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hmetboyali/PythonProjects/FTScrapper/"/>
    </mc:Choice>
  </mc:AlternateContent>
  <xr:revisionPtr revIDLastSave="0" documentId="13_ncr:1_{48720DD8-BB3C-4346-9B35-4F9D64E5FD19}" xr6:coauthVersionLast="47" xr6:coauthVersionMax="47" xr10:uidLastSave="{00000000-0000-0000-0000-000000000000}"/>
  <bookViews>
    <workbookView xWindow="0" yWindow="880" windowWidth="36000" windowHeight="20500" firstSheet="2" activeTab="12" xr2:uid="{CF44333F-AA64-D442-8772-CD2AB7FAF04F}"/>
  </bookViews>
  <sheets>
    <sheet name="Sheet1" sheetId="2" r:id="rId1"/>
    <sheet name="Sheet9" sheetId="13" r:id="rId2"/>
    <sheet name="Funds" sheetId="1" r:id="rId3"/>
    <sheet name="Sheet2" sheetId="3" r:id="rId4"/>
    <sheet name="WQTM" sheetId="19" r:id="rId5"/>
    <sheet name="NATP" sheetId="14" r:id="rId6"/>
    <sheet name="FCBR" sheetId="21" r:id="rId7"/>
    <sheet name="AINF" sheetId="4" r:id="rId8"/>
    <sheet name="DFEU" sheetId="6" r:id="rId9"/>
    <sheet name="MINE" sheetId="7" r:id="rId10"/>
    <sheet name="SL Macquarie Global Infr" sheetId="22" r:id="rId11"/>
    <sheet name="Burcu Dashboard" sheetId="12" r:id="rId12"/>
    <sheet name="HSBC Pension" sheetId="17" r:id="rId13"/>
    <sheet name="Ahmet Dashboard" sheetId="18" r:id="rId14"/>
  </sheets>
  <definedNames>
    <definedName name="_xlnm._FilterDatabase" localSheetId="7" hidden="1">AINF!$A$1:$G$121</definedName>
    <definedName name="_xlnm._FilterDatabase" localSheetId="2" hidden="1">Funds!$A$1:$O$10782</definedName>
    <definedName name="_xlnm._FilterDatabase" localSheetId="12" hidden="1">'HSBC Pension'!$A$1:$E$4254</definedName>
  </definedNames>
  <calcPr calcId="191029"/>
  <pivotCaches>
    <pivotCache cacheId="6" r:id="rId15"/>
    <pivotCache cacheId="7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8" l="1" a="1"/>
  <c r="C5" i="18" s="1"/>
  <c r="D5" i="18" a="1"/>
  <c r="D5" i="18" s="1"/>
  <c r="E5" i="18" a="1"/>
  <c r="E5" i="18" s="1"/>
  <c r="F5" i="18" a="1"/>
  <c r="F5" i="18" s="1"/>
  <c r="G5" i="18" a="1"/>
  <c r="G5" i="18" s="1"/>
  <c r="I5" i="18" a="1"/>
  <c r="I5" i="18" s="1"/>
  <c r="C6" i="18" a="1"/>
  <c r="C6" i="18" s="1"/>
  <c r="D6" i="18" a="1"/>
  <c r="D6" i="18" s="1"/>
  <c r="E6" i="18" a="1"/>
  <c r="E6" i="18" s="1"/>
  <c r="F6" i="18" a="1"/>
  <c r="F6" i="18" s="1"/>
  <c r="G6" i="18" a="1"/>
  <c r="G6" i="18" s="1"/>
  <c r="I6" i="18" a="1"/>
  <c r="I6" i="18" s="1"/>
  <c r="C7" i="18" a="1"/>
  <c r="C7" i="18" s="1"/>
  <c r="D7" i="18" a="1"/>
  <c r="D7" i="18" s="1"/>
  <c r="E7" i="18" a="1"/>
  <c r="E7" i="18" s="1"/>
  <c r="F7" i="18" a="1"/>
  <c r="F7" i="18" s="1"/>
  <c r="G7" i="18" a="1"/>
  <c r="G7" i="18" s="1"/>
  <c r="I7" i="18" a="1"/>
  <c r="I7" i="18" s="1"/>
  <c r="C8" i="18" a="1"/>
  <c r="C8" i="18" s="1"/>
  <c r="D8" i="18" a="1"/>
  <c r="D8" i="18" s="1"/>
  <c r="E8" i="18" a="1"/>
  <c r="E8" i="18" s="1"/>
  <c r="F8" i="18" a="1"/>
  <c r="F8" i="18" s="1"/>
  <c r="G8" i="18" a="1"/>
  <c r="G8" i="18" s="1"/>
  <c r="I8" i="18" a="1"/>
  <c r="I8" i="18" s="1"/>
  <c r="C9" i="18" a="1"/>
  <c r="C9" i="18" s="1"/>
  <c r="D9" i="18" a="1"/>
  <c r="D9" i="18" s="1"/>
  <c r="E9" i="18" a="1"/>
  <c r="E9" i="18" s="1"/>
  <c r="F9" i="18" a="1"/>
  <c r="F9" i="18" s="1"/>
  <c r="G9" i="18" a="1"/>
  <c r="G9" i="18" s="1"/>
  <c r="I9" i="18" a="1"/>
  <c r="I9" i="18" s="1"/>
  <c r="D4" i="18" a="1"/>
  <c r="D4" i="18" s="1"/>
  <c r="E4" i="18" a="1"/>
  <c r="E4" i="18" s="1"/>
  <c r="F4" i="18" a="1"/>
  <c r="F4" i="18" s="1"/>
  <c r="G4" i="18" a="1"/>
  <c r="G4" i="18" s="1"/>
  <c r="I4" i="18" a="1"/>
  <c r="I4" i="18" s="1"/>
  <c r="D2" i="18" a="1"/>
  <c r="D2" i="18" s="1"/>
  <c r="E2" i="18" a="1"/>
  <c r="E2" i="18" s="1"/>
  <c r="F2" i="18" a="1"/>
  <c r="F2" i="18" s="1"/>
  <c r="G2" i="18" a="1"/>
  <c r="G2" i="18" s="1"/>
  <c r="I2" i="18" a="1"/>
  <c r="I2" i="18" s="1"/>
  <c r="I3" i="18" a="1"/>
  <c r="I3" i="18" s="1"/>
  <c r="G3" i="18" a="1"/>
  <c r="G3" i="18" s="1"/>
  <c r="F3" i="18" a="1"/>
  <c r="F3" i="18" s="1"/>
  <c r="E3" i="18" a="1"/>
  <c r="E3" i="18" s="1"/>
  <c r="C3" i="18" a="1"/>
  <c r="C3" i="18" s="1"/>
  <c r="D3" i="18" a="1"/>
  <c r="D3" i="18" s="1"/>
  <c r="C4" i="18" a="1"/>
  <c r="C4" i="18" s="1"/>
  <c r="C2" i="18" a="1"/>
  <c r="C2" i="18" s="1"/>
  <c r="Y2" i="18"/>
  <c r="Y3" i="18" s="1"/>
  <c r="AC3" i="18" s="1" a="1"/>
  <c r="AC3" i="18" s="1"/>
  <c r="AB1" i="12"/>
  <c r="X2" i="12"/>
  <c r="X3" i="12" s="1"/>
  <c r="AA1" i="12"/>
  <c r="Z1" i="12"/>
  <c r="Y1" i="12"/>
  <c r="C4" i="12" a="1"/>
  <c r="AB2" i="12" a="1"/>
  <c r="H6" i="12" a="1"/>
  <c r="H2" i="12" a="1"/>
  <c r="E5" i="12" a="1"/>
  <c r="D6" i="12" a="1"/>
  <c r="AA2" i="12" a="1"/>
  <c r="Z2" i="12" a="1"/>
  <c r="Y2" i="12" a="1"/>
  <c r="AC2" i="12" a="1"/>
  <c r="B3" i="12" a="1"/>
  <c r="E6" i="12" a="1"/>
  <c r="H7" i="12" a="1"/>
  <c r="B4" i="12" a="1"/>
  <c r="D4" i="12" a="1"/>
  <c r="C6" i="12" a="1"/>
  <c r="F7" i="12" a="1"/>
  <c r="F4" i="12" a="1"/>
  <c r="F3" i="12" a="1"/>
  <c r="E2" i="12" a="1"/>
  <c r="B2" i="12" a="1"/>
  <c r="B7" i="12" a="1"/>
  <c r="F6" i="12" a="1"/>
  <c r="D5" i="12" a="1"/>
  <c r="H3" i="12" a="1"/>
  <c r="E7" i="12" a="1"/>
  <c r="C7" i="12" a="1"/>
  <c r="C2" i="12" a="1"/>
  <c r="D2" i="12" a="1"/>
  <c r="F5" i="12" a="1"/>
  <c r="E4" i="12" a="1"/>
  <c r="C5" i="12" a="1"/>
  <c r="B6" i="12" a="1"/>
  <c r="F2" i="12" a="1"/>
  <c r="AD2" i="12" a="1"/>
  <c r="C3" i="12" a="1"/>
  <c r="B5" i="12" a="1"/>
  <c r="H5" i="12" a="1"/>
  <c r="E3" i="12" a="1"/>
  <c r="H4" i="12" a="1"/>
  <c r="D7" i="12" a="1"/>
  <c r="D3" i="12" a="1"/>
  <c r="AB3" i="12" a="1"/>
  <c r="AD2" i="12" l="1"/>
  <c r="D7" i="12"/>
  <c r="E7" i="12"/>
  <c r="H7" i="12"/>
  <c r="C7" i="12"/>
  <c r="F7" i="12"/>
  <c r="B7" i="12"/>
  <c r="AC2" i="18" a="1"/>
  <c r="AC2" i="18" s="1"/>
  <c r="Z2" i="18" a="1"/>
  <c r="Z2" i="18" s="1"/>
  <c r="AC2" i="12"/>
  <c r="H6" i="12"/>
  <c r="E6" i="12"/>
  <c r="D6" i="12"/>
  <c r="C6" i="12"/>
  <c r="F6" i="12"/>
  <c r="B6" i="12"/>
  <c r="Z3" i="18" a="1"/>
  <c r="Z3" i="18" s="1"/>
  <c r="AA3" i="18" a="1"/>
  <c r="AA3" i="18" s="1"/>
  <c r="AB3" i="18" a="1"/>
  <c r="AB3" i="18" s="1"/>
  <c r="AB2" i="18" a="1"/>
  <c r="AB2" i="18" s="1"/>
  <c r="AA2" i="18" a="1"/>
  <c r="AA2" i="18" s="1"/>
  <c r="Y4" i="18"/>
  <c r="AC4" i="18" s="1" a="1"/>
  <c r="AC4" i="18" s="1"/>
  <c r="AB3" i="12"/>
  <c r="AB2" i="12"/>
  <c r="F5" i="12"/>
  <c r="D5" i="12"/>
  <c r="C5" i="12"/>
  <c r="E5" i="12"/>
  <c r="H5" i="12"/>
  <c r="B5" i="12"/>
  <c r="AA2" i="12"/>
  <c r="Z2" i="12"/>
  <c r="Y2" i="12"/>
  <c r="X4" i="12"/>
  <c r="H4" i="12"/>
  <c r="H3" i="12"/>
  <c r="H2" i="12"/>
  <c r="F4" i="12"/>
  <c r="F3" i="12"/>
  <c r="F2" i="12"/>
  <c r="E4" i="12"/>
  <c r="E3" i="12"/>
  <c r="E2" i="12"/>
  <c r="D4" i="12"/>
  <c r="D3" i="12"/>
  <c r="D2" i="12"/>
  <c r="B4" i="12"/>
  <c r="B3" i="12"/>
  <c r="B2" i="12"/>
  <c r="C4" i="12"/>
  <c r="C3" i="12"/>
  <c r="C2" i="1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6" i="2"/>
  <c r="Y3" i="12" a="1"/>
  <c r="AA3" i="12" a="1"/>
  <c r="Z3" i="12" a="1"/>
  <c r="AC3" i="12" a="1"/>
  <c r="AD3" i="12" a="1"/>
  <c r="AB4" i="12" a="1"/>
  <c r="AD3" i="12" l="1"/>
  <c r="AC3" i="12"/>
  <c r="AA4" i="18" a="1"/>
  <c r="AA4" i="18" s="1"/>
  <c r="AB4" i="18" a="1"/>
  <c r="AB4" i="18" s="1"/>
  <c r="Z4" i="18" a="1"/>
  <c r="Z4" i="18" s="1"/>
  <c r="Y5" i="18"/>
  <c r="AC5" i="18" s="1" a="1"/>
  <c r="AC5" i="18" s="1"/>
  <c r="AB4" i="12"/>
  <c r="AA3" i="12"/>
  <c r="Z3" i="12"/>
  <c r="Y3" i="12"/>
  <c r="X5" i="12"/>
  <c r="AD4" i="12" a="1"/>
  <c r="Z4" i="12" a="1"/>
  <c r="Y4" i="12" a="1"/>
  <c r="AA4" i="12" a="1"/>
  <c r="AC4" i="12" a="1"/>
  <c r="AB5" i="12" a="1"/>
  <c r="AD4" i="12" l="1"/>
  <c r="AC4" i="12"/>
  <c r="AB5" i="18" a="1"/>
  <c r="AB5" i="18" s="1"/>
  <c r="Z5" i="18" a="1"/>
  <c r="Z5" i="18" s="1"/>
  <c r="AA5" i="18" a="1"/>
  <c r="AA5" i="18" s="1"/>
  <c r="Y6" i="18"/>
  <c r="AC6" i="18" s="1" a="1"/>
  <c r="AC6" i="18" s="1"/>
  <c r="AB5" i="12"/>
  <c r="Z4" i="12"/>
  <c r="Y4" i="12"/>
  <c r="AA4" i="12"/>
  <c r="X6" i="12"/>
  <c r="Z5" i="12" a="1"/>
  <c r="AA5" i="12" a="1"/>
  <c r="Y5" i="12" a="1"/>
  <c r="AC5" i="12" a="1"/>
  <c r="AD5" i="12" a="1"/>
  <c r="AB6" i="12" a="1"/>
  <c r="AD5" i="12" l="1"/>
  <c r="AC5" i="12"/>
  <c r="Z6" i="18" a="1"/>
  <c r="Z6" i="18" s="1"/>
  <c r="AA6" i="18" a="1"/>
  <c r="AA6" i="18" s="1"/>
  <c r="AB6" i="18" a="1"/>
  <c r="AB6" i="18" s="1"/>
  <c r="Y7" i="18"/>
  <c r="AC7" i="18" s="1" a="1"/>
  <c r="AC7" i="18" s="1"/>
  <c r="AB6" i="12"/>
  <c r="AA5" i="12"/>
  <c r="Z5" i="12"/>
  <c r="Y5" i="12"/>
  <c r="X7" i="12"/>
  <c r="AC6" i="12" a="1"/>
  <c r="AA6" i="12" a="1"/>
  <c r="Y6" i="12" a="1"/>
  <c r="Z6" i="12" a="1"/>
  <c r="AD6" i="12" a="1"/>
  <c r="AB7" i="12" a="1"/>
  <c r="AD6" i="12" l="1"/>
  <c r="AC6" i="12"/>
  <c r="Z7" i="18" a="1"/>
  <c r="Z7" i="18" s="1"/>
  <c r="AA7" i="18" a="1"/>
  <c r="AA7" i="18" s="1"/>
  <c r="AB7" i="18" a="1"/>
  <c r="AB7" i="18" s="1"/>
  <c r="Y8" i="18"/>
  <c r="AC8" i="18" s="1" a="1"/>
  <c r="AC8" i="18" s="1"/>
  <c r="AB7" i="12"/>
  <c r="AA6" i="12"/>
  <c r="Z6" i="12"/>
  <c r="Y6" i="12"/>
  <c r="X8" i="12"/>
  <c r="AD7" i="12" a="1"/>
  <c r="AA7" i="12" a="1"/>
  <c r="Y7" i="12" a="1"/>
  <c r="AC7" i="12" a="1"/>
  <c r="Z7" i="12" a="1"/>
  <c r="AB8" i="12" a="1"/>
  <c r="AD7" i="12" l="1"/>
  <c r="AC7" i="12"/>
  <c r="AA8" i="18" a="1"/>
  <c r="AA8" i="18" s="1"/>
  <c r="AB8" i="18" a="1"/>
  <c r="AB8" i="18" s="1"/>
  <c r="Z8" i="18" a="1"/>
  <c r="Z8" i="18" s="1"/>
  <c r="Y9" i="18"/>
  <c r="AC9" i="18" s="1" a="1"/>
  <c r="AC9" i="18" s="1"/>
  <c r="AB8" i="12"/>
  <c r="Y7" i="12"/>
  <c r="Z7" i="12"/>
  <c r="AA7" i="12"/>
  <c r="X9" i="12"/>
  <c r="Y8" i="12" a="1"/>
  <c r="AC8" i="12" a="1"/>
  <c r="Z8" i="12" a="1"/>
  <c r="AD8" i="12" a="1"/>
  <c r="AA8" i="12" a="1"/>
  <c r="AD9" i="12" a="1"/>
  <c r="AD8" i="12" l="1"/>
  <c r="AD9" i="12"/>
  <c r="AC8" i="12"/>
  <c r="AB9" i="18" a="1"/>
  <c r="AB9" i="18" s="1"/>
  <c r="Z9" i="18" a="1"/>
  <c r="Z9" i="18" s="1"/>
  <c r="AA9" i="18" a="1"/>
  <c r="AA9" i="18" s="1"/>
  <c r="Y10" i="18"/>
  <c r="AC10" i="18" s="1" a="1"/>
  <c r="AC10" i="18" s="1"/>
  <c r="Y8" i="12"/>
  <c r="Z8" i="12"/>
  <c r="AA8" i="12"/>
  <c r="X10" i="12"/>
  <c r="AA9" i="12" a="1"/>
  <c r="Y9" i="12" a="1"/>
  <c r="AC9" i="12" a="1"/>
  <c r="Z9" i="12" a="1"/>
  <c r="AB9" i="12" a="1"/>
  <c r="AB10" i="12" a="1"/>
  <c r="AB9" i="12" l="1"/>
  <c r="AC9" i="12"/>
  <c r="Z10" i="18" a="1"/>
  <c r="Z10" i="18" s="1"/>
  <c r="AA10" i="18" a="1"/>
  <c r="AA10" i="18" s="1"/>
  <c r="AB10" i="18" a="1"/>
  <c r="AB10" i="18" s="1"/>
  <c r="Y11" i="18"/>
  <c r="AC11" i="18" s="1" a="1"/>
  <c r="AC11" i="18" s="1"/>
  <c r="AB10" i="12"/>
  <c r="Z9" i="12"/>
  <c r="AA9" i="12"/>
  <c r="Y9" i="12"/>
  <c r="X11" i="12"/>
  <c r="AA10" i="12" a="1"/>
  <c r="Z10" i="12" a="1"/>
  <c r="AC10" i="12" a="1"/>
  <c r="AD10" i="12" a="1"/>
  <c r="Y10" i="12" a="1"/>
  <c r="AB11" i="12" a="1"/>
  <c r="AD10" i="12" l="1"/>
  <c r="AC10" i="12"/>
  <c r="Z11" i="18" a="1"/>
  <c r="Z11" i="18" s="1"/>
  <c r="AA11" i="18" a="1"/>
  <c r="AA11" i="18" s="1"/>
  <c r="AB11" i="18" a="1"/>
  <c r="AB11" i="18" s="1"/>
  <c r="Y12" i="18"/>
  <c r="AC12" i="18" s="1" a="1"/>
  <c r="AC12" i="18" s="1"/>
  <c r="AB11" i="12"/>
  <c r="AA10" i="12"/>
  <c r="Y10" i="12"/>
  <c r="Z10" i="12"/>
  <c r="X12" i="12"/>
  <c r="AC11" i="12" a="1"/>
  <c r="Z11" i="12" a="1"/>
  <c r="AA11" i="12" a="1"/>
  <c r="Y11" i="12" a="1"/>
  <c r="AD11" i="12" a="1"/>
  <c r="AB12" i="12" a="1"/>
  <c r="AD11" i="12" l="1"/>
  <c r="AC11" i="12"/>
  <c r="AA12" i="18" a="1"/>
  <c r="AA12" i="18" s="1"/>
  <c r="AB12" i="18" a="1"/>
  <c r="AB12" i="18" s="1"/>
  <c r="Z12" i="18" a="1"/>
  <c r="Z12" i="18" s="1"/>
  <c r="Y13" i="18"/>
  <c r="AC13" i="18" s="1" a="1"/>
  <c r="AC13" i="18" s="1"/>
  <c r="AB12" i="12"/>
  <c r="AA11" i="12"/>
  <c r="Y11" i="12"/>
  <c r="Z11" i="12"/>
  <c r="X13" i="12"/>
  <c r="AC12" i="12" a="1"/>
  <c r="Y12" i="12" a="1"/>
  <c r="Z12" i="12" a="1"/>
  <c r="AD12" i="12" a="1"/>
  <c r="AA12" i="12" a="1"/>
  <c r="AD13" i="12" a="1"/>
  <c r="AD12" i="12" l="1"/>
  <c r="AD13" i="12"/>
  <c r="AC12" i="12"/>
  <c r="AB13" i="18" a="1"/>
  <c r="AB13" i="18" s="1"/>
  <c r="Z13" i="18" a="1"/>
  <c r="Z13" i="18" s="1"/>
  <c r="AA13" i="18" a="1"/>
  <c r="AA13" i="18" s="1"/>
  <c r="Y14" i="18"/>
  <c r="AC14" i="18" s="1" a="1"/>
  <c r="AC14" i="18" s="1"/>
  <c r="Z12" i="12"/>
  <c r="Y12" i="12"/>
  <c r="AA12" i="12"/>
  <c r="X14" i="12"/>
  <c r="AA13" i="12" a="1"/>
  <c r="Y13" i="12" a="1"/>
  <c r="AC13" i="12" a="1"/>
  <c r="Z13" i="12" a="1"/>
  <c r="AB13" i="12" a="1"/>
  <c r="AB14" i="12" a="1"/>
  <c r="AB13" i="12" l="1"/>
  <c r="AC13" i="12"/>
  <c r="Z14" i="18" a="1"/>
  <c r="Z14" i="18" s="1"/>
  <c r="AA14" i="18" a="1"/>
  <c r="AA14" i="18" s="1"/>
  <c r="AB14" i="18" a="1"/>
  <c r="AB14" i="18" s="1"/>
  <c r="Y15" i="18"/>
  <c r="AC15" i="18" s="1" a="1"/>
  <c r="AC15" i="18" s="1"/>
  <c r="AB14" i="12"/>
  <c r="AA13" i="12"/>
  <c r="Y13" i="12"/>
  <c r="Z13" i="12"/>
  <c r="X15" i="12"/>
  <c r="Y14" i="12" a="1"/>
  <c r="AD14" i="12" a="1"/>
  <c r="AA14" i="12" a="1"/>
  <c r="Z14" i="12" a="1"/>
  <c r="AC14" i="12" a="1"/>
  <c r="AB15" i="12" a="1"/>
  <c r="AD14" i="12" l="1"/>
  <c r="AC14" i="12"/>
  <c r="Z15" i="18" a="1"/>
  <c r="Z15" i="18" s="1"/>
  <c r="AA15" i="18" a="1"/>
  <c r="AA15" i="18" s="1"/>
  <c r="AB15" i="18" a="1"/>
  <c r="AB15" i="18" s="1"/>
  <c r="Y16" i="18"/>
  <c r="AC16" i="18" s="1" a="1"/>
  <c r="AC16" i="18" s="1"/>
  <c r="AB15" i="12"/>
  <c r="Z14" i="12"/>
  <c r="AA14" i="12"/>
  <c r="Y14" i="12"/>
  <c r="X16" i="12"/>
  <c r="Y15" i="12" a="1"/>
  <c r="Z15" i="12" a="1"/>
  <c r="AD15" i="12" a="1"/>
  <c r="AA15" i="12" a="1"/>
  <c r="AC15" i="12" a="1"/>
  <c r="AB16" i="12" a="1"/>
  <c r="AD15" i="12" l="1"/>
  <c r="AC15" i="12"/>
  <c r="AA16" i="18" a="1"/>
  <c r="AA16" i="18" s="1"/>
  <c r="AB16" i="18" a="1"/>
  <c r="AB16" i="18" s="1"/>
  <c r="Z16" i="18" a="1"/>
  <c r="Z16" i="18" s="1"/>
  <c r="Y17" i="18"/>
  <c r="AC17" i="18" s="1" a="1"/>
  <c r="AC17" i="18" s="1"/>
  <c r="AB16" i="12"/>
  <c r="Y15" i="12"/>
  <c r="AA15" i="12"/>
  <c r="Z15" i="12"/>
  <c r="X17" i="12"/>
  <c r="AD16" i="12" a="1"/>
  <c r="AC16" i="12" a="1"/>
  <c r="Y16" i="12" a="1"/>
  <c r="Z16" i="12" a="1"/>
  <c r="AA16" i="12" a="1"/>
  <c r="AD16" i="12" l="1"/>
  <c r="AC16" i="12"/>
  <c r="AB17" i="18" a="1"/>
  <c r="AB17" i="18" s="1"/>
  <c r="Z17" i="18" a="1"/>
  <c r="Z17" i="18" s="1"/>
  <c r="AA17" i="18" a="1"/>
  <c r="AA17" i="18" s="1"/>
  <c r="Y18" i="18"/>
  <c r="AC18" i="18" s="1" a="1"/>
  <c r="AC18" i="18" s="1"/>
  <c r="AA16" i="12"/>
  <c r="Z16" i="12"/>
  <c r="Y16" i="12"/>
  <c r="X18" i="12"/>
  <c r="AB17" i="12" a="1"/>
  <c r="Y17" i="12" a="1"/>
  <c r="AD17" i="12" a="1"/>
  <c r="AA17" i="12" a="1"/>
  <c r="Z17" i="12" a="1"/>
  <c r="AC17" i="12" a="1"/>
  <c r="AD18" i="12" a="1"/>
  <c r="AD18" i="12" l="1"/>
  <c r="AD17" i="12"/>
  <c r="AB17" i="12"/>
  <c r="AC17" i="12"/>
  <c r="Z18" i="18" a="1"/>
  <c r="Z18" i="18" s="1"/>
  <c r="AA18" i="18" a="1"/>
  <c r="AA18" i="18" s="1"/>
  <c r="AB18" i="18" a="1"/>
  <c r="AB18" i="18" s="1"/>
  <c r="Y19" i="18"/>
  <c r="AC19" i="18" s="1" a="1"/>
  <c r="AC19" i="18" s="1"/>
  <c r="Z17" i="12"/>
  <c r="AA17" i="12"/>
  <c r="Y17" i="12"/>
  <c r="X19" i="12"/>
  <c r="Z18" i="12" a="1"/>
  <c r="Y18" i="12" a="1"/>
  <c r="AC18" i="12" a="1"/>
  <c r="AB18" i="12" a="1"/>
  <c r="AA18" i="12" a="1"/>
  <c r="AD19" i="12" a="1"/>
  <c r="AD19" i="12" l="1"/>
  <c r="AB18" i="12"/>
  <c r="AC18" i="12"/>
  <c r="Z19" i="18" a="1"/>
  <c r="Z19" i="18" s="1"/>
  <c r="AA19" i="18" a="1"/>
  <c r="AA19" i="18" s="1"/>
  <c r="AB19" i="18" a="1"/>
  <c r="AB19" i="18" s="1"/>
  <c r="Y20" i="18"/>
  <c r="AC20" i="18" s="1" a="1"/>
  <c r="AC20" i="18" s="1"/>
  <c r="AA18" i="12"/>
  <c r="Y18" i="12"/>
  <c r="Z18" i="12"/>
  <c r="X20" i="12"/>
  <c r="AB19" i="12" a="1"/>
  <c r="AC19" i="12" a="1"/>
  <c r="Y19" i="12" a="1"/>
  <c r="AA19" i="12" a="1"/>
  <c r="Z19" i="12" a="1"/>
  <c r="AB19" i="12" l="1"/>
  <c r="AC19" i="12"/>
  <c r="AA20" i="18" a="1"/>
  <c r="AA20" i="18" s="1"/>
  <c r="AB20" i="18" a="1"/>
  <c r="AB20" i="18" s="1"/>
  <c r="Z20" i="18" a="1"/>
  <c r="Z20" i="18" s="1"/>
  <c r="Y21" i="18"/>
  <c r="AC21" i="18" s="1" a="1"/>
  <c r="AC21" i="18" s="1"/>
  <c r="AA19" i="12"/>
  <c r="Y19" i="12"/>
  <c r="Z19" i="12"/>
  <c r="X21" i="12"/>
  <c r="AA20" i="12" a="1"/>
  <c r="AB20" i="12" a="1"/>
  <c r="AD20" i="12" a="1"/>
  <c r="Z20" i="12" a="1"/>
  <c r="AC20" i="12" a="1"/>
  <c r="Y20" i="12" a="1"/>
  <c r="AD20" i="12" l="1"/>
  <c r="AB20" i="12"/>
  <c r="AC20" i="12"/>
  <c r="AB21" i="18" a="1"/>
  <c r="AB21" i="18" s="1"/>
  <c r="Z21" i="18" a="1"/>
  <c r="Z21" i="18" s="1"/>
  <c r="AA21" i="18" a="1"/>
  <c r="AA21" i="18" s="1"/>
  <c r="Y22" i="18"/>
  <c r="AC22" i="18" s="1" a="1"/>
  <c r="AC22" i="18" s="1"/>
  <c r="Y20" i="12"/>
  <c r="Z20" i="12"/>
  <c r="AA20" i="12"/>
  <c r="X22" i="12"/>
  <c r="AB21" i="12" a="1"/>
  <c r="Z21" i="12" a="1"/>
  <c r="AD21" i="12" a="1"/>
  <c r="AA21" i="12" a="1"/>
  <c r="AC21" i="12" a="1"/>
  <c r="Y21" i="12" a="1"/>
  <c r="AB21" i="12" l="1"/>
  <c r="AD21" i="12"/>
  <c r="AC21" i="12"/>
  <c r="Z22" i="18" a="1"/>
  <c r="Z22" i="18" s="1"/>
  <c r="AA22" i="18" a="1"/>
  <c r="AA22" i="18" s="1"/>
  <c r="AB22" i="18" a="1"/>
  <c r="AB22" i="18" s="1"/>
  <c r="Y23" i="18"/>
  <c r="AC23" i="18" s="1" a="1"/>
  <c r="AC23" i="18" s="1"/>
  <c r="AA21" i="12"/>
  <c r="Z21" i="12"/>
  <c r="Y21" i="12"/>
  <c r="X23" i="12"/>
  <c r="AC22" i="12" a="1"/>
  <c r="Y22" i="12" a="1"/>
  <c r="AA22" i="12" a="1"/>
  <c r="AD22" i="12" a="1"/>
  <c r="AB22" i="12" a="1"/>
  <c r="Z22" i="12" a="1"/>
  <c r="AD22" i="12" l="1"/>
  <c r="AB22" i="12"/>
  <c r="AC22" i="12"/>
  <c r="Z23" i="18" a="1"/>
  <c r="Z23" i="18" s="1"/>
  <c r="AA23" i="18" a="1"/>
  <c r="AA23" i="18" s="1"/>
  <c r="AB23" i="18" a="1"/>
  <c r="AB23" i="18" s="1"/>
  <c r="Y24" i="18"/>
  <c r="AC24" i="18" s="1" a="1"/>
  <c r="AC24" i="18" s="1"/>
  <c r="AA22" i="12"/>
  <c r="Z22" i="12"/>
  <c r="Y22" i="12"/>
  <c r="X24" i="12"/>
  <c r="Z23" i="12" a="1"/>
  <c r="AA23" i="12" a="1"/>
  <c r="AD23" i="12" a="1"/>
  <c r="Y23" i="12" a="1"/>
  <c r="AB23" i="12" a="1"/>
  <c r="AC23" i="12" a="1"/>
  <c r="AD23" i="12" l="1"/>
  <c r="AB23" i="12"/>
  <c r="AC23" i="12"/>
  <c r="AA24" i="18" a="1"/>
  <c r="AA24" i="18" s="1"/>
  <c r="AB24" i="18" a="1"/>
  <c r="AB24" i="18" s="1"/>
  <c r="Z24" i="18" a="1"/>
  <c r="Z24" i="18" s="1"/>
  <c r="Y25" i="18"/>
  <c r="AC25" i="18" s="1" a="1"/>
  <c r="AC25" i="18" s="1"/>
  <c r="Y23" i="12"/>
  <c r="AA23" i="12"/>
  <c r="Z23" i="12"/>
  <c r="X25" i="12"/>
  <c r="AD24" i="12" a="1"/>
  <c r="Z24" i="12" a="1"/>
  <c r="Y24" i="12" a="1"/>
  <c r="AA24" i="12" a="1"/>
  <c r="AB24" i="12" a="1"/>
  <c r="AC24" i="12" a="1"/>
  <c r="AD24" i="12" l="1"/>
  <c r="AB24" i="12"/>
  <c r="AC24" i="12"/>
  <c r="AB25" i="18" a="1"/>
  <c r="AB25" i="18" s="1"/>
  <c r="Z25" i="18" a="1"/>
  <c r="Z25" i="18" s="1"/>
  <c r="AA25" i="18" a="1"/>
  <c r="AA25" i="18" s="1"/>
  <c r="Y26" i="18"/>
  <c r="AC26" i="18" s="1" a="1"/>
  <c r="AC26" i="18" s="1"/>
  <c r="Z24" i="12"/>
  <c r="Y24" i="12"/>
  <c r="AA24" i="12"/>
  <c r="X26" i="12"/>
  <c r="AD25" i="12" a="1"/>
  <c r="AD26" i="12" a="1"/>
  <c r="AC25" i="12" a="1"/>
  <c r="Z25" i="12" a="1"/>
  <c r="AA25" i="12" a="1"/>
  <c r="AB25" i="12" a="1"/>
  <c r="Y25" i="12" a="1"/>
  <c r="AD26" i="12" l="1"/>
  <c r="AD25" i="12"/>
  <c r="AB25" i="12"/>
  <c r="AC25" i="12"/>
  <c r="Z26" i="18" a="1"/>
  <c r="Z26" i="18" s="1"/>
  <c r="AA26" i="18" a="1"/>
  <c r="AA26" i="18" s="1"/>
  <c r="AB26" i="18" a="1"/>
  <c r="AB26" i="18" s="1"/>
  <c r="Y27" i="18"/>
  <c r="AC27" i="18" s="1" a="1"/>
  <c r="AC27" i="18" s="1"/>
  <c r="AA25" i="12"/>
  <c r="Y25" i="12"/>
  <c r="Z25" i="12"/>
  <c r="X27" i="12"/>
  <c r="Z26" i="12" a="1"/>
  <c r="AB26" i="12" a="1"/>
  <c r="Y26" i="12" a="1"/>
  <c r="AC26" i="12" a="1"/>
  <c r="AA26" i="12" a="1"/>
  <c r="AB26" i="12" l="1"/>
  <c r="AC26" i="12"/>
  <c r="Z27" i="18" a="1"/>
  <c r="Z27" i="18" s="1"/>
  <c r="AA27" i="18" a="1"/>
  <c r="AA27" i="18" s="1"/>
  <c r="AB27" i="18" a="1"/>
  <c r="AB27" i="18" s="1"/>
  <c r="Y28" i="18"/>
  <c r="AC28" i="18" s="1" a="1"/>
  <c r="AC28" i="18" s="1"/>
  <c r="AA26" i="12"/>
  <c r="Y26" i="12"/>
  <c r="Z26" i="12"/>
  <c r="X28" i="12"/>
  <c r="Y27" i="12" a="1"/>
  <c r="AB27" i="12" a="1"/>
  <c r="AD27" i="12" a="1"/>
  <c r="AC27" i="12" a="1"/>
  <c r="Z27" i="12" a="1"/>
  <c r="AA27" i="12" a="1"/>
  <c r="AD27" i="12" l="1"/>
  <c r="AB27" i="12"/>
  <c r="AC27" i="12"/>
  <c r="AA28" i="18" a="1"/>
  <c r="AA28" i="18" s="1"/>
  <c r="AB28" i="18" a="1"/>
  <c r="AB28" i="18" s="1"/>
  <c r="Z28" i="18" a="1"/>
  <c r="Z28" i="18" s="1"/>
  <c r="Y29" i="18"/>
  <c r="AC29" i="18" s="1" a="1"/>
  <c r="AC29" i="18" s="1"/>
  <c r="Y27" i="12"/>
  <c r="AA27" i="12"/>
  <c r="Z27" i="12"/>
  <c r="X29" i="12"/>
  <c r="Z28" i="12" a="1"/>
  <c r="AD28" i="12" a="1"/>
  <c r="Y28" i="12" a="1"/>
  <c r="AA28" i="12" a="1"/>
  <c r="AC28" i="12" a="1"/>
  <c r="AB28" i="12" a="1"/>
  <c r="AD28" i="12" l="1"/>
  <c r="AB28" i="12"/>
  <c r="AC28" i="12"/>
  <c r="AB29" i="18" a="1"/>
  <c r="AB29" i="18" s="1"/>
  <c r="Z29" i="18" a="1"/>
  <c r="Z29" i="18" s="1"/>
  <c r="AA29" i="18" a="1"/>
  <c r="AA29" i="18" s="1"/>
  <c r="Y30" i="18"/>
  <c r="AC30" i="18" s="1" a="1"/>
  <c r="AC30" i="18" s="1"/>
  <c r="AA28" i="12"/>
  <c r="Y28" i="12"/>
  <c r="Z28" i="12"/>
  <c r="X30" i="12"/>
  <c r="Z29" i="12" a="1"/>
  <c r="AA29" i="12" a="1"/>
  <c r="AC29" i="12" a="1"/>
  <c r="Y29" i="12" a="1"/>
  <c r="AB29" i="12" a="1"/>
  <c r="AD29" i="12" a="1"/>
  <c r="AD29" i="12" l="1"/>
  <c r="AB29" i="12"/>
  <c r="AC29" i="12"/>
  <c r="Z30" i="18" a="1"/>
  <c r="Z30" i="18" s="1"/>
  <c r="AA30" i="18" a="1"/>
  <c r="AA30" i="18" s="1"/>
  <c r="AB30" i="18" a="1"/>
  <c r="AB30" i="18" s="1"/>
  <c r="Y31" i="18"/>
  <c r="AC31" i="18" s="1" a="1"/>
  <c r="AC31" i="18" s="1"/>
  <c r="Z29" i="12"/>
  <c r="AA29" i="12"/>
  <c r="Y29" i="12"/>
  <c r="X31" i="12"/>
  <c r="AD31" i="12" s="1" a="1"/>
  <c r="AC30" i="12" a="1"/>
  <c r="Y30" i="12" a="1"/>
  <c r="AA30" i="12" a="1"/>
  <c r="AB30" i="12" a="1"/>
  <c r="Z30" i="12" a="1"/>
  <c r="AD30" i="12" a="1"/>
  <c r="AD31" i="12" l="1"/>
  <c r="AD30" i="12"/>
  <c r="AB30" i="12"/>
  <c r="AC30" i="12"/>
  <c r="Z31" i="18" a="1"/>
  <c r="Z31" i="18" s="1"/>
  <c r="AA31" i="18" a="1"/>
  <c r="AA31" i="18" s="1"/>
  <c r="AB31" i="18" a="1"/>
  <c r="AB31" i="18" s="1"/>
  <c r="Y32" i="18"/>
  <c r="AC32" i="18" s="1" a="1"/>
  <c r="AC32" i="18" s="1"/>
  <c r="AA30" i="12"/>
  <c r="Y30" i="12"/>
  <c r="Z30" i="12"/>
  <c r="X32" i="12"/>
  <c r="Z31" i="12" a="1"/>
  <c r="AB31" i="12" a="1"/>
  <c r="AA31" i="12" a="1"/>
  <c r="AC31" i="12" a="1"/>
  <c r="Y31" i="12" a="1"/>
  <c r="AC31" i="12" l="1"/>
  <c r="AB31" i="12"/>
  <c r="AA32" i="18" a="1"/>
  <c r="AA32" i="18" s="1"/>
  <c r="AB32" i="18" a="1"/>
  <c r="AB32" i="18" s="1"/>
  <c r="Z32" i="18" a="1"/>
  <c r="Z32" i="18" s="1"/>
  <c r="Y33" i="18"/>
  <c r="AC33" i="18" s="1" a="1"/>
  <c r="AC33" i="18" s="1"/>
  <c r="Y31" i="12"/>
  <c r="AA31" i="12"/>
  <c r="Z31" i="12"/>
  <c r="X33" i="12"/>
  <c r="AD33" i="12" s="1" a="1"/>
  <c r="Y32" i="12" a="1"/>
  <c r="Z32" i="12" a="1"/>
  <c r="AC33" i="12" a="1"/>
  <c r="AB32" i="12" a="1"/>
  <c r="AD32" i="12" a="1"/>
  <c r="AC32" i="12" a="1"/>
  <c r="AA32" i="12" a="1"/>
  <c r="AD33" i="12" l="1"/>
  <c r="AC32" i="12"/>
  <c r="AD32" i="12"/>
  <c r="AB32" i="12"/>
  <c r="AC33" i="12"/>
  <c r="AB33" i="18" a="1"/>
  <c r="AB33" i="18" s="1"/>
  <c r="Z33" i="18" a="1"/>
  <c r="Z33" i="18" s="1"/>
  <c r="AA33" i="18" a="1"/>
  <c r="AA33" i="18" s="1"/>
  <c r="Y34" i="18"/>
  <c r="AC34" i="18" s="1" a="1"/>
  <c r="AC34" i="18" s="1"/>
  <c r="Z32" i="12"/>
  <c r="AA32" i="12"/>
  <c r="Y32" i="12"/>
  <c r="X34" i="12"/>
  <c r="Z33" i="12" a="1"/>
  <c r="AB33" i="12" a="1"/>
  <c r="Y33" i="12" a="1"/>
  <c r="AA33" i="12" a="1"/>
  <c r="AB33" i="12" l="1"/>
  <c r="Z34" i="18" a="1"/>
  <c r="Z34" i="18" s="1"/>
  <c r="AA34" i="18" a="1"/>
  <c r="AA34" i="18" s="1"/>
  <c r="AB34" i="18" a="1"/>
  <c r="AB34" i="18" s="1"/>
  <c r="Y35" i="18"/>
  <c r="AC35" i="18" s="1" a="1"/>
  <c r="AC35" i="18" s="1"/>
  <c r="Y33" i="12"/>
  <c r="AA33" i="12"/>
  <c r="Z33" i="12"/>
  <c r="X35" i="12"/>
  <c r="AD35" i="12" s="1" a="1"/>
  <c r="AC34" i="12" a="1"/>
  <c r="AD34" i="12" a="1"/>
  <c r="AB34" i="12" a="1"/>
  <c r="Z34" i="12" a="1"/>
  <c r="Y34" i="12" a="1"/>
  <c r="AA34" i="12" a="1"/>
  <c r="AC35" i="12" l="1" a="1"/>
  <c r="AC35" i="12" s="1"/>
  <c r="AD35" i="12"/>
  <c r="AD34" i="12"/>
  <c r="AC34" i="12"/>
  <c r="AB34" i="12"/>
  <c r="Z35" i="18" a="1"/>
  <c r="Z35" i="18" s="1"/>
  <c r="AA35" i="18" a="1"/>
  <c r="AA35" i="18" s="1"/>
  <c r="AB35" i="18" a="1"/>
  <c r="AB35" i="18" s="1"/>
  <c r="Y36" i="18"/>
  <c r="AC36" i="18" s="1" a="1"/>
  <c r="AC36" i="18" s="1"/>
  <c r="AA34" i="12"/>
  <c r="Y34" i="12"/>
  <c r="Z34" i="12"/>
  <c r="X36" i="12"/>
  <c r="AD36" i="12" s="1" a="1"/>
  <c r="Z35" i="12" a="1"/>
  <c r="Y35" i="12" a="1"/>
  <c r="AB35" i="12" a="1"/>
  <c r="AA35" i="12" a="1"/>
  <c r="AB36" i="12" l="1" a="1"/>
  <c r="AB36" i="12" s="1"/>
  <c r="AD36" i="12"/>
  <c r="AB35" i="12"/>
  <c r="AA36" i="18" a="1"/>
  <c r="AA36" i="18" s="1"/>
  <c r="AB36" i="18" a="1"/>
  <c r="AB36" i="18" s="1"/>
  <c r="Z36" i="18" a="1"/>
  <c r="Z36" i="18" s="1"/>
  <c r="Y37" i="18"/>
  <c r="AC37" i="18" s="1" a="1"/>
  <c r="AC37" i="18" s="1"/>
  <c r="Z35" i="12"/>
  <c r="Y35" i="12"/>
  <c r="AA35" i="12"/>
  <c r="X37" i="12"/>
  <c r="AC37" i="12" s="1" a="1"/>
  <c r="AD37" i="12" a="1"/>
  <c r="AC36" i="12" a="1"/>
  <c r="Z36" i="12" a="1"/>
  <c r="Y36" i="12" a="1"/>
  <c r="AA36" i="12" a="1"/>
  <c r="AD37" i="12" l="1"/>
  <c r="AC36" i="12"/>
  <c r="AC37" i="12"/>
  <c r="AB37" i="18" a="1"/>
  <c r="AB37" i="18" s="1"/>
  <c r="Z37" i="18" a="1"/>
  <c r="Z37" i="18" s="1"/>
  <c r="AA37" i="18" a="1"/>
  <c r="AA37" i="18" s="1"/>
  <c r="Y38" i="18"/>
  <c r="AC38" i="18" s="1" a="1"/>
  <c r="AC38" i="18" s="1"/>
  <c r="AA36" i="12"/>
  <c r="Y36" i="12"/>
  <c r="Z36" i="12"/>
  <c r="X38" i="12"/>
  <c r="AB37" i="12" a="1"/>
  <c r="Z37" i="12" a="1"/>
  <c r="Y37" i="12" a="1"/>
  <c r="AA37" i="12" a="1"/>
  <c r="AB37" i="12" l="1"/>
  <c r="Z38" i="18" a="1"/>
  <c r="Z38" i="18" s="1"/>
  <c r="AA38" i="18" a="1"/>
  <c r="AA38" i="18" s="1"/>
  <c r="AB38" i="18" a="1"/>
  <c r="AB38" i="18" s="1"/>
  <c r="Y39" i="18"/>
  <c r="AC39" i="18" s="1" a="1"/>
  <c r="AC39" i="18" s="1"/>
  <c r="Z37" i="12"/>
  <c r="AA37" i="12"/>
  <c r="Y37" i="12"/>
  <c r="X39" i="12"/>
  <c r="AC38" i="12" a="1"/>
  <c r="AB38" i="12" a="1"/>
  <c r="AA38" i="12" a="1"/>
  <c r="Z38" i="12" a="1"/>
  <c r="Y38" i="12" a="1"/>
  <c r="AD38" i="12" a="1"/>
  <c r="AD38" i="12" l="1"/>
  <c r="AC38" i="12"/>
  <c r="AB38" i="12"/>
  <c r="Z39" i="18" a="1"/>
  <c r="Z39" i="18" s="1"/>
  <c r="AA39" i="18" a="1"/>
  <c r="AA39" i="18" s="1"/>
  <c r="AB39" i="18" a="1"/>
  <c r="AB39" i="18" s="1"/>
  <c r="Y40" i="18"/>
  <c r="AC40" i="18" s="1" a="1"/>
  <c r="AC40" i="18" s="1"/>
  <c r="AA38" i="12"/>
  <c r="Z38" i="12"/>
  <c r="Y38" i="12"/>
  <c r="X40" i="12"/>
  <c r="Z39" i="12" a="1"/>
  <c r="AA39" i="12" a="1"/>
  <c r="Y39" i="12" a="1"/>
  <c r="AC39" i="12" a="1"/>
  <c r="AD39" i="12" a="1"/>
  <c r="AB39" i="12" a="1"/>
  <c r="AD39" i="12" l="1"/>
  <c r="AC39" i="12"/>
  <c r="AB39" i="12"/>
  <c r="AA40" i="18" a="1"/>
  <c r="AA40" i="18" s="1"/>
  <c r="AB40" i="18" a="1"/>
  <c r="AB40" i="18" s="1"/>
  <c r="Z40" i="18" a="1"/>
  <c r="Z40" i="18" s="1"/>
  <c r="Y41" i="18"/>
  <c r="AC41" i="18" s="1" a="1"/>
  <c r="AC41" i="18" s="1"/>
  <c r="AA39" i="12"/>
  <c r="Z39" i="12"/>
  <c r="Y39" i="12"/>
  <c r="X41" i="12"/>
  <c r="AA40" i="12" a="1"/>
  <c r="Y40" i="12" a="1"/>
  <c r="AC40" i="12" a="1"/>
  <c r="Z40" i="12" a="1"/>
  <c r="AD40" i="12" a="1"/>
  <c r="AB40" i="12" a="1"/>
  <c r="AB40" i="12" l="1"/>
  <c r="AD40" i="12"/>
  <c r="AC40" i="12"/>
  <c r="AB41" i="18" a="1"/>
  <c r="AB41" i="18" s="1"/>
  <c r="Z41" i="18" a="1"/>
  <c r="Z41" i="18" s="1"/>
  <c r="AA41" i="18" a="1"/>
  <c r="AA41" i="18" s="1"/>
  <c r="Y42" i="18"/>
  <c r="AC42" i="18" s="1" a="1"/>
  <c r="AC42" i="18" s="1"/>
  <c r="Z40" i="12"/>
  <c r="Y40" i="12"/>
  <c r="AA40" i="12"/>
  <c r="X42" i="12"/>
  <c r="Y41" i="12" a="1"/>
  <c r="AA41" i="12" a="1"/>
  <c r="AD41" i="12" a="1"/>
  <c r="AB41" i="12" a="1"/>
  <c r="AC41" i="12" a="1"/>
  <c r="Z41" i="12" a="1"/>
  <c r="AC41" i="12" l="1"/>
  <c r="AB41" i="12"/>
  <c r="AD41" i="12"/>
  <c r="Z42" i="18" a="1"/>
  <c r="Z42" i="18" s="1"/>
  <c r="AA42" i="18" a="1"/>
  <c r="AA42" i="18" s="1"/>
  <c r="AB42" i="18" a="1"/>
  <c r="AB42" i="18" s="1"/>
  <c r="Y43" i="18"/>
  <c r="AC43" i="18" s="1" a="1"/>
  <c r="AC43" i="18" s="1"/>
  <c r="Y41" i="12"/>
  <c r="AA41" i="12"/>
  <c r="Z41" i="12"/>
  <c r="X43" i="12"/>
  <c r="Y42" i="12" a="1"/>
  <c r="Z42" i="12" a="1"/>
  <c r="AD42" i="12" a="1"/>
  <c r="AA42" i="12" a="1"/>
  <c r="AB42" i="12" a="1"/>
  <c r="AC42" i="12" a="1"/>
  <c r="AC42" i="12" l="1"/>
  <c r="AB42" i="12"/>
  <c r="AD42" i="12"/>
  <c r="Z43" i="18" a="1"/>
  <c r="Z43" i="18" s="1"/>
  <c r="AA43" i="18" a="1"/>
  <c r="AA43" i="18" s="1"/>
  <c r="AB43" i="18" a="1"/>
  <c r="AB43" i="18" s="1"/>
  <c r="Y44" i="18"/>
  <c r="AC44" i="18" s="1" a="1"/>
  <c r="AC44" i="18" s="1"/>
  <c r="Z42" i="12"/>
  <c r="Y42" i="12"/>
  <c r="AA42" i="12"/>
  <c r="X44" i="12"/>
  <c r="Z43" i="12" a="1"/>
  <c r="AA43" i="12" a="1"/>
  <c r="AC43" i="12" a="1"/>
  <c r="AD43" i="12" a="1"/>
  <c r="AB43" i="12" a="1"/>
  <c r="Y43" i="12" a="1"/>
  <c r="AB43" i="12" l="1"/>
  <c r="AD43" i="12"/>
  <c r="AC43" i="12"/>
  <c r="AA44" i="18" a="1"/>
  <c r="AA44" i="18" s="1"/>
  <c r="AB44" i="18" a="1"/>
  <c r="AB44" i="18" s="1"/>
  <c r="Z44" i="18" a="1"/>
  <c r="Z44" i="18" s="1"/>
  <c r="Y45" i="18"/>
  <c r="AC45" i="18" s="1" a="1"/>
  <c r="AC45" i="18" s="1"/>
  <c r="AA43" i="12"/>
  <c r="Y43" i="12"/>
  <c r="Z43" i="12"/>
  <c r="X45" i="12"/>
  <c r="Y44" i="12" a="1"/>
  <c r="Z44" i="12" a="1"/>
  <c r="AC44" i="12" a="1"/>
  <c r="AD44" i="12" a="1"/>
  <c r="AB44" i="12" a="1"/>
  <c r="AA44" i="12" a="1"/>
  <c r="AB44" i="12" l="1"/>
  <c r="AD44" i="12"/>
  <c r="AC44" i="12"/>
  <c r="AB45" i="18" a="1"/>
  <c r="AB45" i="18" s="1"/>
  <c r="Z45" i="18" a="1"/>
  <c r="Z45" i="18" s="1"/>
  <c r="AA45" i="18" a="1"/>
  <c r="AA45" i="18" s="1"/>
  <c r="Y46" i="18"/>
  <c r="AC46" i="18" s="1" a="1"/>
  <c r="AC46" i="18" s="1"/>
  <c r="Z44" i="12"/>
  <c r="AA44" i="12"/>
  <c r="Y44" i="12"/>
  <c r="X46" i="12"/>
  <c r="AA45" i="12" a="1"/>
  <c r="AC45" i="12" a="1"/>
  <c r="AD45" i="12" a="1"/>
  <c r="AB45" i="12" a="1"/>
  <c r="Z45" i="12" a="1"/>
  <c r="Y45" i="12" a="1"/>
  <c r="AB45" i="12" l="1"/>
  <c r="AD45" i="12"/>
  <c r="AC45" i="12"/>
  <c r="Z46" i="18" a="1"/>
  <c r="Z46" i="18" s="1"/>
  <c r="AA46" i="18" a="1"/>
  <c r="AA46" i="18" s="1"/>
  <c r="AB46" i="18" a="1"/>
  <c r="AB46" i="18" s="1"/>
  <c r="Y47" i="18"/>
  <c r="AC47" i="18" s="1" a="1"/>
  <c r="AC47" i="18" s="1"/>
  <c r="AA45" i="12"/>
  <c r="Y45" i="12"/>
  <c r="Z45" i="12"/>
  <c r="X47" i="12"/>
  <c r="AB47" i="12" s="1" a="1"/>
  <c r="AA46" i="12" a="1"/>
  <c r="Y46" i="12" a="1"/>
  <c r="Z46" i="12" a="1"/>
  <c r="AC46" i="12" a="1"/>
  <c r="AD46" i="12" a="1"/>
  <c r="AB46" i="12" a="1"/>
  <c r="AB46" i="12" l="1"/>
  <c r="AD46" i="12"/>
  <c r="AC46" i="12"/>
  <c r="Z47" i="18" a="1"/>
  <c r="Z47" i="18" s="1"/>
  <c r="AA47" i="18" a="1"/>
  <c r="AA47" i="18" s="1"/>
  <c r="AB47" i="18" a="1"/>
  <c r="AB47" i="18" s="1"/>
  <c r="Y48" i="18"/>
  <c r="AC48" i="18" s="1" a="1"/>
  <c r="AC48" i="18" s="1"/>
  <c r="AB47" i="12"/>
  <c r="AA46" i="12"/>
  <c r="Z46" i="12"/>
  <c r="Y46" i="12"/>
  <c r="X48" i="12"/>
  <c r="Y47" i="12" a="1"/>
  <c r="AC47" i="12" a="1"/>
  <c r="AD47" i="12" a="1"/>
  <c r="Z47" i="12" a="1"/>
  <c r="AA47" i="12" a="1"/>
  <c r="AD47" i="12" l="1"/>
  <c r="AC47" i="12"/>
  <c r="AA48" i="18" a="1"/>
  <c r="AA48" i="18" s="1"/>
  <c r="AB48" i="18" a="1"/>
  <c r="AB48" i="18" s="1"/>
  <c r="Z48" i="18" a="1"/>
  <c r="Z48" i="18" s="1"/>
  <c r="Y49" i="18"/>
  <c r="AC49" i="18" s="1" a="1"/>
  <c r="AC49" i="18" s="1"/>
  <c r="AA47" i="12"/>
  <c r="Z47" i="12"/>
  <c r="Y47" i="12"/>
  <c r="X49" i="12"/>
  <c r="Z48" i="12" a="1"/>
  <c r="AB48" i="12" a="1"/>
  <c r="AD48" i="12" a="1"/>
  <c r="AC48" i="12" a="1"/>
  <c r="AA48" i="12" a="1"/>
  <c r="Y48" i="12" a="1"/>
  <c r="AC48" i="12" l="1"/>
  <c r="AD48" i="12"/>
  <c r="AB48" i="12"/>
  <c r="AB49" i="18" a="1"/>
  <c r="AB49" i="18" s="1"/>
  <c r="Z49" i="18" a="1"/>
  <c r="Z49" i="18" s="1"/>
  <c r="AA49" i="18" a="1"/>
  <c r="AA49" i="18" s="1"/>
  <c r="Y50" i="18"/>
  <c r="AC50" i="18" s="1" a="1"/>
  <c r="AC50" i="18" s="1"/>
  <c r="Z48" i="12"/>
  <c r="AA48" i="12"/>
  <c r="Y48" i="12"/>
  <c r="X50" i="12"/>
  <c r="AA49" i="12" a="1"/>
  <c r="AC49" i="12" a="1"/>
  <c r="AD49" i="12" a="1"/>
  <c r="Z49" i="12" a="1"/>
  <c r="AB49" i="12" a="1"/>
  <c r="Y49" i="12" a="1"/>
  <c r="AB49" i="12" l="1"/>
  <c r="AD49" i="12"/>
  <c r="AC49" i="12"/>
  <c r="Z50" i="18" a="1"/>
  <c r="Z50" i="18" s="1"/>
  <c r="AA50" i="18" a="1"/>
  <c r="AA50" i="18" s="1"/>
  <c r="AB50" i="18" a="1"/>
  <c r="AB50" i="18" s="1"/>
  <c r="Y51" i="18"/>
  <c r="AC51" i="18" s="1" a="1"/>
  <c r="AC51" i="18" s="1"/>
  <c r="AA49" i="12"/>
  <c r="Y49" i="12"/>
  <c r="Z49" i="12"/>
  <c r="X51" i="12"/>
  <c r="Y50" i="12" a="1"/>
  <c r="AD50" i="12" a="1"/>
  <c r="AB50" i="12" a="1"/>
  <c r="AC50" i="12" a="1"/>
  <c r="Z50" i="12" a="1"/>
  <c r="AA50" i="12" a="1"/>
  <c r="AC50" i="12" l="1"/>
  <c r="AB50" i="12"/>
  <c r="AD50" i="12"/>
  <c r="Z51" i="18" a="1"/>
  <c r="Z51" i="18" s="1"/>
  <c r="AA51" i="18" a="1"/>
  <c r="AA51" i="18" s="1"/>
  <c r="AB51" i="18" a="1"/>
  <c r="AB51" i="18" s="1"/>
  <c r="Y52" i="18"/>
  <c r="AC52" i="18" s="1" a="1"/>
  <c r="AC52" i="18" s="1"/>
  <c r="AA50" i="12"/>
  <c r="Z50" i="12"/>
  <c r="Y50" i="12"/>
  <c r="X52" i="12"/>
  <c r="Z51" i="12" a="1"/>
  <c r="AC51" i="12" a="1"/>
  <c r="AD51" i="12" a="1"/>
  <c r="AB51" i="12" a="1"/>
  <c r="Y51" i="12" a="1"/>
  <c r="AA51" i="12" a="1"/>
  <c r="AB51" i="12" l="1"/>
  <c r="AD51" i="12"/>
  <c r="AC51" i="12"/>
  <c r="AA52" i="18" a="1"/>
  <c r="AA52" i="18" s="1"/>
  <c r="AB52" i="18" a="1"/>
  <c r="AB52" i="18" s="1"/>
  <c r="Z52" i="18" a="1"/>
  <c r="Z52" i="18" s="1"/>
  <c r="Y53" i="18"/>
  <c r="AC53" i="18" s="1" a="1"/>
  <c r="AC53" i="18" s="1"/>
  <c r="AA51" i="12"/>
  <c r="Z51" i="12"/>
  <c r="Y51" i="12"/>
  <c r="X53" i="12"/>
  <c r="Y52" i="12" a="1"/>
  <c r="AC52" i="12" a="1"/>
  <c r="AD52" i="12" a="1"/>
  <c r="Z52" i="12" a="1"/>
  <c r="AB52" i="12" a="1"/>
  <c r="AA52" i="12" a="1"/>
  <c r="AB52" i="12" l="1"/>
  <c r="AD52" i="12"/>
  <c r="AC52" i="12"/>
  <c r="AB53" i="18" a="1"/>
  <c r="AB53" i="18" s="1"/>
  <c r="Z53" i="18" a="1"/>
  <c r="Z53" i="18" s="1"/>
  <c r="AA53" i="18" a="1"/>
  <c r="AA53" i="18" s="1"/>
  <c r="Y54" i="18"/>
  <c r="AC54" i="18" s="1" a="1"/>
  <c r="AC54" i="18" s="1"/>
  <c r="AA52" i="12"/>
  <c r="Z52" i="12"/>
  <c r="Y52" i="12"/>
  <c r="X54" i="12"/>
  <c r="Z53" i="12" a="1"/>
  <c r="AA53" i="12" a="1"/>
  <c r="AC53" i="12" a="1"/>
  <c r="AD53" i="12" a="1"/>
  <c r="AB53" i="12" a="1"/>
  <c r="Y53" i="12" a="1"/>
  <c r="AB53" i="12" l="1"/>
  <c r="AD53" i="12"/>
  <c r="AC53" i="12"/>
  <c r="Z54" i="18" a="1"/>
  <c r="Z54" i="18" s="1"/>
  <c r="AA54" i="18" a="1"/>
  <c r="AA54" i="18" s="1"/>
  <c r="AB54" i="18" a="1"/>
  <c r="AB54" i="18" s="1"/>
  <c r="Y55" i="18"/>
  <c r="AC55" i="18" s="1" a="1"/>
  <c r="AC55" i="18" s="1"/>
  <c r="AA53" i="12"/>
  <c r="Z53" i="12"/>
  <c r="Y53" i="12"/>
  <c r="X55" i="12"/>
  <c r="Z54" i="12" a="1"/>
  <c r="Y54" i="12" a="1"/>
  <c r="AC54" i="12" a="1"/>
  <c r="AD54" i="12" a="1"/>
  <c r="AB54" i="12" a="1"/>
  <c r="AA54" i="12" a="1"/>
  <c r="AB54" i="12" l="1"/>
  <c r="AD54" i="12"/>
  <c r="AC54" i="12"/>
  <c r="Z55" i="18" a="1"/>
  <c r="Z55" i="18" s="1"/>
  <c r="AA55" i="18" a="1"/>
  <c r="AA55" i="18" s="1"/>
  <c r="AB55" i="18" a="1"/>
  <c r="AB55" i="18" s="1"/>
  <c r="Y56" i="18"/>
  <c r="AC56" i="18" s="1" a="1"/>
  <c r="AC56" i="18" s="1"/>
  <c r="AA54" i="12"/>
  <c r="Z54" i="12"/>
  <c r="Y54" i="12"/>
  <c r="X56" i="12"/>
  <c r="Y55" i="12" a="1"/>
  <c r="AA55" i="12" a="1"/>
  <c r="AB55" i="12" a="1"/>
  <c r="AC55" i="12" a="1"/>
  <c r="AD55" i="12" a="1"/>
  <c r="Z55" i="12" a="1"/>
  <c r="AD55" i="12" l="1"/>
  <c r="AC55" i="12"/>
  <c r="AB55" i="12"/>
  <c r="AA56" i="18" a="1"/>
  <c r="AA56" i="18" s="1"/>
  <c r="AB56" i="18" a="1"/>
  <c r="AB56" i="18" s="1"/>
  <c r="Z56" i="18" a="1"/>
  <c r="Z56" i="18" s="1"/>
  <c r="Y57" i="18"/>
  <c r="AC57" i="18" s="1" a="1"/>
  <c r="AC57" i="18" s="1"/>
  <c r="AA55" i="12"/>
  <c r="Y55" i="12"/>
  <c r="Z55" i="12"/>
  <c r="X57" i="12"/>
  <c r="Z56" i="12" a="1"/>
  <c r="AC56" i="12" a="1"/>
  <c r="AD56" i="12" a="1"/>
  <c r="AB56" i="12" a="1"/>
  <c r="Y56" i="12" a="1"/>
  <c r="AA56" i="12" a="1"/>
  <c r="AB56" i="12" l="1"/>
  <c r="AD56" i="12"/>
  <c r="AC56" i="12"/>
  <c r="AB57" i="18" a="1"/>
  <c r="AB57" i="18" s="1"/>
  <c r="Z57" i="18" a="1"/>
  <c r="Z57" i="18" s="1"/>
  <c r="AA57" i="18" a="1"/>
  <c r="AA57" i="18" s="1"/>
  <c r="Y58" i="18"/>
  <c r="AC58" i="18" s="1" a="1"/>
  <c r="AC58" i="18" s="1"/>
  <c r="Y56" i="12"/>
  <c r="AA56" i="12"/>
  <c r="Z56" i="12"/>
  <c r="X58" i="12"/>
  <c r="AA57" i="12" a="1"/>
  <c r="AC57" i="12" a="1"/>
  <c r="AD57" i="12" a="1"/>
  <c r="Z57" i="12" a="1"/>
  <c r="Y57" i="12" a="1"/>
  <c r="AB57" i="12" a="1"/>
  <c r="AB57" i="12" l="1"/>
  <c r="AD57" i="12"/>
  <c r="AC57" i="12"/>
  <c r="Z58" i="18" a="1"/>
  <c r="Z58" i="18" s="1"/>
  <c r="AA58" i="18" a="1"/>
  <c r="AA58" i="18" s="1"/>
  <c r="AB58" i="18" a="1"/>
  <c r="AB58" i="18" s="1"/>
  <c r="Y59" i="18"/>
  <c r="AC59" i="18" s="1" a="1"/>
  <c r="AC59" i="18" s="1"/>
  <c r="AA57" i="12"/>
  <c r="Z57" i="12"/>
  <c r="Y57" i="12"/>
  <c r="X59" i="12"/>
  <c r="Y58" i="12" a="1"/>
  <c r="AC58" i="12" a="1"/>
  <c r="AD58" i="12" a="1"/>
  <c r="AB58" i="12" a="1"/>
  <c r="Z58" i="12" a="1"/>
  <c r="AA58" i="12" a="1"/>
  <c r="AB58" i="12" l="1"/>
  <c r="AD58" i="12"/>
  <c r="AC58" i="12"/>
  <c r="Z59" i="18" a="1"/>
  <c r="Z59" i="18" s="1"/>
  <c r="AA59" i="18" a="1"/>
  <c r="AA59" i="18" s="1"/>
  <c r="AB59" i="18" a="1"/>
  <c r="AB59" i="18" s="1"/>
  <c r="Y60" i="18"/>
  <c r="AC60" i="18" s="1" a="1"/>
  <c r="AC60" i="18" s="1"/>
  <c r="Y58" i="12"/>
  <c r="AA58" i="12"/>
  <c r="Z58" i="12"/>
  <c r="X60" i="12"/>
  <c r="AA59" i="12" a="1"/>
  <c r="AC59" i="12" a="1"/>
  <c r="AD59" i="12" a="1"/>
  <c r="AB59" i="12" a="1"/>
  <c r="Z59" i="12" a="1"/>
  <c r="Y59" i="12" a="1"/>
  <c r="AB59" i="12" l="1"/>
  <c r="AD59" i="12"/>
  <c r="AC59" i="12"/>
  <c r="AA60" i="18" a="1"/>
  <c r="AA60" i="18" s="1"/>
  <c r="AB60" i="18" a="1"/>
  <c r="AB60" i="18" s="1"/>
  <c r="Z60" i="18" a="1"/>
  <c r="Z60" i="18" s="1"/>
  <c r="Y61" i="18"/>
  <c r="AC61" i="18" s="1" a="1"/>
  <c r="AC61" i="18" s="1"/>
  <c r="AA59" i="12"/>
  <c r="Y59" i="12"/>
  <c r="Z59" i="12"/>
  <c r="X61" i="12"/>
  <c r="Y60" i="12" a="1"/>
  <c r="AD60" i="12" a="1"/>
  <c r="AB60" i="12" a="1"/>
  <c r="AA60" i="12" a="1"/>
  <c r="AC60" i="12" a="1"/>
  <c r="Z60" i="12" a="1"/>
  <c r="AC60" i="12" l="1"/>
  <c r="AB60" i="12"/>
  <c r="AD60" i="12"/>
  <c r="AB61" i="18" a="1"/>
  <c r="AB61" i="18" s="1"/>
  <c r="Z61" i="18" a="1"/>
  <c r="Z61" i="18" s="1"/>
  <c r="AA61" i="18" a="1"/>
  <c r="AA61" i="18" s="1"/>
  <c r="Y62" i="18"/>
  <c r="AC62" i="18" s="1" a="1"/>
  <c r="AC62" i="18" s="1"/>
  <c r="Y60" i="12"/>
  <c r="AA60" i="12"/>
  <c r="Z60" i="12"/>
  <c r="X62" i="12"/>
  <c r="Z61" i="12" a="1"/>
  <c r="AC61" i="12" a="1"/>
  <c r="AD61" i="12" a="1"/>
  <c r="AB61" i="12" a="1"/>
  <c r="AA61" i="12" a="1"/>
  <c r="Y61" i="12" a="1"/>
  <c r="AB61" i="12" l="1"/>
  <c r="AD61" i="12"/>
  <c r="AC61" i="12"/>
  <c r="Z62" i="18" a="1"/>
  <c r="Z62" i="18" s="1"/>
  <c r="AA62" i="18" a="1"/>
  <c r="AA62" i="18" s="1"/>
  <c r="AB62" i="18" a="1"/>
  <c r="AB62" i="18" s="1"/>
  <c r="Y63" i="18"/>
  <c r="AC63" i="18" s="1" a="1"/>
  <c r="AC63" i="18" s="1"/>
  <c r="Y61" i="12"/>
  <c r="AA61" i="12"/>
  <c r="Z61" i="12"/>
  <c r="X63" i="12"/>
  <c r="AA62" i="12" a="1"/>
  <c r="Z62" i="12" a="1"/>
  <c r="AC62" i="12" a="1"/>
  <c r="AD62" i="12" a="1"/>
  <c r="AB62" i="12" a="1"/>
  <c r="Y62" i="12" a="1"/>
  <c r="AB62" i="12" l="1"/>
  <c r="AD62" i="12"/>
  <c r="AC62" i="12"/>
  <c r="Z63" i="18" a="1"/>
  <c r="Z63" i="18" s="1"/>
  <c r="AA63" i="18" a="1"/>
  <c r="AA63" i="18" s="1"/>
  <c r="AB63" i="18" a="1"/>
  <c r="AB63" i="18" s="1"/>
  <c r="Y64" i="18"/>
  <c r="AC64" i="18" s="1" a="1"/>
  <c r="AC64" i="18" s="1"/>
  <c r="AA62" i="12"/>
  <c r="Z62" i="12"/>
  <c r="Y62" i="12"/>
  <c r="X64" i="12"/>
  <c r="AA63" i="12" a="1"/>
  <c r="Y63" i="12" a="1"/>
  <c r="AC63" i="12" a="1"/>
  <c r="AB63" i="12" a="1"/>
  <c r="AD63" i="12" a="1"/>
  <c r="Z63" i="12" a="1"/>
  <c r="AD63" i="12" l="1"/>
  <c r="AB63" i="12"/>
  <c r="AC63" i="12"/>
  <c r="AA64" i="18" a="1"/>
  <c r="AA64" i="18" s="1"/>
  <c r="AB64" i="18" a="1"/>
  <c r="AB64" i="18" s="1"/>
  <c r="Z64" i="18" a="1"/>
  <c r="Z64" i="18" s="1"/>
  <c r="Y65" i="18"/>
  <c r="AC65" i="18" s="1" a="1"/>
  <c r="AC65" i="18" s="1"/>
  <c r="AA63" i="12"/>
  <c r="Z63" i="12"/>
  <c r="Y63" i="12"/>
  <c r="X65" i="12"/>
  <c r="Y64" i="12" a="1"/>
  <c r="AC64" i="12" a="1"/>
  <c r="AB64" i="12" a="1"/>
  <c r="AA64" i="12" a="1"/>
  <c r="AD64" i="12" a="1"/>
  <c r="Z64" i="12" a="1"/>
  <c r="AD64" i="12" l="1"/>
  <c r="AB64" i="12"/>
  <c r="AC64" i="12"/>
  <c r="AB65" i="18" a="1"/>
  <c r="AB65" i="18" s="1"/>
  <c r="Z65" i="18" a="1"/>
  <c r="Z65" i="18" s="1"/>
  <c r="AA65" i="18" a="1"/>
  <c r="AA65" i="18" s="1"/>
  <c r="Y66" i="18"/>
  <c r="AC66" i="18" s="1" a="1"/>
  <c r="AC66" i="18" s="1"/>
  <c r="Y64" i="12"/>
  <c r="Z64" i="12"/>
  <c r="AA64" i="12"/>
  <c r="X66" i="12"/>
  <c r="AA65" i="12" a="1"/>
  <c r="AB65" i="12" a="1"/>
  <c r="AC65" i="12" a="1"/>
  <c r="Y65" i="12" a="1"/>
  <c r="AD65" i="12" a="1"/>
  <c r="Z65" i="12" a="1"/>
  <c r="AD65" i="12" l="1"/>
  <c r="AC65" i="12"/>
  <c r="AB65" i="12"/>
  <c r="Y65" i="12"/>
  <c r="Z65" i="12"/>
  <c r="AA65" i="12"/>
  <c r="Z66" i="18" a="1"/>
  <c r="Z66" i="18" s="1"/>
  <c r="AA66" i="18" a="1"/>
  <c r="AA66" i="18" s="1"/>
  <c r="AB66" i="18" a="1"/>
  <c r="AB66" i="18" s="1"/>
  <c r="Y67" i="18"/>
  <c r="AC67" i="18" s="1" a="1"/>
  <c r="AC67" i="18" s="1"/>
  <c r="X67" i="12"/>
  <c r="Y66" i="12" a="1"/>
  <c r="AC66" i="12" a="1"/>
  <c r="AD66" i="12" a="1"/>
  <c r="AB66" i="12" a="1"/>
  <c r="AA66" i="12" a="1"/>
  <c r="Z66" i="12" a="1"/>
  <c r="AB66" i="12" l="1"/>
  <c r="AD66" i="12"/>
  <c r="AC66" i="12"/>
  <c r="Z66" i="12"/>
  <c r="Y66" i="12"/>
  <c r="AA66" i="12"/>
  <c r="Z67" i="18" a="1"/>
  <c r="Z67" i="18" s="1"/>
  <c r="AA67" i="18" a="1"/>
  <c r="AA67" i="18" s="1"/>
  <c r="AB67" i="18" a="1"/>
  <c r="AB67" i="18" s="1"/>
  <c r="Y68" i="18"/>
  <c r="AC68" i="18" s="1" a="1"/>
  <c r="AC68" i="18" s="1"/>
  <c r="X68" i="12"/>
  <c r="AC67" i="12" a="1"/>
  <c r="AD67" i="12" a="1"/>
  <c r="AB67" i="12" a="1"/>
  <c r="Y67" i="12" a="1"/>
  <c r="AA67" i="12" a="1"/>
  <c r="Z67" i="12" a="1"/>
  <c r="AB67" i="12" l="1"/>
  <c r="AD67" i="12"/>
  <c r="AC67" i="12"/>
  <c r="Y67" i="12"/>
  <c r="AA67" i="12"/>
  <c r="Z67" i="12"/>
  <c r="AA68" i="18" a="1"/>
  <c r="AA68" i="18" s="1"/>
  <c r="AB68" i="18" a="1"/>
  <c r="AB68" i="18" s="1"/>
  <c r="Z68" i="18" a="1"/>
  <c r="Z68" i="18" s="1"/>
  <c r="Y69" i="18"/>
  <c r="AC69" i="18" s="1" a="1"/>
  <c r="AC69" i="18" s="1"/>
  <c r="X69" i="12"/>
  <c r="Z68" i="12" a="1"/>
  <c r="AC68" i="12" a="1"/>
  <c r="AD68" i="12" a="1"/>
  <c r="AB68" i="12" a="1"/>
  <c r="AA68" i="12" a="1"/>
  <c r="Y68" i="12" a="1"/>
  <c r="AB68" i="12" l="1"/>
  <c r="AD68" i="12"/>
  <c r="AC68" i="12"/>
  <c r="Z68" i="12"/>
  <c r="Y68" i="12"/>
  <c r="AA68" i="12"/>
  <c r="AB69" i="18" a="1"/>
  <c r="AB69" i="18" s="1"/>
  <c r="Z69" i="18" a="1"/>
  <c r="Z69" i="18" s="1"/>
  <c r="AA69" i="18" a="1"/>
  <c r="AA69" i="18" s="1"/>
  <c r="Y70" i="18"/>
  <c r="AC70" i="18" s="1" a="1"/>
  <c r="AC70" i="18" s="1"/>
  <c r="X70" i="12"/>
  <c r="Y69" i="12" a="1"/>
  <c r="AC69" i="12" a="1"/>
  <c r="AD69" i="12" a="1"/>
  <c r="AB69" i="12" a="1"/>
  <c r="Z69" i="12" a="1"/>
  <c r="AA69" i="12" a="1"/>
  <c r="AB69" i="12" l="1"/>
  <c r="AD69" i="12"/>
  <c r="AC69" i="12"/>
  <c r="Y69" i="12"/>
  <c r="AA69" i="12"/>
  <c r="Z69" i="12"/>
  <c r="Z70" i="18" a="1"/>
  <c r="Z70" i="18" s="1"/>
  <c r="AA70" i="18" a="1"/>
  <c r="AA70" i="18" s="1"/>
  <c r="AB70" i="18" a="1"/>
  <c r="AB70" i="18" s="1"/>
  <c r="Y71" i="18"/>
  <c r="AC71" i="18" s="1" a="1"/>
  <c r="AC71" i="18" s="1"/>
  <c r="X71" i="12"/>
  <c r="Y70" i="12" a="1"/>
  <c r="AC70" i="12" a="1"/>
  <c r="AA70" i="12" a="1"/>
  <c r="Z70" i="12" a="1"/>
  <c r="AD70" i="12" a="1"/>
  <c r="AB70" i="12" a="1"/>
  <c r="AB70" i="12" l="1"/>
  <c r="AD70" i="12"/>
  <c r="AC70" i="12"/>
  <c r="Y70" i="12"/>
  <c r="Z70" i="12"/>
  <c r="AA70" i="12"/>
  <c r="Z71" i="18" a="1"/>
  <c r="Z71" i="18" s="1"/>
  <c r="AA71" i="18" a="1"/>
  <c r="AA71" i="18" s="1"/>
  <c r="AB71" i="18" a="1"/>
  <c r="AB71" i="18" s="1"/>
  <c r="Y72" i="18"/>
  <c r="AC72" i="18" s="1" a="1"/>
  <c r="AC72" i="18" s="1"/>
  <c r="X72" i="12"/>
  <c r="Y71" i="12" a="1"/>
  <c r="AD71" i="12" a="1"/>
  <c r="AC71" i="12" a="1"/>
  <c r="AB71" i="12" a="1"/>
  <c r="Z71" i="12" a="1"/>
  <c r="AA71" i="12" a="1"/>
  <c r="AB71" i="12" l="1"/>
  <c r="AC71" i="12"/>
  <c r="AD71" i="12"/>
  <c r="Y71" i="12"/>
  <c r="AA71" i="12"/>
  <c r="Z71" i="12"/>
  <c r="AA72" i="18" a="1"/>
  <c r="AA72" i="18" s="1"/>
  <c r="AB72" i="18" a="1"/>
  <c r="AB72" i="18" s="1"/>
  <c r="Z72" i="18" a="1"/>
  <c r="Z72" i="18" s="1"/>
  <c r="Y73" i="18"/>
  <c r="AC73" i="18" s="1" a="1"/>
  <c r="AC73" i="18" s="1"/>
  <c r="X73" i="12"/>
  <c r="Z72" i="12" a="1"/>
  <c r="Y72" i="12" a="1"/>
  <c r="AC72" i="12" a="1"/>
  <c r="AD72" i="12" a="1"/>
  <c r="AB72" i="12" a="1"/>
  <c r="AA72" i="12" a="1"/>
  <c r="AB72" i="12" l="1"/>
  <c r="AD72" i="12"/>
  <c r="AC72" i="12"/>
  <c r="Z72" i="12"/>
  <c r="Y72" i="12"/>
  <c r="AA72" i="12"/>
  <c r="AB73" i="18" a="1"/>
  <c r="AB73" i="18" s="1"/>
  <c r="Z73" i="18" a="1"/>
  <c r="Z73" i="18" s="1"/>
  <c r="AA73" i="18" a="1"/>
  <c r="AA73" i="18" s="1"/>
  <c r="Y74" i="18"/>
  <c r="AC74" i="18" s="1" a="1"/>
  <c r="AC74" i="18" s="1"/>
  <c r="X74" i="12"/>
  <c r="AA73" i="12" a="1"/>
  <c r="AC73" i="12" a="1"/>
  <c r="AD73" i="12" a="1"/>
  <c r="AB73" i="12" a="1"/>
  <c r="Z73" i="12" a="1"/>
  <c r="Y73" i="12" a="1"/>
  <c r="AB73" i="12" l="1"/>
  <c r="AD73" i="12"/>
  <c r="AC73" i="12"/>
  <c r="Y73" i="12"/>
  <c r="AA73" i="12"/>
  <c r="Z73" i="12"/>
  <c r="Z74" i="18" a="1"/>
  <c r="Z74" i="18" s="1"/>
  <c r="AA74" i="18" a="1"/>
  <c r="AA74" i="18" s="1"/>
  <c r="AB74" i="18" a="1"/>
  <c r="AB74" i="18" s="1"/>
  <c r="Y75" i="18"/>
  <c r="AC75" i="18" s="1" a="1"/>
  <c r="AC75" i="18" s="1"/>
  <c r="X75" i="12"/>
  <c r="Y74" i="12" a="1"/>
  <c r="AC74" i="12" a="1"/>
  <c r="AD74" i="12" a="1"/>
  <c r="AB74" i="12" a="1"/>
  <c r="Z74" i="12" a="1"/>
  <c r="AA74" i="12" a="1"/>
  <c r="AB74" i="12" l="1"/>
  <c r="AD74" i="12"/>
  <c r="AC74" i="12"/>
  <c r="Y74" i="12"/>
  <c r="AA74" i="12"/>
  <c r="Z74" i="12"/>
  <c r="Z75" i="18" a="1"/>
  <c r="Z75" i="18" s="1"/>
  <c r="AA75" i="18" a="1"/>
  <c r="AA75" i="18" s="1"/>
  <c r="AB75" i="18" a="1"/>
  <c r="AB75" i="18" s="1"/>
  <c r="Y76" i="18"/>
  <c r="AC76" i="18" s="1" a="1"/>
  <c r="AC76" i="18" s="1"/>
  <c r="X76" i="12"/>
  <c r="AA75" i="12" a="1"/>
  <c r="AD75" i="12" a="1"/>
  <c r="Y75" i="12" a="1"/>
  <c r="AC75" i="12" a="1"/>
  <c r="Z75" i="12" a="1"/>
  <c r="AB75" i="12" a="1"/>
  <c r="AB75" i="12" l="1"/>
  <c r="AC75" i="12"/>
  <c r="AD75" i="12"/>
  <c r="AA75" i="12"/>
  <c r="Z75" i="12"/>
  <c r="Y75" i="12"/>
  <c r="AA76" i="18" a="1"/>
  <c r="AA76" i="18" s="1"/>
  <c r="AB76" i="18" a="1"/>
  <c r="AB76" i="18" s="1"/>
  <c r="Z76" i="18" a="1"/>
  <c r="Z76" i="18" s="1"/>
  <c r="Y77" i="18"/>
  <c r="AC77" i="18" s="1" a="1"/>
  <c r="AC77" i="18" s="1"/>
  <c r="X77" i="12"/>
  <c r="Z76" i="12" a="1"/>
  <c r="AD76" i="12" a="1"/>
  <c r="AB76" i="12" a="1"/>
  <c r="Y76" i="12" a="1"/>
  <c r="AC76" i="12" a="1"/>
  <c r="AA76" i="12" a="1"/>
  <c r="AC76" i="12" l="1"/>
  <c r="AB76" i="12"/>
  <c r="AD76" i="12"/>
  <c r="Z76" i="12"/>
  <c r="Y76" i="12"/>
  <c r="AA76" i="12"/>
  <c r="AB77" i="18" a="1"/>
  <c r="AB77" i="18" s="1"/>
  <c r="Z77" i="18" a="1"/>
  <c r="Z77" i="18" s="1"/>
  <c r="AA77" i="18" a="1"/>
  <c r="AA77" i="18" s="1"/>
  <c r="Y78" i="18"/>
  <c r="AC78" i="18" s="1" a="1"/>
  <c r="AC78" i="18" s="1"/>
  <c r="X78" i="12"/>
  <c r="AA77" i="12" a="1"/>
  <c r="Y77" i="12" a="1"/>
  <c r="AC77" i="12" a="1"/>
  <c r="AD77" i="12" a="1"/>
  <c r="AB77" i="12" a="1"/>
  <c r="Z77" i="12" a="1"/>
  <c r="AB77" i="12" l="1"/>
  <c r="AD77" i="12"/>
  <c r="AC77" i="12"/>
  <c r="Y77" i="12"/>
  <c r="AA77" i="12"/>
  <c r="Z77" i="12"/>
  <c r="Z78" i="18" a="1"/>
  <c r="Z78" i="18" s="1"/>
  <c r="AA78" i="18" a="1"/>
  <c r="AA78" i="18" s="1"/>
  <c r="AB78" i="18" a="1"/>
  <c r="AB78" i="18" s="1"/>
  <c r="Y79" i="18"/>
  <c r="AC79" i="18" s="1" a="1"/>
  <c r="AC79" i="18" s="1"/>
  <c r="X79" i="12"/>
  <c r="AB79" i="12" s="1" a="1"/>
  <c r="AA78" i="12" a="1"/>
  <c r="AB78" i="12" a="1"/>
  <c r="Y78" i="12" a="1"/>
  <c r="Z78" i="12" a="1"/>
  <c r="AD78" i="12" a="1"/>
  <c r="AC78" i="12" a="1"/>
  <c r="AB79" i="12" l="1"/>
  <c r="AC78" i="12"/>
  <c r="AD78" i="12"/>
  <c r="AB78" i="12"/>
  <c r="AA78" i="12"/>
  <c r="Z78" i="12"/>
  <c r="Y78" i="12"/>
  <c r="Z79" i="18" a="1"/>
  <c r="Z79" i="18" s="1"/>
  <c r="AA79" i="18" a="1"/>
  <c r="AA79" i="18" s="1"/>
  <c r="AB79" i="18" a="1"/>
  <c r="AB79" i="18" s="1"/>
  <c r="Y80" i="18"/>
  <c r="AC80" i="18" s="1" a="1"/>
  <c r="AC80" i="18" s="1"/>
  <c r="X80" i="12"/>
  <c r="AB80" i="12" s="1" a="1"/>
  <c r="AC79" i="12" a="1"/>
  <c r="AD79" i="12" a="1"/>
  <c r="Z79" i="12" a="1"/>
  <c r="Y79" i="12" a="1"/>
  <c r="AA79" i="12" a="1"/>
  <c r="AB80" i="12" l="1"/>
  <c r="AD79" i="12"/>
  <c r="AC79" i="12"/>
  <c r="Y79" i="12"/>
  <c r="AA79" i="12"/>
  <c r="Z79" i="12"/>
  <c r="AA80" i="18" a="1"/>
  <c r="AA80" i="18" s="1"/>
  <c r="AB80" i="18" a="1"/>
  <c r="AB80" i="18" s="1"/>
  <c r="Z80" i="18" a="1"/>
  <c r="Z80" i="18" s="1"/>
  <c r="Y81" i="18"/>
  <c r="AC81" i="18" s="1" a="1"/>
  <c r="AC81" i="18" s="1"/>
  <c r="X81" i="12"/>
  <c r="AB81" i="12" s="1" a="1"/>
  <c r="AD80" i="12" a="1"/>
  <c r="Z80" i="12" a="1"/>
  <c r="Y80" i="12" a="1"/>
  <c r="AA80" i="12" a="1"/>
  <c r="AC80" i="12" a="1"/>
  <c r="AB81" i="12" l="1"/>
  <c r="AC80" i="12"/>
  <c r="AD80" i="12"/>
  <c r="AA80" i="12"/>
  <c r="Y80" i="12"/>
  <c r="Z80" i="12"/>
  <c r="AB81" i="18" a="1"/>
  <c r="AB81" i="18" s="1"/>
  <c r="Z81" i="18" a="1"/>
  <c r="Z81" i="18" s="1"/>
  <c r="AA81" i="18" a="1"/>
  <c r="AA81" i="18" s="1"/>
  <c r="Y82" i="18"/>
  <c r="AC82" i="18" s="1" a="1"/>
  <c r="AC82" i="18" s="1"/>
  <c r="X82" i="12"/>
  <c r="AB82" i="12" s="1" a="1"/>
  <c r="AD81" i="12" a="1"/>
  <c r="Z81" i="12" a="1"/>
  <c r="Y81" i="12" a="1"/>
  <c r="AC81" i="12" a="1"/>
  <c r="AA81" i="12" a="1"/>
  <c r="AB82" i="12" l="1"/>
  <c r="AC81" i="12"/>
  <c r="AD81" i="12"/>
  <c r="Y81" i="12"/>
  <c r="AA81" i="12"/>
  <c r="Z81" i="12"/>
  <c r="Z82" i="18" a="1"/>
  <c r="Z82" i="18" s="1"/>
  <c r="AA82" i="18" a="1"/>
  <c r="AA82" i="18" s="1"/>
  <c r="AB82" i="18" a="1"/>
  <c r="AB82" i="18" s="1"/>
  <c r="Y83" i="18"/>
  <c r="AC83" i="18" s="1" a="1"/>
  <c r="AC83" i="18" s="1"/>
  <c r="X83" i="12"/>
  <c r="AB83" i="12" s="1" a="1"/>
  <c r="AC82" i="12" a="1"/>
  <c r="AD82" i="12" a="1"/>
  <c r="Z82" i="12" a="1"/>
  <c r="AA82" i="12" a="1"/>
  <c r="Y82" i="12" a="1"/>
  <c r="AB83" i="12" l="1"/>
  <c r="AD82" i="12"/>
  <c r="AC82" i="12"/>
  <c r="AA82" i="12"/>
  <c r="Z82" i="12"/>
  <c r="Y82" i="12"/>
  <c r="Z83" i="18" a="1"/>
  <c r="Z83" i="18" s="1"/>
  <c r="AA83" i="18" a="1"/>
  <c r="AA83" i="18" s="1"/>
  <c r="AB83" i="18" a="1"/>
  <c r="AB83" i="18" s="1"/>
  <c r="Y84" i="18"/>
  <c r="AC84" i="18" s="1" a="1"/>
  <c r="AC84" i="18" s="1"/>
  <c r="X84" i="12"/>
  <c r="AB84" i="12" s="1" a="1"/>
  <c r="AC83" i="12" a="1"/>
  <c r="AD83" i="12" a="1"/>
  <c r="Z83" i="12" a="1"/>
  <c r="Y83" i="12" a="1"/>
  <c r="AA83" i="12" a="1"/>
  <c r="AB84" i="12" l="1"/>
  <c r="AD83" i="12"/>
  <c r="AC83" i="12"/>
  <c r="AA83" i="12"/>
  <c r="Y83" i="12"/>
  <c r="Z83" i="12"/>
  <c r="AA84" i="18" a="1"/>
  <c r="AA84" i="18" s="1"/>
  <c r="AB84" i="18" a="1"/>
  <c r="AB84" i="18" s="1"/>
  <c r="Z84" i="18" a="1"/>
  <c r="Z84" i="18" s="1"/>
  <c r="Y85" i="18"/>
  <c r="AC85" i="18" s="1" a="1"/>
  <c r="AC85" i="18" s="1"/>
  <c r="X85" i="12"/>
  <c r="AB85" i="12" s="1" a="1"/>
  <c r="AD84" i="12" a="1"/>
  <c r="Z84" i="12" a="1"/>
  <c r="AA84" i="12" a="1"/>
  <c r="Y84" i="12" a="1"/>
  <c r="AC84" i="12" a="1"/>
  <c r="AB85" i="12" l="1"/>
  <c r="AC84" i="12"/>
  <c r="AD84" i="12"/>
  <c r="Y84" i="12"/>
  <c r="AA84" i="12"/>
  <c r="Z84" i="12"/>
  <c r="AB85" i="18" a="1"/>
  <c r="AB85" i="18" s="1"/>
  <c r="Z85" i="18" a="1"/>
  <c r="Z85" i="18" s="1"/>
  <c r="AA85" i="18" a="1"/>
  <c r="AA85" i="18" s="1"/>
  <c r="Y86" i="18"/>
  <c r="AC86" i="18" s="1" a="1"/>
  <c r="AC86" i="18" s="1"/>
  <c r="X86" i="12"/>
  <c r="AB86" i="12" s="1" a="1"/>
  <c r="AD85" i="12" a="1"/>
  <c r="AC85" i="12" a="1"/>
  <c r="Z85" i="12" a="1"/>
  <c r="AA85" i="12" a="1"/>
  <c r="Y85" i="12" a="1"/>
  <c r="AB86" i="12" l="1"/>
  <c r="AC85" i="12"/>
  <c r="AD85" i="12"/>
  <c r="Y85" i="12"/>
  <c r="AA85" i="12"/>
  <c r="Z85" i="12"/>
  <c r="Z86" i="18" a="1"/>
  <c r="Z86" i="18" s="1"/>
  <c r="AA86" i="18" a="1"/>
  <c r="AA86" i="18" s="1"/>
  <c r="AB86" i="18" a="1"/>
  <c r="AB86" i="18" s="1"/>
  <c r="Y87" i="18"/>
  <c r="AC87" i="18" s="1" a="1"/>
  <c r="AC87" i="18" s="1"/>
  <c r="X87" i="12"/>
  <c r="AB87" i="12" s="1" a="1"/>
  <c r="AC86" i="12" a="1"/>
  <c r="AD86" i="12" a="1"/>
  <c r="AA86" i="12" a="1"/>
  <c r="Z86" i="12" a="1"/>
  <c r="Y86" i="12" a="1"/>
  <c r="AB87" i="12" l="1"/>
  <c r="AD86" i="12"/>
  <c r="AC86" i="12"/>
  <c r="Y86" i="12"/>
  <c r="Z86" i="12"/>
  <c r="AA86" i="12"/>
  <c r="Z87" i="18" a="1"/>
  <c r="Z87" i="18" s="1"/>
  <c r="AA87" i="18" a="1"/>
  <c r="AA87" i="18" s="1"/>
  <c r="AB87" i="18" a="1"/>
  <c r="AB87" i="18" s="1"/>
  <c r="Y88" i="18"/>
  <c r="AC88" i="18" s="1" a="1"/>
  <c r="AC88" i="18" s="1"/>
  <c r="X88" i="12"/>
  <c r="AB88" i="12" s="1" a="1"/>
  <c r="AC87" i="12" a="1"/>
  <c r="AD87" i="12" a="1"/>
  <c r="Z87" i="12" a="1"/>
  <c r="Y87" i="12" a="1"/>
  <c r="AA87" i="12" a="1"/>
  <c r="AB88" i="12" l="1"/>
  <c r="AD87" i="12"/>
  <c r="AC87" i="12"/>
  <c r="AA87" i="12"/>
  <c r="Y87" i="12"/>
  <c r="Z87" i="12"/>
  <c r="AA88" i="18" a="1"/>
  <c r="AA88" i="18" s="1"/>
  <c r="AB88" i="18" a="1"/>
  <c r="AB88" i="18" s="1"/>
  <c r="Z88" i="18" a="1"/>
  <c r="Z88" i="18" s="1"/>
  <c r="Y89" i="18"/>
  <c r="AC89" i="18" s="1" a="1"/>
  <c r="AC89" i="18" s="1"/>
  <c r="X89" i="12"/>
  <c r="AB89" i="12" s="1" a="1"/>
  <c r="AC88" i="12" a="1"/>
  <c r="AD88" i="12" a="1"/>
  <c r="Y88" i="12" a="1"/>
  <c r="Z88" i="12" a="1"/>
  <c r="AA88" i="12" a="1"/>
  <c r="AB89" i="12" l="1"/>
  <c r="AD88" i="12"/>
  <c r="AC88" i="12"/>
  <c r="AA88" i="12"/>
  <c r="Z88" i="12"/>
  <c r="Y88" i="12"/>
  <c r="AB89" i="18" a="1"/>
  <c r="AB89" i="18" s="1"/>
  <c r="Z89" i="18" a="1"/>
  <c r="Z89" i="18" s="1"/>
  <c r="AA89" i="18" a="1"/>
  <c r="AA89" i="18" s="1"/>
  <c r="Y90" i="18"/>
  <c r="AC90" i="18" s="1" a="1"/>
  <c r="AC90" i="18" s="1"/>
  <c r="X90" i="12"/>
  <c r="AB90" i="12" a="1"/>
  <c r="AC89" i="12" a="1"/>
  <c r="AD89" i="12" a="1"/>
  <c r="Z89" i="12" a="1"/>
  <c r="AA89" i="12" a="1"/>
  <c r="Y89" i="12" a="1"/>
  <c r="AB90" i="12" l="1"/>
  <c r="AD89" i="12"/>
  <c r="AC89" i="12"/>
  <c r="Y89" i="12"/>
  <c r="AA89" i="12"/>
  <c r="Z89" i="12"/>
  <c r="Z90" i="18" a="1"/>
  <c r="Z90" i="18" s="1"/>
  <c r="AA90" i="18" a="1"/>
  <c r="AA90" i="18" s="1"/>
  <c r="AB90" i="18" a="1"/>
  <c r="AB90" i="18" s="1"/>
  <c r="Y91" i="18"/>
  <c r="AC91" i="18" s="1" a="1"/>
  <c r="AC91" i="18" s="1"/>
  <c r="X91" i="12"/>
  <c r="AB91" i="12" s="1" a="1"/>
  <c r="Y90" i="12" a="1"/>
  <c r="AC90" i="12" a="1"/>
  <c r="AD90" i="12" a="1"/>
  <c r="Z90" i="12" a="1"/>
  <c r="AA90" i="12" a="1"/>
  <c r="AB91" i="12" l="1"/>
  <c r="AD90" i="12"/>
  <c r="AC90" i="12"/>
  <c r="AA90" i="12"/>
  <c r="Z90" i="12"/>
  <c r="Y90" i="12"/>
  <c r="Z91" i="18" a="1"/>
  <c r="Z91" i="18" s="1"/>
  <c r="AA91" i="18" a="1"/>
  <c r="AA91" i="18" s="1"/>
  <c r="AB91" i="18" a="1"/>
  <c r="AB91" i="18" s="1"/>
  <c r="Y92" i="18"/>
  <c r="AC92" i="18" s="1" a="1"/>
  <c r="AC92" i="18" s="1"/>
  <c r="X92" i="12"/>
  <c r="AB92" i="12" s="1" a="1"/>
  <c r="AC91" i="12" a="1"/>
  <c r="AD91" i="12" a="1"/>
  <c r="Y91" i="12" a="1"/>
  <c r="AA91" i="12" a="1"/>
  <c r="Z91" i="12" a="1"/>
  <c r="AB92" i="12" l="1"/>
  <c r="AD91" i="12"/>
  <c r="AC91" i="12"/>
  <c r="Z91" i="12"/>
  <c r="AA91" i="12"/>
  <c r="Y91" i="12"/>
  <c r="AA92" i="18" a="1"/>
  <c r="AA92" i="18" s="1"/>
  <c r="AB92" i="18" a="1"/>
  <c r="AB92" i="18" s="1"/>
  <c r="Z92" i="18" a="1"/>
  <c r="Z92" i="18" s="1"/>
  <c r="Y93" i="18"/>
  <c r="AC93" i="18" s="1" a="1"/>
  <c r="AC93" i="18" s="1"/>
  <c r="X93" i="12"/>
  <c r="AB93" i="12" s="1" a="1"/>
  <c r="AC92" i="12" a="1"/>
  <c r="AD92" i="12" a="1"/>
  <c r="Z92" i="12" a="1"/>
  <c r="Y92" i="12" a="1"/>
  <c r="AA92" i="12" a="1"/>
  <c r="AB93" i="12" l="1"/>
  <c r="AD92" i="12"/>
  <c r="AC92" i="12"/>
  <c r="AA92" i="12"/>
  <c r="Z92" i="12"/>
  <c r="Y92" i="12"/>
  <c r="AB93" i="18" a="1"/>
  <c r="AB93" i="18" s="1"/>
  <c r="Z93" i="18" a="1"/>
  <c r="Z93" i="18" s="1"/>
  <c r="AA93" i="18" a="1"/>
  <c r="AA93" i="18" s="1"/>
  <c r="Y94" i="18"/>
  <c r="AC94" i="18" s="1" a="1"/>
  <c r="AC94" i="18" s="1"/>
  <c r="X94" i="12"/>
  <c r="AB94" i="12" s="1" a="1"/>
  <c r="AC93" i="12" a="1"/>
  <c r="AD93" i="12" a="1"/>
  <c r="Z93" i="12" a="1"/>
  <c r="AA93" i="12" a="1"/>
  <c r="Y93" i="12" a="1"/>
  <c r="AB94" i="12" l="1"/>
  <c r="AD93" i="12"/>
  <c r="AC93" i="12"/>
  <c r="Y93" i="12"/>
  <c r="AA93" i="12"/>
  <c r="Z93" i="12"/>
  <c r="Z94" i="18" a="1"/>
  <c r="Z94" i="18" s="1"/>
  <c r="AA94" i="18" a="1"/>
  <c r="AA94" i="18" s="1"/>
  <c r="AB94" i="18" a="1"/>
  <c r="AB94" i="18" s="1"/>
  <c r="Y95" i="18"/>
  <c r="AC95" i="18" s="1" a="1"/>
  <c r="AC95" i="18" s="1"/>
  <c r="X95" i="12"/>
  <c r="AB95" i="12" s="1" a="1"/>
  <c r="AD94" i="12" a="1"/>
  <c r="AC94" i="12" a="1"/>
  <c r="Y94" i="12" a="1"/>
  <c r="Z94" i="12" a="1"/>
  <c r="AA94" i="12" a="1"/>
  <c r="AB95" i="12" l="1"/>
  <c r="AC94" i="12"/>
  <c r="AD94" i="12"/>
  <c r="AA94" i="12"/>
  <c r="Z94" i="12"/>
  <c r="Y94" i="12"/>
  <c r="Z95" i="18" a="1"/>
  <c r="Z95" i="18" s="1"/>
  <c r="AA95" i="18" a="1"/>
  <c r="AA95" i="18" s="1"/>
  <c r="AB95" i="18" a="1"/>
  <c r="AB95" i="18" s="1"/>
  <c r="Y96" i="18"/>
  <c r="AC96" i="18" s="1" a="1"/>
  <c r="AC96" i="18" s="1"/>
  <c r="X96" i="12"/>
  <c r="AB96" i="12" s="1" a="1"/>
  <c r="AC95" i="12" a="1"/>
  <c r="AD95" i="12" a="1"/>
  <c r="Z95" i="12" a="1"/>
  <c r="AA95" i="12" a="1"/>
  <c r="Y95" i="12" a="1"/>
  <c r="AB96" i="12" l="1"/>
  <c r="AD95" i="12"/>
  <c r="AC95" i="12"/>
  <c r="Y95" i="12"/>
  <c r="AA95" i="12"/>
  <c r="Z95" i="12"/>
  <c r="AA96" i="18" a="1"/>
  <c r="AA96" i="18" s="1"/>
  <c r="AB96" i="18" a="1"/>
  <c r="AB96" i="18" s="1"/>
  <c r="Z96" i="18" a="1"/>
  <c r="Z96" i="18" s="1"/>
  <c r="Y97" i="18"/>
  <c r="AC97" i="18" s="1" a="1"/>
  <c r="AC97" i="18" s="1"/>
  <c r="X97" i="12"/>
  <c r="AB97" i="12" s="1" a="1"/>
  <c r="AC96" i="12" a="1"/>
  <c r="AD96" i="12" a="1"/>
  <c r="Z96" i="12" a="1"/>
  <c r="Y96" i="12" a="1"/>
  <c r="AA96" i="12" a="1"/>
  <c r="AB97" i="12" l="1"/>
  <c r="AD96" i="12"/>
  <c r="AC96" i="12"/>
  <c r="Y96" i="12"/>
  <c r="AA96" i="12"/>
  <c r="Z96" i="12"/>
  <c r="AB97" i="18" a="1"/>
  <c r="AB97" i="18" s="1"/>
  <c r="Z97" i="18" a="1"/>
  <c r="Z97" i="18" s="1"/>
  <c r="AA97" i="18" a="1"/>
  <c r="AA97" i="18" s="1"/>
  <c r="Y98" i="18"/>
  <c r="AC98" i="18" s="1" a="1"/>
  <c r="AC98" i="18" s="1"/>
  <c r="X98" i="12"/>
  <c r="AB98" i="12" s="1" a="1"/>
  <c r="AC97" i="12" a="1"/>
  <c r="AD97" i="12" a="1"/>
  <c r="AA97" i="12" a="1"/>
  <c r="Y97" i="12" a="1"/>
  <c r="Z97" i="12" a="1"/>
  <c r="AB98" i="12" l="1"/>
  <c r="AD97" i="12"/>
  <c r="AC97" i="12"/>
  <c r="Y97" i="12"/>
  <c r="AA97" i="12"/>
  <c r="Z97" i="12"/>
  <c r="Z98" i="18" a="1"/>
  <c r="Z98" i="18" s="1"/>
  <c r="AA98" i="18" a="1"/>
  <c r="AA98" i="18" s="1"/>
  <c r="AB98" i="18" a="1"/>
  <c r="AB98" i="18" s="1"/>
  <c r="Y99" i="18"/>
  <c r="AC99" i="18" s="1" a="1"/>
  <c r="AC99" i="18" s="1"/>
  <c r="X99" i="12"/>
  <c r="AB99" i="12" s="1" a="1"/>
  <c r="AC98" i="12" a="1"/>
  <c r="AD98" i="12" a="1"/>
  <c r="Z98" i="12" a="1"/>
  <c r="AA98" i="12" a="1"/>
  <c r="Y98" i="12" a="1"/>
  <c r="AB99" i="12" l="1"/>
  <c r="AD98" i="12"/>
  <c r="AC98" i="12"/>
  <c r="Y98" i="12"/>
  <c r="AA98" i="12"/>
  <c r="Z98" i="12"/>
  <c r="Z99" i="18" a="1"/>
  <c r="Z99" i="18" s="1"/>
  <c r="AA99" i="18" a="1"/>
  <c r="AA99" i="18" s="1"/>
  <c r="AB99" i="18" a="1"/>
  <c r="AB99" i="18" s="1"/>
  <c r="Y100" i="18"/>
  <c r="AC100" i="18" s="1" a="1"/>
  <c r="AC100" i="18" s="1"/>
  <c r="X100" i="12"/>
  <c r="AB100" i="12" s="1" a="1"/>
  <c r="AD99" i="12" a="1"/>
  <c r="Z99" i="12" a="1"/>
  <c r="AA99" i="12" a="1"/>
  <c r="Y99" i="12" a="1"/>
  <c r="AC99" i="12" a="1"/>
  <c r="AB100" i="12" l="1"/>
  <c r="AC99" i="12"/>
  <c r="AD99" i="12"/>
  <c r="Y99" i="12"/>
  <c r="AA99" i="12"/>
  <c r="Z99" i="12"/>
  <c r="AA100" i="18" a="1"/>
  <c r="AA100" i="18" s="1"/>
  <c r="AB100" i="18" a="1"/>
  <c r="AB100" i="18" s="1"/>
  <c r="Z100" i="18" a="1"/>
  <c r="Z100" i="18" s="1"/>
  <c r="Y101" i="18"/>
  <c r="AC101" i="18" s="1" a="1"/>
  <c r="AC101" i="18" s="1"/>
  <c r="X101" i="12"/>
  <c r="AB101" i="12" s="1" a="1"/>
  <c r="AD100" i="12" a="1"/>
  <c r="Z100" i="12" a="1"/>
  <c r="AA100" i="12" a="1"/>
  <c r="Y100" i="12" a="1"/>
  <c r="AC100" i="12" a="1"/>
  <c r="AB101" i="12" l="1"/>
  <c r="AC100" i="12"/>
  <c r="AD100" i="12"/>
  <c r="Y100" i="12"/>
  <c r="AA100" i="12"/>
  <c r="Z100" i="12"/>
  <c r="AB101" i="18" a="1"/>
  <c r="AB101" i="18" s="1"/>
  <c r="Z101" i="18" a="1"/>
  <c r="Z101" i="18" s="1"/>
  <c r="AA101" i="18" a="1"/>
  <c r="AA101" i="18" s="1"/>
  <c r="Y102" i="18"/>
  <c r="AC102" i="18" s="1" a="1"/>
  <c r="AC102" i="18" s="1"/>
  <c r="X102" i="12"/>
  <c r="AB102" i="12" s="1" a="1"/>
  <c r="AA101" i="12" a="1"/>
  <c r="Y101" i="12" a="1"/>
  <c r="AC101" i="12" a="1"/>
  <c r="AD101" i="12" a="1"/>
  <c r="Z101" i="12" a="1"/>
  <c r="AB102" i="12" l="1"/>
  <c r="AD101" i="12"/>
  <c r="AC101" i="12"/>
  <c r="Z101" i="12"/>
  <c r="Y101" i="12"/>
  <c r="AA101" i="12"/>
  <c r="Z102" i="18" a="1"/>
  <c r="Z102" i="18" s="1"/>
  <c r="AA102" i="18" a="1"/>
  <c r="AA102" i="18" s="1"/>
  <c r="AB102" i="18" a="1"/>
  <c r="AB102" i="18" s="1"/>
  <c r="Y103" i="18"/>
  <c r="AC103" i="18" s="1" a="1"/>
  <c r="AC103" i="18" s="1"/>
  <c r="X103" i="12"/>
  <c r="AB103" i="12" s="1" a="1"/>
  <c r="AC102" i="12" a="1"/>
  <c r="AD102" i="12" a="1"/>
  <c r="Z102" i="12" a="1"/>
  <c r="Y102" i="12" a="1"/>
  <c r="AA102" i="12" a="1"/>
  <c r="AB103" i="12" l="1"/>
  <c r="AD102" i="12"/>
  <c r="AC102" i="12"/>
  <c r="AA102" i="12"/>
  <c r="Y102" i="12"/>
  <c r="Z102" i="12"/>
  <c r="Z103" i="18" a="1"/>
  <c r="Z103" i="18" s="1"/>
  <c r="AA103" i="18" a="1"/>
  <c r="AA103" i="18" s="1"/>
  <c r="AB103" i="18" a="1"/>
  <c r="AB103" i="18" s="1"/>
  <c r="Y104" i="18"/>
  <c r="AC104" i="18" s="1" a="1"/>
  <c r="AC104" i="18" s="1"/>
  <c r="X104" i="12"/>
  <c r="AB104" i="12" s="1" a="1"/>
  <c r="AC103" i="12" a="1"/>
  <c r="AD103" i="12" a="1"/>
  <c r="AA103" i="12" a="1"/>
  <c r="Z103" i="12" a="1"/>
  <c r="Y103" i="12" a="1"/>
  <c r="AB104" i="12" l="1"/>
  <c r="AD103" i="12"/>
  <c r="AC103" i="12"/>
  <c r="AA103" i="12"/>
  <c r="Y103" i="12"/>
  <c r="Z103" i="12"/>
  <c r="AA104" i="18" a="1"/>
  <c r="AA104" i="18" s="1"/>
  <c r="AB104" i="18" a="1"/>
  <c r="AB104" i="18" s="1"/>
  <c r="Z104" i="18" a="1"/>
  <c r="Z104" i="18" s="1"/>
  <c r="Y105" i="18"/>
  <c r="AC105" i="18" s="1" a="1"/>
  <c r="AC105" i="18" s="1"/>
  <c r="X105" i="12"/>
  <c r="AB105" i="12" s="1" a="1"/>
  <c r="AC104" i="12" a="1"/>
  <c r="Z104" i="12" a="1"/>
  <c r="AA104" i="12" a="1"/>
  <c r="Y104" i="12" a="1"/>
  <c r="AD104" i="12" a="1"/>
  <c r="AB105" i="12" l="1"/>
  <c r="AD104" i="12"/>
  <c r="AC104" i="12"/>
  <c r="Y104" i="12"/>
  <c r="AA104" i="12"/>
  <c r="Z104" i="12"/>
  <c r="AB105" i="18" a="1"/>
  <c r="AB105" i="18" s="1"/>
  <c r="Z105" i="18" a="1"/>
  <c r="Z105" i="18" s="1"/>
  <c r="AA105" i="18" a="1"/>
  <c r="AA105" i="18" s="1"/>
  <c r="Y106" i="18"/>
  <c r="AC106" i="18" s="1" a="1"/>
  <c r="AC106" i="18" s="1"/>
  <c r="X106" i="12"/>
  <c r="AB106" i="12" s="1" a="1"/>
  <c r="AC105" i="12" a="1"/>
  <c r="AD105" i="12" a="1"/>
  <c r="Y105" i="12" a="1"/>
  <c r="Z105" i="12" a="1"/>
  <c r="AA105" i="12" a="1"/>
  <c r="AB106" i="12" l="1"/>
  <c r="AD105" i="12"/>
  <c r="AC105" i="12"/>
  <c r="Y105" i="12"/>
  <c r="AA105" i="12"/>
  <c r="Z105" i="12"/>
  <c r="Z106" i="18" a="1"/>
  <c r="Z106" i="18" s="1"/>
  <c r="AA106" i="18" a="1"/>
  <c r="AA106" i="18" s="1"/>
  <c r="AB106" i="18" a="1"/>
  <c r="AB106" i="18" s="1"/>
  <c r="Y107" i="18"/>
  <c r="AC107" i="18" s="1" a="1"/>
  <c r="AC107" i="18" s="1"/>
  <c r="X107" i="12"/>
  <c r="AB107" i="12" s="1" a="1"/>
  <c r="AC106" i="12" a="1"/>
  <c r="AD106" i="12" a="1"/>
  <c r="Z106" i="12" a="1"/>
  <c r="Y106" i="12" a="1"/>
  <c r="AA106" i="12" a="1"/>
  <c r="AB107" i="12" l="1"/>
  <c r="AD106" i="12"/>
  <c r="AC106" i="12"/>
  <c r="Y106" i="12"/>
  <c r="Z106" i="12"/>
  <c r="AA106" i="12"/>
  <c r="Z107" i="18" a="1"/>
  <c r="Z107" i="18" s="1"/>
  <c r="AA107" i="18" a="1"/>
  <c r="AA107" i="18" s="1"/>
  <c r="AB107" i="18" a="1"/>
  <c r="AB107" i="18" s="1"/>
  <c r="Y108" i="18"/>
  <c r="AC108" i="18" s="1" a="1"/>
  <c r="AC108" i="18" s="1"/>
  <c r="X108" i="12"/>
  <c r="AB108" i="12" s="1" a="1"/>
  <c r="AD107" i="12" a="1"/>
  <c r="Y107" i="12" a="1"/>
  <c r="AA107" i="12" a="1"/>
  <c r="AC107" i="12" a="1"/>
  <c r="Z107" i="12" a="1"/>
  <c r="AB108" i="12" l="1"/>
  <c r="AC107" i="12"/>
  <c r="AD107" i="12"/>
  <c r="Z107" i="12"/>
  <c r="AA107" i="12"/>
  <c r="Y107" i="12"/>
  <c r="AA108" i="18" a="1"/>
  <c r="AA108" i="18" s="1"/>
  <c r="AB108" i="18" a="1"/>
  <c r="AB108" i="18" s="1"/>
  <c r="Z108" i="18" a="1"/>
  <c r="Z108" i="18" s="1"/>
  <c r="Y109" i="18"/>
  <c r="AC109" i="18" s="1" a="1"/>
  <c r="AC109" i="18" s="1"/>
  <c r="X109" i="12"/>
  <c r="AB109" i="12" s="1" a="1"/>
  <c r="AC108" i="12" a="1"/>
  <c r="AD108" i="12" a="1"/>
  <c r="Z108" i="12" a="1"/>
  <c r="Y108" i="12" a="1"/>
  <c r="AA108" i="12" a="1"/>
  <c r="AB109" i="12" l="1"/>
  <c r="AD108" i="12"/>
  <c r="AC108" i="12"/>
  <c r="AA108" i="12"/>
  <c r="Y108" i="12"/>
  <c r="Z108" i="12"/>
  <c r="AB109" i="18" a="1"/>
  <c r="AB109" i="18" s="1"/>
  <c r="Z109" i="18" a="1"/>
  <c r="Z109" i="18" s="1"/>
  <c r="AA109" i="18" a="1"/>
  <c r="AA109" i="18" s="1"/>
  <c r="Y110" i="18"/>
  <c r="AC110" i="18" s="1" a="1"/>
  <c r="AC110" i="18" s="1"/>
  <c r="X110" i="12"/>
  <c r="AB110" i="12" s="1" a="1"/>
  <c r="AD109" i="12" a="1"/>
  <c r="Z109" i="12" a="1"/>
  <c r="AA109" i="12" a="1"/>
  <c r="Y109" i="12" a="1"/>
  <c r="AC109" i="12" a="1"/>
  <c r="AB110" i="12" l="1"/>
  <c r="AC109" i="12"/>
  <c r="AD109" i="12"/>
  <c r="Y109" i="12"/>
  <c r="AA109" i="12"/>
  <c r="Z109" i="12"/>
  <c r="Z110" i="18" a="1"/>
  <c r="Z110" i="18" s="1"/>
  <c r="AA110" i="18" a="1"/>
  <c r="AA110" i="18" s="1"/>
  <c r="AB110" i="18" a="1"/>
  <c r="AB110" i="18" s="1"/>
  <c r="Y111" i="18"/>
  <c r="AC111" i="18" s="1" a="1"/>
  <c r="AC111" i="18" s="1"/>
  <c r="X111" i="12"/>
  <c r="AB111" i="12" s="1" a="1"/>
  <c r="Z110" i="12" a="1"/>
  <c r="Y110" i="12" a="1"/>
  <c r="AC110" i="12" a="1"/>
  <c r="AD110" i="12" a="1"/>
  <c r="AA110" i="12" a="1"/>
  <c r="AB111" i="12" l="1"/>
  <c r="AD110" i="12"/>
  <c r="AC110" i="12"/>
  <c r="Y110" i="12"/>
  <c r="AA110" i="12"/>
  <c r="Z110" i="12"/>
  <c r="Z111" i="18" a="1"/>
  <c r="Z111" i="18" s="1"/>
  <c r="AA111" i="18" a="1"/>
  <c r="AA111" i="18" s="1"/>
  <c r="AB111" i="18" a="1"/>
  <c r="AB111" i="18" s="1"/>
  <c r="Y112" i="18"/>
  <c r="AC112" i="18" s="1" a="1"/>
  <c r="AC112" i="18" s="1"/>
  <c r="X112" i="12"/>
  <c r="AB112" i="12" s="1" a="1"/>
  <c r="AC111" i="12" a="1"/>
  <c r="AD111" i="12" a="1"/>
  <c r="Z111" i="12" a="1"/>
  <c r="AA111" i="12" a="1"/>
  <c r="Y111" i="12" a="1"/>
  <c r="AB112" i="12" l="1"/>
  <c r="AD111" i="12"/>
  <c r="AC111" i="12"/>
  <c r="Y111" i="12"/>
  <c r="AA111" i="12"/>
  <c r="Z111" i="12"/>
  <c r="AA112" i="18" a="1"/>
  <c r="AA112" i="18" s="1"/>
  <c r="AB112" i="18" a="1"/>
  <c r="AB112" i="18" s="1"/>
  <c r="Z112" i="18" a="1"/>
  <c r="Z112" i="18" s="1"/>
  <c r="Y113" i="18"/>
  <c r="AC113" i="18" s="1" a="1"/>
  <c r="AC113" i="18" s="1"/>
  <c r="X113" i="12"/>
  <c r="AB113" i="12" s="1" a="1"/>
  <c r="AD112" i="12" a="1"/>
  <c r="AC112" i="12" a="1"/>
  <c r="AA112" i="12" a="1"/>
  <c r="Y112" i="12" a="1"/>
  <c r="Z112" i="12" a="1"/>
  <c r="AB113" i="12" l="1"/>
  <c r="AC112" i="12"/>
  <c r="AD112" i="12"/>
  <c r="AA112" i="12"/>
  <c r="Z112" i="12"/>
  <c r="Y112" i="12"/>
  <c r="AB113" i="18" a="1"/>
  <c r="AB113" i="18" s="1"/>
  <c r="Z113" i="18" a="1"/>
  <c r="Z113" i="18" s="1"/>
  <c r="AA113" i="18" a="1"/>
  <c r="AA113" i="18" s="1"/>
  <c r="Y114" i="18"/>
  <c r="AC114" i="18" s="1" a="1"/>
  <c r="AC114" i="18" s="1"/>
  <c r="X114" i="12"/>
  <c r="AB114" i="12" s="1" a="1"/>
  <c r="AC113" i="12" a="1"/>
  <c r="AD113" i="12" a="1"/>
  <c r="AA113" i="12" a="1"/>
  <c r="Y113" i="12" a="1"/>
  <c r="Z113" i="12" a="1"/>
  <c r="AB114" i="12" l="1"/>
  <c r="AD113" i="12"/>
  <c r="AC113" i="12"/>
  <c r="Z113" i="12"/>
  <c r="Y113" i="12"/>
  <c r="AA113" i="12"/>
  <c r="Z114" i="18" a="1"/>
  <c r="Z114" i="18" s="1"/>
  <c r="AA114" i="18" a="1"/>
  <c r="AA114" i="18" s="1"/>
  <c r="AB114" i="18" a="1"/>
  <c r="AB114" i="18" s="1"/>
  <c r="Y115" i="18"/>
  <c r="AC115" i="18" s="1" a="1"/>
  <c r="AC115" i="18" s="1"/>
  <c r="X115" i="12"/>
  <c r="AB115" i="12" s="1" a="1"/>
  <c r="AC114" i="12" a="1"/>
  <c r="AD114" i="12" a="1"/>
  <c r="AA114" i="12" a="1"/>
  <c r="Z114" i="12" a="1"/>
  <c r="Y114" i="12" a="1"/>
  <c r="AB115" i="12" l="1"/>
  <c r="AD114" i="12"/>
  <c r="AC114" i="12"/>
  <c r="Y114" i="12"/>
  <c r="AA114" i="12"/>
  <c r="Z114" i="12"/>
  <c r="Z115" i="18" a="1"/>
  <c r="Z115" i="18" s="1"/>
  <c r="AA115" i="18" a="1"/>
  <c r="AA115" i="18" s="1"/>
  <c r="AB115" i="18" a="1"/>
  <c r="AB115" i="18" s="1"/>
  <c r="Y116" i="18"/>
  <c r="AC116" i="18" s="1" a="1"/>
  <c r="AC116" i="18" s="1"/>
  <c r="X116" i="12"/>
  <c r="AB116" i="12" s="1" a="1"/>
  <c r="AD115" i="12" a="1"/>
  <c r="AA115" i="12" a="1"/>
  <c r="AC115" i="12" a="1"/>
  <c r="Z115" i="12" a="1"/>
  <c r="Y115" i="12" a="1"/>
  <c r="AB116" i="12" l="1"/>
  <c r="AC115" i="12"/>
  <c r="AD115" i="12"/>
  <c r="Y115" i="12"/>
  <c r="AA115" i="12"/>
  <c r="Z115" i="12"/>
  <c r="AB116" i="18" a="1"/>
  <c r="AB116" i="18" s="1"/>
  <c r="Z116" i="18" a="1"/>
  <c r="Z116" i="18" s="1"/>
  <c r="AA116" i="18" a="1"/>
  <c r="AA116" i="18" s="1"/>
  <c r="Y117" i="18"/>
  <c r="AC117" i="18" s="1" a="1"/>
  <c r="AC117" i="18" s="1"/>
  <c r="X117" i="12"/>
  <c r="AB117" i="12" s="1" a="1"/>
  <c r="Z116" i="12" a="1"/>
  <c r="Y116" i="12" a="1"/>
  <c r="AA116" i="12" a="1"/>
  <c r="AC116" i="12" a="1"/>
  <c r="AD116" i="12" a="1"/>
  <c r="AB117" i="12" l="1"/>
  <c r="AD116" i="12"/>
  <c r="AC116" i="12"/>
  <c r="Y116" i="12"/>
  <c r="AA116" i="12"/>
  <c r="Z116" i="12"/>
  <c r="Z117" i="18" a="1"/>
  <c r="Z117" i="18" s="1"/>
  <c r="AA117" i="18" a="1"/>
  <c r="AA117" i="18" s="1"/>
  <c r="AB117" i="18" a="1"/>
  <c r="AB117" i="18" s="1"/>
  <c r="Y118" i="18"/>
  <c r="AC118" i="18" s="1" a="1"/>
  <c r="AC118" i="18" s="1"/>
  <c r="X118" i="12"/>
  <c r="AB118" i="12" s="1" a="1"/>
  <c r="AC117" i="12" a="1"/>
  <c r="AD117" i="12" a="1"/>
  <c r="Z117" i="12" a="1"/>
  <c r="AA117" i="12" a="1"/>
  <c r="Y117" i="12" a="1"/>
  <c r="AB118" i="12" l="1"/>
  <c r="AD117" i="12"/>
  <c r="AC117" i="12"/>
  <c r="Y117" i="12"/>
  <c r="AA117" i="12"/>
  <c r="Z117" i="12"/>
  <c r="Z118" i="18" a="1"/>
  <c r="Z118" i="18" s="1"/>
  <c r="AA118" i="18" a="1"/>
  <c r="AA118" i="18" s="1"/>
  <c r="AB118" i="18" a="1"/>
  <c r="AB118" i="18" s="1"/>
  <c r="Y119" i="18"/>
  <c r="AC119" i="18" s="1" a="1"/>
  <c r="AC119" i="18" s="1"/>
  <c r="X119" i="12"/>
  <c r="AB119" i="12" s="1" a="1"/>
  <c r="Y118" i="12" a="1"/>
  <c r="AC118" i="12" a="1"/>
  <c r="AA118" i="12" a="1"/>
  <c r="Z118" i="12" a="1"/>
  <c r="AD118" i="12" a="1"/>
  <c r="AB119" i="12" l="1"/>
  <c r="AD118" i="12"/>
  <c r="AC118" i="12"/>
  <c r="Y118" i="12"/>
  <c r="Z118" i="12"/>
  <c r="AA118" i="12"/>
  <c r="AA119" i="18" a="1"/>
  <c r="AA119" i="18" s="1"/>
  <c r="AB119" i="18" a="1"/>
  <c r="AB119" i="18" s="1"/>
  <c r="Z119" i="18" a="1"/>
  <c r="Z119" i="18" s="1"/>
  <c r="Y120" i="18"/>
  <c r="AC120" i="18" s="1" a="1"/>
  <c r="AC120" i="18" s="1"/>
  <c r="X120" i="12"/>
  <c r="AB120" i="12" s="1" a="1"/>
  <c r="AD119" i="12" a="1"/>
  <c r="AC119" i="12" a="1"/>
  <c r="Z119" i="12" a="1"/>
  <c r="AA119" i="12" a="1"/>
  <c r="Y119" i="12" a="1"/>
  <c r="AB120" i="12" l="1"/>
  <c r="AC119" i="12"/>
  <c r="AD119" i="12"/>
  <c r="Y119" i="12"/>
  <c r="AA119" i="12"/>
  <c r="Z119" i="12"/>
  <c r="AB120" i="18" a="1"/>
  <c r="AB120" i="18" s="1"/>
  <c r="Z120" i="18" a="1"/>
  <c r="Z120" i="18" s="1"/>
  <c r="AA120" i="18" a="1"/>
  <c r="AA120" i="18" s="1"/>
  <c r="Y121" i="18"/>
  <c r="AC121" i="18" s="1" a="1"/>
  <c r="AC121" i="18" s="1"/>
  <c r="X121" i="12"/>
  <c r="AB121" i="12" s="1" a="1"/>
  <c r="AA120" i="12" a="1"/>
  <c r="AC120" i="12" a="1"/>
  <c r="AD120" i="12" a="1"/>
  <c r="Z120" i="12" a="1"/>
  <c r="Y120" i="12" a="1"/>
  <c r="AB121" i="12" l="1"/>
  <c r="AD120" i="12"/>
  <c r="AC120" i="12"/>
  <c r="Y120" i="12"/>
  <c r="AA120" i="12"/>
  <c r="Z120" i="12"/>
  <c r="Z121" i="18" a="1"/>
  <c r="Z121" i="18" s="1"/>
  <c r="AA121" i="18" a="1"/>
  <c r="AA121" i="18" s="1"/>
  <c r="AB121" i="18" a="1"/>
  <c r="AB121" i="18" s="1"/>
  <c r="Y122" i="18"/>
  <c r="AC122" i="18" s="1" a="1"/>
  <c r="AC122" i="18" s="1"/>
  <c r="X122" i="12"/>
  <c r="AB122" i="12" s="1" a="1"/>
  <c r="Y121" i="12" a="1"/>
  <c r="AC121" i="12" a="1"/>
  <c r="AD121" i="12" a="1"/>
  <c r="AA121" i="12" a="1"/>
  <c r="Z121" i="12" a="1"/>
  <c r="AB122" i="12" l="1"/>
  <c r="AD121" i="12"/>
  <c r="AC121" i="12"/>
  <c r="Y121" i="12"/>
  <c r="Z121" i="12"/>
  <c r="AA121" i="12"/>
  <c r="Z122" i="18" a="1"/>
  <c r="Z122" i="18" s="1"/>
  <c r="AA122" i="18" a="1"/>
  <c r="AA122" i="18" s="1"/>
  <c r="AB122" i="18" a="1"/>
  <c r="AB122" i="18" s="1"/>
  <c r="Y123" i="18"/>
  <c r="AC123" i="18" s="1" a="1"/>
  <c r="AC123" i="18" s="1"/>
  <c r="X123" i="12"/>
  <c r="AB123" i="12" s="1" a="1"/>
  <c r="Y122" i="12" a="1"/>
  <c r="AC122" i="12" a="1"/>
  <c r="AD122" i="12" a="1"/>
  <c r="Z122" i="12" a="1"/>
  <c r="AA122" i="12" a="1"/>
  <c r="AB123" i="12" l="1"/>
  <c r="AD122" i="12"/>
  <c r="AC122" i="12"/>
  <c r="Y122" i="12"/>
  <c r="AA122" i="12"/>
  <c r="Z122" i="12"/>
  <c r="AA123" i="18" a="1"/>
  <c r="AA123" i="18" s="1"/>
  <c r="AB123" i="18" a="1"/>
  <c r="AB123" i="18" s="1"/>
  <c r="Z123" i="18" a="1"/>
  <c r="Z123" i="18" s="1"/>
  <c r="Y124" i="18"/>
  <c r="AC124" i="18" s="1" a="1"/>
  <c r="AC124" i="18" s="1"/>
  <c r="X124" i="12"/>
  <c r="AB124" i="12" s="1" a="1"/>
  <c r="AC123" i="12" a="1"/>
  <c r="Z123" i="12" a="1"/>
  <c r="Y123" i="12" a="1"/>
  <c r="AD123" i="12" a="1"/>
  <c r="AA123" i="12" a="1"/>
  <c r="AB124" i="12" l="1"/>
  <c r="AD123" i="12"/>
  <c r="AC123" i="12"/>
  <c r="Y123" i="12"/>
  <c r="AA123" i="12"/>
  <c r="Z123" i="12"/>
  <c r="AB124" i="18" a="1"/>
  <c r="AB124" i="18" s="1"/>
  <c r="Z124" i="18" a="1"/>
  <c r="Z124" i="18" s="1"/>
  <c r="AA124" i="18" a="1"/>
  <c r="AA124" i="18" s="1"/>
  <c r="Y125" i="18"/>
  <c r="AC125" i="18" s="1" a="1"/>
  <c r="AC125" i="18" s="1"/>
  <c r="X125" i="12"/>
  <c r="AB125" i="12" s="1" a="1"/>
  <c r="AC124" i="12" a="1"/>
  <c r="AD124" i="12" a="1"/>
  <c r="Y124" i="12" a="1"/>
  <c r="Z124" i="12" a="1"/>
  <c r="AA124" i="12" a="1"/>
  <c r="AB125" i="12" l="1"/>
  <c r="AD124" i="12"/>
  <c r="AC124" i="12"/>
  <c r="AA124" i="12"/>
  <c r="Z124" i="12"/>
  <c r="Y124" i="12"/>
  <c r="Z125" i="18" a="1"/>
  <c r="Z125" i="18" s="1"/>
  <c r="AA125" i="18" a="1"/>
  <c r="AA125" i="18" s="1"/>
  <c r="AB125" i="18" a="1"/>
  <c r="AB125" i="18" s="1"/>
  <c r="Y126" i="18"/>
  <c r="AC126" i="18" s="1" a="1"/>
  <c r="AC126" i="18" s="1"/>
  <c r="X126" i="12"/>
  <c r="AB126" i="12" a="1"/>
  <c r="AC125" i="12" a="1"/>
  <c r="AD125" i="12" a="1"/>
  <c r="Z125" i="12" a="1"/>
  <c r="AA125" i="12" a="1"/>
  <c r="Y125" i="12" a="1"/>
  <c r="AB126" i="12" l="1"/>
  <c r="AD125" i="12"/>
  <c r="AC125" i="12"/>
  <c r="Y125" i="12"/>
  <c r="Z125" i="12"/>
  <c r="AA125" i="12"/>
  <c r="Z126" i="18" a="1"/>
  <c r="Z126" i="18" s="1"/>
  <c r="AA126" i="18" a="1"/>
  <c r="AA126" i="18" s="1"/>
  <c r="AB126" i="18" a="1"/>
  <c r="AB126" i="18" s="1"/>
  <c r="Y127" i="18"/>
  <c r="AC127" i="18" s="1" a="1"/>
  <c r="AC127" i="18" s="1"/>
  <c r="X127" i="12"/>
  <c r="AB127" i="12" s="1" a="1"/>
  <c r="AC126" i="12" a="1"/>
  <c r="AD126" i="12" a="1"/>
  <c r="Z126" i="12" a="1"/>
  <c r="AA126" i="12" a="1"/>
  <c r="Y126" i="12" a="1"/>
  <c r="AB127" i="12" l="1"/>
  <c r="AD126" i="12"/>
  <c r="AC126" i="12"/>
  <c r="Y126" i="12"/>
  <c r="AA126" i="12"/>
  <c r="Z126" i="12"/>
  <c r="AA127" i="18" a="1"/>
  <c r="AA127" i="18" s="1"/>
  <c r="AB127" i="18" a="1"/>
  <c r="AB127" i="18" s="1"/>
  <c r="Z127" i="18" a="1"/>
  <c r="Z127" i="18" s="1"/>
  <c r="Y128" i="18"/>
  <c r="AC128" i="18" s="1" a="1"/>
  <c r="AC128" i="18" s="1"/>
  <c r="X128" i="12"/>
  <c r="AB128" i="12" s="1" a="1"/>
  <c r="AC127" i="12" a="1"/>
  <c r="AD127" i="12" a="1"/>
  <c r="Z127" i="12" a="1"/>
  <c r="AA127" i="12" a="1"/>
  <c r="Y127" i="12" a="1"/>
  <c r="AB128" i="12" l="1"/>
  <c r="AD127" i="12"/>
  <c r="AC127" i="12"/>
  <c r="Y127" i="12"/>
  <c r="AA127" i="12"/>
  <c r="Z127" i="12"/>
  <c r="AB128" i="18" a="1"/>
  <c r="AB128" i="18" s="1"/>
  <c r="Z128" i="18" a="1"/>
  <c r="Z128" i="18" s="1"/>
  <c r="AA128" i="18" a="1"/>
  <c r="AA128" i="18" s="1"/>
  <c r="Y129" i="18"/>
  <c r="AC129" i="18" s="1" a="1"/>
  <c r="AC129" i="18" s="1"/>
  <c r="X129" i="12"/>
  <c r="AB129" i="12" s="1" a="1"/>
  <c r="AD128" i="12" a="1"/>
  <c r="Y128" i="12" a="1"/>
  <c r="AA128" i="12" a="1"/>
  <c r="AC128" i="12" a="1"/>
  <c r="Z128" i="12" a="1"/>
  <c r="AB129" i="12" l="1"/>
  <c r="AC128" i="12"/>
  <c r="AD128" i="12"/>
  <c r="Z128" i="12"/>
  <c r="AA128" i="12"/>
  <c r="Y128" i="12"/>
  <c r="Z129" i="18" a="1"/>
  <c r="Z129" i="18" s="1"/>
  <c r="AA129" i="18" a="1"/>
  <c r="AA129" i="18" s="1"/>
  <c r="AB129" i="18" a="1"/>
  <c r="AB129" i="18" s="1"/>
  <c r="Y130" i="18"/>
  <c r="AC130" i="18" s="1" a="1"/>
  <c r="AC130" i="18" s="1"/>
  <c r="X130" i="12"/>
  <c r="AB130" i="12" s="1" a="1"/>
  <c r="Z129" i="12" a="1"/>
  <c r="Y129" i="12" a="1"/>
  <c r="AC129" i="12" a="1"/>
  <c r="AA129" i="12" a="1"/>
  <c r="AD129" i="12" a="1"/>
  <c r="AB130" i="12" l="1"/>
  <c r="AD129" i="12"/>
  <c r="AC129" i="12"/>
  <c r="Y129" i="12"/>
  <c r="AA129" i="12"/>
  <c r="Z129" i="12"/>
  <c r="Z130" i="18" a="1"/>
  <c r="Z130" i="18" s="1"/>
  <c r="AA130" i="18" a="1"/>
  <c r="AA130" i="18" s="1"/>
  <c r="AB130" i="18" a="1"/>
  <c r="AB130" i="18" s="1"/>
  <c r="Y131" i="18"/>
  <c r="AC131" i="18" s="1" a="1"/>
  <c r="AC131" i="18" s="1"/>
  <c r="X131" i="12"/>
  <c r="AB131" i="12" s="1" a="1"/>
  <c r="AA130" i="12" a="1"/>
  <c r="Y130" i="12" a="1"/>
  <c r="AC130" i="12" a="1"/>
  <c r="AD130" i="12" a="1"/>
  <c r="Z130" i="12" a="1"/>
  <c r="AB131" i="12" l="1"/>
  <c r="AD130" i="12"/>
  <c r="AC130" i="12"/>
  <c r="Y130" i="12"/>
  <c r="Z130" i="12"/>
  <c r="AA130" i="12"/>
  <c r="AA131" i="18" a="1"/>
  <c r="AA131" i="18" s="1"/>
  <c r="AB131" i="18" a="1"/>
  <c r="AB131" i="18" s="1"/>
  <c r="Z131" i="18" a="1"/>
  <c r="Z131" i="18" s="1"/>
  <c r="Y132" i="18"/>
  <c r="AC132" i="18" s="1" a="1"/>
  <c r="AC132" i="18" s="1"/>
  <c r="X132" i="12"/>
  <c r="AB132" i="12" s="1" a="1"/>
  <c r="AA131" i="12" a="1"/>
  <c r="AC131" i="12" a="1"/>
  <c r="AD131" i="12" a="1"/>
  <c r="Z131" i="12" a="1"/>
  <c r="Y131" i="12" a="1"/>
  <c r="AB132" i="12" l="1"/>
  <c r="AD131" i="12"/>
  <c r="AC131" i="12"/>
  <c r="AA131" i="12"/>
  <c r="Y131" i="12"/>
  <c r="Z131" i="12"/>
  <c r="AB132" i="18" a="1"/>
  <c r="AB132" i="18" s="1"/>
  <c r="Z132" i="18" a="1"/>
  <c r="Z132" i="18" s="1"/>
  <c r="AA132" i="18" a="1"/>
  <c r="AA132" i="18" s="1"/>
  <c r="Y133" i="18"/>
  <c r="AC133" i="18" s="1" a="1"/>
  <c r="AC133" i="18" s="1"/>
  <c r="X133" i="12"/>
  <c r="AB133" i="12" s="1" a="1"/>
  <c r="AC132" i="12" a="1"/>
  <c r="AD132" i="12" a="1"/>
  <c r="AA132" i="12" a="1"/>
  <c r="Z132" i="12" a="1"/>
  <c r="Y132" i="12" a="1"/>
  <c r="AB133" i="12" l="1"/>
  <c r="AD132" i="12"/>
  <c r="AC132" i="12"/>
  <c r="Y132" i="12"/>
  <c r="AA132" i="12"/>
  <c r="Z132" i="12"/>
  <c r="Z133" i="18" a="1"/>
  <c r="Z133" i="18" s="1"/>
  <c r="AA133" i="18" a="1"/>
  <c r="AA133" i="18" s="1"/>
  <c r="AB133" i="18" a="1"/>
  <c r="AB133" i="18" s="1"/>
  <c r="Y134" i="18"/>
  <c r="AC134" i="18" s="1" a="1"/>
  <c r="AC134" i="18" s="1"/>
  <c r="X134" i="12"/>
  <c r="AB134" i="12" s="1" a="1"/>
  <c r="AC133" i="12" a="1"/>
  <c r="AD133" i="12" a="1"/>
  <c r="Y133" i="12" a="1"/>
  <c r="Z133" i="12" a="1"/>
  <c r="AA133" i="12" a="1"/>
  <c r="AB134" i="12" l="1"/>
  <c r="AD133" i="12"/>
  <c r="AC133" i="12"/>
  <c r="AA133" i="12"/>
  <c r="Z133" i="12"/>
  <c r="Y133" i="12"/>
  <c r="Z134" i="18" a="1"/>
  <c r="Z134" i="18" s="1"/>
  <c r="AA134" i="18" a="1"/>
  <c r="AA134" i="18" s="1"/>
  <c r="AB134" i="18" a="1"/>
  <c r="AB134" i="18" s="1"/>
  <c r="Y135" i="18"/>
  <c r="AC135" i="18" s="1" a="1"/>
  <c r="AC135" i="18" s="1"/>
  <c r="X135" i="12"/>
  <c r="AB135" i="12" s="1" a="1"/>
  <c r="AC134" i="12" a="1"/>
  <c r="AD134" i="12" a="1"/>
  <c r="Z134" i="12" a="1"/>
  <c r="AA134" i="12" a="1"/>
  <c r="Y134" i="12" a="1"/>
  <c r="AB135" i="12" l="1"/>
  <c r="AD134" i="12"/>
  <c r="AC134" i="12"/>
  <c r="Y134" i="12"/>
  <c r="AA134" i="12"/>
  <c r="Z134" i="12"/>
  <c r="AA135" i="18" a="1"/>
  <c r="AA135" i="18" s="1"/>
  <c r="AB135" i="18" a="1"/>
  <c r="AB135" i="18" s="1"/>
  <c r="Z135" i="18" a="1"/>
  <c r="Z135" i="18" s="1"/>
  <c r="Y136" i="18"/>
  <c r="AC136" i="18" s="1" a="1"/>
  <c r="AC136" i="18" s="1"/>
  <c r="X136" i="12"/>
  <c r="AB136" i="12" s="1" a="1"/>
  <c r="AC135" i="12" a="1"/>
  <c r="AD135" i="12" a="1"/>
  <c r="AA135" i="12" a="1"/>
  <c r="Z135" i="12" a="1"/>
  <c r="Y135" i="12" a="1"/>
  <c r="AB136" i="12" l="1"/>
  <c r="AD135" i="12"/>
  <c r="AC135" i="12"/>
  <c r="Y135" i="12"/>
  <c r="AA135" i="12"/>
  <c r="Z135" i="12"/>
  <c r="AB136" i="18" a="1"/>
  <c r="AB136" i="18" s="1"/>
  <c r="Z136" i="18" a="1"/>
  <c r="Z136" i="18" s="1"/>
  <c r="AA136" i="18" a="1"/>
  <c r="AA136" i="18" s="1"/>
  <c r="Y137" i="18"/>
  <c r="AC137" i="18" s="1" a="1"/>
  <c r="AC137" i="18" s="1"/>
  <c r="X137" i="12"/>
  <c r="AB137" i="12" s="1" a="1"/>
  <c r="AC136" i="12" a="1"/>
  <c r="AD136" i="12" a="1"/>
  <c r="Y136" i="12" a="1"/>
  <c r="Z136" i="12" a="1"/>
  <c r="AA136" i="12" a="1"/>
  <c r="AB137" i="12" l="1"/>
  <c r="AD136" i="12"/>
  <c r="AC136" i="12"/>
  <c r="AA136" i="12"/>
  <c r="Z136" i="12"/>
  <c r="Y136" i="12"/>
  <c r="Z137" i="18" a="1"/>
  <c r="Z137" i="18" s="1"/>
  <c r="AA137" i="18" a="1"/>
  <c r="AA137" i="18" s="1"/>
  <c r="AB137" i="18" a="1"/>
  <c r="AB137" i="18" s="1"/>
  <c r="Y138" i="18"/>
  <c r="AC138" i="18" s="1" a="1"/>
  <c r="AC138" i="18" s="1"/>
  <c r="X138" i="12"/>
  <c r="AB138" i="12" s="1" a="1"/>
  <c r="AD137" i="12" a="1"/>
  <c r="Z137" i="12" a="1"/>
  <c r="AA137" i="12" a="1"/>
  <c r="Y137" i="12" a="1"/>
  <c r="AC137" i="12" a="1"/>
  <c r="AB138" i="12" l="1"/>
  <c r="AC137" i="12"/>
  <c r="AD137" i="12"/>
  <c r="Y137" i="12"/>
  <c r="AA137" i="12"/>
  <c r="Z137" i="12"/>
  <c r="Z138" i="18" a="1"/>
  <c r="Z138" i="18" s="1"/>
  <c r="AA138" i="18" a="1"/>
  <c r="AA138" i="18" s="1"/>
  <c r="AB138" i="18" a="1"/>
  <c r="AB138" i="18" s="1"/>
  <c r="Y139" i="18"/>
  <c r="AC139" i="18" s="1" a="1"/>
  <c r="AC139" i="18" s="1"/>
  <c r="X139" i="12"/>
  <c r="AB139" i="12" s="1" a="1"/>
  <c r="AC138" i="12" a="1"/>
  <c r="AD138" i="12" a="1"/>
  <c r="Z138" i="12" a="1"/>
  <c r="Y138" i="12" a="1"/>
  <c r="AA138" i="12" a="1"/>
  <c r="AB139" i="12" l="1"/>
  <c r="AD138" i="12"/>
  <c r="AC138" i="12"/>
  <c r="AA138" i="12"/>
  <c r="Z138" i="12"/>
  <c r="Y138" i="12"/>
  <c r="AA139" i="18" a="1"/>
  <c r="AA139" i="18" s="1"/>
  <c r="AB139" i="18" a="1"/>
  <c r="AB139" i="18" s="1"/>
  <c r="Z139" i="18" a="1"/>
  <c r="Z139" i="18" s="1"/>
  <c r="Y140" i="18"/>
  <c r="AC140" i="18" s="1" a="1"/>
  <c r="AC140" i="18" s="1"/>
  <c r="X140" i="12"/>
  <c r="AB140" i="12" s="1" a="1"/>
  <c r="Z139" i="12" a="1"/>
  <c r="AC139" i="12" a="1"/>
  <c r="AD139" i="12" a="1"/>
  <c r="Y139" i="12" a="1"/>
  <c r="AA139" i="12" a="1"/>
  <c r="AB140" i="12" l="1"/>
  <c r="AD139" i="12"/>
  <c r="AC139" i="12"/>
  <c r="Z139" i="12"/>
  <c r="AA139" i="12"/>
  <c r="Y139" i="12"/>
  <c r="AB140" i="18" a="1"/>
  <c r="AB140" i="18" s="1"/>
  <c r="Z140" i="18" a="1"/>
  <c r="Z140" i="18" s="1"/>
  <c r="AA140" i="18" a="1"/>
  <c r="AA140" i="18" s="1"/>
  <c r="Y141" i="18"/>
  <c r="AC141" i="18" s="1" a="1"/>
  <c r="AC141" i="18" s="1"/>
  <c r="X141" i="12"/>
  <c r="AB141" i="12" s="1" a="1"/>
  <c r="AC140" i="12" a="1"/>
  <c r="Y140" i="12" a="1"/>
  <c r="Z140" i="12" a="1"/>
  <c r="AD140" i="12" a="1"/>
  <c r="AA140" i="12" a="1"/>
  <c r="AB141" i="12" l="1"/>
  <c r="AD140" i="12"/>
  <c r="AC140" i="12"/>
  <c r="AA140" i="12"/>
  <c r="Z140" i="12"/>
  <c r="Y140" i="12"/>
  <c r="Z141" i="18" a="1"/>
  <c r="Z141" i="18" s="1"/>
  <c r="AB141" i="18" a="1"/>
  <c r="AB141" i="18" s="1"/>
  <c r="AA141" i="18" a="1"/>
  <c r="AA141" i="18" s="1"/>
  <c r="Y142" i="18"/>
  <c r="AC142" i="18" s="1" a="1"/>
  <c r="AC142" i="18" s="1"/>
  <c r="X142" i="12"/>
  <c r="AB142" i="12" s="1" a="1"/>
  <c r="Y141" i="12" a="1"/>
  <c r="AC141" i="12" a="1"/>
  <c r="AD141" i="12" a="1"/>
  <c r="Z141" i="12" a="1"/>
  <c r="AA141" i="12" a="1"/>
  <c r="AB142" i="12" l="1"/>
  <c r="AD141" i="12"/>
  <c r="AC141" i="12"/>
  <c r="Y141" i="12"/>
  <c r="AA141" i="12"/>
  <c r="Z141" i="12"/>
  <c r="Z142" i="18" a="1"/>
  <c r="Z142" i="18" s="1"/>
  <c r="AA142" i="18" a="1"/>
  <c r="AA142" i="18" s="1"/>
  <c r="AB142" i="18" a="1"/>
  <c r="AB142" i="18" s="1"/>
  <c r="Y143" i="18"/>
  <c r="AC143" i="18" s="1" a="1"/>
  <c r="AC143" i="18" s="1"/>
  <c r="X143" i="12"/>
  <c r="AB143" i="12" s="1" a="1"/>
  <c r="AD142" i="12" a="1"/>
  <c r="Z142" i="12" a="1"/>
  <c r="Y142" i="12" a="1"/>
  <c r="AA142" i="12" a="1"/>
  <c r="AC142" i="12" a="1"/>
  <c r="AB143" i="12" l="1"/>
  <c r="AC142" i="12"/>
  <c r="AD142" i="12"/>
  <c r="AA142" i="12"/>
  <c r="Y142" i="12"/>
  <c r="Z142" i="12"/>
  <c r="AA143" i="18" a="1"/>
  <c r="AA143" i="18" s="1"/>
  <c r="AB143" i="18" a="1"/>
  <c r="AB143" i="18" s="1"/>
  <c r="Z143" i="18" a="1"/>
  <c r="Z143" i="18" s="1"/>
  <c r="Y144" i="18"/>
  <c r="AC144" i="18" s="1" a="1"/>
  <c r="AC144" i="18" s="1"/>
  <c r="X144" i="12"/>
  <c r="AB144" i="12" s="1" a="1"/>
  <c r="AA143" i="12" a="1"/>
  <c r="Y143" i="12" a="1"/>
  <c r="AC143" i="12" a="1"/>
  <c r="Z143" i="12" a="1"/>
  <c r="AD143" i="12" a="1"/>
  <c r="AB144" i="12" l="1"/>
  <c r="AD143" i="12"/>
  <c r="AC143" i="12"/>
  <c r="Y143" i="12"/>
  <c r="Z143" i="12"/>
  <c r="AA143" i="12"/>
  <c r="AB144" i="18" a="1"/>
  <c r="AB144" i="18" s="1"/>
  <c r="AA144" i="18" a="1"/>
  <c r="AA144" i="18" s="1"/>
  <c r="Z144" i="18" a="1"/>
  <c r="Z144" i="18" s="1"/>
  <c r="Y145" i="18"/>
  <c r="AC145" i="18" s="1" a="1"/>
  <c r="AC145" i="18" s="1"/>
  <c r="X145" i="12"/>
  <c r="AB145" i="12" s="1" a="1"/>
  <c r="AD144" i="12" a="1"/>
  <c r="Y144" i="12" a="1"/>
  <c r="AA144" i="12" a="1"/>
  <c r="Z144" i="12" a="1"/>
  <c r="AC144" i="12" a="1"/>
  <c r="AB145" i="12" l="1"/>
  <c r="AC144" i="12"/>
  <c r="AD144" i="12"/>
  <c r="Z144" i="12"/>
  <c r="AA144" i="12"/>
  <c r="Y144" i="12"/>
  <c r="Z145" i="18" a="1"/>
  <c r="Z145" i="18" s="1"/>
  <c r="AA145" i="18" a="1"/>
  <c r="AA145" i="18" s="1"/>
  <c r="AB145" i="18" a="1"/>
  <c r="AB145" i="18" s="1"/>
  <c r="Y146" i="18"/>
  <c r="AC146" i="18" s="1" a="1"/>
  <c r="AC146" i="18" s="1"/>
  <c r="X146" i="12"/>
  <c r="AB146" i="12" s="1" a="1"/>
  <c r="AC145" i="12" a="1"/>
  <c r="Y145" i="12" a="1"/>
  <c r="AA145" i="12" a="1"/>
  <c r="AD145" i="12" a="1"/>
  <c r="Z145" i="12" a="1"/>
  <c r="AB146" i="12" l="1"/>
  <c r="AD145" i="12"/>
  <c r="AC145" i="12"/>
  <c r="AA145" i="12"/>
  <c r="Z145" i="12"/>
  <c r="Y145" i="12"/>
  <c r="Z146" i="18" a="1"/>
  <c r="Z146" i="18" s="1"/>
  <c r="AA146" i="18" a="1"/>
  <c r="AA146" i="18" s="1"/>
  <c r="AB146" i="18" a="1"/>
  <c r="AB146" i="18" s="1"/>
  <c r="Y147" i="18"/>
  <c r="AC147" i="18" s="1" a="1"/>
  <c r="AC147" i="18" s="1"/>
  <c r="X147" i="12"/>
  <c r="AB147" i="12" s="1" a="1"/>
  <c r="AC146" i="12" a="1"/>
  <c r="Z146" i="12" a="1"/>
  <c r="Y146" i="12" a="1"/>
  <c r="AA146" i="12" a="1"/>
  <c r="AD146" i="12" a="1"/>
  <c r="AB147" i="12" l="1"/>
  <c r="AD146" i="12"/>
  <c r="AC146" i="12"/>
  <c r="AA146" i="12"/>
  <c r="Y146" i="12"/>
  <c r="Z146" i="12"/>
  <c r="AA147" i="18" a="1"/>
  <c r="AA147" i="18" s="1"/>
  <c r="AB147" i="18" a="1"/>
  <c r="AB147" i="18" s="1"/>
  <c r="Z147" i="18" a="1"/>
  <c r="Z147" i="18" s="1"/>
  <c r="Y148" i="18"/>
  <c r="AC148" i="18" s="1" a="1"/>
  <c r="AC148" i="18" s="1"/>
  <c r="X148" i="12"/>
  <c r="AB148" i="12" s="1" a="1"/>
  <c r="AA147" i="12" a="1"/>
  <c r="AC147" i="12" a="1"/>
  <c r="AD147" i="12" a="1"/>
  <c r="Y147" i="12" a="1"/>
  <c r="Z147" i="12" a="1"/>
  <c r="AB148" i="12" l="1"/>
  <c r="AD147" i="12"/>
  <c r="AC147" i="12"/>
  <c r="Z147" i="12"/>
  <c r="Y147" i="12"/>
  <c r="AA147" i="12"/>
  <c r="AB148" i="18" a="1"/>
  <c r="AB148" i="18" s="1"/>
  <c r="AA148" i="18" a="1"/>
  <c r="AA148" i="18" s="1"/>
  <c r="Z148" i="18" a="1"/>
  <c r="Z148" i="18" s="1"/>
  <c r="Y149" i="18"/>
  <c r="AC149" i="18" s="1" a="1"/>
  <c r="AC149" i="18" s="1"/>
  <c r="X149" i="12"/>
  <c r="AB149" i="12" s="1" a="1"/>
  <c r="Z148" i="12" a="1"/>
  <c r="AA148" i="12" a="1"/>
  <c r="Y148" i="12" a="1"/>
  <c r="AC148" i="12" a="1"/>
  <c r="AD148" i="12" a="1"/>
  <c r="AB149" i="12" l="1"/>
  <c r="AD148" i="12"/>
  <c r="AC148" i="12"/>
  <c r="Y148" i="12"/>
  <c r="AA148" i="12"/>
  <c r="Z148" i="12"/>
  <c r="Z149" i="18" a="1"/>
  <c r="Z149" i="18" s="1"/>
  <c r="AB149" i="18" a="1"/>
  <c r="AB149" i="18" s="1"/>
  <c r="AA149" i="18" a="1"/>
  <c r="AA149" i="18" s="1"/>
  <c r="Y150" i="18"/>
  <c r="AC150" i="18" s="1" a="1"/>
  <c r="AC150" i="18" s="1"/>
  <c r="X150" i="12"/>
  <c r="AB150" i="12" s="1" a="1"/>
  <c r="AA149" i="12" a="1"/>
  <c r="Z149" i="12" a="1"/>
  <c r="AC149" i="12" a="1"/>
  <c r="Y149" i="12" a="1"/>
  <c r="AD149" i="12" a="1"/>
  <c r="AB150" i="12" l="1"/>
  <c r="AD149" i="12"/>
  <c r="AC149" i="12"/>
  <c r="Z149" i="12"/>
  <c r="Y149" i="12"/>
  <c r="AA149" i="12"/>
  <c r="Z150" i="18" a="1"/>
  <c r="Z150" i="18" s="1"/>
  <c r="AA150" i="18" a="1"/>
  <c r="AA150" i="18" s="1"/>
  <c r="AB150" i="18" a="1"/>
  <c r="AB150" i="18" s="1"/>
  <c r="Y151" i="18"/>
  <c r="AC151" i="18" s="1" a="1"/>
  <c r="AC151" i="18" s="1"/>
  <c r="X151" i="12"/>
  <c r="AB151" i="12" s="1" a="1"/>
  <c r="AC150" i="12" a="1"/>
  <c r="Z150" i="12" a="1"/>
  <c r="AD150" i="12" a="1"/>
  <c r="Y150" i="12" a="1"/>
  <c r="AA150" i="12" a="1"/>
  <c r="AB151" i="12" l="1"/>
  <c r="AD150" i="12"/>
  <c r="AC150" i="12"/>
  <c r="Z150" i="12"/>
  <c r="AA150" i="12"/>
  <c r="Y150" i="12"/>
  <c r="AA151" i="18" a="1"/>
  <c r="AA151" i="18" s="1"/>
  <c r="AB151" i="18" a="1"/>
  <c r="AB151" i="18" s="1"/>
  <c r="Z151" i="18" a="1"/>
  <c r="Z151" i="18" s="1"/>
  <c r="Y152" i="18"/>
  <c r="AC152" i="18" s="1" a="1"/>
  <c r="AC152" i="18" s="1"/>
  <c r="X152" i="12"/>
  <c r="AB152" i="12" s="1" a="1"/>
  <c r="AC151" i="12" a="1"/>
  <c r="AD151" i="12" a="1"/>
  <c r="Y151" i="12" a="1"/>
  <c r="Z151" i="12" a="1"/>
  <c r="AA151" i="12" a="1"/>
  <c r="AB152" i="12" l="1"/>
  <c r="AD151" i="12"/>
  <c r="AC151" i="12"/>
  <c r="Y151" i="12"/>
  <c r="AA151" i="12"/>
  <c r="Z151" i="12"/>
  <c r="AB152" i="18" a="1"/>
  <c r="AB152" i="18" s="1"/>
  <c r="AA152" i="18" a="1"/>
  <c r="AA152" i="18" s="1"/>
  <c r="Z152" i="18" a="1"/>
  <c r="Z152" i="18" s="1"/>
  <c r="Y153" i="18"/>
  <c r="AC153" i="18" s="1" a="1"/>
  <c r="AC153" i="18" s="1"/>
  <c r="X153" i="12"/>
  <c r="AB153" i="12" s="1" a="1"/>
  <c r="AC152" i="12" a="1"/>
  <c r="AD152" i="12" a="1"/>
  <c r="Z152" i="12" a="1"/>
  <c r="Y152" i="12" a="1"/>
  <c r="AA152" i="12" a="1"/>
  <c r="AB153" i="12" l="1"/>
  <c r="AD152" i="12"/>
  <c r="AC152" i="12"/>
  <c r="AA152" i="12"/>
  <c r="Y152" i="12"/>
  <c r="Z152" i="12"/>
  <c r="Z153" i="18" a="1"/>
  <c r="Z153" i="18" s="1"/>
  <c r="AA153" i="18" a="1"/>
  <c r="AA153" i="18" s="1"/>
  <c r="AB153" i="18" a="1"/>
  <c r="AB153" i="18" s="1"/>
  <c r="Y154" i="18"/>
  <c r="AC154" i="18" s="1" a="1"/>
  <c r="AC154" i="18" s="1"/>
  <c r="X154" i="12"/>
  <c r="AB154" i="12" s="1" a="1"/>
  <c r="Z153" i="12" a="1"/>
  <c r="AA153" i="12" a="1"/>
  <c r="Y153" i="12" a="1"/>
  <c r="AC153" i="12" a="1"/>
  <c r="AD153" i="12" a="1"/>
  <c r="AB154" i="12" l="1"/>
  <c r="AD153" i="12"/>
  <c r="AC153" i="12"/>
  <c r="Y153" i="12"/>
  <c r="AA153" i="12"/>
  <c r="Z153" i="12"/>
  <c r="Z154" i="18" a="1"/>
  <c r="Z154" i="18" s="1"/>
  <c r="AA154" i="18" a="1"/>
  <c r="AA154" i="18" s="1"/>
  <c r="AB154" i="18" a="1"/>
  <c r="AB154" i="18" s="1"/>
  <c r="Y155" i="18"/>
  <c r="AC155" i="18" s="1" a="1"/>
  <c r="AC155" i="18" s="1"/>
  <c r="X155" i="12"/>
  <c r="AB155" i="12" s="1" a="1"/>
  <c r="AC154" i="12" a="1"/>
  <c r="AD154" i="12" a="1"/>
  <c r="Z154" i="12" a="1"/>
  <c r="AA154" i="12" a="1"/>
  <c r="Y154" i="12" a="1"/>
  <c r="AB155" i="12" l="1"/>
  <c r="AD154" i="12"/>
  <c r="AC154" i="12"/>
  <c r="Y154" i="12"/>
  <c r="AA154" i="12"/>
  <c r="Z154" i="12"/>
  <c r="AA155" i="18" a="1"/>
  <c r="AA155" i="18" s="1"/>
  <c r="AB155" i="18" a="1"/>
  <c r="AB155" i="18" s="1"/>
  <c r="Z155" i="18" a="1"/>
  <c r="Z155" i="18" s="1"/>
  <c r="Y156" i="18"/>
  <c r="AC156" i="18" s="1" a="1"/>
  <c r="AC156" i="18" s="1"/>
  <c r="X156" i="12"/>
  <c r="AB156" i="12" s="1" a="1"/>
  <c r="AC155" i="12" a="1"/>
  <c r="AD155" i="12" a="1"/>
  <c r="Y155" i="12" a="1"/>
  <c r="Z155" i="12" a="1"/>
  <c r="AA155" i="12" a="1"/>
  <c r="AB156" i="12" l="1"/>
  <c r="AD155" i="12"/>
  <c r="AC155" i="12"/>
  <c r="AA155" i="12"/>
  <c r="Z155" i="12"/>
  <c r="Y155" i="12"/>
  <c r="AB156" i="18" a="1"/>
  <c r="AB156" i="18" s="1"/>
  <c r="Z156" i="18" a="1"/>
  <c r="Z156" i="18" s="1"/>
  <c r="AA156" i="18" a="1"/>
  <c r="AA156" i="18" s="1"/>
  <c r="Y157" i="18"/>
  <c r="AC157" i="18" s="1" a="1"/>
  <c r="AC157" i="18" s="1"/>
  <c r="X157" i="12"/>
  <c r="AB157" i="12" s="1" a="1"/>
  <c r="AC156" i="12" a="1"/>
  <c r="AD156" i="12" a="1"/>
  <c r="Z156" i="12" a="1"/>
  <c r="AA156" i="12" a="1"/>
  <c r="Y156" i="12" a="1"/>
  <c r="AB157" i="12" l="1"/>
  <c r="AD156" i="12"/>
  <c r="AC156" i="12"/>
  <c r="Y156" i="12"/>
  <c r="AA156" i="12"/>
  <c r="Z156" i="12"/>
  <c r="Z157" i="18" a="1"/>
  <c r="Z157" i="18" s="1"/>
  <c r="AB157" i="18" a="1"/>
  <c r="AB157" i="18" s="1"/>
  <c r="AA157" i="18" a="1"/>
  <c r="AA157" i="18" s="1"/>
  <c r="Y158" i="18"/>
  <c r="AC158" i="18" s="1" a="1"/>
  <c r="AC158" i="18" s="1"/>
  <c r="X158" i="12"/>
  <c r="AB158" i="12" s="1" a="1"/>
  <c r="AC157" i="12" a="1"/>
  <c r="AA157" i="12" a="1"/>
  <c r="Y157" i="12" a="1"/>
  <c r="Z157" i="12" a="1"/>
  <c r="AD157" i="12" a="1"/>
  <c r="AB158" i="12" l="1"/>
  <c r="AD157" i="12"/>
  <c r="AC157" i="12"/>
  <c r="Y157" i="12"/>
  <c r="AA157" i="12"/>
  <c r="Z157" i="12"/>
  <c r="Z158" i="18" a="1"/>
  <c r="Z158" i="18" s="1"/>
  <c r="AA158" i="18" a="1"/>
  <c r="AA158" i="18" s="1"/>
  <c r="AB158" i="18" a="1"/>
  <c r="AB158" i="18" s="1"/>
  <c r="Y159" i="18"/>
  <c r="AC159" i="18" s="1" a="1"/>
  <c r="AC159" i="18" s="1"/>
  <c r="X159" i="12"/>
  <c r="AB159" i="12" s="1" a="1"/>
  <c r="AC158" i="12" a="1"/>
  <c r="AD158" i="12" a="1"/>
  <c r="Y158" i="12" a="1"/>
  <c r="Z158" i="12" a="1"/>
  <c r="AA158" i="12" a="1"/>
  <c r="AB159" i="12" l="1"/>
  <c r="AD158" i="12"/>
  <c r="AC158" i="12"/>
  <c r="AA158" i="12"/>
  <c r="Z158" i="12"/>
  <c r="Y158" i="12"/>
  <c r="AA159" i="18" a="1"/>
  <c r="AA159" i="18" s="1"/>
  <c r="AB159" i="18" a="1"/>
  <c r="AB159" i="18" s="1"/>
  <c r="Z159" i="18" a="1"/>
  <c r="Z159" i="18" s="1"/>
  <c r="Y160" i="18"/>
  <c r="AC160" i="18" s="1" a="1"/>
  <c r="AC160" i="18" s="1"/>
  <c r="X160" i="12"/>
  <c r="AB160" i="12" s="1" a="1"/>
  <c r="AC159" i="12" a="1"/>
  <c r="AD159" i="12" a="1"/>
  <c r="Z159" i="12" a="1"/>
  <c r="Y159" i="12" a="1"/>
  <c r="AA159" i="12" a="1"/>
  <c r="AB160" i="12" l="1"/>
  <c r="AD159" i="12"/>
  <c r="AC159" i="12"/>
  <c r="AA159" i="12"/>
  <c r="Y159" i="12"/>
  <c r="Z159" i="12"/>
  <c r="AB160" i="18" a="1"/>
  <c r="AB160" i="18" s="1"/>
  <c r="AA160" i="18" a="1"/>
  <c r="AA160" i="18" s="1"/>
  <c r="Z160" i="18" a="1"/>
  <c r="Z160" i="18" s="1"/>
  <c r="Y161" i="18"/>
  <c r="AC161" i="18" s="1" a="1"/>
  <c r="AC161" i="18" s="1"/>
  <c r="X161" i="12"/>
  <c r="AB161" i="12" s="1" a="1"/>
  <c r="AD160" i="12" a="1"/>
  <c r="AA160" i="12" a="1"/>
  <c r="Y160" i="12" a="1"/>
  <c r="AC160" i="12" a="1"/>
  <c r="Z160" i="12" a="1"/>
  <c r="AB161" i="12" l="1"/>
  <c r="AC160" i="12"/>
  <c r="AD160" i="12"/>
  <c r="Z160" i="12"/>
  <c r="Y160" i="12"/>
  <c r="AA160" i="12"/>
  <c r="Z161" i="18" a="1"/>
  <c r="Z161" i="18" s="1"/>
  <c r="AB161" i="18" a="1"/>
  <c r="AB161" i="18" s="1"/>
  <c r="AA161" i="18" a="1"/>
  <c r="AA161" i="18" s="1"/>
  <c r="Y162" i="18"/>
  <c r="AC162" i="18" s="1" a="1"/>
  <c r="AC162" i="18" s="1"/>
  <c r="X162" i="12"/>
  <c r="AB162" i="12" s="1" a="1"/>
  <c r="AC161" i="12" a="1"/>
  <c r="AD161" i="12" a="1"/>
  <c r="Y161" i="12" a="1"/>
  <c r="Z161" i="12" a="1"/>
  <c r="AA161" i="12" a="1"/>
  <c r="AB162" i="12" l="1"/>
  <c r="AD161" i="12"/>
  <c r="AC161" i="12"/>
  <c r="AA161" i="12"/>
  <c r="Z161" i="12"/>
  <c r="Y161" i="12"/>
  <c r="Z162" i="18" a="1"/>
  <c r="Z162" i="18" s="1"/>
  <c r="AA162" i="18" a="1"/>
  <c r="AA162" i="18" s="1"/>
  <c r="AB162" i="18" a="1"/>
  <c r="AB162" i="18" s="1"/>
  <c r="Y163" i="18"/>
  <c r="AC163" i="18" s="1" a="1"/>
  <c r="AC163" i="18" s="1"/>
  <c r="X163" i="12"/>
  <c r="AB163" i="12" s="1" a="1"/>
  <c r="Z162" i="12" a="1"/>
  <c r="Y162" i="12" a="1"/>
  <c r="AC162" i="12" a="1"/>
  <c r="AD162" i="12" a="1"/>
  <c r="AA162" i="12" a="1"/>
  <c r="AB163" i="12" l="1"/>
  <c r="AD162" i="12"/>
  <c r="AC162" i="12"/>
  <c r="Y162" i="12"/>
  <c r="AA162" i="12"/>
  <c r="Z162" i="12"/>
  <c r="AA163" i="18" a="1"/>
  <c r="AA163" i="18" s="1"/>
  <c r="Z163" i="18" a="1"/>
  <c r="Z163" i="18" s="1"/>
  <c r="AB163" i="18" a="1"/>
  <c r="AB163" i="18" s="1"/>
  <c r="Y164" i="18"/>
  <c r="AC164" i="18" s="1" a="1"/>
  <c r="AC164" i="18" s="1"/>
  <c r="X164" i="12"/>
  <c r="AB164" i="12" s="1" a="1"/>
  <c r="AA163" i="12" a="1"/>
  <c r="Z163" i="12" a="1"/>
  <c r="AC163" i="12" a="1"/>
  <c r="AD163" i="12" a="1"/>
  <c r="Y163" i="12" a="1"/>
  <c r="AB164" i="12" l="1"/>
  <c r="AD163" i="12"/>
  <c r="AC163" i="12"/>
  <c r="Z163" i="12"/>
  <c r="Y163" i="12"/>
  <c r="AA163" i="12"/>
  <c r="AB164" i="18" a="1"/>
  <c r="AB164" i="18" s="1"/>
  <c r="Z164" i="18" a="1"/>
  <c r="Z164" i="18" s="1"/>
  <c r="AA164" i="18" a="1"/>
  <c r="AA164" i="18" s="1"/>
  <c r="Y165" i="18"/>
  <c r="AC165" i="18" s="1" a="1"/>
  <c r="AC165" i="18" s="1"/>
  <c r="X165" i="12"/>
  <c r="AB165" i="12" s="1" a="1"/>
  <c r="AD164" i="12" a="1"/>
  <c r="AC164" i="12" a="1"/>
  <c r="Y164" i="12" a="1"/>
  <c r="Z164" i="12" a="1"/>
  <c r="AA164" i="12" a="1"/>
  <c r="AB165" i="12" l="1"/>
  <c r="AC164" i="12"/>
  <c r="AD164" i="12"/>
  <c r="AA164" i="12"/>
  <c r="Z164" i="12"/>
  <c r="Y164" i="12"/>
  <c r="AA165" i="18" a="1"/>
  <c r="AA165" i="18" s="1"/>
  <c r="AB165" i="18" a="1"/>
  <c r="AB165" i="18" s="1"/>
  <c r="Z165" i="18" a="1"/>
  <c r="Z165" i="18" s="1"/>
  <c r="Y166" i="18"/>
  <c r="AC166" i="18" s="1" a="1"/>
  <c r="AC166" i="18" s="1"/>
  <c r="X166" i="12"/>
  <c r="AB166" i="12" s="1" a="1"/>
  <c r="AA165" i="12" a="1"/>
  <c r="AD165" i="12" a="1"/>
  <c r="Z165" i="12" a="1"/>
  <c r="Y165" i="12" a="1"/>
  <c r="AC165" i="12" a="1"/>
  <c r="AB166" i="12" l="1"/>
  <c r="AC165" i="12"/>
  <c r="AD165" i="12"/>
  <c r="AA165" i="12"/>
  <c r="Y165" i="12"/>
  <c r="Z165" i="12"/>
  <c r="Z166" i="18" a="1"/>
  <c r="Z166" i="18" s="1"/>
  <c r="AB166" i="18" a="1"/>
  <c r="AB166" i="18" s="1"/>
  <c r="AA166" i="18" a="1"/>
  <c r="AA166" i="18" s="1"/>
  <c r="Y167" i="18"/>
  <c r="AC167" i="18" s="1" a="1"/>
  <c r="AC167" i="18" s="1"/>
  <c r="X167" i="12"/>
  <c r="AB167" i="12" s="1" a="1"/>
  <c r="AC166" i="12" a="1"/>
  <c r="AD166" i="12" a="1"/>
  <c r="AA166" i="12" a="1"/>
  <c r="Z166" i="12" a="1"/>
  <c r="Y166" i="12" a="1"/>
  <c r="AB167" i="12" l="1"/>
  <c r="AD166" i="12"/>
  <c r="AC166" i="12"/>
  <c r="Y166" i="12"/>
  <c r="Z166" i="12"/>
  <c r="AA166" i="12"/>
  <c r="AA167" i="18" a="1"/>
  <c r="AA167" i="18" s="1"/>
  <c r="Z167" i="18" a="1"/>
  <c r="Z167" i="18" s="1"/>
  <c r="AB167" i="18" a="1"/>
  <c r="AB167" i="18" s="1"/>
  <c r="Y168" i="18"/>
  <c r="AC168" i="18" s="1" a="1"/>
  <c r="AC168" i="18" s="1"/>
  <c r="X168" i="12"/>
  <c r="AB168" i="12" s="1" a="1"/>
  <c r="AC167" i="12" a="1"/>
  <c r="AD167" i="12" a="1"/>
  <c r="AA167" i="12" a="1"/>
  <c r="Y167" i="12" a="1"/>
  <c r="Z167" i="12" a="1"/>
  <c r="AB168" i="12" l="1"/>
  <c r="AD167" i="12"/>
  <c r="AC167" i="12"/>
  <c r="AA167" i="12"/>
  <c r="Z167" i="12"/>
  <c r="Y167" i="12"/>
  <c r="AB168" i="18" a="1"/>
  <c r="AB168" i="18" s="1"/>
  <c r="AA168" i="18" a="1"/>
  <c r="AA168" i="18" s="1"/>
  <c r="Z168" i="18" a="1"/>
  <c r="Z168" i="18" s="1"/>
  <c r="Y169" i="18"/>
  <c r="AC169" i="18" s="1" a="1"/>
  <c r="AC169" i="18" s="1"/>
  <c r="X169" i="12"/>
  <c r="AB169" i="12" s="1" a="1"/>
  <c r="AA168" i="12" a="1"/>
  <c r="Y168" i="12" a="1"/>
  <c r="AC168" i="12" a="1"/>
  <c r="AD168" i="12" a="1"/>
  <c r="Z168" i="12" a="1"/>
  <c r="AB169" i="12" l="1"/>
  <c r="AD168" i="12"/>
  <c r="AC168" i="12"/>
  <c r="Y168" i="12"/>
  <c r="AA168" i="12"/>
  <c r="Z168" i="12"/>
  <c r="AA169" i="18" a="1"/>
  <c r="AA169" i="18" s="1"/>
  <c r="Z169" i="18" a="1"/>
  <c r="Z169" i="18" s="1"/>
  <c r="AB169" i="18" a="1"/>
  <c r="AB169" i="18" s="1"/>
  <c r="Y170" i="18"/>
  <c r="AC170" i="18" s="1" a="1"/>
  <c r="AC170" i="18" s="1"/>
  <c r="X170" i="12"/>
  <c r="AB170" i="12" s="1" a="1"/>
  <c r="AD169" i="12" a="1"/>
  <c r="AC169" i="12" a="1"/>
  <c r="AA169" i="12" a="1"/>
  <c r="Y169" i="12" a="1"/>
  <c r="Z169" i="12" a="1"/>
  <c r="AB170" i="12" l="1"/>
  <c r="AC169" i="12"/>
  <c r="AD169" i="12"/>
  <c r="Z169" i="12"/>
  <c r="Y169" i="12"/>
  <c r="AA169" i="12"/>
  <c r="Y171" i="18"/>
  <c r="AC171" i="18" s="1" a="1"/>
  <c r="AC171" i="18" s="1"/>
  <c r="X171" i="12"/>
  <c r="AB171" i="12" s="1" a="1"/>
  <c r="AD170" i="12" a="1"/>
  <c r="Y170" i="12" a="1"/>
  <c r="AC170" i="12" a="1"/>
  <c r="AA170" i="12" a="1"/>
  <c r="Z170" i="12" a="1"/>
  <c r="AB171" i="12" l="1"/>
  <c r="AC170" i="12"/>
  <c r="AD170" i="12"/>
  <c r="Z170" i="12"/>
  <c r="AA170" i="12"/>
  <c r="Y170" i="12"/>
  <c r="Y172" i="18"/>
  <c r="AC172" i="18" s="1" a="1"/>
  <c r="AC172" i="18" s="1"/>
  <c r="X172" i="12"/>
  <c r="AB172" i="12" s="1" a="1"/>
  <c r="Z171" i="12" a="1"/>
  <c r="AC171" i="12" a="1"/>
  <c r="AA171" i="12" a="1"/>
  <c r="AD171" i="12" a="1"/>
  <c r="Y171" i="12" a="1"/>
  <c r="AB172" i="12" l="1"/>
  <c r="AD171" i="12"/>
  <c r="AC171" i="12"/>
  <c r="Y171" i="12"/>
  <c r="AA171" i="12"/>
  <c r="Z171" i="12"/>
  <c r="Y173" i="18"/>
  <c r="AC173" i="18" s="1" a="1"/>
  <c r="AC173" i="18" s="1"/>
  <c r="X173" i="12"/>
  <c r="AB173" i="12" s="1" a="1"/>
  <c r="Z172" i="12" a="1"/>
  <c r="AA172" i="12" a="1"/>
  <c r="Y172" i="12" a="1"/>
  <c r="AC172" i="12" a="1"/>
  <c r="AD172" i="12" a="1"/>
  <c r="AB173" i="12" l="1"/>
  <c r="AD172" i="12"/>
  <c r="AC172" i="12"/>
  <c r="Y172" i="12"/>
  <c r="AA172" i="12"/>
  <c r="Z172" i="12"/>
  <c r="Y174" i="18"/>
  <c r="AC174" i="18" s="1" a="1"/>
  <c r="AC174" i="18" s="1"/>
  <c r="X174" i="12"/>
  <c r="AB174" i="12" s="1" a="1"/>
  <c r="Y173" i="12" a="1"/>
  <c r="AC173" i="12" a="1"/>
  <c r="AA173" i="12" a="1"/>
  <c r="AD173" i="12" a="1"/>
  <c r="Z173" i="12" a="1"/>
  <c r="AB174" i="12" l="1"/>
  <c r="AD173" i="12"/>
  <c r="AC173" i="12"/>
  <c r="Z173" i="12"/>
  <c r="AA173" i="12"/>
  <c r="Y173" i="12"/>
  <c r="Y175" i="18"/>
  <c r="AC175" i="18" s="1" a="1"/>
  <c r="AC175" i="18" s="1"/>
  <c r="X175" i="12"/>
  <c r="AB175" i="12" s="1" a="1"/>
  <c r="AC174" i="12" a="1"/>
  <c r="AA174" i="12" a="1"/>
  <c r="AD174" i="12" a="1"/>
  <c r="Z174" i="12" a="1"/>
  <c r="Y174" i="12" a="1"/>
  <c r="AB175" i="12" l="1"/>
  <c r="AD174" i="12"/>
  <c r="AC174" i="12"/>
  <c r="Z174" i="12"/>
  <c r="AA174" i="12"/>
  <c r="Y174" i="12"/>
  <c r="Y176" i="18"/>
  <c r="AC176" i="18" s="1" a="1"/>
  <c r="AC176" i="18" s="1"/>
  <c r="X176" i="12"/>
  <c r="AB176" i="12" s="1" a="1"/>
  <c r="Z175" i="12" a="1"/>
  <c r="Y175" i="12" a="1"/>
  <c r="AC175" i="12" a="1"/>
  <c r="AA175" i="12" a="1"/>
  <c r="AD175" i="12" a="1"/>
  <c r="AB176" i="12" l="1"/>
  <c r="AD175" i="12"/>
  <c r="AC175" i="12"/>
  <c r="Y175" i="12"/>
  <c r="AA175" i="12"/>
  <c r="Z175" i="12"/>
  <c r="Y177" i="18"/>
  <c r="AC177" i="18" s="1" a="1"/>
  <c r="AC177" i="18" s="1"/>
  <c r="X177" i="12"/>
  <c r="AB177" i="12" s="1" a="1"/>
  <c r="Z176" i="12" a="1"/>
  <c r="AA176" i="12" a="1"/>
  <c r="AC176" i="12" a="1"/>
  <c r="Y176" i="12" a="1"/>
  <c r="AD176" i="12" a="1"/>
  <c r="AB177" i="12" l="1"/>
  <c r="AD176" i="12"/>
  <c r="AC176" i="12"/>
  <c r="AA176" i="12"/>
  <c r="Y176" i="12"/>
  <c r="Z176" i="12"/>
  <c r="Y178" i="18"/>
  <c r="AC178" i="18" s="1" a="1"/>
  <c r="AC178" i="18" s="1"/>
  <c r="X178" i="12"/>
  <c r="AB178" i="12" s="1" a="1"/>
  <c r="Y177" i="12" a="1"/>
  <c r="Z177" i="12" a="1"/>
  <c r="AD177" i="12" a="1"/>
  <c r="AA177" i="12" a="1"/>
  <c r="AC177" i="12" a="1"/>
  <c r="AB178" i="12" l="1"/>
  <c r="AC177" i="12"/>
  <c r="AD177" i="12"/>
  <c r="AA177" i="12"/>
  <c r="Z177" i="12"/>
  <c r="Y177" i="12"/>
  <c r="Y179" i="18"/>
  <c r="AC179" i="18" s="1" a="1"/>
  <c r="AC179" i="18" s="1"/>
  <c r="X179" i="12"/>
  <c r="AB179" i="12" s="1" a="1"/>
  <c r="AC178" i="12" a="1"/>
  <c r="AD178" i="12" a="1"/>
  <c r="Z178" i="12" a="1"/>
  <c r="AA178" i="12" a="1"/>
  <c r="Y178" i="12" a="1"/>
  <c r="AB179" i="12" l="1"/>
  <c r="AD178" i="12"/>
  <c r="AC178" i="12"/>
  <c r="Y178" i="12"/>
  <c r="AA178" i="12"/>
  <c r="Z178" i="12"/>
  <c r="Y180" i="18"/>
  <c r="AC180" i="18" s="1" a="1"/>
  <c r="AC180" i="18" s="1"/>
  <c r="X180" i="12"/>
  <c r="AB180" i="12" s="1" a="1"/>
  <c r="Y179" i="12" a="1"/>
  <c r="AC179" i="12" a="1"/>
  <c r="AA179" i="12" a="1"/>
  <c r="AD179" i="12" a="1"/>
  <c r="Z179" i="12" a="1"/>
  <c r="AB180" i="12" l="1"/>
  <c r="AD179" i="12"/>
  <c r="AC179" i="12"/>
  <c r="Z179" i="12"/>
  <c r="AA179" i="12"/>
  <c r="Y179" i="12"/>
  <c r="Y181" i="18"/>
  <c r="AC181" i="18" s="1" a="1"/>
  <c r="AC181" i="18" s="1"/>
  <c r="X181" i="12"/>
  <c r="AB181" i="12" s="1" a="1"/>
  <c r="AA180" i="12" a="1"/>
  <c r="Y180" i="12" a="1"/>
  <c r="AC180" i="12" a="1"/>
  <c r="AD180" i="12" a="1"/>
  <c r="Z180" i="12" a="1"/>
  <c r="AB181" i="12" l="1"/>
  <c r="AD180" i="12"/>
  <c r="AC180" i="12"/>
  <c r="Z180" i="12"/>
  <c r="AA180" i="12"/>
  <c r="Y180" i="12"/>
  <c r="Y182" i="18"/>
  <c r="AC182" i="18" s="1" a="1"/>
  <c r="AC182" i="18" s="1"/>
  <c r="X182" i="12"/>
  <c r="AB182" i="12" s="1" a="1"/>
  <c r="AA181" i="12" a="1"/>
  <c r="AC181" i="12" a="1"/>
  <c r="Y181" i="12" a="1"/>
  <c r="Z181" i="12" a="1"/>
  <c r="AD181" i="12" a="1"/>
  <c r="AB182" i="12" l="1"/>
  <c r="AD181" i="12"/>
  <c r="AC181" i="12"/>
  <c r="Z181" i="12"/>
  <c r="Y181" i="12"/>
  <c r="AA181" i="12"/>
  <c r="Y183" i="18"/>
  <c r="AC183" i="18" s="1" a="1"/>
  <c r="AC183" i="18" s="1"/>
  <c r="X183" i="12"/>
  <c r="AB183" i="12" s="1" a="1"/>
  <c r="Y182" i="12" a="1"/>
  <c r="Z182" i="12" a="1"/>
  <c r="AD182" i="12" a="1"/>
  <c r="AA182" i="12" a="1"/>
  <c r="AC182" i="12" a="1"/>
  <c r="AB183" i="12" l="1"/>
  <c r="AC182" i="12"/>
  <c r="AD182" i="12"/>
  <c r="AA182" i="12"/>
  <c r="Z182" i="12"/>
  <c r="Y182" i="12"/>
  <c r="Y184" i="18"/>
  <c r="AC184" i="18" s="1" a="1"/>
  <c r="AC184" i="18" s="1"/>
  <c r="X184" i="12"/>
  <c r="AB184" i="12" s="1" a="1"/>
  <c r="Y183" i="12" a="1"/>
  <c r="AC183" i="12" a="1"/>
  <c r="Z183" i="12" a="1"/>
  <c r="AD183" i="12" a="1"/>
  <c r="AA183" i="12" a="1"/>
  <c r="AB184" i="12" l="1"/>
  <c r="AD183" i="12"/>
  <c r="AC183" i="12"/>
  <c r="AA183" i="12"/>
  <c r="Z183" i="12"/>
  <c r="Y183" i="12"/>
  <c r="Y185" i="18"/>
  <c r="AC185" i="18" s="1" a="1"/>
  <c r="AC185" i="18" s="1"/>
  <c r="X185" i="12"/>
  <c r="AB185" i="12" s="1" a="1"/>
  <c r="AA184" i="12" a="1"/>
  <c r="AC184" i="12" a="1"/>
  <c r="Z184" i="12" a="1"/>
  <c r="AD184" i="12" a="1"/>
  <c r="Y184" i="12" a="1"/>
  <c r="AB185" i="12" l="1"/>
  <c r="AD184" i="12"/>
  <c r="AC184" i="12"/>
  <c r="Y184" i="12"/>
  <c r="Z184" i="12"/>
  <c r="AA184" i="12"/>
  <c r="Y186" i="18"/>
  <c r="AC186" i="18" s="1" a="1"/>
  <c r="AC186" i="18" s="1"/>
  <c r="X186" i="12"/>
  <c r="AB186" i="12" s="1" a="1"/>
  <c r="Y185" i="12" a="1"/>
  <c r="AC185" i="12" a="1"/>
  <c r="AA185" i="12" a="1"/>
  <c r="AD185" i="12" a="1"/>
  <c r="Z185" i="12" a="1"/>
  <c r="AB186" i="12" l="1"/>
  <c r="AD185" i="12"/>
  <c r="AC185" i="12"/>
  <c r="Z185" i="12"/>
  <c r="AA185" i="12"/>
  <c r="Y185" i="12"/>
  <c r="Y187" i="18"/>
  <c r="AC187" i="18" s="1" a="1"/>
  <c r="AC187" i="18" s="1"/>
  <c r="X187" i="12"/>
  <c r="AB187" i="12" s="1" a="1"/>
  <c r="Y186" i="12" a="1"/>
  <c r="AC186" i="12" a="1"/>
  <c r="Z186" i="12" a="1"/>
  <c r="AD186" i="12" a="1"/>
  <c r="AA186" i="12" a="1"/>
  <c r="AB187" i="12" l="1"/>
  <c r="AD186" i="12"/>
  <c r="AC186" i="12"/>
  <c r="AA186" i="12"/>
  <c r="Z186" i="12"/>
  <c r="Y186" i="12"/>
  <c r="Y188" i="18"/>
  <c r="AC188" i="18" s="1" a="1"/>
  <c r="AC188" i="18" s="1"/>
  <c r="X188" i="12"/>
  <c r="AB188" i="12" s="1" a="1"/>
  <c r="Y187" i="12" a="1"/>
  <c r="AC187" i="12" a="1"/>
  <c r="AD187" i="12" a="1"/>
  <c r="AA187" i="12" a="1"/>
  <c r="Z187" i="12" a="1"/>
  <c r="AB188" i="12" l="1"/>
  <c r="AD187" i="12"/>
  <c r="AC187" i="12"/>
  <c r="AA187" i="12"/>
  <c r="Z187" i="12"/>
  <c r="Y187" i="12"/>
  <c r="Y189" i="18"/>
  <c r="AC189" i="18" s="1" a="1"/>
  <c r="AC189" i="18" s="1"/>
  <c r="X189" i="12"/>
  <c r="AB189" i="12" s="1" a="1"/>
  <c r="Y188" i="12" a="1"/>
  <c r="AA188" i="12" a="1"/>
  <c r="AC188" i="12" a="1"/>
  <c r="Z188" i="12" a="1"/>
  <c r="AD188" i="12" a="1"/>
  <c r="AB189" i="12" l="1"/>
  <c r="AD188" i="12"/>
  <c r="AC188" i="12"/>
  <c r="AA188" i="12"/>
  <c r="Z188" i="12"/>
  <c r="Y188" i="12"/>
  <c r="Y190" i="18"/>
  <c r="AC190" i="18" s="1" a="1"/>
  <c r="AC190" i="18" s="1"/>
  <c r="X190" i="12"/>
  <c r="AB190" i="12" s="1" a="1"/>
  <c r="AA189" i="12" a="1"/>
  <c r="AC189" i="12" a="1"/>
  <c r="Y189" i="12" a="1"/>
  <c r="AD189" i="12" a="1"/>
  <c r="Z189" i="12" a="1"/>
  <c r="AB190" i="12" l="1"/>
  <c r="AD189" i="12"/>
  <c r="AC189" i="12"/>
  <c r="Z189" i="12"/>
  <c r="Y189" i="12"/>
  <c r="AA189" i="12"/>
  <c r="Y191" i="18"/>
  <c r="AC191" i="18" s="1" a="1"/>
  <c r="AC191" i="18" s="1"/>
  <c r="X191" i="12"/>
  <c r="AB191" i="12" s="1" a="1"/>
  <c r="AA190" i="12" a="1"/>
  <c r="AC190" i="12" a="1"/>
  <c r="Z190" i="12" a="1"/>
  <c r="AD190" i="12" a="1"/>
  <c r="Y190" i="12" a="1"/>
  <c r="AB191" i="12" l="1"/>
  <c r="AD190" i="12"/>
  <c r="AC190" i="12"/>
  <c r="Y190" i="12"/>
  <c r="Z190" i="12"/>
  <c r="AA190" i="12"/>
  <c r="Y192" i="18"/>
  <c r="AC192" i="18" s="1" a="1"/>
  <c r="AC192" i="18" s="1"/>
  <c r="X192" i="12"/>
  <c r="AB192" i="12" s="1" a="1"/>
  <c r="Z191" i="12" a="1"/>
  <c r="AC191" i="12" a="1"/>
  <c r="Y191" i="12" a="1"/>
  <c r="AD191" i="12" a="1"/>
  <c r="AA191" i="12" a="1"/>
  <c r="AB192" i="12" l="1"/>
  <c r="AD191" i="12"/>
  <c r="AC191" i="12"/>
  <c r="AA191" i="12"/>
  <c r="Y191" i="12"/>
  <c r="Z191" i="12"/>
  <c r="Y193" i="18"/>
  <c r="AC193" i="18" s="1" a="1"/>
  <c r="AC193" i="18" s="1"/>
  <c r="X193" i="12"/>
  <c r="AB193" i="12" s="1" a="1"/>
  <c r="Z192" i="12" a="1"/>
  <c r="AA192" i="12" a="1"/>
  <c r="AC192" i="12" a="1"/>
  <c r="Y192" i="12" a="1"/>
  <c r="AD192" i="12" a="1"/>
  <c r="AB193" i="12" l="1"/>
  <c r="AD192" i="12"/>
  <c r="AC192" i="12"/>
  <c r="Z192" i="12"/>
  <c r="Y192" i="12"/>
  <c r="AA192" i="12"/>
  <c r="Y194" i="18"/>
  <c r="AC194" i="18" s="1" a="1"/>
  <c r="AC194" i="18" s="1"/>
  <c r="X194" i="12"/>
  <c r="AB194" i="12" s="1" a="1"/>
  <c r="AA193" i="12" a="1"/>
  <c r="AC193" i="12" a="1"/>
  <c r="Z193" i="12" a="1"/>
  <c r="AD193" i="12" a="1"/>
  <c r="Y193" i="12" a="1"/>
  <c r="AB194" i="12" l="1"/>
  <c r="AD193" i="12"/>
  <c r="AC193" i="12"/>
  <c r="Y193" i="12"/>
  <c r="Z193" i="12"/>
  <c r="AA193" i="12"/>
  <c r="Y195" i="18"/>
  <c r="AC195" i="18" s="1" a="1"/>
  <c r="AC195" i="18" s="1"/>
  <c r="X195" i="12"/>
  <c r="AB195" i="12" s="1" a="1"/>
  <c r="Z194" i="12" a="1"/>
  <c r="AC194" i="12" a="1"/>
  <c r="Y194" i="12" a="1"/>
  <c r="AD194" i="12" a="1"/>
  <c r="AA194" i="12" a="1"/>
  <c r="AB195" i="12" l="1"/>
  <c r="AD194" i="12"/>
  <c r="AC194" i="12"/>
  <c r="AA194" i="12"/>
  <c r="Y194" i="12"/>
  <c r="Z194" i="12"/>
  <c r="Y196" i="18"/>
  <c r="AC196" i="18" s="1" a="1"/>
  <c r="AC196" i="18" s="1"/>
  <c r="X196" i="12"/>
  <c r="AB196" i="12" s="1" a="1"/>
  <c r="Y195" i="12" a="1"/>
  <c r="Z195" i="12" a="1"/>
  <c r="AD195" i="12" a="1"/>
  <c r="AC195" i="12" a="1"/>
  <c r="AA195" i="12" a="1"/>
  <c r="AB196" i="12" l="1"/>
  <c r="AC195" i="12"/>
  <c r="AD195" i="12"/>
  <c r="AA195" i="12"/>
  <c r="Z195" i="12"/>
  <c r="Y195" i="12"/>
  <c r="Y197" i="18"/>
  <c r="AC197" i="18" s="1" a="1"/>
  <c r="AC197" i="18" s="1"/>
  <c r="X197" i="12"/>
  <c r="AB197" i="12" s="1" a="1"/>
  <c r="Y196" i="12" a="1"/>
  <c r="AC196" i="12" a="1"/>
  <c r="AA196" i="12" a="1"/>
  <c r="AD196" i="12" a="1"/>
  <c r="Z196" i="12" a="1"/>
  <c r="AB197" i="12" l="1"/>
  <c r="AD196" i="12"/>
  <c r="AC196" i="12"/>
  <c r="Z196" i="12"/>
  <c r="AA196" i="12"/>
  <c r="Y196" i="12"/>
  <c r="Y198" i="18"/>
  <c r="AC198" i="18" s="1" a="1"/>
  <c r="AC198" i="18" s="1"/>
  <c r="X198" i="12"/>
  <c r="AB198" i="12" s="1" a="1"/>
  <c r="Z197" i="12" a="1"/>
  <c r="AA197" i="12" a="1"/>
  <c r="Y197" i="12" a="1"/>
  <c r="AC197" i="12" a="1"/>
  <c r="AD197" i="12" a="1"/>
  <c r="AB198" i="12" l="1"/>
  <c r="AD197" i="12"/>
  <c r="AC197" i="12"/>
  <c r="Y197" i="12"/>
  <c r="AA197" i="12"/>
  <c r="Z197" i="12"/>
  <c r="Y199" i="18"/>
  <c r="AC199" i="18" s="1" a="1"/>
  <c r="AC199" i="18" s="1"/>
  <c r="X199" i="12"/>
  <c r="AB199" i="12" s="1" a="1"/>
  <c r="Y198" i="12" a="1"/>
  <c r="AC198" i="12" a="1"/>
  <c r="Z198" i="12" a="1"/>
  <c r="AD198" i="12" a="1"/>
  <c r="AA198" i="12" a="1"/>
  <c r="AB199" i="12" l="1"/>
  <c r="AD198" i="12"/>
  <c r="AC198" i="12"/>
  <c r="AA198" i="12"/>
  <c r="Z198" i="12"/>
  <c r="Y198" i="12"/>
  <c r="Y200" i="18"/>
  <c r="AC200" i="18" s="1" a="1"/>
  <c r="AC200" i="18" s="1"/>
  <c r="X200" i="12"/>
  <c r="AB200" i="12" s="1" a="1"/>
  <c r="Z199" i="12" a="1"/>
  <c r="AC199" i="12" a="1"/>
  <c r="AA199" i="12" a="1"/>
  <c r="AD199" i="12" a="1"/>
  <c r="Y199" i="12" a="1"/>
  <c r="AB200" i="12" l="1"/>
  <c r="AD199" i="12"/>
  <c r="AC199" i="12"/>
  <c r="Y199" i="12"/>
  <c r="AA199" i="12"/>
  <c r="Z199" i="12"/>
  <c r="Y201" i="18"/>
  <c r="AC201" i="18" s="1" a="1"/>
  <c r="AC201" i="18" s="1"/>
  <c r="X201" i="12"/>
  <c r="AB201" i="12" s="1" a="1"/>
  <c r="Y200" i="12" a="1"/>
  <c r="AC200" i="12" a="1"/>
  <c r="AA200" i="12" a="1"/>
  <c r="AD200" i="12" a="1"/>
  <c r="Z200" i="12" a="1"/>
  <c r="AB201" i="12" l="1"/>
  <c r="AD200" i="12"/>
  <c r="AC200" i="12"/>
  <c r="Z200" i="12"/>
  <c r="AA200" i="12"/>
  <c r="Y200" i="12"/>
  <c r="Y202" i="18"/>
  <c r="AC202" i="18" s="1" a="1"/>
  <c r="AC202" i="18" s="1"/>
  <c r="X202" i="12"/>
  <c r="AB202" i="12" s="1" a="1"/>
  <c r="Z201" i="12" a="1"/>
  <c r="AC201" i="12" a="1"/>
  <c r="AA201" i="12" a="1"/>
  <c r="AD201" i="12" a="1"/>
  <c r="Y201" i="12" a="1"/>
  <c r="AB202" i="12" l="1"/>
  <c r="AD201" i="12"/>
  <c r="AC201" i="12"/>
  <c r="Y201" i="12"/>
  <c r="AA201" i="12"/>
  <c r="Z201" i="12"/>
  <c r="Y203" i="18"/>
  <c r="AC203" i="18" s="1" a="1"/>
  <c r="AC203" i="18" s="1"/>
  <c r="X203" i="12"/>
  <c r="AB203" i="12" s="1" a="1"/>
  <c r="AA202" i="12" a="1"/>
  <c r="AC202" i="12" a="1"/>
  <c r="Y202" i="12" a="1"/>
  <c r="Z202" i="12" a="1"/>
  <c r="AD202" i="12" a="1"/>
  <c r="AB203" i="12" l="1"/>
  <c r="AD202" i="12"/>
  <c r="AC202" i="12"/>
  <c r="Z202" i="12"/>
  <c r="Y202" i="12"/>
  <c r="AA202" i="12"/>
  <c r="Y204" i="18"/>
  <c r="AC204" i="18" s="1" a="1"/>
  <c r="AC204" i="18" s="1"/>
  <c r="X204" i="12"/>
  <c r="AB204" i="12" s="1" a="1"/>
  <c r="Z203" i="12" a="1"/>
  <c r="AC203" i="12" a="1"/>
  <c r="Y203" i="12" a="1"/>
  <c r="AD203" i="12" a="1"/>
  <c r="AA203" i="12" a="1"/>
  <c r="AB204" i="12" l="1"/>
  <c r="AD203" i="12"/>
  <c r="AC203" i="12"/>
  <c r="AA203" i="12"/>
  <c r="Y203" i="12"/>
  <c r="Z203" i="12"/>
  <c r="Y205" i="18"/>
  <c r="AC205" i="18" s="1" a="1"/>
  <c r="AC205" i="18" s="1"/>
  <c r="X205" i="12"/>
  <c r="AB205" i="12" s="1" a="1"/>
  <c r="Z204" i="12" a="1"/>
  <c r="AC204" i="12" a="1"/>
  <c r="AA204" i="12" a="1"/>
  <c r="AD204" i="12" a="1"/>
  <c r="Y204" i="12" a="1"/>
  <c r="AB205" i="12" l="1"/>
  <c r="AD204" i="12"/>
  <c r="AC204" i="12"/>
  <c r="Y204" i="12"/>
  <c r="AA204" i="12"/>
  <c r="Z204" i="12"/>
  <c r="Y206" i="18"/>
  <c r="AC206" i="18" s="1" a="1"/>
  <c r="AC206" i="18" s="1"/>
  <c r="X206" i="12"/>
  <c r="AB206" i="12" s="1" a="1"/>
  <c r="Y205" i="12" a="1"/>
  <c r="AC205" i="12" a="1"/>
  <c r="Z205" i="12" a="1"/>
  <c r="AD205" i="12" a="1"/>
  <c r="AA205" i="12" a="1"/>
  <c r="AB206" i="12" l="1"/>
  <c r="AD205" i="12"/>
  <c r="AC205" i="12"/>
  <c r="AA205" i="12"/>
  <c r="Z205" i="12"/>
  <c r="Y205" i="12"/>
  <c r="Y207" i="18"/>
  <c r="AC207" i="18" s="1" a="1"/>
  <c r="AC207" i="18" s="1"/>
  <c r="X207" i="12"/>
  <c r="AB207" i="12" s="1" a="1"/>
  <c r="Y206" i="12" a="1"/>
  <c r="AC206" i="12" a="1"/>
  <c r="Z206" i="12" a="1"/>
  <c r="AD206" i="12" a="1"/>
  <c r="AA206" i="12" a="1"/>
  <c r="AB207" i="12" l="1"/>
  <c r="AD206" i="12"/>
  <c r="AC206" i="12"/>
  <c r="AA206" i="12"/>
  <c r="Z206" i="12"/>
  <c r="Y206" i="12"/>
  <c r="Y208" i="18"/>
  <c r="AC208" i="18" s="1" a="1"/>
  <c r="AC208" i="18" s="1"/>
  <c r="X208" i="12"/>
  <c r="AB208" i="12" s="1" a="1"/>
  <c r="Y207" i="12" a="1"/>
  <c r="Z207" i="12" a="1"/>
  <c r="AC207" i="12" a="1"/>
  <c r="AA207" i="12" a="1"/>
  <c r="AD207" i="12" a="1"/>
  <c r="AB208" i="12" l="1"/>
  <c r="AD207" i="12"/>
  <c r="AC207" i="12"/>
  <c r="Y207" i="12"/>
  <c r="AA207" i="12"/>
  <c r="Z207" i="12"/>
  <c r="Y209" i="18"/>
  <c r="AC209" i="18" s="1" a="1"/>
  <c r="AC209" i="18" s="1"/>
  <c r="X209" i="12"/>
  <c r="AB209" i="12" s="1" a="1"/>
  <c r="Y208" i="12" a="1"/>
  <c r="AC208" i="12" a="1"/>
  <c r="AA208" i="12" a="1"/>
  <c r="Z208" i="12" a="1"/>
  <c r="AD208" i="12" a="1"/>
  <c r="AB209" i="12" l="1"/>
  <c r="AD208" i="12"/>
  <c r="AC208" i="12"/>
  <c r="Z208" i="12"/>
  <c r="AA208" i="12"/>
  <c r="Y208" i="12"/>
  <c r="Y210" i="18"/>
  <c r="AC210" i="18" s="1" a="1"/>
  <c r="AC210" i="18" s="1"/>
  <c r="X210" i="12"/>
  <c r="AB210" i="12" s="1" a="1"/>
  <c r="Z209" i="12" a="1"/>
  <c r="AC209" i="12" a="1"/>
  <c r="AD209" i="12" a="1"/>
  <c r="AA209" i="12" a="1"/>
  <c r="Y209" i="12" a="1"/>
  <c r="AB210" i="12" l="1"/>
  <c r="AD209" i="12"/>
  <c r="AC209" i="12"/>
  <c r="AA209" i="12"/>
  <c r="Y209" i="12"/>
  <c r="Z209" i="12"/>
  <c r="Y211" i="18"/>
  <c r="AC211" i="18" s="1" a="1"/>
  <c r="AC211" i="18" s="1"/>
  <c r="X211" i="12"/>
  <c r="AB211" i="12" s="1" a="1"/>
  <c r="Y210" i="12" a="1"/>
  <c r="AC210" i="12" a="1"/>
  <c r="Z210" i="12" a="1"/>
  <c r="AD210" i="12" a="1"/>
  <c r="AA210" i="12" a="1"/>
  <c r="AB211" i="12" l="1"/>
  <c r="AD210" i="12"/>
  <c r="AC210" i="12"/>
  <c r="AA210" i="12"/>
  <c r="Z210" i="12"/>
  <c r="Y210" i="12"/>
  <c r="Y212" i="18"/>
  <c r="AC212" i="18" s="1" a="1"/>
  <c r="AC212" i="18" s="1"/>
  <c r="X212" i="12"/>
  <c r="AB212" i="12" s="1" a="1"/>
  <c r="Y211" i="12" a="1"/>
  <c r="AC211" i="12" a="1"/>
  <c r="Z211" i="12" a="1"/>
  <c r="AD211" i="12" a="1"/>
  <c r="AA211" i="12" a="1"/>
  <c r="AB212" i="12" l="1"/>
  <c r="AD211" i="12"/>
  <c r="AC211" i="12"/>
  <c r="AA211" i="12"/>
  <c r="Z211" i="12"/>
  <c r="Y211" i="12"/>
  <c r="Y213" i="18"/>
  <c r="AC213" i="18" s="1" a="1"/>
  <c r="AC213" i="18" s="1"/>
  <c r="X213" i="12"/>
  <c r="AB213" i="12" s="1" a="1"/>
  <c r="AA212" i="12" a="1"/>
  <c r="AC212" i="12" a="1"/>
  <c r="Y212" i="12" a="1"/>
  <c r="AD212" i="12" a="1"/>
  <c r="Z212" i="12" a="1"/>
  <c r="AB213" i="12" l="1"/>
  <c r="AD212" i="12"/>
  <c r="AC212" i="12"/>
  <c r="Z212" i="12"/>
  <c r="Y212" i="12"/>
  <c r="AA212" i="12"/>
  <c r="Y214" i="18"/>
  <c r="AC214" i="18" s="1" a="1"/>
  <c r="AC214" i="18" s="1"/>
  <c r="X214" i="12"/>
  <c r="AB214" i="12" s="1" a="1"/>
  <c r="AA213" i="12" a="1"/>
  <c r="Y213" i="12" a="1"/>
  <c r="AC213" i="12" a="1"/>
  <c r="Z213" i="12" a="1"/>
  <c r="AD213" i="12" a="1"/>
  <c r="AB214" i="12" l="1"/>
  <c r="AD213" i="12"/>
  <c r="AC213" i="12"/>
  <c r="AA213" i="12"/>
  <c r="Z213" i="12"/>
  <c r="Y213" i="12"/>
  <c r="Y215" i="18"/>
  <c r="AC215" i="18" s="1" a="1"/>
  <c r="AC215" i="18" s="1"/>
  <c r="X215" i="12"/>
  <c r="AB215" i="12" s="1" a="1"/>
  <c r="AD214" i="12" a="1"/>
  <c r="Z214" i="12" a="1"/>
  <c r="AC214" i="12" a="1"/>
  <c r="AA214" i="12" a="1"/>
  <c r="Y214" i="12" a="1"/>
  <c r="AB215" i="12" l="1"/>
  <c r="AC214" i="12"/>
  <c r="AD214" i="12"/>
  <c r="AA214" i="12"/>
  <c r="Y214" i="12"/>
  <c r="Z214" i="12"/>
  <c r="Y216" i="18"/>
  <c r="AC216" i="18" s="1" a="1"/>
  <c r="AC216" i="18" s="1"/>
  <c r="X216" i="12"/>
  <c r="AB216" i="12" s="1" a="1"/>
  <c r="Z215" i="12" a="1"/>
  <c r="AC215" i="12" a="1"/>
  <c r="Y215" i="12" a="1"/>
  <c r="AD215" i="12" a="1"/>
  <c r="AA215" i="12" a="1"/>
  <c r="AB216" i="12" l="1"/>
  <c r="AD215" i="12"/>
  <c r="AC215" i="12"/>
  <c r="AA215" i="12"/>
  <c r="Y215" i="12"/>
  <c r="Z215" i="12"/>
  <c r="Y217" i="18"/>
  <c r="AC217" i="18" s="1" a="1"/>
  <c r="AC217" i="18" s="1"/>
  <c r="X217" i="12"/>
  <c r="AB217" i="12" s="1" a="1"/>
  <c r="Y216" i="12" a="1"/>
  <c r="AC216" i="12" a="1"/>
  <c r="Z216" i="12" a="1"/>
  <c r="AA216" i="12" a="1"/>
  <c r="AD216" i="12" a="1"/>
  <c r="AB217" i="12" l="1"/>
  <c r="AD216" i="12"/>
  <c r="AC216" i="12"/>
  <c r="AA216" i="12"/>
  <c r="Z216" i="12"/>
  <c r="Y216" i="12"/>
  <c r="Y218" i="18"/>
  <c r="AC218" i="18" s="1" a="1"/>
  <c r="AC218" i="18" s="1"/>
  <c r="X218" i="12"/>
  <c r="AB218" i="12" s="1" a="1"/>
  <c r="AA217" i="12" a="1"/>
  <c r="AC217" i="12" a="1"/>
  <c r="Y217" i="12" a="1"/>
  <c r="AD217" i="12" a="1"/>
  <c r="Z217" i="12" a="1"/>
  <c r="AB218" i="12" l="1"/>
  <c r="AD217" i="12"/>
  <c r="AC217" i="12"/>
  <c r="Z217" i="12"/>
  <c r="Y217" i="12"/>
  <c r="AA217" i="12"/>
  <c r="Y219" i="18"/>
  <c r="AC219" i="18" s="1" a="1"/>
  <c r="AC219" i="18" s="1"/>
  <c r="X219" i="12"/>
  <c r="AB219" i="12" s="1" a="1"/>
  <c r="Z218" i="12" a="1"/>
  <c r="AC218" i="12" a="1"/>
  <c r="Y218" i="12" a="1"/>
  <c r="AD218" i="12" a="1"/>
  <c r="AA218" i="12" a="1"/>
  <c r="AB219" i="12" l="1"/>
  <c r="AD218" i="12"/>
  <c r="AC218" i="12"/>
  <c r="AA218" i="12"/>
  <c r="Y218" i="12"/>
  <c r="Z218" i="12"/>
  <c r="Y220" i="18"/>
  <c r="AC220" i="18" s="1" a="1"/>
  <c r="AC220" i="18" s="1"/>
  <c r="X220" i="12"/>
  <c r="AB220" i="12" s="1" a="1"/>
  <c r="AD219" i="12" a="1"/>
  <c r="Y219" i="12" a="1"/>
  <c r="AC219" i="12" a="1"/>
  <c r="Z219" i="12" a="1"/>
  <c r="AA219" i="12" a="1"/>
  <c r="AB220" i="12" l="1"/>
  <c r="AC219" i="12"/>
  <c r="AD219" i="12"/>
  <c r="AA219" i="12"/>
  <c r="Z219" i="12"/>
  <c r="Y219" i="12"/>
  <c r="Y221" i="18"/>
  <c r="AC221" i="18" s="1" a="1"/>
  <c r="AC221" i="18" s="1"/>
  <c r="X221" i="12"/>
  <c r="AB221" i="12" s="1" a="1"/>
  <c r="Z220" i="12" a="1"/>
  <c r="AC220" i="12" a="1"/>
  <c r="Y220" i="12" a="1"/>
  <c r="AD220" i="12" a="1"/>
  <c r="AA220" i="12" a="1"/>
  <c r="AB221" i="12" l="1"/>
  <c r="AD220" i="12"/>
  <c r="AC220" i="12"/>
  <c r="AA220" i="12"/>
  <c r="Y220" i="12"/>
  <c r="Z220" i="12"/>
  <c r="Y222" i="18"/>
  <c r="AC222" i="18" s="1" a="1"/>
  <c r="AC222" i="18" s="1"/>
  <c r="X222" i="12"/>
  <c r="AB222" i="12" s="1" a="1"/>
  <c r="Y221" i="12" a="1"/>
  <c r="AC221" i="12" a="1"/>
  <c r="Z221" i="12" a="1"/>
  <c r="AD221" i="12" a="1"/>
  <c r="AA221" i="12" a="1"/>
  <c r="AB222" i="12" l="1"/>
  <c r="AD221" i="12"/>
  <c r="AC221" i="12"/>
  <c r="AA221" i="12"/>
  <c r="Z221" i="12"/>
  <c r="Y221" i="12"/>
  <c r="Y223" i="18"/>
  <c r="AC223" i="18" s="1" a="1"/>
  <c r="AC223" i="18" s="1"/>
  <c r="X223" i="12"/>
  <c r="AB223" i="12" s="1" a="1"/>
  <c r="AC222" i="12" a="1"/>
  <c r="Z222" i="12" a="1"/>
  <c r="AD222" i="12" a="1"/>
  <c r="Y222" i="12" a="1"/>
  <c r="AA222" i="12" a="1"/>
  <c r="AB223" i="12" l="1"/>
  <c r="AD222" i="12"/>
  <c r="AC222" i="12"/>
  <c r="Y222" i="12"/>
  <c r="Z222" i="12"/>
  <c r="AA222" i="12"/>
  <c r="Y224" i="18"/>
  <c r="AC224" i="18" s="1" a="1"/>
  <c r="AC224" i="18" s="1"/>
  <c r="X224" i="12"/>
  <c r="AB224" i="12" s="1" a="1"/>
  <c r="AC223" i="12" a="1"/>
  <c r="AA223" i="12" a="1"/>
  <c r="Z223" i="12" a="1"/>
  <c r="Y223" i="12" a="1"/>
  <c r="AD223" i="12" a="1"/>
  <c r="AB224" i="12" l="1"/>
  <c r="AD223" i="12"/>
  <c r="AC223" i="12"/>
  <c r="Z223" i="12"/>
  <c r="AA223" i="12"/>
  <c r="Y223" i="12"/>
  <c r="Y225" i="18"/>
  <c r="AC225" i="18" s="1" a="1"/>
  <c r="AC225" i="18" s="1"/>
  <c r="X225" i="12"/>
  <c r="AB225" i="12" s="1" a="1"/>
  <c r="Y224" i="12" a="1"/>
  <c r="AC224" i="12" a="1"/>
  <c r="Z224" i="12" a="1"/>
  <c r="AD224" i="12" a="1"/>
  <c r="AA224" i="12" a="1"/>
  <c r="AB225" i="12" l="1"/>
  <c r="AD224" i="12"/>
  <c r="AC224" i="12"/>
  <c r="AA224" i="12"/>
  <c r="Z224" i="12"/>
  <c r="Y224" i="12"/>
  <c r="Y226" i="18"/>
  <c r="AC226" i="18" s="1" a="1"/>
  <c r="AC226" i="18" s="1"/>
  <c r="X226" i="12"/>
  <c r="AB226" i="12" s="1" a="1"/>
  <c r="Y225" i="12" a="1"/>
  <c r="AC225" i="12" a="1"/>
  <c r="AA225" i="12" a="1"/>
  <c r="AD225" i="12" a="1"/>
  <c r="Z225" i="12" a="1"/>
  <c r="AB226" i="12" l="1"/>
  <c r="AD225" i="12"/>
  <c r="AC225" i="12"/>
  <c r="Z225" i="12"/>
  <c r="AA225" i="12"/>
  <c r="Y225" i="12"/>
  <c r="Y227" i="18"/>
  <c r="AC227" i="18" s="1" a="1"/>
  <c r="AC227" i="18" s="1"/>
  <c r="X227" i="12"/>
  <c r="AB227" i="12" s="1" a="1"/>
  <c r="AA226" i="12" a="1"/>
  <c r="Z226" i="12" a="1"/>
  <c r="Y226" i="12" a="1"/>
  <c r="AC226" i="12" a="1"/>
  <c r="AD226" i="12" a="1"/>
  <c r="AB227" i="12" l="1"/>
  <c r="AD226" i="12"/>
  <c r="AC226" i="12"/>
  <c r="Z226" i="12"/>
  <c r="AA226" i="12"/>
  <c r="Y226" i="12"/>
  <c r="Y228" i="18"/>
  <c r="AC228" i="18" s="1" a="1"/>
  <c r="AC228" i="18" s="1"/>
  <c r="X228" i="12"/>
  <c r="AB228" i="12" s="1" a="1"/>
  <c r="Y227" i="12" a="1"/>
  <c r="AC227" i="12" a="1"/>
  <c r="Z227" i="12" a="1"/>
  <c r="AD227" i="12" a="1"/>
  <c r="AA227" i="12" a="1"/>
  <c r="AB228" i="12" l="1"/>
  <c r="AD227" i="12"/>
  <c r="AC227" i="12"/>
  <c r="AA227" i="12"/>
  <c r="Z227" i="12"/>
  <c r="Y227" i="12"/>
  <c r="Y229" i="18"/>
  <c r="AC229" i="18" s="1" a="1"/>
  <c r="AC229" i="18" s="1"/>
  <c r="X229" i="12"/>
  <c r="AB229" i="12" s="1" a="1"/>
  <c r="Y228" i="12" a="1"/>
  <c r="AC228" i="12" a="1"/>
  <c r="AA228" i="12" a="1"/>
  <c r="AD228" i="12" a="1"/>
  <c r="Z228" i="12" a="1"/>
  <c r="AB229" i="12" l="1"/>
  <c r="AD228" i="12"/>
  <c r="AC228" i="12"/>
  <c r="Z228" i="12"/>
  <c r="AA228" i="12"/>
  <c r="Y228" i="12"/>
  <c r="Y230" i="18"/>
  <c r="AC230" i="18" s="1" a="1"/>
  <c r="AC230" i="18" s="1"/>
  <c r="X230" i="12"/>
  <c r="AB230" i="12" s="1" a="1"/>
  <c r="Y229" i="12" a="1"/>
  <c r="AC229" i="12" a="1"/>
  <c r="Z229" i="12" a="1"/>
  <c r="AD229" i="12" a="1"/>
  <c r="AA229" i="12" a="1"/>
  <c r="AB230" i="12" l="1"/>
  <c r="AD229" i="12"/>
  <c r="AC229" i="12"/>
  <c r="AA229" i="12"/>
  <c r="Z229" i="12"/>
  <c r="Y229" i="12"/>
  <c r="Y231" i="18"/>
  <c r="AC231" i="18" s="1" a="1"/>
  <c r="AC231" i="18" s="1"/>
  <c r="X231" i="12"/>
  <c r="AB231" i="12" s="1" a="1"/>
  <c r="AA230" i="12" a="1"/>
  <c r="AC230" i="12" a="1"/>
  <c r="Y230" i="12" a="1"/>
  <c r="Z230" i="12" a="1"/>
  <c r="AD230" i="12" a="1"/>
  <c r="AB231" i="12" l="1"/>
  <c r="AD230" i="12"/>
  <c r="AC230" i="12"/>
  <c r="Z230" i="12"/>
  <c r="Y230" i="12"/>
  <c r="AA230" i="12"/>
  <c r="Y232" i="18"/>
  <c r="AC232" i="18" s="1" a="1"/>
  <c r="AC232" i="18" s="1"/>
  <c r="X232" i="12"/>
  <c r="AB232" i="12" s="1" a="1"/>
  <c r="AA231" i="12" a="1"/>
  <c r="AC231" i="12" a="1"/>
  <c r="Z231" i="12" a="1"/>
  <c r="AD231" i="12" a="1"/>
  <c r="Y231" i="12" a="1"/>
  <c r="AB232" i="12" l="1"/>
  <c r="AD231" i="12"/>
  <c r="AC231" i="12"/>
  <c r="Y231" i="12"/>
  <c r="Z231" i="12"/>
  <c r="AA231" i="12"/>
  <c r="Y233" i="18"/>
  <c r="AC233" i="18" s="1" a="1"/>
  <c r="AC233" i="18" s="1"/>
  <c r="X233" i="12"/>
  <c r="AB233" i="12" s="1" a="1"/>
  <c r="AD232" i="12" a="1"/>
  <c r="AA232" i="12" a="1"/>
  <c r="Z232" i="12" a="1"/>
  <c r="AC232" i="12" a="1"/>
  <c r="Y232" i="12" a="1"/>
  <c r="AB233" i="12" l="1"/>
  <c r="AC232" i="12"/>
  <c r="AD232" i="12"/>
  <c r="Z232" i="12"/>
  <c r="Y232" i="12"/>
  <c r="AA232" i="12"/>
  <c r="Y234" i="18"/>
  <c r="AC234" i="18" s="1" a="1"/>
  <c r="AC234" i="18" s="1"/>
  <c r="X234" i="12"/>
  <c r="AB234" i="12" s="1" a="1"/>
  <c r="AA233" i="12" a="1"/>
  <c r="Z233" i="12" a="1"/>
  <c r="AC233" i="12" a="1"/>
  <c r="AD233" i="12" a="1"/>
  <c r="Y233" i="12" a="1"/>
  <c r="AB234" i="12" l="1"/>
  <c r="AD233" i="12"/>
  <c r="AC233" i="12"/>
  <c r="AA233" i="12"/>
  <c r="Y233" i="12"/>
  <c r="Z233" i="12"/>
  <c r="Y235" i="18"/>
  <c r="AC235" i="18" s="1" a="1"/>
  <c r="AC235" i="18" s="1"/>
  <c r="X235" i="12"/>
  <c r="AB235" i="12" s="1" a="1"/>
  <c r="AD234" i="12" a="1"/>
  <c r="Z234" i="12" a="1"/>
  <c r="AC234" i="12" a="1"/>
  <c r="Y234" i="12" a="1"/>
  <c r="AA234" i="12" a="1"/>
  <c r="AB235" i="12" l="1"/>
  <c r="AC234" i="12"/>
  <c r="AD234" i="12"/>
  <c r="AA234" i="12"/>
  <c r="Y234" i="12"/>
  <c r="Z234" i="12"/>
  <c r="Y236" i="18"/>
  <c r="AC236" i="18" s="1" a="1"/>
  <c r="AC236" i="18" s="1"/>
  <c r="X236" i="12"/>
  <c r="AB236" i="12" s="1" a="1"/>
  <c r="Z235" i="12" a="1"/>
  <c r="AC235" i="12" a="1"/>
  <c r="AA235" i="12" a="1"/>
  <c r="AD235" i="12" a="1"/>
  <c r="Y235" i="12" a="1"/>
  <c r="AB236" i="12" l="1"/>
  <c r="AD235" i="12"/>
  <c r="AC235" i="12"/>
  <c r="Y235" i="12"/>
  <c r="AA235" i="12"/>
  <c r="Z235" i="12"/>
  <c r="Y237" i="18"/>
  <c r="AC237" i="18" s="1" a="1"/>
  <c r="AC237" i="18" s="1"/>
  <c r="X237" i="12"/>
  <c r="AB237" i="12" s="1" a="1"/>
  <c r="Z236" i="12" a="1"/>
  <c r="AC236" i="12" a="1"/>
  <c r="AA236" i="12" a="1"/>
  <c r="AD236" i="12" a="1"/>
  <c r="Y236" i="12" a="1"/>
  <c r="AB237" i="12" l="1"/>
  <c r="AD236" i="12"/>
  <c r="AC236" i="12"/>
  <c r="Y236" i="12"/>
  <c r="AA236" i="12"/>
  <c r="Z236" i="12"/>
  <c r="Y238" i="18"/>
  <c r="AC238" i="18" s="1" a="1"/>
  <c r="AC238" i="18" s="1"/>
  <c r="X238" i="12"/>
  <c r="AB238" i="12" s="1" a="1"/>
  <c r="Y237" i="12" a="1"/>
  <c r="Z237" i="12" a="1"/>
  <c r="AD237" i="12" a="1"/>
  <c r="AA237" i="12" a="1"/>
  <c r="AC237" i="12" a="1"/>
  <c r="AB238" i="12" l="1"/>
  <c r="AC237" i="12"/>
  <c r="AD237" i="12"/>
  <c r="AA237" i="12"/>
  <c r="Z237" i="12"/>
  <c r="Y237" i="12"/>
  <c r="Y239" i="18"/>
  <c r="AC239" i="18" s="1" a="1"/>
  <c r="AC239" i="18" s="1"/>
  <c r="X239" i="12"/>
  <c r="AB239" i="12" s="1" a="1"/>
  <c r="Z238" i="12" a="1"/>
  <c r="AC238" i="12" a="1"/>
  <c r="Y238" i="12" a="1"/>
  <c r="AD238" i="12" a="1"/>
  <c r="AA238" i="12" a="1"/>
  <c r="AB239" i="12" l="1"/>
  <c r="AD238" i="12"/>
  <c r="AC238" i="12"/>
  <c r="AA238" i="12"/>
  <c r="Y238" i="12"/>
  <c r="Z238" i="12"/>
  <c r="Y240" i="18"/>
  <c r="AC240" i="18" s="1" a="1"/>
  <c r="AC240" i="18" s="1"/>
  <c r="X240" i="12"/>
  <c r="AB240" i="12" s="1" a="1"/>
  <c r="AA239" i="12" a="1"/>
  <c r="AC239" i="12" a="1"/>
  <c r="Y239" i="12" a="1"/>
  <c r="AD239" i="12" a="1"/>
  <c r="Z239" i="12" a="1"/>
  <c r="AB240" i="12" l="1"/>
  <c r="AD239" i="12"/>
  <c r="AC239" i="12"/>
  <c r="Z239" i="12"/>
  <c r="Y239" i="12"/>
  <c r="AA239" i="12"/>
  <c r="Y241" i="18"/>
  <c r="AC241" i="18" s="1" a="1"/>
  <c r="AC241" i="18" s="1"/>
  <c r="X241" i="12"/>
  <c r="AB241" i="12" s="1" a="1"/>
  <c r="Z240" i="12" a="1"/>
  <c r="AC240" i="12" a="1"/>
  <c r="AA240" i="12" a="1"/>
  <c r="AD240" i="12" a="1"/>
  <c r="Y240" i="12" a="1"/>
  <c r="AB241" i="12" l="1"/>
  <c r="AD240" i="12"/>
  <c r="AC240" i="12"/>
  <c r="Y240" i="12"/>
  <c r="AA240" i="12"/>
  <c r="Z240" i="12"/>
  <c r="Y242" i="18"/>
  <c r="AC242" i="18" s="1" a="1"/>
  <c r="AC242" i="18" s="1"/>
  <c r="X242" i="12"/>
  <c r="AB242" i="12" s="1" a="1"/>
  <c r="Y241" i="12" a="1"/>
  <c r="AC241" i="12" a="1"/>
  <c r="Z241" i="12" a="1"/>
  <c r="AD241" i="12" a="1"/>
  <c r="AA241" i="12" a="1"/>
  <c r="AB242" i="12" l="1"/>
  <c r="AD241" i="12"/>
  <c r="AC241" i="12"/>
  <c r="AA241" i="12"/>
  <c r="Z241" i="12"/>
  <c r="Y241" i="12"/>
  <c r="Y243" i="18"/>
  <c r="AC243" i="18" s="1" a="1"/>
  <c r="AC243" i="18" s="1"/>
  <c r="X243" i="12"/>
  <c r="AB243" i="12" s="1" a="1"/>
  <c r="AC242" i="12" a="1"/>
  <c r="Y242" i="12" a="1"/>
  <c r="Z242" i="12" a="1"/>
  <c r="AD242" i="12" a="1"/>
  <c r="AA242" i="12" a="1"/>
  <c r="AB243" i="12" l="1"/>
  <c r="AD242" i="12"/>
  <c r="AC242" i="12"/>
  <c r="Y242" i="12"/>
  <c r="AA242" i="12"/>
  <c r="Z242" i="12"/>
  <c r="Y244" i="18"/>
  <c r="AC244" i="18" s="1" a="1"/>
  <c r="AC244" i="18" s="1"/>
  <c r="X244" i="12"/>
  <c r="AB244" i="12" s="1" a="1"/>
  <c r="AA243" i="12" a="1"/>
  <c r="AC243" i="12" a="1"/>
  <c r="Z243" i="12" a="1"/>
  <c r="AD243" i="12" a="1"/>
  <c r="Y243" i="12" a="1"/>
  <c r="AB244" i="12" l="1"/>
  <c r="AD243" i="12"/>
  <c r="AC243" i="12"/>
  <c r="Y243" i="12"/>
  <c r="Z243" i="12"/>
  <c r="AA243" i="12"/>
  <c r="Y245" i="18"/>
  <c r="AC245" i="18" s="1" a="1"/>
  <c r="AC245" i="18" s="1"/>
  <c r="X245" i="12"/>
  <c r="AB245" i="12" s="1" a="1"/>
  <c r="Y244" i="12" a="1"/>
  <c r="AC244" i="12" a="1"/>
  <c r="Z244" i="12" a="1"/>
  <c r="AA244" i="12" a="1"/>
  <c r="AD244" i="12" a="1"/>
  <c r="AB245" i="12" l="1"/>
  <c r="AD244" i="12"/>
  <c r="AC244" i="12"/>
  <c r="AA244" i="12"/>
  <c r="Z244" i="12"/>
  <c r="Y244" i="12"/>
  <c r="Y246" i="18"/>
  <c r="AC246" i="18" s="1" a="1"/>
  <c r="AC246" i="18" s="1"/>
  <c r="X246" i="12"/>
  <c r="AB246" i="12" s="1" a="1"/>
  <c r="Z245" i="12" a="1"/>
  <c r="AC245" i="12" a="1"/>
  <c r="Y245" i="12" a="1"/>
  <c r="AD245" i="12" a="1"/>
  <c r="AA245" i="12" a="1"/>
  <c r="AB246" i="12" l="1"/>
  <c r="AD245" i="12"/>
  <c r="AC245" i="12"/>
  <c r="AA245" i="12"/>
  <c r="Y245" i="12"/>
  <c r="Z245" i="12"/>
  <c r="Y247" i="18"/>
  <c r="AC247" i="18" s="1" a="1"/>
  <c r="AC247" i="18" s="1"/>
  <c r="X247" i="12"/>
  <c r="AB247" i="12" s="1" a="1"/>
  <c r="AA246" i="12" a="1"/>
  <c r="AC246" i="12" a="1"/>
  <c r="Y246" i="12" a="1"/>
  <c r="AD246" i="12" a="1"/>
  <c r="Z246" i="12" a="1"/>
  <c r="AB247" i="12" l="1"/>
  <c r="AD246" i="12"/>
  <c r="AC246" i="12"/>
  <c r="Z246" i="12"/>
  <c r="Y246" i="12"/>
  <c r="AA246" i="12"/>
  <c r="Y248" i="18"/>
  <c r="AC248" i="18" s="1" a="1"/>
  <c r="AC248" i="18" s="1"/>
  <c r="X248" i="12"/>
  <c r="AB248" i="12" s="1" a="1"/>
  <c r="AC247" i="12" a="1"/>
  <c r="Y247" i="12" a="1"/>
  <c r="AA247" i="12" a="1"/>
  <c r="Z247" i="12" a="1"/>
  <c r="AD247" i="12" a="1"/>
  <c r="AB248" i="12" l="1"/>
  <c r="AD247" i="12"/>
  <c r="AC247" i="12"/>
  <c r="AA247" i="12"/>
  <c r="Y247" i="12"/>
  <c r="Z247" i="12"/>
  <c r="Y249" i="18"/>
  <c r="AC249" i="18" s="1" a="1"/>
  <c r="AC249" i="18" s="1"/>
  <c r="X249" i="12"/>
  <c r="AB249" i="12" s="1" a="1"/>
  <c r="Y248" i="12" a="1"/>
  <c r="AC248" i="12" a="1"/>
  <c r="Z248" i="12" a="1"/>
  <c r="AD248" i="12" a="1"/>
  <c r="AA248" i="12" a="1"/>
  <c r="AB249" i="12" l="1"/>
  <c r="AD248" i="12"/>
  <c r="AC248" i="12"/>
  <c r="AA248" i="12"/>
  <c r="Z248" i="12"/>
  <c r="Y248" i="12"/>
  <c r="Y250" i="18"/>
  <c r="AC250" i="18" s="1" a="1"/>
  <c r="AC250" i="18" s="1"/>
  <c r="X250" i="12"/>
  <c r="AB250" i="12" s="1" a="1"/>
  <c r="Y249" i="12" a="1"/>
  <c r="AC249" i="12" a="1"/>
  <c r="Z249" i="12" a="1"/>
  <c r="AD249" i="12" a="1"/>
  <c r="AA249" i="12" a="1"/>
  <c r="AB250" i="12" l="1"/>
  <c r="AD249" i="12"/>
  <c r="AC249" i="12"/>
  <c r="AA249" i="12"/>
  <c r="Z249" i="12"/>
  <c r="Y249" i="12"/>
  <c r="Y251" i="18"/>
  <c r="AC251" i="18" s="1" a="1"/>
  <c r="AC251" i="18" s="1"/>
  <c r="X251" i="12"/>
  <c r="AB251" i="12" s="1" a="1"/>
  <c r="Y250" i="12" a="1"/>
  <c r="AC250" i="12" a="1"/>
  <c r="AA250" i="12" a="1"/>
  <c r="AD250" i="12" a="1"/>
  <c r="Z250" i="12" a="1"/>
  <c r="AB251" i="12" l="1"/>
  <c r="AD250" i="12"/>
  <c r="AC250" i="12"/>
  <c r="Z250" i="12"/>
  <c r="AA250" i="12"/>
  <c r="Y250" i="12"/>
  <c r="Y252" i="18"/>
  <c r="AC252" i="18" s="1" a="1"/>
  <c r="AC252" i="18" s="1"/>
  <c r="X252" i="12"/>
  <c r="AB252" i="12" s="1" a="1"/>
  <c r="Y251" i="12" a="1"/>
  <c r="AA251" i="12" a="1"/>
  <c r="AC251" i="12" a="1"/>
  <c r="Z251" i="12" a="1"/>
  <c r="AD251" i="12" a="1"/>
  <c r="AB252" i="12" l="1"/>
  <c r="AD251" i="12"/>
  <c r="AC251" i="12"/>
  <c r="AA251" i="12"/>
  <c r="Z251" i="12"/>
  <c r="Y251" i="12"/>
  <c r="Y253" i="18"/>
  <c r="AC253" i="18" s="1" a="1"/>
  <c r="AC253" i="18" s="1"/>
  <c r="X253" i="12"/>
  <c r="AB253" i="12" s="1" a="1"/>
  <c r="AD252" i="12" a="1"/>
  <c r="Z252" i="12" a="1"/>
  <c r="AC252" i="12" a="1"/>
  <c r="Y252" i="12" a="1"/>
  <c r="AA252" i="12" a="1"/>
  <c r="AB253" i="12" l="1"/>
  <c r="AC252" i="12"/>
  <c r="AD252" i="12"/>
  <c r="AA252" i="12"/>
  <c r="Y252" i="12"/>
  <c r="Z252" i="12"/>
  <c r="Y254" i="18"/>
  <c r="AC254" i="18" s="1" a="1"/>
  <c r="AC254" i="18" s="1"/>
  <c r="X254" i="12"/>
  <c r="AB254" i="12" s="1" a="1"/>
  <c r="Y253" i="12" a="1"/>
  <c r="AC253" i="12" a="1"/>
  <c r="Z253" i="12" a="1"/>
  <c r="AD253" i="12" a="1"/>
  <c r="AA253" i="12" a="1"/>
  <c r="AB254" i="12" l="1"/>
  <c r="AD253" i="12"/>
  <c r="AC253" i="12"/>
  <c r="AA253" i="12"/>
  <c r="Z253" i="12"/>
  <c r="Y253" i="12"/>
  <c r="Y255" i="18"/>
  <c r="AC255" i="18" s="1" a="1"/>
  <c r="AC255" i="18" s="1"/>
  <c r="X255" i="12"/>
  <c r="AB255" i="12" s="1" a="1"/>
  <c r="AA254" i="12" a="1"/>
  <c r="AD254" i="12" a="1"/>
  <c r="AC254" i="12" a="1"/>
  <c r="Y254" i="12" a="1"/>
  <c r="Z254" i="12" a="1"/>
  <c r="AB255" i="12" l="1"/>
  <c r="AC254" i="12"/>
  <c r="AD254" i="12"/>
  <c r="Z254" i="12"/>
  <c r="Y254" i="12"/>
  <c r="AA254" i="12"/>
  <c r="Y256" i="18"/>
  <c r="AC256" i="18" s="1" a="1"/>
  <c r="AC256" i="18" s="1"/>
  <c r="X256" i="12"/>
  <c r="AB256" i="12" s="1" a="1"/>
  <c r="AA255" i="12" a="1"/>
  <c r="AC255" i="12" a="1"/>
  <c r="Y255" i="12" a="1"/>
  <c r="AD255" i="12" a="1"/>
  <c r="Z255" i="12" a="1"/>
  <c r="AB256" i="12" l="1"/>
  <c r="AD255" i="12"/>
  <c r="AC255" i="12"/>
  <c r="Z255" i="12"/>
  <c r="Y255" i="12"/>
  <c r="AA255" i="12"/>
  <c r="Y257" i="18"/>
  <c r="AC257" i="18" s="1" a="1"/>
  <c r="AC257" i="18" s="1"/>
  <c r="X257" i="12"/>
  <c r="AB257" i="12" s="1" a="1"/>
  <c r="Y256" i="12" a="1"/>
  <c r="AC256" i="12" a="1"/>
  <c r="Z256" i="12" a="1"/>
  <c r="AD256" i="12" a="1"/>
  <c r="AA256" i="12" a="1"/>
  <c r="AB257" i="12" l="1"/>
  <c r="AD256" i="12"/>
  <c r="AC256" i="12"/>
  <c r="AA256" i="12"/>
  <c r="Z256" i="12"/>
  <c r="Y256" i="12"/>
  <c r="Y258" i="18"/>
  <c r="AC258" i="18" s="1" a="1"/>
  <c r="AC258" i="18" s="1"/>
  <c r="X258" i="12"/>
  <c r="AB258" i="12" s="1" a="1"/>
  <c r="AA257" i="12" a="1"/>
  <c r="AC257" i="12" a="1"/>
  <c r="Y257" i="12" a="1"/>
  <c r="AD257" i="12" a="1"/>
  <c r="Z257" i="12" a="1"/>
  <c r="AB258" i="12" l="1"/>
  <c r="AD257" i="12"/>
  <c r="AC257" i="12"/>
  <c r="Z257" i="12"/>
  <c r="Y257" i="12"/>
  <c r="AA257" i="12"/>
  <c r="Y259" i="18"/>
  <c r="AC259" i="18" s="1" a="1"/>
  <c r="AC259" i="18" s="1"/>
  <c r="X259" i="12"/>
  <c r="AB259" i="12" s="1" a="1"/>
  <c r="Z258" i="12" a="1"/>
  <c r="Y258" i="12" a="1"/>
  <c r="AD258" i="12" a="1"/>
  <c r="AA258" i="12" a="1"/>
  <c r="AC258" i="12" a="1"/>
  <c r="AB259" i="12" l="1"/>
  <c r="AC258" i="12"/>
  <c r="AD258" i="12"/>
  <c r="AA258" i="12"/>
  <c r="Y258" i="12"/>
  <c r="Z258" i="12"/>
  <c r="Y260" i="18"/>
  <c r="AC260" i="18" s="1" a="1"/>
  <c r="AC260" i="18" s="1"/>
  <c r="X260" i="12"/>
  <c r="AB260" i="12" s="1" a="1"/>
  <c r="Z259" i="12" a="1"/>
  <c r="AC259" i="12" a="1"/>
  <c r="AA259" i="12" a="1"/>
  <c r="AD259" i="12" a="1"/>
  <c r="Y259" i="12" a="1"/>
  <c r="AB260" i="12" l="1"/>
  <c r="AD259" i="12"/>
  <c r="AC259" i="12"/>
  <c r="Y259" i="12"/>
  <c r="AA259" i="12"/>
  <c r="Z259" i="12"/>
  <c r="Y261" i="18"/>
  <c r="AC261" i="18" s="1" a="1"/>
  <c r="AC261" i="18" s="1"/>
  <c r="X261" i="12"/>
  <c r="AB261" i="12" s="1" a="1"/>
  <c r="Y260" i="12" a="1"/>
  <c r="AC260" i="12" a="1"/>
  <c r="Z260" i="12" a="1"/>
  <c r="AD260" i="12" a="1"/>
  <c r="AA260" i="12" a="1"/>
  <c r="AB261" i="12" l="1"/>
  <c r="AD260" i="12"/>
  <c r="AC260" i="12"/>
  <c r="AA260" i="12"/>
  <c r="Z260" i="12"/>
  <c r="Y260" i="12"/>
  <c r="Y262" i="18"/>
  <c r="AC262" i="18" s="1" a="1"/>
  <c r="AC262" i="18" s="1"/>
  <c r="X262" i="12"/>
  <c r="AB262" i="12" s="1" a="1"/>
  <c r="Y261" i="12" a="1"/>
  <c r="AC261" i="12" a="1"/>
  <c r="Z261" i="12" a="1"/>
  <c r="AD261" i="12" a="1"/>
  <c r="AA261" i="12" a="1"/>
  <c r="AB262" i="12" l="1"/>
  <c r="AD261" i="12"/>
  <c r="AC261" i="12"/>
  <c r="AA261" i="12"/>
  <c r="Z261" i="12"/>
  <c r="Y261" i="12"/>
  <c r="Y263" i="18"/>
  <c r="AC263" i="18" s="1" a="1"/>
  <c r="AC263" i="18" s="1"/>
  <c r="X263" i="12"/>
  <c r="AB263" i="12" s="1" a="1"/>
  <c r="AC262" i="12" a="1"/>
  <c r="Y262" i="12" a="1"/>
  <c r="Z262" i="12" a="1"/>
  <c r="AA262" i="12" a="1"/>
  <c r="AD262" i="12" a="1"/>
  <c r="AB263" i="12" l="1"/>
  <c r="AD262" i="12"/>
  <c r="AC262" i="12"/>
  <c r="AA262" i="12"/>
  <c r="Y262" i="12"/>
  <c r="Z262" i="12"/>
  <c r="Y264" i="18"/>
  <c r="AC264" i="18" s="1" a="1"/>
  <c r="AC264" i="18" s="1"/>
  <c r="X264" i="12"/>
  <c r="AB264" i="12" s="1" a="1"/>
  <c r="Y263" i="12" a="1"/>
  <c r="AC263" i="12" a="1"/>
  <c r="Z263" i="12" a="1"/>
  <c r="AD263" i="12" a="1"/>
  <c r="AA263" i="12" a="1"/>
  <c r="AB264" i="12" l="1"/>
  <c r="AD263" i="12"/>
  <c r="AC263" i="12"/>
  <c r="AA263" i="12"/>
  <c r="Z263" i="12"/>
  <c r="Y263" i="12"/>
  <c r="Y265" i="18"/>
  <c r="AC265" i="18" s="1" a="1"/>
  <c r="AC265" i="18" s="1"/>
  <c r="X265" i="12"/>
  <c r="AB265" i="12" s="1" a="1"/>
  <c r="AA264" i="12" a="1"/>
  <c r="AC264" i="12" a="1"/>
  <c r="Y264" i="12" a="1"/>
  <c r="AD264" i="12" a="1"/>
  <c r="Z264" i="12" a="1"/>
  <c r="AB265" i="12" l="1"/>
  <c r="AD264" i="12"/>
  <c r="AC264" i="12"/>
  <c r="Z264" i="12"/>
  <c r="Y264" i="12"/>
  <c r="AA264" i="12"/>
  <c r="Y266" i="18"/>
  <c r="AC266" i="18" s="1" a="1"/>
  <c r="AC266" i="18" s="1"/>
  <c r="X266" i="12"/>
  <c r="AB266" i="12" s="1" a="1"/>
  <c r="Z265" i="12" a="1"/>
  <c r="AC265" i="12" a="1"/>
  <c r="Y265" i="12" a="1"/>
  <c r="AD265" i="12" a="1"/>
  <c r="AA265" i="12" a="1"/>
  <c r="AB266" i="12" l="1"/>
  <c r="AD265" i="12"/>
  <c r="AC265" i="12"/>
  <c r="AA265" i="12"/>
  <c r="Y265" i="12"/>
  <c r="Z265" i="12"/>
  <c r="Y267" i="18"/>
  <c r="AC267" i="18" s="1" a="1"/>
  <c r="AC267" i="18" s="1"/>
  <c r="X267" i="12"/>
  <c r="AB267" i="12" s="1" a="1"/>
  <c r="AC266" i="12" a="1"/>
  <c r="AA266" i="12" a="1"/>
  <c r="AD266" i="12" a="1"/>
  <c r="Y266" i="12" a="1"/>
  <c r="Z266" i="12" a="1"/>
  <c r="AB267" i="12" l="1"/>
  <c r="AD266" i="12"/>
  <c r="AC266" i="12"/>
  <c r="Y266" i="12"/>
  <c r="AA266" i="12"/>
  <c r="Z266" i="12"/>
  <c r="Y268" i="18"/>
  <c r="AC268" i="18" s="1" a="1"/>
  <c r="AC268" i="18" s="1"/>
  <c r="X268" i="12"/>
  <c r="AB268" i="12" s="1" a="1"/>
  <c r="AC267" i="12" a="1"/>
  <c r="Z267" i="12" a="1"/>
  <c r="AD267" i="12" a="1"/>
  <c r="AA267" i="12" a="1"/>
  <c r="Y267" i="12" a="1"/>
  <c r="AB268" i="12" l="1"/>
  <c r="AD267" i="12"/>
  <c r="AC267" i="12"/>
  <c r="AA267" i="12"/>
  <c r="Z267" i="12"/>
  <c r="Y267" i="12"/>
  <c r="Y269" i="18"/>
  <c r="AC269" i="18" s="1" a="1"/>
  <c r="AC269" i="18" s="1"/>
  <c r="X269" i="12"/>
  <c r="AB269" i="12" s="1" a="1"/>
  <c r="Z268" i="12" a="1"/>
  <c r="AC268" i="12" a="1"/>
  <c r="Y268" i="12" a="1"/>
  <c r="AD268" i="12" a="1"/>
  <c r="AA268" i="12" a="1"/>
  <c r="AB269" i="12" l="1"/>
  <c r="AD268" i="12"/>
  <c r="AC268" i="12"/>
  <c r="AA268" i="12"/>
  <c r="Y268" i="12"/>
  <c r="Z268" i="12"/>
  <c r="Y270" i="18"/>
  <c r="AC270" i="18" s="1" a="1"/>
  <c r="AC270" i="18" s="1"/>
  <c r="X270" i="12"/>
  <c r="AB270" i="12" s="1" a="1"/>
  <c r="AA269" i="12" a="1"/>
  <c r="AC269" i="12" a="1"/>
  <c r="Y269" i="12" a="1"/>
  <c r="AD269" i="12" a="1"/>
  <c r="Z269" i="12" a="1"/>
  <c r="AB270" i="12" l="1"/>
  <c r="AD269" i="12"/>
  <c r="AC269" i="12"/>
  <c r="Z269" i="12"/>
  <c r="Y269" i="12"/>
  <c r="AA269" i="12"/>
  <c r="Y271" i="18"/>
  <c r="AC271" i="18" s="1" a="1"/>
  <c r="AC271" i="18" s="1"/>
  <c r="X271" i="12"/>
  <c r="AB271" i="12" s="1" a="1"/>
  <c r="Y270" i="12" a="1"/>
  <c r="AC270" i="12" a="1"/>
  <c r="AA270" i="12" a="1"/>
  <c r="AD270" i="12" a="1"/>
  <c r="Z270" i="12" a="1"/>
  <c r="AB271" i="12" l="1"/>
  <c r="AD270" i="12"/>
  <c r="AC270" i="12"/>
  <c r="Z270" i="12"/>
  <c r="AA270" i="12"/>
  <c r="Y270" i="12"/>
  <c r="Y272" i="18"/>
  <c r="AC272" i="18" s="1" a="1"/>
  <c r="AC272" i="18" s="1"/>
  <c r="X272" i="12"/>
  <c r="AB272" i="12" s="1" a="1"/>
  <c r="Z271" i="12" a="1"/>
  <c r="AC271" i="12" a="1"/>
  <c r="AA271" i="12" a="1"/>
  <c r="AD271" i="12" a="1"/>
  <c r="Y271" i="12" a="1"/>
  <c r="AB272" i="12" l="1"/>
  <c r="AD271" i="12"/>
  <c r="AC271" i="12"/>
  <c r="Y271" i="12"/>
  <c r="AA271" i="12"/>
  <c r="Z271" i="12"/>
  <c r="Y273" i="18"/>
  <c r="AC273" i="18" s="1" a="1"/>
  <c r="AC273" i="18" s="1"/>
  <c r="X273" i="12"/>
  <c r="AB273" i="12" s="1" a="1"/>
  <c r="Y272" i="12" a="1"/>
  <c r="AC272" i="12" a="1"/>
  <c r="AD272" i="12" a="1"/>
  <c r="AA272" i="12" a="1"/>
  <c r="Z272" i="12" a="1"/>
  <c r="AB273" i="12" l="1"/>
  <c r="AD272" i="12"/>
  <c r="AC272" i="12"/>
  <c r="AA272" i="12"/>
  <c r="Z272" i="12"/>
  <c r="Y272" i="12"/>
  <c r="Y274" i="18"/>
  <c r="AC274" i="18" s="1" a="1"/>
  <c r="AC274" i="18" s="1"/>
  <c r="X274" i="12"/>
  <c r="AB274" i="12" s="1" a="1"/>
  <c r="Z273" i="12" a="1"/>
  <c r="AC273" i="12" a="1"/>
  <c r="AA273" i="12" a="1"/>
  <c r="AD273" i="12" a="1"/>
  <c r="Y273" i="12" a="1"/>
  <c r="AB274" i="12" l="1"/>
  <c r="AD273" i="12"/>
  <c r="AC273" i="12"/>
  <c r="Y273" i="12"/>
  <c r="AA273" i="12"/>
  <c r="Z273" i="12"/>
  <c r="Y275" i="18"/>
  <c r="AC275" i="18" s="1" a="1"/>
  <c r="AC275" i="18" s="1"/>
  <c r="X275" i="12"/>
  <c r="AB275" i="12" s="1" a="1"/>
  <c r="Y274" i="12" a="1"/>
  <c r="AC274" i="12" a="1"/>
  <c r="AA274" i="12" a="1"/>
  <c r="AD274" i="12" a="1"/>
  <c r="Z274" i="12" a="1"/>
  <c r="AB275" i="12" l="1"/>
  <c r="AD274" i="12"/>
  <c r="AC274" i="12"/>
  <c r="Z274" i="12"/>
  <c r="AA274" i="12"/>
  <c r="Y274" i="12"/>
  <c r="Y276" i="18"/>
  <c r="AC276" i="18" s="1" a="1"/>
  <c r="AC276" i="18" s="1"/>
  <c r="X276" i="12"/>
  <c r="AB276" i="12" s="1" a="1"/>
  <c r="Y275" i="12" a="1"/>
  <c r="AC275" i="12" a="1"/>
  <c r="Z275" i="12" a="1"/>
  <c r="AD275" i="12" a="1"/>
  <c r="AA275" i="12" a="1"/>
  <c r="AB276" i="12" l="1"/>
  <c r="AD275" i="12"/>
  <c r="AC275" i="12"/>
  <c r="AA275" i="12"/>
  <c r="Z275" i="12"/>
  <c r="Y275" i="12"/>
  <c r="Y277" i="18"/>
  <c r="AC277" i="18" s="1" a="1"/>
  <c r="AC277" i="18" s="1"/>
  <c r="X277" i="12"/>
  <c r="AB277" i="12" s="1" a="1"/>
  <c r="Y276" i="12" a="1"/>
  <c r="AC276" i="12" a="1"/>
  <c r="Z276" i="12" a="1"/>
  <c r="AD276" i="12" a="1"/>
  <c r="AA276" i="12" a="1"/>
  <c r="AB277" i="12" l="1"/>
  <c r="AD276" i="12"/>
  <c r="AC276" i="12"/>
  <c r="AA276" i="12"/>
  <c r="Z276" i="12"/>
  <c r="Y276" i="12"/>
  <c r="Y278" i="18"/>
  <c r="AC278" i="18" s="1" a="1"/>
  <c r="AC278" i="18" s="1"/>
  <c r="X278" i="12"/>
  <c r="AB278" i="12" s="1" a="1"/>
  <c r="AA277" i="12" a="1"/>
  <c r="Y277" i="12" a="1"/>
  <c r="AC277" i="12" a="1"/>
  <c r="Z277" i="12" a="1"/>
  <c r="AD277" i="12" a="1"/>
  <c r="AB278" i="12" l="1"/>
  <c r="AD277" i="12"/>
  <c r="AC277" i="12"/>
  <c r="AA277" i="12"/>
  <c r="Z277" i="12"/>
  <c r="Y277" i="12"/>
  <c r="Y279" i="18"/>
  <c r="AC279" i="18" s="1" a="1"/>
  <c r="AC279" i="18" s="1"/>
  <c r="X279" i="12"/>
  <c r="AB279" i="12" s="1" a="1"/>
  <c r="Z278" i="12" a="1"/>
  <c r="AD278" i="12" a="1"/>
  <c r="AC278" i="12" a="1"/>
  <c r="AA278" i="12" a="1"/>
  <c r="Y278" i="12" a="1"/>
  <c r="AB279" i="12" l="1"/>
  <c r="AC278" i="12"/>
  <c r="AD278" i="12"/>
  <c r="Y278" i="12"/>
  <c r="AA278" i="12"/>
  <c r="Z278" i="12"/>
  <c r="Y280" i="18"/>
  <c r="AC280" i="18" s="1" a="1"/>
  <c r="AC280" i="18" s="1"/>
  <c r="X280" i="12"/>
  <c r="AB280" i="12" s="1" a="1"/>
  <c r="Y279" i="12" a="1"/>
  <c r="AA279" i="12" a="1"/>
  <c r="AC279" i="12" a="1"/>
  <c r="AD279" i="12" a="1"/>
  <c r="Z279" i="12" a="1"/>
  <c r="AB280" i="12" l="1"/>
  <c r="AD279" i="12"/>
  <c r="AC279" i="12"/>
  <c r="Z279" i="12"/>
  <c r="AA279" i="12"/>
  <c r="Y279" i="12"/>
  <c r="Y281" i="18"/>
  <c r="AC281" i="18" s="1" a="1"/>
  <c r="AC281" i="18" s="1"/>
  <c r="X281" i="12"/>
  <c r="AB281" i="12" s="1" a="1"/>
  <c r="Y280" i="12" a="1"/>
  <c r="AC280" i="12" a="1"/>
  <c r="Z280" i="12" a="1"/>
  <c r="AD280" i="12" a="1"/>
  <c r="AA280" i="12" a="1"/>
  <c r="AB281" i="12" l="1"/>
  <c r="AD280" i="12"/>
  <c r="AC280" i="12"/>
  <c r="AA280" i="12"/>
  <c r="Z280" i="12"/>
  <c r="Y280" i="12"/>
  <c r="Y282" i="18"/>
  <c r="AC282" i="18" s="1" a="1"/>
  <c r="AC282" i="18" s="1"/>
  <c r="X282" i="12"/>
  <c r="AB282" i="12" s="1" a="1"/>
  <c r="AA281" i="12" a="1"/>
  <c r="AC281" i="12" a="1"/>
  <c r="Z281" i="12" a="1"/>
  <c r="AD281" i="12" a="1"/>
  <c r="Y281" i="12" a="1"/>
  <c r="AB282" i="12" l="1"/>
  <c r="AD281" i="12"/>
  <c r="AC281" i="12"/>
  <c r="Y281" i="12"/>
  <c r="Z281" i="12"/>
  <c r="AA281" i="12"/>
  <c r="Y283" i="18"/>
  <c r="AC283" i="18" s="1" a="1"/>
  <c r="AC283" i="18" s="1"/>
  <c r="X283" i="12"/>
  <c r="AB283" i="12" s="1" a="1"/>
  <c r="Y282" i="12" a="1"/>
  <c r="AC282" i="12" a="1"/>
  <c r="Z282" i="12" a="1"/>
  <c r="AD282" i="12" a="1"/>
  <c r="AA282" i="12" a="1"/>
  <c r="AB283" i="12" l="1"/>
  <c r="AD282" i="12"/>
  <c r="AC282" i="12"/>
  <c r="AA282" i="12"/>
  <c r="Z282" i="12"/>
  <c r="Y282" i="12"/>
  <c r="Y284" i="18"/>
  <c r="AC284" i="18" s="1" a="1"/>
  <c r="AC284" i="18" s="1"/>
  <c r="X284" i="12"/>
  <c r="AB284" i="12" s="1" a="1"/>
  <c r="AA283" i="12" a="1"/>
  <c r="AC283" i="12" a="1"/>
  <c r="Y283" i="12" a="1"/>
  <c r="AD283" i="12" a="1"/>
  <c r="Z283" i="12" a="1"/>
  <c r="AB284" i="12" l="1"/>
  <c r="AD283" i="12"/>
  <c r="AC283" i="12"/>
  <c r="Z283" i="12"/>
  <c r="Y283" i="12"/>
  <c r="AA283" i="12"/>
  <c r="Y285" i="18"/>
  <c r="AC285" i="18" s="1" a="1"/>
  <c r="AC285" i="18" s="1"/>
  <c r="X285" i="12"/>
  <c r="AB285" i="12" s="1" a="1"/>
  <c r="Y284" i="12" a="1"/>
  <c r="AC284" i="12" a="1"/>
  <c r="Z284" i="12" a="1"/>
  <c r="AD284" i="12" a="1"/>
  <c r="AA284" i="12" a="1"/>
  <c r="AB285" i="12" l="1"/>
  <c r="AD284" i="12"/>
  <c r="AC284" i="12"/>
  <c r="AA284" i="12"/>
  <c r="Z284" i="12"/>
  <c r="Y284" i="12"/>
  <c r="Y286" i="18"/>
  <c r="AC286" i="18" s="1" a="1"/>
  <c r="AC286" i="18" s="1"/>
  <c r="X286" i="12"/>
  <c r="AB286" i="12" s="1" a="1"/>
  <c r="Y285" i="12" a="1"/>
  <c r="AC285" i="12" a="1"/>
  <c r="AA285" i="12" a="1"/>
  <c r="AD285" i="12" a="1"/>
  <c r="Z285" i="12" a="1"/>
  <c r="AB286" i="12" l="1"/>
  <c r="AD285" i="12"/>
  <c r="AC285" i="12"/>
  <c r="Z285" i="12"/>
  <c r="AA285" i="12"/>
  <c r="Y285" i="12"/>
  <c r="Y287" i="18"/>
  <c r="AC287" i="18" s="1" a="1"/>
  <c r="AC287" i="18" s="1"/>
  <c r="X287" i="12"/>
  <c r="AB287" i="12" s="1" a="1"/>
  <c r="Z286" i="12" a="1"/>
  <c r="AA286" i="12" a="1"/>
  <c r="Y286" i="12" a="1"/>
  <c r="AC286" i="12" a="1"/>
  <c r="AD286" i="12" a="1"/>
  <c r="AB287" i="12" l="1"/>
  <c r="AD286" i="12"/>
  <c r="AC286" i="12"/>
  <c r="Y286" i="12"/>
  <c r="AA286" i="12"/>
  <c r="Z286" i="12"/>
  <c r="Y288" i="18"/>
  <c r="AC288" i="18" s="1" a="1"/>
  <c r="AC288" i="18" s="1"/>
  <c r="X288" i="12"/>
  <c r="AB288" i="12" s="1" a="1"/>
  <c r="Y287" i="12" a="1"/>
  <c r="AC287" i="12" a="1"/>
  <c r="AA287" i="12" a="1"/>
  <c r="AD287" i="12" a="1"/>
  <c r="Z287" i="12" a="1"/>
  <c r="AB288" i="12" l="1"/>
  <c r="AD287" i="12"/>
  <c r="AC287" i="12"/>
  <c r="Z287" i="12"/>
  <c r="AA287" i="12"/>
  <c r="Y287" i="12"/>
  <c r="Y289" i="18"/>
  <c r="AC289" i="18" s="1" a="1"/>
  <c r="AC289" i="18" s="1"/>
  <c r="X289" i="12"/>
  <c r="AB289" i="12" s="1" a="1"/>
  <c r="Z288" i="12" a="1"/>
  <c r="AC288" i="12" a="1"/>
  <c r="AA288" i="12" a="1"/>
  <c r="AD288" i="12" a="1"/>
  <c r="Y288" i="12" a="1"/>
  <c r="AB289" i="12" l="1"/>
  <c r="AD288" i="12"/>
  <c r="AC288" i="12"/>
  <c r="Y288" i="12"/>
  <c r="AA288" i="12"/>
  <c r="Z288" i="12"/>
  <c r="Y290" i="18"/>
  <c r="AC290" i="18" s="1" a="1"/>
  <c r="AC290" i="18" s="1"/>
  <c r="X290" i="12"/>
  <c r="AB290" i="12" s="1" a="1"/>
  <c r="AA289" i="12" a="1"/>
  <c r="AC289" i="12" a="1"/>
  <c r="Z289" i="12" a="1"/>
  <c r="AD289" i="12" a="1"/>
  <c r="Y289" i="12" a="1"/>
  <c r="AB290" i="12" l="1"/>
  <c r="AD289" i="12"/>
  <c r="AC289" i="12"/>
  <c r="Y289" i="12"/>
  <c r="Z289" i="12"/>
  <c r="AA289" i="12"/>
  <c r="Y291" i="18"/>
  <c r="AC291" i="18" s="1" a="1"/>
  <c r="AC291" i="18" s="1"/>
  <c r="X291" i="12"/>
  <c r="AB291" i="12" s="1" a="1"/>
  <c r="AA290" i="12" a="1"/>
  <c r="AC290" i="12" a="1"/>
  <c r="Y290" i="12" a="1"/>
  <c r="AD290" i="12" a="1"/>
  <c r="Z290" i="12" a="1"/>
  <c r="AB291" i="12" l="1"/>
  <c r="AD290" i="12"/>
  <c r="AC290" i="12"/>
  <c r="Z290" i="12"/>
  <c r="Y290" i="12"/>
  <c r="AA290" i="12"/>
  <c r="Y292" i="18"/>
  <c r="AC292" i="18" s="1" a="1"/>
  <c r="AC292" i="18" s="1"/>
  <c r="X292" i="12"/>
  <c r="AB292" i="12" s="1" a="1"/>
  <c r="Y291" i="12" a="1"/>
  <c r="AC291" i="12" a="1"/>
  <c r="AA291" i="12" a="1"/>
  <c r="AD291" i="12" a="1"/>
  <c r="Z291" i="12" a="1"/>
  <c r="AB292" i="12" l="1"/>
  <c r="AD291" i="12"/>
  <c r="AC291" i="12"/>
  <c r="Z291" i="12"/>
  <c r="AA291" i="12"/>
  <c r="Y291" i="12"/>
  <c r="Y293" i="18"/>
  <c r="AC293" i="18" s="1" a="1"/>
  <c r="AC293" i="18" s="1"/>
  <c r="X293" i="12"/>
  <c r="AB293" i="12" s="1" a="1"/>
  <c r="AA292" i="12" a="1"/>
  <c r="Y292" i="12" a="1"/>
  <c r="AC292" i="12" a="1"/>
  <c r="Z292" i="12" a="1"/>
  <c r="AD292" i="12" a="1"/>
  <c r="AB293" i="12" l="1"/>
  <c r="AD292" i="12"/>
  <c r="AC292" i="12"/>
  <c r="Y292" i="12"/>
  <c r="Z292" i="12"/>
  <c r="AA292" i="12"/>
  <c r="Y294" i="18"/>
  <c r="AC294" i="18" s="1" a="1"/>
  <c r="AC294" i="18" s="1"/>
  <c r="X294" i="12"/>
  <c r="AB294" i="12" s="1" a="1"/>
  <c r="Y293" i="12" a="1"/>
  <c r="Z293" i="12" a="1"/>
  <c r="AA293" i="12" a="1"/>
  <c r="AC293" i="12" a="1"/>
  <c r="AD293" i="12" a="1"/>
  <c r="AB294" i="12" l="1"/>
  <c r="AD293" i="12"/>
  <c r="AC293" i="12"/>
  <c r="AA293" i="12"/>
  <c r="Z293" i="12"/>
  <c r="Y293" i="12"/>
  <c r="Y295" i="18"/>
  <c r="AC295" i="18" s="1" a="1"/>
  <c r="AC295" i="18" s="1"/>
  <c r="X295" i="12"/>
  <c r="AB295" i="12" s="1" a="1"/>
  <c r="Y294" i="12" a="1"/>
  <c r="AC294" i="12" a="1"/>
  <c r="Z294" i="12" a="1"/>
  <c r="AD294" i="12" a="1"/>
  <c r="AA294" i="12" a="1"/>
  <c r="AB295" i="12" l="1"/>
  <c r="AD294" i="12"/>
  <c r="AC294" i="12"/>
  <c r="AA294" i="12"/>
  <c r="Z294" i="12"/>
  <c r="Y294" i="12"/>
  <c r="Y296" i="18"/>
  <c r="AC296" i="18" s="1" a="1"/>
  <c r="AC296" i="18" s="1"/>
  <c r="X296" i="12"/>
  <c r="AB296" i="12" s="1" a="1"/>
  <c r="Y295" i="12" a="1"/>
  <c r="AC295" i="12" a="1"/>
  <c r="Z295" i="12" a="1"/>
  <c r="AD295" i="12" a="1"/>
  <c r="AA295" i="12" a="1"/>
  <c r="AB296" i="12" l="1"/>
  <c r="AD295" i="12"/>
  <c r="AC295" i="12"/>
  <c r="AA295" i="12"/>
  <c r="Z295" i="12"/>
  <c r="Y295" i="12"/>
  <c r="Y297" i="18"/>
  <c r="AC297" i="18" s="1" a="1"/>
  <c r="AC297" i="18" s="1"/>
  <c r="X297" i="12"/>
  <c r="AB297" i="12" s="1" a="1"/>
  <c r="AA296" i="12" a="1"/>
  <c r="AC296" i="12" a="1"/>
  <c r="Y296" i="12" a="1"/>
  <c r="AD296" i="12" a="1"/>
  <c r="Z296" i="12" a="1"/>
  <c r="AB297" i="12" l="1"/>
  <c r="AD296" i="12"/>
  <c r="AC296" i="12"/>
  <c r="Z296" i="12"/>
  <c r="Y296" i="12"/>
  <c r="AA296" i="12"/>
  <c r="Y298" i="18"/>
  <c r="AC298" i="18" s="1" a="1"/>
  <c r="AC298" i="18" s="1"/>
  <c r="X298" i="12"/>
  <c r="AB298" i="12" s="1" a="1"/>
  <c r="AA297" i="12" a="1"/>
  <c r="AC297" i="12" a="1"/>
  <c r="Z297" i="12" a="1"/>
  <c r="AD297" i="12" a="1"/>
  <c r="Y297" i="12" a="1"/>
  <c r="AB298" i="12" l="1"/>
  <c r="AD297" i="12"/>
  <c r="AC297" i="12"/>
  <c r="Y297" i="12"/>
  <c r="Z297" i="12"/>
  <c r="AA297" i="12"/>
  <c r="Y299" i="18"/>
  <c r="AC299" i="18" s="1" a="1"/>
  <c r="AC299" i="18" s="1"/>
  <c r="X299" i="12"/>
  <c r="AB299" i="12" s="1" a="1"/>
  <c r="Z298" i="12" a="1"/>
  <c r="AC298" i="12" a="1"/>
  <c r="Y298" i="12" a="1"/>
  <c r="AD298" i="12" a="1"/>
  <c r="AA298" i="12" a="1"/>
  <c r="AB299" i="12" l="1"/>
  <c r="AD298" i="12"/>
  <c r="AC298" i="12"/>
  <c r="AA298" i="12"/>
  <c r="Y298" i="12"/>
  <c r="Z298" i="12"/>
  <c r="Y300" i="18"/>
  <c r="AC300" i="18" s="1" a="1"/>
  <c r="AC300" i="18" s="1"/>
  <c r="X300" i="12"/>
  <c r="AB300" i="12" s="1" a="1"/>
  <c r="Y299" i="12" a="1"/>
  <c r="AC299" i="12" a="1"/>
  <c r="Z299" i="12" a="1"/>
  <c r="AA299" i="12" a="1"/>
  <c r="AD299" i="12" a="1"/>
  <c r="AB300" i="12" l="1"/>
  <c r="AD299" i="12"/>
  <c r="AC299" i="12"/>
  <c r="Z299" i="12"/>
  <c r="AA299" i="12"/>
  <c r="Y299" i="12"/>
  <c r="Y301" i="18"/>
  <c r="AC301" i="18" s="1" a="1"/>
  <c r="AC301" i="18" s="1"/>
  <c r="X301" i="12"/>
  <c r="AB301" i="12" s="1" a="1"/>
  <c r="Z300" i="12" a="1"/>
  <c r="AC300" i="12" a="1"/>
  <c r="AD300" i="12" a="1"/>
  <c r="Y300" i="12" a="1"/>
  <c r="AA300" i="12" a="1"/>
  <c r="AB301" i="12" l="1"/>
  <c r="AD300" i="12"/>
  <c r="AC300" i="12"/>
  <c r="AA300" i="12"/>
  <c r="Y300" i="12"/>
  <c r="Z300" i="12"/>
  <c r="Y302" i="18"/>
  <c r="AC302" i="18" s="1" a="1"/>
  <c r="AC302" i="18" s="1"/>
  <c r="X302" i="12"/>
  <c r="AB302" i="12" s="1" a="1"/>
  <c r="Y301" i="12" a="1"/>
  <c r="AC301" i="12" a="1"/>
  <c r="AA301" i="12" a="1"/>
  <c r="AD301" i="12" a="1"/>
  <c r="Z301" i="12" a="1"/>
  <c r="AB302" i="12" l="1"/>
  <c r="AD301" i="12"/>
  <c r="AC301" i="12"/>
  <c r="Z301" i="12"/>
  <c r="AA301" i="12"/>
  <c r="Y301" i="12"/>
  <c r="Y303" i="18"/>
  <c r="AC303" i="18" s="1" a="1"/>
  <c r="AC303" i="18" s="1"/>
  <c r="X303" i="12"/>
  <c r="AB303" i="12" s="1" a="1"/>
  <c r="Z302" i="12" a="1"/>
  <c r="AC302" i="12" a="1"/>
  <c r="AD302" i="12" a="1"/>
  <c r="AA302" i="12" a="1"/>
  <c r="Y302" i="12" a="1"/>
  <c r="AB303" i="12" l="1"/>
  <c r="AD302" i="12"/>
  <c r="AC302" i="12"/>
  <c r="AA302" i="12"/>
  <c r="Y302" i="12"/>
  <c r="Z302" i="12"/>
  <c r="Y304" i="18"/>
  <c r="AC304" i="18" s="1" a="1"/>
  <c r="AC304" i="18" s="1"/>
  <c r="X304" i="12"/>
  <c r="AB304" i="12" s="1" a="1"/>
  <c r="AA303" i="12" a="1"/>
  <c r="AC303" i="12" a="1"/>
  <c r="Y303" i="12" a="1"/>
  <c r="AD303" i="12" a="1"/>
  <c r="Z303" i="12" a="1"/>
  <c r="AB304" i="12" l="1"/>
  <c r="AD303" i="12"/>
  <c r="AC303" i="12"/>
  <c r="Z303" i="12"/>
  <c r="Y303" i="12"/>
  <c r="AA303" i="12"/>
  <c r="Y305" i="18"/>
  <c r="AC305" i="18" s="1" a="1"/>
  <c r="AC305" i="18" s="1"/>
  <c r="X305" i="12"/>
  <c r="AB305" i="12" s="1" a="1"/>
  <c r="Y304" i="12" a="1"/>
  <c r="AC304" i="12" a="1"/>
  <c r="Z304" i="12" a="1"/>
  <c r="AD304" i="12" a="1"/>
  <c r="AA304" i="12" a="1"/>
  <c r="AB305" i="12" l="1"/>
  <c r="AD304" i="12"/>
  <c r="AC304" i="12"/>
  <c r="AA304" i="12"/>
  <c r="Z304" i="12"/>
  <c r="Y304" i="12"/>
  <c r="Y306" i="18"/>
  <c r="AC306" i="18" s="1" a="1"/>
  <c r="AC306" i="18" s="1"/>
  <c r="X306" i="12"/>
  <c r="AB306" i="12" s="1" a="1"/>
  <c r="AA305" i="12" a="1"/>
  <c r="AC305" i="12" a="1"/>
  <c r="Y305" i="12" a="1"/>
  <c r="Z305" i="12" a="1"/>
  <c r="AD305" i="12" a="1"/>
  <c r="AB306" i="12" l="1"/>
  <c r="AD305" i="12"/>
  <c r="AC305" i="12"/>
  <c r="Z305" i="12"/>
  <c r="Y305" i="12"/>
  <c r="AA305" i="12"/>
  <c r="Y307" i="18"/>
  <c r="AC307" i="18" s="1" a="1"/>
  <c r="AC307" i="18" s="1"/>
  <c r="X307" i="12"/>
  <c r="AB307" i="12" s="1" a="1"/>
  <c r="Y306" i="12" a="1"/>
  <c r="AC306" i="12" a="1"/>
  <c r="AA306" i="12" a="1"/>
  <c r="AD306" i="12" a="1"/>
  <c r="Z306" i="12" a="1"/>
  <c r="AB307" i="12" l="1"/>
  <c r="AD306" i="12"/>
  <c r="AC306" i="12"/>
  <c r="Z306" i="12"/>
  <c r="AA306" i="12"/>
  <c r="Y306" i="12"/>
  <c r="Y308" i="18"/>
  <c r="AC308" i="18" s="1" a="1"/>
  <c r="AC308" i="18" s="1"/>
  <c r="X308" i="12"/>
  <c r="AB308" i="12" s="1" a="1"/>
  <c r="AC307" i="12" a="1"/>
  <c r="AA307" i="12" a="1"/>
  <c r="AD307" i="12" a="1"/>
  <c r="Z307" i="12" a="1"/>
  <c r="Y307" i="12" a="1"/>
  <c r="AB308" i="12" l="1"/>
  <c r="AD307" i="12"/>
  <c r="AC307" i="12"/>
  <c r="Z307" i="12"/>
  <c r="AA307" i="12"/>
  <c r="Y307" i="12"/>
  <c r="Y309" i="18"/>
  <c r="AC309" i="18" s="1" a="1"/>
  <c r="AC309" i="18" s="1"/>
  <c r="X309" i="12"/>
  <c r="AB309" i="12" s="1" a="1"/>
  <c r="Z308" i="12" a="1"/>
  <c r="AC308" i="12" a="1"/>
  <c r="Y308" i="12" a="1"/>
  <c r="AD308" i="12" a="1"/>
  <c r="AA308" i="12" a="1"/>
  <c r="AB309" i="12" l="1"/>
  <c r="AD308" i="12"/>
  <c r="AC308" i="12"/>
  <c r="AA308" i="12"/>
  <c r="Y308" i="12"/>
  <c r="Z308" i="12"/>
  <c r="Y310" i="18"/>
  <c r="AC310" i="18" s="1" a="1"/>
  <c r="AC310" i="18" s="1"/>
  <c r="X310" i="12"/>
  <c r="AB310" i="12" s="1" a="1"/>
  <c r="AA309" i="12" a="1"/>
  <c r="AC309" i="12" a="1"/>
  <c r="Y309" i="12" a="1"/>
  <c r="Z309" i="12" a="1"/>
  <c r="AD309" i="12" a="1"/>
  <c r="AB310" i="12" l="1"/>
  <c r="AD309" i="12"/>
  <c r="AC309" i="12"/>
  <c r="Z309" i="12"/>
  <c r="Y309" i="12"/>
  <c r="AA309" i="12"/>
  <c r="Y311" i="18"/>
  <c r="AC311" i="18" s="1" a="1"/>
  <c r="AC311" i="18" s="1"/>
  <c r="X311" i="12"/>
  <c r="AB311" i="12" s="1" a="1"/>
  <c r="Y310" i="12" a="1"/>
  <c r="AC310" i="12" a="1"/>
  <c r="Z310" i="12" a="1"/>
  <c r="AD310" i="12" a="1"/>
  <c r="AA310" i="12" a="1"/>
  <c r="AB311" i="12" l="1"/>
  <c r="AD310" i="12"/>
  <c r="AC310" i="12"/>
  <c r="AA310" i="12"/>
  <c r="Z310" i="12"/>
  <c r="Y310" i="12"/>
  <c r="Y312" i="18"/>
  <c r="AC312" i="18" s="1" a="1"/>
  <c r="AC312" i="18" s="1"/>
  <c r="X312" i="12"/>
  <c r="AB312" i="12" s="1" a="1"/>
  <c r="AC311" i="12" a="1"/>
  <c r="Z311" i="12" a="1"/>
  <c r="AD311" i="12" a="1"/>
  <c r="Y311" i="12" a="1"/>
  <c r="AA311" i="12" a="1"/>
  <c r="AB312" i="12" l="1"/>
  <c r="AD311" i="12"/>
  <c r="AC311" i="12"/>
  <c r="Y311" i="12"/>
  <c r="Z311" i="12"/>
  <c r="AA311" i="12"/>
  <c r="Y313" i="18"/>
  <c r="AC313" i="18" s="1" a="1"/>
  <c r="AC313" i="18" s="1"/>
  <c r="X313" i="12"/>
  <c r="AB313" i="12" s="1" a="1"/>
  <c r="Y312" i="12" a="1"/>
  <c r="AC312" i="12" a="1"/>
  <c r="AD312" i="12" a="1"/>
  <c r="AA312" i="12" a="1"/>
  <c r="Z312" i="12" a="1"/>
  <c r="AB313" i="12" l="1"/>
  <c r="AD312" i="12"/>
  <c r="AC312" i="12"/>
  <c r="AA312" i="12"/>
  <c r="Z312" i="12"/>
  <c r="Y312" i="12"/>
  <c r="Y314" i="18"/>
  <c r="AC314" i="18" s="1" a="1"/>
  <c r="AC314" i="18" s="1"/>
  <c r="X314" i="12"/>
  <c r="AB314" i="12" s="1" a="1"/>
  <c r="Y313" i="12" a="1"/>
  <c r="AD313" i="12" a="1"/>
  <c r="AA313" i="12" a="1"/>
  <c r="Z313" i="12" a="1"/>
  <c r="AC313" i="12" a="1"/>
  <c r="AB314" i="12" l="1"/>
  <c r="AC313" i="12"/>
  <c r="AD313" i="12"/>
  <c r="AA313" i="12"/>
  <c r="Y313" i="12"/>
  <c r="Z313" i="12"/>
  <c r="Y315" i="18"/>
  <c r="AC315" i="18" s="1" a="1"/>
  <c r="AC315" i="18" s="1"/>
  <c r="X315" i="12"/>
  <c r="AB315" i="12" s="1" a="1"/>
  <c r="AA314" i="12" a="1"/>
  <c r="AC314" i="12" a="1"/>
  <c r="Y314" i="12" a="1"/>
  <c r="Z314" i="12" a="1"/>
  <c r="AD314" i="12" a="1"/>
  <c r="AB315" i="12" l="1"/>
  <c r="AD314" i="12"/>
  <c r="AC314" i="12"/>
  <c r="Z314" i="12"/>
  <c r="Y314" i="12"/>
  <c r="AA314" i="12"/>
  <c r="Y316" i="18"/>
  <c r="AC316" i="18" s="1" a="1"/>
  <c r="AC316" i="18" s="1"/>
  <c r="X316" i="12"/>
  <c r="AB316" i="12" s="1" a="1"/>
  <c r="Y315" i="12" a="1"/>
  <c r="AC315" i="12" a="1"/>
  <c r="Z315" i="12" a="1"/>
  <c r="AD315" i="12" a="1"/>
  <c r="AA315" i="12" a="1"/>
  <c r="AB316" i="12" l="1"/>
  <c r="AD315" i="12"/>
  <c r="AC315" i="12"/>
  <c r="AA315" i="12"/>
  <c r="Z315" i="12"/>
  <c r="Y315" i="12"/>
  <c r="Y317" i="18"/>
  <c r="AC317" i="18" s="1" a="1"/>
  <c r="AC317" i="18" s="1"/>
  <c r="X317" i="12"/>
  <c r="AB317" i="12" s="1" a="1"/>
  <c r="AA316" i="12" a="1"/>
  <c r="AC316" i="12" a="1"/>
  <c r="Y316" i="12" a="1"/>
  <c r="AD316" i="12" a="1"/>
  <c r="Z316" i="12" a="1"/>
  <c r="AB317" i="12" l="1"/>
  <c r="AD316" i="12"/>
  <c r="AC316" i="12"/>
  <c r="Z316" i="12"/>
  <c r="Y316" i="12"/>
  <c r="AA316" i="12"/>
  <c r="Y318" i="18"/>
  <c r="AC318" i="18" s="1" a="1"/>
  <c r="AC318" i="18" s="1"/>
  <c r="X318" i="12"/>
  <c r="AB318" i="12" s="1" a="1"/>
  <c r="AA317" i="12" a="1"/>
  <c r="AC317" i="12" a="1"/>
  <c r="Y317" i="12" a="1"/>
  <c r="AD317" i="12" a="1"/>
  <c r="Z317" i="12" a="1"/>
  <c r="AB318" i="12" l="1"/>
  <c r="AD317" i="12"/>
  <c r="AC317" i="12"/>
  <c r="Z317" i="12"/>
  <c r="Y317" i="12"/>
  <c r="AA317" i="12"/>
  <c r="Y319" i="18"/>
  <c r="AC319" i="18" s="1" a="1"/>
  <c r="AC319" i="18" s="1"/>
  <c r="X319" i="12"/>
  <c r="AB319" i="12" s="1" a="1"/>
  <c r="Y318" i="12" a="1"/>
  <c r="AC318" i="12" a="1"/>
  <c r="AA318" i="12" a="1"/>
  <c r="AD318" i="12" a="1"/>
  <c r="Z318" i="12" a="1"/>
  <c r="AB319" i="12" l="1"/>
  <c r="AD318" i="12"/>
  <c r="AC318" i="12"/>
  <c r="Z318" i="12"/>
  <c r="AA318" i="12"/>
  <c r="Y318" i="12"/>
  <c r="Y320" i="18"/>
  <c r="AC320" i="18" s="1" a="1"/>
  <c r="AC320" i="18" s="1"/>
  <c r="X320" i="12"/>
  <c r="AB320" i="12" s="1" a="1"/>
  <c r="AA319" i="12" a="1"/>
  <c r="AC319" i="12" a="1"/>
  <c r="Y319" i="12" a="1"/>
  <c r="AD319" i="12" a="1"/>
  <c r="Z319" i="12" a="1"/>
  <c r="AB320" i="12" l="1"/>
  <c r="AD319" i="12"/>
  <c r="AC319" i="12"/>
  <c r="Z319" i="12"/>
  <c r="Y319" i="12"/>
  <c r="AA319" i="12"/>
  <c r="Y321" i="18"/>
  <c r="AC321" i="18" s="1" a="1"/>
  <c r="AC321" i="18" s="1"/>
  <c r="X321" i="12"/>
  <c r="AB321" i="12" s="1" a="1"/>
  <c r="Y320" i="12" a="1"/>
  <c r="AC320" i="12" a="1"/>
  <c r="AA320" i="12" a="1"/>
  <c r="Z320" i="12" a="1"/>
  <c r="AD320" i="12" a="1"/>
  <c r="AB321" i="12" l="1"/>
  <c r="AD320" i="12"/>
  <c r="AC320" i="12"/>
  <c r="Z320" i="12"/>
  <c r="AA320" i="12"/>
  <c r="Y320" i="12"/>
  <c r="Y322" i="18"/>
  <c r="AC322" i="18" s="1" a="1"/>
  <c r="AC322" i="18" s="1"/>
  <c r="X322" i="12"/>
  <c r="AB322" i="12" s="1" a="1"/>
  <c r="Z321" i="12" a="1"/>
  <c r="AC321" i="12" a="1"/>
  <c r="Y321" i="12" a="1"/>
  <c r="AA321" i="12" a="1"/>
  <c r="AD321" i="12" a="1"/>
  <c r="AB322" i="12" l="1"/>
  <c r="AD321" i="12"/>
  <c r="AC321" i="12"/>
  <c r="AA321" i="12"/>
  <c r="Y321" i="12"/>
  <c r="Z321" i="12"/>
  <c r="Y323" i="18"/>
  <c r="AC323" i="18" s="1" a="1"/>
  <c r="AC323" i="18" s="1"/>
  <c r="X323" i="12"/>
  <c r="AB323" i="12" s="1" a="1"/>
  <c r="AA322" i="12" a="1"/>
  <c r="AC322" i="12" a="1"/>
  <c r="Y322" i="12" a="1"/>
  <c r="AD322" i="12" a="1"/>
  <c r="Z322" i="12" a="1"/>
  <c r="AB323" i="12" l="1"/>
  <c r="AD322" i="12"/>
  <c r="AC322" i="12"/>
  <c r="Z322" i="12"/>
  <c r="Y322" i="12"/>
  <c r="AA322" i="12"/>
  <c r="Y324" i="18"/>
  <c r="AC324" i="18" s="1" a="1"/>
  <c r="AC324" i="18" s="1"/>
  <c r="X324" i="12"/>
  <c r="AB324" i="12" s="1" a="1"/>
  <c r="Y323" i="12" a="1"/>
  <c r="AC323" i="12" a="1"/>
  <c r="Z323" i="12" a="1"/>
  <c r="AD323" i="12" a="1"/>
  <c r="AA323" i="12" a="1"/>
  <c r="AB324" i="12" l="1"/>
  <c r="AD323" i="12"/>
  <c r="AC323" i="12"/>
  <c r="AA323" i="12"/>
  <c r="Z323" i="12"/>
  <c r="Y323" i="12"/>
  <c r="Y325" i="18"/>
  <c r="AC325" i="18" s="1" a="1"/>
  <c r="AC325" i="18" s="1"/>
  <c r="X325" i="12"/>
  <c r="AB325" i="12" s="1" a="1"/>
  <c r="AC324" i="12" a="1"/>
  <c r="Y324" i="12" a="1"/>
  <c r="Z324" i="12" a="1"/>
  <c r="AA324" i="12" a="1"/>
  <c r="AD324" i="12" a="1"/>
  <c r="AB325" i="12" l="1"/>
  <c r="AD324" i="12"/>
  <c r="AC324" i="12"/>
  <c r="Y324" i="12"/>
  <c r="AA324" i="12"/>
  <c r="Z324" i="12"/>
  <c r="Y326" i="18"/>
  <c r="AC326" i="18" s="1" a="1"/>
  <c r="AC326" i="18" s="1"/>
  <c r="X326" i="12"/>
  <c r="AB326" i="12" s="1" a="1"/>
  <c r="AA325" i="12" a="1"/>
  <c r="AC325" i="12" a="1"/>
  <c r="Z325" i="12" a="1"/>
  <c r="AD325" i="12" a="1"/>
  <c r="Y325" i="12" a="1"/>
  <c r="AB326" i="12" l="1"/>
  <c r="AD325" i="12"/>
  <c r="AC325" i="12"/>
  <c r="Y325" i="12"/>
  <c r="Z325" i="12"/>
  <c r="AA325" i="12"/>
  <c r="Y327" i="18"/>
  <c r="AC327" i="18" s="1" a="1"/>
  <c r="AC327" i="18" s="1"/>
  <c r="X327" i="12"/>
  <c r="AB327" i="12" s="1" a="1"/>
  <c r="Z326" i="12" a="1"/>
  <c r="AC326" i="12" a="1"/>
  <c r="Y326" i="12" a="1"/>
  <c r="AD326" i="12" a="1"/>
  <c r="AA326" i="12" a="1"/>
  <c r="AB327" i="12" l="1"/>
  <c r="AD326" i="12"/>
  <c r="AC326" i="12"/>
  <c r="AA326" i="12"/>
  <c r="Y326" i="12"/>
  <c r="Z326" i="12"/>
  <c r="Y328" i="18"/>
  <c r="AC328" i="18" s="1" a="1"/>
  <c r="AC328" i="18" s="1"/>
  <c r="X328" i="12"/>
  <c r="AB328" i="12" s="1" a="1"/>
  <c r="Z327" i="12" a="1"/>
  <c r="AC327" i="12" a="1"/>
  <c r="AA327" i="12" a="1"/>
  <c r="AD327" i="12" a="1"/>
  <c r="Y327" i="12" a="1"/>
  <c r="AB328" i="12" l="1"/>
  <c r="AD327" i="12"/>
  <c r="AC327" i="12"/>
  <c r="Y327" i="12"/>
  <c r="AA327" i="12"/>
  <c r="Z327" i="12"/>
  <c r="Y329" i="18"/>
  <c r="AC329" i="18" s="1" a="1"/>
  <c r="AC329" i="18" s="1"/>
  <c r="X329" i="12"/>
  <c r="AB329" i="12" s="1" a="1"/>
  <c r="Y328" i="12" a="1"/>
  <c r="AC328" i="12" a="1"/>
  <c r="AA328" i="12" a="1"/>
  <c r="Z328" i="12" a="1"/>
  <c r="AD328" i="12" a="1"/>
  <c r="AB329" i="12" l="1"/>
  <c r="AD328" i="12"/>
  <c r="AC328" i="12"/>
  <c r="Z328" i="12"/>
  <c r="AA328" i="12"/>
  <c r="Y328" i="12"/>
  <c r="Y330" i="18"/>
  <c r="AC330" i="18" s="1" a="1"/>
  <c r="AC330" i="18" s="1"/>
  <c r="X330" i="12"/>
  <c r="AB330" i="12" s="1" a="1"/>
  <c r="AA329" i="12" a="1"/>
  <c r="Y329" i="12" a="1"/>
  <c r="AC329" i="12" a="1"/>
  <c r="Z329" i="12" a="1"/>
  <c r="AD329" i="12" a="1"/>
  <c r="AB330" i="12" l="1"/>
  <c r="AD329" i="12"/>
  <c r="AC329" i="12"/>
  <c r="AA329" i="12"/>
  <c r="Z329" i="12"/>
  <c r="Y329" i="12"/>
  <c r="Y331" i="18"/>
  <c r="AC331" i="18" s="1" a="1"/>
  <c r="AC331" i="18" s="1"/>
  <c r="X331" i="12"/>
  <c r="AB331" i="12" s="1" a="1"/>
  <c r="Z330" i="12" a="1"/>
  <c r="AC330" i="12" a="1"/>
  <c r="AA330" i="12" a="1"/>
  <c r="AD330" i="12" a="1"/>
  <c r="Y330" i="12" a="1"/>
  <c r="AB331" i="12" l="1"/>
  <c r="AD330" i="12"/>
  <c r="AC330" i="12"/>
  <c r="Y330" i="12"/>
  <c r="AA330" i="12"/>
  <c r="Z330" i="12"/>
  <c r="Y332" i="18"/>
  <c r="AC332" i="18" s="1" a="1"/>
  <c r="AC332" i="18" s="1"/>
  <c r="X332" i="12"/>
  <c r="AB332" i="12" s="1" a="1"/>
  <c r="Z331" i="12" a="1"/>
  <c r="AC331" i="12" a="1"/>
  <c r="Y331" i="12" a="1"/>
  <c r="AD331" i="12" a="1"/>
  <c r="AA331" i="12" a="1"/>
  <c r="AB332" i="12" l="1"/>
  <c r="AD331" i="12"/>
  <c r="AC331" i="12"/>
  <c r="AA331" i="12"/>
  <c r="Y331" i="12"/>
  <c r="Z331" i="12"/>
  <c r="Y333" i="18"/>
  <c r="AC333" i="18" s="1" a="1"/>
  <c r="AC333" i="18" s="1"/>
  <c r="X333" i="12"/>
  <c r="AB333" i="12" s="1" a="1"/>
  <c r="Z332" i="12" a="1"/>
  <c r="AC332" i="12" a="1"/>
  <c r="Y332" i="12" a="1"/>
  <c r="AD332" i="12" a="1"/>
  <c r="AA332" i="12" a="1"/>
  <c r="AB333" i="12" l="1"/>
  <c r="AD332" i="12"/>
  <c r="AC332" i="12"/>
  <c r="AA332" i="12"/>
  <c r="Y332" i="12"/>
  <c r="Z332" i="12"/>
  <c r="Y334" i="18"/>
  <c r="AC334" i="18" s="1" a="1"/>
  <c r="AC334" i="18" s="1"/>
  <c r="X334" i="12"/>
  <c r="AB334" i="12" s="1" a="1"/>
  <c r="Z333" i="12" a="1"/>
  <c r="AC333" i="12" a="1"/>
  <c r="Y333" i="12" a="1"/>
  <c r="AD333" i="12" a="1"/>
  <c r="AA333" i="12" a="1"/>
  <c r="AB334" i="12" l="1"/>
  <c r="AD333" i="12"/>
  <c r="AC333" i="12"/>
  <c r="AA333" i="12"/>
  <c r="Y333" i="12"/>
  <c r="Z333" i="12"/>
  <c r="Y335" i="18"/>
  <c r="AC335" i="18" s="1" a="1"/>
  <c r="AC335" i="18" s="1"/>
  <c r="X335" i="12"/>
  <c r="AB335" i="12" s="1" a="1"/>
  <c r="Y334" i="12" a="1"/>
  <c r="AC334" i="12" a="1"/>
  <c r="Z334" i="12" a="1"/>
  <c r="AD334" i="12" a="1"/>
  <c r="AA334" i="12" a="1"/>
  <c r="AB335" i="12" l="1"/>
  <c r="AD334" i="12"/>
  <c r="AC334" i="12"/>
  <c r="AA334" i="12"/>
  <c r="Z334" i="12"/>
  <c r="Y334" i="12"/>
  <c r="Y336" i="18"/>
  <c r="AC336" i="18" s="1" a="1"/>
  <c r="AC336" i="18" s="1"/>
  <c r="X336" i="12"/>
  <c r="AB336" i="12" s="1" a="1"/>
  <c r="Y335" i="12" a="1"/>
  <c r="Z335" i="12" a="1"/>
  <c r="AD335" i="12" a="1"/>
  <c r="AA335" i="12" a="1"/>
  <c r="AC335" i="12" a="1"/>
  <c r="AB336" i="12" l="1"/>
  <c r="AC335" i="12"/>
  <c r="AD335" i="12"/>
  <c r="AA335" i="12"/>
  <c r="Z335" i="12"/>
  <c r="Y335" i="12"/>
  <c r="Y337" i="18"/>
  <c r="AC337" i="18" s="1" a="1"/>
  <c r="AC337" i="18" s="1"/>
  <c r="X337" i="12"/>
  <c r="AB337" i="12" s="1" a="1"/>
  <c r="Y336" i="12" a="1"/>
  <c r="AC336" i="12" a="1"/>
  <c r="Z336" i="12" a="1"/>
  <c r="AD336" i="12" a="1"/>
  <c r="AA336" i="12" a="1"/>
  <c r="AB337" i="12" l="1"/>
  <c r="AD336" i="12"/>
  <c r="AC336" i="12"/>
  <c r="AA336" i="12"/>
  <c r="Z336" i="12"/>
  <c r="Y336" i="12"/>
  <c r="Y338" i="18"/>
  <c r="AC338" i="18" s="1" a="1"/>
  <c r="AC338" i="18" s="1"/>
  <c r="X338" i="12"/>
  <c r="AB338" i="12" s="1" a="1"/>
  <c r="Z337" i="12" a="1"/>
  <c r="AC337" i="12" a="1"/>
  <c r="Y337" i="12" a="1"/>
  <c r="AD337" i="12" a="1"/>
  <c r="AA337" i="12" a="1"/>
  <c r="AB338" i="12" l="1"/>
  <c r="AD337" i="12"/>
  <c r="AC337" i="12"/>
  <c r="AA337" i="12"/>
  <c r="Y337" i="12"/>
  <c r="Z337" i="12"/>
  <c r="Y339" i="18"/>
  <c r="AC339" i="18" s="1" a="1"/>
  <c r="AC339" i="18" s="1"/>
  <c r="X339" i="12"/>
  <c r="AB339" i="12" s="1" a="1"/>
  <c r="Y338" i="12" a="1"/>
  <c r="AC338" i="12" a="1"/>
  <c r="Z338" i="12" a="1"/>
  <c r="AD338" i="12" a="1"/>
  <c r="AA338" i="12" a="1"/>
  <c r="AB339" i="12" l="1"/>
  <c r="AD338" i="12"/>
  <c r="AC338" i="12"/>
  <c r="AA338" i="12"/>
  <c r="Z338" i="12"/>
  <c r="Y338" i="12"/>
  <c r="Y340" i="18"/>
  <c r="AC340" i="18" s="1" a="1"/>
  <c r="AC340" i="18" s="1"/>
  <c r="X340" i="12"/>
  <c r="AB340" i="12" s="1" a="1"/>
  <c r="Z339" i="12" a="1"/>
  <c r="AC339" i="12" a="1"/>
  <c r="AA339" i="12" a="1"/>
  <c r="AD339" i="12" a="1"/>
  <c r="Y339" i="12" a="1"/>
  <c r="AB340" i="12" l="1"/>
  <c r="AD339" i="12"/>
  <c r="AC339" i="12"/>
  <c r="Y339" i="12"/>
  <c r="AA339" i="12"/>
  <c r="Z339" i="12"/>
  <c r="Y341" i="18"/>
  <c r="AC341" i="18" s="1" a="1"/>
  <c r="AC341" i="18" s="1"/>
  <c r="X341" i="12"/>
  <c r="AB341" i="12" s="1" a="1"/>
  <c r="Z340" i="12" a="1"/>
  <c r="AC340" i="12" a="1"/>
  <c r="Y340" i="12" a="1"/>
  <c r="AA340" i="12" a="1"/>
  <c r="AD340" i="12" a="1"/>
  <c r="AB341" i="12" l="1"/>
  <c r="AD340" i="12"/>
  <c r="AC340" i="12"/>
  <c r="AA340" i="12"/>
  <c r="Y340" i="12"/>
  <c r="Z340" i="12"/>
  <c r="Y342" i="18"/>
  <c r="AC342" i="18" s="1" a="1"/>
  <c r="AC342" i="18" s="1"/>
  <c r="X342" i="12"/>
  <c r="AB342" i="12" s="1" a="1"/>
  <c r="Z341" i="12" a="1"/>
  <c r="AC341" i="12" a="1"/>
  <c r="Y341" i="12" a="1"/>
  <c r="AA341" i="12" a="1"/>
  <c r="AD341" i="12" a="1"/>
  <c r="AB342" i="12" l="1"/>
  <c r="AD341" i="12"/>
  <c r="AC341" i="12"/>
  <c r="AA341" i="12"/>
  <c r="Y341" i="12"/>
  <c r="Z341" i="12"/>
  <c r="Y343" i="18"/>
  <c r="AC343" i="18" s="1" a="1"/>
  <c r="AC343" i="18" s="1"/>
  <c r="X343" i="12"/>
  <c r="AB343" i="12" s="1" a="1"/>
  <c r="Z342" i="12" a="1"/>
  <c r="AC342" i="12" a="1"/>
  <c r="Y342" i="12" a="1"/>
  <c r="AD342" i="12" a="1"/>
  <c r="AA342" i="12" a="1"/>
  <c r="AB343" i="12" l="1"/>
  <c r="AD342" i="12"/>
  <c r="AC342" i="12"/>
  <c r="AA342" i="12"/>
  <c r="Y342" i="12"/>
  <c r="Z342" i="12"/>
  <c r="Y344" i="18"/>
  <c r="AC344" i="18" s="1" a="1"/>
  <c r="AC344" i="18" s="1"/>
  <c r="X344" i="12"/>
  <c r="AB344" i="12" s="1" a="1"/>
  <c r="Y343" i="12" a="1"/>
  <c r="AC343" i="12" a="1"/>
  <c r="Z343" i="12" a="1"/>
  <c r="AD343" i="12" a="1"/>
  <c r="AA343" i="12" a="1"/>
  <c r="AB344" i="12" l="1"/>
  <c r="AD343" i="12"/>
  <c r="AC343" i="12"/>
  <c r="AA343" i="12"/>
  <c r="Z343" i="12"/>
  <c r="Y343" i="12"/>
  <c r="Y345" i="18"/>
  <c r="AC345" i="18" s="1" a="1"/>
  <c r="AC345" i="18" s="1"/>
  <c r="X345" i="12"/>
  <c r="AB345" i="12" s="1" a="1"/>
  <c r="Y344" i="12" a="1"/>
  <c r="AC344" i="12" a="1"/>
  <c r="Z344" i="12" a="1"/>
  <c r="AD344" i="12" a="1"/>
  <c r="AA344" i="12" a="1"/>
  <c r="AB345" i="12" l="1"/>
  <c r="AD344" i="12"/>
  <c r="AC344" i="12"/>
  <c r="AA344" i="12"/>
  <c r="Z344" i="12"/>
  <c r="Y344" i="12"/>
  <c r="Y346" i="18"/>
  <c r="AC346" i="18" s="1" a="1"/>
  <c r="AC346" i="18" s="1"/>
  <c r="X346" i="12"/>
  <c r="AB346" i="12" s="1" a="1"/>
  <c r="AA345" i="12" a="1"/>
  <c r="AC345" i="12" a="1"/>
  <c r="Y345" i="12" a="1"/>
  <c r="AD345" i="12" a="1"/>
  <c r="Z345" i="12" a="1"/>
  <c r="AB346" i="12" l="1"/>
  <c r="AD345" i="12"/>
  <c r="AC345" i="12"/>
  <c r="Z345" i="12"/>
  <c r="Y345" i="12"/>
  <c r="AA345" i="12"/>
  <c r="Y347" i="18"/>
  <c r="AC347" i="18" s="1" a="1"/>
  <c r="AC347" i="18" s="1"/>
  <c r="X347" i="12"/>
  <c r="AB347" i="12" s="1" a="1"/>
  <c r="Y346" i="12" a="1"/>
  <c r="AC346" i="12" a="1"/>
  <c r="AA346" i="12" a="1"/>
  <c r="AD346" i="12" a="1"/>
  <c r="Z346" i="12" a="1"/>
  <c r="AB347" i="12" l="1"/>
  <c r="AD346" i="12"/>
  <c r="AC346" i="12"/>
  <c r="Z346" i="12"/>
  <c r="AA346" i="12"/>
  <c r="Y346" i="12"/>
  <c r="Y348" i="18"/>
  <c r="AC348" i="18" s="1" a="1"/>
  <c r="AC348" i="18" s="1"/>
  <c r="X348" i="12"/>
  <c r="AB348" i="12" s="1" a="1"/>
  <c r="Y347" i="12" a="1"/>
  <c r="AC347" i="12" a="1"/>
  <c r="Z347" i="12" a="1"/>
  <c r="AD347" i="12" a="1"/>
  <c r="AA347" i="12" a="1"/>
  <c r="AB348" i="12" l="1"/>
  <c r="AD347" i="12"/>
  <c r="AC347" i="12"/>
  <c r="AA347" i="12"/>
  <c r="Z347" i="12"/>
  <c r="Y347" i="12"/>
  <c r="Y349" i="18"/>
  <c r="AC349" i="18" s="1" a="1"/>
  <c r="AC349" i="18" s="1"/>
  <c r="X349" i="12"/>
  <c r="AB349" i="12" s="1" a="1"/>
  <c r="Y348" i="12" a="1"/>
  <c r="AC348" i="12" a="1"/>
  <c r="AD348" i="12" a="1"/>
  <c r="Z348" i="12" a="1"/>
  <c r="AA348" i="12" a="1"/>
  <c r="AB349" i="12" l="1"/>
  <c r="AD348" i="12"/>
  <c r="AC348" i="12"/>
  <c r="Z348" i="12"/>
  <c r="AA348" i="12"/>
  <c r="Y348" i="12"/>
  <c r="Y350" i="18"/>
  <c r="AC350" i="18" s="1" a="1"/>
  <c r="AC350" i="18" s="1"/>
  <c r="X350" i="12"/>
  <c r="AB350" i="12" s="1" a="1"/>
  <c r="Y349" i="12" a="1"/>
  <c r="AC349" i="12" a="1"/>
  <c r="Z349" i="12" a="1"/>
  <c r="AD349" i="12" a="1"/>
  <c r="AA349" i="12" a="1"/>
  <c r="AB350" i="12" l="1"/>
  <c r="AD349" i="12"/>
  <c r="AC349" i="12"/>
  <c r="AA349" i="12"/>
  <c r="Z349" i="12"/>
  <c r="Y349" i="12"/>
  <c r="Y351" i="18"/>
  <c r="AC351" i="18" s="1" a="1"/>
  <c r="AC351" i="18" s="1"/>
  <c r="X351" i="12"/>
  <c r="AB351" i="12" s="1" a="1"/>
  <c r="Z350" i="12" a="1"/>
  <c r="AC350" i="12" a="1"/>
  <c r="Y350" i="12" a="1"/>
  <c r="AD350" i="12" a="1"/>
  <c r="AA350" i="12" a="1"/>
  <c r="AB351" i="12" l="1"/>
  <c r="AD350" i="12"/>
  <c r="AC350" i="12"/>
  <c r="AA350" i="12"/>
  <c r="Y350" i="12"/>
  <c r="Z350" i="12"/>
  <c r="Y352" i="18"/>
  <c r="AC352" i="18" s="1" a="1"/>
  <c r="AC352" i="18" s="1"/>
  <c r="X352" i="12"/>
  <c r="AB352" i="12" s="1" a="1"/>
  <c r="Z351" i="12" a="1"/>
  <c r="AC351" i="12" a="1"/>
  <c r="AA351" i="12" a="1"/>
  <c r="AD351" i="12" a="1"/>
  <c r="Y351" i="12" a="1"/>
  <c r="AB352" i="12" l="1"/>
  <c r="AD351" i="12"/>
  <c r="AC351" i="12"/>
  <c r="Y351" i="12"/>
  <c r="AA351" i="12"/>
  <c r="Z351" i="12"/>
  <c r="Y353" i="18"/>
  <c r="AC353" i="18" s="1" a="1"/>
  <c r="AC353" i="18" s="1"/>
  <c r="X353" i="12"/>
  <c r="AB353" i="12" s="1" a="1"/>
  <c r="Y352" i="12" a="1"/>
  <c r="AD352" i="12" a="1"/>
  <c r="AA352" i="12" a="1"/>
  <c r="Z352" i="12" a="1"/>
  <c r="AC352" i="12" a="1"/>
  <c r="AB353" i="12" l="1"/>
  <c r="AC352" i="12"/>
  <c r="AD352" i="12"/>
  <c r="Z352" i="12"/>
  <c r="AA352" i="12"/>
  <c r="Y352" i="12"/>
  <c r="Y354" i="18"/>
  <c r="AC354" i="18" s="1" a="1"/>
  <c r="AC354" i="18" s="1"/>
  <c r="X354" i="12"/>
  <c r="AB354" i="12" s="1" a="1"/>
  <c r="AB354" i="12" s="1"/>
  <c r="Y353" i="12" a="1"/>
  <c r="Z353" i="12" a="1"/>
  <c r="AA353" i="12" a="1"/>
  <c r="AC353" i="12" a="1"/>
  <c r="AD353" i="12" a="1"/>
  <c r="AD353" i="12" l="1"/>
  <c r="AC353" i="12"/>
  <c r="AA353" i="12"/>
  <c r="Z353" i="12"/>
  <c r="Y353" i="12"/>
  <c r="Y355" i="18"/>
  <c r="AC355" i="18" s="1" a="1"/>
  <c r="AC355" i="18" s="1"/>
  <c r="X355" i="12"/>
  <c r="AB355" i="12" s="1" a="1"/>
  <c r="AB355" i="12" s="1"/>
  <c r="AC354" i="12" a="1"/>
  <c r="Y354" i="12" a="1"/>
  <c r="AA354" i="12" a="1"/>
  <c r="Z354" i="12" a="1"/>
  <c r="AD354" i="12" a="1"/>
  <c r="AD354" i="12" l="1"/>
  <c r="AC354" i="12"/>
  <c r="Y354" i="12"/>
  <c r="Z354" i="12"/>
  <c r="AA354" i="12"/>
  <c r="Y356" i="18"/>
  <c r="AC356" i="18" s="1" a="1"/>
  <c r="AC356" i="18" s="1"/>
  <c r="X356" i="12"/>
  <c r="AB356" i="12" s="1" a="1"/>
  <c r="AB356" i="12" s="1"/>
  <c r="AA355" i="12" a="1"/>
  <c r="Z355" i="12" a="1"/>
  <c r="AC355" i="12" a="1"/>
  <c r="Y355" i="12" a="1"/>
  <c r="AD355" i="12" a="1"/>
  <c r="AD355" i="12" l="1"/>
  <c r="AC355" i="12"/>
  <c r="Z355" i="12"/>
  <c r="Y355" i="12"/>
  <c r="AA355" i="12"/>
  <c r="Y357" i="18"/>
  <c r="AC357" i="18" s="1" a="1"/>
  <c r="AC357" i="18" s="1"/>
  <c r="X357" i="12"/>
  <c r="AB357" i="12" s="1" a="1"/>
  <c r="AB357" i="12" s="1"/>
  <c r="Z356" i="12" a="1"/>
  <c r="AC356" i="12" a="1"/>
  <c r="AA356" i="12" a="1"/>
  <c r="AD356" i="12" a="1"/>
  <c r="Y356" i="12" a="1"/>
  <c r="AD356" i="12" l="1"/>
  <c r="AC356" i="12"/>
  <c r="Y356" i="12"/>
  <c r="AA356" i="12"/>
  <c r="Z356" i="12"/>
  <c r="Y358" i="18"/>
  <c r="AC358" i="18" s="1" a="1"/>
  <c r="AC358" i="18" s="1"/>
  <c r="X358" i="12"/>
  <c r="AB358" i="12" s="1" a="1"/>
  <c r="AB358" i="12" s="1"/>
  <c r="Z357" i="12" a="1"/>
  <c r="AC357" i="12" a="1"/>
  <c r="AA357" i="12" a="1"/>
  <c r="AD357" i="12" a="1"/>
  <c r="Y357" i="12" a="1"/>
  <c r="AD357" i="12" l="1"/>
  <c r="AC357" i="12"/>
  <c r="Y357" i="12"/>
  <c r="AA357" i="12"/>
  <c r="Z357" i="12"/>
  <c r="Y359" i="18"/>
  <c r="AC359" i="18" s="1" a="1"/>
  <c r="AC359" i="18" s="1"/>
  <c r="X359" i="12"/>
  <c r="AB359" i="12" s="1" a="1"/>
  <c r="AB359" i="12" s="1"/>
  <c r="AA358" i="12" a="1"/>
  <c r="AC358" i="12" a="1"/>
  <c r="Z358" i="12" a="1"/>
  <c r="AD358" i="12" a="1"/>
  <c r="Y358" i="12" a="1"/>
  <c r="AD358" i="12" l="1"/>
  <c r="AC358" i="12"/>
  <c r="Y358" i="12"/>
  <c r="Z358" i="12"/>
  <c r="AA358" i="12"/>
  <c r="Y360" i="18"/>
  <c r="AC360" i="18" s="1" a="1"/>
  <c r="AC360" i="18" s="1"/>
  <c r="X360" i="12"/>
  <c r="AB360" i="12" s="1" a="1"/>
  <c r="AB360" i="12" s="1"/>
  <c r="Z359" i="12" a="1"/>
  <c r="AC359" i="12" a="1"/>
  <c r="AA359" i="12" a="1"/>
  <c r="AD359" i="12" a="1"/>
  <c r="Y359" i="12" a="1"/>
  <c r="AD359" i="12" l="1"/>
  <c r="AC359" i="12"/>
  <c r="Y359" i="12"/>
  <c r="AA359" i="12"/>
  <c r="Z359" i="12"/>
  <c r="Y361" i="18"/>
  <c r="AC361" i="18" s="1" a="1"/>
  <c r="AC361" i="18" s="1"/>
  <c r="X361" i="12"/>
  <c r="AB361" i="12" s="1" a="1"/>
  <c r="AB361" i="12" s="1"/>
  <c r="AA360" i="12" a="1"/>
  <c r="AC360" i="12" a="1"/>
  <c r="Y360" i="12" a="1"/>
  <c r="AD360" i="12" a="1"/>
  <c r="Z360" i="12" a="1"/>
  <c r="AD360" i="12" l="1"/>
  <c r="AC360" i="12"/>
  <c r="Z360" i="12"/>
  <c r="Y360" i="12"/>
  <c r="AA360" i="12"/>
  <c r="Y362" i="18"/>
  <c r="AC362" i="18" s="1" a="1"/>
  <c r="AC362" i="18" s="1"/>
  <c r="X362" i="12"/>
  <c r="AB362" i="12" s="1" a="1"/>
  <c r="AB362" i="12" s="1"/>
  <c r="AA361" i="12" a="1"/>
  <c r="AC361" i="12" a="1"/>
  <c r="Y361" i="12" a="1"/>
  <c r="AD361" i="12" a="1"/>
  <c r="Z361" i="12" a="1"/>
  <c r="AD361" i="12" l="1"/>
  <c r="AC361" i="12"/>
  <c r="Z361" i="12"/>
  <c r="Y361" i="12"/>
  <c r="AA361" i="12"/>
  <c r="Y363" i="18"/>
  <c r="AC363" i="18" s="1" a="1"/>
  <c r="AC363" i="18" s="1"/>
  <c r="X363" i="12"/>
  <c r="AB363" i="12" s="1" a="1"/>
  <c r="AB363" i="12" s="1"/>
  <c r="AA362" i="12" a="1"/>
  <c r="AC362" i="12" a="1"/>
  <c r="AD362" i="12" a="1"/>
  <c r="Z362" i="12" a="1"/>
  <c r="Y362" i="12" a="1"/>
  <c r="AD362" i="12" l="1"/>
  <c r="AC362" i="12"/>
  <c r="Z362" i="12"/>
  <c r="Y362" i="12"/>
  <c r="AA362" i="12"/>
  <c r="Y364" i="18"/>
  <c r="AC364" i="18" s="1" a="1"/>
  <c r="AC364" i="18" s="1"/>
  <c r="X364" i="12"/>
  <c r="AB364" i="12" s="1" a="1"/>
  <c r="AB364" i="12" s="1"/>
  <c r="AA363" i="12" a="1"/>
  <c r="AC363" i="12" a="1"/>
  <c r="Z363" i="12" a="1"/>
  <c r="AD363" i="12" a="1"/>
  <c r="Y363" i="12" a="1"/>
  <c r="AD363" i="12" l="1"/>
  <c r="AC363" i="12"/>
  <c r="Y363" i="12"/>
  <c r="Z363" i="12"/>
  <c r="AA363" i="12"/>
  <c r="Y365" i="18"/>
  <c r="AC365" i="18" s="1" a="1"/>
  <c r="AC365" i="18" s="1"/>
  <c r="X365" i="12"/>
  <c r="AB365" i="12" s="1" a="1"/>
  <c r="AB365" i="12" s="1"/>
  <c r="AA364" i="12" a="1"/>
  <c r="AC364" i="12" a="1"/>
  <c r="Y364" i="12" a="1"/>
  <c r="AD364" i="12" a="1"/>
  <c r="Z364" i="12" a="1"/>
  <c r="AD364" i="12" l="1"/>
  <c r="AC364" i="12"/>
  <c r="Z364" i="12"/>
  <c r="Y364" i="12"/>
  <c r="AA364" i="12"/>
  <c r="Y366" i="18"/>
  <c r="AC366" i="18" s="1" a="1"/>
  <c r="AC366" i="18" s="1"/>
  <c r="X366" i="12"/>
  <c r="AB366" i="12" s="1" a="1"/>
  <c r="AB366" i="12" s="1"/>
  <c r="AA365" i="12" a="1"/>
  <c r="AC365" i="12" a="1"/>
  <c r="Z365" i="12" a="1"/>
  <c r="AD365" i="12" a="1"/>
  <c r="Y365" i="12" a="1"/>
  <c r="AD365" i="12" l="1"/>
  <c r="AC365" i="12"/>
  <c r="Y365" i="12"/>
  <c r="Z365" i="12"/>
  <c r="AA365" i="12"/>
  <c r="Y367" i="18"/>
  <c r="AC367" i="18" s="1" a="1"/>
  <c r="AC367" i="18" s="1"/>
  <c r="X367" i="12"/>
  <c r="AB367" i="12" s="1" a="1"/>
  <c r="AB367" i="12" s="1"/>
  <c r="Z366" i="12" a="1"/>
  <c r="AC366" i="12" a="1"/>
  <c r="Y366" i="12" a="1"/>
  <c r="AD366" i="12" a="1"/>
  <c r="AA366" i="12" a="1"/>
  <c r="AD366" i="12" l="1"/>
  <c r="AC366" i="12"/>
  <c r="AA366" i="12"/>
  <c r="Y366" i="12"/>
  <c r="Z366" i="12"/>
  <c r="Y368" i="18"/>
  <c r="AC368" i="18" s="1" a="1"/>
  <c r="AC368" i="18" s="1"/>
  <c r="X368" i="12"/>
  <c r="AB368" i="12" s="1" a="1"/>
  <c r="AB368" i="12" s="1"/>
  <c r="AA367" i="12" a="1"/>
  <c r="Y367" i="12" a="1"/>
  <c r="AC367" i="12" a="1"/>
  <c r="Z367" i="12" a="1"/>
  <c r="AD367" i="12" a="1"/>
  <c r="AD367" i="12" l="1"/>
  <c r="AC367" i="12"/>
  <c r="AA367" i="12"/>
  <c r="Z367" i="12"/>
  <c r="Y367" i="12"/>
  <c r="Y369" i="18"/>
  <c r="AC369" i="18" s="1" a="1"/>
  <c r="AC369" i="18" s="1"/>
  <c r="X369" i="12"/>
  <c r="AB369" i="12" s="1" a="1"/>
  <c r="AB369" i="12" s="1"/>
  <c r="AA368" i="12" a="1"/>
  <c r="AC368" i="12" a="1"/>
  <c r="Y368" i="12" a="1"/>
  <c r="AD368" i="12" a="1"/>
  <c r="Z368" i="12" a="1"/>
  <c r="AD368" i="12" l="1"/>
  <c r="AC368" i="12"/>
  <c r="Z368" i="12"/>
  <c r="Y368" i="12"/>
  <c r="AA368" i="12"/>
  <c r="Y370" i="18"/>
  <c r="AC370" i="18" s="1" a="1"/>
  <c r="AC370" i="18" s="1"/>
  <c r="X370" i="12"/>
  <c r="AB370" i="12" s="1" a="1"/>
  <c r="AB370" i="12" s="1"/>
  <c r="Z369" i="12" a="1"/>
  <c r="AC369" i="12" a="1"/>
  <c r="Y369" i="12" a="1"/>
  <c r="AD369" i="12" a="1"/>
  <c r="AA369" i="12" a="1"/>
  <c r="AD369" i="12" l="1"/>
  <c r="AC369" i="12"/>
  <c r="AA369" i="12"/>
  <c r="Y369" i="12"/>
  <c r="Z369" i="12"/>
  <c r="Y371" i="18"/>
  <c r="AC371" i="18" s="1" a="1"/>
  <c r="AC371" i="18" s="1"/>
  <c r="X371" i="12"/>
  <c r="AB371" i="12" s="1" a="1"/>
  <c r="AB371" i="12" s="1"/>
  <c r="Y370" i="12" a="1"/>
  <c r="AC370" i="12" a="1"/>
  <c r="Z370" i="12" a="1"/>
  <c r="AA370" i="12" a="1"/>
  <c r="AD370" i="12" a="1"/>
  <c r="AD370" i="12" l="1"/>
  <c r="AC370" i="12"/>
  <c r="AA370" i="12"/>
  <c r="Z370" i="12"/>
  <c r="Y370" i="12"/>
  <c r="Y372" i="18"/>
  <c r="AC372" i="18" s="1" a="1"/>
  <c r="AC372" i="18" s="1"/>
  <c r="X372" i="12"/>
  <c r="AB372" i="12" s="1" a="1"/>
  <c r="AB372" i="12" s="1"/>
  <c r="Z371" i="12" a="1"/>
  <c r="AC371" i="12" a="1"/>
  <c r="AA371" i="12" a="1"/>
  <c r="AD371" i="12" a="1"/>
  <c r="Y371" i="12" a="1"/>
  <c r="AD371" i="12" l="1"/>
  <c r="AC371" i="12"/>
  <c r="Y371" i="12"/>
  <c r="AA371" i="12"/>
  <c r="Z371" i="12"/>
  <c r="Y373" i="18"/>
  <c r="AC373" i="18" s="1" a="1"/>
  <c r="AC373" i="18" s="1"/>
  <c r="X373" i="12"/>
  <c r="AB373" i="12" s="1" a="1"/>
  <c r="AB373" i="12" s="1"/>
  <c r="Z372" i="12" a="1"/>
  <c r="AC372" i="12" a="1"/>
  <c r="Y372" i="12" a="1"/>
  <c r="AD372" i="12" a="1"/>
  <c r="AA372" i="12" a="1"/>
  <c r="AD372" i="12" l="1"/>
  <c r="AC372" i="12"/>
  <c r="AA372" i="12"/>
  <c r="Y372" i="12"/>
  <c r="Z372" i="12"/>
  <c r="Y374" i="18"/>
  <c r="AC374" i="18" s="1" a="1"/>
  <c r="AC374" i="18" s="1"/>
  <c r="X374" i="12"/>
  <c r="AB374" i="12" s="1" a="1"/>
  <c r="AB374" i="12" s="1"/>
  <c r="AD373" i="12" a="1"/>
  <c r="AA373" i="12" a="1"/>
  <c r="Y373" i="12" a="1"/>
  <c r="AC373" i="12" a="1"/>
  <c r="Z373" i="12" a="1"/>
  <c r="AC373" i="12" l="1"/>
  <c r="AD373" i="12"/>
  <c r="AA373" i="12"/>
  <c r="Z373" i="12"/>
  <c r="Y373" i="12"/>
  <c r="Y375" i="18"/>
  <c r="AC375" i="18" s="1" a="1"/>
  <c r="AC375" i="18" s="1"/>
  <c r="X375" i="12"/>
  <c r="AB375" i="12" s="1" a="1"/>
  <c r="AB375" i="12" s="1"/>
  <c r="Y374" i="12" a="1"/>
  <c r="AC374" i="12" a="1"/>
  <c r="Z374" i="12" a="1"/>
  <c r="AD374" i="12" a="1"/>
  <c r="AA374" i="12" a="1"/>
  <c r="AD374" i="12" l="1"/>
  <c r="AC374" i="12"/>
  <c r="AA374" i="12"/>
  <c r="Z374" i="12"/>
  <c r="Y374" i="12"/>
  <c r="Y376" i="18"/>
  <c r="AC376" i="18" s="1" a="1"/>
  <c r="AC376" i="18" s="1"/>
  <c r="X376" i="12"/>
  <c r="AB376" i="12" s="1" a="1"/>
  <c r="AB376" i="12" s="1"/>
  <c r="Z375" i="12" a="1"/>
  <c r="AC375" i="12" a="1"/>
  <c r="Y375" i="12" a="1"/>
  <c r="AD375" i="12" a="1"/>
  <c r="AA375" i="12" a="1"/>
  <c r="AD375" i="12" l="1"/>
  <c r="AC375" i="12"/>
  <c r="AA375" i="12"/>
  <c r="Y375" i="12"/>
  <c r="Z375" i="12"/>
  <c r="Y377" i="18"/>
  <c r="AC377" i="18" s="1" a="1"/>
  <c r="AC377" i="18" s="1"/>
  <c r="X377" i="12"/>
  <c r="AB377" i="12" s="1" a="1"/>
  <c r="AB377" i="12" s="1"/>
  <c r="Z376" i="12" a="1"/>
  <c r="AC376" i="12" a="1"/>
  <c r="Y376" i="12" a="1"/>
  <c r="AD376" i="12" a="1"/>
  <c r="AA376" i="12" a="1"/>
  <c r="AD376" i="12" l="1"/>
  <c r="AC376" i="12"/>
  <c r="AA376" i="12"/>
  <c r="Y376" i="12"/>
  <c r="Z376" i="12"/>
  <c r="Y378" i="18"/>
  <c r="AC378" i="18" s="1" a="1"/>
  <c r="AC378" i="18" s="1"/>
  <c r="X378" i="12"/>
  <c r="AB378" i="12" s="1" a="1"/>
  <c r="AB378" i="12" s="1"/>
  <c r="AA377" i="12" a="1"/>
  <c r="AC377" i="12" a="1"/>
  <c r="Y377" i="12" a="1"/>
  <c r="AD377" i="12" a="1"/>
  <c r="Z377" i="12" a="1"/>
  <c r="AD377" i="12" l="1"/>
  <c r="AC377" i="12"/>
  <c r="Z377" i="12"/>
  <c r="Y377" i="12"/>
  <c r="AA377" i="12"/>
  <c r="Y378" i="12" a="1"/>
  <c r="AA378" i="12" a="1"/>
  <c r="AC378" i="12" a="1"/>
  <c r="AD378" i="12" a="1"/>
  <c r="Z378" i="12" a="1"/>
  <c r="AD378" i="12" l="1"/>
  <c r="AC378" i="12"/>
  <c r="AA378" i="12"/>
  <c r="Y378" i="12"/>
  <c r="Z378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<sst xmlns="http://schemas.openxmlformats.org/spreadsheetml/2006/main" count="123875" uniqueCount="1239">
  <si>
    <t>Ticker</t>
  </si>
  <si>
    <t>Name</t>
  </si>
  <si>
    <t>Type</t>
  </si>
  <si>
    <t>Sector</t>
  </si>
  <si>
    <t>Asset Class</t>
  </si>
  <si>
    <t>Market Value</t>
  </si>
  <si>
    <t>Weight (%)</t>
  </si>
  <si>
    <t>Notional Value</t>
  </si>
  <si>
    <t>Shares</t>
  </si>
  <si>
    <t>Price</t>
  </si>
  <si>
    <t>Location</t>
  </si>
  <si>
    <t>Exchange</t>
  </si>
  <si>
    <t>Market Currency</t>
  </si>
  <si>
    <t>PLTR</t>
  </si>
  <si>
    <t>PALANTIR TECHNOLOGIES INC CLASS A</t>
  </si>
  <si>
    <t>EQUITY</t>
  </si>
  <si>
    <t>Information Technology</t>
  </si>
  <si>
    <t>Equity</t>
  </si>
  <si>
    <t>United States</t>
  </si>
  <si>
    <t>NASDAQ</t>
  </si>
  <si>
    <t>USD</t>
  </si>
  <si>
    <t>AVGO</t>
  </si>
  <si>
    <t>BROADCOM INC</t>
  </si>
  <si>
    <t>MSFT</t>
  </si>
  <si>
    <t>MICROSOFT CORP</t>
  </si>
  <si>
    <t>NVDA</t>
  </si>
  <si>
    <t>NVIDIA CORP</t>
  </si>
  <si>
    <t>AMD</t>
  </si>
  <si>
    <t>ADVANCED MICRO DEVICES INC</t>
  </si>
  <si>
    <t>ORCL</t>
  </si>
  <si>
    <t>ORACLE CORP</t>
  </si>
  <si>
    <t>New York Stock Exchange Inc.</t>
  </si>
  <si>
    <t>TAIWAN SEMICONDUCTOR MANUFACTURING</t>
  </si>
  <si>
    <t>Taiwan</t>
  </si>
  <si>
    <t>Taiwan Stock Exchange</t>
  </si>
  <si>
    <t>TWD</t>
  </si>
  <si>
    <t>ASML</t>
  </si>
  <si>
    <t>ASML HOLDING NV</t>
  </si>
  <si>
    <t>Netherlands</t>
  </si>
  <si>
    <t>Euronext Amsterdam</t>
  </si>
  <si>
    <t>EUR</t>
  </si>
  <si>
    <t>AMZN</t>
  </si>
  <si>
    <t>AMAZON COM INC</t>
  </si>
  <si>
    <t>Consumer Discretionary</t>
  </si>
  <si>
    <t>CSCO</t>
  </si>
  <si>
    <t>CISCO SYSTEMS INC</t>
  </si>
  <si>
    <t>IBM</t>
  </si>
  <si>
    <t>INTERNATIONAL BUSINESS MACHINES CO</t>
  </si>
  <si>
    <t>QCOM</t>
  </si>
  <si>
    <t>QUALCOMM INC</t>
  </si>
  <si>
    <t>SAMSUNG ELECTRONICS LTD</t>
  </si>
  <si>
    <t>Korea (South)</t>
  </si>
  <si>
    <t>Korea Exchange (Stock Market)</t>
  </si>
  <si>
    <t>KRW</t>
  </si>
  <si>
    <t>AAPL</t>
  </si>
  <si>
    <t>APPLE INC</t>
  </si>
  <si>
    <t>PANW</t>
  </si>
  <si>
    <t>PALO ALTO NETWORKS INC</t>
  </si>
  <si>
    <t>MU</t>
  </si>
  <si>
    <t>MICRON TECHNOLOGY INC</t>
  </si>
  <si>
    <t>KLAC</t>
  </si>
  <si>
    <t>KLA CORP</t>
  </si>
  <si>
    <t>INTC</t>
  </si>
  <si>
    <t>INTEL CORPORATION CORP</t>
  </si>
  <si>
    <t>EQIX</t>
  </si>
  <si>
    <t>EQUINIX REIT INC</t>
  </si>
  <si>
    <t>Real Estate</t>
  </si>
  <si>
    <t>GOOGL</t>
  </si>
  <si>
    <t>ALPHABET INC CLASS A</t>
  </si>
  <si>
    <t>Communication</t>
  </si>
  <si>
    <t>GOOG</t>
  </si>
  <si>
    <t>ALPHABET INC CLASS C</t>
  </si>
  <si>
    <t>TOKYO ELECTRON LTD</t>
  </si>
  <si>
    <t>Japan</t>
  </si>
  <si>
    <t>Tokyo Stock Exchange</t>
  </si>
  <si>
    <t>JPY</t>
  </si>
  <si>
    <t>SNOW</t>
  </si>
  <si>
    <t>MEDIATEK INC</t>
  </si>
  <si>
    <t>HON HAI PRECISION INDUSTRY LTD</t>
  </si>
  <si>
    <t>MRVL</t>
  </si>
  <si>
    <t>MARVELL TECHNOLOGY INC</t>
  </si>
  <si>
    <t>DELL</t>
  </si>
  <si>
    <t>DELL TECHNOLOGIES INC CLASS C</t>
  </si>
  <si>
    <t>MCHP</t>
  </si>
  <si>
    <t>MICROCHIP TECHNOLOGY INC</t>
  </si>
  <si>
    <t>HPE</t>
  </si>
  <si>
    <t>HEWLETT PACKARD ENTERPRISE</t>
  </si>
  <si>
    <t>NTAP</t>
  </si>
  <si>
    <t>NETAPP INC</t>
  </si>
  <si>
    <t>NTNX</t>
  </si>
  <si>
    <t>NUTANIX INC CLASS A</t>
  </si>
  <si>
    <t>SAMSUNG ELECTRONICS NON VOTING PRE</t>
  </si>
  <si>
    <t>PSTG</t>
  </si>
  <si>
    <t>PURE STORAGE INC CLASS A</t>
  </si>
  <si>
    <t>ZBRA</t>
  </si>
  <si>
    <t>ZEBRA TECHNOLOGIES CORP CLASS A</t>
  </si>
  <si>
    <t>MDB</t>
  </si>
  <si>
    <t>MONGODB INC CLASS A</t>
  </si>
  <si>
    <t>JNPR</t>
  </si>
  <si>
    <t>JUNIPER NETWORKS INC</t>
  </si>
  <si>
    <t>LENOVO GROUP LTD</t>
  </si>
  <si>
    <t>China</t>
  </si>
  <si>
    <t>Hong Kong Exchanges And Clearing Ltd</t>
  </si>
  <si>
    <t>HKD</t>
  </si>
  <si>
    <t>USD CASH</t>
  </si>
  <si>
    <t>CASH</t>
  </si>
  <si>
    <t>Cash and/or Derivatives</t>
  </si>
  <si>
    <t>Cash</t>
  </si>
  <si>
    <t>-</t>
  </si>
  <si>
    <t>CVLT</t>
  </si>
  <si>
    <t>COMMVAULT SYSTEMS INC</t>
  </si>
  <si>
    <t>FSLY</t>
  </si>
  <si>
    <t>FASTLY INC CLASS A</t>
  </si>
  <si>
    <t>TWD CASH</t>
  </si>
  <si>
    <t>JPY CASH</t>
  </si>
  <si>
    <t>CITFT</t>
  </si>
  <si>
    <t>CASH COLLATERAL USD CITFT</t>
  </si>
  <si>
    <t>Cash Collateral and Margins</t>
  </si>
  <si>
    <t>VIA TECHNOLOGIES INC</t>
  </si>
  <si>
    <t>ICSUAGD</t>
  </si>
  <si>
    <t>BLK ICS USD LIQ AGENCY DIS</t>
  </si>
  <si>
    <t>FUND</t>
  </si>
  <si>
    <t>Money Market</t>
  </si>
  <si>
    <t>Ireland</t>
  </si>
  <si>
    <t>KRW CASH</t>
  </si>
  <si>
    <t>EUR CASH</t>
  </si>
  <si>
    <t>European Union</t>
  </si>
  <si>
    <t>HKD CASH</t>
  </si>
  <si>
    <t>Hong Kong</t>
  </si>
  <si>
    <t>HWBM5</t>
  </si>
  <si>
    <t>MICRO E-MINI NASDAQ 100 JUN 25</t>
  </si>
  <si>
    <t>FUTURE</t>
  </si>
  <si>
    <t>Futures</t>
  </si>
  <si>
    <t>Chicago Mercantile Exchange</t>
  </si>
  <si>
    <t>Date</t>
  </si>
  <si>
    <t>Grand Total</t>
  </si>
  <si>
    <t>Row Labels</t>
  </si>
  <si>
    <t>Sum of Weight (%)</t>
  </si>
  <si>
    <t>Mar</t>
  </si>
  <si>
    <t>Apr</t>
  </si>
  <si>
    <t>May</t>
  </si>
  <si>
    <t>Dec</t>
  </si>
  <si>
    <t>Variance</t>
  </si>
  <si>
    <t>Sum of Shares</t>
  </si>
  <si>
    <t>As Of</t>
  </si>
  <si>
    <t>Currency</t>
  </si>
  <si>
    <t>NAV</t>
  </si>
  <si>
    <t>Securities In Issue</t>
  </si>
  <si>
    <t>Net Assets</t>
  </si>
  <si>
    <t>Fund Return Series</t>
  </si>
  <si>
    <t>Benchmark Return Series</t>
  </si>
  <si>
    <t>--</t>
  </si>
  <si>
    <t>GBP</t>
  </si>
  <si>
    <t>GBP CASH</t>
  </si>
  <si>
    <t>United Kingdom</t>
  </si>
  <si>
    <t>NOW</t>
  </si>
  <si>
    <t>SERVICENOW INC</t>
  </si>
  <si>
    <t>AMAT</t>
  </si>
  <si>
    <t>APPLIED MATERIAL INC</t>
  </si>
  <si>
    <t>RBRK</t>
  </si>
  <si>
    <t>RUBRIK INC CLASS A</t>
  </si>
  <si>
    <t>LG ELECTRONICS INC</t>
  </si>
  <si>
    <t>GFS</t>
  </si>
  <si>
    <t>GLOBALFOUNDRIES INC</t>
  </si>
  <si>
    <t>MITAC HOLDINGS CORP</t>
  </si>
  <si>
    <t>WANGSU SCIENCE AND TECHNOLOGY LTD</t>
  </si>
  <si>
    <t>Shenzhen Stock Exchange</t>
  </si>
  <si>
    <t>CNY</t>
  </si>
  <si>
    <t>CNH</t>
  </si>
  <si>
    <t>CNH CASH</t>
  </si>
  <si>
    <t>HWBU5</t>
  </si>
  <si>
    <t>MICRO E-MINI NASDAQ 100 SEP 25</t>
  </si>
  <si>
    <t>Column Labels</t>
  </si>
  <si>
    <t>KRW/USD</t>
  </si>
  <si>
    <t>FX</t>
  </si>
  <si>
    <t>EUR/USD</t>
  </si>
  <si>
    <t>JPY/USD</t>
  </si>
  <si>
    <t>CNH/USD</t>
  </si>
  <si>
    <t>HKD/USD</t>
  </si>
  <si>
    <t>TWD/USD</t>
  </si>
  <si>
    <t>MARGIN_USD</t>
  </si>
  <si>
    <t>FUTURES USD MARGIN BALANCE</t>
  </si>
  <si>
    <t>Average of Price</t>
  </si>
  <si>
    <t>SNOWFLAKE INC</t>
  </si>
  <si>
    <t>ETD_USD</t>
  </si>
  <si>
    <t>ETD USD BALANCE WITH R93529</t>
  </si>
  <si>
    <t>AINF</t>
  </si>
  <si>
    <t>BRKB</t>
  </si>
  <si>
    <t>BERKSHIRE HATHAWAY INC CLASS B</t>
  </si>
  <si>
    <t>Financials</t>
  </si>
  <si>
    <t>JPM</t>
  </si>
  <si>
    <t>JPMORGAN CHASE &amp; CO</t>
  </si>
  <si>
    <t>V</t>
  </si>
  <si>
    <t>VISA INC CLASS A</t>
  </si>
  <si>
    <t>MA</t>
  </si>
  <si>
    <t>MASTERCARD INC CLASS A</t>
  </si>
  <si>
    <t>BAC</t>
  </si>
  <si>
    <t>BANK OF AMERICA CORP</t>
  </si>
  <si>
    <t>WFC</t>
  </si>
  <si>
    <t>WELLS FARGO</t>
  </si>
  <si>
    <t>GS</t>
  </si>
  <si>
    <t>GOLDMAN SACHS GROUP INC</t>
  </si>
  <si>
    <t>MS</t>
  </si>
  <si>
    <t>MORGAN STANLEY</t>
  </si>
  <si>
    <t>C</t>
  </si>
  <si>
    <t>CITIGROUP INC</t>
  </si>
  <si>
    <t>AXP</t>
  </si>
  <si>
    <t>AMERICAN EXPRESS</t>
  </si>
  <si>
    <t>SPGI</t>
  </si>
  <si>
    <t>S&amp;P GLOBAL INC</t>
  </si>
  <si>
    <t>BLK</t>
  </si>
  <si>
    <t>BLACKROCK INC</t>
  </si>
  <si>
    <t>SCHW</t>
  </si>
  <si>
    <t>CHARLES SCHWAB CORP</t>
  </si>
  <si>
    <t>PGR</t>
  </si>
  <si>
    <t>PROGRESSIVE CORP</t>
  </si>
  <si>
    <t>COF</t>
  </si>
  <si>
    <t>CAPITAL ONE FINANCIAL CORP</t>
  </si>
  <si>
    <t>BX</t>
  </si>
  <si>
    <t>BLACKSTONE INC</t>
  </si>
  <si>
    <t>CB</t>
  </si>
  <si>
    <t>CHUBB LTD</t>
  </si>
  <si>
    <t>ICE</t>
  </si>
  <si>
    <t>INTERCONTINENTAL EXCHANGE INC</t>
  </si>
  <si>
    <t>MMC</t>
  </si>
  <si>
    <t>MARSH &amp; MCLENNAN INC</t>
  </si>
  <si>
    <t>KKR</t>
  </si>
  <si>
    <t>KKR AND CO INC</t>
  </si>
  <si>
    <t>CME</t>
  </si>
  <si>
    <t>CME GROUP INC CLASS A</t>
  </si>
  <si>
    <t>PNC</t>
  </si>
  <si>
    <t>PNC FINANCIAL SERVICES GROUP INC</t>
  </si>
  <si>
    <t>MCO</t>
  </si>
  <si>
    <t>MOODYS CORP</t>
  </si>
  <si>
    <t>AON</t>
  </si>
  <si>
    <t>AON PLC CLASS A</t>
  </si>
  <si>
    <t>USB</t>
  </si>
  <si>
    <t>US BANCORP</t>
  </si>
  <si>
    <t>AJG</t>
  </si>
  <si>
    <t>ARTHUR J GALLAGHER</t>
  </si>
  <si>
    <t>BK</t>
  </si>
  <si>
    <t>BANK OF NEW YORK MELLON CORP</t>
  </si>
  <si>
    <t>FI</t>
  </si>
  <si>
    <t>FISERV INC</t>
  </si>
  <si>
    <t>COIN</t>
  </si>
  <si>
    <t>COINBASE GLOBAL INC CLASS A</t>
  </si>
  <si>
    <t>PYPL</t>
  </si>
  <si>
    <t>PAYPAL HOLDINGS INC</t>
  </si>
  <si>
    <t>TRV</t>
  </si>
  <si>
    <t>TRAVELERS COMPANIES INC</t>
  </si>
  <si>
    <t>APO</t>
  </si>
  <si>
    <t>APOLLO GLOBAL MANAGEMENT INC</t>
  </si>
  <si>
    <t>TFC</t>
  </si>
  <si>
    <t>TRUIST FINANCIAL CORP</t>
  </si>
  <si>
    <t>ALL</t>
  </si>
  <si>
    <t>ALLSTATE CORP</t>
  </si>
  <si>
    <t>AFL</t>
  </si>
  <si>
    <t>AFLAC INC</t>
  </si>
  <si>
    <t>AMP</t>
  </si>
  <si>
    <t>AMERIPRISE FINANCE INC</t>
  </si>
  <si>
    <t>AIG</t>
  </si>
  <si>
    <t>AMERICAN INTERNATIONAL GROUP INC</t>
  </si>
  <si>
    <t>MET</t>
  </si>
  <si>
    <t>METLIFE INC</t>
  </si>
  <si>
    <t>MSCI</t>
  </si>
  <si>
    <t>MSCI INC</t>
  </si>
  <si>
    <t>XYZ</t>
  </si>
  <si>
    <t>BLOCK INC CLASS A</t>
  </si>
  <si>
    <t>NDAQ</t>
  </si>
  <si>
    <t>NASDAQ INC</t>
  </si>
  <si>
    <t>PRU</t>
  </si>
  <si>
    <t>PRUDENTIAL FINANCIAL INC</t>
  </si>
  <si>
    <t>HIG</t>
  </si>
  <si>
    <t>HARTFORD INSURANCE GROUP INC</t>
  </si>
  <si>
    <t>FIS</t>
  </si>
  <si>
    <t>FIDELITY NATIONAL INFORMATION SERV</t>
  </si>
  <si>
    <t>ACGL</t>
  </si>
  <si>
    <t>ARCH CAPITAL GROUP LTD</t>
  </si>
  <si>
    <t>WTW</t>
  </si>
  <si>
    <t>WILLIS TOWERS WATSON PLC</t>
  </si>
  <si>
    <t>MTB</t>
  </si>
  <si>
    <t>M&amp;T BANK CORP</t>
  </si>
  <si>
    <t>STT</t>
  </si>
  <si>
    <t>STATE STREET CORP</t>
  </si>
  <si>
    <t>RJF</t>
  </si>
  <si>
    <t>RAYMOND JAMES INC</t>
  </si>
  <si>
    <t>FITB</t>
  </si>
  <si>
    <t>FIFTH THIRD BANCORP</t>
  </si>
  <si>
    <t>SYF</t>
  </si>
  <si>
    <t>SYNCHRONY FINANCIAL</t>
  </si>
  <si>
    <t>IBKR</t>
  </si>
  <si>
    <t>INTERACTIVE BROKERS GROUP INC CLAS</t>
  </si>
  <si>
    <t>BRO</t>
  </si>
  <si>
    <t>BROWN &amp; BROWN INC</t>
  </si>
  <si>
    <t>HBAN</t>
  </si>
  <si>
    <t>HUNTINGTON BANCSHARES INC</t>
  </si>
  <si>
    <t>NTRS</t>
  </si>
  <si>
    <t>NORTHERN TRUST CORP</t>
  </si>
  <si>
    <t>CBOE</t>
  </si>
  <si>
    <t>CBOE GLOBAL MARKETS INC</t>
  </si>
  <si>
    <t>Cboe BZX</t>
  </si>
  <si>
    <t>RF</t>
  </si>
  <si>
    <t>REGIONS FINANCIAL CORP</t>
  </si>
  <si>
    <t>CINF</t>
  </si>
  <si>
    <t>CINCINNATI FINANCIAL CORP</t>
  </si>
  <si>
    <t>TROW</t>
  </si>
  <si>
    <t>T ROWE PRICE GROUP INC</t>
  </si>
  <si>
    <t>CFG</t>
  </si>
  <si>
    <t>CITIZENS FINANCIAL GROUP INC</t>
  </si>
  <si>
    <t>WRB</t>
  </si>
  <si>
    <t>WR BERKLEY CORP</t>
  </si>
  <si>
    <t>CPAY</t>
  </si>
  <si>
    <t>CORPAY INC</t>
  </si>
  <si>
    <t>GPN</t>
  </si>
  <si>
    <t>GLOBAL PAYMENTS INC</t>
  </si>
  <si>
    <t>KEY</t>
  </si>
  <si>
    <t>KEYCORP</t>
  </si>
  <si>
    <t>L</t>
  </si>
  <si>
    <t>LOEWS CORP</t>
  </si>
  <si>
    <t>PFG</t>
  </si>
  <si>
    <t>PRINCIPAL FINANCIAL GROUP INC</t>
  </si>
  <si>
    <t>EG</t>
  </si>
  <si>
    <t>EVEREST GROUP LTD</t>
  </si>
  <si>
    <t>FDS</t>
  </si>
  <si>
    <t>FACTSET RESEARCH SYSTEMS INC</t>
  </si>
  <si>
    <t>JKHY</t>
  </si>
  <si>
    <t>JACK HENRY AND ASSOCIATES INC</t>
  </si>
  <si>
    <t>GL</t>
  </si>
  <si>
    <t>GLOBE LIFE INC</t>
  </si>
  <si>
    <t>AIZ</t>
  </si>
  <si>
    <t>ASSURANT INC</t>
  </si>
  <si>
    <t>IVZ</t>
  </si>
  <si>
    <t>INVESCO LTD</t>
  </si>
  <si>
    <t>ERIE</t>
  </si>
  <si>
    <t>ERIE INDEMNITY CLASS A</t>
  </si>
  <si>
    <t>BEN</t>
  </si>
  <si>
    <t>FRANKLIN RESOURCES INC</t>
  </si>
  <si>
    <t>MKTX</t>
  </si>
  <si>
    <t>MARKETAXESS HOLDINGS INC</t>
  </si>
  <si>
    <t>MSIFT</t>
  </si>
  <si>
    <t>CASH COLLATERAL USD MSIFT</t>
  </si>
  <si>
    <t>IXAU5</t>
  </si>
  <si>
    <t>EMINI FINANCIAL SELECT SECTOR SEP</t>
  </si>
  <si>
    <t>IUFS</t>
  </si>
  <si>
    <t>ETD USD BALANCE WITH R84910</t>
  </si>
  <si>
    <t>GBP/USD</t>
  </si>
  <si>
    <t>DFS</t>
  </si>
  <si>
    <t>DISCOVER FINANCIAL SERVICES</t>
  </si>
  <si>
    <t>HARTFORD FINANCIAL SERVICES GROUP</t>
  </si>
  <si>
    <t>IXAH5</t>
  </si>
  <si>
    <t>EMINI FINANCIAL SELECT SECTOR MAR</t>
  </si>
  <si>
    <t>HWBZ5</t>
  </si>
  <si>
    <t>MICRO E-MINI NASDAQ 100 DEC 25</t>
  </si>
  <si>
    <t>IXAZ5</t>
  </si>
  <si>
    <t>EMINI FINANCIAL SELECT SECTOR DEC</t>
  </si>
  <si>
    <t>##########</t>
  </si>
  <si>
    <t>HOOD</t>
  </si>
  <si>
    <t>ROBINHOOD MARKETS INC CLASS A</t>
  </si>
  <si>
    <t>XIAOMI CORP</t>
  </si>
  <si>
    <t>NFLX</t>
  </si>
  <si>
    <t>NETFLIX INC</t>
  </si>
  <si>
    <t>SPOT</t>
  </si>
  <si>
    <t>SPOTIFY TECHNOLOGY SA</t>
  </si>
  <si>
    <t>Sweden</t>
  </si>
  <si>
    <t>TTD</t>
  </si>
  <si>
    <t>TRADE DESK INC CLASS A</t>
  </si>
  <si>
    <t>EA</t>
  </si>
  <si>
    <t>ELECTRONIC ARTS INC</t>
  </si>
  <si>
    <t>NINTENDO LTD</t>
  </si>
  <si>
    <t>RBLX</t>
  </si>
  <si>
    <t>ROBLOX CORP CLASS A</t>
  </si>
  <si>
    <t>TTWO</t>
  </si>
  <si>
    <t>TAKE TWO INTERACTIVE SOFTWARE INC</t>
  </si>
  <si>
    <t>ARISTOCRAT LEISURE LTD</t>
  </si>
  <si>
    <t>Australia</t>
  </si>
  <si>
    <t>Asx - All Markets</t>
  </si>
  <si>
    <t>AUD</t>
  </si>
  <si>
    <t>ZM</t>
  </si>
  <si>
    <t>ZOOM COMMUNICATIONS INC CLASS A</t>
  </si>
  <si>
    <t>PINS</t>
  </si>
  <si>
    <t>PINTEREST INC CLASS A</t>
  </si>
  <si>
    <t>EVO</t>
  </si>
  <si>
    <t>EVOLUTION</t>
  </si>
  <si>
    <t>Nasdaq Omx Nordic</t>
  </si>
  <si>
    <t>SEK</t>
  </si>
  <si>
    <t>LOGN</t>
  </si>
  <si>
    <t>LOGITECH INTERNATIONAL SA</t>
  </si>
  <si>
    <t>Switzerland</t>
  </si>
  <si>
    <t>SIX Swiss Exchange</t>
  </si>
  <si>
    <t>CHF</t>
  </si>
  <si>
    <t>SNAP</t>
  </si>
  <si>
    <t>SNAP INC CLASS A</t>
  </si>
  <si>
    <t>DUOL</t>
  </si>
  <si>
    <t>DUOLINGO INC CLASS A</t>
  </si>
  <si>
    <t>PSON</t>
  </si>
  <si>
    <t>PEARSON PLC</t>
  </si>
  <si>
    <t>London Stock Exchange</t>
  </si>
  <si>
    <t>KONAMI GROUP CORP</t>
  </si>
  <si>
    <t>ROKU</t>
  </si>
  <si>
    <t>ROKU INC CLASS A</t>
  </si>
  <si>
    <t>CAPCOM LTD</t>
  </si>
  <si>
    <t>KRAFTON INC</t>
  </si>
  <si>
    <t>SOUN</t>
  </si>
  <si>
    <t>SOUNDHOUND AI INC CLASS A</t>
  </si>
  <si>
    <t>NEXON LTD</t>
  </si>
  <si>
    <t>LOPE</t>
  </si>
  <si>
    <t>GRAND CANYON EDUCATION INC</t>
  </si>
  <si>
    <t>LRN</t>
  </si>
  <si>
    <t>STRIDE INC</t>
  </si>
  <si>
    <t>SQUARE ENIX HLDG LTD</t>
  </si>
  <si>
    <t>CDR</t>
  </si>
  <si>
    <t>CD PROJEKT SA</t>
  </si>
  <si>
    <t>Poland</t>
  </si>
  <si>
    <t>Warsaw Stock Exchange/Equities/Main Market</t>
  </si>
  <si>
    <t>PLN</t>
  </si>
  <si>
    <t>PTON</t>
  </si>
  <si>
    <t>PELOTON INTERACTIVE CLASS A INC</t>
  </si>
  <si>
    <t>AMBA</t>
  </si>
  <si>
    <t>AMBARELLA INC</t>
  </si>
  <si>
    <t>SANKYO LTD</t>
  </si>
  <si>
    <t>PTEC</t>
  </si>
  <si>
    <t>PLAYTECH PLC</t>
  </si>
  <si>
    <t>EMBRAC B</t>
  </si>
  <si>
    <t>EMBRACER GROUP CLASS B</t>
  </si>
  <si>
    <t>DV</t>
  </si>
  <si>
    <t>DOUBLEVERIFY HOLDINGS INC</t>
  </si>
  <si>
    <t>MGNI</t>
  </si>
  <si>
    <t>MAGNITE INC</t>
  </si>
  <si>
    <t>IEL</t>
  </si>
  <si>
    <t>IDP EDUCATION PTY LTDINARY</t>
  </si>
  <si>
    <t>NCSOFT CORP</t>
  </si>
  <si>
    <t>SONO</t>
  </si>
  <si>
    <t>SONOS INC</t>
  </si>
  <si>
    <t>KOEI TECMO HOLDINGS LTD</t>
  </si>
  <si>
    <t>DENA LTD</t>
  </si>
  <si>
    <t>ADEA</t>
  </si>
  <si>
    <t>ADEIA INC</t>
  </si>
  <si>
    <t>HLIT</t>
  </si>
  <si>
    <t>HARMONIC INC</t>
  </si>
  <si>
    <t>UBI</t>
  </si>
  <si>
    <t>UBISOFT ENTERTAINMENT SA CAT A</t>
  </si>
  <si>
    <t>France</t>
  </si>
  <si>
    <t>Nyse Euronext - Euronext Paris</t>
  </si>
  <si>
    <t>HTC CORP</t>
  </si>
  <si>
    <t>EVRI</t>
  </si>
  <si>
    <t>EVERI HOLDINGS INC</t>
  </si>
  <si>
    <t>BMBL</t>
  </si>
  <si>
    <t>BUMBLE INC CLASS A</t>
  </si>
  <si>
    <t>PRIMAX ELECTRONICS LTD</t>
  </si>
  <si>
    <t>COUR</t>
  </si>
  <si>
    <t>COURSERA INC</t>
  </si>
  <si>
    <t>KINPO ELECTRONICS INC</t>
  </si>
  <si>
    <t>GUNGHO ONLINE ENTERTAINMENT INC</t>
  </si>
  <si>
    <t>VOBILE GROUP LTD</t>
  </si>
  <si>
    <t>MTG B</t>
  </si>
  <si>
    <t>MODERN TIMES GROUP MTG CLASS B</t>
  </si>
  <si>
    <t>MIXI INC</t>
  </si>
  <si>
    <t>MERRY ELECTRONICS LTD</t>
  </si>
  <si>
    <t>NETMARBLE CORP</t>
  </si>
  <si>
    <t>CLEVO</t>
  </si>
  <si>
    <t>IAS</t>
  </si>
  <si>
    <t>INTEGRAL AD SCIENCE HOLDING CORP</t>
  </si>
  <si>
    <t>PEARLABYSS CORP</t>
  </si>
  <si>
    <t>Korea Exchange (Kosdaq)</t>
  </si>
  <si>
    <t>WACOM LTD</t>
  </si>
  <si>
    <t>TCL ELECTRONICS HOLDINGS LTD</t>
  </si>
  <si>
    <t>PUBM</t>
  </si>
  <si>
    <t>PUBMATIC INC CLASS A</t>
  </si>
  <si>
    <t>SOOP LTD</t>
  </si>
  <si>
    <t>KAKAO GAMES CORP</t>
  </si>
  <si>
    <t>SKYWORTH GROUP LTD</t>
  </si>
  <si>
    <t>TSUBURAYA FIELDS HOLDINGS INC</t>
  </si>
  <si>
    <t>WEM ADE LTD</t>
  </si>
  <si>
    <t>AGS</t>
  </si>
  <si>
    <t>PLAYAGS INC</t>
  </si>
  <si>
    <t>DOUBLEU GAMES LTD</t>
  </si>
  <si>
    <t>PHIHONG TECHNOLOGY LTD</t>
  </si>
  <si>
    <t>Industrials</t>
  </si>
  <si>
    <t>FUBO</t>
  </si>
  <si>
    <t>SF</t>
  </si>
  <si>
    <t>STILLFRONT GROUP</t>
  </si>
  <si>
    <t>EGHT</t>
  </si>
  <si>
    <t>8X8 INC</t>
  </si>
  <si>
    <t>COM2US</t>
  </si>
  <si>
    <t>DEAR U LTD</t>
  </si>
  <si>
    <t>PLTK</t>
  </si>
  <si>
    <t>PLAYTIKA HOLDING CORP</t>
  </si>
  <si>
    <t>GREE HOLDINGS INC</t>
  </si>
  <si>
    <t>CHGG</t>
  </si>
  <si>
    <t>CHEGG INC</t>
  </si>
  <si>
    <t>MLIFT</t>
  </si>
  <si>
    <t>CASH COLLATERAL USD MLIFT</t>
  </si>
  <si>
    <t>DEVSISTERS CORP</t>
  </si>
  <si>
    <t>SEK CASH</t>
  </si>
  <si>
    <t>CHF CASH</t>
  </si>
  <si>
    <t>AUD CASH</t>
  </si>
  <si>
    <t>MYR</t>
  </si>
  <si>
    <t>MYR CASH</t>
  </si>
  <si>
    <t>Malaysia</t>
  </si>
  <si>
    <t>PLN CASH</t>
  </si>
  <si>
    <t>NOK</t>
  </si>
  <si>
    <t>NOK CASH</t>
  </si>
  <si>
    <t>Norway</t>
  </si>
  <si>
    <t>HWBH5</t>
  </si>
  <si>
    <t>MICRO E-MINI NASDAQ 100 MAR 25</t>
  </si>
  <si>
    <t>PLAY</t>
  </si>
  <si>
    <t>RDDT</t>
  </si>
  <si>
    <t>REDDIT INC CLASS A</t>
  </si>
  <si>
    <t>LIF</t>
  </si>
  <si>
    <t>LIFE360 INC</t>
  </si>
  <si>
    <t>LNW</t>
  </si>
  <si>
    <t>LIGHT WONDER INC</t>
  </si>
  <si>
    <t>SRAD</t>
  </si>
  <si>
    <t>SPORTRADAR GROUP AG CLASS A</t>
  </si>
  <si>
    <t>SINCH</t>
  </si>
  <si>
    <t>UTI</t>
  </si>
  <si>
    <t>UNIVERSAL TECHNICAL INSTITUTE INC</t>
  </si>
  <si>
    <t>NETDRAGON WEBSOFT LTD</t>
  </si>
  <si>
    <t>IGG INC</t>
  </si>
  <si>
    <t>INSOURCE LTD</t>
  </si>
  <si>
    <t>MARS GROUP HOLDINGS CORP</t>
  </si>
  <si>
    <t>HANCOM INC</t>
  </si>
  <si>
    <t>MSIN</t>
  </si>
  <si>
    <t>MNC DIGITAL ENTERTAINMENT</t>
  </si>
  <si>
    <t>Indonesia</t>
  </si>
  <si>
    <t>Indonesia Stock Exchange</t>
  </si>
  <si>
    <t>IDR</t>
  </si>
  <si>
    <t>NEXON GAMES LTD</t>
  </si>
  <si>
    <t>IDR CASH</t>
  </si>
  <si>
    <t>FUBOTV INC CLASS A</t>
  </si>
  <si>
    <t>ETD USD BALANCE WITH R67675</t>
  </si>
  <si>
    <t>GMEXICOB</t>
  </si>
  <si>
    <t>GRUPO MEXICO B</t>
  </si>
  <si>
    <t>Materials</t>
  </si>
  <si>
    <t>Mexico</t>
  </si>
  <si>
    <t>Bolsa Mexicana De Valores</t>
  </si>
  <si>
    <t>MXN</t>
  </si>
  <si>
    <t>FM</t>
  </si>
  <si>
    <t>FIRST QUANTUM MINERALS LTD</t>
  </si>
  <si>
    <t>Canada</t>
  </si>
  <si>
    <t>Toronto Stock Exchange</t>
  </si>
  <si>
    <t>CAD</t>
  </si>
  <si>
    <t>LUN</t>
  </si>
  <si>
    <t>LUNDIN MINING CORP</t>
  </si>
  <si>
    <t>ANTO</t>
  </si>
  <si>
    <t>ANTOFAGASTA PLC</t>
  </si>
  <si>
    <t>TECK.B</t>
  </si>
  <si>
    <t>TECK RESOURCES SUBORDINATE VOTING</t>
  </si>
  <si>
    <t>FCX</t>
  </si>
  <si>
    <t>FREEPORT MCMORAN INC</t>
  </si>
  <si>
    <t>CAD CASH</t>
  </si>
  <si>
    <t>SCCO</t>
  </si>
  <si>
    <t>SOUTHERN COPPER CORP</t>
  </si>
  <si>
    <t>Peru</t>
  </si>
  <si>
    <t>BHP</t>
  </si>
  <si>
    <t>BHP GROUP LTD</t>
  </si>
  <si>
    <t>NEM</t>
  </si>
  <si>
    <t>NEWMONT</t>
  </si>
  <si>
    <t>KGH</t>
  </si>
  <si>
    <t>KGHM POLSKA MIEDZ SA</t>
  </si>
  <si>
    <t>RIO</t>
  </si>
  <si>
    <t>RIO TINTO ADR REPTG ONE PLC</t>
  </si>
  <si>
    <t>HBM</t>
  </si>
  <si>
    <t>HUDBAY MINERALS INC</t>
  </si>
  <si>
    <t>IVN</t>
  </si>
  <si>
    <t>IVANHOE MINES LTD CLASS A</t>
  </si>
  <si>
    <t>ABX</t>
  </si>
  <si>
    <t>BARRICK MINING CORP</t>
  </si>
  <si>
    <t>CS</t>
  </si>
  <si>
    <t>CAPSTONE COPPER CORP</t>
  </si>
  <si>
    <t>SFR</t>
  </si>
  <si>
    <t>SANDFIRE RESOURCES LTD</t>
  </si>
  <si>
    <t>GLEN</t>
  </si>
  <si>
    <t>GLENCORE PLC</t>
  </si>
  <si>
    <t>VALE</t>
  </si>
  <si>
    <t>VALE ADR REPRESENTING ONE SA</t>
  </si>
  <si>
    <t>Brazil</t>
  </si>
  <si>
    <t>AAL</t>
  </si>
  <si>
    <t>ANGLO AMERICAN PLC</t>
  </si>
  <si>
    <t>MMG LTD</t>
  </si>
  <si>
    <t>MXN CASH</t>
  </si>
  <si>
    <t>CHINA NONFERROUS MINING CORPORATIO</t>
  </si>
  <si>
    <t>ERO</t>
  </si>
  <si>
    <t>ERO COPPER CORP</t>
  </si>
  <si>
    <t>NGEX</t>
  </si>
  <si>
    <t>NGEX MINERALS LTD</t>
  </si>
  <si>
    <t>TKO</t>
  </si>
  <si>
    <t>TASEKO MINES LTD</t>
  </si>
  <si>
    <t>EVN</t>
  </si>
  <si>
    <t>EVOLUTION MINING LTD</t>
  </si>
  <si>
    <t>ATYM</t>
  </si>
  <si>
    <t>ATALAYA MINING COPPER SA</t>
  </si>
  <si>
    <t>NDM</t>
  </si>
  <si>
    <t>NORTHERN DYNASTY MINERALS LTD</t>
  </si>
  <si>
    <t>FOM</t>
  </si>
  <si>
    <t>FORAN MINING CORP</t>
  </si>
  <si>
    <t>S32</t>
  </si>
  <si>
    <t>SOUTH32 LTD</t>
  </si>
  <si>
    <t>FFM</t>
  </si>
  <si>
    <t>FIREFLY METALS LTD</t>
  </si>
  <si>
    <t>SLS</t>
  </si>
  <si>
    <t>SOLARIS RESOURCES INC</t>
  </si>
  <si>
    <t>NITTETSU MINING LTD</t>
  </si>
  <si>
    <t>JIANGXI COPPER LTD A</t>
  </si>
  <si>
    <t>Shanghai Stock Exchange</t>
  </si>
  <si>
    <t>DVP</t>
  </si>
  <si>
    <t>DEVELOP GLOBAL LTD</t>
  </si>
  <si>
    <t>WESTERN MINING LTD A</t>
  </si>
  <si>
    <t>AMMN</t>
  </si>
  <si>
    <t>AMMAN MINERAL INTERNASIONAL</t>
  </si>
  <si>
    <t>ZIJIN MINING GROUP LTD A</t>
  </si>
  <si>
    <t>SOLG</t>
  </si>
  <si>
    <t>SOLGOLD PLC</t>
  </si>
  <si>
    <t>CAML</t>
  </si>
  <si>
    <t>CENTRAL ASIA METALS PLC</t>
  </si>
  <si>
    <t>BAIYIN NONFERROUS GROUP LTD A</t>
  </si>
  <si>
    <t>YUNNAN COPPER LTD A</t>
  </si>
  <si>
    <t>NORTH COPPER LTD A</t>
  </si>
  <si>
    <t>CHINA MOLYBDENUM LTD A</t>
  </si>
  <si>
    <t>JINCHUAN GROUP INTERNATIONAL RESOU</t>
  </si>
  <si>
    <t>LUNR ROYALTIES</t>
  </si>
  <si>
    <t>Other</t>
  </si>
  <si>
    <t>BRL</t>
  </si>
  <si>
    <t>BRL CASH</t>
  </si>
  <si>
    <t>CAD/USD</t>
  </si>
  <si>
    <t>JSZ5</t>
  </si>
  <si>
    <t>STOXX 600 BAS DEC 25</t>
  </si>
  <si>
    <t>Eurex Deutschland</t>
  </si>
  <si>
    <t>AUD/USD</t>
  </si>
  <si>
    <t>MXN/USD</t>
  </si>
  <si>
    <t>PLN/USD</t>
  </si>
  <si>
    <t>IDR/USD</t>
  </si>
  <si>
    <t>MINE</t>
  </si>
  <si>
    <t>MTAL</t>
  </si>
  <si>
    <t>MAC COPPER LTD</t>
  </si>
  <si>
    <t>IXDZ5</t>
  </si>
  <si>
    <t>E-MINI MATERIALS SELECT SECTOR DEC</t>
  </si>
  <si>
    <t>VALE3</t>
  </si>
  <si>
    <t>CIA VALE DO RIO DOCE SH</t>
  </si>
  <si>
    <t>XBSP</t>
  </si>
  <si>
    <t>FIL</t>
  </si>
  <si>
    <t>FILO CORP</t>
  </si>
  <si>
    <t>WA1</t>
  </si>
  <si>
    <t>WA1 RESOURCES LTD</t>
  </si>
  <si>
    <t>JSH5</t>
  </si>
  <si>
    <t>STOXX 600 BAS MAR 25</t>
  </si>
  <si>
    <t>COFFEE STAIN GROUP AB</t>
  </si>
  <si>
    <t>RHM</t>
  </si>
  <si>
    <t>RHEINMETALL AG</t>
  </si>
  <si>
    <t>Germany</t>
  </si>
  <si>
    <t>Xetra</t>
  </si>
  <si>
    <t>BA.</t>
  </si>
  <si>
    <t>BAE SYSTEMS PLC</t>
  </si>
  <si>
    <t>HO</t>
  </si>
  <si>
    <t>THALES SA</t>
  </si>
  <si>
    <t>RR.</t>
  </si>
  <si>
    <t>ROLLS-ROYCE HOLDINGS PLC</t>
  </si>
  <si>
    <t>LDO</t>
  </si>
  <si>
    <t>LEONARDO FINMECCANICA SPA</t>
  </si>
  <si>
    <t>Italy</t>
  </si>
  <si>
    <t>Borsa Italiana</t>
  </si>
  <si>
    <t>SAAB B</t>
  </si>
  <si>
    <t>SAAB CLASS B</t>
  </si>
  <si>
    <t>BAB</t>
  </si>
  <si>
    <t>BABCOCK INTERNATIONAL GROUP PLC</t>
  </si>
  <si>
    <t>AM</t>
  </si>
  <si>
    <t>DASSAULT AVIATION SA</t>
  </si>
  <si>
    <t>ASELS.E</t>
  </si>
  <si>
    <t>ASELSAN ELEKTRONIK SANAYI VE TICAR</t>
  </si>
  <si>
    <t>Turkey</t>
  </si>
  <si>
    <t>Istanbul Stock Exchange</t>
  </si>
  <si>
    <t>TRY</t>
  </si>
  <si>
    <t>AIR</t>
  </si>
  <si>
    <t>AIRBUS GROUP</t>
  </si>
  <si>
    <t>SAF</t>
  </si>
  <si>
    <t>SAFRAN SA</t>
  </si>
  <si>
    <t>HAG</t>
  </si>
  <si>
    <t>HENSOLDT AG</t>
  </si>
  <si>
    <t>R3NK</t>
  </si>
  <si>
    <t>RENK GROUP AG</t>
  </si>
  <si>
    <t>QQ.</t>
  </si>
  <si>
    <t>QINETIQ GROUP PLC</t>
  </si>
  <si>
    <t>KOG</t>
  </si>
  <si>
    <t>KONGSBERG GRUPPEN</t>
  </si>
  <si>
    <t>Oslo Bors Asa</t>
  </si>
  <si>
    <t>CHG</t>
  </si>
  <si>
    <t>CHEMRING GROUP PLC</t>
  </si>
  <si>
    <t>MILDEF</t>
  </si>
  <si>
    <t>MILDEF GROUP</t>
  </si>
  <si>
    <t>CHRT</t>
  </si>
  <si>
    <t>COHORT PLC</t>
  </si>
  <si>
    <t>CZG</t>
  </si>
  <si>
    <t>CZG CESKA ZBROJOVKA GROUP SE</t>
  </si>
  <si>
    <t>Czech Republic</t>
  </si>
  <si>
    <t>Prague Stock Exchange</t>
  </si>
  <si>
    <t>CZK</t>
  </si>
  <si>
    <t>SMIN</t>
  </si>
  <si>
    <t>SMITHS GROUP PLC</t>
  </si>
  <si>
    <t>MRO</t>
  </si>
  <si>
    <t>MELROSE INDUSTRIES PLC</t>
  </si>
  <si>
    <t>INDRA SISTEMAS SA</t>
  </si>
  <si>
    <t>Spain</t>
  </si>
  <si>
    <t>Bolsa De Madrid</t>
  </si>
  <si>
    <t>AVON</t>
  </si>
  <si>
    <t>AVON TECHNOLOGIES PLC</t>
  </si>
  <si>
    <t>FCT</t>
  </si>
  <si>
    <t>FINCANTIERI</t>
  </si>
  <si>
    <t>KIT</t>
  </si>
  <si>
    <t>KITRON</t>
  </si>
  <si>
    <t>GSIFT</t>
  </si>
  <si>
    <t>CASH COLLATERAL EUR GSIFT</t>
  </si>
  <si>
    <t>OTKAR.E</t>
  </si>
  <si>
    <t>OTOKAR OTOMOTIV SAVUNMA SANAYI</t>
  </si>
  <si>
    <t>TRY CASH</t>
  </si>
  <si>
    <t>CZK CASH</t>
  </si>
  <si>
    <t>QBZ5</t>
  </si>
  <si>
    <t>STOXX 600 INDUS DEC 25</t>
  </si>
  <si>
    <t>GBP/EUR</t>
  </si>
  <si>
    <t>SEK/EUR</t>
  </si>
  <si>
    <t>DFEU</t>
  </si>
  <si>
    <t>SEK/USD</t>
  </si>
  <si>
    <t>IXDH6</t>
  </si>
  <si>
    <t>E-MINI MATERIALS SELECT SECTOR MAR</t>
  </si>
  <si>
    <t>JSH6</t>
  </si>
  <si>
    <t>STOXX 600 BAS MAR 26</t>
  </si>
  <si>
    <t>HWBH6</t>
  </si>
  <si>
    <t>MICRO E-MINI NASDAQ 100 MAR 26</t>
  </si>
  <si>
    <t>ICSEAGD</t>
  </si>
  <si>
    <t>BLK ICS EUR LIQ FUND AGEN ACC T0</t>
  </si>
  <si>
    <t>QBH6</t>
  </si>
  <si>
    <t>STOXX 600 INDUS MAR 26</t>
  </si>
  <si>
    <t>NOK/EUR</t>
  </si>
  <si>
    <t>CZK/EUR</t>
  </si>
  <si>
    <t>TRY/EUR</t>
  </si>
  <si>
    <t>ASM</t>
  </si>
  <si>
    <t>AVINO SILVER AND GOLD MINES LTD</t>
  </si>
  <si>
    <t>PENGXIN INTERNATIONAL MINING LTD A</t>
  </si>
  <si>
    <t>Open</t>
  </si>
  <si>
    <t>High</t>
  </si>
  <si>
    <t>Low</t>
  </si>
  <si>
    <t>Close</t>
  </si>
  <si>
    <t>Volume</t>
  </si>
  <si>
    <t>SL China</t>
  </si>
  <si>
    <t>SL Gold</t>
  </si>
  <si>
    <t>SL Asia</t>
  </si>
  <si>
    <t>Fund Name</t>
  </si>
  <si>
    <t>Lastest Price</t>
  </si>
  <si>
    <t>1M%</t>
  </si>
  <si>
    <t>1W%</t>
  </si>
  <si>
    <t>1D%</t>
  </si>
  <si>
    <t>3M%</t>
  </si>
  <si>
    <t>Portfolio update date</t>
  </si>
  <si>
    <t>Since Portfolio change</t>
  </si>
  <si>
    <t>Security Description</t>
  </si>
  <si>
    <t>Market Value (Base)</t>
  </si>
  <si>
    <t>Trading Currency</t>
  </si>
  <si>
    <t>SEDOL/CUSIP</t>
  </si>
  <si>
    <t>Exposure Country</t>
  </si>
  <si>
    <t>Region</t>
  </si>
  <si>
    <t>ISIN</t>
  </si>
  <si>
    <t>Weight</t>
  </si>
  <si>
    <t>0263494</t>
  </si>
  <si>
    <t>Europe</t>
  </si>
  <si>
    <t>GB0002634946</t>
  </si>
  <si>
    <t>RHEINMETALL AG COMMON</t>
  </si>
  <si>
    <t>5334588</t>
  </si>
  <si>
    <t>DE0007030009</t>
  </si>
  <si>
    <t>SAFRAN SA COMMON STOCK</t>
  </si>
  <si>
    <t>B058TZ6</t>
  </si>
  <si>
    <t>FR0000073272</t>
  </si>
  <si>
    <t>RTX CORP</t>
  </si>
  <si>
    <t>BM5M5Y3</t>
  </si>
  <si>
    <t>North America</t>
  </si>
  <si>
    <t>US75513E1010</t>
  </si>
  <si>
    <t>LOCKHEED MARTIN CORP</t>
  </si>
  <si>
    <t>2522096</t>
  </si>
  <si>
    <t>US5398301094</t>
  </si>
  <si>
    <t>CISCO SYSTEMS INC COMMON</t>
  </si>
  <si>
    <t>2198163</t>
  </si>
  <si>
    <t>US17275R1023</t>
  </si>
  <si>
    <t>GENERAL DYNAMICS CORP</t>
  </si>
  <si>
    <t>2365161</t>
  </si>
  <si>
    <t>US3695501086</t>
  </si>
  <si>
    <t>NORTHROP GRUMMAN CORP</t>
  </si>
  <si>
    <t>2648806</t>
  </si>
  <si>
    <t>US6668071029</t>
  </si>
  <si>
    <t>PALANTIR TECHNOLOGIES INC</t>
  </si>
  <si>
    <t>BN78DQ4</t>
  </si>
  <si>
    <t>US69608A1088</t>
  </si>
  <si>
    <t>CROWDSTRIKE HOLDINGS INC</t>
  </si>
  <si>
    <t>BJJP138</t>
  </si>
  <si>
    <t>US22788C1053</t>
  </si>
  <si>
    <t>B87ZMX0</t>
  </si>
  <si>
    <t>US6974351057</t>
  </si>
  <si>
    <t>L3HARRIS TECHNOLOGIES INC</t>
  </si>
  <si>
    <t>BK9DTN5</t>
  </si>
  <si>
    <t>US5024311095</t>
  </si>
  <si>
    <t>THALES SA COMMON STOCK</t>
  </si>
  <si>
    <t>4162791</t>
  </si>
  <si>
    <t>FR0000121329</t>
  </si>
  <si>
    <t>FORTINET INC COMMON STOCK</t>
  </si>
  <si>
    <t>B5B2106</t>
  </si>
  <si>
    <t>US34959E1091</t>
  </si>
  <si>
    <t>LEONARDO SPA COMMON STOCK</t>
  </si>
  <si>
    <t>B0DJNG0</t>
  </si>
  <si>
    <t>IT0003856405</t>
  </si>
  <si>
    <t>SAAB AB COMMON STOCK SEK</t>
  </si>
  <si>
    <t>BPXZH27</t>
  </si>
  <si>
    <t>SE0021921269</t>
  </si>
  <si>
    <t>ROCKET LAB CORP COMMON</t>
  </si>
  <si>
    <t>BT6C8Z3</t>
  </si>
  <si>
    <t>US7731211089</t>
  </si>
  <si>
    <t>CYBERARK SOFTWARE LTD</t>
  </si>
  <si>
    <t>BQT3XY6</t>
  </si>
  <si>
    <t>Israel</t>
  </si>
  <si>
    <t>MENA</t>
  </si>
  <si>
    <t>IL0011334468</t>
  </si>
  <si>
    <t>HANWHA AEROSPACE CO LTD</t>
  </si>
  <si>
    <t>6772671</t>
  </si>
  <si>
    <t>South Korea</t>
  </si>
  <si>
    <t>Asia</t>
  </si>
  <si>
    <t>KR7012450003</t>
  </si>
  <si>
    <t>BABCOCK INTERNATIONAL</t>
  </si>
  <si>
    <t>0969703</t>
  </si>
  <si>
    <t>GB0009697037</t>
  </si>
  <si>
    <t>ELBIT SYSTEMS LTD COMMON</t>
  </si>
  <si>
    <t>ILS</t>
  </si>
  <si>
    <t>6308913</t>
  </si>
  <si>
    <t>IL0010811243</t>
  </si>
  <si>
    <t>LEIDOS HOLDINGS INC</t>
  </si>
  <si>
    <t>BDV82B8</t>
  </si>
  <si>
    <t>US5253271028</t>
  </si>
  <si>
    <t>CHECK POINT SOFTWARE</t>
  </si>
  <si>
    <t>2181334</t>
  </si>
  <si>
    <t>IL0010824113</t>
  </si>
  <si>
    <t>ZSCALER INC COMMON STOCK</t>
  </si>
  <si>
    <t>BZ00V34</t>
  </si>
  <si>
    <t>US98980G1022</t>
  </si>
  <si>
    <t>CURTISS-WRIGHT CORP</t>
  </si>
  <si>
    <t>2241205</t>
  </si>
  <si>
    <t>US2315611010</t>
  </si>
  <si>
    <t>BWX TECHNOLOGIES INC</t>
  </si>
  <si>
    <t>BZ0W624</t>
  </si>
  <si>
    <t>US05605H1005</t>
  </si>
  <si>
    <t>KRATOS DEFENSE &amp; SECURITY</t>
  </si>
  <si>
    <t>2512149</t>
  </si>
  <si>
    <t>US50077B2079</t>
  </si>
  <si>
    <t>HENSOLDT AG COMMON STOCK</t>
  </si>
  <si>
    <t>BN0SDX8</t>
  </si>
  <si>
    <t>DE000HAG0005</t>
  </si>
  <si>
    <t>KONGSBERG GRUPPEN ASA</t>
  </si>
  <si>
    <t>BSTRB82</t>
  </si>
  <si>
    <t>NO0013536151</t>
  </si>
  <si>
    <t>RENK GROUP AG COMMON</t>
  </si>
  <si>
    <t>BMD6RR4</t>
  </si>
  <si>
    <t>DE000RENK730</t>
  </si>
  <si>
    <t>OKTA INC COMMON STOCK USD</t>
  </si>
  <si>
    <t>BDFZSP1</t>
  </si>
  <si>
    <t>US6792951054</t>
  </si>
  <si>
    <t>HYUNDAI ROTEM CO LTD</t>
  </si>
  <si>
    <t>BFPM3C8</t>
  </si>
  <si>
    <t>KR7064350002</t>
  </si>
  <si>
    <t>HUNTINGTON INGALLS</t>
  </si>
  <si>
    <t>B40SSC9</t>
  </si>
  <si>
    <t>US4464131063</t>
  </si>
  <si>
    <t>BMT9L19</t>
  </si>
  <si>
    <t>FR0014004L86</t>
  </si>
  <si>
    <t>AEROVIRONMENT INC COMMON</t>
  </si>
  <si>
    <t>B1P5YY8</t>
  </si>
  <si>
    <t>US0080731088</t>
  </si>
  <si>
    <t>CACI INTERNATIONAL INC</t>
  </si>
  <si>
    <t>2159267</t>
  </si>
  <si>
    <t>US1271903049</t>
  </si>
  <si>
    <t>AKAMAI TECHNOLOGIES INC</t>
  </si>
  <si>
    <t>2507457</t>
  </si>
  <si>
    <t>US00971T1016</t>
  </si>
  <si>
    <t>BOOZ ALLEN HAMILTON</t>
  </si>
  <si>
    <t>B5367T7</t>
  </si>
  <si>
    <t>US0995021062</t>
  </si>
  <si>
    <t>ASELSAN ELEKTRONIK SANAYI</t>
  </si>
  <si>
    <t>B03MP41</t>
  </si>
  <si>
    <t>TRAASELS91H2</t>
  </si>
  <si>
    <t>KARMAN HOLDINGS INC</t>
  </si>
  <si>
    <t>BTRFVH4</t>
  </si>
  <si>
    <t>US4859241048</t>
  </si>
  <si>
    <t>KOREA AEROSPACE</t>
  </si>
  <si>
    <t>B3N3363</t>
  </si>
  <si>
    <t>KR7047810007</t>
  </si>
  <si>
    <t>QINETIQ GROUP PLC COMMON</t>
  </si>
  <si>
    <t>B0WMWD0</t>
  </si>
  <si>
    <t>GB00B0WMWD03</t>
  </si>
  <si>
    <t>TKMS AG&amp; CO KGAA COMMON</t>
  </si>
  <si>
    <t>BS801X7</t>
  </si>
  <si>
    <t>DE000TKMS001</t>
  </si>
  <si>
    <t>SOFTCAT PLC COMMON STOCK</t>
  </si>
  <si>
    <t>BYZDVK8</t>
  </si>
  <si>
    <t>GB00BYZDVK82</t>
  </si>
  <si>
    <t>MOOG INC-CLASS A</t>
  </si>
  <si>
    <t>2601218</t>
  </si>
  <si>
    <t>US6153942023</t>
  </si>
  <si>
    <t>PARSONS CORP COMMON STOCK</t>
  </si>
  <si>
    <t>BJN4N02</t>
  </si>
  <si>
    <t>US70202L1026</t>
  </si>
  <si>
    <t>LIG NEX1 CO LTD COMMON</t>
  </si>
  <si>
    <t>BZ0RDZ1</t>
  </si>
  <si>
    <t>KR7079550000</t>
  </si>
  <si>
    <t>AMENTUM HOLDINGS INC</t>
  </si>
  <si>
    <t>BMZLFJ5</t>
  </si>
  <si>
    <t>US0239391016</t>
  </si>
  <si>
    <t>KYNDRYL HOLDINGS INC</t>
  </si>
  <si>
    <t>BP6JW21</t>
  </si>
  <si>
    <t>US50155Q1004</t>
  </si>
  <si>
    <t>KBR INC COMMON STOCK USD</t>
  </si>
  <si>
    <t>B1HHB18</t>
  </si>
  <si>
    <t>US48242W1062</t>
  </si>
  <si>
    <t>MERCURY SYSTEMS INC</t>
  </si>
  <si>
    <t>2144047</t>
  </si>
  <si>
    <t>US5893781089</t>
  </si>
  <si>
    <t>SCIENCE APPLICATIONS</t>
  </si>
  <si>
    <t>BDTZZG7</t>
  </si>
  <si>
    <t>US8086251076</t>
  </si>
  <si>
    <t>QUALYS INC COMMON STOCK</t>
  </si>
  <si>
    <t>B7XJTN8</t>
  </si>
  <si>
    <t>US74758T3032</t>
  </si>
  <si>
    <t>SENTINELONE INC COMMON</t>
  </si>
  <si>
    <t>BP7L1B8</t>
  </si>
  <si>
    <t>US81730H1095</t>
  </si>
  <si>
    <t>HANWHA SYSTEMS CO LTD</t>
  </si>
  <si>
    <t>BJN3H96</t>
  </si>
  <si>
    <t>KR7272210006</t>
  </si>
  <si>
    <t>VARONIS SYSTEMS INC</t>
  </si>
  <si>
    <t>BJZ2ZR5</t>
  </si>
  <si>
    <t>US9222801022</t>
  </si>
  <si>
    <t>BLACKBERRY LTD COMMON</t>
  </si>
  <si>
    <t>BCBHZ42</t>
  </si>
  <si>
    <t>CA09228F1036</t>
  </si>
  <si>
    <t>DRONESHIELD LTD COMMON</t>
  </si>
  <si>
    <t>BYV1JW4</t>
  </si>
  <si>
    <t>AU000000DRO2</t>
  </si>
  <si>
    <t>LEONARDO DRS INC COMMON</t>
  </si>
  <si>
    <t>BNSNZQ2</t>
  </si>
  <si>
    <t>US52661A1088</t>
  </si>
  <si>
    <t>TENABLE HOLDINGS INC</t>
  </si>
  <si>
    <t>BF7J7N6</t>
  </si>
  <si>
    <t>US88025T1025</t>
  </si>
  <si>
    <t>NONE</t>
  </si>
  <si>
    <t>5208241</t>
  </si>
  <si>
    <t>NO0003043309</t>
  </si>
  <si>
    <t>INVISIO AB COMMON STOCK</t>
  </si>
  <si>
    <t>B06G108</t>
  </si>
  <si>
    <t>SE0001200015</t>
  </si>
  <si>
    <t>5469554</t>
  </si>
  <si>
    <t>NATP</t>
  </si>
  <si>
    <t>FIREFLY AEROSPACE INC</t>
  </si>
  <si>
    <t>BPK4SR9</t>
  </si>
  <si>
    <t>US31816X1063</t>
  </si>
  <si>
    <t>SL JPM NatRes</t>
  </si>
  <si>
    <t>(blank)</t>
  </si>
  <si>
    <t>Sum of Weight</t>
  </si>
  <si>
    <t xml:space="preserve"> Fund Code</t>
  </si>
  <si>
    <t>Unit Price Date</t>
  </si>
  <si>
    <t>Currency code</t>
  </si>
  <si>
    <t>Unit Price</t>
  </si>
  <si>
    <t>HEME</t>
  </si>
  <si>
    <t>Emerging Markets Equities - active</t>
  </si>
  <si>
    <t>HJEP</t>
  </si>
  <si>
    <t>Japanese Equities - passive</t>
  </si>
  <si>
    <t>HSHL</t>
  </si>
  <si>
    <t>Shariah Law Equities - passive</t>
  </si>
  <si>
    <t>Fund Code</t>
  </si>
  <si>
    <t>HAPE</t>
  </si>
  <si>
    <t>Asia Pacific (ex Japan) Equities - passive</t>
  </si>
  <si>
    <t>HEEP</t>
  </si>
  <si>
    <t>European (ex UK) Equities - passive</t>
  </si>
  <si>
    <t>HUKA</t>
  </si>
  <si>
    <t>UK Equities - active</t>
  </si>
  <si>
    <t>HGEA</t>
  </si>
  <si>
    <t>Global Equities - active</t>
  </si>
  <si>
    <t>HNAE</t>
  </si>
  <si>
    <t>North American Equities - passive</t>
  </si>
  <si>
    <t>Sum of Price</t>
  </si>
  <si>
    <t>BIGBEAR.AI HOLDINGS INC</t>
  </si>
  <si>
    <t>BM92RJ8</t>
  </si>
  <si>
    <t>US08975B1098</t>
  </si>
  <si>
    <t>QBTS</t>
  </si>
  <si>
    <t>D WAVE QUANTUM INC</t>
  </si>
  <si>
    <t>IONQ</t>
  </si>
  <si>
    <t>IONQ INC</t>
  </si>
  <si>
    <t>NOKIA</t>
  </si>
  <si>
    <t>Finland</t>
  </si>
  <si>
    <t>Nasdaq Omx Helsinki Ltd.</t>
  </si>
  <si>
    <t>QUBT</t>
  </si>
  <si>
    <t>QUANTUM COMPUTING INC</t>
  </si>
  <si>
    <t>RGTI</t>
  </si>
  <si>
    <t>RIGETTI COMPUTING INC</t>
  </si>
  <si>
    <t>HON</t>
  </si>
  <si>
    <t>HONEYWELL INTERNATIONAL INC</t>
  </si>
  <si>
    <t>FUJITSU LTD</t>
  </si>
  <si>
    <t>SK TELECOM LTD</t>
  </si>
  <si>
    <t>HITACHI LTD</t>
  </si>
  <si>
    <t>ACN</t>
  </si>
  <si>
    <t>ACCENTURE PLC CLASS A</t>
  </si>
  <si>
    <t>IFX</t>
  </si>
  <si>
    <t>INFINEON TECHNOLOGIES AG</t>
  </si>
  <si>
    <t>SIE</t>
  </si>
  <si>
    <t>SIEMENS N AG</t>
  </si>
  <si>
    <t>NEC CORP</t>
  </si>
  <si>
    <t>DTE</t>
  </si>
  <si>
    <t>DEUTSCHE TELEKOM N AG</t>
  </si>
  <si>
    <t>BAS</t>
  </si>
  <si>
    <t>BASF N</t>
  </si>
  <si>
    <t>KEYS</t>
  </si>
  <si>
    <t>KEYSIGHT TECHNOLOGIES INC</t>
  </si>
  <si>
    <t>NTT INC</t>
  </si>
  <si>
    <t>FTNT</t>
  </si>
  <si>
    <t>FORTINET INC</t>
  </si>
  <si>
    <t>TEF</t>
  </si>
  <si>
    <t>TELEFONICA SA</t>
  </si>
  <si>
    <t>VOW3</t>
  </si>
  <si>
    <t>VOLKSWAGEN NON-VOTING PREF AG</t>
  </si>
  <si>
    <t>QANT</t>
  </si>
  <si>
    <t>000878</t>
  </si>
  <si>
    <t>000737</t>
  </si>
  <si>
    <t>HGEP</t>
  </si>
  <si>
    <t>Global Equities - passive</t>
  </si>
  <si>
    <t>Fund Ticker Symbol</t>
  </si>
  <si>
    <t xml:space="preserve"> Security Description</t>
  </si>
  <si>
    <t>Security Ticker</t>
  </si>
  <si>
    <t>Mkt Value</t>
  </si>
  <si>
    <t>Weight %</t>
  </si>
  <si>
    <t>2026-02-05T00:00:00</t>
  </si>
  <si>
    <t>WisdomTree Quantum Computing UCITS ETF - USD Acc</t>
  </si>
  <si>
    <t>WQTM LN</t>
  </si>
  <si>
    <t>D-Wave Quantum Inc</t>
  </si>
  <si>
    <t>QBTS US</t>
  </si>
  <si>
    <t>Intel Corp</t>
  </si>
  <si>
    <t>INTC UQ</t>
  </si>
  <si>
    <t>Ionq Inc</t>
  </si>
  <si>
    <t>IONQ US</t>
  </si>
  <si>
    <t>Google Inc</t>
  </si>
  <si>
    <t>GOOGL UQ</t>
  </si>
  <si>
    <t>Quantum Computing Inc</t>
  </si>
  <si>
    <t>QUBT US</t>
  </si>
  <si>
    <t>Rigetti Computing Inc</t>
  </si>
  <si>
    <t>RGTI US</t>
  </si>
  <si>
    <t>SK Telecom Co Ltd</t>
  </si>
  <si>
    <t>017670 KS</t>
  </si>
  <si>
    <t>International Business Machines Corp</t>
  </si>
  <si>
    <t>IBM UN</t>
  </si>
  <si>
    <t>Amazon.com Inc</t>
  </si>
  <si>
    <t>AMZN UQ</t>
  </si>
  <si>
    <t>Fujitsu Ltd</t>
  </si>
  <si>
    <t>6702 JT</t>
  </si>
  <si>
    <t>Nvidia Corp</t>
  </si>
  <si>
    <t>NVDA UQ</t>
  </si>
  <si>
    <t>Honeywell International Inc</t>
  </si>
  <si>
    <t>HON UN</t>
  </si>
  <si>
    <t>Formfactor Inc</t>
  </si>
  <si>
    <t>FORM</t>
  </si>
  <si>
    <t>Deutsche Telekom AG</t>
  </si>
  <si>
    <t>DTE GY</t>
  </si>
  <si>
    <t>Skywater Technology Inc</t>
  </si>
  <si>
    <t>SKYT US</t>
  </si>
  <si>
    <t>Cisco Systems Inc</t>
  </si>
  <si>
    <t>CSCO UQ</t>
  </si>
  <si>
    <t>Coherent Corp</t>
  </si>
  <si>
    <t>COHR US</t>
  </si>
  <si>
    <t>Microsoft Corp</t>
  </si>
  <si>
    <t>MSFT US</t>
  </si>
  <si>
    <t>Nippon Telegraph &amp; Telephone Corp</t>
  </si>
  <si>
    <t>9432 JT</t>
  </si>
  <si>
    <t>Nokia OYJ</t>
  </si>
  <si>
    <t>NOKIA FH</t>
  </si>
  <si>
    <t>LAM RESEARCH CORP</t>
  </si>
  <si>
    <t>US5128073062</t>
  </si>
  <si>
    <t>Applied Materials Inc</t>
  </si>
  <si>
    <t>AMAT UQ</t>
  </si>
  <si>
    <t>Hitachi Ltd</t>
  </si>
  <si>
    <t>6501 JT</t>
  </si>
  <si>
    <t>ASML Holding NV</t>
  </si>
  <si>
    <t>ASMLO MT</t>
  </si>
  <si>
    <t>Globalfoundries Inc</t>
  </si>
  <si>
    <t>GFS US</t>
  </si>
  <si>
    <t>Keysight Technologies Inc</t>
  </si>
  <si>
    <t>STMicroelectronics NV</t>
  </si>
  <si>
    <t>STMMI IM</t>
  </si>
  <si>
    <t>Taiwan Semiconductor Manufacturing Co Ltd</t>
  </si>
  <si>
    <t>2330 TT</t>
  </si>
  <si>
    <t>Infineon Technologies AG</t>
  </si>
  <si>
    <t>IFX GY</t>
  </si>
  <si>
    <t>Advanced Micro Devices</t>
  </si>
  <si>
    <t>AMD US</t>
  </si>
  <si>
    <t>NXP Semiconductors NV</t>
  </si>
  <si>
    <t>NXPI US</t>
  </si>
  <si>
    <t>Arqit Quantum Inc</t>
  </si>
  <si>
    <t>ARQQ US</t>
  </si>
  <si>
    <t>Synopsys Inc</t>
  </si>
  <si>
    <t>SNPS UQ</t>
  </si>
  <si>
    <t>NEC Corp</t>
  </si>
  <si>
    <t>6701 JT</t>
  </si>
  <si>
    <t>Hewlett Packard Enterprise Co</t>
  </si>
  <si>
    <t>HPE UN</t>
  </si>
  <si>
    <t>Dell Technologies -C</t>
  </si>
  <si>
    <t>DELL US</t>
  </si>
  <si>
    <t>Cadence Design Systems Inc</t>
  </si>
  <si>
    <t>CDNS UQ</t>
  </si>
  <si>
    <t>CASH W-O</t>
  </si>
  <si>
    <t>EURO INCOME A/C</t>
  </si>
  <si>
    <t>JAPANESE YEN</t>
  </si>
  <si>
    <t>CHF/USD</t>
  </si>
  <si>
    <t>2026-02-06T00:00:00</t>
  </si>
  <si>
    <t>2026-02-19T00:00:00</t>
  </si>
  <si>
    <t>SL Ishares Pacific</t>
  </si>
  <si>
    <t>HUKP</t>
  </si>
  <si>
    <t>UK Equities - passive</t>
  </si>
  <si>
    <t>Security Name</t>
  </si>
  <si>
    <t>Identifier</t>
  </si>
  <si>
    <t>CUSIP</t>
  </si>
  <si>
    <t>Classification</t>
  </si>
  <si>
    <t>Shares or Quantity</t>
  </si>
  <si>
    <t>Weighting</t>
  </si>
  <si>
    <t>Cisco Systems, Inc.</t>
  </si>
  <si>
    <t>17275R102</t>
  </si>
  <si>
    <t>Telecommunications Equipment</t>
  </si>
  <si>
    <t>Infosys Limited (ADR)</t>
  </si>
  <si>
    <t>INFY</t>
  </si>
  <si>
    <t>456788108</t>
  </si>
  <si>
    <t>Software and Computer Services</t>
  </si>
  <si>
    <t>Broadcom Inc.</t>
  </si>
  <si>
    <t>11135F101</t>
  </si>
  <si>
    <t>Technology Hardware and Equipment</t>
  </si>
  <si>
    <t>CrowdStrike Holdings, Inc. (Class A)</t>
  </si>
  <si>
    <t>CRWD</t>
  </si>
  <si>
    <t>22788C105</t>
  </si>
  <si>
    <t>Palo Alto Networks, Inc.</t>
  </si>
  <si>
    <t>697435105</t>
  </si>
  <si>
    <t>Thales S.A.</t>
  </si>
  <si>
    <t>HO.FP</t>
  </si>
  <si>
    <t>F9156M108</t>
  </si>
  <si>
    <t>Aerospace and Defense</t>
  </si>
  <si>
    <t>Akamai Technologies, Inc.</t>
  </si>
  <si>
    <t>AKAM</t>
  </si>
  <si>
    <t>00971T101</t>
  </si>
  <si>
    <t>F5, Inc.</t>
  </si>
  <si>
    <t>FFIV</t>
  </si>
  <si>
    <t>315616102</t>
  </si>
  <si>
    <t>Fortinet, Inc.</t>
  </si>
  <si>
    <t>34959E109</t>
  </si>
  <si>
    <t>Cloudflare, Inc. (Class A)</t>
  </si>
  <si>
    <t>NET</t>
  </si>
  <si>
    <t>18915M107</t>
  </si>
  <si>
    <t>Leidos Holdings, Inc.</t>
  </si>
  <si>
    <t>LDOS</t>
  </si>
  <si>
    <t>525327102</t>
  </si>
  <si>
    <t>Okta, Inc.</t>
  </si>
  <si>
    <t>OKTA</t>
  </si>
  <si>
    <t>679295105</t>
  </si>
  <si>
    <t>Check Point Software Technologies Ltd.</t>
  </si>
  <si>
    <t>CHKP</t>
  </si>
  <si>
    <t>M22465104</t>
  </si>
  <si>
    <t>Gen Digital Inc.</t>
  </si>
  <si>
    <t>GEN</t>
  </si>
  <si>
    <t>668771108</t>
  </si>
  <si>
    <t>Booz Allen Hamilton Holding Corporation</t>
  </si>
  <si>
    <t>BAH</t>
  </si>
  <si>
    <t>099502106</t>
  </si>
  <si>
    <t>Industrial Support Services</t>
  </si>
  <si>
    <t>Zscaler, Inc.</t>
  </si>
  <si>
    <t>ZS</t>
  </si>
  <si>
    <t>98980G102</t>
  </si>
  <si>
    <t>Rubrik, Inc. (Class A)</t>
  </si>
  <si>
    <t>781154109</t>
  </si>
  <si>
    <t>Open Text Corporation</t>
  </si>
  <si>
    <t>OTEX.CN</t>
  </si>
  <si>
    <t>683715106</t>
  </si>
  <si>
    <t>Trend Micro Incorporated</t>
  </si>
  <si>
    <t>4704.JP</t>
  </si>
  <si>
    <t>J9298Q104</t>
  </si>
  <si>
    <t>SentinelOne, Inc. (Class A)</t>
  </si>
  <si>
    <t>S</t>
  </si>
  <si>
    <t>81730H109</t>
  </si>
  <si>
    <t>Science Applications International Corporation</t>
  </si>
  <si>
    <t>SAIC</t>
  </si>
  <si>
    <t>808625107</t>
  </si>
  <si>
    <t>Commvault Systems, Inc.</t>
  </si>
  <si>
    <t>204166102</t>
  </si>
  <si>
    <t>Qualys, Inc.</t>
  </si>
  <si>
    <t>QLYS</t>
  </si>
  <si>
    <t>74758T303</t>
  </si>
  <si>
    <t>Varonis Systems, Inc.</t>
  </si>
  <si>
    <t>VRNS</t>
  </si>
  <si>
    <t>922280102</t>
  </si>
  <si>
    <t>Tenable Holdings, Inc.</t>
  </si>
  <si>
    <t>TENB</t>
  </si>
  <si>
    <t>88025T102</t>
  </si>
  <si>
    <t>BlackBerry Ltd.</t>
  </si>
  <si>
    <t>BB</t>
  </si>
  <si>
    <t>09228F103</t>
  </si>
  <si>
    <t>NetScout Systems, Inc.</t>
  </si>
  <si>
    <t>NTCT</t>
  </si>
  <si>
    <t>64115T104</t>
  </si>
  <si>
    <t>A10 Networks, Inc.</t>
  </si>
  <si>
    <t>ATEN</t>
  </si>
  <si>
    <t>002121101</t>
  </si>
  <si>
    <t>Radware Ltd.</t>
  </si>
  <si>
    <t>RDWR</t>
  </si>
  <si>
    <t>M81873107</t>
  </si>
  <si>
    <t>US Dollar</t>
  </si>
  <si>
    <t>$USD</t>
  </si>
  <si>
    <t/>
  </si>
  <si>
    <t>Rapid7, Inc.</t>
  </si>
  <si>
    <t>RPD</t>
  </si>
  <si>
    <t>753422104</t>
  </si>
  <si>
    <t>OneSpan Inc.</t>
  </si>
  <si>
    <t>OSPN</t>
  </si>
  <si>
    <t>68287N100</t>
  </si>
  <si>
    <t>NCC Group Plc</t>
  </si>
  <si>
    <t>NCC.LN</t>
  </si>
  <si>
    <t>G64319109</t>
  </si>
  <si>
    <t>Japanese Yen</t>
  </si>
  <si>
    <t>$JPY</t>
  </si>
  <si>
    <t>Canadian Dollar</t>
  </si>
  <si>
    <t>$CAD</t>
  </si>
  <si>
    <t>ETF</t>
  </si>
  <si>
    <t>FCBR</t>
  </si>
  <si>
    <t>EVERPURE INC CLASS A</t>
  </si>
  <si>
    <t>Formula to convert Date: "=DATE(RIGHT(A2, 4), MONTH(1 &amp; MID(A2, FIND(" ", A2) + 1, FIND(" ", A2, FIND(" ", A2) + 1) - FIND(" ", A2) - 1)), MID(A2, FIND(" ", A2, FIND(" ", A2) + 1) + 1, FIND(",", A2, FIND(",", A2) + 1) - FIND(" ", A2, FIND(" ", A2) + 1) - 1))"</t>
  </si>
  <si>
    <t>SL Infrastructure</t>
  </si>
  <si>
    <t>https://markets.ft.com/data/funds/tearsheet/historical?s=GB00B3K5WJ87:GBP</t>
  </si>
  <si>
    <t>SL Macquarie Global Infrastructure Secs</t>
  </si>
  <si>
    <t>GB00B3K5WJ87:GBP</t>
  </si>
  <si>
    <t>HILB</t>
  </si>
  <si>
    <t>Inflation Linked Annuity Tracker - passive</t>
  </si>
  <si>
    <t>HFIB</t>
  </si>
  <si>
    <t>Fixed Annuity Tracker - passive</t>
  </si>
  <si>
    <t>HGBA</t>
  </si>
  <si>
    <t>Global Bond - active</t>
  </si>
  <si>
    <t>HSCB</t>
  </si>
  <si>
    <t>Sterling Corporate Bonds -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</si>
</sst>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.0_);_(* \(#,##0.0\);_(* &quot;-&quot;??_);_(@_)"/>
    <numFmt numFmtId="165" formatCode="0.000"/>
    <numFmt numFmtId="166" formatCode="0.0%"/>
    <numFmt numFmtId="167" formatCode="0.0"/>
    <numFmt numFmtId="168" formatCode="_(* #,##0_);_(* \(#,##0\);_(* &quot;-&quot;??_);_(@_)"/>
    <numFmt numFmtId="169" formatCode="_(* #,##0.000_);_(* \(#,##0.000\);_(* &quot;-&quot;??_);_(@_)"/>
    <numFmt numFmtId="170" formatCode="\$#,##0.00;[Red]\(\$#,##0.00\)"/>
    <numFmt numFmtId="171" formatCode="0.00%;[Red]\(0.00%\)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  <font>
      <sz val="12"/>
      <color rgb="FF000000"/>
      <name val="Aptos Narrow"/>
      <family val="2"/>
      <scheme val="minor"/>
    </font>
    <font>
      <sz val="16"/>
      <color rgb="FF333333"/>
      <name val="Arial"/>
      <family val="2"/>
    </font>
    <font>
      <b/>
      <sz val="16"/>
      <name val="Calibri"/>
      <family val="2"/>
    </font>
    <font>
      <u/>
      <sz val="12"/>
      <color theme="1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6"/>
      <color rgb="FF3C3C3C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</cellStyleXfs>
  <cellXfs count="46">
    <xf numFmtId="0" fontId="0" fillId="0" borderId="0" xfId="0"/>
    <xf numFmtId="15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pivotButton="1"/>
    <xf numFmtId="14" fontId="0" fillId="0" borderId="0" xfId="0" applyNumberFormat="1"/>
    <xf numFmtId="14" fontId="18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/>
    <xf numFmtId="9" fontId="0" fillId="0" borderId="0" xfId="42" applyFont="1"/>
    <xf numFmtId="0" fontId="0" fillId="33" borderId="0" xfId="0" applyFill="1"/>
    <xf numFmtId="4" fontId="0" fillId="33" borderId="0" xfId="0" applyNumberFormat="1" applyFill="1"/>
    <xf numFmtId="0" fontId="19" fillId="0" borderId="0" xfId="0" applyFont="1"/>
    <xf numFmtId="4" fontId="19" fillId="0" borderId="0" xfId="0" applyNumberFormat="1" applyFont="1"/>
    <xf numFmtId="165" fontId="0" fillId="0" borderId="0" xfId="0" applyNumberFormat="1"/>
    <xf numFmtId="0" fontId="20" fillId="0" borderId="0" xfId="0" applyFont="1"/>
    <xf numFmtId="166" fontId="0" fillId="0" borderId="0" xfId="42" applyNumberFormat="1" applyFont="1"/>
    <xf numFmtId="2" fontId="0" fillId="0" borderId="0" xfId="42" applyNumberFormat="1" applyFont="1"/>
    <xf numFmtId="0" fontId="21" fillId="0" borderId="0" xfId="0" applyFont="1" applyAlignment="1">
      <alignment wrapText="1"/>
    </xf>
    <xf numFmtId="10" fontId="21" fillId="0" borderId="0" xfId="0" applyNumberFormat="1" applyFont="1" applyAlignment="1">
      <alignment wrapText="1"/>
    </xf>
    <xf numFmtId="10" fontId="0" fillId="0" borderId="0" xfId="0" applyNumberFormat="1"/>
    <xf numFmtId="0" fontId="22" fillId="0" borderId="0" xfId="43"/>
    <xf numFmtId="166" fontId="0" fillId="0" borderId="0" xfId="0" applyNumberFormat="1"/>
    <xf numFmtId="167" fontId="0" fillId="0" borderId="0" xfId="42" applyNumberFormat="1" applyFont="1"/>
    <xf numFmtId="0" fontId="0" fillId="0" borderId="0" xfId="0" quotePrefix="1"/>
    <xf numFmtId="1" fontId="0" fillId="0" borderId="0" xfId="42" applyNumberFormat="1" applyFont="1"/>
    <xf numFmtId="1" fontId="0" fillId="0" borderId="0" xfId="0" applyNumberFormat="1"/>
    <xf numFmtId="168" fontId="0" fillId="0" borderId="0" xfId="44" applyNumberFormat="1" applyFont="1"/>
    <xf numFmtId="169" fontId="0" fillId="0" borderId="0" xfId="0" applyNumberFormat="1"/>
    <xf numFmtId="165" fontId="0" fillId="0" borderId="0" xfId="42" applyNumberFormat="1" applyFont="1"/>
    <xf numFmtId="0" fontId="23" fillId="0" borderId="0" xfId="45"/>
    <xf numFmtId="0" fontId="24" fillId="0" borderId="0" xfId="45" applyFont="1"/>
    <xf numFmtId="38" fontId="23" fillId="0" borderId="0" xfId="45" applyNumberFormat="1"/>
    <xf numFmtId="170" fontId="23" fillId="0" borderId="0" xfId="45" applyNumberFormat="1"/>
    <xf numFmtId="171" fontId="23" fillId="0" borderId="0" xfId="45" applyNumberFormat="1"/>
    <xf numFmtId="14" fontId="23" fillId="0" borderId="0" xfId="45" applyNumberFormat="1"/>
    <xf numFmtId="15" fontId="19" fillId="0" borderId="0" xfId="0" applyNumberFormat="1" applyFont="1"/>
    <xf numFmtId="38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25" fillId="0" borderId="0" xfId="0" applyFont="1"/>
    <xf numFmtId="14" fontId="0" fillId="0" borderId="0" xfId="0" applyNumberFormat="1" applyAlignment="1">
      <alignment horizontal="right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 xr:uid="{C13DB2AA-97F5-FC47-ABF5-F5F8FF35DB1E}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1" formatCode="0"/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%"/>
    </dxf>
    <dxf>
      <numFmt numFmtId="166" formatCode="0.0%"/>
    </dxf>
    <dxf>
      <numFmt numFmtId="166" formatCode="0.0%"/>
    </dxf>
    <dxf>
      <numFmt numFmtId="164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AINF!$C$1</c:f>
              <c:strCache>
                <c:ptCount val="1"/>
                <c:pt idx="0">
                  <c:v>NAV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AINF!$A$2:$A$289</c:f>
              <c:numCache>
                <c:formatCode>m/d/yy</c:formatCode>
                <c:ptCount val="288"/>
                <c:pt idx="0">
                  <c:v>45631</c:v>
                </c:pt>
                <c:pt idx="1">
                  <c:v>45632</c:v>
                </c:pt>
                <c:pt idx="2">
                  <c:v>45635</c:v>
                </c:pt>
                <c:pt idx="3">
                  <c:v>45636</c:v>
                </c:pt>
                <c:pt idx="4">
                  <c:v>45637</c:v>
                </c:pt>
                <c:pt idx="5">
                  <c:v>45638</c:v>
                </c:pt>
                <c:pt idx="6">
                  <c:v>45639</c:v>
                </c:pt>
                <c:pt idx="7">
                  <c:v>45642</c:v>
                </c:pt>
                <c:pt idx="8">
                  <c:v>45643</c:v>
                </c:pt>
                <c:pt idx="9">
                  <c:v>45644</c:v>
                </c:pt>
                <c:pt idx="10">
                  <c:v>45645</c:v>
                </c:pt>
                <c:pt idx="11">
                  <c:v>45646</c:v>
                </c:pt>
                <c:pt idx="12">
                  <c:v>45649</c:v>
                </c:pt>
                <c:pt idx="13">
                  <c:v>45650</c:v>
                </c:pt>
                <c:pt idx="14">
                  <c:v>45653</c:v>
                </c:pt>
                <c:pt idx="15">
                  <c:v>45656</c:v>
                </c:pt>
                <c:pt idx="16">
                  <c:v>45657</c:v>
                </c:pt>
                <c:pt idx="17">
                  <c:v>45659</c:v>
                </c:pt>
                <c:pt idx="18">
                  <c:v>45660</c:v>
                </c:pt>
                <c:pt idx="19">
                  <c:v>45663</c:v>
                </c:pt>
                <c:pt idx="20">
                  <c:v>45664</c:v>
                </c:pt>
                <c:pt idx="21">
                  <c:v>45665</c:v>
                </c:pt>
                <c:pt idx="22">
                  <c:v>45666</c:v>
                </c:pt>
                <c:pt idx="23">
                  <c:v>45667</c:v>
                </c:pt>
                <c:pt idx="24">
                  <c:v>45670</c:v>
                </c:pt>
                <c:pt idx="25">
                  <c:v>45671</c:v>
                </c:pt>
                <c:pt idx="26">
                  <c:v>45672</c:v>
                </c:pt>
                <c:pt idx="27">
                  <c:v>45673</c:v>
                </c:pt>
                <c:pt idx="28">
                  <c:v>45674</c:v>
                </c:pt>
                <c:pt idx="29">
                  <c:v>45677</c:v>
                </c:pt>
                <c:pt idx="30">
                  <c:v>45678</c:v>
                </c:pt>
                <c:pt idx="31">
                  <c:v>45679</c:v>
                </c:pt>
                <c:pt idx="32">
                  <c:v>45680</c:v>
                </c:pt>
                <c:pt idx="33">
                  <c:v>45681</c:v>
                </c:pt>
                <c:pt idx="34">
                  <c:v>45684</c:v>
                </c:pt>
                <c:pt idx="35">
                  <c:v>45685</c:v>
                </c:pt>
                <c:pt idx="36">
                  <c:v>45686</c:v>
                </c:pt>
                <c:pt idx="37">
                  <c:v>45687</c:v>
                </c:pt>
                <c:pt idx="38">
                  <c:v>45688</c:v>
                </c:pt>
                <c:pt idx="39">
                  <c:v>45691</c:v>
                </c:pt>
                <c:pt idx="40">
                  <c:v>45692</c:v>
                </c:pt>
                <c:pt idx="41">
                  <c:v>45693</c:v>
                </c:pt>
                <c:pt idx="42">
                  <c:v>45694</c:v>
                </c:pt>
                <c:pt idx="43">
                  <c:v>45695</c:v>
                </c:pt>
                <c:pt idx="44">
                  <c:v>45698</c:v>
                </c:pt>
                <c:pt idx="45">
                  <c:v>45699</c:v>
                </c:pt>
                <c:pt idx="46">
                  <c:v>45700</c:v>
                </c:pt>
                <c:pt idx="47">
                  <c:v>45701</c:v>
                </c:pt>
                <c:pt idx="48">
                  <c:v>45702</c:v>
                </c:pt>
                <c:pt idx="49">
                  <c:v>45705</c:v>
                </c:pt>
                <c:pt idx="50">
                  <c:v>45706</c:v>
                </c:pt>
                <c:pt idx="51">
                  <c:v>45707</c:v>
                </c:pt>
                <c:pt idx="52">
                  <c:v>45708</c:v>
                </c:pt>
                <c:pt idx="53">
                  <c:v>45709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45719</c:v>
                </c:pt>
                <c:pt idx="60">
                  <c:v>45720</c:v>
                </c:pt>
                <c:pt idx="61">
                  <c:v>45721</c:v>
                </c:pt>
                <c:pt idx="62">
                  <c:v>45722</c:v>
                </c:pt>
                <c:pt idx="63">
                  <c:v>45723</c:v>
                </c:pt>
                <c:pt idx="64">
                  <c:v>45726</c:v>
                </c:pt>
                <c:pt idx="65">
                  <c:v>45727</c:v>
                </c:pt>
                <c:pt idx="66">
                  <c:v>45728</c:v>
                </c:pt>
                <c:pt idx="67">
                  <c:v>45729</c:v>
                </c:pt>
                <c:pt idx="68">
                  <c:v>45730</c:v>
                </c:pt>
                <c:pt idx="69">
                  <c:v>45733</c:v>
                </c:pt>
                <c:pt idx="70">
                  <c:v>45734</c:v>
                </c:pt>
                <c:pt idx="71">
                  <c:v>45735</c:v>
                </c:pt>
                <c:pt idx="72">
                  <c:v>45736</c:v>
                </c:pt>
                <c:pt idx="73">
                  <c:v>45737</c:v>
                </c:pt>
                <c:pt idx="74">
                  <c:v>45740</c:v>
                </c:pt>
                <c:pt idx="75">
                  <c:v>45741</c:v>
                </c:pt>
                <c:pt idx="76">
                  <c:v>45742</c:v>
                </c:pt>
                <c:pt idx="77">
                  <c:v>45743</c:v>
                </c:pt>
                <c:pt idx="78">
                  <c:v>45744</c:v>
                </c:pt>
                <c:pt idx="79">
                  <c:v>45747</c:v>
                </c:pt>
                <c:pt idx="80">
                  <c:v>45748</c:v>
                </c:pt>
                <c:pt idx="81">
                  <c:v>45749</c:v>
                </c:pt>
                <c:pt idx="82">
                  <c:v>45750</c:v>
                </c:pt>
                <c:pt idx="83">
                  <c:v>45751</c:v>
                </c:pt>
                <c:pt idx="84">
                  <c:v>45754</c:v>
                </c:pt>
                <c:pt idx="85">
                  <c:v>45755</c:v>
                </c:pt>
                <c:pt idx="86">
                  <c:v>45756</c:v>
                </c:pt>
                <c:pt idx="87">
                  <c:v>45757</c:v>
                </c:pt>
                <c:pt idx="88">
                  <c:v>45758</c:v>
                </c:pt>
                <c:pt idx="89">
                  <c:v>45761</c:v>
                </c:pt>
                <c:pt idx="90">
                  <c:v>45762</c:v>
                </c:pt>
                <c:pt idx="91">
                  <c:v>45763</c:v>
                </c:pt>
                <c:pt idx="92">
                  <c:v>45764</c:v>
                </c:pt>
                <c:pt idx="93">
                  <c:v>45769</c:v>
                </c:pt>
                <c:pt idx="94">
                  <c:v>45770</c:v>
                </c:pt>
                <c:pt idx="95">
                  <c:v>45771</c:v>
                </c:pt>
                <c:pt idx="96">
                  <c:v>45772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45783</c:v>
                </c:pt>
                <c:pt idx="103">
                  <c:v>45784</c:v>
                </c:pt>
                <c:pt idx="104">
                  <c:v>45785</c:v>
                </c:pt>
                <c:pt idx="105">
                  <c:v>45786</c:v>
                </c:pt>
                <c:pt idx="106">
                  <c:v>45789</c:v>
                </c:pt>
                <c:pt idx="107">
                  <c:v>45790</c:v>
                </c:pt>
                <c:pt idx="108">
                  <c:v>45791</c:v>
                </c:pt>
                <c:pt idx="109">
                  <c:v>45792</c:v>
                </c:pt>
                <c:pt idx="110">
                  <c:v>45793</c:v>
                </c:pt>
                <c:pt idx="111">
                  <c:v>45796</c:v>
                </c:pt>
                <c:pt idx="112">
                  <c:v>45797</c:v>
                </c:pt>
                <c:pt idx="113">
                  <c:v>45798</c:v>
                </c:pt>
                <c:pt idx="114">
                  <c:v>45799</c:v>
                </c:pt>
                <c:pt idx="115">
                  <c:v>45800</c:v>
                </c:pt>
                <c:pt idx="116">
                  <c:v>45804</c:v>
                </c:pt>
                <c:pt idx="117">
                  <c:v>45805</c:v>
                </c:pt>
                <c:pt idx="118">
                  <c:v>45806</c:v>
                </c:pt>
                <c:pt idx="119">
                  <c:v>45807</c:v>
                </c:pt>
                <c:pt idx="120">
                  <c:v>45810</c:v>
                </c:pt>
                <c:pt idx="121">
                  <c:v>45811</c:v>
                </c:pt>
                <c:pt idx="122">
                  <c:v>45812</c:v>
                </c:pt>
                <c:pt idx="123">
                  <c:v>45813</c:v>
                </c:pt>
                <c:pt idx="124">
                  <c:v>45814</c:v>
                </c:pt>
                <c:pt idx="125">
                  <c:v>45817</c:v>
                </c:pt>
                <c:pt idx="126">
                  <c:v>45818</c:v>
                </c:pt>
                <c:pt idx="127">
                  <c:v>45819</c:v>
                </c:pt>
                <c:pt idx="128">
                  <c:v>45820</c:v>
                </c:pt>
                <c:pt idx="129">
                  <c:v>45821</c:v>
                </c:pt>
                <c:pt idx="130">
                  <c:v>45824</c:v>
                </c:pt>
                <c:pt idx="131">
                  <c:v>45825</c:v>
                </c:pt>
                <c:pt idx="132">
                  <c:v>45826</c:v>
                </c:pt>
                <c:pt idx="133">
                  <c:v>45827</c:v>
                </c:pt>
                <c:pt idx="134">
                  <c:v>45828</c:v>
                </c:pt>
                <c:pt idx="135">
                  <c:v>45831</c:v>
                </c:pt>
                <c:pt idx="136">
                  <c:v>45832</c:v>
                </c:pt>
                <c:pt idx="137">
                  <c:v>45833</c:v>
                </c:pt>
                <c:pt idx="138">
                  <c:v>45834</c:v>
                </c:pt>
                <c:pt idx="139">
                  <c:v>45835</c:v>
                </c:pt>
                <c:pt idx="140">
                  <c:v>45838</c:v>
                </c:pt>
                <c:pt idx="141">
                  <c:v>45839</c:v>
                </c:pt>
                <c:pt idx="142">
                  <c:v>45840</c:v>
                </c:pt>
                <c:pt idx="143">
                  <c:v>45841</c:v>
                </c:pt>
                <c:pt idx="144">
                  <c:v>45842</c:v>
                </c:pt>
                <c:pt idx="145">
                  <c:v>45845</c:v>
                </c:pt>
                <c:pt idx="146">
                  <c:v>45846</c:v>
                </c:pt>
                <c:pt idx="147">
                  <c:v>45847</c:v>
                </c:pt>
                <c:pt idx="148">
                  <c:v>45848</c:v>
                </c:pt>
                <c:pt idx="149">
                  <c:v>45849</c:v>
                </c:pt>
                <c:pt idx="150">
                  <c:v>45852</c:v>
                </c:pt>
                <c:pt idx="151">
                  <c:v>45853</c:v>
                </c:pt>
                <c:pt idx="152">
                  <c:v>45854</c:v>
                </c:pt>
                <c:pt idx="153">
                  <c:v>45855</c:v>
                </c:pt>
                <c:pt idx="154">
                  <c:v>45856</c:v>
                </c:pt>
                <c:pt idx="155">
                  <c:v>45859</c:v>
                </c:pt>
                <c:pt idx="156">
                  <c:v>45860</c:v>
                </c:pt>
                <c:pt idx="157">
                  <c:v>45861</c:v>
                </c:pt>
                <c:pt idx="158">
                  <c:v>45862</c:v>
                </c:pt>
                <c:pt idx="159">
                  <c:v>45863</c:v>
                </c:pt>
                <c:pt idx="160">
                  <c:v>45866</c:v>
                </c:pt>
                <c:pt idx="161">
                  <c:v>45867</c:v>
                </c:pt>
                <c:pt idx="162">
                  <c:v>45868</c:v>
                </c:pt>
                <c:pt idx="163">
                  <c:v>45869</c:v>
                </c:pt>
                <c:pt idx="164">
                  <c:v>45870</c:v>
                </c:pt>
                <c:pt idx="165">
                  <c:v>45873</c:v>
                </c:pt>
                <c:pt idx="166">
                  <c:v>45874</c:v>
                </c:pt>
                <c:pt idx="167">
                  <c:v>45875</c:v>
                </c:pt>
                <c:pt idx="168">
                  <c:v>45876</c:v>
                </c:pt>
                <c:pt idx="169">
                  <c:v>45877</c:v>
                </c:pt>
                <c:pt idx="170">
                  <c:v>45880</c:v>
                </c:pt>
                <c:pt idx="171">
                  <c:v>45881</c:v>
                </c:pt>
                <c:pt idx="172">
                  <c:v>45882</c:v>
                </c:pt>
                <c:pt idx="173">
                  <c:v>45883</c:v>
                </c:pt>
                <c:pt idx="174">
                  <c:v>45884</c:v>
                </c:pt>
                <c:pt idx="175">
                  <c:v>45887</c:v>
                </c:pt>
                <c:pt idx="176">
                  <c:v>45888</c:v>
                </c:pt>
                <c:pt idx="177">
                  <c:v>45889</c:v>
                </c:pt>
                <c:pt idx="178">
                  <c:v>45890</c:v>
                </c:pt>
                <c:pt idx="179">
                  <c:v>45891</c:v>
                </c:pt>
                <c:pt idx="180">
                  <c:v>45895</c:v>
                </c:pt>
                <c:pt idx="181">
                  <c:v>45896</c:v>
                </c:pt>
                <c:pt idx="182">
                  <c:v>45897</c:v>
                </c:pt>
                <c:pt idx="183">
                  <c:v>45898</c:v>
                </c:pt>
                <c:pt idx="184">
                  <c:v>45901</c:v>
                </c:pt>
                <c:pt idx="185">
                  <c:v>45902</c:v>
                </c:pt>
                <c:pt idx="186">
                  <c:v>45903</c:v>
                </c:pt>
                <c:pt idx="187">
                  <c:v>45904</c:v>
                </c:pt>
                <c:pt idx="188">
                  <c:v>45905</c:v>
                </c:pt>
                <c:pt idx="189">
                  <c:v>45908</c:v>
                </c:pt>
                <c:pt idx="190">
                  <c:v>45909</c:v>
                </c:pt>
                <c:pt idx="191">
                  <c:v>45910</c:v>
                </c:pt>
                <c:pt idx="192">
                  <c:v>45911</c:v>
                </c:pt>
                <c:pt idx="193">
                  <c:v>45912</c:v>
                </c:pt>
                <c:pt idx="194">
                  <c:v>45915</c:v>
                </c:pt>
                <c:pt idx="195">
                  <c:v>45916</c:v>
                </c:pt>
                <c:pt idx="196">
                  <c:v>45917</c:v>
                </c:pt>
                <c:pt idx="197">
                  <c:v>45918</c:v>
                </c:pt>
                <c:pt idx="198">
                  <c:v>45919</c:v>
                </c:pt>
                <c:pt idx="199">
                  <c:v>45922</c:v>
                </c:pt>
                <c:pt idx="200">
                  <c:v>45923</c:v>
                </c:pt>
                <c:pt idx="201">
                  <c:v>45924</c:v>
                </c:pt>
                <c:pt idx="202">
                  <c:v>45925</c:v>
                </c:pt>
                <c:pt idx="203">
                  <c:v>45926</c:v>
                </c:pt>
                <c:pt idx="204">
                  <c:v>45929</c:v>
                </c:pt>
                <c:pt idx="205">
                  <c:v>45930</c:v>
                </c:pt>
                <c:pt idx="206">
                  <c:v>45931</c:v>
                </c:pt>
                <c:pt idx="207">
                  <c:v>45932</c:v>
                </c:pt>
                <c:pt idx="208">
                  <c:v>45933</c:v>
                </c:pt>
                <c:pt idx="209">
                  <c:v>45936</c:v>
                </c:pt>
                <c:pt idx="210">
                  <c:v>45937</c:v>
                </c:pt>
                <c:pt idx="211">
                  <c:v>45938</c:v>
                </c:pt>
                <c:pt idx="212">
                  <c:v>45939</c:v>
                </c:pt>
                <c:pt idx="213">
                  <c:v>45940</c:v>
                </c:pt>
                <c:pt idx="214">
                  <c:v>45943</c:v>
                </c:pt>
                <c:pt idx="215">
                  <c:v>45944</c:v>
                </c:pt>
                <c:pt idx="216">
                  <c:v>45945</c:v>
                </c:pt>
                <c:pt idx="217">
                  <c:v>45946</c:v>
                </c:pt>
                <c:pt idx="218">
                  <c:v>45947</c:v>
                </c:pt>
                <c:pt idx="219">
                  <c:v>45950</c:v>
                </c:pt>
                <c:pt idx="220">
                  <c:v>45951</c:v>
                </c:pt>
                <c:pt idx="221">
                  <c:v>45952</c:v>
                </c:pt>
                <c:pt idx="222">
                  <c:v>45953</c:v>
                </c:pt>
                <c:pt idx="223">
                  <c:v>45954</c:v>
                </c:pt>
                <c:pt idx="224">
                  <c:v>45957</c:v>
                </c:pt>
                <c:pt idx="225">
                  <c:v>45958</c:v>
                </c:pt>
                <c:pt idx="226">
                  <c:v>45959</c:v>
                </c:pt>
                <c:pt idx="227">
                  <c:v>45960</c:v>
                </c:pt>
                <c:pt idx="228">
                  <c:v>45961</c:v>
                </c:pt>
                <c:pt idx="229">
                  <c:v>45964</c:v>
                </c:pt>
                <c:pt idx="230">
                  <c:v>45965</c:v>
                </c:pt>
                <c:pt idx="231">
                  <c:v>45966</c:v>
                </c:pt>
                <c:pt idx="232">
                  <c:v>45967</c:v>
                </c:pt>
                <c:pt idx="233">
                  <c:v>45968</c:v>
                </c:pt>
                <c:pt idx="234">
                  <c:v>45971</c:v>
                </c:pt>
                <c:pt idx="235">
                  <c:v>45972</c:v>
                </c:pt>
                <c:pt idx="236">
                  <c:v>45973</c:v>
                </c:pt>
                <c:pt idx="237">
                  <c:v>45974</c:v>
                </c:pt>
                <c:pt idx="238">
                  <c:v>45975</c:v>
                </c:pt>
                <c:pt idx="239">
                  <c:v>45978</c:v>
                </c:pt>
                <c:pt idx="240">
                  <c:v>45979</c:v>
                </c:pt>
                <c:pt idx="241">
                  <c:v>45980</c:v>
                </c:pt>
                <c:pt idx="242">
                  <c:v>45981</c:v>
                </c:pt>
                <c:pt idx="243">
                  <c:v>45982</c:v>
                </c:pt>
                <c:pt idx="244">
                  <c:v>45985</c:v>
                </c:pt>
                <c:pt idx="245">
                  <c:v>45986</c:v>
                </c:pt>
                <c:pt idx="246">
                  <c:v>45987</c:v>
                </c:pt>
                <c:pt idx="247">
                  <c:v>45988</c:v>
                </c:pt>
                <c:pt idx="248">
                  <c:v>45989</c:v>
                </c:pt>
                <c:pt idx="249">
                  <c:v>45992</c:v>
                </c:pt>
                <c:pt idx="250">
                  <c:v>45993</c:v>
                </c:pt>
                <c:pt idx="251">
                  <c:v>45994</c:v>
                </c:pt>
                <c:pt idx="252">
                  <c:v>45995</c:v>
                </c:pt>
                <c:pt idx="253">
                  <c:v>45996</c:v>
                </c:pt>
                <c:pt idx="254">
                  <c:v>45999</c:v>
                </c:pt>
                <c:pt idx="255">
                  <c:v>46000</c:v>
                </c:pt>
                <c:pt idx="256">
                  <c:v>46001</c:v>
                </c:pt>
                <c:pt idx="257">
                  <c:v>46002</c:v>
                </c:pt>
                <c:pt idx="258">
                  <c:v>46003</c:v>
                </c:pt>
                <c:pt idx="259">
                  <c:v>46006</c:v>
                </c:pt>
                <c:pt idx="260">
                  <c:v>46007</c:v>
                </c:pt>
                <c:pt idx="261">
                  <c:v>46008</c:v>
                </c:pt>
                <c:pt idx="262">
                  <c:v>46009</c:v>
                </c:pt>
                <c:pt idx="263">
                  <c:v>46010</c:v>
                </c:pt>
                <c:pt idx="264">
                  <c:v>46013</c:v>
                </c:pt>
                <c:pt idx="265">
                  <c:v>46014</c:v>
                </c:pt>
                <c:pt idx="266">
                  <c:v>46015</c:v>
                </c:pt>
                <c:pt idx="267">
                  <c:v>46020</c:v>
                </c:pt>
                <c:pt idx="268">
                  <c:v>46021</c:v>
                </c:pt>
                <c:pt idx="269">
                  <c:v>46022</c:v>
                </c:pt>
                <c:pt idx="270">
                  <c:v>46024</c:v>
                </c:pt>
                <c:pt idx="271">
                  <c:v>46027</c:v>
                </c:pt>
                <c:pt idx="272">
                  <c:v>46028</c:v>
                </c:pt>
                <c:pt idx="273">
                  <c:v>46029</c:v>
                </c:pt>
                <c:pt idx="274">
                  <c:v>46030</c:v>
                </c:pt>
                <c:pt idx="275">
                  <c:v>46031</c:v>
                </c:pt>
                <c:pt idx="276">
                  <c:v>46034</c:v>
                </c:pt>
                <c:pt idx="277">
                  <c:v>46035</c:v>
                </c:pt>
                <c:pt idx="278">
                  <c:v>46036</c:v>
                </c:pt>
                <c:pt idx="279">
                  <c:v>46037</c:v>
                </c:pt>
                <c:pt idx="280">
                  <c:v>46038</c:v>
                </c:pt>
                <c:pt idx="281">
                  <c:v>46041</c:v>
                </c:pt>
                <c:pt idx="282">
                  <c:v>46042</c:v>
                </c:pt>
                <c:pt idx="283">
                  <c:v>46043</c:v>
                </c:pt>
                <c:pt idx="284">
                  <c:v>46044</c:v>
                </c:pt>
                <c:pt idx="285">
                  <c:v>46045</c:v>
                </c:pt>
                <c:pt idx="286">
                  <c:v>46048</c:v>
                </c:pt>
                <c:pt idx="287">
                  <c:v>46049</c:v>
                </c:pt>
              </c:numCache>
            </c:numRef>
          </c:cat>
          <c:val>
            <c:numRef>
              <c:f>AINF!$C$2:$C$289</c:f>
              <c:numCache>
                <c:formatCode>#,##0.00</c:formatCode>
                <c:ptCount val="288"/>
                <c:pt idx="0">
                  <c:v>5.1049530000000001</c:v>
                </c:pt>
                <c:pt idx="1">
                  <c:v>5.1490989999999996</c:v>
                </c:pt>
                <c:pt idx="2">
                  <c:v>5.0892379999999999</c:v>
                </c:pt>
                <c:pt idx="3">
                  <c:v>5.0199610000000003</c:v>
                </c:pt>
                <c:pt idx="4">
                  <c:v>5.0933279999999996</c:v>
                </c:pt>
                <c:pt idx="5">
                  <c:v>5.090522</c:v>
                </c:pt>
                <c:pt idx="6">
                  <c:v>5.1466399999999997</c:v>
                </c:pt>
                <c:pt idx="7">
                  <c:v>5.2158819999999997</c:v>
                </c:pt>
                <c:pt idx="8">
                  <c:v>5.1696910000000003</c:v>
                </c:pt>
                <c:pt idx="9">
                  <c:v>5.0177389999999997</c:v>
                </c:pt>
                <c:pt idx="10">
                  <c:v>4.9754339999999999</c:v>
                </c:pt>
                <c:pt idx="11">
                  <c:v>5.029401</c:v>
                </c:pt>
                <c:pt idx="12">
                  <c:v>5.1043200000000004</c:v>
                </c:pt>
                <c:pt idx="13">
                  <c:v>5.1588909999999997</c:v>
                </c:pt>
                <c:pt idx="14">
                  <c:v>5.1068350000000002</c:v>
                </c:pt>
                <c:pt idx="15">
                  <c:v>5.0350619999999999</c:v>
                </c:pt>
                <c:pt idx="16">
                  <c:v>4.9990480000000002</c:v>
                </c:pt>
                <c:pt idx="17">
                  <c:v>5.0060169999999999</c:v>
                </c:pt>
                <c:pt idx="18">
                  <c:v>5.0912410000000001</c:v>
                </c:pt>
                <c:pt idx="19">
                  <c:v>5.1825840000000003</c:v>
                </c:pt>
                <c:pt idx="20">
                  <c:v>5.1259540000000001</c:v>
                </c:pt>
                <c:pt idx="21">
                  <c:v>5.0997349999999999</c:v>
                </c:pt>
                <c:pt idx="22">
                  <c:v>5.0898469999999998</c:v>
                </c:pt>
                <c:pt idx="23">
                  <c:v>4.9992660000000004</c:v>
                </c:pt>
                <c:pt idx="24">
                  <c:v>4.9419259999999996</c:v>
                </c:pt>
                <c:pt idx="25">
                  <c:v>4.9605220000000001</c:v>
                </c:pt>
                <c:pt idx="26">
                  <c:v>5.0424920000000002</c:v>
                </c:pt>
                <c:pt idx="27">
                  <c:v>5.0701090000000004</c:v>
                </c:pt>
                <c:pt idx="28">
                  <c:v>5.149038</c:v>
                </c:pt>
                <c:pt idx="29">
                  <c:v>5.1598050000000004</c:v>
                </c:pt>
                <c:pt idx="30">
                  <c:v>5.2207920000000003</c:v>
                </c:pt>
                <c:pt idx="31">
                  <c:v>5.3112700000000004</c:v>
                </c:pt>
                <c:pt idx="32">
                  <c:v>5.306546</c:v>
                </c:pt>
                <c:pt idx="33">
                  <c:v>5.2801819999999999</c:v>
                </c:pt>
                <c:pt idx="34">
                  <c:v>5.0016720000000001</c:v>
                </c:pt>
                <c:pt idx="35">
                  <c:v>5.0697169999999998</c:v>
                </c:pt>
                <c:pt idx="36">
                  <c:v>5.0737199999999998</c:v>
                </c:pt>
                <c:pt idx="37">
                  <c:v>5.1586569999999998</c:v>
                </c:pt>
                <c:pt idx="38">
                  <c:v>5.1525850000000002</c:v>
                </c:pt>
                <c:pt idx="39">
                  <c:v>5.0812619999999997</c:v>
                </c:pt>
                <c:pt idx="40">
                  <c:v>5.2084089999999996</c:v>
                </c:pt>
                <c:pt idx="41">
                  <c:v>5.2414990000000001</c:v>
                </c:pt>
                <c:pt idx="42">
                  <c:v>5.2710319999999999</c:v>
                </c:pt>
                <c:pt idx="43">
                  <c:v>5.2117610000000001</c:v>
                </c:pt>
                <c:pt idx="44">
                  <c:v>5.2965600000000004</c:v>
                </c:pt>
                <c:pt idx="45">
                  <c:v>5.2940050000000003</c:v>
                </c:pt>
                <c:pt idx="46">
                  <c:v>5.2924179999999996</c:v>
                </c:pt>
                <c:pt idx="47">
                  <c:v>5.3533949999999999</c:v>
                </c:pt>
                <c:pt idx="48">
                  <c:v>5.3641880000000004</c:v>
                </c:pt>
                <c:pt idx="49">
                  <c:v>5.37453</c:v>
                </c:pt>
                <c:pt idx="50">
                  <c:v>5.4475389999999999</c:v>
                </c:pt>
                <c:pt idx="51">
                  <c:v>5.4286849999999998</c:v>
                </c:pt>
                <c:pt idx="52">
                  <c:v>5.3769349999999996</c:v>
                </c:pt>
                <c:pt idx="53">
                  <c:v>5.2510139999999996</c:v>
                </c:pt>
                <c:pt idx="54">
                  <c:v>5.1509600000000004</c:v>
                </c:pt>
                <c:pt idx="55">
                  <c:v>5.0624960000000003</c:v>
                </c:pt>
                <c:pt idx="56">
                  <c:v>5.1105640000000001</c:v>
                </c:pt>
                <c:pt idx="57">
                  <c:v>4.9460499999999996</c:v>
                </c:pt>
                <c:pt idx="58">
                  <c:v>4.9633149999999997</c:v>
                </c:pt>
                <c:pt idx="59">
                  <c:v>4.8443610000000001</c:v>
                </c:pt>
                <c:pt idx="60">
                  <c:v>4.839537</c:v>
                </c:pt>
                <c:pt idx="61">
                  <c:v>4.9229719999999997</c:v>
                </c:pt>
                <c:pt idx="62">
                  <c:v>4.7572109999999999</c:v>
                </c:pt>
                <c:pt idx="63">
                  <c:v>4.8247390000000001</c:v>
                </c:pt>
                <c:pt idx="64">
                  <c:v>4.6371589999999996</c:v>
                </c:pt>
                <c:pt idx="65">
                  <c:v>4.6212960000000001</c:v>
                </c:pt>
                <c:pt idx="66">
                  <c:v>4.7168910000000004</c:v>
                </c:pt>
                <c:pt idx="67">
                  <c:v>4.6545870000000003</c:v>
                </c:pt>
                <c:pt idx="68">
                  <c:v>4.7659560000000001</c:v>
                </c:pt>
                <c:pt idx="69">
                  <c:v>4.8289410000000004</c:v>
                </c:pt>
                <c:pt idx="70">
                  <c:v>4.766597</c:v>
                </c:pt>
                <c:pt idx="71">
                  <c:v>4.8217420000000004</c:v>
                </c:pt>
                <c:pt idx="72">
                  <c:v>4.8174520000000003</c:v>
                </c:pt>
                <c:pt idx="73">
                  <c:v>4.8145389999999999</c:v>
                </c:pt>
                <c:pt idx="74">
                  <c:v>4.904452</c:v>
                </c:pt>
                <c:pt idx="75">
                  <c:v>4.9123979999999996</c:v>
                </c:pt>
                <c:pt idx="76">
                  <c:v>4.8103959999999999</c:v>
                </c:pt>
                <c:pt idx="77">
                  <c:v>4.7403779999999998</c:v>
                </c:pt>
                <c:pt idx="78">
                  <c:v>4.6098720000000002</c:v>
                </c:pt>
                <c:pt idx="79">
                  <c:v>4.5570040000000001</c:v>
                </c:pt>
                <c:pt idx="80">
                  <c:v>4.6073079999999997</c:v>
                </c:pt>
                <c:pt idx="81">
                  <c:v>4.6446310000000004</c:v>
                </c:pt>
                <c:pt idx="82">
                  <c:v>4.3611839999999997</c:v>
                </c:pt>
                <c:pt idx="83">
                  <c:v>4.1070019999999996</c:v>
                </c:pt>
                <c:pt idx="84">
                  <c:v>4.0651960000000003</c:v>
                </c:pt>
                <c:pt idx="85">
                  <c:v>3.990135</c:v>
                </c:pt>
                <c:pt idx="86">
                  <c:v>4.4172140000000004</c:v>
                </c:pt>
                <c:pt idx="87">
                  <c:v>4.3015809999999997</c:v>
                </c:pt>
                <c:pt idx="88">
                  <c:v>4.3872229999999997</c:v>
                </c:pt>
                <c:pt idx="89">
                  <c:v>4.4305880000000002</c:v>
                </c:pt>
                <c:pt idx="90">
                  <c:v>4.4577770000000001</c:v>
                </c:pt>
                <c:pt idx="91">
                  <c:v>4.3126720000000001</c:v>
                </c:pt>
                <c:pt idx="92">
                  <c:v>4.2908200000000001</c:v>
                </c:pt>
                <c:pt idx="93">
                  <c:v>4.2726090000000001</c:v>
                </c:pt>
                <c:pt idx="94">
                  <c:v>4.4214669999999998</c:v>
                </c:pt>
                <c:pt idx="95">
                  <c:v>4.5476559999999999</c:v>
                </c:pt>
                <c:pt idx="96">
                  <c:v>4.6147679999999998</c:v>
                </c:pt>
                <c:pt idx="97">
                  <c:v>4.6220869999999996</c:v>
                </c:pt>
                <c:pt idx="98">
                  <c:v>4.6396350000000002</c:v>
                </c:pt>
                <c:pt idx="99">
                  <c:v>4.6572019999999998</c:v>
                </c:pt>
                <c:pt idx="100">
                  <c:v>4.6745469999999996</c:v>
                </c:pt>
                <c:pt idx="101">
                  <c:v>4.7932990000000002</c:v>
                </c:pt>
                <c:pt idx="102">
                  <c:v>4.7183120000000001</c:v>
                </c:pt>
                <c:pt idx="103">
                  <c:v>4.7513579999999997</c:v>
                </c:pt>
                <c:pt idx="104">
                  <c:v>4.8199019999999999</c:v>
                </c:pt>
                <c:pt idx="105">
                  <c:v>4.833793</c:v>
                </c:pt>
                <c:pt idx="106">
                  <c:v>5.0380609999999999</c:v>
                </c:pt>
                <c:pt idx="107">
                  <c:v>5.1524890000000001</c:v>
                </c:pt>
                <c:pt idx="108">
                  <c:v>5.1985710000000003</c:v>
                </c:pt>
                <c:pt idx="109">
                  <c:v>5.1937369999999996</c:v>
                </c:pt>
                <c:pt idx="110">
                  <c:v>5.1975619999999996</c:v>
                </c:pt>
                <c:pt idx="111">
                  <c:v>5.1703580000000002</c:v>
                </c:pt>
                <c:pt idx="112">
                  <c:v>5.1534449999999996</c:v>
                </c:pt>
                <c:pt idx="113">
                  <c:v>5.0878620000000003</c:v>
                </c:pt>
                <c:pt idx="114">
                  <c:v>5.0918700000000001</c:v>
                </c:pt>
                <c:pt idx="115">
                  <c:v>5.0523559999999996</c:v>
                </c:pt>
                <c:pt idx="116">
                  <c:v>5.1496120000000003</c:v>
                </c:pt>
                <c:pt idx="117">
                  <c:v>5.1425809999999998</c:v>
                </c:pt>
                <c:pt idx="118">
                  <c:v>5.1523620000000001</c:v>
                </c:pt>
                <c:pt idx="119">
                  <c:v>5.1474700000000002</c:v>
                </c:pt>
                <c:pt idx="120">
                  <c:v>5.1883530000000002</c:v>
                </c:pt>
                <c:pt idx="121">
                  <c:v>5.2459020000000001</c:v>
                </c:pt>
                <c:pt idx="122">
                  <c:v>5.2770679999999999</c:v>
                </c:pt>
                <c:pt idx="123">
                  <c:v>5.2680259999999999</c:v>
                </c:pt>
                <c:pt idx="124">
                  <c:v>5.3297530000000002</c:v>
                </c:pt>
                <c:pt idx="125">
                  <c:v>5.3959650000000003</c:v>
                </c:pt>
                <c:pt idx="126">
                  <c:v>5.4445680000000003</c:v>
                </c:pt>
                <c:pt idx="127">
                  <c:v>5.4523580000000003</c:v>
                </c:pt>
                <c:pt idx="128">
                  <c:v>5.4943080000000002</c:v>
                </c:pt>
                <c:pt idx="129">
                  <c:v>5.4376119999999997</c:v>
                </c:pt>
                <c:pt idx="130">
                  <c:v>5.5254849999999998</c:v>
                </c:pt>
                <c:pt idx="131">
                  <c:v>5.515625</c:v>
                </c:pt>
                <c:pt idx="132">
                  <c:v>5.5413750000000004</c:v>
                </c:pt>
                <c:pt idx="133">
                  <c:v>5.5182719999999996</c:v>
                </c:pt>
                <c:pt idx="134">
                  <c:v>5.493417</c:v>
                </c:pt>
                <c:pt idx="135">
                  <c:v>5.519819</c:v>
                </c:pt>
                <c:pt idx="136">
                  <c:v>5.6768470000000004</c:v>
                </c:pt>
                <c:pt idx="137">
                  <c:v>5.7074049999999996</c:v>
                </c:pt>
                <c:pt idx="138">
                  <c:v>5.7365399999999998</c:v>
                </c:pt>
                <c:pt idx="139">
                  <c:v>5.7402939999999996</c:v>
                </c:pt>
                <c:pt idx="140">
                  <c:v>5.7667070000000002</c:v>
                </c:pt>
                <c:pt idx="141">
                  <c:v>5.714175</c:v>
                </c:pt>
                <c:pt idx="142">
                  <c:v>5.7705650000000004</c:v>
                </c:pt>
                <c:pt idx="143">
                  <c:v>5.8506400000000003</c:v>
                </c:pt>
                <c:pt idx="144">
                  <c:v>5.839264</c:v>
                </c:pt>
                <c:pt idx="145">
                  <c:v>5.791747</c:v>
                </c:pt>
                <c:pt idx="146">
                  <c:v>5.8148600000000004</c:v>
                </c:pt>
                <c:pt idx="147">
                  <c:v>5.8453460000000002</c:v>
                </c:pt>
                <c:pt idx="148">
                  <c:v>5.8353020000000004</c:v>
                </c:pt>
                <c:pt idx="149">
                  <c:v>5.8166890000000002</c:v>
                </c:pt>
                <c:pt idx="150">
                  <c:v>5.8130030000000001</c:v>
                </c:pt>
                <c:pt idx="151">
                  <c:v>5.8775009999999996</c:v>
                </c:pt>
                <c:pt idx="152">
                  <c:v>5.8680899999999996</c:v>
                </c:pt>
                <c:pt idx="153">
                  <c:v>5.9147309999999997</c:v>
                </c:pt>
                <c:pt idx="154">
                  <c:v>5.9236839999999997</c:v>
                </c:pt>
                <c:pt idx="155">
                  <c:v>5.9430199999999997</c:v>
                </c:pt>
                <c:pt idx="156">
                  <c:v>5.8560439999999998</c:v>
                </c:pt>
                <c:pt idx="157">
                  <c:v>5.9131359999999997</c:v>
                </c:pt>
                <c:pt idx="158">
                  <c:v>5.9383869999999996</c:v>
                </c:pt>
                <c:pt idx="159">
                  <c:v>5.9382200000000003</c:v>
                </c:pt>
                <c:pt idx="160">
                  <c:v>6.00624</c:v>
                </c:pt>
                <c:pt idx="161">
                  <c:v>5.9921990000000003</c:v>
                </c:pt>
                <c:pt idx="162">
                  <c:v>6.0137640000000001</c:v>
                </c:pt>
                <c:pt idx="163">
                  <c:v>5.9181049999999997</c:v>
                </c:pt>
                <c:pt idx="164">
                  <c:v>5.7542590000000002</c:v>
                </c:pt>
                <c:pt idx="165">
                  <c:v>5.8569009999999997</c:v>
                </c:pt>
                <c:pt idx="166">
                  <c:v>5.8511680000000004</c:v>
                </c:pt>
                <c:pt idx="167">
                  <c:v>5.8763030000000001</c:v>
                </c:pt>
                <c:pt idx="168">
                  <c:v>5.9353129999999998</c:v>
                </c:pt>
                <c:pt idx="169">
                  <c:v>5.979622</c:v>
                </c:pt>
                <c:pt idx="170">
                  <c:v>5.9639369999999996</c:v>
                </c:pt>
                <c:pt idx="171">
                  <c:v>6.0536079999999997</c:v>
                </c:pt>
                <c:pt idx="172">
                  <c:v>6.0827720000000003</c:v>
                </c:pt>
                <c:pt idx="173">
                  <c:v>6.0658940000000001</c:v>
                </c:pt>
                <c:pt idx="174">
                  <c:v>6.0056070000000004</c:v>
                </c:pt>
                <c:pt idx="175">
                  <c:v>6.0010019999999997</c:v>
                </c:pt>
                <c:pt idx="176">
                  <c:v>5.9007719999999999</c:v>
                </c:pt>
                <c:pt idx="177">
                  <c:v>5.8389870000000004</c:v>
                </c:pt>
                <c:pt idx="178">
                  <c:v>5.8133379999999999</c:v>
                </c:pt>
                <c:pt idx="179">
                  <c:v>5.9048740000000004</c:v>
                </c:pt>
                <c:pt idx="180">
                  <c:v>5.9199859999999997</c:v>
                </c:pt>
                <c:pt idx="181">
                  <c:v>5.9618929999999999</c:v>
                </c:pt>
                <c:pt idx="182">
                  <c:v>6.0433539999999999</c:v>
                </c:pt>
                <c:pt idx="183">
                  <c:v>5.9438969999999998</c:v>
                </c:pt>
                <c:pt idx="184">
                  <c:v>5.9300839999999999</c:v>
                </c:pt>
                <c:pt idx="185">
                  <c:v>5.8828909999999999</c:v>
                </c:pt>
                <c:pt idx="186">
                  <c:v>5.9198760000000004</c:v>
                </c:pt>
                <c:pt idx="187">
                  <c:v>5.9797500000000001</c:v>
                </c:pt>
                <c:pt idx="188">
                  <c:v>6.021617</c:v>
                </c:pt>
                <c:pt idx="189">
                  <c:v>6.076041</c:v>
                </c:pt>
                <c:pt idx="190">
                  <c:v>6.1344620000000001</c:v>
                </c:pt>
                <c:pt idx="191">
                  <c:v>6.3047579999999996</c:v>
                </c:pt>
                <c:pt idx="192">
                  <c:v>6.3152189999999999</c:v>
                </c:pt>
                <c:pt idx="193">
                  <c:v>6.3358140000000001</c:v>
                </c:pt>
                <c:pt idx="194">
                  <c:v>6.4302039999999998</c:v>
                </c:pt>
                <c:pt idx="195">
                  <c:v>6.4553950000000002</c:v>
                </c:pt>
                <c:pt idx="196">
                  <c:v>6.4345489999999996</c:v>
                </c:pt>
                <c:pt idx="197">
                  <c:v>6.5854470000000003</c:v>
                </c:pt>
                <c:pt idx="198">
                  <c:v>6.6066969999999996</c:v>
                </c:pt>
                <c:pt idx="199">
                  <c:v>6.6899369999999996</c:v>
                </c:pt>
                <c:pt idx="200">
                  <c:v>6.6742419999999996</c:v>
                </c:pt>
                <c:pt idx="201">
                  <c:v>6.6472040000000003</c:v>
                </c:pt>
                <c:pt idx="202">
                  <c:v>6.6400269999999999</c:v>
                </c:pt>
                <c:pt idx="203">
                  <c:v>6.6214839999999997</c:v>
                </c:pt>
                <c:pt idx="204">
                  <c:v>6.6436780000000004</c:v>
                </c:pt>
                <c:pt idx="205">
                  <c:v>6.6622870000000001</c:v>
                </c:pt>
                <c:pt idx="206">
                  <c:v>6.7815050000000001</c:v>
                </c:pt>
                <c:pt idx="207">
                  <c:v>6.8846109999999996</c:v>
                </c:pt>
                <c:pt idx="208">
                  <c:v>6.8439069999999997</c:v>
                </c:pt>
                <c:pt idx="209">
                  <c:v>6.9892890000000003</c:v>
                </c:pt>
                <c:pt idx="210">
                  <c:v>6.9473010000000004</c:v>
                </c:pt>
                <c:pt idx="211">
                  <c:v>7.0552440000000001</c:v>
                </c:pt>
                <c:pt idx="212">
                  <c:v>7.0499780000000003</c:v>
                </c:pt>
                <c:pt idx="213">
                  <c:v>6.797885</c:v>
                </c:pt>
                <c:pt idx="214">
                  <c:v>6.9410740000000004</c:v>
                </c:pt>
                <c:pt idx="215">
                  <c:v>6.8727799999999997</c:v>
                </c:pt>
                <c:pt idx="216">
                  <c:v>7.021369</c:v>
                </c:pt>
                <c:pt idx="217">
                  <c:v>7.052708</c:v>
                </c:pt>
                <c:pt idx="218">
                  <c:v>7.0405870000000004</c:v>
                </c:pt>
                <c:pt idx="219">
                  <c:v>7.150093</c:v>
                </c:pt>
                <c:pt idx="220">
                  <c:v>7.1263610000000002</c:v>
                </c:pt>
                <c:pt idx="221">
                  <c:v>7.050325</c:v>
                </c:pt>
                <c:pt idx="222">
                  <c:v>7.124034</c:v>
                </c:pt>
                <c:pt idx="223">
                  <c:v>7.269266</c:v>
                </c:pt>
                <c:pt idx="224">
                  <c:v>7.4369540000000001</c:v>
                </c:pt>
                <c:pt idx="225">
                  <c:v>7.4561190000000002</c:v>
                </c:pt>
                <c:pt idx="226">
                  <c:v>7.530437</c:v>
                </c:pt>
                <c:pt idx="227">
                  <c:v>7.4840739999999997</c:v>
                </c:pt>
                <c:pt idx="228">
                  <c:v>7.5301109999999998</c:v>
                </c:pt>
                <c:pt idx="229">
                  <c:v>7.5926559999999998</c:v>
                </c:pt>
                <c:pt idx="230">
                  <c:v>7.3565899999999997</c:v>
                </c:pt>
                <c:pt idx="231">
                  <c:v>7.3970339999999997</c:v>
                </c:pt>
                <c:pt idx="232">
                  <c:v>7.2603429999999998</c:v>
                </c:pt>
                <c:pt idx="233">
                  <c:v>7.2038719999999996</c:v>
                </c:pt>
                <c:pt idx="234">
                  <c:v>7.3891419999999997</c:v>
                </c:pt>
                <c:pt idx="235">
                  <c:v>7.3327840000000002</c:v>
                </c:pt>
                <c:pt idx="236">
                  <c:v>7.3638760000000003</c:v>
                </c:pt>
                <c:pt idx="237">
                  <c:v>7.1905939999999999</c:v>
                </c:pt>
                <c:pt idx="238">
                  <c:v>7.168539</c:v>
                </c:pt>
                <c:pt idx="239">
                  <c:v>7.1090220000000004</c:v>
                </c:pt>
                <c:pt idx="240">
                  <c:v>6.9611660000000004</c:v>
                </c:pt>
                <c:pt idx="241">
                  <c:v>6.9900929999999999</c:v>
                </c:pt>
                <c:pt idx="242">
                  <c:v>6.8026169999999997</c:v>
                </c:pt>
                <c:pt idx="243">
                  <c:v>6.7537380000000002</c:v>
                </c:pt>
                <c:pt idx="244">
                  <c:v>6.9475220000000002</c:v>
                </c:pt>
                <c:pt idx="245">
                  <c:v>6.9904760000000001</c:v>
                </c:pt>
                <c:pt idx="246">
                  <c:v>7.0978300000000001</c:v>
                </c:pt>
                <c:pt idx="247">
                  <c:v>7.1006739999999997</c:v>
                </c:pt>
                <c:pt idx="248">
                  <c:v>7.1696369999999998</c:v>
                </c:pt>
                <c:pt idx="249">
                  <c:v>7.153918</c:v>
                </c:pt>
                <c:pt idx="250">
                  <c:v>7.2369430000000001</c:v>
                </c:pt>
                <c:pt idx="251">
                  <c:v>7.2937399999999997</c:v>
                </c:pt>
                <c:pt idx="252">
                  <c:v>7.2702559999999998</c:v>
                </c:pt>
                <c:pt idx="253">
                  <c:v>7.3409810000000002</c:v>
                </c:pt>
                <c:pt idx="254">
                  <c:v>7.3878599999999999</c:v>
                </c:pt>
                <c:pt idx="255">
                  <c:v>7.4002670000000004</c:v>
                </c:pt>
                <c:pt idx="256">
                  <c:v>7.4643040000000003</c:v>
                </c:pt>
                <c:pt idx="257">
                  <c:v>7.3833479999999998</c:v>
                </c:pt>
                <c:pt idx="258">
                  <c:v>7.2035159999999996</c:v>
                </c:pt>
                <c:pt idx="259">
                  <c:v>7.1078549999999998</c:v>
                </c:pt>
                <c:pt idx="260">
                  <c:v>7.0816470000000002</c:v>
                </c:pt>
                <c:pt idx="261">
                  <c:v>6.9280249999999999</c:v>
                </c:pt>
                <c:pt idx="262">
                  <c:v>7.0330029999999999</c:v>
                </c:pt>
                <c:pt idx="263">
                  <c:v>7.1733799999999999</c:v>
                </c:pt>
                <c:pt idx="264">
                  <c:v>7.2486379999999997</c:v>
                </c:pt>
                <c:pt idx="265">
                  <c:v>7.2788310000000003</c:v>
                </c:pt>
                <c:pt idx="266">
                  <c:v>7.3033250000000001</c:v>
                </c:pt>
                <c:pt idx="267">
                  <c:v>7.3427809999999996</c:v>
                </c:pt>
                <c:pt idx="268">
                  <c:v>7.3265380000000002</c:v>
                </c:pt>
                <c:pt idx="269">
                  <c:v>7.2683099999999996</c:v>
                </c:pt>
                <c:pt idx="270">
                  <c:v>7.3790610000000001</c:v>
                </c:pt>
                <c:pt idx="271">
                  <c:v>7.510148</c:v>
                </c:pt>
                <c:pt idx="272">
                  <c:v>7.635713</c:v>
                </c:pt>
                <c:pt idx="273">
                  <c:v>7.6398630000000001</c:v>
                </c:pt>
                <c:pt idx="274">
                  <c:v>7.5118109999999998</c:v>
                </c:pt>
                <c:pt idx="275">
                  <c:v>7.6466859999999999</c:v>
                </c:pt>
                <c:pt idx="276">
                  <c:v>7.6764849999999996</c:v>
                </c:pt>
                <c:pt idx="277">
                  <c:v>7.7010769999999997</c:v>
                </c:pt>
                <c:pt idx="278">
                  <c:v>7.6535080000000004</c:v>
                </c:pt>
                <c:pt idx="279">
                  <c:v>7.7085439999999998</c:v>
                </c:pt>
                <c:pt idx="280">
                  <c:v>7.7743370000000001</c:v>
                </c:pt>
                <c:pt idx="281">
                  <c:v>7.7630350000000004</c:v>
                </c:pt>
                <c:pt idx="282">
                  <c:v>7.5956929999999998</c:v>
                </c:pt>
                <c:pt idx="283">
                  <c:v>7.7238920000000002</c:v>
                </c:pt>
                <c:pt idx="284">
                  <c:v>7.7968159999999997</c:v>
                </c:pt>
                <c:pt idx="285">
                  <c:v>7.766</c:v>
                </c:pt>
                <c:pt idx="286">
                  <c:v>7.7914570000000003</c:v>
                </c:pt>
                <c:pt idx="287">
                  <c:v>7.9153830000000003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A-464B-8B6D-D49C4E18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071183"/>
        <c:axId val="2005150543"/>
      </c:lineChart>
      <c:dateAx>
        <c:axId val="1432071183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150543"/>
        <c:crosses val="autoZero"/>
        <c:auto val="1"/>
        <c:lblOffset val="100"/>
        <c:baseTimeUnit val="days"/>
      </c:dateAx>
      <c:valAx>
        <c:axId val="2005150543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07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'Burcu Dashboard'!$Y$1</c:f>
              <c:strCache>
                <c:ptCount val="1"/>
                <c:pt idx="0">
                  <c:v>SL Asia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'Burcu Dashboard'!$X$2:$X$378</c:f>
              <c:strCache>
                <c:ptCount val="29"/>
                <c:pt idx="0">
                  <c:v>27/02/2026</c:v>
                </c:pt>
                <c:pt idx="1">
                  <c:v>28/02/2026</c:v>
                </c:pt>
                <c:pt idx="2">
                  <c:v>01/03/2026</c:v>
                </c:pt>
                <c:pt idx="3">
                  <c:v>02/03/2026</c:v>
                </c:pt>
                <c:pt idx="4">
                  <c:v>03/03/2026</c:v>
                </c:pt>
                <c:pt idx="5">
                  <c:v>04/03/2026</c:v>
                </c:pt>
                <c:pt idx="6">
                  <c:v>05/03/2026</c:v>
                </c:pt>
                <c:pt idx="7">
                  <c:v>06/03/2026</c:v>
                </c:pt>
                <c:pt idx="8">
                  <c:v>07/03/2026</c:v>
                </c:pt>
                <c:pt idx="9">
                  <c:v>08/03/2026</c:v>
                </c:pt>
                <c:pt idx="10">
                  <c:v>09/03/2026</c:v>
                </c:pt>
                <c:pt idx="11">
                  <c:v>10/03/2026</c:v>
                </c:pt>
                <c:pt idx="12">
                  <c:v>11/03/2026</c:v>
                </c:pt>
                <c:pt idx="13">
                  <c:v>12/03/2026</c:v>
                </c:pt>
                <c:pt idx="14">
                  <c:v>13/03/2026</c:v>
                </c:pt>
                <c:pt idx="15">
                  <c:v>14/03/2026</c:v>
                </c:pt>
                <c:pt idx="16">
                  <c:v>15/03/2026</c:v>
                </c:pt>
                <c:pt idx="17">
                  <c:v>16/03/2026</c:v>
                </c:pt>
                <c:pt idx="18">
                  <c:v>17/03/2026</c:v>
                </c:pt>
                <c:pt idx="19">
                  <c:v>18/03/2026</c:v>
                </c:pt>
                <c:pt idx="20">
                  <c:v>19/03/2026</c:v>
                </c:pt>
                <c:pt idx="21">
                  <c:v>20/03/2026</c:v>
                </c:pt>
                <c:pt idx="22">
                  <c:v>21/03/2026</c:v>
                </c:pt>
                <c:pt idx="23">
                  <c:v>22/03/2026</c:v>
                </c:pt>
                <c:pt idx="24">
                  <c:v>23/03/2026</c:v>
                </c:pt>
                <c:pt idx="25">
                  <c:v>24/03/2026</c:v>
                </c:pt>
                <c:pt idx="26">
                  <c:v>25/03/2026</c:v>
                </c:pt>
                <c:pt idx="27">
                  <c:v>26/03/2026</c:v>
                </c:pt>
                <c:pt idx="28">
                  <c:v>27/03/2026</c:v>
                </c:pt>
              </c:strCache>
            </c:strRef>
          </c:cat>
          <c:val>
            <c:numRef>
              <c:f>'Burcu Dashboard'!$Y$2:$Y$378</c:f>
              <c:numCache>
                <c:formatCode>0.0%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A-5D40-99CE-7E5A04A3DB75}"/>
            </c:ext>
          </c:extLst>
        </c:ser>
        <c:ser>
          <c:idx val="1"/>
          <c:order val="1"/>
          <c:tx>
            <c:strRef>
              <c:f>'Burcu Dashboard'!$Z$1</c:f>
              <c:strCache>
                <c:ptCount val="1"/>
                <c:pt idx="0">
                  <c:v>SL Gold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'Burcu Dashboard'!$X$2:$X$378</c:f>
              <c:strCache>
                <c:ptCount val="29"/>
                <c:pt idx="0">
                  <c:v>27/02/2026</c:v>
                </c:pt>
                <c:pt idx="1">
                  <c:v>28/02/2026</c:v>
                </c:pt>
                <c:pt idx="2">
                  <c:v>01/03/2026</c:v>
                </c:pt>
                <c:pt idx="3">
                  <c:v>02/03/2026</c:v>
                </c:pt>
                <c:pt idx="4">
                  <c:v>03/03/2026</c:v>
                </c:pt>
                <c:pt idx="5">
                  <c:v>04/03/2026</c:v>
                </c:pt>
                <c:pt idx="6">
                  <c:v>05/03/2026</c:v>
                </c:pt>
                <c:pt idx="7">
                  <c:v>06/03/2026</c:v>
                </c:pt>
                <c:pt idx="8">
                  <c:v>07/03/2026</c:v>
                </c:pt>
                <c:pt idx="9">
                  <c:v>08/03/2026</c:v>
                </c:pt>
                <c:pt idx="10">
                  <c:v>09/03/2026</c:v>
                </c:pt>
                <c:pt idx="11">
                  <c:v>10/03/2026</c:v>
                </c:pt>
                <c:pt idx="12">
                  <c:v>11/03/2026</c:v>
                </c:pt>
                <c:pt idx="13">
                  <c:v>12/03/2026</c:v>
                </c:pt>
                <c:pt idx="14">
                  <c:v>13/03/2026</c:v>
                </c:pt>
                <c:pt idx="15">
                  <c:v>14/03/2026</c:v>
                </c:pt>
                <c:pt idx="16">
                  <c:v>15/03/2026</c:v>
                </c:pt>
                <c:pt idx="17">
                  <c:v>16/03/2026</c:v>
                </c:pt>
                <c:pt idx="18">
                  <c:v>17/03/2026</c:v>
                </c:pt>
                <c:pt idx="19">
                  <c:v>18/03/2026</c:v>
                </c:pt>
                <c:pt idx="20">
                  <c:v>19/03/2026</c:v>
                </c:pt>
                <c:pt idx="21">
                  <c:v>20/03/2026</c:v>
                </c:pt>
                <c:pt idx="22">
                  <c:v>21/03/2026</c:v>
                </c:pt>
                <c:pt idx="23">
                  <c:v>22/03/2026</c:v>
                </c:pt>
                <c:pt idx="24">
                  <c:v>23/03/2026</c:v>
                </c:pt>
                <c:pt idx="25">
                  <c:v>24/03/2026</c:v>
                </c:pt>
                <c:pt idx="26">
                  <c:v>25/03/2026</c:v>
                </c:pt>
                <c:pt idx="27">
                  <c:v>26/03/2026</c:v>
                </c:pt>
                <c:pt idx="28">
                  <c:v>27/03/2026</c:v>
                </c:pt>
              </c:strCache>
            </c:strRef>
          </c:cat>
          <c:val>
            <c:numRef>
              <c:f>'Burcu Dashboard'!$Z$2:$Z$378</c:f>
              <c:numCache>
                <c:formatCode>0.0%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4A-5D40-99CE-7E5A04A3DB75}"/>
            </c:ext>
          </c:extLst>
        </c:ser>
        <c:ser>
          <c:idx val="2"/>
          <c:order val="2"/>
          <c:tx>
            <c:strRef>
              <c:f>'Burcu Dashboard'!$AA$1</c:f>
              <c:strCache>
                <c:ptCount val="1"/>
                <c:pt idx="0">
                  <c:v>SL China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'Burcu Dashboard'!$X$2:$X$378</c:f>
              <c:strCache>
                <c:ptCount val="29"/>
                <c:pt idx="0">
                  <c:v>27/02/2026</c:v>
                </c:pt>
                <c:pt idx="1">
                  <c:v>28/02/2026</c:v>
                </c:pt>
                <c:pt idx="2">
                  <c:v>01/03/2026</c:v>
                </c:pt>
                <c:pt idx="3">
                  <c:v>02/03/2026</c:v>
                </c:pt>
                <c:pt idx="4">
                  <c:v>03/03/2026</c:v>
                </c:pt>
                <c:pt idx="5">
                  <c:v>04/03/2026</c:v>
                </c:pt>
                <c:pt idx="6">
                  <c:v>05/03/2026</c:v>
                </c:pt>
                <c:pt idx="7">
                  <c:v>06/03/2026</c:v>
                </c:pt>
                <c:pt idx="8">
                  <c:v>07/03/2026</c:v>
                </c:pt>
                <c:pt idx="9">
                  <c:v>08/03/2026</c:v>
                </c:pt>
                <c:pt idx="10">
                  <c:v>09/03/2026</c:v>
                </c:pt>
                <c:pt idx="11">
                  <c:v>10/03/2026</c:v>
                </c:pt>
                <c:pt idx="12">
                  <c:v>11/03/2026</c:v>
                </c:pt>
                <c:pt idx="13">
                  <c:v>12/03/2026</c:v>
                </c:pt>
                <c:pt idx="14">
                  <c:v>13/03/2026</c:v>
                </c:pt>
                <c:pt idx="15">
                  <c:v>14/03/2026</c:v>
                </c:pt>
                <c:pt idx="16">
                  <c:v>15/03/2026</c:v>
                </c:pt>
                <c:pt idx="17">
                  <c:v>16/03/2026</c:v>
                </c:pt>
                <c:pt idx="18">
                  <c:v>17/03/2026</c:v>
                </c:pt>
                <c:pt idx="19">
                  <c:v>18/03/2026</c:v>
                </c:pt>
                <c:pt idx="20">
                  <c:v>19/03/2026</c:v>
                </c:pt>
                <c:pt idx="21">
                  <c:v>20/03/2026</c:v>
                </c:pt>
                <c:pt idx="22">
                  <c:v>21/03/2026</c:v>
                </c:pt>
                <c:pt idx="23">
                  <c:v>22/03/2026</c:v>
                </c:pt>
                <c:pt idx="24">
                  <c:v>23/03/2026</c:v>
                </c:pt>
                <c:pt idx="25">
                  <c:v>24/03/2026</c:v>
                </c:pt>
                <c:pt idx="26">
                  <c:v>25/03/2026</c:v>
                </c:pt>
                <c:pt idx="27">
                  <c:v>26/03/2026</c:v>
                </c:pt>
                <c:pt idx="28">
                  <c:v>27/03/2026</c:v>
                </c:pt>
              </c:strCache>
            </c:strRef>
          </c:cat>
          <c:val>
            <c:numRef>
              <c:f>'Burcu Dashboard'!$AA$2:$AA$378</c:f>
              <c:numCache>
                <c:formatCode>0.0%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4A-5D40-99CE-7E5A04A3DB75}"/>
            </c:ext>
          </c:extLst>
        </c:ser>
        <c:ser>
          <c:idx val="3"/>
          <c:order val="3"/>
          <c:tx>
            <c:strRef>
              <c:f>'Burcu Dashboard'!$AB$1</c:f>
              <c:strCache>
                <c:ptCount val="1"/>
                <c:pt idx="0">
                  <c:v>SL JPM NatRes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'Burcu Dashboard'!$X$2:$X$378</c:f>
              <c:strCache>
                <c:ptCount val="29"/>
                <c:pt idx="0">
                  <c:v>27/02/2026</c:v>
                </c:pt>
                <c:pt idx="1">
                  <c:v>28/02/2026</c:v>
                </c:pt>
                <c:pt idx="2">
                  <c:v>01/03/2026</c:v>
                </c:pt>
                <c:pt idx="3">
                  <c:v>02/03/2026</c:v>
                </c:pt>
                <c:pt idx="4">
                  <c:v>03/03/2026</c:v>
                </c:pt>
                <c:pt idx="5">
                  <c:v>04/03/2026</c:v>
                </c:pt>
                <c:pt idx="6">
                  <c:v>05/03/2026</c:v>
                </c:pt>
                <c:pt idx="7">
                  <c:v>06/03/2026</c:v>
                </c:pt>
                <c:pt idx="8">
                  <c:v>07/03/2026</c:v>
                </c:pt>
                <c:pt idx="9">
                  <c:v>08/03/2026</c:v>
                </c:pt>
                <c:pt idx="10">
                  <c:v>09/03/2026</c:v>
                </c:pt>
                <c:pt idx="11">
                  <c:v>10/03/2026</c:v>
                </c:pt>
                <c:pt idx="12">
                  <c:v>11/03/2026</c:v>
                </c:pt>
                <c:pt idx="13">
                  <c:v>12/03/2026</c:v>
                </c:pt>
                <c:pt idx="14">
                  <c:v>13/03/2026</c:v>
                </c:pt>
                <c:pt idx="15">
                  <c:v>14/03/2026</c:v>
                </c:pt>
                <c:pt idx="16">
                  <c:v>15/03/2026</c:v>
                </c:pt>
                <c:pt idx="17">
                  <c:v>16/03/2026</c:v>
                </c:pt>
                <c:pt idx="18">
                  <c:v>17/03/2026</c:v>
                </c:pt>
                <c:pt idx="19">
                  <c:v>18/03/2026</c:v>
                </c:pt>
                <c:pt idx="20">
                  <c:v>19/03/2026</c:v>
                </c:pt>
                <c:pt idx="21">
                  <c:v>20/03/2026</c:v>
                </c:pt>
                <c:pt idx="22">
                  <c:v>21/03/2026</c:v>
                </c:pt>
                <c:pt idx="23">
                  <c:v>22/03/2026</c:v>
                </c:pt>
                <c:pt idx="24">
                  <c:v>23/03/2026</c:v>
                </c:pt>
                <c:pt idx="25">
                  <c:v>24/03/2026</c:v>
                </c:pt>
                <c:pt idx="26">
                  <c:v>25/03/2026</c:v>
                </c:pt>
                <c:pt idx="27">
                  <c:v>26/03/2026</c:v>
                </c:pt>
                <c:pt idx="28">
                  <c:v>27/03/2026</c:v>
                </c:pt>
              </c:strCache>
            </c:strRef>
          </c:cat>
          <c:val>
            <c:numRef>
              <c:f>'Burcu Dashboard'!$AB$2:$AB$378</c:f>
              <c:numCache>
                <c:formatCode>0.0%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B-4841-AB8C-3707BAA84FA1}"/>
            </c:ext>
          </c:extLst>
        </c:ser>
        <c:ser>
          <c:idx val="4"/>
          <c:order val="4"/>
          <c:tx>
            <c:strRef>
              <c:f>'Burcu Dashboard'!$AC$1</c:f>
              <c:strCache>
                <c:ptCount val="1"/>
                <c:pt idx="0">
                  <c:v>SL Ishares Pacific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'Burcu Dashboard'!$X$2:$X$378</c:f>
              <c:strCache>
                <c:ptCount val="29"/>
                <c:pt idx="0">
                  <c:v>27/02/2026</c:v>
                </c:pt>
                <c:pt idx="1">
                  <c:v>28/02/2026</c:v>
                </c:pt>
                <c:pt idx="2">
                  <c:v>01/03/2026</c:v>
                </c:pt>
                <c:pt idx="3">
                  <c:v>02/03/2026</c:v>
                </c:pt>
                <c:pt idx="4">
                  <c:v>03/03/2026</c:v>
                </c:pt>
                <c:pt idx="5">
                  <c:v>04/03/2026</c:v>
                </c:pt>
                <c:pt idx="6">
                  <c:v>05/03/2026</c:v>
                </c:pt>
                <c:pt idx="7">
                  <c:v>06/03/2026</c:v>
                </c:pt>
                <c:pt idx="8">
                  <c:v>07/03/2026</c:v>
                </c:pt>
                <c:pt idx="9">
                  <c:v>08/03/2026</c:v>
                </c:pt>
                <c:pt idx="10">
                  <c:v>09/03/2026</c:v>
                </c:pt>
                <c:pt idx="11">
                  <c:v>10/03/2026</c:v>
                </c:pt>
                <c:pt idx="12">
                  <c:v>11/03/2026</c:v>
                </c:pt>
                <c:pt idx="13">
                  <c:v>12/03/2026</c:v>
                </c:pt>
                <c:pt idx="14">
                  <c:v>13/03/2026</c:v>
                </c:pt>
                <c:pt idx="15">
                  <c:v>14/03/2026</c:v>
                </c:pt>
                <c:pt idx="16">
                  <c:v>15/03/2026</c:v>
                </c:pt>
                <c:pt idx="17">
                  <c:v>16/03/2026</c:v>
                </c:pt>
                <c:pt idx="18">
                  <c:v>17/03/2026</c:v>
                </c:pt>
                <c:pt idx="19">
                  <c:v>18/03/2026</c:v>
                </c:pt>
                <c:pt idx="20">
                  <c:v>19/03/2026</c:v>
                </c:pt>
                <c:pt idx="21">
                  <c:v>20/03/2026</c:v>
                </c:pt>
                <c:pt idx="22">
                  <c:v>21/03/2026</c:v>
                </c:pt>
                <c:pt idx="23">
                  <c:v>22/03/2026</c:v>
                </c:pt>
                <c:pt idx="24">
                  <c:v>23/03/2026</c:v>
                </c:pt>
                <c:pt idx="25">
                  <c:v>24/03/2026</c:v>
                </c:pt>
                <c:pt idx="26">
                  <c:v>25/03/2026</c:v>
                </c:pt>
                <c:pt idx="27">
                  <c:v>26/03/2026</c:v>
                </c:pt>
                <c:pt idx="28">
                  <c:v>27/03/2026</c:v>
                </c:pt>
              </c:strCache>
            </c:strRef>
          </c:cat>
          <c:val>
            <c:numRef>
              <c:f>'Burcu Dashboard'!$AC$2:$AC$378</c:f>
              <c:numCache>
                <c:formatCode>0.0%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4-A84B-85F3-7DF7E54B3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675456"/>
        <c:axId val="1908513520"/>
      </c:lineChart>
      <c:dateAx>
        <c:axId val="19086754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13520"/>
        <c:crosses val="autoZero"/>
        <c:auto val="1"/>
        <c:lblOffset val="100"/>
        <c:baseTimeUnit val="days"/>
      </c:dateAx>
      <c:valAx>
        <c:axId val="190851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67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'Ahmet Dashboard'!$Z$1</c:f>
              <c:strCache>
                <c:ptCount val="1"/>
                <c:pt idx="0">
                  <c:v>HSHL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'Ahmet Dashboard'!$Y$2:$Y$378</c:f>
              <c:strCache>
                <c:ptCount val="29"/>
                <c:pt idx="0">
                  <c:v>27/02/2026</c:v>
                </c:pt>
                <c:pt idx="1">
                  <c:v>28/02/2026</c:v>
                </c:pt>
                <c:pt idx="2">
                  <c:v>01/03/2026</c:v>
                </c:pt>
                <c:pt idx="3">
                  <c:v>02/03/2026</c:v>
                </c:pt>
                <c:pt idx="4">
                  <c:v>03/03/2026</c:v>
                </c:pt>
                <c:pt idx="5">
                  <c:v>04/03/2026</c:v>
                </c:pt>
                <c:pt idx="6">
                  <c:v>05/03/2026</c:v>
                </c:pt>
                <c:pt idx="7">
                  <c:v>06/03/2026</c:v>
                </c:pt>
                <c:pt idx="8">
                  <c:v>07/03/2026</c:v>
                </c:pt>
                <c:pt idx="9">
                  <c:v>08/03/2026</c:v>
                </c:pt>
                <c:pt idx="10">
                  <c:v>09/03/2026</c:v>
                </c:pt>
                <c:pt idx="11">
                  <c:v>10/03/2026</c:v>
                </c:pt>
                <c:pt idx="12">
                  <c:v>11/03/2026</c:v>
                </c:pt>
                <c:pt idx="13">
                  <c:v>12/03/2026</c:v>
                </c:pt>
                <c:pt idx="14">
                  <c:v>13/03/2026</c:v>
                </c:pt>
                <c:pt idx="15">
                  <c:v>14/03/2026</c:v>
                </c:pt>
                <c:pt idx="16">
                  <c:v>15/03/2026</c:v>
                </c:pt>
                <c:pt idx="17">
                  <c:v>16/03/2026</c:v>
                </c:pt>
                <c:pt idx="18">
                  <c:v>17/03/2026</c:v>
                </c:pt>
                <c:pt idx="19">
                  <c:v>18/03/2026</c:v>
                </c:pt>
                <c:pt idx="20">
                  <c:v>19/03/2026</c:v>
                </c:pt>
                <c:pt idx="21">
                  <c:v>20/03/2026</c:v>
                </c:pt>
                <c:pt idx="22">
                  <c:v>21/03/2026</c:v>
                </c:pt>
                <c:pt idx="23">
                  <c:v>22/03/2026</c:v>
                </c:pt>
                <c:pt idx="24">
                  <c:v>23/03/2026</c:v>
                </c:pt>
                <c:pt idx="25">
                  <c:v>24/03/2026</c:v>
                </c:pt>
                <c:pt idx="26">
                  <c:v>25/03/2026</c:v>
                </c:pt>
                <c:pt idx="27">
                  <c:v>26/03/2026</c:v>
                </c:pt>
                <c:pt idx="28">
                  <c:v>27/03/2026</c:v>
                </c:pt>
              </c:strCache>
            </c:strRef>
          </c:cat>
          <c:val>
            <c:numRef>
              <c:f>'Ahmet Dashboard'!$Z$2:$Z$378</c:f>
              <c:numCache>
                <c:formatCode>0.0%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1.5540015540016494E-3</c:v>
                </c:pt>
                <c:pt idx="4">
                  <c:v>2.3310023310023631E-3</c:v>
                </c:pt>
                <c:pt idx="5">
                  <c:v>-8.5470085470085166E-3</c:v>
                </c:pt>
                <c:pt idx="6">
                  <c:v>-9.3240093240092303E-3</c:v>
                </c:pt>
                <c:pt idx="7">
                  <c:v>-5.4390054390053288E-3</c:v>
                </c:pt>
                <c:pt idx="8">
                  <c:v>-5.4390054390053288E-3</c:v>
                </c:pt>
                <c:pt idx="9">
                  <c:v>-5.4390054390053288E-3</c:v>
                </c:pt>
                <c:pt idx="10">
                  <c:v>-2.0202020202020221E-2</c:v>
                </c:pt>
                <c:pt idx="11">
                  <c:v>-1.9425019425019396E-2</c:v>
                </c:pt>
                <c:pt idx="12">
                  <c:v>-1.7094017094017033E-2</c:v>
                </c:pt>
                <c:pt idx="13">
                  <c:v>-1.1655011655011593E-2</c:v>
                </c:pt>
                <c:pt idx="14">
                  <c:v>-2.2533022533022473E-2</c:v>
                </c:pt>
                <c:pt idx="15">
                  <c:v>-2.2533022533022473E-2</c:v>
                </c:pt>
                <c:pt idx="16">
                  <c:v>-2.2533022533022473E-2</c:v>
                </c:pt>
                <c:pt idx="17">
                  <c:v>-2.4864024864024725E-2</c:v>
                </c:pt>
                <c:pt idx="18">
                  <c:v>-1.7871017871017747E-2</c:v>
                </c:pt>
                <c:pt idx="19">
                  <c:v>-1.8648018648018572E-2</c:v>
                </c:pt>
                <c:pt idx="20">
                  <c:v>-2.7195027195027199E-2</c:v>
                </c:pt>
                <c:pt idx="21">
                  <c:v>-3.8073038073037968E-2</c:v>
                </c:pt>
                <c:pt idx="22">
                  <c:v>-3.8073038073037968E-2</c:v>
                </c:pt>
                <c:pt idx="23">
                  <c:v>-3.8073038073037968E-2</c:v>
                </c:pt>
                <c:pt idx="24">
                  <c:v>-4.8951048951048848E-2</c:v>
                </c:pt>
                <c:pt idx="25">
                  <c:v>-4.8174048174048134E-2</c:v>
                </c:pt>
                <c:pt idx="26">
                  <c:v>-5.0505050505050386E-2</c:v>
                </c:pt>
                <c:pt idx="27">
                  <c:v>-4.195804195804187E-2</c:v>
                </c:pt>
                <c:pt idx="28">
                  <c:v>-4.195804195804187E-2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2-9247-8F58-ED64CE9A3AF3}"/>
            </c:ext>
          </c:extLst>
        </c:ser>
        <c:ser>
          <c:idx val="1"/>
          <c:order val="1"/>
          <c:tx>
            <c:strRef>
              <c:f>'Ahmet Dashboard'!$AA$1</c:f>
              <c:strCache>
                <c:ptCount val="1"/>
                <c:pt idx="0">
                  <c:v>HEME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'Ahmet Dashboard'!$Y$2:$Y$378</c:f>
              <c:strCache>
                <c:ptCount val="29"/>
                <c:pt idx="0">
                  <c:v>27/02/2026</c:v>
                </c:pt>
                <c:pt idx="1">
                  <c:v>28/02/2026</c:v>
                </c:pt>
                <c:pt idx="2">
                  <c:v>01/03/2026</c:v>
                </c:pt>
                <c:pt idx="3">
                  <c:v>02/03/2026</c:v>
                </c:pt>
                <c:pt idx="4">
                  <c:v>03/03/2026</c:v>
                </c:pt>
                <c:pt idx="5">
                  <c:v>04/03/2026</c:v>
                </c:pt>
                <c:pt idx="6">
                  <c:v>05/03/2026</c:v>
                </c:pt>
                <c:pt idx="7">
                  <c:v>06/03/2026</c:v>
                </c:pt>
                <c:pt idx="8">
                  <c:v>07/03/2026</c:v>
                </c:pt>
                <c:pt idx="9">
                  <c:v>08/03/2026</c:v>
                </c:pt>
                <c:pt idx="10">
                  <c:v>09/03/2026</c:v>
                </c:pt>
                <c:pt idx="11">
                  <c:v>10/03/2026</c:v>
                </c:pt>
                <c:pt idx="12">
                  <c:v>11/03/2026</c:v>
                </c:pt>
                <c:pt idx="13">
                  <c:v>12/03/2026</c:v>
                </c:pt>
                <c:pt idx="14">
                  <c:v>13/03/2026</c:v>
                </c:pt>
                <c:pt idx="15">
                  <c:v>14/03/2026</c:v>
                </c:pt>
                <c:pt idx="16">
                  <c:v>15/03/2026</c:v>
                </c:pt>
                <c:pt idx="17">
                  <c:v>16/03/2026</c:v>
                </c:pt>
                <c:pt idx="18">
                  <c:v>17/03/2026</c:v>
                </c:pt>
                <c:pt idx="19">
                  <c:v>18/03/2026</c:v>
                </c:pt>
                <c:pt idx="20">
                  <c:v>19/03/2026</c:v>
                </c:pt>
                <c:pt idx="21">
                  <c:v>20/03/2026</c:v>
                </c:pt>
                <c:pt idx="22">
                  <c:v>21/03/2026</c:v>
                </c:pt>
                <c:pt idx="23">
                  <c:v>22/03/2026</c:v>
                </c:pt>
                <c:pt idx="24">
                  <c:v>23/03/2026</c:v>
                </c:pt>
                <c:pt idx="25">
                  <c:v>24/03/2026</c:v>
                </c:pt>
                <c:pt idx="26">
                  <c:v>25/03/2026</c:v>
                </c:pt>
                <c:pt idx="27">
                  <c:v>26/03/2026</c:v>
                </c:pt>
                <c:pt idx="28">
                  <c:v>27/03/2026</c:v>
                </c:pt>
              </c:strCache>
            </c:strRef>
          </c:cat>
          <c:val>
            <c:numRef>
              <c:f>'Ahmet Dashboard'!$AA$2:$AA$378</c:f>
              <c:numCache>
                <c:formatCode>0.0%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-7.7494349370358373E-3</c:v>
                </c:pt>
                <c:pt idx="4">
                  <c:v>-3.8101388440426209E-2</c:v>
                </c:pt>
                <c:pt idx="5">
                  <c:v>-8.2660639328382191E-2</c:v>
                </c:pt>
                <c:pt idx="6">
                  <c:v>-5.7797868905392291E-2</c:v>
                </c:pt>
                <c:pt idx="7">
                  <c:v>-6.2964158863416109E-2</c:v>
                </c:pt>
                <c:pt idx="8">
                  <c:v>-6.2964158863416109E-2</c:v>
                </c:pt>
                <c:pt idx="9">
                  <c:v>-6.2964158863416109E-2</c:v>
                </c:pt>
                <c:pt idx="10">
                  <c:v>-0.10009686793671302</c:v>
                </c:pt>
                <c:pt idx="11">
                  <c:v>-7.4265418146593487E-2</c:v>
                </c:pt>
                <c:pt idx="12">
                  <c:v>-5.2631578947368363E-2</c:v>
                </c:pt>
                <c:pt idx="13">
                  <c:v>-6.5870196964804673E-2</c:v>
                </c:pt>
                <c:pt idx="14">
                  <c:v>-7.6525670003228963E-2</c:v>
                </c:pt>
                <c:pt idx="15">
                  <c:v>-7.6525670003228963E-2</c:v>
                </c:pt>
                <c:pt idx="16">
                  <c:v>-7.6525670003228963E-2</c:v>
                </c:pt>
                <c:pt idx="17">
                  <c:v>-7.2005166289958011E-2</c:v>
                </c:pt>
                <c:pt idx="18">
                  <c:v>-6.1349693251533721E-2</c:v>
                </c:pt>
                <c:pt idx="19">
                  <c:v>-4.8111075234097522E-2</c:v>
                </c:pt>
                <c:pt idx="20">
                  <c:v>-6.8130448821440037E-2</c:v>
                </c:pt>
                <c:pt idx="21">
                  <c:v>-7.7494349370358373E-2</c:v>
                </c:pt>
                <c:pt idx="22">
                  <c:v>-7.7494349370358373E-2</c:v>
                </c:pt>
                <c:pt idx="23">
                  <c:v>-7.7494349370358373E-2</c:v>
                </c:pt>
                <c:pt idx="24">
                  <c:v>-0.10171133354859541</c:v>
                </c:pt>
                <c:pt idx="25">
                  <c:v>-9.5576364223441956E-2</c:v>
                </c:pt>
                <c:pt idx="26">
                  <c:v>-8.2660639328382191E-2</c:v>
                </c:pt>
                <c:pt idx="27">
                  <c:v>-8.6212463674523732E-2</c:v>
                </c:pt>
                <c:pt idx="28">
                  <c:v>-8.6212463674523732E-2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22-9247-8F58-ED64CE9A3AF3}"/>
            </c:ext>
          </c:extLst>
        </c:ser>
        <c:ser>
          <c:idx val="2"/>
          <c:order val="2"/>
          <c:tx>
            <c:strRef>
              <c:f>'Ahmet Dashboard'!$AB$1</c:f>
              <c:strCache>
                <c:ptCount val="1"/>
                <c:pt idx="0">
                  <c:v>HJEP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'Ahmet Dashboard'!$Y$2:$Y$378</c:f>
              <c:strCache>
                <c:ptCount val="29"/>
                <c:pt idx="0">
                  <c:v>27/02/2026</c:v>
                </c:pt>
                <c:pt idx="1">
                  <c:v>28/02/2026</c:v>
                </c:pt>
                <c:pt idx="2">
                  <c:v>01/03/2026</c:v>
                </c:pt>
                <c:pt idx="3">
                  <c:v>02/03/2026</c:v>
                </c:pt>
                <c:pt idx="4">
                  <c:v>03/03/2026</c:v>
                </c:pt>
                <c:pt idx="5">
                  <c:v>04/03/2026</c:v>
                </c:pt>
                <c:pt idx="6">
                  <c:v>05/03/2026</c:v>
                </c:pt>
                <c:pt idx="7">
                  <c:v>06/03/2026</c:v>
                </c:pt>
                <c:pt idx="8">
                  <c:v>07/03/2026</c:v>
                </c:pt>
                <c:pt idx="9">
                  <c:v>08/03/2026</c:v>
                </c:pt>
                <c:pt idx="10">
                  <c:v>09/03/2026</c:v>
                </c:pt>
                <c:pt idx="11">
                  <c:v>10/03/2026</c:v>
                </c:pt>
                <c:pt idx="12">
                  <c:v>11/03/2026</c:v>
                </c:pt>
                <c:pt idx="13">
                  <c:v>12/03/2026</c:v>
                </c:pt>
                <c:pt idx="14">
                  <c:v>13/03/2026</c:v>
                </c:pt>
                <c:pt idx="15">
                  <c:v>14/03/2026</c:v>
                </c:pt>
                <c:pt idx="16">
                  <c:v>15/03/2026</c:v>
                </c:pt>
                <c:pt idx="17">
                  <c:v>16/03/2026</c:v>
                </c:pt>
                <c:pt idx="18">
                  <c:v>17/03/2026</c:v>
                </c:pt>
                <c:pt idx="19">
                  <c:v>18/03/2026</c:v>
                </c:pt>
                <c:pt idx="20">
                  <c:v>19/03/2026</c:v>
                </c:pt>
                <c:pt idx="21">
                  <c:v>20/03/2026</c:v>
                </c:pt>
                <c:pt idx="22">
                  <c:v>21/03/2026</c:v>
                </c:pt>
                <c:pt idx="23">
                  <c:v>22/03/2026</c:v>
                </c:pt>
                <c:pt idx="24">
                  <c:v>23/03/2026</c:v>
                </c:pt>
                <c:pt idx="25">
                  <c:v>24/03/2026</c:v>
                </c:pt>
                <c:pt idx="26">
                  <c:v>25/03/2026</c:v>
                </c:pt>
                <c:pt idx="27">
                  <c:v>26/03/2026</c:v>
                </c:pt>
                <c:pt idx="28">
                  <c:v>27/03/2026</c:v>
                </c:pt>
              </c:strCache>
            </c:strRef>
          </c:cat>
          <c:val>
            <c:numRef>
              <c:f>'Ahmet Dashboard'!$AB$2:$AB$378</c:f>
              <c:numCache>
                <c:formatCode>0.0%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-1.2927756653992373E-2</c:v>
                </c:pt>
                <c:pt idx="4">
                  <c:v>-4.0811153358681906E-2</c:v>
                </c:pt>
                <c:pt idx="5">
                  <c:v>-7.8326996197718546E-2</c:v>
                </c:pt>
                <c:pt idx="6">
                  <c:v>-6.1850443599492988E-2</c:v>
                </c:pt>
                <c:pt idx="7">
                  <c:v>-5.8301647655259803E-2</c:v>
                </c:pt>
                <c:pt idx="8">
                  <c:v>-5.8301647655259803E-2</c:v>
                </c:pt>
                <c:pt idx="9">
                  <c:v>-5.8301647655259803E-2</c:v>
                </c:pt>
                <c:pt idx="10">
                  <c:v>-0.10012674271229405</c:v>
                </c:pt>
                <c:pt idx="11">
                  <c:v>-8.0608365019011474E-2</c:v>
                </c:pt>
                <c:pt idx="12">
                  <c:v>-7.4271229404309191E-2</c:v>
                </c:pt>
                <c:pt idx="13">
                  <c:v>-8.4157160963244548E-2</c:v>
                </c:pt>
                <c:pt idx="14">
                  <c:v>-8.3903675538656519E-2</c:v>
                </c:pt>
                <c:pt idx="15">
                  <c:v>-8.3903675538656519E-2</c:v>
                </c:pt>
                <c:pt idx="16">
                  <c:v>-8.3903675538656519E-2</c:v>
                </c:pt>
                <c:pt idx="17">
                  <c:v>-8.9480354879594382E-2</c:v>
                </c:pt>
                <c:pt idx="18">
                  <c:v>-8.7959442332065874E-2</c:v>
                </c:pt>
                <c:pt idx="19">
                  <c:v>-6.717363751584271E-2</c:v>
                </c:pt>
                <c:pt idx="20">
                  <c:v>-9.1001267427122889E-2</c:v>
                </c:pt>
                <c:pt idx="21">
                  <c:v>-9.4550063371356075E-2</c:v>
                </c:pt>
                <c:pt idx="22">
                  <c:v>-9.4550063371356075E-2</c:v>
                </c:pt>
                <c:pt idx="23">
                  <c:v>-9.4550063371356075E-2</c:v>
                </c:pt>
                <c:pt idx="24">
                  <c:v>-0.12522179974651448</c:v>
                </c:pt>
                <c:pt idx="25">
                  <c:v>-0.10874524714828893</c:v>
                </c:pt>
                <c:pt idx="26">
                  <c:v>-8.7959442332065874E-2</c:v>
                </c:pt>
                <c:pt idx="27">
                  <c:v>-8.8212927756654014E-2</c:v>
                </c:pt>
                <c:pt idx="28">
                  <c:v>-8.8212927756654014E-2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22-9247-8F58-ED64CE9A3AF3}"/>
            </c:ext>
          </c:extLst>
        </c:ser>
        <c:ser>
          <c:idx val="3"/>
          <c:order val="3"/>
          <c:tx>
            <c:strRef>
              <c:f>'Ahmet Dashboard'!$AC$1</c:f>
              <c:strCache>
                <c:ptCount val="1"/>
                <c:pt idx="0">
                  <c:v>HAPE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'Ahmet Dashboard'!$Y$2:$Y$378</c:f>
              <c:strCache>
                <c:ptCount val="29"/>
                <c:pt idx="0">
                  <c:v>27/02/2026</c:v>
                </c:pt>
                <c:pt idx="1">
                  <c:v>28/02/2026</c:v>
                </c:pt>
                <c:pt idx="2">
                  <c:v>01/03/2026</c:v>
                </c:pt>
                <c:pt idx="3">
                  <c:v>02/03/2026</c:v>
                </c:pt>
                <c:pt idx="4">
                  <c:v>03/03/2026</c:v>
                </c:pt>
                <c:pt idx="5">
                  <c:v>04/03/2026</c:v>
                </c:pt>
                <c:pt idx="6">
                  <c:v>05/03/2026</c:v>
                </c:pt>
                <c:pt idx="7">
                  <c:v>06/03/2026</c:v>
                </c:pt>
                <c:pt idx="8">
                  <c:v>07/03/2026</c:v>
                </c:pt>
                <c:pt idx="9">
                  <c:v>08/03/2026</c:v>
                </c:pt>
                <c:pt idx="10">
                  <c:v>09/03/2026</c:v>
                </c:pt>
                <c:pt idx="11">
                  <c:v>10/03/2026</c:v>
                </c:pt>
                <c:pt idx="12">
                  <c:v>11/03/2026</c:v>
                </c:pt>
                <c:pt idx="13">
                  <c:v>12/03/2026</c:v>
                </c:pt>
                <c:pt idx="14">
                  <c:v>13/03/2026</c:v>
                </c:pt>
                <c:pt idx="15">
                  <c:v>14/03/2026</c:v>
                </c:pt>
                <c:pt idx="16">
                  <c:v>15/03/2026</c:v>
                </c:pt>
                <c:pt idx="17">
                  <c:v>16/03/2026</c:v>
                </c:pt>
                <c:pt idx="18">
                  <c:v>17/03/2026</c:v>
                </c:pt>
                <c:pt idx="19">
                  <c:v>18/03/2026</c:v>
                </c:pt>
                <c:pt idx="20">
                  <c:v>19/03/2026</c:v>
                </c:pt>
                <c:pt idx="21">
                  <c:v>20/03/2026</c:v>
                </c:pt>
                <c:pt idx="22">
                  <c:v>21/03/2026</c:v>
                </c:pt>
                <c:pt idx="23">
                  <c:v>22/03/2026</c:v>
                </c:pt>
                <c:pt idx="24">
                  <c:v>23/03/2026</c:v>
                </c:pt>
                <c:pt idx="25">
                  <c:v>24/03/2026</c:v>
                </c:pt>
                <c:pt idx="26">
                  <c:v>25/03/2026</c:v>
                </c:pt>
                <c:pt idx="27">
                  <c:v>26/03/2026</c:v>
                </c:pt>
                <c:pt idx="28">
                  <c:v>27/03/2026</c:v>
                </c:pt>
              </c:strCache>
            </c:strRef>
          </c:cat>
          <c:val>
            <c:numRef>
              <c:f>'Ahmet Dashboard'!$AC$2:$AC$378</c:f>
              <c:numCache>
                <c:formatCode>0.0%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-5.9326056003797811E-3</c:v>
                </c:pt>
                <c:pt idx="4">
                  <c:v>-4.8172757475083094E-2</c:v>
                </c:pt>
                <c:pt idx="5">
                  <c:v>-0.11153298528713818</c:v>
                </c:pt>
                <c:pt idx="6">
                  <c:v>-7.0242050308495507E-2</c:v>
                </c:pt>
                <c:pt idx="7">
                  <c:v>-7.8073089700996801E-2</c:v>
                </c:pt>
                <c:pt idx="8">
                  <c:v>-7.8073089700996801E-2</c:v>
                </c:pt>
                <c:pt idx="9">
                  <c:v>-7.8073089700996801E-2</c:v>
                </c:pt>
                <c:pt idx="10">
                  <c:v>-0.11888941623160898</c:v>
                </c:pt>
                <c:pt idx="11">
                  <c:v>-8.2581869957285337E-2</c:v>
                </c:pt>
                <c:pt idx="12">
                  <c:v>-7.4513526340769021E-2</c:v>
                </c:pt>
                <c:pt idx="13">
                  <c:v>-8.281917418130047E-2</c:v>
                </c:pt>
                <c:pt idx="14">
                  <c:v>-9.1362126245847275E-2</c:v>
                </c:pt>
                <c:pt idx="15">
                  <c:v>-9.1362126245847275E-2</c:v>
                </c:pt>
                <c:pt idx="16">
                  <c:v>-9.1362126245847275E-2</c:v>
                </c:pt>
                <c:pt idx="17">
                  <c:v>-8.4954912197437227E-2</c:v>
                </c:pt>
                <c:pt idx="18">
                  <c:v>-7.6174655908875288E-2</c:v>
                </c:pt>
                <c:pt idx="19">
                  <c:v>-5.2206929283341252E-2</c:v>
                </c:pt>
                <c:pt idx="20">
                  <c:v>-7.2615092548647509E-2</c:v>
                </c:pt>
                <c:pt idx="21">
                  <c:v>-8.1869957285239714E-2</c:v>
                </c:pt>
                <c:pt idx="22">
                  <c:v>-8.1869957285239714E-2</c:v>
                </c:pt>
                <c:pt idx="23">
                  <c:v>-8.1869957285239714E-2</c:v>
                </c:pt>
                <c:pt idx="24">
                  <c:v>-0.11936402467963947</c:v>
                </c:pt>
                <c:pt idx="25">
                  <c:v>-0.10749881347888002</c:v>
                </c:pt>
                <c:pt idx="26">
                  <c:v>-9.4447081158044788E-2</c:v>
                </c:pt>
                <c:pt idx="27">
                  <c:v>-0.11010915994304704</c:v>
                </c:pt>
                <c:pt idx="28">
                  <c:v>-0.11010915994304704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22-9247-8F58-ED64CE9A3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675456"/>
        <c:axId val="1908513520"/>
      </c:lineChart>
      <c:dateAx>
        <c:axId val="19086754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13520"/>
        <c:crosses val="autoZero"/>
        <c:auto val="1"/>
        <c:lblOffset val="100"/>
        <c:baseTimeUnit val="days"/>
      </c:dateAx>
      <c:valAx>
        <c:axId val="190851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67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222250</xdr:colOff>
      <xdr:row>2</xdr:row>
      <xdr:rowOff>133350</xdr:rowOff>
    </xdr:from>
    <xdr:to>
      <xdr:col>18</xdr:col>
      <xdr:colOff>165100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ABA41-BC7A-7C43-A588-A15426998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4</xdr:row>
      <xdr:rowOff>38100</xdr:rowOff>
    </xdr:from>
    <xdr:to>
      <xdr:col>20</xdr:col>
      <xdr:colOff>50800</xdr:colOff>
      <xdr:row>33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5E29B-E2AE-7A5A-EA58-8FDA61D22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4</xdr:row>
      <xdr:rowOff>38100</xdr:rowOff>
    </xdr:from>
    <xdr:to>
      <xdr:col>21</xdr:col>
      <xdr:colOff>50800</xdr:colOff>
      <xdr:row>33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01ABA1-44D7-3D40-88CF-C51E1FAC8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t Boyali" refreshedDate="46053.902859837966" createdVersion="8" refreshedVersion="8" minRefreshableVersion="3" recordCount="9736" xr:uid="{8878430E-43F4-C146-A007-BA3696D68734}">
  <cacheSource type="worksheet">
    <worksheetSource ref="A1:O1048576" sheet="Funds"/>
  </cacheSource>
  <cacheFields count="18">
    <cacheField name="FUND" numFmtId="0">
      <sharedItems containsDate="1" containsBlank="1" containsMixedTypes="1" minDate="2025-12-16T00:00:00" maxDate="2025-12-17T00:00:00" count="7">
        <s v="AINF"/>
        <s v="IUFS"/>
        <s v="PLAY"/>
        <s v="MINE"/>
        <s v="DFEU"/>
        <m/>
        <d v="2025-12-16T00:00:00" u="1"/>
      </sharedItems>
    </cacheField>
    <cacheField name="Date" numFmtId="15">
      <sharedItems containsNonDate="0" containsDate="1" containsString="0" containsBlank="1" minDate="2024-12-31T00:00:00" maxDate="2026-01-30T00:00:00" count="76">
        <d v="2024-12-31T00:00:00"/>
        <d v="2025-03-31T00:00:00"/>
        <d v="2025-04-30T00:00:00"/>
        <d v="2025-05-29T00:00:00"/>
        <d v="2025-05-30T00:00:00"/>
        <d v="2025-06-10T00:00:00"/>
        <d v="2025-06-27T00:00:00"/>
        <d v="2025-06-30T00:00:00"/>
        <d v="2025-07-01T00:00:00"/>
        <d v="2025-07-03T00:00:00"/>
        <d v="2025-07-07T00:00:00"/>
        <d v="2025-07-08T00:00:00"/>
        <d v="2025-07-10T00:00:00"/>
        <d v="2025-07-11T00:00:00"/>
        <d v="2025-07-14T00:00:00"/>
        <d v="2025-07-16T00:00:00"/>
        <d v="2025-07-17T00:00:00"/>
        <d v="2025-07-18T00:00:00"/>
        <d v="2025-07-22T00:00:00"/>
        <d v="2025-07-23T00:00:00"/>
        <d v="2025-07-25T00:00:00"/>
        <d v="2025-07-28T00:00:00"/>
        <d v="2025-07-29T00:00:00"/>
        <d v="2025-07-31T00:00:00"/>
        <d v="2025-08-01T00:00:00"/>
        <d v="2025-08-04T00:00:00"/>
        <d v="2025-08-06T00:00:00"/>
        <d v="2025-08-11T00:00:00"/>
        <d v="2025-08-20T00:00:00"/>
        <d v="2025-08-21T00:00:00"/>
        <d v="2025-08-26T00:00:00"/>
        <d v="2025-08-27T00:00:00"/>
        <d v="2025-08-29T00:00:00"/>
        <d v="2025-09-02T00:00:00"/>
        <d v="2025-09-05T00:00:00"/>
        <d v="2025-09-08T00:00:00"/>
        <d v="2025-09-09T00:00:00"/>
        <d v="2025-09-10T00:00:00"/>
        <d v="2025-09-12T00:00:00"/>
        <d v="2025-09-15T00:00:00"/>
        <d v="2025-09-17T00:00:00"/>
        <d v="2025-09-18T00:00:00"/>
        <d v="2025-09-19T00:00:00"/>
        <d v="2025-09-26T00:00:00"/>
        <d v="2025-09-29T00:00:00"/>
        <d v="2025-09-30T00:00:00"/>
        <d v="2025-10-02T00:00:00"/>
        <d v="2025-10-07T00:00:00"/>
        <d v="2025-10-09T00:00:00"/>
        <d v="2025-10-10T00:00:00"/>
        <d v="2025-10-21T00:00:00"/>
        <d v="2025-10-22T00:00:00"/>
        <d v="2025-10-31T00:00:00"/>
        <d v="2025-11-06T00:00:00"/>
        <d v="2025-11-14T00:00:00"/>
        <d v="2025-11-17T00:00:00"/>
        <d v="2025-11-19T00:00:00"/>
        <d v="2025-11-20T00:00:00"/>
        <d v="2025-11-24T00:00:00"/>
        <d v="2025-11-26T00:00:00"/>
        <d v="2025-11-27T00:00:00"/>
        <d v="2025-11-28T00:00:00"/>
        <d v="2025-12-01T00:00:00"/>
        <d v="2025-12-09T00:00:00"/>
        <d v="2025-12-11T00:00:00"/>
        <d v="2025-12-12T00:00:00"/>
        <d v="2025-12-16T00:00:00"/>
        <d v="2025-12-17T00:00:00"/>
        <d v="2025-12-29T00:00:00"/>
        <d v="2025-12-31T00:00:00"/>
        <d v="2026-01-02T00:00:00"/>
        <d v="2026-01-06T00:00:00"/>
        <d v="2026-01-09T00:00:00"/>
        <d v="2026-01-27T00:00:00"/>
        <d v="2026-01-29T00:00:00"/>
        <m/>
      </sharedItems>
      <fieldGroup par="17"/>
    </cacheField>
    <cacheField name="Ticker" numFmtId="0">
      <sharedItems containsBlank="1" containsMixedTypes="1" containsNumber="1" containsInteger="1" minValue="737" maxValue="603993"/>
    </cacheField>
    <cacheField name="Name" numFmtId="0">
      <sharedItems containsBlank="1" count="359">
        <s v="BROADCOM INC"/>
        <s v="APPLE INC"/>
        <s v="CISCO SYSTEMS INC"/>
        <s v="TAIWAN SEMICONDUCTOR MANUFACTURING"/>
        <s v="ASML HOLDING NV"/>
        <s v="NVIDIA CORP"/>
        <s v="AMAZON COM INC"/>
        <s v="ORACLE CORP"/>
        <s v="INTERNATIONAL BUSINESS MACHINES CO"/>
        <s v="MICROSOFT CORP"/>
        <s v="ADVANCED MICRO DEVICES INC"/>
        <s v="QUALCOMM INC"/>
        <s v="PALANTIR TECHNOLOGIES INC CLASS A"/>
        <s v="SAMSUNG ELECTRONICS LTD"/>
        <s v="PALO ALTO NETWORKS INC"/>
        <s v="MARVELL TECHNOLOGY INC"/>
        <s v="ALPHABET INC CLASS A"/>
        <s v="MICRON TECHNOLOGY INC"/>
        <s v="ALPHABET INC CLASS C"/>
        <s v="EQUINIX REIT INC"/>
        <s v="INTEL CORPORATION CORP"/>
        <s v="KLA CORP"/>
        <s v="TOKYO ELECTRON LTD"/>
        <s v="MEDIATEK INC"/>
        <s v="HON HAI PRECISION INDUSTRY LTD"/>
        <s v="SNOWFLAKE INC"/>
        <s v="DELL TECHNOLOGIES INC CLASS C"/>
        <s v="MICROCHIP TECHNOLOGY INC"/>
        <s v="HEWLETT PACKARD ENTERPRISE"/>
        <s v="NETAPP INC"/>
        <s v="PURE STORAGE INC CLASS A"/>
        <s v="ZEBRA TECHNOLOGIES CORP CLASS A"/>
        <s v="SAMSUNG ELECTRONICS NON VOTING PRE"/>
        <s v="MONGODB INC CLASS A"/>
        <s v="NUTANIX INC CLASS A"/>
        <s v="JUNIPER NETWORKS INC"/>
        <s v="LENOVO GROUP LTD"/>
        <s v="COMMVAULT SYSTEMS INC"/>
        <s v="USD CASH"/>
        <s v="KRW CASH"/>
        <s v="FASTLY INC CLASS A"/>
        <s v="TWD CASH"/>
        <s v="BLK ICS USD LIQ AGENCY DIS"/>
        <s v="EUR CASH"/>
        <s v="VIA TECHNOLOGIES INC"/>
        <s v="HKD CASH"/>
        <s v="JPY CASH"/>
        <s v="CASH COLLATERAL USD CITFT"/>
        <s v="MICRO E-MINI NASDAQ 100 JUN 25"/>
        <s v="GBP CASH"/>
        <s v="SERVICENOW INC"/>
        <s v="APPLIED MATERIAL INC"/>
        <s v="RUBRIK INC CLASS A"/>
        <s v="LG ELECTRONICS INC"/>
        <s v="GLOBALFOUNDRIES INC"/>
        <s v="MITAC HOLDINGS CORP"/>
        <s v="WANGSU SCIENCE AND TECHNOLOGY LTD"/>
        <s v="CNH CASH"/>
        <s v="MICRO E-MINI NASDAQ 100 SEP 25"/>
        <s v="KRW/USD"/>
        <s v="EUR/USD"/>
        <s v="JPY/USD"/>
        <s v="CNH/USD"/>
        <s v="HKD/USD"/>
        <s v="TWD/USD"/>
        <s v="FUTURES USD MARGIN BALANCE"/>
        <s v="ETD USD BALANCE WITH R93529"/>
        <s v="BERKSHIRE HATHAWAY INC CLASS B"/>
        <s v="JPMORGAN CHASE &amp; CO"/>
        <s v="VISA INC CLASS A"/>
        <s v="MASTERCARD INC CLASS A"/>
        <s v="BANK OF AMERICA CORP"/>
        <s v="WELLS FARGO"/>
        <s v="GOLDMAN SACHS GROUP INC"/>
        <s v="MORGAN STANLEY"/>
        <s v="CITIGROUP INC"/>
        <s v="AMERICAN EXPRESS"/>
        <s v="S&amp;P GLOBAL INC"/>
        <s v="BLACKROCK INC"/>
        <s v="CHARLES SCHWAB CORP"/>
        <s v="PROGRESSIVE CORP"/>
        <s v="CAPITAL ONE FINANCIAL CORP"/>
        <s v="BLACKSTONE INC"/>
        <s v="CHUBB LTD"/>
        <s v="INTERCONTINENTAL EXCHANGE INC"/>
        <s v="MARSH &amp; MCLENNAN INC"/>
        <s v="KKR AND CO INC"/>
        <s v="CME GROUP INC CLASS A"/>
        <s v="PNC FINANCIAL SERVICES GROUP INC"/>
        <s v="MOODYS CORP"/>
        <s v="AON PLC CLASS A"/>
        <s v="US BANCORP"/>
        <s v="ARTHUR J GALLAGHER"/>
        <s v="BANK OF NEW YORK MELLON CORP"/>
        <s v="FISERV INC"/>
        <s v="COINBASE GLOBAL INC CLASS A"/>
        <s v="PAYPAL HOLDINGS INC"/>
        <s v="TRAVELERS COMPANIES INC"/>
        <s v="APOLLO GLOBAL MANAGEMENT INC"/>
        <s v="TRUIST FINANCIAL CORP"/>
        <s v="ALLSTATE CORP"/>
        <s v="AFLAC INC"/>
        <s v="AMERIPRISE FINANCE INC"/>
        <s v="AMERICAN INTERNATIONAL GROUP INC"/>
        <s v="METLIFE INC"/>
        <s v="MSCI INC"/>
        <s v="BLOCK INC CLASS A"/>
        <s v="NASDAQ INC"/>
        <s v="PRUDENTIAL FINANCIAL INC"/>
        <s v="HARTFORD INSURANCE GROUP INC"/>
        <s v="FIDELITY NATIONAL INFORMATION SERV"/>
        <s v="ARCH CAPITAL GROUP LTD"/>
        <s v="WILLIS TOWERS WATSON PLC"/>
        <s v="M&amp;T BANK CORP"/>
        <s v="STATE STREET CORP"/>
        <s v="RAYMOND JAMES INC"/>
        <s v="FIFTH THIRD BANCORP"/>
        <s v="SYNCHRONY FINANCIAL"/>
        <s v="INTERACTIVE BROKERS GROUP INC CLAS"/>
        <s v="BROWN &amp; BROWN INC"/>
        <s v="HUNTINGTON BANCSHARES INC"/>
        <s v="NORTHERN TRUST CORP"/>
        <s v="CBOE GLOBAL MARKETS INC"/>
        <s v="REGIONS FINANCIAL CORP"/>
        <s v="CINCINNATI FINANCIAL CORP"/>
        <s v="T ROWE PRICE GROUP INC"/>
        <s v="CITIZENS FINANCIAL GROUP INC"/>
        <s v="WR BERKLEY CORP"/>
        <s v="CORPAY INC"/>
        <s v="GLOBAL PAYMENTS INC"/>
        <s v="KEYCORP"/>
        <s v="LOEWS CORP"/>
        <s v="PRINCIPAL FINANCIAL GROUP INC"/>
        <s v="EVEREST GROUP LTD"/>
        <s v="FACTSET RESEARCH SYSTEMS INC"/>
        <s v="JACK HENRY AND ASSOCIATES INC"/>
        <s v="GLOBE LIFE INC"/>
        <s v="ASSURANT INC"/>
        <s v="INVESCO LTD"/>
        <s v="ERIE INDEMNITY CLASS A"/>
        <s v="FRANKLIN RESOURCES INC"/>
        <s v="MARKETAXESS HOLDINGS INC"/>
        <s v="CASH COLLATERAL USD MSIFT"/>
        <s v="EMINI FINANCIAL SELECT SECTOR SEP"/>
        <s v="ETD USD BALANCE WITH R84910"/>
        <s v="GBP/USD"/>
        <s v="DISCOVER FINANCIAL SERVICES"/>
        <s v="HARTFORD FINANCIAL SERVICES GROUP"/>
        <s v="EMINI FINANCIAL SELECT SECTOR MAR"/>
        <s v="MICRO E-MINI NASDAQ 100 DEC 25"/>
        <s v="EMINI FINANCIAL SELECT SECTOR DEC"/>
        <s v="ROBINHOOD MARKETS INC CLASS A"/>
        <s v="XIAOMI CORP"/>
        <s v="NETFLIX INC"/>
        <s v="SPOTIFY TECHNOLOGY SA"/>
        <s v="TRADE DESK INC CLASS A"/>
        <s v="ELECTRONIC ARTS INC"/>
        <s v="NINTENDO LTD"/>
        <s v="ROBLOX CORP CLASS A"/>
        <s v="TAKE TWO INTERACTIVE SOFTWARE INC"/>
        <s v="ARISTOCRAT LEISURE LTD"/>
        <s v="ZOOM COMMUNICATIONS INC CLASS A"/>
        <s v="PINTEREST INC CLASS A"/>
        <s v="EVOLUTION"/>
        <s v="LOGITECH INTERNATIONAL SA"/>
        <s v="SNAP INC CLASS A"/>
        <s v="DUOLINGO INC CLASS A"/>
        <s v="PEARSON PLC"/>
        <s v="KONAMI GROUP CORP"/>
        <s v="ROKU INC CLASS A"/>
        <s v="CAPCOM LTD"/>
        <s v="KRAFTON INC"/>
        <s v="SOUNDHOUND AI INC CLASS A"/>
        <s v="NEXON LTD"/>
        <s v="GRAND CANYON EDUCATION INC"/>
        <s v="STRIDE INC"/>
        <s v="SQUARE ENIX HLDG LTD"/>
        <s v="CD PROJEKT SA"/>
        <s v="PELOTON INTERACTIVE CLASS A INC"/>
        <s v="AMBARELLA INC"/>
        <s v="SANKYO LTD"/>
        <s v="PLAYTECH PLC"/>
        <s v="EMBRACER GROUP CLASS B"/>
        <s v="DOUBLEVERIFY HOLDINGS INC"/>
        <s v="MAGNITE INC"/>
        <s v="IDP EDUCATION PTY LTDINARY"/>
        <s v="NCSOFT CORP"/>
        <s v="SONOS INC"/>
        <s v="KOEI TECMO HOLDINGS LTD"/>
        <s v="DENA LTD"/>
        <s v="ADEIA INC"/>
        <s v="HARMONIC INC"/>
        <s v="UBISOFT ENTERTAINMENT SA CAT A"/>
        <s v="HTC CORP"/>
        <s v="EVERI HOLDINGS INC"/>
        <s v="BUMBLE INC CLASS A"/>
        <s v="PRIMAX ELECTRONICS LTD"/>
        <s v="COURSERA INC"/>
        <s v="KINPO ELECTRONICS INC"/>
        <s v="GUNGHO ONLINE ENTERTAINMENT INC"/>
        <s v="VOBILE GROUP LTD"/>
        <s v="MODERN TIMES GROUP MTG CLASS B"/>
        <s v="MIXI INC"/>
        <s v="MERRY ELECTRONICS LTD"/>
        <s v="NETMARBLE CORP"/>
        <s v="CLEVO"/>
        <s v="INTEGRAL AD SCIENCE HOLDING CORP"/>
        <s v="PEARLABYSS CORP"/>
        <s v="WACOM LTD"/>
        <s v="TCL ELECTRONICS HOLDINGS LTD"/>
        <s v="PUBMATIC INC CLASS A"/>
        <s v="SOOP LTD"/>
        <s v="KAKAO GAMES CORP"/>
        <s v="SKYWORTH GROUP LTD"/>
        <s v="TSUBURAYA FIELDS HOLDINGS INC"/>
        <s v="WEM ADE LTD"/>
        <s v="PLAYAGS INC"/>
        <s v="DOUBLEU GAMES LTD"/>
        <s v="PHIHONG TECHNOLOGY LTD"/>
        <s v="FUBOTV INC CLASS A"/>
        <s v="STILLFRONT GROUP"/>
        <s v="8X8 INC"/>
        <s v="COM2US"/>
        <s v="DEAR U LTD"/>
        <s v="PLAYTIKA HOLDING CORP"/>
        <s v="GREE HOLDINGS INC"/>
        <s v="CHEGG INC"/>
        <s v="CASH COLLATERAL USD MLIFT"/>
        <s v="DEVSISTERS CORP"/>
        <s v="SEK CASH"/>
        <s v="CHF CASH"/>
        <s v="AUD CASH"/>
        <s v="MYR CASH"/>
        <s v="PLN CASH"/>
        <s v="NOK CASH"/>
        <s v="MICRO E-MINI NASDAQ 100 MAR 25"/>
        <s v="REDDIT INC CLASS A"/>
        <s v="LIFE360 INC"/>
        <s v="LIGHT WONDER INC"/>
        <s v="SPORTRADAR GROUP AG CLASS A"/>
        <s v="SINCH"/>
        <s v="UNIVERSAL TECHNICAL INSTITUTE INC"/>
        <s v="NETDRAGON WEBSOFT LTD"/>
        <s v="IGG INC"/>
        <s v="INSOURCE LTD"/>
        <s v="MARS GROUP HOLDINGS CORP"/>
        <s v="HANCOM INC"/>
        <s v="MNC DIGITAL ENTERTAINMENT"/>
        <s v="NEXON GAMES LTD"/>
        <s v="IDR CASH"/>
        <s v="ETD USD BALANCE WITH R67675"/>
        <s v="GRUPO MEXICO B"/>
        <s v="FIRST QUANTUM MINERALS LTD"/>
        <s v="LUNDIN MINING CORP"/>
        <s v="ANTOFAGASTA PLC"/>
        <s v="TECK RESOURCES SUBORDINATE VOTING"/>
        <s v="FREEPORT MCMORAN INC"/>
        <s v="CAD CASH"/>
        <s v="SOUTHERN COPPER CORP"/>
        <s v="BHP GROUP LTD"/>
        <s v="NEWMONT"/>
        <s v="KGHM POLSKA MIEDZ SA"/>
        <s v="RIO TINTO ADR REPTG ONE PLC"/>
        <s v="HUDBAY MINERALS INC"/>
        <s v="IVANHOE MINES LTD CLASS A"/>
        <s v="BARRICK MINING CORP"/>
        <s v="CAPSTONE COPPER CORP"/>
        <s v="SANDFIRE RESOURCES LTD"/>
        <s v="GLENCORE PLC"/>
        <s v="VALE ADR REPRESENTING ONE SA"/>
        <s v="ANGLO AMERICAN PLC"/>
        <s v="MMG LTD"/>
        <s v="MXN CASH"/>
        <s v="CHINA NONFERROUS MINING CORPORATIO"/>
        <s v="ERO COPPER CORP"/>
        <s v="NGEX MINERALS LTD"/>
        <s v="TASEKO MINES LTD"/>
        <s v="EVOLUTION MINING LTD"/>
        <s v="ATALAYA MINING COPPER SA"/>
        <s v="NORTHERN DYNASTY MINERALS LTD"/>
        <s v="FORAN MINING CORP"/>
        <s v="SOUTH32 LTD"/>
        <s v="FIREFLY METALS LTD"/>
        <s v="SOLARIS RESOURCES INC"/>
        <s v="NITTETSU MINING LTD"/>
        <s v="JIANGXI COPPER LTD A"/>
        <s v="DEVELOP GLOBAL LTD"/>
        <s v="WESTERN MINING LTD A"/>
        <s v="AMMAN MINERAL INTERNASIONAL"/>
        <s v="ZIJIN MINING GROUP LTD A"/>
        <s v="SOLGOLD PLC"/>
        <s v="CENTRAL ASIA METALS PLC"/>
        <s v="BAIYIN NONFERROUS GROUP LTD A"/>
        <s v="YUNNAN COPPER LTD A"/>
        <s v="NORTH COPPER LTD A"/>
        <s v="CHINA MOLYBDENUM LTD A"/>
        <s v="JINCHUAN GROUP INTERNATIONAL RESOU"/>
        <s v="LUNR ROYALTIES"/>
        <s v="BRL CASH"/>
        <s v="CAD/USD"/>
        <s v="STOXX 600 BAS DEC 25"/>
        <s v="AUD/USD"/>
        <s v="MXN/USD"/>
        <s v="PLN/USD"/>
        <s v="IDR/USD"/>
        <s v="MAC COPPER LTD"/>
        <s v="E-MINI MATERIALS SELECT SECTOR DEC"/>
        <s v="CIA VALE DO RIO DOCE SH"/>
        <s v="FILO CORP"/>
        <s v="WA1 RESOURCES LTD"/>
        <s v="STOXX 600 BAS MAR 25"/>
        <s v="COFFEE STAIN GROUP AB"/>
        <s v="RHEINMETALL AG"/>
        <s v="BAE SYSTEMS PLC"/>
        <s v="THALES SA"/>
        <s v="ROLLS-ROYCE HOLDINGS PLC"/>
        <s v="LEONARDO FINMECCANICA SPA"/>
        <s v="SAAB CLASS B"/>
        <s v="BABCOCK INTERNATIONAL GROUP PLC"/>
        <s v="DASSAULT AVIATION SA"/>
        <s v="ASELSAN ELEKTRONIK SANAYI VE TICAR"/>
        <s v="AIRBUS GROUP"/>
        <s v="SAFRAN SA"/>
        <s v="HENSOLDT AG"/>
        <s v="RENK GROUP AG"/>
        <s v="QINETIQ GROUP PLC"/>
        <s v="KONGSBERG GRUPPEN"/>
        <s v="CHEMRING GROUP PLC"/>
        <s v="MILDEF GROUP"/>
        <s v="COHORT PLC"/>
        <s v="CZG CESKA ZBROJOVKA GROUP SE"/>
        <s v="SMITHS GROUP PLC"/>
        <s v="MELROSE INDUSTRIES PLC"/>
        <s v="INDRA SISTEMAS SA"/>
        <s v="AVON TECHNOLOGIES PLC"/>
        <s v="FINCANTIERI"/>
        <s v="KITRON"/>
        <s v="CASH COLLATERAL EUR GSIFT"/>
        <s v="OTOKAR OTOMOTIV SAVUNMA SANAYI"/>
        <s v="TRY CASH"/>
        <s v="CZK CASH"/>
        <s v="STOXX 600 INDUS DEC 25"/>
        <s v="GBP/EUR"/>
        <s v="SEK/EUR"/>
        <s v="SEK/USD"/>
        <s v="E-MINI MATERIALS SELECT SECTOR MAR"/>
        <s v="STOXX 600 BAS MAR 26"/>
        <s v="MICRO E-MINI NASDAQ 100 MAR 26"/>
        <s v="BLK ICS EUR LIQ FUND AGEN ACC T0"/>
        <s v="STOXX 600 INDUS MAR 26"/>
        <s v="NOK/EUR"/>
        <s v="CZK/EUR"/>
        <s v="TRY/EUR"/>
        <s v="AVINO SILVER AND GOLD MINES LTD"/>
        <s v="PENGXIN INTERNATIONAL MINING LTD A"/>
        <m/>
        <s v="LUNR ROYALTIES Prvt" u="1"/>
        <s v="ATALAYA MINING PLC" u="1"/>
        <s v="FUBOTV INC" u="1"/>
      </sharedItems>
    </cacheField>
    <cacheField name="Type" numFmtId="0">
      <sharedItems containsBlank="1"/>
    </cacheField>
    <cacheField name="Sector" numFmtId="0">
      <sharedItems containsBlank="1"/>
    </cacheField>
    <cacheField name="Asset Class" numFmtId="0">
      <sharedItems containsBlank="1"/>
    </cacheField>
    <cacheField name="Market Value" numFmtId="0">
      <sharedItems containsBlank="1" containsMixedTypes="1" containsNumber="1" minValue="-24522519.309999999" maxValue="307963606.89999998"/>
    </cacheField>
    <cacheField name="Weight (%)" numFmtId="0">
      <sharedItems containsString="0" containsBlank="1" containsNumber="1" minValue="-13.75" maxValue="14.85"/>
    </cacheField>
    <cacheField name="Notional Value" numFmtId="0">
      <sharedItems containsBlank="1" containsMixedTypes="1" containsNumber="1" minValue="-24522519.309999999" maxValue="307963606.89999998"/>
    </cacheField>
    <cacheField name="Shares" numFmtId="0">
      <sharedItems containsBlank="1" containsMixedTypes="1" containsNumber="1" containsInteger="1" minValue="-11096419553" maxValue="3389145200"/>
    </cacheField>
    <cacheField name="Price" numFmtId="0">
      <sharedItems containsString="0" containsBlank="1" containsNumber="1" minValue="0.01" maxValue="26073"/>
    </cacheField>
    <cacheField name="Location" numFmtId="0">
      <sharedItems containsBlank="1"/>
    </cacheField>
    <cacheField name="Exchange" numFmtId="0">
      <sharedItems containsBlank="1"/>
    </cacheField>
    <cacheField name="Market Currency" numFmtId="0">
      <sharedItems containsBlank="1"/>
    </cacheField>
    <cacheField name="Months (Date)" numFmtId="0" databaseField="0">
      <fieldGroup base="1">
        <rangePr groupBy="months" startDate="2024-12-31T00:00:00" endDate="2026-01-30T00:00:00"/>
        <groupItems count="14">
          <s v="&lt;31/1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1/2026"/>
        </groupItems>
      </fieldGroup>
    </cacheField>
    <cacheField name="Quarters (Date)" numFmtId="0" databaseField="0">
      <fieldGroup base="1">
        <rangePr groupBy="quarters" startDate="2024-12-31T00:00:00" endDate="2026-01-30T00:00:00"/>
        <groupItems count="6">
          <s v="&lt;31/12/2024"/>
          <s v="Qtr1"/>
          <s v="Qtr2"/>
          <s v="Qtr3"/>
          <s v="Qtr4"/>
          <s v="&gt;30/01/2026"/>
        </groupItems>
      </fieldGroup>
    </cacheField>
    <cacheField name="Years (Date)" numFmtId="0" databaseField="0">
      <fieldGroup base="1">
        <rangePr groupBy="years" startDate="2024-12-31T00:00:00" endDate="2026-01-30T00:00:00"/>
        <groupItems count="5">
          <s v="&lt;31/12/2024"/>
          <s v="2024"/>
          <s v="2025"/>
          <s v="2026"/>
          <s v="&gt;30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t Boyali" refreshedDate="46064.469104745367" createdVersion="8" refreshedVersion="8" minRefreshableVersion="3" recordCount="454" xr:uid="{9A040A7E-1964-814D-B91A-EA17880BFA3C}">
  <cacheSource type="worksheet">
    <worksheetSource ref="A1:K1048576" sheet="NATP"/>
  </cacheSource>
  <cacheFields count="11">
    <cacheField name="FUND" numFmtId="0">
      <sharedItems containsBlank="1"/>
    </cacheField>
    <cacheField name="Date" numFmtId="0">
      <sharedItems containsNonDate="0" containsDate="1" containsString="0" containsBlank="1" minDate="2026-01-08T00:00:00" maxDate="2026-02-11T00:00:00" count="8">
        <d v="2026-01-08T00:00:00"/>
        <d v="2026-01-09T00:00:00"/>
        <d v="2026-01-27T00:00:00"/>
        <d v="2026-02-02T00:00:00"/>
        <d v="2026-02-05T00:00:00"/>
        <d v="2026-02-06T00:00:00"/>
        <d v="2026-02-10T00:00:00"/>
        <m/>
      </sharedItems>
    </cacheField>
    <cacheField name="Security Description" numFmtId="0">
      <sharedItems containsBlank="1" count="65">
        <s v="BAE SYSTEMS PLC"/>
        <s v="RHEINMETALL AG COMMON"/>
        <s v="SAFRAN SA COMMON STOCK"/>
        <s v="RTX CORP"/>
        <s v="LOCKHEED MARTIN CORP"/>
        <s v="CISCO SYSTEMS INC COMMON"/>
        <s v="GENERAL DYNAMICS CORP"/>
        <s v="NORTHROP GRUMMAN CORP"/>
        <s v="PALANTIR TECHNOLOGIES INC"/>
        <s v="CROWDSTRIKE HOLDINGS INC"/>
        <s v="PALO ALTO NETWORKS INC"/>
        <s v="L3HARRIS TECHNOLOGIES INC"/>
        <s v="THALES SA COMMON STOCK"/>
        <s v="FORTINET INC COMMON STOCK"/>
        <s v="LEONARDO SPA COMMON STOCK"/>
        <s v="SAAB AB COMMON STOCK SEK"/>
        <s v="ROCKET LAB CORP COMMON"/>
        <s v="CYBERARK SOFTWARE LTD"/>
        <s v="HANWHA AEROSPACE CO LTD"/>
        <s v="BABCOCK INTERNATIONAL"/>
        <s v="ELBIT SYSTEMS LTD COMMON"/>
        <s v="LEIDOS HOLDINGS INC"/>
        <s v="CHECK POINT SOFTWARE"/>
        <s v="ZSCALER INC COMMON STOCK"/>
        <s v="CURTISS-WRIGHT CORP"/>
        <s v="BWX TECHNOLOGIES INC"/>
        <s v="KRATOS DEFENSE &amp; SECURITY"/>
        <s v="HENSOLDT AG COMMON STOCK"/>
        <s v="KONGSBERG GRUPPEN ASA"/>
        <s v="RENK GROUP AG COMMON"/>
        <s v="OKTA INC COMMON STOCK USD"/>
        <s v="HYUNDAI ROTEM CO LTD"/>
        <s v="HUNTINGTON INGALLS"/>
        <s v="DASSAULT AVIATION SA"/>
        <s v="AEROVIRONMENT INC COMMON"/>
        <s v="CACI INTERNATIONAL INC"/>
        <s v="AKAMAI TECHNOLOGIES INC"/>
        <s v="BOOZ ALLEN HAMILTON"/>
        <s v="ASELSAN ELEKTRONIK SANAYI"/>
        <s v="KARMAN HOLDINGS INC"/>
        <s v="KOREA AEROSPACE"/>
        <s v="QINETIQ GROUP PLC COMMON"/>
        <s v="TKMS AG&amp; CO KGAA COMMON"/>
        <s v="SOFTCAT PLC COMMON STOCK"/>
        <s v="MOOG INC-CLASS A"/>
        <s v="PARSONS CORP COMMON STOCK"/>
        <s v="LIG NEX1 CO LTD COMMON"/>
        <s v="AMENTUM HOLDINGS INC"/>
        <s v="KYNDRYL HOLDINGS INC"/>
        <s v="KBR INC COMMON STOCK USD"/>
        <s v="MERCURY SYSTEMS INC"/>
        <s v="SCIENCE APPLICATIONS"/>
        <s v="QUALYS INC COMMON STOCK"/>
        <s v="SENTINELONE INC COMMON"/>
        <s v="HANWHA SYSTEMS CO LTD"/>
        <s v="VARONIS SYSTEMS INC"/>
        <s v="BLACKBERRY LTD COMMON"/>
        <s v="DRONESHIELD LTD COMMON"/>
        <s v="LEONARDO DRS INC COMMON"/>
        <s v="TENABLE HOLDINGS INC"/>
        <s v="CASH"/>
        <s v="INVISIO AB COMMON STOCK"/>
        <s v="FIREFLY AEROSPACE INC"/>
        <s v="BIGBEAR.AI HOLDINGS INC"/>
        <m/>
      </sharedItems>
    </cacheField>
    <cacheField name="Shares" numFmtId="0">
      <sharedItems containsString="0" containsBlank="1" containsNumber="1" minValue="0" maxValue="433968014.98000002"/>
    </cacheField>
    <cacheField name="Market Value (Base)" numFmtId="0">
      <sharedItems containsString="0" containsBlank="1" containsNumber="1" minValue="3114.03" maxValue="167858211.19999999"/>
    </cacheField>
    <cacheField name="Trading Currency" numFmtId="0">
      <sharedItems containsBlank="1"/>
    </cacheField>
    <cacheField name="SEDOL/CUSIP" numFmtId="0">
      <sharedItems containsBlank="1"/>
    </cacheField>
    <cacheField name="Exposure Country" numFmtId="0">
      <sharedItems containsBlank="1"/>
    </cacheField>
    <cacheField name="Region" numFmtId="0">
      <sharedItems containsBlank="1"/>
    </cacheField>
    <cacheField name="ISIN" numFmtId="0">
      <sharedItems containsBlank="1"/>
    </cacheField>
    <cacheField name="Weight" numFmtId="0">
      <sharedItems containsString="0" containsBlank="1" containsNumber="1" minValue="0" maxValue="5.390000000000000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36">
  <r>
    <x v="0"/>
    <x v="0"/>
    <s v="AVGO"/>
    <x v="0"/>
    <s v="EQUITY"/>
    <s v="Information Technology"/>
    <s v="Equity"/>
    <n v="944052.48"/>
    <n v="6.29"/>
    <n v="944052.48"/>
    <n v="4072"/>
    <n v="231.84"/>
    <s v="United States"/>
    <s v="NASDAQ"/>
    <s v="USD"/>
  </r>
  <r>
    <x v="0"/>
    <x v="0"/>
    <s v="AAPL"/>
    <x v="1"/>
    <s v="EQUITY"/>
    <s v="Information Technology"/>
    <s v="Equity"/>
    <n v="742996.14"/>
    <n v="4.95"/>
    <n v="742996.14"/>
    <n v="2967"/>
    <n v="250.42"/>
    <s v="United States"/>
    <s v="NASDAQ"/>
    <s v="USD"/>
  </r>
  <r>
    <x v="0"/>
    <x v="0"/>
    <s v="CSCO"/>
    <x v="2"/>
    <s v="EQUITY"/>
    <s v="Information Technology"/>
    <s v="Equity"/>
    <n v="740177.6"/>
    <n v="4.93"/>
    <n v="740177.6"/>
    <n v="12503"/>
    <n v="59.2"/>
    <s v="United States"/>
    <s v="NASDAQ"/>
    <s v="USD"/>
  </r>
  <r>
    <x v="0"/>
    <x v="0"/>
    <n v="2330"/>
    <x v="3"/>
    <s v="EQUITY"/>
    <s v="Information Technology"/>
    <s v="Equity"/>
    <n v="739280.76"/>
    <n v="4.93"/>
    <n v="739280.76"/>
    <n v="22546"/>
    <n v="32.79"/>
    <s v="Taiwan"/>
    <s v="Taiwan Stock Exchange"/>
    <s v="TWD"/>
  </r>
  <r>
    <x v="0"/>
    <x v="0"/>
    <s v="ASML"/>
    <x v="4"/>
    <s v="EQUITY"/>
    <s v="Information Technology"/>
    <s v="Equity"/>
    <n v="723174.87"/>
    <n v="4.82"/>
    <n v="723174.87"/>
    <n v="1029"/>
    <n v="702.79"/>
    <s v="Netherlands"/>
    <s v="Euronext Amsterdam"/>
    <s v="EUR"/>
  </r>
  <r>
    <x v="0"/>
    <x v="0"/>
    <s v="NVDA"/>
    <x v="5"/>
    <s v="EQUITY"/>
    <s v="Information Technology"/>
    <s v="Equity"/>
    <n v="719257.24"/>
    <n v="4.8"/>
    <n v="719257.24"/>
    <n v="5356"/>
    <n v="134.29"/>
    <s v="United States"/>
    <s v="NASDAQ"/>
    <s v="USD"/>
  </r>
  <r>
    <x v="0"/>
    <x v="0"/>
    <s v="AMZN"/>
    <x v="6"/>
    <s v="EQUITY"/>
    <s v="Consumer Discretionary"/>
    <s v="Equity"/>
    <n v="705338.85"/>
    <n v="4.7"/>
    <n v="705338.85"/>
    <n v="3215"/>
    <n v="219.39"/>
    <s v="United States"/>
    <s v="NASDAQ"/>
    <s v="USD"/>
  </r>
  <r>
    <x v="0"/>
    <x v="0"/>
    <s v="ORCL"/>
    <x v="7"/>
    <s v="EQUITY"/>
    <s v="Information Technology"/>
    <s v="Equity"/>
    <n v="700054.64"/>
    <n v="4.67"/>
    <n v="700054.64"/>
    <n v="4201"/>
    <n v="166.64"/>
    <s v="United States"/>
    <s v="New York Stock Exchange Inc."/>
    <s v="USD"/>
  </r>
  <r>
    <x v="0"/>
    <x v="0"/>
    <s v="IBM"/>
    <x v="8"/>
    <s v="EQUITY"/>
    <s v="Information Technology"/>
    <s v="Equity"/>
    <n v="696641.27"/>
    <n v="4.6399999999999997"/>
    <n v="696641.27"/>
    <n v="3169"/>
    <n v="219.83"/>
    <s v="United States"/>
    <s v="New York Stock Exchange Inc."/>
    <s v="USD"/>
  </r>
  <r>
    <x v="0"/>
    <x v="0"/>
    <s v="MSFT"/>
    <x v="9"/>
    <s v="EQUITY"/>
    <s v="Information Technology"/>
    <s v="Equity"/>
    <n v="689152.5"/>
    <n v="4.59"/>
    <n v="689152.5"/>
    <n v="1635"/>
    <n v="421.5"/>
    <s v="United States"/>
    <s v="NASDAQ"/>
    <s v="USD"/>
  </r>
  <r>
    <x v="0"/>
    <x v="0"/>
    <s v="AMD"/>
    <x v="10"/>
    <s v="EQUITY"/>
    <s v="Information Technology"/>
    <s v="Equity"/>
    <n v="680772.44"/>
    <n v="4.54"/>
    <n v="680772.44"/>
    <n v="5636"/>
    <n v="120.79"/>
    <s v="United States"/>
    <s v="NASDAQ"/>
    <s v="USD"/>
  </r>
  <r>
    <x v="0"/>
    <x v="0"/>
    <s v="QCOM"/>
    <x v="11"/>
    <s v="EQUITY"/>
    <s v="Information Technology"/>
    <s v="Equity"/>
    <n v="672087.5"/>
    <n v="4.4800000000000004"/>
    <n v="672087.5"/>
    <n v="4375"/>
    <n v="153.62"/>
    <s v="United States"/>
    <s v="NASDAQ"/>
    <s v="USD"/>
  </r>
  <r>
    <x v="0"/>
    <x v="0"/>
    <s v="PLTR"/>
    <x v="12"/>
    <s v="EQUITY"/>
    <s v="Information Technology"/>
    <s v="Equity"/>
    <n v="650266.74"/>
    <n v="4.34"/>
    <n v="650266.74"/>
    <n v="8598"/>
    <n v="75.63"/>
    <s v="United States"/>
    <s v="NASDAQ"/>
    <s v="USD"/>
  </r>
  <r>
    <x v="0"/>
    <x v="0"/>
    <n v="5930"/>
    <x v="13"/>
    <s v="EQUITY"/>
    <s v="Information Technology"/>
    <s v="Equity"/>
    <n v="601366.17000000004"/>
    <n v="4.01"/>
    <n v="601366.17000000004"/>
    <n v="16641"/>
    <n v="36.14"/>
    <s v="Korea (South)"/>
    <s v="Korea Exchange (Stock Market)"/>
    <s v="KRW"/>
  </r>
  <r>
    <x v="0"/>
    <x v="0"/>
    <s v="PANW"/>
    <x v="14"/>
    <s v="EQUITY"/>
    <s v="Information Technology"/>
    <s v="Equity"/>
    <n v="472550.12"/>
    <n v="3.15"/>
    <n v="472550.12"/>
    <n v="2597"/>
    <n v="181.96"/>
    <s v="United States"/>
    <s v="NASDAQ"/>
    <s v="USD"/>
  </r>
  <r>
    <x v="0"/>
    <x v="0"/>
    <s v="MRVL"/>
    <x v="15"/>
    <s v="EQUITY"/>
    <s v="Information Technology"/>
    <s v="Equity"/>
    <n v="377076.3"/>
    <n v="2.5099999999999998"/>
    <n v="377076.3"/>
    <n v="3414"/>
    <n v="110.45"/>
    <s v="United States"/>
    <s v="NASDAQ"/>
    <s v="USD"/>
  </r>
  <r>
    <x v="0"/>
    <x v="0"/>
    <s v="GOOGL"/>
    <x v="16"/>
    <s v="EQUITY"/>
    <s v="Communication"/>
    <s v="Equity"/>
    <n v="370649.4"/>
    <n v="2.4700000000000002"/>
    <n v="370649.4"/>
    <n v="1958"/>
    <n v="189.3"/>
    <s v="United States"/>
    <s v="NASDAQ"/>
    <s v="USD"/>
  </r>
  <r>
    <x v="0"/>
    <x v="0"/>
    <s v="MU"/>
    <x v="17"/>
    <s v="EQUITY"/>
    <s v="Information Technology"/>
    <s v="Equity"/>
    <n v="367610.88"/>
    <n v="2.4500000000000002"/>
    <n v="367610.88"/>
    <n v="4368"/>
    <n v="84.16"/>
    <s v="United States"/>
    <s v="NASDAQ"/>
    <s v="USD"/>
  </r>
  <r>
    <x v="0"/>
    <x v="0"/>
    <s v="GOOG"/>
    <x v="18"/>
    <s v="EQUITY"/>
    <s v="Communication"/>
    <s v="Equity"/>
    <n v="355741.92"/>
    <n v="2.37"/>
    <n v="355741.92"/>
    <n v="1868"/>
    <n v="190.44"/>
    <s v="United States"/>
    <s v="NASDAQ"/>
    <s v="USD"/>
  </r>
  <r>
    <x v="0"/>
    <x v="0"/>
    <s v="EQIX"/>
    <x v="19"/>
    <s v="EQUITY"/>
    <s v="Real Estate"/>
    <s v="Equity"/>
    <n v="352640.86"/>
    <n v="2.35"/>
    <n v="352640.86"/>
    <n v="374"/>
    <n v="942.89"/>
    <s v="United States"/>
    <s v="NASDAQ"/>
    <s v="USD"/>
  </r>
  <r>
    <x v="0"/>
    <x v="0"/>
    <s v="INTC"/>
    <x v="20"/>
    <s v="EQUITY"/>
    <s v="Information Technology"/>
    <s v="Equity"/>
    <n v="337702.15"/>
    <n v="2.25"/>
    <n v="337702.15"/>
    <n v="16843"/>
    <n v="20.05"/>
    <s v="United States"/>
    <s v="NASDAQ"/>
    <s v="USD"/>
  </r>
  <r>
    <x v="0"/>
    <x v="0"/>
    <s v="KLAC"/>
    <x v="21"/>
    <s v="EQUITY"/>
    <s v="Information Technology"/>
    <s v="Equity"/>
    <n v="331443.12"/>
    <n v="2.21"/>
    <n v="331443.12"/>
    <n v="526"/>
    <n v="630.12"/>
    <s v="United States"/>
    <s v="NASDAQ"/>
    <s v="USD"/>
  </r>
  <r>
    <x v="0"/>
    <x v="0"/>
    <n v="8035"/>
    <x v="22"/>
    <s v="EQUITY"/>
    <s v="Information Technology"/>
    <s v="Equity"/>
    <n v="292386.74"/>
    <n v="1.95"/>
    <n v="292386.74"/>
    <n v="1900"/>
    <n v="153.88999999999999"/>
    <s v="Japan"/>
    <s v="Tokyo Stock Exchange"/>
    <s v="JPY"/>
  </r>
  <r>
    <x v="0"/>
    <x v="0"/>
    <n v="2454"/>
    <x v="23"/>
    <s v="EQUITY"/>
    <s v="Information Technology"/>
    <s v="Equity"/>
    <n v="271048.82"/>
    <n v="1.81"/>
    <n v="271048.82"/>
    <n v="6280"/>
    <n v="43.16"/>
    <s v="Taiwan"/>
    <s v="Taiwan Stock Exchange"/>
    <s v="TWD"/>
  </r>
  <r>
    <x v="0"/>
    <x v="0"/>
    <n v="2317"/>
    <x v="24"/>
    <s v="EQUITY"/>
    <s v="Information Technology"/>
    <s v="Equity"/>
    <n v="270574.2"/>
    <n v="1.8"/>
    <n v="270574.2"/>
    <n v="48210"/>
    <n v="5.61"/>
    <s v="Taiwan"/>
    <s v="Taiwan Stock Exchange"/>
    <s v="TWD"/>
  </r>
  <r>
    <x v="0"/>
    <x v="0"/>
    <s v="SNOW"/>
    <x v="25"/>
    <s v="EQUITY"/>
    <s v="Information Technology"/>
    <s v="Equity"/>
    <n v="204438.84"/>
    <n v="1.36"/>
    <n v="204438.84"/>
    <n v="1324"/>
    <n v="154.41"/>
    <s v="United States"/>
    <s v="New York Stock Exchange Inc."/>
    <s v="USD"/>
  </r>
  <r>
    <x v="0"/>
    <x v="0"/>
    <s v="DELL"/>
    <x v="26"/>
    <s v="EQUITY"/>
    <s v="Information Technology"/>
    <s v="Equity"/>
    <n v="144626.20000000001"/>
    <n v="0.96"/>
    <n v="144626.20000000001"/>
    <n v="1255"/>
    <n v="115.24"/>
    <s v="United States"/>
    <s v="New York Stock Exchange Inc."/>
    <s v="USD"/>
  </r>
  <r>
    <x v="0"/>
    <x v="0"/>
    <s v="MCHP"/>
    <x v="27"/>
    <s v="EQUITY"/>
    <s v="Information Technology"/>
    <s v="Equity"/>
    <n v="120779.1"/>
    <n v="0.81"/>
    <n v="120779.1"/>
    <n v="2106"/>
    <n v="57.35"/>
    <s v="United States"/>
    <s v="NASDAQ"/>
    <s v="USD"/>
  </r>
  <r>
    <x v="0"/>
    <x v="0"/>
    <s v="HPE"/>
    <x v="28"/>
    <s v="EQUITY"/>
    <s v="Information Technology"/>
    <s v="Equity"/>
    <n v="110166"/>
    <n v="0.73"/>
    <n v="110166"/>
    <n v="5160"/>
    <n v="21.35"/>
    <s v="United States"/>
    <s v="New York Stock Exchange Inc."/>
    <s v="USD"/>
  </r>
  <r>
    <x v="0"/>
    <x v="0"/>
    <s v="NTAP"/>
    <x v="29"/>
    <s v="EQUITY"/>
    <s v="Information Technology"/>
    <s v="Equity"/>
    <n v="94256.960000000006"/>
    <n v="0.63"/>
    <n v="94256.960000000006"/>
    <n v="812"/>
    <n v="116.08"/>
    <s v="United States"/>
    <s v="NASDAQ"/>
    <s v="USD"/>
  </r>
  <r>
    <x v="0"/>
    <x v="0"/>
    <s v="PSTG"/>
    <x v="30"/>
    <s v="EQUITY"/>
    <s v="Information Technology"/>
    <s v="Equity"/>
    <n v="80104.72"/>
    <n v="0.53"/>
    <n v="80104.72"/>
    <n v="1304"/>
    <n v="61.43"/>
    <s v="United States"/>
    <s v="New York Stock Exchange Inc."/>
    <s v="USD"/>
  </r>
  <r>
    <x v="0"/>
    <x v="0"/>
    <s v="ZBRA"/>
    <x v="31"/>
    <s v="EQUITY"/>
    <s v="Information Technology"/>
    <s v="Equity"/>
    <n v="79175.100000000006"/>
    <n v="0.53"/>
    <n v="79175.100000000006"/>
    <n v="205"/>
    <n v="386.22"/>
    <s v="United States"/>
    <s v="NASDAQ"/>
    <s v="USD"/>
  </r>
  <r>
    <x v="0"/>
    <x v="0"/>
    <n v="5935"/>
    <x v="32"/>
    <s v="EQUITY"/>
    <s v="Information Technology"/>
    <s v="Equity"/>
    <n v="78693.2"/>
    <n v="0.52"/>
    <n v="78693.2"/>
    <n v="2621"/>
    <n v="30.02"/>
    <s v="Korea (South)"/>
    <s v="Korea Exchange (Stock Market)"/>
    <s v="KRW"/>
  </r>
  <r>
    <x v="0"/>
    <x v="0"/>
    <s v="MDB"/>
    <x v="33"/>
    <s v="EQUITY"/>
    <s v="Information Technology"/>
    <s v="Equity"/>
    <n v="68446.14"/>
    <n v="0.46"/>
    <n v="68446.14"/>
    <n v="294"/>
    <n v="232.81"/>
    <s v="United States"/>
    <s v="NASDAQ"/>
    <s v="USD"/>
  </r>
  <r>
    <x v="0"/>
    <x v="0"/>
    <s v="NTNX"/>
    <x v="34"/>
    <s v="EQUITY"/>
    <s v="Information Technology"/>
    <s v="Equity"/>
    <n v="65217.88"/>
    <n v="0.43"/>
    <n v="65217.88"/>
    <n v="1066"/>
    <n v="61.18"/>
    <s v="United States"/>
    <s v="NASDAQ"/>
    <s v="USD"/>
  </r>
  <r>
    <x v="0"/>
    <x v="0"/>
    <s v="JNPR"/>
    <x v="35"/>
    <s v="EQUITY"/>
    <s v="Information Technology"/>
    <s v="Equity"/>
    <n v="49284.2"/>
    <n v="0.33"/>
    <n v="49284.2"/>
    <n v="1316"/>
    <n v="37.450000000000003"/>
    <s v="United States"/>
    <s v="New York Stock Exchange Inc."/>
    <s v="USD"/>
  </r>
  <r>
    <x v="0"/>
    <x v="0"/>
    <n v="992"/>
    <x v="36"/>
    <s v="EQUITY"/>
    <s v="Information Technology"/>
    <s v="Equity"/>
    <n v="44119.75"/>
    <n v="0.28999999999999998"/>
    <n v="44119.75"/>
    <n v="34000"/>
    <n v="1.3"/>
    <s v="China"/>
    <s v="Hong Kong Exchanges And Clearing Ltd"/>
    <s v="HKD"/>
  </r>
  <r>
    <x v="0"/>
    <x v="0"/>
    <s v="CVLT"/>
    <x v="37"/>
    <s v="EQUITY"/>
    <s v="Information Technology"/>
    <s v="Equity"/>
    <n v="25352.880000000001"/>
    <n v="0.17"/>
    <n v="25352.880000000001"/>
    <n v="168"/>
    <n v="150.91"/>
    <s v="United States"/>
    <s v="NASDAQ"/>
    <s v="USD"/>
  </r>
  <r>
    <x v="0"/>
    <x v="0"/>
    <s v="USD"/>
    <x v="38"/>
    <s v="CASH"/>
    <s v="Cash and/or Derivatives"/>
    <s v="Cash"/>
    <n v="6862.29"/>
    <n v="0.05"/>
    <n v="6862.29"/>
    <n v="6862"/>
    <n v="100"/>
    <s v="United States"/>
    <s v="-"/>
    <s v="USD"/>
  </r>
  <r>
    <x v="0"/>
    <x v="0"/>
    <s v="KRW"/>
    <x v="39"/>
    <s v="CASH"/>
    <s v="Cash and/or Derivatives"/>
    <s v="Cash"/>
    <n v="6523.72"/>
    <n v="0.04"/>
    <n v="6523.72"/>
    <n v="9603899"/>
    <n v="7.0000000000000007E-2"/>
    <s v="Korea (South)"/>
    <s v="-"/>
    <s v="KRW"/>
  </r>
  <r>
    <x v="0"/>
    <x v="0"/>
    <s v="FSLY"/>
    <x v="40"/>
    <s v="EQUITY"/>
    <s v="Information Technology"/>
    <s v="Equity"/>
    <n v="5003.2"/>
    <n v="0.03"/>
    <n v="5003.2"/>
    <n v="530"/>
    <n v="9.44"/>
    <s v="United States"/>
    <s v="New York Stock Exchange Inc."/>
    <s v="USD"/>
  </r>
  <r>
    <x v="0"/>
    <x v="0"/>
    <s v="TWD"/>
    <x v="41"/>
    <s v="CASH"/>
    <s v="Cash and/or Derivatives"/>
    <s v="Cash"/>
    <n v="3793.45"/>
    <n v="0.03"/>
    <n v="3793.45"/>
    <n v="124366"/>
    <n v="3.05"/>
    <s v="Taiwan"/>
    <s v="-"/>
    <s v="TWD"/>
  </r>
  <r>
    <x v="0"/>
    <x v="0"/>
    <s v="ICSUAGD"/>
    <x v="42"/>
    <s v="FUND"/>
    <s v="Cash and/or Derivatives"/>
    <s v="Money Market"/>
    <n v="3579.92"/>
    <n v="0.02"/>
    <n v="3579.92"/>
    <n v="3580"/>
    <n v="1"/>
    <s v="Ireland"/>
    <s v="-"/>
    <s v="USD"/>
  </r>
  <r>
    <x v="0"/>
    <x v="0"/>
    <s v="EUR"/>
    <x v="43"/>
    <s v="CASH"/>
    <s v="Cash and/or Derivatives"/>
    <s v="Cash"/>
    <n v="3239.24"/>
    <n v="0.02"/>
    <n v="3239.24"/>
    <n v="3128"/>
    <n v="103.55"/>
    <s v="European Union"/>
    <s v="-"/>
    <s v="EUR"/>
  </r>
  <r>
    <x v="0"/>
    <x v="0"/>
    <n v="2388"/>
    <x v="44"/>
    <s v="EQUITY"/>
    <s v="Information Technology"/>
    <s v="Equity"/>
    <n v="1014.67"/>
    <n v="0.01"/>
    <n v="1014.67"/>
    <n v="331"/>
    <n v="3.07"/>
    <s v="Taiwan"/>
    <s v="Taiwan Stock Exchange"/>
    <s v="TWD"/>
  </r>
  <r>
    <x v="0"/>
    <x v="0"/>
    <s v="HKD"/>
    <x v="45"/>
    <s v="CASH"/>
    <s v="Cash and/or Derivatives"/>
    <s v="Cash"/>
    <n v="803.31"/>
    <n v="0.01"/>
    <n v="803.31"/>
    <n v="6240"/>
    <n v="12.87"/>
    <s v="Hong Kong"/>
    <s v="-"/>
    <s v="HKD"/>
  </r>
  <r>
    <x v="0"/>
    <x v="0"/>
    <s v="JPY"/>
    <x v="46"/>
    <s v="CASH"/>
    <s v="Cash and/or Derivatives"/>
    <s v="Cash"/>
    <n v="450.46"/>
    <n v="0"/>
    <n v="450.46"/>
    <n v="70794"/>
    <n v="0.64"/>
    <s v="Japan"/>
    <s v="-"/>
    <s v="JPY"/>
  </r>
  <r>
    <x v="0"/>
    <x v="1"/>
    <s v="PLTR"/>
    <x v="12"/>
    <s v="EQUITY"/>
    <s v="Information Technology"/>
    <s v="Equity"/>
    <n v="3012826.8"/>
    <n v="5.08"/>
    <n v="3012826.8"/>
    <n v="35697"/>
    <n v="84.4"/>
    <s v="United States"/>
    <s v="NASDAQ"/>
    <s v="USD"/>
  </r>
  <r>
    <x v="0"/>
    <x v="1"/>
    <s v="AAPL"/>
    <x v="1"/>
    <s v="EQUITY"/>
    <s v="Information Technology"/>
    <s v="Equity"/>
    <n v="3010972.15"/>
    <n v="5.08"/>
    <n v="3010972.15"/>
    <n v="13555"/>
    <n v="222.13"/>
    <s v="United States"/>
    <s v="NASDAQ"/>
    <s v="USD"/>
  </r>
  <r>
    <x v="0"/>
    <x v="1"/>
    <s v="AMD"/>
    <x v="10"/>
    <s v="EQUITY"/>
    <s v="Information Technology"/>
    <s v="Equity"/>
    <n v="2975555.88"/>
    <n v="5.0199999999999996"/>
    <n v="2975555.88"/>
    <n v="28962"/>
    <n v="102.74"/>
    <s v="United States"/>
    <s v="NASDAQ"/>
    <s v="USD"/>
  </r>
  <r>
    <x v="0"/>
    <x v="1"/>
    <s v="CSCO"/>
    <x v="2"/>
    <s v="EQUITY"/>
    <s v="Information Technology"/>
    <s v="Equity"/>
    <n v="2939370.72"/>
    <n v="4.96"/>
    <n v="2939370.72"/>
    <n v="47632"/>
    <n v="61.71"/>
    <s v="United States"/>
    <s v="NASDAQ"/>
    <s v="USD"/>
  </r>
  <r>
    <x v="0"/>
    <x v="1"/>
    <s v="IBM"/>
    <x v="8"/>
    <s v="EQUITY"/>
    <s v="Information Technology"/>
    <s v="Equity"/>
    <n v="2875255.58"/>
    <n v="4.8499999999999996"/>
    <n v="2875255.58"/>
    <n v="11563"/>
    <n v="248.66"/>
    <s v="United States"/>
    <s v="New York Stock Exchange Inc."/>
    <s v="USD"/>
  </r>
  <r>
    <x v="0"/>
    <x v="1"/>
    <s v="QCOM"/>
    <x v="11"/>
    <s v="EQUITY"/>
    <s v="Information Technology"/>
    <s v="Equity"/>
    <n v="2873428.66"/>
    <n v="4.8499999999999996"/>
    <n v="2873428.66"/>
    <n v="18706"/>
    <n v="153.61000000000001"/>
    <s v="United States"/>
    <s v="NASDAQ"/>
    <s v="USD"/>
  </r>
  <r>
    <x v="0"/>
    <x v="1"/>
    <s v="MSFT"/>
    <x v="9"/>
    <s v="EQUITY"/>
    <s v="Information Technology"/>
    <s v="Equity"/>
    <n v="2816926.56"/>
    <n v="4.75"/>
    <n v="2816926.56"/>
    <n v="7504"/>
    <n v="375.39"/>
    <s v="United States"/>
    <s v="NASDAQ"/>
    <s v="USD"/>
  </r>
  <r>
    <x v="0"/>
    <x v="1"/>
    <s v="AMZN"/>
    <x v="6"/>
    <s v="EQUITY"/>
    <s v="Consumer Discretionary"/>
    <s v="Equity"/>
    <n v="2789021.34"/>
    <n v="4.71"/>
    <n v="2789021.34"/>
    <n v="14659"/>
    <n v="190.26"/>
    <s v="United States"/>
    <s v="NASDAQ"/>
    <s v="USD"/>
  </r>
  <r>
    <x v="0"/>
    <x v="1"/>
    <s v="ORCL"/>
    <x v="7"/>
    <s v="EQUITY"/>
    <s v="Information Technology"/>
    <s v="Equity"/>
    <n v="2691062.88"/>
    <n v="4.54"/>
    <n v="2691062.88"/>
    <n v="19248"/>
    <n v="139.81"/>
    <s v="United States"/>
    <s v="New York Stock Exchange Inc."/>
    <s v="USD"/>
  </r>
  <r>
    <x v="0"/>
    <x v="1"/>
    <s v="ASML"/>
    <x v="4"/>
    <s v="EQUITY"/>
    <s v="Information Technology"/>
    <s v="Equity"/>
    <n v="2667499.89"/>
    <n v="4.5"/>
    <n v="2667499.89"/>
    <n v="4075"/>
    <n v="654.6"/>
    <s v="Netherlands"/>
    <s v="Euronext Amsterdam"/>
    <s v="EUR"/>
  </r>
  <r>
    <x v="0"/>
    <x v="1"/>
    <s v="NVDA"/>
    <x v="5"/>
    <s v="EQUITY"/>
    <s v="Information Technology"/>
    <s v="Equity"/>
    <n v="2665172.58"/>
    <n v="4.5"/>
    <n v="2665172.58"/>
    <n v="24591"/>
    <n v="108.38"/>
    <s v="United States"/>
    <s v="NASDAQ"/>
    <s v="USD"/>
  </r>
  <r>
    <x v="0"/>
    <x v="1"/>
    <n v="2330"/>
    <x v="3"/>
    <s v="EQUITY"/>
    <s v="Information Technology"/>
    <s v="Equity"/>
    <n v="2654862.13"/>
    <n v="4.4800000000000004"/>
    <n v="2654862.13"/>
    <n v="96866"/>
    <n v="27.41"/>
    <s v="Taiwan"/>
    <s v="Taiwan Stock Exchange"/>
    <s v="TWD"/>
  </r>
  <r>
    <x v="0"/>
    <x v="1"/>
    <n v="5930"/>
    <x v="13"/>
    <s v="EQUITY"/>
    <s v="Information Technology"/>
    <s v="Equity"/>
    <n v="2618683.46"/>
    <n v="4.42"/>
    <n v="2618683.46"/>
    <n v="66713"/>
    <n v="39.25"/>
    <s v="Korea (South)"/>
    <s v="Korea Exchange (Stock Market)"/>
    <s v="KRW"/>
  </r>
  <r>
    <x v="0"/>
    <x v="1"/>
    <s v="AVGO"/>
    <x v="0"/>
    <s v="EQUITY"/>
    <s v="Information Technology"/>
    <s v="Equity"/>
    <n v="2486837.79"/>
    <n v="4.2"/>
    <n v="2486837.79"/>
    <n v="14853"/>
    <n v="167.43"/>
    <s v="United States"/>
    <s v="NASDAQ"/>
    <s v="USD"/>
  </r>
  <r>
    <x v="0"/>
    <x v="1"/>
    <s v="PANW"/>
    <x v="14"/>
    <s v="EQUITY"/>
    <s v="Information Technology"/>
    <s v="Equity"/>
    <n v="2021742.72"/>
    <n v="3.41"/>
    <n v="2021742.72"/>
    <n v="11848"/>
    <n v="170.64"/>
    <s v="United States"/>
    <s v="NASDAQ"/>
    <s v="USD"/>
  </r>
  <r>
    <x v="0"/>
    <x v="1"/>
    <s v="INTC"/>
    <x v="20"/>
    <s v="EQUITY"/>
    <s v="Information Technology"/>
    <s v="Equity"/>
    <n v="1734044.76"/>
    <n v="2.93"/>
    <n v="1734044.76"/>
    <n v="76356"/>
    <n v="22.71"/>
    <s v="United States"/>
    <s v="NASDAQ"/>
    <s v="USD"/>
  </r>
  <r>
    <x v="0"/>
    <x v="1"/>
    <s v="MU"/>
    <x v="17"/>
    <s v="EQUITY"/>
    <s v="Information Technology"/>
    <s v="Equity"/>
    <n v="1724071.38"/>
    <n v="2.91"/>
    <n v="1724071.38"/>
    <n v="19842"/>
    <n v="86.89"/>
    <s v="United States"/>
    <s v="NASDAQ"/>
    <s v="USD"/>
  </r>
  <r>
    <x v="0"/>
    <x v="1"/>
    <s v="KLAC"/>
    <x v="21"/>
    <s v="EQUITY"/>
    <s v="Information Technology"/>
    <s v="Equity"/>
    <n v="1634919"/>
    <n v="2.76"/>
    <n v="1634919"/>
    <n v="2405"/>
    <n v="679.8"/>
    <s v="United States"/>
    <s v="NASDAQ"/>
    <s v="USD"/>
  </r>
  <r>
    <x v="0"/>
    <x v="1"/>
    <s v="EQIX"/>
    <x v="19"/>
    <s v="EQUITY"/>
    <s v="Real Estate"/>
    <s v="Equity"/>
    <n v="1420339.7"/>
    <n v="2.4"/>
    <n v="1420339.7"/>
    <n v="1742"/>
    <n v="815.35"/>
    <s v="United States"/>
    <s v="NASDAQ"/>
    <s v="USD"/>
  </r>
  <r>
    <x v="0"/>
    <x v="1"/>
    <s v="GOOGL"/>
    <x v="16"/>
    <s v="EQUITY"/>
    <s v="Communication"/>
    <s v="Equity"/>
    <n v="1380625.92"/>
    <n v="2.33"/>
    <n v="1380625.92"/>
    <n v="8928"/>
    <n v="154.63999999999999"/>
    <s v="United States"/>
    <s v="NASDAQ"/>
    <s v="USD"/>
  </r>
  <r>
    <x v="0"/>
    <x v="1"/>
    <s v="GOOG"/>
    <x v="18"/>
    <s v="EQUITY"/>
    <s v="Communication"/>
    <s v="Equity"/>
    <n v="1317487.5900000001"/>
    <n v="2.2200000000000002"/>
    <n v="1317487.5900000001"/>
    <n v="8433"/>
    <n v="156.22999999999999"/>
    <s v="United States"/>
    <s v="NASDAQ"/>
    <s v="USD"/>
  </r>
  <r>
    <x v="0"/>
    <x v="1"/>
    <n v="2454"/>
    <x v="23"/>
    <s v="EQUITY"/>
    <s v="Information Technology"/>
    <s v="Equity"/>
    <n v="1191123.56"/>
    <n v="2.0099999999999998"/>
    <n v="1191123.56"/>
    <n v="28452"/>
    <n v="41.86"/>
    <s v="Taiwan"/>
    <s v="Taiwan Stock Exchange"/>
    <s v="TWD"/>
  </r>
  <r>
    <x v="0"/>
    <x v="1"/>
    <n v="8035"/>
    <x v="22"/>
    <s v="EQUITY"/>
    <s v="Information Technology"/>
    <s v="Equity"/>
    <n v="1129624.18"/>
    <n v="1.91"/>
    <n v="1129624.18"/>
    <n v="8400"/>
    <n v="134.47999999999999"/>
    <s v="Japan"/>
    <s v="Tokyo Stock Exchange"/>
    <s v="JPY"/>
  </r>
  <r>
    <x v="0"/>
    <x v="1"/>
    <n v="2317"/>
    <x v="24"/>
    <s v="EQUITY"/>
    <s v="Information Technology"/>
    <s v="Equity"/>
    <n v="955128.68"/>
    <n v="1.61"/>
    <n v="955128.68"/>
    <n v="217210"/>
    <n v="4.4000000000000004"/>
    <s v="Taiwan"/>
    <s v="Taiwan Stock Exchange"/>
    <s v="TWD"/>
  </r>
  <r>
    <x v="0"/>
    <x v="1"/>
    <s v="MRVL"/>
    <x v="15"/>
    <s v="EQUITY"/>
    <s v="Information Technology"/>
    <s v="Equity"/>
    <n v="954335"/>
    <n v="1.61"/>
    <n v="954335"/>
    <n v="15500"/>
    <n v="61.57"/>
    <s v="United States"/>
    <s v="NASDAQ"/>
    <s v="USD"/>
  </r>
  <r>
    <x v="0"/>
    <x v="1"/>
    <s v="SNOW"/>
    <x v="25"/>
    <s v="EQUITY"/>
    <s v="Information Technology"/>
    <s v="Equity"/>
    <n v="876667.68"/>
    <n v="1.48"/>
    <n v="876667.68"/>
    <n v="5998"/>
    <n v="146.16"/>
    <s v="United States"/>
    <s v="New York Stock Exchange Inc."/>
    <s v="USD"/>
  </r>
  <r>
    <x v="0"/>
    <x v="1"/>
    <s v="DELL"/>
    <x v="26"/>
    <s v="EQUITY"/>
    <s v="Information Technology"/>
    <s v="Equity"/>
    <n v="524021.35"/>
    <n v="0.88"/>
    <n v="524021.35"/>
    <n v="5749"/>
    <n v="91.15"/>
    <s v="United States"/>
    <s v="New York Stock Exchange Inc."/>
    <s v="USD"/>
  </r>
  <r>
    <x v="0"/>
    <x v="1"/>
    <s v="MCHP"/>
    <x v="27"/>
    <s v="EQUITY"/>
    <s v="Information Technology"/>
    <s v="Equity"/>
    <n v="464736"/>
    <n v="0.78"/>
    <n v="464736"/>
    <n v="9600"/>
    <n v="48.41"/>
    <s v="United States"/>
    <s v="NASDAQ"/>
    <s v="USD"/>
  </r>
  <r>
    <x v="0"/>
    <x v="1"/>
    <s v="HPE"/>
    <x v="28"/>
    <s v="EQUITY"/>
    <s v="Information Technology"/>
    <s v="Equity"/>
    <n v="358392.61"/>
    <n v="0.6"/>
    <n v="358392.61"/>
    <n v="23227"/>
    <n v="15.43"/>
    <s v="United States"/>
    <s v="New York Stock Exchange Inc."/>
    <s v="USD"/>
  </r>
  <r>
    <x v="0"/>
    <x v="1"/>
    <n v="5935"/>
    <x v="32"/>
    <s v="EQUITY"/>
    <s v="Information Technology"/>
    <s v="Equity"/>
    <n v="341250.39"/>
    <n v="0.57999999999999996"/>
    <n v="341250.39"/>
    <n v="10646"/>
    <n v="32.049999999999997"/>
    <s v="Korea (South)"/>
    <s v="Korea Exchange (Stock Market)"/>
    <s v="KRW"/>
  </r>
  <r>
    <x v="0"/>
    <x v="1"/>
    <s v="NTNX"/>
    <x v="34"/>
    <s v="EQUITY"/>
    <s v="Information Technology"/>
    <s v="Equity"/>
    <n v="331318.26"/>
    <n v="0.56000000000000005"/>
    <n v="331318.26"/>
    <n v="4746"/>
    <n v="69.81"/>
    <s v="United States"/>
    <s v="NASDAQ"/>
    <s v="USD"/>
  </r>
  <r>
    <x v="0"/>
    <x v="1"/>
    <s v="NTAP"/>
    <x v="29"/>
    <s v="EQUITY"/>
    <s v="Information Technology"/>
    <s v="Equity"/>
    <n v="321845.76000000001"/>
    <n v="0.54"/>
    <n v="321845.76000000001"/>
    <n v="3664"/>
    <n v="87.84"/>
    <s v="United States"/>
    <s v="NASDAQ"/>
    <s v="USD"/>
  </r>
  <r>
    <x v="0"/>
    <x v="1"/>
    <s v="ZBRA"/>
    <x v="31"/>
    <s v="EQUITY"/>
    <s v="Information Technology"/>
    <s v="Equity"/>
    <n v="260802.88"/>
    <n v="0.44"/>
    <n v="260802.88"/>
    <n v="923"/>
    <n v="282.56"/>
    <s v="United States"/>
    <s v="NASDAQ"/>
    <s v="USD"/>
  </r>
  <r>
    <x v="0"/>
    <x v="1"/>
    <s v="PSTG"/>
    <x v="30"/>
    <s v="EQUITY"/>
    <s v="Information Technology"/>
    <s v="Equity"/>
    <n v="259599.28"/>
    <n v="0.44"/>
    <n v="259599.28"/>
    <n v="5864"/>
    <n v="44.27"/>
    <s v="United States"/>
    <s v="New York Stock Exchange Inc."/>
    <s v="USD"/>
  </r>
  <r>
    <x v="0"/>
    <x v="1"/>
    <s v="MDB"/>
    <x v="33"/>
    <s v="EQUITY"/>
    <s v="Information Technology"/>
    <s v="Equity"/>
    <n v="231878.8"/>
    <n v="0.39"/>
    <n v="231878.8"/>
    <n v="1322"/>
    <n v="175.4"/>
    <s v="United States"/>
    <s v="NASDAQ"/>
    <s v="USD"/>
  </r>
  <r>
    <x v="0"/>
    <x v="1"/>
    <s v="JNPR"/>
    <x v="35"/>
    <s v="EQUITY"/>
    <s v="Information Technology"/>
    <s v="Equity"/>
    <n v="213159.1"/>
    <n v="0.36"/>
    <n v="213159.1"/>
    <n v="5890"/>
    <n v="36.19"/>
    <s v="United States"/>
    <s v="New York Stock Exchange Inc."/>
    <s v="USD"/>
  </r>
  <r>
    <x v="0"/>
    <x v="1"/>
    <n v="992"/>
    <x v="36"/>
    <s v="EQUITY"/>
    <s v="Information Technology"/>
    <s v="Equity"/>
    <n v="204742.75"/>
    <n v="0.35"/>
    <n v="204742.75"/>
    <n v="152000"/>
    <n v="1.35"/>
    <s v="China"/>
    <s v="Hong Kong Exchanges And Clearing Ltd"/>
    <s v="HKD"/>
  </r>
  <r>
    <x v="0"/>
    <x v="1"/>
    <s v="CVLT"/>
    <x v="37"/>
    <s v="EQUITY"/>
    <s v="Information Technology"/>
    <s v="Equity"/>
    <n v="117846.72"/>
    <n v="0.2"/>
    <n v="117846.72"/>
    <n v="747"/>
    <n v="157.76"/>
    <s v="United States"/>
    <s v="NASDAQ"/>
    <s v="USD"/>
  </r>
  <r>
    <x v="0"/>
    <x v="1"/>
    <s v="USD"/>
    <x v="38"/>
    <s v="CASH"/>
    <s v="Cash and/or Derivatives"/>
    <s v="Cash"/>
    <n v="95002.04"/>
    <n v="0.16"/>
    <n v="95002.04"/>
    <n v="95002"/>
    <n v="100"/>
    <s v="United States"/>
    <s v="-"/>
    <s v="USD"/>
  </r>
  <r>
    <x v="0"/>
    <x v="1"/>
    <s v="KRW"/>
    <x v="39"/>
    <s v="CASH"/>
    <s v="Cash and/or Derivatives"/>
    <s v="Cash"/>
    <n v="25706.63"/>
    <n v="0.04"/>
    <n v="25706.63"/>
    <n v="37853017"/>
    <n v="7.0000000000000007E-2"/>
    <s v="Korea (South)"/>
    <s v="-"/>
    <s v="KRW"/>
  </r>
  <r>
    <x v="0"/>
    <x v="1"/>
    <s v="JPY"/>
    <x v="46"/>
    <s v="CASH"/>
    <s v="Cash and/or Derivatives"/>
    <s v="Cash"/>
    <n v="17260.47"/>
    <n v="0.03"/>
    <n v="17260.47"/>
    <n v="2581131"/>
    <n v="0.67"/>
    <s v="Japan"/>
    <s v="-"/>
    <s v="JPY"/>
  </r>
  <r>
    <x v="0"/>
    <x v="1"/>
    <s v="TWD"/>
    <x v="41"/>
    <s v="CASH"/>
    <s v="Cash and/or Derivatives"/>
    <s v="Cash"/>
    <n v="17165.64"/>
    <n v="0.03"/>
    <n v="17165.64"/>
    <n v="569942"/>
    <n v="3.01"/>
    <s v="Taiwan"/>
    <s v="-"/>
    <s v="TWD"/>
  </r>
  <r>
    <x v="0"/>
    <x v="1"/>
    <s v="FSLY"/>
    <x v="40"/>
    <s v="EQUITY"/>
    <s v="Information Technology"/>
    <s v="Equity"/>
    <n v="16420.02"/>
    <n v="0.03"/>
    <n v="16420.02"/>
    <n v="2594"/>
    <n v="6.33"/>
    <s v="United States"/>
    <s v="New York Stock Exchange Inc."/>
    <s v="USD"/>
  </r>
  <r>
    <x v="0"/>
    <x v="1"/>
    <n v="2388"/>
    <x v="44"/>
    <s v="EQUITY"/>
    <s v="Information Technology"/>
    <s v="Equity"/>
    <n v="14377.15"/>
    <n v="0.02"/>
    <n v="14377.15"/>
    <n v="6331"/>
    <n v="2.27"/>
    <s v="Taiwan"/>
    <s v="Taiwan Stock Exchange"/>
    <s v="TWD"/>
  </r>
  <r>
    <x v="0"/>
    <x v="1"/>
    <s v="CITFT"/>
    <x v="47"/>
    <s v="CASH"/>
    <s v="Cash and/or Derivatives"/>
    <s v="Cash Collateral and Margins"/>
    <n v="11000"/>
    <n v="0.02"/>
    <n v="11000"/>
    <n v="11000"/>
    <n v="100"/>
    <s v="United States"/>
    <s v="-"/>
    <s v="USD"/>
  </r>
  <r>
    <x v="0"/>
    <x v="1"/>
    <s v="ICSUAGD"/>
    <x v="42"/>
    <s v="FUND"/>
    <s v="Cash and/or Derivatives"/>
    <s v="Money Market"/>
    <n v="10142.81"/>
    <n v="0.02"/>
    <n v="10142.81"/>
    <n v="10143"/>
    <n v="1"/>
    <s v="Ireland"/>
    <s v="-"/>
    <s v="USD"/>
  </r>
  <r>
    <x v="0"/>
    <x v="1"/>
    <s v="EUR"/>
    <x v="43"/>
    <s v="CASH"/>
    <s v="Cash and/or Derivatives"/>
    <s v="Cash"/>
    <n v="3854.8"/>
    <n v="0.01"/>
    <n v="3854.8"/>
    <n v="3569"/>
    <n v="108.02"/>
    <s v="European Union"/>
    <s v="-"/>
    <s v="EUR"/>
  </r>
  <r>
    <x v="0"/>
    <x v="1"/>
    <s v="HKD"/>
    <x v="45"/>
    <s v="CASH"/>
    <s v="Cash and/or Derivatives"/>
    <s v="Cash"/>
    <n v="1911.81"/>
    <n v="0"/>
    <n v="1911.81"/>
    <n v="14874"/>
    <n v="12.85"/>
    <s v="Hong Kong"/>
    <s v="-"/>
    <s v="HKD"/>
  </r>
  <r>
    <x v="0"/>
    <x v="1"/>
    <s v="HWBM5"/>
    <x v="48"/>
    <s v="FUTURE"/>
    <s v="Cash and/or Derivatives"/>
    <s v="Futures"/>
    <n v="0"/>
    <n v="0"/>
    <n v="155516"/>
    <n v="4"/>
    <n v="19439.5"/>
    <s v="-"/>
    <s v="Chicago Mercantile Exchange"/>
    <s v="USD"/>
  </r>
  <r>
    <x v="0"/>
    <x v="2"/>
    <s v="PLTR"/>
    <x v="12"/>
    <s v="EQUITY"/>
    <s v="Information Technology"/>
    <s v="Equity"/>
    <n v="4227952.68"/>
    <n v="6.98"/>
    <n v="4227952.68"/>
    <n v="35697"/>
    <n v="118.44"/>
    <s v="United States"/>
    <s v="NASDAQ"/>
    <s v="USD"/>
  </r>
  <r>
    <x v="0"/>
    <x v="2"/>
    <s v="MSFT"/>
    <x v="9"/>
    <s v="EQUITY"/>
    <s v="Information Technology"/>
    <s v="Equity"/>
    <n v="2966031.04"/>
    <n v="4.9000000000000004"/>
    <n v="2966031.04"/>
    <n v="7504"/>
    <n v="395.26"/>
    <s v="United States"/>
    <s v="NASDAQ"/>
    <s v="USD"/>
  </r>
  <r>
    <x v="0"/>
    <x v="2"/>
    <s v="AAPL"/>
    <x v="1"/>
    <s v="EQUITY"/>
    <s v="Information Technology"/>
    <s v="Equity"/>
    <n v="2880437.5"/>
    <n v="4.76"/>
    <n v="2880437.5"/>
    <n v="13555"/>
    <n v="212.5"/>
    <s v="United States"/>
    <s v="NASDAQ"/>
    <s v="USD"/>
  </r>
  <r>
    <x v="0"/>
    <x v="2"/>
    <s v="AVGO"/>
    <x v="0"/>
    <s v="EQUITY"/>
    <s v="Information Technology"/>
    <s v="Equity"/>
    <n v="2858756.91"/>
    <n v="4.72"/>
    <n v="2858756.91"/>
    <n v="14853"/>
    <n v="192.47"/>
    <s v="United States"/>
    <s v="NASDAQ"/>
    <s v="USD"/>
  </r>
  <r>
    <x v="0"/>
    <x v="2"/>
    <s v="AMD"/>
    <x v="10"/>
    <s v="EQUITY"/>
    <s v="Information Technology"/>
    <s v="Equity"/>
    <n v="2819450.7"/>
    <n v="4.66"/>
    <n v="2819450.7"/>
    <n v="28962"/>
    <n v="97.35"/>
    <s v="United States"/>
    <s v="NASDAQ"/>
    <s v="USD"/>
  </r>
  <r>
    <x v="0"/>
    <x v="2"/>
    <s v="IBM"/>
    <x v="8"/>
    <s v="EQUITY"/>
    <s v="Information Technology"/>
    <s v="Equity"/>
    <n v="2796164.66"/>
    <n v="4.62"/>
    <n v="2796164.66"/>
    <n v="11563"/>
    <n v="241.82"/>
    <s v="United States"/>
    <s v="New York Stock Exchange Inc."/>
    <s v="USD"/>
  </r>
  <r>
    <x v="0"/>
    <x v="2"/>
    <s v="QCOM"/>
    <x v="11"/>
    <s v="EQUITY"/>
    <s v="Information Technology"/>
    <s v="Equity"/>
    <n v="2777092.76"/>
    <n v="4.59"/>
    <n v="2777092.76"/>
    <n v="18706"/>
    <n v="148.46"/>
    <s v="United States"/>
    <s v="NASDAQ"/>
    <s v="USD"/>
  </r>
  <r>
    <x v="0"/>
    <x v="2"/>
    <n v="2330"/>
    <x v="3"/>
    <s v="EQUITY"/>
    <s v="Information Technology"/>
    <s v="Equity"/>
    <n v="2750033.71"/>
    <n v="4.54"/>
    <n v="2750033.71"/>
    <n v="96866"/>
    <n v="28.39"/>
    <s v="Taiwan"/>
    <s v="Taiwan Stock Exchange"/>
    <s v="TWD"/>
  </r>
  <r>
    <x v="0"/>
    <x v="2"/>
    <s v="CSCO"/>
    <x v="2"/>
    <s v="EQUITY"/>
    <s v="Information Technology"/>
    <s v="Equity"/>
    <n v="2749795.36"/>
    <n v="4.54"/>
    <n v="2749795.36"/>
    <n v="47632"/>
    <n v="57.73"/>
    <s v="United States"/>
    <s v="NASDAQ"/>
    <s v="USD"/>
  </r>
  <r>
    <x v="0"/>
    <x v="2"/>
    <s v="ORCL"/>
    <x v="7"/>
    <s v="EQUITY"/>
    <s v="Information Technology"/>
    <s v="Equity"/>
    <n v="2708578.56"/>
    <n v="4.47"/>
    <n v="2708578.56"/>
    <n v="19248"/>
    <n v="140.72"/>
    <s v="United States"/>
    <s v="New York Stock Exchange Inc."/>
    <s v="USD"/>
  </r>
  <r>
    <x v="0"/>
    <x v="2"/>
    <s v="AMZN"/>
    <x v="6"/>
    <s v="EQUITY"/>
    <s v="Consumer Discretionary"/>
    <s v="Equity"/>
    <n v="2703412.78"/>
    <n v="4.46"/>
    <n v="2703412.78"/>
    <n v="14659"/>
    <n v="184.42"/>
    <s v="United States"/>
    <s v="NASDAQ"/>
    <s v="USD"/>
  </r>
  <r>
    <x v="0"/>
    <x v="2"/>
    <s v="ASML"/>
    <x v="4"/>
    <s v="EQUITY"/>
    <s v="Information Technology"/>
    <s v="Equity"/>
    <n v="2698289.27"/>
    <n v="4.46"/>
    <n v="2698289.27"/>
    <n v="4075"/>
    <n v="662.16"/>
    <s v="Netherlands"/>
    <s v="Euronext Amsterdam"/>
    <s v="EUR"/>
  </r>
  <r>
    <x v="0"/>
    <x v="2"/>
    <s v="NVDA"/>
    <x v="5"/>
    <s v="EQUITY"/>
    <s v="Information Technology"/>
    <s v="Equity"/>
    <n v="2678451.7200000002"/>
    <n v="4.42"/>
    <n v="2678451.7200000002"/>
    <n v="24591"/>
    <n v="108.92"/>
    <s v="United States"/>
    <s v="NASDAQ"/>
    <s v="USD"/>
  </r>
  <r>
    <x v="0"/>
    <x v="2"/>
    <n v="5930"/>
    <x v="13"/>
    <s v="EQUITY"/>
    <s v="Information Technology"/>
    <s v="Equity"/>
    <n v="2604693.2799999998"/>
    <n v="4.3"/>
    <n v="2604693.2799999998"/>
    <n v="66713"/>
    <n v="39.04"/>
    <s v="Korea (South)"/>
    <s v="Korea Exchange (Stock Market)"/>
    <s v="KRW"/>
  </r>
  <r>
    <x v="0"/>
    <x v="2"/>
    <s v="PANW"/>
    <x v="14"/>
    <s v="EQUITY"/>
    <s v="Information Technology"/>
    <s v="Equity"/>
    <n v="2214746.64"/>
    <n v="3.66"/>
    <n v="2214746.64"/>
    <n v="11848"/>
    <n v="186.93"/>
    <s v="United States"/>
    <s v="NASDAQ"/>
    <s v="USD"/>
  </r>
  <r>
    <x v="0"/>
    <x v="2"/>
    <s v="KLAC"/>
    <x v="21"/>
    <s v="EQUITY"/>
    <s v="Information Technology"/>
    <s v="Equity"/>
    <n v="1689969.45"/>
    <n v="2.79"/>
    <n v="1689969.45"/>
    <n v="2405"/>
    <n v="702.69"/>
    <s v="United States"/>
    <s v="NASDAQ"/>
    <s v="USD"/>
  </r>
  <r>
    <x v="0"/>
    <x v="2"/>
    <s v="INTC"/>
    <x v="20"/>
    <s v="EQUITY"/>
    <s v="Information Technology"/>
    <s v="Equity"/>
    <n v="1534755.6"/>
    <n v="2.5299999999999998"/>
    <n v="1534755.6"/>
    <n v="76356"/>
    <n v="20.100000000000001"/>
    <s v="United States"/>
    <s v="NASDAQ"/>
    <s v="USD"/>
  </r>
  <r>
    <x v="0"/>
    <x v="2"/>
    <s v="MU"/>
    <x v="17"/>
    <s v="EQUITY"/>
    <s v="Information Technology"/>
    <s v="Equity"/>
    <n v="1526841.9"/>
    <n v="2.52"/>
    <n v="1526841.9"/>
    <n v="19842"/>
    <n v="76.95"/>
    <s v="United States"/>
    <s v="NASDAQ"/>
    <s v="USD"/>
  </r>
  <r>
    <x v="0"/>
    <x v="2"/>
    <s v="EQIX"/>
    <x v="19"/>
    <s v="EQUITY"/>
    <s v="Real Estate"/>
    <s v="Equity"/>
    <n v="1499426.5"/>
    <n v="2.48"/>
    <n v="1499426.5"/>
    <n v="1742"/>
    <n v="860.75"/>
    <s v="United States"/>
    <s v="NASDAQ"/>
    <s v="USD"/>
  </r>
  <r>
    <x v="0"/>
    <x v="2"/>
    <s v="GOOGL"/>
    <x v="16"/>
    <s v="EQUITY"/>
    <s v="Communication"/>
    <s v="Equity"/>
    <n v="1417766.4"/>
    <n v="2.34"/>
    <n v="1417766.4"/>
    <n v="8928"/>
    <n v="158.80000000000001"/>
    <s v="United States"/>
    <s v="NASDAQ"/>
    <s v="USD"/>
  </r>
  <r>
    <x v="0"/>
    <x v="2"/>
    <s v="GOOG"/>
    <x v="18"/>
    <s v="EQUITY"/>
    <s v="Communication"/>
    <s v="Equity"/>
    <n v="1356785.37"/>
    <n v="2.2400000000000002"/>
    <n v="1356785.37"/>
    <n v="8433"/>
    <n v="160.88999999999999"/>
    <s v="United States"/>
    <s v="NASDAQ"/>
    <s v="USD"/>
  </r>
  <r>
    <x v="0"/>
    <x v="2"/>
    <n v="8035"/>
    <x v="22"/>
    <s v="EQUITY"/>
    <s v="Information Technology"/>
    <s v="Equity"/>
    <n v="1249929.8899999999"/>
    <n v="2.06"/>
    <n v="1249929.8899999999"/>
    <n v="8400"/>
    <n v="148.80000000000001"/>
    <s v="Japan"/>
    <s v="Tokyo Stock Exchange"/>
    <s v="JPY"/>
  </r>
  <r>
    <x v="0"/>
    <x v="2"/>
    <n v="2454"/>
    <x v="23"/>
    <s v="EQUITY"/>
    <s v="Information Technology"/>
    <s v="Equity"/>
    <n v="1200956.76"/>
    <n v="1.98"/>
    <n v="1200956.76"/>
    <n v="28452"/>
    <n v="42.21"/>
    <s v="Taiwan"/>
    <s v="Taiwan Stock Exchange"/>
    <s v="TWD"/>
  </r>
  <r>
    <x v="0"/>
    <x v="2"/>
    <n v="2317"/>
    <x v="24"/>
    <s v="EQUITY"/>
    <s v="Information Technology"/>
    <s v="Equity"/>
    <n v="960985.99"/>
    <n v="1.59"/>
    <n v="960985.99"/>
    <n v="217210"/>
    <n v="4.42"/>
    <s v="Taiwan"/>
    <s v="Taiwan Stock Exchange"/>
    <s v="TWD"/>
  </r>
  <r>
    <x v="0"/>
    <x v="2"/>
    <s v="SNOW"/>
    <x v="25"/>
    <s v="EQUITY"/>
    <s v="Information Technology"/>
    <s v="Equity"/>
    <n v="956621.02"/>
    <n v="1.58"/>
    <n v="956621.02"/>
    <n v="5998"/>
    <n v="159.49"/>
    <s v="United States"/>
    <s v="New York Stock Exchange Inc."/>
    <s v="USD"/>
  </r>
  <r>
    <x v="0"/>
    <x v="2"/>
    <s v="MRVL"/>
    <x v="15"/>
    <s v="EQUITY"/>
    <s v="Information Technology"/>
    <s v="Equity"/>
    <n v="904735"/>
    <n v="1.49"/>
    <n v="904735"/>
    <n v="15500"/>
    <n v="58.37"/>
    <s v="United States"/>
    <s v="NASDAQ"/>
    <s v="USD"/>
  </r>
  <r>
    <x v="0"/>
    <x v="2"/>
    <s v="DELL"/>
    <x v="26"/>
    <s v="EQUITY"/>
    <s v="Information Technology"/>
    <s v="Equity"/>
    <n v="527528.24"/>
    <n v="0.87"/>
    <n v="527528.24"/>
    <n v="5749"/>
    <n v="91.76"/>
    <s v="United States"/>
    <s v="New York Stock Exchange Inc."/>
    <s v="USD"/>
  </r>
  <r>
    <x v="0"/>
    <x v="2"/>
    <s v="MCHP"/>
    <x v="27"/>
    <s v="EQUITY"/>
    <s v="Information Technology"/>
    <s v="Equity"/>
    <n v="442368"/>
    <n v="0.73"/>
    <n v="442368"/>
    <n v="9600"/>
    <n v="46.08"/>
    <s v="United States"/>
    <s v="NASDAQ"/>
    <s v="USD"/>
  </r>
  <r>
    <x v="0"/>
    <x v="2"/>
    <s v="HPE"/>
    <x v="28"/>
    <s v="EQUITY"/>
    <s v="Information Technology"/>
    <s v="Equity"/>
    <n v="376741.94"/>
    <n v="0.62"/>
    <n v="376741.94"/>
    <n v="23227"/>
    <n v="16.22"/>
    <s v="United States"/>
    <s v="New York Stock Exchange Inc."/>
    <s v="USD"/>
  </r>
  <r>
    <x v="0"/>
    <x v="2"/>
    <n v="5935"/>
    <x v="32"/>
    <s v="EQUITY"/>
    <s v="Information Technology"/>
    <s v="Equity"/>
    <n v="350872.39"/>
    <n v="0.57999999999999996"/>
    <n v="350872.39"/>
    <n v="10646"/>
    <n v="32.96"/>
    <s v="Korea (South)"/>
    <s v="Korea Exchange (Stock Market)"/>
    <s v="KRW"/>
  </r>
  <r>
    <x v="0"/>
    <x v="2"/>
    <s v="NTAP"/>
    <x v="29"/>
    <s v="EQUITY"/>
    <s v="Information Technology"/>
    <s v="Equity"/>
    <n v="328844"/>
    <n v="0.54"/>
    <n v="328844"/>
    <n v="3664"/>
    <n v="89.75"/>
    <s v="United States"/>
    <s v="NASDAQ"/>
    <s v="USD"/>
  </r>
  <r>
    <x v="0"/>
    <x v="2"/>
    <s v="NTNX"/>
    <x v="34"/>
    <s v="EQUITY"/>
    <s v="Information Technology"/>
    <s v="Equity"/>
    <n v="326050.2"/>
    <n v="0.54"/>
    <n v="326050.2"/>
    <n v="4746"/>
    <n v="68.7"/>
    <s v="United States"/>
    <s v="NASDAQ"/>
    <s v="USD"/>
  </r>
  <r>
    <x v="0"/>
    <x v="2"/>
    <s v="PSTG"/>
    <x v="30"/>
    <s v="EQUITY"/>
    <s v="Information Technology"/>
    <s v="Equity"/>
    <n v="265991.03999999998"/>
    <n v="0.44"/>
    <n v="265991.03999999998"/>
    <n v="5864"/>
    <n v="45.36"/>
    <s v="United States"/>
    <s v="New York Stock Exchange Inc."/>
    <s v="USD"/>
  </r>
  <r>
    <x v="0"/>
    <x v="2"/>
    <s v="ZBRA"/>
    <x v="31"/>
    <s v="EQUITY"/>
    <s v="Information Technology"/>
    <s v="Equity"/>
    <n v="231045.36"/>
    <n v="0.38"/>
    <n v="231045.36"/>
    <n v="923"/>
    <n v="250.32"/>
    <s v="United States"/>
    <s v="NASDAQ"/>
    <s v="USD"/>
  </r>
  <r>
    <x v="0"/>
    <x v="2"/>
    <s v="MDB"/>
    <x v="33"/>
    <s v="EQUITY"/>
    <s v="Information Technology"/>
    <s v="Equity"/>
    <n v="227608.74"/>
    <n v="0.38"/>
    <n v="227608.74"/>
    <n v="1322"/>
    <n v="172.17"/>
    <s v="United States"/>
    <s v="NASDAQ"/>
    <s v="USD"/>
  </r>
  <r>
    <x v="0"/>
    <x v="2"/>
    <s v="JNPR"/>
    <x v="35"/>
    <s v="EQUITY"/>
    <s v="Information Technology"/>
    <s v="Equity"/>
    <n v="213924.8"/>
    <n v="0.35"/>
    <n v="213924.8"/>
    <n v="5890"/>
    <n v="36.32"/>
    <s v="United States"/>
    <s v="New York Stock Exchange Inc."/>
    <s v="USD"/>
  </r>
  <r>
    <x v="0"/>
    <x v="2"/>
    <n v="992"/>
    <x v="36"/>
    <s v="EQUITY"/>
    <s v="Information Technology"/>
    <s v="Equity"/>
    <n v="176213.14"/>
    <n v="0.28999999999999998"/>
    <n v="176213.14"/>
    <n v="152000"/>
    <n v="1.1599999999999999"/>
    <s v="China"/>
    <s v="Hong Kong Exchanges And Clearing Ltd"/>
    <s v="HKD"/>
  </r>
  <r>
    <x v="0"/>
    <x v="2"/>
    <s v="CVLT"/>
    <x v="37"/>
    <s v="EQUITY"/>
    <s v="Information Technology"/>
    <s v="Equity"/>
    <n v="124846.11"/>
    <n v="0.21"/>
    <n v="124846.11"/>
    <n v="747"/>
    <n v="167.13"/>
    <s v="United States"/>
    <s v="NASDAQ"/>
    <s v="USD"/>
  </r>
  <r>
    <x v="0"/>
    <x v="2"/>
    <s v="USD"/>
    <x v="38"/>
    <s v="CASH"/>
    <s v="Cash and/or Derivatives"/>
    <s v="Cash"/>
    <n v="104869.82"/>
    <n v="0.17"/>
    <n v="104869.82"/>
    <n v="104870"/>
    <n v="100"/>
    <s v="United States"/>
    <s v="-"/>
    <s v="USD"/>
  </r>
  <r>
    <x v="0"/>
    <x v="2"/>
    <s v="KRW"/>
    <x v="39"/>
    <s v="CASH"/>
    <s v="Cash and/or Derivatives"/>
    <s v="Cash"/>
    <n v="26813.96"/>
    <n v="0.04"/>
    <n v="26813.96"/>
    <n v="38116046"/>
    <n v="7.0000000000000007E-2"/>
    <s v="Korea (South)"/>
    <s v="-"/>
    <s v="KRW"/>
  </r>
  <r>
    <x v="0"/>
    <x v="2"/>
    <s v="JPY"/>
    <x v="46"/>
    <s v="CASH"/>
    <s v="Cash and/or Derivatives"/>
    <s v="Cash"/>
    <n v="19146.599999999999"/>
    <n v="0.03"/>
    <n v="19146.599999999999"/>
    <n v="2731071"/>
    <n v="0.7"/>
    <s v="Japan"/>
    <s v="-"/>
    <s v="JPY"/>
  </r>
  <r>
    <x v="0"/>
    <x v="2"/>
    <s v="TWD"/>
    <x v="41"/>
    <s v="CASH"/>
    <s v="Cash and/or Derivatives"/>
    <s v="Cash"/>
    <n v="17820.150000000001"/>
    <n v="0.03"/>
    <n v="17820.150000000001"/>
    <n v="569942"/>
    <n v="3.13"/>
    <s v="Taiwan"/>
    <s v="-"/>
    <s v="TWD"/>
  </r>
  <r>
    <x v="0"/>
    <x v="2"/>
    <s v="FSLY"/>
    <x v="40"/>
    <s v="EQUITY"/>
    <s v="Information Technology"/>
    <s v="Equity"/>
    <n v="14915.5"/>
    <n v="0.02"/>
    <n v="14915.5"/>
    <n v="2594"/>
    <n v="5.75"/>
    <s v="United States"/>
    <s v="New York Stock Exchange Inc."/>
    <s v="USD"/>
  </r>
  <r>
    <x v="0"/>
    <x v="2"/>
    <n v="2388"/>
    <x v="44"/>
    <s v="EQUITY"/>
    <s v="Information Technology"/>
    <s v="Equity"/>
    <n v="14351.3"/>
    <n v="0.02"/>
    <n v="14351.3"/>
    <n v="6331"/>
    <n v="2.27"/>
    <s v="Taiwan"/>
    <s v="Taiwan Stock Exchange"/>
    <s v="TWD"/>
  </r>
  <r>
    <x v="0"/>
    <x v="2"/>
    <s v="CITFT"/>
    <x v="47"/>
    <s v="CASH"/>
    <s v="Cash and/or Derivatives"/>
    <s v="Cash Collateral and Margins"/>
    <n v="14000"/>
    <n v="0.02"/>
    <n v="14000"/>
    <n v="14000"/>
    <n v="100"/>
    <s v="United States"/>
    <s v="-"/>
    <s v="USD"/>
  </r>
  <r>
    <x v="0"/>
    <x v="2"/>
    <s v="EUR"/>
    <x v="43"/>
    <s v="CASH"/>
    <s v="Cash and/or Derivatives"/>
    <s v="Cash"/>
    <n v="11301.45"/>
    <n v="0.02"/>
    <n v="11301.45"/>
    <n v="9942"/>
    <n v="113.68"/>
    <s v="European Union"/>
    <s v="-"/>
    <s v="EUR"/>
  </r>
  <r>
    <x v="0"/>
    <x v="2"/>
    <s v="ICSUAGD"/>
    <x v="42"/>
    <s v="FUND"/>
    <s v="Cash and/or Derivatives"/>
    <s v="Money Market"/>
    <n v="10142.81"/>
    <n v="0.02"/>
    <n v="10142.81"/>
    <n v="10143"/>
    <n v="1"/>
    <s v="Ireland"/>
    <s v="-"/>
    <s v="USD"/>
  </r>
  <r>
    <x v="0"/>
    <x v="2"/>
    <s v="HKD"/>
    <x v="45"/>
    <s v="CASH"/>
    <s v="Cash and/or Derivatives"/>
    <s v="Cash"/>
    <n v="1918.12"/>
    <n v="0"/>
    <n v="1918.12"/>
    <n v="14874"/>
    <n v="12.9"/>
    <s v="Hong Kong"/>
    <s v="-"/>
    <s v="HKD"/>
  </r>
  <r>
    <x v="0"/>
    <x v="2"/>
    <s v="HWBM5"/>
    <x v="48"/>
    <s v="FUTURE"/>
    <s v="Cash and/or Derivatives"/>
    <s v="Futures"/>
    <n v="0"/>
    <n v="0"/>
    <n v="157268"/>
    <n v="4"/>
    <n v="19658.5"/>
    <s v="-"/>
    <s v="Chicago Mercantile Exchange"/>
    <s v="USD"/>
  </r>
  <r>
    <x v="0"/>
    <x v="3"/>
    <s v="PLTR"/>
    <x v="12"/>
    <s v="EQUITY"/>
    <s v="Information Technology"/>
    <s v="Equity"/>
    <n v="4366457.04"/>
    <n v="6.52"/>
    <n v="4366457.04"/>
    <n v="35697"/>
    <n v="122.32"/>
    <s v="United States"/>
    <s v="NASDAQ"/>
    <s v="USD"/>
  </r>
  <r>
    <x v="0"/>
    <x v="3"/>
    <s v="AVGO"/>
    <x v="0"/>
    <s v="EQUITY"/>
    <s v="Information Technology"/>
    <s v="Equity"/>
    <n v="3593980.41"/>
    <n v="5.36"/>
    <n v="3593980.41"/>
    <n v="14853"/>
    <n v="241.97"/>
    <s v="United States"/>
    <s v="NASDAQ"/>
    <s v="USD"/>
  </r>
  <r>
    <x v="0"/>
    <x v="3"/>
    <s v="MSFT"/>
    <x v="9"/>
    <s v="EQUITY"/>
    <s v="Information Technology"/>
    <s v="Equity"/>
    <n v="3441934.72"/>
    <n v="5.14"/>
    <n v="3441934.72"/>
    <n v="7504"/>
    <n v="458.68"/>
    <s v="United States"/>
    <s v="NASDAQ"/>
    <s v="USD"/>
  </r>
  <r>
    <x v="0"/>
    <x v="3"/>
    <s v="NVDA"/>
    <x v="5"/>
    <s v="EQUITY"/>
    <s v="Information Technology"/>
    <s v="Equity"/>
    <n v="3422821.29"/>
    <n v="5.1100000000000003"/>
    <n v="3422821.29"/>
    <n v="24591"/>
    <n v="139.19"/>
    <s v="United States"/>
    <s v="NASDAQ"/>
    <s v="USD"/>
  </r>
  <r>
    <x v="0"/>
    <x v="3"/>
    <s v="AMD"/>
    <x v="10"/>
    <s v="EQUITY"/>
    <s v="Information Technology"/>
    <s v="Equity"/>
    <n v="3273574.86"/>
    <n v="4.8899999999999997"/>
    <n v="3273574.86"/>
    <n v="28962"/>
    <n v="113.03"/>
    <s v="United States"/>
    <s v="NASDAQ"/>
    <s v="USD"/>
  </r>
  <r>
    <x v="0"/>
    <x v="3"/>
    <s v="ORCL"/>
    <x v="7"/>
    <s v="EQUITY"/>
    <s v="Information Technology"/>
    <s v="Equity"/>
    <n v="3135499.2"/>
    <n v="4.68"/>
    <n v="3135499.2"/>
    <n v="19248"/>
    <n v="162.9"/>
    <s v="United States"/>
    <s v="New York Stock Exchange Inc."/>
    <s v="USD"/>
  </r>
  <r>
    <x v="0"/>
    <x v="3"/>
    <n v="2330"/>
    <x v="3"/>
    <s v="EQUITY"/>
    <s v="Information Technology"/>
    <s v="Equity"/>
    <n v="3125595.94"/>
    <n v="4.67"/>
    <n v="3125595.94"/>
    <n v="96866"/>
    <n v="32.270000000000003"/>
    <s v="Taiwan"/>
    <s v="Taiwan Stock Exchange"/>
    <s v="TWD"/>
  </r>
  <r>
    <x v="0"/>
    <x v="3"/>
    <s v="ASML"/>
    <x v="4"/>
    <s v="EQUITY"/>
    <s v="Information Technology"/>
    <s v="Equity"/>
    <n v="3078156.28"/>
    <n v="4.59"/>
    <n v="3078156.28"/>
    <n v="4075"/>
    <n v="755.37"/>
    <s v="Netherlands"/>
    <s v="Euronext Amsterdam"/>
    <s v="EUR"/>
  </r>
  <r>
    <x v="0"/>
    <x v="3"/>
    <s v="AMZN"/>
    <x v="6"/>
    <s v="EQUITY"/>
    <s v="Consumer Discretionary"/>
    <s v="Equity"/>
    <n v="3015356.3"/>
    <n v="4.5"/>
    <n v="3015356.3"/>
    <n v="14659"/>
    <n v="205.7"/>
    <s v="United States"/>
    <s v="NASDAQ"/>
    <s v="USD"/>
  </r>
  <r>
    <x v="0"/>
    <x v="3"/>
    <s v="CSCO"/>
    <x v="2"/>
    <s v="EQUITY"/>
    <s v="Information Technology"/>
    <s v="Equity"/>
    <n v="3003197.6"/>
    <n v="4.4800000000000004"/>
    <n v="3003197.6"/>
    <n v="47632"/>
    <n v="63.05"/>
    <s v="United States"/>
    <s v="NASDAQ"/>
    <s v="USD"/>
  </r>
  <r>
    <x v="0"/>
    <x v="3"/>
    <s v="IBM"/>
    <x v="8"/>
    <s v="EQUITY"/>
    <s v="Information Technology"/>
    <s v="Equity"/>
    <n v="2991232.47"/>
    <n v="4.46"/>
    <n v="2991232.47"/>
    <n v="11563"/>
    <n v="258.69"/>
    <s v="United States"/>
    <s v="New York Stock Exchange Inc."/>
    <s v="USD"/>
  </r>
  <r>
    <x v="0"/>
    <x v="3"/>
    <s v="QCOM"/>
    <x v="11"/>
    <s v="EQUITY"/>
    <s v="Information Technology"/>
    <s v="Equity"/>
    <n v="2774848.04"/>
    <n v="4.1399999999999997"/>
    <n v="2774848.04"/>
    <n v="18706"/>
    <n v="148.34"/>
    <s v="United States"/>
    <s v="NASDAQ"/>
    <s v="USD"/>
  </r>
  <r>
    <x v="0"/>
    <x v="3"/>
    <n v="5930"/>
    <x v="13"/>
    <s v="EQUITY"/>
    <s v="Information Technology"/>
    <s v="Equity"/>
    <n v="2719418.2"/>
    <n v="4.0599999999999996"/>
    <n v="2719418.2"/>
    <n v="66713"/>
    <n v="40.76"/>
    <s v="Korea (South)"/>
    <s v="Korea Exchange (Stock Market)"/>
    <s v="KRW"/>
  </r>
  <r>
    <x v="0"/>
    <x v="3"/>
    <s v="AAPL"/>
    <x v="1"/>
    <s v="EQUITY"/>
    <s v="Information Technology"/>
    <s v="Equity"/>
    <n v="2710322.25"/>
    <n v="4.05"/>
    <n v="2710322.25"/>
    <n v="13555"/>
    <n v="199.95"/>
    <s v="United States"/>
    <s v="NASDAQ"/>
    <s v="USD"/>
  </r>
  <r>
    <x v="0"/>
    <x v="3"/>
    <s v="PANW"/>
    <x v="14"/>
    <s v="EQUITY"/>
    <s v="Information Technology"/>
    <s v="Equity"/>
    <n v="2201595.36"/>
    <n v="3.29"/>
    <n v="2201595.36"/>
    <n v="11848"/>
    <n v="185.82"/>
    <s v="United States"/>
    <s v="NASDAQ"/>
    <s v="USD"/>
  </r>
  <r>
    <x v="0"/>
    <x v="3"/>
    <s v="MU"/>
    <x v="17"/>
    <s v="EQUITY"/>
    <s v="Information Technology"/>
    <s v="Equity"/>
    <n v="1920705.6"/>
    <n v="2.87"/>
    <n v="1920705.6"/>
    <n v="19842"/>
    <n v="96.8"/>
    <s v="United States"/>
    <s v="NASDAQ"/>
    <s v="USD"/>
  </r>
  <r>
    <x v="0"/>
    <x v="3"/>
    <s v="KLAC"/>
    <x v="21"/>
    <s v="EQUITY"/>
    <s v="Information Technology"/>
    <s v="Equity"/>
    <n v="1861397.85"/>
    <n v="2.78"/>
    <n v="1861397.85"/>
    <n v="2405"/>
    <n v="773.97"/>
    <s v="United States"/>
    <s v="NASDAQ"/>
    <s v="USD"/>
  </r>
  <r>
    <x v="0"/>
    <x v="3"/>
    <s v="INTC"/>
    <x v="20"/>
    <s v="EQUITY"/>
    <s v="Information Technology"/>
    <s v="Equity"/>
    <n v="1546209"/>
    <n v="2.31"/>
    <n v="1546209"/>
    <n v="76356"/>
    <n v="20.25"/>
    <s v="United States"/>
    <s v="NASDAQ"/>
    <s v="USD"/>
  </r>
  <r>
    <x v="0"/>
    <x v="3"/>
    <s v="EQIX"/>
    <x v="19"/>
    <s v="EQUITY"/>
    <s v="Real Estate"/>
    <s v="Equity"/>
    <n v="1545903.06"/>
    <n v="2.31"/>
    <n v="1545903.06"/>
    <n v="1742"/>
    <n v="887.43"/>
    <s v="United States"/>
    <s v="NASDAQ"/>
    <s v="USD"/>
  </r>
  <r>
    <x v="0"/>
    <x v="3"/>
    <s v="GOOGL"/>
    <x v="16"/>
    <s v="EQUITY"/>
    <s v="Communication"/>
    <s v="Equity"/>
    <n v="1534366.08"/>
    <n v="2.29"/>
    <n v="1534366.08"/>
    <n v="8928"/>
    <n v="171.86"/>
    <s v="United States"/>
    <s v="NASDAQ"/>
    <s v="USD"/>
  </r>
  <r>
    <x v="0"/>
    <x v="3"/>
    <s v="GOOG"/>
    <x v="18"/>
    <s v="EQUITY"/>
    <s v="Communication"/>
    <s v="Equity"/>
    <n v="1458571.68"/>
    <n v="2.1800000000000002"/>
    <n v="1458571.68"/>
    <n v="8433"/>
    <n v="172.96"/>
    <s v="United States"/>
    <s v="NASDAQ"/>
    <s v="USD"/>
  </r>
  <r>
    <x v="0"/>
    <x v="3"/>
    <n v="8035"/>
    <x v="22"/>
    <s v="EQUITY"/>
    <s v="Information Technology"/>
    <s v="Equity"/>
    <n v="1404750.36"/>
    <n v="2.1"/>
    <n v="1404750.36"/>
    <n v="8400"/>
    <n v="167.23"/>
    <s v="Japan"/>
    <s v="Tokyo Stock Exchange"/>
    <s v="JPY"/>
  </r>
  <r>
    <x v="0"/>
    <x v="3"/>
    <s v="SNOW"/>
    <x v="25"/>
    <s v="EQUITY"/>
    <s v="Information Technology"/>
    <s v="Equity"/>
    <n v="1213455.3799999999"/>
    <n v="1.81"/>
    <n v="1213455.3799999999"/>
    <n v="5998"/>
    <n v="202.31"/>
    <s v="United States"/>
    <s v="New York Stock Exchange Inc."/>
    <s v="USD"/>
  </r>
  <r>
    <x v="0"/>
    <x v="3"/>
    <n v="2454"/>
    <x v="23"/>
    <s v="EQUITY"/>
    <s v="Information Technology"/>
    <s v="Equity"/>
    <n v="1196240.05"/>
    <n v="1.79"/>
    <n v="1196240.05"/>
    <n v="28452"/>
    <n v="42.04"/>
    <s v="Taiwan"/>
    <s v="Taiwan Stock Exchange"/>
    <s v="TWD"/>
  </r>
  <r>
    <x v="0"/>
    <x v="3"/>
    <n v="2317"/>
    <x v="24"/>
    <s v="EQUITY"/>
    <s v="Information Technology"/>
    <s v="Equity"/>
    <n v="1130679.21"/>
    <n v="1.69"/>
    <n v="1130679.21"/>
    <n v="217210"/>
    <n v="5.21"/>
    <s v="Taiwan"/>
    <s v="Taiwan Stock Exchange"/>
    <s v="TWD"/>
  </r>
  <r>
    <x v="0"/>
    <x v="3"/>
    <s v="MRVL"/>
    <x v="15"/>
    <s v="EQUITY"/>
    <s v="Information Technology"/>
    <s v="Equity"/>
    <n v="987815"/>
    <n v="1.47"/>
    <n v="987815"/>
    <n v="15500"/>
    <n v="63.73"/>
    <s v="United States"/>
    <s v="NASDAQ"/>
    <s v="USD"/>
  </r>
  <r>
    <x v="0"/>
    <x v="3"/>
    <s v="DELL"/>
    <x v="26"/>
    <s v="EQUITY"/>
    <s v="Information Technology"/>
    <s v="Equity"/>
    <n v="653258.87"/>
    <n v="0.98"/>
    <n v="653258.87"/>
    <n v="5749"/>
    <n v="113.63"/>
    <s v="United States"/>
    <s v="New York Stock Exchange Inc."/>
    <s v="USD"/>
  </r>
  <r>
    <x v="0"/>
    <x v="3"/>
    <s v="MCHP"/>
    <x v="27"/>
    <s v="EQUITY"/>
    <s v="Information Technology"/>
    <s v="Equity"/>
    <n v="557856"/>
    <n v="0.83"/>
    <n v="557856"/>
    <n v="9600"/>
    <n v="58.11"/>
    <s v="United States"/>
    <s v="NASDAQ"/>
    <s v="USD"/>
  </r>
  <r>
    <x v="0"/>
    <x v="3"/>
    <s v="HPE"/>
    <x v="28"/>
    <s v="EQUITY"/>
    <s v="Information Technology"/>
    <s v="Equity"/>
    <n v="409956.55"/>
    <n v="0.61"/>
    <n v="409956.55"/>
    <n v="23227"/>
    <n v="17.649999999999999"/>
    <s v="United States"/>
    <s v="New York Stock Exchange Inc."/>
    <s v="USD"/>
  </r>
  <r>
    <x v="0"/>
    <x v="3"/>
    <s v="NTAP"/>
    <x v="29"/>
    <s v="EQUITY"/>
    <s v="Information Technology"/>
    <s v="Equity"/>
    <n v="363505.44"/>
    <n v="0.54"/>
    <n v="363505.44"/>
    <n v="3664"/>
    <n v="99.21"/>
    <s v="United States"/>
    <s v="NASDAQ"/>
    <s v="USD"/>
  </r>
  <r>
    <x v="0"/>
    <x v="3"/>
    <s v="NTNX"/>
    <x v="34"/>
    <s v="EQUITY"/>
    <s v="Information Technology"/>
    <s v="Equity"/>
    <n v="359984.1"/>
    <n v="0.54"/>
    <n v="359984.1"/>
    <n v="4746"/>
    <n v="75.849999999999994"/>
    <s v="United States"/>
    <s v="NASDAQ"/>
    <s v="USD"/>
  </r>
  <r>
    <x v="0"/>
    <x v="3"/>
    <n v="5935"/>
    <x v="32"/>
    <s v="EQUITY"/>
    <s v="Information Technology"/>
    <s v="Equity"/>
    <n v="356993.93"/>
    <n v="0.53"/>
    <n v="356993.93"/>
    <n v="10646"/>
    <n v="33.53"/>
    <s v="Korea (South)"/>
    <s v="Korea Exchange (Stock Market)"/>
    <s v="KRW"/>
  </r>
  <r>
    <x v="0"/>
    <x v="3"/>
    <s v="PSTG"/>
    <x v="30"/>
    <s v="EQUITY"/>
    <s v="Information Technology"/>
    <s v="Equity"/>
    <n v="314544.96000000002"/>
    <n v="0.47"/>
    <n v="314544.96000000002"/>
    <n v="5864"/>
    <n v="53.64"/>
    <s v="United States"/>
    <s v="New York Stock Exchange Inc."/>
    <s v="USD"/>
  </r>
  <r>
    <x v="0"/>
    <x v="3"/>
    <s v="ZBRA"/>
    <x v="31"/>
    <s v="EQUITY"/>
    <s v="Information Technology"/>
    <s v="Equity"/>
    <n v="269972.89"/>
    <n v="0.4"/>
    <n v="269972.89"/>
    <n v="923"/>
    <n v="292.5"/>
    <s v="United States"/>
    <s v="NASDAQ"/>
    <s v="USD"/>
  </r>
  <r>
    <x v="0"/>
    <x v="3"/>
    <s v="MDB"/>
    <x v="33"/>
    <s v="EQUITY"/>
    <s v="Information Technology"/>
    <s v="Equity"/>
    <n v="250333.92"/>
    <n v="0.37"/>
    <n v="250333.92"/>
    <n v="1322"/>
    <n v="189.36"/>
    <s v="United States"/>
    <s v="NASDAQ"/>
    <s v="USD"/>
  </r>
  <r>
    <x v="0"/>
    <x v="3"/>
    <s v="JNPR"/>
    <x v="35"/>
    <s v="EQUITY"/>
    <s v="Information Technology"/>
    <s v="Equity"/>
    <n v="211745.5"/>
    <n v="0.32"/>
    <n v="211745.5"/>
    <n v="5890"/>
    <n v="35.950000000000003"/>
    <s v="United States"/>
    <s v="New York Stock Exchange Inc."/>
    <s v="USD"/>
  </r>
  <r>
    <x v="0"/>
    <x v="3"/>
    <n v="992"/>
    <x v="36"/>
    <s v="EQUITY"/>
    <s v="Information Technology"/>
    <s v="Equity"/>
    <n v="183216.62"/>
    <n v="0.27"/>
    <n v="183216.62"/>
    <n v="152000"/>
    <n v="1.21"/>
    <s v="China"/>
    <s v="Hong Kong Exchanges And Clearing Ltd"/>
    <s v="HKD"/>
  </r>
  <r>
    <x v="0"/>
    <x v="3"/>
    <s v="USD"/>
    <x v="38"/>
    <s v="CASH"/>
    <s v="Cash and/or Derivatives"/>
    <s v="Cash"/>
    <n v="169732.46"/>
    <n v="0.25"/>
    <n v="169732.46"/>
    <n v="169732"/>
    <n v="100"/>
    <s v="United States"/>
    <s v="-"/>
    <s v="USD"/>
  </r>
  <r>
    <x v="0"/>
    <x v="3"/>
    <s v="CVLT"/>
    <x v="37"/>
    <s v="EQUITY"/>
    <s v="Information Technology"/>
    <s v="Equity"/>
    <n v="132495.39000000001"/>
    <n v="0.2"/>
    <n v="132495.39000000001"/>
    <n v="747"/>
    <n v="177.37"/>
    <s v="United States"/>
    <s v="NASDAQ"/>
    <s v="USD"/>
  </r>
  <r>
    <x v="0"/>
    <x v="3"/>
    <s v="FSLY"/>
    <x v="40"/>
    <s v="EQUITY"/>
    <s v="Information Technology"/>
    <s v="Equity"/>
    <n v="19039.96"/>
    <n v="0.03"/>
    <n v="19039.96"/>
    <n v="2594"/>
    <n v="7.34"/>
    <s v="United States"/>
    <s v="New York Stock Exchange Inc."/>
    <s v="USD"/>
  </r>
  <r>
    <x v="0"/>
    <x v="3"/>
    <s v="TWD"/>
    <x v="41"/>
    <s v="CASH"/>
    <s v="Cash and/or Derivatives"/>
    <s v="Cash"/>
    <n v="19018.04"/>
    <n v="0.03"/>
    <n v="19018.04"/>
    <n v="569942"/>
    <n v="3.34"/>
    <s v="Taiwan"/>
    <s v="-"/>
    <s v="TWD"/>
  </r>
  <r>
    <x v="0"/>
    <x v="3"/>
    <s v="JPY"/>
    <x v="46"/>
    <s v="CASH"/>
    <s v="Cash and/or Derivatives"/>
    <s v="Cash"/>
    <n v="18911.919999999998"/>
    <n v="0.03"/>
    <n v="18911.919999999998"/>
    <n v="2731071"/>
    <n v="0.69"/>
    <s v="Japan"/>
    <s v="-"/>
    <s v="JPY"/>
  </r>
  <r>
    <x v="0"/>
    <x v="3"/>
    <s v="CITFT"/>
    <x v="47"/>
    <s v="CASH"/>
    <s v="Cash and/or Derivatives"/>
    <s v="Cash Collateral and Margins"/>
    <n v="16000"/>
    <n v="0.02"/>
    <n v="16000"/>
    <n v="16000"/>
    <n v="100"/>
    <s v="United States"/>
    <s v="-"/>
    <s v="USD"/>
  </r>
  <r>
    <x v="0"/>
    <x v="3"/>
    <n v="2388"/>
    <x v="44"/>
    <s v="EQUITY"/>
    <s v="Information Technology"/>
    <s v="Equity"/>
    <n v="14154.1"/>
    <n v="0.02"/>
    <n v="14154.1"/>
    <n v="6331"/>
    <n v="2.2400000000000002"/>
    <s v="Taiwan"/>
    <s v="Taiwan Stock Exchange"/>
    <s v="TWD"/>
  </r>
  <r>
    <x v="0"/>
    <x v="3"/>
    <s v="ICSUAGD"/>
    <x v="42"/>
    <s v="FUND"/>
    <s v="Cash and/or Derivatives"/>
    <s v="Money Market"/>
    <n v="10924.19"/>
    <n v="0.02"/>
    <n v="10924.19"/>
    <n v="10924"/>
    <n v="1"/>
    <s v="Ireland"/>
    <s v="-"/>
    <s v="USD"/>
  </r>
  <r>
    <x v="0"/>
    <x v="3"/>
    <s v="KRW"/>
    <x v="39"/>
    <s v="CASH"/>
    <s v="Cash and/or Derivatives"/>
    <s v="Cash"/>
    <n v="5675.81"/>
    <n v="0.01"/>
    <n v="5675.81"/>
    <n v="7811338"/>
    <n v="7.0000000000000007E-2"/>
    <s v="Korea (South)"/>
    <s v="-"/>
    <s v="KRW"/>
  </r>
  <r>
    <x v="0"/>
    <x v="3"/>
    <s v="EUR"/>
    <x v="43"/>
    <s v="CASH"/>
    <s v="Cash and/or Derivatives"/>
    <s v="Cash"/>
    <n v="5386.83"/>
    <n v="0.01"/>
    <n v="5386.83"/>
    <n v="4746"/>
    <n v="113.5"/>
    <s v="European Union"/>
    <s v="-"/>
    <s v="EUR"/>
  </r>
  <r>
    <x v="0"/>
    <x v="3"/>
    <s v="HKD"/>
    <x v="45"/>
    <s v="CASH"/>
    <s v="Cash and/or Derivatives"/>
    <s v="Cash"/>
    <n v="1897.28"/>
    <n v="0"/>
    <n v="1897.28"/>
    <n v="14874"/>
    <n v="12.76"/>
    <s v="Hong Kong"/>
    <s v="-"/>
    <s v="HKD"/>
  </r>
  <r>
    <x v="0"/>
    <x v="3"/>
    <s v="HWBM5"/>
    <x v="48"/>
    <s v="FUTURE"/>
    <s v="Cash and/or Derivatives"/>
    <s v="Futures"/>
    <n v="0"/>
    <n v="0"/>
    <n v="214085"/>
    <n v="5"/>
    <n v="21408.5"/>
    <s v="-"/>
    <s v="Chicago Mercantile Exchange"/>
    <s v="USD"/>
  </r>
  <r>
    <x v="0"/>
    <x v="4"/>
    <s v="PLTR"/>
    <x v="12"/>
    <s v="EQUITY"/>
    <s v="Information Technology"/>
    <s v="Equity"/>
    <n v="4704150.66"/>
    <n v="7.03"/>
    <n v="4704150.66"/>
    <n v="35697"/>
    <n v="131.78"/>
    <s v="United States"/>
    <s v="NASDAQ"/>
    <s v="USD"/>
  </r>
  <r>
    <x v="0"/>
    <x v="4"/>
    <s v="AVGO"/>
    <x v="0"/>
    <s v="EQUITY"/>
    <s v="Information Technology"/>
    <s v="Equity"/>
    <n v="3595465.71"/>
    <n v="5.37"/>
    <n v="3595465.71"/>
    <n v="14853"/>
    <n v="242.07"/>
    <s v="United States"/>
    <s v="NASDAQ"/>
    <s v="USD"/>
  </r>
  <r>
    <x v="0"/>
    <x v="4"/>
    <s v="MSFT"/>
    <x v="9"/>
    <s v="EQUITY"/>
    <s v="Information Technology"/>
    <s v="Equity"/>
    <n v="3454541.44"/>
    <n v="5.16"/>
    <n v="3454541.44"/>
    <n v="7504"/>
    <n v="460.36"/>
    <s v="United States"/>
    <s v="NASDAQ"/>
    <s v="USD"/>
  </r>
  <r>
    <x v="0"/>
    <x v="4"/>
    <s v="NVDA"/>
    <x v="5"/>
    <s v="EQUITY"/>
    <s v="Information Technology"/>
    <s v="Equity"/>
    <n v="3322981.83"/>
    <n v="4.96"/>
    <n v="3322981.83"/>
    <n v="24591"/>
    <n v="135.13"/>
    <s v="United States"/>
    <s v="NASDAQ"/>
    <s v="USD"/>
  </r>
  <r>
    <x v="0"/>
    <x v="4"/>
    <s v="AMD"/>
    <x v="10"/>
    <s v="EQUITY"/>
    <s v="Information Technology"/>
    <s v="Equity"/>
    <n v="3206962.26"/>
    <n v="4.79"/>
    <n v="3206962.26"/>
    <n v="28962"/>
    <n v="110.73"/>
    <s v="United States"/>
    <s v="NASDAQ"/>
    <s v="USD"/>
  </r>
  <r>
    <x v="0"/>
    <x v="4"/>
    <s v="ORCL"/>
    <x v="7"/>
    <s v="EQUITY"/>
    <s v="Information Technology"/>
    <s v="Equity"/>
    <n v="3186121.44"/>
    <n v="4.76"/>
    <n v="3186121.44"/>
    <n v="19248"/>
    <n v="165.53"/>
    <s v="United States"/>
    <s v="New York Stock Exchange Inc."/>
    <s v="USD"/>
  </r>
  <r>
    <x v="0"/>
    <x v="4"/>
    <n v="2330"/>
    <x v="3"/>
    <s v="EQUITY"/>
    <s v="Information Technology"/>
    <s v="Equity"/>
    <n v="3125595.94"/>
    <n v="4.67"/>
    <n v="3125595.94"/>
    <n v="96866"/>
    <n v="32.270000000000003"/>
    <s v="Taiwan"/>
    <s v="Taiwan Stock Exchange"/>
    <s v="TWD"/>
  </r>
  <r>
    <x v="0"/>
    <x v="4"/>
    <s v="ASML"/>
    <x v="4"/>
    <s v="EQUITY"/>
    <s v="Information Technology"/>
    <s v="Equity"/>
    <n v="3025035.4"/>
    <n v="4.5199999999999996"/>
    <n v="3025035.4"/>
    <n v="4075"/>
    <n v="742.34"/>
    <s v="Netherlands"/>
    <s v="Euronext Amsterdam"/>
    <s v="EUR"/>
  </r>
  <r>
    <x v="0"/>
    <x v="4"/>
    <s v="AMZN"/>
    <x v="6"/>
    <s v="EQUITY"/>
    <s v="Consumer Discretionary"/>
    <s v="Equity"/>
    <n v="3005241.59"/>
    <n v="4.49"/>
    <n v="3005241.59"/>
    <n v="14659"/>
    <n v="205.01"/>
    <s v="United States"/>
    <s v="NASDAQ"/>
    <s v="USD"/>
  </r>
  <r>
    <x v="0"/>
    <x v="4"/>
    <s v="CSCO"/>
    <x v="2"/>
    <s v="EQUITY"/>
    <s v="Information Technology"/>
    <s v="Equity"/>
    <n v="3002721.28"/>
    <n v="4.49"/>
    <n v="3002721.28"/>
    <n v="47632"/>
    <n v="63.04"/>
    <s v="United States"/>
    <s v="NASDAQ"/>
    <s v="USD"/>
  </r>
  <r>
    <x v="0"/>
    <x v="4"/>
    <s v="IBM"/>
    <x v="8"/>
    <s v="EQUITY"/>
    <s v="Information Technology"/>
    <s v="Equity"/>
    <n v="2995510.78"/>
    <n v="4.4800000000000004"/>
    <n v="2995510.78"/>
    <n v="11563"/>
    <n v="259.06"/>
    <s v="United States"/>
    <s v="New York Stock Exchange Inc."/>
    <s v="USD"/>
  </r>
  <r>
    <x v="0"/>
    <x v="4"/>
    <s v="AAPL"/>
    <x v="1"/>
    <s v="EQUITY"/>
    <s v="Information Technology"/>
    <s v="Equity"/>
    <n v="2722521.75"/>
    <n v="4.07"/>
    <n v="2722521.75"/>
    <n v="13555"/>
    <n v="200.85"/>
    <s v="United States"/>
    <s v="NASDAQ"/>
    <s v="USD"/>
  </r>
  <r>
    <x v="0"/>
    <x v="4"/>
    <n v="5930"/>
    <x v="13"/>
    <s v="EQUITY"/>
    <s v="Information Technology"/>
    <s v="Equity"/>
    <n v="2717453.5"/>
    <n v="4.0599999999999996"/>
    <n v="2717453.5"/>
    <n v="66713"/>
    <n v="40.729999999999997"/>
    <s v="Korea (South)"/>
    <s v="Korea Exchange (Stock Market)"/>
    <s v="KRW"/>
  </r>
  <r>
    <x v="0"/>
    <x v="4"/>
    <s v="QCOM"/>
    <x v="11"/>
    <s v="EQUITY"/>
    <s v="Information Technology"/>
    <s v="Equity"/>
    <n v="2716111.2"/>
    <n v="4.0599999999999996"/>
    <n v="2716111.2"/>
    <n v="18706"/>
    <n v="145.19999999999999"/>
    <s v="United States"/>
    <s v="NASDAQ"/>
    <s v="USD"/>
  </r>
  <r>
    <x v="0"/>
    <x v="4"/>
    <s v="PANW"/>
    <x v="14"/>
    <s v="EQUITY"/>
    <s v="Information Technology"/>
    <s v="Equity"/>
    <n v="2279792.16"/>
    <n v="3.41"/>
    <n v="2279792.16"/>
    <n v="11848"/>
    <n v="192.42"/>
    <s v="United States"/>
    <s v="NASDAQ"/>
    <s v="USD"/>
  </r>
  <r>
    <x v="0"/>
    <x v="4"/>
    <s v="MU"/>
    <x v="17"/>
    <s v="EQUITY"/>
    <s v="Information Technology"/>
    <s v="Equity"/>
    <n v="1874275.32"/>
    <n v="2.8"/>
    <n v="1874275.32"/>
    <n v="19842"/>
    <n v="94.46"/>
    <s v="United States"/>
    <s v="NASDAQ"/>
    <s v="USD"/>
  </r>
  <r>
    <x v="0"/>
    <x v="4"/>
    <s v="KLAC"/>
    <x v="21"/>
    <s v="EQUITY"/>
    <s v="Information Technology"/>
    <s v="Equity"/>
    <n v="1820296.4"/>
    <n v="2.72"/>
    <n v="1820296.4"/>
    <n v="2405"/>
    <n v="756.88"/>
    <s v="United States"/>
    <s v="NASDAQ"/>
    <s v="USD"/>
  </r>
  <r>
    <x v="0"/>
    <x v="4"/>
    <s v="EQIX"/>
    <x v="19"/>
    <s v="EQUITY"/>
    <s v="Real Estate"/>
    <s v="Equity"/>
    <n v="1548324.44"/>
    <n v="2.31"/>
    <n v="1548324.44"/>
    <n v="1742"/>
    <n v="888.82"/>
    <s v="United States"/>
    <s v="NASDAQ"/>
    <s v="USD"/>
  </r>
  <r>
    <x v="0"/>
    <x v="4"/>
    <s v="GOOGL"/>
    <x v="16"/>
    <s v="EQUITY"/>
    <s v="Communication"/>
    <s v="Equity"/>
    <n v="1533294.72"/>
    <n v="2.29"/>
    <n v="1533294.72"/>
    <n v="8928"/>
    <n v="171.74"/>
    <s v="United States"/>
    <s v="NASDAQ"/>
    <s v="USD"/>
  </r>
  <r>
    <x v="0"/>
    <x v="4"/>
    <s v="INTC"/>
    <x v="20"/>
    <s v="EQUITY"/>
    <s v="Information Technology"/>
    <s v="Equity"/>
    <n v="1492759.8"/>
    <n v="2.23"/>
    <n v="1492759.8"/>
    <n v="76356"/>
    <n v="19.55"/>
    <s v="United States"/>
    <s v="NASDAQ"/>
    <s v="USD"/>
  </r>
  <r>
    <x v="0"/>
    <x v="4"/>
    <s v="GOOG"/>
    <x v="18"/>
    <s v="EQUITY"/>
    <s v="Communication"/>
    <s v="Equity"/>
    <n v="1457644.05"/>
    <n v="2.1800000000000002"/>
    <n v="1457644.05"/>
    <n v="8433"/>
    <n v="172.85"/>
    <s v="United States"/>
    <s v="NASDAQ"/>
    <s v="USD"/>
  </r>
  <r>
    <x v="0"/>
    <x v="4"/>
    <n v="8035"/>
    <x v="22"/>
    <s v="EQUITY"/>
    <s v="Information Technology"/>
    <s v="Equity"/>
    <n v="1338923.73"/>
    <n v="2"/>
    <n v="1338923.73"/>
    <n v="8400"/>
    <n v="159.4"/>
    <s v="Japan"/>
    <s v="Tokyo Stock Exchange"/>
    <s v="JPY"/>
  </r>
  <r>
    <x v="0"/>
    <x v="4"/>
    <s v="SNOW"/>
    <x v="25"/>
    <s v="EQUITY"/>
    <s v="Information Technology"/>
    <s v="Equity"/>
    <n v="1233608.6599999999"/>
    <n v="1.84"/>
    <n v="1233608.6599999999"/>
    <n v="5998"/>
    <n v="205.67"/>
    <s v="United States"/>
    <s v="New York Stock Exchange Inc."/>
    <s v="USD"/>
  </r>
  <r>
    <x v="0"/>
    <x v="4"/>
    <n v="2454"/>
    <x v="23"/>
    <s v="EQUITY"/>
    <s v="Information Technology"/>
    <s v="Equity"/>
    <n v="1196240.05"/>
    <n v="1.79"/>
    <n v="1196240.05"/>
    <n v="28452"/>
    <n v="42.04"/>
    <s v="Taiwan"/>
    <s v="Taiwan Stock Exchange"/>
    <s v="TWD"/>
  </r>
  <r>
    <x v="0"/>
    <x v="4"/>
    <n v="2317"/>
    <x v="24"/>
    <s v="EQUITY"/>
    <s v="Information Technology"/>
    <s v="Equity"/>
    <n v="1130679.21"/>
    <n v="1.69"/>
    <n v="1130679.21"/>
    <n v="217210"/>
    <n v="5.21"/>
    <s v="Taiwan"/>
    <s v="Taiwan Stock Exchange"/>
    <s v="TWD"/>
  </r>
  <r>
    <x v="0"/>
    <x v="4"/>
    <s v="MRVL"/>
    <x v="15"/>
    <s v="EQUITY"/>
    <s v="Information Technology"/>
    <s v="Equity"/>
    <n v="932945"/>
    <n v="1.39"/>
    <n v="932945"/>
    <n v="15500"/>
    <n v="60.19"/>
    <s v="United States"/>
    <s v="NASDAQ"/>
    <s v="USD"/>
  </r>
  <r>
    <x v="0"/>
    <x v="4"/>
    <s v="DELL"/>
    <x v="26"/>
    <s v="EQUITY"/>
    <s v="Information Technology"/>
    <s v="Equity"/>
    <n v="639691.23"/>
    <n v="0.96"/>
    <n v="639691.23"/>
    <n v="5749"/>
    <n v="111.27"/>
    <s v="United States"/>
    <s v="New York Stock Exchange Inc."/>
    <s v="USD"/>
  </r>
  <r>
    <x v="0"/>
    <x v="4"/>
    <s v="MCHP"/>
    <x v="27"/>
    <s v="EQUITY"/>
    <s v="Information Technology"/>
    <s v="Equity"/>
    <n v="557184"/>
    <n v="0.83"/>
    <n v="557184"/>
    <n v="9600"/>
    <n v="58.04"/>
    <s v="United States"/>
    <s v="NASDAQ"/>
    <s v="USD"/>
  </r>
  <r>
    <x v="0"/>
    <x v="4"/>
    <s v="HPE"/>
    <x v="28"/>
    <s v="EQUITY"/>
    <s v="Information Technology"/>
    <s v="Equity"/>
    <n v="401362.56"/>
    <n v="0.6"/>
    <n v="401362.56"/>
    <n v="23227"/>
    <n v="17.28"/>
    <s v="United States"/>
    <s v="New York Stock Exchange Inc."/>
    <s v="USD"/>
  </r>
  <r>
    <x v="0"/>
    <x v="4"/>
    <s v="NTNX"/>
    <x v="34"/>
    <s v="EQUITY"/>
    <s v="Information Technology"/>
    <s v="Equity"/>
    <n v="363970.74"/>
    <n v="0.54"/>
    <n v="363970.74"/>
    <n v="4746"/>
    <n v="76.69"/>
    <s v="United States"/>
    <s v="NASDAQ"/>
    <s v="USD"/>
  </r>
  <r>
    <x v="0"/>
    <x v="4"/>
    <s v="NTAP"/>
    <x v="29"/>
    <s v="EQUITY"/>
    <s v="Information Technology"/>
    <s v="Equity"/>
    <n v="363322.24"/>
    <n v="0.54"/>
    <n v="363322.24"/>
    <n v="3664"/>
    <n v="99.16"/>
    <s v="United States"/>
    <s v="NASDAQ"/>
    <s v="USD"/>
  </r>
  <r>
    <x v="0"/>
    <x v="4"/>
    <n v="5935"/>
    <x v="32"/>
    <s v="EQUITY"/>
    <s v="Information Technology"/>
    <s v="Equity"/>
    <n v="355715.45"/>
    <n v="0.53"/>
    <n v="355715.45"/>
    <n v="10646"/>
    <n v="33.409999999999997"/>
    <s v="Korea (South)"/>
    <s v="Korea Exchange (Stock Market)"/>
    <s v="KRW"/>
  </r>
  <r>
    <x v="0"/>
    <x v="4"/>
    <s v="PSTG"/>
    <x v="30"/>
    <s v="EQUITY"/>
    <s v="Information Technology"/>
    <s v="Equity"/>
    <n v="314251.76"/>
    <n v="0.47"/>
    <n v="314251.76"/>
    <n v="5864"/>
    <n v="53.59"/>
    <s v="United States"/>
    <s v="New York Stock Exchange Inc."/>
    <s v="USD"/>
  </r>
  <r>
    <x v="0"/>
    <x v="4"/>
    <s v="ZBRA"/>
    <x v="31"/>
    <s v="EQUITY"/>
    <s v="Information Technology"/>
    <s v="Equity"/>
    <n v="267457.71000000002"/>
    <n v="0.4"/>
    <n v="267457.71000000002"/>
    <n v="923"/>
    <n v="289.77"/>
    <s v="United States"/>
    <s v="NASDAQ"/>
    <s v="USD"/>
  </r>
  <r>
    <x v="0"/>
    <x v="4"/>
    <s v="MDB"/>
    <x v="33"/>
    <s v="EQUITY"/>
    <s v="Information Technology"/>
    <s v="Equity"/>
    <n v="249633.26"/>
    <n v="0.37"/>
    <n v="249633.26"/>
    <n v="1322"/>
    <n v="188.83"/>
    <s v="United States"/>
    <s v="NASDAQ"/>
    <s v="USD"/>
  </r>
  <r>
    <x v="0"/>
    <x v="4"/>
    <s v="JNPR"/>
    <x v="35"/>
    <s v="EQUITY"/>
    <s v="Information Technology"/>
    <s v="Equity"/>
    <n v="211627.7"/>
    <n v="0.32"/>
    <n v="211627.7"/>
    <n v="5890"/>
    <n v="35.93"/>
    <s v="United States"/>
    <s v="New York Stock Exchange Inc."/>
    <s v="USD"/>
  </r>
  <r>
    <x v="0"/>
    <x v="4"/>
    <n v="992"/>
    <x v="36"/>
    <s v="EQUITY"/>
    <s v="Information Technology"/>
    <s v="Equity"/>
    <n v="175230.66"/>
    <n v="0.26"/>
    <n v="175230.66"/>
    <n v="152000"/>
    <n v="1.1499999999999999"/>
    <s v="China"/>
    <s v="Hong Kong Exchanges And Clearing Ltd"/>
    <s v="HKD"/>
  </r>
  <r>
    <x v="0"/>
    <x v="4"/>
    <s v="USD"/>
    <x v="38"/>
    <s v="CASH"/>
    <s v="Cash and/or Derivatives"/>
    <s v="Cash"/>
    <n v="169725.66"/>
    <n v="0.25"/>
    <n v="169725.66"/>
    <n v="169726"/>
    <n v="100"/>
    <s v="United States"/>
    <s v="-"/>
    <s v="USD"/>
  </r>
  <r>
    <x v="0"/>
    <x v="4"/>
    <s v="CVLT"/>
    <x v="37"/>
    <s v="EQUITY"/>
    <s v="Information Technology"/>
    <s v="Equity"/>
    <n v="136813.04999999999"/>
    <n v="0.2"/>
    <n v="136813.04999999999"/>
    <n v="747"/>
    <n v="183.15"/>
    <s v="United States"/>
    <s v="NASDAQ"/>
    <s v="USD"/>
  </r>
  <r>
    <x v="0"/>
    <x v="4"/>
    <s v="TWD"/>
    <x v="41"/>
    <s v="CASH"/>
    <s v="Cash and/or Derivatives"/>
    <s v="Cash"/>
    <n v="19018.04"/>
    <n v="0.03"/>
    <n v="19018.04"/>
    <n v="569942"/>
    <n v="3.34"/>
    <s v="Taiwan"/>
    <s v="-"/>
    <s v="TWD"/>
  </r>
  <r>
    <x v="0"/>
    <x v="4"/>
    <s v="JPY"/>
    <x v="46"/>
    <s v="CASH"/>
    <s v="Cash and/or Derivatives"/>
    <s v="Cash"/>
    <n v="18927"/>
    <n v="0.03"/>
    <n v="18927"/>
    <n v="2731071"/>
    <n v="0.69"/>
    <s v="Japan"/>
    <s v="-"/>
    <s v="JPY"/>
  </r>
  <r>
    <x v="0"/>
    <x v="4"/>
    <s v="FSLY"/>
    <x v="40"/>
    <s v="EQUITY"/>
    <s v="Information Technology"/>
    <s v="Equity"/>
    <n v="18884.32"/>
    <n v="0.03"/>
    <n v="18884.32"/>
    <n v="2594"/>
    <n v="7.28"/>
    <s v="United States"/>
    <s v="New York Stock Exchange Inc."/>
    <s v="USD"/>
  </r>
  <r>
    <x v="0"/>
    <x v="4"/>
    <s v="CITFT"/>
    <x v="47"/>
    <s v="CASH"/>
    <s v="Cash and/or Derivatives"/>
    <s v="Cash Collateral and Margins"/>
    <n v="16000"/>
    <n v="0.02"/>
    <n v="16000"/>
    <n v="16000"/>
    <n v="100"/>
    <s v="United States"/>
    <s v="-"/>
    <s v="USD"/>
  </r>
  <r>
    <x v="0"/>
    <x v="4"/>
    <n v="2388"/>
    <x v="44"/>
    <s v="EQUITY"/>
    <s v="Information Technology"/>
    <s v="Equity"/>
    <n v="14154.1"/>
    <n v="0.02"/>
    <n v="14154.1"/>
    <n v="6331"/>
    <n v="2.2400000000000002"/>
    <s v="Taiwan"/>
    <s v="Taiwan Stock Exchange"/>
    <s v="TWD"/>
  </r>
  <r>
    <x v="0"/>
    <x v="4"/>
    <s v="ICSUAGD"/>
    <x v="42"/>
    <s v="FUND"/>
    <s v="Cash and/or Derivatives"/>
    <s v="Money Market"/>
    <n v="10924.19"/>
    <n v="0.02"/>
    <n v="10924.19"/>
    <n v="10924"/>
    <n v="1"/>
    <s v="Ireland"/>
    <s v="-"/>
    <s v="USD"/>
  </r>
  <r>
    <x v="0"/>
    <x v="4"/>
    <s v="KRW"/>
    <x v="39"/>
    <s v="CASH"/>
    <s v="Cash and/or Derivatives"/>
    <s v="Cash"/>
    <n v="5661.62"/>
    <n v="0.01"/>
    <n v="5661.62"/>
    <n v="7811338"/>
    <n v="7.0000000000000007E-2"/>
    <s v="Korea (South)"/>
    <s v="-"/>
    <s v="KRW"/>
  </r>
  <r>
    <x v="0"/>
    <x v="4"/>
    <s v="EUR"/>
    <x v="43"/>
    <s v="CASH"/>
    <s v="Cash and/or Derivatives"/>
    <s v="Cash"/>
    <n v="5387.78"/>
    <n v="0.01"/>
    <n v="5387.78"/>
    <n v="4746"/>
    <n v="113.53"/>
    <s v="European Union"/>
    <s v="-"/>
    <s v="EUR"/>
  </r>
  <r>
    <x v="0"/>
    <x v="4"/>
    <s v="HKD"/>
    <x v="45"/>
    <s v="CASH"/>
    <s v="Cash and/or Derivatives"/>
    <s v="Cash"/>
    <n v="1896.88"/>
    <n v="0"/>
    <n v="1896.88"/>
    <n v="14874"/>
    <n v="12.75"/>
    <s v="Hong Kong"/>
    <s v="-"/>
    <s v="HKD"/>
  </r>
  <r>
    <x v="0"/>
    <x v="4"/>
    <s v="HWBM5"/>
    <x v="48"/>
    <s v="FUTURE"/>
    <s v="Cash and/or Derivatives"/>
    <s v="Futures"/>
    <n v="0"/>
    <n v="0"/>
    <n v="213767.5"/>
    <n v="5"/>
    <n v="21376.75"/>
    <s v="-"/>
    <s v="Chicago Mercantile Exchange"/>
    <s v="USD"/>
  </r>
  <r>
    <x v="0"/>
    <x v="5"/>
    <s v="PLTR"/>
    <x v="12"/>
    <s v="EQUITY"/>
    <s v="Information Technology"/>
    <s v="Equity"/>
    <n v="5106942.93"/>
    <n v="6.7"/>
    <n v="5106942.93"/>
    <n v="38453"/>
    <n v="132.81"/>
    <s v="United States"/>
    <s v="NASDAQ"/>
    <s v="USD"/>
  </r>
  <r>
    <x v="0"/>
    <x v="5"/>
    <s v="AVGO"/>
    <x v="0"/>
    <s v="EQUITY"/>
    <s v="Information Technology"/>
    <s v="Equity"/>
    <n v="3914324.63"/>
    <n v="5.13"/>
    <n v="3914324.63"/>
    <n v="16001"/>
    <n v="244.63"/>
    <s v="United States"/>
    <s v="NASDAQ"/>
    <s v="USD"/>
  </r>
  <r>
    <x v="0"/>
    <x v="5"/>
    <s v="AMD"/>
    <x v="10"/>
    <s v="EQUITY"/>
    <s v="Information Technology"/>
    <s v="Equity"/>
    <n v="3845211.24"/>
    <n v="5.04"/>
    <n v="3845211.24"/>
    <n v="31201"/>
    <n v="123.24"/>
    <s v="United States"/>
    <s v="NASDAQ"/>
    <s v="USD"/>
  </r>
  <r>
    <x v="0"/>
    <x v="5"/>
    <s v="NVDA"/>
    <x v="5"/>
    <s v="EQUITY"/>
    <s v="Information Technology"/>
    <s v="Equity"/>
    <n v="3813788.32"/>
    <n v="5"/>
    <n v="3813788.32"/>
    <n v="26492"/>
    <n v="143.96"/>
    <s v="United States"/>
    <s v="NASDAQ"/>
    <s v="USD"/>
  </r>
  <r>
    <x v="0"/>
    <x v="5"/>
    <s v="MSFT"/>
    <x v="9"/>
    <s v="EQUITY"/>
    <s v="Information Technology"/>
    <s v="Equity"/>
    <n v="3806446.36"/>
    <n v="4.99"/>
    <n v="3806446.36"/>
    <n v="8083"/>
    <n v="470.92"/>
    <s v="United States"/>
    <s v="NASDAQ"/>
    <s v="USD"/>
  </r>
  <r>
    <x v="0"/>
    <x v="5"/>
    <s v="ORCL"/>
    <x v="7"/>
    <s v="EQUITY"/>
    <s v="Information Technology"/>
    <s v="Equity"/>
    <n v="3680225.2799999998"/>
    <n v="4.83"/>
    <n v="3680225.2799999998"/>
    <n v="20736"/>
    <n v="177.48"/>
    <s v="United States"/>
    <s v="New York Stock Exchange Inc."/>
    <s v="USD"/>
  </r>
  <r>
    <x v="0"/>
    <x v="5"/>
    <n v="2330"/>
    <x v="3"/>
    <s v="EQUITY"/>
    <s v="Information Technology"/>
    <s v="Equity"/>
    <n v="3654949.86"/>
    <n v="4.79"/>
    <n v="3654949.86"/>
    <n v="104626"/>
    <n v="34.93"/>
    <s v="Taiwan"/>
    <s v="Taiwan Stock Exchange"/>
    <s v="TWD"/>
  </r>
  <r>
    <x v="0"/>
    <x v="5"/>
    <s v="IBM"/>
    <x v="8"/>
    <s v="EQUITY"/>
    <s v="Information Technology"/>
    <s v="Equity"/>
    <n v="3440845.44"/>
    <n v="4.51"/>
    <n v="3440845.44"/>
    <n v="12456"/>
    <n v="276.24"/>
    <s v="United States"/>
    <s v="New York Stock Exchange Inc."/>
    <s v="USD"/>
  </r>
  <r>
    <x v="0"/>
    <x v="5"/>
    <s v="AMZN"/>
    <x v="6"/>
    <s v="EQUITY"/>
    <s v="Consumer Discretionary"/>
    <s v="Equity"/>
    <n v="3436714.73"/>
    <n v="4.51"/>
    <n v="3436714.73"/>
    <n v="15793"/>
    <n v="217.61"/>
    <s v="United States"/>
    <s v="NASDAQ"/>
    <s v="USD"/>
  </r>
  <r>
    <x v="0"/>
    <x v="5"/>
    <s v="ASML"/>
    <x v="4"/>
    <s v="EQUITY"/>
    <s v="Information Technology"/>
    <s v="Equity"/>
    <n v="3432679.47"/>
    <n v="4.5"/>
    <n v="3432679.47"/>
    <n v="4389"/>
    <n v="782.11"/>
    <s v="Netherlands"/>
    <s v="Euronext Amsterdam"/>
    <s v="EUR"/>
  </r>
  <r>
    <x v="0"/>
    <x v="5"/>
    <s v="CSCO"/>
    <x v="2"/>
    <s v="EQUITY"/>
    <s v="Information Technology"/>
    <s v="Equity"/>
    <n v="3343237.4"/>
    <n v="4.3899999999999997"/>
    <n v="3343237.4"/>
    <n v="51316"/>
    <n v="65.150000000000006"/>
    <s v="United States"/>
    <s v="NASDAQ"/>
    <s v="USD"/>
  </r>
  <r>
    <x v="0"/>
    <x v="5"/>
    <s v="QCOM"/>
    <x v="11"/>
    <s v="EQUITY"/>
    <s v="Information Technology"/>
    <s v="Equity"/>
    <n v="3206946.89"/>
    <n v="4.21"/>
    <n v="3206946.89"/>
    <n v="20153"/>
    <n v="159.13"/>
    <s v="United States"/>
    <s v="NASDAQ"/>
    <s v="USD"/>
  </r>
  <r>
    <x v="0"/>
    <x v="5"/>
    <n v="5930"/>
    <x v="13"/>
    <s v="EQUITY"/>
    <s v="Information Technology"/>
    <s v="Equity"/>
    <n v="3118287.49"/>
    <n v="4.09"/>
    <n v="3118287.49"/>
    <n v="71876"/>
    <n v="43.38"/>
    <s v="Korea (South)"/>
    <s v="Korea Exchange (Stock Market)"/>
    <s v="KRW"/>
  </r>
  <r>
    <x v="0"/>
    <x v="5"/>
    <s v="AAPL"/>
    <x v="1"/>
    <s v="EQUITY"/>
    <s v="Information Technology"/>
    <s v="Equity"/>
    <n v="2959792.68"/>
    <n v="3.88"/>
    <n v="2959792.68"/>
    <n v="14604"/>
    <n v="202.67"/>
    <s v="United States"/>
    <s v="NASDAQ"/>
    <s v="USD"/>
  </r>
  <r>
    <x v="0"/>
    <x v="5"/>
    <s v="PANW"/>
    <x v="14"/>
    <s v="EQUITY"/>
    <s v="Information Technology"/>
    <s v="Equity"/>
    <n v="2501301.75"/>
    <n v="3.28"/>
    <n v="2501301.75"/>
    <n v="12765"/>
    <n v="195.95"/>
    <s v="United States"/>
    <s v="NASDAQ"/>
    <s v="USD"/>
  </r>
  <r>
    <x v="0"/>
    <x v="5"/>
    <s v="MU"/>
    <x v="17"/>
    <s v="EQUITY"/>
    <s v="Information Technology"/>
    <s v="Equity"/>
    <n v="2440427.34"/>
    <n v="3.2"/>
    <n v="2440427.34"/>
    <n v="21381"/>
    <n v="114.14"/>
    <s v="United States"/>
    <s v="NASDAQ"/>
    <s v="USD"/>
  </r>
  <r>
    <x v="0"/>
    <x v="5"/>
    <s v="KLAC"/>
    <x v="21"/>
    <s v="EQUITY"/>
    <s v="Information Technology"/>
    <s v="Equity"/>
    <n v="2219424.69"/>
    <n v="2.91"/>
    <n v="2219424.69"/>
    <n v="2591"/>
    <n v="856.59"/>
    <s v="United States"/>
    <s v="NASDAQ"/>
    <s v="USD"/>
  </r>
  <r>
    <x v="0"/>
    <x v="5"/>
    <s v="INTC"/>
    <x v="20"/>
    <s v="EQUITY"/>
    <s v="Information Technology"/>
    <s v="Equity"/>
    <n v="1817029.44"/>
    <n v="2.38"/>
    <n v="1817029.44"/>
    <n v="82293"/>
    <n v="22.08"/>
    <s v="United States"/>
    <s v="NASDAQ"/>
    <s v="USD"/>
  </r>
  <r>
    <x v="0"/>
    <x v="5"/>
    <s v="GOOGL"/>
    <x v="16"/>
    <s v="EQUITY"/>
    <s v="Communication"/>
    <s v="Equity"/>
    <n v="1718489.2"/>
    <n v="2.25"/>
    <n v="1718489.2"/>
    <n v="9622"/>
    <n v="178.6"/>
    <s v="United States"/>
    <s v="NASDAQ"/>
    <s v="USD"/>
  </r>
  <r>
    <x v="0"/>
    <x v="5"/>
    <s v="EQIX"/>
    <x v="19"/>
    <s v="EQUITY"/>
    <s v="Real Estate"/>
    <s v="Equity"/>
    <n v="1703077.18"/>
    <n v="2.23"/>
    <n v="1703077.18"/>
    <n v="1877"/>
    <n v="907.34"/>
    <s v="United States"/>
    <s v="NASDAQ"/>
    <s v="USD"/>
  </r>
  <r>
    <x v="0"/>
    <x v="5"/>
    <s v="GOOG"/>
    <x v="18"/>
    <s v="EQUITY"/>
    <s v="Communication"/>
    <s v="Equity"/>
    <n v="1636110.89"/>
    <n v="2.15"/>
    <n v="1636110.89"/>
    <n v="9089"/>
    <n v="180.01"/>
    <s v="United States"/>
    <s v="NASDAQ"/>
    <s v="USD"/>
  </r>
  <r>
    <x v="0"/>
    <x v="5"/>
    <n v="8035"/>
    <x v="22"/>
    <s v="EQUITY"/>
    <s v="Information Technology"/>
    <s v="Equity"/>
    <n v="1491792.98"/>
    <n v="1.96"/>
    <n v="1491792.98"/>
    <n v="9100"/>
    <n v="163.93"/>
    <s v="Japan"/>
    <s v="Tokyo Stock Exchange"/>
    <s v="JPY"/>
  </r>
  <r>
    <x v="0"/>
    <x v="5"/>
    <n v="2454"/>
    <x v="23"/>
    <s v="EQUITY"/>
    <s v="Information Technology"/>
    <s v="Equity"/>
    <n v="1378199.84"/>
    <n v="1.81"/>
    <n v="1378199.84"/>
    <n v="30882"/>
    <n v="44.63"/>
    <s v="Taiwan"/>
    <s v="Taiwan Stock Exchange"/>
    <s v="TWD"/>
  </r>
  <r>
    <x v="0"/>
    <x v="5"/>
    <s v="SNOW"/>
    <x v="25"/>
    <s v="EQUITY"/>
    <s v="Information Technology"/>
    <s v="Equity"/>
    <n v="1346271.6"/>
    <n v="1.77"/>
    <n v="1346271.6"/>
    <n v="6465"/>
    <n v="208.24"/>
    <s v="United States"/>
    <s v="New York Stock Exchange Inc."/>
    <s v="USD"/>
  </r>
  <r>
    <x v="0"/>
    <x v="5"/>
    <n v="2317"/>
    <x v="24"/>
    <s v="EQUITY"/>
    <s v="Information Technology"/>
    <s v="Equity"/>
    <n v="1217478.6100000001"/>
    <n v="1.6"/>
    <n v="1217478.6100000001"/>
    <n v="234210"/>
    <n v="5.2"/>
    <s v="Taiwan"/>
    <s v="Taiwan Stock Exchange"/>
    <s v="TWD"/>
  </r>
  <r>
    <x v="0"/>
    <x v="5"/>
    <s v="MRVL"/>
    <x v="15"/>
    <s v="EQUITY"/>
    <s v="Information Technology"/>
    <s v="Equity"/>
    <n v="1150454.08"/>
    <n v="1.51"/>
    <n v="1150454.08"/>
    <n v="16712"/>
    <n v="68.84"/>
    <s v="United States"/>
    <s v="NASDAQ"/>
    <s v="USD"/>
  </r>
  <r>
    <x v="0"/>
    <x v="5"/>
    <s v="MCHP"/>
    <x v="27"/>
    <s v="EQUITY"/>
    <s v="Information Technology"/>
    <s v="Equity"/>
    <n v="720952.4"/>
    <n v="0.95"/>
    <n v="720952.4"/>
    <n v="10360"/>
    <n v="69.59"/>
    <s v="United States"/>
    <s v="NASDAQ"/>
    <s v="USD"/>
  </r>
  <r>
    <x v="0"/>
    <x v="5"/>
    <s v="DELL"/>
    <x v="26"/>
    <s v="EQUITY"/>
    <s v="Information Technology"/>
    <s v="Equity"/>
    <n v="702376.5"/>
    <n v="0.92"/>
    <n v="702376.5"/>
    <n v="6202"/>
    <n v="113.25"/>
    <s v="United States"/>
    <s v="New York Stock Exchange Inc."/>
    <s v="USD"/>
  </r>
  <r>
    <x v="0"/>
    <x v="5"/>
    <s v="HPE"/>
    <x v="28"/>
    <s v="EQUITY"/>
    <s v="Information Technology"/>
    <s v="Equity"/>
    <n v="460077.24"/>
    <n v="0.6"/>
    <n v="460077.24"/>
    <n v="25086"/>
    <n v="18.34"/>
    <s v="United States"/>
    <s v="New York Stock Exchange Inc."/>
    <s v="USD"/>
  </r>
  <r>
    <x v="0"/>
    <x v="5"/>
    <n v="5935"/>
    <x v="32"/>
    <s v="EQUITY"/>
    <s v="Information Technology"/>
    <s v="Equity"/>
    <n v="413064.38"/>
    <n v="0.54"/>
    <n v="413064.38"/>
    <n v="11503"/>
    <n v="35.909999999999997"/>
    <s v="Korea (South)"/>
    <s v="Korea Exchange (Stock Market)"/>
    <s v="KRW"/>
  </r>
  <r>
    <x v="0"/>
    <x v="5"/>
    <s v="NTAP"/>
    <x v="29"/>
    <s v="EQUITY"/>
    <s v="Information Technology"/>
    <s v="Equity"/>
    <n v="405734.58"/>
    <n v="0.53"/>
    <n v="405734.58"/>
    <n v="3958"/>
    <n v="102.51"/>
    <s v="United States"/>
    <s v="NASDAQ"/>
    <s v="USD"/>
  </r>
  <r>
    <x v="0"/>
    <x v="5"/>
    <s v="NTNX"/>
    <x v="34"/>
    <s v="EQUITY"/>
    <s v="Information Technology"/>
    <s v="Equity"/>
    <n v="383397.06"/>
    <n v="0.5"/>
    <n v="383397.06"/>
    <n v="5127"/>
    <n v="74.78"/>
    <s v="United States"/>
    <s v="NASDAQ"/>
    <s v="USD"/>
  </r>
  <r>
    <x v="0"/>
    <x v="5"/>
    <s v="PSTG"/>
    <x v="30"/>
    <s v="EQUITY"/>
    <s v="Information Technology"/>
    <s v="Equity"/>
    <n v="349405.68"/>
    <n v="0.46"/>
    <n v="349405.68"/>
    <n v="6339"/>
    <n v="55.12"/>
    <s v="United States"/>
    <s v="New York Stock Exchange Inc."/>
    <s v="USD"/>
  </r>
  <r>
    <x v="0"/>
    <x v="5"/>
    <s v="MDB"/>
    <x v="33"/>
    <s v="EQUITY"/>
    <s v="Information Technology"/>
    <s v="Equity"/>
    <n v="304632.90000000002"/>
    <n v="0.4"/>
    <n v="304632.90000000002"/>
    <n v="1430"/>
    <n v="213.03"/>
    <s v="United States"/>
    <s v="NASDAQ"/>
    <s v="USD"/>
  </r>
  <r>
    <x v="0"/>
    <x v="5"/>
    <s v="ZBRA"/>
    <x v="31"/>
    <s v="EQUITY"/>
    <s v="Information Technology"/>
    <s v="Equity"/>
    <n v="298960.88"/>
    <n v="0.39"/>
    <n v="298960.88"/>
    <n v="998"/>
    <n v="299.56"/>
    <s v="United States"/>
    <s v="NASDAQ"/>
    <s v="USD"/>
  </r>
  <r>
    <x v="0"/>
    <x v="5"/>
    <s v="JNPR"/>
    <x v="35"/>
    <s v="EQUITY"/>
    <s v="Information Technology"/>
    <s v="Equity"/>
    <n v="228523.74"/>
    <n v="0.3"/>
    <n v="228523.74"/>
    <n v="6378"/>
    <n v="35.83"/>
    <s v="United States"/>
    <s v="New York Stock Exchange Inc."/>
    <s v="USD"/>
  </r>
  <r>
    <x v="0"/>
    <x v="5"/>
    <n v="992"/>
    <x v="36"/>
    <s v="EQUITY"/>
    <s v="Information Technology"/>
    <s v="Equity"/>
    <n v="192234.43"/>
    <n v="0.25"/>
    <n v="192234.43"/>
    <n v="164000"/>
    <n v="1.17"/>
    <s v="China"/>
    <s v="Hong Kong Exchanges And Clearing Ltd"/>
    <s v="HKD"/>
  </r>
  <r>
    <x v="0"/>
    <x v="5"/>
    <s v="CVLT"/>
    <x v="37"/>
    <s v="EQUITY"/>
    <s v="Information Technology"/>
    <s v="Equity"/>
    <n v="151786.76"/>
    <n v="0.2"/>
    <n v="151786.76"/>
    <n v="811"/>
    <n v="187.16"/>
    <s v="United States"/>
    <s v="NASDAQ"/>
    <s v="USD"/>
  </r>
  <r>
    <x v="0"/>
    <x v="5"/>
    <s v="USD"/>
    <x v="38"/>
    <s v="CASH"/>
    <s v="Cash and/or Derivatives"/>
    <s v="Cash"/>
    <n v="148675.6"/>
    <n v="0.2"/>
    <n v="148675.6"/>
    <n v="148676"/>
    <n v="100"/>
    <s v="United States"/>
    <s v="-"/>
    <s v="USD"/>
  </r>
  <r>
    <x v="0"/>
    <x v="5"/>
    <s v="FSLY"/>
    <x v="40"/>
    <s v="EQUITY"/>
    <s v="Information Technology"/>
    <s v="Equity"/>
    <n v="22898.720000000001"/>
    <n v="0.03"/>
    <n v="22898.720000000001"/>
    <n v="2834"/>
    <n v="8.08"/>
    <s v="United States"/>
    <s v="New York Stock Exchange Inc."/>
    <s v="USD"/>
  </r>
  <r>
    <x v="0"/>
    <x v="5"/>
    <s v="TWD"/>
    <x v="41"/>
    <s v="CASH"/>
    <s v="Cash and/or Derivatives"/>
    <s v="Cash"/>
    <n v="14212.21"/>
    <n v="0.02"/>
    <n v="14212.21"/>
    <n v="425144"/>
    <n v="3.34"/>
    <s v="Taiwan"/>
    <s v="-"/>
    <s v="TWD"/>
  </r>
  <r>
    <x v="0"/>
    <x v="5"/>
    <n v="2388"/>
    <x v="44"/>
    <s v="EQUITY"/>
    <s v="Information Technology"/>
    <s v="Equity"/>
    <n v="13481.47"/>
    <n v="0.02"/>
    <n v="13481.47"/>
    <n v="6331"/>
    <n v="2.13"/>
    <s v="Taiwan"/>
    <s v="Taiwan Stock Exchange"/>
    <s v="TWD"/>
  </r>
  <r>
    <x v="0"/>
    <x v="5"/>
    <s v="CITFT"/>
    <x v="47"/>
    <s v="CASH"/>
    <s v="Cash and/or Derivatives"/>
    <s v="Cash Collateral and Margins"/>
    <n v="13000"/>
    <n v="0.02"/>
    <n v="13000"/>
    <n v="13000"/>
    <n v="100"/>
    <s v="United States"/>
    <s v="-"/>
    <s v="USD"/>
  </r>
  <r>
    <x v="0"/>
    <x v="5"/>
    <s v="EUR"/>
    <x v="43"/>
    <s v="CASH"/>
    <s v="Cash and/or Derivatives"/>
    <s v="Cash"/>
    <n v="12335.45"/>
    <n v="0.02"/>
    <n v="12335.45"/>
    <n v="10796"/>
    <n v="114.26"/>
    <s v="European Union"/>
    <s v="-"/>
    <s v="EUR"/>
  </r>
  <r>
    <x v="0"/>
    <x v="5"/>
    <s v="JPY"/>
    <x v="46"/>
    <s v="CASH"/>
    <s v="Cash and/or Derivatives"/>
    <s v="Cash"/>
    <n v="9440.18"/>
    <n v="0.01"/>
    <n v="9440.18"/>
    <n v="1367079"/>
    <n v="0.69"/>
    <s v="Japan"/>
    <s v="-"/>
    <s v="JPY"/>
  </r>
  <r>
    <x v="0"/>
    <x v="5"/>
    <s v="KRW"/>
    <x v="39"/>
    <s v="CASH"/>
    <s v="Cash and/or Derivatives"/>
    <s v="Cash"/>
    <n v="3248.47"/>
    <n v="0"/>
    <n v="3248.47"/>
    <n v="4432698"/>
    <n v="7.0000000000000007E-2"/>
    <s v="Korea (South)"/>
    <s v="-"/>
    <s v="KRW"/>
  </r>
  <r>
    <x v="0"/>
    <x v="5"/>
    <s v="HKD"/>
    <x v="45"/>
    <s v="CASH"/>
    <s v="Cash and/or Derivatives"/>
    <s v="Cash"/>
    <n v="2047.71"/>
    <n v="0"/>
    <n v="2047.71"/>
    <n v="16072"/>
    <n v="12.74"/>
    <s v="Hong Kong"/>
    <s v="-"/>
    <s v="HKD"/>
  </r>
  <r>
    <x v="0"/>
    <x v="5"/>
    <s v="GBP"/>
    <x v="49"/>
    <s v="CASH"/>
    <s v="Cash and/or Derivatives"/>
    <s v="Cash"/>
    <n v="2.99"/>
    <n v="0"/>
    <n v="2.99"/>
    <n v="2"/>
    <n v="135.15"/>
    <s v="United Kingdom"/>
    <s v="-"/>
    <s v="GBP"/>
  </r>
  <r>
    <x v="0"/>
    <x v="5"/>
    <s v="HWBM5"/>
    <x v="48"/>
    <s v="FUTURE"/>
    <s v="Cash and/or Derivatives"/>
    <s v="Futures"/>
    <n v="0"/>
    <n v="0"/>
    <n v="175700"/>
    <n v="4"/>
    <n v="21962.5"/>
    <s v="-"/>
    <s v="Chicago Mercantile Exchange"/>
    <s v="USD"/>
  </r>
  <r>
    <x v="0"/>
    <x v="6"/>
    <s v="AMD"/>
    <x v="10"/>
    <s v="EQUITY"/>
    <s v="Information Technology"/>
    <s v="Equity"/>
    <n v="4714091.8"/>
    <n v="5.13"/>
    <n v="4714091.8"/>
    <n v="32780"/>
    <n v="143.81"/>
    <s v="United States"/>
    <s v="NASDAQ"/>
    <s v="USD"/>
  </r>
  <r>
    <x v="0"/>
    <x v="6"/>
    <s v="NVDA"/>
    <x v="5"/>
    <s v="EQUITY"/>
    <s v="Information Technology"/>
    <s v="Equity"/>
    <n v="4226122.5"/>
    <n v="4.5999999999999996"/>
    <n v="4226122.5"/>
    <n v="26790"/>
    <n v="157.75"/>
    <s v="United States"/>
    <s v="NASDAQ"/>
    <s v="USD"/>
  </r>
  <r>
    <x v="0"/>
    <x v="6"/>
    <n v="2330"/>
    <x v="3"/>
    <s v="EQUITY"/>
    <s v="Information Technology"/>
    <s v="Equity"/>
    <n v="4113584.89"/>
    <n v="4.4800000000000004"/>
    <n v="4113584.89"/>
    <n v="110126"/>
    <n v="37.35"/>
    <s v="Taiwan"/>
    <s v="Taiwan Stock Exchange"/>
    <s v="TWD"/>
  </r>
  <r>
    <x v="0"/>
    <x v="6"/>
    <s v="CSCO"/>
    <x v="2"/>
    <s v="EQUITY"/>
    <s v="Information Technology"/>
    <s v="Equity"/>
    <n v="4096345.5"/>
    <n v="4.46"/>
    <n v="4096345.5"/>
    <n v="59670"/>
    <n v="68.650000000000006"/>
    <s v="United States"/>
    <s v="NASDAQ"/>
    <s v="USD"/>
  </r>
  <r>
    <x v="0"/>
    <x v="6"/>
    <s v="ORCL"/>
    <x v="7"/>
    <s v="EQUITY"/>
    <s v="Information Technology"/>
    <s v="Equity"/>
    <n v="4086224.64"/>
    <n v="4.45"/>
    <n v="4086224.64"/>
    <n v="19436"/>
    <n v="210.24"/>
    <s v="United States"/>
    <s v="New York Stock Exchange Inc."/>
    <s v="USD"/>
  </r>
  <r>
    <x v="0"/>
    <x v="6"/>
    <s v="AVGO"/>
    <x v="0"/>
    <s v="EQUITY"/>
    <s v="Information Technology"/>
    <s v="Equity"/>
    <n v="4086039.5"/>
    <n v="4.45"/>
    <n v="4086039.5"/>
    <n v="15170"/>
    <n v="269.35000000000002"/>
    <s v="United States"/>
    <s v="NASDAQ"/>
    <s v="USD"/>
  </r>
  <r>
    <x v="0"/>
    <x v="6"/>
    <s v="AMZN"/>
    <x v="6"/>
    <s v="EQUITY"/>
    <s v="Consumer Discretionary"/>
    <s v="Equity"/>
    <n v="4067632.8"/>
    <n v="4.43"/>
    <n v="4067632.8"/>
    <n v="18216"/>
    <n v="223.3"/>
    <s v="United States"/>
    <s v="NASDAQ"/>
    <s v="USD"/>
  </r>
  <r>
    <x v="0"/>
    <x v="6"/>
    <s v="MSFT"/>
    <x v="9"/>
    <s v="EQUITY"/>
    <s v="Information Technology"/>
    <s v="Equity"/>
    <n v="4023065.28"/>
    <n v="4.38"/>
    <n v="4023065.28"/>
    <n v="8112"/>
    <n v="495.94"/>
    <s v="United States"/>
    <s v="NASDAQ"/>
    <s v="USD"/>
  </r>
  <r>
    <x v="0"/>
    <x v="6"/>
    <s v="IBM"/>
    <x v="8"/>
    <s v="EQUITY"/>
    <s v="Information Technology"/>
    <s v="Equity"/>
    <n v="4002495.2"/>
    <n v="4.3600000000000003"/>
    <n v="4002495.2"/>
    <n v="13816"/>
    <n v="289.7"/>
    <s v="United States"/>
    <s v="New York Stock Exchange Inc."/>
    <s v="USD"/>
  </r>
  <r>
    <x v="0"/>
    <x v="6"/>
    <s v="ASML"/>
    <x v="4"/>
    <s v="EQUITY"/>
    <s v="Information Technology"/>
    <s v="Equity"/>
    <n v="3964378.1"/>
    <n v="4.32"/>
    <n v="3964378.1"/>
    <n v="4957"/>
    <n v="799.75"/>
    <s v="Netherlands"/>
    <s v="Euronext Amsterdam"/>
    <s v="EUR"/>
  </r>
  <r>
    <x v="0"/>
    <x v="6"/>
    <s v="NOW"/>
    <x v="50"/>
    <s v="EQUITY"/>
    <s v="Information Technology"/>
    <s v="Equity"/>
    <n v="3942451.52"/>
    <n v="4.29"/>
    <n v="3942451.52"/>
    <n v="3856"/>
    <n v="1022.42"/>
    <s v="United States"/>
    <s v="New York Stock Exchange Inc."/>
    <s v="USD"/>
  </r>
  <r>
    <x v="0"/>
    <x v="6"/>
    <s v="AAPL"/>
    <x v="1"/>
    <s v="EQUITY"/>
    <s v="Information Technology"/>
    <s v="Equity"/>
    <n v="3919250.28"/>
    <n v="4.2699999999999996"/>
    <n v="3919250.28"/>
    <n v="19491"/>
    <n v="201.08"/>
    <s v="United States"/>
    <s v="NASDAQ"/>
    <s v="USD"/>
  </r>
  <r>
    <x v="0"/>
    <x v="6"/>
    <s v="QCOM"/>
    <x v="11"/>
    <s v="EQUITY"/>
    <s v="Information Technology"/>
    <s v="Equity"/>
    <n v="3880583.58"/>
    <n v="4.22"/>
    <n v="3880583.58"/>
    <n v="24477"/>
    <n v="158.54"/>
    <s v="United States"/>
    <s v="NASDAQ"/>
    <s v="USD"/>
  </r>
  <r>
    <x v="0"/>
    <x v="6"/>
    <s v="PLTR"/>
    <x v="12"/>
    <s v="EQUITY"/>
    <s v="Information Technology"/>
    <s v="Equity"/>
    <n v="3756683.16"/>
    <n v="4.09"/>
    <n v="3756683.16"/>
    <n v="28734"/>
    <n v="130.74"/>
    <s v="United States"/>
    <s v="NASDAQ"/>
    <s v="USD"/>
  </r>
  <r>
    <x v="0"/>
    <x v="6"/>
    <n v="5930"/>
    <x v="13"/>
    <s v="EQUITY"/>
    <s v="Information Technology"/>
    <s v="Equity"/>
    <n v="3515492.92"/>
    <n v="3.83"/>
    <n v="3515492.92"/>
    <n v="78451"/>
    <n v="44.81"/>
    <s v="Korea (South)"/>
    <s v="Korea Exchange (Stock Market)"/>
    <s v="KRW"/>
  </r>
  <r>
    <x v="0"/>
    <x v="6"/>
    <s v="AMAT"/>
    <x v="51"/>
    <s v="EQUITY"/>
    <s v="Information Technology"/>
    <s v="Equity"/>
    <n v="3351460.53"/>
    <n v="3.65"/>
    <n v="3351460.53"/>
    <n v="18293"/>
    <n v="183.21"/>
    <s v="United States"/>
    <s v="NASDAQ"/>
    <s v="USD"/>
  </r>
  <r>
    <x v="0"/>
    <x v="6"/>
    <s v="MU"/>
    <x v="17"/>
    <s v="EQUITY"/>
    <s v="Information Technology"/>
    <s v="Equity"/>
    <n v="3139335.88"/>
    <n v="3.42"/>
    <n v="3139335.88"/>
    <n v="25163"/>
    <n v="124.76"/>
    <s v="United States"/>
    <s v="NASDAQ"/>
    <s v="USD"/>
  </r>
  <r>
    <x v="0"/>
    <x v="6"/>
    <s v="PANW"/>
    <x v="14"/>
    <s v="EQUITY"/>
    <s v="Information Technology"/>
    <s v="Equity"/>
    <n v="3011357.98"/>
    <n v="3.28"/>
    <n v="3011357.98"/>
    <n v="15014"/>
    <n v="200.57"/>
    <s v="United States"/>
    <s v="NASDAQ"/>
    <s v="USD"/>
  </r>
  <r>
    <x v="0"/>
    <x v="6"/>
    <s v="KLAC"/>
    <x v="21"/>
    <s v="EQUITY"/>
    <s v="Information Technology"/>
    <s v="Equity"/>
    <n v="2662491.04"/>
    <n v="2.9"/>
    <n v="2662491.04"/>
    <n v="2992"/>
    <n v="889.87"/>
    <s v="United States"/>
    <s v="NASDAQ"/>
    <s v="USD"/>
  </r>
  <r>
    <x v="0"/>
    <x v="6"/>
    <s v="INTC"/>
    <x v="20"/>
    <s v="EQUITY"/>
    <s v="Information Technology"/>
    <s v="Equity"/>
    <n v="2226637.77"/>
    <n v="2.42"/>
    <n v="2226637.77"/>
    <n v="98133"/>
    <n v="22.69"/>
    <s v="United States"/>
    <s v="NASDAQ"/>
    <s v="USD"/>
  </r>
  <r>
    <x v="0"/>
    <x v="6"/>
    <s v="GOOGL"/>
    <x v="16"/>
    <s v="EQUITY"/>
    <s v="Communication"/>
    <s v="Equity"/>
    <n v="2097370.44"/>
    <n v="2.2799999999999998"/>
    <n v="2097370.44"/>
    <n v="11748"/>
    <n v="178.53"/>
    <s v="United States"/>
    <s v="NASDAQ"/>
    <s v="USD"/>
  </r>
  <r>
    <x v="0"/>
    <x v="6"/>
    <n v="8035"/>
    <x v="22"/>
    <s v="EQUITY"/>
    <s v="Information Technology"/>
    <s v="Equity"/>
    <n v="2032028.85"/>
    <n v="2.21"/>
    <n v="2032028.85"/>
    <n v="10700"/>
    <n v="189.91"/>
    <s v="Japan"/>
    <s v="Tokyo Stock Exchange"/>
    <s v="JPY"/>
  </r>
  <r>
    <x v="0"/>
    <x v="6"/>
    <s v="GOOG"/>
    <x v="18"/>
    <s v="EQUITY"/>
    <s v="Communication"/>
    <s v="Equity"/>
    <n v="1833685.22"/>
    <n v="2"/>
    <n v="1833685.22"/>
    <n v="10286"/>
    <n v="178.27"/>
    <s v="United States"/>
    <s v="NASDAQ"/>
    <s v="USD"/>
  </r>
  <r>
    <x v="0"/>
    <x v="6"/>
    <s v="EQIX"/>
    <x v="19"/>
    <s v="EQUITY"/>
    <s v="Real Estate"/>
    <s v="Equity"/>
    <n v="1729597.33"/>
    <n v="1.88"/>
    <n v="1729597.33"/>
    <n v="2203"/>
    <n v="785.11"/>
    <s v="United States"/>
    <s v="NASDAQ"/>
    <s v="USD"/>
  </r>
  <r>
    <x v="0"/>
    <x v="6"/>
    <s v="SNOW"/>
    <x v="25"/>
    <s v="EQUITY"/>
    <s v="Information Technology"/>
    <s v="Equity"/>
    <n v="1674695.03"/>
    <n v="1.82"/>
    <n v="1674695.03"/>
    <n v="7523"/>
    <n v="222.61"/>
    <s v="United States"/>
    <s v="New York Stock Exchange Inc."/>
    <s v="USD"/>
  </r>
  <r>
    <x v="0"/>
    <x v="6"/>
    <n v="2317"/>
    <x v="24"/>
    <s v="EQUITY"/>
    <s v="Information Technology"/>
    <s v="Equity"/>
    <n v="1559148.13"/>
    <n v="1.7"/>
    <n v="1559148.13"/>
    <n v="273210"/>
    <n v="5.71"/>
    <s v="Taiwan"/>
    <s v="Taiwan Stock Exchange"/>
    <s v="TWD"/>
  </r>
  <r>
    <x v="0"/>
    <x v="6"/>
    <s v="MCHP"/>
    <x v="27"/>
    <s v="EQUITY"/>
    <s v="Information Technology"/>
    <s v="Equity"/>
    <n v="854832.23"/>
    <n v="0.93"/>
    <n v="854832.23"/>
    <n v="12127"/>
    <n v="70.489999999999995"/>
    <s v="United States"/>
    <s v="NASDAQ"/>
    <s v="USD"/>
  </r>
  <r>
    <x v="0"/>
    <x v="6"/>
    <s v="DELL"/>
    <x v="26"/>
    <s v="EQUITY"/>
    <s v="Information Technology"/>
    <s v="Equity"/>
    <n v="851811.3"/>
    <n v="0.93"/>
    <n v="851811.3"/>
    <n v="6870"/>
    <n v="123.99"/>
    <s v="United States"/>
    <s v="New York Stock Exchange Inc."/>
    <s v="USD"/>
  </r>
  <r>
    <x v="0"/>
    <x v="6"/>
    <s v="HPE"/>
    <x v="28"/>
    <s v="EQUITY"/>
    <s v="Information Technology"/>
    <s v="Equity"/>
    <n v="541843.12"/>
    <n v="0.59"/>
    <n v="541843.12"/>
    <n v="29432"/>
    <n v="18.41"/>
    <s v="United States"/>
    <s v="New York Stock Exchange Inc."/>
    <s v="USD"/>
  </r>
  <r>
    <x v="0"/>
    <x v="6"/>
    <s v="NTAP"/>
    <x v="29"/>
    <s v="EQUITY"/>
    <s v="Information Technology"/>
    <s v="Equity"/>
    <n v="485466.24"/>
    <n v="0.53"/>
    <n v="485466.24"/>
    <n v="4592"/>
    <n v="105.72"/>
    <s v="United States"/>
    <s v="NASDAQ"/>
    <s v="USD"/>
  </r>
  <r>
    <x v="0"/>
    <x v="6"/>
    <n v="5935"/>
    <x v="32"/>
    <s v="EQUITY"/>
    <s v="Information Technology"/>
    <s v="Equity"/>
    <n v="465275.35"/>
    <n v="0.51"/>
    <n v="465275.35"/>
    <n v="12476"/>
    <n v="37.29"/>
    <s v="Korea (South)"/>
    <s v="Korea Exchange (Stock Market)"/>
    <s v="KRW"/>
  </r>
  <r>
    <x v="0"/>
    <x v="6"/>
    <s v="NTNX"/>
    <x v="34"/>
    <s v="EQUITY"/>
    <s v="Information Technology"/>
    <s v="Equity"/>
    <n v="449857.75"/>
    <n v="0.49"/>
    <n v="449857.75"/>
    <n v="5975"/>
    <n v="75.290000000000006"/>
    <s v="United States"/>
    <s v="NASDAQ"/>
    <s v="USD"/>
  </r>
  <r>
    <x v="0"/>
    <x v="6"/>
    <s v="PSTG"/>
    <x v="30"/>
    <s v="EQUITY"/>
    <s v="Information Technology"/>
    <s v="Equity"/>
    <n v="408741.2"/>
    <n v="0.44"/>
    <n v="408741.2"/>
    <n v="7378"/>
    <n v="55.4"/>
    <s v="United States"/>
    <s v="New York Stock Exchange Inc."/>
    <s v="USD"/>
  </r>
  <r>
    <x v="0"/>
    <x v="6"/>
    <s v="MDB"/>
    <x v="33"/>
    <s v="EQUITY"/>
    <s v="Information Technology"/>
    <s v="Equity"/>
    <n v="384363.52000000002"/>
    <n v="0.42"/>
    <n v="384363.52000000002"/>
    <n v="1831"/>
    <n v="209.92"/>
    <s v="United States"/>
    <s v="NASDAQ"/>
    <s v="USD"/>
  </r>
  <r>
    <x v="0"/>
    <x v="6"/>
    <s v="ZBRA"/>
    <x v="31"/>
    <s v="EQUITY"/>
    <s v="Information Technology"/>
    <s v="Equity"/>
    <n v="354411.96"/>
    <n v="0.39"/>
    <n v="354411.96"/>
    <n v="1146"/>
    <n v="309.26"/>
    <s v="United States"/>
    <s v="NASDAQ"/>
    <s v="USD"/>
  </r>
  <r>
    <x v="0"/>
    <x v="6"/>
    <s v="JNPR"/>
    <x v="35"/>
    <s v="EQUITY"/>
    <s v="Information Technology"/>
    <s v="Equity"/>
    <n v="275855.44"/>
    <n v="0.3"/>
    <n v="275855.44"/>
    <n v="7492"/>
    <n v="36.82"/>
    <s v="United States"/>
    <s v="New York Stock Exchange Inc."/>
    <s v="USD"/>
  </r>
  <r>
    <x v="0"/>
    <x v="6"/>
    <s v="RBRK"/>
    <x v="52"/>
    <s v="EQUITY"/>
    <s v="Information Technology"/>
    <s v="Equity"/>
    <n v="241605.7"/>
    <n v="0.26"/>
    <n v="241605.7"/>
    <n v="2765"/>
    <n v="87.38"/>
    <s v="United States"/>
    <s v="New York Stock Exchange Inc."/>
    <s v="USD"/>
  </r>
  <r>
    <x v="0"/>
    <x v="6"/>
    <n v="992"/>
    <x v="36"/>
    <s v="EQUITY"/>
    <s v="Information Technology"/>
    <s v="Equity"/>
    <n v="233048.62"/>
    <n v="0.25"/>
    <n v="233048.62"/>
    <n v="194000"/>
    <n v="1.2"/>
    <s v="China"/>
    <s v="Hong Kong Exchanges And Clearing Ltd"/>
    <s v="HKD"/>
  </r>
  <r>
    <x v="0"/>
    <x v="6"/>
    <s v="CVLT"/>
    <x v="37"/>
    <s v="EQUITY"/>
    <s v="Information Technology"/>
    <s v="Equity"/>
    <n v="162998.54999999999"/>
    <n v="0.18"/>
    <n v="162998.54999999999"/>
    <n v="935"/>
    <n v="174.33"/>
    <s v="United States"/>
    <s v="NASDAQ"/>
    <s v="USD"/>
  </r>
  <r>
    <x v="0"/>
    <x v="6"/>
    <n v="66570"/>
    <x v="53"/>
    <s v="EQUITY"/>
    <s v="Consumer Discretionary"/>
    <s v="Equity"/>
    <n v="129980.84"/>
    <n v="0.14000000000000001"/>
    <n v="129980.84"/>
    <n v="2380"/>
    <n v="54.61"/>
    <s v="Korea (South)"/>
    <s v="Korea Exchange (Stock Market)"/>
    <s v="KRW"/>
  </r>
  <r>
    <x v="0"/>
    <x v="6"/>
    <s v="USD"/>
    <x v="38"/>
    <s v="CASH"/>
    <s v="Cash and/or Derivatives"/>
    <s v="Cash"/>
    <n v="91007.69"/>
    <n v="0.1"/>
    <n v="91007.69"/>
    <n v="91008"/>
    <n v="100"/>
    <s v="United States"/>
    <s v="-"/>
    <s v="USD"/>
  </r>
  <r>
    <x v="0"/>
    <x v="6"/>
    <s v="GFS"/>
    <x v="54"/>
    <s v="EQUITY"/>
    <s v="Information Technology"/>
    <s v="Equity"/>
    <n v="55977.94"/>
    <n v="0.06"/>
    <n v="55977.94"/>
    <n v="1457"/>
    <n v="38.42"/>
    <s v="United States"/>
    <s v="NASDAQ"/>
    <s v="USD"/>
  </r>
  <r>
    <x v="0"/>
    <x v="6"/>
    <n v="3706"/>
    <x v="55"/>
    <s v="EQUITY"/>
    <s v="Information Technology"/>
    <s v="Equity"/>
    <n v="45446.68"/>
    <n v="0.05"/>
    <n v="45446.68"/>
    <n v="20000"/>
    <n v="2.27"/>
    <s v="Taiwan"/>
    <s v="Taiwan Stock Exchange"/>
    <s v="TWD"/>
  </r>
  <r>
    <x v="0"/>
    <x v="6"/>
    <s v="KRW"/>
    <x v="39"/>
    <s v="CASH"/>
    <s v="Cash and/or Derivatives"/>
    <s v="Cash"/>
    <n v="29026.79"/>
    <n v="0.03"/>
    <n v="29026.79"/>
    <n v="39383550"/>
    <n v="7.0000000000000007E-2"/>
    <s v="Korea (South)"/>
    <s v="-"/>
    <s v="KRW"/>
  </r>
  <r>
    <x v="0"/>
    <x v="6"/>
    <s v="TWD"/>
    <x v="41"/>
    <s v="CASH"/>
    <s v="Cash and/or Derivatives"/>
    <s v="Cash"/>
    <n v="23181.31"/>
    <n v="0.03"/>
    <n v="23181.31"/>
    <n v="670241"/>
    <n v="3.46"/>
    <s v="Taiwan"/>
    <s v="-"/>
    <s v="TWD"/>
  </r>
  <r>
    <x v="0"/>
    <x v="6"/>
    <s v="FSLY"/>
    <x v="40"/>
    <s v="EQUITY"/>
    <s v="Information Technology"/>
    <s v="Equity"/>
    <n v="22960.560000000001"/>
    <n v="0.02"/>
    <n v="22960.560000000001"/>
    <n v="3318"/>
    <n v="6.92"/>
    <s v="United States"/>
    <s v="New York Stock Exchange Inc."/>
    <s v="USD"/>
  </r>
  <r>
    <x v="0"/>
    <x v="6"/>
    <n v="2388"/>
    <x v="44"/>
    <s v="EQUITY"/>
    <s v="Information Technology"/>
    <s v="Equity"/>
    <n v="13926.32"/>
    <n v="0.02"/>
    <n v="13926.32"/>
    <n v="6331"/>
    <n v="2.2000000000000002"/>
    <s v="Taiwan"/>
    <s v="Taiwan Stock Exchange"/>
    <s v="TWD"/>
  </r>
  <r>
    <x v="0"/>
    <x v="6"/>
    <s v="CITFT"/>
    <x v="47"/>
    <s v="CASH"/>
    <s v="Cash and/or Derivatives"/>
    <s v="Cash Collateral and Margins"/>
    <n v="10000"/>
    <n v="0.01"/>
    <n v="10000"/>
    <n v="10000"/>
    <n v="100"/>
    <s v="United States"/>
    <s v="-"/>
    <s v="USD"/>
  </r>
  <r>
    <x v="0"/>
    <x v="6"/>
    <s v="JPY"/>
    <x v="46"/>
    <s v="CASH"/>
    <s v="Cash and/or Derivatives"/>
    <s v="Cash"/>
    <n v="8395.5300000000007"/>
    <n v="0.01"/>
    <n v="8395.5300000000007"/>
    <n v="1216387"/>
    <n v="0.69"/>
    <s v="Japan"/>
    <s v="-"/>
    <s v="JPY"/>
  </r>
  <r>
    <x v="0"/>
    <x v="6"/>
    <s v="EUR"/>
    <x v="43"/>
    <s v="CASH"/>
    <s v="Cash and/or Derivatives"/>
    <s v="Cash"/>
    <n v="5702.1"/>
    <n v="0.01"/>
    <n v="5702.1"/>
    <n v="4866"/>
    <n v="117.18"/>
    <s v="European Union"/>
    <s v="-"/>
    <s v="EUR"/>
  </r>
  <r>
    <x v="0"/>
    <x v="6"/>
    <n v="300017"/>
    <x v="56"/>
    <s v="EQUITY"/>
    <s v="Information Technology"/>
    <s v="Equity"/>
    <n v="4848.2700000000004"/>
    <n v="0.01"/>
    <n v="4848.2700000000004"/>
    <n v="3300"/>
    <n v="1.47"/>
    <s v="China"/>
    <s v="Shenzhen Stock Exchange"/>
    <s v="CNY"/>
  </r>
  <r>
    <x v="0"/>
    <x v="6"/>
    <s v="HKD"/>
    <x v="45"/>
    <s v="CASH"/>
    <s v="Cash and/or Derivatives"/>
    <s v="Cash"/>
    <n v="2656.06"/>
    <n v="0"/>
    <n v="2656.06"/>
    <n v="20850"/>
    <n v="12.74"/>
    <s v="Hong Kong"/>
    <s v="-"/>
    <s v="HKD"/>
  </r>
  <r>
    <x v="0"/>
    <x v="6"/>
    <s v="CNH"/>
    <x v="57"/>
    <s v="CASH"/>
    <s v="Cash and/or Derivatives"/>
    <s v="Cash"/>
    <n v="177.22"/>
    <n v="0"/>
    <n v="177.22"/>
    <n v="1271"/>
    <n v="13.94"/>
    <s v="China"/>
    <s v="-"/>
    <s v="CNH"/>
  </r>
  <r>
    <x v="0"/>
    <x v="6"/>
    <s v="GBP"/>
    <x v="49"/>
    <s v="CASH"/>
    <s v="Cash and/or Derivatives"/>
    <s v="Cash"/>
    <n v="3.03"/>
    <n v="0"/>
    <n v="3.03"/>
    <n v="2"/>
    <n v="137.16"/>
    <s v="United Kingdom"/>
    <s v="-"/>
    <s v="GBP"/>
  </r>
  <r>
    <x v="0"/>
    <x v="6"/>
    <s v="HWBU5"/>
    <x v="58"/>
    <s v="FUTURE"/>
    <s v="Cash and/or Derivatives"/>
    <s v="Futures"/>
    <n v="0"/>
    <n v="0"/>
    <n v="136509"/>
    <n v="3"/>
    <n v="22751.5"/>
    <s v="-"/>
    <s v="Chicago Mercantile Exchange"/>
    <s v="USD"/>
  </r>
  <r>
    <x v="0"/>
    <x v="7"/>
    <s v="AMD"/>
    <x v="10"/>
    <s v="EQUITY"/>
    <s v="Information Technology"/>
    <s v="Equity"/>
    <n v="4651482"/>
    <n v="5.04"/>
    <n v="4651482"/>
    <n v="32780"/>
    <n v="141.9"/>
    <s v="United States"/>
    <s v="NASDAQ"/>
    <s v="USD"/>
  </r>
  <r>
    <x v="0"/>
    <x v="7"/>
    <s v="ORCL"/>
    <x v="7"/>
    <s v="EQUITY"/>
    <s v="Information Technology"/>
    <s v="Equity"/>
    <n v="4249292.68"/>
    <n v="4.5999999999999996"/>
    <n v="4249292.68"/>
    <n v="19436"/>
    <n v="218.63"/>
    <s v="United States"/>
    <s v="New York Stock Exchange Inc."/>
    <s v="USD"/>
  </r>
  <r>
    <x v="0"/>
    <x v="7"/>
    <s v="NVDA"/>
    <x v="5"/>
    <s v="EQUITY"/>
    <s v="Information Technology"/>
    <s v="Equity"/>
    <n v="4232552.0999999996"/>
    <n v="4.59"/>
    <n v="4232552.0999999996"/>
    <n v="26790"/>
    <n v="157.99"/>
    <s v="United States"/>
    <s v="NASDAQ"/>
    <s v="USD"/>
  </r>
  <r>
    <x v="0"/>
    <x v="7"/>
    <s v="AVGO"/>
    <x v="0"/>
    <s v="EQUITY"/>
    <s v="Information Technology"/>
    <s v="Equity"/>
    <n v="4181610.5"/>
    <n v="4.53"/>
    <n v="4181610.5"/>
    <n v="15170"/>
    <n v="275.64999999999998"/>
    <s v="United States"/>
    <s v="NASDAQ"/>
    <s v="USD"/>
  </r>
  <r>
    <x v="0"/>
    <x v="7"/>
    <s v="CSCO"/>
    <x v="2"/>
    <s v="EQUITY"/>
    <s v="Information Technology"/>
    <s v="Equity"/>
    <n v="4139904.6"/>
    <n v="4.49"/>
    <n v="4139904.6"/>
    <n v="59670"/>
    <n v="69.38"/>
    <s v="United States"/>
    <s v="NASDAQ"/>
    <s v="USD"/>
  </r>
  <r>
    <x v="0"/>
    <x v="7"/>
    <s v="IBM"/>
    <x v="8"/>
    <s v="EQUITY"/>
    <s v="Information Technology"/>
    <s v="Equity"/>
    <n v="4072680.48"/>
    <n v="4.41"/>
    <n v="4072680.48"/>
    <n v="13816"/>
    <n v="294.77999999999997"/>
    <s v="United States"/>
    <s v="New York Stock Exchange Inc."/>
    <s v="USD"/>
  </r>
  <r>
    <x v="0"/>
    <x v="7"/>
    <s v="MSFT"/>
    <x v="9"/>
    <s v="EQUITY"/>
    <s v="Information Technology"/>
    <s v="Equity"/>
    <n v="4034989.92"/>
    <n v="4.37"/>
    <n v="4034989.92"/>
    <n v="8112"/>
    <n v="497.41"/>
    <s v="United States"/>
    <s v="NASDAQ"/>
    <s v="USD"/>
  </r>
  <r>
    <x v="0"/>
    <x v="7"/>
    <s v="AAPL"/>
    <x v="1"/>
    <s v="EQUITY"/>
    <s v="Information Technology"/>
    <s v="Equity"/>
    <n v="3998968.47"/>
    <n v="4.33"/>
    <n v="3998968.47"/>
    <n v="19491"/>
    <n v="205.17"/>
    <s v="United States"/>
    <s v="NASDAQ"/>
    <s v="USD"/>
  </r>
  <r>
    <x v="0"/>
    <x v="7"/>
    <s v="AMZN"/>
    <x v="6"/>
    <s v="EQUITY"/>
    <s v="Consumer Discretionary"/>
    <s v="Equity"/>
    <n v="3996408.24"/>
    <n v="4.33"/>
    <n v="3996408.24"/>
    <n v="18216"/>
    <n v="219.39"/>
    <s v="United States"/>
    <s v="NASDAQ"/>
    <s v="USD"/>
  </r>
  <r>
    <x v="0"/>
    <x v="7"/>
    <n v="2330"/>
    <x v="3"/>
    <s v="EQUITY"/>
    <s v="Information Technology"/>
    <s v="Equity"/>
    <n v="3996082.43"/>
    <n v="4.33"/>
    <n v="3996082.43"/>
    <n v="110126"/>
    <n v="36.29"/>
    <s v="Taiwan"/>
    <s v="Taiwan Stock Exchange"/>
    <s v="TWD"/>
  </r>
  <r>
    <x v="0"/>
    <x v="7"/>
    <s v="NOW"/>
    <x v="50"/>
    <s v="EQUITY"/>
    <s v="Information Technology"/>
    <s v="Equity"/>
    <n v="3964276.48"/>
    <n v="4.3"/>
    <n v="3964276.48"/>
    <n v="3856"/>
    <n v="1028.08"/>
    <s v="United States"/>
    <s v="New York Stock Exchange Inc."/>
    <s v="USD"/>
  </r>
  <r>
    <x v="0"/>
    <x v="7"/>
    <s v="ASML"/>
    <x v="4"/>
    <s v="EQUITY"/>
    <s v="Information Technology"/>
    <s v="Equity"/>
    <n v="3942801.57"/>
    <n v="4.2699999999999996"/>
    <n v="3942801.57"/>
    <n v="4957"/>
    <n v="795.4"/>
    <s v="Netherlands"/>
    <s v="Euronext Amsterdam"/>
    <s v="EUR"/>
  </r>
  <r>
    <x v="0"/>
    <x v="7"/>
    <s v="PLTR"/>
    <x v="12"/>
    <s v="EQUITY"/>
    <s v="Information Technology"/>
    <s v="Equity"/>
    <n v="3917018.88"/>
    <n v="4.24"/>
    <n v="3917018.88"/>
    <n v="28734"/>
    <n v="136.32"/>
    <s v="United States"/>
    <s v="NASDAQ"/>
    <s v="USD"/>
  </r>
  <r>
    <x v="0"/>
    <x v="7"/>
    <s v="QCOM"/>
    <x v="11"/>
    <s v="EQUITY"/>
    <s v="Information Technology"/>
    <s v="Equity"/>
    <n v="3898207.02"/>
    <n v="4.22"/>
    <n v="3898207.02"/>
    <n v="24477"/>
    <n v="159.26"/>
    <s v="United States"/>
    <s v="NASDAQ"/>
    <s v="USD"/>
  </r>
  <r>
    <x v="0"/>
    <x v="7"/>
    <n v="5930"/>
    <x v="13"/>
    <s v="EQUITY"/>
    <s v="Information Technology"/>
    <s v="Equity"/>
    <n v="3476118.7"/>
    <n v="3.77"/>
    <n v="3476118.7"/>
    <n v="78451"/>
    <n v="44.31"/>
    <s v="Korea (South)"/>
    <s v="Korea Exchange (Stock Market)"/>
    <s v="KRW"/>
  </r>
  <r>
    <x v="0"/>
    <x v="7"/>
    <s v="AMAT"/>
    <x v="51"/>
    <s v="EQUITY"/>
    <s v="Information Technology"/>
    <s v="Equity"/>
    <n v="3348899.51"/>
    <n v="3.63"/>
    <n v="3348899.51"/>
    <n v="18293"/>
    <n v="183.07"/>
    <s v="United States"/>
    <s v="NASDAQ"/>
    <s v="USD"/>
  </r>
  <r>
    <x v="0"/>
    <x v="7"/>
    <s v="MU"/>
    <x v="17"/>
    <s v="EQUITY"/>
    <s v="Information Technology"/>
    <s v="Equity"/>
    <n v="3101339.75"/>
    <n v="3.36"/>
    <n v="3101339.75"/>
    <n v="25163"/>
    <n v="123.25"/>
    <s v="United States"/>
    <s v="NASDAQ"/>
    <s v="USD"/>
  </r>
  <r>
    <x v="0"/>
    <x v="7"/>
    <s v="PANW"/>
    <x v="14"/>
    <s v="EQUITY"/>
    <s v="Information Technology"/>
    <s v="Equity"/>
    <n v="3072464.96"/>
    <n v="3.33"/>
    <n v="3072464.96"/>
    <n v="15014"/>
    <n v="204.64"/>
    <s v="United States"/>
    <s v="NASDAQ"/>
    <s v="USD"/>
  </r>
  <r>
    <x v="0"/>
    <x v="7"/>
    <s v="KLAC"/>
    <x v="21"/>
    <s v="EQUITY"/>
    <s v="Information Technology"/>
    <s v="Equity"/>
    <n v="2680054.08"/>
    <n v="2.9"/>
    <n v="2680054.08"/>
    <n v="2992"/>
    <n v="895.74"/>
    <s v="United States"/>
    <s v="NASDAQ"/>
    <s v="USD"/>
  </r>
  <r>
    <x v="0"/>
    <x v="7"/>
    <s v="INTC"/>
    <x v="20"/>
    <s v="EQUITY"/>
    <s v="Information Technology"/>
    <s v="Equity"/>
    <n v="2198179.2000000002"/>
    <n v="2.38"/>
    <n v="2198179.2000000002"/>
    <n v="98133"/>
    <n v="22.4"/>
    <s v="United States"/>
    <s v="NASDAQ"/>
    <s v="USD"/>
  </r>
  <r>
    <x v="0"/>
    <x v="7"/>
    <s v="GOOGL"/>
    <x v="16"/>
    <s v="EQUITY"/>
    <s v="Communication"/>
    <s v="Equity"/>
    <n v="2070350.04"/>
    <n v="2.2400000000000002"/>
    <n v="2070350.04"/>
    <n v="11748"/>
    <n v="176.23"/>
    <s v="United States"/>
    <s v="NASDAQ"/>
    <s v="USD"/>
  </r>
  <r>
    <x v="0"/>
    <x v="7"/>
    <n v="8035"/>
    <x v="22"/>
    <s v="EQUITY"/>
    <s v="Information Technology"/>
    <s v="Equity"/>
    <n v="2050441.34"/>
    <n v="2.2200000000000002"/>
    <n v="2050441.34"/>
    <n v="10700"/>
    <n v="191.63"/>
    <s v="Japan"/>
    <s v="Tokyo Stock Exchange"/>
    <s v="JPY"/>
  </r>
  <r>
    <x v="0"/>
    <x v="7"/>
    <s v="GOOG"/>
    <x v="18"/>
    <s v="EQUITY"/>
    <s v="Communication"/>
    <s v="Equity"/>
    <n v="1824633.54"/>
    <n v="1.98"/>
    <n v="1824633.54"/>
    <n v="10286"/>
    <n v="177.39"/>
    <s v="United States"/>
    <s v="NASDAQ"/>
    <s v="USD"/>
  </r>
  <r>
    <x v="0"/>
    <x v="7"/>
    <s v="EQIX"/>
    <x v="19"/>
    <s v="EQUITY"/>
    <s v="Real Estate"/>
    <s v="Equity"/>
    <n v="1752420.41"/>
    <n v="1.9"/>
    <n v="1752420.41"/>
    <n v="2203"/>
    <n v="795.47"/>
    <s v="United States"/>
    <s v="NASDAQ"/>
    <s v="USD"/>
  </r>
  <r>
    <x v="0"/>
    <x v="7"/>
    <s v="SNOW"/>
    <x v="25"/>
    <s v="EQUITY"/>
    <s v="Information Technology"/>
    <s v="Equity"/>
    <n v="1683421.71"/>
    <n v="1.82"/>
    <n v="1683421.71"/>
    <n v="7523"/>
    <n v="223.77"/>
    <s v="United States"/>
    <s v="New York Stock Exchange Inc."/>
    <s v="USD"/>
  </r>
  <r>
    <x v="0"/>
    <x v="7"/>
    <n v="2317"/>
    <x v="24"/>
    <s v="EQUITY"/>
    <s v="Information Technology"/>
    <s v="Equity"/>
    <n v="1505778.79"/>
    <n v="1.63"/>
    <n v="1505778.79"/>
    <n v="273210"/>
    <n v="5.51"/>
    <s v="Taiwan"/>
    <s v="Taiwan Stock Exchange"/>
    <s v="TWD"/>
  </r>
  <r>
    <x v="0"/>
    <x v="7"/>
    <s v="MCHP"/>
    <x v="27"/>
    <s v="EQUITY"/>
    <s v="Information Technology"/>
    <s v="Equity"/>
    <n v="853376.99"/>
    <n v="0.92"/>
    <n v="853376.99"/>
    <n v="12127"/>
    <n v="70.37"/>
    <s v="United States"/>
    <s v="NASDAQ"/>
    <s v="USD"/>
  </r>
  <r>
    <x v="0"/>
    <x v="7"/>
    <s v="DELL"/>
    <x v="26"/>
    <s v="EQUITY"/>
    <s v="Information Technology"/>
    <s v="Equity"/>
    <n v="842262"/>
    <n v="0.91"/>
    <n v="842262"/>
    <n v="6870"/>
    <n v="122.6"/>
    <s v="United States"/>
    <s v="New York Stock Exchange Inc."/>
    <s v="USD"/>
  </r>
  <r>
    <x v="0"/>
    <x v="7"/>
    <s v="HPE"/>
    <x v="28"/>
    <s v="EQUITY"/>
    <s v="Information Technology"/>
    <s v="Equity"/>
    <n v="601884.4"/>
    <n v="0.65"/>
    <n v="601884.4"/>
    <n v="29432"/>
    <n v="20.45"/>
    <s v="United States"/>
    <s v="New York Stock Exchange Inc."/>
    <s v="USD"/>
  </r>
  <r>
    <x v="0"/>
    <x v="7"/>
    <s v="NTAP"/>
    <x v="29"/>
    <s v="EQUITY"/>
    <s v="Information Technology"/>
    <s v="Equity"/>
    <n v="489277.6"/>
    <n v="0.53"/>
    <n v="489277.6"/>
    <n v="4592"/>
    <n v="106.55"/>
    <s v="United States"/>
    <s v="NASDAQ"/>
    <s v="USD"/>
  </r>
  <r>
    <x v="0"/>
    <x v="7"/>
    <n v="5935"/>
    <x v="32"/>
    <s v="EQUITY"/>
    <s v="Information Technology"/>
    <s v="Equity"/>
    <n v="457588.92"/>
    <n v="0.5"/>
    <n v="457588.92"/>
    <n v="12476"/>
    <n v="36.68"/>
    <s v="Korea (South)"/>
    <s v="Korea Exchange (Stock Market)"/>
    <s v="KRW"/>
  </r>
  <r>
    <x v="0"/>
    <x v="7"/>
    <s v="NTNX"/>
    <x v="34"/>
    <s v="EQUITY"/>
    <s v="Information Technology"/>
    <s v="Equity"/>
    <n v="456729"/>
    <n v="0.49"/>
    <n v="456729"/>
    <n v="5975"/>
    <n v="76.44"/>
    <s v="United States"/>
    <s v="NASDAQ"/>
    <s v="USD"/>
  </r>
  <r>
    <x v="0"/>
    <x v="7"/>
    <s v="PSTG"/>
    <x v="30"/>
    <s v="EQUITY"/>
    <s v="Information Technology"/>
    <s v="Equity"/>
    <n v="424825.24"/>
    <n v="0.46"/>
    <n v="424825.24"/>
    <n v="7378"/>
    <n v="57.58"/>
    <s v="United States"/>
    <s v="New York Stock Exchange Inc."/>
    <s v="USD"/>
  </r>
  <r>
    <x v="0"/>
    <x v="7"/>
    <s v="MDB"/>
    <x v="33"/>
    <s v="EQUITY"/>
    <s v="Information Technology"/>
    <s v="Equity"/>
    <n v="384491.69"/>
    <n v="0.42"/>
    <n v="384491.69"/>
    <n v="1831"/>
    <n v="209.99"/>
    <s v="United States"/>
    <s v="NASDAQ"/>
    <s v="USD"/>
  </r>
  <r>
    <x v="0"/>
    <x v="7"/>
    <s v="ZBRA"/>
    <x v="31"/>
    <s v="EQUITY"/>
    <s v="Information Technology"/>
    <s v="Equity"/>
    <n v="353380.56"/>
    <n v="0.38"/>
    <n v="353380.56"/>
    <n v="1146"/>
    <n v="308.36"/>
    <s v="United States"/>
    <s v="NASDAQ"/>
    <s v="USD"/>
  </r>
  <r>
    <x v="0"/>
    <x v="7"/>
    <s v="JNPR"/>
    <x v="35"/>
    <s v="EQUITY"/>
    <s v="Information Technology"/>
    <s v="Equity"/>
    <n v="299155.56"/>
    <n v="0.32"/>
    <n v="299155.56"/>
    <n v="7492"/>
    <n v="39.93"/>
    <s v="United States"/>
    <s v="New York Stock Exchange Inc."/>
    <s v="USD"/>
  </r>
  <r>
    <x v="0"/>
    <x v="7"/>
    <s v="RBRK"/>
    <x v="52"/>
    <s v="EQUITY"/>
    <s v="Information Technology"/>
    <s v="Equity"/>
    <n v="247716.35"/>
    <n v="0.27"/>
    <n v="247716.35"/>
    <n v="2765"/>
    <n v="89.59"/>
    <s v="United States"/>
    <s v="New York Stock Exchange Inc."/>
    <s v="USD"/>
  </r>
  <r>
    <x v="0"/>
    <x v="7"/>
    <n v="992"/>
    <x v="36"/>
    <s v="EQUITY"/>
    <s v="Information Technology"/>
    <s v="Equity"/>
    <n v="232800"/>
    <n v="0.25"/>
    <n v="232800"/>
    <n v="194000"/>
    <n v="1.2"/>
    <s v="China"/>
    <s v="Hong Kong Exchanges And Clearing Ltd"/>
    <s v="HKD"/>
  </r>
  <r>
    <x v="0"/>
    <x v="7"/>
    <s v="CVLT"/>
    <x v="37"/>
    <s v="EQUITY"/>
    <s v="Information Technology"/>
    <s v="Equity"/>
    <n v="162998.54999999999"/>
    <n v="0.18"/>
    <n v="162998.54999999999"/>
    <n v="935"/>
    <n v="174.33"/>
    <s v="United States"/>
    <s v="NASDAQ"/>
    <s v="USD"/>
  </r>
  <r>
    <x v="0"/>
    <x v="7"/>
    <n v="66570"/>
    <x v="53"/>
    <s v="EQUITY"/>
    <s v="Consumer Discretionary"/>
    <s v="Equity"/>
    <n v="130145.23"/>
    <n v="0.14000000000000001"/>
    <n v="130145.23"/>
    <n v="2380"/>
    <n v="54.68"/>
    <s v="Korea (South)"/>
    <s v="Korea Exchange (Stock Market)"/>
    <s v="KRW"/>
  </r>
  <r>
    <x v="0"/>
    <x v="7"/>
    <s v="USD"/>
    <x v="38"/>
    <s v="CASH"/>
    <s v="Cash and/or Derivatives"/>
    <s v="Cash"/>
    <n v="91858.19"/>
    <n v="0.1"/>
    <n v="91858.19"/>
    <n v="91858"/>
    <n v="100"/>
    <s v="United States"/>
    <s v="-"/>
    <s v="USD"/>
  </r>
  <r>
    <x v="0"/>
    <x v="7"/>
    <s v="GFS"/>
    <x v="54"/>
    <s v="EQUITY"/>
    <s v="Information Technology"/>
    <s v="Equity"/>
    <n v="55657.4"/>
    <n v="0.06"/>
    <n v="55657.4"/>
    <n v="1457"/>
    <n v="38.200000000000003"/>
    <s v="United States"/>
    <s v="NASDAQ"/>
    <s v="USD"/>
  </r>
  <r>
    <x v="0"/>
    <x v="7"/>
    <n v="3706"/>
    <x v="55"/>
    <s v="EQUITY"/>
    <s v="Information Technology"/>
    <s v="Equity"/>
    <n v="45529.23"/>
    <n v="0.05"/>
    <n v="45529.23"/>
    <n v="20000"/>
    <n v="2.2799999999999998"/>
    <s v="Taiwan"/>
    <s v="Taiwan Stock Exchange"/>
    <s v="TWD"/>
  </r>
  <r>
    <x v="0"/>
    <x v="7"/>
    <s v="KRW"/>
    <x v="39"/>
    <s v="CASH"/>
    <s v="Cash and/or Derivatives"/>
    <s v="Cash"/>
    <n v="29181.65"/>
    <n v="0.03"/>
    <n v="29181.65"/>
    <n v="39383550"/>
    <n v="7.0000000000000007E-2"/>
    <s v="Korea (South)"/>
    <s v="-"/>
    <s v="KRW"/>
  </r>
  <r>
    <x v="0"/>
    <x v="7"/>
    <s v="FSLY"/>
    <x v="40"/>
    <s v="EQUITY"/>
    <s v="Information Technology"/>
    <s v="Equity"/>
    <n v="23425.08"/>
    <n v="0.03"/>
    <n v="23425.08"/>
    <n v="3318"/>
    <n v="7.06"/>
    <s v="United States"/>
    <s v="New York Stock Exchange Inc."/>
    <s v="USD"/>
  </r>
  <r>
    <x v="0"/>
    <x v="7"/>
    <s v="TWD"/>
    <x v="41"/>
    <s v="CASH"/>
    <s v="Cash and/or Derivatives"/>
    <s v="Cash"/>
    <n v="22944.04"/>
    <n v="0.02"/>
    <n v="22944.04"/>
    <n v="670241"/>
    <n v="3.42"/>
    <s v="Taiwan"/>
    <s v="-"/>
    <s v="TWD"/>
  </r>
  <r>
    <x v="0"/>
    <x v="7"/>
    <n v="2388"/>
    <x v="44"/>
    <s v="EQUITY"/>
    <s v="Information Technology"/>
    <s v="Equity"/>
    <n v="13393.67"/>
    <n v="0.01"/>
    <n v="13393.67"/>
    <n v="6331"/>
    <n v="2.12"/>
    <s v="Taiwan"/>
    <s v="Taiwan Stock Exchange"/>
    <s v="TWD"/>
  </r>
  <r>
    <x v="0"/>
    <x v="7"/>
    <s v="CITFT"/>
    <x v="47"/>
    <s v="CASH"/>
    <s v="Cash and/or Derivatives"/>
    <s v="Cash Collateral and Margins"/>
    <n v="10000"/>
    <n v="0.01"/>
    <n v="10000"/>
    <n v="10000"/>
    <n v="100"/>
    <s v="United States"/>
    <s v="-"/>
    <s v="USD"/>
  </r>
  <r>
    <x v="0"/>
    <x v="7"/>
    <s v="JPY"/>
    <x v="46"/>
    <s v="CASH"/>
    <s v="Cash and/or Derivatives"/>
    <s v="Cash"/>
    <n v="8421.11"/>
    <n v="0.01"/>
    <n v="8421.11"/>
    <n v="1216387"/>
    <n v="0.69"/>
    <s v="Japan"/>
    <s v="-"/>
    <s v="JPY"/>
  </r>
  <r>
    <x v="0"/>
    <x v="7"/>
    <s v="EUR"/>
    <x v="43"/>
    <s v="CASH"/>
    <s v="Cash and/or Derivatives"/>
    <s v="Cash"/>
    <n v="5712.07"/>
    <n v="0.01"/>
    <n v="5712.07"/>
    <n v="4866"/>
    <n v="117.38"/>
    <s v="European Union"/>
    <s v="-"/>
    <s v="EUR"/>
  </r>
  <r>
    <x v="0"/>
    <x v="7"/>
    <n v="300017"/>
    <x v="56"/>
    <s v="EQUITY"/>
    <s v="Information Technology"/>
    <s v="Equity"/>
    <n v="4938.6099999999997"/>
    <n v="0.01"/>
    <n v="4938.6099999999997"/>
    <n v="3300"/>
    <n v="1.5"/>
    <s v="China"/>
    <s v="Shenzhen Stock Exchange"/>
    <s v="CNY"/>
  </r>
  <r>
    <x v="0"/>
    <x v="7"/>
    <s v="HKD"/>
    <x v="45"/>
    <s v="CASH"/>
    <s v="Cash and/or Derivatives"/>
    <s v="Cash"/>
    <n v="2656.04"/>
    <n v="0"/>
    <n v="2656.04"/>
    <n v="20850"/>
    <n v="12.74"/>
    <s v="Hong Kong"/>
    <s v="-"/>
    <s v="HKD"/>
  </r>
  <r>
    <x v="0"/>
    <x v="7"/>
    <s v="CNH"/>
    <x v="57"/>
    <s v="CASH"/>
    <s v="Cash and/or Derivatives"/>
    <s v="Cash"/>
    <n v="177.49"/>
    <n v="0"/>
    <n v="177.49"/>
    <n v="1271"/>
    <n v="13.96"/>
    <s v="China"/>
    <s v="-"/>
    <s v="CNH"/>
  </r>
  <r>
    <x v="0"/>
    <x v="7"/>
    <s v="GBP"/>
    <x v="49"/>
    <s v="CASH"/>
    <s v="Cash and/or Derivatives"/>
    <s v="Cash"/>
    <n v="3.03"/>
    <n v="0"/>
    <n v="3.03"/>
    <n v="2"/>
    <n v="137.04"/>
    <s v="United Kingdom"/>
    <s v="-"/>
    <s v="GBP"/>
  </r>
  <r>
    <x v="0"/>
    <x v="7"/>
    <s v="HWBU5"/>
    <x v="58"/>
    <s v="FUTURE"/>
    <s v="Cash and/or Derivatives"/>
    <s v="Futures"/>
    <n v="0"/>
    <n v="0"/>
    <n v="137359.5"/>
    <n v="3"/>
    <n v="22893.25"/>
    <s v="-"/>
    <s v="Chicago Mercantile Exchange"/>
    <s v="USD"/>
  </r>
  <r>
    <x v="0"/>
    <x v="8"/>
    <s v="AMD"/>
    <x v="10"/>
    <s v="EQUITY"/>
    <s v="Information Technology"/>
    <s v="Equity"/>
    <n v="4182932.52"/>
    <n v="4.88"/>
    <n v="4182932.52"/>
    <n v="30732"/>
    <n v="136.11000000000001"/>
    <s v="United States"/>
    <s v="NASDAQ"/>
    <s v="USD"/>
  </r>
  <r>
    <x v="0"/>
    <x v="8"/>
    <s v="ORCL"/>
    <x v="7"/>
    <s v="EQUITY"/>
    <s v="Information Technology"/>
    <s v="Equity"/>
    <n v="3989670.16"/>
    <n v="4.6500000000000004"/>
    <n v="3989670.16"/>
    <n v="18221"/>
    <n v="218.96"/>
    <s v="United States"/>
    <s v="New York Stock Exchange Inc."/>
    <s v="USD"/>
  </r>
  <r>
    <x v="0"/>
    <x v="8"/>
    <s v="CSCO"/>
    <x v="2"/>
    <s v="EQUITY"/>
    <s v="Information Technology"/>
    <s v="Equity"/>
    <n v="3865730.4"/>
    <n v="4.51"/>
    <n v="3865730.4"/>
    <n v="55944"/>
    <n v="69.099999999999994"/>
    <s v="United States"/>
    <s v="NASDAQ"/>
    <s v="USD"/>
  </r>
  <r>
    <x v="0"/>
    <x v="8"/>
    <s v="NVDA"/>
    <x v="5"/>
    <s v="EQUITY"/>
    <s v="Information Technology"/>
    <s v="Equity"/>
    <n v="3850436.1"/>
    <n v="4.49"/>
    <n v="3850436.1"/>
    <n v="25117"/>
    <n v="153.30000000000001"/>
    <s v="United States"/>
    <s v="NASDAQ"/>
    <s v="USD"/>
  </r>
  <r>
    <x v="0"/>
    <x v="8"/>
    <n v="2330"/>
    <x v="3"/>
    <s v="EQUITY"/>
    <s v="Information Technology"/>
    <s v="Equity"/>
    <n v="3838283.11"/>
    <n v="4.4800000000000004"/>
    <n v="3838283.11"/>
    <n v="103126"/>
    <n v="37.22"/>
    <s v="Taiwan"/>
    <s v="Taiwan Stock Exchange"/>
    <s v="TWD"/>
  </r>
  <r>
    <x v="0"/>
    <x v="8"/>
    <s v="AAPL"/>
    <x v="1"/>
    <s v="EQUITY"/>
    <s v="Information Technology"/>
    <s v="Equity"/>
    <n v="3797702.68"/>
    <n v="4.43"/>
    <n v="3797702.68"/>
    <n v="18274"/>
    <n v="207.82"/>
    <s v="United States"/>
    <s v="NASDAQ"/>
    <s v="USD"/>
  </r>
  <r>
    <x v="0"/>
    <x v="8"/>
    <s v="IBM"/>
    <x v="8"/>
    <s v="EQUITY"/>
    <s v="Information Technology"/>
    <s v="Equity"/>
    <n v="3771622.4"/>
    <n v="4.4000000000000004"/>
    <n v="3771622.4"/>
    <n v="12952"/>
    <n v="291.2"/>
    <s v="United States"/>
    <s v="New York Stock Exchange Inc."/>
    <s v="USD"/>
  </r>
  <r>
    <x v="0"/>
    <x v="8"/>
    <s v="AVGO"/>
    <x v="0"/>
    <s v="EQUITY"/>
    <s v="Information Technology"/>
    <s v="Equity"/>
    <n v="3765132.28"/>
    <n v="4.3899999999999997"/>
    <n v="3765132.28"/>
    <n v="14222"/>
    <n v="264.74"/>
    <s v="United States"/>
    <s v="NASDAQ"/>
    <s v="USD"/>
  </r>
  <r>
    <x v="0"/>
    <x v="8"/>
    <s v="AMZN"/>
    <x v="6"/>
    <s v="EQUITY"/>
    <s v="Consumer Discretionary"/>
    <s v="Equity"/>
    <n v="3764795.42"/>
    <n v="4.3899999999999997"/>
    <n v="3764795.42"/>
    <n v="17077"/>
    <n v="220.46"/>
    <s v="United States"/>
    <s v="NASDAQ"/>
    <s v="USD"/>
  </r>
  <r>
    <x v="0"/>
    <x v="8"/>
    <s v="MSFT"/>
    <x v="9"/>
    <s v="EQUITY"/>
    <s v="Information Technology"/>
    <s v="Equity"/>
    <n v="3742040.25"/>
    <n v="4.37"/>
    <n v="3742040.25"/>
    <n v="7605"/>
    <n v="492.05"/>
    <s v="United States"/>
    <s v="NASDAQ"/>
    <s v="USD"/>
  </r>
  <r>
    <x v="0"/>
    <x v="8"/>
    <s v="NOW"/>
    <x v="50"/>
    <s v="EQUITY"/>
    <s v="Information Technology"/>
    <s v="Equity"/>
    <n v="3657982.35"/>
    <n v="4.2699999999999996"/>
    <n v="3657982.35"/>
    <n v="3615"/>
    <n v="1011.89"/>
    <s v="United States"/>
    <s v="New York Stock Exchange Inc."/>
    <s v="USD"/>
  </r>
  <r>
    <x v="0"/>
    <x v="8"/>
    <s v="QCOM"/>
    <x v="11"/>
    <s v="EQUITY"/>
    <s v="Information Technology"/>
    <s v="Equity"/>
    <n v="3657911.2"/>
    <n v="4.2699999999999996"/>
    <n v="3657911.2"/>
    <n v="22948"/>
    <n v="159.4"/>
    <s v="United States"/>
    <s v="NASDAQ"/>
    <s v="USD"/>
  </r>
  <r>
    <x v="0"/>
    <x v="8"/>
    <s v="ASML"/>
    <x v="4"/>
    <s v="EQUITY"/>
    <s v="Information Technology"/>
    <s v="Equity"/>
    <n v="3657371.95"/>
    <n v="4.2699999999999996"/>
    <n v="3657371.95"/>
    <n v="4647"/>
    <n v="787.04"/>
    <s v="Netherlands"/>
    <s v="Euronext Amsterdam"/>
    <s v="EUR"/>
  </r>
  <r>
    <x v="0"/>
    <x v="8"/>
    <s v="PLTR"/>
    <x v="12"/>
    <s v="EQUITY"/>
    <s v="Information Technology"/>
    <s v="Equity"/>
    <n v="3520388.52"/>
    <n v="4.1100000000000003"/>
    <n v="3520388.52"/>
    <n v="26939"/>
    <n v="130.68"/>
    <s v="United States"/>
    <s v="NASDAQ"/>
    <s v="USD"/>
  </r>
  <r>
    <x v="0"/>
    <x v="8"/>
    <n v="5930"/>
    <x v="13"/>
    <s v="EQUITY"/>
    <s v="Information Technology"/>
    <s v="Equity"/>
    <n v="3264683.77"/>
    <n v="3.81"/>
    <n v="3264683.77"/>
    <n v="73553"/>
    <n v="44.39"/>
    <s v="Korea (South)"/>
    <s v="Korea Exchange (Stock Market)"/>
    <s v="KRW"/>
  </r>
  <r>
    <x v="0"/>
    <x v="8"/>
    <s v="AMAT"/>
    <x v="51"/>
    <s v="EQUITY"/>
    <s v="Information Technology"/>
    <s v="Equity"/>
    <n v="3151667.76"/>
    <n v="3.68"/>
    <n v="3151667.76"/>
    <n v="17151"/>
    <n v="183.76"/>
    <s v="United States"/>
    <s v="NASDAQ"/>
    <s v="USD"/>
  </r>
  <r>
    <x v="0"/>
    <x v="8"/>
    <s v="MU"/>
    <x v="17"/>
    <s v="EQUITY"/>
    <s v="Information Technology"/>
    <s v="Equity"/>
    <n v="2851915.99"/>
    <n v="3.33"/>
    <n v="2851915.99"/>
    <n v="23591"/>
    <n v="120.89"/>
    <s v="United States"/>
    <s v="NASDAQ"/>
    <s v="USD"/>
  </r>
  <r>
    <x v="0"/>
    <x v="8"/>
    <s v="PANW"/>
    <x v="14"/>
    <s v="EQUITY"/>
    <s v="Information Technology"/>
    <s v="Equity"/>
    <n v="2781333.66"/>
    <n v="3.25"/>
    <n v="2781333.66"/>
    <n v="14077"/>
    <n v="197.58"/>
    <s v="United States"/>
    <s v="NASDAQ"/>
    <s v="USD"/>
  </r>
  <r>
    <x v="0"/>
    <x v="8"/>
    <s v="KLAC"/>
    <x v="21"/>
    <s v="EQUITY"/>
    <s v="Information Technology"/>
    <s v="Equity"/>
    <n v="2521274.25"/>
    <n v="2.94"/>
    <n v="2521274.25"/>
    <n v="2805"/>
    <n v="898.85"/>
    <s v="United States"/>
    <s v="NASDAQ"/>
    <s v="USD"/>
  </r>
  <r>
    <x v="0"/>
    <x v="8"/>
    <s v="INTC"/>
    <x v="20"/>
    <s v="EQUITY"/>
    <s v="Information Technology"/>
    <s v="Equity"/>
    <n v="2102382.7999999998"/>
    <n v="2.4500000000000002"/>
    <n v="2102382.7999999998"/>
    <n v="92008"/>
    <n v="22.85"/>
    <s v="United States"/>
    <s v="NASDAQ"/>
    <s v="USD"/>
  </r>
  <r>
    <x v="0"/>
    <x v="8"/>
    <s v="GOOGL"/>
    <x v="16"/>
    <s v="EQUITY"/>
    <s v="Communication"/>
    <s v="Equity"/>
    <n v="1936877.6"/>
    <n v="2.2599999999999998"/>
    <n v="1936877.6"/>
    <n v="11015"/>
    <n v="175.84"/>
    <s v="United States"/>
    <s v="NASDAQ"/>
    <s v="USD"/>
  </r>
  <r>
    <x v="0"/>
    <x v="8"/>
    <n v="8035"/>
    <x v="22"/>
    <s v="EQUITY"/>
    <s v="Information Technology"/>
    <s v="Equity"/>
    <n v="1886608.36"/>
    <n v="2.2000000000000002"/>
    <n v="1886608.36"/>
    <n v="10000"/>
    <n v="188.66"/>
    <s v="Japan"/>
    <s v="Tokyo Stock Exchange"/>
    <s v="JPY"/>
  </r>
  <r>
    <x v="0"/>
    <x v="8"/>
    <s v="GOOG"/>
    <x v="18"/>
    <s v="EQUITY"/>
    <s v="Communication"/>
    <s v="Equity"/>
    <n v="1706120.04"/>
    <n v="1.99"/>
    <n v="1706120.04"/>
    <n v="9644"/>
    <n v="176.91"/>
    <s v="United States"/>
    <s v="NASDAQ"/>
    <s v="USD"/>
  </r>
  <r>
    <x v="0"/>
    <x v="8"/>
    <s v="EQIX"/>
    <x v="19"/>
    <s v="EQUITY"/>
    <s v="Real Estate"/>
    <s v="Equity"/>
    <n v="1642459.7"/>
    <n v="1.92"/>
    <n v="1642459.7"/>
    <n v="2065"/>
    <n v="795.38"/>
    <s v="United States"/>
    <s v="NASDAQ"/>
    <s v="USD"/>
  </r>
  <r>
    <x v="0"/>
    <x v="8"/>
    <s v="SNOW"/>
    <x v="25"/>
    <s v="EQUITY"/>
    <s v="Information Technology"/>
    <s v="Equity"/>
    <n v="1523452.38"/>
    <n v="1.78"/>
    <n v="1523452.38"/>
    <n v="7054"/>
    <n v="215.97"/>
    <s v="United States"/>
    <s v="New York Stock Exchange Inc."/>
    <s v="USD"/>
  </r>
  <r>
    <x v="0"/>
    <x v="8"/>
    <n v="2317"/>
    <x v="24"/>
    <s v="EQUITY"/>
    <s v="Information Technology"/>
    <s v="Equity"/>
    <n v="1454565.12"/>
    <n v="1.7"/>
    <n v="1454565.12"/>
    <n v="256210"/>
    <n v="5.68"/>
    <s v="Taiwan"/>
    <s v="Taiwan Stock Exchange"/>
    <s v="TWD"/>
  </r>
  <r>
    <x v="0"/>
    <x v="8"/>
    <s v="MCHP"/>
    <x v="27"/>
    <s v="EQUITY"/>
    <s v="Information Technology"/>
    <s v="Equity"/>
    <n v="815144.95999999996"/>
    <n v="0.95"/>
    <n v="815144.95999999996"/>
    <n v="11372"/>
    <n v="71.680000000000007"/>
    <s v="United States"/>
    <s v="NASDAQ"/>
    <s v="USD"/>
  </r>
  <r>
    <x v="0"/>
    <x v="8"/>
    <s v="DELL"/>
    <x v="26"/>
    <s v="EQUITY"/>
    <s v="Information Technology"/>
    <s v="Equity"/>
    <n v="784306.39"/>
    <n v="0.92"/>
    <n v="784306.39"/>
    <n v="6443"/>
    <n v="121.73"/>
    <s v="United States"/>
    <s v="New York Stock Exchange Inc."/>
    <s v="USD"/>
  </r>
  <r>
    <x v="0"/>
    <x v="8"/>
    <s v="HPE"/>
    <x v="28"/>
    <s v="EQUITY"/>
    <s v="Information Technology"/>
    <s v="Equity"/>
    <n v="565288.95999999996"/>
    <n v="0.66"/>
    <n v="565288.95999999996"/>
    <n v="27602"/>
    <n v="20.48"/>
    <s v="United States"/>
    <s v="New York Stock Exchange Inc."/>
    <s v="USD"/>
  </r>
  <r>
    <x v="0"/>
    <x v="8"/>
    <s v="NTAP"/>
    <x v="29"/>
    <s v="EQUITY"/>
    <s v="Information Technology"/>
    <s v="Equity"/>
    <n v="459513.83"/>
    <n v="0.54"/>
    <n v="459513.83"/>
    <n v="4307"/>
    <n v="106.69"/>
    <s v="United States"/>
    <s v="NASDAQ"/>
    <s v="USD"/>
  </r>
  <r>
    <x v="0"/>
    <x v="8"/>
    <n v="5935"/>
    <x v="32"/>
    <s v="EQUITY"/>
    <s v="Information Technology"/>
    <s v="Equity"/>
    <n v="432220.08"/>
    <n v="0.5"/>
    <n v="432220.08"/>
    <n v="11701"/>
    <n v="36.94"/>
    <s v="Korea (South)"/>
    <s v="Korea Exchange (Stock Market)"/>
    <s v="KRW"/>
  </r>
  <r>
    <x v="0"/>
    <x v="8"/>
    <s v="NTNX"/>
    <x v="34"/>
    <s v="EQUITY"/>
    <s v="Information Technology"/>
    <s v="Equity"/>
    <n v="421439.95"/>
    <n v="0.49"/>
    <n v="421439.95"/>
    <n v="5605"/>
    <n v="75.19"/>
    <s v="United States"/>
    <s v="NASDAQ"/>
    <s v="USD"/>
  </r>
  <r>
    <x v="0"/>
    <x v="8"/>
    <s v="PSTG"/>
    <x v="30"/>
    <s v="EQUITY"/>
    <s v="Information Technology"/>
    <s v="Equity"/>
    <n v="382177.62"/>
    <n v="0.45"/>
    <n v="382177.62"/>
    <n v="6921"/>
    <n v="55.22"/>
    <s v="United States"/>
    <s v="New York Stock Exchange Inc."/>
    <s v="USD"/>
  </r>
  <r>
    <x v="0"/>
    <x v="8"/>
    <s v="TWD"/>
    <x v="41"/>
    <s v="CASH"/>
    <s v="Cash and/or Derivatives"/>
    <s v="Cash"/>
    <n v="381246.71"/>
    <n v="0.44"/>
    <n v="381246.71"/>
    <n v="11113913"/>
    <n v="3.43"/>
    <s v="Taiwan"/>
    <s v="-"/>
    <s v="TWD"/>
  </r>
  <r>
    <x v="0"/>
    <x v="8"/>
    <s v="MDB"/>
    <x v="33"/>
    <s v="EQUITY"/>
    <s v="Information Technology"/>
    <s v="Equity"/>
    <n v="353976.72"/>
    <n v="0.41"/>
    <n v="353976.72"/>
    <n v="1718"/>
    <n v="206.04"/>
    <s v="United States"/>
    <s v="NASDAQ"/>
    <s v="USD"/>
  </r>
  <r>
    <x v="0"/>
    <x v="8"/>
    <s v="ZBRA"/>
    <x v="31"/>
    <s v="EQUITY"/>
    <s v="Information Technology"/>
    <s v="Equity"/>
    <n v="338825.52"/>
    <n v="0.4"/>
    <n v="338825.52"/>
    <n v="1074"/>
    <n v="315.48"/>
    <s v="United States"/>
    <s v="NASDAQ"/>
    <s v="USD"/>
  </r>
  <r>
    <x v="0"/>
    <x v="8"/>
    <s v="KRW"/>
    <x v="39"/>
    <s v="CASH"/>
    <s v="Cash and/or Derivatives"/>
    <s v="Cash"/>
    <n v="282749.44"/>
    <n v="0.33"/>
    <n v="282749.44"/>
    <n v="383493067"/>
    <n v="7.0000000000000007E-2"/>
    <s v="Korea (South)"/>
    <s v="-"/>
    <s v="KRW"/>
  </r>
  <r>
    <x v="0"/>
    <x v="8"/>
    <s v="JNPR"/>
    <x v="35"/>
    <s v="EQUITY"/>
    <s v="Information Technology"/>
    <s v="Equity"/>
    <n v="280848.5"/>
    <n v="0.33"/>
    <n v="280848.5"/>
    <n v="7030"/>
    <n v="39.950000000000003"/>
    <s v="United States"/>
    <s v="New York Stock Exchange Inc."/>
    <s v="USD"/>
  </r>
  <r>
    <x v="0"/>
    <x v="8"/>
    <s v="EUR"/>
    <x v="43"/>
    <s v="CASH"/>
    <s v="Cash and/or Derivatives"/>
    <s v="Cash"/>
    <n v="249701.54"/>
    <n v="0.28999999999999998"/>
    <n v="249701.54"/>
    <n v="211998"/>
    <n v="117.79"/>
    <s v="European Union"/>
    <s v="-"/>
    <s v="EUR"/>
  </r>
  <r>
    <x v="0"/>
    <x v="8"/>
    <n v="992"/>
    <x v="36"/>
    <s v="EQUITY"/>
    <s v="Information Technology"/>
    <s v="Equity"/>
    <n v="232800"/>
    <n v="0.27"/>
    <n v="232800"/>
    <n v="194000"/>
    <n v="1.2"/>
    <s v="China"/>
    <s v="Hong Kong Exchanges And Clearing Ltd"/>
    <s v="HKD"/>
  </r>
  <r>
    <x v="0"/>
    <x v="8"/>
    <s v="RBRK"/>
    <x v="52"/>
    <s v="EQUITY"/>
    <s v="Information Technology"/>
    <s v="Equity"/>
    <n v="220956.92"/>
    <n v="0.26"/>
    <n v="220956.92"/>
    <n v="2594"/>
    <n v="85.18"/>
    <s v="United States"/>
    <s v="New York Stock Exchange Inc."/>
    <s v="USD"/>
  </r>
  <r>
    <x v="0"/>
    <x v="8"/>
    <s v="CVLT"/>
    <x v="37"/>
    <s v="EQUITY"/>
    <s v="Information Technology"/>
    <s v="Equity"/>
    <n v="151481.34"/>
    <n v="0.18"/>
    <n v="151481.34"/>
    <n v="878"/>
    <n v="172.53"/>
    <s v="United States"/>
    <s v="NASDAQ"/>
    <s v="USD"/>
  </r>
  <r>
    <x v="0"/>
    <x v="8"/>
    <s v="JPY"/>
    <x v="46"/>
    <s v="CASH"/>
    <s v="Cash and/or Derivatives"/>
    <s v="Cash"/>
    <n v="140533.44"/>
    <n v="0.16"/>
    <n v="140533.44"/>
    <n v="20164440"/>
    <n v="0.7"/>
    <s v="Japan"/>
    <s v="-"/>
    <s v="JPY"/>
  </r>
  <r>
    <x v="0"/>
    <x v="8"/>
    <n v="66570"/>
    <x v="53"/>
    <s v="EQUITY"/>
    <s v="Consumer Discretionary"/>
    <s v="Equity"/>
    <n v="124193.47"/>
    <n v="0.14000000000000001"/>
    <n v="124193.47"/>
    <n v="2234"/>
    <n v="55.59"/>
    <s v="Korea (South)"/>
    <s v="Korea Exchange (Stock Market)"/>
    <s v="KRW"/>
  </r>
  <r>
    <x v="0"/>
    <x v="8"/>
    <s v="GFS"/>
    <x v="54"/>
    <s v="EQUITY"/>
    <s v="Information Technology"/>
    <s v="Equity"/>
    <n v="54072.24"/>
    <n v="0.06"/>
    <n v="54072.24"/>
    <n v="1371"/>
    <n v="39.44"/>
    <s v="United States"/>
    <s v="NASDAQ"/>
    <s v="USD"/>
  </r>
  <r>
    <x v="0"/>
    <x v="8"/>
    <n v="3706"/>
    <x v="55"/>
    <s v="EQUITY"/>
    <s v="Information Technology"/>
    <s v="Equity"/>
    <n v="44776.43"/>
    <n v="0.05"/>
    <n v="44776.43"/>
    <n v="19000"/>
    <n v="2.36"/>
    <s v="Taiwan"/>
    <s v="Taiwan Stock Exchange"/>
    <s v="TWD"/>
  </r>
  <r>
    <x v="0"/>
    <x v="8"/>
    <s v="FSLY"/>
    <x v="40"/>
    <s v="EQUITY"/>
    <s v="Information Technology"/>
    <s v="Equity"/>
    <n v="21931.16"/>
    <n v="0.03"/>
    <n v="21931.16"/>
    <n v="3142"/>
    <n v="6.98"/>
    <s v="United States"/>
    <s v="New York Stock Exchange Inc."/>
    <s v="USD"/>
  </r>
  <r>
    <x v="0"/>
    <x v="8"/>
    <n v="2388"/>
    <x v="44"/>
    <s v="EQUITY"/>
    <s v="Information Technology"/>
    <s v="Equity"/>
    <n v="13464.9"/>
    <n v="0.02"/>
    <n v="13464.9"/>
    <n v="6331"/>
    <n v="2.13"/>
    <s v="Taiwan"/>
    <s v="Taiwan Stock Exchange"/>
    <s v="TWD"/>
  </r>
  <r>
    <x v="0"/>
    <x v="8"/>
    <s v="CITFT"/>
    <x v="47"/>
    <s v="CASH"/>
    <s v="Cash and/or Derivatives"/>
    <s v="Cash Collateral and Margins"/>
    <n v="10000"/>
    <n v="0.01"/>
    <n v="10000"/>
    <n v="10000"/>
    <n v="100"/>
    <s v="United States"/>
    <s v="-"/>
    <s v="USD"/>
  </r>
  <r>
    <x v="0"/>
    <x v="8"/>
    <n v="300017"/>
    <x v="56"/>
    <s v="EQUITY"/>
    <s v="Information Technology"/>
    <s v="Equity"/>
    <n v="4860.5"/>
    <n v="0.01"/>
    <n v="4860.5"/>
    <n v="3300"/>
    <n v="1.47"/>
    <s v="China"/>
    <s v="Shenzhen Stock Exchange"/>
    <s v="CNY"/>
  </r>
  <r>
    <x v="0"/>
    <x v="8"/>
    <s v="HKD"/>
    <x v="45"/>
    <s v="CASH"/>
    <s v="Cash and/or Derivatives"/>
    <s v="Cash"/>
    <n v="2656.04"/>
    <n v="0"/>
    <n v="2656.04"/>
    <n v="20850"/>
    <n v="12.74"/>
    <s v="Hong Kong"/>
    <s v="-"/>
    <s v="HKD"/>
  </r>
  <r>
    <x v="0"/>
    <x v="8"/>
    <s v="CNH"/>
    <x v="57"/>
    <s v="CASH"/>
    <s v="Cash and/or Derivatives"/>
    <s v="Cash"/>
    <n v="177.5"/>
    <n v="0"/>
    <n v="177.5"/>
    <n v="1271"/>
    <n v="13.96"/>
    <s v="China"/>
    <s v="-"/>
    <s v="CNH"/>
  </r>
  <r>
    <x v="0"/>
    <x v="8"/>
    <s v="KRW"/>
    <x v="59"/>
    <s v="FX"/>
    <s v="Cash and/or Derivatives"/>
    <s v="FX"/>
    <n v="18.59"/>
    <n v="0"/>
    <n v="18.59"/>
    <n v="-342037700"/>
    <n v="1"/>
    <s v="United States"/>
    <s v="-"/>
    <s v="USD"/>
  </r>
  <r>
    <x v="0"/>
    <x v="8"/>
    <s v="GBP"/>
    <x v="49"/>
    <s v="CASH"/>
    <s v="Cash and/or Derivatives"/>
    <s v="Cash"/>
    <n v="3.03"/>
    <n v="0"/>
    <n v="3.03"/>
    <n v="2"/>
    <n v="137.16999999999999"/>
    <s v="United Kingdom"/>
    <s v="-"/>
    <s v="GBP"/>
  </r>
  <r>
    <x v="0"/>
    <x v="8"/>
    <s v="EUR"/>
    <x v="60"/>
    <s v="FX"/>
    <s v="Cash and/or Derivatives"/>
    <s v="FX"/>
    <n v="-1.9"/>
    <n v="0"/>
    <n v="-1.9"/>
    <n v="-211575"/>
    <n v="1"/>
    <s v="United States"/>
    <s v="-"/>
    <s v="USD"/>
  </r>
  <r>
    <x v="0"/>
    <x v="8"/>
    <s v="JPY"/>
    <x v="61"/>
    <s v="FX"/>
    <s v="Cash and/or Derivatives"/>
    <s v="FX"/>
    <n v="-0.85"/>
    <n v="0"/>
    <n v="-0.85"/>
    <n v="-19376000"/>
    <n v="1"/>
    <s v="United States"/>
    <s v="-"/>
    <s v="USD"/>
  </r>
  <r>
    <x v="0"/>
    <x v="8"/>
    <s v="CNH"/>
    <x v="62"/>
    <s v="FX"/>
    <s v="Cash and/or Derivatives"/>
    <s v="FX"/>
    <n v="0"/>
    <n v="0"/>
    <n v="0"/>
    <n v="-2146"/>
    <n v="1"/>
    <s v="United States"/>
    <s v="-"/>
    <s v="USD"/>
  </r>
  <r>
    <x v="0"/>
    <x v="8"/>
    <s v="HKD"/>
    <x v="63"/>
    <s v="FX"/>
    <s v="Cash and/or Derivatives"/>
    <s v="FX"/>
    <n v="0.18"/>
    <n v="0"/>
    <n v="0.18"/>
    <n v="-113040"/>
    <n v="1"/>
    <s v="United States"/>
    <s v="-"/>
    <s v="USD"/>
  </r>
  <r>
    <x v="0"/>
    <x v="8"/>
    <s v="HWBU5"/>
    <x v="58"/>
    <s v="FUTURE"/>
    <s v="Cash and/or Derivatives"/>
    <s v="Futures"/>
    <n v="0"/>
    <n v="0"/>
    <n v="136156.5"/>
    <n v="3"/>
    <n v="22692.75"/>
    <s v="-"/>
    <s v="Chicago Mercantile Exchange"/>
    <s v="USD"/>
  </r>
  <r>
    <x v="0"/>
    <x v="8"/>
    <s v="TWD"/>
    <x v="64"/>
    <s v="FX"/>
    <s v="Cash and/or Derivatives"/>
    <s v="FX"/>
    <n v="-6.02"/>
    <n v="0"/>
    <n v="-6.02"/>
    <n v="-10223500"/>
    <n v="1"/>
    <s v="United States"/>
    <s v="-"/>
    <s v="USD"/>
  </r>
  <r>
    <x v="0"/>
    <x v="8"/>
    <s v="USD"/>
    <x v="38"/>
    <s v="CASH"/>
    <s v="Cash and/or Derivatives"/>
    <s v="Cash"/>
    <n v="-945542.6"/>
    <n v="-1.1000000000000001"/>
    <n v="-945542.6"/>
    <n v="-945543"/>
    <n v="100"/>
    <s v="United States"/>
    <s v="-"/>
    <s v="USD"/>
  </r>
  <r>
    <x v="0"/>
    <x v="9"/>
    <s v="ORCL"/>
    <x v="7"/>
    <s v="EQUITY"/>
    <s v="Information Technology"/>
    <s v="Equity"/>
    <n v="4324207.72"/>
    <n v="4.93"/>
    <n v="4324207.72"/>
    <n v="18221"/>
    <n v="237.32"/>
    <s v="United States"/>
    <s v="New York Stock Exchange Inc."/>
    <s v="USD"/>
  </r>
  <r>
    <x v="0"/>
    <x v="9"/>
    <s v="AMD"/>
    <x v="10"/>
    <s v="EQUITY"/>
    <s v="Information Technology"/>
    <s v="Equity"/>
    <n v="4238250.12"/>
    <n v="4.83"/>
    <n v="4238250.12"/>
    <n v="30732"/>
    <n v="137.91"/>
    <s v="United States"/>
    <s v="NASDAQ"/>
    <s v="USD"/>
  </r>
  <r>
    <x v="0"/>
    <x v="9"/>
    <s v="NVDA"/>
    <x v="5"/>
    <s v="EQUITY"/>
    <s v="Information Technology"/>
    <s v="Equity"/>
    <n v="4002142.78"/>
    <n v="4.5599999999999996"/>
    <n v="4002142.78"/>
    <n v="25117"/>
    <n v="159.34"/>
    <s v="United States"/>
    <s v="NASDAQ"/>
    <s v="USD"/>
  </r>
  <r>
    <x v="0"/>
    <x v="9"/>
    <s v="AVGO"/>
    <x v="0"/>
    <s v="EQUITY"/>
    <s v="Information Technology"/>
    <s v="Equity"/>
    <n v="3913609.96"/>
    <n v="4.46"/>
    <n v="3913609.96"/>
    <n v="14222"/>
    <n v="275.18"/>
    <s v="United States"/>
    <s v="NASDAQ"/>
    <s v="USD"/>
  </r>
  <r>
    <x v="0"/>
    <x v="9"/>
    <n v="2330"/>
    <x v="3"/>
    <s v="EQUITY"/>
    <s v="Information Technology"/>
    <s v="Equity"/>
    <n v="3902490.63"/>
    <n v="4.45"/>
    <n v="3902490.63"/>
    <n v="103126"/>
    <n v="37.840000000000003"/>
    <s v="Taiwan"/>
    <s v="Taiwan Stock Exchange"/>
    <s v="TWD"/>
  </r>
  <r>
    <x v="0"/>
    <x v="9"/>
    <s v="AAPL"/>
    <x v="1"/>
    <s v="EQUITY"/>
    <s v="Information Technology"/>
    <s v="Equity"/>
    <n v="3902412.7"/>
    <n v="4.45"/>
    <n v="3902412.7"/>
    <n v="18274"/>
    <n v="213.55"/>
    <s v="United States"/>
    <s v="NASDAQ"/>
    <s v="USD"/>
  </r>
  <r>
    <x v="0"/>
    <x v="9"/>
    <s v="CSCO"/>
    <x v="2"/>
    <s v="EQUITY"/>
    <s v="Information Technology"/>
    <s v="Equity"/>
    <n v="3880835.28"/>
    <n v="4.42"/>
    <n v="3880835.28"/>
    <n v="55944"/>
    <n v="69.37"/>
    <s v="United States"/>
    <s v="NASDAQ"/>
    <s v="USD"/>
  </r>
  <r>
    <x v="0"/>
    <x v="9"/>
    <s v="AMZN"/>
    <x v="6"/>
    <s v="EQUITY"/>
    <s v="Consumer Discretionary"/>
    <s v="Equity"/>
    <n v="3815172.57"/>
    <n v="4.3499999999999996"/>
    <n v="3815172.57"/>
    <n v="17077"/>
    <n v="223.41"/>
    <s v="United States"/>
    <s v="NASDAQ"/>
    <s v="USD"/>
  </r>
  <r>
    <x v="0"/>
    <x v="9"/>
    <s v="MSFT"/>
    <x v="9"/>
    <s v="EQUITY"/>
    <s v="Information Technology"/>
    <s v="Equity"/>
    <n v="3793678.2"/>
    <n v="4.32"/>
    <n v="3793678.2"/>
    <n v="7605"/>
    <n v="498.84"/>
    <s v="United States"/>
    <s v="NASDAQ"/>
    <s v="USD"/>
  </r>
  <r>
    <x v="0"/>
    <x v="9"/>
    <s v="IBM"/>
    <x v="8"/>
    <s v="EQUITY"/>
    <s v="Information Technology"/>
    <s v="Equity"/>
    <n v="3781595.44"/>
    <n v="4.3099999999999996"/>
    <n v="3781595.44"/>
    <n v="12952"/>
    <n v="291.97000000000003"/>
    <s v="United States"/>
    <s v="New York Stock Exchange Inc."/>
    <s v="USD"/>
  </r>
  <r>
    <x v="0"/>
    <x v="9"/>
    <s v="NOW"/>
    <x v="50"/>
    <s v="EQUITY"/>
    <s v="Information Technology"/>
    <s v="Equity"/>
    <n v="3776554.35"/>
    <n v="4.3"/>
    <n v="3776554.35"/>
    <n v="3615"/>
    <n v="1044.69"/>
    <s v="United States"/>
    <s v="New York Stock Exchange Inc."/>
    <s v="USD"/>
  </r>
  <r>
    <x v="0"/>
    <x v="9"/>
    <s v="QCOM"/>
    <x v="11"/>
    <s v="EQUITY"/>
    <s v="Information Technology"/>
    <s v="Equity"/>
    <n v="3722395.08"/>
    <n v="4.24"/>
    <n v="3722395.08"/>
    <n v="22948"/>
    <n v="162.21"/>
    <s v="United States"/>
    <s v="NASDAQ"/>
    <s v="USD"/>
  </r>
  <r>
    <x v="0"/>
    <x v="9"/>
    <s v="ASML"/>
    <x v="4"/>
    <s v="EQUITY"/>
    <s v="Information Technology"/>
    <s v="Equity"/>
    <n v="3697904.97"/>
    <n v="4.21"/>
    <n v="3697904.97"/>
    <n v="4647"/>
    <n v="795.76"/>
    <s v="Netherlands"/>
    <s v="Euronext Amsterdam"/>
    <s v="EUR"/>
  </r>
  <r>
    <x v="0"/>
    <x v="9"/>
    <s v="PLTR"/>
    <x v="12"/>
    <s v="EQUITY"/>
    <s v="Information Technology"/>
    <s v="Equity"/>
    <n v="3619524.04"/>
    <n v="4.12"/>
    <n v="3619524.04"/>
    <n v="26939"/>
    <n v="134.36000000000001"/>
    <s v="United States"/>
    <s v="NASDAQ"/>
    <s v="USD"/>
  </r>
  <r>
    <x v="0"/>
    <x v="9"/>
    <n v="5930"/>
    <x v="13"/>
    <s v="EQUITY"/>
    <s v="Information Technology"/>
    <s v="Equity"/>
    <n v="3451516.18"/>
    <n v="3.93"/>
    <n v="3451516.18"/>
    <n v="73553"/>
    <n v="46.93"/>
    <s v="Korea (South)"/>
    <s v="Korea Exchange (Stock Market)"/>
    <s v="KRW"/>
  </r>
  <r>
    <x v="0"/>
    <x v="9"/>
    <s v="AMAT"/>
    <x v="51"/>
    <s v="EQUITY"/>
    <s v="Information Technology"/>
    <s v="Equity"/>
    <n v="3276698.55"/>
    <n v="3.73"/>
    <n v="3276698.55"/>
    <n v="17151"/>
    <n v="191.05"/>
    <s v="United States"/>
    <s v="NASDAQ"/>
    <s v="USD"/>
  </r>
  <r>
    <x v="0"/>
    <x v="9"/>
    <s v="MU"/>
    <x v="17"/>
    <s v="EQUITY"/>
    <s v="Information Technology"/>
    <s v="Equity"/>
    <n v="2884943.39"/>
    <n v="3.29"/>
    <n v="2884943.39"/>
    <n v="23591"/>
    <n v="122.29"/>
    <s v="United States"/>
    <s v="NASDAQ"/>
    <s v="USD"/>
  </r>
  <r>
    <x v="0"/>
    <x v="9"/>
    <s v="PANW"/>
    <x v="14"/>
    <s v="EQUITY"/>
    <s v="Information Technology"/>
    <s v="Equity"/>
    <n v="2841020.14"/>
    <n v="3.24"/>
    <n v="2841020.14"/>
    <n v="14077"/>
    <n v="201.82"/>
    <s v="United States"/>
    <s v="NASDAQ"/>
    <s v="USD"/>
  </r>
  <r>
    <x v="0"/>
    <x v="9"/>
    <s v="KLAC"/>
    <x v="21"/>
    <s v="EQUITY"/>
    <s v="Information Technology"/>
    <s v="Equity"/>
    <n v="2593446.9"/>
    <n v="2.95"/>
    <n v="2593446.9"/>
    <n v="2805"/>
    <n v="924.58"/>
    <s v="United States"/>
    <s v="NASDAQ"/>
    <s v="USD"/>
  </r>
  <r>
    <x v="0"/>
    <x v="9"/>
    <s v="INTC"/>
    <x v="20"/>
    <s v="EQUITY"/>
    <s v="Information Technology"/>
    <s v="Equity"/>
    <n v="2069259.92"/>
    <n v="2.36"/>
    <n v="2069259.92"/>
    <n v="92008"/>
    <n v="22.49"/>
    <s v="United States"/>
    <s v="NASDAQ"/>
    <s v="USD"/>
  </r>
  <r>
    <x v="0"/>
    <x v="9"/>
    <s v="GOOGL"/>
    <x v="16"/>
    <s v="EQUITY"/>
    <s v="Communication"/>
    <s v="Equity"/>
    <n v="1977522.95"/>
    <n v="2.25"/>
    <n v="1977522.95"/>
    <n v="11015"/>
    <n v="179.53"/>
    <s v="United States"/>
    <s v="NASDAQ"/>
    <s v="USD"/>
  </r>
  <r>
    <x v="0"/>
    <x v="9"/>
    <n v="8035"/>
    <x v="22"/>
    <s v="EQUITY"/>
    <s v="Information Technology"/>
    <s v="Equity"/>
    <n v="1864038.87"/>
    <n v="2.12"/>
    <n v="1864038.87"/>
    <n v="10000"/>
    <n v="186.4"/>
    <s v="Japan"/>
    <s v="Tokyo Stock Exchange"/>
    <s v="JPY"/>
  </r>
  <r>
    <x v="0"/>
    <x v="9"/>
    <s v="GOOG"/>
    <x v="18"/>
    <s v="EQUITY"/>
    <s v="Communication"/>
    <s v="Equity"/>
    <n v="1741224.2"/>
    <n v="1.98"/>
    <n v="1741224.2"/>
    <n v="9644"/>
    <n v="180.55"/>
    <s v="United States"/>
    <s v="NASDAQ"/>
    <s v="USD"/>
  </r>
  <r>
    <x v="0"/>
    <x v="9"/>
    <s v="EQIX"/>
    <x v="19"/>
    <s v="EQUITY"/>
    <s v="Real Estate"/>
    <s v="Equity"/>
    <n v="1625155"/>
    <n v="1.85"/>
    <n v="1625155"/>
    <n v="2065"/>
    <n v="787"/>
    <s v="United States"/>
    <s v="NASDAQ"/>
    <s v="USD"/>
  </r>
  <r>
    <x v="0"/>
    <x v="9"/>
    <s v="SNOW"/>
    <x v="25"/>
    <s v="EQUITY"/>
    <s v="Information Technology"/>
    <s v="Equity"/>
    <n v="1562390.46"/>
    <n v="1.78"/>
    <n v="1562390.46"/>
    <n v="7054"/>
    <n v="221.49"/>
    <s v="United States"/>
    <s v="New York Stock Exchange Inc."/>
    <s v="USD"/>
  </r>
  <r>
    <x v="0"/>
    <x v="9"/>
    <n v="2317"/>
    <x v="24"/>
    <s v="EQUITY"/>
    <s v="Information Technology"/>
    <s v="Equity"/>
    <n v="1458771"/>
    <n v="1.66"/>
    <n v="1458771"/>
    <n v="256210"/>
    <n v="5.69"/>
    <s v="Taiwan"/>
    <s v="Taiwan Stock Exchange"/>
    <s v="TWD"/>
  </r>
  <r>
    <x v="0"/>
    <x v="9"/>
    <s v="MCHP"/>
    <x v="27"/>
    <s v="EQUITY"/>
    <s v="Information Technology"/>
    <s v="Equity"/>
    <n v="830838.32"/>
    <n v="0.95"/>
    <n v="830838.32"/>
    <n v="11372"/>
    <n v="73.06"/>
    <s v="United States"/>
    <s v="NASDAQ"/>
    <s v="USD"/>
  </r>
  <r>
    <x v="0"/>
    <x v="9"/>
    <s v="DELL"/>
    <x v="26"/>
    <s v="EQUITY"/>
    <s v="Information Technology"/>
    <s v="Equity"/>
    <n v="806792.46"/>
    <n v="0.92"/>
    <n v="806792.46"/>
    <n v="6443"/>
    <n v="125.22"/>
    <s v="United States"/>
    <s v="New York Stock Exchange Inc."/>
    <s v="USD"/>
  </r>
  <r>
    <x v="0"/>
    <x v="9"/>
    <s v="HPE"/>
    <x v="28"/>
    <s v="EQUITY"/>
    <s v="Information Technology"/>
    <s v="Equity"/>
    <n v="589026.68000000005"/>
    <n v="0.67"/>
    <n v="589026.68000000005"/>
    <n v="27602"/>
    <n v="21.34"/>
    <s v="United States"/>
    <s v="New York Stock Exchange Inc."/>
    <s v="USD"/>
  </r>
  <r>
    <x v="0"/>
    <x v="9"/>
    <s v="NTAP"/>
    <x v="29"/>
    <s v="EQUITY"/>
    <s v="Information Technology"/>
    <s v="Equity"/>
    <n v="461968.82"/>
    <n v="0.53"/>
    <n v="461968.82"/>
    <n v="4307"/>
    <n v="107.26"/>
    <s v="United States"/>
    <s v="NASDAQ"/>
    <s v="USD"/>
  </r>
  <r>
    <x v="0"/>
    <x v="9"/>
    <n v="5935"/>
    <x v="32"/>
    <s v="EQUITY"/>
    <s v="Information Technology"/>
    <s v="Equity"/>
    <n v="455268.39"/>
    <n v="0.52"/>
    <n v="455268.39"/>
    <n v="11701"/>
    <n v="38.909999999999997"/>
    <s v="Korea (South)"/>
    <s v="Korea Exchange (Stock Market)"/>
    <s v="KRW"/>
  </r>
  <r>
    <x v="0"/>
    <x v="9"/>
    <s v="NTNX"/>
    <x v="34"/>
    <s v="EQUITY"/>
    <s v="Information Technology"/>
    <s v="Equity"/>
    <n v="430464"/>
    <n v="0.49"/>
    <n v="430464"/>
    <n v="5605"/>
    <n v="76.8"/>
    <s v="United States"/>
    <s v="NASDAQ"/>
    <s v="USD"/>
  </r>
  <r>
    <x v="0"/>
    <x v="9"/>
    <s v="PSTG"/>
    <x v="30"/>
    <s v="EQUITY"/>
    <s v="Information Technology"/>
    <s v="Equity"/>
    <n v="394012.53"/>
    <n v="0.45"/>
    <n v="394012.53"/>
    <n v="6921"/>
    <n v="56.93"/>
    <s v="United States"/>
    <s v="New York Stock Exchange Inc."/>
    <s v="USD"/>
  </r>
  <r>
    <x v="0"/>
    <x v="9"/>
    <s v="USD"/>
    <x v="38"/>
    <s v="CASH"/>
    <s v="Cash and/or Derivatives"/>
    <s v="Cash"/>
    <n v="370942.71999999997"/>
    <n v="0.42"/>
    <n v="370942.71999999997"/>
    <n v="370943"/>
    <n v="100"/>
    <s v="United States"/>
    <s v="-"/>
    <s v="USD"/>
  </r>
  <r>
    <x v="0"/>
    <x v="9"/>
    <s v="MDB"/>
    <x v="33"/>
    <s v="EQUITY"/>
    <s v="Information Technology"/>
    <s v="Equity"/>
    <n v="363082.12"/>
    <n v="0.41"/>
    <n v="363082.12"/>
    <n v="1718"/>
    <n v="211.34"/>
    <s v="United States"/>
    <s v="NASDAQ"/>
    <s v="USD"/>
  </r>
  <r>
    <x v="0"/>
    <x v="9"/>
    <s v="ZBRA"/>
    <x v="31"/>
    <s v="EQUITY"/>
    <s v="Information Technology"/>
    <s v="Equity"/>
    <n v="347675.28"/>
    <n v="0.4"/>
    <n v="347675.28"/>
    <n v="1074"/>
    <n v="323.72000000000003"/>
    <s v="United States"/>
    <s v="NASDAQ"/>
    <s v="USD"/>
  </r>
  <r>
    <x v="0"/>
    <x v="9"/>
    <s v="RBRK"/>
    <x v="52"/>
    <s v="EQUITY"/>
    <s v="Information Technology"/>
    <s v="Equity"/>
    <n v="231073.52"/>
    <n v="0.26"/>
    <n v="231073.52"/>
    <n v="2594"/>
    <n v="89.08"/>
    <s v="United States"/>
    <s v="New York Stock Exchange Inc."/>
    <s v="USD"/>
  </r>
  <r>
    <x v="0"/>
    <x v="9"/>
    <n v="992"/>
    <x v="36"/>
    <s v="EQUITY"/>
    <s v="Information Technology"/>
    <s v="Equity"/>
    <n v="225587.26"/>
    <n v="0.26"/>
    <n v="225587.26"/>
    <n v="182000"/>
    <n v="1.24"/>
    <s v="China"/>
    <s v="Hong Kong Exchanges And Clearing Ltd"/>
    <s v="HKD"/>
  </r>
  <r>
    <x v="0"/>
    <x v="9"/>
    <s v="CVLT"/>
    <x v="37"/>
    <s v="EQUITY"/>
    <s v="Information Technology"/>
    <s v="Equity"/>
    <n v="153254.9"/>
    <n v="0.17"/>
    <n v="153254.9"/>
    <n v="878"/>
    <n v="174.55"/>
    <s v="United States"/>
    <s v="NASDAQ"/>
    <s v="USD"/>
  </r>
  <r>
    <x v="0"/>
    <x v="9"/>
    <n v="66570"/>
    <x v="53"/>
    <s v="EQUITY"/>
    <s v="Consumer Discretionary"/>
    <s v="Equity"/>
    <n v="127999.85"/>
    <n v="0.15"/>
    <n v="127999.85"/>
    <n v="2234"/>
    <n v="57.3"/>
    <s v="Korea (South)"/>
    <s v="Korea Exchange (Stock Market)"/>
    <s v="KRW"/>
  </r>
  <r>
    <x v="0"/>
    <x v="9"/>
    <s v="TWD"/>
    <x v="41"/>
    <s v="CASH"/>
    <s v="Cash and/or Derivatives"/>
    <s v="Cash"/>
    <n v="71669.36"/>
    <n v="0.08"/>
    <n v="71669.36"/>
    <n v="2064364"/>
    <n v="3.47"/>
    <s v="Taiwan"/>
    <s v="-"/>
    <s v="TWD"/>
  </r>
  <r>
    <x v="0"/>
    <x v="9"/>
    <s v="GFS"/>
    <x v="54"/>
    <s v="EQUITY"/>
    <s v="Information Technology"/>
    <s v="Equity"/>
    <n v="54565.8"/>
    <n v="0.06"/>
    <n v="54565.8"/>
    <n v="1371"/>
    <n v="39.799999999999997"/>
    <s v="United States"/>
    <s v="NASDAQ"/>
    <s v="USD"/>
  </r>
  <r>
    <x v="0"/>
    <x v="9"/>
    <n v="3706"/>
    <x v="55"/>
    <s v="EQUITY"/>
    <s v="Information Technology"/>
    <s v="Equity"/>
    <n v="45844.33"/>
    <n v="0.05"/>
    <n v="45844.33"/>
    <n v="19000"/>
    <n v="2.41"/>
    <s v="Taiwan"/>
    <s v="Taiwan Stock Exchange"/>
    <s v="TWD"/>
  </r>
  <r>
    <x v="0"/>
    <x v="9"/>
    <s v="KRW"/>
    <x v="39"/>
    <s v="CASH"/>
    <s v="Cash and/or Derivatives"/>
    <s v="Cash"/>
    <n v="30490.86"/>
    <n v="0.03"/>
    <n v="30490.86"/>
    <n v="41455367"/>
    <n v="7.0000000000000007E-2"/>
    <s v="Korea (South)"/>
    <s v="-"/>
    <s v="KRW"/>
  </r>
  <r>
    <x v="0"/>
    <x v="9"/>
    <s v="FSLY"/>
    <x v="40"/>
    <s v="EQUITY"/>
    <s v="Information Technology"/>
    <s v="Equity"/>
    <n v="22088.26"/>
    <n v="0.03"/>
    <n v="22088.26"/>
    <n v="3142"/>
    <n v="7.03"/>
    <s v="United States"/>
    <s v="New York Stock Exchange Inc."/>
    <s v="USD"/>
  </r>
  <r>
    <x v="0"/>
    <x v="9"/>
    <s v="HKD"/>
    <x v="45"/>
    <s v="CASH"/>
    <s v="Cash and/or Derivatives"/>
    <s v="Cash"/>
    <n v="17070.150000000001"/>
    <n v="0.02"/>
    <n v="17070.150000000001"/>
    <n v="134001"/>
    <n v="12.74"/>
    <s v="Hong Kong"/>
    <s v="-"/>
    <s v="HKD"/>
  </r>
  <r>
    <x v="0"/>
    <x v="9"/>
    <n v="2388"/>
    <x v="44"/>
    <s v="EQUITY"/>
    <s v="Information Technology"/>
    <s v="Equity"/>
    <n v="13847.14"/>
    <n v="0.02"/>
    <n v="13847.14"/>
    <n v="6331"/>
    <n v="2.19"/>
    <s v="Taiwan"/>
    <s v="Taiwan Stock Exchange"/>
    <s v="TWD"/>
  </r>
  <r>
    <x v="0"/>
    <x v="9"/>
    <s v="CITFT"/>
    <x v="47"/>
    <s v="CASH"/>
    <s v="Cash and/or Derivatives"/>
    <s v="Cash Collateral and Margins"/>
    <n v="13000"/>
    <n v="0.01"/>
    <n v="13000"/>
    <n v="13000"/>
    <n v="100"/>
    <s v="United States"/>
    <s v="-"/>
    <s v="USD"/>
  </r>
  <r>
    <x v="0"/>
    <x v="9"/>
    <s v="JPY"/>
    <x v="46"/>
    <s v="CASH"/>
    <s v="Cash and/or Derivatives"/>
    <s v="Cash"/>
    <n v="5433.21"/>
    <n v="0.01"/>
    <n v="5433.21"/>
    <n v="788440"/>
    <n v="0.69"/>
    <s v="Japan"/>
    <s v="-"/>
    <s v="JPY"/>
  </r>
  <r>
    <x v="0"/>
    <x v="9"/>
    <n v="300017"/>
    <x v="56"/>
    <s v="EQUITY"/>
    <s v="Information Technology"/>
    <s v="Equity"/>
    <n v="4535.5200000000004"/>
    <n v="0.01"/>
    <n v="4535.5200000000004"/>
    <n v="3100"/>
    <n v="1.46"/>
    <s v="China"/>
    <s v="Shenzhen Stock Exchange"/>
    <s v="CNY"/>
  </r>
  <r>
    <x v="0"/>
    <x v="9"/>
    <s v="MARGIN_USD"/>
    <x v="65"/>
    <s v="CASH"/>
    <s v="Cash and/or Derivatives"/>
    <s v="Cash Collateral and Margins"/>
    <n v="1756"/>
    <n v="0"/>
    <n v="1756"/>
    <n v="1756"/>
    <n v="100"/>
    <s v="United States"/>
    <s v="-"/>
    <s v="USD"/>
  </r>
  <r>
    <x v="0"/>
    <x v="9"/>
    <s v="EUR"/>
    <x v="43"/>
    <s v="CASH"/>
    <s v="Cash and/or Derivatives"/>
    <s v="Cash"/>
    <n v="496.83"/>
    <n v="0"/>
    <n v="496.83"/>
    <n v="423"/>
    <n v="117.53"/>
    <s v="European Union"/>
    <s v="-"/>
    <s v="EUR"/>
  </r>
  <r>
    <x v="0"/>
    <x v="9"/>
    <s v="CNH"/>
    <x v="57"/>
    <s v="CASH"/>
    <s v="Cash and/or Derivatives"/>
    <s v="Cash"/>
    <n v="170.4"/>
    <n v="0"/>
    <n v="170.4"/>
    <n v="1222"/>
    <n v="13.95"/>
    <s v="China"/>
    <s v="-"/>
    <s v="CNH"/>
  </r>
  <r>
    <x v="0"/>
    <x v="9"/>
    <s v="HKD"/>
    <x v="63"/>
    <s v="FX"/>
    <s v="Cash and/or Derivatives"/>
    <s v="FX"/>
    <n v="6.48"/>
    <n v="0"/>
    <n v="6.48"/>
    <n v="-113040"/>
    <n v="1"/>
    <s v="United States"/>
    <s v="-"/>
    <s v="USD"/>
  </r>
  <r>
    <x v="0"/>
    <x v="9"/>
    <s v="GBP"/>
    <x v="49"/>
    <s v="CASH"/>
    <s v="Cash and/or Derivatives"/>
    <s v="Cash"/>
    <n v="3.02"/>
    <n v="0"/>
    <n v="3.02"/>
    <n v="2"/>
    <n v="136.46"/>
    <s v="United Kingdom"/>
    <s v="-"/>
    <s v="GBP"/>
  </r>
  <r>
    <x v="0"/>
    <x v="9"/>
    <s v="HWBU5"/>
    <x v="58"/>
    <s v="FUTURE"/>
    <s v="Cash and/or Derivatives"/>
    <s v="Futures"/>
    <n v="0"/>
    <n v="0"/>
    <n v="184500"/>
    <n v="4"/>
    <n v="23062.5"/>
    <s v="-"/>
    <s v="Chicago Mercantile Exchange"/>
    <s v="USD"/>
  </r>
  <r>
    <x v="0"/>
    <x v="10"/>
    <s v="ORCL"/>
    <x v="7"/>
    <s v="EQUITY"/>
    <s v="Information Technology"/>
    <s v="Equity"/>
    <n v="4232009.46"/>
    <n v="4.87"/>
    <n v="4232009.46"/>
    <n v="18221"/>
    <n v="232.26"/>
    <s v="United States"/>
    <s v="New York Stock Exchange Inc."/>
    <s v="USD"/>
  </r>
  <r>
    <x v="0"/>
    <x v="10"/>
    <s v="AMD"/>
    <x v="10"/>
    <s v="EQUITY"/>
    <s v="Information Technology"/>
    <s v="Equity"/>
    <n v="4142673.6"/>
    <n v="4.7699999999999996"/>
    <n v="4142673.6"/>
    <n v="30732"/>
    <n v="134.80000000000001"/>
    <s v="United States"/>
    <s v="NASDAQ"/>
    <s v="USD"/>
  </r>
  <r>
    <x v="0"/>
    <x v="10"/>
    <s v="NVDA"/>
    <x v="5"/>
    <s v="EQUITY"/>
    <s v="Information Technology"/>
    <s v="Equity"/>
    <n v="3974514.08"/>
    <n v="4.57"/>
    <n v="3974514.08"/>
    <n v="25117"/>
    <n v="158.24"/>
    <s v="United States"/>
    <s v="NASDAQ"/>
    <s v="USD"/>
  </r>
  <r>
    <x v="0"/>
    <x v="10"/>
    <s v="AVGO"/>
    <x v="0"/>
    <s v="EQUITY"/>
    <s v="Information Technology"/>
    <s v="Equity"/>
    <n v="3899387.96"/>
    <n v="4.49"/>
    <n v="3899387.96"/>
    <n v="14222"/>
    <n v="274.18"/>
    <s v="United States"/>
    <s v="NASDAQ"/>
    <s v="USD"/>
  </r>
  <r>
    <x v="0"/>
    <x v="10"/>
    <s v="CSCO"/>
    <x v="2"/>
    <s v="EQUITY"/>
    <s v="Information Technology"/>
    <s v="Equity"/>
    <n v="3856219.92"/>
    <n v="4.4400000000000004"/>
    <n v="3856219.92"/>
    <n v="55944"/>
    <n v="68.930000000000007"/>
    <s v="United States"/>
    <s v="NASDAQ"/>
    <s v="USD"/>
  </r>
  <r>
    <x v="0"/>
    <x v="10"/>
    <s v="AAPL"/>
    <x v="1"/>
    <s v="EQUITY"/>
    <s v="Information Technology"/>
    <s v="Equity"/>
    <n v="3836626.3"/>
    <n v="4.41"/>
    <n v="3836626.3"/>
    <n v="18274"/>
    <n v="209.95"/>
    <s v="United States"/>
    <s v="NASDAQ"/>
    <s v="USD"/>
  </r>
  <r>
    <x v="0"/>
    <x v="10"/>
    <n v="2330"/>
    <x v="3"/>
    <s v="EQUITY"/>
    <s v="Information Technology"/>
    <s v="Equity"/>
    <n v="3834868.3"/>
    <n v="4.41"/>
    <n v="3834868.3"/>
    <n v="103126"/>
    <n v="37.19"/>
    <s v="Taiwan"/>
    <s v="Taiwan Stock Exchange"/>
    <s v="TWD"/>
  </r>
  <r>
    <x v="0"/>
    <x v="10"/>
    <s v="AMZN"/>
    <x v="6"/>
    <s v="EQUITY"/>
    <s v="Consumer Discretionary"/>
    <s v="Equity"/>
    <n v="3816197.19"/>
    <n v="4.3899999999999997"/>
    <n v="3816197.19"/>
    <n v="17077"/>
    <n v="223.47"/>
    <s v="United States"/>
    <s v="NASDAQ"/>
    <s v="USD"/>
  </r>
  <r>
    <x v="0"/>
    <x v="10"/>
    <s v="IBM"/>
    <x v="8"/>
    <s v="EQUITY"/>
    <s v="Information Technology"/>
    <s v="Equity"/>
    <n v="3788071.44"/>
    <n v="4.3600000000000003"/>
    <n v="3788071.44"/>
    <n v="12952"/>
    <n v="292.47000000000003"/>
    <s v="United States"/>
    <s v="New York Stock Exchange Inc."/>
    <s v="USD"/>
  </r>
  <r>
    <x v="0"/>
    <x v="10"/>
    <s v="MSFT"/>
    <x v="9"/>
    <s v="EQUITY"/>
    <s v="Information Technology"/>
    <s v="Equity"/>
    <n v="3785160.6"/>
    <n v="4.3600000000000003"/>
    <n v="3785160.6"/>
    <n v="7605"/>
    <n v="497.72"/>
    <s v="United States"/>
    <s v="NASDAQ"/>
    <s v="USD"/>
  </r>
  <r>
    <x v="0"/>
    <x v="10"/>
    <s v="PLTR"/>
    <x v="12"/>
    <s v="EQUITY"/>
    <s v="Information Technology"/>
    <s v="Equity"/>
    <n v="3747753.68"/>
    <n v="4.3099999999999996"/>
    <n v="3747753.68"/>
    <n v="26939"/>
    <n v="139.12"/>
    <s v="United States"/>
    <s v="NASDAQ"/>
    <s v="USD"/>
  </r>
  <r>
    <x v="0"/>
    <x v="10"/>
    <s v="NOW"/>
    <x v="50"/>
    <s v="EQUITY"/>
    <s v="Information Technology"/>
    <s v="Equity"/>
    <n v="3741561.15"/>
    <n v="4.3099999999999996"/>
    <n v="3741561.15"/>
    <n v="3615"/>
    <n v="1035.01"/>
    <s v="United States"/>
    <s v="New York Stock Exchange Inc."/>
    <s v="USD"/>
  </r>
  <r>
    <x v="0"/>
    <x v="10"/>
    <s v="ASML"/>
    <x v="4"/>
    <s v="EQUITY"/>
    <s v="Information Technology"/>
    <s v="Equity"/>
    <n v="3663498.05"/>
    <n v="4.22"/>
    <n v="3663498.05"/>
    <n v="4647"/>
    <n v="788.36"/>
    <s v="Netherlands"/>
    <s v="Euronext Amsterdam"/>
    <s v="EUR"/>
  </r>
  <r>
    <x v="0"/>
    <x v="10"/>
    <s v="QCOM"/>
    <x v="11"/>
    <s v="EQUITY"/>
    <s v="Information Technology"/>
    <s v="Equity"/>
    <n v="3627849.32"/>
    <n v="4.17"/>
    <n v="3627849.32"/>
    <n v="22948"/>
    <n v="158.09"/>
    <s v="United States"/>
    <s v="NASDAQ"/>
    <s v="USD"/>
  </r>
  <r>
    <x v="0"/>
    <x v="10"/>
    <n v="5930"/>
    <x v="13"/>
    <s v="EQUITY"/>
    <s v="Information Technology"/>
    <s v="Equity"/>
    <n v="3317291.11"/>
    <n v="3.82"/>
    <n v="3317291.11"/>
    <n v="73553"/>
    <n v="45.1"/>
    <s v="Korea (South)"/>
    <s v="Korea Exchange (Stock Market)"/>
    <s v="KRW"/>
  </r>
  <r>
    <x v="0"/>
    <x v="10"/>
    <s v="AMAT"/>
    <x v="51"/>
    <s v="EQUITY"/>
    <s v="Information Technology"/>
    <s v="Equity"/>
    <n v="3272067.78"/>
    <n v="3.77"/>
    <n v="3272067.78"/>
    <n v="17151"/>
    <n v="190.78"/>
    <s v="United States"/>
    <s v="NASDAQ"/>
    <s v="USD"/>
  </r>
  <r>
    <x v="0"/>
    <x v="10"/>
    <s v="PANW"/>
    <x v="14"/>
    <s v="EQUITY"/>
    <s v="Information Technology"/>
    <s v="Equity"/>
    <n v="2835389.34"/>
    <n v="3.26"/>
    <n v="2835389.34"/>
    <n v="14077"/>
    <n v="201.42"/>
    <s v="United States"/>
    <s v="NASDAQ"/>
    <s v="USD"/>
  </r>
  <r>
    <x v="0"/>
    <x v="10"/>
    <s v="MU"/>
    <x v="17"/>
    <s v="EQUITY"/>
    <s v="Information Technology"/>
    <s v="Equity"/>
    <n v="2829032.72"/>
    <n v="3.26"/>
    <n v="2829032.72"/>
    <n v="23591"/>
    <n v="119.92"/>
    <s v="United States"/>
    <s v="NASDAQ"/>
    <s v="USD"/>
  </r>
  <r>
    <x v="0"/>
    <x v="10"/>
    <s v="KLAC"/>
    <x v="21"/>
    <s v="EQUITY"/>
    <s v="Information Technology"/>
    <s v="Equity"/>
    <n v="2559899.1"/>
    <n v="2.95"/>
    <n v="2559899.1"/>
    <n v="2805"/>
    <n v="912.62"/>
    <s v="United States"/>
    <s v="NASDAQ"/>
    <s v="USD"/>
  </r>
  <r>
    <x v="0"/>
    <x v="10"/>
    <s v="INTC"/>
    <x v="20"/>
    <s v="EQUITY"/>
    <s v="Information Technology"/>
    <s v="Equity"/>
    <n v="2024176"/>
    <n v="2.33"/>
    <n v="2024176"/>
    <n v="92008"/>
    <n v="22"/>
    <s v="United States"/>
    <s v="NASDAQ"/>
    <s v="USD"/>
  </r>
  <r>
    <x v="0"/>
    <x v="10"/>
    <s v="GOOGL"/>
    <x v="16"/>
    <s v="EQUITY"/>
    <s v="Communication"/>
    <s v="Equity"/>
    <n v="1947341.85"/>
    <n v="2.2400000000000002"/>
    <n v="1947341.85"/>
    <n v="11015"/>
    <n v="176.79"/>
    <s v="United States"/>
    <s v="NASDAQ"/>
    <s v="USD"/>
  </r>
  <r>
    <x v="0"/>
    <x v="10"/>
    <n v="8035"/>
    <x v="22"/>
    <s v="EQUITY"/>
    <s v="Information Technology"/>
    <s v="Equity"/>
    <n v="1860489.04"/>
    <n v="2.14"/>
    <n v="1860489.04"/>
    <n v="10000"/>
    <n v="186.05"/>
    <s v="Japan"/>
    <s v="Tokyo Stock Exchange"/>
    <s v="JPY"/>
  </r>
  <r>
    <x v="0"/>
    <x v="10"/>
    <s v="GOOG"/>
    <x v="18"/>
    <s v="EQUITY"/>
    <s v="Communication"/>
    <s v="Equity"/>
    <n v="1712388.64"/>
    <n v="1.97"/>
    <n v="1712388.64"/>
    <n v="9644"/>
    <n v="177.56"/>
    <s v="United States"/>
    <s v="NASDAQ"/>
    <s v="USD"/>
  </r>
  <r>
    <x v="0"/>
    <x v="10"/>
    <s v="EQIX"/>
    <x v="19"/>
    <s v="EQUITY"/>
    <s v="Real Estate"/>
    <s v="Equity"/>
    <n v="1604752.8"/>
    <n v="1.85"/>
    <n v="1604752.8"/>
    <n v="2065"/>
    <n v="777.12"/>
    <s v="United States"/>
    <s v="NASDAQ"/>
    <s v="USD"/>
  </r>
  <r>
    <x v="0"/>
    <x v="10"/>
    <s v="SNOW"/>
    <x v="25"/>
    <s v="EQUITY"/>
    <s v="Information Technology"/>
    <s v="Equity"/>
    <n v="1592722.66"/>
    <n v="1.83"/>
    <n v="1592722.66"/>
    <n v="7054"/>
    <n v="225.79"/>
    <s v="United States"/>
    <s v="New York Stock Exchange Inc."/>
    <s v="USD"/>
  </r>
  <r>
    <x v="0"/>
    <x v="10"/>
    <n v="2317"/>
    <x v="24"/>
    <s v="EQUITY"/>
    <s v="Information Technology"/>
    <s v="Equity"/>
    <n v="1420301.28"/>
    <n v="1.63"/>
    <n v="1420301.28"/>
    <n v="256210"/>
    <n v="5.54"/>
    <s v="Taiwan"/>
    <s v="Taiwan Stock Exchange"/>
    <s v="TWD"/>
  </r>
  <r>
    <x v="0"/>
    <x v="10"/>
    <s v="MCHP"/>
    <x v="27"/>
    <s v="EQUITY"/>
    <s v="Information Technology"/>
    <s v="Equity"/>
    <n v="812870.56"/>
    <n v="0.94"/>
    <n v="812870.56"/>
    <n v="11372"/>
    <n v="71.48"/>
    <s v="United States"/>
    <s v="NASDAQ"/>
    <s v="USD"/>
  </r>
  <r>
    <x v="0"/>
    <x v="10"/>
    <s v="DELL"/>
    <x v="26"/>
    <s v="EQUITY"/>
    <s v="Information Technology"/>
    <s v="Equity"/>
    <n v="803893.11"/>
    <n v="0.93"/>
    <n v="803893.11"/>
    <n v="6443"/>
    <n v="124.77"/>
    <s v="United States"/>
    <s v="New York Stock Exchange Inc."/>
    <s v="USD"/>
  </r>
  <r>
    <x v="0"/>
    <x v="10"/>
    <s v="HPE"/>
    <x v="28"/>
    <s v="EQUITY"/>
    <s v="Information Technology"/>
    <s v="Equity"/>
    <n v="577157.81999999995"/>
    <n v="0.66"/>
    <n v="577157.81999999995"/>
    <n v="27602"/>
    <n v="20.91"/>
    <s v="United States"/>
    <s v="New York Stock Exchange Inc."/>
    <s v="USD"/>
  </r>
  <r>
    <x v="0"/>
    <x v="10"/>
    <s v="NTAP"/>
    <x v="29"/>
    <s v="EQUITY"/>
    <s v="Information Technology"/>
    <s v="Equity"/>
    <n v="454388.5"/>
    <n v="0.52"/>
    <n v="454388.5"/>
    <n v="4307"/>
    <n v="105.5"/>
    <s v="United States"/>
    <s v="NASDAQ"/>
    <s v="USD"/>
  </r>
  <r>
    <x v="0"/>
    <x v="10"/>
    <n v="5935"/>
    <x v="32"/>
    <s v="EQUITY"/>
    <s v="Information Technology"/>
    <s v="Equity"/>
    <n v="438771.46"/>
    <n v="0.5"/>
    <n v="438771.46"/>
    <n v="11701"/>
    <n v="37.5"/>
    <s v="Korea (South)"/>
    <s v="Korea Exchange (Stock Market)"/>
    <s v="KRW"/>
  </r>
  <r>
    <x v="0"/>
    <x v="10"/>
    <s v="NTNX"/>
    <x v="34"/>
    <s v="EQUITY"/>
    <s v="Information Technology"/>
    <s v="Equity"/>
    <n v="431528.95"/>
    <n v="0.5"/>
    <n v="431528.95"/>
    <n v="5605"/>
    <n v="76.989999999999995"/>
    <s v="United States"/>
    <s v="NASDAQ"/>
    <s v="USD"/>
  </r>
  <r>
    <x v="0"/>
    <x v="10"/>
    <s v="PSTG"/>
    <x v="30"/>
    <s v="EQUITY"/>
    <s v="Information Technology"/>
    <s v="Equity"/>
    <n v="388475.73"/>
    <n v="0.45"/>
    <n v="388475.73"/>
    <n v="6921"/>
    <n v="56.13"/>
    <s v="United States"/>
    <s v="New York Stock Exchange Inc."/>
    <s v="USD"/>
  </r>
  <r>
    <x v="0"/>
    <x v="10"/>
    <s v="USD"/>
    <x v="38"/>
    <s v="CASH"/>
    <s v="Cash and/or Derivatives"/>
    <s v="Cash"/>
    <n v="387959.89"/>
    <n v="0.45"/>
    <n v="387959.89"/>
    <n v="387960"/>
    <n v="100"/>
    <s v="United States"/>
    <s v="-"/>
    <s v="USD"/>
  </r>
  <r>
    <x v="0"/>
    <x v="10"/>
    <s v="MDB"/>
    <x v="33"/>
    <s v="EQUITY"/>
    <s v="Information Technology"/>
    <s v="Equity"/>
    <n v="360797.18"/>
    <n v="0.42"/>
    <n v="360797.18"/>
    <n v="1718"/>
    <n v="210.01"/>
    <s v="United States"/>
    <s v="NASDAQ"/>
    <s v="USD"/>
  </r>
  <r>
    <x v="0"/>
    <x v="10"/>
    <s v="ZBRA"/>
    <x v="31"/>
    <s v="EQUITY"/>
    <s v="Information Technology"/>
    <s v="Equity"/>
    <n v="340576.14"/>
    <n v="0.39"/>
    <n v="340576.14"/>
    <n v="1074"/>
    <n v="317.11"/>
    <s v="United States"/>
    <s v="NASDAQ"/>
    <s v="USD"/>
  </r>
  <r>
    <x v="0"/>
    <x v="10"/>
    <s v="RBRK"/>
    <x v="52"/>
    <s v="EQUITY"/>
    <s v="Information Technology"/>
    <s v="Equity"/>
    <n v="233070.9"/>
    <n v="0.27"/>
    <n v="233070.9"/>
    <n v="2594"/>
    <n v="89.85"/>
    <s v="United States"/>
    <s v="New York Stock Exchange Inc."/>
    <s v="USD"/>
  </r>
  <r>
    <x v="0"/>
    <x v="10"/>
    <n v="992"/>
    <x v="36"/>
    <s v="EQUITY"/>
    <s v="Information Technology"/>
    <s v="Equity"/>
    <n v="220951.73"/>
    <n v="0.25"/>
    <n v="220951.73"/>
    <n v="182000"/>
    <n v="1.21"/>
    <s v="China"/>
    <s v="Hong Kong Exchanges And Clearing Ltd"/>
    <s v="HKD"/>
  </r>
  <r>
    <x v="0"/>
    <x v="10"/>
    <s v="CVLT"/>
    <x v="37"/>
    <s v="EQUITY"/>
    <s v="Information Technology"/>
    <s v="Equity"/>
    <n v="151955.46"/>
    <n v="0.17"/>
    <n v="151955.46"/>
    <n v="878"/>
    <n v="173.07"/>
    <s v="United States"/>
    <s v="NASDAQ"/>
    <s v="USD"/>
  </r>
  <r>
    <x v="0"/>
    <x v="10"/>
    <n v="66570"/>
    <x v="53"/>
    <s v="EQUITY"/>
    <s v="Consumer Discretionary"/>
    <s v="Equity"/>
    <n v="121003.91"/>
    <n v="0.14000000000000001"/>
    <n v="121003.91"/>
    <n v="2234"/>
    <n v="54.16"/>
    <s v="Korea (South)"/>
    <s v="Korea Exchange (Stock Market)"/>
    <s v="KRW"/>
  </r>
  <r>
    <x v="0"/>
    <x v="10"/>
    <s v="TWD"/>
    <x v="41"/>
    <s v="CASH"/>
    <s v="Cash and/or Derivatives"/>
    <s v="Cash"/>
    <n v="71079.58"/>
    <n v="0.08"/>
    <n v="71079.58"/>
    <n v="2064364"/>
    <n v="3.44"/>
    <s v="Taiwan"/>
    <s v="-"/>
    <s v="TWD"/>
  </r>
  <r>
    <x v="0"/>
    <x v="10"/>
    <s v="GFS"/>
    <x v="54"/>
    <s v="EQUITY"/>
    <s v="Information Technology"/>
    <s v="Equity"/>
    <n v="53400.45"/>
    <n v="0.06"/>
    <n v="53400.45"/>
    <n v="1371"/>
    <n v="38.950000000000003"/>
    <s v="United States"/>
    <s v="NASDAQ"/>
    <s v="USD"/>
  </r>
  <r>
    <x v="0"/>
    <x v="10"/>
    <n v="3706"/>
    <x v="55"/>
    <s v="EQUITY"/>
    <s v="Information Technology"/>
    <s v="Equity"/>
    <n v="43831.56"/>
    <n v="0.05"/>
    <n v="43831.56"/>
    <n v="19000"/>
    <n v="2.31"/>
    <s v="Taiwan"/>
    <s v="Taiwan Stock Exchange"/>
    <s v="TWD"/>
  </r>
  <r>
    <x v="0"/>
    <x v="10"/>
    <s v="KRW"/>
    <x v="39"/>
    <s v="CASH"/>
    <s v="Cash and/or Derivatives"/>
    <s v="Cash"/>
    <n v="30302.53"/>
    <n v="0.03"/>
    <n v="30302.53"/>
    <n v="41455377"/>
    <n v="7.0000000000000007E-2"/>
    <s v="Korea (South)"/>
    <s v="-"/>
    <s v="KRW"/>
  </r>
  <r>
    <x v="0"/>
    <x v="10"/>
    <s v="FSLY"/>
    <x v="40"/>
    <s v="EQUITY"/>
    <s v="Information Technology"/>
    <s v="Equity"/>
    <n v="22151.1"/>
    <n v="0.03"/>
    <n v="22151.1"/>
    <n v="3142"/>
    <n v="7.05"/>
    <s v="United States"/>
    <s v="New York Stock Exchange Inc."/>
    <s v="USD"/>
  </r>
  <r>
    <x v="0"/>
    <x v="10"/>
    <n v="2388"/>
    <x v="44"/>
    <s v="EQUITY"/>
    <s v="Information Technology"/>
    <s v="Equity"/>
    <n v="13035.63"/>
    <n v="0.02"/>
    <n v="13035.63"/>
    <n v="6331"/>
    <n v="2.06"/>
    <s v="Taiwan"/>
    <s v="Taiwan Stock Exchange"/>
    <s v="TWD"/>
  </r>
  <r>
    <x v="0"/>
    <x v="10"/>
    <s v="CITFT"/>
    <x v="47"/>
    <s v="CASH"/>
    <s v="Cash and/or Derivatives"/>
    <s v="Cash Collateral and Margins"/>
    <n v="13000"/>
    <n v="0.01"/>
    <n v="13000"/>
    <n v="13000"/>
    <n v="100"/>
    <s v="United States"/>
    <s v="-"/>
    <s v="USD"/>
  </r>
  <r>
    <x v="0"/>
    <x v="10"/>
    <s v="JPY"/>
    <x v="46"/>
    <s v="CASH"/>
    <s v="Cash and/or Derivatives"/>
    <s v="Cash"/>
    <n v="5407.87"/>
    <n v="0.01"/>
    <n v="5407.87"/>
    <n v="788440"/>
    <n v="0.69"/>
    <s v="Japan"/>
    <s v="-"/>
    <s v="JPY"/>
  </r>
  <r>
    <x v="0"/>
    <x v="10"/>
    <n v="300017"/>
    <x v="56"/>
    <s v="EQUITY"/>
    <s v="Information Technology"/>
    <s v="Equity"/>
    <n v="4484.33"/>
    <n v="0.01"/>
    <n v="4484.33"/>
    <n v="3100"/>
    <n v="1.45"/>
    <s v="China"/>
    <s v="Shenzhen Stock Exchange"/>
    <s v="CNY"/>
  </r>
  <r>
    <x v="0"/>
    <x v="10"/>
    <s v="HKD"/>
    <x v="45"/>
    <s v="CASH"/>
    <s v="Cash and/or Derivatives"/>
    <s v="Cash"/>
    <n v="2670.16"/>
    <n v="0"/>
    <n v="2670.16"/>
    <n v="20961"/>
    <n v="12.74"/>
    <s v="Hong Kong"/>
    <s v="-"/>
    <s v="HKD"/>
  </r>
  <r>
    <x v="0"/>
    <x v="10"/>
    <s v="EUR"/>
    <x v="43"/>
    <s v="CASH"/>
    <s v="Cash and/or Derivatives"/>
    <s v="Cash"/>
    <n v="496.23"/>
    <n v="0"/>
    <n v="496.23"/>
    <n v="423"/>
    <n v="117.38"/>
    <s v="European Union"/>
    <s v="-"/>
    <s v="EUR"/>
  </r>
  <r>
    <x v="0"/>
    <x v="10"/>
    <s v="CNH"/>
    <x v="57"/>
    <s v="CASH"/>
    <s v="Cash and/or Derivatives"/>
    <s v="Cash"/>
    <n v="170.27"/>
    <n v="0"/>
    <n v="170.27"/>
    <n v="1222"/>
    <n v="13.94"/>
    <s v="China"/>
    <s v="-"/>
    <s v="CNH"/>
  </r>
  <r>
    <x v="0"/>
    <x v="10"/>
    <s v="GBP"/>
    <x v="49"/>
    <s v="CASH"/>
    <s v="Cash and/or Derivatives"/>
    <s v="Cash"/>
    <n v="3.01"/>
    <n v="0"/>
    <n v="3.01"/>
    <n v="2"/>
    <n v="136.36000000000001"/>
    <s v="United Kingdom"/>
    <s v="-"/>
    <s v="GBP"/>
  </r>
  <r>
    <x v="0"/>
    <x v="10"/>
    <s v="HWBU5"/>
    <x v="58"/>
    <s v="FUTURE"/>
    <s v="Cash and/or Derivatives"/>
    <s v="Futures"/>
    <n v="0"/>
    <n v="0"/>
    <n v="457695"/>
    <n v="10"/>
    <n v="22884.75"/>
    <s v="-"/>
    <s v="Chicago Mercantile Exchange"/>
    <s v="USD"/>
  </r>
  <r>
    <x v="0"/>
    <x v="11"/>
    <s v="ORCL"/>
    <x v="7"/>
    <s v="EQUITY"/>
    <s v="Information Technology"/>
    <s v="Equity"/>
    <n v="4272824.5"/>
    <n v="4.9000000000000004"/>
    <n v="4272824.5"/>
    <n v="18221"/>
    <n v="234.5"/>
    <s v="United States"/>
    <s v="New York Stock Exchange Inc."/>
    <s v="USD"/>
  </r>
  <r>
    <x v="0"/>
    <x v="11"/>
    <s v="AMD"/>
    <x v="10"/>
    <s v="EQUITY"/>
    <s v="Information Technology"/>
    <s v="Equity"/>
    <n v="4235484.24"/>
    <n v="4.8499999999999996"/>
    <n v="4235484.24"/>
    <n v="30732"/>
    <n v="137.82"/>
    <s v="United States"/>
    <s v="NASDAQ"/>
    <s v="USD"/>
  </r>
  <r>
    <x v="0"/>
    <x v="11"/>
    <s v="NVDA"/>
    <x v="5"/>
    <s v="EQUITY"/>
    <s v="Information Technology"/>
    <s v="Equity"/>
    <n v="4018720"/>
    <n v="4.6100000000000003"/>
    <n v="4018720"/>
    <n v="25117"/>
    <n v="160"/>
    <s v="United States"/>
    <s v="NASDAQ"/>
    <s v="USD"/>
  </r>
  <r>
    <x v="0"/>
    <x v="11"/>
    <s v="AVGO"/>
    <x v="0"/>
    <s v="EQUITY"/>
    <s v="Information Technology"/>
    <s v="Equity"/>
    <n v="3865539.6"/>
    <n v="4.43"/>
    <n v="3865539.6"/>
    <n v="14222"/>
    <n v="271.8"/>
    <s v="United States"/>
    <s v="NASDAQ"/>
    <s v="USD"/>
  </r>
  <r>
    <x v="0"/>
    <x v="11"/>
    <s v="AAPL"/>
    <x v="1"/>
    <s v="EQUITY"/>
    <s v="Information Technology"/>
    <s v="Equity"/>
    <n v="3837722.74"/>
    <n v="4.4000000000000004"/>
    <n v="3837722.74"/>
    <n v="18274"/>
    <n v="210.01"/>
    <s v="United States"/>
    <s v="NASDAQ"/>
    <s v="USD"/>
  </r>
  <r>
    <x v="0"/>
    <x v="11"/>
    <s v="CSCO"/>
    <x v="2"/>
    <s v="EQUITY"/>
    <s v="Information Technology"/>
    <s v="Equity"/>
    <n v="3837198.96"/>
    <n v="4.4000000000000004"/>
    <n v="3837198.96"/>
    <n v="55944"/>
    <n v="68.59"/>
    <s v="United States"/>
    <s v="NASDAQ"/>
    <s v="USD"/>
  </r>
  <r>
    <x v="0"/>
    <x v="11"/>
    <n v="2330"/>
    <x v="3"/>
    <s v="EQUITY"/>
    <s v="Information Technology"/>
    <s v="Equity"/>
    <n v="3833680.3"/>
    <n v="4.3899999999999997"/>
    <n v="3833680.3"/>
    <n v="103126"/>
    <n v="37.17"/>
    <s v="Taiwan"/>
    <s v="Taiwan Stock Exchange"/>
    <s v="TWD"/>
  </r>
  <r>
    <x v="0"/>
    <x v="11"/>
    <s v="MSFT"/>
    <x v="9"/>
    <s v="EQUITY"/>
    <s v="Information Technology"/>
    <s v="Equity"/>
    <n v="3776795.1"/>
    <n v="4.33"/>
    <n v="3776795.1"/>
    <n v="7605"/>
    <n v="496.62"/>
    <s v="United States"/>
    <s v="NASDAQ"/>
    <s v="USD"/>
  </r>
  <r>
    <x v="0"/>
    <x v="11"/>
    <s v="PLTR"/>
    <x v="12"/>
    <s v="EQUITY"/>
    <s v="Information Technology"/>
    <s v="Equity"/>
    <n v="3763647.69"/>
    <n v="4.3099999999999996"/>
    <n v="3763647.69"/>
    <n v="26939"/>
    <n v="139.71"/>
    <s v="United States"/>
    <s v="NASDAQ"/>
    <s v="USD"/>
  </r>
  <r>
    <x v="0"/>
    <x v="11"/>
    <s v="IBM"/>
    <x v="8"/>
    <s v="EQUITY"/>
    <s v="Information Technology"/>
    <s v="Equity"/>
    <n v="3761519.84"/>
    <n v="4.3099999999999996"/>
    <n v="3761519.84"/>
    <n v="12952"/>
    <n v="290.42"/>
    <s v="United States"/>
    <s v="New York Stock Exchange Inc."/>
    <s v="USD"/>
  </r>
  <r>
    <x v="0"/>
    <x v="11"/>
    <s v="AMZN"/>
    <x v="6"/>
    <s v="EQUITY"/>
    <s v="Consumer Discretionary"/>
    <s v="Equity"/>
    <n v="3746010.72"/>
    <n v="4.29"/>
    <n v="3746010.72"/>
    <n v="17077"/>
    <n v="219.36"/>
    <s v="United States"/>
    <s v="NASDAQ"/>
    <s v="USD"/>
  </r>
  <r>
    <x v="0"/>
    <x v="11"/>
    <s v="NOW"/>
    <x v="50"/>
    <s v="EQUITY"/>
    <s v="Information Technology"/>
    <s v="Equity"/>
    <n v="3698072.7"/>
    <n v="4.24"/>
    <n v="3698072.7"/>
    <n v="3615"/>
    <n v="1022.98"/>
    <s v="United States"/>
    <s v="New York Stock Exchange Inc."/>
    <s v="USD"/>
  </r>
  <r>
    <x v="0"/>
    <x v="11"/>
    <s v="ASML"/>
    <x v="4"/>
    <s v="EQUITY"/>
    <s v="Information Technology"/>
    <s v="Equity"/>
    <n v="3688964.12"/>
    <n v="4.2300000000000004"/>
    <n v="3688964.12"/>
    <n v="4647"/>
    <n v="793.84"/>
    <s v="Netherlands"/>
    <s v="Euronext Amsterdam"/>
    <s v="EUR"/>
  </r>
  <r>
    <x v="0"/>
    <x v="11"/>
    <s v="QCOM"/>
    <x v="11"/>
    <s v="EQUITY"/>
    <s v="Information Technology"/>
    <s v="Equity"/>
    <n v="3659058.6"/>
    <n v="4.1900000000000004"/>
    <n v="3659058.6"/>
    <n v="22948"/>
    <n v="159.44999999999999"/>
    <s v="United States"/>
    <s v="NASDAQ"/>
    <s v="USD"/>
  </r>
  <r>
    <x v="0"/>
    <x v="11"/>
    <s v="AMAT"/>
    <x v="51"/>
    <s v="EQUITY"/>
    <s v="Information Technology"/>
    <s v="Equity"/>
    <n v="3344273.49"/>
    <n v="3.83"/>
    <n v="3344273.49"/>
    <n v="17151"/>
    <n v="194.99"/>
    <s v="United States"/>
    <s v="NASDAQ"/>
    <s v="USD"/>
  </r>
  <r>
    <x v="0"/>
    <x v="11"/>
    <n v="5930"/>
    <x v="13"/>
    <s v="EQUITY"/>
    <s v="Information Technology"/>
    <s v="Equity"/>
    <n v="3301765.02"/>
    <n v="3.78"/>
    <n v="3301765.02"/>
    <n v="73553"/>
    <n v="44.89"/>
    <s v="Korea (South)"/>
    <s v="Korea Exchange (Stock Market)"/>
    <s v="KRW"/>
  </r>
  <r>
    <x v="0"/>
    <x v="11"/>
    <s v="MU"/>
    <x v="17"/>
    <s v="EQUITY"/>
    <s v="Information Technology"/>
    <s v="Equity"/>
    <n v="2935192.22"/>
    <n v="3.36"/>
    <n v="2935192.22"/>
    <n v="23591"/>
    <n v="124.42"/>
    <s v="United States"/>
    <s v="NASDAQ"/>
    <s v="USD"/>
  </r>
  <r>
    <x v="0"/>
    <x v="11"/>
    <s v="PANW"/>
    <x v="14"/>
    <s v="EQUITY"/>
    <s v="Information Technology"/>
    <s v="Equity"/>
    <n v="2871567.23"/>
    <n v="3.29"/>
    <n v="2871567.23"/>
    <n v="14077"/>
    <n v="203.99"/>
    <s v="United States"/>
    <s v="NASDAQ"/>
    <s v="USD"/>
  </r>
  <r>
    <x v="0"/>
    <x v="11"/>
    <s v="KLAC"/>
    <x v="21"/>
    <s v="EQUITY"/>
    <s v="Information Technology"/>
    <s v="Equity"/>
    <n v="2578412.1"/>
    <n v="2.96"/>
    <n v="2578412.1"/>
    <n v="2805"/>
    <n v="919.22"/>
    <s v="United States"/>
    <s v="NASDAQ"/>
    <s v="USD"/>
  </r>
  <r>
    <x v="0"/>
    <x v="11"/>
    <s v="INTC"/>
    <x v="20"/>
    <s v="EQUITY"/>
    <s v="Information Technology"/>
    <s v="Equity"/>
    <n v="2170468.7200000002"/>
    <n v="2.4900000000000002"/>
    <n v="2170468.7200000002"/>
    <n v="92008"/>
    <n v="23.59"/>
    <s v="United States"/>
    <s v="NASDAQ"/>
    <s v="USD"/>
  </r>
  <r>
    <x v="0"/>
    <x v="11"/>
    <s v="GOOGL"/>
    <x v="16"/>
    <s v="EQUITY"/>
    <s v="Communication"/>
    <s v="Equity"/>
    <n v="1920575.4"/>
    <n v="2.2000000000000002"/>
    <n v="1920575.4"/>
    <n v="11015"/>
    <n v="174.36"/>
    <s v="United States"/>
    <s v="NASDAQ"/>
    <s v="USD"/>
  </r>
  <r>
    <x v="0"/>
    <x v="11"/>
    <n v="8035"/>
    <x v="22"/>
    <s v="EQUITY"/>
    <s v="Information Technology"/>
    <s v="Equity"/>
    <n v="1855898.17"/>
    <n v="2.13"/>
    <n v="1855898.17"/>
    <n v="10000"/>
    <n v="185.59"/>
    <s v="Japan"/>
    <s v="Tokyo Stock Exchange"/>
    <s v="JPY"/>
  </r>
  <r>
    <x v="0"/>
    <x v="11"/>
    <s v="GOOG"/>
    <x v="18"/>
    <s v="EQUITY"/>
    <s v="Communication"/>
    <s v="Equity"/>
    <n v="1689243.04"/>
    <n v="1.94"/>
    <n v="1689243.04"/>
    <n v="9644"/>
    <n v="175.16"/>
    <s v="United States"/>
    <s v="NASDAQ"/>
    <s v="USD"/>
  </r>
  <r>
    <x v="0"/>
    <x v="11"/>
    <s v="EQIX"/>
    <x v="19"/>
    <s v="EQUITY"/>
    <s v="Real Estate"/>
    <s v="Equity"/>
    <n v="1584660.35"/>
    <n v="1.82"/>
    <n v="1584660.35"/>
    <n v="2065"/>
    <n v="767.39"/>
    <s v="United States"/>
    <s v="NASDAQ"/>
    <s v="USD"/>
  </r>
  <r>
    <x v="0"/>
    <x v="11"/>
    <s v="SNOW"/>
    <x v="25"/>
    <s v="EQUITY"/>
    <s v="Information Technology"/>
    <s v="Equity"/>
    <n v="1576569"/>
    <n v="1.81"/>
    <n v="1576569"/>
    <n v="7054"/>
    <n v="223.5"/>
    <s v="United States"/>
    <s v="New York Stock Exchange Inc."/>
    <s v="USD"/>
  </r>
  <r>
    <x v="0"/>
    <x v="11"/>
    <n v="2317"/>
    <x v="24"/>
    <s v="EQUITY"/>
    <s v="Information Technology"/>
    <s v="Equity"/>
    <n v="1402223.25"/>
    <n v="1.61"/>
    <n v="1402223.25"/>
    <n v="256210"/>
    <n v="5.47"/>
    <s v="Taiwan"/>
    <s v="Taiwan Stock Exchange"/>
    <s v="TWD"/>
  </r>
  <r>
    <x v="0"/>
    <x v="11"/>
    <s v="MCHP"/>
    <x v="27"/>
    <s v="EQUITY"/>
    <s v="Information Technology"/>
    <s v="Equity"/>
    <n v="847896.32"/>
    <n v="0.97"/>
    <n v="847896.32"/>
    <n v="11372"/>
    <n v="74.56"/>
    <s v="United States"/>
    <s v="NASDAQ"/>
    <s v="USD"/>
  </r>
  <r>
    <x v="0"/>
    <x v="11"/>
    <s v="DELL"/>
    <x v="26"/>
    <s v="EQUITY"/>
    <s v="Information Technology"/>
    <s v="Equity"/>
    <n v="801444.77"/>
    <n v="0.92"/>
    <n v="801444.77"/>
    <n v="6443"/>
    <n v="124.39"/>
    <s v="United States"/>
    <s v="New York Stock Exchange Inc."/>
    <s v="USD"/>
  </r>
  <r>
    <x v="0"/>
    <x v="11"/>
    <s v="HPE"/>
    <x v="28"/>
    <s v="EQUITY"/>
    <s v="Information Technology"/>
    <s v="Equity"/>
    <n v="574673.64"/>
    <n v="0.66"/>
    <n v="574673.64"/>
    <n v="27602"/>
    <n v="20.82"/>
    <s v="United States"/>
    <s v="New York Stock Exchange Inc."/>
    <s v="USD"/>
  </r>
  <r>
    <x v="0"/>
    <x v="11"/>
    <s v="NTAP"/>
    <x v="29"/>
    <s v="EQUITY"/>
    <s v="Information Technology"/>
    <s v="Equity"/>
    <n v="459384.62"/>
    <n v="0.53"/>
    <n v="459384.62"/>
    <n v="4307"/>
    <n v="106.66"/>
    <s v="United States"/>
    <s v="NASDAQ"/>
    <s v="USD"/>
  </r>
  <r>
    <x v="0"/>
    <x v="11"/>
    <n v="5935"/>
    <x v="32"/>
    <s v="EQUITY"/>
    <s v="Information Technology"/>
    <s v="Equity"/>
    <n v="440562.58"/>
    <n v="0.5"/>
    <n v="440562.58"/>
    <n v="11701"/>
    <n v="37.65"/>
    <s v="Korea (South)"/>
    <s v="Korea Exchange (Stock Market)"/>
    <s v="KRW"/>
  </r>
  <r>
    <x v="0"/>
    <x v="11"/>
    <s v="NTNX"/>
    <x v="34"/>
    <s v="EQUITY"/>
    <s v="Information Technology"/>
    <s v="Equity"/>
    <n v="426708.65"/>
    <n v="0.49"/>
    <n v="426708.65"/>
    <n v="5605"/>
    <n v="76.13"/>
    <s v="United States"/>
    <s v="NASDAQ"/>
    <s v="USD"/>
  </r>
  <r>
    <x v="0"/>
    <x v="11"/>
    <s v="PSTG"/>
    <x v="30"/>
    <s v="EQUITY"/>
    <s v="Information Technology"/>
    <s v="Equity"/>
    <n v="395050.68"/>
    <n v="0.45"/>
    <n v="395050.68"/>
    <n v="6921"/>
    <n v="57.08"/>
    <s v="United States"/>
    <s v="New York Stock Exchange Inc."/>
    <s v="USD"/>
  </r>
  <r>
    <x v="0"/>
    <x v="11"/>
    <s v="MDB"/>
    <x v="33"/>
    <s v="EQUITY"/>
    <s v="Information Technology"/>
    <s v="Equity"/>
    <n v="358890.2"/>
    <n v="0.41"/>
    <n v="358890.2"/>
    <n v="1718"/>
    <n v="208.9"/>
    <s v="United States"/>
    <s v="NASDAQ"/>
    <s v="USD"/>
  </r>
  <r>
    <x v="0"/>
    <x v="11"/>
    <s v="ZBRA"/>
    <x v="31"/>
    <s v="EQUITY"/>
    <s v="Information Technology"/>
    <s v="Equity"/>
    <n v="346966.44"/>
    <n v="0.4"/>
    <n v="346966.44"/>
    <n v="1074"/>
    <n v="323.06"/>
    <s v="United States"/>
    <s v="NASDAQ"/>
    <s v="USD"/>
  </r>
  <r>
    <x v="0"/>
    <x v="11"/>
    <n v="992"/>
    <x v="36"/>
    <s v="EQUITY"/>
    <s v="Information Technology"/>
    <s v="Equity"/>
    <n v="225358.28"/>
    <n v="0.26"/>
    <n v="225358.28"/>
    <n v="182000"/>
    <n v="1.24"/>
    <s v="China"/>
    <s v="Hong Kong Exchanges And Clearing Ltd"/>
    <s v="HKD"/>
  </r>
  <r>
    <x v="0"/>
    <x v="11"/>
    <s v="RBRK"/>
    <x v="52"/>
    <s v="EQUITY"/>
    <s v="Information Technology"/>
    <s v="Equity"/>
    <n v="225340.78"/>
    <n v="0.26"/>
    <n v="225340.78"/>
    <n v="2594"/>
    <n v="86.87"/>
    <s v="United States"/>
    <s v="New York Stock Exchange Inc."/>
    <s v="USD"/>
  </r>
  <r>
    <x v="0"/>
    <x v="11"/>
    <s v="USD"/>
    <x v="38"/>
    <s v="CASH"/>
    <s v="Cash and/or Derivatives"/>
    <s v="Cash"/>
    <n v="200935.75"/>
    <n v="0.23"/>
    <n v="200935.75"/>
    <n v="200936"/>
    <n v="100"/>
    <s v="United States"/>
    <s v="-"/>
    <s v="USD"/>
  </r>
  <r>
    <x v="0"/>
    <x v="11"/>
    <s v="ICSUAGD"/>
    <x v="42"/>
    <s v="FUND"/>
    <s v="Cash and/or Derivatives"/>
    <s v="Money Market"/>
    <n v="168264.14"/>
    <n v="0.19"/>
    <n v="168264.14"/>
    <n v="168264"/>
    <n v="1"/>
    <s v="Ireland"/>
    <s v="-"/>
    <s v="USD"/>
  </r>
  <r>
    <x v="0"/>
    <x v="11"/>
    <s v="CVLT"/>
    <x v="37"/>
    <s v="EQUITY"/>
    <s v="Information Technology"/>
    <s v="Equity"/>
    <n v="151727.18"/>
    <n v="0.17"/>
    <n v="151727.18"/>
    <n v="878"/>
    <n v="172.81"/>
    <s v="United States"/>
    <s v="NASDAQ"/>
    <s v="USD"/>
  </r>
  <r>
    <x v="0"/>
    <x v="11"/>
    <n v="66570"/>
    <x v="53"/>
    <s v="EQUITY"/>
    <s v="Consumer Discretionary"/>
    <s v="Equity"/>
    <n v="120209.39"/>
    <n v="0.14000000000000001"/>
    <n v="120209.39"/>
    <n v="2234"/>
    <n v="53.81"/>
    <s v="Korea (South)"/>
    <s v="Korea Exchange (Stock Market)"/>
    <s v="KRW"/>
  </r>
  <r>
    <x v="0"/>
    <x v="11"/>
    <s v="TWD"/>
    <x v="41"/>
    <s v="CASH"/>
    <s v="Cash and/or Derivatives"/>
    <s v="Cash"/>
    <n v="71057.56"/>
    <n v="0.08"/>
    <n v="71057.56"/>
    <n v="2064364"/>
    <n v="3.44"/>
    <s v="Taiwan"/>
    <s v="-"/>
    <s v="TWD"/>
  </r>
  <r>
    <x v="0"/>
    <x v="11"/>
    <s v="GFS"/>
    <x v="54"/>
    <s v="EQUITY"/>
    <s v="Information Technology"/>
    <s v="Equity"/>
    <n v="57115.86"/>
    <n v="7.0000000000000007E-2"/>
    <n v="57115.86"/>
    <n v="1371"/>
    <n v="41.66"/>
    <s v="United States"/>
    <s v="NASDAQ"/>
    <s v="USD"/>
  </r>
  <r>
    <x v="0"/>
    <x v="11"/>
    <n v="3706"/>
    <x v="55"/>
    <s v="EQUITY"/>
    <s v="Information Technology"/>
    <s v="Equity"/>
    <n v="44210.38"/>
    <n v="0.05"/>
    <n v="44210.38"/>
    <n v="19000"/>
    <n v="2.33"/>
    <s v="Taiwan"/>
    <s v="Taiwan Stock Exchange"/>
    <s v="TWD"/>
  </r>
  <r>
    <x v="0"/>
    <x v="11"/>
    <s v="CITFT"/>
    <x v="47"/>
    <s v="CASH"/>
    <s v="Cash and/or Derivatives"/>
    <s v="Cash Collateral and Margins"/>
    <n v="32000"/>
    <n v="0.04"/>
    <n v="32000"/>
    <n v="32000"/>
    <n v="100"/>
    <s v="United States"/>
    <s v="-"/>
    <s v="USD"/>
  </r>
  <r>
    <x v="0"/>
    <x v="11"/>
    <s v="KRW"/>
    <x v="39"/>
    <s v="CASH"/>
    <s v="Cash and/or Derivatives"/>
    <s v="Cash"/>
    <n v="30308.07"/>
    <n v="0.03"/>
    <n v="30308.07"/>
    <n v="41455377"/>
    <n v="7.0000000000000007E-2"/>
    <s v="Korea (South)"/>
    <s v="-"/>
    <s v="KRW"/>
  </r>
  <r>
    <x v="0"/>
    <x v="11"/>
    <s v="FSLY"/>
    <x v="40"/>
    <s v="EQUITY"/>
    <s v="Information Technology"/>
    <s v="Equity"/>
    <n v="22968.02"/>
    <n v="0.03"/>
    <n v="22968.02"/>
    <n v="3142"/>
    <n v="7.31"/>
    <s v="United States"/>
    <s v="New York Stock Exchange Inc."/>
    <s v="USD"/>
  </r>
  <r>
    <x v="0"/>
    <x v="11"/>
    <n v="2388"/>
    <x v="44"/>
    <s v="EQUITY"/>
    <s v="Information Technology"/>
    <s v="Equity"/>
    <n v="12770.09"/>
    <n v="0.01"/>
    <n v="12770.09"/>
    <n v="6331"/>
    <n v="2.02"/>
    <s v="Taiwan"/>
    <s v="Taiwan Stock Exchange"/>
    <s v="TWD"/>
  </r>
  <r>
    <x v="0"/>
    <x v="11"/>
    <s v="JPY"/>
    <x v="46"/>
    <s v="CASH"/>
    <s v="Cash and/or Derivatives"/>
    <s v="Cash"/>
    <n v="5366.82"/>
    <n v="0.01"/>
    <n v="5366.82"/>
    <n v="788440"/>
    <n v="0.68"/>
    <s v="Japan"/>
    <s v="-"/>
    <s v="JPY"/>
  </r>
  <r>
    <x v="0"/>
    <x v="11"/>
    <n v="300017"/>
    <x v="56"/>
    <s v="EQUITY"/>
    <s v="Information Technology"/>
    <s v="Equity"/>
    <n v="4591.95"/>
    <n v="0.01"/>
    <n v="4591.95"/>
    <n v="3100"/>
    <n v="1.48"/>
    <s v="China"/>
    <s v="Shenzhen Stock Exchange"/>
    <s v="CNY"/>
  </r>
  <r>
    <x v="0"/>
    <x v="11"/>
    <s v="HKD"/>
    <x v="45"/>
    <s v="CASH"/>
    <s v="Cash and/or Derivatives"/>
    <s v="Cash"/>
    <n v="2670.18"/>
    <n v="0"/>
    <n v="2670.18"/>
    <n v="20961"/>
    <n v="12.74"/>
    <s v="Hong Kong"/>
    <s v="-"/>
    <s v="HKD"/>
  </r>
  <r>
    <x v="0"/>
    <x v="11"/>
    <s v="EUR"/>
    <x v="43"/>
    <s v="CASH"/>
    <s v="Cash and/or Derivatives"/>
    <s v="Cash"/>
    <n v="494.31"/>
    <n v="0"/>
    <n v="494.31"/>
    <n v="423"/>
    <n v="116.93"/>
    <s v="European Union"/>
    <s v="-"/>
    <s v="EUR"/>
  </r>
  <r>
    <x v="0"/>
    <x v="11"/>
    <s v="CNH"/>
    <x v="57"/>
    <s v="CASH"/>
    <s v="Cash and/or Derivatives"/>
    <s v="Cash"/>
    <n v="170.09"/>
    <n v="0"/>
    <n v="170.09"/>
    <n v="1222"/>
    <n v="13.92"/>
    <s v="China"/>
    <s v="-"/>
    <s v="CNH"/>
  </r>
  <r>
    <x v="0"/>
    <x v="11"/>
    <s v="GBP"/>
    <x v="49"/>
    <s v="CASH"/>
    <s v="Cash and/or Derivatives"/>
    <s v="Cash"/>
    <n v="2.99"/>
    <n v="0"/>
    <n v="2.99"/>
    <n v="2"/>
    <n v="135.44"/>
    <s v="United Kingdom"/>
    <s v="-"/>
    <s v="GBP"/>
  </r>
  <r>
    <x v="0"/>
    <x v="11"/>
    <s v="HWBU5"/>
    <x v="58"/>
    <s v="FUTURE"/>
    <s v="Cash and/or Derivatives"/>
    <s v="Futures"/>
    <n v="0"/>
    <n v="0"/>
    <n v="457935"/>
    <n v="10"/>
    <n v="22896.75"/>
    <s v="-"/>
    <s v="Chicago Mercantile Exchange"/>
    <s v="USD"/>
  </r>
  <r>
    <x v="0"/>
    <x v="12"/>
    <s v="AMD"/>
    <x v="10"/>
    <s v="EQUITY"/>
    <s v="Information Technology"/>
    <s v="Equity"/>
    <n v="4430325.12"/>
    <n v="5.0599999999999996"/>
    <n v="4430325.12"/>
    <n v="30732"/>
    <n v="144.16"/>
    <s v="United States"/>
    <s v="NASDAQ"/>
    <s v="USD"/>
  </r>
  <r>
    <x v="0"/>
    <x v="12"/>
    <s v="ORCL"/>
    <x v="7"/>
    <s v="EQUITY"/>
    <s v="Information Technology"/>
    <s v="Equity"/>
    <n v="4281935"/>
    <n v="4.8899999999999997"/>
    <n v="4281935"/>
    <n v="18221"/>
    <n v="235"/>
    <s v="United States"/>
    <s v="New York Stock Exchange Inc."/>
    <s v="USD"/>
  </r>
  <r>
    <x v="0"/>
    <x v="12"/>
    <s v="NVDA"/>
    <x v="5"/>
    <s v="EQUITY"/>
    <s v="Information Technology"/>
    <s v="Equity"/>
    <n v="4121699.7"/>
    <n v="4.71"/>
    <n v="4121699.7"/>
    <n v="25117"/>
    <n v="164.1"/>
    <s v="United States"/>
    <s v="NASDAQ"/>
    <s v="USD"/>
  </r>
  <r>
    <x v="0"/>
    <x v="12"/>
    <s v="AVGO"/>
    <x v="0"/>
    <s v="EQUITY"/>
    <s v="Information Technology"/>
    <s v="Equity"/>
    <n v="3916738.8"/>
    <n v="4.47"/>
    <n v="3916738.8"/>
    <n v="14222"/>
    <n v="275.39999999999998"/>
    <s v="United States"/>
    <s v="NASDAQ"/>
    <s v="USD"/>
  </r>
  <r>
    <x v="0"/>
    <x v="12"/>
    <s v="AAPL"/>
    <x v="1"/>
    <s v="EQUITY"/>
    <s v="Information Technology"/>
    <s v="Equity"/>
    <n v="3881580.34"/>
    <n v="4.43"/>
    <n v="3881580.34"/>
    <n v="18274"/>
    <n v="212.41"/>
    <s v="United States"/>
    <s v="NASDAQ"/>
    <s v="USD"/>
  </r>
  <r>
    <x v="0"/>
    <x v="12"/>
    <n v="2330"/>
    <x v="3"/>
    <s v="EQUITY"/>
    <s v="Information Technology"/>
    <s v="Equity"/>
    <n v="3880431.7"/>
    <n v="4.43"/>
    <n v="3880431.7"/>
    <n v="103126"/>
    <n v="37.630000000000003"/>
    <s v="Taiwan"/>
    <s v="Taiwan Stock Exchange"/>
    <s v="TWD"/>
  </r>
  <r>
    <x v="0"/>
    <x v="12"/>
    <s v="CSCO"/>
    <x v="2"/>
    <s v="EQUITY"/>
    <s v="Information Technology"/>
    <s v="Equity"/>
    <n v="3846709.44"/>
    <n v="4.3899999999999997"/>
    <n v="3846709.44"/>
    <n v="55944"/>
    <n v="68.760000000000005"/>
    <s v="United States"/>
    <s v="NASDAQ"/>
    <s v="USD"/>
  </r>
  <r>
    <x v="0"/>
    <x v="12"/>
    <s v="PLTR"/>
    <x v="12"/>
    <s v="EQUITY"/>
    <s v="Information Technology"/>
    <s v="Equity"/>
    <n v="3838807.5"/>
    <n v="4.3899999999999997"/>
    <n v="3838807.5"/>
    <n v="26939"/>
    <n v="142.5"/>
    <s v="United States"/>
    <s v="NASDAQ"/>
    <s v="USD"/>
  </r>
  <r>
    <x v="0"/>
    <x v="12"/>
    <s v="MSFT"/>
    <x v="9"/>
    <s v="EQUITY"/>
    <s v="Information Technology"/>
    <s v="Equity"/>
    <n v="3813755.4"/>
    <n v="4.3600000000000003"/>
    <n v="3813755.4"/>
    <n v="7605"/>
    <n v="501.48"/>
    <s v="United States"/>
    <s v="NASDAQ"/>
    <s v="USD"/>
  </r>
  <r>
    <x v="0"/>
    <x v="12"/>
    <s v="AMZN"/>
    <x v="6"/>
    <s v="EQUITY"/>
    <s v="Consumer Discretionary"/>
    <s v="Equity"/>
    <n v="3795534.02"/>
    <n v="4.34"/>
    <n v="3795534.02"/>
    <n v="17077"/>
    <n v="222.26"/>
    <s v="United States"/>
    <s v="NASDAQ"/>
    <s v="USD"/>
  </r>
  <r>
    <x v="0"/>
    <x v="12"/>
    <s v="ASML"/>
    <x v="4"/>
    <s v="EQUITY"/>
    <s v="Information Technology"/>
    <s v="Equity"/>
    <n v="3745270.56"/>
    <n v="4.28"/>
    <n v="3745270.56"/>
    <n v="4647"/>
    <n v="805.95"/>
    <s v="Netherlands"/>
    <s v="Euronext Amsterdam"/>
    <s v="EUR"/>
  </r>
  <r>
    <x v="0"/>
    <x v="12"/>
    <s v="IBM"/>
    <x v="8"/>
    <s v="EQUITY"/>
    <s v="Information Technology"/>
    <s v="Equity"/>
    <n v="3722793.36"/>
    <n v="4.25"/>
    <n v="3722793.36"/>
    <n v="12952"/>
    <n v="287.43"/>
    <s v="United States"/>
    <s v="New York Stock Exchange Inc."/>
    <s v="USD"/>
  </r>
  <r>
    <x v="0"/>
    <x v="12"/>
    <s v="QCOM"/>
    <x v="11"/>
    <s v="EQUITY"/>
    <s v="Information Technology"/>
    <s v="Equity"/>
    <n v="3650797.32"/>
    <n v="4.17"/>
    <n v="3650797.32"/>
    <n v="22948"/>
    <n v="159.09"/>
    <s v="United States"/>
    <s v="NASDAQ"/>
    <s v="USD"/>
  </r>
  <r>
    <x v="0"/>
    <x v="12"/>
    <s v="NOW"/>
    <x v="50"/>
    <s v="EQUITY"/>
    <s v="Information Technology"/>
    <s v="Equity"/>
    <n v="3499645.35"/>
    <n v="4"/>
    <n v="3499645.35"/>
    <n v="3615"/>
    <n v="968.09"/>
    <s v="United States"/>
    <s v="New York Stock Exchange Inc."/>
    <s v="USD"/>
  </r>
  <r>
    <x v="0"/>
    <x v="12"/>
    <s v="AMAT"/>
    <x v="51"/>
    <s v="EQUITY"/>
    <s v="Information Technology"/>
    <s v="Equity"/>
    <n v="3396412.53"/>
    <n v="3.88"/>
    <n v="3396412.53"/>
    <n v="17151"/>
    <n v="198.03"/>
    <s v="United States"/>
    <s v="NASDAQ"/>
    <s v="USD"/>
  </r>
  <r>
    <x v="0"/>
    <x v="12"/>
    <n v="5930"/>
    <x v="13"/>
    <s v="EQUITY"/>
    <s v="Information Technology"/>
    <s v="Equity"/>
    <n v="3272479.49"/>
    <n v="3.74"/>
    <n v="3272479.49"/>
    <n v="73553"/>
    <n v="44.49"/>
    <s v="Korea (South)"/>
    <s v="Korea Exchange (Stock Market)"/>
    <s v="KRW"/>
  </r>
  <r>
    <x v="0"/>
    <x v="12"/>
    <s v="MU"/>
    <x v="17"/>
    <s v="EQUITY"/>
    <s v="Information Technology"/>
    <s v="Equity"/>
    <n v="2904288.01"/>
    <n v="3.32"/>
    <n v="2904288.01"/>
    <n v="23591"/>
    <n v="123.11"/>
    <s v="United States"/>
    <s v="NASDAQ"/>
    <s v="USD"/>
  </r>
  <r>
    <x v="0"/>
    <x v="12"/>
    <s v="PANW"/>
    <x v="14"/>
    <s v="EQUITY"/>
    <s v="Information Technology"/>
    <s v="Equity"/>
    <n v="2703769.39"/>
    <n v="3.09"/>
    <n v="2703769.39"/>
    <n v="14077"/>
    <n v="192.07"/>
    <s v="United States"/>
    <s v="NASDAQ"/>
    <s v="USD"/>
  </r>
  <r>
    <x v="0"/>
    <x v="12"/>
    <s v="KLAC"/>
    <x v="21"/>
    <s v="EQUITY"/>
    <s v="Information Technology"/>
    <s v="Equity"/>
    <n v="2604779.1"/>
    <n v="2.98"/>
    <n v="2604779.1"/>
    <n v="2805"/>
    <n v="928.62"/>
    <s v="United States"/>
    <s v="NASDAQ"/>
    <s v="USD"/>
  </r>
  <r>
    <x v="0"/>
    <x v="12"/>
    <s v="INTC"/>
    <x v="20"/>
    <s v="EQUITY"/>
    <s v="Information Technology"/>
    <s v="Equity"/>
    <n v="2191630.56"/>
    <n v="2.5"/>
    <n v="2191630.56"/>
    <n v="92008"/>
    <n v="23.82"/>
    <s v="United States"/>
    <s v="NASDAQ"/>
    <s v="USD"/>
  </r>
  <r>
    <x v="0"/>
    <x v="12"/>
    <s v="GOOGL"/>
    <x v="16"/>
    <s v="EQUITY"/>
    <s v="Communication"/>
    <s v="Equity"/>
    <n v="1956484.3"/>
    <n v="2.2400000000000002"/>
    <n v="1956484.3"/>
    <n v="11015"/>
    <n v="177.62"/>
    <s v="United States"/>
    <s v="NASDAQ"/>
    <s v="USD"/>
  </r>
  <r>
    <x v="0"/>
    <x v="12"/>
    <n v="8035"/>
    <x v="22"/>
    <s v="EQUITY"/>
    <s v="Information Technology"/>
    <s v="Equity"/>
    <n v="1826558.82"/>
    <n v="2.09"/>
    <n v="1826558.82"/>
    <n v="10000"/>
    <n v="182.66"/>
    <s v="Japan"/>
    <s v="Tokyo Stock Exchange"/>
    <s v="JPY"/>
  </r>
  <r>
    <x v="0"/>
    <x v="12"/>
    <s v="GOOG"/>
    <x v="18"/>
    <s v="EQUITY"/>
    <s v="Communication"/>
    <s v="Equity"/>
    <n v="1723382.8"/>
    <n v="1.97"/>
    <n v="1723382.8"/>
    <n v="9644"/>
    <n v="178.7"/>
    <s v="United States"/>
    <s v="NASDAQ"/>
    <s v="USD"/>
  </r>
  <r>
    <x v="0"/>
    <x v="12"/>
    <s v="EQIX"/>
    <x v="19"/>
    <s v="EQUITY"/>
    <s v="Real Estate"/>
    <s v="Equity"/>
    <n v="1567107.85"/>
    <n v="1.79"/>
    <n v="1567107.85"/>
    <n v="2065"/>
    <n v="758.89"/>
    <s v="United States"/>
    <s v="NASDAQ"/>
    <s v="USD"/>
  </r>
  <r>
    <x v="0"/>
    <x v="12"/>
    <s v="SNOW"/>
    <x v="25"/>
    <s v="EQUITY"/>
    <s v="Information Technology"/>
    <s v="Equity"/>
    <n v="1512518.68"/>
    <n v="1.73"/>
    <n v="1512518.68"/>
    <n v="7054"/>
    <n v="214.42"/>
    <s v="United States"/>
    <s v="New York Stock Exchange Inc."/>
    <s v="USD"/>
  </r>
  <r>
    <x v="0"/>
    <x v="12"/>
    <n v="2317"/>
    <x v="24"/>
    <s v="EQUITY"/>
    <s v="Information Technology"/>
    <s v="Equity"/>
    <n v="1415428.02"/>
    <n v="1.62"/>
    <n v="1415428.02"/>
    <n v="256210"/>
    <n v="5.52"/>
    <s v="Taiwan"/>
    <s v="Taiwan Stock Exchange"/>
    <s v="TWD"/>
  </r>
  <r>
    <x v="0"/>
    <x v="12"/>
    <s v="MCHP"/>
    <x v="27"/>
    <s v="EQUITY"/>
    <s v="Information Technology"/>
    <s v="Equity"/>
    <n v="853809.76"/>
    <n v="0.98"/>
    <n v="853809.76"/>
    <n v="11372"/>
    <n v="75.08"/>
    <s v="United States"/>
    <s v="NASDAQ"/>
    <s v="USD"/>
  </r>
  <r>
    <x v="0"/>
    <x v="12"/>
    <s v="DELL"/>
    <x v="26"/>
    <s v="EQUITY"/>
    <s v="Information Technology"/>
    <s v="Equity"/>
    <n v="824124.13"/>
    <n v="0.94"/>
    <n v="824124.13"/>
    <n v="6443"/>
    <n v="127.91"/>
    <s v="United States"/>
    <s v="New York Stock Exchange Inc."/>
    <s v="USD"/>
  </r>
  <r>
    <x v="0"/>
    <x v="12"/>
    <s v="HPE"/>
    <x v="28"/>
    <s v="EQUITY"/>
    <s v="Information Technology"/>
    <s v="Equity"/>
    <n v="587646.57999999996"/>
    <n v="0.67"/>
    <n v="587646.57999999996"/>
    <n v="27602"/>
    <n v="21.29"/>
    <s v="United States"/>
    <s v="New York Stock Exchange Inc."/>
    <s v="USD"/>
  </r>
  <r>
    <x v="0"/>
    <x v="12"/>
    <s v="NTAP"/>
    <x v="29"/>
    <s v="EQUITY"/>
    <s v="Information Technology"/>
    <s v="Equity"/>
    <n v="458350.94"/>
    <n v="0.52"/>
    <n v="458350.94"/>
    <n v="4307"/>
    <n v="106.42"/>
    <s v="United States"/>
    <s v="NASDAQ"/>
    <s v="USD"/>
  </r>
  <r>
    <x v="0"/>
    <x v="12"/>
    <n v="5935"/>
    <x v="32"/>
    <s v="EQUITY"/>
    <s v="Information Technology"/>
    <s v="Equity"/>
    <n v="433544.22"/>
    <n v="0.5"/>
    <n v="433544.22"/>
    <n v="11701"/>
    <n v="37.049999999999997"/>
    <s v="Korea (South)"/>
    <s v="Korea Exchange (Stock Market)"/>
    <s v="KRW"/>
  </r>
  <r>
    <x v="0"/>
    <x v="12"/>
    <s v="NTNX"/>
    <x v="34"/>
    <s v="EQUITY"/>
    <s v="Information Technology"/>
    <s v="Equity"/>
    <n v="412584.05"/>
    <n v="0.47"/>
    <n v="412584.05"/>
    <n v="5605"/>
    <n v="73.61"/>
    <s v="United States"/>
    <s v="NASDAQ"/>
    <s v="USD"/>
  </r>
  <r>
    <x v="0"/>
    <x v="12"/>
    <s v="PSTG"/>
    <x v="30"/>
    <s v="EQUITY"/>
    <s v="Information Technology"/>
    <s v="Equity"/>
    <n v="398372.76"/>
    <n v="0.46"/>
    <n v="398372.76"/>
    <n v="6921"/>
    <n v="57.56"/>
    <s v="United States"/>
    <s v="New York Stock Exchange Inc."/>
    <s v="USD"/>
  </r>
  <r>
    <x v="0"/>
    <x v="12"/>
    <s v="MDB"/>
    <x v="33"/>
    <s v="EQUITY"/>
    <s v="Information Technology"/>
    <s v="Equity"/>
    <n v="359525.86"/>
    <n v="0.41"/>
    <n v="359525.86"/>
    <n v="1718"/>
    <n v="209.27"/>
    <s v="United States"/>
    <s v="NASDAQ"/>
    <s v="USD"/>
  </r>
  <r>
    <x v="0"/>
    <x v="12"/>
    <s v="ZBRA"/>
    <x v="31"/>
    <s v="EQUITY"/>
    <s v="Information Technology"/>
    <s v="Equity"/>
    <n v="354795.9"/>
    <n v="0.41"/>
    <n v="354795.9"/>
    <n v="1074"/>
    <n v="330.35"/>
    <s v="United States"/>
    <s v="NASDAQ"/>
    <s v="USD"/>
  </r>
  <r>
    <x v="0"/>
    <x v="12"/>
    <s v="RBRK"/>
    <x v="52"/>
    <s v="EQUITY"/>
    <s v="Information Technology"/>
    <s v="Equity"/>
    <n v="223447.16"/>
    <n v="0.26"/>
    <n v="223447.16"/>
    <n v="2594"/>
    <n v="86.14"/>
    <s v="United States"/>
    <s v="New York Stock Exchange Inc."/>
    <s v="USD"/>
  </r>
  <r>
    <x v="0"/>
    <x v="12"/>
    <n v="992"/>
    <x v="36"/>
    <s v="EQUITY"/>
    <s v="Information Technology"/>
    <s v="Equity"/>
    <n v="221879.12"/>
    <n v="0.25"/>
    <n v="221879.12"/>
    <n v="182000"/>
    <n v="1.22"/>
    <s v="China"/>
    <s v="Hong Kong Exchanges And Clearing Ltd"/>
    <s v="HKD"/>
  </r>
  <r>
    <x v="0"/>
    <x v="12"/>
    <s v="USD"/>
    <x v="38"/>
    <s v="CASH"/>
    <s v="Cash and/or Derivatives"/>
    <s v="Cash"/>
    <n v="188194.84"/>
    <n v="0.21"/>
    <n v="188194.84"/>
    <n v="188195"/>
    <n v="100"/>
    <s v="United States"/>
    <s v="-"/>
    <s v="USD"/>
  </r>
  <r>
    <x v="0"/>
    <x v="12"/>
    <s v="ICSUAGD"/>
    <x v="42"/>
    <s v="FUND"/>
    <s v="Cash and/or Derivatives"/>
    <s v="Money Market"/>
    <n v="168264.14"/>
    <n v="0.19"/>
    <n v="168264.14"/>
    <n v="168264"/>
    <n v="1"/>
    <s v="Ireland"/>
    <s v="-"/>
    <s v="USD"/>
  </r>
  <r>
    <x v="0"/>
    <x v="12"/>
    <s v="CVLT"/>
    <x v="37"/>
    <s v="EQUITY"/>
    <s v="Information Technology"/>
    <s v="Equity"/>
    <n v="149321.46"/>
    <n v="0.17"/>
    <n v="149321.46"/>
    <n v="878"/>
    <n v="170.07"/>
    <s v="United States"/>
    <s v="NASDAQ"/>
    <s v="USD"/>
  </r>
  <r>
    <x v="0"/>
    <x v="12"/>
    <n v="66570"/>
    <x v="53"/>
    <s v="EQUITY"/>
    <s v="Consumer Discretionary"/>
    <s v="Equity"/>
    <n v="122857.37"/>
    <n v="0.14000000000000001"/>
    <n v="122857.37"/>
    <n v="2234"/>
    <n v="54.99"/>
    <s v="Korea (South)"/>
    <s v="Korea Exchange (Stock Market)"/>
    <s v="KRW"/>
  </r>
  <r>
    <x v="0"/>
    <x v="12"/>
    <s v="TWD"/>
    <x v="41"/>
    <s v="CASH"/>
    <s v="Cash and/or Derivatives"/>
    <s v="Cash"/>
    <n v="70616.38"/>
    <n v="0.08"/>
    <n v="70616.38"/>
    <n v="2064364"/>
    <n v="3.42"/>
    <s v="Taiwan"/>
    <s v="-"/>
    <s v="TWD"/>
  </r>
  <r>
    <x v="0"/>
    <x v="12"/>
    <s v="GFS"/>
    <x v="54"/>
    <s v="EQUITY"/>
    <s v="Information Technology"/>
    <s v="Equity"/>
    <n v="56526.33"/>
    <n v="0.06"/>
    <n v="56526.33"/>
    <n v="1371"/>
    <n v="41.23"/>
    <s v="United States"/>
    <s v="NASDAQ"/>
    <s v="USD"/>
  </r>
  <r>
    <x v="0"/>
    <x v="12"/>
    <n v="3706"/>
    <x v="55"/>
    <s v="EQUITY"/>
    <s v="Information Technology"/>
    <s v="Equity"/>
    <n v="43805.91"/>
    <n v="0.05"/>
    <n v="43805.91"/>
    <n v="19000"/>
    <n v="2.31"/>
    <s v="Taiwan"/>
    <s v="Taiwan Stock Exchange"/>
    <s v="TWD"/>
  </r>
  <r>
    <x v="0"/>
    <x v="12"/>
    <s v="CITFT"/>
    <x v="47"/>
    <s v="CASH"/>
    <s v="Cash and/or Derivatives"/>
    <s v="Cash Collateral and Margins"/>
    <n v="31000"/>
    <n v="0.04"/>
    <n v="31000"/>
    <n v="31000"/>
    <n v="100"/>
    <s v="United States"/>
    <s v="-"/>
    <s v="USD"/>
  </r>
  <r>
    <x v="0"/>
    <x v="12"/>
    <s v="KRW"/>
    <x v="39"/>
    <s v="CASH"/>
    <s v="Cash and/or Derivatives"/>
    <s v="Cash"/>
    <n v="30236.23"/>
    <n v="0.03"/>
    <n v="30236.23"/>
    <n v="41455377"/>
    <n v="7.0000000000000007E-2"/>
    <s v="Korea (South)"/>
    <s v="-"/>
    <s v="KRW"/>
  </r>
  <r>
    <x v="0"/>
    <x v="12"/>
    <s v="FSLY"/>
    <x v="40"/>
    <s v="EQUITY"/>
    <s v="Information Technology"/>
    <s v="Equity"/>
    <n v="21774.06"/>
    <n v="0.02"/>
    <n v="21774.06"/>
    <n v="3142"/>
    <n v="6.93"/>
    <s v="United States"/>
    <s v="New York Stock Exchange Inc."/>
    <s v="USD"/>
  </r>
  <r>
    <x v="0"/>
    <x v="12"/>
    <n v="2388"/>
    <x v="44"/>
    <s v="EQUITY"/>
    <s v="Information Technology"/>
    <s v="Equity"/>
    <n v="12864.06"/>
    <n v="0.01"/>
    <n v="12864.06"/>
    <n v="6331"/>
    <n v="2.0299999999999998"/>
    <s v="Taiwan"/>
    <s v="Taiwan Stock Exchange"/>
    <s v="TWD"/>
  </r>
  <r>
    <x v="0"/>
    <x v="12"/>
    <s v="JPY"/>
    <x v="46"/>
    <s v="CASH"/>
    <s v="Cash and/or Derivatives"/>
    <s v="Cash"/>
    <n v="5381.66"/>
    <n v="0.01"/>
    <n v="5381.66"/>
    <n v="788440"/>
    <n v="0.68"/>
    <s v="Japan"/>
    <s v="-"/>
    <s v="JPY"/>
  </r>
  <r>
    <x v="0"/>
    <x v="12"/>
    <n v="300017"/>
    <x v="56"/>
    <s v="EQUITY"/>
    <s v="Information Technology"/>
    <s v="Equity"/>
    <n v="4554.0600000000004"/>
    <n v="0.01"/>
    <n v="4554.0600000000004"/>
    <n v="3100"/>
    <n v="1.47"/>
    <s v="China"/>
    <s v="Shenzhen Stock Exchange"/>
    <s v="CNY"/>
  </r>
  <r>
    <x v="0"/>
    <x v="12"/>
    <s v="HKD"/>
    <x v="45"/>
    <s v="CASH"/>
    <s v="Cash and/or Derivatives"/>
    <s v="Cash"/>
    <n v="2670.16"/>
    <n v="0"/>
    <n v="2670.16"/>
    <n v="20961"/>
    <n v="12.74"/>
    <s v="Hong Kong"/>
    <s v="-"/>
    <s v="HKD"/>
  </r>
  <r>
    <x v="0"/>
    <x v="12"/>
    <s v="EUR"/>
    <x v="43"/>
    <s v="CASH"/>
    <s v="Cash and/or Derivatives"/>
    <s v="Cash"/>
    <n v="493.78"/>
    <n v="0"/>
    <n v="493.78"/>
    <n v="423"/>
    <n v="116.8"/>
    <s v="European Union"/>
    <s v="-"/>
    <s v="EUR"/>
  </r>
  <r>
    <x v="0"/>
    <x v="12"/>
    <s v="CNH"/>
    <x v="57"/>
    <s v="CASH"/>
    <s v="Cash and/or Derivatives"/>
    <s v="Cash"/>
    <n v="170.13"/>
    <n v="0"/>
    <n v="170.13"/>
    <n v="1222"/>
    <n v="13.92"/>
    <s v="China"/>
    <s v="-"/>
    <s v="CNH"/>
  </r>
  <r>
    <x v="0"/>
    <x v="12"/>
    <s v="GBP"/>
    <x v="49"/>
    <s v="CASH"/>
    <s v="Cash and/or Derivatives"/>
    <s v="Cash"/>
    <n v="3"/>
    <n v="0"/>
    <n v="3"/>
    <n v="2"/>
    <n v="135.55000000000001"/>
    <s v="United Kingdom"/>
    <s v="-"/>
    <s v="GBP"/>
  </r>
  <r>
    <x v="0"/>
    <x v="12"/>
    <s v="HWBU5"/>
    <x v="58"/>
    <s v="FUTURE"/>
    <s v="Cash and/or Derivatives"/>
    <s v="Futures"/>
    <n v="0"/>
    <n v="0"/>
    <n v="460265"/>
    <n v="10"/>
    <n v="23013.25"/>
    <s v="-"/>
    <s v="Chicago Mercantile Exchange"/>
    <s v="USD"/>
  </r>
  <r>
    <x v="0"/>
    <x v="13"/>
    <s v="AMD"/>
    <x v="10"/>
    <s v="EQUITY"/>
    <s v="Information Technology"/>
    <s v="Equity"/>
    <n v="4499779.4400000004"/>
    <n v="5.16"/>
    <n v="4499779.4400000004"/>
    <n v="30732"/>
    <n v="146.41999999999999"/>
    <s v="United States"/>
    <s v="NASDAQ"/>
    <s v="USD"/>
  </r>
  <r>
    <x v="0"/>
    <x v="13"/>
    <s v="ORCL"/>
    <x v="7"/>
    <s v="EQUITY"/>
    <s v="Information Technology"/>
    <s v="Equity"/>
    <n v="4201033.76"/>
    <n v="4.8099999999999996"/>
    <n v="4201033.76"/>
    <n v="18221"/>
    <n v="230.56"/>
    <s v="United States"/>
    <s v="New York Stock Exchange Inc."/>
    <s v="USD"/>
  </r>
  <r>
    <x v="0"/>
    <x v="13"/>
    <s v="NVDA"/>
    <x v="5"/>
    <s v="EQUITY"/>
    <s v="Information Technology"/>
    <s v="Equity"/>
    <n v="4142295.64"/>
    <n v="4.75"/>
    <n v="4142295.64"/>
    <n v="25117"/>
    <n v="164.92"/>
    <s v="United States"/>
    <s v="NASDAQ"/>
    <s v="USD"/>
  </r>
  <r>
    <x v="0"/>
    <x v="13"/>
    <s v="AVGO"/>
    <x v="0"/>
    <s v="EQUITY"/>
    <s v="Information Technology"/>
    <s v="Equity"/>
    <n v="3902232.36"/>
    <n v="4.47"/>
    <n v="3902232.36"/>
    <n v="14222"/>
    <n v="274.38"/>
    <s v="United States"/>
    <s v="NASDAQ"/>
    <s v="USD"/>
  </r>
  <r>
    <x v="0"/>
    <x v="13"/>
    <n v="2330"/>
    <x v="3"/>
    <s v="EQUITY"/>
    <s v="Information Technology"/>
    <s v="Equity"/>
    <n v="3883287.69"/>
    <n v="4.45"/>
    <n v="3883287.69"/>
    <n v="103126"/>
    <n v="37.659999999999997"/>
    <s v="Taiwan"/>
    <s v="Taiwan Stock Exchange"/>
    <s v="TWD"/>
  </r>
  <r>
    <x v="0"/>
    <x v="13"/>
    <s v="AAPL"/>
    <x v="1"/>
    <s v="EQUITY"/>
    <s v="Information Technology"/>
    <s v="Equity"/>
    <n v="3858737.84"/>
    <n v="4.42"/>
    <n v="3858737.84"/>
    <n v="18274"/>
    <n v="211.16"/>
    <s v="United States"/>
    <s v="NASDAQ"/>
    <s v="USD"/>
  </r>
  <r>
    <x v="0"/>
    <x v="13"/>
    <s v="AMZN"/>
    <x v="6"/>
    <s v="EQUITY"/>
    <s v="Consumer Discretionary"/>
    <s v="Equity"/>
    <n v="3842666.54"/>
    <n v="4.4000000000000004"/>
    <n v="3842666.54"/>
    <n v="17077"/>
    <n v="225.02"/>
    <s v="United States"/>
    <s v="NASDAQ"/>
    <s v="USD"/>
  </r>
  <r>
    <x v="0"/>
    <x v="13"/>
    <s v="PLTR"/>
    <x v="12"/>
    <s v="EQUITY"/>
    <s v="Information Technology"/>
    <s v="Equity"/>
    <n v="3828031.9"/>
    <n v="4.3899999999999997"/>
    <n v="3828031.9"/>
    <n v="26939"/>
    <n v="142.1"/>
    <s v="United States"/>
    <s v="NASDAQ"/>
    <s v="USD"/>
  </r>
  <r>
    <x v="0"/>
    <x v="13"/>
    <s v="MSFT"/>
    <x v="9"/>
    <s v="EQUITY"/>
    <s v="Information Technology"/>
    <s v="Equity"/>
    <n v="3827748.6"/>
    <n v="4.3899999999999997"/>
    <n v="3827748.6"/>
    <n v="7605"/>
    <n v="503.32"/>
    <s v="United States"/>
    <s v="NASDAQ"/>
    <s v="USD"/>
  </r>
  <r>
    <x v="0"/>
    <x v="13"/>
    <s v="CSCO"/>
    <x v="2"/>
    <s v="EQUITY"/>
    <s v="Information Technology"/>
    <s v="Equity"/>
    <n v="3801394.8"/>
    <n v="4.3600000000000003"/>
    <n v="3801394.8"/>
    <n v="55944"/>
    <n v="67.95"/>
    <s v="United States"/>
    <s v="NASDAQ"/>
    <s v="USD"/>
  </r>
  <r>
    <x v="0"/>
    <x v="13"/>
    <s v="ASML"/>
    <x v="4"/>
    <s v="EQUITY"/>
    <s v="Information Technology"/>
    <s v="Equity"/>
    <n v="3716291.71"/>
    <n v="4.26"/>
    <n v="3716291.71"/>
    <n v="4647"/>
    <n v="799.71"/>
    <s v="Netherlands"/>
    <s v="Euronext Amsterdam"/>
    <s v="EUR"/>
  </r>
  <r>
    <x v="0"/>
    <x v="13"/>
    <s v="IBM"/>
    <x v="8"/>
    <s v="EQUITY"/>
    <s v="Information Technology"/>
    <s v="Equity"/>
    <n v="3673057.68"/>
    <n v="4.21"/>
    <n v="3673057.68"/>
    <n v="12952"/>
    <n v="283.58999999999997"/>
    <s v="United States"/>
    <s v="New York Stock Exchange Inc."/>
    <s v="USD"/>
  </r>
  <r>
    <x v="0"/>
    <x v="13"/>
    <s v="QCOM"/>
    <x v="11"/>
    <s v="EQUITY"/>
    <s v="Information Technology"/>
    <s v="Equity"/>
    <n v="3613392.08"/>
    <n v="4.1399999999999997"/>
    <n v="3613392.08"/>
    <n v="22948"/>
    <n v="157.46"/>
    <s v="United States"/>
    <s v="NASDAQ"/>
    <s v="USD"/>
  </r>
  <r>
    <x v="0"/>
    <x v="13"/>
    <s v="AMAT"/>
    <x v="51"/>
    <s v="EQUITY"/>
    <s v="Information Technology"/>
    <s v="Equity"/>
    <n v="3394697.43"/>
    <n v="3.89"/>
    <n v="3394697.43"/>
    <n v="17151"/>
    <n v="197.93"/>
    <s v="United States"/>
    <s v="NASDAQ"/>
    <s v="USD"/>
  </r>
  <r>
    <x v="0"/>
    <x v="13"/>
    <s v="NOW"/>
    <x v="50"/>
    <s v="EQUITY"/>
    <s v="Information Technology"/>
    <s v="Equity"/>
    <n v="3393689.7"/>
    <n v="3.89"/>
    <n v="3393689.7"/>
    <n v="3615"/>
    <n v="938.78"/>
    <s v="United States"/>
    <s v="New York Stock Exchange Inc."/>
    <s v="USD"/>
  </r>
  <r>
    <x v="0"/>
    <x v="13"/>
    <n v="5930"/>
    <x v="13"/>
    <s v="EQUITY"/>
    <s v="Information Technology"/>
    <s v="Equity"/>
    <n v="3346598.68"/>
    <n v="3.84"/>
    <n v="3346598.68"/>
    <n v="73553"/>
    <n v="45.5"/>
    <s v="Korea (South)"/>
    <s v="Korea Exchange (Stock Market)"/>
    <s v="KRW"/>
  </r>
  <r>
    <x v="0"/>
    <x v="13"/>
    <s v="MU"/>
    <x v="17"/>
    <s v="EQUITY"/>
    <s v="Information Technology"/>
    <s v="Equity"/>
    <n v="2937787.23"/>
    <n v="3.37"/>
    <n v="2937787.23"/>
    <n v="23591"/>
    <n v="124.53"/>
    <s v="United States"/>
    <s v="NASDAQ"/>
    <s v="USD"/>
  </r>
  <r>
    <x v="0"/>
    <x v="13"/>
    <s v="PANW"/>
    <x v="14"/>
    <s v="EQUITY"/>
    <s v="Information Technology"/>
    <s v="Equity"/>
    <n v="2637889.0299999998"/>
    <n v="3.02"/>
    <n v="2637889.0299999998"/>
    <n v="14077"/>
    <n v="187.39"/>
    <s v="United States"/>
    <s v="NASDAQ"/>
    <s v="USD"/>
  </r>
  <r>
    <x v="0"/>
    <x v="13"/>
    <s v="KLAC"/>
    <x v="21"/>
    <s v="EQUITY"/>
    <s v="Information Technology"/>
    <s v="Equity"/>
    <n v="2593446.9"/>
    <n v="2.97"/>
    <n v="2593446.9"/>
    <n v="2805"/>
    <n v="924.58"/>
    <s v="United States"/>
    <s v="NASDAQ"/>
    <s v="USD"/>
  </r>
  <r>
    <x v="0"/>
    <x v="13"/>
    <s v="INTC"/>
    <x v="20"/>
    <s v="EQUITY"/>
    <s v="Information Technology"/>
    <s v="Equity"/>
    <n v="2155747.44"/>
    <n v="2.4700000000000002"/>
    <n v="2155747.44"/>
    <n v="92008"/>
    <n v="23.43"/>
    <s v="United States"/>
    <s v="NASDAQ"/>
    <s v="USD"/>
  </r>
  <r>
    <x v="0"/>
    <x v="13"/>
    <s v="GOOGL"/>
    <x v="16"/>
    <s v="EQUITY"/>
    <s v="Communication"/>
    <s v="Equity"/>
    <n v="1984792.85"/>
    <n v="2.27"/>
    <n v="1984792.85"/>
    <n v="11015"/>
    <n v="180.19"/>
    <s v="United States"/>
    <s v="NASDAQ"/>
    <s v="USD"/>
  </r>
  <r>
    <x v="0"/>
    <x v="13"/>
    <n v="8035"/>
    <x v="22"/>
    <s v="EQUITY"/>
    <s v="Information Technology"/>
    <s v="Equity"/>
    <n v="1832185.39"/>
    <n v="2.1"/>
    <n v="1832185.39"/>
    <n v="10000"/>
    <n v="183.22"/>
    <s v="Japan"/>
    <s v="Tokyo Stock Exchange"/>
    <s v="JPY"/>
  </r>
  <r>
    <x v="0"/>
    <x v="13"/>
    <s v="GOOG"/>
    <x v="18"/>
    <s v="EQUITY"/>
    <s v="Communication"/>
    <s v="Equity"/>
    <n v="1748553.64"/>
    <n v="2"/>
    <n v="1748553.64"/>
    <n v="9644"/>
    <n v="181.31"/>
    <s v="United States"/>
    <s v="NASDAQ"/>
    <s v="USD"/>
  </r>
  <r>
    <x v="0"/>
    <x v="13"/>
    <s v="EQIX"/>
    <x v="19"/>
    <s v="EQUITY"/>
    <s v="Real Estate"/>
    <s v="Equity"/>
    <n v="1562585.5"/>
    <n v="1.79"/>
    <n v="1562585.5"/>
    <n v="2065"/>
    <n v="756.7"/>
    <s v="United States"/>
    <s v="NASDAQ"/>
    <s v="USD"/>
  </r>
  <r>
    <x v="0"/>
    <x v="13"/>
    <s v="SNOW"/>
    <x v="25"/>
    <s v="EQUITY"/>
    <s v="Information Technology"/>
    <s v="Equity"/>
    <n v="1487265.36"/>
    <n v="1.7"/>
    <n v="1487265.36"/>
    <n v="7054"/>
    <n v="210.84"/>
    <s v="United States"/>
    <s v="New York Stock Exchange Inc."/>
    <s v="USD"/>
  </r>
  <r>
    <x v="0"/>
    <x v="13"/>
    <n v="2317"/>
    <x v="24"/>
    <s v="EQUITY"/>
    <s v="Information Technology"/>
    <s v="Equity"/>
    <n v="1416469.77"/>
    <n v="1.62"/>
    <n v="1416469.77"/>
    <n v="256210"/>
    <n v="5.53"/>
    <s v="Taiwan"/>
    <s v="Taiwan Stock Exchange"/>
    <s v="TWD"/>
  </r>
  <r>
    <x v="0"/>
    <x v="13"/>
    <s v="MCHP"/>
    <x v="27"/>
    <s v="EQUITY"/>
    <s v="Information Technology"/>
    <s v="Equity"/>
    <n v="847896.32"/>
    <n v="0.97"/>
    <n v="847896.32"/>
    <n v="11372"/>
    <n v="74.56"/>
    <s v="United States"/>
    <s v="NASDAQ"/>
    <s v="USD"/>
  </r>
  <r>
    <x v="0"/>
    <x v="13"/>
    <s v="DELL"/>
    <x v="26"/>
    <s v="EQUITY"/>
    <s v="Information Technology"/>
    <s v="Equity"/>
    <n v="817165.69"/>
    <n v="0.94"/>
    <n v="817165.69"/>
    <n v="6443"/>
    <n v="126.83"/>
    <s v="United States"/>
    <s v="New York Stock Exchange Inc."/>
    <s v="USD"/>
  </r>
  <r>
    <x v="0"/>
    <x v="13"/>
    <s v="HPE"/>
    <x v="28"/>
    <s v="EQUITY"/>
    <s v="Information Technology"/>
    <s v="Equity"/>
    <n v="571913.43999999994"/>
    <n v="0.66"/>
    <n v="571913.43999999994"/>
    <n v="27602"/>
    <n v="20.72"/>
    <s v="United States"/>
    <s v="New York Stock Exchange Inc."/>
    <s v="USD"/>
  </r>
  <r>
    <x v="0"/>
    <x v="13"/>
    <s v="NTAP"/>
    <x v="29"/>
    <s v="EQUITY"/>
    <s v="Information Technology"/>
    <s v="Equity"/>
    <n v="453397.89"/>
    <n v="0.52"/>
    <n v="453397.89"/>
    <n v="4307"/>
    <n v="105.27"/>
    <s v="United States"/>
    <s v="NASDAQ"/>
    <s v="USD"/>
  </r>
  <r>
    <x v="0"/>
    <x v="13"/>
    <n v="5935"/>
    <x v="32"/>
    <s v="EQUITY"/>
    <s v="Information Technology"/>
    <s v="Equity"/>
    <n v="443938.07"/>
    <n v="0.51"/>
    <n v="443938.07"/>
    <n v="11701"/>
    <n v="37.94"/>
    <s v="Korea (South)"/>
    <s v="Korea Exchange (Stock Market)"/>
    <s v="KRW"/>
  </r>
  <r>
    <x v="0"/>
    <x v="13"/>
    <s v="NTNX"/>
    <x v="34"/>
    <s v="EQUITY"/>
    <s v="Information Technology"/>
    <s v="Equity"/>
    <n v="405802"/>
    <n v="0.47"/>
    <n v="405802"/>
    <n v="5605"/>
    <n v="72.400000000000006"/>
    <s v="United States"/>
    <s v="NASDAQ"/>
    <s v="USD"/>
  </r>
  <r>
    <x v="0"/>
    <x v="13"/>
    <s v="PSTG"/>
    <x v="30"/>
    <s v="EQUITY"/>
    <s v="Information Technology"/>
    <s v="Equity"/>
    <n v="390067.56"/>
    <n v="0.45"/>
    <n v="390067.56"/>
    <n v="6921"/>
    <n v="56.36"/>
    <s v="United States"/>
    <s v="New York Stock Exchange Inc."/>
    <s v="USD"/>
  </r>
  <r>
    <x v="0"/>
    <x v="13"/>
    <s v="ZBRA"/>
    <x v="31"/>
    <s v="EQUITY"/>
    <s v="Information Technology"/>
    <s v="Equity"/>
    <n v="351348.36"/>
    <n v="0.4"/>
    <n v="351348.36"/>
    <n v="1074"/>
    <n v="327.14"/>
    <s v="United States"/>
    <s v="NASDAQ"/>
    <s v="USD"/>
  </r>
  <r>
    <x v="0"/>
    <x v="13"/>
    <s v="MDB"/>
    <x v="33"/>
    <s v="EQUITY"/>
    <s v="Information Technology"/>
    <s v="Equity"/>
    <n v="347912.18"/>
    <n v="0.4"/>
    <n v="347912.18"/>
    <n v="1718"/>
    <n v="202.51"/>
    <s v="United States"/>
    <s v="NASDAQ"/>
    <s v="USD"/>
  </r>
  <r>
    <x v="0"/>
    <x v="13"/>
    <n v="992"/>
    <x v="36"/>
    <s v="EQUITY"/>
    <s v="Information Technology"/>
    <s v="Equity"/>
    <n v="226514.65"/>
    <n v="0.26"/>
    <n v="226514.65"/>
    <n v="182000"/>
    <n v="1.24"/>
    <s v="China"/>
    <s v="Hong Kong Exchanges And Clearing Ltd"/>
    <s v="HKD"/>
  </r>
  <r>
    <x v="0"/>
    <x v="13"/>
    <s v="RBRK"/>
    <x v="52"/>
    <s v="EQUITY"/>
    <s v="Information Technology"/>
    <s v="Equity"/>
    <n v="219296.76"/>
    <n v="0.25"/>
    <n v="219296.76"/>
    <n v="2594"/>
    <n v="84.54"/>
    <s v="United States"/>
    <s v="New York Stock Exchange Inc."/>
    <s v="USD"/>
  </r>
  <r>
    <x v="0"/>
    <x v="13"/>
    <s v="USD"/>
    <x v="38"/>
    <s v="CASH"/>
    <s v="Cash and/or Derivatives"/>
    <s v="Cash"/>
    <n v="187109.84"/>
    <n v="0.21"/>
    <n v="187109.84"/>
    <n v="187110"/>
    <n v="100"/>
    <s v="United States"/>
    <s v="-"/>
    <s v="USD"/>
  </r>
  <r>
    <x v="0"/>
    <x v="13"/>
    <s v="ICSUAGD"/>
    <x v="42"/>
    <s v="FUND"/>
    <s v="Cash and/or Derivatives"/>
    <s v="Money Market"/>
    <n v="168264.14"/>
    <n v="0.19"/>
    <n v="168264.14"/>
    <n v="168264"/>
    <n v="1"/>
    <s v="Ireland"/>
    <s v="-"/>
    <s v="USD"/>
  </r>
  <r>
    <x v="0"/>
    <x v="13"/>
    <s v="CVLT"/>
    <x v="37"/>
    <s v="EQUITY"/>
    <s v="Information Technology"/>
    <s v="Equity"/>
    <n v="144913.9"/>
    <n v="0.17"/>
    <n v="144913.9"/>
    <n v="878"/>
    <n v="165.05"/>
    <s v="United States"/>
    <s v="NASDAQ"/>
    <s v="USD"/>
  </r>
  <r>
    <x v="0"/>
    <x v="13"/>
    <n v="66570"/>
    <x v="53"/>
    <s v="EQUITY"/>
    <s v="Consumer Discretionary"/>
    <s v="Equity"/>
    <n v="122266.38"/>
    <n v="0.14000000000000001"/>
    <n v="122266.38"/>
    <n v="2234"/>
    <n v="54.73"/>
    <s v="Korea (South)"/>
    <s v="Korea Exchange (Stock Market)"/>
    <s v="KRW"/>
  </r>
  <r>
    <x v="0"/>
    <x v="13"/>
    <s v="TWD"/>
    <x v="41"/>
    <s v="CASH"/>
    <s v="Cash and/or Derivatives"/>
    <s v="Cash"/>
    <n v="70668.36"/>
    <n v="0.08"/>
    <n v="70668.36"/>
    <n v="2064364"/>
    <n v="3.42"/>
    <s v="Taiwan"/>
    <s v="-"/>
    <s v="TWD"/>
  </r>
  <r>
    <x v="0"/>
    <x v="13"/>
    <s v="GFS"/>
    <x v="54"/>
    <s v="EQUITY"/>
    <s v="Information Technology"/>
    <s v="Equity"/>
    <n v="56526.33"/>
    <n v="0.06"/>
    <n v="56526.33"/>
    <n v="1371"/>
    <n v="41.23"/>
    <s v="United States"/>
    <s v="NASDAQ"/>
    <s v="USD"/>
  </r>
  <r>
    <x v="0"/>
    <x v="13"/>
    <n v="3706"/>
    <x v="55"/>
    <s v="EQUITY"/>
    <s v="Information Technology"/>
    <s v="Equity"/>
    <n v="43968.23"/>
    <n v="0.05"/>
    <n v="43968.23"/>
    <n v="19000"/>
    <n v="2.31"/>
    <s v="Taiwan"/>
    <s v="Taiwan Stock Exchange"/>
    <s v="TWD"/>
  </r>
  <r>
    <x v="0"/>
    <x v="13"/>
    <s v="CITFT"/>
    <x v="47"/>
    <s v="CASH"/>
    <s v="Cash and/or Derivatives"/>
    <s v="Cash Collateral and Margins"/>
    <n v="31000"/>
    <n v="0.04"/>
    <n v="31000"/>
    <n v="31000"/>
    <n v="100"/>
    <s v="United States"/>
    <s v="-"/>
    <s v="USD"/>
  </r>
  <r>
    <x v="0"/>
    <x v="13"/>
    <s v="KRW"/>
    <x v="39"/>
    <s v="CASH"/>
    <s v="Cash and/or Derivatives"/>
    <s v="Cash"/>
    <n v="30130.74"/>
    <n v="0.03"/>
    <n v="30130.74"/>
    <n v="41455377"/>
    <n v="7.0000000000000007E-2"/>
    <s v="Korea (South)"/>
    <s v="-"/>
    <s v="KRW"/>
  </r>
  <r>
    <x v="0"/>
    <x v="13"/>
    <s v="FSLY"/>
    <x v="40"/>
    <s v="EQUITY"/>
    <s v="Information Technology"/>
    <s v="Equity"/>
    <n v="21082.82"/>
    <n v="0.02"/>
    <n v="21082.82"/>
    <n v="3142"/>
    <n v="6.71"/>
    <s v="United States"/>
    <s v="New York Stock Exchange Inc."/>
    <s v="USD"/>
  </r>
  <r>
    <x v="0"/>
    <x v="13"/>
    <n v="2388"/>
    <x v="44"/>
    <s v="EQUITY"/>
    <s v="Information Technology"/>
    <s v="Equity"/>
    <n v="13328.65"/>
    <n v="0.02"/>
    <n v="13328.65"/>
    <n v="6331"/>
    <n v="2.11"/>
    <s v="Taiwan"/>
    <s v="Taiwan Stock Exchange"/>
    <s v="TWD"/>
  </r>
  <r>
    <x v="0"/>
    <x v="13"/>
    <s v="JPY"/>
    <x v="46"/>
    <s v="CASH"/>
    <s v="Cash and/or Derivatives"/>
    <s v="Cash"/>
    <n v="5350.25"/>
    <n v="0.01"/>
    <n v="5350.25"/>
    <n v="788440"/>
    <n v="0.68"/>
    <s v="Japan"/>
    <s v="-"/>
    <s v="JPY"/>
  </r>
  <r>
    <x v="0"/>
    <x v="13"/>
    <n v="300017"/>
    <x v="56"/>
    <s v="EQUITY"/>
    <s v="Information Technology"/>
    <s v="Equity"/>
    <n v="4444.2"/>
    <n v="0.01"/>
    <n v="4444.2"/>
    <n v="3100"/>
    <n v="1.43"/>
    <s v="China"/>
    <s v="Shenzhen Stock Exchange"/>
    <s v="CNY"/>
  </r>
  <r>
    <x v="0"/>
    <x v="13"/>
    <s v="HKD"/>
    <x v="45"/>
    <s v="CASH"/>
    <s v="Cash and/or Derivatives"/>
    <s v="Cash"/>
    <n v="2670.15"/>
    <n v="0"/>
    <n v="2670.15"/>
    <n v="20961"/>
    <n v="12.74"/>
    <s v="Hong Kong"/>
    <s v="-"/>
    <s v="HKD"/>
  </r>
  <r>
    <x v="0"/>
    <x v="13"/>
    <s v="EUR"/>
    <x v="43"/>
    <s v="CASH"/>
    <s v="Cash and/or Derivatives"/>
    <s v="Cash"/>
    <n v="494.33"/>
    <n v="0"/>
    <n v="494.33"/>
    <n v="423"/>
    <n v="116.93"/>
    <s v="European Union"/>
    <s v="-"/>
    <s v="EUR"/>
  </r>
  <r>
    <x v="0"/>
    <x v="13"/>
    <s v="CNH"/>
    <x v="57"/>
    <s v="CASH"/>
    <s v="Cash and/or Derivatives"/>
    <s v="Cash"/>
    <n v="170.38"/>
    <n v="0"/>
    <n v="170.38"/>
    <n v="1222"/>
    <n v="13.95"/>
    <s v="China"/>
    <s v="-"/>
    <s v="CNH"/>
  </r>
  <r>
    <x v="0"/>
    <x v="13"/>
    <s v="GBP"/>
    <x v="49"/>
    <s v="CASH"/>
    <s v="Cash and/or Derivatives"/>
    <s v="Cash"/>
    <n v="2.98"/>
    <n v="0"/>
    <n v="2.98"/>
    <n v="2"/>
    <n v="135.05000000000001"/>
    <s v="United Kingdom"/>
    <s v="-"/>
    <s v="GBP"/>
  </r>
  <r>
    <x v="0"/>
    <x v="13"/>
    <s v="HWBU5"/>
    <x v="58"/>
    <s v="FUTURE"/>
    <s v="Cash and/or Derivatives"/>
    <s v="Futures"/>
    <n v="0"/>
    <n v="0"/>
    <n v="459180"/>
    <n v="10"/>
    <n v="22959"/>
    <s v="-"/>
    <s v="Chicago Mercantile Exchange"/>
    <s v="USD"/>
  </r>
  <r>
    <x v="0"/>
    <x v="14"/>
    <s v="AMD"/>
    <x v="10"/>
    <s v="EQUITY"/>
    <s v="Information Technology"/>
    <s v="Equity"/>
    <n v="4494247.68"/>
    <n v="5.15"/>
    <n v="4494247.68"/>
    <n v="30732"/>
    <n v="146.24"/>
    <s v="United States"/>
    <s v="NASDAQ"/>
    <s v="USD"/>
  </r>
  <r>
    <x v="0"/>
    <x v="14"/>
    <s v="ORCL"/>
    <x v="7"/>
    <s v="EQUITY"/>
    <s v="Information Technology"/>
    <s v="Equity"/>
    <n v="4177710.88"/>
    <n v="4.79"/>
    <n v="4177710.88"/>
    <n v="18221"/>
    <n v="229.28"/>
    <s v="United States"/>
    <s v="New York Stock Exchange Inc."/>
    <s v="USD"/>
  </r>
  <r>
    <x v="0"/>
    <x v="14"/>
    <s v="NVDA"/>
    <x v="5"/>
    <s v="EQUITY"/>
    <s v="Information Technology"/>
    <s v="Equity"/>
    <n v="4120946.19"/>
    <n v="4.7300000000000004"/>
    <n v="4120946.19"/>
    <n v="25117"/>
    <n v="164.07"/>
    <s v="United States"/>
    <s v="NASDAQ"/>
    <s v="USD"/>
  </r>
  <r>
    <x v="0"/>
    <x v="14"/>
    <s v="PLTR"/>
    <x v="12"/>
    <s v="EQUITY"/>
    <s v="Information Technology"/>
    <s v="Equity"/>
    <n v="4017951.85"/>
    <n v="4.6100000000000003"/>
    <n v="4017951.85"/>
    <n v="26939"/>
    <n v="149.15"/>
    <s v="United States"/>
    <s v="NASDAQ"/>
    <s v="USD"/>
  </r>
  <r>
    <x v="0"/>
    <x v="14"/>
    <s v="AVGO"/>
    <x v="0"/>
    <s v="EQUITY"/>
    <s v="Information Technology"/>
    <s v="Equity"/>
    <n v="3919583.2"/>
    <n v="4.49"/>
    <n v="3919583.2"/>
    <n v="14222"/>
    <n v="275.60000000000002"/>
    <s v="United States"/>
    <s v="NASDAQ"/>
    <s v="USD"/>
  </r>
  <r>
    <x v="0"/>
    <x v="14"/>
    <n v="2330"/>
    <x v="3"/>
    <s v="EQUITY"/>
    <s v="Information Technology"/>
    <s v="Equity"/>
    <n v="3855671.19"/>
    <n v="4.42"/>
    <n v="3855671.19"/>
    <n v="103126"/>
    <n v="37.39"/>
    <s v="Taiwan"/>
    <s v="Taiwan Stock Exchange"/>
    <s v="TWD"/>
  </r>
  <r>
    <x v="0"/>
    <x v="14"/>
    <s v="AMZN"/>
    <x v="6"/>
    <s v="EQUITY"/>
    <s v="Consumer Discretionary"/>
    <s v="Equity"/>
    <n v="3854108.13"/>
    <n v="4.42"/>
    <n v="3854108.13"/>
    <n v="17077"/>
    <n v="225.69"/>
    <s v="United States"/>
    <s v="NASDAQ"/>
    <s v="USD"/>
  </r>
  <r>
    <x v="0"/>
    <x v="14"/>
    <s v="MSFT"/>
    <x v="9"/>
    <s v="EQUITY"/>
    <s v="Information Technology"/>
    <s v="Equity"/>
    <n v="3825467.1"/>
    <n v="4.3899999999999997"/>
    <n v="3825467.1"/>
    <n v="7605"/>
    <n v="503.02"/>
    <s v="United States"/>
    <s v="NASDAQ"/>
    <s v="USD"/>
  </r>
  <r>
    <x v="0"/>
    <x v="14"/>
    <s v="AAPL"/>
    <x v="1"/>
    <s v="EQUITY"/>
    <s v="Information Technology"/>
    <s v="Equity"/>
    <n v="3812321.88"/>
    <n v="4.37"/>
    <n v="3812321.88"/>
    <n v="18274"/>
    <n v="208.62"/>
    <s v="United States"/>
    <s v="NASDAQ"/>
    <s v="USD"/>
  </r>
  <r>
    <x v="0"/>
    <x v="14"/>
    <s v="CSCO"/>
    <x v="2"/>
    <s v="EQUITY"/>
    <s v="Information Technology"/>
    <s v="Equity"/>
    <n v="3794122.08"/>
    <n v="4.3499999999999996"/>
    <n v="3794122.08"/>
    <n v="55944"/>
    <n v="67.819999999999993"/>
    <s v="United States"/>
    <s v="NASDAQ"/>
    <s v="USD"/>
  </r>
  <r>
    <x v="0"/>
    <x v="14"/>
    <s v="ASML"/>
    <x v="4"/>
    <s v="EQUITY"/>
    <s v="Information Technology"/>
    <s v="Equity"/>
    <n v="3731573.32"/>
    <n v="4.28"/>
    <n v="3731573.32"/>
    <n v="4647"/>
    <n v="803"/>
    <s v="Netherlands"/>
    <s v="Euronext Amsterdam"/>
    <s v="EUR"/>
  </r>
  <r>
    <x v="0"/>
    <x v="14"/>
    <s v="IBM"/>
    <x v="8"/>
    <s v="EQUITY"/>
    <s v="Information Technology"/>
    <s v="Equity"/>
    <n v="3675648.08"/>
    <n v="4.21"/>
    <n v="3675648.08"/>
    <n v="12952"/>
    <n v="283.79000000000002"/>
    <s v="United States"/>
    <s v="New York Stock Exchange Inc."/>
    <s v="USD"/>
  </r>
  <r>
    <x v="0"/>
    <x v="14"/>
    <s v="QCOM"/>
    <x v="11"/>
    <s v="EQUITY"/>
    <s v="Information Technology"/>
    <s v="Equity"/>
    <n v="3540646.92"/>
    <n v="4.0599999999999996"/>
    <n v="3540646.92"/>
    <n v="22948"/>
    <n v="154.29"/>
    <s v="United States"/>
    <s v="NASDAQ"/>
    <s v="USD"/>
  </r>
  <r>
    <x v="0"/>
    <x v="14"/>
    <s v="NOW"/>
    <x v="50"/>
    <s v="EQUITY"/>
    <s v="Information Technology"/>
    <s v="Equity"/>
    <n v="3476834.7"/>
    <n v="3.99"/>
    <n v="3476834.7"/>
    <n v="3615"/>
    <n v="961.78"/>
    <s v="United States"/>
    <s v="New York Stock Exchange Inc."/>
    <s v="USD"/>
  </r>
  <r>
    <x v="0"/>
    <x v="14"/>
    <s v="AMAT"/>
    <x v="51"/>
    <s v="EQUITY"/>
    <s v="Information Technology"/>
    <s v="Equity"/>
    <n v="3380462.1"/>
    <n v="3.88"/>
    <n v="3380462.1"/>
    <n v="17151"/>
    <n v="197.1"/>
    <s v="United States"/>
    <s v="NASDAQ"/>
    <s v="USD"/>
  </r>
  <r>
    <x v="0"/>
    <x v="14"/>
    <n v="5930"/>
    <x v="13"/>
    <s v="EQUITY"/>
    <s v="Information Technology"/>
    <s v="Equity"/>
    <n v="3328792.54"/>
    <n v="3.82"/>
    <n v="3328792.54"/>
    <n v="73553"/>
    <n v="45.26"/>
    <s v="Korea (South)"/>
    <s v="Korea Exchange (Stock Market)"/>
    <s v="KRW"/>
  </r>
  <r>
    <x v="0"/>
    <x v="14"/>
    <s v="MU"/>
    <x v="17"/>
    <s v="EQUITY"/>
    <s v="Information Technology"/>
    <s v="Equity"/>
    <n v="2798128.51"/>
    <n v="3.21"/>
    <n v="2798128.51"/>
    <n v="23591"/>
    <n v="118.61"/>
    <s v="United States"/>
    <s v="NASDAQ"/>
    <s v="USD"/>
  </r>
  <r>
    <x v="0"/>
    <x v="14"/>
    <s v="PANW"/>
    <x v="14"/>
    <s v="EQUITY"/>
    <s v="Information Technology"/>
    <s v="Equity"/>
    <n v="2684765.44"/>
    <n v="3.08"/>
    <n v="2684765.44"/>
    <n v="14077"/>
    <n v="190.72"/>
    <s v="United States"/>
    <s v="NASDAQ"/>
    <s v="USD"/>
  </r>
  <r>
    <x v="0"/>
    <x v="14"/>
    <s v="KLAC"/>
    <x v="21"/>
    <s v="EQUITY"/>
    <s v="Information Technology"/>
    <s v="Equity"/>
    <n v="2585761.2000000002"/>
    <n v="2.97"/>
    <n v="2585761.2000000002"/>
    <n v="2805"/>
    <n v="921.84"/>
    <s v="United States"/>
    <s v="NASDAQ"/>
    <s v="USD"/>
  </r>
  <r>
    <x v="0"/>
    <x v="14"/>
    <s v="INTC"/>
    <x v="20"/>
    <s v="EQUITY"/>
    <s v="Information Technology"/>
    <s v="Equity"/>
    <n v="2143786.4"/>
    <n v="2.46"/>
    <n v="2143786.4"/>
    <n v="92008"/>
    <n v="23.3"/>
    <s v="United States"/>
    <s v="NASDAQ"/>
    <s v="USD"/>
  </r>
  <r>
    <x v="0"/>
    <x v="14"/>
    <s v="GOOGL"/>
    <x v="16"/>
    <s v="EQUITY"/>
    <s v="Communication"/>
    <s v="Equity"/>
    <n v="1999883.4"/>
    <n v="2.29"/>
    <n v="1999883.4"/>
    <n v="11015"/>
    <n v="181.56"/>
    <s v="United States"/>
    <s v="NASDAQ"/>
    <s v="USD"/>
  </r>
  <r>
    <x v="0"/>
    <x v="14"/>
    <n v="8035"/>
    <x v="22"/>
    <s v="EQUITY"/>
    <s v="Information Technology"/>
    <s v="Equity"/>
    <n v="1795775.84"/>
    <n v="2.06"/>
    <n v="1795775.84"/>
    <n v="10000"/>
    <n v="179.58"/>
    <s v="Japan"/>
    <s v="Tokyo Stock Exchange"/>
    <s v="JPY"/>
  </r>
  <r>
    <x v="0"/>
    <x v="14"/>
    <s v="GOOG"/>
    <x v="18"/>
    <s v="EQUITY"/>
    <s v="Communication"/>
    <s v="Equity"/>
    <n v="1763019.64"/>
    <n v="2.02"/>
    <n v="1763019.64"/>
    <n v="9644"/>
    <n v="182.81"/>
    <s v="United States"/>
    <s v="NASDAQ"/>
    <s v="USD"/>
  </r>
  <r>
    <x v="0"/>
    <x v="14"/>
    <s v="EQIX"/>
    <x v="19"/>
    <s v="EQUITY"/>
    <s v="Real Estate"/>
    <s v="Equity"/>
    <n v="1569813"/>
    <n v="1.8"/>
    <n v="1569813"/>
    <n v="2065"/>
    <n v="760.2"/>
    <s v="United States"/>
    <s v="NASDAQ"/>
    <s v="USD"/>
  </r>
  <r>
    <x v="0"/>
    <x v="14"/>
    <s v="SNOW"/>
    <x v="25"/>
    <s v="EQUITY"/>
    <s v="Information Technology"/>
    <s v="Equity"/>
    <n v="1506170.08"/>
    <n v="1.73"/>
    <n v="1506170.08"/>
    <n v="7054"/>
    <n v="213.52"/>
    <s v="United States"/>
    <s v="New York Stock Exchange Inc."/>
    <s v="USD"/>
  </r>
  <r>
    <x v="0"/>
    <x v="14"/>
    <n v="2317"/>
    <x v="24"/>
    <s v="EQUITY"/>
    <s v="Information Technology"/>
    <s v="Equity"/>
    <n v="1404070.17"/>
    <n v="1.61"/>
    <n v="1404070.17"/>
    <n v="256210"/>
    <n v="5.48"/>
    <s v="Taiwan"/>
    <s v="Taiwan Stock Exchange"/>
    <s v="TWD"/>
  </r>
  <r>
    <x v="0"/>
    <x v="14"/>
    <s v="MCHP"/>
    <x v="27"/>
    <s v="EQUITY"/>
    <s v="Information Technology"/>
    <s v="Equity"/>
    <n v="842096.6"/>
    <n v="0.97"/>
    <n v="842096.6"/>
    <n v="11372"/>
    <n v="74.05"/>
    <s v="United States"/>
    <s v="NASDAQ"/>
    <s v="USD"/>
  </r>
  <r>
    <x v="0"/>
    <x v="14"/>
    <s v="DELL"/>
    <x v="26"/>
    <s v="EQUITY"/>
    <s v="Information Technology"/>
    <s v="Equity"/>
    <n v="809691.81"/>
    <n v="0.93"/>
    <n v="809691.81"/>
    <n v="6443"/>
    <n v="125.67"/>
    <s v="United States"/>
    <s v="New York Stock Exchange Inc."/>
    <s v="USD"/>
  </r>
  <r>
    <x v="0"/>
    <x v="14"/>
    <s v="HPE"/>
    <x v="28"/>
    <s v="EQUITY"/>
    <s v="Information Technology"/>
    <s v="Equity"/>
    <n v="570533.34"/>
    <n v="0.65"/>
    <n v="570533.34"/>
    <n v="27602"/>
    <n v="20.67"/>
    <s v="United States"/>
    <s v="New York Stock Exchange Inc."/>
    <s v="USD"/>
  </r>
  <r>
    <x v="0"/>
    <x v="14"/>
    <s v="NTAP"/>
    <x v="29"/>
    <s v="EQUITY"/>
    <s v="Information Technology"/>
    <s v="Equity"/>
    <n v="450813.69"/>
    <n v="0.52"/>
    <n v="450813.69"/>
    <n v="4307"/>
    <n v="104.67"/>
    <s v="United States"/>
    <s v="NASDAQ"/>
    <s v="USD"/>
  </r>
  <r>
    <x v="0"/>
    <x v="14"/>
    <n v="5935"/>
    <x v="32"/>
    <s v="EQUITY"/>
    <s v="Information Technology"/>
    <s v="Equity"/>
    <n v="441435.26"/>
    <n v="0.51"/>
    <n v="441435.26"/>
    <n v="11701"/>
    <n v="37.729999999999997"/>
    <s v="Korea (South)"/>
    <s v="Korea Exchange (Stock Market)"/>
    <s v="KRW"/>
  </r>
  <r>
    <x v="0"/>
    <x v="14"/>
    <s v="NTNX"/>
    <x v="34"/>
    <s v="EQUITY"/>
    <s v="Information Technology"/>
    <s v="Equity"/>
    <n v="406138.3"/>
    <n v="0.47"/>
    <n v="406138.3"/>
    <n v="5605"/>
    <n v="72.459999999999994"/>
    <s v="United States"/>
    <s v="NASDAQ"/>
    <s v="USD"/>
  </r>
  <r>
    <x v="0"/>
    <x v="14"/>
    <s v="PSTG"/>
    <x v="30"/>
    <s v="EQUITY"/>
    <s v="Information Technology"/>
    <s v="Equity"/>
    <n v="376986.87"/>
    <n v="0.43"/>
    <n v="376986.87"/>
    <n v="6921"/>
    <n v="54.47"/>
    <s v="United States"/>
    <s v="New York Stock Exchange Inc."/>
    <s v="USD"/>
  </r>
  <r>
    <x v="0"/>
    <x v="14"/>
    <s v="ZBRA"/>
    <x v="31"/>
    <s v="EQUITY"/>
    <s v="Information Technology"/>
    <s v="Equity"/>
    <n v="346719.42"/>
    <n v="0.4"/>
    <n v="346719.42"/>
    <n v="1074"/>
    <n v="322.83"/>
    <s v="United States"/>
    <s v="NASDAQ"/>
    <s v="USD"/>
  </r>
  <r>
    <x v="0"/>
    <x v="14"/>
    <s v="MDB"/>
    <x v="33"/>
    <s v="EQUITY"/>
    <s v="Information Technology"/>
    <s v="Equity"/>
    <n v="346228.54"/>
    <n v="0.4"/>
    <n v="346228.54"/>
    <n v="1718"/>
    <n v="201.53"/>
    <s v="United States"/>
    <s v="NASDAQ"/>
    <s v="USD"/>
  </r>
  <r>
    <x v="0"/>
    <x v="14"/>
    <n v="992"/>
    <x v="36"/>
    <s v="EQUITY"/>
    <s v="Information Technology"/>
    <s v="Equity"/>
    <n v="227905.73"/>
    <n v="0.26"/>
    <n v="227905.73"/>
    <n v="182000"/>
    <n v="1.25"/>
    <s v="China"/>
    <s v="Hong Kong Exchanges And Clearing Ltd"/>
    <s v="HKD"/>
  </r>
  <r>
    <x v="0"/>
    <x v="14"/>
    <s v="RBRK"/>
    <x v="52"/>
    <s v="EQUITY"/>
    <s v="Information Technology"/>
    <s v="Equity"/>
    <n v="222668.96"/>
    <n v="0.26"/>
    <n v="222668.96"/>
    <n v="2594"/>
    <n v="85.84"/>
    <s v="United States"/>
    <s v="New York Stock Exchange Inc."/>
    <s v="USD"/>
  </r>
  <r>
    <x v="0"/>
    <x v="14"/>
    <s v="USD"/>
    <x v="38"/>
    <s v="CASH"/>
    <s v="Cash and/or Derivatives"/>
    <s v="Cash"/>
    <n v="188639.84"/>
    <n v="0.22"/>
    <n v="188639.84"/>
    <n v="188640"/>
    <n v="100"/>
    <s v="United States"/>
    <s v="-"/>
    <s v="USD"/>
  </r>
  <r>
    <x v="0"/>
    <x v="14"/>
    <s v="ICSUAGD"/>
    <x v="42"/>
    <s v="FUND"/>
    <s v="Cash and/or Derivatives"/>
    <s v="Money Market"/>
    <n v="168264.14"/>
    <n v="0.19"/>
    <n v="168264.14"/>
    <n v="168264"/>
    <n v="1"/>
    <s v="Ireland"/>
    <s v="-"/>
    <s v="USD"/>
  </r>
  <r>
    <x v="0"/>
    <x v="14"/>
    <s v="CVLT"/>
    <x v="37"/>
    <s v="EQUITY"/>
    <s v="Information Technology"/>
    <s v="Equity"/>
    <n v="148891.24"/>
    <n v="0.17"/>
    <n v="148891.24"/>
    <n v="878"/>
    <n v="169.58"/>
    <s v="United States"/>
    <s v="NASDAQ"/>
    <s v="USD"/>
  </r>
  <r>
    <x v="0"/>
    <x v="14"/>
    <n v="66570"/>
    <x v="53"/>
    <s v="EQUITY"/>
    <s v="Consumer Discretionary"/>
    <s v="Equity"/>
    <n v="124884"/>
    <n v="0.14000000000000001"/>
    <n v="124884"/>
    <n v="2234"/>
    <n v="55.9"/>
    <s v="Korea (South)"/>
    <s v="Korea Exchange (Stock Market)"/>
    <s v="KRW"/>
  </r>
  <r>
    <x v="0"/>
    <x v="14"/>
    <s v="TWD"/>
    <x v="41"/>
    <s v="CASH"/>
    <s v="Cash and/or Derivatives"/>
    <s v="Cash"/>
    <n v="70486.179999999993"/>
    <n v="0.08"/>
    <n v="70486.179999999993"/>
    <n v="2064364"/>
    <n v="3.41"/>
    <s v="Taiwan"/>
    <s v="-"/>
    <s v="TWD"/>
  </r>
  <r>
    <x v="0"/>
    <x v="14"/>
    <s v="GFS"/>
    <x v="54"/>
    <s v="EQUITY"/>
    <s v="Information Technology"/>
    <s v="Equity"/>
    <n v="55319.85"/>
    <n v="0.06"/>
    <n v="55319.85"/>
    <n v="1371"/>
    <n v="40.35"/>
    <s v="United States"/>
    <s v="NASDAQ"/>
    <s v="USD"/>
  </r>
  <r>
    <x v="0"/>
    <x v="14"/>
    <n v="3706"/>
    <x v="55"/>
    <s v="EQUITY"/>
    <s v="Information Technology"/>
    <s v="Equity"/>
    <n v="42946.65"/>
    <n v="0.05"/>
    <n v="42946.65"/>
    <n v="19000"/>
    <n v="2.2599999999999998"/>
    <s v="Taiwan"/>
    <s v="Taiwan Stock Exchange"/>
    <s v="TWD"/>
  </r>
  <r>
    <x v="0"/>
    <x v="14"/>
    <s v="CITFT"/>
    <x v="47"/>
    <s v="CASH"/>
    <s v="Cash and/or Derivatives"/>
    <s v="Cash Collateral and Margins"/>
    <n v="31000"/>
    <n v="0.04"/>
    <n v="31000"/>
    <n v="31000"/>
    <n v="100"/>
    <s v="United States"/>
    <s v="-"/>
    <s v="USD"/>
  </r>
  <r>
    <x v="0"/>
    <x v="14"/>
    <s v="KRW"/>
    <x v="39"/>
    <s v="CASH"/>
    <s v="Cash and/or Derivatives"/>
    <s v="Cash"/>
    <n v="30022.66"/>
    <n v="0.03"/>
    <n v="30022.66"/>
    <n v="41461299"/>
    <n v="7.0000000000000007E-2"/>
    <s v="Korea (South)"/>
    <s v="-"/>
    <s v="KRW"/>
  </r>
  <r>
    <x v="0"/>
    <x v="14"/>
    <s v="FSLY"/>
    <x v="40"/>
    <s v="EQUITY"/>
    <s v="Information Technology"/>
    <s v="Equity"/>
    <n v="21365.599999999999"/>
    <n v="0.02"/>
    <n v="21365.599999999999"/>
    <n v="3142"/>
    <n v="6.8"/>
    <s v="United States"/>
    <s v="New York Stock Exchange Inc."/>
    <s v="USD"/>
  </r>
  <r>
    <x v="0"/>
    <x v="14"/>
    <n v="2388"/>
    <x v="44"/>
    <s v="EQUITY"/>
    <s v="Information Technology"/>
    <s v="Equity"/>
    <n v="13034.89"/>
    <n v="0.01"/>
    <n v="13034.89"/>
    <n v="6331"/>
    <n v="2.06"/>
    <s v="Taiwan"/>
    <s v="Taiwan Stock Exchange"/>
    <s v="TWD"/>
  </r>
  <r>
    <x v="0"/>
    <x v="14"/>
    <s v="JPY"/>
    <x v="46"/>
    <s v="CASH"/>
    <s v="Cash and/or Derivatives"/>
    <s v="Cash"/>
    <n v="5345.9"/>
    <n v="0.01"/>
    <n v="5345.9"/>
    <n v="788440"/>
    <n v="0.68"/>
    <s v="Japan"/>
    <s v="-"/>
    <s v="JPY"/>
  </r>
  <r>
    <x v="0"/>
    <x v="14"/>
    <n v="300017"/>
    <x v="56"/>
    <s v="EQUITY"/>
    <s v="Information Technology"/>
    <s v="Equity"/>
    <n v="4456.42"/>
    <n v="0.01"/>
    <n v="4456.42"/>
    <n v="3100"/>
    <n v="1.44"/>
    <s v="China"/>
    <s v="Shenzhen Stock Exchange"/>
    <s v="CNY"/>
  </r>
  <r>
    <x v="0"/>
    <x v="14"/>
    <s v="HKD"/>
    <x v="45"/>
    <s v="CASH"/>
    <s v="Cash and/or Derivatives"/>
    <s v="Cash"/>
    <n v="2670.15"/>
    <n v="0"/>
    <n v="2670.15"/>
    <n v="20961"/>
    <n v="12.74"/>
    <s v="Hong Kong"/>
    <s v="-"/>
    <s v="HKD"/>
  </r>
  <r>
    <x v="0"/>
    <x v="14"/>
    <s v="EUR"/>
    <x v="43"/>
    <s v="CASH"/>
    <s v="Cash and/or Derivatives"/>
    <s v="Cash"/>
    <n v="493.91"/>
    <n v="0"/>
    <n v="493.91"/>
    <n v="423"/>
    <n v="116.83"/>
    <s v="European Union"/>
    <s v="-"/>
    <s v="EUR"/>
  </r>
  <r>
    <x v="0"/>
    <x v="14"/>
    <s v="CNH"/>
    <x v="57"/>
    <s v="CASH"/>
    <s v="Cash and/or Derivatives"/>
    <s v="Cash"/>
    <n v="170.36"/>
    <n v="0"/>
    <n v="170.36"/>
    <n v="1222"/>
    <n v="13.94"/>
    <s v="China"/>
    <s v="-"/>
    <s v="CNH"/>
  </r>
  <r>
    <x v="0"/>
    <x v="14"/>
    <s v="GBP"/>
    <x v="49"/>
    <s v="CASH"/>
    <s v="Cash and/or Derivatives"/>
    <s v="Cash"/>
    <n v="2.97"/>
    <n v="0"/>
    <n v="2.97"/>
    <n v="2"/>
    <n v="134.46"/>
    <s v="United Kingdom"/>
    <s v="-"/>
    <s v="GBP"/>
  </r>
  <r>
    <x v="0"/>
    <x v="14"/>
    <s v="HWBU5"/>
    <x v="58"/>
    <s v="FUTURE"/>
    <s v="Cash and/or Derivatives"/>
    <s v="Futures"/>
    <n v="0"/>
    <n v="0"/>
    <n v="460710"/>
    <n v="10"/>
    <n v="23035.5"/>
    <s v="-"/>
    <s v="Chicago Mercantile Exchange"/>
    <s v="USD"/>
  </r>
  <r>
    <x v="0"/>
    <x v="15"/>
    <s v="AMD"/>
    <x v="10"/>
    <s v="EQUITY"/>
    <s v="Information Technology"/>
    <s v="Equity"/>
    <n v="4919578.5599999996"/>
    <n v="5.59"/>
    <n v="4919578.5599999996"/>
    <n v="30732"/>
    <n v="160.08000000000001"/>
    <s v="United States"/>
    <s v="NASDAQ"/>
    <s v="USD"/>
  </r>
  <r>
    <x v="0"/>
    <x v="15"/>
    <s v="ORCL"/>
    <x v="7"/>
    <s v="EQUITY"/>
    <s v="Information Technology"/>
    <s v="Equity"/>
    <n v="4396727.3"/>
    <n v="4.99"/>
    <n v="4396727.3"/>
    <n v="18221"/>
    <n v="241.3"/>
    <s v="United States"/>
    <s v="New York Stock Exchange Inc."/>
    <s v="USD"/>
  </r>
  <r>
    <x v="0"/>
    <x v="15"/>
    <s v="NVDA"/>
    <x v="5"/>
    <s v="EQUITY"/>
    <s v="Information Technology"/>
    <s v="Equity"/>
    <n v="4304300.29"/>
    <n v="4.8899999999999997"/>
    <n v="4304300.29"/>
    <n v="25117"/>
    <n v="171.37"/>
    <s v="United States"/>
    <s v="NASDAQ"/>
    <s v="USD"/>
  </r>
  <r>
    <x v="0"/>
    <x v="15"/>
    <s v="PLTR"/>
    <x v="12"/>
    <s v="EQUITY"/>
    <s v="Information Technology"/>
    <s v="Equity"/>
    <n v="4065364.49"/>
    <n v="4.62"/>
    <n v="4065364.49"/>
    <n v="26939"/>
    <n v="150.91"/>
    <s v="United States"/>
    <s v="NASDAQ"/>
    <s v="USD"/>
  </r>
  <r>
    <x v="0"/>
    <x v="15"/>
    <s v="AVGO"/>
    <x v="0"/>
    <s v="EQUITY"/>
    <s v="Information Technology"/>
    <s v="Equity"/>
    <n v="3993679.82"/>
    <n v="4.54"/>
    <n v="3993679.82"/>
    <n v="14222"/>
    <n v="280.81"/>
    <s v="United States"/>
    <s v="NASDAQ"/>
    <s v="USD"/>
  </r>
  <r>
    <x v="0"/>
    <x v="15"/>
    <n v="2330"/>
    <x v="3"/>
    <s v="EQUITY"/>
    <s v="Information Technology"/>
    <s v="Equity"/>
    <n v="3966654.64"/>
    <n v="4.51"/>
    <n v="3966654.64"/>
    <n v="103126"/>
    <n v="38.46"/>
    <s v="Taiwan"/>
    <s v="Taiwan Stock Exchange"/>
    <s v="TWD"/>
  </r>
  <r>
    <x v="0"/>
    <x v="15"/>
    <s v="MSFT"/>
    <x v="9"/>
    <s v="EQUITY"/>
    <s v="Information Technology"/>
    <s v="Equity"/>
    <n v="3845240.1"/>
    <n v="4.37"/>
    <n v="3845240.1"/>
    <n v="7605"/>
    <n v="505.62"/>
    <s v="United States"/>
    <s v="NASDAQ"/>
    <s v="USD"/>
  </r>
  <r>
    <x v="0"/>
    <x v="15"/>
    <s v="AAPL"/>
    <x v="1"/>
    <s v="EQUITY"/>
    <s v="Information Technology"/>
    <s v="Equity"/>
    <n v="3840463.84"/>
    <n v="4.3600000000000003"/>
    <n v="3840463.84"/>
    <n v="18274"/>
    <n v="210.16"/>
    <s v="United States"/>
    <s v="NASDAQ"/>
    <s v="USD"/>
  </r>
  <r>
    <x v="0"/>
    <x v="15"/>
    <s v="AMZN"/>
    <x v="6"/>
    <s v="EQUITY"/>
    <s v="Consumer Discretionary"/>
    <s v="Equity"/>
    <n v="3811415.63"/>
    <n v="4.33"/>
    <n v="3811415.63"/>
    <n v="17077"/>
    <n v="223.19"/>
    <s v="United States"/>
    <s v="NASDAQ"/>
    <s v="USD"/>
  </r>
  <r>
    <x v="0"/>
    <x v="15"/>
    <s v="CSCO"/>
    <x v="2"/>
    <s v="EQUITY"/>
    <s v="Information Technology"/>
    <s v="Equity"/>
    <n v="3768947.28"/>
    <n v="4.28"/>
    <n v="3768947.28"/>
    <n v="55944"/>
    <n v="67.37"/>
    <s v="United States"/>
    <s v="NASDAQ"/>
    <s v="USD"/>
  </r>
  <r>
    <x v="0"/>
    <x v="15"/>
    <s v="IBM"/>
    <x v="8"/>
    <s v="EQUITY"/>
    <s v="Information Technology"/>
    <s v="Equity"/>
    <n v="3651427.84"/>
    <n v="4.1500000000000004"/>
    <n v="3651427.84"/>
    <n v="12952"/>
    <n v="281.92"/>
    <s v="United States"/>
    <s v="New York Stock Exchange Inc."/>
    <s v="USD"/>
  </r>
  <r>
    <x v="0"/>
    <x v="15"/>
    <s v="QCOM"/>
    <x v="11"/>
    <s v="EQUITY"/>
    <s v="Information Technology"/>
    <s v="Equity"/>
    <n v="3535598.36"/>
    <n v="4.0199999999999996"/>
    <n v="3535598.36"/>
    <n v="22948"/>
    <n v="154.07"/>
    <s v="United States"/>
    <s v="NASDAQ"/>
    <s v="USD"/>
  </r>
  <r>
    <x v="0"/>
    <x v="15"/>
    <s v="NOW"/>
    <x v="50"/>
    <s v="EQUITY"/>
    <s v="Information Technology"/>
    <s v="Equity"/>
    <n v="3495596.55"/>
    <n v="3.97"/>
    <n v="3495596.55"/>
    <n v="3615"/>
    <n v="966.97"/>
    <s v="United States"/>
    <s v="New York Stock Exchange Inc."/>
    <s v="USD"/>
  </r>
  <r>
    <x v="0"/>
    <x v="15"/>
    <n v="5930"/>
    <x v="13"/>
    <s v="EQUITY"/>
    <s v="Information Technology"/>
    <s v="Equity"/>
    <n v="3434525.91"/>
    <n v="3.9"/>
    <n v="3434525.91"/>
    <n v="73553"/>
    <n v="46.69"/>
    <s v="Korea (South)"/>
    <s v="Korea Exchange (Stock Market)"/>
    <s v="KRW"/>
  </r>
  <r>
    <x v="0"/>
    <x v="15"/>
    <s v="ASML"/>
    <x v="4"/>
    <s v="EQUITY"/>
    <s v="Information Technology"/>
    <s v="Equity"/>
    <n v="3372369.58"/>
    <n v="3.83"/>
    <n v="3372369.58"/>
    <n v="4647"/>
    <n v="725.71"/>
    <s v="Netherlands"/>
    <s v="Euronext Amsterdam"/>
    <s v="EUR"/>
  </r>
  <r>
    <x v="0"/>
    <x v="15"/>
    <s v="AMAT"/>
    <x v="51"/>
    <s v="EQUITY"/>
    <s v="Information Technology"/>
    <s v="Equity"/>
    <n v="3341186.31"/>
    <n v="3.8"/>
    <n v="3341186.31"/>
    <n v="17151"/>
    <n v="194.81"/>
    <s v="United States"/>
    <s v="NASDAQ"/>
    <s v="USD"/>
  </r>
  <r>
    <x v="0"/>
    <x v="15"/>
    <s v="MU"/>
    <x v="17"/>
    <s v="EQUITY"/>
    <s v="Information Technology"/>
    <s v="Equity"/>
    <n v="2746700.13"/>
    <n v="3.12"/>
    <n v="2746700.13"/>
    <n v="23591"/>
    <n v="116.43"/>
    <s v="United States"/>
    <s v="NASDAQ"/>
    <s v="USD"/>
  </r>
  <r>
    <x v="0"/>
    <x v="15"/>
    <s v="PANW"/>
    <x v="14"/>
    <s v="EQUITY"/>
    <s v="Information Technology"/>
    <s v="Equity"/>
    <n v="2711089.43"/>
    <n v="3.08"/>
    <n v="2711089.43"/>
    <n v="14077"/>
    <n v="192.59"/>
    <s v="United States"/>
    <s v="NASDAQ"/>
    <s v="USD"/>
  </r>
  <r>
    <x v="0"/>
    <x v="15"/>
    <s v="KLAC"/>
    <x v="21"/>
    <s v="EQUITY"/>
    <s v="Information Technology"/>
    <s v="Equity"/>
    <n v="2618439.4500000002"/>
    <n v="2.97"/>
    <n v="2618439.4500000002"/>
    <n v="2805"/>
    <n v="933.49"/>
    <s v="United States"/>
    <s v="NASDAQ"/>
    <s v="USD"/>
  </r>
  <r>
    <x v="0"/>
    <x v="15"/>
    <s v="INTC"/>
    <x v="20"/>
    <s v="EQUITY"/>
    <s v="Information Technology"/>
    <s v="Equity"/>
    <n v="2087661.52"/>
    <n v="2.37"/>
    <n v="2087661.52"/>
    <n v="92008"/>
    <n v="22.69"/>
    <s v="United States"/>
    <s v="NASDAQ"/>
    <s v="USD"/>
  </r>
  <r>
    <x v="0"/>
    <x v="15"/>
    <s v="GOOGL"/>
    <x v="16"/>
    <s v="EQUITY"/>
    <s v="Communication"/>
    <s v="Equity"/>
    <n v="2015414.55"/>
    <n v="2.29"/>
    <n v="2015414.55"/>
    <n v="11015"/>
    <n v="182.97"/>
    <s v="United States"/>
    <s v="NASDAQ"/>
    <s v="USD"/>
  </r>
  <r>
    <x v="0"/>
    <x v="15"/>
    <n v="8035"/>
    <x v="22"/>
    <s v="EQUITY"/>
    <s v="Information Technology"/>
    <s v="Equity"/>
    <n v="1878747.05"/>
    <n v="2.13"/>
    <n v="1878747.05"/>
    <n v="10000"/>
    <n v="187.87"/>
    <s v="Japan"/>
    <s v="Tokyo Stock Exchange"/>
    <s v="JPY"/>
  </r>
  <r>
    <x v="0"/>
    <x v="15"/>
    <s v="GOOG"/>
    <x v="18"/>
    <s v="EQUITY"/>
    <s v="Communication"/>
    <s v="Equity"/>
    <n v="1772277.88"/>
    <n v="2.0099999999999998"/>
    <n v="1772277.88"/>
    <n v="9644"/>
    <n v="183.77"/>
    <s v="United States"/>
    <s v="NASDAQ"/>
    <s v="USD"/>
  </r>
  <r>
    <x v="0"/>
    <x v="15"/>
    <s v="EQIX"/>
    <x v="19"/>
    <s v="EQUITY"/>
    <s v="Real Estate"/>
    <s v="Equity"/>
    <n v="1581046.6"/>
    <n v="1.8"/>
    <n v="1581046.6"/>
    <n v="2065"/>
    <n v="765.64"/>
    <s v="United States"/>
    <s v="NASDAQ"/>
    <s v="USD"/>
  </r>
  <r>
    <x v="0"/>
    <x v="15"/>
    <s v="SNOW"/>
    <x v="25"/>
    <s v="EQUITY"/>
    <s v="Information Technology"/>
    <s v="Equity"/>
    <n v="1495024.76"/>
    <n v="1.7"/>
    <n v="1495024.76"/>
    <n v="7054"/>
    <n v="211.94"/>
    <s v="United States"/>
    <s v="New York Stock Exchange Inc."/>
    <s v="USD"/>
  </r>
  <r>
    <x v="0"/>
    <x v="15"/>
    <n v="2317"/>
    <x v="24"/>
    <s v="EQUITY"/>
    <s v="Information Technology"/>
    <s v="Equity"/>
    <n v="1417187.18"/>
    <n v="1.61"/>
    <n v="1417187.18"/>
    <n v="256210"/>
    <n v="5.53"/>
    <s v="Taiwan"/>
    <s v="Taiwan Stock Exchange"/>
    <s v="TWD"/>
  </r>
  <r>
    <x v="0"/>
    <x v="15"/>
    <s v="MCHP"/>
    <x v="27"/>
    <s v="EQUITY"/>
    <s v="Information Technology"/>
    <s v="Equity"/>
    <n v="846417.96"/>
    <n v="0.96"/>
    <n v="846417.96"/>
    <n v="11372"/>
    <n v="74.430000000000007"/>
    <s v="United States"/>
    <s v="NASDAQ"/>
    <s v="USD"/>
  </r>
  <r>
    <x v="0"/>
    <x v="15"/>
    <s v="DELL"/>
    <x v="26"/>
    <s v="EQUITY"/>
    <s v="Information Technology"/>
    <s v="Equity"/>
    <n v="796161.51"/>
    <n v="0.9"/>
    <n v="796161.51"/>
    <n v="6443"/>
    <n v="123.57"/>
    <s v="United States"/>
    <s v="New York Stock Exchange Inc."/>
    <s v="USD"/>
  </r>
  <r>
    <x v="0"/>
    <x v="15"/>
    <s v="HPE"/>
    <x v="28"/>
    <s v="EQUITY"/>
    <s v="Information Technology"/>
    <s v="Equity"/>
    <n v="561700.69999999995"/>
    <n v="0.64"/>
    <n v="561700.69999999995"/>
    <n v="27602"/>
    <n v="20.350000000000001"/>
    <s v="United States"/>
    <s v="New York Stock Exchange Inc."/>
    <s v="USD"/>
  </r>
  <r>
    <x v="0"/>
    <x v="15"/>
    <n v="5935"/>
    <x v="32"/>
    <s v="EQUITY"/>
    <s v="Information Technology"/>
    <s v="Equity"/>
    <n v="455170.25"/>
    <n v="0.52"/>
    <n v="455170.25"/>
    <n v="11701"/>
    <n v="38.9"/>
    <s v="Korea (South)"/>
    <s v="Korea Exchange (Stock Market)"/>
    <s v="KRW"/>
  </r>
  <r>
    <x v="0"/>
    <x v="15"/>
    <s v="NTAP"/>
    <x v="29"/>
    <s v="EQUITY"/>
    <s v="Information Technology"/>
    <s v="Equity"/>
    <n v="448617.12"/>
    <n v="0.51"/>
    <n v="448617.12"/>
    <n v="4307"/>
    <n v="104.16"/>
    <s v="United States"/>
    <s v="NASDAQ"/>
    <s v="USD"/>
  </r>
  <r>
    <x v="0"/>
    <x v="15"/>
    <s v="NTNX"/>
    <x v="34"/>
    <s v="EQUITY"/>
    <s v="Information Technology"/>
    <s v="Equity"/>
    <n v="412247.75"/>
    <n v="0.47"/>
    <n v="412247.75"/>
    <n v="5605"/>
    <n v="73.55"/>
    <s v="United States"/>
    <s v="NASDAQ"/>
    <s v="USD"/>
  </r>
  <r>
    <x v="0"/>
    <x v="15"/>
    <s v="PSTG"/>
    <x v="30"/>
    <s v="EQUITY"/>
    <s v="Information Technology"/>
    <s v="Equity"/>
    <n v="379547.64"/>
    <n v="0.43"/>
    <n v="379547.64"/>
    <n v="6921"/>
    <n v="54.84"/>
    <s v="United States"/>
    <s v="New York Stock Exchange Inc."/>
    <s v="USD"/>
  </r>
  <r>
    <x v="0"/>
    <x v="15"/>
    <s v="MDB"/>
    <x v="33"/>
    <s v="EQUITY"/>
    <s v="Information Technology"/>
    <s v="Equity"/>
    <n v="360161.52"/>
    <n v="0.41"/>
    <n v="360161.52"/>
    <n v="1718"/>
    <n v="209.64"/>
    <s v="United States"/>
    <s v="NASDAQ"/>
    <s v="USD"/>
  </r>
  <r>
    <x v="0"/>
    <x v="15"/>
    <s v="ZBRA"/>
    <x v="31"/>
    <s v="EQUITY"/>
    <s v="Information Technology"/>
    <s v="Equity"/>
    <n v="343110.78"/>
    <n v="0.39"/>
    <n v="343110.78"/>
    <n v="1074"/>
    <n v="319.47000000000003"/>
    <s v="United States"/>
    <s v="NASDAQ"/>
    <s v="USD"/>
  </r>
  <r>
    <x v="0"/>
    <x v="15"/>
    <n v="992"/>
    <x v="36"/>
    <s v="EQUITY"/>
    <s v="Information Technology"/>
    <s v="Equity"/>
    <n v="231848.61"/>
    <n v="0.26"/>
    <n v="231848.61"/>
    <n v="182000"/>
    <n v="1.27"/>
    <s v="China"/>
    <s v="Hong Kong Exchanges And Clearing Ltd"/>
    <s v="HKD"/>
  </r>
  <r>
    <x v="0"/>
    <x v="15"/>
    <s v="RBRK"/>
    <x v="52"/>
    <s v="EQUITY"/>
    <s v="Information Technology"/>
    <s v="Equity"/>
    <n v="226949.06"/>
    <n v="0.26"/>
    <n v="226949.06"/>
    <n v="2594"/>
    <n v="87.49"/>
    <s v="United States"/>
    <s v="New York Stock Exchange Inc."/>
    <s v="USD"/>
  </r>
  <r>
    <x v="0"/>
    <x v="15"/>
    <s v="USD"/>
    <x v="38"/>
    <s v="CASH"/>
    <s v="Cash and/or Derivatives"/>
    <s v="Cash"/>
    <n v="189459.85"/>
    <n v="0.22"/>
    <n v="189459.85"/>
    <n v="189460"/>
    <n v="100"/>
    <s v="United States"/>
    <s v="-"/>
    <s v="USD"/>
  </r>
  <r>
    <x v="0"/>
    <x v="15"/>
    <s v="ICSUAGD"/>
    <x v="42"/>
    <s v="FUND"/>
    <s v="Cash and/or Derivatives"/>
    <s v="Money Market"/>
    <n v="168264.14"/>
    <n v="0.19"/>
    <n v="168264.14"/>
    <n v="168264"/>
    <n v="1"/>
    <s v="Ireland"/>
    <s v="-"/>
    <s v="USD"/>
  </r>
  <r>
    <x v="0"/>
    <x v="15"/>
    <s v="CVLT"/>
    <x v="37"/>
    <s v="EQUITY"/>
    <s v="Information Technology"/>
    <s v="Equity"/>
    <n v="148228.35"/>
    <n v="0.17"/>
    <n v="148228.35"/>
    <n v="878"/>
    <n v="168.82"/>
    <s v="United States"/>
    <s v="NASDAQ"/>
    <s v="USD"/>
  </r>
  <r>
    <x v="0"/>
    <x v="15"/>
    <n v="66570"/>
    <x v="53"/>
    <s v="EQUITY"/>
    <s v="Consumer Discretionary"/>
    <s v="Equity"/>
    <n v="121567.26"/>
    <n v="0.14000000000000001"/>
    <n v="121567.26"/>
    <n v="2234"/>
    <n v="54.42"/>
    <s v="Korea (South)"/>
    <s v="Korea Exchange (Stock Market)"/>
    <s v="KRW"/>
  </r>
  <r>
    <x v="0"/>
    <x v="15"/>
    <s v="TWD"/>
    <x v="41"/>
    <s v="CASH"/>
    <s v="Cash and/or Derivatives"/>
    <s v="Cash"/>
    <n v="70269.05"/>
    <n v="0.08"/>
    <n v="70269.05"/>
    <n v="2064364"/>
    <n v="3.4"/>
    <s v="Taiwan"/>
    <s v="-"/>
    <s v="TWD"/>
  </r>
  <r>
    <x v="0"/>
    <x v="15"/>
    <s v="GFS"/>
    <x v="54"/>
    <s v="EQUITY"/>
    <s v="Information Technology"/>
    <s v="Equity"/>
    <n v="54935.97"/>
    <n v="0.06"/>
    <n v="54935.97"/>
    <n v="1371"/>
    <n v="40.07"/>
    <s v="United States"/>
    <s v="NASDAQ"/>
    <s v="USD"/>
  </r>
  <r>
    <x v="0"/>
    <x v="15"/>
    <n v="3706"/>
    <x v="55"/>
    <s v="EQUITY"/>
    <s v="Information Technology"/>
    <s v="Equity"/>
    <n v="43525.77"/>
    <n v="0.05"/>
    <n v="43525.77"/>
    <n v="19000"/>
    <n v="2.29"/>
    <s v="Taiwan"/>
    <s v="Taiwan Stock Exchange"/>
    <s v="TWD"/>
  </r>
  <r>
    <x v="0"/>
    <x v="15"/>
    <s v="CITFT"/>
    <x v="47"/>
    <s v="CASH"/>
    <s v="Cash and/or Derivatives"/>
    <s v="Cash Collateral and Margins"/>
    <n v="31000"/>
    <n v="0.04"/>
    <n v="31000"/>
    <n v="31000"/>
    <n v="100"/>
    <s v="United States"/>
    <s v="-"/>
    <s v="USD"/>
  </r>
  <r>
    <x v="0"/>
    <x v="15"/>
    <s v="KRW"/>
    <x v="39"/>
    <s v="CASH"/>
    <s v="Cash and/or Derivatives"/>
    <s v="Cash"/>
    <n v="29922.99"/>
    <n v="0.03"/>
    <n v="29922.99"/>
    <n v="41461299"/>
    <n v="7.0000000000000007E-2"/>
    <s v="Korea (South)"/>
    <s v="-"/>
    <s v="KRW"/>
  </r>
  <r>
    <x v="0"/>
    <x v="15"/>
    <s v="FSLY"/>
    <x v="40"/>
    <s v="EQUITY"/>
    <s v="Information Technology"/>
    <s v="Equity"/>
    <n v="21428.44"/>
    <n v="0.02"/>
    <n v="21428.44"/>
    <n v="3142"/>
    <n v="6.82"/>
    <s v="United States"/>
    <s v="New York Stock Exchange Inc."/>
    <s v="USD"/>
  </r>
  <r>
    <x v="0"/>
    <x v="15"/>
    <n v="2388"/>
    <x v="44"/>
    <s v="EQUITY"/>
    <s v="Information Technology"/>
    <s v="Equity"/>
    <n v="13986.04"/>
    <n v="0.02"/>
    <n v="13986.04"/>
    <n v="6331"/>
    <n v="2.21"/>
    <s v="Taiwan"/>
    <s v="Taiwan Stock Exchange"/>
    <s v="TWD"/>
  </r>
  <r>
    <x v="0"/>
    <x v="15"/>
    <s v="JPY"/>
    <x v="46"/>
    <s v="CASH"/>
    <s v="Cash and/or Derivatives"/>
    <s v="Cash"/>
    <n v="5311.15"/>
    <n v="0.01"/>
    <n v="5311.15"/>
    <n v="788440"/>
    <n v="0.67"/>
    <s v="Japan"/>
    <s v="-"/>
    <s v="JPY"/>
  </r>
  <r>
    <x v="0"/>
    <x v="15"/>
    <n v="300017"/>
    <x v="56"/>
    <s v="EQUITY"/>
    <s v="Information Technology"/>
    <s v="Equity"/>
    <n v="4579.97"/>
    <n v="0.01"/>
    <n v="4579.97"/>
    <n v="3100"/>
    <n v="1.48"/>
    <s v="China"/>
    <s v="Shenzhen Stock Exchange"/>
    <s v="CNY"/>
  </r>
  <r>
    <x v="0"/>
    <x v="15"/>
    <s v="HKD"/>
    <x v="45"/>
    <s v="CASH"/>
    <s v="Cash and/or Derivatives"/>
    <s v="Cash"/>
    <n v="2670.16"/>
    <n v="0"/>
    <n v="2670.16"/>
    <n v="20961"/>
    <n v="12.74"/>
    <s v="Hong Kong"/>
    <s v="-"/>
    <s v="HKD"/>
  </r>
  <r>
    <x v="0"/>
    <x v="15"/>
    <s v="EUR"/>
    <x v="43"/>
    <s v="CASH"/>
    <s v="Cash and/or Derivatives"/>
    <s v="Cash"/>
    <n v="490.23"/>
    <n v="0"/>
    <n v="490.23"/>
    <n v="423"/>
    <n v="115.96"/>
    <s v="European Union"/>
    <s v="-"/>
    <s v="EUR"/>
  </r>
  <r>
    <x v="0"/>
    <x v="15"/>
    <s v="CNH"/>
    <x v="57"/>
    <s v="CASH"/>
    <s v="Cash and/or Derivatives"/>
    <s v="Cash"/>
    <n v="169.97"/>
    <n v="0"/>
    <n v="169.97"/>
    <n v="1222"/>
    <n v="13.91"/>
    <s v="China"/>
    <s v="-"/>
    <s v="CNH"/>
  </r>
  <r>
    <x v="0"/>
    <x v="15"/>
    <s v="GBP"/>
    <x v="49"/>
    <s v="CASH"/>
    <s v="Cash and/or Derivatives"/>
    <s v="Cash"/>
    <n v="2.96"/>
    <n v="0"/>
    <n v="2.96"/>
    <n v="2"/>
    <n v="133.94"/>
    <s v="United Kingdom"/>
    <s v="-"/>
    <s v="GBP"/>
  </r>
  <r>
    <x v="0"/>
    <x v="15"/>
    <s v="TWD"/>
    <x v="64"/>
    <s v="FX"/>
    <s v="Cash and/or Derivatives"/>
    <s v="FX"/>
    <n v="-3.17"/>
    <n v="0"/>
    <n v="-3.17"/>
    <n v="-684782"/>
    <n v="1"/>
    <s v="United States"/>
    <s v="-"/>
    <s v="USD"/>
  </r>
  <r>
    <x v="0"/>
    <x v="15"/>
    <s v="HWBU5"/>
    <x v="58"/>
    <s v="FUTURE"/>
    <s v="Cash and/or Derivatives"/>
    <s v="Futures"/>
    <n v="0"/>
    <n v="0"/>
    <n v="461530"/>
    <n v="10"/>
    <n v="23076.5"/>
    <s v="-"/>
    <s v="Chicago Mercantile Exchange"/>
    <s v="USD"/>
  </r>
  <r>
    <x v="0"/>
    <x v="16"/>
    <s v="AMD"/>
    <x v="10"/>
    <s v="EQUITY"/>
    <s v="Information Technology"/>
    <s v="Equity"/>
    <n v="4929720.12"/>
    <n v="5.56"/>
    <n v="4929720.12"/>
    <n v="30732"/>
    <n v="160.41"/>
    <s v="United States"/>
    <s v="NASDAQ"/>
    <s v="USD"/>
  </r>
  <r>
    <x v="0"/>
    <x v="16"/>
    <s v="ORCL"/>
    <x v="7"/>
    <s v="EQUITY"/>
    <s v="Information Technology"/>
    <s v="Equity"/>
    <n v="4532473.75"/>
    <n v="5.1100000000000003"/>
    <n v="4532473.75"/>
    <n v="18221"/>
    <n v="248.75"/>
    <s v="United States"/>
    <s v="New York Stock Exchange Inc."/>
    <s v="USD"/>
  </r>
  <r>
    <x v="0"/>
    <x v="16"/>
    <s v="NVDA"/>
    <x v="5"/>
    <s v="EQUITY"/>
    <s v="Information Technology"/>
    <s v="Equity"/>
    <n v="4345241"/>
    <n v="4.9000000000000004"/>
    <n v="4345241"/>
    <n v="25117"/>
    <n v="173"/>
    <s v="United States"/>
    <s v="NASDAQ"/>
    <s v="USD"/>
  </r>
  <r>
    <x v="0"/>
    <x v="16"/>
    <s v="PLTR"/>
    <x v="12"/>
    <s v="EQUITY"/>
    <s v="Information Technology"/>
    <s v="Equity"/>
    <n v="4148336.61"/>
    <n v="4.67"/>
    <n v="4148336.61"/>
    <n v="26939"/>
    <n v="153.99"/>
    <s v="United States"/>
    <s v="NASDAQ"/>
    <s v="USD"/>
  </r>
  <r>
    <x v="0"/>
    <x v="16"/>
    <s v="AVGO"/>
    <x v="0"/>
    <s v="EQUITY"/>
    <s v="Information Technology"/>
    <s v="Equity"/>
    <n v="4073891.9"/>
    <n v="4.59"/>
    <n v="4073891.9"/>
    <n v="14222"/>
    <n v="286.45"/>
    <s v="United States"/>
    <s v="NASDAQ"/>
    <s v="USD"/>
  </r>
  <r>
    <x v="0"/>
    <x v="16"/>
    <n v="2330"/>
    <x v="3"/>
    <s v="EQUITY"/>
    <s v="Information Technology"/>
    <s v="Equity"/>
    <n v="3962608.13"/>
    <n v="4.47"/>
    <n v="3962608.13"/>
    <n v="103126"/>
    <n v="38.42"/>
    <s v="Taiwan"/>
    <s v="Taiwan Stock Exchange"/>
    <s v="TWD"/>
  </r>
  <r>
    <x v="0"/>
    <x v="16"/>
    <s v="MSFT"/>
    <x v="9"/>
    <s v="EQUITY"/>
    <s v="Information Technology"/>
    <s v="Equity"/>
    <n v="3891478.5"/>
    <n v="4.3899999999999997"/>
    <n v="3891478.5"/>
    <n v="7605"/>
    <n v="511.7"/>
    <s v="United States"/>
    <s v="NASDAQ"/>
    <s v="USD"/>
  </r>
  <r>
    <x v="0"/>
    <x v="16"/>
    <s v="AAPL"/>
    <x v="1"/>
    <s v="EQUITY"/>
    <s v="Information Technology"/>
    <s v="Equity"/>
    <n v="3837905.48"/>
    <n v="4.33"/>
    <n v="3837905.48"/>
    <n v="18274"/>
    <n v="210.02"/>
    <s v="United States"/>
    <s v="NASDAQ"/>
    <s v="USD"/>
  </r>
  <r>
    <x v="0"/>
    <x v="16"/>
    <s v="AMZN"/>
    <x v="6"/>
    <s v="EQUITY"/>
    <s v="Consumer Discretionary"/>
    <s v="Equity"/>
    <n v="3823198.76"/>
    <n v="4.3099999999999996"/>
    <n v="3823198.76"/>
    <n v="17077"/>
    <n v="223.88"/>
    <s v="United States"/>
    <s v="NASDAQ"/>
    <s v="USD"/>
  </r>
  <r>
    <x v="0"/>
    <x v="16"/>
    <s v="CSCO"/>
    <x v="2"/>
    <s v="EQUITY"/>
    <s v="Information Technology"/>
    <s v="Equity"/>
    <n v="3820975.2"/>
    <n v="4.3099999999999996"/>
    <n v="3820975.2"/>
    <n v="55944"/>
    <n v="68.3"/>
    <s v="United States"/>
    <s v="NASDAQ"/>
    <s v="USD"/>
  </r>
  <r>
    <x v="0"/>
    <x v="16"/>
    <s v="IBM"/>
    <x v="8"/>
    <s v="EQUITY"/>
    <s v="Information Technology"/>
    <s v="Equity"/>
    <n v="3652464"/>
    <n v="4.12"/>
    <n v="3652464"/>
    <n v="12952"/>
    <n v="282"/>
    <s v="United States"/>
    <s v="New York Stock Exchange Inc."/>
    <s v="USD"/>
  </r>
  <r>
    <x v="0"/>
    <x v="16"/>
    <n v="5930"/>
    <x v="13"/>
    <s v="EQUITY"/>
    <s v="Information Technology"/>
    <s v="Equity"/>
    <n v="3523275.59"/>
    <n v="3.97"/>
    <n v="3523275.59"/>
    <n v="73553"/>
    <n v="47.9"/>
    <s v="Korea (South)"/>
    <s v="Korea Exchange (Stock Market)"/>
    <s v="KRW"/>
  </r>
  <r>
    <x v="0"/>
    <x v="16"/>
    <s v="QCOM"/>
    <x v="11"/>
    <s v="EQUITY"/>
    <s v="Information Technology"/>
    <s v="Equity"/>
    <n v="3502094.28"/>
    <n v="3.95"/>
    <n v="3502094.28"/>
    <n v="22948"/>
    <n v="152.61000000000001"/>
    <s v="United States"/>
    <s v="NASDAQ"/>
    <s v="USD"/>
  </r>
  <r>
    <x v="0"/>
    <x v="16"/>
    <s v="ASML"/>
    <x v="4"/>
    <s v="EQUITY"/>
    <s v="Information Technology"/>
    <s v="Equity"/>
    <n v="3501139.25"/>
    <n v="3.95"/>
    <n v="3501139.25"/>
    <n v="4647"/>
    <n v="753.42"/>
    <s v="Netherlands"/>
    <s v="Euronext Amsterdam"/>
    <s v="EUR"/>
  </r>
  <r>
    <x v="0"/>
    <x v="16"/>
    <s v="NOW"/>
    <x v="50"/>
    <s v="EQUITY"/>
    <s v="Information Technology"/>
    <s v="Equity"/>
    <n v="3467327.25"/>
    <n v="3.91"/>
    <n v="3467327.25"/>
    <n v="3615"/>
    <n v="959.15"/>
    <s v="United States"/>
    <s v="New York Stock Exchange Inc."/>
    <s v="USD"/>
  </r>
  <r>
    <x v="0"/>
    <x v="16"/>
    <s v="AMAT"/>
    <x v="51"/>
    <s v="EQUITY"/>
    <s v="Information Technology"/>
    <s v="Equity"/>
    <n v="3301910.52"/>
    <n v="3.72"/>
    <n v="3301910.52"/>
    <n v="17151"/>
    <n v="192.52"/>
    <s v="United States"/>
    <s v="NASDAQ"/>
    <s v="USD"/>
  </r>
  <r>
    <x v="0"/>
    <x v="16"/>
    <s v="PANW"/>
    <x v="14"/>
    <s v="EQUITY"/>
    <s v="Information Technology"/>
    <s v="Equity"/>
    <n v="2763033.56"/>
    <n v="3.11"/>
    <n v="2763033.56"/>
    <n v="14077"/>
    <n v="196.28"/>
    <s v="United States"/>
    <s v="NASDAQ"/>
    <s v="USD"/>
  </r>
  <r>
    <x v="0"/>
    <x v="16"/>
    <s v="MU"/>
    <x v="17"/>
    <s v="EQUITY"/>
    <s v="Information Technology"/>
    <s v="Equity"/>
    <n v="2671916.66"/>
    <n v="3.01"/>
    <n v="2671916.66"/>
    <n v="23591"/>
    <n v="113.26"/>
    <s v="United States"/>
    <s v="NASDAQ"/>
    <s v="USD"/>
  </r>
  <r>
    <x v="0"/>
    <x v="16"/>
    <s v="KLAC"/>
    <x v="21"/>
    <s v="EQUITY"/>
    <s v="Information Technology"/>
    <s v="Equity"/>
    <n v="2628509.4"/>
    <n v="2.96"/>
    <n v="2628509.4"/>
    <n v="2805"/>
    <n v="937.08"/>
    <s v="United States"/>
    <s v="NASDAQ"/>
    <s v="USD"/>
  </r>
  <r>
    <x v="0"/>
    <x v="16"/>
    <s v="INTC"/>
    <x v="20"/>
    <s v="EQUITY"/>
    <s v="Information Technology"/>
    <s v="Equity"/>
    <n v="2097782.4"/>
    <n v="2.36"/>
    <n v="2097782.4"/>
    <n v="92008"/>
    <n v="22.8"/>
    <s v="United States"/>
    <s v="NASDAQ"/>
    <s v="USD"/>
  </r>
  <r>
    <x v="0"/>
    <x v="16"/>
    <s v="GOOGL"/>
    <x v="16"/>
    <s v="EQUITY"/>
    <s v="Communication"/>
    <s v="Equity"/>
    <n v="2022133.7"/>
    <n v="2.2799999999999998"/>
    <n v="2022133.7"/>
    <n v="11015"/>
    <n v="183.58"/>
    <s v="United States"/>
    <s v="NASDAQ"/>
    <s v="USD"/>
  </r>
  <r>
    <x v="0"/>
    <x v="16"/>
    <n v="8035"/>
    <x v="22"/>
    <s v="EQUITY"/>
    <s v="Information Technology"/>
    <s v="Equity"/>
    <n v="1870096.64"/>
    <n v="2.11"/>
    <n v="1870096.64"/>
    <n v="10000"/>
    <n v="187.01"/>
    <s v="Japan"/>
    <s v="Tokyo Stock Exchange"/>
    <s v="JPY"/>
  </r>
  <r>
    <x v="0"/>
    <x v="16"/>
    <s v="GOOG"/>
    <x v="18"/>
    <s v="EQUITY"/>
    <s v="Communication"/>
    <s v="Equity"/>
    <n v="1781246.8"/>
    <n v="2.0099999999999998"/>
    <n v="1781246.8"/>
    <n v="9644"/>
    <n v="184.7"/>
    <s v="United States"/>
    <s v="NASDAQ"/>
    <s v="USD"/>
  </r>
  <r>
    <x v="0"/>
    <x v="16"/>
    <s v="EQIX"/>
    <x v="19"/>
    <s v="EQUITY"/>
    <s v="Real Estate"/>
    <s v="Equity"/>
    <n v="1601552.05"/>
    <n v="1.8"/>
    <n v="1601552.05"/>
    <n v="2065"/>
    <n v="775.57"/>
    <s v="United States"/>
    <s v="NASDAQ"/>
    <s v="USD"/>
  </r>
  <r>
    <x v="0"/>
    <x v="16"/>
    <s v="SNOW"/>
    <x v="25"/>
    <s v="EQUITY"/>
    <s v="Information Technology"/>
    <s v="Equity"/>
    <n v="1492485.32"/>
    <n v="1.68"/>
    <n v="1492485.32"/>
    <n v="7054"/>
    <n v="211.58"/>
    <s v="United States"/>
    <s v="New York Stock Exchange Inc."/>
    <s v="USD"/>
  </r>
  <r>
    <x v="0"/>
    <x v="16"/>
    <n v="2317"/>
    <x v="24"/>
    <s v="EQUITY"/>
    <s v="Information Technology"/>
    <s v="Equity"/>
    <n v="1428809.85"/>
    <n v="1.61"/>
    <n v="1428809.85"/>
    <n v="256210"/>
    <n v="5.58"/>
    <s v="Taiwan"/>
    <s v="Taiwan Stock Exchange"/>
    <s v="TWD"/>
  </r>
  <r>
    <x v="0"/>
    <x v="16"/>
    <s v="MCHP"/>
    <x v="27"/>
    <s v="EQUITY"/>
    <s v="Information Technology"/>
    <s v="Equity"/>
    <n v="844939.6"/>
    <n v="0.95"/>
    <n v="844939.6"/>
    <n v="11372"/>
    <n v="74.3"/>
    <s v="United States"/>
    <s v="NASDAQ"/>
    <s v="USD"/>
  </r>
  <r>
    <x v="0"/>
    <x v="16"/>
    <s v="DELL"/>
    <x v="26"/>
    <s v="EQUITY"/>
    <s v="Information Technology"/>
    <s v="Equity"/>
    <n v="798158.84"/>
    <n v="0.9"/>
    <n v="798158.84"/>
    <n v="6443"/>
    <n v="123.88"/>
    <s v="United States"/>
    <s v="New York Stock Exchange Inc."/>
    <s v="USD"/>
  </r>
  <r>
    <x v="0"/>
    <x v="16"/>
    <s v="HPE"/>
    <x v="28"/>
    <s v="EQUITY"/>
    <s v="Information Technology"/>
    <s v="Equity"/>
    <n v="574949.66"/>
    <n v="0.65"/>
    <n v="574949.66"/>
    <n v="27602"/>
    <n v="20.83"/>
    <s v="United States"/>
    <s v="New York Stock Exchange Inc."/>
    <s v="USD"/>
  </r>
  <r>
    <x v="0"/>
    <x v="16"/>
    <n v="5935"/>
    <x v="32"/>
    <s v="EQUITY"/>
    <s v="Information Technology"/>
    <s v="Equity"/>
    <n v="463014.9"/>
    <n v="0.52"/>
    <n v="463014.9"/>
    <n v="11701"/>
    <n v="39.57"/>
    <s v="Korea (South)"/>
    <s v="Korea Exchange (Stock Market)"/>
    <s v="KRW"/>
  </r>
  <r>
    <x v="0"/>
    <x v="16"/>
    <s v="NTAP"/>
    <x v="29"/>
    <s v="EQUITY"/>
    <s v="Information Technology"/>
    <s v="Equity"/>
    <n v="461925.75"/>
    <n v="0.52"/>
    <n v="461925.75"/>
    <n v="4307"/>
    <n v="107.25"/>
    <s v="United States"/>
    <s v="NASDAQ"/>
    <s v="USD"/>
  </r>
  <r>
    <x v="0"/>
    <x v="16"/>
    <s v="NTNX"/>
    <x v="34"/>
    <s v="EQUITY"/>
    <s v="Information Technology"/>
    <s v="Equity"/>
    <n v="419478.2"/>
    <n v="0.47"/>
    <n v="419478.2"/>
    <n v="5605"/>
    <n v="74.84"/>
    <s v="United States"/>
    <s v="NASDAQ"/>
    <s v="USD"/>
  </r>
  <r>
    <x v="0"/>
    <x v="16"/>
    <s v="PSTG"/>
    <x v="30"/>
    <s v="EQUITY"/>
    <s v="Information Technology"/>
    <s v="Equity"/>
    <n v="396227.25"/>
    <n v="0.45"/>
    <n v="396227.25"/>
    <n v="6921"/>
    <n v="57.25"/>
    <s v="United States"/>
    <s v="New York Stock Exchange Inc."/>
    <s v="USD"/>
  </r>
  <r>
    <x v="0"/>
    <x v="16"/>
    <s v="MDB"/>
    <x v="33"/>
    <s v="EQUITY"/>
    <s v="Information Technology"/>
    <s v="Equity"/>
    <n v="375434.54"/>
    <n v="0.42"/>
    <n v="375434.54"/>
    <n v="1718"/>
    <n v="218.53"/>
    <s v="United States"/>
    <s v="NASDAQ"/>
    <s v="USD"/>
  </r>
  <r>
    <x v="0"/>
    <x v="16"/>
    <s v="ZBRA"/>
    <x v="31"/>
    <s v="EQUITY"/>
    <s v="Information Technology"/>
    <s v="Equity"/>
    <n v="354312.6"/>
    <n v="0.4"/>
    <n v="354312.6"/>
    <n v="1074"/>
    <n v="329.9"/>
    <s v="United States"/>
    <s v="NASDAQ"/>
    <s v="USD"/>
  </r>
  <r>
    <x v="0"/>
    <x v="16"/>
    <n v="992"/>
    <x v="36"/>
    <s v="EQUITY"/>
    <s v="Information Technology"/>
    <s v="Equity"/>
    <n v="235601.71"/>
    <n v="0.27"/>
    <n v="235601.71"/>
    <n v="182000"/>
    <n v="1.29"/>
    <s v="China"/>
    <s v="Hong Kong Exchanges And Clearing Ltd"/>
    <s v="HKD"/>
  </r>
  <r>
    <x v="0"/>
    <x v="16"/>
    <s v="RBRK"/>
    <x v="52"/>
    <s v="EQUITY"/>
    <s v="Information Technology"/>
    <s v="Equity"/>
    <n v="225496.42"/>
    <n v="0.25"/>
    <n v="225496.42"/>
    <n v="2594"/>
    <n v="86.93"/>
    <s v="United States"/>
    <s v="New York Stock Exchange Inc."/>
    <s v="USD"/>
  </r>
  <r>
    <x v="0"/>
    <x v="16"/>
    <s v="USD"/>
    <x v="38"/>
    <s v="CASH"/>
    <s v="Cash and/or Derivatives"/>
    <s v="Cash"/>
    <n v="192949.85"/>
    <n v="0.22"/>
    <n v="192949.85"/>
    <n v="192950"/>
    <n v="100"/>
    <s v="United States"/>
    <s v="-"/>
    <s v="USD"/>
  </r>
  <r>
    <x v="0"/>
    <x v="16"/>
    <s v="ICSUAGD"/>
    <x v="42"/>
    <s v="FUND"/>
    <s v="Cash and/or Derivatives"/>
    <s v="Money Market"/>
    <n v="168264.14"/>
    <n v="0.19"/>
    <n v="168264.14"/>
    <n v="168264"/>
    <n v="1"/>
    <s v="Ireland"/>
    <s v="-"/>
    <s v="USD"/>
  </r>
  <r>
    <x v="0"/>
    <x v="16"/>
    <s v="CVLT"/>
    <x v="37"/>
    <s v="EQUITY"/>
    <s v="Information Technology"/>
    <s v="Equity"/>
    <n v="150006.29999999999"/>
    <n v="0.17"/>
    <n v="150006.29999999999"/>
    <n v="878"/>
    <n v="170.85"/>
    <s v="United States"/>
    <s v="NASDAQ"/>
    <s v="USD"/>
  </r>
  <r>
    <x v="0"/>
    <x v="16"/>
    <n v="66570"/>
    <x v="53"/>
    <s v="EQUITY"/>
    <s v="Consumer Discretionary"/>
    <s v="Equity"/>
    <n v="121931.85"/>
    <n v="0.14000000000000001"/>
    <n v="121931.85"/>
    <n v="2234"/>
    <n v="54.58"/>
    <s v="Korea (South)"/>
    <s v="Korea Exchange (Stock Market)"/>
    <s v="KRW"/>
  </r>
  <r>
    <x v="0"/>
    <x v="16"/>
    <s v="TWD"/>
    <x v="41"/>
    <s v="CASH"/>
    <s v="Cash and/or Derivatives"/>
    <s v="Cash"/>
    <n v="70197.36"/>
    <n v="0.08"/>
    <n v="70197.36"/>
    <n v="2064364"/>
    <n v="3.4"/>
    <s v="Taiwan"/>
    <s v="-"/>
    <s v="TWD"/>
  </r>
  <r>
    <x v="0"/>
    <x v="16"/>
    <s v="GFS"/>
    <x v="54"/>
    <s v="EQUITY"/>
    <s v="Information Technology"/>
    <s v="Equity"/>
    <n v="55456.95"/>
    <n v="0.06"/>
    <n v="55456.95"/>
    <n v="1371"/>
    <n v="40.450000000000003"/>
    <s v="United States"/>
    <s v="NASDAQ"/>
    <s v="USD"/>
  </r>
  <r>
    <x v="0"/>
    <x v="16"/>
    <n v="3706"/>
    <x v="55"/>
    <s v="EQUITY"/>
    <s v="Information Technology"/>
    <s v="Equity"/>
    <n v="45613.440000000002"/>
    <n v="0.05"/>
    <n v="45613.440000000002"/>
    <n v="19000"/>
    <n v="2.4"/>
    <s v="Taiwan"/>
    <s v="Taiwan Stock Exchange"/>
    <s v="TWD"/>
  </r>
  <r>
    <x v="0"/>
    <x v="16"/>
    <s v="CITFT"/>
    <x v="47"/>
    <s v="CASH"/>
    <s v="Cash and/or Derivatives"/>
    <s v="Cash Collateral and Margins"/>
    <n v="31000"/>
    <n v="0.03"/>
    <n v="31000"/>
    <n v="31000"/>
    <n v="100"/>
    <s v="United States"/>
    <s v="-"/>
    <s v="USD"/>
  </r>
  <r>
    <x v="0"/>
    <x v="16"/>
    <s v="KRW"/>
    <x v="39"/>
    <s v="CASH"/>
    <s v="Cash and/or Derivatives"/>
    <s v="Cash"/>
    <n v="29775.79"/>
    <n v="0.03"/>
    <n v="29775.79"/>
    <n v="41461299"/>
    <n v="7.0000000000000007E-2"/>
    <s v="Korea (South)"/>
    <s v="-"/>
    <s v="KRW"/>
  </r>
  <r>
    <x v="0"/>
    <x v="16"/>
    <s v="FSLY"/>
    <x v="40"/>
    <s v="EQUITY"/>
    <s v="Information Technology"/>
    <s v="Equity"/>
    <n v="21522.7"/>
    <n v="0.02"/>
    <n v="21522.7"/>
    <n v="3142"/>
    <n v="6.85"/>
    <s v="United States"/>
    <s v="New York Stock Exchange Inc."/>
    <s v="USD"/>
  </r>
  <r>
    <x v="0"/>
    <x v="16"/>
    <n v="2388"/>
    <x v="44"/>
    <s v="EQUITY"/>
    <s v="Information Technology"/>
    <s v="Equity"/>
    <n v="13691.91"/>
    <n v="0.02"/>
    <n v="13691.91"/>
    <n v="6331"/>
    <n v="2.16"/>
    <s v="Taiwan"/>
    <s v="Taiwan Stock Exchange"/>
    <s v="TWD"/>
  </r>
  <r>
    <x v="0"/>
    <x v="16"/>
    <s v="JPY"/>
    <x v="46"/>
    <s v="CASH"/>
    <s v="Cash and/or Derivatives"/>
    <s v="Cash"/>
    <n v="5309.54"/>
    <n v="0.01"/>
    <n v="5309.54"/>
    <n v="788440"/>
    <n v="0.67"/>
    <s v="Japan"/>
    <s v="-"/>
    <s v="JPY"/>
  </r>
  <r>
    <x v="0"/>
    <x v="16"/>
    <n v="300017"/>
    <x v="56"/>
    <s v="EQUITY"/>
    <s v="Information Technology"/>
    <s v="Equity"/>
    <n v="4636.6499999999996"/>
    <n v="0.01"/>
    <n v="4636.6499999999996"/>
    <n v="3100"/>
    <n v="1.5"/>
    <s v="China"/>
    <s v="Shenzhen Stock Exchange"/>
    <s v="CNY"/>
  </r>
  <r>
    <x v="0"/>
    <x v="16"/>
    <s v="HKD"/>
    <x v="45"/>
    <s v="CASH"/>
    <s v="Cash and/or Derivatives"/>
    <s v="Cash"/>
    <n v="2670.66"/>
    <n v="0"/>
    <n v="2670.66"/>
    <n v="20961"/>
    <n v="12.74"/>
    <s v="Hong Kong"/>
    <s v="-"/>
    <s v="HKD"/>
  </r>
  <r>
    <x v="0"/>
    <x v="16"/>
    <s v="EUR"/>
    <x v="43"/>
    <s v="CASH"/>
    <s v="Cash and/or Derivatives"/>
    <s v="Cash"/>
    <n v="489.85"/>
    <n v="0"/>
    <n v="489.85"/>
    <n v="423"/>
    <n v="115.87"/>
    <s v="European Union"/>
    <s v="-"/>
    <s v="EUR"/>
  </r>
  <r>
    <x v="0"/>
    <x v="16"/>
    <s v="CNH"/>
    <x v="57"/>
    <s v="CASH"/>
    <s v="Cash and/or Derivatives"/>
    <s v="Cash"/>
    <n v="169.99"/>
    <n v="0"/>
    <n v="169.99"/>
    <n v="1222"/>
    <n v="13.91"/>
    <s v="China"/>
    <s v="-"/>
    <s v="CNH"/>
  </r>
  <r>
    <x v="0"/>
    <x v="16"/>
    <s v="TWD"/>
    <x v="64"/>
    <s v="FX"/>
    <s v="Cash and/or Derivatives"/>
    <s v="FX"/>
    <n v="26.65"/>
    <n v="0"/>
    <n v="26.65"/>
    <n v="-684782"/>
    <n v="1"/>
    <s v="United States"/>
    <s v="-"/>
    <s v="USD"/>
  </r>
  <r>
    <x v="0"/>
    <x v="16"/>
    <s v="GBP"/>
    <x v="49"/>
    <s v="CASH"/>
    <s v="Cash and/or Derivatives"/>
    <s v="Cash"/>
    <n v="2.96"/>
    <n v="0"/>
    <n v="2.96"/>
    <n v="2"/>
    <n v="134.09"/>
    <s v="United Kingdom"/>
    <s v="-"/>
    <s v="GBP"/>
  </r>
  <r>
    <x v="0"/>
    <x v="16"/>
    <s v="HWBU5"/>
    <x v="58"/>
    <s v="FUTURE"/>
    <s v="Cash and/or Derivatives"/>
    <s v="Futures"/>
    <n v="0"/>
    <n v="0"/>
    <n v="465020"/>
    <n v="10"/>
    <n v="23251"/>
    <s v="-"/>
    <s v="Chicago Mercantile Exchange"/>
    <s v="USD"/>
  </r>
  <r>
    <x v="0"/>
    <x v="17"/>
    <s v="AMD"/>
    <x v="10"/>
    <s v="EQUITY"/>
    <s v="Information Technology"/>
    <s v="Equity"/>
    <n v="4824616.68"/>
    <n v="5.43"/>
    <n v="4824616.68"/>
    <n v="30732"/>
    <n v="156.99"/>
    <s v="United States"/>
    <s v="NASDAQ"/>
    <s v="USD"/>
  </r>
  <r>
    <x v="0"/>
    <x v="17"/>
    <s v="ORCL"/>
    <x v="7"/>
    <s v="EQUITY"/>
    <s v="Information Technology"/>
    <s v="Equity"/>
    <n v="4472344.45"/>
    <n v="5.03"/>
    <n v="4472344.45"/>
    <n v="18221"/>
    <n v="245.45"/>
    <s v="United States"/>
    <s v="New York Stock Exchange Inc."/>
    <s v="USD"/>
  </r>
  <r>
    <x v="0"/>
    <x v="17"/>
    <s v="NVDA"/>
    <x v="5"/>
    <s v="EQUITY"/>
    <s v="Information Technology"/>
    <s v="Equity"/>
    <n v="4330421.97"/>
    <n v="4.87"/>
    <n v="4330421.97"/>
    <n v="25117"/>
    <n v="172.41"/>
    <s v="United States"/>
    <s v="NASDAQ"/>
    <s v="USD"/>
  </r>
  <r>
    <x v="0"/>
    <x v="17"/>
    <s v="PLTR"/>
    <x v="12"/>
    <s v="EQUITY"/>
    <s v="Information Technology"/>
    <s v="Equity"/>
    <n v="4135675.28"/>
    <n v="4.6500000000000004"/>
    <n v="4135675.28"/>
    <n v="26939"/>
    <n v="153.52000000000001"/>
    <s v="United States"/>
    <s v="NASDAQ"/>
    <s v="USD"/>
  </r>
  <r>
    <x v="0"/>
    <x v="17"/>
    <n v="2330"/>
    <x v="3"/>
    <s v="EQUITY"/>
    <s v="Information Technology"/>
    <s v="Equity"/>
    <n v="4064512.2"/>
    <n v="4.57"/>
    <n v="4064512.2"/>
    <n v="103126"/>
    <n v="39.409999999999997"/>
    <s v="Taiwan"/>
    <s v="Taiwan Stock Exchange"/>
    <s v="TWD"/>
  </r>
  <r>
    <x v="0"/>
    <x v="17"/>
    <s v="AVGO"/>
    <x v="0"/>
    <s v="EQUITY"/>
    <s v="Information Technology"/>
    <s v="Equity"/>
    <n v="4029661.48"/>
    <n v="4.53"/>
    <n v="4029661.48"/>
    <n v="14222"/>
    <n v="283.33999999999997"/>
    <s v="United States"/>
    <s v="NASDAQ"/>
    <s v="USD"/>
  </r>
  <r>
    <x v="0"/>
    <x v="17"/>
    <s v="MSFT"/>
    <x v="9"/>
    <s v="EQUITY"/>
    <s v="Information Technology"/>
    <s v="Equity"/>
    <n v="3878930.25"/>
    <n v="4.3600000000000003"/>
    <n v="3878930.25"/>
    <n v="7605"/>
    <n v="510.05"/>
    <s v="United States"/>
    <s v="NASDAQ"/>
    <s v="USD"/>
  </r>
  <r>
    <x v="0"/>
    <x v="17"/>
    <s v="AMZN"/>
    <x v="6"/>
    <s v="EQUITY"/>
    <s v="Consumer Discretionary"/>
    <s v="Equity"/>
    <n v="3861622.01"/>
    <n v="4.3499999999999996"/>
    <n v="3861622.01"/>
    <n v="17077"/>
    <n v="226.13"/>
    <s v="United States"/>
    <s v="NASDAQ"/>
    <s v="USD"/>
  </r>
  <r>
    <x v="0"/>
    <x v="17"/>
    <s v="AAPL"/>
    <x v="1"/>
    <s v="EQUITY"/>
    <s v="Information Technology"/>
    <s v="Equity"/>
    <n v="3859103.32"/>
    <n v="4.34"/>
    <n v="3859103.32"/>
    <n v="18274"/>
    <n v="211.18"/>
    <s v="United States"/>
    <s v="NASDAQ"/>
    <s v="USD"/>
  </r>
  <r>
    <x v="0"/>
    <x v="17"/>
    <s v="CSCO"/>
    <x v="2"/>
    <s v="EQUITY"/>
    <s v="Information Technology"/>
    <s v="Equity"/>
    <n v="3806989.2"/>
    <n v="4.28"/>
    <n v="3806989.2"/>
    <n v="55944"/>
    <n v="68.05"/>
    <s v="United States"/>
    <s v="NASDAQ"/>
    <s v="USD"/>
  </r>
  <r>
    <x v="0"/>
    <x v="17"/>
    <s v="IBM"/>
    <x v="8"/>
    <s v="EQUITY"/>
    <s v="Information Technology"/>
    <s v="Equity"/>
    <n v="3702588.24"/>
    <n v="4.17"/>
    <n v="3702588.24"/>
    <n v="12952"/>
    <n v="285.87"/>
    <s v="United States"/>
    <s v="New York Stock Exchange Inc."/>
    <s v="USD"/>
  </r>
  <r>
    <x v="0"/>
    <x v="17"/>
    <s v="QCOM"/>
    <x v="11"/>
    <s v="EQUITY"/>
    <s v="Information Technology"/>
    <s v="Equity"/>
    <n v="3552350.4"/>
    <n v="4"/>
    <n v="3552350.4"/>
    <n v="22948"/>
    <n v="154.80000000000001"/>
    <s v="United States"/>
    <s v="NASDAQ"/>
    <s v="USD"/>
  </r>
  <r>
    <x v="0"/>
    <x v="17"/>
    <n v="5930"/>
    <x v="13"/>
    <s v="EQUITY"/>
    <s v="Information Technology"/>
    <s v="Equity"/>
    <n v="3543386.8"/>
    <n v="3.99"/>
    <n v="3543386.8"/>
    <n v="73553"/>
    <n v="48.17"/>
    <s v="Korea (South)"/>
    <s v="Korea Exchange (Stock Market)"/>
    <s v="KRW"/>
  </r>
  <r>
    <x v="0"/>
    <x v="17"/>
    <s v="NOW"/>
    <x v="50"/>
    <s v="EQUITY"/>
    <s v="Information Technology"/>
    <s v="Equity"/>
    <n v="3482691"/>
    <n v="3.92"/>
    <n v="3482691"/>
    <n v="3615"/>
    <n v="963.4"/>
    <s v="United States"/>
    <s v="New York Stock Exchange Inc."/>
    <s v="USD"/>
  </r>
  <r>
    <x v="0"/>
    <x v="17"/>
    <s v="ASML"/>
    <x v="4"/>
    <s v="EQUITY"/>
    <s v="Information Technology"/>
    <s v="Equity"/>
    <n v="3428877.82"/>
    <n v="3.86"/>
    <n v="3428877.82"/>
    <n v="4647"/>
    <n v="737.87"/>
    <s v="Netherlands"/>
    <s v="Euronext Amsterdam"/>
    <s v="EUR"/>
  </r>
  <r>
    <x v="0"/>
    <x v="17"/>
    <s v="AMAT"/>
    <x v="51"/>
    <s v="EQUITY"/>
    <s v="Information Technology"/>
    <s v="Equity"/>
    <n v="3266236.44"/>
    <n v="3.68"/>
    <n v="3266236.44"/>
    <n v="17151"/>
    <n v="190.44"/>
    <s v="United States"/>
    <s v="NASDAQ"/>
    <s v="USD"/>
  </r>
  <r>
    <x v="0"/>
    <x v="17"/>
    <s v="PANW"/>
    <x v="14"/>
    <s v="EQUITY"/>
    <s v="Information Technology"/>
    <s v="Equity"/>
    <n v="2755995.06"/>
    <n v="3.1"/>
    <n v="2755995.06"/>
    <n v="14077"/>
    <n v="195.78"/>
    <s v="United States"/>
    <s v="NASDAQ"/>
    <s v="USD"/>
  </r>
  <r>
    <x v="0"/>
    <x v="17"/>
    <s v="MU"/>
    <x v="17"/>
    <s v="EQUITY"/>
    <s v="Information Technology"/>
    <s v="Equity"/>
    <n v="2698574.49"/>
    <n v="3.04"/>
    <n v="2698574.49"/>
    <n v="23591"/>
    <n v="114.39"/>
    <s v="United States"/>
    <s v="NASDAQ"/>
    <s v="USD"/>
  </r>
  <r>
    <x v="0"/>
    <x v="17"/>
    <s v="KLAC"/>
    <x v="21"/>
    <s v="EQUITY"/>
    <s v="Information Technology"/>
    <s v="Equity"/>
    <n v="2611791.6"/>
    <n v="2.94"/>
    <n v="2611791.6"/>
    <n v="2805"/>
    <n v="931.12"/>
    <s v="United States"/>
    <s v="NASDAQ"/>
    <s v="USD"/>
  </r>
  <r>
    <x v="0"/>
    <x v="17"/>
    <s v="INTC"/>
    <x v="20"/>
    <s v="EQUITY"/>
    <s v="Information Technology"/>
    <s v="Equity"/>
    <n v="2125384.7999999998"/>
    <n v="2.39"/>
    <n v="2125384.7999999998"/>
    <n v="92008"/>
    <n v="23.1"/>
    <s v="United States"/>
    <s v="NASDAQ"/>
    <s v="USD"/>
  </r>
  <r>
    <x v="0"/>
    <x v="17"/>
    <s v="GOOGL"/>
    <x v="16"/>
    <s v="EQUITY"/>
    <s v="Communication"/>
    <s v="Equity"/>
    <n v="2038435.9"/>
    <n v="2.29"/>
    <n v="2038435.9"/>
    <n v="11015"/>
    <n v="185.06"/>
    <s v="United States"/>
    <s v="NASDAQ"/>
    <s v="USD"/>
  </r>
  <r>
    <x v="0"/>
    <x v="17"/>
    <n v="8035"/>
    <x v="22"/>
    <s v="EQUITY"/>
    <s v="Information Technology"/>
    <s v="Equity"/>
    <n v="1875484.02"/>
    <n v="2.11"/>
    <n v="1875484.02"/>
    <n v="10000"/>
    <n v="187.55"/>
    <s v="Japan"/>
    <s v="Tokyo Stock Exchange"/>
    <s v="JPY"/>
  </r>
  <r>
    <x v="0"/>
    <x v="17"/>
    <s v="GOOG"/>
    <x v="18"/>
    <s v="EQUITY"/>
    <s v="Communication"/>
    <s v="Equity"/>
    <n v="1793205.36"/>
    <n v="2.02"/>
    <n v="1793205.36"/>
    <n v="9644"/>
    <n v="185.94"/>
    <s v="United States"/>
    <s v="NASDAQ"/>
    <s v="USD"/>
  </r>
  <r>
    <x v="0"/>
    <x v="17"/>
    <s v="EQIX"/>
    <x v="19"/>
    <s v="EQUITY"/>
    <s v="Real Estate"/>
    <s v="Equity"/>
    <n v="1606115.7"/>
    <n v="1.81"/>
    <n v="1606115.7"/>
    <n v="2065"/>
    <n v="777.78"/>
    <s v="United States"/>
    <s v="NASDAQ"/>
    <s v="USD"/>
  </r>
  <r>
    <x v="0"/>
    <x v="17"/>
    <s v="SNOW"/>
    <x v="25"/>
    <s v="EQUITY"/>
    <s v="Information Technology"/>
    <s v="Equity"/>
    <n v="1529942.06"/>
    <n v="1.72"/>
    <n v="1529942.06"/>
    <n v="7054"/>
    <n v="216.89"/>
    <s v="United States"/>
    <s v="New York Stock Exchange Inc."/>
    <s v="USD"/>
  </r>
  <r>
    <x v="0"/>
    <x v="17"/>
    <n v="2317"/>
    <x v="24"/>
    <s v="EQUITY"/>
    <s v="Information Technology"/>
    <s v="Equity"/>
    <n v="1446946.08"/>
    <n v="1.63"/>
    <n v="1446946.08"/>
    <n v="256210"/>
    <n v="5.65"/>
    <s v="Taiwan"/>
    <s v="Taiwan Stock Exchange"/>
    <s v="TWD"/>
  </r>
  <r>
    <x v="0"/>
    <x v="17"/>
    <s v="MCHP"/>
    <x v="27"/>
    <s v="EQUITY"/>
    <s v="Information Technology"/>
    <s v="Equity"/>
    <n v="850398.16"/>
    <n v="0.96"/>
    <n v="850398.16"/>
    <n v="11372"/>
    <n v="74.78"/>
    <s v="United States"/>
    <s v="NASDAQ"/>
    <s v="USD"/>
  </r>
  <r>
    <x v="0"/>
    <x v="17"/>
    <s v="DELL"/>
    <x v="26"/>
    <s v="EQUITY"/>
    <s v="Information Technology"/>
    <s v="Equity"/>
    <n v="845579.32"/>
    <n v="0.95"/>
    <n v="845579.32"/>
    <n v="6443"/>
    <n v="131.24"/>
    <s v="United States"/>
    <s v="New York Stock Exchange Inc."/>
    <s v="USD"/>
  </r>
  <r>
    <x v="0"/>
    <x v="17"/>
    <s v="HPE"/>
    <x v="28"/>
    <s v="EQUITY"/>
    <s v="Information Technology"/>
    <s v="Equity"/>
    <n v="582678.22"/>
    <n v="0.66"/>
    <n v="582678.22"/>
    <n v="27602"/>
    <n v="21.11"/>
    <s v="United States"/>
    <s v="New York Stock Exchange Inc."/>
    <s v="USD"/>
  </r>
  <r>
    <x v="0"/>
    <x v="17"/>
    <s v="NTAP"/>
    <x v="29"/>
    <s v="EQUITY"/>
    <s v="Information Technology"/>
    <s v="Equity"/>
    <n v="466749.59"/>
    <n v="0.53"/>
    <n v="466749.59"/>
    <n v="4307"/>
    <n v="108.37"/>
    <s v="United States"/>
    <s v="NASDAQ"/>
    <s v="USD"/>
  </r>
  <r>
    <x v="0"/>
    <x v="17"/>
    <n v="5935"/>
    <x v="32"/>
    <s v="EQUITY"/>
    <s v="Information Technology"/>
    <s v="Equity"/>
    <n v="461201.78"/>
    <n v="0.52"/>
    <n v="461201.78"/>
    <n v="11701"/>
    <n v="39.42"/>
    <s v="Korea (South)"/>
    <s v="Korea Exchange (Stock Market)"/>
    <s v="KRW"/>
  </r>
  <r>
    <x v="0"/>
    <x v="17"/>
    <s v="NTNX"/>
    <x v="34"/>
    <s v="EQUITY"/>
    <s v="Information Technology"/>
    <s v="Equity"/>
    <n v="423457.75"/>
    <n v="0.48"/>
    <n v="423457.75"/>
    <n v="5605"/>
    <n v="75.55"/>
    <s v="United States"/>
    <s v="NASDAQ"/>
    <s v="USD"/>
  </r>
  <r>
    <x v="0"/>
    <x v="17"/>
    <s v="PSTG"/>
    <x v="30"/>
    <s v="EQUITY"/>
    <s v="Information Technology"/>
    <s v="Equity"/>
    <n v="402248.52"/>
    <n v="0.45"/>
    <n v="402248.52"/>
    <n v="6921"/>
    <n v="58.12"/>
    <s v="United States"/>
    <s v="New York Stock Exchange Inc."/>
    <s v="USD"/>
  </r>
  <r>
    <x v="0"/>
    <x v="17"/>
    <s v="MDB"/>
    <x v="33"/>
    <s v="EQUITY"/>
    <s v="Information Technology"/>
    <s v="Equity"/>
    <n v="380038.78"/>
    <n v="0.43"/>
    <n v="380038.78"/>
    <n v="1718"/>
    <n v="221.21"/>
    <s v="United States"/>
    <s v="NASDAQ"/>
    <s v="USD"/>
  </r>
  <r>
    <x v="0"/>
    <x v="17"/>
    <s v="ZBRA"/>
    <x v="31"/>
    <s v="EQUITY"/>
    <s v="Information Technology"/>
    <s v="Equity"/>
    <n v="356278.02"/>
    <n v="0.4"/>
    <n v="356278.02"/>
    <n v="1074"/>
    <n v="331.73"/>
    <s v="United States"/>
    <s v="NASDAQ"/>
    <s v="USD"/>
  </r>
  <r>
    <x v="0"/>
    <x v="17"/>
    <n v="992"/>
    <x v="36"/>
    <s v="EQUITY"/>
    <s v="Information Technology"/>
    <s v="Equity"/>
    <n v="235158.9"/>
    <n v="0.26"/>
    <n v="235158.9"/>
    <n v="182000"/>
    <n v="1.29"/>
    <s v="China"/>
    <s v="Hong Kong Exchanges And Clearing Ltd"/>
    <s v="HKD"/>
  </r>
  <r>
    <x v="0"/>
    <x v="17"/>
    <s v="RBRK"/>
    <x v="52"/>
    <s v="EQUITY"/>
    <s v="Information Technology"/>
    <s v="Equity"/>
    <n v="228557.34"/>
    <n v="0.26"/>
    <n v="228557.34"/>
    <n v="2594"/>
    <n v="88.11"/>
    <s v="United States"/>
    <s v="New York Stock Exchange Inc."/>
    <s v="USD"/>
  </r>
  <r>
    <x v="0"/>
    <x v="17"/>
    <s v="USD"/>
    <x v="38"/>
    <s v="CASH"/>
    <s v="Cash and/or Derivatives"/>
    <s v="Cash"/>
    <n v="206957.83"/>
    <n v="0.23"/>
    <n v="206957.83"/>
    <n v="206958"/>
    <n v="100"/>
    <s v="United States"/>
    <s v="-"/>
    <s v="USD"/>
  </r>
  <r>
    <x v="0"/>
    <x v="17"/>
    <s v="ICSUAGD"/>
    <x v="42"/>
    <s v="FUND"/>
    <s v="Cash and/or Derivatives"/>
    <s v="Money Market"/>
    <n v="177027.33"/>
    <n v="0.2"/>
    <n v="177027.33"/>
    <n v="177027"/>
    <n v="1"/>
    <s v="Ireland"/>
    <s v="-"/>
    <s v="USD"/>
  </r>
  <r>
    <x v="0"/>
    <x v="17"/>
    <s v="CVLT"/>
    <x v="37"/>
    <s v="EQUITY"/>
    <s v="Information Technology"/>
    <s v="Equity"/>
    <n v="151077.46"/>
    <n v="0.17"/>
    <n v="151077.46"/>
    <n v="878"/>
    <n v="172.07"/>
    <s v="United States"/>
    <s v="NASDAQ"/>
    <s v="USD"/>
  </r>
  <r>
    <x v="0"/>
    <x v="17"/>
    <n v="66570"/>
    <x v="53"/>
    <s v="EQUITY"/>
    <s v="Consumer Discretionary"/>
    <s v="Equity"/>
    <n v="122217.61"/>
    <n v="0.14000000000000001"/>
    <n v="122217.61"/>
    <n v="2234"/>
    <n v="54.71"/>
    <s v="Korea (South)"/>
    <s v="Korea Exchange (Stock Market)"/>
    <s v="KRW"/>
  </r>
  <r>
    <x v="0"/>
    <x v="17"/>
    <s v="GFS"/>
    <x v="54"/>
    <s v="EQUITY"/>
    <s v="Information Technology"/>
    <s v="Equity"/>
    <n v="55292.43"/>
    <n v="0.06"/>
    <n v="55292.43"/>
    <n v="1371"/>
    <n v="40.33"/>
    <s v="United States"/>
    <s v="NASDAQ"/>
    <s v="USD"/>
  </r>
  <r>
    <x v="0"/>
    <x v="17"/>
    <s v="TWD"/>
    <x v="41"/>
    <s v="CASH"/>
    <s v="Cash and/or Derivatives"/>
    <s v="Cash"/>
    <n v="47076.6"/>
    <n v="0.05"/>
    <n v="47076.6"/>
    <n v="1379580"/>
    <n v="3.41"/>
    <s v="Taiwan"/>
    <s v="-"/>
    <s v="TWD"/>
  </r>
  <r>
    <x v="0"/>
    <x v="17"/>
    <n v="3706"/>
    <x v="55"/>
    <s v="EQUITY"/>
    <s v="Information Technology"/>
    <s v="Equity"/>
    <n v="46162.77"/>
    <n v="0.05"/>
    <n v="46162.77"/>
    <n v="19000"/>
    <n v="2.4300000000000002"/>
    <s v="Taiwan"/>
    <s v="Taiwan Stock Exchange"/>
    <s v="TWD"/>
  </r>
  <r>
    <x v="0"/>
    <x v="17"/>
    <s v="CITFT"/>
    <x v="47"/>
    <s v="CASH"/>
    <s v="Cash and/or Derivatives"/>
    <s v="Cash Collateral and Margins"/>
    <n v="31000"/>
    <n v="0.03"/>
    <n v="31000"/>
    <n v="31000"/>
    <n v="100"/>
    <s v="United States"/>
    <s v="-"/>
    <s v="USD"/>
  </r>
  <r>
    <x v="0"/>
    <x v="17"/>
    <s v="KRW"/>
    <x v="39"/>
    <s v="CASH"/>
    <s v="Cash and/or Derivatives"/>
    <s v="Cash"/>
    <n v="29767.24"/>
    <n v="0.03"/>
    <n v="29767.24"/>
    <n v="41461299"/>
    <n v="7.0000000000000007E-2"/>
    <s v="Korea (South)"/>
    <s v="-"/>
    <s v="KRW"/>
  </r>
  <r>
    <x v="0"/>
    <x v="17"/>
    <s v="FSLY"/>
    <x v="40"/>
    <s v="EQUITY"/>
    <s v="Information Technology"/>
    <s v="Equity"/>
    <n v="22371.040000000001"/>
    <n v="0.03"/>
    <n v="22371.040000000001"/>
    <n v="3142"/>
    <n v="7.12"/>
    <s v="United States"/>
    <s v="New York Stock Exchange Inc."/>
    <s v="USD"/>
  </r>
  <r>
    <x v="0"/>
    <x v="17"/>
    <n v="2388"/>
    <x v="44"/>
    <s v="EQUITY"/>
    <s v="Information Technology"/>
    <s v="Equity"/>
    <n v="13502.39"/>
    <n v="0.02"/>
    <n v="13502.39"/>
    <n v="6331"/>
    <n v="2.13"/>
    <s v="Taiwan"/>
    <s v="Taiwan Stock Exchange"/>
    <s v="TWD"/>
  </r>
  <r>
    <x v="0"/>
    <x v="17"/>
    <s v="JPY"/>
    <x v="46"/>
    <s v="CASH"/>
    <s v="Cash and/or Derivatives"/>
    <s v="Cash"/>
    <n v="5309.54"/>
    <n v="0.01"/>
    <n v="5309.54"/>
    <n v="788440"/>
    <n v="0.67"/>
    <s v="Japan"/>
    <s v="-"/>
    <s v="JPY"/>
  </r>
  <r>
    <x v="0"/>
    <x v="17"/>
    <n v="300017"/>
    <x v="56"/>
    <s v="EQUITY"/>
    <s v="Information Technology"/>
    <s v="Equity"/>
    <n v="4651.68"/>
    <n v="0.01"/>
    <n v="4651.68"/>
    <n v="3100"/>
    <n v="1.5"/>
    <s v="China"/>
    <s v="Shenzhen Stock Exchange"/>
    <s v="CNY"/>
  </r>
  <r>
    <x v="0"/>
    <x v="17"/>
    <s v="HKD"/>
    <x v="45"/>
    <s v="CASH"/>
    <s v="Cash and/or Derivatives"/>
    <s v="Cash"/>
    <n v="2670.9"/>
    <n v="0"/>
    <n v="2670.9"/>
    <n v="20961"/>
    <n v="12.74"/>
    <s v="Hong Kong"/>
    <s v="-"/>
    <s v="HKD"/>
  </r>
  <r>
    <x v="0"/>
    <x v="17"/>
    <s v="EUR"/>
    <x v="43"/>
    <s v="CASH"/>
    <s v="Cash and/or Derivatives"/>
    <s v="Cash"/>
    <n v="492.39"/>
    <n v="0"/>
    <n v="492.39"/>
    <n v="423"/>
    <n v="116.48"/>
    <s v="European Union"/>
    <s v="-"/>
    <s v="EUR"/>
  </r>
  <r>
    <x v="0"/>
    <x v="17"/>
    <s v="CNH"/>
    <x v="57"/>
    <s v="CASH"/>
    <s v="Cash and/or Derivatives"/>
    <s v="Cash"/>
    <n v="170.22"/>
    <n v="0"/>
    <n v="170.22"/>
    <n v="1222"/>
    <n v="13.93"/>
    <s v="China"/>
    <s v="-"/>
    <s v="CNH"/>
  </r>
  <r>
    <x v="0"/>
    <x v="17"/>
    <s v="GBP"/>
    <x v="49"/>
    <s v="CASH"/>
    <s v="Cash and/or Derivatives"/>
    <s v="Cash"/>
    <n v="2.97"/>
    <n v="0"/>
    <n v="2.97"/>
    <n v="2"/>
    <n v="134.41999999999999"/>
    <s v="United Kingdom"/>
    <s v="-"/>
    <s v="GBP"/>
  </r>
  <r>
    <x v="0"/>
    <x v="17"/>
    <s v="HWBU5"/>
    <x v="58"/>
    <s v="FUTURE"/>
    <s v="Cash and/or Derivatives"/>
    <s v="Futures"/>
    <n v="0"/>
    <n v="0"/>
    <n v="464485"/>
    <n v="10"/>
    <n v="23224.25"/>
    <s v="-"/>
    <s v="Chicago Mercantile Exchange"/>
    <s v="USD"/>
  </r>
  <r>
    <x v="0"/>
    <x v="18"/>
    <s v="AMD"/>
    <x v="10"/>
    <s v="EQUITY"/>
    <s v="Information Technology"/>
    <s v="Equity"/>
    <n v="5072340.4800000004"/>
    <n v="5.41"/>
    <n v="5072340.4800000004"/>
    <n v="32784"/>
    <n v="154.72"/>
    <s v="United States"/>
    <s v="NASDAQ"/>
    <s v="USD"/>
  </r>
  <r>
    <x v="0"/>
    <x v="18"/>
    <s v="ORCL"/>
    <x v="7"/>
    <s v="EQUITY"/>
    <s v="Information Technology"/>
    <s v="Equity"/>
    <n v="4628382.18"/>
    <n v="4.9400000000000004"/>
    <n v="4628382.18"/>
    <n v="19438"/>
    <n v="238.11"/>
    <s v="United States"/>
    <s v="New York Stock Exchange Inc."/>
    <s v="USD"/>
  </r>
  <r>
    <x v="0"/>
    <x v="18"/>
    <s v="NVDA"/>
    <x v="5"/>
    <s v="EQUITY"/>
    <s v="Information Technology"/>
    <s v="Equity"/>
    <n v="4475401.82"/>
    <n v="4.78"/>
    <n v="4475401.82"/>
    <n v="26794"/>
    <n v="167.03"/>
    <s v="United States"/>
    <s v="NASDAQ"/>
    <s v="USD"/>
  </r>
  <r>
    <x v="0"/>
    <x v="18"/>
    <s v="PLTR"/>
    <x v="12"/>
    <s v="EQUITY"/>
    <s v="Information Technology"/>
    <s v="Equity"/>
    <n v="4283973.66"/>
    <n v="4.57"/>
    <n v="4283973.66"/>
    <n v="28738"/>
    <n v="149.07"/>
    <s v="United States"/>
    <s v="NASDAQ"/>
    <s v="USD"/>
  </r>
  <r>
    <x v="0"/>
    <x v="18"/>
    <s v="AVGO"/>
    <x v="0"/>
    <s v="EQUITY"/>
    <s v="Information Technology"/>
    <s v="Equity"/>
    <n v="4226767.4800000004"/>
    <n v="4.51"/>
    <n v="4226767.4800000004"/>
    <n v="15172"/>
    <n v="278.58999999999997"/>
    <s v="United States"/>
    <s v="NASDAQ"/>
    <s v="USD"/>
  </r>
  <r>
    <x v="0"/>
    <x v="18"/>
    <n v="2330"/>
    <x v="3"/>
    <s v="EQUITY"/>
    <s v="Information Technology"/>
    <s v="Equity"/>
    <n v="4225762.9400000004"/>
    <n v="4.51"/>
    <n v="4225762.9400000004"/>
    <n v="110126"/>
    <n v="38.369999999999997"/>
    <s v="Taiwan"/>
    <s v="Taiwan Stock Exchange"/>
    <s v="TWD"/>
  </r>
  <r>
    <x v="0"/>
    <x v="18"/>
    <s v="AAPL"/>
    <x v="1"/>
    <s v="EQUITY"/>
    <s v="Information Technology"/>
    <s v="Equity"/>
    <n v="4179728"/>
    <n v="4.46"/>
    <n v="4179728"/>
    <n v="19495"/>
    <n v="214.4"/>
    <s v="United States"/>
    <s v="NASDAQ"/>
    <s v="USD"/>
  </r>
  <r>
    <x v="0"/>
    <x v="18"/>
    <s v="AMZN"/>
    <x v="6"/>
    <s v="EQUITY"/>
    <s v="Consumer Discretionary"/>
    <s v="Equity"/>
    <n v="4144048.46"/>
    <n v="4.42"/>
    <n v="4144048.46"/>
    <n v="18218"/>
    <n v="227.47"/>
    <s v="United States"/>
    <s v="NASDAQ"/>
    <s v="USD"/>
  </r>
  <r>
    <x v="0"/>
    <x v="18"/>
    <s v="MSFT"/>
    <x v="9"/>
    <s v="EQUITY"/>
    <s v="Information Technology"/>
    <s v="Equity"/>
    <n v="4099255.51"/>
    <n v="4.37"/>
    <n v="4099255.51"/>
    <n v="8113"/>
    <n v="505.27"/>
    <s v="United States"/>
    <s v="NASDAQ"/>
    <s v="USD"/>
  </r>
  <r>
    <x v="0"/>
    <x v="18"/>
    <s v="CSCO"/>
    <x v="2"/>
    <s v="EQUITY"/>
    <s v="Information Technology"/>
    <s v="Equity"/>
    <n v="4067925.12"/>
    <n v="4.34"/>
    <n v="4067925.12"/>
    <n v="59682"/>
    <n v="68.16"/>
    <s v="United States"/>
    <s v="NASDAQ"/>
    <s v="USD"/>
  </r>
  <r>
    <x v="0"/>
    <x v="18"/>
    <s v="IBM"/>
    <x v="8"/>
    <s v="EQUITY"/>
    <s v="Information Technology"/>
    <s v="Equity"/>
    <n v="3895841.32"/>
    <n v="4.16"/>
    <n v="3895841.32"/>
    <n v="13817"/>
    <n v="281.95999999999998"/>
    <s v="United States"/>
    <s v="New York Stock Exchange Inc."/>
    <s v="USD"/>
  </r>
  <r>
    <x v="0"/>
    <x v="18"/>
    <s v="QCOM"/>
    <x v="11"/>
    <s v="EQUITY"/>
    <s v="Information Technology"/>
    <s v="Equity"/>
    <n v="3867753.19"/>
    <n v="4.13"/>
    <n v="3867753.19"/>
    <n v="24481"/>
    <n v="157.99"/>
    <s v="United States"/>
    <s v="NASDAQ"/>
    <s v="USD"/>
  </r>
  <r>
    <x v="0"/>
    <x v="18"/>
    <n v="5930"/>
    <x v="13"/>
    <s v="EQUITY"/>
    <s v="Information Technology"/>
    <s v="Equity"/>
    <n v="3732800.92"/>
    <n v="3.98"/>
    <n v="3732800.92"/>
    <n v="78468"/>
    <n v="47.57"/>
    <s v="Korea (South)"/>
    <s v="Korea Exchange (Stock Market)"/>
    <s v="KRW"/>
  </r>
  <r>
    <x v="0"/>
    <x v="18"/>
    <s v="NOW"/>
    <x v="50"/>
    <s v="EQUITY"/>
    <s v="Information Technology"/>
    <s v="Equity"/>
    <n v="3710898.72"/>
    <n v="3.96"/>
    <n v="3710898.72"/>
    <n v="3856"/>
    <n v="962.37"/>
    <s v="United States"/>
    <s v="New York Stock Exchange Inc."/>
    <s v="USD"/>
  </r>
  <r>
    <x v="0"/>
    <x v="18"/>
    <s v="ASML"/>
    <x v="4"/>
    <s v="EQUITY"/>
    <s v="Information Technology"/>
    <s v="Equity"/>
    <n v="3500750.58"/>
    <n v="3.74"/>
    <n v="3500750.58"/>
    <n v="4957"/>
    <n v="706.22"/>
    <s v="Netherlands"/>
    <s v="Euronext Amsterdam"/>
    <s v="EUR"/>
  </r>
  <r>
    <x v="0"/>
    <x v="18"/>
    <s v="AMAT"/>
    <x v="51"/>
    <s v="EQUITY"/>
    <s v="Information Technology"/>
    <s v="Equity"/>
    <n v="3424100.58"/>
    <n v="3.65"/>
    <n v="3424100.58"/>
    <n v="18297"/>
    <n v="187.14"/>
    <s v="United States"/>
    <s v="NASDAQ"/>
    <s v="USD"/>
  </r>
  <r>
    <x v="0"/>
    <x v="18"/>
    <s v="PANW"/>
    <x v="14"/>
    <s v="EQUITY"/>
    <s v="Information Technology"/>
    <s v="Equity"/>
    <n v="2954491.14"/>
    <n v="3.15"/>
    <n v="2954491.14"/>
    <n v="15018"/>
    <n v="196.73"/>
    <s v="United States"/>
    <s v="NASDAQ"/>
    <s v="USD"/>
  </r>
  <r>
    <x v="0"/>
    <x v="18"/>
    <s v="MU"/>
    <x v="17"/>
    <s v="EQUITY"/>
    <s v="Information Technology"/>
    <s v="Equity"/>
    <n v="2748848.96"/>
    <n v="2.93"/>
    <n v="2748848.96"/>
    <n v="25168"/>
    <n v="109.22"/>
    <s v="United States"/>
    <s v="NASDAQ"/>
    <s v="USD"/>
  </r>
  <r>
    <x v="0"/>
    <x v="18"/>
    <s v="KLAC"/>
    <x v="21"/>
    <s v="EQUITY"/>
    <s v="Information Technology"/>
    <s v="Equity"/>
    <n v="2669522.2400000002"/>
    <n v="2.85"/>
    <n v="2669522.2400000002"/>
    <n v="2992"/>
    <n v="892.22"/>
    <s v="United States"/>
    <s v="NASDAQ"/>
    <s v="USD"/>
  </r>
  <r>
    <x v="0"/>
    <x v="18"/>
    <s v="INTC"/>
    <x v="20"/>
    <s v="EQUITY"/>
    <s v="Information Technology"/>
    <s v="Equity"/>
    <n v="2281377.84"/>
    <n v="2.4300000000000002"/>
    <n v="2281377.84"/>
    <n v="98166"/>
    <n v="23.24"/>
    <s v="United States"/>
    <s v="NASDAQ"/>
    <s v="USD"/>
  </r>
  <r>
    <x v="0"/>
    <x v="18"/>
    <s v="GOOGL"/>
    <x v="16"/>
    <s v="EQUITY"/>
    <s v="Communication"/>
    <s v="Equity"/>
    <n v="2248627.6800000002"/>
    <n v="2.4"/>
    <n v="2248627.6800000002"/>
    <n v="11752"/>
    <n v="191.34"/>
    <s v="United States"/>
    <s v="NASDAQ"/>
    <s v="USD"/>
  </r>
  <r>
    <x v="0"/>
    <x v="18"/>
    <n v="8035"/>
    <x v="22"/>
    <s v="EQUITY"/>
    <s v="Information Technology"/>
    <s v="Equity"/>
    <n v="2008327.93"/>
    <n v="2.14"/>
    <n v="2008327.93"/>
    <n v="10700"/>
    <n v="187.69"/>
    <s v="Japan"/>
    <s v="Tokyo Stock Exchange"/>
    <s v="JPY"/>
  </r>
  <r>
    <x v="0"/>
    <x v="18"/>
    <s v="GOOG"/>
    <x v="18"/>
    <s v="EQUITY"/>
    <s v="Communication"/>
    <s v="Equity"/>
    <n v="1976811.9"/>
    <n v="2.11"/>
    <n v="1976811.9"/>
    <n v="10290"/>
    <n v="192.11"/>
    <s v="United States"/>
    <s v="NASDAQ"/>
    <s v="USD"/>
  </r>
  <r>
    <x v="0"/>
    <x v="18"/>
    <s v="EQIX"/>
    <x v="19"/>
    <s v="EQUITY"/>
    <s v="Real Estate"/>
    <s v="Equity"/>
    <n v="1763611.65"/>
    <n v="1.88"/>
    <n v="1763611.65"/>
    <n v="2203"/>
    <n v="800.55"/>
    <s v="United States"/>
    <s v="NASDAQ"/>
    <s v="USD"/>
  </r>
  <r>
    <x v="0"/>
    <x v="18"/>
    <s v="SNOW"/>
    <x v="25"/>
    <s v="EQUITY"/>
    <s v="Information Technology"/>
    <s v="Equity"/>
    <n v="1597605.75"/>
    <n v="1.7"/>
    <n v="1597605.75"/>
    <n v="7527"/>
    <n v="212.25"/>
    <s v="United States"/>
    <s v="New York Stock Exchange Inc."/>
    <s v="USD"/>
  </r>
  <r>
    <x v="0"/>
    <x v="18"/>
    <n v="2317"/>
    <x v="24"/>
    <s v="EQUITY"/>
    <s v="Information Technology"/>
    <s v="Equity"/>
    <n v="1502963.48"/>
    <n v="1.6"/>
    <n v="1502963.48"/>
    <n v="273210"/>
    <n v="5.5"/>
    <s v="Taiwan"/>
    <s v="Taiwan Stock Exchange"/>
    <s v="TWD"/>
  </r>
  <r>
    <x v="0"/>
    <x v="18"/>
    <s v="MCHP"/>
    <x v="27"/>
    <s v="EQUITY"/>
    <s v="Information Technology"/>
    <s v="Equity"/>
    <n v="913430.62"/>
    <n v="0.97"/>
    <n v="913430.62"/>
    <n v="12137"/>
    <n v="75.260000000000005"/>
    <s v="United States"/>
    <s v="NASDAQ"/>
    <s v="USD"/>
  </r>
  <r>
    <x v="0"/>
    <x v="18"/>
    <s v="DELL"/>
    <x v="26"/>
    <s v="EQUITY"/>
    <s v="Information Technology"/>
    <s v="Equity"/>
    <n v="855017.41"/>
    <n v="0.91"/>
    <n v="855017.41"/>
    <n v="6877"/>
    <n v="124.33"/>
    <s v="United States"/>
    <s v="New York Stock Exchange Inc."/>
    <s v="USD"/>
  </r>
  <r>
    <x v="0"/>
    <x v="18"/>
    <s v="ICSUAGD"/>
    <x v="42"/>
    <s v="FUND"/>
    <s v="Cash and/or Derivatives"/>
    <s v="Money Market"/>
    <n v="834927.68"/>
    <n v="0.89"/>
    <n v="834927.68"/>
    <n v="834928"/>
    <n v="1"/>
    <s v="Ireland"/>
    <s v="-"/>
    <s v="USD"/>
  </r>
  <r>
    <x v="0"/>
    <x v="18"/>
    <s v="HPE"/>
    <x v="28"/>
    <s v="EQUITY"/>
    <s v="Information Technology"/>
    <s v="Equity"/>
    <n v="601482.69999999995"/>
    <n v="0.64"/>
    <n v="601482.69999999995"/>
    <n v="29470"/>
    <n v="20.41"/>
    <s v="United States"/>
    <s v="New York Stock Exchange Inc."/>
    <s v="USD"/>
  </r>
  <r>
    <x v="0"/>
    <x v="18"/>
    <n v="5935"/>
    <x v="32"/>
    <s v="EQUITY"/>
    <s v="Information Technology"/>
    <s v="Equity"/>
    <n v="493531.79"/>
    <n v="0.53"/>
    <n v="493531.79"/>
    <n v="12495"/>
    <n v="39.5"/>
    <s v="Korea (South)"/>
    <s v="Korea Exchange (Stock Market)"/>
    <s v="KRW"/>
  </r>
  <r>
    <x v="0"/>
    <x v="18"/>
    <s v="NTAP"/>
    <x v="29"/>
    <s v="EQUITY"/>
    <s v="Information Technology"/>
    <s v="Equity"/>
    <n v="482665.05"/>
    <n v="0.52"/>
    <n v="482665.05"/>
    <n v="4599"/>
    <n v="104.95"/>
    <s v="United States"/>
    <s v="NASDAQ"/>
    <s v="USD"/>
  </r>
  <r>
    <x v="0"/>
    <x v="18"/>
    <s v="NTNX"/>
    <x v="34"/>
    <s v="EQUITY"/>
    <s v="Information Technology"/>
    <s v="Equity"/>
    <n v="445178.82"/>
    <n v="0.48"/>
    <n v="445178.82"/>
    <n v="5986"/>
    <n v="74.37"/>
    <s v="United States"/>
    <s v="NASDAQ"/>
    <s v="USD"/>
  </r>
  <r>
    <x v="0"/>
    <x v="18"/>
    <s v="PSTG"/>
    <x v="30"/>
    <s v="EQUITY"/>
    <s v="Information Technology"/>
    <s v="Equity"/>
    <n v="412473.59999999998"/>
    <n v="0.44"/>
    <n v="412473.59999999998"/>
    <n v="7392"/>
    <n v="55.8"/>
    <s v="United States"/>
    <s v="New York Stock Exchange Inc."/>
    <s v="USD"/>
  </r>
  <r>
    <x v="0"/>
    <x v="18"/>
    <s v="MDB"/>
    <x v="33"/>
    <s v="EQUITY"/>
    <s v="Information Technology"/>
    <s v="Equity"/>
    <n v="411581.32"/>
    <n v="0.44"/>
    <n v="411581.32"/>
    <n v="1835"/>
    <n v="224.29"/>
    <s v="United States"/>
    <s v="NASDAQ"/>
    <s v="USD"/>
  </r>
  <r>
    <x v="0"/>
    <x v="18"/>
    <s v="ZBRA"/>
    <x v="31"/>
    <s v="EQUITY"/>
    <s v="Information Technology"/>
    <s v="Equity"/>
    <n v="376330.7"/>
    <n v="0.4"/>
    <n v="376330.7"/>
    <n v="1147"/>
    <n v="328.1"/>
    <s v="United States"/>
    <s v="NASDAQ"/>
    <s v="USD"/>
  </r>
  <r>
    <x v="0"/>
    <x v="18"/>
    <n v="992"/>
    <x v="36"/>
    <s v="EQUITY"/>
    <s v="Information Technology"/>
    <s v="Equity"/>
    <n v="249112.41"/>
    <n v="0.27"/>
    <n v="249112.41"/>
    <n v="194000"/>
    <n v="1.28"/>
    <s v="China"/>
    <s v="Hong Kong Exchanges And Clearing Ltd"/>
    <s v="HKD"/>
  </r>
  <r>
    <x v="0"/>
    <x v="18"/>
    <s v="RBRK"/>
    <x v="52"/>
    <s v="EQUITY"/>
    <s v="Information Technology"/>
    <s v="Equity"/>
    <n v="232294.21"/>
    <n v="0.25"/>
    <n v="232294.21"/>
    <n v="2773"/>
    <n v="83.77"/>
    <s v="United States"/>
    <s v="New York Stock Exchange Inc."/>
    <s v="USD"/>
  </r>
  <r>
    <x v="0"/>
    <x v="18"/>
    <s v="USD"/>
    <x v="38"/>
    <s v="CASH"/>
    <s v="Cash and/or Derivatives"/>
    <s v="Cash"/>
    <n v="210494.6"/>
    <n v="0.22"/>
    <n v="210494.6"/>
    <n v="210495"/>
    <n v="100"/>
    <s v="United States"/>
    <s v="-"/>
    <s v="USD"/>
  </r>
  <r>
    <x v="0"/>
    <x v="18"/>
    <s v="CVLT"/>
    <x v="37"/>
    <s v="EQUITY"/>
    <s v="Information Technology"/>
    <s v="Equity"/>
    <n v="156681.54"/>
    <n v="0.17"/>
    <n v="156681.54"/>
    <n v="939"/>
    <n v="166.86"/>
    <s v="United States"/>
    <s v="NASDAQ"/>
    <s v="USD"/>
  </r>
  <r>
    <x v="0"/>
    <x v="18"/>
    <n v="66570"/>
    <x v="53"/>
    <s v="EQUITY"/>
    <s v="Consumer Discretionary"/>
    <s v="Equity"/>
    <n v="132637.81"/>
    <n v="0.14000000000000001"/>
    <n v="132637.81"/>
    <n v="2393"/>
    <n v="55.43"/>
    <s v="Korea (South)"/>
    <s v="Korea Exchange (Stock Market)"/>
    <s v="KRW"/>
  </r>
  <r>
    <x v="0"/>
    <x v="18"/>
    <s v="GFS"/>
    <x v="54"/>
    <s v="EQUITY"/>
    <s v="Information Technology"/>
    <s v="Equity"/>
    <n v="59482.8"/>
    <n v="0.06"/>
    <n v="59482.8"/>
    <n v="1476"/>
    <n v="40.299999999999997"/>
    <s v="United States"/>
    <s v="NASDAQ"/>
    <s v="USD"/>
  </r>
  <r>
    <x v="0"/>
    <x v="18"/>
    <n v="3706"/>
    <x v="55"/>
    <s v="EQUITY"/>
    <s v="Information Technology"/>
    <s v="Equity"/>
    <n v="53517.16"/>
    <n v="0.06"/>
    <n v="53517.16"/>
    <n v="20000"/>
    <n v="2.68"/>
    <s v="Taiwan"/>
    <s v="Taiwan Stock Exchange"/>
    <s v="TWD"/>
  </r>
  <r>
    <x v="0"/>
    <x v="18"/>
    <s v="TWD"/>
    <x v="41"/>
    <s v="CASH"/>
    <s v="Cash and/or Derivatives"/>
    <s v="Cash"/>
    <n v="48110.9"/>
    <n v="0.05"/>
    <n v="48110.9"/>
    <n v="1416794"/>
    <n v="3.4"/>
    <s v="Taiwan"/>
    <s v="-"/>
    <s v="TWD"/>
  </r>
  <r>
    <x v="0"/>
    <x v="18"/>
    <s v="CITFT"/>
    <x v="47"/>
    <s v="CASH"/>
    <s v="Cash and/or Derivatives"/>
    <s v="Cash Collateral and Margins"/>
    <n v="31000"/>
    <n v="0.03"/>
    <n v="31000"/>
    <n v="31000"/>
    <n v="100"/>
    <s v="United States"/>
    <s v="-"/>
    <s v="USD"/>
  </r>
  <r>
    <x v="0"/>
    <x v="18"/>
    <s v="FSLY"/>
    <x v="40"/>
    <s v="EQUITY"/>
    <s v="Information Technology"/>
    <s v="Equity"/>
    <n v="24354.560000000001"/>
    <n v="0.03"/>
    <n v="24354.560000000001"/>
    <n v="3392"/>
    <n v="7.18"/>
    <s v="United States"/>
    <s v="New York Stock Exchange Inc."/>
    <s v="USD"/>
  </r>
  <r>
    <x v="0"/>
    <x v="18"/>
    <n v="2388"/>
    <x v="44"/>
    <s v="EQUITY"/>
    <s v="Information Technology"/>
    <s v="Equity"/>
    <n v="12813.13"/>
    <n v="0.01"/>
    <n v="12813.13"/>
    <n v="6331"/>
    <n v="2.02"/>
    <s v="Taiwan"/>
    <s v="Taiwan Stock Exchange"/>
    <s v="TWD"/>
  </r>
  <r>
    <x v="0"/>
    <x v="18"/>
    <n v="300017"/>
    <x v="56"/>
    <s v="EQUITY"/>
    <s v="Information Technology"/>
    <s v="Equity"/>
    <n v="4581.7700000000004"/>
    <n v="0"/>
    <n v="4581.7700000000004"/>
    <n v="3100"/>
    <n v="1.48"/>
    <s v="China"/>
    <s v="Shenzhen Stock Exchange"/>
    <s v="CNY"/>
  </r>
  <r>
    <x v="0"/>
    <x v="18"/>
    <s v="JPY"/>
    <x v="61"/>
    <s v="FX"/>
    <s v="Cash and/or Derivatives"/>
    <s v="FX"/>
    <n v="869.19"/>
    <n v="0"/>
    <n v="869.19"/>
    <n v="19495000"/>
    <n v="1"/>
    <s v="United States"/>
    <s v="-"/>
    <s v="USD"/>
  </r>
  <r>
    <x v="0"/>
    <x v="18"/>
    <s v="EUR"/>
    <x v="60"/>
    <s v="FX"/>
    <s v="Cash and/or Derivatives"/>
    <s v="FX"/>
    <n v="506.12"/>
    <n v="0"/>
    <n v="506.12"/>
    <n v="201562"/>
    <n v="1"/>
    <s v="United States"/>
    <s v="-"/>
    <s v="USD"/>
  </r>
  <r>
    <x v="0"/>
    <x v="18"/>
    <s v="CNH"/>
    <x v="57"/>
    <s v="CASH"/>
    <s v="Cash and/or Derivatives"/>
    <s v="Cash"/>
    <n v="170.36"/>
    <n v="0"/>
    <n v="170.36"/>
    <n v="1222"/>
    <n v="13.94"/>
    <s v="China"/>
    <s v="-"/>
    <s v="CNH"/>
  </r>
  <r>
    <x v="0"/>
    <x v="18"/>
    <s v="KRW"/>
    <x v="59"/>
    <s v="FX"/>
    <s v="Cash and/or Derivatives"/>
    <s v="FX"/>
    <n v="104.95"/>
    <n v="0"/>
    <n v="104.95"/>
    <n v="385502900"/>
    <n v="1"/>
    <s v="United States"/>
    <s v="-"/>
    <s v="USD"/>
  </r>
  <r>
    <x v="0"/>
    <x v="18"/>
    <s v="GBP"/>
    <x v="49"/>
    <s v="CASH"/>
    <s v="Cash and/or Derivatives"/>
    <s v="Cash"/>
    <n v="2.98"/>
    <n v="0"/>
    <n v="2.98"/>
    <n v="2"/>
    <n v="135.03"/>
    <s v="United Kingdom"/>
    <s v="-"/>
    <s v="GBP"/>
  </r>
  <r>
    <x v="0"/>
    <x v="18"/>
    <s v="HKD"/>
    <x v="63"/>
    <s v="FX"/>
    <s v="Cash and/or Derivatives"/>
    <s v="FX"/>
    <n v="-1.99"/>
    <n v="0"/>
    <n v="-1.99"/>
    <n v="121680"/>
    <n v="1"/>
    <s v="United States"/>
    <s v="-"/>
    <s v="USD"/>
  </r>
  <r>
    <x v="0"/>
    <x v="18"/>
    <s v="HWBU5"/>
    <x v="58"/>
    <s v="FUTURE"/>
    <s v="Cash and/or Derivatives"/>
    <s v="Futures"/>
    <n v="0"/>
    <n v="0"/>
    <n v="464525"/>
    <n v="10"/>
    <n v="23226.25"/>
    <s v="-"/>
    <s v="Chicago Mercantile Exchange"/>
    <s v="USD"/>
  </r>
  <r>
    <x v="0"/>
    <x v="18"/>
    <s v="HKD"/>
    <x v="45"/>
    <s v="CASH"/>
    <s v="Cash and/or Derivatives"/>
    <s v="Cash"/>
    <n v="-12940.07"/>
    <n v="-0.01"/>
    <n v="-12940.07"/>
    <n v="-101579"/>
    <n v="12.74"/>
    <s v="Hong Kong"/>
    <s v="-"/>
    <s v="HKD"/>
  </r>
  <r>
    <x v="0"/>
    <x v="18"/>
    <s v="JPY"/>
    <x v="46"/>
    <s v="CASH"/>
    <s v="Cash and/or Derivatives"/>
    <s v="Cash"/>
    <n v="-126008.27"/>
    <n v="-0.13"/>
    <n v="-126008.27"/>
    <n v="-18452021"/>
    <n v="0.68"/>
    <s v="Japan"/>
    <s v="-"/>
    <s v="JPY"/>
  </r>
  <r>
    <x v="0"/>
    <x v="18"/>
    <s v="EUR"/>
    <x v="43"/>
    <s v="CASH"/>
    <s v="Cash and/or Derivatives"/>
    <s v="Cash"/>
    <n v="-226331.46"/>
    <n v="-0.24"/>
    <n v="-226331.46"/>
    <n v="-193058"/>
    <n v="117.23"/>
    <s v="European Union"/>
    <s v="-"/>
    <s v="EUR"/>
  </r>
  <r>
    <x v="0"/>
    <x v="18"/>
    <s v="KRW"/>
    <x v="39"/>
    <s v="CASH"/>
    <s v="Cash and/or Derivatives"/>
    <s v="Cash"/>
    <n v="-251244.41"/>
    <n v="-0.27"/>
    <n v="-251244.41"/>
    <n v="-348576493"/>
    <n v="7.0000000000000007E-2"/>
    <s v="Korea (South)"/>
    <s v="-"/>
    <s v="KRW"/>
  </r>
  <r>
    <x v="0"/>
    <x v="19"/>
    <s v="AMD"/>
    <x v="10"/>
    <s v="EQUITY"/>
    <s v="Information Technology"/>
    <s v="Equity"/>
    <n v="5526731.4000000004"/>
    <n v="5.5"/>
    <n v="5526731.4000000004"/>
    <n v="34836"/>
    <n v="158.65"/>
    <s v="United States"/>
    <s v="NASDAQ"/>
    <s v="USD"/>
  </r>
  <r>
    <x v="0"/>
    <x v="19"/>
    <s v="ORCL"/>
    <x v="7"/>
    <s v="EQUITY"/>
    <s v="Information Technology"/>
    <s v="Equity"/>
    <n v="4996444.5"/>
    <n v="4.97"/>
    <n v="4996444.5"/>
    <n v="20655"/>
    <n v="241.9"/>
    <s v="United States"/>
    <s v="New York Stock Exchange Inc."/>
    <s v="USD"/>
  </r>
  <r>
    <x v="0"/>
    <x v="19"/>
    <s v="NVDA"/>
    <x v="5"/>
    <s v="EQUITY"/>
    <s v="Information Technology"/>
    <s v="Equity"/>
    <n v="4862277.38"/>
    <n v="4.83"/>
    <n v="4862277.38"/>
    <n v="28471"/>
    <n v="170.78"/>
    <s v="United States"/>
    <s v="NASDAQ"/>
    <s v="USD"/>
  </r>
  <r>
    <x v="0"/>
    <x v="19"/>
    <s v="PLTR"/>
    <x v="12"/>
    <s v="EQUITY"/>
    <s v="Information Technology"/>
    <s v="Equity"/>
    <n v="4721936.3099999996"/>
    <n v="4.7"/>
    <n v="4721936.3099999996"/>
    <n v="30537"/>
    <n v="154.63"/>
    <s v="United States"/>
    <s v="NASDAQ"/>
    <s v="USD"/>
  </r>
  <r>
    <x v="0"/>
    <x v="19"/>
    <s v="AVGO"/>
    <x v="0"/>
    <s v="EQUITY"/>
    <s v="Information Technology"/>
    <s v="Equity"/>
    <n v="4573650.18"/>
    <n v="4.55"/>
    <n v="4573650.18"/>
    <n v="16122"/>
    <n v="283.69"/>
    <s v="United States"/>
    <s v="NASDAQ"/>
    <s v="USD"/>
  </r>
  <r>
    <x v="0"/>
    <x v="19"/>
    <n v="2330"/>
    <x v="3"/>
    <s v="EQUITY"/>
    <s v="Information Technology"/>
    <s v="Equity"/>
    <n v="4570868.0999999996"/>
    <n v="4.54"/>
    <n v="4570868.0999999996"/>
    <n v="117126"/>
    <n v="39.03"/>
    <s v="Taiwan"/>
    <s v="Taiwan Stock Exchange"/>
    <s v="TWD"/>
  </r>
  <r>
    <x v="0"/>
    <x v="19"/>
    <s v="AAPL"/>
    <x v="1"/>
    <s v="EQUITY"/>
    <s v="Information Technology"/>
    <s v="Equity"/>
    <n v="4436331.4000000004"/>
    <n v="4.41"/>
    <n v="4436331.4000000004"/>
    <n v="20716"/>
    <n v="214.15"/>
    <s v="United States"/>
    <s v="NASDAQ"/>
    <s v="USD"/>
  </r>
  <r>
    <x v="0"/>
    <x v="19"/>
    <s v="AMZN"/>
    <x v="6"/>
    <s v="EQUITY"/>
    <s v="Consumer Discretionary"/>
    <s v="Equity"/>
    <n v="4419466.1100000003"/>
    <n v="4.3899999999999997"/>
    <n v="4419466.1100000003"/>
    <n v="19359"/>
    <n v="228.29"/>
    <s v="United States"/>
    <s v="NASDAQ"/>
    <s v="USD"/>
  </r>
  <r>
    <x v="0"/>
    <x v="19"/>
    <s v="MSFT"/>
    <x v="9"/>
    <s v="EQUITY"/>
    <s v="Information Technology"/>
    <s v="Equity"/>
    <n v="4361105.2699999996"/>
    <n v="4.34"/>
    <n v="4361105.2699999996"/>
    <n v="8621"/>
    <n v="505.87"/>
    <s v="United States"/>
    <s v="NASDAQ"/>
    <s v="USD"/>
  </r>
  <r>
    <x v="0"/>
    <x v="19"/>
    <s v="CSCO"/>
    <x v="2"/>
    <s v="EQUITY"/>
    <s v="Information Technology"/>
    <s v="Equity"/>
    <n v="4351880.4000000004"/>
    <n v="4.33"/>
    <n v="4351880.4000000004"/>
    <n v="63420"/>
    <n v="68.62"/>
    <s v="United States"/>
    <s v="NASDAQ"/>
    <s v="USD"/>
  </r>
  <r>
    <x v="0"/>
    <x v="19"/>
    <s v="QCOM"/>
    <x v="11"/>
    <s v="EQUITY"/>
    <s v="Information Technology"/>
    <s v="Equity"/>
    <n v="4159118.32"/>
    <n v="4.1399999999999997"/>
    <n v="4159118.32"/>
    <n v="26014"/>
    <n v="159.88"/>
    <s v="United States"/>
    <s v="NASDAQ"/>
    <s v="USD"/>
  </r>
  <r>
    <x v="0"/>
    <x v="19"/>
    <s v="IBM"/>
    <x v="8"/>
    <s v="EQUITY"/>
    <s v="Information Technology"/>
    <s v="Equity"/>
    <n v="4140470.82"/>
    <n v="4.12"/>
    <n v="4140470.82"/>
    <n v="14682"/>
    <n v="282.01"/>
    <s v="United States"/>
    <s v="New York Stock Exchange Inc."/>
    <s v="USD"/>
  </r>
  <r>
    <x v="0"/>
    <x v="19"/>
    <n v="5930"/>
    <x v="13"/>
    <s v="EQUITY"/>
    <s v="Information Technology"/>
    <s v="Equity"/>
    <n v="4011470.22"/>
    <n v="3.99"/>
    <n v="4011470.22"/>
    <n v="83383"/>
    <n v="48.11"/>
    <s v="Korea (South)"/>
    <s v="Korea Exchange (Stock Market)"/>
    <s v="KRW"/>
  </r>
  <r>
    <x v="0"/>
    <x v="19"/>
    <s v="NOW"/>
    <x v="50"/>
    <s v="EQUITY"/>
    <s v="Information Technology"/>
    <s v="Equity"/>
    <n v="3918493.71"/>
    <n v="3.9"/>
    <n v="3918493.71"/>
    <n v="4097"/>
    <n v="956.43"/>
    <s v="United States"/>
    <s v="New York Stock Exchange Inc."/>
    <s v="USD"/>
  </r>
  <r>
    <x v="0"/>
    <x v="19"/>
    <s v="ASML"/>
    <x v="4"/>
    <s v="EQUITY"/>
    <s v="Information Technology"/>
    <s v="Equity"/>
    <n v="3748968.65"/>
    <n v="3.73"/>
    <n v="3748968.65"/>
    <n v="5267"/>
    <n v="711.79"/>
    <s v="Netherlands"/>
    <s v="Euronext Amsterdam"/>
    <s v="EUR"/>
  </r>
  <r>
    <x v="0"/>
    <x v="19"/>
    <s v="AMAT"/>
    <x v="51"/>
    <s v="EQUITY"/>
    <s v="Information Technology"/>
    <s v="Equity"/>
    <n v="3636035.43"/>
    <n v="3.62"/>
    <n v="3636035.43"/>
    <n v="19443"/>
    <n v="187.01"/>
    <s v="United States"/>
    <s v="NASDAQ"/>
    <s v="USD"/>
  </r>
  <r>
    <x v="0"/>
    <x v="19"/>
    <s v="PANW"/>
    <x v="14"/>
    <s v="EQUITY"/>
    <s v="Information Technology"/>
    <s v="Equity"/>
    <n v="3179351.98"/>
    <n v="3.16"/>
    <n v="3179351.98"/>
    <n v="15959"/>
    <n v="199.22"/>
    <s v="United States"/>
    <s v="NASDAQ"/>
    <s v="USD"/>
  </r>
  <r>
    <x v="0"/>
    <x v="19"/>
    <s v="MU"/>
    <x v="17"/>
    <s v="EQUITY"/>
    <s v="Information Technology"/>
    <s v="Equity"/>
    <n v="2937403.35"/>
    <n v="2.92"/>
    <n v="2937403.35"/>
    <n v="26745"/>
    <n v="109.83"/>
    <s v="United States"/>
    <s v="NASDAQ"/>
    <s v="USD"/>
  </r>
  <r>
    <x v="0"/>
    <x v="19"/>
    <s v="KLAC"/>
    <x v="21"/>
    <s v="EQUITY"/>
    <s v="Information Technology"/>
    <s v="Equity"/>
    <n v="2851849.11"/>
    <n v="2.84"/>
    <n v="2851849.11"/>
    <n v="3179"/>
    <n v="897.09"/>
    <s v="United States"/>
    <s v="NASDAQ"/>
    <s v="USD"/>
  </r>
  <r>
    <x v="0"/>
    <x v="19"/>
    <s v="INTC"/>
    <x v="20"/>
    <s v="EQUITY"/>
    <s v="Information Technology"/>
    <s v="Equity"/>
    <n v="2450594.25"/>
    <n v="2.44"/>
    <n v="2450594.25"/>
    <n v="104325"/>
    <n v="23.49"/>
    <s v="United States"/>
    <s v="NASDAQ"/>
    <s v="USD"/>
  </r>
  <r>
    <x v="0"/>
    <x v="19"/>
    <s v="GOOGL"/>
    <x v="16"/>
    <s v="EQUITY"/>
    <s v="Communication"/>
    <s v="Equity"/>
    <n v="2375782.4700000002"/>
    <n v="2.36"/>
    <n v="2375782.4700000002"/>
    <n v="12489"/>
    <n v="190.23"/>
    <s v="United States"/>
    <s v="NASDAQ"/>
    <s v="USD"/>
  </r>
  <r>
    <x v="0"/>
    <x v="19"/>
    <n v="8035"/>
    <x v="22"/>
    <s v="EQUITY"/>
    <s v="Information Technology"/>
    <s v="Equity"/>
    <n v="2162450.48"/>
    <n v="2.15"/>
    <n v="2162450.48"/>
    <n v="11300"/>
    <n v="191.37"/>
    <s v="Japan"/>
    <s v="Tokyo Stock Exchange"/>
    <s v="JPY"/>
  </r>
  <r>
    <x v="0"/>
    <x v="19"/>
    <s v="GOOG"/>
    <x v="18"/>
    <s v="EQUITY"/>
    <s v="Communication"/>
    <s v="Equity"/>
    <n v="2094353.36"/>
    <n v="2.08"/>
    <n v="2094353.36"/>
    <n v="10936"/>
    <n v="191.51"/>
    <s v="United States"/>
    <s v="NASDAQ"/>
    <s v="USD"/>
  </r>
  <r>
    <x v="0"/>
    <x v="19"/>
    <s v="EQIX"/>
    <x v="19"/>
    <s v="EQUITY"/>
    <s v="Real Estate"/>
    <s v="Equity"/>
    <n v="1863927.61"/>
    <n v="1.85"/>
    <n v="1863927.61"/>
    <n v="2341"/>
    <n v="796.21"/>
    <s v="United States"/>
    <s v="NASDAQ"/>
    <s v="USD"/>
  </r>
  <r>
    <x v="0"/>
    <x v="19"/>
    <s v="SNOW"/>
    <x v="25"/>
    <s v="EQUITY"/>
    <s v="Information Technology"/>
    <s v="Equity"/>
    <n v="1700267.44"/>
    <n v="1.69"/>
    <n v="1700267.44"/>
    <n v="7999"/>
    <n v="212.56"/>
    <s v="United States"/>
    <s v="New York Stock Exchange Inc."/>
    <s v="USD"/>
  </r>
  <r>
    <x v="0"/>
    <x v="19"/>
    <n v="2317"/>
    <x v="24"/>
    <s v="EQUITY"/>
    <s v="Information Technology"/>
    <s v="Equity"/>
    <n v="1641951.6"/>
    <n v="1.63"/>
    <n v="1641951.6"/>
    <n v="290210"/>
    <n v="5.66"/>
    <s v="Taiwan"/>
    <s v="Taiwan Stock Exchange"/>
    <s v="TWD"/>
  </r>
  <r>
    <x v="0"/>
    <x v="19"/>
    <s v="USD"/>
    <x v="38"/>
    <s v="CASH"/>
    <s v="Cash and/or Derivatives"/>
    <s v="Cash"/>
    <n v="1277003.82"/>
    <n v="1.27"/>
    <n v="1277003.82"/>
    <n v="1277004"/>
    <n v="100"/>
    <s v="United States"/>
    <s v="-"/>
    <s v="USD"/>
  </r>
  <r>
    <x v="0"/>
    <x v="19"/>
    <s v="DELL"/>
    <x v="26"/>
    <s v="EQUITY"/>
    <s v="Information Technology"/>
    <s v="Equity"/>
    <n v="930105.42"/>
    <n v="0.92"/>
    <n v="930105.42"/>
    <n v="7311"/>
    <n v="127.22"/>
    <s v="United States"/>
    <s v="New York Stock Exchange Inc."/>
    <s v="USD"/>
  </r>
  <r>
    <x v="0"/>
    <x v="19"/>
    <s v="MCHP"/>
    <x v="27"/>
    <s v="EQUITY"/>
    <s v="Information Technology"/>
    <s v="Equity"/>
    <n v="906435.75"/>
    <n v="0.9"/>
    <n v="906435.75"/>
    <n v="12903"/>
    <n v="70.25"/>
    <s v="United States"/>
    <s v="NASDAQ"/>
    <s v="USD"/>
  </r>
  <r>
    <x v="0"/>
    <x v="19"/>
    <s v="HPE"/>
    <x v="28"/>
    <s v="EQUITY"/>
    <s v="Information Technology"/>
    <s v="Equity"/>
    <n v="650576.88"/>
    <n v="0.65"/>
    <n v="650576.88"/>
    <n v="31338"/>
    <n v="20.76"/>
    <s v="United States"/>
    <s v="New York Stock Exchange Inc."/>
    <s v="USD"/>
  </r>
  <r>
    <x v="0"/>
    <x v="19"/>
    <n v="5935"/>
    <x v="32"/>
    <s v="EQUITY"/>
    <s v="Information Technology"/>
    <s v="Equity"/>
    <n v="530520.14"/>
    <n v="0.53"/>
    <n v="530520.14"/>
    <n v="13289"/>
    <n v="39.92"/>
    <s v="Korea (South)"/>
    <s v="Korea Exchange (Stock Market)"/>
    <s v="KRW"/>
  </r>
  <r>
    <x v="0"/>
    <x v="19"/>
    <s v="NTAP"/>
    <x v="29"/>
    <s v="EQUITY"/>
    <s v="Information Technology"/>
    <s v="Equity"/>
    <n v="517859.08"/>
    <n v="0.51"/>
    <n v="517859.08"/>
    <n v="4891"/>
    <n v="105.88"/>
    <s v="United States"/>
    <s v="NASDAQ"/>
    <s v="USD"/>
  </r>
  <r>
    <x v="0"/>
    <x v="19"/>
    <s v="NTNX"/>
    <x v="34"/>
    <s v="EQUITY"/>
    <s v="Information Technology"/>
    <s v="Equity"/>
    <n v="473577.46"/>
    <n v="0.47"/>
    <n v="473577.46"/>
    <n v="6367"/>
    <n v="74.38"/>
    <s v="United States"/>
    <s v="NASDAQ"/>
    <s v="USD"/>
  </r>
  <r>
    <x v="0"/>
    <x v="19"/>
    <s v="PSTG"/>
    <x v="30"/>
    <s v="EQUITY"/>
    <s v="Information Technology"/>
    <s v="Equity"/>
    <n v="450707.16"/>
    <n v="0.45"/>
    <n v="450707.16"/>
    <n v="7863"/>
    <n v="57.32"/>
    <s v="United States"/>
    <s v="New York Stock Exchange Inc."/>
    <s v="USD"/>
  </r>
  <r>
    <x v="0"/>
    <x v="19"/>
    <s v="MDB"/>
    <x v="33"/>
    <s v="EQUITY"/>
    <s v="Information Technology"/>
    <s v="Equity"/>
    <n v="445544"/>
    <n v="0.44"/>
    <n v="445544"/>
    <n v="1952"/>
    <n v="228.25"/>
    <s v="United States"/>
    <s v="NASDAQ"/>
    <s v="USD"/>
  </r>
  <r>
    <x v="0"/>
    <x v="19"/>
    <s v="ZBRA"/>
    <x v="31"/>
    <s v="EQUITY"/>
    <s v="Information Technology"/>
    <s v="Equity"/>
    <n v="410859.4"/>
    <n v="0.41"/>
    <n v="410859.4"/>
    <n v="1220"/>
    <n v="336.77"/>
    <s v="United States"/>
    <s v="NASDAQ"/>
    <s v="USD"/>
  </r>
  <r>
    <x v="0"/>
    <x v="19"/>
    <n v="992"/>
    <x v="36"/>
    <s v="EQUITY"/>
    <s v="Information Technology"/>
    <s v="Equity"/>
    <n v="268193.63"/>
    <n v="0.27"/>
    <n v="268193.63"/>
    <n v="206000"/>
    <n v="1.3"/>
    <s v="China"/>
    <s v="Hong Kong Exchanges And Clearing Ltd"/>
    <s v="HKD"/>
  </r>
  <r>
    <x v="0"/>
    <x v="19"/>
    <s v="RBRK"/>
    <x v="52"/>
    <s v="EQUITY"/>
    <s v="Information Technology"/>
    <s v="Equity"/>
    <n v="250447.68"/>
    <n v="0.25"/>
    <n v="250447.68"/>
    <n v="2952"/>
    <n v="84.84"/>
    <s v="United States"/>
    <s v="New York Stock Exchange Inc."/>
    <s v="USD"/>
  </r>
  <r>
    <x v="0"/>
    <x v="19"/>
    <s v="CVLT"/>
    <x v="37"/>
    <s v="EQUITY"/>
    <s v="Information Technology"/>
    <s v="Equity"/>
    <n v="167140"/>
    <n v="0.17"/>
    <n v="167140"/>
    <n v="1000"/>
    <n v="167.14"/>
    <s v="United States"/>
    <s v="NASDAQ"/>
    <s v="USD"/>
  </r>
  <r>
    <x v="0"/>
    <x v="19"/>
    <s v="ICSUAGD"/>
    <x v="42"/>
    <s v="FUND"/>
    <s v="Cash and/or Derivatives"/>
    <s v="Money Market"/>
    <n v="164512.39000000001"/>
    <n v="0.16"/>
    <n v="164512.39000000001"/>
    <n v="164512"/>
    <n v="1"/>
    <s v="Ireland"/>
    <s v="-"/>
    <s v="USD"/>
  </r>
  <r>
    <x v="0"/>
    <x v="19"/>
    <n v="66570"/>
    <x v="53"/>
    <s v="EQUITY"/>
    <s v="Consumer Discretionary"/>
    <s v="Equity"/>
    <n v="146256.48000000001"/>
    <n v="0.15"/>
    <n v="146256.48000000001"/>
    <n v="2552"/>
    <n v="57.31"/>
    <s v="Korea (South)"/>
    <s v="Korea Exchange (Stock Market)"/>
    <s v="KRW"/>
  </r>
  <r>
    <x v="0"/>
    <x v="19"/>
    <s v="GFS"/>
    <x v="54"/>
    <s v="EQUITY"/>
    <s v="Information Technology"/>
    <s v="Equity"/>
    <n v="63445.53"/>
    <n v="0.06"/>
    <n v="63445.53"/>
    <n v="1581"/>
    <n v="40.130000000000003"/>
    <s v="United States"/>
    <s v="NASDAQ"/>
    <s v="USD"/>
  </r>
  <r>
    <x v="0"/>
    <x v="19"/>
    <n v="3706"/>
    <x v="55"/>
    <s v="EQUITY"/>
    <s v="Information Technology"/>
    <s v="Equity"/>
    <n v="55685.07"/>
    <n v="0.06"/>
    <n v="55685.07"/>
    <n v="21000"/>
    <n v="2.65"/>
    <s v="Taiwan"/>
    <s v="Taiwan Stock Exchange"/>
    <s v="TWD"/>
  </r>
  <r>
    <x v="0"/>
    <x v="19"/>
    <s v="CITFT"/>
    <x v="47"/>
    <s v="CASH"/>
    <s v="Cash and/or Derivatives"/>
    <s v="Cash Collateral and Margins"/>
    <n v="31000"/>
    <n v="0.03"/>
    <n v="31000"/>
    <n v="31000"/>
    <n v="100"/>
    <s v="United States"/>
    <s v="-"/>
    <s v="USD"/>
  </r>
  <r>
    <x v="0"/>
    <x v="19"/>
    <s v="FSLY"/>
    <x v="40"/>
    <s v="EQUITY"/>
    <s v="Information Technology"/>
    <s v="Equity"/>
    <n v="26615.8"/>
    <n v="0.03"/>
    <n v="26615.8"/>
    <n v="3646"/>
    <n v="7.3"/>
    <s v="United States"/>
    <s v="New York Stock Exchange Inc."/>
    <s v="USD"/>
  </r>
  <r>
    <x v="0"/>
    <x v="19"/>
    <n v="2388"/>
    <x v="44"/>
    <s v="EQUITY"/>
    <s v="Information Technology"/>
    <s v="Equity"/>
    <n v="13270.5"/>
    <n v="0.01"/>
    <n v="13270.5"/>
    <n v="6331"/>
    <n v="2.1"/>
    <s v="Taiwan"/>
    <s v="Taiwan Stock Exchange"/>
    <s v="TWD"/>
  </r>
  <r>
    <x v="0"/>
    <x v="19"/>
    <n v="300017"/>
    <x v="56"/>
    <s v="EQUITY"/>
    <s v="Information Technology"/>
    <s v="Equity"/>
    <n v="4626.38"/>
    <n v="0"/>
    <n v="4626.38"/>
    <n v="3100"/>
    <n v="1.49"/>
    <s v="China"/>
    <s v="Shenzhen Stock Exchange"/>
    <s v="CNY"/>
  </r>
  <r>
    <x v="0"/>
    <x v="19"/>
    <s v="CNH"/>
    <x v="57"/>
    <s v="CASH"/>
    <s v="Cash and/or Derivatives"/>
    <s v="Cash"/>
    <n v="170.73"/>
    <n v="0"/>
    <n v="170.73"/>
    <n v="1222"/>
    <n v="13.97"/>
    <s v="China"/>
    <s v="-"/>
    <s v="CNH"/>
  </r>
  <r>
    <x v="0"/>
    <x v="19"/>
    <s v="GBP"/>
    <x v="49"/>
    <s v="CASH"/>
    <s v="Cash and/or Derivatives"/>
    <s v="Cash"/>
    <n v="3"/>
    <n v="0"/>
    <n v="3"/>
    <n v="2"/>
    <n v="135.6"/>
    <s v="United Kingdom"/>
    <s v="-"/>
    <s v="GBP"/>
  </r>
  <r>
    <x v="0"/>
    <x v="19"/>
    <s v="EUR"/>
    <x v="60"/>
    <s v="FX"/>
    <s v="Cash and/or Derivatives"/>
    <s v="FX"/>
    <n v="-2.3199999999999998"/>
    <n v="0"/>
    <n v="-2.3199999999999998"/>
    <n v="193471"/>
    <n v="1"/>
    <s v="United States"/>
    <s v="-"/>
    <s v="USD"/>
  </r>
  <r>
    <x v="0"/>
    <x v="19"/>
    <s v="JPY"/>
    <x v="61"/>
    <s v="FX"/>
    <s v="Cash and/or Derivatives"/>
    <s v="FX"/>
    <n v="-1.35"/>
    <n v="0"/>
    <n v="-1.35"/>
    <n v="19239500"/>
    <n v="1"/>
    <s v="United States"/>
    <s v="-"/>
    <s v="USD"/>
  </r>
  <r>
    <x v="0"/>
    <x v="19"/>
    <s v="HKD"/>
    <x v="63"/>
    <s v="FX"/>
    <s v="Cash and/or Derivatives"/>
    <s v="FX"/>
    <n v="-0.15"/>
    <n v="0"/>
    <n v="-0.15"/>
    <n v="120960"/>
    <n v="1"/>
    <s v="United States"/>
    <s v="-"/>
    <s v="USD"/>
  </r>
  <r>
    <x v="0"/>
    <x v="19"/>
    <s v="CNH"/>
    <x v="62"/>
    <s v="FX"/>
    <s v="Cash and/or Derivatives"/>
    <s v="FX"/>
    <n v="0"/>
    <n v="0"/>
    <n v="0"/>
    <n v="2119"/>
    <n v="1"/>
    <s v="United States"/>
    <s v="-"/>
    <s v="USD"/>
  </r>
  <r>
    <x v="0"/>
    <x v="19"/>
    <s v="HWBU5"/>
    <x v="58"/>
    <s v="FUTURE"/>
    <s v="Cash and/or Derivatives"/>
    <s v="Futures"/>
    <n v="0"/>
    <n v="0"/>
    <n v="466215"/>
    <n v="10"/>
    <n v="23310.75"/>
    <s v="-"/>
    <s v="Chicago Mercantile Exchange"/>
    <s v="USD"/>
  </r>
  <r>
    <x v="0"/>
    <x v="19"/>
    <s v="TWD"/>
    <x v="64"/>
    <s v="FX"/>
    <s v="Cash and/or Derivatives"/>
    <s v="FX"/>
    <n v="-43.69"/>
    <n v="0"/>
    <n v="-43.69"/>
    <n v="10742800"/>
    <n v="1"/>
    <s v="United States"/>
    <s v="-"/>
    <s v="USD"/>
  </r>
  <r>
    <x v="0"/>
    <x v="19"/>
    <s v="KRW"/>
    <x v="59"/>
    <s v="FX"/>
    <s v="Cash and/or Derivatives"/>
    <s v="FX"/>
    <n v="-139.75"/>
    <n v="0"/>
    <n v="-139.75"/>
    <n v="380128300"/>
    <n v="1"/>
    <s v="United States"/>
    <s v="-"/>
    <s v="USD"/>
  </r>
  <r>
    <x v="0"/>
    <x v="19"/>
    <s v="HKD"/>
    <x v="45"/>
    <s v="CASH"/>
    <s v="Cash and/or Derivatives"/>
    <s v="Cash"/>
    <n v="-13079.27"/>
    <n v="-0.01"/>
    <n v="-13079.27"/>
    <n v="-102672"/>
    <n v="12.74"/>
    <s v="Hong Kong"/>
    <s v="-"/>
    <s v="HKD"/>
  </r>
  <r>
    <x v="0"/>
    <x v="19"/>
    <s v="JPY"/>
    <x v="46"/>
    <s v="CASH"/>
    <s v="Cash and/or Derivatives"/>
    <s v="Cash"/>
    <n v="-107701"/>
    <n v="-0.11"/>
    <n v="-107701"/>
    <n v="-15769581"/>
    <n v="0.68"/>
    <s v="Japan"/>
    <s v="-"/>
    <s v="JPY"/>
  </r>
  <r>
    <x v="0"/>
    <x v="19"/>
    <s v="EUR"/>
    <x v="43"/>
    <s v="CASH"/>
    <s v="Cash and/or Derivatives"/>
    <s v="Cash"/>
    <n v="-210685.53"/>
    <n v="-0.21"/>
    <n v="-210685.53"/>
    <n v="-179551"/>
    <n v="117.34"/>
    <s v="European Union"/>
    <s v="-"/>
    <s v="EUR"/>
  </r>
  <r>
    <x v="0"/>
    <x v="19"/>
    <s v="KRW"/>
    <x v="39"/>
    <s v="CASH"/>
    <s v="Cash and/or Derivatives"/>
    <s v="Cash"/>
    <n v="-250539.17"/>
    <n v="-0.25"/>
    <n v="-250539.17"/>
    <n v="-345794162"/>
    <n v="7.0000000000000007E-2"/>
    <s v="Korea (South)"/>
    <s v="-"/>
    <s v="KRW"/>
  </r>
  <r>
    <x v="0"/>
    <x v="19"/>
    <s v="TWD"/>
    <x v="41"/>
    <s v="CASH"/>
    <s v="Cash and/or Derivatives"/>
    <s v="Cash"/>
    <n v="-323759.31"/>
    <n v="-0.32"/>
    <n v="-323759.31"/>
    <n v="-9499098"/>
    <n v="3.41"/>
    <s v="Taiwan"/>
    <s v="-"/>
    <s v="TWD"/>
  </r>
  <r>
    <x v="0"/>
    <x v="20"/>
    <s v="AMD"/>
    <x v="10"/>
    <s v="EQUITY"/>
    <s v="Information Technology"/>
    <s v="Equity"/>
    <n v="5799148.9199999999"/>
    <n v="5.74"/>
    <n v="5799148.9199999999"/>
    <n v="34836"/>
    <n v="166.47"/>
    <s v="United States"/>
    <s v="NASDAQ"/>
    <s v="USD"/>
  </r>
  <r>
    <x v="0"/>
    <x v="20"/>
    <s v="ORCL"/>
    <x v="7"/>
    <s v="EQUITY"/>
    <s v="Information Technology"/>
    <s v="Equity"/>
    <n v="5062953.5999999996"/>
    <n v="5.01"/>
    <n v="5062953.5999999996"/>
    <n v="20655"/>
    <n v="245.12"/>
    <s v="United States"/>
    <s v="New York Stock Exchange Inc."/>
    <s v="USD"/>
  </r>
  <r>
    <x v="0"/>
    <x v="20"/>
    <s v="NVDA"/>
    <x v="5"/>
    <s v="EQUITY"/>
    <s v="Information Technology"/>
    <s v="Equity"/>
    <n v="4939718.5"/>
    <n v="4.8899999999999997"/>
    <n v="4939718.5"/>
    <n v="28471"/>
    <n v="173.5"/>
    <s v="United States"/>
    <s v="NASDAQ"/>
    <s v="USD"/>
  </r>
  <r>
    <x v="0"/>
    <x v="20"/>
    <s v="PLTR"/>
    <x v="12"/>
    <s v="EQUITY"/>
    <s v="Information Technology"/>
    <s v="Equity"/>
    <n v="4849275.5999999996"/>
    <n v="4.8"/>
    <n v="4849275.5999999996"/>
    <n v="30537"/>
    <n v="158.80000000000001"/>
    <s v="United States"/>
    <s v="NASDAQ"/>
    <s v="USD"/>
  </r>
  <r>
    <x v="0"/>
    <x v="20"/>
    <s v="AVGO"/>
    <x v="0"/>
    <s v="EQUITY"/>
    <s v="Information Technology"/>
    <s v="Equity"/>
    <n v="4678281.96"/>
    <n v="4.63"/>
    <n v="4678281.96"/>
    <n v="16122"/>
    <n v="290.18"/>
    <s v="United States"/>
    <s v="NASDAQ"/>
    <s v="USD"/>
  </r>
  <r>
    <x v="0"/>
    <x v="20"/>
    <n v="2330"/>
    <x v="3"/>
    <s v="EQUITY"/>
    <s v="Information Technology"/>
    <s v="Equity"/>
    <n v="4554181.8499999996"/>
    <n v="4.51"/>
    <n v="4554181.8499999996"/>
    <n v="117126"/>
    <n v="38.880000000000003"/>
    <s v="Taiwan"/>
    <s v="Taiwan Stock Exchange"/>
    <s v="TWD"/>
  </r>
  <r>
    <x v="0"/>
    <x v="20"/>
    <s v="AMZN"/>
    <x v="6"/>
    <s v="EQUITY"/>
    <s v="Consumer Discretionary"/>
    <s v="Equity"/>
    <n v="4480446.96"/>
    <n v="4.4400000000000004"/>
    <n v="4480446.96"/>
    <n v="19359"/>
    <n v="231.44"/>
    <s v="United States"/>
    <s v="NASDAQ"/>
    <s v="USD"/>
  </r>
  <r>
    <x v="0"/>
    <x v="20"/>
    <s v="AAPL"/>
    <x v="1"/>
    <s v="EQUITY"/>
    <s v="Information Technology"/>
    <s v="Equity"/>
    <n v="4430738.08"/>
    <n v="4.3899999999999997"/>
    <n v="4430738.08"/>
    <n v="20716"/>
    <n v="213.88"/>
    <s v="United States"/>
    <s v="NASDAQ"/>
    <s v="USD"/>
  </r>
  <r>
    <x v="0"/>
    <x v="20"/>
    <s v="MSFT"/>
    <x v="9"/>
    <s v="EQUITY"/>
    <s v="Information Technology"/>
    <s v="Equity"/>
    <n v="4428693.91"/>
    <n v="4.3899999999999997"/>
    <n v="4428693.91"/>
    <n v="8621"/>
    <n v="513.71"/>
    <s v="United States"/>
    <s v="NASDAQ"/>
    <s v="USD"/>
  </r>
  <r>
    <x v="0"/>
    <x v="20"/>
    <s v="CSCO"/>
    <x v="2"/>
    <s v="EQUITY"/>
    <s v="Information Technology"/>
    <s v="Equity"/>
    <n v="4356319.8"/>
    <n v="4.3099999999999996"/>
    <n v="4356319.8"/>
    <n v="63420"/>
    <n v="68.69"/>
    <s v="United States"/>
    <s v="NASDAQ"/>
    <s v="USD"/>
  </r>
  <r>
    <x v="0"/>
    <x v="20"/>
    <s v="QCOM"/>
    <x v="11"/>
    <s v="EQUITY"/>
    <s v="Information Technology"/>
    <s v="Equity"/>
    <n v="4120617.6"/>
    <n v="4.08"/>
    <n v="4120617.6"/>
    <n v="26014"/>
    <n v="158.4"/>
    <s v="United States"/>
    <s v="NASDAQ"/>
    <s v="USD"/>
  </r>
  <r>
    <x v="0"/>
    <x v="20"/>
    <n v="5930"/>
    <x v="13"/>
    <s v="EQUITY"/>
    <s v="Information Technology"/>
    <s v="Equity"/>
    <n v="3986317.75"/>
    <n v="3.95"/>
    <n v="3986317.75"/>
    <n v="83383"/>
    <n v="47.81"/>
    <s v="Korea (South)"/>
    <s v="Korea Exchange (Stock Market)"/>
    <s v="KRW"/>
  </r>
  <r>
    <x v="0"/>
    <x v="20"/>
    <s v="NOW"/>
    <x v="50"/>
    <s v="EQUITY"/>
    <s v="Information Technology"/>
    <s v="Equity"/>
    <n v="3969132.63"/>
    <n v="3.93"/>
    <n v="3969132.63"/>
    <n v="4097"/>
    <n v="968.79"/>
    <s v="United States"/>
    <s v="New York Stock Exchange Inc."/>
    <s v="USD"/>
  </r>
  <r>
    <x v="0"/>
    <x v="20"/>
    <s v="IBM"/>
    <x v="8"/>
    <s v="EQUITY"/>
    <s v="Information Technology"/>
    <s v="Equity"/>
    <n v="3813209.04"/>
    <n v="3.78"/>
    <n v="3813209.04"/>
    <n v="14682"/>
    <n v="259.72000000000003"/>
    <s v="United States"/>
    <s v="New York Stock Exchange Inc."/>
    <s v="USD"/>
  </r>
  <r>
    <x v="0"/>
    <x v="20"/>
    <s v="ASML"/>
    <x v="4"/>
    <s v="EQUITY"/>
    <s v="Information Technology"/>
    <s v="Equity"/>
    <n v="3737347.04"/>
    <n v="3.7"/>
    <n v="3737347.04"/>
    <n v="5267"/>
    <n v="709.58"/>
    <s v="Netherlands"/>
    <s v="Euronext Amsterdam"/>
    <s v="EUR"/>
  </r>
  <r>
    <x v="0"/>
    <x v="20"/>
    <s v="AMAT"/>
    <x v="51"/>
    <s v="EQUITY"/>
    <s v="Information Technology"/>
    <s v="Equity"/>
    <n v="3610370.67"/>
    <n v="3.58"/>
    <n v="3610370.67"/>
    <n v="19443"/>
    <n v="185.69"/>
    <s v="United States"/>
    <s v="NASDAQ"/>
    <s v="USD"/>
  </r>
  <r>
    <x v="0"/>
    <x v="20"/>
    <s v="PANW"/>
    <x v="14"/>
    <s v="EQUITY"/>
    <s v="Information Technology"/>
    <s v="Equity"/>
    <n v="3243985.93"/>
    <n v="3.21"/>
    <n v="3243985.93"/>
    <n v="15959"/>
    <n v="203.27"/>
    <s v="United States"/>
    <s v="NASDAQ"/>
    <s v="USD"/>
  </r>
  <r>
    <x v="0"/>
    <x v="20"/>
    <s v="MU"/>
    <x v="17"/>
    <s v="EQUITY"/>
    <s v="Information Technology"/>
    <s v="Equity"/>
    <n v="2975648.7"/>
    <n v="2.95"/>
    <n v="2975648.7"/>
    <n v="26745"/>
    <n v="111.26"/>
    <s v="United States"/>
    <s v="NASDAQ"/>
    <s v="USD"/>
  </r>
  <r>
    <x v="0"/>
    <x v="20"/>
    <s v="KLAC"/>
    <x v="21"/>
    <s v="EQUITY"/>
    <s v="Information Technology"/>
    <s v="Equity"/>
    <n v="2867744.11"/>
    <n v="2.84"/>
    <n v="2867744.11"/>
    <n v="3179"/>
    <n v="902.09"/>
    <s v="United States"/>
    <s v="NASDAQ"/>
    <s v="USD"/>
  </r>
  <r>
    <x v="0"/>
    <x v="20"/>
    <s v="GOOGL"/>
    <x v="16"/>
    <s v="EQUITY"/>
    <s v="Communication"/>
    <s v="Equity"/>
    <n v="2412625.02"/>
    <n v="2.39"/>
    <n v="2412625.02"/>
    <n v="12489"/>
    <n v="193.18"/>
    <s v="United States"/>
    <s v="NASDAQ"/>
    <s v="USD"/>
  </r>
  <r>
    <x v="0"/>
    <x v="20"/>
    <s v="INTC"/>
    <x v="20"/>
    <s v="EQUITY"/>
    <s v="Information Technology"/>
    <s v="Equity"/>
    <n v="2159527.5"/>
    <n v="2.14"/>
    <n v="2159527.5"/>
    <n v="104325"/>
    <n v="20.7"/>
    <s v="United States"/>
    <s v="NASDAQ"/>
    <s v="USD"/>
  </r>
  <r>
    <x v="0"/>
    <x v="20"/>
    <n v="8035"/>
    <x v="22"/>
    <s v="EQUITY"/>
    <s v="Information Technology"/>
    <s v="Equity"/>
    <n v="2138468.31"/>
    <n v="2.12"/>
    <n v="2138468.31"/>
    <n v="11300"/>
    <n v="189.24"/>
    <s v="Japan"/>
    <s v="Tokyo Stock Exchange"/>
    <s v="JPY"/>
  </r>
  <r>
    <x v="0"/>
    <x v="20"/>
    <s v="GOOG"/>
    <x v="18"/>
    <s v="EQUITY"/>
    <s v="Communication"/>
    <s v="Equity"/>
    <n v="2122458.88"/>
    <n v="2.1"/>
    <n v="2122458.88"/>
    <n v="10936"/>
    <n v="194.08"/>
    <s v="United States"/>
    <s v="NASDAQ"/>
    <s v="USD"/>
  </r>
  <r>
    <x v="0"/>
    <x v="20"/>
    <s v="EQIX"/>
    <x v="19"/>
    <s v="EQUITY"/>
    <s v="Real Estate"/>
    <s v="Equity"/>
    <n v="1876147.63"/>
    <n v="1.86"/>
    <n v="1876147.63"/>
    <n v="2341"/>
    <n v="801.43"/>
    <s v="United States"/>
    <s v="NASDAQ"/>
    <s v="USD"/>
  </r>
  <r>
    <x v="0"/>
    <x v="20"/>
    <s v="SNOW"/>
    <x v="25"/>
    <s v="EQUITY"/>
    <s v="Information Technology"/>
    <s v="Equity"/>
    <n v="1755860.49"/>
    <n v="1.74"/>
    <n v="1755860.49"/>
    <n v="7999"/>
    <n v="219.51"/>
    <s v="United States"/>
    <s v="New York Stock Exchange Inc."/>
    <s v="USD"/>
  </r>
  <r>
    <x v="0"/>
    <x v="20"/>
    <n v="2317"/>
    <x v="24"/>
    <s v="EQUITY"/>
    <s v="Information Technology"/>
    <s v="Equity"/>
    <n v="1719726.46"/>
    <n v="1.7"/>
    <n v="1719726.46"/>
    <n v="290210"/>
    <n v="5.93"/>
    <s v="Taiwan"/>
    <s v="Taiwan Stock Exchange"/>
    <s v="TWD"/>
  </r>
  <r>
    <x v="0"/>
    <x v="20"/>
    <s v="DELL"/>
    <x v="26"/>
    <s v="EQUITY"/>
    <s v="Information Technology"/>
    <s v="Equity"/>
    <n v="959349.42"/>
    <n v="0.95"/>
    <n v="959349.42"/>
    <n v="7311"/>
    <n v="131.22"/>
    <s v="United States"/>
    <s v="New York Stock Exchange Inc."/>
    <s v="USD"/>
  </r>
  <r>
    <x v="0"/>
    <x v="20"/>
    <s v="MCHP"/>
    <x v="27"/>
    <s v="EQUITY"/>
    <s v="Information Technology"/>
    <s v="Equity"/>
    <n v="893016.63"/>
    <n v="0.88"/>
    <n v="893016.63"/>
    <n v="12903"/>
    <n v="69.209999999999994"/>
    <s v="United States"/>
    <s v="NASDAQ"/>
    <s v="USD"/>
  </r>
  <r>
    <x v="0"/>
    <x v="20"/>
    <s v="HPE"/>
    <x v="28"/>
    <s v="EQUITY"/>
    <s v="Information Technology"/>
    <s v="Equity"/>
    <n v="649636.74"/>
    <n v="0.64"/>
    <n v="649636.74"/>
    <n v="31338"/>
    <n v="20.73"/>
    <s v="United States"/>
    <s v="New York Stock Exchange Inc."/>
    <s v="USD"/>
  </r>
  <r>
    <x v="0"/>
    <x v="20"/>
    <n v="5935"/>
    <x v="32"/>
    <s v="EQUITY"/>
    <s v="Information Technology"/>
    <s v="Equity"/>
    <n v="524445.28"/>
    <n v="0.52"/>
    <n v="524445.28"/>
    <n v="13289"/>
    <n v="39.46"/>
    <s v="Korea (South)"/>
    <s v="Korea Exchange (Stock Market)"/>
    <s v="KRW"/>
  </r>
  <r>
    <x v="0"/>
    <x v="20"/>
    <s v="NTAP"/>
    <x v="29"/>
    <s v="EQUITY"/>
    <s v="Information Technology"/>
    <s v="Equity"/>
    <n v="513261.54"/>
    <n v="0.51"/>
    <n v="513261.54"/>
    <n v="4891"/>
    <n v="104.94"/>
    <s v="United States"/>
    <s v="NASDAQ"/>
    <s v="USD"/>
  </r>
  <r>
    <x v="0"/>
    <x v="20"/>
    <s v="NTNX"/>
    <x v="34"/>
    <s v="EQUITY"/>
    <s v="Information Technology"/>
    <s v="Equity"/>
    <n v="475551.23"/>
    <n v="0.47"/>
    <n v="475551.23"/>
    <n v="6367"/>
    <n v="74.69"/>
    <s v="United States"/>
    <s v="NASDAQ"/>
    <s v="USD"/>
  </r>
  <r>
    <x v="0"/>
    <x v="20"/>
    <s v="MDB"/>
    <x v="33"/>
    <s v="EQUITY"/>
    <s v="Information Technology"/>
    <s v="Equity"/>
    <n v="471154.24"/>
    <n v="0.47"/>
    <n v="471154.24"/>
    <n v="1952"/>
    <n v="241.37"/>
    <s v="United States"/>
    <s v="NASDAQ"/>
    <s v="USD"/>
  </r>
  <r>
    <x v="0"/>
    <x v="20"/>
    <s v="PSTG"/>
    <x v="30"/>
    <s v="EQUITY"/>
    <s v="Information Technology"/>
    <s v="Equity"/>
    <n v="452830.17"/>
    <n v="0.45"/>
    <n v="452830.17"/>
    <n v="7863"/>
    <n v="57.59"/>
    <s v="United States"/>
    <s v="New York Stock Exchange Inc."/>
    <s v="USD"/>
  </r>
  <r>
    <x v="0"/>
    <x v="20"/>
    <s v="ZBRA"/>
    <x v="31"/>
    <s v="EQUITY"/>
    <s v="Information Technology"/>
    <s v="Equity"/>
    <n v="409541.8"/>
    <n v="0.41"/>
    <n v="409541.8"/>
    <n v="1220"/>
    <n v="335.69"/>
    <s v="United States"/>
    <s v="NASDAQ"/>
    <s v="USD"/>
  </r>
  <r>
    <x v="0"/>
    <x v="20"/>
    <n v="992"/>
    <x v="36"/>
    <s v="EQUITY"/>
    <s v="Information Technology"/>
    <s v="Equity"/>
    <n v="273972.11"/>
    <n v="0.27"/>
    <n v="273972.11"/>
    <n v="206000"/>
    <n v="1.33"/>
    <s v="China"/>
    <s v="Hong Kong Exchanges And Clearing Ltd"/>
    <s v="HKD"/>
  </r>
  <r>
    <x v="0"/>
    <x v="20"/>
    <s v="RBRK"/>
    <x v="52"/>
    <s v="EQUITY"/>
    <s v="Information Technology"/>
    <s v="Equity"/>
    <n v="250920"/>
    <n v="0.25"/>
    <n v="250920"/>
    <n v="2952"/>
    <n v="85"/>
    <s v="United States"/>
    <s v="New York Stock Exchange Inc."/>
    <s v="USD"/>
  </r>
  <r>
    <x v="0"/>
    <x v="20"/>
    <s v="USD"/>
    <x v="38"/>
    <s v="CASH"/>
    <s v="Cash and/or Derivatives"/>
    <s v="Cash"/>
    <n v="205888.42"/>
    <n v="0.2"/>
    <n v="205888.42"/>
    <n v="205888"/>
    <n v="100"/>
    <s v="United States"/>
    <s v="-"/>
    <s v="USD"/>
  </r>
  <r>
    <x v="0"/>
    <x v="20"/>
    <s v="ICSUAGD"/>
    <x v="42"/>
    <s v="FUND"/>
    <s v="Cash and/or Derivatives"/>
    <s v="Money Market"/>
    <n v="192380.56"/>
    <n v="0.19"/>
    <n v="192380.56"/>
    <n v="192381"/>
    <n v="1"/>
    <s v="Ireland"/>
    <s v="-"/>
    <s v="USD"/>
  </r>
  <r>
    <x v="0"/>
    <x v="20"/>
    <s v="CVLT"/>
    <x v="37"/>
    <s v="EQUITY"/>
    <s v="Information Technology"/>
    <s v="Equity"/>
    <n v="164350"/>
    <n v="0.16"/>
    <n v="164350"/>
    <n v="1000"/>
    <n v="164.35"/>
    <s v="United States"/>
    <s v="NASDAQ"/>
    <s v="USD"/>
  </r>
  <r>
    <x v="0"/>
    <x v="20"/>
    <n v="66570"/>
    <x v="53"/>
    <s v="EQUITY"/>
    <s v="Consumer Discretionary"/>
    <s v="Equity"/>
    <n v="142739.45000000001"/>
    <n v="0.14000000000000001"/>
    <n v="142739.45000000001"/>
    <n v="2552"/>
    <n v="55.93"/>
    <s v="Korea (South)"/>
    <s v="Korea Exchange (Stock Market)"/>
    <s v="KRW"/>
  </r>
  <r>
    <x v="0"/>
    <x v="20"/>
    <s v="GFS"/>
    <x v="54"/>
    <s v="EQUITY"/>
    <s v="Information Technology"/>
    <s v="Equity"/>
    <n v="63208.38"/>
    <n v="0.06"/>
    <n v="63208.38"/>
    <n v="1581"/>
    <n v="39.979999999999997"/>
    <s v="United States"/>
    <s v="NASDAQ"/>
    <s v="USD"/>
  </r>
  <r>
    <x v="0"/>
    <x v="20"/>
    <n v="3706"/>
    <x v="55"/>
    <s v="EQUITY"/>
    <s v="Information Technology"/>
    <s v="Equity"/>
    <n v="54483.4"/>
    <n v="0.05"/>
    <n v="54483.4"/>
    <n v="21000"/>
    <n v="2.59"/>
    <s v="Taiwan"/>
    <s v="Taiwan Stock Exchange"/>
    <s v="TWD"/>
  </r>
  <r>
    <x v="0"/>
    <x v="20"/>
    <s v="TWD"/>
    <x v="41"/>
    <s v="CASH"/>
    <s v="Cash and/or Derivatives"/>
    <s v="Cash"/>
    <n v="42234.55"/>
    <n v="0.04"/>
    <n v="42234.55"/>
    <n v="1243702"/>
    <n v="3.4"/>
    <s v="Taiwan"/>
    <s v="-"/>
    <s v="TWD"/>
  </r>
  <r>
    <x v="0"/>
    <x v="20"/>
    <s v="CITFT"/>
    <x v="47"/>
    <s v="CASH"/>
    <s v="Cash and/or Derivatives"/>
    <s v="Cash Collateral and Margins"/>
    <n v="31000"/>
    <n v="0.03"/>
    <n v="31000"/>
    <n v="31000"/>
    <n v="100"/>
    <s v="United States"/>
    <s v="-"/>
    <s v="USD"/>
  </r>
  <r>
    <x v="0"/>
    <x v="20"/>
    <s v="FSLY"/>
    <x v="40"/>
    <s v="EQUITY"/>
    <s v="Information Technology"/>
    <s v="Equity"/>
    <n v="26105.360000000001"/>
    <n v="0.03"/>
    <n v="26105.360000000001"/>
    <n v="3646"/>
    <n v="7.16"/>
    <s v="United States"/>
    <s v="New York Stock Exchange Inc."/>
    <s v="USD"/>
  </r>
  <r>
    <x v="0"/>
    <x v="20"/>
    <s v="KRW"/>
    <x v="39"/>
    <s v="CASH"/>
    <s v="Cash and/or Derivatives"/>
    <s v="Cash"/>
    <n v="24907.8"/>
    <n v="0.02"/>
    <n v="24907.8"/>
    <n v="34334160"/>
    <n v="7.0000000000000007E-2"/>
    <s v="Korea (South)"/>
    <s v="-"/>
    <s v="KRW"/>
  </r>
  <r>
    <x v="0"/>
    <x v="20"/>
    <s v="JPY"/>
    <x v="46"/>
    <s v="CASH"/>
    <s v="Cash and/or Derivatives"/>
    <s v="Cash"/>
    <n v="23485.86"/>
    <n v="0.02"/>
    <n v="23485.86"/>
    <n v="3469919"/>
    <n v="0.68"/>
    <s v="Japan"/>
    <s v="-"/>
    <s v="JPY"/>
  </r>
  <r>
    <x v="0"/>
    <x v="20"/>
    <s v="EUR"/>
    <x v="43"/>
    <s v="CASH"/>
    <s v="Cash and/or Derivatives"/>
    <s v="Cash"/>
    <n v="16328.47"/>
    <n v="0.02"/>
    <n v="16328.47"/>
    <n v="13920"/>
    <n v="117.3"/>
    <s v="European Union"/>
    <s v="-"/>
    <s v="EUR"/>
  </r>
  <r>
    <x v="0"/>
    <x v="20"/>
    <n v="2388"/>
    <x v="44"/>
    <s v="EQUITY"/>
    <s v="Information Technology"/>
    <s v="Equity"/>
    <n v="13157.56"/>
    <n v="0.01"/>
    <n v="13157.56"/>
    <n v="6331"/>
    <n v="2.08"/>
    <s v="Taiwan"/>
    <s v="Taiwan Stock Exchange"/>
    <s v="TWD"/>
  </r>
  <r>
    <x v="0"/>
    <x v="20"/>
    <n v="300017"/>
    <x v="56"/>
    <s v="EQUITY"/>
    <s v="Information Technology"/>
    <s v="Equity"/>
    <n v="4754.22"/>
    <n v="0"/>
    <n v="4754.22"/>
    <n v="3100"/>
    <n v="1.53"/>
    <s v="China"/>
    <s v="Shenzhen Stock Exchange"/>
    <s v="CNY"/>
  </r>
  <r>
    <x v="0"/>
    <x v="20"/>
    <s v="HKD"/>
    <x v="45"/>
    <s v="CASH"/>
    <s v="Cash and/or Derivatives"/>
    <s v="Cash"/>
    <n v="2329.69"/>
    <n v="0"/>
    <n v="2329.69"/>
    <n v="18288"/>
    <n v="12.74"/>
    <s v="Hong Kong"/>
    <s v="-"/>
    <s v="HKD"/>
  </r>
  <r>
    <x v="0"/>
    <x v="20"/>
    <s v="CNH"/>
    <x v="57"/>
    <s v="CASH"/>
    <s v="Cash and/or Derivatives"/>
    <s v="Cash"/>
    <n v="466.16"/>
    <n v="0"/>
    <n v="466.16"/>
    <n v="3341"/>
    <n v="13.95"/>
    <s v="China"/>
    <s v="-"/>
    <s v="CNH"/>
  </r>
  <r>
    <x v="0"/>
    <x v="20"/>
    <s v="GBP"/>
    <x v="49"/>
    <s v="CASH"/>
    <s v="Cash and/or Derivatives"/>
    <s v="Cash"/>
    <n v="2.97"/>
    <n v="0"/>
    <n v="2.97"/>
    <n v="2"/>
    <n v="134.31"/>
    <s v="United Kingdom"/>
    <s v="-"/>
    <s v="GBP"/>
  </r>
  <r>
    <x v="0"/>
    <x v="20"/>
    <s v="HWBU5"/>
    <x v="58"/>
    <s v="FUTURE"/>
    <s v="Cash and/or Derivatives"/>
    <s v="Futures"/>
    <n v="0"/>
    <n v="0"/>
    <n v="468425"/>
    <n v="10"/>
    <n v="23421.25"/>
    <s v="-"/>
    <s v="Chicago Mercantile Exchange"/>
    <s v="USD"/>
  </r>
  <r>
    <x v="0"/>
    <x v="21"/>
    <s v="AMD"/>
    <x v="10"/>
    <s v="EQUITY"/>
    <s v="Information Technology"/>
    <s v="Equity"/>
    <n v="6049619.7599999998"/>
    <n v="5.92"/>
    <n v="6049619.7599999998"/>
    <n v="34836"/>
    <n v="173.66"/>
    <s v="United States"/>
    <s v="NASDAQ"/>
    <s v="USD"/>
  </r>
  <r>
    <x v="0"/>
    <x v="21"/>
    <s v="ORCL"/>
    <x v="7"/>
    <s v="EQUITY"/>
    <s v="Information Technology"/>
    <s v="Equity"/>
    <n v="5116450.05"/>
    <n v="5.01"/>
    <n v="5116450.05"/>
    <n v="20655"/>
    <n v="247.71"/>
    <s v="United States"/>
    <s v="New York Stock Exchange Inc."/>
    <s v="USD"/>
  </r>
  <r>
    <x v="0"/>
    <x v="21"/>
    <s v="NVDA"/>
    <x v="5"/>
    <s v="EQUITY"/>
    <s v="Information Technology"/>
    <s v="Equity"/>
    <n v="5032249.25"/>
    <n v="4.93"/>
    <n v="5032249.25"/>
    <n v="28471"/>
    <n v="176.75"/>
    <s v="United States"/>
    <s v="NASDAQ"/>
    <s v="USD"/>
  </r>
  <r>
    <x v="0"/>
    <x v="21"/>
    <s v="PLTR"/>
    <x v="12"/>
    <s v="EQUITY"/>
    <s v="Information Technology"/>
    <s v="Equity"/>
    <n v="4821181.5599999996"/>
    <n v="4.72"/>
    <n v="4821181.5599999996"/>
    <n v="30537"/>
    <n v="157.88"/>
    <s v="United States"/>
    <s v="NASDAQ"/>
    <s v="USD"/>
  </r>
  <r>
    <x v="0"/>
    <x v="21"/>
    <s v="AVGO"/>
    <x v="0"/>
    <s v="EQUITY"/>
    <s v="Information Technology"/>
    <s v="Equity"/>
    <n v="4744704.5999999996"/>
    <n v="4.6500000000000004"/>
    <n v="4744704.5999999996"/>
    <n v="16122"/>
    <n v="294.3"/>
    <s v="United States"/>
    <s v="NASDAQ"/>
    <s v="USD"/>
  </r>
  <r>
    <x v="0"/>
    <x v="21"/>
    <n v="2330"/>
    <x v="3"/>
    <s v="EQUITY"/>
    <s v="Information Technology"/>
    <s v="Equity"/>
    <n v="4545999.9000000004"/>
    <n v="4.45"/>
    <n v="4545999.9000000004"/>
    <n v="117126"/>
    <n v="38.81"/>
    <s v="Taiwan"/>
    <s v="Taiwan Stock Exchange"/>
    <s v="TWD"/>
  </r>
  <r>
    <x v="0"/>
    <x v="21"/>
    <s v="AMZN"/>
    <x v="6"/>
    <s v="EQUITY"/>
    <s v="Consumer Discretionary"/>
    <s v="Equity"/>
    <n v="4506581.6100000003"/>
    <n v="4.41"/>
    <n v="4506581.6100000003"/>
    <n v="19359"/>
    <n v="232.79"/>
    <s v="United States"/>
    <s v="NASDAQ"/>
    <s v="USD"/>
  </r>
  <r>
    <x v="0"/>
    <x v="21"/>
    <s v="AAPL"/>
    <x v="1"/>
    <s v="EQUITY"/>
    <s v="Information Technology"/>
    <s v="Equity"/>
    <n v="4434259.8"/>
    <n v="4.34"/>
    <n v="4434259.8"/>
    <n v="20716"/>
    <n v="214.05"/>
    <s v="United States"/>
    <s v="NASDAQ"/>
    <s v="USD"/>
  </r>
  <r>
    <x v="0"/>
    <x v="21"/>
    <s v="MSFT"/>
    <x v="9"/>
    <s v="EQUITY"/>
    <s v="Information Technology"/>
    <s v="Equity"/>
    <n v="4418262.5"/>
    <n v="4.33"/>
    <n v="4418262.5"/>
    <n v="8621"/>
    <n v="512.5"/>
    <s v="United States"/>
    <s v="NASDAQ"/>
    <s v="USD"/>
  </r>
  <r>
    <x v="0"/>
    <x v="21"/>
    <s v="CSCO"/>
    <x v="2"/>
    <s v="EQUITY"/>
    <s v="Information Technology"/>
    <s v="Equity"/>
    <n v="4307486.4000000004"/>
    <n v="4.22"/>
    <n v="4307486.4000000004"/>
    <n v="63420"/>
    <n v="67.92"/>
    <s v="United States"/>
    <s v="NASDAQ"/>
    <s v="USD"/>
  </r>
  <r>
    <x v="0"/>
    <x v="21"/>
    <n v="5930"/>
    <x v="13"/>
    <s v="EQUITY"/>
    <s v="Information Technology"/>
    <s v="Equity"/>
    <n v="4247278.2"/>
    <n v="4.16"/>
    <n v="4247278.2"/>
    <n v="83383"/>
    <n v="50.94"/>
    <s v="Korea (South)"/>
    <s v="Korea Exchange (Stock Market)"/>
    <s v="KRW"/>
  </r>
  <r>
    <x v="0"/>
    <x v="21"/>
    <s v="QCOM"/>
    <x v="11"/>
    <s v="EQUITY"/>
    <s v="Information Technology"/>
    <s v="Equity"/>
    <n v="4189554.7"/>
    <n v="4.0999999999999996"/>
    <n v="4189554.7"/>
    <n v="26014"/>
    <n v="161.05000000000001"/>
    <s v="United States"/>
    <s v="NASDAQ"/>
    <s v="USD"/>
  </r>
  <r>
    <x v="0"/>
    <x v="21"/>
    <s v="NOW"/>
    <x v="50"/>
    <s v="EQUITY"/>
    <s v="Information Technology"/>
    <s v="Equity"/>
    <n v="4038617.75"/>
    <n v="3.95"/>
    <n v="4038617.75"/>
    <n v="4097"/>
    <n v="985.75"/>
    <s v="United States"/>
    <s v="New York Stock Exchange Inc."/>
    <s v="USD"/>
  </r>
  <r>
    <x v="0"/>
    <x v="21"/>
    <s v="IBM"/>
    <x v="8"/>
    <s v="EQUITY"/>
    <s v="Information Technology"/>
    <s v="Equity"/>
    <n v="3864449.22"/>
    <n v="3.78"/>
    <n v="3864449.22"/>
    <n v="14682"/>
    <n v="263.20999999999998"/>
    <s v="United States"/>
    <s v="New York Stock Exchange Inc."/>
    <s v="USD"/>
  </r>
  <r>
    <x v="0"/>
    <x v="21"/>
    <s v="ASML"/>
    <x v="4"/>
    <s v="EQUITY"/>
    <s v="Information Technology"/>
    <s v="Equity"/>
    <n v="3851146.79"/>
    <n v="3.77"/>
    <n v="3851146.79"/>
    <n v="5267"/>
    <n v="731.19"/>
    <s v="Netherlands"/>
    <s v="Euronext Amsterdam"/>
    <s v="EUR"/>
  </r>
  <r>
    <x v="0"/>
    <x v="21"/>
    <s v="AMAT"/>
    <x v="51"/>
    <s v="EQUITY"/>
    <s v="Information Technology"/>
    <s v="Equity"/>
    <n v="3699419.61"/>
    <n v="3.62"/>
    <n v="3699419.61"/>
    <n v="19443"/>
    <n v="190.27"/>
    <s v="United States"/>
    <s v="NASDAQ"/>
    <s v="USD"/>
  </r>
  <r>
    <x v="0"/>
    <x v="21"/>
    <s v="PANW"/>
    <x v="14"/>
    <s v="EQUITY"/>
    <s v="Information Technology"/>
    <s v="Equity"/>
    <n v="3263615.5"/>
    <n v="3.2"/>
    <n v="3263615.5"/>
    <n v="15959"/>
    <n v="204.5"/>
    <s v="United States"/>
    <s v="NASDAQ"/>
    <s v="USD"/>
  </r>
  <r>
    <x v="0"/>
    <x v="21"/>
    <s v="MU"/>
    <x v="17"/>
    <s v="EQUITY"/>
    <s v="Information Technology"/>
    <s v="Equity"/>
    <n v="2975381.25"/>
    <n v="2.91"/>
    <n v="2975381.25"/>
    <n v="26745"/>
    <n v="111.25"/>
    <s v="United States"/>
    <s v="NASDAQ"/>
    <s v="USD"/>
  </r>
  <r>
    <x v="0"/>
    <x v="21"/>
    <s v="KLAC"/>
    <x v="21"/>
    <s v="EQUITY"/>
    <s v="Information Technology"/>
    <s v="Equity"/>
    <n v="2934693.85"/>
    <n v="2.87"/>
    <n v="2934693.85"/>
    <n v="3179"/>
    <n v="923.15"/>
    <s v="United States"/>
    <s v="NASDAQ"/>
    <s v="USD"/>
  </r>
  <r>
    <x v="0"/>
    <x v="21"/>
    <s v="GOOGL"/>
    <x v="16"/>
    <s v="EQUITY"/>
    <s v="Communication"/>
    <s v="Equity"/>
    <n v="2405131.62"/>
    <n v="2.35"/>
    <n v="2405131.62"/>
    <n v="12489"/>
    <n v="192.58"/>
    <s v="United States"/>
    <s v="NASDAQ"/>
    <s v="USD"/>
  </r>
  <r>
    <x v="0"/>
    <x v="21"/>
    <s v="INTC"/>
    <x v="20"/>
    <s v="EQUITY"/>
    <s v="Information Technology"/>
    <s v="Equity"/>
    <n v="2157441"/>
    <n v="2.11"/>
    <n v="2157441"/>
    <n v="104325"/>
    <n v="20.68"/>
    <s v="United States"/>
    <s v="NASDAQ"/>
    <s v="USD"/>
  </r>
  <r>
    <x v="0"/>
    <x v="21"/>
    <s v="GOOG"/>
    <x v="18"/>
    <s v="EQUITY"/>
    <s v="Communication"/>
    <s v="Equity"/>
    <n v="2115241.12"/>
    <n v="2.0699999999999998"/>
    <n v="2115241.12"/>
    <n v="10936"/>
    <n v="193.42"/>
    <s v="United States"/>
    <s v="NASDAQ"/>
    <s v="USD"/>
  </r>
  <r>
    <x v="0"/>
    <x v="21"/>
    <n v="8035"/>
    <x v="22"/>
    <s v="EQUITY"/>
    <s v="Information Technology"/>
    <s v="Equity"/>
    <n v="2082671.88"/>
    <n v="2.04"/>
    <n v="2082671.88"/>
    <n v="11300"/>
    <n v="184.31"/>
    <s v="Japan"/>
    <s v="Tokyo Stock Exchange"/>
    <s v="JPY"/>
  </r>
  <r>
    <x v="0"/>
    <x v="21"/>
    <s v="EQIX"/>
    <x v="19"/>
    <s v="EQUITY"/>
    <s v="Real Estate"/>
    <s v="Equity"/>
    <n v="1857864.42"/>
    <n v="1.82"/>
    <n v="1857864.42"/>
    <n v="2341"/>
    <n v="793.62"/>
    <s v="United States"/>
    <s v="NASDAQ"/>
    <s v="USD"/>
  </r>
  <r>
    <x v="0"/>
    <x v="21"/>
    <s v="SNOW"/>
    <x v="25"/>
    <s v="EQUITY"/>
    <s v="Information Technology"/>
    <s v="Equity"/>
    <n v="1749141.33"/>
    <n v="1.71"/>
    <n v="1749141.33"/>
    <n v="7999"/>
    <n v="218.67"/>
    <s v="United States"/>
    <s v="New York Stock Exchange Inc."/>
    <s v="USD"/>
  </r>
  <r>
    <x v="0"/>
    <x v="21"/>
    <n v="2317"/>
    <x v="24"/>
    <s v="EQUITY"/>
    <s v="Information Technology"/>
    <s v="Equity"/>
    <n v="1731393.03"/>
    <n v="1.7"/>
    <n v="1731393.03"/>
    <n v="290210"/>
    <n v="5.97"/>
    <s v="Taiwan"/>
    <s v="Taiwan Stock Exchange"/>
    <s v="TWD"/>
  </r>
  <r>
    <x v="0"/>
    <x v="21"/>
    <s v="DELL"/>
    <x v="26"/>
    <s v="EQUITY"/>
    <s v="Information Technology"/>
    <s v="Equity"/>
    <n v="978650.46"/>
    <n v="0.96"/>
    <n v="978650.46"/>
    <n v="7311"/>
    <n v="133.86000000000001"/>
    <s v="United States"/>
    <s v="New York Stock Exchange Inc."/>
    <s v="USD"/>
  </r>
  <r>
    <x v="0"/>
    <x v="21"/>
    <s v="MCHP"/>
    <x v="27"/>
    <s v="EQUITY"/>
    <s v="Information Technology"/>
    <s v="Equity"/>
    <n v="910048.59"/>
    <n v="0.89"/>
    <n v="910048.59"/>
    <n v="12903"/>
    <n v="70.53"/>
    <s v="United States"/>
    <s v="NASDAQ"/>
    <s v="USD"/>
  </r>
  <r>
    <x v="0"/>
    <x v="21"/>
    <s v="HPE"/>
    <x v="28"/>
    <s v="EQUITY"/>
    <s v="Information Technology"/>
    <s v="Equity"/>
    <n v="654337.43999999994"/>
    <n v="0.64"/>
    <n v="654337.43999999994"/>
    <n v="31338"/>
    <n v="20.88"/>
    <s v="United States"/>
    <s v="New York Stock Exchange Inc."/>
    <s v="USD"/>
  </r>
  <r>
    <x v="0"/>
    <x v="21"/>
    <n v="5935"/>
    <x v="32"/>
    <s v="EQUITY"/>
    <s v="Information Technology"/>
    <s v="Equity"/>
    <n v="547097.97"/>
    <n v="0.54"/>
    <n v="547097.97"/>
    <n v="13289"/>
    <n v="41.17"/>
    <s v="Korea (South)"/>
    <s v="Korea Exchange (Stock Market)"/>
    <s v="KRW"/>
  </r>
  <r>
    <x v="0"/>
    <x v="21"/>
    <s v="NTAP"/>
    <x v="29"/>
    <s v="EQUITY"/>
    <s v="Information Technology"/>
    <s v="Equity"/>
    <n v="522896.81"/>
    <n v="0.51"/>
    <n v="522896.81"/>
    <n v="4891"/>
    <n v="106.91"/>
    <s v="United States"/>
    <s v="NASDAQ"/>
    <s v="USD"/>
  </r>
  <r>
    <x v="0"/>
    <x v="21"/>
    <s v="MDB"/>
    <x v="33"/>
    <s v="EQUITY"/>
    <s v="Information Technology"/>
    <s v="Equity"/>
    <n v="477088.32"/>
    <n v="0.47"/>
    <n v="477088.32"/>
    <n v="1952"/>
    <n v="244.41"/>
    <s v="United States"/>
    <s v="NASDAQ"/>
    <s v="USD"/>
  </r>
  <r>
    <x v="0"/>
    <x v="21"/>
    <s v="NTNX"/>
    <x v="34"/>
    <s v="EQUITY"/>
    <s v="Information Technology"/>
    <s v="Equity"/>
    <n v="472940.76"/>
    <n v="0.46"/>
    <n v="472940.76"/>
    <n v="6367"/>
    <n v="74.28"/>
    <s v="United States"/>
    <s v="NASDAQ"/>
    <s v="USD"/>
  </r>
  <r>
    <x v="0"/>
    <x v="21"/>
    <s v="PSTG"/>
    <x v="30"/>
    <s v="EQUITY"/>
    <s v="Information Technology"/>
    <s v="Equity"/>
    <n v="467062.2"/>
    <n v="0.46"/>
    <n v="467062.2"/>
    <n v="7863"/>
    <n v="59.4"/>
    <s v="United States"/>
    <s v="New York Stock Exchange Inc."/>
    <s v="USD"/>
  </r>
  <r>
    <x v="0"/>
    <x v="21"/>
    <s v="ZBRA"/>
    <x v="31"/>
    <s v="EQUITY"/>
    <s v="Information Technology"/>
    <s v="Equity"/>
    <n v="408321.8"/>
    <n v="0.4"/>
    <n v="408321.8"/>
    <n v="1220"/>
    <n v="334.69"/>
    <s v="United States"/>
    <s v="NASDAQ"/>
    <s v="USD"/>
  </r>
  <r>
    <x v="0"/>
    <x v="21"/>
    <n v="992"/>
    <x v="36"/>
    <s v="EQUITY"/>
    <s v="Information Technology"/>
    <s v="Equity"/>
    <n v="276066.24"/>
    <n v="0.27"/>
    <n v="276066.24"/>
    <n v="206000"/>
    <n v="1.34"/>
    <s v="China"/>
    <s v="Hong Kong Exchanges And Clearing Ltd"/>
    <s v="HKD"/>
  </r>
  <r>
    <x v="0"/>
    <x v="21"/>
    <s v="RBRK"/>
    <x v="52"/>
    <s v="EQUITY"/>
    <s v="Information Technology"/>
    <s v="Equity"/>
    <n v="257148.72"/>
    <n v="0.25"/>
    <n v="257148.72"/>
    <n v="2952"/>
    <n v="87.11"/>
    <s v="United States"/>
    <s v="New York Stock Exchange Inc."/>
    <s v="USD"/>
  </r>
  <r>
    <x v="0"/>
    <x v="21"/>
    <s v="USD"/>
    <x v="38"/>
    <s v="CASH"/>
    <s v="Cash and/or Derivatives"/>
    <s v="Cash"/>
    <n v="206368.38"/>
    <n v="0.2"/>
    <n v="206368.38"/>
    <n v="206368"/>
    <n v="100"/>
    <s v="United States"/>
    <s v="-"/>
    <s v="USD"/>
  </r>
  <r>
    <x v="0"/>
    <x v="21"/>
    <s v="ICSUAGD"/>
    <x v="42"/>
    <s v="FUND"/>
    <s v="Cash and/or Derivatives"/>
    <s v="Money Market"/>
    <n v="193300.6"/>
    <n v="0.19"/>
    <n v="193300.6"/>
    <n v="193301"/>
    <n v="1"/>
    <s v="Ireland"/>
    <s v="-"/>
    <s v="USD"/>
  </r>
  <r>
    <x v="0"/>
    <x v="21"/>
    <s v="CVLT"/>
    <x v="37"/>
    <s v="EQUITY"/>
    <s v="Information Technology"/>
    <s v="Equity"/>
    <n v="163430"/>
    <n v="0.16"/>
    <n v="163430"/>
    <n v="1000"/>
    <n v="163.43"/>
    <s v="United States"/>
    <s v="NASDAQ"/>
    <s v="USD"/>
  </r>
  <r>
    <x v="0"/>
    <x v="21"/>
    <n v="66570"/>
    <x v="53"/>
    <s v="EQUITY"/>
    <s v="Consumer Discretionary"/>
    <s v="Equity"/>
    <n v="143655.01999999999"/>
    <n v="0.14000000000000001"/>
    <n v="143655.01999999999"/>
    <n v="2552"/>
    <n v="56.29"/>
    <s v="Korea (South)"/>
    <s v="Korea Exchange (Stock Market)"/>
    <s v="KRW"/>
  </r>
  <r>
    <x v="0"/>
    <x v="21"/>
    <s v="GFS"/>
    <x v="54"/>
    <s v="EQUITY"/>
    <s v="Information Technology"/>
    <s v="Equity"/>
    <n v="64315.08"/>
    <n v="0.06"/>
    <n v="64315.08"/>
    <n v="1581"/>
    <n v="40.68"/>
    <s v="United States"/>
    <s v="NASDAQ"/>
    <s v="USD"/>
  </r>
  <r>
    <x v="0"/>
    <x v="21"/>
    <n v="3706"/>
    <x v="55"/>
    <s v="EQUITY"/>
    <s v="Information Technology"/>
    <s v="Equity"/>
    <n v="53958.41"/>
    <n v="0.05"/>
    <n v="53958.41"/>
    <n v="21000"/>
    <n v="2.57"/>
    <s v="Taiwan"/>
    <s v="Taiwan Stock Exchange"/>
    <s v="TWD"/>
  </r>
  <r>
    <x v="0"/>
    <x v="21"/>
    <s v="TWD"/>
    <x v="41"/>
    <s v="CASH"/>
    <s v="Cash and/or Derivatives"/>
    <s v="Cash"/>
    <n v="42158.67"/>
    <n v="0.04"/>
    <n v="42158.67"/>
    <n v="1243702"/>
    <n v="3.39"/>
    <s v="Taiwan"/>
    <s v="-"/>
    <s v="TWD"/>
  </r>
  <r>
    <x v="0"/>
    <x v="21"/>
    <s v="CITFT"/>
    <x v="47"/>
    <s v="CASH"/>
    <s v="Cash and/or Derivatives"/>
    <s v="Cash Collateral and Margins"/>
    <n v="31000"/>
    <n v="0.03"/>
    <n v="31000"/>
    <n v="31000"/>
    <n v="100"/>
    <s v="United States"/>
    <s v="-"/>
    <s v="USD"/>
  </r>
  <r>
    <x v="0"/>
    <x v="21"/>
    <s v="FSLY"/>
    <x v="40"/>
    <s v="EQUITY"/>
    <s v="Information Technology"/>
    <s v="Equity"/>
    <n v="26506.42"/>
    <n v="0.03"/>
    <n v="26506.42"/>
    <n v="3646"/>
    <n v="7.27"/>
    <s v="United States"/>
    <s v="New York Stock Exchange Inc."/>
    <s v="USD"/>
  </r>
  <r>
    <x v="0"/>
    <x v="21"/>
    <s v="KRW"/>
    <x v="39"/>
    <s v="CASH"/>
    <s v="Cash and/or Derivatives"/>
    <s v="Cash"/>
    <n v="24842.04"/>
    <n v="0.02"/>
    <n v="24842.04"/>
    <n v="34334179"/>
    <n v="7.0000000000000007E-2"/>
    <s v="Korea (South)"/>
    <s v="-"/>
    <s v="KRW"/>
  </r>
  <r>
    <x v="0"/>
    <x v="21"/>
    <s v="EUR"/>
    <x v="43"/>
    <s v="CASH"/>
    <s v="Cash and/or Derivatives"/>
    <s v="Cash"/>
    <n v="24535.1"/>
    <n v="0.02"/>
    <n v="24535.1"/>
    <n v="21083"/>
    <n v="116.38"/>
    <s v="European Union"/>
    <s v="-"/>
    <s v="EUR"/>
  </r>
  <r>
    <x v="0"/>
    <x v="21"/>
    <s v="JPY"/>
    <x v="46"/>
    <s v="CASH"/>
    <s v="Cash and/or Derivatives"/>
    <s v="Cash"/>
    <n v="23400.34"/>
    <n v="0.02"/>
    <n v="23400.34"/>
    <n v="3469919"/>
    <n v="0.67"/>
    <s v="Japan"/>
    <s v="-"/>
    <s v="JPY"/>
  </r>
  <r>
    <x v="0"/>
    <x v="21"/>
    <n v="2388"/>
    <x v="44"/>
    <s v="EQUITY"/>
    <s v="Information Technology"/>
    <s v="Equity"/>
    <n v="13133.92"/>
    <n v="0.01"/>
    <n v="13133.92"/>
    <n v="6331"/>
    <n v="2.0699999999999998"/>
    <s v="Taiwan"/>
    <s v="Taiwan Stock Exchange"/>
    <s v="TWD"/>
  </r>
  <r>
    <x v="0"/>
    <x v="21"/>
    <n v="300017"/>
    <x v="56"/>
    <s v="EQUITY"/>
    <s v="Information Technology"/>
    <s v="Equity"/>
    <n v="4719.3100000000004"/>
    <n v="0"/>
    <n v="4719.3100000000004"/>
    <n v="3100"/>
    <n v="1.52"/>
    <s v="China"/>
    <s v="Shenzhen Stock Exchange"/>
    <s v="CNY"/>
  </r>
  <r>
    <x v="0"/>
    <x v="21"/>
    <s v="HKD"/>
    <x v="45"/>
    <s v="CASH"/>
    <s v="Cash and/or Derivatives"/>
    <s v="Cash"/>
    <n v="2329.64"/>
    <n v="0"/>
    <n v="2329.64"/>
    <n v="18288"/>
    <n v="12.74"/>
    <s v="Hong Kong"/>
    <s v="-"/>
    <s v="HKD"/>
  </r>
  <r>
    <x v="0"/>
    <x v="21"/>
    <s v="CNH"/>
    <x v="57"/>
    <s v="CASH"/>
    <s v="Cash and/or Derivatives"/>
    <s v="Cash"/>
    <n v="465.28"/>
    <n v="0"/>
    <n v="465.28"/>
    <n v="3341"/>
    <n v="13.93"/>
    <s v="China"/>
    <s v="-"/>
    <s v="CNH"/>
  </r>
  <r>
    <x v="0"/>
    <x v="21"/>
    <s v="GBP"/>
    <x v="49"/>
    <s v="CASH"/>
    <s v="Cash and/or Derivatives"/>
    <s v="Cash"/>
    <n v="2.96"/>
    <n v="0"/>
    <n v="2.96"/>
    <n v="2"/>
    <n v="134.13"/>
    <s v="United Kingdom"/>
    <s v="-"/>
    <s v="GBP"/>
  </r>
  <r>
    <x v="0"/>
    <x v="21"/>
    <s v="HWBU5"/>
    <x v="58"/>
    <s v="FUTURE"/>
    <s v="Cash and/or Derivatives"/>
    <s v="Futures"/>
    <n v="0"/>
    <n v="0"/>
    <n v="469825"/>
    <n v="10"/>
    <n v="23491.25"/>
    <s v="-"/>
    <s v="Chicago Mercantile Exchange"/>
    <s v="USD"/>
  </r>
  <r>
    <x v="0"/>
    <x v="22"/>
    <s v="AMD"/>
    <x v="10"/>
    <s v="EQUITY"/>
    <s v="Information Technology"/>
    <s v="Equity"/>
    <n v="6181299.8399999999"/>
    <n v="6.07"/>
    <n v="6181299.8399999999"/>
    <n v="34836"/>
    <n v="177.44"/>
    <s v="United States"/>
    <s v="NASDAQ"/>
    <s v="USD"/>
  </r>
  <r>
    <x v="0"/>
    <x v="22"/>
    <s v="ORCL"/>
    <x v="7"/>
    <s v="EQUITY"/>
    <s v="Information Technology"/>
    <s v="Equity"/>
    <n v="5163336.9000000004"/>
    <n v="5.07"/>
    <n v="5163336.9000000004"/>
    <n v="20655"/>
    <n v="249.98"/>
    <s v="United States"/>
    <s v="New York Stock Exchange Inc."/>
    <s v="USD"/>
  </r>
  <r>
    <x v="0"/>
    <x v="22"/>
    <s v="NVDA"/>
    <x v="5"/>
    <s v="EQUITY"/>
    <s v="Information Technology"/>
    <s v="Equity"/>
    <n v="4996945.21"/>
    <n v="4.9000000000000004"/>
    <n v="4996945.21"/>
    <n v="28471"/>
    <n v="175.51"/>
    <s v="United States"/>
    <s v="NASDAQ"/>
    <s v="USD"/>
  </r>
  <r>
    <x v="0"/>
    <x v="22"/>
    <s v="AVGO"/>
    <x v="0"/>
    <s v="EQUITY"/>
    <s v="Information Technology"/>
    <s v="Equity"/>
    <n v="4795005.24"/>
    <n v="4.71"/>
    <n v="4795005.24"/>
    <n v="16122"/>
    <n v="297.42"/>
    <s v="United States"/>
    <s v="NASDAQ"/>
    <s v="USD"/>
  </r>
  <r>
    <x v="0"/>
    <x v="22"/>
    <s v="PLTR"/>
    <x v="12"/>
    <s v="EQUITY"/>
    <s v="Information Technology"/>
    <s v="Equity"/>
    <n v="4771100.88"/>
    <n v="4.68"/>
    <n v="4771100.88"/>
    <n v="30537"/>
    <n v="156.24"/>
    <s v="United States"/>
    <s v="NASDAQ"/>
    <s v="USD"/>
  </r>
  <r>
    <x v="0"/>
    <x v="22"/>
    <n v="2330"/>
    <x v="3"/>
    <s v="EQUITY"/>
    <s v="Information Technology"/>
    <s v="Equity"/>
    <n v="4476554.8099999996"/>
    <n v="4.3899999999999997"/>
    <n v="4476554.8099999996"/>
    <n v="117126"/>
    <n v="38.22"/>
    <s v="Taiwan"/>
    <s v="Taiwan Stock Exchange"/>
    <s v="TWD"/>
  </r>
  <r>
    <x v="0"/>
    <x v="22"/>
    <s v="AMZN"/>
    <x v="6"/>
    <s v="EQUITY"/>
    <s v="Consumer Discretionary"/>
    <s v="Equity"/>
    <n v="4472122.59"/>
    <n v="4.3899999999999997"/>
    <n v="4472122.59"/>
    <n v="19359"/>
    <n v="231.01"/>
    <s v="United States"/>
    <s v="NASDAQ"/>
    <s v="USD"/>
  </r>
  <r>
    <x v="0"/>
    <x v="22"/>
    <s v="MSFT"/>
    <x v="9"/>
    <s v="EQUITY"/>
    <s v="Information Technology"/>
    <s v="Equity"/>
    <n v="4418865.97"/>
    <n v="4.34"/>
    <n v="4418865.97"/>
    <n v="8621"/>
    <n v="512.57000000000005"/>
    <s v="United States"/>
    <s v="NASDAQ"/>
    <s v="USD"/>
  </r>
  <r>
    <x v="0"/>
    <x v="22"/>
    <s v="AAPL"/>
    <x v="1"/>
    <s v="EQUITY"/>
    <s v="Information Technology"/>
    <s v="Equity"/>
    <n v="4376669.32"/>
    <n v="4.3"/>
    <n v="4376669.32"/>
    <n v="20716"/>
    <n v="211.27"/>
    <s v="United States"/>
    <s v="NASDAQ"/>
    <s v="USD"/>
  </r>
  <r>
    <x v="0"/>
    <x v="22"/>
    <s v="CSCO"/>
    <x v="2"/>
    <s v="EQUITY"/>
    <s v="Information Technology"/>
    <s v="Equity"/>
    <n v="4310023.2"/>
    <n v="4.2300000000000004"/>
    <n v="4310023.2"/>
    <n v="63420"/>
    <n v="67.959999999999994"/>
    <s v="United States"/>
    <s v="NASDAQ"/>
    <s v="USD"/>
  </r>
  <r>
    <x v="0"/>
    <x v="22"/>
    <n v="5930"/>
    <x v="13"/>
    <s v="EQUITY"/>
    <s v="Information Technology"/>
    <s v="Equity"/>
    <n v="4232744.13"/>
    <n v="4.1500000000000004"/>
    <n v="4232744.13"/>
    <n v="83383"/>
    <n v="50.76"/>
    <s v="Korea (South)"/>
    <s v="Korea Exchange (Stock Market)"/>
    <s v="KRW"/>
  </r>
  <r>
    <x v="0"/>
    <x v="22"/>
    <s v="QCOM"/>
    <x v="11"/>
    <s v="EQUITY"/>
    <s v="Information Technology"/>
    <s v="Equity"/>
    <n v="4216349.12"/>
    <n v="4.1399999999999997"/>
    <n v="4216349.12"/>
    <n v="26014"/>
    <n v="162.08000000000001"/>
    <s v="United States"/>
    <s v="NASDAQ"/>
    <s v="USD"/>
  </r>
  <r>
    <x v="0"/>
    <x v="22"/>
    <s v="NOW"/>
    <x v="50"/>
    <s v="EQUITY"/>
    <s v="Information Technology"/>
    <s v="Equity"/>
    <n v="4069140.4"/>
    <n v="3.99"/>
    <n v="4069140.4"/>
    <n v="4097"/>
    <n v="993.2"/>
    <s v="United States"/>
    <s v="New York Stock Exchange Inc."/>
    <s v="USD"/>
  </r>
  <r>
    <x v="0"/>
    <x v="22"/>
    <s v="IBM"/>
    <x v="8"/>
    <s v="EQUITY"/>
    <s v="Information Technology"/>
    <s v="Equity"/>
    <n v="3852703.62"/>
    <n v="3.78"/>
    <n v="3852703.62"/>
    <n v="14682"/>
    <n v="262.41000000000003"/>
    <s v="United States"/>
    <s v="New York Stock Exchange Inc."/>
    <s v="USD"/>
  </r>
  <r>
    <x v="0"/>
    <x v="22"/>
    <s v="ASML"/>
    <x v="4"/>
    <s v="EQUITY"/>
    <s v="Information Technology"/>
    <s v="Equity"/>
    <n v="3780925.17"/>
    <n v="3.71"/>
    <n v="3780925.17"/>
    <n v="5267"/>
    <n v="717.85"/>
    <s v="Netherlands"/>
    <s v="Euronext Amsterdam"/>
    <s v="EUR"/>
  </r>
  <r>
    <x v="0"/>
    <x v="22"/>
    <s v="AMAT"/>
    <x v="51"/>
    <s v="EQUITY"/>
    <s v="Information Technology"/>
    <s v="Equity"/>
    <n v="3663255.63"/>
    <n v="3.6"/>
    <n v="3663255.63"/>
    <n v="19443"/>
    <n v="188.41"/>
    <s v="United States"/>
    <s v="NASDAQ"/>
    <s v="USD"/>
  </r>
  <r>
    <x v="0"/>
    <x v="22"/>
    <s v="PANW"/>
    <x v="14"/>
    <s v="EQUITY"/>
    <s v="Information Technology"/>
    <s v="Equity"/>
    <n v="3093492.56"/>
    <n v="3.04"/>
    <n v="3093492.56"/>
    <n v="15959"/>
    <n v="193.84"/>
    <s v="United States"/>
    <s v="NASDAQ"/>
    <s v="USD"/>
  </r>
  <r>
    <x v="0"/>
    <x v="22"/>
    <s v="MU"/>
    <x v="17"/>
    <s v="EQUITY"/>
    <s v="Information Technology"/>
    <s v="Equity"/>
    <n v="2994370.2"/>
    <n v="2.94"/>
    <n v="2994370.2"/>
    <n v="26745"/>
    <n v="111.96"/>
    <s v="United States"/>
    <s v="NASDAQ"/>
    <s v="USD"/>
  </r>
  <r>
    <x v="0"/>
    <x v="22"/>
    <s v="KLAC"/>
    <x v="21"/>
    <s v="EQUITY"/>
    <s v="Information Technology"/>
    <s v="Equity"/>
    <n v="2912250.11"/>
    <n v="2.86"/>
    <n v="2912250.11"/>
    <n v="3179"/>
    <n v="916.09"/>
    <s v="United States"/>
    <s v="NASDAQ"/>
    <s v="USD"/>
  </r>
  <r>
    <x v="0"/>
    <x v="22"/>
    <s v="GOOGL"/>
    <x v="16"/>
    <s v="EQUITY"/>
    <s v="Communication"/>
    <s v="Equity"/>
    <n v="2444721.75"/>
    <n v="2.4"/>
    <n v="2444721.75"/>
    <n v="12489"/>
    <n v="195.75"/>
    <s v="United States"/>
    <s v="NASDAQ"/>
    <s v="USD"/>
  </r>
  <r>
    <x v="0"/>
    <x v="22"/>
    <s v="GOOG"/>
    <x v="18"/>
    <s v="EQUITY"/>
    <s v="Communication"/>
    <s v="Equity"/>
    <n v="2148158.48"/>
    <n v="2.11"/>
    <n v="2148158.48"/>
    <n v="10936"/>
    <n v="196.43"/>
    <s v="United States"/>
    <s v="NASDAQ"/>
    <s v="USD"/>
  </r>
  <r>
    <x v="0"/>
    <x v="22"/>
    <s v="INTC"/>
    <x v="20"/>
    <s v="EQUITY"/>
    <s v="Information Technology"/>
    <s v="Equity"/>
    <n v="2129273.25"/>
    <n v="2.09"/>
    <n v="2129273.25"/>
    <n v="104325"/>
    <n v="20.41"/>
    <s v="United States"/>
    <s v="NASDAQ"/>
    <s v="USD"/>
  </r>
  <r>
    <x v="0"/>
    <x v="22"/>
    <n v="8035"/>
    <x v="22"/>
    <s v="EQUITY"/>
    <s v="Information Technology"/>
    <s v="Equity"/>
    <n v="2054614.63"/>
    <n v="2.02"/>
    <n v="2054614.63"/>
    <n v="11300"/>
    <n v="181.82"/>
    <s v="Japan"/>
    <s v="Tokyo Stock Exchange"/>
    <s v="JPY"/>
  </r>
  <r>
    <x v="0"/>
    <x v="22"/>
    <s v="EQIX"/>
    <x v="19"/>
    <s v="EQUITY"/>
    <s v="Real Estate"/>
    <s v="Equity"/>
    <n v="1898855.33"/>
    <n v="1.86"/>
    <n v="1898855.33"/>
    <n v="2341"/>
    <n v="811.13"/>
    <s v="United States"/>
    <s v="NASDAQ"/>
    <s v="USD"/>
  </r>
  <r>
    <x v="0"/>
    <x v="22"/>
    <s v="SNOW"/>
    <x v="25"/>
    <s v="EQUITY"/>
    <s v="Information Technology"/>
    <s v="Equity"/>
    <n v="1749861.24"/>
    <n v="1.72"/>
    <n v="1749861.24"/>
    <n v="7999"/>
    <n v="218.76"/>
    <s v="United States"/>
    <s v="New York Stock Exchange Inc."/>
    <s v="USD"/>
  </r>
  <r>
    <x v="0"/>
    <x v="22"/>
    <n v="2317"/>
    <x v="24"/>
    <s v="EQUITY"/>
    <s v="Information Technology"/>
    <s v="Equity"/>
    <n v="1675989.26"/>
    <n v="1.64"/>
    <n v="1675989.26"/>
    <n v="290210"/>
    <n v="5.78"/>
    <s v="Taiwan"/>
    <s v="Taiwan Stock Exchange"/>
    <s v="TWD"/>
  </r>
  <r>
    <x v="0"/>
    <x v="22"/>
    <s v="DELL"/>
    <x v="26"/>
    <s v="EQUITY"/>
    <s v="Information Technology"/>
    <s v="Equity"/>
    <n v="976091.61"/>
    <n v="0.96"/>
    <n v="976091.61"/>
    <n v="7311"/>
    <n v="133.51"/>
    <s v="United States"/>
    <s v="New York Stock Exchange Inc."/>
    <s v="USD"/>
  </r>
  <r>
    <x v="0"/>
    <x v="22"/>
    <s v="MCHP"/>
    <x v="27"/>
    <s v="EQUITY"/>
    <s v="Information Technology"/>
    <s v="Equity"/>
    <n v="911984.04"/>
    <n v="0.9"/>
    <n v="911984.04"/>
    <n v="12903"/>
    <n v="70.680000000000007"/>
    <s v="United States"/>
    <s v="NASDAQ"/>
    <s v="USD"/>
  </r>
  <r>
    <x v="0"/>
    <x v="22"/>
    <s v="HPE"/>
    <x v="28"/>
    <s v="EQUITY"/>
    <s v="Information Technology"/>
    <s v="Equity"/>
    <n v="653397.30000000005"/>
    <n v="0.64"/>
    <n v="653397.30000000005"/>
    <n v="31338"/>
    <n v="20.85"/>
    <s v="United States"/>
    <s v="New York Stock Exchange Inc."/>
    <s v="USD"/>
  </r>
  <r>
    <x v="0"/>
    <x v="22"/>
    <n v="5935"/>
    <x v="32"/>
    <s v="EQUITY"/>
    <s v="Information Technology"/>
    <s v="Equity"/>
    <n v="548458.78"/>
    <n v="0.54"/>
    <n v="548458.78"/>
    <n v="13289"/>
    <n v="41.27"/>
    <s v="Korea (South)"/>
    <s v="Korea Exchange (Stock Market)"/>
    <s v="KRW"/>
  </r>
  <r>
    <x v="0"/>
    <x v="22"/>
    <s v="NTAP"/>
    <x v="29"/>
    <s v="EQUITY"/>
    <s v="Information Technology"/>
    <s v="Equity"/>
    <n v="518861.73"/>
    <n v="0.51"/>
    <n v="518861.73"/>
    <n v="4891"/>
    <n v="106.08"/>
    <s v="United States"/>
    <s v="NASDAQ"/>
    <s v="USD"/>
  </r>
  <r>
    <x v="0"/>
    <x v="22"/>
    <s v="NTNX"/>
    <x v="34"/>
    <s v="EQUITY"/>
    <s v="Information Technology"/>
    <s v="Equity"/>
    <n v="481026.85"/>
    <n v="0.47"/>
    <n v="481026.85"/>
    <n v="6367"/>
    <n v="75.55"/>
    <s v="United States"/>
    <s v="NASDAQ"/>
    <s v="USD"/>
  </r>
  <r>
    <x v="0"/>
    <x v="22"/>
    <s v="MDB"/>
    <x v="33"/>
    <s v="EQUITY"/>
    <s v="Information Technology"/>
    <s v="Equity"/>
    <n v="470197.76000000001"/>
    <n v="0.46"/>
    <n v="470197.76000000001"/>
    <n v="1952"/>
    <n v="240.88"/>
    <s v="United States"/>
    <s v="NASDAQ"/>
    <s v="USD"/>
  </r>
  <r>
    <x v="0"/>
    <x v="22"/>
    <s v="PSTG"/>
    <x v="30"/>
    <s v="EQUITY"/>
    <s v="Information Technology"/>
    <s v="Equity"/>
    <n v="466826.31"/>
    <n v="0.46"/>
    <n v="466826.31"/>
    <n v="7863"/>
    <n v="59.37"/>
    <s v="United States"/>
    <s v="New York Stock Exchange Inc."/>
    <s v="USD"/>
  </r>
  <r>
    <x v="0"/>
    <x v="22"/>
    <s v="ZBRA"/>
    <x v="31"/>
    <s v="EQUITY"/>
    <s v="Information Technology"/>
    <s v="Equity"/>
    <n v="404552"/>
    <n v="0.4"/>
    <n v="404552"/>
    <n v="1220"/>
    <n v="331.6"/>
    <s v="United States"/>
    <s v="NASDAQ"/>
    <s v="USD"/>
  </r>
  <r>
    <x v="0"/>
    <x v="22"/>
    <n v="992"/>
    <x v="36"/>
    <s v="EQUITY"/>
    <s v="Information Technology"/>
    <s v="Equity"/>
    <n v="276066.24"/>
    <n v="0.27"/>
    <n v="276066.24"/>
    <n v="206000"/>
    <n v="1.34"/>
    <s v="China"/>
    <s v="Hong Kong Exchanges And Clearing Ltd"/>
    <s v="HKD"/>
  </r>
  <r>
    <x v="0"/>
    <x v="22"/>
    <s v="RBRK"/>
    <x v="52"/>
    <s v="EQUITY"/>
    <s v="Information Technology"/>
    <s v="Equity"/>
    <n v="263377.44"/>
    <n v="0.26"/>
    <n v="263377.44"/>
    <n v="2952"/>
    <n v="89.22"/>
    <s v="United States"/>
    <s v="New York Stock Exchange Inc."/>
    <s v="USD"/>
  </r>
  <r>
    <x v="0"/>
    <x v="22"/>
    <s v="USD"/>
    <x v="38"/>
    <s v="CASH"/>
    <s v="Cash and/or Derivatives"/>
    <s v="Cash"/>
    <n v="205583.38"/>
    <n v="0.2"/>
    <n v="205583.38"/>
    <n v="205583"/>
    <n v="100"/>
    <s v="United States"/>
    <s v="-"/>
    <s v="USD"/>
  </r>
  <r>
    <x v="0"/>
    <x v="22"/>
    <s v="ICSUAGD"/>
    <x v="42"/>
    <s v="FUND"/>
    <s v="Cash and/or Derivatives"/>
    <s v="Money Market"/>
    <n v="193300.6"/>
    <n v="0.19"/>
    <n v="193300.6"/>
    <n v="193301"/>
    <n v="1"/>
    <s v="Ireland"/>
    <s v="-"/>
    <s v="USD"/>
  </r>
  <r>
    <x v="0"/>
    <x v="22"/>
    <s v="CVLT"/>
    <x v="37"/>
    <s v="EQUITY"/>
    <s v="Information Technology"/>
    <s v="Equity"/>
    <n v="193270"/>
    <n v="0.19"/>
    <n v="193270"/>
    <n v="1000"/>
    <n v="193.27"/>
    <s v="United States"/>
    <s v="NASDAQ"/>
    <s v="USD"/>
  </r>
  <r>
    <x v="0"/>
    <x v="22"/>
    <n v="66570"/>
    <x v="53"/>
    <s v="EQUITY"/>
    <s v="Consumer Discretionary"/>
    <s v="Equity"/>
    <n v="142023.9"/>
    <n v="0.14000000000000001"/>
    <n v="142023.9"/>
    <n v="2552"/>
    <n v="55.65"/>
    <s v="Korea (South)"/>
    <s v="Korea Exchange (Stock Market)"/>
    <s v="KRW"/>
  </r>
  <r>
    <x v="0"/>
    <x v="22"/>
    <s v="GFS"/>
    <x v="54"/>
    <s v="EQUITY"/>
    <s v="Information Technology"/>
    <s v="Equity"/>
    <n v="63777.54"/>
    <n v="0.06"/>
    <n v="63777.54"/>
    <n v="1581"/>
    <n v="40.340000000000003"/>
    <s v="United States"/>
    <s v="NASDAQ"/>
    <s v="USD"/>
  </r>
  <r>
    <x v="0"/>
    <x v="22"/>
    <n v="3706"/>
    <x v="55"/>
    <s v="EQUITY"/>
    <s v="Information Technology"/>
    <s v="Equity"/>
    <n v="53248.7"/>
    <n v="0.05"/>
    <n v="53248.7"/>
    <n v="21000"/>
    <n v="2.54"/>
    <s v="Taiwan"/>
    <s v="Taiwan Stock Exchange"/>
    <s v="TWD"/>
  </r>
  <r>
    <x v="0"/>
    <x v="22"/>
    <s v="TWD"/>
    <x v="41"/>
    <s v="CASH"/>
    <s v="Cash and/or Derivatives"/>
    <s v="Cash"/>
    <n v="41880.42"/>
    <n v="0.04"/>
    <n v="41880.42"/>
    <n v="1243702"/>
    <n v="3.37"/>
    <s v="Taiwan"/>
    <s v="-"/>
    <s v="TWD"/>
  </r>
  <r>
    <x v="0"/>
    <x v="22"/>
    <s v="CITFT"/>
    <x v="47"/>
    <s v="CASH"/>
    <s v="Cash and/or Derivatives"/>
    <s v="Cash Collateral and Margins"/>
    <n v="31000"/>
    <n v="0.03"/>
    <n v="31000"/>
    <n v="31000"/>
    <n v="100"/>
    <s v="United States"/>
    <s v="-"/>
    <s v="USD"/>
  </r>
  <r>
    <x v="0"/>
    <x v="22"/>
    <s v="FSLY"/>
    <x v="40"/>
    <s v="EQUITY"/>
    <s v="Information Technology"/>
    <s v="Equity"/>
    <n v="25485.54"/>
    <n v="0.03"/>
    <n v="25485.54"/>
    <n v="3646"/>
    <n v="6.99"/>
    <s v="United States"/>
    <s v="New York Stock Exchange Inc."/>
    <s v="USD"/>
  </r>
  <r>
    <x v="0"/>
    <x v="22"/>
    <s v="KRW"/>
    <x v="39"/>
    <s v="CASH"/>
    <s v="Cash and/or Derivatives"/>
    <s v="Cash"/>
    <n v="24686.89"/>
    <n v="0.02"/>
    <n v="24686.89"/>
    <n v="34334179"/>
    <n v="7.0000000000000007E-2"/>
    <s v="Korea (South)"/>
    <s v="-"/>
    <s v="KRW"/>
  </r>
  <r>
    <x v="0"/>
    <x v="22"/>
    <s v="EUR"/>
    <x v="43"/>
    <s v="CASH"/>
    <s v="Cash and/or Derivatives"/>
    <s v="Cash"/>
    <n v="24292.639999999999"/>
    <n v="0.02"/>
    <n v="24292.639999999999"/>
    <n v="21083"/>
    <n v="115.22"/>
    <s v="European Union"/>
    <s v="-"/>
    <s v="EUR"/>
  </r>
  <r>
    <x v="0"/>
    <x v="22"/>
    <s v="JPY"/>
    <x v="46"/>
    <s v="CASH"/>
    <s v="Cash and/or Derivatives"/>
    <s v="Cash"/>
    <n v="23367.24"/>
    <n v="0.02"/>
    <n v="23367.24"/>
    <n v="3469919"/>
    <n v="0.67"/>
    <s v="Japan"/>
    <s v="-"/>
    <s v="JPY"/>
  </r>
  <r>
    <x v="0"/>
    <x v="22"/>
    <n v="2388"/>
    <x v="44"/>
    <s v="EQUITY"/>
    <s v="Information Technology"/>
    <s v="Equity"/>
    <n v="12961.96"/>
    <n v="0.01"/>
    <n v="12961.96"/>
    <n v="6331"/>
    <n v="2.0499999999999998"/>
    <s v="Taiwan"/>
    <s v="Taiwan Stock Exchange"/>
    <s v="TWD"/>
  </r>
  <r>
    <x v="0"/>
    <x v="22"/>
    <n v="300017"/>
    <x v="56"/>
    <s v="EQUITY"/>
    <s v="Information Technology"/>
    <s v="Equity"/>
    <n v="4718.3599999999997"/>
    <n v="0"/>
    <n v="4718.3599999999997"/>
    <n v="3100"/>
    <n v="1.52"/>
    <s v="China"/>
    <s v="Shenzhen Stock Exchange"/>
    <s v="CNY"/>
  </r>
  <r>
    <x v="0"/>
    <x v="22"/>
    <s v="HKD"/>
    <x v="45"/>
    <s v="CASH"/>
    <s v="Cash and/or Derivatives"/>
    <s v="Cash"/>
    <n v="2329.64"/>
    <n v="0"/>
    <n v="2329.64"/>
    <n v="18288"/>
    <n v="12.74"/>
    <s v="Hong Kong"/>
    <s v="-"/>
    <s v="HKD"/>
  </r>
  <r>
    <x v="0"/>
    <x v="22"/>
    <s v="CNH"/>
    <x v="57"/>
    <s v="CASH"/>
    <s v="Cash and/or Derivatives"/>
    <s v="Cash"/>
    <n v="465.18"/>
    <n v="0"/>
    <n v="465.18"/>
    <n v="3341"/>
    <n v="13.93"/>
    <s v="China"/>
    <s v="-"/>
    <s v="CNH"/>
  </r>
  <r>
    <x v="0"/>
    <x v="22"/>
    <s v="GBP"/>
    <x v="49"/>
    <s v="CASH"/>
    <s v="Cash and/or Derivatives"/>
    <s v="Cash"/>
    <n v="2.95"/>
    <n v="0"/>
    <n v="2.95"/>
    <n v="2"/>
    <n v="133.29"/>
    <s v="United Kingdom"/>
    <s v="-"/>
    <s v="GBP"/>
  </r>
  <r>
    <x v="0"/>
    <x v="22"/>
    <s v="HWBU5"/>
    <x v="58"/>
    <s v="FUTURE"/>
    <s v="Cash and/or Derivatives"/>
    <s v="Futures"/>
    <n v="0"/>
    <n v="0"/>
    <n v="469040"/>
    <n v="10"/>
    <n v="23452"/>
    <s v="-"/>
    <s v="Chicago Mercantile Exchange"/>
    <s v="USD"/>
  </r>
  <r>
    <x v="0"/>
    <x v="23"/>
    <s v="AMD"/>
    <x v="10"/>
    <s v="EQUITY"/>
    <s v="Information Technology"/>
    <s v="Equity"/>
    <n v="6141935.1600000001"/>
    <n v="6.1"/>
    <n v="6141935.1600000001"/>
    <n v="34836"/>
    <n v="176.31"/>
    <s v="United States"/>
    <s v="NASDAQ"/>
    <s v="USD"/>
  </r>
  <r>
    <x v="0"/>
    <x v="23"/>
    <s v="ORCL"/>
    <x v="7"/>
    <s v="EQUITY"/>
    <s v="Information Technology"/>
    <s v="Equity"/>
    <n v="5241619.3499999996"/>
    <n v="5.21"/>
    <n v="5241619.3499999996"/>
    <n v="20655"/>
    <n v="253.77"/>
    <s v="United States"/>
    <s v="New York Stock Exchange Inc."/>
    <s v="USD"/>
  </r>
  <r>
    <x v="0"/>
    <x v="23"/>
    <s v="NVDA"/>
    <x v="5"/>
    <s v="EQUITY"/>
    <s v="Information Technology"/>
    <s v="Equity"/>
    <n v="5064136.7699999996"/>
    <n v="5.03"/>
    <n v="5064136.7699999996"/>
    <n v="28471"/>
    <n v="177.87"/>
    <s v="United States"/>
    <s v="NASDAQ"/>
    <s v="USD"/>
  </r>
  <r>
    <x v="0"/>
    <x v="23"/>
    <s v="PLTR"/>
    <x v="12"/>
    <s v="EQUITY"/>
    <s v="Information Technology"/>
    <s v="Equity"/>
    <n v="4835533.95"/>
    <n v="4.8099999999999996"/>
    <n v="4835533.95"/>
    <n v="30537"/>
    <n v="158.35"/>
    <s v="United States"/>
    <s v="NASDAQ"/>
    <s v="USD"/>
  </r>
  <r>
    <x v="0"/>
    <x v="23"/>
    <s v="AVGO"/>
    <x v="0"/>
    <s v="EQUITY"/>
    <s v="Information Technology"/>
    <s v="Equity"/>
    <n v="4735031.4000000004"/>
    <n v="4.71"/>
    <n v="4735031.4000000004"/>
    <n v="16122"/>
    <n v="293.7"/>
    <s v="United States"/>
    <s v="NASDAQ"/>
    <s v="USD"/>
  </r>
  <r>
    <x v="0"/>
    <x v="23"/>
    <s v="MSFT"/>
    <x v="9"/>
    <s v="EQUITY"/>
    <s v="Information Technology"/>
    <s v="Equity"/>
    <n v="4599303.5"/>
    <n v="4.57"/>
    <n v="4599303.5"/>
    <n v="8621"/>
    <n v="533.5"/>
    <s v="United States"/>
    <s v="NASDAQ"/>
    <s v="USD"/>
  </r>
  <r>
    <x v="0"/>
    <x v="23"/>
    <n v="2330"/>
    <x v="3"/>
    <s v="EQUITY"/>
    <s v="Information Technology"/>
    <s v="Equity"/>
    <n v="4552011.3899999997"/>
    <n v="4.5199999999999996"/>
    <n v="4552011.3899999997"/>
    <n v="117126"/>
    <n v="38.86"/>
    <s v="Taiwan"/>
    <s v="Taiwan Stock Exchange"/>
    <s v="TWD"/>
  </r>
  <r>
    <x v="0"/>
    <x v="23"/>
    <s v="AMZN"/>
    <x v="6"/>
    <s v="EQUITY"/>
    <s v="Consumer Discretionary"/>
    <s v="Equity"/>
    <n v="4532135.49"/>
    <n v="4.5"/>
    <n v="4532135.49"/>
    <n v="19359"/>
    <n v="234.11"/>
    <s v="United States"/>
    <s v="NASDAQ"/>
    <s v="USD"/>
  </r>
  <r>
    <x v="0"/>
    <x v="23"/>
    <s v="CSCO"/>
    <x v="2"/>
    <s v="EQUITY"/>
    <s v="Information Technology"/>
    <s v="Equity"/>
    <n v="4317633.5999999996"/>
    <n v="4.29"/>
    <n v="4317633.5999999996"/>
    <n v="63420"/>
    <n v="68.08"/>
    <s v="United States"/>
    <s v="NASDAQ"/>
    <s v="USD"/>
  </r>
  <r>
    <x v="0"/>
    <x v="23"/>
    <s v="AAPL"/>
    <x v="1"/>
    <s v="EQUITY"/>
    <s v="Information Technology"/>
    <s v="Equity"/>
    <n v="4300020.12"/>
    <n v="4.2699999999999996"/>
    <n v="4300020.12"/>
    <n v="20716"/>
    <n v="207.57"/>
    <s v="United States"/>
    <s v="NASDAQ"/>
    <s v="USD"/>
  </r>
  <r>
    <x v="0"/>
    <x v="23"/>
    <n v="5930"/>
    <x v="13"/>
    <s v="EQUITY"/>
    <s v="Information Technology"/>
    <s v="Equity"/>
    <n v="4293009.95"/>
    <n v="4.2699999999999996"/>
    <n v="4293009.95"/>
    <n v="83383"/>
    <n v="51.49"/>
    <s v="Korea (South)"/>
    <s v="Korea Exchange (Stock Market)"/>
    <s v="KRW"/>
  </r>
  <r>
    <x v="0"/>
    <x v="23"/>
    <s v="NOW"/>
    <x v="50"/>
    <s v="EQUITY"/>
    <s v="Information Technology"/>
    <s v="Equity"/>
    <n v="3863962.64"/>
    <n v="3.84"/>
    <n v="3863962.64"/>
    <n v="4097"/>
    <n v="943.12"/>
    <s v="United States"/>
    <s v="New York Stock Exchange Inc."/>
    <s v="USD"/>
  </r>
  <r>
    <x v="0"/>
    <x v="23"/>
    <s v="QCOM"/>
    <x v="11"/>
    <s v="EQUITY"/>
    <s v="Information Technology"/>
    <s v="Equity"/>
    <n v="3817814.64"/>
    <n v="3.79"/>
    <n v="3817814.64"/>
    <n v="26014"/>
    <n v="146.76"/>
    <s v="United States"/>
    <s v="NASDAQ"/>
    <s v="USD"/>
  </r>
  <r>
    <x v="0"/>
    <x v="23"/>
    <s v="IBM"/>
    <x v="8"/>
    <s v="EQUITY"/>
    <s v="Information Technology"/>
    <s v="Equity"/>
    <n v="3716748.3"/>
    <n v="3.69"/>
    <n v="3716748.3"/>
    <n v="14682"/>
    <n v="253.15"/>
    <s v="United States"/>
    <s v="New York Stock Exchange Inc."/>
    <s v="USD"/>
  </r>
  <r>
    <x v="0"/>
    <x v="23"/>
    <s v="ASML"/>
    <x v="4"/>
    <s v="EQUITY"/>
    <s v="Information Technology"/>
    <s v="Equity"/>
    <n v="3695978.23"/>
    <n v="3.67"/>
    <n v="3695978.23"/>
    <n v="5267"/>
    <n v="701.72"/>
    <s v="Netherlands"/>
    <s v="Euronext Amsterdam"/>
    <s v="EUR"/>
  </r>
  <r>
    <x v="0"/>
    <x v="23"/>
    <s v="AMAT"/>
    <x v="51"/>
    <s v="EQUITY"/>
    <s v="Information Technology"/>
    <s v="Equity"/>
    <n v="3500906.58"/>
    <n v="3.48"/>
    <n v="3500906.58"/>
    <n v="19443"/>
    <n v="180.06"/>
    <s v="United States"/>
    <s v="NASDAQ"/>
    <s v="USD"/>
  </r>
  <r>
    <x v="0"/>
    <x v="23"/>
    <s v="MU"/>
    <x v="17"/>
    <s v="EQUITY"/>
    <s v="Information Technology"/>
    <s v="Equity"/>
    <n v="2918949.3"/>
    <n v="2.9"/>
    <n v="2918949.3"/>
    <n v="26745"/>
    <n v="109.14"/>
    <s v="United States"/>
    <s v="NASDAQ"/>
    <s v="USD"/>
  </r>
  <r>
    <x v="0"/>
    <x v="23"/>
    <s v="KLAC"/>
    <x v="21"/>
    <s v="EQUITY"/>
    <s v="Information Technology"/>
    <s v="Equity"/>
    <n v="2794436.37"/>
    <n v="2.78"/>
    <n v="2794436.37"/>
    <n v="3179"/>
    <n v="879.03"/>
    <s v="United States"/>
    <s v="NASDAQ"/>
    <s v="USD"/>
  </r>
  <r>
    <x v="0"/>
    <x v="23"/>
    <s v="PANW"/>
    <x v="14"/>
    <s v="EQUITY"/>
    <s v="Information Technology"/>
    <s v="Equity"/>
    <n v="2770482.4"/>
    <n v="2.75"/>
    <n v="2770482.4"/>
    <n v="15959"/>
    <n v="173.6"/>
    <s v="United States"/>
    <s v="NASDAQ"/>
    <s v="USD"/>
  </r>
  <r>
    <x v="0"/>
    <x v="23"/>
    <s v="GOOGL"/>
    <x v="16"/>
    <s v="EQUITY"/>
    <s v="Communication"/>
    <s v="Equity"/>
    <n v="2396639.1"/>
    <n v="2.38"/>
    <n v="2396639.1"/>
    <n v="12489"/>
    <n v="191.9"/>
    <s v="United States"/>
    <s v="NASDAQ"/>
    <s v="USD"/>
  </r>
  <r>
    <x v="0"/>
    <x v="23"/>
    <s v="GOOG"/>
    <x v="18"/>
    <s v="EQUITY"/>
    <s v="Communication"/>
    <s v="Equity"/>
    <n v="2109116.96"/>
    <n v="2.1"/>
    <n v="2109116.96"/>
    <n v="10936"/>
    <n v="192.86"/>
    <s v="United States"/>
    <s v="NASDAQ"/>
    <s v="USD"/>
  </r>
  <r>
    <x v="0"/>
    <x v="23"/>
    <s v="INTC"/>
    <x v="20"/>
    <s v="EQUITY"/>
    <s v="Information Technology"/>
    <s v="Equity"/>
    <n v="2065635"/>
    <n v="2.0499999999999998"/>
    <n v="2065635"/>
    <n v="104325"/>
    <n v="19.8"/>
    <s v="United States"/>
    <s v="NASDAQ"/>
    <s v="USD"/>
  </r>
  <r>
    <x v="0"/>
    <x v="23"/>
    <n v="8035"/>
    <x v="22"/>
    <s v="EQUITY"/>
    <s v="Information Technology"/>
    <s v="Equity"/>
    <n v="2052088.11"/>
    <n v="2.04"/>
    <n v="2052088.11"/>
    <n v="11300"/>
    <n v="181.6"/>
    <s v="Japan"/>
    <s v="Tokyo Stock Exchange"/>
    <s v="JPY"/>
  </r>
  <r>
    <x v="0"/>
    <x v="23"/>
    <s v="EQIX"/>
    <x v="19"/>
    <s v="EQUITY"/>
    <s v="Real Estate"/>
    <s v="Equity"/>
    <n v="1838082.97"/>
    <n v="1.83"/>
    <n v="1838082.97"/>
    <n v="2341"/>
    <n v="785.17"/>
    <s v="United States"/>
    <s v="NASDAQ"/>
    <s v="USD"/>
  </r>
  <r>
    <x v="0"/>
    <x v="23"/>
    <s v="SNOW"/>
    <x v="25"/>
    <s v="EQUITY"/>
    <s v="Information Technology"/>
    <s v="Equity"/>
    <n v="1787776.5"/>
    <n v="1.78"/>
    <n v="1787776.5"/>
    <n v="7999"/>
    <n v="223.5"/>
    <s v="United States"/>
    <s v="New York Stock Exchange Inc."/>
    <s v="USD"/>
  </r>
  <r>
    <x v="0"/>
    <x v="23"/>
    <n v="2317"/>
    <x v="24"/>
    <s v="EQUITY"/>
    <s v="Information Technology"/>
    <s v="Equity"/>
    <n v="1730710.44"/>
    <n v="1.72"/>
    <n v="1730710.44"/>
    <n v="290210"/>
    <n v="5.96"/>
    <s v="Taiwan"/>
    <s v="Taiwan Stock Exchange"/>
    <s v="TWD"/>
  </r>
  <r>
    <x v="0"/>
    <x v="23"/>
    <s v="DELL"/>
    <x v="26"/>
    <s v="EQUITY"/>
    <s v="Information Technology"/>
    <s v="Equity"/>
    <n v="970096.59"/>
    <n v="0.96"/>
    <n v="970096.59"/>
    <n v="7311"/>
    <n v="132.69"/>
    <s v="United States"/>
    <s v="New York Stock Exchange Inc."/>
    <s v="USD"/>
  </r>
  <r>
    <x v="0"/>
    <x v="23"/>
    <s v="MCHP"/>
    <x v="27"/>
    <s v="EQUITY"/>
    <s v="Information Technology"/>
    <s v="Equity"/>
    <n v="872113.77"/>
    <n v="0.87"/>
    <n v="872113.77"/>
    <n v="12903"/>
    <n v="67.59"/>
    <s v="United States"/>
    <s v="NASDAQ"/>
    <s v="USD"/>
  </r>
  <r>
    <x v="0"/>
    <x v="23"/>
    <s v="HPE"/>
    <x v="28"/>
    <s v="EQUITY"/>
    <s v="Information Technology"/>
    <s v="Equity"/>
    <n v="648383.22"/>
    <n v="0.64"/>
    <n v="648383.22"/>
    <n v="31338"/>
    <n v="20.69"/>
    <s v="United States"/>
    <s v="New York Stock Exchange Inc."/>
    <s v="USD"/>
  </r>
  <r>
    <x v="0"/>
    <x v="23"/>
    <n v="5935"/>
    <x v="32"/>
    <s v="EQUITY"/>
    <s v="Information Technology"/>
    <s v="Equity"/>
    <n v="551951.54"/>
    <n v="0.55000000000000004"/>
    <n v="551951.54"/>
    <n v="13289"/>
    <n v="41.53"/>
    <s v="Korea (South)"/>
    <s v="Korea Exchange (Stock Market)"/>
    <s v="KRW"/>
  </r>
  <r>
    <x v="0"/>
    <x v="23"/>
    <s v="NTAP"/>
    <x v="29"/>
    <s v="EQUITY"/>
    <s v="Information Technology"/>
    <s v="Equity"/>
    <n v="509299.83"/>
    <n v="0.51"/>
    <n v="509299.83"/>
    <n v="4891"/>
    <n v="104.13"/>
    <s v="United States"/>
    <s v="NASDAQ"/>
    <s v="USD"/>
  </r>
  <r>
    <x v="0"/>
    <x v="23"/>
    <s v="NTNX"/>
    <x v="34"/>
    <s v="EQUITY"/>
    <s v="Information Technology"/>
    <s v="Equity"/>
    <n v="478607.39"/>
    <n v="0.48"/>
    <n v="478607.39"/>
    <n v="6367"/>
    <n v="75.17"/>
    <s v="United States"/>
    <s v="NASDAQ"/>
    <s v="USD"/>
  </r>
  <r>
    <x v="0"/>
    <x v="23"/>
    <s v="PSTG"/>
    <x v="30"/>
    <s v="EQUITY"/>
    <s v="Information Technology"/>
    <s v="Equity"/>
    <n v="468005.76"/>
    <n v="0.47"/>
    <n v="468005.76"/>
    <n v="7863"/>
    <n v="59.52"/>
    <s v="United States"/>
    <s v="New York Stock Exchange Inc."/>
    <s v="USD"/>
  </r>
  <r>
    <x v="0"/>
    <x v="23"/>
    <s v="MDB"/>
    <x v="33"/>
    <s v="EQUITY"/>
    <s v="Information Technology"/>
    <s v="Equity"/>
    <n v="464361.28"/>
    <n v="0.46"/>
    <n v="464361.28"/>
    <n v="1952"/>
    <n v="237.89"/>
    <s v="United States"/>
    <s v="NASDAQ"/>
    <s v="USD"/>
  </r>
  <r>
    <x v="0"/>
    <x v="23"/>
    <s v="ZBRA"/>
    <x v="31"/>
    <s v="EQUITY"/>
    <s v="Information Technology"/>
    <s v="Equity"/>
    <n v="413604.4"/>
    <n v="0.41"/>
    <n v="413604.4"/>
    <n v="1220"/>
    <n v="339.02"/>
    <s v="United States"/>
    <s v="NASDAQ"/>
    <s v="USD"/>
  </r>
  <r>
    <x v="0"/>
    <x v="23"/>
    <s v="RBRK"/>
    <x v="52"/>
    <s v="EQUITY"/>
    <s v="Information Technology"/>
    <s v="Equity"/>
    <n v="280292.40000000002"/>
    <n v="0.28000000000000003"/>
    <n v="280292.40000000002"/>
    <n v="2952"/>
    <n v="94.95"/>
    <s v="United States"/>
    <s v="New York Stock Exchange Inc."/>
    <s v="USD"/>
  </r>
  <r>
    <x v="0"/>
    <x v="23"/>
    <n v="992"/>
    <x v="36"/>
    <s v="EQUITY"/>
    <s v="Information Technology"/>
    <s v="Equity"/>
    <n v="265569.43"/>
    <n v="0.26"/>
    <n v="265569.43"/>
    <n v="206000"/>
    <n v="1.29"/>
    <s v="China"/>
    <s v="Hong Kong Exchanges And Clearing Ltd"/>
    <s v="HKD"/>
  </r>
  <r>
    <x v="0"/>
    <x v="23"/>
    <s v="USD"/>
    <x v="38"/>
    <s v="CASH"/>
    <s v="Cash and/or Derivatives"/>
    <s v="Cash"/>
    <n v="203843.38"/>
    <n v="0.2"/>
    <n v="203843.38"/>
    <n v="203843"/>
    <n v="100"/>
    <s v="United States"/>
    <s v="-"/>
    <s v="USD"/>
  </r>
  <r>
    <x v="0"/>
    <x v="23"/>
    <s v="ICSUAGD"/>
    <x v="42"/>
    <s v="FUND"/>
    <s v="Cash and/or Derivatives"/>
    <s v="Money Market"/>
    <n v="193300.6"/>
    <n v="0.19"/>
    <n v="193300.6"/>
    <n v="193301"/>
    <n v="1"/>
    <s v="Ireland"/>
    <s v="-"/>
    <s v="USD"/>
  </r>
  <r>
    <x v="0"/>
    <x v="23"/>
    <s v="CVLT"/>
    <x v="37"/>
    <s v="EQUITY"/>
    <s v="Information Technology"/>
    <s v="Equity"/>
    <n v="189950"/>
    <n v="0.19"/>
    <n v="189950"/>
    <n v="1000"/>
    <n v="189.95"/>
    <s v="United States"/>
    <s v="NASDAQ"/>
    <s v="USD"/>
  </r>
  <r>
    <x v="0"/>
    <x v="23"/>
    <n v="66570"/>
    <x v="53"/>
    <s v="EQUITY"/>
    <s v="Consumer Discretionary"/>
    <s v="Equity"/>
    <n v="142432.07"/>
    <n v="0.14000000000000001"/>
    <n v="142432.07"/>
    <n v="2552"/>
    <n v="55.81"/>
    <s v="Korea (South)"/>
    <s v="Korea Exchange (Stock Market)"/>
    <s v="KRW"/>
  </r>
  <r>
    <x v="0"/>
    <x v="23"/>
    <s v="GFS"/>
    <x v="54"/>
    <s v="EQUITY"/>
    <s v="Information Technology"/>
    <s v="Equity"/>
    <n v="59113.59"/>
    <n v="0.06"/>
    <n v="59113.59"/>
    <n v="1581"/>
    <n v="37.39"/>
    <s v="United States"/>
    <s v="NASDAQ"/>
    <s v="USD"/>
  </r>
  <r>
    <x v="0"/>
    <x v="23"/>
    <n v="3706"/>
    <x v="55"/>
    <s v="EQUITY"/>
    <s v="Information Technology"/>
    <s v="Equity"/>
    <n v="53893.96"/>
    <n v="0.05"/>
    <n v="53893.96"/>
    <n v="21000"/>
    <n v="2.57"/>
    <s v="Taiwan"/>
    <s v="Taiwan Stock Exchange"/>
    <s v="TWD"/>
  </r>
  <r>
    <x v="0"/>
    <x v="23"/>
    <s v="TWD"/>
    <x v="41"/>
    <s v="CASH"/>
    <s v="Cash and/or Derivatives"/>
    <s v="Cash"/>
    <n v="41668.54"/>
    <n v="0.04"/>
    <n v="41668.54"/>
    <n v="1243702"/>
    <n v="3.35"/>
    <s v="Taiwan"/>
    <s v="-"/>
    <s v="TWD"/>
  </r>
  <r>
    <x v="0"/>
    <x v="23"/>
    <s v="CITFT"/>
    <x v="47"/>
    <s v="CASH"/>
    <s v="Cash and/or Derivatives"/>
    <s v="Cash Collateral and Margins"/>
    <n v="31000"/>
    <n v="0.03"/>
    <n v="31000"/>
    <n v="31000"/>
    <n v="100"/>
    <s v="United States"/>
    <s v="-"/>
    <s v="USD"/>
  </r>
  <r>
    <x v="0"/>
    <x v="23"/>
    <s v="KRW"/>
    <x v="39"/>
    <s v="CASH"/>
    <s v="Cash and/or Derivatives"/>
    <s v="Cash"/>
    <n v="25092.23"/>
    <n v="0.02"/>
    <n v="25092.23"/>
    <n v="34797906"/>
    <n v="7.0000000000000007E-2"/>
    <s v="Korea (South)"/>
    <s v="-"/>
    <s v="KRW"/>
  </r>
  <r>
    <x v="0"/>
    <x v="23"/>
    <s v="FSLY"/>
    <x v="40"/>
    <s v="EQUITY"/>
    <s v="Information Technology"/>
    <s v="Equity"/>
    <n v="24756.34"/>
    <n v="0.02"/>
    <n v="24756.34"/>
    <n v="3646"/>
    <n v="6.79"/>
    <s v="United States"/>
    <s v="New York Stock Exchange Inc."/>
    <s v="USD"/>
  </r>
  <r>
    <x v="0"/>
    <x v="23"/>
    <s v="EUR"/>
    <x v="43"/>
    <s v="CASH"/>
    <s v="Cash and/or Derivatives"/>
    <s v="Cash"/>
    <n v="24130.31"/>
    <n v="0.02"/>
    <n v="24130.31"/>
    <n v="21083"/>
    <n v="114.45"/>
    <s v="European Union"/>
    <s v="-"/>
    <s v="EUR"/>
  </r>
  <r>
    <x v="0"/>
    <x v="23"/>
    <s v="JPY"/>
    <x v="46"/>
    <s v="CASH"/>
    <s v="Cash and/or Derivatives"/>
    <s v="Cash"/>
    <n v="23056.71"/>
    <n v="0.02"/>
    <n v="23056.71"/>
    <n v="3469919"/>
    <n v="0.66"/>
    <s v="Japan"/>
    <s v="-"/>
    <s v="JPY"/>
  </r>
  <r>
    <x v="0"/>
    <x v="23"/>
    <n v="2388"/>
    <x v="44"/>
    <s v="EQUITY"/>
    <s v="Information Technology"/>
    <s v="Equity"/>
    <n v="12684.27"/>
    <n v="0.01"/>
    <n v="12684.27"/>
    <n v="6331"/>
    <n v="2"/>
    <s v="Taiwan"/>
    <s v="Taiwan Stock Exchange"/>
    <s v="TWD"/>
  </r>
  <r>
    <x v="0"/>
    <x v="23"/>
    <s v="HKD"/>
    <x v="45"/>
    <s v="CASH"/>
    <s v="Cash and/or Derivatives"/>
    <s v="Cash"/>
    <n v="10333.459999999999"/>
    <n v="0.01"/>
    <n v="10333.459999999999"/>
    <n v="81118"/>
    <n v="12.74"/>
    <s v="Hong Kong"/>
    <s v="-"/>
    <s v="HKD"/>
  </r>
  <r>
    <x v="0"/>
    <x v="23"/>
    <n v="300017"/>
    <x v="56"/>
    <s v="EQUITY"/>
    <s v="Information Technology"/>
    <s v="Equity"/>
    <n v="4699.3100000000004"/>
    <n v="0"/>
    <n v="4699.3100000000004"/>
    <n v="3100"/>
    <n v="1.52"/>
    <s v="China"/>
    <s v="Shenzhen Stock Exchange"/>
    <s v="CNY"/>
  </r>
  <r>
    <x v="0"/>
    <x v="23"/>
    <s v="CNH"/>
    <x v="57"/>
    <s v="CASH"/>
    <s v="Cash and/or Derivatives"/>
    <s v="Cash"/>
    <n v="463.31"/>
    <n v="0"/>
    <n v="463.31"/>
    <n v="3341"/>
    <n v="13.87"/>
    <s v="China"/>
    <s v="-"/>
    <s v="CNH"/>
  </r>
  <r>
    <x v="0"/>
    <x v="23"/>
    <s v="GBP"/>
    <x v="49"/>
    <s v="CASH"/>
    <s v="Cash and/or Derivatives"/>
    <s v="Cash"/>
    <n v="2.92"/>
    <n v="0"/>
    <n v="2.92"/>
    <n v="2"/>
    <n v="132.33000000000001"/>
    <s v="United Kingdom"/>
    <s v="-"/>
    <s v="GBP"/>
  </r>
  <r>
    <x v="0"/>
    <x v="23"/>
    <s v="HWBU5"/>
    <x v="58"/>
    <s v="FUTURE"/>
    <s v="Cash and/or Derivatives"/>
    <s v="Futures"/>
    <n v="0"/>
    <n v="0"/>
    <n v="467300"/>
    <n v="10"/>
    <n v="23365"/>
    <s v="-"/>
    <s v="Chicago Mercantile Exchange"/>
    <s v="USD"/>
  </r>
  <r>
    <x v="0"/>
    <x v="24"/>
    <s v="AMD"/>
    <x v="10"/>
    <s v="EQUITY"/>
    <s v="Information Technology"/>
    <s v="Equity"/>
    <n v="5981341.2000000002"/>
    <n v="6.11"/>
    <n v="5981341.2000000002"/>
    <n v="34836"/>
    <n v="171.7"/>
    <s v="United States"/>
    <s v="NASDAQ"/>
    <s v="USD"/>
  </r>
  <r>
    <x v="0"/>
    <x v="24"/>
    <s v="ORCL"/>
    <x v="7"/>
    <s v="EQUITY"/>
    <s v="Information Technology"/>
    <s v="Equity"/>
    <n v="5048495.0999999996"/>
    <n v="5.16"/>
    <n v="5048495.0999999996"/>
    <n v="20655"/>
    <n v="244.42"/>
    <s v="United States"/>
    <s v="New York Stock Exchange Inc."/>
    <s v="USD"/>
  </r>
  <r>
    <x v="0"/>
    <x v="24"/>
    <s v="NVDA"/>
    <x v="5"/>
    <s v="EQUITY"/>
    <s v="Information Technology"/>
    <s v="Equity"/>
    <n v="4945982.12"/>
    <n v="5.05"/>
    <n v="4945982.12"/>
    <n v="28471"/>
    <n v="173.72"/>
    <s v="United States"/>
    <s v="NASDAQ"/>
    <s v="USD"/>
  </r>
  <r>
    <x v="0"/>
    <x v="24"/>
    <s v="PLTR"/>
    <x v="12"/>
    <s v="EQUITY"/>
    <s v="Information Technology"/>
    <s v="Equity"/>
    <n v="4710942.99"/>
    <n v="4.8099999999999996"/>
    <n v="4710942.99"/>
    <n v="30537"/>
    <n v="154.27000000000001"/>
    <s v="United States"/>
    <s v="NASDAQ"/>
    <s v="USD"/>
  </r>
  <r>
    <x v="0"/>
    <x v="24"/>
    <s v="AVGO"/>
    <x v="0"/>
    <s v="EQUITY"/>
    <s v="Information Technology"/>
    <s v="Equity"/>
    <n v="4653454.08"/>
    <n v="4.76"/>
    <n v="4653454.08"/>
    <n v="16122"/>
    <n v="288.64"/>
    <s v="United States"/>
    <s v="NASDAQ"/>
    <s v="USD"/>
  </r>
  <r>
    <x v="0"/>
    <x v="24"/>
    <s v="MSFT"/>
    <x v="9"/>
    <s v="EQUITY"/>
    <s v="Information Technology"/>
    <s v="Equity"/>
    <n v="4518352.3099999996"/>
    <n v="4.62"/>
    <n v="4518352.3099999996"/>
    <n v="8621"/>
    <n v="524.11"/>
    <s v="United States"/>
    <s v="NASDAQ"/>
    <s v="USD"/>
  </r>
  <r>
    <x v="0"/>
    <x v="24"/>
    <n v="2330"/>
    <x v="3"/>
    <s v="EQUITY"/>
    <s v="Information Technology"/>
    <s v="Equity"/>
    <n v="4448193.22"/>
    <n v="4.55"/>
    <n v="4448193.22"/>
    <n v="117126"/>
    <n v="37.979999999999997"/>
    <s v="Taiwan"/>
    <s v="Taiwan Stock Exchange"/>
    <s v="TWD"/>
  </r>
  <r>
    <x v="0"/>
    <x v="24"/>
    <s v="CSCO"/>
    <x v="2"/>
    <s v="EQUITY"/>
    <s v="Information Technology"/>
    <s v="Equity"/>
    <n v="4256116.2"/>
    <n v="4.3499999999999996"/>
    <n v="4256116.2"/>
    <n v="63420"/>
    <n v="67.11"/>
    <s v="United States"/>
    <s v="NASDAQ"/>
    <s v="USD"/>
  </r>
  <r>
    <x v="0"/>
    <x v="24"/>
    <s v="AAPL"/>
    <x v="1"/>
    <s v="EQUITY"/>
    <s v="Information Technology"/>
    <s v="Equity"/>
    <n v="4192504.08"/>
    <n v="4.28"/>
    <n v="4192504.08"/>
    <n v="20716"/>
    <n v="202.38"/>
    <s v="United States"/>
    <s v="NASDAQ"/>
    <s v="USD"/>
  </r>
  <r>
    <x v="0"/>
    <x v="24"/>
    <s v="AMZN"/>
    <x v="6"/>
    <s v="EQUITY"/>
    <s v="Consumer Discretionary"/>
    <s v="Equity"/>
    <n v="4157345.25"/>
    <n v="4.25"/>
    <n v="4157345.25"/>
    <n v="19359"/>
    <n v="214.75"/>
    <s v="United States"/>
    <s v="NASDAQ"/>
    <s v="USD"/>
  </r>
  <r>
    <x v="0"/>
    <x v="24"/>
    <n v="5930"/>
    <x v="13"/>
    <s v="EQUITY"/>
    <s v="Information Technology"/>
    <s v="Equity"/>
    <n v="4099535.25"/>
    <n v="4.1900000000000004"/>
    <n v="4099535.25"/>
    <n v="83383"/>
    <n v="49.17"/>
    <s v="Korea (South)"/>
    <s v="Korea Exchange (Stock Market)"/>
    <s v="KRW"/>
  </r>
  <r>
    <x v="0"/>
    <x v="24"/>
    <s v="QCOM"/>
    <x v="11"/>
    <s v="EQUITY"/>
    <s v="Information Technology"/>
    <s v="Equity"/>
    <n v="3855014.66"/>
    <n v="3.94"/>
    <n v="3855014.66"/>
    <n v="26014"/>
    <n v="148.19"/>
    <s v="United States"/>
    <s v="NASDAQ"/>
    <s v="USD"/>
  </r>
  <r>
    <x v="0"/>
    <x v="24"/>
    <s v="NOW"/>
    <x v="50"/>
    <s v="EQUITY"/>
    <s v="Information Technology"/>
    <s v="Equity"/>
    <n v="3746173.89"/>
    <n v="3.83"/>
    <n v="3746173.89"/>
    <n v="4097"/>
    <n v="914.37"/>
    <s v="United States"/>
    <s v="New York Stock Exchange Inc."/>
    <s v="USD"/>
  </r>
  <r>
    <x v="0"/>
    <x v="24"/>
    <s v="IBM"/>
    <x v="8"/>
    <s v="EQUITY"/>
    <s v="Information Technology"/>
    <s v="Equity"/>
    <n v="3671234.1"/>
    <n v="3.75"/>
    <n v="3671234.1"/>
    <n v="14682"/>
    <n v="250.05"/>
    <s v="United States"/>
    <s v="New York Stock Exchange Inc."/>
    <s v="USD"/>
  </r>
  <r>
    <x v="0"/>
    <x v="24"/>
    <s v="ASML"/>
    <x v="4"/>
    <s v="EQUITY"/>
    <s v="Information Technology"/>
    <s v="Equity"/>
    <n v="3621024.31"/>
    <n v="3.7"/>
    <n v="3621024.31"/>
    <n v="5267"/>
    <n v="687.5"/>
    <s v="Netherlands"/>
    <s v="Euronext Amsterdam"/>
    <s v="EUR"/>
  </r>
  <r>
    <x v="0"/>
    <x v="24"/>
    <s v="AMAT"/>
    <x v="51"/>
    <s v="EQUITY"/>
    <s v="Information Technology"/>
    <s v="Equity"/>
    <n v="3499545.57"/>
    <n v="3.58"/>
    <n v="3499545.57"/>
    <n v="19443"/>
    <n v="179.99"/>
    <s v="United States"/>
    <s v="NASDAQ"/>
    <s v="USD"/>
  </r>
  <r>
    <x v="0"/>
    <x v="24"/>
    <s v="KLAC"/>
    <x v="21"/>
    <s v="EQUITY"/>
    <s v="Information Technology"/>
    <s v="Equity"/>
    <n v="2818628.56"/>
    <n v="2.88"/>
    <n v="2818628.56"/>
    <n v="3179"/>
    <n v="886.64"/>
    <s v="United States"/>
    <s v="NASDAQ"/>
    <s v="USD"/>
  </r>
  <r>
    <x v="0"/>
    <x v="24"/>
    <s v="MU"/>
    <x v="17"/>
    <s v="EQUITY"/>
    <s v="Information Technology"/>
    <s v="Equity"/>
    <n v="2805015.6"/>
    <n v="2.87"/>
    <n v="2805015.6"/>
    <n v="26745"/>
    <n v="104.88"/>
    <s v="United States"/>
    <s v="NASDAQ"/>
    <s v="USD"/>
  </r>
  <r>
    <x v="0"/>
    <x v="24"/>
    <s v="PANW"/>
    <x v="14"/>
    <s v="EQUITY"/>
    <s v="Information Technology"/>
    <s v="Equity"/>
    <n v="2758991.92"/>
    <n v="2.82"/>
    <n v="2758991.92"/>
    <n v="15959"/>
    <n v="172.88"/>
    <s v="United States"/>
    <s v="NASDAQ"/>
    <s v="USD"/>
  </r>
  <r>
    <x v="0"/>
    <x v="24"/>
    <s v="GOOGL"/>
    <x v="16"/>
    <s v="EQUITY"/>
    <s v="Communication"/>
    <s v="Equity"/>
    <n v="2362044.5699999998"/>
    <n v="2.41"/>
    <n v="2362044.5699999998"/>
    <n v="12489"/>
    <n v="189.13"/>
    <s v="United States"/>
    <s v="NASDAQ"/>
    <s v="USD"/>
  </r>
  <r>
    <x v="0"/>
    <x v="24"/>
    <s v="GOOG"/>
    <x v="18"/>
    <s v="EQUITY"/>
    <s v="Communication"/>
    <s v="Equity"/>
    <n v="2077293.2"/>
    <n v="2.12"/>
    <n v="2077293.2"/>
    <n v="10936"/>
    <n v="189.95"/>
    <s v="United States"/>
    <s v="NASDAQ"/>
    <s v="USD"/>
  </r>
  <r>
    <x v="0"/>
    <x v="24"/>
    <s v="INTC"/>
    <x v="20"/>
    <s v="EQUITY"/>
    <s v="Information Technology"/>
    <s v="Equity"/>
    <n v="2014515.75"/>
    <n v="2.06"/>
    <n v="2014515.75"/>
    <n v="104325"/>
    <n v="19.309999999999999"/>
    <s v="United States"/>
    <s v="NASDAQ"/>
    <s v="USD"/>
  </r>
  <r>
    <x v="0"/>
    <x v="24"/>
    <s v="EQIX"/>
    <x v="19"/>
    <s v="EQUITY"/>
    <s v="Real Estate"/>
    <s v="Equity"/>
    <n v="1806666.75"/>
    <n v="1.85"/>
    <n v="1806666.75"/>
    <n v="2341"/>
    <n v="771.75"/>
    <s v="United States"/>
    <s v="NASDAQ"/>
    <s v="USD"/>
  </r>
  <r>
    <x v="0"/>
    <x v="24"/>
    <n v="2317"/>
    <x v="24"/>
    <s v="EQUITY"/>
    <s v="Information Technology"/>
    <s v="Equity"/>
    <n v="1754746.9"/>
    <n v="1.79"/>
    <n v="1754746.9"/>
    <n v="290210"/>
    <n v="6.05"/>
    <s v="Taiwan"/>
    <s v="Taiwan Stock Exchange"/>
    <s v="TWD"/>
  </r>
  <r>
    <x v="0"/>
    <x v="24"/>
    <n v="8035"/>
    <x v="22"/>
    <s v="EQUITY"/>
    <s v="Information Technology"/>
    <s v="Equity"/>
    <n v="1709554.68"/>
    <n v="1.75"/>
    <n v="1709554.68"/>
    <n v="11300"/>
    <n v="151.29"/>
    <s v="Japan"/>
    <s v="Tokyo Stock Exchange"/>
    <s v="JPY"/>
  </r>
  <r>
    <x v="0"/>
    <x v="24"/>
    <s v="SNOW"/>
    <x v="25"/>
    <s v="EQUITY"/>
    <s v="Information Technology"/>
    <s v="Equity"/>
    <n v="1639954.98"/>
    <n v="1.68"/>
    <n v="1639954.98"/>
    <n v="7999"/>
    <n v="205.02"/>
    <s v="United States"/>
    <s v="New York Stock Exchange Inc."/>
    <s v="USD"/>
  </r>
  <r>
    <x v="0"/>
    <x v="24"/>
    <s v="DELL"/>
    <x v="26"/>
    <s v="EQUITY"/>
    <s v="Information Technology"/>
    <s v="Equity"/>
    <n v="930836.52"/>
    <n v="0.95"/>
    <n v="930836.52"/>
    <n v="7311"/>
    <n v="127.32"/>
    <s v="United States"/>
    <s v="New York Stock Exchange Inc."/>
    <s v="USD"/>
  </r>
  <r>
    <x v="0"/>
    <x v="24"/>
    <s v="MCHP"/>
    <x v="27"/>
    <s v="EQUITY"/>
    <s v="Information Technology"/>
    <s v="Equity"/>
    <n v="856243.08"/>
    <n v="0.88"/>
    <n v="856243.08"/>
    <n v="12903"/>
    <n v="66.36"/>
    <s v="United States"/>
    <s v="NASDAQ"/>
    <s v="USD"/>
  </r>
  <r>
    <x v="0"/>
    <x v="24"/>
    <s v="HPE"/>
    <x v="28"/>
    <s v="EQUITY"/>
    <s v="Information Technology"/>
    <s v="Equity"/>
    <n v="620805.78"/>
    <n v="0.63"/>
    <n v="620805.78"/>
    <n v="31338"/>
    <n v="19.809999999999999"/>
    <s v="United States"/>
    <s v="New York Stock Exchange Inc."/>
    <s v="USD"/>
  </r>
  <r>
    <x v="0"/>
    <x v="24"/>
    <n v="5935"/>
    <x v="32"/>
    <s v="EQUITY"/>
    <s v="Information Technology"/>
    <s v="Equity"/>
    <n v="530080.71"/>
    <n v="0.54"/>
    <n v="530080.71"/>
    <n v="13289"/>
    <n v="39.89"/>
    <s v="Korea (South)"/>
    <s v="Korea Exchange (Stock Market)"/>
    <s v="KRW"/>
  </r>
  <r>
    <x v="0"/>
    <x v="24"/>
    <s v="NTAP"/>
    <x v="29"/>
    <s v="EQUITY"/>
    <s v="Information Technology"/>
    <s v="Equity"/>
    <n v="494480.1"/>
    <n v="0.51"/>
    <n v="494480.1"/>
    <n v="4891"/>
    <n v="101.1"/>
    <s v="United States"/>
    <s v="NASDAQ"/>
    <s v="USD"/>
  </r>
  <r>
    <x v="0"/>
    <x v="24"/>
    <s v="NTNX"/>
    <x v="34"/>
    <s v="EQUITY"/>
    <s v="Information Technology"/>
    <s v="Equity"/>
    <n v="459124.37"/>
    <n v="0.47"/>
    <n v="459124.37"/>
    <n v="6367"/>
    <n v="72.11"/>
    <s v="United States"/>
    <s v="NASDAQ"/>
    <s v="USD"/>
  </r>
  <r>
    <x v="0"/>
    <x v="24"/>
    <s v="MDB"/>
    <x v="33"/>
    <s v="EQUITY"/>
    <s v="Information Technology"/>
    <s v="Equity"/>
    <n v="431333.44"/>
    <n v="0.44"/>
    <n v="431333.44"/>
    <n v="1952"/>
    <n v="220.97"/>
    <s v="United States"/>
    <s v="NASDAQ"/>
    <s v="USD"/>
  </r>
  <r>
    <x v="0"/>
    <x v="24"/>
    <s v="PSTG"/>
    <x v="30"/>
    <s v="EQUITY"/>
    <s v="Information Technology"/>
    <s v="Equity"/>
    <n v="428612.13"/>
    <n v="0.44"/>
    <n v="428612.13"/>
    <n v="7863"/>
    <n v="54.51"/>
    <s v="United States"/>
    <s v="New York Stock Exchange Inc."/>
    <s v="USD"/>
  </r>
  <r>
    <x v="0"/>
    <x v="24"/>
    <s v="ZBRA"/>
    <x v="31"/>
    <s v="EQUITY"/>
    <s v="Information Technology"/>
    <s v="Equity"/>
    <n v="408992.8"/>
    <n v="0.42"/>
    <n v="408992.8"/>
    <n v="1220"/>
    <n v="335.24"/>
    <s v="United States"/>
    <s v="NASDAQ"/>
    <s v="USD"/>
  </r>
  <r>
    <x v="0"/>
    <x v="24"/>
    <n v="992"/>
    <x v="36"/>
    <s v="EQUITY"/>
    <s v="Information Technology"/>
    <s v="Equity"/>
    <n v="265044.59000000003"/>
    <n v="0.27"/>
    <n v="265044.59000000003"/>
    <n v="206000"/>
    <n v="1.29"/>
    <s v="China"/>
    <s v="Hong Kong Exchanges And Clearing Ltd"/>
    <s v="HKD"/>
  </r>
  <r>
    <x v="0"/>
    <x v="24"/>
    <s v="RBRK"/>
    <x v="52"/>
    <s v="EQUITY"/>
    <s v="Information Technology"/>
    <s v="Equity"/>
    <n v="258742.8"/>
    <n v="0.26"/>
    <n v="258742.8"/>
    <n v="2952"/>
    <n v="87.65"/>
    <s v="United States"/>
    <s v="New York Stock Exchange Inc."/>
    <s v="USD"/>
  </r>
  <r>
    <x v="0"/>
    <x v="24"/>
    <s v="USD"/>
    <x v="38"/>
    <s v="CASH"/>
    <s v="Cash and/or Derivatives"/>
    <s v="Cash"/>
    <n v="194784.02"/>
    <n v="0.2"/>
    <n v="194784.02"/>
    <n v="194784"/>
    <n v="100"/>
    <s v="United States"/>
    <s v="-"/>
    <s v="USD"/>
  </r>
  <r>
    <x v="0"/>
    <x v="24"/>
    <s v="ICSUAGD"/>
    <x v="42"/>
    <s v="FUND"/>
    <s v="Cash and/or Derivatives"/>
    <s v="Money Market"/>
    <n v="193983.56"/>
    <n v="0.2"/>
    <n v="193983.56"/>
    <n v="193984"/>
    <n v="1"/>
    <s v="Ireland"/>
    <s v="-"/>
    <s v="USD"/>
  </r>
  <r>
    <x v="0"/>
    <x v="24"/>
    <s v="CVLT"/>
    <x v="37"/>
    <s v="EQUITY"/>
    <s v="Information Technology"/>
    <s v="Equity"/>
    <n v="179730"/>
    <n v="0.18"/>
    <n v="179730"/>
    <n v="1000"/>
    <n v="179.73"/>
    <s v="United States"/>
    <s v="NASDAQ"/>
    <s v="USD"/>
  </r>
  <r>
    <x v="0"/>
    <x v="24"/>
    <n v="66570"/>
    <x v="53"/>
    <s v="EQUITY"/>
    <s v="Consumer Discretionary"/>
    <s v="Equity"/>
    <n v="136577.71"/>
    <n v="0.14000000000000001"/>
    <n v="136577.71"/>
    <n v="2552"/>
    <n v="53.52"/>
    <s v="Korea (South)"/>
    <s v="Korea Exchange (Stock Market)"/>
    <s v="KRW"/>
  </r>
  <r>
    <x v="0"/>
    <x v="24"/>
    <s v="GFS"/>
    <x v="54"/>
    <s v="EQUITY"/>
    <s v="Information Technology"/>
    <s v="Equity"/>
    <n v="57832.98"/>
    <n v="0.06"/>
    <n v="57832.98"/>
    <n v="1581"/>
    <n v="36.58"/>
    <s v="United States"/>
    <s v="NASDAQ"/>
    <s v="USD"/>
  </r>
  <r>
    <x v="0"/>
    <x v="24"/>
    <n v="3706"/>
    <x v="55"/>
    <s v="EQUITY"/>
    <s v="Information Technology"/>
    <s v="Equity"/>
    <n v="54218.37"/>
    <n v="0.06"/>
    <n v="54218.37"/>
    <n v="21000"/>
    <n v="2.58"/>
    <s v="Taiwan"/>
    <s v="Taiwan Stock Exchange"/>
    <s v="TWD"/>
  </r>
  <r>
    <x v="0"/>
    <x v="24"/>
    <s v="TWD"/>
    <x v="41"/>
    <s v="CASH"/>
    <s v="Cash and/or Derivatives"/>
    <s v="Cash"/>
    <n v="41432.559999999998"/>
    <n v="0.04"/>
    <n v="41432.559999999998"/>
    <n v="1243702"/>
    <n v="3.33"/>
    <s v="Taiwan"/>
    <s v="-"/>
    <s v="TWD"/>
  </r>
  <r>
    <x v="0"/>
    <x v="24"/>
    <s v="CITFT"/>
    <x v="47"/>
    <s v="CASH"/>
    <s v="Cash and/or Derivatives"/>
    <s v="Cash Collateral and Margins"/>
    <n v="31000"/>
    <n v="0.03"/>
    <n v="31000"/>
    <n v="31000"/>
    <n v="100"/>
    <s v="United States"/>
    <s v="-"/>
    <s v="USD"/>
  </r>
  <r>
    <x v="0"/>
    <x v="24"/>
    <s v="KRW"/>
    <x v="39"/>
    <s v="CASH"/>
    <s v="Cash and/or Derivatives"/>
    <s v="Cash"/>
    <n v="24830.82"/>
    <n v="0.03"/>
    <n v="24830.82"/>
    <n v="34797906"/>
    <n v="7.0000000000000007E-2"/>
    <s v="Korea (South)"/>
    <s v="-"/>
    <s v="KRW"/>
  </r>
  <r>
    <x v="0"/>
    <x v="24"/>
    <s v="EUR"/>
    <x v="43"/>
    <s v="CASH"/>
    <s v="Cash and/or Derivatives"/>
    <s v="Cash"/>
    <n v="24360.11"/>
    <n v="0.02"/>
    <n v="24360.11"/>
    <n v="21083"/>
    <n v="115.55"/>
    <s v="European Union"/>
    <s v="-"/>
    <s v="EUR"/>
  </r>
  <r>
    <x v="0"/>
    <x v="24"/>
    <s v="JPY"/>
    <x v="46"/>
    <s v="CASH"/>
    <s v="Cash and/or Derivatives"/>
    <s v="Cash"/>
    <n v="23430.36"/>
    <n v="0.02"/>
    <n v="23430.36"/>
    <n v="3469919"/>
    <n v="0.68"/>
    <s v="Japan"/>
    <s v="-"/>
    <s v="JPY"/>
  </r>
  <r>
    <x v="0"/>
    <x v="24"/>
    <s v="FSLY"/>
    <x v="40"/>
    <s v="EQUITY"/>
    <s v="Information Technology"/>
    <s v="Equity"/>
    <n v="23188.560000000001"/>
    <n v="0.02"/>
    <n v="23188.560000000001"/>
    <n v="3646"/>
    <n v="6.36"/>
    <s v="United States"/>
    <s v="New York Stock Exchange Inc."/>
    <s v="USD"/>
  </r>
  <r>
    <x v="0"/>
    <x v="24"/>
    <n v="2388"/>
    <x v="44"/>
    <s v="EQUITY"/>
    <s v="Information Technology"/>
    <s v="Equity"/>
    <n v="12738.98"/>
    <n v="0.01"/>
    <n v="12738.98"/>
    <n v="6331"/>
    <n v="2.0099999999999998"/>
    <s v="Taiwan"/>
    <s v="Taiwan Stock Exchange"/>
    <s v="TWD"/>
  </r>
  <r>
    <x v="0"/>
    <x v="24"/>
    <s v="HKD"/>
    <x v="45"/>
    <s v="CASH"/>
    <s v="Cash and/or Derivatives"/>
    <s v="Cash"/>
    <n v="10333.459999999999"/>
    <n v="0.01"/>
    <n v="10333.459999999999"/>
    <n v="81118"/>
    <n v="12.74"/>
    <s v="Hong Kong"/>
    <s v="-"/>
    <s v="HKD"/>
  </r>
  <r>
    <x v="0"/>
    <x v="24"/>
    <n v="300017"/>
    <x v="56"/>
    <s v="EQUITY"/>
    <s v="Information Technology"/>
    <s v="Equity"/>
    <n v="4778.6400000000003"/>
    <n v="0"/>
    <n v="4778.6400000000003"/>
    <n v="3100"/>
    <n v="1.54"/>
    <s v="China"/>
    <s v="Shenzhen Stock Exchange"/>
    <s v="CNY"/>
  </r>
  <r>
    <x v="0"/>
    <x v="24"/>
    <s v="CNH"/>
    <x v="57"/>
    <s v="CASH"/>
    <s v="Cash and/or Derivatives"/>
    <s v="Cash"/>
    <n v="464.33"/>
    <n v="0"/>
    <n v="464.33"/>
    <n v="3341"/>
    <n v="13.9"/>
    <s v="China"/>
    <s v="-"/>
    <s v="CNH"/>
  </r>
  <r>
    <x v="0"/>
    <x v="24"/>
    <s v="GBP"/>
    <x v="49"/>
    <s v="CASH"/>
    <s v="Cash and/or Derivatives"/>
    <s v="Cash"/>
    <n v="2.93"/>
    <n v="0"/>
    <n v="2.93"/>
    <n v="2"/>
    <n v="132.62"/>
    <s v="United Kingdom"/>
    <s v="-"/>
    <s v="GBP"/>
  </r>
  <r>
    <x v="0"/>
    <x v="24"/>
    <s v="HWBU5"/>
    <x v="58"/>
    <s v="FUTURE"/>
    <s v="Cash and/or Derivatives"/>
    <s v="Futures"/>
    <n v="0"/>
    <n v="0"/>
    <n v="457675"/>
    <n v="10"/>
    <n v="22883.75"/>
    <s v="-"/>
    <s v="Chicago Mercantile Exchange"/>
    <s v="USD"/>
  </r>
  <r>
    <x v="0"/>
    <x v="25"/>
    <s v="AMD"/>
    <x v="10"/>
    <s v="EQUITY"/>
    <s v="Information Technology"/>
    <s v="Equity"/>
    <n v="6158308.0800000001"/>
    <n v="6.18"/>
    <n v="6158308.0800000001"/>
    <n v="34836"/>
    <n v="176.78"/>
    <s v="United States"/>
    <s v="NASDAQ"/>
    <s v="USD"/>
  </r>
  <r>
    <x v="0"/>
    <x v="25"/>
    <s v="ORCL"/>
    <x v="7"/>
    <s v="EQUITY"/>
    <s v="Information Technology"/>
    <s v="Equity"/>
    <n v="5216007.1500000004"/>
    <n v="5.24"/>
    <n v="5216007.1500000004"/>
    <n v="20655"/>
    <n v="252.53"/>
    <s v="United States"/>
    <s v="New York Stock Exchange Inc."/>
    <s v="USD"/>
  </r>
  <r>
    <x v="0"/>
    <x v="25"/>
    <s v="NVDA"/>
    <x v="5"/>
    <s v="EQUITY"/>
    <s v="Information Technology"/>
    <s v="Equity"/>
    <n v="5124780"/>
    <n v="5.15"/>
    <n v="5124780"/>
    <n v="28471"/>
    <n v="180"/>
    <s v="United States"/>
    <s v="NASDAQ"/>
    <s v="USD"/>
  </r>
  <r>
    <x v="0"/>
    <x v="25"/>
    <s v="PLTR"/>
    <x v="12"/>
    <s v="EQUITY"/>
    <s v="Information Technology"/>
    <s v="Equity"/>
    <n v="4906074.42"/>
    <n v="4.93"/>
    <n v="4906074.42"/>
    <n v="30537"/>
    <n v="160.66"/>
    <s v="United States"/>
    <s v="NASDAQ"/>
    <s v="USD"/>
  </r>
  <r>
    <x v="0"/>
    <x v="25"/>
    <s v="AVGO"/>
    <x v="0"/>
    <s v="EQUITY"/>
    <s v="Information Technology"/>
    <s v="Equity"/>
    <n v="4799841.84"/>
    <n v="4.82"/>
    <n v="4799841.84"/>
    <n v="16122"/>
    <n v="297.72000000000003"/>
    <s v="United States"/>
    <s v="NASDAQ"/>
    <s v="USD"/>
  </r>
  <r>
    <x v="0"/>
    <x v="25"/>
    <s v="MSFT"/>
    <x v="9"/>
    <s v="EQUITY"/>
    <s v="Information Technology"/>
    <s v="Equity"/>
    <n v="4617752.4400000004"/>
    <n v="4.6399999999999997"/>
    <n v="4617752.4400000004"/>
    <n v="8621"/>
    <n v="535.64"/>
    <s v="United States"/>
    <s v="NASDAQ"/>
    <s v="USD"/>
  </r>
  <r>
    <x v="0"/>
    <x v="25"/>
    <n v="2330"/>
    <x v="3"/>
    <s v="EQUITY"/>
    <s v="Information Technology"/>
    <s v="Equity"/>
    <n v="4445789.91"/>
    <n v="4.46"/>
    <n v="4445789.91"/>
    <n v="117126"/>
    <n v="37.96"/>
    <s v="Taiwan"/>
    <s v="Taiwan Stock Exchange"/>
    <s v="TWD"/>
  </r>
  <r>
    <x v="0"/>
    <x v="25"/>
    <s v="CSCO"/>
    <x v="2"/>
    <s v="EQUITY"/>
    <s v="Information Technology"/>
    <s v="Equity"/>
    <n v="4343635.8"/>
    <n v="4.3600000000000003"/>
    <n v="4343635.8"/>
    <n v="63420"/>
    <n v="68.489999999999995"/>
    <s v="United States"/>
    <s v="NASDAQ"/>
    <s v="USD"/>
  </r>
  <r>
    <x v="0"/>
    <x v="25"/>
    <s v="AAPL"/>
    <x v="1"/>
    <s v="EQUITY"/>
    <s v="Information Technology"/>
    <s v="Equity"/>
    <n v="4212598.5999999996"/>
    <n v="4.2300000000000004"/>
    <n v="4212598.5999999996"/>
    <n v="20716"/>
    <n v="203.35"/>
    <s v="United States"/>
    <s v="NASDAQ"/>
    <s v="USD"/>
  </r>
  <r>
    <x v="0"/>
    <x v="25"/>
    <n v="5930"/>
    <x v="13"/>
    <s v="EQUITY"/>
    <s v="Information Technology"/>
    <s v="Equity"/>
    <n v="4195333.21"/>
    <n v="4.21"/>
    <n v="4195333.21"/>
    <n v="83383"/>
    <n v="50.31"/>
    <s v="Korea (South)"/>
    <s v="Korea Exchange (Stock Market)"/>
    <s v="KRW"/>
  </r>
  <r>
    <x v="0"/>
    <x v="25"/>
    <s v="AMZN"/>
    <x v="6"/>
    <s v="EQUITY"/>
    <s v="Consumer Discretionary"/>
    <s v="Equity"/>
    <n v="4097332.35"/>
    <n v="4.1100000000000003"/>
    <n v="4097332.35"/>
    <n v="19359"/>
    <n v="211.65"/>
    <s v="United States"/>
    <s v="NASDAQ"/>
    <s v="USD"/>
  </r>
  <r>
    <x v="0"/>
    <x v="25"/>
    <s v="QCOM"/>
    <x v="11"/>
    <s v="EQUITY"/>
    <s v="Information Technology"/>
    <s v="Equity"/>
    <n v="3837325.14"/>
    <n v="3.85"/>
    <n v="3837325.14"/>
    <n v="26014"/>
    <n v="147.51"/>
    <s v="United States"/>
    <s v="NASDAQ"/>
    <s v="USD"/>
  </r>
  <r>
    <x v="0"/>
    <x v="25"/>
    <s v="NOW"/>
    <x v="50"/>
    <s v="EQUITY"/>
    <s v="Information Technology"/>
    <s v="Equity"/>
    <n v="3781531"/>
    <n v="3.8"/>
    <n v="3781531"/>
    <n v="4097"/>
    <n v="923"/>
    <s v="United States"/>
    <s v="New York Stock Exchange Inc."/>
    <s v="USD"/>
  </r>
  <r>
    <x v="0"/>
    <x v="25"/>
    <s v="IBM"/>
    <x v="8"/>
    <s v="EQUITY"/>
    <s v="Information Technology"/>
    <s v="Equity"/>
    <n v="3699570.36"/>
    <n v="3.71"/>
    <n v="3699570.36"/>
    <n v="14682"/>
    <n v="251.98"/>
    <s v="United States"/>
    <s v="New York Stock Exchange Inc."/>
    <s v="USD"/>
  </r>
  <r>
    <x v="0"/>
    <x v="25"/>
    <s v="ASML"/>
    <x v="4"/>
    <s v="EQUITY"/>
    <s v="Information Technology"/>
    <s v="Equity"/>
    <n v="3669231.74"/>
    <n v="3.68"/>
    <n v="3669231.74"/>
    <n v="5267"/>
    <n v="696.64"/>
    <s v="Netherlands"/>
    <s v="Euronext Amsterdam"/>
    <s v="EUR"/>
  </r>
  <r>
    <x v="0"/>
    <x v="25"/>
    <s v="AMAT"/>
    <x v="51"/>
    <s v="EQUITY"/>
    <s v="Information Technology"/>
    <s v="Equity"/>
    <n v="3554569.26"/>
    <n v="3.57"/>
    <n v="3554569.26"/>
    <n v="19443"/>
    <n v="182.82"/>
    <s v="United States"/>
    <s v="NASDAQ"/>
    <s v="USD"/>
  </r>
  <r>
    <x v="0"/>
    <x v="25"/>
    <s v="KLAC"/>
    <x v="21"/>
    <s v="EQUITY"/>
    <s v="Information Technology"/>
    <s v="Equity"/>
    <n v="2910755.98"/>
    <n v="2.92"/>
    <n v="2910755.98"/>
    <n v="3179"/>
    <n v="915.62"/>
    <s v="United States"/>
    <s v="NASDAQ"/>
    <s v="USD"/>
  </r>
  <r>
    <x v="0"/>
    <x v="25"/>
    <s v="MU"/>
    <x v="17"/>
    <s v="EQUITY"/>
    <s v="Information Technology"/>
    <s v="Equity"/>
    <n v="2882308.65"/>
    <n v="2.89"/>
    <n v="2882308.65"/>
    <n v="26745"/>
    <n v="107.77"/>
    <s v="United States"/>
    <s v="NASDAQ"/>
    <s v="USD"/>
  </r>
  <r>
    <x v="0"/>
    <x v="25"/>
    <s v="PANW"/>
    <x v="14"/>
    <s v="EQUITY"/>
    <s v="Information Technology"/>
    <s v="Equity"/>
    <n v="2728989"/>
    <n v="2.74"/>
    <n v="2728989"/>
    <n v="15959"/>
    <n v="171"/>
    <s v="United States"/>
    <s v="NASDAQ"/>
    <s v="USD"/>
  </r>
  <r>
    <x v="0"/>
    <x v="25"/>
    <s v="GOOGL"/>
    <x v="16"/>
    <s v="EQUITY"/>
    <s v="Communication"/>
    <s v="Equity"/>
    <n v="2435854.56"/>
    <n v="2.4500000000000002"/>
    <n v="2435854.56"/>
    <n v="12489"/>
    <n v="195.04"/>
    <s v="United States"/>
    <s v="NASDAQ"/>
    <s v="USD"/>
  </r>
  <r>
    <x v="0"/>
    <x v="25"/>
    <s v="GOOG"/>
    <x v="18"/>
    <s v="EQUITY"/>
    <s v="Communication"/>
    <s v="Equity"/>
    <n v="2140722"/>
    <n v="2.15"/>
    <n v="2140722"/>
    <n v="10936"/>
    <n v="195.75"/>
    <s v="United States"/>
    <s v="NASDAQ"/>
    <s v="USD"/>
  </r>
  <r>
    <x v="0"/>
    <x v="25"/>
    <s v="INTC"/>
    <x v="20"/>
    <s v="EQUITY"/>
    <s v="Information Technology"/>
    <s v="Equity"/>
    <n v="2034337.5"/>
    <n v="2.04"/>
    <n v="2034337.5"/>
    <n v="104325"/>
    <n v="19.5"/>
    <s v="United States"/>
    <s v="NASDAQ"/>
    <s v="USD"/>
  </r>
  <r>
    <x v="0"/>
    <x v="25"/>
    <s v="EQIX"/>
    <x v="19"/>
    <s v="EQUITY"/>
    <s v="Real Estate"/>
    <s v="Equity"/>
    <n v="1822210.99"/>
    <n v="1.83"/>
    <n v="1822210.99"/>
    <n v="2341"/>
    <n v="778.39"/>
    <s v="United States"/>
    <s v="NASDAQ"/>
    <s v="USD"/>
  </r>
  <r>
    <x v="0"/>
    <x v="25"/>
    <n v="2317"/>
    <x v="24"/>
    <s v="EQUITY"/>
    <s v="Information Technology"/>
    <s v="Equity"/>
    <n v="1746966.76"/>
    <n v="1.75"/>
    <n v="1746966.76"/>
    <n v="290210"/>
    <n v="6.02"/>
    <s v="Taiwan"/>
    <s v="Taiwan Stock Exchange"/>
    <s v="TWD"/>
  </r>
  <r>
    <x v="0"/>
    <x v="25"/>
    <n v="8035"/>
    <x v="22"/>
    <s v="EQUITY"/>
    <s v="Information Technology"/>
    <s v="Equity"/>
    <n v="1725621.43"/>
    <n v="1.73"/>
    <n v="1725621.43"/>
    <n v="11300"/>
    <n v="152.71"/>
    <s v="Japan"/>
    <s v="Tokyo Stock Exchange"/>
    <s v="JPY"/>
  </r>
  <r>
    <x v="0"/>
    <x v="25"/>
    <s v="SNOW"/>
    <x v="25"/>
    <s v="EQUITY"/>
    <s v="Information Technology"/>
    <s v="Equity"/>
    <n v="1667631.52"/>
    <n v="1.67"/>
    <n v="1667631.52"/>
    <n v="7999"/>
    <n v="208.48"/>
    <s v="United States"/>
    <s v="New York Stock Exchange Inc."/>
    <s v="USD"/>
  </r>
  <r>
    <x v="0"/>
    <x v="25"/>
    <s v="DELL"/>
    <x v="26"/>
    <s v="EQUITY"/>
    <s v="Information Technology"/>
    <s v="Equity"/>
    <n v="952111.53"/>
    <n v="0.96"/>
    <n v="952111.53"/>
    <n v="7311"/>
    <n v="130.22999999999999"/>
    <s v="United States"/>
    <s v="New York Stock Exchange Inc."/>
    <s v="USD"/>
  </r>
  <r>
    <x v="0"/>
    <x v="25"/>
    <s v="MCHP"/>
    <x v="27"/>
    <s v="EQUITY"/>
    <s v="Information Technology"/>
    <s v="Equity"/>
    <n v="859210.77"/>
    <n v="0.86"/>
    <n v="859210.77"/>
    <n v="12903"/>
    <n v="66.59"/>
    <s v="United States"/>
    <s v="NASDAQ"/>
    <s v="USD"/>
  </r>
  <r>
    <x v="0"/>
    <x v="25"/>
    <s v="HPE"/>
    <x v="28"/>
    <s v="EQUITY"/>
    <s v="Information Technology"/>
    <s v="Equity"/>
    <n v="627386.76"/>
    <n v="0.63"/>
    <n v="627386.76"/>
    <n v="31338"/>
    <n v="20.02"/>
    <s v="United States"/>
    <s v="New York Stock Exchange Inc."/>
    <s v="USD"/>
  </r>
  <r>
    <x v="0"/>
    <x v="25"/>
    <n v="5935"/>
    <x v="32"/>
    <s v="EQUITY"/>
    <s v="Information Technology"/>
    <s v="Equity"/>
    <n v="545834.18999999994"/>
    <n v="0.55000000000000004"/>
    <n v="545834.18999999994"/>
    <n v="13289"/>
    <n v="41.07"/>
    <s v="Korea (South)"/>
    <s v="Korea Exchange (Stock Market)"/>
    <s v="KRW"/>
  </r>
  <r>
    <x v="0"/>
    <x v="25"/>
    <s v="NTAP"/>
    <x v="29"/>
    <s v="EQUITY"/>
    <s v="Information Technology"/>
    <s v="Equity"/>
    <n v="504897.93"/>
    <n v="0.51"/>
    <n v="504897.93"/>
    <n v="4891"/>
    <n v="103.23"/>
    <s v="United States"/>
    <s v="NASDAQ"/>
    <s v="USD"/>
  </r>
  <r>
    <x v="0"/>
    <x v="25"/>
    <s v="NTNX"/>
    <x v="34"/>
    <s v="EQUITY"/>
    <s v="Information Technology"/>
    <s v="Equity"/>
    <n v="469629.92"/>
    <n v="0.47"/>
    <n v="469629.92"/>
    <n v="6367"/>
    <n v="73.760000000000005"/>
    <s v="United States"/>
    <s v="NASDAQ"/>
    <s v="USD"/>
  </r>
  <r>
    <x v="0"/>
    <x v="25"/>
    <s v="PSTG"/>
    <x v="30"/>
    <s v="EQUITY"/>
    <s v="Information Technology"/>
    <s v="Equity"/>
    <n v="442293.75"/>
    <n v="0.44"/>
    <n v="442293.75"/>
    <n v="7863"/>
    <n v="56.25"/>
    <s v="United States"/>
    <s v="New York Stock Exchange Inc."/>
    <s v="USD"/>
  </r>
  <r>
    <x v="0"/>
    <x v="25"/>
    <s v="MDB"/>
    <x v="33"/>
    <s v="EQUITY"/>
    <s v="Information Technology"/>
    <s v="Equity"/>
    <n v="442245.12"/>
    <n v="0.44"/>
    <n v="442245.12"/>
    <n v="1952"/>
    <n v="226.56"/>
    <s v="United States"/>
    <s v="NASDAQ"/>
    <s v="USD"/>
  </r>
  <r>
    <x v="0"/>
    <x v="25"/>
    <s v="ZBRA"/>
    <x v="31"/>
    <s v="EQUITY"/>
    <s v="Information Technology"/>
    <s v="Equity"/>
    <n v="416459.2"/>
    <n v="0.42"/>
    <n v="416459.2"/>
    <n v="1220"/>
    <n v="341.36"/>
    <s v="United States"/>
    <s v="NASDAQ"/>
    <s v="USD"/>
  </r>
  <r>
    <x v="0"/>
    <x v="25"/>
    <n v="992"/>
    <x v="36"/>
    <s v="EQUITY"/>
    <s v="Information Technology"/>
    <s v="Equity"/>
    <n v="278167.38"/>
    <n v="0.28000000000000003"/>
    <n v="278167.38"/>
    <n v="206000"/>
    <n v="1.35"/>
    <s v="China"/>
    <s v="Hong Kong Exchanges And Clearing Ltd"/>
    <s v="HKD"/>
  </r>
  <r>
    <x v="0"/>
    <x v="25"/>
    <s v="RBRK"/>
    <x v="52"/>
    <s v="EQUITY"/>
    <s v="Information Technology"/>
    <s v="Equity"/>
    <n v="273119.03999999998"/>
    <n v="0.27"/>
    <n v="273119.03999999998"/>
    <n v="2952"/>
    <n v="92.52"/>
    <s v="United States"/>
    <s v="New York Stock Exchange Inc."/>
    <s v="USD"/>
  </r>
  <r>
    <x v="0"/>
    <x v="25"/>
    <s v="USD"/>
    <x v="38"/>
    <s v="CASH"/>
    <s v="Cash and/or Derivatives"/>
    <s v="Cash"/>
    <n v="194881.95"/>
    <n v="0.2"/>
    <n v="194881.95"/>
    <n v="194882"/>
    <n v="100"/>
    <s v="United States"/>
    <s v="-"/>
    <s v="USD"/>
  </r>
  <r>
    <x v="0"/>
    <x v="25"/>
    <s v="ICSUAGD"/>
    <x v="42"/>
    <s v="FUND"/>
    <s v="Cash and/or Derivatives"/>
    <s v="Money Market"/>
    <n v="193983.56"/>
    <n v="0.19"/>
    <n v="193983.56"/>
    <n v="193984"/>
    <n v="1"/>
    <s v="Ireland"/>
    <s v="-"/>
    <s v="USD"/>
  </r>
  <r>
    <x v="0"/>
    <x v="25"/>
    <s v="CVLT"/>
    <x v="37"/>
    <s v="EQUITY"/>
    <s v="Information Technology"/>
    <s v="Equity"/>
    <n v="186500"/>
    <n v="0.19"/>
    <n v="186500"/>
    <n v="1000"/>
    <n v="186.5"/>
    <s v="United States"/>
    <s v="NASDAQ"/>
    <s v="USD"/>
  </r>
  <r>
    <x v="0"/>
    <x v="25"/>
    <n v="66570"/>
    <x v="53"/>
    <s v="EQUITY"/>
    <s v="Consumer Discretionary"/>
    <s v="Equity"/>
    <n v="139638.78"/>
    <n v="0.14000000000000001"/>
    <n v="139638.78"/>
    <n v="2552"/>
    <n v="54.72"/>
    <s v="Korea (South)"/>
    <s v="Korea Exchange (Stock Market)"/>
    <s v="KRW"/>
  </r>
  <r>
    <x v="0"/>
    <x v="25"/>
    <s v="GFS"/>
    <x v="54"/>
    <s v="EQUITY"/>
    <s v="Information Technology"/>
    <s v="Equity"/>
    <n v="57200.58"/>
    <n v="0.06"/>
    <n v="57200.58"/>
    <n v="1581"/>
    <n v="36.18"/>
    <s v="United States"/>
    <s v="NASDAQ"/>
    <s v="USD"/>
  </r>
  <r>
    <x v="0"/>
    <x v="25"/>
    <n v="3706"/>
    <x v="55"/>
    <s v="EQUITY"/>
    <s v="Information Technology"/>
    <s v="Equity"/>
    <n v="53795.73"/>
    <n v="0.05"/>
    <n v="53795.73"/>
    <n v="21000"/>
    <n v="2.56"/>
    <s v="Taiwan"/>
    <s v="Taiwan Stock Exchange"/>
    <s v="TWD"/>
  </r>
  <r>
    <x v="0"/>
    <x v="25"/>
    <s v="TWD"/>
    <x v="41"/>
    <s v="CASH"/>
    <s v="Cash and/or Derivatives"/>
    <s v="Cash"/>
    <n v="41592.6"/>
    <n v="0.04"/>
    <n v="41592.6"/>
    <n v="1243702"/>
    <n v="3.34"/>
    <s v="Taiwan"/>
    <s v="-"/>
    <s v="TWD"/>
  </r>
  <r>
    <x v="0"/>
    <x v="25"/>
    <s v="CITFT"/>
    <x v="47"/>
    <s v="CASH"/>
    <s v="Cash and/or Derivatives"/>
    <s v="Cash Collateral and Margins"/>
    <n v="31000"/>
    <n v="0.03"/>
    <n v="31000"/>
    <n v="31000"/>
    <n v="100"/>
    <s v="United States"/>
    <s v="-"/>
    <s v="USD"/>
  </r>
  <r>
    <x v="0"/>
    <x v="25"/>
    <s v="KRW"/>
    <x v="39"/>
    <s v="CASH"/>
    <s v="Cash and/or Derivatives"/>
    <s v="Cash"/>
    <n v="25119.4"/>
    <n v="0.03"/>
    <n v="25119.4"/>
    <n v="34797906"/>
    <n v="7.0000000000000007E-2"/>
    <s v="Korea (South)"/>
    <s v="-"/>
    <s v="KRW"/>
  </r>
  <r>
    <x v="0"/>
    <x v="25"/>
    <s v="EUR"/>
    <x v="43"/>
    <s v="CASH"/>
    <s v="Cash and/or Derivatives"/>
    <s v="Cash"/>
    <n v="24381.19"/>
    <n v="0.02"/>
    <n v="24381.19"/>
    <n v="21083"/>
    <n v="115.64"/>
    <s v="European Union"/>
    <s v="-"/>
    <s v="EUR"/>
  </r>
  <r>
    <x v="0"/>
    <x v="25"/>
    <s v="FSLY"/>
    <x v="40"/>
    <s v="EQUITY"/>
    <s v="Information Technology"/>
    <s v="Equity"/>
    <n v="23589.62"/>
    <n v="0.02"/>
    <n v="23589.62"/>
    <n v="3646"/>
    <n v="6.47"/>
    <s v="United States"/>
    <s v="New York Stock Exchange Inc."/>
    <s v="USD"/>
  </r>
  <r>
    <x v="0"/>
    <x v="25"/>
    <s v="JPY"/>
    <x v="46"/>
    <s v="CASH"/>
    <s v="Cash and/or Derivatives"/>
    <s v="Cash"/>
    <n v="23566.42"/>
    <n v="0.02"/>
    <n v="23566.42"/>
    <n v="3469919"/>
    <n v="0.68"/>
    <s v="Japan"/>
    <s v="-"/>
    <s v="JPY"/>
  </r>
  <r>
    <x v="0"/>
    <x v="25"/>
    <n v="2388"/>
    <x v="44"/>
    <s v="EQUITY"/>
    <s v="Information Technology"/>
    <s v="Equity"/>
    <n v="12788.19"/>
    <n v="0.01"/>
    <n v="12788.19"/>
    <n v="6331"/>
    <n v="2.02"/>
    <s v="Taiwan"/>
    <s v="Taiwan Stock Exchange"/>
    <s v="TWD"/>
  </r>
  <r>
    <x v="0"/>
    <x v="25"/>
    <s v="HKD"/>
    <x v="45"/>
    <s v="CASH"/>
    <s v="Cash and/or Derivatives"/>
    <s v="Cash"/>
    <n v="10333.530000000001"/>
    <n v="0.01"/>
    <n v="10333.530000000001"/>
    <n v="81118"/>
    <n v="12.74"/>
    <s v="Hong Kong"/>
    <s v="-"/>
    <s v="HKD"/>
  </r>
  <r>
    <x v="0"/>
    <x v="25"/>
    <n v="300017"/>
    <x v="56"/>
    <s v="EQUITY"/>
    <s v="Information Technology"/>
    <s v="Equity"/>
    <n v="4781.71"/>
    <n v="0"/>
    <n v="4781.71"/>
    <n v="3100"/>
    <n v="1.54"/>
    <s v="China"/>
    <s v="Shenzhen Stock Exchange"/>
    <s v="CNY"/>
  </r>
  <r>
    <x v="0"/>
    <x v="25"/>
    <s v="CNH"/>
    <x v="57"/>
    <s v="CASH"/>
    <s v="Cash and/or Derivatives"/>
    <s v="Cash"/>
    <n v="465.05"/>
    <n v="0"/>
    <n v="465.05"/>
    <n v="3341"/>
    <n v="13.92"/>
    <s v="China"/>
    <s v="-"/>
    <s v="CNH"/>
  </r>
  <r>
    <x v="0"/>
    <x v="25"/>
    <s v="TWD"/>
    <x v="64"/>
    <s v="FX"/>
    <s v="Cash and/or Derivatives"/>
    <s v="FX"/>
    <n v="34.32"/>
    <n v="0"/>
    <n v="34.32"/>
    <n v="-719339"/>
    <n v="1"/>
    <s v="United States"/>
    <s v="-"/>
    <s v="USD"/>
  </r>
  <r>
    <x v="0"/>
    <x v="25"/>
    <s v="GBP"/>
    <x v="49"/>
    <s v="CASH"/>
    <s v="Cash and/or Derivatives"/>
    <s v="Cash"/>
    <n v="2.94"/>
    <n v="0"/>
    <n v="2.94"/>
    <n v="2"/>
    <n v="132.93"/>
    <s v="United Kingdom"/>
    <s v="-"/>
    <s v="GBP"/>
  </r>
  <r>
    <x v="0"/>
    <x v="25"/>
    <s v="HWBU5"/>
    <x v="58"/>
    <s v="FUTURE"/>
    <s v="Cash and/or Derivatives"/>
    <s v="Futures"/>
    <n v="0"/>
    <n v="0"/>
    <n v="465930"/>
    <n v="10"/>
    <n v="23296.5"/>
    <s v="-"/>
    <s v="Chicago Mercantile Exchange"/>
    <s v="USD"/>
  </r>
  <r>
    <x v="0"/>
    <x v="26"/>
    <s v="AMD"/>
    <x v="10"/>
    <s v="EQUITY"/>
    <s v="Information Technology"/>
    <s v="Equity"/>
    <n v="5682448.3200000003"/>
    <n v="5.69"/>
    <n v="5682448.3200000003"/>
    <n v="34836"/>
    <n v="163.12"/>
    <s v="United States"/>
    <s v="NASDAQ"/>
    <s v="USD"/>
  </r>
  <r>
    <x v="0"/>
    <x v="26"/>
    <s v="PLTR"/>
    <x v="12"/>
    <s v="EQUITY"/>
    <s v="Information Technology"/>
    <s v="Equity"/>
    <n v="5482612.9800000004"/>
    <n v="5.49"/>
    <n v="5482612.9800000004"/>
    <n v="30537"/>
    <n v="179.54"/>
    <s v="United States"/>
    <s v="NASDAQ"/>
    <s v="USD"/>
  </r>
  <r>
    <x v="0"/>
    <x v="26"/>
    <s v="ORCL"/>
    <x v="7"/>
    <s v="EQUITY"/>
    <s v="Information Technology"/>
    <s v="Equity"/>
    <n v="5296561.6500000004"/>
    <n v="5.3"/>
    <n v="5296561.6500000004"/>
    <n v="20655"/>
    <n v="256.43"/>
    <s v="United States"/>
    <s v="New York Stock Exchange Inc."/>
    <s v="USD"/>
  </r>
  <r>
    <x v="0"/>
    <x v="26"/>
    <s v="NVDA"/>
    <x v="5"/>
    <s v="EQUITY"/>
    <s v="Information Technology"/>
    <s v="Equity"/>
    <n v="5108266.82"/>
    <n v="5.1100000000000003"/>
    <n v="5108266.82"/>
    <n v="28471"/>
    <n v="179.42"/>
    <s v="United States"/>
    <s v="NASDAQ"/>
    <s v="USD"/>
  </r>
  <r>
    <x v="0"/>
    <x v="26"/>
    <s v="AVGO"/>
    <x v="0"/>
    <s v="EQUITY"/>
    <s v="Information Technology"/>
    <s v="Equity"/>
    <n v="4863523.74"/>
    <n v="4.87"/>
    <n v="4863523.74"/>
    <n v="16122"/>
    <n v="301.67"/>
    <s v="United States"/>
    <s v="NASDAQ"/>
    <s v="USD"/>
  </r>
  <r>
    <x v="0"/>
    <x v="26"/>
    <s v="MSFT"/>
    <x v="9"/>
    <s v="EQUITY"/>
    <s v="Information Technology"/>
    <s v="Equity"/>
    <n v="4525507.74"/>
    <n v="4.53"/>
    <n v="4525507.74"/>
    <n v="8621"/>
    <n v="524.94000000000005"/>
    <s v="United States"/>
    <s v="NASDAQ"/>
    <s v="USD"/>
  </r>
  <r>
    <x v="0"/>
    <x v="26"/>
    <s v="AAPL"/>
    <x v="1"/>
    <s v="EQUITY"/>
    <s v="Information Technology"/>
    <s v="Equity"/>
    <n v="4417687"/>
    <n v="4.42"/>
    <n v="4417687"/>
    <n v="20716"/>
    <n v="213.25"/>
    <s v="United States"/>
    <s v="NASDAQ"/>
    <s v="USD"/>
  </r>
  <r>
    <x v="0"/>
    <x v="26"/>
    <n v="2330"/>
    <x v="3"/>
    <s v="EQUITY"/>
    <s v="Information Technology"/>
    <s v="Equity"/>
    <n v="4396328.24"/>
    <n v="4.4000000000000004"/>
    <n v="4396328.24"/>
    <n v="117126"/>
    <n v="37.54"/>
    <s v="Taiwan"/>
    <s v="Taiwan Stock Exchange"/>
    <s v="TWD"/>
  </r>
  <r>
    <x v="0"/>
    <x v="26"/>
    <s v="CSCO"/>
    <x v="2"/>
    <s v="EQUITY"/>
    <s v="Information Technology"/>
    <s v="Equity"/>
    <n v="4389298.2"/>
    <n v="4.3899999999999997"/>
    <n v="4389298.2"/>
    <n v="63420"/>
    <n v="69.209999999999994"/>
    <s v="United States"/>
    <s v="NASDAQ"/>
    <s v="USD"/>
  </r>
  <r>
    <x v="0"/>
    <x v="26"/>
    <s v="AMZN"/>
    <x v="6"/>
    <s v="EQUITY"/>
    <s v="Consumer Discretionary"/>
    <s v="Equity"/>
    <n v="4303699.29"/>
    <n v="4.3099999999999996"/>
    <n v="4303699.29"/>
    <n v="19359"/>
    <n v="222.31"/>
    <s v="United States"/>
    <s v="NASDAQ"/>
    <s v="USD"/>
  </r>
  <r>
    <x v="0"/>
    <x v="26"/>
    <n v="5930"/>
    <x v="13"/>
    <s v="EQUITY"/>
    <s v="Information Technology"/>
    <s v="Equity"/>
    <n v="4129089.43"/>
    <n v="4.13"/>
    <n v="4129089.43"/>
    <n v="83383"/>
    <n v="49.52"/>
    <s v="Korea (South)"/>
    <s v="Korea Exchange (Stock Market)"/>
    <s v="KRW"/>
  </r>
  <r>
    <x v="0"/>
    <x v="26"/>
    <s v="QCOM"/>
    <x v="11"/>
    <s v="EQUITY"/>
    <s v="Information Technology"/>
    <s v="Equity"/>
    <n v="3793881.76"/>
    <n v="3.8"/>
    <n v="3793881.76"/>
    <n v="26014"/>
    <n v="145.84"/>
    <s v="United States"/>
    <s v="NASDAQ"/>
    <s v="USD"/>
  </r>
  <r>
    <x v="0"/>
    <x v="26"/>
    <s v="NOW"/>
    <x v="50"/>
    <s v="EQUITY"/>
    <s v="Information Technology"/>
    <s v="Equity"/>
    <n v="3737734.07"/>
    <n v="3.74"/>
    <n v="3737734.07"/>
    <n v="4097"/>
    <n v="912.31"/>
    <s v="United States"/>
    <s v="New York Stock Exchange Inc."/>
    <s v="USD"/>
  </r>
  <r>
    <x v="0"/>
    <x v="26"/>
    <s v="IBM"/>
    <x v="8"/>
    <s v="EQUITY"/>
    <s v="Information Technology"/>
    <s v="Equity"/>
    <n v="3703974.96"/>
    <n v="3.71"/>
    <n v="3703974.96"/>
    <n v="14682"/>
    <n v="252.28"/>
    <s v="United States"/>
    <s v="New York Stock Exchange Inc."/>
    <s v="USD"/>
  </r>
  <r>
    <x v="0"/>
    <x v="26"/>
    <s v="ASML"/>
    <x v="4"/>
    <s v="EQUITY"/>
    <s v="Information Technology"/>
    <s v="Equity"/>
    <n v="3630728.42"/>
    <n v="3.63"/>
    <n v="3630728.42"/>
    <n v="5267"/>
    <n v="689.34"/>
    <s v="Netherlands"/>
    <s v="Euronext Amsterdam"/>
    <s v="EUR"/>
  </r>
  <r>
    <x v="0"/>
    <x v="26"/>
    <s v="AMAT"/>
    <x v="51"/>
    <s v="EQUITY"/>
    <s v="Information Technology"/>
    <s v="Equity"/>
    <n v="3463576.02"/>
    <n v="3.47"/>
    <n v="3463576.02"/>
    <n v="19443"/>
    <n v="178.14"/>
    <s v="United States"/>
    <s v="NASDAQ"/>
    <s v="USD"/>
  </r>
  <r>
    <x v="0"/>
    <x v="26"/>
    <s v="MU"/>
    <x v="17"/>
    <s v="EQUITY"/>
    <s v="Information Technology"/>
    <s v="Equity"/>
    <n v="2909321.1"/>
    <n v="2.91"/>
    <n v="2909321.1"/>
    <n v="26745"/>
    <n v="108.78"/>
    <s v="United States"/>
    <s v="NASDAQ"/>
    <s v="USD"/>
  </r>
  <r>
    <x v="0"/>
    <x v="26"/>
    <s v="KLAC"/>
    <x v="21"/>
    <s v="EQUITY"/>
    <s v="Information Technology"/>
    <s v="Equity"/>
    <n v="2823842.12"/>
    <n v="2.83"/>
    <n v="2823842.12"/>
    <n v="3179"/>
    <n v="888.28"/>
    <s v="United States"/>
    <s v="NASDAQ"/>
    <s v="USD"/>
  </r>
  <r>
    <x v="0"/>
    <x v="26"/>
    <s v="PANW"/>
    <x v="14"/>
    <s v="EQUITY"/>
    <s v="Information Technology"/>
    <s v="Equity"/>
    <n v="2759151.51"/>
    <n v="2.76"/>
    <n v="2759151.51"/>
    <n v="15959"/>
    <n v="172.89"/>
    <s v="United States"/>
    <s v="NASDAQ"/>
    <s v="USD"/>
  </r>
  <r>
    <x v="0"/>
    <x v="26"/>
    <s v="GOOGL"/>
    <x v="16"/>
    <s v="EQUITY"/>
    <s v="Communication"/>
    <s v="Equity"/>
    <n v="2448968.0099999998"/>
    <n v="2.4500000000000002"/>
    <n v="2448968.0099999998"/>
    <n v="12489"/>
    <n v="196.09"/>
    <s v="United States"/>
    <s v="NASDAQ"/>
    <s v="USD"/>
  </r>
  <r>
    <x v="0"/>
    <x v="26"/>
    <s v="GOOG"/>
    <x v="18"/>
    <s v="EQUITY"/>
    <s v="Communication"/>
    <s v="Equity"/>
    <n v="2153517.12"/>
    <n v="2.16"/>
    <n v="2153517.12"/>
    <n v="10936"/>
    <n v="196.92"/>
    <s v="United States"/>
    <s v="NASDAQ"/>
    <s v="USD"/>
  </r>
  <r>
    <x v="0"/>
    <x v="26"/>
    <s v="INTC"/>
    <x v="20"/>
    <s v="EQUITY"/>
    <s v="Information Technology"/>
    <s v="Equity"/>
    <n v="2129273.25"/>
    <n v="2.13"/>
    <n v="2129273.25"/>
    <n v="104325"/>
    <n v="20.41"/>
    <s v="United States"/>
    <s v="NASDAQ"/>
    <s v="USD"/>
  </r>
  <r>
    <x v="0"/>
    <x v="26"/>
    <s v="EQIX"/>
    <x v="19"/>
    <s v="EQUITY"/>
    <s v="Real Estate"/>
    <s v="Equity"/>
    <n v="1809593"/>
    <n v="1.81"/>
    <n v="1809593"/>
    <n v="2341"/>
    <n v="773"/>
    <s v="United States"/>
    <s v="NASDAQ"/>
    <s v="USD"/>
  </r>
  <r>
    <x v="0"/>
    <x v="26"/>
    <n v="2317"/>
    <x v="24"/>
    <s v="EQUITY"/>
    <s v="Information Technology"/>
    <s v="Equity"/>
    <n v="1800982.92"/>
    <n v="1.8"/>
    <n v="1800982.92"/>
    <n v="290210"/>
    <n v="6.21"/>
    <s v="Taiwan"/>
    <s v="Taiwan Stock Exchange"/>
    <s v="TWD"/>
  </r>
  <r>
    <x v="0"/>
    <x v="26"/>
    <s v="SNOW"/>
    <x v="25"/>
    <s v="EQUITY"/>
    <s v="Information Technology"/>
    <s v="Equity"/>
    <n v="1684109.46"/>
    <n v="1.69"/>
    <n v="1684109.46"/>
    <n v="7999"/>
    <n v="210.54"/>
    <s v="United States"/>
    <s v="New York Stock Exchange Inc."/>
    <s v="USD"/>
  </r>
  <r>
    <x v="0"/>
    <x v="26"/>
    <n v="8035"/>
    <x v="22"/>
    <s v="EQUITY"/>
    <s v="Information Technology"/>
    <s v="Equity"/>
    <n v="1652125.24"/>
    <n v="1.65"/>
    <n v="1652125.24"/>
    <n v="11300"/>
    <n v="146.21"/>
    <s v="Japan"/>
    <s v="Tokyo Stock Exchange"/>
    <s v="JPY"/>
  </r>
  <r>
    <x v="0"/>
    <x v="26"/>
    <s v="DELL"/>
    <x v="26"/>
    <s v="EQUITY"/>
    <s v="Information Technology"/>
    <s v="Equity"/>
    <n v="936831.54"/>
    <n v="0.94"/>
    <n v="936831.54"/>
    <n v="7311"/>
    <n v="128.13999999999999"/>
    <s v="United States"/>
    <s v="New York Stock Exchange Inc."/>
    <s v="USD"/>
  </r>
  <r>
    <x v="0"/>
    <x v="26"/>
    <s v="MCHP"/>
    <x v="27"/>
    <s v="EQUITY"/>
    <s v="Information Technology"/>
    <s v="Equity"/>
    <n v="853791.51"/>
    <n v="0.85"/>
    <n v="853791.51"/>
    <n v="12903"/>
    <n v="66.17"/>
    <s v="United States"/>
    <s v="NASDAQ"/>
    <s v="USD"/>
  </r>
  <r>
    <x v="0"/>
    <x v="26"/>
    <s v="HPE"/>
    <x v="28"/>
    <s v="EQUITY"/>
    <s v="Information Technology"/>
    <s v="Equity"/>
    <n v="630833.93999999994"/>
    <n v="0.63"/>
    <n v="630833.93999999994"/>
    <n v="31338"/>
    <n v="20.13"/>
    <s v="United States"/>
    <s v="New York Stock Exchange Inc."/>
    <s v="USD"/>
  </r>
  <r>
    <x v="0"/>
    <x v="26"/>
    <n v="5935"/>
    <x v="32"/>
    <s v="EQUITY"/>
    <s v="Information Technology"/>
    <s v="Equity"/>
    <n v="542330.07999999996"/>
    <n v="0.54"/>
    <n v="542330.07999999996"/>
    <n v="13289"/>
    <n v="40.81"/>
    <s v="Korea (South)"/>
    <s v="Korea Exchange (Stock Market)"/>
    <s v="KRW"/>
  </r>
  <r>
    <x v="0"/>
    <x v="26"/>
    <s v="NTAP"/>
    <x v="29"/>
    <s v="EQUITY"/>
    <s v="Information Technology"/>
    <s v="Equity"/>
    <n v="505387.03"/>
    <n v="0.51"/>
    <n v="505387.03"/>
    <n v="4891"/>
    <n v="103.33"/>
    <s v="United States"/>
    <s v="NASDAQ"/>
    <s v="USD"/>
  </r>
  <r>
    <x v="0"/>
    <x v="26"/>
    <s v="NTNX"/>
    <x v="34"/>
    <s v="EQUITY"/>
    <s v="Information Technology"/>
    <s v="Equity"/>
    <n v="481981.9"/>
    <n v="0.48"/>
    <n v="481981.9"/>
    <n v="6367"/>
    <n v="75.7"/>
    <s v="United States"/>
    <s v="NASDAQ"/>
    <s v="USD"/>
  </r>
  <r>
    <x v="0"/>
    <x v="26"/>
    <s v="MDB"/>
    <x v="33"/>
    <s v="EQUITY"/>
    <s v="Information Technology"/>
    <s v="Equity"/>
    <n v="460320.64"/>
    <n v="0.46"/>
    <n v="460320.64"/>
    <n v="1952"/>
    <n v="235.82"/>
    <s v="United States"/>
    <s v="NASDAQ"/>
    <s v="USD"/>
  </r>
  <r>
    <x v="0"/>
    <x v="26"/>
    <s v="PSTG"/>
    <x v="30"/>
    <s v="EQUITY"/>
    <s v="Information Technology"/>
    <s v="Equity"/>
    <n v="451572.09"/>
    <n v="0.45"/>
    <n v="451572.09"/>
    <n v="7863"/>
    <n v="57.43"/>
    <s v="United States"/>
    <s v="New York Stock Exchange Inc."/>
    <s v="USD"/>
  </r>
  <r>
    <x v="0"/>
    <x v="26"/>
    <s v="ZBRA"/>
    <x v="31"/>
    <s v="EQUITY"/>
    <s v="Information Technology"/>
    <s v="Equity"/>
    <n v="376138.2"/>
    <n v="0.38"/>
    <n v="376138.2"/>
    <n v="1220"/>
    <n v="308.31"/>
    <s v="United States"/>
    <s v="NASDAQ"/>
    <s v="USD"/>
  </r>
  <r>
    <x v="0"/>
    <x v="26"/>
    <n v="992"/>
    <x v="36"/>
    <s v="EQUITY"/>
    <s v="Information Technology"/>
    <s v="Equity"/>
    <n v="289713.95"/>
    <n v="0.28999999999999998"/>
    <n v="289713.95"/>
    <n v="206000"/>
    <n v="1.41"/>
    <s v="China"/>
    <s v="Hong Kong Exchanges And Clearing Ltd"/>
    <s v="HKD"/>
  </r>
  <r>
    <x v="0"/>
    <x v="26"/>
    <s v="RBRK"/>
    <x v="52"/>
    <s v="EQUITY"/>
    <s v="Information Technology"/>
    <s v="Equity"/>
    <n v="270905.03999999998"/>
    <n v="0.27"/>
    <n v="270905.03999999998"/>
    <n v="2952"/>
    <n v="91.77"/>
    <s v="United States"/>
    <s v="New York Stock Exchange Inc."/>
    <s v="USD"/>
  </r>
  <r>
    <x v="0"/>
    <x v="26"/>
    <s v="ICSUAGD"/>
    <x v="42"/>
    <s v="FUND"/>
    <s v="Cash and/or Derivatives"/>
    <s v="Money Market"/>
    <n v="225564.45"/>
    <n v="0.23"/>
    <n v="225564.45"/>
    <n v="225564"/>
    <n v="1"/>
    <s v="Ireland"/>
    <s v="-"/>
    <s v="USD"/>
  </r>
  <r>
    <x v="0"/>
    <x v="26"/>
    <s v="USD"/>
    <x v="38"/>
    <s v="CASH"/>
    <s v="Cash and/or Derivatives"/>
    <s v="Cash"/>
    <n v="198169.60000000001"/>
    <n v="0.2"/>
    <n v="198169.60000000001"/>
    <n v="198170"/>
    <n v="100"/>
    <s v="United States"/>
    <s v="-"/>
    <s v="USD"/>
  </r>
  <r>
    <x v="0"/>
    <x v="26"/>
    <s v="CVLT"/>
    <x v="37"/>
    <s v="EQUITY"/>
    <s v="Information Technology"/>
    <s v="Equity"/>
    <n v="185570"/>
    <n v="0.19"/>
    <n v="185570"/>
    <n v="1000"/>
    <n v="185.57"/>
    <s v="United States"/>
    <s v="NASDAQ"/>
    <s v="USD"/>
  </r>
  <r>
    <x v="0"/>
    <x v="26"/>
    <n v="66570"/>
    <x v="53"/>
    <s v="EQUITY"/>
    <s v="Consumer Discretionary"/>
    <s v="Equity"/>
    <n v="141252.24"/>
    <n v="0.14000000000000001"/>
    <n v="141252.24"/>
    <n v="2552"/>
    <n v="55.35"/>
    <s v="Korea (South)"/>
    <s v="Korea Exchange (Stock Market)"/>
    <s v="KRW"/>
  </r>
  <r>
    <x v="0"/>
    <x v="26"/>
    <n v="3706"/>
    <x v="55"/>
    <s v="EQUITY"/>
    <s v="Information Technology"/>
    <s v="Equity"/>
    <n v="57383.56"/>
    <n v="0.06"/>
    <n v="57383.56"/>
    <n v="21000"/>
    <n v="2.73"/>
    <s v="Taiwan"/>
    <s v="Taiwan Stock Exchange"/>
    <s v="TWD"/>
  </r>
  <r>
    <x v="0"/>
    <x v="26"/>
    <s v="GFS"/>
    <x v="54"/>
    <s v="EQUITY"/>
    <s v="Information Technology"/>
    <s v="Equity"/>
    <n v="52757.97"/>
    <n v="0.05"/>
    <n v="52757.97"/>
    <n v="1581"/>
    <n v="33.369999999999997"/>
    <s v="United States"/>
    <s v="NASDAQ"/>
    <s v="USD"/>
  </r>
  <r>
    <x v="0"/>
    <x v="26"/>
    <s v="CITFT"/>
    <x v="47"/>
    <s v="CASH"/>
    <s v="Cash and/or Derivatives"/>
    <s v="Cash Collateral and Margins"/>
    <n v="31000"/>
    <n v="0.03"/>
    <n v="31000"/>
    <n v="31000"/>
    <n v="100"/>
    <s v="United States"/>
    <s v="-"/>
    <s v="USD"/>
  </r>
  <r>
    <x v="0"/>
    <x v="26"/>
    <s v="KRW"/>
    <x v="39"/>
    <s v="CASH"/>
    <s v="Cash and/or Derivatives"/>
    <s v="Cash"/>
    <n v="25046.18"/>
    <n v="0.03"/>
    <n v="25046.18"/>
    <n v="34797906"/>
    <n v="7.0000000000000007E-2"/>
    <s v="Korea (South)"/>
    <s v="-"/>
    <s v="KRW"/>
  </r>
  <r>
    <x v="0"/>
    <x v="26"/>
    <s v="EUR"/>
    <x v="43"/>
    <s v="CASH"/>
    <s v="Cash and/or Derivatives"/>
    <s v="Cash"/>
    <n v="24511.91"/>
    <n v="0.02"/>
    <n v="24511.91"/>
    <n v="21083"/>
    <n v="116.27"/>
    <s v="European Union"/>
    <s v="-"/>
    <s v="EUR"/>
  </r>
  <r>
    <x v="0"/>
    <x v="26"/>
    <s v="FSLY"/>
    <x v="40"/>
    <s v="EQUITY"/>
    <s v="Information Technology"/>
    <s v="Equity"/>
    <n v="23771.919999999998"/>
    <n v="0.02"/>
    <n v="23771.919999999998"/>
    <n v="3646"/>
    <n v="6.52"/>
    <s v="United States"/>
    <s v="New York Stock Exchange Inc."/>
    <s v="USD"/>
  </r>
  <r>
    <x v="0"/>
    <x v="26"/>
    <s v="JPY"/>
    <x v="46"/>
    <s v="CASH"/>
    <s v="Cash and/or Derivatives"/>
    <s v="Cash"/>
    <n v="23541.63"/>
    <n v="0.02"/>
    <n v="23541.63"/>
    <n v="3469919"/>
    <n v="0.68"/>
    <s v="Japan"/>
    <s v="-"/>
    <s v="JPY"/>
  </r>
  <r>
    <x v="0"/>
    <x v="26"/>
    <s v="TWD"/>
    <x v="41"/>
    <s v="CASH"/>
    <s v="Cash and/or Derivatives"/>
    <s v="Cash"/>
    <n v="17495.099999999999"/>
    <n v="0.02"/>
    <n v="17495.099999999999"/>
    <n v="524363"/>
    <n v="3.34"/>
    <s v="Taiwan"/>
    <s v="-"/>
    <s v="TWD"/>
  </r>
  <r>
    <x v="0"/>
    <x v="26"/>
    <n v="2388"/>
    <x v="44"/>
    <s v="EQUITY"/>
    <s v="Information Technology"/>
    <s v="Equity"/>
    <n v="12631.58"/>
    <n v="0.01"/>
    <n v="12631.58"/>
    <n v="6331"/>
    <n v="2"/>
    <s v="Taiwan"/>
    <s v="Taiwan Stock Exchange"/>
    <s v="TWD"/>
  </r>
  <r>
    <x v="0"/>
    <x v="26"/>
    <s v="HKD"/>
    <x v="45"/>
    <s v="CASH"/>
    <s v="Cash and/or Derivatives"/>
    <s v="Cash"/>
    <n v="10333.530000000001"/>
    <n v="0.01"/>
    <n v="10333.530000000001"/>
    <n v="81118"/>
    <n v="12.74"/>
    <s v="Hong Kong"/>
    <s v="-"/>
    <s v="HKD"/>
  </r>
  <r>
    <x v="0"/>
    <x v="26"/>
    <n v="300017"/>
    <x v="56"/>
    <s v="EQUITY"/>
    <s v="Information Technology"/>
    <s v="Equity"/>
    <n v="4882.67"/>
    <n v="0"/>
    <n v="4882.67"/>
    <n v="3100"/>
    <n v="1.58"/>
    <s v="China"/>
    <s v="Shenzhen Stock Exchange"/>
    <s v="CNY"/>
  </r>
  <r>
    <x v="0"/>
    <x v="26"/>
    <s v="CNH"/>
    <x v="57"/>
    <s v="CASH"/>
    <s v="Cash and/or Derivatives"/>
    <s v="Cash"/>
    <n v="464.8"/>
    <n v="0"/>
    <n v="464.8"/>
    <n v="3341"/>
    <n v="13.91"/>
    <s v="China"/>
    <s v="-"/>
    <s v="CNH"/>
  </r>
  <r>
    <x v="0"/>
    <x v="26"/>
    <s v="GBP"/>
    <x v="49"/>
    <s v="CASH"/>
    <s v="Cash and/or Derivatives"/>
    <s v="Cash"/>
    <n v="2.95"/>
    <n v="0"/>
    <n v="2.95"/>
    <n v="2"/>
    <n v="133.30000000000001"/>
    <s v="United Kingdom"/>
    <s v="-"/>
    <s v="GBP"/>
  </r>
  <r>
    <x v="0"/>
    <x v="26"/>
    <s v="HWBU5"/>
    <x v="58"/>
    <s v="FUTURE"/>
    <s v="Cash and/or Derivatives"/>
    <s v="Futures"/>
    <n v="0"/>
    <n v="0"/>
    <n v="468455"/>
    <n v="10"/>
    <n v="23422.75"/>
    <s v="-"/>
    <s v="Chicago Mercantile Exchange"/>
    <s v="USD"/>
  </r>
  <r>
    <x v="0"/>
    <x v="27"/>
    <s v="AMD"/>
    <x v="10"/>
    <s v="EQUITY"/>
    <s v="Information Technology"/>
    <s v="Equity"/>
    <n v="6001546.0800000001"/>
    <n v="5.92"/>
    <n v="6001546.0800000001"/>
    <n v="34836"/>
    <n v="172.28"/>
    <s v="United States"/>
    <s v="NASDAQ"/>
    <s v="USD"/>
  </r>
  <r>
    <x v="0"/>
    <x v="27"/>
    <s v="PLTR"/>
    <x v="12"/>
    <s v="EQUITY"/>
    <s v="Information Technology"/>
    <s v="Equity"/>
    <n v="5578499.1600000001"/>
    <n v="5.5"/>
    <n v="5578499.1600000001"/>
    <n v="30537"/>
    <n v="182.68"/>
    <s v="United States"/>
    <s v="NASDAQ"/>
    <s v="USD"/>
  </r>
  <r>
    <x v="0"/>
    <x v="27"/>
    <s v="ORCL"/>
    <x v="7"/>
    <s v="EQUITY"/>
    <s v="Information Technology"/>
    <s v="Equity"/>
    <n v="5219105.4000000004"/>
    <n v="5.15"/>
    <n v="5219105.4000000004"/>
    <n v="20655"/>
    <n v="252.68"/>
    <s v="United States"/>
    <s v="New York Stock Exchange Inc."/>
    <s v="USD"/>
  </r>
  <r>
    <x v="0"/>
    <x v="27"/>
    <s v="NVDA"/>
    <x v="5"/>
    <s v="EQUITY"/>
    <s v="Information Technology"/>
    <s v="Equity"/>
    <n v="5183430.26"/>
    <n v="5.1100000000000003"/>
    <n v="5183430.26"/>
    <n v="28471"/>
    <n v="182.06"/>
    <s v="United States"/>
    <s v="NASDAQ"/>
    <s v="USD"/>
  </r>
  <r>
    <x v="0"/>
    <x v="27"/>
    <s v="AVGO"/>
    <x v="0"/>
    <s v="EQUITY"/>
    <s v="Information Technology"/>
    <s v="Equity"/>
    <n v="4899475.8"/>
    <n v="4.83"/>
    <n v="4899475.8"/>
    <n v="16122"/>
    <n v="303.89999999999998"/>
    <s v="United States"/>
    <s v="NASDAQ"/>
    <s v="USD"/>
  </r>
  <r>
    <x v="0"/>
    <x v="27"/>
    <s v="AAPL"/>
    <x v="1"/>
    <s v="EQUITY"/>
    <s v="Information Technology"/>
    <s v="Equity"/>
    <n v="4706260.88"/>
    <n v="4.6399999999999997"/>
    <n v="4706260.88"/>
    <n v="20716"/>
    <n v="227.18"/>
    <s v="United States"/>
    <s v="NASDAQ"/>
    <s v="USD"/>
  </r>
  <r>
    <x v="0"/>
    <x v="27"/>
    <n v="2330"/>
    <x v="3"/>
    <s v="EQUITY"/>
    <s v="Information Technology"/>
    <s v="Equity"/>
    <n v="4621513.7699999996"/>
    <n v="4.5599999999999996"/>
    <n v="4621513.7699999996"/>
    <n v="117126"/>
    <n v="39.46"/>
    <s v="Taiwan"/>
    <s v="Taiwan Stock Exchange"/>
    <s v="TWD"/>
  </r>
  <r>
    <x v="0"/>
    <x v="27"/>
    <s v="MSFT"/>
    <x v="9"/>
    <s v="EQUITY"/>
    <s v="Information Technology"/>
    <s v="Equity"/>
    <n v="4498179.17"/>
    <n v="4.4400000000000004"/>
    <n v="4498179.17"/>
    <n v="8621"/>
    <n v="521.77"/>
    <s v="United States"/>
    <s v="NASDAQ"/>
    <s v="USD"/>
  </r>
  <r>
    <x v="0"/>
    <x v="27"/>
    <s v="CSCO"/>
    <x v="2"/>
    <s v="EQUITY"/>
    <s v="Information Technology"/>
    <s v="Equity"/>
    <n v="4481891.4000000004"/>
    <n v="4.42"/>
    <n v="4481891.4000000004"/>
    <n v="63420"/>
    <n v="70.67"/>
    <s v="United States"/>
    <s v="NASDAQ"/>
    <s v="USD"/>
  </r>
  <r>
    <x v="0"/>
    <x v="27"/>
    <s v="AMZN"/>
    <x v="6"/>
    <s v="EQUITY"/>
    <s v="Consumer Discretionary"/>
    <s v="Equity"/>
    <n v="4284146.7"/>
    <n v="4.22"/>
    <n v="4284146.7"/>
    <n v="19359"/>
    <n v="221.3"/>
    <s v="United States"/>
    <s v="NASDAQ"/>
    <s v="USD"/>
  </r>
  <r>
    <x v="0"/>
    <x v="27"/>
    <n v="5930"/>
    <x v="13"/>
    <s v="EQUITY"/>
    <s v="Information Technology"/>
    <s v="Equity"/>
    <n v="4266037.1100000003"/>
    <n v="4.21"/>
    <n v="4266037.1100000003"/>
    <n v="83383"/>
    <n v="51.16"/>
    <s v="Korea (South)"/>
    <s v="Korea Exchange (Stock Market)"/>
    <s v="KRW"/>
  </r>
  <r>
    <x v="0"/>
    <x v="27"/>
    <s v="QCOM"/>
    <x v="11"/>
    <s v="EQUITY"/>
    <s v="Information Technology"/>
    <s v="Equity"/>
    <n v="3849291.58"/>
    <n v="3.8"/>
    <n v="3849291.58"/>
    <n v="26014"/>
    <n v="147.97"/>
    <s v="United States"/>
    <s v="NASDAQ"/>
    <s v="USD"/>
  </r>
  <r>
    <x v="0"/>
    <x v="27"/>
    <s v="ASML"/>
    <x v="4"/>
    <s v="EQUITY"/>
    <s v="Information Technology"/>
    <s v="Equity"/>
    <n v="3829803.72"/>
    <n v="3.78"/>
    <n v="3829803.72"/>
    <n v="5267"/>
    <n v="727.13"/>
    <s v="Netherlands"/>
    <s v="Euronext Amsterdam"/>
    <s v="EUR"/>
  </r>
  <r>
    <x v="0"/>
    <x v="27"/>
    <s v="AMAT"/>
    <x v="51"/>
    <s v="EQUITY"/>
    <s v="Information Technology"/>
    <s v="Equity"/>
    <n v="3584900.34"/>
    <n v="3.53"/>
    <n v="3584900.34"/>
    <n v="19443"/>
    <n v="184.38"/>
    <s v="United States"/>
    <s v="NASDAQ"/>
    <s v="USD"/>
  </r>
  <r>
    <x v="0"/>
    <x v="27"/>
    <s v="NOW"/>
    <x v="50"/>
    <s v="EQUITY"/>
    <s v="Information Technology"/>
    <s v="Equity"/>
    <n v="3508547.89"/>
    <n v="3.46"/>
    <n v="3508547.89"/>
    <n v="4097"/>
    <n v="856.37"/>
    <s v="United States"/>
    <s v="New York Stock Exchange Inc."/>
    <s v="USD"/>
  </r>
  <r>
    <x v="0"/>
    <x v="27"/>
    <s v="IBM"/>
    <x v="8"/>
    <s v="EQUITY"/>
    <s v="Information Technology"/>
    <s v="Equity"/>
    <n v="3469356.6"/>
    <n v="3.42"/>
    <n v="3469356.6"/>
    <n v="14682"/>
    <n v="236.3"/>
    <s v="United States"/>
    <s v="New York Stock Exchange Inc."/>
    <s v="USD"/>
  </r>
  <r>
    <x v="0"/>
    <x v="27"/>
    <s v="MU"/>
    <x v="17"/>
    <s v="EQUITY"/>
    <s v="Information Technology"/>
    <s v="Equity"/>
    <n v="3308891.4"/>
    <n v="3.26"/>
    <n v="3308891.4"/>
    <n v="26745"/>
    <n v="123.72"/>
    <s v="United States"/>
    <s v="NASDAQ"/>
    <s v="USD"/>
  </r>
  <r>
    <x v="0"/>
    <x v="27"/>
    <s v="KLAC"/>
    <x v="21"/>
    <s v="EQUITY"/>
    <s v="Information Technology"/>
    <s v="Equity"/>
    <n v="2893462.22"/>
    <n v="2.85"/>
    <n v="2893462.22"/>
    <n v="3179"/>
    <n v="910.18"/>
    <s v="United States"/>
    <s v="NASDAQ"/>
    <s v="USD"/>
  </r>
  <r>
    <x v="0"/>
    <x v="27"/>
    <s v="PANW"/>
    <x v="14"/>
    <s v="EQUITY"/>
    <s v="Information Technology"/>
    <s v="Equity"/>
    <n v="2683825.0299999998"/>
    <n v="2.65"/>
    <n v="2683825.0299999998"/>
    <n v="15959"/>
    <n v="168.17"/>
    <s v="United States"/>
    <s v="NASDAQ"/>
    <s v="USD"/>
  </r>
  <r>
    <x v="0"/>
    <x v="27"/>
    <s v="GOOGL"/>
    <x v="16"/>
    <s v="EQUITY"/>
    <s v="Communication"/>
    <s v="Equity"/>
    <n v="2510289"/>
    <n v="2.48"/>
    <n v="2510289"/>
    <n v="12489"/>
    <n v="201"/>
    <s v="United States"/>
    <s v="NASDAQ"/>
    <s v="USD"/>
  </r>
  <r>
    <x v="0"/>
    <x v="27"/>
    <s v="GOOG"/>
    <x v="18"/>
    <s v="EQUITY"/>
    <s v="Communication"/>
    <s v="Equity"/>
    <n v="2205025.6800000002"/>
    <n v="2.17"/>
    <n v="2205025.6800000002"/>
    <n v="10936"/>
    <n v="201.63"/>
    <s v="United States"/>
    <s v="NASDAQ"/>
    <s v="USD"/>
  </r>
  <r>
    <x v="0"/>
    <x v="27"/>
    <s v="INTC"/>
    <x v="20"/>
    <s v="EQUITY"/>
    <s v="Information Technology"/>
    <s v="Equity"/>
    <n v="2154311.25"/>
    <n v="2.12"/>
    <n v="2154311.25"/>
    <n v="104325"/>
    <n v="20.65"/>
    <s v="United States"/>
    <s v="NASDAQ"/>
    <s v="USD"/>
  </r>
  <r>
    <x v="0"/>
    <x v="27"/>
    <n v="2317"/>
    <x v="24"/>
    <s v="EQUITY"/>
    <s v="Information Technology"/>
    <s v="Equity"/>
    <n v="1921438.53"/>
    <n v="1.89"/>
    <n v="1921438.53"/>
    <n v="290210"/>
    <n v="6.62"/>
    <s v="Taiwan"/>
    <s v="Taiwan Stock Exchange"/>
    <s v="TWD"/>
  </r>
  <r>
    <x v="0"/>
    <x v="27"/>
    <s v="EQIX"/>
    <x v="19"/>
    <s v="EQUITY"/>
    <s v="Real Estate"/>
    <s v="Equity"/>
    <n v="1818371.75"/>
    <n v="1.79"/>
    <n v="1818371.75"/>
    <n v="2341"/>
    <n v="776.75"/>
    <s v="United States"/>
    <s v="NASDAQ"/>
    <s v="USD"/>
  </r>
  <r>
    <x v="0"/>
    <x v="27"/>
    <n v="8035"/>
    <x v="22"/>
    <s v="EQUITY"/>
    <s v="Information Technology"/>
    <s v="Equity"/>
    <n v="1624916.42"/>
    <n v="1.6"/>
    <n v="1624916.42"/>
    <n v="11300"/>
    <n v="143.80000000000001"/>
    <s v="Japan"/>
    <s v="Tokyo Stock Exchange"/>
    <s v="JPY"/>
  </r>
  <r>
    <x v="0"/>
    <x v="27"/>
    <s v="SNOW"/>
    <x v="25"/>
    <s v="EQUITY"/>
    <s v="Information Technology"/>
    <s v="Equity"/>
    <n v="1534208.2"/>
    <n v="1.51"/>
    <n v="1534208.2"/>
    <n v="7999"/>
    <n v="191.8"/>
    <s v="United States"/>
    <s v="New York Stock Exchange Inc."/>
    <s v="USD"/>
  </r>
  <r>
    <x v="0"/>
    <x v="27"/>
    <s v="DELL"/>
    <x v="26"/>
    <s v="EQUITY"/>
    <s v="Information Technology"/>
    <s v="Equity"/>
    <n v="1011257.52"/>
    <n v="1"/>
    <n v="1011257.52"/>
    <n v="7311"/>
    <n v="138.32"/>
    <s v="United States"/>
    <s v="New York Stock Exchange Inc."/>
    <s v="USD"/>
  </r>
  <r>
    <x v="0"/>
    <x v="27"/>
    <s v="MCHP"/>
    <x v="27"/>
    <s v="EQUITY"/>
    <s v="Information Technology"/>
    <s v="Equity"/>
    <n v="786437.85"/>
    <n v="0.78"/>
    <n v="786437.85"/>
    <n v="12903"/>
    <n v="60.95"/>
    <s v="United States"/>
    <s v="NASDAQ"/>
    <s v="USD"/>
  </r>
  <r>
    <x v="0"/>
    <x v="27"/>
    <s v="HPE"/>
    <x v="28"/>
    <s v="EQUITY"/>
    <s v="Information Technology"/>
    <s v="Equity"/>
    <n v="645249.42000000004"/>
    <n v="0.64"/>
    <n v="645249.42000000004"/>
    <n v="31338"/>
    <n v="20.59"/>
    <s v="United States"/>
    <s v="New York Stock Exchange Inc."/>
    <s v="USD"/>
  </r>
  <r>
    <x v="0"/>
    <x v="27"/>
    <n v="5935"/>
    <x v="32"/>
    <s v="EQUITY"/>
    <s v="Information Technology"/>
    <s v="Equity"/>
    <n v="557319.26"/>
    <n v="0.55000000000000004"/>
    <n v="557319.26"/>
    <n v="13289"/>
    <n v="41.94"/>
    <s v="Korea (South)"/>
    <s v="Korea Exchange (Stock Market)"/>
    <s v="KRW"/>
  </r>
  <r>
    <x v="0"/>
    <x v="27"/>
    <s v="NTAP"/>
    <x v="29"/>
    <s v="EQUITY"/>
    <s v="Information Technology"/>
    <s v="Equity"/>
    <n v="517859.08"/>
    <n v="0.51"/>
    <n v="517859.08"/>
    <n v="4891"/>
    <n v="105.88"/>
    <s v="United States"/>
    <s v="NASDAQ"/>
    <s v="USD"/>
  </r>
  <r>
    <x v="0"/>
    <x v="27"/>
    <s v="PSTG"/>
    <x v="30"/>
    <s v="EQUITY"/>
    <s v="Information Technology"/>
    <s v="Equity"/>
    <n v="450864.42"/>
    <n v="0.44"/>
    <n v="450864.42"/>
    <n v="7863"/>
    <n v="57.34"/>
    <s v="United States"/>
    <s v="New York Stock Exchange Inc."/>
    <s v="USD"/>
  </r>
  <r>
    <x v="0"/>
    <x v="27"/>
    <s v="NTNX"/>
    <x v="34"/>
    <s v="EQUITY"/>
    <s v="Information Technology"/>
    <s v="Equity"/>
    <n v="438049.6"/>
    <n v="0.43"/>
    <n v="438049.6"/>
    <n v="6367"/>
    <n v="68.8"/>
    <s v="United States"/>
    <s v="NASDAQ"/>
    <s v="USD"/>
  </r>
  <r>
    <x v="0"/>
    <x v="27"/>
    <s v="MDB"/>
    <x v="33"/>
    <s v="EQUITY"/>
    <s v="Information Technology"/>
    <s v="Equity"/>
    <n v="392352"/>
    <n v="0.39"/>
    <n v="392352"/>
    <n v="1952"/>
    <n v="201"/>
    <s v="United States"/>
    <s v="NASDAQ"/>
    <s v="USD"/>
  </r>
  <r>
    <x v="0"/>
    <x v="27"/>
    <s v="ZBRA"/>
    <x v="31"/>
    <s v="EQUITY"/>
    <s v="Information Technology"/>
    <s v="Equity"/>
    <n v="381189"/>
    <n v="0.38"/>
    <n v="381189"/>
    <n v="1220"/>
    <n v="312.45"/>
    <s v="United States"/>
    <s v="NASDAQ"/>
    <s v="USD"/>
  </r>
  <r>
    <x v="0"/>
    <x v="27"/>
    <n v="992"/>
    <x v="36"/>
    <s v="EQUITY"/>
    <s v="Information Technology"/>
    <s v="Equity"/>
    <n v="289713.95"/>
    <n v="0.28999999999999998"/>
    <n v="289713.95"/>
    <n v="206000"/>
    <n v="1.41"/>
    <s v="China"/>
    <s v="Hong Kong Exchanges And Clearing Ltd"/>
    <s v="HKD"/>
  </r>
  <r>
    <x v="0"/>
    <x v="27"/>
    <s v="RBRK"/>
    <x v="52"/>
    <s v="EQUITY"/>
    <s v="Information Technology"/>
    <s v="Equity"/>
    <n v="252986.4"/>
    <n v="0.25"/>
    <n v="252986.4"/>
    <n v="2952"/>
    <n v="85.7"/>
    <s v="United States"/>
    <s v="New York Stock Exchange Inc."/>
    <s v="USD"/>
  </r>
  <r>
    <x v="0"/>
    <x v="27"/>
    <s v="ICSUAGD"/>
    <x v="42"/>
    <s v="FUND"/>
    <s v="Cash and/or Derivatives"/>
    <s v="Money Market"/>
    <n v="225564.45"/>
    <n v="0.22"/>
    <n v="225564.45"/>
    <n v="225564"/>
    <n v="1"/>
    <s v="Ireland"/>
    <s v="-"/>
    <s v="USD"/>
  </r>
  <r>
    <x v="0"/>
    <x v="27"/>
    <s v="USD"/>
    <x v="38"/>
    <s v="CASH"/>
    <s v="Cash and/or Derivatives"/>
    <s v="Cash"/>
    <n v="225282.02"/>
    <n v="0.22"/>
    <n v="225282.02"/>
    <n v="225282"/>
    <n v="100"/>
    <s v="United States"/>
    <s v="-"/>
    <s v="USD"/>
  </r>
  <r>
    <x v="0"/>
    <x v="27"/>
    <s v="CVLT"/>
    <x v="37"/>
    <s v="EQUITY"/>
    <s v="Information Technology"/>
    <s v="Equity"/>
    <n v="185640"/>
    <n v="0.18"/>
    <n v="185640"/>
    <n v="1000"/>
    <n v="185.64"/>
    <s v="United States"/>
    <s v="NASDAQ"/>
    <s v="USD"/>
  </r>
  <r>
    <x v="0"/>
    <x v="27"/>
    <n v="66570"/>
    <x v="53"/>
    <s v="EQUITY"/>
    <s v="Consumer Discretionary"/>
    <s v="Equity"/>
    <n v="140863.41"/>
    <n v="0.14000000000000001"/>
    <n v="140863.41"/>
    <n v="2552"/>
    <n v="55.2"/>
    <s v="Korea (South)"/>
    <s v="Korea Exchange (Stock Market)"/>
    <s v="KRW"/>
  </r>
  <r>
    <x v="0"/>
    <x v="27"/>
    <n v="3706"/>
    <x v="55"/>
    <s v="EQUITY"/>
    <s v="Information Technology"/>
    <s v="Equity"/>
    <n v="59547.57"/>
    <n v="0.06"/>
    <n v="59547.57"/>
    <n v="21000"/>
    <n v="2.84"/>
    <s v="Taiwan"/>
    <s v="Taiwan Stock Exchange"/>
    <s v="TWD"/>
  </r>
  <r>
    <x v="0"/>
    <x v="27"/>
    <s v="GFS"/>
    <x v="54"/>
    <s v="EQUITY"/>
    <s v="Information Technology"/>
    <s v="Equity"/>
    <n v="49991.22"/>
    <n v="0.05"/>
    <n v="49991.22"/>
    <n v="1581"/>
    <n v="31.62"/>
    <s v="United States"/>
    <s v="NASDAQ"/>
    <s v="USD"/>
  </r>
  <r>
    <x v="0"/>
    <x v="27"/>
    <s v="CITFT"/>
    <x v="47"/>
    <s v="CASH"/>
    <s v="Cash and/or Derivatives"/>
    <s v="Cash Collateral and Margins"/>
    <n v="34000"/>
    <n v="0.03"/>
    <n v="34000"/>
    <n v="34000"/>
    <n v="100"/>
    <s v="United States"/>
    <s v="-"/>
    <s v="USD"/>
  </r>
  <r>
    <x v="0"/>
    <x v="27"/>
    <s v="KRW"/>
    <x v="39"/>
    <s v="CASH"/>
    <s v="Cash and/or Derivatives"/>
    <s v="Cash"/>
    <n v="25856.61"/>
    <n v="0.03"/>
    <n v="25856.61"/>
    <n v="35882506"/>
    <n v="7.0000000000000007E-2"/>
    <s v="Korea (South)"/>
    <s v="-"/>
    <s v="KRW"/>
  </r>
  <r>
    <x v="0"/>
    <x v="27"/>
    <s v="FSLY"/>
    <x v="40"/>
    <s v="EQUITY"/>
    <s v="Information Technology"/>
    <s v="Equity"/>
    <n v="24574.04"/>
    <n v="0.02"/>
    <n v="24574.04"/>
    <n v="3646"/>
    <n v="6.74"/>
    <s v="United States"/>
    <s v="New York Stock Exchange Inc."/>
    <s v="USD"/>
  </r>
  <r>
    <x v="0"/>
    <x v="27"/>
    <s v="EUR"/>
    <x v="43"/>
    <s v="CASH"/>
    <s v="Cash and/or Derivatives"/>
    <s v="Cash"/>
    <n v="24449.71"/>
    <n v="0.02"/>
    <n v="24449.71"/>
    <n v="21083"/>
    <n v="115.97"/>
    <s v="European Union"/>
    <s v="-"/>
    <s v="EUR"/>
  </r>
  <r>
    <x v="0"/>
    <x v="27"/>
    <s v="JPY"/>
    <x v="46"/>
    <s v="CASH"/>
    <s v="Cash and/or Derivatives"/>
    <s v="Cash"/>
    <n v="23436.69"/>
    <n v="0.02"/>
    <n v="23436.69"/>
    <n v="3469919"/>
    <n v="0.68"/>
    <s v="Japan"/>
    <s v="-"/>
    <s v="JPY"/>
  </r>
  <r>
    <x v="0"/>
    <x v="27"/>
    <s v="TWD"/>
    <x v="41"/>
    <s v="CASH"/>
    <s v="Cash and/or Derivatives"/>
    <s v="Cash"/>
    <n v="17534"/>
    <n v="0.02"/>
    <n v="17534"/>
    <n v="524363"/>
    <n v="3.34"/>
    <s v="Taiwan"/>
    <s v="-"/>
    <s v="TWD"/>
  </r>
  <r>
    <x v="0"/>
    <x v="27"/>
    <n v="2388"/>
    <x v="44"/>
    <s v="EQUITY"/>
    <s v="Information Technology"/>
    <s v="Equity"/>
    <n v="12088.08"/>
    <n v="0.01"/>
    <n v="12088.08"/>
    <n v="6331"/>
    <n v="1.91"/>
    <s v="Taiwan"/>
    <s v="Taiwan Stock Exchange"/>
    <s v="TWD"/>
  </r>
  <r>
    <x v="0"/>
    <x v="27"/>
    <s v="HKD"/>
    <x v="45"/>
    <s v="CASH"/>
    <s v="Cash and/or Derivatives"/>
    <s v="Cash"/>
    <n v="10333.530000000001"/>
    <n v="0.01"/>
    <n v="10333.530000000001"/>
    <n v="81118"/>
    <n v="12.74"/>
    <s v="Hong Kong"/>
    <s v="-"/>
    <s v="HKD"/>
  </r>
  <r>
    <x v="0"/>
    <x v="27"/>
    <n v="300017"/>
    <x v="56"/>
    <s v="EQUITY"/>
    <s v="Information Technology"/>
    <s v="Equity"/>
    <n v="4848.03"/>
    <n v="0"/>
    <n v="4848.03"/>
    <n v="3100"/>
    <n v="1.56"/>
    <s v="China"/>
    <s v="Shenzhen Stock Exchange"/>
    <s v="CNY"/>
  </r>
  <r>
    <x v="0"/>
    <x v="27"/>
    <s v="CNH"/>
    <x v="57"/>
    <s v="CASH"/>
    <s v="Cash and/or Derivatives"/>
    <s v="Cash"/>
    <n v="464.37"/>
    <n v="0"/>
    <n v="464.37"/>
    <n v="3341"/>
    <n v="13.9"/>
    <s v="China"/>
    <s v="-"/>
    <s v="CNH"/>
  </r>
  <r>
    <x v="0"/>
    <x v="27"/>
    <s v="GBP"/>
    <x v="49"/>
    <s v="CASH"/>
    <s v="Cash and/or Derivatives"/>
    <s v="Cash"/>
    <n v="2.96"/>
    <n v="0"/>
    <n v="2.96"/>
    <n v="2"/>
    <n v="134.08000000000001"/>
    <s v="United Kingdom"/>
    <s v="-"/>
    <s v="GBP"/>
  </r>
  <r>
    <x v="0"/>
    <x v="27"/>
    <s v="HWBU5"/>
    <x v="58"/>
    <s v="FUTURE"/>
    <s v="Cash and/or Derivatives"/>
    <s v="Futures"/>
    <n v="0"/>
    <n v="0"/>
    <n v="520025"/>
    <n v="11"/>
    <n v="23637.5"/>
    <s v="-"/>
    <s v="Chicago Mercantile Exchange"/>
    <s v="USD"/>
  </r>
  <r>
    <x v="0"/>
    <x v="28"/>
    <s v="AMD"/>
    <x v="10"/>
    <s v="EQUITY"/>
    <s v="Information Technology"/>
    <s v="Equity"/>
    <n v="5754907.2000000002"/>
    <n v="5.8"/>
    <n v="5754907.2000000002"/>
    <n v="34836"/>
    <n v="165.2"/>
    <s v="United States"/>
    <s v="NASDAQ"/>
    <s v="USD"/>
  </r>
  <r>
    <x v="0"/>
    <x v="28"/>
    <s v="NVDA"/>
    <x v="5"/>
    <s v="EQUITY"/>
    <s v="Information Technology"/>
    <s v="Equity"/>
    <n v="4993813.4000000004"/>
    <n v="5.03"/>
    <n v="4993813.4000000004"/>
    <n v="28471"/>
    <n v="175.4"/>
    <s v="United States"/>
    <s v="NASDAQ"/>
    <s v="USD"/>
  </r>
  <r>
    <x v="0"/>
    <x v="28"/>
    <s v="ORCL"/>
    <x v="7"/>
    <s v="EQUITY"/>
    <s v="Information Technology"/>
    <s v="Equity"/>
    <n v="4855164.3"/>
    <n v="4.8899999999999997"/>
    <n v="4855164.3"/>
    <n v="20655"/>
    <n v="235.06"/>
    <s v="United States"/>
    <s v="New York Stock Exchange Inc."/>
    <s v="USD"/>
  </r>
  <r>
    <x v="0"/>
    <x v="28"/>
    <s v="PLTR"/>
    <x v="12"/>
    <s v="EQUITY"/>
    <s v="Information Technology"/>
    <s v="Equity"/>
    <n v="4764077.37"/>
    <n v="4.8"/>
    <n v="4764077.37"/>
    <n v="30537"/>
    <n v="156.01"/>
    <s v="United States"/>
    <s v="NASDAQ"/>
    <s v="USD"/>
  </r>
  <r>
    <x v="0"/>
    <x v="28"/>
    <s v="AVGO"/>
    <x v="0"/>
    <s v="EQUITY"/>
    <s v="Information Technology"/>
    <s v="Equity"/>
    <n v="4694242.74"/>
    <n v="4.7300000000000004"/>
    <n v="4694242.74"/>
    <n v="16122"/>
    <n v="291.17"/>
    <s v="United States"/>
    <s v="NASDAQ"/>
    <s v="USD"/>
  </r>
  <r>
    <x v="0"/>
    <x v="28"/>
    <s v="AAPL"/>
    <x v="1"/>
    <s v="EQUITY"/>
    <s v="Information Technology"/>
    <s v="Equity"/>
    <n v="4682023.16"/>
    <n v="4.72"/>
    <n v="4682023.16"/>
    <n v="20716"/>
    <n v="226.01"/>
    <s v="United States"/>
    <s v="NASDAQ"/>
    <s v="USD"/>
  </r>
  <r>
    <x v="0"/>
    <x v="28"/>
    <n v="2330"/>
    <x v="3"/>
    <s v="EQUITY"/>
    <s v="Information Technology"/>
    <s v="Equity"/>
    <n v="4387537.87"/>
    <n v="4.42"/>
    <n v="4387537.87"/>
    <n v="117126"/>
    <n v="37.46"/>
    <s v="Taiwan"/>
    <s v="Taiwan Stock Exchange"/>
    <s v="TWD"/>
  </r>
  <r>
    <x v="0"/>
    <x v="28"/>
    <s v="MSFT"/>
    <x v="9"/>
    <s v="EQUITY"/>
    <s v="Information Technology"/>
    <s v="Equity"/>
    <n v="4359812.12"/>
    <n v="4.3899999999999997"/>
    <n v="4359812.12"/>
    <n v="8621"/>
    <n v="505.72"/>
    <s v="United States"/>
    <s v="NASDAQ"/>
    <s v="USD"/>
  </r>
  <r>
    <x v="0"/>
    <x v="28"/>
    <s v="AMZN"/>
    <x v="6"/>
    <s v="EQUITY"/>
    <s v="Consumer Discretionary"/>
    <s v="Equity"/>
    <n v="4332737.79"/>
    <n v="4.3600000000000003"/>
    <n v="4332737.79"/>
    <n v="19359"/>
    <n v="223.81"/>
    <s v="United States"/>
    <s v="NASDAQ"/>
    <s v="USD"/>
  </r>
  <r>
    <x v="0"/>
    <x v="28"/>
    <s v="CSCO"/>
    <x v="2"/>
    <s v="EQUITY"/>
    <s v="Information Technology"/>
    <s v="Equity"/>
    <n v="4256116.2"/>
    <n v="4.29"/>
    <n v="4256116.2"/>
    <n v="63420"/>
    <n v="67.11"/>
    <s v="United States"/>
    <s v="NASDAQ"/>
    <s v="USD"/>
  </r>
  <r>
    <x v="0"/>
    <x v="28"/>
    <n v="5930"/>
    <x v="13"/>
    <s v="EQUITY"/>
    <s v="Information Technology"/>
    <s v="Equity"/>
    <n v="4201630.6900000004"/>
    <n v="4.2300000000000004"/>
    <n v="4201630.6900000004"/>
    <n v="83383"/>
    <n v="50.39"/>
    <s v="Korea (South)"/>
    <s v="Korea Exchange (Stock Market)"/>
    <s v="KRW"/>
  </r>
  <r>
    <x v="0"/>
    <x v="28"/>
    <s v="QCOM"/>
    <x v="11"/>
    <s v="EQUITY"/>
    <s v="Information Technology"/>
    <s v="Equity"/>
    <n v="4043616.16"/>
    <n v="4.07"/>
    <n v="4043616.16"/>
    <n v="26014"/>
    <n v="155.44"/>
    <s v="United States"/>
    <s v="NASDAQ"/>
    <s v="USD"/>
  </r>
  <r>
    <x v="0"/>
    <x v="28"/>
    <s v="ASML"/>
    <x v="4"/>
    <s v="EQUITY"/>
    <s v="Information Technology"/>
    <s v="Equity"/>
    <n v="3920400.12"/>
    <n v="3.95"/>
    <n v="3920400.12"/>
    <n v="5267"/>
    <n v="744.33"/>
    <s v="Netherlands"/>
    <s v="Euronext Amsterdam"/>
    <s v="EUR"/>
  </r>
  <r>
    <x v="0"/>
    <x v="28"/>
    <s v="NOW"/>
    <x v="50"/>
    <s v="EQUITY"/>
    <s v="Information Technology"/>
    <s v="Equity"/>
    <n v="3647354.25"/>
    <n v="3.67"/>
    <n v="3647354.25"/>
    <n v="4097"/>
    <n v="890.25"/>
    <s v="United States"/>
    <s v="New York Stock Exchange Inc."/>
    <s v="USD"/>
  </r>
  <r>
    <x v="0"/>
    <x v="28"/>
    <s v="IBM"/>
    <x v="8"/>
    <s v="EQUITY"/>
    <s v="Information Technology"/>
    <s v="Equity"/>
    <n v="3561119.1"/>
    <n v="3.59"/>
    <n v="3561119.1"/>
    <n v="14682"/>
    <n v="242.55"/>
    <s v="United States"/>
    <s v="New York Stock Exchange Inc."/>
    <s v="USD"/>
  </r>
  <r>
    <x v="0"/>
    <x v="28"/>
    <s v="MU"/>
    <x v="17"/>
    <s v="EQUITY"/>
    <s v="Information Technology"/>
    <s v="Equity"/>
    <n v="3134781.45"/>
    <n v="3.16"/>
    <n v="3134781.45"/>
    <n v="26745"/>
    <n v="117.21"/>
    <s v="United States"/>
    <s v="NASDAQ"/>
    <s v="USD"/>
  </r>
  <r>
    <x v="0"/>
    <x v="28"/>
    <s v="AMAT"/>
    <x v="51"/>
    <s v="EQUITY"/>
    <s v="Information Technology"/>
    <s v="Equity"/>
    <n v="3129545.28"/>
    <n v="3.15"/>
    <n v="3129545.28"/>
    <n v="19443"/>
    <n v="160.96"/>
    <s v="United States"/>
    <s v="NASDAQ"/>
    <s v="USD"/>
  </r>
  <r>
    <x v="0"/>
    <x v="28"/>
    <s v="PANW"/>
    <x v="14"/>
    <s v="EQUITY"/>
    <s v="Information Technology"/>
    <s v="Equity"/>
    <n v="2943318.37"/>
    <n v="2.96"/>
    <n v="2943318.37"/>
    <n v="15959"/>
    <n v="184.43"/>
    <s v="United States"/>
    <s v="NASDAQ"/>
    <s v="USD"/>
  </r>
  <r>
    <x v="0"/>
    <x v="28"/>
    <s v="KLAC"/>
    <x v="21"/>
    <s v="EQUITY"/>
    <s v="Information Technology"/>
    <s v="Equity"/>
    <n v="2792560.76"/>
    <n v="2.81"/>
    <n v="2792560.76"/>
    <n v="3179"/>
    <n v="878.44"/>
    <s v="United States"/>
    <s v="NASDAQ"/>
    <s v="USD"/>
  </r>
  <r>
    <x v="0"/>
    <x v="28"/>
    <s v="GOOGL"/>
    <x v="16"/>
    <s v="EQUITY"/>
    <s v="Communication"/>
    <s v="Equity"/>
    <n v="2489307.48"/>
    <n v="2.5099999999999998"/>
    <n v="2489307.48"/>
    <n v="12489"/>
    <n v="199.32"/>
    <s v="United States"/>
    <s v="NASDAQ"/>
    <s v="USD"/>
  </r>
  <r>
    <x v="0"/>
    <x v="28"/>
    <s v="INTC"/>
    <x v="20"/>
    <s v="EQUITY"/>
    <s v="Information Technology"/>
    <s v="Equity"/>
    <n v="2455810.5"/>
    <n v="2.4700000000000002"/>
    <n v="2455810.5"/>
    <n v="104325"/>
    <n v="23.54"/>
    <s v="United States"/>
    <s v="NASDAQ"/>
    <s v="USD"/>
  </r>
  <r>
    <x v="0"/>
    <x v="28"/>
    <s v="GOOG"/>
    <x v="18"/>
    <s v="EQUITY"/>
    <s v="Communication"/>
    <s v="Equity"/>
    <n v="2189277.84"/>
    <n v="2.21"/>
    <n v="2189277.84"/>
    <n v="10936"/>
    <n v="200.19"/>
    <s v="United States"/>
    <s v="NASDAQ"/>
    <s v="USD"/>
  </r>
  <r>
    <x v="0"/>
    <x v="28"/>
    <n v="2317"/>
    <x v="24"/>
    <s v="EQUITY"/>
    <s v="Information Technology"/>
    <s v="Equity"/>
    <n v="1920429.88"/>
    <n v="1.93"/>
    <n v="1920429.88"/>
    <n v="290210"/>
    <n v="6.62"/>
    <s v="Taiwan"/>
    <s v="Taiwan Stock Exchange"/>
    <s v="TWD"/>
  </r>
  <r>
    <x v="0"/>
    <x v="28"/>
    <s v="EQIX"/>
    <x v="19"/>
    <s v="EQUITY"/>
    <s v="Real Estate"/>
    <s v="Equity"/>
    <n v="1817294.89"/>
    <n v="1.83"/>
    <n v="1817294.89"/>
    <n v="2341"/>
    <n v="776.29"/>
    <s v="United States"/>
    <s v="NASDAQ"/>
    <s v="USD"/>
  </r>
  <r>
    <x v="0"/>
    <x v="28"/>
    <n v="8035"/>
    <x v="22"/>
    <s v="EQUITY"/>
    <s v="Information Technology"/>
    <s v="Equity"/>
    <n v="1608520.41"/>
    <n v="1.62"/>
    <n v="1608520.41"/>
    <n v="11300"/>
    <n v="142.35"/>
    <s v="Japan"/>
    <s v="Tokyo Stock Exchange"/>
    <s v="JPY"/>
  </r>
  <r>
    <x v="0"/>
    <x v="28"/>
    <s v="SNOW"/>
    <x v="25"/>
    <s v="EQUITY"/>
    <s v="Information Technology"/>
    <s v="Equity"/>
    <n v="1558205.2"/>
    <n v="1.57"/>
    <n v="1558205.2"/>
    <n v="7999"/>
    <n v="194.8"/>
    <s v="United States"/>
    <s v="New York Stock Exchange Inc."/>
    <s v="USD"/>
  </r>
  <r>
    <x v="0"/>
    <x v="28"/>
    <s v="DELL"/>
    <x v="26"/>
    <s v="EQUITY"/>
    <s v="Information Technology"/>
    <s v="Equity"/>
    <n v="939317.28"/>
    <n v="0.95"/>
    <n v="939317.28"/>
    <n v="7311"/>
    <n v="128.47999999999999"/>
    <s v="United States"/>
    <s v="New York Stock Exchange Inc."/>
    <s v="USD"/>
  </r>
  <r>
    <x v="0"/>
    <x v="28"/>
    <s v="MCHP"/>
    <x v="27"/>
    <s v="EQUITY"/>
    <s v="Information Technology"/>
    <s v="Equity"/>
    <n v="861404.28"/>
    <n v="0.87"/>
    <n v="861404.28"/>
    <n v="12903"/>
    <n v="66.760000000000005"/>
    <s v="United States"/>
    <s v="NASDAQ"/>
    <s v="USD"/>
  </r>
  <r>
    <x v="0"/>
    <x v="28"/>
    <s v="HPE"/>
    <x v="28"/>
    <s v="EQUITY"/>
    <s v="Information Technology"/>
    <s v="Equity"/>
    <n v="659351.52"/>
    <n v="0.66"/>
    <n v="659351.52"/>
    <n v="31338"/>
    <n v="21.04"/>
    <s v="United States"/>
    <s v="New York Stock Exchange Inc."/>
    <s v="USD"/>
  </r>
  <r>
    <x v="0"/>
    <x v="28"/>
    <n v="5935"/>
    <x v="32"/>
    <s v="EQUITY"/>
    <s v="Information Technology"/>
    <s v="Equity"/>
    <n v="548048.96"/>
    <n v="0.55000000000000004"/>
    <n v="548048.96"/>
    <n v="13289"/>
    <n v="41.24"/>
    <s v="Korea (South)"/>
    <s v="Korea Exchange (Stock Market)"/>
    <s v="KRW"/>
  </r>
  <r>
    <x v="0"/>
    <x v="28"/>
    <s v="NTAP"/>
    <x v="29"/>
    <s v="EQUITY"/>
    <s v="Information Technology"/>
    <s v="Equity"/>
    <n v="530282.22"/>
    <n v="0.53"/>
    <n v="530282.22"/>
    <n v="4891"/>
    <n v="108.42"/>
    <s v="United States"/>
    <s v="NASDAQ"/>
    <s v="USD"/>
  </r>
  <r>
    <x v="0"/>
    <x v="28"/>
    <s v="NTNX"/>
    <x v="34"/>
    <s v="EQUITY"/>
    <s v="Information Technology"/>
    <s v="Equity"/>
    <n v="443334.21"/>
    <n v="0.45"/>
    <n v="443334.21"/>
    <n v="6367"/>
    <n v="69.63"/>
    <s v="United States"/>
    <s v="NASDAQ"/>
    <s v="USD"/>
  </r>
  <r>
    <x v="0"/>
    <x v="28"/>
    <s v="PSTG"/>
    <x v="30"/>
    <s v="EQUITY"/>
    <s v="Information Technology"/>
    <s v="Equity"/>
    <n v="436632.39"/>
    <n v="0.44"/>
    <n v="436632.39"/>
    <n v="7863"/>
    <n v="55.53"/>
    <s v="United States"/>
    <s v="New York Stock Exchange Inc."/>
    <s v="USD"/>
  </r>
  <r>
    <x v="0"/>
    <x v="28"/>
    <s v="MDB"/>
    <x v="33"/>
    <s v="EQUITY"/>
    <s v="Information Technology"/>
    <s v="Equity"/>
    <n v="415190.4"/>
    <n v="0.42"/>
    <n v="415190.4"/>
    <n v="1952"/>
    <n v="212.7"/>
    <s v="United States"/>
    <s v="NASDAQ"/>
    <s v="USD"/>
  </r>
  <r>
    <x v="0"/>
    <x v="28"/>
    <s v="ZBRA"/>
    <x v="31"/>
    <s v="EQUITY"/>
    <s v="Information Technology"/>
    <s v="Equity"/>
    <n v="371782.8"/>
    <n v="0.37"/>
    <n v="371782.8"/>
    <n v="1220"/>
    <n v="304.74"/>
    <s v="United States"/>
    <s v="NASDAQ"/>
    <s v="USD"/>
  </r>
  <r>
    <x v="0"/>
    <x v="28"/>
    <n v="992"/>
    <x v="36"/>
    <s v="EQUITY"/>
    <s v="Information Technology"/>
    <s v="Equity"/>
    <n v="290046.14"/>
    <n v="0.28999999999999998"/>
    <n v="290046.14"/>
    <n v="206000"/>
    <n v="1.41"/>
    <s v="China"/>
    <s v="Hong Kong Exchanges And Clearing Ltd"/>
    <s v="HKD"/>
  </r>
  <r>
    <x v="0"/>
    <x v="28"/>
    <s v="RBRK"/>
    <x v="52"/>
    <s v="EQUITY"/>
    <s v="Information Technology"/>
    <s v="Equity"/>
    <n v="251215.2"/>
    <n v="0.25"/>
    <n v="251215.2"/>
    <n v="2952"/>
    <n v="85.1"/>
    <s v="United States"/>
    <s v="New York Stock Exchange Inc."/>
    <s v="USD"/>
  </r>
  <r>
    <x v="0"/>
    <x v="28"/>
    <s v="ICSUAGD"/>
    <x v="42"/>
    <s v="FUND"/>
    <s v="Cash and/or Derivatives"/>
    <s v="Money Market"/>
    <n v="225564.45"/>
    <n v="0.23"/>
    <n v="225564.45"/>
    <n v="225564"/>
    <n v="1"/>
    <s v="Ireland"/>
    <s v="-"/>
    <s v="USD"/>
  </r>
  <r>
    <x v="0"/>
    <x v="28"/>
    <s v="USD"/>
    <x v="38"/>
    <s v="CASH"/>
    <s v="Cash and/or Derivatives"/>
    <s v="Cash"/>
    <n v="205579.23"/>
    <n v="0.21"/>
    <n v="205579.23"/>
    <n v="205579"/>
    <n v="100"/>
    <s v="United States"/>
    <s v="-"/>
    <s v="USD"/>
  </r>
  <r>
    <x v="0"/>
    <x v="28"/>
    <s v="CVLT"/>
    <x v="37"/>
    <s v="EQUITY"/>
    <s v="Information Technology"/>
    <s v="Equity"/>
    <n v="176370"/>
    <n v="0.18"/>
    <n v="176370"/>
    <n v="1000"/>
    <n v="176.37"/>
    <s v="United States"/>
    <s v="NASDAQ"/>
    <s v="USD"/>
  </r>
  <r>
    <x v="0"/>
    <x v="28"/>
    <n v="66570"/>
    <x v="53"/>
    <s v="EQUITY"/>
    <s v="Consumer Discretionary"/>
    <s v="Equity"/>
    <n v="139903.07999999999"/>
    <n v="0.14000000000000001"/>
    <n v="139903.07999999999"/>
    <n v="2552"/>
    <n v="54.82"/>
    <s v="Korea (South)"/>
    <s v="Korea Exchange (Stock Market)"/>
    <s v="KRW"/>
  </r>
  <r>
    <x v="0"/>
    <x v="28"/>
    <n v="3706"/>
    <x v="55"/>
    <s v="EQUITY"/>
    <s v="Information Technology"/>
    <s v="Equity"/>
    <n v="61754.51"/>
    <n v="0.06"/>
    <n v="61754.51"/>
    <n v="21000"/>
    <n v="2.94"/>
    <s v="Taiwan"/>
    <s v="Taiwan Stock Exchange"/>
    <s v="TWD"/>
  </r>
  <r>
    <x v="0"/>
    <x v="28"/>
    <s v="GFS"/>
    <x v="54"/>
    <s v="EQUITY"/>
    <s v="Information Technology"/>
    <s v="Equity"/>
    <n v="52204.62"/>
    <n v="0.05"/>
    <n v="52204.62"/>
    <n v="1581"/>
    <n v="33.020000000000003"/>
    <s v="United States"/>
    <s v="NASDAQ"/>
    <s v="USD"/>
  </r>
  <r>
    <x v="0"/>
    <x v="28"/>
    <s v="CITFT"/>
    <x v="47"/>
    <s v="CASH"/>
    <s v="Cash and/or Derivatives"/>
    <s v="Cash Collateral and Margins"/>
    <n v="34000"/>
    <n v="0.03"/>
    <n v="34000"/>
    <n v="34000"/>
    <n v="100"/>
    <s v="United States"/>
    <s v="-"/>
    <s v="USD"/>
  </r>
  <r>
    <x v="0"/>
    <x v="28"/>
    <s v="FSLY"/>
    <x v="40"/>
    <s v="EQUITY"/>
    <s v="Information Technology"/>
    <s v="Equity"/>
    <n v="26251.200000000001"/>
    <n v="0.03"/>
    <n v="26251.200000000001"/>
    <n v="3646"/>
    <n v="7.2"/>
    <s v="United States"/>
    <s v="New York Stock Exchange Inc."/>
    <s v="USD"/>
  </r>
  <r>
    <x v="0"/>
    <x v="28"/>
    <s v="KRW"/>
    <x v="39"/>
    <s v="CASH"/>
    <s v="Cash and/or Derivatives"/>
    <s v="Cash"/>
    <n v="25646.86"/>
    <n v="0.03"/>
    <n v="25646.86"/>
    <n v="35882518"/>
    <n v="7.0000000000000007E-2"/>
    <s v="Korea (South)"/>
    <s v="-"/>
    <s v="KRW"/>
  </r>
  <r>
    <x v="0"/>
    <x v="28"/>
    <s v="EUR"/>
    <x v="43"/>
    <s v="CASH"/>
    <s v="Cash and/or Derivatives"/>
    <s v="Cash"/>
    <n v="24588.86"/>
    <n v="0.02"/>
    <n v="24588.86"/>
    <n v="21083"/>
    <n v="116.63"/>
    <s v="European Union"/>
    <s v="-"/>
    <s v="EUR"/>
  </r>
  <r>
    <x v="0"/>
    <x v="28"/>
    <s v="JPY"/>
    <x v="46"/>
    <s v="CASH"/>
    <s v="Cash and/or Derivatives"/>
    <s v="Cash"/>
    <n v="23604.89"/>
    <n v="0.02"/>
    <n v="23604.89"/>
    <n v="3469919"/>
    <n v="0.68"/>
    <s v="Japan"/>
    <s v="-"/>
    <s v="JPY"/>
  </r>
  <r>
    <x v="0"/>
    <x v="28"/>
    <s v="TWD"/>
    <x v="41"/>
    <s v="CASH"/>
    <s v="Cash and/or Derivatives"/>
    <s v="Cash"/>
    <n v="17306.28"/>
    <n v="0.02"/>
    <n v="17306.28"/>
    <n v="524363"/>
    <n v="3.3"/>
    <s v="Taiwan"/>
    <s v="-"/>
    <s v="TWD"/>
  </r>
  <r>
    <x v="0"/>
    <x v="28"/>
    <n v="2388"/>
    <x v="44"/>
    <s v="EQUITY"/>
    <s v="Information Technology"/>
    <s v="Equity"/>
    <n v="12516.15"/>
    <n v="0.01"/>
    <n v="12516.15"/>
    <n v="6331"/>
    <n v="1.98"/>
    <s v="Taiwan"/>
    <s v="Taiwan Stock Exchange"/>
    <s v="TWD"/>
  </r>
  <r>
    <x v="0"/>
    <x v="28"/>
    <s v="HKD"/>
    <x v="45"/>
    <s v="CASH"/>
    <s v="Cash and/or Derivatives"/>
    <s v="Cash"/>
    <n v="10383"/>
    <n v="0.01"/>
    <n v="10383"/>
    <n v="81118"/>
    <n v="12.8"/>
    <s v="Hong Kong"/>
    <s v="-"/>
    <s v="HKD"/>
  </r>
  <r>
    <x v="0"/>
    <x v="28"/>
    <n v="300017"/>
    <x v="56"/>
    <s v="EQUITY"/>
    <s v="Information Technology"/>
    <s v="Equity"/>
    <n v="5284.35"/>
    <n v="0.01"/>
    <n v="5284.35"/>
    <n v="3100"/>
    <n v="1.7"/>
    <s v="China"/>
    <s v="Shenzhen Stock Exchange"/>
    <s v="CNY"/>
  </r>
  <r>
    <x v="0"/>
    <x v="28"/>
    <s v="CNH"/>
    <x v="57"/>
    <s v="CASH"/>
    <s v="Cash and/or Derivatives"/>
    <s v="Cash"/>
    <n v="465.23"/>
    <n v="0"/>
    <n v="465.23"/>
    <n v="3341"/>
    <n v="13.93"/>
    <s v="China"/>
    <s v="-"/>
    <s v="CNH"/>
  </r>
  <r>
    <x v="0"/>
    <x v="28"/>
    <s v="GBP"/>
    <x v="49"/>
    <s v="CASH"/>
    <s v="Cash and/or Derivatives"/>
    <s v="Cash"/>
    <n v="2.98"/>
    <n v="0"/>
    <n v="2.98"/>
    <n v="2"/>
    <n v="134.72999999999999"/>
    <s v="United Kingdom"/>
    <s v="-"/>
    <s v="GBP"/>
  </r>
  <r>
    <x v="0"/>
    <x v="28"/>
    <s v="HWBU5"/>
    <x v="58"/>
    <s v="FUTURE"/>
    <s v="Cash and/or Derivatives"/>
    <s v="Futures"/>
    <n v="0"/>
    <n v="0"/>
    <n v="513128"/>
    <n v="11"/>
    <n v="23324"/>
    <s v="-"/>
    <s v="Chicago Mercantile Exchange"/>
    <s v="USD"/>
  </r>
  <r>
    <x v="0"/>
    <x v="29"/>
    <s v="AMD"/>
    <x v="10"/>
    <s v="EQUITY"/>
    <s v="Information Technology"/>
    <s v="Equity"/>
    <n v="5703001.5599999996"/>
    <n v="5.77"/>
    <n v="5703001.5599999996"/>
    <n v="34836"/>
    <n v="163.71"/>
    <s v="United States"/>
    <s v="NASDAQ"/>
    <s v="USD"/>
  </r>
  <r>
    <x v="0"/>
    <x v="29"/>
    <s v="NVDA"/>
    <x v="5"/>
    <s v="EQUITY"/>
    <s v="Information Technology"/>
    <s v="Equity"/>
    <n v="4981855.58"/>
    <n v="5.04"/>
    <n v="4981855.58"/>
    <n v="28471"/>
    <n v="174.98"/>
    <s v="United States"/>
    <s v="NASDAQ"/>
    <s v="USD"/>
  </r>
  <r>
    <x v="0"/>
    <x v="29"/>
    <s v="ORCL"/>
    <x v="7"/>
    <s v="EQUITY"/>
    <s v="Information Technology"/>
    <s v="Equity"/>
    <n v="4815919.8"/>
    <n v="4.87"/>
    <n v="4815919.8"/>
    <n v="20655"/>
    <n v="233.16"/>
    <s v="United States"/>
    <s v="New York Stock Exchange Inc."/>
    <s v="USD"/>
  </r>
  <r>
    <x v="0"/>
    <x v="29"/>
    <s v="PLTR"/>
    <x v="12"/>
    <s v="EQUITY"/>
    <s v="Information Technology"/>
    <s v="Equity"/>
    <n v="4769268.66"/>
    <n v="4.82"/>
    <n v="4769268.66"/>
    <n v="30537"/>
    <n v="156.18"/>
    <s v="United States"/>
    <s v="NASDAQ"/>
    <s v="USD"/>
  </r>
  <r>
    <x v="0"/>
    <x v="29"/>
    <s v="AVGO"/>
    <x v="0"/>
    <s v="EQUITY"/>
    <s v="Information Technology"/>
    <s v="Equity"/>
    <n v="4668931.2"/>
    <n v="4.72"/>
    <n v="4668931.2"/>
    <n v="16122"/>
    <n v="289.60000000000002"/>
    <s v="United States"/>
    <s v="NASDAQ"/>
    <s v="USD"/>
  </r>
  <r>
    <x v="0"/>
    <x v="29"/>
    <s v="AAPL"/>
    <x v="1"/>
    <s v="EQUITY"/>
    <s v="Information Technology"/>
    <s v="Equity"/>
    <n v="4659028.4000000004"/>
    <n v="4.71"/>
    <n v="4659028.4000000004"/>
    <n v="20716"/>
    <n v="224.9"/>
    <s v="United States"/>
    <s v="NASDAQ"/>
    <s v="USD"/>
  </r>
  <r>
    <x v="0"/>
    <x v="29"/>
    <n v="2330"/>
    <x v="3"/>
    <s v="EQUITY"/>
    <s v="Information Technology"/>
    <s v="Equity"/>
    <n v="4414851.1100000003"/>
    <n v="4.47"/>
    <n v="4414851.1100000003"/>
    <n v="117126"/>
    <n v="37.69"/>
    <s v="Taiwan"/>
    <s v="Taiwan Stock Exchange"/>
    <s v="TWD"/>
  </r>
  <r>
    <x v="0"/>
    <x v="29"/>
    <s v="MSFT"/>
    <x v="9"/>
    <s v="EQUITY"/>
    <s v="Information Technology"/>
    <s v="Equity"/>
    <n v="4347053.04"/>
    <n v="4.4000000000000004"/>
    <n v="4347053.04"/>
    <n v="8621"/>
    <n v="504.24"/>
    <s v="United States"/>
    <s v="NASDAQ"/>
    <s v="USD"/>
  </r>
  <r>
    <x v="0"/>
    <x v="29"/>
    <s v="AMZN"/>
    <x v="6"/>
    <s v="EQUITY"/>
    <s v="Consumer Discretionary"/>
    <s v="Equity"/>
    <n v="4296730.05"/>
    <n v="4.3499999999999996"/>
    <n v="4296730.05"/>
    <n v="19359"/>
    <n v="221.95"/>
    <s v="United States"/>
    <s v="NASDAQ"/>
    <s v="USD"/>
  </r>
  <r>
    <x v="0"/>
    <x v="29"/>
    <s v="CSCO"/>
    <x v="2"/>
    <s v="EQUITY"/>
    <s v="Information Technology"/>
    <s v="Equity"/>
    <n v="4250408.4000000004"/>
    <n v="4.3"/>
    <n v="4250408.4000000004"/>
    <n v="63420"/>
    <n v="67.02"/>
    <s v="United States"/>
    <s v="NASDAQ"/>
    <s v="USD"/>
  </r>
  <r>
    <x v="0"/>
    <x v="29"/>
    <n v="5930"/>
    <x v="13"/>
    <s v="EQUITY"/>
    <s v="Information Technology"/>
    <s v="Equity"/>
    <n v="4209696.6500000004"/>
    <n v="4.26"/>
    <n v="4209696.6500000004"/>
    <n v="83383"/>
    <n v="50.49"/>
    <s v="Korea (South)"/>
    <s v="Korea Exchange (Stock Market)"/>
    <s v="KRW"/>
  </r>
  <r>
    <x v="0"/>
    <x v="29"/>
    <s v="QCOM"/>
    <x v="11"/>
    <s v="EQUITY"/>
    <s v="Information Technology"/>
    <s v="Equity"/>
    <n v="4009537.82"/>
    <n v="4.0599999999999996"/>
    <n v="4009537.82"/>
    <n v="26014"/>
    <n v="154.13"/>
    <s v="United States"/>
    <s v="NASDAQ"/>
    <s v="USD"/>
  </r>
  <r>
    <x v="0"/>
    <x v="29"/>
    <s v="ASML"/>
    <x v="4"/>
    <s v="EQUITY"/>
    <s v="Information Technology"/>
    <s v="Equity"/>
    <n v="3882131.49"/>
    <n v="3.93"/>
    <n v="3882131.49"/>
    <n v="5267"/>
    <n v="737.07"/>
    <s v="Netherlands"/>
    <s v="Euronext Amsterdam"/>
    <s v="EUR"/>
  </r>
  <r>
    <x v="0"/>
    <x v="29"/>
    <s v="NOW"/>
    <x v="50"/>
    <s v="EQUITY"/>
    <s v="Information Technology"/>
    <s v="Equity"/>
    <n v="3592946.09"/>
    <n v="3.63"/>
    <n v="3592946.09"/>
    <n v="4097"/>
    <n v="876.97"/>
    <s v="United States"/>
    <s v="New York Stock Exchange Inc."/>
    <s v="USD"/>
  </r>
  <r>
    <x v="0"/>
    <x v="29"/>
    <s v="IBM"/>
    <x v="8"/>
    <s v="EQUITY"/>
    <s v="Information Technology"/>
    <s v="Equity"/>
    <n v="3514870.8"/>
    <n v="3.56"/>
    <n v="3514870.8"/>
    <n v="14682"/>
    <n v="239.4"/>
    <s v="United States"/>
    <s v="New York Stock Exchange Inc."/>
    <s v="USD"/>
  </r>
  <r>
    <x v="0"/>
    <x v="29"/>
    <s v="AMAT"/>
    <x v="51"/>
    <s v="EQUITY"/>
    <s v="Information Technology"/>
    <s v="Equity"/>
    <n v="3107769.12"/>
    <n v="3.14"/>
    <n v="3107769.12"/>
    <n v="19443"/>
    <n v="159.84"/>
    <s v="United States"/>
    <s v="NASDAQ"/>
    <s v="USD"/>
  </r>
  <r>
    <x v="0"/>
    <x v="29"/>
    <s v="MU"/>
    <x v="17"/>
    <s v="EQUITY"/>
    <s v="Information Technology"/>
    <s v="Equity"/>
    <n v="3096803.55"/>
    <n v="3.13"/>
    <n v="3096803.55"/>
    <n v="26745"/>
    <n v="115.79"/>
    <s v="United States"/>
    <s v="NASDAQ"/>
    <s v="USD"/>
  </r>
  <r>
    <x v="0"/>
    <x v="29"/>
    <s v="PANW"/>
    <x v="14"/>
    <s v="EQUITY"/>
    <s v="Information Technology"/>
    <s v="Equity"/>
    <n v="2925603.88"/>
    <n v="2.96"/>
    <n v="2925603.88"/>
    <n v="15959"/>
    <n v="183.32"/>
    <s v="United States"/>
    <s v="NASDAQ"/>
    <s v="USD"/>
  </r>
  <r>
    <x v="0"/>
    <x v="29"/>
    <s v="KLAC"/>
    <x v="21"/>
    <s v="EQUITY"/>
    <s v="Information Technology"/>
    <s v="Equity"/>
    <n v="2773327.81"/>
    <n v="2.81"/>
    <n v="2773327.81"/>
    <n v="3179"/>
    <n v="872.39"/>
    <s v="United States"/>
    <s v="NASDAQ"/>
    <s v="USD"/>
  </r>
  <r>
    <x v="0"/>
    <x v="29"/>
    <s v="GOOGL"/>
    <x v="16"/>
    <s v="EQUITY"/>
    <s v="Communication"/>
    <s v="Equity"/>
    <n v="2494677.75"/>
    <n v="2.52"/>
    <n v="2494677.75"/>
    <n v="12489"/>
    <n v="199.75"/>
    <s v="United States"/>
    <s v="NASDAQ"/>
    <s v="USD"/>
  </r>
  <r>
    <x v="0"/>
    <x v="29"/>
    <s v="INTC"/>
    <x v="20"/>
    <s v="EQUITY"/>
    <s v="Information Technology"/>
    <s v="Equity"/>
    <n v="2451637.5"/>
    <n v="2.48"/>
    <n v="2451637.5"/>
    <n v="104325"/>
    <n v="23.5"/>
    <s v="United States"/>
    <s v="NASDAQ"/>
    <s v="USD"/>
  </r>
  <r>
    <x v="0"/>
    <x v="29"/>
    <s v="GOOG"/>
    <x v="18"/>
    <s v="EQUITY"/>
    <s v="Communication"/>
    <s v="Equity"/>
    <n v="2193980.3199999998"/>
    <n v="2.2200000000000002"/>
    <n v="2193980.3199999998"/>
    <n v="10936"/>
    <n v="200.62"/>
    <s v="United States"/>
    <s v="NASDAQ"/>
    <s v="USD"/>
  </r>
  <r>
    <x v="0"/>
    <x v="29"/>
    <n v="2317"/>
    <x v="24"/>
    <s v="EQUITY"/>
    <s v="Information Technology"/>
    <s v="Equity"/>
    <n v="1959496.55"/>
    <n v="1.98"/>
    <n v="1959496.55"/>
    <n v="290210"/>
    <n v="6.75"/>
    <s v="Taiwan"/>
    <s v="Taiwan Stock Exchange"/>
    <s v="TWD"/>
  </r>
  <r>
    <x v="0"/>
    <x v="29"/>
    <s v="EQIX"/>
    <x v="19"/>
    <s v="EQUITY"/>
    <s v="Real Estate"/>
    <s v="Equity"/>
    <n v="1807696.79"/>
    <n v="1.83"/>
    <n v="1807696.79"/>
    <n v="2341"/>
    <n v="772.19"/>
    <s v="United States"/>
    <s v="NASDAQ"/>
    <s v="USD"/>
  </r>
  <r>
    <x v="0"/>
    <x v="29"/>
    <n v="8035"/>
    <x v="22"/>
    <s v="EQUITY"/>
    <s v="Information Technology"/>
    <s v="Equity"/>
    <n v="1557358.35"/>
    <n v="1.58"/>
    <n v="1557358.35"/>
    <n v="11300"/>
    <n v="137.82"/>
    <s v="Japan"/>
    <s v="Tokyo Stock Exchange"/>
    <s v="JPY"/>
  </r>
  <r>
    <x v="0"/>
    <x v="29"/>
    <s v="SNOW"/>
    <x v="25"/>
    <s v="EQUITY"/>
    <s v="Information Technology"/>
    <s v="Equity"/>
    <n v="1557245.32"/>
    <n v="1.58"/>
    <n v="1557245.32"/>
    <n v="7999"/>
    <n v="194.68"/>
    <s v="United States"/>
    <s v="New York Stock Exchange Inc."/>
    <s v="USD"/>
  </r>
  <r>
    <x v="0"/>
    <x v="29"/>
    <s v="DELL"/>
    <x v="26"/>
    <s v="EQUITY"/>
    <s v="Information Technology"/>
    <s v="Equity"/>
    <n v="934565.13"/>
    <n v="0.95"/>
    <n v="934565.13"/>
    <n v="7311"/>
    <n v="127.83"/>
    <s v="United States"/>
    <s v="New York Stock Exchange Inc."/>
    <s v="USD"/>
  </r>
  <r>
    <x v="0"/>
    <x v="29"/>
    <s v="MCHP"/>
    <x v="27"/>
    <s v="EQUITY"/>
    <s v="Information Technology"/>
    <s v="Equity"/>
    <n v="852888.3"/>
    <n v="0.86"/>
    <n v="852888.3"/>
    <n v="12903"/>
    <n v="66.099999999999994"/>
    <s v="United States"/>
    <s v="NASDAQ"/>
    <s v="USD"/>
  </r>
  <r>
    <x v="0"/>
    <x v="29"/>
    <s v="HPE"/>
    <x v="28"/>
    <s v="EQUITY"/>
    <s v="Information Technology"/>
    <s v="Equity"/>
    <n v="683795.16"/>
    <n v="0.69"/>
    <n v="683795.16"/>
    <n v="31338"/>
    <n v="21.82"/>
    <s v="United States"/>
    <s v="New York Stock Exchange Inc."/>
    <s v="USD"/>
  </r>
  <r>
    <x v="0"/>
    <x v="29"/>
    <n v="5935"/>
    <x v="32"/>
    <s v="EQUITY"/>
    <s v="Information Technology"/>
    <s v="Equity"/>
    <n v="552124.5"/>
    <n v="0.56000000000000005"/>
    <n v="552124.5"/>
    <n v="13289"/>
    <n v="41.55"/>
    <s v="Korea (South)"/>
    <s v="Korea Exchange (Stock Market)"/>
    <s v="KRW"/>
  </r>
  <r>
    <x v="0"/>
    <x v="29"/>
    <s v="NTAP"/>
    <x v="29"/>
    <s v="EQUITY"/>
    <s v="Information Technology"/>
    <s v="Equity"/>
    <n v="527127.53"/>
    <n v="0.53"/>
    <n v="527127.53"/>
    <n v="4891"/>
    <n v="107.78"/>
    <s v="United States"/>
    <s v="NASDAQ"/>
    <s v="USD"/>
  </r>
  <r>
    <x v="0"/>
    <x v="29"/>
    <s v="PSTG"/>
    <x v="30"/>
    <s v="EQUITY"/>
    <s v="Information Technology"/>
    <s v="Equity"/>
    <n v="438204.99"/>
    <n v="0.44"/>
    <n v="438204.99"/>
    <n v="7863"/>
    <n v="55.73"/>
    <s v="United States"/>
    <s v="New York Stock Exchange Inc."/>
    <s v="USD"/>
  </r>
  <r>
    <x v="0"/>
    <x v="29"/>
    <s v="NTNX"/>
    <x v="34"/>
    <s v="EQUITY"/>
    <s v="Information Technology"/>
    <s v="Equity"/>
    <n v="432573.98"/>
    <n v="0.44"/>
    <n v="432573.98"/>
    <n v="6367"/>
    <n v="67.94"/>
    <s v="United States"/>
    <s v="NASDAQ"/>
    <s v="USD"/>
  </r>
  <r>
    <x v="0"/>
    <x v="29"/>
    <s v="MDB"/>
    <x v="33"/>
    <s v="EQUITY"/>
    <s v="Information Technology"/>
    <s v="Equity"/>
    <n v="413745.91999999998"/>
    <n v="0.42"/>
    <n v="413745.91999999998"/>
    <n v="1952"/>
    <n v="211.96"/>
    <s v="United States"/>
    <s v="NASDAQ"/>
    <s v="USD"/>
  </r>
  <r>
    <x v="0"/>
    <x v="29"/>
    <s v="ZBRA"/>
    <x v="31"/>
    <s v="EQUITY"/>
    <s v="Information Technology"/>
    <s v="Equity"/>
    <n v="376382.2"/>
    <n v="0.38"/>
    <n v="376382.2"/>
    <n v="1220"/>
    <n v="308.51"/>
    <s v="United States"/>
    <s v="NASDAQ"/>
    <s v="USD"/>
  </r>
  <r>
    <x v="0"/>
    <x v="29"/>
    <n v="992"/>
    <x v="36"/>
    <s v="EQUITY"/>
    <s v="Information Technology"/>
    <s v="Equity"/>
    <n v="289205.13"/>
    <n v="0.28999999999999998"/>
    <n v="289205.13"/>
    <n v="206000"/>
    <n v="1.4"/>
    <s v="China"/>
    <s v="Hong Kong Exchanges And Clearing Ltd"/>
    <s v="HKD"/>
  </r>
  <r>
    <x v="0"/>
    <x v="29"/>
    <s v="RBRK"/>
    <x v="52"/>
    <s v="EQUITY"/>
    <s v="Information Technology"/>
    <s v="Equity"/>
    <n v="251628.48"/>
    <n v="0.25"/>
    <n v="251628.48"/>
    <n v="2952"/>
    <n v="85.24"/>
    <s v="United States"/>
    <s v="New York Stock Exchange Inc."/>
    <s v="USD"/>
  </r>
  <r>
    <x v="0"/>
    <x v="29"/>
    <s v="ICSUAGD"/>
    <x v="42"/>
    <s v="FUND"/>
    <s v="Cash and/or Derivatives"/>
    <s v="Money Market"/>
    <n v="225564.45"/>
    <n v="0.23"/>
    <n v="225564.45"/>
    <n v="225564"/>
    <n v="1"/>
    <s v="Ireland"/>
    <s v="-"/>
    <s v="USD"/>
  </r>
  <r>
    <x v="0"/>
    <x v="29"/>
    <s v="USD"/>
    <x v="38"/>
    <s v="CASH"/>
    <s v="Cash and/or Derivatives"/>
    <s v="Cash"/>
    <n v="219263.56"/>
    <n v="0.22"/>
    <n v="219263.56"/>
    <n v="219264"/>
    <n v="100"/>
    <s v="United States"/>
    <s v="-"/>
    <s v="USD"/>
  </r>
  <r>
    <x v="0"/>
    <x v="29"/>
    <s v="CVLT"/>
    <x v="37"/>
    <s v="EQUITY"/>
    <s v="Information Technology"/>
    <s v="Equity"/>
    <n v="176430"/>
    <n v="0.18"/>
    <n v="176430"/>
    <n v="1000"/>
    <n v="176.43"/>
    <s v="United States"/>
    <s v="NASDAQ"/>
    <s v="USD"/>
  </r>
  <r>
    <x v="0"/>
    <x v="29"/>
    <n v="66570"/>
    <x v="53"/>
    <s v="EQUITY"/>
    <s v="Consumer Discretionary"/>
    <s v="Equity"/>
    <n v="138330.66"/>
    <n v="0.14000000000000001"/>
    <n v="138330.66"/>
    <n v="2552"/>
    <n v="54.2"/>
    <s v="Korea (South)"/>
    <s v="Korea Exchange (Stock Market)"/>
    <s v="KRW"/>
  </r>
  <r>
    <x v="0"/>
    <x v="29"/>
    <n v="3706"/>
    <x v="55"/>
    <s v="EQUITY"/>
    <s v="Information Technology"/>
    <s v="Equity"/>
    <n v="63324.54"/>
    <n v="0.06"/>
    <n v="63324.54"/>
    <n v="21000"/>
    <n v="3.02"/>
    <s v="Taiwan"/>
    <s v="Taiwan Stock Exchange"/>
    <s v="TWD"/>
  </r>
  <r>
    <x v="0"/>
    <x v="29"/>
    <s v="GFS"/>
    <x v="54"/>
    <s v="EQUITY"/>
    <s v="Information Technology"/>
    <s v="Equity"/>
    <n v="51540.6"/>
    <n v="0.05"/>
    <n v="51540.6"/>
    <n v="1581"/>
    <n v="32.6"/>
    <s v="United States"/>
    <s v="NASDAQ"/>
    <s v="USD"/>
  </r>
  <r>
    <x v="0"/>
    <x v="29"/>
    <s v="CITFT"/>
    <x v="47"/>
    <s v="CASH"/>
    <s v="Cash and/or Derivatives"/>
    <s v="Cash Collateral and Margins"/>
    <n v="34000"/>
    <n v="0.03"/>
    <n v="34000"/>
    <n v="34000"/>
    <n v="100"/>
    <s v="United States"/>
    <s v="-"/>
    <s v="USD"/>
  </r>
  <r>
    <x v="0"/>
    <x v="29"/>
    <s v="FSLY"/>
    <x v="40"/>
    <s v="EQUITY"/>
    <s v="Information Technology"/>
    <s v="Equity"/>
    <n v="26360.58"/>
    <n v="0.03"/>
    <n v="26360.58"/>
    <n v="3646"/>
    <n v="7.23"/>
    <s v="United States"/>
    <s v="New York Stock Exchange Inc."/>
    <s v="USD"/>
  </r>
  <r>
    <x v="0"/>
    <x v="29"/>
    <s v="KRW"/>
    <x v="39"/>
    <s v="CASH"/>
    <s v="Cash and/or Derivatives"/>
    <s v="Cash"/>
    <n v="25659.7"/>
    <n v="0.03"/>
    <n v="25659.7"/>
    <n v="35882518"/>
    <n v="7.0000000000000007E-2"/>
    <s v="Korea (South)"/>
    <s v="-"/>
    <s v="KRW"/>
  </r>
  <r>
    <x v="0"/>
    <x v="29"/>
    <s v="EUR"/>
    <x v="43"/>
    <s v="CASH"/>
    <s v="Cash and/or Derivatives"/>
    <s v="Cash"/>
    <n v="24490.82"/>
    <n v="0.02"/>
    <n v="24490.82"/>
    <n v="21083"/>
    <n v="116.17"/>
    <s v="European Union"/>
    <s v="-"/>
    <s v="EUR"/>
  </r>
  <r>
    <x v="0"/>
    <x v="29"/>
    <s v="JPY"/>
    <x v="46"/>
    <s v="CASH"/>
    <s v="Cash and/or Derivatives"/>
    <s v="Cash"/>
    <n v="23419.29"/>
    <n v="0.02"/>
    <n v="23419.29"/>
    <n v="3469919"/>
    <n v="0.67"/>
    <s v="Japan"/>
    <s v="-"/>
    <s v="JPY"/>
  </r>
  <r>
    <x v="0"/>
    <x v="29"/>
    <s v="TWD"/>
    <x v="41"/>
    <s v="CASH"/>
    <s v="Cash and/or Derivatives"/>
    <s v="Cash"/>
    <n v="17186.88"/>
    <n v="0.02"/>
    <n v="17186.88"/>
    <n v="524363"/>
    <n v="3.28"/>
    <s v="Taiwan"/>
    <s v="-"/>
    <s v="TWD"/>
  </r>
  <r>
    <x v="0"/>
    <x v="29"/>
    <n v="2388"/>
    <x v="44"/>
    <s v="EQUITY"/>
    <s v="Information Technology"/>
    <s v="Equity"/>
    <n v="13135.33"/>
    <n v="0.01"/>
    <n v="13135.33"/>
    <n v="6331"/>
    <n v="2.0699999999999998"/>
    <s v="Taiwan"/>
    <s v="Taiwan Stock Exchange"/>
    <s v="TWD"/>
  </r>
  <r>
    <x v="0"/>
    <x v="29"/>
    <s v="HKD"/>
    <x v="45"/>
    <s v="CASH"/>
    <s v="Cash and/or Derivatives"/>
    <s v="Cash"/>
    <n v="10381.209999999999"/>
    <n v="0.01"/>
    <n v="10381.209999999999"/>
    <n v="81118"/>
    <n v="12.8"/>
    <s v="Hong Kong"/>
    <s v="-"/>
    <s v="HKD"/>
  </r>
  <r>
    <x v="0"/>
    <x v="29"/>
    <n v="300017"/>
    <x v="56"/>
    <s v="EQUITY"/>
    <s v="Information Technology"/>
    <s v="Equity"/>
    <n v="5195.83"/>
    <n v="0.01"/>
    <n v="5195.83"/>
    <n v="3100"/>
    <n v="1.68"/>
    <s v="China"/>
    <s v="Shenzhen Stock Exchange"/>
    <s v="CNY"/>
  </r>
  <r>
    <x v="0"/>
    <x v="29"/>
    <s v="CNH"/>
    <x v="57"/>
    <s v="CASH"/>
    <s v="Cash and/or Derivatives"/>
    <s v="Cash"/>
    <n v="465.03"/>
    <n v="0"/>
    <n v="465.03"/>
    <n v="3341"/>
    <n v="13.92"/>
    <s v="China"/>
    <s v="-"/>
    <s v="CNH"/>
  </r>
  <r>
    <x v="0"/>
    <x v="29"/>
    <s v="GBP"/>
    <x v="49"/>
    <s v="CASH"/>
    <s v="Cash and/or Derivatives"/>
    <s v="Cash"/>
    <n v="2.97"/>
    <n v="0"/>
    <n v="2.97"/>
    <n v="2"/>
    <n v="134.28"/>
    <s v="United Kingdom"/>
    <s v="-"/>
    <s v="GBP"/>
  </r>
  <r>
    <x v="0"/>
    <x v="29"/>
    <s v="HWBU5"/>
    <x v="58"/>
    <s v="FUTURE"/>
    <s v="Cash and/or Derivatives"/>
    <s v="Futures"/>
    <n v="0"/>
    <n v="0"/>
    <n v="510834.5"/>
    <n v="11"/>
    <n v="23219.75"/>
    <s v="-"/>
    <s v="Chicago Mercantile Exchange"/>
    <s v="USD"/>
  </r>
  <r>
    <x v="0"/>
    <x v="30"/>
    <s v="AMD"/>
    <x v="10"/>
    <s v="EQUITY"/>
    <s v="Information Technology"/>
    <s v="Equity"/>
    <n v="6158441.8200000003"/>
    <n v="5.78"/>
    <n v="6158441.8200000003"/>
    <n v="36961"/>
    <n v="166.62"/>
    <s v="United States"/>
    <s v="NASDAQ"/>
    <s v="USD"/>
  </r>
  <r>
    <x v="0"/>
    <x v="30"/>
    <s v="NVDA"/>
    <x v="5"/>
    <s v="EQUITY"/>
    <s v="Information Technology"/>
    <s v="Equity"/>
    <n v="5490544.6200000001"/>
    <n v="5.15"/>
    <n v="5490544.6200000001"/>
    <n v="30206"/>
    <n v="181.77"/>
    <s v="United States"/>
    <s v="NASDAQ"/>
    <s v="USD"/>
  </r>
  <r>
    <x v="0"/>
    <x v="30"/>
    <s v="PLTR"/>
    <x v="12"/>
    <s v="EQUITY"/>
    <s v="Information Technology"/>
    <s v="Equity"/>
    <n v="5211866.26"/>
    <n v="4.8899999999999997"/>
    <n v="5211866.26"/>
    <n v="32398"/>
    <n v="160.87"/>
    <s v="United States"/>
    <s v="NASDAQ"/>
    <s v="USD"/>
  </r>
  <r>
    <x v="0"/>
    <x v="30"/>
    <s v="ORCL"/>
    <x v="7"/>
    <s v="EQUITY"/>
    <s v="Information Technology"/>
    <s v="Equity"/>
    <n v="5132477.9400000004"/>
    <n v="4.82"/>
    <n v="5132477.9400000004"/>
    <n v="21914"/>
    <n v="234.21"/>
    <s v="United States"/>
    <s v="New York Stock Exchange Inc."/>
    <s v="USD"/>
  </r>
  <r>
    <x v="0"/>
    <x v="30"/>
    <s v="AVGO"/>
    <x v="0"/>
    <s v="EQUITY"/>
    <s v="Information Technology"/>
    <s v="Equity"/>
    <n v="5097163.04"/>
    <n v="4.78"/>
    <n v="5097163.04"/>
    <n v="17104"/>
    <n v="298.01"/>
    <s v="United States"/>
    <s v="NASDAQ"/>
    <s v="USD"/>
  </r>
  <r>
    <x v="0"/>
    <x v="30"/>
    <s v="AAPL"/>
    <x v="1"/>
    <s v="EQUITY"/>
    <s v="Information Technology"/>
    <s v="Equity"/>
    <n v="5041838.97"/>
    <n v="4.7300000000000004"/>
    <n v="5041838.97"/>
    <n v="21987"/>
    <n v="229.31"/>
    <s v="United States"/>
    <s v="NASDAQ"/>
    <s v="USD"/>
  </r>
  <r>
    <x v="0"/>
    <x v="30"/>
    <n v="2330"/>
    <x v="3"/>
    <s v="EQUITY"/>
    <s v="Information Technology"/>
    <s v="Equity"/>
    <n v="4777673.8600000003"/>
    <n v="4.4800000000000004"/>
    <n v="4777673.8600000003"/>
    <n v="124126"/>
    <n v="38.49"/>
    <s v="Taiwan"/>
    <s v="Taiwan Stock Exchange"/>
    <s v="TWD"/>
  </r>
  <r>
    <x v="0"/>
    <x v="30"/>
    <s v="AMZN"/>
    <x v="6"/>
    <s v="EQUITY"/>
    <s v="Consumer Discretionary"/>
    <s v="Equity"/>
    <n v="4697703.4000000004"/>
    <n v="4.41"/>
    <n v="4697703.4000000004"/>
    <n v="20540"/>
    <n v="228.71"/>
    <s v="United States"/>
    <s v="NASDAQ"/>
    <s v="USD"/>
  </r>
  <r>
    <x v="0"/>
    <x v="30"/>
    <s v="CSCO"/>
    <x v="2"/>
    <s v="EQUITY"/>
    <s v="Information Technology"/>
    <s v="Equity"/>
    <n v="4601415.9800000004"/>
    <n v="4.32"/>
    <n v="4601415.9800000004"/>
    <n v="67282"/>
    <n v="68.39"/>
    <s v="United States"/>
    <s v="NASDAQ"/>
    <s v="USD"/>
  </r>
  <r>
    <x v="0"/>
    <x v="30"/>
    <s v="MSFT"/>
    <x v="9"/>
    <s v="EQUITY"/>
    <s v="Information Technology"/>
    <s v="Equity"/>
    <n v="4591657.84"/>
    <n v="4.3099999999999996"/>
    <n v="4591657.84"/>
    <n v="9146"/>
    <n v="502.04"/>
    <s v="United States"/>
    <s v="NASDAQ"/>
    <s v="USD"/>
  </r>
  <r>
    <x v="0"/>
    <x v="30"/>
    <n v="5930"/>
    <x v="13"/>
    <s v="EQUITY"/>
    <s v="Information Technology"/>
    <s v="Equity"/>
    <n v="4454842.9400000004"/>
    <n v="4.18"/>
    <n v="4454842.9400000004"/>
    <n v="88460"/>
    <n v="50.36"/>
    <s v="Korea (South)"/>
    <s v="Korea Exchange (Stock Market)"/>
    <s v="KRW"/>
  </r>
  <r>
    <x v="0"/>
    <x v="30"/>
    <s v="QCOM"/>
    <x v="11"/>
    <s v="EQUITY"/>
    <s v="Information Technology"/>
    <s v="Equity"/>
    <n v="4392932.83"/>
    <n v="4.12"/>
    <n v="4392932.83"/>
    <n v="27599"/>
    <n v="159.16999999999999"/>
    <s v="United States"/>
    <s v="NASDAQ"/>
    <s v="USD"/>
  </r>
  <r>
    <x v="0"/>
    <x v="30"/>
    <s v="ASML"/>
    <x v="4"/>
    <s v="EQUITY"/>
    <s v="Information Technology"/>
    <s v="Equity"/>
    <n v="4236873.2300000004"/>
    <n v="3.98"/>
    <n v="4236873.2300000004"/>
    <n v="5588"/>
    <n v="758.21"/>
    <s v="Netherlands"/>
    <s v="Euronext Amsterdam"/>
    <s v="EUR"/>
  </r>
  <r>
    <x v="0"/>
    <x v="30"/>
    <s v="IBM"/>
    <x v="8"/>
    <s v="EQUITY"/>
    <s v="Information Technology"/>
    <s v="Equity"/>
    <n v="3781388.55"/>
    <n v="3.55"/>
    <n v="3781388.55"/>
    <n v="15585"/>
    <n v="242.63"/>
    <s v="United States"/>
    <s v="New York Stock Exchange Inc."/>
    <s v="USD"/>
  </r>
  <r>
    <x v="0"/>
    <x v="30"/>
    <s v="NOW"/>
    <x v="50"/>
    <s v="EQUITY"/>
    <s v="Information Technology"/>
    <s v="Equity"/>
    <n v="3758677.02"/>
    <n v="3.53"/>
    <n v="3758677.02"/>
    <n v="4347"/>
    <n v="864.66"/>
    <s v="United States"/>
    <s v="New York Stock Exchange Inc."/>
    <s v="USD"/>
  </r>
  <r>
    <x v="0"/>
    <x v="30"/>
    <s v="AMAT"/>
    <x v="51"/>
    <s v="EQUITY"/>
    <s v="Information Technology"/>
    <s v="Equity"/>
    <n v="3387425.41"/>
    <n v="3.18"/>
    <n v="3387425.41"/>
    <n v="20591"/>
    <n v="164.51"/>
    <s v="United States"/>
    <s v="NASDAQ"/>
    <s v="USD"/>
  </r>
  <r>
    <x v="0"/>
    <x v="30"/>
    <s v="MU"/>
    <x v="17"/>
    <s v="EQUITY"/>
    <s v="Information Technology"/>
    <s v="Equity"/>
    <n v="3305804"/>
    <n v="3.1"/>
    <n v="3305804"/>
    <n v="28376"/>
    <n v="116.5"/>
    <s v="United States"/>
    <s v="NASDAQ"/>
    <s v="USD"/>
  </r>
  <r>
    <x v="0"/>
    <x v="30"/>
    <s v="PANW"/>
    <x v="14"/>
    <s v="EQUITY"/>
    <s v="Information Technology"/>
    <s v="Equity"/>
    <n v="3113671.23"/>
    <n v="2.92"/>
    <n v="3113671.23"/>
    <n v="16901"/>
    <n v="184.23"/>
    <s v="United States"/>
    <s v="NASDAQ"/>
    <s v="USD"/>
  </r>
  <r>
    <x v="0"/>
    <x v="30"/>
    <s v="KLAC"/>
    <x v="21"/>
    <s v="EQUITY"/>
    <s v="Information Technology"/>
    <s v="Equity"/>
    <n v="2995561.3"/>
    <n v="2.81"/>
    <n v="2995561.3"/>
    <n v="3373"/>
    <n v="888.1"/>
    <s v="United States"/>
    <s v="NASDAQ"/>
    <s v="USD"/>
  </r>
  <r>
    <x v="0"/>
    <x v="30"/>
    <s v="GOOGL"/>
    <x v="16"/>
    <s v="EQUITY"/>
    <s v="Communication"/>
    <s v="Equity"/>
    <n v="2739840.78"/>
    <n v="2.57"/>
    <n v="2739840.78"/>
    <n v="13227"/>
    <n v="207.14"/>
    <s v="United States"/>
    <s v="NASDAQ"/>
    <s v="USD"/>
  </r>
  <r>
    <x v="0"/>
    <x v="30"/>
    <s v="INTC"/>
    <x v="20"/>
    <s v="EQUITY"/>
    <s v="Information Technology"/>
    <s v="Equity"/>
    <n v="2696884.25"/>
    <n v="2.5299999999999998"/>
    <n v="2696884.25"/>
    <n v="110755"/>
    <n v="24.35"/>
    <s v="United States"/>
    <s v="NASDAQ"/>
    <s v="USD"/>
  </r>
  <r>
    <x v="0"/>
    <x v="30"/>
    <s v="GOOG"/>
    <x v="18"/>
    <s v="EQUITY"/>
    <s v="Communication"/>
    <s v="Equity"/>
    <n v="2408476.9"/>
    <n v="2.2599999999999998"/>
    <n v="2408476.9"/>
    <n v="11582"/>
    <n v="207.95"/>
    <s v="United States"/>
    <s v="NASDAQ"/>
    <s v="USD"/>
  </r>
  <r>
    <x v="0"/>
    <x v="30"/>
    <n v="2317"/>
    <x v="24"/>
    <s v="EQUITY"/>
    <s v="Information Technology"/>
    <s v="Equity"/>
    <n v="2110128.41"/>
    <n v="1.98"/>
    <n v="2110128.41"/>
    <n v="308210"/>
    <n v="6.85"/>
    <s v="Taiwan"/>
    <s v="Taiwan Stock Exchange"/>
    <s v="TWD"/>
  </r>
  <r>
    <x v="0"/>
    <x v="30"/>
    <s v="EQIX"/>
    <x v="19"/>
    <s v="EQUITY"/>
    <s v="Real Estate"/>
    <s v="Equity"/>
    <n v="1938057.41"/>
    <n v="1.82"/>
    <n v="1938057.41"/>
    <n v="2479"/>
    <n v="781.79"/>
    <s v="United States"/>
    <s v="NASDAQ"/>
    <s v="USD"/>
  </r>
  <r>
    <x v="0"/>
    <x v="30"/>
    <n v="8035"/>
    <x v="22"/>
    <s v="EQUITY"/>
    <s v="Information Technology"/>
    <s v="Equity"/>
    <n v="1660719.98"/>
    <n v="1.56"/>
    <n v="1660719.98"/>
    <n v="12100"/>
    <n v="137.25"/>
    <s v="Japan"/>
    <s v="Tokyo Stock Exchange"/>
    <s v="JPY"/>
  </r>
  <r>
    <x v="0"/>
    <x v="30"/>
    <s v="SNOW"/>
    <x v="25"/>
    <s v="EQUITY"/>
    <s v="Information Technology"/>
    <s v="Equity"/>
    <n v="1646727.55"/>
    <n v="1.55"/>
    <n v="1646727.55"/>
    <n v="8473"/>
    <n v="194.35"/>
    <s v="United States"/>
    <s v="New York Stock Exchange Inc."/>
    <s v="USD"/>
  </r>
  <r>
    <x v="0"/>
    <x v="30"/>
    <s v="DELL"/>
    <x v="26"/>
    <s v="EQUITY"/>
    <s v="Information Technology"/>
    <s v="Equity"/>
    <n v="1020805.07"/>
    <n v="0.96"/>
    <n v="1020805.07"/>
    <n v="7793"/>
    <n v="130.99"/>
    <s v="United States"/>
    <s v="New York Stock Exchange Inc."/>
    <s v="USD"/>
  </r>
  <r>
    <x v="0"/>
    <x v="30"/>
    <s v="MCHP"/>
    <x v="27"/>
    <s v="EQUITY"/>
    <s v="Information Technology"/>
    <s v="Equity"/>
    <n v="924500.64"/>
    <n v="0.87"/>
    <n v="924500.64"/>
    <n v="13672"/>
    <n v="67.62"/>
    <s v="United States"/>
    <s v="NASDAQ"/>
    <s v="USD"/>
  </r>
  <r>
    <x v="0"/>
    <x v="30"/>
    <s v="HPE"/>
    <x v="28"/>
    <s v="EQUITY"/>
    <s v="Information Technology"/>
    <s v="Equity"/>
    <n v="747292.5"/>
    <n v="0.7"/>
    <n v="747292.5"/>
    <n v="33213"/>
    <n v="22.5"/>
    <s v="United States"/>
    <s v="New York Stock Exchange Inc."/>
    <s v="USD"/>
  </r>
  <r>
    <x v="0"/>
    <x v="30"/>
    <n v="5935"/>
    <x v="32"/>
    <s v="EQUITY"/>
    <s v="Information Technology"/>
    <s v="Equity"/>
    <n v="580251.80000000005"/>
    <n v="0.54"/>
    <n v="580251.80000000005"/>
    <n v="14087"/>
    <n v="41.19"/>
    <s v="Korea (South)"/>
    <s v="Korea Exchange (Stock Market)"/>
    <s v="KRW"/>
  </r>
  <r>
    <x v="0"/>
    <x v="30"/>
    <s v="NTAP"/>
    <x v="29"/>
    <s v="EQUITY"/>
    <s v="Information Technology"/>
    <s v="Equity"/>
    <n v="567290.85"/>
    <n v="0.53"/>
    <n v="567290.85"/>
    <n v="5185"/>
    <n v="109.41"/>
    <s v="United States"/>
    <s v="NASDAQ"/>
    <s v="USD"/>
  </r>
  <r>
    <x v="0"/>
    <x v="30"/>
    <s v="PSTG"/>
    <x v="30"/>
    <s v="EQUITY"/>
    <s v="Information Technology"/>
    <s v="Equity"/>
    <n v="488214.72"/>
    <n v="0.46"/>
    <n v="488214.72"/>
    <n v="8337"/>
    <n v="58.56"/>
    <s v="United States"/>
    <s v="New York Stock Exchange Inc."/>
    <s v="USD"/>
  </r>
  <r>
    <x v="0"/>
    <x v="30"/>
    <s v="NTNX"/>
    <x v="34"/>
    <s v="EQUITY"/>
    <s v="Information Technology"/>
    <s v="Equity"/>
    <n v="459743.1"/>
    <n v="0.43"/>
    <n v="459743.1"/>
    <n v="6751"/>
    <n v="68.099999999999994"/>
    <s v="United States"/>
    <s v="NASDAQ"/>
    <s v="USD"/>
  </r>
  <r>
    <x v="0"/>
    <x v="30"/>
    <s v="MDB"/>
    <x v="33"/>
    <s v="EQUITY"/>
    <s v="Information Technology"/>
    <s v="Equity"/>
    <n v="443683.8"/>
    <n v="0.42"/>
    <n v="443683.8"/>
    <n v="2070"/>
    <n v="214.34"/>
    <s v="United States"/>
    <s v="NASDAQ"/>
    <s v="USD"/>
  </r>
  <r>
    <x v="0"/>
    <x v="30"/>
    <s v="ZBRA"/>
    <x v="31"/>
    <s v="EQUITY"/>
    <s v="Information Technology"/>
    <s v="Equity"/>
    <n v="414830.52"/>
    <n v="0.39"/>
    <n v="414830.52"/>
    <n v="1294"/>
    <n v="320.58"/>
    <s v="United States"/>
    <s v="NASDAQ"/>
    <s v="USD"/>
  </r>
  <r>
    <x v="0"/>
    <x v="30"/>
    <n v="992"/>
    <x v="36"/>
    <s v="EQUITY"/>
    <s v="Information Technology"/>
    <s v="Equity"/>
    <n v="310767.24"/>
    <n v="0.28999999999999998"/>
    <n v="310767.24"/>
    <n v="218000"/>
    <n v="1.43"/>
    <s v="China"/>
    <s v="Hong Kong Exchanges And Clearing Ltd"/>
    <s v="HKD"/>
  </r>
  <r>
    <x v="0"/>
    <x v="30"/>
    <s v="RBRK"/>
    <x v="52"/>
    <s v="EQUITY"/>
    <s v="Information Technology"/>
    <s v="Equity"/>
    <n v="266837.61"/>
    <n v="0.25"/>
    <n v="266837.61"/>
    <n v="3133"/>
    <n v="85.17"/>
    <s v="United States"/>
    <s v="New York Stock Exchange Inc."/>
    <s v="USD"/>
  </r>
  <r>
    <x v="0"/>
    <x v="30"/>
    <s v="USD"/>
    <x v="38"/>
    <s v="CASH"/>
    <s v="Cash and/or Derivatives"/>
    <s v="Cash"/>
    <n v="266480.21000000002"/>
    <n v="0.25"/>
    <n v="266480.21000000002"/>
    <n v="266480"/>
    <n v="100"/>
    <s v="United States"/>
    <s v="-"/>
    <s v="USD"/>
  </r>
  <r>
    <x v="0"/>
    <x v="30"/>
    <s v="CVLT"/>
    <x v="37"/>
    <s v="EQUITY"/>
    <s v="Information Technology"/>
    <s v="Equity"/>
    <n v="188696.16"/>
    <n v="0.18"/>
    <n v="188696.16"/>
    <n v="1062"/>
    <n v="177.68"/>
    <s v="United States"/>
    <s v="NASDAQ"/>
    <s v="USD"/>
  </r>
  <r>
    <x v="0"/>
    <x v="30"/>
    <n v="66570"/>
    <x v="53"/>
    <s v="EQUITY"/>
    <s v="Consumer Discretionary"/>
    <s v="Equity"/>
    <n v="146397.94"/>
    <n v="0.14000000000000001"/>
    <n v="146397.94"/>
    <n v="2714"/>
    <n v="53.94"/>
    <s v="Korea (South)"/>
    <s v="Korea Exchange (Stock Market)"/>
    <s v="KRW"/>
  </r>
  <r>
    <x v="0"/>
    <x v="30"/>
    <n v="3706"/>
    <x v="55"/>
    <s v="EQUITY"/>
    <s v="Information Technology"/>
    <s v="Equity"/>
    <n v="70049.460000000006"/>
    <n v="7.0000000000000007E-2"/>
    <n v="70049.460000000006"/>
    <n v="22000"/>
    <n v="3.18"/>
    <s v="Taiwan"/>
    <s v="Taiwan Stock Exchange"/>
    <s v="TWD"/>
  </r>
  <r>
    <x v="0"/>
    <x v="30"/>
    <s v="GFS"/>
    <x v="54"/>
    <s v="EQUITY"/>
    <s v="Information Technology"/>
    <s v="Equity"/>
    <n v="57206.52"/>
    <n v="0.05"/>
    <n v="57206.52"/>
    <n v="1692"/>
    <n v="33.81"/>
    <s v="United States"/>
    <s v="NASDAQ"/>
    <s v="USD"/>
  </r>
  <r>
    <x v="0"/>
    <x v="30"/>
    <s v="ICSUAGD"/>
    <x v="42"/>
    <s v="FUND"/>
    <s v="Cash and/or Derivatives"/>
    <s v="Money Market"/>
    <n v="56105.31"/>
    <n v="0.05"/>
    <n v="56105.31"/>
    <n v="56105"/>
    <n v="1"/>
    <s v="Ireland"/>
    <s v="-"/>
    <s v="USD"/>
  </r>
  <r>
    <x v="0"/>
    <x v="30"/>
    <s v="FSLY"/>
    <x v="40"/>
    <s v="EQUITY"/>
    <s v="Information Technology"/>
    <s v="Equity"/>
    <n v="28367.54"/>
    <n v="0.03"/>
    <n v="28367.54"/>
    <n v="3902"/>
    <n v="7.27"/>
    <s v="United States"/>
    <s v="New York Stock Exchange Inc."/>
    <s v="USD"/>
  </r>
  <r>
    <x v="0"/>
    <x v="30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30"/>
    <s v="TWD"/>
    <x v="41"/>
    <s v="CASH"/>
    <s v="Cash and/or Derivatives"/>
    <s v="Cash"/>
    <n v="22598.65"/>
    <n v="0.02"/>
    <n v="22598.65"/>
    <n v="689869"/>
    <n v="3.28"/>
    <s v="Taiwan"/>
    <s v="-"/>
    <s v="TWD"/>
  </r>
  <r>
    <x v="0"/>
    <x v="30"/>
    <s v="KRW"/>
    <x v="39"/>
    <s v="CASH"/>
    <s v="Cash and/or Derivatives"/>
    <s v="Cash"/>
    <n v="14602.12"/>
    <n v="0.01"/>
    <n v="14602.12"/>
    <n v="20383824"/>
    <n v="7.0000000000000007E-2"/>
    <s v="Korea (South)"/>
    <s v="-"/>
    <s v="KRW"/>
  </r>
  <r>
    <x v="0"/>
    <x v="30"/>
    <s v="EUR"/>
    <x v="43"/>
    <s v="CASH"/>
    <s v="Cash and/or Derivatives"/>
    <s v="Cash"/>
    <n v="13565.5"/>
    <n v="0.01"/>
    <n v="13565.5"/>
    <n v="11640"/>
    <n v="116.54"/>
    <s v="European Union"/>
    <s v="-"/>
    <s v="EUR"/>
  </r>
  <r>
    <x v="0"/>
    <x v="30"/>
    <n v="2388"/>
    <x v="44"/>
    <s v="EQUITY"/>
    <s v="Information Technology"/>
    <s v="Equity"/>
    <n v="12754.5"/>
    <n v="0.01"/>
    <n v="12754.5"/>
    <n v="6331"/>
    <n v="2.0099999999999998"/>
    <s v="Taiwan"/>
    <s v="Taiwan Stock Exchange"/>
    <s v="TWD"/>
  </r>
  <r>
    <x v="0"/>
    <x v="30"/>
    <s v="JPY"/>
    <x v="46"/>
    <s v="CASH"/>
    <s v="Cash and/or Derivatives"/>
    <s v="Cash"/>
    <n v="11201.71"/>
    <n v="0.01"/>
    <n v="11201.71"/>
    <n v="1652308"/>
    <n v="0.68"/>
    <s v="Japan"/>
    <s v="-"/>
    <s v="JPY"/>
  </r>
  <r>
    <x v="0"/>
    <x v="30"/>
    <s v="HKD"/>
    <x v="45"/>
    <s v="CASH"/>
    <s v="Cash and/or Derivatives"/>
    <s v="Cash"/>
    <n v="10759.07"/>
    <n v="0.01"/>
    <n v="10759.07"/>
    <n v="83851"/>
    <n v="12.83"/>
    <s v="Hong Kong"/>
    <s v="-"/>
    <s v="HKD"/>
  </r>
  <r>
    <x v="0"/>
    <x v="30"/>
    <n v="300017"/>
    <x v="56"/>
    <s v="EQUITY"/>
    <s v="Information Technology"/>
    <s v="Equity"/>
    <n v="5348.71"/>
    <n v="0.01"/>
    <n v="5348.71"/>
    <n v="3100"/>
    <n v="1.73"/>
    <s v="China"/>
    <s v="Shenzhen Stock Exchange"/>
    <s v="CNY"/>
  </r>
  <r>
    <x v="0"/>
    <x v="30"/>
    <s v="CNH"/>
    <x v="57"/>
    <s v="CASH"/>
    <s v="Cash and/or Derivatives"/>
    <s v="Cash"/>
    <n v="803.18"/>
    <n v="0"/>
    <n v="803.18"/>
    <n v="5749"/>
    <n v="13.97"/>
    <s v="China"/>
    <s v="-"/>
    <s v="CNH"/>
  </r>
  <r>
    <x v="0"/>
    <x v="30"/>
    <s v="GBP"/>
    <x v="49"/>
    <s v="CASH"/>
    <s v="Cash and/or Derivatives"/>
    <s v="Cash"/>
    <n v="2.98"/>
    <n v="0"/>
    <n v="2.98"/>
    <n v="2"/>
    <n v="134.79"/>
    <s v="United Kingdom"/>
    <s v="-"/>
    <s v="GBP"/>
  </r>
  <r>
    <x v="0"/>
    <x v="30"/>
    <s v="HWBU5"/>
    <x v="58"/>
    <s v="FUTURE"/>
    <s v="Cash and/or Derivatives"/>
    <s v="Futures"/>
    <n v="0"/>
    <n v="0"/>
    <n v="377464"/>
    <n v="8"/>
    <n v="23591.5"/>
    <s v="-"/>
    <s v="Chicago Mercantile Exchange"/>
    <s v="USD"/>
  </r>
  <r>
    <x v="0"/>
    <x v="31"/>
    <s v="AMD"/>
    <x v="10"/>
    <s v="EQUITY"/>
    <s v="Information Technology"/>
    <s v="Equity"/>
    <n v="6177291.9299999997"/>
    <n v="5.75"/>
    <n v="6177291.9299999997"/>
    <n v="36961"/>
    <n v="167.13"/>
    <s v="United States"/>
    <s v="NASDAQ"/>
    <s v="USD"/>
  </r>
  <r>
    <x v="0"/>
    <x v="31"/>
    <s v="NVDA"/>
    <x v="5"/>
    <s v="EQUITY"/>
    <s v="Information Technology"/>
    <s v="Equity"/>
    <n v="5485409.5999999996"/>
    <n v="5.1100000000000003"/>
    <n v="5485409.5999999996"/>
    <n v="30206"/>
    <n v="181.6"/>
    <s v="United States"/>
    <s v="NASDAQ"/>
    <s v="USD"/>
  </r>
  <r>
    <x v="0"/>
    <x v="31"/>
    <s v="ORCL"/>
    <x v="7"/>
    <s v="EQUITY"/>
    <s v="Information Technology"/>
    <s v="Equity"/>
    <n v="5167540.34"/>
    <n v="4.8099999999999996"/>
    <n v="5167540.34"/>
    <n v="21914"/>
    <n v="235.81"/>
    <s v="United States"/>
    <s v="New York Stock Exchange Inc."/>
    <s v="USD"/>
  </r>
  <r>
    <x v="0"/>
    <x v="31"/>
    <s v="AVGO"/>
    <x v="0"/>
    <s v="EQUITY"/>
    <s v="Information Technology"/>
    <s v="Equity"/>
    <n v="5135476"/>
    <n v="4.78"/>
    <n v="5135476"/>
    <n v="17104"/>
    <n v="300.25"/>
    <s v="United States"/>
    <s v="NASDAQ"/>
    <s v="USD"/>
  </r>
  <r>
    <x v="0"/>
    <x v="31"/>
    <s v="PLTR"/>
    <x v="12"/>
    <s v="EQUITY"/>
    <s v="Information Technology"/>
    <s v="Equity"/>
    <n v="5077414.5599999996"/>
    <n v="4.7300000000000004"/>
    <n v="5077414.5599999996"/>
    <n v="32398"/>
    <n v="156.72"/>
    <s v="United States"/>
    <s v="NASDAQ"/>
    <s v="USD"/>
  </r>
  <r>
    <x v="0"/>
    <x v="31"/>
    <s v="AAPL"/>
    <x v="1"/>
    <s v="EQUITY"/>
    <s v="Information Technology"/>
    <s v="Equity"/>
    <n v="5067783.63"/>
    <n v="4.72"/>
    <n v="5067783.63"/>
    <n v="21987"/>
    <n v="230.49"/>
    <s v="United States"/>
    <s v="NASDAQ"/>
    <s v="USD"/>
  </r>
  <r>
    <x v="0"/>
    <x v="31"/>
    <n v="2330"/>
    <x v="3"/>
    <s v="EQUITY"/>
    <s v="Information Technology"/>
    <s v="Equity"/>
    <n v="4832096.4400000004"/>
    <n v="4.5"/>
    <n v="4832096.4400000004"/>
    <n v="124126"/>
    <n v="38.93"/>
    <s v="Taiwan"/>
    <s v="Taiwan Stock Exchange"/>
    <s v="TWD"/>
  </r>
  <r>
    <x v="0"/>
    <x v="31"/>
    <s v="AMZN"/>
    <x v="6"/>
    <s v="EQUITY"/>
    <s v="Consumer Discretionary"/>
    <s v="Equity"/>
    <n v="4706124.8"/>
    <n v="4.38"/>
    <n v="4706124.8"/>
    <n v="20540"/>
    <n v="229.12"/>
    <s v="United States"/>
    <s v="NASDAQ"/>
    <s v="USD"/>
  </r>
  <r>
    <x v="0"/>
    <x v="31"/>
    <s v="MSFT"/>
    <x v="9"/>
    <s v="EQUITY"/>
    <s v="Information Technology"/>
    <s v="Equity"/>
    <n v="4634644.04"/>
    <n v="4.32"/>
    <n v="4634644.04"/>
    <n v="9146"/>
    <n v="506.74"/>
    <s v="United States"/>
    <s v="NASDAQ"/>
    <s v="USD"/>
  </r>
  <r>
    <x v="0"/>
    <x v="31"/>
    <s v="CSCO"/>
    <x v="2"/>
    <s v="EQUITY"/>
    <s v="Information Technology"/>
    <s v="Equity"/>
    <n v="4604780.08"/>
    <n v="4.29"/>
    <n v="4604780.08"/>
    <n v="67282"/>
    <n v="68.44"/>
    <s v="United States"/>
    <s v="NASDAQ"/>
    <s v="USD"/>
  </r>
  <r>
    <x v="0"/>
    <x v="31"/>
    <n v="5930"/>
    <x v="13"/>
    <s v="EQUITY"/>
    <s v="Information Technology"/>
    <s v="Equity"/>
    <n v="4473533.18"/>
    <n v="4.17"/>
    <n v="4473533.18"/>
    <n v="88460"/>
    <n v="50.57"/>
    <s v="Korea (South)"/>
    <s v="Korea Exchange (Stock Market)"/>
    <s v="KRW"/>
  </r>
  <r>
    <x v="0"/>
    <x v="31"/>
    <s v="QCOM"/>
    <x v="11"/>
    <s v="EQUITY"/>
    <s v="Information Technology"/>
    <s v="Equity"/>
    <n v="4409492.2300000004"/>
    <n v="4.1100000000000003"/>
    <n v="4409492.2300000004"/>
    <n v="27599"/>
    <n v="159.77000000000001"/>
    <s v="United States"/>
    <s v="NASDAQ"/>
    <s v="USD"/>
  </r>
  <r>
    <x v="0"/>
    <x v="31"/>
    <s v="ASML"/>
    <x v="4"/>
    <s v="EQUITY"/>
    <s v="Information Technology"/>
    <s v="Equity"/>
    <n v="4276886.78"/>
    <n v="3.98"/>
    <n v="4276886.78"/>
    <n v="5588"/>
    <n v="765.37"/>
    <s v="Netherlands"/>
    <s v="Euronext Amsterdam"/>
    <s v="EUR"/>
  </r>
  <r>
    <x v="0"/>
    <x v="31"/>
    <s v="NOW"/>
    <x v="50"/>
    <s v="EQUITY"/>
    <s v="Information Technology"/>
    <s v="Equity"/>
    <n v="3860049.06"/>
    <n v="3.6"/>
    <n v="3860049.06"/>
    <n v="4347"/>
    <n v="887.98"/>
    <s v="United States"/>
    <s v="New York Stock Exchange Inc."/>
    <s v="USD"/>
  </r>
  <r>
    <x v="0"/>
    <x v="31"/>
    <s v="IBM"/>
    <x v="8"/>
    <s v="EQUITY"/>
    <s v="Information Technology"/>
    <s v="Equity"/>
    <n v="3815831.4"/>
    <n v="3.55"/>
    <n v="3815831.4"/>
    <n v="15585"/>
    <n v="244.84"/>
    <s v="United States"/>
    <s v="New York Stock Exchange Inc."/>
    <s v="USD"/>
  </r>
  <r>
    <x v="0"/>
    <x v="31"/>
    <s v="AMAT"/>
    <x v="51"/>
    <s v="EQUITY"/>
    <s v="Information Technology"/>
    <s v="Equity"/>
    <n v="3384954.49"/>
    <n v="3.15"/>
    <n v="3384954.49"/>
    <n v="20591"/>
    <n v="164.39"/>
    <s v="United States"/>
    <s v="NASDAQ"/>
    <s v="USD"/>
  </r>
  <r>
    <x v="0"/>
    <x v="31"/>
    <s v="MU"/>
    <x v="17"/>
    <s v="EQUITY"/>
    <s v="Information Technology"/>
    <s v="Equity"/>
    <n v="3341274"/>
    <n v="3.11"/>
    <n v="3341274"/>
    <n v="28376"/>
    <n v="117.75"/>
    <s v="United States"/>
    <s v="NASDAQ"/>
    <s v="USD"/>
  </r>
  <r>
    <x v="0"/>
    <x v="31"/>
    <s v="PANW"/>
    <x v="14"/>
    <s v="EQUITY"/>
    <s v="Information Technology"/>
    <s v="Equity"/>
    <n v="3170796.61"/>
    <n v="2.95"/>
    <n v="3170796.61"/>
    <n v="16901"/>
    <n v="187.61"/>
    <s v="United States"/>
    <s v="NASDAQ"/>
    <s v="USD"/>
  </r>
  <r>
    <x v="0"/>
    <x v="31"/>
    <s v="KLAC"/>
    <x v="21"/>
    <s v="EQUITY"/>
    <s v="Information Technology"/>
    <s v="Equity"/>
    <n v="2998225.97"/>
    <n v="2.79"/>
    <n v="2998225.97"/>
    <n v="3373"/>
    <n v="888.89"/>
    <s v="United States"/>
    <s v="NASDAQ"/>
    <s v="USD"/>
  </r>
  <r>
    <x v="0"/>
    <x v="31"/>
    <s v="INTC"/>
    <x v="20"/>
    <s v="EQUITY"/>
    <s v="Information Technology"/>
    <s v="Equity"/>
    <n v="2752261.75"/>
    <n v="2.56"/>
    <n v="2752261.75"/>
    <n v="110755"/>
    <n v="24.85"/>
    <s v="United States"/>
    <s v="NASDAQ"/>
    <s v="USD"/>
  </r>
  <r>
    <x v="0"/>
    <x v="31"/>
    <s v="GOOGL"/>
    <x v="16"/>
    <s v="EQUITY"/>
    <s v="Communication"/>
    <s v="Equity"/>
    <n v="2744337.96"/>
    <n v="2.56"/>
    <n v="2744337.96"/>
    <n v="13227"/>
    <n v="207.48"/>
    <s v="United States"/>
    <s v="NASDAQ"/>
    <s v="USD"/>
  </r>
  <r>
    <x v="0"/>
    <x v="31"/>
    <s v="GOOG"/>
    <x v="18"/>
    <s v="EQUITY"/>
    <s v="Communication"/>
    <s v="Equity"/>
    <n v="2411488.2200000002"/>
    <n v="2.25"/>
    <n v="2411488.2200000002"/>
    <n v="11582"/>
    <n v="208.21"/>
    <s v="United States"/>
    <s v="NASDAQ"/>
    <s v="USD"/>
  </r>
  <r>
    <x v="0"/>
    <x v="31"/>
    <n v="2317"/>
    <x v="24"/>
    <s v="EQUITY"/>
    <s v="Information Technology"/>
    <s v="Equity"/>
    <n v="2097181.09"/>
    <n v="1.95"/>
    <n v="2097181.09"/>
    <n v="308210"/>
    <n v="6.8"/>
    <s v="Taiwan"/>
    <s v="Taiwan Stock Exchange"/>
    <s v="TWD"/>
  </r>
  <r>
    <x v="0"/>
    <x v="31"/>
    <s v="EQIX"/>
    <x v="19"/>
    <s v="EQUITY"/>
    <s v="Real Estate"/>
    <s v="Equity"/>
    <n v="1959798.24"/>
    <n v="1.83"/>
    <n v="1959798.24"/>
    <n v="2479"/>
    <n v="790.56"/>
    <s v="United States"/>
    <s v="NASDAQ"/>
    <s v="USD"/>
  </r>
  <r>
    <x v="0"/>
    <x v="31"/>
    <s v="SNOW"/>
    <x v="25"/>
    <s v="EQUITY"/>
    <s v="Information Technology"/>
    <s v="Equity"/>
    <n v="1697904.47"/>
    <n v="1.58"/>
    <n v="1697904.47"/>
    <n v="8473"/>
    <n v="200.39"/>
    <s v="United States"/>
    <s v="New York Stock Exchange Inc."/>
    <s v="USD"/>
  </r>
  <r>
    <x v="0"/>
    <x v="31"/>
    <n v="8035"/>
    <x v="22"/>
    <s v="EQUITY"/>
    <s v="Information Technology"/>
    <s v="Equity"/>
    <n v="1664097.8"/>
    <n v="1.55"/>
    <n v="1664097.8"/>
    <n v="12100"/>
    <n v="137.53"/>
    <s v="Japan"/>
    <s v="Tokyo Stock Exchange"/>
    <s v="JPY"/>
  </r>
  <r>
    <x v="0"/>
    <x v="31"/>
    <s v="DELL"/>
    <x v="26"/>
    <s v="EQUITY"/>
    <s v="Information Technology"/>
    <s v="Equity"/>
    <n v="1032572.5"/>
    <n v="0.96"/>
    <n v="1032572.5"/>
    <n v="7793"/>
    <n v="132.5"/>
    <s v="United States"/>
    <s v="New York Stock Exchange Inc."/>
    <s v="USD"/>
  </r>
  <r>
    <x v="0"/>
    <x v="31"/>
    <s v="MCHP"/>
    <x v="27"/>
    <s v="EQUITY"/>
    <s v="Information Technology"/>
    <s v="Equity"/>
    <n v="911238.8"/>
    <n v="0.85"/>
    <n v="911238.8"/>
    <n v="13672"/>
    <n v="66.650000000000006"/>
    <s v="United States"/>
    <s v="NASDAQ"/>
    <s v="USD"/>
  </r>
  <r>
    <x v="0"/>
    <x v="31"/>
    <s v="HPE"/>
    <x v="28"/>
    <s v="EQUITY"/>
    <s v="Information Technology"/>
    <s v="Equity"/>
    <n v="754931.49"/>
    <n v="0.7"/>
    <n v="754931.49"/>
    <n v="33213"/>
    <n v="22.73"/>
    <s v="United States"/>
    <s v="New York Stock Exchange Inc."/>
    <s v="USD"/>
  </r>
  <r>
    <x v="0"/>
    <x v="31"/>
    <s v="MDB"/>
    <x v="33"/>
    <s v="EQUITY"/>
    <s v="Information Technology"/>
    <s v="Equity"/>
    <n v="612099"/>
    <n v="0.56999999999999995"/>
    <n v="612099"/>
    <n v="2070"/>
    <n v="295.7"/>
    <s v="United States"/>
    <s v="NASDAQ"/>
    <s v="USD"/>
  </r>
  <r>
    <x v="0"/>
    <x v="31"/>
    <n v="5935"/>
    <x v="32"/>
    <s v="EQUITY"/>
    <s v="Information Technology"/>
    <s v="Equity"/>
    <n v="582228.36"/>
    <n v="0.54"/>
    <n v="582228.36"/>
    <n v="14087"/>
    <n v="41.33"/>
    <s v="Korea (South)"/>
    <s v="Korea Exchange (Stock Market)"/>
    <s v="KRW"/>
  </r>
  <r>
    <x v="0"/>
    <x v="31"/>
    <s v="NTAP"/>
    <x v="29"/>
    <s v="EQUITY"/>
    <s v="Information Technology"/>
    <s v="Equity"/>
    <n v="581394.05000000005"/>
    <n v="0.54"/>
    <n v="581394.05000000005"/>
    <n v="5185"/>
    <n v="112.13"/>
    <s v="United States"/>
    <s v="NASDAQ"/>
    <s v="USD"/>
  </r>
  <r>
    <x v="0"/>
    <x v="31"/>
    <s v="PSTG"/>
    <x v="30"/>
    <s v="EQUITY"/>
    <s v="Information Technology"/>
    <s v="Equity"/>
    <n v="507389.82"/>
    <n v="0.47"/>
    <n v="507389.82"/>
    <n v="8337"/>
    <n v="60.86"/>
    <s v="United States"/>
    <s v="New York Stock Exchange Inc."/>
    <s v="USD"/>
  </r>
  <r>
    <x v="0"/>
    <x v="31"/>
    <s v="NTNX"/>
    <x v="34"/>
    <s v="EQUITY"/>
    <s v="Information Technology"/>
    <s v="Equity"/>
    <n v="469869.6"/>
    <n v="0.44"/>
    <n v="469869.6"/>
    <n v="6751"/>
    <n v="69.599999999999994"/>
    <s v="United States"/>
    <s v="NASDAQ"/>
    <s v="USD"/>
  </r>
  <r>
    <x v="0"/>
    <x v="31"/>
    <s v="ZBRA"/>
    <x v="31"/>
    <s v="EQUITY"/>
    <s v="Information Technology"/>
    <s v="Equity"/>
    <n v="415930.42"/>
    <n v="0.39"/>
    <n v="415930.42"/>
    <n v="1294"/>
    <n v="321.43"/>
    <s v="United States"/>
    <s v="NASDAQ"/>
    <s v="USD"/>
  </r>
  <r>
    <x v="0"/>
    <x v="31"/>
    <n v="992"/>
    <x v="36"/>
    <s v="EQUITY"/>
    <s v="Information Technology"/>
    <s v="Equity"/>
    <n v="309019.36"/>
    <n v="0.28999999999999998"/>
    <n v="309019.36"/>
    <n v="218000"/>
    <n v="1.42"/>
    <s v="China"/>
    <s v="Hong Kong Exchanges And Clearing Ltd"/>
    <s v="HKD"/>
  </r>
  <r>
    <x v="0"/>
    <x v="31"/>
    <s v="RBRK"/>
    <x v="52"/>
    <s v="EQUITY"/>
    <s v="Information Technology"/>
    <s v="Equity"/>
    <n v="274231.49"/>
    <n v="0.26"/>
    <n v="274231.49"/>
    <n v="3133"/>
    <n v="87.53"/>
    <s v="United States"/>
    <s v="New York Stock Exchange Inc."/>
    <s v="USD"/>
  </r>
  <r>
    <x v="0"/>
    <x v="31"/>
    <s v="USD"/>
    <x v="38"/>
    <s v="CASH"/>
    <s v="Cash and/or Derivatives"/>
    <s v="Cash"/>
    <n v="267868.86"/>
    <n v="0.25"/>
    <n v="267868.86"/>
    <n v="267869"/>
    <n v="100"/>
    <s v="United States"/>
    <s v="-"/>
    <s v="USD"/>
  </r>
  <r>
    <x v="0"/>
    <x v="31"/>
    <s v="CVLT"/>
    <x v="37"/>
    <s v="EQUITY"/>
    <s v="Information Technology"/>
    <s v="Equity"/>
    <n v="195599.16"/>
    <n v="0.18"/>
    <n v="195599.16"/>
    <n v="1062"/>
    <n v="184.18"/>
    <s v="United States"/>
    <s v="NASDAQ"/>
    <s v="USD"/>
  </r>
  <r>
    <x v="0"/>
    <x v="31"/>
    <n v="66570"/>
    <x v="53"/>
    <s v="EQUITY"/>
    <s v="Consumer Discretionary"/>
    <s v="Equity"/>
    <n v="146193.04"/>
    <n v="0.14000000000000001"/>
    <n v="146193.04"/>
    <n v="2714"/>
    <n v="53.87"/>
    <s v="Korea (South)"/>
    <s v="Korea Exchange (Stock Market)"/>
    <s v="KRW"/>
  </r>
  <r>
    <x v="0"/>
    <x v="31"/>
    <n v="3706"/>
    <x v="55"/>
    <s v="EQUITY"/>
    <s v="Information Technology"/>
    <s v="Equity"/>
    <n v="72329.36"/>
    <n v="7.0000000000000007E-2"/>
    <n v="72329.36"/>
    <n v="22000"/>
    <n v="3.29"/>
    <s v="Taiwan"/>
    <s v="Taiwan Stock Exchange"/>
    <s v="TWD"/>
  </r>
  <r>
    <x v="0"/>
    <x v="31"/>
    <s v="GFS"/>
    <x v="54"/>
    <s v="EQUITY"/>
    <s v="Information Technology"/>
    <s v="Equity"/>
    <n v="57477.24"/>
    <n v="0.05"/>
    <n v="57477.24"/>
    <n v="1692"/>
    <n v="33.97"/>
    <s v="United States"/>
    <s v="NASDAQ"/>
    <s v="USD"/>
  </r>
  <r>
    <x v="0"/>
    <x v="31"/>
    <s v="ICSUAGD"/>
    <x v="42"/>
    <s v="FUND"/>
    <s v="Cash and/or Derivatives"/>
    <s v="Money Market"/>
    <n v="56804.66"/>
    <n v="0.05"/>
    <n v="56804.66"/>
    <n v="56805"/>
    <n v="1"/>
    <s v="Ireland"/>
    <s v="-"/>
    <s v="USD"/>
  </r>
  <r>
    <x v="0"/>
    <x v="31"/>
    <s v="FSLY"/>
    <x v="40"/>
    <s v="EQUITY"/>
    <s v="Information Technology"/>
    <s v="Equity"/>
    <n v="29225.98"/>
    <n v="0.03"/>
    <n v="29225.98"/>
    <n v="3902"/>
    <n v="7.49"/>
    <s v="United States"/>
    <s v="New York Stock Exchange Inc."/>
    <s v="USD"/>
  </r>
  <r>
    <x v="0"/>
    <x v="31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31"/>
    <s v="TWD"/>
    <x v="41"/>
    <s v="CASH"/>
    <s v="Cash and/or Derivatives"/>
    <s v="Cash"/>
    <n v="22567.97"/>
    <n v="0.02"/>
    <n v="22567.97"/>
    <n v="689869"/>
    <n v="3.27"/>
    <s v="Taiwan"/>
    <s v="-"/>
    <s v="TWD"/>
  </r>
  <r>
    <x v="0"/>
    <x v="31"/>
    <s v="KRW"/>
    <x v="39"/>
    <s v="CASH"/>
    <s v="Cash and/or Derivatives"/>
    <s v="Cash"/>
    <n v="14601.09"/>
    <n v="0.01"/>
    <n v="14601.09"/>
    <n v="20383848"/>
    <n v="7.0000000000000007E-2"/>
    <s v="Korea (South)"/>
    <s v="-"/>
    <s v="KRW"/>
  </r>
  <r>
    <x v="0"/>
    <x v="31"/>
    <s v="EUR"/>
    <x v="43"/>
    <s v="CASH"/>
    <s v="Cash and/or Derivatives"/>
    <s v="Cash"/>
    <n v="13494.5"/>
    <n v="0.01"/>
    <n v="13494.5"/>
    <n v="11640"/>
    <n v="115.93"/>
    <s v="European Union"/>
    <s v="-"/>
    <s v="EUR"/>
  </r>
  <r>
    <x v="0"/>
    <x v="31"/>
    <n v="2388"/>
    <x v="44"/>
    <s v="EQUITY"/>
    <s v="Information Technology"/>
    <s v="Equity"/>
    <n v="13027.13"/>
    <n v="0.01"/>
    <n v="13027.13"/>
    <n v="6331"/>
    <n v="2.06"/>
    <s v="Taiwan"/>
    <s v="Taiwan Stock Exchange"/>
    <s v="TWD"/>
  </r>
  <r>
    <x v="0"/>
    <x v="31"/>
    <s v="JPY"/>
    <x v="46"/>
    <s v="CASH"/>
    <s v="Cash and/or Derivatives"/>
    <s v="Cash"/>
    <n v="11174.81"/>
    <n v="0.01"/>
    <n v="11174.81"/>
    <n v="1652308"/>
    <n v="0.68"/>
    <s v="Japan"/>
    <s v="-"/>
    <s v="JPY"/>
  </r>
  <r>
    <x v="0"/>
    <x v="31"/>
    <s v="HKD"/>
    <x v="45"/>
    <s v="CASH"/>
    <s v="Cash and/or Derivatives"/>
    <s v="Cash"/>
    <n v="10766.39"/>
    <n v="0.01"/>
    <n v="10766.39"/>
    <n v="83851"/>
    <n v="12.84"/>
    <s v="Hong Kong"/>
    <s v="-"/>
    <s v="HKD"/>
  </r>
  <r>
    <x v="0"/>
    <x v="31"/>
    <n v="300017"/>
    <x v="56"/>
    <s v="EQUITY"/>
    <s v="Information Technology"/>
    <s v="Equity"/>
    <n v="5279.6"/>
    <n v="0"/>
    <n v="5279.6"/>
    <n v="3100"/>
    <n v="1.7"/>
    <s v="China"/>
    <s v="Shenzhen Stock Exchange"/>
    <s v="CNY"/>
  </r>
  <r>
    <x v="0"/>
    <x v="31"/>
    <s v="CNH"/>
    <x v="57"/>
    <s v="CASH"/>
    <s v="Cash and/or Derivatives"/>
    <s v="Cash"/>
    <n v="803.21"/>
    <n v="0"/>
    <n v="803.21"/>
    <n v="5749"/>
    <n v="13.97"/>
    <s v="China"/>
    <s v="-"/>
    <s v="CNH"/>
  </r>
  <r>
    <x v="0"/>
    <x v="31"/>
    <s v="GBP"/>
    <x v="49"/>
    <s v="CASH"/>
    <s v="Cash and/or Derivatives"/>
    <s v="Cash"/>
    <n v="2.97"/>
    <n v="0"/>
    <n v="2.97"/>
    <n v="2"/>
    <n v="134.61000000000001"/>
    <s v="United Kingdom"/>
    <s v="-"/>
    <s v="GBP"/>
  </r>
  <r>
    <x v="0"/>
    <x v="31"/>
    <s v="HWBU5"/>
    <x v="58"/>
    <s v="FUTURE"/>
    <s v="Cash and/or Derivatives"/>
    <s v="Futures"/>
    <n v="0"/>
    <n v="0"/>
    <n v="378060"/>
    <n v="8"/>
    <n v="23628.75"/>
    <s v="-"/>
    <s v="Chicago Mercantile Exchange"/>
    <s v="USD"/>
  </r>
  <r>
    <x v="0"/>
    <x v="32"/>
    <s v="AMD"/>
    <x v="10"/>
    <s v="EQUITY"/>
    <s v="Information Technology"/>
    <s v="Equity"/>
    <n v="6010967.4299999997"/>
    <n v="5.62"/>
    <n v="6010967.4299999997"/>
    <n v="36961"/>
    <n v="162.63"/>
    <s v="United States"/>
    <s v="NASDAQ"/>
    <s v="USD"/>
  </r>
  <r>
    <x v="0"/>
    <x v="32"/>
    <s v="NVDA"/>
    <x v="5"/>
    <s v="EQUITY"/>
    <s v="Information Technology"/>
    <s v="Equity"/>
    <n v="5261281.08"/>
    <n v="4.92"/>
    <n v="5261281.08"/>
    <n v="30206"/>
    <n v="174.18"/>
    <s v="United States"/>
    <s v="NASDAQ"/>
    <s v="USD"/>
  </r>
  <r>
    <x v="0"/>
    <x v="32"/>
    <s v="AAPL"/>
    <x v="1"/>
    <s v="EQUITY"/>
    <s v="Information Technology"/>
    <s v="Equity"/>
    <n v="5104062.18"/>
    <n v="4.7699999999999996"/>
    <n v="5104062.18"/>
    <n v="21987"/>
    <n v="232.14"/>
    <s v="United States"/>
    <s v="NASDAQ"/>
    <s v="USD"/>
  </r>
  <r>
    <x v="0"/>
    <x v="32"/>
    <s v="AVGO"/>
    <x v="0"/>
    <s v="EQUITY"/>
    <s v="Information Technology"/>
    <s v="Equity"/>
    <n v="5086558.5599999996"/>
    <n v="4.75"/>
    <n v="5086558.5599999996"/>
    <n v="17104"/>
    <n v="297.39"/>
    <s v="United States"/>
    <s v="NASDAQ"/>
    <s v="USD"/>
  </r>
  <r>
    <x v="0"/>
    <x v="32"/>
    <s v="PLTR"/>
    <x v="12"/>
    <s v="EQUITY"/>
    <s v="Information Technology"/>
    <s v="Equity"/>
    <n v="5077090.58"/>
    <n v="4.74"/>
    <n v="5077090.58"/>
    <n v="32398"/>
    <n v="156.71"/>
    <s v="United States"/>
    <s v="NASDAQ"/>
    <s v="USD"/>
  </r>
  <r>
    <x v="0"/>
    <x v="32"/>
    <s v="ORCL"/>
    <x v="7"/>
    <s v="EQUITY"/>
    <s v="Information Technology"/>
    <s v="Equity"/>
    <n v="4955412.82"/>
    <n v="4.63"/>
    <n v="4955412.82"/>
    <n v="21914"/>
    <n v="226.13"/>
    <s v="United States"/>
    <s v="New York Stock Exchange Inc."/>
    <s v="USD"/>
  </r>
  <r>
    <x v="0"/>
    <x v="32"/>
    <n v="2330"/>
    <x v="3"/>
    <s v="EQUITY"/>
    <s v="Information Technology"/>
    <s v="Equity"/>
    <n v="4710124.8"/>
    <n v="4.4000000000000004"/>
    <n v="4710124.8"/>
    <n v="124126"/>
    <n v="37.950000000000003"/>
    <s v="Taiwan"/>
    <s v="Taiwan Stock Exchange"/>
    <s v="TWD"/>
  </r>
  <r>
    <x v="0"/>
    <x v="32"/>
    <s v="AMZN"/>
    <x v="6"/>
    <s v="EQUITY"/>
    <s v="Consumer Discretionary"/>
    <s v="Equity"/>
    <n v="4703660"/>
    <n v="4.4000000000000004"/>
    <n v="4703660"/>
    <n v="20540"/>
    <n v="229"/>
    <s v="United States"/>
    <s v="NASDAQ"/>
    <s v="USD"/>
  </r>
  <r>
    <x v="0"/>
    <x v="32"/>
    <s v="CSCO"/>
    <x v="2"/>
    <s v="EQUITY"/>
    <s v="Information Technology"/>
    <s v="Equity"/>
    <n v="4648513.38"/>
    <n v="4.34"/>
    <n v="4648513.38"/>
    <n v="67282"/>
    <n v="69.09"/>
    <s v="United States"/>
    <s v="NASDAQ"/>
    <s v="USD"/>
  </r>
  <r>
    <x v="0"/>
    <x v="32"/>
    <s v="MSFT"/>
    <x v="9"/>
    <s v="EQUITY"/>
    <s v="Information Technology"/>
    <s v="Equity"/>
    <n v="4634186.74"/>
    <n v="4.33"/>
    <n v="4634186.74"/>
    <n v="9146"/>
    <n v="506.69"/>
    <s v="United States"/>
    <s v="NASDAQ"/>
    <s v="USD"/>
  </r>
  <r>
    <x v="0"/>
    <x v="32"/>
    <s v="QCOM"/>
    <x v="11"/>
    <s v="EQUITY"/>
    <s v="Information Technology"/>
    <s v="Equity"/>
    <n v="4435987.2699999996"/>
    <n v="4.1500000000000004"/>
    <n v="4435987.2699999996"/>
    <n v="27599"/>
    <n v="160.72999999999999"/>
    <s v="United States"/>
    <s v="NASDAQ"/>
    <s v="USD"/>
  </r>
  <r>
    <x v="0"/>
    <x v="32"/>
    <n v="5930"/>
    <x v="13"/>
    <s v="EQUITY"/>
    <s v="Information Technology"/>
    <s v="Equity"/>
    <n v="4434930.41"/>
    <n v="4.1399999999999997"/>
    <n v="4434930.41"/>
    <n v="88460"/>
    <n v="50.13"/>
    <s v="Korea (South)"/>
    <s v="Korea Exchange (Stock Market)"/>
    <s v="KRW"/>
  </r>
  <r>
    <x v="0"/>
    <x v="32"/>
    <s v="ASML"/>
    <x v="4"/>
    <s v="EQUITY"/>
    <s v="Information Technology"/>
    <s v="Equity"/>
    <n v="4163844"/>
    <n v="3.89"/>
    <n v="4163844"/>
    <n v="5588"/>
    <n v="745.14"/>
    <s v="Netherlands"/>
    <s v="Euronext Amsterdam"/>
    <s v="EUR"/>
  </r>
  <r>
    <x v="0"/>
    <x v="32"/>
    <s v="NOW"/>
    <x v="50"/>
    <s v="EQUITY"/>
    <s v="Information Technology"/>
    <s v="Equity"/>
    <n v="3988198.62"/>
    <n v="3.73"/>
    <n v="3988198.62"/>
    <n v="4347"/>
    <n v="917.46"/>
    <s v="United States"/>
    <s v="New York Stock Exchange Inc."/>
    <s v="USD"/>
  </r>
  <r>
    <x v="0"/>
    <x v="32"/>
    <s v="IBM"/>
    <x v="8"/>
    <s v="EQUITY"/>
    <s v="Information Technology"/>
    <s v="Equity"/>
    <n v="3794791.65"/>
    <n v="3.55"/>
    <n v="3794791.65"/>
    <n v="15585"/>
    <n v="243.49"/>
    <s v="United States"/>
    <s v="New York Stock Exchange Inc."/>
    <s v="USD"/>
  </r>
  <r>
    <x v="0"/>
    <x v="32"/>
    <s v="MU"/>
    <x v="17"/>
    <s v="EQUITY"/>
    <s v="Information Technology"/>
    <s v="Equity"/>
    <n v="3377027.76"/>
    <n v="3.16"/>
    <n v="3377027.76"/>
    <n v="28376"/>
    <n v="119.01"/>
    <s v="United States"/>
    <s v="NASDAQ"/>
    <s v="USD"/>
  </r>
  <r>
    <x v="0"/>
    <x v="32"/>
    <s v="AMAT"/>
    <x v="51"/>
    <s v="EQUITY"/>
    <s v="Information Technology"/>
    <s v="Equity"/>
    <n v="3310209.16"/>
    <n v="3.09"/>
    <n v="3310209.16"/>
    <n v="20591"/>
    <n v="160.76"/>
    <s v="United States"/>
    <s v="NASDAQ"/>
    <s v="USD"/>
  </r>
  <r>
    <x v="0"/>
    <x v="32"/>
    <s v="PANW"/>
    <x v="14"/>
    <s v="EQUITY"/>
    <s v="Information Technology"/>
    <s v="Equity"/>
    <n v="3219978.52"/>
    <n v="3.01"/>
    <n v="3219978.52"/>
    <n v="16901"/>
    <n v="190.52"/>
    <s v="United States"/>
    <s v="NASDAQ"/>
    <s v="USD"/>
  </r>
  <r>
    <x v="0"/>
    <x v="32"/>
    <s v="KLAC"/>
    <x v="21"/>
    <s v="EQUITY"/>
    <s v="Information Technology"/>
    <s v="Equity"/>
    <n v="2941256"/>
    <n v="2.75"/>
    <n v="2941256"/>
    <n v="3373"/>
    <n v="872"/>
    <s v="United States"/>
    <s v="NASDAQ"/>
    <s v="USD"/>
  </r>
  <r>
    <x v="0"/>
    <x v="32"/>
    <s v="GOOGL"/>
    <x v="16"/>
    <s v="EQUITY"/>
    <s v="Communication"/>
    <s v="Equity"/>
    <n v="2816160.57"/>
    <n v="2.63"/>
    <n v="2816160.57"/>
    <n v="13227"/>
    <n v="212.91"/>
    <s v="United States"/>
    <s v="NASDAQ"/>
    <s v="USD"/>
  </r>
  <r>
    <x v="0"/>
    <x v="32"/>
    <s v="INTC"/>
    <x v="20"/>
    <s v="EQUITY"/>
    <s v="Information Technology"/>
    <s v="Equity"/>
    <n v="2696884.25"/>
    <n v="2.52"/>
    <n v="2696884.25"/>
    <n v="110755"/>
    <n v="24.35"/>
    <s v="United States"/>
    <s v="NASDAQ"/>
    <s v="USD"/>
  </r>
  <r>
    <x v="0"/>
    <x v="32"/>
    <s v="GOOG"/>
    <x v="18"/>
    <s v="EQUITY"/>
    <s v="Communication"/>
    <s v="Equity"/>
    <n v="2473104.46"/>
    <n v="2.31"/>
    <n v="2473104.46"/>
    <n v="11582"/>
    <n v="213.53"/>
    <s v="United States"/>
    <s v="NASDAQ"/>
    <s v="USD"/>
  </r>
  <r>
    <x v="0"/>
    <x v="32"/>
    <n v="2317"/>
    <x v="24"/>
    <s v="EQUITY"/>
    <s v="Information Technology"/>
    <s v="Equity"/>
    <n v="2051742.26"/>
    <n v="1.92"/>
    <n v="2051742.26"/>
    <n v="308210"/>
    <n v="6.66"/>
    <s v="Taiwan"/>
    <s v="Taiwan Stock Exchange"/>
    <s v="TWD"/>
  </r>
  <r>
    <x v="0"/>
    <x v="32"/>
    <s v="SNOW"/>
    <x v="25"/>
    <s v="EQUITY"/>
    <s v="Information Technology"/>
    <s v="Equity"/>
    <n v="2022166.18"/>
    <n v="1.89"/>
    <n v="2022166.18"/>
    <n v="8473"/>
    <n v="238.66"/>
    <s v="United States"/>
    <s v="New York Stock Exchange Inc."/>
    <s v="USD"/>
  </r>
  <r>
    <x v="0"/>
    <x v="32"/>
    <s v="EQIX"/>
    <x v="19"/>
    <s v="EQUITY"/>
    <s v="Real Estate"/>
    <s v="Equity"/>
    <n v="1948965.01"/>
    <n v="1.82"/>
    <n v="1948965.01"/>
    <n v="2479"/>
    <n v="786.19"/>
    <s v="United States"/>
    <s v="NASDAQ"/>
    <s v="USD"/>
  </r>
  <r>
    <x v="0"/>
    <x v="32"/>
    <n v="8035"/>
    <x v="22"/>
    <s v="EQUITY"/>
    <s v="Information Technology"/>
    <s v="Equity"/>
    <n v="1703024.01"/>
    <n v="1.59"/>
    <n v="1703024.01"/>
    <n v="12100"/>
    <n v="140.75"/>
    <s v="Japan"/>
    <s v="Tokyo Stock Exchange"/>
    <s v="JPY"/>
  </r>
  <r>
    <x v="0"/>
    <x v="32"/>
    <s v="DELL"/>
    <x v="26"/>
    <s v="EQUITY"/>
    <s v="Information Technology"/>
    <s v="Equity"/>
    <n v="951914.95"/>
    <n v="0.89"/>
    <n v="951914.95"/>
    <n v="7793"/>
    <n v="122.15"/>
    <s v="United States"/>
    <s v="New York Stock Exchange Inc."/>
    <s v="USD"/>
  </r>
  <r>
    <x v="0"/>
    <x v="32"/>
    <s v="MCHP"/>
    <x v="27"/>
    <s v="EQUITY"/>
    <s v="Information Technology"/>
    <s v="Equity"/>
    <n v="888680"/>
    <n v="0.83"/>
    <n v="888680"/>
    <n v="13672"/>
    <n v="65"/>
    <s v="United States"/>
    <s v="NASDAQ"/>
    <s v="USD"/>
  </r>
  <r>
    <x v="0"/>
    <x v="32"/>
    <s v="HPE"/>
    <x v="28"/>
    <s v="EQUITY"/>
    <s v="Information Technology"/>
    <s v="Equity"/>
    <n v="749617.41"/>
    <n v="0.7"/>
    <n v="749617.41"/>
    <n v="33213"/>
    <n v="22.57"/>
    <s v="United States"/>
    <s v="New York Stock Exchange Inc."/>
    <s v="USD"/>
  </r>
  <r>
    <x v="0"/>
    <x v="32"/>
    <s v="MDB"/>
    <x v="33"/>
    <s v="EQUITY"/>
    <s v="Information Technology"/>
    <s v="Equity"/>
    <n v="653312.69999999995"/>
    <n v="0.61"/>
    <n v="653312.69999999995"/>
    <n v="2070"/>
    <n v="315.61"/>
    <s v="United States"/>
    <s v="NASDAQ"/>
    <s v="USD"/>
  </r>
  <r>
    <x v="0"/>
    <x v="32"/>
    <s v="PSTG"/>
    <x v="30"/>
    <s v="EQUITY"/>
    <s v="Information Technology"/>
    <s v="Equity"/>
    <n v="647034.56999999995"/>
    <n v="0.6"/>
    <n v="647034.56999999995"/>
    <n v="8337"/>
    <n v="77.61"/>
    <s v="United States"/>
    <s v="New York Stock Exchange Inc."/>
    <s v="USD"/>
  </r>
  <r>
    <x v="0"/>
    <x v="32"/>
    <s v="NTAP"/>
    <x v="29"/>
    <s v="EQUITY"/>
    <s v="Information Technology"/>
    <s v="Equity"/>
    <n v="584816.15"/>
    <n v="0.55000000000000004"/>
    <n v="584816.15"/>
    <n v="5185"/>
    <n v="112.79"/>
    <s v="United States"/>
    <s v="NASDAQ"/>
    <s v="USD"/>
  </r>
  <r>
    <x v="0"/>
    <x v="32"/>
    <n v="5935"/>
    <x v="32"/>
    <s v="EQUITY"/>
    <s v="Information Technology"/>
    <s v="Equity"/>
    <n v="573511.38"/>
    <n v="0.54"/>
    <n v="573511.38"/>
    <n v="14087"/>
    <n v="40.71"/>
    <s v="Korea (South)"/>
    <s v="Korea Exchange (Stock Market)"/>
    <s v="KRW"/>
  </r>
  <r>
    <x v="0"/>
    <x v="32"/>
    <s v="NTNX"/>
    <x v="34"/>
    <s v="EQUITY"/>
    <s v="Information Technology"/>
    <s v="Equity"/>
    <n v="453734.71"/>
    <n v="0.42"/>
    <n v="453734.71"/>
    <n v="6751"/>
    <n v="67.209999999999994"/>
    <s v="United States"/>
    <s v="NASDAQ"/>
    <s v="USD"/>
  </r>
  <r>
    <x v="0"/>
    <x v="32"/>
    <s v="ZBRA"/>
    <x v="31"/>
    <s v="EQUITY"/>
    <s v="Information Technology"/>
    <s v="Equity"/>
    <n v="410314.46"/>
    <n v="0.38"/>
    <n v="410314.46"/>
    <n v="1294"/>
    <n v="317.08999999999997"/>
    <s v="United States"/>
    <s v="NASDAQ"/>
    <s v="USD"/>
  </r>
  <r>
    <x v="0"/>
    <x v="32"/>
    <n v="992"/>
    <x v="36"/>
    <s v="EQUITY"/>
    <s v="Information Technology"/>
    <s v="Equity"/>
    <n v="309836.64"/>
    <n v="0.28999999999999998"/>
    <n v="309836.64"/>
    <n v="218000"/>
    <n v="1.42"/>
    <s v="China"/>
    <s v="Hong Kong Exchanges And Clearing Ltd"/>
    <s v="HKD"/>
  </r>
  <r>
    <x v="0"/>
    <x v="32"/>
    <s v="RBRK"/>
    <x v="52"/>
    <s v="EQUITY"/>
    <s v="Information Technology"/>
    <s v="Equity"/>
    <n v="280090.2"/>
    <n v="0.26"/>
    <n v="280090.2"/>
    <n v="3133"/>
    <n v="89.4"/>
    <s v="United States"/>
    <s v="New York Stock Exchange Inc."/>
    <s v="USD"/>
  </r>
  <r>
    <x v="0"/>
    <x v="32"/>
    <s v="USD"/>
    <x v="38"/>
    <s v="CASH"/>
    <s v="Cash and/or Derivatives"/>
    <s v="Cash"/>
    <n v="270004.96999999997"/>
    <n v="0.25"/>
    <n v="270004.96999999997"/>
    <n v="270005"/>
    <n v="100"/>
    <s v="United States"/>
    <s v="-"/>
    <s v="USD"/>
  </r>
  <r>
    <x v="0"/>
    <x v="32"/>
    <s v="CVLT"/>
    <x v="37"/>
    <s v="EQUITY"/>
    <s v="Information Technology"/>
    <s v="Equity"/>
    <n v="198216.99"/>
    <n v="0.19"/>
    <n v="198216.99"/>
    <n v="1062"/>
    <n v="186.65"/>
    <s v="United States"/>
    <s v="NASDAQ"/>
    <s v="USD"/>
  </r>
  <r>
    <x v="0"/>
    <x v="32"/>
    <n v="66570"/>
    <x v="53"/>
    <s v="EQUITY"/>
    <s v="Consumer Discretionary"/>
    <s v="Equity"/>
    <n v="144265.13"/>
    <n v="0.13"/>
    <n v="144265.13"/>
    <n v="2714"/>
    <n v="53.16"/>
    <s v="Korea (South)"/>
    <s v="Korea Exchange (Stock Market)"/>
    <s v="KRW"/>
  </r>
  <r>
    <x v="0"/>
    <x v="32"/>
    <n v="3706"/>
    <x v="55"/>
    <s v="EQUITY"/>
    <s v="Information Technology"/>
    <s v="Equity"/>
    <n v="76868.12"/>
    <n v="7.0000000000000007E-2"/>
    <n v="76868.12"/>
    <n v="24200"/>
    <n v="3.18"/>
    <s v="Taiwan"/>
    <s v="Taiwan Stock Exchange"/>
    <s v="TWD"/>
  </r>
  <r>
    <x v="0"/>
    <x v="32"/>
    <s v="ICSUAGD"/>
    <x v="42"/>
    <s v="FUND"/>
    <s v="Cash and/or Derivatives"/>
    <s v="Money Market"/>
    <n v="57447.07"/>
    <n v="0.05"/>
    <n v="57447.07"/>
    <n v="57447"/>
    <n v="1"/>
    <s v="Ireland"/>
    <s v="-"/>
    <s v="USD"/>
  </r>
  <r>
    <x v="0"/>
    <x v="32"/>
    <s v="GFS"/>
    <x v="54"/>
    <s v="EQUITY"/>
    <s v="Information Technology"/>
    <s v="Equity"/>
    <n v="56495.88"/>
    <n v="0.05"/>
    <n v="56495.88"/>
    <n v="1692"/>
    <n v="33.39"/>
    <s v="United States"/>
    <s v="NASDAQ"/>
    <s v="USD"/>
  </r>
  <r>
    <x v="0"/>
    <x v="32"/>
    <s v="FSLY"/>
    <x v="40"/>
    <s v="EQUITY"/>
    <s v="Information Technology"/>
    <s v="Equity"/>
    <n v="29694.22"/>
    <n v="0.03"/>
    <n v="29694.22"/>
    <n v="3902"/>
    <n v="7.61"/>
    <s v="United States"/>
    <s v="New York Stock Exchange Inc."/>
    <s v="USD"/>
  </r>
  <r>
    <x v="0"/>
    <x v="32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32"/>
    <s v="TWD"/>
    <x v="41"/>
    <s v="CASH"/>
    <s v="Cash and/or Derivatives"/>
    <s v="Cash"/>
    <n v="23135.77"/>
    <n v="0.02"/>
    <n v="23135.77"/>
    <n v="707249"/>
    <n v="3.27"/>
    <s v="Taiwan"/>
    <s v="-"/>
    <s v="TWD"/>
  </r>
  <r>
    <x v="0"/>
    <x v="32"/>
    <s v="KRW"/>
    <x v="39"/>
    <s v="CASH"/>
    <s v="Cash and/or Derivatives"/>
    <s v="Cash"/>
    <n v="14662"/>
    <n v="0.01"/>
    <n v="14662"/>
    <n v="20383848"/>
    <n v="7.0000000000000007E-2"/>
    <s v="Korea (South)"/>
    <s v="-"/>
    <s v="KRW"/>
  </r>
  <r>
    <x v="0"/>
    <x v="32"/>
    <s v="EUR"/>
    <x v="43"/>
    <s v="CASH"/>
    <s v="Cash and/or Derivatives"/>
    <s v="Cash"/>
    <n v="13624.87"/>
    <n v="0.01"/>
    <n v="13624.87"/>
    <n v="11640"/>
    <n v="117.05"/>
    <s v="European Union"/>
    <s v="-"/>
    <s v="EUR"/>
  </r>
  <r>
    <x v="0"/>
    <x v="32"/>
    <n v="2388"/>
    <x v="44"/>
    <s v="EQUITY"/>
    <s v="Information Technology"/>
    <s v="Equity"/>
    <n v="13006"/>
    <n v="0.01"/>
    <n v="13006"/>
    <n v="6331"/>
    <n v="2.0499999999999998"/>
    <s v="Taiwan"/>
    <s v="Taiwan Stock Exchange"/>
    <s v="TWD"/>
  </r>
  <r>
    <x v="0"/>
    <x v="32"/>
    <s v="JPY"/>
    <x v="46"/>
    <s v="CASH"/>
    <s v="Cash and/or Derivatives"/>
    <s v="Cash"/>
    <n v="11253.59"/>
    <n v="0.01"/>
    <n v="11253.59"/>
    <n v="1652308"/>
    <n v="0.68"/>
    <s v="Japan"/>
    <s v="-"/>
    <s v="JPY"/>
  </r>
  <r>
    <x v="0"/>
    <x v="32"/>
    <s v="HKD"/>
    <x v="45"/>
    <s v="CASH"/>
    <s v="Cash and/or Derivatives"/>
    <s v="Cash"/>
    <n v="10755.89"/>
    <n v="0.01"/>
    <n v="10755.89"/>
    <n v="83851"/>
    <n v="12.83"/>
    <s v="Hong Kong"/>
    <s v="-"/>
    <s v="HKD"/>
  </r>
  <r>
    <x v="0"/>
    <x v="32"/>
    <n v="300017"/>
    <x v="56"/>
    <s v="EQUITY"/>
    <s v="Information Technology"/>
    <s v="Equity"/>
    <n v="5292.3"/>
    <n v="0"/>
    <n v="5292.3"/>
    <n v="3100"/>
    <n v="1.71"/>
    <s v="China"/>
    <s v="Shenzhen Stock Exchange"/>
    <s v="CNY"/>
  </r>
  <r>
    <x v="0"/>
    <x v="32"/>
    <s v="CNH"/>
    <x v="57"/>
    <s v="CASH"/>
    <s v="Cash and/or Derivatives"/>
    <s v="Cash"/>
    <n v="807.12"/>
    <n v="0"/>
    <n v="807.12"/>
    <n v="5749"/>
    <n v="14.04"/>
    <s v="China"/>
    <s v="-"/>
    <s v="CNH"/>
  </r>
  <r>
    <x v="0"/>
    <x v="32"/>
    <s v="GBP"/>
    <x v="49"/>
    <s v="CASH"/>
    <s v="Cash and/or Derivatives"/>
    <s v="Cash"/>
    <n v="2.99"/>
    <n v="0"/>
    <n v="2.99"/>
    <n v="2"/>
    <n v="135.1"/>
    <s v="United Kingdom"/>
    <s v="-"/>
    <s v="GBP"/>
  </r>
  <r>
    <x v="0"/>
    <x v="32"/>
    <s v="HWBU5"/>
    <x v="58"/>
    <s v="FUTURE"/>
    <s v="Cash and/or Derivatives"/>
    <s v="Futures"/>
    <n v="0"/>
    <n v="0"/>
    <n v="375388"/>
    <n v="8"/>
    <n v="23461.75"/>
    <s v="-"/>
    <s v="Chicago Mercantile Exchange"/>
    <s v="USD"/>
  </r>
  <r>
    <x v="0"/>
    <x v="32"/>
    <s v="ETD_USD"/>
    <x v="66"/>
    <s v="CASH"/>
    <s v="Cash and/or Derivatives"/>
    <s v="Cash"/>
    <n v="-4916"/>
    <n v="0"/>
    <n v="-4916"/>
    <n v="-4916"/>
    <n v="100"/>
    <s v="United States"/>
    <s v="-"/>
    <s v="USD"/>
  </r>
  <r>
    <x v="0"/>
    <x v="33"/>
    <s v="AMD"/>
    <x v="10"/>
    <s v="EQUITY"/>
    <s v="Information Technology"/>
    <s v="Equity"/>
    <n v="5999509.5199999996"/>
    <n v="5.66"/>
    <n v="5999509.5199999996"/>
    <n v="36961"/>
    <n v="162.32"/>
    <s v="United States"/>
    <s v="NASDAQ"/>
    <s v="USD"/>
  </r>
  <r>
    <x v="0"/>
    <x v="33"/>
    <s v="NVDA"/>
    <x v="5"/>
    <s v="EQUITY"/>
    <s v="Information Technology"/>
    <s v="Equity"/>
    <n v="5158580.68"/>
    <n v="4.87"/>
    <n v="5158580.68"/>
    <n v="30206"/>
    <n v="170.78"/>
    <s v="United States"/>
    <s v="NASDAQ"/>
    <s v="USD"/>
  </r>
  <r>
    <x v="0"/>
    <x v="33"/>
    <s v="AVGO"/>
    <x v="0"/>
    <s v="EQUITY"/>
    <s v="Information Technology"/>
    <s v="Equity"/>
    <n v="5101096.96"/>
    <n v="4.82"/>
    <n v="5101096.96"/>
    <n v="17104"/>
    <n v="298.24"/>
    <s v="United States"/>
    <s v="NASDAQ"/>
    <s v="USD"/>
  </r>
  <r>
    <x v="0"/>
    <x v="33"/>
    <s v="PLTR"/>
    <x v="12"/>
    <s v="EQUITY"/>
    <s v="Information Technology"/>
    <s v="Equity"/>
    <n v="5089401.82"/>
    <n v="4.8"/>
    <n v="5089401.82"/>
    <n v="32398"/>
    <n v="157.09"/>
    <s v="United States"/>
    <s v="NASDAQ"/>
    <s v="USD"/>
  </r>
  <r>
    <x v="0"/>
    <x v="33"/>
    <s v="AAPL"/>
    <x v="1"/>
    <s v="EQUITY"/>
    <s v="Information Technology"/>
    <s v="Equity"/>
    <n v="5050853.6399999997"/>
    <n v="4.7699999999999996"/>
    <n v="5050853.6399999997"/>
    <n v="21987"/>
    <n v="229.72"/>
    <s v="United States"/>
    <s v="NASDAQ"/>
    <s v="USD"/>
  </r>
  <r>
    <x v="0"/>
    <x v="33"/>
    <s v="ORCL"/>
    <x v="7"/>
    <s v="EQUITY"/>
    <s v="Information Technology"/>
    <s v="Equity"/>
    <n v="4937224.2"/>
    <n v="4.66"/>
    <n v="4937224.2"/>
    <n v="21914"/>
    <n v="225.3"/>
    <s v="United States"/>
    <s v="New York Stock Exchange Inc."/>
    <s v="USD"/>
  </r>
  <r>
    <x v="0"/>
    <x v="33"/>
    <n v="2330"/>
    <x v="3"/>
    <s v="EQUITY"/>
    <s v="Information Technology"/>
    <s v="Equity"/>
    <n v="4694843.6500000004"/>
    <n v="4.43"/>
    <n v="4694843.6500000004"/>
    <n v="124126"/>
    <n v="37.82"/>
    <s v="Taiwan"/>
    <s v="Taiwan Stock Exchange"/>
    <s v="TWD"/>
  </r>
  <r>
    <x v="0"/>
    <x v="33"/>
    <s v="AMZN"/>
    <x v="6"/>
    <s v="EQUITY"/>
    <s v="Consumer Discretionary"/>
    <s v="Equity"/>
    <n v="4628483.5999999996"/>
    <n v="4.37"/>
    <n v="4628483.5999999996"/>
    <n v="20540"/>
    <n v="225.34"/>
    <s v="United States"/>
    <s v="NASDAQ"/>
    <s v="USD"/>
  </r>
  <r>
    <x v="0"/>
    <x v="33"/>
    <s v="MSFT"/>
    <x v="9"/>
    <s v="EQUITY"/>
    <s v="Information Technology"/>
    <s v="Equity"/>
    <n v="4619827.5199999996"/>
    <n v="4.3600000000000003"/>
    <n v="4619827.5199999996"/>
    <n v="9146"/>
    <n v="505.12"/>
    <s v="United States"/>
    <s v="NASDAQ"/>
    <s v="USD"/>
  </r>
  <r>
    <x v="0"/>
    <x v="33"/>
    <s v="CSCO"/>
    <x v="2"/>
    <s v="EQUITY"/>
    <s v="Information Technology"/>
    <s v="Equity"/>
    <n v="4561719.5999999996"/>
    <n v="4.3099999999999996"/>
    <n v="4561719.5999999996"/>
    <n v="67282"/>
    <n v="67.8"/>
    <s v="United States"/>
    <s v="NASDAQ"/>
    <s v="USD"/>
  </r>
  <r>
    <x v="0"/>
    <x v="33"/>
    <n v="5930"/>
    <x v="13"/>
    <s v="EQUITY"/>
    <s v="Information Technology"/>
    <s v="Equity"/>
    <n v="4394382.46"/>
    <n v="4.1500000000000004"/>
    <n v="4394382.46"/>
    <n v="88460"/>
    <n v="49.68"/>
    <s v="Korea (South)"/>
    <s v="Korea Exchange (Stock Market)"/>
    <s v="KRW"/>
  </r>
  <r>
    <x v="0"/>
    <x v="33"/>
    <s v="QCOM"/>
    <x v="11"/>
    <s v="EQUITY"/>
    <s v="Information Technology"/>
    <s v="Equity"/>
    <n v="4382169.22"/>
    <n v="4.1399999999999997"/>
    <n v="4382169.22"/>
    <n v="27599"/>
    <n v="158.78"/>
    <s v="United States"/>
    <s v="NASDAQ"/>
    <s v="USD"/>
  </r>
  <r>
    <x v="0"/>
    <x v="33"/>
    <s v="ASML"/>
    <x v="4"/>
    <s v="EQUITY"/>
    <s v="Information Technology"/>
    <s v="Equity"/>
    <n v="4022467.93"/>
    <n v="3.8"/>
    <n v="4022467.93"/>
    <n v="5588"/>
    <n v="719.84"/>
    <s v="Netherlands"/>
    <s v="Euronext Amsterdam"/>
    <s v="EUR"/>
  </r>
  <r>
    <x v="0"/>
    <x v="33"/>
    <s v="NOW"/>
    <x v="50"/>
    <s v="EQUITY"/>
    <s v="Information Technology"/>
    <s v="Equity"/>
    <n v="3961942.74"/>
    <n v="3.74"/>
    <n v="3961942.74"/>
    <n v="4347"/>
    <n v="911.42"/>
    <s v="United States"/>
    <s v="New York Stock Exchange Inc."/>
    <s v="USD"/>
  </r>
  <r>
    <x v="0"/>
    <x v="33"/>
    <s v="IBM"/>
    <x v="8"/>
    <s v="EQUITY"/>
    <s v="Information Technology"/>
    <s v="Equity"/>
    <n v="3763777.5"/>
    <n v="3.55"/>
    <n v="3763777.5"/>
    <n v="15585"/>
    <n v="241.5"/>
    <s v="United States"/>
    <s v="New York Stock Exchange Inc."/>
    <s v="USD"/>
  </r>
  <r>
    <x v="0"/>
    <x v="33"/>
    <s v="MU"/>
    <x v="17"/>
    <s v="EQUITY"/>
    <s v="Information Technology"/>
    <s v="Equity"/>
    <n v="3361988.48"/>
    <n v="3.17"/>
    <n v="3361988.48"/>
    <n v="28376"/>
    <n v="118.48"/>
    <s v="United States"/>
    <s v="NASDAQ"/>
    <s v="USD"/>
  </r>
  <r>
    <x v="0"/>
    <x v="33"/>
    <s v="AMAT"/>
    <x v="51"/>
    <s v="EQUITY"/>
    <s v="Information Technology"/>
    <s v="Equity"/>
    <n v="3244523.87"/>
    <n v="3.06"/>
    <n v="3244523.87"/>
    <n v="20591"/>
    <n v="157.57"/>
    <s v="United States"/>
    <s v="NASDAQ"/>
    <s v="USD"/>
  </r>
  <r>
    <x v="0"/>
    <x v="33"/>
    <s v="PANW"/>
    <x v="14"/>
    <s v="EQUITY"/>
    <s v="Information Technology"/>
    <s v="Equity"/>
    <n v="3219978.52"/>
    <n v="3.04"/>
    <n v="3219978.52"/>
    <n v="16901"/>
    <n v="190.52"/>
    <s v="United States"/>
    <s v="NASDAQ"/>
    <s v="USD"/>
  </r>
  <r>
    <x v="0"/>
    <x v="33"/>
    <s v="KLAC"/>
    <x v="21"/>
    <s v="EQUITY"/>
    <s v="Information Technology"/>
    <s v="Equity"/>
    <n v="2854738.55"/>
    <n v="2.69"/>
    <n v="2854738.55"/>
    <n v="3373"/>
    <n v="846.35"/>
    <s v="United States"/>
    <s v="NASDAQ"/>
    <s v="USD"/>
  </r>
  <r>
    <x v="0"/>
    <x v="33"/>
    <s v="GOOGL"/>
    <x v="16"/>
    <s v="EQUITY"/>
    <s v="Communication"/>
    <s v="Equity"/>
    <n v="2795526.45"/>
    <n v="2.64"/>
    <n v="2795526.45"/>
    <n v="13227"/>
    <n v="211.35"/>
    <s v="United States"/>
    <s v="NASDAQ"/>
    <s v="USD"/>
  </r>
  <r>
    <x v="0"/>
    <x v="33"/>
    <s v="INTC"/>
    <x v="20"/>
    <s v="EQUITY"/>
    <s v="Information Technology"/>
    <s v="Equity"/>
    <n v="2681378.5499999998"/>
    <n v="2.5299999999999998"/>
    <n v="2681378.5499999998"/>
    <n v="110755"/>
    <n v="24.21"/>
    <s v="United States"/>
    <s v="NASDAQ"/>
    <s v="USD"/>
  </r>
  <r>
    <x v="0"/>
    <x v="33"/>
    <s v="GOOG"/>
    <x v="18"/>
    <s v="EQUITY"/>
    <s v="Communication"/>
    <s v="Equity"/>
    <n v="2455268.1800000002"/>
    <n v="2.3199999999999998"/>
    <n v="2455268.1800000002"/>
    <n v="11582"/>
    <n v="211.99"/>
    <s v="United States"/>
    <s v="NASDAQ"/>
    <s v="USD"/>
  </r>
  <r>
    <x v="0"/>
    <x v="33"/>
    <n v="2317"/>
    <x v="24"/>
    <s v="EQUITY"/>
    <s v="Information Technology"/>
    <s v="Equity"/>
    <n v="1994837.95"/>
    <n v="1.88"/>
    <n v="1994837.95"/>
    <n v="308210"/>
    <n v="6.47"/>
    <s v="Taiwan"/>
    <s v="Taiwan Stock Exchange"/>
    <s v="TWD"/>
  </r>
  <r>
    <x v="0"/>
    <x v="33"/>
    <s v="SNOW"/>
    <x v="25"/>
    <s v="EQUITY"/>
    <s v="Information Technology"/>
    <s v="Equity"/>
    <n v="1979292.8"/>
    <n v="1.87"/>
    <n v="1979292.8"/>
    <n v="8473"/>
    <n v="233.6"/>
    <s v="United States"/>
    <s v="New York Stock Exchange Inc."/>
    <s v="USD"/>
  </r>
  <r>
    <x v="0"/>
    <x v="33"/>
    <s v="EQIX"/>
    <x v="19"/>
    <s v="EQUITY"/>
    <s v="Real Estate"/>
    <s v="Equity"/>
    <n v="1912697.24"/>
    <n v="1.81"/>
    <n v="1912697.24"/>
    <n v="2479"/>
    <n v="771.56"/>
    <s v="United States"/>
    <s v="NASDAQ"/>
    <s v="USD"/>
  </r>
  <r>
    <x v="0"/>
    <x v="33"/>
    <n v="8035"/>
    <x v="22"/>
    <s v="EQUITY"/>
    <s v="Information Technology"/>
    <s v="Equity"/>
    <n v="1661569.37"/>
    <n v="1.57"/>
    <n v="1661569.37"/>
    <n v="12100"/>
    <n v="137.32"/>
    <s v="Japan"/>
    <s v="Tokyo Stock Exchange"/>
    <s v="JPY"/>
  </r>
  <r>
    <x v="0"/>
    <x v="33"/>
    <s v="DELL"/>
    <x v="26"/>
    <s v="EQUITY"/>
    <s v="Information Technology"/>
    <s v="Equity"/>
    <n v="942641.28"/>
    <n v="0.89"/>
    <n v="942641.28"/>
    <n v="7793"/>
    <n v="120.96"/>
    <s v="United States"/>
    <s v="New York Stock Exchange Inc."/>
    <s v="USD"/>
  </r>
  <r>
    <x v="0"/>
    <x v="33"/>
    <s v="MCHP"/>
    <x v="27"/>
    <s v="EQUITY"/>
    <s v="Information Technology"/>
    <s v="Equity"/>
    <n v="869539.2"/>
    <n v="0.82"/>
    <n v="869539.2"/>
    <n v="13672"/>
    <n v="63.6"/>
    <s v="United States"/>
    <s v="NASDAQ"/>
    <s v="USD"/>
  </r>
  <r>
    <x v="0"/>
    <x v="33"/>
    <s v="HPE"/>
    <x v="28"/>
    <s v="EQUITY"/>
    <s v="Information Technology"/>
    <s v="Equity"/>
    <n v="753270.84"/>
    <n v="0.71"/>
    <n v="753270.84"/>
    <n v="33213"/>
    <n v="22.68"/>
    <s v="United States"/>
    <s v="New York Stock Exchange Inc."/>
    <s v="USD"/>
  </r>
  <r>
    <x v="0"/>
    <x v="33"/>
    <s v="MDB"/>
    <x v="33"/>
    <s v="EQUITY"/>
    <s v="Information Technology"/>
    <s v="Equity"/>
    <n v="658860.30000000005"/>
    <n v="0.62"/>
    <n v="658860.30000000005"/>
    <n v="2070"/>
    <n v="318.29000000000002"/>
    <s v="United States"/>
    <s v="NASDAQ"/>
    <s v="USD"/>
  </r>
  <r>
    <x v="0"/>
    <x v="33"/>
    <s v="PSTG"/>
    <x v="30"/>
    <s v="EQUITY"/>
    <s v="Information Technology"/>
    <s v="Equity"/>
    <n v="645867.39"/>
    <n v="0.61"/>
    <n v="645867.39"/>
    <n v="8337"/>
    <n v="77.47"/>
    <s v="United States"/>
    <s v="New York Stock Exchange Inc."/>
    <s v="USD"/>
  </r>
  <r>
    <x v="0"/>
    <x v="33"/>
    <s v="NTAP"/>
    <x v="29"/>
    <s v="EQUITY"/>
    <s v="Information Technology"/>
    <s v="Equity"/>
    <n v="598193.44999999995"/>
    <n v="0.56000000000000005"/>
    <n v="598193.44999999995"/>
    <n v="5185"/>
    <n v="115.37"/>
    <s v="United States"/>
    <s v="NASDAQ"/>
    <s v="USD"/>
  </r>
  <r>
    <x v="0"/>
    <x v="33"/>
    <n v="5935"/>
    <x v="32"/>
    <s v="EQUITY"/>
    <s v="Information Technology"/>
    <s v="Equity"/>
    <n v="574214.88"/>
    <n v="0.54"/>
    <n v="574214.88"/>
    <n v="14087"/>
    <n v="40.76"/>
    <s v="Korea (South)"/>
    <s v="Korea Exchange (Stock Market)"/>
    <s v="KRW"/>
  </r>
  <r>
    <x v="0"/>
    <x v="33"/>
    <s v="NTNX"/>
    <x v="34"/>
    <s v="EQUITY"/>
    <s v="Information Technology"/>
    <s v="Equity"/>
    <n v="453127.12"/>
    <n v="0.43"/>
    <n v="453127.12"/>
    <n v="6751"/>
    <n v="67.12"/>
    <s v="United States"/>
    <s v="NASDAQ"/>
    <s v="USD"/>
  </r>
  <r>
    <x v="0"/>
    <x v="33"/>
    <s v="ZBRA"/>
    <x v="31"/>
    <s v="EQUITY"/>
    <s v="Information Technology"/>
    <s v="Equity"/>
    <n v="397348.58"/>
    <n v="0.38"/>
    <n v="397348.58"/>
    <n v="1294"/>
    <n v="307.07"/>
    <s v="United States"/>
    <s v="NASDAQ"/>
    <s v="USD"/>
  </r>
  <r>
    <x v="0"/>
    <x v="33"/>
    <n v="992"/>
    <x v="36"/>
    <s v="EQUITY"/>
    <s v="Information Technology"/>
    <s v="Equity"/>
    <n v="305875.71999999997"/>
    <n v="0.28999999999999998"/>
    <n v="305875.71999999997"/>
    <n v="218000"/>
    <n v="1.4"/>
    <s v="China"/>
    <s v="Hong Kong Exchanges And Clearing Ltd"/>
    <s v="HKD"/>
  </r>
  <r>
    <x v="0"/>
    <x v="33"/>
    <s v="RBRK"/>
    <x v="52"/>
    <s v="EQUITY"/>
    <s v="Information Technology"/>
    <s v="Equity"/>
    <n v="275390.7"/>
    <n v="0.26"/>
    <n v="275390.7"/>
    <n v="3133"/>
    <n v="87.9"/>
    <s v="United States"/>
    <s v="New York Stock Exchange Inc."/>
    <s v="USD"/>
  </r>
  <r>
    <x v="0"/>
    <x v="33"/>
    <s v="USD"/>
    <x v="38"/>
    <s v="CASH"/>
    <s v="Cash and/or Derivatives"/>
    <s v="Cash"/>
    <n v="265974.53000000003"/>
    <n v="0.25"/>
    <n v="265974.53000000003"/>
    <n v="265975"/>
    <n v="100"/>
    <s v="United States"/>
    <s v="-"/>
    <s v="USD"/>
  </r>
  <r>
    <x v="0"/>
    <x v="33"/>
    <s v="CVLT"/>
    <x v="37"/>
    <s v="EQUITY"/>
    <s v="Information Technology"/>
    <s v="Equity"/>
    <n v="189864.36"/>
    <n v="0.18"/>
    <n v="189864.36"/>
    <n v="1062"/>
    <n v="178.78"/>
    <s v="United States"/>
    <s v="NASDAQ"/>
    <s v="USD"/>
  </r>
  <r>
    <x v="0"/>
    <x v="33"/>
    <n v="66570"/>
    <x v="53"/>
    <s v="EQUITY"/>
    <s v="Consumer Discretionary"/>
    <s v="Equity"/>
    <n v="142236.23000000001"/>
    <n v="0.13"/>
    <n v="142236.23000000001"/>
    <n v="2714"/>
    <n v="52.41"/>
    <s v="Korea (South)"/>
    <s v="Korea Exchange (Stock Market)"/>
    <s v="KRW"/>
  </r>
  <r>
    <x v="0"/>
    <x v="33"/>
    <n v="3706"/>
    <x v="55"/>
    <s v="EQUITY"/>
    <s v="Information Technology"/>
    <s v="Equity"/>
    <n v="68175.679999999993"/>
    <n v="0.06"/>
    <n v="68175.679999999993"/>
    <n v="24200"/>
    <n v="2.82"/>
    <s v="Taiwan"/>
    <s v="Taiwan Stock Exchange"/>
    <s v="TWD"/>
  </r>
  <r>
    <x v="0"/>
    <x v="33"/>
    <s v="ICSUAGD"/>
    <x v="42"/>
    <s v="FUND"/>
    <s v="Cash and/or Derivatives"/>
    <s v="Money Market"/>
    <n v="57447.07"/>
    <n v="0.05"/>
    <n v="57447.07"/>
    <n v="57447"/>
    <n v="1"/>
    <s v="Ireland"/>
    <s v="-"/>
    <s v="USD"/>
  </r>
  <r>
    <x v="0"/>
    <x v="33"/>
    <s v="GFS"/>
    <x v="54"/>
    <s v="EQUITY"/>
    <s v="Information Technology"/>
    <s v="Equity"/>
    <n v="56106.720000000001"/>
    <n v="0.05"/>
    <n v="56106.720000000001"/>
    <n v="1692"/>
    <n v="33.159999999999997"/>
    <s v="United States"/>
    <s v="NASDAQ"/>
    <s v="USD"/>
  </r>
  <r>
    <x v="0"/>
    <x v="33"/>
    <s v="FSLY"/>
    <x v="40"/>
    <s v="EQUITY"/>
    <s v="Information Technology"/>
    <s v="Equity"/>
    <n v="29069.9"/>
    <n v="0.03"/>
    <n v="29069.9"/>
    <n v="3902"/>
    <n v="7.45"/>
    <s v="United States"/>
    <s v="New York Stock Exchange Inc."/>
    <s v="USD"/>
  </r>
  <r>
    <x v="0"/>
    <x v="33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33"/>
    <s v="TWD"/>
    <x v="41"/>
    <s v="CASH"/>
    <s v="Cash and/or Derivatives"/>
    <s v="Cash"/>
    <n v="23060.71"/>
    <n v="0.02"/>
    <n v="23060.71"/>
    <n v="707249"/>
    <n v="3.26"/>
    <s v="Taiwan"/>
    <s v="-"/>
    <s v="TWD"/>
  </r>
  <r>
    <x v="0"/>
    <x v="33"/>
    <s v="KRW"/>
    <x v="39"/>
    <s v="CASH"/>
    <s v="Cash and/or Derivatives"/>
    <s v="Cash"/>
    <n v="14654.1"/>
    <n v="0.01"/>
    <n v="14654.1"/>
    <n v="20383848"/>
    <n v="7.0000000000000007E-2"/>
    <s v="Korea (South)"/>
    <s v="-"/>
    <s v="KRW"/>
  </r>
  <r>
    <x v="0"/>
    <x v="33"/>
    <s v="EUR"/>
    <x v="43"/>
    <s v="CASH"/>
    <s v="Cash and/or Derivatives"/>
    <s v="Cash"/>
    <n v="13575.98"/>
    <n v="0.01"/>
    <n v="13575.98"/>
    <n v="11640"/>
    <n v="116.63"/>
    <s v="European Union"/>
    <s v="-"/>
    <s v="EUR"/>
  </r>
  <r>
    <x v="0"/>
    <x v="33"/>
    <n v="2388"/>
    <x v="44"/>
    <s v="EQUITY"/>
    <s v="Information Technology"/>
    <s v="Equity"/>
    <n v="12530.3"/>
    <n v="0.01"/>
    <n v="12530.3"/>
    <n v="6331"/>
    <n v="1.98"/>
    <s v="Taiwan"/>
    <s v="Taiwan Stock Exchange"/>
    <s v="TWD"/>
  </r>
  <r>
    <x v="0"/>
    <x v="33"/>
    <s v="JPY"/>
    <x v="46"/>
    <s v="CASH"/>
    <s v="Cash and/or Derivatives"/>
    <s v="Cash"/>
    <n v="11157.84"/>
    <n v="0.01"/>
    <n v="11157.84"/>
    <n v="1652308"/>
    <n v="0.68"/>
    <s v="Japan"/>
    <s v="-"/>
    <s v="JPY"/>
  </r>
  <r>
    <x v="0"/>
    <x v="33"/>
    <s v="HKD"/>
    <x v="45"/>
    <s v="CASH"/>
    <s v="Cash and/or Derivatives"/>
    <s v="Cash"/>
    <n v="10744.45"/>
    <n v="0.01"/>
    <n v="10744.45"/>
    <n v="83851"/>
    <n v="12.81"/>
    <s v="Hong Kong"/>
    <s v="-"/>
    <s v="HKD"/>
  </r>
  <r>
    <x v="0"/>
    <x v="33"/>
    <n v="300017"/>
    <x v="56"/>
    <s v="EQUITY"/>
    <s v="Information Technology"/>
    <s v="Equity"/>
    <n v="4946.28"/>
    <n v="0"/>
    <n v="4946.28"/>
    <n v="3100"/>
    <n v="1.6"/>
    <s v="China"/>
    <s v="Shenzhen Stock Exchange"/>
    <s v="CNY"/>
  </r>
  <r>
    <x v="0"/>
    <x v="33"/>
    <s v="CNH"/>
    <x v="57"/>
    <s v="CASH"/>
    <s v="Cash and/or Derivatives"/>
    <s v="Cash"/>
    <n v="805.35"/>
    <n v="0"/>
    <n v="805.35"/>
    <n v="5749"/>
    <n v="14.01"/>
    <s v="China"/>
    <s v="-"/>
    <s v="CNH"/>
  </r>
  <r>
    <x v="0"/>
    <x v="33"/>
    <s v="GBP"/>
    <x v="49"/>
    <s v="CASH"/>
    <s v="Cash and/or Derivatives"/>
    <s v="Cash"/>
    <n v="2.96"/>
    <n v="0"/>
    <n v="2.96"/>
    <n v="2"/>
    <n v="133.99"/>
    <s v="United Kingdom"/>
    <s v="-"/>
    <s v="GBP"/>
  </r>
  <r>
    <x v="0"/>
    <x v="33"/>
    <s v="HWBU5"/>
    <x v="58"/>
    <s v="FUTURE"/>
    <s v="Cash and/or Derivatives"/>
    <s v="Futures"/>
    <n v="0"/>
    <n v="0"/>
    <n v="372400"/>
    <n v="8"/>
    <n v="23275"/>
    <s v="-"/>
    <s v="Chicago Mercantile Exchange"/>
    <s v="USD"/>
  </r>
  <r>
    <x v="0"/>
    <x v="34"/>
    <s v="AVGO"/>
    <x v="0"/>
    <s v="EQUITY"/>
    <s v="Information Technology"/>
    <s v="Equity"/>
    <n v="5727958.5599999996"/>
    <n v="5.28"/>
    <n v="5727958.5599999996"/>
    <n v="17104"/>
    <n v="334.89"/>
    <s v="United States"/>
    <s v="NASDAQ"/>
    <s v="USD"/>
  </r>
  <r>
    <x v="0"/>
    <x v="34"/>
    <s v="AMD"/>
    <x v="10"/>
    <s v="EQUITY"/>
    <s v="Information Technology"/>
    <s v="Equity"/>
    <n v="5586285.54"/>
    <n v="5.15"/>
    <n v="5586285.54"/>
    <n v="36961"/>
    <n v="151.13999999999999"/>
    <s v="United States"/>
    <s v="NASDAQ"/>
    <s v="USD"/>
  </r>
  <r>
    <x v="0"/>
    <x v="34"/>
    <s v="AAPL"/>
    <x v="1"/>
    <s v="EQUITY"/>
    <s v="Information Technology"/>
    <s v="Equity"/>
    <n v="5270064.03"/>
    <n v="4.8600000000000003"/>
    <n v="5270064.03"/>
    <n v="21987"/>
    <n v="239.69"/>
    <s v="United States"/>
    <s v="NASDAQ"/>
    <s v="USD"/>
  </r>
  <r>
    <x v="0"/>
    <x v="34"/>
    <s v="ORCL"/>
    <x v="7"/>
    <s v="EQUITY"/>
    <s v="Information Technology"/>
    <s v="Equity"/>
    <n v="5101579.2"/>
    <n v="4.71"/>
    <n v="5101579.2"/>
    <n v="21914"/>
    <n v="232.8"/>
    <s v="United States"/>
    <s v="New York Stock Exchange Inc."/>
    <s v="USD"/>
  </r>
  <r>
    <x v="0"/>
    <x v="34"/>
    <s v="NVDA"/>
    <x v="5"/>
    <s v="EQUITY"/>
    <s v="Information Technology"/>
    <s v="Equity"/>
    <n v="5045006.12"/>
    <n v="4.6500000000000004"/>
    <n v="5045006.12"/>
    <n v="30206"/>
    <n v="167.02"/>
    <s v="United States"/>
    <s v="NASDAQ"/>
    <s v="USD"/>
  </r>
  <r>
    <x v="0"/>
    <x v="34"/>
    <s v="PLTR"/>
    <x v="12"/>
    <s v="EQUITY"/>
    <s v="Information Technology"/>
    <s v="Equity"/>
    <n v="4960457.78"/>
    <n v="4.58"/>
    <n v="4960457.78"/>
    <n v="32398"/>
    <n v="153.11000000000001"/>
    <s v="United States"/>
    <s v="NASDAQ"/>
    <s v="USD"/>
  </r>
  <r>
    <x v="0"/>
    <x v="34"/>
    <n v="2330"/>
    <x v="3"/>
    <s v="EQUITY"/>
    <s v="Information Technology"/>
    <s v="Equity"/>
    <n v="4793529.1500000004"/>
    <n v="4.42"/>
    <n v="4793529.1500000004"/>
    <n v="124126"/>
    <n v="38.619999999999997"/>
    <s v="Taiwan"/>
    <s v="Taiwan Stock Exchange"/>
    <s v="TWD"/>
  </r>
  <r>
    <x v="0"/>
    <x v="34"/>
    <s v="AMZN"/>
    <x v="6"/>
    <s v="EQUITY"/>
    <s v="Consumer Discretionary"/>
    <s v="Equity"/>
    <n v="4772058.2"/>
    <n v="4.4000000000000004"/>
    <n v="4772058.2"/>
    <n v="20540"/>
    <n v="232.33"/>
    <s v="United States"/>
    <s v="NASDAQ"/>
    <s v="USD"/>
  </r>
  <r>
    <x v="0"/>
    <x v="34"/>
    <s v="MSFT"/>
    <x v="9"/>
    <s v="EQUITY"/>
    <s v="Information Technology"/>
    <s v="Equity"/>
    <n v="4527270"/>
    <n v="4.18"/>
    <n v="4527270"/>
    <n v="9146"/>
    <n v="495"/>
    <s v="United States"/>
    <s v="NASDAQ"/>
    <s v="USD"/>
  </r>
  <r>
    <x v="0"/>
    <x v="34"/>
    <s v="CSCO"/>
    <x v="2"/>
    <s v="EQUITY"/>
    <s v="Information Technology"/>
    <s v="Equity"/>
    <n v="4501165.8"/>
    <n v="4.1500000000000004"/>
    <n v="4501165.8"/>
    <n v="67282"/>
    <n v="66.900000000000006"/>
    <s v="United States"/>
    <s v="NASDAQ"/>
    <s v="USD"/>
  </r>
  <r>
    <x v="0"/>
    <x v="34"/>
    <n v="5930"/>
    <x v="13"/>
    <s v="EQUITY"/>
    <s v="Information Technology"/>
    <s v="Equity"/>
    <n v="4421409.5599999996"/>
    <n v="4.08"/>
    <n v="4421409.5599999996"/>
    <n v="88460"/>
    <n v="49.98"/>
    <s v="Korea (South)"/>
    <s v="Korea Exchange (Stock Market)"/>
    <s v="KRW"/>
  </r>
  <r>
    <x v="0"/>
    <x v="34"/>
    <s v="QCOM"/>
    <x v="11"/>
    <s v="EQUITY"/>
    <s v="Information Technology"/>
    <s v="Equity"/>
    <n v="4411424.16"/>
    <n v="4.07"/>
    <n v="4411424.16"/>
    <n v="27599"/>
    <n v="159.84"/>
    <s v="United States"/>
    <s v="NASDAQ"/>
    <s v="USD"/>
  </r>
  <r>
    <x v="0"/>
    <x v="34"/>
    <s v="ASML"/>
    <x v="4"/>
    <s v="EQUITY"/>
    <s v="Information Technology"/>
    <s v="Equity"/>
    <n v="4329826.76"/>
    <n v="3.99"/>
    <n v="4329826.76"/>
    <n v="5588"/>
    <n v="774.85"/>
    <s v="Netherlands"/>
    <s v="Euronext Amsterdam"/>
    <s v="EUR"/>
  </r>
  <r>
    <x v="0"/>
    <x v="34"/>
    <s v="NOW"/>
    <x v="50"/>
    <s v="EQUITY"/>
    <s v="Information Technology"/>
    <s v="Equity"/>
    <n v="3972288.6"/>
    <n v="3.66"/>
    <n v="3972288.6"/>
    <n v="4347"/>
    <n v="913.8"/>
    <s v="United States"/>
    <s v="New York Stock Exchange Inc."/>
    <s v="USD"/>
  </r>
  <r>
    <x v="0"/>
    <x v="34"/>
    <s v="IBM"/>
    <x v="8"/>
    <s v="EQUITY"/>
    <s v="Information Technology"/>
    <s v="Equity"/>
    <n v="3873340.05"/>
    <n v="3.57"/>
    <n v="3873340.05"/>
    <n v="15585"/>
    <n v="248.53"/>
    <s v="United States"/>
    <s v="New York Stock Exchange Inc."/>
    <s v="USD"/>
  </r>
  <r>
    <x v="0"/>
    <x v="34"/>
    <s v="MU"/>
    <x v="17"/>
    <s v="EQUITY"/>
    <s v="Information Technology"/>
    <s v="Equity"/>
    <n v="3727755.12"/>
    <n v="3.44"/>
    <n v="3727755.12"/>
    <n v="28376"/>
    <n v="131.37"/>
    <s v="United States"/>
    <s v="NASDAQ"/>
    <s v="USD"/>
  </r>
  <r>
    <x v="0"/>
    <x v="34"/>
    <s v="AMAT"/>
    <x v="51"/>
    <s v="EQUITY"/>
    <s v="Information Technology"/>
    <s v="Equity"/>
    <n v="3351185.25"/>
    <n v="3.09"/>
    <n v="3351185.25"/>
    <n v="20591"/>
    <n v="162.75"/>
    <s v="United States"/>
    <s v="NASDAQ"/>
    <s v="USD"/>
  </r>
  <r>
    <x v="0"/>
    <x v="34"/>
    <s v="PANW"/>
    <x v="14"/>
    <s v="EQUITY"/>
    <s v="Information Technology"/>
    <s v="Equity"/>
    <n v="3286568.46"/>
    <n v="3.03"/>
    <n v="3286568.46"/>
    <n v="16901"/>
    <n v="194.46"/>
    <s v="United States"/>
    <s v="NASDAQ"/>
    <s v="USD"/>
  </r>
  <r>
    <x v="0"/>
    <x v="34"/>
    <s v="GOOGL"/>
    <x v="16"/>
    <s v="EQUITY"/>
    <s v="Communication"/>
    <s v="Equity"/>
    <n v="3108345"/>
    <n v="2.87"/>
    <n v="3108345"/>
    <n v="13227"/>
    <n v="235"/>
    <s v="United States"/>
    <s v="NASDAQ"/>
    <s v="USD"/>
  </r>
  <r>
    <x v="0"/>
    <x v="34"/>
    <s v="KLAC"/>
    <x v="21"/>
    <s v="EQUITY"/>
    <s v="Information Technology"/>
    <s v="Equity"/>
    <n v="3052868.57"/>
    <n v="2.82"/>
    <n v="3052868.57"/>
    <n v="3373"/>
    <n v="905.09"/>
    <s v="United States"/>
    <s v="NASDAQ"/>
    <s v="USD"/>
  </r>
  <r>
    <x v="0"/>
    <x v="34"/>
    <s v="GOOG"/>
    <x v="18"/>
    <s v="EQUITY"/>
    <s v="Communication"/>
    <s v="Equity"/>
    <n v="2723738.94"/>
    <n v="2.5099999999999998"/>
    <n v="2723738.94"/>
    <n v="11582"/>
    <n v="235.17"/>
    <s v="United States"/>
    <s v="NASDAQ"/>
    <s v="USD"/>
  </r>
  <r>
    <x v="0"/>
    <x v="34"/>
    <s v="INTC"/>
    <x v="20"/>
    <s v="EQUITY"/>
    <s v="Information Technology"/>
    <s v="Equity"/>
    <n v="2712389.95"/>
    <n v="2.5"/>
    <n v="2712389.95"/>
    <n v="110755"/>
    <n v="24.49"/>
    <s v="United States"/>
    <s v="NASDAQ"/>
    <s v="USD"/>
  </r>
  <r>
    <x v="0"/>
    <x v="34"/>
    <n v="2317"/>
    <x v="24"/>
    <s v="EQUITY"/>
    <s v="Information Technology"/>
    <s v="Equity"/>
    <n v="2067812.67"/>
    <n v="1.91"/>
    <n v="2067812.67"/>
    <n v="308210"/>
    <n v="6.71"/>
    <s v="Taiwan"/>
    <s v="Taiwan Stock Exchange"/>
    <s v="TWD"/>
  </r>
  <r>
    <x v="0"/>
    <x v="34"/>
    <s v="EQIX"/>
    <x v="19"/>
    <s v="EQUITY"/>
    <s v="Real Estate"/>
    <s v="Equity"/>
    <n v="1917952.72"/>
    <n v="1.77"/>
    <n v="1917952.72"/>
    <n v="2479"/>
    <n v="773.68"/>
    <s v="United States"/>
    <s v="NASDAQ"/>
    <s v="USD"/>
  </r>
  <r>
    <x v="0"/>
    <x v="34"/>
    <s v="SNOW"/>
    <x v="25"/>
    <s v="EQUITY"/>
    <s v="Information Technology"/>
    <s v="Equity"/>
    <n v="1911339.34"/>
    <n v="1.76"/>
    <n v="1911339.34"/>
    <n v="8473"/>
    <n v="225.58"/>
    <s v="United States"/>
    <s v="New York Stock Exchange Inc."/>
    <s v="USD"/>
  </r>
  <r>
    <x v="0"/>
    <x v="34"/>
    <n v="8035"/>
    <x v="22"/>
    <s v="EQUITY"/>
    <s v="Information Technology"/>
    <s v="Equity"/>
    <n v="1665164.03"/>
    <n v="1.54"/>
    <n v="1665164.03"/>
    <n v="12100"/>
    <n v="137.62"/>
    <s v="Japan"/>
    <s v="Tokyo Stock Exchange"/>
    <s v="JPY"/>
  </r>
  <r>
    <x v="0"/>
    <x v="34"/>
    <s v="DELL"/>
    <x v="26"/>
    <s v="EQUITY"/>
    <s v="Information Technology"/>
    <s v="Equity"/>
    <n v="972800.19"/>
    <n v="0.9"/>
    <n v="972800.19"/>
    <n v="7793"/>
    <n v="124.83"/>
    <s v="United States"/>
    <s v="New York Stock Exchange Inc."/>
    <s v="USD"/>
  </r>
  <r>
    <x v="0"/>
    <x v="34"/>
    <s v="MCHP"/>
    <x v="27"/>
    <s v="EQUITY"/>
    <s v="Information Technology"/>
    <s v="Equity"/>
    <n v="901258.23999999999"/>
    <n v="0.83"/>
    <n v="901258.23999999999"/>
    <n v="13672"/>
    <n v="65.92"/>
    <s v="United States"/>
    <s v="NASDAQ"/>
    <s v="USD"/>
  </r>
  <r>
    <x v="0"/>
    <x v="34"/>
    <s v="HPE"/>
    <x v="28"/>
    <s v="EQUITY"/>
    <s v="Information Technology"/>
    <s v="Equity"/>
    <n v="781169.76"/>
    <n v="0.72"/>
    <n v="781169.76"/>
    <n v="33213"/>
    <n v="23.52"/>
    <s v="United States"/>
    <s v="New York Stock Exchange Inc."/>
    <s v="USD"/>
  </r>
  <r>
    <x v="0"/>
    <x v="34"/>
    <s v="MDB"/>
    <x v="33"/>
    <s v="EQUITY"/>
    <s v="Information Technology"/>
    <s v="Equity"/>
    <n v="672211.8"/>
    <n v="0.62"/>
    <n v="672211.8"/>
    <n v="2070"/>
    <n v="324.74"/>
    <s v="United States"/>
    <s v="NASDAQ"/>
    <s v="USD"/>
  </r>
  <r>
    <x v="0"/>
    <x v="34"/>
    <s v="PSTG"/>
    <x v="30"/>
    <s v="EQUITY"/>
    <s v="Information Technology"/>
    <s v="Equity"/>
    <n v="660540.51"/>
    <n v="0.61"/>
    <n v="660540.51"/>
    <n v="8337"/>
    <n v="79.23"/>
    <s v="United States"/>
    <s v="New York Stock Exchange Inc."/>
    <s v="USD"/>
  </r>
  <r>
    <x v="0"/>
    <x v="34"/>
    <s v="NTAP"/>
    <x v="29"/>
    <s v="EQUITY"/>
    <s v="Information Technology"/>
    <s v="Equity"/>
    <n v="615718.75"/>
    <n v="0.56999999999999995"/>
    <n v="615718.75"/>
    <n v="5185"/>
    <n v="118.75"/>
    <s v="United States"/>
    <s v="NASDAQ"/>
    <s v="USD"/>
  </r>
  <r>
    <x v="0"/>
    <x v="34"/>
    <n v="5935"/>
    <x v="32"/>
    <s v="EQUITY"/>
    <s v="Information Technology"/>
    <s v="Equity"/>
    <n v="578473.71"/>
    <n v="0.53"/>
    <n v="578473.71"/>
    <n v="14087"/>
    <n v="41.06"/>
    <s v="Korea (South)"/>
    <s v="Korea Exchange (Stock Market)"/>
    <s v="KRW"/>
  </r>
  <r>
    <x v="0"/>
    <x v="34"/>
    <s v="NTNX"/>
    <x v="34"/>
    <s v="EQUITY"/>
    <s v="Information Technology"/>
    <s v="Equity"/>
    <n v="472029.92"/>
    <n v="0.44"/>
    <n v="472029.92"/>
    <n v="6751"/>
    <n v="69.92"/>
    <s v="United States"/>
    <s v="NASDAQ"/>
    <s v="USD"/>
  </r>
  <r>
    <x v="0"/>
    <x v="34"/>
    <s v="ZBRA"/>
    <x v="31"/>
    <s v="EQUITY"/>
    <s v="Information Technology"/>
    <s v="Equity"/>
    <n v="406057.2"/>
    <n v="0.37"/>
    <n v="406057.2"/>
    <n v="1294"/>
    <n v="313.8"/>
    <s v="United States"/>
    <s v="NASDAQ"/>
    <s v="USD"/>
  </r>
  <r>
    <x v="0"/>
    <x v="34"/>
    <n v="992"/>
    <x v="36"/>
    <s v="EQUITY"/>
    <s v="Information Technology"/>
    <s v="Equity"/>
    <n v="307579.83"/>
    <n v="0.28000000000000003"/>
    <n v="307579.83"/>
    <n v="218000"/>
    <n v="1.41"/>
    <s v="China"/>
    <s v="Hong Kong Exchanges And Clearing Ltd"/>
    <s v="HKD"/>
  </r>
  <r>
    <x v="0"/>
    <x v="34"/>
    <s v="USD"/>
    <x v="38"/>
    <s v="CASH"/>
    <s v="Cash and/or Derivatives"/>
    <s v="Cash"/>
    <n v="285382.75"/>
    <n v="0.26"/>
    <n v="285382.75"/>
    <n v="285383"/>
    <n v="100"/>
    <s v="United States"/>
    <s v="-"/>
    <s v="USD"/>
  </r>
  <r>
    <x v="0"/>
    <x v="34"/>
    <s v="RBRK"/>
    <x v="52"/>
    <s v="EQUITY"/>
    <s v="Information Technology"/>
    <s v="Equity"/>
    <n v="284883.69"/>
    <n v="0.26"/>
    <n v="284883.69"/>
    <n v="3133"/>
    <n v="90.93"/>
    <s v="United States"/>
    <s v="New York Stock Exchange Inc."/>
    <s v="USD"/>
  </r>
  <r>
    <x v="0"/>
    <x v="34"/>
    <s v="CVLT"/>
    <x v="37"/>
    <s v="EQUITY"/>
    <s v="Information Technology"/>
    <s v="Equity"/>
    <n v="190066.14"/>
    <n v="0.18"/>
    <n v="190066.14"/>
    <n v="1062"/>
    <n v="178.97"/>
    <s v="United States"/>
    <s v="NASDAQ"/>
    <s v="USD"/>
  </r>
  <r>
    <x v="0"/>
    <x v="34"/>
    <n v="66570"/>
    <x v="53"/>
    <s v="EQUITY"/>
    <s v="Consumer Discretionary"/>
    <s v="Equity"/>
    <n v="146581.37"/>
    <n v="0.14000000000000001"/>
    <n v="146581.37"/>
    <n v="2714"/>
    <n v="54.01"/>
    <s v="Korea (South)"/>
    <s v="Korea Exchange (Stock Market)"/>
    <s v="KRW"/>
  </r>
  <r>
    <x v="0"/>
    <x v="34"/>
    <n v="3706"/>
    <x v="55"/>
    <s v="EQUITY"/>
    <s v="Information Technology"/>
    <s v="Equity"/>
    <n v="66528.12"/>
    <n v="0.06"/>
    <n v="66528.12"/>
    <n v="24200"/>
    <n v="2.75"/>
    <s v="Taiwan"/>
    <s v="Taiwan Stock Exchange"/>
    <s v="TWD"/>
  </r>
  <r>
    <x v="0"/>
    <x v="34"/>
    <s v="ICSUAGD"/>
    <x v="42"/>
    <s v="FUND"/>
    <s v="Cash and/or Derivatives"/>
    <s v="Money Market"/>
    <n v="62477.2"/>
    <n v="0.06"/>
    <n v="62477.2"/>
    <n v="62477"/>
    <n v="1"/>
    <s v="Ireland"/>
    <s v="-"/>
    <s v="USD"/>
  </r>
  <r>
    <x v="0"/>
    <x v="34"/>
    <s v="GFS"/>
    <x v="54"/>
    <s v="EQUITY"/>
    <s v="Information Technology"/>
    <s v="Equity"/>
    <n v="56326.68"/>
    <n v="0.05"/>
    <n v="56326.68"/>
    <n v="1692"/>
    <n v="33.29"/>
    <s v="United States"/>
    <s v="NASDAQ"/>
    <s v="USD"/>
  </r>
  <r>
    <x v="0"/>
    <x v="34"/>
    <s v="FSLY"/>
    <x v="40"/>
    <s v="EQUITY"/>
    <s v="Information Technology"/>
    <s v="Equity"/>
    <n v="28991.86"/>
    <n v="0.03"/>
    <n v="28991.86"/>
    <n v="3902"/>
    <n v="7.43"/>
    <s v="United States"/>
    <s v="New York Stock Exchange Inc."/>
    <s v="USD"/>
  </r>
  <r>
    <x v="0"/>
    <x v="34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34"/>
    <s v="TWD"/>
    <x v="41"/>
    <s v="CASH"/>
    <s v="Cash and/or Derivatives"/>
    <s v="Cash"/>
    <n v="23146.37"/>
    <n v="0.02"/>
    <n v="23146.37"/>
    <n v="707249"/>
    <n v="3.27"/>
    <s v="Taiwan"/>
    <s v="-"/>
    <s v="TWD"/>
  </r>
  <r>
    <x v="0"/>
    <x v="34"/>
    <s v="KRW"/>
    <x v="39"/>
    <s v="CASH"/>
    <s v="Cash and/or Derivatives"/>
    <s v="Cash"/>
    <n v="14659.37"/>
    <n v="0.01"/>
    <n v="14659.37"/>
    <n v="20383848"/>
    <n v="7.0000000000000007E-2"/>
    <s v="Korea (South)"/>
    <s v="-"/>
    <s v="KRW"/>
  </r>
  <r>
    <x v="0"/>
    <x v="34"/>
    <s v="EUR"/>
    <x v="43"/>
    <s v="CASH"/>
    <s v="Cash and/or Derivatives"/>
    <s v="Cash"/>
    <n v="13661.53"/>
    <n v="0.01"/>
    <n v="13661.53"/>
    <n v="11640"/>
    <n v="117.37"/>
    <s v="European Union"/>
    <s v="-"/>
    <s v="EUR"/>
  </r>
  <r>
    <x v="0"/>
    <x v="34"/>
    <n v="2388"/>
    <x v="44"/>
    <s v="EQUITY"/>
    <s v="Information Technology"/>
    <s v="Equity"/>
    <n v="12887.64"/>
    <n v="0.01"/>
    <n v="12887.64"/>
    <n v="6331"/>
    <n v="2.04"/>
    <s v="Taiwan"/>
    <s v="Taiwan Stock Exchange"/>
    <s v="TWD"/>
  </r>
  <r>
    <x v="0"/>
    <x v="34"/>
    <s v="JPY"/>
    <x v="46"/>
    <s v="CASH"/>
    <s v="Cash and/or Derivatives"/>
    <s v="Cash"/>
    <n v="11234.46"/>
    <n v="0.01"/>
    <n v="11234.46"/>
    <n v="1652308"/>
    <n v="0.68"/>
    <s v="Japan"/>
    <s v="-"/>
    <s v="JPY"/>
  </r>
  <r>
    <x v="0"/>
    <x v="34"/>
    <s v="HKD"/>
    <x v="45"/>
    <s v="CASH"/>
    <s v="Cash and/or Derivatives"/>
    <s v="Cash"/>
    <n v="10755.2"/>
    <n v="0.01"/>
    <n v="10755.2"/>
    <n v="83851"/>
    <n v="12.83"/>
    <s v="Hong Kong"/>
    <s v="-"/>
    <s v="HKD"/>
  </r>
  <r>
    <x v="0"/>
    <x v="34"/>
    <n v="300017"/>
    <x v="56"/>
    <s v="EQUITY"/>
    <s v="Information Technology"/>
    <s v="Equity"/>
    <n v="4867.9799999999996"/>
    <n v="0"/>
    <n v="4867.9799999999996"/>
    <n v="3100"/>
    <n v="1.57"/>
    <s v="China"/>
    <s v="Shenzhen Stock Exchange"/>
    <s v="CNY"/>
  </r>
  <r>
    <x v="0"/>
    <x v="34"/>
    <s v="CNH"/>
    <x v="57"/>
    <s v="CASH"/>
    <s v="Cash and/or Derivatives"/>
    <s v="Cash"/>
    <n v="806.77"/>
    <n v="0"/>
    <n v="806.77"/>
    <n v="5749"/>
    <n v="14.03"/>
    <s v="China"/>
    <s v="-"/>
    <s v="CNH"/>
  </r>
  <r>
    <x v="0"/>
    <x v="34"/>
    <s v="GBP"/>
    <x v="49"/>
    <s v="CASH"/>
    <s v="Cash and/or Derivatives"/>
    <s v="Cash"/>
    <n v="2.99"/>
    <n v="0"/>
    <n v="2.99"/>
    <n v="2"/>
    <n v="135.22"/>
    <s v="United Kingdom"/>
    <s v="-"/>
    <s v="GBP"/>
  </r>
  <r>
    <x v="0"/>
    <x v="34"/>
    <s v="HWBU5"/>
    <x v="58"/>
    <s v="FUTURE"/>
    <s v="Cash and/or Derivatives"/>
    <s v="Futures"/>
    <n v="0"/>
    <n v="0"/>
    <n v="378944"/>
    <n v="8"/>
    <n v="23684"/>
    <s v="-"/>
    <s v="Chicago Mercantile Exchange"/>
    <s v="USD"/>
  </r>
  <r>
    <x v="0"/>
    <x v="35"/>
    <s v="AVGO"/>
    <x v="0"/>
    <s v="EQUITY"/>
    <s v="Information Technology"/>
    <s v="Equity"/>
    <n v="5911997.5999999996"/>
    <n v="5.4"/>
    <n v="5911997.5999999996"/>
    <n v="17104"/>
    <n v="345.65"/>
    <s v="United States"/>
    <s v="NASDAQ"/>
    <s v="USD"/>
  </r>
  <r>
    <x v="0"/>
    <x v="35"/>
    <s v="AMD"/>
    <x v="10"/>
    <s v="EQUITY"/>
    <s v="Information Technology"/>
    <s v="Equity"/>
    <n v="5596265.0099999998"/>
    <n v="5.12"/>
    <n v="5596265.0099999998"/>
    <n v="36961"/>
    <n v="151.41"/>
    <s v="United States"/>
    <s v="NASDAQ"/>
    <s v="USD"/>
  </r>
  <r>
    <x v="0"/>
    <x v="35"/>
    <s v="AAPL"/>
    <x v="1"/>
    <s v="EQUITY"/>
    <s v="Information Technology"/>
    <s v="Equity"/>
    <n v="5230267.5599999996"/>
    <n v="4.78"/>
    <n v="5230267.5599999996"/>
    <n v="21987"/>
    <n v="237.88"/>
    <s v="United States"/>
    <s v="NASDAQ"/>
    <s v="USD"/>
  </r>
  <r>
    <x v="0"/>
    <x v="35"/>
    <s v="ORCL"/>
    <x v="7"/>
    <s v="EQUITY"/>
    <s v="Information Technology"/>
    <s v="Equity"/>
    <n v="5226050.72"/>
    <n v="4.78"/>
    <n v="5226050.72"/>
    <n v="21914"/>
    <n v="238.48"/>
    <s v="United States"/>
    <s v="New York Stock Exchange Inc."/>
    <s v="USD"/>
  </r>
  <r>
    <x v="0"/>
    <x v="35"/>
    <s v="NVDA"/>
    <x v="5"/>
    <s v="EQUITY"/>
    <s v="Information Technology"/>
    <s v="Equity"/>
    <n v="5083971.8600000003"/>
    <n v="4.6500000000000004"/>
    <n v="5083971.8600000003"/>
    <n v="30206"/>
    <n v="168.31"/>
    <s v="United States"/>
    <s v="NASDAQ"/>
    <s v="USD"/>
  </r>
  <r>
    <x v="0"/>
    <x v="35"/>
    <s v="PLTR"/>
    <x v="12"/>
    <s v="EQUITY"/>
    <s v="Information Technology"/>
    <s v="Equity"/>
    <n v="5057327.8"/>
    <n v="4.62"/>
    <n v="5057327.8"/>
    <n v="32398"/>
    <n v="156.1"/>
    <s v="United States"/>
    <s v="NASDAQ"/>
    <s v="USD"/>
  </r>
  <r>
    <x v="0"/>
    <x v="35"/>
    <s v="AMZN"/>
    <x v="6"/>
    <s v="EQUITY"/>
    <s v="Consumer Discretionary"/>
    <s v="Equity"/>
    <n v="4844153.5999999996"/>
    <n v="4.43"/>
    <n v="4844153.5999999996"/>
    <n v="20540"/>
    <n v="235.84"/>
    <s v="United States"/>
    <s v="NASDAQ"/>
    <s v="USD"/>
  </r>
  <r>
    <x v="0"/>
    <x v="35"/>
    <n v="2330"/>
    <x v="3"/>
    <s v="EQUITY"/>
    <s v="Information Technology"/>
    <s v="Equity"/>
    <n v="4803826.83"/>
    <n v="4.3899999999999997"/>
    <n v="4803826.83"/>
    <n v="124126"/>
    <n v="38.700000000000003"/>
    <s v="Taiwan"/>
    <s v="Taiwan Stock Exchange"/>
    <s v="TWD"/>
  </r>
  <r>
    <x v="0"/>
    <x v="35"/>
    <s v="MSFT"/>
    <x v="9"/>
    <s v="EQUITY"/>
    <s v="Information Technology"/>
    <s v="Equity"/>
    <n v="4556537.2"/>
    <n v="4.16"/>
    <n v="4556537.2"/>
    <n v="9146"/>
    <n v="498.2"/>
    <s v="United States"/>
    <s v="NASDAQ"/>
    <s v="USD"/>
  </r>
  <r>
    <x v="0"/>
    <x v="35"/>
    <s v="CSCO"/>
    <x v="2"/>
    <s v="EQUITY"/>
    <s v="Information Technology"/>
    <s v="Equity"/>
    <n v="4499820.16"/>
    <n v="4.1100000000000003"/>
    <n v="4499820.16"/>
    <n v="67282"/>
    <n v="66.88"/>
    <s v="United States"/>
    <s v="NASDAQ"/>
    <s v="USD"/>
  </r>
  <r>
    <x v="0"/>
    <x v="35"/>
    <n v="5930"/>
    <x v="13"/>
    <s v="EQUITY"/>
    <s v="Information Technology"/>
    <s v="Equity"/>
    <n v="4458938.66"/>
    <n v="4.08"/>
    <n v="4458938.66"/>
    <n v="88460"/>
    <n v="50.41"/>
    <s v="Korea (South)"/>
    <s v="Korea Exchange (Stock Market)"/>
    <s v="KRW"/>
  </r>
  <r>
    <x v="0"/>
    <x v="35"/>
    <s v="ASML"/>
    <x v="4"/>
    <s v="EQUITY"/>
    <s v="Information Technology"/>
    <s v="Equity"/>
    <n v="4440597.5199999996"/>
    <n v="4.0599999999999996"/>
    <n v="4440597.5199999996"/>
    <n v="5588"/>
    <n v="794.66"/>
    <s v="Netherlands"/>
    <s v="Euronext Amsterdam"/>
    <s v="EUR"/>
  </r>
  <r>
    <x v="0"/>
    <x v="35"/>
    <s v="QCOM"/>
    <x v="11"/>
    <s v="EQUITY"/>
    <s v="Information Technology"/>
    <s v="Equity"/>
    <n v="4422463.76"/>
    <n v="4.04"/>
    <n v="4422463.76"/>
    <n v="27599"/>
    <n v="160.24"/>
    <s v="United States"/>
    <s v="NASDAQ"/>
    <s v="USD"/>
  </r>
  <r>
    <x v="0"/>
    <x v="35"/>
    <s v="NOW"/>
    <x v="50"/>
    <s v="EQUITY"/>
    <s v="Information Technology"/>
    <s v="Equity"/>
    <n v="4083267.51"/>
    <n v="3.73"/>
    <n v="4083267.51"/>
    <n v="4347"/>
    <n v="939.33"/>
    <s v="United States"/>
    <s v="New York Stock Exchange Inc."/>
    <s v="USD"/>
  </r>
  <r>
    <x v="0"/>
    <x v="35"/>
    <s v="IBM"/>
    <x v="8"/>
    <s v="EQUITY"/>
    <s v="Information Technology"/>
    <s v="Equity"/>
    <n v="3991162.65"/>
    <n v="3.65"/>
    <n v="3991162.65"/>
    <n v="15585"/>
    <n v="256.08999999999997"/>
    <s v="United States"/>
    <s v="New York Stock Exchange Inc."/>
    <s v="USD"/>
  </r>
  <r>
    <x v="0"/>
    <x v="35"/>
    <s v="MU"/>
    <x v="17"/>
    <s v="EQUITY"/>
    <s v="Information Technology"/>
    <s v="Equity"/>
    <n v="3730308.96"/>
    <n v="3.41"/>
    <n v="3730308.96"/>
    <n v="28376"/>
    <n v="131.46"/>
    <s v="United States"/>
    <s v="NASDAQ"/>
    <s v="USD"/>
  </r>
  <r>
    <x v="0"/>
    <x v="35"/>
    <s v="AMAT"/>
    <x v="51"/>
    <s v="EQUITY"/>
    <s v="Information Technology"/>
    <s v="Equity"/>
    <n v="3336771.55"/>
    <n v="3.05"/>
    <n v="3336771.55"/>
    <n v="20591"/>
    <n v="162.05000000000001"/>
    <s v="United States"/>
    <s v="NASDAQ"/>
    <s v="USD"/>
  </r>
  <r>
    <x v="0"/>
    <x v="35"/>
    <s v="PANW"/>
    <x v="14"/>
    <s v="EQUITY"/>
    <s v="Information Technology"/>
    <s v="Equity"/>
    <n v="3335919.38"/>
    <n v="3.05"/>
    <n v="3335919.38"/>
    <n v="16901"/>
    <n v="197.38"/>
    <s v="United States"/>
    <s v="NASDAQ"/>
    <s v="USD"/>
  </r>
  <r>
    <x v="0"/>
    <x v="35"/>
    <s v="GOOGL"/>
    <x v="16"/>
    <s v="EQUITY"/>
    <s v="Communication"/>
    <s v="Equity"/>
    <n v="3095647.08"/>
    <n v="2.83"/>
    <n v="3095647.08"/>
    <n v="13227"/>
    <n v="234.04"/>
    <s v="United States"/>
    <s v="NASDAQ"/>
    <s v="USD"/>
  </r>
  <r>
    <x v="0"/>
    <x v="35"/>
    <s v="KLAC"/>
    <x v="21"/>
    <s v="EQUITY"/>
    <s v="Information Technology"/>
    <s v="Equity"/>
    <n v="3065989.54"/>
    <n v="2.8"/>
    <n v="3065989.54"/>
    <n v="3373"/>
    <n v="908.98"/>
    <s v="United States"/>
    <s v="NASDAQ"/>
    <s v="USD"/>
  </r>
  <r>
    <x v="0"/>
    <x v="35"/>
    <s v="GOOG"/>
    <x v="18"/>
    <s v="EQUITY"/>
    <s v="Communication"/>
    <s v="Equity"/>
    <n v="2712041.12"/>
    <n v="2.48"/>
    <n v="2712041.12"/>
    <n v="11582"/>
    <n v="234.16"/>
    <s v="United States"/>
    <s v="NASDAQ"/>
    <s v="USD"/>
  </r>
  <r>
    <x v="0"/>
    <x v="35"/>
    <s v="INTC"/>
    <x v="20"/>
    <s v="EQUITY"/>
    <s v="Information Technology"/>
    <s v="Equity"/>
    <n v="2711282.4"/>
    <n v="2.48"/>
    <n v="2711282.4"/>
    <n v="110755"/>
    <n v="24.48"/>
    <s v="United States"/>
    <s v="NASDAQ"/>
    <s v="USD"/>
  </r>
  <r>
    <x v="0"/>
    <x v="35"/>
    <n v="2317"/>
    <x v="24"/>
    <s v="EQUITY"/>
    <s v="Information Technology"/>
    <s v="Equity"/>
    <n v="2057092"/>
    <n v="1.88"/>
    <n v="2057092"/>
    <n v="308210"/>
    <n v="6.67"/>
    <s v="Taiwan"/>
    <s v="Taiwan Stock Exchange"/>
    <s v="TWD"/>
  </r>
  <r>
    <x v="0"/>
    <x v="35"/>
    <s v="SNOW"/>
    <x v="25"/>
    <s v="EQUITY"/>
    <s v="Information Technology"/>
    <s v="Equity"/>
    <n v="1919303.96"/>
    <n v="1.75"/>
    <n v="1919303.96"/>
    <n v="8473"/>
    <n v="226.52"/>
    <s v="United States"/>
    <s v="New York Stock Exchange Inc."/>
    <s v="USD"/>
  </r>
  <r>
    <x v="0"/>
    <x v="35"/>
    <s v="EQIX"/>
    <x v="19"/>
    <s v="EQUITY"/>
    <s v="Real Estate"/>
    <s v="Equity"/>
    <n v="1897699.29"/>
    <n v="1.73"/>
    <n v="1897699.29"/>
    <n v="2479"/>
    <n v="765.51"/>
    <s v="United States"/>
    <s v="NASDAQ"/>
    <s v="USD"/>
  </r>
  <r>
    <x v="0"/>
    <x v="35"/>
    <n v="8035"/>
    <x v="22"/>
    <s v="EQUITY"/>
    <s v="Information Technology"/>
    <s v="Equity"/>
    <n v="1686981.83"/>
    <n v="1.54"/>
    <n v="1686981.83"/>
    <n v="12100"/>
    <n v="139.41999999999999"/>
    <s v="Japan"/>
    <s v="Tokyo Stock Exchange"/>
    <s v="JPY"/>
  </r>
  <r>
    <x v="0"/>
    <x v="35"/>
    <s v="DELL"/>
    <x v="26"/>
    <s v="EQUITY"/>
    <s v="Information Technology"/>
    <s v="Equity"/>
    <n v="958539"/>
    <n v="0.88"/>
    <n v="958539"/>
    <n v="7793"/>
    <n v="123"/>
    <s v="United States"/>
    <s v="New York Stock Exchange Inc."/>
    <s v="USD"/>
  </r>
  <r>
    <x v="0"/>
    <x v="35"/>
    <s v="MCHP"/>
    <x v="27"/>
    <s v="EQUITY"/>
    <s v="Information Technology"/>
    <s v="Equity"/>
    <n v="892781.6"/>
    <n v="0.82"/>
    <n v="892781.6"/>
    <n v="13672"/>
    <n v="65.3"/>
    <s v="United States"/>
    <s v="NASDAQ"/>
    <s v="USD"/>
  </r>
  <r>
    <x v="0"/>
    <x v="35"/>
    <s v="HPE"/>
    <x v="28"/>
    <s v="EQUITY"/>
    <s v="Information Technology"/>
    <s v="Equity"/>
    <n v="780505.5"/>
    <n v="0.71"/>
    <n v="780505.5"/>
    <n v="33213"/>
    <n v="23.5"/>
    <s v="United States"/>
    <s v="New York Stock Exchange Inc."/>
    <s v="USD"/>
  </r>
  <r>
    <x v="0"/>
    <x v="35"/>
    <s v="MDB"/>
    <x v="33"/>
    <s v="EQUITY"/>
    <s v="Information Technology"/>
    <s v="Equity"/>
    <n v="669210.30000000005"/>
    <n v="0.61"/>
    <n v="669210.30000000005"/>
    <n v="2070"/>
    <n v="323.29000000000002"/>
    <s v="United States"/>
    <s v="NASDAQ"/>
    <s v="USD"/>
  </r>
  <r>
    <x v="0"/>
    <x v="35"/>
    <s v="PSTG"/>
    <x v="30"/>
    <s v="EQUITY"/>
    <s v="Information Technology"/>
    <s v="Equity"/>
    <n v="662791.5"/>
    <n v="0.61"/>
    <n v="662791.5"/>
    <n v="8337"/>
    <n v="79.5"/>
    <s v="United States"/>
    <s v="New York Stock Exchange Inc."/>
    <s v="USD"/>
  </r>
  <r>
    <x v="0"/>
    <x v="35"/>
    <s v="NTAP"/>
    <x v="29"/>
    <s v="EQUITY"/>
    <s v="Information Technology"/>
    <s v="Equity"/>
    <n v="628266.44999999995"/>
    <n v="0.56999999999999995"/>
    <n v="628266.44999999995"/>
    <n v="5185"/>
    <n v="121.17"/>
    <s v="United States"/>
    <s v="NASDAQ"/>
    <s v="USD"/>
  </r>
  <r>
    <x v="0"/>
    <x v="35"/>
    <n v="5935"/>
    <x v="32"/>
    <s v="EQUITY"/>
    <s v="Information Technology"/>
    <s v="Equity"/>
    <n v="582442.30000000005"/>
    <n v="0.53"/>
    <n v="582442.30000000005"/>
    <n v="14087"/>
    <n v="41.35"/>
    <s v="Korea (South)"/>
    <s v="Korea Exchange (Stock Market)"/>
    <s v="KRW"/>
  </r>
  <r>
    <x v="0"/>
    <x v="35"/>
    <s v="NTNX"/>
    <x v="34"/>
    <s v="EQUITY"/>
    <s v="Information Technology"/>
    <s v="Equity"/>
    <n v="506189.98"/>
    <n v="0.46"/>
    <n v="506189.98"/>
    <n v="6751"/>
    <n v="74.98"/>
    <s v="United States"/>
    <s v="NASDAQ"/>
    <s v="USD"/>
  </r>
  <r>
    <x v="0"/>
    <x v="35"/>
    <s v="ZBRA"/>
    <x v="31"/>
    <s v="EQUITY"/>
    <s v="Information Technology"/>
    <s v="Equity"/>
    <n v="406057.2"/>
    <n v="0.37"/>
    <n v="406057.2"/>
    <n v="1294"/>
    <n v="313.8"/>
    <s v="United States"/>
    <s v="NASDAQ"/>
    <s v="USD"/>
  </r>
  <r>
    <x v="0"/>
    <x v="35"/>
    <s v="RBRK"/>
    <x v="52"/>
    <s v="EQUITY"/>
    <s v="Information Technology"/>
    <s v="Equity"/>
    <n v="299546.13"/>
    <n v="0.27"/>
    <n v="299546.13"/>
    <n v="3133"/>
    <n v="95.61"/>
    <s v="United States"/>
    <s v="New York Stock Exchange Inc."/>
    <s v="USD"/>
  </r>
  <r>
    <x v="0"/>
    <x v="35"/>
    <n v="992"/>
    <x v="36"/>
    <s v="EQUITY"/>
    <s v="Information Technology"/>
    <s v="Equity"/>
    <n v="298511.33"/>
    <n v="0.27"/>
    <n v="298511.33"/>
    <n v="218000"/>
    <n v="1.37"/>
    <s v="China"/>
    <s v="Hong Kong Exchanges And Clearing Ltd"/>
    <s v="HKD"/>
  </r>
  <r>
    <x v="0"/>
    <x v="35"/>
    <s v="USD"/>
    <x v="38"/>
    <s v="CASH"/>
    <s v="Cash and/or Derivatives"/>
    <s v="Cash"/>
    <n v="287928.27"/>
    <n v="0.26"/>
    <n v="287928.27"/>
    <n v="287928"/>
    <n v="100"/>
    <s v="United States"/>
    <s v="-"/>
    <s v="USD"/>
  </r>
  <r>
    <x v="0"/>
    <x v="35"/>
    <s v="CVLT"/>
    <x v="37"/>
    <s v="EQUITY"/>
    <s v="Information Technology"/>
    <s v="Equity"/>
    <n v="195365.52"/>
    <n v="0.18"/>
    <n v="195365.52"/>
    <n v="1062"/>
    <n v="183.96"/>
    <s v="United States"/>
    <s v="NASDAQ"/>
    <s v="USD"/>
  </r>
  <r>
    <x v="0"/>
    <x v="35"/>
    <n v="66570"/>
    <x v="53"/>
    <s v="EQUITY"/>
    <s v="Consumer Discretionary"/>
    <s v="Equity"/>
    <n v="146755.45000000001"/>
    <n v="0.13"/>
    <n v="146755.45000000001"/>
    <n v="2714"/>
    <n v="54.07"/>
    <s v="Korea (South)"/>
    <s v="Korea Exchange (Stock Market)"/>
    <s v="KRW"/>
  </r>
  <r>
    <x v="0"/>
    <x v="35"/>
    <n v="3706"/>
    <x v="55"/>
    <s v="EQUITY"/>
    <s v="Information Technology"/>
    <s v="Equity"/>
    <n v="68734.67"/>
    <n v="0.06"/>
    <n v="68734.67"/>
    <n v="24200"/>
    <n v="2.84"/>
    <s v="Taiwan"/>
    <s v="Taiwan Stock Exchange"/>
    <s v="TWD"/>
  </r>
  <r>
    <x v="0"/>
    <x v="35"/>
    <s v="ICSUAGD"/>
    <x v="42"/>
    <s v="FUND"/>
    <s v="Cash and/or Derivatives"/>
    <s v="Money Market"/>
    <n v="66216.23"/>
    <n v="0.06"/>
    <n v="66216.23"/>
    <n v="66216"/>
    <n v="1"/>
    <s v="Ireland"/>
    <s v="-"/>
    <s v="USD"/>
  </r>
  <r>
    <x v="0"/>
    <x v="35"/>
    <s v="GFS"/>
    <x v="54"/>
    <s v="EQUITY"/>
    <s v="Information Technology"/>
    <s v="Equity"/>
    <n v="55717.56"/>
    <n v="0.05"/>
    <n v="55717.56"/>
    <n v="1692"/>
    <n v="32.93"/>
    <s v="United States"/>
    <s v="NASDAQ"/>
    <s v="USD"/>
  </r>
  <r>
    <x v="0"/>
    <x v="35"/>
    <s v="FSLY"/>
    <x v="40"/>
    <s v="EQUITY"/>
    <s v="Information Technology"/>
    <s v="Equity"/>
    <n v="29343.040000000001"/>
    <n v="0.03"/>
    <n v="29343.040000000001"/>
    <n v="3902"/>
    <n v="7.52"/>
    <s v="United States"/>
    <s v="New York Stock Exchange Inc."/>
    <s v="USD"/>
  </r>
  <r>
    <x v="0"/>
    <x v="35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35"/>
    <s v="TWD"/>
    <x v="41"/>
    <s v="CASH"/>
    <s v="Cash and/or Derivatives"/>
    <s v="Cash"/>
    <n v="23196.1"/>
    <n v="0.02"/>
    <n v="23196.1"/>
    <n v="707249"/>
    <n v="3.28"/>
    <s v="Taiwan"/>
    <s v="-"/>
    <s v="TWD"/>
  </r>
  <r>
    <x v="0"/>
    <x v="35"/>
    <s v="KRW"/>
    <x v="39"/>
    <s v="CASH"/>
    <s v="Cash and/or Derivatives"/>
    <s v="Cash"/>
    <n v="14657.26"/>
    <n v="0.01"/>
    <n v="14657.26"/>
    <n v="20383848"/>
    <n v="7.0000000000000007E-2"/>
    <s v="Korea (South)"/>
    <s v="-"/>
    <s v="KRW"/>
  </r>
  <r>
    <x v="0"/>
    <x v="35"/>
    <s v="EUR"/>
    <x v="43"/>
    <s v="CASH"/>
    <s v="Cash and/or Derivatives"/>
    <s v="Cash"/>
    <n v="13671.43"/>
    <n v="0.01"/>
    <n v="13671.43"/>
    <n v="11640"/>
    <n v="117.45"/>
    <s v="European Union"/>
    <s v="-"/>
    <s v="EUR"/>
  </r>
  <r>
    <x v="0"/>
    <x v="35"/>
    <n v="2388"/>
    <x v="44"/>
    <s v="EQUITY"/>
    <s v="Information Technology"/>
    <s v="Equity"/>
    <n v="12873.79"/>
    <n v="0.01"/>
    <n v="12873.79"/>
    <n v="6331"/>
    <n v="2.0299999999999998"/>
    <s v="Taiwan"/>
    <s v="Taiwan Stock Exchange"/>
    <s v="TWD"/>
  </r>
  <r>
    <x v="0"/>
    <x v="35"/>
    <s v="JPY"/>
    <x v="46"/>
    <s v="CASH"/>
    <s v="Cash and/or Derivatives"/>
    <s v="Cash"/>
    <n v="11182.76"/>
    <n v="0.01"/>
    <n v="11182.76"/>
    <n v="1652308"/>
    <n v="0.68"/>
    <s v="Japan"/>
    <s v="-"/>
    <s v="JPY"/>
  </r>
  <r>
    <x v="0"/>
    <x v="35"/>
    <s v="HKD"/>
    <x v="45"/>
    <s v="CASH"/>
    <s v="Cash and/or Derivatives"/>
    <s v="Cash"/>
    <n v="10760.93"/>
    <n v="0.01"/>
    <n v="10760.93"/>
    <n v="83851"/>
    <n v="12.83"/>
    <s v="Hong Kong"/>
    <s v="-"/>
    <s v="HKD"/>
  </r>
  <r>
    <x v="0"/>
    <x v="35"/>
    <n v="300017"/>
    <x v="56"/>
    <s v="EQUITY"/>
    <s v="Information Technology"/>
    <s v="Equity"/>
    <n v="4869.1099999999997"/>
    <n v="0"/>
    <n v="4869.1099999999997"/>
    <n v="3100"/>
    <n v="1.57"/>
    <s v="China"/>
    <s v="Shenzhen Stock Exchange"/>
    <s v="CNY"/>
  </r>
  <r>
    <x v="0"/>
    <x v="35"/>
    <s v="CNH"/>
    <x v="57"/>
    <s v="CASH"/>
    <s v="Cash and/or Derivatives"/>
    <s v="Cash"/>
    <n v="806.95"/>
    <n v="0"/>
    <n v="806.95"/>
    <n v="5749"/>
    <n v="14.04"/>
    <s v="China"/>
    <s v="-"/>
    <s v="CNH"/>
  </r>
  <r>
    <x v="0"/>
    <x v="35"/>
    <s v="GBP"/>
    <x v="49"/>
    <s v="CASH"/>
    <s v="Cash and/or Derivatives"/>
    <s v="Cash"/>
    <n v="2.99"/>
    <n v="0"/>
    <n v="2.99"/>
    <n v="2"/>
    <n v="135.35"/>
    <s v="United Kingdom"/>
    <s v="-"/>
    <s v="GBP"/>
  </r>
  <r>
    <x v="0"/>
    <x v="35"/>
    <s v="HWBU5"/>
    <x v="58"/>
    <s v="FUTURE"/>
    <s v="Cash and/or Derivatives"/>
    <s v="Futures"/>
    <n v="0"/>
    <n v="0"/>
    <n v="380796"/>
    <n v="8"/>
    <n v="23799.75"/>
    <s v="-"/>
    <s v="Chicago Mercantile Exchange"/>
    <s v="USD"/>
  </r>
  <r>
    <x v="0"/>
    <x v="36"/>
    <s v="AMD"/>
    <x v="10"/>
    <s v="EQUITY"/>
    <s v="Information Technology"/>
    <s v="Equity"/>
    <n v="5759263.0199999996"/>
    <n v="5.21"/>
    <n v="5759263.0199999996"/>
    <n v="36961"/>
    <n v="155.82"/>
    <s v="United States"/>
    <s v="NASDAQ"/>
    <s v="USD"/>
  </r>
  <r>
    <x v="0"/>
    <x v="36"/>
    <s v="AVGO"/>
    <x v="0"/>
    <s v="EQUITY"/>
    <s v="Information Technology"/>
    <s v="Equity"/>
    <n v="5758403.6799999997"/>
    <n v="5.21"/>
    <n v="5758403.6799999997"/>
    <n v="17104"/>
    <n v="336.67"/>
    <s v="United States"/>
    <s v="NASDAQ"/>
    <s v="USD"/>
  </r>
  <r>
    <x v="0"/>
    <x v="36"/>
    <s v="ORCL"/>
    <x v="7"/>
    <s v="EQUITY"/>
    <s v="Information Technology"/>
    <s v="Equity"/>
    <n v="5292450.1399999997"/>
    <n v="4.79"/>
    <n v="5292450.1399999997"/>
    <n v="21914"/>
    <n v="241.51"/>
    <s v="United States"/>
    <s v="New York Stock Exchange Inc."/>
    <s v="USD"/>
  </r>
  <r>
    <x v="0"/>
    <x v="36"/>
    <s v="PLTR"/>
    <x v="12"/>
    <s v="EQUITY"/>
    <s v="Information Technology"/>
    <s v="Equity"/>
    <n v="5260139.28"/>
    <n v="4.76"/>
    <n v="5260139.28"/>
    <n v="32398"/>
    <n v="162.36000000000001"/>
    <s v="United States"/>
    <s v="NASDAQ"/>
    <s v="USD"/>
  </r>
  <r>
    <x v="0"/>
    <x v="36"/>
    <s v="NVDA"/>
    <x v="5"/>
    <s v="EQUITY"/>
    <s v="Information Technology"/>
    <s v="Equity"/>
    <n v="5157976.5599999996"/>
    <n v="4.67"/>
    <n v="5157976.5599999996"/>
    <n v="30206"/>
    <n v="170.76"/>
    <s v="United States"/>
    <s v="NASDAQ"/>
    <s v="USD"/>
  </r>
  <r>
    <x v="0"/>
    <x v="36"/>
    <s v="AAPL"/>
    <x v="1"/>
    <s v="EQUITY"/>
    <s v="Information Technology"/>
    <s v="Equity"/>
    <n v="5152653.45"/>
    <n v="4.66"/>
    <n v="5152653.45"/>
    <n v="21987"/>
    <n v="234.35"/>
    <s v="United States"/>
    <s v="NASDAQ"/>
    <s v="USD"/>
  </r>
  <r>
    <x v="0"/>
    <x v="36"/>
    <n v="2330"/>
    <x v="3"/>
    <s v="EQUITY"/>
    <s v="Information Technology"/>
    <s v="Equity"/>
    <n v="4911180.72"/>
    <n v="4.45"/>
    <n v="4911180.72"/>
    <n v="124126"/>
    <n v="39.57"/>
    <s v="Taiwan"/>
    <s v="Taiwan Stock Exchange"/>
    <s v="TWD"/>
  </r>
  <r>
    <x v="0"/>
    <x v="36"/>
    <s v="AMZN"/>
    <x v="6"/>
    <s v="EQUITY"/>
    <s v="Consumer Discretionary"/>
    <s v="Equity"/>
    <n v="4893449.5999999996"/>
    <n v="4.43"/>
    <n v="4893449.5999999996"/>
    <n v="20540"/>
    <n v="238.24"/>
    <s v="United States"/>
    <s v="NASDAQ"/>
    <s v="USD"/>
  </r>
  <r>
    <x v="0"/>
    <x v="36"/>
    <s v="MSFT"/>
    <x v="9"/>
    <s v="EQUITY"/>
    <s v="Information Technology"/>
    <s v="Equity"/>
    <n v="4558457.8600000003"/>
    <n v="4.13"/>
    <n v="4558457.8600000003"/>
    <n v="9146"/>
    <n v="498.41"/>
    <s v="United States"/>
    <s v="NASDAQ"/>
    <s v="USD"/>
  </r>
  <r>
    <x v="0"/>
    <x v="36"/>
    <n v="5930"/>
    <x v="13"/>
    <s v="EQUITY"/>
    <s v="Information Technology"/>
    <s v="Equity"/>
    <n v="4557414.24"/>
    <n v="4.13"/>
    <n v="4557414.24"/>
    <n v="88460"/>
    <n v="51.52"/>
    <s v="Korea (South)"/>
    <s v="Korea Exchange (Stock Market)"/>
    <s v="KRW"/>
  </r>
  <r>
    <x v="0"/>
    <x v="36"/>
    <s v="CSCO"/>
    <x v="2"/>
    <s v="EQUITY"/>
    <s v="Information Technology"/>
    <s v="Equity"/>
    <n v="4530769.88"/>
    <n v="4.0999999999999996"/>
    <n v="4530769.88"/>
    <n v="67282"/>
    <n v="67.34"/>
    <s v="United States"/>
    <s v="NASDAQ"/>
    <s v="USD"/>
  </r>
  <r>
    <x v="0"/>
    <x v="36"/>
    <s v="ASML"/>
    <x v="4"/>
    <s v="EQUITY"/>
    <s v="Information Technology"/>
    <s v="Equity"/>
    <n v="4478760.0999999996"/>
    <n v="4.05"/>
    <n v="4478760.0999999996"/>
    <n v="5588"/>
    <n v="801.49"/>
    <s v="Netherlands"/>
    <s v="Euronext Amsterdam"/>
    <s v="EUR"/>
  </r>
  <r>
    <x v="0"/>
    <x v="36"/>
    <s v="QCOM"/>
    <x v="11"/>
    <s v="EQUITY"/>
    <s v="Information Technology"/>
    <s v="Equity"/>
    <n v="4378857.34"/>
    <n v="3.96"/>
    <n v="4378857.34"/>
    <n v="27599"/>
    <n v="158.66"/>
    <s v="United States"/>
    <s v="NASDAQ"/>
    <s v="USD"/>
  </r>
  <r>
    <x v="0"/>
    <x v="36"/>
    <s v="NOW"/>
    <x v="50"/>
    <s v="EQUITY"/>
    <s v="Information Technology"/>
    <s v="Equity"/>
    <n v="4058663.49"/>
    <n v="3.67"/>
    <n v="4058663.49"/>
    <n v="4347"/>
    <n v="933.67"/>
    <s v="United States"/>
    <s v="New York Stock Exchange Inc."/>
    <s v="USD"/>
  </r>
  <r>
    <x v="0"/>
    <x v="36"/>
    <s v="IBM"/>
    <x v="8"/>
    <s v="EQUITY"/>
    <s v="Information Technology"/>
    <s v="Equity"/>
    <n v="4038229.35"/>
    <n v="3.66"/>
    <n v="4038229.35"/>
    <n v="15585"/>
    <n v="259.11"/>
    <s v="United States"/>
    <s v="New York Stock Exchange Inc."/>
    <s v="USD"/>
  </r>
  <r>
    <x v="0"/>
    <x v="36"/>
    <s v="MU"/>
    <x v="17"/>
    <s v="EQUITY"/>
    <s v="Information Technology"/>
    <s v="Equity"/>
    <n v="3837570.24"/>
    <n v="3.47"/>
    <n v="3837570.24"/>
    <n v="28376"/>
    <n v="135.24"/>
    <s v="United States"/>
    <s v="NASDAQ"/>
    <s v="USD"/>
  </r>
  <r>
    <x v="0"/>
    <x v="36"/>
    <s v="AMAT"/>
    <x v="51"/>
    <s v="EQUITY"/>
    <s v="Information Technology"/>
    <s v="Equity"/>
    <n v="3366628.5"/>
    <n v="3.05"/>
    <n v="3366628.5"/>
    <n v="20591"/>
    <n v="163.5"/>
    <s v="United States"/>
    <s v="NASDAQ"/>
    <s v="USD"/>
  </r>
  <r>
    <x v="0"/>
    <x v="36"/>
    <s v="PANW"/>
    <x v="14"/>
    <s v="EQUITY"/>
    <s v="Information Technology"/>
    <s v="Equity"/>
    <n v="3338792.55"/>
    <n v="3.02"/>
    <n v="3338792.55"/>
    <n v="16901"/>
    <n v="197.55"/>
    <s v="United States"/>
    <s v="NASDAQ"/>
    <s v="USD"/>
  </r>
  <r>
    <x v="0"/>
    <x v="36"/>
    <s v="GOOGL"/>
    <x v="16"/>
    <s v="EQUITY"/>
    <s v="Communication"/>
    <s v="Equity"/>
    <n v="3169586.01"/>
    <n v="2.87"/>
    <n v="3169586.01"/>
    <n v="13227"/>
    <n v="239.63"/>
    <s v="United States"/>
    <s v="NASDAQ"/>
    <s v="USD"/>
  </r>
  <r>
    <x v="0"/>
    <x v="36"/>
    <s v="KLAC"/>
    <x v="21"/>
    <s v="EQUITY"/>
    <s v="Information Technology"/>
    <s v="Equity"/>
    <n v="3095503.29"/>
    <n v="2.8"/>
    <n v="3095503.29"/>
    <n v="3373"/>
    <n v="917.73"/>
    <s v="United States"/>
    <s v="NASDAQ"/>
    <s v="USD"/>
  </r>
  <r>
    <x v="0"/>
    <x v="36"/>
    <s v="GOOG"/>
    <x v="18"/>
    <s v="EQUITY"/>
    <s v="Communication"/>
    <s v="Equity"/>
    <n v="2778985.08"/>
    <n v="2.52"/>
    <n v="2778985.08"/>
    <n v="11582"/>
    <n v="239.94"/>
    <s v="United States"/>
    <s v="NASDAQ"/>
    <s v="USD"/>
  </r>
  <r>
    <x v="0"/>
    <x v="36"/>
    <s v="INTC"/>
    <x v="20"/>
    <s v="EQUITY"/>
    <s v="Information Technology"/>
    <s v="Equity"/>
    <n v="2706852.2"/>
    <n v="2.4500000000000002"/>
    <n v="2706852.2"/>
    <n v="110755"/>
    <n v="24.44"/>
    <s v="United States"/>
    <s v="NASDAQ"/>
    <s v="USD"/>
  </r>
  <r>
    <x v="0"/>
    <x v="36"/>
    <n v="2317"/>
    <x v="24"/>
    <s v="EQUITY"/>
    <s v="Information Technology"/>
    <s v="Equity"/>
    <n v="2108660.85"/>
    <n v="1.91"/>
    <n v="2108660.85"/>
    <n v="308210"/>
    <n v="6.84"/>
    <s v="Taiwan"/>
    <s v="Taiwan Stock Exchange"/>
    <s v="TWD"/>
  </r>
  <r>
    <x v="0"/>
    <x v="36"/>
    <s v="EQIX"/>
    <x v="19"/>
    <s v="EQUITY"/>
    <s v="Real Estate"/>
    <s v="Equity"/>
    <n v="1932479.66"/>
    <n v="1.75"/>
    <n v="1932479.66"/>
    <n v="2479"/>
    <n v="779.54"/>
    <s v="United States"/>
    <s v="NASDAQ"/>
    <s v="USD"/>
  </r>
  <r>
    <x v="0"/>
    <x v="36"/>
    <s v="SNOW"/>
    <x v="25"/>
    <s v="EQUITY"/>
    <s v="Information Technology"/>
    <s v="Equity"/>
    <n v="1911169.88"/>
    <n v="1.73"/>
    <n v="1911169.88"/>
    <n v="8473"/>
    <n v="225.56"/>
    <s v="United States"/>
    <s v="New York Stock Exchange Inc."/>
    <s v="USD"/>
  </r>
  <r>
    <x v="0"/>
    <x v="36"/>
    <n v="8035"/>
    <x v="22"/>
    <s v="EQUITY"/>
    <s v="Information Technology"/>
    <s v="Equity"/>
    <n v="1728982.7"/>
    <n v="1.57"/>
    <n v="1728982.7"/>
    <n v="12100"/>
    <n v="142.88999999999999"/>
    <s v="Japan"/>
    <s v="Tokyo Stock Exchange"/>
    <s v="JPY"/>
  </r>
  <r>
    <x v="0"/>
    <x v="36"/>
    <s v="DELL"/>
    <x v="26"/>
    <s v="EQUITY"/>
    <s v="Information Technology"/>
    <s v="Equity"/>
    <n v="945212.97"/>
    <n v="0.86"/>
    <n v="945212.97"/>
    <n v="7793"/>
    <n v="121.29"/>
    <s v="United States"/>
    <s v="New York Stock Exchange Inc."/>
    <s v="USD"/>
  </r>
  <r>
    <x v="0"/>
    <x v="36"/>
    <s v="MCHP"/>
    <x v="27"/>
    <s v="EQUITY"/>
    <s v="Information Technology"/>
    <s v="Equity"/>
    <n v="885398.72"/>
    <n v="0.8"/>
    <n v="885398.72"/>
    <n v="13672"/>
    <n v="64.760000000000005"/>
    <s v="United States"/>
    <s v="NASDAQ"/>
    <s v="USD"/>
  </r>
  <r>
    <x v="0"/>
    <x v="36"/>
    <s v="HPE"/>
    <x v="28"/>
    <s v="EQUITY"/>
    <s v="Information Technology"/>
    <s v="Equity"/>
    <n v="793126.44"/>
    <n v="0.72"/>
    <n v="793126.44"/>
    <n v="33213"/>
    <n v="23.88"/>
    <s v="United States"/>
    <s v="New York Stock Exchange Inc."/>
    <s v="USD"/>
  </r>
  <r>
    <x v="0"/>
    <x v="36"/>
    <s v="MDB"/>
    <x v="33"/>
    <s v="EQUITY"/>
    <s v="Information Technology"/>
    <s v="Equity"/>
    <n v="685356.3"/>
    <n v="0.62"/>
    <n v="685356.3"/>
    <n v="2070"/>
    <n v="331.09"/>
    <s v="United States"/>
    <s v="NASDAQ"/>
    <s v="USD"/>
  </r>
  <r>
    <x v="0"/>
    <x v="36"/>
    <s v="PSTG"/>
    <x v="30"/>
    <s v="EQUITY"/>
    <s v="Information Technology"/>
    <s v="Equity"/>
    <n v="660373.77"/>
    <n v="0.6"/>
    <n v="660373.77"/>
    <n v="8337"/>
    <n v="79.209999999999994"/>
    <s v="United States"/>
    <s v="New York Stock Exchange Inc."/>
    <s v="USD"/>
  </r>
  <r>
    <x v="0"/>
    <x v="36"/>
    <s v="NTAP"/>
    <x v="29"/>
    <s v="EQUITY"/>
    <s v="Information Technology"/>
    <s v="Equity"/>
    <n v="638377.19999999995"/>
    <n v="0.57999999999999996"/>
    <n v="638377.19999999995"/>
    <n v="5185"/>
    <n v="123.12"/>
    <s v="United States"/>
    <s v="NASDAQ"/>
    <s v="USD"/>
  </r>
  <r>
    <x v="0"/>
    <x v="36"/>
    <n v="5935"/>
    <x v="32"/>
    <s v="EQUITY"/>
    <s v="Information Technology"/>
    <s v="Equity"/>
    <n v="592784.56999999995"/>
    <n v="0.54"/>
    <n v="592784.56999999995"/>
    <n v="14087"/>
    <n v="42.08"/>
    <s v="Korea (South)"/>
    <s v="Korea Exchange (Stock Market)"/>
    <s v="KRW"/>
  </r>
  <r>
    <x v="0"/>
    <x v="36"/>
    <s v="NTNX"/>
    <x v="34"/>
    <s v="EQUITY"/>
    <s v="Information Technology"/>
    <s v="Equity"/>
    <n v="511388.25"/>
    <n v="0.46"/>
    <n v="511388.25"/>
    <n v="6751"/>
    <n v="75.75"/>
    <s v="United States"/>
    <s v="NASDAQ"/>
    <s v="USD"/>
  </r>
  <r>
    <x v="0"/>
    <x v="36"/>
    <s v="ZBRA"/>
    <x v="31"/>
    <s v="EQUITY"/>
    <s v="Information Technology"/>
    <s v="Equity"/>
    <n v="403947.98"/>
    <n v="0.37"/>
    <n v="403947.98"/>
    <n v="1294"/>
    <n v="312.17"/>
    <s v="United States"/>
    <s v="NASDAQ"/>
    <s v="USD"/>
  </r>
  <r>
    <x v="0"/>
    <x v="36"/>
    <s v="RBRK"/>
    <x v="52"/>
    <s v="EQUITY"/>
    <s v="Information Technology"/>
    <s v="Equity"/>
    <n v="308600.5"/>
    <n v="0.28000000000000003"/>
    <n v="308600.5"/>
    <n v="3133"/>
    <n v="98.5"/>
    <s v="United States"/>
    <s v="New York Stock Exchange Inc."/>
    <s v="USD"/>
  </r>
  <r>
    <x v="0"/>
    <x v="36"/>
    <n v="992"/>
    <x v="36"/>
    <s v="EQUITY"/>
    <s v="Information Technology"/>
    <s v="Equity"/>
    <n v="302639.74"/>
    <n v="0.27"/>
    <n v="302639.74"/>
    <n v="218000"/>
    <n v="1.39"/>
    <s v="China"/>
    <s v="Hong Kong Exchanges And Clearing Ltd"/>
    <s v="HKD"/>
  </r>
  <r>
    <x v="0"/>
    <x v="36"/>
    <s v="USD"/>
    <x v="38"/>
    <s v="CASH"/>
    <s v="Cash and/or Derivatives"/>
    <s v="Cash"/>
    <n v="289128.93"/>
    <n v="0.26"/>
    <n v="289128.93"/>
    <n v="289129"/>
    <n v="100"/>
    <s v="United States"/>
    <s v="-"/>
    <s v="USD"/>
  </r>
  <r>
    <x v="0"/>
    <x v="36"/>
    <s v="CVLT"/>
    <x v="37"/>
    <s v="EQUITY"/>
    <s v="Information Technology"/>
    <s v="Equity"/>
    <n v="196703.64"/>
    <n v="0.18"/>
    <n v="196703.64"/>
    <n v="1062"/>
    <n v="185.22"/>
    <s v="United States"/>
    <s v="NASDAQ"/>
    <s v="USD"/>
  </r>
  <r>
    <x v="0"/>
    <x v="36"/>
    <n v="66570"/>
    <x v="53"/>
    <s v="EQUITY"/>
    <s v="Consumer Discretionary"/>
    <s v="Equity"/>
    <n v="147841.76999999999"/>
    <n v="0.13"/>
    <n v="147841.76999999999"/>
    <n v="2714"/>
    <n v="54.47"/>
    <s v="Korea (South)"/>
    <s v="Korea Exchange (Stock Market)"/>
    <s v="KRW"/>
  </r>
  <r>
    <x v="0"/>
    <x v="36"/>
    <n v="3706"/>
    <x v="55"/>
    <s v="EQUITY"/>
    <s v="Information Technology"/>
    <s v="Equity"/>
    <n v="70057.039999999994"/>
    <n v="0.06"/>
    <n v="70057.039999999994"/>
    <n v="24200"/>
    <n v="2.89"/>
    <s v="Taiwan"/>
    <s v="Taiwan Stock Exchange"/>
    <s v="TWD"/>
  </r>
  <r>
    <x v="0"/>
    <x v="36"/>
    <s v="ICSUAGD"/>
    <x v="42"/>
    <s v="FUND"/>
    <s v="Cash and/or Derivatives"/>
    <s v="Money Market"/>
    <n v="66216.23"/>
    <n v="0.06"/>
    <n v="66216.23"/>
    <n v="66216"/>
    <n v="1"/>
    <s v="Ireland"/>
    <s v="-"/>
    <s v="USD"/>
  </r>
  <r>
    <x v="0"/>
    <x v="36"/>
    <s v="GFS"/>
    <x v="54"/>
    <s v="EQUITY"/>
    <s v="Information Technology"/>
    <s v="Equity"/>
    <n v="54397.8"/>
    <n v="0.05"/>
    <n v="54397.8"/>
    <n v="1692"/>
    <n v="32.15"/>
    <s v="United States"/>
    <s v="NASDAQ"/>
    <s v="USD"/>
  </r>
  <r>
    <x v="0"/>
    <x v="36"/>
    <s v="FSLY"/>
    <x v="40"/>
    <s v="EQUITY"/>
    <s v="Information Technology"/>
    <s v="Equity"/>
    <n v="29850.3"/>
    <n v="0.03"/>
    <n v="29850.3"/>
    <n v="3902"/>
    <n v="7.65"/>
    <s v="United States"/>
    <s v="New York Stock Exchange Inc."/>
    <s v="USD"/>
  </r>
  <r>
    <x v="0"/>
    <x v="36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36"/>
    <s v="TWD"/>
    <x v="41"/>
    <s v="CASH"/>
    <s v="Cash and/or Derivatives"/>
    <s v="Cash"/>
    <n v="23319.23"/>
    <n v="0.02"/>
    <n v="23319.23"/>
    <n v="707249"/>
    <n v="3.3"/>
    <s v="Taiwan"/>
    <s v="-"/>
    <s v="TWD"/>
  </r>
  <r>
    <x v="0"/>
    <x v="36"/>
    <s v="KRW"/>
    <x v="39"/>
    <s v="CASH"/>
    <s v="Cash and/or Derivatives"/>
    <s v="Cash"/>
    <n v="14687.63"/>
    <n v="0.01"/>
    <n v="14687.63"/>
    <n v="20383848"/>
    <n v="7.0000000000000007E-2"/>
    <s v="Korea (South)"/>
    <s v="-"/>
    <s v="KRW"/>
  </r>
  <r>
    <x v="0"/>
    <x v="36"/>
    <s v="EUR"/>
    <x v="43"/>
    <s v="CASH"/>
    <s v="Cash and/or Derivatives"/>
    <s v="Cash"/>
    <n v="13655.71"/>
    <n v="0.01"/>
    <n v="13655.71"/>
    <n v="11640"/>
    <n v="117.31"/>
    <s v="European Union"/>
    <s v="-"/>
    <s v="EUR"/>
  </r>
  <r>
    <x v="0"/>
    <x v="36"/>
    <n v="2388"/>
    <x v="44"/>
    <s v="EQUITY"/>
    <s v="Information Technology"/>
    <s v="Equity"/>
    <n v="12733.39"/>
    <n v="0.01"/>
    <n v="12733.39"/>
    <n v="6331"/>
    <n v="2.0099999999999998"/>
    <s v="Taiwan"/>
    <s v="Taiwan Stock Exchange"/>
    <s v="TWD"/>
  </r>
  <r>
    <x v="0"/>
    <x v="36"/>
    <s v="JPY"/>
    <x v="46"/>
    <s v="CASH"/>
    <s v="Cash and/or Derivatives"/>
    <s v="Cash"/>
    <n v="11232.17"/>
    <n v="0.01"/>
    <n v="11232.17"/>
    <n v="1652308"/>
    <n v="0.68"/>
    <s v="Japan"/>
    <s v="-"/>
    <s v="JPY"/>
  </r>
  <r>
    <x v="0"/>
    <x v="36"/>
    <s v="HKD"/>
    <x v="45"/>
    <s v="CASH"/>
    <s v="Cash and/or Derivatives"/>
    <s v="Cash"/>
    <n v="10768.46"/>
    <n v="0.01"/>
    <n v="10768.46"/>
    <n v="83851"/>
    <n v="12.84"/>
    <s v="Hong Kong"/>
    <s v="-"/>
    <s v="HKD"/>
  </r>
  <r>
    <x v="0"/>
    <x v="36"/>
    <n v="300017"/>
    <x v="56"/>
    <s v="EQUITY"/>
    <s v="Information Technology"/>
    <s v="Equity"/>
    <n v="4753.96"/>
    <n v="0"/>
    <n v="4753.96"/>
    <n v="3100"/>
    <n v="1.53"/>
    <s v="China"/>
    <s v="Shenzhen Stock Exchange"/>
    <s v="CNY"/>
  </r>
  <r>
    <x v="0"/>
    <x v="36"/>
    <s v="CNH"/>
    <x v="57"/>
    <s v="CASH"/>
    <s v="Cash and/or Derivatives"/>
    <s v="Cash"/>
    <n v="807.35"/>
    <n v="0"/>
    <n v="807.35"/>
    <n v="5749"/>
    <n v="14.04"/>
    <s v="China"/>
    <s v="-"/>
    <s v="CNH"/>
  </r>
  <r>
    <x v="0"/>
    <x v="36"/>
    <s v="GBP"/>
    <x v="49"/>
    <s v="CASH"/>
    <s v="Cash and/or Derivatives"/>
    <s v="Cash"/>
    <n v="2.99"/>
    <n v="0"/>
    <n v="2.99"/>
    <n v="2"/>
    <n v="135.38999999999999"/>
    <s v="United Kingdom"/>
    <s v="-"/>
    <s v="GBP"/>
  </r>
  <r>
    <x v="0"/>
    <x v="36"/>
    <s v="HWBU5"/>
    <x v="58"/>
    <s v="FUTURE"/>
    <s v="Cash and/or Derivatives"/>
    <s v="Futures"/>
    <n v="0"/>
    <n v="0"/>
    <n v="381984"/>
    <n v="8"/>
    <n v="23874"/>
    <s v="-"/>
    <s v="Chicago Mercantile Exchange"/>
    <s v="USD"/>
  </r>
  <r>
    <x v="0"/>
    <x v="37"/>
    <s v="ORCL"/>
    <x v="7"/>
    <s v="EQUITY"/>
    <s v="Information Technology"/>
    <s v="Equity"/>
    <n v="7195023.6200000001"/>
    <n v="6.34"/>
    <n v="7195023.6200000001"/>
    <n v="21914"/>
    <n v="328.33"/>
    <s v="United States"/>
    <s v="New York Stock Exchange Inc."/>
    <s v="USD"/>
  </r>
  <r>
    <x v="0"/>
    <x v="37"/>
    <s v="AVGO"/>
    <x v="0"/>
    <s v="EQUITY"/>
    <s v="Information Technology"/>
    <s v="Equity"/>
    <n v="6321125.2800000003"/>
    <n v="5.57"/>
    <n v="6321125.2800000003"/>
    <n v="17104"/>
    <n v="369.57"/>
    <s v="United States"/>
    <s v="NASDAQ"/>
    <s v="USD"/>
  </r>
  <r>
    <x v="0"/>
    <x v="37"/>
    <s v="AMD"/>
    <x v="10"/>
    <s v="EQUITY"/>
    <s v="Information Technology"/>
    <s v="Equity"/>
    <n v="5896757.9400000004"/>
    <n v="5.19"/>
    <n v="5896757.9400000004"/>
    <n v="36961"/>
    <n v="159.54"/>
    <s v="United States"/>
    <s v="NASDAQ"/>
    <s v="USD"/>
  </r>
  <r>
    <x v="0"/>
    <x v="37"/>
    <s v="PLTR"/>
    <x v="12"/>
    <s v="EQUITY"/>
    <s v="Information Technology"/>
    <s v="Equity"/>
    <n v="5402042.5199999996"/>
    <n v="4.76"/>
    <n v="5402042.5199999996"/>
    <n v="32398"/>
    <n v="166.74"/>
    <s v="United States"/>
    <s v="NASDAQ"/>
    <s v="USD"/>
  </r>
  <r>
    <x v="0"/>
    <x v="37"/>
    <s v="NVDA"/>
    <x v="5"/>
    <s v="EQUITY"/>
    <s v="Information Technology"/>
    <s v="Equity"/>
    <n v="5356429.9800000004"/>
    <n v="4.72"/>
    <n v="5356429.9800000004"/>
    <n v="30206"/>
    <n v="177.33"/>
    <s v="United States"/>
    <s v="NASDAQ"/>
    <s v="USD"/>
  </r>
  <r>
    <x v="0"/>
    <x v="37"/>
    <n v="2330"/>
    <x v="3"/>
    <s v="EQUITY"/>
    <s v="Information Technology"/>
    <s v="Equity"/>
    <n v="5028668.04"/>
    <n v="4.43"/>
    <n v="5028668.04"/>
    <n v="124126"/>
    <n v="40.51"/>
    <s v="Taiwan"/>
    <s v="Taiwan Stock Exchange"/>
    <s v="TWD"/>
  </r>
  <r>
    <x v="0"/>
    <x v="37"/>
    <s v="AAPL"/>
    <x v="1"/>
    <s v="EQUITY"/>
    <s v="Information Technology"/>
    <s v="Equity"/>
    <n v="4986431.7300000004"/>
    <n v="4.3899999999999997"/>
    <n v="4986431.7300000004"/>
    <n v="21987"/>
    <n v="226.79"/>
    <s v="United States"/>
    <s v="NASDAQ"/>
    <s v="USD"/>
  </r>
  <r>
    <x v="0"/>
    <x v="37"/>
    <s v="AMZN"/>
    <x v="6"/>
    <s v="EQUITY"/>
    <s v="Consumer Discretionary"/>
    <s v="Equity"/>
    <n v="4730978.2"/>
    <n v="4.17"/>
    <n v="4730978.2"/>
    <n v="20540"/>
    <n v="230.33"/>
    <s v="United States"/>
    <s v="NASDAQ"/>
    <s v="USD"/>
  </r>
  <r>
    <x v="0"/>
    <x v="37"/>
    <n v="5930"/>
    <x v="13"/>
    <s v="EQUITY"/>
    <s v="Information Technology"/>
    <s v="Equity"/>
    <n v="4632282.17"/>
    <n v="4.08"/>
    <n v="4632282.17"/>
    <n v="88460"/>
    <n v="52.37"/>
    <s v="Korea (South)"/>
    <s v="Korea Exchange (Stock Market)"/>
    <s v="KRW"/>
  </r>
  <r>
    <x v="0"/>
    <x v="37"/>
    <s v="CSCO"/>
    <x v="2"/>
    <s v="EQUITY"/>
    <s v="Information Technology"/>
    <s v="Equity"/>
    <n v="4583922.66"/>
    <n v="4.04"/>
    <n v="4583922.66"/>
    <n v="67282"/>
    <n v="68.13"/>
    <s v="United States"/>
    <s v="NASDAQ"/>
    <s v="USD"/>
  </r>
  <r>
    <x v="0"/>
    <x v="37"/>
    <s v="MSFT"/>
    <x v="9"/>
    <s v="EQUITY"/>
    <s v="Information Technology"/>
    <s v="Equity"/>
    <n v="4576384.0199999996"/>
    <n v="4.03"/>
    <n v="4576384.0199999996"/>
    <n v="9146"/>
    <n v="500.37"/>
    <s v="United States"/>
    <s v="NASDAQ"/>
    <s v="USD"/>
  </r>
  <r>
    <x v="0"/>
    <x v="37"/>
    <s v="ASML"/>
    <x v="4"/>
    <s v="EQUITY"/>
    <s v="Information Technology"/>
    <s v="Equity"/>
    <n v="4457573.03"/>
    <n v="3.93"/>
    <n v="4457573.03"/>
    <n v="5588"/>
    <n v="797.7"/>
    <s v="Netherlands"/>
    <s v="Euronext Amsterdam"/>
    <s v="EUR"/>
  </r>
  <r>
    <x v="0"/>
    <x v="37"/>
    <s v="QCOM"/>
    <x v="11"/>
    <s v="EQUITY"/>
    <s v="Information Technology"/>
    <s v="Equity"/>
    <n v="4386861.05"/>
    <n v="3.86"/>
    <n v="4386861.05"/>
    <n v="27599"/>
    <n v="158.94999999999999"/>
    <s v="United States"/>
    <s v="NASDAQ"/>
    <s v="USD"/>
  </r>
  <r>
    <x v="0"/>
    <x v="37"/>
    <s v="NOW"/>
    <x v="50"/>
    <s v="EQUITY"/>
    <s v="Information Technology"/>
    <s v="Equity"/>
    <n v="4014758.79"/>
    <n v="3.54"/>
    <n v="4014758.79"/>
    <n v="4347"/>
    <n v="923.57"/>
    <s v="United States"/>
    <s v="New York Stock Exchange Inc."/>
    <s v="USD"/>
  </r>
  <r>
    <x v="0"/>
    <x v="37"/>
    <s v="IBM"/>
    <x v="8"/>
    <s v="EQUITY"/>
    <s v="Information Technology"/>
    <s v="Equity"/>
    <n v="4003474.8"/>
    <n v="3.53"/>
    <n v="4003474.8"/>
    <n v="15585"/>
    <n v="256.88"/>
    <s v="United States"/>
    <s v="New York Stock Exchange Inc."/>
    <s v="USD"/>
  </r>
  <r>
    <x v="0"/>
    <x v="37"/>
    <s v="MU"/>
    <x v="17"/>
    <s v="EQUITY"/>
    <s v="Information Technology"/>
    <s v="Equity"/>
    <n v="3972640"/>
    <n v="3.5"/>
    <n v="3972640"/>
    <n v="28376"/>
    <n v="140"/>
    <s v="United States"/>
    <s v="NASDAQ"/>
    <s v="USD"/>
  </r>
  <r>
    <x v="0"/>
    <x v="37"/>
    <s v="AMAT"/>
    <x v="51"/>
    <s v="EQUITY"/>
    <s v="Information Technology"/>
    <s v="Equity"/>
    <n v="3364981.22"/>
    <n v="2.96"/>
    <n v="3364981.22"/>
    <n v="20591"/>
    <n v="163.41999999999999"/>
    <s v="United States"/>
    <s v="NASDAQ"/>
    <s v="USD"/>
  </r>
  <r>
    <x v="0"/>
    <x v="37"/>
    <s v="PANW"/>
    <x v="14"/>
    <s v="EQUITY"/>
    <s v="Information Technology"/>
    <s v="Equity"/>
    <n v="3335074.33"/>
    <n v="2.94"/>
    <n v="3335074.33"/>
    <n v="16901"/>
    <n v="197.33"/>
    <s v="United States"/>
    <s v="NASDAQ"/>
    <s v="USD"/>
  </r>
  <r>
    <x v="0"/>
    <x v="37"/>
    <s v="GOOGL"/>
    <x v="16"/>
    <s v="EQUITY"/>
    <s v="Communication"/>
    <s v="Equity"/>
    <n v="3163501.59"/>
    <n v="2.79"/>
    <n v="3163501.59"/>
    <n v="13227"/>
    <n v="239.17"/>
    <s v="United States"/>
    <s v="NASDAQ"/>
    <s v="USD"/>
  </r>
  <r>
    <x v="0"/>
    <x v="37"/>
    <s v="KLAC"/>
    <x v="21"/>
    <s v="EQUITY"/>
    <s v="Information Technology"/>
    <s v="Equity"/>
    <n v="3145760.99"/>
    <n v="2.77"/>
    <n v="3145760.99"/>
    <n v="3373"/>
    <n v="932.63"/>
    <s v="United States"/>
    <s v="NASDAQ"/>
    <s v="USD"/>
  </r>
  <r>
    <x v="0"/>
    <x v="37"/>
    <s v="GOOG"/>
    <x v="18"/>
    <s v="EQUITY"/>
    <s v="Communication"/>
    <s v="Equity"/>
    <n v="2774583.92"/>
    <n v="2.44"/>
    <n v="2774583.92"/>
    <n v="11582"/>
    <n v="239.56"/>
    <s v="United States"/>
    <s v="NASDAQ"/>
    <s v="USD"/>
  </r>
  <r>
    <x v="0"/>
    <x v="37"/>
    <s v="INTC"/>
    <x v="20"/>
    <s v="EQUITY"/>
    <s v="Information Technology"/>
    <s v="Equity"/>
    <n v="2743401.35"/>
    <n v="2.42"/>
    <n v="2743401.35"/>
    <n v="110755"/>
    <n v="24.77"/>
    <s v="United States"/>
    <s v="NASDAQ"/>
    <s v="USD"/>
  </r>
  <r>
    <x v="0"/>
    <x v="37"/>
    <n v="2317"/>
    <x v="24"/>
    <s v="EQUITY"/>
    <s v="Information Technology"/>
    <s v="Equity"/>
    <n v="2140524.1800000002"/>
    <n v="1.89"/>
    <n v="2140524.1800000002"/>
    <n v="308210"/>
    <n v="6.95"/>
    <s v="Taiwan"/>
    <s v="Taiwan Stock Exchange"/>
    <s v="TWD"/>
  </r>
  <r>
    <x v="0"/>
    <x v="37"/>
    <s v="EQIX"/>
    <x v="19"/>
    <s v="EQUITY"/>
    <s v="Real Estate"/>
    <s v="Equity"/>
    <n v="1935107.4"/>
    <n v="1.7"/>
    <n v="1935107.4"/>
    <n v="2479"/>
    <n v="780.6"/>
    <s v="United States"/>
    <s v="NASDAQ"/>
    <s v="USD"/>
  </r>
  <r>
    <x v="0"/>
    <x v="37"/>
    <s v="SNOW"/>
    <x v="25"/>
    <s v="EQUITY"/>
    <s v="Information Technology"/>
    <s v="Equity"/>
    <n v="1913627.05"/>
    <n v="1.69"/>
    <n v="1913627.05"/>
    <n v="8473"/>
    <n v="225.85"/>
    <s v="United States"/>
    <s v="New York Stock Exchange Inc."/>
    <s v="USD"/>
  </r>
  <r>
    <x v="0"/>
    <x v="37"/>
    <n v="8035"/>
    <x v="22"/>
    <s v="EQUITY"/>
    <s v="Information Technology"/>
    <s v="Equity"/>
    <n v="1736017.37"/>
    <n v="1.53"/>
    <n v="1736017.37"/>
    <n v="12100"/>
    <n v="143.47"/>
    <s v="Japan"/>
    <s v="Tokyo Stock Exchange"/>
    <s v="JPY"/>
  </r>
  <r>
    <x v="0"/>
    <x v="37"/>
    <s v="DELL"/>
    <x v="26"/>
    <s v="EQUITY"/>
    <s v="Information Technology"/>
    <s v="Equity"/>
    <n v="969838.85"/>
    <n v="0.85"/>
    <n v="969838.85"/>
    <n v="7793"/>
    <n v="124.45"/>
    <s v="United States"/>
    <s v="New York Stock Exchange Inc."/>
    <s v="USD"/>
  </r>
  <r>
    <x v="0"/>
    <x v="37"/>
    <s v="MCHP"/>
    <x v="27"/>
    <s v="EQUITY"/>
    <s v="Information Technology"/>
    <s v="Equity"/>
    <n v="885125.28"/>
    <n v="0.78"/>
    <n v="885125.28"/>
    <n v="13672"/>
    <n v="64.739999999999995"/>
    <s v="United States"/>
    <s v="NASDAQ"/>
    <s v="USD"/>
  </r>
  <r>
    <x v="0"/>
    <x v="37"/>
    <s v="HPE"/>
    <x v="28"/>
    <s v="EQUITY"/>
    <s v="Information Technology"/>
    <s v="Equity"/>
    <n v="811725.72"/>
    <n v="0.72"/>
    <n v="811725.72"/>
    <n v="33213"/>
    <n v="24.44"/>
    <s v="United States"/>
    <s v="New York Stock Exchange Inc."/>
    <s v="USD"/>
  </r>
  <r>
    <x v="0"/>
    <x v="37"/>
    <s v="MDB"/>
    <x v="33"/>
    <s v="EQUITY"/>
    <s v="Information Technology"/>
    <s v="Equity"/>
    <n v="693180.9"/>
    <n v="0.61"/>
    <n v="693180.9"/>
    <n v="2070"/>
    <n v="334.87"/>
    <s v="United States"/>
    <s v="NASDAQ"/>
    <s v="USD"/>
  </r>
  <r>
    <x v="0"/>
    <x v="37"/>
    <s v="PSTG"/>
    <x v="30"/>
    <s v="EQUITY"/>
    <s v="Information Technology"/>
    <s v="Equity"/>
    <n v="676547.55"/>
    <n v="0.6"/>
    <n v="676547.55"/>
    <n v="8337"/>
    <n v="81.150000000000006"/>
    <s v="United States"/>
    <s v="New York Stock Exchange Inc."/>
    <s v="USD"/>
  </r>
  <r>
    <x v="0"/>
    <x v="37"/>
    <s v="NTAP"/>
    <x v="29"/>
    <s v="EQUITY"/>
    <s v="Information Technology"/>
    <s v="Equity"/>
    <n v="640503.05000000005"/>
    <n v="0.56000000000000005"/>
    <n v="640503.05000000005"/>
    <n v="5185"/>
    <n v="123.53"/>
    <s v="United States"/>
    <s v="NASDAQ"/>
    <s v="USD"/>
  </r>
  <r>
    <x v="0"/>
    <x v="37"/>
    <n v="5935"/>
    <x v="32"/>
    <s v="EQUITY"/>
    <s v="Information Technology"/>
    <s v="Equity"/>
    <n v="601522.22"/>
    <n v="0.53"/>
    <n v="601522.22"/>
    <n v="14087"/>
    <n v="42.7"/>
    <s v="Korea (South)"/>
    <s v="Korea Exchange (Stock Market)"/>
    <s v="KRW"/>
  </r>
  <r>
    <x v="0"/>
    <x v="37"/>
    <s v="NTNX"/>
    <x v="34"/>
    <s v="EQUITY"/>
    <s v="Information Technology"/>
    <s v="Equity"/>
    <n v="520839.65"/>
    <n v="0.46"/>
    <n v="520839.65"/>
    <n v="6751"/>
    <n v="77.150000000000006"/>
    <s v="United States"/>
    <s v="NASDAQ"/>
    <s v="USD"/>
  </r>
  <r>
    <x v="0"/>
    <x v="37"/>
    <s v="ZBRA"/>
    <x v="31"/>
    <s v="EQUITY"/>
    <s v="Information Technology"/>
    <s v="Equity"/>
    <n v="396209.86"/>
    <n v="0.35"/>
    <n v="396209.86"/>
    <n v="1294"/>
    <n v="306.19"/>
    <s v="United States"/>
    <s v="NASDAQ"/>
    <s v="USD"/>
  </r>
  <r>
    <x v="0"/>
    <x v="37"/>
    <n v="992"/>
    <x v="36"/>
    <s v="EQUITY"/>
    <s v="Information Technology"/>
    <s v="Equity"/>
    <n v="316517.96999999997"/>
    <n v="0.28000000000000003"/>
    <n v="316517.96999999997"/>
    <n v="218000"/>
    <n v="1.45"/>
    <s v="China"/>
    <s v="Hong Kong Exchanges And Clearing Ltd"/>
    <s v="HKD"/>
  </r>
  <r>
    <x v="0"/>
    <x v="37"/>
    <s v="USD"/>
    <x v="38"/>
    <s v="CASH"/>
    <s v="Cash and/or Derivatives"/>
    <s v="Cash"/>
    <n v="289193.15000000002"/>
    <n v="0.25"/>
    <n v="289193.15000000002"/>
    <n v="289193"/>
    <n v="100"/>
    <s v="United States"/>
    <s v="-"/>
    <s v="USD"/>
  </r>
  <r>
    <x v="0"/>
    <x v="37"/>
    <s v="RBRK"/>
    <x v="52"/>
    <s v="EQUITY"/>
    <s v="Information Technology"/>
    <s v="Equity"/>
    <n v="252895.76"/>
    <n v="0.22"/>
    <n v="252895.76"/>
    <n v="3133"/>
    <n v="80.72"/>
    <s v="United States"/>
    <s v="New York Stock Exchange Inc."/>
    <s v="USD"/>
  </r>
  <r>
    <x v="0"/>
    <x v="37"/>
    <s v="CVLT"/>
    <x v="37"/>
    <s v="EQUITY"/>
    <s v="Information Technology"/>
    <s v="Equity"/>
    <n v="187389.9"/>
    <n v="0.17"/>
    <n v="187389.9"/>
    <n v="1062"/>
    <n v="176.45"/>
    <s v="United States"/>
    <s v="NASDAQ"/>
    <s v="USD"/>
  </r>
  <r>
    <x v="0"/>
    <x v="37"/>
    <n v="66570"/>
    <x v="53"/>
    <s v="EQUITY"/>
    <s v="Consumer Discretionary"/>
    <s v="Equity"/>
    <n v="148385.17000000001"/>
    <n v="0.13"/>
    <n v="148385.17000000001"/>
    <n v="2714"/>
    <n v="54.67"/>
    <s v="Korea (South)"/>
    <s v="Korea Exchange (Stock Market)"/>
    <s v="KRW"/>
  </r>
  <r>
    <x v="0"/>
    <x v="37"/>
    <n v="3706"/>
    <x v="55"/>
    <s v="EQUITY"/>
    <s v="Information Technology"/>
    <s v="Equity"/>
    <n v="73070.19"/>
    <n v="0.06"/>
    <n v="73070.19"/>
    <n v="24200"/>
    <n v="3.02"/>
    <s v="Taiwan"/>
    <s v="Taiwan Stock Exchange"/>
    <s v="TWD"/>
  </r>
  <r>
    <x v="0"/>
    <x v="37"/>
    <s v="ICSUAGD"/>
    <x v="42"/>
    <s v="FUND"/>
    <s v="Cash and/or Derivatives"/>
    <s v="Money Market"/>
    <n v="66216.23"/>
    <n v="0.06"/>
    <n v="66216.23"/>
    <n v="66216"/>
    <n v="1"/>
    <s v="Ireland"/>
    <s v="-"/>
    <s v="USD"/>
  </r>
  <r>
    <x v="0"/>
    <x v="37"/>
    <s v="GFS"/>
    <x v="54"/>
    <s v="EQUITY"/>
    <s v="Information Technology"/>
    <s v="Equity"/>
    <n v="53873.279999999999"/>
    <n v="0.05"/>
    <n v="53873.279999999999"/>
    <n v="1692"/>
    <n v="31.84"/>
    <s v="United States"/>
    <s v="NASDAQ"/>
    <s v="USD"/>
  </r>
  <r>
    <x v="0"/>
    <x v="37"/>
    <s v="FSLY"/>
    <x v="40"/>
    <s v="EQUITY"/>
    <s v="Information Technology"/>
    <s v="Equity"/>
    <n v="28718.720000000001"/>
    <n v="0.03"/>
    <n v="28718.720000000001"/>
    <n v="3902"/>
    <n v="7.36"/>
    <s v="United States"/>
    <s v="New York Stock Exchange Inc."/>
    <s v="USD"/>
  </r>
  <r>
    <x v="0"/>
    <x v="37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37"/>
    <s v="TWD"/>
    <x v="41"/>
    <s v="CASH"/>
    <s v="Cash and/or Derivatives"/>
    <s v="Cash"/>
    <n v="23389.8"/>
    <n v="0.02"/>
    <n v="23389.8"/>
    <n v="707249"/>
    <n v="3.31"/>
    <s v="Taiwan"/>
    <s v="-"/>
    <s v="TWD"/>
  </r>
  <r>
    <x v="0"/>
    <x v="37"/>
    <s v="KRW"/>
    <x v="39"/>
    <s v="CASH"/>
    <s v="Cash and/or Derivatives"/>
    <s v="Cash"/>
    <n v="14702.72"/>
    <n v="0.01"/>
    <n v="14702.72"/>
    <n v="20383848"/>
    <n v="7.0000000000000007E-2"/>
    <s v="Korea (South)"/>
    <s v="-"/>
    <s v="KRW"/>
  </r>
  <r>
    <x v="0"/>
    <x v="37"/>
    <s v="EUR"/>
    <x v="43"/>
    <s v="CASH"/>
    <s v="Cash and/or Derivatives"/>
    <s v="Cash"/>
    <n v="13651.06"/>
    <n v="0.01"/>
    <n v="13651.06"/>
    <n v="11640"/>
    <n v="117.27"/>
    <s v="European Union"/>
    <s v="-"/>
    <s v="EUR"/>
  </r>
  <r>
    <x v="0"/>
    <x v="37"/>
    <n v="2388"/>
    <x v="44"/>
    <s v="EQUITY"/>
    <s v="Information Technology"/>
    <s v="Equity"/>
    <n v="12604.42"/>
    <n v="0.01"/>
    <n v="12604.42"/>
    <n v="6331"/>
    <n v="1.99"/>
    <s v="Taiwan"/>
    <s v="Taiwan Stock Exchange"/>
    <s v="TWD"/>
  </r>
  <r>
    <x v="0"/>
    <x v="37"/>
    <s v="JPY"/>
    <x v="46"/>
    <s v="CASH"/>
    <s v="Cash and/or Derivatives"/>
    <s v="Cash"/>
    <n v="11208.55"/>
    <n v="0.01"/>
    <n v="11208.55"/>
    <n v="1652308"/>
    <n v="0.68"/>
    <s v="Japan"/>
    <s v="-"/>
    <s v="JPY"/>
  </r>
  <r>
    <x v="0"/>
    <x v="37"/>
    <s v="HKD"/>
    <x v="45"/>
    <s v="CASH"/>
    <s v="Cash and/or Derivatives"/>
    <s v="Cash"/>
    <n v="10764.38"/>
    <n v="0.01"/>
    <n v="10764.38"/>
    <n v="83851"/>
    <n v="12.84"/>
    <s v="Hong Kong"/>
    <s v="-"/>
    <s v="HKD"/>
  </r>
  <r>
    <x v="0"/>
    <x v="37"/>
    <n v="300017"/>
    <x v="56"/>
    <s v="EQUITY"/>
    <s v="Information Technology"/>
    <s v="Equity"/>
    <n v="4795.8999999999996"/>
    <n v="0"/>
    <n v="4795.8999999999996"/>
    <n v="3100"/>
    <n v="1.55"/>
    <s v="China"/>
    <s v="Shenzhen Stock Exchange"/>
    <s v="CNY"/>
  </r>
  <r>
    <x v="0"/>
    <x v="37"/>
    <s v="CNH"/>
    <x v="57"/>
    <s v="CASH"/>
    <s v="Cash and/or Derivatives"/>
    <s v="Cash"/>
    <n v="807.82"/>
    <n v="0"/>
    <n v="807.82"/>
    <n v="5749"/>
    <n v="14.05"/>
    <s v="China"/>
    <s v="-"/>
    <s v="CNH"/>
  </r>
  <r>
    <x v="0"/>
    <x v="37"/>
    <s v="GBP"/>
    <x v="49"/>
    <s v="CASH"/>
    <s v="Cash and/or Derivatives"/>
    <s v="Cash"/>
    <n v="2.99"/>
    <n v="0"/>
    <n v="2.99"/>
    <n v="2"/>
    <n v="135.51"/>
    <s v="United Kingdom"/>
    <s v="-"/>
    <s v="GBP"/>
  </r>
  <r>
    <x v="0"/>
    <x v="37"/>
    <s v="HWBU5"/>
    <x v="58"/>
    <s v="FUTURE"/>
    <s v="Cash and/or Derivatives"/>
    <s v="Futures"/>
    <n v="0"/>
    <n v="0"/>
    <n v="382044"/>
    <n v="8"/>
    <n v="23877.75"/>
    <s v="-"/>
    <s v="Chicago Mercantile Exchange"/>
    <s v="USD"/>
  </r>
  <r>
    <x v="1"/>
    <x v="37"/>
    <s v="BRKB"/>
    <x v="67"/>
    <m/>
    <s v="Financials"/>
    <s v="Equity"/>
    <n v="294989933.75999999"/>
    <n v="11.9"/>
    <n v="294989933.75999999"/>
    <n v="601922"/>
    <n v="490.08"/>
    <s v="United States"/>
    <s v="New York Stock Exchange Inc."/>
    <s v="USD"/>
  </r>
  <r>
    <x v="1"/>
    <x v="37"/>
    <s v="JPM"/>
    <x v="68"/>
    <m/>
    <s v="Financials"/>
    <s v="Equity"/>
    <n v="274161303.66000003"/>
    <n v="11.06"/>
    <n v="274161303.66000003"/>
    <n v="912229"/>
    <n v="300.54000000000002"/>
    <s v="United States"/>
    <s v="New York Stock Exchange Inc."/>
    <s v="USD"/>
  </r>
  <r>
    <x v="1"/>
    <x v="37"/>
    <s v="V"/>
    <x v="69"/>
    <m/>
    <s v="Financials"/>
    <s v="Equity"/>
    <n v="189889206.36000001"/>
    <n v="7.66"/>
    <n v="189889206.36000001"/>
    <n v="561603"/>
    <n v="338.12"/>
    <s v="United States"/>
    <s v="New York Stock Exchange Inc."/>
    <s v="USD"/>
  </r>
  <r>
    <x v="1"/>
    <x v="37"/>
    <s v="MA"/>
    <x v="70"/>
    <m/>
    <s v="Financials"/>
    <s v="Equity"/>
    <n v="154246019.88"/>
    <n v="6.22"/>
    <n v="154246019.88"/>
    <n v="266226"/>
    <n v="579.38"/>
    <s v="United States"/>
    <s v="New York Stock Exchange Inc."/>
    <s v="USD"/>
  </r>
  <r>
    <x v="1"/>
    <x v="37"/>
    <s v="BAC"/>
    <x v="71"/>
    <m/>
    <s v="Financials"/>
    <s v="Equity"/>
    <n v="107803712.79000001"/>
    <n v="4.3499999999999996"/>
    <n v="107803712.79000001"/>
    <n v="2150483"/>
    <n v="50.13"/>
    <s v="United States"/>
    <s v="New York Stock Exchange Inc."/>
    <s v="USD"/>
  </r>
  <r>
    <x v="1"/>
    <x v="37"/>
    <s v="WFC"/>
    <x v="72"/>
    <m/>
    <s v="Financials"/>
    <s v="Equity"/>
    <n v="85749961"/>
    <n v="3.46"/>
    <n v="85749961"/>
    <n v="1067870"/>
    <n v="80.3"/>
    <s v="United States"/>
    <s v="New York Stock Exchange Inc."/>
    <s v="USD"/>
  </r>
  <r>
    <x v="1"/>
    <x v="37"/>
    <s v="GS"/>
    <x v="73"/>
    <m/>
    <s v="Financials"/>
    <s v="Equity"/>
    <n v="77499014.739999995"/>
    <n v="3.13"/>
    <n v="77499014.739999995"/>
    <n v="100703"/>
    <n v="769.58"/>
    <s v="United States"/>
    <s v="New York Stock Exchange Inc."/>
    <s v="USD"/>
  </r>
  <r>
    <x v="1"/>
    <x v="37"/>
    <s v="MS"/>
    <x v="74"/>
    <m/>
    <s v="Financials"/>
    <s v="Equity"/>
    <n v="62475932.640000001"/>
    <n v="2.52"/>
    <n v="62475932.640000001"/>
    <n v="405372"/>
    <n v="154.12"/>
    <s v="United States"/>
    <s v="New York Stock Exchange Inc."/>
    <s v="USD"/>
  </r>
  <r>
    <x v="1"/>
    <x v="37"/>
    <s v="C"/>
    <x v="75"/>
    <m/>
    <s v="Financials"/>
    <s v="Equity"/>
    <n v="59555978.850000001"/>
    <n v="2.4"/>
    <n v="59555978.850000001"/>
    <n v="612905"/>
    <n v="97.17"/>
    <s v="United States"/>
    <s v="New York Stock Exchange Inc."/>
    <s v="USD"/>
  </r>
  <r>
    <x v="1"/>
    <x v="37"/>
    <s v="AXP"/>
    <x v="76"/>
    <m/>
    <s v="Financials"/>
    <s v="Equity"/>
    <n v="58731353.899999999"/>
    <n v="2.37"/>
    <n v="58731353.899999999"/>
    <n v="181634"/>
    <n v="323.35000000000002"/>
    <s v="United States"/>
    <s v="New York Stock Exchange Inc."/>
    <s v="USD"/>
  </r>
  <r>
    <x v="1"/>
    <x v="37"/>
    <s v="SPGI"/>
    <x v="77"/>
    <m/>
    <s v="Financials"/>
    <s v="Equity"/>
    <n v="55610829.560000002"/>
    <n v="2.2400000000000002"/>
    <n v="55610829.560000002"/>
    <n v="103004"/>
    <n v="539.89"/>
    <s v="United States"/>
    <s v="New York Stock Exchange Inc."/>
    <s v="USD"/>
  </r>
  <r>
    <x v="1"/>
    <x v="37"/>
    <s v="BLK"/>
    <x v="78"/>
    <m/>
    <s v="Financials"/>
    <s v="Equity"/>
    <n v="52737994.020000003"/>
    <n v="2.13"/>
    <n v="52737994.020000003"/>
    <n v="47818"/>
    <n v="1102.8900000000001"/>
    <s v="United States"/>
    <s v="New York Stock Exchange Inc."/>
    <s v="USD"/>
  </r>
  <r>
    <x v="1"/>
    <x v="37"/>
    <s v="SCHW"/>
    <x v="79"/>
    <m/>
    <s v="Financials"/>
    <s v="Equity"/>
    <n v="51698214"/>
    <n v="2.08"/>
    <n v="51698214"/>
    <n v="560475"/>
    <n v="92.24"/>
    <s v="United States"/>
    <s v="New York Stock Exchange Inc."/>
    <s v="USD"/>
  </r>
  <r>
    <x v="1"/>
    <x v="37"/>
    <s v="PGR"/>
    <x v="80"/>
    <m/>
    <s v="Financials"/>
    <s v="Equity"/>
    <n v="47403370.159999996"/>
    <n v="1.91"/>
    <n v="47403370.159999996"/>
    <n v="192376"/>
    <n v="246.41"/>
    <s v="United States"/>
    <s v="New York Stock Exchange Inc."/>
    <s v="USD"/>
  </r>
  <r>
    <x v="1"/>
    <x v="37"/>
    <s v="COF"/>
    <x v="81"/>
    <m/>
    <s v="Financials"/>
    <s v="Equity"/>
    <n v="46894382.119999997"/>
    <n v="1.89"/>
    <n v="46894382.119999997"/>
    <n v="209884"/>
    <n v="223.43"/>
    <s v="United States"/>
    <s v="New York Stock Exchange Inc."/>
    <s v="USD"/>
  </r>
  <r>
    <x v="1"/>
    <x v="37"/>
    <s v="BX"/>
    <x v="82"/>
    <m/>
    <s v="Financials"/>
    <s v="Equity"/>
    <n v="42673608.899999999"/>
    <n v="1.72"/>
    <n v="42673608.899999999"/>
    <n v="239430"/>
    <n v="178.23"/>
    <s v="United States"/>
    <s v="New York Stock Exchange Inc."/>
    <s v="USD"/>
  </r>
  <r>
    <x v="1"/>
    <x v="37"/>
    <s v="CB"/>
    <x v="83"/>
    <m/>
    <s v="Financials"/>
    <s v="Equity"/>
    <n v="33920204.649999999"/>
    <n v="1.37"/>
    <n v="33920204.649999999"/>
    <n v="122257"/>
    <n v="277.45"/>
    <s v="United States"/>
    <s v="New York Stock Exchange Inc."/>
    <s v="USD"/>
  </r>
  <r>
    <x v="1"/>
    <x v="37"/>
    <s v="ICE"/>
    <x v="84"/>
    <m/>
    <s v="Financials"/>
    <s v="Equity"/>
    <n v="32412308.16"/>
    <n v="1.31"/>
    <n v="32412308.16"/>
    <n v="188192"/>
    <n v="172.23"/>
    <s v="United States"/>
    <s v="New York Stock Exchange Inc."/>
    <s v="USD"/>
  </r>
  <r>
    <x v="1"/>
    <x v="37"/>
    <s v="MMC"/>
    <x v="85"/>
    <m/>
    <s v="Financials"/>
    <s v="Equity"/>
    <n v="32126996.329999998"/>
    <n v="1.3"/>
    <n v="32126996.329999998"/>
    <n v="161629"/>
    <n v="198.77"/>
    <s v="United States"/>
    <s v="New York Stock Exchange Inc."/>
    <s v="USD"/>
  </r>
  <r>
    <x v="1"/>
    <x v="37"/>
    <s v="KKR"/>
    <x v="86"/>
    <m/>
    <s v="Financials"/>
    <s v="Equity"/>
    <n v="30918619.170000002"/>
    <n v="1.25"/>
    <n v="30918619.170000002"/>
    <n v="221973"/>
    <n v="139.29"/>
    <s v="United States"/>
    <s v="New York Stock Exchange Inc."/>
    <s v="USD"/>
  </r>
  <r>
    <x v="1"/>
    <x v="37"/>
    <s v="CME"/>
    <x v="87"/>
    <m/>
    <s v="Financials"/>
    <s v="Equity"/>
    <n v="30720062.449999999"/>
    <n v="1.24"/>
    <n v="30720062.449999999"/>
    <n v="118195"/>
    <n v="259.91000000000003"/>
    <s v="United States"/>
    <s v="NASDAQ"/>
    <s v="USD"/>
  </r>
  <r>
    <x v="1"/>
    <x v="37"/>
    <s v="PNC"/>
    <x v="88"/>
    <m/>
    <s v="Financials"/>
    <s v="Equity"/>
    <n v="26172413.93"/>
    <n v="1.06"/>
    <n v="26172413.93"/>
    <n v="129637"/>
    <n v="201.89"/>
    <s v="United States"/>
    <s v="New York Stock Exchange Inc."/>
    <s v="USD"/>
  </r>
  <r>
    <x v="1"/>
    <x v="37"/>
    <s v="MCO"/>
    <x v="89"/>
    <m/>
    <s v="Financials"/>
    <s v="Equity"/>
    <n v="25677487.039999999"/>
    <n v="1.04"/>
    <n v="25677487.039999999"/>
    <n v="50738"/>
    <n v="506.08"/>
    <s v="United States"/>
    <s v="New York Stock Exchange Inc."/>
    <s v="USD"/>
  </r>
  <r>
    <x v="1"/>
    <x v="37"/>
    <s v="AON"/>
    <x v="90"/>
    <m/>
    <s v="Financials"/>
    <s v="Equity"/>
    <n v="25644924.899999999"/>
    <n v="1.03"/>
    <n v="25644924.899999999"/>
    <n v="70770"/>
    <n v="362.37"/>
    <s v="United States"/>
    <s v="New York Stock Exchange Inc."/>
    <s v="USD"/>
  </r>
  <r>
    <x v="1"/>
    <x v="37"/>
    <s v="USB"/>
    <x v="91"/>
    <m/>
    <s v="Financials"/>
    <s v="Equity"/>
    <n v="25155222"/>
    <n v="1.01"/>
    <n v="25155222"/>
    <n v="511285"/>
    <n v="49.2"/>
    <s v="United States"/>
    <s v="New York Stock Exchange Inc."/>
    <s v="USD"/>
  </r>
  <r>
    <x v="1"/>
    <x v="37"/>
    <s v="AJG"/>
    <x v="92"/>
    <m/>
    <s v="Financials"/>
    <s v="Equity"/>
    <n v="24608356.48"/>
    <n v="0.99"/>
    <n v="24608356.48"/>
    <n v="83936"/>
    <n v="293.18"/>
    <s v="United States"/>
    <s v="New York Stock Exchange Inc."/>
    <s v="USD"/>
  </r>
  <r>
    <x v="1"/>
    <x v="37"/>
    <s v="BK"/>
    <x v="93"/>
    <m/>
    <s v="Financials"/>
    <s v="Equity"/>
    <n v="24461632"/>
    <n v="0.99"/>
    <n v="24461632"/>
    <n v="235208"/>
    <n v="104"/>
    <s v="United States"/>
    <s v="New York Stock Exchange Inc."/>
    <s v="USD"/>
  </r>
  <r>
    <x v="1"/>
    <x v="37"/>
    <s v="FI"/>
    <x v="94"/>
    <m/>
    <s v="Financials"/>
    <s v="Equity"/>
    <n v="24124931.940000001"/>
    <n v="0.97"/>
    <n v="24124931.940000001"/>
    <n v="182571"/>
    <n v="132.13999999999999"/>
    <s v="United States"/>
    <s v="New York Stock Exchange Inc."/>
    <s v="USD"/>
  </r>
  <r>
    <x v="1"/>
    <x v="37"/>
    <s v="COIN"/>
    <x v="95"/>
    <m/>
    <s v="Financials"/>
    <s v="Equity"/>
    <n v="21825312.079999998"/>
    <n v="0.88"/>
    <n v="21825312.079999998"/>
    <n v="69212"/>
    <n v="315.33999999999997"/>
    <s v="United States"/>
    <s v="NASDAQ"/>
    <s v="USD"/>
  </r>
  <r>
    <x v="1"/>
    <x v="37"/>
    <s v="PYPL"/>
    <x v="96"/>
    <m/>
    <s v="Financials"/>
    <s v="Equity"/>
    <n v="20901810.84"/>
    <n v="0.84"/>
    <n v="20901810.84"/>
    <n v="318431"/>
    <n v="65.64"/>
    <s v="United States"/>
    <s v="NASDAQ"/>
    <s v="USD"/>
  </r>
  <r>
    <x v="1"/>
    <x v="37"/>
    <s v="TRV"/>
    <x v="97"/>
    <m/>
    <s v="Financials"/>
    <s v="Equity"/>
    <n v="20293486.940000001"/>
    <n v="0.82"/>
    <n v="20293486.940000001"/>
    <n v="74518"/>
    <n v="272.33"/>
    <s v="United States"/>
    <s v="New York Stock Exchange Inc."/>
    <s v="USD"/>
  </r>
  <r>
    <x v="1"/>
    <x v="37"/>
    <s v="APO"/>
    <x v="98"/>
    <m/>
    <s v="Financials"/>
    <s v="Equity"/>
    <n v="19747314.600000001"/>
    <n v="0.8"/>
    <n v="19747314.600000001"/>
    <n v="147765"/>
    <n v="133.63999999999999"/>
    <s v="United States"/>
    <s v="New York Stock Exchange Inc."/>
    <s v="USD"/>
  </r>
  <r>
    <x v="1"/>
    <x v="37"/>
    <s v="TFC"/>
    <x v="99"/>
    <m/>
    <s v="Financials"/>
    <s v="Equity"/>
    <n v="19440267.84"/>
    <n v="0.78"/>
    <n v="19440267.84"/>
    <n v="430857"/>
    <n v="45.12"/>
    <s v="United States"/>
    <s v="New York Stock Exchange Inc."/>
    <s v="USD"/>
  </r>
  <r>
    <x v="1"/>
    <x v="37"/>
    <s v="ALL"/>
    <x v="100"/>
    <m/>
    <s v="Financials"/>
    <s v="Equity"/>
    <n v="17443616.149999999"/>
    <n v="0.7"/>
    <n v="17443616.149999999"/>
    <n v="87205"/>
    <n v="200.03"/>
    <s v="United States"/>
    <s v="New York Stock Exchange Inc."/>
    <s v="USD"/>
  </r>
  <r>
    <x v="1"/>
    <x v="37"/>
    <s v="AFL"/>
    <x v="101"/>
    <m/>
    <s v="Financials"/>
    <s v="Equity"/>
    <n v="17152403.57"/>
    <n v="0.69"/>
    <n v="17152403.57"/>
    <n v="159959"/>
    <n v="107.23"/>
    <s v="United States"/>
    <s v="New York Stock Exchange Inc."/>
    <s v="USD"/>
  </r>
  <r>
    <x v="1"/>
    <x v="37"/>
    <s v="AMP"/>
    <x v="102"/>
    <m/>
    <s v="Financials"/>
    <s v="Equity"/>
    <n v="15708084"/>
    <n v="0.63"/>
    <n v="15708084"/>
    <n v="31927"/>
    <n v="492"/>
    <s v="United States"/>
    <s v="New York Stock Exchange Inc."/>
    <s v="USD"/>
  </r>
  <r>
    <x v="1"/>
    <x v="37"/>
    <s v="AIG"/>
    <x v="103"/>
    <m/>
    <s v="Financials"/>
    <s v="Equity"/>
    <n v="14771328"/>
    <n v="0.6"/>
    <n v="14771328"/>
    <n v="189376"/>
    <n v="78"/>
    <s v="United States"/>
    <s v="New York Stock Exchange Inc."/>
    <s v="USD"/>
  </r>
  <r>
    <x v="1"/>
    <x v="37"/>
    <s v="MET"/>
    <x v="104"/>
    <m/>
    <s v="Financials"/>
    <s v="Equity"/>
    <n v="14671098.33"/>
    <n v="0.59"/>
    <n v="14671098.33"/>
    <n v="185171"/>
    <n v="79.23"/>
    <s v="United States"/>
    <s v="New York Stock Exchange Inc."/>
    <s v="USD"/>
  </r>
  <r>
    <x v="1"/>
    <x v="37"/>
    <s v="MSCI"/>
    <x v="105"/>
    <m/>
    <s v="Financials"/>
    <s v="Equity"/>
    <n v="14287313.42"/>
    <n v="0.57999999999999996"/>
    <n v="14287313.42"/>
    <n v="25369"/>
    <n v="563.17999999999995"/>
    <s v="United States"/>
    <s v="New York Stock Exchange Inc."/>
    <s v="USD"/>
  </r>
  <r>
    <x v="1"/>
    <x v="37"/>
    <s v="XYZ"/>
    <x v="106"/>
    <m/>
    <s v="Financials"/>
    <s v="Equity"/>
    <n v="13490792.5"/>
    <n v="0.54"/>
    <n v="13490792.5"/>
    <n v="182926"/>
    <n v="73.75"/>
    <s v="United States"/>
    <s v="New York Stock Exchange Inc."/>
    <s v="USD"/>
  </r>
  <r>
    <x v="1"/>
    <x v="37"/>
    <s v="NDAQ"/>
    <x v="107"/>
    <m/>
    <s v="Financials"/>
    <s v="Equity"/>
    <n v="12812798.960000001"/>
    <n v="0.52"/>
    <n v="12812798.960000001"/>
    <n v="135356"/>
    <n v="94.66"/>
    <s v="United States"/>
    <s v="NASDAQ"/>
    <s v="USD"/>
  </r>
  <r>
    <x v="1"/>
    <x v="37"/>
    <s v="PRU"/>
    <x v="108"/>
    <m/>
    <s v="Financials"/>
    <s v="Equity"/>
    <n v="12303158.1"/>
    <n v="0.5"/>
    <n v="12303158.1"/>
    <n v="116430"/>
    <n v="105.67"/>
    <s v="United States"/>
    <s v="New York Stock Exchange Inc."/>
    <s v="USD"/>
  </r>
  <r>
    <x v="1"/>
    <x v="37"/>
    <s v="HIG"/>
    <x v="109"/>
    <m/>
    <s v="Financials"/>
    <s v="Equity"/>
    <n v="12186552.68"/>
    <n v="0.49"/>
    <n v="12186552.68"/>
    <n v="92857"/>
    <n v="131.24"/>
    <s v="United States"/>
    <s v="New York Stock Exchange Inc."/>
    <s v="USD"/>
  </r>
  <r>
    <x v="1"/>
    <x v="37"/>
    <s v="FIS"/>
    <x v="110"/>
    <m/>
    <s v="Financials"/>
    <s v="Equity"/>
    <n v="11426856.529999999"/>
    <n v="0.46"/>
    <n v="11426856.529999999"/>
    <n v="172169"/>
    <n v="66.37"/>
    <s v="United States"/>
    <s v="New York Stock Exchange Inc."/>
    <s v="USD"/>
  </r>
  <r>
    <x v="1"/>
    <x v="37"/>
    <s v="ACGL"/>
    <x v="111"/>
    <m/>
    <s v="Financials"/>
    <s v="Equity"/>
    <n v="11089621.199999999"/>
    <n v="0.45"/>
    <n v="11089621.199999999"/>
    <n v="122402"/>
    <n v="90.6"/>
    <s v="United States"/>
    <s v="NASDAQ"/>
    <s v="USD"/>
  </r>
  <r>
    <x v="1"/>
    <x v="37"/>
    <s v="WTW"/>
    <x v="112"/>
    <m/>
    <s v="Financials"/>
    <s v="Equity"/>
    <n v="10726206.039999999"/>
    <n v="0.43"/>
    <n v="10726206.039999999"/>
    <n v="32482"/>
    <n v="330.22"/>
    <s v="United States"/>
    <s v="NASDAQ"/>
    <s v="USD"/>
  </r>
  <r>
    <x v="1"/>
    <x v="37"/>
    <s v="MTB"/>
    <x v="113"/>
    <m/>
    <s v="Financials"/>
    <s v="Equity"/>
    <n v="10413635.33"/>
    <n v="0.42"/>
    <n v="10413635.33"/>
    <n v="52549"/>
    <n v="198.17"/>
    <s v="United States"/>
    <s v="New York Stock Exchange Inc."/>
    <s v="USD"/>
  </r>
  <r>
    <x v="1"/>
    <x v="37"/>
    <s v="STT"/>
    <x v="114"/>
    <m/>
    <s v="Financials"/>
    <s v="Equity"/>
    <n v="10325536.32"/>
    <n v="0.42"/>
    <n v="10325536.32"/>
    <n v="93216"/>
    <n v="110.77"/>
    <s v="United States"/>
    <s v="New York Stock Exchange Inc."/>
    <s v="USD"/>
  </r>
  <r>
    <x v="1"/>
    <x v="37"/>
    <s v="RJF"/>
    <x v="115"/>
    <m/>
    <s v="Financials"/>
    <s v="Equity"/>
    <n v="9950989.8000000007"/>
    <n v="0.4"/>
    <n v="9950989.8000000007"/>
    <n v="59694"/>
    <n v="166.7"/>
    <s v="United States"/>
    <s v="New York Stock Exchange Inc."/>
    <s v="USD"/>
  </r>
  <r>
    <x v="1"/>
    <x v="37"/>
    <s v="FITB"/>
    <x v="116"/>
    <m/>
    <s v="Financials"/>
    <s v="Equity"/>
    <n v="9949987.8300000001"/>
    <n v="0.4"/>
    <n v="9949987.8300000001"/>
    <n v="218633"/>
    <n v="45.51"/>
    <s v="United States"/>
    <s v="NASDAQ"/>
    <s v="USD"/>
  </r>
  <r>
    <x v="1"/>
    <x v="37"/>
    <s v="SYF"/>
    <x v="117"/>
    <m/>
    <s v="Financials"/>
    <s v="Equity"/>
    <n v="9298403.4000000004"/>
    <n v="0.37"/>
    <n v="9298403.4000000004"/>
    <n v="124410"/>
    <n v="74.739999999999995"/>
    <s v="United States"/>
    <s v="New York Stock Exchange Inc."/>
    <s v="USD"/>
  </r>
  <r>
    <x v="1"/>
    <x v="37"/>
    <s v="IBKR"/>
    <x v="118"/>
    <m/>
    <s v="Financials"/>
    <s v="Equity"/>
    <n v="8931991.3900000006"/>
    <n v="0.36"/>
    <n v="8931991.3900000006"/>
    <n v="142889"/>
    <n v="62.51"/>
    <s v="United States"/>
    <s v="NASDAQ"/>
    <s v="USD"/>
  </r>
  <r>
    <x v="1"/>
    <x v="37"/>
    <s v="BRO"/>
    <x v="119"/>
    <m/>
    <s v="Financials"/>
    <s v="Equity"/>
    <n v="8519620"/>
    <n v="0.34"/>
    <n v="8519620"/>
    <n v="92104"/>
    <n v="92.5"/>
    <s v="United States"/>
    <s v="New York Stock Exchange Inc."/>
    <s v="USD"/>
  </r>
  <r>
    <x v="1"/>
    <x v="37"/>
    <s v="HBAN"/>
    <x v="120"/>
    <m/>
    <s v="Financials"/>
    <s v="Equity"/>
    <n v="8475917"/>
    <n v="0.34"/>
    <n v="8475917"/>
    <n v="479950"/>
    <n v="17.66"/>
    <s v="United States"/>
    <s v="NASDAQ"/>
    <s v="USD"/>
  </r>
  <r>
    <x v="1"/>
    <x v="37"/>
    <s v="NTRS"/>
    <x v="121"/>
    <m/>
    <s v="Financials"/>
    <s v="Equity"/>
    <n v="8174278.04"/>
    <n v="0.33"/>
    <n v="8174278.04"/>
    <n v="64334"/>
    <n v="127.06"/>
    <s v="United States"/>
    <s v="NASDAQ"/>
    <s v="USD"/>
  </r>
  <r>
    <x v="1"/>
    <x v="37"/>
    <s v="CBOE"/>
    <x v="122"/>
    <m/>
    <s v="Financials"/>
    <s v="Equity"/>
    <n v="8116860.1200000001"/>
    <n v="0.33"/>
    <n v="8116860.1200000001"/>
    <n v="34612"/>
    <n v="234.51"/>
    <s v="United States"/>
    <s v="Cboe BZX"/>
    <s v="USD"/>
  </r>
  <r>
    <x v="1"/>
    <x v="37"/>
    <s v="RF"/>
    <x v="123"/>
    <m/>
    <s v="Financials"/>
    <s v="Equity"/>
    <n v="7992564.3200000003"/>
    <n v="0.32"/>
    <n v="7992564.3200000003"/>
    <n v="295583"/>
    <n v="27.04"/>
    <s v="United States"/>
    <s v="New York Stock Exchange Inc."/>
    <s v="USD"/>
  </r>
  <r>
    <x v="1"/>
    <x v="37"/>
    <s v="CINF"/>
    <x v="124"/>
    <m/>
    <s v="Financials"/>
    <s v="Equity"/>
    <n v="7866811.5"/>
    <n v="0.32"/>
    <n v="7866811.5"/>
    <n v="51650"/>
    <n v="152.31"/>
    <s v="United States"/>
    <s v="NASDAQ"/>
    <s v="USD"/>
  </r>
  <r>
    <x v="1"/>
    <x v="37"/>
    <s v="TROW"/>
    <x v="125"/>
    <m/>
    <s v="Financials"/>
    <s v="Equity"/>
    <n v="7862673.8399999999"/>
    <n v="0.32"/>
    <n v="7862673.8399999999"/>
    <n v="73731"/>
    <n v="106.64"/>
    <s v="United States"/>
    <s v="NASDAQ"/>
    <s v="USD"/>
  </r>
  <r>
    <x v="1"/>
    <x v="37"/>
    <s v="CFG"/>
    <x v="126"/>
    <m/>
    <s v="Financials"/>
    <s v="Equity"/>
    <n v="7398830.6699999999"/>
    <n v="0.3"/>
    <n v="7398830.6699999999"/>
    <n v="142807"/>
    <n v="51.81"/>
    <s v="United States"/>
    <s v="New York Stock Exchange Inc."/>
    <s v="USD"/>
  </r>
  <r>
    <x v="1"/>
    <x v="37"/>
    <s v="WRB"/>
    <x v="127"/>
    <m/>
    <s v="Financials"/>
    <s v="Equity"/>
    <n v="7169256.9000000004"/>
    <n v="0.28999999999999998"/>
    <n v="7169256.9000000004"/>
    <n v="99366"/>
    <n v="72.150000000000006"/>
    <s v="United States"/>
    <s v="New York Stock Exchange Inc."/>
    <s v="USD"/>
  </r>
  <r>
    <x v="1"/>
    <x v="37"/>
    <s v="CPAY"/>
    <x v="128"/>
    <m/>
    <s v="Financials"/>
    <s v="Equity"/>
    <n v="7021677.5999999996"/>
    <n v="0.28000000000000003"/>
    <n v="7021677.5999999996"/>
    <n v="23037"/>
    <n v="304.8"/>
    <s v="United States"/>
    <s v="New York Stock Exchange Inc."/>
    <s v="USD"/>
  </r>
  <r>
    <x v="1"/>
    <x v="37"/>
    <s v="USD"/>
    <x v="38"/>
    <m/>
    <s v="Cash and/or Derivatives"/>
    <s v="Cash"/>
    <n v="6973161.7000000002"/>
    <n v="0.28000000000000003"/>
    <n v="6973161.7000000002"/>
    <n v="6973162"/>
    <n v="100"/>
    <s v="United States"/>
    <s v="-"/>
    <s v="USD"/>
  </r>
  <r>
    <x v="1"/>
    <x v="37"/>
    <s v="GPN"/>
    <x v="129"/>
    <m/>
    <s v="Financials"/>
    <s v="Equity"/>
    <n v="6841282.7999999998"/>
    <n v="0.28000000000000003"/>
    <n v="6841282.7999999998"/>
    <n v="80410"/>
    <n v="85.08"/>
    <s v="United States"/>
    <s v="New York Stock Exchange Inc."/>
    <s v="USD"/>
  </r>
  <r>
    <x v="1"/>
    <x v="37"/>
    <s v="KEY"/>
    <x v="130"/>
    <m/>
    <s v="Financials"/>
    <s v="Equity"/>
    <n v="6173926.1100000003"/>
    <n v="0.25"/>
    <n v="6173926.1100000003"/>
    <n v="321057"/>
    <n v="19.23"/>
    <s v="United States"/>
    <s v="New York Stock Exchange Inc."/>
    <s v="USD"/>
  </r>
  <r>
    <x v="1"/>
    <x v="37"/>
    <s v="L"/>
    <x v="131"/>
    <m/>
    <s v="Financials"/>
    <s v="Equity"/>
    <n v="5460865.5599999996"/>
    <n v="0.22"/>
    <n v="5460865.5599999996"/>
    <n v="56813"/>
    <n v="96.12"/>
    <s v="United States"/>
    <s v="New York Stock Exchange Inc."/>
    <s v="USD"/>
  </r>
  <r>
    <x v="1"/>
    <x v="37"/>
    <s v="PFG"/>
    <x v="132"/>
    <m/>
    <s v="Financials"/>
    <s v="Equity"/>
    <n v="5433309.9900000002"/>
    <n v="0.22"/>
    <n v="5433309.9900000002"/>
    <n v="67857"/>
    <n v="80.069999999999993"/>
    <s v="United States"/>
    <s v="NASDAQ"/>
    <s v="USD"/>
  </r>
  <r>
    <x v="1"/>
    <x v="37"/>
    <s v="EG"/>
    <x v="133"/>
    <m/>
    <s v="Financials"/>
    <s v="Equity"/>
    <n v="4713495.8600000003"/>
    <n v="0.19"/>
    <n v="4713495.8600000003"/>
    <n v="13862"/>
    <n v="340.03"/>
    <s v="United States"/>
    <s v="New York Stock Exchange Inc."/>
    <s v="USD"/>
  </r>
  <r>
    <x v="1"/>
    <x v="37"/>
    <s v="FDS"/>
    <x v="134"/>
    <m/>
    <s v="Financials"/>
    <s v="Equity"/>
    <n v="4559261.28"/>
    <n v="0.18"/>
    <n v="4559261.28"/>
    <n v="12603"/>
    <n v="361.76"/>
    <s v="United States"/>
    <s v="New York Stock Exchange Inc."/>
    <s v="USD"/>
  </r>
  <r>
    <x v="1"/>
    <x v="37"/>
    <s v="JKHY"/>
    <x v="135"/>
    <m/>
    <s v="Financials"/>
    <s v="Equity"/>
    <n v="3784034.4"/>
    <n v="0.15"/>
    <n v="3784034.4"/>
    <n v="23784"/>
    <n v="159.1"/>
    <s v="United States"/>
    <s v="NASDAQ"/>
    <s v="USD"/>
  </r>
  <r>
    <x v="1"/>
    <x v="37"/>
    <s v="GL"/>
    <x v="136"/>
    <m/>
    <s v="Financials"/>
    <s v="Equity"/>
    <n v="3730184.64"/>
    <n v="0.15"/>
    <n v="3730184.64"/>
    <n v="26832"/>
    <n v="139.02000000000001"/>
    <s v="United States"/>
    <s v="New York Stock Exchange Inc."/>
    <s v="USD"/>
  </r>
  <r>
    <x v="1"/>
    <x v="37"/>
    <s v="AIZ"/>
    <x v="137"/>
    <m/>
    <s v="Financials"/>
    <s v="Equity"/>
    <n v="3438557.4"/>
    <n v="0.14000000000000001"/>
    <n v="3438557.4"/>
    <n v="16421"/>
    <n v="209.4"/>
    <s v="United States"/>
    <s v="New York Stock Exchange Inc."/>
    <s v="USD"/>
  </r>
  <r>
    <x v="1"/>
    <x v="37"/>
    <s v="IVZ"/>
    <x v="138"/>
    <m/>
    <s v="Financials"/>
    <s v="Equity"/>
    <n v="3282272.72"/>
    <n v="0.13"/>
    <n v="3282272.72"/>
    <n v="148117"/>
    <n v="22.16"/>
    <s v="United States"/>
    <s v="New York Stock Exchange Inc."/>
    <s v="USD"/>
  </r>
  <r>
    <x v="1"/>
    <x v="37"/>
    <s v="ERIE"/>
    <x v="139"/>
    <m/>
    <s v="Financials"/>
    <s v="Equity"/>
    <n v="2738010"/>
    <n v="0.11"/>
    <n v="2738010"/>
    <n v="8297"/>
    <n v="330"/>
    <s v="United States"/>
    <s v="NASDAQ"/>
    <s v="USD"/>
  </r>
  <r>
    <x v="1"/>
    <x v="37"/>
    <s v="BEN"/>
    <x v="140"/>
    <m/>
    <s v="Financials"/>
    <s v="Equity"/>
    <n v="2456306.71"/>
    <n v="0.1"/>
    <n v="2456306.71"/>
    <n v="101041"/>
    <n v="24.31"/>
    <s v="United States"/>
    <s v="New York Stock Exchange Inc."/>
    <s v="USD"/>
  </r>
  <r>
    <x v="1"/>
    <x v="37"/>
    <s v="MKTX"/>
    <x v="141"/>
    <m/>
    <s v="Financials"/>
    <s v="Equity"/>
    <n v="2262271.39"/>
    <n v="0.09"/>
    <n v="2262271.39"/>
    <n v="12253"/>
    <n v="184.63"/>
    <s v="United States"/>
    <s v="NASDAQ"/>
    <s v="USD"/>
  </r>
  <r>
    <x v="1"/>
    <x v="37"/>
    <s v="ICSUAGD"/>
    <x v="42"/>
    <m/>
    <s v="Cash and/or Derivatives"/>
    <s v="Money Market"/>
    <n v="1431617.78"/>
    <n v="0.06"/>
    <n v="1431617.78"/>
    <n v="1431618"/>
    <n v="1"/>
    <s v="Ireland"/>
    <s v="-"/>
    <s v="USD"/>
  </r>
  <r>
    <x v="1"/>
    <x v="37"/>
    <s v="MSIFT"/>
    <x v="142"/>
    <m/>
    <s v="Cash and/or Derivatives"/>
    <s v="Cash Collateral and Margins"/>
    <n v="512000"/>
    <n v="0.02"/>
    <n v="512000"/>
    <n v="512000"/>
    <n v="100"/>
    <s v="United States"/>
    <s v="-"/>
    <s v="USD"/>
  </r>
  <r>
    <x v="1"/>
    <x v="37"/>
    <s v="EUR"/>
    <x v="43"/>
    <m/>
    <s v="Cash and/or Derivatives"/>
    <s v="Cash"/>
    <n v="39852.85"/>
    <n v="0"/>
    <n v="39852.85"/>
    <n v="33982"/>
    <n v="117.27"/>
    <s v="European Union"/>
    <s v="-"/>
    <s v="EUR"/>
  </r>
  <r>
    <x v="1"/>
    <x v="37"/>
    <s v="GBP"/>
    <x v="49"/>
    <m/>
    <s v="Cash and/or Derivatives"/>
    <s v="Cash"/>
    <n v="6095.35"/>
    <n v="0"/>
    <n v="6095.35"/>
    <n v="4498"/>
    <n v="135.51"/>
    <s v="United Kingdom"/>
    <s v="-"/>
    <s v="GBP"/>
  </r>
  <r>
    <x v="1"/>
    <x v="37"/>
    <s v="IXAU5"/>
    <x v="143"/>
    <m/>
    <s v="Cash and/or Derivatives"/>
    <s v="Futures"/>
    <n v="0"/>
    <n v="0"/>
    <n v="8188000"/>
    <n v="50"/>
    <n v="655.04"/>
    <s v="-"/>
    <s v="Chicago Mercantile Exchange"/>
    <s v="USD"/>
  </r>
  <r>
    <x v="1"/>
    <x v="32"/>
    <s v="BRKB"/>
    <x v="67"/>
    <m/>
    <s v="Financials"/>
    <s v="Equity"/>
    <n v="302754727.56"/>
    <n v="12.02"/>
    <n v="302754727.56"/>
    <n v="601922"/>
    <n v="502.98"/>
    <s v="United States"/>
    <s v="New York Stock Exchange Inc."/>
    <s v="USD"/>
  </r>
  <r>
    <x v="1"/>
    <x v="32"/>
    <s v="JPM"/>
    <x v="68"/>
    <m/>
    <s v="Financials"/>
    <s v="Equity"/>
    <n v="274964065.18000001"/>
    <n v="10.92"/>
    <n v="274964065.18000001"/>
    <n v="912229"/>
    <n v="301.42"/>
    <s v="United States"/>
    <s v="New York Stock Exchange Inc."/>
    <s v="USD"/>
  </r>
  <r>
    <x v="1"/>
    <x v="32"/>
    <s v="V"/>
    <x v="69"/>
    <m/>
    <s v="Financials"/>
    <s v="Equity"/>
    <n v="197560703.34"/>
    <n v="7.85"/>
    <n v="197560703.34"/>
    <n v="561603"/>
    <n v="351.78"/>
    <s v="United States"/>
    <s v="New York Stock Exchange Inc."/>
    <s v="USD"/>
  </r>
  <r>
    <x v="1"/>
    <x v="32"/>
    <s v="MA"/>
    <x v="70"/>
    <m/>
    <s v="Financials"/>
    <s v="Equity"/>
    <n v="158481675.53999999"/>
    <n v="6.29"/>
    <n v="158481675.53999999"/>
    <n v="266226"/>
    <n v="595.29"/>
    <s v="United States"/>
    <s v="New York Stock Exchange Inc."/>
    <s v="USD"/>
  </r>
  <r>
    <x v="1"/>
    <x v="32"/>
    <s v="BAC"/>
    <x v="71"/>
    <m/>
    <s v="Financials"/>
    <s v="Equity"/>
    <n v="109115659.64"/>
    <n v="4.33"/>
    <n v="109115659.64"/>
    <n v="2150486"/>
    <n v="50.74"/>
    <s v="United States"/>
    <s v="New York Stock Exchange Inc."/>
    <s v="USD"/>
  </r>
  <r>
    <x v="1"/>
    <x v="32"/>
    <s v="WFC"/>
    <x v="72"/>
    <m/>
    <s v="Financials"/>
    <s v="Equity"/>
    <n v="87757474.420000002"/>
    <n v="3.48"/>
    <n v="87757474.420000002"/>
    <n v="1067869"/>
    <n v="82.18"/>
    <s v="United States"/>
    <s v="New York Stock Exchange Inc."/>
    <s v="USD"/>
  </r>
  <r>
    <x v="1"/>
    <x v="32"/>
    <s v="GS"/>
    <x v="73"/>
    <m/>
    <s v="Financials"/>
    <s v="Equity"/>
    <n v="75048910.75"/>
    <n v="2.98"/>
    <n v="75048910.75"/>
    <n v="100703"/>
    <n v="745.25"/>
    <s v="United States"/>
    <s v="New York Stock Exchange Inc."/>
    <s v="USD"/>
  </r>
  <r>
    <x v="1"/>
    <x v="32"/>
    <s v="MS"/>
    <x v="74"/>
    <m/>
    <s v="Financials"/>
    <s v="Equity"/>
    <n v="61000378.560000002"/>
    <n v="2.42"/>
    <n v="61000378.560000002"/>
    <n v="405372"/>
    <n v="150.47999999999999"/>
    <s v="United States"/>
    <s v="New York Stock Exchange Inc."/>
    <s v="USD"/>
  </r>
  <r>
    <x v="1"/>
    <x v="32"/>
    <s v="AXP"/>
    <x v="76"/>
    <m/>
    <s v="Financials"/>
    <s v="Equity"/>
    <n v="60172042.799999997"/>
    <n v="2.39"/>
    <n v="60172042.799999997"/>
    <n v="181635"/>
    <n v="331.28"/>
    <s v="United States"/>
    <s v="New York Stock Exchange Inc."/>
    <s v="USD"/>
  </r>
  <r>
    <x v="1"/>
    <x v="32"/>
    <s v="C"/>
    <x v="75"/>
    <m/>
    <s v="Financials"/>
    <s v="Equity"/>
    <n v="59188235.850000001"/>
    <n v="2.35"/>
    <n v="59188235.850000001"/>
    <n v="612905"/>
    <n v="96.57"/>
    <s v="United States"/>
    <s v="New York Stock Exchange Inc."/>
    <s v="USD"/>
  </r>
  <r>
    <x v="1"/>
    <x v="32"/>
    <s v="SPGI"/>
    <x v="77"/>
    <m/>
    <s v="Financials"/>
    <s v="Equity"/>
    <n v="56491513.759999998"/>
    <n v="2.2400000000000002"/>
    <n v="56491513.759999998"/>
    <n v="103004"/>
    <n v="548.44000000000005"/>
    <s v="United States"/>
    <s v="New York Stock Exchange Inc."/>
    <s v="USD"/>
  </r>
  <r>
    <x v="1"/>
    <x v="32"/>
    <s v="BLK"/>
    <x v="78"/>
    <m/>
    <s v="Financials"/>
    <s v="Equity"/>
    <n v="53897580.520000003"/>
    <n v="2.14"/>
    <n v="53897580.520000003"/>
    <n v="47818"/>
    <n v="1127.1400000000001"/>
    <s v="United States"/>
    <s v="New York Stock Exchange Inc."/>
    <s v="USD"/>
  </r>
  <r>
    <x v="1"/>
    <x v="32"/>
    <s v="SCHW"/>
    <x v="79"/>
    <m/>
    <s v="Financials"/>
    <s v="Equity"/>
    <n v="53715924"/>
    <n v="2.13"/>
    <n v="53715924"/>
    <n v="560475"/>
    <n v="95.84"/>
    <s v="United States"/>
    <s v="New York Stock Exchange Inc."/>
    <s v="USD"/>
  </r>
  <r>
    <x v="1"/>
    <x v="32"/>
    <s v="COF"/>
    <x v="81"/>
    <m/>
    <s v="Financials"/>
    <s v="Equity"/>
    <n v="47689842.479999997"/>
    <n v="1.89"/>
    <n v="47689842.479999997"/>
    <n v="209884"/>
    <n v="227.22"/>
    <s v="United States"/>
    <s v="New York Stock Exchange Inc."/>
    <s v="USD"/>
  </r>
  <r>
    <x v="1"/>
    <x v="32"/>
    <s v="PGR"/>
    <x v="80"/>
    <m/>
    <s v="Financials"/>
    <s v="Equity"/>
    <n v="47528414.560000002"/>
    <n v="1.89"/>
    <n v="47528414.560000002"/>
    <n v="192376"/>
    <n v="247.06"/>
    <s v="United States"/>
    <s v="New York Stock Exchange Inc."/>
    <s v="USD"/>
  </r>
  <r>
    <x v="1"/>
    <x v="32"/>
    <s v="BX"/>
    <x v="82"/>
    <m/>
    <s v="Financials"/>
    <s v="Equity"/>
    <n v="41038302"/>
    <n v="1.63"/>
    <n v="41038302"/>
    <n v="239430"/>
    <n v="171.4"/>
    <s v="United States"/>
    <s v="New York Stock Exchange Inc."/>
    <s v="USD"/>
  </r>
  <r>
    <x v="1"/>
    <x v="32"/>
    <s v="CB"/>
    <x v="83"/>
    <m/>
    <s v="Financials"/>
    <s v="Equity"/>
    <n v="33629232.990000002"/>
    <n v="1.34"/>
    <n v="33629232.990000002"/>
    <n v="122257"/>
    <n v="275.07"/>
    <s v="United States"/>
    <s v="New York Stock Exchange Inc."/>
    <s v="USD"/>
  </r>
  <r>
    <x v="1"/>
    <x v="32"/>
    <s v="MMC"/>
    <x v="85"/>
    <m/>
    <s v="Financials"/>
    <s v="Equity"/>
    <n v="33264864.489999998"/>
    <n v="1.32"/>
    <n v="33264864.489999998"/>
    <n v="161629"/>
    <n v="205.81"/>
    <s v="United States"/>
    <s v="New York Stock Exchange Inc."/>
    <s v="USD"/>
  </r>
  <r>
    <x v="1"/>
    <x v="32"/>
    <s v="ICE"/>
    <x v="84"/>
    <m/>
    <s v="Financials"/>
    <s v="Equity"/>
    <n v="33234707.199999999"/>
    <n v="1.32"/>
    <n v="33234707.199999999"/>
    <n v="188192"/>
    <n v="176.6"/>
    <s v="United States"/>
    <s v="New York Stock Exchange Inc."/>
    <s v="USD"/>
  </r>
  <r>
    <x v="1"/>
    <x v="32"/>
    <s v="CME"/>
    <x v="87"/>
    <m/>
    <s v="Financials"/>
    <s v="Equity"/>
    <n v="31500149.449999999"/>
    <n v="1.25"/>
    <n v="31500149.449999999"/>
    <n v="118195"/>
    <n v="266.51"/>
    <s v="United States"/>
    <s v="NASDAQ"/>
    <s v="USD"/>
  </r>
  <r>
    <x v="1"/>
    <x v="32"/>
    <s v="KKR"/>
    <x v="86"/>
    <m/>
    <s v="Financials"/>
    <s v="Equity"/>
    <n v="30963013.77"/>
    <n v="1.23"/>
    <n v="30963013.77"/>
    <n v="221973"/>
    <n v="139.49"/>
    <s v="United States"/>
    <s v="New York Stock Exchange Inc."/>
    <s v="USD"/>
  </r>
  <r>
    <x v="1"/>
    <x v="32"/>
    <s v="PNC"/>
    <x v="88"/>
    <m/>
    <s v="Financials"/>
    <s v="Equity"/>
    <n v="26891899.280000001"/>
    <n v="1.07"/>
    <n v="26891899.280000001"/>
    <n v="129637"/>
    <n v="207.44"/>
    <s v="United States"/>
    <s v="New York Stock Exchange Inc."/>
    <s v="USD"/>
  </r>
  <r>
    <x v="1"/>
    <x v="32"/>
    <s v="AON"/>
    <x v="90"/>
    <m/>
    <s v="Financials"/>
    <s v="Equity"/>
    <n v="25972590"/>
    <n v="1.03"/>
    <n v="25972590"/>
    <n v="70770"/>
    <n v="367"/>
    <s v="United States"/>
    <s v="New York Stock Exchange Inc."/>
    <s v="USD"/>
  </r>
  <r>
    <x v="1"/>
    <x v="32"/>
    <s v="MCO"/>
    <x v="89"/>
    <m/>
    <s v="Financials"/>
    <s v="Equity"/>
    <n v="25864202.879999999"/>
    <n v="1.03"/>
    <n v="25864202.879999999"/>
    <n v="50738"/>
    <n v="509.76"/>
    <s v="United States"/>
    <s v="New York Stock Exchange Inc."/>
    <s v="USD"/>
  </r>
  <r>
    <x v="1"/>
    <x v="32"/>
    <s v="AJG"/>
    <x v="92"/>
    <m/>
    <s v="Financials"/>
    <s v="Equity"/>
    <n v="25411624"/>
    <n v="1.01"/>
    <n v="25411624"/>
    <n v="83936"/>
    <n v="302.75"/>
    <s v="United States"/>
    <s v="New York Stock Exchange Inc."/>
    <s v="USD"/>
  </r>
  <r>
    <x v="1"/>
    <x v="32"/>
    <s v="FI"/>
    <x v="94"/>
    <m/>
    <s v="Financials"/>
    <s v="Equity"/>
    <n v="25227660.780000001"/>
    <n v="1"/>
    <n v="25227660.780000001"/>
    <n v="182571"/>
    <n v="138.18"/>
    <s v="United States"/>
    <s v="New York Stock Exchange Inc."/>
    <s v="USD"/>
  </r>
  <r>
    <x v="1"/>
    <x v="32"/>
    <s v="USB"/>
    <x v="91"/>
    <m/>
    <s v="Financials"/>
    <s v="Equity"/>
    <n v="24966046.550000001"/>
    <n v="0.99"/>
    <n v="24966046.550000001"/>
    <n v="511285"/>
    <n v="48.83"/>
    <s v="United States"/>
    <s v="New York Stock Exchange Inc."/>
    <s v="USD"/>
  </r>
  <r>
    <x v="1"/>
    <x v="32"/>
    <s v="BK"/>
    <x v="93"/>
    <m/>
    <s v="Financials"/>
    <s v="Equity"/>
    <n v="24837964.800000001"/>
    <n v="0.99"/>
    <n v="24837964.800000001"/>
    <n v="235208"/>
    <n v="105.6"/>
    <s v="United States"/>
    <s v="New York Stock Exchange Inc."/>
    <s v="USD"/>
  </r>
  <r>
    <x v="1"/>
    <x v="32"/>
    <s v="PYPL"/>
    <x v="96"/>
    <m/>
    <s v="Financials"/>
    <s v="Equity"/>
    <n v="22350671.890000001"/>
    <n v="0.89"/>
    <n v="22350671.890000001"/>
    <n v="318431"/>
    <n v="70.19"/>
    <s v="United States"/>
    <s v="NASDAQ"/>
    <s v="USD"/>
  </r>
  <r>
    <x v="1"/>
    <x v="32"/>
    <s v="COIN"/>
    <x v="95"/>
    <m/>
    <s v="Financials"/>
    <s v="Equity"/>
    <n v="21077822.48"/>
    <n v="0.84"/>
    <n v="21077822.48"/>
    <n v="69212"/>
    <n v="304.54000000000002"/>
    <s v="United States"/>
    <s v="NASDAQ"/>
    <s v="USD"/>
  </r>
  <r>
    <x v="1"/>
    <x v="32"/>
    <s v="TRV"/>
    <x v="97"/>
    <m/>
    <s v="Financials"/>
    <s v="Equity"/>
    <n v="20232382.18"/>
    <n v="0.8"/>
    <n v="20232382.18"/>
    <n v="74518"/>
    <n v="271.51"/>
    <s v="United States"/>
    <s v="New York Stock Exchange Inc."/>
    <s v="USD"/>
  </r>
  <r>
    <x v="1"/>
    <x v="32"/>
    <s v="TFC"/>
    <x v="99"/>
    <m/>
    <s v="Financials"/>
    <s v="Equity"/>
    <n v="20172724.739999998"/>
    <n v="0.8"/>
    <n v="20172724.739999998"/>
    <n v="430857"/>
    <n v="46.82"/>
    <s v="United States"/>
    <s v="New York Stock Exchange Inc."/>
    <s v="USD"/>
  </r>
  <r>
    <x v="1"/>
    <x v="32"/>
    <s v="APO"/>
    <x v="98"/>
    <m/>
    <s v="Financials"/>
    <s v="Equity"/>
    <n v="20130025.949999999"/>
    <n v="0.8"/>
    <n v="20130025.949999999"/>
    <n v="147765"/>
    <n v="136.22999999999999"/>
    <s v="United States"/>
    <s v="New York Stock Exchange Inc."/>
    <s v="USD"/>
  </r>
  <r>
    <x v="1"/>
    <x v="32"/>
    <s v="ALL"/>
    <x v="100"/>
    <m/>
    <s v="Financials"/>
    <s v="Equity"/>
    <n v="17741857.25"/>
    <n v="0.7"/>
    <n v="17741857.25"/>
    <n v="87205"/>
    <n v="203.45"/>
    <s v="United States"/>
    <s v="New York Stock Exchange Inc."/>
    <s v="USD"/>
  </r>
  <r>
    <x v="1"/>
    <x v="32"/>
    <s v="AFL"/>
    <x v="101"/>
    <m/>
    <s v="Financials"/>
    <s v="Equity"/>
    <n v="17093218.739999998"/>
    <n v="0.68"/>
    <n v="17093218.739999998"/>
    <n v="159959"/>
    <n v="106.86"/>
    <s v="United States"/>
    <s v="New York Stock Exchange Inc."/>
    <s v="USD"/>
  </r>
  <r>
    <x v="1"/>
    <x v="32"/>
    <s v="AMP"/>
    <x v="102"/>
    <m/>
    <s v="Financials"/>
    <s v="Equity"/>
    <n v="16436338.869999999"/>
    <n v="0.65"/>
    <n v="16436338.869999999"/>
    <n v="31927"/>
    <n v="514.80999999999995"/>
    <s v="United States"/>
    <s v="New York Stock Exchange Inc."/>
    <s v="USD"/>
  </r>
  <r>
    <x v="1"/>
    <x v="32"/>
    <s v="AIG"/>
    <x v="103"/>
    <m/>
    <s v="Financials"/>
    <s v="Equity"/>
    <n v="15400056.32"/>
    <n v="0.61"/>
    <n v="15400056.32"/>
    <n v="189376"/>
    <n v="81.319999999999993"/>
    <s v="United States"/>
    <s v="New York Stock Exchange Inc."/>
    <s v="USD"/>
  </r>
  <r>
    <x v="1"/>
    <x v="32"/>
    <s v="MET"/>
    <x v="104"/>
    <m/>
    <s v="Financials"/>
    <s v="Equity"/>
    <n v="15065512.560000001"/>
    <n v="0.6"/>
    <n v="15065512.560000001"/>
    <n v="185171"/>
    <n v="81.36"/>
    <s v="United States"/>
    <s v="New York Stock Exchange Inc."/>
    <s v="USD"/>
  </r>
  <r>
    <x v="1"/>
    <x v="32"/>
    <s v="XYZ"/>
    <x v="106"/>
    <m/>
    <s v="Financials"/>
    <s v="Equity"/>
    <n v="14568226.640000001"/>
    <n v="0.57999999999999996"/>
    <n v="14568226.640000001"/>
    <n v="182926"/>
    <n v="79.64"/>
    <s v="United States"/>
    <s v="New York Stock Exchange Inc."/>
    <s v="USD"/>
  </r>
  <r>
    <x v="1"/>
    <x v="32"/>
    <s v="MSCI"/>
    <x v="105"/>
    <m/>
    <s v="Financials"/>
    <s v="Equity"/>
    <n v="14402488.68"/>
    <n v="0.56999999999999995"/>
    <n v="14402488.68"/>
    <n v="25369"/>
    <n v="567.72"/>
    <s v="United States"/>
    <s v="New York Stock Exchange Inc."/>
    <s v="USD"/>
  </r>
  <r>
    <x v="1"/>
    <x v="32"/>
    <s v="NDAQ"/>
    <x v="107"/>
    <m/>
    <s v="Financials"/>
    <s v="Equity"/>
    <n v="12823627.439999999"/>
    <n v="0.51"/>
    <n v="12823627.439999999"/>
    <n v="135356"/>
    <n v="94.74"/>
    <s v="United States"/>
    <s v="NASDAQ"/>
    <s v="USD"/>
  </r>
  <r>
    <x v="1"/>
    <x v="32"/>
    <s v="PRU"/>
    <x v="108"/>
    <m/>
    <s v="Financials"/>
    <s v="Equity"/>
    <n v="12767713.800000001"/>
    <n v="0.51"/>
    <n v="12767713.800000001"/>
    <n v="116430"/>
    <n v="109.66"/>
    <s v="United States"/>
    <s v="New York Stock Exchange Inc."/>
    <s v="USD"/>
  </r>
  <r>
    <x v="1"/>
    <x v="32"/>
    <s v="HIG"/>
    <x v="109"/>
    <m/>
    <s v="Financials"/>
    <s v="Equity"/>
    <n v="12285909.67"/>
    <n v="0.49"/>
    <n v="12285909.67"/>
    <n v="92857"/>
    <n v="132.31"/>
    <s v="United States"/>
    <s v="New York Stock Exchange Inc."/>
    <s v="USD"/>
  </r>
  <r>
    <x v="1"/>
    <x v="32"/>
    <s v="FIS"/>
    <x v="110"/>
    <m/>
    <s v="Financials"/>
    <s v="Equity"/>
    <n v="12019117.890000001"/>
    <n v="0.48"/>
    <n v="12019117.890000001"/>
    <n v="172169"/>
    <n v="69.81"/>
    <s v="United States"/>
    <s v="New York Stock Exchange Inc."/>
    <s v="USD"/>
  </r>
  <r>
    <x v="1"/>
    <x v="32"/>
    <s v="ACGL"/>
    <x v="111"/>
    <m/>
    <s v="Financials"/>
    <s v="Equity"/>
    <n v="11203455.060000001"/>
    <n v="0.44"/>
    <n v="11203455.060000001"/>
    <n v="122402"/>
    <n v="91.53"/>
    <s v="United States"/>
    <s v="NASDAQ"/>
    <s v="USD"/>
  </r>
  <r>
    <x v="1"/>
    <x v="32"/>
    <s v="STT"/>
    <x v="114"/>
    <m/>
    <s v="Financials"/>
    <s v="Equity"/>
    <n v="10717043.52"/>
    <n v="0.43"/>
    <n v="10717043.52"/>
    <n v="93216"/>
    <n v="114.97"/>
    <s v="United States"/>
    <s v="New York Stock Exchange Inc."/>
    <s v="USD"/>
  </r>
  <r>
    <x v="1"/>
    <x v="32"/>
    <s v="WTW"/>
    <x v="112"/>
    <m/>
    <s v="Financials"/>
    <s v="Equity"/>
    <n v="10614792.779999999"/>
    <n v="0.42"/>
    <n v="10614792.779999999"/>
    <n v="32482"/>
    <n v="326.79000000000002"/>
    <s v="United States"/>
    <s v="NASDAQ"/>
    <s v="USD"/>
  </r>
  <r>
    <x v="1"/>
    <x v="32"/>
    <s v="MTB"/>
    <x v="113"/>
    <m/>
    <s v="Financials"/>
    <s v="Equity"/>
    <n v="10597031.34"/>
    <n v="0.42"/>
    <n v="10597031.34"/>
    <n v="52549"/>
    <n v="201.66"/>
    <s v="United States"/>
    <s v="New York Stock Exchange Inc."/>
    <s v="USD"/>
  </r>
  <r>
    <x v="1"/>
    <x v="32"/>
    <s v="RJF"/>
    <x v="115"/>
    <m/>
    <s v="Financials"/>
    <s v="Equity"/>
    <n v="10114551.359999999"/>
    <n v="0.4"/>
    <n v="10114551.359999999"/>
    <n v="59694"/>
    <n v="169.44"/>
    <s v="United States"/>
    <s v="New York Stock Exchange Inc."/>
    <s v="USD"/>
  </r>
  <r>
    <x v="1"/>
    <x v="32"/>
    <s v="FITB"/>
    <x v="116"/>
    <m/>
    <s v="Financials"/>
    <s v="Equity"/>
    <n v="10006832.41"/>
    <n v="0.4"/>
    <n v="10006832.41"/>
    <n v="218633"/>
    <n v="45.77"/>
    <s v="United States"/>
    <s v="NASDAQ"/>
    <s v="USD"/>
  </r>
  <r>
    <x v="1"/>
    <x v="32"/>
    <s v="SYF"/>
    <x v="117"/>
    <m/>
    <s v="Financials"/>
    <s v="Equity"/>
    <n v="9497459.4000000004"/>
    <n v="0.38"/>
    <n v="9497459.4000000004"/>
    <n v="124410"/>
    <n v="76.34"/>
    <s v="United States"/>
    <s v="New York Stock Exchange Inc."/>
    <s v="USD"/>
  </r>
  <r>
    <x v="1"/>
    <x v="32"/>
    <s v="BRO"/>
    <x v="119"/>
    <m/>
    <s v="Financials"/>
    <s v="Equity"/>
    <n v="8929482.8000000007"/>
    <n v="0.35"/>
    <n v="8929482.8000000007"/>
    <n v="92104"/>
    <n v="96.95"/>
    <s v="United States"/>
    <s v="New York Stock Exchange Inc."/>
    <s v="USD"/>
  </r>
  <r>
    <x v="1"/>
    <x v="32"/>
    <s v="IBKR"/>
    <x v="118"/>
    <m/>
    <s v="Financials"/>
    <s v="Equity"/>
    <n v="8893411.3599999994"/>
    <n v="0.35"/>
    <n v="8893411.3599999994"/>
    <n v="142889"/>
    <n v="62.24"/>
    <s v="United States"/>
    <s v="NASDAQ"/>
    <s v="USD"/>
  </r>
  <r>
    <x v="1"/>
    <x v="32"/>
    <s v="HBAN"/>
    <x v="120"/>
    <m/>
    <s v="Financials"/>
    <s v="Equity"/>
    <n v="8547909.5"/>
    <n v="0.34"/>
    <n v="8547909.5"/>
    <n v="479950"/>
    <n v="17.809999999999999"/>
    <s v="United States"/>
    <s v="NASDAQ"/>
    <s v="USD"/>
  </r>
  <r>
    <x v="1"/>
    <x v="32"/>
    <s v="NTRS"/>
    <x v="121"/>
    <m/>
    <s v="Financials"/>
    <s v="Equity"/>
    <n v="8445767.5199999996"/>
    <n v="0.34"/>
    <n v="8445767.5199999996"/>
    <n v="64334"/>
    <n v="131.28"/>
    <s v="United States"/>
    <s v="NASDAQ"/>
    <s v="USD"/>
  </r>
  <r>
    <x v="1"/>
    <x v="32"/>
    <s v="CBOE"/>
    <x v="122"/>
    <m/>
    <s v="Financials"/>
    <s v="Equity"/>
    <n v="8166701.4000000004"/>
    <n v="0.32"/>
    <n v="8166701.4000000004"/>
    <n v="34612"/>
    <n v="235.95"/>
    <s v="United States"/>
    <s v="Cboe BZX"/>
    <s v="USD"/>
  </r>
  <r>
    <x v="1"/>
    <x v="32"/>
    <s v="RF"/>
    <x v="123"/>
    <m/>
    <s v="Financials"/>
    <s v="Equity"/>
    <n v="8096018.3700000001"/>
    <n v="0.32"/>
    <n v="8096018.3700000001"/>
    <n v="295583"/>
    <n v="27.39"/>
    <s v="United States"/>
    <s v="New York Stock Exchange Inc."/>
    <s v="USD"/>
  </r>
  <r>
    <x v="1"/>
    <x v="32"/>
    <s v="TROW"/>
    <x v="125"/>
    <m/>
    <s v="Financials"/>
    <s v="Equity"/>
    <n v="7934930.2199999997"/>
    <n v="0.32"/>
    <n v="7934930.2199999997"/>
    <n v="73731"/>
    <n v="107.62"/>
    <s v="United States"/>
    <s v="NASDAQ"/>
    <s v="USD"/>
  </r>
  <r>
    <x v="1"/>
    <x v="32"/>
    <s v="CINF"/>
    <x v="124"/>
    <m/>
    <s v="Financials"/>
    <s v="Equity"/>
    <n v="7933440"/>
    <n v="0.32"/>
    <n v="7933440"/>
    <n v="51650"/>
    <n v="153.6"/>
    <s v="United States"/>
    <s v="NASDAQ"/>
    <s v="USD"/>
  </r>
  <r>
    <x v="1"/>
    <x v="32"/>
    <s v="CPAY"/>
    <x v="128"/>
    <m/>
    <s v="Financials"/>
    <s v="Equity"/>
    <n v="7502459.79"/>
    <n v="0.3"/>
    <n v="7502459.79"/>
    <n v="23037"/>
    <n v="325.67"/>
    <s v="United States"/>
    <s v="New York Stock Exchange Inc."/>
    <s v="USD"/>
  </r>
  <r>
    <x v="1"/>
    <x v="32"/>
    <s v="CFG"/>
    <x v="126"/>
    <m/>
    <s v="Financials"/>
    <s v="Equity"/>
    <n v="7465949.96"/>
    <n v="0.3"/>
    <n v="7465949.96"/>
    <n v="142807"/>
    <n v="52.28"/>
    <s v="United States"/>
    <s v="New York Stock Exchange Inc."/>
    <s v="USD"/>
  </r>
  <r>
    <x v="1"/>
    <x v="32"/>
    <s v="GPN"/>
    <x v="129"/>
    <m/>
    <s v="Financials"/>
    <s v="Equity"/>
    <n v="7142016.2000000002"/>
    <n v="0.28000000000000003"/>
    <n v="7142016.2000000002"/>
    <n v="80410"/>
    <n v="88.82"/>
    <s v="United States"/>
    <s v="New York Stock Exchange Inc."/>
    <s v="USD"/>
  </r>
  <r>
    <x v="1"/>
    <x v="32"/>
    <s v="WRB"/>
    <x v="127"/>
    <m/>
    <s v="Financials"/>
    <s v="Equity"/>
    <n v="7123548.54"/>
    <n v="0.28000000000000003"/>
    <n v="7123548.54"/>
    <n v="99366"/>
    <n v="71.69"/>
    <s v="United States"/>
    <s v="New York Stock Exchange Inc."/>
    <s v="USD"/>
  </r>
  <r>
    <x v="1"/>
    <x v="32"/>
    <s v="USD"/>
    <x v="38"/>
    <m/>
    <s v="Cash and/or Derivatives"/>
    <s v="Cash"/>
    <n v="6941522.21"/>
    <n v="0.28000000000000003"/>
    <n v="6941522.21"/>
    <n v="6941522"/>
    <n v="100"/>
    <s v="United States"/>
    <s v="-"/>
    <s v="USD"/>
  </r>
  <r>
    <x v="1"/>
    <x v="32"/>
    <s v="KEY"/>
    <x v="130"/>
    <m/>
    <s v="Financials"/>
    <s v="Equity"/>
    <n v="6215663.5199999996"/>
    <n v="0.25"/>
    <n v="6215663.5199999996"/>
    <n v="321057"/>
    <n v="19.36"/>
    <s v="United States"/>
    <s v="New York Stock Exchange Inc."/>
    <s v="USD"/>
  </r>
  <r>
    <x v="1"/>
    <x v="32"/>
    <s v="L"/>
    <x v="131"/>
    <m/>
    <s v="Financials"/>
    <s v="Equity"/>
    <n v="5499498.4000000004"/>
    <n v="0.22"/>
    <n v="5499498.4000000004"/>
    <n v="56813"/>
    <n v="96.8"/>
    <s v="United States"/>
    <s v="New York Stock Exchange Inc."/>
    <s v="USD"/>
  </r>
  <r>
    <x v="1"/>
    <x v="32"/>
    <s v="PFG"/>
    <x v="132"/>
    <m/>
    <s v="Financials"/>
    <s v="Equity"/>
    <n v="5463167.0700000003"/>
    <n v="0.22"/>
    <n v="5463167.0700000003"/>
    <n v="67857"/>
    <n v="80.510000000000005"/>
    <s v="United States"/>
    <s v="NASDAQ"/>
    <s v="USD"/>
  </r>
  <r>
    <x v="1"/>
    <x v="32"/>
    <s v="EG"/>
    <x v="133"/>
    <m/>
    <s v="Financials"/>
    <s v="Equity"/>
    <n v="4739140.5599999996"/>
    <n v="0.19"/>
    <n v="4739140.5599999996"/>
    <n v="13862"/>
    <n v="341.88"/>
    <s v="United States"/>
    <s v="New York Stock Exchange Inc."/>
    <s v="USD"/>
  </r>
  <r>
    <x v="1"/>
    <x v="32"/>
    <s v="FDS"/>
    <x v="134"/>
    <m/>
    <s v="Financials"/>
    <s v="Equity"/>
    <n v="4704951.96"/>
    <n v="0.19"/>
    <n v="4704951.96"/>
    <n v="12603"/>
    <n v="373.32"/>
    <s v="United States"/>
    <s v="New York Stock Exchange Inc."/>
    <s v="USD"/>
  </r>
  <r>
    <x v="1"/>
    <x v="32"/>
    <s v="JKHY"/>
    <x v="135"/>
    <m/>
    <s v="Financials"/>
    <s v="Equity"/>
    <n v="3882975.84"/>
    <n v="0.15"/>
    <n v="3882975.84"/>
    <n v="23784"/>
    <n v="163.26"/>
    <s v="United States"/>
    <s v="NASDAQ"/>
    <s v="USD"/>
  </r>
  <r>
    <x v="1"/>
    <x v="32"/>
    <s v="GL"/>
    <x v="136"/>
    <m/>
    <s v="Financials"/>
    <s v="Equity"/>
    <n v="3755138.4"/>
    <n v="0.15"/>
    <n v="3755138.4"/>
    <n v="26832"/>
    <n v="139.94999999999999"/>
    <s v="United States"/>
    <s v="New York Stock Exchange Inc."/>
    <s v="USD"/>
  </r>
  <r>
    <x v="1"/>
    <x v="32"/>
    <s v="AIZ"/>
    <x v="137"/>
    <m/>
    <s v="Financials"/>
    <s v="Equity"/>
    <n v="3540531.81"/>
    <n v="0.14000000000000001"/>
    <n v="3540531.81"/>
    <n v="16421"/>
    <n v="215.61"/>
    <s v="United States"/>
    <s v="New York Stock Exchange Inc."/>
    <s v="USD"/>
  </r>
  <r>
    <x v="1"/>
    <x v="32"/>
    <s v="IVZ"/>
    <x v="138"/>
    <m/>
    <s v="Financials"/>
    <s v="Equity"/>
    <n v="3242281.13"/>
    <n v="0.13"/>
    <n v="3242281.13"/>
    <n v="148117"/>
    <n v="21.89"/>
    <s v="United States"/>
    <s v="New York Stock Exchange Inc."/>
    <s v="USD"/>
  </r>
  <r>
    <x v="1"/>
    <x v="32"/>
    <s v="ERIE"/>
    <x v="139"/>
    <m/>
    <s v="Financials"/>
    <s v="Equity"/>
    <n v="2940290.86"/>
    <n v="0.12"/>
    <n v="2940290.86"/>
    <n v="8297"/>
    <n v="354.38"/>
    <s v="United States"/>
    <s v="NASDAQ"/>
    <s v="USD"/>
  </r>
  <r>
    <x v="1"/>
    <x v="32"/>
    <s v="BEN"/>
    <x v="140"/>
    <m/>
    <s v="Financials"/>
    <s v="Equity"/>
    <n v="2592712.06"/>
    <n v="0.1"/>
    <n v="2592712.06"/>
    <n v="101041"/>
    <n v="25.66"/>
    <s v="United States"/>
    <s v="New York Stock Exchange Inc."/>
    <s v="USD"/>
  </r>
  <r>
    <x v="1"/>
    <x v="32"/>
    <s v="MKTX"/>
    <x v="141"/>
    <m/>
    <s v="Financials"/>
    <s v="Equity"/>
    <n v="2252591.52"/>
    <n v="0.09"/>
    <n v="2252591.52"/>
    <n v="12253"/>
    <n v="183.84"/>
    <s v="United States"/>
    <s v="NASDAQ"/>
    <s v="USD"/>
  </r>
  <r>
    <x v="1"/>
    <x v="32"/>
    <s v="MSIFT"/>
    <x v="142"/>
    <m/>
    <s v="Cash and/or Derivatives"/>
    <s v="Cash Collateral and Margins"/>
    <n v="399000"/>
    <n v="0.02"/>
    <n v="399000"/>
    <n v="399000"/>
    <n v="100"/>
    <s v="United States"/>
    <s v="-"/>
    <s v="USD"/>
  </r>
  <r>
    <x v="1"/>
    <x v="32"/>
    <s v="GBP"/>
    <x v="49"/>
    <m/>
    <s v="Cash and/or Derivatives"/>
    <s v="Cash"/>
    <n v="238049.66"/>
    <n v="0.01"/>
    <n v="238049.66"/>
    <n v="176196"/>
    <n v="135.1"/>
    <s v="United Kingdom"/>
    <s v="-"/>
    <s v="GBP"/>
  </r>
  <r>
    <x v="1"/>
    <x v="32"/>
    <s v="ICSUAGD"/>
    <x v="42"/>
    <m/>
    <s v="Cash and/or Derivatives"/>
    <s v="Money Market"/>
    <n v="140929.25"/>
    <n v="0.01"/>
    <n v="140929.25"/>
    <n v="140929"/>
    <n v="1"/>
    <s v="Ireland"/>
    <s v="-"/>
    <s v="USD"/>
  </r>
  <r>
    <x v="1"/>
    <x v="32"/>
    <s v="EUR"/>
    <x v="43"/>
    <m/>
    <s v="Cash and/or Derivatives"/>
    <s v="Cash"/>
    <n v="39720.39"/>
    <n v="0"/>
    <n v="39720.39"/>
    <n v="33935"/>
    <n v="117.05"/>
    <s v="European Union"/>
    <s v="-"/>
    <s v="EUR"/>
  </r>
  <r>
    <x v="1"/>
    <x v="32"/>
    <s v="ETD_USD"/>
    <x v="144"/>
    <m/>
    <s v="Cash and/or Derivatives"/>
    <s v="Cash"/>
    <n v="10059.98"/>
    <n v="0"/>
    <n v="10059.98"/>
    <n v="10060"/>
    <n v="100"/>
    <s v="United States"/>
    <s v="-"/>
    <s v="USD"/>
  </r>
  <r>
    <x v="1"/>
    <x v="32"/>
    <s v="GBP"/>
    <x v="145"/>
    <m/>
    <s v="Cash and/or Derivatives"/>
    <s v="FX"/>
    <n v="-2.4500000000000002"/>
    <n v="0"/>
    <n v="-2.4500000000000002"/>
    <n v="-175000"/>
    <n v="1"/>
    <s v="United States"/>
    <s v="-"/>
    <s v="USD"/>
  </r>
  <r>
    <x v="1"/>
    <x v="32"/>
    <s v="IXAU5"/>
    <x v="143"/>
    <m/>
    <s v="Cash and/or Derivatives"/>
    <s v="Futures"/>
    <n v="0"/>
    <n v="0"/>
    <n v="7154770"/>
    <n v="43"/>
    <n v="665.56"/>
    <s v="-"/>
    <s v="Chicago Mercantile Exchange"/>
    <s v="USD"/>
  </r>
  <r>
    <x v="1"/>
    <x v="7"/>
    <s v="BRKB"/>
    <x v="67"/>
    <m/>
    <s v="Financials"/>
    <s v="Equity"/>
    <n v="307963606.89999998"/>
    <n v="12.07"/>
    <n v="307963606.89999998"/>
    <n v="633970"/>
    <n v="485.77"/>
    <s v="United States"/>
    <s v="New York Stock Exchange Inc."/>
    <s v="USD"/>
  </r>
  <r>
    <x v="1"/>
    <x v="7"/>
    <s v="JPM"/>
    <x v="68"/>
    <m/>
    <s v="Financials"/>
    <s v="Equity"/>
    <n v="278537700.43000001"/>
    <n v="10.92"/>
    <n v="278537700.43000001"/>
    <n v="960773"/>
    <n v="289.91000000000003"/>
    <s v="United States"/>
    <s v="New York Stock Exchange Inc."/>
    <s v="USD"/>
  </r>
  <r>
    <x v="1"/>
    <x v="7"/>
    <s v="V"/>
    <x v="69"/>
    <m/>
    <s v="Financials"/>
    <s v="Equity"/>
    <n v="210013850.25"/>
    <n v="8.23"/>
    <n v="210013850.25"/>
    <n v="591505"/>
    <n v="355.05"/>
    <s v="United States"/>
    <s v="New York Stock Exchange Inc."/>
    <s v="USD"/>
  </r>
  <r>
    <x v="1"/>
    <x v="7"/>
    <s v="MA"/>
    <x v="70"/>
    <m/>
    <s v="Financials"/>
    <s v="Equity"/>
    <n v="157558984.96000001"/>
    <n v="6.18"/>
    <n v="157558984.96000001"/>
    <n v="280384"/>
    <n v="561.94000000000005"/>
    <s v="United States"/>
    <s v="New York Stock Exchange Inc."/>
    <s v="USD"/>
  </r>
  <r>
    <x v="1"/>
    <x v="7"/>
    <s v="BAC"/>
    <x v="71"/>
    <m/>
    <s v="Financials"/>
    <s v="Equity"/>
    <n v="107269897.28"/>
    <n v="4.2"/>
    <n v="107269897.28"/>
    <n v="2266904"/>
    <n v="47.32"/>
    <s v="United States"/>
    <s v="New York Stock Exchange Inc."/>
    <s v="USD"/>
  </r>
  <r>
    <x v="1"/>
    <x v="7"/>
    <s v="WFC"/>
    <x v="72"/>
    <m/>
    <s v="Financials"/>
    <s v="Equity"/>
    <n v="90064895"/>
    <n v="3.53"/>
    <n v="90064895"/>
    <n v="1124125"/>
    <n v="80.12"/>
    <s v="United States"/>
    <s v="New York Stock Exchange Inc."/>
    <s v="USD"/>
  </r>
  <r>
    <x v="1"/>
    <x v="7"/>
    <s v="GS"/>
    <x v="73"/>
    <m/>
    <s v="Financials"/>
    <s v="Equity"/>
    <n v="75129078"/>
    <n v="2.95"/>
    <n v="75129078"/>
    <n v="106152"/>
    <n v="707.75"/>
    <s v="United States"/>
    <s v="New York Stock Exchange Inc."/>
    <s v="USD"/>
  </r>
  <r>
    <x v="1"/>
    <x v="7"/>
    <s v="AXP"/>
    <x v="76"/>
    <m/>
    <s v="Financials"/>
    <s v="Equity"/>
    <n v="61076376.520000003"/>
    <n v="2.39"/>
    <n v="61076376.520000003"/>
    <n v="191474"/>
    <n v="318.98"/>
    <s v="United States"/>
    <s v="New York Stock Exchange Inc."/>
    <s v="USD"/>
  </r>
  <r>
    <x v="1"/>
    <x v="7"/>
    <s v="MS"/>
    <x v="74"/>
    <m/>
    <s v="Financials"/>
    <s v="Equity"/>
    <n v="60194689.82"/>
    <n v="2.36"/>
    <n v="60194689.82"/>
    <n v="427337"/>
    <n v="140.86000000000001"/>
    <s v="United States"/>
    <s v="New York Stock Exchange Inc."/>
    <s v="USD"/>
  </r>
  <r>
    <x v="1"/>
    <x v="7"/>
    <s v="SPGI"/>
    <x v="77"/>
    <m/>
    <s v="Financials"/>
    <s v="Equity"/>
    <n v="57138198.979999997"/>
    <n v="2.2400000000000002"/>
    <n v="57138198.979999997"/>
    <n v="108362"/>
    <n v="527.29"/>
    <s v="United States"/>
    <s v="New York Stock Exchange Inc."/>
    <s v="USD"/>
  </r>
  <r>
    <x v="1"/>
    <x v="7"/>
    <s v="C"/>
    <x v="75"/>
    <m/>
    <s v="Financials"/>
    <s v="Equity"/>
    <n v="54967857.280000001"/>
    <n v="2.15"/>
    <n v="54967857.280000001"/>
    <n v="645769"/>
    <n v="85.12"/>
    <s v="United States"/>
    <s v="New York Stock Exchange Inc."/>
    <s v="USD"/>
  </r>
  <r>
    <x v="1"/>
    <x v="7"/>
    <s v="PGR"/>
    <x v="80"/>
    <m/>
    <s v="Financials"/>
    <s v="Equity"/>
    <n v="54117873.700000003"/>
    <n v="2.12"/>
    <n v="54117873.700000003"/>
    <n v="202795"/>
    <n v="266.86"/>
    <s v="United States"/>
    <s v="New York Stock Exchange Inc."/>
    <s v="USD"/>
  </r>
  <r>
    <x v="1"/>
    <x v="7"/>
    <s v="SCHW"/>
    <x v="79"/>
    <m/>
    <s v="Financials"/>
    <s v="Equity"/>
    <n v="53906690.520000003"/>
    <n v="2.11"/>
    <n v="53906690.520000003"/>
    <n v="590823"/>
    <n v="91.24"/>
    <s v="United States"/>
    <s v="New York Stock Exchange Inc."/>
    <s v="USD"/>
  </r>
  <r>
    <x v="1"/>
    <x v="7"/>
    <s v="BLK"/>
    <x v="78"/>
    <m/>
    <s v="Financials"/>
    <s v="Equity"/>
    <n v="52860165.75"/>
    <n v="2.0699999999999998"/>
    <n v="52860165.75"/>
    <n v="50379"/>
    <n v="1049.25"/>
    <s v="United States"/>
    <s v="New York Stock Exchange Inc."/>
    <s v="USD"/>
  </r>
  <r>
    <x v="1"/>
    <x v="7"/>
    <s v="COF"/>
    <x v="81"/>
    <m/>
    <s v="Financials"/>
    <s v="Equity"/>
    <n v="47077617.960000001"/>
    <n v="1.85"/>
    <n v="47077617.960000001"/>
    <n v="221271"/>
    <n v="212.76"/>
    <s v="United States"/>
    <s v="New York Stock Exchange Inc."/>
    <s v="USD"/>
  </r>
  <r>
    <x v="1"/>
    <x v="7"/>
    <s v="BX"/>
    <x v="82"/>
    <m/>
    <s v="Financials"/>
    <s v="Equity"/>
    <n v="37664393.579999998"/>
    <n v="1.48"/>
    <n v="37664393.579999998"/>
    <n v="251801"/>
    <n v="149.58000000000001"/>
    <s v="United States"/>
    <s v="New York Stock Exchange Inc."/>
    <s v="USD"/>
  </r>
  <r>
    <x v="1"/>
    <x v="7"/>
    <s v="CB"/>
    <x v="83"/>
    <m/>
    <s v="Financials"/>
    <s v="Equity"/>
    <n v="37351861.280000001"/>
    <n v="1.46"/>
    <n v="37351861.280000001"/>
    <n v="128924"/>
    <n v="289.72000000000003"/>
    <s v="United States"/>
    <s v="New York Stock Exchange Inc."/>
    <s v="USD"/>
  </r>
  <r>
    <x v="1"/>
    <x v="7"/>
    <s v="MMC"/>
    <x v="85"/>
    <m/>
    <s v="Financials"/>
    <s v="Equity"/>
    <n v="37266969.359999999"/>
    <n v="1.46"/>
    <n v="37266969.359999999"/>
    <n v="170449"/>
    <n v="218.64"/>
    <s v="United States"/>
    <s v="New York Stock Exchange Inc."/>
    <s v="USD"/>
  </r>
  <r>
    <x v="1"/>
    <x v="7"/>
    <s v="ICE"/>
    <x v="84"/>
    <m/>
    <s v="Financials"/>
    <s v="Equity"/>
    <n v="36407603.329999998"/>
    <n v="1.43"/>
    <n v="36407603.329999998"/>
    <n v="198439"/>
    <n v="183.47"/>
    <s v="United States"/>
    <s v="New York Stock Exchange Inc."/>
    <s v="USD"/>
  </r>
  <r>
    <x v="1"/>
    <x v="7"/>
    <s v="CME"/>
    <x v="87"/>
    <m/>
    <s v="Financials"/>
    <s v="Equity"/>
    <n v="34359616.060000002"/>
    <n v="1.35"/>
    <n v="34359616.060000002"/>
    <n v="124663"/>
    <n v="275.62"/>
    <s v="United States"/>
    <s v="NASDAQ"/>
    <s v="USD"/>
  </r>
  <r>
    <x v="1"/>
    <x v="7"/>
    <s v="FI"/>
    <x v="94"/>
    <m/>
    <s v="Financials"/>
    <s v="Equity"/>
    <n v="33069962.100000001"/>
    <n v="1.3"/>
    <n v="33069962.100000001"/>
    <n v="191810"/>
    <n v="172.41"/>
    <s v="United States"/>
    <s v="New York Stock Exchange Inc."/>
    <s v="USD"/>
  </r>
  <r>
    <x v="1"/>
    <x v="7"/>
    <s v="KKR"/>
    <x v="86"/>
    <m/>
    <s v="Financials"/>
    <s v="Equity"/>
    <n v="31149107.530000001"/>
    <n v="1.22"/>
    <n v="31149107.530000001"/>
    <n v="234151"/>
    <n v="133.03"/>
    <s v="United States"/>
    <s v="New York Stock Exchange Inc."/>
    <s v="USD"/>
  </r>
  <r>
    <x v="1"/>
    <x v="7"/>
    <s v="AJG"/>
    <x v="92"/>
    <m/>
    <s v="Financials"/>
    <s v="Equity"/>
    <n v="28357830.199999999"/>
    <n v="1.1100000000000001"/>
    <n v="28357830.199999999"/>
    <n v="88585"/>
    <n v="320.12"/>
    <s v="United States"/>
    <s v="New York Stock Exchange Inc."/>
    <s v="USD"/>
  </r>
  <r>
    <x v="1"/>
    <x v="7"/>
    <s v="MCO"/>
    <x v="89"/>
    <m/>
    <s v="Financials"/>
    <s v="Equity"/>
    <n v="26847103.16"/>
    <n v="1.05"/>
    <n v="26847103.16"/>
    <n v="53524"/>
    <n v="501.59"/>
    <s v="United States"/>
    <s v="New York Stock Exchange Inc."/>
    <s v="USD"/>
  </r>
  <r>
    <x v="1"/>
    <x v="7"/>
    <s v="AON"/>
    <x v="90"/>
    <m/>
    <s v="Financials"/>
    <s v="Equity"/>
    <n v="26648188.199999999"/>
    <n v="1.04"/>
    <n v="26648188.199999999"/>
    <n v="74695"/>
    <n v="356.76"/>
    <s v="United States"/>
    <s v="New York Stock Exchange Inc."/>
    <s v="USD"/>
  </r>
  <r>
    <x v="1"/>
    <x v="7"/>
    <s v="COIN"/>
    <x v="95"/>
    <m/>
    <s v="Financials"/>
    <s v="Equity"/>
    <n v="25632735.66"/>
    <n v="1"/>
    <n v="25632735.66"/>
    <n v="73134"/>
    <n v="350.49"/>
    <s v="United States"/>
    <s v="NASDAQ"/>
    <s v="USD"/>
  </r>
  <r>
    <x v="1"/>
    <x v="7"/>
    <s v="PNC"/>
    <x v="88"/>
    <m/>
    <s v="Financials"/>
    <s v="Equity"/>
    <n v="25508967.120000001"/>
    <n v="1"/>
    <n v="25508967.120000001"/>
    <n v="136836"/>
    <n v="186.42"/>
    <s v="United States"/>
    <s v="New York Stock Exchange Inc."/>
    <s v="USD"/>
  </r>
  <r>
    <x v="1"/>
    <x v="7"/>
    <s v="PYPL"/>
    <x v="96"/>
    <m/>
    <s v="Financials"/>
    <s v="Equity"/>
    <n v="25002660.079999998"/>
    <n v="0.98"/>
    <n v="25002660.079999998"/>
    <n v="336419"/>
    <n v="74.319999999999993"/>
    <s v="United States"/>
    <s v="NASDAQ"/>
    <s v="USD"/>
  </r>
  <r>
    <x v="1"/>
    <x v="7"/>
    <s v="USB"/>
    <x v="91"/>
    <m/>
    <s v="Financials"/>
    <s v="Equity"/>
    <n v="24292598.25"/>
    <n v="0.95"/>
    <n v="24292598.25"/>
    <n v="536853"/>
    <n v="45.25"/>
    <s v="United States"/>
    <s v="New York Stock Exchange Inc."/>
    <s v="USD"/>
  </r>
  <r>
    <x v="1"/>
    <x v="7"/>
    <s v="BK"/>
    <x v="93"/>
    <m/>
    <s v="Financials"/>
    <s v="Equity"/>
    <n v="22497245.640000001"/>
    <n v="0.88"/>
    <n v="22497245.640000001"/>
    <n v="246924"/>
    <n v="91.11"/>
    <s v="United States"/>
    <s v="New York Stock Exchange Inc."/>
    <s v="USD"/>
  </r>
  <r>
    <x v="1"/>
    <x v="7"/>
    <s v="APO"/>
    <x v="98"/>
    <m/>
    <s v="Financials"/>
    <s v="Equity"/>
    <n v="22158675.300000001"/>
    <n v="0.87"/>
    <n v="22158675.300000001"/>
    <n v="156190"/>
    <n v="141.87"/>
    <s v="United States"/>
    <s v="New York Stock Exchange Inc."/>
    <s v="USD"/>
  </r>
  <r>
    <x v="1"/>
    <x v="7"/>
    <s v="TRV"/>
    <x v="97"/>
    <m/>
    <s v="Financials"/>
    <s v="Equity"/>
    <n v="20942228.579999998"/>
    <n v="0.82"/>
    <n v="20942228.579999998"/>
    <n v="78277"/>
    <n v="267.54000000000002"/>
    <s v="United States"/>
    <s v="New York Stock Exchange Inc."/>
    <s v="USD"/>
  </r>
  <r>
    <x v="1"/>
    <x v="7"/>
    <s v="TFC"/>
    <x v="99"/>
    <m/>
    <s v="Financials"/>
    <s v="Equity"/>
    <n v="19469741.100000001"/>
    <n v="0.76"/>
    <n v="19469741.100000001"/>
    <n v="452890"/>
    <n v="42.99"/>
    <s v="United States"/>
    <s v="New York Stock Exchange Inc."/>
    <s v="USD"/>
  </r>
  <r>
    <x v="1"/>
    <x v="7"/>
    <s v="ALL"/>
    <x v="100"/>
    <m/>
    <s v="Financials"/>
    <s v="Equity"/>
    <n v="18331288.600000001"/>
    <n v="0.72"/>
    <n v="18331288.600000001"/>
    <n v="91060"/>
    <n v="201.31"/>
    <s v="United States"/>
    <s v="New York Stock Exchange Inc."/>
    <s v="USD"/>
  </r>
  <r>
    <x v="1"/>
    <x v="7"/>
    <s v="AFL"/>
    <x v="101"/>
    <m/>
    <s v="Financials"/>
    <s v="Equity"/>
    <n v="17751027.199999999"/>
    <n v="0.7"/>
    <n v="17751027.199999999"/>
    <n v="168320"/>
    <n v="105.46"/>
    <s v="United States"/>
    <s v="New York Stock Exchange Inc."/>
    <s v="USD"/>
  </r>
  <r>
    <x v="1"/>
    <x v="7"/>
    <s v="AMP"/>
    <x v="102"/>
    <m/>
    <s v="Financials"/>
    <s v="Equity"/>
    <n v="17535699.149999999"/>
    <n v="0.69"/>
    <n v="17535699.149999999"/>
    <n v="32855"/>
    <n v="533.73"/>
    <s v="United States"/>
    <s v="New York Stock Exchange Inc."/>
    <s v="USD"/>
  </r>
  <r>
    <x v="1"/>
    <x v="7"/>
    <s v="AIG"/>
    <x v="103"/>
    <m/>
    <s v="Financials"/>
    <s v="Equity"/>
    <n v="17063051.219999999"/>
    <n v="0.67"/>
    <n v="17063051.219999999"/>
    <n v="199358"/>
    <n v="85.59"/>
    <s v="United States"/>
    <s v="New York Stock Exchange Inc."/>
    <s v="USD"/>
  </r>
  <r>
    <x v="1"/>
    <x v="7"/>
    <s v="MET"/>
    <x v="104"/>
    <m/>
    <s v="Financials"/>
    <s v="Equity"/>
    <n v="15686323.1"/>
    <n v="0.61"/>
    <n v="15686323.1"/>
    <n v="195055"/>
    <n v="80.42"/>
    <s v="United States"/>
    <s v="New York Stock Exchange Inc."/>
    <s v="USD"/>
  </r>
  <r>
    <x v="1"/>
    <x v="7"/>
    <s v="MSCI"/>
    <x v="105"/>
    <m/>
    <s v="Financials"/>
    <s v="Equity"/>
    <n v="15407609.1"/>
    <n v="0.6"/>
    <n v="15407609.1"/>
    <n v="26715"/>
    <n v="576.74"/>
    <s v="United States"/>
    <s v="New York Stock Exchange Inc."/>
    <s v="USD"/>
  </r>
  <r>
    <x v="1"/>
    <x v="7"/>
    <s v="FIS"/>
    <x v="110"/>
    <m/>
    <s v="Financials"/>
    <s v="Equity"/>
    <n v="14787638.039999999"/>
    <n v="0.57999999999999996"/>
    <n v="14787638.039999999"/>
    <n v="181644"/>
    <n v="81.41"/>
    <s v="United States"/>
    <s v="New York Stock Exchange Inc."/>
    <s v="USD"/>
  </r>
  <r>
    <x v="1"/>
    <x v="7"/>
    <s v="PRU"/>
    <x v="108"/>
    <m/>
    <s v="Financials"/>
    <s v="Equity"/>
    <n v="13065241.199999999"/>
    <n v="0.51"/>
    <n v="13065241.199999999"/>
    <n v="121605"/>
    <n v="107.44"/>
    <s v="United States"/>
    <s v="New York Stock Exchange Inc."/>
    <s v="USD"/>
  </r>
  <r>
    <x v="1"/>
    <x v="7"/>
    <s v="NDAQ"/>
    <x v="107"/>
    <m/>
    <s v="Financials"/>
    <s v="Equity"/>
    <n v="12762648.34"/>
    <n v="0.5"/>
    <n v="12762648.34"/>
    <n v="142727"/>
    <n v="89.42"/>
    <s v="United States"/>
    <s v="NASDAQ"/>
    <s v="USD"/>
  </r>
  <r>
    <x v="1"/>
    <x v="7"/>
    <s v="HIG"/>
    <x v="109"/>
    <m/>
    <s v="Financials"/>
    <s v="Equity"/>
    <n v="12424125.359999999"/>
    <n v="0.49"/>
    <n v="12424125.359999999"/>
    <n v="97928"/>
    <n v="126.87"/>
    <s v="United States"/>
    <s v="New York Stock Exchange Inc."/>
    <s v="USD"/>
  </r>
  <r>
    <x v="1"/>
    <x v="7"/>
    <s v="ACGL"/>
    <x v="111"/>
    <m/>
    <s v="Financials"/>
    <s v="Equity"/>
    <n v="11767939.35"/>
    <n v="0.46"/>
    <n v="11767939.35"/>
    <n v="129247"/>
    <n v="91.05"/>
    <s v="United States"/>
    <s v="NASDAQ"/>
    <s v="USD"/>
  </r>
  <r>
    <x v="1"/>
    <x v="7"/>
    <s v="BRO"/>
    <x v="119"/>
    <m/>
    <s v="Financials"/>
    <s v="Equity"/>
    <n v="10798072.779999999"/>
    <n v="0.42"/>
    <n v="10798072.779999999"/>
    <n v="97394"/>
    <n v="110.87"/>
    <s v="United States"/>
    <s v="New York Stock Exchange Inc."/>
    <s v="USD"/>
  </r>
  <r>
    <x v="1"/>
    <x v="7"/>
    <s v="MTB"/>
    <x v="113"/>
    <m/>
    <s v="Financials"/>
    <s v="Equity"/>
    <n v="10772264.699999999"/>
    <n v="0.42"/>
    <n v="10772264.699999999"/>
    <n v="55530"/>
    <n v="193.99"/>
    <s v="United States"/>
    <s v="New York Stock Exchange Inc."/>
    <s v="USD"/>
  </r>
  <r>
    <x v="1"/>
    <x v="7"/>
    <s v="WTW"/>
    <x v="112"/>
    <m/>
    <s v="Financials"/>
    <s v="Equity"/>
    <n v="10512643.5"/>
    <n v="0.41"/>
    <n v="10512643.5"/>
    <n v="34299"/>
    <n v="306.5"/>
    <s v="United States"/>
    <s v="NASDAQ"/>
    <s v="USD"/>
  </r>
  <r>
    <x v="1"/>
    <x v="7"/>
    <s v="STT"/>
    <x v="114"/>
    <m/>
    <s v="Financials"/>
    <s v="Equity"/>
    <n v="10472363.199999999"/>
    <n v="0.41"/>
    <n v="10472363.199999999"/>
    <n v="98480"/>
    <n v="106.34"/>
    <s v="United States"/>
    <s v="New York Stock Exchange Inc."/>
    <s v="USD"/>
  </r>
  <r>
    <x v="1"/>
    <x v="7"/>
    <s v="RJF"/>
    <x v="115"/>
    <m/>
    <s v="Financials"/>
    <s v="Equity"/>
    <n v="9684855.3900000006"/>
    <n v="0.38"/>
    <n v="9684855.3900000006"/>
    <n v="63147"/>
    <n v="153.37"/>
    <s v="United States"/>
    <s v="New York Stock Exchange Inc."/>
    <s v="USD"/>
  </r>
  <r>
    <x v="1"/>
    <x v="7"/>
    <s v="FITB"/>
    <x v="116"/>
    <m/>
    <s v="Financials"/>
    <s v="Equity"/>
    <n v="9514314.9900000002"/>
    <n v="0.37"/>
    <n v="9514314.9900000002"/>
    <n v="231323"/>
    <n v="41.13"/>
    <s v="United States"/>
    <s v="NASDAQ"/>
    <s v="USD"/>
  </r>
  <r>
    <x v="1"/>
    <x v="7"/>
    <s v="SYF"/>
    <x v="117"/>
    <m/>
    <s v="Financials"/>
    <s v="Equity"/>
    <n v="8788122.9800000004"/>
    <n v="0.34"/>
    <n v="8788122.9800000004"/>
    <n v="131677"/>
    <n v="66.739999999999995"/>
    <s v="United States"/>
    <s v="New York Stock Exchange Inc."/>
    <s v="USD"/>
  </r>
  <r>
    <x v="1"/>
    <x v="7"/>
    <s v="NTRS"/>
    <x v="121"/>
    <m/>
    <s v="Financials"/>
    <s v="Equity"/>
    <n v="8516357.5099999998"/>
    <n v="0.33"/>
    <n v="8516357.5099999998"/>
    <n v="67169"/>
    <n v="126.79"/>
    <s v="United States"/>
    <s v="NASDAQ"/>
    <s v="USD"/>
  </r>
  <r>
    <x v="1"/>
    <x v="7"/>
    <s v="CBOE"/>
    <x v="122"/>
    <m/>
    <s v="Financials"/>
    <s v="Equity"/>
    <n v="8428675.8200000003"/>
    <n v="0.33"/>
    <n v="8428675.8200000003"/>
    <n v="36142"/>
    <n v="233.21"/>
    <s v="United States"/>
    <s v="Cboe BZX"/>
    <s v="USD"/>
  </r>
  <r>
    <x v="1"/>
    <x v="7"/>
    <s v="HBAN"/>
    <x v="120"/>
    <m/>
    <s v="Financials"/>
    <s v="Equity"/>
    <n v="8402207"/>
    <n v="0.33"/>
    <n v="8402207"/>
    <n v="501325"/>
    <n v="16.760000000000002"/>
    <s v="United States"/>
    <s v="NASDAQ"/>
    <s v="USD"/>
  </r>
  <r>
    <x v="1"/>
    <x v="7"/>
    <s v="CINF"/>
    <x v="124"/>
    <m/>
    <s v="Financials"/>
    <s v="Equity"/>
    <n v="8033489.4000000004"/>
    <n v="0.31"/>
    <n v="8033489.4000000004"/>
    <n v="53945"/>
    <n v="148.91999999999999"/>
    <s v="United States"/>
    <s v="NASDAQ"/>
    <s v="USD"/>
  </r>
  <r>
    <x v="1"/>
    <x v="7"/>
    <s v="CPAY"/>
    <x v="128"/>
    <m/>
    <s v="Financials"/>
    <s v="Equity"/>
    <n v="7972639.1399999997"/>
    <n v="0.31"/>
    <n v="7972639.1399999997"/>
    <n v="24027"/>
    <n v="331.82"/>
    <s v="United States"/>
    <s v="New York Stock Exchange Inc."/>
    <s v="USD"/>
  </r>
  <r>
    <x v="1"/>
    <x v="7"/>
    <s v="WRB"/>
    <x v="127"/>
    <m/>
    <s v="Financials"/>
    <s v="Equity"/>
    <n v="7621116.5700000003"/>
    <n v="0.3"/>
    <n v="7621116.5700000003"/>
    <n v="103731"/>
    <n v="73.47"/>
    <s v="United States"/>
    <s v="New York Stock Exchange Inc."/>
    <s v="USD"/>
  </r>
  <r>
    <x v="1"/>
    <x v="7"/>
    <s v="TROW"/>
    <x v="125"/>
    <m/>
    <s v="Financials"/>
    <s v="Equity"/>
    <n v="7456844.5"/>
    <n v="0.28999999999999998"/>
    <n v="7456844.5"/>
    <n v="77273"/>
    <n v="96.5"/>
    <s v="United States"/>
    <s v="NASDAQ"/>
    <s v="USD"/>
  </r>
  <r>
    <x v="1"/>
    <x v="7"/>
    <s v="RF"/>
    <x v="123"/>
    <m/>
    <s v="Financials"/>
    <s v="Equity"/>
    <n v="7376742.2400000002"/>
    <n v="0.28999999999999998"/>
    <n v="7376742.2400000002"/>
    <n v="313637"/>
    <n v="23.52"/>
    <s v="United States"/>
    <s v="New York Stock Exchange Inc."/>
    <s v="USD"/>
  </r>
  <r>
    <x v="1"/>
    <x v="7"/>
    <s v="GPN"/>
    <x v="129"/>
    <m/>
    <s v="Financials"/>
    <s v="Equity"/>
    <n v="6720558.5999999996"/>
    <n v="0.26"/>
    <n v="6720558.5999999996"/>
    <n v="83965"/>
    <n v="80.040000000000006"/>
    <s v="United States"/>
    <s v="New York Stock Exchange Inc."/>
    <s v="USD"/>
  </r>
  <r>
    <x v="1"/>
    <x v="7"/>
    <s v="CFG"/>
    <x v="126"/>
    <m/>
    <s v="Financials"/>
    <s v="Equity"/>
    <n v="6674552"/>
    <n v="0.26"/>
    <n v="6674552"/>
    <n v="149152"/>
    <n v="44.75"/>
    <s v="United States"/>
    <s v="New York Stock Exchange Inc."/>
    <s v="USD"/>
  </r>
  <r>
    <x v="1"/>
    <x v="7"/>
    <s v="KEY"/>
    <x v="130"/>
    <m/>
    <s v="Financials"/>
    <s v="Equity"/>
    <n v="5960287.8399999999"/>
    <n v="0.23"/>
    <n v="5960287.8399999999"/>
    <n v="342152"/>
    <n v="17.420000000000002"/>
    <s v="United States"/>
    <s v="New York Stock Exchange Inc."/>
    <s v="USD"/>
  </r>
  <r>
    <x v="1"/>
    <x v="7"/>
    <s v="FDS"/>
    <x v="134"/>
    <m/>
    <s v="Financials"/>
    <s v="Equity"/>
    <n v="5878601.04"/>
    <n v="0.23"/>
    <n v="5878601.04"/>
    <n v="13143"/>
    <n v="447.28"/>
    <s v="United States"/>
    <s v="New York Stock Exchange Inc."/>
    <s v="USD"/>
  </r>
  <r>
    <x v="1"/>
    <x v="7"/>
    <s v="PFG"/>
    <x v="132"/>
    <m/>
    <s v="Financials"/>
    <s v="Equity"/>
    <n v="5629362.96"/>
    <n v="0.22"/>
    <n v="5629362.96"/>
    <n v="70872"/>
    <n v="79.430000000000007"/>
    <s v="United States"/>
    <s v="NASDAQ"/>
    <s v="USD"/>
  </r>
  <r>
    <x v="1"/>
    <x v="7"/>
    <s v="L"/>
    <x v="131"/>
    <m/>
    <s v="Financials"/>
    <s v="Equity"/>
    <n v="5564861.9199999999"/>
    <n v="0.22"/>
    <n v="5564861.9199999999"/>
    <n v="60712"/>
    <n v="91.66"/>
    <s v="United States"/>
    <s v="New York Stock Exchange Inc."/>
    <s v="USD"/>
  </r>
  <r>
    <x v="1"/>
    <x v="7"/>
    <s v="EG"/>
    <x v="133"/>
    <m/>
    <s v="Financials"/>
    <s v="Equity"/>
    <n v="5043034.1500000004"/>
    <n v="0.2"/>
    <n v="5043034.1500000004"/>
    <n v="14839"/>
    <n v="339.85"/>
    <s v="United States"/>
    <s v="New York Stock Exchange Inc."/>
    <s v="USD"/>
  </r>
  <r>
    <x v="1"/>
    <x v="7"/>
    <s v="JKHY"/>
    <x v="135"/>
    <m/>
    <s v="Financials"/>
    <s v="Equity"/>
    <n v="4471639.2300000004"/>
    <n v="0.18"/>
    <n v="4471639.2300000004"/>
    <n v="24819"/>
    <n v="180.17"/>
    <s v="United States"/>
    <s v="NASDAQ"/>
    <s v="USD"/>
  </r>
  <r>
    <x v="1"/>
    <x v="7"/>
    <s v="GL"/>
    <x v="136"/>
    <m/>
    <s v="Financials"/>
    <s v="Equity"/>
    <n v="3595958.28"/>
    <n v="0.14000000000000001"/>
    <n v="3595958.28"/>
    <n v="28932"/>
    <n v="124.29"/>
    <s v="United States"/>
    <s v="New York Stock Exchange Inc."/>
    <s v="USD"/>
  </r>
  <r>
    <x v="1"/>
    <x v="7"/>
    <s v="AIZ"/>
    <x v="137"/>
    <m/>
    <s v="Financials"/>
    <s v="Equity"/>
    <n v="3520259.25"/>
    <n v="0.14000000000000001"/>
    <n v="3520259.25"/>
    <n v="17825"/>
    <n v="197.49"/>
    <s v="United States"/>
    <s v="New York Stock Exchange Inc."/>
    <s v="USD"/>
  </r>
  <r>
    <x v="1"/>
    <x v="7"/>
    <s v="USD"/>
    <x v="38"/>
    <m/>
    <s v="Cash and/or Derivatives"/>
    <s v="Cash"/>
    <n v="3250745.57"/>
    <n v="0.13"/>
    <n v="3250745.57"/>
    <n v="3250746"/>
    <n v="100"/>
    <s v="United States"/>
    <s v="-"/>
    <s v="USD"/>
  </r>
  <r>
    <x v="1"/>
    <x v="7"/>
    <s v="ERIE"/>
    <x v="139"/>
    <m/>
    <s v="Financials"/>
    <s v="Equity"/>
    <n v="3002161.03"/>
    <n v="0.12"/>
    <n v="3002161.03"/>
    <n v="8657"/>
    <n v="346.79"/>
    <s v="United States"/>
    <s v="NASDAQ"/>
    <s v="USD"/>
  </r>
  <r>
    <x v="1"/>
    <x v="7"/>
    <s v="MKTX"/>
    <x v="141"/>
    <m/>
    <s v="Financials"/>
    <s v="Equity"/>
    <n v="2857188.62"/>
    <n v="0.11"/>
    <n v="2857188.62"/>
    <n v="12793"/>
    <n v="223.34"/>
    <s v="United States"/>
    <s v="NASDAQ"/>
    <s v="USD"/>
  </r>
  <r>
    <x v="1"/>
    <x v="7"/>
    <s v="BEN"/>
    <x v="140"/>
    <m/>
    <s v="Financials"/>
    <s v="Equity"/>
    <n v="2516079.6"/>
    <n v="0.1"/>
    <n v="2516079.6"/>
    <n v="105496"/>
    <n v="23.85"/>
    <s v="United States"/>
    <s v="New York Stock Exchange Inc."/>
    <s v="USD"/>
  </r>
  <r>
    <x v="1"/>
    <x v="7"/>
    <s v="IVZ"/>
    <x v="138"/>
    <m/>
    <s v="Financials"/>
    <s v="Equity"/>
    <n v="2439413.9900000002"/>
    <n v="0.1"/>
    <n v="2439413.9900000002"/>
    <n v="154687"/>
    <n v="15.77"/>
    <s v="United States"/>
    <s v="New York Stock Exchange Inc."/>
    <s v="USD"/>
  </r>
  <r>
    <x v="1"/>
    <x v="7"/>
    <s v="GBP"/>
    <x v="49"/>
    <m/>
    <s v="Cash and/or Derivatives"/>
    <s v="Cash"/>
    <n v="231660.19"/>
    <n v="0.01"/>
    <n v="231660.19"/>
    <n v="169052"/>
    <n v="137.04"/>
    <s v="United Kingdom"/>
    <s v="-"/>
    <s v="GBP"/>
  </r>
  <r>
    <x v="1"/>
    <x v="7"/>
    <s v="MSIFT"/>
    <x v="142"/>
    <m/>
    <s v="Cash and/or Derivatives"/>
    <s v="Cash Collateral and Margins"/>
    <n v="205000"/>
    <n v="0.01"/>
    <n v="205000"/>
    <n v="205000"/>
    <n v="100"/>
    <s v="United States"/>
    <s v="-"/>
    <s v="USD"/>
  </r>
  <r>
    <x v="1"/>
    <x v="7"/>
    <s v="EUR"/>
    <x v="43"/>
    <m/>
    <s v="Cash and/or Derivatives"/>
    <s v="Cash"/>
    <n v="39736.43"/>
    <n v="0"/>
    <n v="39736.43"/>
    <n v="33851"/>
    <n v="117.38"/>
    <s v="European Union"/>
    <s v="-"/>
    <s v="EUR"/>
  </r>
  <r>
    <x v="1"/>
    <x v="7"/>
    <s v="IXAU5"/>
    <x v="143"/>
    <m/>
    <s v="Cash and/or Derivatives"/>
    <s v="Futures"/>
    <n v="0"/>
    <n v="0"/>
    <n v="3256800"/>
    <n v="20"/>
    <n v="651.36"/>
    <s v="-"/>
    <s v="Chicago Mercantile Exchange"/>
    <s v="USD"/>
  </r>
  <r>
    <x v="1"/>
    <x v="0"/>
    <s v="BRKB"/>
    <x v="67"/>
    <m/>
    <s v="Financials"/>
    <s v="Equity"/>
    <n v="269943651.51999998"/>
    <n v="12.23"/>
    <n v="269943651.51999998"/>
    <n v="595534"/>
    <n v="453.28"/>
    <s v="United States"/>
    <s v="New York Stock Exchange Inc."/>
    <s v="USD"/>
  </r>
  <r>
    <x v="1"/>
    <x v="0"/>
    <s v="JPM"/>
    <x v="68"/>
    <m/>
    <s v="Financials"/>
    <s v="Equity"/>
    <n v="219266092.94"/>
    <n v="9.93"/>
    <n v="219266092.94"/>
    <n v="914714"/>
    <n v="239.71"/>
    <s v="United States"/>
    <s v="New York Stock Exchange Inc."/>
    <s v="USD"/>
  </r>
  <r>
    <x v="1"/>
    <x v="0"/>
    <s v="V"/>
    <x v="69"/>
    <m/>
    <s v="Financials"/>
    <s v="Equity"/>
    <n v="177447294.84"/>
    <n v="8.0399999999999991"/>
    <n v="177447294.84"/>
    <n v="561471"/>
    <n v="316.04000000000002"/>
    <s v="United States"/>
    <s v="New York Stock Exchange Inc."/>
    <s v="USD"/>
  </r>
  <r>
    <x v="1"/>
    <x v="0"/>
    <s v="MA"/>
    <x v="70"/>
    <m/>
    <s v="Financials"/>
    <s v="Equity"/>
    <n v="140235595.83000001"/>
    <n v="6.35"/>
    <n v="140235595.83000001"/>
    <n v="266319"/>
    <n v="526.57000000000005"/>
    <s v="United States"/>
    <s v="New York Stock Exchange Inc."/>
    <s v="USD"/>
  </r>
  <r>
    <x v="1"/>
    <x v="0"/>
    <s v="BAC"/>
    <x v="71"/>
    <m/>
    <s v="Financials"/>
    <s v="Equity"/>
    <n v="95268920.700000003"/>
    <n v="4.3099999999999996"/>
    <n v="95268920.700000003"/>
    <n v="2167666"/>
    <n v="43.95"/>
    <s v="United States"/>
    <s v="New York Stock Exchange Inc."/>
    <s v="USD"/>
  </r>
  <r>
    <x v="1"/>
    <x v="0"/>
    <s v="WFC"/>
    <x v="72"/>
    <m/>
    <s v="Financials"/>
    <s v="Equity"/>
    <n v="75904926.239999995"/>
    <n v="3.44"/>
    <n v="75904926.239999995"/>
    <n v="1080651"/>
    <n v="70.239999999999995"/>
    <s v="United States"/>
    <s v="New York Stock Exchange Inc."/>
    <s v="USD"/>
  </r>
  <r>
    <x v="1"/>
    <x v="0"/>
    <s v="GS"/>
    <x v="73"/>
    <m/>
    <s v="Financials"/>
    <s v="Equity"/>
    <n v="58298442.200000003"/>
    <n v="2.64"/>
    <n v="58298442.200000003"/>
    <n v="101810"/>
    <n v="572.62"/>
    <s v="United States"/>
    <s v="New York Stock Exchange Inc."/>
    <s v="USD"/>
  </r>
  <r>
    <x v="1"/>
    <x v="0"/>
    <s v="AXP"/>
    <x v="76"/>
    <m/>
    <s v="Financials"/>
    <s v="Equity"/>
    <n v="53732345.549999997"/>
    <n v="2.4300000000000002"/>
    <n v="53732345.549999997"/>
    <n v="181045"/>
    <n v="296.79000000000002"/>
    <s v="United States"/>
    <s v="New York Stock Exchange Inc."/>
    <s v="USD"/>
  </r>
  <r>
    <x v="1"/>
    <x v="0"/>
    <s v="SPGI"/>
    <x v="77"/>
    <m/>
    <s v="Financials"/>
    <s v="Equity"/>
    <n v="51263223.960000001"/>
    <n v="2.3199999999999998"/>
    <n v="51263223.960000001"/>
    <n v="102932"/>
    <n v="498.03"/>
    <s v="United States"/>
    <s v="New York Stock Exchange Inc."/>
    <s v="USD"/>
  </r>
  <r>
    <x v="1"/>
    <x v="0"/>
    <s v="MS"/>
    <x v="74"/>
    <m/>
    <s v="Financials"/>
    <s v="Equity"/>
    <n v="50556537.920000002"/>
    <n v="2.29"/>
    <n v="50556537.920000002"/>
    <n v="402136"/>
    <n v="125.72"/>
    <s v="United States"/>
    <s v="New York Stock Exchange Inc."/>
    <s v="USD"/>
  </r>
  <r>
    <x v="1"/>
    <x v="0"/>
    <s v="BLK"/>
    <x v="78"/>
    <m/>
    <s v="Financials"/>
    <s v="Equity"/>
    <n v="48548184.490000002"/>
    <n v="2.2000000000000002"/>
    <n v="48548184.490000002"/>
    <n v="47359"/>
    <n v="1025.1099999999999"/>
    <s v="United States"/>
    <s v="New York Stock Exchange Inc."/>
    <s v="USD"/>
  </r>
  <r>
    <x v="1"/>
    <x v="0"/>
    <s v="PGR"/>
    <x v="80"/>
    <m/>
    <s v="Financials"/>
    <s v="Equity"/>
    <n v="45663915.359999999"/>
    <n v="2.0699999999999998"/>
    <n v="45663915.359999999"/>
    <n v="190576"/>
    <n v="239.61"/>
    <s v="United States"/>
    <s v="New York Stock Exchange Inc."/>
    <s v="USD"/>
  </r>
  <r>
    <x v="1"/>
    <x v="0"/>
    <s v="C"/>
    <x v="75"/>
    <m/>
    <s v="Financials"/>
    <s v="Equity"/>
    <n v="43309277.640000001"/>
    <n v="1.96"/>
    <n v="43309277.640000001"/>
    <n v="615276"/>
    <n v="70.39"/>
    <s v="United States"/>
    <s v="New York Stock Exchange Inc."/>
    <s v="USD"/>
  </r>
  <r>
    <x v="1"/>
    <x v="0"/>
    <s v="BX"/>
    <x v="82"/>
    <m/>
    <s v="Financials"/>
    <s v="Equity"/>
    <n v="40320934.259999998"/>
    <n v="1.83"/>
    <n v="40320934.259999998"/>
    <n v="233853"/>
    <n v="172.42"/>
    <s v="United States"/>
    <s v="New York Stock Exchange Inc."/>
    <s v="USD"/>
  </r>
  <r>
    <x v="1"/>
    <x v="0"/>
    <s v="FI"/>
    <x v="94"/>
    <m/>
    <s v="Financials"/>
    <s v="Equity"/>
    <n v="38018722.759999998"/>
    <n v="1.72"/>
    <n v="38018722.759999998"/>
    <n v="185078"/>
    <n v="205.42"/>
    <s v="United States"/>
    <s v="New York Stock Exchange Inc."/>
    <s v="USD"/>
  </r>
  <r>
    <x v="1"/>
    <x v="0"/>
    <s v="SCHW"/>
    <x v="79"/>
    <m/>
    <s v="Financials"/>
    <s v="Equity"/>
    <n v="35993801.369999997"/>
    <n v="1.63"/>
    <n v="35993801.369999997"/>
    <n v="486337"/>
    <n v="74.010000000000005"/>
    <s v="United States"/>
    <s v="New York Stock Exchange Inc."/>
    <s v="USD"/>
  </r>
  <r>
    <x v="1"/>
    <x v="0"/>
    <s v="MMC"/>
    <x v="85"/>
    <m/>
    <s v="Financials"/>
    <s v="Equity"/>
    <n v="33760870.219999999"/>
    <n v="1.53"/>
    <n v="33760870.219999999"/>
    <n v="158942"/>
    <n v="212.41"/>
    <s v="United States"/>
    <s v="New York Stock Exchange Inc."/>
    <s v="USD"/>
  </r>
  <r>
    <x v="1"/>
    <x v="0"/>
    <s v="CB"/>
    <x v="83"/>
    <m/>
    <s v="Financials"/>
    <s v="Equity"/>
    <n v="33696719.100000001"/>
    <n v="1.53"/>
    <n v="33696719.100000001"/>
    <n v="121957"/>
    <n v="276.3"/>
    <s v="United States"/>
    <s v="New York Stock Exchange Inc."/>
    <s v="USD"/>
  </r>
  <r>
    <x v="1"/>
    <x v="0"/>
    <s v="KKR"/>
    <x v="86"/>
    <m/>
    <s v="Financials"/>
    <s v="Equity"/>
    <n v="32482958.829999998"/>
    <n v="1.47"/>
    <n v="32482958.829999998"/>
    <n v="219613"/>
    <n v="147.91"/>
    <s v="United States"/>
    <s v="New York Stock Exchange Inc."/>
    <s v="USD"/>
  </r>
  <r>
    <x v="1"/>
    <x v="0"/>
    <s v="PYPL"/>
    <x v="96"/>
    <m/>
    <s v="Financials"/>
    <s v="Equity"/>
    <n v="27837329.25"/>
    <n v="1.26"/>
    <n v="27837329.25"/>
    <n v="326155"/>
    <n v="85.35"/>
    <s v="United States"/>
    <s v="NASDAQ"/>
    <s v="USD"/>
  </r>
  <r>
    <x v="1"/>
    <x v="0"/>
    <s v="ICE"/>
    <x v="84"/>
    <m/>
    <s v="Financials"/>
    <s v="Equity"/>
    <n v="27833577.899999999"/>
    <n v="1.26"/>
    <n v="27833577.899999999"/>
    <n v="186790"/>
    <n v="149.01"/>
    <s v="United States"/>
    <s v="New York Stock Exchange Inc."/>
    <s v="USD"/>
  </r>
  <r>
    <x v="1"/>
    <x v="0"/>
    <s v="CME"/>
    <x v="87"/>
    <m/>
    <s v="Financials"/>
    <s v="Equity"/>
    <n v="27223858.440000001"/>
    <n v="1.23"/>
    <n v="27223858.440000001"/>
    <n v="117228"/>
    <n v="232.23"/>
    <s v="United States"/>
    <s v="NASDAQ"/>
    <s v="USD"/>
  </r>
  <r>
    <x v="1"/>
    <x v="0"/>
    <s v="AON"/>
    <x v="90"/>
    <m/>
    <s v="Financials"/>
    <s v="Equity"/>
    <n v="25269420.120000001"/>
    <n v="1.1399999999999999"/>
    <n v="25269420.120000001"/>
    <n v="70357"/>
    <n v="359.16"/>
    <s v="United States"/>
    <s v="New York Stock Exchange Inc."/>
    <s v="USD"/>
  </r>
  <r>
    <x v="1"/>
    <x v="0"/>
    <s v="PNC"/>
    <x v="88"/>
    <m/>
    <s v="Financials"/>
    <s v="Equity"/>
    <n v="24892885.149999999"/>
    <n v="1.1299999999999999"/>
    <n v="24892885.149999999"/>
    <n v="129079"/>
    <n v="192.85"/>
    <s v="United States"/>
    <s v="New York Stock Exchange Inc."/>
    <s v="USD"/>
  </r>
  <r>
    <x v="1"/>
    <x v="0"/>
    <s v="USB"/>
    <x v="91"/>
    <m/>
    <s v="Financials"/>
    <s v="Equity"/>
    <n v="24274920.75"/>
    <n v="1.1000000000000001"/>
    <n v="24274920.75"/>
    <n v="507525"/>
    <n v="47.83"/>
    <s v="United States"/>
    <s v="New York Stock Exchange Inc."/>
    <s v="USD"/>
  </r>
  <r>
    <x v="1"/>
    <x v="0"/>
    <s v="APO"/>
    <x v="98"/>
    <m/>
    <s v="Financials"/>
    <s v="Equity"/>
    <n v="24016576.239999998"/>
    <n v="1.0900000000000001"/>
    <n v="24016576.239999998"/>
    <n v="145414"/>
    <n v="165.16"/>
    <s v="United States"/>
    <s v="New York Stock Exchange Inc."/>
    <s v="USD"/>
  </r>
  <r>
    <x v="1"/>
    <x v="0"/>
    <s v="MCO"/>
    <x v="89"/>
    <m/>
    <s v="Financials"/>
    <s v="Equity"/>
    <n v="23998912.260000002"/>
    <n v="1.0900000000000001"/>
    <n v="23998912.260000002"/>
    <n v="50698"/>
    <n v="473.37"/>
    <s v="United States"/>
    <s v="New York Stock Exchange Inc."/>
    <s v="USD"/>
  </r>
  <r>
    <x v="1"/>
    <x v="0"/>
    <s v="AJG"/>
    <x v="92"/>
    <m/>
    <s v="Financials"/>
    <s v="Equity"/>
    <n v="23034143.649999999"/>
    <n v="1.04"/>
    <n v="23034143.649999999"/>
    <n v="81149"/>
    <n v="283.85000000000002"/>
    <s v="United States"/>
    <s v="New York Stock Exchange Inc."/>
    <s v="USD"/>
  </r>
  <r>
    <x v="1"/>
    <x v="0"/>
    <s v="COF"/>
    <x v="81"/>
    <m/>
    <s v="Financials"/>
    <s v="Equity"/>
    <n v="22132186.800000001"/>
    <n v="1"/>
    <n v="22132186.800000001"/>
    <n v="124115"/>
    <n v="178.32"/>
    <s v="United States"/>
    <s v="New York Stock Exchange Inc."/>
    <s v="USD"/>
  </r>
  <r>
    <x v="1"/>
    <x v="0"/>
    <s v="TFC"/>
    <x v="99"/>
    <m/>
    <s v="Financials"/>
    <s v="Equity"/>
    <n v="18735258.059999999"/>
    <n v="0.85"/>
    <n v="18735258.059999999"/>
    <n v="431887"/>
    <n v="43.38"/>
    <s v="United States"/>
    <s v="New York Stock Exchange Inc."/>
    <s v="USD"/>
  </r>
  <r>
    <x v="1"/>
    <x v="0"/>
    <s v="BK"/>
    <x v="93"/>
    <m/>
    <s v="Financials"/>
    <s v="Equity"/>
    <n v="18173368.199999999"/>
    <n v="0.82"/>
    <n v="18173368.199999999"/>
    <n v="236540"/>
    <n v="76.83"/>
    <s v="United States"/>
    <s v="New York Stock Exchange Inc."/>
    <s v="USD"/>
  </r>
  <r>
    <x v="1"/>
    <x v="0"/>
    <s v="TRV"/>
    <x v="97"/>
    <m/>
    <s v="Financials"/>
    <s v="Equity"/>
    <n v="17789726.5"/>
    <n v="0.81"/>
    <n v="17789726.5"/>
    <n v="73850"/>
    <n v="240.89"/>
    <s v="United States"/>
    <s v="New York Stock Exchange Inc."/>
    <s v="USD"/>
  </r>
  <r>
    <x v="1"/>
    <x v="0"/>
    <s v="AFL"/>
    <x v="101"/>
    <m/>
    <s v="Financials"/>
    <s v="Equity"/>
    <n v="16825033.199999999"/>
    <n v="0.76"/>
    <n v="16825033.199999999"/>
    <n v="162655"/>
    <n v="103.44"/>
    <s v="United States"/>
    <s v="New York Stock Exchange Inc."/>
    <s v="USD"/>
  </r>
  <r>
    <x v="1"/>
    <x v="0"/>
    <s v="AMP"/>
    <x v="102"/>
    <m/>
    <s v="Financials"/>
    <s v="Equity"/>
    <n v="16802958.370000001"/>
    <n v="0.76"/>
    <n v="16802958.370000001"/>
    <n v="31559"/>
    <n v="532.42999999999995"/>
    <s v="United States"/>
    <s v="New York Stock Exchange Inc."/>
    <s v="USD"/>
  </r>
  <r>
    <x v="1"/>
    <x v="0"/>
    <s v="ALL"/>
    <x v="100"/>
    <m/>
    <s v="Financials"/>
    <s v="Equity"/>
    <n v="16481809.890000001"/>
    <n v="0.75"/>
    <n v="16481809.890000001"/>
    <n v="85491"/>
    <n v="192.79"/>
    <s v="United States"/>
    <s v="New York Stock Exchange Inc."/>
    <s v="USD"/>
  </r>
  <r>
    <x v="1"/>
    <x v="0"/>
    <s v="MET"/>
    <x v="104"/>
    <m/>
    <s v="Financials"/>
    <s v="Equity"/>
    <n v="15493743"/>
    <n v="0.7"/>
    <n v="15493743"/>
    <n v="189225"/>
    <n v="81.88"/>
    <s v="United States"/>
    <s v="New York Stock Exchange Inc."/>
    <s v="USD"/>
  </r>
  <r>
    <x v="1"/>
    <x v="0"/>
    <s v="MSCI"/>
    <x v="105"/>
    <m/>
    <s v="Financials"/>
    <s v="Equity"/>
    <n v="15299654.99"/>
    <n v="0.69"/>
    <n v="15299654.99"/>
    <n v="25499"/>
    <n v="600.01"/>
    <s v="United States"/>
    <s v="New York Stock Exchange Inc."/>
    <s v="USD"/>
  </r>
  <r>
    <x v="1"/>
    <x v="0"/>
    <s v="AIG"/>
    <x v="103"/>
    <m/>
    <s v="Financials"/>
    <s v="Equity"/>
    <n v="14773668"/>
    <n v="0.67"/>
    <n v="14773668"/>
    <n v="202935"/>
    <n v="72.8"/>
    <s v="United States"/>
    <s v="New York Stock Exchange Inc."/>
    <s v="USD"/>
  </r>
  <r>
    <x v="1"/>
    <x v="0"/>
    <s v="DFS"/>
    <x v="146"/>
    <m/>
    <s v="Financials"/>
    <s v="Equity"/>
    <n v="14149426.4"/>
    <n v="0.64"/>
    <n v="14149426.4"/>
    <n v="81680"/>
    <n v="173.23"/>
    <s v="United States"/>
    <s v="New York Stock Exchange Inc."/>
    <s v="USD"/>
  </r>
  <r>
    <x v="1"/>
    <x v="0"/>
    <s v="FIS"/>
    <x v="110"/>
    <m/>
    <s v="Financials"/>
    <s v="Equity"/>
    <n v="14146703.960000001"/>
    <n v="0.64"/>
    <n v="14146703.960000001"/>
    <n v="175148"/>
    <n v="80.77"/>
    <s v="United States"/>
    <s v="New York Stock Exchange Inc."/>
    <s v="USD"/>
  </r>
  <r>
    <x v="1"/>
    <x v="0"/>
    <s v="PRU"/>
    <x v="108"/>
    <m/>
    <s v="Financials"/>
    <s v="Equity"/>
    <n v="13728263.130000001"/>
    <n v="0.62"/>
    <n v="13728263.130000001"/>
    <n v="115821"/>
    <n v="118.53"/>
    <s v="United States"/>
    <s v="New York Stock Exchange Inc."/>
    <s v="USD"/>
  </r>
  <r>
    <x v="1"/>
    <x v="0"/>
    <s v="ACGL"/>
    <x v="111"/>
    <m/>
    <s v="Financials"/>
    <s v="Equity"/>
    <n v="11256633.85"/>
    <n v="0.51"/>
    <n v="11256633.85"/>
    <n v="121891"/>
    <n v="92.35"/>
    <s v="United States"/>
    <s v="NASDAQ"/>
    <s v="USD"/>
  </r>
  <r>
    <x v="1"/>
    <x v="0"/>
    <s v="NDAQ"/>
    <x v="107"/>
    <m/>
    <s v="Financials"/>
    <s v="Equity"/>
    <n v="10408477.23"/>
    <n v="0.47"/>
    <n v="10408477.23"/>
    <n v="134633"/>
    <n v="77.31"/>
    <s v="United States"/>
    <s v="NASDAQ"/>
    <s v="USD"/>
  </r>
  <r>
    <x v="1"/>
    <x v="0"/>
    <s v="HIG"/>
    <x v="147"/>
    <m/>
    <s v="Financials"/>
    <s v="Equity"/>
    <n v="10318061"/>
    <n v="0.47"/>
    <n v="10318061"/>
    <n v="94315"/>
    <n v="109.4"/>
    <s v="United States"/>
    <s v="New York Stock Exchange Inc."/>
    <s v="USD"/>
  </r>
  <r>
    <x v="1"/>
    <x v="0"/>
    <s v="WTW"/>
    <x v="112"/>
    <m/>
    <s v="Financials"/>
    <s v="Equity"/>
    <n v="10263935.08"/>
    <n v="0.46"/>
    <n v="10263935.08"/>
    <n v="32767"/>
    <n v="313.24"/>
    <s v="United States"/>
    <s v="NASDAQ"/>
    <s v="USD"/>
  </r>
  <r>
    <x v="1"/>
    <x v="0"/>
    <s v="MTB"/>
    <x v="113"/>
    <m/>
    <s v="Financials"/>
    <s v="Equity"/>
    <n v="10148591.789999999"/>
    <n v="0.46"/>
    <n v="10148591.789999999"/>
    <n v="53979"/>
    <n v="188.01"/>
    <s v="United States"/>
    <s v="New York Stock Exchange Inc."/>
    <s v="USD"/>
  </r>
  <r>
    <x v="1"/>
    <x v="0"/>
    <s v="STT"/>
    <x v="114"/>
    <m/>
    <s v="Financials"/>
    <s v="Equity"/>
    <n v="9361252.5500000007"/>
    <n v="0.42"/>
    <n v="9361252.5500000007"/>
    <n v="95377"/>
    <n v="98.15"/>
    <s v="United States"/>
    <s v="New York Stock Exchange Inc."/>
    <s v="USD"/>
  </r>
  <r>
    <x v="1"/>
    <x v="0"/>
    <s v="GPN"/>
    <x v="129"/>
    <m/>
    <s v="Financials"/>
    <s v="Equity"/>
    <n v="9278007.6999999993"/>
    <n v="0.42"/>
    <n v="9278007.6999999993"/>
    <n v="82795"/>
    <n v="112.06"/>
    <s v="United States"/>
    <s v="New York Stock Exchange Inc."/>
    <s v="USD"/>
  </r>
  <r>
    <x v="1"/>
    <x v="0"/>
    <s v="RJF"/>
    <x v="115"/>
    <m/>
    <s v="Financials"/>
    <s v="Equity"/>
    <n v="9246173.5800000001"/>
    <n v="0.42"/>
    <n v="9246173.5800000001"/>
    <n v="59526"/>
    <n v="155.33000000000001"/>
    <s v="United States"/>
    <s v="New York Stock Exchange Inc."/>
    <s v="USD"/>
  </r>
  <r>
    <x v="1"/>
    <x v="0"/>
    <s v="FITB"/>
    <x v="116"/>
    <m/>
    <s v="Financials"/>
    <s v="Equity"/>
    <n v="9223931.6400000006"/>
    <n v="0.42"/>
    <n v="9223931.6400000006"/>
    <n v="218163"/>
    <n v="42.28"/>
    <s v="United States"/>
    <s v="NASDAQ"/>
    <s v="USD"/>
  </r>
  <r>
    <x v="1"/>
    <x v="0"/>
    <s v="SYF"/>
    <x v="117"/>
    <m/>
    <s v="Financials"/>
    <s v="Equity"/>
    <n v="8233810"/>
    <n v="0.37"/>
    <n v="8233810"/>
    <n v="126674"/>
    <n v="65"/>
    <s v="United States"/>
    <s v="New York Stock Exchange Inc."/>
    <s v="USD"/>
  </r>
  <r>
    <x v="1"/>
    <x v="0"/>
    <s v="TROW"/>
    <x v="125"/>
    <m/>
    <s v="Financials"/>
    <s v="Equity"/>
    <n v="8157407.8799999999"/>
    <n v="0.37"/>
    <n v="8157407.8799999999"/>
    <n v="72132"/>
    <n v="113.09"/>
    <s v="United States"/>
    <s v="NASDAQ"/>
    <s v="USD"/>
  </r>
  <r>
    <x v="1"/>
    <x v="0"/>
    <s v="BRO"/>
    <x v="119"/>
    <m/>
    <s v="Financials"/>
    <s v="Equity"/>
    <n v="7877882.3799999999"/>
    <n v="0.36"/>
    <n v="7877882.3799999999"/>
    <n v="77219"/>
    <n v="102.02"/>
    <s v="United States"/>
    <s v="New York Stock Exchange Inc."/>
    <s v="USD"/>
  </r>
  <r>
    <x v="1"/>
    <x v="0"/>
    <s v="HBAN"/>
    <x v="120"/>
    <m/>
    <s v="Financials"/>
    <s v="Equity"/>
    <n v="7690601.2199999997"/>
    <n v="0.35"/>
    <n v="7690601.2199999997"/>
    <n v="472686"/>
    <n v="16.27"/>
    <s v="United States"/>
    <s v="NASDAQ"/>
    <s v="USD"/>
  </r>
  <r>
    <x v="1"/>
    <x v="0"/>
    <s v="CPAY"/>
    <x v="128"/>
    <m/>
    <s v="Financials"/>
    <s v="Equity"/>
    <n v="7675027.1799999997"/>
    <n v="0.35"/>
    <n v="7675027.1799999997"/>
    <n v="22679"/>
    <n v="338.42"/>
    <s v="United States"/>
    <s v="New York Stock Exchange Inc."/>
    <s v="USD"/>
  </r>
  <r>
    <x v="1"/>
    <x v="0"/>
    <s v="CINF"/>
    <x v="124"/>
    <m/>
    <s v="Financials"/>
    <s v="Equity"/>
    <n v="7307576.0999999996"/>
    <n v="0.33"/>
    <n v="7307576.0999999996"/>
    <n v="50853"/>
    <n v="143.69999999999999"/>
    <s v="United States"/>
    <s v="NASDAQ"/>
    <s v="USD"/>
  </r>
  <r>
    <x v="1"/>
    <x v="0"/>
    <s v="RF"/>
    <x v="123"/>
    <m/>
    <s v="Financials"/>
    <s v="Equity"/>
    <n v="6955099.2000000002"/>
    <n v="0.32"/>
    <n v="6955099.2000000002"/>
    <n v="295710"/>
    <n v="23.52"/>
    <s v="United States"/>
    <s v="New York Stock Exchange Inc."/>
    <s v="USD"/>
  </r>
  <r>
    <x v="1"/>
    <x v="0"/>
    <s v="CBOE"/>
    <x v="122"/>
    <m/>
    <s v="Financials"/>
    <s v="Equity"/>
    <n v="6654542.4000000004"/>
    <n v="0.3"/>
    <n v="6654542.4000000004"/>
    <n v="34056"/>
    <n v="195.4"/>
    <s v="United States"/>
    <s v="Cboe BZX"/>
    <s v="USD"/>
  </r>
  <r>
    <x v="1"/>
    <x v="0"/>
    <s v="NTRS"/>
    <x v="121"/>
    <m/>
    <s v="Financials"/>
    <s v="Equity"/>
    <n v="6610020"/>
    <n v="0.3"/>
    <n v="6610020"/>
    <n v="64488"/>
    <n v="102.5"/>
    <s v="United States"/>
    <s v="NASDAQ"/>
    <s v="USD"/>
  </r>
  <r>
    <x v="1"/>
    <x v="0"/>
    <s v="CFG"/>
    <x v="126"/>
    <m/>
    <s v="Financials"/>
    <s v="Equity"/>
    <n v="6274790.1600000001"/>
    <n v="0.28000000000000003"/>
    <n v="6274790.1600000001"/>
    <n v="143391"/>
    <n v="43.76"/>
    <s v="United States"/>
    <s v="New York Stock Exchange Inc."/>
    <s v="USD"/>
  </r>
  <r>
    <x v="1"/>
    <x v="0"/>
    <s v="FDS"/>
    <x v="134"/>
    <m/>
    <s v="Financials"/>
    <s v="Equity"/>
    <n v="5842606.2000000002"/>
    <n v="0.26"/>
    <n v="5842606.2000000002"/>
    <n v="12165"/>
    <n v="480.28"/>
    <s v="United States"/>
    <s v="New York Stock Exchange Inc."/>
    <s v="USD"/>
  </r>
  <r>
    <x v="1"/>
    <x v="0"/>
    <s v="WRB"/>
    <x v="127"/>
    <m/>
    <s v="Financials"/>
    <s v="Equity"/>
    <n v="5611541.3200000003"/>
    <n v="0.25"/>
    <n v="5611541.3200000003"/>
    <n v="95891"/>
    <n v="58.52"/>
    <s v="United States"/>
    <s v="New York Stock Exchange Inc."/>
    <s v="USD"/>
  </r>
  <r>
    <x v="1"/>
    <x v="0"/>
    <s v="KEY"/>
    <x v="130"/>
    <m/>
    <s v="Financials"/>
    <s v="Equity"/>
    <n v="5528164.2000000002"/>
    <n v="0.25"/>
    <n v="5528164.2000000002"/>
    <n v="322530"/>
    <n v="17.14"/>
    <s v="United States"/>
    <s v="New York Stock Exchange Inc."/>
    <s v="USD"/>
  </r>
  <r>
    <x v="1"/>
    <x v="0"/>
    <s v="PFG"/>
    <x v="132"/>
    <m/>
    <s v="Financials"/>
    <s v="Equity"/>
    <n v="5295153.6399999997"/>
    <n v="0.24"/>
    <n v="5295153.6399999997"/>
    <n v="68404"/>
    <n v="77.41"/>
    <s v="United States"/>
    <s v="NASDAQ"/>
    <s v="USD"/>
  </r>
  <r>
    <x v="1"/>
    <x v="0"/>
    <s v="EG"/>
    <x v="133"/>
    <m/>
    <s v="Financials"/>
    <s v="Equity"/>
    <n v="5075527.38"/>
    <n v="0.23"/>
    <n v="5075527.38"/>
    <n v="14003"/>
    <n v="362.46"/>
    <s v="United States"/>
    <s v="New York Stock Exchange Inc."/>
    <s v="USD"/>
  </r>
  <r>
    <x v="1"/>
    <x v="0"/>
    <s v="L"/>
    <x v="131"/>
    <m/>
    <s v="Financials"/>
    <s v="Equity"/>
    <n v="4962325.8600000003"/>
    <n v="0.22"/>
    <n v="4962325.8600000003"/>
    <n v="58594"/>
    <n v="84.69"/>
    <s v="United States"/>
    <s v="New York Stock Exchange Inc."/>
    <s v="USD"/>
  </r>
  <r>
    <x v="1"/>
    <x v="0"/>
    <s v="USD"/>
    <x v="38"/>
    <m/>
    <s v="Cash and/or Derivatives"/>
    <s v="Cash"/>
    <n v="4196367.16"/>
    <n v="0.19"/>
    <n v="4196367.16"/>
    <n v="4196367"/>
    <n v="100"/>
    <s v="United States"/>
    <s v="-"/>
    <s v="USD"/>
  </r>
  <r>
    <x v="1"/>
    <x v="0"/>
    <s v="JKHY"/>
    <x v="135"/>
    <m/>
    <s v="Financials"/>
    <s v="Equity"/>
    <n v="4108856.7"/>
    <n v="0.19"/>
    <n v="4108856.7"/>
    <n v="23439"/>
    <n v="175.3"/>
    <s v="United States"/>
    <s v="NASDAQ"/>
    <s v="USD"/>
  </r>
  <r>
    <x v="1"/>
    <x v="0"/>
    <s v="AIZ"/>
    <x v="137"/>
    <m/>
    <s v="Financials"/>
    <s v="Equity"/>
    <n v="3582735.66"/>
    <n v="0.16"/>
    <n v="3582735.66"/>
    <n v="16803"/>
    <n v="213.22"/>
    <s v="United States"/>
    <s v="New York Stock Exchange Inc."/>
    <s v="USD"/>
  </r>
  <r>
    <x v="1"/>
    <x v="0"/>
    <s v="ERIE"/>
    <x v="139"/>
    <m/>
    <s v="Financials"/>
    <s v="Equity"/>
    <n v="3367506.87"/>
    <n v="0.15"/>
    <n v="3367506.87"/>
    <n v="8169"/>
    <n v="412.23"/>
    <s v="United States"/>
    <s v="NASDAQ"/>
    <s v="USD"/>
  </r>
  <r>
    <x v="1"/>
    <x v="0"/>
    <s v="GL"/>
    <x v="136"/>
    <m/>
    <s v="Financials"/>
    <s v="Equity"/>
    <n v="3045165.12"/>
    <n v="0.14000000000000001"/>
    <n v="3045165.12"/>
    <n v="27306"/>
    <n v="111.52"/>
    <s v="United States"/>
    <s v="New York Stock Exchange Inc."/>
    <s v="USD"/>
  </r>
  <r>
    <x v="1"/>
    <x v="0"/>
    <s v="MKTX"/>
    <x v="141"/>
    <m/>
    <s v="Financials"/>
    <s v="Equity"/>
    <n v="2728980.92"/>
    <n v="0.12"/>
    <n v="2728980.92"/>
    <n v="12073"/>
    <n v="226.04"/>
    <s v="United States"/>
    <s v="NASDAQ"/>
    <s v="USD"/>
  </r>
  <r>
    <x v="1"/>
    <x v="0"/>
    <s v="IVZ"/>
    <x v="138"/>
    <m/>
    <s v="Financials"/>
    <s v="Equity"/>
    <n v="2549545.4"/>
    <n v="0.12"/>
    <n v="2549545.4"/>
    <n v="145855"/>
    <n v="17.48"/>
    <s v="United States"/>
    <s v="New York Stock Exchange Inc."/>
    <s v="USD"/>
  </r>
  <r>
    <x v="1"/>
    <x v="0"/>
    <s v="BEN"/>
    <x v="140"/>
    <m/>
    <s v="Financials"/>
    <s v="Equity"/>
    <n v="2018976.74"/>
    <n v="0.09"/>
    <n v="2018976.74"/>
    <n v="99506"/>
    <n v="20.29"/>
    <s v="United States"/>
    <s v="New York Stock Exchange Inc."/>
    <s v="USD"/>
  </r>
  <r>
    <x v="1"/>
    <x v="0"/>
    <s v="MSIFT"/>
    <x v="142"/>
    <m/>
    <s v="Cash and/or Derivatives"/>
    <s v="Cash Collateral and Margins"/>
    <n v="189000"/>
    <n v="0.01"/>
    <n v="189000"/>
    <n v="189000"/>
    <n v="100"/>
    <s v="United States"/>
    <s v="-"/>
    <s v="USD"/>
  </r>
  <r>
    <x v="1"/>
    <x v="0"/>
    <s v="GBP"/>
    <x v="49"/>
    <m/>
    <s v="Cash and/or Derivatives"/>
    <s v="Cash"/>
    <n v="188718.18"/>
    <n v="0.01"/>
    <n v="188718.18"/>
    <n v="150685"/>
    <n v="125.24"/>
    <s v="United Kingdom"/>
    <s v="-"/>
    <s v="GBP"/>
  </r>
  <r>
    <x v="1"/>
    <x v="0"/>
    <s v="EUR"/>
    <x v="43"/>
    <m/>
    <s v="Cash and/or Derivatives"/>
    <s v="Cash"/>
    <n v="27200.29"/>
    <n v="0"/>
    <n v="27200.29"/>
    <n v="26268"/>
    <n v="103.55"/>
    <s v="European Union"/>
    <s v="-"/>
    <s v="EUR"/>
  </r>
  <r>
    <x v="1"/>
    <x v="0"/>
    <s v="MARGIN_USD"/>
    <x v="65"/>
    <m/>
    <s v="Cash and/or Derivatives"/>
    <s v="Cash Collateral and Margins"/>
    <n v="3750"/>
    <n v="0"/>
    <n v="3750"/>
    <n v="3750"/>
    <n v="100"/>
    <s v="United States"/>
    <s v="-"/>
    <s v="USD"/>
  </r>
  <r>
    <x v="1"/>
    <x v="0"/>
    <s v="IXAH5"/>
    <x v="148"/>
    <m/>
    <s v="Cash and/or Derivatives"/>
    <s v="Futures"/>
    <n v="0"/>
    <n v="0"/>
    <n v="3757500"/>
    <n v="25"/>
    <n v="601.20000000000005"/>
    <s v="-"/>
    <s v="Chicago Mercantile Exchange"/>
    <s v="USD"/>
  </r>
  <r>
    <x v="0"/>
    <x v="38"/>
    <s v="ORCL"/>
    <x v="7"/>
    <s v="EQUITY"/>
    <s v="Information Technology"/>
    <s v="Equity"/>
    <n v="6402832.5199999996"/>
    <n v="5.61"/>
    <n v="6402832.5199999996"/>
    <n v="21914"/>
    <n v="292.18"/>
    <s v="United States"/>
    <s v="New York Stock Exchange Inc."/>
    <s v="USD"/>
  </r>
  <r>
    <x v="0"/>
    <x v="38"/>
    <s v="AVGO"/>
    <x v="0"/>
    <s v="EQUITY"/>
    <s v="Information Technology"/>
    <s v="Equity"/>
    <n v="6155216.4800000004"/>
    <n v="5.4"/>
    <n v="6155216.4800000004"/>
    <n v="17104"/>
    <n v="359.87"/>
    <s v="United States"/>
    <s v="NASDAQ"/>
    <s v="USD"/>
  </r>
  <r>
    <x v="0"/>
    <x v="38"/>
    <s v="AMD"/>
    <x v="10"/>
    <s v="EQUITY"/>
    <s v="Information Technology"/>
    <s v="Equity"/>
    <n v="5860905.7699999996"/>
    <n v="5.14"/>
    <n v="5860905.7699999996"/>
    <n v="36961"/>
    <n v="158.57"/>
    <s v="United States"/>
    <s v="NASDAQ"/>
    <s v="USD"/>
  </r>
  <r>
    <x v="0"/>
    <x v="38"/>
    <s v="PLTR"/>
    <x v="12"/>
    <s v="EQUITY"/>
    <s v="Information Technology"/>
    <s v="Equity"/>
    <n v="5553989.1399999997"/>
    <n v="4.87"/>
    <n v="5553989.1399999997"/>
    <n v="32398"/>
    <n v="171.43"/>
    <s v="United States"/>
    <s v="NASDAQ"/>
    <s v="USD"/>
  </r>
  <r>
    <x v="0"/>
    <x v="38"/>
    <s v="NVDA"/>
    <x v="5"/>
    <s v="EQUITY"/>
    <s v="Information Technology"/>
    <s v="Equity"/>
    <n v="5371230.9199999999"/>
    <n v="4.71"/>
    <n v="5371230.9199999999"/>
    <n v="30206"/>
    <n v="177.82"/>
    <s v="United States"/>
    <s v="NASDAQ"/>
    <s v="USD"/>
  </r>
  <r>
    <x v="0"/>
    <x v="38"/>
    <n v="2330"/>
    <x v="3"/>
    <s v="EQUITY"/>
    <s v="Information Technology"/>
    <s v="Equity"/>
    <n v="5177652.49"/>
    <n v="4.54"/>
    <n v="5177652.49"/>
    <n v="124126"/>
    <n v="41.71"/>
    <s v="Taiwan"/>
    <s v="Taiwan Stock Exchange"/>
    <s v="TWD"/>
  </r>
  <r>
    <x v="0"/>
    <x v="38"/>
    <s v="AAPL"/>
    <x v="1"/>
    <s v="EQUITY"/>
    <s v="Information Technology"/>
    <s v="Equity"/>
    <n v="5146497.09"/>
    <n v="4.51"/>
    <n v="5146497.09"/>
    <n v="21987"/>
    <n v="234.07"/>
    <s v="United States"/>
    <s v="NASDAQ"/>
    <s v="USD"/>
  </r>
  <r>
    <x v="0"/>
    <x v="38"/>
    <n v="5930"/>
    <x v="13"/>
    <s v="EQUITY"/>
    <s v="Information Technology"/>
    <s v="Equity"/>
    <n v="4804180.5"/>
    <n v="4.21"/>
    <n v="4804180.5"/>
    <n v="88460"/>
    <n v="54.31"/>
    <s v="Korea (South)"/>
    <s v="Korea Exchange (Stock Market)"/>
    <s v="KRW"/>
  </r>
  <r>
    <x v="0"/>
    <x v="38"/>
    <s v="AMZN"/>
    <x v="6"/>
    <s v="EQUITY"/>
    <s v="Consumer Discretionary"/>
    <s v="Equity"/>
    <n v="4686201"/>
    <n v="4.1100000000000003"/>
    <n v="4686201"/>
    <n v="20540"/>
    <n v="228.15"/>
    <s v="United States"/>
    <s v="NASDAQ"/>
    <s v="USD"/>
  </r>
  <r>
    <x v="0"/>
    <x v="38"/>
    <s v="MSFT"/>
    <x v="9"/>
    <s v="EQUITY"/>
    <s v="Information Technology"/>
    <s v="Equity"/>
    <n v="4663545.4000000004"/>
    <n v="4.09"/>
    <n v="4663545.4000000004"/>
    <n v="9146"/>
    <n v="509.9"/>
    <s v="United States"/>
    <s v="NASDAQ"/>
    <s v="USD"/>
  </r>
  <r>
    <x v="0"/>
    <x v="38"/>
    <s v="ASML"/>
    <x v="4"/>
    <s v="EQUITY"/>
    <s v="Information Technology"/>
    <s v="Equity"/>
    <n v="4520292.2300000004"/>
    <n v="3.96"/>
    <n v="4520292.2300000004"/>
    <n v="5588"/>
    <n v="808.93"/>
    <s v="Netherlands"/>
    <s v="Euronext Amsterdam"/>
    <s v="EUR"/>
  </r>
  <r>
    <x v="0"/>
    <x v="38"/>
    <s v="CSCO"/>
    <x v="2"/>
    <s v="EQUITY"/>
    <s v="Information Technology"/>
    <s v="Equity"/>
    <n v="4476271.46"/>
    <n v="3.92"/>
    <n v="4476271.46"/>
    <n v="67282"/>
    <n v="66.53"/>
    <s v="United States"/>
    <s v="NASDAQ"/>
    <s v="USD"/>
  </r>
  <r>
    <x v="0"/>
    <x v="38"/>
    <s v="QCOM"/>
    <x v="11"/>
    <s v="EQUITY"/>
    <s v="Information Technology"/>
    <s v="Equity"/>
    <n v="4466346.17"/>
    <n v="3.92"/>
    <n v="4466346.17"/>
    <n v="27599"/>
    <n v="161.83000000000001"/>
    <s v="United States"/>
    <s v="NASDAQ"/>
    <s v="USD"/>
  </r>
  <r>
    <x v="0"/>
    <x v="38"/>
    <s v="MU"/>
    <x v="17"/>
    <s v="EQUITY"/>
    <s v="Information Technology"/>
    <s v="Equity"/>
    <n v="4461558.4800000004"/>
    <n v="3.91"/>
    <n v="4461558.4800000004"/>
    <n v="28376"/>
    <n v="157.22999999999999"/>
    <s v="United States"/>
    <s v="NASDAQ"/>
    <s v="USD"/>
  </r>
  <r>
    <x v="0"/>
    <x v="38"/>
    <s v="NOW"/>
    <x v="50"/>
    <s v="EQUITY"/>
    <s v="Information Technology"/>
    <s v="Equity"/>
    <n v="4038189.12"/>
    <n v="3.54"/>
    <n v="4038189.12"/>
    <n v="4347"/>
    <n v="928.96"/>
    <s v="United States"/>
    <s v="New York Stock Exchange Inc."/>
    <s v="USD"/>
  </r>
  <r>
    <x v="0"/>
    <x v="38"/>
    <s v="IBM"/>
    <x v="8"/>
    <s v="EQUITY"/>
    <s v="Information Technology"/>
    <s v="Equity"/>
    <n v="3949862.4"/>
    <n v="3.46"/>
    <n v="3949862.4"/>
    <n v="15585"/>
    <n v="253.44"/>
    <s v="United States"/>
    <s v="New York Stock Exchange Inc."/>
    <s v="USD"/>
  </r>
  <r>
    <x v="0"/>
    <x v="38"/>
    <s v="AMAT"/>
    <x v="51"/>
    <s v="EQUITY"/>
    <s v="Information Technology"/>
    <s v="Equity"/>
    <n v="3455169.8"/>
    <n v="3.03"/>
    <n v="3455169.8"/>
    <n v="20591"/>
    <n v="167.8"/>
    <s v="United States"/>
    <s v="NASDAQ"/>
    <s v="USD"/>
  </r>
  <r>
    <x v="0"/>
    <x v="38"/>
    <s v="PANW"/>
    <x v="14"/>
    <s v="EQUITY"/>
    <s v="Information Technology"/>
    <s v="Equity"/>
    <n v="3317497.29"/>
    <n v="2.91"/>
    <n v="3317497.29"/>
    <n v="16901"/>
    <n v="196.29"/>
    <s v="United States"/>
    <s v="NASDAQ"/>
    <s v="USD"/>
  </r>
  <r>
    <x v="0"/>
    <x v="38"/>
    <s v="KLAC"/>
    <x v="21"/>
    <s v="EQUITY"/>
    <s v="Information Technology"/>
    <s v="Equity"/>
    <n v="3251639.46"/>
    <n v="2.85"/>
    <n v="3251639.46"/>
    <n v="3373"/>
    <n v="964.02"/>
    <s v="United States"/>
    <s v="NASDAQ"/>
    <s v="USD"/>
  </r>
  <r>
    <x v="0"/>
    <x v="38"/>
    <s v="GOOGL"/>
    <x v="16"/>
    <s v="EQUITY"/>
    <s v="Communication"/>
    <s v="Equity"/>
    <n v="3185061.6"/>
    <n v="2.79"/>
    <n v="3185061.6"/>
    <n v="13227"/>
    <n v="240.8"/>
    <s v="United States"/>
    <s v="NASDAQ"/>
    <s v="USD"/>
  </r>
  <r>
    <x v="0"/>
    <x v="38"/>
    <s v="GOOG"/>
    <x v="18"/>
    <s v="EQUITY"/>
    <s v="Communication"/>
    <s v="Equity"/>
    <n v="2795663.16"/>
    <n v="2.4500000000000002"/>
    <n v="2795663.16"/>
    <n v="11582"/>
    <n v="241.38"/>
    <s v="United States"/>
    <s v="NASDAQ"/>
    <s v="USD"/>
  </r>
  <r>
    <x v="0"/>
    <x v="38"/>
    <s v="INTC"/>
    <x v="20"/>
    <s v="EQUITY"/>
    <s v="Information Technology"/>
    <s v="Equity"/>
    <n v="2666980.4"/>
    <n v="2.34"/>
    <n v="2666980.4"/>
    <n v="110755"/>
    <n v="24.08"/>
    <s v="United States"/>
    <s v="NASDAQ"/>
    <s v="USD"/>
  </r>
  <r>
    <x v="0"/>
    <x v="38"/>
    <n v="2317"/>
    <x v="24"/>
    <s v="EQUITY"/>
    <s v="Information Technology"/>
    <s v="Equity"/>
    <n v="2219246.69"/>
    <n v="1.95"/>
    <n v="2219246.69"/>
    <n v="308210"/>
    <n v="7.2"/>
    <s v="Taiwan"/>
    <s v="Taiwan Stock Exchange"/>
    <s v="TWD"/>
  </r>
  <r>
    <x v="0"/>
    <x v="38"/>
    <s v="EQIX"/>
    <x v="19"/>
    <s v="EQUITY"/>
    <s v="Real Estate"/>
    <s v="Equity"/>
    <n v="1954964.19"/>
    <n v="1.71"/>
    <n v="1954964.19"/>
    <n v="2479"/>
    <n v="788.61"/>
    <s v="United States"/>
    <s v="NASDAQ"/>
    <s v="USD"/>
  </r>
  <r>
    <x v="0"/>
    <x v="38"/>
    <s v="SNOW"/>
    <x v="25"/>
    <s v="EQUITY"/>
    <s v="Information Technology"/>
    <s v="Equity"/>
    <n v="1873803.95"/>
    <n v="1.64"/>
    <n v="1873803.95"/>
    <n v="8473"/>
    <n v="221.15"/>
    <s v="United States"/>
    <s v="New York Stock Exchange Inc."/>
    <s v="USD"/>
  </r>
  <r>
    <x v="0"/>
    <x v="38"/>
    <n v="8035"/>
    <x v="22"/>
    <s v="EQUITY"/>
    <s v="Information Technology"/>
    <s v="Equity"/>
    <n v="1850540.04"/>
    <n v="1.62"/>
    <n v="1850540.04"/>
    <n v="12100"/>
    <n v="152.94"/>
    <s v="Japan"/>
    <s v="Tokyo Stock Exchange"/>
    <s v="JPY"/>
  </r>
  <r>
    <x v="0"/>
    <x v="38"/>
    <s v="DELL"/>
    <x v="26"/>
    <s v="EQUITY"/>
    <s v="Information Technology"/>
    <s v="Equity"/>
    <n v="974436.72"/>
    <n v="0.85"/>
    <n v="974436.72"/>
    <n v="7793"/>
    <n v="125.04"/>
    <s v="United States"/>
    <s v="New York Stock Exchange Inc."/>
    <s v="USD"/>
  </r>
  <r>
    <x v="0"/>
    <x v="38"/>
    <s v="MCHP"/>
    <x v="27"/>
    <s v="EQUITY"/>
    <s v="Information Technology"/>
    <s v="Equity"/>
    <n v="884578.4"/>
    <n v="0.78"/>
    <n v="884578.4"/>
    <n v="13672"/>
    <n v="64.7"/>
    <s v="United States"/>
    <s v="NASDAQ"/>
    <s v="USD"/>
  </r>
  <r>
    <x v="0"/>
    <x v="38"/>
    <s v="HPE"/>
    <x v="28"/>
    <s v="EQUITY"/>
    <s v="Information Technology"/>
    <s v="Equity"/>
    <n v="821357.49"/>
    <n v="0.72"/>
    <n v="821357.49"/>
    <n v="33213"/>
    <n v="24.73"/>
    <s v="United States"/>
    <s v="New York Stock Exchange Inc."/>
    <s v="USD"/>
  </r>
  <r>
    <x v="0"/>
    <x v="38"/>
    <s v="PSTG"/>
    <x v="30"/>
    <s v="EQUITY"/>
    <s v="Information Technology"/>
    <s v="Equity"/>
    <n v="686135.1"/>
    <n v="0.6"/>
    <n v="686135.1"/>
    <n v="8337"/>
    <n v="82.3"/>
    <s v="United States"/>
    <s v="New York Stock Exchange Inc."/>
    <s v="USD"/>
  </r>
  <r>
    <x v="0"/>
    <x v="38"/>
    <s v="MDB"/>
    <x v="33"/>
    <s v="EQUITY"/>
    <s v="Information Technology"/>
    <s v="Equity"/>
    <n v="683307"/>
    <n v="0.6"/>
    <n v="683307"/>
    <n v="2070"/>
    <n v="330.1"/>
    <s v="United States"/>
    <s v="NASDAQ"/>
    <s v="USD"/>
  </r>
  <r>
    <x v="0"/>
    <x v="38"/>
    <s v="NTAP"/>
    <x v="29"/>
    <s v="EQUITY"/>
    <s v="Information Technology"/>
    <s v="Equity"/>
    <n v="642940"/>
    <n v="0.56000000000000005"/>
    <n v="642940"/>
    <n v="5185"/>
    <n v="124"/>
    <s v="United States"/>
    <s v="NASDAQ"/>
    <s v="USD"/>
  </r>
  <r>
    <x v="0"/>
    <x v="38"/>
    <n v="5935"/>
    <x v="32"/>
    <s v="EQUITY"/>
    <s v="Information Technology"/>
    <s v="Equity"/>
    <n v="617926.53"/>
    <n v="0.54"/>
    <n v="617926.53"/>
    <n v="14087"/>
    <n v="43.87"/>
    <s v="Korea (South)"/>
    <s v="Korea Exchange (Stock Market)"/>
    <s v="KRW"/>
  </r>
  <r>
    <x v="0"/>
    <x v="38"/>
    <s v="NTNX"/>
    <x v="34"/>
    <s v="EQUITY"/>
    <s v="Information Technology"/>
    <s v="Equity"/>
    <n v="534881.73"/>
    <n v="0.47"/>
    <n v="534881.73"/>
    <n v="6751"/>
    <n v="79.23"/>
    <s v="United States"/>
    <s v="NASDAQ"/>
    <s v="USD"/>
  </r>
  <r>
    <x v="0"/>
    <x v="38"/>
    <s v="ZBRA"/>
    <x v="31"/>
    <s v="EQUITY"/>
    <s v="Information Technology"/>
    <s v="Equity"/>
    <n v="404569.1"/>
    <n v="0.35"/>
    <n v="404569.1"/>
    <n v="1294"/>
    <n v="312.64999999999998"/>
    <s v="United States"/>
    <s v="NASDAQ"/>
    <s v="USD"/>
  </r>
  <r>
    <x v="0"/>
    <x v="38"/>
    <n v="992"/>
    <x v="36"/>
    <s v="EQUITY"/>
    <s v="Information Technology"/>
    <s v="Equity"/>
    <n v="331374.68"/>
    <n v="0.28999999999999998"/>
    <n v="331374.68"/>
    <n v="218000"/>
    <n v="1.52"/>
    <s v="China"/>
    <s v="Hong Kong Exchanges And Clearing Ltd"/>
    <s v="HKD"/>
  </r>
  <r>
    <x v="0"/>
    <x v="38"/>
    <s v="USD"/>
    <x v="38"/>
    <s v="CASH"/>
    <s v="Cash and/or Derivatives"/>
    <s v="Cash"/>
    <n v="261211.12"/>
    <n v="0.23"/>
    <n v="261211.12"/>
    <n v="261211"/>
    <n v="100"/>
    <s v="United States"/>
    <s v="-"/>
    <s v="USD"/>
  </r>
  <r>
    <x v="0"/>
    <x v="38"/>
    <s v="RBRK"/>
    <x v="52"/>
    <s v="EQUITY"/>
    <s v="Information Technology"/>
    <s v="Equity"/>
    <n v="233408.5"/>
    <n v="0.2"/>
    <n v="233408.5"/>
    <n v="3133"/>
    <n v="74.5"/>
    <s v="United States"/>
    <s v="New York Stock Exchange Inc."/>
    <s v="USD"/>
  </r>
  <r>
    <x v="0"/>
    <x v="38"/>
    <s v="CVLT"/>
    <x v="37"/>
    <s v="EQUITY"/>
    <s v="Information Technology"/>
    <s v="Equity"/>
    <n v="186869.52"/>
    <n v="0.16"/>
    <n v="186869.52"/>
    <n v="1062"/>
    <n v="175.96"/>
    <s v="United States"/>
    <s v="NASDAQ"/>
    <s v="USD"/>
  </r>
  <r>
    <x v="0"/>
    <x v="38"/>
    <n v="66570"/>
    <x v="53"/>
    <s v="EQUITY"/>
    <s v="Consumer Discretionary"/>
    <s v="Equity"/>
    <n v="150522.56"/>
    <n v="0.13"/>
    <n v="150522.56"/>
    <n v="2714"/>
    <n v="55.46"/>
    <s v="Korea (South)"/>
    <s v="Korea Exchange (Stock Market)"/>
    <s v="KRW"/>
  </r>
  <r>
    <x v="0"/>
    <x v="38"/>
    <n v="3706"/>
    <x v="55"/>
    <s v="EQUITY"/>
    <s v="Information Technology"/>
    <s v="Equity"/>
    <n v="70421.27"/>
    <n v="0.06"/>
    <n v="70421.27"/>
    <n v="24200"/>
    <n v="2.91"/>
    <s v="Taiwan"/>
    <s v="Taiwan Stock Exchange"/>
    <s v="TWD"/>
  </r>
  <r>
    <x v="0"/>
    <x v="38"/>
    <s v="ICSUAGD"/>
    <x v="42"/>
    <s v="FUND"/>
    <s v="Cash and/or Derivatives"/>
    <s v="Money Market"/>
    <n v="66216.23"/>
    <n v="0.06"/>
    <n v="66216.23"/>
    <n v="66216"/>
    <n v="1"/>
    <s v="Ireland"/>
    <s v="-"/>
    <s v="USD"/>
  </r>
  <r>
    <x v="0"/>
    <x v="38"/>
    <s v="GFS"/>
    <x v="54"/>
    <s v="EQUITY"/>
    <s v="Information Technology"/>
    <s v="Equity"/>
    <n v="53585.64"/>
    <n v="0.05"/>
    <n v="53585.64"/>
    <n v="1692"/>
    <n v="31.67"/>
    <s v="United States"/>
    <s v="NASDAQ"/>
    <s v="USD"/>
  </r>
  <r>
    <x v="0"/>
    <x v="38"/>
    <s v="FSLY"/>
    <x v="40"/>
    <s v="EQUITY"/>
    <s v="Information Technology"/>
    <s v="Equity"/>
    <n v="30162.46"/>
    <n v="0.03"/>
    <n v="30162.46"/>
    <n v="3902"/>
    <n v="7.73"/>
    <s v="United States"/>
    <s v="New York Stock Exchange Inc."/>
    <s v="USD"/>
  </r>
  <r>
    <x v="0"/>
    <x v="38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38"/>
    <s v="TWD"/>
    <x v="41"/>
    <s v="CASH"/>
    <s v="Cash and/or Derivatives"/>
    <s v="Cash"/>
    <n v="23413.8"/>
    <n v="0.02"/>
    <n v="23413.8"/>
    <n v="707249"/>
    <n v="3.31"/>
    <s v="Taiwan"/>
    <s v="-"/>
    <s v="TWD"/>
  </r>
  <r>
    <x v="0"/>
    <x v="38"/>
    <s v="KRW"/>
    <x v="39"/>
    <s v="CASH"/>
    <s v="Cash and/or Derivatives"/>
    <s v="Cash"/>
    <n v="14682.07"/>
    <n v="0.01"/>
    <n v="14682.07"/>
    <n v="20383848"/>
    <n v="7.0000000000000007E-2"/>
    <s v="Korea (South)"/>
    <s v="-"/>
    <s v="KRW"/>
  </r>
  <r>
    <x v="0"/>
    <x v="38"/>
    <s v="EUR"/>
    <x v="43"/>
    <s v="CASH"/>
    <s v="Cash and/or Derivatives"/>
    <s v="Cash"/>
    <n v="13650.47"/>
    <n v="0.01"/>
    <n v="13650.47"/>
    <n v="11640"/>
    <n v="117.27"/>
    <s v="European Union"/>
    <s v="-"/>
    <s v="EUR"/>
  </r>
  <r>
    <x v="0"/>
    <x v="38"/>
    <n v="2388"/>
    <x v="44"/>
    <s v="EQUITY"/>
    <s v="Information Technology"/>
    <s v="Equity"/>
    <n v="12051.46"/>
    <n v="0.01"/>
    <n v="12051.46"/>
    <n v="6331"/>
    <n v="1.9"/>
    <s v="Taiwan"/>
    <s v="Taiwan Stock Exchange"/>
    <s v="TWD"/>
  </r>
  <r>
    <x v="0"/>
    <x v="38"/>
    <s v="JPY"/>
    <x v="46"/>
    <s v="CASH"/>
    <s v="Cash and/or Derivatives"/>
    <s v="Cash"/>
    <n v="11188.81"/>
    <n v="0.01"/>
    <n v="11188.81"/>
    <n v="1652308"/>
    <n v="0.68"/>
    <s v="Japan"/>
    <s v="-"/>
    <s v="JPY"/>
  </r>
  <r>
    <x v="0"/>
    <x v="38"/>
    <s v="HKD"/>
    <x v="45"/>
    <s v="CASH"/>
    <s v="Cash and/or Derivatives"/>
    <s v="Cash"/>
    <n v="10774.27"/>
    <n v="0.01"/>
    <n v="10774.27"/>
    <n v="83851"/>
    <n v="12.85"/>
    <s v="Hong Kong"/>
    <s v="-"/>
    <s v="HKD"/>
  </r>
  <r>
    <x v="0"/>
    <x v="38"/>
    <n v="300017"/>
    <x v="56"/>
    <s v="EQUITY"/>
    <s v="Information Technology"/>
    <s v="Equity"/>
    <n v="4955.13"/>
    <n v="0"/>
    <n v="4955.13"/>
    <n v="3100"/>
    <n v="1.6"/>
    <s v="China"/>
    <s v="Shenzhen Stock Exchange"/>
    <s v="CNY"/>
  </r>
  <r>
    <x v="0"/>
    <x v="38"/>
    <s v="CNH"/>
    <x v="57"/>
    <s v="CASH"/>
    <s v="Cash and/or Derivatives"/>
    <s v="Cash"/>
    <n v="806.79"/>
    <n v="0"/>
    <n v="806.79"/>
    <n v="5749"/>
    <n v="14.03"/>
    <s v="China"/>
    <s v="-"/>
    <s v="CNH"/>
  </r>
  <r>
    <x v="0"/>
    <x v="38"/>
    <s v="GBP"/>
    <x v="49"/>
    <s v="CASH"/>
    <s v="Cash and/or Derivatives"/>
    <s v="Cash"/>
    <n v="3"/>
    <n v="0"/>
    <n v="3"/>
    <n v="2"/>
    <n v="135.59"/>
    <s v="United Kingdom"/>
    <s v="-"/>
    <s v="GBP"/>
  </r>
  <r>
    <x v="0"/>
    <x v="38"/>
    <s v="HWBU5"/>
    <x v="58"/>
    <s v="FUTURE"/>
    <s v="Cash and/or Derivatives"/>
    <s v="Futures"/>
    <n v="0"/>
    <n v="0"/>
    <n v="192906"/>
    <n v="4"/>
    <n v="24113.25"/>
    <s v="-"/>
    <s v="Chicago Mercantile Exchange"/>
    <s v="USD"/>
  </r>
  <r>
    <x v="0"/>
    <x v="38"/>
    <s v="HWBZ5"/>
    <x v="149"/>
    <s v="FUTURE"/>
    <s v="Cash and/or Derivatives"/>
    <s v="Futures"/>
    <n v="0"/>
    <n v="0"/>
    <n v="194808"/>
    <n v="4"/>
    <n v="24351"/>
    <s v="-"/>
    <s v="Chicago Mercantile Exchange"/>
    <s v="USD"/>
  </r>
  <r>
    <x v="1"/>
    <x v="38"/>
    <s v="BRKB"/>
    <x v="67"/>
    <m/>
    <s v="Financials"/>
    <s v="Equity"/>
    <n v="297192968.27999997"/>
    <n v="11.85"/>
    <n v="297192968.27999997"/>
    <n v="601922"/>
    <n v="493.74"/>
    <s v="United States"/>
    <s v="New York Stock Exchange Inc."/>
    <s v="USD"/>
  </r>
  <r>
    <x v="1"/>
    <x v="38"/>
    <s v="JPM"/>
    <x v="68"/>
    <m/>
    <s v="Financials"/>
    <s v="Equity"/>
    <n v="279972202.38999999"/>
    <n v="11.16"/>
    <n v="279972202.38999999"/>
    <n v="912229"/>
    <n v="306.91000000000003"/>
    <s v="United States"/>
    <s v="New York Stock Exchange Inc."/>
    <s v="USD"/>
  </r>
  <r>
    <x v="1"/>
    <x v="38"/>
    <s v="V"/>
    <x v="69"/>
    <m/>
    <s v="Financials"/>
    <s v="Equity"/>
    <n v="190624906.28999999"/>
    <n v="7.6"/>
    <n v="190624906.28999999"/>
    <n v="561603"/>
    <n v="339.43"/>
    <s v="United States"/>
    <s v="New York Stock Exchange Inc."/>
    <s v="USD"/>
  </r>
  <r>
    <x v="1"/>
    <x v="38"/>
    <s v="MA"/>
    <x v="70"/>
    <m/>
    <s v="Financials"/>
    <s v="Equity"/>
    <n v="154520232.66"/>
    <n v="6.16"/>
    <n v="154520232.66"/>
    <n v="266226"/>
    <n v="580.41"/>
    <s v="United States"/>
    <s v="New York Stock Exchange Inc."/>
    <s v="USD"/>
  </r>
  <r>
    <x v="1"/>
    <x v="38"/>
    <s v="BAC"/>
    <x v="71"/>
    <m/>
    <s v="Financials"/>
    <s v="Equity"/>
    <n v="108771430.14"/>
    <n v="4.34"/>
    <n v="108771430.14"/>
    <n v="2150483"/>
    <n v="50.58"/>
    <s v="United States"/>
    <s v="New York Stock Exchange Inc."/>
    <s v="USD"/>
  </r>
  <r>
    <x v="1"/>
    <x v="38"/>
    <s v="WFC"/>
    <x v="72"/>
    <m/>
    <s v="Financials"/>
    <s v="Equity"/>
    <n v="86988690.200000003"/>
    <n v="3.47"/>
    <n v="86988690.200000003"/>
    <n v="1067870"/>
    <n v="81.459999999999994"/>
    <s v="United States"/>
    <s v="New York Stock Exchange Inc."/>
    <s v="USD"/>
  </r>
  <r>
    <x v="1"/>
    <x v="38"/>
    <s v="GS"/>
    <x v="73"/>
    <m/>
    <s v="Financials"/>
    <s v="Equity"/>
    <n v="78554382.180000007"/>
    <n v="3.13"/>
    <n v="78554382.180000007"/>
    <n v="100703"/>
    <n v="780.06"/>
    <s v="United States"/>
    <s v="New York Stock Exchange Inc."/>
    <s v="USD"/>
  </r>
  <r>
    <x v="1"/>
    <x v="38"/>
    <s v="MS"/>
    <x v="74"/>
    <m/>
    <s v="Financials"/>
    <s v="Equity"/>
    <n v="63396127.079999998"/>
    <n v="2.5299999999999998"/>
    <n v="63396127.079999998"/>
    <n v="405372"/>
    <n v="156.38999999999999"/>
    <s v="United States"/>
    <s v="New York Stock Exchange Inc."/>
    <s v="USD"/>
  </r>
  <r>
    <x v="1"/>
    <x v="38"/>
    <s v="C"/>
    <x v="75"/>
    <m/>
    <s v="Financials"/>
    <s v="Equity"/>
    <n v="60947273.200000003"/>
    <n v="2.4300000000000002"/>
    <n v="60947273.200000003"/>
    <n v="612905"/>
    <n v="99.44"/>
    <s v="United States"/>
    <s v="New York Stock Exchange Inc."/>
    <s v="USD"/>
  </r>
  <r>
    <x v="1"/>
    <x v="38"/>
    <s v="AXP"/>
    <x v="76"/>
    <m/>
    <s v="Financials"/>
    <s v="Equity"/>
    <n v="59087356.539999999"/>
    <n v="2.36"/>
    <n v="59087356.539999999"/>
    <n v="181634"/>
    <n v="325.31"/>
    <s v="United States"/>
    <s v="New York Stock Exchange Inc."/>
    <s v="USD"/>
  </r>
  <r>
    <x v="1"/>
    <x v="38"/>
    <s v="SPGI"/>
    <x v="77"/>
    <m/>
    <s v="Financials"/>
    <s v="Equity"/>
    <n v="56057866.920000002"/>
    <n v="2.23"/>
    <n v="56057866.920000002"/>
    <n v="103004"/>
    <n v="544.23"/>
    <s v="United States"/>
    <s v="New York Stock Exchange Inc."/>
    <s v="USD"/>
  </r>
  <r>
    <x v="1"/>
    <x v="38"/>
    <s v="BLK"/>
    <x v="78"/>
    <m/>
    <s v="Financials"/>
    <s v="Equity"/>
    <n v="53719219.380000003"/>
    <n v="2.14"/>
    <n v="53719219.380000003"/>
    <n v="47818"/>
    <n v="1123.4100000000001"/>
    <s v="United States"/>
    <s v="New York Stock Exchange Inc."/>
    <s v="USD"/>
  </r>
  <r>
    <x v="1"/>
    <x v="38"/>
    <s v="SCHW"/>
    <x v="79"/>
    <m/>
    <s v="Financials"/>
    <s v="Equity"/>
    <n v="52426831.5"/>
    <n v="2.09"/>
    <n v="52426831.5"/>
    <n v="560475"/>
    <n v="93.54"/>
    <s v="United States"/>
    <s v="New York Stock Exchange Inc."/>
    <s v="USD"/>
  </r>
  <r>
    <x v="1"/>
    <x v="38"/>
    <s v="PGR"/>
    <x v="80"/>
    <m/>
    <s v="Financials"/>
    <s v="Equity"/>
    <n v="47763113.280000001"/>
    <n v="1.9"/>
    <n v="47763113.280000001"/>
    <n v="192376"/>
    <n v="248.28"/>
    <s v="United States"/>
    <s v="New York Stock Exchange Inc."/>
    <s v="USD"/>
  </r>
  <r>
    <x v="1"/>
    <x v="38"/>
    <s v="COF"/>
    <x v="81"/>
    <m/>
    <s v="Financials"/>
    <s v="Equity"/>
    <n v="46963643.840000004"/>
    <n v="1.87"/>
    <n v="46963643.840000004"/>
    <n v="209884"/>
    <n v="223.76"/>
    <s v="United States"/>
    <s v="New York Stock Exchange Inc."/>
    <s v="USD"/>
  </r>
  <r>
    <x v="1"/>
    <x v="38"/>
    <s v="BX"/>
    <x v="82"/>
    <m/>
    <s v="Financials"/>
    <s v="Equity"/>
    <n v="43420630.5"/>
    <n v="1.73"/>
    <n v="43420630.5"/>
    <n v="239430"/>
    <n v="181.35"/>
    <s v="United States"/>
    <s v="New York Stock Exchange Inc."/>
    <s v="USD"/>
  </r>
  <r>
    <x v="1"/>
    <x v="38"/>
    <s v="CB"/>
    <x v="83"/>
    <m/>
    <s v="Financials"/>
    <s v="Equity"/>
    <n v="34000894.270000003"/>
    <n v="1.36"/>
    <n v="34000894.270000003"/>
    <n v="122257"/>
    <n v="278.11"/>
    <s v="United States"/>
    <s v="New York Stock Exchange Inc."/>
    <s v="USD"/>
  </r>
  <r>
    <x v="1"/>
    <x v="38"/>
    <s v="MMC"/>
    <x v="85"/>
    <m/>
    <s v="Financials"/>
    <s v="Equity"/>
    <n v="32799372.969999999"/>
    <n v="1.31"/>
    <n v="32799372.969999999"/>
    <n v="161629"/>
    <n v="202.93"/>
    <s v="United States"/>
    <s v="New York Stock Exchange Inc."/>
    <s v="USD"/>
  </r>
  <r>
    <x v="1"/>
    <x v="38"/>
    <s v="ICE"/>
    <x v="84"/>
    <m/>
    <s v="Financials"/>
    <s v="Equity"/>
    <n v="32739762.239999998"/>
    <n v="1.3"/>
    <n v="32739762.239999998"/>
    <n v="188192"/>
    <n v="173.97"/>
    <s v="United States"/>
    <s v="New York Stock Exchange Inc."/>
    <s v="USD"/>
  </r>
  <r>
    <x v="1"/>
    <x v="38"/>
    <s v="KKR"/>
    <x v="86"/>
    <m/>
    <s v="Financials"/>
    <s v="Equity"/>
    <n v="31817609.82"/>
    <n v="1.27"/>
    <n v="31817609.82"/>
    <n v="221973"/>
    <n v="143.34"/>
    <s v="United States"/>
    <s v="New York Stock Exchange Inc."/>
    <s v="USD"/>
  </r>
  <r>
    <x v="1"/>
    <x v="38"/>
    <s v="CME"/>
    <x v="87"/>
    <m/>
    <s v="Financials"/>
    <s v="Equity"/>
    <n v="31002548.5"/>
    <n v="1.24"/>
    <n v="31002548.5"/>
    <n v="118195"/>
    <n v="262.3"/>
    <s v="United States"/>
    <s v="NASDAQ"/>
    <s v="USD"/>
  </r>
  <r>
    <x v="1"/>
    <x v="38"/>
    <s v="AON"/>
    <x v="90"/>
    <m/>
    <s v="Financials"/>
    <s v="Equity"/>
    <n v="26322901.5"/>
    <n v="1.05"/>
    <n v="26322901.5"/>
    <n v="70770"/>
    <n v="371.95"/>
    <s v="United States"/>
    <s v="New York Stock Exchange Inc."/>
    <s v="USD"/>
  </r>
  <r>
    <x v="1"/>
    <x v="38"/>
    <s v="PNC"/>
    <x v="88"/>
    <m/>
    <s v="Financials"/>
    <s v="Equity"/>
    <n v="26184081.260000002"/>
    <n v="1.04"/>
    <n v="26184081.260000002"/>
    <n v="129637"/>
    <n v="201.98"/>
    <s v="United States"/>
    <s v="New York Stock Exchange Inc."/>
    <s v="USD"/>
  </r>
  <r>
    <x v="1"/>
    <x v="38"/>
    <s v="MCO"/>
    <x v="89"/>
    <m/>
    <s v="Financials"/>
    <s v="Equity"/>
    <n v="25993584.780000001"/>
    <n v="1.04"/>
    <n v="25993584.780000001"/>
    <n v="50738"/>
    <n v="512.30999999999995"/>
    <s v="United States"/>
    <s v="New York Stock Exchange Inc."/>
    <s v="USD"/>
  </r>
  <r>
    <x v="1"/>
    <x v="38"/>
    <s v="USB"/>
    <x v="91"/>
    <m/>
    <s v="Financials"/>
    <s v="Equity"/>
    <n v="25119432.050000001"/>
    <n v="1"/>
    <n v="25119432.050000001"/>
    <n v="511285"/>
    <n v="49.13"/>
    <s v="United States"/>
    <s v="New York Stock Exchange Inc."/>
    <s v="USD"/>
  </r>
  <r>
    <x v="1"/>
    <x v="38"/>
    <s v="BK"/>
    <x v="93"/>
    <m/>
    <s v="Financials"/>
    <s v="Equity"/>
    <n v="25044947.84"/>
    <n v="1"/>
    <n v="25044947.84"/>
    <n v="235208"/>
    <n v="106.48"/>
    <s v="United States"/>
    <s v="New York Stock Exchange Inc."/>
    <s v="USD"/>
  </r>
  <r>
    <x v="1"/>
    <x v="38"/>
    <s v="AJG"/>
    <x v="92"/>
    <m/>
    <s v="Financials"/>
    <s v="Equity"/>
    <n v="24952494.079999998"/>
    <n v="0.99"/>
    <n v="24952494.079999998"/>
    <n v="83936"/>
    <n v="297.27999999999997"/>
    <s v="United States"/>
    <s v="New York Stock Exchange Inc."/>
    <s v="USD"/>
  </r>
  <r>
    <x v="1"/>
    <x v="38"/>
    <s v="FI"/>
    <x v="94"/>
    <m/>
    <s v="Financials"/>
    <s v="Equity"/>
    <n v="24522936.719999999"/>
    <n v="0.98"/>
    <n v="24522936.719999999"/>
    <n v="182571"/>
    <n v="134.32"/>
    <s v="United States"/>
    <s v="New York Stock Exchange Inc."/>
    <s v="USD"/>
  </r>
  <r>
    <x v="1"/>
    <x v="38"/>
    <s v="COIN"/>
    <x v="95"/>
    <m/>
    <s v="Financials"/>
    <s v="Equity"/>
    <n v="22358244.48"/>
    <n v="0.89"/>
    <n v="22358244.48"/>
    <n v="69212"/>
    <n v="323.04000000000002"/>
    <s v="United States"/>
    <s v="NASDAQ"/>
    <s v="USD"/>
  </r>
  <r>
    <x v="1"/>
    <x v="38"/>
    <s v="PYPL"/>
    <x v="96"/>
    <m/>
    <s v="Financials"/>
    <s v="Equity"/>
    <n v="21299849.59"/>
    <n v="0.85"/>
    <n v="21299849.59"/>
    <n v="318431"/>
    <n v="66.89"/>
    <s v="United States"/>
    <s v="NASDAQ"/>
    <s v="USD"/>
  </r>
  <r>
    <x v="1"/>
    <x v="38"/>
    <s v="TRV"/>
    <x v="97"/>
    <m/>
    <s v="Financials"/>
    <s v="Equity"/>
    <n v="20785305.739999998"/>
    <n v="0.83"/>
    <n v="20785305.739999998"/>
    <n v="74518"/>
    <n v="278.93"/>
    <s v="United States"/>
    <s v="New York Stock Exchange Inc."/>
    <s v="USD"/>
  </r>
  <r>
    <x v="1"/>
    <x v="38"/>
    <s v="APO"/>
    <x v="98"/>
    <m/>
    <s v="Financials"/>
    <s v="Equity"/>
    <n v="20396002.949999999"/>
    <n v="0.81"/>
    <n v="20396002.949999999"/>
    <n v="147765"/>
    <n v="138.03"/>
    <s v="United States"/>
    <s v="New York Stock Exchange Inc."/>
    <s v="USD"/>
  </r>
  <r>
    <x v="1"/>
    <x v="38"/>
    <s v="TFC"/>
    <x v="99"/>
    <m/>
    <s v="Financials"/>
    <s v="Equity"/>
    <n v="19474736.399999999"/>
    <n v="0.78"/>
    <n v="19474736.399999999"/>
    <n v="430857"/>
    <n v="45.2"/>
    <s v="United States"/>
    <s v="New York Stock Exchange Inc."/>
    <s v="USD"/>
  </r>
  <r>
    <x v="1"/>
    <x v="38"/>
    <s v="ALL"/>
    <x v="100"/>
    <m/>
    <s v="Financials"/>
    <s v="Equity"/>
    <n v="17475009.949999999"/>
    <n v="0.7"/>
    <n v="17475009.949999999"/>
    <n v="87205"/>
    <n v="200.39"/>
    <s v="United States"/>
    <s v="New York Stock Exchange Inc."/>
    <s v="USD"/>
  </r>
  <r>
    <x v="1"/>
    <x v="38"/>
    <s v="AFL"/>
    <x v="101"/>
    <m/>
    <s v="Financials"/>
    <s v="Equity"/>
    <n v="17456325.670000002"/>
    <n v="0.7"/>
    <n v="17456325.670000002"/>
    <n v="159959"/>
    <n v="109.13"/>
    <s v="United States"/>
    <s v="New York Stock Exchange Inc."/>
    <s v="USD"/>
  </r>
  <r>
    <x v="1"/>
    <x v="38"/>
    <s v="AMP"/>
    <x v="102"/>
    <m/>
    <s v="Financials"/>
    <s v="Equity"/>
    <n v="15870273.16"/>
    <n v="0.63"/>
    <n v="15870273.16"/>
    <n v="31927"/>
    <n v="497.08"/>
    <s v="United States"/>
    <s v="New York Stock Exchange Inc."/>
    <s v="USD"/>
  </r>
  <r>
    <x v="1"/>
    <x v="38"/>
    <s v="MET"/>
    <x v="104"/>
    <m/>
    <s v="Financials"/>
    <s v="Equity"/>
    <n v="14965520.220000001"/>
    <n v="0.6"/>
    <n v="14965520.220000001"/>
    <n v="185171"/>
    <n v="80.819999999999993"/>
    <s v="United States"/>
    <s v="New York Stock Exchange Inc."/>
    <s v="USD"/>
  </r>
  <r>
    <x v="1"/>
    <x v="38"/>
    <s v="AIG"/>
    <x v="103"/>
    <m/>
    <s v="Financials"/>
    <s v="Equity"/>
    <n v="14947447.68"/>
    <n v="0.6"/>
    <n v="14947447.68"/>
    <n v="189376"/>
    <n v="78.930000000000007"/>
    <s v="United States"/>
    <s v="New York Stock Exchange Inc."/>
    <s v="USD"/>
  </r>
  <r>
    <x v="1"/>
    <x v="38"/>
    <s v="MSCI"/>
    <x v="105"/>
    <m/>
    <s v="Financials"/>
    <s v="Equity"/>
    <n v="14796469.25"/>
    <n v="0.59"/>
    <n v="14796469.25"/>
    <n v="25369"/>
    <n v="583.25"/>
    <s v="United States"/>
    <s v="New York Stock Exchange Inc."/>
    <s v="USD"/>
  </r>
  <r>
    <x v="1"/>
    <x v="38"/>
    <s v="XYZ"/>
    <x v="106"/>
    <m/>
    <s v="Financials"/>
    <s v="Equity"/>
    <n v="13329817.619999999"/>
    <n v="0.53"/>
    <n v="13329817.619999999"/>
    <n v="182926"/>
    <n v="72.87"/>
    <s v="United States"/>
    <s v="New York Stock Exchange Inc."/>
    <s v="USD"/>
  </r>
  <r>
    <x v="1"/>
    <x v="38"/>
    <s v="NDAQ"/>
    <x v="107"/>
    <m/>
    <s v="Financials"/>
    <s v="Equity"/>
    <n v="12716696.199999999"/>
    <n v="0.51"/>
    <n v="12716696.199999999"/>
    <n v="135356"/>
    <n v="93.95"/>
    <s v="United States"/>
    <s v="NASDAQ"/>
    <s v="USD"/>
  </r>
  <r>
    <x v="1"/>
    <x v="38"/>
    <s v="PRU"/>
    <x v="108"/>
    <m/>
    <s v="Financials"/>
    <s v="Equity"/>
    <n v="12446367"/>
    <n v="0.5"/>
    <n v="12446367"/>
    <n v="116430"/>
    <n v="106.9"/>
    <s v="United States"/>
    <s v="New York Stock Exchange Inc."/>
    <s v="USD"/>
  </r>
  <r>
    <x v="1"/>
    <x v="38"/>
    <s v="HIG"/>
    <x v="109"/>
    <m/>
    <s v="Financials"/>
    <s v="Equity"/>
    <n v="12305409.640000001"/>
    <n v="0.49"/>
    <n v="12305409.640000001"/>
    <n v="92857"/>
    <n v="132.52000000000001"/>
    <s v="United States"/>
    <s v="New York Stock Exchange Inc."/>
    <s v="USD"/>
  </r>
  <r>
    <x v="1"/>
    <x v="38"/>
    <s v="FIS"/>
    <x v="110"/>
    <m/>
    <s v="Financials"/>
    <s v="Equity"/>
    <n v="11507775.960000001"/>
    <n v="0.46"/>
    <n v="11507775.960000001"/>
    <n v="172169"/>
    <n v="66.84"/>
    <s v="United States"/>
    <s v="New York Stock Exchange Inc."/>
    <s v="USD"/>
  </r>
  <r>
    <x v="1"/>
    <x v="38"/>
    <s v="ACGL"/>
    <x v="111"/>
    <m/>
    <s v="Financials"/>
    <s v="Equity"/>
    <n v="11292808.52"/>
    <n v="0.45"/>
    <n v="11292808.52"/>
    <n v="122402"/>
    <n v="92.26"/>
    <s v="United States"/>
    <s v="NASDAQ"/>
    <s v="USD"/>
  </r>
  <r>
    <x v="1"/>
    <x v="38"/>
    <s v="WTW"/>
    <x v="112"/>
    <m/>
    <s v="Financials"/>
    <s v="Equity"/>
    <n v="11004576.779999999"/>
    <n v="0.44"/>
    <n v="11004576.779999999"/>
    <n v="32482"/>
    <n v="338.79"/>
    <s v="United States"/>
    <s v="NASDAQ"/>
    <s v="USD"/>
  </r>
  <r>
    <x v="1"/>
    <x v="38"/>
    <s v="STT"/>
    <x v="114"/>
    <m/>
    <s v="Financials"/>
    <s v="Equity"/>
    <n v="10481207.039999999"/>
    <n v="0.42"/>
    <n v="10481207.039999999"/>
    <n v="93216"/>
    <n v="112.44"/>
    <s v="United States"/>
    <s v="New York Stock Exchange Inc."/>
    <s v="USD"/>
  </r>
  <r>
    <x v="1"/>
    <x v="38"/>
    <s v="MTB"/>
    <x v="113"/>
    <m/>
    <s v="Financials"/>
    <s v="Equity"/>
    <n v="10446741.199999999"/>
    <n v="0.42"/>
    <n v="10446741.199999999"/>
    <n v="52549"/>
    <n v="198.8"/>
    <s v="United States"/>
    <s v="New York Stock Exchange Inc."/>
    <s v="USD"/>
  </r>
  <r>
    <x v="1"/>
    <x v="38"/>
    <s v="RJF"/>
    <x v="115"/>
    <m/>
    <s v="Financials"/>
    <s v="Equity"/>
    <n v="10164097.380000001"/>
    <n v="0.41"/>
    <n v="10164097.380000001"/>
    <n v="59694"/>
    <n v="170.27"/>
    <s v="United States"/>
    <s v="New York Stock Exchange Inc."/>
    <s v="USD"/>
  </r>
  <r>
    <x v="1"/>
    <x v="38"/>
    <s v="FITB"/>
    <x v="116"/>
    <m/>
    <s v="Financials"/>
    <s v="Equity"/>
    <n v="9960919.4800000004"/>
    <n v="0.4"/>
    <n v="9960919.4800000004"/>
    <n v="218633"/>
    <n v="45.56"/>
    <s v="United States"/>
    <s v="NASDAQ"/>
    <s v="USD"/>
  </r>
  <r>
    <x v="1"/>
    <x v="38"/>
    <s v="SYF"/>
    <x v="117"/>
    <m/>
    <s v="Financials"/>
    <s v="Equity"/>
    <n v="9376781.6999999993"/>
    <n v="0.37"/>
    <n v="9376781.6999999993"/>
    <n v="124410"/>
    <n v="75.37"/>
    <s v="United States"/>
    <s v="New York Stock Exchange Inc."/>
    <s v="USD"/>
  </r>
  <r>
    <x v="1"/>
    <x v="38"/>
    <s v="IBKR"/>
    <x v="118"/>
    <m/>
    <s v="Financials"/>
    <s v="Equity"/>
    <n v="9102029.3000000007"/>
    <n v="0.36"/>
    <n v="9102029.3000000007"/>
    <n v="142889"/>
    <n v="63.7"/>
    <s v="United States"/>
    <s v="NASDAQ"/>
    <s v="USD"/>
  </r>
  <r>
    <x v="1"/>
    <x v="38"/>
    <s v="BRO"/>
    <x v="119"/>
    <m/>
    <s v="Financials"/>
    <s v="Equity"/>
    <n v="8615408.1600000001"/>
    <n v="0.34"/>
    <n v="8615408.1600000001"/>
    <n v="92104"/>
    <n v="93.54"/>
    <s v="United States"/>
    <s v="New York Stock Exchange Inc."/>
    <s v="USD"/>
  </r>
  <r>
    <x v="1"/>
    <x v="38"/>
    <s v="HBAN"/>
    <x v="120"/>
    <m/>
    <s v="Financials"/>
    <s v="Equity"/>
    <n v="8528711.5"/>
    <n v="0.34"/>
    <n v="8528711.5"/>
    <n v="479950"/>
    <n v="17.77"/>
    <s v="United States"/>
    <s v="NASDAQ"/>
    <s v="USD"/>
  </r>
  <r>
    <x v="1"/>
    <x v="38"/>
    <s v="NTRS"/>
    <x v="121"/>
    <m/>
    <s v="Financials"/>
    <s v="Equity"/>
    <n v="8326106.2800000003"/>
    <n v="0.33"/>
    <n v="8326106.2800000003"/>
    <n v="64334"/>
    <n v="129.41999999999999"/>
    <s v="United States"/>
    <s v="NASDAQ"/>
    <s v="USD"/>
  </r>
  <r>
    <x v="1"/>
    <x v="38"/>
    <s v="CBOE"/>
    <x v="122"/>
    <m/>
    <s v="Financials"/>
    <s v="Equity"/>
    <n v="8106476.5199999996"/>
    <n v="0.32"/>
    <n v="8106476.5199999996"/>
    <n v="34612"/>
    <n v="234.21"/>
    <s v="United States"/>
    <s v="Cboe BZX"/>
    <s v="USD"/>
  </r>
  <r>
    <x v="1"/>
    <x v="38"/>
    <s v="CINF"/>
    <x v="124"/>
    <m/>
    <s v="Financials"/>
    <s v="Equity"/>
    <n v="8101819"/>
    <n v="0.32"/>
    <n v="8101819"/>
    <n v="51650"/>
    <n v="156.86000000000001"/>
    <s v="United States"/>
    <s v="NASDAQ"/>
    <s v="USD"/>
  </r>
  <r>
    <x v="1"/>
    <x v="38"/>
    <s v="RF"/>
    <x v="123"/>
    <m/>
    <s v="Financials"/>
    <s v="Equity"/>
    <n v="8028034.2800000003"/>
    <n v="0.32"/>
    <n v="8028034.2800000003"/>
    <n v="295583"/>
    <n v="27.16"/>
    <s v="United States"/>
    <s v="New York Stock Exchange Inc."/>
    <s v="USD"/>
  </r>
  <r>
    <x v="1"/>
    <x v="38"/>
    <s v="TROW"/>
    <x v="125"/>
    <m/>
    <s v="Financials"/>
    <s v="Equity"/>
    <n v="7788205.5300000003"/>
    <n v="0.31"/>
    <n v="7788205.5300000003"/>
    <n v="73731"/>
    <n v="105.63"/>
    <s v="United States"/>
    <s v="NASDAQ"/>
    <s v="USD"/>
  </r>
  <r>
    <x v="1"/>
    <x v="38"/>
    <s v="CFG"/>
    <x v="126"/>
    <m/>
    <s v="Financials"/>
    <s v="Equity"/>
    <n v="7400258.7400000002"/>
    <n v="0.28999999999999998"/>
    <n v="7400258.7400000002"/>
    <n v="142807"/>
    <n v="51.82"/>
    <s v="United States"/>
    <s v="New York Stock Exchange Inc."/>
    <s v="USD"/>
  </r>
  <r>
    <x v="1"/>
    <x v="38"/>
    <s v="WRB"/>
    <x v="127"/>
    <m/>
    <s v="Financials"/>
    <s v="Equity"/>
    <n v="7335198.1200000001"/>
    <n v="0.28999999999999998"/>
    <n v="7335198.1200000001"/>
    <n v="99366"/>
    <n v="73.819999999999993"/>
    <s v="United States"/>
    <s v="New York Stock Exchange Inc."/>
    <s v="USD"/>
  </r>
  <r>
    <x v="1"/>
    <x v="38"/>
    <s v="CPAY"/>
    <x v="128"/>
    <m/>
    <s v="Financials"/>
    <s v="Equity"/>
    <n v="7080652.3200000003"/>
    <n v="0.28000000000000003"/>
    <n v="7080652.3200000003"/>
    <n v="23037"/>
    <n v="307.36"/>
    <s v="United States"/>
    <s v="New York Stock Exchange Inc."/>
    <s v="USD"/>
  </r>
  <r>
    <x v="1"/>
    <x v="38"/>
    <s v="USD"/>
    <x v="38"/>
    <m/>
    <s v="Cash and/or Derivatives"/>
    <s v="Cash"/>
    <n v="6910020.2000000002"/>
    <n v="0.28000000000000003"/>
    <n v="6910020.2000000002"/>
    <n v="6910020"/>
    <n v="100"/>
    <s v="United States"/>
    <s v="-"/>
    <s v="USD"/>
  </r>
  <r>
    <x v="1"/>
    <x v="38"/>
    <s v="GPN"/>
    <x v="129"/>
    <m/>
    <s v="Financials"/>
    <s v="Equity"/>
    <n v="6862993.5"/>
    <n v="0.27"/>
    <n v="6862993.5"/>
    <n v="80410"/>
    <n v="85.35"/>
    <s v="United States"/>
    <s v="New York Stock Exchange Inc."/>
    <s v="USD"/>
  </r>
  <r>
    <x v="1"/>
    <x v="38"/>
    <s v="KEY"/>
    <x v="130"/>
    <m/>
    <s v="Financials"/>
    <s v="Equity"/>
    <n v="6119346.4199999999"/>
    <n v="0.24"/>
    <n v="6119346.4199999999"/>
    <n v="321057"/>
    <n v="19.059999999999999"/>
    <s v="United States"/>
    <s v="New York Stock Exchange Inc."/>
    <s v="USD"/>
  </r>
  <r>
    <x v="1"/>
    <x v="38"/>
    <s v="PFG"/>
    <x v="132"/>
    <m/>
    <s v="Financials"/>
    <s v="Equity"/>
    <n v="5611773.9000000004"/>
    <n v="0.22"/>
    <n v="5611773.9000000004"/>
    <n v="67857"/>
    <n v="82.7"/>
    <s v="United States"/>
    <s v="NASDAQ"/>
    <s v="USD"/>
  </r>
  <r>
    <x v="1"/>
    <x v="38"/>
    <s v="L"/>
    <x v="131"/>
    <m/>
    <s v="Financials"/>
    <s v="Equity"/>
    <n v="5547789.4500000002"/>
    <n v="0.22"/>
    <n v="5547789.4500000002"/>
    <n v="56813"/>
    <n v="97.65"/>
    <s v="United States"/>
    <s v="New York Stock Exchange Inc."/>
    <s v="USD"/>
  </r>
  <r>
    <x v="1"/>
    <x v="38"/>
    <s v="EG"/>
    <x v="133"/>
    <m/>
    <s v="Financials"/>
    <s v="Equity"/>
    <n v="4842966.9400000004"/>
    <n v="0.19"/>
    <n v="4842966.9400000004"/>
    <n v="13862"/>
    <n v="349.37"/>
    <s v="United States"/>
    <s v="New York Stock Exchange Inc."/>
    <s v="USD"/>
  </r>
  <r>
    <x v="1"/>
    <x v="38"/>
    <s v="FDS"/>
    <x v="134"/>
    <m/>
    <s v="Financials"/>
    <s v="Equity"/>
    <n v="4560269.5199999996"/>
    <n v="0.18"/>
    <n v="4560269.5199999996"/>
    <n v="12603"/>
    <n v="361.84"/>
    <s v="United States"/>
    <s v="New York Stock Exchange Inc."/>
    <s v="USD"/>
  </r>
  <r>
    <x v="1"/>
    <x v="38"/>
    <s v="GL"/>
    <x v="136"/>
    <m/>
    <s v="Financials"/>
    <s v="Equity"/>
    <n v="3817388.64"/>
    <n v="0.15"/>
    <n v="3817388.64"/>
    <n v="26832"/>
    <n v="142.27000000000001"/>
    <s v="United States"/>
    <s v="New York Stock Exchange Inc."/>
    <s v="USD"/>
  </r>
  <r>
    <x v="1"/>
    <x v="38"/>
    <s v="JKHY"/>
    <x v="135"/>
    <m/>
    <s v="Financials"/>
    <s v="Equity"/>
    <n v="3808294.08"/>
    <n v="0.15"/>
    <n v="3808294.08"/>
    <n v="23784"/>
    <n v="160.12"/>
    <s v="United States"/>
    <s v="NASDAQ"/>
    <s v="USD"/>
  </r>
  <r>
    <x v="1"/>
    <x v="38"/>
    <s v="AIZ"/>
    <x v="137"/>
    <m/>
    <s v="Financials"/>
    <s v="Equity"/>
    <n v="3497837.21"/>
    <n v="0.14000000000000001"/>
    <n v="3497837.21"/>
    <n v="16421"/>
    <n v="213.01"/>
    <s v="United States"/>
    <s v="New York Stock Exchange Inc."/>
    <s v="USD"/>
  </r>
  <r>
    <x v="1"/>
    <x v="38"/>
    <s v="IVZ"/>
    <x v="138"/>
    <m/>
    <s v="Financials"/>
    <s v="Equity"/>
    <n v="3322264.31"/>
    <n v="0.13"/>
    <n v="3322264.31"/>
    <n v="148117"/>
    <n v="22.43"/>
    <s v="United States"/>
    <s v="New York Stock Exchange Inc."/>
    <s v="USD"/>
  </r>
  <r>
    <x v="1"/>
    <x v="38"/>
    <s v="ERIE"/>
    <x v="139"/>
    <m/>
    <s v="Financials"/>
    <s v="Equity"/>
    <n v="2809862.02"/>
    <n v="0.11"/>
    <n v="2809862.02"/>
    <n v="8297"/>
    <n v="338.66"/>
    <s v="United States"/>
    <s v="NASDAQ"/>
    <s v="USD"/>
  </r>
  <r>
    <x v="1"/>
    <x v="38"/>
    <s v="BEN"/>
    <x v="140"/>
    <m/>
    <s v="Financials"/>
    <s v="Equity"/>
    <n v="2489650.2400000002"/>
    <n v="0.1"/>
    <n v="2489650.2400000002"/>
    <n v="101041"/>
    <n v="24.64"/>
    <s v="United States"/>
    <s v="New York Stock Exchange Inc."/>
    <s v="USD"/>
  </r>
  <r>
    <x v="1"/>
    <x v="38"/>
    <s v="MKTX"/>
    <x v="141"/>
    <m/>
    <s v="Financials"/>
    <s v="Equity"/>
    <n v="2264967.0499999998"/>
    <n v="0.09"/>
    <n v="2264967.0499999998"/>
    <n v="12253"/>
    <n v="184.85"/>
    <s v="United States"/>
    <s v="NASDAQ"/>
    <s v="USD"/>
  </r>
  <r>
    <x v="1"/>
    <x v="38"/>
    <s v="ICSUAGD"/>
    <x v="42"/>
    <m/>
    <s v="Cash and/or Derivatives"/>
    <s v="Money Market"/>
    <n v="1690051.99"/>
    <n v="7.0000000000000007E-2"/>
    <n v="1690051.99"/>
    <n v="1690052"/>
    <n v="1"/>
    <s v="Ireland"/>
    <s v="-"/>
    <s v="USD"/>
  </r>
  <r>
    <x v="1"/>
    <x v="38"/>
    <s v="MSIFT"/>
    <x v="142"/>
    <m/>
    <s v="Cash and/or Derivatives"/>
    <s v="Cash Collateral and Margins"/>
    <n v="512000"/>
    <n v="0.02"/>
    <n v="512000"/>
    <n v="512000"/>
    <n v="100"/>
    <s v="United States"/>
    <s v="-"/>
    <s v="USD"/>
  </r>
  <r>
    <x v="1"/>
    <x v="38"/>
    <s v="EUR"/>
    <x v="43"/>
    <m/>
    <s v="Cash and/or Derivatives"/>
    <s v="Cash"/>
    <n v="39851.15"/>
    <n v="0"/>
    <n v="39851.15"/>
    <n v="33982"/>
    <n v="117.27"/>
    <s v="European Union"/>
    <s v="-"/>
    <s v="EUR"/>
  </r>
  <r>
    <x v="1"/>
    <x v="38"/>
    <s v="GBP"/>
    <x v="49"/>
    <m/>
    <s v="Cash and/or Derivatives"/>
    <s v="Cash"/>
    <n v="6098.95"/>
    <n v="0"/>
    <n v="6098.95"/>
    <n v="4498"/>
    <n v="135.59"/>
    <s v="United Kingdom"/>
    <s v="-"/>
    <s v="GBP"/>
  </r>
  <r>
    <x v="1"/>
    <x v="38"/>
    <s v="IXAU5"/>
    <x v="143"/>
    <m/>
    <s v="Cash and/or Derivatives"/>
    <s v="Futures"/>
    <n v="0"/>
    <n v="0"/>
    <n v="4138625"/>
    <n v="25"/>
    <n v="662.18"/>
    <s v="-"/>
    <s v="Chicago Mercantile Exchange"/>
    <s v="USD"/>
  </r>
  <r>
    <x v="1"/>
    <x v="38"/>
    <s v="IXAZ5"/>
    <x v="150"/>
    <m/>
    <s v="Cash and/or Derivatives"/>
    <s v="Futures"/>
    <n v="0"/>
    <n v="0"/>
    <n v="4172687.5"/>
    <n v="25"/>
    <n v="667.63"/>
    <s v="-"/>
    <s v="Chicago Mercantile Exchange"/>
    <s v="USD"/>
  </r>
  <r>
    <x v="0"/>
    <x v="39"/>
    <s v="ORCL"/>
    <x v="7"/>
    <s v="EQUITY"/>
    <s v="Information Technology"/>
    <s v="Equity"/>
    <n v="6621095.96"/>
    <n v="5.72"/>
    <n v="6621095.96"/>
    <n v="21914"/>
    <n v="302.14"/>
    <s v="United States"/>
    <s v="New York Stock Exchange Inc."/>
    <s v="USD"/>
  </r>
  <r>
    <x v="0"/>
    <x v="39"/>
    <s v="AVGO"/>
    <x v="0"/>
    <s v="EQUITY"/>
    <s v="Information Technology"/>
    <s v="Equity"/>
    <n v="6227395.3600000003"/>
    <n v="5.38"/>
    <n v="6227395.3600000003"/>
    <n v="17104"/>
    <n v="364.09"/>
    <s v="United States"/>
    <s v="NASDAQ"/>
    <s v="USD"/>
  </r>
  <r>
    <x v="0"/>
    <x v="39"/>
    <s v="AMD"/>
    <x v="10"/>
    <s v="EQUITY"/>
    <s v="Information Technology"/>
    <s v="Equity"/>
    <n v="5956634.7599999998"/>
    <n v="5.15"/>
    <n v="5956634.7599999998"/>
    <n v="36961"/>
    <n v="161.16"/>
    <s v="United States"/>
    <s v="NASDAQ"/>
    <s v="USD"/>
  </r>
  <r>
    <x v="0"/>
    <x v="39"/>
    <s v="PLTR"/>
    <x v="12"/>
    <s v="EQUITY"/>
    <s v="Information Technology"/>
    <s v="Equity"/>
    <n v="5546861.5800000001"/>
    <n v="4.79"/>
    <n v="5546861.5800000001"/>
    <n v="32398"/>
    <n v="171.21"/>
    <s v="United States"/>
    <s v="NASDAQ"/>
    <s v="USD"/>
  </r>
  <r>
    <x v="0"/>
    <x v="39"/>
    <s v="NVDA"/>
    <x v="5"/>
    <s v="EQUITY"/>
    <s v="Information Technology"/>
    <s v="Equity"/>
    <n v="5369116.5"/>
    <n v="4.6399999999999997"/>
    <n v="5369116.5"/>
    <n v="30206"/>
    <n v="177.75"/>
    <s v="United States"/>
    <s v="NASDAQ"/>
    <s v="USD"/>
  </r>
  <r>
    <x v="0"/>
    <x v="39"/>
    <s v="AAPL"/>
    <x v="1"/>
    <s v="EQUITY"/>
    <s v="Information Technology"/>
    <s v="Equity"/>
    <n v="5204322.9000000004"/>
    <n v="4.5"/>
    <n v="5204322.9000000004"/>
    <n v="21987"/>
    <n v="236.7"/>
    <s v="United States"/>
    <s v="NASDAQ"/>
    <s v="USD"/>
  </r>
  <r>
    <x v="0"/>
    <x v="39"/>
    <n v="2330"/>
    <x v="3"/>
    <s v="EQUITY"/>
    <s v="Information Technology"/>
    <s v="Equity"/>
    <n v="5155740.79"/>
    <n v="4.45"/>
    <n v="5155740.79"/>
    <n v="124126"/>
    <n v="41.54"/>
    <s v="Taiwan"/>
    <s v="Taiwan Stock Exchange"/>
    <s v="TWD"/>
  </r>
  <r>
    <x v="0"/>
    <x v="39"/>
    <n v="5930"/>
    <x v="13"/>
    <s v="EQUITY"/>
    <s v="Information Technology"/>
    <s v="Equity"/>
    <n v="4870584.42"/>
    <n v="4.21"/>
    <n v="4870584.42"/>
    <n v="88460"/>
    <n v="55.06"/>
    <s v="Korea (South)"/>
    <s v="Korea Exchange (Stock Market)"/>
    <s v="KRW"/>
  </r>
  <r>
    <x v="0"/>
    <x v="39"/>
    <s v="ASML"/>
    <x v="4"/>
    <s v="EQUITY"/>
    <s v="Information Technology"/>
    <s v="Equity"/>
    <n v="4792428.17"/>
    <n v="4.1399999999999997"/>
    <n v="4792428.17"/>
    <n v="5588"/>
    <n v="857.63"/>
    <s v="Netherlands"/>
    <s v="Euronext Amsterdam"/>
    <s v="EUR"/>
  </r>
  <r>
    <x v="0"/>
    <x v="39"/>
    <s v="AMZN"/>
    <x v="6"/>
    <s v="EQUITY"/>
    <s v="Consumer Discretionary"/>
    <s v="Equity"/>
    <n v="4753572.2"/>
    <n v="4.1100000000000003"/>
    <n v="4753572.2"/>
    <n v="20540"/>
    <n v="231.43"/>
    <s v="United States"/>
    <s v="NASDAQ"/>
    <s v="USD"/>
  </r>
  <r>
    <x v="0"/>
    <x v="39"/>
    <s v="MSFT"/>
    <x v="9"/>
    <s v="EQUITY"/>
    <s v="Information Technology"/>
    <s v="Equity"/>
    <n v="4713482.5599999996"/>
    <n v="4.07"/>
    <n v="4713482.5599999996"/>
    <n v="9146"/>
    <n v="515.36"/>
    <s v="United States"/>
    <s v="NASDAQ"/>
    <s v="USD"/>
  </r>
  <r>
    <x v="0"/>
    <x v="39"/>
    <s v="CSCO"/>
    <x v="2"/>
    <s v="EQUITY"/>
    <s v="Information Technology"/>
    <s v="Equity"/>
    <n v="4509239.6399999997"/>
    <n v="3.9"/>
    <n v="4509239.6399999997"/>
    <n v="67282"/>
    <n v="67.02"/>
    <s v="United States"/>
    <s v="NASDAQ"/>
    <s v="USD"/>
  </r>
  <r>
    <x v="0"/>
    <x v="39"/>
    <s v="MU"/>
    <x v="17"/>
    <s v="EQUITY"/>
    <s v="Information Technology"/>
    <s v="Equity"/>
    <n v="4476881.5199999996"/>
    <n v="3.87"/>
    <n v="4476881.5199999996"/>
    <n v="28376"/>
    <n v="157.77000000000001"/>
    <s v="United States"/>
    <s v="NASDAQ"/>
    <s v="USD"/>
  </r>
  <r>
    <x v="0"/>
    <x v="39"/>
    <s v="QCOM"/>
    <x v="11"/>
    <s v="EQUITY"/>
    <s v="Information Technology"/>
    <s v="Equity"/>
    <n v="4449510.78"/>
    <n v="3.84"/>
    <n v="4449510.78"/>
    <n v="27599"/>
    <n v="161.22"/>
    <s v="United States"/>
    <s v="NASDAQ"/>
    <s v="USD"/>
  </r>
  <r>
    <x v="0"/>
    <x v="39"/>
    <s v="NOW"/>
    <x v="50"/>
    <s v="EQUITY"/>
    <s v="Information Technology"/>
    <s v="Equity"/>
    <n v="4118434.74"/>
    <n v="3.56"/>
    <n v="4118434.74"/>
    <n v="4347"/>
    <n v="947.42"/>
    <s v="United States"/>
    <s v="New York Stock Exchange Inc."/>
    <s v="USD"/>
  </r>
  <r>
    <x v="0"/>
    <x v="39"/>
    <s v="IBM"/>
    <x v="8"/>
    <s v="EQUITY"/>
    <s v="Information Technology"/>
    <s v="Equity"/>
    <n v="3993500.4"/>
    <n v="3.45"/>
    <n v="3993500.4"/>
    <n v="15585"/>
    <n v="256.24"/>
    <s v="United States"/>
    <s v="New York Stock Exchange Inc."/>
    <s v="USD"/>
  </r>
  <r>
    <x v="0"/>
    <x v="39"/>
    <s v="AMAT"/>
    <x v="51"/>
    <s v="EQUITY"/>
    <s v="Information Technology"/>
    <s v="Equity"/>
    <n v="3519619.63"/>
    <n v="3.04"/>
    <n v="3519619.63"/>
    <n v="20591"/>
    <n v="170.93"/>
    <s v="United States"/>
    <s v="NASDAQ"/>
    <s v="USD"/>
  </r>
  <r>
    <x v="0"/>
    <x v="39"/>
    <s v="PANW"/>
    <x v="14"/>
    <s v="EQUITY"/>
    <s v="Information Technology"/>
    <s v="Equity"/>
    <n v="3401833.28"/>
    <n v="2.94"/>
    <n v="3401833.28"/>
    <n v="16901"/>
    <n v="201.28"/>
    <s v="United States"/>
    <s v="NASDAQ"/>
    <s v="USD"/>
  </r>
  <r>
    <x v="0"/>
    <x v="39"/>
    <s v="KLAC"/>
    <x v="21"/>
    <s v="EQUITY"/>
    <s v="Information Technology"/>
    <s v="Equity"/>
    <n v="3335593.43"/>
    <n v="2.88"/>
    <n v="3335593.43"/>
    <n v="3373"/>
    <n v="988.91"/>
    <s v="United States"/>
    <s v="NASDAQ"/>
    <s v="USD"/>
  </r>
  <r>
    <x v="0"/>
    <x v="39"/>
    <s v="GOOGL"/>
    <x v="16"/>
    <s v="EQUITY"/>
    <s v="Communication"/>
    <s v="Equity"/>
    <n v="3328045.47"/>
    <n v="2.88"/>
    <n v="3328045.47"/>
    <n v="13227"/>
    <n v="251.61"/>
    <s v="United States"/>
    <s v="NASDAQ"/>
    <s v="USD"/>
  </r>
  <r>
    <x v="0"/>
    <x v="39"/>
    <s v="GOOG"/>
    <x v="18"/>
    <s v="EQUITY"/>
    <s v="Communication"/>
    <s v="Equity"/>
    <n v="2915884.32"/>
    <n v="2.52"/>
    <n v="2915884.32"/>
    <n v="11582"/>
    <n v="251.76"/>
    <s v="United States"/>
    <s v="NASDAQ"/>
    <s v="USD"/>
  </r>
  <r>
    <x v="0"/>
    <x v="39"/>
    <s v="INTC"/>
    <x v="20"/>
    <s v="EQUITY"/>
    <s v="Information Technology"/>
    <s v="Equity"/>
    <n v="2743401.35"/>
    <n v="2.37"/>
    <n v="2743401.35"/>
    <n v="110755"/>
    <n v="24.77"/>
    <s v="United States"/>
    <s v="NASDAQ"/>
    <s v="USD"/>
  </r>
  <r>
    <x v="0"/>
    <x v="39"/>
    <n v="2317"/>
    <x v="24"/>
    <s v="EQUITY"/>
    <s v="Information Technology"/>
    <s v="Equity"/>
    <n v="2203357.9900000002"/>
    <n v="1.9"/>
    <n v="2203357.9900000002"/>
    <n v="308210"/>
    <n v="7.15"/>
    <s v="Taiwan"/>
    <s v="Taiwan Stock Exchange"/>
    <s v="TWD"/>
  </r>
  <r>
    <x v="0"/>
    <x v="39"/>
    <s v="EQIX"/>
    <x v="19"/>
    <s v="EQUITY"/>
    <s v="Real Estate"/>
    <s v="Equity"/>
    <n v="1962574.72"/>
    <n v="1.7"/>
    <n v="1962574.72"/>
    <n v="2479"/>
    <n v="791.68"/>
    <s v="United States"/>
    <s v="NASDAQ"/>
    <s v="USD"/>
  </r>
  <r>
    <x v="0"/>
    <x v="39"/>
    <s v="SNOW"/>
    <x v="25"/>
    <s v="EQUITY"/>
    <s v="Information Technology"/>
    <s v="Equity"/>
    <n v="1913118.67"/>
    <n v="1.65"/>
    <n v="1913118.67"/>
    <n v="8473"/>
    <n v="225.79"/>
    <s v="United States"/>
    <s v="New York Stock Exchange Inc."/>
    <s v="USD"/>
  </r>
  <r>
    <x v="0"/>
    <x v="39"/>
    <n v="8035"/>
    <x v="22"/>
    <s v="EQUITY"/>
    <s v="Information Technology"/>
    <s v="Equity"/>
    <n v="1853678.14"/>
    <n v="1.6"/>
    <n v="1853678.14"/>
    <n v="12100"/>
    <n v="153.19999999999999"/>
    <s v="Japan"/>
    <s v="Tokyo Stock Exchange"/>
    <s v="JPY"/>
  </r>
  <r>
    <x v="0"/>
    <x v="39"/>
    <s v="DELL"/>
    <x v="26"/>
    <s v="EQUITY"/>
    <s v="Information Technology"/>
    <s v="Equity"/>
    <n v="988152.4"/>
    <n v="0.85"/>
    <n v="988152.4"/>
    <n v="7793"/>
    <n v="126.8"/>
    <s v="United States"/>
    <s v="New York Stock Exchange Inc."/>
    <s v="USD"/>
  </r>
  <r>
    <x v="0"/>
    <x v="39"/>
    <s v="MCHP"/>
    <x v="27"/>
    <s v="EQUITY"/>
    <s v="Information Technology"/>
    <s v="Equity"/>
    <n v="863660.24"/>
    <n v="0.75"/>
    <n v="863660.24"/>
    <n v="13672"/>
    <n v="63.17"/>
    <s v="United States"/>
    <s v="NASDAQ"/>
    <s v="USD"/>
  </r>
  <r>
    <x v="0"/>
    <x v="39"/>
    <s v="HPE"/>
    <x v="28"/>
    <s v="EQUITY"/>
    <s v="Information Technology"/>
    <s v="Equity"/>
    <n v="825010.92"/>
    <n v="0.71"/>
    <n v="825010.92"/>
    <n v="33213"/>
    <n v="24.84"/>
    <s v="United States"/>
    <s v="New York Stock Exchange Inc."/>
    <s v="USD"/>
  </r>
  <r>
    <x v="0"/>
    <x v="39"/>
    <s v="PSTG"/>
    <x v="30"/>
    <s v="EQUITY"/>
    <s v="Information Technology"/>
    <s v="Equity"/>
    <n v="723318.12"/>
    <n v="0.62"/>
    <n v="723318.12"/>
    <n v="8337"/>
    <n v="86.76"/>
    <s v="United States"/>
    <s v="New York Stock Exchange Inc."/>
    <s v="USD"/>
  </r>
  <r>
    <x v="0"/>
    <x v="39"/>
    <s v="MDB"/>
    <x v="33"/>
    <s v="EQUITY"/>
    <s v="Information Technology"/>
    <s v="Equity"/>
    <n v="691317.9"/>
    <n v="0.6"/>
    <n v="691317.9"/>
    <n v="2070"/>
    <n v="333.97"/>
    <s v="United States"/>
    <s v="NASDAQ"/>
    <s v="USD"/>
  </r>
  <r>
    <x v="0"/>
    <x v="39"/>
    <s v="NTAP"/>
    <x v="29"/>
    <s v="EQUITY"/>
    <s v="Information Technology"/>
    <s v="Equity"/>
    <n v="643769.59999999998"/>
    <n v="0.56000000000000005"/>
    <n v="643769.59999999998"/>
    <n v="5185"/>
    <n v="124.16"/>
    <s v="United States"/>
    <s v="NASDAQ"/>
    <s v="USD"/>
  </r>
  <r>
    <x v="0"/>
    <x v="39"/>
    <n v="5935"/>
    <x v="32"/>
    <s v="EQUITY"/>
    <s v="Information Technology"/>
    <s v="Equity"/>
    <n v="627598.46"/>
    <n v="0.54"/>
    <n v="627598.46"/>
    <n v="14087"/>
    <n v="44.55"/>
    <s v="Korea (South)"/>
    <s v="Korea Exchange (Stock Market)"/>
    <s v="KRW"/>
  </r>
  <r>
    <x v="0"/>
    <x v="39"/>
    <s v="NTNX"/>
    <x v="34"/>
    <s v="EQUITY"/>
    <s v="Information Technology"/>
    <s v="Equity"/>
    <n v="527995.71"/>
    <n v="0.46"/>
    <n v="527995.71"/>
    <n v="6751"/>
    <n v="78.209999999999994"/>
    <s v="United States"/>
    <s v="NASDAQ"/>
    <s v="USD"/>
  </r>
  <r>
    <x v="0"/>
    <x v="39"/>
    <s v="ZBRA"/>
    <x v="31"/>
    <s v="EQUITY"/>
    <s v="Information Technology"/>
    <s v="Equity"/>
    <n v="415257.54"/>
    <n v="0.36"/>
    <n v="415257.54"/>
    <n v="1294"/>
    <n v="320.91000000000003"/>
    <s v="United States"/>
    <s v="NASDAQ"/>
    <s v="USD"/>
  </r>
  <r>
    <x v="0"/>
    <x v="39"/>
    <n v="992"/>
    <x v="36"/>
    <s v="EQUITY"/>
    <s v="Information Technology"/>
    <s v="Equity"/>
    <n v="324279.21999999997"/>
    <n v="0.28000000000000003"/>
    <n v="324279.21999999997"/>
    <n v="218000"/>
    <n v="1.49"/>
    <s v="China"/>
    <s v="Hong Kong Exchanges And Clearing Ltd"/>
    <s v="HKD"/>
  </r>
  <r>
    <x v="0"/>
    <x v="39"/>
    <s v="USD"/>
    <x v="38"/>
    <s v="CASH"/>
    <s v="Cash and/or Derivatives"/>
    <s v="Cash"/>
    <n v="262764.03999999998"/>
    <n v="0.23"/>
    <n v="262764.03999999998"/>
    <n v="262764"/>
    <n v="100"/>
    <s v="United States"/>
    <s v="-"/>
    <s v="USD"/>
  </r>
  <r>
    <x v="0"/>
    <x v="39"/>
    <s v="RBRK"/>
    <x v="52"/>
    <s v="EQUITY"/>
    <s v="Information Technology"/>
    <s v="Equity"/>
    <n v="236854.8"/>
    <n v="0.2"/>
    <n v="236854.8"/>
    <n v="3133"/>
    <n v="75.599999999999994"/>
    <s v="United States"/>
    <s v="New York Stock Exchange Inc."/>
    <s v="USD"/>
  </r>
  <r>
    <x v="0"/>
    <x v="39"/>
    <s v="CVLT"/>
    <x v="37"/>
    <s v="EQUITY"/>
    <s v="Information Technology"/>
    <s v="Equity"/>
    <n v="201291.48"/>
    <n v="0.17"/>
    <n v="201291.48"/>
    <n v="1062"/>
    <n v="189.54"/>
    <s v="United States"/>
    <s v="NASDAQ"/>
    <s v="USD"/>
  </r>
  <r>
    <x v="0"/>
    <x v="39"/>
    <n v="66570"/>
    <x v="53"/>
    <s v="EQUITY"/>
    <s v="Consumer Discretionary"/>
    <s v="Equity"/>
    <n v="150604.15"/>
    <n v="0.13"/>
    <n v="150604.15"/>
    <n v="2714"/>
    <n v="55.49"/>
    <s v="Korea (South)"/>
    <s v="Korea Exchange (Stock Market)"/>
    <s v="KRW"/>
  </r>
  <r>
    <x v="0"/>
    <x v="39"/>
    <n v="3706"/>
    <x v="55"/>
    <s v="EQUITY"/>
    <s v="Information Technology"/>
    <s v="Equity"/>
    <n v="67278.960000000006"/>
    <n v="0.06"/>
    <n v="67278.960000000006"/>
    <n v="24200"/>
    <n v="2.78"/>
    <s v="Taiwan"/>
    <s v="Taiwan Stock Exchange"/>
    <s v="TWD"/>
  </r>
  <r>
    <x v="0"/>
    <x v="39"/>
    <s v="ICSUAGD"/>
    <x v="42"/>
    <s v="FUND"/>
    <s v="Cash and/or Derivatives"/>
    <s v="Money Market"/>
    <n v="66216.23"/>
    <n v="0.06"/>
    <n v="66216.23"/>
    <n v="66216"/>
    <n v="1"/>
    <s v="Ireland"/>
    <s v="-"/>
    <s v="USD"/>
  </r>
  <r>
    <x v="0"/>
    <x v="39"/>
    <s v="GFS"/>
    <x v="54"/>
    <s v="EQUITY"/>
    <s v="Information Technology"/>
    <s v="Equity"/>
    <n v="54516.24"/>
    <n v="0.05"/>
    <n v="54516.24"/>
    <n v="1692"/>
    <n v="32.22"/>
    <s v="United States"/>
    <s v="NASDAQ"/>
    <s v="USD"/>
  </r>
  <r>
    <x v="0"/>
    <x v="39"/>
    <s v="FSLY"/>
    <x v="40"/>
    <s v="EQUITY"/>
    <s v="Information Technology"/>
    <s v="Equity"/>
    <n v="34181.519999999997"/>
    <n v="0.03"/>
    <n v="34181.519999999997"/>
    <n v="3902"/>
    <n v="8.76"/>
    <s v="United States"/>
    <s v="New York Stock Exchange Inc."/>
    <s v="USD"/>
  </r>
  <r>
    <x v="0"/>
    <x v="39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39"/>
    <s v="TWD"/>
    <x v="41"/>
    <s v="CASH"/>
    <s v="Cash and/or Derivatives"/>
    <s v="Cash"/>
    <n v="23407.599999999999"/>
    <n v="0.02"/>
    <n v="23407.599999999999"/>
    <n v="707249"/>
    <n v="3.31"/>
    <s v="Taiwan"/>
    <s v="-"/>
    <s v="TWD"/>
  </r>
  <r>
    <x v="0"/>
    <x v="39"/>
    <s v="KRW"/>
    <x v="39"/>
    <s v="CASH"/>
    <s v="Cash and/or Derivatives"/>
    <s v="Cash"/>
    <n v="14670.97"/>
    <n v="0.01"/>
    <n v="14670.97"/>
    <n v="20383848"/>
    <n v="7.0000000000000007E-2"/>
    <s v="Korea (South)"/>
    <s v="-"/>
    <s v="KRW"/>
  </r>
  <r>
    <x v="0"/>
    <x v="39"/>
    <s v="EUR"/>
    <x v="43"/>
    <s v="CASH"/>
    <s v="Cash and/or Derivatives"/>
    <s v="Cash"/>
    <n v="13686.56"/>
    <n v="0.01"/>
    <n v="13686.56"/>
    <n v="11640"/>
    <n v="117.58"/>
    <s v="European Union"/>
    <s v="-"/>
    <s v="EUR"/>
  </r>
  <r>
    <x v="0"/>
    <x v="39"/>
    <n v="2388"/>
    <x v="44"/>
    <s v="EQUITY"/>
    <s v="Information Technology"/>
    <s v="Equity"/>
    <n v="11943.5"/>
    <n v="0.01"/>
    <n v="11943.5"/>
    <n v="6331"/>
    <n v="1.89"/>
    <s v="Taiwan"/>
    <s v="Taiwan Stock Exchange"/>
    <s v="TWD"/>
  </r>
  <r>
    <x v="0"/>
    <x v="39"/>
    <s v="JPY"/>
    <x v="46"/>
    <s v="CASH"/>
    <s v="Cash and/or Derivatives"/>
    <s v="Cash"/>
    <n v="11207.79"/>
    <n v="0.01"/>
    <n v="11207.79"/>
    <n v="1652308"/>
    <n v="0.68"/>
    <s v="Japan"/>
    <s v="-"/>
    <s v="JPY"/>
  </r>
  <r>
    <x v="0"/>
    <x v="39"/>
    <s v="HKD"/>
    <x v="45"/>
    <s v="CASH"/>
    <s v="Cash and/or Derivatives"/>
    <s v="Cash"/>
    <n v="10780.51"/>
    <n v="0.01"/>
    <n v="10780.51"/>
    <n v="83851"/>
    <n v="12.86"/>
    <s v="Hong Kong"/>
    <s v="-"/>
    <s v="HKD"/>
  </r>
  <r>
    <x v="0"/>
    <x v="39"/>
    <n v="300017"/>
    <x v="56"/>
    <s v="EQUITY"/>
    <s v="Information Technology"/>
    <s v="Equity"/>
    <n v="4920.29"/>
    <n v="0"/>
    <n v="4920.29"/>
    <n v="3100"/>
    <n v="1.59"/>
    <s v="China"/>
    <s v="Shenzhen Stock Exchange"/>
    <s v="CNY"/>
  </r>
  <r>
    <x v="0"/>
    <x v="39"/>
    <s v="CNH"/>
    <x v="57"/>
    <s v="CASH"/>
    <s v="Cash and/or Derivatives"/>
    <s v="Cash"/>
    <n v="807.5"/>
    <n v="0"/>
    <n v="807.5"/>
    <n v="5749"/>
    <n v="14.05"/>
    <s v="China"/>
    <s v="-"/>
    <s v="CNH"/>
  </r>
  <r>
    <x v="0"/>
    <x v="39"/>
    <s v="GBP"/>
    <x v="49"/>
    <s v="CASH"/>
    <s v="Cash and/or Derivatives"/>
    <s v="Cash"/>
    <n v="3"/>
    <n v="0"/>
    <n v="3"/>
    <n v="2"/>
    <n v="135.88"/>
    <s v="United Kingdom"/>
    <s v="-"/>
    <s v="GBP"/>
  </r>
  <r>
    <x v="0"/>
    <x v="39"/>
    <s v="HWBZ5"/>
    <x v="149"/>
    <s v="FUTURE"/>
    <s v="Cash and/or Derivatives"/>
    <s v="Futures"/>
    <n v="0"/>
    <n v="0"/>
    <n v="392812"/>
    <n v="8"/>
    <n v="24550.75"/>
    <s v="-"/>
    <s v="Chicago Mercantile Exchange"/>
    <s v="USD"/>
  </r>
  <r>
    <x v="1"/>
    <x v="39"/>
    <s v="BRKB"/>
    <x v="67"/>
    <m/>
    <s v="Financials"/>
    <s v="Equity"/>
    <n v="295868739.88"/>
    <n v="11.82"/>
    <n v="295868739.88"/>
    <n v="601922"/>
    <n v="491.54"/>
    <s v="United States"/>
    <s v="New York Stock Exchange Inc."/>
    <s v="USD"/>
  </r>
  <r>
    <x v="1"/>
    <x v="39"/>
    <s v="JPM"/>
    <x v="68"/>
    <m/>
    <s v="Financials"/>
    <s v="Equity"/>
    <n v="281787538.10000002"/>
    <n v="11.26"/>
    <n v="281787538.10000002"/>
    <n v="912229"/>
    <n v="308.89999999999998"/>
    <s v="United States"/>
    <s v="New York Stock Exchange Inc."/>
    <s v="USD"/>
  </r>
  <r>
    <x v="1"/>
    <x v="39"/>
    <s v="V"/>
    <x v="69"/>
    <m/>
    <s v="Financials"/>
    <s v="Equity"/>
    <n v="190411497.15000001"/>
    <n v="7.61"/>
    <n v="190411497.15000001"/>
    <n v="561603"/>
    <n v="339.05"/>
    <s v="United States"/>
    <s v="New York Stock Exchange Inc."/>
    <s v="USD"/>
  </r>
  <r>
    <x v="1"/>
    <x v="39"/>
    <s v="MA"/>
    <x v="70"/>
    <m/>
    <s v="Financials"/>
    <s v="Equity"/>
    <n v="155199108.96000001"/>
    <n v="6.2"/>
    <n v="155199108.96000001"/>
    <n v="266226"/>
    <n v="582.96"/>
    <s v="United States"/>
    <s v="New York Stock Exchange Inc."/>
    <s v="USD"/>
  </r>
  <r>
    <x v="1"/>
    <x v="39"/>
    <s v="BAC"/>
    <x v="71"/>
    <m/>
    <s v="Financials"/>
    <s v="Equity"/>
    <n v="108792934.97"/>
    <n v="4.3499999999999996"/>
    <n v="108792934.97"/>
    <n v="2150483"/>
    <n v="50.59"/>
    <s v="United States"/>
    <s v="New York Stock Exchange Inc."/>
    <s v="USD"/>
  </r>
  <r>
    <x v="1"/>
    <x v="39"/>
    <s v="WFC"/>
    <x v="72"/>
    <m/>
    <s v="Financials"/>
    <s v="Equity"/>
    <n v="86935296.700000003"/>
    <n v="3.47"/>
    <n v="86935296.700000003"/>
    <n v="1067870"/>
    <n v="81.41"/>
    <s v="United States"/>
    <s v="New York Stock Exchange Inc."/>
    <s v="USD"/>
  </r>
  <r>
    <x v="1"/>
    <x v="39"/>
    <s v="GS"/>
    <x v="73"/>
    <m/>
    <s v="Financials"/>
    <s v="Equity"/>
    <n v="79229092.280000001"/>
    <n v="3.16"/>
    <n v="79229092.280000001"/>
    <n v="100703"/>
    <n v="786.76"/>
    <s v="United States"/>
    <s v="New York Stock Exchange Inc."/>
    <s v="USD"/>
  </r>
  <r>
    <x v="1"/>
    <x v="39"/>
    <s v="MS"/>
    <x v="74"/>
    <m/>
    <s v="Financials"/>
    <s v="Equity"/>
    <n v="63497470.079999998"/>
    <n v="2.54"/>
    <n v="63497470.079999998"/>
    <n v="405372"/>
    <n v="156.63999999999999"/>
    <s v="United States"/>
    <s v="New York Stock Exchange Inc."/>
    <s v="USD"/>
  </r>
  <r>
    <x v="1"/>
    <x v="39"/>
    <s v="C"/>
    <x v="75"/>
    <m/>
    <s v="Financials"/>
    <s v="Equity"/>
    <n v="61161789.950000003"/>
    <n v="2.44"/>
    <n v="61161789.950000003"/>
    <n v="612905"/>
    <n v="99.79"/>
    <s v="United States"/>
    <s v="New York Stock Exchange Inc."/>
    <s v="USD"/>
  </r>
  <r>
    <x v="1"/>
    <x v="39"/>
    <s v="AXP"/>
    <x v="76"/>
    <m/>
    <s v="Financials"/>
    <s v="Equity"/>
    <n v="59441542.840000004"/>
    <n v="2.37"/>
    <n v="59441542.840000004"/>
    <n v="181634"/>
    <n v="327.26"/>
    <s v="United States"/>
    <s v="New York Stock Exchange Inc."/>
    <s v="USD"/>
  </r>
  <r>
    <x v="1"/>
    <x v="39"/>
    <s v="SPGI"/>
    <x v="77"/>
    <m/>
    <s v="Financials"/>
    <s v="Equity"/>
    <n v="56033145.960000001"/>
    <n v="2.2400000000000002"/>
    <n v="56033145.960000001"/>
    <n v="103004"/>
    <n v="543.99"/>
    <s v="United States"/>
    <s v="New York Stock Exchange Inc."/>
    <s v="USD"/>
  </r>
  <r>
    <x v="1"/>
    <x v="39"/>
    <s v="BLK"/>
    <x v="78"/>
    <m/>
    <s v="Financials"/>
    <s v="Equity"/>
    <n v="53322329.979999997"/>
    <n v="2.13"/>
    <n v="53322329.979999997"/>
    <n v="47818"/>
    <n v="1115.1099999999999"/>
    <s v="United States"/>
    <s v="New York Stock Exchange Inc."/>
    <s v="USD"/>
  </r>
  <r>
    <x v="1"/>
    <x v="39"/>
    <s v="SCHW"/>
    <x v="79"/>
    <m/>
    <s v="Financials"/>
    <s v="Equity"/>
    <n v="51619747.5"/>
    <n v="2.06"/>
    <n v="51619747.5"/>
    <n v="560475"/>
    <n v="92.1"/>
    <s v="United States"/>
    <s v="New York Stock Exchange Inc."/>
    <s v="USD"/>
  </r>
  <r>
    <x v="1"/>
    <x v="39"/>
    <s v="COF"/>
    <x v="81"/>
    <m/>
    <s v="Financials"/>
    <s v="Equity"/>
    <n v="47545022.520000003"/>
    <n v="1.9"/>
    <n v="47545022.520000003"/>
    <n v="209884"/>
    <n v="226.53"/>
    <s v="United States"/>
    <s v="New York Stock Exchange Inc."/>
    <s v="USD"/>
  </r>
  <r>
    <x v="1"/>
    <x v="39"/>
    <s v="PGR"/>
    <x v="80"/>
    <m/>
    <s v="Financials"/>
    <s v="Equity"/>
    <n v="47257164.399999999"/>
    <n v="1.89"/>
    <n v="47257164.399999999"/>
    <n v="192376"/>
    <n v="245.65"/>
    <s v="United States"/>
    <s v="New York Stock Exchange Inc."/>
    <s v="USD"/>
  </r>
  <r>
    <x v="1"/>
    <x v="39"/>
    <s v="BX"/>
    <x v="82"/>
    <m/>
    <s v="Financials"/>
    <s v="Equity"/>
    <n v="44007234"/>
    <n v="1.76"/>
    <n v="44007234"/>
    <n v="239430"/>
    <n v="183.8"/>
    <s v="United States"/>
    <s v="New York Stock Exchange Inc."/>
    <s v="USD"/>
  </r>
  <r>
    <x v="1"/>
    <x v="39"/>
    <s v="CB"/>
    <x v="83"/>
    <m/>
    <s v="Financials"/>
    <s v="Equity"/>
    <n v="33538762.809999999"/>
    <n v="1.34"/>
    <n v="33538762.809999999"/>
    <n v="122257"/>
    <n v="274.33"/>
    <s v="United States"/>
    <s v="New York Stock Exchange Inc."/>
    <s v="USD"/>
  </r>
  <r>
    <x v="1"/>
    <x v="39"/>
    <s v="ICE"/>
    <x v="84"/>
    <m/>
    <s v="Financials"/>
    <s v="Equity"/>
    <n v="32412308.16"/>
    <n v="1.29"/>
    <n v="32412308.16"/>
    <n v="188192"/>
    <n v="172.23"/>
    <s v="United States"/>
    <s v="New York Stock Exchange Inc."/>
    <s v="USD"/>
  </r>
  <r>
    <x v="1"/>
    <x v="39"/>
    <s v="KKR"/>
    <x v="86"/>
    <m/>
    <s v="Financials"/>
    <s v="Equity"/>
    <n v="32108394.449999999"/>
    <n v="1.28"/>
    <n v="32108394.449999999"/>
    <n v="221973"/>
    <n v="144.65"/>
    <s v="United States"/>
    <s v="New York Stock Exchange Inc."/>
    <s v="USD"/>
  </r>
  <r>
    <x v="1"/>
    <x v="39"/>
    <s v="MMC"/>
    <x v="85"/>
    <m/>
    <s v="Financials"/>
    <s v="Equity"/>
    <n v="32020321.190000001"/>
    <n v="1.28"/>
    <n v="32020321.190000001"/>
    <n v="161629"/>
    <n v="198.11"/>
    <s v="United States"/>
    <s v="New York Stock Exchange Inc."/>
    <s v="USD"/>
  </r>
  <r>
    <x v="1"/>
    <x v="39"/>
    <s v="CME"/>
    <x v="87"/>
    <m/>
    <s v="Financials"/>
    <s v="Equity"/>
    <n v="30592411.850000001"/>
    <n v="1.22"/>
    <n v="30592411.850000001"/>
    <n v="118195"/>
    <n v="258.83"/>
    <s v="United States"/>
    <s v="NASDAQ"/>
    <s v="USD"/>
  </r>
  <r>
    <x v="1"/>
    <x v="39"/>
    <s v="PNC"/>
    <x v="88"/>
    <m/>
    <s v="Financials"/>
    <s v="Equity"/>
    <n v="26246307.02"/>
    <n v="1.05"/>
    <n v="26246307.02"/>
    <n v="129637"/>
    <n v="202.46"/>
    <s v="United States"/>
    <s v="New York Stock Exchange Inc."/>
    <s v="USD"/>
  </r>
  <r>
    <x v="1"/>
    <x v="39"/>
    <s v="MCO"/>
    <x v="89"/>
    <m/>
    <s v="Financials"/>
    <s v="Equity"/>
    <n v="25813464.879999999"/>
    <n v="1.03"/>
    <n v="25813464.879999999"/>
    <n v="50738"/>
    <n v="508.76"/>
    <s v="United States"/>
    <s v="New York Stock Exchange Inc."/>
    <s v="USD"/>
  </r>
  <r>
    <x v="1"/>
    <x v="39"/>
    <s v="AON"/>
    <x v="90"/>
    <m/>
    <s v="Financials"/>
    <s v="Equity"/>
    <n v="25746126"/>
    <n v="1.03"/>
    <n v="25746126"/>
    <n v="70770"/>
    <n v="363.8"/>
    <s v="United States"/>
    <s v="New York Stock Exchange Inc."/>
    <s v="USD"/>
  </r>
  <r>
    <x v="1"/>
    <x v="39"/>
    <s v="USB"/>
    <x v="91"/>
    <m/>
    <s v="Financials"/>
    <s v="Equity"/>
    <n v="25201237.649999999"/>
    <n v="1.01"/>
    <n v="25201237.649999999"/>
    <n v="511285"/>
    <n v="49.29"/>
    <s v="United States"/>
    <s v="New York Stock Exchange Inc."/>
    <s v="USD"/>
  </r>
  <r>
    <x v="1"/>
    <x v="39"/>
    <s v="BK"/>
    <x v="93"/>
    <m/>
    <s v="Financials"/>
    <s v="Equity"/>
    <n v="25030835.359999999"/>
    <n v="1"/>
    <n v="25030835.359999999"/>
    <n v="235208"/>
    <n v="106.42"/>
    <s v="United States"/>
    <s v="New York Stock Exchange Inc."/>
    <s v="USD"/>
  </r>
  <r>
    <x v="1"/>
    <x v="39"/>
    <s v="AJG"/>
    <x v="92"/>
    <m/>
    <s v="Financials"/>
    <s v="Equity"/>
    <n v="24291078.399999999"/>
    <n v="0.97"/>
    <n v="24291078.399999999"/>
    <n v="83936"/>
    <n v="289.39999999999998"/>
    <s v="United States"/>
    <s v="New York Stock Exchange Inc."/>
    <s v="USD"/>
  </r>
  <r>
    <x v="1"/>
    <x v="39"/>
    <s v="FI"/>
    <x v="94"/>
    <m/>
    <s v="Financials"/>
    <s v="Equity"/>
    <n v="24218043.149999999"/>
    <n v="0.97"/>
    <n v="24218043.149999999"/>
    <n v="182571"/>
    <n v="132.65"/>
    <s v="United States"/>
    <s v="New York Stock Exchange Inc."/>
    <s v="USD"/>
  </r>
  <r>
    <x v="1"/>
    <x v="39"/>
    <s v="COIN"/>
    <x v="95"/>
    <m/>
    <s v="Financials"/>
    <s v="Equity"/>
    <n v="22633708.239999998"/>
    <n v="0.9"/>
    <n v="22633708.239999998"/>
    <n v="69212"/>
    <n v="327.02"/>
    <s v="United States"/>
    <s v="NASDAQ"/>
    <s v="USD"/>
  </r>
  <r>
    <x v="1"/>
    <x v="39"/>
    <s v="PYPL"/>
    <x v="96"/>
    <m/>
    <s v="Financials"/>
    <s v="Equity"/>
    <n v="21369904.41"/>
    <n v="0.85"/>
    <n v="21369904.41"/>
    <n v="318431"/>
    <n v="67.11"/>
    <s v="United States"/>
    <s v="NASDAQ"/>
    <s v="USD"/>
  </r>
  <r>
    <x v="1"/>
    <x v="39"/>
    <s v="TRV"/>
    <x v="97"/>
    <m/>
    <s v="Financials"/>
    <s v="Equity"/>
    <n v="20589323.399999999"/>
    <n v="0.82"/>
    <n v="20589323.399999999"/>
    <n v="74518"/>
    <n v="276.3"/>
    <s v="United States"/>
    <s v="New York Stock Exchange Inc."/>
    <s v="USD"/>
  </r>
  <r>
    <x v="1"/>
    <x v="39"/>
    <s v="APO"/>
    <x v="98"/>
    <m/>
    <s v="Financials"/>
    <s v="Equity"/>
    <n v="20462497.199999999"/>
    <n v="0.82"/>
    <n v="20462497.199999999"/>
    <n v="147765"/>
    <n v="138.47999999999999"/>
    <s v="United States"/>
    <s v="New York Stock Exchange Inc."/>
    <s v="USD"/>
  </r>
  <r>
    <x v="1"/>
    <x v="39"/>
    <s v="TFC"/>
    <x v="99"/>
    <m/>
    <s v="Financials"/>
    <s v="Equity"/>
    <n v="19293776.460000001"/>
    <n v="0.77"/>
    <n v="19293776.460000001"/>
    <n v="430857"/>
    <n v="44.78"/>
    <s v="United States"/>
    <s v="New York Stock Exchange Inc."/>
    <s v="USD"/>
  </r>
  <r>
    <x v="1"/>
    <x v="39"/>
    <s v="AFL"/>
    <x v="101"/>
    <m/>
    <s v="Financials"/>
    <s v="Equity"/>
    <n v="17341155.190000001"/>
    <n v="0.69"/>
    <n v="17341155.190000001"/>
    <n v="159959"/>
    <n v="108.41"/>
    <s v="United States"/>
    <s v="New York Stock Exchange Inc."/>
    <s v="USD"/>
  </r>
  <r>
    <x v="1"/>
    <x v="39"/>
    <s v="ALL"/>
    <x v="100"/>
    <m/>
    <s v="Financials"/>
    <s v="Equity"/>
    <n v="17169792.449999999"/>
    <n v="0.69"/>
    <n v="17169792.449999999"/>
    <n v="87205"/>
    <n v="196.89"/>
    <s v="United States"/>
    <s v="New York Stock Exchange Inc."/>
    <s v="USD"/>
  </r>
  <r>
    <x v="1"/>
    <x v="39"/>
    <s v="AMP"/>
    <x v="102"/>
    <m/>
    <s v="Financials"/>
    <s v="Equity"/>
    <n v="15569201.550000001"/>
    <n v="0.62"/>
    <n v="15569201.550000001"/>
    <n v="31927"/>
    <n v="487.65"/>
    <s v="United States"/>
    <s v="New York Stock Exchange Inc."/>
    <s v="USD"/>
  </r>
  <r>
    <x v="1"/>
    <x v="39"/>
    <s v="MET"/>
    <x v="104"/>
    <m/>
    <s v="Financials"/>
    <s v="Equity"/>
    <n v="14898858.66"/>
    <n v="0.6"/>
    <n v="14898858.66"/>
    <n v="185171"/>
    <n v="80.459999999999994"/>
    <s v="United States"/>
    <s v="New York Stock Exchange Inc."/>
    <s v="USD"/>
  </r>
  <r>
    <x v="1"/>
    <x v="39"/>
    <s v="MSCI"/>
    <x v="105"/>
    <m/>
    <s v="Financials"/>
    <s v="Equity"/>
    <n v="14628019.09"/>
    <n v="0.57999999999999996"/>
    <n v="14628019.09"/>
    <n v="25369"/>
    <n v="576.61"/>
    <s v="United States"/>
    <s v="New York Stock Exchange Inc."/>
    <s v="USD"/>
  </r>
  <r>
    <x v="1"/>
    <x v="39"/>
    <s v="AIG"/>
    <x v="103"/>
    <m/>
    <s v="Financials"/>
    <s v="Equity"/>
    <n v="14587633.279999999"/>
    <n v="0.57999999999999996"/>
    <n v="14587633.279999999"/>
    <n v="189376"/>
    <n v="77.03"/>
    <s v="United States"/>
    <s v="New York Stock Exchange Inc."/>
    <s v="USD"/>
  </r>
  <r>
    <x v="1"/>
    <x v="39"/>
    <s v="XYZ"/>
    <x v="106"/>
    <m/>
    <s v="Financials"/>
    <s v="Equity"/>
    <n v="13651767.380000001"/>
    <n v="0.55000000000000004"/>
    <n v="13651767.380000001"/>
    <n v="182926"/>
    <n v="74.63"/>
    <s v="United States"/>
    <s v="New York Stock Exchange Inc."/>
    <s v="USD"/>
  </r>
  <r>
    <x v="1"/>
    <x v="39"/>
    <s v="NDAQ"/>
    <x v="107"/>
    <m/>
    <s v="Financials"/>
    <s v="Equity"/>
    <n v="12569158.16"/>
    <n v="0.5"/>
    <n v="12569158.16"/>
    <n v="135356"/>
    <n v="92.86"/>
    <s v="United States"/>
    <s v="NASDAQ"/>
    <s v="USD"/>
  </r>
  <r>
    <x v="1"/>
    <x v="39"/>
    <s v="PRU"/>
    <x v="108"/>
    <m/>
    <s v="Financials"/>
    <s v="Equity"/>
    <n v="12277543.5"/>
    <n v="0.49"/>
    <n v="12277543.5"/>
    <n v="116430"/>
    <n v="105.45"/>
    <s v="United States"/>
    <s v="New York Stock Exchange Inc."/>
    <s v="USD"/>
  </r>
  <r>
    <x v="1"/>
    <x v="39"/>
    <s v="HIG"/>
    <x v="109"/>
    <m/>
    <s v="Financials"/>
    <s v="Equity"/>
    <n v="12206981.220000001"/>
    <n v="0.49"/>
    <n v="12206981.220000001"/>
    <n v="92857"/>
    <n v="131.46"/>
    <s v="United States"/>
    <s v="New York Stock Exchange Inc."/>
    <s v="USD"/>
  </r>
  <r>
    <x v="1"/>
    <x v="39"/>
    <s v="FIS"/>
    <x v="110"/>
    <m/>
    <s v="Financials"/>
    <s v="Equity"/>
    <n v="11523271.17"/>
    <n v="0.46"/>
    <n v="11523271.17"/>
    <n v="172169"/>
    <n v="66.930000000000007"/>
    <s v="United States"/>
    <s v="New York Stock Exchange Inc."/>
    <s v="USD"/>
  </r>
  <r>
    <x v="1"/>
    <x v="39"/>
    <s v="ACGL"/>
    <x v="111"/>
    <m/>
    <s v="Financials"/>
    <s v="Equity"/>
    <n v="10999043.720000001"/>
    <n v="0.44"/>
    <n v="10999043.720000001"/>
    <n v="122402"/>
    <n v="89.86"/>
    <s v="United States"/>
    <s v="NASDAQ"/>
    <s v="USD"/>
  </r>
  <r>
    <x v="1"/>
    <x v="39"/>
    <s v="WTW"/>
    <x v="112"/>
    <m/>
    <s v="Financials"/>
    <s v="Equity"/>
    <n v="10839243.4"/>
    <n v="0.43"/>
    <n v="10839243.4"/>
    <n v="32482"/>
    <n v="333.7"/>
    <s v="United States"/>
    <s v="NASDAQ"/>
    <s v="USD"/>
  </r>
  <r>
    <x v="1"/>
    <x v="39"/>
    <s v="STT"/>
    <x v="114"/>
    <m/>
    <s v="Financials"/>
    <s v="Equity"/>
    <n v="10451377.92"/>
    <n v="0.42"/>
    <n v="10451377.92"/>
    <n v="93216"/>
    <n v="112.12"/>
    <s v="United States"/>
    <s v="New York Stock Exchange Inc."/>
    <s v="USD"/>
  </r>
  <r>
    <x v="1"/>
    <x v="39"/>
    <s v="MTB"/>
    <x v="113"/>
    <m/>
    <s v="Financials"/>
    <s v="Equity"/>
    <n v="10329556.93"/>
    <n v="0.41"/>
    <n v="10329556.93"/>
    <n v="52549"/>
    <n v="196.57"/>
    <s v="United States"/>
    <s v="New York Stock Exchange Inc."/>
    <s v="USD"/>
  </r>
  <r>
    <x v="1"/>
    <x v="39"/>
    <s v="RJF"/>
    <x v="115"/>
    <m/>
    <s v="Financials"/>
    <s v="Equity"/>
    <n v="10044112.439999999"/>
    <n v="0.4"/>
    <n v="10044112.439999999"/>
    <n v="59694"/>
    <n v="168.26"/>
    <s v="United States"/>
    <s v="New York Stock Exchange Inc."/>
    <s v="USD"/>
  </r>
  <r>
    <x v="1"/>
    <x v="39"/>
    <s v="FITB"/>
    <x v="116"/>
    <m/>
    <s v="Financials"/>
    <s v="Equity"/>
    <n v="9917192.8800000008"/>
    <n v="0.4"/>
    <n v="9917192.8800000008"/>
    <n v="218633"/>
    <n v="45.36"/>
    <s v="United States"/>
    <s v="NASDAQ"/>
    <s v="USD"/>
  </r>
  <r>
    <x v="1"/>
    <x v="39"/>
    <s v="SYF"/>
    <x v="117"/>
    <m/>
    <s v="Financials"/>
    <s v="Equity"/>
    <n v="9489994.8000000007"/>
    <n v="0.38"/>
    <n v="9489994.8000000007"/>
    <n v="124410"/>
    <n v="76.28"/>
    <s v="United States"/>
    <s v="New York Stock Exchange Inc."/>
    <s v="USD"/>
  </r>
  <r>
    <x v="1"/>
    <x v="39"/>
    <s v="IBKR"/>
    <x v="118"/>
    <m/>
    <s v="Financials"/>
    <s v="Equity"/>
    <n v="8894840.25"/>
    <n v="0.36"/>
    <n v="8894840.25"/>
    <n v="142889"/>
    <n v="62.25"/>
    <s v="United States"/>
    <s v="NASDAQ"/>
    <s v="USD"/>
  </r>
  <r>
    <x v="1"/>
    <x v="39"/>
    <s v="HBAN"/>
    <x v="120"/>
    <m/>
    <s v="Financials"/>
    <s v="Equity"/>
    <n v="8461518.5"/>
    <n v="0.34"/>
    <n v="8461518.5"/>
    <n v="479950"/>
    <n v="17.63"/>
    <s v="United States"/>
    <s v="NASDAQ"/>
    <s v="USD"/>
  </r>
  <r>
    <x v="1"/>
    <x v="39"/>
    <s v="NTRS"/>
    <x v="121"/>
    <m/>
    <s v="Financials"/>
    <s v="Equity"/>
    <n v="8380146.8399999999"/>
    <n v="0.33"/>
    <n v="8380146.8399999999"/>
    <n v="64334"/>
    <n v="130.26"/>
    <s v="United States"/>
    <s v="NASDAQ"/>
    <s v="USD"/>
  </r>
  <r>
    <x v="1"/>
    <x v="39"/>
    <s v="BRO"/>
    <x v="119"/>
    <m/>
    <s v="Financials"/>
    <s v="Equity"/>
    <n v="8370411.5199999996"/>
    <n v="0.33"/>
    <n v="8370411.5199999996"/>
    <n v="92104"/>
    <n v="90.88"/>
    <s v="United States"/>
    <s v="New York Stock Exchange Inc."/>
    <s v="USD"/>
  </r>
  <r>
    <x v="1"/>
    <x v="39"/>
    <s v="CBOE"/>
    <x v="122"/>
    <m/>
    <s v="Financials"/>
    <s v="Equity"/>
    <n v="8102323.0800000001"/>
    <n v="0.32"/>
    <n v="8102323.0800000001"/>
    <n v="34612"/>
    <n v="234.09"/>
    <s v="United States"/>
    <s v="Cboe BZX"/>
    <s v="USD"/>
  </r>
  <r>
    <x v="1"/>
    <x v="39"/>
    <s v="CINF"/>
    <x v="124"/>
    <m/>
    <s v="Financials"/>
    <s v="Equity"/>
    <n v="8012464.5"/>
    <n v="0.32"/>
    <n v="8012464.5"/>
    <n v="51650"/>
    <n v="155.13"/>
    <s v="United States"/>
    <s v="NASDAQ"/>
    <s v="USD"/>
  </r>
  <r>
    <x v="1"/>
    <x v="39"/>
    <s v="RF"/>
    <x v="123"/>
    <m/>
    <s v="Financials"/>
    <s v="Equity"/>
    <n v="7951182.7000000002"/>
    <n v="0.32"/>
    <n v="7951182.7000000002"/>
    <n v="295583"/>
    <n v="26.9"/>
    <s v="United States"/>
    <s v="New York Stock Exchange Inc."/>
    <s v="USD"/>
  </r>
  <r>
    <x v="1"/>
    <x v="39"/>
    <s v="TROW"/>
    <x v="125"/>
    <m/>
    <s v="Financials"/>
    <s v="Equity"/>
    <n v="7680558.2699999996"/>
    <n v="0.31"/>
    <n v="7680558.2699999996"/>
    <n v="73731"/>
    <n v="104.17"/>
    <s v="United States"/>
    <s v="NASDAQ"/>
    <s v="USD"/>
  </r>
  <r>
    <x v="1"/>
    <x v="39"/>
    <s v="CFG"/>
    <x v="126"/>
    <m/>
    <s v="Financials"/>
    <s v="Equity"/>
    <n v="7331711.3799999999"/>
    <n v="0.28999999999999998"/>
    <n v="7331711.3799999999"/>
    <n v="142807"/>
    <n v="51.34"/>
    <s v="United States"/>
    <s v="New York Stock Exchange Inc."/>
    <s v="USD"/>
  </r>
  <r>
    <x v="1"/>
    <x v="39"/>
    <s v="WRB"/>
    <x v="127"/>
    <m/>
    <s v="Financials"/>
    <s v="Equity"/>
    <n v="7232851.1399999997"/>
    <n v="0.28999999999999998"/>
    <n v="7232851.1399999997"/>
    <n v="99366"/>
    <n v="72.790000000000006"/>
    <s v="United States"/>
    <s v="New York Stock Exchange Inc."/>
    <s v="USD"/>
  </r>
  <r>
    <x v="1"/>
    <x v="39"/>
    <s v="CPAY"/>
    <x v="128"/>
    <m/>
    <s v="Financials"/>
    <s v="Equity"/>
    <n v="7023059.8200000003"/>
    <n v="0.28000000000000003"/>
    <n v="7023059.8200000003"/>
    <n v="23037"/>
    <n v="304.86"/>
    <s v="United States"/>
    <s v="New York Stock Exchange Inc."/>
    <s v="USD"/>
  </r>
  <r>
    <x v="1"/>
    <x v="39"/>
    <s v="USD"/>
    <x v="38"/>
    <m/>
    <s v="Cash and/or Derivatives"/>
    <s v="Cash"/>
    <n v="6946160.2000000002"/>
    <n v="0.28000000000000003"/>
    <n v="6946160.2000000002"/>
    <n v="6946160"/>
    <n v="100"/>
    <s v="United States"/>
    <s v="-"/>
    <s v="USD"/>
  </r>
  <r>
    <x v="1"/>
    <x v="39"/>
    <s v="GPN"/>
    <x v="129"/>
    <m/>
    <s v="Financials"/>
    <s v="Equity"/>
    <n v="6767305.5999999996"/>
    <n v="0.27"/>
    <n v="6767305.5999999996"/>
    <n v="80410"/>
    <n v="84.16"/>
    <s v="United States"/>
    <s v="New York Stock Exchange Inc."/>
    <s v="USD"/>
  </r>
  <r>
    <x v="1"/>
    <x v="39"/>
    <s v="KEY"/>
    <x v="130"/>
    <m/>
    <s v="Financials"/>
    <s v="Equity"/>
    <n v="6048713.8799999999"/>
    <n v="0.24"/>
    <n v="6048713.8799999999"/>
    <n v="321057"/>
    <n v="18.84"/>
    <s v="United States"/>
    <s v="New York Stock Exchange Inc."/>
    <s v="USD"/>
  </r>
  <r>
    <x v="1"/>
    <x v="39"/>
    <s v="PFG"/>
    <x v="132"/>
    <m/>
    <s v="Financials"/>
    <s v="Equity"/>
    <n v="5628738.1500000004"/>
    <n v="0.22"/>
    <n v="5628738.1500000004"/>
    <n v="67857"/>
    <n v="82.95"/>
    <s v="United States"/>
    <s v="NASDAQ"/>
    <s v="USD"/>
  </r>
  <r>
    <x v="1"/>
    <x v="39"/>
    <s v="L"/>
    <x v="131"/>
    <m/>
    <s v="Financials"/>
    <s v="Equity"/>
    <n v="5506315.96"/>
    <n v="0.22"/>
    <n v="5506315.96"/>
    <n v="56813"/>
    <n v="96.92"/>
    <s v="United States"/>
    <s v="New York Stock Exchange Inc."/>
    <s v="USD"/>
  </r>
  <r>
    <x v="1"/>
    <x v="39"/>
    <s v="EG"/>
    <x v="133"/>
    <m/>
    <s v="Financials"/>
    <s v="Equity"/>
    <n v="4710862.08"/>
    <n v="0.19"/>
    <n v="4710862.08"/>
    <n v="13862"/>
    <n v="339.84"/>
    <s v="United States"/>
    <s v="New York Stock Exchange Inc."/>
    <s v="USD"/>
  </r>
  <r>
    <x v="1"/>
    <x v="39"/>
    <s v="FDS"/>
    <x v="134"/>
    <m/>
    <s v="Financials"/>
    <s v="Equity"/>
    <n v="4340851.29"/>
    <n v="0.17"/>
    <n v="4340851.29"/>
    <n v="12603"/>
    <n v="344.43"/>
    <s v="United States"/>
    <s v="New York Stock Exchange Inc."/>
    <s v="USD"/>
  </r>
  <r>
    <x v="1"/>
    <x v="39"/>
    <s v="GL"/>
    <x v="136"/>
    <m/>
    <s v="Financials"/>
    <s v="Equity"/>
    <n v="3821681.76"/>
    <n v="0.15"/>
    <n v="3821681.76"/>
    <n v="26832"/>
    <n v="142.43"/>
    <s v="United States"/>
    <s v="New York Stock Exchange Inc."/>
    <s v="USD"/>
  </r>
  <r>
    <x v="1"/>
    <x v="39"/>
    <s v="JKHY"/>
    <x v="135"/>
    <m/>
    <s v="Financials"/>
    <s v="Equity"/>
    <n v="3768099.12"/>
    <n v="0.15"/>
    <n v="3768099.12"/>
    <n v="23784"/>
    <n v="158.43"/>
    <s v="United States"/>
    <s v="NASDAQ"/>
    <s v="USD"/>
  </r>
  <r>
    <x v="1"/>
    <x v="39"/>
    <s v="AIZ"/>
    <x v="137"/>
    <m/>
    <s v="Financials"/>
    <s v="Equity"/>
    <n v="3423614.29"/>
    <n v="0.14000000000000001"/>
    <n v="3423614.29"/>
    <n v="16421"/>
    <n v="208.49"/>
    <s v="United States"/>
    <s v="New York Stock Exchange Inc."/>
    <s v="USD"/>
  </r>
  <r>
    <x v="1"/>
    <x v="39"/>
    <s v="IVZ"/>
    <x v="138"/>
    <m/>
    <s v="Financials"/>
    <s v="Equity"/>
    <n v="3308933.78"/>
    <n v="0.13"/>
    <n v="3308933.78"/>
    <n v="148117"/>
    <n v="22.34"/>
    <s v="United States"/>
    <s v="New York Stock Exchange Inc."/>
    <s v="USD"/>
  </r>
  <r>
    <x v="1"/>
    <x v="39"/>
    <s v="ERIE"/>
    <x v="139"/>
    <m/>
    <s v="Financials"/>
    <s v="Equity"/>
    <n v="2670057.5699999998"/>
    <n v="0.11"/>
    <n v="2670057.5699999998"/>
    <n v="8297"/>
    <n v="321.81"/>
    <s v="United States"/>
    <s v="NASDAQ"/>
    <s v="USD"/>
  </r>
  <r>
    <x v="1"/>
    <x v="39"/>
    <s v="BEN"/>
    <x v="140"/>
    <m/>
    <s v="Financials"/>
    <s v="Equity"/>
    <n v="2461358.7599999998"/>
    <n v="0.1"/>
    <n v="2461358.7599999998"/>
    <n v="101041"/>
    <n v="24.36"/>
    <s v="United States"/>
    <s v="New York Stock Exchange Inc."/>
    <s v="USD"/>
  </r>
  <r>
    <x v="1"/>
    <x v="39"/>
    <s v="MKTX"/>
    <x v="141"/>
    <m/>
    <s v="Financials"/>
    <s v="Equity"/>
    <n v="2226125.04"/>
    <n v="0.09"/>
    <n v="2226125.04"/>
    <n v="12253"/>
    <n v="181.68"/>
    <s v="United States"/>
    <s v="NASDAQ"/>
    <s v="USD"/>
  </r>
  <r>
    <x v="1"/>
    <x v="39"/>
    <s v="ICSUAGD"/>
    <x v="42"/>
    <m/>
    <s v="Cash and/or Derivatives"/>
    <s v="Money Market"/>
    <n v="1690051.99"/>
    <n v="7.0000000000000007E-2"/>
    <n v="1690051.99"/>
    <n v="1690052"/>
    <n v="1"/>
    <s v="Ireland"/>
    <s v="-"/>
    <s v="USD"/>
  </r>
  <r>
    <x v="1"/>
    <x v="39"/>
    <s v="MSIFT"/>
    <x v="142"/>
    <m/>
    <s v="Cash and/or Derivatives"/>
    <s v="Cash Collateral and Margins"/>
    <n v="510000"/>
    <n v="0.02"/>
    <n v="510000"/>
    <n v="510000"/>
    <n v="100"/>
    <s v="United States"/>
    <s v="-"/>
    <s v="USD"/>
  </r>
  <r>
    <x v="1"/>
    <x v="39"/>
    <s v="EUR"/>
    <x v="43"/>
    <m/>
    <s v="Cash and/or Derivatives"/>
    <s v="Cash"/>
    <n v="39956.49"/>
    <n v="0"/>
    <n v="39956.49"/>
    <n v="33982"/>
    <n v="117.58"/>
    <s v="European Union"/>
    <s v="-"/>
    <s v="EUR"/>
  </r>
  <r>
    <x v="1"/>
    <x v="39"/>
    <s v="GBP"/>
    <x v="49"/>
    <m/>
    <s v="Cash and/or Derivatives"/>
    <s v="Cash"/>
    <n v="6112.45"/>
    <n v="0"/>
    <n v="6112.45"/>
    <n v="4498"/>
    <n v="135.88"/>
    <s v="United Kingdom"/>
    <s v="-"/>
    <s v="GBP"/>
  </r>
  <r>
    <x v="1"/>
    <x v="39"/>
    <s v="IXAZ5"/>
    <x v="150"/>
    <m/>
    <s v="Cash and/or Derivatives"/>
    <s v="Futures"/>
    <n v="0"/>
    <n v="0"/>
    <n v="8330500"/>
    <n v="50"/>
    <n v="666.44"/>
    <s v="-"/>
    <s v="Chicago Mercantile Exchange"/>
    <s v="USD"/>
  </r>
  <r>
    <x v="0"/>
    <x v="40"/>
    <s v="ORCL"/>
    <x v="7"/>
    <s v="EQUITY"/>
    <s v="Information Technology"/>
    <s v="Equity"/>
    <n v="6972216.1200000001"/>
    <n v="5.7"/>
    <n v="6972216.1200000001"/>
    <n v="23132"/>
    <n v="301.41000000000003"/>
    <s v="United States"/>
    <s v="New York Stock Exchange Inc."/>
    <s v="USD"/>
  </r>
  <r>
    <x v="0"/>
    <x v="40"/>
    <s v="AVGO"/>
    <x v="0"/>
    <s v="EQUITY"/>
    <s v="Information Technology"/>
    <s v="Equity"/>
    <n v="6250099.3499999996"/>
    <n v="5.1100000000000003"/>
    <n v="6250099.3499999996"/>
    <n v="18055"/>
    <n v="346.17"/>
    <s v="United States"/>
    <s v="NASDAQ"/>
    <s v="USD"/>
  </r>
  <r>
    <x v="0"/>
    <x v="40"/>
    <s v="AMD"/>
    <x v="10"/>
    <s v="EQUITY"/>
    <s v="Information Technology"/>
    <s v="Equity"/>
    <n v="6209945.7199999997"/>
    <n v="5.08"/>
    <n v="6209945.7199999997"/>
    <n v="39017"/>
    <n v="159.16"/>
    <s v="United States"/>
    <s v="NASDAQ"/>
    <s v="USD"/>
  </r>
  <r>
    <x v="0"/>
    <x v="40"/>
    <s v="PLTR"/>
    <x v="12"/>
    <s v="EQUITY"/>
    <s v="Information Technology"/>
    <s v="Equity"/>
    <n v="5756886"/>
    <n v="4.71"/>
    <n v="5756886"/>
    <n v="34200"/>
    <n v="168.33"/>
    <s v="United States"/>
    <s v="NASDAQ"/>
    <s v="USD"/>
  </r>
  <r>
    <x v="0"/>
    <x v="40"/>
    <s v="AAPL"/>
    <x v="1"/>
    <s v="EQUITY"/>
    <s v="Information Technology"/>
    <s v="Equity"/>
    <n v="5546957.9000000004"/>
    <n v="4.54"/>
    <n v="5546957.9000000004"/>
    <n v="23210"/>
    <n v="238.99"/>
    <s v="United States"/>
    <s v="NASDAQ"/>
    <s v="USD"/>
  </r>
  <r>
    <x v="0"/>
    <x v="40"/>
    <n v="2330"/>
    <x v="3"/>
    <s v="EQUITY"/>
    <s v="Information Technology"/>
    <s v="Equity"/>
    <n v="5520497.5499999998"/>
    <n v="4.51"/>
    <n v="5520497.5499999998"/>
    <n v="131126"/>
    <n v="42.1"/>
    <s v="Taiwan"/>
    <s v="Taiwan Stock Exchange"/>
    <s v="TWD"/>
  </r>
  <r>
    <x v="0"/>
    <x v="40"/>
    <s v="NVDA"/>
    <x v="5"/>
    <s v="EQUITY"/>
    <s v="Information Technology"/>
    <s v="Equity"/>
    <n v="5429866.9400000004"/>
    <n v="4.4400000000000004"/>
    <n v="5429866.9400000004"/>
    <n v="31886"/>
    <n v="170.29"/>
    <s v="United States"/>
    <s v="NASDAQ"/>
    <s v="USD"/>
  </r>
  <r>
    <x v="0"/>
    <x v="40"/>
    <n v="5930"/>
    <x v="13"/>
    <s v="EQUITY"/>
    <s v="Information Technology"/>
    <s v="Equity"/>
    <n v="5290879.87"/>
    <n v="4.33"/>
    <n v="5290879.87"/>
    <n v="93382"/>
    <n v="56.66"/>
    <s v="Korea (South)"/>
    <s v="Korea Exchange (Stock Market)"/>
    <s v="KRW"/>
  </r>
  <r>
    <x v="0"/>
    <x v="40"/>
    <s v="ASML"/>
    <x v="4"/>
    <s v="EQUITY"/>
    <s v="Information Technology"/>
    <s v="Equity"/>
    <n v="5150988.8099999996"/>
    <n v="4.21"/>
    <n v="5150988.8099999996"/>
    <n v="5898"/>
    <n v="873.35"/>
    <s v="Netherlands"/>
    <s v="Euronext Amsterdam"/>
    <s v="EUR"/>
  </r>
  <r>
    <x v="0"/>
    <x v="40"/>
    <s v="AMZN"/>
    <x v="6"/>
    <s v="EQUITY"/>
    <s v="Consumer Discretionary"/>
    <s v="Equity"/>
    <n v="5022216.46"/>
    <n v="4.1100000000000003"/>
    <n v="5022216.46"/>
    <n v="21683"/>
    <n v="231.62"/>
    <s v="United States"/>
    <s v="NASDAQ"/>
    <s v="USD"/>
  </r>
  <r>
    <x v="0"/>
    <x v="40"/>
    <s v="MSFT"/>
    <x v="9"/>
    <s v="EQUITY"/>
    <s v="Information Technology"/>
    <s v="Equity"/>
    <n v="4923733.08"/>
    <n v="4.03"/>
    <n v="4923733.08"/>
    <n v="9654"/>
    <n v="510.02"/>
    <s v="United States"/>
    <s v="NASDAQ"/>
    <s v="USD"/>
  </r>
  <r>
    <x v="0"/>
    <x v="40"/>
    <s v="QCOM"/>
    <x v="11"/>
    <s v="EQUITY"/>
    <s v="Information Technology"/>
    <s v="Equity"/>
    <n v="4814684.84"/>
    <n v="3.94"/>
    <n v="4814684.84"/>
    <n v="29134"/>
    <n v="165.26"/>
    <s v="United States"/>
    <s v="NASDAQ"/>
    <s v="USD"/>
  </r>
  <r>
    <x v="0"/>
    <x v="40"/>
    <s v="CSCO"/>
    <x v="2"/>
    <s v="EQUITY"/>
    <s v="Information Technology"/>
    <s v="Equity"/>
    <n v="4809880.72"/>
    <n v="3.93"/>
    <n v="4809880.72"/>
    <n v="71026"/>
    <n v="67.72"/>
    <s v="United States"/>
    <s v="NASDAQ"/>
    <s v="USD"/>
  </r>
  <r>
    <x v="0"/>
    <x v="40"/>
    <s v="MU"/>
    <x v="17"/>
    <s v="EQUITY"/>
    <s v="Information Technology"/>
    <s v="Equity"/>
    <n v="4792500.45"/>
    <n v="3.92"/>
    <n v="4792500.45"/>
    <n v="29955"/>
    <n v="159.99"/>
    <s v="United States"/>
    <s v="NASDAQ"/>
    <s v="USD"/>
  </r>
  <r>
    <x v="0"/>
    <x v="40"/>
    <s v="NOW"/>
    <x v="50"/>
    <s v="EQUITY"/>
    <s v="Information Technology"/>
    <s v="Equity"/>
    <n v="4361247.93"/>
    <n v="3.57"/>
    <n v="4361247.93"/>
    <n v="4589"/>
    <n v="950.37"/>
    <s v="United States"/>
    <s v="New York Stock Exchange Inc."/>
    <s v="USD"/>
  </r>
  <r>
    <x v="0"/>
    <x v="40"/>
    <s v="IBM"/>
    <x v="8"/>
    <s v="EQUITY"/>
    <s v="Information Technology"/>
    <s v="Equity"/>
    <n v="4262384.16"/>
    <n v="3.49"/>
    <n v="4262384.16"/>
    <n v="16452"/>
    <n v="259.08"/>
    <s v="United States"/>
    <s v="New York Stock Exchange Inc."/>
    <s v="USD"/>
  </r>
  <r>
    <x v="0"/>
    <x v="40"/>
    <s v="AMAT"/>
    <x v="51"/>
    <s v="EQUITY"/>
    <s v="Information Technology"/>
    <s v="Equity"/>
    <n v="3872011.81"/>
    <n v="3.17"/>
    <n v="3872011.81"/>
    <n v="21737"/>
    <n v="178.13"/>
    <s v="United States"/>
    <s v="NASDAQ"/>
    <s v="USD"/>
  </r>
  <r>
    <x v="0"/>
    <x v="40"/>
    <s v="PANW"/>
    <x v="14"/>
    <s v="EQUITY"/>
    <s v="Information Technology"/>
    <s v="Equity"/>
    <n v="3624067.04"/>
    <n v="2.96"/>
    <n v="3624067.04"/>
    <n v="17842"/>
    <n v="203.12"/>
    <s v="United States"/>
    <s v="NASDAQ"/>
    <s v="USD"/>
  </r>
  <r>
    <x v="0"/>
    <x v="40"/>
    <s v="KLAC"/>
    <x v="21"/>
    <s v="EQUITY"/>
    <s v="Information Technology"/>
    <s v="Equity"/>
    <n v="3523937.2"/>
    <n v="2.88"/>
    <n v="3523937.2"/>
    <n v="3560"/>
    <n v="989.87"/>
    <s v="United States"/>
    <s v="NASDAQ"/>
    <s v="USD"/>
  </r>
  <r>
    <x v="0"/>
    <x v="40"/>
    <s v="GOOGL"/>
    <x v="16"/>
    <s v="EQUITY"/>
    <s v="Communication"/>
    <s v="Equity"/>
    <n v="3484187.39"/>
    <n v="2.85"/>
    <n v="3484187.39"/>
    <n v="13963"/>
    <n v="249.53"/>
    <s v="United States"/>
    <s v="NASDAQ"/>
    <s v="USD"/>
  </r>
  <r>
    <x v="0"/>
    <x v="40"/>
    <s v="GOOG"/>
    <x v="18"/>
    <s v="EQUITY"/>
    <s v="Communication"/>
    <s v="Equity"/>
    <n v="3054915.95"/>
    <n v="2.5"/>
    <n v="3054915.95"/>
    <n v="12227"/>
    <n v="249.85"/>
    <s v="United States"/>
    <s v="NASDAQ"/>
    <s v="USD"/>
  </r>
  <r>
    <x v="0"/>
    <x v="40"/>
    <s v="INTC"/>
    <x v="20"/>
    <s v="EQUITY"/>
    <s v="Information Technology"/>
    <s v="Equity"/>
    <n v="2911457.4"/>
    <n v="2.38"/>
    <n v="2911457.4"/>
    <n v="116926"/>
    <n v="24.9"/>
    <s v="United States"/>
    <s v="NASDAQ"/>
    <s v="USD"/>
  </r>
  <r>
    <x v="0"/>
    <x v="40"/>
    <n v="2317"/>
    <x v="24"/>
    <s v="EQUITY"/>
    <s v="Information Technology"/>
    <s v="Equity"/>
    <n v="2294555.86"/>
    <n v="1.88"/>
    <n v="2294555.86"/>
    <n v="325210"/>
    <n v="7.06"/>
    <s v="Taiwan"/>
    <s v="Taiwan Stock Exchange"/>
    <s v="TWD"/>
  </r>
  <r>
    <x v="0"/>
    <x v="40"/>
    <n v="8035"/>
    <x v="22"/>
    <s v="EQUITY"/>
    <s v="Information Technology"/>
    <s v="Equity"/>
    <n v="2104444.98"/>
    <n v="1.72"/>
    <n v="2104444.98"/>
    <n v="12700"/>
    <n v="165.7"/>
    <s v="Japan"/>
    <s v="Tokyo Stock Exchange"/>
    <s v="JPY"/>
  </r>
  <r>
    <x v="0"/>
    <x v="40"/>
    <s v="EQIX"/>
    <x v="19"/>
    <s v="EQUITY"/>
    <s v="Real Estate"/>
    <s v="Equity"/>
    <n v="2038067.26"/>
    <n v="1.67"/>
    <n v="2038067.26"/>
    <n v="2617"/>
    <n v="778.78"/>
    <s v="United States"/>
    <s v="NASDAQ"/>
    <s v="USD"/>
  </r>
  <r>
    <x v="0"/>
    <x v="40"/>
    <s v="SNOW"/>
    <x v="25"/>
    <s v="EQUITY"/>
    <s v="Information Technology"/>
    <s v="Equity"/>
    <n v="1949652.2"/>
    <n v="1.59"/>
    <n v="1949652.2"/>
    <n v="8945"/>
    <n v="217.96"/>
    <s v="United States"/>
    <s v="New York Stock Exchange Inc."/>
    <s v="USD"/>
  </r>
  <r>
    <x v="0"/>
    <x v="40"/>
    <s v="DELL"/>
    <x v="26"/>
    <s v="EQUITY"/>
    <s v="Information Technology"/>
    <s v="Equity"/>
    <n v="1072567.8600000001"/>
    <n v="0.88"/>
    <n v="1072567.8600000001"/>
    <n v="8229"/>
    <n v="130.34"/>
    <s v="United States"/>
    <s v="New York Stock Exchange Inc."/>
    <s v="USD"/>
  </r>
  <r>
    <x v="0"/>
    <x v="40"/>
    <s v="MCHP"/>
    <x v="27"/>
    <s v="EQUITY"/>
    <s v="Information Technology"/>
    <s v="Equity"/>
    <n v="949731.64"/>
    <n v="0.78"/>
    <n v="949731.64"/>
    <n v="14438"/>
    <n v="65.78"/>
    <s v="United States"/>
    <s v="NASDAQ"/>
    <s v="USD"/>
  </r>
  <r>
    <x v="0"/>
    <x v="40"/>
    <s v="HPE"/>
    <x v="28"/>
    <s v="EQUITY"/>
    <s v="Information Technology"/>
    <s v="Equity"/>
    <n v="867380.02"/>
    <n v="0.71"/>
    <n v="867380.02"/>
    <n v="35074"/>
    <n v="24.73"/>
    <s v="United States"/>
    <s v="New York Stock Exchange Inc."/>
    <s v="USD"/>
  </r>
  <r>
    <x v="0"/>
    <x v="40"/>
    <s v="ICSUAGD"/>
    <x v="42"/>
    <s v="FUND"/>
    <s v="Cash and/or Derivatives"/>
    <s v="Money Market"/>
    <n v="808465.52"/>
    <n v="0.66"/>
    <n v="808465.52"/>
    <n v="808466"/>
    <n v="1"/>
    <s v="Ireland"/>
    <s v="-"/>
    <s v="USD"/>
  </r>
  <r>
    <x v="0"/>
    <x v="40"/>
    <s v="PSTG"/>
    <x v="30"/>
    <s v="EQUITY"/>
    <s v="Information Technology"/>
    <s v="Equity"/>
    <n v="755380.95"/>
    <n v="0.62"/>
    <n v="755380.95"/>
    <n v="8805"/>
    <n v="85.79"/>
    <s v="United States"/>
    <s v="New York Stock Exchange Inc."/>
    <s v="USD"/>
  </r>
  <r>
    <x v="0"/>
    <x v="40"/>
    <s v="MDB"/>
    <x v="33"/>
    <s v="EQUITY"/>
    <s v="Information Technology"/>
    <s v="Equity"/>
    <n v="689420.68"/>
    <n v="0.56000000000000005"/>
    <n v="689420.68"/>
    <n v="2186"/>
    <n v="315.38"/>
    <s v="United States"/>
    <s v="NASDAQ"/>
    <s v="USD"/>
  </r>
  <r>
    <x v="0"/>
    <x v="40"/>
    <s v="NTAP"/>
    <x v="29"/>
    <s v="EQUITY"/>
    <s v="Information Technology"/>
    <s v="Equity"/>
    <n v="678585.92"/>
    <n v="0.55000000000000004"/>
    <n v="678585.92"/>
    <n v="5476"/>
    <n v="123.92"/>
    <s v="United States"/>
    <s v="NASDAQ"/>
    <s v="USD"/>
  </r>
  <r>
    <x v="0"/>
    <x v="40"/>
    <n v="5935"/>
    <x v="32"/>
    <s v="EQUITY"/>
    <s v="Information Technology"/>
    <s v="Equity"/>
    <n v="677004.2"/>
    <n v="0.55000000000000004"/>
    <n v="677004.2"/>
    <n v="14879"/>
    <n v="45.5"/>
    <s v="Korea (South)"/>
    <s v="Korea Exchange (Stock Market)"/>
    <s v="KRW"/>
  </r>
  <r>
    <x v="0"/>
    <x v="40"/>
    <s v="NTNX"/>
    <x v="34"/>
    <s v="EQUITY"/>
    <s v="Information Technology"/>
    <s v="Equity"/>
    <n v="553793.46"/>
    <n v="0.45"/>
    <n v="553793.46"/>
    <n v="7131"/>
    <n v="77.66"/>
    <s v="United States"/>
    <s v="NASDAQ"/>
    <s v="USD"/>
  </r>
  <r>
    <x v="0"/>
    <x v="40"/>
    <s v="ZBRA"/>
    <x v="31"/>
    <s v="EQUITY"/>
    <s v="Information Technology"/>
    <s v="Equity"/>
    <n v="433776.44"/>
    <n v="0.35"/>
    <n v="433776.44"/>
    <n v="1367"/>
    <n v="317.32"/>
    <s v="United States"/>
    <s v="NASDAQ"/>
    <s v="USD"/>
  </r>
  <r>
    <x v="0"/>
    <x v="40"/>
    <n v="992"/>
    <x v="36"/>
    <s v="EQUITY"/>
    <s v="Information Technology"/>
    <s v="Equity"/>
    <n v="353570.76"/>
    <n v="0.28999999999999998"/>
    <n v="353570.76"/>
    <n v="230000"/>
    <n v="1.54"/>
    <s v="China"/>
    <s v="Hong Kong Exchanges And Clearing Ltd"/>
    <s v="HKD"/>
  </r>
  <r>
    <x v="0"/>
    <x v="40"/>
    <s v="USD"/>
    <x v="38"/>
    <s v="CASH"/>
    <s v="Cash and/or Derivatives"/>
    <s v="Cash"/>
    <n v="262006.69"/>
    <n v="0.21"/>
    <n v="262006.69"/>
    <n v="262007"/>
    <n v="100"/>
    <s v="United States"/>
    <s v="-"/>
    <s v="USD"/>
  </r>
  <r>
    <x v="0"/>
    <x v="40"/>
    <s v="RBRK"/>
    <x v="52"/>
    <s v="EQUITY"/>
    <s v="Information Technology"/>
    <s v="Equity"/>
    <n v="244723.68"/>
    <n v="0.2"/>
    <n v="244723.68"/>
    <n v="3312"/>
    <n v="73.89"/>
    <s v="United States"/>
    <s v="New York Stock Exchange Inc."/>
    <s v="USD"/>
  </r>
  <r>
    <x v="0"/>
    <x v="40"/>
    <s v="CVLT"/>
    <x v="37"/>
    <s v="EQUITY"/>
    <s v="Information Technology"/>
    <s v="Equity"/>
    <n v="212741.12"/>
    <n v="0.17"/>
    <n v="212741.12"/>
    <n v="1123"/>
    <n v="189.44"/>
    <s v="United States"/>
    <s v="NASDAQ"/>
    <s v="USD"/>
  </r>
  <r>
    <x v="0"/>
    <x v="40"/>
    <n v="66570"/>
    <x v="53"/>
    <s v="EQUITY"/>
    <s v="Consumer Discretionary"/>
    <s v="Equity"/>
    <n v="162098.82999999999"/>
    <n v="0.13"/>
    <n v="162098.82999999999"/>
    <n v="2872"/>
    <n v="56.44"/>
    <s v="Korea (South)"/>
    <s v="Korea Exchange (Stock Market)"/>
    <s v="KRW"/>
  </r>
  <r>
    <x v="0"/>
    <x v="40"/>
    <n v="3706"/>
    <x v="55"/>
    <s v="EQUITY"/>
    <s v="Information Technology"/>
    <s v="Equity"/>
    <n v="71120.58"/>
    <n v="0.06"/>
    <n v="71120.58"/>
    <n v="25200"/>
    <n v="2.82"/>
    <s v="Taiwan"/>
    <s v="Taiwan Stock Exchange"/>
    <s v="TWD"/>
  </r>
  <r>
    <x v="0"/>
    <x v="40"/>
    <s v="GFS"/>
    <x v="54"/>
    <s v="EQUITY"/>
    <s v="Information Technology"/>
    <s v="Equity"/>
    <n v="57927.8"/>
    <n v="0.05"/>
    <n v="57927.8"/>
    <n v="1799"/>
    <n v="32.200000000000003"/>
    <s v="United States"/>
    <s v="NASDAQ"/>
    <s v="USD"/>
  </r>
  <r>
    <x v="0"/>
    <x v="40"/>
    <s v="FSLY"/>
    <x v="40"/>
    <s v="EQUITY"/>
    <s v="Information Technology"/>
    <s v="Equity"/>
    <n v="35918.06"/>
    <n v="0.03"/>
    <n v="35918.06"/>
    <n v="4162"/>
    <n v="8.6300000000000008"/>
    <s v="United States"/>
    <s v="New York Stock Exchange Inc."/>
    <s v="USD"/>
  </r>
  <r>
    <x v="0"/>
    <x v="40"/>
    <s v="TWD"/>
    <x v="41"/>
    <s v="CASH"/>
    <s v="Cash and/or Derivatives"/>
    <s v="Cash"/>
    <n v="32998.51"/>
    <n v="0.03"/>
    <n v="32998.51"/>
    <n v="991506"/>
    <n v="3.33"/>
    <s v="Taiwan"/>
    <s v="-"/>
    <s v="TWD"/>
  </r>
  <r>
    <x v="0"/>
    <x v="40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40"/>
    <n v="2388"/>
    <x v="44"/>
    <s v="EQUITY"/>
    <s v="Information Technology"/>
    <s v="Equity"/>
    <n v="12284"/>
    <n v="0.01"/>
    <n v="12284"/>
    <n v="6331"/>
    <n v="1.94"/>
    <s v="Taiwan"/>
    <s v="Taiwan Stock Exchange"/>
    <s v="TWD"/>
  </r>
  <r>
    <x v="0"/>
    <x v="40"/>
    <n v="300017"/>
    <x v="56"/>
    <s v="EQUITY"/>
    <s v="Information Technology"/>
    <s v="Equity"/>
    <n v="5015.1499999999996"/>
    <n v="0"/>
    <n v="5015.1499999999996"/>
    <n v="3100"/>
    <n v="1.62"/>
    <s v="China"/>
    <s v="Shenzhen Stock Exchange"/>
    <s v="CNY"/>
  </r>
  <r>
    <x v="0"/>
    <x v="40"/>
    <s v="CNH"/>
    <x v="57"/>
    <s v="CASH"/>
    <s v="Cash and/or Derivatives"/>
    <s v="Cash"/>
    <n v="810.16"/>
    <n v="0"/>
    <n v="810.16"/>
    <n v="5749"/>
    <n v="14.09"/>
    <s v="China"/>
    <s v="-"/>
    <s v="CNH"/>
  </r>
  <r>
    <x v="0"/>
    <x v="40"/>
    <s v="JPY"/>
    <x v="61"/>
    <s v="FX"/>
    <s v="Cash and/or Derivatives"/>
    <s v="FX"/>
    <n v="126.86"/>
    <n v="0"/>
    <n v="126.86"/>
    <n v="15809500"/>
    <n v="1"/>
    <s v="United States"/>
    <s v="-"/>
    <s v="USD"/>
  </r>
  <r>
    <x v="0"/>
    <x v="40"/>
    <s v="HKD"/>
    <x v="63"/>
    <s v="FX"/>
    <s v="Cash and/or Derivatives"/>
    <s v="FX"/>
    <n v="14.89"/>
    <n v="0"/>
    <n v="14.89"/>
    <n v="138840"/>
    <n v="1"/>
    <s v="United States"/>
    <s v="-"/>
    <s v="USD"/>
  </r>
  <r>
    <x v="0"/>
    <x v="40"/>
    <s v="GBP"/>
    <x v="49"/>
    <s v="CASH"/>
    <s v="Cash and/or Derivatives"/>
    <s v="Cash"/>
    <n v="3.02"/>
    <n v="0"/>
    <n v="3.02"/>
    <n v="2"/>
    <n v="136.6"/>
    <s v="United Kingdom"/>
    <s v="-"/>
    <s v="GBP"/>
  </r>
  <r>
    <x v="0"/>
    <x v="40"/>
    <s v="EUR"/>
    <x v="60"/>
    <s v="FX"/>
    <s v="Cash and/or Derivatives"/>
    <s v="FX"/>
    <n v="-5.0599999999999996"/>
    <n v="0"/>
    <n v="-5.0599999999999996"/>
    <n v="17953"/>
    <n v="1"/>
    <s v="United States"/>
    <s v="-"/>
    <s v="USD"/>
  </r>
  <r>
    <x v="0"/>
    <x v="40"/>
    <s v="HWBZ5"/>
    <x v="149"/>
    <s v="FUTURE"/>
    <s v="Cash and/or Derivatives"/>
    <s v="Futures"/>
    <n v="0"/>
    <n v="0"/>
    <n v="391444"/>
    <n v="8"/>
    <n v="24465.25"/>
    <s v="-"/>
    <s v="Chicago Mercantile Exchange"/>
    <s v="USD"/>
  </r>
  <r>
    <x v="0"/>
    <x v="40"/>
    <s v="JPY"/>
    <x v="61"/>
    <s v="FX"/>
    <s v="Cash and/or Derivatives"/>
    <s v="FX"/>
    <n v="-25.36"/>
    <n v="0"/>
    <n v="-25.36"/>
    <n v="-3111923"/>
    <n v="1"/>
    <s v="United States"/>
    <s v="-"/>
    <s v="USD"/>
  </r>
  <r>
    <x v="0"/>
    <x v="40"/>
    <s v="EUR"/>
    <x v="60"/>
    <s v="FX"/>
    <s v="Cash and/or Derivatives"/>
    <s v="FX"/>
    <n v="-60.94"/>
    <n v="0"/>
    <n v="-60.94"/>
    <n v="213838"/>
    <n v="1"/>
    <s v="United States"/>
    <s v="-"/>
    <s v="USD"/>
  </r>
  <r>
    <x v="0"/>
    <x v="40"/>
    <s v="KRW"/>
    <x v="59"/>
    <s v="FX"/>
    <s v="Cash and/or Derivatives"/>
    <s v="FX"/>
    <n v="-383.85"/>
    <n v="0"/>
    <n v="-383.85"/>
    <n v="437739600"/>
    <n v="1"/>
    <s v="United States"/>
    <s v="-"/>
    <s v="USD"/>
  </r>
  <r>
    <x v="0"/>
    <x v="40"/>
    <s v="HKD"/>
    <x v="45"/>
    <s v="CASH"/>
    <s v="Cash and/or Derivatives"/>
    <s v="Cash"/>
    <n v="-7295.07"/>
    <n v="-0.01"/>
    <n v="-7295.07"/>
    <n v="-56709"/>
    <n v="12.86"/>
    <s v="Hong Kong"/>
    <s v="-"/>
    <s v="HKD"/>
  </r>
  <r>
    <x v="0"/>
    <x v="40"/>
    <s v="JPY"/>
    <x v="46"/>
    <s v="CASH"/>
    <s v="Cash and/or Derivatives"/>
    <s v="Cash"/>
    <n v="-83075.009999999995"/>
    <n v="-7.0000000000000007E-2"/>
    <n v="-83075.009999999995"/>
    <n v="-12157612"/>
    <n v="0.68"/>
    <s v="Japan"/>
    <s v="-"/>
    <s v="JPY"/>
  </r>
  <r>
    <x v="0"/>
    <x v="40"/>
    <s v="EUR"/>
    <x v="43"/>
    <s v="CASH"/>
    <s v="Cash and/or Derivatives"/>
    <s v="Cash"/>
    <n v="-255450.63"/>
    <n v="-0.21"/>
    <n v="-255450.63"/>
    <n v="-215570"/>
    <n v="118.5"/>
    <s v="European Union"/>
    <s v="-"/>
    <s v="EUR"/>
  </r>
  <r>
    <x v="0"/>
    <x v="40"/>
    <s v="KRW"/>
    <x v="39"/>
    <s v="CASH"/>
    <s v="Cash and/or Derivatives"/>
    <s v="Cash"/>
    <n v="-313874.26"/>
    <n v="-0.26"/>
    <n v="-313874.26"/>
    <n v="-433209252"/>
    <n v="7.0000000000000007E-2"/>
    <s v="Korea (South)"/>
    <s v="-"/>
    <s v="KRW"/>
  </r>
  <r>
    <x v="1"/>
    <x v="40"/>
    <s v="BRKB"/>
    <x v="67"/>
    <m/>
    <s v="Financials"/>
    <s v="Equity"/>
    <s v="##########"/>
    <n v="11.75"/>
    <s v="##########"/>
    <n v="602508"/>
    <n v="492.33"/>
    <s v="United States"/>
    <s v="New York Stock Exchange Inc."/>
    <s v="USD"/>
  </r>
  <r>
    <x v="1"/>
    <x v="40"/>
    <s v="JPM"/>
    <x v="68"/>
    <m/>
    <s v="Financials"/>
    <s v="Equity"/>
    <s v="##########"/>
    <n v="11.27"/>
    <s v="##########"/>
    <n v="913117"/>
    <n v="311.75"/>
    <s v="United States"/>
    <s v="New York Stock Exchange Inc."/>
    <s v="USD"/>
  </r>
  <r>
    <x v="1"/>
    <x v="40"/>
    <s v="V"/>
    <x v="69"/>
    <m/>
    <s v="Financials"/>
    <s v="Equity"/>
    <s v="##########"/>
    <n v="7.71"/>
    <s v="##########"/>
    <n v="562151"/>
    <n v="346.2"/>
    <s v="United States"/>
    <s v="New York Stock Exchange Inc."/>
    <s v="USD"/>
  </r>
  <r>
    <x v="1"/>
    <x v="40"/>
    <s v="MA"/>
    <x v="70"/>
    <m/>
    <s v="Financials"/>
    <s v="Equity"/>
    <s v="##########"/>
    <n v="6.32"/>
    <s v="##########"/>
    <n v="266486"/>
    <n v="598.63"/>
    <s v="United States"/>
    <s v="New York Stock Exchange Inc."/>
    <s v="USD"/>
  </r>
  <r>
    <x v="1"/>
    <x v="40"/>
    <s v="BAC"/>
    <x v="71"/>
    <m/>
    <s v="Financials"/>
    <s v="Equity"/>
    <s v="##########"/>
    <n v="4.38"/>
    <s v="##########"/>
    <s v="##########"/>
    <n v="51.4"/>
    <s v="United States"/>
    <s v="New York Stock Exchange Inc."/>
    <s v="USD"/>
  </r>
  <r>
    <x v="1"/>
    <x v="40"/>
    <s v="WFC"/>
    <x v="72"/>
    <m/>
    <s v="Financials"/>
    <s v="Equity"/>
    <s v="##########"/>
    <n v="3.49"/>
    <s v="##########"/>
    <s v="##########"/>
    <n v="82.48"/>
    <s v="United States"/>
    <s v="New York Stock Exchange Inc."/>
    <s v="USD"/>
  </r>
  <r>
    <x v="1"/>
    <x v="40"/>
    <s v="GS"/>
    <x v="73"/>
    <m/>
    <s v="Financials"/>
    <s v="Equity"/>
    <s v="##########"/>
    <n v="3.17"/>
    <s v="##########"/>
    <n v="100802"/>
    <n v="794.22"/>
    <s v="United States"/>
    <s v="New York Stock Exchange Inc."/>
    <s v="USD"/>
  </r>
  <r>
    <x v="1"/>
    <x v="40"/>
    <s v="MS"/>
    <x v="74"/>
    <m/>
    <s v="Financials"/>
    <s v="Equity"/>
    <s v="##########"/>
    <n v="2.5299999999999998"/>
    <s v="##########"/>
    <n v="405772"/>
    <n v="157.41"/>
    <s v="United States"/>
    <s v="New York Stock Exchange Inc."/>
    <s v="USD"/>
  </r>
  <r>
    <x v="1"/>
    <x v="40"/>
    <s v="C"/>
    <x v="75"/>
    <m/>
    <s v="Financials"/>
    <s v="Equity"/>
    <s v="##########"/>
    <n v="2.4700000000000002"/>
    <s v="##########"/>
    <n v="613510"/>
    <n v="101.76"/>
    <s v="United States"/>
    <s v="New York Stock Exchange Inc."/>
    <s v="USD"/>
  </r>
  <r>
    <x v="1"/>
    <x v="40"/>
    <s v="AXP"/>
    <x v="76"/>
    <m/>
    <s v="Financials"/>
    <s v="Equity"/>
    <s v="##########"/>
    <n v="2.42"/>
    <s v="##########"/>
    <n v="181813"/>
    <n v="336"/>
    <s v="United States"/>
    <s v="New York Stock Exchange Inc."/>
    <s v="USD"/>
  </r>
  <r>
    <x v="1"/>
    <x v="40"/>
    <s v="SPGI"/>
    <x v="77"/>
    <m/>
    <s v="Financials"/>
    <s v="Equity"/>
    <s v="##########"/>
    <n v="2.2200000000000002"/>
    <s v="##########"/>
    <n v="103105"/>
    <n v="544.1"/>
    <s v="United States"/>
    <s v="New York Stock Exchange Inc."/>
    <s v="USD"/>
  </r>
  <r>
    <x v="1"/>
    <x v="40"/>
    <s v="BLK"/>
    <x v="78"/>
    <m/>
    <s v="Financials"/>
    <s v="Equity"/>
    <s v="##########"/>
    <n v="2.15"/>
    <s v="##########"/>
    <n v="47864"/>
    <n v="1131.78"/>
    <s v="United States"/>
    <s v="New York Stock Exchange Inc."/>
    <s v="USD"/>
  </r>
  <r>
    <x v="1"/>
    <x v="40"/>
    <s v="SCHW"/>
    <x v="79"/>
    <m/>
    <s v="Financials"/>
    <s v="Equity"/>
    <s v="##########"/>
    <n v="2.0499999999999998"/>
    <s v="##########"/>
    <n v="561029"/>
    <n v="92.09"/>
    <s v="United States"/>
    <s v="New York Stock Exchange Inc."/>
    <s v="USD"/>
  </r>
  <r>
    <x v="1"/>
    <x v="40"/>
    <s v="COF"/>
    <x v="81"/>
    <m/>
    <s v="Financials"/>
    <s v="Equity"/>
    <s v="##########"/>
    <n v="1.88"/>
    <s v="##########"/>
    <n v="210092"/>
    <n v="225.61"/>
    <s v="United States"/>
    <s v="New York Stock Exchange Inc."/>
    <s v="USD"/>
  </r>
  <r>
    <x v="1"/>
    <x v="40"/>
    <s v="PGR"/>
    <x v="80"/>
    <m/>
    <s v="Financials"/>
    <s v="Equity"/>
    <s v="##########"/>
    <n v="1.86"/>
    <s v="##########"/>
    <n v="192566"/>
    <n v="243.61"/>
    <s v="United States"/>
    <s v="New York Stock Exchange Inc."/>
    <s v="USD"/>
  </r>
  <r>
    <x v="1"/>
    <x v="40"/>
    <s v="BX"/>
    <x v="82"/>
    <m/>
    <s v="Financials"/>
    <s v="Equity"/>
    <s v="##########"/>
    <n v="1.74"/>
    <s v="##########"/>
    <n v="239666"/>
    <n v="183.62"/>
    <s v="United States"/>
    <s v="New York Stock Exchange Inc."/>
    <s v="USD"/>
  </r>
  <r>
    <x v="1"/>
    <x v="40"/>
    <s v="CB"/>
    <x v="83"/>
    <m/>
    <s v="Financials"/>
    <s v="Equity"/>
    <s v="##########"/>
    <n v="1.32"/>
    <s v="##########"/>
    <n v="122378"/>
    <n v="272.25"/>
    <s v="United States"/>
    <s v="New York Stock Exchange Inc."/>
    <s v="USD"/>
  </r>
  <r>
    <x v="1"/>
    <x v="40"/>
    <s v="ICE"/>
    <x v="84"/>
    <m/>
    <s v="Financials"/>
    <s v="Equity"/>
    <s v="##########"/>
    <n v="1.29"/>
    <s v="##########"/>
    <n v="188378"/>
    <n v="172.25"/>
    <s v="United States"/>
    <s v="New York Stock Exchange Inc."/>
    <s v="USD"/>
  </r>
  <r>
    <x v="1"/>
    <x v="40"/>
    <s v="KKR"/>
    <x v="86"/>
    <m/>
    <s v="Financials"/>
    <s v="Equity"/>
    <s v="##########"/>
    <n v="1.27"/>
    <s v="##########"/>
    <n v="222192"/>
    <n v="144.4"/>
    <s v="United States"/>
    <s v="New York Stock Exchange Inc."/>
    <s v="USD"/>
  </r>
  <r>
    <x v="1"/>
    <x v="40"/>
    <s v="MMC"/>
    <x v="85"/>
    <m/>
    <s v="Financials"/>
    <s v="Equity"/>
    <s v="##########"/>
    <n v="1.26"/>
    <s v="##########"/>
    <n v="161789"/>
    <n v="197.4"/>
    <s v="United States"/>
    <s v="New York Stock Exchange Inc."/>
    <s v="USD"/>
  </r>
  <r>
    <x v="1"/>
    <x v="40"/>
    <s v="CME"/>
    <x v="87"/>
    <m/>
    <s v="Financials"/>
    <s v="Equity"/>
    <s v="##########"/>
    <n v="1.23"/>
    <s v="##########"/>
    <n v="118312"/>
    <n v="262.39999999999998"/>
    <s v="United States"/>
    <s v="NASDAQ"/>
    <s v="USD"/>
  </r>
  <r>
    <x v="1"/>
    <x v="40"/>
    <s v="PNC"/>
    <x v="88"/>
    <m/>
    <s v="Financials"/>
    <s v="Equity"/>
    <s v="##########"/>
    <n v="1.05"/>
    <s v="##########"/>
    <n v="129765"/>
    <n v="203.77"/>
    <s v="United States"/>
    <s v="New York Stock Exchange Inc."/>
    <s v="USD"/>
  </r>
  <r>
    <x v="1"/>
    <x v="40"/>
    <s v="MCO"/>
    <x v="89"/>
    <m/>
    <s v="Financials"/>
    <s v="Equity"/>
    <s v="##########"/>
    <n v="1.03"/>
    <s v="##########"/>
    <n v="50787"/>
    <n v="511.77"/>
    <s v="United States"/>
    <s v="New York Stock Exchange Inc."/>
    <s v="USD"/>
  </r>
  <r>
    <x v="1"/>
    <x v="40"/>
    <s v="USB"/>
    <x v="91"/>
    <m/>
    <s v="Financials"/>
    <s v="Equity"/>
    <s v="##########"/>
    <n v="1.01"/>
    <s v="##########"/>
    <n v="511790"/>
    <n v="49.61"/>
    <s v="United States"/>
    <s v="New York Stock Exchange Inc."/>
    <s v="USD"/>
  </r>
  <r>
    <x v="1"/>
    <x v="40"/>
    <s v="AON"/>
    <x v="90"/>
    <m/>
    <s v="Financials"/>
    <s v="Equity"/>
    <s v="##########"/>
    <n v="1"/>
    <s v="##########"/>
    <n v="70840"/>
    <n v="358"/>
    <s v="United States"/>
    <s v="New York Stock Exchange Inc."/>
    <s v="USD"/>
  </r>
  <r>
    <x v="1"/>
    <x v="40"/>
    <s v="BK"/>
    <x v="93"/>
    <m/>
    <s v="Financials"/>
    <s v="Equity"/>
    <s v="##########"/>
    <n v="1"/>
    <s v="##########"/>
    <n v="235440"/>
    <n v="107.01"/>
    <s v="United States"/>
    <s v="New York Stock Exchange Inc."/>
    <s v="USD"/>
  </r>
  <r>
    <x v="1"/>
    <x v="40"/>
    <s v="AJG"/>
    <x v="92"/>
    <m/>
    <s v="Financials"/>
    <s v="Equity"/>
    <s v="##########"/>
    <n v="0.97"/>
    <s v="##########"/>
    <n v="84018"/>
    <n v="292.66000000000003"/>
    <s v="United States"/>
    <s v="New York Stock Exchange Inc."/>
    <s v="USD"/>
  </r>
  <r>
    <x v="1"/>
    <x v="40"/>
    <s v="FI"/>
    <x v="94"/>
    <m/>
    <s v="Financials"/>
    <s v="Equity"/>
    <s v="##########"/>
    <n v="0.97"/>
    <s v="##########"/>
    <n v="182751"/>
    <n v="134.18"/>
    <s v="United States"/>
    <s v="New York Stock Exchange Inc."/>
    <s v="USD"/>
  </r>
  <r>
    <x v="1"/>
    <x v="40"/>
    <s v="COIN"/>
    <x v="95"/>
    <m/>
    <s v="Financials"/>
    <s v="Equity"/>
    <s v="##########"/>
    <n v="0.88"/>
    <s v="##########"/>
    <n v="69280"/>
    <n v="320.56"/>
    <s v="United States"/>
    <s v="NASDAQ"/>
    <s v="USD"/>
  </r>
  <r>
    <x v="1"/>
    <x v="40"/>
    <s v="PYPL"/>
    <x v="96"/>
    <m/>
    <s v="Financials"/>
    <s v="Equity"/>
    <s v="##########"/>
    <n v="0.87"/>
    <s v="##########"/>
    <n v="318746"/>
    <n v="68.62"/>
    <s v="United States"/>
    <s v="NASDAQ"/>
    <s v="USD"/>
  </r>
  <r>
    <x v="1"/>
    <x v="40"/>
    <s v="APO"/>
    <x v="98"/>
    <m/>
    <s v="Financials"/>
    <s v="Equity"/>
    <s v="##########"/>
    <n v="0.81"/>
    <s v="##########"/>
    <n v="147910"/>
    <n v="138.82"/>
    <s v="United States"/>
    <s v="New York Stock Exchange Inc."/>
    <s v="USD"/>
  </r>
  <r>
    <x v="1"/>
    <x v="40"/>
    <s v="TRV"/>
    <x v="97"/>
    <m/>
    <s v="Financials"/>
    <s v="Equity"/>
    <s v="##########"/>
    <n v="0.81"/>
    <s v="##########"/>
    <n v="74591"/>
    <n v="275.02999999999997"/>
    <s v="United States"/>
    <s v="New York Stock Exchange Inc."/>
    <s v="USD"/>
  </r>
  <r>
    <x v="1"/>
    <x v="40"/>
    <s v="TFC"/>
    <x v="99"/>
    <m/>
    <s v="Financials"/>
    <s v="Equity"/>
    <s v="##########"/>
    <n v="0.78"/>
    <s v="##########"/>
    <n v="431283"/>
    <n v="45.38"/>
    <s v="United States"/>
    <s v="New York Stock Exchange Inc."/>
    <s v="USD"/>
  </r>
  <r>
    <x v="1"/>
    <x v="40"/>
    <s v="AFL"/>
    <x v="101"/>
    <m/>
    <s v="Financials"/>
    <s v="Equity"/>
    <s v="##########"/>
    <n v="0.69"/>
    <s v="##########"/>
    <n v="160117"/>
    <n v="109.23"/>
    <s v="United States"/>
    <s v="New York Stock Exchange Inc."/>
    <s v="USD"/>
  </r>
  <r>
    <x v="1"/>
    <x v="40"/>
    <s v="ALL"/>
    <x v="100"/>
    <m/>
    <s v="Financials"/>
    <s v="Equity"/>
    <s v="##########"/>
    <n v="0.68"/>
    <s v="##########"/>
    <n v="87291"/>
    <n v="197.25"/>
    <s v="United States"/>
    <s v="New York Stock Exchange Inc."/>
    <s v="USD"/>
  </r>
  <r>
    <x v="1"/>
    <x v="40"/>
    <s v="AMP"/>
    <x v="102"/>
    <m/>
    <s v="Financials"/>
    <s v="Equity"/>
    <s v="##########"/>
    <n v="0.61"/>
    <s v="##########"/>
    <n v="31927"/>
    <n v="486.17"/>
    <s v="United States"/>
    <s v="New York Stock Exchange Inc."/>
    <s v="USD"/>
  </r>
  <r>
    <x v="1"/>
    <x v="40"/>
    <s v="MSCI"/>
    <x v="105"/>
    <m/>
    <s v="Financials"/>
    <s v="Equity"/>
    <s v="##########"/>
    <n v="0.57999999999999996"/>
    <s v="##########"/>
    <n v="25394"/>
    <n v="578.64"/>
    <s v="United States"/>
    <s v="New York Stock Exchange Inc."/>
    <s v="USD"/>
  </r>
  <r>
    <x v="1"/>
    <x v="40"/>
    <s v="MET"/>
    <x v="104"/>
    <m/>
    <s v="Financials"/>
    <s v="Equity"/>
    <s v="##########"/>
    <n v="0.57999999999999996"/>
    <s v="##########"/>
    <n v="185354"/>
    <n v="78.680000000000007"/>
    <s v="United States"/>
    <s v="New York Stock Exchange Inc."/>
    <s v="USD"/>
  </r>
  <r>
    <x v="1"/>
    <x v="40"/>
    <s v="AIG"/>
    <x v="103"/>
    <m/>
    <s v="Financials"/>
    <s v="Equity"/>
    <s v="##########"/>
    <n v="0.57999999999999996"/>
    <s v="##########"/>
    <n v="189563"/>
    <n v="76.8"/>
    <s v="United States"/>
    <s v="New York Stock Exchange Inc."/>
    <s v="USD"/>
  </r>
  <r>
    <x v="1"/>
    <x v="40"/>
    <s v="XYZ"/>
    <x v="106"/>
    <m/>
    <s v="Financials"/>
    <s v="Equity"/>
    <s v="##########"/>
    <n v="0.55000000000000004"/>
    <s v="##########"/>
    <n v="183107"/>
    <n v="75.709999999999994"/>
    <s v="United States"/>
    <s v="New York Stock Exchange Inc."/>
    <s v="USD"/>
  </r>
  <r>
    <x v="1"/>
    <x v="40"/>
    <s v="NDAQ"/>
    <x v="107"/>
    <m/>
    <s v="Financials"/>
    <s v="Equity"/>
    <s v="##########"/>
    <n v="0.5"/>
    <s v="##########"/>
    <n v="135489"/>
    <n v="93.1"/>
    <s v="United States"/>
    <s v="NASDAQ"/>
    <s v="USD"/>
  </r>
  <r>
    <x v="1"/>
    <x v="40"/>
    <s v="HIG"/>
    <x v="109"/>
    <m/>
    <s v="Financials"/>
    <s v="Equity"/>
    <s v="##########"/>
    <n v="0.48"/>
    <s v="##########"/>
    <n v="92948"/>
    <n v="130.65"/>
    <s v="United States"/>
    <s v="New York Stock Exchange Inc."/>
    <s v="USD"/>
  </r>
  <r>
    <x v="1"/>
    <x v="40"/>
    <s v="PRU"/>
    <x v="108"/>
    <m/>
    <s v="Financials"/>
    <s v="Equity"/>
    <s v="##########"/>
    <n v="0.48"/>
    <s v="##########"/>
    <n v="116545"/>
    <n v="103.01"/>
    <s v="United States"/>
    <s v="New York Stock Exchange Inc."/>
    <s v="USD"/>
  </r>
  <r>
    <x v="1"/>
    <x v="40"/>
    <s v="FIS"/>
    <x v="110"/>
    <m/>
    <s v="Financials"/>
    <s v="Equity"/>
    <s v="##########"/>
    <n v="0.46"/>
    <s v="##########"/>
    <n v="172339"/>
    <n v="67.150000000000006"/>
    <s v="United States"/>
    <s v="New York Stock Exchange Inc."/>
    <s v="USD"/>
  </r>
  <r>
    <x v="1"/>
    <x v="40"/>
    <s v="WTW"/>
    <x v="112"/>
    <m/>
    <s v="Financials"/>
    <s v="Equity"/>
    <s v="##########"/>
    <n v="0.43"/>
    <s v="##########"/>
    <n v="32514"/>
    <n v="332.33"/>
    <s v="United States"/>
    <s v="NASDAQ"/>
    <s v="USD"/>
  </r>
  <r>
    <x v="1"/>
    <x v="40"/>
    <s v="ACGL"/>
    <x v="111"/>
    <m/>
    <s v="Financials"/>
    <s v="Equity"/>
    <s v="##########"/>
    <n v="0.42"/>
    <s v="##########"/>
    <n v="122523"/>
    <n v="87.35"/>
    <s v="United States"/>
    <s v="NASDAQ"/>
    <s v="USD"/>
  </r>
  <r>
    <x v="1"/>
    <x v="40"/>
    <s v="MTB"/>
    <x v="113"/>
    <m/>
    <s v="Financials"/>
    <s v="Equity"/>
    <s v="##########"/>
    <n v="0.41"/>
    <s v="##########"/>
    <n v="52601"/>
    <n v="198.6"/>
    <s v="United States"/>
    <s v="New York Stock Exchange Inc."/>
    <s v="USD"/>
  </r>
  <r>
    <x v="1"/>
    <x v="40"/>
    <s v="STT"/>
    <x v="114"/>
    <m/>
    <s v="Financials"/>
    <s v="Equity"/>
    <s v="##########"/>
    <n v="0.41"/>
    <s v="##########"/>
    <n v="93307"/>
    <n v="111.7"/>
    <s v="United States"/>
    <s v="New York Stock Exchange Inc."/>
    <s v="USD"/>
  </r>
  <r>
    <x v="1"/>
    <x v="40"/>
    <s v="RJF"/>
    <x v="115"/>
    <m/>
    <s v="Financials"/>
    <s v="Equity"/>
    <s v="##########"/>
    <n v="0.4"/>
    <s v="##########"/>
    <n v="59753"/>
    <n v="170.07"/>
    <s v="United States"/>
    <s v="New York Stock Exchange Inc."/>
    <s v="USD"/>
  </r>
  <r>
    <x v="1"/>
    <x v="40"/>
    <s v="FITB"/>
    <x v="116"/>
    <m/>
    <s v="Financials"/>
    <s v="Equity"/>
    <s v="##########"/>
    <n v="0.4"/>
    <s v="##########"/>
    <n v="218849"/>
    <n v="45.91"/>
    <s v="United States"/>
    <s v="NASDAQ"/>
    <s v="USD"/>
  </r>
  <r>
    <x v="1"/>
    <x v="40"/>
    <s v="SYF"/>
    <x v="117"/>
    <m/>
    <s v="Financials"/>
    <s v="Equity"/>
    <s v="##########"/>
    <n v="0.37"/>
    <s v="##########"/>
    <n v="124533"/>
    <n v="74.819999999999993"/>
    <s v="United States"/>
    <s v="New York Stock Exchange Inc."/>
    <s v="USD"/>
  </r>
  <r>
    <x v="1"/>
    <x v="40"/>
    <s v="IBKR"/>
    <x v="118"/>
    <m/>
    <s v="Financials"/>
    <s v="Equity"/>
    <s v="##########"/>
    <n v="0.35"/>
    <s v="##########"/>
    <n v="143030"/>
    <n v="62.34"/>
    <s v="United States"/>
    <s v="NASDAQ"/>
    <s v="USD"/>
  </r>
  <r>
    <x v="1"/>
    <x v="40"/>
    <s v="BRO"/>
    <x v="119"/>
    <m/>
    <s v="Financials"/>
    <s v="Equity"/>
    <s v="##########"/>
    <n v="0.34"/>
    <s v="##########"/>
    <n v="92194"/>
    <n v="92.21"/>
    <s v="United States"/>
    <s v="New York Stock Exchange Inc."/>
    <s v="USD"/>
  </r>
  <r>
    <x v="1"/>
    <x v="40"/>
    <s v="HBAN"/>
    <x v="120"/>
    <m/>
    <s v="Financials"/>
    <s v="Equity"/>
    <s v="##########"/>
    <n v="0.33"/>
    <s v="##########"/>
    <n v="480425"/>
    <n v="17.54"/>
    <s v="United States"/>
    <s v="NASDAQ"/>
    <s v="USD"/>
  </r>
  <r>
    <x v="1"/>
    <x v="40"/>
    <s v="NTRS"/>
    <x v="121"/>
    <m/>
    <s v="Financials"/>
    <s v="Equity"/>
    <s v="##########"/>
    <n v="0.33"/>
    <s v="##########"/>
    <n v="64397"/>
    <n v="129.46"/>
    <s v="United States"/>
    <s v="NASDAQ"/>
    <s v="USD"/>
  </r>
  <r>
    <x v="1"/>
    <x v="40"/>
    <s v="CBOE"/>
    <x v="122"/>
    <m/>
    <s v="Financials"/>
    <s v="Equity"/>
    <s v="##########"/>
    <n v="0.33"/>
    <s v="##########"/>
    <n v="34646"/>
    <n v="236.96"/>
    <s v="United States"/>
    <s v="Cboe BZX"/>
    <s v="USD"/>
  </r>
  <r>
    <x v="1"/>
    <x v="40"/>
    <s v="CINF"/>
    <x v="124"/>
    <m/>
    <s v="Financials"/>
    <s v="Equity"/>
    <s v="##########"/>
    <n v="0.32"/>
    <s v="##########"/>
    <n v="51701"/>
    <n v="154.47999999999999"/>
    <s v="United States"/>
    <s v="NASDAQ"/>
    <s v="USD"/>
  </r>
  <r>
    <x v="1"/>
    <x v="40"/>
    <s v="RF"/>
    <x v="123"/>
    <m/>
    <s v="Financials"/>
    <s v="Equity"/>
    <s v="##########"/>
    <n v="0.32"/>
    <s v="##########"/>
    <n v="295875"/>
    <n v="26.93"/>
    <s v="United States"/>
    <s v="New York Stock Exchange Inc."/>
    <s v="USD"/>
  </r>
  <r>
    <x v="1"/>
    <x v="40"/>
    <s v="TROW"/>
    <x v="125"/>
    <m/>
    <s v="Financials"/>
    <s v="Equity"/>
    <s v="##########"/>
    <n v="0.31"/>
    <s v="##########"/>
    <n v="73804"/>
    <n v="104.86"/>
    <s v="United States"/>
    <s v="NASDAQ"/>
    <s v="USD"/>
  </r>
  <r>
    <x v="1"/>
    <x v="40"/>
    <s v="CFG"/>
    <x v="126"/>
    <m/>
    <s v="Financials"/>
    <s v="Equity"/>
    <s v="##########"/>
    <n v="0.3"/>
    <s v="##########"/>
    <n v="142948"/>
    <n v="52.27"/>
    <s v="United States"/>
    <s v="New York Stock Exchange Inc."/>
    <s v="USD"/>
  </r>
  <r>
    <x v="1"/>
    <x v="40"/>
    <s v="WRB"/>
    <x v="127"/>
    <m/>
    <s v="Financials"/>
    <s v="Equity"/>
    <s v="##########"/>
    <n v="0.28999999999999998"/>
    <s v="##########"/>
    <n v="99463"/>
    <n v="73.11"/>
    <s v="United States"/>
    <s v="New York Stock Exchange Inc."/>
    <s v="USD"/>
  </r>
  <r>
    <x v="1"/>
    <x v="40"/>
    <s v="CPAY"/>
    <x v="128"/>
    <m/>
    <s v="Financials"/>
    <s v="Equity"/>
    <s v="##########"/>
    <n v="0.28000000000000003"/>
    <s v="##########"/>
    <n v="23059"/>
    <n v="310.63"/>
    <s v="United States"/>
    <s v="New York Stock Exchange Inc."/>
    <s v="USD"/>
  </r>
  <r>
    <x v="1"/>
    <x v="40"/>
    <s v="USD"/>
    <x v="38"/>
    <m/>
    <s v="Cash and/or Derivatives"/>
    <s v="Cash"/>
    <s v="##########"/>
    <n v="0.28000000000000003"/>
    <s v="##########"/>
    <s v="##########"/>
    <n v="100"/>
    <s v="United States"/>
    <s v="-"/>
    <s v="USD"/>
  </r>
  <r>
    <x v="1"/>
    <x v="40"/>
    <s v="GPN"/>
    <x v="129"/>
    <m/>
    <s v="Financials"/>
    <s v="Equity"/>
    <s v="##########"/>
    <n v="0.27"/>
    <s v="##########"/>
    <n v="80489"/>
    <n v="85.35"/>
    <s v="United States"/>
    <s v="New York Stock Exchange Inc."/>
    <s v="USD"/>
  </r>
  <r>
    <x v="1"/>
    <x v="40"/>
    <s v="KEY"/>
    <x v="130"/>
    <m/>
    <s v="Financials"/>
    <s v="Equity"/>
    <s v="##########"/>
    <n v="0.24"/>
    <s v="##########"/>
    <n v="321375"/>
    <n v="18.71"/>
    <s v="United States"/>
    <s v="New York Stock Exchange Inc."/>
    <s v="USD"/>
  </r>
  <r>
    <x v="1"/>
    <x v="40"/>
    <s v="L"/>
    <x v="131"/>
    <m/>
    <s v="Financials"/>
    <s v="Equity"/>
    <s v="##########"/>
    <n v="0.22"/>
    <s v="##########"/>
    <n v="56869"/>
    <n v="96.79"/>
    <s v="United States"/>
    <s v="New York Stock Exchange Inc."/>
    <s v="USD"/>
  </r>
  <r>
    <x v="1"/>
    <x v="40"/>
    <s v="PFG"/>
    <x v="132"/>
    <m/>
    <s v="Financials"/>
    <s v="Equity"/>
    <s v="##########"/>
    <n v="0.22"/>
    <s v="##########"/>
    <n v="67924"/>
    <n v="80.86"/>
    <s v="United States"/>
    <s v="NASDAQ"/>
    <s v="USD"/>
  </r>
  <r>
    <x v="1"/>
    <x v="40"/>
    <s v="EG"/>
    <x v="133"/>
    <m/>
    <s v="Financials"/>
    <s v="Equity"/>
    <s v="##########"/>
    <n v="0.18"/>
    <s v="##########"/>
    <n v="13875"/>
    <n v="333.65"/>
    <s v="United States"/>
    <s v="New York Stock Exchange Inc."/>
    <s v="USD"/>
  </r>
  <r>
    <x v="1"/>
    <x v="40"/>
    <s v="FDS"/>
    <x v="134"/>
    <m/>
    <s v="Financials"/>
    <s v="Equity"/>
    <s v="##########"/>
    <n v="0.17"/>
    <s v="##########"/>
    <n v="12615"/>
    <n v="336.04"/>
    <s v="United States"/>
    <s v="New York Stock Exchange Inc."/>
    <s v="USD"/>
  </r>
  <r>
    <x v="1"/>
    <x v="40"/>
    <s v="GL"/>
    <x v="136"/>
    <m/>
    <s v="Financials"/>
    <s v="Equity"/>
    <s v="##########"/>
    <n v="0.15"/>
    <s v="##########"/>
    <n v="26858"/>
    <n v="142.80000000000001"/>
    <s v="United States"/>
    <s v="New York Stock Exchange Inc."/>
    <s v="USD"/>
  </r>
  <r>
    <x v="1"/>
    <x v="40"/>
    <s v="JKHY"/>
    <x v="135"/>
    <m/>
    <s v="Financials"/>
    <s v="Equity"/>
    <s v="##########"/>
    <n v="0.15"/>
    <s v="##########"/>
    <n v="23807"/>
    <n v="159.78"/>
    <s v="United States"/>
    <s v="NASDAQ"/>
    <s v="USD"/>
  </r>
  <r>
    <x v="1"/>
    <x v="40"/>
    <s v="AIZ"/>
    <x v="137"/>
    <m/>
    <s v="Financials"/>
    <s v="Equity"/>
    <s v="##########"/>
    <n v="0.14000000000000001"/>
    <s v="##########"/>
    <n v="16437"/>
    <n v="209.5"/>
    <s v="United States"/>
    <s v="New York Stock Exchange Inc."/>
    <s v="USD"/>
  </r>
  <r>
    <x v="1"/>
    <x v="40"/>
    <s v="IVZ"/>
    <x v="138"/>
    <m/>
    <s v="Financials"/>
    <s v="Equity"/>
    <s v="##########"/>
    <n v="0.13"/>
    <s v="##########"/>
    <n v="148263"/>
    <n v="22.17"/>
    <s v="United States"/>
    <s v="New York Stock Exchange Inc."/>
    <s v="USD"/>
  </r>
  <r>
    <x v="1"/>
    <x v="40"/>
    <s v="ERIE"/>
    <x v="139"/>
    <m/>
    <s v="Financials"/>
    <s v="Equity"/>
    <s v="##########"/>
    <n v="0.11"/>
    <s v="##########"/>
    <n v="8305"/>
    <n v="320.37"/>
    <s v="United States"/>
    <s v="NASDAQ"/>
    <s v="USD"/>
  </r>
  <r>
    <x v="1"/>
    <x v="40"/>
    <s v="BEN"/>
    <x v="140"/>
    <m/>
    <s v="Financials"/>
    <s v="Equity"/>
    <s v="##########"/>
    <n v="0.1"/>
    <s v="##########"/>
    <n v="101140"/>
    <n v="24.21"/>
    <s v="United States"/>
    <s v="New York Stock Exchange Inc."/>
    <s v="USD"/>
  </r>
  <r>
    <x v="1"/>
    <x v="40"/>
    <s v="MKTX"/>
    <x v="141"/>
    <m/>
    <s v="Financials"/>
    <s v="Equity"/>
    <s v="##########"/>
    <n v="0.09"/>
    <s v="##########"/>
    <n v="12253"/>
    <n v="183.53"/>
    <s v="United States"/>
    <s v="NASDAQ"/>
    <s v="USD"/>
  </r>
  <r>
    <x v="1"/>
    <x v="40"/>
    <s v="ICSUAGD"/>
    <x v="42"/>
    <m/>
    <s v="Cash and/or Derivatives"/>
    <s v="Money Market"/>
    <s v="##########"/>
    <n v="7.0000000000000007E-2"/>
    <s v="##########"/>
    <s v="##########"/>
    <n v="1"/>
    <s v="Ireland"/>
    <s v="-"/>
    <s v="USD"/>
  </r>
  <r>
    <x v="1"/>
    <x v="40"/>
    <s v="MSIFT"/>
    <x v="142"/>
    <m/>
    <s v="Cash and/or Derivatives"/>
    <s v="Cash Collateral and Margins"/>
    <n v="508000"/>
    <n v="0.02"/>
    <n v="508000"/>
    <n v="508000"/>
    <n v="100"/>
    <s v="United States"/>
    <s v="-"/>
    <s v="USD"/>
  </r>
  <r>
    <x v="1"/>
    <x v="40"/>
    <s v="EUR"/>
    <x v="43"/>
    <m/>
    <s v="Cash and/or Derivatives"/>
    <s v="Cash"/>
    <n v="40269.129999999997"/>
    <n v="0"/>
    <n v="40269.129999999997"/>
    <n v="33982"/>
    <n v="118.5"/>
    <s v="European Union"/>
    <s v="-"/>
    <s v="EUR"/>
  </r>
  <r>
    <x v="1"/>
    <x v="40"/>
    <s v="GBP"/>
    <x v="49"/>
    <m/>
    <s v="Cash and/or Derivatives"/>
    <s v="Cash"/>
    <n v="6144.38"/>
    <n v="0"/>
    <n v="6144.38"/>
    <n v="4498"/>
    <n v="136.6"/>
    <s v="United Kingdom"/>
    <s v="-"/>
    <s v="GBP"/>
  </r>
  <r>
    <x v="1"/>
    <x v="40"/>
    <s v="IXAZ5"/>
    <x v="150"/>
    <m/>
    <s v="Cash and/or Derivatives"/>
    <s v="Futures"/>
    <n v="0"/>
    <n v="0"/>
    <s v="##########"/>
    <n v="50"/>
    <n v="670.86"/>
    <s v="-"/>
    <s v="Chicago Mercantile Exchange"/>
    <s v="USD"/>
  </r>
  <r>
    <x v="0"/>
    <x v="41"/>
    <s v="ORCL"/>
    <x v="7"/>
    <s v="EQUITY"/>
    <s v="Information Technology"/>
    <s v="Equity"/>
    <n v="6861413.8399999999"/>
    <n v="5.48"/>
    <n v="6861413.8399999999"/>
    <n v="23132"/>
    <n v="296.62"/>
    <s v="United States"/>
    <s v="New York Stock Exchange Inc."/>
    <s v="USD"/>
  </r>
  <r>
    <x v="0"/>
    <x v="41"/>
    <s v="AVGO"/>
    <x v="0"/>
    <s v="EQUITY"/>
    <s v="Information Technology"/>
    <s v="Equity"/>
    <n v="6235294.25"/>
    <n v="4.9800000000000004"/>
    <n v="6235294.25"/>
    <n v="18055"/>
    <n v="345.35"/>
    <s v="United States"/>
    <s v="NASDAQ"/>
    <s v="USD"/>
  </r>
  <r>
    <x v="0"/>
    <x v="41"/>
    <s v="AMD"/>
    <x v="10"/>
    <s v="EQUITY"/>
    <s v="Information Technology"/>
    <s v="Equity"/>
    <n v="6161564.6399999997"/>
    <n v="4.92"/>
    <n v="6161564.6399999997"/>
    <n v="39017"/>
    <n v="157.91999999999999"/>
    <s v="United States"/>
    <s v="NASDAQ"/>
    <s v="USD"/>
  </r>
  <r>
    <x v="0"/>
    <x v="41"/>
    <s v="PLTR"/>
    <x v="12"/>
    <s v="EQUITY"/>
    <s v="Information Technology"/>
    <s v="Equity"/>
    <n v="6052374"/>
    <n v="4.84"/>
    <n v="6052374"/>
    <n v="34200"/>
    <n v="176.97"/>
    <s v="United States"/>
    <s v="NASDAQ"/>
    <s v="USD"/>
  </r>
  <r>
    <x v="0"/>
    <x v="41"/>
    <s v="NVDA"/>
    <x v="5"/>
    <s v="EQUITY"/>
    <s v="Information Technology"/>
    <s v="Equity"/>
    <n v="5619588.6399999997"/>
    <n v="4.49"/>
    <n v="5619588.6399999997"/>
    <n v="31886"/>
    <n v="176.24"/>
    <s v="United States"/>
    <s v="NASDAQ"/>
    <s v="USD"/>
  </r>
  <r>
    <x v="0"/>
    <x v="41"/>
    <n v="2330"/>
    <x v="3"/>
    <s v="EQUITY"/>
    <s v="Information Technology"/>
    <s v="Equity"/>
    <n v="5608711.4699999997"/>
    <n v="4.4800000000000004"/>
    <n v="5608711.4699999997"/>
    <n v="131126"/>
    <n v="42.77"/>
    <s v="Taiwan"/>
    <s v="Taiwan Stock Exchange"/>
    <s v="TWD"/>
  </r>
  <r>
    <x v="0"/>
    <x v="41"/>
    <s v="AAPL"/>
    <x v="1"/>
    <s v="EQUITY"/>
    <s v="Information Technology"/>
    <s v="Equity"/>
    <n v="5521194.7999999998"/>
    <n v="4.41"/>
    <n v="5521194.7999999998"/>
    <n v="23210"/>
    <n v="237.88"/>
    <s v="United States"/>
    <s v="NASDAQ"/>
    <s v="USD"/>
  </r>
  <r>
    <x v="0"/>
    <x v="41"/>
    <s v="ASML"/>
    <x v="4"/>
    <s v="EQUITY"/>
    <s v="Information Technology"/>
    <s v="Equity"/>
    <n v="5514714.9299999997"/>
    <n v="4.41"/>
    <n v="5514714.9299999997"/>
    <n v="5898"/>
    <n v="935.02"/>
    <s v="Netherlands"/>
    <s v="Euronext Amsterdam"/>
    <s v="EUR"/>
  </r>
  <r>
    <x v="0"/>
    <x v="41"/>
    <n v="5930"/>
    <x v="13"/>
    <s v="EQUITY"/>
    <s v="Information Technology"/>
    <s v="Equity"/>
    <n v="5416652.75"/>
    <n v="4.33"/>
    <n v="5416652.75"/>
    <n v="93382"/>
    <n v="58.01"/>
    <s v="Korea (South)"/>
    <s v="Korea Exchange (Stock Market)"/>
    <s v="KRW"/>
  </r>
  <r>
    <x v="0"/>
    <x v="41"/>
    <s v="MU"/>
    <x v="17"/>
    <s v="EQUITY"/>
    <s v="Information Technology"/>
    <s v="Equity"/>
    <n v="5059099.95"/>
    <n v="4.04"/>
    <n v="5059099.95"/>
    <n v="29955"/>
    <n v="168.89"/>
    <s v="United States"/>
    <s v="NASDAQ"/>
    <s v="USD"/>
  </r>
  <r>
    <x v="0"/>
    <x v="41"/>
    <s v="AMZN"/>
    <x v="6"/>
    <s v="EQUITY"/>
    <s v="Consumer Discretionary"/>
    <s v="Equity"/>
    <n v="5013760.09"/>
    <n v="4.01"/>
    <n v="5013760.09"/>
    <n v="21683"/>
    <n v="231.23"/>
    <s v="United States"/>
    <s v="NASDAQ"/>
    <s v="USD"/>
  </r>
  <r>
    <x v="0"/>
    <x v="41"/>
    <s v="MSFT"/>
    <x v="9"/>
    <s v="EQUITY"/>
    <s v="Information Technology"/>
    <s v="Equity"/>
    <n v="4908576.3"/>
    <n v="3.92"/>
    <n v="4908576.3"/>
    <n v="9654"/>
    <n v="508.45"/>
    <s v="United States"/>
    <s v="NASDAQ"/>
    <s v="USD"/>
  </r>
  <r>
    <x v="0"/>
    <x v="41"/>
    <s v="QCOM"/>
    <x v="11"/>
    <s v="EQUITY"/>
    <s v="Information Technology"/>
    <s v="Equity"/>
    <n v="4898299.42"/>
    <n v="3.91"/>
    <n v="4898299.42"/>
    <n v="29134"/>
    <n v="168.13"/>
    <s v="United States"/>
    <s v="NASDAQ"/>
    <s v="USD"/>
  </r>
  <r>
    <x v="0"/>
    <x v="41"/>
    <s v="CSCO"/>
    <x v="2"/>
    <s v="EQUITY"/>
    <s v="Information Technology"/>
    <s v="Equity"/>
    <n v="4878065.68"/>
    <n v="3.9"/>
    <n v="4878065.68"/>
    <n v="71026"/>
    <n v="68.680000000000007"/>
    <s v="United States"/>
    <s v="NASDAQ"/>
    <s v="USD"/>
  </r>
  <r>
    <x v="0"/>
    <x v="41"/>
    <s v="IBM"/>
    <x v="8"/>
    <s v="EQUITY"/>
    <s v="Information Technology"/>
    <s v="Equity"/>
    <n v="4359780"/>
    <n v="3.48"/>
    <n v="4359780"/>
    <n v="16452"/>
    <n v="265"/>
    <s v="United States"/>
    <s v="New York Stock Exchange Inc."/>
    <s v="USD"/>
  </r>
  <r>
    <x v="0"/>
    <x v="41"/>
    <s v="NOW"/>
    <x v="50"/>
    <s v="EQUITY"/>
    <s v="Information Technology"/>
    <s v="Equity"/>
    <n v="4349178.8600000003"/>
    <n v="3.48"/>
    <n v="4349178.8600000003"/>
    <n v="4589"/>
    <n v="947.74"/>
    <s v="United States"/>
    <s v="New York Stock Exchange Inc."/>
    <s v="USD"/>
  </r>
  <r>
    <x v="0"/>
    <x v="41"/>
    <s v="AMAT"/>
    <x v="51"/>
    <s v="EQUITY"/>
    <s v="Information Technology"/>
    <s v="Equity"/>
    <n v="4124813.12"/>
    <n v="3.3"/>
    <n v="4124813.12"/>
    <n v="21737"/>
    <n v="189.76"/>
    <s v="United States"/>
    <s v="NASDAQ"/>
    <s v="USD"/>
  </r>
  <r>
    <x v="0"/>
    <x v="41"/>
    <s v="KLAC"/>
    <x v="21"/>
    <s v="EQUITY"/>
    <s v="Information Technology"/>
    <s v="Equity"/>
    <n v="3726216.4"/>
    <n v="2.98"/>
    <n v="3726216.4"/>
    <n v="3560"/>
    <n v="1046.69"/>
    <s v="United States"/>
    <s v="NASDAQ"/>
    <s v="USD"/>
  </r>
  <r>
    <x v="0"/>
    <x v="41"/>
    <s v="PANW"/>
    <x v="14"/>
    <s v="EQUITY"/>
    <s v="Information Technology"/>
    <s v="Equity"/>
    <n v="3669742.56"/>
    <n v="2.93"/>
    <n v="3669742.56"/>
    <n v="17842"/>
    <n v="205.68"/>
    <s v="United States"/>
    <s v="NASDAQ"/>
    <s v="USD"/>
  </r>
  <r>
    <x v="0"/>
    <x v="41"/>
    <s v="INTC"/>
    <x v="20"/>
    <s v="EQUITY"/>
    <s v="Information Technology"/>
    <s v="Equity"/>
    <n v="3574427.82"/>
    <n v="2.86"/>
    <n v="3574427.82"/>
    <n v="116926"/>
    <n v="30.57"/>
    <s v="United States"/>
    <s v="NASDAQ"/>
    <s v="USD"/>
  </r>
  <r>
    <x v="0"/>
    <x v="41"/>
    <s v="GOOGL"/>
    <x v="16"/>
    <s v="EQUITY"/>
    <s v="Communication"/>
    <s v="Equity"/>
    <n v="3519094.89"/>
    <n v="2.81"/>
    <n v="3519094.89"/>
    <n v="13963"/>
    <n v="252.03"/>
    <s v="United States"/>
    <s v="NASDAQ"/>
    <s v="USD"/>
  </r>
  <r>
    <x v="0"/>
    <x v="41"/>
    <s v="GOOG"/>
    <x v="18"/>
    <s v="EQUITY"/>
    <s v="Communication"/>
    <s v="Equity"/>
    <n v="3085238.91"/>
    <n v="2.4700000000000002"/>
    <n v="3085238.91"/>
    <n v="12227"/>
    <n v="252.33"/>
    <s v="United States"/>
    <s v="NASDAQ"/>
    <s v="USD"/>
  </r>
  <r>
    <x v="0"/>
    <x v="41"/>
    <n v="2317"/>
    <x v="24"/>
    <s v="EQUITY"/>
    <s v="Information Technology"/>
    <s v="Equity"/>
    <n v="2327413.29"/>
    <n v="1.86"/>
    <n v="2327413.29"/>
    <n v="325210"/>
    <n v="7.16"/>
    <s v="Taiwan"/>
    <s v="Taiwan Stock Exchange"/>
    <s v="TWD"/>
  </r>
  <r>
    <x v="0"/>
    <x v="41"/>
    <n v="8035"/>
    <x v="22"/>
    <s v="EQUITY"/>
    <s v="Information Technology"/>
    <s v="Equity"/>
    <n v="2183945.2799999998"/>
    <n v="1.75"/>
    <n v="2183945.2799999998"/>
    <n v="12700"/>
    <n v="171.96"/>
    <s v="Japan"/>
    <s v="Tokyo Stock Exchange"/>
    <s v="JPY"/>
  </r>
  <r>
    <x v="0"/>
    <x v="41"/>
    <s v="EQIX"/>
    <x v="19"/>
    <s v="EQUITY"/>
    <s v="Real Estate"/>
    <s v="Equity"/>
    <n v="2055130.1"/>
    <n v="1.64"/>
    <n v="2055130.1"/>
    <n v="2617"/>
    <n v="785.3"/>
    <s v="United States"/>
    <s v="NASDAQ"/>
    <s v="USD"/>
  </r>
  <r>
    <x v="0"/>
    <x v="41"/>
    <s v="SNOW"/>
    <x v="25"/>
    <s v="EQUITY"/>
    <s v="Information Technology"/>
    <s v="Equity"/>
    <n v="1986773.95"/>
    <n v="1.59"/>
    <n v="1986773.95"/>
    <n v="8945"/>
    <n v="222.11"/>
    <s v="United States"/>
    <s v="New York Stock Exchange Inc."/>
    <s v="USD"/>
  </r>
  <r>
    <x v="0"/>
    <x v="41"/>
    <s v="DELL"/>
    <x v="26"/>
    <s v="EQUITY"/>
    <s v="Information Technology"/>
    <s v="Equity"/>
    <n v="1087133.19"/>
    <n v="0.87"/>
    <n v="1087133.19"/>
    <n v="8229"/>
    <n v="132.11000000000001"/>
    <s v="United States"/>
    <s v="New York Stock Exchange Inc."/>
    <s v="USD"/>
  </r>
  <r>
    <x v="0"/>
    <x v="41"/>
    <s v="MCHP"/>
    <x v="27"/>
    <s v="EQUITY"/>
    <s v="Information Technology"/>
    <s v="Equity"/>
    <n v="956661.88"/>
    <n v="0.76"/>
    <n v="956661.88"/>
    <n v="14438"/>
    <n v="66.260000000000005"/>
    <s v="United States"/>
    <s v="NASDAQ"/>
    <s v="USD"/>
  </r>
  <r>
    <x v="0"/>
    <x v="41"/>
    <s v="HPE"/>
    <x v="28"/>
    <s v="EQUITY"/>
    <s v="Information Technology"/>
    <s v="Equity"/>
    <n v="885267.76"/>
    <n v="0.71"/>
    <n v="885267.76"/>
    <n v="35074"/>
    <n v="25.24"/>
    <s v="United States"/>
    <s v="New York Stock Exchange Inc."/>
    <s v="USD"/>
  </r>
  <r>
    <x v="0"/>
    <x v="41"/>
    <s v="PSTG"/>
    <x v="30"/>
    <s v="EQUITY"/>
    <s v="Information Technology"/>
    <s v="Equity"/>
    <n v="766563.3"/>
    <n v="0.61"/>
    <n v="766563.3"/>
    <n v="8805"/>
    <n v="87.06"/>
    <s v="United States"/>
    <s v="New York Stock Exchange Inc."/>
    <s v="USD"/>
  </r>
  <r>
    <x v="0"/>
    <x v="41"/>
    <s v="NTAP"/>
    <x v="29"/>
    <s v="EQUITY"/>
    <s v="Information Technology"/>
    <s v="Equity"/>
    <n v="691947.36"/>
    <n v="0.55000000000000004"/>
    <n v="691947.36"/>
    <n v="5476"/>
    <n v="126.36"/>
    <s v="United States"/>
    <s v="NASDAQ"/>
    <s v="USD"/>
  </r>
  <r>
    <x v="0"/>
    <x v="41"/>
    <n v="5935"/>
    <x v="32"/>
    <s v="EQUITY"/>
    <s v="Information Technology"/>
    <s v="Equity"/>
    <n v="691521.05"/>
    <n v="0.55000000000000004"/>
    <n v="691521.05"/>
    <n v="14879"/>
    <n v="46.48"/>
    <s v="Korea (South)"/>
    <s v="Korea Exchange (Stock Market)"/>
    <s v="KRW"/>
  </r>
  <r>
    <x v="0"/>
    <x v="41"/>
    <s v="MDB"/>
    <x v="33"/>
    <s v="EQUITY"/>
    <s v="Information Technology"/>
    <s v="Equity"/>
    <n v="691431.8"/>
    <n v="0.55000000000000004"/>
    <n v="691431.8"/>
    <n v="2186"/>
    <n v="316.3"/>
    <s v="United States"/>
    <s v="NASDAQ"/>
    <s v="USD"/>
  </r>
  <r>
    <x v="0"/>
    <x v="41"/>
    <s v="NTNX"/>
    <x v="34"/>
    <s v="EQUITY"/>
    <s v="Information Technology"/>
    <s v="Equity"/>
    <n v="557358.96"/>
    <n v="0.45"/>
    <n v="557358.96"/>
    <n v="7131"/>
    <n v="78.16"/>
    <s v="United States"/>
    <s v="NASDAQ"/>
    <s v="USD"/>
  </r>
  <r>
    <x v="0"/>
    <x v="41"/>
    <s v="ZBRA"/>
    <x v="31"/>
    <s v="EQUITY"/>
    <s v="Information Technology"/>
    <s v="Equity"/>
    <n v="441376.96"/>
    <n v="0.35"/>
    <n v="441376.96"/>
    <n v="1367"/>
    <n v="322.88"/>
    <s v="United States"/>
    <s v="NASDAQ"/>
    <s v="USD"/>
  </r>
  <r>
    <x v="0"/>
    <x v="41"/>
    <n v="992"/>
    <x v="36"/>
    <s v="EQUITY"/>
    <s v="Information Technology"/>
    <s v="Equity"/>
    <n v="352258.11"/>
    <n v="0.28000000000000003"/>
    <n v="352258.11"/>
    <n v="230000"/>
    <n v="1.53"/>
    <s v="China"/>
    <s v="Hong Kong Exchanges And Clearing Ltd"/>
    <s v="HKD"/>
  </r>
  <r>
    <x v="0"/>
    <x v="41"/>
    <s v="USD"/>
    <x v="38"/>
    <s v="CASH"/>
    <s v="Cash and/or Derivatives"/>
    <s v="Cash"/>
    <n v="273429.59000000003"/>
    <n v="0.22"/>
    <n v="273429.59000000003"/>
    <n v="273430"/>
    <n v="100"/>
    <s v="United States"/>
    <s v="-"/>
    <s v="USD"/>
  </r>
  <r>
    <x v="0"/>
    <x v="41"/>
    <s v="RBRK"/>
    <x v="52"/>
    <s v="EQUITY"/>
    <s v="Information Technology"/>
    <s v="Equity"/>
    <n v="258402.24"/>
    <n v="0.21"/>
    <n v="258402.24"/>
    <n v="3312"/>
    <n v="78.02"/>
    <s v="United States"/>
    <s v="New York Stock Exchange Inc."/>
    <s v="USD"/>
  </r>
  <r>
    <x v="0"/>
    <x v="41"/>
    <s v="CVLT"/>
    <x v="37"/>
    <s v="EQUITY"/>
    <s v="Information Technology"/>
    <s v="Equity"/>
    <n v="219445.43"/>
    <n v="0.18"/>
    <n v="219445.43"/>
    <n v="1123"/>
    <n v="195.41"/>
    <s v="United States"/>
    <s v="NASDAQ"/>
    <s v="USD"/>
  </r>
  <r>
    <x v="0"/>
    <x v="41"/>
    <n v="66570"/>
    <x v="53"/>
    <s v="EQUITY"/>
    <s v="Consumer Discretionary"/>
    <s v="Equity"/>
    <n v="170109.35"/>
    <n v="0.14000000000000001"/>
    <n v="170109.35"/>
    <n v="2872"/>
    <n v="59.23"/>
    <s v="Korea (South)"/>
    <s v="Korea Exchange (Stock Market)"/>
    <s v="KRW"/>
  </r>
  <r>
    <x v="0"/>
    <x v="41"/>
    <s v="ICSUAGD"/>
    <x v="42"/>
    <s v="FUND"/>
    <s v="Cash and/or Derivatives"/>
    <s v="Money Market"/>
    <n v="108022.47"/>
    <n v="0.09"/>
    <n v="108022.47"/>
    <n v="108022"/>
    <n v="1"/>
    <s v="Ireland"/>
    <s v="-"/>
    <s v="USD"/>
  </r>
  <r>
    <x v="0"/>
    <x v="41"/>
    <n v="3706"/>
    <x v="55"/>
    <s v="EQUITY"/>
    <s v="Information Technology"/>
    <s v="Equity"/>
    <n v="69790.289999999994"/>
    <n v="0.06"/>
    <n v="69790.289999999994"/>
    <n v="25200"/>
    <n v="2.77"/>
    <s v="Taiwan"/>
    <s v="Taiwan Stock Exchange"/>
    <s v="TWD"/>
  </r>
  <r>
    <x v="0"/>
    <x v="41"/>
    <s v="GFS"/>
    <x v="54"/>
    <s v="EQUITY"/>
    <s v="Information Technology"/>
    <s v="Equity"/>
    <n v="59852.73"/>
    <n v="0.05"/>
    <n v="59852.73"/>
    <n v="1799"/>
    <n v="33.270000000000003"/>
    <s v="United States"/>
    <s v="NASDAQ"/>
    <s v="USD"/>
  </r>
  <r>
    <x v="0"/>
    <x v="41"/>
    <s v="FSLY"/>
    <x v="40"/>
    <s v="EQUITY"/>
    <s v="Information Technology"/>
    <s v="Equity"/>
    <n v="37249.9"/>
    <n v="0.03"/>
    <n v="37249.9"/>
    <n v="4162"/>
    <n v="8.9499999999999993"/>
    <s v="United States"/>
    <s v="New York Stock Exchange Inc."/>
    <s v="USD"/>
  </r>
  <r>
    <x v="0"/>
    <x v="41"/>
    <s v="TWD"/>
    <x v="41"/>
    <s v="CASH"/>
    <s v="Cash and/or Derivatives"/>
    <s v="Cash"/>
    <n v="33004"/>
    <n v="0.03"/>
    <n v="33004"/>
    <n v="991506"/>
    <n v="3.33"/>
    <s v="Taiwan"/>
    <s v="-"/>
    <s v="TWD"/>
  </r>
  <r>
    <x v="0"/>
    <x v="41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41"/>
    <s v="EUR"/>
    <x v="43"/>
    <s v="CASH"/>
    <s v="Cash and/or Derivatives"/>
    <s v="Cash"/>
    <n v="19101.669999999998"/>
    <n v="0.02"/>
    <n v="19101.669999999998"/>
    <n v="16221"/>
    <n v="117.76"/>
    <s v="European Union"/>
    <s v="-"/>
    <s v="EUR"/>
  </r>
  <r>
    <x v="0"/>
    <x v="41"/>
    <n v="2388"/>
    <x v="44"/>
    <s v="EQUITY"/>
    <s v="Information Technology"/>
    <s v="Equity"/>
    <n v="13508.33"/>
    <n v="0.01"/>
    <n v="13508.33"/>
    <n v="6331"/>
    <n v="2.13"/>
    <s v="Taiwan"/>
    <s v="Taiwan Stock Exchange"/>
    <s v="TWD"/>
  </r>
  <r>
    <x v="0"/>
    <x v="41"/>
    <s v="HKD"/>
    <x v="45"/>
    <s v="CASH"/>
    <s v="Cash and/or Derivatives"/>
    <s v="Cash"/>
    <n v="10561.62"/>
    <n v="0.01"/>
    <n v="10561.62"/>
    <n v="82131"/>
    <n v="12.86"/>
    <s v="Hong Kong"/>
    <s v="-"/>
    <s v="HKD"/>
  </r>
  <r>
    <x v="0"/>
    <x v="41"/>
    <n v="300017"/>
    <x v="56"/>
    <s v="EQUITY"/>
    <s v="Information Technology"/>
    <s v="Equity"/>
    <n v="4959.93"/>
    <n v="0"/>
    <n v="4959.93"/>
    <n v="3100"/>
    <n v="1.6"/>
    <s v="China"/>
    <s v="Shenzhen Stock Exchange"/>
    <s v="CNY"/>
  </r>
  <r>
    <x v="0"/>
    <x v="41"/>
    <s v="JPY"/>
    <x v="46"/>
    <s v="CASH"/>
    <s v="Cash and/or Derivatives"/>
    <s v="Cash"/>
    <n v="3647.8"/>
    <n v="0"/>
    <n v="3647.8"/>
    <n v="539965"/>
    <n v="0.68"/>
    <s v="Japan"/>
    <s v="-"/>
    <s v="JPY"/>
  </r>
  <r>
    <x v="0"/>
    <x v="41"/>
    <s v="KRW"/>
    <x v="39"/>
    <s v="CASH"/>
    <s v="Cash and/or Derivatives"/>
    <s v="Cash"/>
    <n v="3264.4"/>
    <n v="0"/>
    <n v="3264.4"/>
    <n v="4530348"/>
    <n v="7.0000000000000007E-2"/>
    <s v="Korea (South)"/>
    <s v="-"/>
    <s v="KRW"/>
  </r>
  <r>
    <x v="0"/>
    <x v="41"/>
    <s v="CNH"/>
    <x v="57"/>
    <s v="CASH"/>
    <s v="Cash and/or Derivatives"/>
    <s v="Cash"/>
    <n v="808.28"/>
    <n v="0"/>
    <n v="808.28"/>
    <n v="5749"/>
    <n v="14.06"/>
    <s v="China"/>
    <s v="-"/>
    <s v="CNH"/>
  </r>
  <r>
    <x v="0"/>
    <x v="41"/>
    <s v="GBP"/>
    <x v="49"/>
    <s v="CASH"/>
    <s v="Cash and/or Derivatives"/>
    <s v="Cash"/>
    <n v="3"/>
    <n v="0"/>
    <n v="3"/>
    <n v="2"/>
    <n v="135.53"/>
    <s v="United Kingdom"/>
    <s v="-"/>
    <s v="GBP"/>
  </r>
  <r>
    <x v="0"/>
    <x v="41"/>
    <s v="HWBZ5"/>
    <x v="149"/>
    <s v="FUTURE"/>
    <s v="Cash and/or Derivatives"/>
    <s v="Futures"/>
    <n v="0"/>
    <n v="0"/>
    <n v="395288"/>
    <n v="8"/>
    <n v="24705.5"/>
    <s v="-"/>
    <s v="Chicago Mercantile Exchange"/>
    <s v="USD"/>
  </r>
  <r>
    <x v="1"/>
    <x v="41"/>
    <s v="BRKB"/>
    <x v="67"/>
    <m/>
    <s v="Financials"/>
    <s v="Equity"/>
    <n v="295530174"/>
    <n v="11.7"/>
    <n v="295530174"/>
    <n v="602508"/>
    <n v="490.5"/>
    <s v="United States"/>
    <s v="New York Stock Exchange Inc."/>
    <s v="USD"/>
  </r>
  <r>
    <x v="1"/>
    <x v="41"/>
    <s v="JPM"/>
    <x v="68"/>
    <m/>
    <s v="Financials"/>
    <s v="Equity"/>
    <n v="286015637.91000003"/>
    <n v="11.32"/>
    <n v="286015637.91000003"/>
    <n v="913117"/>
    <n v="313.23"/>
    <s v="United States"/>
    <s v="New York Stock Exchange Inc."/>
    <s v="USD"/>
  </r>
  <r>
    <x v="1"/>
    <x v="41"/>
    <s v="V"/>
    <x v="69"/>
    <m/>
    <s v="Financials"/>
    <s v="Equity"/>
    <n v="190108225.18000001"/>
    <n v="7.52"/>
    <n v="190108225.18000001"/>
    <n v="562151"/>
    <n v="338.18"/>
    <s v="United States"/>
    <s v="New York Stock Exchange Inc."/>
    <s v="USD"/>
  </r>
  <r>
    <x v="1"/>
    <x v="41"/>
    <s v="MA"/>
    <x v="70"/>
    <m/>
    <s v="Financials"/>
    <s v="Equity"/>
    <n v="156174120.30000001"/>
    <n v="6.18"/>
    <n v="156174120.30000001"/>
    <n v="266486"/>
    <n v="586.04999999999995"/>
    <s v="United States"/>
    <s v="New York Stock Exchange Inc."/>
    <s v="USD"/>
  </r>
  <r>
    <x v="1"/>
    <x v="41"/>
    <s v="BAC"/>
    <x v="71"/>
    <m/>
    <s v="Financials"/>
    <s v="Equity"/>
    <n v="112214516.7"/>
    <n v="4.4400000000000004"/>
    <n v="112214516.7"/>
    <n v="2152590"/>
    <n v="52.13"/>
    <s v="United States"/>
    <s v="New York Stock Exchange Inc."/>
    <s v="USD"/>
  </r>
  <r>
    <x v="1"/>
    <x v="41"/>
    <s v="WFC"/>
    <x v="72"/>
    <m/>
    <s v="Financials"/>
    <s v="Equity"/>
    <n v="89254736.5"/>
    <n v="3.53"/>
    <n v="89254736.5"/>
    <n v="1068919"/>
    <n v="83.5"/>
    <s v="United States"/>
    <s v="New York Stock Exchange Inc."/>
    <s v="USD"/>
  </r>
  <r>
    <x v="1"/>
    <x v="41"/>
    <s v="GS"/>
    <x v="73"/>
    <m/>
    <s v="Financials"/>
    <s v="Equity"/>
    <n v="81076056.620000005"/>
    <n v="3.21"/>
    <n v="81076056.620000005"/>
    <n v="100802"/>
    <n v="804.31"/>
    <s v="United States"/>
    <s v="New York Stock Exchange Inc."/>
    <s v="USD"/>
  </r>
  <r>
    <x v="1"/>
    <x v="41"/>
    <s v="MS"/>
    <x v="74"/>
    <m/>
    <s v="Financials"/>
    <s v="Equity"/>
    <n v="64615133.280000001"/>
    <n v="2.56"/>
    <n v="64615133.280000001"/>
    <n v="405772"/>
    <n v="159.24"/>
    <s v="United States"/>
    <s v="New York Stock Exchange Inc."/>
    <s v="USD"/>
  </r>
  <r>
    <x v="1"/>
    <x v="41"/>
    <s v="C"/>
    <x v="75"/>
    <m/>
    <s v="Financials"/>
    <s v="Equity"/>
    <n v="62829559.100000001"/>
    <n v="2.4900000000000002"/>
    <n v="62829559.100000001"/>
    <n v="613510"/>
    <n v="102.41"/>
    <s v="United States"/>
    <s v="New York Stock Exchange Inc."/>
    <s v="USD"/>
  </r>
  <r>
    <x v="1"/>
    <x v="41"/>
    <s v="AXP"/>
    <x v="76"/>
    <m/>
    <s v="Financials"/>
    <s v="Equity"/>
    <n v="62120047.710000001"/>
    <n v="2.46"/>
    <n v="62120047.710000001"/>
    <n v="181813"/>
    <n v="341.67"/>
    <s v="United States"/>
    <s v="New York Stock Exchange Inc."/>
    <s v="USD"/>
  </r>
  <r>
    <x v="1"/>
    <x v="41"/>
    <s v="BLK"/>
    <x v="78"/>
    <m/>
    <s v="Financials"/>
    <s v="Equity"/>
    <n v="54427590.32"/>
    <n v="2.15"/>
    <n v="54427590.32"/>
    <n v="47864"/>
    <n v="1137.1300000000001"/>
    <s v="United States"/>
    <s v="New York Stock Exchange Inc."/>
    <s v="USD"/>
  </r>
  <r>
    <x v="1"/>
    <x v="41"/>
    <s v="SPGI"/>
    <x v="77"/>
    <m/>
    <s v="Financials"/>
    <s v="Equity"/>
    <n v="52356719"/>
    <n v="2.0699999999999998"/>
    <n v="52356719"/>
    <n v="103105"/>
    <n v="507.8"/>
    <s v="United States"/>
    <s v="New York Stock Exchange Inc."/>
    <s v="USD"/>
  </r>
  <r>
    <x v="1"/>
    <x v="41"/>
    <s v="SCHW"/>
    <x v="79"/>
    <m/>
    <s v="Financials"/>
    <s v="Equity"/>
    <n v="52332785.119999997"/>
    <n v="2.0699999999999998"/>
    <n v="52332785.119999997"/>
    <n v="561029"/>
    <n v="93.28"/>
    <s v="United States"/>
    <s v="New York Stock Exchange Inc."/>
    <s v="USD"/>
  </r>
  <r>
    <x v="1"/>
    <x v="41"/>
    <s v="COF"/>
    <x v="81"/>
    <m/>
    <s v="Financials"/>
    <s v="Equity"/>
    <n v="48266536.079999998"/>
    <n v="1.91"/>
    <n v="48266536.079999998"/>
    <n v="210092"/>
    <n v="229.74"/>
    <s v="United States"/>
    <s v="New York Stock Exchange Inc."/>
    <s v="USD"/>
  </r>
  <r>
    <x v="1"/>
    <x v="41"/>
    <s v="PGR"/>
    <x v="80"/>
    <m/>
    <s v="Financials"/>
    <s v="Equity"/>
    <n v="46600972"/>
    <n v="1.84"/>
    <n v="46600972"/>
    <n v="192566"/>
    <n v="242"/>
    <s v="United States"/>
    <s v="New York Stock Exchange Inc."/>
    <s v="USD"/>
  </r>
  <r>
    <x v="1"/>
    <x v="41"/>
    <s v="BX"/>
    <x v="82"/>
    <m/>
    <s v="Financials"/>
    <s v="Equity"/>
    <n v="45220180.880000003"/>
    <n v="1.79"/>
    <n v="45220180.880000003"/>
    <n v="239666"/>
    <n v="188.68"/>
    <s v="United States"/>
    <s v="New York Stock Exchange Inc."/>
    <s v="USD"/>
  </r>
  <r>
    <x v="1"/>
    <x v="41"/>
    <s v="CB"/>
    <x v="83"/>
    <m/>
    <s v="Financials"/>
    <s v="Equity"/>
    <n v="33565837.840000004"/>
    <n v="1.33"/>
    <n v="33565837.840000004"/>
    <n v="122378"/>
    <n v="274.27999999999997"/>
    <s v="United States"/>
    <s v="New York Stock Exchange Inc."/>
    <s v="USD"/>
  </r>
  <r>
    <x v="1"/>
    <x v="41"/>
    <s v="KKR"/>
    <x v="86"/>
    <m/>
    <s v="Financials"/>
    <s v="Equity"/>
    <n v="33182153.280000001"/>
    <n v="1.31"/>
    <n v="33182153.280000001"/>
    <n v="222192"/>
    <n v="149.34"/>
    <s v="United States"/>
    <s v="New York Stock Exchange Inc."/>
    <s v="USD"/>
  </r>
  <r>
    <x v="1"/>
    <x v="41"/>
    <s v="ICE"/>
    <x v="84"/>
    <m/>
    <s v="Financials"/>
    <s v="Equity"/>
    <n v="32237127.140000001"/>
    <n v="1.28"/>
    <n v="32237127.140000001"/>
    <n v="188378"/>
    <n v="171.13"/>
    <s v="United States"/>
    <s v="New York Stock Exchange Inc."/>
    <s v="USD"/>
  </r>
  <r>
    <x v="1"/>
    <x v="41"/>
    <s v="MMC"/>
    <x v="85"/>
    <m/>
    <s v="Financials"/>
    <s v="Equity"/>
    <n v="31734912.350000001"/>
    <n v="1.26"/>
    <n v="31734912.350000001"/>
    <n v="161789"/>
    <n v="196.15"/>
    <s v="United States"/>
    <s v="New York Stock Exchange Inc."/>
    <s v="USD"/>
  </r>
  <r>
    <x v="1"/>
    <x v="41"/>
    <s v="CME"/>
    <x v="87"/>
    <m/>
    <s v="Financials"/>
    <s v="Equity"/>
    <n v="30830924.079999998"/>
    <n v="1.22"/>
    <n v="30830924.079999998"/>
    <n v="118312"/>
    <n v="260.58999999999997"/>
    <s v="United States"/>
    <s v="NASDAQ"/>
    <s v="USD"/>
  </r>
  <r>
    <x v="1"/>
    <x v="41"/>
    <s v="PNC"/>
    <x v="88"/>
    <m/>
    <s v="Financials"/>
    <s v="Equity"/>
    <n v="26766626.550000001"/>
    <n v="1.06"/>
    <n v="26766626.550000001"/>
    <n v="129765"/>
    <n v="206.27"/>
    <s v="United States"/>
    <s v="New York Stock Exchange Inc."/>
    <s v="USD"/>
  </r>
  <r>
    <x v="1"/>
    <x v="41"/>
    <s v="USB"/>
    <x v="91"/>
    <m/>
    <s v="Financials"/>
    <s v="Equity"/>
    <n v="25696975.899999999"/>
    <n v="1.02"/>
    <n v="25696975.899999999"/>
    <n v="511790"/>
    <n v="50.21"/>
    <s v="United States"/>
    <s v="New York Stock Exchange Inc."/>
    <s v="USD"/>
  </r>
  <r>
    <x v="1"/>
    <x v="41"/>
    <s v="BK"/>
    <x v="93"/>
    <m/>
    <s v="Financials"/>
    <s v="Equity"/>
    <n v="25549948.800000001"/>
    <n v="1.01"/>
    <n v="25549948.800000001"/>
    <n v="235440"/>
    <n v="108.52"/>
    <s v="United States"/>
    <s v="New York Stock Exchange Inc."/>
    <s v="USD"/>
  </r>
  <r>
    <x v="1"/>
    <x v="41"/>
    <s v="AON"/>
    <x v="90"/>
    <m/>
    <s v="Financials"/>
    <s v="Equity"/>
    <n v="24989518.399999999"/>
    <n v="0.99"/>
    <n v="24989518.399999999"/>
    <n v="70840"/>
    <n v="352.76"/>
    <s v="United States"/>
    <s v="New York Stock Exchange Inc."/>
    <s v="USD"/>
  </r>
  <r>
    <x v="1"/>
    <x v="41"/>
    <s v="AJG"/>
    <x v="92"/>
    <m/>
    <s v="Financials"/>
    <s v="Equity"/>
    <n v="24931501.32"/>
    <n v="0.99"/>
    <n v="24931501.32"/>
    <n v="84018"/>
    <n v="296.74"/>
    <s v="United States"/>
    <s v="New York Stock Exchange Inc."/>
    <s v="USD"/>
  </r>
  <r>
    <x v="1"/>
    <x v="41"/>
    <s v="MCO"/>
    <x v="89"/>
    <m/>
    <s v="Financials"/>
    <s v="Equity"/>
    <n v="24495585.84"/>
    <n v="0.97"/>
    <n v="24495585.84"/>
    <n v="50787"/>
    <n v="482.32"/>
    <s v="United States"/>
    <s v="New York Stock Exchange Inc."/>
    <s v="USD"/>
  </r>
  <r>
    <x v="1"/>
    <x v="41"/>
    <s v="FI"/>
    <x v="94"/>
    <m/>
    <s v="Financials"/>
    <s v="Equity"/>
    <n v="24282125.370000001"/>
    <n v="0.96"/>
    <n v="24282125.370000001"/>
    <n v="182751"/>
    <n v="132.87"/>
    <s v="United States"/>
    <s v="New York Stock Exchange Inc."/>
    <s v="USD"/>
  </r>
  <r>
    <x v="1"/>
    <x v="41"/>
    <s v="COIN"/>
    <x v="95"/>
    <m/>
    <s v="Financials"/>
    <s v="Equity"/>
    <n v="23772046.399999999"/>
    <n v="0.94"/>
    <n v="23772046.399999999"/>
    <n v="69280"/>
    <n v="343.13"/>
    <s v="United States"/>
    <s v="NASDAQ"/>
    <s v="USD"/>
  </r>
  <r>
    <x v="1"/>
    <x v="41"/>
    <s v="PYPL"/>
    <x v="96"/>
    <m/>
    <s v="Financials"/>
    <s v="Equity"/>
    <n v="21840475.920000002"/>
    <n v="0.86"/>
    <n v="21840475.920000002"/>
    <n v="318746"/>
    <n v="68.52"/>
    <s v="United States"/>
    <s v="NASDAQ"/>
    <s v="USD"/>
  </r>
  <r>
    <x v="1"/>
    <x v="41"/>
    <s v="APO"/>
    <x v="98"/>
    <m/>
    <s v="Financials"/>
    <s v="Equity"/>
    <n v="21223605.899999999"/>
    <n v="0.84"/>
    <n v="21223605.899999999"/>
    <n v="147910"/>
    <n v="143.49"/>
    <s v="United States"/>
    <s v="New York Stock Exchange Inc."/>
    <s v="USD"/>
  </r>
  <r>
    <x v="1"/>
    <x v="41"/>
    <s v="TRV"/>
    <x v="97"/>
    <m/>
    <s v="Financials"/>
    <s v="Equity"/>
    <n v="20728838.899999999"/>
    <n v="0.82"/>
    <n v="20728838.899999999"/>
    <n v="74591"/>
    <n v="277.89999999999998"/>
    <s v="United States"/>
    <s v="New York Stock Exchange Inc."/>
    <s v="USD"/>
  </r>
  <r>
    <x v="1"/>
    <x v="41"/>
    <s v="TFC"/>
    <x v="99"/>
    <m/>
    <s v="Financials"/>
    <s v="Equity"/>
    <n v="19873520.640000001"/>
    <n v="0.79"/>
    <n v="19873520.640000001"/>
    <n v="431283"/>
    <n v="46.08"/>
    <s v="United States"/>
    <s v="New York Stock Exchange Inc."/>
    <s v="USD"/>
  </r>
  <r>
    <x v="1"/>
    <x v="41"/>
    <s v="ALL"/>
    <x v="100"/>
    <m/>
    <s v="Financials"/>
    <s v="Equity"/>
    <n v="17954012.879999999"/>
    <n v="0.71"/>
    <n v="17954012.879999999"/>
    <n v="87291"/>
    <n v="205.68"/>
    <s v="United States"/>
    <s v="New York Stock Exchange Inc."/>
    <s v="USD"/>
  </r>
  <r>
    <x v="1"/>
    <x v="41"/>
    <s v="AFL"/>
    <x v="101"/>
    <m/>
    <s v="Financials"/>
    <s v="Equity"/>
    <n v="17292636"/>
    <n v="0.68"/>
    <n v="17292636"/>
    <n v="160117"/>
    <n v="108"/>
    <s v="United States"/>
    <s v="New York Stock Exchange Inc."/>
    <s v="USD"/>
  </r>
  <r>
    <x v="1"/>
    <x v="41"/>
    <s v="AMP"/>
    <x v="102"/>
    <m/>
    <s v="Financials"/>
    <s v="Equity"/>
    <n v="15688608.529999999"/>
    <n v="0.62"/>
    <n v="15688608.529999999"/>
    <n v="31927"/>
    <n v="491.39"/>
    <s v="United States"/>
    <s v="New York Stock Exchange Inc."/>
    <s v="USD"/>
  </r>
  <r>
    <x v="1"/>
    <x v="41"/>
    <s v="AIG"/>
    <x v="103"/>
    <m/>
    <s v="Financials"/>
    <s v="Equity"/>
    <n v="14791600.890000001"/>
    <n v="0.59"/>
    <n v="14791600.890000001"/>
    <n v="189563"/>
    <n v="78.03"/>
    <s v="United States"/>
    <s v="New York Stock Exchange Inc."/>
    <s v="USD"/>
  </r>
  <r>
    <x v="1"/>
    <x v="41"/>
    <s v="MET"/>
    <x v="104"/>
    <m/>
    <s v="Financials"/>
    <s v="Equity"/>
    <n v="14655940.779999999"/>
    <n v="0.57999999999999996"/>
    <n v="14655940.779999999"/>
    <n v="185354"/>
    <n v="79.069999999999993"/>
    <s v="United States"/>
    <s v="New York Stock Exchange Inc."/>
    <s v="USD"/>
  </r>
  <r>
    <x v="1"/>
    <x v="41"/>
    <s v="XYZ"/>
    <x v="106"/>
    <m/>
    <s v="Financials"/>
    <s v="Equity"/>
    <n v="14166988.59"/>
    <n v="0.56000000000000005"/>
    <n v="14166988.59"/>
    <n v="183107"/>
    <n v="77.37"/>
    <s v="United States"/>
    <s v="New York Stock Exchange Inc."/>
    <s v="USD"/>
  </r>
  <r>
    <x v="1"/>
    <x v="41"/>
    <s v="MSCI"/>
    <x v="105"/>
    <m/>
    <s v="Financials"/>
    <s v="Equity"/>
    <n v="14118556.119999999"/>
    <n v="0.56000000000000005"/>
    <n v="14118556.119999999"/>
    <n v="25394"/>
    <n v="555.98"/>
    <s v="United States"/>
    <s v="New York Stock Exchange Inc."/>
    <s v="USD"/>
  </r>
  <r>
    <x v="1"/>
    <x v="41"/>
    <s v="HIG"/>
    <x v="109"/>
    <m/>
    <s v="Financials"/>
    <s v="Equity"/>
    <n v="12214296.68"/>
    <n v="0.48"/>
    <n v="12214296.68"/>
    <n v="92948"/>
    <n v="131.41"/>
    <s v="United States"/>
    <s v="New York Stock Exchange Inc."/>
    <s v="USD"/>
  </r>
  <r>
    <x v="1"/>
    <x v="41"/>
    <s v="PRU"/>
    <x v="108"/>
    <m/>
    <s v="Financials"/>
    <s v="Equity"/>
    <n v="12105529.15"/>
    <n v="0.48"/>
    <n v="12105529.15"/>
    <n v="116545"/>
    <n v="103.87"/>
    <s v="United States"/>
    <s v="New York Stock Exchange Inc."/>
    <s v="USD"/>
  </r>
  <r>
    <x v="1"/>
    <x v="41"/>
    <s v="NDAQ"/>
    <x v="107"/>
    <m/>
    <s v="Financials"/>
    <s v="Equity"/>
    <n v="12040907.43"/>
    <n v="0.48"/>
    <n v="12040907.43"/>
    <n v="135489"/>
    <n v="88.87"/>
    <s v="United States"/>
    <s v="NASDAQ"/>
    <s v="USD"/>
  </r>
  <r>
    <x v="1"/>
    <x v="41"/>
    <s v="FIS"/>
    <x v="110"/>
    <m/>
    <s v="Financials"/>
    <s v="Equity"/>
    <n v="11415735.359999999"/>
    <n v="0.45"/>
    <n v="11415735.359999999"/>
    <n v="172339"/>
    <n v="66.239999999999995"/>
    <s v="United States"/>
    <s v="New York Stock Exchange Inc."/>
    <s v="USD"/>
  </r>
  <r>
    <x v="1"/>
    <x v="41"/>
    <s v="ACGL"/>
    <x v="111"/>
    <m/>
    <s v="Financials"/>
    <s v="Equity"/>
    <n v="10805303.369999999"/>
    <n v="0.43"/>
    <n v="10805303.369999999"/>
    <n v="122523"/>
    <n v="88.19"/>
    <s v="United States"/>
    <s v="NASDAQ"/>
    <s v="USD"/>
  </r>
  <r>
    <x v="1"/>
    <x v="41"/>
    <s v="WTW"/>
    <x v="112"/>
    <m/>
    <s v="Financials"/>
    <s v="Equity"/>
    <n v="10784893.800000001"/>
    <n v="0.43"/>
    <n v="10784893.800000001"/>
    <n v="32514"/>
    <n v="331.7"/>
    <s v="United States"/>
    <s v="NASDAQ"/>
    <s v="USD"/>
  </r>
  <r>
    <x v="1"/>
    <x v="41"/>
    <s v="STT"/>
    <x v="114"/>
    <m/>
    <s v="Financials"/>
    <s v="Equity"/>
    <n v="10564218.539999999"/>
    <n v="0.42"/>
    <n v="10564218.539999999"/>
    <n v="93307"/>
    <n v="113.22"/>
    <s v="United States"/>
    <s v="New York Stock Exchange Inc."/>
    <s v="USD"/>
  </r>
  <r>
    <x v="1"/>
    <x v="41"/>
    <s v="MTB"/>
    <x v="113"/>
    <m/>
    <s v="Financials"/>
    <s v="Equity"/>
    <n v="10542818.43"/>
    <n v="0.42"/>
    <n v="10542818.43"/>
    <n v="52601"/>
    <n v="200.43"/>
    <s v="United States"/>
    <s v="New York Stock Exchange Inc."/>
    <s v="USD"/>
  </r>
  <r>
    <x v="1"/>
    <x v="41"/>
    <s v="RJF"/>
    <x v="115"/>
    <m/>
    <s v="Financials"/>
    <s v="Equity"/>
    <n v="10392839.289999999"/>
    <n v="0.41"/>
    <n v="10392839.289999999"/>
    <n v="59753"/>
    <n v="173.93"/>
    <s v="United States"/>
    <s v="New York Stock Exchange Inc."/>
    <s v="USD"/>
  </r>
  <r>
    <x v="1"/>
    <x v="41"/>
    <s v="FITB"/>
    <x v="116"/>
    <m/>
    <s v="Financials"/>
    <s v="Equity"/>
    <n v="10128331.720000001"/>
    <n v="0.4"/>
    <n v="10128331.720000001"/>
    <n v="218849"/>
    <n v="46.28"/>
    <s v="United States"/>
    <s v="NASDAQ"/>
    <s v="USD"/>
  </r>
  <r>
    <x v="1"/>
    <x v="41"/>
    <s v="SYF"/>
    <x v="117"/>
    <m/>
    <s v="Financials"/>
    <s v="Equity"/>
    <n v="9530510.4900000002"/>
    <n v="0.38"/>
    <n v="9530510.4900000002"/>
    <n v="124533"/>
    <n v="76.53"/>
    <s v="United States"/>
    <s v="New York Stock Exchange Inc."/>
    <s v="USD"/>
  </r>
  <r>
    <x v="1"/>
    <x v="41"/>
    <s v="IBKR"/>
    <x v="118"/>
    <m/>
    <s v="Financials"/>
    <s v="Equity"/>
    <n v="9285507.5999999996"/>
    <n v="0.37"/>
    <n v="9285507.5999999996"/>
    <n v="143030"/>
    <n v="64.92"/>
    <s v="United States"/>
    <s v="NASDAQ"/>
    <s v="USD"/>
  </r>
  <r>
    <x v="1"/>
    <x v="41"/>
    <s v="HBAN"/>
    <x v="120"/>
    <m/>
    <s v="Financials"/>
    <s v="Equity"/>
    <n v="8585194.75"/>
    <n v="0.34"/>
    <n v="8585194.75"/>
    <n v="480425"/>
    <n v="17.87"/>
    <s v="United States"/>
    <s v="NASDAQ"/>
    <s v="USD"/>
  </r>
  <r>
    <x v="1"/>
    <x v="41"/>
    <s v="NTRS"/>
    <x v="121"/>
    <m/>
    <s v="Financials"/>
    <s v="Equity"/>
    <n v="8514571.3399999999"/>
    <n v="0.34"/>
    <n v="8514571.3399999999"/>
    <n v="64397"/>
    <n v="132.22"/>
    <s v="United States"/>
    <s v="NASDAQ"/>
    <s v="USD"/>
  </r>
  <r>
    <x v="1"/>
    <x v="41"/>
    <s v="BRO"/>
    <x v="119"/>
    <m/>
    <s v="Financials"/>
    <s v="Equity"/>
    <n v="8469862.7799999993"/>
    <n v="0.34"/>
    <n v="8469862.7799999993"/>
    <n v="92194"/>
    <n v="91.87"/>
    <s v="United States"/>
    <s v="New York Stock Exchange Inc."/>
    <s v="USD"/>
  </r>
  <r>
    <x v="1"/>
    <x v="41"/>
    <s v="CBOE"/>
    <x v="122"/>
    <m/>
    <s v="Financials"/>
    <s v="Equity"/>
    <n v="8122061.7800000003"/>
    <n v="0.32"/>
    <n v="8122061.7800000003"/>
    <n v="34646"/>
    <n v="234.43"/>
    <s v="United States"/>
    <s v="Cboe BZX"/>
    <s v="USD"/>
  </r>
  <r>
    <x v="1"/>
    <x v="41"/>
    <s v="RF"/>
    <x v="123"/>
    <m/>
    <s v="Financials"/>
    <s v="Equity"/>
    <n v="8106975"/>
    <n v="0.32"/>
    <n v="8106975"/>
    <n v="295875"/>
    <n v="27.4"/>
    <s v="United States"/>
    <s v="New York Stock Exchange Inc."/>
    <s v="USD"/>
  </r>
  <r>
    <x v="1"/>
    <x v="41"/>
    <s v="CINF"/>
    <x v="124"/>
    <m/>
    <s v="Financials"/>
    <s v="Equity"/>
    <n v="8061736.9299999997"/>
    <n v="0.32"/>
    <n v="8061736.9299999997"/>
    <n v="51701"/>
    <n v="155.93"/>
    <s v="United States"/>
    <s v="NASDAQ"/>
    <s v="USD"/>
  </r>
  <r>
    <x v="1"/>
    <x v="41"/>
    <s v="TROW"/>
    <x v="125"/>
    <m/>
    <s v="Financials"/>
    <s v="Equity"/>
    <n v="7807725.1600000001"/>
    <n v="0.31"/>
    <n v="7807725.1600000001"/>
    <n v="73804"/>
    <n v="105.79"/>
    <s v="United States"/>
    <s v="NASDAQ"/>
    <s v="USD"/>
  </r>
  <r>
    <x v="1"/>
    <x v="41"/>
    <s v="CFG"/>
    <x v="126"/>
    <m/>
    <s v="Financials"/>
    <s v="Equity"/>
    <n v="7667730.7199999997"/>
    <n v="0.3"/>
    <n v="7667730.7199999997"/>
    <n v="142948"/>
    <n v="53.64"/>
    <s v="United States"/>
    <s v="New York Stock Exchange Inc."/>
    <s v="USD"/>
  </r>
  <r>
    <x v="1"/>
    <x v="41"/>
    <s v="WRB"/>
    <x v="127"/>
    <m/>
    <s v="Financials"/>
    <s v="Equity"/>
    <n v="7270745.2999999998"/>
    <n v="0.28999999999999998"/>
    <n v="7270745.2999999998"/>
    <n v="99463"/>
    <n v="73.099999999999994"/>
    <s v="United States"/>
    <s v="New York Stock Exchange Inc."/>
    <s v="USD"/>
  </r>
  <r>
    <x v="1"/>
    <x v="41"/>
    <s v="USD"/>
    <x v="38"/>
    <m/>
    <s v="Cash and/or Derivatives"/>
    <s v="Cash"/>
    <n v="7076218.21"/>
    <n v="0.28000000000000003"/>
    <n v="7076218.21"/>
    <n v="7076218"/>
    <n v="100"/>
    <s v="United States"/>
    <s v="-"/>
    <s v="USD"/>
  </r>
  <r>
    <x v="1"/>
    <x v="41"/>
    <s v="CPAY"/>
    <x v="128"/>
    <m/>
    <s v="Financials"/>
    <s v="Equity"/>
    <n v="7039220.9299999997"/>
    <n v="0.28000000000000003"/>
    <n v="7039220.9299999997"/>
    <n v="23059"/>
    <n v="305.27"/>
    <s v="United States"/>
    <s v="New York Stock Exchange Inc."/>
    <s v="USD"/>
  </r>
  <r>
    <x v="1"/>
    <x v="41"/>
    <s v="GPN"/>
    <x v="129"/>
    <m/>
    <s v="Financials"/>
    <s v="Equity"/>
    <n v="6927688.2300000004"/>
    <n v="0.27"/>
    <n v="6927688.2300000004"/>
    <n v="80489"/>
    <n v="86.07"/>
    <s v="United States"/>
    <s v="New York Stock Exchange Inc."/>
    <s v="USD"/>
  </r>
  <r>
    <x v="1"/>
    <x v="41"/>
    <s v="KEY"/>
    <x v="130"/>
    <m/>
    <s v="Financials"/>
    <s v="Equity"/>
    <n v="6147903.75"/>
    <n v="0.24"/>
    <n v="6147903.75"/>
    <n v="321375"/>
    <n v="19.13"/>
    <s v="United States"/>
    <s v="New York Stock Exchange Inc."/>
    <s v="USD"/>
  </r>
  <r>
    <x v="1"/>
    <x v="41"/>
    <s v="PFG"/>
    <x v="132"/>
    <m/>
    <s v="Financials"/>
    <s v="Equity"/>
    <n v="5554824.7199999997"/>
    <n v="0.22"/>
    <n v="5554824.7199999997"/>
    <n v="67924"/>
    <n v="81.78"/>
    <s v="United States"/>
    <s v="NASDAQ"/>
    <s v="USD"/>
  </r>
  <r>
    <x v="1"/>
    <x v="41"/>
    <s v="L"/>
    <x v="131"/>
    <m/>
    <s v="Financials"/>
    <s v="Equity"/>
    <n v="5518567.7599999998"/>
    <n v="0.22"/>
    <n v="5518567.7599999998"/>
    <n v="56869"/>
    <n v="97.04"/>
    <s v="United States"/>
    <s v="New York Stock Exchange Inc."/>
    <s v="USD"/>
  </r>
  <r>
    <x v="1"/>
    <x v="41"/>
    <s v="EG"/>
    <x v="133"/>
    <m/>
    <s v="Financials"/>
    <s v="Equity"/>
    <n v="4644656.25"/>
    <n v="0.18"/>
    <n v="4644656.25"/>
    <n v="13875"/>
    <n v="334.75"/>
    <s v="United States"/>
    <s v="New York Stock Exchange Inc."/>
    <s v="USD"/>
  </r>
  <r>
    <x v="1"/>
    <x v="41"/>
    <s v="GL"/>
    <x v="136"/>
    <m/>
    <s v="Financials"/>
    <s v="Equity"/>
    <n v="3857614.54"/>
    <n v="0.15"/>
    <n v="3857614.54"/>
    <n v="26858"/>
    <n v="143.63"/>
    <s v="United States"/>
    <s v="New York Stock Exchange Inc."/>
    <s v="USD"/>
  </r>
  <r>
    <x v="1"/>
    <x v="41"/>
    <s v="FDS"/>
    <x v="134"/>
    <m/>
    <s v="Financials"/>
    <s v="Equity"/>
    <n v="3800016.45"/>
    <n v="0.15"/>
    <n v="3800016.45"/>
    <n v="12615"/>
    <n v="301.23"/>
    <s v="United States"/>
    <s v="New York Stock Exchange Inc."/>
    <s v="USD"/>
  </r>
  <r>
    <x v="1"/>
    <x v="41"/>
    <s v="JKHY"/>
    <x v="135"/>
    <m/>
    <s v="Financials"/>
    <s v="Equity"/>
    <n v="3677467.29"/>
    <n v="0.15"/>
    <n v="3677467.29"/>
    <n v="23807"/>
    <n v="154.47"/>
    <s v="United States"/>
    <s v="NASDAQ"/>
    <s v="USD"/>
  </r>
  <r>
    <x v="1"/>
    <x v="41"/>
    <s v="AIZ"/>
    <x v="137"/>
    <m/>
    <s v="Financials"/>
    <s v="Equity"/>
    <n v="3436483.59"/>
    <n v="0.14000000000000001"/>
    <n v="3436483.59"/>
    <n v="16437"/>
    <n v="209.07"/>
    <s v="United States"/>
    <s v="New York Stock Exchange Inc."/>
    <s v="USD"/>
  </r>
  <r>
    <x v="1"/>
    <x v="41"/>
    <s v="IVZ"/>
    <x v="138"/>
    <m/>
    <s v="Financials"/>
    <s v="Equity"/>
    <n v="3358156.95"/>
    <n v="0.13"/>
    <n v="3358156.95"/>
    <n v="148263"/>
    <n v="22.65"/>
    <s v="United States"/>
    <s v="New York Stock Exchange Inc."/>
    <s v="USD"/>
  </r>
  <r>
    <x v="1"/>
    <x v="41"/>
    <s v="ERIE"/>
    <x v="139"/>
    <m/>
    <s v="Financials"/>
    <s v="Equity"/>
    <n v="2654444.1"/>
    <n v="0.11"/>
    <n v="2654444.1"/>
    <n v="8305"/>
    <n v="319.62"/>
    <s v="United States"/>
    <s v="NASDAQ"/>
    <s v="USD"/>
  </r>
  <r>
    <x v="1"/>
    <x v="41"/>
    <s v="BEN"/>
    <x v="140"/>
    <m/>
    <s v="Financials"/>
    <s v="Equity"/>
    <n v="2467816"/>
    <n v="0.1"/>
    <n v="2467816"/>
    <n v="101140"/>
    <n v="24.4"/>
    <s v="United States"/>
    <s v="New York Stock Exchange Inc."/>
    <s v="USD"/>
  </r>
  <r>
    <x v="1"/>
    <x v="41"/>
    <s v="MKTX"/>
    <x v="141"/>
    <m/>
    <s v="Financials"/>
    <s v="Equity"/>
    <n v="2201986.63"/>
    <n v="0.09"/>
    <n v="2201986.63"/>
    <n v="12253"/>
    <n v="179.71"/>
    <s v="United States"/>
    <s v="NASDAQ"/>
    <s v="USD"/>
  </r>
  <r>
    <x v="1"/>
    <x v="41"/>
    <s v="ICSUAGD"/>
    <x v="42"/>
    <m/>
    <s v="Cash and/or Derivatives"/>
    <s v="Money Market"/>
    <n v="1778693.39"/>
    <n v="7.0000000000000007E-2"/>
    <n v="1778693.39"/>
    <n v="1778693"/>
    <n v="1"/>
    <s v="Ireland"/>
    <s v="-"/>
    <s v="USD"/>
  </r>
  <r>
    <x v="1"/>
    <x v="41"/>
    <s v="MSIFT"/>
    <x v="142"/>
    <m/>
    <s v="Cash and/or Derivatives"/>
    <s v="Cash Collateral and Margins"/>
    <n v="508000"/>
    <n v="0.02"/>
    <n v="508000"/>
    <n v="508000"/>
    <n v="100"/>
    <s v="United States"/>
    <s v="-"/>
    <s v="USD"/>
  </r>
  <r>
    <x v="1"/>
    <x v="41"/>
    <s v="EUR"/>
    <x v="43"/>
    <m/>
    <s v="Cash and/or Derivatives"/>
    <s v="Cash"/>
    <n v="40017.660000000003"/>
    <n v="0"/>
    <n v="40017.660000000003"/>
    <n v="33982"/>
    <n v="117.76"/>
    <s v="European Union"/>
    <s v="-"/>
    <s v="EUR"/>
  </r>
  <r>
    <x v="1"/>
    <x v="41"/>
    <s v="GBP"/>
    <x v="49"/>
    <m/>
    <s v="Cash and/or Derivatives"/>
    <s v="Cash"/>
    <n v="6096.48"/>
    <n v="0"/>
    <n v="6096.48"/>
    <n v="4498"/>
    <n v="135.53"/>
    <s v="United Kingdom"/>
    <s v="-"/>
    <s v="GBP"/>
  </r>
  <r>
    <x v="1"/>
    <x v="41"/>
    <s v="IXAZ5"/>
    <x v="150"/>
    <m/>
    <s v="Cash and/or Derivatives"/>
    <s v="Futures"/>
    <n v="0"/>
    <n v="0"/>
    <n v="8398875"/>
    <n v="50"/>
    <n v="671.91"/>
    <s v="-"/>
    <s v="Chicago Mercantile Exchange"/>
    <s v="USD"/>
  </r>
  <r>
    <x v="0"/>
    <x v="42"/>
    <s v="ASML"/>
    <x v="4"/>
    <s v="EQUITY"/>
    <s v="Information Technology"/>
    <s v="Equity"/>
    <n v="6419706.0899999999"/>
    <n v="5.1100000000000003"/>
    <n v="6419706.0899999999"/>
    <n v="6879"/>
    <n v="933.24"/>
    <s v="Netherlands"/>
    <s v="Euronext Amsterdam"/>
    <s v="EUR"/>
  </r>
  <r>
    <x v="0"/>
    <x v="42"/>
    <s v="PLTR"/>
    <x v="12"/>
    <s v="EQUITY"/>
    <s v="Information Technology"/>
    <s v="Equity"/>
    <n v="6141983.25"/>
    <n v="4.8899999999999997"/>
    <n v="6141983.25"/>
    <n v="33675"/>
    <n v="182.39"/>
    <s v="United States"/>
    <s v="NASDAQ"/>
    <s v="USD"/>
  </r>
  <r>
    <x v="0"/>
    <x v="42"/>
    <s v="AAPL"/>
    <x v="1"/>
    <s v="EQUITY"/>
    <s v="Information Technology"/>
    <s v="Equity"/>
    <n v="5906975.5"/>
    <n v="4.7"/>
    <n v="5906975.5"/>
    <n v="24061"/>
    <n v="245.5"/>
    <s v="United States"/>
    <s v="NASDAQ"/>
    <s v="USD"/>
  </r>
  <r>
    <x v="0"/>
    <x v="42"/>
    <s v="IBM"/>
    <x v="8"/>
    <s v="EQUITY"/>
    <s v="Information Technology"/>
    <s v="Equity"/>
    <n v="5736924"/>
    <n v="4.57"/>
    <n v="5736924"/>
    <n v="21535"/>
    <n v="266.39999999999998"/>
    <s v="United States"/>
    <s v="New York Stock Exchange Inc."/>
    <s v="USD"/>
  </r>
  <r>
    <x v="0"/>
    <x v="42"/>
    <s v="MSFT"/>
    <x v="9"/>
    <s v="EQUITY"/>
    <s v="Information Technology"/>
    <s v="Equity"/>
    <n v="5721572.71"/>
    <n v="4.5599999999999996"/>
    <n v="5721572.71"/>
    <n v="11047"/>
    <n v="517.92999999999995"/>
    <s v="United States"/>
    <s v="NASDAQ"/>
    <s v="USD"/>
  </r>
  <r>
    <x v="0"/>
    <x v="42"/>
    <n v="2330"/>
    <x v="3"/>
    <s v="EQUITY"/>
    <s v="Information Technology"/>
    <s v="Equity"/>
    <n v="5659048.5199999996"/>
    <n v="4.51"/>
    <n v="5659048.5199999996"/>
    <n v="135126"/>
    <n v="41.88"/>
    <s v="Taiwan"/>
    <s v="Taiwan Stock Exchange"/>
    <s v="TWD"/>
  </r>
  <r>
    <x v="0"/>
    <x v="42"/>
    <s v="AMD"/>
    <x v="10"/>
    <s v="EQUITY"/>
    <s v="Information Technology"/>
    <s v="Equity"/>
    <n v="5595844.0599999996"/>
    <n v="4.46"/>
    <n v="5595844.0599999996"/>
    <n v="35554"/>
    <n v="157.38999999999999"/>
    <s v="United States"/>
    <s v="NASDAQ"/>
    <s v="USD"/>
  </r>
  <r>
    <x v="0"/>
    <x v="42"/>
    <s v="CSCO"/>
    <x v="2"/>
    <s v="EQUITY"/>
    <s v="Information Technology"/>
    <s v="Equity"/>
    <n v="5577258.8600000003"/>
    <n v="4.4400000000000004"/>
    <n v="5577258.8600000003"/>
    <n v="81766"/>
    <n v="68.209999999999994"/>
    <s v="United States"/>
    <s v="NASDAQ"/>
    <s v="USD"/>
  </r>
  <r>
    <x v="0"/>
    <x v="42"/>
    <s v="AMZN"/>
    <x v="6"/>
    <s v="EQUITY"/>
    <s v="Consumer Discretionary"/>
    <s v="Equity"/>
    <n v="5571492.1200000001"/>
    <n v="4.4400000000000004"/>
    <n v="5571492.1200000001"/>
    <n v="24069"/>
    <n v="231.48"/>
    <s v="United States"/>
    <s v="NASDAQ"/>
    <s v="USD"/>
  </r>
  <r>
    <x v="0"/>
    <x v="42"/>
    <s v="ORCL"/>
    <x v="7"/>
    <s v="EQUITY"/>
    <s v="Information Technology"/>
    <s v="Equity"/>
    <n v="5549089.4800000004"/>
    <n v="4.42"/>
    <n v="5549089.4800000004"/>
    <n v="17978"/>
    <n v="308.66000000000003"/>
    <s v="United States"/>
    <s v="New York Stock Exchange Inc."/>
    <s v="USD"/>
  </r>
  <r>
    <x v="0"/>
    <x v="42"/>
    <s v="NVDA"/>
    <x v="5"/>
    <s v="EQUITY"/>
    <s v="Information Technology"/>
    <s v="Equity"/>
    <n v="5519170.7999999998"/>
    <n v="4.4000000000000004"/>
    <n v="5519170.7999999998"/>
    <n v="31240"/>
    <n v="176.67"/>
    <s v="United States"/>
    <s v="NASDAQ"/>
    <s v="USD"/>
  </r>
  <r>
    <x v="0"/>
    <x v="42"/>
    <n v="5930"/>
    <x v="13"/>
    <s v="EQUITY"/>
    <s v="Information Technology"/>
    <s v="Equity"/>
    <n v="5314705.3899999997"/>
    <n v="4.2300000000000004"/>
    <n v="5314705.3899999997"/>
    <n v="92965"/>
    <n v="57.17"/>
    <s v="Korea (South)"/>
    <s v="Korea Exchange (Stock Market)"/>
    <s v="KRW"/>
  </r>
  <r>
    <x v="0"/>
    <x v="42"/>
    <s v="AVGO"/>
    <x v="0"/>
    <s v="EQUITY"/>
    <s v="Information Technology"/>
    <s v="Equity"/>
    <n v="5308626.5999999996"/>
    <n v="4.2300000000000004"/>
    <n v="5308626.5999999996"/>
    <n v="15390"/>
    <n v="344.94"/>
    <s v="United States"/>
    <s v="NASDAQ"/>
    <s v="USD"/>
  </r>
  <r>
    <x v="0"/>
    <x v="42"/>
    <s v="NOW"/>
    <x v="50"/>
    <s v="EQUITY"/>
    <s v="Information Technology"/>
    <s v="Equity"/>
    <n v="5227694.8499999996"/>
    <n v="4.16"/>
    <n v="5227694.8499999996"/>
    <n v="5439"/>
    <n v="961.15"/>
    <s v="United States"/>
    <s v="New York Stock Exchange Inc."/>
    <s v="USD"/>
  </r>
  <r>
    <x v="0"/>
    <x v="42"/>
    <s v="MU"/>
    <x v="17"/>
    <s v="EQUITY"/>
    <s v="Information Technology"/>
    <s v="Equity"/>
    <n v="4762130.72"/>
    <n v="3.79"/>
    <n v="4762130.72"/>
    <n v="29264"/>
    <n v="162.72999999999999"/>
    <s v="United States"/>
    <s v="NASDAQ"/>
    <s v="USD"/>
  </r>
  <r>
    <x v="0"/>
    <x v="42"/>
    <s v="QCOM"/>
    <x v="11"/>
    <s v="EQUITY"/>
    <s v="Information Technology"/>
    <s v="Equity"/>
    <n v="4705670.55"/>
    <n v="3.75"/>
    <n v="4705670.55"/>
    <n v="28203"/>
    <n v="166.85"/>
    <s v="United States"/>
    <s v="NASDAQ"/>
    <s v="USD"/>
  </r>
  <r>
    <x v="0"/>
    <x v="42"/>
    <s v="AMAT"/>
    <x v="51"/>
    <s v="EQUITY"/>
    <s v="Information Technology"/>
    <s v="Equity"/>
    <n v="3989248.5"/>
    <n v="3.18"/>
    <n v="3989248.5"/>
    <n v="20985"/>
    <n v="190.1"/>
    <s v="United States"/>
    <s v="NASDAQ"/>
    <s v="USD"/>
  </r>
  <r>
    <x v="0"/>
    <x v="42"/>
    <s v="PANW"/>
    <x v="14"/>
    <s v="EQUITY"/>
    <s v="Information Technology"/>
    <s v="Equity"/>
    <n v="3636246.54"/>
    <n v="2.9"/>
    <n v="3636246.54"/>
    <n v="17466"/>
    <n v="208.19"/>
    <s v="United States"/>
    <s v="NASDAQ"/>
    <s v="USD"/>
  </r>
  <r>
    <x v="0"/>
    <x v="42"/>
    <s v="KLAC"/>
    <x v="21"/>
    <s v="EQUITY"/>
    <s v="Information Technology"/>
    <s v="Equity"/>
    <n v="3605639.31"/>
    <n v="2.87"/>
    <n v="3605639.31"/>
    <n v="3451"/>
    <n v="1044.81"/>
    <s v="United States"/>
    <s v="NASDAQ"/>
    <s v="USD"/>
  </r>
  <r>
    <x v="0"/>
    <x v="42"/>
    <s v="INTC"/>
    <x v="20"/>
    <s v="EQUITY"/>
    <s v="Information Technology"/>
    <s v="Equity"/>
    <n v="3385608.48"/>
    <n v="2.7"/>
    <n v="3385608.48"/>
    <n v="114456"/>
    <n v="29.58"/>
    <s v="United States"/>
    <s v="NASDAQ"/>
    <s v="USD"/>
  </r>
  <r>
    <x v="0"/>
    <x v="42"/>
    <s v="GOOGL"/>
    <x v="16"/>
    <s v="EQUITY"/>
    <s v="Communication"/>
    <s v="Equity"/>
    <n v="3131782.4"/>
    <n v="2.4900000000000002"/>
    <n v="3131782.4"/>
    <n v="12295"/>
    <n v="254.72"/>
    <s v="United States"/>
    <s v="NASDAQ"/>
    <s v="USD"/>
  </r>
  <r>
    <x v="0"/>
    <x v="42"/>
    <s v="GOOG"/>
    <x v="18"/>
    <s v="EQUITY"/>
    <s v="Communication"/>
    <s v="Equity"/>
    <n v="2734386.12"/>
    <n v="2.1800000000000002"/>
    <n v="2734386.12"/>
    <n v="10713"/>
    <n v="255.24"/>
    <s v="United States"/>
    <s v="NASDAQ"/>
    <s v="USD"/>
  </r>
  <r>
    <x v="0"/>
    <x v="42"/>
    <n v="2317"/>
    <x v="24"/>
    <s v="EQUITY"/>
    <s v="Information Technology"/>
    <s v="Equity"/>
    <n v="2247370.1800000002"/>
    <n v="1.79"/>
    <n v="2247370.1800000002"/>
    <n v="317210"/>
    <n v="7.08"/>
    <s v="Taiwan"/>
    <s v="Taiwan Stock Exchange"/>
    <s v="TWD"/>
  </r>
  <r>
    <x v="0"/>
    <x v="42"/>
    <n v="8035"/>
    <x v="22"/>
    <s v="EQUITY"/>
    <s v="Information Technology"/>
    <s v="Equity"/>
    <n v="2130053.7599999998"/>
    <n v="1.7"/>
    <n v="2130053.7599999998"/>
    <n v="12300"/>
    <n v="173.18"/>
    <s v="Japan"/>
    <s v="Tokyo Stock Exchange"/>
    <s v="JPY"/>
  </r>
  <r>
    <x v="0"/>
    <x v="42"/>
    <s v="EQIX"/>
    <x v="19"/>
    <s v="EQUITY"/>
    <s v="Real Estate"/>
    <s v="Equity"/>
    <n v="2024808.75"/>
    <n v="1.61"/>
    <n v="2024808.75"/>
    <n v="2559"/>
    <n v="791.25"/>
    <s v="United States"/>
    <s v="NASDAQ"/>
    <s v="USD"/>
  </r>
  <r>
    <x v="0"/>
    <x v="42"/>
    <s v="SNOW"/>
    <x v="25"/>
    <s v="EQUITY"/>
    <s v="Information Technology"/>
    <s v="Equity"/>
    <n v="2010938"/>
    <n v="1.6"/>
    <n v="2010938"/>
    <n v="8725"/>
    <n v="230.48"/>
    <s v="United States"/>
    <s v="New York Stock Exchange Inc."/>
    <s v="USD"/>
  </r>
  <r>
    <x v="0"/>
    <x v="42"/>
    <s v="DELL"/>
    <x v="26"/>
    <s v="EQUITY"/>
    <s v="Information Technology"/>
    <s v="Equity"/>
    <n v="1085734.26"/>
    <n v="0.86"/>
    <n v="1085734.26"/>
    <n v="8229"/>
    <n v="131.94"/>
    <s v="United States"/>
    <s v="New York Stock Exchange Inc."/>
    <s v="USD"/>
  </r>
  <r>
    <x v="0"/>
    <x v="42"/>
    <s v="MCHP"/>
    <x v="27"/>
    <s v="EQUITY"/>
    <s v="Information Technology"/>
    <s v="Equity"/>
    <n v="919396.8"/>
    <n v="0.73"/>
    <n v="919396.8"/>
    <n v="14112"/>
    <n v="65.150000000000006"/>
    <s v="United States"/>
    <s v="NASDAQ"/>
    <s v="USD"/>
  </r>
  <r>
    <x v="0"/>
    <x v="42"/>
    <s v="USD"/>
    <x v="38"/>
    <s v="CASH"/>
    <s v="Cash and/or Derivatives"/>
    <s v="Cash"/>
    <n v="875451.82"/>
    <n v="0.7"/>
    <n v="875451.82"/>
    <n v="875452"/>
    <n v="100"/>
    <s v="United States"/>
    <s v="-"/>
    <s v="USD"/>
  </r>
  <r>
    <x v="0"/>
    <x v="42"/>
    <s v="HPE"/>
    <x v="28"/>
    <s v="EQUITY"/>
    <s v="Information Technology"/>
    <s v="Equity"/>
    <n v="857506.86"/>
    <n v="0.68"/>
    <n v="857506.86"/>
    <n v="34314"/>
    <n v="24.99"/>
    <s v="United States"/>
    <s v="New York Stock Exchange Inc."/>
    <s v="USD"/>
  </r>
  <r>
    <x v="0"/>
    <x v="42"/>
    <s v="PSTG"/>
    <x v="30"/>
    <s v="EQUITY"/>
    <s v="Information Technology"/>
    <s v="Equity"/>
    <n v="750937.02"/>
    <n v="0.6"/>
    <n v="750937.02"/>
    <n v="8546"/>
    <n v="87.87"/>
    <s v="United States"/>
    <s v="New York Stock Exchange Inc."/>
    <s v="USD"/>
  </r>
  <r>
    <x v="0"/>
    <x v="42"/>
    <s v="MDB"/>
    <x v="33"/>
    <s v="EQUITY"/>
    <s v="Information Technology"/>
    <s v="Equity"/>
    <n v="691169.91"/>
    <n v="0.55000000000000004"/>
    <n v="691169.91"/>
    <n v="2137"/>
    <n v="323.43"/>
    <s v="United States"/>
    <s v="NASDAQ"/>
    <s v="USD"/>
  </r>
  <r>
    <x v="0"/>
    <x v="42"/>
    <n v="5935"/>
    <x v="32"/>
    <s v="EQUITY"/>
    <s v="Information Technology"/>
    <s v="Equity"/>
    <n v="685188.67"/>
    <n v="0.55000000000000004"/>
    <n v="685188.67"/>
    <n v="14879"/>
    <n v="46.05"/>
    <s v="Korea (South)"/>
    <s v="Korea Exchange (Stock Market)"/>
    <s v="KRW"/>
  </r>
  <r>
    <x v="0"/>
    <x v="42"/>
    <s v="NTAP"/>
    <x v="29"/>
    <s v="EQUITY"/>
    <s v="Information Technology"/>
    <s v="Equity"/>
    <n v="654837.12"/>
    <n v="0.52"/>
    <n v="654837.12"/>
    <n v="5232"/>
    <n v="125.16"/>
    <s v="United States"/>
    <s v="NASDAQ"/>
    <s v="USD"/>
  </r>
  <r>
    <x v="0"/>
    <x v="42"/>
    <s v="NTNX"/>
    <x v="34"/>
    <s v="EQUITY"/>
    <s v="Information Technology"/>
    <s v="Equity"/>
    <n v="540400.9"/>
    <n v="0.43"/>
    <n v="540400.9"/>
    <n v="7010"/>
    <n v="77.09"/>
    <s v="United States"/>
    <s v="NASDAQ"/>
    <s v="USD"/>
  </r>
  <r>
    <x v="0"/>
    <x v="42"/>
    <s v="ZBRA"/>
    <x v="31"/>
    <s v="EQUITY"/>
    <s v="Information Technology"/>
    <s v="Equity"/>
    <n v="423658.2"/>
    <n v="0.34"/>
    <n v="423658.2"/>
    <n v="1330"/>
    <n v="318.54000000000002"/>
    <s v="United States"/>
    <s v="NASDAQ"/>
    <s v="USD"/>
  </r>
  <r>
    <x v="0"/>
    <x v="42"/>
    <n v="992"/>
    <x v="36"/>
    <s v="EQUITY"/>
    <s v="Information Technology"/>
    <s v="Equity"/>
    <n v="343192.27"/>
    <n v="0.27"/>
    <n v="343192.27"/>
    <n v="222000"/>
    <n v="1.55"/>
    <s v="China"/>
    <s v="Hong Kong Exchanges And Clearing Ltd"/>
    <s v="HKD"/>
  </r>
  <r>
    <x v="0"/>
    <x v="42"/>
    <s v="RBRK"/>
    <x v="52"/>
    <s v="EQUITY"/>
    <s v="Information Technology"/>
    <s v="Equity"/>
    <n v="259142.9"/>
    <n v="0.21"/>
    <n v="259142.9"/>
    <n v="3230"/>
    <n v="80.23"/>
    <s v="United States"/>
    <s v="New York Stock Exchange Inc."/>
    <s v="USD"/>
  </r>
  <r>
    <x v="0"/>
    <x v="42"/>
    <s v="CVLT"/>
    <x v="37"/>
    <s v="EQUITY"/>
    <s v="Information Technology"/>
    <s v="Equity"/>
    <n v="218547.03"/>
    <n v="0.17"/>
    <n v="218547.03"/>
    <n v="1123"/>
    <n v="194.61"/>
    <s v="United States"/>
    <s v="NASDAQ"/>
    <s v="USD"/>
  </r>
  <r>
    <x v="0"/>
    <x v="42"/>
    <n v="66570"/>
    <x v="53"/>
    <s v="EQUITY"/>
    <s v="Consumer Discretionary"/>
    <s v="Equity"/>
    <n v="162952.98000000001"/>
    <n v="0.13"/>
    <n v="162952.98000000001"/>
    <n v="2872"/>
    <n v="56.74"/>
    <s v="Korea (South)"/>
    <s v="Korea Exchange (Stock Market)"/>
    <s v="KRW"/>
  </r>
  <r>
    <x v="0"/>
    <x v="42"/>
    <s v="ICSUAGD"/>
    <x v="42"/>
    <s v="FUND"/>
    <s v="Cash and/or Derivatives"/>
    <s v="Money Market"/>
    <n v="108022.47"/>
    <n v="0.09"/>
    <n v="108022.47"/>
    <n v="108022"/>
    <n v="1"/>
    <s v="Ireland"/>
    <s v="-"/>
    <s v="USD"/>
  </r>
  <r>
    <x v="0"/>
    <x v="42"/>
    <s v="JPY"/>
    <x v="46"/>
    <s v="CASH"/>
    <s v="Cash and/or Derivatives"/>
    <s v="Cash"/>
    <n v="72917.83"/>
    <n v="0.06"/>
    <n v="72917.83"/>
    <n v="10783453"/>
    <n v="0.68"/>
    <s v="Japan"/>
    <s v="-"/>
    <s v="JPY"/>
  </r>
  <r>
    <x v="0"/>
    <x v="42"/>
    <n v="3706"/>
    <x v="55"/>
    <s v="EQUITY"/>
    <s v="Information Technology"/>
    <s v="Equity"/>
    <n v="70079.95"/>
    <n v="0.06"/>
    <n v="70079.95"/>
    <n v="25200"/>
    <n v="2.78"/>
    <s v="Taiwan"/>
    <s v="Taiwan Stock Exchange"/>
    <s v="TWD"/>
  </r>
  <r>
    <x v="0"/>
    <x v="42"/>
    <s v="GFS"/>
    <x v="54"/>
    <s v="EQUITY"/>
    <s v="Information Technology"/>
    <s v="Equity"/>
    <n v="59187.1"/>
    <n v="0.05"/>
    <n v="59187.1"/>
    <n v="1799"/>
    <n v="32.9"/>
    <s v="United States"/>
    <s v="NASDAQ"/>
    <s v="USD"/>
  </r>
  <r>
    <x v="0"/>
    <x v="42"/>
    <s v="FSLY"/>
    <x v="40"/>
    <s v="EQUITY"/>
    <s v="Information Technology"/>
    <s v="Equity"/>
    <n v="35918.06"/>
    <n v="0.03"/>
    <n v="35918.06"/>
    <n v="4162"/>
    <n v="8.6300000000000008"/>
    <s v="United States"/>
    <s v="New York Stock Exchange Inc."/>
    <s v="USD"/>
  </r>
  <r>
    <x v="0"/>
    <x v="42"/>
    <s v="KRW"/>
    <x v="39"/>
    <s v="CASH"/>
    <s v="Cash and/or Derivatives"/>
    <s v="Cash"/>
    <n v="27048.5"/>
    <n v="0.02"/>
    <n v="27048.5"/>
    <n v="37708724"/>
    <n v="7.0000000000000007E-2"/>
    <s v="Korea (South)"/>
    <s v="-"/>
    <s v="KRW"/>
  </r>
  <r>
    <x v="0"/>
    <x v="42"/>
    <s v="CITFT"/>
    <x v="47"/>
    <s v="CASH"/>
    <s v="Cash and/or Derivatives"/>
    <s v="Cash Collateral and Margins"/>
    <n v="25000"/>
    <n v="0.02"/>
    <n v="25000"/>
    <n v="25000"/>
    <n v="100"/>
    <s v="United States"/>
    <s v="-"/>
    <s v="USD"/>
  </r>
  <r>
    <x v="0"/>
    <x v="42"/>
    <s v="HKD"/>
    <x v="45"/>
    <s v="CASH"/>
    <s v="Cash and/or Derivatives"/>
    <s v="Cash"/>
    <n v="22894.07"/>
    <n v="0.02"/>
    <n v="22894.07"/>
    <n v="178009"/>
    <n v="12.86"/>
    <s v="Hong Kong"/>
    <s v="-"/>
    <s v="HKD"/>
  </r>
  <r>
    <x v="0"/>
    <x v="42"/>
    <n v="2388"/>
    <x v="44"/>
    <s v="EQUITY"/>
    <s v="Information Technology"/>
    <s v="Equity"/>
    <n v="12974.09"/>
    <n v="0.01"/>
    <n v="12974.09"/>
    <n v="6331"/>
    <n v="2.0499999999999998"/>
    <s v="Taiwan"/>
    <s v="Taiwan Stock Exchange"/>
    <s v="TWD"/>
  </r>
  <r>
    <x v="0"/>
    <x v="42"/>
    <n v="300017"/>
    <x v="56"/>
    <s v="EQUITY"/>
    <s v="Information Technology"/>
    <s v="Equity"/>
    <n v="4952.4399999999996"/>
    <n v="0"/>
    <n v="4952.4399999999996"/>
    <n v="3100"/>
    <n v="1.6"/>
    <s v="China"/>
    <s v="Shenzhen Stock Exchange"/>
    <s v="CNY"/>
  </r>
  <r>
    <x v="0"/>
    <x v="42"/>
    <s v="CNH"/>
    <x v="57"/>
    <s v="CASH"/>
    <s v="Cash and/or Derivatives"/>
    <s v="Cash"/>
    <n v="807.77"/>
    <n v="0"/>
    <n v="807.77"/>
    <n v="5749"/>
    <n v="14.05"/>
    <s v="China"/>
    <s v="-"/>
    <s v="CNH"/>
  </r>
  <r>
    <x v="0"/>
    <x v="42"/>
    <s v="TWD"/>
    <x v="64"/>
    <s v="FX"/>
    <s v="Cash and/or Derivatives"/>
    <s v="FX"/>
    <n v="7.04"/>
    <n v="0"/>
    <n v="7.04"/>
    <n v="3000000"/>
    <n v="1"/>
    <s v="United States"/>
    <s v="-"/>
    <s v="USD"/>
  </r>
  <r>
    <x v="0"/>
    <x v="42"/>
    <s v="GBP"/>
    <x v="49"/>
    <s v="CASH"/>
    <s v="Cash and/or Derivatives"/>
    <s v="Cash"/>
    <n v="2.98"/>
    <n v="0"/>
    <n v="2.98"/>
    <n v="2"/>
    <n v="134.83000000000001"/>
    <s v="United Kingdom"/>
    <s v="-"/>
    <s v="GBP"/>
  </r>
  <r>
    <x v="0"/>
    <x v="42"/>
    <s v="JPY"/>
    <x v="61"/>
    <s v="FX"/>
    <s v="Cash and/or Derivatives"/>
    <s v="FX"/>
    <n v="-0.61"/>
    <n v="0"/>
    <n v="-0.61"/>
    <n v="-8927341"/>
    <n v="1"/>
    <s v="United States"/>
    <s v="-"/>
    <s v="USD"/>
  </r>
  <r>
    <x v="0"/>
    <x v="42"/>
    <s v="HKD"/>
    <x v="63"/>
    <s v="FX"/>
    <s v="Cash and/or Derivatives"/>
    <s v="FX"/>
    <n v="-0.14000000000000001"/>
    <n v="0"/>
    <n v="-0.14000000000000001"/>
    <n v="-138699"/>
    <n v="1"/>
    <s v="United States"/>
    <s v="-"/>
    <s v="USD"/>
  </r>
  <r>
    <x v="0"/>
    <x v="42"/>
    <s v="KRW"/>
    <x v="59"/>
    <s v="FX"/>
    <s v="Cash and/or Derivatives"/>
    <s v="FX"/>
    <n v="5.04"/>
    <n v="0"/>
    <n v="5.04"/>
    <n v="-31098715"/>
    <n v="1"/>
    <s v="United States"/>
    <s v="-"/>
    <s v="USD"/>
  </r>
  <r>
    <x v="0"/>
    <x v="42"/>
    <s v="HWBZ5"/>
    <x v="149"/>
    <s v="FUTURE"/>
    <s v="Cash and/or Derivatives"/>
    <s v="Futures"/>
    <n v="0"/>
    <n v="0"/>
    <n v="49732.5"/>
    <n v="1"/>
    <n v="24866.25"/>
    <s v="-"/>
    <s v="Chicago Mercantile Exchange"/>
    <s v="USD"/>
  </r>
  <r>
    <x v="0"/>
    <x v="42"/>
    <s v="EUR"/>
    <x v="60"/>
    <s v="FX"/>
    <s v="Cash and/or Derivatives"/>
    <s v="FX"/>
    <n v="-8.7799999999999994"/>
    <n v="0"/>
    <n v="-8.7799999999999994"/>
    <n v="731562"/>
    <n v="1"/>
    <s v="United States"/>
    <s v="-"/>
    <s v="USD"/>
  </r>
  <r>
    <x v="0"/>
    <x v="42"/>
    <s v="TWD"/>
    <x v="41"/>
    <s v="CASH"/>
    <s v="Cash and/or Derivatives"/>
    <s v="Cash"/>
    <n v="-78252.7"/>
    <n v="-0.06"/>
    <n v="-78252.7"/>
    <n v="-2363662"/>
    <n v="3.31"/>
    <s v="Taiwan"/>
    <s v="-"/>
    <s v="TWD"/>
  </r>
  <r>
    <x v="0"/>
    <x v="42"/>
    <s v="EUR"/>
    <x v="43"/>
    <s v="CASH"/>
    <s v="Cash and/or Derivatives"/>
    <s v="Cash"/>
    <n v="-896486.5"/>
    <n v="-0.71"/>
    <n v="-896486.5"/>
    <n v="-762448"/>
    <n v="117.58"/>
    <s v="European Union"/>
    <s v="-"/>
    <s v="EUR"/>
  </r>
  <r>
    <x v="1"/>
    <x v="42"/>
    <s v="BRKB"/>
    <x v="67"/>
    <m/>
    <s v="Financials"/>
    <s v="Equity"/>
    <n v="294891869"/>
    <n v="11.65"/>
    <n v="294891869"/>
    <n v="598340"/>
    <n v="492.85"/>
    <s v="United States"/>
    <s v="New York Stock Exchange Inc."/>
    <s v="USD"/>
  </r>
  <r>
    <x v="1"/>
    <x v="42"/>
    <s v="JPM"/>
    <x v="68"/>
    <m/>
    <s v="Financials"/>
    <s v="Equity"/>
    <n v="282431003.74000001"/>
    <n v="11.15"/>
    <n v="282431003.74000001"/>
    <n v="897233"/>
    <n v="314.77999999999997"/>
    <s v="United States"/>
    <s v="New York Stock Exchange Inc."/>
    <s v="USD"/>
  </r>
  <r>
    <x v="1"/>
    <x v="42"/>
    <s v="V"/>
    <x v="69"/>
    <m/>
    <s v="Financials"/>
    <s v="Equity"/>
    <n v="189345199.53"/>
    <n v="7.48"/>
    <n v="189345199.53"/>
    <n v="554273"/>
    <n v="341.61"/>
    <s v="United States"/>
    <s v="New York Stock Exchange Inc."/>
    <s v="USD"/>
  </r>
  <r>
    <x v="1"/>
    <x v="42"/>
    <s v="MA"/>
    <x v="70"/>
    <m/>
    <s v="Financials"/>
    <s v="Equity"/>
    <n v="157346416.80000001"/>
    <n v="6.21"/>
    <n v="157346416.80000001"/>
    <n v="269355"/>
    <n v="584.16"/>
    <s v="United States"/>
    <s v="New York Stock Exchange Inc."/>
    <s v="USD"/>
  </r>
  <r>
    <x v="1"/>
    <x v="42"/>
    <s v="BAC"/>
    <x v="71"/>
    <m/>
    <s v="Financials"/>
    <s v="Equity"/>
    <n v="116178240.75"/>
    <n v="4.59"/>
    <n v="116178240.75"/>
    <n v="2223507"/>
    <n v="52.25"/>
    <s v="United States"/>
    <s v="New York Stock Exchange Inc."/>
    <s v="USD"/>
  </r>
  <r>
    <x v="1"/>
    <x v="42"/>
    <s v="WFC"/>
    <x v="72"/>
    <m/>
    <s v="Financials"/>
    <s v="Equity"/>
    <n v="88471568.159999996"/>
    <n v="3.49"/>
    <n v="88471568.159999996"/>
    <n v="1045269"/>
    <n v="84.64"/>
    <s v="United States"/>
    <s v="New York Stock Exchange Inc."/>
    <s v="USD"/>
  </r>
  <r>
    <x v="1"/>
    <x v="42"/>
    <s v="GS"/>
    <x v="73"/>
    <m/>
    <s v="Financials"/>
    <s v="Equity"/>
    <n v="79515485"/>
    <n v="3.14"/>
    <n v="79515485"/>
    <n v="98777"/>
    <n v="805"/>
    <s v="United States"/>
    <s v="New York Stock Exchange Inc."/>
    <s v="USD"/>
  </r>
  <r>
    <x v="1"/>
    <x v="42"/>
    <s v="MS"/>
    <x v="74"/>
    <m/>
    <s v="Financials"/>
    <s v="Equity"/>
    <n v="63303091.969999999"/>
    <n v="2.5"/>
    <n v="63303091.969999999"/>
    <n v="395867"/>
    <n v="159.91"/>
    <s v="United States"/>
    <s v="New York Stock Exchange Inc."/>
    <s v="USD"/>
  </r>
  <r>
    <x v="1"/>
    <x v="42"/>
    <s v="C"/>
    <x v="75"/>
    <m/>
    <s v="Financials"/>
    <s v="Equity"/>
    <n v="61677617.039999999"/>
    <n v="2.44"/>
    <n v="61677617.039999999"/>
    <n v="600678"/>
    <n v="102.68"/>
    <s v="United States"/>
    <s v="New York Stock Exchange Inc."/>
    <s v="USD"/>
  </r>
  <r>
    <x v="1"/>
    <x v="42"/>
    <s v="AXP"/>
    <x v="76"/>
    <m/>
    <s v="Financials"/>
    <s v="Equity"/>
    <n v="60415422.079999998"/>
    <n v="2.39"/>
    <n v="60415422.079999998"/>
    <n v="177109"/>
    <n v="341.12"/>
    <s v="United States"/>
    <s v="New York Stock Exchange Inc."/>
    <s v="USD"/>
  </r>
  <r>
    <x v="1"/>
    <x v="42"/>
    <s v="BLK"/>
    <x v="78"/>
    <m/>
    <s v="Financials"/>
    <s v="Equity"/>
    <n v="53703664.350000001"/>
    <n v="2.12"/>
    <n v="53703664.350000001"/>
    <n v="46991"/>
    <n v="1142.8499999999999"/>
    <s v="United States"/>
    <s v="New York Stock Exchange Inc."/>
    <s v="USD"/>
  </r>
  <r>
    <x v="1"/>
    <x v="42"/>
    <s v="SCHW"/>
    <x v="79"/>
    <m/>
    <s v="Financials"/>
    <s v="Equity"/>
    <n v="52519170.799999997"/>
    <n v="2.0699999999999998"/>
    <n v="52519170.799999997"/>
    <n v="556760"/>
    <n v="94.33"/>
    <s v="United States"/>
    <s v="New York Stock Exchange Inc."/>
    <s v="USD"/>
  </r>
  <r>
    <x v="1"/>
    <x v="42"/>
    <s v="SPGI"/>
    <x v="77"/>
    <m/>
    <s v="Financials"/>
    <s v="Equity"/>
    <n v="51713583.719999999"/>
    <n v="2.04"/>
    <n v="51713583.719999999"/>
    <n v="101967"/>
    <n v="507.16"/>
    <s v="United States"/>
    <s v="New York Stock Exchange Inc."/>
    <s v="USD"/>
  </r>
  <r>
    <x v="1"/>
    <x v="42"/>
    <s v="COF"/>
    <x v="81"/>
    <m/>
    <s v="Financials"/>
    <s v="Equity"/>
    <n v="47642621.119999997"/>
    <n v="1.88"/>
    <n v="47642621.119999997"/>
    <n v="208666"/>
    <n v="228.32"/>
    <s v="United States"/>
    <s v="New York Stock Exchange Inc."/>
    <s v="USD"/>
  </r>
  <r>
    <x v="1"/>
    <x v="42"/>
    <s v="PGR"/>
    <x v="80"/>
    <m/>
    <s v="Financials"/>
    <s v="Equity"/>
    <n v="46354068.18"/>
    <n v="1.83"/>
    <n v="46354068.18"/>
    <n v="191277"/>
    <n v="242.34"/>
    <s v="United States"/>
    <s v="New York Stock Exchange Inc."/>
    <s v="USD"/>
  </r>
  <r>
    <x v="1"/>
    <x v="42"/>
    <s v="BX"/>
    <x v="82"/>
    <m/>
    <s v="Financials"/>
    <s v="Equity"/>
    <n v="45124486.200000003"/>
    <n v="1.78"/>
    <n v="45124486.200000003"/>
    <n v="240510"/>
    <n v="187.62"/>
    <s v="United States"/>
    <s v="New York Stock Exchange Inc."/>
    <s v="USD"/>
  </r>
  <r>
    <x v="1"/>
    <x v="42"/>
    <s v="KKR"/>
    <x v="86"/>
    <m/>
    <s v="Financials"/>
    <s v="Equity"/>
    <n v="33335593.079999998"/>
    <n v="1.32"/>
    <n v="33335593.079999998"/>
    <n v="223849"/>
    <n v="148.91999999999999"/>
    <s v="United States"/>
    <s v="New York Stock Exchange Inc."/>
    <s v="USD"/>
  </r>
  <r>
    <x v="1"/>
    <x v="42"/>
    <s v="CB"/>
    <x v="83"/>
    <m/>
    <s v="Financials"/>
    <s v="Equity"/>
    <n v="33136581.649999999"/>
    <n v="1.31"/>
    <n v="33136581.649999999"/>
    <n v="120985"/>
    <n v="273.89"/>
    <s v="United States"/>
    <s v="New York Stock Exchange Inc."/>
    <s v="USD"/>
  </r>
  <r>
    <x v="1"/>
    <x v="42"/>
    <s v="ICE"/>
    <x v="84"/>
    <m/>
    <s v="Financials"/>
    <s v="Equity"/>
    <n v="31709470.829999998"/>
    <n v="1.25"/>
    <n v="31709470.829999998"/>
    <n v="186779"/>
    <n v="169.77"/>
    <s v="United States"/>
    <s v="New York Stock Exchange Inc."/>
    <s v="USD"/>
  </r>
  <r>
    <x v="1"/>
    <x v="42"/>
    <s v="MMC"/>
    <x v="85"/>
    <m/>
    <s v="Financials"/>
    <s v="Equity"/>
    <n v="31566463.699999999"/>
    <n v="1.25"/>
    <n v="31566463.699999999"/>
    <n v="160415"/>
    <n v="196.78"/>
    <s v="United States"/>
    <s v="New York Stock Exchange Inc."/>
    <s v="USD"/>
  </r>
  <r>
    <x v="1"/>
    <x v="42"/>
    <s v="CME"/>
    <x v="87"/>
    <m/>
    <s v="Financials"/>
    <s v="Equity"/>
    <n v="30753051.170000002"/>
    <n v="1.21"/>
    <n v="30753051.170000002"/>
    <n v="117589"/>
    <n v="261.52999999999997"/>
    <s v="United States"/>
    <s v="NASDAQ"/>
    <s v="USD"/>
  </r>
  <r>
    <x v="1"/>
    <x v="42"/>
    <s v="HOOD"/>
    <x v="151"/>
    <m/>
    <s v="Financials"/>
    <s v="Equity"/>
    <n v="29811564.140000001"/>
    <n v="1.18"/>
    <n v="29811564.140000001"/>
    <n v="238913"/>
    <n v="124.78"/>
    <s v="United States"/>
    <s v="NASDAQ"/>
    <s v="USD"/>
  </r>
  <r>
    <x v="1"/>
    <x v="42"/>
    <s v="PNC"/>
    <x v="88"/>
    <m/>
    <s v="Financials"/>
    <s v="Equity"/>
    <n v="26408908.960000001"/>
    <n v="1.04"/>
    <n v="26408908.960000001"/>
    <n v="128498"/>
    <n v="205.52"/>
    <s v="United States"/>
    <s v="New York Stock Exchange Inc."/>
    <s v="USD"/>
  </r>
  <r>
    <x v="1"/>
    <x v="42"/>
    <s v="USB"/>
    <x v="91"/>
    <m/>
    <s v="Financials"/>
    <s v="Equity"/>
    <n v="25597088.98"/>
    <n v="1.01"/>
    <n v="25597088.98"/>
    <n v="507778"/>
    <n v="50.41"/>
    <s v="United States"/>
    <s v="New York Stock Exchange Inc."/>
    <s v="USD"/>
  </r>
  <r>
    <x v="1"/>
    <x v="42"/>
    <s v="COIN"/>
    <x v="95"/>
    <m/>
    <s v="Financials"/>
    <s v="Equity"/>
    <n v="25271493.239999998"/>
    <n v="1"/>
    <n v="25271493.239999998"/>
    <n v="73794"/>
    <n v="342.46"/>
    <s v="United States"/>
    <s v="NASDAQ"/>
    <s v="USD"/>
  </r>
  <r>
    <x v="1"/>
    <x v="42"/>
    <s v="AJG"/>
    <x v="92"/>
    <m/>
    <s v="Financials"/>
    <s v="Equity"/>
    <n v="25046844.550000001"/>
    <n v="0.99"/>
    <n v="25046844.550000001"/>
    <n v="83587"/>
    <n v="299.64999999999998"/>
    <s v="United States"/>
    <s v="New York Stock Exchange Inc."/>
    <s v="USD"/>
  </r>
  <r>
    <x v="1"/>
    <x v="42"/>
    <s v="BK"/>
    <x v="93"/>
    <m/>
    <s v="Financials"/>
    <s v="Equity"/>
    <n v="25016127.780000001"/>
    <n v="0.99"/>
    <n v="25016127.780000001"/>
    <n v="230118"/>
    <n v="108.71"/>
    <s v="United States"/>
    <s v="New York Stock Exchange Inc."/>
    <s v="USD"/>
  </r>
  <r>
    <x v="1"/>
    <x v="42"/>
    <s v="AON"/>
    <x v="90"/>
    <m/>
    <s v="Financials"/>
    <s v="Equity"/>
    <n v="24718172.559999999"/>
    <n v="0.98"/>
    <n v="24718172.559999999"/>
    <n v="70358"/>
    <n v="351.32"/>
    <s v="United States"/>
    <s v="New York Stock Exchange Inc."/>
    <s v="USD"/>
  </r>
  <r>
    <x v="1"/>
    <x v="42"/>
    <s v="MCO"/>
    <x v="89"/>
    <m/>
    <s v="Financials"/>
    <s v="Equity"/>
    <n v="24201413.079999998"/>
    <n v="0.96"/>
    <n v="24201413.079999998"/>
    <n v="50342"/>
    <n v="480.74"/>
    <s v="United States"/>
    <s v="New York Stock Exchange Inc."/>
    <s v="USD"/>
  </r>
  <r>
    <x v="1"/>
    <x v="42"/>
    <s v="FI"/>
    <x v="94"/>
    <m/>
    <s v="Financials"/>
    <s v="Equity"/>
    <n v="23377629.600000001"/>
    <n v="0.92"/>
    <n v="23377629.600000001"/>
    <n v="177372"/>
    <n v="131.80000000000001"/>
    <s v="United States"/>
    <s v="New York Stock Exchange Inc."/>
    <s v="USD"/>
  </r>
  <r>
    <x v="1"/>
    <x v="42"/>
    <s v="APO"/>
    <x v="98"/>
    <m/>
    <s v="Financials"/>
    <s v="Equity"/>
    <n v="21733488.75"/>
    <n v="0.86"/>
    <n v="21733488.75"/>
    <n v="150145"/>
    <n v="144.75"/>
    <s v="United States"/>
    <s v="New York Stock Exchange Inc."/>
    <s v="USD"/>
  </r>
  <r>
    <x v="1"/>
    <x v="42"/>
    <s v="PYPL"/>
    <x v="96"/>
    <m/>
    <s v="Financials"/>
    <s v="Equity"/>
    <n v="21266629.920000002"/>
    <n v="0.84"/>
    <n v="21266629.920000002"/>
    <n v="311736"/>
    <n v="68.22"/>
    <s v="United States"/>
    <s v="NASDAQ"/>
    <s v="USD"/>
  </r>
  <r>
    <x v="1"/>
    <x v="42"/>
    <s v="TRV"/>
    <x v="97"/>
    <m/>
    <s v="Financials"/>
    <s v="Equity"/>
    <n v="20348420"/>
    <n v="0.8"/>
    <n v="20348420"/>
    <n v="73460"/>
    <n v="277"/>
    <s v="United States"/>
    <s v="New York Stock Exchange Inc."/>
    <s v="USD"/>
  </r>
  <r>
    <x v="1"/>
    <x v="42"/>
    <s v="TFC"/>
    <x v="99"/>
    <m/>
    <s v="Financials"/>
    <s v="Equity"/>
    <n v="19349694.629999999"/>
    <n v="0.76"/>
    <n v="19349694.629999999"/>
    <n v="420737"/>
    <n v="45.99"/>
    <s v="United States"/>
    <s v="New York Stock Exchange Inc."/>
    <s v="USD"/>
  </r>
  <r>
    <x v="1"/>
    <x v="42"/>
    <s v="ALL"/>
    <x v="100"/>
    <m/>
    <s v="Financials"/>
    <s v="Equity"/>
    <n v="17715525.239999998"/>
    <n v="0.7"/>
    <n v="17715525.239999998"/>
    <n v="85981"/>
    <n v="206.04"/>
    <s v="United States"/>
    <s v="New York Stock Exchange Inc."/>
    <s v="USD"/>
  </r>
  <r>
    <x v="1"/>
    <x v="42"/>
    <s v="AFL"/>
    <x v="101"/>
    <m/>
    <s v="Financials"/>
    <s v="Equity"/>
    <n v="16968978.48"/>
    <n v="0.67"/>
    <n v="16968978.48"/>
    <n v="157062"/>
    <n v="108.04"/>
    <s v="United States"/>
    <s v="New York Stock Exchange Inc."/>
    <s v="USD"/>
  </r>
  <r>
    <x v="1"/>
    <x v="42"/>
    <s v="AMP"/>
    <x v="102"/>
    <m/>
    <s v="Financials"/>
    <s v="Equity"/>
    <n v="15058124.720000001"/>
    <n v="0.59"/>
    <n v="15058124.720000001"/>
    <n v="30761"/>
    <n v="489.52"/>
    <s v="United States"/>
    <s v="New York Stock Exchange Inc."/>
    <s v="USD"/>
  </r>
  <r>
    <x v="1"/>
    <x v="42"/>
    <s v="MET"/>
    <x v="104"/>
    <m/>
    <s v="Financials"/>
    <s v="Equity"/>
    <n v="14428968.16"/>
    <n v="0.56999999999999995"/>
    <n v="14428968.16"/>
    <n v="182276"/>
    <n v="79.16"/>
    <s v="United States"/>
    <s v="New York Stock Exchange Inc."/>
    <s v="USD"/>
  </r>
  <r>
    <x v="1"/>
    <x v="42"/>
    <s v="MSCI"/>
    <x v="105"/>
    <m/>
    <s v="Financials"/>
    <s v="Equity"/>
    <n v="14092266"/>
    <n v="0.56000000000000005"/>
    <n v="14092266"/>
    <n v="25176"/>
    <n v="559.75"/>
    <s v="United States"/>
    <s v="New York Stock Exchange Inc."/>
    <s v="USD"/>
  </r>
  <r>
    <x v="1"/>
    <x v="42"/>
    <s v="AIG"/>
    <x v="103"/>
    <m/>
    <s v="Financials"/>
    <s v="Equity"/>
    <n v="13915597.619999999"/>
    <n v="0.55000000000000004"/>
    <n v="13915597.619999999"/>
    <n v="180769"/>
    <n v="76.98"/>
    <s v="United States"/>
    <s v="New York Stock Exchange Inc."/>
    <s v="USD"/>
  </r>
  <r>
    <x v="1"/>
    <x v="42"/>
    <s v="XYZ"/>
    <x v="106"/>
    <m/>
    <s v="Financials"/>
    <s v="Equity"/>
    <n v="13813327.720000001"/>
    <n v="0.55000000000000004"/>
    <n v="13813327.720000001"/>
    <n v="179324"/>
    <n v="77.03"/>
    <s v="United States"/>
    <s v="New York Stock Exchange Inc."/>
    <s v="USD"/>
  </r>
  <r>
    <x v="1"/>
    <x v="42"/>
    <s v="NDAQ"/>
    <x v="107"/>
    <m/>
    <s v="Financials"/>
    <s v="Equity"/>
    <n v="13248209.130000001"/>
    <n v="0.52"/>
    <n v="13248209.130000001"/>
    <n v="147909"/>
    <n v="89.57"/>
    <s v="United States"/>
    <s v="NASDAQ"/>
    <s v="USD"/>
  </r>
  <r>
    <x v="1"/>
    <x v="42"/>
    <s v="HIG"/>
    <x v="109"/>
    <m/>
    <s v="Financials"/>
    <s v="Equity"/>
    <n v="12014138.699999999"/>
    <n v="0.47"/>
    <n v="12014138.699999999"/>
    <n v="91746"/>
    <n v="130.94999999999999"/>
    <s v="United States"/>
    <s v="New York Stock Exchange Inc."/>
    <s v="USD"/>
  </r>
  <r>
    <x v="1"/>
    <x v="42"/>
    <s v="PRU"/>
    <x v="108"/>
    <m/>
    <s v="Financials"/>
    <s v="Equity"/>
    <n v="11898036.630000001"/>
    <n v="0.47"/>
    <n v="11898036.630000001"/>
    <n v="114857"/>
    <n v="103.59"/>
    <s v="United States"/>
    <s v="New York Stock Exchange Inc."/>
    <s v="USD"/>
  </r>
  <r>
    <x v="1"/>
    <x v="42"/>
    <s v="FIS"/>
    <x v="110"/>
    <m/>
    <s v="Financials"/>
    <s v="Equity"/>
    <n v="11097999.5"/>
    <n v="0.44"/>
    <n v="11097999.5"/>
    <n v="170450"/>
    <n v="65.11"/>
    <s v="United States"/>
    <s v="New York Stock Exchange Inc."/>
    <s v="USD"/>
  </r>
  <r>
    <x v="1"/>
    <x v="42"/>
    <s v="WTW"/>
    <x v="112"/>
    <m/>
    <s v="Financials"/>
    <s v="Equity"/>
    <n v="10717479.300000001"/>
    <n v="0.42"/>
    <n v="10717479.300000001"/>
    <n v="31830"/>
    <n v="336.71"/>
    <s v="United States"/>
    <s v="NASDAQ"/>
    <s v="USD"/>
  </r>
  <r>
    <x v="1"/>
    <x v="42"/>
    <s v="ACGL"/>
    <x v="111"/>
    <m/>
    <s v="Financials"/>
    <s v="Equity"/>
    <n v="10703383.6"/>
    <n v="0.42"/>
    <n v="10703383.6"/>
    <n v="121079"/>
    <n v="88.4"/>
    <s v="United States"/>
    <s v="NASDAQ"/>
    <s v="USD"/>
  </r>
  <r>
    <x v="1"/>
    <x v="42"/>
    <s v="STT"/>
    <x v="114"/>
    <m/>
    <s v="Financials"/>
    <s v="Equity"/>
    <n v="10462203"/>
    <n v="0.41"/>
    <n v="10462203"/>
    <n v="92178"/>
    <n v="113.5"/>
    <s v="United States"/>
    <s v="New York Stock Exchange Inc."/>
    <s v="USD"/>
  </r>
  <r>
    <x v="1"/>
    <x v="42"/>
    <s v="MTB"/>
    <x v="113"/>
    <m/>
    <s v="Financials"/>
    <s v="Equity"/>
    <n v="10300999.800000001"/>
    <n v="0.41"/>
    <n v="10300999.800000001"/>
    <n v="50990"/>
    <n v="202.02"/>
    <s v="United States"/>
    <s v="New York Stock Exchange Inc."/>
    <s v="USD"/>
  </r>
  <r>
    <x v="1"/>
    <x v="42"/>
    <s v="RJF"/>
    <x v="115"/>
    <m/>
    <s v="Financials"/>
    <s v="Equity"/>
    <n v="10078422.119999999"/>
    <n v="0.4"/>
    <n v="10078422.119999999"/>
    <n v="57902"/>
    <n v="174.06"/>
    <s v="United States"/>
    <s v="New York Stock Exchange Inc."/>
    <s v="USD"/>
  </r>
  <r>
    <x v="1"/>
    <x v="42"/>
    <s v="FITB"/>
    <x v="116"/>
    <m/>
    <s v="Financials"/>
    <s v="Equity"/>
    <n v="9951943.6799999997"/>
    <n v="0.39"/>
    <n v="9951943.6799999997"/>
    <n v="215971"/>
    <n v="46.08"/>
    <s v="United States"/>
    <s v="NASDAQ"/>
    <s v="USD"/>
  </r>
  <r>
    <x v="1"/>
    <x v="42"/>
    <s v="IBKR"/>
    <x v="118"/>
    <m/>
    <s v="Financials"/>
    <s v="Equity"/>
    <n v="9447688.4600000009"/>
    <n v="0.37"/>
    <n v="9447688.4600000009"/>
    <n v="145282"/>
    <n v="65.03"/>
    <s v="United States"/>
    <s v="NASDAQ"/>
    <s v="USD"/>
  </r>
  <r>
    <x v="1"/>
    <x v="42"/>
    <s v="SYF"/>
    <x v="117"/>
    <m/>
    <s v="Financials"/>
    <s v="Equity"/>
    <n v="9298102.5899999999"/>
    <n v="0.37"/>
    <n v="9298102.5899999999"/>
    <n v="121401"/>
    <n v="76.59"/>
    <s v="United States"/>
    <s v="New York Stock Exchange Inc."/>
    <s v="USD"/>
  </r>
  <r>
    <x v="1"/>
    <x v="42"/>
    <s v="BRO"/>
    <x v="119"/>
    <m/>
    <s v="Financials"/>
    <s v="Equity"/>
    <n v="8769754.9199999999"/>
    <n v="0.35"/>
    <n v="8769754.9199999999"/>
    <n v="95604"/>
    <n v="91.73"/>
    <s v="United States"/>
    <s v="New York Stock Exchange Inc."/>
    <s v="USD"/>
  </r>
  <r>
    <x v="1"/>
    <x v="42"/>
    <s v="HBAN"/>
    <x v="120"/>
    <m/>
    <s v="Financials"/>
    <s v="Equity"/>
    <n v="8513131"/>
    <n v="0.34"/>
    <n v="8513131"/>
    <n v="480425"/>
    <n v="17.72"/>
    <s v="United States"/>
    <s v="NASDAQ"/>
    <s v="USD"/>
  </r>
  <r>
    <x v="1"/>
    <x v="42"/>
    <s v="NTRS"/>
    <x v="121"/>
    <m/>
    <s v="Financials"/>
    <s v="Equity"/>
    <n v="8205468.5"/>
    <n v="0.32"/>
    <n v="8205468.5"/>
    <n v="62399"/>
    <n v="131.5"/>
    <s v="United States"/>
    <s v="NASDAQ"/>
    <s v="USD"/>
  </r>
  <r>
    <x v="1"/>
    <x v="42"/>
    <s v="CBOE"/>
    <x v="122"/>
    <m/>
    <s v="Financials"/>
    <s v="Equity"/>
    <n v="7950608.8399999999"/>
    <n v="0.31"/>
    <n v="7950608.8399999999"/>
    <n v="34114"/>
    <n v="233.06"/>
    <s v="United States"/>
    <s v="Cboe BZX"/>
    <s v="USD"/>
  </r>
  <r>
    <x v="1"/>
    <x v="42"/>
    <s v="CINF"/>
    <x v="124"/>
    <m/>
    <s v="Financials"/>
    <s v="Equity"/>
    <n v="7943657.3499999996"/>
    <n v="0.31"/>
    <n v="7943657.3499999996"/>
    <n v="50885"/>
    <n v="156.11000000000001"/>
    <s v="United States"/>
    <s v="NASDAQ"/>
    <s v="USD"/>
  </r>
  <r>
    <x v="1"/>
    <x v="42"/>
    <s v="RF"/>
    <x v="123"/>
    <m/>
    <s v="Financials"/>
    <s v="Equity"/>
    <n v="7907796.96"/>
    <n v="0.31"/>
    <n v="7907796.96"/>
    <n v="291156"/>
    <n v="27.16"/>
    <s v="United States"/>
    <s v="New York Stock Exchange Inc."/>
    <s v="USD"/>
  </r>
  <r>
    <x v="1"/>
    <x v="42"/>
    <s v="TROW"/>
    <x v="125"/>
    <m/>
    <s v="Financials"/>
    <s v="Equity"/>
    <n v="7598741.0700000003"/>
    <n v="0.3"/>
    <n v="7598741.0700000003"/>
    <n v="71693"/>
    <n v="105.99"/>
    <s v="United States"/>
    <s v="NASDAQ"/>
    <s v="USD"/>
  </r>
  <r>
    <x v="1"/>
    <x v="42"/>
    <s v="CFG"/>
    <x v="126"/>
    <m/>
    <s v="Financials"/>
    <s v="Equity"/>
    <n v="7525702.7999999998"/>
    <n v="0.3"/>
    <n v="7525702.7999999998"/>
    <n v="140536"/>
    <n v="53.55"/>
    <s v="United States"/>
    <s v="New York Stock Exchange Inc."/>
    <s v="USD"/>
  </r>
  <r>
    <x v="1"/>
    <x v="42"/>
    <s v="WRB"/>
    <x v="127"/>
    <m/>
    <s v="Financials"/>
    <s v="Equity"/>
    <n v="7172991.8200000003"/>
    <n v="0.28000000000000003"/>
    <n v="7172991.8200000003"/>
    <n v="97738"/>
    <n v="73.39"/>
    <s v="United States"/>
    <s v="New York Stock Exchange Inc."/>
    <s v="USD"/>
  </r>
  <r>
    <x v="1"/>
    <x v="42"/>
    <s v="CPAY"/>
    <x v="128"/>
    <m/>
    <s v="Financials"/>
    <s v="Equity"/>
    <n v="6962203.8700000001"/>
    <n v="0.27"/>
    <n v="6962203.8700000001"/>
    <n v="23059"/>
    <n v="301.93"/>
    <s v="United States"/>
    <s v="New York Stock Exchange Inc."/>
    <s v="USD"/>
  </r>
  <r>
    <x v="1"/>
    <x v="42"/>
    <s v="GPN"/>
    <x v="129"/>
    <m/>
    <s v="Financials"/>
    <s v="Equity"/>
    <n v="6838488.5999999996"/>
    <n v="0.27"/>
    <n v="6838488.5999999996"/>
    <n v="79012"/>
    <n v="86.55"/>
    <s v="United States"/>
    <s v="New York Stock Exchange Inc."/>
    <s v="USD"/>
  </r>
  <r>
    <x v="1"/>
    <x v="42"/>
    <s v="KEY"/>
    <x v="130"/>
    <m/>
    <s v="Financials"/>
    <s v="Equity"/>
    <n v="5802609.5999999996"/>
    <n v="0.23"/>
    <n v="5802609.5999999996"/>
    <n v="304120"/>
    <n v="19.079999999999998"/>
    <s v="United States"/>
    <s v="New York Stock Exchange Inc."/>
    <s v="USD"/>
  </r>
  <r>
    <x v="1"/>
    <x v="42"/>
    <s v="PFG"/>
    <x v="132"/>
    <m/>
    <s v="Financials"/>
    <s v="Equity"/>
    <n v="5404871.3700000001"/>
    <n v="0.21"/>
    <n v="5404871.3700000001"/>
    <n v="66147"/>
    <n v="81.709999999999994"/>
    <s v="United States"/>
    <s v="NASDAQ"/>
    <s v="USD"/>
  </r>
  <r>
    <x v="1"/>
    <x v="42"/>
    <s v="L"/>
    <x v="131"/>
    <m/>
    <s v="Financials"/>
    <s v="Equity"/>
    <n v="5366198.3099999996"/>
    <n v="0.21"/>
    <n v="5366198.3099999996"/>
    <n v="55499"/>
    <n v="96.69"/>
    <s v="United States"/>
    <s v="New York Stock Exchange Inc."/>
    <s v="USD"/>
  </r>
  <r>
    <x v="1"/>
    <x v="42"/>
    <s v="EG"/>
    <x v="133"/>
    <m/>
    <s v="Financials"/>
    <s v="Equity"/>
    <n v="4653397.5"/>
    <n v="0.18"/>
    <n v="4653397.5"/>
    <n v="13875"/>
    <n v="335.38"/>
    <s v="United States"/>
    <s v="New York Stock Exchange Inc."/>
    <s v="USD"/>
  </r>
  <r>
    <x v="1"/>
    <x v="42"/>
    <s v="GL"/>
    <x v="136"/>
    <m/>
    <s v="Financials"/>
    <s v="Equity"/>
    <n v="3905958.94"/>
    <n v="0.15"/>
    <n v="3905958.94"/>
    <n v="26858"/>
    <n v="145.43"/>
    <s v="United States"/>
    <s v="New York Stock Exchange Inc."/>
    <s v="USD"/>
  </r>
  <r>
    <x v="1"/>
    <x v="42"/>
    <s v="JKHY"/>
    <x v="135"/>
    <m/>
    <s v="Financials"/>
    <s v="Equity"/>
    <n v="3617949.79"/>
    <n v="0.14000000000000001"/>
    <n v="3617949.79"/>
    <n v="23807"/>
    <n v="151.97"/>
    <s v="United States"/>
    <s v="NASDAQ"/>
    <s v="USD"/>
  </r>
  <r>
    <x v="1"/>
    <x v="42"/>
    <s v="FDS"/>
    <x v="134"/>
    <m/>
    <s v="Financials"/>
    <s v="Equity"/>
    <n v="3538906.85"/>
    <n v="0.14000000000000001"/>
    <n v="3538906.85"/>
    <n v="12239"/>
    <n v="289.14999999999998"/>
    <s v="United States"/>
    <s v="New York Stock Exchange Inc."/>
    <s v="USD"/>
  </r>
  <r>
    <x v="1"/>
    <x v="42"/>
    <s v="AIZ"/>
    <x v="137"/>
    <m/>
    <s v="Financials"/>
    <s v="Equity"/>
    <n v="3445195.2"/>
    <n v="0.14000000000000001"/>
    <n v="3445195.2"/>
    <n v="16437"/>
    <n v="209.6"/>
    <s v="United States"/>
    <s v="New York Stock Exchange Inc."/>
    <s v="USD"/>
  </r>
  <r>
    <x v="1"/>
    <x v="42"/>
    <s v="IVZ"/>
    <x v="138"/>
    <m/>
    <s v="Financials"/>
    <s v="Equity"/>
    <n v="3334434.87"/>
    <n v="0.13"/>
    <n v="3334434.87"/>
    <n v="148263"/>
    <n v="22.49"/>
    <s v="United States"/>
    <s v="New York Stock Exchange Inc."/>
    <s v="USD"/>
  </r>
  <r>
    <x v="1"/>
    <x v="42"/>
    <s v="ERIE"/>
    <x v="139"/>
    <m/>
    <s v="Financials"/>
    <s v="Equity"/>
    <n v="2640906.9500000002"/>
    <n v="0.1"/>
    <n v="2640906.9500000002"/>
    <n v="8305"/>
    <n v="317.99"/>
    <s v="United States"/>
    <s v="NASDAQ"/>
    <s v="USD"/>
  </r>
  <r>
    <x v="1"/>
    <x v="42"/>
    <s v="BEN"/>
    <x v="140"/>
    <m/>
    <s v="Financials"/>
    <s v="Equity"/>
    <n v="2469838.7999999998"/>
    <n v="0.1"/>
    <n v="2469838.7999999998"/>
    <n v="101140"/>
    <n v="24.42"/>
    <s v="United States"/>
    <s v="New York Stock Exchange Inc."/>
    <s v="USD"/>
  </r>
  <r>
    <x v="1"/>
    <x v="42"/>
    <s v="ICSUAGD"/>
    <x v="42"/>
    <m/>
    <s v="Cash and/or Derivatives"/>
    <s v="Money Market"/>
    <n v="1795479.6"/>
    <n v="7.0000000000000007E-2"/>
    <n v="1795479.6"/>
    <n v="1795480"/>
    <n v="1"/>
    <s v="Ireland"/>
    <s v="-"/>
    <s v="USD"/>
  </r>
  <r>
    <x v="1"/>
    <x v="42"/>
    <s v="USD"/>
    <x v="38"/>
    <m/>
    <s v="Cash and/or Derivatives"/>
    <s v="Cash"/>
    <n v="1781563.37"/>
    <n v="7.0000000000000007E-2"/>
    <n v="1781563.37"/>
    <n v="1781563"/>
    <n v="100"/>
    <s v="United States"/>
    <s v="-"/>
    <s v="USD"/>
  </r>
  <r>
    <x v="1"/>
    <x v="42"/>
    <s v="MSIFT"/>
    <x v="142"/>
    <m/>
    <s v="Cash and/or Derivatives"/>
    <s v="Cash Collateral and Margins"/>
    <n v="508000"/>
    <n v="0.02"/>
    <n v="508000"/>
    <n v="508000"/>
    <n v="100"/>
    <s v="United States"/>
    <s v="-"/>
    <s v="USD"/>
  </r>
  <r>
    <x v="1"/>
    <x v="42"/>
    <s v="EUR"/>
    <x v="43"/>
    <m/>
    <s v="Cash and/or Derivatives"/>
    <s v="Cash"/>
    <n v="39956.49"/>
    <n v="0"/>
    <n v="39956.49"/>
    <n v="33982"/>
    <n v="117.58"/>
    <s v="European Union"/>
    <s v="-"/>
    <s v="EUR"/>
  </r>
  <r>
    <x v="1"/>
    <x v="42"/>
    <s v="GBP"/>
    <x v="49"/>
    <m/>
    <s v="Cash and/or Derivatives"/>
    <s v="Cash"/>
    <n v="6064.99"/>
    <n v="0"/>
    <n v="6064.99"/>
    <n v="4498"/>
    <n v="134.83000000000001"/>
    <s v="United Kingdom"/>
    <s v="-"/>
    <s v="GBP"/>
  </r>
  <r>
    <x v="1"/>
    <x v="42"/>
    <s v="IXAZ5"/>
    <x v="150"/>
    <m/>
    <s v="Cash and/or Derivatives"/>
    <s v="Futures"/>
    <n v="0"/>
    <n v="0"/>
    <n v="3362800"/>
    <n v="20"/>
    <n v="672.56"/>
    <s v="-"/>
    <s v="Chicago Mercantile Exchange"/>
    <s v="USD"/>
  </r>
  <r>
    <x v="0"/>
    <x v="43"/>
    <s v="ASML"/>
    <x v="4"/>
    <s v="EQUITY"/>
    <s v="Information Technology"/>
    <s v="Equity"/>
    <n v="8945416.3800000008"/>
    <n v="5.2"/>
    <n v="8945416.3800000008"/>
    <n v="9413"/>
    <n v="950.32"/>
    <s v="Netherlands"/>
    <s v="Euronext Amsterdam"/>
    <s v="EUR"/>
  </r>
  <r>
    <x v="0"/>
    <x v="43"/>
    <s v="AAPL"/>
    <x v="1"/>
    <s v="EQUITY"/>
    <s v="Information Technology"/>
    <s v="Equity"/>
    <n v="8414086.0199999996"/>
    <n v="4.8899999999999997"/>
    <n v="8414086.0199999996"/>
    <n v="32937"/>
    <n v="255.46"/>
    <s v="United States"/>
    <s v="NASDAQ"/>
    <s v="USD"/>
  </r>
  <r>
    <x v="0"/>
    <x v="43"/>
    <s v="IBM"/>
    <x v="8"/>
    <s v="EQUITY"/>
    <s v="Information Technology"/>
    <s v="Equity"/>
    <n v="8381458.7999999998"/>
    <n v="4.87"/>
    <n v="8381458.7999999998"/>
    <n v="29480"/>
    <n v="284.31"/>
    <s v="United States"/>
    <s v="New York Stock Exchange Inc."/>
    <s v="USD"/>
  </r>
  <r>
    <x v="0"/>
    <x v="43"/>
    <s v="PLTR"/>
    <x v="12"/>
    <s v="EQUITY"/>
    <s v="Information Technology"/>
    <s v="Equity"/>
    <n v="8184734.0099999998"/>
    <n v="4.75"/>
    <n v="8184734.0099999998"/>
    <n v="46093"/>
    <n v="177.57"/>
    <s v="United States"/>
    <s v="NASDAQ"/>
    <s v="USD"/>
  </r>
  <r>
    <x v="0"/>
    <x v="43"/>
    <n v="2330"/>
    <x v="3"/>
    <s v="EQUITY"/>
    <s v="Information Technology"/>
    <s v="Equity"/>
    <n v="7880410.6200000001"/>
    <n v="4.58"/>
    <n v="7880410.6200000001"/>
    <n v="185126"/>
    <n v="42.57"/>
    <s v="Taiwan"/>
    <s v="Taiwan Stock Exchange"/>
    <s v="TWD"/>
  </r>
  <r>
    <x v="0"/>
    <x v="43"/>
    <s v="AMD"/>
    <x v="10"/>
    <s v="EQUITY"/>
    <s v="Information Technology"/>
    <s v="Equity"/>
    <n v="7761237.1200000001"/>
    <n v="4.51"/>
    <n v="7761237.1200000001"/>
    <n v="48672"/>
    <n v="159.46"/>
    <s v="United States"/>
    <s v="NASDAQ"/>
    <s v="USD"/>
  </r>
  <r>
    <x v="0"/>
    <x v="43"/>
    <s v="MSFT"/>
    <x v="9"/>
    <s v="EQUITY"/>
    <s v="Information Technology"/>
    <s v="Equity"/>
    <n v="7733786.6600000001"/>
    <n v="4.49"/>
    <n v="7733786.6600000001"/>
    <n v="15121"/>
    <n v="511.46"/>
    <s v="United States"/>
    <s v="NASDAQ"/>
    <s v="USD"/>
  </r>
  <r>
    <x v="0"/>
    <x v="43"/>
    <s v="NVDA"/>
    <x v="5"/>
    <s v="EQUITY"/>
    <s v="Information Technology"/>
    <s v="Equity"/>
    <n v="7619760.7800000003"/>
    <n v="4.43"/>
    <n v="7619760.7800000003"/>
    <n v="42762"/>
    <n v="178.19"/>
    <s v="United States"/>
    <s v="NASDAQ"/>
    <s v="USD"/>
  </r>
  <r>
    <x v="0"/>
    <x v="43"/>
    <s v="CSCO"/>
    <x v="2"/>
    <s v="EQUITY"/>
    <s v="Information Technology"/>
    <s v="Equity"/>
    <n v="7524337.9199999999"/>
    <n v="4.37"/>
    <n v="7524337.9199999999"/>
    <n v="111936"/>
    <n v="67.22"/>
    <s v="United States"/>
    <s v="NASDAQ"/>
    <s v="USD"/>
  </r>
  <r>
    <x v="0"/>
    <x v="43"/>
    <n v="5930"/>
    <x v="13"/>
    <s v="EQUITY"/>
    <s v="Information Technology"/>
    <s v="Equity"/>
    <n v="7503928.1500000004"/>
    <n v="4.3600000000000003"/>
    <n v="7503928.1500000004"/>
    <n v="127265"/>
    <n v="58.96"/>
    <s v="Korea (South)"/>
    <s v="Korea Exchange (Stock Market)"/>
    <s v="KRW"/>
  </r>
  <r>
    <x v="0"/>
    <x v="43"/>
    <s v="AMZN"/>
    <x v="6"/>
    <s v="EQUITY"/>
    <s v="Consumer Discretionary"/>
    <s v="Equity"/>
    <n v="7240652.0999999996"/>
    <n v="4.21"/>
    <n v="7240652.0999999996"/>
    <n v="32945"/>
    <n v="219.78"/>
    <s v="United States"/>
    <s v="NASDAQ"/>
    <s v="USD"/>
  </r>
  <r>
    <x v="0"/>
    <x v="43"/>
    <s v="AVGO"/>
    <x v="0"/>
    <s v="EQUITY"/>
    <s v="Information Technology"/>
    <s v="Equity"/>
    <n v="7047543.5099999998"/>
    <n v="4.09"/>
    <n v="7047543.5099999998"/>
    <n v="21067"/>
    <n v="334.53"/>
    <s v="United States"/>
    <s v="NASDAQ"/>
    <s v="USD"/>
  </r>
  <r>
    <x v="0"/>
    <x v="43"/>
    <s v="ORCL"/>
    <x v="7"/>
    <s v="EQUITY"/>
    <s v="Information Technology"/>
    <s v="Equity"/>
    <n v="6975100.2199999997"/>
    <n v="4.05"/>
    <n v="6975100.2199999997"/>
    <n v="24607"/>
    <n v="283.45999999999998"/>
    <s v="United States"/>
    <s v="New York Stock Exchange Inc."/>
    <s v="USD"/>
  </r>
  <r>
    <x v="0"/>
    <x v="43"/>
    <s v="NOW"/>
    <x v="50"/>
    <s v="EQUITY"/>
    <s v="Information Technology"/>
    <s v="Equity"/>
    <n v="6964776"/>
    <n v="4.04"/>
    <n v="6964776"/>
    <n v="7441"/>
    <n v="936"/>
    <s v="United States"/>
    <s v="New York Stock Exchange Inc."/>
    <s v="USD"/>
  </r>
  <r>
    <x v="0"/>
    <x v="43"/>
    <s v="QCOM"/>
    <x v="11"/>
    <s v="EQUITY"/>
    <s v="Information Technology"/>
    <s v="Equity"/>
    <n v="6524352"/>
    <n v="3.79"/>
    <n v="6524352"/>
    <n v="38560"/>
    <n v="169.2"/>
    <s v="United States"/>
    <s v="NASDAQ"/>
    <s v="USD"/>
  </r>
  <r>
    <x v="0"/>
    <x v="43"/>
    <s v="MU"/>
    <x v="17"/>
    <s v="EQUITY"/>
    <s v="Information Technology"/>
    <s v="Equity"/>
    <n v="6301022.5499999998"/>
    <n v="3.66"/>
    <n v="6301022.5499999998"/>
    <n v="40065"/>
    <n v="157.27000000000001"/>
    <s v="United States"/>
    <s v="NASDAQ"/>
    <s v="USD"/>
  </r>
  <r>
    <x v="0"/>
    <x v="43"/>
    <s v="AMAT"/>
    <x v="51"/>
    <s v="EQUITY"/>
    <s v="Information Technology"/>
    <s v="Equity"/>
    <n v="5858009.8399999999"/>
    <n v="3.4"/>
    <n v="5858009.8399999999"/>
    <n v="28727"/>
    <n v="203.92"/>
    <s v="United States"/>
    <s v="NASDAQ"/>
    <s v="USD"/>
  </r>
  <r>
    <x v="0"/>
    <x v="43"/>
    <s v="ICSUAGD"/>
    <x v="42"/>
    <s v="FUND"/>
    <s v="Cash and/or Derivatives"/>
    <s v="Money Market"/>
    <n v="5719129.7400000002"/>
    <n v="3.32"/>
    <n v="5719129.7400000002"/>
    <n v="5719130"/>
    <n v="1"/>
    <s v="Ireland"/>
    <s v="-"/>
    <s v="USD"/>
  </r>
  <r>
    <x v="0"/>
    <x v="43"/>
    <s v="INTC"/>
    <x v="20"/>
    <s v="EQUITY"/>
    <s v="Information Technology"/>
    <s v="Equity"/>
    <n v="5553620"/>
    <n v="3.23"/>
    <n v="5553620"/>
    <n v="156440"/>
    <n v="35.5"/>
    <s v="United States"/>
    <s v="NASDAQ"/>
    <s v="USD"/>
  </r>
  <r>
    <x v="0"/>
    <x v="43"/>
    <s v="KLAC"/>
    <x v="21"/>
    <s v="EQUITY"/>
    <s v="Information Technology"/>
    <s v="Equity"/>
    <n v="5019191.6399999997"/>
    <n v="2.91"/>
    <n v="5019191.6399999997"/>
    <n v="4716"/>
    <n v="1064.29"/>
    <s v="United States"/>
    <s v="NASDAQ"/>
    <s v="USD"/>
  </r>
  <r>
    <x v="0"/>
    <x v="43"/>
    <s v="PANW"/>
    <x v="14"/>
    <s v="EQUITY"/>
    <s v="Information Technology"/>
    <s v="Equity"/>
    <n v="4839273.8099999996"/>
    <n v="2.81"/>
    <n v="4839273.8099999996"/>
    <n v="23913"/>
    <n v="202.37"/>
    <s v="United States"/>
    <s v="NASDAQ"/>
    <s v="USD"/>
  </r>
  <r>
    <x v="0"/>
    <x v="43"/>
    <s v="GOOGL"/>
    <x v="16"/>
    <s v="EQUITY"/>
    <s v="Communication"/>
    <s v="Equity"/>
    <n v="4149514.74"/>
    <n v="2.41"/>
    <n v="4149514.74"/>
    <n v="16831"/>
    <n v="246.54"/>
    <s v="United States"/>
    <s v="NASDAQ"/>
    <s v="USD"/>
  </r>
  <r>
    <x v="0"/>
    <x v="43"/>
    <s v="GOOG"/>
    <x v="18"/>
    <s v="EQUITY"/>
    <s v="Communication"/>
    <s v="Equity"/>
    <n v="3625636.24"/>
    <n v="2.11"/>
    <n v="3625636.24"/>
    <n v="14668"/>
    <n v="247.18"/>
    <s v="United States"/>
    <s v="NASDAQ"/>
    <s v="USD"/>
  </r>
  <r>
    <x v="0"/>
    <x v="43"/>
    <n v="2317"/>
    <x v="24"/>
    <s v="EQUITY"/>
    <s v="Information Technology"/>
    <s v="Equity"/>
    <n v="3120846.61"/>
    <n v="1.81"/>
    <n v="3120846.61"/>
    <n v="434210"/>
    <n v="7.19"/>
    <s v="Taiwan"/>
    <s v="Taiwan Stock Exchange"/>
    <s v="TWD"/>
  </r>
  <r>
    <x v="0"/>
    <x v="43"/>
    <n v="8035"/>
    <x v="22"/>
    <s v="EQUITY"/>
    <s v="Information Technology"/>
    <s v="Equity"/>
    <n v="3000638.77"/>
    <n v="1.74"/>
    <n v="3000638.77"/>
    <n v="16900"/>
    <n v="177.55"/>
    <s v="Japan"/>
    <s v="Tokyo Stock Exchange"/>
    <s v="JPY"/>
  </r>
  <r>
    <x v="0"/>
    <x v="43"/>
    <s v="EQIX"/>
    <x v="19"/>
    <s v="EQUITY"/>
    <s v="Real Estate"/>
    <s v="Equity"/>
    <n v="2769351.36"/>
    <n v="1.61"/>
    <n v="2769351.36"/>
    <n v="3504"/>
    <n v="790.34"/>
    <s v="United States"/>
    <s v="NASDAQ"/>
    <s v="USD"/>
  </r>
  <r>
    <x v="0"/>
    <x v="43"/>
    <s v="SNOW"/>
    <x v="25"/>
    <s v="EQUITY"/>
    <s v="Information Technology"/>
    <s v="Equity"/>
    <n v="2684897.2799999998"/>
    <n v="1.56"/>
    <n v="2684897.2799999998"/>
    <n v="11952"/>
    <n v="224.64"/>
    <s v="United States"/>
    <s v="New York Stock Exchange Inc."/>
    <s v="USD"/>
  </r>
  <r>
    <x v="0"/>
    <x v="43"/>
    <s v="DELL"/>
    <x v="26"/>
    <s v="EQUITY"/>
    <s v="Information Technology"/>
    <s v="Equity"/>
    <n v="1466473.4"/>
    <n v="0.85"/>
    <n v="1466473.4"/>
    <n v="11215"/>
    <n v="130.76"/>
    <s v="United States"/>
    <s v="New York Stock Exchange Inc."/>
    <s v="USD"/>
  </r>
  <r>
    <x v="0"/>
    <x v="43"/>
    <s v="MCHP"/>
    <x v="27"/>
    <s v="EQUITY"/>
    <s v="Information Technology"/>
    <s v="Equity"/>
    <n v="1247300.04"/>
    <n v="0.72"/>
    <n v="1247300.04"/>
    <n v="19362"/>
    <n v="64.42"/>
    <s v="United States"/>
    <s v="NASDAQ"/>
    <s v="USD"/>
  </r>
  <r>
    <x v="0"/>
    <x v="43"/>
    <s v="HPE"/>
    <x v="28"/>
    <s v="EQUITY"/>
    <s v="Information Technology"/>
    <s v="Equity"/>
    <n v="1129968"/>
    <n v="0.66"/>
    <n v="1129968"/>
    <n v="47082"/>
    <n v="24"/>
    <s v="United States"/>
    <s v="New York Stock Exchange Inc."/>
    <s v="USD"/>
  </r>
  <r>
    <x v="0"/>
    <x v="43"/>
    <s v="PSTG"/>
    <x v="30"/>
    <s v="EQUITY"/>
    <s v="Information Technology"/>
    <s v="Equity"/>
    <n v="958476.80000000005"/>
    <n v="0.56000000000000005"/>
    <n v="958476.80000000005"/>
    <n v="11632"/>
    <n v="82.4"/>
    <s v="United States"/>
    <s v="New York Stock Exchange Inc."/>
    <s v="USD"/>
  </r>
  <r>
    <x v="0"/>
    <x v="43"/>
    <n v="5935"/>
    <x v="32"/>
    <s v="EQUITY"/>
    <s v="Information Technology"/>
    <s v="Equity"/>
    <n v="934237.2"/>
    <n v="0.54"/>
    <n v="934237.2"/>
    <n v="20243"/>
    <n v="46.15"/>
    <s v="Korea (South)"/>
    <s v="Korea Exchange (Stock Market)"/>
    <s v="KRW"/>
  </r>
  <r>
    <x v="0"/>
    <x v="43"/>
    <s v="MDB"/>
    <x v="33"/>
    <s v="EQUITY"/>
    <s v="Information Technology"/>
    <s v="Equity"/>
    <n v="932304.48"/>
    <n v="0.54"/>
    <n v="932304.48"/>
    <n v="2928"/>
    <n v="318.41000000000003"/>
    <s v="United States"/>
    <s v="NASDAQ"/>
    <s v="USD"/>
  </r>
  <r>
    <x v="0"/>
    <x v="43"/>
    <s v="NTAP"/>
    <x v="29"/>
    <s v="EQUITY"/>
    <s v="Information Technology"/>
    <s v="Equity"/>
    <n v="861337.8"/>
    <n v="0.5"/>
    <n v="861337.8"/>
    <n v="7185"/>
    <n v="119.88"/>
    <s v="United States"/>
    <s v="NASDAQ"/>
    <s v="USD"/>
  </r>
  <r>
    <x v="0"/>
    <x v="43"/>
    <s v="NTNX"/>
    <x v="34"/>
    <s v="EQUITY"/>
    <s v="Information Technology"/>
    <s v="Equity"/>
    <n v="734545.15"/>
    <n v="0.43"/>
    <n v="734545.15"/>
    <n v="9521"/>
    <n v="77.150000000000006"/>
    <s v="United States"/>
    <s v="NASDAQ"/>
    <s v="USD"/>
  </r>
  <r>
    <x v="0"/>
    <x v="43"/>
    <s v="ZBRA"/>
    <x v="31"/>
    <s v="EQUITY"/>
    <s v="Information Technology"/>
    <s v="Equity"/>
    <n v="547679.79"/>
    <n v="0.32"/>
    <n v="547679.79"/>
    <n v="1827"/>
    <n v="299.77"/>
    <s v="United States"/>
    <s v="NASDAQ"/>
    <s v="USD"/>
  </r>
  <r>
    <x v="0"/>
    <x v="43"/>
    <n v="992"/>
    <x v="36"/>
    <s v="EQUITY"/>
    <s v="Information Technology"/>
    <s v="Equity"/>
    <n v="452680.76"/>
    <n v="0.26"/>
    <n v="452680.76"/>
    <n v="306000"/>
    <n v="1.48"/>
    <s v="China"/>
    <s v="Hong Kong Exchanges And Clearing Ltd"/>
    <s v="HKD"/>
  </r>
  <r>
    <x v="0"/>
    <x v="43"/>
    <s v="RBRK"/>
    <x v="52"/>
    <s v="EQUITY"/>
    <s v="Information Technology"/>
    <s v="Equity"/>
    <n v="365978.25"/>
    <n v="0.21"/>
    <n v="365978.25"/>
    <n v="4455"/>
    <n v="82.15"/>
    <s v="United States"/>
    <s v="New York Stock Exchange Inc."/>
    <s v="USD"/>
  </r>
  <r>
    <x v="0"/>
    <x v="43"/>
    <s v="CVLT"/>
    <x v="37"/>
    <s v="EQUITY"/>
    <s v="Information Technology"/>
    <s v="Equity"/>
    <n v="285450"/>
    <n v="0.17"/>
    <n v="285450"/>
    <n v="1500"/>
    <n v="190.3"/>
    <s v="United States"/>
    <s v="NASDAQ"/>
    <s v="USD"/>
  </r>
  <r>
    <x v="0"/>
    <x v="43"/>
    <s v="USD"/>
    <x v="38"/>
    <s v="CASH"/>
    <s v="Cash and/or Derivatives"/>
    <s v="Cash"/>
    <n v="264482.43"/>
    <n v="0.15"/>
    <n v="264482.43"/>
    <n v="264482"/>
    <n v="100"/>
    <s v="United States"/>
    <s v="-"/>
    <s v="USD"/>
  </r>
  <r>
    <x v="0"/>
    <x v="43"/>
    <n v="66570"/>
    <x v="53"/>
    <s v="EQUITY"/>
    <s v="Consumer Discretionary"/>
    <s v="Equity"/>
    <n v="204312.79"/>
    <n v="0.12"/>
    <n v="204312.79"/>
    <n v="3783"/>
    <n v="54.01"/>
    <s v="Korea (South)"/>
    <s v="Korea Exchange (Stock Market)"/>
    <s v="KRW"/>
  </r>
  <r>
    <x v="0"/>
    <x v="43"/>
    <n v="3706"/>
    <x v="55"/>
    <s v="EQUITY"/>
    <s v="Information Technology"/>
    <s v="Equity"/>
    <n v="90886.88"/>
    <n v="0.05"/>
    <n v="90886.88"/>
    <n v="32200"/>
    <n v="2.82"/>
    <s v="Taiwan"/>
    <s v="Taiwan Stock Exchange"/>
    <s v="TWD"/>
  </r>
  <r>
    <x v="0"/>
    <x v="43"/>
    <s v="GFS"/>
    <x v="54"/>
    <s v="EQUITY"/>
    <s v="Information Technology"/>
    <s v="Equity"/>
    <n v="81821.41"/>
    <n v="0.05"/>
    <n v="81821.41"/>
    <n v="2299"/>
    <n v="35.590000000000003"/>
    <s v="United States"/>
    <s v="NASDAQ"/>
    <s v="USD"/>
  </r>
  <r>
    <x v="0"/>
    <x v="43"/>
    <s v="FSLY"/>
    <x v="40"/>
    <s v="EQUITY"/>
    <s v="Information Technology"/>
    <s v="Equity"/>
    <n v="41871"/>
    <n v="0.02"/>
    <n v="41871"/>
    <n v="4926"/>
    <n v="8.5"/>
    <s v="United States"/>
    <s v="New York Stock Exchange Inc."/>
    <s v="USD"/>
  </r>
  <r>
    <x v="0"/>
    <x v="43"/>
    <n v="2388"/>
    <x v="44"/>
    <s v="EQUITY"/>
    <s v="Information Technology"/>
    <s v="Equity"/>
    <n v="11422.52"/>
    <n v="0.01"/>
    <n v="11422.52"/>
    <n v="6331"/>
    <n v="1.8"/>
    <s v="Taiwan"/>
    <s v="Taiwan Stock Exchange"/>
    <s v="TWD"/>
  </r>
  <r>
    <x v="0"/>
    <x v="43"/>
    <n v="300017"/>
    <x v="56"/>
    <s v="EQUITY"/>
    <s v="Information Technology"/>
    <s v="Equity"/>
    <n v="7120.9"/>
    <n v="0"/>
    <n v="7120.9"/>
    <n v="4500"/>
    <n v="1.58"/>
    <s v="China"/>
    <s v="Shenzhen Stock Exchange"/>
    <s v="CNY"/>
  </r>
  <r>
    <x v="0"/>
    <x v="43"/>
    <s v="CITFT"/>
    <x v="47"/>
    <s v="CASH"/>
    <s v="Cash and/or Derivatives"/>
    <s v="Cash Collateral and Margins"/>
    <n v="4000"/>
    <n v="0"/>
    <n v="4000"/>
    <n v="4000"/>
    <n v="100"/>
    <s v="United States"/>
    <s v="-"/>
    <s v="USD"/>
  </r>
  <r>
    <x v="0"/>
    <x v="43"/>
    <s v="EUR"/>
    <x v="60"/>
    <s v="FX"/>
    <s v="Cash and/or Derivatives"/>
    <s v="FX"/>
    <n v="3039.2"/>
    <n v="0"/>
    <n v="3039.2"/>
    <n v="2077373"/>
    <n v="1"/>
    <s v="United States"/>
    <s v="-"/>
    <s v="USD"/>
  </r>
  <r>
    <x v="0"/>
    <x v="43"/>
    <s v="JPY"/>
    <x v="61"/>
    <s v="FX"/>
    <s v="Cash and/or Derivatives"/>
    <s v="FX"/>
    <n v="575.85"/>
    <n v="0"/>
    <n v="575.85"/>
    <n v="114471000"/>
    <n v="1"/>
    <s v="United States"/>
    <s v="-"/>
    <s v="USD"/>
  </r>
  <r>
    <x v="0"/>
    <x v="43"/>
    <s v="GBP"/>
    <x v="49"/>
    <s v="CASH"/>
    <s v="Cash and/or Derivatives"/>
    <s v="Cash"/>
    <n v="2.96"/>
    <n v="0"/>
    <n v="2.96"/>
    <n v="2"/>
    <n v="134.01"/>
    <s v="United Kingdom"/>
    <s v="-"/>
    <s v="GBP"/>
  </r>
  <r>
    <x v="0"/>
    <x v="43"/>
    <s v="TWD"/>
    <x v="64"/>
    <s v="FX"/>
    <s v="Cash and/or Derivatives"/>
    <s v="FX"/>
    <n v="-3.48"/>
    <n v="0"/>
    <n v="-3.48"/>
    <n v="1027184"/>
    <n v="1"/>
    <s v="United States"/>
    <s v="-"/>
    <s v="USD"/>
  </r>
  <r>
    <x v="0"/>
    <x v="43"/>
    <s v="JPY"/>
    <x v="61"/>
    <s v="FX"/>
    <s v="Cash and/or Derivatives"/>
    <s v="FX"/>
    <n v="-0.8"/>
    <n v="0"/>
    <n v="-0.8"/>
    <n v="12894032"/>
    <n v="1"/>
    <s v="United States"/>
    <s v="-"/>
    <s v="USD"/>
  </r>
  <r>
    <x v="0"/>
    <x v="43"/>
    <s v="EUR"/>
    <x v="60"/>
    <s v="FX"/>
    <s v="Cash and/or Derivatives"/>
    <s v="FX"/>
    <n v="-0.47"/>
    <n v="0"/>
    <n v="-0.47"/>
    <n v="31830"/>
    <n v="1"/>
    <s v="United States"/>
    <s v="-"/>
    <s v="USD"/>
  </r>
  <r>
    <x v="0"/>
    <x v="43"/>
    <s v="HKD"/>
    <x v="63"/>
    <s v="FX"/>
    <s v="Cash and/or Derivatives"/>
    <s v="FX"/>
    <n v="-0.04"/>
    <n v="0"/>
    <n v="-0.04"/>
    <n v="-29260"/>
    <n v="1"/>
    <s v="United States"/>
    <s v="-"/>
    <s v="USD"/>
  </r>
  <r>
    <x v="0"/>
    <x v="43"/>
    <s v="CNH"/>
    <x v="62"/>
    <s v="FX"/>
    <s v="Cash and/or Derivatives"/>
    <s v="FX"/>
    <n v="0.84"/>
    <n v="0"/>
    <n v="0.84"/>
    <n v="16214"/>
    <n v="1"/>
    <s v="United States"/>
    <s v="-"/>
    <s v="USD"/>
  </r>
  <r>
    <x v="0"/>
    <x v="43"/>
    <s v="KRW"/>
    <x v="59"/>
    <s v="FX"/>
    <s v="Cash and/or Derivatives"/>
    <s v="FX"/>
    <n v="2.56"/>
    <n v="0"/>
    <n v="2.56"/>
    <n v="-11343151"/>
    <n v="1"/>
    <s v="United States"/>
    <s v="-"/>
    <s v="USD"/>
  </r>
  <r>
    <x v="0"/>
    <x v="43"/>
    <s v="HWBZ5"/>
    <x v="149"/>
    <s v="FUTURE"/>
    <s v="Cash and/or Derivatives"/>
    <s v="Futures"/>
    <n v="0"/>
    <n v="0"/>
    <n v="197814"/>
    <n v="4"/>
    <n v="24726.75"/>
    <s v="-"/>
    <s v="Chicago Mercantile Exchange"/>
    <s v="USD"/>
  </r>
  <r>
    <x v="0"/>
    <x v="43"/>
    <s v="HKD"/>
    <x v="63"/>
    <s v="FX"/>
    <s v="Cash and/or Derivatives"/>
    <s v="FX"/>
    <n v="-12.3"/>
    <n v="0"/>
    <n v="-12.3"/>
    <n v="1011360"/>
    <n v="1"/>
    <s v="United States"/>
    <s v="-"/>
    <s v="USD"/>
  </r>
  <r>
    <x v="0"/>
    <x v="43"/>
    <s v="CNH"/>
    <x v="57"/>
    <s v="CASH"/>
    <s v="Cash and/or Derivatives"/>
    <s v="Cash"/>
    <n v="-1502.31"/>
    <n v="0"/>
    <n v="-1502.31"/>
    <n v="-10728"/>
    <n v="14"/>
    <s v="China"/>
    <s v="-"/>
    <s v="CNH"/>
  </r>
  <r>
    <x v="0"/>
    <x v="43"/>
    <s v="TWD"/>
    <x v="41"/>
    <s v="CASH"/>
    <s v="Cash and/or Derivatives"/>
    <s v="Cash"/>
    <n v="-12426.2"/>
    <n v="-0.01"/>
    <n v="-12426.2"/>
    <n v="-379490"/>
    <n v="3.27"/>
    <s v="Taiwan"/>
    <s v="-"/>
    <s v="TWD"/>
  </r>
  <r>
    <x v="0"/>
    <x v="43"/>
    <s v="KRW"/>
    <x v="59"/>
    <s v="FX"/>
    <s v="Cash and/or Derivatives"/>
    <s v="FX"/>
    <n v="-21432.73"/>
    <n v="-0.01"/>
    <n v="-21432.73"/>
    <n v="3389145200"/>
    <n v="1"/>
    <s v="United States"/>
    <s v="-"/>
    <s v="USD"/>
  </r>
  <r>
    <x v="0"/>
    <x v="43"/>
    <s v="HKD"/>
    <x v="45"/>
    <s v="CASH"/>
    <s v="Cash and/or Derivatives"/>
    <s v="Cash"/>
    <n v="-121036.79"/>
    <n v="-7.0000000000000007E-2"/>
    <n v="-121036.79"/>
    <n v="-941721"/>
    <n v="12.85"/>
    <s v="Hong Kong"/>
    <s v="-"/>
    <s v="HKD"/>
  </r>
  <r>
    <x v="0"/>
    <x v="43"/>
    <s v="JPY"/>
    <x v="46"/>
    <s v="CASH"/>
    <s v="Cash and/or Derivatives"/>
    <s v="Cash"/>
    <n v="-846747.31"/>
    <n v="-0.49"/>
    <n v="-846747.31"/>
    <n v="-126592957"/>
    <n v="0.67"/>
    <s v="Japan"/>
    <s v="-"/>
    <s v="JPY"/>
  </r>
  <r>
    <x v="0"/>
    <x v="43"/>
    <s v="KRW"/>
    <x v="39"/>
    <s v="CASH"/>
    <s v="Cash and/or Derivatives"/>
    <s v="Cash"/>
    <n v="-2385805.21"/>
    <n v="-1.39"/>
    <n v="-2385805.21"/>
    <n v="-3370546306"/>
    <n v="7.0000000000000007E-2"/>
    <s v="Korea (South)"/>
    <s v="-"/>
    <s v="KRW"/>
  </r>
  <r>
    <x v="0"/>
    <x v="43"/>
    <s v="EUR"/>
    <x v="43"/>
    <s v="CASH"/>
    <s v="Cash and/or Derivatives"/>
    <s v="Cash"/>
    <n v="-2392065.81"/>
    <n v="-1.39"/>
    <n v="-2392065.81"/>
    <n v="-2045900"/>
    <n v="116.92"/>
    <s v="European Union"/>
    <s v="-"/>
    <s v="EUR"/>
  </r>
  <r>
    <x v="1"/>
    <x v="43"/>
    <s v="BRKB"/>
    <x v="67"/>
    <m/>
    <s v="Financials"/>
    <s v="Equity"/>
    <n v="295551232.00999999"/>
    <n v="11.85"/>
    <n v="295551232.00999999"/>
    <n v="591067"/>
    <n v="500.03"/>
    <s v="United States"/>
    <s v="New York Stock Exchange Inc."/>
    <s v="USD"/>
  </r>
  <r>
    <x v="1"/>
    <x v="43"/>
    <s v="JPM"/>
    <x v="68"/>
    <m/>
    <s v="Financials"/>
    <s v="Equity"/>
    <n v="280123345.88"/>
    <n v="11.24"/>
    <n v="280123345.88"/>
    <n v="886298"/>
    <n v="316.06"/>
    <s v="United States"/>
    <s v="New York Stock Exchange Inc."/>
    <s v="USD"/>
  </r>
  <r>
    <x v="1"/>
    <x v="43"/>
    <s v="V"/>
    <x v="69"/>
    <m/>
    <s v="Financials"/>
    <s v="Equity"/>
    <n v="184666891.63999999"/>
    <n v="7.41"/>
    <n v="184666891.63999999"/>
    <n v="547372"/>
    <n v="337.37"/>
    <s v="United States"/>
    <s v="New York Stock Exchange Inc."/>
    <s v="USD"/>
  </r>
  <r>
    <x v="1"/>
    <x v="43"/>
    <s v="MA"/>
    <x v="70"/>
    <m/>
    <s v="Financials"/>
    <s v="Equity"/>
    <n v="150303670.19"/>
    <n v="6.03"/>
    <n v="150303670.19"/>
    <n v="265963"/>
    <n v="565.13"/>
    <s v="United States"/>
    <s v="New York Stock Exchange Inc."/>
    <s v="USD"/>
  </r>
  <r>
    <x v="1"/>
    <x v="43"/>
    <s v="BAC"/>
    <x v="71"/>
    <m/>
    <s v="Financials"/>
    <s v="Equity"/>
    <n v="114732884.67"/>
    <n v="4.5999999999999996"/>
    <n v="114732884.67"/>
    <n v="2197527"/>
    <n v="52.21"/>
    <s v="United States"/>
    <s v="New York Stock Exchange Inc."/>
    <s v="USD"/>
  </r>
  <r>
    <x v="1"/>
    <x v="43"/>
    <s v="WFC"/>
    <x v="72"/>
    <m/>
    <s v="Financials"/>
    <s v="Equity"/>
    <n v="87818815.409999996"/>
    <n v="3.52"/>
    <n v="87818815.409999996"/>
    <n v="1033041"/>
    <n v="85.01"/>
    <s v="United States"/>
    <s v="New York Stock Exchange Inc."/>
    <s v="USD"/>
  </r>
  <r>
    <x v="1"/>
    <x v="43"/>
    <s v="GS"/>
    <x v="73"/>
    <m/>
    <s v="Financials"/>
    <s v="Equity"/>
    <n v="78345038.75"/>
    <n v="3.14"/>
    <n v="78345038.75"/>
    <n v="97625"/>
    <n v="802.51"/>
    <s v="United States"/>
    <s v="New York Stock Exchange Inc."/>
    <s v="USD"/>
  </r>
  <r>
    <x v="1"/>
    <x v="43"/>
    <s v="MS"/>
    <x v="74"/>
    <m/>
    <s v="Financials"/>
    <s v="Equity"/>
    <n v="62640155.520000003"/>
    <n v="2.5099999999999998"/>
    <n v="62640155.520000003"/>
    <n v="391232"/>
    <n v="160.11000000000001"/>
    <s v="United States"/>
    <s v="New York Stock Exchange Inc."/>
    <s v="USD"/>
  </r>
  <r>
    <x v="1"/>
    <x v="43"/>
    <s v="C"/>
    <x v="75"/>
    <m/>
    <s v="Financials"/>
    <s v="Equity"/>
    <n v="61393628.280000001"/>
    <n v="2.46"/>
    <n v="61393628.280000001"/>
    <n v="593634"/>
    <n v="103.42"/>
    <s v="United States"/>
    <s v="New York Stock Exchange Inc."/>
    <s v="USD"/>
  </r>
  <r>
    <x v="1"/>
    <x v="43"/>
    <s v="AXP"/>
    <x v="76"/>
    <m/>
    <s v="Financials"/>
    <s v="Equity"/>
    <n v="59805275.439999998"/>
    <n v="2.4"/>
    <n v="59805275.439999998"/>
    <n v="175033"/>
    <n v="341.68"/>
    <s v="United States"/>
    <s v="New York Stock Exchange Inc."/>
    <s v="USD"/>
  </r>
  <r>
    <x v="1"/>
    <x v="43"/>
    <s v="BLK"/>
    <x v="78"/>
    <m/>
    <s v="Financials"/>
    <s v="Equity"/>
    <n v="53704381.549999997"/>
    <n v="2.15"/>
    <n v="53704381.549999997"/>
    <n v="46439"/>
    <n v="1156.45"/>
    <s v="United States"/>
    <s v="New York Stock Exchange Inc."/>
    <s v="USD"/>
  </r>
  <r>
    <x v="1"/>
    <x v="43"/>
    <s v="SCHW"/>
    <x v="79"/>
    <m/>
    <s v="Financials"/>
    <s v="Equity"/>
    <n v="52524478.5"/>
    <n v="2.11"/>
    <n v="52524478.5"/>
    <n v="550225"/>
    <n v="95.46"/>
    <s v="United States"/>
    <s v="New York Stock Exchange Inc."/>
    <s v="USD"/>
  </r>
  <r>
    <x v="1"/>
    <x v="43"/>
    <s v="SPGI"/>
    <x v="77"/>
    <m/>
    <s v="Financials"/>
    <s v="Equity"/>
    <n v="49097513.219999999"/>
    <n v="1.97"/>
    <n v="49097513.219999999"/>
    <n v="100779"/>
    <n v="487.18"/>
    <s v="United States"/>
    <s v="New York Stock Exchange Inc."/>
    <s v="USD"/>
  </r>
  <r>
    <x v="1"/>
    <x v="43"/>
    <s v="COF"/>
    <x v="81"/>
    <m/>
    <s v="Financials"/>
    <s v="Equity"/>
    <n v="46203142.899999999"/>
    <n v="1.85"/>
    <n v="46203142.899999999"/>
    <n v="206218"/>
    <n v="224.05"/>
    <s v="United States"/>
    <s v="New York Stock Exchange Inc."/>
    <s v="USD"/>
  </r>
  <r>
    <x v="1"/>
    <x v="43"/>
    <s v="PGR"/>
    <x v="80"/>
    <m/>
    <s v="Financials"/>
    <s v="Equity"/>
    <n v="46025754.840000004"/>
    <n v="1.85"/>
    <n v="46025754.840000004"/>
    <n v="189033"/>
    <n v="243.48"/>
    <s v="United States"/>
    <s v="New York Stock Exchange Inc."/>
    <s v="USD"/>
  </r>
  <r>
    <x v="1"/>
    <x v="43"/>
    <s v="BX"/>
    <x v="82"/>
    <m/>
    <s v="Financials"/>
    <s v="Equity"/>
    <n v="41671810.799999997"/>
    <n v="1.67"/>
    <n v="41671810.799999997"/>
    <n v="237690"/>
    <n v="175.32"/>
    <s v="United States"/>
    <s v="New York Stock Exchange Inc."/>
    <s v="USD"/>
  </r>
  <r>
    <x v="1"/>
    <x v="43"/>
    <s v="CB"/>
    <x v="83"/>
    <m/>
    <s v="Financials"/>
    <s v="Equity"/>
    <n v="33558454.329999998"/>
    <n v="1.35"/>
    <n v="33558454.329999998"/>
    <n v="119557"/>
    <n v="280.69"/>
    <s v="United States"/>
    <s v="New York Stock Exchange Inc."/>
    <s v="USD"/>
  </r>
  <r>
    <x v="1"/>
    <x v="43"/>
    <s v="MMC"/>
    <x v="85"/>
    <m/>
    <s v="Financials"/>
    <s v="Equity"/>
    <n v="31635049.440000001"/>
    <n v="1.27"/>
    <n v="31635049.440000001"/>
    <n v="158524"/>
    <n v="199.56"/>
    <s v="United States"/>
    <s v="New York Stock Exchange Inc."/>
    <s v="USD"/>
  </r>
  <r>
    <x v="1"/>
    <x v="43"/>
    <s v="CME"/>
    <x v="87"/>
    <m/>
    <s v="Financials"/>
    <s v="Equity"/>
    <n v="31408968.52"/>
    <n v="1.26"/>
    <n v="31408968.52"/>
    <n v="116209"/>
    <n v="270.27999999999997"/>
    <s v="United States"/>
    <s v="NASDAQ"/>
    <s v="USD"/>
  </r>
  <r>
    <x v="1"/>
    <x v="43"/>
    <s v="ICE"/>
    <x v="84"/>
    <m/>
    <s v="Financials"/>
    <s v="Equity"/>
    <n v="30958932.48"/>
    <n v="1.24"/>
    <n v="30958932.48"/>
    <n v="184576"/>
    <n v="167.73"/>
    <s v="United States"/>
    <s v="New York Stock Exchange Inc."/>
    <s v="USD"/>
  </r>
  <r>
    <x v="1"/>
    <x v="43"/>
    <s v="HOOD"/>
    <x v="151"/>
    <m/>
    <s v="Financials"/>
    <s v="Equity"/>
    <n v="30392025.699999999"/>
    <n v="1.22"/>
    <n v="30392025.699999999"/>
    <n v="249565"/>
    <n v="121.78"/>
    <s v="United States"/>
    <s v="NASDAQ"/>
    <s v="USD"/>
  </r>
  <r>
    <x v="1"/>
    <x v="43"/>
    <s v="KKR"/>
    <x v="86"/>
    <m/>
    <s v="Financials"/>
    <s v="Equity"/>
    <n v="29644218.09"/>
    <n v="1.19"/>
    <n v="29644218.09"/>
    <n v="221209"/>
    <n v="134.01"/>
    <s v="United States"/>
    <s v="New York Stock Exchange Inc."/>
    <s v="USD"/>
  </r>
  <r>
    <x v="1"/>
    <x v="43"/>
    <s v="PNC"/>
    <x v="88"/>
    <m/>
    <s v="Financials"/>
    <s v="Equity"/>
    <n v="25817370.280000001"/>
    <n v="1.04"/>
    <n v="25817370.280000001"/>
    <n v="126979"/>
    <n v="203.32"/>
    <s v="United States"/>
    <s v="New York Stock Exchange Inc."/>
    <s v="USD"/>
  </r>
  <r>
    <x v="1"/>
    <x v="43"/>
    <s v="AJG"/>
    <x v="92"/>
    <m/>
    <s v="Financials"/>
    <s v="Equity"/>
    <n v="25123702.449999999"/>
    <n v="1.01"/>
    <n v="25123702.449999999"/>
    <n v="82603"/>
    <n v="304.14999999999998"/>
    <s v="United States"/>
    <s v="New York Stock Exchange Inc."/>
    <s v="USD"/>
  </r>
  <r>
    <x v="1"/>
    <x v="43"/>
    <s v="BK"/>
    <x v="93"/>
    <m/>
    <s v="Financials"/>
    <s v="Equity"/>
    <n v="24906464.82"/>
    <n v="1"/>
    <n v="24906464.82"/>
    <n v="227394"/>
    <n v="109.53"/>
    <s v="United States"/>
    <s v="New York Stock Exchange Inc."/>
    <s v="USD"/>
  </r>
  <r>
    <x v="1"/>
    <x v="43"/>
    <s v="USB"/>
    <x v="91"/>
    <m/>
    <s v="Financials"/>
    <s v="Equity"/>
    <n v="24807311.039999999"/>
    <n v="1"/>
    <n v="24807311.039999999"/>
    <n v="501766"/>
    <n v="49.44"/>
    <s v="United States"/>
    <s v="New York Stock Exchange Inc."/>
    <s v="USD"/>
  </r>
  <r>
    <x v="1"/>
    <x v="43"/>
    <s v="AON"/>
    <x v="90"/>
    <m/>
    <s v="Financials"/>
    <s v="Equity"/>
    <n v="24758242.399999999"/>
    <n v="0.99"/>
    <n v="24758242.399999999"/>
    <n v="69530"/>
    <n v="356.08"/>
    <s v="United States"/>
    <s v="New York Stock Exchange Inc."/>
    <s v="USD"/>
  </r>
  <r>
    <x v="1"/>
    <x v="43"/>
    <s v="MCO"/>
    <x v="89"/>
    <m/>
    <s v="Financials"/>
    <s v="Equity"/>
    <n v="23719721.960000001"/>
    <n v="0.95"/>
    <n v="23719721.960000001"/>
    <n v="49754"/>
    <n v="476.74"/>
    <s v="United States"/>
    <s v="New York Stock Exchange Inc."/>
    <s v="USD"/>
  </r>
  <r>
    <x v="1"/>
    <x v="43"/>
    <s v="COIN"/>
    <x v="95"/>
    <m/>
    <s v="Financials"/>
    <s v="Equity"/>
    <n v="22795000.57"/>
    <n v="0.91"/>
    <n v="22795000.57"/>
    <n v="72923"/>
    <n v="312.58999999999997"/>
    <s v="United States"/>
    <s v="NASDAQ"/>
    <s v="USD"/>
  </r>
  <r>
    <x v="1"/>
    <x v="43"/>
    <s v="FI"/>
    <x v="94"/>
    <m/>
    <s v="Financials"/>
    <s v="Equity"/>
    <n v="22708240.32"/>
    <n v="0.91"/>
    <n v="22708240.32"/>
    <n v="175272"/>
    <n v="129.56"/>
    <s v="United States"/>
    <s v="New York Stock Exchange Inc."/>
    <s v="USD"/>
  </r>
  <r>
    <x v="1"/>
    <x v="43"/>
    <s v="PYPL"/>
    <x v="96"/>
    <m/>
    <s v="Financials"/>
    <s v="Equity"/>
    <n v="20731092"/>
    <n v="0.83"/>
    <n v="20731092"/>
    <n v="308040"/>
    <n v="67.3"/>
    <s v="United States"/>
    <s v="NASDAQ"/>
    <s v="USD"/>
  </r>
  <r>
    <x v="1"/>
    <x v="43"/>
    <s v="APO"/>
    <x v="98"/>
    <m/>
    <s v="Financials"/>
    <s v="Equity"/>
    <n v="20420025.469999999"/>
    <n v="0.82"/>
    <n v="20420025.469999999"/>
    <n v="148369"/>
    <n v="137.63"/>
    <s v="United States"/>
    <s v="New York Stock Exchange Inc."/>
    <s v="USD"/>
  </r>
  <r>
    <x v="1"/>
    <x v="43"/>
    <s v="TRV"/>
    <x v="97"/>
    <m/>
    <s v="Financials"/>
    <s v="Equity"/>
    <n v="20164264.960000001"/>
    <n v="0.81"/>
    <n v="20164264.960000001"/>
    <n v="72596"/>
    <n v="277.76"/>
    <s v="United States"/>
    <s v="New York Stock Exchange Inc."/>
    <s v="USD"/>
  </r>
  <r>
    <x v="1"/>
    <x v="43"/>
    <s v="TFC"/>
    <x v="99"/>
    <m/>
    <s v="Financials"/>
    <s v="Equity"/>
    <n v="19132584.899999999"/>
    <n v="0.77"/>
    <n v="19132584.899999999"/>
    <n v="415745"/>
    <n v="46.02"/>
    <s v="United States"/>
    <s v="New York Stock Exchange Inc."/>
    <s v="USD"/>
  </r>
  <r>
    <x v="1"/>
    <x v="43"/>
    <s v="ALL"/>
    <x v="100"/>
    <m/>
    <s v="Financials"/>
    <s v="Equity"/>
    <n v="18078855.48"/>
    <n v="0.73"/>
    <n v="18078855.48"/>
    <n v="84973"/>
    <n v="212.76"/>
    <s v="United States"/>
    <s v="New York Stock Exchange Inc."/>
    <s v="USD"/>
  </r>
  <r>
    <x v="1"/>
    <x v="43"/>
    <s v="AFL"/>
    <x v="101"/>
    <m/>
    <s v="Financials"/>
    <s v="Equity"/>
    <n v="17283294.719999999"/>
    <n v="0.69"/>
    <n v="17283294.719999999"/>
    <n v="155202"/>
    <n v="111.36"/>
    <s v="United States"/>
    <s v="New York Stock Exchange Inc."/>
    <s v="USD"/>
  </r>
  <r>
    <x v="1"/>
    <x v="43"/>
    <s v="AMP"/>
    <x v="102"/>
    <m/>
    <s v="Financials"/>
    <s v="Equity"/>
    <n v="15358659.689999999"/>
    <n v="0.62"/>
    <n v="15358659.689999999"/>
    <n v="30761"/>
    <n v="499.29"/>
    <s v="United States"/>
    <s v="New York Stock Exchange Inc."/>
    <s v="USD"/>
  </r>
  <r>
    <x v="1"/>
    <x v="43"/>
    <s v="MET"/>
    <x v="104"/>
    <m/>
    <s v="Financials"/>
    <s v="Equity"/>
    <n v="14701067.92"/>
    <n v="0.59"/>
    <n v="14701067.92"/>
    <n v="180116"/>
    <n v="81.62"/>
    <s v="United States"/>
    <s v="New York Stock Exchange Inc."/>
    <s v="USD"/>
  </r>
  <r>
    <x v="1"/>
    <x v="43"/>
    <s v="MSCI"/>
    <x v="105"/>
    <m/>
    <s v="Financials"/>
    <s v="Equity"/>
    <n v="14072172.960000001"/>
    <n v="0.56000000000000005"/>
    <n v="14072172.960000001"/>
    <n v="24888"/>
    <n v="565.41999999999996"/>
    <s v="United States"/>
    <s v="New York Stock Exchange Inc."/>
    <s v="USD"/>
  </r>
  <r>
    <x v="1"/>
    <x v="43"/>
    <s v="AIG"/>
    <x v="103"/>
    <m/>
    <s v="Financials"/>
    <s v="Equity"/>
    <n v="13929801.34"/>
    <n v="0.56000000000000005"/>
    <n v="13929801.34"/>
    <n v="178633"/>
    <n v="77.98"/>
    <s v="United States"/>
    <s v="New York Stock Exchange Inc."/>
    <s v="USD"/>
  </r>
  <r>
    <x v="1"/>
    <x v="43"/>
    <s v="XYZ"/>
    <x v="106"/>
    <m/>
    <s v="Financials"/>
    <s v="Equity"/>
    <n v="13054324"/>
    <n v="0.52"/>
    <n v="13054324"/>
    <n v="177200"/>
    <n v="73.67"/>
    <s v="United States"/>
    <s v="New York Stock Exchange Inc."/>
    <s v="USD"/>
  </r>
  <r>
    <x v="1"/>
    <x v="43"/>
    <s v="NDAQ"/>
    <x v="107"/>
    <m/>
    <s v="Financials"/>
    <s v="Equity"/>
    <n v="12791249.189999999"/>
    <n v="0.51"/>
    <n v="12791249.189999999"/>
    <n v="146169"/>
    <n v="87.51"/>
    <s v="United States"/>
    <s v="NASDAQ"/>
    <s v="USD"/>
  </r>
  <r>
    <x v="1"/>
    <x v="43"/>
    <s v="HIG"/>
    <x v="109"/>
    <m/>
    <s v="Financials"/>
    <s v="Equity"/>
    <n v="12068551.26"/>
    <n v="0.48"/>
    <n v="12068551.26"/>
    <n v="90666"/>
    <n v="133.11000000000001"/>
    <s v="United States"/>
    <s v="New York Stock Exchange Inc."/>
    <s v="USD"/>
  </r>
  <r>
    <x v="1"/>
    <x v="43"/>
    <s v="PRU"/>
    <x v="108"/>
    <m/>
    <s v="Financials"/>
    <s v="Equity"/>
    <n v="11850639.41"/>
    <n v="0.48"/>
    <n v="11850639.41"/>
    <n v="113501"/>
    <n v="104.41"/>
    <s v="United States"/>
    <s v="New York Stock Exchange Inc."/>
    <s v="USD"/>
  </r>
  <r>
    <x v="1"/>
    <x v="43"/>
    <s v="ACGL"/>
    <x v="111"/>
    <m/>
    <s v="Financials"/>
    <s v="Equity"/>
    <n v="10873882.880000001"/>
    <n v="0.44"/>
    <n v="10873882.880000001"/>
    <n v="119651"/>
    <n v="90.88"/>
    <s v="United States"/>
    <s v="NASDAQ"/>
    <s v="USD"/>
  </r>
  <r>
    <x v="1"/>
    <x v="43"/>
    <s v="FIS"/>
    <x v="110"/>
    <m/>
    <s v="Financials"/>
    <s v="Equity"/>
    <n v="10820200.16"/>
    <n v="0.43"/>
    <n v="10820200.16"/>
    <n v="168434"/>
    <n v="64.239999999999995"/>
    <s v="United States"/>
    <s v="New York Stock Exchange Inc."/>
    <s v="USD"/>
  </r>
  <r>
    <x v="1"/>
    <x v="43"/>
    <s v="WTW"/>
    <x v="112"/>
    <m/>
    <s v="Financials"/>
    <s v="Equity"/>
    <n v="10755175.619999999"/>
    <n v="0.43"/>
    <n v="10755175.619999999"/>
    <n v="31458"/>
    <n v="341.89"/>
    <s v="United States"/>
    <s v="NASDAQ"/>
    <s v="USD"/>
  </r>
  <r>
    <x v="1"/>
    <x v="43"/>
    <s v="STT"/>
    <x v="114"/>
    <m/>
    <s v="Financials"/>
    <s v="Equity"/>
    <n v="10540949.58"/>
    <n v="0.42"/>
    <n v="10540949.58"/>
    <n v="91098"/>
    <n v="115.71"/>
    <s v="United States"/>
    <s v="New York Stock Exchange Inc."/>
    <s v="USD"/>
  </r>
  <r>
    <x v="1"/>
    <x v="43"/>
    <s v="MTB"/>
    <x v="113"/>
    <m/>
    <s v="Financials"/>
    <s v="Equity"/>
    <n v="10087456.279999999"/>
    <n v="0.4"/>
    <n v="10087456.279999999"/>
    <n v="50402"/>
    <n v="200.14"/>
    <s v="United States"/>
    <s v="New York Stock Exchange Inc."/>
    <s v="USD"/>
  </r>
  <r>
    <x v="1"/>
    <x v="43"/>
    <s v="RJF"/>
    <x v="115"/>
    <m/>
    <s v="Financials"/>
    <s v="Equity"/>
    <n v="10052630.42"/>
    <n v="0.4"/>
    <n v="10052630.42"/>
    <n v="57218"/>
    <n v="175.69"/>
    <s v="United States"/>
    <s v="New York Stock Exchange Inc."/>
    <s v="USD"/>
  </r>
  <r>
    <x v="1"/>
    <x v="43"/>
    <s v="FITB"/>
    <x v="116"/>
    <m/>
    <s v="Financials"/>
    <s v="Equity"/>
    <n v="9695443.4499999993"/>
    <n v="0.39"/>
    <n v="9695443.4499999993"/>
    <n v="213415"/>
    <n v="45.43"/>
    <s v="United States"/>
    <s v="NASDAQ"/>
    <s v="USD"/>
  </r>
  <r>
    <x v="1"/>
    <x v="43"/>
    <s v="IBKR"/>
    <x v="118"/>
    <m/>
    <s v="Financials"/>
    <s v="Equity"/>
    <n v="9492583.9199999999"/>
    <n v="0.38"/>
    <n v="9492583.9199999999"/>
    <n v="143566"/>
    <n v="66.12"/>
    <s v="United States"/>
    <s v="NASDAQ"/>
    <s v="USD"/>
  </r>
  <r>
    <x v="1"/>
    <x v="43"/>
    <s v="SYF"/>
    <x v="117"/>
    <m/>
    <s v="Financials"/>
    <s v="Equity"/>
    <n v="8941892.9399999995"/>
    <n v="0.36"/>
    <n v="8941892.9399999995"/>
    <n v="119961"/>
    <n v="74.540000000000006"/>
    <s v="United States"/>
    <s v="New York Stock Exchange Inc."/>
    <s v="USD"/>
  </r>
  <r>
    <x v="1"/>
    <x v="43"/>
    <s v="BRO"/>
    <x v="119"/>
    <m/>
    <s v="Financials"/>
    <s v="Equity"/>
    <n v="8859959.2799999993"/>
    <n v="0.36"/>
    <n v="8859959.2799999993"/>
    <n v="94476"/>
    <n v="93.78"/>
    <s v="United States"/>
    <s v="New York Stock Exchange Inc."/>
    <s v="USD"/>
  </r>
  <r>
    <x v="1"/>
    <x v="43"/>
    <s v="HBAN"/>
    <x v="120"/>
    <m/>
    <s v="Financials"/>
    <s v="Equity"/>
    <n v="8269709.5"/>
    <n v="0.33"/>
    <n v="8269709.5"/>
    <n v="474725"/>
    <n v="17.420000000000002"/>
    <s v="United States"/>
    <s v="NASDAQ"/>
    <s v="USD"/>
  </r>
  <r>
    <x v="1"/>
    <x v="43"/>
    <s v="NTRS"/>
    <x v="121"/>
    <m/>
    <s v="Financials"/>
    <s v="Equity"/>
    <n v="8219627.9800000004"/>
    <n v="0.33"/>
    <n v="8219627.9800000004"/>
    <n v="61658"/>
    <n v="133.31"/>
    <s v="United States"/>
    <s v="NASDAQ"/>
    <s v="USD"/>
  </r>
  <r>
    <x v="1"/>
    <x v="43"/>
    <s v="CBOE"/>
    <x v="122"/>
    <m/>
    <s v="Financials"/>
    <s v="Equity"/>
    <n v="8211007.3600000003"/>
    <n v="0.33"/>
    <n v="8211007.3600000003"/>
    <n v="33718"/>
    <n v="243.52"/>
    <s v="United States"/>
    <s v="Cboe BZX"/>
    <s v="USD"/>
  </r>
  <r>
    <x v="1"/>
    <x v="43"/>
    <s v="CINF"/>
    <x v="124"/>
    <m/>
    <s v="Financials"/>
    <s v="Equity"/>
    <n v="7891599.2999999998"/>
    <n v="0.32"/>
    <n v="7891599.2999999998"/>
    <n v="50297"/>
    <n v="156.9"/>
    <s v="United States"/>
    <s v="NASDAQ"/>
    <s v="USD"/>
  </r>
  <r>
    <x v="1"/>
    <x v="43"/>
    <s v="RF"/>
    <x v="123"/>
    <m/>
    <s v="Financials"/>
    <s v="Equity"/>
    <n v="7661770.5599999996"/>
    <n v="0.31"/>
    <n v="7661770.5599999996"/>
    <n v="287712"/>
    <n v="26.63"/>
    <s v="United States"/>
    <s v="New York Stock Exchange Inc."/>
    <s v="USD"/>
  </r>
  <r>
    <x v="1"/>
    <x v="43"/>
    <s v="CFG"/>
    <x v="126"/>
    <m/>
    <s v="Financials"/>
    <s v="Equity"/>
    <n v="7413414.4000000004"/>
    <n v="0.3"/>
    <n v="7413414.4000000004"/>
    <n v="138880"/>
    <n v="53.38"/>
    <s v="United States"/>
    <s v="New York Stock Exchange Inc."/>
    <s v="USD"/>
  </r>
  <r>
    <x v="1"/>
    <x v="43"/>
    <s v="TROW"/>
    <x v="125"/>
    <m/>
    <s v="Financials"/>
    <s v="Equity"/>
    <n v="7329918.2699999996"/>
    <n v="0.28999999999999998"/>
    <n v="7329918.2699999996"/>
    <n v="70841"/>
    <n v="103.47"/>
    <s v="United States"/>
    <s v="NASDAQ"/>
    <s v="USD"/>
  </r>
  <r>
    <x v="1"/>
    <x v="43"/>
    <s v="WRB"/>
    <x v="127"/>
    <m/>
    <s v="Financials"/>
    <s v="Equity"/>
    <n v="7328945.6799999997"/>
    <n v="0.28999999999999998"/>
    <n v="7328945.6799999997"/>
    <n v="96586"/>
    <n v="75.88"/>
    <s v="United States"/>
    <s v="New York Stock Exchange Inc."/>
    <s v="USD"/>
  </r>
  <r>
    <x v="1"/>
    <x v="43"/>
    <s v="CPAY"/>
    <x v="128"/>
    <m/>
    <s v="Financials"/>
    <s v="Equity"/>
    <n v="6763276.5"/>
    <n v="0.27"/>
    <n v="6763276.5"/>
    <n v="22795"/>
    <n v="296.7"/>
    <s v="United States"/>
    <s v="New York Stock Exchange Inc."/>
    <s v="USD"/>
  </r>
  <r>
    <x v="1"/>
    <x v="43"/>
    <s v="GPN"/>
    <x v="129"/>
    <m/>
    <s v="Financials"/>
    <s v="Equity"/>
    <n v="6583368.3200000003"/>
    <n v="0.26"/>
    <n v="6583368.3200000003"/>
    <n v="78076"/>
    <n v="84.32"/>
    <s v="United States"/>
    <s v="New York Stock Exchange Inc."/>
    <s v="USD"/>
  </r>
  <r>
    <x v="1"/>
    <x v="43"/>
    <s v="KEY"/>
    <x v="130"/>
    <m/>
    <s v="Financials"/>
    <s v="Equity"/>
    <n v="5676822.7999999998"/>
    <n v="0.23"/>
    <n v="5676822.7999999998"/>
    <n v="300520"/>
    <n v="18.89"/>
    <s v="United States"/>
    <s v="New York Stock Exchange Inc."/>
    <s v="USD"/>
  </r>
  <r>
    <x v="1"/>
    <x v="43"/>
    <s v="L"/>
    <x v="131"/>
    <m/>
    <s v="Financials"/>
    <s v="Equity"/>
    <n v="5500351.7000000002"/>
    <n v="0.22"/>
    <n v="5500351.7000000002"/>
    <n v="54839"/>
    <n v="100.3"/>
    <s v="United States"/>
    <s v="New York Stock Exchange Inc."/>
    <s v="USD"/>
  </r>
  <r>
    <x v="1"/>
    <x v="43"/>
    <s v="PFG"/>
    <x v="132"/>
    <m/>
    <s v="Financials"/>
    <s v="Equity"/>
    <n v="5400621.54"/>
    <n v="0.22"/>
    <n v="5400621.54"/>
    <n v="65367"/>
    <n v="82.62"/>
    <s v="United States"/>
    <s v="NASDAQ"/>
    <s v="USD"/>
  </r>
  <r>
    <x v="1"/>
    <x v="43"/>
    <s v="EG"/>
    <x v="133"/>
    <m/>
    <s v="Financials"/>
    <s v="Equity"/>
    <n v="4631293.26"/>
    <n v="0.19"/>
    <n v="4631293.26"/>
    <n v="13266"/>
    <n v="349.11"/>
    <s v="United States"/>
    <s v="New York Stock Exchange Inc."/>
    <s v="USD"/>
  </r>
  <r>
    <x v="1"/>
    <x v="43"/>
    <s v="GL"/>
    <x v="136"/>
    <m/>
    <s v="Financials"/>
    <s v="Equity"/>
    <n v="3837489.76"/>
    <n v="0.15"/>
    <n v="3837489.76"/>
    <n v="26546"/>
    <n v="144.56"/>
    <s v="United States"/>
    <s v="New York Stock Exchange Inc."/>
    <s v="USD"/>
  </r>
  <r>
    <x v="1"/>
    <x v="43"/>
    <s v="JKHY"/>
    <x v="135"/>
    <m/>
    <s v="Financials"/>
    <s v="Equity"/>
    <n v="3515060.78"/>
    <n v="0.14000000000000001"/>
    <n v="3515060.78"/>
    <n v="23531"/>
    <n v="149.38"/>
    <s v="United States"/>
    <s v="NASDAQ"/>
    <s v="USD"/>
  </r>
  <r>
    <x v="1"/>
    <x v="43"/>
    <s v="FDS"/>
    <x v="134"/>
    <m/>
    <s v="Financials"/>
    <s v="Equity"/>
    <n v="3503800.55"/>
    <n v="0.14000000000000001"/>
    <n v="3503800.55"/>
    <n v="12095"/>
    <n v="289.69"/>
    <s v="United States"/>
    <s v="New York Stock Exchange Inc."/>
    <s v="USD"/>
  </r>
  <r>
    <x v="1"/>
    <x v="43"/>
    <s v="AIZ"/>
    <x v="137"/>
    <m/>
    <s v="Financials"/>
    <s v="Equity"/>
    <n v="3502746.9"/>
    <n v="0.14000000000000001"/>
    <n v="3502746.9"/>
    <n v="16245"/>
    <n v="215.62"/>
    <s v="United States"/>
    <s v="New York Stock Exchange Inc."/>
    <s v="USD"/>
  </r>
  <r>
    <x v="1"/>
    <x v="43"/>
    <s v="IVZ"/>
    <x v="138"/>
    <m/>
    <s v="Financials"/>
    <s v="Equity"/>
    <n v="3176551.36"/>
    <n v="0.13"/>
    <n v="3176551.36"/>
    <n v="139813"/>
    <n v="22.72"/>
    <s v="United States"/>
    <s v="New York Stock Exchange Inc."/>
    <s v="USD"/>
  </r>
  <r>
    <x v="1"/>
    <x v="43"/>
    <s v="USD"/>
    <x v="38"/>
    <m/>
    <s v="Cash and/or Derivatives"/>
    <s v="Cash"/>
    <n v="3044187.07"/>
    <n v="0.12"/>
    <n v="3044187.07"/>
    <n v="3044187"/>
    <n v="100"/>
    <s v="United States"/>
    <s v="-"/>
    <s v="USD"/>
  </r>
  <r>
    <x v="1"/>
    <x v="43"/>
    <s v="ERIE"/>
    <x v="139"/>
    <m/>
    <s v="Financials"/>
    <s v="Equity"/>
    <n v="2593961.91"/>
    <n v="0.1"/>
    <n v="2593961.91"/>
    <n v="8209"/>
    <n v="315.99"/>
    <s v="United States"/>
    <s v="NASDAQ"/>
    <s v="USD"/>
  </r>
  <r>
    <x v="1"/>
    <x v="43"/>
    <s v="BEN"/>
    <x v="140"/>
    <m/>
    <s v="Financials"/>
    <s v="Equity"/>
    <n v="2325883.04"/>
    <n v="0.09"/>
    <n v="2325883.04"/>
    <n v="99952"/>
    <n v="23.27"/>
    <s v="United States"/>
    <s v="New York Stock Exchange Inc."/>
    <s v="USD"/>
  </r>
  <r>
    <x v="1"/>
    <x v="43"/>
    <s v="MSIFT"/>
    <x v="142"/>
    <m/>
    <s v="Cash and/or Derivatives"/>
    <s v="Cash Collateral and Margins"/>
    <n v="174000"/>
    <n v="0.01"/>
    <n v="174000"/>
    <n v="174000"/>
    <n v="100"/>
    <s v="United States"/>
    <s v="-"/>
    <s v="USD"/>
  </r>
  <r>
    <x v="1"/>
    <x v="43"/>
    <s v="EUR"/>
    <x v="43"/>
    <m/>
    <s v="Cash and/or Derivatives"/>
    <s v="Cash"/>
    <n v="39732.21"/>
    <n v="0"/>
    <n v="39732.21"/>
    <n v="33982"/>
    <n v="116.92"/>
    <s v="European Union"/>
    <s v="-"/>
    <s v="EUR"/>
  </r>
  <r>
    <x v="1"/>
    <x v="43"/>
    <s v="GBP"/>
    <x v="49"/>
    <m/>
    <s v="Cash and/or Derivatives"/>
    <s v="Cash"/>
    <n v="6028.33"/>
    <n v="0"/>
    <n v="6028.33"/>
    <n v="4498"/>
    <n v="134.01"/>
    <s v="United Kingdom"/>
    <s v="-"/>
    <s v="GBP"/>
  </r>
  <r>
    <x v="1"/>
    <x v="43"/>
    <s v="IXAZ5"/>
    <x v="150"/>
    <m/>
    <s v="Cash and/or Derivatives"/>
    <s v="Futures"/>
    <n v="0"/>
    <n v="0"/>
    <n v="2845460"/>
    <n v="17"/>
    <n v="669.52"/>
    <s v="-"/>
    <s v="Chicago Mercantile Exchange"/>
    <s v="USD"/>
  </r>
  <r>
    <x v="0"/>
    <x v="44"/>
    <s v="ASML"/>
    <x v="4"/>
    <s v="EQUITY"/>
    <s v="Information Technology"/>
    <s v="Equity"/>
    <s v="##########"/>
    <n v="5.28"/>
    <s v="##########"/>
    <n v="9775"/>
    <n v="968.32"/>
    <s v="Netherlands"/>
    <s v="Euronext Amsterdam"/>
    <s v="EUR"/>
  </r>
  <r>
    <x v="0"/>
    <x v="44"/>
    <s v="AAPL"/>
    <x v="1"/>
    <s v="EQUITY"/>
    <s v="Information Technology"/>
    <s v="Equity"/>
    <s v="##########"/>
    <n v="4.8499999999999996"/>
    <s v="##########"/>
    <n v="34204"/>
    <n v="254.43"/>
    <s v="United States"/>
    <s v="NASDAQ"/>
    <s v="USD"/>
  </r>
  <r>
    <x v="0"/>
    <x v="44"/>
    <s v="IBM"/>
    <x v="8"/>
    <s v="EQUITY"/>
    <s v="Information Technology"/>
    <s v="Equity"/>
    <s v="##########"/>
    <n v="4.7699999999999996"/>
    <s v="##########"/>
    <n v="30614"/>
    <n v="279.8"/>
    <s v="United States"/>
    <s v="New York Stock Exchange Inc."/>
    <s v="USD"/>
  </r>
  <r>
    <x v="0"/>
    <x v="44"/>
    <s v="PLTR"/>
    <x v="12"/>
    <s v="EQUITY"/>
    <s v="Information Technology"/>
    <s v="Equity"/>
    <s v="##########"/>
    <n v="4.7699999999999996"/>
    <s v="##########"/>
    <n v="47866"/>
    <n v="178.86"/>
    <s v="United States"/>
    <s v="NASDAQ"/>
    <s v="USD"/>
  </r>
  <r>
    <x v="0"/>
    <x v="44"/>
    <s v="AMD"/>
    <x v="10"/>
    <s v="EQUITY"/>
    <s v="Information Technology"/>
    <s v="Equity"/>
    <s v="##########"/>
    <n v="4.55"/>
    <s v="##########"/>
    <n v="50543"/>
    <n v="161.36000000000001"/>
    <s v="United States"/>
    <s v="NASDAQ"/>
    <s v="USD"/>
  </r>
  <r>
    <x v="0"/>
    <x v="44"/>
    <s v="MSFT"/>
    <x v="9"/>
    <s v="EQUITY"/>
    <s v="Information Technology"/>
    <s v="Equity"/>
    <s v="##########"/>
    <n v="4.5"/>
    <s v="##########"/>
    <n v="15703"/>
    <n v="514.6"/>
    <s v="United States"/>
    <s v="NASDAQ"/>
    <s v="USD"/>
  </r>
  <r>
    <x v="0"/>
    <x v="44"/>
    <s v="NVDA"/>
    <x v="5"/>
    <s v="EQUITY"/>
    <s v="Information Technology"/>
    <s v="Equity"/>
    <s v="##########"/>
    <n v="4.5"/>
    <s v="##########"/>
    <n v="44407"/>
    <n v="181.85"/>
    <s v="United States"/>
    <s v="NASDAQ"/>
    <s v="USD"/>
  </r>
  <r>
    <x v="0"/>
    <x v="44"/>
    <n v="5930"/>
    <x v="13"/>
    <s v="EQUITY"/>
    <s v="Information Technology"/>
    <s v="Equity"/>
    <s v="##########"/>
    <n v="4.43"/>
    <s v="##########"/>
    <n v="132158"/>
    <n v="60.18"/>
    <s v="Korea (South)"/>
    <s v="Korea Exchange (Stock Market)"/>
    <s v="KRW"/>
  </r>
  <r>
    <x v="0"/>
    <x v="44"/>
    <n v="2330"/>
    <x v="3"/>
    <s v="EQUITY"/>
    <s v="Information Technology"/>
    <s v="Equity"/>
    <s v="##########"/>
    <n v="4.3899999999999997"/>
    <s v="##########"/>
    <n v="185126"/>
    <n v="42.57"/>
    <s v="Taiwan"/>
    <s v="Taiwan Stock Exchange"/>
    <s v="TWD"/>
  </r>
  <r>
    <x v="0"/>
    <x v="44"/>
    <s v="CSCO"/>
    <x v="2"/>
    <s v="EQUITY"/>
    <s v="Information Technology"/>
    <s v="Equity"/>
    <s v="##########"/>
    <n v="4.3899999999999997"/>
    <s v="##########"/>
    <n v="116239"/>
    <n v="67.72"/>
    <s v="United States"/>
    <s v="NASDAQ"/>
    <s v="USD"/>
  </r>
  <r>
    <x v="0"/>
    <x v="44"/>
    <s v="AMZN"/>
    <x v="6"/>
    <s v="EQUITY"/>
    <s v="Consumer Discretionary"/>
    <s v="Equity"/>
    <s v="##########"/>
    <n v="4.24"/>
    <s v="##########"/>
    <n v="34212"/>
    <n v="222.17"/>
    <s v="United States"/>
    <s v="NASDAQ"/>
    <s v="USD"/>
  </r>
  <r>
    <x v="0"/>
    <x v="44"/>
    <s v="NOW"/>
    <x v="50"/>
    <s v="EQUITY"/>
    <s v="Information Technology"/>
    <s v="Equity"/>
    <s v="##########"/>
    <n v="4.05"/>
    <s v="##########"/>
    <n v="7727"/>
    <n v="940.85"/>
    <s v="United States"/>
    <s v="New York Stock Exchange Inc."/>
    <s v="USD"/>
  </r>
  <r>
    <x v="0"/>
    <x v="44"/>
    <s v="ORCL"/>
    <x v="7"/>
    <s v="EQUITY"/>
    <s v="Information Technology"/>
    <s v="Equity"/>
    <s v="##########"/>
    <n v="4.03"/>
    <s v="##########"/>
    <n v="25552"/>
    <n v="282.76"/>
    <s v="United States"/>
    <s v="New York Stock Exchange Inc."/>
    <s v="USD"/>
  </r>
  <r>
    <x v="0"/>
    <x v="44"/>
    <s v="AVGO"/>
    <x v="0"/>
    <s v="EQUITY"/>
    <s v="Information Technology"/>
    <s v="Equity"/>
    <s v="##########"/>
    <n v="4"/>
    <s v="##########"/>
    <n v="21877"/>
    <n v="327.9"/>
    <s v="United States"/>
    <s v="NASDAQ"/>
    <s v="USD"/>
  </r>
  <r>
    <x v="0"/>
    <x v="44"/>
    <s v="MU"/>
    <x v="17"/>
    <s v="EQUITY"/>
    <s v="Information Technology"/>
    <s v="Equity"/>
    <s v="##########"/>
    <n v="3.8"/>
    <s v="##########"/>
    <n v="41605"/>
    <n v="163.9"/>
    <s v="United States"/>
    <s v="NASDAQ"/>
    <s v="USD"/>
  </r>
  <r>
    <x v="0"/>
    <x v="44"/>
    <s v="QCOM"/>
    <x v="11"/>
    <s v="EQUITY"/>
    <s v="Information Technology"/>
    <s v="Equity"/>
    <s v="##########"/>
    <n v="3.69"/>
    <s v="##########"/>
    <n v="40042"/>
    <n v="165.3"/>
    <s v="United States"/>
    <s v="NASDAQ"/>
    <s v="USD"/>
  </r>
  <r>
    <x v="0"/>
    <x v="44"/>
    <s v="AMAT"/>
    <x v="51"/>
    <s v="EQUITY"/>
    <s v="Information Technology"/>
    <s v="Equity"/>
    <s v="##########"/>
    <n v="3.41"/>
    <s v="##########"/>
    <n v="29832"/>
    <n v="204.95"/>
    <s v="United States"/>
    <s v="NASDAQ"/>
    <s v="USD"/>
  </r>
  <r>
    <x v="0"/>
    <x v="44"/>
    <s v="INTC"/>
    <x v="20"/>
    <s v="EQUITY"/>
    <s v="Information Technology"/>
    <s v="Equity"/>
    <s v="##########"/>
    <n v="3.12"/>
    <s v="##########"/>
    <n v="162453"/>
    <n v="34.479999999999997"/>
    <s v="United States"/>
    <s v="NASDAQ"/>
    <s v="USD"/>
  </r>
  <r>
    <x v="0"/>
    <x v="44"/>
    <s v="KLAC"/>
    <x v="21"/>
    <s v="EQUITY"/>
    <s v="Information Technology"/>
    <s v="Equity"/>
    <s v="##########"/>
    <n v="2.9"/>
    <s v="##########"/>
    <n v="4897"/>
    <n v="1064.1300000000001"/>
    <s v="United States"/>
    <s v="NASDAQ"/>
    <s v="USD"/>
  </r>
  <r>
    <x v="0"/>
    <x v="44"/>
    <s v="PANW"/>
    <x v="14"/>
    <s v="EQUITY"/>
    <s v="Information Technology"/>
    <s v="Equity"/>
    <s v="##########"/>
    <n v="2.82"/>
    <s v="##########"/>
    <n v="24833"/>
    <n v="203.96"/>
    <s v="United States"/>
    <s v="NASDAQ"/>
    <s v="USD"/>
  </r>
  <r>
    <x v="0"/>
    <x v="44"/>
    <s v="GOOGL"/>
    <x v="16"/>
    <s v="EQUITY"/>
    <s v="Communication"/>
    <s v="Equity"/>
    <s v="##########"/>
    <n v="2.38"/>
    <s v="##########"/>
    <n v="17477"/>
    <n v="244.05"/>
    <s v="United States"/>
    <s v="NASDAQ"/>
    <s v="USD"/>
  </r>
  <r>
    <x v="0"/>
    <x v="44"/>
    <s v="GOOG"/>
    <x v="18"/>
    <s v="EQUITY"/>
    <s v="Communication"/>
    <s v="Equity"/>
    <s v="##########"/>
    <n v="2.0699999999999998"/>
    <s v="##########"/>
    <n v="15232"/>
    <n v="244.36"/>
    <s v="United States"/>
    <s v="NASDAQ"/>
    <s v="USD"/>
  </r>
  <r>
    <x v="0"/>
    <x v="44"/>
    <n v="8035"/>
    <x v="22"/>
    <s v="EQUITY"/>
    <s v="Information Technology"/>
    <s v="Equity"/>
    <s v="##########"/>
    <n v="1.75"/>
    <s v="##########"/>
    <n v="17600"/>
    <n v="178.32"/>
    <s v="Japan"/>
    <s v="Tokyo Stock Exchange"/>
    <s v="JPY"/>
  </r>
  <r>
    <x v="0"/>
    <x v="44"/>
    <n v="2317"/>
    <x v="24"/>
    <s v="EQUITY"/>
    <s v="Information Technology"/>
    <s v="Equity"/>
    <s v="##########"/>
    <n v="1.74"/>
    <s v="##########"/>
    <n v="434210"/>
    <n v="7.19"/>
    <s v="Taiwan"/>
    <s v="Taiwan Stock Exchange"/>
    <s v="TWD"/>
  </r>
  <r>
    <x v="0"/>
    <x v="44"/>
    <s v="EQIX"/>
    <x v="19"/>
    <s v="EQUITY"/>
    <s v="Real Estate"/>
    <s v="Equity"/>
    <s v="##########"/>
    <n v="1.59"/>
    <s v="##########"/>
    <n v="3639"/>
    <n v="781.72"/>
    <s v="United States"/>
    <s v="NASDAQ"/>
    <s v="USD"/>
  </r>
  <r>
    <x v="0"/>
    <x v="44"/>
    <s v="SNOW"/>
    <x v="25"/>
    <s v="EQUITY"/>
    <s v="Information Technology"/>
    <s v="Equity"/>
    <s v="##########"/>
    <n v="1.56"/>
    <s v="##########"/>
    <n v="12412"/>
    <n v="225.25"/>
    <s v="United States"/>
    <s v="New York Stock Exchange Inc."/>
    <s v="USD"/>
  </r>
  <r>
    <x v="0"/>
    <x v="44"/>
    <s v="DELL"/>
    <x v="26"/>
    <s v="EQUITY"/>
    <s v="Information Technology"/>
    <s v="Equity"/>
    <s v="##########"/>
    <n v="0.87"/>
    <s v="##########"/>
    <n v="11645"/>
    <n v="133.9"/>
    <s v="United States"/>
    <s v="New York Stock Exchange Inc."/>
    <s v="USD"/>
  </r>
  <r>
    <x v="0"/>
    <x v="44"/>
    <s v="USD"/>
    <x v="38"/>
    <s v="CASH"/>
    <s v="Cash and/or Derivatives"/>
    <s v="Cash"/>
    <s v="##########"/>
    <n v="0.77"/>
    <s v="##########"/>
    <s v="##########"/>
    <n v="100"/>
    <s v="United States"/>
    <s v="-"/>
    <s v="USD"/>
  </r>
  <r>
    <x v="0"/>
    <x v="44"/>
    <s v="MCHP"/>
    <x v="27"/>
    <s v="EQUITY"/>
    <s v="Information Technology"/>
    <s v="Equity"/>
    <s v="##########"/>
    <n v="0.72"/>
    <s v="##########"/>
    <n v="20105"/>
    <n v="64.069999999999993"/>
    <s v="United States"/>
    <s v="NASDAQ"/>
    <s v="USD"/>
  </r>
  <r>
    <x v="0"/>
    <x v="44"/>
    <s v="HPE"/>
    <x v="28"/>
    <s v="EQUITY"/>
    <s v="Information Technology"/>
    <s v="Equity"/>
    <s v="##########"/>
    <n v="0.66"/>
    <s v="##########"/>
    <n v="48887"/>
    <n v="24.14"/>
    <s v="United States"/>
    <s v="New York Stock Exchange Inc."/>
    <s v="USD"/>
  </r>
  <r>
    <x v="0"/>
    <x v="44"/>
    <s v="PSTG"/>
    <x v="30"/>
    <s v="EQUITY"/>
    <s v="Information Technology"/>
    <s v="Equity"/>
    <s v="##########"/>
    <n v="0.56000000000000005"/>
    <s v="##########"/>
    <n v="12077"/>
    <n v="82.91"/>
    <s v="United States"/>
    <s v="New York Stock Exchange Inc."/>
    <s v="USD"/>
  </r>
  <r>
    <x v="0"/>
    <x v="44"/>
    <n v="5935"/>
    <x v="32"/>
    <s v="EQUITY"/>
    <s v="Information Technology"/>
    <s v="Equity"/>
    <n v="999080.45"/>
    <n v="0.56000000000000005"/>
    <n v="999080.45"/>
    <n v="21019"/>
    <n v="47.53"/>
    <s v="Korea (South)"/>
    <s v="Korea Exchange (Stock Market)"/>
    <s v="KRW"/>
  </r>
  <r>
    <x v="0"/>
    <x v="44"/>
    <s v="MDB"/>
    <x v="33"/>
    <s v="EQUITY"/>
    <s v="Information Technology"/>
    <s v="Equity"/>
    <n v="963997"/>
    <n v="0.54"/>
    <n v="963997"/>
    <n v="3041"/>
    <n v="317"/>
    <s v="United States"/>
    <s v="NASDAQ"/>
    <s v="USD"/>
  </r>
  <r>
    <x v="0"/>
    <x v="44"/>
    <s v="NTAP"/>
    <x v="29"/>
    <s v="EQUITY"/>
    <s v="Information Technology"/>
    <s v="Equity"/>
    <n v="884532.2"/>
    <n v="0.49"/>
    <n v="884532.2"/>
    <n v="7460"/>
    <n v="118.57"/>
    <s v="United States"/>
    <s v="NASDAQ"/>
    <s v="USD"/>
  </r>
  <r>
    <x v="0"/>
    <x v="44"/>
    <s v="NTNX"/>
    <x v="34"/>
    <s v="EQUITY"/>
    <s v="Information Technology"/>
    <s v="Equity"/>
    <n v="760255.35"/>
    <n v="0.42"/>
    <n v="760255.35"/>
    <n v="9885"/>
    <n v="76.91"/>
    <s v="United States"/>
    <s v="NASDAQ"/>
    <s v="USD"/>
  </r>
  <r>
    <x v="0"/>
    <x v="44"/>
    <s v="ZBRA"/>
    <x v="31"/>
    <s v="EQUITY"/>
    <s v="Information Technology"/>
    <s v="Equity"/>
    <n v="563257.24"/>
    <n v="0.31"/>
    <n v="563257.24"/>
    <n v="1897"/>
    <n v="296.92"/>
    <s v="United States"/>
    <s v="NASDAQ"/>
    <s v="USD"/>
  </r>
  <r>
    <x v="0"/>
    <x v="44"/>
    <n v="992"/>
    <x v="36"/>
    <s v="EQUITY"/>
    <s v="Information Technology"/>
    <s v="Equity"/>
    <n v="471540.91"/>
    <n v="0.26"/>
    <n v="471540.91"/>
    <n v="318000"/>
    <n v="1.48"/>
    <s v="China"/>
    <s v="Hong Kong Exchanges And Clearing Ltd"/>
    <s v="HKD"/>
  </r>
  <r>
    <x v="0"/>
    <x v="44"/>
    <s v="RBRK"/>
    <x v="52"/>
    <s v="EQUITY"/>
    <s v="Information Technology"/>
    <s v="Equity"/>
    <n v="385364.16"/>
    <n v="0.21"/>
    <n v="385364.16"/>
    <n v="4624"/>
    <n v="83.34"/>
    <s v="United States"/>
    <s v="New York Stock Exchange Inc."/>
    <s v="USD"/>
  </r>
  <r>
    <x v="0"/>
    <x v="44"/>
    <s v="CVLT"/>
    <x v="37"/>
    <s v="EQUITY"/>
    <s v="Information Technology"/>
    <s v="Equity"/>
    <n v="300740.74"/>
    <n v="0.17"/>
    <n v="300740.74"/>
    <n v="1558"/>
    <n v="193.03"/>
    <s v="United States"/>
    <s v="NASDAQ"/>
    <s v="USD"/>
  </r>
  <r>
    <x v="0"/>
    <x v="44"/>
    <n v="66570"/>
    <x v="53"/>
    <s v="EQUITY"/>
    <s v="Consumer Discretionary"/>
    <s v="Equity"/>
    <n v="215289.59"/>
    <n v="0.12"/>
    <n v="215289.59"/>
    <n v="3927"/>
    <n v="54.82"/>
    <s v="Korea (South)"/>
    <s v="Korea Exchange (Stock Market)"/>
    <s v="KRW"/>
  </r>
  <r>
    <x v="0"/>
    <x v="44"/>
    <n v="3706"/>
    <x v="55"/>
    <s v="EQUITY"/>
    <s v="Information Technology"/>
    <s v="Equity"/>
    <n v="90886.88"/>
    <n v="0.05"/>
    <n v="90886.88"/>
    <n v="32200"/>
    <n v="2.82"/>
    <s v="Taiwan"/>
    <s v="Taiwan Stock Exchange"/>
    <s v="TWD"/>
  </r>
  <r>
    <x v="0"/>
    <x v="44"/>
    <s v="GFS"/>
    <x v="54"/>
    <s v="EQUITY"/>
    <s v="Information Technology"/>
    <s v="Equity"/>
    <n v="88205.46"/>
    <n v="0.05"/>
    <n v="88205.46"/>
    <n v="2382"/>
    <n v="37.03"/>
    <s v="United States"/>
    <s v="NASDAQ"/>
    <s v="USD"/>
  </r>
  <r>
    <x v="0"/>
    <x v="44"/>
    <s v="FSLY"/>
    <x v="40"/>
    <s v="EQUITY"/>
    <s v="Information Technology"/>
    <s v="Equity"/>
    <n v="44173.65"/>
    <n v="0.02"/>
    <n v="44173.65"/>
    <n v="5095"/>
    <n v="8.67"/>
    <s v="United States"/>
    <s v="New York Stock Exchange Inc."/>
    <s v="USD"/>
  </r>
  <r>
    <x v="0"/>
    <x v="44"/>
    <s v="CITFT"/>
    <x v="47"/>
    <s v="CASH"/>
    <s v="Cash and/or Derivatives"/>
    <s v="Cash Collateral and Margins"/>
    <n v="13000"/>
    <n v="0.01"/>
    <n v="13000"/>
    <n v="13000"/>
    <n v="100"/>
    <s v="United States"/>
    <s v="-"/>
    <s v="USD"/>
  </r>
  <r>
    <x v="0"/>
    <x v="44"/>
    <n v="2388"/>
    <x v="44"/>
    <s v="EQUITY"/>
    <s v="Information Technology"/>
    <s v="Equity"/>
    <n v="11422.52"/>
    <n v="0.01"/>
    <n v="11422.52"/>
    <n v="6331"/>
    <n v="1.8"/>
    <s v="Taiwan"/>
    <s v="Taiwan Stock Exchange"/>
    <s v="TWD"/>
  </r>
  <r>
    <x v="0"/>
    <x v="44"/>
    <n v="300017"/>
    <x v="56"/>
    <s v="EQUITY"/>
    <s v="Information Technology"/>
    <s v="Equity"/>
    <n v="7262.44"/>
    <n v="0"/>
    <n v="7262.44"/>
    <n v="4500"/>
    <n v="1.61"/>
    <s v="China"/>
    <s v="Shenzhen Stock Exchange"/>
    <s v="CNY"/>
  </r>
  <r>
    <x v="0"/>
    <x v="44"/>
    <s v="CNH"/>
    <x v="57"/>
    <s v="CASH"/>
    <s v="Cash and/or Derivatives"/>
    <s v="Cash"/>
    <n v="769.87"/>
    <n v="0"/>
    <n v="769.87"/>
    <n v="5486"/>
    <n v="14.03"/>
    <s v="China"/>
    <s v="-"/>
    <s v="CNH"/>
  </r>
  <r>
    <x v="0"/>
    <x v="44"/>
    <s v="GBP"/>
    <x v="49"/>
    <s v="CASH"/>
    <s v="Cash and/or Derivatives"/>
    <s v="Cash"/>
    <n v="2.97"/>
    <n v="0"/>
    <n v="2.97"/>
    <n v="2"/>
    <n v="134.18"/>
    <s v="United Kingdom"/>
    <s v="-"/>
    <s v="GBP"/>
  </r>
  <r>
    <x v="0"/>
    <x v="44"/>
    <s v="TWD"/>
    <x v="64"/>
    <s v="FX"/>
    <s v="Cash and/or Derivatives"/>
    <s v="FX"/>
    <n v="-3.48"/>
    <n v="0"/>
    <n v="-3.48"/>
    <s v="##########"/>
    <n v="1"/>
    <s v="United States"/>
    <s v="-"/>
    <s v="USD"/>
  </r>
  <r>
    <x v="0"/>
    <x v="44"/>
    <s v="EUR"/>
    <x v="60"/>
    <s v="FX"/>
    <s v="Cash and/or Derivatives"/>
    <s v="FX"/>
    <n v="-2.06"/>
    <n v="0"/>
    <n v="-2.06"/>
    <n v="293835"/>
    <n v="1"/>
    <s v="United States"/>
    <s v="-"/>
    <s v="USD"/>
  </r>
  <r>
    <x v="0"/>
    <x v="44"/>
    <s v="JPY"/>
    <x v="61"/>
    <s v="FX"/>
    <s v="Cash and/or Derivatives"/>
    <s v="FX"/>
    <n v="-1"/>
    <n v="0"/>
    <n v="-1"/>
    <s v="##########"/>
    <n v="1"/>
    <s v="United States"/>
    <s v="-"/>
    <s v="USD"/>
  </r>
  <r>
    <x v="0"/>
    <x v="44"/>
    <s v="EUR"/>
    <x v="60"/>
    <s v="FX"/>
    <s v="Cash and/or Derivatives"/>
    <s v="FX"/>
    <n v="-0.28000000000000003"/>
    <n v="0"/>
    <n v="-0.28000000000000003"/>
    <n v="-57403"/>
    <n v="1"/>
    <s v="United States"/>
    <s v="-"/>
    <s v="USD"/>
  </r>
  <r>
    <x v="0"/>
    <x v="44"/>
    <s v="HKD"/>
    <x v="63"/>
    <s v="FX"/>
    <s v="Cash and/or Derivatives"/>
    <s v="FX"/>
    <n v="-0.18"/>
    <n v="0"/>
    <n v="-0.18"/>
    <n v="138120"/>
    <n v="1"/>
    <s v="United States"/>
    <s v="-"/>
    <s v="USD"/>
  </r>
  <r>
    <x v="0"/>
    <x v="44"/>
    <s v="HWBZ5"/>
    <x v="149"/>
    <s v="FUTURE"/>
    <s v="Cash and/or Derivatives"/>
    <s v="Futures"/>
    <n v="0"/>
    <n v="0"/>
    <n v="198702"/>
    <n v="4"/>
    <n v="24837.75"/>
    <s v="-"/>
    <s v="Chicago Mercantile Exchange"/>
    <s v="USD"/>
  </r>
  <r>
    <x v="0"/>
    <x v="44"/>
    <s v="KRW"/>
    <x v="59"/>
    <s v="FX"/>
    <s v="Cash and/or Derivatives"/>
    <s v="FX"/>
    <n v="-83.92"/>
    <n v="0"/>
    <n v="-83.92"/>
    <s v="##########"/>
    <n v="1"/>
    <s v="United States"/>
    <s v="-"/>
    <s v="USD"/>
  </r>
  <r>
    <x v="0"/>
    <x v="44"/>
    <s v="TWD"/>
    <x v="41"/>
    <s v="CASH"/>
    <s v="Cash and/or Derivatives"/>
    <s v="Cash"/>
    <n v="-12426.2"/>
    <n v="-0.01"/>
    <n v="-12426.2"/>
    <n v="-379490"/>
    <n v="3.27"/>
    <s v="Taiwan"/>
    <s v="-"/>
    <s v="TWD"/>
  </r>
  <r>
    <x v="0"/>
    <x v="44"/>
    <s v="HKD"/>
    <x v="45"/>
    <s v="CASH"/>
    <s v="Cash and/or Derivatives"/>
    <s v="Cash"/>
    <n v="-12625.72"/>
    <n v="-0.01"/>
    <n v="-12625.72"/>
    <n v="-98258"/>
    <n v="12.85"/>
    <s v="Hong Kong"/>
    <s v="-"/>
    <s v="HKD"/>
  </r>
  <r>
    <x v="0"/>
    <x v="44"/>
    <s v="JPY"/>
    <x v="46"/>
    <s v="CASH"/>
    <s v="Cash and/or Derivatives"/>
    <s v="Cash"/>
    <n v="-95959.41"/>
    <n v="-0.05"/>
    <n v="-95959.41"/>
    <s v="##########"/>
    <n v="0.67"/>
    <s v="Japan"/>
    <s v="-"/>
    <s v="JPY"/>
  </r>
  <r>
    <x v="0"/>
    <x v="44"/>
    <s v="EUR"/>
    <x v="43"/>
    <s v="CASH"/>
    <s v="Cash and/or Derivatives"/>
    <s v="Cash"/>
    <n v="-276291.15999999997"/>
    <n v="-0.15"/>
    <n v="-276291.15999999997"/>
    <n v="-235542"/>
    <n v="117.3"/>
    <s v="European Union"/>
    <s v="-"/>
    <s v="EUR"/>
  </r>
  <r>
    <x v="0"/>
    <x v="44"/>
    <s v="KRW"/>
    <x v="39"/>
    <s v="CASH"/>
    <s v="Cash and/or Derivatives"/>
    <s v="Cash"/>
    <n v="-301787.46999999997"/>
    <n v="-0.17"/>
    <n v="-301787.46999999997"/>
    <s v="##########"/>
    <n v="7.0000000000000007E-2"/>
    <s v="Korea (South)"/>
    <s v="-"/>
    <s v="KRW"/>
  </r>
  <r>
    <x v="1"/>
    <x v="44"/>
    <s v="BRKB"/>
    <x v="67"/>
    <m/>
    <s v="Financials"/>
    <s v="Equity"/>
    <n v="295090199.75"/>
    <n v="11.78"/>
    <n v="295090199.75"/>
    <n v="591067"/>
    <n v="499.25"/>
    <s v="United States"/>
    <s v="New York Stock Exchange Inc."/>
    <s v="USD"/>
  </r>
  <r>
    <x v="1"/>
    <x v="44"/>
    <s v="JPM"/>
    <x v="68"/>
    <m/>
    <s v="Financials"/>
    <s v="Equity"/>
    <n v="279795415.62"/>
    <n v="11.17"/>
    <n v="279795415.62"/>
    <n v="886298"/>
    <n v="315.69"/>
    <s v="United States"/>
    <s v="New York Stock Exchange Inc."/>
    <s v="USD"/>
  </r>
  <r>
    <x v="1"/>
    <x v="44"/>
    <s v="V"/>
    <x v="69"/>
    <m/>
    <s v="Financials"/>
    <s v="Equity"/>
    <n v="186194059.52000001"/>
    <n v="7.43"/>
    <n v="186194059.52000001"/>
    <n v="547372"/>
    <n v="340.16"/>
    <s v="United States"/>
    <s v="New York Stock Exchange Inc."/>
    <s v="USD"/>
  </r>
  <r>
    <x v="1"/>
    <x v="44"/>
    <s v="MA"/>
    <x v="70"/>
    <m/>
    <s v="Financials"/>
    <s v="Equity"/>
    <n v="151104218.81999999"/>
    <n v="6.03"/>
    <n v="151104218.81999999"/>
    <n v="265963"/>
    <n v="568.14"/>
    <s v="United States"/>
    <s v="New York Stock Exchange Inc."/>
    <s v="USD"/>
  </r>
  <r>
    <x v="1"/>
    <x v="44"/>
    <s v="BAC"/>
    <x v="71"/>
    <m/>
    <s v="Financials"/>
    <s v="Equity"/>
    <n v="115194365.34"/>
    <n v="4.5999999999999996"/>
    <n v="115194365.34"/>
    <n v="2197527"/>
    <n v="52.42"/>
    <s v="United States"/>
    <s v="New York Stock Exchange Inc."/>
    <s v="USD"/>
  </r>
  <r>
    <x v="1"/>
    <x v="44"/>
    <s v="WFC"/>
    <x v="72"/>
    <m/>
    <s v="Financials"/>
    <s v="Equity"/>
    <n v="87446920.650000006"/>
    <n v="3.49"/>
    <n v="87446920.650000006"/>
    <n v="1033041"/>
    <n v="84.65"/>
    <s v="United States"/>
    <s v="New York Stock Exchange Inc."/>
    <s v="USD"/>
  </r>
  <r>
    <x v="1"/>
    <x v="44"/>
    <s v="GS"/>
    <x v="73"/>
    <m/>
    <s v="Financials"/>
    <s v="Equity"/>
    <n v="78502215"/>
    <n v="3.13"/>
    <n v="78502215"/>
    <n v="97625"/>
    <n v="804.12"/>
    <s v="United States"/>
    <s v="New York Stock Exchange Inc."/>
    <s v="USD"/>
  </r>
  <r>
    <x v="1"/>
    <x v="44"/>
    <s v="MS"/>
    <x v="74"/>
    <m/>
    <s v="Financials"/>
    <s v="Equity"/>
    <n v="63050949.119999997"/>
    <n v="2.52"/>
    <n v="63050949.119999997"/>
    <n v="391232"/>
    <n v="161.16"/>
    <s v="United States"/>
    <s v="New York Stock Exchange Inc."/>
    <s v="USD"/>
  </r>
  <r>
    <x v="1"/>
    <x v="44"/>
    <s v="C"/>
    <x v="75"/>
    <m/>
    <s v="Financials"/>
    <s v="Equity"/>
    <n v="61239283.439999998"/>
    <n v="2.44"/>
    <n v="61239283.439999998"/>
    <n v="593634"/>
    <n v="103.16"/>
    <s v="United States"/>
    <s v="New York Stock Exchange Inc."/>
    <s v="USD"/>
  </r>
  <r>
    <x v="1"/>
    <x v="44"/>
    <s v="AXP"/>
    <x v="76"/>
    <m/>
    <s v="Financials"/>
    <s v="Equity"/>
    <n v="59915546.229999997"/>
    <n v="2.39"/>
    <n v="59915546.229999997"/>
    <n v="175033"/>
    <n v="342.31"/>
    <s v="United States"/>
    <s v="New York Stock Exchange Inc."/>
    <s v="USD"/>
  </r>
  <r>
    <x v="1"/>
    <x v="44"/>
    <s v="BLK"/>
    <x v="78"/>
    <m/>
    <s v="Financials"/>
    <s v="Equity"/>
    <n v="54591830.840000004"/>
    <n v="2.1800000000000002"/>
    <n v="54591830.840000004"/>
    <n v="46439"/>
    <n v="1175.56"/>
    <s v="United States"/>
    <s v="New York Stock Exchange Inc."/>
    <s v="USD"/>
  </r>
  <r>
    <x v="1"/>
    <x v="44"/>
    <s v="SCHW"/>
    <x v="79"/>
    <m/>
    <s v="Financials"/>
    <s v="Equity"/>
    <n v="53311300.25"/>
    <n v="2.13"/>
    <n v="53311300.25"/>
    <n v="550225"/>
    <n v="96.89"/>
    <s v="United States"/>
    <s v="New York Stock Exchange Inc."/>
    <s v="USD"/>
  </r>
  <r>
    <x v="1"/>
    <x v="44"/>
    <s v="SPGI"/>
    <x v="77"/>
    <m/>
    <s v="Financials"/>
    <s v="Equity"/>
    <n v="49516753.859999999"/>
    <n v="1.98"/>
    <n v="49516753.859999999"/>
    <n v="100779"/>
    <n v="491.34"/>
    <s v="United States"/>
    <s v="New York Stock Exchange Inc."/>
    <s v="USD"/>
  </r>
  <r>
    <x v="1"/>
    <x v="44"/>
    <s v="PGR"/>
    <x v="80"/>
    <m/>
    <s v="Financials"/>
    <s v="Equity"/>
    <n v="46199665.200000003"/>
    <n v="1.84"/>
    <n v="46199665.200000003"/>
    <n v="189033"/>
    <n v="244.4"/>
    <s v="United States"/>
    <s v="New York Stock Exchange Inc."/>
    <s v="USD"/>
  </r>
  <r>
    <x v="1"/>
    <x v="44"/>
    <s v="COF"/>
    <x v="81"/>
    <m/>
    <s v="Financials"/>
    <s v="Equity"/>
    <n v="46110344.799999997"/>
    <n v="1.84"/>
    <n v="46110344.799999997"/>
    <n v="206218"/>
    <n v="223.6"/>
    <s v="United States"/>
    <s v="New York Stock Exchange Inc."/>
    <s v="USD"/>
  </r>
  <r>
    <x v="1"/>
    <x v="44"/>
    <s v="BX"/>
    <x v="82"/>
    <m/>
    <s v="Financials"/>
    <s v="Equity"/>
    <n v="41866716.600000001"/>
    <n v="1.67"/>
    <n v="41866716.600000001"/>
    <n v="237690"/>
    <n v="176.14"/>
    <s v="United States"/>
    <s v="New York Stock Exchange Inc."/>
    <s v="USD"/>
  </r>
  <r>
    <x v="1"/>
    <x v="44"/>
    <s v="HOOD"/>
    <x v="151"/>
    <m/>
    <s v="Financials"/>
    <s v="Equity"/>
    <n v="34120526.799999997"/>
    <n v="1.36"/>
    <n v="34120526.799999997"/>
    <n v="249565"/>
    <n v="136.72"/>
    <s v="United States"/>
    <s v="NASDAQ"/>
    <s v="USD"/>
  </r>
  <r>
    <x v="1"/>
    <x v="44"/>
    <s v="CB"/>
    <x v="83"/>
    <m/>
    <s v="Financials"/>
    <s v="Equity"/>
    <n v="33423354.920000002"/>
    <n v="1.33"/>
    <n v="33423354.920000002"/>
    <n v="119557"/>
    <n v="279.56"/>
    <s v="United States"/>
    <s v="New York Stock Exchange Inc."/>
    <s v="USD"/>
  </r>
  <r>
    <x v="1"/>
    <x v="44"/>
    <s v="MMC"/>
    <x v="85"/>
    <m/>
    <s v="Financials"/>
    <s v="Equity"/>
    <n v="31741260.52"/>
    <n v="1.27"/>
    <n v="31741260.52"/>
    <n v="158524"/>
    <n v="200.23"/>
    <s v="United States"/>
    <s v="New York Stock Exchange Inc."/>
    <s v="USD"/>
  </r>
  <r>
    <x v="1"/>
    <x v="44"/>
    <s v="CME"/>
    <x v="87"/>
    <m/>
    <s v="Financials"/>
    <s v="Equity"/>
    <n v="31636738.16"/>
    <n v="1.26"/>
    <n v="31636738.16"/>
    <n v="116209"/>
    <n v="272.24"/>
    <s v="United States"/>
    <s v="NASDAQ"/>
    <s v="USD"/>
  </r>
  <r>
    <x v="1"/>
    <x v="44"/>
    <s v="ICE"/>
    <x v="84"/>
    <m/>
    <s v="Financials"/>
    <s v="Equity"/>
    <n v="31006922.239999998"/>
    <n v="1.24"/>
    <n v="31006922.239999998"/>
    <n v="184576"/>
    <n v="167.99"/>
    <s v="United States"/>
    <s v="New York Stock Exchange Inc."/>
    <s v="USD"/>
  </r>
  <r>
    <x v="1"/>
    <x v="44"/>
    <s v="KKR"/>
    <x v="86"/>
    <m/>
    <s v="Financials"/>
    <s v="Equity"/>
    <n v="29748186.32"/>
    <n v="1.19"/>
    <n v="29748186.32"/>
    <n v="221209"/>
    <n v="134.47999999999999"/>
    <s v="United States"/>
    <s v="New York Stock Exchange Inc."/>
    <s v="USD"/>
  </r>
  <r>
    <x v="1"/>
    <x v="44"/>
    <s v="PNC"/>
    <x v="88"/>
    <m/>
    <s v="Financials"/>
    <s v="Equity"/>
    <n v="25630711.149999999"/>
    <n v="1.02"/>
    <n v="25630711.149999999"/>
    <n v="126979"/>
    <n v="201.85"/>
    <s v="United States"/>
    <s v="New York Stock Exchange Inc."/>
    <s v="USD"/>
  </r>
  <r>
    <x v="1"/>
    <x v="44"/>
    <s v="AJG"/>
    <x v="92"/>
    <m/>
    <s v="Financials"/>
    <s v="Equity"/>
    <n v="25252563.129999999"/>
    <n v="1.01"/>
    <n v="25252563.129999999"/>
    <n v="82603"/>
    <n v="305.70999999999998"/>
    <s v="United States"/>
    <s v="New York Stock Exchange Inc."/>
    <s v="USD"/>
  </r>
  <r>
    <x v="1"/>
    <x v="44"/>
    <s v="BK"/>
    <x v="93"/>
    <m/>
    <s v="Financials"/>
    <s v="Equity"/>
    <n v="24956491.5"/>
    <n v="1"/>
    <n v="24956491.5"/>
    <n v="227394"/>
    <n v="109.75"/>
    <s v="United States"/>
    <s v="New York Stock Exchange Inc."/>
    <s v="USD"/>
  </r>
  <r>
    <x v="1"/>
    <x v="44"/>
    <s v="AON"/>
    <x v="90"/>
    <m/>
    <s v="Financials"/>
    <s v="Equity"/>
    <n v="24656728.600000001"/>
    <n v="0.98"/>
    <n v="24656728.600000001"/>
    <n v="69530"/>
    <n v="354.62"/>
    <s v="United States"/>
    <s v="New York Stock Exchange Inc."/>
    <s v="USD"/>
  </r>
  <r>
    <x v="1"/>
    <x v="44"/>
    <s v="USB"/>
    <x v="91"/>
    <m/>
    <s v="Financials"/>
    <s v="Equity"/>
    <n v="24581516.34"/>
    <n v="0.98"/>
    <n v="24581516.34"/>
    <n v="501766"/>
    <n v="48.99"/>
    <s v="United States"/>
    <s v="New York Stock Exchange Inc."/>
    <s v="USD"/>
  </r>
  <r>
    <x v="1"/>
    <x v="44"/>
    <s v="COIN"/>
    <x v="95"/>
    <m/>
    <s v="Financials"/>
    <s v="Equity"/>
    <n v="24355552.77"/>
    <n v="0.97"/>
    <n v="24355552.77"/>
    <n v="72923"/>
    <n v="333.99"/>
    <s v="United States"/>
    <s v="NASDAQ"/>
    <s v="USD"/>
  </r>
  <r>
    <x v="1"/>
    <x v="44"/>
    <s v="MCO"/>
    <x v="89"/>
    <m/>
    <s v="Financials"/>
    <s v="Equity"/>
    <n v="23922718.280000001"/>
    <n v="0.95"/>
    <n v="23922718.280000001"/>
    <n v="49754"/>
    <n v="480.82"/>
    <s v="United States"/>
    <s v="New York Stock Exchange Inc."/>
    <s v="USD"/>
  </r>
  <r>
    <x v="1"/>
    <x v="44"/>
    <s v="FI"/>
    <x v="94"/>
    <m/>
    <s v="Financials"/>
    <s v="Equity"/>
    <n v="22864232.399999999"/>
    <n v="0.91"/>
    <n v="22864232.399999999"/>
    <n v="175272"/>
    <n v="130.44999999999999"/>
    <s v="United States"/>
    <s v="New York Stock Exchange Inc."/>
    <s v="USD"/>
  </r>
  <r>
    <x v="1"/>
    <x v="44"/>
    <s v="PYPL"/>
    <x v="96"/>
    <m/>
    <s v="Financials"/>
    <s v="Equity"/>
    <n v="21464227.199999999"/>
    <n v="0.86"/>
    <n v="21464227.199999999"/>
    <n v="308040"/>
    <n v="69.680000000000007"/>
    <s v="United States"/>
    <s v="NASDAQ"/>
    <s v="USD"/>
  </r>
  <r>
    <x v="1"/>
    <x v="44"/>
    <s v="APO"/>
    <x v="98"/>
    <m/>
    <s v="Financials"/>
    <s v="Equity"/>
    <n v="20540204.359999999"/>
    <n v="0.82"/>
    <n v="20540204.359999999"/>
    <n v="148369"/>
    <n v="138.44"/>
    <s v="United States"/>
    <s v="New York Stock Exchange Inc."/>
    <s v="USD"/>
  </r>
  <r>
    <x v="1"/>
    <x v="44"/>
    <s v="TRV"/>
    <x v="97"/>
    <m/>
    <s v="Financials"/>
    <s v="Equity"/>
    <n v="20072794"/>
    <n v="0.8"/>
    <n v="20072794"/>
    <n v="72596"/>
    <n v="276.5"/>
    <s v="United States"/>
    <s v="New York Stock Exchange Inc."/>
    <s v="USD"/>
  </r>
  <r>
    <x v="1"/>
    <x v="44"/>
    <s v="TFC"/>
    <x v="99"/>
    <m/>
    <s v="Financials"/>
    <s v="Equity"/>
    <n v="19091010.399999999"/>
    <n v="0.76"/>
    <n v="19091010.399999999"/>
    <n v="415745"/>
    <n v="45.92"/>
    <s v="United States"/>
    <s v="New York Stock Exchange Inc."/>
    <s v="USD"/>
  </r>
  <r>
    <x v="1"/>
    <x v="44"/>
    <s v="ALL"/>
    <x v="100"/>
    <m/>
    <s v="Financials"/>
    <s v="Equity"/>
    <n v="17953095.440000001"/>
    <n v="0.72"/>
    <n v="17953095.440000001"/>
    <n v="84973"/>
    <n v="211.28"/>
    <s v="United States"/>
    <s v="New York Stock Exchange Inc."/>
    <s v="USD"/>
  </r>
  <r>
    <x v="1"/>
    <x v="44"/>
    <s v="AFL"/>
    <x v="101"/>
    <m/>
    <s v="Financials"/>
    <s v="Equity"/>
    <n v="17281742.699999999"/>
    <n v="0.69"/>
    <n v="17281742.699999999"/>
    <n v="155202"/>
    <n v="111.35"/>
    <s v="United States"/>
    <s v="New York Stock Exchange Inc."/>
    <s v="USD"/>
  </r>
  <r>
    <x v="1"/>
    <x v="44"/>
    <s v="AMP"/>
    <x v="102"/>
    <m/>
    <s v="Financials"/>
    <s v="Equity"/>
    <n v="15367887.99"/>
    <n v="0.61"/>
    <n v="15367887.99"/>
    <n v="30761"/>
    <n v="499.59"/>
    <s v="United States"/>
    <s v="New York Stock Exchange Inc."/>
    <s v="USD"/>
  </r>
  <r>
    <x v="1"/>
    <x v="44"/>
    <s v="MET"/>
    <x v="104"/>
    <m/>
    <s v="Financials"/>
    <s v="Equity"/>
    <n v="14782120.119999999"/>
    <n v="0.59"/>
    <n v="14782120.119999999"/>
    <n v="180116"/>
    <n v="82.07"/>
    <s v="United States"/>
    <s v="New York Stock Exchange Inc."/>
    <s v="USD"/>
  </r>
  <r>
    <x v="1"/>
    <x v="44"/>
    <s v="MSCI"/>
    <x v="105"/>
    <m/>
    <s v="Financials"/>
    <s v="Equity"/>
    <n v="14158783.199999999"/>
    <n v="0.56999999999999995"/>
    <n v="14158783.199999999"/>
    <n v="24888"/>
    <n v="568.9"/>
    <s v="United States"/>
    <s v="New York Stock Exchange Inc."/>
    <s v="USD"/>
  </r>
  <r>
    <x v="1"/>
    <x v="44"/>
    <s v="AIG"/>
    <x v="103"/>
    <m/>
    <s v="Financials"/>
    <s v="Equity"/>
    <n v="13915510.699999999"/>
    <n v="0.56000000000000005"/>
    <n v="13915510.699999999"/>
    <n v="178633"/>
    <n v="77.900000000000006"/>
    <s v="United States"/>
    <s v="New York Stock Exchange Inc."/>
    <s v="USD"/>
  </r>
  <r>
    <x v="1"/>
    <x v="44"/>
    <s v="XYZ"/>
    <x v="106"/>
    <m/>
    <s v="Financials"/>
    <s v="Equity"/>
    <n v="13359108"/>
    <n v="0.53"/>
    <n v="13359108"/>
    <n v="177200"/>
    <n v="75.39"/>
    <s v="United States"/>
    <s v="New York Stock Exchange Inc."/>
    <s v="USD"/>
  </r>
  <r>
    <x v="1"/>
    <x v="44"/>
    <s v="NDAQ"/>
    <x v="107"/>
    <m/>
    <s v="Financials"/>
    <s v="Equity"/>
    <n v="12966651.99"/>
    <n v="0.52"/>
    <n v="12966651.99"/>
    <n v="146169"/>
    <n v="88.71"/>
    <s v="United States"/>
    <s v="NASDAQ"/>
    <s v="USD"/>
  </r>
  <r>
    <x v="1"/>
    <x v="44"/>
    <s v="HIG"/>
    <x v="109"/>
    <m/>
    <s v="Financials"/>
    <s v="Equity"/>
    <n v="11990578.5"/>
    <n v="0.48"/>
    <n v="11990578.5"/>
    <n v="90666"/>
    <n v="132.25"/>
    <s v="United States"/>
    <s v="New York Stock Exchange Inc."/>
    <s v="USD"/>
  </r>
  <r>
    <x v="1"/>
    <x v="44"/>
    <s v="PRU"/>
    <x v="108"/>
    <m/>
    <s v="Financials"/>
    <s v="Equity"/>
    <n v="11784808.83"/>
    <n v="0.47"/>
    <n v="11784808.83"/>
    <n v="113501"/>
    <n v="103.83"/>
    <s v="United States"/>
    <s v="New York Stock Exchange Inc."/>
    <s v="USD"/>
  </r>
  <r>
    <x v="1"/>
    <x v="44"/>
    <s v="FIS"/>
    <x v="110"/>
    <m/>
    <s v="Financials"/>
    <s v="Equity"/>
    <n v="11079588.52"/>
    <n v="0.44"/>
    <n v="11079588.52"/>
    <n v="168434"/>
    <n v="65.78"/>
    <s v="United States"/>
    <s v="New York Stock Exchange Inc."/>
    <s v="USD"/>
  </r>
  <r>
    <x v="1"/>
    <x v="44"/>
    <s v="WTW"/>
    <x v="112"/>
    <m/>
    <s v="Financials"/>
    <s v="Equity"/>
    <n v="10764927.6"/>
    <n v="0.43"/>
    <n v="10764927.6"/>
    <n v="31458"/>
    <n v="342.2"/>
    <s v="United States"/>
    <s v="NASDAQ"/>
    <s v="USD"/>
  </r>
  <r>
    <x v="1"/>
    <x v="44"/>
    <s v="ACGL"/>
    <x v="111"/>
    <m/>
    <s v="Financials"/>
    <s v="Equity"/>
    <n v="10748249.33"/>
    <n v="0.43"/>
    <n v="10748249.33"/>
    <n v="119651"/>
    <n v="89.83"/>
    <s v="United States"/>
    <s v="NASDAQ"/>
    <s v="USD"/>
  </r>
  <r>
    <x v="1"/>
    <x v="44"/>
    <s v="STT"/>
    <x v="114"/>
    <m/>
    <s v="Financials"/>
    <s v="Equity"/>
    <n v="10681240.5"/>
    <n v="0.43"/>
    <n v="10681240.5"/>
    <n v="91098"/>
    <n v="117.25"/>
    <s v="United States"/>
    <s v="New York Stock Exchange Inc."/>
    <s v="USD"/>
  </r>
  <r>
    <x v="1"/>
    <x v="44"/>
    <s v="RJF"/>
    <x v="115"/>
    <m/>
    <s v="Financials"/>
    <s v="Equity"/>
    <n v="10094971.74"/>
    <n v="0.4"/>
    <n v="10094971.74"/>
    <n v="57218"/>
    <n v="176.43"/>
    <s v="United States"/>
    <s v="New York Stock Exchange Inc."/>
    <s v="USD"/>
  </r>
  <r>
    <x v="1"/>
    <x v="44"/>
    <s v="MTB"/>
    <x v="113"/>
    <m/>
    <s v="Financials"/>
    <s v="Equity"/>
    <n v="9994716.5999999996"/>
    <n v="0.4"/>
    <n v="9994716.5999999996"/>
    <n v="50402"/>
    <n v="198.3"/>
    <s v="United States"/>
    <s v="New York Stock Exchange Inc."/>
    <s v="USD"/>
  </r>
  <r>
    <x v="1"/>
    <x v="44"/>
    <s v="IBKR"/>
    <x v="118"/>
    <m/>
    <s v="Financials"/>
    <s v="Equity"/>
    <n v="9877340.8000000007"/>
    <n v="0.39"/>
    <n v="9877340.8000000007"/>
    <n v="143566"/>
    <n v="68.8"/>
    <s v="United States"/>
    <s v="NASDAQ"/>
    <s v="USD"/>
  </r>
  <r>
    <x v="1"/>
    <x v="44"/>
    <s v="FITB"/>
    <x v="116"/>
    <m/>
    <s v="Financials"/>
    <s v="Equity"/>
    <n v="9689041"/>
    <n v="0.39"/>
    <n v="9689041"/>
    <n v="213415"/>
    <n v="45.4"/>
    <s v="United States"/>
    <s v="NASDAQ"/>
    <s v="USD"/>
  </r>
  <r>
    <x v="1"/>
    <x v="44"/>
    <s v="SYF"/>
    <x v="117"/>
    <m/>
    <s v="Financials"/>
    <s v="Equity"/>
    <n v="8795540.5199999996"/>
    <n v="0.35"/>
    <n v="8795540.5199999996"/>
    <n v="119961"/>
    <n v="73.319999999999993"/>
    <s v="United States"/>
    <s v="New York Stock Exchange Inc."/>
    <s v="USD"/>
  </r>
  <r>
    <x v="1"/>
    <x v="44"/>
    <s v="BRO"/>
    <x v="119"/>
    <m/>
    <s v="Financials"/>
    <s v="Equity"/>
    <n v="8788157.5199999996"/>
    <n v="0.35"/>
    <n v="8788157.5199999996"/>
    <n v="94476"/>
    <n v="93.02"/>
    <s v="United States"/>
    <s v="New York Stock Exchange Inc."/>
    <s v="USD"/>
  </r>
  <r>
    <x v="1"/>
    <x v="44"/>
    <s v="CBOE"/>
    <x v="122"/>
    <m/>
    <s v="Financials"/>
    <s v="Equity"/>
    <n v="8302720.3200000003"/>
    <n v="0.33"/>
    <n v="8302720.3200000003"/>
    <n v="33718"/>
    <n v="246.24"/>
    <s v="United States"/>
    <s v="Cboe BZX"/>
    <s v="USD"/>
  </r>
  <r>
    <x v="1"/>
    <x v="44"/>
    <s v="NTRS"/>
    <x v="121"/>
    <m/>
    <s v="Financials"/>
    <s v="Equity"/>
    <n v="8256006.2000000002"/>
    <n v="0.33"/>
    <n v="8256006.2000000002"/>
    <n v="61658"/>
    <n v="133.9"/>
    <s v="United States"/>
    <s v="NASDAQ"/>
    <s v="USD"/>
  </r>
  <r>
    <x v="1"/>
    <x v="44"/>
    <s v="HBAN"/>
    <x v="120"/>
    <m/>
    <s v="Financials"/>
    <s v="Equity"/>
    <n v="8236478.75"/>
    <n v="0.33"/>
    <n v="8236478.75"/>
    <n v="474725"/>
    <n v="17.350000000000001"/>
    <s v="United States"/>
    <s v="NASDAQ"/>
    <s v="USD"/>
  </r>
  <r>
    <x v="1"/>
    <x v="44"/>
    <s v="CINF"/>
    <x v="124"/>
    <m/>
    <s v="Financials"/>
    <s v="Equity"/>
    <n v="7864941.8899999997"/>
    <n v="0.31"/>
    <n v="7864941.8899999997"/>
    <n v="50297"/>
    <n v="156.37"/>
    <s v="United States"/>
    <s v="NASDAQ"/>
    <s v="USD"/>
  </r>
  <r>
    <x v="1"/>
    <x v="44"/>
    <s v="RF"/>
    <x v="123"/>
    <m/>
    <s v="Financials"/>
    <s v="Equity"/>
    <n v="7624368"/>
    <n v="0.3"/>
    <n v="7624368"/>
    <n v="287712"/>
    <n v="26.5"/>
    <s v="United States"/>
    <s v="New York Stock Exchange Inc."/>
    <s v="USD"/>
  </r>
  <r>
    <x v="1"/>
    <x v="44"/>
    <s v="CFG"/>
    <x v="126"/>
    <m/>
    <s v="Financials"/>
    <s v="Equity"/>
    <n v="7450912"/>
    <n v="0.3"/>
    <n v="7450912"/>
    <n v="138880"/>
    <n v="53.65"/>
    <s v="United States"/>
    <s v="New York Stock Exchange Inc."/>
    <s v="USD"/>
  </r>
  <r>
    <x v="1"/>
    <x v="44"/>
    <s v="WRB"/>
    <x v="127"/>
    <m/>
    <s v="Financials"/>
    <s v="Equity"/>
    <n v="7342467.7199999997"/>
    <n v="0.28999999999999998"/>
    <n v="7342467.7199999997"/>
    <n v="96586"/>
    <n v="76.02"/>
    <s v="United States"/>
    <s v="New York Stock Exchange Inc."/>
    <s v="USD"/>
  </r>
  <r>
    <x v="1"/>
    <x v="44"/>
    <s v="TROW"/>
    <x v="125"/>
    <m/>
    <s v="Financials"/>
    <s v="Equity"/>
    <n v="7333460.3200000003"/>
    <n v="0.28999999999999998"/>
    <n v="7333460.3200000003"/>
    <n v="70841"/>
    <n v="103.52"/>
    <s v="United States"/>
    <s v="NASDAQ"/>
    <s v="USD"/>
  </r>
  <r>
    <x v="1"/>
    <x v="44"/>
    <s v="CPAY"/>
    <x v="128"/>
    <m/>
    <s v="Financials"/>
    <s v="Equity"/>
    <n v="6743444.8499999996"/>
    <n v="0.27"/>
    <n v="6743444.8499999996"/>
    <n v="22795"/>
    <n v="295.83"/>
    <s v="United States"/>
    <s v="New York Stock Exchange Inc."/>
    <s v="USD"/>
  </r>
  <r>
    <x v="1"/>
    <x v="44"/>
    <s v="GPN"/>
    <x v="129"/>
    <m/>
    <s v="Financials"/>
    <s v="Equity"/>
    <n v="6741081.8399999999"/>
    <n v="0.27"/>
    <n v="6741081.8399999999"/>
    <n v="78076"/>
    <n v="86.34"/>
    <s v="United States"/>
    <s v="New York Stock Exchange Inc."/>
    <s v="USD"/>
  </r>
  <r>
    <x v="1"/>
    <x v="44"/>
    <s v="KEY"/>
    <x v="130"/>
    <m/>
    <s v="Financials"/>
    <s v="Equity"/>
    <n v="5673817.5999999996"/>
    <n v="0.23"/>
    <n v="5673817.5999999996"/>
    <n v="300520"/>
    <n v="18.88"/>
    <s v="United States"/>
    <s v="New York Stock Exchange Inc."/>
    <s v="USD"/>
  </r>
  <r>
    <x v="1"/>
    <x v="44"/>
    <s v="L"/>
    <x v="131"/>
    <m/>
    <s v="Financials"/>
    <s v="Equity"/>
    <n v="5465803.1299999999"/>
    <n v="0.22"/>
    <n v="5465803.1299999999"/>
    <n v="54839"/>
    <n v="99.67"/>
    <s v="United States"/>
    <s v="New York Stock Exchange Inc."/>
    <s v="USD"/>
  </r>
  <r>
    <x v="1"/>
    <x v="44"/>
    <s v="PFG"/>
    <x v="132"/>
    <m/>
    <s v="Financials"/>
    <s v="Equity"/>
    <n v="5390816.4900000002"/>
    <n v="0.22"/>
    <n v="5390816.4900000002"/>
    <n v="65367"/>
    <n v="82.47"/>
    <s v="United States"/>
    <s v="NASDAQ"/>
    <s v="USD"/>
  </r>
  <r>
    <x v="1"/>
    <x v="44"/>
    <s v="EG"/>
    <x v="133"/>
    <m/>
    <s v="Financials"/>
    <s v="Equity"/>
    <n v="4583270.34"/>
    <n v="0.18"/>
    <n v="4583270.34"/>
    <n v="13266"/>
    <n v="345.49"/>
    <s v="United States"/>
    <s v="New York Stock Exchange Inc."/>
    <s v="USD"/>
  </r>
  <r>
    <x v="1"/>
    <x v="44"/>
    <s v="GL"/>
    <x v="136"/>
    <m/>
    <s v="Financials"/>
    <s v="Equity"/>
    <n v="3809881.92"/>
    <n v="0.15"/>
    <n v="3809881.92"/>
    <n v="26546"/>
    <n v="143.52000000000001"/>
    <s v="United States"/>
    <s v="New York Stock Exchange Inc."/>
    <s v="USD"/>
  </r>
  <r>
    <x v="1"/>
    <x v="44"/>
    <s v="JKHY"/>
    <x v="135"/>
    <m/>
    <s v="Financials"/>
    <s v="Equity"/>
    <n v="3557181.27"/>
    <n v="0.14000000000000001"/>
    <n v="3557181.27"/>
    <n v="23531"/>
    <n v="151.16999999999999"/>
    <s v="United States"/>
    <s v="NASDAQ"/>
    <s v="USD"/>
  </r>
  <r>
    <x v="1"/>
    <x v="44"/>
    <s v="FDS"/>
    <x v="134"/>
    <m/>
    <s v="Financials"/>
    <s v="Equity"/>
    <n v="3515653.65"/>
    <n v="0.14000000000000001"/>
    <n v="3515653.65"/>
    <n v="12095"/>
    <n v="290.67"/>
    <s v="United States"/>
    <s v="New York Stock Exchange Inc."/>
    <s v="USD"/>
  </r>
  <r>
    <x v="1"/>
    <x v="44"/>
    <s v="AIZ"/>
    <x v="137"/>
    <m/>
    <s v="Financials"/>
    <s v="Equity"/>
    <n v="3483740.25"/>
    <n v="0.14000000000000001"/>
    <n v="3483740.25"/>
    <n v="16245"/>
    <n v="214.45"/>
    <s v="United States"/>
    <s v="New York Stock Exchange Inc."/>
    <s v="USD"/>
  </r>
  <r>
    <x v="1"/>
    <x v="44"/>
    <s v="IVZ"/>
    <x v="138"/>
    <m/>
    <s v="Financials"/>
    <s v="Equity"/>
    <n v="3215699"/>
    <n v="0.13"/>
    <n v="3215699"/>
    <n v="139813"/>
    <n v="23"/>
    <s v="United States"/>
    <s v="New York Stock Exchange Inc."/>
    <s v="USD"/>
  </r>
  <r>
    <x v="1"/>
    <x v="44"/>
    <s v="USD"/>
    <x v="38"/>
    <m/>
    <s v="Cash and/or Derivatives"/>
    <s v="Cash"/>
    <n v="3045887.45"/>
    <n v="0.12"/>
    <n v="3045887.45"/>
    <n v="3045887"/>
    <n v="100"/>
    <s v="United States"/>
    <s v="-"/>
    <s v="USD"/>
  </r>
  <r>
    <x v="1"/>
    <x v="44"/>
    <s v="ERIE"/>
    <x v="139"/>
    <m/>
    <s v="Financials"/>
    <s v="Equity"/>
    <n v="2571469.25"/>
    <n v="0.1"/>
    <n v="2571469.25"/>
    <n v="8209"/>
    <n v="313.25"/>
    <s v="United States"/>
    <s v="NASDAQ"/>
    <s v="USD"/>
  </r>
  <r>
    <x v="1"/>
    <x v="44"/>
    <s v="BEN"/>
    <x v="140"/>
    <m/>
    <s v="Financials"/>
    <s v="Equity"/>
    <n v="2335878.2400000002"/>
    <n v="0.09"/>
    <n v="2335878.2400000002"/>
    <n v="99952"/>
    <n v="23.37"/>
    <s v="United States"/>
    <s v="New York Stock Exchange Inc."/>
    <s v="USD"/>
  </r>
  <r>
    <x v="1"/>
    <x v="44"/>
    <s v="MSIFT"/>
    <x v="142"/>
    <m/>
    <s v="Cash and/or Derivatives"/>
    <s v="Cash Collateral and Margins"/>
    <n v="174000"/>
    <n v="0.01"/>
    <n v="174000"/>
    <n v="174000"/>
    <n v="100"/>
    <s v="United States"/>
    <s v="-"/>
    <s v="USD"/>
  </r>
  <r>
    <x v="1"/>
    <x v="44"/>
    <s v="EUR"/>
    <x v="43"/>
    <m/>
    <s v="Cash and/or Derivatives"/>
    <s v="Cash"/>
    <n v="39861.339999999997"/>
    <n v="0"/>
    <n v="39861.339999999997"/>
    <n v="33982"/>
    <n v="117.3"/>
    <s v="European Union"/>
    <s v="-"/>
    <s v="EUR"/>
  </r>
  <r>
    <x v="1"/>
    <x v="44"/>
    <s v="GBP"/>
    <x v="49"/>
    <m/>
    <s v="Cash and/or Derivatives"/>
    <s v="Cash"/>
    <n v="6035.98"/>
    <n v="0"/>
    <n v="6035.98"/>
    <n v="4498"/>
    <n v="134.18"/>
    <s v="United Kingdom"/>
    <s v="-"/>
    <s v="GBP"/>
  </r>
  <r>
    <x v="1"/>
    <x v="44"/>
    <s v="IXAZ5"/>
    <x v="150"/>
    <m/>
    <s v="Cash and/or Derivatives"/>
    <s v="Futures"/>
    <n v="0"/>
    <n v="0"/>
    <n v="2858762.5"/>
    <n v="17"/>
    <n v="672.65"/>
    <s v="-"/>
    <s v="Chicago Mercantile Exchange"/>
    <s v="USD"/>
  </r>
  <r>
    <x v="0"/>
    <x v="45"/>
    <s v="ASML"/>
    <x v="4"/>
    <s v="EQUITY"/>
    <s v="Information Technology"/>
    <s v="Equity"/>
    <n v="9511246.0600000005"/>
    <n v="5.29"/>
    <n v="9511246.0600000005"/>
    <n v="9775"/>
    <n v="973.02"/>
    <s v="Netherlands"/>
    <s v="Euronext Amsterdam"/>
    <s v="EUR"/>
  </r>
  <r>
    <x v="0"/>
    <x v="45"/>
    <s v="PLTR"/>
    <x v="12"/>
    <s v="EQUITY"/>
    <s v="Information Technology"/>
    <s v="Equity"/>
    <n v="8731715.7200000007"/>
    <n v="4.8499999999999996"/>
    <n v="8731715.7200000007"/>
    <n v="47866"/>
    <n v="182.42"/>
    <s v="United States"/>
    <s v="NASDAQ"/>
    <s v="USD"/>
  </r>
  <r>
    <x v="0"/>
    <x v="45"/>
    <s v="AAPL"/>
    <x v="1"/>
    <s v="EQUITY"/>
    <s v="Information Technology"/>
    <s v="Equity"/>
    <n v="8709364.5199999996"/>
    <n v="4.84"/>
    <n v="8709364.5199999996"/>
    <n v="34204"/>
    <n v="254.63"/>
    <s v="United States"/>
    <s v="NASDAQ"/>
    <s v="USD"/>
  </r>
  <r>
    <x v="0"/>
    <x v="45"/>
    <s v="IBM"/>
    <x v="8"/>
    <s v="EQUITY"/>
    <s v="Information Technology"/>
    <s v="Equity"/>
    <n v="8638046.2400000002"/>
    <n v="4.8"/>
    <n v="8638046.2400000002"/>
    <n v="30614"/>
    <n v="282.16000000000003"/>
    <s v="United States"/>
    <s v="New York Stock Exchange Inc."/>
    <s v="USD"/>
  </r>
  <r>
    <x v="0"/>
    <x v="45"/>
    <s v="NVDA"/>
    <x v="5"/>
    <s v="EQUITY"/>
    <s v="Information Technology"/>
    <s v="Equity"/>
    <n v="8285458.0599999996"/>
    <n v="4.6100000000000003"/>
    <n v="8285458.0599999996"/>
    <n v="44407"/>
    <n v="186.58"/>
    <s v="United States"/>
    <s v="NASDAQ"/>
    <s v="USD"/>
  </r>
  <r>
    <x v="0"/>
    <x v="45"/>
    <n v="2330"/>
    <x v="3"/>
    <s v="EQUITY"/>
    <s v="Information Technology"/>
    <s v="Equity"/>
    <n v="8226406.9199999999"/>
    <n v="4.57"/>
    <n v="8226406.9199999999"/>
    <n v="192126"/>
    <n v="42.82"/>
    <s v="Taiwan"/>
    <s v="Taiwan Stock Exchange"/>
    <s v="TWD"/>
  </r>
  <r>
    <x v="0"/>
    <x v="45"/>
    <s v="AMD"/>
    <x v="10"/>
    <s v="EQUITY"/>
    <s v="Information Technology"/>
    <s v="Equity"/>
    <n v="8177351.9699999997"/>
    <n v="4.55"/>
    <n v="8177351.9699999997"/>
    <n v="50543"/>
    <n v="161.79"/>
    <s v="United States"/>
    <s v="NASDAQ"/>
    <s v="USD"/>
  </r>
  <r>
    <x v="0"/>
    <x v="45"/>
    <s v="MSFT"/>
    <x v="9"/>
    <s v="EQUITY"/>
    <s v="Information Technology"/>
    <s v="Equity"/>
    <n v="8133368.8499999996"/>
    <n v="4.5199999999999996"/>
    <n v="8133368.8499999996"/>
    <n v="15703"/>
    <n v="517.95000000000005"/>
    <s v="United States"/>
    <s v="NASDAQ"/>
    <s v="USD"/>
  </r>
  <r>
    <x v="0"/>
    <x v="45"/>
    <s v="CSCO"/>
    <x v="2"/>
    <s v="EQUITY"/>
    <s v="Information Technology"/>
    <s v="Equity"/>
    <n v="7953072.3799999999"/>
    <n v="4.42"/>
    <n v="7953072.3799999999"/>
    <n v="116239"/>
    <n v="68.42"/>
    <s v="United States"/>
    <s v="NASDAQ"/>
    <s v="USD"/>
  </r>
  <r>
    <x v="0"/>
    <x v="45"/>
    <n v="5930"/>
    <x v="13"/>
    <s v="EQUITY"/>
    <s v="Information Technology"/>
    <s v="Equity"/>
    <n v="7902823.2800000003"/>
    <n v="4.3899999999999997"/>
    <n v="7902823.2800000003"/>
    <n v="132158"/>
    <n v="59.8"/>
    <s v="Korea (South)"/>
    <s v="Korea Exchange (Stock Market)"/>
    <s v="KRW"/>
  </r>
  <r>
    <x v="0"/>
    <x v="45"/>
    <s v="AMZN"/>
    <x v="6"/>
    <s v="EQUITY"/>
    <s v="Consumer Discretionary"/>
    <s v="Equity"/>
    <n v="7511928.8399999999"/>
    <n v="4.18"/>
    <n v="7511928.8399999999"/>
    <n v="34212"/>
    <n v="219.57"/>
    <s v="United States"/>
    <s v="NASDAQ"/>
    <s v="USD"/>
  </r>
  <r>
    <x v="0"/>
    <x v="45"/>
    <s v="AVGO"/>
    <x v="0"/>
    <s v="EQUITY"/>
    <s v="Information Technology"/>
    <s v="Equity"/>
    <n v="7217441.0700000003"/>
    <n v="4.01"/>
    <n v="7217441.0700000003"/>
    <n v="21877"/>
    <n v="329.91"/>
    <s v="United States"/>
    <s v="NASDAQ"/>
    <s v="USD"/>
  </r>
  <r>
    <x v="0"/>
    <x v="45"/>
    <s v="ORCL"/>
    <x v="7"/>
    <s v="EQUITY"/>
    <s v="Information Technology"/>
    <s v="Equity"/>
    <n v="7186244.4800000004"/>
    <n v="3.99"/>
    <n v="7186244.4800000004"/>
    <n v="25552"/>
    <n v="281.24"/>
    <s v="United States"/>
    <s v="New York Stock Exchange Inc."/>
    <s v="USD"/>
  </r>
  <r>
    <x v="0"/>
    <x v="45"/>
    <s v="NOW"/>
    <x v="50"/>
    <s v="EQUITY"/>
    <s v="Information Technology"/>
    <s v="Equity"/>
    <n v="7111003.5599999996"/>
    <n v="3.95"/>
    <n v="7111003.5599999996"/>
    <n v="7727"/>
    <n v="920.28"/>
    <s v="United States"/>
    <s v="New York Stock Exchange Inc."/>
    <s v="USD"/>
  </r>
  <r>
    <x v="0"/>
    <x v="45"/>
    <s v="MU"/>
    <x v="17"/>
    <s v="EQUITY"/>
    <s v="Information Technology"/>
    <s v="Equity"/>
    <n v="6961348.5999999996"/>
    <n v="3.87"/>
    <n v="6961348.5999999996"/>
    <n v="41605"/>
    <n v="167.32"/>
    <s v="United States"/>
    <s v="NASDAQ"/>
    <s v="USD"/>
  </r>
  <r>
    <x v="0"/>
    <x v="45"/>
    <s v="QCOM"/>
    <x v="11"/>
    <s v="EQUITY"/>
    <s v="Information Technology"/>
    <s v="Equity"/>
    <n v="6661387.1200000001"/>
    <n v="3.7"/>
    <n v="6661387.1200000001"/>
    <n v="40042"/>
    <n v="166.36"/>
    <s v="United States"/>
    <s v="NASDAQ"/>
    <s v="USD"/>
  </r>
  <r>
    <x v="0"/>
    <x v="45"/>
    <s v="AMAT"/>
    <x v="51"/>
    <s v="EQUITY"/>
    <s v="Information Technology"/>
    <s v="Equity"/>
    <n v="6107803.6799999997"/>
    <n v="3.39"/>
    <n v="6107803.6799999997"/>
    <n v="29832"/>
    <n v="204.74"/>
    <s v="United States"/>
    <s v="NASDAQ"/>
    <s v="USD"/>
  </r>
  <r>
    <x v="0"/>
    <x v="45"/>
    <s v="INTC"/>
    <x v="20"/>
    <s v="EQUITY"/>
    <s v="Information Technology"/>
    <s v="Equity"/>
    <n v="5450298.1500000004"/>
    <n v="3.03"/>
    <n v="5450298.1500000004"/>
    <n v="162453"/>
    <n v="33.549999999999997"/>
    <s v="United States"/>
    <s v="NASDAQ"/>
    <s v="USD"/>
  </r>
  <r>
    <x v="0"/>
    <x v="45"/>
    <s v="KLAC"/>
    <x v="21"/>
    <s v="EQUITY"/>
    <s v="Information Technology"/>
    <s v="Equity"/>
    <n v="5281904.2"/>
    <n v="2.94"/>
    <n v="5281904.2"/>
    <n v="4897"/>
    <n v="1078.5999999999999"/>
    <s v="United States"/>
    <s v="NASDAQ"/>
    <s v="USD"/>
  </r>
  <r>
    <x v="0"/>
    <x v="45"/>
    <s v="PANW"/>
    <x v="14"/>
    <s v="EQUITY"/>
    <s v="Information Technology"/>
    <s v="Equity"/>
    <n v="5056495.46"/>
    <n v="2.81"/>
    <n v="5056495.46"/>
    <n v="24833"/>
    <n v="203.62"/>
    <s v="United States"/>
    <s v="NASDAQ"/>
    <s v="USD"/>
  </r>
  <r>
    <x v="0"/>
    <x v="45"/>
    <s v="GOOGL"/>
    <x v="16"/>
    <s v="EQUITY"/>
    <s v="Communication"/>
    <s v="Equity"/>
    <n v="4248658.7"/>
    <n v="2.36"/>
    <n v="4248658.7"/>
    <n v="17477"/>
    <n v="243.1"/>
    <s v="United States"/>
    <s v="NASDAQ"/>
    <s v="USD"/>
  </r>
  <r>
    <x v="0"/>
    <x v="45"/>
    <s v="GOOG"/>
    <x v="18"/>
    <s v="EQUITY"/>
    <s v="Communication"/>
    <s v="Equity"/>
    <n v="3709753.6"/>
    <n v="2.06"/>
    <n v="3709753.6"/>
    <n v="15232"/>
    <n v="243.55"/>
    <s v="United States"/>
    <s v="NASDAQ"/>
    <s v="USD"/>
  </r>
  <r>
    <x v="0"/>
    <x v="45"/>
    <n v="2317"/>
    <x v="24"/>
    <s v="EQUITY"/>
    <s v="Information Technology"/>
    <s v="Equity"/>
    <n v="3197761.01"/>
    <n v="1.78"/>
    <n v="3197761.01"/>
    <n v="451210"/>
    <n v="7.09"/>
    <s v="Taiwan"/>
    <s v="Taiwan Stock Exchange"/>
    <s v="TWD"/>
  </r>
  <r>
    <x v="0"/>
    <x v="45"/>
    <n v="8035"/>
    <x v="22"/>
    <s v="EQUITY"/>
    <s v="Information Technology"/>
    <s v="Equity"/>
    <n v="3141388.77"/>
    <n v="1.75"/>
    <n v="3141388.77"/>
    <n v="17600"/>
    <n v="178.49"/>
    <s v="Japan"/>
    <s v="Tokyo Stock Exchange"/>
    <s v="JPY"/>
  </r>
  <r>
    <x v="0"/>
    <x v="45"/>
    <s v="EQIX"/>
    <x v="19"/>
    <s v="EQUITY"/>
    <s v="Real Estate"/>
    <s v="Equity"/>
    <n v="2850210.36"/>
    <n v="1.58"/>
    <n v="2850210.36"/>
    <n v="3639"/>
    <n v="783.24"/>
    <s v="United States"/>
    <s v="NASDAQ"/>
    <s v="USD"/>
  </r>
  <r>
    <x v="0"/>
    <x v="45"/>
    <s v="SNOW"/>
    <x v="25"/>
    <s v="EQUITY"/>
    <s v="Information Technology"/>
    <s v="Equity"/>
    <n v="2799526.6"/>
    <n v="1.56"/>
    <n v="2799526.6"/>
    <n v="12412"/>
    <n v="225.55"/>
    <s v="United States"/>
    <s v="New York Stock Exchange Inc."/>
    <s v="USD"/>
  </r>
  <r>
    <x v="0"/>
    <x v="45"/>
    <s v="DELL"/>
    <x v="26"/>
    <s v="EQUITY"/>
    <s v="Information Technology"/>
    <s v="Equity"/>
    <n v="1650911.65"/>
    <n v="0.92"/>
    <n v="1650911.65"/>
    <n v="11645"/>
    <n v="141.77000000000001"/>
    <s v="United States"/>
    <s v="New York Stock Exchange Inc."/>
    <s v="USD"/>
  </r>
  <r>
    <x v="0"/>
    <x v="45"/>
    <s v="MCHP"/>
    <x v="27"/>
    <s v="EQUITY"/>
    <s v="Information Technology"/>
    <s v="Equity"/>
    <n v="1291143.1000000001"/>
    <n v="0.72"/>
    <n v="1291143.1000000001"/>
    <n v="20105"/>
    <n v="64.22"/>
    <s v="United States"/>
    <s v="NASDAQ"/>
    <s v="USD"/>
  </r>
  <r>
    <x v="0"/>
    <x v="45"/>
    <s v="HPE"/>
    <x v="28"/>
    <s v="EQUITY"/>
    <s v="Information Technology"/>
    <s v="Equity"/>
    <n v="1200664.72"/>
    <n v="0.67"/>
    <n v="1200664.72"/>
    <n v="48887"/>
    <n v="24.56"/>
    <s v="United States"/>
    <s v="New York Stock Exchange Inc."/>
    <s v="USD"/>
  </r>
  <r>
    <x v="0"/>
    <x v="45"/>
    <s v="ICSUAGD"/>
    <x v="42"/>
    <s v="FUND"/>
    <s v="Cash and/or Derivatives"/>
    <s v="Money Market"/>
    <n v="1062219.44"/>
    <n v="0.59"/>
    <n v="1062219.44"/>
    <n v="1062219"/>
    <n v="1"/>
    <s v="Ireland"/>
    <s v="-"/>
    <s v="USD"/>
  </r>
  <r>
    <x v="0"/>
    <x v="45"/>
    <s v="PSTG"/>
    <x v="30"/>
    <s v="EQUITY"/>
    <s v="Information Technology"/>
    <s v="Equity"/>
    <n v="1012173.37"/>
    <n v="0.56000000000000005"/>
    <n v="1012173.37"/>
    <n v="12077"/>
    <n v="83.81"/>
    <s v="United States"/>
    <s v="New York Stock Exchange Inc."/>
    <s v="USD"/>
  </r>
  <r>
    <x v="0"/>
    <x v="45"/>
    <n v="5935"/>
    <x v="32"/>
    <s v="EQUITY"/>
    <s v="Information Technology"/>
    <s v="Equity"/>
    <n v="994734.04"/>
    <n v="0.55000000000000004"/>
    <n v="994734.04"/>
    <n v="21019"/>
    <n v="47.33"/>
    <s v="Korea (South)"/>
    <s v="Korea Exchange (Stock Market)"/>
    <s v="KRW"/>
  </r>
  <r>
    <x v="0"/>
    <x v="45"/>
    <s v="MDB"/>
    <x v="33"/>
    <s v="EQUITY"/>
    <s v="Information Technology"/>
    <s v="Equity"/>
    <n v="943865.58"/>
    <n v="0.52"/>
    <n v="943865.58"/>
    <n v="3041"/>
    <n v="310.38"/>
    <s v="United States"/>
    <s v="NASDAQ"/>
    <s v="USD"/>
  </r>
  <r>
    <x v="0"/>
    <x v="45"/>
    <s v="NTAP"/>
    <x v="29"/>
    <s v="EQUITY"/>
    <s v="Information Technology"/>
    <s v="Equity"/>
    <n v="883711.6"/>
    <n v="0.49"/>
    <n v="883711.6"/>
    <n v="7460"/>
    <n v="118.46"/>
    <s v="United States"/>
    <s v="NASDAQ"/>
    <s v="USD"/>
  </r>
  <r>
    <x v="0"/>
    <x v="45"/>
    <s v="NTNX"/>
    <x v="34"/>
    <s v="EQUITY"/>
    <s v="Information Technology"/>
    <s v="Equity"/>
    <n v="735345.15"/>
    <n v="0.41"/>
    <n v="735345.15"/>
    <n v="9885"/>
    <n v="74.39"/>
    <s v="United States"/>
    <s v="NASDAQ"/>
    <s v="USD"/>
  </r>
  <r>
    <x v="0"/>
    <x v="45"/>
    <s v="ZBRA"/>
    <x v="31"/>
    <s v="EQUITY"/>
    <s v="Information Technology"/>
    <s v="Equity"/>
    <n v="563712.52"/>
    <n v="0.31"/>
    <n v="563712.52"/>
    <n v="1897"/>
    <n v="297.16000000000003"/>
    <s v="United States"/>
    <s v="NASDAQ"/>
    <s v="USD"/>
  </r>
  <r>
    <x v="0"/>
    <x v="45"/>
    <n v="992"/>
    <x v="36"/>
    <s v="EQUITY"/>
    <s v="Information Technology"/>
    <s v="Equity"/>
    <n v="472070.84"/>
    <n v="0.26"/>
    <n v="472070.84"/>
    <n v="318000"/>
    <n v="1.48"/>
    <s v="China"/>
    <s v="Hong Kong Exchanges And Clearing Ltd"/>
    <s v="HKD"/>
  </r>
  <r>
    <x v="0"/>
    <x v="45"/>
    <s v="RBRK"/>
    <x v="52"/>
    <s v="EQUITY"/>
    <s v="Information Technology"/>
    <s v="Equity"/>
    <n v="380324"/>
    <n v="0.21"/>
    <n v="380324"/>
    <n v="4624"/>
    <n v="82.25"/>
    <s v="United States"/>
    <s v="New York Stock Exchange Inc."/>
    <s v="USD"/>
  </r>
  <r>
    <x v="0"/>
    <x v="45"/>
    <s v="USD"/>
    <x v="38"/>
    <s v="CASH"/>
    <s v="Cash and/or Derivatives"/>
    <s v="Cash"/>
    <n v="357956.01"/>
    <n v="0.2"/>
    <n v="357956.01"/>
    <n v="357956"/>
    <n v="100"/>
    <s v="United States"/>
    <s v="-"/>
    <s v="USD"/>
  </r>
  <r>
    <x v="0"/>
    <x v="45"/>
    <s v="CVLT"/>
    <x v="37"/>
    <s v="EQUITY"/>
    <s v="Information Technology"/>
    <s v="Equity"/>
    <n v="294119.24"/>
    <n v="0.16"/>
    <n v="294119.24"/>
    <n v="1558"/>
    <n v="188.78"/>
    <s v="United States"/>
    <s v="NASDAQ"/>
    <s v="USD"/>
  </r>
  <r>
    <x v="0"/>
    <x v="45"/>
    <n v="66570"/>
    <x v="53"/>
    <s v="EQUITY"/>
    <s v="Consumer Discretionary"/>
    <s v="Equity"/>
    <n v="211597.02"/>
    <n v="0.12"/>
    <n v="211597.02"/>
    <n v="3927"/>
    <n v="53.88"/>
    <s v="Korea (South)"/>
    <s v="Korea Exchange (Stock Market)"/>
    <s v="KRW"/>
  </r>
  <r>
    <x v="0"/>
    <x v="45"/>
    <n v="3706"/>
    <x v="55"/>
    <s v="EQUITY"/>
    <s v="Information Technology"/>
    <s v="Equity"/>
    <n v="95532.52"/>
    <n v="0.05"/>
    <n v="95532.52"/>
    <n v="33200"/>
    <n v="2.88"/>
    <s v="Taiwan"/>
    <s v="Taiwan Stock Exchange"/>
    <s v="TWD"/>
  </r>
  <r>
    <x v="0"/>
    <x v="45"/>
    <s v="GFS"/>
    <x v="54"/>
    <s v="EQUITY"/>
    <s v="Information Technology"/>
    <s v="Equity"/>
    <n v="85370.880000000005"/>
    <n v="0.05"/>
    <n v="85370.880000000005"/>
    <n v="2382"/>
    <n v="35.840000000000003"/>
    <s v="United States"/>
    <s v="NASDAQ"/>
    <s v="USD"/>
  </r>
  <r>
    <x v="0"/>
    <x v="45"/>
    <s v="FSLY"/>
    <x v="40"/>
    <s v="EQUITY"/>
    <s v="Information Technology"/>
    <s v="Equity"/>
    <n v="43562.25"/>
    <n v="0.02"/>
    <n v="43562.25"/>
    <n v="5095"/>
    <n v="8.5500000000000007"/>
    <s v="United States"/>
    <s v="New York Stock Exchange Inc."/>
    <s v="USD"/>
  </r>
  <r>
    <x v="0"/>
    <x v="45"/>
    <s v="CITFT"/>
    <x v="47"/>
    <s v="CASH"/>
    <s v="Cash and/or Derivatives"/>
    <s v="Cash Collateral and Margins"/>
    <n v="13000"/>
    <n v="0.01"/>
    <n v="13000"/>
    <n v="13000"/>
    <n v="100"/>
    <s v="United States"/>
    <s v="-"/>
    <s v="USD"/>
  </r>
  <r>
    <x v="0"/>
    <x v="45"/>
    <n v="2388"/>
    <x v="44"/>
    <s v="EQUITY"/>
    <s v="Information Technology"/>
    <s v="Equity"/>
    <n v="11549.43"/>
    <n v="0.01"/>
    <n v="11549.43"/>
    <n v="6331"/>
    <n v="1.82"/>
    <s v="Taiwan"/>
    <s v="Taiwan Stock Exchange"/>
    <s v="TWD"/>
  </r>
  <r>
    <x v="0"/>
    <x v="45"/>
    <n v="300017"/>
    <x v="56"/>
    <s v="EQUITY"/>
    <s v="Information Technology"/>
    <s v="Equity"/>
    <n v="7285.97"/>
    <n v="0"/>
    <n v="7285.97"/>
    <n v="4500"/>
    <n v="1.62"/>
    <s v="China"/>
    <s v="Shenzhen Stock Exchange"/>
    <s v="CNY"/>
  </r>
  <r>
    <x v="0"/>
    <x v="45"/>
    <s v="JPY"/>
    <x v="61"/>
    <s v="FX"/>
    <s v="Cash and/or Derivatives"/>
    <s v="FX"/>
    <n v="788.98"/>
    <n v="0"/>
    <n v="788.98"/>
    <n v="18581500"/>
    <n v="1"/>
    <s v="United States"/>
    <s v="-"/>
    <s v="USD"/>
  </r>
  <r>
    <x v="0"/>
    <x v="45"/>
    <s v="CNH"/>
    <x v="57"/>
    <s v="CASH"/>
    <s v="Cash and/or Derivatives"/>
    <s v="Cash"/>
    <n v="769.69"/>
    <n v="0"/>
    <n v="769.69"/>
    <n v="5486"/>
    <n v="14.03"/>
    <s v="China"/>
    <s v="-"/>
    <s v="CNH"/>
  </r>
  <r>
    <x v="0"/>
    <x v="45"/>
    <s v="EUR"/>
    <x v="60"/>
    <s v="FX"/>
    <s v="Cash and/or Derivatives"/>
    <s v="FX"/>
    <n v="564.46"/>
    <n v="0"/>
    <n v="564.46"/>
    <n v="293835"/>
    <n v="1"/>
    <s v="United States"/>
    <s v="-"/>
    <s v="USD"/>
  </r>
  <r>
    <x v="0"/>
    <x v="45"/>
    <s v="GBP"/>
    <x v="49"/>
    <s v="CASH"/>
    <s v="Cash and/or Derivatives"/>
    <s v="Cash"/>
    <n v="2.98"/>
    <n v="0"/>
    <n v="2.98"/>
    <n v="2"/>
    <n v="134.63"/>
    <s v="United Kingdom"/>
    <s v="-"/>
    <s v="GBP"/>
  </r>
  <r>
    <x v="0"/>
    <x v="45"/>
    <s v="HKD"/>
    <x v="63"/>
    <s v="FX"/>
    <s v="Cash and/or Derivatives"/>
    <s v="FX"/>
    <n v="4.12"/>
    <n v="0"/>
    <n v="4.12"/>
    <n v="138120"/>
    <n v="1"/>
    <s v="United States"/>
    <s v="-"/>
    <s v="USD"/>
  </r>
  <r>
    <x v="0"/>
    <x v="45"/>
    <s v="HWBZ5"/>
    <x v="149"/>
    <s v="FUTURE"/>
    <s v="Cash and/or Derivatives"/>
    <s v="Futures"/>
    <n v="0"/>
    <n v="0"/>
    <n v="199214"/>
    <n v="4"/>
    <n v="24901.75"/>
    <s v="-"/>
    <s v="Chicago Mercantile Exchange"/>
    <s v="USD"/>
  </r>
  <r>
    <x v="0"/>
    <x v="45"/>
    <s v="TWD"/>
    <x v="64"/>
    <s v="FX"/>
    <s v="Cash and/or Derivatives"/>
    <s v="FX"/>
    <n v="-126.18"/>
    <n v="0"/>
    <n v="-126.18"/>
    <n v="12917700"/>
    <n v="1"/>
    <s v="United States"/>
    <s v="-"/>
    <s v="USD"/>
  </r>
  <r>
    <x v="0"/>
    <x v="45"/>
    <s v="KRW"/>
    <x v="59"/>
    <s v="FX"/>
    <s v="Cash and/or Derivatives"/>
    <s v="FX"/>
    <n v="-1053.97"/>
    <n v="0"/>
    <n v="-1053.97"/>
    <n v="469169300"/>
    <n v="1"/>
    <s v="United States"/>
    <s v="-"/>
    <s v="USD"/>
  </r>
  <r>
    <x v="0"/>
    <x v="45"/>
    <s v="HKD"/>
    <x v="45"/>
    <s v="CASH"/>
    <s v="Cash and/or Derivatives"/>
    <s v="Cash"/>
    <n v="-12628.96"/>
    <n v="-0.01"/>
    <n v="-12628.96"/>
    <n v="-98258"/>
    <n v="12.85"/>
    <s v="Hong Kong"/>
    <s v="-"/>
    <s v="HKD"/>
  </r>
  <r>
    <x v="0"/>
    <x v="45"/>
    <s v="JPY"/>
    <x v="46"/>
    <s v="CASH"/>
    <s v="Cash and/or Derivatives"/>
    <s v="Cash"/>
    <n v="-96576.68"/>
    <n v="-0.05"/>
    <n v="-96576.68"/>
    <n v="-14262927"/>
    <n v="0.68"/>
    <s v="Japan"/>
    <s v="-"/>
    <s v="JPY"/>
  </r>
  <r>
    <x v="0"/>
    <x v="45"/>
    <s v="KRW"/>
    <x v="39"/>
    <s v="CASH"/>
    <s v="Cash and/or Derivatives"/>
    <s v="Cash"/>
    <n v="-300927.08"/>
    <n v="-0.17"/>
    <n v="-300927.08"/>
    <n v="-422215746"/>
    <n v="7.0000000000000007E-2"/>
    <s v="Korea (South)"/>
    <s v="-"/>
    <s v="KRW"/>
  </r>
  <r>
    <x v="0"/>
    <x v="45"/>
    <s v="EUR"/>
    <x v="43"/>
    <s v="CASH"/>
    <s v="Cash and/or Derivatives"/>
    <s v="Cash"/>
    <n v="-344210.77"/>
    <n v="-0.19"/>
    <n v="-344210.77"/>
    <n v="-292945"/>
    <n v="117.5"/>
    <s v="European Union"/>
    <s v="-"/>
    <s v="EUR"/>
  </r>
  <r>
    <x v="0"/>
    <x v="45"/>
    <s v="TWD"/>
    <x v="41"/>
    <s v="CASH"/>
    <s v="Cash and/or Derivatives"/>
    <s v="Cash"/>
    <n v="-401915.64"/>
    <n v="-0.22"/>
    <n v="-401915.64"/>
    <n v="-12249585"/>
    <n v="3.28"/>
    <s v="Taiwan"/>
    <s v="-"/>
    <s v="TWD"/>
  </r>
  <r>
    <x v="1"/>
    <x v="45"/>
    <s v="BRKB"/>
    <x v="67"/>
    <m/>
    <s v="Financials"/>
    <s v="Equity"/>
    <n v="297444612.77999997"/>
    <n v="11.91"/>
    <n v="297444612.77999997"/>
    <n v="591647"/>
    <n v="502.74"/>
    <s v="United States"/>
    <s v="New York Stock Exchange Inc."/>
    <s v="USD"/>
  </r>
  <r>
    <x v="1"/>
    <x v="45"/>
    <s v="JPM"/>
    <x v="68"/>
    <m/>
    <s v="Financials"/>
    <s v="Equity"/>
    <n v="279839717.67000002"/>
    <n v="11.21"/>
    <n v="279839717.67000002"/>
    <n v="887169"/>
    <n v="315.43"/>
    <s v="United States"/>
    <s v="New York Stock Exchange Inc."/>
    <s v="USD"/>
  </r>
  <r>
    <x v="1"/>
    <x v="45"/>
    <s v="V"/>
    <x v="69"/>
    <m/>
    <s v="Financials"/>
    <s v="Equity"/>
    <n v="187045515.80000001"/>
    <n v="7.49"/>
    <n v="187045515.80000001"/>
    <n v="547910"/>
    <n v="341.38"/>
    <s v="United States"/>
    <s v="New York Stock Exchange Inc."/>
    <s v="USD"/>
  </r>
  <r>
    <x v="1"/>
    <x v="45"/>
    <s v="MA"/>
    <x v="70"/>
    <m/>
    <s v="Financials"/>
    <s v="Equity"/>
    <n v="151430873.44"/>
    <n v="6.07"/>
    <n v="151430873.44"/>
    <n v="266224"/>
    <n v="568.80999999999995"/>
    <s v="United States"/>
    <s v="New York Stock Exchange Inc."/>
    <s v="USD"/>
  </r>
  <r>
    <x v="1"/>
    <x v="45"/>
    <s v="BAC"/>
    <x v="71"/>
    <m/>
    <s v="Financials"/>
    <s v="Equity"/>
    <n v="113482161.87"/>
    <n v="4.55"/>
    <n v="113482161.87"/>
    <n v="2199693"/>
    <n v="51.59"/>
    <s v="United States"/>
    <s v="New York Stock Exchange Inc."/>
    <s v="USD"/>
  </r>
  <r>
    <x v="1"/>
    <x v="45"/>
    <s v="WFC"/>
    <x v="72"/>
    <m/>
    <s v="Financials"/>
    <s v="Equity"/>
    <n v="86674909.200000003"/>
    <n v="3.47"/>
    <n v="86674909.200000003"/>
    <n v="1034060"/>
    <n v="83.82"/>
    <s v="United States"/>
    <s v="New York Stock Exchange Inc."/>
    <s v="USD"/>
  </r>
  <r>
    <x v="1"/>
    <x v="45"/>
    <s v="GS"/>
    <x v="73"/>
    <m/>
    <s v="Financials"/>
    <s v="Equity"/>
    <n v="77820118.349999994"/>
    <n v="3.12"/>
    <n v="77820118.349999994"/>
    <n v="97721"/>
    <n v="796.35"/>
    <s v="United States"/>
    <s v="New York Stock Exchange Inc."/>
    <s v="USD"/>
  </r>
  <r>
    <x v="1"/>
    <x v="45"/>
    <s v="MS"/>
    <x v="74"/>
    <m/>
    <s v="Financials"/>
    <s v="Equity"/>
    <n v="62251756.240000002"/>
    <n v="2.4900000000000002"/>
    <n v="62251756.240000002"/>
    <n v="391619"/>
    <n v="158.96"/>
    <s v="United States"/>
    <s v="New York Stock Exchange Inc."/>
    <s v="USD"/>
  </r>
  <r>
    <x v="1"/>
    <x v="45"/>
    <s v="C"/>
    <x v="75"/>
    <m/>
    <s v="Financials"/>
    <s v="Equity"/>
    <n v="60313431.5"/>
    <n v="2.42"/>
    <n v="60313431.5"/>
    <n v="594221"/>
    <n v="101.5"/>
    <s v="United States"/>
    <s v="New York Stock Exchange Inc."/>
    <s v="USD"/>
  </r>
  <r>
    <x v="1"/>
    <x v="45"/>
    <s v="AXP"/>
    <x v="76"/>
    <m/>
    <s v="Financials"/>
    <s v="Equity"/>
    <n v="58196424.960000001"/>
    <n v="2.33"/>
    <n v="58196424.960000001"/>
    <n v="175206"/>
    <n v="332.16"/>
    <s v="United States"/>
    <s v="New York Stock Exchange Inc."/>
    <s v="USD"/>
  </r>
  <r>
    <x v="1"/>
    <x v="45"/>
    <s v="BLK"/>
    <x v="78"/>
    <m/>
    <s v="Financials"/>
    <s v="Equity"/>
    <n v="54195466.950000003"/>
    <n v="2.17"/>
    <n v="54195466.950000003"/>
    <n v="46485"/>
    <n v="1165.8699999999999"/>
    <s v="United States"/>
    <s v="New York Stock Exchange Inc."/>
    <s v="USD"/>
  </r>
  <r>
    <x v="1"/>
    <x v="45"/>
    <s v="SCHW"/>
    <x v="79"/>
    <m/>
    <s v="Financials"/>
    <s v="Equity"/>
    <n v="52582011.899999999"/>
    <n v="2.11"/>
    <n v="52582011.899999999"/>
    <n v="550770"/>
    <n v="95.47"/>
    <s v="United States"/>
    <s v="New York Stock Exchange Inc."/>
    <s v="USD"/>
  </r>
  <r>
    <x v="1"/>
    <x v="45"/>
    <s v="SPGI"/>
    <x v="77"/>
    <m/>
    <s v="Financials"/>
    <s v="Equity"/>
    <n v="49098331.380000003"/>
    <n v="1.97"/>
    <n v="49098331.380000003"/>
    <n v="100878"/>
    <n v="486.71"/>
    <s v="United States"/>
    <s v="New York Stock Exchange Inc."/>
    <s v="USD"/>
  </r>
  <r>
    <x v="1"/>
    <x v="45"/>
    <s v="PGR"/>
    <x v="80"/>
    <m/>
    <s v="Financials"/>
    <s v="Equity"/>
    <n v="46727879"/>
    <n v="1.87"/>
    <n v="46727879"/>
    <n v="189220"/>
    <n v="246.95"/>
    <s v="United States"/>
    <s v="New York Stock Exchange Inc."/>
    <s v="USD"/>
  </r>
  <r>
    <x v="1"/>
    <x v="45"/>
    <s v="COF"/>
    <x v="81"/>
    <m/>
    <s v="Financials"/>
    <s v="Equity"/>
    <n v="43881188.759999998"/>
    <n v="1.76"/>
    <n v="43881188.759999998"/>
    <n v="206422"/>
    <n v="212.58"/>
    <s v="United States"/>
    <s v="New York Stock Exchange Inc."/>
    <s v="USD"/>
  </r>
  <r>
    <x v="1"/>
    <x v="45"/>
    <s v="BX"/>
    <x v="82"/>
    <m/>
    <s v="Financials"/>
    <s v="Equity"/>
    <n v="40649657.100000001"/>
    <n v="1.63"/>
    <n v="40649657.100000001"/>
    <n v="237926"/>
    <n v="170.85"/>
    <s v="United States"/>
    <s v="New York Stock Exchange Inc."/>
    <s v="USD"/>
  </r>
  <r>
    <x v="1"/>
    <x v="45"/>
    <s v="HOOD"/>
    <x v="151"/>
    <m/>
    <s v="Financials"/>
    <s v="Equity"/>
    <n v="35768225.340000004"/>
    <n v="1.43"/>
    <n v="35768225.340000004"/>
    <n v="249813"/>
    <n v="143.18"/>
    <s v="United States"/>
    <s v="NASDAQ"/>
    <s v="USD"/>
  </r>
  <r>
    <x v="1"/>
    <x v="45"/>
    <s v="CB"/>
    <x v="83"/>
    <m/>
    <s v="Financials"/>
    <s v="Equity"/>
    <n v="33778551"/>
    <n v="1.35"/>
    <n v="33778551"/>
    <n v="119676"/>
    <n v="282.25"/>
    <s v="United States"/>
    <s v="New York Stock Exchange Inc."/>
    <s v="USD"/>
  </r>
  <r>
    <x v="1"/>
    <x v="45"/>
    <s v="MMC"/>
    <x v="85"/>
    <m/>
    <s v="Financials"/>
    <s v="Equity"/>
    <n v="31979183.460000001"/>
    <n v="1.28"/>
    <n v="31979183.460000001"/>
    <n v="158682"/>
    <n v="201.53"/>
    <s v="United States"/>
    <s v="New York Stock Exchange Inc."/>
    <s v="USD"/>
  </r>
  <r>
    <x v="1"/>
    <x v="45"/>
    <s v="CME"/>
    <x v="87"/>
    <m/>
    <s v="Financials"/>
    <s v="Equity"/>
    <n v="31429581.559999999"/>
    <n v="1.26"/>
    <n v="31429581.559999999"/>
    <n v="116324"/>
    <n v="270.19"/>
    <s v="United States"/>
    <s v="NASDAQ"/>
    <s v="USD"/>
  </r>
  <r>
    <x v="1"/>
    <x v="45"/>
    <s v="ICE"/>
    <x v="84"/>
    <m/>
    <s v="Financials"/>
    <s v="Equity"/>
    <n v="31128364.800000001"/>
    <n v="1.25"/>
    <n v="31128364.800000001"/>
    <n v="184760"/>
    <n v="168.48"/>
    <s v="United States"/>
    <s v="New York Stock Exchange Inc."/>
    <s v="USD"/>
  </r>
  <r>
    <x v="1"/>
    <x v="45"/>
    <s v="KKR"/>
    <x v="86"/>
    <m/>
    <s v="Financials"/>
    <s v="Equity"/>
    <n v="28774828.5"/>
    <n v="1.1499999999999999"/>
    <n v="28774828.5"/>
    <n v="221430"/>
    <n v="129.94999999999999"/>
    <s v="United States"/>
    <s v="New York Stock Exchange Inc."/>
    <s v="USD"/>
  </r>
  <r>
    <x v="1"/>
    <x v="45"/>
    <s v="AJG"/>
    <x v="92"/>
    <m/>
    <s v="Financials"/>
    <s v="Equity"/>
    <n v="25610851.899999999"/>
    <n v="1.03"/>
    <n v="25610851.899999999"/>
    <n v="82685"/>
    <n v="309.74"/>
    <s v="United States"/>
    <s v="New York Stock Exchange Inc."/>
    <s v="USD"/>
  </r>
  <r>
    <x v="1"/>
    <x v="45"/>
    <s v="PNC"/>
    <x v="88"/>
    <m/>
    <s v="Financials"/>
    <s v="Equity"/>
    <n v="25539408.579999998"/>
    <n v="1.02"/>
    <n v="25539408.579999998"/>
    <n v="127106"/>
    <n v="200.93"/>
    <s v="United States"/>
    <s v="New York Stock Exchange Inc."/>
    <s v="USD"/>
  </r>
  <r>
    <x v="1"/>
    <x v="45"/>
    <s v="AON"/>
    <x v="90"/>
    <m/>
    <s v="Financials"/>
    <s v="Equity"/>
    <n v="24817611.420000002"/>
    <n v="0.99"/>
    <n v="24817611.420000002"/>
    <n v="69599"/>
    <n v="356.58"/>
    <s v="United States"/>
    <s v="New York Stock Exchange Inc."/>
    <s v="USD"/>
  </r>
  <r>
    <x v="1"/>
    <x v="45"/>
    <s v="BK"/>
    <x v="93"/>
    <m/>
    <s v="Financials"/>
    <s v="Equity"/>
    <n v="24801584.16"/>
    <n v="0.99"/>
    <n v="24801584.16"/>
    <n v="227621"/>
    <n v="108.96"/>
    <s v="United States"/>
    <s v="New York Stock Exchange Inc."/>
    <s v="USD"/>
  </r>
  <r>
    <x v="1"/>
    <x v="45"/>
    <s v="COIN"/>
    <x v="95"/>
    <m/>
    <s v="Financials"/>
    <s v="Equity"/>
    <n v="24635420.039999999"/>
    <n v="0.99"/>
    <n v="24635420.039999999"/>
    <n v="72996"/>
    <n v="337.49"/>
    <s v="United States"/>
    <s v="NASDAQ"/>
    <s v="USD"/>
  </r>
  <r>
    <x v="1"/>
    <x v="45"/>
    <s v="USB"/>
    <x v="91"/>
    <m/>
    <s v="Financials"/>
    <s v="Equity"/>
    <n v="24274564.109999999"/>
    <n v="0.97"/>
    <n v="24274564.109999999"/>
    <n v="502267"/>
    <n v="48.33"/>
    <s v="United States"/>
    <s v="New York Stock Exchange Inc."/>
    <s v="USD"/>
  </r>
  <r>
    <x v="1"/>
    <x v="45"/>
    <s v="MCO"/>
    <x v="89"/>
    <m/>
    <s v="Financials"/>
    <s v="Equity"/>
    <n v="23730133.440000001"/>
    <n v="0.95"/>
    <n v="23730133.440000001"/>
    <n v="49803"/>
    <n v="476.48"/>
    <s v="United States"/>
    <s v="New York Stock Exchange Inc."/>
    <s v="USD"/>
  </r>
  <r>
    <x v="1"/>
    <x v="45"/>
    <s v="FI"/>
    <x v="94"/>
    <m/>
    <s v="Financials"/>
    <s v="Equity"/>
    <n v="22620381.710000001"/>
    <n v="0.91"/>
    <n v="22620381.710000001"/>
    <n v="175447"/>
    <n v="128.93"/>
    <s v="United States"/>
    <s v="New York Stock Exchange Inc."/>
    <s v="USD"/>
  </r>
  <r>
    <x v="1"/>
    <x v="45"/>
    <s v="PYPL"/>
    <x v="96"/>
    <m/>
    <s v="Financials"/>
    <s v="Equity"/>
    <n v="20677816.879999999"/>
    <n v="0.83"/>
    <n v="20677816.879999999"/>
    <n v="308348"/>
    <n v="67.06"/>
    <s v="United States"/>
    <s v="NASDAQ"/>
    <s v="USD"/>
  </r>
  <r>
    <x v="1"/>
    <x v="45"/>
    <s v="TRV"/>
    <x v="97"/>
    <m/>
    <s v="Financials"/>
    <s v="Equity"/>
    <n v="20290358.960000001"/>
    <n v="0.81"/>
    <n v="20290358.960000001"/>
    <n v="72668"/>
    <n v="279.22000000000003"/>
    <s v="United States"/>
    <s v="New York Stock Exchange Inc."/>
    <s v="USD"/>
  </r>
  <r>
    <x v="1"/>
    <x v="45"/>
    <s v="APO"/>
    <x v="98"/>
    <m/>
    <s v="Financials"/>
    <s v="Equity"/>
    <n v="19792860.59"/>
    <n v="0.79"/>
    <n v="19792860.59"/>
    <n v="148517"/>
    <n v="133.27000000000001"/>
    <s v="United States"/>
    <s v="New York Stock Exchange Inc."/>
    <s v="USD"/>
  </r>
  <r>
    <x v="1"/>
    <x v="45"/>
    <s v="TFC"/>
    <x v="99"/>
    <m/>
    <s v="Financials"/>
    <s v="Equity"/>
    <n v="19026880.920000002"/>
    <n v="0.76"/>
    <n v="19026880.920000002"/>
    <n v="416161"/>
    <n v="45.72"/>
    <s v="United States"/>
    <s v="New York Stock Exchange Inc."/>
    <s v="USD"/>
  </r>
  <r>
    <x v="1"/>
    <x v="45"/>
    <s v="ALL"/>
    <x v="100"/>
    <m/>
    <s v="Financials"/>
    <s v="Equity"/>
    <n v="18257485.050000001"/>
    <n v="0.73"/>
    <n v="18257485.050000001"/>
    <n v="85057"/>
    <n v="214.65"/>
    <s v="United States"/>
    <s v="New York Stock Exchange Inc."/>
    <s v="USD"/>
  </r>
  <r>
    <x v="1"/>
    <x v="45"/>
    <s v="AFL"/>
    <x v="101"/>
    <m/>
    <s v="Financials"/>
    <s v="Equity"/>
    <n v="17353376.899999999"/>
    <n v="0.7"/>
    <n v="17353376.899999999"/>
    <n v="155357"/>
    <n v="111.7"/>
    <s v="United States"/>
    <s v="New York Stock Exchange Inc."/>
    <s v="USD"/>
  </r>
  <r>
    <x v="1"/>
    <x v="45"/>
    <s v="AMP"/>
    <x v="102"/>
    <m/>
    <s v="Financials"/>
    <s v="Equity"/>
    <n v="15111341.25"/>
    <n v="0.61"/>
    <n v="15111341.25"/>
    <n v="30761"/>
    <n v="491.25"/>
    <s v="United States"/>
    <s v="New York Stock Exchange Inc."/>
    <s v="USD"/>
  </r>
  <r>
    <x v="1"/>
    <x v="45"/>
    <s v="MET"/>
    <x v="104"/>
    <m/>
    <s v="Financials"/>
    <s v="Equity"/>
    <n v="14850981.52"/>
    <n v="0.59"/>
    <n v="14850981.52"/>
    <n v="180296"/>
    <n v="82.37"/>
    <s v="United States"/>
    <s v="New York Stock Exchange Inc."/>
    <s v="USD"/>
  </r>
  <r>
    <x v="1"/>
    <x v="45"/>
    <s v="MSCI"/>
    <x v="105"/>
    <m/>
    <s v="Financials"/>
    <s v="Equity"/>
    <n v="14135317.92"/>
    <n v="0.56999999999999995"/>
    <n v="14135317.92"/>
    <n v="24912"/>
    <n v="567.41"/>
    <s v="United States"/>
    <s v="New York Stock Exchange Inc."/>
    <s v="USD"/>
  </r>
  <r>
    <x v="1"/>
    <x v="45"/>
    <s v="AIG"/>
    <x v="103"/>
    <m/>
    <s v="Financials"/>
    <s v="Equity"/>
    <n v="14043815.939999999"/>
    <n v="0.56000000000000005"/>
    <n v="14043815.939999999"/>
    <n v="178811"/>
    <n v="78.540000000000006"/>
    <s v="United States"/>
    <s v="New York Stock Exchange Inc."/>
    <s v="USD"/>
  </r>
  <r>
    <x v="1"/>
    <x v="45"/>
    <s v="NDAQ"/>
    <x v="107"/>
    <m/>
    <s v="Financials"/>
    <s v="Equity"/>
    <n v="12941473.300000001"/>
    <n v="0.52"/>
    <n v="12941473.300000001"/>
    <n v="146314"/>
    <n v="88.45"/>
    <s v="United States"/>
    <s v="NASDAQ"/>
    <s v="USD"/>
  </r>
  <r>
    <x v="1"/>
    <x v="45"/>
    <s v="XYZ"/>
    <x v="106"/>
    <m/>
    <s v="Financials"/>
    <s v="Equity"/>
    <n v="12819035.789999999"/>
    <n v="0.51"/>
    <n v="12819035.789999999"/>
    <n v="177377"/>
    <n v="72.27"/>
    <s v="United States"/>
    <s v="New York Stock Exchange Inc."/>
    <s v="USD"/>
  </r>
  <r>
    <x v="1"/>
    <x v="45"/>
    <s v="HIG"/>
    <x v="109"/>
    <m/>
    <s v="Financials"/>
    <s v="Equity"/>
    <n v="12105942.84"/>
    <n v="0.48"/>
    <n v="12105942.84"/>
    <n v="90756"/>
    <n v="133.38999999999999"/>
    <s v="United States"/>
    <s v="New York Stock Exchange Inc."/>
    <s v="USD"/>
  </r>
  <r>
    <x v="1"/>
    <x v="45"/>
    <s v="PRU"/>
    <x v="108"/>
    <m/>
    <s v="Financials"/>
    <s v="Equity"/>
    <n v="11786316.359999999"/>
    <n v="0.47"/>
    <n v="11786316.359999999"/>
    <n v="113614"/>
    <n v="103.74"/>
    <s v="United States"/>
    <s v="New York Stock Exchange Inc."/>
    <s v="USD"/>
  </r>
  <r>
    <x v="1"/>
    <x v="45"/>
    <s v="FIS"/>
    <x v="110"/>
    <m/>
    <s v="Financials"/>
    <s v="Equity"/>
    <n v="11117615.880000001"/>
    <n v="0.45"/>
    <n v="11117615.880000001"/>
    <n v="168602"/>
    <n v="65.94"/>
    <s v="United States"/>
    <s v="New York Stock Exchange Inc."/>
    <s v="USD"/>
  </r>
  <r>
    <x v="1"/>
    <x v="45"/>
    <s v="WTW"/>
    <x v="112"/>
    <m/>
    <s v="Financials"/>
    <s v="Equity"/>
    <n v="10877875.050000001"/>
    <n v="0.44"/>
    <n v="10877875.050000001"/>
    <n v="31489"/>
    <n v="345.45"/>
    <s v="United States"/>
    <s v="NASDAQ"/>
    <s v="USD"/>
  </r>
  <r>
    <x v="1"/>
    <x v="45"/>
    <s v="ACGL"/>
    <x v="111"/>
    <m/>
    <s v="Financials"/>
    <s v="Equity"/>
    <n v="10866732.1"/>
    <n v="0.44"/>
    <n v="10866732.1"/>
    <n v="119770"/>
    <n v="90.73"/>
    <s v="United States"/>
    <s v="NASDAQ"/>
    <s v="USD"/>
  </r>
  <r>
    <x v="1"/>
    <x v="45"/>
    <s v="STT"/>
    <x v="114"/>
    <m/>
    <s v="Financials"/>
    <s v="Equity"/>
    <n v="10578719.880000001"/>
    <n v="0.42"/>
    <n v="10578719.880000001"/>
    <n v="91188"/>
    <n v="116.01"/>
    <s v="United States"/>
    <s v="New York Stock Exchange Inc."/>
    <s v="USD"/>
  </r>
  <r>
    <x v="1"/>
    <x v="45"/>
    <s v="MTB"/>
    <x v="113"/>
    <m/>
    <s v="Financials"/>
    <s v="Equity"/>
    <n v="9970126.6199999992"/>
    <n v="0.4"/>
    <n v="9970126.6199999992"/>
    <n v="50451"/>
    <n v="197.62"/>
    <s v="United States"/>
    <s v="New York Stock Exchange Inc."/>
    <s v="USD"/>
  </r>
  <r>
    <x v="1"/>
    <x v="45"/>
    <s v="IBKR"/>
    <x v="118"/>
    <m/>
    <s v="Financials"/>
    <s v="Equity"/>
    <n v="9888616.2899999991"/>
    <n v="0.4"/>
    <n v="9888616.2899999991"/>
    <n v="143709"/>
    <n v="68.81"/>
    <s v="United States"/>
    <s v="NASDAQ"/>
    <s v="USD"/>
  </r>
  <r>
    <x v="1"/>
    <x v="45"/>
    <s v="RJF"/>
    <x v="115"/>
    <m/>
    <s v="Financials"/>
    <s v="Equity"/>
    <n v="9885665"/>
    <n v="0.4"/>
    <n v="9885665"/>
    <n v="57275"/>
    <n v="172.6"/>
    <s v="United States"/>
    <s v="New York Stock Exchange Inc."/>
    <s v="USD"/>
  </r>
  <r>
    <x v="1"/>
    <x v="45"/>
    <s v="FITB"/>
    <x v="116"/>
    <m/>
    <s v="Financials"/>
    <s v="Equity"/>
    <n v="9517127.4000000004"/>
    <n v="0.38"/>
    <n v="9517127.4000000004"/>
    <n v="213628"/>
    <n v="44.55"/>
    <s v="United States"/>
    <s v="NASDAQ"/>
    <s v="USD"/>
  </r>
  <r>
    <x v="1"/>
    <x v="45"/>
    <s v="BRO"/>
    <x v="119"/>
    <m/>
    <s v="Financials"/>
    <s v="Equity"/>
    <n v="8869720.3000000007"/>
    <n v="0.36"/>
    <n v="8869720.3000000007"/>
    <n v="94570"/>
    <n v="93.79"/>
    <s v="United States"/>
    <s v="New York Stock Exchange Inc."/>
    <s v="USD"/>
  </r>
  <r>
    <x v="1"/>
    <x v="45"/>
    <s v="SYF"/>
    <x v="117"/>
    <m/>
    <s v="Financials"/>
    <s v="Equity"/>
    <n v="8531755.0500000007"/>
    <n v="0.34"/>
    <n v="8531755.0500000007"/>
    <n v="120081"/>
    <n v="71.05"/>
    <s v="United States"/>
    <s v="New York Stock Exchange Inc."/>
    <s v="USD"/>
  </r>
  <r>
    <x v="1"/>
    <x v="45"/>
    <s v="NTRS"/>
    <x v="121"/>
    <m/>
    <s v="Financials"/>
    <s v="Equity"/>
    <n v="8307377.4000000004"/>
    <n v="0.33"/>
    <n v="8307377.4000000004"/>
    <n v="61719"/>
    <n v="134.6"/>
    <s v="United States"/>
    <s v="NASDAQ"/>
    <s v="USD"/>
  </r>
  <r>
    <x v="1"/>
    <x v="45"/>
    <s v="CBOE"/>
    <x v="122"/>
    <m/>
    <s v="Financials"/>
    <s v="Equity"/>
    <n v="8277432.75"/>
    <n v="0.33"/>
    <n v="8277432.75"/>
    <n v="33751"/>
    <n v="245.25"/>
    <s v="United States"/>
    <s v="Cboe BZX"/>
    <s v="USD"/>
  </r>
  <r>
    <x v="1"/>
    <x v="45"/>
    <s v="HBAN"/>
    <x v="120"/>
    <m/>
    <s v="Financials"/>
    <s v="Equity"/>
    <n v="8206704"/>
    <n v="0.33"/>
    <n v="8206704"/>
    <n v="475200"/>
    <n v="17.27"/>
    <s v="United States"/>
    <s v="NASDAQ"/>
    <s v="USD"/>
  </r>
  <r>
    <x v="1"/>
    <x v="45"/>
    <s v="CINF"/>
    <x v="124"/>
    <m/>
    <s v="Financials"/>
    <s v="Equity"/>
    <n v="7959702.5999999996"/>
    <n v="0.32"/>
    <n v="7959702.5999999996"/>
    <n v="50346"/>
    <n v="158.1"/>
    <s v="United States"/>
    <s v="NASDAQ"/>
    <s v="USD"/>
  </r>
  <r>
    <x v="1"/>
    <x v="45"/>
    <s v="RF"/>
    <x v="123"/>
    <m/>
    <s v="Financials"/>
    <s v="Equity"/>
    <n v="7594533.6299999999"/>
    <n v="0.3"/>
    <n v="7594533.6299999999"/>
    <n v="287999"/>
    <n v="26.37"/>
    <s v="United States"/>
    <s v="New York Stock Exchange Inc."/>
    <s v="USD"/>
  </r>
  <r>
    <x v="1"/>
    <x v="45"/>
    <s v="WRB"/>
    <x v="127"/>
    <m/>
    <s v="Financials"/>
    <s v="Equity"/>
    <n v="7407774.8399999999"/>
    <n v="0.3"/>
    <n v="7407774.8399999999"/>
    <n v="96682"/>
    <n v="76.62"/>
    <s v="United States"/>
    <s v="New York Stock Exchange Inc."/>
    <s v="USD"/>
  </r>
  <r>
    <x v="1"/>
    <x v="45"/>
    <s v="CFG"/>
    <x v="126"/>
    <m/>
    <s v="Financials"/>
    <s v="Equity"/>
    <n v="7390196.8799999999"/>
    <n v="0.3"/>
    <n v="7390196.8799999999"/>
    <n v="139018"/>
    <n v="53.16"/>
    <s v="United States"/>
    <s v="New York Stock Exchange Inc."/>
    <s v="USD"/>
  </r>
  <r>
    <x v="1"/>
    <x v="45"/>
    <s v="TROW"/>
    <x v="125"/>
    <m/>
    <s v="Financials"/>
    <s v="Equity"/>
    <n v="7278407.6799999997"/>
    <n v="0.28999999999999998"/>
    <n v="7278407.6799999997"/>
    <n v="70912"/>
    <n v="102.64"/>
    <s v="United States"/>
    <s v="NASDAQ"/>
    <s v="USD"/>
  </r>
  <r>
    <x v="1"/>
    <x v="45"/>
    <s v="CPAY"/>
    <x v="128"/>
    <m/>
    <s v="Financials"/>
    <s v="Equity"/>
    <n v="6572665.0199999996"/>
    <n v="0.26"/>
    <n v="6572665.0199999996"/>
    <n v="22817"/>
    <n v="288.06"/>
    <s v="United States"/>
    <s v="New York Stock Exchange Inc."/>
    <s v="USD"/>
  </r>
  <r>
    <x v="1"/>
    <x v="45"/>
    <s v="GPN"/>
    <x v="129"/>
    <m/>
    <s v="Financials"/>
    <s v="Equity"/>
    <n v="6493034.3200000003"/>
    <n v="0.26"/>
    <n v="6493034.3200000003"/>
    <n v="78154"/>
    <n v="83.08"/>
    <s v="United States"/>
    <s v="New York Stock Exchange Inc."/>
    <s v="USD"/>
  </r>
  <r>
    <x v="1"/>
    <x v="45"/>
    <s v="KEY"/>
    <x v="130"/>
    <m/>
    <s v="Financials"/>
    <s v="Equity"/>
    <n v="5622325.7999999998"/>
    <n v="0.23"/>
    <n v="5622325.7999999998"/>
    <n v="300820"/>
    <n v="18.690000000000001"/>
    <s v="United States"/>
    <s v="New York Stock Exchange Inc."/>
    <s v="USD"/>
  </r>
  <r>
    <x v="1"/>
    <x v="45"/>
    <s v="L"/>
    <x v="131"/>
    <m/>
    <s v="Financials"/>
    <s v="Equity"/>
    <n v="5510808.6600000001"/>
    <n v="0.22"/>
    <n v="5510808.6600000001"/>
    <n v="54894"/>
    <n v="100.39"/>
    <s v="United States"/>
    <s v="New York Stock Exchange Inc."/>
    <s v="USD"/>
  </r>
  <r>
    <x v="1"/>
    <x v="45"/>
    <s v="PFG"/>
    <x v="132"/>
    <m/>
    <s v="Financials"/>
    <s v="Equity"/>
    <n v="5424967.1200000001"/>
    <n v="0.22"/>
    <n v="5424967.1200000001"/>
    <n v="65432"/>
    <n v="82.91"/>
    <s v="United States"/>
    <s v="NASDAQ"/>
    <s v="USD"/>
  </r>
  <r>
    <x v="1"/>
    <x v="45"/>
    <s v="EG"/>
    <x v="133"/>
    <m/>
    <s v="Financials"/>
    <s v="Equity"/>
    <n v="4650704.17"/>
    <n v="0.19"/>
    <n v="4650704.17"/>
    <n v="13279"/>
    <n v="350.23"/>
    <s v="United States"/>
    <s v="New York Stock Exchange Inc."/>
    <s v="USD"/>
  </r>
  <r>
    <x v="1"/>
    <x v="45"/>
    <s v="GL"/>
    <x v="136"/>
    <m/>
    <s v="Financials"/>
    <s v="Equity"/>
    <n v="3798998.84"/>
    <n v="0.15"/>
    <n v="3798998.84"/>
    <n v="26572"/>
    <n v="142.97"/>
    <s v="United States"/>
    <s v="New York Stock Exchange Inc."/>
    <s v="USD"/>
  </r>
  <r>
    <x v="1"/>
    <x v="45"/>
    <s v="AIZ"/>
    <x v="137"/>
    <m/>
    <s v="Financials"/>
    <s v="Equity"/>
    <n v="3522132.6"/>
    <n v="0.14000000000000001"/>
    <n v="3522132.6"/>
    <n v="16261"/>
    <n v="216.6"/>
    <s v="United States"/>
    <s v="New York Stock Exchange Inc."/>
    <s v="USD"/>
  </r>
  <r>
    <x v="1"/>
    <x v="45"/>
    <s v="JKHY"/>
    <x v="135"/>
    <m/>
    <s v="Financials"/>
    <s v="Equity"/>
    <n v="3507897.22"/>
    <n v="0.14000000000000001"/>
    <n v="3507897.22"/>
    <n v="23554"/>
    <n v="148.93"/>
    <s v="United States"/>
    <s v="NASDAQ"/>
    <s v="USD"/>
  </r>
  <r>
    <x v="1"/>
    <x v="45"/>
    <s v="FDS"/>
    <x v="134"/>
    <m/>
    <s v="Financials"/>
    <s v="Equity"/>
    <n v="3468534.43"/>
    <n v="0.14000000000000001"/>
    <n v="3468534.43"/>
    <n v="12107"/>
    <n v="286.49"/>
    <s v="United States"/>
    <s v="New York Stock Exchange Inc."/>
    <s v="USD"/>
  </r>
  <r>
    <x v="1"/>
    <x v="45"/>
    <s v="USD"/>
    <x v="38"/>
    <m/>
    <s v="Cash and/or Derivatives"/>
    <s v="Cash"/>
    <n v="3373398.35"/>
    <n v="0.14000000000000001"/>
    <n v="3373398.35"/>
    <n v="3373398"/>
    <n v="100"/>
    <s v="United States"/>
    <s v="-"/>
    <s v="USD"/>
  </r>
  <r>
    <x v="1"/>
    <x v="45"/>
    <s v="IVZ"/>
    <x v="138"/>
    <m/>
    <s v="Financials"/>
    <s v="Equity"/>
    <n v="3210498.88"/>
    <n v="0.13"/>
    <n v="3210498.88"/>
    <n v="139952"/>
    <n v="22.94"/>
    <s v="United States"/>
    <s v="New York Stock Exchange Inc."/>
    <s v="USD"/>
  </r>
  <r>
    <x v="1"/>
    <x v="45"/>
    <s v="ERIE"/>
    <x v="139"/>
    <m/>
    <s v="Financials"/>
    <s v="Equity"/>
    <n v="2614320.7200000002"/>
    <n v="0.1"/>
    <n v="2614320.7200000002"/>
    <n v="8217"/>
    <n v="318.16000000000003"/>
    <s v="United States"/>
    <s v="NASDAQ"/>
    <s v="USD"/>
  </r>
  <r>
    <x v="1"/>
    <x v="45"/>
    <s v="BEN"/>
    <x v="140"/>
    <m/>
    <s v="Financials"/>
    <s v="Equity"/>
    <n v="2314179.63"/>
    <n v="0.09"/>
    <n v="2314179.63"/>
    <n v="100051"/>
    <n v="23.13"/>
    <s v="United States"/>
    <s v="New York Stock Exchange Inc."/>
    <s v="USD"/>
  </r>
  <r>
    <x v="1"/>
    <x v="45"/>
    <s v="MSIFT"/>
    <x v="142"/>
    <m/>
    <s v="Cash and/or Derivatives"/>
    <s v="Cash Collateral and Margins"/>
    <n v="174000"/>
    <n v="0.01"/>
    <n v="174000"/>
    <n v="174000"/>
    <n v="100"/>
    <s v="United States"/>
    <s v="-"/>
    <s v="USD"/>
  </r>
  <r>
    <x v="1"/>
    <x v="45"/>
    <s v="EUR"/>
    <x v="43"/>
    <m/>
    <s v="Cash and/or Derivatives"/>
    <s v="Cash"/>
    <n v="39929.31"/>
    <n v="0"/>
    <n v="39929.31"/>
    <n v="33982"/>
    <n v="117.5"/>
    <s v="European Union"/>
    <s v="-"/>
    <s v="EUR"/>
  </r>
  <r>
    <x v="1"/>
    <x v="45"/>
    <s v="GBP"/>
    <x v="49"/>
    <m/>
    <s v="Cash and/or Derivatives"/>
    <s v="Cash"/>
    <n v="6055.77"/>
    <n v="0"/>
    <n v="6055.77"/>
    <n v="4498"/>
    <n v="134.63"/>
    <s v="United Kingdom"/>
    <s v="-"/>
    <s v="GBP"/>
  </r>
  <r>
    <x v="1"/>
    <x v="45"/>
    <s v="IXAZ5"/>
    <x v="150"/>
    <m/>
    <s v="Cash and/or Derivatives"/>
    <s v="Futures"/>
    <n v="0"/>
    <n v="0"/>
    <n v="2845417.5"/>
    <n v="17"/>
    <n v="669.51"/>
    <s v="-"/>
    <s v="Chicago Mercantile Exchange"/>
    <s v="USD"/>
  </r>
  <r>
    <x v="0"/>
    <x v="46"/>
    <s v="ASML"/>
    <x v="4"/>
    <s v="EQUITY"/>
    <s v="Information Technology"/>
    <s v="Equity"/>
    <n v="10420600.42"/>
    <n v="5.41"/>
    <n v="10420600.42"/>
    <n v="10137"/>
    <n v="1027.97"/>
    <s v="Netherlands"/>
    <s v="Euronext Amsterdam"/>
    <s v="EUR"/>
  </r>
  <r>
    <x v="0"/>
    <x v="46"/>
    <s v="PLTR"/>
    <x v="12"/>
    <s v="EQUITY"/>
    <s v="Information Technology"/>
    <s v="Equity"/>
    <n v="9284974.9499999993"/>
    <n v="4.82"/>
    <n v="9284974.9499999993"/>
    <n v="49639"/>
    <n v="187.05"/>
    <s v="United States"/>
    <s v="NASDAQ"/>
    <s v="USD"/>
  </r>
  <r>
    <x v="0"/>
    <x v="46"/>
    <s v="AAPL"/>
    <x v="1"/>
    <s v="EQUITY"/>
    <s v="Information Technology"/>
    <s v="Equity"/>
    <n v="9120658.2300000004"/>
    <n v="4.74"/>
    <n v="9120658.2300000004"/>
    <n v="35471"/>
    <n v="257.13"/>
    <s v="United States"/>
    <s v="NASDAQ"/>
    <s v="USD"/>
  </r>
  <r>
    <x v="0"/>
    <x v="46"/>
    <s v="IBM"/>
    <x v="8"/>
    <s v="EQUITY"/>
    <s v="Information Technology"/>
    <s v="Equity"/>
    <n v="9102786.5600000005"/>
    <n v="4.7300000000000004"/>
    <n v="9102786.5600000005"/>
    <n v="31748"/>
    <n v="286.72000000000003"/>
    <s v="United States"/>
    <s v="New York Stock Exchange Inc."/>
    <s v="USD"/>
  </r>
  <r>
    <x v="0"/>
    <x v="46"/>
    <n v="2330"/>
    <x v="3"/>
    <s v="EQUITY"/>
    <s v="Information Technology"/>
    <s v="Equity"/>
    <n v="8940284.1899999995"/>
    <n v="4.6399999999999997"/>
    <n v="8940284.1899999995"/>
    <n v="199126"/>
    <n v="44.9"/>
    <s v="Taiwan"/>
    <s v="Taiwan Stock Exchange"/>
    <s v="TWD"/>
  </r>
  <r>
    <x v="0"/>
    <x v="46"/>
    <s v="AMD"/>
    <x v="10"/>
    <s v="EQUITY"/>
    <s v="Information Technology"/>
    <s v="Equity"/>
    <n v="8896228.2200000007"/>
    <n v="4.62"/>
    <n v="8896228.2200000007"/>
    <n v="52414"/>
    <n v="169.73"/>
    <s v="United States"/>
    <s v="NASDAQ"/>
    <s v="USD"/>
  </r>
  <r>
    <x v="0"/>
    <x v="46"/>
    <n v="5930"/>
    <x v="13"/>
    <s v="EQUITY"/>
    <s v="Information Technology"/>
    <s v="Equity"/>
    <n v="8711905.5800000001"/>
    <n v="4.5199999999999996"/>
    <n v="8711905.5800000001"/>
    <n v="137051"/>
    <n v="63.57"/>
    <s v="Korea (South)"/>
    <s v="Korea Exchange (Stock Market)"/>
    <s v="KRW"/>
  </r>
  <r>
    <x v="0"/>
    <x v="46"/>
    <s v="NVDA"/>
    <x v="5"/>
    <s v="EQUITY"/>
    <s v="Information Technology"/>
    <s v="Equity"/>
    <n v="8698762.2799999993"/>
    <n v="4.5199999999999996"/>
    <n v="8698762.2799999993"/>
    <n v="46052"/>
    <n v="188.89"/>
    <s v="United States"/>
    <s v="NASDAQ"/>
    <s v="USD"/>
  </r>
  <r>
    <x v="0"/>
    <x v="46"/>
    <s v="MSFT"/>
    <x v="9"/>
    <s v="EQUITY"/>
    <s v="Information Technology"/>
    <s v="Equity"/>
    <n v="8398825.9000000004"/>
    <n v="4.3600000000000003"/>
    <n v="8398825.9000000004"/>
    <n v="16285"/>
    <n v="515.74"/>
    <s v="United States"/>
    <s v="NASDAQ"/>
    <s v="USD"/>
  </r>
  <r>
    <x v="0"/>
    <x v="46"/>
    <s v="CSCO"/>
    <x v="2"/>
    <s v="EQUITY"/>
    <s v="Information Technology"/>
    <s v="Equity"/>
    <n v="8234224.0199999996"/>
    <n v="4.28"/>
    <n v="8234224.0199999996"/>
    <n v="120542"/>
    <n v="68.31"/>
    <s v="United States"/>
    <s v="NASDAQ"/>
    <s v="USD"/>
  </r>
  <r>
    <x v="0"/>
    <x v="46"/>
    <s v="MU"/>
    <x v="17"/>
    <s v="EQUITY"/>
    <s v="Information Technology"/>
    <s v="Equity"/>
    <n v="7928077.5"/>
    <n v="4.12"/>
    <n v="7928077.5"/>
    <n v="43146"/>
    <n v="183.75"/>
    <s v="United States"/>
    <s v="NASDAQ"/>
    <s v="USD"/>
  </r>
  <r>
    <x v="0"/>
    <x v="46"/>
    <s v="AMZN"/>
    <x v="6"/>
    <s v="EQUITY"/>
    <s v="Consumer Discretionary"/>
    <s v="Equity"/>
    <n v="7890884.3899999997"/>
    <n v="4.0999999999999996"/>
    <n v="7890884.3899999997"/>
    <n v="35479"/>
    <n v="222.41"/>
    <s v="United States"/>
    <s v="NASDAQ"/>
    <s v="USD"/>
  </r>
  <r>
    <x v="0"/>
    <x v="46"/>
    <s v="AVGO"/>
    <x v="0"/>
    <s v="EQUITY"/>
    <s v="Information Technology"/>
    <s v="Equity"/>
    <n v="7672289.6600000001"/>
    <n v="3.98"/>
    <n v="7672289.6600000001"/>
    <n v="22687"/>
    <n v="338.18"/>
    <s v="United States"/>
    <s v="NASDAQ"/>
    <s v="USD"/>
  </r>
  <r>
    <x v="0"/>
    <x v="46"/>
    <s v="ORCL"/>
    <x v="7"/>
    <s v="EQUITY"/>
    <s v="Information Technology"/>
    <s v="Equity"/>
    <n v="7652092.4400000004"/>
    <n v="3.97"/>
    <n v="7652092.4400000004"/>
    <n v="26498"/>
    <n v="288.77999999999997"/>
    <s v="United States"/>
    <s v="New York Stock Exchange Inc."/>
    <s v="USD"/>
  </r>
  <r>
    <x v="0"/>
    <x v="46"/>
    <s v="NOW"/>
    <x v="50"/>
    <s v="EQUITY"/>
    <s v="Information Technology"/>
    <s v="Equity"/>
    <n v="7292631.2999999998"/>
    <n v="3.79"/>
    <n v="7292631.2999999998"/>
    <n v="8013"/>
    <n v="910.1"/>
    <s v="United States"/>
    <s v="New York Stock Exchange Inc."/>
    <s v="USD"/>
  </r>
  <r>
    <x v="0"/>
    <x v="46"/>
    <s v="QCOM"/>
    <x v="11"/>
    <s v="EQUITY"/>
    <s v="Information Technology"/>
    <s v="Equity"/>
    <n v="7011327.4000000004"/>
    <n v="3.64"/>
    <n v="7011327.4000000004"/>
    <n v="41524"/>
    <n v="168.85"/>
    <s v="United States"/>
    <s v="NASDAQ"/>
    <s v="USD"/>
  </r>
  <r>
    <x v="0"/>
    <x v="46"/>
    <s v="AMAT"/>
    <x v="51"/>
    <s v="EQUITY"/>
    <s v="Information Technology"/>
    <s v="Equity"/>
    <n v="6917203.8300000001"/>
    <n v="3.59"/>
    <n v="6917203.8300000001"/>
    <n v="30937"/>
    <n v="223.59"/>
    <s v="United States"/>
    <s v="NASDAQ"/>
    <s v="USD"/>
  </r>
  <r>
    <x v="0"/>
    <x v="46"/>
    <s v="INTC"/>
    <x v="20"/>
    <s v="EQUITY"/>
    <s v="Information Technology"/>
    <s v="Equity"/>
    <n v="6283781.7999999998"/>
    <n v="3.26"/>
    <n v="6283781.7999999998"/>
    <n v="168466"/>
    <n v="37.299999999999997"/>
    <s v="United States"/>
    <s v="NASDAQ"/>
    <s v="USD"/>
  </r>
  <r>
    <x v="0"/>
    <x v="46"/>
    <s v="KLAC"/>
    <x v="21"/>
    <s v="EQUITY"/>
    <s v="Information Technology"/>
    <s v="Equity"/>
    <n v="5785162.2800000003"/>
    <n v="3"/>
    <n v="5785162.2800000003"/>
    <n v="5078"/>
    <n v="1139.26"/>
    <s v="United States"/>
    <s v="NASDAQ"/>
    <s v="USD"/>
  </r>
  <r>
    <x v="0"/>
    <x v="46"/>
    <s v="PANW"/>
    <x v="14"/>
    <s v="EQUITY"/>
    <s v="Information Technology"/>
    <s v="Equity"/>
    <n v="5390102.9000000004"/>
    <n v="2.8"/>
    <n v="5390102.9000000004"/>
    <n v="25753"/>
    <n v="209.3"/>
    <s v="United States"/>
    <s v="NASDAQ"/>
    <s v="USD"/>
  </r>
  <r>
    <x v="0"/>
    <x v="46"/>
    <s v="GOOGL"/>
    <x v="16"/>
    <s v="EQUITY"/>
    <s v="Communication"/>
    <s v="Equity"/>
    <n v="4452639.87"/>
    <n v="2.31"/>
    <n v="4452639.87"/>
    <n v="18123"/>
    <n v="245.69"/>
    <s v="United States"/>
    <s v="NASDAQ"/>
    <s v="USD"/>
  </r>
  <r>
    <x v="0"/>
    <x v="46"/>
    <s v="GOOG"/>
    <x v="18"/>
    <s v="EQUITY"/>
    <s v="Communication"/>
    <s v="Equity"/>
    <n v="3892608.28"/>
    <n v="2.02"/>
    <n v="3892608.28"/>
    <n v="15796"/>
    <n v="246.43"/>
    <s v="United States"/>
    <s v="NASDAQ"/>
    <s v="USD"/>
  </r>
  <r>
    <x v="0"/>
    <x v="46"/>
    <n v="2317"/>
    <x v="24"/>
    <s v="EQUITY"/>
    <s v="Information Technology"/>
    <s v="Equity"/>
    <n v="3472785.3"/>
    <n v="1.8"/>
    <n v="3472785.3"/>
    <n v="468210"/>
    <n v="7.42"/>
    <s v="Taiwan"/>
    <s v="Taiwan Stock Exchange"/>
    <s v="TWD"/>
  </r>
  <r>
    <x v="0"/>
    <x v="46"/>
    <n v="8035"/>
    <x v="22"/>
    <s v="EQUITY"/>
    <s v="Information Technology"/>
    <s v="Equity"/>
    <n v="3458419.3"/>
    <n v="1.8"/>
    <n v="3458419.3"/>
    <n v="18300"/>
    <n v="188.98"/>
    <s v="Japan"/>
    <s v="Tokyo Stock Exchange"/>
    <s v="JPY"/>
  </r>
  <r>
    <x v="0"/>
    <x v="46"/>
    <s v="SNOW"/>
    <x v="25"/>
    <s v="EQUITY"/>
    <s v="Information Technology"/>
    <s v="Equity"/>
    <n v="3096230.88"/>
    <n v="1.61"/>
    <n v="3096230.88"/>
    <n v="12872"/>
    <n v="240.54"/>
    <s v="United States"/>
    <s v="New York Stock Exchange Inc."/>
    <s v="USD"/>
  </r>
  <r>
    <x v="0"/>
    <x v="46"/>
    <s v="EQIX"/>
    <x v="19"/>
    <s v="EQUITY"/>
    <s v="Real Estate"/>
    <s v="Equity"/>
    <n v="2915792.4"/>
    <n v="1.51"/>
    <n v="2915792.4"/>
    <n v="3774"/>
    <n v="772.6"/>
    <s v="United States"/>
    <s v="NASDAQ"/>
    <s v="USD"/>
  </r>
  <r>
    <x v="0"/>
    <x v="46"/>
    <s v="DELL"/>
    <x v="26"/>
    <s v="EQUITY"/>
    <s v="Information Technology"/>
    <s v="Equity"/>
    <n v="1779492.75"/>
    <n v="0.92"/>
    <n v="1779492.75"/>
    <n v="12075"/>
    <n v="147.37"/>
    <s v="United States"/>
    <s v="New York Stock Exchange Inc."/>
    <s v="USD"/>
  </r>
  <r>
    <x v="0"/>
    <x v="46"/>
    <s v="MCHP"/>
    <x v="27"/>
    <s v="EQUITY"/>
    <s v="Information Technology"/>
    <s v="Equity"/>
    <n v="1378678.24"/>
    <n v="0.72"/>
    <n v="1378678.24"/>
    <n v="20848"/>
    <n v="66.13"/>
    <s v="United States"/>
    <s v="NASDAQ"/>
    <s v="USD"/>
  </r>
  <r>
    <x v="0"/>
    <x v="46"/>
    <s v="USD"/>
    <x v="38"/>
    <s v="CASH"/>
    <s v="Cash and/or Derivatives"/>
    <s v="Cash"/>
    <n v="1283602.25"/>
    <n v="0.67"/>
    <n v="1283602.25"/>
    <n v="1283602"/>
    <n v="100"/>
    <s v="United States"/>
    <s v="-"/>
    <s v="USD"/>
  </r>
  <r>
    <x v="0"/>
    <x v="46"/>
    <s v="HPE"/>
    <x v="28"/>
    <s v="EQUITY"/>
    <s v="Information Technology"/>
    <s v="Equity"/>
    <n v="1240940.1599999999"/>
    <n v="0.64"/>
    <n v="1240940.1599999999"/>
    <n v="50692"/>
    <n v="24.48"/>
    <s v="United States"/>
    <s v="New York Stock Exchange Inc."/>
    <s v="USD"/>
  </r>
  <r>
    <x v="0"/>
    <x v="46"/>
    <s v="PSTG"/>
    <x v="30"/>
    <s v="EQUITY"/>
    <s v="Information Technology"/>
    <s v="Equity"/>
    <n v="1105066.5"/>
    <n v="0.56999999999999995"/>
    <n v="1105066.5"/>
    <n v="12522"/>
    <n v="88.25"/>
    <s v="United States"/>
    <s v="New York Stock Exchange Inc."/>
    <s v="USD"/>
  </r>
  <r>
    <x v="0"/>
    <x v="46"/>
    <n v="5935"/>
    <x v="32"/>
    <s v="EQUITY"/>
    <s v="Information Technology"/>
    <s v="Equity"/>
    <n v="1089572.17"/>
    <n v="0.56999999999999995"/>
    <n v="1089572.17"/>
    <n v="21793"/>
    <n v="50"/>
    <s v="Korea (South)"/>
    <s v="Korea Exchange (Stock Market)"/>
    <s v="KRW"/>
  </r>
  <r>
    <x v="0"/>
    <x v="46"/>
    <s v="MDB"/>
    <x v="33"/>
    <s v="EQUITY"/>
    <s v="Information Technology"/>
    <s v="Equity"/>
    <n v="1029118.66"/>
    <n v="0.53"/>
    <n v="1029118.66"/>
    <n v="3154"/>
    <n v="326.29000000000002"/>
    <s v="United States"/>
    <s v="NASDAQ"/>
    <s v="USD"/>
  </r>
  <r>
    <x v="0"/>
    <x v="46"/>
    <s v="NTAP"/>
    <x v="29"/>
    <s v="EQUITY"/>
    <s v="Information Technology"/>
    <s v="Equity"/>
    <n v="928741.45"/>
    <n v="0.48"/>
    <n v="928741.45"/>
    <n v="7735"/>
    <n v="120.07"/>
    <s v="United States"/>
    <s v="NASDAQ"/>
    <s v="USD"/>
  </r>
  <r>
    <x v="0"/>
    <x v="46"/>
    <s v="NTNX"/>
    <x v="34"/>
    <s v="EQUITY"/>
    <s v="Information Technology"/>
    <s v="Equity"/>
    <n v="788353.08"/>
    <n v="0.41"/>
    <n v="788353.08"/>
    <n v="10249"/>
    <n v="76.92"/>
    <s v="United States"/>
    <s v="NASDAQ"/>
    <s v="USD"/>
  </r>
  <r>
    <x v="0"/>
    <x v="46"/>
    <s v="ZBRA"/>
    <x v="31"/>
    <s v="EQUITY"/>
    <s v="Information Technology"/>
    <s v="Equity"/>
    <n v="581936.94999999995"/>
    <n v="0.3"/>
    <n v="581936.94999999995"/>
    <n v="1967"/>
    <n v="295.85000000000002"/>
    <s v="United States"/>
    <s v="NASDAQ"/>
    <s v="USD"/>
  </r>
  <r>
    <x v="0"/>
    <x v="46"/>
    <n v="992"/>
    <x v="36"/>
    <s v="EQUITY"/>
    <s v="Information Technology"/>
    <s v="Equity"/>
    <n v="500353.36"/>
    <n v="0.26"/>
    <n v="500353.36"/>
    <n v="330000"/>
    <n v="1.52"/>
    <s v="China"/>
    <s v="Hong Kong Exchanges And Clearing Ltd"/>
    <s v="HKD"/>
  </r>
  <r>
    <x v="0"/>
    <x v="46"/>
    <s v="RBRK"/>
    <x v="52"/>
    <s v="EQUITY"/>
    <s v="Information Technology"/>
    <s v="Equity"/>
    <n v="402324.42"/>
    <n v="0.21"/>
    <n v="402324.42"/>
    <n v="4793"/>
    <n v="83.94"/>
    <s v="United States"/>
    <s v="New York Stock Exchange Inc."/>
    <s v="USD"/>
  </r>
  <r>
    <x v="0"/>
    <x v="46"/>
    <s v="CVLT"/>
    <x v="37"/>
    <s v="EQUITY"/>
    <s v="Information Technology"/>
    <s v="Equity"/>
    <n v="296956.15999999997"/>
    <n v="0.15"/>
    <n v="296956.15999999997"/>
    <n v="1616"/>
    <n v="183.76"/>
    <s v="United States"/>
    <s v="NASDAQ"/>
    <s v="USD"/>
  </r>
  <r>
    <x v="0"/>
    <x v="46"/>
    <n v="66570"/>
    <x v="53"/>
    <s v="EQUITY"/>
    <s v="Consumer Discretionary"/>
    <s v="Equity"/>
    <n v="222035.28"/>
    <n v="0.12"/>
    <n v="222035.28"/>
    <n v="4069"/>
    <n v="54.57"/>
    <s v="Korea (South)"/>
    <s v="Korea Exchange (Stock Market)"/>
    <s v="KRW"/>
  </r>
  <r>
    <x v="0"/>
    <x v="46"/>
    <n v="3706"/>
    <x v="55"/>
    <s v="EQUITY"/>
    <s v="Information Technology"/>
    <s v="Equity"/>
    <n v="101804.13"/>
    <n v="0.05"/>
    <n v="101804.13"/>
    <n v="34200"/>
    <n v="2.98"/>
    <s v="Taiwan"/>
    <s v="Taiwan Stock Exchange"/>
    <s v="TWD"/>
  </r>
  <r>
    <x v="0"/>
    <x v="46"/>
    <s v="GFS"/>
    <x v="54"/>
    <s v="EQUITY"/>
    <s v="Information Technology"/>
    <s v="Equity"/>
    <n v="88134.84"/>
    <n v="0.05"/>
    <n v="88134.84"/>
    <n v="2466"/>
    <n v="35.74"/>
    <s v="United States"/>
    <s v="NASDAQ"/>
    <s v="USD"/>
  </r>
  <r>
    <x v="0"/>
    <x v="46"/>
    <s v="FSLY"/>
    <x v="40"/>
    <s v="EQUITY"/>
    <s v="Information Technology"/>
    <s v="Equity"/>
    <n v="47648.25"/>
    <n v="0.02"/>
    <n v="47648.25"/>
    <n v="5265"/>
    <n v="9.0500000000000007"/>
    <s v="United States"/>
    <s v="New York Stock Exchange Inc."/>
    <s v="USD"/>
  </r>
  <r>
    <x v="0"/>
    <x v="46"/>
    <s v="CITFT"/>
    <x v="47"/>
    <s v="CASH"/>
    <s v="Cash and/or Derivatives"/>
    <s v="Cash Collateral and Margins"/>
    <n v="13000"/>
    <n v="0.01"/>
    <n v="13000"/>
    <n v="13000"/>
    <n v="100"/>
    <s v="United States"/>
    <s v="-"/>
    <s v="USD"/>
  </r>
  <r>
    <x v="0"/>
    <x v="46"/>
    <n v="2388"/>
    <x v="44"/>
    <s v="EQUITY"/>
    <s v="Information Technology"/>
    <s v="Equity"/>
    <n v="11432.35"/>
    <n v="0.01"/>
    <n v="11432.35"/>
    <n v="6331"/>
    <n v="1.81"/>
    <s v="Taiwan"/>
    <s v="Taiwan Stock Exchange"/>
    <s v="TWD"/>
  </r>
  <r>
    <x v="0"/>
    <x v="46"/>
    <n v="300017"/>
    <x v="56"/>
    <s v="EQUITY"/>
    <s v="Information Technology"/>
    <s v="Equity"/>
    <n v="7277.7"/>
    <n v="0"/>
    <n v="7277.7"/>
    <n v="4500"/>
    <n v="1.62"/>
    <s v="China"/>
    <s v="Shenzhen Stock Exchange"/>
    <s v="CNY"/>
  </r>
  <r>
    <x v="0"/>
    <x v="46"/>
    <s v="CNH"/>
    <x v="57"/>
    <s v="CASH"/>
    <s v="Cash and/or Derivatives"/>
    <s v="Cash"/>
    <n v="768.82"/>
    <n v="0"/>
    <n v="768.82"/>
    <n v="5486"/>
    <n v="14.01"/>
    <s v="China"/>
    <s v="-"/>
    <s v="CNH"/>
  </r>
  <r>
    <x v="0"/>
    <x v="46"/>
    <s v="GBP"/>
    <x v="49"/>
    <s v="CASH"/>
    <s v="Cash and/or Derivatives"/>
    <s v="Cash"/>
    <n v="2.97"/>
    <n v="0"/>
    <n v="2.97"/>
    <n v="2"/>
    <n v="134.21"/>
    <s v="United Kingdom"/>
    <s v="-"/>
    <s v="GBP"/>
  </r>
  <r>
    <x v="0"/>
    <x v="46"/>
    <s v="EUR"/>
    <x v="60"/>
    <s v="FX"/>
    <s v="Cash and/or Derivatives"/>
    <s v="FX"/>
    <n v="-2.1"/>
    <n v="0"/>
    <n v="-2.1"/>
    <n v="299772"/>
    <n v="1"/>
    <s v="United States"/>
    <s v="-"/>
    <s v="USD"/>
  </r>
  <r>
    <x v="0"/>
    <x v="46"/>
    <s v="JPY"/>
    <x v="61"/>
    <s v="FX"/>
    <s v="Cash and/or Derivatives"/>
    <s v="FX"/>
    <n v="-0.98"/>
    <n v="0"/>
    <n v="-0.98"/>
    <n v="18067000"/>
    <n v="1"/>
    <s v="United States"/>
    <s v="-"/>
    <s v="USD"/>
  </r>
  <r>
    <x v="0"/>
    <x v="46"/>
    <s v="HKD"/>
    <x v="63"/>
    <s v="FX"/>
    <s v="Cash and/or Derivatives"/>
    <s v="FX"/>
    <n v="-0.18"/>
    <n v="0"/>
    <n v="-0.18"/>
    <n v="138600"/>
    <n v="1"/>
    <s v="United States"/>
    <s v="-"/>
    <s v="USD"/>
  </r>
  <r>
    <x v="0"/>
    <x v="46"/>
    <s v="HWBZ5"/>
    <x v="149"/>
    <s v="FUTURE"/>
    <s v="Cash and/or Derivatives"/>
    <s v="Futures"/>
    <n v="0"/>
    <n v="0"/>
    <n v="200880"/>
    <n v="4"/>
    <n v="25110"/>
    <s v="-"/>
    <s v="Chicago Mercantile Exchange"/>
    <s v="USD"/>
  </r>
  <r>
    <x v="0"/>
    <x v="46"/>
    <s v="TWD"/>
    <x v="64"/>
    <s v="FX"/>
    <s v="Cash and/or Derivatives"/>
    <s v="FX"/>
    <n v="-45.55"/>
    <n v="0"/>
    <n v="-45.55"/>
    <n v="13089000"/>
    <n v="1"/>
    <s v="United States"/>
    <s v="-"/>
    <s v="USD"/>
  </r>
  <r>
    <x v="0"/>
    <x v="46"/>
    <s v="KRW"/>
    <x v="59"/>
    <s v="FX"/>
    <s v="Cash and/or Derivatives"/>
    <s v="FX"/>
    <n v="-119.26"/>
    <n v="0"/>
    <n v="-119.26"/>
    <n v="484094200"/>
    <n v="1"/>
    <s v="United States"/>
    <s v="-"/>
    <s v="USD"/>
  </r>
  <r>
    <x v="0"/>
    <x v="46"/>
    <s v="HKD"/>
    <x v="45"/>
    <s v="CASH"/>
    <s v="Cash and/or Derivatives"/>
    <s v="Cash"/>
    <n v="-13093.41"/>
    <n v="-0.01"/>
    <n v="-13093.41"/>
    <n v="-101900"/>
    <n v="12.85"/>
    <s v="Hong Kong"/>
    <s v="-"/>
    <s v="HKD"/>
  </r>
  <r>
    <x v="0"/>
    <x v="46"/>
    <s v="JPY"/>
    <x v="46"/>
    <s v="CASH"/>
    <s v="Cash and/or Derivatives"/>
    <s v="Cash"/>
    <n v="-102985.62"/>
    <n v="-0.05"/>
    <n v="-102985.62"/>
    <n v="-15173901"/>
    <n v="0.68"/>
    <s v="Japan"/>
    <s v="-"/>
    <s v="JPY"/>
  </r>
  <r>
    <x v="0"/>
    <x v="46"/>
    <s v="KRW"/>
    <x v="39"/>
    <s v="CASH"/>
    <s v="Cash and/or Derivatives"/>
    <s v="Cash"/>
    <n v="-324014.23"/>
    <n v="-0.17"/>
    <n v="-324014.23"/>
    <n v="-453652329"/>
    <n v="7.0000000000000007E-2"/>
    <s v="Korea (South)"/>
    <s v="-"/>
    <s v="KRW"/>
  </r>
  <r>
    <x v="0"/>
    <x v="46"/>
    <s v="EUR"/>
    <x v="43"/>
    <s v="CASH"/>
    <s v="Cash and/or Derivatives"/>
    <s v="Cash"/>
    <n v="-371103.62"/>
    <n v="-0.19"/>
    <n v="-371103.62"/>
    <n v="-316817"/>
    <n v="117.13"/>
    <s v="European Union"/>
    <s v="-"/>
    <s v="EUR"/>
  </r>
  <r>
    <x v="0"/>
    <x v="46"/>
    <s v="TWD"/>
    <x v="41"/>
    <s v="CASH"/>
    <s v="Cash and/or Derivatives"/>
    <s v="Cash"/>
    <n v="-421464.71"/>
    <n v="-0.22"/>
    <n v="-421464.71"/>
    <n v="-12813581"/>
    <n v="3.29"/>
    <s v="Taiwan"/>
    <s v="-"/>
    <s v="TWD"/>
  </r>
  <r>
    <x v="0"/>
    <x v="47"/>
    <s v="AMD"/>
    <x v="10"/>
    <s v="EQUITY"/>
    <s v="Information Technology"/>
    <s v="Equity"/>
    <n v="11877978.58"/>
    <n v="5.7"/>
    <n v="11877978.58"/>
    <n v="56158"/>
    <n v="211.51"/>
    <s v="United States"/>
    <s v="NASDAQ"/>
    <s v="USD"/>
  </r>
  <r>
    <x v="0"/>
    <x v="47"/>
    <s v="ASML"/>
    <x v="4"/>
    <s v="EQUITY"/>
    <s v="Information Technology"/>
    <s v="Equity"/>
    <n v="11082202.949999999"/>
    <n v="5.32"/>
    <n v="11082202.949999999"/>
    <n v="10861"/>
    <n v="1020.37"/>
    <s v="Netherlands"/>
    <s v="Euronext Amsterdam"/>
    <s v="EUR"/>
  </r>
  <r>
    <x v="0"/>
    <x v="47"/>
    <n v="2330"/>
    <x v="3"/>
    <s v="EQUITY"/>
    <s v="Information Technology"/>
    <s v="Equity"/>
    <n v="10036617.550000001"/>
    <n v="4.8099999999999996"/>
    <n v="10036617.550000001"/>
    <n v="213126"/>
    <n v="47.09"/>
    <s v="Taiwan"/>
    <s v="Taiwan Stock Exchange"/>
    <s v="TWD"/>
  </r>
  <r>
    <x v="0"/>
    <x v="47"/>
    <s v="IBM"/>
    <x v="8"/>
    <s v="EQUITY"/>
    <s v="Information Technology"/>
    <s v="Equity"/>
    <n v="9996281.9199999999"/>
    <n v="4.8"/>
    <n v="9996281.9199999999"/>
    <n v="34016"/>
    <n v="293.87"/>
    <s v="United States"/>
    <s v="New York Stock Exchange Inc."/>
    <s v="USD"/>
  </r>
  <r>
    <x v="0"/>
    <x v="47"/>
    <s v="AAPL"/>
    <x v="1"/>
    <s v="EQUITY"/>
    <s v="Information Technology"/>
    <s v="Equity"/>
    <n v="9747522.4000000004"/>
    <n v="4.68"/>
    <n v="9747522.4000000004"/>
    <n v="38005"/>
    <n v="256.48"/>
    <s v="United States"/>
    <s v="NASDAQ"/>
    <s v="USD"/>
  </r>
  <r>
    <x v="0"/>
    <x v="47"/>
    <s v="PLTR"/>
    <x v="12"/>
    <s v="EQUITY"/>
    <s v="Information Technology"/>
    <s v="Equity"/>
    <n v="9688711.4499999993"/>
    <n v="4.6500000000000004"/>
    <n v="9688711.4499999993"/>
    <n v="53185"/>
    <n v="182.17"/>
    <s v="United States"/>
    <s v="NASDAQ"/>
    <s v="USD"/>
  </r>
  <r>
    <x v="0"/>
    <x v="47"/>
    <s v="MSFT"/>
    <x v="9"/>
    <s v="EQUITY"/>
    <s v="Information Technology"/>
    <s v="Equity"/>
    <n v="9142927.0199999996"/>
    <n v="4.3899999999999997"/>
    <n v="9142927.0199999996"/>
    <n v="17449"/>
    <n v="523.98"/>
    <s v="United States"/>
    <s v="NASDAQ"/>
    <s v="USD"/>
  </r>
  <r>
    <x v="0"/>
    <x v="47"/>
    <s v="NVDA"/>
    <x v="5"/>
    <s v="EQUITY"/>
    <s v="Information Technology"/>
    <s v="Equity"/>
    <n v="9130243.6799999997"/>
    <n v="4.38"/>
    <n v="9130243.6799999997"/>
    <n v="49342"/>
    <n v="185.04"/>
    <s v="United States"/>
    <s v="NASDAQ"/>
    <s v="USD"/>
  </r>
  <r>
    <x v="0"/>
    <x v="47"/>
    <s v="CSCO"/>
    <x v="2"/>
    <s v="EQUITY"/>
    <s v="Information Technology"/>
    <s v="Equity"/>
    <n v="8909274.7799999993"/>
    <n v="4.2699999999999996"/>
    <n v="8909274.7799999993"/>
    <n v="129148"/>
    <n v="68.98"/>
    <s v="United States"/>
    <s v="NASDAQ"/>
    <s v="USD"/>
  </r>
  <r>
    <x v="0"/>
    <x v="47"/>
    <n v="5930"/>
    <x v="13"/>
    <s v="EQUITY"/>
    <s v="Information Technology"/>
    <s v="Equity"/>
    <n v="8711905.5800000001"/>
    <n v="4.18"/>
    <n v="8711905.5800000001"/>
    <n v="137051"/>
    <n v="63.57"/>
    <s v="Korea (South)"/>
    <s v="Korea Exchange (Stock Market)"/>
    <s v="KRW"/>
  </r>
  <r>
    <x v="0"/>
    <x v="47"/>
    <s v="MU"/>
    <x v="17"/>
    <s v="EQUITY"/>
    <s v="Information Technology"/>
    <s v="Equity"/>
    <n v="8584077.3200000003"/>
    <n v="4.12"/>
    <n v="8584077.3200000003"/>
    <n v="46228"/>
    <n v="185.69"/>
    <s v="United States"/>
    <s v="NASDAQ"/>
    <s v="USD"/>
  </r>
  <r>
    <x v="0"/>
    <x v="47"/>
    <s v="AMZN"/>
    <x v="6"/>
    <s v="EQUITY"/>
    <s v="Consumer Discretionary"/>
    <s v="Equity"/>
    <n v="8430523.1400000006"/>
    <n v="4.04"/>
    <n v="8430523.1400000006"/>
    <n v="38013"/>
    <n v="221.78"/>
    <s v="United States"/>
    <s v="NASDAQ"/>
    <s v="USD"/>
  </r>
  <r>
    <x v="0"/>
    <x v="47"/>
    <s v="AVGO"/>
    <x v="0"/>
    <s v="EQUITY"/>
    <s v="Information Technology"/>
    <s v="Equity"/>
    <n v="8177117.8700000001"/>
    <n v="3.92"/>
    <n v="8177117.8700000001"/>
    <n v="24307"/>
    <n v="336.41"/>
    <s v="United States"/>
    <s v="NASDAQ"/>
    <s v="USD"/>
  </r>
  <r>
    <x v="0"/>
    <x v="47"/>
    <s v="ORCL"/>
    <x v="7"/>
    <s v="EQUITY"/>
    <s v="Information Technology"/>
    <s v="Equity"/>
    <n v="8069573.5999999996"/>
    <n v="3.87"/>
    <n v="8069573.5999999996"/>
    <n v="28390"/>
    <n v="284.24"/>
    <s v="United States"/>
    <s v="New York Stock Exchange Inc."/>
    <s v="USD"/>
  </r>
  <r>
    <x v="0"/>
    <x v="47"/>
    <s v="NOW"/>
    <x v="50"/>
    <s v="EQUITY"/>
    <s v="Information Technology"/>
    <s v="Equity"/>
    <n v="7762900.4000000004"/>
    <n v="3.72"/>
    <n v="7762900.4000000004"/>
    <n v="8585"/>
    <n v="904.24"/>
    <s v="United States"/>
    <s v="New York Stock Exchange Inc."/>
    <s v="USD"/>
  </r>
  <r>
    <x v="0"/>
    <x v="47"/>
    <s v="QCOM"/>
    <x v="11"/>
    <s v="EQUITY"/>
    <s v="Information Technology"/>
    <s v="Equity"/>
    <n v="7361315.4000000004"/>
    <n v="3.53"/>
    <n v="7361315.4000000004"/>
    <n v="44490"/>
    <n v="165.46"/>
    <s v="United States"/>
    <s v="NASDAQ"/>
    <s v="USD"/>
  </r>
  <r>
    <x v="0"/>
    <x v="47"/>
    <s v="AMAT"/>
    <x v="51"/>
    <s v="EQUITY"/>
    <s v="Information Technology"/>
    <s v="Equity"/>
    <n v="7012579.3200000003"/>
    <n v="3.36"/>
    <n v="7012579.3200000003"/>
    <n v="33147"/>
    <n v="211.56"/>
    <s v="United States"/>
    <s v="NASDAQ"/>
    <s v="USD"/>
  </r>
  <r>
    <x v="0"/>
    <x v="47"/>
    <s v="INTC"/>
    <x v="20"/>
    <s v="EQUITY"/>
    <s v="Information Technology"/>
    <s v="Equity"/>
    <n v="6708961.9800000004"/>
    <n v="3.22"/>
    <n v="6708961.9800000004"/>
    <n v="180494"/>
    <n v="37.17"/>
    <s v="United States"/>
    <s v="NASDAQ"/>
    <s v="USD"/>
  </r>
  <r>
    <x v="0"/>
    <x v="47"/>
    <s v="KLAC"/>
    <x v="21"/>
    <s v="EQUITY"/>
    <s v="Information Technology"/>
    <s v="Equity"/>
    <n v="5900985.5999999996"/>
    <n v="2.83"/>
    <n v="5900985.5999999996"/>
    <n v="5440"/>
    <n v="1084.74"/>
    <s v="United States"/>
    <s v="NASDAQ"/>
    <s v="USD"/>
  </r>
  <r>
    <x v="0"/>
    <x v="47"/>
    <s v="PANW"/>
    <x v="14"/>
    <s v="EQUITY"/>
    <s v="Information Technology"/>
    <s v="Equity"/>
    <n v="5823226.7199999997"/>
    <n v="2.79"/>
    <n v="5823226.7199999997"/>
    <n v="27593"/>
    <n v="211.04"/>
    <s v="United States"/>
    <s v="NASDAQ"/>
    <s v="USD"/>
  </r>
  <r>
    <x v="0"/>
    <x v="47"/>
    <s v="GOOGL"/>
    <x v="16"/>
    <s v="EQUITY"/>
    <s v="Communication"/>
    <s v="Equity"/>
    <n v="4771921.9199999999"/>
    <n v="2.29"/>
    <n v="4771921.9199999999"/>
    <n v="19417"/>
    <n v="245.76"/>
    <s v="United States"/>
    <s v="NASDAQ"/>
    <s v="USD"/>
  </r>
  <r>
    <x v="0"/>
    <x v="47"/>
    <s v="GOOG"/>
    <x v="18"/>
    <s v="EQUITY"/>
    <s v="Communication"/>
    <s v="Equity"/>
    <n v="4182428.12"/>
    <n v="2.0099999999999998"/>
    <n v="4182428.12"/>
    <n v="16924"/>
    <n v="247.13"/>
    <s v="United States"/>
    <s v="NASDAQ"/>
    <s v="USD"/>
  </r>
  <r>
    <x v="0"/>
    <x v="47"/>
    <n v="8035"/>
    <x v="22"/>
    <s v="EQUITY"/>
    <s v="Information Technology"/>
    <s v="Equity"/>
    <n v="3881296.51"/>
    <n v="1.86"/>
    <n v="3881296.51"/>
    <n v="19500"/>
    <n v="199.04"/>
    <s v="Japan"/>
    <s v="Tokyo Stock Exchange"/>
    <s v="JPY"/>
  </r>
  <r>
    <x v="0"/>
    <x v="47"/>
    <n v="2317"/>
    <x v="24"/>
    <s v="EQUITY"/>
    <s v="Information Technology"/>
    <s v="Equity"/>
    <n v="3765915.76"/>
    <n v="1.81"/>
    <n v="3765915.76"/>
    <n v="502210"/>
    <n v="7.5"/>
    <s v="Taiwan"/>
    <s v="Taiwan Stock Exchange"/>
    <s v="TWD"/>
  </r>
  <r>
    <x v="0"/>
    <x v="47"/>
    <s v="SNOW"/>
    <x v="25"/>
    <s v="EQUITY"/>
    <s v="Information Technology"/>
    <s v="Equity"/>
    <n v="3238499.52"/>
    <n v="1.55"/>
    <n v="3238499.52"/>
    <n v="13792"/>
    <n v="234.81"/>
    <s v="United States"/>
    <s v="New York Stock Exchange Inc."/>
    <s v="USD"/>
  </r>
  <r>
    <x v="0"/>
    <x v="47"/>
    <s v="EQIX"/>
    <x v="19"/>
    <s v="EQUITY"/>
    <s v="Real Estate"/>
    <s v="Equity"/>
    <n v="3182951.52"/>
    <n v="1.53"/>
    <n v="3182951.52"/>
    <n v="4044"/>
    <n v="787.08"/>
    <s v="United States"/>
    <s v="NASDAQ"/>
    <s v="USD"/>
  </r>
  <r>
    <x v="0"/>
    <x v="47"/>
    <s v="ICSUAGD"/>
    <x v="42"/>
    <s v="FUND"/>
    <s v="Cash and/or Derivatives"/>
    <s v="Money Market"/>
    <n v="2638798.58"/>
    <n v="1.27"/>
    <n v="2638798.58"/>
    <n v="2638799"/>
    <n v="1"/>
    <s v="Ireland"/>
    <s v="-"/>
    <s v="USD"/>
  </r>
  <r>
    <x v="0"/>
    <x v="47"/>
    <s v="DELL"/>
    <x v="26"/>
    <s v="EQUITY"/>
    <s v="Information Technology"/>
    <s v="Equity"/>
    <n v="1951503.45"/>
    <n v="0.94"/>
    <n v="1951503.45"/>
    <n v="12935"/>
    <n v="150.87"/>
    <s v="United States"/>
    <s v="New York Stock Exchange Inc."/>
    <s v="USD"/>
  </r>
  <r>
    <x v="0"/>
    <x v="47"/>
    <s v="MCHP"/>
    <x v="27"/>
    <s v="EQUITY"/>
    <s v="Information Technology"/>
    <s v="Equity"/>
    <n v="1450946.5600000001"/>
    <n v="0.7"/>
    <n v="1450946.5600000001"/>
    <n v="22336"/>
    <n v="64.959999999999994"/>
    <s v="United States"/>
    <s v="NASDAQ"/>
    <s v="USD"/>
  </r>
  <r>
    <x v="0"/>
    <x v="47"/>
    <s v="HPE"/>
    <x v="28"/>
    <s v="EQUITY"/>
    <s v="Information Technology"/>
    <s v="Equity"/>
    <n v="1352712.64"/>
    <n v="0.65"/>
    <n v="1352712.64"/>
    <n v="54304"/>
    <n v="24.91"/>
    <s v="United States"/>
    <s v="New York Stock Exchange Inc."/>
    <s v="USD"/>
  </r>
  <r>
    <x v="0"/>
    <x v="47"/>
    <s v="PSTG"/>
    <x v="30"/>
    <s v="EQUITY"/>
    <s v="Information Technology"/>
    <s v="Equity"/>
    <n v="1179090.6000000001"/>
    <n v="0.56999999999999995"/>
    <n v="1179090.6000000001"/>
    <n v="13414"/>
    <n v="87.9"/>
    <s v="United States"/>
    <s v="New York Stock Exchange Inc."/>
    <s v="USD"/>
  </r>
  <r>
    <x v="0"/>
    <x v="47"/>
    <n v="5935"/>
    <x v="32"/>
    <s v="EQUITY"/>
    <s v="Information Technology"/>
    <s v="Equity"/>
    <n v="1089572.17"/>
    <n v="0.52"/>
    <n v="1089572.17"/>
    <n v="21793"/>
    <n v="50"/>
    <s v="Korea (South)"/>
    <s v="Korea Exchange (Stock Market)"/>
    <s v="KRW"/>
  </r>
  <r>
    <x v="0"/>
    <x v="47"/>
    <s v="MDB"/>
    <x v="33"/>
    <s v="EQUITY"/>
    <s v="Information Technology"/>
    <s v="Equity"/>
    <n v="1076394.8"/>
    <n v="0.52"/>
    <n v="1076394.8"/>
    <n v="3380"/>
    <n v="318.45999999999998"/>
    <s v="United States"/>
    <s v="NASDAQ"/>
    <s v="USD"/>
  </r>
  <r>
    <x v="0"/>
    <x v="47"/>
    <s v="NTAP"/>
    <x v="29"/>
    <s v="EQUITY"/>
    <s v="Information Technology"/>
    <s v="Equity"/>
    <n v="977547.15"/>
    <n v="0.47"/>
    <n v="977547.15"/>
    <n v="8285"/>
    <n v="117.99"/>
    <s v="United States"/>
    <s v="NASDAQ"/>
    <s v="USD"/>
  </r>
  <r>
    <x v="0"/>
    <x v="47"/>
    <s v="NTNX"/>
    <x v="34"/>
    <s v="EQUITY"/>
    <s v="Information Technology"/>
    <s v="Equity"/>
    <n v="767871.26"/>
    <n v="0.37"/>
    <n v="767871.26"/>
    <n v="10979"/>
    <n v="69.94"/>
    <s v="United States"/>
    <s v="NASDAQ"/>
    <s v="USD"/>
  </r>
  <r>
    <x v="0"/>
    <x v="47"/>
    <s v="USD"/>
    <x v="38"/>
    <s v="CASH"/>
    <s v="Cash and/or Derivatives"/>
    <s v="Cash"/>
    <n v="668358.56999999995"/>
    <n v="0.32"/>
    <n v="668358.56999999995"/>
    <n v="668359"/>
    <n v="100"/>
    <s v="United States"/>
    <s v="-"/>
    <s v="USD"/>
  </r>
  <r>
    <x v="0"/>
    <x v="47"/>
    <s v="ZBRA"/>
    <x v="31"/>
    <s v="EQUITY"/>
    <s v="Information Technology"/>
    <s v="Equity"/>
    <n v="625020.48"/>
    <n v="0.3"/>
    <n v="625020.48"/>
    <n v="2107"/>
    <n v="296.64"/>
    <s v="United States"/>
    <s v="NASDAQ"/>
    <s v="USD"/>
  </r>
  <r>
    <x v="0"/>
    <x v="47"/>
    <n v="992"/>
    <x v="36"/>
    <s v="EQUITY"/>
    <s v="Information Technology"/>
    <s v="Equity"/>
    <n v="523541.47"/>
    <n v="0.25"/>
    <n v="523541.47"/>
    <n v="354000"/>
    <n v="1.48"/>
    <s v="China"/>
    <s v="Hong Kong Exchanges And Clearing Ltd"/>
    <s v="HKD"/>
  </r>
  <r>
    <x v="0"/>
    <x v="47"/>
    <s v="RBRK"/>
    <x v="52"/>
    <s v="EQUITY"/>
    <s v="Information Technology"/>
    <s v="Equity"/>
    <n v="408073.5"/>
    <n v="0.2"/>
    <n v="408073.5"/>
    <n v="5133"/>
    <n v="79.5"/>
    <s v="United States"/>
    <s v="New York Stock Exchange Inc."/>
    <s v="USD"/>
  </r>
  <r>
    <x v="0"/>
    <x v="47"/>
    <s v="CVLT"/>
    <x v="37"/>
    <s v="EQUITY"/>
    <s v="Information Technology"/>
    <s v="Equity"/>
    <n v="291582.2"/>
    <n v="0.14000000000000001"/>
    <n v="291582.2"/>
    <n v="1732"/>
    <n v="168.35"/>
    <s v="United States"/>
    <s v="NASDAQ"/>
    <s v="USD"/>
  </r>
  <r>
    <x v="0"/>
    <x v="47"/>
    <n v="66570"/>
    <x v="53"/>
    <s v="EQUITY"/>
    <s v="Consumer Discretionary"/>
    <s v="Equity"/>
    <n v="222035.28"/>
    <n v="0.11"/>
    <n v="222035.28"/>
    <n v="4069"/>
    <n v="54.57"/>
    <s v="Korea (South)"/>
    <s v="Korea Exchange (Stock Market)"/>
    <s v="KRW"/>
  </r>
  <r>
    <x v="0"/>
    <x v="47"/>
    <n v="3706"/>
    <x v="55"/>
    <s v="EQUITY"/>
    <s v="Information Technology"/>
    <s v="Equity"/>
    <n v="111075.74"/>
    <n v="0.05"/>
    <n v="111075.74"/>
    <n v="36200"/>
    <n v="3.07"/>
    <s v="Taiwan"/>
    <s v="Taiwan Stock Exchange"/>
    <s v="TWD"/>
  </r>
  <r>
    <x v="0"/>
    <x v="47"/>
    <s v="GFS"/>
    <x v="54"/>
    <s v="EQUITY"/>
    <s v="Information Technology"/>
    <s v="Equity"/>
    <n v="92022.76"/>
    <n v="0.04"/>
    <n v="92022.76"/>
    <n v="2636"/>
    <n v="34.909999999999997"/>
    <s v="United States"/>
    <s v="NASDAQ"/>
    <s v="USD"/>
  </r>
  <r>
    <x v="0"/>
    <x v="47"/>
    <s v="FSLY"/>
    <x v="40"/>
    <s v="EQUITY"/>
    <s v="Information Technology"/>
    <s v="Equity"/>
    <n v="46194.99"/>
    <n v="0.02"/>
    <n v="46194.99"/>
    <n v="5613"/>
    <n v="8.23"/>
    <s v="United States"/>
    <s v="New York Stock Exchange Inc."/>
    <s v="USD"/>
  </r>
  <r>
    <x v="0"/>
    <x v="47"/>
    <s v="CITFT"/>
    <x v="47"/>
    <s v="CASH"/>
    <s v="Cash and/or Derivatives"/>
    <s v="Cash Collateral and Margins"/>
    <n v="13000"/>
    <n v="0.01"/>
    <n v="13000"/>
    <n v="13000"/>
    <n v="100"/>
    <s v="United States"/>
    <s v="-"/>
    <s v="USD"/>
  </r>
  <r>
    <x v="0"/>
    <x v="47"/>
    <n v="2388"/>
    <x v="44"/>
    <s v="EQUITY"/>
    <s v="Information Technology"/>
    <s v="Equity"/>
    <n v="11655.59"/>
    <n v="0.01"/>
    <n v="11655.59"/>
    <n v="6331"/>
    <n v="1.84"/>
    <s v="Taiwan"/>
    <s v="Taiwan Stock Exchange"/>
    <s v="TWD"/>
  </r>
  <r>
    <x v="0"/>
    <x v="47"/>
    <n v="300017"/>
    <x v="56"/>
    <s v="EQUITY"/>
    <s v="Information Technology"/>
    <s v="Equity"/>
    <n v="7268.83"/>
    <n v="0"/>
    <n v="7268.83"/>
    <n v="4500"/>
    <n v="1.62"/>
    <s v="China"/>
    <s v="Shenzhen Stock Exchange"/>
    <s v="CNY"/>
  </r>
  <r>
    <x v="0"/>
    <x v="47"/>
    <s v="CNH"/>
    <x v="57"/>
    <s v="CASH"/>
    <s v="Cash and/or Derivatives"/>
    <s v="Cash"/>
    <n v="767.88"/>
    <n v="0"/>
    <n v="767.88"/>
    <n v="5486"/>
    <n v="14"/>
    <s v="China"/>
    <s v="-"/>
    <s v="CNH"/>
  </r>
  <r>
    <x v="0"/>
    <x v="47"/>
    <s v="JPY"/>
    <x v="61"/>
    <s v="FX"/>
    <s v="Cash and/or Derivatives"/>
    <s v="FX"/>
    <n v="243.12"/>
    <n v="0"/>
    <n v="243.12"/>
    <n v="-4539490"/>
    <n v="1"/>
    <s v="United States"/>
    <s v="-"/>
    <s v="USD"/>
  </r>
  <r>
    <x v="0"/>
    <x v="47"/>
    <s v="GBP"/>
    <x v="49"/>
    <s v="CASH"/>
    <s v="Cash and/or Derivatives"/>
    <s v="Cash"/>
    <n v="2.97"/>
    <n v="0"/>
    <n v="2.97"/>
    <n v="2"/>
    <n v="134.33000000000001"/>
    <s v="United Kingdom"/>
    <s v="-"/>
    <s v="GBP"/>
  </r>
  <r>
    <x v="0"/>
    <x v="47"/>
    <s v="HKD"/>
    <x v="63"/>
    <s v="FX"/>
    <s v="Cash and/or Derivatives"/>
    <s v="FX"/>
    <n v="-1.76"/>
    <n v="0"/>
    <n v="-1.76"/>
    <n v="282480"/>
    <n v="1"/>
    <s v="United States"/>
    <s v="-"/>
    <s v="USD"/>
  </r>
  <r>
    <x v="0"/>
    <x v="47"/>
    <s v="EUR"/>
    <x v="60"/>
    <s v="FX"/>
    <s v="Cash and/or Derivatives"/>
    <s v="FX"/>
    <n v="-0.14000000000000001"/>
    <n v="0"/>
    <n v="-0.14000000000000001"/>
    <n v="7152"/>
    <n v="1"/>
    <s v="United States"/>
    <s v="-"/>
    <s v="USD"/>
  </r>
  <r>
    <x v="0"/>
    <x v="47"/>
    <s v="HWBZ5"/>
    <x v="149"/>
    <s v="FUTURE"/>
    <s v="Cash and/or Derivatives"/>
    <s v="Futures"/>
    <n v="0"/>
    <n v="0"/>
    <n v="200314"/>
    <n v="4"/>
    <n v="25039.25"/>
    <s v="-"/>
    <s v="Chicago Mercantile Exchange"/>
    <s v="USD"/>
  </r>
  <r>
    <x v="0"/>
    <x v="47"/>
    <s v="JPY"/>
    <x v="61"/>
    <s v="FX"/>
    <s v="Cash and/or Derivatives"/>
    <s v="FX"/>
    <n v="-81.3"/>
    <n v="0"/>
    <n v="-81.3"/>
    <n v="1514605"/>
    <n v="1"/>
    <s v="United States"/>
    <s v="-"/>
    <s v="USD"/>
  </r>
  <r>
    <x v="0"/>
    <x v="47"/>
    <s v="KRW"/>
    <x v="59"/>
    <s v="FX"/>
    <s v="Cash and/or Derivatives"/>
    <s v="FX"/>
    <n v="-119.26"/>
    <n v="0"/>
    <n v="-119.26"/>
    <n v="484094200"/>
    <n v="1"/>
    <s v="United States"/>
    <s v="-"/>
    <s v="USD"/>
  </r>
  <r>
    <x v="0"/>
    <x v="47"/>
    <s v="TWD"/>
    <x v="64"/>
    <s v="FX"/>
    <s v="Cash and/or Derivatives"/>
    <s v="FX"/>
    <n v="-543.58000000000004"/>
    <n v="0"/>
    <n v="-543.58000000000004"/>
    <n v="27481800"/>
    <n v="1"/>
    <s v="United States"/>
    <s v="-"/>
    <s v="USD"/>
  </r>
  <r>
    <x v="0"/>
    <x v="47"/>
    <s v="JPY"/>
    <x v="61"/>
    <s v="FX"/>
    <s v="Cash and/or Derivatives"/>
    <s v="FX"/>
    <n v="-2140.41"/>
    <n v="0"/>
    <n v="-2140.41"/>
    <n v="39886000"/>
    <n v="1"/>
    <s v="United States"/>
    <s v="-"/>
    <s v="USD"/>
  </r>
  <r>
    <x v="0"/>
    <x v="47"/>
    <s v="EUR"/>
    <x v="60"/>
    <s v="FX"/>
    <s v="Cash and/or Derivatives"/>
    <s v="FX"/>
    <n v="-3384.68"/>
    <n v="0"/>
    <n v="-3384.68"/>
    <n v="635382"/>
    <n v="1"/>
    <s v="United States"/>
    <s v="-"/>
    <s v="USD"/>
  </r>
  <r>
    <x v="0"/>
    <x v="47"/>
    <s v="HKD"/>
    <x v="45"/>
    <s v="CASH"/>
    <s v="Cash and/or Derivatives"/>
    <s v="Cash"/>
    <n v="-30819.040000000001"/>
    <n v="-0.01"/>
    <n v="-30819.040000000001"/>
    <n v="-239854"/>
    <n v="12.85"/>
    <s v="Hong Kong"/>
    <s v="-"/>
    <s v="HKD"/>
  </r>
  <r>
    <x v="0"/>
    <x v="47"/>
    <s v="JPY"/>
    <x v="46"/>
    <s v="CASH"/>
    <s v="Cash and/or Derivatives"/>
    <s v="Cash"/>
    <n v="-213769.92"/>
    <n v="-0.1"/>
    <n v="-213769.92"/>
    <n v="-32316668"/>
    <n v="0.66"/>
    <s v="Japan"/>
    <s v="-"/>
    <s v="JPY"/>
  </r>
  <r>
    <x v="0"/>
    <x v="47"/>
    <s v="KRW"/>
    <x v="39"/>
    <s v="CASH"/>
    <s v="Cash and/or Derivatives"/>
    <s v="Cash"/>
    <n v="-324014.23"/>
    <n v="-0.16"/>
    <n v="-324014.23"/>
    <n v="-453652329"/>
    <n v="7.0000000000000007E-2"/>
    <s v="Korea (South)"/>
    <s v="-"/>
    <s v="KRW"/>
  </r>
  <r>
    <x v="0"/>
    <x v="47"/>
    <s v="EUR"/>
    <x v="43"/>
    <s v="CASH"/>
    <s v="Cash and/or Derivatives"/>
    <s v="Cash"/>
    <n v="-742559.98"/>
    <n v="-0.36"/>
    <n v="-742559.98"/>
    <n v="-636626"/>
    <n v="116.64"/>
    <s v="European Union"/>
    <s v="-"/>
    <s v="EUR"/>
  </r>
  <r>
    <x v="0"/>
    <x v="47"/>
    <s v="TWD"/>
    <x v="41"/>
    <s v="CASH"/>
    <s v="Cash and/or Derivatives"/>
    <s v="Cash"/>
    <n v="-898790.95"/>
    <n v="-0.43"/>
    <n v="-898790.95"/>
    <n v="-27387958"/>
    <n v="3.28"/>
    <s v="Taiwan"/>
    <s v="-"/>
    <s v="TWD"/>
  </r>
  <r>
    <x v="0"/>
    <x v="48"/>
    <s v="AMD"/>
    <x v="10"/>
    <s v="EQUITY"/>
    <s v="Information Technology"/>
    <s v="Equity"/>
    <n v="15694457.1"/>
    <n v="6.18"/>
    <n v="15694457.1"/>
    <n v="67390"/>
    <n v="232.89"/>
    <s v="United States"/>
    <s v="NASDAQ"/>
    <s v="USD"/>
  </r>
  <r>
    <x v="0"/>
    <x v="48"/>
    <s v="ASML"/>
    <x v="4"/>
    <s v="EQUITY"/>
    <s v="Information Technology"/>
    <s v="Equity"/>
    <n v="12827024.77"/>
    <n v="5.05"/>
    <n v="12827024.77"/>
    <n v="13033"/>
    <n v="984.19"/>
    <s v="Netherlands"/>
    <s v="Euronext Amsterdam"/>
    <s v="EUR"/>
  </r>
  <r>
    <x v="0"/>
    <x v="48"/>
    <n v="2330"/>
    <x v="3"/>
    <s v="EQUITY"/>
    <s v="Information Technology"/>
    <s v="Equity"/>
    <n v="12031683.51"/>
    <n v="4.74"/>
    <n v="12031683.51"/>
    <n v="255126"/>
    <n v="47.16"/>
    <s v="Taiwan"/>
    <s v="Taiwan Stock Exchange"/>
    <s v="TWD"/>
  </r>
  <r>
    <x v="0"/>
    <x v="48"/>
    <s v="PLTR"/>
    <x v="12"/>
    <s v="EQUITY"/>
    <s v="Information Technology"/>
    <s v="Equity"/>
    <n v="11837251.810000001"/>
    <n v="4.66"/>
    <n v="11837251.810000001"/>
    <n v="63823"/>
    <n v="185.47"/>
    <s v="United States"/>
    <s v="NASDAQ"/>
    <s v="USD"/>
  </r>
  <r>
    <x v="0"/>
    <x v="48"/>
    <s v="IBM"/>
    <x v="8"/>
    <s v="EQUITY"/>
    <s v="Information Technology"/>
    <s v="Equity"/>
    <n v="11765548.6"/>
    <n v="4.63"/>
    <n v="11765548.6"/>
    <n v="40820"/>
    <n v="288.23"/>
    <s v="United States"/>
    <s v="New York Stock Exchange Inc."/>
    <s v="USD"/>
  </r>
  <r>
    <x v="0"/>
    <x v="48"/>
    <s v="AAPL"/>
    <x v="1"/>
    <s v="EQUITY"/>
    <s v="Information Technology"/>
    <s v="Equity"/>
    <n v="11586002.279999999"/>
    <n v="4.5599999999999996"/>
    <n v="11586002.279999999"/>
    <n v="45607"/>
    <n v="254.04"/>
    <s v="United States"/>
    <s v="NASDAQ"/>
    <s v="USD"/>
  </r>
  <r>
    <x v="0"/>
    <x v="48"/>
    <s v="NVDA"/>
    <x v="5"/>
    <s v="EQUITY"/>
    <s v="Information Technology"/>
    <s v="Equity"/>
    <n v="11402454.84"/>
    <n v="4.49"/>
    <n v="11402454.84"/>
    <n v="59212"/>
    <n v="192.57"/>
    <s v="United States"/>
    <s v="NASDAQ"/>
    <s v="USD"/>
  </r>
  <r>
    <x v="0"/>
    <x v="48"/>
    <s v="MSFT"/>
    <x v="9"/>
    <s v="EQUITY"/>
    <s v="Information Technology"/>
    <s v="Equity"/>
    <n v="10939578.4"/>
    <n v="4.3099999999999996"/>
    <n v="10939578.4"/>
    <n v="20941"/>
    <n v="522.4"/>
    <s v="United States"/>
    <s v="NASDAQ"/>
    <s v="USD"/>
  </r>
  <r>
    <x v="0"/>
    <x v="48"/>
    <s v="CSCO"/>
    <x v="2"/>
    <s v="EQUITY"/>
    <s v="Information Technology"/>
    <s v="Equity"/>
    <n v="10841421.359999999"/>
    <n v="4.2699999999999996"/>
    <n v="10841421.359999999"/>
    <n v="154966"/>
    <n v="69.959999999999994"/>
    <s v="United States"/>
    <s v="NASDAQ"/>
    <s v="USD"/>
  </r>
  <r>
    <x v="0"/>
    <x v="48"/>
    <s v="MU"/>
    <x v="17"/>
    <s v="EQUITY"/>
    <s v="Information Technology"/>
    <s v="Equity"/>
    <n v="10669314.42"/>
    <n v="4.2"/>
    <n v="10669314.42"/>
    <n v="55474"/>
    <n v="192.33"/>
    <s v="United States"/>
    <s v="NASDAQ"/>
    <s v="USD"/>
  </r>
  <r>
    <x v="0"/>
    <x v="48"/>
    <s v="AMZN"/>
    <x v="6"/>
    <s v="EQUITY"/>
    <s v="Consumer Discretionary"/>
    <s v="Equity"/>
    <n v="10388360.1"/>
    <n v="4.09"/>
    <n v="10388360.1"/>
    <n v="45615"/>
    <n v="227.74"/>
    <s v="United States"/>
    <s v="NASDAQ"/>
    <s v="USD"/>
  </r>
  <r>
    <x v="0"/>
    <x v="48"/>
    <s v="ORCL"/>
    <x v="7"/>
    <s v="EQUITY"/>
    <s v="Information Technology"/>
    <s v="Equity"/>
    <n v="10116239.359999999"/>
    <n v="3.99"/>
    <n v="10116239.359999999"/>
    <n v="34066"/>
    <n v="296.95999999999998"/>
    <s v="United States"/>
    <s v="New York Stock Exchange Inc."/>
    <s v="USD"/>
  </r>
  <r>
    <x v="0"/>
    <x v="48"/>
    <s v="AVGO"/>
    <x v="0"/>
    <s v="EQUITY"/>
    <s v="Information Technology"/>
    <s v="Equity"/>
    <n v="10063198.34"/>
    <n v="3.96"/>
    <n v="10063198.34"/>
    <n v="29167"/>
    <n v="345.02"/>
    <s v="United States"/>
    <s v="NASDAQ"/>
    <s v="USD"/>
  </r>
  <r>
    <x v="0"/>
    <x v="48"/>
    <s v="NOW"/>
    <x v="50"/>
    <s v="EQUITY"/>
    <s v="Information Technology"/>
    <s v="Equity"/>
    <n v="9455802.9499999993"/>
    <n v="3.72"/>
    <n v="9455802.9499999993"/>
    <n v="10301"/>
    <n v="917.95"/>
    <s v="United States"/>
    <s v="New York Stock Exchange Inc."/>
    <s v="USD"/>
  </r>
  <r>
    <x v="0"/>
    <x v="48"/>
    <s v="QCOM"/>
    <x v="11"/>
    <s v="EQUITY"/>
    <s v="Information Technology"/>
    <s v="Equity"/>
    <n v="8843262.1199999992"/>
    <n v="3.48"/>
    <n v="8843262.1199999992"/>
    <n v="53382"/>
    <n v="165.66"/>
    <s v="United States"/>
    <s v="NASDAQ"/>
    <s v="USD"/>
  </r>
  <r>
    <x v="0"/>
    <x v="48"/>
    <s v="AMAT"/>
    <x v="51"/>
    <s v="EQUITY"/>
    <s v="Information Technology"/>
    <s v="Equity"/>
    <n v="8762873.0999999996"/>
    <n v="3.45"/>
    <n v="8762873.0999999996"/>
    <n v="39777"/>
    <n v="220.3"/>
    <s v="United States"/>
    <s v="NASDAQ"/>
    <s v="USD"/>
  </r>
  <r>
    <x v="0"/>
    <x v="48"/>
    <n v="5930"/>
    <x v="13"/>
    <s v="EQUITY"/>
    <s v="Information Technology"/>
    <s v="Equity"/>
    <n v="8711905.5800000001"/>
    <n v="3.43"/>
    <n v="8711905.5800000001"/>
    <n v="137051"/>
    <n v="63.57"/>
    <s v="Korea (South)"/>
    <s v="Korea Exchange (Stock Market)"/>
    <s v="KRW"/>
  </r>
  <r>
    <x v="0"/>
    <x v="48"/>
    <s v="INTC"/>
    <x v="20"/>
    <s v="EQUITY"/>
    <s v="Information Technology"/>
    <s v="Equity"/>
    <n v="8185968"/>
    <n v="3.22"/>
    <n v="8185968"/>
    <n v="216560"/>
    <n v="37.799999999999997"/>
    <s v="United States"/>
    <s v="NASDAQ"/>
    <s v="USD"/>
  </r>
  <r>
    <x v="0"/>
    <x v="48"/>
    <s v="PANW"/>
    <x v="14"/>
    <s v="EQUITY"/>
    <s v="Information Technology"/>
    <s v="Equity"/>
    <n v="7124924.21"/>
    <n v="2.81"/>
    <n v="7124924.21"/>
    <n v="33113"/>
    <n v="215.17"/>
    <s v="United States"/>
    <s v="NASDAQ"/>
    <s v="USD"/>
  </r>
  <r>
    <x v="0"/>
    <x v="48"/>
    <s v="KLAC"/>
    <x v="21"/>
    <s v="EQUITY"/>
    <s v="Information Technology"/>
    <s v="Equity"/>
    <n v="6874945.2199999997"/>
    <n v="2.71"/>
    <n v="6874945.2199999997"/>
    <n v="6526"/>
    <n v="1053.47"/>
    <s v="United States"/>
    <s v="NASDAQ"/>
    <s v="USD"/>
  </r>
  <r>
    <x v="0"/>
    <x v="48"/>
    <s v="ICSUAGD"/>
    <x v="42"/>
    <s v="FUND"/>
    <s v="Cash and/or Derivatives"/>
    <s v="Money Market"/>
    <n v="5693448.04"/>
    <n v="2.2400000000000002"/>
    <n v="5693448.04"/>
    <n v="5693448"/>
    <n v="1"/>
    <s v="Ireland"/>
    <s v="-"/>
    <s v="USD"/>
  </r>
  <r>
    <x v="0"/>
    <x v="48"/>
    <s v="GOOGL"/>
    <x v="16"/>
    <s v="EQUITY"/>
    <s v="Communication"/>
    <s v="Equity"/>
    <n v="5627407.4699999997"/>
    <n v="2.2200000000000002"/>
    <n v="5627407.4699999997"/>
    <n v="23299"/>
    <n v="241.53"/>
    <s v="United States"/>
    <s v="NASDAQ"/>
    <s v="USD"/>
  </r>
  <r>
    <x v="0"/>
    <x v="48"/>
    <s v="GOOG"/>
    <x v="18"/>
    <s v="EQUITY"/>
    <s v="Communication"/>
    <s v="Equity"/>
    <n v="4918800.68"/>
    <n v="1.94"/>
    <n v="4918800.68"/>
    <n v="20308"/>
    <n v="242.21"/>
    <s v="United States"/>
    <s v="NASDAQ"/>
    <s v="USD"/>
  </r>
  <r>
    <x v="0"/>
    <x v="48"/>
    <n v="8035"/>
    <x v="22"/>
    <s v="EQUITY"/>
    <s v="Information Technology"/>
    <s v="Equity"/>
    <n v="4541314.08"/>
    <n v="1.79"/>
    <n v="4541314.08"/>
    <n v="23400"/>
    <n v="194.07"/>
    <s v="Japan"/>
    <s v="Tokyo Stock Exchange"/>
    <s v="JPY"/>
  </r>
  <r>
    <x v="0"/>
    <x v="48"/>
    <n v="2317"/>
    <x v="24"/>
    <s v="EQUITY"/>
    <s v="Information Technology"/>
    <s v="Equity"/>
    <n v="4382993.5"/>
    <n v="1.73"/>
    <n v="4382993.5"/>
    <n v="604210"/>
    <n v="7.25"/>
    <s v="Taiwan"/>
    <s v="Taiwan Stock Exchange"/>
    <s v="TWD"/>
  </r>
  <r>
    <x v="0"/>
    <x v="48"/>
    <s v="SNOW"/>
    <x v="25"/>
    <s v="EQUITY"/>
    <s v="Information Technology"/>
    <s v="Equity"/>
    <n v="4149089.84"/>
    <n v="1.63"/>
    <n v="4149089.84"/>
    <n v="16552"/>
    <n v="250.67"/>
    <s v="United States"/>
    <s v="New York Stock Exchange Inc."/>
    <s v="USD"/>
  </r>
  <r>
    <x v="0"/>
    <x v="48"/>
    <s v="EQIX"/>
    <x v="19"/>
    <s v="EQUITY"/>
    <s v="Real Estate"/>
    <s v="Equity"/>
    <n v="3923633.82"/>
    <n v="1.55"/>
    <n v="3923633.82"/>
    <n v="4854"/>
    <n v="808.33"/>
    <s v="United States"/>
    <s v="NASDAQ"/>
    <s v="USD"/>
  </r>
  <r>
    <x v="0"/>
    <x v="48"/>
    <s v="DELL"/>
    <x v="26"/>
    <s v="EQUITY"/>
    <s v="Information Technology"/>
    <s v="Equity"/>
    <n v="2419564.25"/>
    <n v="0.95"/>
    <n v="2419564.25"/>
    <n v="15515"/>
    <n v="155.94999999999999"/>
    <s v="United States"/>
    <s v="New York Stock Exchange Inc."/>
    <s v="USD"/>
  </r>
  <r>
    <x v="0"/>
    <x v="48"/>
    <s v="MCHP"/>
    <x v="27"/>
    <s v="EQUITY"/>
    <s v="Information Technology"/>
    <s v="Equity"/>
    <n v="1764652.84"/>
    <n v="0.7"/>
    <n v="1764652.84"/>
    <n v="26794"/>
    <n v="65.86"/>
    <s v="United States"/>
    <s v="NASDAQ"/>
    <s v="USD"/>
  </r>
  <r>
    <x v="0"/>
    <x v="48"/>
    <s v="HPE"/>
    <x v="28"/>
    <s v="EQUITY"/>
    <s v="Information Technology"/>
    <s v="Equity"/>
    <n v="1709610"/>
    <n v="0.67"/>
    <n v="1709610"/>
    <n v="65128"/>
    <n v="26.25"/>
    <s v="United States"/>
    <s v="New York Stock Exchange Inc."/>
    <s v="USD"/>
  </r>
  <r>
    <x v="0"/>
    <x v="48"/>
    <s v="PSTG"/>
    <x v="30"/>
    <s v="EQUITY"/>
    <s v="Information Technology"/>
    <s v="Equity"/>
    <n v="1505784.08"/>
    <n v="0.59"/>
    <n v="1505784.08"/>
    <n v="16084"/>
    <n v="93.62"/>
    <s v="United States"/>
    <s v="New York Stock Exchange Inc."/>
    <s v="USD"/>
  </r>
  <r>
    <x v="0"/>
    <x v="48"/>
    <s v="MDB"/>
    <x v="33"/>
    <s v="EQUITY"/>
    <s v="Information Technology"/>
    <s v="Equity"/>
    <n v="1345145.84"/>
    <n v="0.53"/>
    <n v="1345145.84"/>
    <n v="4058"/>
    <n v="331.48"/>
    <s v="United States"/>
    <s v="NASDAQ"/>
    <s v="USD"/>
  </r>
  <r>
    <x v="0"/>
    <x v="48"/>
    <s v="NTAP"/>
    <x v="29"/>
    <s v="EQUITY"/>
    <s v="Information Technology"/>
    <s v="Equity"/>
    <n v="1195279.8500000001"/>
    <n v="0.47"/>
    <n v="1195279.8500000001"/>
    <n v="9935"/>
    <n v="120.31"/>
    <s v="United States"/>
    <s v="NASDAQ"/>
    <s v="USD"/>
  </r>
  <r>
    <x v="0"/>
    <x v="48"/>
    <n v="5935"/>
    <x v="32"/>
    <s v="EQUITY"/>
    <s v="Information Technology"/>
    <s v="Equity"/>
    <n v="1089572.17"/>
    <n v="0.43"/>
    <n v="1089572.17"/>
    <n v="21793"/>
    <n v="50"/>
    <s v="Korea (South)"/>
    <s v="Korea Exchange (Stock Market)"/>
    <s v="KRW"/>
  </r>
  <r>
    <x v="0"/>
    <x v="48"/>
    <s v="NTNX"/>
    <x v="34"/>
    <s v="EQUITY"/>
    <s v="Information Technology"/>
    <s v="Equity"/>
    <n v="905219.51"/>
    <n v="0.36"/>
    <n v="905219.51"/>
    <n v="13163"/>
    <n v="68.77"/>
    <s v="United States"/>
    <s v="NASDAQ"/>
    <s v="USD"/>
  </r>
  <r>
    <x v="0"/>
    <x v="48"/>
    <s v="USD"/>
    <x v="38"/>
    <s v="CASH"/>
    <s v="Cash and/or Derivatives"/>
    <s v="Cash"/>
    <n v="889338.45"/>
    <n v="0.35"/>
    <n v="889338.45"/>
    <n v="889338"/>
    <n v="100"/>
    <s v="United States"/>
    <s v="-"/>
    <s v="USD"/>
  </r>
  <r>
    <x v="0"/>
    <x v="48"/>
    <s v="ZBRA"/>
    <x v="31"/>
    <s v="EQUITY"/>
    <s v="Information Technology"/>
    <s v="Equity"/>
    <n v="755042.33"/>
    <n v="0.3"/>
    <n v="755042.33"/>
    <n v="2527"/>
    <n v="298.79000000000002"/>
    <s v="United States"/>
    <s v="NASDAQ"/>
    <s v="USD"/>
  </r>
  <r>
    <x v="0"/>
    <x v="48"/>
    <n v="992"/>
    <x v="36"/>
    <s v="EQUITY"/>
    <s v="Information Technology"/>
    <s v="Equity"/>
    <n v="687741.49"/>
    <n v="0.27"/>
    <n v="687741.49"/>
    <n v="426000"/>
    <n v="1.61"/>
    <s v="China"/>
    <s v="Hong Kong Exchanges And Clearing Ltd"/>
    <s v="HKD"/>
  </r>
  <r>
    <x v="0"/>
    <x v="48"/>
    <s v="RBRK"/>
    <x v="52"/>
    <s v="EQUITY"/>
    <s v="Information Technology"/>
    <s v="Equity"/>
    <n v="529256.69999999995"/>
    <n v="0.21"/>
    <n v="529256.69999999995"/>
    <n v="6147"/>
    <n v="86.1"/>
    <s v="United States"/>
    <s v="New York Stock Exchange Inc."/>
    <s v="USD"/>
  </r>
  <r>
    <x v="0"/>
    <x v="48"/>
    <s v="CVLT"/>
    <x v="37"/>
    <s v="EQUITY"/>
    <s v="Information Technology"/>
    <s v="Equity"/>
    <n v="367161.59999999998"/>
    <n v="0.14000000000000001"/>
    <n v="367161.59999999998"/>
    <n v="2080"/>
    <n v="176.52"/>
    <s v="United States"/>
    <s v="NASDAQ"/>
    <s v="USD"/>
  </r>
  <r>
    <x v="0"/>
    <x v="48"/>
    <n v="66570"/>
    <x v="53"/>
    <s v="EQUITY"/>
    <s v="Consumer Discretionary"/>
    <s v="Equity"/>
    <n v="222035.28"/>
    <n v="0.09"/>
    <n v="222035.28"/>
    <n v="4069"/>
    <n v="54.57"/>
    <s v="Korea (South)"/>
    <s v="Korea Exchange (Stock Market)"/>
    <s v="KRW"/>
  </r>
  <r>
    <x v="0"/>
    <x v="48"/>
    <n v="3706"/>
    <x v="55"/>
    <s v="EQUITY"/>
    <s v="Information Technology"/>
    <s v="Equity"/>
    <n v="131985.13"/>
    <n v="0.05"/>
    <n v="131985.13"/>
    <n v="42200"/>
    <n v="3.13"/>
    <s v="Taiwan"/>
    <s v="Taiwan Stock Exchange"/>
    <s v="TWD"/>
  </r>
  <r>
    <x v="0"/>
    <x v="48"/>
    <s v="GFS"/>
    <x v="54"/>
    <s v="EQUITY"/>
    <s v="Information Technology"/>
    <s v="Equity"/>
    <n v="110936.2"/>
    <n v="0.04"/>
    <n v="110936.2"/>
    <n v="3140"/>
    <n v="35.33"/>
    <s v="United States"/>
    <s v="NASDAQ"/>
    <s v="USD"/>
  </r>
  <r>
    <x v="0"/>
    <x v="48"/>
    <s v="TWD"/>
    <x v="41"/>
    <s v="CASH"/>
    <s v="Cash and/or Derivatives"/>
    <s v="Cash"/>
    <n v="65022.879999999997"/>
    <n v="0.03"/>
    <n v="65022.879999999997"/>
    <n v="1985441"/>
    <n v="3.27"/>
    <s v="Taiwan"/>
    <s v="-"/>
    <s v="TWD"/>
  </r>
  <r>
    <x v="0"/>
    <x v="48"/>
    <s v="FSLY"/>
    <x v="40"/>
    <s v="EQUITY"/>
    <s v="Information Technology"/>
    <s v="Equity"/>
    <n v="56609.55"/>
    <n v="0.02"/>
    <n v="56609.55"/>
    <n v="6621"/>
    <n v="8.5500000000000007"/>
    <s v="United States"/>
    <s v="New York Stock Exchange Inc."/>
    <s v="USD"/>
  </r>
  <r>
    <x v="0"/>
    <x v="48"/>
    <s v="CITFT"/>
    <x v="47"/>
    <s v="CASH"/>
    <s v="Cash and/or Derivatives"/>
    <s v="Cash Collateral and Margins"/>
    <n v="13000"/>
    <n v="0.01"/>
    <n v="13000"/>
    <n v="13000"/>
    <n v="100"/>
    <s v="United States"/>
    <s v="-"/>
    <s v="USD"/>
  </r>
  <r>
    <x v="0"/>
    <x v="48"/>
    <n v="2388"/>
    <x v="44"/>
    <s v="EQUITY"/>
    <s v="Information Technology"/>
    <s v="Equity"/>
    <n v="11548.8"/>
    <n v="0"/>
    <n v="11548.8"/>
    <n v="6331"/>
    <n v="1.82"/>
    <s v="Taiwan"/>
    <s v="Taiwan Stock Exchange"/>
    <s v="TWD"/>
  </r>
  <r>
    <x v="0"/>
    <x v="48"/>
    <n v="300017"/>
    <x v="56"/>
    <s v="EQUITY"/>
    <s v="Information Technology"/>
    <s v="Equity"/>
    <n v="9482.9599999999991"/>
    <n v="0"/>
    <n v="9482.9599999999991"/>
    <n v="5700"/>
    <n v="1.66"/>
    <s v="China"/>
    <s v="Shenzhen Stock Exchange"/>
    <s v="CNY"/>
  </r>
  <r>
    <x v="0"/>
    <x v="48"/>
    <s v="GBP"/>
    <x v="49"/>
    <s v="CASH"/>
    <s v="Cash and/or Derivatives"/>
    <s v="Cash"/>
    <n v="134.51"/>
    <n v="0"/>
    <n v="134.51"/>
    <n v="101"/>
    <n v="133.32"/>
    <s v="United Kingdom"/>
    <s v="-"/>
    <s v="GBP"/>
  </r>
  <r>
    <x v="0"/>
    <x v="48"/>
    <s v="HKD"/>
    <x v="63"/>
    <s v="FX"/>
    <s v="Cash and/or Derivatives"/>
    <s v="FX"/>
    <n v="14.88"/>
    <n v="0"/>
    <n v="14.88"/>
    <n v="828720"/>
    <n v="1"/>
    <s v="United States"/>
    <s v="-"/>
    <s v="USD"/>
  </r>
  <r>
    <x v="0"/>
    <x v="48"/>
    <s v="CNH"/>
    <x v="62"/>
    <s v="FX"/>
    <s v="Cash and/or Derivatives"/>
    <s v="FX"/>
    <n v="4.0599999999999996"/>
    <n v="0"/>
    <n v="4.0599999999999996"/>
    <n v="13896"/>
    <n v="1"/>
    <s v="United States"/>
    <s v="-"/>
    <s v="USD"/>
  </r>
  <r>
    <x v="0"/>
    <x v="48"/>
    <s v="HWBZ5"/>
    <x v="149"/>
    <s v="FUTURE"/>
    <s v="Cash and/or Derivatives"/>
    <s v="Futures"/>
    <n v="0"/>
    <n v="0"/>
    <n v="404628"/>
    <n v="8"/>
    <n v="25289.25"/>
    <s v="-"/>
    <s v="Chicago Mercantile Exchange"/>
    <s v="USD"/>
  </r>
  <r>
    <x v="0"/>
    <x v="48"/>
    <s v="KRW"/>
    <x v="59"/>
    <s v="FX"/>
    <s v="Cash and/or Derivatives"/>
    <s v="FX"/>
    <n v="-119.26"/>
    <n v="0"/>
    <n v="-119.26"/>
    <n v="484094200"/>
    <n v="1"/>
    <s v="United States"/>
    <s v="-"/>
    <s v="USD"/>
  </r>
  <r>
    <x v="0"/>
    <x v="48"/>
    <s v="CNH"/>
    <x v="57"/>
    <s v="CASH"/>
    <s v="Cash and/or Derivatives"/>
    <s v="Cash"/>
    <n v="-1229.0899999999999"/>
    <n v="0"/>
    <n v="-1229.0899999999999"/>
    <n v="-8769"/>
    <n v="14.02"/>
    <s v="China"/>
    <s v="-"/>
    <s v="CNH"/>
  </r>
  <r>
    <x v="0"/>
    <x v="48"/>
    <s v="JPY"/>
    <x v="61"/>
    <s v="FX"/>
    <s v="Cash and/or Derivatives"/>
    <s v="FX"/>
    <n v="-3182.47"/>
    <n v="0"/>
    <n v="-3182.47"/>
    <n v="126378000"/>
    <n v="1"/>
    <s v="United States"/>
    <s v="-"/>
    <s v="USD"/>
  </r>
  <r>
    <x v="0"/>
    <x v="48"/>
    <s v="EUR"/>
    <x v="60"/>
    <s v="FX"/>
    <s v="Cash and/or Derivatives"/>
    <s v="FX"/>
    <n v="-8263.49"/>
    <n v="0"/>
    <n v="-8263.49"/>
    <n v="1948936"/>
    <n v="1"/>
    <s v="United States"/>
    <s v="-"/>
    <s v="USD"/>
  </r>
  <r>
    <x v="0"/>
    <x v="48"/>
    <s v="HKD"/>
    <x v="45"/>
    <s v="CASH"/>
    <s v="Cash and/or Derivatives"/>
    <s v="Cash"/>
    <n v="-103015.67"/>
    <n v="-0.04"/>
    <n v="-103015.67"/>
    <n v="-801452"/>
    <n v="12.85"/>
    <s v="Hong Kong"/>
    <s v="-"/>
    <s v="HKD"/>
  </r>
  <r>
    <x v="0"/>
    <x v="48"/>
    <s v="KRW"/>
    <x v="39"/>
    <s v="CASH"/>
    <s v="Cash and/or Derivatives"/>
    <s v="Cash"/>
    <n v="-324014.23"/>
    <n v="-0.13"/>
    <n v="-324014.23"/>
    <n v="-453652329"/>
    <n v="7.0000000000000007E-2"/>
    <s v="Korea (South)"/>
    <s v="-"/>
    <s v="KRW"/>
  </r>
  <r>
    <x v="0"/>
    <x v="48"/>
    <s v="JPY"/>
    <x v="46"/>
    <s v="CASH"/>
    <s v="Cash and/or Derivatives"/>
    <s v="Cash"/>
    <n v="-715892.67"/>
    <n v="-0.28000000000000003"/>
    <n v="-715892.67"/>
    <n v="-109556634"/>
    <n v="0.65"/>
    <s v="Japan"/>
    <s v="-"/>
    <s v="JPY"/>
  </r>
  <r>
    <x v="0"/>
    <x v="48"/>
    <s v="EUR"/>
    <x v="43"/>
    <s v="CASH"/>
    <s v="Cash and/or Derivatives"/>
    <s v="Cash"/>
    <n v="-2135968.1800000002"/>
    <n v="-0.84"/>
    <n v="-2135968.1800000002"/>
    <n v="-1844293"/>
    <n v="115.81"/>
    <s v="European Union"/>
    <s v="-"/>
    <s v="EUR"/>
  </r>
  <r>
    <x v="0"/>
    <x v="49"/>
    <s v="AMD"/>
    <x v="10"/>
    <s v="EQUITY"/>
    <s v="Information Technology"/>
    <s v="Equity"/>
    <n v="14482111"/>
    <n v="5.92"/>
    <n v="14482111"/>
    <n v="67390"/>
    <n v="214.9"/>
    <s v="United States"/>
    <s v="NASDAQ"/>
    <s v="USD"/>
  </r>
  <r>
    <x v="0"/>
    <x v="49"/>
    <s v="ASML"/>
    <x v="4"/>
    <s v="EQUITY"/>
    <s v="Information Technology"/>
    <s v="Equity"/>
    <n v="12283552.970000001"/>
    <n v="5.0199999999999996"/>
    <n v="12283552.970000001"/>
    <n v="13033"/>
    <n v="942.49"/>
    <s v="Netherlands"/>
    <s v="Euronext Amsterdam"/>
    <s v="EUR"/>
  </r>
  <r>
    <x v="0"/>
    <x v="49"/>
    <n v="2330"/>
    <x v="3"/>
    <s v="EQUITY"/>
    <s v="Information Technology"/>
    <s v="Equity"/>
    <n v="12031683.51"/>
    <n v="4.92"/>
    <n v="12031683.51"/>
    <n v="255126"/>
    <n v="47.16"/>
    <s v="Taiwan"/>
    <s v="Taiwan Stock Exchange"/>
    <s v="TWD"/>
  </r>
  <r>
    <x v="0"/>
    <x v="49"/>
    <n v="5930"/>
    <x v="13"/>
    <s v="EQUITY"/>
    <s v="Information Technology"/>
    <s v="Equity"/>
    <n v="11707194.65"/>
    <n v="4.79"/>
    <n v="11707194.65"/>
    <n v="176197"/>
    <n v="66.44"/>
    <s v="Korea (South)"/>
    <s v="Korea Exchange (Stock Market)"/>
    <s v="KRW"/>
  </r>
  <r>
    <x v="0"/>
    <x v="49"/>
    <s v="IBM"/>
    <x v="8"/>
    <s v="EQUITY"/>
    <s v="Information Technology"/>
    <s v="Equity"/>
    <n v="11340612.4"/>
    <n v="4.6399999999999997"/>
    <n v="11340612.4"/>
    <n v="40820"/>
    <n v="277.82"/>
    <s v="United States"/>
    <s v="New York Stock Exchange Inc."/>
    <s v="USD"/>
  </r>
  <r>
    <x v="0"/>
    <x v="49"/>
    <s v="PLTR"/>
    <x v="12"/>
    <s v="EQUITY"/>
    <s v="Information Technology"/>
    <s v="Equity"/>
    <n v="11197107.119999999"/>
    <n v="4.58"/>
    <n v="11197107.119999999"/>
    <n v="63823"/>
    <n v="175.44"/>
    <s v="United States"/>
    <s v="NASDAQ"/>
    <s v="USD"/>
  </r>
  <r>
    <x v="0"/>
    <x v="49"/>
    <s v="AAPL"/>
    <x v="1"/>
    <s v="EQUITY"/>
    <s v="Information Technology"/>
    <s v="Equity"/>
    <n v="11186028.890000001"/>
    <n v="4.57"/>
    <n v="11186028.890000001"/>
    <n v="45607"/>
    <n v="245.27"/>
    <s v="United States"/>
    <s v="NASDAQ"/>
    <s v="USD"/>
  </r>
  <r>
    <x v="0"/>
    <x v="49"/>
    <s v="NVDA"/>
    <x v="5"/>
    <s v="EQUITY"/>
    <s v="Information Technology"/>
    <s v="Equity"/>
    <n v="10845269.92"/>
    <n v="4.43"/>
    <n v="10845269.92"/>
    <n v="59212"/>
    <n v="183.16"/>
    <s v="United States"/>
    <s v="NASDAQ"/>
    <s v="USD"/>
  </r>
  <r>
    <x v="0"/>
    <x v="49"/>
    <s v="MSFT"/>
    <x v="9"/>
    <s v="EQUITY"/>
    <s v="Information Technology"/>
    <s v="Equity"/>
    <n v="10700013.359999999"/>
    <n v="4.37"/>
    <n v="10700013.359999999"/>
    <n v="20941"/>
    <n v="510.96"/>
    <s v="United States"/>
    <s v="NASDAQ"/>
    <s v="USD"/>
  </r>
  <r>
    <x v="0"/>
    <x v="49"/>
    <s v="CSCO"/>
    <x v="2"/>
    <s v="EQUITY"/>
    <s v="Information Technology"/>
    <s v="Equity"/>
    <n v="10528390.039999999"/>
    <n v="4.3"/>
    <n v="10528390.039999999"/>
    <n v="154966"/>
    <n v="67.94"/>
    <s v="United States"/>
    <s v="NASDAQ"/>
    <s v="USD"/>
  </r>
  <r>
    <x v="0"/>
    <x v="49"/>
    <s v="MU"/>
    <x v="17"/>
    <s v="EQUITY"/>
    <s v="Information Technology"/>
    <s v="Equity"/>
    <n v="10074078.4"/>
    <n v="4.12"/>
    <n v="10074078.4"/>
    <n v="55474"/>
    <n v="181.6"/>
    <s v="United States"/>
    <s v="NASDAQ"/>
    <s v="USD"/>
  </r>
  <r>
    <x v="0"/>
    <x v="49"/>
    <s v="ORCL"/>
    <x v="7"/>
    <s v="EQUITY"/>
    <s v="Information Technology"/>
    <s v="Equity"/>
    <n v="9979975.3599999994"/>
    <n v="4.08"/>
    <n v="9979975.3599999994"/>
    <n v="34066"/>
    <n v="292.95999999999998"/>
    <s v="United States"/>
    <s v="New York Stock Exchange Inc."/>
    <s v="USD"/>
  </r>
  <r>
    <x v="0"/>
    <x v="49"/>
    <s v="AMZN"/>
    <x v="6"/>
    <s v="EQUITY"/>
    <s v="Consumer Discretionary"/>
    <s v="Equity"/>
    <n v="9869717.5500000007"/>
    <n v="4.03"/>
    <n v="9869717.5500000007"/>
    <n v="45615"/>
    <n v="216.37"/>
    <s v="United States"/>
    <s v="NASDAQ"/>
    <s v="USD"/>
  </r>
  <r>
    <x v="0"/>
    <x v="49"/>
    <s v="AVGO"/>
    <x v="0"/>
    <s v="EQUITY"/>
    <s v="Information Technology"/>
    <s v="Equity"/>
    <n v="9468483.2100000009"/>
    <n v="3.87"/>
    <n v="9468483.2100000009"/>
    <n v="29167"/>
    <n v="324.63"/>
    <s v="United States"/>
    <s v="NASDAQ"/>
    <s v="USD"/>
  </r>
  <r>
    <x v="0"/>
    <x v="49"/>
    <s v="NOW"/>
    <x v="50"/>
    <s v="EQUITY"/>
    <s v="Information Technology"/>
    <s v="Equity"/>
    <n v="9154601.7100000009"/>
    <n v="3.74"/>
    <n v="9154601.7100000009"/>
    <n v="10301"/>
    <n v="888.71"/>
    <s v="United States"/>
    <s v="New York Stock Exchange Inc."/>
    <s v="USD"/>
  </r>
  <r>
    <x v="0"/>
    <x v="49"/>
    <s v="AMAT"/>
    <x v="51"/>
    <s v="EQUITY"/>
    <s v="Information Technology"/>
    <s v="Equity"/>
    <n v="8351181.1500000004"/>
    <n v="3.41"/>
    <n v="8351181.1500000004"/>
    <n v="39777"/>
    <n v="209.95"/>
    <s v="United States"/>
    <s v="NASDAQ"/>
    <s v="USD"/>
  </r>
  <r>
    <x v="0"/>
    <x v="49"/>
    <s v="QCOM"/>
    <x v="11"/>
    <s v="EQUITY"/>
    <s v="Information Technology"/>
    <s v="Equity"/>
    <n v="8198941.3799999999"/>
    <n v="3.35"/>
    <n v="8198941.3799999999"/>
    <n v="53382"/>
    <n v="153.59"/>
    <s v="United States"/>
    <s v="NASDAQ"/>
    <s v="USD"/>
  </r>
  <r>
    <x v="0"/>
    <x v="49"/>
    <s v="INTC"/>
    <x v="20"/>
    <s v="EQUITY"/>
    <s v="Information Technology"/>
    <s v="Equity"/>
    <n v="7876287.2000000002"/>
    <n v="3.22"/>
    <n v="7876287.2000000002"/>
    <n v="216560"/>
    <n v="36.369999999999997"/>
    <s v="United States"/>
    <s v="NASDAQ"/>
    <s v="USD"/>
  </r>
  <r>
    <x v="0"/>
    <x v="49"/>
    <s v="PANW"/>
    <x v="14"/>
    <s v="EQUITY"/>
    <s v="Information Technology"/>
    <s v="Equity"/>
    <n v="6905716.1500000004"/>
    <n v="2.82"/>
    <n v="6905716.1500000004"/>
    <n v="33113"/>
    <n v="208.55"/>
    <s v="United States"/>
    <s v="NASDAQ"/>
    <s v="USD"/>
  </r>
  <r>
    <x v="0"/>
    <x v="49"/>
    <s v="KLAC"/>
    <x v="21"/>
    <s v="EQUITY"/>
    <s v="Information Technology"/>
    <s v="Equity"/>
    <n v="6413426.5"/>
    <n v="2.62"/>
    <n v="6413426.5"/>
    <n v="6526"/>
    <n v="982.75"/>
    <s v="United States"/>
    <s v="NASDAQ"/>
    <s v="USD"/>
  </r>
  <r>
    <x v="0"/>
    <x v="49"/>
    <s v="GOOGL"/>
    <x v="16"/>
    <s v="EQUITY"/>
    <s v="Communication"/>
    <s v="Equity"/>
    <n v="5511844.4299999997"/>
    <n v="2.25"/>
    <n v="5511844.4299999997"/>
    <n v="23299"/>
    <n v="236.57"/>
    <s v="United States"/>
    <s v="NASDAQ"/>
    <s v="USD"/>
  </r>
  <r>
    <x v="0"/>
    <x v="49"/>
    <s v="GOOG"/>
    <x v="18"/>
    <s v="EQUITY"/>
    <s v="Communication"/>
    <s v="Equity"/>
    <n v="4822946.92"/>
    <n v="1.97"/>
    <n v="4822946.92"/>
    <n v="20308"/>
    <n v="237.49"/>
    <s v="United States"/>
    <s v="NASDAQ"/>
    <s v="USD"/>
  </r>
  <r>
    <x v="0"/>
    <x v="49"/>
    <n v="8035"/>
    <x v="22"/>
    <s v="EQUITY"/>
    <s v="Information Technology"/>
    <s v="Equity"/>
    <n v="4494863.22"/>
    <n v="1.84"/>
    <n v="4494863.22"/>
    <n v="23400"/>
    <n v="192.09"/>
    <s v="Japan"/>
    <s v="Tokyo Stock Exchange"/>
    <s v="JPY"/>
  </r>
  <r>
    <x v="0"/>
    <x v="49"/>
    <n v="2317"/>
    <x v="24"/>
    <s v="EQUITY"/>
    <s v="Information Technology"/>
    <s v="Equity"/>
    <n v="4382993.5"/>
    <n v="1.79"/>
    <n v="4382993.5"/>
    <n v="604210"/>
    <n v="7.25"/>
    <s v="Taiwan"/>
    <s v="Taiwan Stock Exchange"/>
    <s v="TWD"/>
  </r>
  <r>
    <x v="0"/>
    <x v="49"/>
    <s v="SNOW"/>
    <x v="25"/>
    <s v="EQUITY"/>
    <s v="Information Technology"/>
    <s v="Equity"/>
    <n v="4008397.84"/>
    <n v="1.64"/>
    <n v="4008397.84"/>
    <n v="16552"/>
    <n v="242.17"/>
    <s v="United States"/>
    <s v="New York Stock Exchange Inc."/>
    <s v="USD"/>
  </r>
  <r>
    <x v="0"/>
    <x v="49"/>
    <s v="EQIX"/>
    <x v="19"/>
    <s v="EQUITY"/>
    <s v="Real Estate"/>
    <s v="Equity"/>
    <n v="3886112.4"/>
    <n v="1.59"/>
    <n v="3886112.4"/>
    <n v="4854"/>
    <n v="800.6"/>
    <s v="United States"/>
    <s v="NASDAQ"/>
    <s v="USD"/>
  </r>
  <r>
    <x v="0"/>
    <x v="49"/>
    <s v="ICSUAGD"/>
    <x v="42"/>
    <s v="FUND"/>
    <s v="Cash and/or Derivatives"/>
    <s v="Money Market"/>
    <n v="2446909.54"/>
    <n v="1"/>
    <n v="2446909.54"/>
    <n v="2446910"/>
    <n v="1"/>
    <s v="Ireland"/>
    <s v="-"/>
    <s v="USD"/>
  </r>
  <r>
    <x v="0"/>
    <x v="49"/>
    <s v="DELL"/>
    <x v="26"/>
    <s v="EQUITY"/>
    <s v="Information Technology"/>
    <s v="Equity"/>
    <n v="2336093.5499999998"/>
    <n v="0.95"/>
    <n v="2336093.5499999998"/>
    <n v="15515"/>
    <n v="150.57"/>
    <s v="United States"/>
    <s v="New York Stock Exchange Inc."/>
    <s v="USD"/>
  </r>
  <r>
    <x v="0"/>
    <x v="49"/>
    <s v="MCHP"/>
    <x v="27"/>
    <s v="EQUITY"/>
    <s v="Information Technology"/>
    <s v="Equity"/>
    <n v="1618625.54"/>
    <n v="0.66"/>
    <n v="1618625.54"/>
    <n v="26794"/>
    <n v="60.41"/>
    <s v="United States"/>
    <s v="NASDAQ"/>
    <s v="USD"/>
  </r>
  <r>
    <x v="0"/>
    <x v="49"/>
    <s v="HPE"/>
    <x v="28"/>
    <s v="EQUITY"/>
    <s v="Information Technology"/>
    <s v="Equity"/>
    <n v="1589123.2"/>
    <n v="0.65"/>
    <n v="1589123.2"/>
    <n v="65128"/>
    <n v="24.4"/>
    <s v="United States"/>
    <s v="New York Stock Exchange Inc."/>
    <s v="USD"/>
  </r>
  <r>
    <x v="0"/>
    <x v="49"/>
    <n v="5935"/>
    <x v="32"/>
    <s v="EQUITY"/>
    <s v="Information Technology"/>
    <s v="Equity"/>
    <n v="1465901.25"/>
    <n v="0.6"/>
    <n v="1465901.25"/>
    <n v="27993"/>
    <n v="52.37"/>
    <s v="Korea (South)"/>
    <s v="Korea Exchange (Stock Market)"/>
    <s v="KRW"/>
  </r>
  <r>
    <x v="0"/>
    <x v="49"/>
    <s v="PSTG"/>
    <x v="30"/>
    <s v="EQUITY"/>
    <s v="Information Technology"/>
    <s v="Equity"/>
    <n v="1437427.08"/>
    <n v="0.59"/>
    <n v="1437427.08"/>
    <n v="16084"/>
    <n v="89.37"/>
    <s v="United States"/>
    <s v="New York Stock Exchange Inc."/>
    <s v="USD"/>
  </r>
  <r>
    <x v="0"/>
    <x v="49"/>
    <s v="MDB"/>
    <x v="33"/>
    <s v="EQUITY"/>
    <s v="Information Technology"/>
    <s v="Equity"/>
    <n v="1275997.52"/>
    <n v="0.52"/>
    <n v="1275997.52"/>
    <n v="4058"/>
    <n v="314.44"/>
    <s v="United States"/>
    <s v="NASDAQ"/>
    <s v="USD"/>
  </r>
  <r>
    <x v="0"/>
    <x v="49"/>
    <s v="NTAP"/>
    <x v="29"/>
    <s v="EQUITY"/>
    <s v="Information Technology"/>
    <s v="Equity"/>
    <n v="1131993.8999999999"/>
    <n v="0.46"/>
    <n v="1131993.8999999999"/>
    <n v="9935"/>
    <n v="113.94"/>
    <s v="United States"/>
    <s v="NASDAQ"/>
    <s v="USD"/>
  </r>
  <r>
    <x v="0"/>
    <x v="49"/>
    <s v="NTNX"/>
    <x v="34"/>
    <s v="EQUITY"/>
    <s v="Information Technology"/>
    <s v="Equity"/>
    <n v="899559.42"/>
    <n v="0.37"/>
    <n v="899559.42"/>
    <n v="13163"/>
    <n v="68.34"/>
    <s v="United States"/>
    <s v="NASDAQ"/>
    <s v="USD"/>
  </r>
  <r>
    <x v="0"/>
    <x v="49"/>
    <s v="ZBRA"/>
    <x v="31"/>
    <s v="EQUITY"/>
    <s v="Information Technology"/>
    <s v="Equity"/>
    <n v="697174.03"/>
    <n v="0.28000000000000003"/>
    <n v="697174.03"/>
    <n v="2527"/>
    <n v="275.89"/>
    <s v="United States"/>
    <s v="NASDAQ"/>
    <s v="USD"/>
  </r>
  <r>
    <x v="0"/>
    <x v="49"/>
    <n v="992"/>
    <x v="36"/>
    <s v="EQUITY"/>
    <s v="Information Technology"/>
    <s v="Equity"/>
    <n v="669999.81000000006"/>
    <n v="0.27"/>
    <n v="669999.81000000006"/>
    <n v="426000"/>
    <n v="1.57"/>
    <s v="China"/>
    <s v="Hong Kong Exchanges And Clearing Ltd"/>
    <s v="HKD"/>
  </r>
  <r>
    <x v="0"/>
    <x v="49"/>
    <s v="USD"/>
    <x v="38"/>
    <s v="CASH"/>
    <s v="Cash and/or Derivatives"/>
    <s v="Cash"/>
    <n v="575735.51"/>
    <n v="0.24"/>
    <n v="575735.51"/>
    <n v="575736"/>
    <n v="100"/>
    <s v="United States"/>
    <s v="-"/>
    <s v="USD"/>
  </r>
  <r>
    <x v="0"/>
    <x v="49"/>
    <s v="RBRK"/>
    <x v="52"/>
    <s v="EQUITY"/>
    <s v="Information Technology"/>
    <s v="Equity"/>
    <n v="506143.98"/>
    <n v="0.21"/>
    <n v="506143.98"/>
    <n v="6147"/>
    <n v="82.34"/>
    <s v="United States"/>
    <s v="New York Stock Exchange Inc."/>
    <s v="USD"/>
  </r>
  <r>
    <x v="0"/>
    <x v="49"/>
    <s v="CVLT"/>
    <x v="37"/>
    <s v="EQUITY"/>
    <s v="Information Technology"/>
    <s v="Equity"/>
    <n v="354016"/>
    <n v="0.14000000000000001"/>
    <n v="354016"/>
    <n v="2080"/>
    <n v="170.2"/>
    <s v="United States"/>
    <s v="NASDAQ"/>
    <s v="USD"/>
  </r>
  <r>
    <x v="0"/>
    <x v="49"/>
    <n v="66570"/>
    <x v="53"/>
    <s v="EQUITY"/>
    <s v="Consumer Discretionary"/>
    <s v="Equity"/>
    <n v="289532.28999999998"/>
    <n v="0.12"/>
    <n v="289532.28999999998"/>
    <n v="5207"/>
    <n v="55.6"/>
    <s v="Korea (South)"/>
    <s v="Korea Exchange (Stock Market)"/>
    <s v="KRW"/>
  </r>
  <r>
    <x v="0"/>
    <x v="49"/>
    <n v="3706"/>
    <x v="55"/>
    <s v="EQUITY"/>
    <s v="Information Technology"/>
    <s v="Equity"/>
    <n v="131985.13"/>
    <n v="0.05"/>
    <n v="131985.13"/>
    <n v="42200"/>
    <n v="3.13"/>
    <s v="Taiwan"/>
    <s v="Taiwan Stock Exchange"/>
    <s v="TWD"/>
  </r>
  <r>
    <x v="0"/>
    <x v="49"/>
    <s v="EUR"/>
    <x v="43"/>
    <s v="CASH"/>
    <s v="Cash and/or Derivatives"/>
    <s v="Cash"/>
    <n v="121175.89"/>
    <n v="0.05"/>
    <n v="121175.89"/>
    <n v="104642"/>
    <n v="115.8"/>
    <s v="European Union"/>
    <s v="-"/>
    <s v="EUR"/>
  </r>
  <r>
    <x v="0"/>
    <x v="49"/>
    <s v="JPY"/>
    <x v="46"/>
    <s v="CASH"/>
    <s v="Cash and/or Derivatives"/>
    <s v="Cash"/>
    <n v="110354.69"/>
    <n v="0.05"/>
    <n v="110354.69"/>
    <n v="16821366"/>
    <n v="0.66"/>
    <s v="Japan"/>
    <s v="-"/>
    <s v="JPY"/>
  </r>
  <r>
    <x v="0"/>
    <x v="49"/>
    <s v="GFS"/>
    <x v="54"/>
    <s v="EQUITY"/>
    <s v="Information Technology"/>
    <s v="Equity"/>
    <n v="103494.39999999999"/>
    <n v="0.04"/>
    <n v="103494.39999999999"/>
    <n v="3140"/>
    <n v="32.96"/>
    <s v="United States"/>
    <s v="NASDAQ"/>
    <s v="USD"/>
  </r>
  <r>
    <x v="0"/>
    <x v="49"/>
    <s v="TWD"/>
    <x v="41"/>
    <s v="CASH"/>
    <s v="Cash and/or Derivatives"/>
    <s v="Cash"/>
    <n v="65022.879999999997"/>
    <n v="0.03"/>
    <n v="65022.879999999997"/>
    <n v="1985441"/>
    <n v="3.27"/>
    <s v="Taiwan"/>
    <s v="-"/>
    <s v="TWD"/>
  </r>
  <r>
    <x v="0"/>
    <x v="49"/>
    <s v="FSLY"/>
    <x v="40"/>
    <s v="EQUITY"/>
    <s v="Information Technology"/>
    <s v="Equity"/>
    <n v="54490.83"/>
    <n v="0.02"/>
    <n v="54490.83"/>
    <n v="6621"/>
    <n v="8.23"/>
    <s v="United States"/>
    <s v="New York Stock Exchange Inc."/>
    <s v="USD"/>
  </r>
  <r>
    <x v="0"/>
    <x v="49"/>
    <s v="CITFT"/>
    <x v="47"/>
    <s v="CASH"/>
    <s v="Cash and/or Derivatives"/>
    <s v="Cash Collateral and Margins"/>
    <n v="25000"/>
    <n v="0.01"/>
    <n v="25000"/>
    <n v="25000"/>
    <n v="100"/>
    <s v="United States"/>
    <s v="-"/>
    <s v="USD"/>
  </r>
  <r>
    <x v="0"/>
    <x v="49"/>
    <n v="2388"/>
    <x v="44"/>
    <s v="EQUITY"/>
    <s v="Information Technology"/>
    <s v="Equity"/>
    <n v="11548.8"/>
    <n v="0"/>
    <n v="11548.8"/>
    <n v="6331"/>
    <n v="1.82"/>
    <s v="Taiwan"/>
    <s v="Taiwan Stock Exchange"/>
    <s v="TWD"/>
  </r>
  <r>
    <x v="0"/>
    <x v="49"/>
    <n v="300017"/>
    <x v="56"/>
    <s v="EQUITY"/>
    <s v="Information Technology"/>
    <s v="Equity"/>
    <n v="9507.66"/>
    <n v="0"/>
    <n v="9507.66"/>
    <n v="5700"/>
    <n v="1.67"/>
    <s v="China"/>
    <s v="Shenzhen Stock Exchange"/>
    <s v="CNY"/>
  </r>
  <r>
    <x v="0"/>
    <x v="49"/>
    <s v="HKD"/>
    <x v="45"/>
    <s v="CASH"/>
    <s v="Cash and/or Derivatives"/>
    <s v="Cash"/>
    <n v="3503.83"/>
    <n v="0"/>
    <n v="3503.83"/>
    <n v="27268"/>
    <n v="12.85"/>
    <s v="Hong Kong"/>
    <s v="-"/>
    <s v="HKD"/>
  </r>
  <r>
    <x v="0"/>
    <x v="49"/>
    <s v="CNH"/>
    <x v="57"/>
    <s v="CASH"/>
    <s v="Cash and/or Derivatives"/>
    <s v="Cash"/>
    <n v="718.65"/>
    <n v="0"/>
    <n v="718.65"/>
    <n v="5127"/>
    <n v="14.02"/>
    <s v="China"/>
    <s v="-"/>
    <s v="CNH"/>
  </r>
  <r>
    <x v="0"/>
    <x v="49"/>
    <s v="KRW"/>
    <x v="59"/>
    <s v="FX"/>
    <s v="Cash and/or Derivatives"/>
    <s v="FX"/>
    <n v="669.36"/>
    <n v="0"/>
    <n v="669.36"/>
    <n v="3003454800"/>
    <n v="1"/>
    <s v="United States"/>
    <s v="-"/>
    <s v="USD"/>
  </r>
  <r>
    <x v="0"/>
    <x v="49"/>
    <s v="KRW"/>
    <x v="59"/>
    <s v="FX"/>
    <s v="Cash and/or Derivatives"/>
    <s v="FX"/>
    <n v="223.19"/>
    <n v="0"/>
    <n v="223.19"/>
    <n v="1001482400"/>
    <n v="1"/>
    <s v="United States"/>
    <s v="-"/>
    <s v="USD"/>
  </r>
  <r>
    <x v="0"/>
    <x v="49"/>
    <s v="GBP"/>
    <x v="49"/>
    <s v="CASH"/>
    <s v="Cash and/or Derivatives"/>
    <s v="Cash"/>
    <n v="134.22999999999999"/>
    <n v="0"/>
    <n v="134.22999999999999"/>
    <n v="101"/>
    <n v="133.04"/>
    <s v="United Kingdom"/>
    <s v="-"/>
    <s v="GBP"/>
  </r>
  <r>
    <x v="0"/>
    <x v="49"/>
    <s v="EUR"/>
    <x v="60"/>
    <s v="FX"/>
    <s v="Cash and/or Derivatives"/>
    <s v="FX"/>
    <n v="-0.94"/>
    <n v="0"/>
    <n v="-0.94"/>
    <n v="-94251"/>
    <n v="1"/>
    <s v="United States"/>
    <s v="-"/>
    <s v="USD"/>
  </r>
  <r>
    <x v="0"/>
    <x v="49"/>
    <s v="HWBZ5"/>
    <x v="149"/>
    <s v="FUTURE"/>
    <s v="Cash and/or Derivatives"/>
    <s v="Futures"/>
    <n v="0"/>
    <n v="0"/>
    <n v="341558"/>
    <n v="7"/>
    <n v="24397"/>
    <s v="-"/>
    <s v="Chicago Mercantile Exchange"/>
    <s v="USD"/>
  </r>
  <r>
    <x v="0"/>
    <x v="49"/>
    <s v="JPY"/>
    <x v="61"/>
    <s v="FX"/>
    <s v="Cash and/or Derivatives"/>
    <s v="FX"/>
    <n v="-140.02000000000001"/>
    <n v="0"/>
    <n v="-140.02000000000001"/>
    <n v="-11265962"/>
    <n v="1"/>
    <s v="United States"/>
    <s v="-"/>
    <s v="USD"/>
  </r>
  <r>
    <x v="0"/>
    <x v="49"/>
    <s v="ETD_USD"/>
    <x v="66"/>
    <s v="CASH"/>
    <s v="Cash and/or Derivatives"/>
    <s v="Cash"/>
    <n v="-12377.82"/>
    <n v="-0.01"/>
    <n v="-12377.82"/>
    <n v="-12378"/>
    <n v="100"/>
    <s v="United States"/>
    <s v="-"/>
    <s v="USD"/>
  </r>
  <r>
    <x v="0"/>
    <x v="49"/>
    <s v="KRW"/>
    <x v="39"/>
    <s v="CASH"/>
    <s v="Cash and/or Derivatives"/>
    <s v="Cash"/>
    <n v="-2968130.81"/>
    <n v="-1.21"/>
    <n v="-2968130.81"/>
    <n v="-4216971842"/>
    <n v="7.0000000000000007E-2"/>
    <s v="Korea (South)"/>
    <s v="-"/>
    <s v="KRW"/>
  </r>
  <r>
    <x v="0"/>
    <x v="50"/>
    <s v="AMD"/>
    <x v="10"/>
    <s v="EQUITY"/>
    <s v="Information Technology"/>
    <s v="Equity"/>
    <n v="16932026.02"/>
    <n v="6.25"/>
    <n v="16932026.02"/>
    <n v="71134"/>
    <n v="238.03"/>
    <s v="United States"/>
    <s v="NASDAQ"/>
    <s v="USD"/>
  </r>
  <r>
    <x v="0"/>
    <x v="50"/>
    <s v="ASML"/>
    <x v="4"/>
    <s v="EQUITY"/>
    <s v="Information Technology"/>
    <s v="Equity"/>
    <n v="14205043.619999999"/>
    <n v="5.25"/>
    <n v="14205043.619999999"/>
    <n v="13757"/>
    <n v="1032.57"/>
    <s v="Netherlands"/>
    <s v="Euronext Amsterdam"/>
    <s v="EUR"/>
  </r>
  <r>
    <x v="0"/>
    <x v="50"/>
    <n v="2330"/>
    <x v="3"/>
    <s v="EQUITY"/>
    <s v="Information Technology"/>
    <s v="Equity"/>
    <n v="13034673.800000001"/>
    <n v="4.8099999999999996"/>
    <n v="13034673.800000001"/>
    <n v="270126"/>
    <n v="48.25"/>
    <s v="Taiwan"/>
    <s v="Taiwan Stock Exchange"/>
    <s v="TWD"/>
  </r>
  <r>
    <x v="0"/>
    <x v="50"/>
    <n v="5930"/>
    <x v="13"/>
    <s v="EQUITY"/>
    <s v="Information Technology"/>
    <s v="Equity"/>
    <n v="12698282.560000001"/>
    <n v="4.6900000000000004"/>
    <n v="12698282.560000001"/>
    <n v="185981"/>
    <n v="68.28"/>
    <s v="Korea (South)"/>
    <s v="Korea Exchange (Stock Market)"/>
    <s v="KRW"/>
  </r>
  <r>
    <x v="0"/>
    <x v="50"/>
    <s v="AAPL"/>
    <x v="1"/>
    <s v="EQUITY"/>
    <s v="Information Technology"/>
    <s v="Equity"/>
    <n v="12650010.57"/>
    <n v="4.67"/>
    <n v="12650010.57"/>
    <n v="48141"/>
    <n v="262.77"/>
    <s v="United States"/>
    <s v="NASDAQ"/>
    <s v="USD"/>
  </r>
  <r>
    <x v="0"/>
    <x v="50"/>
    <s v="PLTR"/>
    <x v="12"/>
    <s v="EQUITY"/>
    <s v="Information Technology"/>
    <s v="Equity"/>
    <n v="12228147.189999999"/>
    <n v="4.5199999999999996"/>
    <n v="12228147.189999999"/>
    <n v="67369"/>
    <n v="181.51"/>
    <s v="United States"/>
    <s v="NASDAQ"/>
    <s v="USD"/>
  </r>
  <r>
    <x v="0"/>
    <x v="50"/>
    <s v="IBM"/>
    <x v="8"/>
    <s v="EQUITY"/>
    <s v="Information Technology"/>
    <s v="Equity"/>
    <n v="12152970.4"/>
    <n v="4.49"/>
    <n v="12152970.4"/>
    <n v="43088"/>
    <n v="282.05"/>
    <s v="United States"/>
    <s v="New York Stock Exchange Inc."/>
    <s v="USD"/>
  </r>
  <r>
    <x v="0"/>
    <x v="50"/>
    <s v="MU"/>
    <x v="17"/>
    <s v="EQUITY"/>
    <s v="Information Technology"/>
    <s v="Equity"/>
    <n v="11845293.24"/>
    <n v="4.38"/>
    <n v="11845293.24"/>
    <n v="58556"/>
    <n v="202.29"/>
    <s v="United States"/>
    <s v="NASDAQ"/>
    <s v="USD"/>
  </r>
  <r>
    <x v="0"/>
    <x v="50"/>
    <s v="CSCO"/>
    <x v="2"/>
    <s v="EQUITY"/>
    <s v="Information Technology"/>
    <s v="Equity"/>
    <n v="11567953.279999999"/>
    <n v="4.2699999999999996"/>
    <n v="11567953.279999999"/>
    <n v="163574"/>
    <n v="70.72"/>
    <s v="United States"/>
    <s v="NASDAQ"/>
    <s v="USD"/>
  </r>
  <r>
    <x v="0"/>
    <x v="50"/>
    <s v="MSFT"/>
    <x v="9"/>
    <s v="EQUITY"/>
    <s v="Information Technology"/>
    <s v="Equity"/>
    <n v="11442874.300000001"/>
    <n v="4.2300000000000004"/>
    <n v="11442874.300000001"/>
    <n v="22105"/>
    <n v="517.66"/>
    <s v="United States"/>
    <s v="NASDAQ"/>
    <s v="USD"/>
  </r>
  <r>
    <x v="0"/>
    <x v="50"/>
    <s v="NVDA"/>
    <x v="5"/>
    <s v="EQUITY"/>
    <s v="Information Technology"/>
    <s v="Equity"/>
    <n v="11322862.32"/>
    <n v="4.18"/>
    <n v="11322862.32"/>
    <n v="62502"/>
    <n v="181.16"/>
    <s v="United States"/>
    <s v="NASDAQ"/>
    <s v="USD"/>
  </r>
  <r>
    <x v="0"/>
    <x v="50"/>
    <s v="AMZN"/>
    <x v="6"/>
    <s v="EQUITY"/>
    <s v="Consumer Discretionary"/>
    <s v="Equity"/>
    <n v="10690522.470000001"/>
    <n v="3.95"/>
    <n v="10690522.470000001"/>
    <n v="48149"/>
    <n v="222.03"/>
    <s v="United States"/>
    <s v="NASDAQ"/>
    <s v="USD"/>
  </r>
  <r>
    <x v="0"/>
    <x v="50"/>
    <s v="AVGO"/>
    <x v="0"/>
    <s v="EQUITY"/>
    <s v="Information Technology"/>
    <s v="Equity"/>
    <n v="10549473.42"/>
    <n v="3.9"/>
    <n v="10549473.42"/>
    <n v="30787"/>
    <n v="342.66"/>
    <s v="United States"/>
    <s v="NASDAQ"/>
    <s v="USD"/>
  </r>
  <r>
    <x v="0"/>
    <x v="50"/>
    <s v="NOW"/>
    <x v="50"/>
    <s v="EQUITY"/>
    <s v="Information Technology"/>
    <s v="Equity"/>
    <n v="10236929.5"/>
    <n v="3.78"/>
    <n v="10236929.5"/>
    <n v="10873"/>
    <n v="941.5"/>
    <s v="United States"/>
    <s v="New York Stock Exchange Inc."/>
    <s v="USD"/>
  </r>
  <r>
    <x v="0"/>
    <x v="50"/>
    <s v="ORCL"/>
    <x v="7"/>
    <s v="EQUITY"/>
    <s v="Information Technology"/>
    <s v="Equity"/>
    <n v="9893843.6999999993"/>
    <n v="3.65"/>
    <n v="9893843.6999999993"/>
    <n v="35958"/>
    <n v="275.14999999999998"/>
    <s v="United States"/>
    <s v="New York Stock Exchange Inc."/>
    <s v="USD"/>
  </r>
  <r>
    <x v="0"/>
    <x v="50"/>
    <s v="QCOM"/>
    <x v="11"/>
    <s v="EQUITY"/>
    <s v="Information Technology"/>
    <s v="Equity"/>
    <n v="9513232.8399999999"/>
    <n v="3.51"/>
    <n v="9513232.8399999999"/>
    <n v="56348"/>
    <n v="168.83"/>
    <s v="United States"/>
    <s v="NASDAQ"/>
    <s v="USD"/>
  </r>
  <r>
    <x v="0"/>
    <x v="50"/>
    <s v="AMAT"/>
    <x v="51"/>
    <s v="EQUITY"/>
    <s v="Information Technology"/>
    <s v="Equity"/>
    <n v="9489062"/>
    <n v="3.51"/>
    <n v="9489062"/>
    <n v="41987"/>
    <n v="226"/>
    <s v="United States"/>
    <s v="NASDAQ"/>
    <s v="USD"/>
  </r>
  <r>
    <x v="0"/>
    <x v="50"/>
    <s v="INTC"/>
    <x v="20"/>
    <s v="EQUITY"/>
    <s v="Information Technology"/>
    <s v="Equity"/>
    <n v="8713698.3200000003"/>
    <n v="3.22"/>
    <n v="8713698.3200000003"/>
    <n v="228586"/>
    <n v="38.119999999999997"/>
    <s v="United States"/>
    <s v="NASDAQ"/>
    <s v="USD"/>
  </r>
  <r>
    <x v="0"/>
    <x v="50"/>
    <s v="KLAC"/>
    <x v="21"/>
    <s v="EQUITY"/>
    <s v="Information Technology"/>
    <s v="Equity"/>
    <n v="7903497.8399999999"/>
    <n v="2.92"/>
    <n v="7903497.8399999999"/>
    <n v="6888"/>
    <n v="1147.43"/>
    <s v="United States"/>
    <s v="NASDAQ"/>
    <s v="USD"/>
  </r>
  <r>
    <x v="0"/>
    <x v="50"/>
    <s v="PANW"/>
    <x v="14"/>
    <s v="EQUITY"/>
    <s v="Information Technology"/>
    <s v="Equity"/>
    <n v="7493923.2000000002"/>
    <n v="2.77"/>
    <n v="7493923.2000000002"/>
    <n v="34953"/>
    <n v="214.4"/>
    <s v="United States"/>
    <s v="NASDAQ"/>
    <s v="USD"/>
  </r>
  <r>
    <x v="0"/>
    <x v="50"/>
    <s v="GOOGL"/>
    <x v="16"/>
    <s v="EQUITY"/>
    <s v="Communication"/>
    <s v="Equity"/>
    <n v="6159562.7800000003"/>
    <n v="2.2799999999999998"/>
    <n v="6159562.7800000003"/>
    <n v="24593"/>
    <n v="250.46"/>
    <s v="United States"/>
    <s v="NASDAQ"/>
    <s v="USD"/>
  </r>
  <r>
    <x v="0"/>
    <x v="50"/>
    <s v="GOOG"/>
    <x v="18"/>
    <s v="EQUITY"/>
    <s v="Communication"/>
    <s v="Equity"/>
    <n v="5387724.2400000002"/>
    <n v="1.99"/>
    <n v="5387724.2400000002"/>
    <n v="21436"/>
    <n v="251.34"/>
    <s v="United States"/>
    <s v="NASDAQ"/>
    <s v="USD"/>
  </r>
  <r>
    <x v="0"/>
    <x v="50"/>
    <n v="8035"/>
    <x v="22"/>
    <s v="EQUITY"/>
    <s v="Information Technology"/>
    <s v="Equity"/>
    <n v="4994482.3"/>
    <n v="1.84"/>
    <n v="4994482.3"/>
    <n v="24700"/>
    <n v="202.21"/>
    <s v="Japan"/>
    <s v="Tokyo Stock Exchange"/>
    <s v="JPY"/>
  </r>
  <r>
    <x v="0"/>
    <x v="50"/>
    <n v="2317"/>
    <x v="24"/>
    <s v="EQUITY"/>
    <s v="Information Technology"/>
    <s v="Equity"/>
    <n v="4949795.9000000004"/>
    <n v="1.83"/>
    <n v="4949795.9000000004"/>
    <n v="635210"/>
    <n v="7.79"/>
    <s v="Taiwan"/>
    <s v="Taiwan Stock Exchange"/>
    <s v="TWD"/>
  </r>
  <r>
    <x v="0"/>
    <x v="50"/>
    <s v="SNOW"/>
    <x v="25"/>
    <s v="EQUITY"/>
    <s v="Information Technology"/>
    <s v="Equity"/>
    <n v="4324669.4400000004"/>
    <n v="1.6"/>
    <n v="4324669.4400000004"/>
    <n v="17472"/>
    <n v="247.52"/>
    <s v="United States"/>
    <s v="New York Stock Exchange Inc."/>
    <s v="USD"/>
  </r>
  <r>
    <x v="0"/>
    <x v="50"/>
    <s v="EQIX"/>
    <x v="19"/>
    <s v="EQUITY"/>
    <s v="Real Estate"/>
    <s v="Equity"/>
    <n v="4211928"/>
    <n v="1.56"/>
    <n v="4211928"/>
    <n v="5124"/>
    <n v="822"/>
    <s v="United States"/>
    <s v="NASDAQ"/>
    <s v="USD"/>
  </r>
  <r>
    <x v="0"/>
    <x v="50"/>
    <s v="DELL"/>
    <x v="26"/>
    <s v="EQUITY"/>
    <s v="Information Technology"/>
    <s v="Equity"/>
    <n v="2447215.11"/>
    <n v="0.9"/>
    <n v="2447215.11"/>
    <n v="16377"/>
    <n v="149.43"/>
    <s v="United States"/>
    <s v="New York Stock Exchange Inc."/>
    <s v="USD"/>
  </r>
  <r>
    <x v="0"/>
    <x v="50"/>
    <s v="MCHP"/>
    <x v="27"/>
    <s v="EQUITY"/>
    <s v="Information Technology"/>
    <s v="Equity"/>
    <n v="1909330.56"/>
    <n v="0.71"/>
    <n v="1909330.56"/>
    <n v="28278"/>
    <n v="67.52"/>
    <s v="United States"/>
    <s v="NASDAQ"/>
    <s v="USD"/>
  </r>
  <r>
    <x v="0"/>
    <x v="50"/>
    <n v="5935"/>
    <x v="32"/>
    <s v="EQUITY"/>
    <s v="Information Technology"/>
    <s v="Equity"/>
    <n v="1607595.59"/>
    <n v="0.59"/>
    <n v="1607595.59"/>
    <n v="29545"/>
    <n v="54.41"/>
    <s v="Korea (South)"/>
    <s v="Korea Exchange (Stock Market)"/>
    <s v="KRW"/>
  </r>
  <r>
    <x v="0"/>
    <x v="50"/>
    <s v="HPE"/>
    <x v="28"/>
    <s v="EQUITY"/>
    <s v="Information Technology"/>
    <s v="Equity"/>
    <n v="1599533.26"/>
    <n v="0.59"/>
    <n v="1599533.26"/>
    <n v="68738"/>
    <n v="23.27"/>
    <s v="United States"/>
    <s v="New York Stock Exchange Inc."/>
    <s v="USD"/>
  </r>
  <r>
    <x v="0"/>
    <x v="50"/>
    <s v="PSTG"/>
    <x v="30"/>
    <s v="EQUITY"/>
    <s v="Information Technology"/>
    <s v="Equity"/>
    <n v="1542439.36"/>
    <n v="0.56999999999999995"/>
    <n v="1542439.36"/>
    <n v="16976"/>
    <n v="90.86"/>
    <s v="United States"/>
    <s v="New York Stock Exchange Inc."/>
    <s v="USD"/>
  </r>
  <r>
    <x v="0"/>
    <x v="50"/>
    <s v="MDB"/>
    <x v="33"/>
    <s v="EQUITY"/>
    <s v="Information Technology"/>
    <s v="Equity"/>
    <n v="1395555.84"/>
    <n v="0.52"/>
    <n v="1395555.84"/>
    <n v="4284"/>
    <n v="325.76"/>
    <s v="United States"/>
    <s v="NASDAQ"/>
    <s v="USD"/>
  </r>
  <r>
    <x v="0"/>
    <x v="50"/>
    <s v="NTAP"/>
    <x v="29"/>
    <s v="EQUITY"/>
    <s v="Information Technology"/>
    <s v="Equity"/>
    <n v="1248553.8"/>
    <n v="0.46"/>
    <n v="1248553.8"/>
    <n v="10485"/>
    <n v="119.08"/>
    <s v="United States"/>
    <s v="NASDAQ"/>
    <s v="USD"/>
  </r>
  <r>
    <x v="0"/>
    <x v="50"/>
    <s v="NTNX"/>
    <x v="34"/>
    <s v="EQUITY"/>
    <s v="Information Technology"/>
    <s v="Equity"/>
    <n v="959867.37"/>
    <n v="0.35"/>
    <n v="959867.37"/>
    <n v="13893"/>
    <n v="69.09"/>
    <s v="United States"/>
    <s v="NASDAQ"/>
    <s v="USD"/>
  </r>
  <r>
    <x v="0"/>
    <x v="50"/>
    <s v="ZBRA"/>
    <x v="31"/>
    <s v="EQUITY"/>
    <s v="Information Technology"/>
    <s v="Equity"/>
    <n v="816662.07"/>
    <n v="0.3"/>
    <n v="816662.07"/>
    <n v="2667"/>
    <n v="306.20999999999998"/>
    <s v="United States"/>
    <s v="NASDAQ"/>
    <s v="USD"/>
  </r>
  <r>
    <x v="0"/>
    <x v="50"/>
    <n v="992"/>
    <x v="36"/>
    <s v="EQUITY"/>
    <s v="Information Technology"/>
    <s v="Equity"/>
    <n v="666486.52"/>
    <n v="0.25"/>
    <n v="666486.52"/>
    <n v="450000"/>
    <n v="1.48"/>
    <s v="China"/>
    <s v="Hong Kong Exchanges And Clearing Ltd"/>
    <s v="HKD"/>
  </r>
  <r>
    <x v="0"/>
    <x v="50"/>
    <s v="RBRK"/>
    <x v="52"/>
    <s v="EQUITY"/>
    <s v="Information Technology"/>
    <s v="Equity"/>
    <n v="518181.56"/>
    <n v="0.19"/>
    <n v="518181.56"/>
    <n v="6487"/>
    <n v="79.88"/>
    <s v="United States"/>
    <s v="New York Stock Exchange Inc."/>
    <s v="USD"/>
  </r>
  <r>
    <x v="0"/>
    <x v="50"/>
    <s v="CVLT"/>
    <x v="37"/>
    <s v="EQUITY"/>
    <s v="Information Technology"/>
    <s v="Equity"/>
    <n v="384058.44"/>
    <n v="0.14000000000000001"/>
    <n v="384058.44"/>
    <n v="2196"/>
    <n v="174.89"/>
    <s v="United States"/>
    <s v="NASDAQ"/>
    <s v="USD"/>
  </r>
  <r>
    <x v="0"/>
    <x v="50"/>
    <n v="66570"/>
    <x v="53"/>
    <s v="EQUITY"/>
    <s v="Consumer Discretionary"/>
    <s v="Equity"/>
    <n v="343120.17"/>
    <n v="0.13"/>
    <n v="343120.17"/>
    <n v="5493"/>
    <n v="62.46"/>
    <s v="Korea (South)"/>
    <s v="Korea Exchange (Stock Market)"/>
    <s v="KRW"/>
  </r>
  <r>
    <x v="0"/>
    <x v="50"/>
    <s v="USD"/>
    <x v="38"/>
    <s v="CASH"/>
    <s v="Cash and/or Derivatives"/>
    <s v="Cash"/>
    <n v="179208.38"/>
    <n v="7.0000000000000007E-2"/>
    <n v="179208.38"/>
    <n v="179208"/>
    <n v="100"/>
    <s v="United States"/>
    <s v="-"/>
    <s v="USD"/>
  </r>
  <r>
    <x v="0"/>
    <x v="50"/>
    <n v="3706"/>
    <x v="55"/>
    <s v="EQUITY"/>
    <s v="Information Technology"/>
    <s v="Equity"/>
    <n v="131428.39000000001"/>
    <n v="0.05"/>
    <n v="131428.39000000001"/>
    <n v="44200"/>
    <n v="2.97"/>
    <s v="Taiwan"/>
    <s v="Taiwan Stock Exchange"/>
    <s v="TWD"/>
  </r>
  <r>
    <x v="0"/>
    <x v="50"/>
    <s v="GFS"/>
    <x v="54"/>
    <s v="EQUITY"/>
    <s v="Information Technology"/>
    <s v="Equity"/>
    <n v="117561.36"/>
    <n v="0.04"/>
    <n v="117561.36"/>
    <n v="3306"/>
    <n v="35.56"/>
    <s v="United States"/>
    <s v="NASDAQ"/>
    <s v="USD"/>
  </r>
  <r>
    <x v="0"/>
    <x v="50"/>
    <s v="KRW"/>
    <x v="39"/>
    <s v="CASH"/>
    <s v="Cash and/or Derivatives"/>
    <s v="Cash"/>
    <n v="71663.63"/>
    <n v="0.03"/>
    <n v="71663.63"/>
    <n v="102335661"/>
    <n v="7.0000000000000007E-2"/>
    <s v="Korea (South)"/>
    <s v="-"/>
    <s v="KRW"/>
  </r>
  <r>
    <x v="0"/>
    <x v="50"/>
    <s v="FSLY"/>
    <x v="40"/>
    <s v="EQUITY"/>
    <s v="Information Technology"/>
    <s v="Equity"/>
    <n v="57272.57"/>
    <n v="0.02"/>
    <n v="57272.57"/>
    <n v="6959"/>
    <n v="8.23"/>
    <s v="United States"/>
    <s v="New York Stock Exchange Inc."/>
    <s v="USD"/>
  </r>
  <r>
    <x v="0"/>
    <x v="50"/>
    <s v="JPY"/>
    <x v="46"/>
    <s v="CASH"/>
    <s v="Cash and/or Derivatives"/>
    <s v="Cash"/>
    <n v="42791.68"/>
    <n v="0.02"/>
    <n v="42791.68"/>
    <n v="6498987"/>
    <n v="0.66"/>
    <s v="Japan"/>
    <s v="-"/>
    <s v="JPY"/>
  </r>
  <r>
    <x v="0"/>
    <x v="50"/>
    <s v="TWD"/>
    <x v="41"/>
    <s v="CASH"/>
    <s v="Cash and/or Derivatives"/>
    <s v="Cash"/>
    <n v="27271.43"/>
    <n v="0.01"/>
    <n v="27271.43"/>
    <n v="836442"/>
    <n v="3.26"/>
    <s v="Taiwan"/>
    <s v="-"/>
    <s v="TWD"/>
  </r>
  <r>
    <x v="0"/>
    <x v="50"/>
    <s v="CITFT"/>
    <x v="47"/>
    <s v="CASH"/>
    <s v="Cash and/or Derivatives"/>
    <s v="Cash Collateral and Margins"/>
    <n v="19000"/>
    <n v="0.01"/>
    <n v="19000"/>
    <n v="19000"/>
    <n v="100"/>
    <s v="United States"/>
    <s v="-"/>
    <s v="USD"/>
  </r>
  <r>
    <x v="0"/>
    <x v="50"/>
    <s v="EUR"/>
    <x v="43"/>
    <s v="CASH"/>
    <s v="Cash and/or Derivatives"/>
    <s v="Cash"/>
    <n v="16896.189999999999"/>
    <n v="0.01"/>
    <n v="16896.189999999999"/>
    <n v="14560"/>
    <n v="116.05"/>
    <s v="European Union"/>
    <s v="-"/>
    <s v="EUR"/>
  </r>
  <r>
    <x v="0"/>
    <x v="50"/>
    <n v="2388"/>
    <x v="44"/>
    <s v="EQUITY"/>
    <s v="Information Technology"/>
    <s v="Equity"/>
    <n v="11373.55"/>
    <n v="0"/>
    <n v="11373.55"/>
    <n v="6331"/>
    <n v="1.8"/>
    <s v="Taiwan"/>
    <s v="Taiwan Stock Exchange"/>
    <s v="TWD"/>
  </r>
  <r>
    <x v="0"/>
    <x v="50"/>
    <n v="300017"/>
    <x v="56"/>
    <s v="EQUITY"/>
    <s v="Information Technology"/>
    <s v="Equity"/>
    <n v="9504.49"/>
    <n v="0"/>
    <n v="9504.49"/>
    <n v="6100"/>
    <n v="1.56"/>
    <s v="China"/>
    <s v="Shenzhen Stock Exchange"/>
    <s v="CNY"/>
  </r>
  <r>
    <x v="0"/>
    <x v="50"/>
    <s v="HKD"/>
    <x v="45"/>
    <s v="CASH"/>
    <s v="Cash and/or Derivatives"/>
    <s v="Cash"/>
    <n v="4918.87"/>
    <n v="0"/>
    <n v="4918.87"/>
    <n v="38226"/>
    <n v="12.87"/>
    <s v="Hong Kong"/>
    <s v="-"/>
    <s v="HKD"/>
  </r>
  <r>
    <x v="0"/>
    <x v="50"/>
    <s v="CNH"/>
    <x v="57"/>
    <s v="CASH"/>
    <s v="Cash and/or Derivatives"/>
    <s v="Cash"/>
    <n v="698.94"/>
    <n v="0"/>
    <n v="698.94"/>
    <n v="4979"/>
    <n v="14.04"/>
    <s v="China"/>
    <s v="-"/>
    <s v="CNH"/>
  </r>
  <r>
    <x v="0"/>
    <x v="50"/>
    <s v="GBP"/>
    <x v="49"/>
    <s v="CASH"/>
    <s v="Cash and/or Derivatives"/>
    <s v="Cash"/>
    <n v="134.93"/>
    <n v="0"/>
    <n v="134.93"/>
    <n v="101"/>
    <n v="133.74"/>
    <s v="United Kingdom"/>
    <s v="-"/>
    <s v="GBP"/>
  </r>
  <r>
    <x v="0"/>
    <x v="50"/>
    <s v="HWBZ5"/>
    <x v="149"/>
    <s v="FUTURE"/>
    <s v="Cash and/or Derivatives"/>
    <s v="Futures"/>
    <n v="0"/>
    <n v="0"/>
    <n v="303537"/>
    <n v="6"/>
    <n v="25294.75"/>
    <s v="-"/>
    <s v="Chicago Mercantile Exchange"/>
    <s v="USD"/>
  </r>
  <r>
    <x v="0"/>
    <x v="51"/>
    <s v="AMD"/>
    <x v="10"/>
    <s v="EQUITY"/>
    <s v="Information Technology"/>
    <s v="Equity"/>
    <n v="16377180.82"/>
    <n v="6.11"/>
    <n v="16377180.82"/>
    <n v="71134"/>
    <n v="230.23"/>
    <s v="United States"/>
    <s v="NASDAQ"/>
    <s v="USD"/>
  </r>
  <r>
    <x v="0"/>
    <x v="51"/>
    <s v="ASML"/>
    <x v="4"/>
    <s v="EQUITY"/>
    <s v="Information Technology"/>
    <s v="Equity"/>
    <n v="13898925.67"/>
    <n v="5.19"/>
    <n v="13898925.67"/>
    <n v="13757"/>
    <n v="1010.31"/>
    <s v="Netherlands"/>
    <s v="Euronext Amsterdam"/>
    <s v="EUR"/>
  </r>
  <r>
    <x v="0"/>
    <x v="51"/>
    <n v="2330"/>
    <x v="3"/>
    <s v="EQUITY"/>
    <s v="Information Technology"/>
    <s v="Equity"/>
    <n v="12834259.49"/>
    <n v="4.79"/>
    <n v="12834259.49"/>
    <n v="270126"/>
    <n v="47.51"/>
    <s v="Taiwan"/>
    <s v="Taiwan Stock Exchange"/>
    <s v="TWD"/>
  </r>
  <r>
    <x v="0"/>
    <x v="51"/>
    <n v="5930"/>
    <x v="13"/>
    <s v="EQUITY"/>
    <s v="Information Technology"/>
    <s v="Equity"/>
    <n v="12825378.789999999"/>
    <n v="4.79"/>
    <n v="12825378.789999999"/>
    <n v="185981"/>
    <n v="68.959999999999994"/>
    <s v="Korea (South)"/>
    <s v="Korea Exchange (Stock Market)"/>
    <s v="KRW"/>
  </r>
  <r>
    <x v="0"/>
    <x v="51"/>
    <s v="AAPL"/>
    <x v="1"/>
    <s v="EQUITY"/>
    <s v="Information Technology"/>
    <s v="Equity"/>
    <n v="12442041.449999999"/>
    <n v="4.6500000000000004"/>
    <n v="12442041.449999999"/>
    <n v="48141"/>
    <n v="258.45"/>
    <s v="United States"/>
    <s v="NASDAQ"/>
    <s v="USD"/>
  </r>
  <r>
    <x v="0"/>
    <x v="51"/>
    <s v="IBM"/>
    <x v="8"/>
    <s v="EQUITY"/>
    <s v="Information Technology"/>
    <s v="Equity"/>
    <n v="12388230.880000001"/>
    <n v="4.63"/>
    <n v="12388230.880000001"/>
    <n v="43088"/>
    <n v="287.51"/>
    <s v="United States"/>
    <s v="New York Stock Exchange Inc."/>
    <s v="USD"/>
  </r>
  <r>
    <x v="0"/>
    <x v="51"/>
    <s v="PLTR"/>
    <x v="12"/>
    <s v="EQUITY"/>
    <s v="Information Technology"/>
    <s v="Equity"/>
    <n v="11822585.810000001"/>
    <n v="4.41"/>
    <n v="11822585.810000001"/>
    <n v="67369"/>
    <n v="175.49"/>
    <s v="United States"/>
    <s v="NASDAQ"/>
    <s v="USD"/>
  </r>
  <r>
    <x v="0"/>
    <x v="51"/>
    <s v="MU"/>
    <x v="17"/>
    <s v="EQUITY"/>
    <s v="Information Technology"/>
    <s v="Equity"/>
    <n v="11621609.32"/>
    <n v="4.34"/>
    <n v="11621609.32"/>
    <n v="58556"/>
    <n v="198.47"/>
    <s v="United States"/>
    <s v="NASDAQ"/>
    <s v="USD"/>
  </r>
  <r>
    <x v="0"/>
    <x v="51"/>
    <s v="CSCO"/>
    <x v="2"/>
    <s v="EQUITY"/>
    <s v="Information Technology"/>
    <s v="Equity"/>
    <n v="11558138.84"/>
    <n v="4.32"/>
    <n v="11558138.84"/>
    <n v="163574"/>
    <n v="70.66"/>
    <s v="United States"/>
    <s v="NASDAQ"/>
    <s v="USD"/>
  </r>
  <r>
    <x v="0"/>
    <x v="51"/>
    <s v="MSFT"/>
    <x v="9"/>
    <s v="EQUITY"/>
    <s v="Information Technology"/>
    <s v="Equity"/>
    <n v="11506536.699999999"/>
    <n v="4.3"/>
    <n v="11506536.699999999"/>
    <n v="22105"/>
    <n v="520.54"/>
    <s v="United States"/>
    <s v="NASDAQ"/>
    <s v="USD"/>
  </r>
  <r>
    <x v="0"/>
    <x v="51"/>
    <s v="NVDA"/>
    <x v="5"/>
    <s v="EQUITY"/>
    <s v="Information Technology"/>
    <s v="Equity"/>
    <n v="11267860.560000001"/>
    <n v="4.21"/>
    <n v="11267860.560000001"/>
    <n v="62502"/>
    <n v="180.28"/>
    <s v="United States"/>
    <s v="NASDAQ"/>
    <s v="USD"/>
  </r>
  <r>
    <x v="0"/>
    <x v="51"/>
    <s v="AMZN"/>
    <x v="6"/>
    <s v="EQUITY"/>
    <s v="Consumer Discretionary"/>
    <s v="Equity"/>
    <n v="10494074.550000001"/>
    <n v="3.92"/>
    <n v="10494074.550000001"/>
    <n v="48149"/>
    <n v="217.95"/>
    <s v="United States"/>
    <s v="NASDAQ"/>
    <s v="USD"/>
  </r>
  <r>
    <x v="0"/>
    <x v="51"/>
    <s v="AVGO"/>
    <x v="0"/>
    <s v="EQUITY"/>
    <s v="Information Technology"/>
    <s v="Equity"/>
    <n v="10476816.1"/>
    <n v="3.91"/>
    <n v="10476816.1"/>
    <n v="30787"/>
    <n v="340.3"/>
    <s v="United States"/>
    <s v="NASDAQ"/>
    <s v="USD"/>
  </r>
  <r>
    <x v="0"/>
    <x v="51"/>
    <s v="NOW"/>
    <x v="50"/>
    <s v="EQUITY"/>
    <s v="Information Technology"/>
    <s v="Equity"/>
    <n v="10173322.449999999"/>
    <n v="3.8"/>
    <n v="10173322.449999999"/>
    <n v="10873"/>
    <n v="935.65"/>
    <s v="United States"/>
    <s v="New York Stock Exchange Inc."/>
    <s v="USD"/>
  </r>
  <r>
    <x v="0"/>
    <x v="51"/>
    <s v="ORCL"/>
    <x v="7"/>
    <s v="EQUITY"/>
    <s v="Information Technology"/>
    <s v="Equity"/>
    <n v="9804308.2799999993"/>
    <n v="3.66"/>
    <n v="9804308.2799999993"/>
    <n v="35958"/>
    <n v="272.66000000000003"/>
    <s v="United States"/>
    <s v="New York Stock Exchange Inc."/>
    <s v="USD"/>
  </r>
  <r>
    <x v="0"/>
    <x v="51"/>
    <s v="QCOM"/>
    <x v="11"/>
    <s v="EQUITY"/>
    <s v="Information Technology"/>
    <s v="Equity"/>
    <n v="9538025.9600000009"/>
    <n v="3.56"/>
    <n v="9538025.9600000009"/>
    <n v="56348"/>
    <n v="169.27"/>
    <s v="United States"/>
    <s v="NASDAQ"/>
    <s v="USD"/>
  </r>
  <r>
    <x v="0"/>
    <x v="51"/>
    <s v="AMAT"/>
    <x v="51"/>
    <s v="EQUITY"/>
    <s v="Information Technology"/>
    <s v="Equity"/>
    <n v="9260652.7200000007"/>
    <n v="3.46"/>
    <n v="9260652.7200000007"/>
    <n v="41987"/>
    <n v="220.56"/>
    <s v="United States"/>
    <s v="NASDAQ"/>
    <s v="USD"/>
  </r>
  <r>
    <x v="0"/>
    <x v="51"/>
    <s v="INTC"/>
    <x v="20"/>
    <s v="EQUITY"/>
    <s v="Information Technology"/>
    <s v="Equity"/>
    <n v="8439395.1199999992"/>
    <n v="3.15"/>
    <n v="8439395.1199999992"/>
    <n v="228586"/>
    <n v="36.92"/>
    <s v="United States"/>
    <s v="NASDAQ"/>
    <s v="USD"/>
  </r>
  <r>
    <x v="0"/>
    <x v="51"/>
    <s v="KLAC"/>
    <x v="21"/>
    <s v="EQUITY"/>
    <s v="Information Technology"/>
    <s v="Equity"/>
    <n v="7675436.1600000001"/>
    <n v="2.87"/>
    <n v="7675436.1600000001"/>
    <n v="6888"/>
    <n v="1114.32"/>
    <s v="United States"/>
    <s v="NASDAQ"/>
    <s v="USD"/>
  </r>
  <r>
    <x v="0"/>
    <x v="51"/>
    <s v="PANW"/>
    <x v="14"/>
    <s v="EQUITY"/>
    <s v="Information Technology"/>
    <s v="Equity"/>
    <n v="7424716.2599999998"/>
    <n v="2.77"/>
    <n v="7424716.2599999998"/>
    <n v="34953"/>
    <n v="212.42"/>
    <s v="United States"/>
    <s v="NASDAQ"/>
    <s v="USD"/>
  </r>
  <r>
    <x v="0"/>
    <x v="51"/>
    <s v="GOOGL"/>
    <x v="16"/>
    <s v="EQUITY"/>
    <s v="Communication"/>
    <s v="Equity"/>
    <n v="6189812.1699999999"/>
    <n v="2.31"/>
    <n v="6189812.1699999999"/>
    <n v="24593"/>
    <n v="251.69"/>
    <s v="United States"/>
    <s v="NASDAQ"/>
    <s v="USD"/>
  </r>
  <r>
    <x v="0"/>
    <x v="51"/>
    <s v="GOOG"/>
    <x v="18"/>
    <s v="EQUITY"/>
    <s v="Communication"/>
    <s v="Equity"/>
    <n v="5413233.0800000001"/>
    <n v="2.02"/>
    <n v="5413233.0800000001"/>
    <n v="21436"/>
    <n v="252.53"/>
    <s v="United States"/>
    <s v="NASDAQ"/>
    <s v="USD"/>
  </r>
  <r>
    <x v="0"/>
    <x v="51"/>
    <n v="2317"/>
    <x v="24"/>
    <s v="EQUITY"/>
    <s v="Information Technology"/>
    <s v="Equity"/>
    <n v="5012803.05"/>
    <n v="1.87"/>
    <n v="5012803.05"/>
    <n v="635210"/>
    <n v="7.89"/>
    <s v="Taiwan"/>
    <s v="Taiwan Stock Exchange"/>
    <s v="TWD"/>
  </r>
  <r>
    <x v="0"/>
    <x v="51"/>
    <n v="8035"/>
    <x v="22"/>
    <s v="EQUITY"/>
    <s v="Information Technology"/>
    <s v="Equity"/>
    <n v="4997405.93"/>
    <n v="1.87"/>
    <n v="4997405.93"/>
    <n v="24700"/>
    <n v="202.32"/>
    <s v="Japan"/>
    <s v="Tokyo Stock Exchange"/>
    <s v="JPY"/>
  </r>
  <r>
    <x v="0"/>
    <x v="51"/>
    <s v="EQIX"/>
    <x v="19"/>
    <s v="EQUITY"/>
    <s v="Real Estate"/>
    <s v="Equity"/>
    <n v="4248052.2"/>
    <n v="1.59"/>
    <n v="4248052.2"/>
    <n v="5124"/>
    <n v="829.05"/>
    <s v="United States"/>
    <s v="NASDAQ"/>
    <s v="USD"/>
  </r>
  <r>
    <x v="0"/>
    <x v="51"/>
    <s v="SNOW"/>
    <x v="25"/>
    <s v="EQUITY"/>
    <s v="Information Technology"/>
    <s v="Equity"/>
    <n v="4222458.24"/>
    <n v="1.58"/>
    <n v="4222458.24"/>
    <n v="17472"/>
    <n v="241.67"/>
    <s v="United States"/>
    <s v="New York Stock Exchange Inc."/>
    <s v="USD"/>
  </r>
  <r>
    <x v="0"/>
    <x v="51"/>
    <s v="DELL"/>
    <x v="26"/>
    <s v="EQUITY"/>
    <s v="Information Technology"/>
    <s v="Equity"/>
    <n v="2458679.0099999998"/>
    <n v="0.92"/>
    <n v="2458679.0099999998"/>
    <n v="16377"/>
    <n v="150.13"/>
    <s v="United States"/>
    <s v="New York Stock Exchange Inc."/>
    <s v="USD"/>
  </r>
  <r>
    <x v="0"/>
    <x v="51"/>
    <s v="MCHP"/>
    <x v="27"/>
    <s v="EQUITY"/>
    <s v="Information Technology"/>
    <s v="Equity"/>
    <n v="1823931"/>
    <n v="0.68"/>
    <n v="1823931"/>
    <n v="28278"/>
    <n v="64.5"/>
    <s v="United States"/>
    <s v="NASDAQ"/>
    <s v="USD"/>
  </r>
  <r>
    <x v="0"/>
    <x v="51"/>
    <n v="5935"/>
    <x v="32"/>
    <s v="EQUITY"/>
    <s v="Information Technology"/>
    <s v="Equity"/>
    <n v="1617970"/>
    <n v="0.6"/>
    <n v="1617970"/>
    <n v="29545"/>
    <n v="54.76"/>
    <s v="Korea (South)"/>
    <s v="Korea Exchange (Stock Market)"/>
    <s v="KRW"/>
  </r>
  <r>
    <x v="0"/>
    <x v="51"/>
    <s v="HPE"/>
    <x v="28"/>
    <s v="EQUITY"/>
    <s v="Information Technology"/>
    <s v="Equity"/>
    <n v="1587160.42"/>
    <n v="0.59"/>
    <n v="1587160.42"/>
    <n v="68738"/>
    <n v="23.09"/>
    <s v="United States"/>
    <s v="New York Stock Exchange Inc."/>
    <s v="USD"/>
  </r>
  <r>
    <x v="0"/>
    <x v="51"/>
    <s v="PSTG"/>
    <x v="30"/>
    <s v="EQUITY"/>
    <s v="Information Technology"/>
    <s v="Equity"/>
    <n v="1509166.4"/>
    <n v="0.56000000000000005"/>
    <n v="1509166.4"/>
    <n v="16976"/>
    <n v="88.9"/>
    <s v="United States"/>
    <s v="New York Stock Exchange Inc."/>
    <s v="USD"/>
  </r>
  <r>
    <x v="0"/>
    <x v="51"/>
    <s v="MDB"/>
    <x v="33"/>
    <s v="EQUITY"/>
    <s v="Information Technology"/>
    <s v="Equity"/>
    <n v="1392728.4"/>
    <n v="0.52"/>
    <n v="1392728.4"/>
    <n v="4284"/>
    <n v="325.10000000000002"/>
    <s v="United States"/>
    <s v="NASDAQ"/>
    <s v="USD"/>
  </r>
  <r>
    <x v="0"/>
    <x v="51"/>
    <s v="NTAP"/>
    <x v="29"/>
    <s v="EQUITY"/>
    <s v="Information Technology"/>
    <s v="Equity"/>
    <n v="1224228.6000000001"/>
    <n v="0.46"/>
    <n v="1224228.6000000001"/>
    <n v="10485"/>
    <n v="116.76"/>
    <s v="United States"/>
    <s v="NASDAQ"/>
    <s v="USD"/>
  </r>
  <r>
    <x v="0"/>
    <x v="51"/>
    <s v="NTNX"/>
    <x v="34"/>
    <s v="EQUITY"/>
    <s v="Information Technology"/>
    <s v="Equity"/>
    <n v="955838.4"/>
    <n v="0.36"/>
    <n v="955838.4"/>
    <n v="13893"/>
    <n v="68.8"/>
    <s v="United States"/>
    <s v="NASDAQ"/>
    <s v="USD"/>
  </r>
  <r>
    <x v="0"/>
    <x v="51"/>
    <s v="ZBRA"/>
    <x v="31"/>
    <s v="EQUITY"/>
    <s v="Information Technology"/>
    <s v="Equity"/>
    <n v="807114.21"/>
    <n v="0.3"/>
    <n v="807114.21"/>
    <n v="2667"/>
    <n v="302.63"/>
    <s v="United States"/>
    <s v="NASDAQ"/>
    <s v="USD"/>
  </r>
  <r>
    <x v="0"/>
    <x v="51"/>
    <n v="992"/>
    <x v="36"/>
    <s v="EQUITY"/>
    <s v="Information Technology"/>
    <s v="Equity"/>
    <n v="646852.92000000004"/>
    <n v="0.24"/>
    <n v="646852.92000000004"/>
    <n v="450000"/>
    <n v="1.44"/>
    <s v="China"/>
    <s v="Hong Kong Exchanges And Clearing Ltd"/>
    <s v="HKD"/>
  </r>
  <r>
    <x v="0"/>
    <x v="51"/>
    <s v="RBRK"/>
    <x v="52"/>
    <s v="EQUITY"/>
    <s v="Information Technology"/>
    <s v="Equity"/>
    <n v="498525.95"/>
    <n v="0.19"/>
    <n v="498525.95"/>
    <n v="6487"/>
    <n v="76.849999999999994"/>
    <s v="United States"/>
    <s v="New York Stock Exchange Inc."/>
    <s v="USD"/>
  </r>
  <r>
    <x v="0"/>
    <x v="51"/>
    <s v="CVLT"/>
    <x v="37"/>
    <s v="EQUITY"/>
    <s v="Information Technology"/>
    <s v="Equity"/>
    <n v="373451.76"/>
    <n v="0.14000000000000001"/>
    <n v="373451.76"/>
    <n v="2196"/>
    <n v="170.06"/>
    <s v="United States"/>
    <s v="NASDAQ"/>
    <s v="USD"/>
  </r>
  <r>
    <x v="0"/>
    <x v="51"/>
    <n v="66570"/>
    <x v="53"/>
    <s v="EQUITY"/>
    <s v="Consumer Discretionary"/>
    <s v="Equity"/>
    <n v="344224.93"/>
    <n v="0.13"/>
    <n v="344224.93"/>
    <n v="5493"/>
    <n v="62.67"/>
    <s v="Korea (South)"/>
    <s v="Korea Exchange (Stock Market)"/>
    <s v="KRW"/>
  </r>
  <r>
    <x v="0"/>
    <x v="51"/>
    <s v="USD"/>
    <x v="38"/>
    <s v="CASH"/>
    <s v="Cash and/or Derivatives"/>
    <s v="Cash"/>
    <n v="176142.39"/>
    <n v="7.0000000000000007E-2"/>
    <n v="176142.39"/>
    <n v="176142"/>
    <n v="100"/>
    <s v="United States"/>
    <s v="-"/>
    <s v="USD"/>
  </r>
  <r>
    <x v="0"/>
    <x v="51"/>
    <n v="3706"/>
    <x v="55"/>
    <s v="EQUITY"/>
    <s v="Information Technology"/>
    <s v="Equity"/>
    <n v="130748.8"/>
    <n v="0.05"/>
    <n v="130748.8"/>
    <n v="44200"/>
    <n v="2.96"/>
    <s v="Taiwan"/>
    <s v="Taiwan Stock Exchange"/>
    <s v="TWD"/>
  </r>
  <r>
    <x v="0"/>
    <x v="51"/>
    <s v="GFS"/>
    <x v="54"/>
    <s v="EQUITY"/>
    <s v="Information Technology"/>
    <s v="Equity"/>
    <n v="113990.88"/>
    <n v="0.04"/>
    <n v="113990.88"/>
    <n v="3306"/>
    <n v="34.479999999999997"/>
    <s v="United States"/>
    <s v="NASDAQ"/>
    <s v="USD"/>
  </r>
  <r>
    <x v="0"/>
    <x v="51"/>
    <s v="KRW"/>
    <x v="39"/>
    <s v="CASH"/>
    <s v="Cash and/or Derivatives"/>
    <s v="Cash"/>
    <n v="71573.41"/>
    <n v="0.03"/>
    <n v="71573.41"/>
    <n v="102335661"/>
    <n v="7.0000000000000007E-2"/>
    <s v="Korea (South)"/>
    <s v="-"/>
    <s v="KRW"/>
  </r>
  <r>
    <x v="0"/>
    <x v="51"/>
    <s v="FSLY"/>
    <x v="40"/>
    <s v="EQUITY"/>
    <s v="Information Technology"/>
    <s v="Equity"/>
    <n v="56019.95"/>
    <n v="0.02"/>
    <n v="56019.95"/>
    <n v="6959"/>
    <n v="8.0500000000000007"/>
    <s v="United States"/>
    <s v="New York Stock Exchange Inc."/>
    <s v="USD"/>
  </r>
  <r>
    <x v="0"/>
    <x v="51"/>
    <s v="JPY"/>
    <x v="46"/>
    <s v="CASH"/>
    <s v="Cash and/or Derivatives"/>
    <s v="Cash"/>
    <n v="42788.87"/>
    <n v="0.02"/>
    <n v="42788.87"/>
    <n v="6498987"/>
    <n v="0.66"/>
    <s v="Japan"/>
    <s v="-"/>
    <s v="JPY"/>
  </r>
  <r>
    <x v="0"/>
    <x v="51"/>
    <s v="TWD"/>
    <x v="41"/>
    <s v="CASH"/>
    <s v="Cash and/or Derivatives"/>
    <s v="Cash"/>
    <n v="27219.96"/>
    <n v="0.01"/>
    <n v="27219.96"/>
    <n v="836442"/>
    <n v="3.25"/>
    <s v="Taiwan"/>
    <s v="-"/>
    <s v="TWD"/>
  </r>
  <r>
    <x v="0"/>
    <x v="51"/>
    <s v="CITFT"/>
    <x v="47"/>
    <s v="CASH"/>
    <s v="Cash and/or Derivatives"/>
    <s v="Cash Collateral and Margins"/>
    <n v="19000"/>
    <n v="0.01"/>
    <n v="19000"/>
    <n v="19000"/>
    <n v="100"/>
    <s v="United States"/>
    <s v="-"/>
    <s v="USD"/>
  </r>
  <r>
    <x v="0"/>
    <x v="51"/>
    <s v="EUR"/>
    <x v="43"/>
    <s v="CASH"/>
    <s v="Cash and/or Derivatives"/>
    <s v="Cash"/>
    <n v="16906.38"/>
    <n v="0.01"/>
    <n v="16906.38"/>
    <n v="14560"/>
    <n v="116.11"/>
    <s v="European Union"/>
    <s v="-"/>
    <s v="EUR"/>
  </r>
  <r>
    <x v="0"/>
    <x v="51"/>
    <n v="2388"/>
    <x v="44"/>
    <s v="EQUITY"/>
    <s v="Information Technology"/>
    <s v="Equity"/>
    <n v="11393.29"/>
    <n v="0"/>
    <n v="11393.29"/>
    <n v="6331"/>
    <n v="1.8"/>
    <s v="Taiwan"/>
    <s v="Taiwan Stock Exchange"/>
    <s v="TWD"/>
  </r>
  <r>
    <x v="0"/>
    <x v="51"/>
    <n v="300017"/>
    <x v="56"/>
    <s v="EQUITY"/>
    <s v="Information Technology"/>
    <s v="Equity"/>
    <n v="9360.7900000000009"/>
    <n v="0"/>
    <n v="9360.7900000000009"/>
    <n v="6100"/>
    <n v="1.53"/>
    <s v="China"/>
    <s v="Shenzhen Stock Exchange"/>
    <s v="CNY"/>
  </r>
  <r>
    <x v="0"/>
    <x v="51"/>
    <s v="HKD"/>
    <x v="45"/>
    <s v="CASH"/>
    <s v="Cash and/or Derivatives"/>
    <s v="Cash"/>
    <n v="4919.28"/>
    <n v="0"/>
    <n v="4919.28"/>
    <n v="38226"/>
    <n v="12.87"/>
    <s v="Hong Kong"/>
    <s v="-"/>
    <s v="HKD"/>
  </r>
  <r>
    <x v="0"/>
    <x v="51"/>
    <s v="CNH"/>
    <x v="57"/>
    <s v="CASH"/>
    <s v="Cash and/or Derivatives"/>
    <s v="Cash"/>
    <n v="698.44"/>
    <n v="0"/>
    <n v="698.44"/>
    <n v="4979"/>
    <n v="14.03"/>
    <s v="China"/>
    <s v="-"/>
    <s v="CNH"/>
  </r>
  <r>
    <x v="0"/>
    <x v="51"/>
    <s v="GBP"/>
    <x v="49"/>
    <s v="CASH"/>
    <s v="Cash and/or Derivatives"/>
    <s v="Cash"/>
    <n v="134.74"/>
    <n v="0"/>
    <n v="134.74"/>
    <n v="101"/>
    <n v="133.55000000000001"/>
    <s v="United Kingdom"/>
    <s v="-"/>
    <s v="GBP"/>
  </r>
  <r>
    <x v="0"/>
    <x v="51"/>
    <s v="HWBZ5"/>
    <x v="149"/>
    <s v="FUTURE"/>
    <s v="Cash and/or Derivatives"/>
    <s v="Futures"/>
    <n v="0"/>
    <n v="0"/>
    <n v="300471"/>
    <n v="6"/>
    <n v="25039.25"/>
    <s v="-"/>
    <s v="Chicago Mercantile Exchange"/>
    <s v="USD"/>
  </r>
  <r>
    <x v="0"/>
    <x v="52"/>
    <s v="AMD"/>
    <x v="10"/>
    <s v="EQUITY"/>
    <s v="Information Technology"/>
    <s v="Equity"/>
    <n v="20616123.280000001"/>
    <n v="6.37"/>
    <n v="20616123.280000001"/>
    <n v="80494"/>
    <n v="256.12"/>
    <s v="United States"/>
    <s v="NASDAQ"/>
    <s v="USD"/>
  </r>
  <r>
    <x v="0"/>
    <x v="52"/>
    <s v="ASML"/>
    <x v="4"/>
    <s v="EQUITY"/>
    <s v="Information Technology"/>
    <s v="Equity"/>
    <n v="16495898.77"/>
    <n v="5.0999999999999996"/>
    <n v="16495898.77"/>
    <n v="15567"/>
    <n v="1059.67"/>
    <s v="Netherlands"/>
    <s v="Euronext Amsterdam"/>
    <s v="EUR"/>
  </r>
  <r>
    <x v="0"/>
    <x v="52"/>
    <n v="5930"/>
    <x v="13"/>
    <s v="EQUITY"/>
    <s v="Information Technology"/>
    <s v="Equity"/>
    <n v="15877932.970000001"/>
    <n v="4.9000000000000004"/>
    <n v="15877932.970000001"/>
    <n v="210438"/>
    <n v="75.45"/>
    <s v="Korea (South)"/>
    <s v="Korea Exchange (Stock Market)"/>
    <s v="KRW"/>
  </r>
  <r>
    <x v="0"/>
    <x v="52"/>
    <s v="PLTR"/>
    <x v="12"/>
    <s v="EQUITY"/>
    <s v="Information Technology"/>
    <s v="Equity"/>
    <n v="15282629.98"/>
    <n v="4.72"/>
    <n v="15282629.98"/>
    <n v="76234"/>
    <n v="200.47"/>
    <s v="United States"/>
    <s v="NASDAQ"/>
    <s v="USD"/>
  </r>
  <r>
    <x v="0"/>
    <x v="52"/>
    <s v="IBM"/>
    <x v="8"/>
    <s v="EQUITY"/>
    <s v="Information Technology"/>
    <s v="Equity"/>
    <n v="14988696.779999999"/>
    <n v="4.63"/>
    <n v="14988696.779999999"/>
    <n v="48758"/>
    <n v="307.41000000000003"/>
    <s v="United States"/>
    <s v="New York Stock Exchange Inc."/>
    <s v="USD"/>
  </r>
  <r>
    <x v="0"/>
    <x v="52"/>
    <n v="2330"/>
    <x v="3"/>
    <s v="EQUITY"/>
    <s v="Information Technology"/>
    <s v="Equity"/>
    <n v="14888552.75"/>
    <n v="4.5999999999999996"/>
    <n v="14888552.75"/>
    <n v="305126"/>
    <n v="48.79"/>
    <s v="Taiwan"/>
    <s v="Taiwan Stock Exchange"/>
    <s v="TWD"/>
  </r>
  <r>
    <x v="0"/>
    <x v="52"/>
    <s v="MU"/>
    <x v="17"/>
    <s v="EQUITY"/>
    <s v="Information Technology"/>
    <s v="Equity"/>
    <n v="14827223.970000001"/>
    <n v="4.58"/>
    <n v="14827223.970000001"/>
    <n v="66261"/>
    <n v="223.77"/>
    <s v="United States"/>
    <s v="NASDAQ"/>
    <s v="USD"/>
  </r>
  <r>
    <x v="0"/>
    <x v="52"/>
    <s v="AAPL"/>
    <x v="1"/>
    <s v="EQUITY"/>
    <s v="Information Technology"/>
    <s v="Equity"/>
    <n v="14728676.119999999"/>
    <n v="4.55"/>
    <n v="14728676.119999999"/>
    <n v="54476"/>
    <n v="270.37"/>
    <s v="United States"/>
    <s v="NASDAQ"/>
    <s v="USD"/>
  </r>
  <r>
    <x v="0"/>
    <x v="52"/>
    <s v="NVDA"/>
    <x v="5"/>
    <s v="EQUITY"/>
    <s v="Information Technology"/>
    <s v="Equity"/>
    <n v="14321510.23"/>
    <n v="4.42"/>
    <n v="14321510.23"/>
    <n v="70727"/>
    <n v="202.49"/>
    <s v="United States"/>
    <s v="NASDAQ"/>
    <s v="USD"/>
  </r>
  <r>
    <x v="0"/>
    <x v="52"/>
    <s v="CSCO"/>
    <x v="2"/>
    <s v="EQUITY"/>
    <s v="Information Technology"/>
    <s v="Equity"/>
    <n v="13531856.789999999"/>
    <n v="4.18"/>
    <n v="13531856.789999999"/>
    <n v="185089"/>
    <n v="73.11"/>
    <s v="United States"/>
    <s v="NASDAQ"/>
    <s v="USD"/>
  </r>
  <r>
    <x v="0"/>
    <x v="52"/>
    <s v="AMZN"/>
    <x v="6"/>
    <s v="EQUITY"/>
    <s v="Consumer Discretionary"/>
    <s v="Equity"/>
    <n v="13306082.48"/>
    <n v="4.1100000000000003"/>
    <n v="13306082.48"/>
    <n v="54484"/>
    <n v="244.22"/>
    <s v="United States"/>
    <s v="NASDAQ"/>
    <s v="USD"/>
  </r>
  <r>
    <x v="0"/>
    <x v="52"/>
    <s v="MSFT"/>
    <x v="9"/>
    <s v="EQUITY"/>
    <s v="Information Technology"/>
    <s v="Equity"/>
    <n v="12953017.15"/>
    <n v="4"/>
    <n v="12953017.15"/>
    <n v="25015"/>
    <n v="517.80999999999995"/>
    <s v="United States"/>
    <s v="NASDAQ"/>
    <s v="USD"/>
  </r>
  <r>
    <x v="0"/>
    <x v="52"/>
    <s v="AVGO"/>
    <x v="0"/>
    <s v="EQUITY"/>
    <s v="Information Technology"/>
    <s v="Equity"/>
    <n v="12876800.310000001"/>
    <n v="3.98"/>
    <n v="12876800.310000001"/>
    <n v="34837"/>
    <n v="369.63"/>
    <s v="United States"/>
    <s v="NASDAQ"/>
    <s v="USD"/>
  </r>
  <r>
    <x v="0"/>
    <x v="52"/>
    <s v="QCOM"/>
    <x v="11"/>
    <s v="EQUITY"/>
    <s v="Information Technology"/>
    <s v="Equity"/>
    <n v="11534184"/>
    <n v="3.56"/>
    <n v="11534184"/>
    <n v="63760"/>
    <n v="180.9"/>
    <s v="United States"/>
    <s v="NASDAQ"/>
    <s v="USD"/>
  </r>
  <r>
    <x v="0"/>
    <x v="52"/>
    <s v="NOW"/>
    <x v="50"/>
    <s v="EQUITY"/>
    <s v="Information Technology"/>
    <s v="Equity"/>
    <n v="11309901.84"/>
    <n v="3.49"/>
    <n v="11309901.84"/>
    <n v="12303"/>
    <n v="919.28"/>
    <s v="United States"/>
    <s v="New York Stock Exchange Inc."/>
    <s v="USD"/>
  </r>
  <r>
    <x v="0"/>
    <x v="52"/>
    <s v="AMAT"/>
    <x v="51"/>
    <s v="EQUITY"/>
    <s v="Information Technology"/>
    <s v="Equity"/>
    <n v="11075047.199999999"/>
    <n v="3.42"/>
    <n v="11075047.199999999"/>
    <n v="47512"/>
    <n v="233.1"/>
    <s v="United States"/>
    <s v="NASDAQ"/>
    <s v="USD"/>
  </r>
  <r>
    <x v="0"/>
    <x v="52"/>
    <s v="ORCL"/>
    <x v="7"/>
    <s v="EQUITY"/>
    <s v="Information Technology"/>
    <s v="Equity"/>
    <n v="10684287.85"/>
    <n v="3.3"/>
    <n v="10684287.85"/>
    <n v="40685"/>
    <n v="262.61"/>
    <s v="United States"/>
    <s v="New York Stock Exchange Inc."/>
    <s v="USD"/>
  </r>
  <r>
    <x v="0"/>
    <x v="52"/>
    <s v="INTC"/>
    <x v="20"/>
    <s v="EQUITY"/>
    <s v="Information Technology"/>
    <s v="Equity"/>
    <n v="10342853.640000001"/>
    <n v="3.19"/>
    <n v="10342853.640000001"/>
    <n v="258636"/>
    <n v="39.99"/>
    <s v="United States"/>
    <s v="NASDAQ"/>
    <s v="USD"/>
  </r>
  <r>
    <x v="0"/>
    <x v="52"/>
    <s v="KLAC"/>
    <x v="21"/>
    <s v="EQUITY"/>
    <s v="Information Technology"/>
    <s v="Equity"/>
    <n v="9419710.8200000003"/>
    <n v="2.91"/>
    <n v="9419710.8200000003"/>
    <n v="7793"/>
    <n v="1208.74"/>
    <s v="United States"/>
    <s v="NASDAQ"/>
    <s v="USD"/>
  </r>
  <r>
    <x v="0"/>
    <x v="52"/>
    <s v="PANW"/>
    <x v="14"/>
    <s v="EQUITY"/>
    <s v="Information Technology"/>
    <s v="Equity"/>
    <n v="8711152.7200000007"/>
    <n v="2.69"/>
    <n v="8711152.7200000007"/>
    <n v="39553"/>
    <n v="220.24"/>
    <s v="United States"/>
    <s v="NASDAQ"/>
    <s v="USD"/>
  </r>
  <r>
    <x v="0"/>
    <x v="52"/>
    <s v="GOOGL"/>
    <x v="16"/>
    <s v="EQUITY"/>
    <s v="Communication"/>
    <s v="Equity"/>
    <n v="7824955.3200000003"/>
    <n v="2.42"/>
    <n v="7824955.3200000003"/>
    <n v="27828"/>
    <n v="281.19"/>
    <s v="United States"/>
    <s v="NASDAQ"/>
    <s v="USD"/>
  </r>
  <r>
    <x v="0"/>
    <x v="52"/>
    <s v="GOOG"/>
    <x v="18"/>
    <s v="EQUITY"/>
    <s v="Communication"/>
    <s v="Equity"/>
    <n v="6835825.9199999999"/>
    <n v="2.11"/>
    <n v="6835825.9199999999"/>
    <n v="24256"/>
    <n v="281.82"/>
    <s v="United States"/>
    <s v="NASDAQ"/>
    <s v="USD"/>
  </r>
  <r>
    <x v="0"/>
    <x v="52"/>
    <n v="8035"/>
    <x v="22"/>
    <s v="EQUITY"/>
    <s v="Information Technology"/>
    <s v="Equity"/>
    <n v="6256700.5300000003"/>
    <n v="1.93"/>
    <n v="6256700.5300000003"/>
    <n v="28200"/>
    <n v="221.87"/>
    <s v="Japan"/>
    <s v="Tokyo Stock Exchange"/>
    <s v="JPY"/>
  </r>
  <r>
    <x v="0"/>
    <x v="52"/>
    <n v="2317"/>
    <x v="24"/>
    <s v="EQUITY"/>
    <s v="Information Technology"/>
    <s v="Equity"/>
    <n v="6032792.5199999996"/>
    <n v="1.86"/>
    <n v="6032792.5199999996"/>
    <n v="720210"/>
    <n v="8.3800000000000008"/>
    <s v="Taiwan"/>
    <s v="Taiwan Stock Exchange"/>
    <s v="TWD"/>
  </r>
  <r>
    <x v="0"/>
    <x v="52"/>
    <s v="SNOW"/>
    <x v="25"/>
    <s v="EQUITY"/>
    <s v="Information Technology"/>
    <s v="Equity"/>
    <n v="5434927.3600000003"/>
    <n v="1.68"/>
    <n v="5434927.3600000003"/>
    <n v="19772"/>
    <n v="274.88"/>
    <s v="United States"/>
    <s v="New York Stock Exchange Inc."/>
    <s v="USD"/>
  </r>
  <r>
    <x v="0"/>
    <x v="52"/>
    <s v="EQIX"/>
    <x v="19"/>
    <s v="EQUITY"/>
    <s v="Real Estate"/>
    <s v="Equity"/>
    <n v="4906011.99"/>
    <n v="1.52"/>
    <n v="4906011.99"/>
    <n v="5799"/>
    <n v="846.01"/>
    <s v="United States"/>
    <s v="NASDAQ"/>
    <s v="USD"/>
  </r>
  <r>
    <x v="0"/>
    <x v="52"/>
    <s v="USD"/>
    <x v="38"/>
    <s v="CASH"/>
    <s v="Cash and/or Derivatives"/>
    <s v="Cash"/>
    <n v="4626130.08"/>
    <n v="1.43"/>
    <n v="4626130.08"/>
    <n v="4626130"/>
    <n v="100"/>
    <s v="United States"/>
    <s v="-"/>
    <s v="USD"/>
  </r>
  <r>
    <x v="0"/>
    <x v="52"/>
    <s v="DELL"/>
    <x v="26"/>
    <s v="EQUITY"/>
    <s v="Information Technology"/>
    <s v="Equity"/>
    <n v="3001559.27"/>
    <n v="0.93"/>
    <n v="3001559.27"/>
    <n v="18527"/>
    <n v="162.01"/>
    <s v="United States"/>
    <s v="New York Stock Exchange Inc."/>
    <s v="USD"/>
  </r>
  <r>
    <x v="0"/>
    <x v="52"/>
    <s v="MCHP"/>
    <x v="27"/>
    <s v="EQUITY"/>
    <s v="Information Technology"/>
    <s v="Equity"/>
    <n v="1996378.86"/>
    <n v="0.62"/>
    <n v="1996378.86"/>
    <n v="31983"/>
    <n v="62.42"/>
    <s v="United States"/>
    <s v="NASDAQ"/>
    <s v="USD"/>
  </r>
  <r>
    <x v="0"/>
    <x v="52"/>
    <n v="5935"/>
    <x v="32"/>
    <s v="EQUITY"/>
    <s v="Information Technology"/>
    <s v="Equity"/>
    <n v="1979394"/>
    <n v="0.61"/>
    <n v="1979394"/>
    <n v="33414"/>
    <n v="59.24"/>
    <s v="Korea (South)"/>
    <s v="Korea Exchange (Stock Market)"/>
    <s v="KRW"/>
  </r>
  <r>
    <x v="0"/>
    <x v="52"/>
    <s v="HPE"/>
    <x v="28"/>
    <s v="EQUITY"/>
    <s v="Information Technology"/>
    <s v="Equity"/>
    <n v="1898581.74"/>
    <n v="0.59"/>
    <n v="1898581.74"/>
    <n v="77747"/>
    <n v="24.42"/>
    <s v="United States"/>
    <s v="New York Stock Exchange Inc."/>
    <s v="USD"/>
  </r>
  <r>
    <x v="0"/>
    <x v="52"/>
    <s v="PSTG"/>
    <x v="30"/>
    <s v="EQUITY"/>
    <s v="Information Technology"/>
    <s v="Equity"/>
    <n v="1895632.2"/>
    <n v="0.59"/>
    <n v="1895632.2"/>
    <n v="19206"/>
    <n v="98.7"/>
    <s v="United States"/>
    <s v="New York Stock Exchange Inc."/>
    <s v="USD"/>
  </r>
  <r>
    <x v="0"/>
    <x v="52"/>
    <s v="MDB"/>
    <x v="33"/>
    <s v="EQUITY"/>
    <s v="Information Technology"/>
    <s v="Equity"/>
    <n v="1744767.18"/>
    <n v="0.54"/>
    <n v="1744767.18"/>
    <n v="4849"/>
    <n v="359.82"/>
    <s v="United States"/>
    <s v="NASDAQ"/>
    <s v="USD"/>
  </r>
  <r>
    <x v="0"/>
    <x v="52"/>
    <s v="NTAP"/>
    <x v="29"/>
    <s v="EQUITY"/>
    <s v="Information Technology"/>
    <s v="Equity"/>
    <n v="1396870.8"/>
    <n v="0.43"/>
    <n v="1396870.8"/>
    <n v="11860"/>
    <n v="117.78"/>
    <s v="United States"/>
    <s v="NASDAQ"/>
    <s v="USD"/>
  </r>
  <r>
    <x v="0"/>
    <x v="52"/>
    <s v="NTNX"/>
    <x v="34"/>
    <s v="EQUITY"/>
    <s v="Information Technology"/>
    <s v="Equity"/>
    <n v="1119394.1200000001"/>
    <n v="0.35"/>
    <n v="1119394.1200000001"/>
    <n v="15713"/>
    <n v="71.239999999999995"/>
    <s v="United States"/>
    <s v="NASDAQ"/>
    <s v="USD"/>
  </r>
  <r>
    <x v="0"/>
    <x v="52"/>
    <s v="ZBRA"/>
    <x v="31"/>
    <s v="EQUITY"/>
    <s v="Information Technology"/>
    <s v="Equity"/>
    <n v="812327.25"/>
    <n v="0.25"/>
    <n v="812327.25"/>
    <n v="3017"/>
    <n v="269.25"/>
    <s v="United States"/>
    <s v="NASDAQ"/>
    <s v="USD"/>
  </r>
  <r>
    <x v="0"/>
    <x v="52"/>
    <n v="992"/>
    <x v="36"/>
    <s v="EQUITY"/>
    <s v="Information Technology"/>
    <s v="Equity"/>
    <n v="745426.01"/>
    <n v="0.23"/>
    <n v="745426.01"/>
    <n v="510000"/>
    <n v="1.46"/>
    <s v="China"/>
    <s v="Hong Kong Exchanges And Clearing Ltd"/>
    <s v="HKD"/>
  </r>
  <r>
    <x v="0"/>
    <x v="52"/>
    <s v="RBRK"/>
    <x v="52"/>
    <s v="EQUITY"/>
    <s v="Information Technology"/>
    <s v="Equity"/>
    <n v="551879.64"/>
    <n v="0.17"/>
    <n v="551879.64"/>
    <n v="7332"/>
    <n v="75.27"/>
    <s v="United States"/>
    <s v="New York Stock Exchange Inc."/>
    <s v="USD"/>
  </r>
  <r>
    <x v="0"/>
    <x v="52"/>
    <n v="66570"/>
    <x v="53"/>
    <s v="EQUITY"/>
    <s v="Consumer Discretionary"/>
    <s v="Equity"/>
    <n v="381326.69"/>
    <n v="0.12"/>
    <n v="381326.69"/>
    <n v="6202"/>
    <n v="61.48"/>
    <s v="Korea (South)"/>
    <s v="Korea Exchange (Stock Market)"/>
    <s v="KRW"/>
  </r>
  <r>
    <x v="0"/>
    <x v="52"/>
    <s v="CVLT"/>
    <x v="37"/>
    <s v="EQUITY"/>
    <s v="Information Technology"/>
    <s v="Equity"/>
    <n v="345683.26"/>
    <n v="0.11"/>
    <n v="345683.26"/>
    <n v="2483"/>
    <n v="139.22"/>
    <s v="United States"/>
    <s v="NASDAQ"/>
    <s v="USD"/>
  </r>
  <r>
    <x v="0"/>
    <x v="52"/>
    <n v="3706"/>
    <x v="55"/>
    <s v="EQUITY"/>
    <s v="Information Technology"/>
    <s v="Equity"/>
    <n v="160046.84"/>
    <n v="0.05"/>
    <n v="160046.84"/>
    <n v="49200"/>
    <n v="3.25"/>
    <s v="Taiwan"/>
    <s v="Taiwan Stock Exchange"/>
    <s v="TWD"/>
  </r>
  <r>
    <x v="0"/>
    <x v="52"/>
    <s v="GFS"/>
    <x v="54"/>
    <s v="EQUITY"/>
    <s v="Information Technology"/>
    <s v="Equity"/>
    <n v="132289.60000000001"/>
    <n v="0.04"/>
    <n v="132289.60000000001"/>
    <n v="3716"/>
    <n v="35.6"/>
    <s v="United States"/>
    <s v="NASDAQ"/>
    <s v="USD"/>
  </r>
  <r>
    <x v="0"/>
    <x v="52"/>
    <s v="FSLY"/>
    <x v="40"/>
    <s v="EQUITY"/>
    <s v="Information Technology"/>
    <s v="Equity"/>
    <n v="64264.08"/>
    <n v="0.02"/>
    <n v="64264.08"/>
    <n v="7752"/>
    <n v="8.2899999999999991"/>
    <s v="United States"/>
    <s v="New York Stock Exchange Inc."/>
    <s v="USD"/>
  </r>
  <r>
    <x v="0"/>
    <x v="52"/>
    <s v="CITFT"/>
    <x v="47"/>
    <s v="CASH"/>
    <s v="Cash and/or Derivatives"/>
    <s v="Cash Collateral and Margins"/>
    <n v="19000"/>
    <n v="0.01"/>
    <n v="19000"/>
    <n v="19000"/>
    <n v="100"/>
    <s v="United States"/>
    <s v="-"/>
    <s v="USD"/>
  </r>
  <r>
    <x v="0"/>
    <x v="52"/>
    <n v="2388"/>
    <x v="44"/>
    <s v="EQUITY"/>
    <s v="Information Technology"/>
    <s v="Equity"/>
    <n v="10832.78"/>
    <n v="0"/>
    <n v="10832.78"/>
    <n v="6331"/>
    <n v="1.71"/>
    <s v="Taiwan"/>
    <s v="Taiwan Stock Exchange"/>
    <s v="TWD"/>
  </r>
  <r>
    <x v="0"/>
    <x v="52"/>
    <n v="300017"/>
    <x v="56"/>
    <s v="EQUITY"/>
    <s v="Information Technology"/>
    <s v="Equity"/>
    <n v="10234.27"/>
    <n v="0"/>
    <n v="10234.27"/>
    <n v="6300"/>
    <n v="1.62"/>
    <s v="China"/>
    <s v="Shenzhen Stock Exchange"/>
    <s v="CNY"/>
  </r>
  <r>
    <x v="0"/>
    <x v="52"/>
    <s v="CNH"/>
    <x v="57"/>
    <s v="CASH"/>
    <s v="Cash and/or Derivatives"/>
    <s v="Cash"/>
    <n v="1029.57"/>
    <n v="0"/>
    <n v="1029.57"/>
    <n v="7333"/>
    <n v="14.04"/>
    <s v="China"/>
    <s v="-"/>
    <s v="CNH"/>
  </r>
  <r>
    <x v="0"/>
    <x v="52"/>
    <s v="GBP"/>
    <x v="49"/>
    <s v="CASH"/>
    <s v="Cash and/or Derivatives"/>
    <s v="Cash"/>
    <n v="132.55000000000001"/>
    <n v="0"/>
    <n v="132.55000000000001"/>
    <n v="101"/>
    <n v="131.38999999999999"/>
    <s v="United Kingdom"/>
    <s v="-"/>
    <s v="GBP"/>
  </r>
  <r>
    <x v="0"/>
    <x v="52"/>
    <s v="EUR"/>
    <x v="60"/>
    <s v="FX"/>
    <s v="Cash and/or Derivatives"/>
    <s v="FX"/>
    <n v="-8.99"/>
    <n v="0"/>
    <n v="-8.99"/>
    <n v="998468"/>
    <n v="1"/>
    <s v="United States"/>
    <s v="-"/>
    <s v="USD"/>
  </r>
  <r>
    <x v="0"/>
    <x v="52"/>
    <s v="JPY"/>
    <x v="61"/>
    <s v="FX"/>
    <s v="Cash and/or Derivatives"/>
    <s v="FX"/>
    <n v="-2.63"/>
    <n v="0"/>
    <n v="-2.63"/>
    <n v="69279000"/>
    <n v="1"/>
    <s v="United States"/>
    <s v="-"/>
    <s v="USD"/>
  </r>
  <r>
    <x v="0"/>
    <x v="52"/>
    <s v="HKD"/>
    <x v="63"/>
    <s v="FX"/>
    <s v="Cash and/or Derivatives"/>
    <s v="FX"/>
    <n v="-0.55000000000000004"/>
    <n v="0"/>
    <n v="-0.55000000000000004"/>
    <n v="414720"/>
    <n v="1"/>
    <s v="United States"/>
    <s v="-"/>
    <s v="USD"/>
  </r>
  <r>
    <x v="0"/>
    <x v="52"/>
    <s v="CNH"/>
    <x v="62"/>
    <s v="FX"/>
    <s v="Cash and/or Derivatives"/>
    <s v="FX"/>
    <n v="-0.01"/>
    <n v="0"/>
    <n v="-0.01"/>
    <n v="6819"/>
    <n v="1"/>
    <s v="United States"/>
    <s v="-"/>
    <s v="USD"/>
  </r>
  <r>
    <x v="0"/>
    <x v="52"/>
    <s v="HWBZ5"/>
    <x v="149"/>
    <s v="FUTURE"/>
    <s v="Cash and/or Derivatives"/>
    <s v="Futures"/>
    <n v="0"/>
    <n v="0"/>
    <n v="312048"/>
    <n v="6"/>
    <n v="26004"/>
    <s v="-"/>
    <s v="Chicago Mercantile Exchange"/>
    <s v="USD"/>
  </r>
  <r>
    <x v="0"/>
    <x v="52"/>
    <s v="TWD"/>
    <x v="64"/>
    <s v="FX"/>
    <s v="Cash and/or Derivatives"/>
    <s v="FX"/>
    <n v="-200.6"/>
    <n v="0"/>
    <n v="-200.6"/>
    <n v="45262500"/>
    <n v="1"/>
    <s v="United States"/>
    <s v="-"/>
    <s v="USD"/>
  </r>
  <r>
    <x v="0"/>
    <x v="52"/>
    <s v="KRW"/>
    <x v="59"/>
    <s v="FX"/>
    <s v="Cash and/or Derivatives"/>
    <s v="FX"/>
    <n v="-475.92"/>
    <n v="0"/>
    <n v="-475.92"/>
    <n v="1755831600"/>
    <n v="1"/>
    <s v="United States"/>
    <s v="-"/>
    <s v="USD"/>
  </r>
  <r>
    <x v="0"/>
    <x v="52"/>
    <s v="HKD"/>
    <x v="45"/>
    <s v="CASH"/>
    <s v="Cash and/or Derivatives"/>
    <s v="Cash"/>
    <n v="-47337.1"/>
    <n v="-0.01"/>
    <n v="-47337.1"/>
    <n v="-367913"/>
    <n v="12.87"/>
    <s v="Hong Kong"/>
    <s v="-"/>
    <s v="HKD"/>
  </r>
  <r>
    <x v="0"/>
    <x v="52"/>
    <s v="JPY"/>
    <x v="46"/>
    <s v="CASH"/>
    <s v="Cash and/or Derivatives"/>
    <s v="Cash"/>
    <n v="-429547.02"/>
    <n v="-0.13"/>
    <n v="-429547.02"/>
    <n v="-66173866"/>
    <n v="0.65"/>
    <s v="Japan"/>
    <s v="-"/>
    <s v="JPY"/>
  </r>
  <r>
    <x v="0"/>
    <x v="52"/>
    <s v="EUR"/>
    <x v="43"/>
    <s v="CASH"/>
    <s v="Cash and/or Derivatives"/>
    <s v="Cash"/>
    <n v="-1123361.78"/>
    <n v="-0.35"/>
    <n v="-1123361.78"/>
    <n v="-973282"/>
    <n v="115.42"/>
    <s v="European Union"/>
    <s v="-"/>
    <s v="EUR"/>
  </r>
  <r>
    <x v="0"/>
    <x v="52"/>
    <s v="KRW"/>
    <x v="39"/>
    <s v="CASH"/>
    <s v="Cash and/or Derivatives"/>
    <s v="Cash"/>
    <n v="-1178846.31"/>
    <n v="-0.36"/>
    <n v="-1178846.31"/>
    <n v="-1679561284"/>
    <n v="7.0000000000000007E-2"/>
    <s v="Korea (South)"/>
    <s v="-"/>
    <s v="KRW"/>
  </r>
  <r>
    <x v="0"/>
    <x v="52"/>
    <s v="TWD"/>
    <x v="41"/>
    <s v="CASH"/>
    <s v="Cash and/or Derivatives"/>
    <s v="Cash"/>
    <n v="-1436476.14"/>
    <n v="-0.44"/>
    <n v="-1436476.14"/>
    <n v="-44158713"/>
    <n v="3.25"/>
    <s v="Taiwan"/>
    <s v="-"/>
    <s v="TWD"/>
  </r>
  <r>
    <x v="0"/>
    <x v="53"/>
    <s v="AMD"/>
    <x v="10"/>
    <s v="EQUITY"/>
    <s v="Information Technology"/>
    <s v="Equity"/>
    <n v="20023372.600000001"/>
    <n v="6.13"/>
    <n v="20023372.600000001"/>
    <n v="84238"/>
    <n v="237.7"/>
    <s v="United States"/>
    <s v="NASDAQ"/>
    <s v="USD"/>
  </r>
  <r>
    <x v="0"/>
    <x v="53"/>
    <s v="ASML"/>
    <x v="4"/>
    <s v="EQUITY"/>
    <s v="Information Technology"/>
    <s v="Equity"/>
    <n v="16830744.210000001"/>
    <n v="5.15"/>
    <n v="16830744.210000001"/>
    <n v="16291"/>
    <n v="1033.1300000000001"/>
    <s v="Netherlands"/>
    <s v="Euronext Amsterdam"/>
    <s v="EUR"/>
  </r>
  <r>
    <x v="0"/>
    <x v="53"/>
    <s v="MU"/>
    <x v="17"/>
    <s v="EQUITY"/>
    <s v="Information Technology"/>
    <s v="Equity"/>
    <n v="16526517.189999999"/>
    <n v="5.0599999999999996"/>
    <n v="16526517.189999999"/>
    <n v="69343"/>
    <n v="238.33"/>
    <s v="United States"/>
    <s v="NASDAQ"/>
    <s v="USD"/>
  </r>
  <r>
    <x v="0"/>
    <x v="53"/>
    <s v="IBM"/>
    <x v="8"/>
    <s v="EQUITY"/>
    <s v="Information Technology"/>
    <s v="Equity"/>
    <n v="15941542.92"/>
    <n v="4.88"/>
    <n v="15941542.92"/>
    <n v="51026"/>
    <n v="312.42"/>
    <s v="United States"/>
    <s v="New York Stock Exchange Inc."/>
    <s v="USD"/>
  </r>
  <r>
    <x v="0"/>
    <x v="53"/>
    <s v="AAPL"/>
    <x v="1"/>
    <s v="EQUITY"/>
    <s v="Information Technology"/>
    <s v="Equity"/>
    <n v="15379587.699999999"/>
    <n v="4.71"/>
    <n v="15379587.699999999"/>
    <n v="57010"/>
    <n v="269.77"/>
    <s v="United States"/>
    <s v="NASDAQ"/>
    <s v="USD"/>
  </r>
  <r>
    <x v="0"/>
    <x v="53"/>
    <n v="2330"/>
    <x v="3"/>
    <s v="EQUITY"/>
    <s v="Information Technology"/>
    <s v="Equity"/>
    <n v="15109058.27"/>
    <n v="4.63"/>
    <n v="15109058.27"/>
    <n v="319126"/>
    <n v="47.35"/>
    <s v="Taiwan"/>
    <s v="Taiwan Stock Exchange"/>
    <s v="TWD"/>
  </r>
  <r>
    <x v="0"/>
    <x v="53"/>
    <n v="5930"/>
    <x v="13"/>
    <s v="EQUITY"/>
    <s v="Information Technology"/>
    <s v="Equity"/>
    <n v="15088595.09"/>
    <n v="4.62"/>
    <n v="15088595.09"/>
    <n v="220222"/>
    <n v="68.52"/>
    <s v="Korea (South)"/>
    <s v="Korea Exchange (Stock Market)"/>
    <s v="KRW"/>
  </r>
  <r>
    <x v="0"/>
    <x v="53"/>
    <s v="PLTR"/>
    <x v="12"/>
    <s v="EQUITY"/>
    <s v="Information Technology"/>
    <s v="Equity"/>
    <n v="13965138.9"/>
    <n v="4.2699999999999996"/>
    <n v="13965138.9"/>
    <n v="79778"/>
    <n v="175.05"/>
    <s v="United States"/>
    <s v="NASDAQ"/>
    <s v="USD"/>
  </r>
  <r>
    <x v="0"/>
    <x v="53"/>
    <s v="NVDA"/>
    <x v="5"/>
    <s v="EQUITY"/>
    <s v="Information Technology"/>
    <s v="Equity"/>
    <n v="13921117.359999999"/>
    <n v="4.26"/>
    <n v="13921117.359999999"/>
    <n v="74017"/>
    <n v="188.08"/>
    <s v="United States"/>
    <s v="NASDAQ"/>
    <s v="USD"/>
  </r>
  <r>
    <x v="0"/>
    <x v="53"/>
    <s v="AMZN"/>
    <x v="6"/>
    <s v="EQUITY"/>
    <s v="Consumer Discretionary"/>
    <s v="Equity"/>
    <n v="13857654.720000001"/>
    <n v="4.24"/>
    <n v="13857654.720000001"/>
    <n v="57018"/>
    <n v="243.04"/>
    <s v="United States"/>
    <s v="NASDAQ"/>
    <s v="USD"/>
  </r>
  <r>
    <x v="0"/>
    <x v="53"/>
    <s v="CSCO"/>
    <x v="2"/>
    <s v="EQUITY"/>
    <s v="Information Technology"/>
    <s v="Equity"/>
    <n v="13759808.640000001"/>
    <n v="4.21"/>
    <n v="13759808.640000001"/>
    <n v="193691"/>
    <n v="71.040000000000006"/>
    <s v="United States"/>
    <s v="NASDAQ"/>
    <s v="USD"/>
  </r>
  <r>
    <x v="0"/>
    <x v="53"/>
    <s v="MSFT"/>
    <x v="9"/>
    <s v="EQUITY"/>
    <s v="Information Technology"/>
    <s v="Equity"/>
    <n v="13013580.9"/>
    <n v="3.98"/>
    <n v="13013580.9"/>
    <n v="26179"/>
    <n v="497.1"/>
    <s v="United States"/>
    <s v="NASDAQ"/>
    <s v="USD"/>
  </r>
  <r>
    <x v="0"/>
    <x v="53"/>
    <s v="AVGO"/>
    <x v="0"/>
    <s v="EQUITY"/>
    <s v="Information Technology"/>
    <s v="Equity"/>
    <n v="12963744.630000001"/>
    <n v="3.97"/>
    <n v="12963744.630000001"/>
    <n v="36457"/>
    <n v="355.59"/>
    <s v="United States"/>
    <s v="NASDAQ"/>
    <s v="USD"/>
  </r>
  <r>
    <x v="0"/>
    <x v="53"/>
    <s v="AMAT"/>
    <x v="51"/>
    <s v="EQUITY"/>
    <s v="Information Technology"/>
    <s v="Equity"/>
    <n v="11611578.66"/>
    <n v="3.55"/>
    <n v="11611578.66"/>
    <n v="49722"/>
    <n v="233.53"/>
    <s v="United States"/>
    <s v="NASDAQ"/>
    <s v="USD"/>
  </r>
  <r>
    <x v="0"/>
    <x v="53"/>
    <s v="QCOM"/>
    <x v="11"/>
    <s v="EQUITY"/>
    <s v="Information Technology"/>
    <s v="Equity"/>
    <n v="11556596.800000001"/>
    <n v="3.54"/>
    <n v="11556596.800000001"/>
    <n v="66724"/>
    <n v="173.2"/>
    <s v="United States"/>
    <s v="NASDAQ"/>
    <s v="USD"/>
  </r>
  <r>
    <x v="0"/>
    <x v="53"/>
    <s v="NOW"/>
    <x v="50"/>
    <s v="EQUITY"/>
    <s v="Information Technology"/>
    <s v="Equity"/>
    <n v="11056663.75"/>
    <n v="3.38"/>
    <n v="11056663.75"/>
    <n v="12875"/>
    <n v="858.77"/>
    <s v="United States"/>
    <s v="New York Stock Exchange Inc."/>
    <s v="USD"/>
  </r>
  <r>
    <x v="0"/>
    <x v="53"/>
    <s v="ORCL"/>
    <x v="7"/>
    <s v="EQUITY"/>
    <s v="Information Technology"/>
    <s v="Equity"/>
    <n v="10379785"/>
    <n v="3.18"/>
    <n v="10379785"/>
    <n v="42575"/>
    <n v="243.8"/>
    <s v="United States"/>
    <s v="New York Stock Exchange Inc."/>
    <s v="USD"/>
  </r>
  <r>
    <x v="0"/>
    <x v="53"/>
    <s v="INTC"/>
    <x v="20"/>
    <s v="EQUITY"/>
    <s v="Information Technology"/>
    <s v="Equity"/>
    <n v="10079229.439999999"/>
    <n v="3.09"/>
    <n v="10079229.439999999"/>
    <n v="270656"/>
    <n v="37.24"/>
    <s v="United States"/>
    <s v="NASDAQ"/>
    <s v="USD"/>
  </r>
  <r>
    <x v="0"/>
    <x v="53"/>
    <s v="KLAC"/>
    <x v="21"/>
    <s v="EQUITY"/>
    <s v="Information Technology"/>
    <s v="Equity"/>
    <n v="9838192"/>
    <n v="3.01"/>
    <n v="9838192"/>
    <n v="8155"/>
    <n v="1206.4000000000001"/>
    <s v="United States"/>
    <s v="NASDAQ"/>
    <s v="USD"/>
  </r>
  <r>
    <x v="0"/>
    <x v="53"/>
    <s v="PANW"/>
    <x v="14"/>
    <s v="EQUITY"/>
    <s v="Information Technology"/>
    <s v="Equity"/>
    <n v="8749238.4100000001"/>
    <n v="2.68"/>
    <n v="8749238.4100000001"/>
    <n v="41393"/>
    <n v="211.37"/>
    <s v="United States"/>
    <s v="NASDAQ"/>
    <s v="USD"/>
  </r>
  <r>
    <x v="0"/>
    <x v="53"/>
    <s v="GOOGL"/>
    <x v="16"/>
    <s v="EQUITY"/>
    <s v="Communication"/>
    <s v="Equity"/>
    <n v="8292489.5"/>
    <n v="2.54"/>
    <n v="8292489.5"/>
    <n v="29122"/>
    <n v="284.75"/>
    <s v="United States"/>
    <s v="NASDAQ"/>
    <s v="USD"/>
  </r>
  <r>
    <x v="0"/>
    <x v="53"/>
    <s v="GOOG"/>
    <x v="18"/>
    <s v="EQUITY"/>
    <s v="Communication"/>
    <s v="Equity"/>
    <n v="7243070.5599999996"/>
    <n v="2.2200000000000002"/>
    <n v="7243070.5599999996"/>
    <n v="25384"/>
    <n v="285.33999999999997"/>
    <s v="United States"/>
    <s v="NASDAQ"/>
    <s v="USD"/>
  </r>
  <r>
    <x v="0"/>
    <x v="53"/>
    <n v="8035"/>
    <x v="22"/>
    <s v="EQUITY"/>
    <s v="Information Technology"/>
    <s v="Equity"/>
    <n v="6363740.2800000003"/>
    <n v="1.95"/>
    <n v="6363740.2800000003"/>
    <n v="29300"/>
    <n v="217.19"/>
    <s v="Japan"/>
    <s v="Tokyo Stock Exchange"/>
    <s v="JPY"/>
  </r>
  <r>
    <x v="0"/>
    <x v="53"/>
    <n v="2317"/>
    <x v="24"/>
    <s v="EQUITY"/>
    <s v="Information Technology"/>
    <s v="Equity"/>
    <n v="6044794.6200000001"/>
    <n v="1.85"/>
    <n v="6044794.6200000001"/>
    <n v="754210"/>
    <n v="8.01"/>
    <s v="Taiwan"/>
    <s v="Taiwan Stock Exchange"/>
    <s v="TWD"/>
  </r>
  <r>
    <x v="0"/>
    <x v="53"/>
    <s v="SNOW"/>
    <x v="25"/>
    <s v="EQUITY"/>
    <s v="Information Technology"/>
    <s v="Equity"/>
    <n v="5477586.2400000002"/>
    <n v="1.68"/>
    <n v="5477586.2400000002"/>
    <n v="20692"/>
    <n v="264.72000000000003"/>
    <s v="United States"/>
    <s v="New York Stock Exchange Inc."/>
    <s v="USD"/>
  </r>
  <r>
    <x v="0"/>
    <x v="53"/>
    <s v="EQIX"/>
    <x v="19"/>
    <s v="EQUITY"/>
    <s v="Real Estate"/>
    <s v="Equity"/>
    <n v="4972513.7699999996"/>
    <n v="1.52"/>
    <n v="4972513.7699999996"/>
    <n v="6069"/>
    <n v="819.33"/>
    <s v="United States"/>
    <s v="NASDAQ"/>
    <s v="USD"/>
  </r>
  <r>
    <x v="0"/>
    <x v="53"/>
    <s v="DELL"/>
    <x v="26"/>
    <s v="EQUITY"/>
    <s v="Information Technology"/>
    <s v="Equity"/>
    <n v="2892152.66"/>
    <n v="0.89"/>
    <n v="2892152.66"/>
    <n v="19387"/>
    <n v="149.18"/>
    <s v="United States"/>
    <s v="New York Stock Exchange Inc."/>
    <s v="USD"/>
  </r>
  <r>
    <x v="0"/>
    <x v="53"/>
    <s v="MCHP"/>
    <x v="27"/>
    <s v="EQUITY"/>
    <s v="Information Technology"/>
    <s v="Equity"/>
    <n v="1986147.75"/>
    <n v="0.61"/>
    <n v="1986147.75"/>
    <n v="33465"/>
    <n v="59.35"/>
    <s v="United States"/>
    <s v="NASDAQ"/>
    <s v="USD"/>
  </r>
  <r>
    <x v="0"/>
    <x v="53"/>
    <s v="HPE"/>
    <x v="28"/>
    <s v="EQUITY"/>
    <s v="Information Technology"/>
    <s v="Equity"/>
    <n v="1903519.8"/>
    <n v="0.57999999999999996"/>
    <n v="1903519.8"/>
    <n v="81347"/>
    <n v="23.4"/>
    <s v="United States"/>
    <s v="New York Stock Exchange Inc."/>
    <s v="USD"/>
  </r>
  <r>
    <x v="0"/>
    <x v="53"/>
    <s v="PSTG"/>
    <x v="30"/>
    <s v="EQUITY"/>
    <s v="Information Technology"/>
    <s v="Equity"/>
    <n v="1870922.82"/>
    <n v="0.56999999999999995"/>
    <n v="1870922.82"/>
    <n v="20098"/>
    <n v="93.09"/>
    <s v="United States"/>
    <s v="New York Stock Exchange Inc."/>
    <s v="USD"/>
  </r>
  <r>
    <x v="0"/>
    <x v="53"/>
    <n v="5935"/>
    <x v="32"/>
    <s v="EQUITY"/>
    <s v="Information Technology"/>
    <s v="Equity"/>
    <n v="1854530.23"/>
    <n v="0.56999999999999995"/>
    <n v="1854530.23"/>
    <n v="34962"/>
    <n v="53.04"/>
    <s v="Korea (South)"/>
    <s v="Korea Exchange (Stock Market)"/>
    <s v="KRW"/>
  </r>
  <r>
    <x v="0"/>
    <x v="53"/>
    <s v="MDB"/>
    <x v="33"/>
    <s v="EQUITY"/>
    <s v="Information Technology"/>
    <s v="Equity"/>
    <n v="1805837.25"/>
    <n v="0.55000000000000004"/>
    <n v="1805837.25"/>
    <n v="5075"/>
    <n v="355.83"/>
    <s v="United States"/>
    <s v="NASDAQ"/>
    <s v="USD"/>
  </r>
  <r>
    <x v="0"/>
    <x v="53"/>
    <s v="NTAP"/>
    <x v="29"/>
    <s v="EQUITY"/>
    <s v="Information Technology"/>
    <s v="Equity"/>
    <n v="1411885.7"/>
    <n v="0.43"/>
    <n v="1411885.7"/>
    <n v="12410"/>
    <n v="113.77"/>
    <s v="United States"/>
    <s v="NASDAQ"/>
    <s v="USD"/>
  </r>
  <r>
    <x v="0"/>
    <x v="53"/>
    <s v="NTNX"/>
    <x v="34"/>
    <s v="EQUITY"/>
    <s v="Information Technology"/>
    <s v="Equity"/>
    <n v="1130865.6000000001"/>
    <n v="0.35"/>
    <n v="1130865.6000000001"/>
    <n v="16437"/>
    <n v="68.8"/>
    <s v="United States"/>
    <s v="NASDAQ"/>
    <s v="USD"/>
  </r>
  <r>
    <x v="0"/>
    <x v="53"/>
    <s v="ZBRA"/>
    <x v="31"/>
    <s v="EQUITY"/>
    <s v="Information Technology"/>
    <s v="Equity"/>
    <n v="815263.68"/>
    <n v="0.25"/>
    <n v="815263.68"/>
    <n v="3157"/>
    <n v="258.24"/>
    <s v="United States"/>
    <s v="NASDAQ"/>
    <s v="USD"/>
  </r>
  <r>
    <x v="0"/>
    <x v="53"/>
    <n v="992"/>
    <x v="36"/>
    <s v="EQUITY"/>
    <s v="Information Technology"/>
    <s v="Equity"/>
    <n v="773997.65"/>
    <n v="0.24"/>
    <n v="773997.65"/>
    <n v="534000"/>
    <n v="1.45"/>
    <s v="China"/>
    <s v="Hong Kong Exchanges And Clearing Ltd"/>
    <s v="HKD"/>
  </r>
  <r>
    <x v="0"/>
    <x v="53"/>
    <s v="RBRK"/>
    <x v="52"/>
    <s v="EQUITY"/>
    <s v="Information Technology"/>
    <s v="Equity"/>
    <n v="548635.1"/>
    <n v="0.17"/>
    <n v="548635.1"/>
    <n v="7670"/>
    <n v="71.53"/>
    <s v="United States"/>
    <s v="New York Stock Exchange Inc."/>
    <s v="USD"/>
  </r>
  <r>
    <x v="0"/>
    <x v="53"/>
    <n v="66570"/>
    <x v="53"/>
    <s v="EQUITY"/>
    <s v="Consumer Discretionary"/>
    <s v="Equity"/>
    <n v="410666.02"/>
    <n v="0.13"/>
    <n v="410666.02"/>
    <n v="6484"/>
    <n v="63.34"/>
    <s v="Korea (South)"/>
    <s v="Korea Exchange (Stock Market)"/>
    <s v="KRW"/>
  </r>
  <r>
    <x v="0"/>
    <x v="53"/>
    <s v="CVLT"/>
    <x v="37"/>
    <s v="EQUITY"/>
    <s v="Information Technology"/>
    <s v="Equity"/>
    <n v="324832.76"/>
    <n v="0.1"/>
    <n v="324832.76"/>
    <n v="2597"/>
    <n v="125.08"/>
    <s v="United States"/>
    <s v="NASDAQ"/>
    <s v="USD"/>
  </r>
  <r>
    <x v="0"/>
    <x v="53"/>
    <n v="3706"/>
    <x v="55"/>
    <s v="EQUITY"/>
    <s v="Information Technology"/>
    <s v="Equity"/>
    <n v="156695.85999999999"/>
    <n v="0.05"/>
    <n v="156695.85999999999"/>
    <n v="51200"/>
    <n v="3.06"/>
    <s v="Taiwan"/>
    <s v="Taiwan Stock Exchange"/>
    <s v="TWD"/>
  </r>
  <r>
    <x v="0"/>
    <x v="53"/>
    <s v="USD"/>
    <x v="38"/>
    <s v="CASH"/>
    <s v="Cash and/or Derivatives"/>
    <s v="Cash"/>
    <n v="150831.46"/>
    <n v="0.05"/>
    <n v="150831.46"/>
    <n v="150831"/>
    <n v="100"/>
    <s v="United States"/>
    <s v="-"/>
    <s v="USD"/>
  </r>
  <r>
    <x v="0"/>
    <x v="53"/>
    <s v="GFS"/>
    <x v="54"/>
    <s v="EQUITY"/>
    <s v="Information Technology"/>
    <s v="Equity"/>
    <n v="133411.92000000001"/>
    <n v="0.04"/>
    <n v="133411.92000000001"/>
    <n v="3876"/>
    <n v="34.42"/>
    <s v="United States"/>
    <s v="NASDAQ"/>
    <s v="USD"/>
  </r>
  <r>
    <x v="0"/>
    <x v="53"/>
    <s v="KRW"/>
    <x v="39"/>
    <s v="CASH"/>
    <s v="Cash and/or Derivatives"/>
    <s v="Cash"/>
    <n v="99564.24"/>
    <n v="0.03"/>
    <n v="99564.24"/>
    <n v="144154084"/>
    <n v="7.0000000000000007E-2"/>
    <s v="Korea (South)"/>
    <s v="-"/>
    <s v="KRW"/>
  </r>
  <r>
    <x v="0"/>
    <x v="53"/>
    <s v="JPY"/>
    <x v="46"/>
    <s v="CASH"/>
    <s v="Cash and/or Derivatives"/>
    <s v="Cash"/>
    <n v="90883.839999999997"/>
    <n v="0.03"/>
    <n v="90883.839999999997"/>
    <n v="13913407"/>
    <n v="0.65"/>
    <s v="Japan"/>
    <s v="-"/>
    <s v="JPY"/>
  </r>
  <r>
    <x v="0"/>
    <x v="53"/>
    <s v="EUR"/>
    <x v="43"/>
    <s v="CASH"/>
    <s v="Cash and/or Derivatives"/>
    <s v="Cash"/>
    <n v="90801.07"/>
    <n v="0.03"/>
    <n v="90801.07"/>
    <n v="78687"/>
    <n v="115.39"/>
    <s v="European Union"/>
    <s v="-"/>
    <s v="EUR"/>
  </r>
  <r>
    <x v="0"/>
    <x v="53"/>
    <s v="FSLY"/>
    <x v="40"/>
    <s v="EQUITY"/>
    <s v="Information Technology"/>
    <s v="Equity"/>
    <n v="88396.26"/>
    <n v="0.03"/>
    <n v="88396.26"/>
    <n v="8058"/>
    <n v="10.97"/>
    <s v="United States"/>
    <s v="New York Stock Exchange Inc."/>
    <s v="USD"/>
  </r>
  <r>
    <x v="0"/>
    <x v="53"/>
    <s v="TWD"/>
    <x v="41"/>
    <s v="CASH"/>
    <s v="Cash and/or Derivatives"/>
    <s v="Cash"/>
    <n v="46675.34"/>
    <n v="0.01"/>
    <n v="46675.34"/>
    <n v="1444275"/>
    <n v="3.23"/>
    <s v="Taiwan"/>
    <s v="-"/>
    <s v="TWD"/>
  </r>
  <r>
    <x v="0"/>
    <x v="53"/>
    <s v="CITFT"/>
    <x v="47"/>
    <s v="CASH"/>
    <s v="Cash and/or Derivatives"/>
    <s v="Cash Collateral and Margins"/>
    <n v="19000"/>
    <n v="0.01"/>
    <n v="19000"/>
    <n v="19000"/>
    <n v="100"/>
    <s v="United States"/>
    <s v="-"/>
    <s v="USD"/>
  </r>
  <r>
    <x v="0"/>
    <x v="53"/>
    <n v="2388"/>
    <x v="44"/>
    <s v="EQUITY"/>
    <s v="Information Technology"/>
    <s v="Equity"/>
    <n v="10230.1"/>
    <n v="0"/>
    <n v="10230.1"/>
    <n v="6331"/>
    <n v="1.62"/>
    <s v="Taiwan"/>
    <s v="Taiwan Stock Exchange"/>
    <s v="TWD"/>
  </r>
  <r>
    <x v="0"/>
    <x v="53"/>
    <n v="300017"/>
    <x v="56"/>
    <s v="EQUITY"/>
    <s v="Information Technology"/>
    <s v="Equity"/>
    <n v="10189.39"/>
    <n v="0"/>
    <n v="10189.39"/>
    <n v="6400"/>
    <n v="1.59"/>
    <s v="China"/>
    <s v="Shenzhen Stock Exchange"/>
    <s v="CNY"/>
  </r>
  <r>
    <x v="0"/>
    <x v="53"/>
    <s v="HKD"/>
    <x v="45"/>
    <s v="CASH"/>
    <s v="Cash and/or Derivatives"/>
    <s v="Cash"/>
    <n v="6411.96"/>
    <n v="0"/>
    <n v="6411.96"/>
    <n v="49856"/>
    <n v="12.86"/>
    <s v="Hong Kong"/>
    <s v="-"/>
    <s v="HKD"/>
  </r>
  <r>
    <x v="0"/>
    <x v="53"/>
    <s v="CNH"/>
    <x v="57"/>
    <s v="CASH"/>
    <s v="Cash and/or Derivatives"/>
    <s v="Cash"/>
    <n v="1989.44"/>
    <n v="0"/>
    <n v="1989.44"/>
    <n v="14170"/>
    <n v="14.04"/>
    <s v="China"/>
    <s v="-"/>
    <s v="CNH"/>
  </r>
  <r>
    <x v="0"/>
    <x v="53"/>
    <s v="GBP"/>
    <x v="49"/>
    <s v="CASH"/>
    <s v="Cash and/or Derivatives"/>
    <s v="Cash"/>
    <n v="132.19"/>
    <n v="0"/>
    <n v="132.19"/>
    <n v="101"/>
    <n v="131.03"/>
    <s v="United Kingdom"/>
    <s v="-"/>
    <s v="GBP"/>
  </r>
  <r>
    <x v="0"/>
    <x v="53"/>
    <s v="HWBZ5"/>
    <x v="149"/>
    <s v="FUTURE"/>
    <s v="Cash and/or Derivatives"/>
    <s v="Futures"/>
    <n v="0"/>
    <n v="0"/>
    <n v="302931"/>
    <n v="6"/>
    <n v="25244.25"/>
    <s v="-"/>
    <s v="Chicago Mercantile Exchange"/>
    <s v="USD"/>
  </r>
  <r>
    <x v="0"/>
    <x v="54"/>
    <s v="AMD"/>
    <x v="10"/>
    <s v="EQUITY"/>
    <s v="Information Technology"/>
    <s v="Equity"/>
    <n v="20790780.780000001"/>
    <n v="6.44"/>
    <n v="20790780.780000001"/>
    <n v="84238"/>
    <n v="246.81"/>
    <s v="United States"/>
    <s v="NASDAQ"/>
    <s v="USD"/>
  </r>
  <r>
    <x v="0"/>
    <x v="54"/>
    <s v="MU"/>
    <x v="17"/>
    <s v="EQUITY"/>
    <s v="Information Technology"/>
    <s v="Equity"/>
    <n v="17115932.690000001"/>
    <n v="5.31"/>
    <n v="17115932.690000001"/>
    <n v="69343"/>
    <n v="246.83"/>
    <s v="United States"/>
    <s v="NASDAQ"/>
    <s v="USD"/>
  </r>
  <r>
    <x v="0"/>
    <x v="54"/>
    <s v="ASML"/>
    <x v="4"/>
    <s v="EQUITY"/>
    <s v="Information Technology"/>
    <s v="Equity"/>
    <n v="16536869.15"/>
    <n v="5.13"/>
    <n v="16536869.15"/>
    <n v="16291"/>
    <n v="1015.1"/>
    <s v="Netherlands"/>
    <s v="Euronext Amsterdam"/>
    <s v="EUR"/>
  </r>
  <r>
    <x v="0"/>
    <x v="54"/>
    <s v="IBM"/>
    <x v="8"/>
    <s v="EQUITY"/>
    <s v="Information Technology"/>
    <s v="Equity"/>
    <n v="15598137.939999999"/>
    <n v="4.83"/>
    <n v="15598137.939999999"/>
    <n v="51026"/>
    <n v="305.69"/>
    <s v="United States"/>
    <s v="New York Stock Exchange Inc."/>
    <s v="USD"/>
  </r>
  <r>
    <x v="0"/>
    <x v="54"/>
    <s v="AAPL"/>
    <x v="1"/>
    <s v="EQUITY"/>
    <s v="Information Technology"/>
    <s v="Equity"/>
    <n v="15530094.1"/>
    <n v="4.8099999999999996"/>
    <n v="15530094.1"/>
    <n v="57010"/>
    <n v="272.41000000000003"/>
    <s v="United States"/>
    <s v="NASDAQ"/>
    <s v="USD"/>
  </r>
  <r>
    <x v="0"/>
    <x v="54"/>
    <s v="CSCO"/>
    <x v="2"/>
    <s v="EQUITY"/>
    <s v="Information Technology"/>
    <s v="Equity"/>
    <n v="15107898"/>
    <n v="4.68"/>
    <n v="15107898"/>
    <n v="193691"/>
    <n v="78"/>
    <s v="United States"/>
    <s v="NASDAQ"/>
    <s v="USD"/>
  </r>
  <r>
    <x v="0"/>
    <x v="54"/>
    <n v="5930"/>
    <x v="13"/>
    <s v="EQUITY"/>
    <s v="Information Technology"/>
    <s v="Equity"/>
    <n v="14688014.82"/>
    <n v="4.55"/>
    <n v="14688014.82"/>
    <n v="220222"/>
    <n v="66.7"/>
    <s v="Korea (South)"/>
    <s v="Korea Exchange (Stock Market)"/>
    <s v="KRW"/>
  </r>
  <r>
    <x v="0"/>
    <x v="54"/>
    <n v="2330"/>
    <x v="3"/>
    <s v="EQUITY"/>
    <s v="Information Technology"/>
    <s v="Equity"/>
    <n v="14643739.630000001"/>
    <n v="4.54"/>
    <n v="14643739.630000001"/>
    <n v="319126"/>
    <n v="45.89"/>
    <s v="Taiwan"/>
    <s v="Taiwan Stock Exchange"/>
    <s v="TWD"/>
  </r>
  <r>
    <x v="0"/>
    <x v="54"/>
    <s v="NVDA"/>
    <x v="5"/>
    <s v="EQUITY"/>
    <s v="Information Technology"/>
    <s v="Equity"/>
    <n v="14075812.890000001"/>
    <n v="4.3600000000000003"/>
    <n v="14075812.890000001"/>
    <n v="74017"/>
    <n v="190.17"/>
    <s v="United States"/>
    <s v="NASDAQ"/>
    <s v="USD"/>
  </r>
  <r>
    <x v="0"/>
    <x v="54"/>
    <s v="PLTR"/>
    <x v="12"/>
    <s v="EQUITY"/>
    <s v="Information Technology"/>
    <s v="Equity"/>
    <n v="13882169.779999999"/>
    <n v="4.3"/>
    <n v="13882169.779999999"/>
    <n v="79778"/>
    <n v="174.01"/>
    <s v="United States"/>
    <s v="NASDAQ"/>
    <s v="USD"/>
  </r>
  <r>
    <x v="0"/>
    <x v="54"/>
    <s v="AMZN"/>
    <x v="6"/>
    <s v="EQUITY"/>
    <s v="Consumer Discretionary"/>
    <s v="Equity"/>
    <n v="13381554.42"/>
    <n v="4.1500000000000004"/>
    <n v="13381554.42"/>
    <n v="57018"/>
    <n v="234.69"/>
    <s v="United States"/>
    <s v="NASDAQ"/>
    <s v="USD"/>
  </r>
  <r>
    <x v="0"/>
    <x v="54"/>
    <s v="MSFT"/>
    <x v="9"/>
    <s v="EQUITY"/>
    <s v="Information Technology"/>
    <s v="Equity"/>
    <n v="13356002.220000001"/>
    <n v="4.1399999999999997"/>
    <n v="13356002.220000001"/>
    <n v="26179"/>
    <n v="510.18"/>
    <s v="United States"/>
    <s v="NASDAQ"/>
    <s v="USD"/>
  </r>
  <r>
    <x v="0"/>
    <x v="54"/>
    <s v="AVGO"/>
    <x v="0"/>
    <s v="EQUITY"/>
    <s v="Information Technology"/>
    <s v="Equity"/>
    <n v="12485064.220000001"/>
    <n v="3.87"/>
    <n v="12485064.220000001"/>
    <n v="36457"/>
    <n v="342.46"/>
    <s v="United States"/>
    <s v="NASDAQ"/>
    <s v="USD"/>
  </r>
  <r>
    <x v="0"/>
    <x v="54"/>
    <s v="QCOM"/>
    <x v="11"/>
    <s v="EQUITY"/>
    <s v="Information Technology"/>
    <s v="Equity"/>
    <n v="11608641.52"/>
    <n v="3.6"/>
    <n v="11608641.52"/>
    <n v="66724"/>
    <n v="173.98"/>
    <s v="United States"/>
    <s v="NASDAQ"/>
    <s v="USD"/>
  </r>
  <r>
    <x v="0"/>
    <x v="54"/>
    <s v="AMAT"/>
    <x v="51"/>
    <s v="EQUITY"/>
    <s v="Information Technology"/>
    <s v="Equity"/>
    <n v="11237669.220000001"/>
    <n v="3.48"/>
    <n v="11237669.220000001"/>
    <n v="49722"/>
    <n v="226.01"/>
    <s v="United States"/>
    <s v="NASDAQ"/>
    <s v="USD"/>
  </r>
  <r>
    <x v="0"/>
    <x v="54"/>
    <s v="NOW"/>
    <x v="50"/>
    <s v="EQUITY"/>
    <s v="Information Technology"/>
    <s v="Equity"/>
    <n v="10949286.25"/>
    <n v="3.39"/>
    <n v="10949286.25"/>
    <n v="12875"/>
    <n v="850.43"/>
    <s v="United States"/>
    <s v="New York Stock Exchange Inc."/>
    <s v="USD"/>
  </r>
  <r>
    <x v="0"/>
    <x v="54"/>
    <s v="INTC"/>
    <x v="20"/>
    <s v="EQUITY"/>
    <s v="Information Technology"/>
    <s v="Equity"/>
    <n v="9613701.1199999992"/>
    <n v="2.98"/>
    <n v="9613701.1199999992"/>
    <n v="270656"/>
    <n v="35.520000000000003"/>
    <s v="United States"/>
    <s v="NASDAQ"/>
    <s v="USD"/>
  </r>
  <r>
    <x v="0"/>
    <x v="54"/>
    <s v="ORCL"/>
    <x v="7"/>
    <s v="EQUITY"/>
    <s v="Information Technology"/>
    <s v="Equity"/>
    <n v="9487838.75"/>
    <n v="2.94"/>
    <n v="9487838.75"/>
    <n v="42575"/>
    <n v="222.85"/>
    <s v="United States"/>
    <s v="New York Stock Exchange Inc."/>
    <s v="USD"/>
  </r>
  <r>
    <x v="0"/>
    <x v="54"/>
    <s v="KLAC"/>
    <x v="21"/>
    <s v="EQUITY"/>
    <s v="Information Technology"/>
    <s v="Equity"/>
    <n v="9250379.5999999996"/>
    <n v="2.87"/>
    <n v="9250379.5999999996"/>
    <n v="8155"/>
    <n v="1134.32"/>
    <s v="United States"/>
    <s v="NASDAQ"/>
    <s v="USD"/>
  </r>
  <r>
    <x v="0"/>
    <x v="54"/>
    <s v="PANW"/>
    <x v="14"/>
    <s v="EQUITY"/>
    <s v="Information Technology"/>
    <s v="Equity"/>
    <n v="8495913.25"/>
    <n v="2.63"/>
    <n v="8495913.25"/>
    <n v="41393"/>
    <n v="205.25"/>
    <s v="United States"/>
    <s v="NASDAQ"/>
    <s v="USD"/>
  </r>
  <r>
    <x v="0"/>
    <x v="54"/>
    <s v="GOOGL"/>
    <x v="16"/>
    <s v="EQUITY"/>
    <s v="Communication"/>
    <s v="Equity"/>
    <n v="8049612.0199999996"/>
    <n v="2.5"/>
    <n v="8049612.0199999996"/>
    <n v="29122"/>
    <n v="276.41000000000003"/>
    <s v="United States"/>
    <s v="NASDAQ"/>
    <s v="USD"/>
  </r>
  <r>
    <x v="0"/>
    <x v="54"/>
    <s v="GOOG"/>
    <x v="18"/>
    <s v="EQUITY"/>
    <s v="Communication"/>
    <s v="Equity"/>
    <n v="7030860.3200000003"/>
    <n v="2.1800000000000002"/>
    <n v="7030860.3200000003"/>
    <n v="25384"/>
    <n v="276.98"/>
    <s v="United States"/>
    <s v="NASDAQ"/>
    <s v="USD"/>
  </r>
  <r>
    <x v="0"/>
    <x v="54"/>
    <n v="8035"/>
    <x v="22"/>
    <s v="EQUITY"/>
    <s v="Information Technology"/>
    <s v="Equity"/>
    <n v="6042704.0499999998"/>
    <n v="1.87"/>
    <n v="6042704.0499999998"/>
    <n v="29300"/>
    <n v="206.24"/>
    <s v="Japan"/>
    <s v="Tokyo Stock Exchange"/>
    <s v="JPY"/>
  </r>
  <r>
    <x v="0"/>
    <x v="54"/>
    <n v="2317"/>
    <x v="24"/>
    <s v="EQUITY"/>
    <s v="Information Technology"/>
    <s v="Equity"/>
    <n v="5832612.1900000004"/>
    <n v="1.81"/>
    <n v="5832612.1900000004"/>
    <n v="754210"/>
    <n v="7.73"/>
    <s v="Taiwan"/>
    <s v="Taiwan Stock Exchange"/>
    <s v="TWD"/>
  </r>
  <r>
    <x v="0"/>
    <x v="54"/>
    <s v="SNOW"/>
    <x v="25"/>
    <s v="EQUITY"/>
    <s v="Information Technology"/>
    <s v="Equity"/>
    <n v="5318257.84"/>
    <n v="1.65"/>
    <n v="5318257.84"/>
    <n v="20692"/>
    <n v="257.02"/>
    <s v="United States"/>
    <s v="New York Stock Exchange Inc."/>
    <s v="USD"/>
  </r>
  <r>
    <x v="0"/>
    <x v="54"/>
    <s v="EQIX"/>
    <x v="19"/>
    <s v="EQUITY"/>
    <s v="Real Estate"/>
    <s v="Equity"/>
    <n v="4767624.33"/>
    <n v="1.48"/>
    <n v="4767624.33"/>
    <n v="6069"/>
    <n v="785.57"/>
    <s v="United States"/>
    <s v="NASDAQ"/>
    <s v="USD"/>
  </r>
  <r>
    <x v="0"/>
    <x v="54"/>
    <s v="DELL"/>
    <x v="26"/>
    <s v="EQUITY"/>
    <s v="Information Technology"/>
    <s v="Equity"/>
    <n v="2593205.12"/>
    <n v="0.8"/>
    <n v="2593205.12"/>
    <n v="19387"/>
    <n v="133.76"/>
    <s v="United States"/>
    <s v="New York Stock Exchange Inc."/>
    <s v="USD"/>
  </r>
  <r>
    <x v="0"/>
    <x v="54"/>
    <s v="HPE"/>
    <x v="28"/>
    <s v="EQUITY"/>
    <s v="Information Technology"/>
    <s v="Equity"/>
    <n v="1857152.01"/>
    <n v="0.57999999999999996"/>
    <n v="1857152.01"/>
    <n v="81347"/>
    <n v="22.83"/>
    <s v="United States"/>
    <s v="New York Stock Exchange Inc."/>
    <s v="USD"/>
  </r>
  <r>
    <x v="0"/>
    <x v="54"/>
    <n v="5935"/>
    <x v="32"/>
    <s v="EQUITY"/>
    <s v="Information Technology"/>
    <s v="Equity"/>
    <n v="1792061.89"/>
    <n v="0.56000000000000005"/>
    <n v="1792061.89"/>
    <n v="34962"/>
    <n v="51.26"/>
    <s v="Korea (South)"/>
    <s v="Korea Exchange (Stock Market)"/>
    <s v="KRW"/>
  </r>
  <r>
    <x v="0"/>
    <x v="54"/>
    <s v="MCHP"/>
    <x v="27"/>
    <s v="EQUITY"/>
    <s v="Information Technology"/>
    <s v="Equity"/>
    <n v="1789708.2"/>
    <n v="0.55000000000000004"/>
    <n v="1789708.2"/>
    <n v="33465"/>
    <n v="53.48"/>
    <s v="United States"/>
    <s v="NASDAQ"/>
    <s v="USD"/>
  </r>
  <r>
    <x v="0"/>
    <x v="54"/>
    <s v="MDB"/>
    <x v="33"/>
    <s v="EQUITY"/>
    <s v="Information Technology"/>
    <s v="Equity"/>
    <n v="1789495.75"/>
    <n v="0.55000000000000004"/>
    <n v="1789495.75"/>
    <n v="5075"/>
    <n v="352.61"/>
    <s v="United States"/>
    <s v="NASDAQ"/>
    <s v="USD"/>
  </r>
  <r>
    <x v="0"/>
    <x v="54"/>
    <s v="PSTG"/>
    <x v="30"/>
    <s v="EQUITY"/>
    <s v="Information Technology"/>
    <s v="Equity"/>
    <n v="1700089.82"/>
    <n v="0.53"/>
    <n v="1700089.82"/>
    <n v="20098"/>
    <n v="84.59"/>
    <s v="United States"/>
    <s v="New York Stock Exchange Inc."/>
    <s v="USD"/>
  </r>
  <r>
    <x v="0"/>
    <x v="54"/>
    <s v="NTAP"/>
    <x v="29"/>
    <s v="EQUITY"/>
    <s v="Information Technology"/>
    <s v="Equity"/>
    <n v="1358150.4"/>
    <n v="0.42"/>
    <n v="1358150.4"/>
    <n v="12410"/>
    <n v="109.44"/>
    <s v="United States"/>
    <s v="NASDAQ"/>
    <s v="USD"/>
  </r>
  <r>
    <x v="0"/>
    <x v="54"/>
    <s v="NTNX"/>
    <x v="34"/>
    <s v="EQUITY"/>
    <s v="Information Technology"/>
    <s v="Equity"/>
    <n v="1083362.67"/>
    <n v="0.34"/>
    <n v="1083362.67"/>
    <n v="16437"/>
    <n v="65.91"/>
    <s v="United States"/>
    <s v="NASDAQ"/>
    <s v="USD"/>
  </r>
  <r>
    <x v="0"/>
    <x v="54"/>
    <s v="ZBRA"/>
    <x v="31"/>
    <s v="EQUITY"/>
    <s v="Information Technology"/>
    <s v="Equity"/>
    <n v="759447.92"/>
    <n v="0.24"/>
    <n v="759447.92"/>
    <n v="3157"/>
    <n v="240.56"/>
    <s v="United States"/>
    <s v="NASDAQ"/>
    <s v="USD"/>
  </r>
  <r>
    <x v="0"/>
    <x v="54"/>
    <n v="992"/>
    <x v="36"/>
    <s v="EQUITY"/>
    <s v="Information Technology"/>
    <s v="Equity"/>
    <n v="721435.92"/>
    <n v="0.22"/>
    <n v="721435.92"/>
    <n v="534000"/>
    <n v="1.35"/>
    <s v="China"/>
    <s v="Hong Kong Exchanges And Clearing Ltd"/>
    <s v="HKD"/>
  </r>
  <r>
    <x v="0"/>
    <x v="54"/>
    <s v="RBRK"/>
    <x v="52"/>
    <s v="EQUITY"/>
    <s v="Information Technology"/>
    <s v="Equity"/>
    <n v="548788.5"/>
    <n v="0.17"/>
    <n v="548788.5"/>
    <n v="7670"/>
    <n v="71.55"/>
    <s v="United States"/>
    <s v="New York Stock Exchange Inc."/>
    <s v="USD"/>
  </r>
  <r>
    <x v="0"/>
    <x v="54"/>
    <n v="66570"/>
    <x v="53"/>
    <s v="EQUITY"/>
    <s v="Consumer Discretionary"/>
    <s v="Equity"/>
    <n v="401315.26"/>
    <n v="0.12"/>
    <n v="401315.26"/>
    <n v="6484"/>
    <n v="61.89"/>
    <s v="Korea (South)"/>
    <s v="Korea Exchange (Stock Market)"/>
    <s v="KRW"/>
  </r>
  <r>
    <x v="0"/>
    <x v="54"/>
    <s v="USD"/>
    <x v="38"/>
    <s v="CASH"/>
    <s v="Cash and/or Derivatives"/>
    <s v="Cash"/>
    <n v="394483.3"/>
    <n v="0.12"/>
    <n v="394483.3"/>
    <n v="394483"/>
    <n v="100"/>
    <s v="United States"/>
    <s v="-"/>
    <s v="USD"/>
  </r>
  <r>
    <x v="0"/>
    <x v="54"/>
    <s v="CVLT"/>
    <x v="37"/>
    <s v="EQUITY"/>
    <s v="Information Technology"/>
    <s v="Equity"/>
    <n v="330805.86"/>
    <n v="0.1"/>
    <n v="330805.86"/>
    <n v="2597"/>
    <n v="127.38"/>
    <s v="United States"/>
    <s v="NASDAQ"/>
    <s v="USD"/>
  </r>
  <r>
    <x v="0"/>
    <x v="54"/>
    <n v="3706"/>
    <x v="55"/>
    <s v="EQUITY"/>
    <s v="Information Technology"/>
    <s v="Equity"/>
    <n v="152629.84"/>
    <n v="0.05"/>
    <n v="152629.84"/>
    <n v="51200"/>
    <n v="2.98"/>
    <s v="Taiwan"/>
    <s v="Taiwan Stock Exchange"/>
    <s v="TWD"/>
  </r>
  <r>
    <x v="0"/>
    <x v="54"/>
    <s v="GFS"/>
    <x v="54"/>
    <s v="EQUITY"/>
    <s v="Information Technology"/>
    <s v="Equity"/>
    <n v="128101.8"/>
    <n v="0.04"/>
    <n v="128101.8"/>
    <n v="3876"/>
    <n v="33.049999999999997"/>
    <s v="United States"/>
    <s v="NASDAQ"/>
    <s v="USD"/>
  </r>
  <r>
    <x v="0"/>
    <x v="54"/>
    <s v="KRW"/>
    <x v="39"/>
    <s v="CASH"/>
    <s v="Cash and/or Derivatives"/>
    <s v="Cash"/>
    <n v="98915.23"/>
    <n v="0.03"/>
    <n v="98915.23"/>
    <n v="144154112"/>
    <n v="7.0000000000000007E-2"/>
    <s v="Korea (South)"/>
    <s v="-"/>
    <s v="KRW"/>
  </r>
  <r>
    <x v="0"/>
    <x v="54"/>
    <s v="FSLY"/>
    <x v="40"/>
    <s v="EQUITY"/>
    <s v="Information Technology"/>
    <s v="Equity"/>
    <n v="90491.34"/>
    <n v="0.03"/>
    <n v="90491.34"/>
    <n v="8058"/>
    <n v="11.23"/>
    <s v="United States"/>
    <s v="New York Stock Exchange Inc."/>
    <s v="USD"/>
  </r>
  <r>
    <x v="0"/>
    <x v="54"/>
    <s v="TWD"/>
    <x v="41"/>
    <s v="CASH"/>
    <s v="Cash and/or Derivatives"/>
    <s v="Cash"/>
    <n v="46345.08"/>
    <n v="0.01"/>
    <n v="46345.08"/>
    <n v="1444275"/>
    <n v="3.21"/>
    <s v="Taiwan"/>
    <s v="-"/>
    <s v="TWD"/>
  </r>
  <r>
    <x v="0"/>
    <x v="54"/>
    <s v="CITFT"/>
    <x v="47"/>
    <s v="CASH"/>
    <s v="Cash and/or Derivatives"/>
    <s v="Cash Collateral and Margins"/>
    <n v="37000"/>
    <n v="0.01"/>
    <n v="37000"/>
    <n v="37000"/>
    <n v="100"/>
    <s v="United States"/>
    <s v="-"/>
    <s v="USD"/>
  </r>
  <r>
    <x v="0"/>
    <x v="54"/>
    <s v="JPY"/>
    <x v="46"/>
    <s v="CASH"/>
    <s v="Cash and/or Derivatives"/>
    <s v="Cash"/>
    <n v="34271.42"/>
    <n v="0.01"/>
    <n v="34271.42"/>
    <n v="5292706"/>
    <n v="0.65"/>
    <s v="Japan"/>
    <s v="-"/>
    <s v="JPY"/>
  </r>
  <r>
    <x v="0"/>
    <x v="54"/>
    <s v="EUR"/>
    <x v="43"/>
    <s v="CASH"/>
    <s v="Cash and/or Derivatives"/>
    <s v="Cash"/>
    <n v="15364.21"/>
    <n v="0"/>
    <n v="15364.21"/>
    <n v="13230"/>
    <n v="116.13"/>
    <s v="European Union"/>
    <s v="-"/>
    <s v="EUR"/>
  </r>
  <r>
    <x v="0"/>
    <x v="54"/>
    <n v="2388"/>
    <x v="44"/>
    <s v="EQUITY"/>
    <s v="Information Technology"/>
    <s v="Equity"/>
    <n v="10238.98"/>
    <n v="0"/>
    <n v="10238.98"/>
    <n v="6331"/>
    <n v="1.62"/>
    <s v="Taiwan"/>
    <s v="Taiwan Stock Exchange"/>
    <s v="TWD"/>
  </r>
  <r>
    <x v="0"/>
    <x v="54"/>
    <n v="300017"/>
    <x v="56"/>
    <s v="EQUITY"/>
    <s v="Information Technology"/>
    <s v="Equity"/>
    <n v="9648.5400000000009"/>
    <n v="0"/>
    <n v="9648.5400000000009"/>
    <n v="6400"/>
    <n v="1.51"/>
    <s v="China"/>
    <s v="Shenzhen Stock Exchange"/>
    <s v="CNY"/>
  </r>
  <r>
    <x v="0"/>
    <x v="54"/>
    <s v="HKD"/>
    <x v="45"/>
    <s v="CASH"/>
    <s v="Cash and/or Derivatives"/>
    <s v="Cash"/>
    <n v="6414.8"/>
    <n v="0"/>
    <n v="6414.8"/>
    <n v="49856"/>
    <n v="12.87"/>
    <s v="Hong Kong"/>
    <s v="-"/>
    <s v="HKD"/>
  </r>
  <r>
    <x v="0"/>
    <x v="54"/>
    <s v="CNH"/>
    <x v="57"/>
    <s v="CASH"/>
    <s v="Cash and/or Derivatives"/>
    <s v="Cash"/>
    <n v="1996.52"/>
    <n v="0"/>
    <n v="1996.52"/>
    <n v="14170"/>
    <n v="14.09"/>
    <s v="China"/>
    <s v="-"/>
    <s v="CNH"/>
  </r>
  <r>
    <x v="0"/>
    <x v="54"/>
    <s v="GBP"/>
    <x v="49"/>
    <s v="CASH"/>
    <s v="Cash and/or Derivatives"/>
    <s v="Cash"/>
    <n v="137.66999999999999"/>
    <n v="0"/>
    <n v="137.66999999999999"/>
    <n v="105"/>
    <n v="131.4"/>
    <s v="United Kingdom"/>
    <s v="-"/>
    <s v="GBP"/>
  </r>
  <r>
    <x v="0"/>
    <x v="54"/>
    <s v="HWBZ5"/>
    <x v="149"/>
    <s v="FUTURE"/>
    <s v="Cash and/or Derivatives"/>
    <s v="Futures"/>
    <n v="0"/>
    <n v="0"/>
    <n v="602256"/>
    <n v="12"/>
    <n v="25094"/>
    <s v="-"/>
    <s v="Chicago Mercantile Exchange"/>
    <s v="USD"/>
  </r>
  <r>
    <x v="0"/>
    <x v="54"/>
    <s v="ETD_USD"/>
    <x v="66"/>
    <s v="CASH"/>
    <s v="Cash and/or Derivatives"/>
    <s v="Cash"/>
    <n v="-18"/>
    <n v="0"/>
    <n v="-18"/>
    <n v="-18"/>
    <n v="100"/>
    <s v="United States"/>
    <s v="-"/>
    <s v="USD"/>
  </r>
  <r>
    <x v="2"/>
    <x v="0"/>
    <n v="1810"/>
    <x v="152"/>
    <m/>
    <s v="Information Technology"/>
    <s v="Equity"/>
    <n v="3591256.38"/>
    <n v="7.86"/>
    <n v="3591256.38"/>
    <n v="808600"/>
    <n v="4.4400000000000004"/>
    <s v="China"/>
    <s v="Hong Kong Exchanges And Clearing Ltd"/>
    <s v="HKD"/>
  </r>
  <r>
    <x v="2"/>
    <x v="0"/>
    <s v="NFLX"/>
    <x v="153"/>
    <m/>
    <s v="Communication"/>
    <s v="Equity"/>
    <n v="3225687.08"/>
    <n v="7.06"/>
    <n v="3225687.08"/>
    <n v="3619"/>
    <n v="891.32"/>
    <s v="United States"/>
    <s v="NASDAQ"/>
    <s v="USD"/>
  </r>
  <r>
    <x v="2"/>
    <x v="0"/>
    <s v="AAPL"/>
    <x v="1"/>
    <m/>
    <s v="Information Technology"/>
    <s v="Equity"/>
    <n v="2838761.12"/>
    <n v="6.21"/>
    <n v="2838761.12"/>
    <n v="11336"/>
    <n v="250.42"/>
    <s v="United States"/>
    <s v="NASDAQ"/>
    <s v="USD"/>
  </r>
  <r>
    <x v="2"/>
    <x v="0"/>
    <s v="NVDA"/>
    <x v="5"/>
    <m/>
    <s v="Information Technology"/>
    <s v="Equity"/>
    <n v="2601600.17"/>
    <n v="5.69"/>
    <n v="2601600.17"/>
    <n v="19373"/>
    <n v="134.29"/>
    <s v="United States"/>
    <s v="NASDAQ"/>
    <s v="USD"/>
  </r>
  <r>
    <x v="2"/>
    <x v="0"/>
    <s v="SPOT"/>
    <x v="154"/>
    <m/>
    <s v="Communication"/>
    <s v="Equity"/>
    <n v="2580487.84"/>
    <n v="5.65"/>
    <n v="2580487.84"/>
    <n v="5768"/>
    <n v="447.38"/>
    <s v="Sweden"/>
    <s v="New York Stock Exchange Inc."/>
    <s v="USD"/>
  </r>
  <r>
    <x v="2"/>
    <x v="0"/>
    <s v="TTD"/>
    <x v="155"/>
    <m/>
    <s v="Communication"/>
    <s v="Equity"/>
    <n v="2284900.73"/>
    <n v="5"/>
    <n v="2284900.73"/>
    <n v="19441"/>
    <n v="117.53"/>
    <s v="United States"/>
    <s v="NASDAQ"/>
    <s v="USD"/>
  </r>
  <r>
    <x v="2"/>
    <x v="0"/>
    <n v="2454"/>
    <x v="23"/>
    <m/>
    <s v="Information Technology"/>
    <s v="Equity"/>
    <n v="1972829.69"/>
    <n v="4.32"/>
    <n v="1972829.69"/>
    <n v="45709"/>
    <n v="43.16"/>
    <s v="Taiwan"/>
    <s v="Taiwan Stock Exchange"/>
    <s v="TWD"/>
  </r>
  <r>
    <x v="2"/>
    <x v="0"/>
    <s v="EA"/>
    <x v="156"/>
    <m/>
    <s v="Communication"/>
    <s v="Equity"/>
    <n v="1918431.9"/>
    <n v="4.2"/>
    <n v="1918431.9"/>
    <n v="13113"/>
    <n v="146.30000000000001"/>
    <s v="United States"/>
    <s v="NASDAQ"/>
    <s v="USD"/>
  </r>
  <r>
    <x v="2"/>
    <x v="0"/>
    <n v="7974"/>
    <x v="157"/>
    <m/>
    <s v="Communication"/>
    <s v="Equity"/>
    <n v="1909860.02"/>
    <n v="4.18"/>
    <n v="1909860.02"/>
    <n v="32400"/>
    <n v="58.95"/>
    <s v="Japan"/>
    <s v="Tokyo Stock Exchange"/>
    <s v="JPY"/>
  </r>
  <r>
    <x v="2"/>
    <x v="0"/>
    <s v="RBLX"/>
    <x v="158"/>
    <m/>
    <s v="Communication"/>
    <s v="Equity"/>
    <n v="1880797.16"/>
    <n v="4.12"/>
    <n v="1880797.16"/>
    <n v="32506"/>
    <n v="57.86"/>
    <s v="United States"/>
    <s v="New York Stock Exchange Inc."/>
    <s v="USD"/>
  </r>
  <r>
    <x v="2"/>
    <x v="0"/>
    <s v="TTWO"/>
    <x v="159"/>
    <m/>
    <s v="Communication"/>
    <s v="Equity"/>
    <n v="1787416.8"/>
    <n v="3.91"/>
    <n v="1787416.8"/>
    <n v="9710"/>
    <n v="184.08"/>
    <s v="United States"/>
    <s v="NASDAQ"/>
    <s v="USD"/>
  </r>
  <r>
    <x v="2"/>
    <x v="0"/>
    <s v="AMD"/>
    <x v="10"/>
    <m/>
    <s v="Information Technology"/>
    <s v="Equity"/>
    <n v="1782739.61"/>
    <n v="3.9"/>
    <n v="1782739.61"/>
    <n v="14759"/>
    <n v="120.79"/>
    <s v="United States"/>
    <s v="NASDAQ"/>
    <s v="USD"/>
  </r>
  <r>
    <x v="2"/>
    <x v="0"/>
    <s v="ALL"/>
    <x v="160"/>
    <m/>
    <s v="Consumer Discretionary"/>
    <s v="Equity"/>
    <n v="1650086.11"/>
    <n v="3.61"/>
    <n v="1650086.11"/>
    <n v="38986"/>
    <n v="42.33"/>
    <s v="Australia"/>
    <s v="Asx - All Markets"/>
    <s v="AUD"/>
  </r>
  <r>
    <x v="2"/>
    <x v="0"/>
    <n v="5930"/>
    <x v="13"/>
    <m/>
    <s v="Information Technology"/>
    <s v="Equity"/>
    <n v="1387251.03"/>
    <n v="3.04"/>
    <n v="1387251.03"/>
    <n v="38388"/>
    <n v="36.14"/>
    <s v="Korea (South)"/>
    <s v="Korea Exchange (Stock Market)"/>
    <s v="KRW"/>
  </r>
  <r>
    <x v="2"/>
    <x v="0"/>
    <s v="ZM"/>
    <x v="161"/>
    <m/>
    <s v="Information Technology"/>
    <s v="Equity"/>
    <n v="1292947.23"/>
    <n v="2.83"/>
    <n v="1292947.23"/>
    <n v="15843"/>
    <n v="81.61"/>
    <s v="United States"/>
    <s v="NASDAQ"/>
    <s v="USD"/>
  </r>
  <r>
    <x v="2"/>
    <x v="0"/>
    <s v="PINS"/>
    <x v="162"/>
    <m/>
    <s v="Communication"/>
    <s v="Equity"/>
    <n v="1055629"/>
    <n v="2.31"/>
    <n v="1055629"/>
    <n v="36401"/>
    <n v="29"/>
    <s v="United States"/>
    <s v="New York Stock Exchange Inc."/>
    <s v="USD"/>
  </r>
  <r>
    <x v="2"/>
    <x v="0"/>
    <s v="EVO"/>
    <x v="163"/>
    <m/>
    <s v="Consumer Discretionary"/>
    <s v="Equity"/>
    <n v="910975.71"/>
    <n v="1.99"/>
    <n v="910975.71"/>
    <n v="11803"/>
    <n v="77.180000000000007"/>
    <s v="Sweden"/>
    <s v="Nasdaq Omx Nordic"/>
    <s v="SEK"/>
  </r>
  <r>
    <x v="2"/>
    <x v="0"/>
    <s v="LOGN"/>
    <x v="164"/>
    <m/>
    <s v="Information Technology"/>
    <s v="Equity"/>
    <n v="781575.24"/>
    <n v="1.71"/>
    <n v="781575.24"/>
    <n v="9439"/>
    <n v="82.8"/>
    <s v="Switzerland"/>
    <s v="SIX Swiss Exchange"/>
    <s v="CHF"/>
  </r>
  <r>
    <x v="2"/>
    <x v="0"/>
    <s v="SNAP"/>
    <x v="165"/>
    <m/>
    <s v="Communication"/>
    <s v="Equity"/>
    <n v="718229.76"/>
    <n v="1.57"/>
    <n v="718229.76"/>
    <n v="66688"/>
    <n v="10.77"/>
    <s v="United States"/>
    <s v="New York Stock Exchange Inc."/>
    <s v="USD"/>
  </r>
  <r>
    <x v="2"/>
    <x v="0"/>
    <s v="DUOL"/>
    <x v="166"/>
    <m/>
    <s v="Consumer Discretionary"/>
    <s v="Equity"/>
    <n v="709739.47"/>
    <n v="1.55"/>
    <n v="709739.47"/>
    <n v="2189"/>
    <n v="324.23"/>
    <s v="United States"/>
    <s v="NASDAQ"/>
    <s v="USD"/>
  </r>
  <r>
    <x v="2"/>
    <x v="0"/>
    <s v="PSON"/>
    <x v="167"/>
    <m/>
    <s v="Consumer Discretionary"/>
    <s v="Equity"/>
    <n v="676172.61"/>
    <n v="1.48"/>
    <n v="676172.61"/>
    <n v="42114"/>
    <n v="16.059999999999999"/>
    <s v="United Kingdom"/>
    <s v="London Stock Exchange"/>
    <s v="GBP"/>
  </r>
  <r>
    <x v="2"/>
    <x v="0"/>
    <n v="992"/>
    <x v="36"/>
    <m/>
    <s v="Information Technology"/>
    <s v="Equity"/>
    <n v="674772.62"/>
    <n v="1.48"/>
    <n v="674772.62"/>
    <n v="520000"/>
    <n v="1.3"/>
    <s v="China"/>
    <s v="Hong Kong Exchanges And Clearing Ltd"/>
    <s v="HKD"/>
  </r>
  <r>
    <x v="2"/>
    <x v="0"/>
    <n v="9766"/>
    <x v="168"/>
    <m/>
    <s v="Communication"/>
    <s v="Equity"/>
    <n v="593280.73"/>
    <n v="1.3"/>
    <n v="593280.73"/>
    <n v="6300"/>
    <n v="94.17"/>
    <s v="Japan"/>
    <s v="Tokyo Stock Exchange"/>
    <s v="JPY"/>
  </r>
  <r>
    <x v="2"/>
    <x v="0"/>
    <s v="ROKU"/>
    <x v="169"/>
    <m/>
    <s v="Communication"/>
    <s v="Equity"/>
    <n v="574127.81999999995"/>
    <n v="1.26"/>
    <n v="574127.81999999995"/>
    <n v="7723"/>
    <n v="74.34"/>
    <s v="United States"/>
    <s v="NASDAQ"/>
    <s v="USD"/>
  </r>
  <r>
    <x v="2"/>
    <x v="0"/>
    <n v="9697"/>
    <x v="170"/>
    <m/>
    <s v="Communication"/>
    <s v="Equity"/>
    <n v="506201.32"/>
    <n v="1.1100000000000001"/>
    <n v="506201.32"/>
    <n v="22900"/>
    <n v="22.1"/>
    <s v="Japan"/>
    <s v="Tokyo Stock Exchange"/>
    <s v="JPY"/>
  </r>
  <r>
    <x v="2"/>
    <x v="0"/>
    <n v="259960"/>
    <x v="171"/>
    <m/>
    <s v="Communication"/>
    <s v="Equity"/>
    <n v="447474.78"/>
    <n v="0.98"/>
    <n v="447474.78"/>
    <n v="2108"/>
    <n v="212.27"/>
    <s v="Korea (South)"/>
    <s v="Korea Exchange (Stock Market)"/>
    <s v="KRW"/>
  </r>
  <r>
    <x v="2"/>
    <x v="0"/>
    <s v="SOUN"/>
    <x v="172"/>
    <m/>
    <s v="Information Technology"/>
    <s v="Equity"/>
    <n v="358211.2"/>
    <n v="0.78"/>
    <n v="358211.2"/>
    <n v="18055"/>
    <n v="19.84"/>
    <s v="United States"/>
    <s v="NASDAQ"/>
    <s v="USD"/>
  </r>
  <r>
    <x v="2"/>
    <x v="0"/>
    <n v="3659"/>
    <x v="173"/>
    <m/>
    <s v="Communication"/>
    <s v="Equity"/>
    <n v="322088.64"/>
    <n v="0.7"/>
    <n v="322088.64"/>
    <n v="21300"/>
    <n v="15.12"/>
    <s v="Japan"/>
    <s v="Tokyo Stock Exchange"/>
    <s v="JPY"/>
  </r>
  <r>
    <x v="2"/>
    <x v="0"/>
    <s v="LOPE"/>
    <x v="174"/>
    <m/>
    <s v="Consumer Discretionary"/>
    <s v="Equity"/>
    <n v="301555.8"/>
    <n v="0.66"/>
    <n v="301555.8"/>
    <n v="1841"/>
    <n v="163.80000000000001"/>
    <s v="United States"/>
    <s v="NASDAQ"/>
    <s v="USD"/>
  </r>
  <r>
    <x v="2"/>
    <x v="0"/>
    <s v="LRN"/>
    <x v="175"/>
    <m/>
    <s v="Consumer Discretionary"/>
    <s v="Equity"/>
    <n v="276245.94"/>
    <n v="0.6"/>
    <n v="276245.94"/>
    <n v="2658"/>
    <n v="103.93"/>
    <s v="United States"/>
    <s v="New York Stock Exchange Inc."/>
    <s v="USD"/>
  </r>
  <r>
    <x v="2"/>
    <x v="0"/>
    <n v="9684"/>
    <x v="176"/>
    <m/>
    <s v="Communication"/>
    <s v="Equity"/>
    <n v="219032.83"/>
    <n v="0.48"/>
    <n v="219032.83"/>
    <n v="5600"/>
    <n v="39.11"/>
    <s v="Japan"/>
    <s v="Tokyo Stock Exchange"/>
    <s v="JPY"/>
  </r>
  <r>
    <x v="2"/>
    <x v="0"/>
    <s v="CDR"/>
    <x v="177"/>
    <m/>
    <s v="Communication"/>
    <s v="Equity"/>
    <n v="198884.41"/>
    <n v="0.44"/>
    <n v="198884.41"/>
    <n v="4291"/>
    <n v="46.35"/>
    <s v="Poland"/>
    <s v="Warsaw Stock Exchange/Equities/Main Market"/>
    <s v="PLN"/>
  </r>
  <r>
    <x v="2"/>
    <x v="0"/>
    <s v="PTON"/>
    <x v="178"/>
    <m/>
    <s v="Consumer Discretionary"/>
    <s v="Equity"/>
    <n v="184840.2"/>
    <n v="0.4"/>
    <n v="184840.2"/>
    <n v="21246"/>
    <n v="8.6999999999999993"/>
    <s v="United States"/>
    <s v="NASDAQ"/>
    <s v="USD"/>
  </r>
  <r>
    <x v="2"/>
    <x v="0"/>
    <s v="AMBA"/>
    <x v="179"/>
    <m/>
    <s v="Information Technology"/>
    <s v="Equity"/>
    <n v="179158.62"/>
    <n v="0.39"/>
    <n v="179158.62"/>
    <n v="2463"/>
    <n v="72.739999999999995"/>
    <s v="United States"/>
    <s v="NASDAQ"/>
    <s v="USD"/>
  </r>
  <r>
    <x v="2"/>
    <x v="0"/>
    <n v="6417"/>
    <x v="180"/>
    <m/>
    <s v="Consumer Discretionary"/>
    <s v="Equity"/>
    <n v="177378.47"/>
    <n v="0.39"/>
    <n v="177378.47"/>
    <n v="13100"/>
    <n v="13.54"/>
    <s v="Japan"/>
    <s v="Tokyo Stock Exchange"/>
    <s v="JPY"/>
  </r>
  <r>
    <x v="2"/>
    <x v="0"/>
    <n v="5935"/>
    <x v="32"/>
    <m/>
    <s v="Information Technology"/>
    <s v="Equity"/>
    <n v="173359.24"/>
    <n v="0.38"/>
    <n v="173359.24"/>
    <n v="5774"/>
    <n v="30.02"/>
    <s v="Korea (South)"/>
    <s v="Korea Exchange (Stock Market)"/>
    <s v="KRW"/>
  </r>
  <r>
    <x v="2"/>
    <x v="0"/>
    <s v="PTEC"/>
    <x v="181"/>
    <m/>
    <s v="Consumer Discretionary"/>
    <s v="Equity"/>
    <n v="155551.4"/>
    <n v="0.34"/>
    <n v="155551.4"/>
    <n v="17371"/>
    <n v="8.9499999999999993"/>
    <s v="United Kingdom"/>
    <s v="London Stock Exchange"/>
    <s v="GBP"/>
  </r>
  <r>
    <x v="2"/>
    <x v="0"/>
    <s v="EMBRAC B"/>
    <x v="182"/>
    <m/>
    <s v="Communication"/>
    <s v="Equity"/>
    <n v="148539.21"/>
    <n v="0.33"/>
    <n v="148539.21"/>
    <n v="54418"/>
    <n v="2.73"/>
    <s v="Sweden"/>
    <s v="Nasdaq Omx Nordic"/>
    <s v="SEK"/>
  </r>
  <r>
    <x v="2"/>
    <x v="0"/>
    <s v="DV"/>
    <x v="183"/>
    <m/>
    <s v="Information Technology"/>
    <s v="Equity"/>
    <n v="136294.95000000001"/>
    <n v="0.3"/>
    <n v="136294.95000000001"/>
    <n v="7095"/>
    <n v="19.21"/>
    <s v="United States"/>
    <s v="New York Stock Exchange Inc."/>
    <s v="USD"/>
  </r>
  <r>
    <x v="2"/>
    <x v="0"/>
    <s v="MGNI"/>
    <x v="184"/>
    <m/>
    <s v="Communication"/>
    <s v="Equity"/>
    <n v="134253.35999999999"/>
    <n v="0.28999999999999998"/>
    <n v="134253.35999999999"/>
    <n v="8433"/>
    <n v="15.92"/>
    <s v="United States"/>
    <s v="NASDAQ"/>
    <s v="USD"/>
  </r>
  <r>
    <x v="2"/>
    <x v="0"/>
    <s v="IEL"/>
    <x v="185"/>
    <m/>
    <s v="Consumer Discretionary"/>
    <s v="Equity"/>
    <n v="133954.28"/>
    <n v="0.28999999999999998"/>
    <n v="133954.28"/>
    <n v="17130"/>
    <n v="7.82"/>
    <s v="Australia"/>
    <s v="Asx - All Markets"/>
    <s v="AUD"/>
  </r>
  <r>
    <x v="2"/>
    <x v="0"/>
    <n v="36570"/>
    <x v="186"/>
    <m/>
    <s v="Communication"/>
    <s v="Equity"/>
    <n v="132833.47"/>
    <n v="0.28999999999999998"/>
    <n v="132833.47"/>
    <n v="1068"/>
    <n v="124.38"/>
    <s v="Korea (South)"/>
    <s v="Korea Exchange (Stock Market)"/>
    <s v="KRW"/>
  </r>
  <r>
    <x v="2"/>
    <x v="0"/>
    <s v="SONO"/>
    <x v="187"/>
    <m/>
    <s v="Consumer Discretionary"/>
    <s v="Equity"/>
    <n v="112709.75999999999"/>
    <n v="0.25"/>
    <n v="112709.75999999999"/>
    <n v="7494"/>
    <n v="15.04"/>
    <s v="United States"/>
    <s v="NASDAQ"/>
    <s v="USD"/>
  </r>
  <r>
    <x v="2"/>
    <x v="0"/>
    <n v="3635"/>
    <x v="188"/>
    <m/>
    <s v="Communication"/>
    <s v="Equity"/>
    <n v="101590.1"/>
    <n v="0.22"/>
    <n v="101590.1"/>
    <n v="8600"/>
    <n v="11.81"/>
    <s v="Japan"/>
    <s v="Tokyo Stock Exchange"/>
    <s v="JPY"/>
  </r>
  <r>
    <x v="2"/>
    <x v="0"/>
    <n v="2432"/>
    <x v="189"/>
    <m/>
    <s v="Communication"/>
    <s v="Equity"/>
    <n v="95749.55"/>
    <n v="0.21"/>
    <n v="95749.55"/>
    <n v="4800"/>
    <n v="19.95"/>
    <s v="Japan"/>
    <s v="Tokyo Stock Exchange"/>
    <s v="JPY"/>
  </r>
  <r>
    <x v="2"/>
    <x v="0"/>
    <s v="ADEA"/>
    <x v="190"/>
    <m/>
    <s v="Information Technology"/>
    <s v="Equity"/>
    <n v="91009.8"/>
    <n v="0.2"/>
    <n v="91009.8"/>
    <n v="6510"/>
    <n v="13.98"/>
    <s v="United States"/>
    <s v="NASDAQ"/>
    <s v="USD"/>
  </r>
  <r>
    <x v="2"/>
    <x v="0"/>
    <s v="HLIT"/>
    <x v="191"/>
    <m/>
    <s v="Information Technology"/>
    <s v="Equity"/>
    <n v="90559.35"/>
    <n v="0.2"/>
    <n v="90559.35"/>
    <n v="6845"/>
    <n v="13.23"/>
    <s v="United States"/>
    <s v="NASDAQ"/>
    <s v="USD"/>
  </r>
  <r>
    <x v="2"/>
    <x v="0"/>
    <s v="USD"/>
    <x v="38"/>
    <m/>
    <s v="Cash and/or Derivatives"/>
    <s v="Cash"/>
    <n v="80188.960000000006"/>
    <n v="0.18"/>
    <n v="80188.960000000006"/>
    <n v="80189"/>
    <n v="100"/>
    <s v="United States"/>
    <s v="-"/>
    <s v="USD"/>
  </r>
  <r>
    <x v="2"/>
    <x v="0"/>
    <s v="UBI"/>
    <x v="192"/>
    <m/>
    <s v="Communication"/>
    <s v="Equity"/>
    <n v="79236.3"/>
    <n v="0.17"/>
    <n v="79236.3"/>
    <n v="5819"/>
    <n v="13.62"/>
    <s v="France"/>
    <s v="Nyse Euronext - Euronext Paris"/>
    <s v="EUR"/>
  </r>
  <r>
    <x v="2"/>
    <x v="0"/>
    <n v="2498"/>
    <x v="193"/>
    <m/>
    <s v="Information Technology"/>
    <s v="Equity"/>
    <n v="72034.039999999994"/>
    <n v="0.16"/>
    <n v="72034.039999999994"/>
    <n v="48000"/>
    <n v="1.5"/>
    <s v="Taiwan"/>
    <s v="Taiwan Stock Exchange"/>
    <s v="TWD"/>
  </r>
  <r>
    <x v="2"/>
    <x v="0"/>
    <s v="EVRI"/>
    <x v="194"/>
    <m/>
    <s v="Consumer Discretionary"/>
    <s v="Equity"/>
    <n v="71481.41"/>
    <n v="0.16"/>
    <n v="71481.41"/>
    <n v="5291"/>
    <n v="13.51"/>
    <s v="United States"/>
    <s v="New York Stock Exchange Inc."/>
    <s v="USD"/>
  </r>
  <r>
    <x v="2"/>
    <x v="0"/>
    <s v="BMBL"/>
    <x v="195"/>
    <m/>
    <s v="Communication"/>
    <s v="Equity"/>
    <n v="67912.02"/>
    <n v="0.15"/>
    <n v="67912.02"/>
    <n v="8343"/>
    <n v="8.14"/>
    <s v="United States"/>
    <s v="NASDAQ"/>
    <s v="USD"/>
  </r>
  <r>
    <x v="2"/>
    <x v="0"/>
    <n v="4915"/>
    <x v="196"/>
    <m/>
    <s v="Information Technology"/>
    <s v="Equity"/>
    <n v="66067.81"/>
    <n v="0.14000000000000001"/>
    <n v="66067.81"/>
    <n v="28500"/>
    <n v="2.3199999999999998"/>
    <s v="Taiwan"/>
    <s v="Taiwan Stock Exchange"/>
    <s v="TWD"/>
  </r>
  <r>
    <x v="2"/>
    <x v="0"/>
    <s v="COUR"/>
    <x v="197"/>
    <m/>
    <s v="Consumer Discretionary"/>
    <s v="Equity"/>
    <n v="65688"/>
    <n v="0.14000000000000001"/>
    <n v="65688"/>
    <n v="7728"/>
    <n v="8.5"/>
    <s v="United States"/>
    <s v="New York Stock Exchange Inc."/>
    <s v="USD"/>
  </r>
  <r>
    <x v="2"/>
    <x v="0"/>
    <n v="2312"/>
    <x v="198"/>
    <m/>
    <s v="Information Technology"/>
    <s v="Equity"/>
    <n v="64978.879999999997"/>
    <n v="0.14000000000000001"/>
    <n v="64978.879999999997"/>
    <n v="81000"/>
    <n v="0.8"/>
    <s v="Taiwan"/>
    <s v="Taiwan Stock Exchange"/>
    <s v="TWD"/>
  </r>
  <r>
    <x v="2"/>
    <x v="0"/>
    <n v="3765"/>
    <x v="199"/>
    <m/>
    <s v="Communication"/>
    <s v="Equity"/>
    <n v="59399.34"/>
    <n v="0.13"/>
    <n v="59399.34"/>
    <n v="2800"/>
    <n v="21.21"/>
    <s v="Japan"/>
    <s v="Tokyo Stock Exchange"/>
    <s v="JPY"/>
  </r>
  <r>
    <x v="2"/>
    <x v="0"/>
    <s v="ICSUAGD"/>
    <x v="42"/>
    <m/>
    <s v="Cash and/or Derivatives"/>
    <s v="Money Market"/>
    <n v="55104.99"/>
    <n v="0.12"/>
    <n v="55104.99"/>
    <n v="55105"/>
    <n v="1"/>
    <s v="Ireland"/>
    <s v="-"/>
    <s v="USD"/>
  </r>
  <r>
    <x v="2"/>
    <x v="0"/>
    <n v="3738"/>
    <x v="200"/>
    <m/>
    <s v="Information Technology"/>
    <s v="Equity"/>
    <n v="50418.71"/>
    <n v="0.11"/>
    <n v="50418.71"/>
    <n v="105000"/>
    <n v="0.48"/>
    <s v="Hong Kong"/>
    <s v="Hong Kong Exchanges And Clearing Ltd"/>
    <s v="HKD"/>
  </r>
  <r>
    <x v="2"/>
    <x v="0"/>
    <s v="MTG B"/>
    <x v="201"/>
    <m/>
    <s v="Communication"/>
    <s v="Equity"/>
    <n v="50081.4"/>
    <n v="0.11"/>
    <n v="50081.4"/>
    <n v="5831"/>
    <n v="8.59"/>
    <s v="Sweden"/>
    <s v="Nasdaq Omx Nordic"/>
    <s v="SEK"/>
  </r>
  <r>
    <x v="2"/>
    <x v="0"/>
    <n v="2121"/>
    <x v="202"/>
    <m/>
    <s v="Communication"/>
    <s v="Equity"/>
    <n v="46576.74"/>
    <n v="0.1"/>
    <n v="46576.74"/>
    <n v="2400"/>
    <n v="19.41"/>
    <s v="Japan"/>
    <s v="Tokyo Stock Exchange"/>
    <s v="JPY"/>
  </r>
  <r>
    <x v="2"/>
    <x v="0"/>
    <n v="2439"/>
    <x v="203"/>
    <m/>
    <s v="Consumer Discretionary"/>
    <s v="Equity"/>
    <n v="46145.71"/>
    <n v="0.1"/>
    <n v="46145.71"/>
    <n v="14008"/>
    <n v="3.29"/>
    <s v="Taiwan"/>
    <s v="Taiwan Stock Exchange"/>
    <s v="TWD"/>
  </r>
  <r>
    <x v="2"/>
    <x v="0"/>
    <n v="251270"/>
    <x v="204"/>
    <m/>
    <s v="Communication"/>
    <s v="Equity"/>
    <n v="45759.67"/>
    <n v="0.1"/>
    <n v="45759.67"/>
    <n v="1303"/>
    <n v="35.119999999999997"/>
    <s v="Korea (South)"/>
    <s v="Korea Exchange (Stock Market)"/>
    <s v="KRW"/>
  </r>
  <r>
    <x v="2"/>
    <x v="0"/>
    <n v="2362"/>
    <x v="205"/>
    <m/>
    <s v="Information Technology"/>
    <s v="Equity"/>
    <n v="45731.98"/>
    <n v="0.1"/>
    <n v="45731.98"/>
    <n v="29000"/>
    <n v="1.58"/>
    <s v="Taiwan"/>
    <s v="Taiwan Stock Exchange"/>
    <s v="TWD"/>
  </r>
  <r>
    <x v="2"/>
    <x v="0"/>
    <s v="IAS"/>
    <x v="206"/>
    <m/>
    <s v="Communication"/>
    <s v="Equity"/>
    <n v="43879.32"/>
    <n v="0.1"/>
    <n v="43879.32"/>
    <n v="4203"/>
    <n v="10.44"/>
    <s v="United States"/>
    <s v="NASDAQ"/>
    <s v="USD"/>
  </r>
  <r>
    <x v="2"/>
    <x v="0"/>
    <n v="263750"/>
    <x v="207"/>
    <m/>
    <s v="Communication"/>
    <s v="Equity"/>
    <n v="43051.05"/>
    <n v="0.09"/>
    <n v="43051.05"/>
    <n v="2288"/>
    <n v="18.82"/>
    <s v="Korea (South)"/>
    <s v="Korea Exchange (Kosdaq)"/>
    <s v="KRW"/>
  </r>
  <r>
    <x v="2"/>
    <x v="0"/>
    <n v="6727"/>
    <x v="208"/>
    <m/>
    <s v="Information Technology"/>
    <s v="Equity"/>
    <n v="41056.879999999997"/>
    <n v="0.09"/>
    <n v="41056.879999999997"/>
    <n v="8900"/>
    <n v="4.6100000000000003"/>
    <s v="Japan"/>
    <s v="Tokyo Stock Exchange"/>
    <s v="JPY"/>
  </r>
  <r>
    <x v="2"/>
    <x v="0"/>
    <n v="1070"/>
    <x v="209"/>
    <m/>
    <s v="Consumer Discretionary"/>
    <s v="Equity"/>
    <n v="39238.15"/>
    <n v="0.09"/>
    <n v="39238.15"/>
    <n v="48000"/>
    <n v="0.82"/>
    <s v="China"/>
    <s v="Hong Kong Exchanges And Clearing Ltd"/>
    <s v="HKD"/>
  </r>
  <r>
    <x v="2"/>
    <x v="0"/>
    <s v="PUBM"/>
    <x v="210"/>
    <m/>
    <s v="Communication"/>
    <s v="Equity"/>
    <n v="36989.42"/>
    <n v="0.08"/>
    <n v="36989.42"/>
    <n v="2518"/>
    <n v="14.69"/>
    <s v="United States"/>
    <s v="NASDAQ"/>
    <s v="USD"/>
  </r>
  <r>
    <x v="2"/>
    <x v="0"/>
    <n v="67160"/>
    <x v="211"/>
    <m/>
    <s v="Communication"/>
    <s v="Equity"/>
    <n v="31428.93"/>
    <n v="7.0000000000000007E-2"/>
    <n v="31428.93"/>
    <n v="509"/>
    <n v="61.75"/>
    <s v="Korea (South)"/>
    <s v="Korea Exchange (Kosdaq)"/>
    <s v="KRW"/>
  </r>
  <r>
    <x v="2"/>
    <x v="0"/>
    <n v="293490"/>
    <x v="212"/>
    <m/>
    <s v="Communication"/>
    <s v="Equity"/>
    <n v="31143.31"/>
    <n v="7.0000000000000007E-2"/>
    <n v="31143.31"/>
    <n v="2799"/>
    <n v="11.13"/>
    <s v="Korea (South)"/>
    <s v="Korea Exchange (Kosdaq)"/>
    <s v="KRW"/>
  </r>
  <r>
    <x v="2"/>
    <x v="0"/>
    <n v="751"/>
    <x v="213"/>
    <m/>
    <s v="Consumer Discretionary"/>
    <s v="Equity"/>
    <n v="29382.27"/>
    <n v="0.06"/>
    <n v="29382.27"/>
    <n v="72000"/>
    <n v="0.41"/>
    <s v="China"/>
    <s v="Hong Kong Exchanges And Clearing Ltd"/>
    <s v="HKD"/>
  </r>
  <r>
    <x v="2"/>
    <x v="0"/>
    <n v="2767"/>
    <x v="214"/>
    <m/>
    <s v="Consumer Discretionary"/>
    <s v="Equity"/>
    <n v="27991.86"/>
    <n v="0.06"/>
    <n v="27991.86"/>
    <n v="2400"/>
    <n v="11.66"/>
    <s v="Japan"/>
    <s v="Tokyo Stock Exchange"/>
    <s v="JPY"/>
  </r>
  <r>
    <x v="2"/>
    <x v="0"/>
    <n v="112040"/>
    <x v="215"/>
    <m/>
    <s v="Communication"/>
    <s v="Equity"/>
    <n v="27696.91"/>
    <n v="0.06"/>
    <n v="27696.91"/>
    <n v="1160"/>
    <n v="23.88"/>
    <s v="Korea (South)"/>
    <s v="Korea Exchange (Kosdaq)"/>
    <s v="KRW"/>
  </r>
  <r>
    <x v="2"/>
    <x v="0"/>
    <s v="AGS"/>
    <x v="216"/>
    <m/>
    <s v="Consumer Discretionary"/>
    <s v="Equity"/>
    <n v="27095.5"/>
    <n v="0.06"/>
    <n v="27095.5"/>
    <n v="2350"/>
    <n v="11.53"/>
    <s v="United States"/>
    <s v="New York Stock Exchange Inc."/>
    <s v="USD"/>
  </r>
  <r>
    <x v="2"/>
    <x v="0"/>
    <n v="192080"/>
    <x v="217"/>
    <m/>
    <s v="Consumer Discretionary"/>
    <s v="Equity"/>
    <n v="23432.39"/>
    <n v="0.05"/>
    <n v="23432.39"/>
    <n v="640"/>
    <n v="36.61"/>
    <s v="Korea (South)"/>
    <s v="Korea Exchange (Stock Market)"/>
    <s v="KRW"/>
  </r>
  <r>
    <x v="2"/>
    <x v="0"/>
    <n v="2457"/>
    <x v="218"/>
    <m/>
    <s v="Industrials"/>
    <s v="Equity"/>
    <n v="22846.16"/>
    <n v="0.05"/>
    <n v="22846.16"/>
    <n v="20000"/>
    <n v="1.1399999999999999"/>
    <s v="Taiwan"/>
    <s v="Taiwan Stock Exchange"/>
    <s v="TWD"/>
  </r>
  <r>
    <x v="2"/>
    <x v="0"/>
    <s v="FUBO"/>
    <x v="219"/>
    <m/>
    <s v="Communication"/>
    <s v="Equity"/>
    <n v="21847.14"/>
    <n v="0.05"/>
    <n v="21847.14"/>
    <n v="17339"/>
    <n v="1.26"/>
    <s v="United States"/>
    <s v="New York Stock Exchange Inc."/>
    <s v="USD"/>
  </r>
  <r>
    <x v="2"/>
    <x v="0"/>
    <s v="SF"/>
    <x v="220"/>
    <m/>
    <s v="Communication"/>
    <s v="Equity"/>
    <n v="21688.93"/>
    <n v="0.05"/>
    <n v="21688.93"/>
    <n v="28683"/>
    <n v="0.76"/>
    <s v="Sweden"/>
    <s v="Nasdaq Omx Nordic"/>
    <s v="SEK"/>
  </r>
  <r>
    <x v="2"/>
    <x v="0"/>
    <s v="KRW"/>
    <x v="39"/>
    <m/>
    <s v="Cash and/or Derivatives"/>
    <s v="Cash"/>
    <n v="18740.330000000002"/>
    <n v="0.04"/>
    <n v="18740.330000000002"/>
    <n v="27588580"/>
    <n v="7.0000000000000007E-2"/>
    <s v="Korea (South)"/>
    <s v="-"/>
    <s v="KRW"/>
  </r>
  <r>
    <x v="2"/>
    <x v="0"/>
    <s v="EGHT"/>
    <x v="221"/>
    <m/>
    <s v="Information Technology"/>
    <s v="Equity"/>
    <n v="18185.37"/>
    <n v="0.04"/>
    <n v="18185.37"/>
    <n v="6811"/>
    <n v="2.67"/>
    <s v="United States"/>
    <s v="NASDAQ"/>
    <s v="USD"/>
  </r>
  <r>
    <x v="2"/>
    <x v="0"/>
    <n v="78340"/>
    <x v="222"/>
    <m/>
    <s v="Communication"/>
    <s v="Equity"/>
    <n v="17846.349999999999"/>
    <n v="0.04"/>
    <n v="17846.349999999999"/>
    <n v="565"/>
    <n v="31.59"/>
    <s v="Korea (South)"/>
    <s v="Korea Exchange (Kosdaq)"/>
    <s v="KRW"/>
  </r>
  <r>
    <x v="2"/>
    <x v="0"/>
    <s v="JPY"/>
    <x v="46"/>
    <m/>
    <s v="Cash and/or Derivatives"/>
    <s v="Cash"/>
    <n v="17511.66"/>
    <n v="0.04"/>
    <n v="17511.66"/>
    <n v="2752133"/>
    <n v="0.64"/>
    <s v="Japan"/>
    <s v="-"/>
    <s v="JPY"/>
  </r>
  <r>
    <x v="2"/>
    <x v="0"/>
    <n v="376300"/>
    <x v="223"/>
    <m/>
    <s v="Communication"/>
    <s v="Equity"/>
    <n v="17166.080000000002"/>
    <n v="0.04"/>
    <n v="17166.080000000002"/>
    <n v="701"/>
    <n v="24.49"/>
    <s v="Korea (South)"/>
    <s v="Korea Exchange (Kosdaq)"/>
    <s v="KRW"/>
  </r>
  <r>
    <x v="2"/>
    <x v="0"/>
    <s v="PLTK"/>
    <x v="224"/>
    <m/>
    <s v="Communication"/>
    <s v="Equity"/>
    <n v="16656"/>
    <n v="0.04"/>
    <n v="16656"/>
    <n v="2400"/>
    <n v="6.94"/>
    <s v="United States"/>
    <s v="NASDAQ"/>
    <s v="USD"/>
  </r>
  <r>
    <x v="2"/>
    <x v="0"/>
    <s v="TWD"/>
    <x v="41"/>
    <m/>
    <s v="Cash and/or Derivatives"/>
    <s v="Cash"/>
    <n v="11940"/>
    <n v="0.03"/>
    <n v="11940"/>
    <n v="391447"/>
    <n v="3.05"/>
    <s v="Taiwan"/>
    <s v="-"/>
    <s v="TWD"/>
  </r>
  <r>
    <x v="2"/>
    <x v="0"/>
    <n v="3632"/>
    <x v="225"/>
    <m/>
    <s v="Communication"/>
    <s v="Equity"/>
    <n v="11606.01"/>
    <n v="0.03"/>
    <n v="11606.01"/>
    <n v="4000"/>
    <n v="2.9"/>
    <s v="Japan"/>
    <s v="Tokyo Stock Exchange"/>
    <s v="JPY"/>
  </r>
  <r>
    <x v="2"/>
    <x v="0"/>
    <s v="CHGG"/>
    <x v="226"/>
    <m/>
    <s v="Consumer Discretionary"/>
    <s v="Equity"/>
    <n v="10732.26"/>
    <n v="0.02"/>
    <n v="10732.26"/>
    <n v="6666"/>
    <n v="1.61"/>
    <s v="United States"/>
    <s v="New York Stock Exchange Inc."/>
    <s v="USD"/>
  </r>
  <r>
    <x v="2"/>
    <x v="0"/>
    <s v="MLIFT"/>
    <x v="227"/>
    <m/>
    <s v="Cash and/or Derivatives"/>
    <s v="Cash Collateral and Margins"/>
    <n v="10000"/>
    <n v="0.02"/>
    <n v="10000"/>
    <n v="10000"/>
    <n v="100"/>
    <s v="United States"/>
    <s v="-"/>
    <s v="USD"/>
  </r>
  <r>
    <x v="2"/>
    <x v="0"/>
    <n v="194480"/>
    <x v="228"/>
    <m/>
    <s v="Communication"/>
    <s v="Equity"/>
    <n v="7695.75"/>
    <n v="0.02"/>
    <n v="7695.75"/>
    <n v="409"/>
    <n v="18.82"/>
    <s v="Korea (South)"/>
    <s v="Korea Exchange (Kosdaq)"/>
    <s v="KRW"/>
  </r>
  <r>
    <x v="2"/>
    <x v="0"/>
    <s v="SEK"/>
    <x v="229"/>
    <m/>
    <s v="Cash and/or Derivatives"/>
    <s v="Cash"/>
    <n v="6321.33"/>
    <n v="0.01"/>
    <n v="6321.33"/>
    <n v="69846"/>
    <n v="9.0500000000000007"/>
    <s v="Sweden"/>
    <s v="-"/>
    <s v="SEK"/>
  </r>
  <r>
    <x v="2"/>
    <x v="0"/>
    <s v="EUR"/>
    <x v="43"/>
    <m/>
    <s v="Cash and/or Derivatives"/>
    <s v="Cash"/>
    <n v="5248.1"/>
    <n v="0.01"/>
    <n v="5248.1"/>
    <n v="5068"/>
    <n v="103.55"/>
    <s v="European Union"/>
    <s v="-"/>
    <s v="EUR"/>
  </r>
  <r>
    <x v="2"/>
    <x v="0"/>
    <s v="GBP"/>
    <x v="49"/>
    <m/>
    <s v="Cash and/or Derivatives"/>
    <s v="Cash"/>
    <n v="4313.22"/>
    <n v="0.01"/>
    <n v="4313.22"/>
    <n v="3444"/>
    <n v="125.24"/>
    <s v="United Kingdom"/>
    <s v="-"/>
    <s v="GBP"/>
  </r>
  <r>
    <x v="2"/>
    <x v="0"/>
    <s v="CHF"/>
    <x v="230"/>
    <m/>
    <s v="Cash and/or Derivatives"/>
    <s v="Cash"/>
    <n v="4246.7"/>
    <n v="0.01"/>
    <n v="4246.7"/>
    <n v="3849"/>
    <n v="110.34"/>
    <s v="Switzerland"/>
    <s v="-"/>
    <s v="CHF"/>
  </r>
  <r>
    <x v="2"/>
    <x v="0"/>
    <s v="AUD"/>
    <x v="231"/>
    <m/>
    <s v="Cash and/or Derivatives"/>
    <s v="Cash"/>
    <n v="4186.32"/>
    <n v="0.01"/>
    <n v="4186.32"/>
    <n v="6761"/>
    <n v="61.91"/>
    <s v="Australia"/>
    <s v="-"/>
    <s v="AUD"/>
  </r>
  <r>
    <x v="2"/>
    <x v="0"/>
    <s v="MYR"/>
    <x v="232"/>
    <m/>
    <s v="Cash and/or Derivatives"/>
    <s v="Cash"/>
    <n v="3250.81"/>
    <n v="0.01"/>
    <n v="3250.81"/>
    <n v="14536"/>
    <n v="22.36"/>
    <s v="Malaysia"/>
    <s v="-"/>
    <s v="MYR"/>
  </r>
  <r>
    <x v="2"/>
    <x v="0"/>
    <s v="PLN"/>
    <x v="233"/>
    <m/>
    <s v="Cash and/or Derivatives"/>
    <s v="Cash"/>
    <n v="2706.18"/>
    <n v="0.01"/>
    <n v="2706.18"/>
    <n v="11178"/>
    <n v="24.21"/>
    <s v="Poland"/>
    <s v="-"/>
    <s v="PLN"/>
  </r>
  <r>
    <x v="2"/>
    <x v="0"/>
    <s v="HKD"/>
    <x v="45"/>
    <m/>
    <s v="Cash and/or Derivatives"/>
    <s v="Cash"/>
    <n v="2447.0500000000002"/>
    <n v="0.01"/>
    <n v="2447.0500000000002"/>
    <n v="19009"/>
    <n v="12.87"/>
    <s v="Hong Kong"/>
    <s v="-"/>
    <s v="HKD"/>
  </r>
  <r>
    <x v="2"/>
    <x v="0"/>
    <s v="NOK"/>
    <x v="234"/>
    <m/>
    <s v="Cash and/or Derivatives"/>
    <s v="Cash"/>
    <n v="895.83"/>
    <n v="0"/>
    <n v="895.83"/>
    <n v="10174"/>
    <n v="8.8000000000000007"/>
    <s v="Norway"/>
    <s v="-"/>
    <s v="NOK"/>
  </r>
  <r>
    <x v="2"/>
    <x v="0"/>
    <s v="HWBH5"/>
    <x v="235"/>
    <m/>
    <s v="Cash and/or Derivatives"/>
    <s v="Futures"/>
    <n v="0"/>
    <n v="0"/>
    <n v="169812"/>
    <n v="4"/>
    <n v="21226.5"/>
    <s v="-"/>
    <s v="Chicago Mercantile Exchange"/>
    <s v="USD"/>
  </r>
  <r>
    <x v="2"/>
    <x v="0"/>
    <s v="MARGIN_USD"/>
    <x v="65"/>
    <m/>
    <s v="Cash and/or Derivatives"/>
    <s v="Cash Collateral and Margins"/>
    <n v="-1518"/>
    <n v="0"/>
    <n v="-1518"/>
    <n v="-1518"/>
    <n v="100"/>
    <s v="United States"/>
    <s v="-"/>
    <s v="USD"/>
  </r>
  <r>
    <x v="2"/>
    <x v="45"/>
    <s v="AMD"/>
    <x v="10"/>
    <m/>
    <s v="Information Technology"/>
    <s v="Equity"/>
    <n v="4705985.7300000004"/>
    <n v="6.49"/>
    <n v="4705985.7300000004"/>
    <n v="29087"/>
    <n v="161.79"/>
    <s v="United States"/>
    <s v="NASDAQ"/>
    <s v="USD"/>
  </r>
  <r>
    <x v="2"/>
    <x v="45"/>
    <s v="NVDA"/>
    <x v="5"/>
    <m/>
    <s v="Information Technology"/>
    <s v="Equity"/>
    <n v="4644909.0999999996"/>
    <n v="6.41"/>
    <n v="4644909.0999999996"/>
    <n v="24895"/>
    <n v="186.58"/>
    <s v="United States"/>
    <s v="NASDAQ"/>
    <s v="USD"/>
  </r>
  <r>
    <x v="2"/>
    <x v="45"/>
    <s v="AAPL"/>
    <x v="1"/>
    <m/>
    <s v="Information Technology"/>
    <s v="Equity"/>
    <n v="4504404.7"/>
    <n v="6.22"/>
    <n v="4504404.7"/>
    <n v="17690"/>
    <n v="254.63"/>
    <s v="United States"/>
    <s v="NASDAQ"/>
    <s v="USD"/>
  </r>
  <r>
    <x v="2"/>
    <x v="45"/>
    <n v="5930"/>
    <x v="13"/>
    <m/>
    <s v="Information Technology"/>
    <s v="Equity"/>
    <n v="4366352.0199999996"/>
    <n v="6.03"/>
    <n v="4366352.0199999996"/>
    <n v="73018"/>
    <n v="59.8"/>
    <s v="Korea (South)"/>
    <s v="Korea Exchange (Stock Market)"/>
    <s v="KRW"/>
  </r>
  <r>
    <x v="2"/>
    <x v="45"/>
    <s v="RBLX"/>
    <x v="158"/>
    <m/>
    <s v="Communication"/>
    <s v="Equity"/>
    <n v="4214471"/>
    <n v="5.82"/>
    <n v="4214471"/>
    <n v="30425"/>
    <n v="138.52000000000001"/>
    <s v="United States"/>
    <s v="New York Stock Exchange Inc."/>
    <s v="USD"/>
  </r>
  <r>
    <x v="2"/>
    <x v="45"/>
    <s v="EA"/>
    <x v="156"/>
    <m/>
    <s v="Communication"/>
    <s v="Equity"/>
    <n v="3768562.8"/>
    <n v="5.2"/>
    <n v="3768562.8"/>
    <n v="18684"/>
    <n v="201.7"/>
    <s v="United States"/>
    <s v="NASDAQ"/>
    <s v="USD"/>
  </r>
  <r>
    <x v="2"/>
    <x v="45"/>
    <n v="1810"/>
    <x v="152"/>
    <m/>
    <s v="Information Technology"/>
    <s v="Equity"/>
    <n v="3657652.56"/>
    <n v="5.05"/>
    <n v="3657652.56"/>
    <n v="527000"/>
    <n v="6.94"/>
    <s v="China"/>
    <s v="Hong Kong Exchanges And Clearing Ltd"/>
    <s v="HKD"/>
  </r>
  <r>
    <x v="2"/>
    <x v="45"/>
    <s v="NFLX"/>
    <x v="153"/>
    <m/>
    <s v="Communication"/>
    <s v="Equity"/>
    <n v="3570383.76"/>
    <n v="4.93"/>
    <n v="3570383.76"/>
    <n v="2978"/>
    <n v="1198.92"/>
    <s v="United States"/>
    <s v="NASDAQ"/>
    <s v="USD"/>
  </r>
  <r>
    <x v="2"/>
    <x v="45"/>
    <s v="TTWO"/>
    <x v="159"/>
    <m/>
    <s v="Communication"/>
    <s v="Equity"/>
    <n v="3135198.6"/>
    <n v="4.33"/>
    <n v="3135198.6"/>
    <n v="12135"/>
    <n v="258.36"/>
    <s v="United States"/>
    <s v="NASDAQ"/>
    <s v="USD"/>
  </r>
  <r>
    <x v="2"/>
    <x v="45"/>
    <n v="7974"/>
    <x v="157"/>
    <m/>
    <s v="Communication"/>
    <s v="Equity"/>
    <n v="2956634.05"/>
    <n v="4.08"/>
    <n v="2956634.05"/>
    <n v="34100"/>
    <n v="86.7"/>
    <s v="Japan"/>
    <s v="Tokyo Stock Exchange"/>
    <s v="JPY"/>
  </r>
  <r>
    <x v="2"/>
    <x v="45"/>
    <s v="SPOT"/>
    <x v="154"/>
    <m/>
    <s v="Communication"/>
    <s v="Equity"/>
    <n v="2870176"/>
    <n v="3.96"/>
    <n v="2870176"/>
    <n v="4112"/>
    <n v="698"/>
    <s v="Sweden"/>
    <s v="New York Stock Exchange Inc."/>
    <s v="USD"/>
  </r>
  <r>
    <x v="2"/>
    <x v="45"/>
    <s v="ALL"/>
    <x v="160"/>
    <m/>
    <s v="Consumer Discretionary"/>
    <s v="Equity"/>
    <n v="2400682.48"/>
    <n v="3.31"/>
    <n v="2400682.48"/>
    <n v="51762"/>
    <n v="46.38"/>
    <s v="Australia"/>
    <s v="Asx - All Markets"/>
    <s v="AUD"/>
  </r>
  <r>
    <x v="2"/>
    <x v="45"/>
    <s v="RDDT"/>
    <x v="236"/>
    <m/>
    <s v="Communication"/>
    <s v="Equity"/>
    <n v="2315079.34"/>
    <n v="3.19"/>
    <n v="2315079.34"/>
    <n v="10066"/>
    <n v="229.99"/>
    <s v="United States"/>
    <s v="New York Stock Exchange Inc."/>
    <s v="USD"/>
  </r>
  <r>
    <x v="2"/>
    <x v="45"/>
    <s v="TTD"/>
    <x v="155"/>
    <m/>
    <s v="Communication"/>
    <s v="Equity"/>
    <n v="1815379.41"/>
    <n v="2.5099999999999998"/>
    <n v="1815379.41"/>
    <n v="37041"/>
    <n v="49.01"/>
    <s v="United States"/>
    <s v="NASDAQ"/>
    <s v="USD"/>
  </r>
  <r>
    <x v="2"/>
    <x v="45"/>
    <s v="ZM"/>
    <x v="161"/>
    <m/>
    <s v="Information Technology"/>
    <s v="Equity"/>
    <n v="1792147.5"/>
    <n v="2.4700000000000002"/>
    <n v="1792147.5"/>
    <n v="21723"/>
    <n v="82.5"/>
    <s v="United States"/>
    <s v="NASDAQ"/>
    <s v="USD"/>
  </r>
  <r>
    <x v="2"/>
    <x v="45"/>
    <s v="PINS"/>
    <x v="162"/>
    <m/>
    <s v="Communication"/>
    <s v="Equity"/>
    <n v="1580833.8"/>
    <n v="2.1800000000000002"/>
    <n v="1580833.8"/>
    <n v="49140"/>
    <n v="32.17"/>
    <s v="United States"/>
    <s v="New York Stock Exchange Inc."/>
    <s v="USD"/>
  </r>
  <r>
    <x v="2"/>
    <x v="45"/>
    <s v="LOGN"/>
    <x v="164"/>
    <m/>
    <s v="Information Technology"/>
    <s v="Equity"/>
    <n v="1332593.53"/>
    <n v="1.84"/>
    <n v="1332593.53"/>
    <n v="12218"/>
    <n v="109.07"/>
    <s v="Switzerland"/>
    <s v="SIX Swiss Exchange"/>
    <s v="CHF"/>
  </r>
  <r>
    <x v="2"/>
    <x v="45"/>
    <n v="9766"/>
    <x v="168"/>
    <m/>
    <s v="Communication"/>
    <s v="Equity"/>
    <n v="1228797.78"/>
    <n v="1.7"/>
    <n v="1228797.78"/>
    <n v="8500"/>
    <n v="144.56"/>
    <s v="Japan"/>
    <s v="Tokyo Stock Exchange"/>
    <s v="JPY"/>
  </r>
  <r>
    <x v="2"/>
    <x v="45"/>
    <s v="ROKU"/>
    <x v="169"/>
    <m/>
    <s v="Communication"/>
    <s v="Equity"/>
    <n v="1070189.44"/>
    <n v="1.48"/>
    <n v="1070189.44"/>
    <n v="10688"/>
    <n v="100.13"/>
    <s v="United States"/>
    <s v="NASDAQ"/>
    <s v="USD"/>
  </r>
  <r>
    <x v="2"/>
    <x v="45"/>
    <n v="992"/>
    <x v="36"/>
    <m/>
    <s v="Information Technology"/>
    <s v="Equity"/>
    <n v="1051025.6499999999"/>
    <n v="1.45"/>
    <n v="1051025.6499999999"/>
    <n v="708000"/>
    <n v="1.48"/>
    <s v="China"/>
    <s v="Hong Kong Exchanges And Clearing Ltd"/>
    <s v="HKD"/>
  </r>
  <r>
    <x v="2"/>
    <x v="45"/>
    <s v="DUOL"/>
    <x v="166"/>
    <m/>
    <s v="Consumer Discretionary"/>
    <s v="Equity"/>
    <n v="1044370.8"/>
    <n v="1.44"/>
    <n v="1044370.8"/>
    <n v="3245"/>
    <n v="321.83999999999997"/>
    <s v="United States"/>
    <s v="NASDAQ"/>
    <s v="USD"/>
  </r>
  <r>
    <x v="2"/>
    <x v="45"/>
    <s v="EVO"/>
    <x v="163"/>
    <m/>
    <s v="Consumer Discretionary"/>
    <s v="Equity"/>
    <n v="1014002.55"/>
    <n v="1.4"/>
    <n v="1014002.55"/>
    <n v="12331"/>
    <n v="82.23"/>
    <s v="Sweden"/>
    <s v="Nasdaq Omx Nordic"/>
    <s v="SEK"/>
  </r>
  <r>
    <x v="2"/>
    <x v="45"/>
    <n v="9697"/>
    <x v="170"/>
    <m/>
    <s v="Communication"/>
    <s v="Equity"/>
    <n v="844452.72"/>
    <n v="1.17"/>
    <n v="844452.72"/>
    <n v="31000"/>
    <n v="27.24"/>
    <s v="Japan"/>
    <s v="Tokyo Stock Exchange"/>
    <s v="JPY"/>
  </r>
  <r>
    <x v="2"/>
    <x v="45"/>
    <s v="PSON"/>
    <x v="167"/>
    <m/>
    <s v="Consumer Discretionary"/>
    <s v="Equity"/>
    <n v="772785.39"/>
    <n v="1.07"/>
    <n v="772785.39"/>
    <n v="54333"/>
    <n v="14.22"/>
    <s v="United Kingdom"/>
    <s v="London Stock Exchange"/>
    <s v="GBP"/>
  </r>
  <r>
    <x v="2"/>
    <x v="45"/>
    <s v="SNAP"/>
    <x v="165"/>
    <m/>
    <s v="Communication"/>
    <s v="Equity"/>
    <n v="756119.7"/>
    <n v="1.04"/>
    <n v="756119.7"/>
    <n v="98070"/>
    <n v="7.71"/>
    <s v="United States"/>
    <s v="New York Stock Exchange Inc."/>
    <s v="USD"/>
  </r>
  <r>
    <x v="2"/>
    <x v="45"/>
    <n v="3659"/>
    <x v="173"/>
    <m/>
    <s v="Communication"/>
    <s v="Equity"/>
    <n v="749722.04"/>
    <n v="1.03"/>
    <n v="749722.04"/>
    <n v="34100"/>
    <n v="21.99"/>
    <s v="Japan"/>
    <s v="Tokyo Stock Exchange"/>
    <s v="JPY"/>
  </r>
  <r>
    <x v="2"/>
    <x v="45"/>
    <s v="LIF"/>
    <x v="237"/>
    <m/>
    <s v="Information Technology"/>
    <s v="Equity"/>
    <n v="673304.2"/>
    <n v="0.93"/>
    <n v="673304.2"/>
    <n v="6334"/>
    <n v="106.3"/>
    <s v="United States"/>
    <s v="NASDAQ"/>
    <s v="USD"/>
  </r>
  <r>
    <x v="2"/>
    <x v="45"/>
    <s v="LNW"/>
    <x v="238"/>
    <m/>
    <s v="Consumer Discretionary"/>
    <s v="Equity"/>
    <n v="586572.72"/>
    <n v="0.81"/>
    <n v="586572.72"/>
    <n v="6988"/>
    <n v="83.94"/>
    <s v="United States"/>
    <s v="NASDAQ"/>
    <s v="USD"/>
  </r>
  <r>
    <x v="2"/>
    <x v="45"/>
    <n v="259960"/>
    <x v="171"/>
    <m/>
    <s v="Communication"/>
    <s v="Equity"/>
    <n v="547453.76"/>
    <n v="0.76"/>
    <n v="547453.76"/>
    <n v="2626"/>
    <n v="208.47"/>
    <s v="Korea (South)"/>
    <s v="Korea Exchange (Stock Market)"/>
    <s v="KRW"/>
  </r>
  <r>
    <x v="2"/>
    <x v="45"/>
    <n v="5935"/>
    <x v="32"/>
    <m/>
    <s v="Information Technology"/>
    <s v="Equity"/>
    <n v="544337.55000000005"/>
    <n v="0.75"/>
    <n v="544337.55000000005"/>
    <n v="11502"/>
    <n v="47.33"/>
    <s v="Korea (South)"/>
    <s v="Korea Exchange (Stock Market)"/>
    <s v="KRW"/>
  </r>
  <r>
    <x v="2"/>
    <x v="45"/>
    <s v="LRN"/>
    <x v="175"/>
    <m/>
    <s v="Consumer Discretionary"/>
    <s v="Equity"/>
    <n v="537226.57999999996"/>
    <n v="0.74"/>
    <n v="537226.57999999996"/>
    <n v="3607"/>
    <n v="148.94"/>
    <s v="United States"/>
    <s v="New York Stock Exchange Inc."/>
    <s v="USD"/>
  </r>
  <r>
    <x v="2"/>
    <x v="45"/>
    <s v="LOPE"/>
    <x v="174"/>
    <m/>
    <s v="Consumer Discretionary"/>
    <s v="Equity"/>
    <n v="516311.03999999998"/>
    <n v="0.71"/>
    <n v="516311.03999999998"/>
    <n v="2352"/>
    <n v="219.52"/>
    <s v="United States"/>
    <s v="NASDAQ"/>
    <s v="USD"/>
  </r>
  <r>
    <x v="2"/>
    <x v="45"/>
    <s v="SOUN"/>
    <x v="172"/>
    <m/>
    <s v="Information Technology"/>
    <s v="Equity"/>
    <n v="491436.96"/>
    <n v="0.68"/>
    <n v="491436.96"/>
    <n v="30562"/>
    <n v="16.079999999999998"/>
    <s v="United States"/>
    <s v="NASDAQ"/>
    <s v="USD"/>
  </r>
  <r>
    <x v="2"/>
    <x v="45"/>
    <n v="9684"/>
    <x v="176"/>
    <m/>
    <s v="Communication"/>
    <s v="Equity"/>
    <n v="491245.56"/>
    <n v="0.68"/>
    <n v="491245.56"/>
    <n v="22800"/>
    <n v="21.55"/>
    <s v="Japan"/>
    <s v="Tokyo Stock Exchange"/>
    <s v="JPY"/>
  </r>
  <r>
    <x v="2"/>
    <x v="45"/>
    <s v="CDR"/>
    <x v="177"/>
    <m/>
    <s v="Communication"/>
    <s v="Equity"/>
    <n v="433652.99"/>
    <n v="0.6"/>
    <n v="433652.99"/>
    <n v="5816"/>
    <n v="74.56"/>
    <s v="Poland"/>
    <s v="Warsaw Stock Exchange/Equities/Main Market"/>
    <s v="PLN"/>
  </r>
  <r>
    <x v="2"/>
    <x v="45"/>
    <n v="6417"/>
    <x v="180"/>
    <m/>
    <s v="Consumer Discretionary"/>
    <s v="Equity"/>
    <n v="316899.48"/>
    <n v="0.44"/>
    <n v="316899.48"/>
    <n v="18200"/>
    <n v="17.41"/>
    <s v="Japan"/>
    <s v="Tokyo Stock Exchange"/>
    <s v="JPY"/>
  </r>
  <r>
    <x v="2"/>
    <x v="45"/>
    <s v="AMBA"/>
    <x v="179"/>
    <m/>
    <s v="Information Technology"/>
    <s v="Equity"/>
    <n v="290057.8"/>
    <n v="0.4"/>
    <n v="290057.8"/>
    <n v="3515"/>
    <n v="82.52"/>
    <s v="United States"/>
    <s v="NASDAQ"/>
    <s v="USD"/>
  </r>
  <r>
    <x v="2"/>
    <x v="45"/>
    <s v="PTON"/>
    <x v="178"/>
    <m/>
    <s v="Consumer Discretionary"/>
    <s v="Equity"/>
    <n v="284814"/>
    <n v="0.39"/>
    <n v="284814"/>
    <n v="31646"/>
    <n v="9"/>
    <s v="United States"/>
    <s v="NASDAQ"/>
    <s v="USD"/>
  </r>
  <r>
    <x v="2"/>
    <x v="45"/>
    <s v="SRAD"/>
    <x v="239"/>
    <m/>
    <s v="Consumer Discretionary"/>
    <s v="Equity"/>
    <n v="262597.8"/>
    <n v="0.36"/>
    <n v="262597.8"/>
    <n v="9762"/>
    <n v="26.9"/>
    <s v="United States"/>
    <s v="NASDAQ"/>
    <s v="USD"/>
  </r>
  <r>
    <x v="2"/>
    <x v="45"/>
    <s v="MGNI"/>
    <x v="184"/>
    <m/>
    <s v="Communication"/>
    <s v="Equity"/>
    <n v="254608.2"/>
    <n v="0.35"/>
    <n v="254608.2"/>
    <n v="11690"/>
    <n v="21.78"/>
    <s v="United States"/>
    <s v="NASDAQ"/>
    <s v="USD"/>
  </r>
  <r>
    <x v="2"/>
    <x v="45"/>
    <s v="SINCH"/>
    <x v="240"/>
    <m/>
    <s v="Information Technology"/>
    <s v="Equity"/>
    <n v="183751.91"/>
    <n v="0.25"/>
    <n v="183751.91"/>
    <n v="57093"/>
    <n v="3.22"/>
    <s v="Sweden"/>
    <s v="Nasdaq Omx Nordic"/>
    <s v="SEK"/>
  </r>
  <r>
    <x v="2"/>
    <x v="45"/>
    <n v="36570"/>
    <x v="186"/>
    <m/>
    <s v="Communication"/>
    <s v="Equity"/>
    <n v="161185.99"/>
    <n v="0.22"/>
    <n v="161185.99"/>
    <n v="1047"/>
    <n v="153.94999999999999"/>
    <s v="Korea (South)"/>
    <s v="Korea Exchange (Stock Market)"/>
    <s v="KRW"/>
  </r>
  <r>
    <x v="2"/>
    <x v="45"/>
    <s v="SONO"/>
    <x v="187"/>
    <m/>
    <s v="Consumer Discretionary"/>
    <s v="Equity"/>
    <n v="156846.6"/>
    <n v="0.22"/>
    <n v="156846.6"/>
    <n v="9927"/>
    <n v="15.8"/>
    <s v="United States"/>
    <s v="NASDAQ"/>
    <s v="USD"/>
  </r>
  <r>
    <x v="2"/>
    <x v="45"/>
    <s v="EMBRAC B"/>
    <x v="182"/>
    <m/>
    <s v="Communication"/>
    <s v="Equity"/>
    <n v="151285.04999999999"/>
    <n v="0.21"/>
    <n v="151285.04999999999"/>
    <n v="13655"/>
    <n v="11.08"/>
    <s v="Sweden"/>
    <s v="Nasdaq Omx Nordic"/>
    <s v="SEK"/>
  </r>
  <r>
    <x v="2"/>
    <x v="45"/>
    <s v="ADEA"/>
    <x v="190"/>
    <m/>
    <s v="Information Technology"/>
    <s v="Equity"/>
    <n v="150477.6"/>
    <n v="0.21"/>
    <n v="150477.6"/>
    <n v="8957"/>
    <n v="16.8"/>
    <s v="United States"/>
    <s v="NASDAQ"/>
    <s v="USD"/>
  </r>
  <r>
    <x v="2"/>
    <x v="45"/>
    <s v="USD"/>
    <x v="38"/>
    <m/>
    <s v="Cash and/or Derivatives"/>
    <s v="Cash"/>
    <n v="147653.72"/>
    <n v="0.2"/>
    <n v="147653.72"/>
    <n v="147654"/>
    <n v="100"/>
    <s v="United States"/>
    <s v="-"/>
    <s v="USD"/>
  </r>
  <r>
    <x v="2"/>
    <x v="45"/>
    <s v="UTI"/>
    <x v="241"/>
    <m/>
    <s v="Consumer Discretionary"/>
    <s v="Equity"/>
    <n v="145791.45000000001"/>
    <n v="0.2"/>
    <n v="145791.45000000001"/>
    <n v="4479"/>
    <n v="32.549999999999997"/>
    <s v="United States"/>
    <s v="New York Stock Exchange Inc."/>
    <s v="USD"/>
  </r>
  <r>
    <x v="2"/>
    <x v="45"/>
    <s v="DV"/>
    <x v="183"/>
    <m/>
    <s v="Communication"/>
    <s v="Equity"/>
    <n v="134966.68"/>
    <n v="0.19"/>
    <n v="134966.68"/>
    <n v="11266"/>
    <n v="11.98"/>
    <s v="United States"/>
    <s v="New York Stock Exchange Inc."/>
    <s v="USD"/>
  </r>
  <r>
    <x v="2"/>
    <x v="45"/>
    <s v="COUR"/>
    <x v="197"/>
    <m/>
    <s v="Consumer Discretionary"/>
    <s v="Equity"/>
    <n v="129547.73"/>
    <n v="0.18"/>
    <n v="129547.73"/>
    <n v="11063"/>
    <n v="11.71"/>
    <s v="United States"/>
    <s v="New York Stock Exchange Inc."/>
    <s v="USD"/>
  </r>
  <r>
    <x v="2"/>
    <x v="45"/>
    <n v="2498"/>
    <x v="193"/>
    <m/>
    <s v="Information Technology"/>
    <s v="Equity"/>
    <n v="127108.08"/>
    <n v="0.18"/>
    <n v="127108.08"/>
    <n v="65000"/>
    <n v="1.96"/>
    <s v="Taiwan"/>
    <s v="Taiwan Stock Exchange"/>
    <s v="TWD"/>
  </r>
  <r>
    <x v="2"/>
    <x v="45"/>
    <n v="1070"/>
    <x v="209"/>
    <m/>
    <s v="Consumer Discretionary"/>
    <s v="Equity"/>
    <n v="126857.23"/>
    <n v="0.18"/>
    <n v="126857.23"/>
    <n v="94000"/>
    <n v="1.35"/>
    <s v="China"/>
    <s v="Hong Kong Exchanges And Clearing Ltd"/>
    <s v="HKD"/>
  </r>
  <r>
    <x v="2"/>
    <x v="45"/>
    <n v="3635"/>
    <x v="188"/>
    <m/>
    <s v="Communication"/>
    <s v="Equity"/>
    <n v="125131.19"/>
    <n v="0.17"/>
    <n v="125131.19"/>
    <n v="9600"/>
    <n v="13.03"/>
    <s v="Japan"/>
    <s v="Tokyo Stock Exchange"/>
    <s v="JPY"/>
  </r>
  <r>
    <x v="2"/>
    <x v="45"/>
    <s v="PTEC"/>
    <x v="181"/>
    <m/>
    <s v="Consumer Discretionary"/>
    <s v="Equity"/>
    <n v="117470.32"/>
    <n v="0.16"/>
    <n v="117470.32"/>
    <n v="23647"/>
    <n v="4.97"/>
    <s v="United Kingdom"/>
    <s v="London Stock Exchange"/>
    <s v="GBP"/>
  </r>
  <r>
    <x v="2"/>
    <x v="45"/>
    <s v="FUBO"/>
    <x v="219"/>
    <m/>
    <s v="Communication"/>
    <s v="Equity"/>
    <n v="116635.75"/>
    <n v="0.16"/>
    <n v="116635.75"/>
    <n v="28105"/>
    <n v="4.1500000000000004"/>
    <s v="United States"/>
    <s v="New York Stock Exchange Inc."/>
    <s v="USD"/>
  </r>
  <r>
    <x v="2"/>
    <x v="45"/>
    <n v="3738"/>
    <x v="200"/>
    <m/>
    <s v="Information Technology"/>
    <s v="Equity"/>
    <n v="110493.03"/>
    <n v="0.15"/>
    <n v="110493.03"/>
    <n v="144000"/>
    <n v="0.77"/>
    <s v="Hong Kong"/>
    <s v="Hong Kong Exchanges And Clearing Ltd"/>
    <s v="HKD"/>
  </r>
  <r>
    <x v="2"/>
    <x v="45"/>
    <n v="251270"/>
    <x v="204"/>
    <m/>
    <s v="Communication"/>
    <s v="Equity"/>
    <n v="107432.45"/>
    <n v="0.15"/>
    <n v="107432.45"/>
    <n v="2443"/>
    <n v="43.98"/>
    <s v="Korea (South)"/>
    <s v="Korea Exchange (Stock Market)"/>
    <s v="KRW"/>
  </r>
  <r>
    <x v="2"/>
    <x v="45"/>
    <s v="IEL"/>
    <x v="185"/>
    <m/>
    <s v="Consumer Discretionary"/>
    <s v="Equity"/>
    <n v="101219.3"/>
    <n v="0.14000000000000001"/>
    <n v="101219.3"/>
    <n v="23246"/>
    <n v="4.3499999999999996"/>
    <s v="Australia"/>
    <s v="Asx - All Markets"/>
    <s v="AUD"/>
  </r>
  <r>
    <x v="2"/>
    <x v="45"/>
    <n v="2432"/>
    <x v="189"/>
    <m/>
    <s v="Communication"/>
    <s v="Equity"/>
    <n v="98946.07"/>
    <n v="0.14000000000000001"/>
    <n v="98946.07"/>
    <n v="6300"/>
    <n v="15.71"/>
    <s v="Japan"/>
    <s v="Tokyo Stock Exchange"/>
    <s v="JPY"/>
  </r>
  <r>
    <x v="2"/>
    <x v="45"/>
    <n v="4915"/>
    <x v="196"/>
    <m/>
    <s v="Information Technology"/>
    <s v="Equity"/>
    <n v="96709.1"/>
    <n v="0.13"/>
    <n v="96709.1"/>
    <n v="37500"/>
    <n v="2.58"/>
    <s v="Taiwan"/>
    <s v="Taiwan Stock Exchange"/>
    <s v="TWD"/>
  </r>
  <r>
    <x v="2"/>
    <x v="45"/>
    <s v="HLIT"/>
    <x v="191"/>
    <m/>
    <s v="Information Technology"/>
    <s v="Equity"/>
    <n v="95030.3"/>
    <n v="0.13"/>
    <n v="95030.3"/>
    <n v="9335"/>
    <n v="10.18"/>
    <s v="United States"/>
    <s v="NASDAQ"/>
    <s v="USD"/>
  </r>
  <r>
    <x v="2"/>
    <x v="45"/>
    <s v="UBI"/>
    <x v="192"/>
    <m/>
    <s v="Communication"/>
    <s v="Equity"/>
    <n v="93501.15"/>
    <n v="0.13"/>
    <n v="93501.15"/>
    <n v="8175"/>
    <n v="11.44"/>
    <s v="France"/>
    <s v="Nyse Euronext - Euronext Paris"/>
    <s v="EUR"/>
  </r>
  <r>
    <x v="2"/>
    <x v="45"/>
    <s v="MTG B"/>
    <x v="201"/>
    <m/>
    <s v="Communication"/>
    <s v="Equity"/>
    <n v="89694"/>
    <n v="0.12"/>
    <n v="89694"/>
    <n v="7655"/>
    <n v="11.72"/>
    <s v="Sweden"/>
    <s v="Nasdaq Omx Nordic"/>
    <s v="SEK"/>
  </r>
  <r>
    <x v="2"/>
    <x v="45"/>
    <s v="ICSUAGD"/>
    <x v="42"/>
    <m/>
    <s v="Cash and/or Derivatives"/>
    <s v="Money Market"/>
    <n v="81092.31"/>
    <n v="0.11"/>
    <n v="81092.31"/>
    <n v="81092"/>
    <n v="1"/>
    <s v="Ireland"/>
    <s v="-"/>
    <s v="USD"/>
  </r>
  <r>
    <x v="2"/>
    <x v="45"/>
    <n v="263750"/>
    <x v="207"/>
    <m/>
    <s v="Communication"/>
    <s v="Equity"/>
    <n v="77946.789999999994"/>
    <n v="0.11"/>
    <n v="77946.789999999994"/>
    <n v="3085"/>
    <n v="25.27"/>
    <s v="Korea (South)"/>
    <s v="Korea Exchange (Kosdaq)"/>
    <s v="KRW"/>
  </r>
  <r>
    <x v="2"/>
    <x v="45"/>
    <n v="3765"/>
    <x v="199"/>
    <m/>
    <s v="Communication"/>
    <s v="Equity"/>
    <n v="69626.570000000007"/>
    <n v="0.1"/>
    <n v="69626.570000000007"/>
    <n v="3800"/>
    <n v="18.32"/>
    <s v="Japan"/>
    <s v="Tokyo Stock Exchange"/>
    <s v="JPY"/>
  </r>
  <r>
    <x v="2"/>
    <x v="45"/>
    <n v="2121"/>
    <x v="202"/>
    <m/>
    <s v="Communication"/>
    <s v="Equity"/>
    <n v="66750.179999999993"/>
    <n v="0.09"/>
    <n v="66750.179999999993"/>
    <n v="3100"/>
    <n v="21.53"/>
    <s v="Japan"/>
    <s v="Tokyo Stock Exchange"/>
    <s v="JPY"/>
  </r>
  <r>
    <x v="2"/>
    <x v="45"/>
    <n v="2439"/>
    <x v="203"/>
    <m/>
    <s v="Consumer Discretionary"/>
    <s v="Equity"/>
    <n v="66632.06"/>
    <n v="0.09"/>
    <n v="66632.06"/>
    <n v="20008"/>
    <n v="3.33"/>
    <s v="Taiwan"/>
    <s v="Taiwan Stock Exchange"/>
    <s v="TWD"/>
  </r>
  <r>
    <x v="2"/>
    <x v="45"/>
    <s v="IAS"/>
    <x v="206"/>
    <m/>
    <s v="Communication"/>
    <s v="Equity"/>
    <n v="60043.68"/>
    <n v="0.08"/>
    <n v="60043.68"/>
    <n v="5904"/>
    <n v="10.17"/>
    <s v="United States"/>
    <s v="NASDAQ"/>
    <s v="USD"/>
  </r>
  <r>
    <x v="2"/>
    <x v="45"/>
    <n v="6727"/>
    <x v="208"/>
    <m/>
    <s v="Information Technology"/>
    <s v="Equity"/>
    <n v="55455.87"/>
    <n v="0.08"/>
    <n v="55455.87"/>
    <n v="10000"/>
    <n v="5.55"/>
    <s v="Japan"/>
    <s v="Tokyo Stock Exchange"/>
    <s v="JPY"/>
  </r>
  <r>
    <x v="2"/>
    <x v="45"/>
    <n v="2767"/>
    <x v="214"/>
    <m/>
    <s v="Consumer Discretionary"/>
    <s v="Equity"/>
    <n v="55187.73"/>
    <n v="0.08"/>
    <n v="55187.73"/>
    <n v="3600"/>
    <n v="15.33"/>
    <s v="Japan"/>
    <s v="Tokyo Stock Exchange"/>
    <s v="JPY"/>
  </r>
  <r>
    <x v="2"/>
    <x v="45"/>
    <s v="JPY"/>
    <x v="46"/>
    <m/>
    <s v="Cash and/or Derivatives"/>
    <s v="Cash"/>
    <n v="53597.86"/>
    <n v="7.0000000000000007E-2"/>
    <n v="53597.86"/>
    <n v="7915600"/>
    <n v="0.68"/>
    <s v="Japan"/>
    <s v="-"/>
    <s v="JPY"/>
  </r>
  <r>
    <x v="2"/>
    <x v="45"/>
    <n v="2362"/>
    <x v="205"/>
    <m/>
    <s v="Information Technology"/>
    <s v="Equity"/>
    <n v="51804.58"/>
    <n v="7.0000000000000007E-2"/>
    <n v="51804.58"/>
    <n v="38000"/>
    <n v="1.36"/>
    <s v="Taiwan"/>
    <s v="Taiwan Stock Exchange"/>
    <s v="TWD"/>
  </r>
  <r>
    <x v="2"/>
    <x v="45"/>
    <n v="751"/>
    <x v="213"/>
    <m/>
    <s v="Consumer Discretionary"/>
    <s v="Equity"/>
    <n v="50845.71"/>
    <n v="7.0000000000000007E-2"/>
    <n v="50845.71"/>
    <n v="86000"/>
    <n v="0.59"/>
    <s v="China"/>
    <s v="Hong Kong Exchanges And Clearing Ltd"/>
    <s v="HKD"/>
  </r>
  <r>
    <x v="2"/>
    <x v="45"/>
    <n v="777"/>
    <x v="242"/>
    <m/>
    <s v="Communication"/>
    <s v="Equity"/>
    <n v="40787.11"/>
    <n v="0.06"/>
    <n v="40787.11"/>
    <n v="20500"/>
    <n v="1.99"/>
    <s v="China"/>
    <s v="Hong Kong Exchanges And Clearing Ltd"/>
    <s v="HKD"/>
  </r>
  <r>
    <x v="2"/>
    <x v="45"/>
    <s v="BMBL"/>
    <x v="195"/>
    <m/>
    <s v="Communication"/>
    <s v="Equity"/>
    <n v="38653.230000000003"/>
    <n v="0.05"/>
    <n v="38653.230000000003"/>
    <n v="6347"/>
    <n v="6.09"/>
    <s v="United States"/>
    <s v="NASDAQ"/>
    <s v="USD"/>
  </r>
  <r>
    <x v="2"/>
    <x v="45"/>
    <n v="293490"/>
    <x v="212"/>
    <m/>
    <s v="Communication"/>
    <s v="Equity"/>
    <n v="37371.43"/>
    <n v="0.05"/>
    <n v="37371.43"/>
    <n v="3359"/>
    <n v="11.13"/>
    <s v="Korea (South)"/>
    <s v="Korea Exchange (Kosdaq)"/>
    <s v="KRW"/>
  </r>
  <r>
    <x v="2"/>
    <x v="45"/>
    <n v="799"/>
    <x v="243"/>
    <m/>
    <s v="Communication"/>
    <s v="Equity"/>
    <n v="37016.089999999997"/>
    <n v="0.05"/>
    <n v="37016.089999999997"/>
    <n v="64000"/>
    <n v="0.57999999999999996"/>
    <s v="Hong Kong"/>
    <s v="Hong Kong Exchanges And Clearing Ltd"/>
    <s v="HKD"/>
  </r>
  <r>
    <x v="2"/>
    <x v="45"/>
    <n v="192080"/>
    <x v="217"/>
    <m/>
    <s v="Consumer Discretionary"/>
    <s v="Equity"/>
    <n v="33615.339999999997"/>
    <n v="0.05"/>
    <n v="33615.339999999997"/>
    <n v="907"/>
    <n v="37.06"/>
    <s v="Korea (South)"/>
    <s v="Korea Exchange (Stock Market)"/>
    <s v="KRW"/>
  </r>
  <r>
    <x v="2"/>
    <x v="45"/>
    <n v="67160"/>
    <x v="211"/>
    <m/>
    <s v="Communication"/>
    <s v="Equity"/>
    <n v="32660.99"/>
    <n v="0.05"/>
    <n v="32660.99"/>
    <n v="611"/>
    <n v="53.45"/>
    <s v="Korea (South)"/>
    <s v="Korea Exchange (Kosdaq)"/>
    <s v="KRW"/>
  </r>
  <r>
    <x v="2"/>
    <x v="45"/>
    <n v="112040"/>
    <x v="215"/>
    <m/>
    <s v="Communication"/>
    <s v="Equity"/>
    <n v="32024.45"/>
    <n v="0.04"/>
    <n v="32024.45"/>
    <n v="1686"/>
    <n v="18.989999999999998"/>
    <s v="Korea (South)"/>
    <s v="Korea Exchange (Kosdaq)"/>
    <s v="KRW"/>
  </r>
  <r>
    <x v="2"/>
    <x v="45"/>
    <n v="6200"/>
    <x v="244"/>
    <m/>
    <s v="Industrials"/>
    <s v="Equity"/>
    <n v="28661"/>
    <n v="0.04"/>
    <n v="28661"/>
    <n v="4400"/>
    <n v="6.51"/>
    <s v="Japan"/>
    <s v="Tokyo Stock Exchange"/>
    <s v="JPY"/>
  </r>
  <r>
    <x v="2"/>
    <x v="45"/>
    <s v="PUBM"/>
    <x v="210"/>
    <m/>
    <s v="Communication"/>
    <s v="Equity"/>
    <n v="27481.32"/>
    <n v="0.04"/>
    <n v="27481.32"/>
    <n v="3319"/>
    <n v="8.2799999999999994"/>
    <s v="United States"/>
    <s v="NASDAQ"/>
    <s v="USD"/>
  </r>
  <r>
    <x v="2"/>
    <x v="45"/>
    <n v="6419"/>
    <x v="245"/>
    <m/>
    <s v="Consumer Discretionary"/>
    <s v="Equity"/>
    <n v="27023.73"/>
    <n v="0.04"/>
    <n v="27023.73"/>
    <n v="1300"/>
    <n v="20.79"/>
    <s v="Japan"/>
    <s v="Tokyo Stock Exchange"/>
    <s v="JPY"/>
  </r>
  <r>
    <x v="2"/>
    <x v="45"/>
    <n v="376300"/>
    <x v="223"/>
    <m/>
    <s v="Communication"/>
    <s v="Equity"/>
    <n v="26254.09"/>
    <n v="0.04"/>
    <n v="26254.09"/>
    <n v="841"/>
    <n v="31.22"/>
    <s v="Korea (South)"/>
    <s v="Korea Exchange (Kosdaq)"/>
    <s v="KRW"/>
  </r>
  <r>
    <x v="2"/>
    <x v="45"/>
    <n v="30520"/>
    <x v="246"/>
    <m/>
    <s v="Information Technology"/>
    <s v="Equity"/>
    <n v="25653.83"/>
    <n v="0.04"/>
    <n v="25653.83"/>
    <n v="1406"/>
    <n v="18.25"/>
    <s v="Korea (South)"/>
    <s v="Korea Exchange (Kosdaq)"/>
    <s v="KRW"/>
  </r>
  <r>
    <x v="2"/>
    <x v="45"/>
    <s v="PLTK"/>
    <x v="224"/>
    <m/>
    <s v="Communication"/>
    <s v="Equity"/>
    <n v="23639.53"/>
    <n v="0.03"/>
    <n v="23639.53"/>
    <n v="6077"/>
    <n v="3.89"/>
    <s v="United States"/>
    <s v="NASDAQ"/>
    <s v="USD"/>
  </r>
  <r>
    <x v="2"/>
    <x v="45"/>
    <s v="HKD"/>
    <x v="45"/>
    <m/>
    <s v="Cash and/or Derivatives"/>
    <s v="Cash"/>
    <n v="23104.84"/>
    <n v="0.03"/>
    <n v="23104.84"/>
    <n v="179765"/>
    <n v="12.85"/>
    <s v="Hong Kong"/>
    <s v="-"/>
    <s v="HKD"/>
  </r>
  <r>
    <x v="2"/>
    <x v="45"/>
    <s v="MSIN"/>
    <x v="247"/>
    <m/>
    <s v="Communication"/>
    <s v="Equity"/>
    <n v="22578.31"/>
    <n v="0.03"/>
    <n v="22578.31"/>
    <n v="716700"/>
    <n v="0.03"/>
    <s v="Indonesia"/>
    <s v="Indonesia Stock Exchange"/>
    <s v="IDR"/>
  </r>
  <r>
    <x v="2"/>
    <x v="45"/>
    <s v="KRW"/>
    <x v="39"/>
    <m/>
    <s v="Cash and/or Derivatives"/>
    <s v="Cash"/>
    <n v="22046.92"/>
    <n v="0.03"/>
    <n v="22046.92"/>
    <n v="30932926"/>
    <n v="7.0000000000000007E-2"/>
    <s v="Korea (South)"/>
    <s v="-"/>
    <s v="KRW"/>
  </r>
  <r>
    <x v="2"/>
    <x v="45"/>
    <n v="194480"/>
    <x v="228"/>
    <m/>
    <s v="Communication"/>
    <s v="Equity"/>
    <n v="22046.22"/>
    <n v="0.03"/>
    <n v="22046.22"/>
    <n v="623"/>
    <n v="35.39"/>
    <s v="Korea (South)"/>
    <s v="Korea Exchange (Kosdaq)"/>
    <s v="KRW"/>
  </r>
  <r>
    <x v="2"/>
    <x v="45"/>
    <n v="225570"/>
    <x v="248"/>
    <m/>
    <s v="Communication"/>
    <s v="Equity"/>
    <n v="20529.96"/>
    <n v="0.03"/>
    <n v="20529.96"/>
    <n v="2056"/>
    <n v="9.99"/>
    <s v="Korea (South)"/>
    <s v="Korea Exchange (Kosdaq)"/>
    <s v="KRW"/>
  </r>
  <r>
    <x v="2"/>
    <x v="45"/>
    <s v="MLIFT"/>
    <x v="227"/>
    <m/>
    <s v="Cash and/or Derivatives"/>
    <s v="Cash Collateral and Margins"/>
    <n v="19000"/>
    <n v="0.03"/>
    <n v="19000"/>
    <n v="19000"/>
    <n v="100"/>
    <s v="United States"/>
    <s v="-"/>
    <s v="USD"/>
  </r>
  <r>
    <x v="2"/>
    <x v="45"/>
    <s v="CHF"/>
    <x v="230"/>
    <m/>
    <s v="Cash and/or Derivatives"/>
    <s v="Cash"/>
    <n v="18927.87"/>
    <n v="0.03"/>
    <n v="18927.87"/>
    <n v="15060"/>
    <n v="125.68"/>
    <s v="Switzerland"/>
    <s v="-"/>
    <s v="CHF"/>
  </r>
  <r>
    <x v="2"/>
    <x v="45"/>
    <n v="3632"/>
    <x v="225"/>
    <m/>
    <s v="Communication"/>
    <s v="Equity"/>
    <n v="16943.490000000002"/>
    <n v="0.02"/>
    <n v="16943.490000000002"/>
    <n v="5700"/>
    <n v="2.97"/>
    <s v="Japan"/>
    <s v="Tokyo Stock Exchange"/>
    <s v="JPY"/>
  </r>
  <r>
    <x v="2"/>
    <x v="45"/>
    <s v="TWD"/>
    <x v="41"/>
    <m/>
    <s v="Cash and/or Derivatives"/>
    <s v="Cash"/>
    <n v="7157.95"/>
    <n v="0.01"/>
    <n v="7157.95"/>
    <n v="218160"/>
    <n v="3.28"/>
    <s v="Taiwan"/>
    <s v="-"/>
    <s v="TWD"/>
  </r>
  <r>
    <x v="2"/>
    <x v="45"/>
    <s v="AUD"/>
    <x v="231"/>
    <m/>
    <s v="Cash and/or Derivatives"/>
    <s v="Cash"/>
    <n v="7117.99"/>
    <n v="0.01"/>
    <n v="7117.99"/>
    <n v="10740"/>
    <n v="66.28"/>
    <s v="Australia"/>
    <s v="-"/>
    <s v="AUD"/>
  </r>
  <r>
    <x v="2"/>
    <x v="45"/>
    <s v="IDR"/>
    <x v="249"/>
    <m/>
    <s v="Cash and/or Derivatives"/>
    <s v="Cash"/>
    <n v="6771.17"/>
    <n v="0.01"/>
    <n v="6771.17"/>
    <n v="112841584"/>
    <n v="0.01"/>
    <s v="Indonesia"/>
    <s v="-"/>
    <s v="IDR"/>
  </r>
  <r>
    <x v="2"/>
    <x v="45"/>
    <s v="SEK"/>
    <x v="229"/>
    <m/>
    <s v="Cash and/or Derivatives"/>
    <s v="Cash"/>
    <n v="4855.82"/>
    <n v="0.01"/>
    <n v="4855.82"/>
    <n v="45669"/>
    <n v="10.63"/>
    <s v="Sweden"/>
    <s v="-"/>
    <s v="SEK"/>
  </r>
  <r>
    <x v="2"/>
    <x v="45"/>
    <s v="GBP"/>
    <x v="49"/>
    <m/>
    <s v="Cash and/or Derivatives"/>
    <s v="Cash"/>
    <n v="3576.95"/>
    <n v="0"/>
    <n v="3576.95"/>
    <n v="2657"/>
    <n v="134.63"/>
    <s v="United Kingdom"/>
    <s v="-"/>
    <s v="GBP"/>
  </r>
  <r>
    <x v="2"/>
    <x v="45"/>
    <s v="MYR"/>
    <x v="232"/>
    <m/>
    <s v="Cash and/or Derivatives"/>
    <s v="Cash"/>
    <n v="3453.96"/>
    <n v="0"/>
    <n v="3453.96"/>
    <n v="14536"/>
    <n v="23.76"/>
    <s v="Malaysia"/>
    <s v="-"/>
    <s v="MYR"/>
  </r>
  <r>
    <x v="2"/>
    <x v="45"/>
    <s v="EUR"/>
    <x v="43"/>
    <m/>
    <s v="Cash and/or Derivatives"/>
    <s v="Cash"/>
    <n v="2866.14"/>
    <n v="0"/>
    <n v="2866.14"/>
    <n v="2439"/>
    <n v="117.5"/>
    <s v="European Union"/>
    <s v="-"/>
    <s v="EUR"/>
  </r>
  <r>
    <x v="2"/>
    <x v="45"/>
    <s v="PLN"/>
    <x v="233"/>
    <m/>
    <s v="Cash and/or Derivatives"/>
    <s v="Cash"/>
    <n v="2088.33"/>
    <n v="0"/>
    <n v="2088.33"/>
    <n v="7576"/>
    <n v="27.56"/>
    <s v="Poland"/>
    <s v="-"/>
    <s v="PLN"/>
  </r>
  <r>
    <x v="2"/>
    <x v="45"/>
    <s v="NOK"/>
    <x v="234"/>
    <m/>
    <s v="Cash and/or Derivatives"/>
    <s v="Cash"/>
    <n v="1019.69"/>
    <n v="0"/>
    <n v="1019.69"/>
    <n v="10174"/>
    <n v="10.02"/>
    <s v="Norway"/>
    <s v="-"/>
    <s v="NOK"/>
  </r>
  <r>
    <x v="2"/>
    <x v="45"/>
    <s v="JPY"/>
    <x v="61"/>
    <m/>
    <s v="Cash and/or Derivatives"/>
    <s v="FX"/>
    <n v="-0.16"/>
    <n v="0"/>
    <n v="-0.16"/>
    <n v="-2346605"/>
    <n v="1"/>
    <s v="United States"/>
    <s v="-"/>
    <s v="USD"/>
  </r>
  <r>
    <x v="2"/>
    <x v="45"/>
    <s v="HWBZ5"/>
    <x v="149"/>
    <m/>
    <s v="Cash and/or Derivatives"/>
    <s v="Futures"/>
    <n v="0"/>
    <n v="0"/>
    <n v="298821"/>
    <n v="6"/>
    <n v="24901.75"/>
    <s v="-"/>
    <s v="Chicago Mercantile Exchange"/>
    <s v="USD"/>
  </r>
  <r>
    <x v="2"/>
    <x v="52"/>
    <s v="AMD"/>
    <x v="10"/>
    <m/>
    <s v="Information Technology"/>
    <s v="Equity"/>
    <n v="7449762.4400000004"/>
    <n v="10.08"/>
    <n v="7449762.4400000004"/>
    <n v="29087"/>
    <n v="256.12"/>
    <s v="United States"/>
    <s v="NASDAQ"/>
    <s v="USD"/>
  </r>
  <r>
    <x v="2"/>
    <x v="52"/>
    <n v="5930"/>
    <x v="13"/>
    <m/>
    <s v="Information Technology"/>
    <s v="Equity"/>
    <n v="5509341.9900000002"/>
    <n v="7.45"/>
    <n v="5509341.9900000002"/>
    <n v="73018"/>
    <n v="75.45"/>
    <s v="Korea (South)"/>
    <s v="Korea Exchange (Stock Market)"/>
    <s v="KRW"/>
  </r>
  <r>
    <x v="2"/>
    <x v="52"/>
    <s v="NVDA"/>
    <x v="5"/>
    <m/>
    <s v="Information Technology"/>
    <s v="Equity"/>
    <n v="5040988.55"/>
    <n v="6.82"/>
    <n v="5040988.55"/>
    <n v="24895"/>
    <n v="202.49"/>
    <s v="United States"/>
    <s v="NASDAQ"/>
    <s v="USD"/>
  </r>
  <r>
    <x v="2"/>
    <x v="52"/>
    <s v="AAPL"/>
    <x v="1"/>
    <m/>
    <s v="Information Technology"/>
    <s v="Equity"/>
    <n v="4782845.3"/>
    <n v="6.47"/>
    <n v="4782845.3"/>
    <n v="17690"/>
    <n v="270.37"/>
    <s v="United States"/>
    <s v="NASDAQ"/>
    <s v="USD"/>
  </r>
  <r>
    <x v="2"/>
    <x v="52"/>
    <s v="EA"/>
    <x v="156"/>
    <m/>
    <s v="Communication"/>
    <s v="Equity"/>
    <n v="3737921.04"/>
    <n v="5.0599999999999996"/>
    <n v="3737921.04"/>
    <n v="18684"/>
    <n v="200.06"/>
    <s v="United States"/>
    <s v="NASDAQ"/>
    <s v="USD"/>
  </r>
  <r>
    <x v="2"/>
    <x v="52"/>
    <s v="RBLX"/>
    <x v="158"/>
    <m/>
    <s v="Communication"/>
    <s v="Equity"/>
    <n v="3459931"/>
    <n v="4.68"/>
    <n v="3459931"/>
    <n v="30425"/>
    <n v="113.72"/>
    <s v="United States"/>
    <s v="New York Stock Exchange Inc."/>
    <s v="USD"/>
  </r>
  <r>
    <x v="2"/>
    <x v="52"/>
    <s v="NFLX"/>
    <x v="153"/>
    <m/>
    <s v="Communication"/>
    <s v="Equity"/>
    <n v="3331965.08"/>
    <n v="4.51"/>
    <n v="3331965.08"/>
    <n v="2978"/>
    <n v="1118.8599999999999"/>
    <s v="United States"/>
    <s v="NASDAQ"/>
    <s v="USD"/>
  </r>
  <r>
    <x v="2"/>
    <x v="52"/>
    <s v="TTWO"/>
    <x v="159"/>
    <m/>
    <s v="Communication"/>
    <s v="Equity"/>
    <n v="3111049.95"/>
    <n v="4.21"/>
    <n v="3111049.95"/>
    <n v="12135"/>
    <n v="256.37"/>
    <s v="United States"/>
    <s v="NASDAQ"/>
    <s v="USD"/>
  </r>
  <r>
    <x v="2"/>
    <x v="52"/>
    <n v="1810"/>
    <x v="152"/>
    <m/>
    <s v="Information Technology"/>
    <s v="Equity"/>
    <n v="2929209.23"/>
    <n v="3.96"/>
    <n v="2929209.23"/>
    <n v="527000"/>
    <n v="5.56"/>
    <s v="China"/>
    <s v="Hong Kong Exchanges And Clearing Ltd"/>
    <s v="HKD"/>
  </r>
  <r>
    <x v="2"/>
    <x v="52"/>
    <n v="7974"/>
    <x v="157"/>
    <m/>
    <s v="Communication"/>
    <s v="Equity"/>
    <n v="2887504.46"/>
    <n v="3.91"/>
    <n v="2887504.46"/>
    <n v="34100"/>
    <n v="84.68"/>
    <s v="Japan"/>
    <s v="Tokyo Stock Exchange"/>
    <s v="JPY"/>
  </r>
  <r>
    <x v="2"/>
    <x v="52"/>
    <s v="SPOT"/>
    <x v="154"/>
    <m/>
    <s v="Communication"/>
    <s v="Equity"/>
    <n v="2694675.84"/>
    <n v="3.64"/>
    <n v="2694675.84"/>
    <n v="4112"/>
    <n v="655.32000000000005"/>
    <s v="Sweden"/>
    <s v="New York Stock Exchange Inc."/>
    <s v="USD"/>
  </r>
  <r>
    <x v="2"/>
    <x v="52"/>
    <s v="ALL"/>
    <x v="160"/>
    <m/>
    <s v="Consumer Discretionary"/>
    <s v="Equity"/>
    <n v="2146677.6800000002"/>
    <n v="2.9"/>
    <n v="2146677.6800000002"/>
    <n v="51762"/>
    <n v="41.47"/>
    <s v="Australia"/>
    <s v="Asx - All Markets"/>
    <s v="AUD"/>
  </r>
  <r>
    <x v="2"/>
    <x v="52"/>
    <s v="RDDT"/>
    <x v="236"/>
    <m/>
    <s v="Communication"/>
    <s v="Equity"/>
    <n v="2103290.7000000002"/>
    <n v="2.84"/>
    <n v="2103290.7000000002"/>
    <n v="10066"/>
    <n v="208.95"/>
    <s v="United States"/>
    <s v="New York Stock Exchange Inc."/>
    <s v="USD"/>
  </r>
  <r>
    <x v="2"/>
    <x v="52"/>
    <s v="ZM"/>
    <x v="161"/>
    <m/>
    <s v="Information Technology"/>
    <s v="Equity"/>
    <n v="1894897.29"/>
    <n v="2.56"/>
    <n v="1894897.29"/>
    <n v="21723"/>
    <n v="87.23"/>
    <s v="United States"/>
    <s v="NASDAQ"/>
    <s v="USD"/>
  </r>
  <r>
    <x v="2"/>
    <x v="52"/>
    <s v="TTD"/>
    <x v="155"/>
    <m/>
    <s v="Communication"/>
    <s v="Equity"/>
    <n v="1862421.48"/>
    <n v="2.52"/>
    <n v="1862421.48"/>
    <n v="37041"/>
    <n v="50.28"/>
    <s v="United States"/>
    <s v="NASDAQ"/>
    <s v="USD"/>
  </r>
  <r>
    <x v="2"/>
    <x v="52"/>
    <s v="PINS"/>
    <x v="162"/>
    <m/>
    <s v="Communication"/>
    <s v="Equity"/>
    <n v="1626534"/>
    <n v="2.2000000000000002"/>
    <n v="1626534"/>
    <n v="49140"/>
    <n v="33.1"/>
    <s v="United States"/>
    <s v="New York Stock Exchange Inc."/>
    <s v="USD"/>
  </r>
  <r>
    <x v="2"/>
    <x v="52"/>
    <s v="LOGN"/>
    <x v="164"/>
    <m/>
    <s v="Information Technology"/>
    <s v="Equity"/>
    <n v="1471487.06"/>
    <n v="1.99"/>
    <n v="1471487.06"/>
    <n v="12218"/>
    <n v="120.44"/>
    <s v="Switzerland"/>
    <s v="SIX Swiss Exchange"/>
    <s v="CHF"/>
  </r>
  <r>
    <x v="2"/>
    <x v="52"/>
    <n v="9766"/>
    <x v="168"/>
    <m/>
    <s v="Communication"/>
    <s v="Equity"/>
    <n v="1420207.07"/>
    <n v="1.92"/>
    <n v="1420207.07"/>
    <n v="8500"/>
    <n v="167.08"/>
    <s v="Japan"/>
    <s v="Tokyo Stock Exchange"/>
    <s v="JPY"/>
  </r>
  <r>
    <x v="2"/>
    <x v="52"/>
    <s v="ROKU"/>
    <x v="169"/>
    <m/>
    <s v="Communication"/>
    <s v="Equity"/>
    <n v="1134317.44"/>
    <n v="1.53"/>
    <n v="1134317.44"/>
    <n v="10688"/>
    <n v="106.13"/>
    <s v="United States"/>
    <s v="NASDAQ"/>
    <s v="USD"/>
  </r>
  <r>
    <x v="2"/>
    <x v="52"/>
    <n v="992"/>
    <x v="36"/>
    <m/>
    <s v="Information Technology"/>
    <s v="Equity"/>
    <n v="1034826.69"/>
    <n v="1.4"/>
    <n v="1034826.69"/>
    <n v="708000"/>
    <n v="1.46"/>
    <s v="China"/>
    <s v="Hong Kong Exchanges And Clearing Ltd"/>
    <s v="HKD"/>
  </r>
  <r>
    <x v="2"/>
    <x v="52"/>
    <s v="DUOL"/>
    <x v="166"/>
    <m/>
    <s v="Consumer Discretionary"/>
    <s v="Equity"/>
    <n v="878226.8"/>
    <n v="1.19"/>
    <n v="878226.8"/>
    <n v="3245"/>
    <n v="270.64"/>
    <s v="United States"/>
    <s v="NASDAQ"/>
    <s v="USD"/>
  </r>
  <r>
    <x v="2"/>
    <x v="52"/>
    <s v="EVO"/>
    <x v="163"/>
    <m/>
    <s v="Consumer Discretionary"/>
    <s v="Equity"/>
    <n v="825141.03"/>
    <n v="1.1200000000000001"/>
    <n v="825141.03"/>
    <n v="12331"/>
    <n v="66.92"/>
    <s v="Sweden"/>
    <s v="Nasdaq Omx Nordic"/>
    <s v="SEK"/>
  </r>
  <r>
    <x v="2"/>
    <x v="52"/>
    <n v="9697"/>
    <x v="170"/>
    <m/>
    <s v="Communication"/>
    <s v="Equity"/>
    <n v="811749.05"/>
    <n v="1.1000000000000001"/>
    <n v="811749.05"/>
    <n v="31000"/>
    <n v="26.19"/>
    <s v="Japan"/>
    <s v="Tokyo Stock Exchange"/>
    <s v="JPY"/>
  </r>
  <r>
    <x v="2"/>
    <x v="52"/>
    <s v="SNAP"/>
    <x v="165"/>
    <m/>
    <s v="Communication"/>
    <s v="Equity"/>
    <n v="764946"/>
    <n v="1.03"/>
    <n v="764946"/>
    <n v="98070"/>
    <n v="7.8"/>
    <s v="United States"/>
    <s v="New York Stock Exchange Inc."/>
    <s v="USD"/>
  </r>
  <r>
    <x v="2"/>
    <x v="52"/>
    <s v="PSON"/>
    <x v="167"/>
    <m/>
    <s v="Consumer Discretionary"/>
    <s v="Equity"/>
    <n v="756685.37"/>
    <n v="1.02"/>
    <n v="756685.37"/>
    <n v="54333"/>
    <n v="13.93"/>
    <s v="United Kingdom"/>
    <s v="London Stock Exchange"/>
    <s v="GBP"/>
  </r>
  <r>
    <x v="2"/>
    <x v="52"/>
    <n v="3659"/>
    <x v="173"/>
    <m/>
    <s v="Communication"/>
    <s v="Equity"/>
    <n v="697250.98"/>
    <n v="0.94"/>
    <n v="697250.98"/>
    <n v="34100"/>
    <n v="20.45"/>
    <s v="Japan"/>
    <s v="Tokyo Stock Exchange"/>
    <s v="JPY"/>
  </r>
  <r>
    <x v="2"/>
    <x v="52"/>
    <n v="5935"/>
    <x v="32"/>
    <m/>
    <s v="Information Technology"/>
    <s v="Equity"/>
    <n v="681360.8"/>
    <n v="0.92"/>
    <n v="681360.8"/>
    <n v="11502"/>
    <n v="59.24"/>
    <s v="Korea (South)"/>
    <s v="Korea Exchange (Stock Market)"/>
    <s v="KRW"/>
  </r>
  <r>
    <x v="2"/>
    <x v="52"/>
    <s v="LIF"/>
    <x v="237"/>
    <m/>
    <s v="Information Technology"/>
    <s v="Equity"/>
    <n v="625229.14"/>
    <n v="0.85"/>
    <n v="625229.14"/>
    <n v="6334"/>
    <n v="98.71"/>
    <s v="United States"/>
    <s v="NASDAQ"/>
    <s v="USD"/>
  </r>
  <r>
    <x v="2"/>
    <x v="52"/>
    <s v="SOUN"/>
    <x v="172"/>
    <m/>
    <s v="Information Technology"/>
    <s v="Equity"/>
    <n v="538502.43999999994"/>
    <n v="0.73"/>
    <n v="538502.43999999994"/>
    <n v="30562"/>
    <n v="17.62"/>
    <s v="United States"/>
    <s v="NASDAQ"/>
    <s v="USD"/>
  </r>
  <r>
    <x v="2"/>
    <x v="52"/>
    <n v="259960"/>
    <x v="171"/>
    <m/>
    <s v="Communication"/>
    <s v="Equity"/>
    <n v="508703.98"/>
    <n v="0.69"/>
    <n v="508703.98"/>
    <n v="2626"/>
    <n v="193.72"/>
    <s v="Korea (South)"/>
    <s v="Korea Exchange (Stock Market)"/>
    <s v="KRW"/>
  </r>
  <r>
    <x v="2"/>
    <x v="52"/>
    <s v="LNW"/>
    <x v="238"/>
    <m/>
    <s v="Consumer Discretionary"/>
    <s v="Equity"/>
    <n v="508027.6"/>
    <n v="0.69"/>
    <n v="508027.6"/>
    <n v="6988"/>
    <n v="72.7"/>
    <s v="United States"/>
    <s v="NASDAQ"/>
    <s v="USD"/>
  </r>
  <r>
    <x v="2"/>
    <x v="52"/>
    <s v="LOPE"/>
    <x v="174"/>
    <m/>
    <s v="Consumer Discretionary"/>
    <s v="Equity"/>
    <n v="442881.6"/>
    <n v="0.6"/>
    <n v="442881.6"/>
    <n v="2352"/>
    <n v="188.3"/>
    <s v="United States"/>
    <s v="NASDAQ"/>
    <s v="USD"/>
  </r>
  <r>
    <x v="2"/>
    <x v="52"/>
    <n v="9684"/>
    <x v="176"/>
    <m/>
    <s v="Communication"/>
    <s v="Equity"/>
    <n v="441925.29"/>
    <n v="0.6"/>
    <n v="441925.29"/>
    <n v="22800"/>
    <n v="19.38"/>
    <s v="Japan"/>
    <s v="Tokyo Stock Exchange"/>
    <s v="JPY"/>
  </r>
  <r>
    <x v="2"/>
    <x v="52"/>
    <s v="CDR"/>
    <x v="177"/>
    <m/>
    <s v="Communication"/>
    <s v="Equity"/>
    <n v="400027.32"/>
    <n v="0.54"/>
    <n v="400027.32"/>
    <n v="5816"/>
    <n v="68.78"/>
    <s v="Poland"/>
    <s v="Warsaw Stock Exchange/Equities/Main Market"/>
    <s v="PLN"/>
  </r>
  <r>
    <x v="2"/>
    <x v="52"/>
    <n v="6417"/>
    <x v="180"/>
    <m/>
    <s v="Consumer Discretionary"/>
    <s v="Equity"/>
    <n v="316200.71000000002"/>
    <n v="0.43"/>
    <n v="316200.71000000002"/>
    <n v="18200"/>
    <n v="17.37"/>
    <s v="Japan"/>
    <s v="Tokyo Stock Exchange"/>
    <s v="JPY"/>
  </r>
  <r>
    <x v="2"/>
    <x v="52"/>
    <s v="AMBA"/>
    <x v="179"/>
    <m/>
    <s v="Information Technology"/>
    <s v="Equity"/>
    <n v="299583.45"/>
    <n v="0.41"/>
    <n v="299583.45"/>
    <n v="3515"/>
    <n v="85.23"/>
    <s v="United States"/>
    <s v="NASDAQ"/>
    <s v="USD"/>
  </r>
  <r>
    <x v="2"/>
    <x v="52"/>
    <s v="SRAD"/>
    <x v="239"/>
    <m/>
    <s v="Consumer Discretionary"/>
    <s v="Equity"/>
    <n v="250004.82"/>
    <n v="0.34"/>
    <n v="250004.82"/>
    <n v="9762"/>
    <n v="25.61"/>
    <s v="United States"/>
    <s v="NASDAQ"/>
    <s v="USD"/>
  </r>
  <r>
    <x v="2"/>
    <x v="52"/>
    <s v="LRN"/>
    <x v="175"/>
    <m/>
    <s v="Consumer Discretionary"/>
    <s v="Equity"/>
    <n v="245420.28"/>
    <n v="0.33"/>
    <n v="245420.28"/>
    <n v="3607"/>
    <n v="68.040000000000006"/>
    <s v="United States"/>
    <s v="New York Stock Exchange Inc."/>
    <s v="USD"/>
  </r>
  <r>
    <x v="2"/>
    <x v="52"/>
    <s v="PTON"/>
    <x v="178"/>
    <m/>
    <s v="Consumer Discretionary"/>
    <s v="Equity"/>
    <n v="229749.96"/>
    <n v="0.31"/>
    <n v="229749.96"/>
    <n v="31646"/>
    <n v="7.26"/>
    <s v="United States"/>
    <s v="NASDAQ"/>
    <s v="USD"/>
  </r>
  <r>
    <x v="2"/>
    <x v="52"/>
    <s v="MGNI"/>
    <x v="184"/>
    <m/>
    <s v="Communication"/>
    <s v="Equity"/>
    <n v="209017.2"/>
    <n v="0.28000000000000003"/>
    <n v="209017.2"/>
    <n v="11690"/>
    <n v="17.88"/>
    <s v="United States"/>
    <s v="NASDAQ"/>
    <s v="USD"/>
  </r>
  <r>
    <x v="2"/>
    <x v="52"/>
    <s v="SINCH"/>
    <x v="240"/>
    <m/>
    <s v="Information Technology"/>
    <s v="Equity"/>
    <n v="207922.57"/>
    <n v="0.28000000000000003"/>
    <n v="207922.57"/>
    <n v="57093"/>
    <n v="3.64"/>
    <s v="Sweden"/>
    <s v="Nasdaq Omx Nordic"/>
    <s v="SEK"/>
  </r>
  <r>
    <x v="2"/>
    <x v="52"/>
    <s v="SONO"/>
    <x v="187"/>
    <m/>
    <s v="Consumer Discretionary"/>
    <s v="Equity"/>
    <n v="170446.59"/>
    <n v="0.23"/>
    <n v="170446.59"/>
    <n v="9927"/>
    <n v="17.170000000000002"/>
    <s v="United States"/>
    <s v="NASDAQ"/>
    <s v="USD"/>
  </r>
  <r>
    <x v="2"/>
    <x v="52"/>
    <n v="36570"/>
    <x v="186"/>
    <m/>
    <s v="Communication"/>
    <s v="Equity"/>
    <n v="162037.9"/>
    <n v="0.22"/>
    <n v="162037.9"/>
    <n v="1047"/>
    <n v="154.76"/>
    <s v="Korea (South)"/>
    <s v="Korea Exchange (Stock Market)"/>
    <s v="KRW"/>
  </r>
  <r>
    <x v="2"/>
    <x v="52"/>
    <s v="ADEA"/>
    <x v="190"/>
    <m/>
    <s v="Information Technology"/>
    <s v="Equity"/>
    <n v="152627.28"/>
    <n v="0.21"/>
    <n v="152627.28"/>
    <n v="8957"/>
    <n v="17.04"/>
    <s v="United States"/>
    <s v="NASDAQ"/>
    <s v="USD"/>
  </r>
  <r>
    <x v="2"/>
    <x v="52"/>
    <s v="EMBRAC B"/>
    <x v="182"/>
    <m/>
    <s v="Communication"/>
    <s v="Equity"/>
    <n v="142699.6"/>
    <n v="0.19"/>
    <n v="142699.6"/>
    <n v="13655"/>
    <n v="10.45"/>
    <s v="Sweden"/>
    <s v="Nasdaq Omx Nordic"/>
    <s v="SEK"/>
  </r>
  <r>
    <x v="2"/>
    <x v="52"/>
    <s v="USD"/>
    <x v="38"/>
    <m/>
    <s v="Cash and/or Derivatives"/>
    <s v="Cash"/>
    <n v="133456.54999999999"/>
    <n v="0.18"/>
    <n v="133456.54999999999"/>
    <n v="133457"/>
    <n v="100"/>
    <s v="United States"/>
    <s v="-"/>
    <s v="USD"/>
  </r>
  <r>
    <x v="2"/>
    <x v="52"/>
    <s v="UTI"/>
    <x v="241"/>
    <m/>
    <s v="Consumer Discretionary"/>
    <s v="Equity"/>
    <n v="133115.88"/>
    <n v="0.18"/>
    <n v="133115.88"/>
    <n v="4479"/>
    <n v="29.72"/>
    <s v="United States"/>
    <s v="New York Stock Exchange Inc."/>
    <s v="USD"/>
  </r>
  <r>
    <x v="2"/>
    <x v="52"/>
    <n v="3635"/>
    <x v="188"/>
    <m/>
    <s v="Communication"/>
    <s v="Equity"/>
    <n v="129647.2"/>
    <n v="0.18"/>
    <n v="129647.2"/>
    <n v="9600"/>
    <n v="13.5"/>
    <s v="Japan"/>
    <s v="Tokyo Stock Exchange"/>
    <s v="JPY"/>
  </r>
  <r>
    <x v="2"/>
    <x v="52"/>
    <s v="DV"/>
    <x v="183"/>
    <m/>
    <s v="Communication"/>
    <s v="Equity"/>
    <n v="128207.08"/>
    <n v="0.17"/>
    <n v="128207.08"/>
    <n v="11266"/>
    <n v="11.38"/>
    <s v="United States"/>
    <s v="New York Stock Exchange Inc."/>
    <s v="USD"/>
  </r>
  <r>
    <x v="2"/>
    <x v="52"/>
    <s v="ICSUAGD"/>
    <x v="42"/>
    <m/>
    <s v="Cash and/or Derivatives"/>
    <s v="Money Market"/>
    <n v="118984.21"/>
    <n v="0.16"/>
    <n v="118984.21"/>
    <n v="118984"/>
    <n v="1"/>
    <s v="Ireland"/>
    <s v="-"/>
    <s v="USD"/>
  </r>
  <r>
    <x v="2"/>
    <x v="52"/>
    <n v="1070"/>
    <x v="209"/>
    <m/>
    <s v="Consumer Discretionary"/>
    <s v="Equity"/>
    <n v="111631.2"/>
    <n v="0.15"/>
    <n v="111631.2"/>
    <n v="94000"/>
    <n v="1.19"/>
    <s v="China"/>
    <s v="Hong Kong Exchanges And Clearing Ltd"/>
    <s v="HKD"/>
  </r>
  <r>
    <x v="2"/>
    <x v="52"/>
    <n v="2432"/>
    <x v="189"/>
    <m/>
    <s v="Communication"/>
    <s v="Equity"/>
    <n v="110783.16"/>
    <n v="0.15"/>
    <n v="110783.16"/>
    <n v="6300"/>
    <n v="17.579999999999998"/>
    <s v="Japan"/>
    <s v="Tokyo Stock Exchange"/>
    <s v="JPY"/>
  </r>
  <r>
    <x v="2"/>
    <x v="52"/>
    <n v="2498"/>
    <x v="193"/>
    <m/>
    <s v="Information Technology"/>
    <s v="Equity"/>
    <n v="106779.22"/>
    <n v="0.14000000000000001"/>
    <n v="106779.22"/>
    <n v="65000"/>
    <n v="1.64"/>
    <s v="Taiwan"/>
    <s v="Taiwan Stock Exchange"/>
    <s v="TWD"/>
  </r>
  <r>
    <x v="2"/>
    <x v="52"/>
    <s v="FUBO"/>
    <x v="219"/>
    <m/>
    <s v="Communication"/>
    <s v="Equity"/>
    <n v="106236.9"/>
    <n v="0.14000000000000001"/>
    <n v="106236.9"/>
    <n v="28105"/>
    <n v="3.78"/>
    <s v="United States"/>
    <s v="New York Stock Exchange Inc."/>
    <s v="USD"/>
  </r>
  <r>
    <x v="2"/>
    <x v="52"/>
    <s v="MTG B"/>
    <x v="201"/>
    <m/>
    <s v="Communication"/>
    <s v="Equity"/>
    <n v="103222.54"/>
    <n v="0.14000000000000001"/>
    <n v="103222.54"/>
    <n v="7655"/>
    <n v="13.48"/>
    <s v="Sweden"/>
    <s v="Nasdaq Omx Nordic"/>
    <s v="SEK"/>
  </r>
  <r>
    <x v="2"/>
    <x v="52"/>
    <n v="4915"/>
    <x v="196"/>
    <m/>
    <s v="Information Technology"/>
    <s v="Equity"/>
    <n v="101249.15"/>
    <n v="0.14000000000000001"/>
    <n v="101249.15"/>
    <n v="37500"/>
    <n v="2.7"/>
    <s v="Taiwan"/>
    <s v="Taiwan Stock Exchange"/>
    <s v="TWD"/>
  </r>
  <r>
    <x v="2"/>
    <x v="52"/>
    <s v="HLIT"/>
    <x v="191"/>
    <m/>
    <s v="Information Technology"/>
    <s v="Equity"/>
    <n v="99884.5"/>
    <n v="0.14000000000000001"/>
    <n v="99884.5"/>
    <n v="9335"/>
    <n v="10.7"/>
    <s v="United States"/>
    <s v="NASDAQ"/>
    <s v="USD"/>
  </r>
  <r>
    <x v="2"/>
    <x v="52"/>
    <n v="3738"/>
    <x v="200"/>
    <m/>
    <s v="Information Technology"/>
    <s v="Equity"/>
    <n v="96158.1"/>
    <n v="0.13"/>
    <n v="96158.1"/>
    <n v="144000"/>
    <n v="0.67"/>
    <s v="Hong Kong"/>
    <s v="Hong Kong Exchanges And Clearing Ltd"/>
    <s v="HKD"/>
  </r>
  <r>
    <x v="2"/>
    <x v="52"/>
    <s v="COUR"/>
    <x v="197"/>
    <m/>
    <s v="Consumer Discretionary"/>
    <s v="Equity"/>
    <n v="93150.46"/>
    <n v="0.13"/>
    <n v="93150.46"/>
    <n v="11063"/>
    <n v="8.42"/>
    <s v="United States"/>
    <s v="New York Stock Exchange Inc."/>
    <s v="USD"/>
  </r>
  <r>
    <x v="2"/>
    <x v="52"/>
    <n v="251270"/>
    <x v="204"/>
    <m/>
    <s v="Communication"/>
    <s v="Equity"/>
    <n v="92764.56"/>
    <n v="0.13"/>
    <n v="92764.56"/>
    <n v="2443"/>
    <n v="37.97"/>
    <s v="Korea (South)"/>
    <s v="Korea Exchange (Stock Market)"/>
    <s v="KRW"/>
  </r>
  <r>
    <x v="2"/>
    <x v="52"/>
    <s v="IEL"/>
    <x v="185"/>
    <m/>
    <s v="Consumer Discretionary"/>
    <s v="Equity"/>
    <n v="85372.95"/>
    <n v="0.12"/>
    <n v="85372.95"/>
    <n v="23246"/>
    <n v="3.67"/>
    <s v="Australia"/>
    <s v="Asx - All Markets"/>
    <s v="AUD"/>
  </r>
  <r>
    <x v="2"/>
    <x v="52"/>
    <s v="PTEC"/>
    <x v="181"/>
    <m/>
    <s v="Consumer Discretionary"/>
    <s v="Equity"/>
    <n v="81865.789999999994"/>
    <n v="0.11"/>
    <n v="81865.789999999994"/>
    <n v="23647"/>
    <n v="3.46"/>
    <s v="United Kingdom"/>
    <s v="London Stock Exchange"/>
    <s v="GBP"/>
  </r>
  <r>
    <x v="2"/>
    <x v="52"/>
    <n v="263750"/>
    <x v="207"/>
    <m/>
    <s v="Communication"/>
    <s v="Equity"/>
    <n v="74919.11"/>
    <n v="0.1"/>
    <n v="74919.11"/>
    <n v="3085"/>
    <n v="24.28"/>
    <s v="Korea (South)"/>
    <s v="Korea Exchange (Kosdaq)"/>
    <s v="KRW"/>
  </r>
  <r>
    <x v="2"/>
    <x v="52"/>
    <s v="UBI"/>
    <x v="192"/>
    <m/>
    <s v="Communication"/>
    <s v="Equity"/>
    <n v="73088.039999999994"/>
    <n v="0.1"/>
    <n v="73088.039999999994"/>
    <n v="8175"/>
    <n v="8.94"/>
    <s v="France"/>
    <s v="Nyse Euronext - Euronext Paris"/>
    <s v="EUR"/>
  </r>
  <r>
    <x v="2"/>
    <x v="52"/>
    <n v="2439"/>
    <x v="203"/>
    <m/>
    <s v="Consumer Discretionary"/>
    <s v="Equity"/>
    <n v="66712.86"/>
    <n v="0.09"/>
    <n v="66712.86"/>
    <n v="20008"/>
    <n v="3.33"/>
    <s v="Taiwan"/>
    <s v="Taiwan Stock Exchange"/>
    <s v="TWD"/>
  </r>
  <r>
    <x v="2"/>
    <x v="52"/>
    <n v="3765"/>
    <x v="199"/>
    <m/>
    <s v="Communication"/>
    <s v="Equity"/>
    <n v="64330.27"/>
    <n v="0.09"/>
    <n v="64330.27"/>
    <n v="3800"/>
    <n v="16.93"/>
    <s v="Japan"/>
    <s v="Tokyo Stock Exchange"/>
    <s v="JPY"/>
  </r>
  <r>
    <x v="2"/>
    <x v="52"/>
    <n v="2121"/>
    <x v="202"/>
    <m/>
    <s v="Communication"/>
    <s v="Equity"/>
    <n v="62682.16"/>
    <n v="0.08"/>
    <n v="62682.16"/>
    <n v="3100"/>
    <n v="20.22"/>
    <s v="Japan"/>
    <s v="Tokyo Stock Exchange"/>
    <s v="JPY"/>
  </r>
  <r>
    <x v="2"/>
    <x v="52"/>
    <s v="IAS"/>
    <x v="206"/>
    <m/>
    <s v="Communication"/>
    <s v="Equity"/>
    <n v="60279.839999999997"/>
    <n v="0.08"/>
    <n v="60279.839999999997"/>
    <n v="5904"/>
    <n v="10.210000000000001"/>
    <s v="United States"/>
    <s v="NASDAQ"/>
    <s v="USD"/>
  </r>
  <r>
    <x v="2"/>
    <x v="52"/>
    <n v="6727"/>
    <x v="208"/>
    <m/>
    <s v="Information Technology"/>
    <s v="Equity"/>
    <n v="54396.160000000003"/>
    <n v="7.0000000000000007E-2"/>
    <n v="54396.160000000003"/>
    <n v="10000"/>
    <n v="5.44"/>
    <s v="Japan"/>
    <s v="Tokyo Stock Exchange"/>
    <s v="JPY"/>
  </r>
  <r>
    <x v="2"/>
    <x v="52"/>
    <n v="2767"/>
    <x v="214"/>
    <m/>
    <s v="Consumer Discretionary"/>
    <s v="Equity"/>
    <n v="50755.9"/>
    <n v="7.0000000000000007E-2"/>
    <n v="50755.9"/>
    <n v="3600"/>
    <n v="14.1"/>
    <s v="Japan"/>
    <s v="Tokyo Stock Exchange"/>
    <s v="JPY"/>
  </r>
  <r>
    <x v="2"/>
    <x v="52"/>
    <n v="2362"/>
    <x v="205"/>
    <m/>
    <s v="Information Technology"/>
    <s v="Equity"/>
    <n v="48950.91"/>
    <n v="7.0000000000000007E-2"/>
    <n v="48950.91"/>
    <n v="38000"/>
    <n v="1.29"/>
    <s v="Taiwan"/>
    <s v="Taiwan Stock Exchange"/>
    <s v="TWD"/>
  </r>
  <r>
    <x v="2"/>
    <x v="52"/>
    <n v="751"/>
    <x v="213"/>
    <m/>
    <s v="Consumer Discretionary"/>
    <s v="Equity"/>
    <n v="43596.41"/>
    <n v="0.06"/>
    <n v="43596.41"/>
    <n v="86000"/>
    <n v="0.51"/>
    <s v="China"/>
    <s v="Hong Kong Exchanges And Clearing Ltd"/>
    <s v="HKD"/>
  </r>
  <r>
    <x v="2"/>
    <x v="52"/>
    <n v="293490"/>
    <x v="212"/>
    <m/>
    <s v="Communication"/>
    <s v="Equity"/>
    <n v="37981.040000000001"/>
    <n v="0.05"/>
    <n v="37981.040000000001"/>
    <n v="3359"/>
    <n v="11.31"/>
    <s v="Korea (South)"/>
    <s v="Korea Exchange (Kosdaq)"/>
    <s v="KRW"/>
  </r>
  <r>
    <x v="2"/>
    <x v="52"/>
    <s v="BMBL"/>
    <x v="195"/>
    <m/>
    <s v="Communication"/>
    <s v="Equity"/>
    <n v="35225.85"/>
    <n v="0.05"/>
    <n v="35225.85"/>
    <n v="6347"/>
    <n v="5.55"/>
    <s v="United States"/>
    <s v="NASDAQ"/>
    <s v="USD"/>
  </r>
  <r>
    <x v="2"/>
    <x v="52"/>
    <s v="JPY"/>
    <x v="46"/>
    <m/>
    <s v="Cash and/or Derivatives"/>
    <s v="Cash"/>
    <n v="35020.51"/>
    <n v="0.05"/>
    <n v="35020.51"/>
    <n v="5395085"/>
    <n v="0.65"/>
    <s v="Japan"/>
    <s v="-"/>
    <s v="JPY"/>
  </r>
  <r>
    <x v="2"/>
    <x v="52"/>
    <n v="799"/>
    <x v="243"/>
    <m/>
    <s v="Communication"/>
    <s v="Equity"/>
    <n v="32114.46"/>
    <n v="0.04"/>
    <n v="32114.46"/>
    <n v="64000"/>
    <n v="0.5"/>
    <s v="Hong Kong"/>
    <s v="Hong Kong Exchanges And Clearing Ltd"/>
    <s v="HKD"/>
  </r>
  <r>
    <x v="2"/>
    <x v="52"/>
    <n v="777"/>
    <x v="242"/>
    <m/>
    <s v="Communication"/>
    <s v="Equity"/>
    <n v="32020.53"/>
    <n v="0.04"/>
    <n v="32020.53"/>
    <n v="20500"/>
    <n v="1.56"/>
    <s v="China"/>
    <s v="Hong Kong Exchanges And Clearing Ltd"/>
    <s v="HKD"/>
  </r>
  <r>
    <x v="2"/>
    <x v="52"/>
    <n v="192080"/>
    <x v="217"/>
    <m/>
    <s v="Consumer Discretionary"/>
    <s v="Equity"/>
    <n v="31957.47"/>
    <n v="0.04"/>
    <n v="31957.47"/>
    <n v="907"/>
    <n v="35.229999999999997"/>
    <s v="Korea (South)"/>
    <s v="Korea Exchange (Stock Market)"/>
    <s v="KRW"/>
  </r>
  <r>
    <x v="2"/>
    <x v="52"/>
    <n v="112040"/>
    <x v="215"/>
    <m/>
    <s v="Communication"/>
    <s v="Equity"/>
    <n v="31773.360000000001"/>
    <n v="0.04"/>
    <n v="31773.360000000001"/>
    <n v="1686"/>
    <n v="18.850000000000001"/>
    <s v="Korea (South)"/>
    <s v="Korea Exchange (Kosdaq)"/>
    <s v="KRW"/>
  </r>
  <r>
    <x v="2"/>
    <x v="52"/>
    <n v="67160"/>
    <x v="211"/>
    <m/>
    <s v="Communication"/>
    <s v="Equity"/>
    <n v="31177.19"/>
    <n v="0.04"/>
    <n v="31177.19"/>
    <n v="611"/>
    <n v="51.03"/>
    <s v="Korea (South)"/>
    <s v="Korea Exchange (Kosdaq)"/>
    <s v="KRW"/>
  </r>
  <r>
    <x v="2"/>
    <x v="52"/>
    <s v="PUBM"/>
    <x v="210"/>
    <m/>
    <s v="Communication"/>
    <s v="Equity"/>
    <n v="27746.84"/>
    <n v="0.04"/>
    <n v="27746.84"/>
    <n v="3319"/>
    <n v="8.36"/>
    <s v="United States"/>
    <s v="NASDAQ"/>
    <s v="USD"/>
  </r>
  <r>
    <x v="2"/>
    <x v="52"/>
    <n v="6419"/>
    <x v="245"/>
    <m/>
    <s v="Consumer Discretionary"/>
    <s v="Equity"/>
    <n v="25906.33"/>
    <n v="0.04"/>
    <n v="25906.33"/>
    <n v="1300"/>
    <n v="19.93"/>
    <s v="Japan"/>
    <s v="Tokyo Stock Exchange"/>
    <s v="JPY"/>
  </r>
  <r>
    <x v="2"/>
    <x v="52"/>
    <n v="6200"/>
    <x v="244"/>
    <m/>
    <s v="Industrials"/>
    <s v="Equity"/>
    <n v="24962.51"/>
    <n v="0.03"/>
    <n v="24962.51"/>
    <n v="4400"/>
    <n v="5.67"/>
    <s v="Japan"/>
    <s v="Tokyo Stock Exchange"/>
    <s v="JPY"/>
  </r>
  <r>
    <x v="2"/>
    <x v="52"/>
    <n v="30520"/>
    <x v="246"/>
    <m/>
    <s v="Information Technology"/>
    <s v="Equity"/>
    <n v="24522.97"/>
    <n v="0.03"/>
    <n v="24522.97"/>
    <n v="1406"/>
    <n v="17.440000000000001"/>
    <s v="Korea (South)"/>
    <s v="Korea Exchange (Kosdaq)"/>
    <s v="KRW"/>
  </r>
  <r>
    <x v="2"/>
    <x v="52"/>
    <s v="HKD"/>
    <x v="45"/>
    <m/>
    <s v="Cash and/or Derivatives"/>
    <s v="Cash"/>
    <n v="23129.22"/>
    <n v="0.03"/>
    <n v="23129.22"/>
    <n v="179765"/>
    <n v="12.87"/>
    <s v="Hong Kong"/>
    <s v="-"/>
    <s v="HKD"/>
  </r>
  <r>
    <x v="2"/>
    <x v="52"/>
    <n v="376300"/>
    <x v="223"/>
    <m/>
    <s v="Communication"/>
    <s v="Equity"/>
    <n v="22578.17"/>
    <n v="0.03"/>
    <n v="22578.17"/>
    <n v="841"/>
    <n v="26.85"/>
    <s v="Korea (South)"/>
    <s v="Korea Exchange (Kosdaq)"/>
    <s v="KRW"/>
  </r>
  <r>
    <x v="2"/>
    <x v="52"/>
    <s v="PLTK"/>
    <x v="224"/>
    <m/>
    <s v="Communication"/>
    <s v="Equity"/>
    <n v="22302.59"/>
    <n v="0.03"/>
    <n v="22302.59"/>
    <n v="6077"/>
    <n v="3.67"/>
    <s v="United States"/>
    <s v="NASDAQ"/>
    <s v="USD"/>
  </r>
  <r>
    <x v="2"/>
    <x v="52"/>
    <s v="KRW"/>
    <x v="39"/>
    <m/>
    <s v="Cash and/or Derivatives"/>
    <s v="Cash"/>
    <n v="22164.94"/>
    <n v="0.03"/>
    <n v="22164.94"/>
    <n v="31579504"/>
    <n v="7.0000000000000007E-2"/>
    <s v="Korea (South)"/>
    <s v="-"/>
    <s v="KRW"/>
  </r>
  <r>
    <x v="2"/>
    <x v="52"/>
    <s v="MSIN"/>
    <x v="247"/>
    <m/>
    <s v="Communication"/>
    <s v="Equity"/>
    <n v="21763.89"/>
    <n v="0.03"/>
    <n v="21763.89"/>
    <n v="716700"/>
    <n v="0.03"/>
    <s v="Indonesia"/>
    <s v="Indonesia Stock Exchange"/>
    <s v="IDR"/>
  </r>
  <r>
    <x v="2"/>
    <x v="52"/>
    <n v="225570"/>
    <x v="248"/>
    <m/>
    <s v="Communication"/>
    <s v="Equity"/>
    <n v="19293.71"/>
    <n v="0.03"/>
    <n v="19293.71"/>
    <n v="2056"/>
    <n v="9.3800000000000008"/>
    <s v="Korea (South)"/>
    <s v="Korea Exchange (Kosdaq)"/>
    <s v="KRW"/>
  </r>
  <r>
    <x v="2"/>
    <x v="52"/>
    <s v="MLIFT"/>
    <x v="227"/>
    <m/>
    <s v="Cash and/or Derivatives"/>
    <s v="Cash Collateral and Margins"/>
    <n v="19000"/>
    <n v="0.03"/>
    <n v="19000"/>
    <n v="19000"/>
    <n v="100"/>
    <s v="United States"/>
    <s v="-"/>
    <s v="USD"/>
  </r>
  <r>
    <x v="2"/>
    <x v="52"/>
    <s v="CHF"/>
    <x v="230"/>
    <m/>
    <s v="Cash and/or Derivatives"/>
    <s v="Cash"/>
    <n v="18760.46"/>
    <n v="0.03"/>
    <n v="18760.46"/>
    <n v="15060"/>
    <n v="124.57"/>
    <s v="Switzerland"/>
    <s v="-"/>
    <s v="CHF"/>
  </r>
  <r>
    <x v="2"/>
    <x v="52"/>
    <n v="194480"/>
    <x v="228"/>
    <m/>
    <s v="Communication"/>
    <s v="Equity"/>
    <n v="18496.509999999998"/>
    <n v="0.03"/>
    <n v="18496.509999999998"/>
    <n v="623"/>
    <n v="29.69"/>
    <s v="Korea (South)"/>
    <s v="Korea Exchange (Kosdaq)"/>
    <s v="KRW"/>
  </r>
  <r>
    <x v="2"/>
    <x v="52"/>
    <n v="3632"/>
    <x v="225"/>
    <m/>
    <s v="Communication"/>
    <s v="Equity"/>
    <n v="14910.91"/>
    <n v="0.02"/>
    <n v="14910.91"/>
    <n v="5700"/>
    <n v="2.62"/>
    <s v="Japan"/>
    <s v="Tokyo Stock Exchange"/>
    <s v="JPY"/>
  </r>
  <r>
    <x v="2"/>
    <x v="52"/>
    <s v="TWD"/>
    <x v="41"/>
    <m/>
    <s v="Cash and/or Derivatives"/>
    <s v="Cash"/>
    <n v="7096.71"/>
    <n v="0.01"/>
    <n v="7096.71"/>
    <n v="218160"/>
    <n v="3.25"/>
    <s v="Taiwan"/>
    <s v="-"/>
    <s v="TWD"/>
  </r>
  <r>
    <x v="2"/>
    <x v="52"/>
    <s v="AUD"/>
    <x v="231"/>
    <m/>
    <s v="Cash and/or Derivatives"/>
    <s v="Cash"/>
    <n v="7031"/>
    <n v="0.01"/>
    <n v="7031"/>
    <n v="10740"/>
    <n v="65.47"/>
    <s v="Australia"/>
    <s v="-"/>
    <s v="AUD"/>
  </r>
  <r>
    <x v="2"/>
    <x v="52"/>
    <s v="IDR"/>
    <x v="249"/>
    <m/>
    <s v="Cash and/or Derivatives"/>
    <s v="Cash"/>
    <n v="6785.42"/>
    <n v="0.01"/>
    <n v="6785.42"/>
    <n v="112841584"/>
    <n v="0.01"/>
    <s v="Indonesia"/>
    <s v="-"/>
    <s v="IDR"/>
  </r>
  <r>
    <x v="2"/>
    <x v="52"/>
    <s v="SEK"/>
    <x v="229"/>
    <m/>
    <s v="Cash and/or Derivatives"/>
    <s v="Cash"/>
    <n v="4811.1099999999997"/>
    <n v="0.01"/>
    <n v="4811.1099999999997"/>
    <n v="45669"/>
    <n v="10.53"/>
    <s v="Sweden"/>
    <s v="-"/>
    <s v="SEK"/>
  </r>
  <r>
    <x v="2"/>
    <x v="52"/>
    <s v="GBP"/>
    <x v="49"/>
    <m/>
    <s v="Cash and/or Derivatives"/>
    <s v="Cash"/>
    <n v="4114.3999999999996"/>
    <n v="0.01"/>
    <n v="4114.3999999999996"/>
    <n v="3132"/>
    <n v="131.38999999999999"/>
    <s v="United Kingdom"/>
    <s v="-"/>
    <s v="GBP"/>
  </r>
  <r>
    <x v="2"/>
    <x v="52"/>
    <s v="MYR"/>
    <x v="232"/>
    <m/>
    <s v="Cash and/or Derivatives"/>
    <s v="Cash"/>
    <n v="3470.87"/>
    <n v="0"/>
    <n v="3470.87"/>
    <n v="14536"/>
    <n v="23.88"/>
    <s v="Malaysia"/>
    <s v="-"/>
    <s v="MYR"/>
  </r>
  <r>
    <x v="2"/>
    <x v="52"/>
    <s v="EUR"/>
    <x v="43"/>
    <m/>
    <s v="Cash and/or Derivatives"/>
    <s v="Cash"/>
    <n v="2815.41"/>
    <n v="0"/>
    <n v="2815.41"/>
    <n v="2439"/>
    <n v="115.42"/>
    <s v="European Union"/>
    <s v="-"/>
    <s v="EUR"/>
  </r>
  <r>
    <x v="2"/>
    <x v="52"/>
    <s v="PLN"/>
    <x v="233"/>
    <m/>
    <s v="Cash and/or Derivatives"/>
    <s v="Cash"/>
    <n v="2053.16"/>
    <n v="0"/>
    <n v="2053.16"/>
    <n v="7576"/>
    <n v="27.1"/>
    <s v="Poland"/>
    <s v="-"/>
    <s v="PLN"/>
  </r>
  <r>
    <x v="2"/>
    <x v="52"/>
    <s v="NOK"/>
    <x v="234"/>
    <m/>
    <s v="Cash and/or Derivatives"/>
    <s v="Cash"/>
    <n v="1005.67"/>
    <n v="0"/>
    <n v="1005.67"/>
    <n v="10174"/>
    <n v="9.8800000000000008"/>
    <s v="Norway"/>
    <s v="-"/>
    <s v="NOK"/>
  </r>
  <r>
    <x v="2"/>
    <x v="52"/>
    <s v="HWBZ5"/>
    <x v="149"/>
    <m/>
    <s v="Cash and/or Derivatives"/>
    <s v="Futures"/>
    <n v="0"/>
    <n v="0"/>
    <n v="312048"/>
    <n v="6"/>
    <n v="26004"/>
    <s v="-"/>
    <s v="Chicago Mercantile Exchange"/>
    <s v="USD"/>
  </r>
  <r>
    <x v="2"/>
    <x v="54"/>
    <s v="AMD"/>
    <x v="10"/>
    <m/>
    <s v="Information Technology"/>
    <s v="Equity"/>
    <n v="7790804.46"/>
    <n v="10.4"/>
    <n v="7790804.46"/>
    <n v="31566"/>
    <n v="246.81"/>
    <s v="United States"/>
    <s v="NASDAQ"/>
    <s v="USD"/>
  </r>
  <r>
    <x v="2"/>
    <x v="54"/>
    <n v="5930"/>
    <x v="13"/>
    <m/>
    <s v="Information Technology"/>
    <s v="Equity"/>
    <n v="5282354.96"/>
    <n v="7.05"/>
    <n v="5282354.96"/>
    <n v="79200"/>
    <n v="66.7"/>
    <s v="Korea (South)"/>
    <s v="Korea Exchange (Stock Market)"/>
    <s v="KRW"/>
  </r>
  <r>
    <x v="2"/>
    <x v="54"/>
    <s v="AAPL"/>
    <x v="1"/>
    <m/>
    <s v="Information Technology"/>
    <s v="Equity"/>
    <n v="5228909.95"/>
    <n v="6.98"/>
    <n v="5228909.95"/>
    <n v="19195"/>
    <n v="272.41000000000003"/>
    <s v="United States"/>
    <s v="NASDAQ"/>
    <s v="USD"/>
  </r>
  <r>
    <x v="2"/>
    <x v="54"/>
    <s v="NVDA"/>
    <x v="5"/>
    <m/>
    <s v="Information Technology"/>
    <s v="Equity"/>
    <n v="5138963.91"/>
    <n v="6.86"/>
    <n v="5138963.91"/>
    <n v="27023"/>
    <n v="190.17"/>
    <s v="United States"/>
    <s v="NASDAQ"/>
    <s v="USD"/>
  </r>
  <r>
    <x v="2"/>
    <x v="54"/>
    <s v="EA"/>
    <x v="156"/>
    <m/>
    <s v="Communication"/>
    <s v="Equity"/>
    <n v="4076290.44"/>
    <n v="5.44"/>
    <n v="4076290.44"/>
    <n v="20274"/>
    <n v="201.06"/>
    <s v="United States"/>
    <s v="NASDAQ"/>
    <s v="USD"/>
  </r>
  <r>
    <x v="2"/>
    <x v="54"/>
    <s v="NFLX"/>
    <x v="153"/>
    <m/>
    <s v="Communication"/>
    <s v="Equity"/>
    <n v="3594533.44"/>
    <n v="4.8"/>
    <n v="3594533.44"/>
    <n v="3232"/>
    <n v="1112.17"/>
    <s v="United States"/>
    <s v="NASDAQ"/>
    <s v="USD"/>
  </r>
  <r>
    <x v="2"/>
    <x v="54"/>
    <s v="RBLX"/>
    <x v="158"/>
    <m/>
    <s v="Communication"/>
    <s v="Equity"/>
    <n v="3376365.08"/>
    <n v="4.51"/>
    <n v="3376365.08"/>
    <n v="33011"/>
    <n v="102.28"/>
    <s v="United States"/>
    <s v="New York Stock Exchange Inc."/>
    <s v="USD"/>
  </r>
  <r>
    <x v="2"/>
    <x v="54"/>
    <n v="7974"/>
    <x v="157"/>
    <m/>
    <s v="Communication"/>
    <s v="Equity"/>
    <n v="3221193.38"/>
    <n v="4.3"/>
    <n v="3221193.38"/>
    <n v="37000"/>
    <n v="87.06"/>
    <s v="Japan"/>
    <s v="Tokyo Stock Exchange"/>
    <s v="JPY"/>
  </r>
  <r>
    <x v="2"/>
    <x v="54"/>
    <n v="1810"/>
    <x v="152"/>
    <m/>
    <s v="Information Technology"/>
    <s v="Equity"/>
    <n v="3113231.09"/>
    <n v="4.16"/>
    <n v="3113231.09"/>
    <n v="571200"/>
    <n v="5.45"/>
    <s v="China"/>
    <s v="Hong Kong Exchanges And Clearing Ltd"/>
    <s v="HKD"/>
  </r>
  <r>
    <x v="2"/>
    <x v="54"/>
    <s v="TTWO"/>
    <x v="159"/>
    <m/>
    <s v="Communication"/>
    <s v="Equity"/>
    <n v="3095345.1"/>
    <n v="4.13"/>
    <n v="3095345.1"/>
    <n v="13170"/>
    <n v="235.03"/>
    <s v="United States"/>
    <s v="NASDAQ"/>
    <s v="USD"/>
  </r>
  <r>
    <x v="2"/>
    <x v="54"/>
    <s v="SPOT"/>
    <x v="154"/>
    <m/>
    <s v="Communication"/>
    <s v="Equity"/>
    <n v="2836716.5"/>
    <n v="3.79"/>
    <n v="2836716.5"/>
    <n v="4462"/>
    <n v="635.75"/>
    <s v="Sweden"/>
    <s v="New York Stock Exchange Inc."/>
    <s v="USD"/>
  </r>
  <r>
    <x v="2"/>
    <x v="54"/>
    <s v="RDDT"/>
    <x v="236"/>
    <m/>
    <s v="Communication"/>
    <s v="Equity"/>
    <n v="2112491.6800000002"/>
    <n v="2.82"/>
    <n v="2112491.6800000002"/>
    <n v="10928"/>
    <n v="193.31"/>
    <s v="United States"/>
    <s v="New York Stock Exchange Inc."/>
    <s v="USD"/>
  </r>
  <r>
    <x v="2"/>
    <x v="54"/>
    <s v="ALL"/>
    <x v="160"/>
    <m/>
    <s v="Consumer Discretionary"/>
    <s v="Equity"/>
    <n v="2108939.67"/>
    <n v="2.82"/>
    <n v="2108939.67"/>
    <n v="56119"/>
    <n v="37.58"/>
    <s v="Australia"/>
    <s v="Asx - All Markets"/>
    <s v="AUD"/>
  </r>
  <r>
    <x v="2"/>
    <x v="54"/>
    <s v="ZM"/>
    <x v="161"/>
    <m/>
    <s v="Information Technology"/>
    <s v="Equity"/>
    <n v="1984307.42"/>
    <n v="2.65"/>
    <n v="1984307.42"/>
    <n v="23561"/>
    <n v="84.22"/>
    <s v="United States"/>
    <s v="NASDAQ"/>
    <s v="USD"/>
  </r>
  <r>
    <x v="2"/>
    <x v="54"/>
    <s v="TTD"/>
    <x v="155"/>
    <m/>
    <s v="Communication"/>
    <s v="Equity"/>
    <n v="1685879.51"/>
    <n v="2.25"/>
    <n v="1685879.51"/>
    <n v="40207"/>
    <n v="41.93"/>
    <s v="United States"/>
    <s v="NASDAQ"/>
    <s v="USD"/>
  </r>
  <r>
    <x v="2"/>
    <x v="54"/>
    <s v="LOGN"/>
    <x v="164"/>
    <m/>
    <s v="Information Technology"/>
    <s v="Equity"/>
    <n v="1574626.97"/>
    <n v="2.1"/>
    <n v="1574626.97"/>
    <n v="13223"/>
    <n v="119.08"/>
    <s v="Switzerland"/>
    <s v="SIX Swiss Exchange"/>
    <s v="CHF"/>
  </r>
  <r>
    <x v="2"/>
    <x v="54"/>
    <s v="PINS"/>
    <x v="162"/>
    <m/>
    <s v="Communication"/>
    <s v="Equity"/>
    <n v="1419245.3"/>
    <n v="1.89"/>
    <n v="1419245.3"/>
    <n v="53315"/>
    <n v="26.62"/>
    <s v="United States"/>
    <s v="New York Stock Exchange Inc."/>
    <s v="USD"/>
  </r>
  <r>
    <x v="2"/>
    <x v="54"/>
    <n v="9766"/>
    <x v="168"/>
    <m/>
    <s v="Communication"/>
    <s v="Equity"/>
    <n v="1418706.9"/>
    <n v="1.89"/>
    <n v="1418706.9"/>
    <n v="9200"/>
    <n v="154.21"/>
    <s v="Japan"/>
    <s v="Tokyo Stock Exchange"/>
    <s v="JPY"/>
  </r>
  <r>
    <x v="2"/>
    <x v="54"/>
    <s v="ROKU"/>
    <x v="169"/>
    <m/>
    <s v="Communication"/>
    <s v="Equity"/>
    <n v="1159526.94"/>
    <n v="1.55"/>
    <n v="1159526.94"/>
    <n v="11622"/>
    <n v="99.77"/>
    <s v="United States"/>
    <s v="NASDAQ"/>
    <s v="USD"/>
  </r>
  <r>
    <x v="2"/>
    <x v="54"/>
    <n v="992"/>
    <x v="36"/>
    <m/>
    <s v="Information Technology"/>
    <s v="Equity"/>
    <n v="1034868.76"/>
    <n v="1.38"/>
    <n v="1034868.76"/>
    <n v="766000"/>
    <n v="1.35"/>
    <s v="China"/>
    <s v="Hong Kong Exchanges And Clearing Ltd"/>
    <s v="HKD"/>
  </r>
  <r>
    <x v="2"/>
    <x v="54"/>
    <s v="SNAP"/>
    <x v="165"/>
    <m/>
    <s v="Communication"/>
    <s v="Equity"/>
    <n v="910656.77"/>
    <n v="1.22"/>
    <n v="910656.77"/>
    <n v="106261"/>
    <n v="8.57"/>
    <s v="United States"/>
    <s v="New York Stock Exchange Inc."/>
    <s v="USD"/>
  </r>
  <r>
    <x v="2"/>
    <x v="54"/>
    <s v="EVO"/>
    <x v="163"/>
    <m/>
    <s v="Consumer Discretionary"/>
    <s v="Equity"/>
    <n v="897278.73"/>
    <n v="1.2"/>
    <n v="897278.73"/>
    <n v="13369"/>
    <n v="67.12"/>
    <s v="Sweden"/>
    <s v="Nasdaq Omx Nordic"/>
    <s v="SEK"/>
  </r>
  <r>
    <x v="2"/>
    <x v="54"/>
    <n v="3659"/>
    <x v="173"/>
    <m/>
    <s v="Communication"/>
    <s v="Equity"/>
    <n v="893404.99"/>
    <n v="1.19"/>
    <n v="893404.99"/>
    <n v="37000"/>
    <n v="24.15"/>
    <s v="Japan"/>
    <s v="Tokyo Stock Exchange"/>
    <s v="JPY"/>
  </r>
  <r>
    <x v="2"/>
    <x v="54"/>
    <n v="9697"/>
    <x v="170"/>
    <m/>
    <s v="Communication"/>
    <s v="Equity"/>
    <n v="839374.49"/>
    <n v="1.1200000000000001"/>
    <n v="839374.49"/>
    <n v="33600"/>
    <n v="24.98"/>
    <s v="Japan"/>
    <s v="Tokyo Stock Exchange"/>
    <s v="JPY"/>
  </r>
  <r>
    <x v="2"/>
    <x v="54"/>
    <s v="PSON"/>
    <x v="167"/>
    <m/>
    <s v="Consumer Discretionary"/>
    <s v="Equity"/>
    <n v="785024.93"/>
    <n v="1.05"/>
    <n v="785024.93"/>
    <n v="59208"/>
    <n v="13.26"/>
    <s v="United Kingdom"/>
    <s v="London Stock Exchange"/>
    <s v="GBP"/>
  </r>
  <r>
    <x v="2"/>
    <x v="54"/>
    <s v="DUOL"/>
    <x v="166"/>
    <m/>
    <s v="Consumer Discretionary"/>
    <s v="Equity"/>
    <n v="651816.54"/>
    <n v="0.87"/>
    <n v="651816.54"/>
    <n v="3522"/>
    <n v="185.07"/>
    <s v="United States"/>
    <s v="NASDAQ"/>
    <s v="USD"/>
  </r>
  <r>
    <x v="2"/>
    <x v="54"/>
    <n v="5935"/>
    <x v="32"/>
    <m/>
    <s v="Information Technology"/>
    <s v="Equity"/>
    <n v="648098.81000000006"/>
    <n v="0.87"/>
    <n v="648098.81000000006"/>
    <n v="12644"/>
    <n v="51.26"/>
    <s v="Korea (South)"/>
    <s v="Korea Exchange (Stock Market)"/>
    <s v="KRW"/>
  </r>
  <r>
    <x v="2"/>
    <x v="54"/>
    <n v="259960"/>
    <x v="171"/>
    <m/>
    <s v="Communication"/>
    <s v="Equity"/>
    <n v="521343.53"/>
    <n v="0.7"/>
    <n v="521343.53"/>
    <n v="2814"/>
    <n v="185.27"/>
    <s v="Korea (South)"/>
    <s v="Korea Exchange (Stock Market)"/>
    <s v="KRW"/>
  </r>
  <r>
    <x v="2"/>
    <x v="54"/>
    <n v="9684"/>
    <x v="176"/>
    <m/>
    <s v="Communication"/>
    <s v="Equity"/>
    <n v="492515.3"/>
    <n v="0.66"/>
    <n v="492515.3"/>
    <n v="24800"/>
    <n v="19.86"/>
    <s v="Japan"/>
    <s v="Tokyo Stock Exchange"/>
    <s v="JPY"/>
  </r>
  <r>
    <x v="2"/>
    <x v="54"/>
    <s v="LIF"/>
    <x v="237"/>
    <m/>
    <s v="Information Technology"/>
    <s v="Equity"/>
    <n v="481031.96"/>
    <n v="0.64"/>
    <n v="481031.96"/>
    <n v="6866"/>
    <n v="70.06"/>
    <s v="United States"/>
    <s v="NASDAQ"/>
    <s v="USD"/>
  </r>
  <r>
    <x v="2"/>
    <x v="54"/>
    <s v="LOPE"/>
    <x v="174"/>
    <m/>
    <s v="Consumer Discretionary"/>
    <s v="Equity"/>
    <n v="422973.38"/>
    <n v="0.56000000000000005"/>
    <n v="422973.38"/>
    <n v="2521"/>
    <n v="167.78"/>
    <s v="United States"/>
    <s v="NASDAQ"/>
    <s v="USD"/>
  </r>
  <r>
    <x v="2"/>
    <x v="54"/>
    <s v="CDR"/>
    <x v="177"/>
    <m/>
    <s v="Communication"/>
    <s v="Equity"/>
    <n v="405566.93"/>
    <n v="0.54"/>
    <n v="405566.93"/>
    <n v="6233"/>
    <n v="65.069999999999993"/>
    <s v="Poland"/>
    <s v="Warsaw Stock Exchange/Equities/Main Market"/>
    <s v="PLN"/>
  </r>
  <r>
    <x v="2"/>
    <x v="54"/>
    <s v="SOUN"/>
    <x v="172"/>
    <m/>
    <s v="Information Technology"/>
    <s v="Equity"/>
    <n v="398591.84"/>
    <n v="0.53"/>
    <n v="398591.84"/>
    <n v="32752"/>
    <n v="12.17"/>
    <s v="United States"/>
    <s v="NASDAQ"/>
    <s v="USD"/>
  </r>
  <r>
    <x v="2"/>
    <x v="54"/>
    <s v="AMBA"/>
    <x v="179"/>
    <m/>
    <s v="Information Technology"/>
    <s v="Equity"/>
    <n v="330893.28000000003"/>
    <n v="0.44"/>
    <n v="330893.28000000003"/>
    <n v="3767"/>
    <n v="87.84"/>
    <s v="United States"/>
    <s v="NASDAQ"/>
    <s v="USD"/>
  </r>
  <r>
    <x v="2"/>
    <x v="54"/>
    <n v="6417"/>
    <x v="180"/>
    <m/>
    <s v="Consumer Discretionary"/>
    <s v="Equity"/>
    <n v="329808.65999999997"/>
    <n v="0.44"/>
    <n v="329808.65999999997"/>
    <n v="19500"/>
    <n v="16.91"/>
    <s v="Japan"/>
    <s v="Tokyo Stock Exchange"/>
    <s v="JPY"/>
  </r>
  <r>
    <x v="2"/>
    <x v="54"/>
    <s v="PTON"/>
    <x v="178"/>
    <m/>
    <s v="Consumer Discretionary"/>
    <s v="Equity"/>
    <n v="253669.24"/>
    <n v="0.34"/>
    <n v="253669.24"/>
    <n v="33913"/>
    <n v="7.48"/>
    <s v="United States"/>
    <s v="NASDAQ"/>
    <s v="USD"/>
  </r>
  <r>
    <x v="2"/>
    <x v="54"/>
    <s v="LRN"/>
    <x v="175"/>
    <m/>
    <s v="Consumer Discretionary"/>
    <s v="Equity"/>
    <n v="247746.5"/>
    <n v="0.33"/>
    <n v="247746.5"/>
    <n v="3865"/>
    <n v="64.099999999999994"/>
    <s v="United States"/>
    <s v="New York Stock Exchange Inc."/>
    <s v="USD"/>
  </r>
  <r>
    <x v="2"/>
    <x v="54"/>
    <s v="SRAD"/>
    <x v="239"/>
    <m/>
    <s v="Consumer Discretionary"/>
    <s v="Equity"/>
    <n v="233594.13"/>
    <n v="0.31"/>
    <n v="233594.13"/>
    <n v="10461"/>
    <n v="22.33"/>
    <s v="United States"/>
    <s v="NASDAQ"/>
    <s v="USD"/>
  </r>
  <r>
    <x v="2"/>
    <x v="54"/>
    <s v="SINCH"/>
    <x v="240"/>
    <m/>
    <s v="Information Technology"/>
    <s v="Equity"/>
    <n v="187051.36"/>
    <n v="0.25"/>
    <n v="187051.36"/>
    <n v="61184"/>
    <n v="3.06"/>
    <s v="Sweden"/>
    <s v="Nasdaq Omx Nordic"/>
    <s v="SEK"/>
  </r>
  <r>
    <x v="2"/>
    <x v="54"/>
    <n v="36570"/>
    <x v="186"/>
    <m/>
    <s v="Communication"/>
    <s v="Equity"/>
    <n v="178229.66"/>
    <n v="0.24"/>
    <n v="178229.66"/>
    <n v="1122"/>
    <n v="158.85"/>
    <s v="Korea (South)"/>
    <s v="Korea Exchange (Stock Market)"/>
    <s v="KRW"/>
  </r>
  <r>
    <x v="2"/>
    <x v="54"/>
    <s v="MGNI"/>
    <x v="184"/>
    <m/>
    <s v="Communication"/>
    <s v="Equity"/>
    <n v="177271.2"/>
    <n v="0.24"/>
    <n v="177271.2"/>
    <n v="12528"/>
    <n v="14.15"/>
    <s v="United States"/>
    <s v="NASDAQ"/>
    <s v="USD"/>
  </r>
  <r>
    <x v="2"/>
    <x v="54"/>
    <s v="SONO"/>
    <x v="187"/>
    <m/>
    <s v="Consumer Discretionary"/>
    <s v="Equity"/>
    <n v="176165.28"/>
    <n v="0.24"/>
    <n v="176165.28"/>
    <n v="10638"/>
    <n v="16.559999999999999"/>
    <s v="United States"/>
    <s v="NASDAQ"/>
    <s v="USD"/>
  </r>
  <r>
    <x v="2"/>
    <x v="54"/>
    <n v="3635"/>
    <x v="188"/>
    <m/>
    <s v="Communication"/>
    <s v="Equity"/>
    <n v="142293.20000000001"/>
    <n v="0.19"/>
    <n v="142293.20000000001"/>
    <n v="10300"/>
    <n v="13.81"/>
    <s v="Japan"/>
    <s v="Tokyo Stock Exchange"/>
    <s v="JPY"/>
  </r>
  <r>
    <x v="2"/>
    <x v="54"/>
    <s v="UTI"/>
    <x v="241"/>
    <m/>
    <s v="Consumer Discretionary"/>
    <s v="Equity"/>
    <n v="141360"/>
    <n v="0.19"/>
    <n v="141360"/>
    <n v="4800"/>
    <n v="29.45"/>
    <s v="United States"/>
    <s v="New York Stock Exchange Inc."/>
    <s v="USD"/>
  </r>
  <r>
    <x v="2"/>
    <x v="54"/>
    <s v="EMBRAC B"/>
    <x v="182"/>
    <m/>
    <s v="Communication"/>
    <s v="Equity"/>
    <n v="136408.14000000001"/>
    <n v="0.18"/>
    <n v="136408.14000000001"/>
    <n v="14633"/>
    <n v="9.32"/>
    <s v="Sweden"/>
    <s v="Nasdaq Omx Nordic"/>
    <s v="SEK"/>
  </r>
  <r>
    <x v="2"/>
    <x v="54"/>
    <n v="1070"/>
    <x v="209"/>
    <m/>
    <s v="Consumer Discretionary"/>
    <s v="Equity"/>
    <n v="132292.85"/>
    <n v="0.18"/>
    <n v="132292.85"/>
    <n v="101000"/>
    <n v="1.31"/>
    <s v="China"/>
    <s v="Hong Kong Exchanges And Clearing Ltd"/>
    <s v="HKD"/>
  </r>
  <r>
    <x v="2"/>
    <x v="54"/>
    <s v="DV"/>
    <x v="183"/>
    <m/>
    <s v="Communication"/>
    <s v="Equity"/>
    <n v="125800.66"/>
    <n v="0.17"/>
    <n v="125800.66"/>
    <n v="12073"/>
    <n v="10.42"/>
    <s v="United States"/>
    <s v="New York Stock Exchange Inc."/>
    <s v="USD"/>
  </r>
  <r>
    <x v="2"/>
    <x v="54"/>
    <s v="ADEA"/>
    <x v="190"/>
    <m/>
    <s v="Information Technology"/>
    <s v="Equity"/>
    <n v="123443.14"/>
    <n v="0.16"/>
    <n v="123443.14"/>
    <n v="9599"/>
    <n v="12.86"/>
    <s v="United States"/>
    <s v="NASDAQ"/>
    <s v="USD"/>
  </r>
  <r>
    <x v="2"/>
    <x v="54"/>
    <n v="2498"/>
    <x v="193"/>
    <m/>
    <s v="Information Technology"/>
    <s v="Equity"/>
    <n v="114107.85"/>
    <n v="0.15"/>
    <n v="114107.85"/>
    <n v="70000"/>
    <n v="1.63"/>
    <s v="Taiwan"/>
    <s v="Taiwan Stock Exchange"/>
    <s v="TWD"/>
  </r>
  <r>
    <x v="2"/>
    <x v="54"/>
    <n v="2432"/>
    <x v="189"/>
    <m/>
    <s v="Communication"/>
    <s v="Equity"/>
    <n v="113270.96"/>
    <n v="0.15"/>
    <n v="113270.96"/>
    <n v="6800"/>
    <n v="16.66"/>
    <s v="Japan"/>
    <s v="Tokyo Stock Exchange"/>
    <s v="JPY"/>
  </r>
  <r>
    <x v="2"/>
    <x v="54"/>
    <n v="4915"/>
    <x v="196"/>
    <m/>
    <s v="Information Technology"/>
    <s v="Equity"/>
    <n v="111375.49"/>
    <n v="0.15"/>
    <n v="111375.49"/>
    <n v="40500"/>
    <n v="2.75"/>
    <s v="Taiwan"/>
    <s v="Taiwan Stock Exchange"/>
    <s v="TWD"/>
  </r>
  <r>
    <x v="2"/>
    <x v="54"/>
    <s v="FUBO"/>
    <x v="219"/>
    <m/>
    <s v="Communication"/>
    <s v="Equity"/>
    <n v="108729.59"/>
    <n v="0.15"/>
    <n v="108729.59"/>
    <n v="30119"/>
    <n v="3.61"/>
    <s v="United States"/>
    <s v="New York Stock Exchange Inc."/>
    <s v="USD"/>
  </r>
  <r>
    <x v="2"/>
    <x v="54"/>
    <s v="MTG B"/>
    <x v="201"/>
    <m/>
    <s v="Communication"/>
    <s v="Equity"/>
    <n v="101198.68"/>
    <n v="0.14000000000000001"/>
    <n v="101198.68"/>
    <n v="8203"/>
    <n v="12.34"/>
    <s v="Sweden"/>
    <s v="Nasdaq Omx Nordic"/>
    <s v="SEK"/>
  </r>
  <r>
    <x v="2"/>
    <x v="54"/>
    <s v="COUR"/>
    <x v="197"/>
    <m/>
    <s v="Consumer Discretionary"/>
    <s v="Equity"/>
    <n v="100538.88"/>
    <n v="0.13"/>
    <n v="100538.88"/>
    <n v="11856"/>
    <n v="8.48"/>
    <s v="United States"/>
    <s v="New York Stock Exchange Inc."/>
    <s v="USD"/>
  </r>
  <r>
    <x v="2"/>
    <x v="54"/>
    <n v="251270"/>
    <x v="204"/>
    <m/>
    <s v="Communication"/>
    <s v="Equity"/>
    <n v="99161.9"/>
    <n v="0.13"/>
    <n v="99161.9"/>
    <n v="2618"/>
    <n v="37.880000000000003"/>
    <s v="Korea (South)"/>
    <s v="Korea Exchange (Stock Market)"/>
    <s v="KRW"/>
  </r>
  <r>
    <x v="2"/>
    <x v="54"/>
    <s v="HLIT"/>
    <x v="191"/>
    <m/>
    <s v="Information Technology"/>
    <s v="Equity"/>
    <n v="95638.24"/>
    <n v="0.13"/>
    <n v="95638.24"/>
    <n v="10004"/>
    <n v="9.56"/>
    <s v="United States"/>
    <s v="NASDAQ"/>
    <s v="USD"/>
  </r>
  <r>
    <x v="2"/>
    <x v="54"/>
    <n v="3738"/>
    <x v="200"/>
    <m/>
    <s v="Information Technology"/>
    <s v="Equity"/>
    <n v="90949.56"/>
    <n v="0.12"/>
    <n v="90949.56"/>
    <n v="154000"/>
    <n v="0.59"/>
    <s v="Hong Kong"/>
    <s v="Hong Kong Exchanges And Clearing Ltd"/>
    <s v="HKD"/>
  </r>
  <r>
    <x v="2"/>
    <x v="54"/>
    <n v="263750"/>
    <x v="207"/>
    <m/>
    <s v="Communication"/>
    <s v="Equity"/>
    <n v="88698.39"/>
    <n v="0.12"/>
    <n v="88698.39"/>
    <n v="3306"/>
    <n v="26.83"/>
    <s v="Korea (South)"/>
    <s v="Korea Exchange (Kosdaq)"/>
    <s v="KRW"/>
  </r>
  <r>
    <x v="2"/>
    <x v="54"/>
    <n v="2439"/>
    <x v="203"/>
    <m/>
    <s v="Consumer Discretionary"/>
    <s v="Equity"/>
    <n v="82689.56"/>
    <n v="0.11"/>
    <n v="82689.56"/>
    <n v="23008"/>
    <n v="3.59"/>
    <s v="Taiwan"/>
    <s v="Taiwan Stock Exchange"/>
    <s v="TWD"/>
  </r>
  <r>
    <x v="2"/>
    <x v="54"/>
    <s v="IEL"/>
    <x v="185"/>
    <m/>
    <s v="Consumer Discretionary"/>
    <s v="Equity"/>
    <n v="80081.539999999994"/>
    <n v="0.11"/>
    <n v="80081.539999999994"/>
    <n v="24912"/>
    <n v="3.21"/>
    <s v="Australia"/>
    <s v="Asx - All Markets"/>
    <s v="AUD"/>
  </r>
  <r>
    <x v="2"/>
    <x v="54"/>
    <s v="PTEC"/>
    <x v="181"/>
    <m/>
    <s v="Consumer Discretionary"/>
    <s v="Equity"/>
    <n v="77254.47"/>
    <n v="0.1"/>
    <n v="77254.47"/>
    <n v="25341"/>
    <n v="3.05"/>
    <s v="United Kingdom"/>
    <s v="London Stock Exchange"/>
    <s v="GBP"/>
  </r>
  <r>
    <x v="2"/>
    <x v="54"/>
    <s v="UBI"/>
    <x v="192"/>
    <m/>
    <s v="Communication"/>
    <s v="Equity"/>
    <n v="68878.990000000005"/>
    <n v="0.09"/>
    <n v="68878.990000000005"/>
    <n v="8761"/>
    <n v="7.86"/>
    <s v="France"/>
    <s v="Nyse Euronext - Euronext Paris"/>
    <s v="EUR"/>
  </r>
  <r>
    <x v="2"/>
    <x v="54"/>
    <n v="3765"/>
    <x v="199"/>
    <m/>
    <s v="Communication"/>
    <s v="Equity"/>
    <n v="65096.639999999999"/>
    <n v="0.09"/>
    <n v="65096.639999999999"/>
    <n v="4100"/>
    <n v="15.88"/>
    <s v="Japan"/>
    <s v="Tokyo Stock Exchange"/>
    <s v="JPY"/>
  </r>
  <r>
    <x v="2"/>
    <x v="54"/>
    <s v="IAS"/>
    <x v="206"/>
    <m/>
    <s v="Communication"/>
    <s v="Equity"/>
    <n v="64978.29"/>
    <n v="0.09"/>
    <n v="64978.29"/>
    <n v="6327"/>
    <n v="10.27"/>
    <s v="United States"/>
    <s v="NASDAQ"/>
    <s v="USD"/>
  </r>
  <r>
    <x v="2"/>
    <x v="54"/>
    <n v="2121"/>
    <x v="202"/>
    <m/>
    <s v="Communication"/>
    <s v="Equity"/>
    <n v="64425.16"/>
    <n v="0.09"/>
    <n v="64425.16"/>
    <n v="3300"/>
    <n v="19.52"/>
    <s v="Japan"/>
    <s v="Tokyo Stock Exchange"/>
    <s v="JPY"/>
  </r>
  <r>
    <x v="2"/>
    <x v="54"/>
    <n v="2362"/>
    <x v="205"/>
    <m/>
    <s v="Information Technology"/>
    <s v="Equity"/>
    <n v="56506.81"/>
    <n v="0.08"/>
    <n v="56506.81"/>
    <n v="41000"/>
    <n v="1.38"/>
    <s v="Taiwan"/>
    <s v="Taiwan Stock Exchange"/>
    <s v="TWD"/>
  </r>
  <r>
    <x v="2"/>
    <x v="54"/>
    <n v="6727"/>
    <x v="208"/>
    <m/>
    <s v="Information Technology"/>
    <s v="Equity"/>
    <n v="55497.13"/>
    <n v="7.0000000000000007E-2"/>
    <n v="55497.13"/>
    <n v="10700"/>
    <n v="5.19"/>
    <s v="Japan"/>
    <s v="Tokyo Stock Exchange"/>
    <s v="JPY"/>
  </r>
  <r>
    <x v="2"/>
    <x v="54"/>
    <n v="2767"/>
    <x v="214"/>
    <m/>
    <s v="Consumer Discretionary"/>
    <s v="Equity"/>
    <n v="50683.46"/>
    <n v="7.0000000000000007E-2"/>
    <n v="50683.46"/>
    <n v="3900"/>
    <n v="13"/>
    <s v="Japan"/>
    <s v="Tokyo Stock Exchange"/>
    <s v="JPY"/>
  </r>
  <r>
    <x v="2"/>
    <x v="54"/>
    <n v="751"/>
    <x v="213"/>
    <m/>
    <s v="Consumer Discretionary"/>
    <s v="Equity"/>
    <n v="47231.09"/>
    <n v="0.06"/>
    <n v="47231.09"/>
    <n v="92000"/>
    <n v="0.51"/>
    <s v="China"/>
    <s v="Hong Kong Exchanges And Clearing Ltd"/>
    <s v="HKD"/>
  </r>
  <r>
    <x v="2"/>
    <x v="54"/>
    <s v="USD"/>
    <x v="38"/>
    <m/>
    <s v="Cash and/or Derivatives"/>
    <s v="Cash"/>
    <n v="45123.43"/>
    <n v="0.06"/>
    <n v="45123.43"/>
    <n v="45123"/>
    <n v="100"/>
    <s v="United States"/>
    <s v="-"/>
    <s v="USD"/>
  </r>
  <r>
    <x v="2"/>
    <x v="54"/>
    <n v="293490"/>
    <x v="212"/>
    <m/>
    <s v="Communication"/>
    <s v="Equity"/>
    <n v="40956.53"/>
    <n v="0.05"/>
    <n v="40956.53"/>
    <n v="3600"/>
    <n v="11.38"/>
    <s v="Korea (South)"/>
    <s v="Korea Exchange (Kosdaq)"/>
    <s v="KRW"/>
  </r>
  <r>
    <x v="2"/>
    <x v="54"/>
    <s v="KRW"/>
    <x v="39"/>
    <m/>
    <s v="Cash and/or Derivatives"/>
    <s v="Cash"/>
    <n v="35799"/>
    <n v="0.05"/>
    <n v="35799"/>
    <n v="52171672"/>
    <n v="7.0000000000000007E-2"/>
    <s v="Korea (South)"/>
    <s v="-"/>
    <s v="KRW"/>
  </r>
  <r>
    <x v="2"/>
    <x v="54"/>
    <n v="112040"/>
    <x v="215"/>
    <m/>
    <s v="Communication"/>
    <s v="Equity"/>
    <n v="35585.75"/>
    <n v="0.05"/>
    <n v="35585.75"/>
    <n v="1807"/>
    <n v="19.690000000000001"/>
    <s v="Korea (South)"/>
    <s v="Korea Exchange (Kosdaq)"/>
    <s v="KRW"/>
  </r>
  <r>
    <x v="2"/>
    <x v="54"/>
    <n v="192080"/>
    <x v="217"/>
    <m/>
    <s v="Consumer Discretionary"/>
    <s v="Equity"/>
    <n v="34815.519999999997"/>
    <n v="0.05"/>
    <n v="34815.519999999997"/>
    <n v="972"/>
    <n v="35.82"/>
    <s v="Korea (South)"/>
    <s v="Korea Exchange (Stock Market)"/>
    <s v="KRW"/>
  </r>
  <r>
    <x v="2"/>
    <x v="54"/>
    <s v="JPY"/>
    <x v="46"/>
    <m/>
    <s v="Cash and/or Derivatives"/>
    <s v="Cash"/>
    <n v="34670.239999999998"/>
    <n v="0.05"/>
    <n v="34670.239999999998"/>
    <n v="5354298"/>
    <n v="0.65"/>
    <s v="Japan"/>
    <s v="-"/>
    <s v="JPY"/>
  </r>
  <r>
    <x v="2"/>
    <x v="54"/>
    <n v="799"/>
    <x v="243"/>
    <m/>
    <s v="Communication"/>
    <s v="Equity"/>
    <n v="34091.61"/>
    <n v="0.05"/>
    <n v="34091.61"/>
    <n v="69000"/>
    <n v="0.49"/>
    <s v="Hong Kong"/>
    <s v="Hong Kong Exchanges And Clearing Ltd"/>
    <s v="HKD"/>
  </r>
  <r>
    <x v="2"/>
    <x v="54"/>
    <s v="PUBM"/>
    <x v="210"/>
    <m/>
    <s v="Communication"/>
    <s v="Equity"/>
    <n v="33542.51"/>
    <n v="0.04"/>
    <n v="33542.51"/>
    <n v="3557"/>
    <n v="9.43"/>
    <s v="United States"/>
    <s v="NASDAQ"/>
    <s v="USD"/>
  </r>
  <r>
    <x v="2"/>
    <x v="54"/>
    <n v="777"/>
    <x v="242"/>
    <m/>
    <s v="Communication"/>
    <s v="Equity"/>
    <n v="32496.14"/>
    <n v="0.04"/>
    <n v="32496.14"/>
    <n v="22000"/>
    <n v="1.48"/>
    <s v="China"/>
    <s v="Hong Kong Exchanges And Clearing Ltd"/>
    <s v="HKD"/>
  </r>
  <r>
    <x v="2"/>
    <x v="54"/>
    <n v="67160"/>
    <x v="211"/>
    <m/>
    <s v="Communication"/>
    <s v="Equity"/>
    <n v="31506.16"/>
    <n v="0.04"/>
    <n v="31506.16"/>
    <n v="655"/>
    <n v="48.1"/>
    <s v="Korea (South)"/>
    <s v="Korea Exchange (Kosdaq)"/>
    <s v="KRW"/>
  </r>
  <r>
    <x v="2"/>
    <x v="54"/>
    <n v="6419"/>
    <x v="245"/>
    <m/>
    <s v="Consumer Discretionary"/>
    <s v="Equity"/>
    <n v="27422.54"/>
    <n v="0.04"/>
    <n v="27422.54"/>
    <n v="1400"/>
    <n v="19.59"/>
    <s v="Japan"/>
    <s v="Tokyo Stock Exchange"/>
    <s v="JPY"/>
  </r>
  <r>
    <x v="2"/>
    <x v="54"/>
    <s v="PLTK"/>
    <x v="224"/>
    <m/>
    <s v="Communication"/>
    <s v="Equity"/>
    <n v="26438.720000000001"/>
    <n v="0.04"/>
    <n v="26438.720000000001"/>
    <n v="6512"/>
    <n v="4.0599999999999996"/>
    <s v="United States"/>
    <s v="NASDAQ"/>
    <s v="USD"/>
  </r>
  <r>
    <x v="2"/>
    <x v="54"/>
    <n v="6200"/>
    <x v="244"/>
    <m/>
    <s v="Industrials"/>
    <s v="Equity"/>
    <n v="25381.55"/>
    <n v="0.03"/>
    <n v="25381.55"/>
    <n v="4700"/>
    <n v="5.4"/>
    <s v="Japan"/>
    <s v="Tokyo Stock Exchange"/>
    <s v="JPY"/>
  </r>
  <r>
    <x v="2"/>
    <x v="54"/>
    <n v="30520"/>
    <x v="246"/>
    <m/>
    <s v="Information Technology"/>
    <s v="Equity"/>
    <n v="25024.46"/>
    <n v="0.03"/>
    <n v="25024.46"/>
    <n v="1507"/>
    <n v="16.61"/>
    <s v="Korea (South)"/>
    <s v="Korea Exchange (Kosdaq)"/>
    <s v="KRW"/>
  </r>
  <r>
    <x v="2"/>
    <x v="54"/>
    <s v="BMBL"/>
    <x v="195"/>
    <m/>
    <s v="Communication"/>
    <s v="Equity"/>
    <n v="24487.200000000001"/>
    <n v="0.03"/>
    <n v="24487.200000000001"/>
    <n v="6802"/>
    <n v="3.6"/>
    <s v="United States"/>
    <s v="NASDAQ"/>
    <s v="USD"/>
  </r>
  <r>
    <x v="2"/>
    <x v="54"/>
    <s v="MSIN"/>
    <x v="247"/>
    <m/>
    <s v="Communication"/>
    <s v="Equity"/>
    <n v="23005.27"/>
    <n v="0.03"/>
    <n v="23005.27"/>
    <n v="768100"/>
    <n v="0.03"/>
    <s v="Indonesia"/>
    <s v="Indonesia Stock Exchange"/>
    <s v="IDR"/>
  </r>
  <r>
    <x v="2"/>
    <x v="54"/>
    <n v="376300"/>
    <x v="223"/>
    <m/>
    <s v="Communication"/>
    <s v="Equity"/>
    <n v="20494.84"/>
    <n v="0.03"/>
    <n v="20494.84"/>
    <n v="901"/>
    <n v="22.75"/>
    <s v="Korea (South)"/>
    <s v="Korea Exchange (Kosdaq)"/>
    <s v="KRW"/>
  </r>
  <r>
    <x v="2"/>
    <x v="54"/>
    <n v="225570"/>
    <x v="248"/>
    <m/>
    <s v="Communication"/>
    <s v="Equity"/>
    <n v="20361.900000000001"/>
    <n v="0.03"/>
    <n v="20361.900000000001"/>
    <n v="2203"/>
    <n v="9.24"/>
    <s v="Korea (South)"/>
    <s v="Korea Exchange (Kosdaq)"/>
    <s v="KRW"/>
  </r>
  <r>
    <x v="2"/>
    <x v="54"/>
    <s v="AUD"/>
    <x v="231"/>
    <m/>
    <s v="Cash and/or Derivatives"/>
    <s v="Cash"/>
    <n v="20268.849999999999"/>
    <n v="0.03"/>
    <n v="20268.849999999999"/>
    <n v="30959"/>
    <n v="65.47"/>
    <s v="Australia"/>
    <s v="-"/>
    <s v="AUD"/>
  </r>
  <r>
    <x v="2"/>
    <x v="54"/>
    <n v="194480"/>
    <x v="228"/>
    <m/>
    <s v="Communication"/>
    <s v="Equity"/>
    <n v="16042.82"/>
    <n v="0.02"/>
    <n v="16042.82"/>
    <n v="668"/>
    <n v="24.02"/>
    <s v="Korea (South)"/>
    <s v="Korea Exchange (Kosdaq)"/>
    <s v="KRW"/>
  </r>
  <r>
    <x v="2"/>
    <x v="54"/>
    <n v="3632"/>
    <x v="225"/>
    <m/>
    <s v="Communication"/>
    <s v="Equity"/>
    <n v="15760.03"/>
    <n v="0.02"/>
    <n v="15760.03"/>
    <n v="6100"/>
    <n v="2.58"/>
    <s v="Japan"/>
    <s v="Tokyo Stock Exchange"/>
    <s v="JPY"/>
  </r>
  <r>
    <x v="2"/>
    <x v="54"/>
    <s v="CHF"/>
    <x v="230"/>
    <m/>
    <s v="Cash and/or Derivatives"/>
    <s v="Cash"/>
    <n v="8502.0400000000009"/>
    <n v="0.01"/>
    <n v="8502.0400000000009"/>
    <n v="6746"/>
    <n v="126.04"/>
    <s v="Switzerland"/>
    <s v="-"/>
    <s v="CHF"/>
  </r>
  <r>
    <x v="2"/>
    <x v="54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54"/>
    <s v="HKD"/>
    <x v="45"/>
    <m/>
    <s v="Cash and/or Derivatives"/>
    <s v="Cash"/>
    <n v="6812.41"/>
    <n v="0.01"/>
    <n v="6812.41"/>
    <n v="52946"/>
    <n v="12.87"/>
    <s v="Hong Kong"/>
    <s v="-"/>
    <s v="HKD"/>
  </r>
  <r>
    <x v="2"/>
    <x v="54"/>
    <s v="IDR"/>
    <x v="249"/>
    <m/>
    <s v="Cash and/or Derivatives"/>
    <s v="Cash"/>
    <n v="6742.05"/>
    <n v="0.01"/>
    <n v="6742.05"/>
    <n v="112551723"/>
    <n v="0.01"/>
    <s v="Indonesia"/>
    <s v="-"/>
    <s v="IDR"/>
  </r>
  <r>
    <x v="2"/>
    <x v="54"/>
    <s v="SEK"/>
    <x v="229"/>
    <m/>
    <s v="Cash and/or Derivatives"/>
    <s v="Cash"/>
    <n v="5608.25"/>
    <n v="0.01"/>
    <n v="5608.25"/>
    <n v="52960"/>
    <n v="10.59"/>
    <s v="Sweden"/>
    <s v="-"/>
    <s v="SEK"/>
  </r>
  <r>
    <x v="2"/>
    <x v="54"/>
    <s v="GBP"/>
    <x v="49"/>
    <m/>
    <s v="Cash and/or Derivatives"/>
    <s v="Cash"/>
    <n v="4008.59"/>
    <n v="0.01"/>
    <n v="4008.59"/>
    <n v="3051"/>
    <n v="131.4"/>
    <s v="United Kingdom"/>
    <s v="-"/>
    <s v="GBP"/>
  </r>
  <r>
    <x v="2"/>
    <x v="54"/>
    <s v="MYR"/>
    <x v="232"/>
    <m/>
    <s v="Cash and/or Derivatives"/>
    <s v="Cash"/>
    <n v="3517.48"/>
    <n v="0"/>
    <n v="3517.48"/>
    <n v="14536"/>
    <n v="24.2"/>
    <s v="Malaysia"/>
    <s v="-"/>
    <s v="MYR"/>
  </r>
  <r>
    <x v="2"/>
    <x v="54"/>
    <s v="EUR"/>
    <x v="43"/>
    <m/>
    <s v="Cash and/or Derivatives"/>
    <s v="Cash"/>
    <n v="2377"/>
    <n v="0"/>
    <n v="2377"/>
    <n v="2047"/>
    <n v="116.13"/>
    <s v="European Union"/>
    <s v="-"/>
    <s v="EUR"/>
  </r>
  <r>
    <x v="2"/>
    <x v="54"/>
    <s v="PLN"/>
    <x v="233"/>
    <m/>
    <s v="Cash and/or Derivatives"/>
    <s v="Cash"/>
    <n v="2326.4699999999998"/>
    <n v="0"/>
    <n v="2326.4699999999998"/>
    <n v="8463"/>
    <n v="27.49"/>
    <s v="Poland"/>
    <s v="-"/>
    <s v="PLN"/>
  </r>
  <r>
    <x v="2"/>
    <x v="54"/>
    <s v="TWD"/>
    <x v="41"/>
    <m/>
    <s v="Cash and/or Derivatives"/>
    <s v="Cash"/>
    <n v="1759.85"/>
    <n v="0"/>
    <n v="1759.85"/>
    <n v="54843"/>
    <n v="3.21"/>
    <s v="Taiwan"/>
    <s v="-"/>
    <s v="TWD"/>
  </r>
  <r>
    <x v="2"/>
    <x v="54"/>
    <s v="NOK"/>
    <x v="234"/>
    <m/>
    <s v="Cash and/or Derivatives"/>
    <s v="Cash"/>
    <n v="1008.44"/>
    <n v="0"/>
    <n v="1008.44"/>
    <n v="10174"/>
    <n v="9.91"/>
    <s v="Norway"/>
    <s v="-"/>
    <s v="NOK"/>
  </r>
  <r>
    <x v="2"/>
    <x v="54"/>
    <s v="ETD_USD"/>
    <x v="250"/>
    <m/>
    <s v="Cash and/or Derivatives"/>
    <s v="Cash"/>
    <n v="-3"/>
    <n v="0"/>
    <n v="-3"/>
    <n v="-3"/>
    <n v="100"/>
    <s v="United States"/>
    <s v="-"/>
    <s v="USD"/>
  </r>
  <r>
    <x v="2"/>
    <x v="54"/>
    <s v="HWBZ5"/>
    <x v="149"/>
    <m/>
    <s v="Cash and/or Derivatives"/>
    <s v="Futures"/>
    <n v="0"/>
    <n v="0"/>
    <n v="100376"/>
    <n v="2"/>
    <n v="25094"/>
    <s v="-"/>
    <s v="Chicago Mercantile Exchange"/>
    <s v="USD"/>
  </r>
  <r>
    <x v="0"/>
    <x v="55"/>
    <s v="AMD"/>
    <x v="10"/>
    <s v="EQUITY"/>
    <s v="Information Technology"/>
    <s v="Equity"/>
    <n v="20260923.760000002"/>
    <n v="6.33"/>
    <n v="20260923.760000002"/>
    <n v="84238"/>
    <n v="240.52"/>
    <s v="United States"/>
    <s v="NASDAQ"/>
    <s v="USD"/>
  </r>
  <r>
    <x v="0"/>
    <x v="55"/>
    <s v="MU"/>
    <x v="17"/>
    <s v="EQUITY"/>
    <s v="Information Technology"/>
    <s v="Equity"/>
    <n v="16777538.850000001"/>
    <n v="5.24"/>
    <n v="16777538.850000001"/>
    <n v="69343"/>
    <n v="241.95"/>
    <s v="United States"/>
    <s v="NASDAQ"/>
    <s v="USD"/>
  </r>
  <r>
    <x v="0"/>
    <x v="55"/>
    <s v="ASML"/>
    <x v="4"/>
    <s v="EQUITY"/>
    <s v="Information Technology"/>
    <s v="Equity"/>
    <n v="16558966.1"/>
    <n v="5.18"/>
    <n v="16558966.1"/>
    <n v="16291"/>
    <n v="1016.45"/>
    <s v="Netherlands"/>
    <s v="Euronext Amsterdam"/>
    <s v="EUR"/>
  </r>
  <r>
    <x v="0"/>
    <x v="55"/>
    <s v="AAPL"/>
    <x v="1"/>
    <s v="EQUITY"/>
    <s v="Information Technology"/>
    <s v="Equity"/>
    <n v="15247894.6"/>
    <n v="4.7699999999999996"/>
    <n v="15247894.6"/>
    <n v="57010"/>
    <n v="267.45999999999998"/>
    <s v="United States"/>
    <s v="NASDAQ"/>
    <s v="USD"/>
  </r>
  <r>
    <x v="0"/>
    <x v="55"/>
    <n v="5930"/>
    <x v="13"/>
    <s v="EQUITY"/>
    <s v="Information Technology"/>
    <s v="Equity"/>
    <n v="15190848.33"/>
    <n v="4.75"/>
    <n v="15190848.33"/>
    <n v="220222"/>
    <n v="68.98"/>
    <s v="Korea (South)"/>
    <s v="Korea Exchange (Stock Market)"/>
    <s v="KRW"/>
  </r>
  <r>
    <x v="0"/>
    <x v="55"/>
    <s v="IBM"/>
    <x v="8"/>
    <s v="EQUITY"/>
    <s v="Information Technology"/>
    <s v="Equity"/>
    <n v="15163396.42"/>
    <n v="4.74"/>
    <n v="15163396.42"/>
    <n v="51026"/>
    <n v="297.17"/>
    <s v="United States"/>
    <s v="New York Stock Exchange Inc."/>
    <s v="USD"/>
  </r>
  <r>
    <x v="0"/>
    <x v="55"/>
    <s v="CSCO"/>
    <x v="2"/>
    <s v="EQUITY"/>
    <s v="Information Technology"/>
    <s v="Equity"/>
    <n v="15065285.98"/>
    <n v="4.71"/>
    <n v="15065285.98"/>
    <n v="193691"/>
    <n v="77.78"/>
    <s v="United States"/>
    <s v="NASDAQ"/>
    <s v="USD"/>
  </r>
  <r>
    <x v="0"/>
    <x v="55"/>
    <n v="2330"/>
    <x v="3"/>
    <s v="EQUITY"/>
    <s v="Information Technology"/>
    <s v="Equity"/>
    <n v="14799007.380000001"/>
    <n v="4.63"/>
    <n v="14799007.380000001"/>
    <n v="319126"/>
    <n v="46.37"/>
    <s v="Taiwan"/>
    <s v="Taiwan Stock Exchange"/>
    <s v="TWD"/>
  </r>
  <r>
    <x v="0"/>
    <x v="55"/>
    <s v="NVDA"/>
    <x v="5"/>
    <s v="EQUITY"/>
    <s v="Information Technology"/>
    <s v="Equity"/>
    <n v="13811572.199999999"/>
    <n v="4.32"/>
    <n v="13811572.199999999"/>
    <n v="74017"/>
    <n v="186.6"/>
    <s v="United States"/>
    <s v="NASDAQ"/>
    <s v="USD"/>
  </r>
  <r>
    <x v="0"/>
    <x v="55"/>
    <s v="PLTR"/>
    <x v="12"/>
    <s v="EQUITY"/>
    <s v="Information Technology"/>
    <s v="Equity"/>
    <n v="13661982.5"/>
    <n v="4.2699999999999996"/>
    <n v="13661982.5"/>
    <n v="79778"/>
    <n v="171.25"/>
    <s v="United States"/>
    <s v="NASDAQ"/>
    <s v="USD"/>
  </r>
  <r>
    <x v="0"/>
    <x v="55"/>
    <s v="MSFT"/>
    <x v="9"/>
    <s v="EQUITY"/>
    <s v="Information Technology"/>
    <s v="Equity"/>
    <n v="13285580.710000001"/>
    <n v="4.1500000000000004"/>
    <n v="13285580.710000001"/>
    <n v="26179"/>
    <n v="507.49"/>
    <s v="United States"/>
    <s v="NASDAQ"/>
    <s v="USD"/>
  </r>
  <r>
    <x v="0"/>
    <x v="55"/>
    <s v="AMZN"/>
    <x v="6"/>
    <s v="EQUITY"/>
    <s v="Consumer Discretionary"/>
    <s v="Equity"/>
    <n v="13277781.66"/>
    <n v="4.1500000000000004"/>
    <n v="13277781.66"/>
    <n v="57018"/>
    <n v="232.87"/>
    <s v="United States"/>
    <s v="NASDAQ"/>
    <s v="USD"/>
  </r>
  <r>
    <x v="0"/>
    <x v="55"/>
    <s v="AVGO"/>
    <x v="0"/>
    <s v="EQUITY"/>
    <s v="Information Technology"/>
    <s v="Equity"/>
    <n v="12491991.050000001"/>
    <n v="3.9"/>
    <n v="12491991.050000001"/>
    <n v="36457"/>
    <n v="342.65"/>
    <s v="United States"/>
    <s v="NASDAQ"/>
    <s v="USD"/>
  </r>
  <r>
    <x v="0"/>
    <x v="55"/>
    <s v="AMAT"/>
    <x v="51"/>
    <s v="EQUITY"/>
    <s v="Information Technology"/>
    <s v="Equity"/>
    <n v="11371918.619999999"/>
    <n v="3.55"/>
    <n v="11371918.619999999"/>
    <n v="49722"/>
    <n v="228.71"/>
    <s v="United States"/>
    <s v="NASDAQ"/>
    <s v="USD"/>
  </r>
  <r>
    <x v="0"/>
    <x v="55"/>
    <s v="QCOM"/>
    <x v="11"/>
    <s v="EQUITY"/>
    <s v="Information Technology"/>
    <s v="Equity"/>
    <n v="11126227"/>
    <n v="3.48"/>
    <n v="11126227"/>
    <n v="66724"/>
    <n v="166.75"/>
    <s v="United States"/>
    <s v="NASDAQ"/>
    <s v="USD"/>
  </r>
  <r>
    <x v="0"/>
    <x v="55"/>
    <s v="NOW"/>
    <x v="50"/>
    <s v="EQUITY"/>
    <s v="Information Technology"/>
    <s v="Equity"/>
    <n v="10760796.25"/>
    <n v="3.36"/>
    <n v="10760796.25"/>
    <n v="12875"/>
    <n v="835.79"/>
    <s v="United States"/>
    <s v="New York Stock Exchange Inc."/>
    <s v="USD"/>
  </r>
  <r>
    <x v="0"/>
    <x v="55"/>
    <s v="INTC"/>
    <x v="20"/>
    <s v="EQUITY"/>
    <s v="Information Technology"/>
    <s v="Equity"/>
    <n v="9394469.7599999998"/>
    <n v="2.94"/>
    <n v="9394469.7599999998"/>
    <n v="270656"/>
    <n v="34.71"/>
    <s v="United States"/>
    <s v="NASDAQ"/>
    <s v="USD"/>
  </r>
  <r>
    <x v="0"/>
    <x v="55"/>
    <s v="ORCL"/>
    <x v="7"/>
    <s v="EQUITY"/>
    <s v="Information Technology"/>
    <s v="Equity"/>
    <n v="9360539.5"/>
    <n v="2.93"/>
    <n v="9360539.5"/>
    <n v="42575"/>
    <n v="219.86"/>
    <s v="United States"/>
    <s v="New York Stock Exchange Inc."/>
    <s v="USD"/>
  </r>
  <r>
    <x v="0"/>
    <x v="55"/>
    <s v="KLAC"/>
    <x v="21"/>
    <s v="EQUITY"/>
    <s v="Information Technology"/>
    <s v="Equity"/>
    <n v="9245323.5"/>
    <n v="2.89"/>
    <n v="9245323.5"/>
    <n v="8155"/>
    <n v="1133.7"/>
    <s v="United States"/>
    <s v="NASDAQ"/>
    <s v="USD"/>
  </r>
  <r>
    <x v="0"/>
    <x v="55"/>
    <s v="PANW"/>
    <x v="14"/>
    <s v="EQUITY"/>
    <s v="Information Technology"/>
    <s v="Equity"/>
    <n v="8398639.6999999993"/>
    <n v="2.62"/>
    <n v="8398639.6999999993"/>
    <n v="41393"/>
    <n v="202.9"/>
    <s v="United States"/>
    <s v="NASDAQ"/>
    <s v="USD"/>
  </r>
  <r>
    <x v="0"/>
    <x v="55"/>
    <s v="GOOGL"/>
    <x v="16"/>
    <s v="EQUITY"/>
    <s v="Communication"/>
    <s v="Equity"/>
    <n v="8300352.4400000004"/>
    <n v="2.59"/>
    <n v="8300352.4400000004"/>
    <n v="29122"/>
    <n v="285.02"/>
    <s v="United States"/>
    <s v="NASDAQ"/>
    <s v="USD"/>
  </r>
  <r>
    <x v="0"/>
    <x v="55"/>
    <s v="GOOG"/>
    <x v="18"/>
    <s v="EQUITY"/>
    <s v="Communication"/>
    <s v="Equity"/>
    <n v="7249670.4000000004"/>
    <n v="2.27"/>
    <n v="7249670.4000000004"/>
    <n v="25384"/>
    <n v="285.60000000000002"/>
    <s v="United States"/>
    <s v="NASDAQ"/>
    <s v="USD"/>
  </r>
  <r>
    <x v="0"/>
    <x v="55"/>
    <n v="8035"/>
    <x v="22"/>
    <s v="EQUITY"/>
    <s v="Information Technology"/>
    <s v="Equity"/>
    <n v="6286864.9100000001"/>
    <n v="1.96"/>
    <n v="6286864.9100000001"/>
    <n v="29300"/>
    <n v="214.57"/>
    <s v="Japan"/>
    <s v="Tokyo Stock Exchange"/>
    <s v="JPY"/>
  </r>
  <r>
    <x v="0"/>
    <x v="55"/>
    <n v="2317"/>
    <x v="24"/>
    <s v="EQUITY"/>
    <s v="Information Technology"/>
    <s v="Equity"/>
    <n v="5712245.1900000004"/>
    <n v="1.79"/>
    <n v="5712245.1900000004"/>
    <n v="754210"/>
    <n v="7.57"/>
    <s v="Taiwan"/>
    <s v="Taiwan Stock Exchange"/>
    <s v="TWD"/>
  </r>
  <r>
    <x v="0"/>
    <x v="55"/>
    <s v="SNOW"/>
    <x v="25"/>
    <s v="EQUITY"/>
    <s v="Information Technology"/>
    <s v="Equity"/>
    <n v="5230730.68"/>
    <n v="1.63"/>
    <n v="5230730.68"/>
    <n v="20692"/>
    <n v="252.79"/>
    <s v="United States"/>
    <s v="New York Stock Exchange Inc."/>
    <s v="USD"/>
  </r>
  <r>
    <x v="0"/>
    <x v="55"/>
    <s v="EQIX"/>
    <x v="19"/>
    <s v="EQUITY"/>
    <s v="Real Estate"/>
    <s v="Equity"/>
    <n v="4714884.72"/>
    <n v="1.47"/>
    <n v="4714884.72"/>
    <n v="6069"/>
    <n v="776.88"/>
    <s v="United States"/>
    <s v="NASDAQ"/>
    <s v="USD"/>
  </r>
  <r>
    <x v="0"/>
    <x v="55"/>
    <s v="DELL"/>
    <x v="26"/>
    <s v="EQUITY"/>
    <s v="Information Technology"/>
    <s v="Equity"/>
    <n v="2374519.7599999998"/>
    <n v="0.74"/>
    <n v="2374519.7599999998"/>
    <n v="19387"/>
    <n v="122.48"/>
    <s v="United States"/>
    <s v="New York Stock Exchange Inc."/>
    <s v="USD"/>
  </r>
  <r>
    <x v="0"/>
    <x v="55"/>
    <n v="5935"/>
    <x v="32"/>
    <s v="EQUITY"/>
    <s v="Information Technology"/>
    <s v="Equity"/>
    <n v="1857895.64"/>
    <n v="0.57999999999999996"/>
    <n v="1857895.64"/>
    <n v="34962"/>
    <n v="53.14"/>
    <s v="Korea (South)"/>
    <s v="Korea Exchange (Stock Market)"/>
    <s v="KRW"/>
  </r>
  <r>
    <x v="0"/>
    <x v="55"/>
    <s v="MCHP"/>
    <x v="27"/>
    <s v="EQUITY"/>
    <s v="Information Technology"/>
    <s v="Equity"/>
    <n v="1730140.5"/>
    <n v="0.54"/>
    <n v="1730140.5"/>
    <n v="33465"/>
    <n v="51.7"/>
    <s v="United States"/>
    <s v="NASDAQ"/>
    <s v="USD"/>
  </r>
  <r>
    <x v="0"/>
    <x v="55"/>
    <s v="HPE"/>
    <x v="28"/>
    <s v="EQUITY"/>
    <s v="Information Technology"/>
    <s v="Equity"/>
    <n v="1726996.81"/>
    <n v="0.54"/>
    <n v="1726996.81"/>
    <n v="81347"/>
    <n v="21.23"/>
    <s v="United States"/>
    <s v="New York Stock Exchange Inc."/>
    <s v="USD"/>
  </r>
  <r>
    <x v="0"/>
    <x v="55"/>
    <s v="MDB"/>
    <x v="33"/>
    <s v="EQUITY"/>
    <s v="Information Technology"/>
    <s v="Equity"/>
    <n v="1723470"/>
    <n v="0.54"/>
    <n v="1723470"/>
    <n v="5075"/>
    <n v="339.6"/>
    <s v="United States"/>
    <s v="NASDAQ"/>
    <s v="USD"/>
  </r>
  <r>
    <x v="0"/>
    <x v="55"/>
    <s v="PSTG"/>
    <x v="30"/>
    <s v="EQUITY"/>
    <s v="Information Technology"/>
    <s v="Equity"/>
    <n v="1691246.7"/>
    <n v="0.53"/>
    <n v="1691246.7"/>
    <n v="20098"/>
    <n v="84.15"/>
    <s v="United States"/>
    <s v="New York Stock Exchange Inc."/>
    <s v="USD"/>
  </r>
  <r>
    <x v="0"/>
    <x v="55"/>
    <s v="NTAP"/>
    <x v="29"/>
    <s v="EQUITY"/>
    <s v="Information Technology"/>
    <s v="Equity"/>
    <n v="1325388"/>
    <n v="0.41"/>
    <n v="1325388"/>
    <n v="12410"/>
    <n v="106.8"/>
    <s v="United States"/>
    <s v="NASDAQ"/>
    <s v="USD"/>
  </r>
  <r>
    <x v="0"/>
    <x v="55"/>
    <s v="NTNX"/>
    <x v="34"/>
    <s v="EQUITY"/>
    <s v="Information Technology"/>
    <s v="Equity"/>
    <n v="1061830.2"/>
    <n v="0.33"/>
    <n v="1061830.2"/>
    <n v="16437"/>
    <n v="64.599999999999994"/>
    <s v="United States"/>
    <s v="NASDAQ"/>
    <s v="USD"/>
  </r>
  <r>
    <x v="0"/>
    <x v="55"/>
    <s v="ZBRA"/>
    <x v="31"/>
    <s v="EQUITY"/>
    <s v="Information Technology"/>
    <s v="Equity"/>
    <n v="734665.47"/>
    <n v="0.23"/>
    <n v="734665.47"/>
    <n v="3157"/>
    <n v="232.71"/>
    <s v="United States"/>
    <s v="NASDAQ"/>
    <s v="USD"/>
  </r>
  <r>
    <x v="0"/>
    <x v="55"/>
    <n v="992"/>
    <x v="36"/>
    <s v="EQUITY"/>
    <s v="Information Technology"/>
    <s v="Equity"/>
    <n v="693145.17"/>
    <n v="0.22"/>
    <n v="693145.17"/>
    <n v="534000"/>
    <n v="1.3"/>
    <s v="China"/>
    <s v="Hong Kong Exchanges And Clearing Ltd"/>
    <s v="HKD"/>
  </r>
  <r>
    <x v="0"/>
    <x v="55"/>
    <s v="RBRK"/>
    <x v="52"/>
    <s v="EQUITY"/>
    <s v="Information Technology"/>
    <s v="Equity"/>
    <n v="534522.30000000005"/>
    <n v="0.17"/>
    <n v="534522.30000000005"/>
    <n v="7670"/>
    <n v="69.69"/>
    <s v="United States"/>
    <s v="New York Stock Exchange Inc."/>
    <s v="USD"/>
  </r>
  <r>
    <x v="0"/>
    <x v="55"/>
    <s v="USD"/>
    <x v="38"/>
    <s v="CASH"/>
    <s v="Cash and/or Derivatives"/>
    <s v="Cash"/>
    <n v="407635.63"/>
    <n v="0.13"/>
    <n v="407635.63"/>
    <n v="407636"/>
    <n v="100"/>
    <s v="United States"/>
    <s v="-"/>
    <s v="USD"/>
  </r>
  <r>
    <x v="0"/>
    <x v="55"/>
    <n v="66570"/>
    <x v="53"/>
    <s v="EQUITY"/>
    <s v="Consumer Discretionary"/>
    <s v="Equity"/>
    <n v="406361.49"/>
    <n v="0.13"/>
    <n v="406361.49"/>
    <n v="6484"/>
    <n v="62.67"/>
    <s v="Korea (South)"/>
    <s v="Korea Exchange (Stock Market)"/>
    <s v="KRW"/>
  </r>
  <r>
    <x v="0"/>
    <x v="55"/>
    <s v="CVLT"/>
    <x v="37"/>
    <s v="EQUITY"/>
    <s v="Information Technology"/>
    <s v="Equity"/>
    <n v="326832.45"/>
    <n v="0.1"/>
    <n v="326832.45"/>
    <n v="2597"/>
    <n v="125.85"/>
    <s v="United States"/>
    <s v="NASDAQ"/>
    <s v="USD"/>
  </r>
  <r>
    <x v="0"/>
    <x v="55"/>
    <n v="3706"/>
    <x v="55"/>
    <s v="EQUITY"/>
    <s v="Information Technology"/>
    <s v="Equity"/>
    <n v="152318.35999999999"/>
    <n v="0.05"/>
    <n v="152318.35999999999"/>
    <n v="51200"/>
    <n v="2.97"/>
    <s v="Taiwan"/>
    <s v="Taiwan Stock Exchange"/>
    <s v="TWD"/>
  </r>
  <r>
    <x v="0"/>
    <x v="55"/>
    <s v="GFS"/>
    <x v="54"/>
    <s v="EQUITY"/>
    <s v="Information Technology"/>
    <s v="Equity"/>
    <n v="127752.96000000001"/>
    <n v="0.04"/>
    <n v="127752.96000000001"/>
    <n v="3876"/>
    <n v="32.96"/>
    <s v="United States"/>
    <s v="NASDAQ"/>
    <s v="USD"/>
  </r>
  <r>
    <x v="0"/>
    <x v="55"/>
    <s v="KRW"/>
    <x v="39"/>
    <s v="CASH"/>
    <s v="Cash and/or Derivatives"/>
    <s v="Cash"/>
    <n v="98844.02"/>
    <n v="0.03"/>
    <n v="98844.02"/>
    <n v="144154112"/>
    <n v="7.0000000000000007E-2"/>
    <s v="Korea (South)"/>
    <s v="-"/>
    <s v="KRW"/>
  </r>
  <r>
    <x v="0"/>
    <x v="55"/>
    <s v="FSLY"/>
    <x v="40"/>
    <s v="EQUITY"/>
    <s v="Information Technology"/>
    <s v="Equity"/>
    <n v="83964.36"/>
    <n v="0.03"/>
    <n v="83964.36"/>
    <n v="8058"/>
    <n v="10.42"/>
    <s v="United States"/>
    <s v="New York Stock Exchange Inc."/>
    <s v="USD"/>
  </r>
  <r>
    <x v="0"/>
    <x v="55"/>
    <s v="TWD"/>
    <x v="41"/>
    <s v="CASH"/>
    <s v="Cash and/or Derivatives"/>
    <s v="Cash"/>
    <n v="46350.29"/>
    <n v="0.01"/>
    <n v="46350.29"/>
    <n v="1444275"/>
    <n v="3.21"/>
    <s v="Taiwan"/>
    <s v="-"/>
    <s v="TWD"/>
  </r>
  <r>
    <x v="0"/>
    <x v="55"/>
    <s v="CITFT"/>
    <x v="47"/>
    <s v="CASH"/>
    <s v="Cash and/or Derivatives"/>
    <s v="Cash Collateral and Margins"/>
    <n v="37000"/>
    <n v="0.01"/>
    <n v="37000"/>
    <n v="37000"/>
    <n v="100"/>
    <s v="United States"/>
    <s v="-"/>
    <s v="USD"/>
  </r>
  <r>
    <x v="0"/>
    <x v="55"/>
    <s v="JPY"/>
    <x v="46"/>
    <s v="CASH"/>
    <s v="Cash and/or Derivatives"/>
    <s v="Cash"/>
    <n v="34103.589999999997"/>
    <n v="0.01"/>
    <n v="34103.589999999997"/>
    <n v="5292706"/>
    <n v="0.64"/>
    <s v="Japan"/>
    <s v="-"/>
    <s v="JPY"/>
  </r>
  <r>
    <x v="0"/>
    <x v="55"/>
    <s v="EUR"/>
    <x v="43"/>
    <s v="CASH"/>
    <s v="Cash and/or Derivatives"/>
    <s v="Cash"/>
    <n v="15344.36"/>
    <n v="0"/>
    <n v="15344.36"/>
    <n v="13230"/>
    <n v="115.98"/>
    <s v="European Union"/>
    <s v="-"/>
    <s v="EUR"/>
  </r>
  <r>
    <x v="0"/>
    <x v="55"/>
    <n v="2388"/>
    <x v="44"/>
    <s v="EQUITY"/>
    <s v="Information Technology"/>
    <s v="Equity"/>
    <n v="10382.35"/>
    <n v="0"/>
    <n v="10382.35"/>
    <n v="6331"/>
    <n v="1.64"/>
    <s v="Taiwan"/>
    <s v="Taiwan Stock Exchange"/>
    <s v="TWD"/>
  </r>
  <r>
    <x v="0"/>
    <x v="55"/>
    <n v="300017"/>
    <x v="56"/>
    <s v="EQUITY"/>
    <s v="Information Technology"/>
    <s v="Equity"/>
    <n v="9687.42"/>
    <n v="0"/>
    <n v="9687.42"/>
    <n v="6400"/>
    <n v="1.51"/>
    <s v="China"/>
    <s v="Shenzhen Stock Exchange"/>
    <s v="CNY"/>
  </r>
  <r>
    <x v="0"/>
    <x v="55"/>
    <s v="HKD"/>
    <x v="45"/>
    <s v="CASH"/>
    <s v="Cash and/or Derivatives"/>
    <s v="Cash"/>
    <n v="6413.69"/>
    <n v="0"/>
    <n v="6413.69"/>
    <n v="49856"/>
    <n v="12.86"/>
    <s v="Hong Kong"/>
    <s v="-"/>
    <s v="HKD"/>
  </r>
  <r>
    <x v="0"/>
    <x v="55"/>
    <s v="CNH"/>
    <x v="57"/>
    <s v="CASH"/>
    <s v="Cash and/or Derivatives"/>
    <s v="Cash"/>
    <n v="1993.39"/>
    <n v="0"/>
    <n v="1993.39"/>
    <n v="14170"/>
    <n v="14.07"/>
    <s v="China"/>
    <s v="-"/>
    <s v="CNH"/>
  </r>
  <r>
    <x v="0"/>
    <x v="55"/>
    <s v="GBP"/>
    <x v="49"/>
    <s v="CASH"/>
    <s v="Cash and/or Derivatives"/>
    <s v="Cash"/>
    <n v="138.05000000000001"/>
    <n v="0"/>
    <n v="138.05000000000001"/>
    <n v="105"/>
    <n v="131.76"/>
    <s v="United Kingdom"/>
    <s v="-"/>
    <s v="GBP"/>
  </r>
  <r>
    <x v="0"/>
    <x v="55"/>
    <s v="HWBZ5"/>
    <x v="149"/>
    <s v="FUTURE"/>
    <s v="Cash and/or Derivatives"/>
    <s v="Futures"/>
    <n v="0"/>
    <n v="0"/>
    <n v="597096"/>
    <n v="12"/>
    <n v="24879"/>
    <s v="-"/>
    <s v="Chicago Mercantile Exchange"/>
    <s v="USD"/>
  </r>
  <r>
    <x v="2"/>
    <x v="55"/>
    <s v="AMD"/>
    <x v="10"/>
    <m/>
    <s v="Information Technology"/>
    <s v="Equity"/>
    <n v="7592254.3200000003"/>
    <n v="10.27"/>
    <n v="7592254.3200000003"/>
    <n v="31566"/>
    <n v="240.52"/>
    <s v="United States"/>
    <s v="NASDAQ"/>
    <s v="USD"/>
  </r>
  <r>
    <x v="2"/>
    <x v="55"/>
    <n v="5930"/>
    <x v="13"/>
    <m/>
    <s v="Information Technology"/>
    <s v="Equity"/>
    <n v="5463192.54"/>
    <n v="7.39"/>
    <n v="5463192.54"/>
    <n v="79200"/>
    <n v="68.98"/>
    <s v="Korea (South)"/>
    <s v="Korea Exchange (Stock Market)"/>
    <s v="KRW"/>
  </r>
  <r>
    <x v="2"/>
    <x v="55"/>
    <s v="AAPL"/>
    <x v="1"/>
    <m/>
    <s v="Information Technology"/>
    <s v="Equity"/>
    <n v="5133894.7"/>
    <n v="6.94"/>
    <n v="5133894.7"/>
    <n v="19195"/>
    <n v="267.45999999999998"/>
    <s v="United States"/>
    <s v="NASDAQ"/>
    <s v="USD"/>
  </r>
  <r>
    <x v="2"/>
    <x v="55"/>
    <s v="NVDA"/>
    <x v="5"/>
    <m/>
    <s v="Information Technology"/>
    <s v="Equity"/>
    <n v="5042491.8"/>
    <n v="6.82"/>
    <n v="5042491.8"/>
    <n v="27023"/>
    <n v="186.6"/>
    <s v="United States"/>
    <s v="NASDAQ"/>
    <s v="USD"/>
  </r>
  <r>
    <x v="2"/>
    <x v="55"/>
    <s v="EA"/>
    <x v="156"/>
    <m/>
    <s v="Communication"/>
    <s v="Equity"/>
    <n v="4070410.98"/>
    <n v="5.51"/>
    <n v="4070410.98"/>
    <n v="20274"/>
    <n v="200.77"/>
    <s v="United States"/>
    <s v="NASDAQ"/>
    <s v="USD"/>
  </r>
  <r>
    <x v="2"/>
    <x v="55"/>
    <s v="NFLX"/>
    <x v="153"/>
    <m/>
    <s v="Communication"/>
    <s v="Equity"/>
    <n v="3564572.8"/>
    <n v="4.82"/>
    <n v="3564572.8"/>
    <n v="32320"/>
    <n v="110.29"/>
    <s v="United States"/>
    <s v="NASDAQ"/>
    <s v="USD"/>
  </r>
  <r>
    <x v="2"/>
    <x v="55"/>
    <s v="RBLX"/>
    <x v="158"/>
    <m/>
    <s v="Communication"/>
    <s v="Equity"/>
    <n v="3343023.97"/>
    <n v="4.5199999999999996"/>
    <n v="3343023.97"/>
    <n v="33011"/>
    <n v="101.27"/>
    <s v="United States"/>
    <s v="New York Stock Exchange Inc."/>
    <s v="USD"/>
  </r>
  <r>
    <x v="2"/>
    <x v="55"/>
    <n v="7974"/>
    <x v="157"/>
    <m/>
    <s v="Communication"/>
    <s v="Equity"/>
    <n v="3201842.84"/>
    <n v="4.33"/>
    <n v="3201842.84"/>
    <n v="37000"/>
    <n v="86.54"/>
    <s v="Japan"/>
    <s v="Tokyo Stock Exchange"/>
    <s v="JPY"/>
  </r>
  <r>
    <x v="2"/>
    <x v="55"/>
    <n v="1810"/>
    <x v="152"/>
    <m/>
    <s v="Information Technology"/>
    <s v="Equity"/>
    <n v="3083297.68"/>
    <n v="4.17"/>
    <n v="3083297.68"/>
    <n v="571200"/>
    <n v="5.4"/>
    <s v="China"/>
    <s v="Hong Kong Exchanges And Clearing Ltd"/>
    <s v="HKD"/>
  </r>
  <r>
    <x v="2"/>
    <x v="55"/>
    <s v="TTWO"/>
    <x v="159"/>
    <m/>
    <s v="Communication"/>
    <s v="Equity"/>
    <n v="3076248.6"/>
    <n v="4.16"/>
    <n v="3076248.6"/>
    <n v="13170"/>
    <n v="233.58"/>
    <s v="United States"/>
    <s v="NASDAQ"/>
    <s v="USD"/>
  </r>
  <r>
    <x v="2"/>
    <x v="55"/>
    <s v="SPOT"/>
    <x v="154"/>
    <m/>
    <s v="Communication"/>
    <s v="Equity"/>
    <n v="2858446.44"/>
    <n v="3.87"/>
    <n v="2858446.44"/>
    <n v="4462"/>
    <n v="640.62"/>
    <s v="Sweden"/>
    <s v="New York Stock Exchange Inc."/>
    <s v="USD"/>
  </r>
  <r>
    <x v="2"/>
    <x v="55"/>
    <s v="ALL"/>
    <x v="160"/>
    <m/>
    <s v="Consumer Discretionary"/>
    <s v="Equity"/>
    <n v="2089028.15"/>
    <n v="2.83"/>
    <n v="2089028.15"/>
    <n v="56119"/>
    <n v="37.229999999999997"/>
    <s v="Australia"/>
    <s v="Asx - All Markets"/>
    <s v="AUD"/>
  </r>
  <r>
    <x v="2"/>
    <x v="55"/>
    <s v="RDDT"/>
    <x v="236"/>
    <m/>
    <s v="Communication"/>
    <s v="Equity"/>
    <n v="2049546.4"/>
    <n v="2.77"/>
    <n v="2049546.4"/>
    <n v="10928"/>
    <n v="187.55"/>
    <s v="United States"/>
    <s v="New York Stock Exchange Inc."/>
    <s v="USD"/>
  </r>
  <r>
    <x v="2"/>
    <x v="55"/>
    <s v="ZM"/>
    <x v="161"/>
    <m/>
    <s v="Information Technology"/>
    <s v="Equity"/>
    <n v="1928703.46"/>
    <n v="2.61"/>
    <n v="1928703.46"/>
    <n v="23561"/>
    <n v="81.86"/>
    <s v="United States"/>
    <s v="NASDAQ"/>
    <s v="USD"/>
  </r>
  <r>
    <x v="2"/>
    <x v="55"/>
    <s v="TTD"/>
    <x v="155"/>
    <m/>
    <s v="Communication"/>
    <s v="Equity"/>
    <n v="1616723.47"/>
    <n v="2.19"/>
    <n v="1616723.47"/>
    <n v="40207"/>
    <n v="40.21"/>
    <s v="United States"/>
    <s v="NASDAQ"/>
    <s v="USD"/>
  </r>
  <r>
    <x v="2"/>
    <x v="55"/>
    <s v="LOGN"/>
    <x v="164"/>
    <m/>
    <s v="Information Technology"/>
    <s v="Equity"/>
    <n v="1506213.64"/>
    <n v="2.04"/>
    <n v="1506213.64"/>
    <n v="13223"/>
    <n v="113.91"/>
    <s v="Switzerland"/>
    <s v="SIX Swiss Exchange"/>
    <s v="CHF"/>
  </r>
  <r>
    <x v="2"/>
    <x v="55"/>
    <n v="9766"/>
    <x v="168"/>
    <m/>
    <s v="Communication"/>
    <s v="Equity"/>
    <n v="1407906.18"/>
    <n v="1.9"/>
    <n v="1407906.18"/>
    <n v="9200"/>
    <n v="153.03"/>
    <s v="Japan"/>
    <s v="Tokyo Stock Exchange"/>
    <s v="JPY"/>
  </r>
  <r>
    <x v="2"/>
    <x v="55"/>
    <s v="PINS"/>
    <x v="162"/>
    <m/>
    <s v="Communication"/>
    <s v="Equity"/>
    <n v="1360598.8"/>
    <n v="1.84"/>
    <n v="1360598.8"/>
    <n v="53315"/>
    <n v="25.52"/>
    <s v="United States"/>
    <s v="New York Stock Exchange Inc."/>
    <s v="USD"/>
  </r>
  <r>
    <x v="2"/>
    <x v="55"/>
    <s v="ROKU"/>
    <x v="169"/>
    <m/>
    <s v="Communication"/>
    <s v="Equity"/>
    <n v="1126055.58"/>
    <n v="1.52"/>
    <n v="1126055.58"/>
    <n v="11622"/>
    <n v="96.89"/>
    <s v="United States"/>
    <s v="NASDAQ"/>
    <s v="USD"/>
  </r>
  <r>
    <x v="2"/>
    <x v="55"/>
    <n v="992"/>
    <x v="36"/>
    <m/>
    <s v="Information Technology"/>
    <s v="Equity"/>
    <n v="994286.89"/>
    <n v="1.35"/>
    <n v="994286.89"/>
    <n v="766000"/>
    <n v="1.3"/>
    <s v="China"/>
    <s v="Hong Kong Exchanges And Clearing Ltd"/>
    <s v="HKD"/>
  </r>
  <r>
    <x v="2"/>
    <x v="55"/>
    <s v="EVO"/>
    <x v="163"/>
    <m/>
    <s v="Consumer Discretionary"/>
    <s v="Equity"/>
    <n v="879485.57"/>
    <n v="1.19"/>
    <n v="879485.57"/>
    <n v="13369"/>
    <n v="65.790000000000006"/>
    <s v="Sweden"/>
    <s v="Nasdaq Omx Nordic"/>
    <s v="SEK"/>
  </r>
  <r>
    <x v="2"/>
    <x v="55"/>
    <n v="3659"/>
    <x v="173"/>
    <m/>
    <s v="Communication"/>
    <s v="Equity"/>
    <n v="870910.79"/>
    <n v="1.18"/>
    <n v="870910.79"/>
    <n v="37000"/>
    <n v="23.54"/>
    <s v="Japan"/>
    <s v="Tokyo Stock Exchange"/>
    <s v="JPY"/>
  </r>
  <r>
    <x v="2"/>
    <x v="55"/>
    <s v="SNAP"/>
    <x v="165"/>
    <m/>
    <s v="Communication"/>
    <s v="Equity"/>
    <n v="869214.98"/>
    <n v="1.18"/>
    <n v="869214.98"/>
    <n v="106261"/>
    <n v="8.18"/>
    <s v="United States"/>
    <s v="New York Stock Exchange Inc."/>
    <s v="USD"/>
  </r>
  <r>
    <x v="2"/>
    <x v="55"/>
    <n v="9697"/>
    <x v="170"/>
    <m/>
    <s v="Communication"/>
    <s v="Equity"/>
    <n v="834831.02"/>
    <n v="1.1299999999999999"/>
    <n v="834831.02"/>
    <n v="33600"/>
    <n v="24.85"/>
    <s v="Japan"/>
    <s v="Tokyo Stock Exchange"/>
    <s v="JPY"/>
  </r>
  <r>
    <x v="2"/>
    <x v="55"/>
    <s v="PSON"/>
    <x v="167"/>
    <m/>
    <s v="Consumer Discretionary"/>
    <s v="Equity"/>
    <n v="791466.45"/>
    <n v="1.07"/>
    <n v="791466.45"/>
    <n v="59208"/>
    <n v="13.37"/>
    <s v="United Kingdom"/>
    <s v="London Stock Exchange"/>
    <s v="GBP"/>
  </r>
  <r>
    <x v="2"/>
    <x v="55"/>
    <n v="5935"/>
    <x v="32"/>
    <m/>
    <s v="Information Technology"/>
    <s v="Equity"/>
    <n v="671907.57"/>
    <n v="0.91"/>
    <n v="671907.57"/>
    <n v="12644"/>
    <n v="53.14"/>
    <s v="Korea (South)"/>
    <s v="Korea Exchange (Stock Market)"/>
    <s v="KRW"/>
  </r>
  <r>
    <x v="2"/>
    <x v="55"/>
    <s v="DUOL"/>
    <x v="166"/>
    <m/>
    <s v="Consumer Discretionary"/>
    <s v="Equity"/>
    <n v="627866.93999999994"/>
    <n v="0.85"/>
    <n v="627866.93999999994"/>
    <n v="3522"/>
    <n v="178.27"/>
    <s v="United States"/>
    <s v="NASDAQ"/>
    <s v="USD"/>
  </r>
  <r>
    <x v="2"/>
    <x v="55"/>
    <n v="259960"/>
    <x v="171"/>
    <m/>
    <s v="Communication"/>
    <s v="Equity"/>
    <n v="515179.65"/>
    <n v="0.7"/>
    <n v="515179.65"/>
    <n v="2814"/>
    <n v="183.08"/>
    <s v="Korea (South)"/>
    <s v="Korea Exchange (Stock Market)"/>
    <s v="KRW"/>
  </r>
  <r>
    <x v="2"/>
    <x v="55"/>
    <n v="9684"/>
    <x v="176"/>
    <m/>
    <s v="Communication"/>
    <s v="Equity"/>
    <n v="498253.17"/>
    <n v="0.67"/>
    <n v="498253.17"/>
    <n v="24800"/>
    <n v="20.09"/>
    <s v="Japan"/>
    <s v="Tokyo Stock Exchange"/>
    <s v="JPY"/>
  </r>
  <r>
    <x v="2"/>
    <x v="55"/>
    <s v="LIF"/>
    <x v="237"/>
    <m/>
    <s v="Information Technology"/>
    <s v="Equity"/>
    <n v="479178.14"/>
    <n v="0.65"/>
    <n v="479178.14"/>
    <n v="6866"/>
    <n v="69.790000000000006"/>
    <s v="United States"/>
    <s v="NASDAQ"/>
    <s v="USD"/>
  </r>
  <r>
    <x v="2"/>
    <x v="55"/>
    <s v="LOPE"/>
    <x v="174"/>
    <m/>
    <s v="Consumer Discretionary"/>
    <s v="Equity"/>
    <n v="411200.31"/>
    <n v="0.56000000000000005"/>
    <n v="411200.31"/>
    <n v="2521"/>
    <n v="163.11000000000001"/>
    <s v="United States"/>
    <s v="NASDAQ"/>
    <s v="USD"/>
  </r>
  <r>
    <x v="2"/>
    <x v="55"/>
    <s v="CDR"/>
    <x v="177"/>
    <m/>
    <s v="Communication"/>
    <s v="Equity"/>
    <n v="394695.98"/>
    <n v="0.53"/>
    <n v="394695.98"/>
    <n v="6233"/>
    <n v="63.32"/>
    <s v="Poland"/>
    <s v="Warsaw Stock Exchange/Equities/Main Market"/>
    <s v="PLN"/>
  </r>
  <r>
    <x v="2"/>
    <x v="55"/>
    <s v="SOUN"/>
    <x v="172"/>
    <m/>
    <s v="Information Technology"/>
    <s v="Equity"/>
    <n v="374355.36"/>
    <n v="0.51"/>
    <n v="374355.36"/>
    <n v="32752"/>
    <n v="11.43"/>
    <s v="United States"/>
    <s v="NASDAQ"/>
    <s v="USD"/>
  </r>
  <r>
    <x v="2"/>
    <x v="55"/>
    <n v="6417"/>
    <x v="180"/>
    <m/>
    <s v="Consumer Discretionary"/>
    <s v="Equity"/>
    <n v="332716.90000000002"/>
    <n v="0.45"/>
    <n v="332716.90000000002"/>
    <n v="19500"/>
    <n v="17.059999999999999"/>
    <s v="Japan"/>
    <s v="Tokyo Stock Exchange"/>
    <s v="JPY"/>
  </r>
  <r>
    <x v="2"/>
    <x v="55"/>
    <s v="AMBA"/>
    <x v="179"/>
    <m/>
    <s v="Information Technology"/>
    <s v="Equity"/>
    <n v="316654.02"/>
    <n v="0.43"/>
    <n v="316654.02"/>
    <n v="3767"/>
    <n v="84.06"/>
    <s v="United States"/>
    <s v="NASDAQ"/>
    <s v="USD"/>
  </r>
  <r>
    <x v="2"/>
    <x v="55"/>
    <s v="LRN"/>
    <x v="175"/>
    <m/>
    <s v="Consumer Discretionary"/>
    <s v="Equity"/>
    <n v="242490.1"/>
    <n v="0.33"/>
    <n v="242490.1"/>
    <n v="3865"/>
    <n v="62.74"/>
    <s v="United States"/>
    <s v="New York Stock Exchange Inc."/>
    <s v="USD"/>
  </r>
  <r>
    <x v="2"/>
    <x v="55"/>
    <s v="PTON"/>
    <x v="178"/>
    <m/>
    <s v="Consumer Discretionary"/>
    <s v="Equity"/>
    <n v="242138.82"/>
    <n v="0.33"/>
    <n v="242138.82"/>
    <n v="33913"/>
    <n v="7.14"/>
    <s v="United States"/>
    <s v="NASDAQ"/>
    <s v="USD"/>
  </r>
  <r>
    <x v="2"/>
    <x v="55"/>
    <s v="SRAD"/>
    <x v="239"/>
    <m/>
    <s v="Consumer Discretionary"/>
    <s v="Equity"/>
    <n v="228154.41"/>
    <n v="0.31"/>
    <n v="228154.41"/>
    <n v="10461"/>
    <n v="21.81"/>
    <s v="United States"/>
    <s v="NASDAQ"/>
    <s v="USD"/>
  </r>
  <r>
    <x v="2"/>
    <x v="55"/>
    <s v="SINCH"/>
    <x v="240"/>
    <m/>
    <s v="Information Technology"/>
    <s v="Equity"/>
    <n v="176231.85"/>
    <n v="0.24"/>
    <n v="176231.85"/>
    <n v="61184"/>
    <n v="2.88"/>
    <s v="Sweden"/>
    <s v="Nasdaq Omx Nordic"/>
    <s v="SEK"/>
  </r>
  <r>
    <x v="2"/>
    <x v="55"/>
    <n v="36570"/>
    <x v="186"/>
    <m/>
    <s v="Communication"/>
    <s v="Equity"/>
    <n v="174639.33"/>
    <n v="0.24"/>
    <n v="174639.33"/>
    <n v="1122"/>
    <n v="155.65"/>
    <s v="Korea (South)"/>
    <s v="Korea Exchange (Stock Market)"/>
    <s v="KRW"/>
  </r>
  <r>
    <x v="2"/>
    <x v="55"/>
    <s v="SONO"/>
    <x v="187"/>
    <m/>
    <s v="Consumer Discretionary"/>
    <s v="Equity"/>
    <n v="168931.44"/>
    <n v="0.23"/>
    <n v="168931.44"/>
    <n v="10638"/>
    <n v="15.88"/>
    <s v="United States"/>
    <s v="NASDAQ"/>
    <s v="USD"/>
  </r>
  <r>
    <x v="2"/>
    <x v="55"/>
    <s v="MGNI"/>
    <x v="184"/>
    <m/>
    <s v="Communication"/>
    <s v="Equity"/>
    <n v="167374.07999999999"/>
    <n v="0.23"/>
    <n v="167374.07999999999"/>
    <n v="12528"/>
    <n v="13.36"/>
    <s v="United States"/>
    <s v="NASDAQ"/>
    <s v="USD"/>
  </r>
  <r>
    <x v="2"/>
    <x v="55"/>
    <n v="3635"/>
    <x v="188"/>
    <m/>
    <s v="Communication"/>
    <s v="Equity"/>
    <n v="141861.85"/>
    <n v="0.19"/>
    <n v="141861.85"/>
    <n v="10300"/>
    <n v="13.77"/>
    <s v="Japan"/>
    <s v="Tokyo Stock Exchange"/>
    <s v="JPY"/>
  </r>
  <r>
    <x v="2"/>
    <x v="55"/>
    <s v="UTI"/>
    <x v="241"/>
    <m/>
    <s v="Consumer Discretionary"/>
    <s v="Equity"/>
    <n v="135936"/>
    <n v="0.18"/>
    <n v="135936"/>
    <n v="4800"/>
    <n v="28.32"/>
    <s v="United States"/>
    <s v="New York Stock Exchange Inc."/>
    <s v="USD"/>
  </r>
  <r>
    <x v="2"/>
    <x v="55"/>
    <n v="1070"/>
    <x v="209"/>
    <m/>
    <s v="Consumer Discretionary"/>
    <s v="Equity"/>
    <n v="133699.10999999999"/>
    <n v="0.18"/>
    <n v="133699.10999999999"/>
    <n v="101000"/>
    <n v="1.32"/>
    <s v="China"/>
    <s v="Hong Kong Exchanges And Clearing Ltd"/>
    <s v="HKD"/>
  </r>
  <r>
    <x v="2"/>
    <x v="55"/>
    <s v="EMBRAC B"/>
    <x v="182"/>
    <m/>
    <s v="Communication"/>
    <s v="Equity"/>
    <n v="133077.87"/>
    <n v="0.18"/>
    <n v="133077.87"/>
    <n v="14633"/>
    <n v="9.09"/>
    <s v="Sweden"/>
    <s v="Nasdaq Omx Nordic"/>
    <s v="SEK"/>
  </r>
  <r>
    <x v="2"/>
    <x v="55"/>
    <s v="DV"/>
    <x v="183"/>
    <m/>
    <s v="Communication"/>
    <s v="Equity"/>
    <n v="123627.52"/>
    <n v="0.17"/>
    <n v="123627.52"/>
    <n v="12073"/>
    <n v="10.24"/>
    <s v="United States"/>
    <s v="New York Stock Exchange Inc."/>
    <s v="USD"/>
  </r>
  <r>
    <x v="2"/>
    <x v="55"/>
    <s v="ADEA"/>
    <x v="190"/>
    <m/>
    <s v="Information Technology"/>
    <s v="Equity"/>
    <n v="119123.59"/>
    <n v="0.16"/>
    <n v="119123.59"/>
    <n v="9599"/>
    <n v="12.41"/>
    <s v="United States"/>
    <s v="NASDAQ"/>
    <s v="USD"/>
  </r>
  <r>
    <x v="2"/>
    <x v="55"/>
    <n v="2498"/>
    <x v="193"/>
    <m/>
    <s v="Information Technology"/>
    <s v="Equity"/>
    <n v="115243.9"/>
    <n v="0.16"/>
    <n v="115243.9"/>
    <n v="70000"/>
    <n v="1.65"/>
    <s v="Taiwan"/>
    <s v="Taiwan Stock Exchange"/>
    <s v="TWD"/>
  </r>
  <r>
    <x v="2"/>
    <x v="55"/>
    <n v="4915"/>
    <x v="196"/>
    <m/>
    <s v="Information Technology"/>
    <s v="Equity"/>
    <n v="110218.23"/>
    <n v="0.15"/>
    <n v="110218.23"/>
    <n v="40500"/>
    <n v="2.72"/>
    <s v="Taiwan"/>
    <s v="Taiwan Stock Exchange"/>
    <s v="TWD"/>
  </r>
  <r>
    <x v="2"/>
    <x v="55"/>
    <n v="2432"/>
    <x v="189"/>
    <m/>
    <s v="Communication"/>
    <s v="Equity"/>
    <n v="109758.69"/>
    <n v="0.15"/>
    <n v="109758.69"/>
    <n v="6800"/>
    <n v="16.14"/>
    <s v="Japan"/>
    <s v="Tokyo Stock Exchange"/>
    <s v="JPY"/>
  </r>
  <r>
    <x v="2"/>
    <x v="55"/>
    <s v="FUBO"/>
    <x v="219"/>
    <m/>
    <s v="Communication"/>
    <s v="Equity"/>
    <n v="101199.84"/>
    <n v="0.14000000000000001"/>
    <n v="101199.84"/>
    <n v="30119"/>
    <n v="3.36"/>
    <s v="United States"/>
    <s v="New York Stock Exchange Inc."/>
    <s v="USD"/>
  </r>
  <r>
    <x v="2"/>
    <x v="55"/>
    <s v="MTG B"/>
    <x v="201"/>
    <m/>
    <s v="Communication"/>
    <s v="Equity"/>
    <n v="100109.52"/>
    <n v="0.14000000000000001"/>
    <n v="100109.52"/>
    <n v="8203"/>
    <n v="12.2"/>
    <s v="Sweden"/>
    <s v="Nasdaq Omx Nordic"/>
    <s v="SEK"/>
  </r>
  <r>
    <x v="2"/>
    <x v="55"/>
    <n v="251270"/>
    <x v="204"/>
    <m/>
    <s v="Communication"/>
    <s v="Equity"/>
    <n v="96577.35"/>
    <n v="0.13"/>
    <n v="96577.35"/>
    <n v="2618"/>
    <n v="36.89"/>
    <s v="Korea (South)"/>
    <s v="Korea Exchange (Stock Market)"/>
    <s v="KRW"/>
  </r>
  <r>
    <x v="2"/>
    <x v="55"/>
    <s v="COUR"/>
    <x v="197"/>
    <m/>
    <s v="Consumer Discretionary"/>
    <s v="Equity"/>
    <n v="96270.720000000001"/>
    <n v="0.13"/>
    <n v="96270.720000000001"/>
    <n v="11856"/>
    <n v="8.1199999999999992"/>
    <s v="United States"/>
    <s v="New York Stock Exchange Inc."/>
    <s v="USD"/>
  </r>
  <r>
    <x v="2"/>
    <x v="55"/>
    <n v="3738"/>
    <x v="200"/>
    <m/>
    <s v="Information Technology"/>
    <s v="Equity"/>
    <n v="94499.8"/>
    <n v="0.13"/>
    <n v="94499.8"/>
    <n v="154000"/>
    <n v="0.61"/>
    <s v="Hong Kong"/>
    <s v="Hong Kong Exchanges And Clearing Ltd"/>
    <s v="HKD"/>
  </r>
  <r>
    <x v="2"/>
    <x v="55"/>
    <s v="HLIT"/>
    <x v="191"/>
    <m/>
    <s v="Information Technology"/>
    <s v="Equity"/>
    <n v="93037.2"/>
    <n v="0.13"/>
    <n v="93037.2"/>
    <n v="10004"/>
    <n v="9.3000000000000007"/>
    <s v="United States"/>
    <s v="NASDAQ"/>
    <s v="USD"/>
  </r>
  <r>
    <x v="2"/>
    <x v="55"/>
    <n v="263750"/>
    <x v="207"/>
    <m/>
    <s v="Communication"/>
    <s v="Equity"/>
    <n v="89201.25"/>
    <n v="0.12"/>
    <n v="89201.25"/>
    <n v="3306"/>
    <n v="26.98"/>
    <s v="Korea (South)"/>
    <s v="Korea Exchange (Kosdaq)"/>
    <s v="KRW"/>
  </r>
  <r>
    <x v="2"/>
    <x v="55"/>
    <s v="IEL"/>
    <x v="185"/>
    <m/>
    <s v="Consumer Discretionary"/>
    <s v="Equity"/>
    <n v="82859.78"/>
    <n v="0.11"/>
    <n v="82859.78"/>
    <n v="24912"/>
    <n v="3.33"/>
    <s v="Australia"/>
    <s v="Asx - All Markets"/>
    <s v="AUD"/>
  </r>
  <r>
    <x v="2"/>
    <x v="55"/>
    <n v="2439"/>
    <x v="203"/>
    <m/>
    <s v="Consumer Discretionary"/>
    <s v="Equity"/>
    <n v="81591.27"/>
    <n v="0.11"/>
    <n v="81591.27"/>
    <n v="23008"/>
    <n v="3.55"/>
    <s v="Taiwan"/>
    <s v="Taiwan Stock Exchange"/>
    <s v="TWD"/>
  </r>
  <r>
    <x v="2"/>
    <x v="55"/>
    <s v="PTEC"/>
    <x v="181"/>
    <m/>
    <s v="Consumer Discretionary"/>
    <s v="Equity"/>
    <n v="77633.070000000007"/>
    <n v="0.11"/>
    <n v="77633.070000000007"/>
    <n v="25341"/>
    <n v="3.06"/>
    <s v="United Kingdom"/>
    <s v="London Stock Exchange"/>
    <s v="GBP"/>
  </r>
  <r>
    <x v="2"/>
    <x v="55"/>
    <s v="UBI"/>
    <x v="192"/>
    <m/>
    <s v="Communication"/>
    <s v="Equity"/>
    <n v="68790.02"/>
    <n v="0.09"/>
    <n v="68790.02"/>
    <n v="8761"/>
    <n v="7.85"/>
    <s v="France"/>
    <s v="Nyse Euronext - Euronext Paris"/>
    <s v="EUR"/>
  </r>
  <r>
    <x v="2"/>
    <x v="55"/>
    <s v="IAS"/>
    <x v="206"/>
    <m/>
    <s v="Communication"/>
    <s v="Equity"/>
    <n v="64788.480000000003"/>
    <n v="0.09"/>
    <n v="64788.480000000003"/>
    <n v="6327"/>
    <n v="10.24"/>
    <s v="United States"/>
    <s v="NASDAQ"/>
    <s v="USD"/>
  </r>
  <r>
    <x v="2"/>
    <x v="55"/>
    <n v="3765"/>
    <x v="199"/>
    <m/>
    <s v="Communication"/>
    <s v="Equity"/>
    <n v="63906.05"/>
    <n v="0.09"/>
    <n v="63906.05"/>
    <n v="4100"/>
    <n v="15.59"/>
    <s v="Japan"/>
    <s v="Tokyo Stock Exchange"/>
    <s v="JPY"/>
  </r>
  <r>
    <x v="2"/>
    <x v="55"/>
    <n v="2121"/>
    <x v="202"/>
    <m/>
    <s v="Communication"/>
    <s v="Equity"/>
    <n v="61962.05"/>
    <n v="0.08"/>
    <n v="61962.05"/>
    <n v="3300"/>
    <n v="18.78"/>
    <s v="Japan"/>
    <s v="Tokyo Stock Exchange"/>
    <s v="JPY"/>
  </r>
  <r>
    <x v="2"/>
    <x v="55"/>
    <n v="6727"/>
    <x v="208"/>
    <m/>
    <s v="Information Technology"/>
    <s v="Equity"/>
    <n v="55776.93"/>
    <n v="0.08"/>
    <n v="55776.93"/>
    <n v="10700"/>
    <n v="5.21"/>
    <s v="Japan"/>
    <s v="Tokyo Stock Exchange"/>
    <s v="JPY"/>
  </r>
  <r>
    <x v="2"/>
    <x v="55"/>
    <n v="2362"/>
    <x v="205"/>
    <m/>
    <s v="Information Technology"/>
    <s v="Equity"/>
    <n v="55460.53"/>
    <n v="0.08"/>
    <n v="55460.53"/>
    <n v="41000"/>
    <n v="1.35"/>
    <s v="Taiwan"/>
    <s v="Taiwan Stock Exchange"/>
    <s v="TWD"/>
  </r>
  <r>
    <x v="2"/>
    <x v="55"/>
    <n v="2767"/>
    <x v="214"/>
    <m/>
    <s v="Consumer Discretionary"/>
    <s v="Equity"/>
    <n v="47469.96"/>
    <n v="0.06"/>
    <n v="47469.96"/>
    <n v="3900"/>
    <n v="12.17"/>
    <s v="Japan"/>
    <s v="Tokyo Stock Exchange"/>
    <s v="JPY"/>
  </r>
  <r>
    <x v="2"/>
    <x v="55"/>
    <n v="751"/>
    <x v="213"/>
    <m/>
    <s v="Consumer Discretionary"/>
    <s v="Equity"/>
    <n v="47222.879999999997"/>
    <n v="0.06"/>
    <n v="47222.879999999997"/>
    <n v="92000"/>
    <n v="0.51"/>
    <s v="China"/>
    <s v="Hong Kong Exchanges And Clearing Ltd"/>
    <s v="HKD"/>
  </r>
  <r>
    <x v="2"/>
    <x v="55"/>
    <s v="USD"/>
    <x v="38"/>
    <m/>
    <s v="Cash and/or Derivatives"/>
    <s v="Cash"/>
    <n v="45146.62"/>
    <n v="0.06"/>
    <n v="45146.62"/>
    <n v="45147"/>
    <n v="100"/>
    <s v="United States"/>
    <s v="-"/>
    <s v="USD"/>
  </r>
  <r>
    <x v="2"/>
    <x v="55"/>
    <n v="293490"/>
    <x v="212"/>
    <m/>
    <s v="Communication"/>
    <s v="Equity"/>
    <n v="40112.449999999997"/>
    <n v="0.05"/>
    <n v="40112.449999999997"/>
    <n v="3600"/>
    <n v="11.14"/>
    <s v="Korea (South)"/>
    <s v="Korea Exchange (Kosdaq)"/>
    <s v="KRW"/>
  </r>
  <r>
    <x v="2"/>
    <x v="55"/>
    <s v="KRW"/>
    <x v="39"/>
    <m/>
    <s v="Cash and/or Derivatives"/>
    <s v="Cash"/>
    <n v="35773.230000000003"/>
    <n v="0.05"/>
    <n v="35773.230000000003"/>
    <n v="52171680"/>
    <n v="7.0000000000000007E-2"/>
    <s v="Korea (South)"/>
    <s v="-"/>
    <s v="KRW"/>
  </r>
  <r>
    <x v="2"/>
    <x v="55"/>
    <n v="192080"/>
    <x v="217"/>
    <m/>
    <s v="Consumer Discretionary"/>
    <s v="Equity"/>
    <n v="34923.75"/>
    <n v="0.05"/>
    <n v="34923.75"/>
    <n v="972"/>
    <n v="35.93"/>
    <s v="Korea (South)"/>
    <s v="Korea Exchange (Stock Market)"/>
    <s v="KRW"/>
  </r>
  <r>
    <x v="2"/>
    <x v="55"/>
    <s v="JPY"/>
    <x v="46"/>
    <m/>
    <s v="Cash and/or Derivatives"/>
    <s v="Cash"/>
    <n v="34500.449999999997"/>
    <n v="0.05"/>
    <n v="34500.449999999997"/>
    <n v="5354298"/>
    <n v="0.64"/>
    <s v="Japan"/>
    <s v="-"/>
    <s v="JPY"/>
  </r>
  <r>
    <x v="2"/>
    <x v="55"/>
    <n v="112040"/>
    <x v="215"/>
    <m/>
    <s v="Communication"/>
    <s v="Equity"/>
    <n v="34135.25"/>
    <n v="0.05"/>
    <n v="34135.25"/>
    <n v="1807"/>
    <n v="18.89"/>
    <s v="Korea (South)"/>
    <s v="Korea Exchange (Kosdaq)"/>
    <s v="KRW"/>
  </r>
  <r>
    <x v="2"/>
    <x v="55"/>
    <n v="799"/>
    <x v="243"/>
    <m/>
    <s v="Communication"/>
    <s v="Equity"/>
    <n v="33819.4"/>
    <n v="0.05"/>
    <n v="33819.4"/>
    <n v="69000"/>
    <n v="0.49"/>
    <s v="Hong Kong"/>
    <s v="Hong Kong Exchanges And Clearing Ltd"/>
    <s v="HKD"/>
  </r>
  <r>
    <x v="2"/>
    <x v="55"/>
    <s v="PUBM"/>
    <x v="210"/>
    <m/>
    <s v="Communication"/>
    <s v="Equity"/>
    <n v="32688.83"/>
    <n v="0.04"/>
    <n v="32688.83"/>
    <n v="3557"/>
    <n v="9.19"/>
    <s v="United States"/>
    <s v="NASDAQ"/>
    <s v="USD"/>
  </r>
  <r>
    <x v="2"/>
    <x v="55"/>
    <n v="777"/>
    <x v="242"/>
    <m/>
    <s v="Communication"/>
    <s v="Equity"/>
    <n v="32179.18"/>
    <n v="0.04"/>
    <n v="32179.18"/>
    <n v="22000"/>
    <n v="1.46"/>
    <s v="China"/>
    <s v="Hong Kong Exchanges And Clearing Ltd"/>
    <s v="HKD"/>
  </r>
  <r>
    <x v="2"/>
    <x v="55"/>
    <n v="67160"/>
    <x v="211"/>
    <m/>
    <s v="Communication"/>
    <s v="Equity"/>
    <n v="31483.48"/>
    <n v="0.04"/>
    <n v="31483.48"/>
    <n v="655"/>
    <n v="48.07"/>
    <s v="Korea (South)"/>
    <s v="Korea Exchange (Kosdaq)"/>
    <s v="KRW"/>
  </r>
  <r>
    <x v="2"/>
    <x v="55"/>
    <n v="6419"/>
    <x v="245"/>
    <m/>
    <s v="Consumer Discretionary"/>
    <s v="Equity"/>
    <n v="27198.04"/>
    <n v="0.04"/>
    <n v="27198.04"/>
    <n v="1400"/>
    <n v="19.43"/>
    <s v="Japan"/>
    <s v="Tokyo Stock Exchange"/>
    <s v="JPY"/>
  </r>
  <r>
    <x v="2"/>
    <x v="55"/>
    <s v="PLTK"/>
    <x v="224"/>
    <m/>
    <s v="Communication"/>
    <s v="Equity"/>
    <n v="25592.16"/>
    <n v="0.03"/>
    <n v="25592.16"/>
    <n v="6512"/>
    <n v="3.93"/>
    <s v="United States"/>
    <s v="NASDAQ"/>
    <s v="USD"/>
  </r>
  <r>
    <x v="2"/>
    <x v="55"/>
    <n v="6200"/>
    <x v="244"/>
    <m/>
    <s v="Industrials"/>
    <s v="Equity"/>
    <n v="25287.54"/>
    <n v="0.03"/>
    <n v="25287.54"/>
    <n v="4700"/>
    <n v="5.38"/>
    <s v="Japan"/>
    <s v="Tokyo Stock Exchange"/>
    <s v="JPY"/>
  </r>
  <r>
    <x v="2"/>
    <x v="55"/>
    <n v="30520"/>
    <x v="246"/>
    <m/>
    <s v="Information Technology"/>
    <s v="Equity"/>
    <n v="24903.11"/>
    <n v="0.03"/>
    <n v="24903.11"/>
    <n v="1507"/>
    <n v="16.52"/>
    <s v="Korea (South)"/>
    <s v="Korea Exchange (Kosdaq)"/>
    <s v="KRW"/>
  </r>
  <r>
    <x v="2"/>
    <x v="55"/>
    <s v="BMBL"/>
    <x v="195"/>
    <m/>
    <s v="Communication"/>
    <s v="Equity"/>
    <n v="24283.14"/>
    <n v="0.03"/>
    <n v="24283.14"/>
    <n v="6802"/>
    <n v="3.57"/>
    <s v="United States"/>
    <s v="NASDAQ"/>
    <s v="USD"/>
  </r>
  <r>
    <x v="2"/>
    <x v="55"/>
    <s v="MSIN"/>
    <x v="247"/>
    <m/>
    <s v="Communication"/>
    <s v="Equity"/>
    <n v="22962.63"/>
    <n v="0.03"/>
    <n v="22962.63"/>
    <n v="768100"/>
    <n v="0.03"/>
    <s v="Indonesia"/>
    <s v="Indonesia Stock Exchange"/>
    <s v="IDR"/>
  </r>
  <r>
    <x v="2"/>
    <x v="55"/>
    <n v="376300"/>
    <x v="223"/>
    <m/>
    <s v="Communication"/>
    <s v="Equity"/>
    <n v="20325.63"/>
    <n v="0.03"/>
    <n v="20325.63"/>
    <n v="901"/>
    <n v="22.56"/>
    <s v="Korea (South)"/>
    <s v="Korea Exchange (Kosdaq)"/>
    <s v="KRW"/>
  </r>
  <r>
    <x v="2"/>
    <x v="55"/>
    <s v="AUD"/>
    <x v="231"/>
    <m/>
    <s v="Cash and/or Derivatives"/>
    <s v="Cash"/>
    <n v="20151.21"/>
    <n v="0.03"/>
    <n v="20151.21"/>
    <n v="30959"/>
    <n v="65.09"/>
    <s v="Australia"/>
    <s v="-"/>
    <s v="AUD"/>
  </r>
  <r>
    <x v="2"/>
    <x v="55"/>
    <n v="225570"/>
    <x v="248"/>
    <m/>
    <s v="Communication"/>
    <s v="Equity"/>
    <n v="20045.12"/>
    <n v="0.03"/>
    <n v="20045.12"/>
    <n v="2203"/>
    <n v="9.1"/>
    <s v="Korea (South)"/>
    <s v="Korea Exchange (Kosdaq)"/>
    <s v="KRW"/>
  </r>
  <r>
    <x v="2"/>
    <x v="55"/>
    <n v="3632"/>
    <x v="225"/>
    <m/>
    <s v="Communication"/>
    <s v="Equity"/>
    <n v="15564.93"/>
    <n v="0.02"/>
    <n v="15564.93"/>
    <n v="6100"/>
    <n v="2.5499999999999998"/>
    <s v="Japan"/>
    <s v="Tokyo Stock Exchange"/>
    <s v="JPY"/>
  </r>
  <r>
    <x v="2"/>
    <x v="55"/>
    <n v="194480"/>
    <x v="228"/>
    <m/>
    <s v="Communication"/>
    <s v="Equity"/>
    <n v="15550.33"/>
    <n v="0.02"/>
    <n v="15550.33"/>
    <n v="668"/>
    <n v="23.28"/>
    <s v="Korea (South)"/>
    <s v="Korea Exchange (Kosdaq)"/>
    <s v="KRW"/>
  </r>
  <r>
    <x v="2"/>
    <x v="55"/>
    <s v="CHF"/>
    <x v="230"/>
    <m/>
    <s v="Cash and/or Derivatives"/>
    <s v="Cash"/>
    <n v="8479.06"/>
    <n v="0.01"/>
    <n v="8479.06"/>
    <n v="6746"/>
    <n v="125.7"/>
    <s v="Switzerland"/>
    <s v="-"/>
    <s v="CHF"/>
  </r>
  <r>
    <x v="2"/>
    <x v="55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55"/>
    <s v="HKD"/>
    <x v="45"/>
    <m/>
    <s v="Cash and/or Derivatives"/>
    <s v="Cash"/>
    <n v="6811.23"/>
    <n v="0.01"/>
    <n v="6811.23"/>
    <n v="52946"/>
    <n v="12.86"/>
    <s v="Hong Kong"/>
    <s v="-"/>
    <s v="HKD"/>
  </r>
  <r>
    <x v="2"/>
    <x v="55"/>
    <s v="IDR"/>
    <x v="249"/>
    <m/>
    <s v="Cash and/or Derivatives"/>
    <s v="Cash"/>
    <n v="6729.55"/>
    <n v="0.01"/>
    <n v="6729.55"/>
    <n v="112551723"/>
    <n v="0.01"/>
    <s v="Indonesia"/>
    <s v="-"/>
    <s v="IDR"/>
  </r>
  <r>
    <x v="2"/>
    <x v="55"/>
    <s v="SEK"/>
    <x v="229"/>
    <m/>
    <s v="Cash and/or Derivatives"/>
    <s v="Cash"/>
    <n v="5595.92"/>
    <n v="0.01"/>
    <n v="5595.92"/>
    <n v="52960"/>
    <n v="10.57"/>
    <s v="Sweden"/>
    <s v="-"/>
    <s v="SEK"/>
  </r>
  <r>
    <x v="2"/>
    <x v="55"/>
    <s v="GBP"/>
    <x v="49"/>
    <m/>
    <s v="Cash and/or Derivatives"/>
    <s v="Cash"/>
    <n v="4019.57"/>
    <n v="0.01"/>
    <n v="4019.57"/>
    <n v="3051"/>
    <n v="131.76"/>
    <s v="United Kingdom"/>
    <s v="-"/>
    <s v="GBP"/>
  </r>
  <r>
    <x v="2"/>
    <x v="55"/>
    <s v="MYR"/>
    <x v="232"/>
    <m/>
    <s v="Cash and/or Derivatives"/>
    <s v="Cash"/>
    <n v="3502.65"/>
    <n v="0"/>
    <n v="3502.65"/>
    <n v="14536"/>
    <n v="24.1"/>
    <s v="Malaysia"/>
    <s v="-"/>
    <s v="MYR"/>
  </r>
  <r>
    <x v="2"/>
    <x v="55"/>
    <s v="EUR"/>
    <x v="43"/>
    <m/>
    <s v="Cash and/or Derivatives"/>
    <s v="Cash"/>
    <n v="2373.9299999999998"/>
    <n v="0"/>
    <n v="2373.9299999999998"/>
    <n v="2047"/>
    <n v="115.98"/>
    <s v="European Union"/>
    <s v="-"/>
    <s v="EUR"/>
  </r>
  <r>
    <x v="2"/>
    <x v="55"/>
    <s v="PLN"/>
    <x v="233"/>
    <m/>
    <s v="Cash and/or Derivatives"/>
    <s v="Cash"/>
    <n v="2320.98"/>
    <n v="0"/>
    <n v="2320.98"/>
    <n v="8463"/>
    <n v="27.42"/>
    <s v="Poland"/>
    <s v="-"/>
    <s v="PLN"/>
  </r>
  <r>
    <x v="2"/>
    <x v="55"/>
    <s v="TWD"/>
    <x v="41"/>
    <m/>
    <s v="Cash and/or Derivatives"/>
    <s v="Cash"/>
    <n v="1760.04"/>
    <n v="0"/>
    <n v="1760.04"/>
    <n v="54843"/>
    <n v="3.21"/>
    <s v="Taiwan"/>
    <s v="-"/>
    <s v="TWD"/>
  </r>
  <r>
    <x v="2"/>
    <x v="55"/>
    <s v="NOK"/>
    <x v="234"/>
    <m/>
    <s v="Cash and/or Derivatives"/>
    <s v="Cash"/>
    <n v="1007.96"/>
    <n v="0"/>
    <n v="1007.96"/>
    <n v="10174"/>
    <n v="9.91"/>
    <s v="Norway"/>
    <s v="-"/>
    <s v="NOK"/>
  </r>
  <r>
    <x v="2"/>
    <x v="55"/>
    <s v="HWBZ5"/>
    <x v="149"/>
    <m/>
    <s v="Cash and/or Derivatives"/>
    <s v="Futures"/>
    <n v="0"/>
    <n v="0"/>
    <n v="99516"/>
    <n v="2"/>
    <n v="24879"/>
    <s v="-"/>
    <s v="Chicago Mercantile Exchange"/>
    <s v="USD"/>
  </r>
  <r>
    <x v="3"/>
    <x v="56"/>
    <s v="GMEXICOB"/>
    <x v="251"/>
    <m/>
    <s v="Materials"/>
    <s v="Equity"/>
    <n v="14945529.390000001"/>
    <n v="8.16"/>
    <n v="14945529.390000001"/>
    <n v="1813410"/>
    <n v="8.24"/>
    <s v="Mexico"/>
    <s v="Bolsa Mexicana De Valores"/>
    <s v="MXN"/>
  </r>
  <r>
    <x v="3"/>
    <x v="56"/>
    <s v="FM"/>
    <x v="252"/>
    <m/>
    <s v="Materials"/>
    <s v="Equity"/>
    <n v="13883871.560000001"/>
    <n v="7.58"/>
    <n v="13883871.560000001"/>
    <n v="672515"/>
    <n v="20.64"/>
    <s v="Canada"/>
    <s v="Toronto Stock Exchange"/>
    <s v="CAD"/>
  </r>
  <r>
    <x v="3"/>
    <x v="56"/>
    <s v="LUN"/>
    <x v="253"/>
    <m/>
    <s v="Materials"/>
    <s v="Equity"/>
    <n v="13603947.6"/>
    <n v="7.42"/>
    <n v="13603947.6"/>
    <n v="737888"/>
    <n v="18.440000000000001"/>
    <s v="Canada"/>
    <s v="Toronto Stock Exchange"/>
    <s v="CAD"/>
  </r>
  <r>
    <x v="3"/>
    <x v="56"/>
    <s v="ANTO"/>
    <x v="254"/>
    <m/>
    <s v="Materials"/>
    <s v="Equity"/>
    <n v="13237882.939999999"/>
    <n v="7.22"/>
    <n v="13237882.939999999"/>
    <n v="382650"/>
    <n v="34.6"/>
    <s v="United Kingdom"/>
    <s v="London Stock Exchange"/>
    <s v="GBP"/>
  </r>
  <r>
    <x v="3"/>
    <x v="56"/>
    <s v="TECK.B"/>
    <x v="255"/>
    <m/>
    <s v="Materials"/>
    <s v="Equity"/>
    <n v="12560633.85"/>
    <n v="6.86"/>
    <n v="12560633.85"/>
    <n v="313068"/>
    <n v="40.119999999999997"/>
    <s v="Canada"/>
    <s v="Toronto Stock Exchange"/>
    <s v="CAD"/>
  </r>
  <r>
    <x v="3"/>
    <x v="56"/>
    <s v="FCX"/>
    <x v="256"/>
    <m/>
    <s v="Materials"/>
    <s v="Equity"/>
    <n v="11717557.5"/>
    <n v="6.4"/>
    <n v="11717557.5"/>
    <n v="284062"/>
    <n v="41.25"/>
    <s v="United States"/>
    <s v="New York Stock Exchange Inc."/>
    <s v="USD"/>
  </r>
  <r>
    <x v="3"/>
    <x v="56"/>
    <s v="CAD"/>
    <x v="257"/>
    <m/>
    <s v="Cash and/or Derivatives"/>
    <s v="Cash"/>
    <n v="11631042.060000001"/>
    <n v="6.35"/>
    <n v="11631042.060000001"/>
    <n v="16327075"/>
    <n v="71.239999999999995"/>
    <s v="Canada"/>
    <s v="-"/>
    <s v="CAD"/>
  </r>
  <r>
    <x v="3"/>
    <x v="56"/>
    <s v="SCCO"/>
    <x v="258"/>
    <m/>
    <s v="Materials"/>
    <s v="Equity"/>
    <n v="11247463.66"/>
    <n v="6.14"/>
    <n v="11247463.66"/>
    <n v="89707"/>
    <n v="125.38"/>
    <s v="Peru"/>
    <s v="New York Stock Exchange Inc."/>
    <s v="USD"/>
  </r>
  <r>
    <x v="3"/>
    <x v="56"/>
    <s v="BHP"/>
    <x v="259"/>
    <m/>
    <s v="Materials"/>
    <s v="Equity"/>
    <n v="10061086.619999999"/>
    <n v="5.49"/>
    <n v="10061086.619999999"/>
    <n v="380034"/>
    <n v="26.47"/>
    <s v="Australia"/>
    <s v="Asx - All Markets"/>
    <s v="AUD"/>
  </r>
  <r>
    <x v="3"/>
    <x v="56"/>
    <s v="NEM"/>
    <x v="260"/>
    <m/>
    <s v="Materials"/>
    <s v="Equity"/>
    <n v="8321238.3899999997"/>
    <n v="4.54"/>
    <n v="8321238.3899999997"/>
    <n v="95089"/>
    <n v="87.51"/>
    <s v="United States"/>
    <s v="New York Stock Exchange Inc."/>
    <s v="USD"/>
  </r>
  <r>
    <x v="3"/>
    <x v="56"/>
    <s v="KGH"/>
    <x v="261"/>
    <m/>
    <s v="Materials"/>
    <s v="Equity"/>
    <n v="7188057.6100000003"/>
    <n v="3.92"/>
    <n v="7188057.6100000003"/>
    <n v="134595"/>
    <n v="53.41"/>
    <s v="Poland"/>
    <s v="Warsaw Stock Exchange/Equities/Main Market"/>
    <s v="PLN"/>
  </r>
  <r>
    <x v="3"/>
    <x v="56"/>
    <s v="RIO"/>
    <x v="262"/>
    <m/>
    <s v="Materials"/>
    <s v="Equity"/>
    <n v="6452129.9000000004"/>
    <n v="3.52"/>
    <n v="6452129.9000000004"/>
    <n v="92930"/>
    <n v="69.430000000000007"/>
    <s v="United Kingdom"/>
    <s v="New York Stock Exchange Inc."/>
    <s v="USD"/>
  </r>
  <r>
    <x v="3"/>
    <x v="56"/>
    <s v="HBM"/>
    <x v="263"/>
    <m/>
    <s v="Materials"/>
    <s v="Equity"/>
    <n v="6045988.8600000003"/>
    <n v="3.3"/>
    <n v="6045988.8600000003"/>
    <n v="390389"/>
    <n v="15.49"/>
    <s v="Canada"/>
    <s v="Toronto Stock Exchange"/>
    <s v="CAD"/>
  </r>
  <r>
    <x v="3"/>
    <x v="56"/>
    <s v="IVN"/>
    <x v="264"/>
    <m/>
    <s v="Materials"/>
    <s v="Equity"/>
    <n v="5608756.3200000003"/>
    <n v="3.06"/>
    <n v="5608756.3200000003"/>
    <n v="622887"/>
    <n v="9"/>
    <s v="Canada"/>
    <s v="Toronto Stock Exchange"/>
    <s v="CAD"/>
  </r>
  <r>
    <x v="3"/>
    <x v="56"/>
    <s v="ABX"/>
    <x v="265"/>
    <m/>
    <s v="Materials"/>
    <s v="Equity"/>
    <n v="5584337.4100000001"/>
    <n v="3.05"/>
    <n v="5584337.4100000001"/>
    <n v="147683"/>
    <n v="37.81"/>
    <s v="Canada"/>
    <s v="Toronto Stock Exchange"/>
    <s v="CAD"/>
  </r>
  <r>
    <x v="3"/>
    <x v="56"/>
    <s v="CS"/>
    <x v="266"/>
    <m/>
    <s v="Materials"/>
    <s v="Equity"/>
    <n v="4571124.46"/>
    <n v="2.4900000000000002"/>
    <n v="4571124.46"/>
    <n v="563364"/>
    <n v="8.11"/>
    <s v="Canada"/>
    <s v="Toronto Stock Exchange"/>
    <s v="CAD"/>
  </r>
  <r>
    <x v="3"/>
    <x v="56"/>
    <s v="SFR"/>
    <x v="267"/>
    <m/>
    <s v="Materials"/>
    <s v="Equity"/>
    <n v="4480164.12"/>
    <n v="2.4500000000000002"/>
    <n v="4480164.12"/>
    <n v="452933"/>
    <n v="9.89"/>
    <s v="Australia"/>
    <s v="Asx - All Markets"/>
    <s v="AUD"/>
  </r>
  <r>
    <x v="3"/>
    <x v="56"/>
    <s v="GLEN"/>
    <x v="268"/>
    <m/>
    <s v="Materials"/>
    <s v="Equity"/>
    <n v="3848695.45"/>
    <n v="2.1"/>
    <n v="3848695.45"/>
    <n v="833817"/>
    <n v="4.62"/>
    <s v="United Kingdom"/>
    <s v="London Stock Exchange"/>
    <s v="GBP"/>
  </r>
  <r>
    <x v="3"/>
    <x v="56"/>
    <s v="VALE"/>
    <x v="269"/>
    <m/>
    <s v="Materials"/>
    <s v="Equity"/>
    <n v="3764120.52"/>
    <n v="2.0499999999999998"/>
    <n v="3764120.52"/>
    <n v="310571"/>
    <n v="12.12"/>
    <s v="Brazil"/>
    <s v="New York Stock Exchange Inc."/>
    <s v="USD"/>
  </r>
  <r>
    <x v="3"/>
    <x v="56"/>
    <s v="GBP"/>
    <x v="49"/>
    <m/>
    <s v="Cash and/or Derivatives"/>
    <s v="Cash"/>
    <n v="3707604.77"/>
    <n v="2.02"/>
    <n v="3707604.77"/>
    <n v="2834669"/>
    <n v="130.79"/>
    <s v="United Kingdom"/>
    <s v="-"/>
    <s v="GBP"/>
  </r>
  <r>
    <x v="3"/>
    <x v="56"/>
    <s v="AAL"/>
    <x v="270"/>
    <m/>
    <s v="Materials"/>
    <s v="Equity"/>
    <n v="3420380.34"/>
    <n v="1.87"/>
    <n v="3420380.34"/>
    <n v="94852"/>
    <n v="36.06"/>
    <s v="United Kingdom"/>
    <s v="London Stock Exchange"/>
    <s v="GBP"/>
  </r>
  <r>
    <x v="3"/>
    <x v="56"/>
    <n v="1208"/>
    <x v="271"/>
    <m/>
    <s v="Materials"/>
    <s v="Equity"/>
    <n v="3318240.77"/>
    <n v="1.81"/>
    <n v="3318240.77"/>
    <n v="3880000"/>
    <n v="0.86"/>
    <s v="China"/>
    <s v="Hong Kong Exchanges And Clearing Ltd"/>
    <s v="HKD"/>
  </r>
  <r>
    <x v="3"/>
    <x v="56"/>
    <s v="AUD"/>
    <x v="231"/>
    <m/>
    <s v="Cash and/or Derivatives"/>
    <s v="Cash"/>
    <n v="2956952.17"/>
    <n v="1.61"/>
    <n v="2956952.17"/>
    <n v="4573785"/>
    <n v="64.650000000000006"/>
    <s v="Australia"/>
    <s v="-"/>
    <s v="AUD"/>
  </r>
  <r>
    <x v="3"/>
    <x v="56"/>
    <s v="MXN"/>
    <x v="272"/>
    <m/>
    <s v="Cash and/or Derivatives"/>
    <s v="Cash"/>
    <n v="2491278.06"/>
    <n v="1.36"/>
    <n v="2491278.06"/>
    <n v="45728654"/>
    <n v="5.45"/>
    <s v="Mexico"/>
    <s v="-"/>
    <s v="MXN"/>
  </r>
  <r>
    <x v="3"/>
    <x v="56"/>
    <n v="1258"/>
    <x v="273"/>
    <m/>
    <s v="Materials"/>
    <s v="Equity"/>
    <n v="2295409.31"/>
    <n v="1.25"/>
    <n v="2295409.31"/>
    <n v="1275000"/>
    <n v="1.8"/>
    <s v="China"/>
    <s v="Hong Kong Exchanges And Clearing Ltd"/>
    <s v="HKD"/>
  </r>
  <r>
    <x v="3"/>
    <x v="56"/>
    <s v="ERO"/>
    <x v="274"/>
    <m/>
    <s v="Materials"/>
    <s v="Equity"/>
    <n v="2247841.7999999998"/>
    <n v="1.23"/>
    <n v="2247841.7999999998"/>
    <n v="102216"/>
    <n v="21.99"/>
    <s v="Canada"/>
    <s v="Toronto Stock Exchange"/>
    <s v="CAD"/>
  </r>
  <r>
    <x v="3"/>
    <x v="56"/>
    <s v="NGEX"/>
    <x v="275"/>
    <m/>
    <s v="Materials"/>
    <s v="Equity"/>
    <n v="2185196.37"/>
    <n v="1.19"/>
    <n v="2185196.37"/>
    <n v="128346"/>
    <n v="17.03"/>
    <s v="Canada"/>
    <s v="Toronto Stock Exchange"/>
    <s v="CAD"/>
  </r>
  <r>
    <x v="3"/>
    <x v="56"/>
    <s v="TKO"/>
    <x v="276"/>
    <m/>
    <s v="Materials"/>
    <s v="Equity"/>
    <n v="1397194.96"/>
    <n v="0.76"/>
    <n v="1397194.96"/>
    <n v="312809"/>
    <n v="4.47"/>
    <s v="Canada"/>
    <s v="Toronto Stock Exchange"/>
    <s v="CAD"/>
  </r>
  <r>
    <x v="3"/>
    <x v="56"/>
    <s v="EVN"/>
    <x v="277"/>
    <m/>
    <s v="Materials"/>
    <s v="Equity"/>
    <n v="1246761.18"/>
    <n v="0.68"/>
    <n v="1246761.18"/>
    <n v="174681"/>
    <n v="7.14"/>
    <s v="Australia"/>
    <s v="Asx - All Markets"/>
    <s v="AUD"/>
  </r>
  <r>
    <x v="3"/>
    <x v="56"/>
    <s v="PLN"/>
    <x v="233"/>
    <m/>
    <s v="Cash and/or Derivatives"/>
    <s v="Cash"/>
    <n v="1194489.67"/>
    <n v="0.65"/>
    <n v="1194489.67"/>
    <n v="4372668"/>
    <n v="27.32"/>
    <s v="Poland"/>
    <s v="-"/>
    <s v="PLN"/>
  </r>
  <r>
    <x v="3"/>
    <x v="56"/>
    <s v="HKD"/>
    <x v="45"/>
    <m/>
    <s v="Cash and/or Derivatives"/>
    <s v="Cash"/>
    <n v="942331.56"/>
    <n v="0.51"/>
    <n v="942331.56"/>
    <n v="7338407"/>
    <n v="12.84"/>
    <s v="Hong Kong"/>
    <s v="-"/>
    <s v="HKD"/>
  </r>
  <r>
    <x v="3"/>
    <x v="56"/>
    <s v="ATYM"/>
    <x v="278"/>
    <m/>
    <s v="Materials"/>
    <s v="Equity"/>
    <n v="921914.76"/>
    <n v="0.5"/>
    <n v="921914.76"/>
    <n v="108942"/>
    <n v="8.4600000000000009"/>
    <s v="United Kingdom"/>
    <s v="London Stock Exchange"/>
    <s v="GBP"/>
  </r>
  <r>
    <x v="3"/>
    <x v="56"/>
    <s v="NDM"/>
    <x v="279"/>
    <m/>
    <s v="Materials"/>
    <s v="Equity"/>
    <n v="891154.62"/>
    <n v="0.49"/>
    <n v="891154.62"/>
    <n v="546270"/>
    <n v="1.63"/>
    <s v="Canada"/>
    <s v="Toronto Stock Exchange"/>
    <s v="CAD"/>
  </r>
  <r>
    <x v="3"/>
    <x v="56"/>
    <s v="FOM"/>
    <x v="280"/>
    <m/>
    <s v="Materials"/>
    <s v="Equity"/>
    <n v="882028"/>
    <n v="0.48"/>
    <n v="882028"/>
    <n v="319110"/>
    <n v="2.76"/>
    <s v="Canada"/>
    <s v="Toronto Stock Exchange"/>
    <s v="CAD"/>
  </r>
  <r>
    <x v="3"/>
    <x v="56"/>
    <s v="S32"/>
    <x v="281"/>
    <m/>
    <s v="Materials"/>
    <s v="Equity"/>
    <n v="790824.45"/>
    <n v="0.43"/>
    <n v="790824.45"/>
    <n v="392064"/>
    <n v="2.02"/>
    <s v="Australia"/>
    <s v="Asx - All Markets"/>
    <s v="AUD"/>
  </r>
  <r>
    <x v="3"/>
    <x v="56"/>
    <s v="FFM"/>
    <x v="282"/>
    <m/>
    <s v="Materials"/>
    <s v="Equity"/>
    <n v="728089.84"/>
    <n v="0.4"/>
    <n v="728089.84"/>
    <n v="649108"/>
    <n v="1.1200000000000001"/>
    <s v="Australia"/>
    <s v="Asx - All Markets"/>
    <s v="AUD"/>
  </r>
  <r>
    <x v="3"/>
    <x v="56"/>
    <s v="SLS"/>
    <x v="283"/>
    <m/>
    <s v="Materials"/>
    <s v="Equity"/>
    <n v="685370.84"/>
    <n v="0.37"/>
    <n v="685370.84"/>
    <n v="97279"/>
    <n v="7.05"/>
    <s v="Canada"/>
    <s v="Toronto Stock Exchange"/>
    <s v="CAD"/>
  </r>
  <r>
    <x v="3"/>
    <x v="56"/>
    <n v="1515"/>
    <x v="284"/>
    <m/>
    <s v="Materials"/>
    <s v="Equity"/>
    <n v="669424.66"/>
    <n v="0.37"/>
    <n v="669424.66"/>
    <n v="63500"/>
    <n v="10.54"/>
    <s v="Japan"/>
    <s v="Tokyo Stock Exchange"/>
    <s v="JPY"/>
  </r>
  <r>
    <x v="3"/>
    <x v="56"/>
    <n v="600362"/>
    <x v="285"/>
    <m/>
    <s v="Materials"/>
    <s v="Equity"/>
    <n v="648945.21"/>
    <n v="0.35"/>
    <n v="648945.21"/>
    <n v="123500"/>
    <n v="5.25"/>
    <s v="China"/>
    <s v="Shanghai Stock Exchange"/>
    <s v="CNY"/>
  </r>
  <r>
    <x v="3"/>
    <x v="56"/>
    <s v="DVP"/>
    <x v="286"/>
    <m/>
    <s v="Materials"/>
    <s v="Equity"/>
    <n v="493296.44"/>
    <n v="0.27"/>
    <n v="493296.44"/>
    <n v="229137"/>
    <n v="2.15"/>
    <s v="Australia"/>
    <s v="Asx - All Markets"/>
    <s v="AUD"/>
  </r>
  <r>
    <x v="3"/>
    <x v="56"/>
    <n v="601168"/>
    <x v="287"/>
    <m/>
    <s v="Materials"/>
    <s v="Equity"/>
    <n v="468600.29"/>
    <n v="0.26"/>
    <n v="468600.29"/>
    <n v="142900"/>
    <n v="3.28"/>
    <s v="China"/>
    <s v="Shanghai Stock Exchange"/>
    <s v="CNY"/>
  </r>
  <r>
    <x v="3"/>
    <x v="56"/>
    <s v="AMMN"/>
    <x v="288"/>
    <m/>
    <s v="Materials"/>
    <s v="Equity"/>
    <n v="464159.65"/>
    <n v="0.25"/>
    <n v="464159.65"/>
    <n v="1196600"/>
    <n v="0.39"/>
    <s v="Indonesia"/>
    <s v="Indonesia Stock Exchange"/>
    <s v="IDR"/>
  </r>
  <r>
    <x v="3"/>
    <x v="56"/>
    <s v="CNH"/>
    <x v="57"/>
    <m/>
    <s v="Cash and/or Derivatives"/>
    <s v="Cash"/>
    <n v="443180.78"/>
    <n v="0.24"/>
    <n v="443180.78"/>
    <n v="3154361"/>
    <n v="14.05"/>
    <s v="China"/>
    <s v="-"/>
    <s v="CNH"/>
  </r>
  <r>
    <x v="3"/>
    <x v="56"/>
    <n v="601899"/>
    <x v="289"/>
    <m/>
    <s v="Materials"/>
    <s v="Equity"/>
    <n v="438602.61"/>
    <n v="0.24"/>
    <n v="438602.61"/>
    <n v="106400"/>
    <n v="4.12"/>
    <s v="China"/>
    <s v="Shanghai Stock Exchange"/>
    <s v="CNY"/>
  </r>
  <r>
    <x v="3"/>
    <x v="56"/>
    <s v="SOLG"/>
    <x v="290"/>
    <m/>
    <s v="Materials"/>
    <s v="Equity"/>
    <n v="416942.26"/>
    <n v="0.23"/>
    <n v="416942.26"/>
    <n v="1626405"/>
    <n v="0.26"/>
    <s v="United Kingdom"/>
    <s v="London Stock Exchange"/>
    <s v="GBP"/>
  </r>
  <r>
    <x v="3"/>
    <x v="56"/>
    <s v="CAML"/>
    <x v="291"/>
    <m/>
    <s v="Materials"/>
    <s v="Equity"/>
    <n v="370198.3"/>
    <n v="0.2"/>
    <n v="370198.3"/>
    <n v="178685"/>
    <n v="2.0699999999999998"/>
    <s v="United Kingdom"/>
    <s v="London Stock Exchange"/>
    <s v="GBP"/>
  </r>
  <r>
    <x v="3"/>
    <x v="56"/>
    <n v="601212"/>
    <x v="292"/>
    <m/>
    <s v="Materials"/>
    <s v="Equity"/>
    <n v="306827.34999999998"/>
    <n v="0.17"/>
    <n v="306827.34999999998"/>
    <n v="435900"/>
    <n v="0.7"/>
    <s v="China"/>
    <s v="Shanghai Stock Exchange"/>
    <s v="CNY"/>
  </r>
  <r>
    <x v="3"/>
    <x v="56"/>
    <n v="878"/>
    <x v="293"/>
    <m/>
    <s v="Materials"/>
    <s v="Equity"/>
    <n v="290944.21000000002"/>
    <n v="0.16"/>
    <n v="290944.21000000002"/>
    <n v="121100"/>
    <n v="2.4"/>
    <s v="China"/>
    <s v="Shenzhen Stock Exchange"/>
    <s v="CNY"/>
  </r>
  <r>
    <x v="3"/>
    <x v="56"/>
    <n v="737"/>
    <x v="294"/>
    <m/>
    <s v="Materials"/>
    <s v="Equity"/>
    <n v="223132.96"/>
    <n v="0.12"/>
    <n v="223132.96"/>
    <n v="112000"/>
    <n v="1.99"/>
    <s v="China"/>
    <s v="Shenzhen Stock Exchange"/>
    <s v="CNY"/>
  </r>
  <r>
    <x v="3"/>
    <x v="56"/>
    <n v="603993"/>
    <x v="295"/>
    <m/>
    <s v="Materials"/>
    <s v="Equity"/>
    <n v="202138.09"/>
    <n v="0.11"/>
    <n v="202138.09"/>
    <n v="90600"/>
    <n v="2.23"/>
    <s v="China"/>
    <s v="Shanghai Stock Exchange"/>
    <s v="CNY"/>
  </r>
  <r>
    <x v="3"/>
    <x v="56"/>
    <s v="JPY"/>
    <x v="46"/>
    <m/>
    <s v="Cash and/or Derivatives"/>
    <s v="Cash"/>
    <n v="122464.75"/>
    <n v="7.0000000000000007E-2"/>
    <n v="122464.75"/>
    <n v="19167570"/>
    <n v="0.64"/>
    <s v="Japan"/>
    <s v="-"/>
    <s v="JPY"/>
  </r>
  <r>
    <x v="3"/>
    <x v="56"/>
    <s v="IDR"/>
    <x v="249"/>
    <m/>
    <s v="Cash and/or Derivatives"/>
    <s v="Cash"/>
    <n v="77645.53"/>
    <n v="0.04"/>
    <n v="77645.53"/>
    <n v="1296098020"/>
    <n v="0.01"/>
    <s v="Indonesia"/>
    <s v="-"/>
    <s v="IDR"/>
  </r>
  <r>
    <x v="3"/>
    <x v="56"/>
    <n v="2362"/>
    <x v="296"/>
    <m/>
    <s v="Materials"/>
    <s v="Equity"/>
    <n v="74815.28"/>
    <n v="0.04"/>
    <n v="74815.28"/>
    <n v="1071000"/>
    <n v="7.0000000000000007E-2"/>
    <s v="China"/>
    <s v="Hong Kong Exchanges And Clearing Ltd"/>
    <s v="HKD"/>
  </r>
  <r>
    <x v="3"/>
    <x v="56"/>
    <s v="MSIFT"/>
    <x v="142"/>
    <m/>
    <s v="Cash and/or Derivatives"/>
    <s v="Cash Collateral and Margins"/>
    <n v="38000"/>
    <n v="0.02"/>
    <n v="38000"/>
    <n v="38000"/>
    <n v="100"/>
    <s v="United States"/>
    <s v="-"/>
    <s v="USD"/>
  </r>
  <r>
    <x v="3"/>
    <x v="56"/>
    <s v="NGEX"/>
    <x v="297"/>
    <m/>
    <s v="Other"/>
    <s v="Equity"/>
    <n v="33432.620000000003"/>
    <n v="0.02"/>
    <n v="33432.620000000003"/>
    <n v="32591"/>
    <n v="1.03"/>
    <s v="Canada"/>
    <s v="Toronto Stock Exchange"/>
    <s v="CAD"/>
  </r>
  <r>
    <x v="3"/>
    <x v="56"/>
    <s v="EUR"/>
    <x v="43"/>
    <m/>
    <s v="Cash and/or Derivatives"/>
    <s v="Cash"/>
    <n v="13258.12"/>
    <n v="0.01"/>
    <n v="13258.12"/>
    <n v="11482"/>
    <n v="115.47"/>
    <s v="European Union"/>
    <s v="-"/>
    <s v="EUR"/>
  </r>
  <r>
    <x v="3"/>
    <x v="56"/>
    <s v="BRL"/>
    <x v="298"/>
    <m/>
    <s v="Cash and/or Derivatives"/>
    <s v="Cash"/>
    <n v="3814.55"/>
    <n v="0"/>
    <n v="3814.55"/>
    <n v="20352"/>
    <n v="18.739999999999998"/>
    <s v="Brazil"/>
    <s v="-"/>
    <s v="BRL"/>
  </r>
  <r>
    <x v="3"/>
    <x v="56"/>
    <s v="CAD"/>
    <x v="299"/>
    <m/>
    <s v="Cash and/or Derivatives"/>
    <s v="FX"/>
    <n v="467.46"/>
    <n v="0"/>
    <n v="467.46"/>
    <n v="429095"/>
    <n v="1"/>
    <s v="United States"/>
    <s v="-"/>
    <s v="USD"/>
  </r>
  <r>
    <x v="3"/>
    <x v="56"/>
    <s v="GBP"/>
    <x v="145"/>
    <m/>
    <s v="Cash and/or Derivatives"/>
    <s v="FX"/>
    <n v="83.31"/>
    <n v="0"/>
    <n v="83.31"/>
    <n v="54812"/>
    <n v="1"/>
    <s v="United States"/>
    <s v="-"/>
    <s v="USD"/>
  </r>
  <r>
    <x v="3"/>
    <x v="56"/>
    <s v="HKD"/>
    <x v="63"/>
    <m/>
    <s v="Cash and/or Derivatives"/>
    <s v="FX"/>
    <n v="-7.22"/>
    <n v="0"/>
    <n v="-7.22"/>
    <n v="-7028800"/>
    <n v="1"/>
    <s v="United States"/>
    <s v="-"/>
    <s v="USD"/>
  </r>
  <r>
    <x v="3"/>
    <x v="56"/>
    <s v="CNH"/>
    <x v="62"/>
    <m/>
    <s v="Cash and/or Derivatives"/>
    <s v="FX"/>
    <n v="-3.37"/>
    <n v="0"/>
    <n v="-3.37"/>
    <n v="-2999266"/>
    <n v="1"/>
    <s v="United States"/>
    <s v="-"/>
    <s v="USD"/>
  </r>
  <r>
    <x v="3"/>
    <x v="56"/>
    <s v="JPY"/>
    <x v="61"/>
    <m/>
    <s v="Cash and/or Derivatives"/>
    <s v="FX"/>
    <n v="-0.87"/>
    <n v="0"/>
    <n v="-0.87"/>
    <n v="-17056000"/>
    <n v="1"/>
    <s v="United States"/>
    <s v="-"/>
    <s v="USD"/>
  </r>
  <r>
    <x v="3"/>
    <x v="56"/>
    <s v="JSZ5"/>
    <x v="300"/>
    <m/>
    <s v="Cash and/or Derivatives"/>
    <s v="Futures"/>
    <n v="0"/>
    <n v="0"/>
    <n v="268352.28000000003"/>
    <n v="8"/>
    <n v="670.88"/>
    <s v="European Union"/>
    <s v="Eurex Deutschland"/>
    <s v="EUR"/>
  </r>
  <r>
    <x v="3"/>
    <x v="56"/>
    <s v="AUD"/>
    <x v="301"/>
    <m/>
    <s v="Cash and/or Derivatives"/>
    <s v="FX"/>
    <n v="-23.72"/>
    <n v="0"/>
    <n v="-23.72"/>
    <n v="-4561962"/>
    <n v="1"/>
    <s v="United States"/>
    <s v="-"/>
    <s v="USD"/>
  </r>
  <r>
    <x v="3"/>
    <x v="56"/>
    <s v="MXN"/>
    <x v="302"/>
    <m/>
    <s v="Cash and/or Derivatives"/>
    <s v="FX"/>
    <n v="-22.28"/>
    <n v="0"/>
    <n v="-22.28"/>
    <n v="-46301200"/>
    <n v="1"/>
    <s v="United States"/>
    <s v="-"/>
    <s v="USD"/>
  </r>
  <r>
    <x v="3"/>
    <x v="56"/>
    <s v="MXN"/>
    <x v="302"/>
    <m/>
    <s v="Cash and/or Derivatives"/>
    <s v="FX"/>
    <n v="-14.49"/>
    <n v="0"/>
    <n v="-14.49"/>
    <n v="994182"/>
    <n v="1"/>
    <s v="United States"/>
    <s v="-"/>
    <s v="USD"/>
  </r>
  <r>
    <x v="3"/>
    <x v="56"/>
    <s v="PLN"/>
    <x v="303"/>
    <m/>
    <s v="Cash and/or Derivatives"/>
    <s v="FX"/>
    <n v="-9.35"/>
    <n v="0"/>
    <n v="-9.35"/>
    <n v="-4274528"/>
    <n v="1"/>
    <s v="United States"/>
    <s v="-"/>
    <s v="USD"/>
  </r>
  <r>
    <x v="3"/>
    <x v="56"/>
    <s v="GBP"/>
    <x v="145"/>
    <m/>
    <s v="Cash and/or Derivatives"/>
    <s v="FX"/>
    <n v="-30.32"/>
    <n v="0"/>
    <n v="-30.32"/>
    <n v="-2887164"/>
    <n v="1"/>
    <s v="United States"/>
    <s v="-"/>
    <s v="USD"/>
  </r>
  <r>
    <x v="3"/>
    <x v="56"/>
    <s v="IDR"/>
    <x v="304"/>
    <m/>
    <s v="Cash and/or Derivatives"/>
    <s v="FX"/>
    <n v="-69.19"/>
    <n v="0"/>
    <n v="-69.19"/>
    <n v="-1244880000"/>
    <n v="1"/>
    <s v="United States"/>
    <s v="-"/>
    <s v="USD"/>
  </r>
  <r>
    <x v="3"/>
    <x v="56"/>
    <s v="CAD"/>
    <x v="299"/>
    <m/>
    <s v="Cash and/or Derivatives"/>
    <s v="FX"/>
    <n v="-115.68"/>
    <n v="0"/>
    <n v="-115.68"/>
    <n v="-16281942"/>
    <n v="1"/>
    <s v="United States"/>
    <s v="-"/>
    <s v="USD"/>
  </r>
  <r>
    <x v="3"/>
    <x v="56"/>
    <s v="USD"/>
    <x v="38"/>
    <m/>
    <s v="Cash and/or Derivatives"/>
    <s v="Cash"/>
    <n v="-23627501.239999998"/>
    <n v="-12.9"/>
    <n v="-23627501.239999998"/>
    <n v="-23627501"/>
    <n v="100"/>
    <s v="United States"/>
    <s v="-"/>
    <s v="USD"/>
  </r>
  <r>
    <x v="3"/>
    <x v="52"/>
    <s v="GMEXICOB"/>
    <x v="251"/>
    <m/>
    <s v="Materials"/>
    <s v="Equity"/>
    <n v="16995858.350000001"/>
    <n v="8.3699999999999992"/>
    <n v="16995858.350000001"/>
    <n v="1963010"/>
    <n v="8.66"/>
    <s v="Mexico"/>
    <s v="Bolsa Mexicana De Valores"/>
    <s v="MXN"/>
  </r>
  <r>
    <x v="3"/>
    <x v="52"/>
    <s v="ANTO"/>
    <x v="254"/>
    <m/>
    <s v="Materials"/>
    <s v="Equity"/>
    <n v="15185213.17"/>
    <n v="7.47"/>
    <n v="15185213.17"/>
    <n v="414258"/>
    <n v="36.659999999999997"/>
    <s v="United Kingdom"/>
    <s v="London Stock Exchange"/>
    <s v="GBP"/>
  </r>
  <r>
    <x v="3"/>
    <x v="52"/>
    <s v="FM"/>
    <x v="252"/>
    <m/>
    <s v="Materials"/>
    <s v="Equity"/>
    <n v="15131364.27"/>
    <n v="7.45"/>
    <n v="15131364.27"/>
    <n v="728067"/>
    <n v="20.78"/>
    <s v="Canada"/>
    <s v="Toronto Stock Exchange"/>
    <s v="CAD"/>
  </r>
  <r>
    <x v="3"/>
    <x v="52"/>
    <s v="TECK.B"/>
    <x v="255"/>
    <m/>
    <s v="Materials"/>
    <s v="Equity"/>
    <n v="14554685.619999999"/>
    <n v="7.16"/>
    <n v="14554685.619999999"/>
    <n v="338928"/>
    <n v="42.94"/>
    <s v="Canada"/>
    <s v="Toronto Stock Exchange"/>
    <s v="CAD"/>
  </r>
  <r>
    <x v="3"/>
    <x v="52"/>
    <s v="SCCO"/>
    <x v="258"/>
    <m/>
    <s v="Materials"/>
    <s v="Equity"/>
    <n v="13365746"/>
    <n v="6.58"/>
    <n v="13365746"/>
    <n v="96295"/>
    <n v="138.80000000000001"/>
    <s v="Peru"/>
    <s v="New York Stock Exchange Inc."/>
    <s v="USD"/>
  </r>
  <r>
    <x v="3"/>
    <x v="52"/>
    <s v="LUN"/>
    <x v="253"/>
    <m/>
    <s v="Materials"/>
    <s v="Equity"/>
    <n v="12862170.65"/>
    <n v="6.33"/>
    <n v="12862170.65"/>
    <n v="798840"/>
    <n v="16.100000000000001"/>
    <s v="Canada"/>
    <s v="Toronto Stock Exchange"/>
    <s v="CAD"/>
  </r>
  <r>
    <x v="3"/>
    <x v="52"/>
    <s v="FCX"/>
    <x v="256"/>
    <m/>
    <s v="Materials"/>
    <s v="Equity"/>
    <n v="12823834.199999999"/>
    <n v="6.31"/>
    <n v="12823834.199999999"/>
    <n v="307526"/>
    <n v="41.7"/>
    <s v="United States"/>
    <s v="New York Stock Exchange Inc."/>
    <s v="USD"/>
  </r>
  <r>
    <x v="3"/>
    <x v="52"/>
    <s v="BHP"/>
    <x v="259"/>
    <m/>
    <s v="Materials"/>
    <s v="Equity"/>
    <n v="11702824.34"/>
    <n v="5.76"/>
    <n v="11702824.34"/>
    <n v="411426"/>
    <n v="28.44"/>
    <s v="Australia"/>
    <s v="Asx - All Markets"/>
    <s v="AUD"/>
  </r>
  <r>
    <x v="3"/>
    <x v="52"/>
    <s v="NEM"/>
    <x v="260"/>
    <m/>
    <s v="Materials"/>
    <s v="Equity"/>
    <n v="8335456.6500000004"/>
    <n v="4.0999999999999996"/>
    <n v="8335456.6500000004"/>
    <n v="102945"/>
    <n v="80.97"/>
    <s v="United States"/>
    <s v="New York Stock Exchange Inc."/>
    <s v="USD"/>
  </r>
  <r>
    <x v="3"/>
    <x v="52"/>
    <s v="KGH"/>
    <x v="261"/>
    <m/>
    <s v="Materials"/>
    <s v="Equity"/>
    <n v="7654973.6399999997"/>
    <n v="3.77"/>
    <n v="7654973.6399999997"/>
    <n v="145715"/>
    <n v="52.53"/>
    <s v="Poland"/>
    <s v="Warsaw Stock Exchange/Equities/Main Market"/>
    <s v="PLN"/>
  </r>
  <r>
    <x v="3"/>
    <x v="52"/>
    <s v="RIO"/>
    <x v="262"/>
    <m/>
    <s v="Materials"/>
    <s v="Equity"/>
    <n v="7217474.4400000004"/>
    <n v="3.55"/>
    <n v="7217474.4400000004"/>
    <n v="100606"/>
    <n v="71.739999999999995"/>
    <s v="United Kingdom"/>
    <s v="New York Stock Exchange Inc."/>
    <s v="USD"/>
  </r>
  <r>
    <x v="3"/>
    <x v="52"/>
    <s v="HBM"/>
    <x v="263"/>
    <m/>
    <s v="Materials"/>
    <s v="Equity"/>
    <n v="6780772.7699999996"/>
    <n v="3.34"/>
    <n v="6780772.7699999996"/>
    <n v="422637"/>
    <n v="16.04"/>
    <s v="Canada"/>
    <s v="Toronto Stock Exchange"/>
    <s v="CAD"/>
  </r>
  <r>
    <x v="3"/>
    <x v="52"/>
    <s v="IVN"/>
    <x v="264"/>
    <m/>
    <s v="Materials"/>
    <s v="Equity"/>
    <n v="6752293.5899999999"/>
    <n v="3.32"/>
    <n v="6752293.5899999999"/>
    <n v="674339"/>
    <n v="10.01"/>
    <s v="Canada"/>
    <s v="Toronto Stock Exchange"/>
    <s v="CAD"/>
  </r>
  <r>
    <x v="3"/>
    <x v="52"/>
    <s v="CS"/>
    <x v="266"/>
    <m/>
    <s v="Materials"/>
    <s v="Equity"/>
    <n v="5449771.9699999997"/>
    <n v="2.68"/>
    <n v="5449771.9699999997"/>
    <n v="609900"/>
    <n v="8.94"/>
    <s v="Canada"/>
    <s v="Toronto Stock Exchange"/>
    <s v="CAD"/>
  </r>
  <r>
    <x v="3"/>
    <x v="52"/>
    <s v="ABX"/>
    <x v="265"/>
    <m/>
    <s v="Materials"/>
    <s v="Equity"/>
    <n v="5253551.24"/>
    <n v="2.59"/>
    <n v="5253551.24"/>
    <n v="159883"/>
    <n v="32.86"/>
    <s v="Canada"/>
    <s v="Toronto Stock Exchange"/>
    <s v="CAD"/>
  </r>
  <r>
    <x v="3"/>
    <x v="52"/>
    <s v="SFR"/>
    <x v="267"/>
    <m/>
    <s v="Materials"/>
    <s v="Equity"/>
    <n v="5213153.24"/>
    <n v="2.57"/>
    <n v="5213153.24"/>
    <n v="490349"/>
    <n v="10.63"/>
    <s v="Australia"/>
    <s v="Asx - All Markets"/>
    <s v="AUD"/>
  </r>
  <r>
    <x v="3"/>
    <x v="52"/>
    <s v="GLEN"/>
    <x v="268"/>
    <m/>
    <s v="Materials"/>
    <s v="Equity"/>
    <n v="4322388.66"/>
    <n v="2.13"/>
    <n v="4322388.66"/>
    <n v="902693"/>
    <n v="4.79"/>
    <s v="United Kingdom"/>
    <s v="London Stock Exchange"/>
    <s v="GBP"/>
  </r>
  <r>
    <x v="3"/>
    <x v="52"/>
    <s v="VALE"/>
    <x v="269"/>
    <m/>
    <s v="Materials"/>
    <s v="Equity"/>
    <n v="4064984.43"/>
    <n v="2"/>
    <n v="4064984.43"/>
    <n v="336227"/>
    <n v="12.09"/>
    <s v="Brazil"/>
    <s v="New York Stock Exchange Inc."/>
    <s v="USD"/>
  </r>
  <r>
    <x v="3"/>
    <x v="52"/>
    <s v="AAL"/>
    <x v="270"/>
    <m/>
    <s v="Materials"/>
    <s v="Equity"/>
    <n v="3878853.08"/>
    <n v="1.91"/>
    <n v="3878853.08"/>
    <n v="102688"/>
    <n v="37.770000000000003"/>
    <s v="United Kingdom"/>
    <s v="London Stock Exchange"/>
    <s v="GBP"/>
  </r>
  <r>
    <x v="3"/>
    <x v="52"/>
    <n v="1208"/>
    <x v="271"/>
    <m/>
    <s v="Materials"/>
    <s v="Equity"/>
    <n v="3734077.87"/>
    <n v="1.84"/>
    <n v="3734077.87"/>
    <n v="4200000"/>
    <n v="0.89"/>
    <s v="China"/>
    <s v="Hong Kong Exchanges And Clearing Ltd"/>
    <s v="HKD"/>
  </r>
  <r>
    <x v="3"/>
    <x v="52"/>
    <s v="USD"/>
    <x v="38"/>
    <m/>
    <s v="Cash and/or Derivatives"/>
    <s v="Cash"/>
    <n v="3301869.52"/>
    <n v="1.63"/>
    <n v="3301869.52"/>
    <n v="3301870"/>
    <n v="100"/>
    <s v="United States"/>
    <s v="-"/>
    <s v="USD"/>
  </r>
  <r>
    <x v="3"/>
    <x v="52"/>
    <n v="1258"/>
    <x v="273"/>
    <m/>
    <s v="Materials"/>
    <s v="Equity"/>
    <n v="2546080.9"/>
    <n v="1.25"/>
    <n v="2546080.9"/>
    <n v="1379000"/>
    <n v="1.85"/>
    <s v="China"/>
    <s v="Hong Kong Exchanges And Clearing Ltd"/>
    <s v="HKD"/>
  </r>
  <r>
    <x v="3"/>
    <x v="52"/>
    <s v="ERO"/>
    <x v="274"/>
    <m/>
    <s v="Materials"/>
    <s v="Equity"/>
    <n v="2365390.5699999998"/>
    <n v="1.1599999999999999"/>
    <n v="2365390.5699999998"/>
    <n v="110660"/>
    <n v="21.38"/>
    <s v="Canada"/>
    <s v="Toronto Stock Exchange"/>
    <s v="CAD"/>
  </r>
  <r>
    <x v="3"/>
    <x v="52"/>
    <s v="NGEX"/>
    <x v="275"/>
    <m/>
    <s v="Materials"/>
    <s v="Equity"/>
    <n v="2265935.91"/>
    <n v="1.1200000000000001"/>
    <n v="2265935.91"/>
    <n v="138946"/>
    <n v="16.309999999999999"/>
    <s v="Canada"/>
    <s v="Toronto Stock Exchange"/>
    <s v="CAD"/>
  </r>
  <r>
    <x v="3"/>
    <x v="52"/>
    <s v="ICSUAGD"/>
    <x v="42"/>
    <m/>
    <s v="Cash and/or Derivatives"/>
    <s v="Money Market"/>
    <n v="2256308.9300000002"/>
    <n v="1.1100000000000001"/>
    <n v="2256308.9300000002"/>
    <n v="2256309"/>
    <n v="1"/>
    <s v="Ireland"/>
    <s v="-"/>
    <s v="USD"/>
  </r>
  <r>
    <x v="3"/>
    <x v="52"/>
    <s v="TKO"/>
    <x v="276"/>
    <m/>
    <s v="Materials"/>
    <s v="Equity"/>
    <n v="1534754.42"/>
    <n v="0.76"/>
    <n v="1534754.42"/>
    <n v="338649"/>
    <n v="4.53"/>
    <s v="Canada"/>
    <s v="Toronto Stock Exchange"/>
    <s v="CAD"/>
  </r>
  <r>
    <x v="3"/>
    <x v="52"/>
    <s v="EVN"/>
    <x v="277"/>
    <m/>
    <s v="Materials"/>
    <s v="Equity"/>
    <n v="1344470.25"/>
    <n v="0.66"/>
    <n v="1344470.25"/>
    <n v="189109"/>
    <n v="7.11"/>
    <s v="Australia"/>
    <s v="Asx - All Markets"/>
    <s v="AUD"/>
  </r>
  <r>
    <x v="3"/>
    <x v="52"/>
    <s v="NDM"/>
    <x v="279"/>
    <m/>
    <s v="Materials"/>
    <s v="Equity"/>
    <n v="1198700.32"/>
    <n v="0.59"/>
    <n v="1198700.32"/>
    <n v="591394"/>
    <n v="2.0299999999999998"/>
    <s v="Canada"/>
    <s v="Toronto Stock Exchange"/>
    <s v="CAD"/>
  </r>
  <r>
    <x v="3"/>
    <x v="52"/>
    <s v="ATYM"/>
    <x v="278"/>
    <m/>
    <s v="Materials"/>
    <s v="Equity"/>
    <n v="1059913.3799999999"/>
    <n v="0.52"/>
    <n v="1059913.3799999999"/>
    <n v="117942"/>
    <n v="8.99"/>
    <s v="United Kingdom"/>
    <s v="London Stock Exchange"/>
    <s v="GBP"/>
  </r>
  <r>
    <x v="3"/>
    <x v="52"/>
    <s v="FOM"/>
    <x v="280"/>
    <m/>
    <s v="Materials"/>
    <s v="Equity"/>
    <n v="924606.57"/>
    <n v="0.46"/>
    <n v="924606.57"/>
    <n v="345470"/>
    <n v="2.68"/>
    <s v="Canada"/>
    <s v="Toronto Stock Exchange"/>
    <s v="CAD"/>
  </r>
  <r>
    <x v="3"/>
    <x v="52"/>
    <s v="S32"/>
    <x v="281"/>
    <m/>
    <s v="Materials"/>
    <s v="Equity"/>
    <n v="880839.98"/>
    <n v="0.43"/>
    <n v="880839.98"/>
    <n v="424452"/>
    <n v="2.08"/>
    <s v="Australia"/>
    <s v="Asx - All Markets"/>
    <s v="AUD"/>
  </r>
  <r>
    <x v="3"/>
    <x v="52"/>
    <s v="FFM"/>
    <x v="282"/>
    <m/>
    <s v="Materials"/>
    <s v="Equity"/>
    <n v="874077.68"/>
    <n v="0.43"/>
    <n v="874077.68"/>
    <n v="702728"/>
    <n v="1.24"/>
    <s v="Australia"/>
    <s v="Asx - All Markets"/>
    <s v="AUD"/>
  </r>
  <r>
    <x v="3"/>
    <x v="52"/>
    <n v="600362"/>
    <x v="285"/>
    <m/>
    <s v="Materials"/>
    <s v="Equity"/>
    <n v="772501.81"/>
    <n v="0.38"/>
    <n v="772501.81"/>
    <n v="133900"/>
    <n v="5.77"/>
    <s v="China"/>
    <s v="Shanghai Stock Exchange"/>
    <s v="CNY"/>
  </r>
  <r>
    <x v="3"/>
    <x v="52"/>
    <n v="1515"/>
    <x v="284"/>
    <m/>
    <s v="Materials"/>
    <s v="Equity"/>
    <n v="754092.37"/>
    <n v="0.37"/>
    <n v="754092.37"/>
    <n v="68700"/>
    <n v="10.98"/>
    <s v="Japan"/>
    <s v="Tokyo Stock Exchange"/>
    <s v="JPY"/>
  </r>
  <r>
    <x v="3"/>
    <x v="52"/>
    <s v="SLS"/>
    <x v="283"/>
    <m/>
    <s v="Materials"/>
    <s v="Equity"/>
    <n v="694508.51"/>
    <n v="0.34"/>
    <n v="694508.51"/>
    <n v="105315"/>
    <n v="6.59"/>
    <s v="Canada"/>
    <s v="Toronto Stock Exchange"/>
    <s v="CAD"/>
  </r>
  <r>
    <x v="3"/>
    <x v="52"/>
    <s v="DVP"/>
    <x v="286"/>
    <m/>
    <s v="Materials"/>
    <s v="Equity"/>
    <n v="578128.88"/>
    <n v="0.28000000000000003"/>
    <n v="578128.88"/>
    <n v="248065"/>
    <n v="2.33"/>
    <s v="Australia"/>
    <s v="Asx - All Markets"/>
    <s v="AUD"/>
  </r>
  <r>
    <x v="3"/>
    <x v="52"/>
    <s v="AMMN"/>
    <x v="288"/>
    <m/>
    <s v="Materials"/>
    <s v="Equity"/>
    <n v="553057.13"/>
    <n v="0.27"/>
    <n v="553057.13"/>
    <n v="1295400"/>
    <n v="0.43"/>
    <s v="Indonesia"/>
    <s v="Indonesia Stock Exchange"/>
    <s v="IDR"/>
  </r>
  <r>
    <x v="3"/>
    <x v="52"/>
    <n v="601168"/>
    <x v="287"/>
    <m/>
    <s v="Materials"/>
    <s v="Equity"/>
    <n v="521317.42"/>
    <n v="0.26"/>
    <n v="521317.42"/>
    <n v="154900"/>
    <n v="3.37"/>
    <s v="China"/>
    <s v="Shanghai Stock Exchange"/>
    <s v="CNY"/>
  </r>
  <r>
    <x v="3"/>
    <x v="52"/>
    <n v="601899"/>
    <x v="289"/>
    <m/>
    <s v="Materials"/>
    <s v="Equity"/>
    <n v="493327.25"/>
    <n v="0.24"/>
    <n v="493327.25"/>
    <n v="115200"/>
    <n v="4.28"/>
    <s v="China"/>
    <s v="Shanghai Stock Exchange"/>
    <s v="CNY"/>
  </r>
  <r>
    <x v="3"/>
    <x v="52"/>
    <s v="SOLG"/>
    <x v="290"/>
    <m/>
    <s v="Materials"/>
    <s v="Equity"/>
    <n v="406689.62"/>
    <n v="0.2"/>
    <n v="406689.62"/>
    <n v="1760753"/>
    <n v="0.23"/>
    <s v="United Kingdom"/>
    <s v="London Stock Exchange"/>
    <s v="GBP"/>
  </r>
  <r>
    <x v="3"/>
    <x v="52"/>
    <s v="CAML"/>
    <x v="291"/>
    <m/>
    <s v="Materials"/>
    <s v="Equity"/>
    <n v="404110.76"/>
    <n v="0.2"/>
    <n v="404110.76"/>
    <n v="193445"/>
    <n v="2.09"/>
    <s v="United Kingdom"/>
    <s v="London Stock Exchange"/>
    <s v="GBP"/>
  </r>
  <r>
    <x v="3"/>
    <x v="52"/>
    <n v="601212"/>
    <x v="292"/>
    <m/>
    <s v="Materials"/>
    <s v="Equity"/>
    <n v="349837.76"/>
    <n v="0.17"/>
    <n v="349837.76"/>
    <n v="471900"/>
    <n v="0.74"/>
    <s v="China"/>
    <s v="Shanghai Stock Exchange"/>
    <s v="CNY"/>
  </r>
  <r>
    <x v="3"/>
    <x v="52"/>
    <n v="878"/>
    <x v="293"/>
    <m/>
    <s v="Materials"/>
    <s v="Equity"/>
    <n v="332064.17"/>
    <n v="0.16"/>
    <n v="332064.17"/>
    <n v="131100"/>
    <n v="2.5299999999999998"/>
    <s v="China"/>
    <s v="Shenzhen Stock Exchange"/>
    <s v="CNY"/>
  </r>
  <r>
    <x v="3"/>
    <x v="52"/>
    <n v="737"/>
    <x v="294"/>
    <m/>
    <s v="Materials"/>
    <s v="Equity"/>
    <n v="267508.71999999997"/>
    <n v="0.13"/>
    <n v="267508.71999999997"/>
    <n v="121200"/>
    <n v="2.21"/>
    <s v="China"/>
    <s v="Shenzhen Stock Exchange"/>
    <s v="CNY"/>
  </r>
  <r>
    <x v="3"/>
    <x v="52"/>
    <n v="603993"/>
    <x v="295"/>
    <m/>
    <s v="Materials"/>
    <s v="Equity"/>
    <n v="234943.73"/>
    <n v="0.12"/>
    <n v="234943.73"/>
    <n v="98200"/>
    <n v="2.39"/>
    <s v="China"/>
    <s v="Shanghai Stock Exchange"/>
    <s v="CNY"/>
  </r>
  <r>
    <x v="3"/>
    <x v="52"/>
    <s v="EUR"/>
    <x v="43"/>
    <m/>
    <s v="Cash and/or Derivatives"/>
    <s v="Cash"/>
    <n v="91711.5"/>
    <n v="0.05"/>
    <n v="91711.5"/>
    <n v="79459"/>
    <n v="115.42"/>
    <s v="European Union"/>
    <s v="-"/>
    <s v="EUR"/>
  </r>
  <r>
    <x v="3"/>
    <x v="52"/>
    <n v="2362"/>
    <x v="296"/>
    <m/>
    <s v="Materials"/>
    <s v="Equity"/>
    <n v="74962.559999999998"/>
    <n v="0.04"/>
    <n v="74962.559999999998"/>
    <n v="1071000"/>
    <n v="7.0000000000000007E-2"/>
    <s v="China"/>
    <s v="Hong Kong Exchanges And Clearing Ltd"/>
    <s v="HKD"/>
  </r>
  <r>
    <x v="3"/>
    <x v="52"/>
    <s v="NGEX"/>
    <x v="297"/>
    <m/>
    <s v="Other"/>
    <s v="Equity"/>
    <n v="33494.660000000003"/>
    <n v="0.02"/>
    <n v="33494.660000000003"/>
    <n v="32591"/>
    <n v="1.03"/>
    <s v="Canada"/>
    <s v="Toronto Stock Exchange"/>
    <s v="CAD"/>
  </r>
  <r>
    <x v="3"/>
    <x v="52"/>
    <s v="MSIFT"/>
    <x v="142"/>
    <m/>
    <s v="Cash and/or Derivatives"/>
    <s v="Cash Collateral and Margins"/>
    <n v="31000"/>
    <n v="0.02"/>
    <n v="31000"/>
    <n v="31000"/>
    <n v="100"/>
    <s v="United States"/>
    <s v="-"/>
    <s v="USD"/>
  </r>
  <r>
    <x v="3"/>
    <x v="52"/>
    <s v="BRL"/>
    <x v="298"/>
    <m/>
    <s v="Cash and/or Derivatives"/>
    <s v="Cash"/>
    <n v="3779.24"/>
    <n v="0"/>
    <n v="3779.24"/>
    <n v="20352"/>
    <n v="18.57"/>
    <s v="Brazil"/>
    <s v="-"/>
    <s v="BRL"/>
  </r>
  <r>
    <x v="3"/>
    <x v="52"/>
    <s v="EUR"/>
    <x v="60"/>
    <m/>
    <s v="Cash and/or Derivatives"/>
    <s v="FX"/>
    <n v="41.85"/>
    <n v="0"/>
    <n v="41.85"/>
    <n v="-18517"/>
    <n v="1"/>
    <s v="United States"/>
    <s v="-"/>
    <s v="USD"/>
  </r>
  <r>
    <x v="3"/>
    <x v="52"/>
    <s v="IDR"/>
    <x v="304"/>
    <m/>
    <s v="Cash and/or Derivatives"/>
    <s v="FX"/>
    <n v="16.440000000000001"/>
    <n v="0"/>
    <n v="16.440000000000001"/>
    <n v="347035000"/>
    <n v="1"/>
    <s v="United States"/>
    <s v="-"/>
    <s v="USD"/>
  </r>
  <r>
    <x v="3"/>
    <x v="52"/>
    <s v="JPY"/>
    <x v="61"/>
    <m/>
    <s v="Cash and/or Derivatives"/>
    <s v="FX"/>
    <n v="16.53"/>
    <n v="0"/>
    <n v="16.53"/>
    <n v="4282200"/>
    <n v="1"/>
    <s v="United States"/>
    <s v="-"/>
    <s v="USD"/>
  </r>
  <r>
    <x v="3"/>
    <x v="52"/>
    <s v="CAD"/>
    <x v="299"/>
    <m/>
    <s v="Cash and/or Derivatives"/>
    <s v="FX"/>
    <n v="25.71"/>
    <n v="0"/>
    <n v="25.71"/>
    <n v="-16175"/>
    <n v="1"/>
    <s v="United States"/>
    <s v="-"/>
    <s v="USD"/>
  </r>
  <r>
    <x v="3"/>
    <x v="52"/>
    <s v="GBP"/>
    <x v="145"/>
    <m/>
    <s v="Cash and/or Derivatives"/>
    <s v="FX"/>
    <n v="-4.8600000000000003"/>
    <n v="0"/>
    <n v="-4.8600000000000003"/>
    <n v="374045"/>
    <n v="1"/>
    <s v="United States"/>
    <s v="-"/>
    <s v="USD"/>
  </r>
  <r>
    <x v="3"/>
    <x v="52"/>
    <s v="AUD"/>
    <x v="301"/>
    <m/>
    <s v="Cash and/or Derivatives"/>
    <s v="FX"/>
    <n v="-2.41"/>
    <n v="0"/>
    <n v="-2.41"/>
    <n v="601401"/>
    <n v="1"/>
    <s v="United States"/>
    <s v="-"/>
    <s v="USD"/>
  </r>
  <r>
    <x v="3"/>
    <x v="52"/>
    <s v="PLN"/>
    <x v="303"/>
    <m/>
    <s v="Cash and/or Derivatives"/>
    <s v="FX"/>
    <n v="-1.61"/>
    <n v="0"/>
    <n v="-1.61"/>
    <n v="548216"/>
    <n v="1"/>
    <s v="United States"/>
    <s v="-"/>
    <s v="USD"/>
  </r>
  <r>
    <x v="3"/>
    <x v="52"/>
    <s v="HKD"/>
    <x v="63"/>
    <m/>
    <s v="Cash and/or Derivatives"/>
    <s v="FX"/>
    <n v="-1.27"/>
    <n v="0"/>
    <n v="-1.27"/>
    <n v="957700"/>
    <n v="1"/>
    <s v="United States"/>
    <s v="-"/>
    <s v="USD"/>
  </r>
  <r>
    <x v="3"/>
    <x v="52"/>
    <s v="MXN"/>
    <x v="302"/>
    <m/>
    <s v="Cash and/or Derivatives"/>
    <s v="FX"/>
    <n v="-0.92"/>
    <n v="0"/>
    <n v="-0.92"/>
    <n v="6195310"/>
    <n v="1"/>
    <s v="United States"/>
    <s v="-"/>
    <s v="USD"/>
  </r>
  <r>
    <x v="3"/>
    <x v="52"/>
    <s v="EUR"/>
    <x v="60"/>
    <m/>
    <s v="Cash and/or Derivatives"/>
    <s v="FX"/>
    <n v="-0.87"/>
    <n v="0"/>
    <n v="-0.87"/>
    <n v="96659"/>
    <n v="1"/>
    <s v="United States"/>
    <s v="-"/>
    <s v="USD"/>
  </r>
  <r>
    <x v="3"/>
    <x v="52"/>
    <s v="CNH"/>
    <x v="62"/>
    <m/>
    <s v="Cash and/or Derivatives"/>
    <s v="FX"/>
    <n v="-0.57999999999999996"/>
    <n v="0"/>
    <n v="-0.57999999999999996"/>
    <n v="419985"/>
    <n v="1"/>
    <s v="United States"/>
    <s v="-"/>
    <s v="USD"/>
  </r>
  <r>
    <x v="3"/>
    <x v="52"/>
    <s v="GBP"/>
    <x v="145"/>
    <m/>
    <s v="Cash and/or Derivatives"/>
    <s v="FX"/>
    <n v="-0.35"/>
    <n v="0"/>
    <n v="-0.35"/>
    <n v="32341"/>
    <n v="1"/>
    <s v="United States"/>
    <s v="-"/>
    <s v="USD"/>
  </r>
  <r>
    <x v="3"/>
    <x v="52"/>
    <s v="HKD"/>
    <x v="63"/>
    <m/>
    <s v="Cash and/or Derivatives"/>
    <s v="FX"/>
    <n v="-0.08"/>
    <n v="0"/>
    <n v="-0.08"/>
    <n v="94425"/>
    <n v="1"/>
    <s v="United States"/>
    <s v="-"/>
    <s v="USD"/>
  </r>
  <r>
    <x v="3"/>
    <x v="52"/>
    <s v="JPY"/>
    <x v="61"/>
    <m/>
    <s v="Cash and/or Derivatives"/>
    <s v="FX"/>
    <n v="-0.08"/>
    <n v="0"/>
    <n v="-0.08"/>
    <n v="2174900"/>
    <n v="1"/>
    <s v="United States"/>
    <s v="-"/>
    <s v="USD"/>
  </r>
  <r>
    <x v="3"/>
    <x v="52"/>
    <s v="AUD"/>
    <x v="301"/>
    <m/>
    <s v="Cash and/or Derivatives"/>
    <s v="FX"/>
    <n v="-7.0000000000000007E-2"/>
    <n v="0"/>
    <n v="-7.0000000000000007E-2"/>
    <n v="17083"/>
    <n v="1"/>
    <s v="United States"/>
    <s v="-"/>
    <s v="USD"/>
  </r>
  <r>
    <x v="3"/>
    <x v="52"/>
    <s v="IDR"/>
    <x v="304"/>
    <m/>
    <s v="Cash and/or Derivatives"/>
    <s v="FX"/>
    <n v="4.96"/>
    <n v="0"/>
    <n v="4.96"/>
    <n v="171665000"/>
    <n v="1"/>
    <s v="United States"/>
    <s v="-"/>
    <s v="USD"/>
  </r>
  <r>
    <x v="3"/>
    <x v="52"/>
    <s v="JSZ5"/>
    <x v="300"/>
    <m/>
    <s v="Cash and/or Derivatives"/>
    <s v="Futures"/>
    <n v="0"/>
    <n v="0"/>
    <n v="412811.17"/>
    <n v="12"/>
    <n v="688.02"/>
    <s v="European Union"/>
    <s v="Eurex Deutschland"/>
    <s v="EUR"/>
  </r>
  <r>
    <x v="3"/>
    <x v="52"/>
    <s v="CAD"/>
    <x v="299"/>
    <m/>
    <s v="Cash and/or Derivatives"/>
    <s v="FX"/>
    <n v="-10.51"/>
    <n v="0"/>
    <n v="-10.51"/>
    <n v="2063594"/>
    <n v="1"/>
    <s v="United States"/>
    <s v="-"/>
    <s v="USD"/>
  </r>
  <r>
    <x v="3"/>
    <x v="52"/>
    <s v="CNH"/>
    <x v="62"/>
    <m/>
    <s v="Cash and/or Derivatives"/>
    <s v="FX"/>
    <n v="-45.21"/>
    <n v="0"/>
    <n v="-45.21"/>
    <n v="235338"/>
    <n v="1"/>
    <s v="United States"/>
    <s v="-"/>
    <s v="USD"/>
  </r>
  <r>
    <x v="3"/>
    <x v="52"/>
    <s v="HKD"/>
    <x v="63"/>
    <m/>
    <s v="Cash and/or Derivatives"/>
    <s v="FX"/>
    <n v="-94.83"/>
    <n v="0"/>
    <n v="-94.83"/>
    <n v="1826640"/>
    <n v="1"/>
    <s v="United States"/>
    <s v="-"/>
    <s v="USD"/>
  </r>
  <r>
    <x v="3"/>
    <x v="52"/>
    <s v="CNH"/>
    <x v="62"/>
    <m/>
    <s v="Cash and/or Derivatives"/>
    <s v="FX"/>
    <n v="-161.4"/>
    <n v="0"/>
    <n v="-161.4"/>
    <n v="840103"/>
    <n v="1"/>
    <s v="United States"/>
    <s v="-"/>
    <s v="USD"/>
  </r>
  <r>
    <x v="3"/>
    <x v="52"/>
    <s v="GBP"/>
    <x v="145"/>
    <m/>
    <s v="Cash and/or Derivatives"/>
    <s v="FX"/>
    <n v="-733.29"/>
    <n v="0"/>
    <n v="-733.29"/>
    <n v="723876"/>
    <n v="1"/>
    <s v="United States"/>
    <s v="-"/>
    <s v="USD"/>
  </r>
  <r>
    <x v="3"/>
    <x v="52"/>
    <s v="AUD"/>
    <x v="301"/>
    <m/>
    <s v="Cash and/or Derivatives"/>
    <s v="FX"/>
    <n v="-972.36"/>
    <n v="0"/>
    <n v="-972.36"/>
    <n v="1196018"/>
    <n v="1"/>
    <s v="United States"/>
    <s v="-"/>
    <s v="USD"/>
  </r>
  <r>
    <x v="3"/>
    <x v="52"/>
    <s v="PLN"/>
    <x v="303"/>
    <m/>
    <s v="Cash and/or Derivatives"/>
    <s v="FX"/>
    <n v="-1537.44"/>
    <n v="0"/>
    <n v="-1537.44"/>
    <n v="1063906"/>
    <n v="1"/>
    <s v="United States"/>
    <s v="-"/>
    <s v="USD"/>
  </r>
  <r>
    <x v="3"/>
    <x v="52"/>
    <s v="IDR"/>
    <x v="249"/>
    <m/>
    <s v="Cash and/or Derivatives"/>
    <s v="Cash"/>
    <n v="-30132.86"/>
    <n v="-0.01"/>
    <n v="-30132.86"/>
    <n v="-501109380"/>
    <n v="0.01"/>
    <s v="Indonesia"/>
    <s v="-"/>
    <s v="IDR"/>
  </r>
  <r>
    <x v="3"/>
    <x v="52"/>
    <s v="JPY"/>
    <x v="46"/>
    <m/>
    <s v="Cash and/or Derivatives"/>
    <s v="Cash"/>
    <n v="-30866.97"/>
    <n v="-0.02"/>
    <n v="-30866.97"/>
    <n v="-4755211"/>
    <n v="0.65"/>
    <s v="Japan"/>
    <s v="-"/>
    <s v="JPY"/>
  </r>
  <r>
    <x v="3"/>
    <x v="52"/>
    <s v="CNH"/>
    <x v="57"/>
    <m/>
    <s v="Cash and/or Derivatives"/>
    <s v="Cash"/>
    <n v="-202224.72"/>
    <n v="-0.1"/>
    <n v="-202224.72"/>
    <n v="-1440295"/>
    <n v="14.04"/>
    <s v="China"/>
    <s v="-"/>
    <s v="CNH"/>
  </r>
  <r>
    <x v="3"/>
    <x v="52"/>
    <s v="MXN"/>
    <x v="272"/>
    <m/>
    <s v="Cash and/or Derivatives"/>
    <s v="Cash"/>
    <n v="-359456.34"/>
    <n v="-0.18"/>
    <n v="-359456.34"/>
    <n v="-6668454"/>
    <n v="5.39"/>
    <s v="Mexico"/>
    <s v="-"/>
    <s v="MXN"/>
  </r>
  <r>
    <x v="3"/>
    <x v="52"/>
    <s v="HKD"/>
    <x v="45"/>
    <m/>
    <s v="Cash and/or Derivatives"/>
    <s v="Cash"/>
    <n v="-360344.86"/>
    <n v="-0.18"/>
    <n v="-360344.86"/>
    <n v="-2800672"/>
    <n v="12.87"/>
    <s v="Hong Kong"/>
    <s v="-"/>
    <s v="HKD"/>
  </r>
  <r>
    <x v="3"/>
    <x v="52"/>
    <s v="PLN"/>
    <x v="233"/>
    <m/>
    <s v="Cash and/or Derivatives"/>
    <s v="Cash"/>
    <n v="-433735.15"/>
    <n v="-0.21"/>
    <n v="-433735.15"/>
    <n v="-1600483"/>
    <n v="27.1"/>
    <s v="Poland"/>
    <s v="-"/>
    <s v="PLN"/>
  </r>
  <r>
    <x v="3"/>
    <x v="52"/>
    <s v="AUD"/>
    <x v="231"/>
    <m/>
    <s v="Cash and/or Derivatives"/>
    <s v="Cash"/>
    <n v="-1169161.77"/>
    <n v="-0.57999999999999996"/>
    <n v="-1169161.77"/>
    <n v="-1785934"/>
    <n v="65.47"/>
    <s v="Australia"/>
    <s v="-"/>
    <s v="AUD"/>
  </r>
  <r>
    <x v="3"/>
    <x v="52"/>
    <s v="CAD"/>
    <x v="257"/>
    <m/>
    <s v="Cash and/or Derivatives"/>
    <s v="Cash"/>
    <n v="-1216462.47"/>
    <n v="-0.6"/>
    <n v="-1216462.47"/>
    <n v="-1704446"/>
    <n v="71.37"/>
    <s v="Canada"/>
    <s v="-"/>
    <s v="CAD"/>
  </r>
  <r>
    <x v="3"/>
    <x v="52"/>
    <s v="GBP"/>
    <x v="49"/>
    <m/>
    <s v="Cash and/or Derivatives"/>
    <s v="Cash"/>
    <n v="-1456446.15"/>
    <n v="-0.72"/>
    <n v="-1456446.15"/>
    <n v="-1108533"/>
    <n v="131.38999999999999"/>
    <s v="United Kingdom"/>
    <s v="-"/>
    <s v="GBP"/>
  </r>
  <r>
    <x v="3"/>
    <x v="45"/>
    <s v="GMEXICOB"/>
    <x v="251"/>
    <m/>
    <s v="Materials"/>
    <s v="Equity"/>
    <n v="14399586.77"/>
    <n v="8.59"/>
    <n v="14399586.77"/>
    <n v="1652770"/>
    <n v="8.7100000000000009"/>
    <s v="Mexico"/>
    <s v="Bolsa Mexicana De Valores"/>
    <s v="MXN"/>
  </r>
  <r>
    <x v="3"/>
    <x v="45"/>
    <s v="FM"/>
    <x v="252"/>
    <m/>
    <s v="Materials"/>
    <s v="Equity"/>
    <n v="13867218.279999999"/>
    <n v="8.27"/>
    <n v="13867218.279999999"/>
    <n v="612924"/>
    <n v="22.62"/>
    <s v="Canada"/>
    <s v="Toronto Stock Exchange"/>
    <s v="CAD"/>
  </r>
  <r>
    <x v="3"/>
    <x v="45"/>
    <s v="ANTO"/>
    <x v="254"/>
    <m/>
    <s v="Materials"/>
    <s v="Equity"/>
    <n v="12916185.060000001"/>
    <n v="7.71"/>
    <n v="12916185.060000001"/>
    <n v="348753"/>
    <n v="37.04"/>
    <s v="United Kingdom"/>
    <s v="London Stock Exchange"/>
    <s v="GBP"/>
  </r>
  <r>
    <x v="3"/>
    <x v="45"/>
    <s v="TECK.B"/>
    <x v="255"/>
    <m/>
    <s v="Materials"/>
    <s v="Equity"/>
    <n v="12519988.68"/>
    <n v="7.47"/>
    <n v="12519988.68"/>
    <n v="285345"/>
    <n v="43.88"/>
    <s v="Canada"/>
    <s v="Toronto Stock Exchange"/>
    <s v="CAD"/>
  </r>
  <r>
    <x v="3"/>
    <x v="45"/>
    <s v="FCX"/>
    <x v="256"/>
    <m/>
    <s v="Materials"/>
    <s v="Equity"/>
    <n v="10156528.859999999"/>
    <n v="6.06"/>
    <n v="10156528.859999999"/>
    <n v="258963"/>
    <n v="39.22"/>
    <s v="United States"/>
    <s v="New York Stock Exchange Inc."/>
    <s v="USD"/>
  </r>
  <r>
    <x v="3"/>
    <x v="45"/>
    <s v="LUN"/>
    <x v="253"/>
    <m/>
    <s v="Materials"/>
    <s v="Equity"/>
    <n v="10036536.439999999"/>
    <n v="5.99"/>
    <n v="10036536.439999999"/>
    <n v="672680"/>
    <n v="14.92"/>
    <s v="Canada"/>
    <s v="Toronto Stock Exchange"/>
    <s v="CAD"/>
  </r>
  <r>
    <x v="3"/>
    <x v="45"/>
    <s v="SCCO"/>
    <x v="258"/>
    <m/>
    <s v="Materials"/>
    <s v="Equity"/>
    <n v="9840961.0399999991"/>
    <n v="5.87"/>
    <n v="9840961.0399999991"/>
    <n v="81089"/>
    <n v="121.36"/>
    <s v="Peru"/>
    <s v="New York Stock Exchange Inc."/>
    <s v="USD"/>
  </r>
  <r>
    <x v="3"/>
    <x v="45"/>
    <s v="BHP"/>
    <x v="259"/>
    <m/>
    <s v="Materials"/>
    <s v="Equity"/>
    <n v="9765189.3900000006"/>
    <n v="5.83"/>
    <n v="9765189.3900000006"/>
    <n v="346446"/>
    <n v="28.19"/>
    <s v="Australia"/>
    <s v="Asx - All Markets"/>
    <s v="AUD"/>
  </r>
  <r>
    <x v="3"/>
    <x v="45"/>
    <s v="NEM"/>
    <x v="260"/>
    <m/>
    <s v="Materials"/>
    <s v="Equity"/>
    <n v="7301330.3099999996"/>
    <n v="4.3600000000000003"/>
    <n v="7301330.3099999996"/>
    <n v="86601"/>
    <n v="84.31"/>
    <s v="United States"/>
    <s v="New York Stock Exchange Inc."/>
    <s v="USD"/>
  </r>
  <r>
    <x v="3"/>
    <x v="45"/>
    <s v="IVN"/>
    <x v="264"/>
    <m/>
    <s v="Materials"/>
    <s v="Equity"/>
    <n v="6017643.7300000004"/>
    <n v="3.59"/>
    <n v="6017643.7300000004"/>
    <n v="567273"/>
    <n v="10.61"/>
    <s v="Canada"/>
    <s v="Toronto Stock Exchange"/>
    <s v="CAD"/>
  </r>
  <r>
    <x v="3"/>
    <x v="45"/>
    <s v="RIO"/>
    <x v="262"/>
    <m/>
    <s v="Materials"/>
    <s v="Equity"/>
    <n v="5586360.29"/>
    <n v="3.33"/>
    <n v="5586360.29"/>
    <n v="84629"/>
    <n v="66.010000000000005"/>
    <s v="United Kingdom"/>
    <s v="New York Stock Exchange Inc."/>
    <s v="USD"/>
  </r>
  <r>
    <x v="3"/>
    <x v="45"/>
    <s v="KGH"/>
    <x v="261"/>
    <m/>
    <s v="Materials"/>
    <s v="Equity"/>
    <n v="5406177.21"/>
    <n v="3.23"/>
    <n v="5406177.21"/>
    <n v="122580"/>
    <n v="44.1"/>
    <s v="Poland"/>
    <s v="Warsaw Stock Exchange/Equities/Main Market"/>
    <s v="PLN"/>
  </r>
  <r>
    <x v="3"/>
    <x v="45"/>
    <s v="HBM"/>
    <x v="263"/>
    <m/>
    <s v="Materials"/>
    <s v="Equity"/>
    <n v="5386323.2999999998"/>
    <n v="3.21"/>
    <n v="5386323.2999999998"/>
    <n v="355528"/>
    <n v="15.15"/>
    <s v="Canada"/>
    <s v="Toronto Stock Exchange"/>
    <s v="CAD"/>
  </r>
  <r>
    <x v="3"/>
    <x v="45"/>
    <s v="ABX"/>
    <x v="265"/>
    <m/>
    <s v="Materials"/>
    <s v="Equity"/>
    <n v="4418436.22"/>
    <n v="2.64"/>
    <n v="4418436.22"/>
    <n v="134496"/>
    <n v="32.85"/>
    <s v="Canada"/>
    <s v="Toronto Stock Exchange"/>
    <s v="CAD"/>
  </r>
  <r>
    <x v="3"/>
    <x v="45"/>
    <s v="CS"/>
    <x v="266"/>
    <m/>
    <s v="Materials"/>
    <s v="Equity"/>
    <n v="4357667.18"/>
    <n v="2.6"/>
    <n v="4357667.18"/>
    <n v="512966"/>
    <n v="8.5"/>
    <s v="Canada"/>
    <s v="Toronto Stock Exchange"/>
    <s v="CAD"/>
  </r>
  <r>
    <x v="3"/>
    <x v="45"/>
    <s v="SFR"/>
    <x v="267"/>
    <m/>
    <s v="Materials"/>
    <s v="Equity"/>
    <n v="3899464.32"/>
    <n v="2.33"/>
    <n v="3899464.32"/>
    <n v="412317"/>
    <n v="9.4600000000000009"/>
    <s v="Australia"/>
    <s v="Asx - All Markets"/>
    <s v="AUD"/>
  </r>
  <r>
    <x v="3"/>
    <x v="45"/>
    <s v="GLEN"/>
    <x v="268"/>
    <m/>
    <s v="Materials"/>
    <s v="Equity"/>
    <n v="3490352.84"/>
    <n v="2.08"/>
    <n v="3490352.84"/>
    <n v="758972"/>
    <n v="4.5999999999999996"/>
    <s v="United Kingdom"/>
    <s v="London Stock Exchange"/>
    <s v="GBP"/>
  </r>
  <r>
    <x v="3"/>
    <x v="45"/>
    <s v="AAL"/>
    <x v="270"/>
    <m/>
    <s v="Materials"/>
    <s v="Equity"/>
    <n v="3236288.68"/>
    <n v="1.93"/>
    <n v="3236288.68"/>
    <n v="86317"/>
    <n v="37.49"/>
    <s v="United Kingdom"/>
    <s v="London Stock Exchange"/>
    <s v="GBP"/>
  </r>
  <r>
    <x v="3"/>
    <x v="45"/>
    <n v="1208"/>
    <x v="271"/>
    <m/>
    <s v="Materials"/>
    <s v="Equity"/>
    <n v="3088530.15"/>
    <n v="1.84"/>
    <n v="3088530.15"/>
    <n v="3560000"/>
    <n v="0.87"/>
    <s v="China"/>
    <s v="Hong Kong Exchanges And Clearing Ltd"/>
    <s v="HKD"/>
  </r>
  <r>
    <x v="3"/>
    <x v="45"/>
    <s v="VALE"/>
    <x v="269"/>
    <m/>
    <s v="Materials"/>
    <s v="Equity"/>
    <n v="3074422.56"/>
    <n v="1.83"/>
    <n v="3074422.56"/>
    <n v="283096"/>
    <n v="10.86"/>
    <s v="Brazil"/>
    <s v="New York Stock Exchange Inc."/>
    <s v="USD"/>
  </r>
  <r>
    <x v="3"/>
    <x v="45"/>
    <s v="CAD"/>
    <x v="257"/>
    <m/>
    <s v="Cash and/or Derivatives"/>
    <s v="Cash"/>
    <n v="2620522.5699999998"/>
    <n v="1.56"/>
    <n v="2620522.5699999998"/>
    <n v="3646195"/>
    <n v="71.87"/>
    <s v="Canada"/>
    <s v="-"/>
    <s v="CAD"/>
  </r>
  <r>
    <x v="3"/>
    <x v="45"/>
    <s v="ICSUAGD"/>
    <x v="42"/>
    <m/>
    <s v="Cash and/or Derivatives"/>
    <s v="Money Market"/>
    <n v="2375788.39"/>
    <n v="1.42"/>
    <n v="2375788.39"/>
    <n v="2375788"/>
    <n v="1"/>
    <s v="Ireland"/>
    <s v="-"/>
    <s v="USD"/>
  </r>
  <r>
    <x v="3"/>
    <x v="45"/>
    <n v="1258"/>
    <x v="273"/>
    <m/>
    <s v="Materials"/>
    <s v="Equity"/>
    <n v="2254585.88"/>
    <n v="1.35"/>
    <n v="2254585.88"/>
    <n v="1171000"/>
    <n v="1.93"/>
    <s v="China"/>
    <s v="Hong Kong Exchanges And Clearing Ltd"/>
    <s v="HKD"/>
  </r>
  <r>
    <x v="3"/>
    <x v="45"/>
    <s v="NGEX"/>
    <x v="275"/>
    <m/>
    <s v="Materials"/>
    <s v="Equity"/>
    <n v="2185327.94"/>
    <n v="1.3"/>
    <n v="2185327.94"/>
    <n v="117174"/>
    <n v="18.649999999999999"/>
    <s v="Canada"/>
    <s v="Toronto Stock Exchange"/>
    <s v="CAD"/>
  </r>
  <r>
    <x v="3"/>
    <x v="45"/>
    <s v="ERO"/>
    <x v="274"/>
    <m/>
    <s v="Materials"/>
    <s v="Equity"/>
    <n v="1889503.94"/>
    <n v="1.1299999999999999"/>
    <n v="1889503.94"/>
    <n v="93262"/>
    <n v="20.260000000000002"/>
    <s v="Canada"/>
    <s v="Toronto Stock Exchange"/>
    <s v="CAD"/>
  </r>
  <r>
    <x v="3"/>
    <x v="45"/>
    <s v="TKO"/>
    <x v="276"/>
    <m/>
    <s v="Materials"/>
    <s v="Equity"/>
    <n v="1208007.3999999999"/>
    <n v="0.72"/>
    <n v="1208007.3999999999"/>
    <n v="284885"/>
    <n v="4.24"/>
    <s v="Canada"/>
    <s v="Toronto Stock Exchange"/>
    <s v="CAD"/>
  </r>
  <r>
    <x v="3"/>
    <x v="45"/>
    <s v="EVN"/>
    <x v="277"/>
    <m/>
    <s v="Materials"/>
    <s v="Equity"/>
    <n v="1141522.72"/>
    <n v="0.68"/>
    <n v="1141522.72"/>
    <n v="159040"/>
    <n v="7.18"/>
    <s v="Australia"/>
    <s v="Asx - All Markets"/>
    <s v="AUD"/>
  </r>
  <r>
    <x v="3"/>
    <x v="45"/>
    <s v="GBP"/>
    <x v="49"/>
    <m/>
    <s v="Cash and/or Derivatives"/>
    <s v="Cash"/>
    <n v="999529.41"/>
    <n v="0.6"/>
    <n v="999529.41"/>
    <n v="742455"/>
    <n v="134.63"/>
    <s v="United Kingdom"/>
    <s v="-"/>
    <s v="GBP"/>
  </r>
  <r>
    <x v="3"/>
    <x v="45"/>
    <s v="ATYM"/>
    <x v="278"/>
    <m/>
    <s v="Materials"/>
    <s v="Equity"/>
    <n v="835311.68"/>
    <n v="0.5"/>
    <n v="835311.68"/>
    <n v="98959"/>
    <n v="8.44"/>
    <s v="United Kingdom"/>
    <s v="London Stock Exchange"/>
    <s v="GBP"/>
  </r>
  <r>
    <x v="3"/>
    <x v="45"/>
    <s v="AUD"/>
    <x v="231"/>
    <m/>
    <s v="Cash and/or Derivatives"/>
    <s v="Cash"/>
    <n v="813920.08"/>
    <n v="0.49"/>
    <n v="813920.08"/>
    <n v="1228095"/>
    <n v="66.28"/>
    <s v="Australia"/>
    <s v="-"/>
    <s v="AUD"/>
  </r>
  <r>
    <x v="3"/>
    <x v="45"/>
    <s v="FOM"/>
    <x v="280"/>
    <m/>
    <s v="Materials"/>
    <s v="Equity"/>
    <n v="808504.38"/>
    <n v="0.48"/>
    <n v="808504.38"/>
    <n v="289191"/>
    <n v="2.8"/>
    <s v="Canada"/>
    <s v="Toronto Stock Exchange"/>
    <s v="CAD"/>
  </r>
  <r>
    <x v="3"/>
    <x v="45"/>
    <s v="MTAL"/>
    <x v="305"/>
    <m/>
    <s v="Materials"/>
    <s v="Equity"/>
    <n v="796458.3"/>
    <n v="0.48"/>
    <n v="796458.3"/>
    <n v="65230"/>
    <n v="12.21"/>
    <s v="Australia"/>
    <s v="New York Stock Exchange Inc."/>
    <s v="USD"/>
  </r>
  <r>
    <x v="3"/>
    <x v="45"/>
    <n v="1515"/>
    <x v="284"/>
    <m/>
    <s v="Materials"/>
    <s v="Equity"/>
    <n v="777126.99"/>
    <n v="0.46"/>
    <n v="777126.99"/>
    <n v="57500"/>
    <n v="13.52"/>
    <s v="Japan"/>
    <s v="Tokyo Stock Exchange"/>
    <s v="JPY"/>
  </r>
  <r>
    <x v="3"/>
    <x v="45"/>
    <s v="S32"/>
    <x v="281"/>
    <m/>
    <s v="Materials"/>
    <s v="Equity"/>
    <n v="645933.53"/>
    <n v="0.39"/>
    <n v="645933.53"/>
    <n v="355703"/>
    <n v="1.82"/>
    <s v="Australia"/>
    <s v="Asx - All Markets"/>
    <s v="AUD"/>
  </r>
  <r>
    <x v="3"/>
    <x v="45"/>
    <s v="NDM"/>
    <x v="279"/>
    <m/>
    <s v="Materials"/>
    <s v="Equity"/>
    <n v="603258.57999999996"/>
    <n v="0.36"/>
    <n v="603258.57999999996"/>
    <n v="496671"/>
    <n v="1.21"/>
    <s v="Canada"/>
    <s v="Toronto Stock Exchange"/>
    <s v="CAD"/>
  </r>
  <r>
    <x v="3"/>
    <x v="45"/>
    <s v="DVP"/>
    <x v="286"/>
    <m/>
    <s v="Materials"/>
    <s v="Equity"/>
    <n v="580607.68999999994"/>
    <n v="0.35"/>
    <n v="580607.68999999994"/>
    <n v="207106"/>
    <n v="2.8"/>
    <s v="Australia"/>
    <s v="Asx - All Markets"/>
    <s v="AUD"/>
  </r>
  <r>
    <x v="3"/>
    <x v="45"/>
    <s v="SLS"/>
    <x v="283"/>
    <m/>
    <s v="Materials"/>
    <s v="Equity"/>
    <n v="569554.29"/>
    <n v="0.34"/>
    <n v="569554.29"/>
    <n v="89243"/>
    <n v="6.38"/>
    <s v="Canada"/>
    <s v="Toronto Stock Exchange"/>
    <s v="CAD"/>
  </r>
  <r>
    <x v="3"/>
    <x v="45"/>
    <n v="600362"/>
    <x v="285"/>
    <m/>
    <s v="Materials"/>
    <s v="Equity"/>
    <n v="557192.1"/>
    <n v="0.33"/>
    <n v="557192.1"/>
    <n v="111900"/>
    <n v="4.9800000000000004"/>
    <s v="China"/>
    <s v="Shanghai Stock Exchange"/>
    <s v="CNY"/>
  </r>
  <r>
    <x v="3"/>
    <x v="45"/>
    <s v="FFM"/>
    <x v="282"/>
    <m/>
    <s v="Materials"/>
    <s v="Equity"/>
    <n v="520469.34"/>
    <n v="0.31"/>
    <n v="520469.34"/>
    <n v="588253"/>
    <n v="0.88"/>
    <s v="Australia"/>
    <s v="Asx - All Markets"/>
    <s v="AUD"/>
  </r>
  <r>
    <x v="3"/>
    <x v="45"/>
    <s v="AMMN"/>
    <x v="288"/>
    <m/>
    <s v="Materials"/>
    <s v="Equity"/>
    <n v="475943.89"/>
    <n v="0.28000000000000003"/>
    <n v="475943.89"/>
    <n v="1097800"/>
    <n v="0.43"/>
    <s v="Indonesia"/>
    <s v="Indonesia Stock Exchange"/>
    <s v="IDR"/>
  </r>
  <r>
    <x v="3"/>
    <x v="45"/>
    <n v="601899"/>
    <x v="289"/>
    <m/>
    <s v="Materials"/>
    <s v="Equity"/>
    <n v="403140.56"/>
    <n v="0.24"/>
    <n v="403140.56"/>
    <n v="97600"/>
    <n v="4.13"/>
    <s v="China"/>
    <s v="Shanghai Stock Exchange"/>
    <s v="CNY"/>
  </r>
  <r>
    <x v="3"/>
    <x v="45"/>
    <n v="601168"/>
    <x v="287"/>
    <m/>
    <s v="Materials"/>
    <s v="Equity"/>
    <n v="397255.66"/>
    <n v="0.24"/>
    <n v="397255.66"/>
    <n v="128700"/>
    <n v="3.09"/>
    <s v="China"/>
    <s v="Shanghai Stock Exchange"/>
    <s v="CNY"/>
  </r>
  <r>
    <x v="3"/>
    <x v="45"/>
    <s v="CAML"/>
    <x v="291"/>
    <m/>
    <s v="Materials"/>
    <s v="Equity"/>
    <n v="334554.95"/>
    <n v="0.2"/>
    <n v="334554.95"/>
    <n v="163924"/>
    <n v="2.04"/>
    <s v="United Kingdom"/>
    <s v="London Stock Exchange"/>
    <s v="GBP"/>
  </r>
  <r>
    <x v="3"/>
    <x v="45"/>
    <s v="SOLG"/>
    <x v="290"/>
    <m/>
    <s v="Materials"/>
    <s v="Equity"/>
    <n v="302104.71999999997"/>
    <n v="0.18"/>
    <n v="302104.71999999997"/>
    <n v="1492052"/>
    <n v="0.2"/>
    <s v="United Kingdom"/>
    <s v="London Stock Exchange"/>
    <s v="GBP"/>
  </r>
  <r>
    <x v="3"/>
    <x v="45"/>
    <s v="PLN"/>
    <x v="233"/>
    <m/>
    <s v="Cash and/or Derivatives"/>
    <s v="Cash"/>
    <n v="276238.38"/>
    <n v="0.16"/>
    <n v="276238.38"/>
    <n v="1002151"/>
    <n v="27.56"/>
    <s v="Poland"/>
    <s v="-"/>
    <s v="PLN"/>
  </r>
  <r>
    <x v="3"/>
    <x v="45"/>
    <n v="878"/>
    <x v="293"/>
    <m/>
    <s v="Materials"/>
    <s v="Equity"/>
    <n v="264870.78000000003"/>
    <n v="0.16"/>
    <n v="264870.78000000003"/>
    <n v="108000"/>
    <n v="2.4500000000000002"/>
    <s v="China"/>
    <s v="Shenzhen Stock Exchange"/>
    <s v="CNY"/>
  </r>
  <r>
    <x v="3"/>
    <x v="45"/>
    <n v="601212"/>
    <x v="292"/>
    <m/>
    <s v="Materials"/>
    <s v="Equity"/>
    <n v="235651.15"/>
    <n v="0.14000000000000001"/>
    <n v="235651.15"/>
    <n v="399900"/>
    <n v="0.59"/>
    <s v="China"/>
    <s v="Shanghai Stock Exchange"/>
    <s v="CNY"/>
  </r>
  <r>
    <x v="3"/>
    <x v="45"/>
    <n v="737"/>
    <x v="294"/>
    <m/>
    <s v="Materials"/>
    <s v="Equity"/>
    <n v="230194.46"/>
    <n v="0.14000000000000001"/>
    <n v="230194.46"/>
    <n v="102800"/>
    <n v="2.2400000000000002"/>
    <s v="China"/>
    <s v="Shenzhen Stock Exchange"/>
    <s v="CNY"/>
  </r>
  <r>
    <x v="3"/>
    <x v="45"/>
    <s v="HKD"/>
    <x v="45"/>
    <m/>
    <s v="Cash and/or Derivatives"/>
    <s v="Cash"/>
    <n v="203450.33"/>
    <n v="0.12"/>
    <n v="203450.33"/>
    <n v="1582925"/>
    <n v="12.85"/>
    <s v="Hong Kong"/>
    <s v="-"/>
    <s v="HKD"/>
  </r>
  <r>
    <x v="3"/>
    <x v="45"/>
    <n v="603993"/>
    <x v="295"/>
    <m/>
    <s v="Materials"/>
    <s v="Equity"/>
    <n v="182829.64"/>
    <n v="0.11"/>
    <n v="182829.64"/>
    <n v="83000"/>
    <n v="2.2000000000000002"/>
    <s v="China"/>
    <s v="Shanghai Stock Exchange"/>
    <s v="CNY"/>
  </r>
  <r>
    <x v="3"/>
    <x v="45"/>
    <s v="CNH"/>
    <x v="57"/>
    <m/>
    <s v="Cash and/or Derivatives"/>
    <s v="Cash"/>
    <n v="104122.93"/>
    <n v="0.06"/>
    <n v="104122.93"/>
    <n v="742126"/>
    <n v="14.03"/>
    <s v="China"/>
    <s v="-"/>
    <s v="CNH"/>
  </r>
  <r>
    <x v="3"/>
    <x v="45"/>
    <s v="MXN"/>
    <x v="272"/>
    <m/>
    <s v="Cash and/or Derivatives"/>
    <s v="Cash"/>
    <n v="97646.33"/>
    <n v="0.06"/>
    <n v="97646.33"/>
    <n v="1790101"/>
    <n v="5.45"/>
    <s v="Mexico"/>
    <s v="-"/>
    <s v="MXN"/>
  </r>
  <r>
    <x v="3"/>
    <x v="45"/>
    <n v="2362"/>
    <x v="296"/>
    <m/>
    <s v="Materials"/>
    <s v="Equity"/>
    <n v="74883.55"/>
    <n v="0.04"/>
    <n v="74883.55"/>
    <n v="1071000"/>
    <n v="7.0000000000000007E-2"/>
    <s v="China"/>
    <s v="Hong Kong Exchanges And Clearing Ltd"/>
    <s v="HKD"/>
  </r>
  <r>
    <x v="3"/>
    <x v="45"/>
    <s v="MSIFT"/>
    <x v="142"/>
    <m/>
    <s v="Cash and/or Derivatives"/>
    <s v="Cash Collateral and Margins"/>
    <n v="67000"/>
    <n v="0.04"/>
    <n v="67000"/>
    <n v="67000"/>
    <n v="100"/>
    <s v="United States"/>
    <s v="-"/>
    <s v="USD"/>
  </r>
  <r>
    <x v="3"/>
    <x v="45"/>
    <s v="JPY"/>
    <x v="46"/>
    <m/>
    <s v="Cash and/or Derivatives"/>
    <s v="Cash"/>
    <n v="59483.02"/>
    <n v="0.04"/>
    <n v="59483.02"/>
    <n v="8784750"/>
    <n v="0.68"/>
    <s v="Japan"/>
    <s v="-"/>
    <s v="JPY"/>
  </r>
  <r>
    <x v="3"/>
    <x v="45"/>
    <s v="IDR"/>
    <x v="249"/>
    <m/>
    <s v="Cash and/or Derivatives"/>
    <s v="Cash"/>
    <n v="23089.83"/>
    <n v="0.01"/>
    <n v="23089.83"/>
    <n v="384792067"/>
    <n v="0.01"/>
    <s v="Indonesia"/>
    <s v="-"/>
    <s v="IDR"/>
  </r>
  <r>
    <x v="3"/>
    <x v="45"/>
    <s v="EUR"/>
    <x v="43"/>
    <m/>
    <s v="Cash and/or Derivatives"/>
    <s v="Cash"/>
    <n v="18447.41"/>
    <n v="0.01"/>
    <n v="18447.41"/>
    <n v="15700"/>
    <n v="117.5"/>
    <s v="European Union"/>
    <s v="-"/>
    <s v="EUR"/>
  </r>
  <r>
    <x v="3"/>
    <x v="45"/>
    <s v="BRL"/>
    <x v="298"/>
    <m/>
    <s v="Cash and/or Derivatives"/>
    <s v="Cash"/>
    <n v="3821.54"/>
    <n v="0"/>
    <n v="3821.54"/>
    <n v="20352"/>
    <n v="18.78"/>
    <s v="Brazil"/>
    <s v="-"/>
    <s v="BRL"/>
  </r>
  <r>
    <x v="3"/>
    <x v="45"/>
    <s v="CAD"/>
    <x v="299"/>
    <m/>
    <s v="Cash and/or Derivatives"/>
    <s v="FX"/>
    <n v="25.9"/>
    <n v="0"/>
    <n v="25.9"/>
    <n v="388642"/>
    <n v="1"/>
    <s v="United States"/>
    <s v="-"/>
    <s v="USD"/>
  </r>
  <r>
    <x v="3"/>
    <x v="45"/>
    <s v="CNH"/>
    <x v="62"/>
    <m/>
    <s v="Cash and/or Derivatives"/>
    <s v="FX"/>
    <n v="28.71"/>
    <n v="0"/>
    <n v="28.71"/>
    <n v="-666103"/>
    <n v="1"/>
    <s v="United States"/>
    <s v="-"/>
    <s v="USD"/>
  </r>
  <r>
    <x v="3"/>
    <x v="45"/>
    <s v="MXN"/>
    <x v="302"/>
    <m/>
    <s v="Cash and/or Derivatives"/>
    <s v="FX"/>
    <n v="-8.3000000000000007"/>
    <n v="0"/>
    <n v="-8.3000000000000007"/>
    <n v="-920041"/>
    <n v="1"/>
    <s v="United States"/>
    <s v="-"/>
    <s v="USD"/>
  </r>
  <r>
    <x v="3"/>
    <x v="45"/>
    <s v="EUR"/>
    <x v="60"/>
    <m/>
    <s v="Cash and/or Derivatives"/>
    <s v="FX"/>
    <n v="-1.93"/>
    <n v="0"/>
    <n v="-1.93"/>
    <n v="161131"/>
    <n v="1"/>
    <s v="United States"/>
    <s v="-"/>
    <s v="USD"/>
  </r>
  <r>
    <x v="3"/>
    <x v="45"/>
    <s v="JPY"/>
    <x v="61"/>
    <m/>
    <s v="Cash and/or Derivatives"/>
    <s v="FX"/>
    <n v="-0.9"/>
    <n v="0"/>
    <n v="-0.9"/>
    <n v="13110005"/>
    <n v="1"/>
    <s v="United States"/>
    <s v="-"/>
    <s v="USD"/>
  </r>
  <r>
    <x v="3"/>
    <x v="45"/>
    <s v="CNH"/>
    <x v="62"/>
    <m/>
    <s v="Cash and/or Derivatives"/>
    <s v="FX"/>
    <n v="-0.72"/>
    <n v="0"/>
    <n v="-0.72"/>
    <n v="-76023"/>
    <n v="1"/>
    <s v="United States"/>
    <s v="-"/>
    <s v="USD"/>
  </r>
  <r>
    <x v="3"/>
    <x v="45"/>
    <s v="GBP"/>
    <x v="145"/>
    <m/>
    <s v="Cash and/or Derivatives"/>
    <s v="FX"/>
    <n v="-0.63"/>
    <n v="0"/>
    <n v="-0.63"/>
    <n v="-55712"/>
    <n v="1"/>
    <s v="United States"/>
    <s v="-"/>
    <s v="USD"/>
  </r>
  <r>
    <x v="3"/>
    <x v="45"/>
    <s v="MXN"/>
    <x v="302"/>
    <m/>
    <s v="Cash and/or Derivatives"/>
    <s v="FX"/>
    <n v="-0.63"/>
    <n v="0"/>
    <n v="-0.63"/>
    <n v="-777014"/>
    <n v="1"/>
    <s v="United States"/>
    <s v="-"/>
    <s v="USD"/>
  </r>
  <r>
    <x v="3"/>
    <x v="45"/>
    <s v="PLN"/>
    <x v="303"/>
    <m/>
    <s v="Cash and/or Derivatives"/>
    <s v="FX"/>
    <n v="-0.33"/>
    <n v="0"/>
    <n v="-0.33"/>
    <n v="-147867"/>
    <n v="1"/>
    <s v="United States"/>
    <s v="-"/>
    <s v="USD"/>
  </r>
  <r>
    <x v="3"/>
    <x v="45"/>
    <s v="JPY"/>
    <x v="61"/>
    <m/>
    <s v="Cash and/or Derivatives"/>
    <s v="FX"/>
    <n v="-0.16"/>
    <n v="0"/>
    <n v="-0.16"/>
    <n v="1639935"/>
    <n v="1"/>
    <s v="United States"/>
    <s v="-"/>
    <s v="USD"/>
  </r>
  <r>
    <x v="3"/>
    <x v="45"/>
    <s v="HKD"/>
    <x v="63"/>
    <m/>
    <s v="Cash and/or Derivatives"/>
    <s v="FX"/>
    <n v="-0.14000000000000001"/>
    <n v="0"/>
    <n v="-0.14000000000000001"/>
    <n v="141020"/>
    <n v="1"/>
    <s v="United States"/>
    <s v="-"/>
    <s v="USD"/>
  </r>
  <r>
    <x v="3"/>
    <x v="45"/>
    <s v="AUD"/>
    <x v="301"/>
    <m/>
    <s v="Cash and/or Derivatives"/>
    <s v="FX"/>
    <n v="-0.08"/>
    <n v="0"/>
    <n v="-0.08"/>
    <n v="11726"/>
    <n v="1"/>
    <s v="United States"/>
    <s v="-"/>
    <s v="USD"/>
  </r>
  <r>
    <x v="3"/>
    <x v="45"/>
    <s v="EUR"/>
    <x v="60"/>
    <m/>
    <s v="Cash and/or Derivatives"/>
    <s v="FX"/>
    <n v="-0.02"/>
    <n v="0"/>
    <n v="-0.02"/>
    <n v="-1789"/>
    <n v="1"/>
    <s v="United States"/>
    <s v="-"/>
    <s v="USD"/>
  </r>
  <r>
    <x v="3"/>
    <x v="45"/>
    <s v="JPY"/>
    <x v="61"/>
    <m/>
    <s v="Cash and/or Derivatives"/>
    <s v="FX"/>
    <n v="3.27"/>
    <n v="0"/>
    <n v="3.27"/>
    <n v="1174466"/>
    <n v="1"/>
    <s v="United States"/>
    <s v="-"/>
    <s v="USD"/>
  </r>
  <r>
    <x v="3"/>
    <x v="45"/>
    <s v="IXDZ5"/>
    <x v="306"/>
    <m/>
    <s v="Cash and/or Derivatives"/>
    <s v="Futures"/>
    <n v="0"/>
    <n v="0"/>
    <n v="95820"/>
    <n v="1"/>
    <n v="958.2"/>
    <s v="-"/>
    <s v="Chicago Mercantile Exchange"/>
    <s v="USD"/>
  </r>
  <r>
    <x v="3"/>
    <x v="45"/>
    <s v="JSZ5"/>
    <x v="300"/>
    <m/>
    <s v="Cash and/or Derivatives"/>
    <s v="Futures"/>
    <n v="0"/>
    <n v="0"/>
    <n v="625993"/>
    <n v="19"/>
    <n v="658.94"/>
    <s v="European Union"/>
    <s v="Eurex Deutschland"/>
    <s v="EUR"/>
  </r>
  <r>
    <x v="3"/>
    <x v="45"/>
    <s v="IDR"/>
    <x v="304"/>
    <m/>
    <s v="Cash and/or Derivatives"/>
    <s v="FX"/>
    <n v="-33.69"/>
    <n v="0"/>
    <n v="-33.69"/>
    <n v="-345800000"/>
    <n v="1"/>
    <s v="United States"/>
    <s v="-"/>
    <s v="USD"/>
  </r>
  <r>
    <x v="3"/>
    <x v="45"/>
    <s v="HKD"/>
    <x v="63"/>
    <m/>
    <s v="Cash and/or Derivatives"/>
    <s v="FX"/>
    <n v="-55"/>
    <n v="0"/>
    <n v="-55"/>
    <n v="-1697360"/>
    <n v="1"/>
    <s v="United States"/>
    <s v="-"/>
    <s v="USD"/>
  </r>
  <r>
    <x v="3"/>
    <x v="45"/>
    <s v="CAD"/>
    <x v="299"/>
    <m/>
    <s v="Cash and/or Derivatives"/>
    <s v="FX"/>
    <n v="-95.47"/>
    <n v="0"/>
    <n v="-95.47"/>
    <n v="-303074"/>
    <n v="1"/>
    <s v="United States"/>
    <s v="-"/>
    <s v="USD"/>
  </r>
  <r>
    <x v="3"/>
    <x v="45"/>
    <s v="PLN"/>
    <x v="303"/>
    <m/>
    <s v="Cash and/or Derivatives"/>
    <s v="FX"/>
    <n v="-844.92"/>
    <n v="0"/>
    <n v="-844.92"/>
    <n v="-836832"/>
    <n v="1"/>
    <s v="United States"/>
    <s v="-"/>
    <s v="USD"/>
  </r>
  <r>
    <x v="3"/>
    <x v="45"/>
    <s v="JPY"/>
    <x v="61"/>
    <m/>
    <s v="Cash and/or Derivatives"/>
    <s v="FX"/>
    <n v="-988.35"/>
    <n v="0"/>
    <n v="-988.35"/>
    <n v="-23218000"/>
    <n v="1"/>
    <s v="United States"/>
    <s v="-"/>
    <s v="USD"/>
  </r>
  <r>
    <x v="3"/>
    <x v="45"/>
    <s v="CAD"/>
    <x v="299"/>
    <m/>
    <s v="Cash and/or Derivatives"/>
    <s v="FX"/>
    <n v="-2025.99"/>
    <n v="0"/>
    <n v="-2025.99"/>
    <n v="-3723413"/>
    <n v="1"/>
    <s v="United States"/>
    <s v="-"/>
    <s v="USD"/>
  </r>
  <r>
    <x v="3"/>
    <x v="45"/>
    <s v="GBP"/>
    <x v="145"/>
    <m/>
    <s v="Cash and/or Derivatives"/>
    <s v="FX"/>
    <n v="-2964.48"/>
    <n v="0"/>
    <n v="-2964.48"/>
    <n v="-673286"/>
    <n v="1"/>
    <s v="United States"/>
    <s v="-"/>
    <s v="USD"/>
  </r>
  <r>
    <x v="3"/>
    <x v="45"/>
    <s v="AUD"/>
    <x v="301"/>
    <m/>
    <s v="Cash and/or Derivatives"/>
    <s v="FX"/>
    <n v="-5622.94"/>
    <n v="0"/>
    <n v="-5622.94"/>
    <n v="-1103402"/>
    <n v="1"/>
    <s v="United States"/>
    <s v="-"/>
    <s v="USD"/>
  </r>
  <r>
    <x v="3"/>
    <x v="45"/>
    <s v="USD"/>
    <x v="38"/>
    <m/>
    <s v="Cash and/or Derivatives"/>
    <s v="Cash"/>
    <n v="-7096823.4699999997"/>
    <n v="-4.2300000000000004"/>
    <n v="-7096823.4699999997"/>
    <n v="-7096823"/>
    <n v="100"/>
    <s v="United States"/>
    <s v="-"/>
    <s v="USD"/>
  </r>
  <r>
    <x v="3"/>
    <x v="0"/>
    <s v="BHP"/>
    <x v="259"/>
    <m/>
    <s v="Materials"/>
    <s v="Equity"/>
    <n v="3290173.69"/>
    <n v="8.01"/>
    <n v="3290173.69"/>
    <n v="134362"/>
    <n v="24.49"/>
    <s v="Australia"/>
    <s v="Asx - All Markets"/>
    <s v="AUD"/>
  </r>
  <r>
    <x v="3"/>
    <x v="0"/>
    <s v="GMEXICOB"/>
    <x v="251"/>
    <m/>
    <s v="Materials"/>
    <s v="Equity"/>
    <n v="3255755.84"/>
    <n v="7.93"/>
    <n v="3255755.84"/>
    <n v="684283"/>
    <n v="4.76"/>
    <s v="Mexico"/>
    <s v="Bolsa Mexicana De Valores"/>
    <s v="MXN"/>
  </r>
  <r>
    <x v="3"/>
    <x v="0"/>
    <s v="FCX"/>
    <x v="256"/>
    <m/>
    <s v="Materials"/>
    <s v="Equity"/>
    <n v="3242131.2"/>
    <n v="7.9"/>
    <n v="3242131.2"/>
    <n v="85140"/>
    <n v="38.08"/>
    <s v="United States"/>
    <s v="New York Stock Exchange Inc."/>
    <s v="USD"/>
  </r>
  <r>
    <x v="3"/>
    <x v="0"/>
    <s v="FM"/>
    <x v="252"/>
    <m/>
    <s v="Materials"/>
    <s v="Equity"/>
    <n v="2417661.23"/>
    <n v="5.89"/>
    <n v="2417661.23"/>
    <n v="187646"/>
    <n v="12.88"/>
    <s v="Canada"/>
    <s v="Toronto Stock Exchange"/>
    <s v="CAD"/>
  </r>
  <r>
    <x v="3"/>
    <x v="0"/>
    <s v="SCCO"/>
    <x v="258"/>
    <m/>
    <s v="Materials"/>
    <s v="Equity"/>
    <n v="2187484.52"/>
    <n v="5.33"/>
    <n v="2187484.52"/>
    <n v="24004"/>
    <n v="91.13"/>
    <s v="Peru"/>
    <s v="New York Stock Exchange Inc."/>
    <s v="USD"/>
  </r>
  <r>
    <x v="3"/>
    <x v="0"/>
    <s v="ANTO"/>
    <x v="254"/>
    <m/>
    <s v="Materials"/>
    <s v="Equity"/>
    <n v="2126088.27"/>
    <n v="5.18"/>
    <n v="2126088.27"/>
    <n v="106768"/>
    <n v="19.91"/>
    <s v="United Kingdom"/>
    <s v="London Stock Exchange"/>
    <s v="GBP"/>
  </r>
  <r>
    <x v="3"/>
    <x v="0"/>
    <s v="IVN"/>
    <x v="264"/>
    <m/>
    <s v="Materials"/>
    <s v="Equity"/>
    <n v="2057057.36"/>
    <n v="5.01"/>
    <n v="2057057.36"/>
    <n v="173415"/>
    <n v="11.86"/>
    <s v="Canada"/>
    <s v="Toronto Stock Exchange"/>
    <s v="CAD"/>
  </r>
  <r>
    <x v="3"/>
    <x v="0"/>
    <s v="RIO"/>
    <x v="262"/>
    <m/>
    <s v="Materials"/>
    <s v="Equity"/>
    <n v="2056585.7"/>
    <n v="5.01"/>
    <n v="2056585.7"/>
    <n v="34970"/>
    <n v="58.81"/>
    <s v="United Kingdom"/>
    <s v="New York Stock Exchange Inc."/>
    <s v="USD"/>
  </r>
  <r>
    <x v="3"/>
    <x v="0"/>
    <s v="AMMN"/>
    <x v="288"/>
    <m/>
    <s v="Materials"/>
    <s v="Equity"/>
    <n v="2015149.11"/>
    <n v="4.91"/>
    <n v="2015149.11"/>
    <n v="3827000"/>
    <n v="0.53"/>
    <s v="Indonesia"/>
    <s v="Indonesia Stock Exchange"/>
    <s v="IDR"/>
  </r>
  <r>
    <x v="3"/>
    <x v="0"/>
    <s v="GLEN"/>
    <x v="268"/>
    <m/>
    <s v="Materials"/>
    <s v="Equity"/>
    <n v="1942797.9"/>
    <n v="4.7300000000000004"/>
    <n v="1942797.9"/>
    <n v="438953"/>
    <n v="4.43"/>
    <s v="United Kingdom"/>
    <s v="London Stock Exchange"/>
    <s v="GBP"/>
  </r>
  <r>
    <x v="3"/>
    <x v="0"/>
    <s v="NEM"/>
    <x v="260"/>
    <m/>
    <s v="Materials"/>
    <s v="Equity"/>
    <n v="1870639.98"/>
    <n v="4.5599999999999996"/>
    <n v="1870639.98"/>
    <n v="50259"/>
    <n v="37.22"/>
    <s v="United States"/>
    <s v="New York Stock Exchange Inc."/>
    <s v="USD"/>
  </r>
  <r>
    <x v="3"/>
    <x v="0"/>
    <s v="EVN"/>
    <x v="277"/>
    <m/>
    <s v="Materials"/>
    <s v="Equity"/>
    <n v="1630852.57"/>
    <n v="3.97"/>
    <n v="1630852.57"/>
    <n v="547613"/>
    <n v="2.98"/>
    <s v="Australia"/>
    <s v="Asx - All Markets"/>
    <s v="AUD"/>
  </r>
  <r>
    <x v="3"/>
    <x v="0"/>
    <s v="AAL"/>
    <x v="270"/>
    <m/>
    <s v="Materials"/>
    <s v="Equity"/>
    <n v="1629910.03"/>
    <n v="3.97"/>
    <n v="1629910.03"/>
    <n v="55052"/>
    <n v="29.61"/>
    <s v="United Kingdom"/>
    <s v="London Stock Exchange"/>
    <s v="GBP"/>
  </r>
  <r>
    <x v="3"/>
    <x v="0"/>
    <s v="LUN"/>
    <x v="253"/>
    <m/>
    <s v="Materials"/>
    <s v="Equity"/>
    <n v="1607153.89"/>
    <n v="3.91"/>
    <n v="1607153.89"/>
    <n v="186856"/>
    <n v="8.6"/>
    <s v="Canada"/>
    <s v="Toronto Stock Exchange"/>
    <s v="CAD"/>
  </r>
  <r>
    <x v="3"/>
    <x v="0"/>
    <s v="VALE3"/>
    <x v="307"/>
    <m/>
    <s v="Materials"/>
    <s v="Equity"/>
    <n v="1400992.45"/>
    <n v="3.41"/>
    <n v="1400992.45"/>
    <n v="158664"/>
    <n v="8.83"/>
    <s v="Brazil"/>
    <s v="XBSP"/>
    <s v="BRL"/>
  </r>
  <r>
    <x v="3"/>
    <x v="0"/>
    <s v="KGH"/>
    <x v="261"/>
    <m/>
    <s v="Materials"/>
    <s v="Equity"/>
    <n v="1045568.44"/>
    <n v="2.5499999999999998"/>
    <n v="1045568.44"/>
    <n v="37555"/>
    <n v="27.84"/>
    <s v="Poland"/>
    <s v="Warsaw Stock Exchange/Equities/Main Market"/>
    <s v="PLN"/>
  </r>
  <r>
    <x v="3"/>
    <x v="0"/>
    <s v="CS"/>
    <x v="266"/>
    <m/>
    <s v="Materials"/>
    <s v="Equity"/>
    <n v="971044.9"/>
    <n v="2.36"/>
    <n v="971044.9"/>
    <n v="157093"/>
    <n v="6.18"/>
    <s v="Canada"/>
    <s v="Toronto Stock Exchange"/>
    <s v="CAD"/>
  </r>
  <r>
    <x v="3"/>
    <x v="0"/>
    <s v="HBM"/>
    <x v="263"/>
    <m/>
    <s v="Materials"/>
    <s v="Equity"/>
    <n v="878610.43"/>
    <n v="2.14"/>
    <n v="878610.43"/>
    <n v="108372"/>
    <n v="8.11"/>
    <s v="Canada"/>
    <s v="Toronto Stock Exchange"/>
    <s v="CAD"/>
  </r>
  <r>
    <x v="3"/>
    <x v="0"/>
    <s v="TECK.B"/>
    <x v="255"/>
    <m/>
    <s v="Materials"/>
    <s v="Equity"/>
    <n v="814509.8"/>
    <n v="1.98"/>
    <n v="814509.8"/>
    <n v="20100"/>
    <n v="40.520000000000003"/>
    <s v="Canada"/>
    <s v="Toronto Stock Exchange"/>
    <s v="CAD"/>
  </r>
  <r>
    <x v="3"/>
    <x v="0"/>
    <s v="SFR"/>
    <x v="267"/>
    <m/>
    <s v="Materials"/>
    <s v="Equity"/>
    <n v="725068.63"/>
    <n v="1.77"/>
    <n v="725068.63"/>
    <n v="126193"/>
    <n v="5.75"/>
    <s v="Australia"/>
    <s v="Asx - All Markets"/>
    <s v="AUD"/>
  </r>
  <r>
    <x v="3"/>
    <x v="0"/>
    <s v="FIL"/>
    <x v="308"/>
    <m/>
    <s v="Materials"/>
    <s v="Equity"/>
    <n v="568124.11"/>
    <n v="1.38"/>
    <n v="568124.11"/>
    <n v="25670"/>
    <n v="22.13"/>
    <s v="Canada"/>
    <s v="Toronto Stock Exchange"/>
    <s v="CAD"/>
  </r>
  <r>
    <x v="3"/>
    <x v="0"/>
    <s v="S32"/>
    <x v="281"/>
    <m/>
    <s v="Materials"/>
    <s v="Equity"/>
    <n v="420251.53"/>
    <n v="1.02"/>
    <n v="420251.53"/>
    <n v="199634"/>
    <n v="2.11"/>
    <s v="Australia"/>
    <s v="Asx - All Markets"/>
    <s v="AUD"/>
  </r>
  <r>
    <x v="3"/>
    <x v="0"/>
    <s v="ERO"/>
    <x v="274"/>
    <m/>
    <s v="Materials"/>
    <s v="Equity"/>
    <n v="383193.62"/>
    <n v="0.93"/>
    <n v="383193.62"/>
    <n v="28437"/>
    <n v="13.48"/>
    <s v="Canada"/>
    <s v="Toronto Stock Exchange"/>
    <s v="CAD"/>
  </r>
  <r>
    <x v="3"/>
    <x v="0"/>
    <n v="1208"/>
    <x v="271"/>
    <m/>
    <s v="Materials"/>
    <s v="Equity"/>
    <n v="357242.26"/>
    <n v="0.87"/>
    <n v="357242.26"/>
    <n v="1084000"/>
    <n v="0.33"/>
    <s v="China"/>
    <s v="Hong Kong Exchanges And Clearing Ltd"/>
    <s v="HKD"/>
  </r>
  <r>
    <x v="3"/>
    <x v="0"/>
    <s v="NGEX"/>
    <x v="275"/>
    <m/>
    <s v="Materials"/>
    <s v="Equity"/>
    <n v="333441.11"/>
    <n v="0.81"/>
    <n v="333441.11"/>
    <n v="35761"/>
    <n v="9.32"/>
    <s v="Canada"/>
    <s v="Toronto Stock Exchange"/>
    <s v="CAD"/>
  </r>
  <r>
    <x v="3"/>
    <x v="0"/>
    <s v="FOM"/>
    <x v="280"/>
    <m/>
    <s v="Materials"/>
    <s v="Equity"/>
    <n v="243377.45"/>
    <n v="0.59"/>
    <n v="243377.45"/>
    <n v="89065"/>
    <n v="2.73"/>
    <s v="Canada"/>
    <s v="Toronto Stock Exchange"/>
    <s v="CAD"/>
  </r>
  <r>
    <x v="3"/>
    <x v="0"/>
    <n v="1258"/>
    <x v="273"/>
    <m/>
    <s v="Materials"/>
    <s v="Equity"/>
    <n v="241494.86"/>
    <n v="0.59"/>
    <n v="241494.86"/>
    <n v="358000"/>
    <n v="0.67"/>
    <s v="China"/>
    <s v="Hong Kong Exchanges And Clearing Ltd"/>
    <s v="HKD"/>
  </r>
  <r>
    <x v="3"/>
    <x v="0"/>
    <s v="MTAL"/>
    <x v="305"/>
    <m/>
    <s v="Materials"/>
    <s v="Equity"/>
    <n v="195461.1"/>
    <n v="0.48"/>
    <n v="195461.1"/>
    <n v="18405"/>
    <n v="10.62"/>
    <s v="Australia"/>
    <s v="New York Stock Exchange Inc."/>
    <s v="USD"/>
  </r>
  <r>
    <x v="3"/>
    <x v="0"/>
    <s v="TKO"/>
    <x v="276"/>
    <m/>
    <s v="Materials"/>
    <s v="Equity"/>
    <n v="158958.70000000001"/>
    <n v="0.39"/>
    <n v="158958.70000000001"/>
    <n v="81648"/>
    <n v="1.95"/>
    <s v="Canada"/>
    <s v="Toronto Stock Exchange"/>
    <s v="CAD"/>
  </r>
  <r>
    <x v="3"/>
    <x v="0"/>
    <s v="ATYM"/>
    <x v="278"/>
    <m/>
    <s v="Materials"/>
    <s v="Equity"/>
    <n v="124047.84"/>
    <n v="0.3"/>
    <n v="124047.84"/>
    <n v="27590"/>
    <n v="4.5"/>
    <s v="United Kingdom"/>
    <s v="London Stock Exchange"/>
    <s v="GBP"/>
  </r>
  <r>
    <x v="3"/>
    <x v="0"/>
    <s v="WA1"/>
    <x v="309"/>
    <m/>
    <s v="Materials"/>
    <s v="Equity"/>
    <n v="111570.83"/>
    <n v="0.27"/>
    <n v="111570.83"/>
    <n v="13600"/>
    <n v="8.1999999999999993"/>
    <s v="Australia"/>
    <s v="Asx - All Markets"/>
    <s v="AUD"/>
  </r>
  <r>
    <x v="3"/>
    <x v="0"/>
    <n v="601899"/>
    <x v="289"/>
    <m/>
    <s v="Materials"/>
    <s v="Equity"/>
    <n v="111236.63"/>
    <n v="0.27"/>
    <n v="111236.63"/>
    <n v="53700"/>
    <n v="2.0699999999999998"/>
    <s v="China"/>
    <s v="Shanghai Stock Exchange"/>
    <s v="CNY"/>
  </r>
  <r>
    <x v="3"/>
    <x v="0"/>
    <n v="1515"/>
    <x v="284"/>
    <m/>
    <s v="Materials"/>
    <s v="Equity"/>
    <n v="102277.93"/>
    <n v="0.25"/>
    <n v="102277.93"/>
    <n v="3600"/>
    <n v="28.41"/>
    <s v="Japan"/>
    <s v="Tokyo Stock Exchange"/>
    <s v="JPY"/>
  </r>
  <r>
    <x v="3"/>
    <x v="0"/>
    <n v="600362"/>
    <x v="285"/>
    <m/>
    <s v="Materials"/>
    <s v="Equity"/>
    <n v="96989.69"/>
    <n v="0.24"/>
    <n v="96989.69"/>
    <n v="34300"/>
    <n v="2.83"/>
    <s v="China"/>
    <s v="Shanghai Stock Exchange"/>
    <s v="CNY"/>
  </r>
  <r>
    <x v="3"/>
    <x v="0"/>
    <n v="601168"/>
    <x v="287"/>
    <m/>
    <s v="Materials"/>
    <s v="Equity"/>
    <n v="86522.72"/>
    <n v="0.21"/>
    <n v="86522.72"/>
    <n v="39300"/>
    <n v="2.2000000000000002"/>
    <s v="China"/>
    <s v="Shanghai Stock Exchange"/>
    <s v="CNY"/>
  </r>
  <r>
    <x v="3"/>
    <x v="0"/>
    <s v="DVP"/>
    <x v="286"/>
    <m/>
    <s v="Materials"/>
    <s v="Equity"/>
    <n v="74654.33"/>
    <n v="0.18"/>
    <n v="74654.33"/>
    <n v="51528"/>
    <n v="1.45"/>
    <s v="Australia"/>
    <s v="Asx - All Markets"/>
    <s v="AUD"/>
  </r>
  <r>
    <x v="3"/>
    <x v="0"/>
    <n v="878"/>
    <x v="293"/>
    <m/>
    <s v="Materials"/>
    <s v="Equity"/>
    <n v="55126.06"/>
    <n v="0.13"/>
    <n v="55126.06"/>
    <n v="33200"/>
    <n v="1.66"/>
    <s v="China"/>
    <s v="Shenzhen Stock Exchange"/>
    <s v="CNY"/>
  </r>
  <r>
    <x v="3"/>
    <x v="0"/>
    <n v="2362"/>
    <x v="296"/>
    <m/>
    <s v="Materials"/>
    <s v="Equity"/>
    <n v="49871.59"/>
    <n v="0.12"/>
    <n v="49871.59"/>
    <n v="745000"/>
    <n v="7.0000000000000007E-2"/>
    <s v="China"/>
    <s v="Hong Kong Exchanges And Clearing Ltd"/>
    <s v="HKD"/>
  </r>
  <r>
    <x v="3"/>
    <x v="0"/>
    <n v="601212"/>
    <x v="292"/>
    <m/>
    <s v="Materials"/>
    <s v="Equity"/>
    <n v="46311.24"/>
    <n v="0.11"/>
    <n v="46311.24"/>
    <n v="122300"/>
    <n v="0.38"/>
    <s v="China"/>
    <s v="Shanghai Stock Exchange"/>
    <s v="CNY"/>
  </r>
  <r>
    <x v="3"/>
    <x v="0"/>
    <n v="603993"/>
    <x v="295"/>
    <m/>
    <s v="Materials"/>
    <s v="Equity"/>
    <n v="40997.360000000001"/>
    <n v="0.1"/>
    <n v="40997.360000000001"/>
    <n v="45000"/>
    <n v="0.91"/>
    <s v="China"/>
    <s v="Shanghai Stock Exchange"/>
    <s v="CNY"/>
  </r>
  <r>
    <x v="3"/>
    <x v="0"/>
    <n v="737"/>
    <x v="294"/>
    <m/>
    <s v="Materials"/>
    <s v="Equity"/>
    <n v="31023.63"/>
    <n v="0.08"/>
    <n v="31023.63"/>
    <n v="29200"/>
    <n v="1.06"/>
    <s v="China"/>
    <s v="Shenzhen Stock Exchange"/>
    <s v="CNY"/>
  </r>
  <r>
    <x v="3"/>
    <x v="0"/>
    <s v="USD"/>
    <x v="38"/>
    <m/>
    <s v="Cash and/or Derivatives"/>
    <s v="Cash"/>
    <n v="25830.89"/>
    <n v="0.06"/>
    <n v="25830.89"/>
    <n v="25831"/>
    <n v="100"/>
    <s v="United States"/>
    <s v="-"/>
    <s v="USD"/>
  </r>
  <r>
    <x v="3"/>
    <x v="0"/>
    <s v="BRL"/>
    <x v="298"/>
    <m/>
    <s v="Cash and/or Derivatives"/>
    <s v="Cash"/>
    <n v="11063.97"/>
    <n v="0.03"/>
    <n v="11063.97"/>
    <n v="68352"/>
    <n v="16.190000000000001"/>
    <s v="Brazil"/>
    <s v="-"/>
    <s v="BRL"/>
  </r>
  <r>
    <x v="3"/>
    <x v="0"/>
    <s v="MSIFT"/>
    <x v="142"/>
    <m/>
    <s v="Cash and/or Derivatives"/>
    <s v="Cash Collateral and Margins"/>
    <n v="7000"/>
    <n v="0.02"/>
    <n v="7000"/>
    <n v="7000"/>
    <n v="100"/>
    <s v="United States"/>
    <s v="-"/>
    <s v="USD"/>
  </r>
  <r>
    <x v="3"/>
    <x v="0"/>
    <s v="EUR"/>
    <x v="43"/>
    <m/>
    <s v="Cash and/or Derivatives"/>
    <s v="Cash"/>
    <n v="5640.05"/>
    <n v="0.01"/>
    <n v="5640.05"/>
    <n v="5447"/>
    <n v="103.55"/>
    <s v="European Union"/>
    <s v="-"/>
    <s v="EUR"/>
  </r>
  <r>
    <x v="3"/>
    <x v="0"/>
    <s v="GBP"/>
    <x v="49"/>
    <m/>
    <s v="Cash and/or Derivatives"/>
    <s v="Cash"/>
    <n v="3239.03"/>
    <n v="0.01"/>
    <n v="3239.03"/>
    <n v="2586"/>
    <n v="125.24"/>
    <s v="United Kingdom"/>
    <s v="-"/>
    <s v="GBP"/>
  </r>
  <r>
    <x v="3"/>
    <x v="0"/>
    <s v="IDR"/>
    <x v="249"/>
    <m/>
    <s v="Cash and/or Derivatives"/>
    <s v="Cash"/>
    <n v="2739.86"/>
    <n v="0.01"/>
    <n v="2739.86"/>
    <n v="44098033"/>
    <n v="0.01"/>
    <s v="Indonesia"/>
    <s v="-"/>
    <s v="IDR"/>
  </r>
  <r>
    <x v="3"/>
    <x v="0"/>
    <s v="CAD"/>
    <x v="257"/>
    <m/>
    <s v="Cash and/or Derivatives"/>
    <s v="Cash"/>
    <n v="2557.69"/>
    <n v="0.01"/>
    <n v="2557.69"/>
    <n v="3678"/>
    <n v="69.53"/>
    <s v="Canada"/>
    <s v="-"/>
    <s v="CAD"/>
  </r>
  <r>
    <x v="3"/>
    <x v="0"/>
    <s v="AUD"/>
    <x v="231"/>
    <m/>
    <s v="Cash and/or Derivatives"/>
    <s v="Cash"/>
    <n v="1977.97"/>
    <n v="0"/>
    <n v="1977.97"/>
    <n v="3195"/>
    <n v="61.91"/>
    <s v="Australia"/>
    <s v="-"/>
    <s v="AUD"/>
  </r>
  <r>
    <x v="3"/>
    <x v="0"/>
    <s v="HKD"/>
    <x v="45"/>
    <m/>
    <s v="Cash and/or Derivatives"/>
    <s v="Cash"/>
    <n v="1398.39"/>
    <n v="0"/>
    <n v="1398.39"/>
    <n v="10863"/>
    <n v="12.87"/>
    <s v="Hong Kong"/>
    <s v="-"/>
    <s v="HKD"/>
  </r>
  <r>
    <x v="3"/>
    <x v="0"/>
    <s v="JPY"/>
    <x v="46"/>
    <m/>
    <s v="Cash and/or Derivatives"/>
    <s v="Cash"/>
    <n v="1399.24"/>
    <n v="0"/>
    <n v="1399.24"/>
    <n v="219905"/>
    <n v="0.64"/>
    <s v="Japan"/>
    <s v="-"/>
    <s v="JPY"/>
  </r>
  <r>
    <x v="3"/>
    <x v="0"/>
    <s v="CNH"/>
    <x v="57"/>
    <m/>
    <s v="Cash and/or Derivatives"/>
    <s v="Cash"/>
    <n v="1295.92"/>
    <n v="0"/>
    <n v="1295.92"/>
    <n v="9514"/>
    <n v="13.62"/>
    <s v="China"/>
    <s v="-"/>
    <s v="CNH"/>
  </r>
  <r>
    <x v="3"/>
    <x v="0"/>
    <s v="MXN"/>
    <x v="272"/>
    <m/>
    <s v="Cash and/or Derivatives"/>
    <s v="Cash"/>
    <n v="1207.25"/>
    <n v="0"/>
    <n v="1207.25"/>
    <n v="25102"/>
    <n v="4.8099999999999996"/>
    <s v="Mexico"/>
    <s v="-"/>
    <s v="MXN"/>
  </r>
  <r>
    <x v="3"/>
    <x v="0"/>
    <s v="PLN"/>
    <x v="233"/>
    <m/>
    <s v="Cash and/or Derivatives"/>
    <s v="Cash"/>
    <n v="957.83"/>
    <n v="0"/>
    <n v="957.83"/>
    <n v="3956"/>
    <n v="24.21"/>
    <s v="Poland"/>
    <s v="-"/>
    <s v="PLN"/>
  </r>
  <r>
    <x v="3"/>
    <x v="0"/>
    <s v="JSH5"/>
    <x v="310"/>
    <m/>
    <s v="Cash and/or Derivatives"/>
    <s v="Futures"/>
    <n v="0"/>
    <n v="0"/>
    <n v="53090.080000000002"/>
    <n v="2"/>
    <n v="530.9"/>
    <s v="European Union"/>
    <s v="Eurex Deutschland"/>
    <s v="EUR"/>
  </r>
  <r>
    <x v="0"/>
    <x v="56"/>
    <s v="AMD"/>
    <x v="10"/>
    <s v="EQUITY"/>
    <s v="Information Technology"/>
    <s v="Equity"/>
    <n v="18831404.899999999"/>
    <n v="5.99"/>
    <n v="18831404.899999999"/>
    <n v="84238"/>
    <n v="223.55"/>
    <s v="United States"/>
    <s v="NASDAQ"/>
    <s v="USD"/>
  </r>
  <r>
    <x v="0"/>
    <x v="56"/>
    <s v="ASML"/>
    <x v="4"/>
    <s v="EQUITY"/>
    <s v="Information Technology"/>
    <s v="Equity"/>
    <n v="16678025.609999999"/>
    <n v="5.3"/>
    <n v="16678025.609999999"/>
    <n v="16291"/>
    <n v="1023.75"/>
    <s v="Netherlands"/>
    <s v="Euronext Amsterdam"/>
    <s v="EUR"/>
  </r>
  <r>
    <x v="0"/>
    <x v="56"/>
    <s v="MU"/>
    <x v="17"/>
    <s v="EQUITY"/>
    <s v="Information Technology"/>
    <s v="Equity"/>
    <n v="15665970.560000001"/>
    <n v="4.9800000000000004"/>
    <n v="15665970.560000001"/>
    <n v="69343"/>
    <n v="225.92"/>
    <s v="United States"/>
    <s v="NASDAQ"/>
    <s v="USD"/>
  </r>
  <r>
    <x v="0"/>
    <x v="56"/>
    <s v="AAPL"/>
    <x v="1"/>
    <s v="EQUITY"/>
    <s v="Information Technology"/>
    <s v="Equity"/>
    <n v="15310605.6"/>
    <n v="4.87"/>
    <n v="15310605.6"/>
    <n v="57010"/>
    <n v="268.56"/>
    <s v="United States"/>
    <s v="NASDAQ"/>
    <s v="USD"/>
  </r>
  <r>
    <x v="0"/>
    <x v="56"/>
    <s v="CSCO"/>
    <x v="2"/>
    <s v="EQUITY"/>
    <s v="Information Technology"/>
    <s v="Equity"/>
    <n v="15183437.49"/>
    <n v="4.83"/>
    <n v="15183437.49"/>
    <n v="193691"/>
    <n v="78.39"/>
    <s v="United States"/>
    <s v="NASDAQ"/>
    <s v="USD"/>
  </r>
  <r>
    <x v="0"/>
    <x v="56"/>
    <s v="IBM"/>
    <x v="8"/>
    <s v="EQUITY"/>
    <s v="Information Technology"/>
    <s v="Equity"/>
    <n v="14722531.779999999"/>
    <n v="4.68"/>
    <n v="14722531.779999999"/>
    <n v="51026"/>
    <n v="288.52999999999997"/>
    <s v="United States"/>
    <s v="New York Stock Exchange Inc."/>
    <s v="USD"/>
  </r>
  <r>
    <x v="0"/>
    <x v="56"/>
    <n v="5930"/>
    <x v="13"/>
    <s v="EQUITY"/>
    <s v="Information Technology"/>
    <s v="Equity"/>
    <n v="14502625.99"/>
    <n v="4.6100000000000003"/>
    <n v="14502625.99"/>
    <n v="220222"/>
    <n v="65.849999999999994"/>
    <s v="Korea (South)"/>
    <s v="Korea Exchange (Stock Market)"/>
    <s v="KRW"/>
  </r>
  <r>
    <x v="0"/>
    <x v="56"/>
    <n v="2330"/>
    <x v="3"/>
    <s v="EQUITY"/>
    <s v="Information Technology"/>
    <s v="Equity"/>
    <n v="14248976.41"/>
    <n v="4.53"/>
    <n v="14248976.41"/>
    <n v="319126"/>
    <n v="44.65"/>
    <s v="Taiwan"/>
    <s v="Taiwan Stock Exchange"/>
    <s v="TWD"/>
  </r>
  <r>
    <x v="0"/>
    <x v="56"/>
    <s v="NVDA"/>
    <x v="5"/>
    <s v="EQUITY"/>
    <s v="Information Technology"/>
    <s v="Equity"/>
    <n v="13805650.84"/>
    <n v="4.3899999999999997"/>
    <n v="13805650.84"/>
    <n v="74017"/>
    <n v="186.52"/>
    <s v="United States"/>
    <s v="NASDAQ"/>
    <s v="USD"/>
  </r>
  <r>
    <x v="0"/>
    <x v="56"/>
    <s v="PLTR"/>
    <x v="12"/>
    <s v="EQUITY"/>
    <s v="Information Technology"/>
    <s v="Equity"/>
    <n v="13196876.76"/>
    <n v="4.1900000000000004"/>
    <n v="13196876.76"/>
    <n v="79778"/>
    <n v="165.42"/>
    <s v="United States"/>
    <s v="NASDAQ"/>
    <s v="USD"/>
  </r>
  <r>
    <x v="0"/>
    <x v="56"/>
    <s v="AVGO"/>
    <x v="0"/>
    <s v="EQUITY"/>
    <s v="Information Technology"/>
    <s v="Equity"/>
    <n v="12921089.939999999"/>
    <n v="4.1100000000000003"/>
    <n v="12921089.939999999"/>
    <n v="36457"/>
    <n v="354.42"/>
    <s v="United States"/>
    <s v="NASDAQ"/>
    <s v="USD"/>
  </r>
  <r>
    <x v="0"/>
    <x v="56"/>
    <s v="MSFT"/>
    <x v="9"/>
    <s v="EQUITY"/>
    <s v="Information Technology"/>
    <s v="Equity"/>
    <n v="12752314.48"/>
    <n v="4.05"/>
    <n v="12752314.48"/>
    <n v="26179"/>
    <n v="487.12"/>
    <s v="United States"/>
    <s v="NASDAQ"/>
    <s v="USD"/>
  </r>
  <r>
    <x v="0"/>
    <x v="56"/>
    <s v="AMZN"/>
    <x v="6"/>
    <s v="EQUITY"/>
    <s v="Consumer Discretionary"/>
    <s v="Equity"/>
    <n v="12697338.42"/>
    <n v="4.04"/>
    <n v="12697338.42"/>
    <n v="57018"/>
    <n v="222.69"/>
    <s v="United States"/>
    <s v="NASDAQ"/>
    <s v="USD"/>
  </r>
  <r>
    <x v="0"/>
    <x v="56"/>
    <s v="AMAT"/>
    <x v="51"/>
    <s v="EQUITY"/>
    <s v="Information Technology"/>
    <s v="Equity"/>
    <n v="11691133.859999999"/>
    <n v="3.72"/>
    <n v="11691133.859999999"/>
    <n v="49722"/>
    <n v="235.13"/>
    <s v="United States"/>
    <s v="NASDAQ"/>
    <s v="USD"/>
  </r>
  <r>
    <x v="0"/>
    <x v="56"/>
    <s v="QCOM"/>
    <x v="11"/>
    <s v="EQUITY"/>
    <s v="Information Technology"/>
    <s v="Equity"/>
    <n v="11083523.640000001"/>
    <n v="3.52"/>
    <n v="11083523.640000001"/>
    <n v="66724"/>
    <n v="166.11"/>
    <s v="United States"/>
    <s v="NASDAQ"/>
    <s v="USD"/>
  </r>
  <r>
    <x v="0"/>
    <x v="56"/>
    <s v="NOW"/>
    <x v="50"/>
    <s v="EQUITY"/>
    <s v="Information Technology"/>
    <s v="Equity"/>
    <n v="10511793.75"/>
    <n v="3.34"/>
    <n v="10511793.75"/>
    <n v="12875"/>
    <n v="816.45"/>
    <s v="United States"/>
    <s v="New York Stock Exchange Inc."/>
    <s v="USD"/>
  </r>
  <r>
    <x v="0"/>
    <x v="56"/>
    <s v="ORCL"/>
    <x v="7"/>
    <s v="EQUITY"/>
    <s v="Information Technology"/>
    <s v="Equity"/>
    <n v="9601939.75"/>
    <n v="3.05"/>
    <n v="9601939.75"/>
    <n v="42575"/>
    <n v="225.53"/>
    <s v="United States"/>
    <s v="New York Stock Exchange Inc."/>
    <s v="USD"/>
  </r>
  <r>
    <x v="0"/>
    <x v="56"/>
    <s v="KLAC"/>
    <x v="21"/>
    <s v="EQUITY"/>
    <s v="Information Technology"/>
    <s v="Equity"/>
    <n v="9520636.3000000007"/>
    <n v="3.03"/>
    <n v="9520636.3000000007"/>
    <n v="8155"/>
    <n v="1167.46"/>
    <s v="United States"/>
    <s v="NASDAQ"/>
    <s v="USD"/>
  </r>
  <r>
    <x v="0"/>
    <x v="56"/>
    <s v="INTC"/>
    <x v="20"/>
    <s v="EQUITY"/>
    <s v="Information Technology"/>
    <s v="Equity"/>
    <n v="9502732.1600000001"/>
    <n v="3.02"/>
    <n v="9502732.1600000001"/>
    <n v="270656"/>
    <n v="35.11"/>
    <s v="United States"/>
    <s v="NASDAQ"/>
    <s v="USD"/>
  </r>
  <r>
    <x v="0"/>
    <x v="56"/>
    <s v="GOOGL"/>
    <x v="16"/>
    <s v="EQUITY"/>
    <s v="Communication"/>
    <s v="Equity"/>
    <n v="8527212.8200000003"/>
    <n v="2.71"/>
    <n v="8527212.8200000003"/>
    <n v="29122"/>
    <n v="292.81"/>
    <s v="United States"/>
    <s v="NASDAQ"/>
    <s v="USD"/>
  </r>
  <r>
    <x v="0"/>
    <x v="56"/>
    <s v="PANW"/>
    <x v="14"/>
    <s v="EQUITY"/>
    <s v="Information Technology"/>
    <s v="Equity"/>
    <n v="8274460.7000000002"/>
    <n v="2.63"/>
    <n v="8274460.7000000002"/>
    <n v="41393"/>
    <n v="199.9"/>
    <s v="United States"/>
    <s v="NASDAQ"/>
    <s v="USD"/>
  </r>
  <r>
    <x v="0"/>
    <x v="56"/>
    <s v="GOOG"/>
    <x v="18"/>
    <s v="EQUITY"/>
    <s v="Communication"/>
    <s v="Equity"/>
    <n v="7437258.1600000001"/>
    <n v="2.36"/>
    <n v="7437258.1600000001"/>
    <n v="25384"/>
    <n v="292.99"/>
    <s v="United States"/>
    <s v="NASDAQ"/>
    <s v="USD"/>
  </r>
  <r>
    <x v="0"/>
    <x v="56"/>
    <n v="8035"/>
    <x v="22"/>
    <s v="EQUITY"/>
    <s v="Information Technology"/>
    <s v="Equity"/>
    <n v="5777069.29"/>
    <n v="1.84"/>
    <n v="5777069.29"/>
    <n v="29300"/>
    <n v="197.17"/>
    <s v="Japan"/>
    <s v="Tokyo Stock Exchange"/>
    <s v="JPY"/>
  </r>
  <r>
    <x v="0"/>
    <x v="56"/>
    <n v="2317"/>
    <x v="24"/>
    <s v="EQUITY"/>
    <s v="Information Technology"/>
    <s v="Equity"/>
    <n v="5528089.1699999999"/>
    <n v="1.76"/>
    <n v="5528089.1699999999"/>
    <n v="754210"/>
    <n v="7.33"/>
    <s v="Taiwan"/>
    <s v="Taiwan Stock Exchange"/>
    <s v="TWD"/>
  </r>
  <r>
    <x v="0"/>
    <x v="56"/>
    <s v="SNOW"/>
    <x v="25"/>
    <s v="EQUITY"/>
    <s v="Information Technology"/>
    <s v="Equity"/>
    <n v="5234662.16"/>
    <n v="1.66"/>
    <n v="5234662.16"/>
    <n v="20692"/>
    <n v="252.98"/>
    <s v="United States"/>
    <s v="New York Stock Exchange Inc."/>
    <s v="USD"/>
  </r>
  <r>
    <x v="0"/>
    <x v="56"/>
    <s v="EQIX"/>
    <x v="19"/>
    <s v="EQUITY"/>
    <s v="Real Estate"/>
    <s v="Equity"/>
    <n v="4643270.5199999996"/>
    <n v="1.48"/>
    <n v="4643270.5199999996"/>
    <n v="6069"/>
    <n v="765.08"/>
    <s v="United States"/>
    <s v="NASDAQ"/>
    <s v="USD"/>
  </r>
  <r>
    <x v="0"/>
    <x v="56"/>
    <s v="DELL"/>
    <x v="26"/>
    <s v="EQUITY"/>
    <s v="Information Technology"/>
    <s v="Equity"/>
    <n v="2314420.06"/>
    <n v="0.74"/>
    <n v="2314420.06"/>
    <n v="19387"/>
    <n v="119.38"/>
    <s v="United States"/>
    <s v="New York Stock Exchange Inc."/>
    <s v="USD"/>
  </r>
  <r>
    <x v="0"/>
    <x v="56"/>
    <n v="5935"/>
    <x v="32"/>
    <s v="EQUITY"/>
    <s v="Information Technology"/>
    <s v="Equity"/>
    <n v="1741717.68"/>
    <n v="0.55000000000000004"/>
    <n v="1741717.68"/>
    <n v="34962"/>
    <n v="49.82"/>
    <s v="Korea (South)"/>
    <s v="Korea Exchange (Stock Market)"/>
    <s v="KRW"/>
  </r>
  <r>
    <x v="0"/>
    <x v="56"/>
    <s v="MDB"/>
    <x v="33"/>
    <s v="EQUITY"/>
    <s v="Information Technology"/>
    <s v="Equity"/>
    <n v="1711239.25"/>
    <n v="0.54"/>
    <n v="1711239.25"/>
    <n v="5075"/>
    <n v="337.19"/>
    <s v="United States"/>
    <s v="NASDAQ"/>
    <s v="USD"/>
  </r>
  <r>
    <x v="0"/>
    <x v="56"/>
    <s v="MCHP"/>
    <x v="27"/>
    <s v="EQUITY"/>
    <s v="Information Technology"/>
    <s v="Equity"/>
    <n v="1700022"/>
    <n v="0.54"/>
    <n v="1700022"/>
    <n v="33465"/>
    <n v="50.8"/>
    <s v="United States"/>
    <s v="NASDAQ"/>
    <s v="USD"/>
  </r>
  <r>
    <x v="0"/>
    <x v="56"/>
    <s v="HPE"/>
    <x v="28"/>
    <s v="EQUITY"/>
    <s v="Information Technology"/>
    <s v="Equity"/>
    <n v="1675748.2"/>
    <n v="0.53"/>
    <n v="1675748.2"/>
    <n v="81347"/>
    <n v="20.6"/>
    <s v="United States"/>
    <s v="New York Stock Exchange Inc."/>
    <s v="USD"/>
  </r>
  <r>
    <x v="0"/>
    <x v="56"/>
    <s v="PSTG"/>
    <x v="30"/>
    <s v="EQUITY"/>
    <s v="Information Technology"/>
    <s v="Equity"/>
    <n v="1647031.1"/>
    <n v="0.52"/>
    <n v="1647031.1"/>
    <n v="20098"/>
    <n v="81.95"/>
    <s v="United States"/>
    <s v="New York Stock Exchange Inc."/>
    <s v="USD"/>
  </r>
  <r>
    <x v="0"/>
    <x v="56"/>
    <s v="NTAP"/>
    <x v="29"/>
    <s v="EQUITY"/>
    <s v="Information Technology"/>
    <s v="Equity"/>
    <n v="1318810.7"/>
    <n v="0.42"/>
    <n v="1318810.7"/>
    <n v="12410"/>
    <n v="106.27"/>
    <s v="United States"/>
    <s v="NASDAQ"/>
    <s v="USD"/>
  </r>
  <r>
    <x v="0"/>
    <x v="56"/>
    <s v="NTNX"/>
    <x v="34"/>
    <s v="EQUITY"/>
    <s v="Information Technology"/>
    <s v="Equity"/>
    <n v="992630.43"/>
    <n v="0.32"/>
    <n v="992630.43"/>
    <n v="16437"/>
    <n v="60.39"/>
    <s v="United States"/>
    <s v="NASDAQ"/>
    <s v="USD"/>
  </r>
  <r>
    <x v="0"/>
    <x v="56"/>
    <s v="ZBRA"/>
    <x v="31"/>
    <s v="EQUITY"/>
    <s v="Information Technology"/>
    <s v="Equity"/>
    <n v="729046.01"/>
    <n v="0.23"/>
    <n v="729046.01"/>
    <n v="3157"/>
    <n v="230.93"/>
    <s v="United States"/>
    <s v="NASDAQ"/>
    <s v="USD"/>
  </r>
  <r>
    <x v="0"/>
    <x v="56"/>
    <n v="992"/>
    <x v="36"/>
    <s v="EQUITY"/>
    <s v="Information Technology"/>
    <s v="Equity"/>
    <n v="660342.86"/>
    <n v="0.21"/>
    <n v="660342.86"/>
    <n v="534000"/>
    <n v="1.24"/>
    <s v="China"/>
    <s v="Hong Kong Exchanges And Clearing Ltd"/>
    <s v="HKD"/>
  </r>
  <r>
    <x v="0"/>
    <x v="56"/>
    <s v="RBRK"/>
    <x v="52"/>
    <s v="EQUITY"/>
    <s v="Information Technology"/>
    <s v="Equity"/>
    <n v="537513.6"/>
    <n v="0.17"/>
    <n v="537513.6"/>
    <n v="7670"/>
    <n v="70.08"/>
    <s v="United States"/>
    <s v="New York Stock Exchange Inc."/>
    <s v="USD"/>
  </r>
  <r>
    <x v="0"/>
    <x v="56"/>
    <s v="USD"/>
    <x v="38"/>
    <s v="CASH"/>
    <s v="Cash and/or Derivatives"/>
    <s v="Cash"/>
    <n v="419871.7"/>
    <n v="0.13"/>
    <n v="419871.7"/>
    <n v="419872"/>
    <n v="100"/>
    <s v="United States"/>
    <s v="-"/>
    <s v="USD"/>
  </r>
  <r>
    <x v="0"/>
    <x v="56"/>
    <n v="66570"/>
    <x v="53"/>
    <s v="EQUITY"/>
    <s v="Consumer Discretionary"/>
    <s v="Equity"/>
    <n v="385407.17"/>
    <n v="0.12"/>
    <n v="385407.17"/>
    <n v="6484"/>
    <n v="59.44"/>
    <s v="Korea (South)"/>
    <s v="Korea Exchange (Stock Market)"/>
    <s v="KRW"/>
  </r>
  <r>
    <x v="0"/>
    <x v="56"/>
    <s v="CVLT"/>
    <x v="37"/>
    <s v="EQUITY"/>
    <s v="Information Technology"/>
    <s v="Equity"/>
    <n v="310341.5"/>
    <n v="0.1"/>
    <n v="310341.5"/>
    <n v="2597"/>
    <n v="119.5"/>
    <s v="United States"/>
    <s v="NASDAQ"/>
    <s v="USD"/>
  </r>
  <r>
    <x v="0"/>
    <x v="56"/>
    <n v="3706"/>
    <x v="55"/>
    <s v="EQUITY"/>
    <s v="Information Technology"/>
    <s v="Equity"/>
    <n v="141425.60000000001"/>
    <n v="0.04"/>
    <n v="141425.60000000001"/>
    <n v="51200"/>
    <n v="2.76"/>
    <s v="Taiwan"/>
    <s v="Taiwan Stock Exchange"/>
    <s v="TWD"/>
  </r>
  <r>
    <x v="0"/>
    <x v="56"/>
    <s v="GFS"/>
    <x v="54"/>
    <s v="EQUITY"/>
    <s v="Information Technology"/>
    <s v="Equity"/>
    <n v="127675.44"/>
    <n v="0.04"/>
    <n v="127675.44"/>
    <n v="3876"/>
    <n v="32.94"/>
    <s v="United States"/>
    <s v="NASDAQ"/>
    <s v="USD"/>
  </r>
  <r>
    <x v="0"/>
    <x v="56"/>
    <s v="KRW"/>
    <x v="39"/>
    <s v="CASH"/>
    <s v="Cash and/or Derivatives"/>
    <s v="Cash"/>
    <n v="98375.22"/>
    <n v="0.03"/>
    <n v="98375.22"/>
    <n v="144154127"/>
    <n v="7.0000000000000007E-2"/>
    <s v="Korea (South)"/>
    <s v="-"/>
    <s v="KRW"/>
  </r>
  <r>
    <x v="0"/>
    <x v="56"/>
    <s v="FSLY"/>
    <x v="40"/>
    <s v="EQUITY"/>
    <s v="Information Technology"/>
    <s v="Equity"/>
    <n v="87832.2"/>
    <n v="0.03"/>
    <n v="87832.2"/>
    <n v="8058"/>
    <n v="10.9"/>
    <s v="United States"/>
    <s v="New York Stock Exchange Inc."/>
    <s v="USD"/>
  </r>
  <r>
    <x v="0"/>
    <x v="56"/>
    <s v="TWD"/>
    <x v="41"/>
    <s v="CASH"/>
    <s v="Cash and/or Derivatives"/>
    <s v="Cash"/>
    <n v="46227.15"/>
    <n v="0.01"/>
    <n v="46227.15"/>
    <n v="1444275"/>
    <n v="3.2"/>
    <s v="Taiwan"/>
    <s v="-"/>
    <s v="TWD"/>
  </r>
  <r>
    <x v="0"/>
    <x v="56"/>
    <s v="CITFT"/>
    <x v="47"/>
    <s v="CASH"/>
    <s v="Cash and/or Derivatives"/>
    <s v="Cash Collateral and Margins"/>
    <n v="37000"/>
    <n v="0.01"/>
    <n v="37000"/>
    <n v="37000"/>
    <n v="100"/>
    <s v="United States"/>
    <s v="-"/>
    <s v="USD"/>
  </r>
  <r>
    <x v="0"/>
    <x v="56"/>
    <s v="JPY"/>
    <x v="46"/>
    <s v="CASH"/>
    <s v="Cash and/or Derivatives"/>
    <s v="Cash"/>
    <n v="33815.97"/>
    <n v="0.01"/>
    <n v="33815.97"/>
    <n v="5292706"/>
    <n v="0.64"/>
    <s v="Japan"/>
    <s v="-"/>
    <s v="JPY"/>
  </r>
  <r>
    <x v="0"/>
    <x v="56"/>
    <s v="EUR"/>
    <x v="43"/>
    <s v="CASH"/>
    <s v="Cash and/or Derivatives"/>
    <s v="Cash"/>
    <n v="15276.89"/>
    <n v="0"/>
    <n v="15276.89"/>
    <n v="13230"/>
    <n v="115.47"/>
    <s v="European Union"/>
    <s v="-"/>
    <s v="EUR"/>
  </r>
  <r>
    <x v="0"/>
    <x v="56"/>
    <n v="2388"/>
    <x v="44"/>
    <s v="EQUITY"/>
    <s v="Information Technology"/>
    <s v="Equity"/>
    <n v="9807.65"/>
    <n v="0"/>
    <n v="9807.65"/>
    <n v="6331"/>
    <n v="1.55"/>
    <s v="Taiwan"/>
    <s v="Taiwan Stock Exchange"/>
    <s v="TWD"/>
  </r>
  <r>
    <x v="0"/>
    <x v="56"/>
    <n v="300017"/>
    <x v="56"/>
    <s v="EQUITY"/>
    <s v="Information Technology"/>
    <s v="Equity"/>
    <n v="9711.2099999999991"/>
    <n v="0"/>
    <n v="9711.2099999999991"/>
    <n v="6400"/>
    <n v="1.52"/>
    <s v="China"/>
    <s v="Shenzhen Stock Exchange"/>
    <s v="CNY"/>
  </r>
  <r>
    <x v="0"/>
    <x v="56"/>
    <s v="HKD"/>
    <x v="45"/>
    <s v="CASH"/>
    <s v="Cash and/or Derivatives"/>
    <s v="Cash"/>
    <n v="6402.04"/>
    <n v="0"/>
    <n v="6402.04"/>
    <n v="49856"/>
    <n v="12.84"/>
    <s v="Hong Kong"/>
    <s v="-"/>
    <s v="HKD"/>
  </r>
  <r>
    <x v="0"/>
    <x v="56"/>
    <s v="CNH"/>
    <x v="57"/>
    <s v="CASH"/>
    <s v="Cash and/or Derivatives"/>
    <s v="Cash"/>
    <n v="1990.88"/>
    <n v="0"/>
    <n v="1990.88"/>
    <n v="14170"/>
    <n v="14.05"/>
    <s v="China"/>
    <s v="-"/>
    <s v="CNH"/>
  </r>
  <r>
    <x v="0"/>
    <x v="56"/>
    <s v="GBP"/>
    <x v="49"/>
    <s v="CASH"/>
    <s v="Cash and/or Derivatives"/>
    <s v="Cash"/>
    <n v="137.03"/>
    <n v="0"/>
    <n v="137.03"/>
    <n v="105"/>
    <n v="130.79"/>
    <s v="United Kingdom"/>
    <s v="-"/>
    <s v="GBP"/>
  </r>
  <r>
    <x v="0"/>
    <x v="56"/>
    <s v="HWBZ5"/>
    <x v="149"/>
    <s v="FUTURE"/>
    <s v="Cash and/or Derivatives"/>
    <s v="Futures"/>
    <n v="0"/>
    <n v="0"/>
    <n v="593322"/>
    <n v="12"/>
    <n v="24721.75"/>
    <s v="-"/>
    <s v="Chicago Mercantile Exchange"/>
    <s v="USD"/>
  </r>
  <r>
    <x v="2"/>
    <x v="56"/>
    <s v="AMD"/>
    <x v="10"/>
    <m/>
    <s v="Information Technology"/>
    <s v="Equity"/>
    <n v="7056579.2999999998"/>
    <n v="9.7799999999999994"/>
    <n v="7056579.2999999998"/>
    <n v="31566"/>
    <n v="223.55"/>
    <s v="United States"/>
    <s v="NASDAQ"/>
    <s v="USD"/>
  </r>
  <r>
    <x v="2"/>
    <x v="56"/>
    <n v="5930"/>
    <x v="13"/>
    <m/>
    <s v="Information Technology"/>
    <s v="Equity"/>
    <n v="5215682.26"/>
    <n v="7.23"/>
    <n v="5215682.26"/>
    <n v="79200"/>
    <n v="65.849999999999994"/>
    <s v="Korea (South)"/>
    <s v="Korea Exchange (Stock Market)"/>
    <s v="KRW"/>
  </r>
  <r>
    <x v="2"/>
    <x v="56"/>
    <s v="AAPL"/>
    <x v="1"/>
    <m/>
    <s v="Information Technology"/>
    <s v="Equity"/>
    <n v="5155009.2"/>
    <n v="7.15"/>
    <n v="5155009.2"/>
    <n v="19195"/>
    <n v="268.56"/>
    <s v="United States"/>
    <s v="NASDAQ"/>
    <s v="USD"/>
  </r>
  <r>
    <x v="2"/>
    <x v="56"/>
    <s v="NVDA"/>
    <x v="5"/>
    <m/>
    <s v="Information Technology"/>
    <s v="Equity"/>
    <n v="5040329.96"/>
    <n v="6.99"/>
    <n v="5040329.96"/>
    <n v="27023"/>
    <n v="186.52"/>
    <s v="United States"/>
    <s v="NASDAQ"/>
    <s v="USD"/>
  </r>
  <r>
    <x v="2"/>
    <x v="56"/>
    <s v="EA"/>
    <x v="156"/>
    <m/>
    <s v="Communication"/>
    <s v="Equity"/>
    <n v="4086832.92"/>
    <n v="5.67"/>
    <n v="4086832.92"/>
    <n v="20274"/>
    <n v="201.58"/>
    <s v="United States"/>
    <s v="NASDAQ"/>
    <s v="USD"/>
  </r>
  <r>
    <x v="2"/>
    <x v="56"/>
    <s v="NFLX"/>
    <x v="153"/>
    <m/>
    <s v="Communication"/>
    <s v="Equity"/>
    <n v="3555200"/>
    <n v="4.93"/>
    <n v="3555200"/>
    <n v="32320"/>
    <n v="110"/>
    <s v="United States"/>
    <s v="NASDAQ"/>
    <s v="USD"/>
  </r>
  <r>
    <x v="2"/>
    <x v="56"/>
    <s v="RBLX"/>
    <x v="158"/>
    <m/>
    <s v="Communication"/>
    <s v="Equity"/>
    <n v="3214281.07"/>
    <n v="4.46"/>
    <n v="3214281.07"/>
    <n v="33011"/>
    <n v="97.37"/>
    <s v="United States"/>
    <s v="New York Stock Exchange Inc."/>
    <s v="USD"/>
  </r>
  <r>
    <x v="2"/>
    <x v="56"/>
    <s v="TTWO"/>
    <x v="159"/>
    <m/>
    <s v="Communication"/>
    <s v="Equity"/>
    <n v="3166858.2"/>
    <n v="4.3899999999999997"/>
    <n v="3166858.2"/>
    <n v="13170"/>
    <n v="240.46"/>
    <s v="United States"/>
    <s v="NASDAQ"/>
    <s v="USD"/>
  </r>
  <r>
    <x v="2"/>
    <x v="56"/>
    <n v="7974"/>
    <x v="157"/>
    <m/>
    <s v="Communication"/>
    <s v="Equity"/>
    <n v="3080279.85"/>
    <n v="4.2699999999999996"/>
    <n v="3080279.85"/>
    <n v="37000"/>
    <n v="83.25"/>
    <s v="Japan"/>
    <s v="Tokyo Stock Exchange"/>
    <s v="JPY"/>
  </r>
  <r>
    <x v="2"/>
    <x v="56"/>
    <n v="1810"/>
    <x v="152"/>
    <m/>
    <s v="Information Technology"/>
    <s v="Equity"/>
    <n v="2847381.57"/>
    <n v="3.95"/>
    <n v="2847381.57"/>
    <n v="571200"/>
    <n v="4.9800000000000004"/>
    <s v="China"/>
    <s v="Hong Kong Exchanges And Clearing Ltd"/>
    <s v="HKD"/>
  </r>
  <r>
    <x v="2"/>
    <x v="56"/>
    <s v="SPOT"/>
    <x v="154"/>
    <m/>
    <s v="Communication"/>
    <s v="Equity"/>
    <n v="2759880.86"/>
    <n v="3.83"/>
    <n v="2759880.86"/>
    <n v="4462"/>
    <n v="618.53"/>
    <s v="Sweden"/>
    <s v="New York Stock Exchange Inc."/>
    <s v="USD"/>
  </r>
  <r>
    <x v="2"/>
    <x v="56"/>
    <s v="ALL"/>
    <x v="160"/>
    <m/>
    <s v="Consumer Discretionary"/>
    <s v="Equity"/>
    <n v="2065473.54"/>
    <n v="2.86"/>
    <n v="2065473.54"/>
    <n v="56119"/>
    <n v="36.81"/>
    <s v="Australia"/>
    <s v="Asx - All Markets"/>
    <s v="AUD"/>
  </r>
  <r>
    <x v="2"/>
    <x v="56"/>
    <s v="RDDT"/>
    <x v="236"/>
    <m/>
    <s v="Communication"/>
    <s v="Equity"/>
    <n v="2052059.84"/>
    <n v="2.85"/>
    <n v="2052059.84"/>
    <n v="10928"/>
    <n v="187.78"/>
    <s v="United States"/>
    <s v="New York Stock Exchange Inc."/>
    <s v="USD"/>
  </r>
  <r>
    <x v="2"/>
    <x v="56"/>
    <s v="ZM"/>
    <x v="161"/>
    <m/>
    <s v="Information Technology"/>
    <s v="Equity"/>
    <n v="1901608.31"/>
    <n v="2.64"/>
    <n v="1901608.31"/>
    <n v="23561"/>
    <n v="80.709999999999994"/>
    <s v="United States"/>
    <s v="NASDAQ"/>
    <s v="USD"/>
  </r>
  <r>
    <x v="2"/>
    <x v="56"/>
    <s v="TTD"/>
    <x v="155"/>
    <m/>
    <s v="Communication"/>
    <s v="Equity"/>
    <n v="1615919.33"/>
    <n v="2.2400000000000002"/>
    <n v="1615919.33"/>
    <n v="40207"/>
    <n v="40.19"/>
    <s v="United States"/>
    <s v="NASDAQ"/>
    <s v="USD"/>
  </r>
  <r>
    <x v="2"/>
    <x v="56"/>
    <s v="LOGN"/>
    <x v="164"/>
    <m/>
    <s v="Information Technology"/>
    <s v="Equity"/>
    <n v="1423623.47"/>
    <n v="1.97"/>
    <n v="1423623.47"/>
    <n v="13223"/>
    <n v="107.66"/>
    <s v="Switzerland"/>
    <s v="SIX Swiss Exchange"/>
    <s v="CHF"/>
  </r>
  <r>
    <x v="2"/>
    <x v="56"/>
    <n v="9766"/>
    <x v="168"/>
    <m/>
    <s v="Communication"/>
    <s v="Equity"/>
    <n v="1361351.95"/>
    <n v="1.89"/>
    <n v="1361351.95"/>
    <n v="9200"/>
    <n v="147.97"/>
    <s v="Japan"/>
    <s v="Tokyo Stock Exchange"/>
    <s v="JPY"/>
  </r>
  <r>
    <x v="2"/>
    <x v="56"/>
    <s v="PINS"/>
    <x v="162"/>
    <m/>
    <s v="Communication"/>
    <s v="Equity"/>
    <n v="1358999.35"/>
    <n v="1.88"/>
    <n v="1358999.35"/>
    <n v="53315"/>
    <n v="25.49"/>
    <s v="United States"/>
    <s v="New York Stock Exchange Inc."/>
    <s v="USD"/>
  </r>
  <r>
    <x v="2"/>
    <x v="56"/>
    <s v="ROKU"/>
    <x v="169"/>
    <m/>
    <s v="Communication"/>
    <s v="Equity"/>
    <n v="1082008.2"/>
    <n v="1.5"/>
    <n v="1082008.2"/>
    <n v="11622"/>
    <n v="93.1"/>
    <s v="United States"/>
    <s v="NASDAQ"/>
    <s v="USD"/>
  </r>
  <r>
    <x v="2"/>
    <x v="56"/>
    <n v="992"/>
    <x v="36"/>
    <m/>
    <s v="Information Technology"/>
    <s v="Equity"/>
    <n v="947233.39"/>
    <n v="1.31"/>
    <n v="947233.39"/>
    <n v="766000"/>
    <n v="1.24"/>
    <s v="China"/>
    <s v="Hong Kong Exchanges And Clearing Ltd"/>
    <s v="HKD"/>
  </r>
  <r>
    <x v="2"/>
    <x v="56"/>
    <s v="EVO"/>
    <x v="163"/>
    <m/>
    <s v="Consumer Discretionary"/>
    <s v="Equity"/>
    <n v="881723.54"/>
    <n v="1.22"/>
    <n v="881723.54"/>
    <n v="13369"/>
    <n v="65.95"/>
    <s v="Sweden"/>
    <s v="Nasdaq Omx Nordic"/>
    <s v="SEK"/>
  </r>
  <r>
    <x v="2"/>
    <x v="56"/>
    <s v="SNAP"/>
    <x v="165"/>
    <m/>
    <s v="Communication"/>
    <s v="Equity"/>
    <n v="853275.83"/>
    <n v="1.18"/>
    <n v="853275.83"/>
    <n v="106261"/>
    <n v="8.0299999999999994"/>
    <s v="United States"/>
    <s v="New York Stock Exchange Inc."/>
    <s v="USD"/>
  </r>
  <r>
    <x v="2"/>
    <x v="56"/>
    <n v="3659"/>
    <x v="173"/>
    <m/>
    <s v="Communication"/>
    <s v="Equity"/>
    <n v="849145.45"/>
    <n v="1.18"/>
    <n v="849145.45"/>
    <n v="37000"/>
    <n v="22.95"/>
    <s v="Japan"/>
    <s v="Tokyo Stock Exchange"/>
    <s v="JPY"/>
  </r>
  <r>
    <x v="2"/>
    <x v="56"/>
    <n v="9697"/>
    <x v="170"/>
    <m/>
    <s v="Communication"/>
    <s v="Equity"/>
    <n v="809972.21"/>
    <n v="1.1200000000000001"/>
    <n v="809972.21"/>
    <n v="33600"/>
    <n v="24.11"/>
    <s v="Japan"/>
    <s v="Tokyo Stock Exchange"/>
    <s v="JPY"/>
  </r>
  <r>
    <x v="2"/>
    <x v="56"/>
    <s v="PSON"/>
    <x v="167"/>
    <m/>
    <s v="Consumer Discretionary"/>
    <s v="Equity"/>
    <n v="771778.04"/>
    <n v="1.07"/>
    <n v="771778.04"/>
    <n v="59208"/>
    <n v="13.03"/>
    <s v="United Kingdom"/>
    <s v="London Stock Exchange"/>
    <s v="GBP"/>
  </r>
  <r>
    <x v="2"/>
    <x v="56"/>
    <n v="5935"/>
    <x v="32"/>
    <m/>
    <s v="Information Technology"/>
    <s v="Equity"/>
    <n v="629891.82999999996"/>
    <n v="0.87"/>
    <n v="629891.82999999996"/>
    <n v="12644"/>
    <n v="49.82"/>
    <s v="Korea (South)"/>
    <s v="Korea Exchange (Stock Market)"/>
    <s v="KRW"/>
  </r>
  <r>
    <x v="2"/>
    <x v="56"/>
    <s v="DUOL"/>
    <x v="166"/>
    <m/>
    <s v="Consumer Discretionary"/>
    <s v="Equity"/>
    <n v="614518.56000000006"/>
    <n v="0.85"/>
    <n v="614518.56000000006"/>
    <n v="3522"/>
    <n v="174.48"/>
    <s v="United States"/>
    <s v="NASDAQ"/>
    <s v="USD"/>
  </r>
  <r>
    <x v="2"/>
    <x v="56"/>
    <n v="259960"/>
    <x v="171"/>
    <m/>
    <s v="Communication"/>
    <s v="Equity"/>
    <n v="494492.78"/>
    <n v="0.69"/>
    <n v="494492.78"/>
    <n v="2814"/>
    <n v="175.73"/>
    <s v="Korea (South)"/>
    <s v="Korea Exchange (Stock Market)"/>
    <s v="KRW"/>
  </r>
  <r>
    <x v="2"/>
    <x v="56"/>
    <n v="9684"/>
    <x v="176"/>
    <m/>
    <s v="Communication"/>
    <s v="Equity"/>
    <n v="487079.19"/>
    <n v="0.68"/>
    <n v="487079.19"/>
    <n v="24800"/>
    <n v="19.64"/>
    <s v="Japan"/>
    <s v="Tokyo Stock Exchange"/>
    <s v="JPY"/>
  </r>
  <r>
    <x v="2"/>
    <x v="56"/>
    <s v="LIF"/>
    <x v="237"/>
    <m/>
    <s v="Information Technology"/>
    <s v="Equity"/>
    <n v="470321"/>
    <n v="0.65"/>
    <n v="470321"/>
    <n v="6866"/>
    <n v="68.5"/>
    <s v="United States"/>
    <s v="NASDAQ"/>
    <s v="USD"/>
  </r>
  <r>
    <x v="2"/>
    <x v="56"/>
    <s v="LOPE"/>
    <x v="174"/>
    <m/>
    <s v="Consumer Discretionary"/>
    <s v="Equity"/>
    <n v="407607.89"/>
    <n v="0.56999999999999995"/>
    <n v="407607.89"/>
    <n v="2521"/>
    <n v="161.69"/>
    <s v="United States"/>
    <s v="NASDAQ"/>
    <s v="USD"/>
  </r>
  <r>
    <x v="2"/>
    <x v="56"/>
    <s v="CDR"/>
    <x v="177"/>
    <m/>
    <s v="Communication"/>
    <s v="Equity"/>
    <n v="390254.21"/>
    <n v="0.54"/>
    <n v="390254.21"/>
    <n v="6233"/>
    <n v="62.61"/>
    <s v="Poland"/>
    <s v="Warsaw Stock Exchange/Equities/Main Market"/>
    <s v="PLN"/>
  </r>
  <r>
    <x v="2"/>
    <x v="56"/>
    <s v="SOUN"/>
    <x v="172"/>
    <m/>
    <s v="Information Technology"/>
    <s v="Equity"/>
    <n v="380905.76"/>
    <n v="0.53"/>
    <n v="380905.76"/>
    <n v="32752"/>
    <n v="11.63"/>
    <s v="United States"/>
    <s v="NASDAQ"/>
    <s v="USD"/>
  </r>
  <r>
    <x v="2"/>
    <x v="56"/>
    <s v="AMBA"/>
    <x v="179"/>
    <m/>
    <s v="Information Technology"/>
    <s v="Equity"/>
    <n v="329386.48"/>
    <n v="0.46"/>
    <n v="329386.48"/>
    <n v="3767"/>
    <n v="87.44"/>
    <s v="United States"/>
    <s v="NASDAQ"/>
    <s v="USD"/>
  </r>
  <r>
    <x v="2"/>
    <x v="56"/>
    <n v="6417"/>
    <x v="180"/>
    <m/>
    <s v="Consumer Discretionary"/>
    <s v="Equity"/>
    <n v="317078.24"/>
    <n v="0.44"/>
    <n v="317078.24"/>
    <n v="19500"/>
    <n v="16.260000000000002"/>
    <s v="Japan"/>
    <s v="Tokyo Stock Exchange"/>
    <s v="JPY"/>
  </r>
  <r>
    <x v="2"/>
    <x v="56"/>
    <s v="LRN"/>
    <x v="175"/>
    <m/>
    <s v="Consumer Discretionary"/>
    <s v="Equity"/>
    <n v="254432.95"/>
    <n v="0.35"/>
    <n v="254432.95"/>
    <n v="3865"/>
    <n v="65.83"/>
    <s v="United States"/>
    <s v="New York Stock Exchange Inc."/>
    <s v="USD"/>
  </r>
  <r>
    <x v="2"/>
    <x v="56"/>
    <s v="PTON"/>
    <x v="178"/>
    <m/>
    <s v="Consumer Discretionary"/>
    <s v="Equity"/>
    <n v="233321.44"/>
    <n v="0.32"/>
    <n v="233321.44"/>
    <n v="33913"/>
    <n v="6.88"/>
    <s v="United States"/>
    <s v="NASDAQ"/>
    <s v="USD"/>
  </r>
  <r>
    <x v="2"/>
    <x v="56"/>
    <s v="SRAD"/>
    <x v="239"/>
    <m/>
    <s v="Consumer Discretionary"/>
    <s v="Equity"/>
    <n v="227003.7"/>
    <n v="0.31"/>
    <n v="227003.7"/>
    <n v="10461"/>
    <n v="21.7"/>
    <s v="United States"/>
    <s v="NASDAQ"/>
    <s v="USD"/>
  </r>
  <r>
    <x v="2"/>
    <x v="56"/>
    <s v="SONO"/>
    <x v="187"/>
    <m/>
    <s v="Consumer Discretionary"/>
    <s v="Equity"/>
    <n v="172016.46"/>
    <n v="0.24"/>
    <n v="172016.46"/>
    <n v="10638"/>
    <n v="16.170000000000002"/>
    <s v="United States"/>
    <s v="NASDAQ"/>
    <s v="USD"/>
  </r>
  <r>
    <x v="2"/>
    <x v="56"/>
    <s v="SINCH"/>
    <x v="240"/>
    <m/>
    <s v="Information Technology"/>
    <s v="Equity"/>
    <n v="169824.62"/>
    <n v="0.24"/>
    <n v="169824.62"/>
    <n v="61184"/>
    <n v="2.78"/>
    <s v="Sweden"/>
    <s v="Nasdaq Omx Nordic"/>
    <s v="SEK"/>
  </r>
  <r>
    <x v="2"/>
    <x v="56"/>
    <s v="MGNI"/>
    <x v="184"/>
    <m/>
    <s v="Communication"/>
    <s v="Equity"/>
    <n v="169503.84"/>
    <n v="0.24"/>
    <n v="169503.84"/>
    <n v="12528"/>
    <n v="13.53"/>
    <s v="United States"/>
    <s v="NASDAQ"/>
    <s v="USD"/>
  </r>
  <r>
    <x v="2"/>
    <x v="56"/>
    <n v="36570"/>
    <x v="186"/>
    <m/>
    <s v="Communication"/>
    <s v="Equity"/>
    <n v="146782.26999999999"/>
    <n v="0.2"/>
    <n v="146782.26999999999"/>
    <n v="1122"/>
    <n v="130.82"/>
    <s v="Korea (South)"/>
    <s v="Korea Exchange (Stock Market)"/>
    <s v="KRW"/>
  </r>
  <r>
    <x v="2"/>
    <x v="56"/>
    <s v="UTI"/>
    <x v="241"/>
    <m/>
    <s v="Consumer Discretionary"/>
    <s v="Equity"/>
    <n v="141552"/>
    <n v="0.2"/>
    <n v="141552"/>
    <n v="4800"/>
    <n v="29.49"/>
    <s v="United States"/>
    <s v="New York Stock Exchange Inc."/>
    <s v="USD"/>
  </r>
  <r>
    <x v="2"/>
    <x v="56"/>
    <n v="3635"/>
    <x v="188"/>
    <m/>
    <s v="Communication"/>
    <s v="Equity"/>
    <n v="136684.01999999999"/>
    <n v="0.19"/>
    <n v="136684.01999999999"/>
    <n v="10300"/>
    <n v="13.27"/>
    <s v="Japan"/>
    <s v="Tokyo Stock Exchange"/>
    <s v="JPY"/>
  </r>
  <r>
    <x v="2"/>
    <x v="56"/>
    <s v="EMBRAC B"/>
    <x v="182"/>
    <m/>
    <s v="Communication"/>
    <s v="Equity"/>
    <n v="130375.83"/>
    <n v="0.18"/>
    <n v="130375.83"/>
    <n v="14633"/>
    <n v="8.91"/>
    <s v="Sweden"/>
    <s v="Nasdaq Omx Nordic"/>
    <s v="SEK"/>
  </r>
  <r>
    <x v="2"/>
    <x v="56"/>
    <n v="1070"/>
    <x v="209"/>
    <m/>
    <s v="Consumer Discretionary"/>
    <s v="Equity"/>
    <n v="125026"/>
    <n v="0.17"/>
    <n v="125026"/>
    <n v="101000"/>
    <n v="1.24"/>
    <s v="China"/>
    <s v="Hong Kong Exchanges And Clearing Ltd"/>
    <s v="HKD"/>
  </r>
  <r>
    <x v="2"/>
    <x v="56"/>
    <s v="DV"/>
    <x v="183"/>
    <m/>
    <s v="Communication"/>
    <s v="Equity"/>
    <n v="124351.9"/>
    <n v="0.17"/>
    <n v="124351.9"/>
    <n v="12073"/>
    <n v="10.3"/>
    <s v="United States"/>
    <s v="New York Stock Exchange Inc."/>
    <s v="USD"/>
  </r>
  <r>
    <x v="2"/>
    <x v="56"/>
    <s v="ADEA"/>
    <x v="190"/>
    <m/>
    <s v="Information Technology"/>
    <s v="Equity"/>
    <n v="115475.97"/>
    <n v="0.16"/>
    <n v="115475.97"/>
    <n v="9599"/>
    <n v="12.03"/>
    <s v="United States"/>
    <s v="NASDAQ"/>
    <s v="USD"/>
  </r>
  <r>
    <x v="2"/>
    <x v="56"/>
    <n v="2498"/>
    <x v="193"/>
    <m/>
    <s v="Information Technology"/>
    <s v="Equity"/>
    <n v="109896.62"/>
    <n v="0.15"/>
    <n v="109896.62"/>
    <n v="70000"/>
    <n v="1.57"/>
    <s v="Taiwan"/>
    <s v="Taiwan Stock Exchange"/>
    <s v="TWD"/>
  </r>
  <r>
    <x v="2"/>
    <x v="56"/>
    <n v="4915"/>
    <x v="196"/>
    <m/>
    <s v="Information Technology"/>
    <s v="Equity"/>
    <n v="106425.44"/>
    <n v="0.15"/>
    <n v="106425.44"/>
    <n v="40500"/>
    <n v="2.63"/>
    <s v="Taiwan"/>
    <s v="Taiwan Stock Exchange"/>
    <s v="TWD"/>
  </r>
  <r>
    <x v="2"/>
    <x v="56"/>
    <n v="2432"/>
    <x v="189"/>
    <m/>
    <s v="Communication"/>
    <s v="Equity"/>
    <n v="104271.16"/>
    <n v="0.14000000000000001"/>
    <n v="104271.16"/>
    <n v="6800"/>
    <n v="15.33"/>
    <s v="Japan"/>
    <s v="Tokyo Stock Exchange"/>
    <s v="JPY"/>
  </r>
  <r>
    <x v="2"/>
    <x v="56"/>
    <s v="FUBO"/>
    <x v="219"/>
    <m/>
    <s v="Communication"/>
    <s v="Equity"/>
    <n v="102705.79"/>
    <n v="0.14000000000000001"/>
    <n v="102705.79"/>
    <n v="30119"/>
    <n v="3.41"/>
    <s v="United States"/>
    <s v="New York Stock Exchange Inc."/>
    <s v="USD"/>
  </r>
  <r>
    <x v="2"/>
    <x v="56"/>
    <s v="MTG B"/>
    <x v="201"/>
    <m/>
    <s v="Communication"/>
    <s v="Equity"/>
    <n v="97763.78"/>
    <n v="0.14000000000000001"/>
    <n v="97763.78"/>
    <n v="8203"/>
    <n v="11.92"/>
    <s v="Sweden"/>
    <s v="Nasdaq Omx Nordic"/>
    <s v="SEK"/>
  </r>
  <r>
    <x v="2"/>
    <x v="56"/>
    <s v="COUR"/>
    <x v="197"/>
    <m/>
    <s v="Consumer Discretionary"/>
    <s v="Equity"/>
    <n v="96033.600000000006"/>
    <n v="0.13"/>
    <n v="96033.600000000006"/>
    <n v="11856"/>
    <n v="8.1"/>
    <s v="United States"/>
    <s v="New York Stock Exchange Inc."/>
    <s v="USD"/>
  </r>
  <r>
    <x v="2"/>
    <x v="56"/>
    <n v="251270"/>
    <x v="204"/>
    <m/>
    <s v="Communication"/>
    <s v="Equity"/>
    <n v="93439.38"/>
    <n v="0.13"/>
    <n v="93439.38"/>
    <n v="2618"/>
    <n v="35.69"/>
    <s v="Korea (South)"/>
    <s v="Korea Exchange (Stock Market)"/>
    <s v="KRW"/>
  </r>
  <r>
    <x v="2"/>
    <x v="56"/>
    <s v="HLIT"/>
    <x v="191"/>
    <m/>
    <s v="Information Technology"/>
    <s v="Equity"/>
    <n v="92036.800000000003"/>
    <n v="0.13"/>
    <n v="92036.800000000003"/>
    <n v="10004"/>
    <n v="9.1999999999999993"/>
    <s v="United States"/>
    <s v="NASDAQ"/>
    <s v="USD"/>
  </r>
  <r>
    <x v="2"/>
    <x v="56"/>
    <n v="3738"/>
    <x v="200"/>
    <m/>
    <s v="Information Technology"/>
    <s v="Equity"/>
    <n v="90373.03"/>
    <n v="0.13"/>
    <n v="90373.03"/>
    <n v="154000"/>
    <n v="0.59"/>
    <s v="Hong Kong"/>
    <s v="Hong Kong Exchanges And Clearing Ltd"/>
    <s v="HKD"/>
  </r>
  <r>
    <x v="2"/>
    <x v="56"/>
    <n v="263750"/>
    <x v="207"/>
    <m/>
    <s v="Communication"/>
    <s v="Equity"/>
    <n v="87086.09"/>
    <n v="0.12"/>
    <n v="87086.09"/>
    <n v="3306"/>
    <n v="26.34"/>
    <s v="Korea (South)"/>
    <s v="Korea Exchange (Kosdaq)"/>
    <s v="KRW"/>
  </r>
  <r>
    <x v="2"/>
    <x v="56"/>
    <n v="2439"/>
    <x v="203"/>
    <m/>
    <s v="Consumer Discretionary"/>
    <s v="Equity"/>
    <n v="79533.460000000006"/>
    <n v="0.11"/>
    <n v="79533.460000000006"/>
    <n v="23008"/>
    <n v="3.46"/>
    <s v="Taiwan"/>
    <s v="Taiwan Stock Exchange"/>
    <s v="TWD"/>
  </r>
  <r>
    <x v="2"/>
    <x v="56"/>
    <s v="IEL"/>
    <x v="185"/>
    <m/>
    <s v="Consumer Discretionary"/>
    <s v="Equity"/>
    <n v="79239.59"/>
    <n v="0.11"/>
    <n v="79239.59"/>
    <n v="24912"/>
    <n v="3.18"/>
    <s v="Australia"/>
    <s v="Asx - All Markets"/>
    <s v="AUD"/>
  </r>
  <r>
    <x v="2"/>
    <x v="56"/>
    <s v="PTEC"/>
    <x v="181"/>
    <m/>
    <s v="Consumer Discretionary"/>
    <s v="Equity"/>
    <n v="78221.64"/>
    <n v="0.11"/>
    <n v="78221.64"/>
    <n v="25341"/>
    <n v="3.09"/>
    <s v="United Kingdom"/>
    <s v="London Stock Exchange"/>
    <s v="GBP"/>
  </r>
  <r>
    <x v="2"/>
    <x v="56"/>
    <s v="UBI"/>
    <x v="192"/>
    <m/>
    <s v="Communication"/>
    <s v="Equity"/>
    <n v="68487.53"/>
    <n v="0.09"/>
    <n v="68487.53"/>
    <n v="8761"/>
    <n v="7.82"/>
    <s v="France"/>
    <s v="Nyse Euronext - Euronext Paris"/>
    <s v="EUR"/>
  </r>
  <r>
    <x v="2"/>
    <x v="56"/>
    <s v="IAS"/>
    <x v="206"/>
    <m/>
    <s v="Communication"/>
    <s v="Equity"/>
    <n v="64598.67"/>
    <n v="0.09"/>
    <n v="64598.67"/>
    <n v="6327"/>
    <n v="10.210000000000001"/>
    <s v="United States"/>
    <s v="NASDAQ"/>
    <s v="USD"/>
  </r>
  <r>
    <x v="2"/>
    <x v="56"/>
    <n v="3765"/>
    <x v="199"/>
    <m/>
    <s v="Communication"/>
    <s v="Equity"/>
    <n v="62345.46"/>
    <n v="0.09"/>
    <n v="62345.46"/>
    <n v="4100"/>
    <n v="15.21"/>
    <s v="Japan"/>
    <s v="Tokyo Stock Exchange"/>
    <s v="JPY"/>
  </r>
  <r>
    <x v="2"/>
    <x v="56"/>
    <n v="2121"/>
    <x v="202"/>
    <m/>
    <s v="Communication"/>
    <s v="Equity"/>
    <n v="60532.86"/>
    <n v="0.08"/>
    <n v="60532.86"/>
    <n v="3300"/>
    <n v="18.34"/>
    <s v="Japan"/>
    <s v="Tokyo Stock Exchange"/>
    <s v="JPY"/>
  </r>
  <r>
    <x v="2"/>
    <x v="56"/>
    <n v="6727"/>
    <x v="208"/>
    <m/>
    <s v="Information Technology"/>
    <s v="Equity"/>
    <n v="53050.51"/>
    <n v="7.0000000000000007E-2"/>
    <n v="53050.51"/>
    <n v="10700"/>
    <n v="4.96"/>
    <s v="Japan"/>
    <s v="Tokyo Stock Exchange"/>
    <s v="JPY"/>
  </r>
  <r>
    <x v="2"/>
    <x v="56"/>
    <n v="2362"/>
    <x v="205"/>
    <m/>
    <s v="Information Technology"/>
    <s v="Equity"/>
    <n v="52754.22"/>
    <n v="7.0000000000000007E-2"/>
    <n v="52754.22"/>
    <n v="41000"/>
    <n v="1.29"/>
    <s v="Taiwan"/>
    <s v="Taiwan Stock Exchange"/>
    <s v="TWD"/>
  </r>
  <r>
    <x v="2"/>
    <x v="56"/>
    <n v="751"/>
    <x v="213"/>
    <m/>
    <s v="Consumer Discretionary"/>
    <s v="Equity"/>
    <n v="47609.63"/>
    <n v="7.0000000000000007E-2"/>
    <n v="47609.63"/>
    <n v="92000"/>
    <n v="0.52"/>
    <s v="China"/>
    <s v="Hong Kong Exchanges And Clearing Ltd"/>
    <s v="HKD"/>
  </r>
  <r>
    <x v="2"/>
    <x v="56"/>
    <n v="2767"/>
    <x v="214"/>
    <m/>
    <s v="Consumer Discretionary"/>
    <s v="Equity"/>
    <n v="46097.82"/>
    <n v="0.06"/>
    <n v="46097.82"/>
    <n v="3900"/>
    <n v="11.82"/>
    <s v="Japan"/>
    <s v="Tokyo Stock Exchange"/>
    <s v="JPY"/>
  </r>
  <r>
    <x v="2"/>
    <x v="56"/>
    <s v="USD"/>
    <x v="38"/>
    <m/>
    <s v="Cash and/or Derivatives"/>
    <s v="Cash"/>
    <n v="43818.16"/>
    <n v="0.06"/>
    <n v="43818.16"/>
    <n v="43818"/>
    <n v="100"/>
    <s v="United States"/>
    <s v="-"/>
    <s v="USD"/>
  </r>
  <r>
    <x v="2"/>
    <x v="56"/>
    <n v="293490"/>
    <x v="212"/>
    <m/>
    <s v="Communication"/>
    <s v="Equity"/>
    <n v="38644.69"/>
    <n v="0.05"/>
    <n v="38644.69"/>
    <n v="3600"/>
    <n v="10.73"/>
    <s v="Korea (South)"/>
    <s v="Korea Exchange (Kosdaq)"/>
    <s v="KRW"/>
  </r>
  <r>
    <x v="2"/>
    <x v="56"/>
    <s v="KRW"/>
    <x v="39"/>
    <m/>
    <s v="Cash and/or Derivatives"/>
    <s v="Cash"/>
    <n v="35603.57"/>
    <n v="0.05"/>
    <n v="35603.57"/>
    <n v="52171690"/>
    <n v="7.0000000000000007E-2"/>
    <s v="Korea (South)"/>
    <s v="-"/>
    <s v="KRW"/>
  </r>
  <r>
    <x v="2"/>
    <x v="56"/>
    <n v="192080"/>
    <x v="217"/>
    <m/>
    <s v="Consumer Discretionary"/>
    <s v="Equity"/>
    <n v="34890.78"/>
    <n v="0.05"/>
    <n v="34890.78"/>
    <n v="972"/>
    <n v="35.9"/>
    <s v="Korea (South)"/>
    <s v="Korea Exchange (Stock Market)"/>
    <s v="KRW"/>
  </r>
  <r>
    <x v="2"/>
    <x v="56"/>
    <s v="JPY"/>
    <x v="46"/>
    <m/>
    <s v="Cash and/or Derivatives"/>
    <s v="Cash"/>
    <n v="34209.49"/>
    <n v="0.05"/>
    <n v="34209.49"/>
    <n v="5354298"/>
    <n v="0.64"/>
    <s v="Japan"/>
    <s v="-"/>
    <s v="JPY"/>
  </r>
  <r>
    <x v="2"/>
    <x v="56"/>
    <n v="799"/>
    <x v="243"/>
    <m/>
    <s v="Communication"/>
    <s v="Equity"/>
    <n v="32871.910000000003"/>
    <n v="0.05"/>
    <n v="32871.910000000003"/>
    <n v="69000"/>
    <n v="0.48"/>
    <s v="Hong Kong"/>
    <s v="Hong Kong Exchanges And Clearing Ltd"/>
    <s v="HKD"/>
  </r>
  <r>
    <x v="2"/>
    <x v="56"/>
    <s v="PUBM"/>
    <x v="210"/>
    <m/>
    <s v="Communication"/>
    <s v="Equity"/>
    <n v="32546.55"/>
    <n v="0.05"/>
    <n v="32546.55"/>
    <n v="3557"/>
    <n v="9.15"/>
    <s v="United States"/>
    <s v="NASDAQ"/>
    <s v="USD"/>
  </r>
  <r>
    <x v="2"/>
    <x v="56"/>
    <n v="777"/>
    <x v="242"/>
    <m/>
    <s v="Communication"/>
    <s v="Equity"/>
    <n v="31781.7"/>
    <n v="0.04"/>
    <n v="31781.7"/>
    <n v="22000"/>
    <n v="1.44"/>
    <s v="China"/>
    <s v="Hong Kong Exchanges And Clearing Ltd"/>
    <s v="HKD"/>
  </r>
  <r>
    <x v="2"/>
    <x v="56"/>
    <n v="67160"/>
    <x v="211"/>
    <m/>
    <s v="Communication"/>
    <s v="Equity"/>
    <n v="31378.85"/>
    <n v="0.04"/>
    <n v="31378.85"/>
    <n v="655"/>
    <n v="47.91"/>
    <s v="Korea (South)"/>
    <s v="Korea Exchange (Kosdaq)"/>
    <s v="KRW"/>
  </r>
  <r>
    <x v="2"/>
    <x v="56"/>
    <n v="112040"/>
    <x v="215"/>
    <m/>
    <s v="Communication"/>
    <s v="Equity"/>
    <n v="31260.42"/>
    <n v="0.04"/>
    <n v="31260.42"/>
    <n v="1807"/>
    <n v="17.3"/>
    <s v="Korea (South)"/>
    <s v="Korea Exchange (Kosdaq)"/>
    <s v="KRW"/>
  </r>
  <r>
    <x v="2"/>
    <x v="56"/>
    <n v="6419"/>
    <x v="245"/>
    <m/>
    <s v="Consumer Discretionary"/>
    <s v="Equity"/>
    <n v="26879.21"/>
    <n v="0.04"/>
    <n v="26879.21"/>
    <n v="1400"/>
    <n v="19.2"/>
    <s v="Japan"/>
    <s v="Tokyo Stock Exchange"/>
    <s v="JPY"/>
  </r>
  <r>
    <x v="2"/>
    <x v="56"/>
    <n v="6200"/>
    <x v="244"/>
    <m/>
    <s v="Industrials"/>
    <s v="Equity"/>
    <n v="24383.61"/>
    <n v="0.03"/>
    <n v="24383.61"/>
    <n v="4700"/>
    <n v="5.19"/>
    <s v="Japan"/>
    <s v="Tokyo Stock Exchange"/>
    <s v="JPY"/>
  </r>
  <r>
    <x v="2"/>
    <x v="56"/>
    <s v="PLTK"/>
    <x v="224"/>
    <m/>
    <s v="Communication"/>
    <s v="Equity"/>
    <n v="24289.759999999998"/>
    <n v="0.03"/>
    <n v="24289.759999999998"/>
    <n v="6512"/>
    <n v="3.73"/>
    <s v="United States"/>
    <s v="NASDAQ"/>
    <s v="USD"/>
  </r>
  <r>
    <x v="2"/>
    <x v="56"/>
    <s v="BMBL"/>
    <x v="195"/>
    <m/>
    <s v="Communication"/>
    <s v="Equity"/>
    <n v="23126.799999999999"/>
    <n v="0.03"/>
    <n v="23126.799999999999"/>
    <n v="6802"/>
    <n v="3.4"/>
    <s v="United States"/>
    <s v="NASDAQ"/>
    <s v="USD"/>
  </r>
  <r>
    <x v="2"/>
    <x v="56"/>
    <n v="30520"/>
    <x v="246"/>
    <m/>
    <s v="Information Technology"/>
    <s v="Equity"/>
    <n v="23088.1"/>
    <n v="0.03"/>
    <n v="23088.1"/>
    <n v="1507"/>
    <n v="15.32"/>
    <s v="Korea (South)"/>
    <s v="Korea Exchange (Kosdaq)"/>
    <s v="KRW"/>
  </r>
  <r>
    <x v="2"/>
    <x v="56"/>
    <s v="MSIN"/>
    <x v="247"/>
    <m/>
    <s v="Communication"/>
    <s v="Equity"/>
    <n v="22915.31"/>
    <n v="0.03"/>
    <n v="22915.31"/>
    <n v="768100"/>
    <n v="0.03"/>
    <s v="Indonesia"/>
    <s v="Indonesia Stock Exchange"/>
    <s v="IDR"/>
  </r>
  <r>
    <x v="2"/>
    <x v="56"/>
    <s v="AUD"/>
    <x v="231"/>
    <m/>
    <s v="Cash and/or Derivatives"/>
    <s v="Cash"/>
    <n v="20014.990000000002"/>
    <n v="0.03"/>
    <n v="20014.990000000002"/>
    <n v="30959"/>
    <n v="64.650000000000006"/>
    <s v="Australia"/>
    <s v="-"/>
    <s v="AUD"/>
  </r>
  <r>
    <x v="2"/>
    <x v="56"/>
    <n v="376300"/>
    <x v="223"/>
    <m/>
    <s v="Communication"/>
    <s v="Equity"/>
    <n v="19552.87"/>
    <n v="0.03"/>
    <n v="19552.87"/>
    <n v="901"/>
    <n v="21.7"/>
    <s v="Korea (South)"/>
    <s v="Korea Exchange (Kosdaq)"/>
    <s v="KRW"/>
  </r>
  <r>
    <x v="2"/>
    <x v="56"/>
    <n v="225570"/>
    <x v="248"/>
    <m/>
    <s v="Communication"/>
    <s v="Equity"/>
    <n v="19499.03"/>
    <n v="0.03"/>
    <n v="19499.03"/>
    <n v="2203"/>
    <n v="8.85"/>
    <s v="Korea (South)"/>
    <s v="Korea Exchange (Kosdaq)"/>
    <s v="KRW"/>
  </r>
  <r>
    <x v="2"/>
    <x v="56"/>
    <n v="3632"/>
    <x v="225"/>
    <m/>
    <s v="Communication"/>
    <s v="Equity"/>
    <n v="15433.66"/>
    <n v="0.02"/>
    <n v="15433.66"/>
    <n v="6100"/>
    <n v="2.5299999999999998"/>
    <s v="Japan"/>
    <s v="Tokyo Stock Exchange"/>
    <s v="JPY"/>
  </r>
  <r>
    <x v="2"/>
    <x v="56"/>
    <n v="194480"/>
    <x v="228"/>
    <m/>
    <s v="Communication"/>
    <s v="Equity"/>
    <n v="14815.57"/>
    <n v="0.02"/>
    <n v="14815.57"/>
    <n v="668"/>
    <n v="22.18"/>
    <s v="Korea (South)"/>
    <s v="Korea Exchange (Kosdaq)"/>
    <s v="KRW"/>
  </r>
  <r>
    <x v="2"/>
    <x v="56"/>
    <s v="CHF"/>
    <x v="230"/>
    <m/>
    <s v="Cash and/or Derivatives"/>
    <s v="Cash"/>
    <n v="8384.2099999999991"/>
    <n v="0.01"/>
    <n v="8384.2099999999991"/>
    <n v="6746"/>
    <n v="124.29"/>
    <s v="Switzerland"/>
    <s v="-"/>
    <s v="CHF"/>
  </r>
  <r>
    <x v="2"/>
    <x v="56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56"/>
    <s v="HKD"/>
    <x v="45"/>
    <m/>
    <s v="Cash and/or Derivatives"/>
    <s v="Cash"/>
    <n v="6798.85"/>
    <n v="0.01"/>
    <n v="6798.85"/>
    <n v="52946"/>
    <n v="12.84"/>
    <s v="Hong Kong"/>
    <s v="-"/>
    <s v="HKD"/>
  </r>
  <r>
    <x v="2"/>
    <x v="56"/>
    <s v="IDR"/>
    <x v="249"/>
    <m/>
    <s v="Cash and/or Derivatives"/>
    <s v="Cash"/>
    <n v="6742.65"/>
    <n v="0.01"/>
    <n v="6742.65"/>
    <n v="112551723"/>
    <n v="0.01"/>
    <s v="Indonesia"/>
    <s v="-"/>
    <s v="IDR"/>
  </r>
  <r>
    <x v="2"/>
    <x v="56"/>
    <s v="SEK"/>
    <x v="229"/>
    <m/>
    <s v="Cash and/or Derivatives"/>
    <s v="Cash"/>
    <n v="5551.31"/>
    <n v="0.01"/>
    <n v="5551.31"/>
    <n v="52960"/>
    <n v="10.48"/>
    <s v="Sweden"/>
    <s v="-"/>
    <s v="SEK"/>
  </r>
  <r>
    <x v="2"/>
    <x v="56"/>
    <s v="GBP"/>
    <x v="49"/>
    <m/>
    <s v="Cash and/or Derivatives"/>
    <s v="Cash"/>
    <n v="3989.98"/>
    <n v="0.01"/>
    <n v="3989.98"/>
    <n v="3051"/>
    <n v="130.79"/>
    <s v="United Kingdom"/>
    <s v="-"/>
    <s v="GBP"/>
  </r>
  <r>
    <x v="2"/>
    <x v="56"/>
    <s v="MYR"/>
    <x v="232"/>
    <m/>
    <s v="Cash and/or Derivatives"/>
    <s v="Cash"/>
    <n v="3502.65"/>
    <n v="0"/>
    <n v="3502.65"/>
    <n v="14536"/>
    <n v="24.1"/>
    <s v="Malaysia"/>
    <s v="-"/>
    <s v="MYR"/>
  </r>
  <r>
    <x v="2"/>
    <x v="56"/>
    <s v="EUR"/>
    <x v="43"/>
    <m/>
    <s v="Cash and/or Derivatives"/>
    <s v="Cash"/>
    <n v="2363.4899999999998"/>
    <n v="0"/>
    <n v="2363.4899999999998"/>
    <n v="2047"/>
    <n v="115.47"/>
    <s v="European Union"/>
    <s v="-"/>
    <s v="EUR"/>
  </r>
  <r>
    <x v="2"/>
    <x v="56"/>
    <s v="PLN"/>
    <x v="233"/>
    <m/>
    <s v="Cash and/or Derivatives"/>
    <s v="Cash"/>
    <n v="2311.88"/>
    <n v="0"/>
    <n v="2311.88"/>
    <n v="8463"/>
    <n v="27.32"/>
    <s v="Poland"/>
    <s v="-"/>
    <s v="PLN"/>
  </r>
  <r>
    <x v="2"/>
    <x v="56"/>
    <s v="TWD"/>
    <x v="41"/>
    <m/>
    <s v="Cash and/or Derivatives"/>
    <s v="Cash"/>
    <n v="1755.37"/>
    <n v="0"/>
    <n v="1755.37"/>
    <n v="54843"/>
    <n v="3.2"/>
    <s v="Taiwan"/>
    <s v="-"/>
    <s v="TWD"/>
  </r>
  <r>
    <x v="2"/>
    <x v="56"/>
    <s v="NOK"/>
    <x v="234"/>
    <m/>
    <s v="Cash and/or Derivatives"/>
    <s v="Cash"/>
    <n v="999.64"/>
    <n v="0"/>
    <n v="999.64"/>
    <n v="10174"/>
    <n v="9.83"/>
    <s v="Norway"/>
    <s v="-"/>
    <s v="NOK"/>
  </r>
  <r>
    <x v="2"/>
    <x v="56"/>
    <s v="HWBZ5"/>
    <x v="149"/>
    <m/>
    <s v="Cash and/or Derivatives"/>
    <s v="Futures"/>
    <n v="0"/>
    <n v="0"/>
    <n v="98887"/>
    <n v="2"/>
    <n v="24721.75"/>
    <s v="-"/>
    <s v="Chicago Mercantile Exchange"/>
    <s v="USD"/>
  </r>
  <r>
    <x v="3"/>
    <x v="57"/>
    <s v="ICSUAGD"/>
    <x v="42"/>
    <m/>
    <s v="Cash and/or Derivatives"/>
    <s v="Money Market"/>
    <n v="14966460"/>
    <n v="8.39"/>
    <n v="14966460"/>
    <n v="14966460"/>
    <n v="1"/>
    <s v="Ireland"/>
    <s v="-"/>
    <s v="USD"/>
  </r>
  <r>
    <x v="3"/>
    <x v="57"/>
    <s v="GMEXICOB"/>
    <x v="251"/>
    <m/>
    <s v="Materials"/>
    <s v="Equity"/>
    <n v="14550240.779999999"/>
    <n v="8.16"/>
    <n v="14550240.779999999"/>
    <n v="1813410"/>
    <n v="8.02"/>
    <s v="Mexico"/>
    <s v="Bolsa Mexicana De Valores"/>
    <s v="MXN"/>
  </r>
  <r>
    <x v="3"/>
    <x v="57"/>
    <s v="FM"/>
    <x v="252"/>
    <m/>
    <s v="Materials"/>
    <s v="Equity"/>
    <n v="13298710.949999999"/>
    <n v="7.46"/>
    <n v="13298710.949999999"/>
    <n v="672515"/>
    <n v="19.77"/>
    <s v="Canada"/>
    <s v="Toronto Stock Exchange"/>
    <s v="CAD"/>
  </r>
  <r>
    <x v="3"/>
    <x v="57"/>
    <s v="ANTO"/>
    <x v="254"/>
    <m/>
    <s v="Materials"/>
    <s v="Equity"/>
    <n v="13263085.789999999"/>
    <n v="7.44"/>
    <n v="13263085.789999999"/>
    <n v="382650"/>
    <n v="34.659999999999997"/>
    <s v="United Kingdom"/>
    <s v="London Stock Exchange"/>
    <s v="GBP"/>
  </r>
  <r>
    <x v="3"/>
    <x v="57"/>
    <s v="LUN"/>
    <x v="253"/>
    <m/>
    <s v="Materials"/>
    <s v="Equity"/>
    <n v="12734057.5"/>
    <n v="7.14"/>
    <n v="12734057.5"/>
    <n v="737888"/>
    <n v="17.260000000000002"/>
    <s v="Canada"/>
    <s v="Toronto Stock Exchange"/>
    <s v="CAD"/>
  </r>
  <r>
    <x v="3"/>
    <x v="57"/>
    <s v="TECK.B"/>
    <x v="255"/>
    <m/>
    <s v="Materials"/>
    <s v="Equity"/>
    <n v="11987564.83"/>
    <n v="6.72"/>
    <n v="11987564.83"/>
    <n v="313068"/>
    <n v="38.29"/>
    <s v="Canada"/>
    <s v="Toronto Stock Exchange"/>
    <s v="CAD"/>
  </r>
  <r>
    <x v="3"/>
    <x v="57"/>
    <s v="FCX"/>
    <x v="256"/>
    <m/>
    <s v="Materials"/>
    <s v="Equity"/>
    <n v="11257377.060000001"/>
    <n v="6.31"/>
    <n v="11257377.060000001"/>
    <n v="284062"/>
    <n v="39.630000000000003"/>
    <s v="United States"/>
    <s v="New York Stock Exchange Inc."/>
    <s v="USD"/>
  </r>
  <r>
    <x v="3"/>
    <x v="57"/>
    <s v="SCCO"/>
    <x v="258"/>
    <m/>
    <s v="Materials"/>
    <s v="Equity"/>
    <n v="10766634.140000001"/>
    <n v="6.04"/>
    <n v="10766634.140000001"/>
    <n v="89707"/>
    <n v="120.02"/>
    <s v="Peru"/>
    <s v="New York Stock Exchange Inc."/>
    <s v="USD"/>
  </r>
  <r>
    <x v="3"/>
    <x v="57"/>
    <s v="BHP"/>
    <x v="259"/>
    <m/>
    <s v="Materials"/>
    <s v="Equity"/>
    <n v="10269295.470000001"/>
    <n v="5.76"/>
    <n v="10269295.470000001"/>
    <n v="380034"/>
    <n v="27.02"/>
    <s v="Australia"/>
    <s v="Asx - All Markets"/>
    <s v="AUD"/>
  </r>
  <r>
    <x v="3"/>
    <x v="57"/>
    <s v="NEM"/>
    <x v="260"/>
    <m/>
    <s v="Materials"/>
    <s v="Equity"/>
    <n v="7797298"/>
    <n v="4.37"/>
    <n v="7797298"/>
    <n v="95089"/>
    <n v="82"/>
    <s v="United States"/>
    <s v="New York Stock Exchange Inc."/>
    <s v="USD"/>
  </r>
  <r>
    <x v="3"/>
    <x v="57"/>
    <s v="KGH"/>
    <x v="261"/>
    <m/>
    <s v="Materials"/>
    <s v="Equity"/>
    <n v="7146799.25"/>
    <n v="4.01"/>
    <n v="7146799.25"/>
    <n v="134595"/>
    <n v="53.1"/>
    <s v="Poland"/>
    <s v="Warsaw Stock Exchange/Equities/Main Market"/>
    <s v="PLN"/>
  </r>
  <r>
    <x v="3"/>
    <x v="57"/>
    <s v="RIO"/>
    <x v="262"/>
    <m/>
    <s v="Materials"/>
    <s v="Equity"/>
    <n v="6391725.4000000004"/>
    <n v="3.58"/>
    <n v="6391725.4000000004"/>
    <n v="92930"/>
    <n v="68.78"/>
    <s v="United Kingdom"/>
    <s v="New York Stock Exchange Inc."/>
    <s v="USD"/>
  </r>
  <r>
    <x v="3"/>
    <x v="57"/>
    <s v="HBM"/>
    <x v="263"/>
    <m/>
    <s v="Materials"/>
    <s v="Equity"/>
    <n v="5701703.0300000003"/>
    <n v="3.2"/>
    <n v="5701703.0300000003"/>
    <n v="390389"/>
    <n v="14.61"/>
    <s v="Canada"/>
    <s v="Toronto Stock Exchange"/>
    <s v="CAD"/>
  </r>
  <r>
    <x v="3"/>
    <x v="57"/>
    <s v="ABX"/>
    <x v="265"/>
    <m/>
    <s v="Materials"/>
    <s v="Equity"/>
    <n v="5334586.9800000004"/>
    <n v="2.99"/>
    <n v="5334586.9800000004"/>
    <n v="147683"/>
    <n v="36.119999999999997"/>
    <s v="Canada"/>
    <s v="Toronto Stock Exchange"/>
    <s v="CAD"/>
  </r>
  <r>
    <x v="3"/>
    <x v="57"/>
    <s v="IVN"/>
    <x v="264"/>
    <m/>
    <s v="Materials"/>
    <s v="Equity"/>
    <n v="5314924.45"/>
    <n v="2.98"/>
    <n v="5314924.45"/>
    <n v="622887"/>
    <n v="8.5299999999999994"/>
    <s v="Canada"/>
    <s v="Toronto Stock Exchange"/>
    <s v="CAD"/>
  </r>
  <r>
    <x v="3"/>
    <x v="57"/>
    <s v="SFR"/>
    <x v="267"/>
    <m/>
    <s v="Materials"/>
    <s v="Equity"/>
    <n v="4641029.62"/>
    <n v="2.6"/>
    <n v="4641029.62"/>
    <n v="452933"/>
    <n v="10.25"/>
    <s v="Australia"/>
    <s v="Asx - All Markets"/>
    <s v="AUD"/>
  </r>
  <r>
    <x v="3"/>
    <x v="57"/>
    <s v="CS"/>
    <x v="266"/>
    <m/>
    <s v="Materials"/>
    <s v="Equity"/>
    <n v="4290275.1399999997"/>
    <n v="2.41"/>
    <n v="4290275.1399999997"/>
    <n v="563364"/>
    <n v="7.62"/>
    <s v="Canada"/>
    <s v="Toronto Stock Exchange"/>
    <s v="CAD"/>
  </r>
  <r>
    <x v="3"/>
    <x v="57"/>
    <s v="GLEN"/>
    <x v="268"/>
    <m/>
    <s v="Materials"/>
    <s v="Equity"/>
    <n v="3811073.35"/>
    <n v="2.14"/>
    <n v="3811073.35"/>
    <n v="833817"/>
    <n v="4.57"/>
    <s v="United Kingdom"/>
    <s v="London Stock Exchange"/>
    <s v="GBP"/>
  </r>
  <r>
    <x v="3"/>
    <x v="57"/>
    <s v="GBP"/>
    <x v="49"/>
    <m/>
    <s v="Cash and/or Derivatives"/>
    <s v="Cash"/>
    <n v="3711856.77"/>
    <n v="2.08"/>
    <n v="3711856.77"/>
    <n v="2834669"/>
    <n v="130.94"/>
    <s v="United Kingdom"/>
    <s v="-"/>
    <s v="GBP"/>
  </r>
  <r>
    <x v="3"/>
    <x v="57"/>
    <s v="VALE"/>
    <x v="269"/>
    <m/>
    <s v="Materials"/>
    <s v="Equity"/>
    <n v="3702006.32"/>
    <n v="2.08"/>
    <n v="3702006.32"/>
    <n v="310571"/>
    <n v="11.92"/>
    <s v="Brazil"/>
    <s v="New York Stock Exchange Inc."/>
    <s v="USD"/>
  </r>
  <r>
    <x v="3"/>
    <x v="57"/>
    <s v="AAL"/>
    <x v="270"/>
    <m/>
    <s v="Materials"/>
    <s v="Equity"/>
    <n v="3398220.11"/>
    <n v="1.91"/>
    <n v="3398220.11"/>
    <n v="94852"/>
    <n v="35.83"/>
    <s v="United Kingdom"/>
    <s v="London Stock Exchange"/>
    <s v="GBP"/>
  </r>
  <r>
    <x v="3"/>
    <x v="57"/>
    <n v="1208"/>
    <x v="271"/>
    <m/>
    <s v="Materials"/>
    <s v="Equity"/>
    <n v="3330108.38"/>
    <n v="1.87"/>
    <n v="3330108.38"/>
    <n v="3880000"/>
    <n v="0.86"/>
    <s v="China"/>
    <s v="Hong Kong Exchanges And Clearing Ltd"/>
    <s v="HKD"/>
  </r>
  <r>
    <x v="3"/>
    <x v="57"/>
    <s v="AUD"/>
    <x v="231"/>
    <m/>
    <s v="Cash and/or Derivatives"/>
    <s v="Cash"/>
    <n v="2962440.71"/>
    <n v="1.66"/>
    <n v="2962440.71"/>
    <n v="4573785"/>
    <n v="64.77"/>
    <s v="Australia"/>
    <s v="-"/>
    <s v="AUD"/>
  </r>
  <r>
    <x v="3"/>
    <x v="57"/>
    <n v="1258"/>
    <x v="273"/>
    <m/>
    <s v="Materials"/>
    <s v="Equity"/>
    <n v="2306550.77"/>
    <n v="1.29"/>
    <n v="2306550.77"/>
    <n v="1275000"/>
    <n v="1.81"/>
    <s v="China"/>
    <s v="Hong Kong Exchanges And Clearing Ltd"/>
    <s v="HKD"/>
  </r>
  <r>
    <x v="3"/>
    <x v="57"/>
    <s v="ERO"/>
    <x v="274"/>
    <m/>
    <s v="Materials"/>
    <s v="Equity"/>
    <n v="2144838.88"/>
    <n v="1.2"/>
    <n v="2144838.88"/>
    <n v="102216"/>
    <n v="20.98"/>
    <s v="Canada"/>
    <s v="Toronto Stock Exchange"/>
    <s v="CAD"/>
  </r>
  <r>
    <x v="3"/>
    <x v="57"/>
    <s v="NGEX"/>
    <x v="275"/>
    <m/>
    <s v="Materials"/>
    <s v="Equity"/>
    <n v="2014147.42"/>
    <n v="1.1299999999999999"/>
    <n v="2014147.42"/>
    <n v="128346"/>
    <n v="15.69"/>
    <s v="Canada"/>
    <s v="Toronto Stock Exchange"/>
    <s v="CAD"/>
  </r>
  <r>
    <x v="3"/>
    <x v="57"/>
    <s v="TKO"/>
    <x v="276"/>
    <m/>
    <s v="Materials"/>
    <s v="Equity"/>
    <n v="1347902.4"/>
    <n v="0.76"/>
    <n v="1347902.4"/>
    <n v="312809"/>
    <n v="4.3099999999999996"/>
    <s v="Canada"/>
    <s v="Toronto Stock Exchange"/>
    <s v="CAD"/>
  </r>
  <r>
    <x v="3"/>
    <x v="57"/>
    <s v="EVN"/>
    <x v="277"/>
    <m/>
    <s v="Materials"/>
    <s v="Equity"/>
    <n v="1289806.07"/>
    <n v="0.72"/>
    <n v="1289806.07"/>
    <n v="174681"/>
    <n v="7.38"/>
    <s v="Australia"/>
    <s v="Asx - All Markets"/>
    <s v="AUD"/>
  </r>
  <r>
    <x v="3"/>
    <x v="57"/>
    <s v="PLN"/>
    <x v="233"/>
    <m/>
    <s v="Cash and/or Derivatives"/>
    <s v="Cash"/>
    <n v="1190068.3999999999"/>
    <n v="0.67"/>
    <n v="1190068.3999999999"/>
    <n v="4372668"/>
    <n v="27.22"/>
    <s v="Poland"/>
    <s v="-"/>
    <s v="PLN"/>
  </r>
  <r>
    <x v="3"/>
    <x v="57"/>
    <s v="ATYM"/>
    <x v="278"/>
    <m/>
    <s v="Materials"/>
    <s v="Equity"/>
    <n v="968621.35"/>
    <n v="0.54"/>
    <n v="968621.35"/>
    <n v="108942"/>
    <n v="8.89"/>
    <s v="United Kingdom"/>
    <s v="London Stock Exchange"/>
    <s v="GBP"/>
  </r>
  <r>
    <x v="3"/>
    <x v="57"/>
    <s v="HKD"/>
    <x v="45"/>
    <m/>
    <s v="Cash and/or Derivatives"/>
    <s v="Cash"/>
    <n v="942870.34"/>
    <n v="0.53"/>
    <n v="942870.34"/>
    <n v="7338407"/>
    <n v="12.85"/>
    <s v="Hong Kong"/>
    <s v="-"/>
    <s v="HKD"/>
  </r>
  <r>
    <x v="3"/>
    <x v="57"/>
    <s v="FOM"/>
    <x v="280"/>
    <m/>
    <s v="Materials"/>
    <s v="Equity"/>
    <n v="839554.17"/>
    <n v="0.47"/>
    <n v="839554.17"/>
    <n v="319110"/>
    <n v="2.63"/>
    <s v="Canada"/>
    <s v="Toronto Stock Exchange"/>
    <s v="CAD"/>
  </r>
  <r>
    <x v="3"/>
    <x v="57"/>
    <s v="NDM"/>
    <x v="279"/>
    <m/>
    <s v="Materials"/>
    <s v="Equity"/>
    <n v="819589.5"/>
    <n v="0.46"/>
    <n v="819589.5"/>
    <n v="546270"/>
    <n v="1.5"/>
    <s v="Canada"/>
    <s v="Toronto Stock Exchange"/>
    <s v="CAD"/>
  </r>
  <r>
    <x v="3"/>
    <x v="57"/>
    <s v="S32"/>
    <x v="281"/>
    <m/>
    <s v="Materials"/>
    <s v="Equity"/>
    <n v="817686.33"/>
    <n v="0.46"/>
    <n v="817686.33"/>
    <n v="392064"/>
    <n v="2.09"/>
    <s v="Australia"/>
    <s v="Asx - All Markets"/>
    <s v="AUD"/>
  </r>
  <r>
    <x v="3"/>
    <x v="57"/>
    <s v="FFM"/>
    <x v="282"/>
    <m/>
    <s v="Materials"/>
    <s v="Equity"/>
    <n v="750462.64"/>
    <n v="0.42"/>
    <n v="750462.64"/>
    <n v="649108"/>
    <n v="1.1599999999999999"/>
    <s v="Australia"/>
    <s v="Asx - All Markets"/>
    <s v="AUD"/>
  </r>
  <r>
    <x v="3"/>
    <x v="57"/>
    <n v="1515"/>
    <x v="284"/>
    <m/>
    <s v="Materials"/>
    <s v="Equity"/>
    <n v="687879.75"/>
    <n v="0.39"/>
    <n v="687879.75"/>
    <n v="63500"/>
    <n v="10.83"/>
    <s v="Japan"/>
    <s v="Tokyo Stock Exchange"/>
    <s v="JPY"/>
  </r>
  <r>
    <x v="3"/>
    <x v="57"/>
    <s v="SLS"/>
    <x v="283"/>
    <m/>
    <s v="Materials"/>
    <s v="Equity"/>
    <n v="666810.93999999994"/>
    <n v="0.37"/>
    <n v="666810.93999999994"/>
    <n v="97279"/>
    <n v="6.85"/>
    <s v="Canada"/>
    <s v="Toronto Stock Exchange"/>
    <s v="CAD"/>
  </r>
  <r>
    <x v="3"/>
    <x v="57"/>
    <n v="600362"/>
    <x v="285"/>
    <m/>
    <s v="Materials"/>
    <s v="Equity"/>
    <n v="644050.6"/>
    <n v="0.36"/>
    <n v="644050.6"/>
    <n v="123500"/>
    <n v="5.21"/>
    <s v="China"/>
    <s v="Shanghai Stock Exchange"/>
    <s v="CNY"/>
  </r>
  <r>
    <x v="3"/>
    <x v="57"/>
    <s v="DVP"/>
    <x v="286"/>
    <m/>
    <s v="Materials"/>
    <s v="Equity"/>
    <n v="514989.76"/>
    <n v="0.28999999999999998"/>
    <n v="514989.76"/>
    <n v="229137"/>
    <n v="2.25"/>
    <s v="Australia"/>
    <s v="Asx - All Markets"/>
    <s v="AUD"/>
  </r>
  <r>
    <x v="3"/>
    <x v="57"/>
    <n v="601168"/>
    <x v="287"/>
    <m/>
    <s v="Materials"/>
    <s v="Equity"/>
    <n v="465964.08"/>
    <n v="0.26"/>
    <n v="465964.08"/>
    <n v="142900"/>
    <n v="3.26"/>
    <s v="China"/>
    <s v="Shanghai Stock Exchange"/>
    <s v="CNY"/>
  </r>
  <r>
    <x v="3"/>
    <x v="57"/>
    <s v="AMMN"/>
    <x v="288"/>
    <m/>
    <s v="Materials"/>
    <s v="Equity"/>
    <n v="463119.25"/>
    <n v="0.26"/>
    <n v="463119.25"/>
    <n v="1196600"/>
    <n v="0.39"/>
    <s v="Indonesia"/>
    <s v="Indonesia Stock Exchange"/>
    <s v="IDR"/>
  </r>
  <r>
    <x v="3"/>
    <x v="57"/>
    <s v="CNH"/>
    <x v="57"/>
    <m/>
    <s v="Cash and/or Derivatives"/>
    <s v="Cash"/>
    <n v="443155.87"/>
    <n v="0.25"/>
    <n v="443155.87"/>
    <n v="3154361"/>
    <n v="14.05"/>
    <s v="China"/>
    <s v="-"/>
    <s v="CNH"/>
  </r>
  <r>
    <x v="3"/>
    <x v="57"/>
    <n v="601899"/>
    <x v="289"/>
    <m/>
    <s v="Materials"/>
    <s v="Equity"/>
    <n v="433047.15"/>
    <n v="0.24"/>
    <n v="433047.15"/>
    <n v="106400"/>
    <n v="4.07"/>
    <s v="China"/>
    <s v="Shanghai Stock Exchange"/>
    <s v="CNY"/>
  </r>
  <r>
    <x v="3"/>
    <x v="57"/>
    <s v="SOLG"/>
    <x v="290"/>
    <m/>
    <s v="Materials"/>
    <s v="Equity"/>
    <n v="431263.45"/>
    <n v="0.24"/>
    <n v="431263.45"/>
    <n v="1626405"/>
    <n v="0.27"/>
    <s v="United Kingdom"/>
    <s v="London Stock Exchange"/>
    <s v="GBP"/>
  </r>
  <r>
    <x v="3"/>
    <x v="57"/>
    <s v="CAML"/>
    <x v="291"/>
    <m/>
    <s v="Materials"/>
    <s v="Equity"/>
    <n v="374366.52"/>
    <n v="0.21"/>
    <n v="374366.52"/>
    <n v="178685"/>
    <n v="2.1"/>
    <s v="United Kingdom"/>
    <s v="London Stock Exchange"/>
    <s v="GBP"/>
  </r>
  <r>
    <x v="3"/>
    <x v="57"/>
    <s v="CAD"/>
    <x v="257"/>
    <m/>
    <s v="Cash and/or Derivatives"/>
    <s v="Cash"/>
    <n v="337205.31"/>
    <n v="0.19"/>
    <n v="337205.31"/>
    <n v="474229"/>
    <n v="71.11"/>
    <s v="Canada"/>
    <s v="-"/>
    <s v="CAD"/>
  </r>
  <r>
    <x v="3"/>
    <x v="57"/>
    <n v="601212"/>
    <x v="292"/>
    <m/>
    <s v="Materials"/>
    <s v="Equity"/>
    <n v="301910.94"/>
    <n v="0.17"/>
    <n v="301910.94"/>
    <n v="435900"/>
    <n v="0.69"/>
    <s v="China"/>
    <s v="Shanghai Stock Exchange"/>
    <s v="CNY"/>
  </r>
  <r>
    <x v="3"/>
    <x v="57"/>
    <n v="878"/>
    <x v="293"/>
    <m/>
    <s v="Materials"/>
    <s v="Equity"/>
    <n v="288886.27"/>
    <n v="0.16"/>
    <n v="288886.27"/>
    <n v="121100"/>
    <n v="2.39"/>
    <s v="China"/>
    <s v="Shenzhen Stock Exchange"/>
    <s v="CNY"/>
  </r>
  <r>
    <x v="3"/>
    <x v="57"/>
    <n v="737"/>
    <x v="294"/>
    <m/>
    <s v="Materials"/>
    <s v="Equity"/>
    <n v="219029.35"/>
    <n v="0.12"/>
    <n v="219029.35"/>
    <n v="112000"/>
    <n v="1.96"/>
    <s v="China"/>
    <s v="Shenzhen Stock Exchange"/>
    <s v="CNY"/>
  </r>
  <r>
    <x v="3"/>
    <x v="57"/>
    <n v="603993"/>
    <x v="295"/>
    <m/>
    <s v="Materials"/>
    <s v="Equity"/>
    <n v="200981.18"/>
    <n v="0.11"/>
    <n v="200981.18"/>
    <n v="90600"/>
    <n v="2.2200000000000002"/>
    <s v="China"/>
    <s v="Shanghai Stock Exchange"/>
    <s v="CNY"/>
  </r>
  <r>
    <x v="3"/>
    <x v="57"/>
    <s v="JPY"/>
    <x v="46"/>
    <m/>
    <s v="Cash and/or Derivatives"/>
    <s v="Cash"/>
    <n v="121567.64"/>
    <n v="7.0000000000000007E-2"/>
    <n v="121567.64"/>
    <n v="19167570"/>
    <n v="0.63"/>
    <s v="Japan"/>
    <s v="-"/>
    <s v="JPY"/>
  </r>
  <r>
    <x v="3"/>
    <x v="57"/>
    <s v="IDR"/>
    <x v="249"/>
    <m/>
    <s v="Cash and/or Derivatives"/>
    <s v="Cash"/>
    <n v="77471.490000000005"/>
    <n v="0.04"/>
    <n v="77471.490000000005"/>
    <n v="1296098020"/>
    <n v="0.01"/>
    <s v="Indonesia"/>
    <s v="-"/>
    <s v="IDR"/>
  </r>
  <r>
    <x v="3"/>
    <x v="57"/>
    <n v="2362"/>
    <x v="296"/>
    <m/>
    <s v="Materials"/>
    <s v="Equity"/>
    <n v="74858.06"/>
    <n v="0.04"/>
    <n v="74858.06"/>
    <n v="1071000"/>
    <n v="7.0000000000000007E-2"/>
    <s v="China"/>
    <s v="Hong Kong Exchanges And Clearing Ltd"/>
    <s v="HKD"/>
  </r>
  <r>
    <x v="3"/>
    <x v="57"/>
    <s v="NGEX"/>
    <x v="297"/>
    <m/>
    <s v="Financials"/>
    <s v="Equity"/>
    <n v="33370.81"/>
    <n v="0.02"/>
    <n v="33370.81"/>
    <n v="32591"/>
    <n v="1.02"/>
    <s v="Canada"/>
    <s v="Toronto Stock Exchange"/>
    <s v="CAD"/>
  </r>
  <r>
    <x v="3"/>
    <x v="57"/>
    <s v="MSIFT"/>
    <x v="142"/>
    <m/>
    <s v="Cash and/or Derivatives"/>
    <s v="Cash Collateral and Margins"/>
    <n v="30000"/>
    <n v="0.02"/>
    <n v="30000"/>
    <n v="30000"/>
    <n v="100"/>
    <s v="United States"/>
    <s v="-"/>
    <s v="USD"/>
  </r>
  <r>
    <x v="3"/>
    <x v="57"/>
    <s v="MXN"/>
    <x v="272"/>
    <m/>
    <s v="Cash and/or Derivatives"/>
    <s v="Cash"/>
    <n v="23015.72"/>
    <n v="0.01"/>
    <n v="23015.72"/>
    <n v="421636"/>
    <n v="5.46"/>
    <s v="Mexico"/>
    <s v="-"/>
    <s v="MXN"/>
  </r>
  <r>
    <x v="3"/>
    <x v="57"/>
    <s v="EUR"/>
    <x v="43"/>
    <m/>
    <s v="Cash and/or Derivatives"/>
    <s v="Cash"/>
    <n v="12588.55"/>
    <n v="0.01"/>
    <n v="12588.55"/>
    <n v="10922"/>
    <n v="115.26"/>
    <s v="European Union"/>
    <s v="-"/>
    <s v="EUR"/>
  </r>
  <r>
    <x v="3"/>
    <x v="57"/>
    <s v="PLN"/>
    <x v="303"/>
    <m/>
    <s v="Cash and/or Derivatives"/>
    <s v="FX"/>
    <n v="4281.66"/>
    <n v="0"/>
    <n v="4281.66"/>
    <n v="-4274528"/>
    <n v="1"/>
    <s v="United States"/>
    <s v="-"/>
    <s v="USD"/>
  </r>
  <r>
    <x v="3"/>
    <x v="57"/>
    <s v="BRL"/>
    <x v="298"/>
    <m/>
    <s v="Cash and/or Derivatives"/>
    <s v="Cash"/>
    <n v="3816.74"/>
    <n v="0"/>
    <n v="3816.74"/>
    <n v="20352"/>
    <n v="18.75"/>
    <s v="Brazil"/>
    <s v="-"/>
    <s v="BRL"/>
  </r>
  <r>
    <x v="3"/>
    <x v="57"/>
    <s v="JPY"/>
    <x v="61"/>
    <m/>
    <s v="Cash and/or Derivatives"/>
    <s v="FX"/>
    <n v="839.5"/>
    <n v="0"/>
    <n v="839.5"/>
    <n v="-17056000"/>
    <n v="1"/>
    <s v="United States"/>
    <s v="-"/>
    <s v="USD"/>
  </r>
  <r>
    <x v="3"/>
    <x v="57"/>
    <s v="CAD"/>
    <x v="299"/>
    <m/>
    <s v="Cash and/or Derivatives"/>
    <s v="FX"/>
    <n v="174.64"/>
    <n v="0"/>
    <n v="174.64"/>
    <n v="-466512"/>
    <n v="1"/>
    <s v="United States"/>
    <s v="-"/>
    <s v="USD"/>
  </r>
  <r>
    <x v="3"/>
    <x v="57"/>
    <s v="GBP"/>
    <x v="145"/>
    <m/>
    <s v="Cash and/or Derivatives"/>
    <s v="FX"/>
    <n v="165.86"/>
    <n v="0"/>
    <n v="165.86"/>
    <n v="54812"/>
    <n v="1"/>
    <s v="United States"/>
    <s v="-"/>
    <s v="USD"/>
  </r>
  <r>
    <x v="3"/>
    <x v="57"/>
    <s v="CNH"/>
    <x v="62"/>
    <m/>
    <s v="Cash and/or Derivatives"/>
    <s v="FX"/>
    <n v="106.6"/>
    <n v="0"/>
    <n v="106.6"/>
    <n v="-2999266"/>
    <n v="1"/>
    <s v="United States"/>
    <s v="-"/>
    <s v="USD"/>
  </r>
  <r>
    <x v="3"/>
    <x v="57"/>
    <s v="IDR"/>
    <x v="304"/>
    <m/>
    <s v="Cash and/or Derivatives"/>
    <s v="FX"/>
    <n v="96.64"/>
    <n v="0"/>
    <n v="96.64"/>
    <n v="-1244880000"/>
    <n v="1"/>
    <s v="United States"/>
    <s v="-"/>
    <s v="USD"/>
  </r>
  <r>
    <x v="3"/>
    <x v="57"/>
    <s v="JSZ5"/>
    <x v="300"/>
    <m/>
    <s v="Cash and/or Derivatives"/>
    <s v="Futures"/>
    <n v="0"/>
    <n v="0"/>
    <n v="267218.78000000003"/>
    <n v="8"/>
    <n v="668.05"/>
    <s v="European Union"/>
    <s v="Eurex Deutschland"/>
    <s v="EUR"/>
  </r>
  <r>
    <x v="3"/>
    <x v="57"/>
    <s v="HKD"/>
    <x v="63"/>
    <m/>
    <s v="Cash and/or Derivatives"/>
    <s v="FX"/>
    <n v="-360.16"/>
    <n v="0"/>
    <n v="-360.16"/>
    <n v="-7028800"/>
    <n v="1"/>
    <s v="United States"/>
    <s v="-"/>
    <s v="USD"/>
  </r>
  <r>
    <x v="3"/>
    <x v="57"/>
    <s v="GBP"/>
    <x v="145"/>
    <m/>
    <s v="Cash and/or Derivatives"/>
    <s v="FX"/>
    <n v="-4378.38"/>
    <n v="0"/>
    <n v="-4378.38"/>
    <n v="-2887164"/>
    <n v="1"/>
    <s v="United States"/>
    <s v="-"/>
    <s v="USD"/>
  </r>
  <r>
    <x v="3"/>
    <x v="57"/>
    <s v="AUD"/>
    <x v="301"/>
    <m/>
    <s v="Cash and/or Derivatives"/>
    <s v="FX"/>
    <n v="-5415.96"/>
    <n v="0"/>
    <n v="-5415.96"/>
    <n v="-4561962"/>
    <n v="1"/>
    <s v="United States"/>
    <s v="-"/>
    <s v="USD"/>
  </r>
  <r>
    <x v="3"/>
    <x v="57"/>
    <s v="USD"/>
    <x v="38"/>
    <m/>
    <s v="Cash and/or Derivatives"/>
    <s v="Cash"/>
    <n v="-24522519.309999999"/>
    <n v="-13.75"/>
    <n v="-24522519.309999999"/>
    <n v="-24522519"/>
    <n v="100"/>
    <s v="United States"/>
    <s v="-"/>
    <s v="USD"/>
  </r>
  <r>
    <x v="0"/>
    <x v="57"/>
    <s v="AMD"/>
    <x v="10"/>
    <s v="EQUITY"/>
    <s v="Information Technology"/>
    <s v="Equity"/>
    <n v="17354712.760000002"/>
    <n v="5.67"/>
    <n v="17354712.760000002"/>
    <n v="84238"/>
    <n v="206.02"/>
    <s v="United States"/>
    <s v="NASDAQ"/>
    <s v="USD"/>
  </r>
  <r>
    <x v="0"/>
    <x v="57"/>
    <s v="ASML"/>
    <x v="4"/>
    <s v="EQUITY"/>
    <s v="Information Technology"/>
    <s v="Equity"/>
    <n v="16707780.470000001"/>
    <n v="5.46"/>
    <n v="16707780.470000001"/>
    <n v="16291"/>
    <n v="1025.5899999999999"/>
    <s v="Netherlands"/>
    <s v="Euronext Amsterdam"/>
    <s v="EUR"/>
  </r>
  <r>
    <x v="0"/>
    <x v="57"/>
    <s v="AAPL"/>
    <x v="1"/>
    <s v="EQUITY"/>
    <s v="Information Technology"/>
    <s v="Equity"/>
    <n v="15178912.5"/>
    <n v="4.96"/>
    <n v="15178912.5"/>
    <n v="57010"/>
    <n v="266.25"/>
    <s v="United States"/>
    <s v="NASDAQ"/>
    <s v="USD"/>
  </r>
  <r>
    <x v="0"/>
    <x v="57"/>
    <n v="5930"/>
    <x v="13"/>
    <s v="EQUITY"/>
    <s v="Information Technology"/>
    <s v="Equity"/>
    <n v="15089965.74"/>
    <n v="4.93"/>
    <n v="15089965.74"/>
    <n v="220222"/>
    <n v="68.52"/>
    <s v="Korea (South)"/>
    <s v="Korea Exchange (Stock Market)"/>
    <s v="KRW"/>
  </r>
  <r>
    <x v="0"/>
    <x v="57"/>
    <n v="2330"/>
    <x v="3"/>
    <s v="EQUITY"/>
    <s v="Information Technology"/>
    <s v="Equity"/>
    <n v="14845205.26"/>
    <n v="4.8499999999999996"/>
    <n v="14845205.26"/>
    <n v="319126"/>
    <n v="46.52"/>
    <s v="Taiwan"/>
    <s v="Taiwan Stock Exchange"/>
    <s v="TWD"/>
  </r>
  <r>
    <x v="0"/>
    <x v="57"/>
    <s v="IBM"/>
    <x v="8"/>
    <s v="EQUITY"/>
    <s v="Information Technology"/>
    <s v="Equity"/>
    <n v="14817950.4"/>
    <n v="4.84"/>
    <n v="14817950.4"/>
    <n v="51026"/>
    <n v="290.39999999999998"/>
    <s v="United States"/>
    <s v="New York Stock Exchange Inc."/>
    <s v="USD"/>
  </r>
  <r>
    <x v="0"/>
    <x v="57"/>
    <s v="CSCO"/>
    <x v="2"/>
    <s v="EQUITY"/>
    <s v="Information Technology"/>
    <s v="Equity"/>
    <n v="14612049.039999999"/>
    <n v="4.7699999999999996"/>
    <n v="14612049.039999999"/>
    <n v="193691"/>
    <n v="75.44"/>
    <s v="United States"/>
    <s v="NASDAQ"/>
    <s v="USD"/>
  </r>
  <r>
    <x v="0"/>
    <x v="57"/>
    <s v="MU"/>
    <x v="17"/>
    <s v="EQUITY"/>
    <s v="Information Technology"/>
    <s v="Equity"/>
    <n v="13963599.91"/>
    <n v="4.5599999999999996"/>
    <n v="13963599.91"/>
    <n v="69343"/>
    <n v="201.37"/>
    <s v="United States"/>
    <s v="NASDAQ"/>
    <s v="USD"/>
  </r>
  <r>
    <x v="0"/>
    <x v="57"/>
    <s v="NVDA"/>
    <x v="5"/>
    <s v="EQUITY"/>
    <s v="Information Technology"/>
    <s v="Equity"/>
    <n v="13370430.880000001"/>
    <n v="4.37"/>
    <n v="13370430.880000001"/>
    <n v="74017"/>
    <n v="180.64"/>
    <s v="United States"/>
    <s v="NASDAQ"/>
    <s v="USD"/>
  </r>
  <r>
    <x v="0"/>
    <x v="57"/>
    <s v="AVGO"/>
    <x v="0"/>
    <s v="EQUITY"/>
    <s v="Information Technology"/>
    <s v="Equity"/>
    <n v="12644016.74"/>
    <n v="4.13"/>
    <n v="12644016.74"/>
    <n v="36457"/>
    <n v="346.82"/>
    <s v="United States"/>
    <s v="NASDAQ"/>
    <s v="USD"/>
  </r>
  <r>
    <x v="0"/>
    <x v="57"/>
    <s v="MSFT"/>
    <x v="9"/>
    <s v="EQUITY"/>
    <s v="Information Technology"/>
    <s v="Equity"/>
    <n v="12524818.970000001"/>
    <n v="4.09"/>
    <n v="12524818.970000001"/>
    <n v="26179"/>
    <n v="478.43"/>
    <s v="United States"/>
    <s v="NASDAQ"/>
    <s v="USD"/>
  </r>
  <r>
    <x v="0"/>
    <x v="57"/>
    <s v="PLTR"/>
    <x v="12"/>
    <s v="EQUITY"/>
    <s v="Information Technology"/>
    <s v="Equity"/>
    <n v="12425024.609999999"/>
    <n v="4.0599999999999996"/>
    <n v="12425024.609999999"/>
    <n v="79778"/>
    <n v="155.75"/>
    <s v="United States"/>
    <s v="NASDAQ"/>
    <s v="USD"/>
  </r>
  <r>
    <x v="0"/>
    <x v="57"/>
    <s v="AMZN"/>
    <x v="6"/>
    <s v="EQUITY"/>
    <s v="Consumer Discretionary"/>
    <s v="Equity"/>
    <n v="12380888.52"/>
    <n v="4.04"/>
    <n v="12380888.52"/>
    <n v="57018"/>
    <n v="217.14"/>
    <s v="United States"/>
    <s v="NASDAQ"/>
    <s v="USD"/>
  </r>
  <r>
    <x v="0"/>
    <x v="57"/>
    <s v="AMAT"/>
    <x v="51"/>
    <s v="EQUITY"/>
    <s v="Information Technology"/>
    <s v="Equity"/>
    <n v="10950276.060000001"/>
    <n v="3.58"/>
    <n v="10950276.060000001"/>
    <n v="49722"/>
    <n v="220.23"/>
    <s v="United States"/>
    <s v="NASDAQ"/>
    <s v="USD"/>
  </r>
  <r>
    <x v="0"/>
    <x v="57"/>
    <s v="QCOM"/>
    <x v="11"/>
    <s v="EQUITY"/>
    <s v="Information Technology"/>
    <s v="Equity"/>
    <n v="10648483.16"/>
    <n v="3.48"/>
    <n v="10648483.16"/>
    <n v="66724"/>
    <n v="159.59"/>
    <s v="United States"/>
    <s v="NASDAQ"/>
    <s v="USD"/>
  </r>
  <r>
    <x v="0"/>
    <x v="57"/>
    <s v="NOW"/>
    <x v="50"/>
    <s v="EQUITY"/>
    <s v="Information Technology"/>
    <s v="Equity"/>
    <n v="10305922.5"/>
    <n v="3.37"/>
    <n v="10305922.5"/>
    <n v="12875"/>
    <n v="800.46"/>
    <s v="United States"/>
    <s v="New York Stock Exchange Inc."/>
    <s v="USD"/>
  </r>
  <r>
    <x v="0"/>
    <x v="57"/>
    <s v="INTC"/>
    <x v="20"/>
    <s v="EQUITY"/>
    <s v="Information Technology"/>
    <s v="Equity"/>
    <n v="9099454.7200000007"/>
    <n v="2.97"/>
    <n v="9099454.7200000007"/>
    <n v="270656"/>
    <n v="33.619999999999997"/>
    <s v="United States"/>
    <s v="NASDAQ"/>
    <s v="USD"/>
  </r>
  <r>
    <x v="0"/>
    <x v="57"/>
    <s v="KLAC"/>
    <x v="21"/>
    <s v="EQUITY"/>
    <s v="Information Technology"/>
    <s v="Equity"/>
    <n v="8990479.75"/>
    <n v="2.94"/>
    <n v="8990479.75"/>
    <n v="8155"/>
    <n v="1102.45"/>
    <s v="United States"/>
    <s v="NASDAQ"/>
    <s v="USD"/>
  </r>
  <r>
    <x v="0"/>
    <x v="57"/>
    <s v="ORCL"/>
    <x v="7"/>
    <s v="EQUITY"/>
    <s v="Information Technology"/>
    <s v="Equity"/>
    <n v="8970126.75"/>
    <n v="2.93"/>
    <n v="8970126.75"/>
    <n v="42575"/>
    <n v="210.69"/>
    <s v="United States"/>
    <s v="New York Stock Exchange Inc."/>
    <s v="USD"/>
  </r>
  <r>
    <x v="0"/>
    <x v="57"/>
    <s v="GOOGL"/>
    <x v="16"/>
    <s v="EQUITY"/>
    <s v="Communication"/>
    <s v="Equity"/>
    <n v="8429362.9000000004"/>
    <n v="2.75"/>
    <n v="8429362.9000000004"/>
    <n v="29122"/>
    <n v="289.45"/>
    <s v="United States"/>
    <s v="NASDAQ"/>
    <s v="USD"/>
  </r>
  <r>
    <x v="0"/>
    <x v="57"/>
    <s v="PANW"/>
    <x v="14"/>
    <s v="EQUITY"/>
    <s v="Information Technology"/>
    <s v="Equity"/>
    <n v="7660602.5099999998"/>
    <n v="2.5"/>
    <n v="7660602.5099999998"/>
    <n v="41393"/>
    <n v="185.07"/>
    <s v="United States"/>
    <s v="NASDAQ"/>
    <s v="USD"/>
  </r>
  <r>
    <x v="0"/>
    <x v="57"/>
    <s v="GOOG"/>
    <x v="18"/>
    <s v="EQUITY"/>
    <s v="Communication"/>
    <s v="Equity"/>
    <n v="7360852.3200000003"/>
    <n v="2.4"/>
    <n v="7360852.3200000003"/>
    <n v="25384"/>
    <n v="289.98"/>
    <s v="United States"/>
    <s v="NASDAQ"/>
    <s v="USD"/>
  </r>
  <r>
    <x v="0"/>
    <x v="57"/>
    <n v="8035"/>
    <x v="22"/>
    <s v="EQUITY"/>
    <s v="Information Technology"/>
    <s v="Equity"/>
    <n v="6039512.9100000001"/>
    <n v="1.97"/>
    <n v="6039512.9100000001"/>
    <n v="29300"/>
    <n v="206.13"/>
    <s v="Japan"/>
    <s v="Tokyo Stock Exchange"/>
    <s v="JPY"/>
  </r>
  <r>
    <x v="0"/>
    <x v="57"/>
    <n v="2317"/>
    <x v="24"/>
    <s v="EQUITY"/>
    <s v="Information Technology"/>
    <s v="Equity"/>
    <n v="5702751.6100000003"/>
    <n v="1.86"/>
    <n v="5702751.6100000003"/>
    <n v="754210"/>
    <n v="7.56"/>
    <s v="Taiwan"/>
    <s v="Taiwan Stock Exchange"/>
    <s v="TWD"/>
  </r>
  <r>
    <x v="0"/>
    <x v="57"/>
    <s v="SNOW"/>
    <x v="25"/>
    <s v="EQUITY"/>
    <s v="Information Technology"/>
    <s v="Equity"/>
    <n v="5062504.72"/>
    <n v="1.65"/>
    <n v="5062504.72"/>
    <n v="20692"/>
    <n v="244.66"/>
    <s v="United States"/>
    <s v="New York Stock Exchange Inc."/>
    <s v="USD"/>
  </r>
  <r>
    <x v="0"/>
    <x v="57"/>
    <s v="EQIX"/>
    <x v="19"/>
    <s v="EQUITY"/>
    <s v="Real Estate"/>
    <s v="Equity"/>
    <n v="4568803.8899999997"/>
    <n v="1.49"/>
    <n v="4568803.8899999997"/>
    <n v="6069"/>
    <n v="752.81"/>
    <s v="United States"/>
    <s v="NASDAQ"/>
    <s v="USD"/>
  </r>
  <r>
    <x v="0"/>
    <x v="57"/>
    <s v="DELL"/>
    <x v="26"/>
    <s v="EQUITY"/>
    <s v="Information Technology"/>
    <s v="Equity"/>
    <n v="2276033.7999999998"/>
    <n v="0.74"/>
    <n v="2276033.7999999998"/>
    <n v="19387"/>
    <n v="117.4"/>
    <s v="United States"/>
    <s v="New York Stock Exchange Inc."/>
    <s v="USD"/>
  </r>
  <r>
    <x v="0"/>
    <x v="57"/>
    <n v="5935"/>
    <x v="32"/>
    <s v="EQUITY"/>
    <s v="Information Technology"/>
    <s v="Equity"/>
    <n v="1800311.41"/>
    <n v="0.59"/>
    <n v="1800311.41"/>
    <n v="34962"/>
    <n v="51.49"/>
    <s v="Korea (South)"/>
    <s v="Korea Exchange (Stock Market)"/>
    <s v="KRW"/>
  </r>
  <r>
    <x v="0"/>
    <x v="57"/>
    <s v="MDB"/>
    <x v="33"/>
    <s v="EQUITY"/>
    <s v="Information Technology"/>
    <s v="Equity"/>
    <n v="1670131.75"/>
    <n v="0.55000000000000004"/>
    <n v="1670131.75"/>
    <n v="5075"/>
    <n v="329.09"/>
    <s v="United States"/>
    <s v="NASDAQ"/>
    <s v="USD"/>
  </r>
  <r>
    <x v="0"/>
    <x v="57"/>
    <s v="MCHP"/>
    <x v="27"/>
    <s v="EQUITY"/>
    <s v="Information Technology"/>
    <s v="Equity"/>
    <n v="1640454.3"/>
    <n v="0.54"/>
    <n v="1640454.3"/>
    <n v="33465"/>
    <n v="49.02"/>
    <s v="United States"/>
    <s v="NASDAQ"/>
    <s v="USD"/>
  </r>
  <r>
    <x v="0"/>
    <x v="57"/>
    <s v="HPE"/>
    <x v="28"/>
    <s v="EQUITY"/>
    <s v="Information Technology"/>
    <s v="Equity"/>
    <n v="1628566.94"/>
    <n v="0.53"/>
    <n v="1628566.94"/>
    <n v="81347"/>
    <n v="20.02"/>
    <s v="United States"/>
    <s v="New York Stock Exchange Inc."/>
    <s v="USD"/>
  </r>
  <r>
    <x v="0"/>
    <x v="57"/>
    <s v="PSTG"/>
    <x v="30"/>
    <s v="EQUITY"/>
    <s v="Information Technology"/>
    <s v="Equity"/>
    <n v="1552570.5"/>
    <n v="0.51"/>
    <n v="1552570.5"/>
    <n v="20098"/>
    <n v="77.25"/>
    <s v="United States"/>
    <s v="New York Stock Exchange Inc."/>
    <s v="USD"/>
  </r>
  <r>
    <x v="0"/>
    <x v="57"/>
    <s v="NTAP"/>
    <x v="29"/>
    <s v="EQUITY"/>
    <s v="Information Technology"/>
    <s v="Equity"/>
    <n v="1281208.3999999999"/>
    <n v="0.42"/>
    <n v="1281208.3999999999"/>
    <n v="12410"/>
    <n v="103.24"/>
    <s v="United States"/>
    <s v="NASDAQ"/>
    <s v="USD"/>
  </r>
  <r>
    <x v="0"/>
    <x v="57"/>
    <s v="NTNX"/>
    <x v="34"/>
    <s v="EQUITY"/>
    <s v="Information Technology"/>
    <s v="Equity"/>
    <n v="963043.83"/>
    <n v="0.31"/>
    <n v="963043.83"/>
    <n v="16437"/>
    <n v="58.59"/>
    <s v="United States"/>
    <s v="NASDAQ"/>
    <s v="USD"/>
  </r>
  <r>
    <x v="0"/>
    <x v="57"/>
    <s v="ZBRA"/>
    <x v="31"/>
    <s v="EQUITY"/>
    <s v="Information Technology"/>
    <s v="Equity"/>
    <n v="721058.8"/>
    <n v="0.24"/>
    <n v="721058.8"/>
    <n v="3157"/>
    <n v="228.4"/>
    <s v="United States"/>
    <s v="NASDAQ"/>
    <s v="USD"/>
  </r>
  <r>
    <x v="0"/>
    <x v="57"/>
    <n v="992"/>
    <x v="36"/>
    <s v="EQUITY"/>
    <s v="Information Technology"/>
    <s v="Equity"/>
    <n v="666895.37"/>
    <n v="0.22"/>
    <n v="666895.37"/>
    <n v="534000"/>
    <n v="1.25"/>
    <s v="China"/>
    <s v="Hong Kong Exchanges And Clearing Ltd"/>
    <s v="HKD"/>
  </r>
  <r>
    <x v="0"/>
    <x v="57"/>
    <s v="RBRK"/>
    <x v="52"/>
    <s v="EQUITY"/>
    <s v="Information Technology"/>
    <s v="Equity"/>
    <n v="519182.3"/>
    <n v="0.17"/>
    <n v="519182.3"/>
    <n v="7670"/>
    <n v="67.69"/>
    <s v="United States"/>
    <s v="New York Stock Exchange Inc."/>
    <s v="USD"/>
  </r>
  <r>
    <x v="0"/>
    <x v="57"/>
    <s v="USD"/>
    <x v="38"/>
    <s v="CASH"/>
    <s v="Cash and/or Derivatives"/>
    <s v="Cash"/>
    <n v="462586.46"/>
    <n v="0.15"/>
    <n v="462586.46"/>
    <n v="462586"/>
    <n v="100"/>
    <s v="United States"/>
    <s v="-"/>
    <s v="USD"/>
  </r>
  <r>
    <x v="0"/>
    <x v="57"/>
    <n v="66570"/>
    <x v="53"/>
    <s v="EQUITY"/>
    <s v="Consumer Discretionary"/>
    <s v="Equity"/>
    <n v="385555.43"/>
    <n v="0.13"/>
    <n v="385555.43"/>
    <n v="6484"/>
    <n v="59.46"/>
    <s v="Korea (South)"/>
    <s v="Korea Exchange (Stock Market)"/>
    <s v="KRW"/>
  </r>
  <r>
    <x v="0"/>
    <x v="57"/>
    <s v="CVLT"/>
    <x v="37"/>
    <s v="EQUITY"/>
    <s v="Information Technology"/>
    <s v="Equity"/>
    <n v="305640.93"/>
    <n v="0.1"/>
    <n v="305640.93"/>
    <n v="2597"/>
    <n v="117.69"/>
    <s v="United States"/>
    <s v="NASDAQ"/>
    <s v="USD"/>
  </r>
  <r>
    <x v="0"/>
    <x v="57"/>
    <n v="3706"/>
    <x v="55"/>
    <s v="EQUITY"/>
    <s v="Information Technology"/>
    <s v="Equity"/>
    <n v="148306.16"/>
    <n v="0.05"/>
    <n v="148306.16"/>
    <n v="51200"/>
    <n v="2.9"/>
    <s v="Taiwan"/>
    <s v="Taiwan Stock Exchange"/>
    <s v="TWD"/>
  </r>
  <r>
    <x v="0"/>
    <x v="57"/>
    <s v="GFS"/>
    <x v="54"/>
    <s v="EQUITY"/>
    <s v="Information Technology"/>
    <s v="Equity"/>
    <n v="124962.24000000001"/>
    <n v="0.04"/>
    <n v="124962.24000000001"/>
    <n v="3876"/>
    <n v="32.24"/>
    <s v="United States"/>
    <s v="NASDAQ"/>
    <s v="USD"/>
  </r>
  <r>
    <x v="0"/>
    <x v="57"/>
    <s v="KRW"/>
    <x v="39"/>
    <s v="CASH"/>
    <s v="Cash and/or Derivatives"/>
    <s v="Cash"/>
    <n v="98187.6"/>
    <n v="0.03"/>
    <n v="98187.6"/>
    <n v="144154127"/>
    <n v="7.0000000000000007E-2"/>
    <s v="Korea (South)"/>
    <s v="-"/>
    <s v="KRW"/>
  </r>
  <r>
    <x v="0"/>
    <x v="57"/>
    <s v="FSLY"/>
    <x v="40"/>
    <s v="EQUITY"/>
    <s v="Information Technology"/>
    <s v="Equity"/>
    <n v="84931.32"/>
    <n v="0.03"/>
    <n v="84931.32"/>
    <n v="8058"/>
    <n v="10.54"/>
    <s v="United States"/>
    <s v="New York Stock Exchange Inc."/>
    <s v="USD"/>
  </r>
  <r>
    <x v="0"/>
    <x v="57"/>
    <s v="TWD"/>
    <x v="41"/>
    <s v="CASH"/>
    <s v="Cash and/or Derivatives"/>
    <s v="Cash"/>
    <n v="46175.43"/>
    <n v="0.02"/>
    <n v="46175.43"/>
    <n v="1444275"/>
    <n v="3.2"/>
    <s v="Taiwan"/>
    <s v="-"/>
    <s v="TWD"/>
  </r>
  <r>
    <x v="0"/>
    <x v="57"/>
    <s v="CITFT"/>
    <x v="47"/>
    <s v="CASH"/>
    <s v="Cash and/or Derivatives"/>
    <s v="Cash Collateral and Margins"/>
    <n v="37000"/>
    <n v="0.01"/>
    <n v="37000"/>
    <n v="37000"/>
    <n v="100"/>
    <s v="United States"/>
    <s v="-"/>
    <s v="USD"/>
  </r>
  <r>
    <x v="0"/>
    <x v="57"/>
    <s v="JPY"/>
    <x v="46"/>
    <s v="CASH"/>
    <s v="Cash and/or Derivatives"/>
    <s v="Cash"/>
    <n v="33568.25"/>
    <n v="0.01"/>
    <n v="33568.25"/>
    <n v="5292706"/>
    <n v="0.63"/>
    <s v="Japan"/>
    <s v="-"/>
    <s v="JPY"/>
  </r>
  <r>
    <x v="0"/>
    <x v="57"/>
    <s v="EUR"/>
    <x v="43"/>
    <s v="CASH"/>
    <s v="Cash and/or Derivatives"/>
    <s v="Cash"/>
    <n v="15249.11"/>
    <n v="0"/>
    <n v="15249.11"/>
    <n v="13230"/>
    <n v="115.26"/>
    <s v="European Union"/>
    <s v="-"/>
    <s v="EUR"/>
  </r>
  <r>
    <x v="0"/>
    <x v="57"/>
    <n v="2388"/>
    <x v="44"/>
    <s v="EQUITY"/>
    <s v="Information Technology"/>
    <s v="Equity"/>
    <n v="10140.77"/>
    <n v="0"/>
    <n v="10140.77"/>
    <n v="6331"/>
    <n v="1.6"/>
    <s v="Taiwan"/>
    <s v="Taiwan Stock Exchange"/>
    <s v="TWD"/>
  </r>
  <r>
    <x v="0"/>
    <x v="57"/>
    <n v="300017"/>
    <x v="56"/>
    <s v="EQUITY"/>
    <s v="Information Technology"/>
    <s v="Equity"/>
    <n v="9458.9"/>
    <n v="0"/>
    <n v="9458.9"/>
    <n v="6400"/>
    <n v="1.48"/>
    <s v="China"/>
    <s v="Shenzhen Stock Exchange"/>
    <s v="CNY"/>
  </r>
  <r>
    <x v="0"/>
    <x v="57"/>
    <s v="HKD"/>
    <x v="45"/>
    <s v="CASH"/>
    <s v="Cash and/or Derivatives"/>
    <s v="Cash"/>
    <n v="6405.7"/>
    <n v="0"/>
    <n v="6405.7"/>
    <n v="49856"/>
    <n v="12.85"/>
    <s v="Hong Kong"/>
    <s v="-"/>
    <s v="HKD"/>
  </r>
  <r>
    <x v="0"/>
    <x v="57"/>
    <s v="CNH"/>
    <x v="57"/>
    <s v="CASH"/>
    <s v="Cash and/or Derivatives"/>
    <s v="Cash"/>
    <n v="1990.77"/>
    <n v="0"/>
    <n v="1990.77"/>
    <n v="14170"/>
    <n v="14.05"/>
    <s v="China"/>
    <s v="-"/>
    <s v="CNH"/>
  </r>
  <r>
    <x v="0"/>
    <x v="57"/>
    <s v="GBP"/>
    <x v="49"/>
    <s v="CASH"/>
    <s v="Cash and/or Derivatives"/>
    <s v="Cash"/>
    <n v="137.19"/>
    <n v="0"/>
    <n v="137.19"/>
    <n v="105"/>
    <n v="130.94"/>
    <s v="United Kingdom"/>
    <s v="-"/>
    <s v="GBP"/>
  </r>
  <r>
    <x v="0"/>
    <x v="57"/>
    <s v="HWBZ5"/>
    <x v="149"/>
    <s v="FUTURE"/>
    <s v="Cash and/or Derivatives"/>
    <s v="Futures"/>
    <n v="0"/>
    <n v="0"/>
    <n v="579156"/>
    <n v="12"/>
    <n v="24131.5"/>
    <s v="-"/>
    <s v="Chicago Mercantile Exchange"/>
    <s v="USD"/>
  </r>
  <r>
    <x v="2"/>
    <x v="57"/>
    <s v="AMD"/>
    <x v="10"/>
    <m/>
    <s v="Information Technology"/>
    <s v="Equity"/>
    <n v="6503227.3200000003"/>
    <n v="9.1999999999999993"/>
    <n v="6503227.3200000003"/>
    <n v="31566"/>
    <n v="206.02"/>
    <s v="United States"/>
    <s v="NASDAQ"/>
    <s v="USD"/>
  </r>
  <r>
    <x v="2"/>
    <x v="57"/>
    <n v="5930"/>
    <x v="13"/>
    <m/>
    <s v="Information Technology"/>
    <s v="Equity"/>
    <n v="5426911.4199999999"/>
    <n v="7.68"/>
    <n v="5426911.4199999999"/>
    <n v="79200"/>
    <n v="68.52"/>
    <s v="Korea (South)"/>
    <s v="Korea Exchange (Stock Market)"/>
    <s v="KRW"/>
  </r>
  <r>
    <x v="2"/>
    <x v="57"/>
    <s v="AAPL"/>
    <x v="1"/>
    <m/>
    <s v="Information Technology"/>
    <s v="Equity"/>
    <n v="5110668.75"/>
    <n v="7.23"/>
    <n v="5110668.75"/>
    <n v="19195"/>
    <n v="266.25"/>
    <s v="United States"/>
    <s v="NASDAQ"/>
    <s v="USD"/>
  </r>
  <r>
    <x v="2"/>
    <x v="57"/>
    <s v="NVDA"/>
    <x v="5"/>
    <m/>
    <s v="Information Technology"/>
    <s v="Equity"/>
    <n v="4881434.72"/>
    <n v="6.91"/>
    <n v="4881434.72"/>
    <n v="27023"/>
    <n v="180.64"/>
    <s v="United States"/>
    <s v="NASDAQ"/>
    <s v="USD"/>
  </r>
  <r>
    <x v="2"/>
    <x v="57"/>
    <s v="EA"/>
    <x v="156"/>
    <m/>
    <s v="Communication"/>
    <s v="Equity"/>
    <n v="4077506.88"/>
    <n v="5.77"/>
    <n v="4077506.88"/>
    <n v="20274"/>
    <n v="201.12"/>
    <s v="United States"/>
    <s v="NASDAQ"/>
    <s v="USD"/>
  </r>
  <r>
    <x v="2"/>
    <x v="57"/>
    <s v="NFLX"/>
    <x v="153"/>
    <m/>
    <s v="Communication"/>
    <s v="Equity"/>
    <n v="3415254.4"/>
    <n v="4.83"/>
    <n v="3415254.4"/>
    <n v="32320"/>
    <n v="105.67"/>
    <s v="United States"/>
    <s v="NASDAQ"/>
    <s v="USD"/>
  </r>
  <r>
    <x v="2"/>
    <x v="57"/>
    <n v="7974"/>
    <x v="157"/>
    <m/>
    <s v="Communication"/>
    <s v="Equity"/>
    <n v="3115208.98"/>
    <n v="4.41"/>
    <n v="3115208.98"/>
    <n v="37000"/>
    <n v="84.19"/>
    <s v="Japan"/>
    <s v="Tokyo Stock Exchange"/>
    <s v="JPY"/>
  </r>
  <r>
    <x v="2"/>
    <x v="57"/>
    <s v="TTWO"/>
    <x v="159"/>
    <m/>
    <s v="Communication"/>
    <s v="Equity"/>
    <n v="3099822.9"/>
    <n v="4.3899999999999997"/>
    <n v="3099822.9"/>
    <n v="13170"/>
    <n v="235.37"/>
    <s v="United States"/>
    <s v="NASDAQ"/>
    <s v="USD"/>
  </r>
  <r>
    <x v="2"/>
    <x v="57"/>
    <s v="RBLX"/>
    <x v="158"/>
    <m/>
    <s v="Communication"/>
    <s v="Equity"/>
    <n v="3027108.7"/>
    <n v="4.28"/>
    <n v="3027108.7"/>
    <n v="33011"/>
    <n v="91.7"/>
    <s v="United States"/>
    <s v="New York Stock Exchange Inc."/>
    <s v="USD"/>
  </r>
  <r>
    <x v="2"/>
    <x v="57"/>
    <n v="1810"/>
    <x v="152"/>
    <m/>
    <s v="Information Technology"/>
    <s v="Equity"/>
    <n v="2766812.5"/>
    <n v="3.91"/>
    <n v="2766812.5"/>
    <n v="571200"/>
    <n v="4.84"/>
    <s v="China"/>
    <s v="Hong Kong Exchanges And Clearing Ltd"/>
    <s v="HKD"/>
  </r>
  <r>
    <x v="2"/>
    <x v="57"/>
    <s v="SPOT"/>
    <x v="154"/>
    <m/>
    <s v="Communication"/>
    <s v="Equity"/>
    <n v="2629144.2599999998"/>
    <n v="3.72"/>
    <n v="2629144.2599999998"/>
    <n v="4462"/>
    <n v="589.23"/>
    <s v="Sweden"/>
    <s v="New York Stock Exchange Inc."/>
    <s v="USD"/>
  </r>
  <r>
    <x v="2"/>
    <x v="57"/>
    <s v="ALL"/>
    <x v="160"/>
    <m/>
    <s v="Consumer Discretionary"/>
    <s v="Equity"/>
    <n v="2116923.61"/>
    <n v="3"/>
    <n v="2116923.61"/>
    <n v="56119"/>
    <n v="37.72"/>
    <s v="Australia"/>
    <s v="Asx - All Markets"/>
    <s v="AUD"/>
  </r>
  <r>
    <x v="2"/>
    <x v="57"/>
    <s v="RDDT"/>
    <x v="236"/>
    <m/>
    <s v="Communication"/>
    <s v="Equity"/>
    <n v="1987584.64"/>
    <n v="2.81"/>
    <n v="1987584.64"/>
    <n v="10928"/>
    <n v="181.88"/>
    <s v="United States"/>
    <s v="New York Stock Exchange Inc."/>
    <s v="USD"/>
  </r>
  <r>
    <x v="2"/>
    <x v="57"/>
    <s v="ZM"/>
    <x v="161"/>
    <m/>
    <s v="Information Technology"/>
    <s v="Equity"/>
    <n v="1847653.62"/>
    <n v="2.61"/>
    <n v="1847653.62"/>
    <n v="23561"/>
    <n v="78.42"/>
    <s v="United States"/>
    <s v="NASDAQ"/>
    <s v="USD"/>
  </r>
  <r>
    <x v="2"/>
    <x v="57"/>
    <s v="TTD"/>
    <x v="155"/>
    <m/>
    <s v="Communication"/>
    <s v="Equity"/>
    <n v="1541938.45"/>
    <n v="2.1800000000000002"/>
    <n v="1541938.45"/>
    <n v="40207"/>
    <n v="38.35"/>
    <s v="United States"/>
    <s v="NASDAQ"/>
    <s v="USD"/>
  </r>
  <r>
    <x v="2"/>
    <x v="57"/>
    <s v="LOGN"/>
    <x v="164"/>
    <m/>
    <s v="Information Technology"/>
    <s v="Equity"/>
    <n v="1445012.98"/>
    <n v="2.04"/>
    <n v="1445012.98"/>
    <n v="13223"/>
    <n v="109.28"/>
    <s v="Switzerland"/>
    <s v="SIX Swiss Exchange"/>
    <s v="CHF"/>
  </r>
  <r>
    <x v="2"/>
    <x v="57"/>
    <n v="9766"/>
    <x v="168"/>
    <m/>
    <s v="Communication"/>
    <s v="Equity"/>
    <n v="1368300.88"/>
    <n v="1.94"/>
    <n v="1368300.88"/>
    <n v="9200"/>
    <n v="148.72999999999999"/>
    <s v="Japan"/>
    <s v="Tokyo Stock Exchange"/>
    <s v="JPY"/>
  </r>
  <r>
    <x v="2"/>
    <x v="57"/>
    <s v="PINS"/>
    <x v="162"/>
    <m/>
    <s v="Communication"/>
    <s v="Equity"/>
    <n v="1322745.1499999999"/>
    <n v="1.87"/>
    <n v="1322745.1499999999"/>
    <n v="53315"/>
    <n v="24.81"/>
    <s v="United States"/>
    <s v="New York Stock Exchange Inc."/>
    <s v="USD"/>
  </r>
  <r>
    <x v="2"/>
    <x v="57"/>
    <s v="ROKU"/>
    <x v="169"/>
    <m/>
    <s v="Communication"/>
    <s v="Equity"/>
    <n v="1057485.78"/>
    <n v="1.5"/>
    <n v="1057485.78"/>
    <n v="11622"/>
    <n v="90.99"/>
    <s v="United States"/>
    <s v="NASDAQ"/>
    <s v="USD"/>
  </r>
  <r>
    <x v="2"/>
    <x v="57"/>
    <n v="992"/>
    <x v="36"/>
    <m/>
    <s v="Information Technology"/>
    <s v="Equity"/>
    <n v="956632.68"/>
    <n v="1.35"/>
    <n v="956632.68"/>
    <n v="766000"/>
    <n v="1.25"/>
    <s v="China"/>
    <s v="Hong Kong Exchanges And Clearing Ltd"/>
    <s v="HKD"/>
  </r>
  <r>
    <x v="2"/>
    <x v="57"/>
    <s v="EVO"/>
    <x v="163"/>
    <m/>
    <s v="Consumer Discretionary"/>
    <s v="Equity"/>
    <n v="875980.01"/>
    <n v="1.24"/>
    <n v="875980.01"/>
    <n v="13369"/>
    <n v="65.52"/>
    <s v="Sweden"/>
    <s v="Nasdaq Omx Nordic"/>
    <s v="SEK"/>
  </r>
  <r>
    <x v="2"/>
    <x v="57"/>
    <n v="3659"/>
    <x v="173"/>
    <m/>
    <s v="Communication"/>
    <s v="Equity"/>
    <n v="861229.15"/>
    <n v="1.22"/>
    <n v="861229.15"/>
    <n v="37000"/>
    <n v="23.28"/>
    <s v="Japan"/>
    <s v="Tokyo Stock Exchange"/>
    <s v="JPY"/>
  </r>
  <r>
    <x v="2"/>
    <x v="57"/>
    <s v="SNAP"/>
    <x v="165"/>
    <m/>
    <s v="Communication"/>
    <s v="Equity"/>
    <n v="826710.58"/>
    <n v="1.17"/>
    <n v="826710.58"/>
    <n v="106261"/>
    <n v="7.78"/>
    <s v="United States"/>
    <s v="New York Stock Exchange Inc."/>
    <s v="USD"/>
  </r>
  <r>
    <x v="2"/>
    <x v="57"/>
    <n v="9697"/>
    <x v="170"/>
    <m/>
    <s v="Communication"/>
    <s v="Equity"/>
    <n v="811284.33"/>
    <n v="1.1499999999999999"/>
    <n v="811284.33"/>
    <n v="33600"/>
    <n v="24.15"/>
    <s v="Japan"/>
    <s v="Tokyo Stock Exchange"/>
    <s v="JPY"/>
  </r>
  <r>
    <x v="2"/>
    <x v="57"/>
    <s v="PSON"/>
    <x v="167"/>
    <m/>
    <s v="Consumer Discretionary"/>
    <s v="Equity"/>
    <n v="768476.52"/>
    <n v="1.0900000000000001"/>
    <n v="768476.52"/>
    <n v="59208"/>
    <n v="12.98"/>
    <s v="United Kingdom"/>
    <s v="London Stock Exchange"/>
    <s v="GBP"/>
  </r>
  <r>
    <x v="2"/>
    <x v="57"/>
    <n v="5935"/>
    <x v="32"/>
    <m/>
    <s v="Information Technology"/>
    <s v="Equity"/>
    <n v="651082.25"/>
    <n v="0.92"/>
    <n v="651082.25"/>
    <n v="12644"/>
    <n v="51.49"/>
    <s v="Korea (South)"/>
    <s v="Korea Exchange (Stock Market)"/>
    <s v="KRW"/>
  </r>
  <r>
    <x v="2"/>
    <x v="57"/>
    <s v="DUOL"/>
    <x v="166"/>
    <m/>
    <s v="Consumer Discretionary"/>
    <s v="Equity"/>
    <n v="591731.22"/>
    <n v="0.84"/>
    <n v="591731.22"/>
    <n v="3522"/>
    <n v="168.01"/>
    <s v="United States"/>
    <s v="NASDAQ"/>
    <s v="USD"/>
  </r>
  <r>
    <x v="2"/>
    <x v="57"/>
    <n v="259960"/>
    <x v="171"/>
    <m/>
    <s v="Communication"/>
    <s v="Equity"/>
    <n v="484924.56"/>
    <n v="0.69"/>
    <n v="484924.56"/>
    <n v="2814"/>
    <n v="172.33"/>
    <s v="Korea (South)"/>
    <s v="Korea Exchange (Stock Market)"/>
    <s v="KRW"/>
  </r>
  <r>
    <x v="2"/>
    <x v="57"/>
    <n v="9684"/>
    <x v="176"/>
    <m/>
    <s v="Communication"/>
    <s v="Equity"/>
    <n v="481623.64"/>
    <n v="0.68"/>
    <n v="481623.64"/>
    <n v="24800"/>
    <n v="19.420000000000002"/>
    <s v="Japan"/>
    <s v="Tokyo Stock Exchange"/>
    <s v="JPY"/>
  </r>
  <r>
    <x v="2"/>
    <x v="57"/>
    <s v="LIF"/>
    <x v="237"/>
    <m/>
    <s v="Information Technology"/>
    <s v="Equity"/>
    <n v="476019.78"/>
    <n v="0.67"/>
    <n v="476019.78"/>
    <n v="6866"/>
    <n v="69.33"/>
    <s v="United States"/>
    <s v="NASDAQ"/>
    <s v="USD"/>
  </r>
  <r>
    <x v="2"/>
    <x v="57"/>
    <s v="LOPE"/>
    <x v="174"/>
    <m/>
    <s v="Consumer Discretionary"/>
    <s v="Equity"/>
    <n v="398015.48"/>
    <n v="0.56000000000000005"/>
    <n v="398015.48"/>
    <n v="2521"/>
    <n v="157.88"/>
    <s v="United States"/>
    <s v="NASDAQ"/>
    <s v="USD"/>
  </r>
  <r>
    <x v="2"/>
    <x v="57"/>
    <s v="CDR"/>
    <x v="177"/>
    <m/>
    <s v="Communication"/>
    <s v="Equity"/>
    <n v="386434.8"/>
    <n v="0.55000000000000004"/>
    <n v="386434.8"/>
    <n v="6233"/>
    <n v="62"/>
    <s v="Poland"/>
    <s v="Warsaw Stock Exchange/Equities/Main Market"/>
    <s v="PLN"/>
  </r>
  <r>
    <x v="2"/>
    <x v="57"/>
    <s v="SOUN"/>
    <x v="172"/>
    <m/>
    <s v="Information Technology"/>
    <s v="Equity"/>
    <n v="369770.08"/>
    <n v="0.52"/>
    <n v="369770.08"/>
    <n v="32752"/>
    <n v="11.29"/>
    <s v="United States"/>
    <s v="NASDAQ"/>
    <s v="USD"/>
  </r>
  <r>
    <x v="2"/>
    <x v="57"/>
    <n v="6417"/>
    <x v="180"/>
    <m/>
    <s v="Consumer Discretionary"/>
    <s v="Equity"/>
    <n v="317476.37"/>
    <n v="0.45"/>
    <n v="317476.37"/>
    <n v="19500"/>
    <n v="16.28"/>
    <s v="Japan"/>
    <s v="Tokyo Stock Exchange"/>
    <s v="JPY"/>
  </r>
  <r>
    <x v="2"/>
    <x v="57"/>
    <s v="AMBA"/>
    <x v="179"/>
    <m/>
    <s v="Information Technology"/>
    <s v="Equity"/>
    <n v="313866.44"/>
    <n v="0.44"/>
    <n v="313866.44"/>
    <n v="3767"/>
    <n v="83.32"/>
    <s v="United States"/>
    <s v="NASDAQ"/>
    <s v="USD"/>
  </r>
  <r>
    <x v="2"/>
    <x v="57"/>
    <s v="LRN"/>
    <x v="175"/>
    <m/>
    <s v="Consumer Discretionary"/>
    <s v="Equity"/>
    <n v="254162.4"/>
    <n v="0.36"/>
    <n v="254162.4"/>
    <n v="3865"/>
    <n v="65.760000000000005"/>
    <s v="United States"/>
    <s v="New York Stock Exchange Inc."/>
    <s v="USD"/>
  </r>
  <r>
    <x v="2"/>
    <x v="57"/>
    <s v="SRAD"/>
    <x v="239"/>
    <m/>
    <s v="Consumer Discretionary"/>
    <s v="Equity"/>
    <n v="220831.71"/>
    <n v="0.31"/>
    <n v="220831.71"/>
    <n v="10461"/>
    <n v="21.11"/>
    <s v="United States"/>
    <s v="NASDAQ"/>
    <s v="USD"/>
  </r>
  <r>
    <x v="2"/>
    <x v="57"/>
    <s v="PTON"/>
    <x v="178"/>
    <m/>
    <s v="Consumer Discretionary"/>
    <s v="Equity"/>
    <n v="216704.07"/>
    <n v="0.31"/>
    <n v="216704.07"/>
    <n v="33913"/>
    <n v="6.39"/>
    <s v="United States"/>
    <s v="NASDAQ"/>
    <s v="USD"/>
  </r>
  <r>
    <x v="2"/>
    <x v="57"/>
    <s v="SINCH"/>
    <x v="240"/>
    <m/>
    <s v="Information Technology"/>
    <s v="Equity"/>
    <n v="170034.87"/>
    <n v="0.24"/>
    <n v="170034.87"/>
    <n v="61184"/>
    <n v="2.78"/>
    <s v="Sweden"/>
    <s v="Nasdaq Omx Nordic"/>
    <s v="SEK"/>
  </r>
  <r>
    <x v="2"/>
    <x v="57"/>
    <s v="SONO"/>
    <x v="187"/>
    <m/>
    <s v="Consumer Discretionary"/>
    <s v="Equity"/>
    <n v="169676.1"/>
    <n v="0.24"/>
    <n v="169676.1"/>
    <n v="10638"/>
    <n v="15.95"/>
    <s v="United States"/>
    <s v="NASDAQ"/>
    <s v="USD"/>
  </r>
  <r>
    <x v="2"/>
    <x v="57"/>
    <s v="MGNI"/>
    <x v="184"/>
    <m/>
    <s v="Communication"/>
    <s v="Equity"/>
    <n v="164492.64000000001"/>
    <n v="0.23"/>
    <n v="164492.64000000001"/>
    <n v="12528"/>
    <n v="13.13"/>
    <s v="United States"/>
    <s v="NASDAQ"/>
    <s v="USD"/>
  </r>
  <r>
    <x v="2"/>
    <x v="57"/>
    <n v="36570"/>
    <x v="186"/>
    <m/>
    <s v="Communication"/>
    <s v="Equity"/>
    <n v="142910.47"/>
    <n v="0.2"/>
    <n v="142910.47"/>
    <n v="1122"/>
    <n v="127.37"/>
    <s v="Korea (South)"/>
    <s v="Korea Exchange (Stock Market)"/>
    <s v="KRW"/>
  </r>
  <r>
    <x v="2"/>
    <x v="57"/>
    <n v="3635"/>
    <x v="188"/>
    <m/>
    <s v="Communication"/>
    <s v="Equity"/>
    <n v="136140.04"/>
    <n v="0.19"/>
    <n v="136140.04"/>
    <n v="10300"/>
    <n v="13.22"/>
    <s v="Japan"/>
    <s v="Tokyo Stock Exchange"/>
    <s v="JPY"/>
  </r>
  <r>
    <x v="2"/>
    <x v="57"/>
    <s v="EMBRAC B"/>
    <x v="182"/>
    <m/>
    <s v="Communication"/>
    <s v="Equity"/>
    <n v="127047.32"/>
    <n v="0.18"/>
    <n v="127047.32"/>
    <n v="14633"/>
    <n v="8.68"/>
    <s v="Sweden"/>
    <s v="Nasdaq Omx Nordic"/>
    <s v="SEK"/>
  </r>
  <r>
    <x v="2"/>
    <x v="57"/>
    <n v="1070"/>
    <x v="209"/>
    <m/>
    <s v="Consumer Discretionary"/>
    <s v="Equity"/>
    <n v="123280.72"/>
    <n v="0.17"/>
    <n v="123280.72"/>
    <n v="101000"/>
    <n v="1.22"/>
    <s v="China"/>
    <s v="Hong Kong Exchanges And Clearing Ltd"/>
    <s v="HKD"/>
  </r>
  <r>
    <x v="2"/>
    <x v="57"/>
    <s v="DV"/>
    <x v="183"/>
    <m/>
    <s v="Communication"/>
    <s v="Equity"/>
    <n v="123144.6"/>
    <n v="0.17"/>
    <n v="123144.6"/>
    <n v="12073"/>
    <n v="10.199999999999999"/>
    <s v="United States"/>
    <s v="New York Stock Exchange Inc."/>
    <s v="USD"/>
  </r>
  <r>
    <x v="2"/>
    <x v="57"/>
    <s v="ADEA"/>
    <x v="190"/>
    <m/>
    <s v="Information Technology"/>
    <s v="Equity"/>
    <n v="112692.26"/>
    <n v="0.16"/>
    <n v="112692.26"/>
    <n v="9599"/>
    <n v="11.74"/>
    <s v="United States"/>
    <s v="NASDAQ"/>
    <s v="USD"/>
  </r>
  <r>
    <x v="2"/>
    <x v="57"/>
    <s v="UTI"/>
    <x v="241"/>
    <m/>
    <s v="Consumer Discretionary"/>
    <s v="Equity"/>
    <n v="112608"/>
    <n v="0.16"/>
    <n v="112608"/>
    <n v="4800"/>
    <n v="23.46"/>
    <s v="United States"/>
    <s v="New York Stock Exchange Inc."/>
    <s v="USD"/>
  </r>
  <r>
    <x v="2"/>
    <x v="57"/>
    <n v="2498"/>
    <x v="193"/>
    <m/>
    <s v="Information Technology"/>
    <s v="Equity"/>
    <n v="108990.34"/>
    <n v="0.15"/>
    <n v="108990.34"/>
    <n v="70000"/>
    <n v="1.56"/>
    <s v="Taiwan"/>
    <s v="Taiwan Stock Exchange"/>
    <s v="TWD"/>
  </r>
  <r>
    <x v="2"/>
    <x v="57"/>
    <n v="4915"/>
    <x v="196"/>
    <m/>
    <s v="Information Technology"/>
    <s v="Equity"/>
    <n v="108378.09"/>
    <n v="0.15"/>
    <n v="108378.09"/>
    <n v="40500"/>
    <n v="2.68"/>
    <s v="Taiwan"/>
    <s v="Taiwan Stock Exchange"/>
    <s v="TWD"/>
  </r>
  <r>
    <x v="2"/>
    <x v="57"/>
    <n v="2432"/>
    <x v="189"/>
    <m/>
    <s v="Communication"/>
    <s v="Equity"/>
    <n v="102170.36"/>
    <n v="0.14000000000000001"/>
    <n v="102170.36"/>
    <n v="6800"/>
    <n v="15.03"/>
    <s v="Japan"/>
    <s v="Tokyo Stock Exchange"/>
    <s v="JPY"/>
  </r>
  <r>
    <x v="2"/>
    <x v="57"/>
    <s v="MTG B"/>
    <x v="201"/>
    <m/>
    <s v="Communication"/>
    <s v="Equity"/>
    <n v="98069.02"/>
    <n v="0.14000000000000001"/>
    <n v="98069.02"/>
    <n v="8203"/>
    <n v="11.96"/>
    <s v="Sweden"/>
    <s v="Nasdaq Omx Nordic"/>
    <s v="SEK"/>
  </r>
  <r>
    <x v="2"/>
    <x v="57"/>
    <s v="FUBO"/>
    <x v="219"/>
    <m/>
    <s v="Communication"/>
    <s v="Equity"/>
    <n v="97585.56"/>
    <n v="0.14000000000000001"/>
    <n v="97585.56"/>
    <n v="30119"/>
    <n v="3.24"/>
    <s v="United States"/>
    <s v="New York Stock Exchange Inc."/>
    <s v="USD"/>
  </r>
  <r>
    <x v="2"/>
    <x v="57"/>
    <s v="COUR"/>
    <x v="197"/>
    <m/>
    <s v="Consumer Discretionary"/>
    <s v="Equity"/>
    <n v="93662.399999999994"/>
    <n v="0.13"/>
    <n v="93662.399999999994"/>
    <n v="11856"/>
    <n v="7.9"/>
    <s v="United States"/>
    <s v="New York Stock Exchange Inc."/>
    <s v="USD"/>
  </r>
  <r>
    <x v="2"/>
    <x v="57"/>
    <n v="251270"/>
    <x v="204"/>
    <m/>
    <s v="Communication"/>
    <s v="Equity"/>
    <n v="93261.18"/>
    <n v="0.13"/>
    <n v="93261.18"/>
    <n v="2618"/>
    <n v="35.619999999999997"/>
    <s v="Korea (South)"/>
    <s v="Korea Exchange (Stock Market)"/>
    <s v="KRW"/>
  </r>
  <r>
    <x v="2"/>
    <x v="57"/>
    <n v="3738"/>
    <x v="200"/>
    <m/>
    <s v="Information Technology"/>
    <s v="Equity"/>
    <n v="88841.78"/>
    <n v="0.13"/>
    <n v="88841.78"/>
    <n v="154000"/>
    <n v="0.57999999999999996"/>
    <s v="Hong Kong"/>
    <s v="Hong Kong Exchanges And Clearing Ltd"/>
    <s v="HKD"/>
  </r>
  <r>
    <x v="2"/>
    <x v="57"/>
    <s v="HLIT"/>
    <x v="191"/>
    <m/>
    <s v="Information Technology"/>
    <s v="Equity"/>
    <n v="88535.4"/>
    <n v="0.13"/>
    <n v="88535.4"/>
    <n v="10004"/>
    <n v="8.85"/>
    <s v="United States"/>
    <s v="NASDAQ"/>
    <s v="USD"/>
  </r>
  <r>
    <x v="2"/>
    <x v="57"/>
    <n v="263750"/>
    <x v="207"/>
    <m/>
    <s v="Communication"/>
    <s v="Equity"/>
    <n v="86807.41"/>
    <n v="0.12"/>
    <n v="86807.41"/>
    <n v="3306"/>
    <n v="26.26"/>
    <s v="Korea (South)"/>
    <s v="Korea Exchange (Kosdaq)"/>
    <s v="KRW"/>
  </r>
  <r>
    <x v="2"/>
    <x v="57"/>
    <s v="IEL"/>
    <x v="185"/>
    <m/>
    <s v="Consumer Discretionary"/>
    <s v="Equity"/>
    <n v="80838.87"/>
    <n v="0.11"/>
    <n v="80838.87"/>
    <n v="24912"/>
    <n v="3.24"/>
    <s v="Australia"/>
    <s v="Asx - All Markets"/>
    <s v="AUD"/>
  </r>
  <r>
    <x v="2"/>
    <x v="57"/>
    <n v="2439"/>
    <x v="203"/>
    <m/>
    <s v="Consumer Discretionary"/>
    <s v="Equity"/>
    <n v="80180.06"/>
    <n v="0.11"/>
    <n v="80180.06"/>
    <n v="23008"/>
    <n v="3.48"/>
    <s v="Taiwan"/>
    <s v="Taiwan Stock Exchange"/>
    <s v="TWD"/>
  </r>
  <r>
    <x v="2"/>
    <x v="57"/>
    <s v="PTEC"/>
    <x v="181"/>
    <m/>
    <s v="Consumer Discretionary"/>
    <s v="Equity"/>
    <n v="79638.649999999994"/>
    <n v="0.11"/>
    <n v="79638.649999999994"/>
    <n v="25341"/>
    <n v="3.14"/>
    <s v="United Kingdom"/>
    <s v="London Stock Exchange"/>
    <s v="GBP"/>
  </r>
  <r>
    <x v="2"/>
    <x v="57"/>
    <s v="UBI"/>
    <x v="192"/>
    <m/>
    <s v="Communication"/>
    <s v="Equity"/>
    <n v="68362.98"/>
    <n v="0.1"/>
    <n v="68362.98"/>
    <n v="8761"/>
    <n v="7.8"/>
    <s v="France"/>
    <s v="Nyse Euronext - Euronext Paris"/>
    <s v="EUR"/>
  </r>
  <r>
    <x v="2"/>
    <x v="57"/>
    <s v="IAS"/>
    <x v="206"/>
    <m/>
    <s v="Communication"/>
    <s v="Equity"/>
    <n v="64661.94"/>
    <n v="0.09"/>
    <n v="64661.94"/>
    <n v="6327"/>
    <n v="10.220000000000001"/>
    <s v="United States"/>
    <s v="NASDAQ"/>
    <s v="USD"/>
  </r>
  <r>
    <x v="2"/>
    <x v="57"/>
    <n v="3765"/>
    <x v="199"/>
    <m/>
    <s v="Communication"/>
    <s v="Equity"/>
    <n v="61966.77"/>
    <n v="0.09"/>
    <n v="61966.77"/>
    <n v="4100"/>
    <n v="15.11"/>
    <s v="Japan"/>
    <s v="Tokyo Stock Exchange"/>
    <s v="JPY"/>
  </r>
  <r>
    <x v="2"/>
    <x v="57"/>
    <n v="2121"/>
    <x v="202"/>
    <m/>
    <s v="Communication"/>
    <s v="Equity"/>
    <n v="59670.83"/>
    <n v="0.08"/>
    <n v="59670.83"/>
    <n v="3300"/>
    <n v="18.079999999999998"/>
    <s v="Japan"/>
    <s v="Tokyo Stock Exchange"/>
    <s v="JPY"/>
  </r>
  <r>
    <x v="2"/>
    <x v="57"/>
    <n v="6727"/>
    <x v="208"/>
    <m/>
    <s v="Information Technology"/>
    <s v="Equity"/>
    <n v="53883.43"/>
    <n v="0.08"/>
    <n v="53883.43"/>
    <n v="10700"/>
    <n v="5.04"/>
    <s v="Japan"/>
    <s v="Tokyo Stock Exchange"/>
    <s v="JPY"/>
  </r>
  <r>
    <x v="2"/>
    <x v="57"/>
    <n v="2362"/>
    <x v="205"/>
    <m/>
    <s v="Information Technology"/>
    <s v="Equity"/>
    <n v="53481.68"/>
    <n v="0.08"/>
    <n v="53481.68"/>
    <n v="41000"/>
    <n v="1.3"/>
    <s v="Taiwan"/>
    <s v="Taiwan Stock Exchange"/>
    <s v="TWD"/>
  </r>
  <r>
    <x v="2"/>
    <x v="57"/>
    <n v="751"/>
    <x v="213"/>
    <m/>
    <s v="Consumer Discretionary"/>
    <s v="Equity"/>
    <n v="47282.239999999998"/>
    <n v="7.0000000000000007E-2"/>
    <n v="47282.239999999998"/>
    <n v="92000"/>
    <n v="0.51"/>
    <s v="China"/>
    <s v="Hong Kong Exchanges And Clearing Ltd"/>
    <s v="HKD"/>
  </r>
  <r>
    <x v="2"/>
    <x v="57"/>
    <n v="2767"/>
    <x v="214"/>
    <m/>
    <s v="Consumer Discretionary"/>
    <s v="Equity"/>
    <n v="46329.04"/>
    <n v="7.0000000000000007E-2"/>
    <n v="46329.04"/>
    <n v="3900"/>
    <n v="11.88"/>
    <s v="Japan"/>
    <s v="Tokyo Stock Exchange"/>
    <s v="JPY"/>
  </r>
  <r>
    <x v="2"/>
    <x v="57"/>
    <s v="USD"/>
    <x v="38"/>
    <m/>
    <s v="Cash and/or Derivatives"/>
    <s v="Cash"/>
    <n v="43854.39"/>
    <n v="0.06"/>
    <n v="43854.39"/>
    <n v="43854"/>
    <n v="100"/>
    <s v="United States"/>
    <s v="-"/>
    <s v="USD"/>
  </r>
  <r>
    <x v="2"/>
    <x v="57"/>
    <n v="293490"/>
    <x v="212"/>
    <m/>
    <s v="Communication"/>
    <s v="Equity"/>
    <n v="39134.97"/>
    <n v="0.06"/>
    <n v="39134.97"/>
    <n v="3600"/>
    <n v="10.87"/>
    <s v="Korea (South)"/>
    <s v="Korea Exchange (Kosdaq)"/>
    <s v="KRW"/>
  </r>
  <r>
    <x v="2"/>
    <x v="57"/>
    <s v="KRW"/>
    <x v="39"/>
    <m/>
    <s v="Cash and/or Derivatives"/>
    <s v="Cash"/>
    <n v="35535.67"/>
    <n v="0.05"/>
    <n v="35535.67"/>
    <n v="52171690"/>
    <n v="7.0000000000000007E-2"/>
    <s v="Korea (South)"/>
    <s v="-"/>
    <s v="KRW"/>
  </r>
  <r>
    <x v="2"/>
    <x v="57"/>
    <n v="192080"/>
    <x v="217"/>
    <m/>
    <s v="Consumer Discretionary"/>
    <s v="Equity"/>
    <n v="34890.44"/>
    <n v="0.05"/>
    <n v="34890.44"/>
    <n v="972"/>
    <n v="35.9"/>
    <s v="Korea (South)"/>
    <s v="Korea Exchange (Stock Market)"/>
    <s v="KRW"/>
  </r>
  <r>
    <x v="2"/>
    <x v="57"/>
    <s v="JPY"/>
    <x v="46"/>
    <m/>
    <s v="Cash and/or Derivatives"/>
    <s v="Cash"/>
    <n v="33958.89"/>
    <n v="0.05"/>
    <n v="33958.89"/>
    <n v="5354298"/>
    <n v="0.63"/>
    <s v="Japan"/>
    <s v="-"/>
    <s v="JPY"/>
  </r>
  <r>
    <x v="2"/>
    <x v="57"/>
    <n v="799"/>
    <x v="243"/>
    <m/>
    <s v="Communication"/>
    <s v="Equity"/>
    <n v="32890.699999999997"/>
    <n v="0.05"/>
    <n v="32890.699999999997"/>
    <n v="69000"/>
    <n v="0.48"/>
    <s v="Hong Kong"/>
    <s v="Hong Kong Exchanges And Clearing Ltd"/>
    <s v="HKD"/>
  </r>
  <r>
    <x v="2"/>
    <x v="57"/>
    <n v="777"/>
    <x v="242"/>
    <m/>
    <s v="Communication"/>
    <s v="Equity"/>
    <n v="31545.47"/>
    <n v="0.04"/>
    <n v="31545.47"/>
    <n v="22000"/>
    <n v="1.43"/>
    <s v="China"/>
    <s v="Hong Kong Exchanges And Clearing Ltd"/>
    <s v="HKD"/>
  </r>
  <r>
    <x v="2"/>
    <x v="57"/>
    <n v="112040"/>
    <x v="215"/>
    <m/>
    <s v="Communication"/>
    <s v="Equity"/>
    <n v="31323.88"/>
    <n v="0.04"/>
    <n v="31323.88"/>
    <n v="1807"/>
    <n v="17.329999999999998"/>
    <s v="Korea (South)"/>
    <s v="Korea Exchange (Kosdaq)"/>
    <s v="KRW"/>
  </r>
  <r>
    <x v="2"/>
    <x v="57"/>
    <n v="67160"/>
    <x v="211"/>
    <m/>
    <s v="Communication"/>
    <s v="Equity"/>
    <n v="31185.17"/>
    <n v="0.04"/>
    <n v="31185.17"/>
    <n v="655"/>
    <n v="47.61"/>
    <s v="Korea (South)"/>
    <s v="Korea Exchange (Kosdaq)"/>
    <s v="KRW"/>
  </r>
  <r>
    <x v="2"/>
    <x v="57"/>
    <s v="PUBM"/>
    <x v="210"/>
    <m/>
    <s v="Communication"/>
    <s v="Equity"/>
    <n v="30519.06"/>
    <n v="0.04"/>
    <n v="30519.06"/>
    <n v="3557"/>
    <n v="8.58"/>
    <s v="United States"/>
    <s v="NASDAQ"/>
    <s v="USD"/>
  </r>
  <r>
    <x v="2"/>
    <x v="57"/>
    <n v="6419"/>
    <x v="245"/>
    <m/>
    <s v="Consumer Discretionary"/>
    <s v="Equity"/>
    <n v="26948.69"/>
    <n v="0.04"/>
    <n v="26948.69"/>
    <n v="1400"/>
    <n v="19.25"/>
    <s v="Japan"/>
    <s v="Tokyo Stock Exchange"/>
    <s v="JPY"/>
  </r>
  <r>
    <x v="2"/>
    <x v="57"/>
    <n v="6200"/>
    <x v="244"/>
    <m/>
    <s v="Industrials"/>
    <s v="Equity"/>
    <n v="24532.89"/>
    <n v="0.03"/>
    <n v="24532.89"/>
    <n v="4700"/>
    <n v="5.22"/>
    <s v="Japan"/>
    <s v="Tokyo Stock Exchange"/>
    <s v="JPY"/>
  </r>
  <r>
    <x v="2"/>
    <x v="57"/>
    <s v="PLTK"/>
    <x v="224"/>
    <m/>
    <s v="Communication"/>
    <s v="Equity"/>
    <n v="24159.52"/>
    <n v="0.03"/>
    <n v="24159.52"/>
    <n v="6512"/>
    <n v="3.71"/>
    <s v="United States"/>
    <s v="NASDAQ"/>
    <s v="USD"/>
  </r>
  <r>
    <x v="2"/>
    <x v="57"/>
    <n v="30520"/>
    <x v="246"/>
    <m/>
    <s v="Information Technology"/>
    <s v="Equity"/>
    <n v="23352.01"/>
    <n v="0.03"/>
    <n v="23352.01"/>
    <n v="1507"/>
    <n v="15.5"/>
    <s v="Korea (South)"/>
    <s v="Korea Exchange (Kosdaq)"/>
    <s v="KRW"/>
  </r>
  <r>
    <x v="2"/>
    <x v="57"/>
    <s v="MSIN"/>
    <x v="247"/>
    <m/>
    <s v="Communication"/>
    <s v="Equity"/>
    <n v="22863.95"/>
    <n v="0.03"/>
    <n v="22863.95"/>
    <n v="768100"/>
    <n v="0.03"/>
    <s v="Indonesia"/>
    <s v="Indonesia Stock Exchange"/>
    <s v="IDR"/>
  </r>
  <r>
    <x v="2"/>
    <x v="57"/>
    <s v="BMBL"/>
    <x v="195"/>
    <m/>
    <s v="Communication"/>
    <s v="Equity"/>
    <n v="21970.46"/>
    <n v="0.03"/>
    <n v="21970.46"/>
    <n v="6802"/>
    <n v="3.23"/>
    <s v="United States"/>
    <s v="NASDAQ"/>
    <s v="USD"/>
  </r>
  <r>
    <x v="2"/>
    <x v="57"/>
    <n v="376300"/>
    <x v="223"/>
    <m/>
    <s v="Communication"/>
    <s v="Equity"/>
    <n v="20159.96"/>
    <n v="0.03"/>
    <n v="20159.96"/>
    <n v="901"/>
    <n v="22.38"/>
    <s v="Korea (South)"/>
    <s v="Korea Exchange (Kosdaq)"/>
    <s v="KRW"/>
  </r>
  <r>
    <x v="2"/>
    <x v="57"/>
    <s v="AUD"/>
    <x v="231"/>
    <m/>
    <s v="Cash and/or Derivatives"/>
    <s v="Cash"/>
    <n v="20052.14"/>
    <n v="0.03"/>
    <n v="20052.14"/>
    <n v="30959"/>
    <n v="64.77"/>
    <s v="Australia"/>
    <s v="-"/>
    <s v="AUD"/>
  </r>
  <r>
    <x v="2"/>
    <x v="57"/>
    <n v="225570"/>
    <x v="248"/>
    <m/>
    <s v="Communication"/>
    <s v="Equity"/>
    <n v="19551.88"/>
    <n v="0.03"/>
    <n v="19551.88"/>
    <n v="2203"/>
    <n v="8.8800000000000008"/>
    <s v="Korea (South)"/>
    <s v="Korea Exchange (Kosdaq)"/>
    <s v="KRW"/>
  </r>
  <r>
    <x v="2"/>
    <x v="57"/>
    <n v="3632"/>
    <x v="225"/>
    <m/>
    <s v="Communication"/>
    <s v="Equity"/>
    <n v="15281.92"/>
    <n v="0.02"/>
    <n v="15281.92"/>
    <n v="6100"/>
    <n v="2.5099999999999998"/>
    <s v="Japan"/>
    <s v="Tokyo Stock Exchange"/>
    <s v="JPY"/>
  </r>
  <r>
    <x v="2"/>
    <x v="57"/>
    <n v="194480"/>
    <x v="228"/>
    <m/>
    <s v="Communication"/>
    <s v="Equity"/>
    <n v="14764.57"/>
    <n v="0.02"/>
    <n v="14764.57"/>
    <n v="668"/>
    <n v="22.1"/>
    <s v="Korea (South)"/>
    <s v="Korea Exchange (Kosdaq)"/>
    <s v="KRW"/>
  </r>
  <r>
    <x v="2"/>
    <x v="57"/>
    <s v="CHF"/>
    <x v="230"/>
    <m/>
    <s v="Cash and/or Derivatives"/>
    <s v="Cash"/>
    <n v="8363.42"/>
    <n v="0.01"/>
    <n v="8363.42"/>
    <n v="6746"/>
    <n v="123.98"/>
    <s v="Switzerland"/>
    <s v="-"/>
    <s v="CHF"/>
  </r>
  <r>
    <x v="2"/>
    <x v="57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57"/>
    <s v="HKD"/>
    <x v="45"/>
    <m/>
    <s v="Cash and/or Derivatives"/>
    <s v="Cash"/>
    <n v="6802.74"/>
    <n v="0.01"/>
    <n v="6802.74"/>
    <n v="52946"/>
    <n v="12.85"/>
    <s v="Hong Kong"/>
    <s v="-"/>
    <s v="HKD"/>
  </r>
  <r>
    <x v="2"/>
    <x v="57"/>
    <s v="IDR"/>
    <x v="249"/>
    <m/>
    <s v="Cash and/or Derivatives"/>
    <s v="Cash"/>
    <n v="6727.54"/>
    <n v="0.01"/>
    <n v="6727.54"/>
    <n v="112551723"/>
    <n v="0.01"/>
    <s v="Indonesia"/>
    <s v="-"/>
    <s v="IDR"/>
  </r>
  <r>
    <x v="2"/>
    <x v="57"/>
    <s v="SEK"/>
    <x v="229"/>
    <m/>
    <s v="Cash and/or Derivatives"/>
    <s v="Cash"/>
    <n v="5553.99"/>
    <n v="0.01"/>
    <n v="5553.99"/>
    <n v="52960"/>
    <n v="10.49"/>
    <s v="Sweden"/>
    <s v="-"/>
    <s v="SEK"/>
  </r>
  <r>
    <x v="2"/>
    <x v="57"/>
    <s v="GBP"/>
    <x v="49"/>
    <m/>
    <s v="Cash and/or Derivatives"/>
    <s v="Cash"/>
    <n v="3994.56"/>
    <n v="0.01"/>
    <n v="3994.56"/>
    <n v="3051"/>
    <n v="130.94"/>
    <s v="United Kingdom"/>
    <s v="-"/>
    <s v="GBP"/>
  </r>
  <r>
    <x v="2"/>
    <x v="57"/>
    <s v="MYR"/>
    <x v="232"/>
    <m/>
    <s v="Cash and/or Derivatives"/>
    <s v="Cash"/>
    <n v="3497.17"/>
    <n v="0"/>
    <n v="3497.17"/>
    <n v="14536"/>
    <n v="24.06"/>
    <s v="Malaysia"/>
    <s v="-"/>
    <s v="MYR"/>
  </r>
  <r>
    <x v="2"/>
    <x v="57"/>
    <s v="EUR"/>
    <x v="43"/>
    <m/>
    <s v="Cash and/or Derivatives"/>
    <s v="Cash"/>
    <n v="2359.19"/>
    <n v="0"/>
    <n v="2359.19"/>
    <n v="2047"/>
    <n v="115.26"/>
    <s v="European Union"/>
    <s v="-"/>
    <s v="EUR"/>
  </r>
  <r>
    <x v="2"/>
    <x v="57"/>
    <s v="PLN"/>
    <x v="233"/>
    <m/>
    <s v="Cash and/or Derivatives"/>
    <s v="Cash"/>
    <n v="2303.33"/>
    <n v="0"/>
    <n v="2303.33"/>
    <n v="8463"/>
    <n v="27.22"/>
    <s v="Poland"/>
    <s v="-"/>
    <s v="PLN"/>
  </r>
  <r>
    <x v="2"/>
    <x v="57"/>
    <s v="TWD"/>
    <x v="41"/>
    <m/>
    <s v="Cash and/or Derivatives"/>
    <s v="Cash"/>
    <n v="1753.4"/>
    <n v="0"/>
    <n v="1753.4"/>
    <n v="54843"/>
    <n v="3.2"/>
    <s v="Taiwan"/>
    <s v="-"/>
    <s v="TWD"/>
  </r>
  <r>
    <x v="2"/>
    <x v="57"/>
    <s v="NOK"/>
    <x v="234"/>
    <m/>
    <s v="Cash and/or Derivatives"/>
    <s v="Cash"/>
    <n v="998.75"/>
    <n v="0"/>
    <n v="998.75"/>
    <n v="10174"/>
    <n v="9.82"/>
    <s v="Norway"/>
    <s v="-"/>
    <s v="NOK"/>
  </r>
  <r>
    <x v="2"/>
    <x v="57"/>
    <s v="HWBZ5"/>
    <x v="149"/>
    <m/>
    <s v="Cash and/or Derivatives"/>
    <s v="Futures"/>
    <n v="0"/>
    <n v="0"/>
    <n v="96526"/>
    <n v="2"/>
    <n v="24131.5"/>
    <s v="-"/>
    <s v="Chicago Mercantile Exchange"/>
    <s v="USD"/>
  </r>
  <r>
    <x v="0"/>
    <x v="58"/>
    <s v="AMD"/>
    <x v="10"/>
    <s v="EQUITY"/>
    <s v="Information Technology"/>
    <s v="Equity"/>
    <n v="18115381.899999999"/>
    <n v="5.79"/>
    <n v="18115381.899999999"/>
    <n v="84238"/>
    <n v="215.05"/>
    <s v="United States"/>
    <s v="NASDAQ"/>
    <s v="USD"/>
  </r>
  <r>
    <x v="0"/>
    <x v="58"/>
    <s v="ASML"/>
    <x v="4"/>
    <s v="EQUITY"/>
    <s v="Information Technology"/>
    <s v="Equity"/>
    <n v="16130590.02"/>
    <n v="5.16"/>
    <n v="16130590.02"/>
    <n v="16291"/>
    <n v="990.15"/>
    <s v="Netherlands"/>
    <s v="Euronext Amsterdam"/>
    <s v="EUR"/>
  </r>
  <r>
    <x v="0"/>
    <x v="58"/>
    <s v="AAPL"/>
    <x v="1"/>
    <s v="EQUITY"/>
    <s v="Information Technology"/>
    <s v="Equity"/>
    <n v="15730199.199999999"/>
    <n v="5.03"/>
    <n v="15730199.199999999"/>
    <n v="57010"/>
    <n v="275.92"/>
    <s v="United States"/>
    <s v="NASDAQ"/>
    <s v="USD"/>
  </r>
  <r>
    <x v="0"/>
    <x v="58"/>
    <s v="MU"/>
    <x v="17"/>
    <s v="EQUITY"/>
    <s v="Information Technology"/>
    <s v="Equity"/>
    <n v="15527977.99"/>
    <n v="4.97"/>
    <n v="15527977.99"/>
    <n v="69343"/>
    <n v="223.93"/>
    <s v="United States"/>
    <s v="NASDAQ"/>
    <s v="USD"/>
  </r>
  <r>
    <x v="0"/>
    <x v="58"/>
    <s v="IBM"/>
    <x v="8"/>
    <s v="EQUITY"/>
    <s v="Information Technology"/>
    <s v="Equity"/>
    <n v="15518027.119999999"/>
    <n v="4.96"/>
    <n v="15518027.119999999"/>
    <n v="51026"/>
    <n v="304.12"/>
    <s v="United States"/>
    <s v="New York Stock Exchange Inc."/>
    <s v="USD"/>
  </r>
  <r>
    <x v="0"/>
    <x v="58"/>
    <s v="CSCO"/>
    <x v="2"/>
    <s v="EQUITY"/>
    <s v="Information Technology"/>
    <s v="Equity"/>
    <n v="14767001.84"/>
    <n v="4.72"/>
    <n v="14767001.84"/>
    <n v="193691"/>
    <n v="76.239999999999995"/>
    <s v="United States"/>
    <s v="NASDAQ"/>
    <s v="USD"/>
  </r>
  <r>
    <x v="0"/>
    <x v="58"/>
    <n v="5930"/>
    <x v="13"/>
    <s v="EQUITY"/>
    <s v="Information Technology"/>
    <s v="Equity"/>
    <n v="14421472.52"/>
    <n v="4.6100000000000003"/>
    <n v="14421472.52"/>
    <n v="220222"/>
    <n v="65.489999999999995"/>
    <s v="Korea (South)"/>
    <s v="Korea Exchange (Stock Market)"/>
    <s v="KRW"/>
  </r>
  <r>
    <x v="0"/>
    <x v="58"/>
    <n v="2330"/>
    <x v="3"/>
    <s v="EQUITY"/>
    <s v="Information Technology"/>
    <s v="Equity"/>
    <n v="13961127.9"/>
    <n v="4.46"/>
    <n v="13961127.9"/>
    <n v="319126"/>
    <n v="43.75"/>
    <s v="Taiwan"/>
    <s v="Taiwan Stock Exchange"/>
    <s v="TWD"/>
  </r>
  <r>
    <x v="0"/>
    <x v="58"/>
    <s v="AVGO"/>
    <x v="0"/>
    <s v="EQUITY"/>
    <s v="Information Technology"/>
    <s v="Equity"/>
    <n v="13779287.720000001"/>
    <n v="4.41"/>
    <n v="13779287.720000001"/>
    <n v="36457"/>
    <n v="377.96"/>
    <s v="United States"/>
    <s v="NASDAQ"/>
    <s v="USD"/>
  </r>
  <r>
    <x v="0"/>
    <x v="58"/>
    <s v="NVDA"/>
    <x v="5"/>
    <s v="EQUITY"/>
    <s v="Information Technology"/>
    <s v="Equity"/>
    <n v="13511803.35"/>
    <n v="4.32"/>
    <n v="13511803.35"/>
    <n v="74017"/>
    <n v="182.55"/>
    <s v="United States"/>
    <s v="NASDAQ"/>
    <s v="USD"/>
  </r>
  <r>
    <x v="0"/>
    <x v="58"/>
    <s v="PLTR"/>
    <x v="12"/>
    <s v="EQUITY"/>
    <s v="Information Technology"/>
    <s v="Equity"/>
    <n v="12943980.5"/>
    <n v="4.1399999999999997"/>
    <n v="12943980.5"/>
    <n v="79778"/>
    <n v="162.25"/>
    <s v="United States"/>
    <s v="NASDAQ"/>
    <s v="USD"/>
  </r>
  <r>
    <x v="0"/>
    <x v="58"/>
    <s v="AMZN"/>
    <x v="6"/>
    <s v="EQUITY"/>
    <s v="Consumer Discretionary"/>
    <s v="Equity"/>
    <n v="12902033.039999999"/>
    <n v="4.13"/>
    <n v="12902033.039999999"/>
    <n v="57018"/>
    <n v="226.28"/>
    <s v="United States"/>
    <s v="NASDAQ"/>
    <s v="USD"/>
  </r>
  <r>
    <x v="0"/>
    <x v="58"/>
    <s v="MSFT"/>
    <x v="9"/>
    <s v="EQUITY"/>
    <s v="Information Technology"/>
    <s v="Equity"/>
    <n v="12408846"/>
    <n v="3.97"/>
    <n v="12408846"/>
    <n v="26179"/>
    <n v="474"/>
    <s v="United States"/>
    <s v="NASDAQ"/>
    <s v="USD"/>
  </r>
  <r>
    <x v="0"/>
    <x v="58"/>
    <s v="AMAT"/>
    <x v="51"/>
    <s v="EQUITY"/>
    <s v="Information Technology"/>
    <s v="Equity"/>
    <n v="11481307.02"/>
    <n v="3.67"/>
    <n v="11481307.02"/>
    <n v="49722"/>
    <n v="230.91"/>
    <s v="United States"/>
    <s v="NASDAQ"/>
    <s v="USD"/>
  </r>
  <r>
    <x v="0"/>
    <x v="58"/>
    <s v="QCOM"/>
    <x v="11"/>
    <s v="EQUITY"/>
    <s v="Information Technology"/>
    <s v="Equity"/>
    <n v="11013463.439999999"/>
    <n v="3.52"/>
    <n v="11013463.439999999"/>
    <n v="66724"/>
    <n v="165.06"/>
    <s v="United States"/>
    <s v="NASDAQ"/>
    <s v="USD"/>
  </r>
  <r>
    <x v="0"/>
    <x v="58"/>
    <s v="NOW"/>
    <x v="50"/>
    <s v="EQUITY"/>
    <s v="Information Technology"/>
    <s v="Equity"/>
    <n v="10503940"/>
    <n v="3.36"/>
    <n v="10503940"/>
    <n v="12875"/>
    <n v="815.84"/>
    <s v="United States"/>
    <s v="New York Stock Exchange Inc."/>
    <s v="USD"/>
  </r>
  <r>
    <x v="0"/>
    <x v="58"/>
    <s v="INTC"/>
    <x v="20"/>
    <s v="EQUITY"/>
    <s v="Information Technology"/>
    <s v="Equity"/>
    <n v="9686778.2400000002"/>
    <n v="3.1"/>
    <n v="9686778.2400000002"/>
    <n v="270656"/>
    <n v="35.79"/>
    <s v="United States"/>
    <s v="NASDAQ"/>
    <s v="USD"/>
  </r>
  <r>
    <x v="0"/>
    <x v="58"/>
    <s v="GOOGL"/>
    <x v="16"/>
    <s v="EQUITY"/>
    <s v="Communication"/>
    <s v="Equity"/>
    <n v="9277686.7599999998"/>
    <n v="2.97"/>
    <n v="9277686.7599999998"/>
    <n v="29122"/>
    <n v="318.58"/>
    <s v="United States"/>
    <s v="NASDAQ"/>
    <s v="USD"/>
  </r>
  <r>
    <x v="0"/>
    <x v="58"/>
    <s v="KLAC"/>
    <x v="21"/>
    <s v="EQUITY"/>
    <s v="Information Technology"/>
    <s v="Equity"/>
    <n v="9270033.1500000004"/>
    <n v="2.96"/>
    <n v="9270033.1500000004"/>
    <n v="8155"/>
    <n v="1136.73"/>
    <s v="United States"/>
    <s v="NASDAQ"/>
    <s v="USD"/>
  </r>
  <r>
    <x v="0"/>
    <x v="58"/>
    <s v="ORCL"/>
    <x v="7"/>
    <s v="EQUITY"/>
    <s v="Information Technology"/>
    <s v="Equity"/>
    <n v="8526921"/>
    <n v="2.73"/>
    <n v="8526921"/>
    <n v="42575"/>
    <n v="200.28"/>
    <s v="United States"/>
    <s v="New York Stock Exchange Inc."/>
    <s v="USD"/>
  </r>
  <r>
    <x v="0"/>
    <x v="58"/>
    <s v="GOOG"/>
    <x v="18"/>
    <s v="EQUITY"/>
    <s v="Communication"/>
    <s v="Equity"/>
    <n v="8084042.4800000004"/>
    <n v="2.59"/>
    <n v="8084042.4800000004"/>
    <n v="25384"/>
    <n v="318.47000000000003"/>
    <s v="United States"/>
    <s v="NASDAQ"/>
    <s v="USD"/>
  </r>
  <r>
    <x v="0"/>
    <x v="58"/>
    <s v="PANW"/>
    <x v="14"/>
    <s v="EQUITY"/>
    <s v="Information Technology"/>
    <s v="Equity"/>
    <n v="7611758.7699999996"/>
    <n v="2.4300000000000002"/>
    <n v="7611758.7699999996"/>
    <n v="41393"/>
    <n v="183.89"/>
    <s v="United States"/>
    <s v="NASDAQ"/>
    <s v="USD"/>
  </r>
  <r>
    <x v="0"/>
    <x v="58"/>
    <n v="8035"/>
    <x v="22"/>
    <s v="EQUITY"/>
    <s v="Information Technology"/>
    <s v="Equity"/>
    <n v="5639682.3899999997"/>
    <n v="1.8"/>
    <n v="5639682.3899999997"/>
    <n v="29300"/>
    <n v="192.48"/>
    <s v="Japan"/>
    <s v="Tokyo Stock Exchange"/>
    <s v="JPY"/>
  </r>
  <r>
    <x v="0"/>
    <x v="58"/>
    <n v="2317"/>
    <x v="24"/>
    <s v="EQUITY"/>
    <s v="Information Technology"/>
    <s v="Equity"/>
    <n v="5279230.03"/>
    <n v="1.69"/>
    <n v="5279230.03"/>
    <n v="754210"/>
    <n v="7"/>
    <s v="Taiwan"/>
    <s v="Taiwan Stock Exchange"/>
    <s v="TWD"/>
  </r>
  <r>
    <x v="0"/>
    <x v="58"/>
    <s v="SNOW"/>
    <x v="25"/>
    <s v="EQUITY"/>
    <s v="Information Technology"/>
    <s v="Equity"/>
    <n v="5007257.08"/>
    <n v="1.6"/>
    <n v="5007257.08"/>
    <n v="20692"/>
    <n v="241.99"/>
    <s v="United States"/>
    <s v="New York Stock Exchange Inc."/>
    <s v="USD"/>
  </r>
  <r>
    <x v="0"/>
    <x v="58"/>
    <s v="EQIX"/>
    <x v="19"/>
    <s v="EQUITY"/>
    <s v="Real Estate"/>
    <s v="Equity"/>
    <n v="4616202.78"/>
    <n v="1.48"/>
    <n v="4616202.78"/>
    <n v="6069"/>
    <n v="760.62"/>
    <s v="United States"/>
    <s v="NASDAQ"/>
    <s v="USD"/>
  </r>
  <r>
    <x v="0"/>
    <x v="58"/>
    <s v="DELL"/>
    <x v="26"/>
    <s v="EQUITY"/>
    <s v="Information Technology"/>
    <s v="Equity"/>
    <n v="2466414.14"/>
    <n v="0.79"/>
    <n v="2466414.14"/>
    <n v="19387"/>
    <n v="127.22"/>
    <s v="United States"/>
    <s v="New York Stock Exchange Inc."/>
    <s v="USD"/>
  </r>
  <r>
    <x v="0"/>
    <x v="58"/>
    <n v="5935"/>
    <x v="32"/>
    <s v="EQUITY"/>
    <s v="Information Technology"/>
    <s v="Equity"/>
    <n v="1718918.63"/>
    <n v="0.55000000000000004"/>
    <n v="1718918.63"/>
    <n v="34962"/>
    <n v="49.17"/>
    <s v="Korea (South)"/>
    <s v="Korea Exchange (Stock Market)"/>
    <s v="KRW"/>
  </r>
  <r>
    <x v="0"/>
    <x v="58"/>
    <s v="HPE"/>
    <x v="28"/>
    <s v="EQUITY"/>
    <s v="Information Technology"/>
    <s v="Equity"/>
    <n v="1715608.23"/>
    <n v="0.55000000000000004"/>
    <n v="1715608.23"/>
    <n v="81347"/>
    <n v="21.09"/>
    <s v="United States"/>
    <s v="New York Stock Exchange Inc."/>
    <s v="USD"/>
  </r>
  <r>
    <x v="0"/>
    <x v="58"/>
    <s v="MCHP"/>
    <x v="27"/>
    <s v="EQUITY"/>
    <s v="Information Technology"/>
    <s v="Equity"/>
    <n v="1715081.25"/>
    <n v="0.55000000000000004"/>
    <n v="1715081.25"/>
    <n v="33465"/>
    <n v="51.25"/>
    <s v="United States"/>
    <s v="NASDAQ"/>
    <s v="USD"/>
  </r>
  <r>
    <x v="0"/>
    <x v="58"/>
    <s v="MDB"/>
    <x v="33"/>
    <s v="EQUITY"/>
    <s v="Information Technology"/>
    <s v="Equity"/>
    <n v="1677947.25"/>
    <n v="0.54"/>
    <n v="1677947.25"/>
    <n v="5075"/>
    <n v="330.63"/>
    <s v="United States"/>
    <s v="NASDAQ"/>
    <s v="USD"/>
  </r>
  <r>
    <x v="0"/>
    <x v="58"/>
    <s v="PSTG"/>
    <x v="30"/>
    <s v="EQUITY"/>
    <s v="Information Technology"/>
    <s v="Equity"/>
    <n v="1650648.74"/>
    <n v="0.53"/>
    <n v="1650648.74"/>
    <n v="20098"/>
    <n v="82.13"/>
    <s v="United States"/>
    <s v="New York Stock Exchange Inc."/>
    <s v="USD"/>
  </r>
  <r>
    <x v="0"/>
    <x v="58"/>
    <s v="NTAP"/>
    <x v="29"/>
    <s v="EQUITY"/>
    <s v="Information Technology"/>
    <s v="Equity"/>
    <n v="1352193.6"/>
    <n v="0.43"/>
    <n v="1352193.6"/>
    <n v="12410"/>
    <n v="108.96"/>
    <s v="United States"/>
    <s v="NASDAQ"/>
    <s v="USD"/>
  </r>
  <r>
    <x v="0"/>
    <x v="58"/>
    <s v="NTNX"/>
    <x v="34"/>
    <s v="EQUITY"/>
    <s v="Information Technology"/>
    <s v="Equity"/>
    <n v="958605.84"/>
    <n v="0.31"/>
    <n v="958605.84"/>
    <n v="16437"/>
    <n v="58.32"/>
    <s v="United States"/>
    <s v="NASDAQ"/>
    <s v="USD"/>
  </r>
  <r>
    <x v="0"/>
    <x v="58"/>
    <s v="ZBRA"/>
    <x v="31"/>
    <s v="EQUITY"/>
    <s v="Information Technology"/>
    <s v="Equity"/>
    <n v="765414.65"/>
    <n v="0.24"/>
    <n v="765414.65"/>
    <n v="3157"/>
    <n v="242.45"/>
    <s v="United States"/>
    <s v="NASDAQ"/>
    <s v="USD"/>
  </r>
  <r>
    <x v="0"/>
    <x v="58"/>
    <n v="992"/>
    <x v="36"/>
    <s v="EQUITY"/>
    <s v="Information Technology"/>
    <s v="Equity"/>
    <n v="668435.05000000005"/>
    <n v="0.21"/>
    <n v="668435.05000000005"/>
    <n v="534000"/>
    <n v="1.25"/>
    <s v="China"/>
    <s v="Hong Kong Exchanges And Clearing Ltd"/>
    <s v="HKD"/>
  </r>
  <r>
    <x v="0"/>
    <x v="58"/>
    <s v="RBRK"/>
    <x v="52"/>
    <s v="EQUITY"/>
    <s v="Information Technology"/>
    <s v="Equity"/>
    <n v="516881.3"/>
    <n v="0.17"/>
    <n v="516881.3"/>
    <n v="7670"/>
    <n v="67.39"/>
    <s v="United States"/>
    <s v="New York Stock Exchange Inc."/>
    <s v="USD"/>
  </r>
  <r>
    <x v="0"/>
    <x v="58"/>
    <s v="USD"/>
    <x v="38"/>
    <s v="CASH"/>
    <s v="Cash and/or Derivatives"/>
    <s v="Cash"/>
    <n v="476965.05"/>
    <n v="0.15"/>
    <n v="476965.05"/>
    <n v="476965"/>
    <n v="100"/>
    <s v="United States"/>
    <s v="-"/>
    <s v="USD"/>
  </r>
  <r>
    <x v="0"/>
    <x v="58"/>
    <n v="66570"/>
    <x v="53"/>
    <s v="EQUITY"/>
    <s v="Consumer Discretionary"/>
    <s v="Equity"/>
    <n v="368845.7"/>
    <n v="0.12"/>
    <n v="368845.7"/>
    <n v="6484"/>
    <n v="56.89"/>
    <s v="Korea (South)"/>
    <s v="Korea Exchange (Stock Market)"/>
    <s v="KRW"/>
  </r>
  <r>
    <x v="0"/>
    <x v="58"/>
    <s v="CVLT"/>
    <x v="37"/>
    <s v="EQUITY"/>
    <s v="Information Technology"/>
    <s v="Equity"/>
    <n v="311873.73"/>
    <n v="0.1"/>
    <n v="311873.73"/>
    <n v="2597"/>
    <n v="120.09"/>
    <s v="United States"/>
    <s v="NASDAQ"/>
    <s v="USD"/>
  </r>
  <r>
    <x v="0"/>
    <x v="58"/>
    <n v="3706"/>
    <x v="55"/>
    <s v="EQUITY"/>
    <s v="Information Technology"/>
    <s v="Equity"/>
    <n v="143353.48000000001"/>
    <n v="0.05"/>
    <n v="143353.48000000001"/>
    <n v="51200"/>
    <n v="2.8"/>
    <s v="Taiwan"/>
    <s v="Taiwan Stock Exchange"/>
    <s v="TWD"/>
  </r>
  <r>
    <x v="0"/>
    <x v="58"/>
    <s v="GFS"/>
    <x v="54"/>
    <s v="EQUITY"/>
    <s v="Information Technology"/>
    <s v="Equity"/>
    <n v="134264.64000000001"/>
    <n v="0.04"/>
    <n v="134264.64000000001"/>
    <n v="3876"/>
    <n v="34.64"/>
    <s v="United States"/>
    <s v="NASDAQ"/>
    <s v="USD"/>
  </r>
  <r>
    <x v="0"/>
    <x v="58"/>
    <s v="KRW"/>
    <x v="39"/>
    <s v="CASH"/>
    <s v="Cash and/or Derivatives"/>
    <s v="Cash"/>
    <n v="97622.41"/>
    <n v="0.03"/>
    <n v="97622.41"/>
    <n v="144154127"/>
    <n v="7.0000000000000007E-2"/>
    <s v="Korea (South)"/>
    <s v="-"/>
    <s v="KRW"/>
  </r>
  <r>
    <x v="0"/>
    <x v="58"/>
    <s v="FSLY"/>
    <x v="40"/>
    <s v="EQUITY"/>
    <s v="Information Technology"/>
    <s v="Equity"/>
    <n v="93633.96"/>
    <n v="0.03"/>
    <n v="93633.96"/>
    <n v="8058"/>
    <n v="11.62"/>
    <s v="United States"/>
    <s v="New York Stock Exchange Inc."/>
    <s v="USD"/>
  </r>
  <r>
    <x v="0"/>
    <x v="58"/>
    <s v="TWD"/>
    <x v="41"/>
    <s v="CASH"/>
    <s v="Cash and/or Derivatives"/>
    <s v="Cash"/>
    <n v="45952.12"/>
    <n v="0.01"/>
    <n v="45952.12"/>
    <n v="1444275"/>
    <n v="3.18"/>
    <s v="Taiwan"/>
    <s v="-"/>
    <s v="TWD"/>
  </r>
  <r>
    <x v="0"/>
    <x v="58"/>
    <s v="CITFT"/>
    <x v="47"/>
    <s v="CASH"/>
    <s v="Cash and/or Derivatives"/>
    <s v="Cash Collateral and Margins"/>
    <n v="41000"/>
    <n v="0.01"/>
    <n v="41000"/>
    <n v="41000"/>
    <n v="100"/>
    <s v="United States"/>
    <s v="-"/>
    <s v="USD"/>
  </r>
  <r>
    <x v="0"/>
    <x v="58"/>
    <s v="JPY"/>
    <x v="46"/>
    <s v="CASH"/>
    <s v="Cash and/or Derivatives"/>
    <s v="Cash"/>
    <n v="33755.58"/>
    <n v="0.01"/>
    <n v="33755.58"/>
    <n v="5292706"/>
    <n v="0.64"/>
    <s v="Japan"/>
    <s v="-"/>
    <s v="JPY"/>
  </r>
  <r>
    <x v="0"/>
    <x v="58"/>
    <s v="EUR"/>
    <x v="43"/>
    <s v="CASH"/>
    <s v="Cash and/or Derivatives"/>
    <s v="Cash"/>
    <n v="15253.74"/>
    <n v="0"/>
    <n v="15253.74"/>
    <n v="13230"/>
    <n v="115.3"/>
    <s v="European Union"/>
    <s v="-"/>
    <s v="EUR"/>
  </r>
  <r>
    <x v="0"/>
    <x v="58"/>
    <n v="2388"/>
    <x v="44"/>
    <s v="EQUITY"/>
    <s v="Information Technology"/>
    <s v="Equity"/>
    <n v="9829.8700000000008"/>
    <n v="0"/>
    <n v="9829.8700000000008"/>
    <n v="6331"/>
    <n v="1.55"/>
    <s v="Taiwan"/>
    <s v="Taiwan Stock Exchange"/>
    <s v="TWD"/>
  </r>
  <r>
    <x v="0"/>
    <x v="58"/>
    <n v="300017"/>
    <x v="56"/>
    <s v="EQUITY"/>
    <s v="Information Technology"/>
    <s v="Equity"/>
    <n v="9375.01"/>
    <n v="0"/>
    <n v="9375.01"/>
    <n v="6400"/>
    <n v="1.46"/>
    <s v="China"/>
    <s v="Shenzhen Stock Exchange"/>
    <s v="CNY"/>
  </r>
  <r>
    <x v="0"/>
    <x v="58"/>
    <s v="HKD"/>
    <x v="45"/>
    <s v="CASH"/>
    <s v="Cash and/or Derivatives"/>
    <s v="Cash"/>
    <n v="6407.3"/>
    <n v="0"/>
    <n v="6407.3"/>
    <n v="49856"/>
    <n v="12.85"/>
    <s v="Hong Kong"/>
    <s v="-"/>
    <s v="HKD"/>
  </r>
  <r>
    <x v="0"/>
    <x v="58"/>
    <s v="CNH"/>
    <x v="57"/>
    <s v="CASH"/>
    <s v="Cash and/or Derivatives"/>
    <s v="Cash"/>
    <n v="1993.96"/>
    <n v="0"/>
    <n v="1993.96"/>
    <n v="14170"/>
    <n v="14.07"/>
    <s v="China"/>
    <s v="-"/>
    <s v="CNH"/>
  </r>
  <r>
    <x v="0"/>
    <x v="58"/>
    <s v="GBP"/>
    <x v="49"/>
    <s v="CASH"/>
    <s v="Cash and/or Derivatives"/>
    <s v="Cash"/>
    <n v="137.22"/>
    <n v="0"/>
    <n v="137.22"/>
    <n v="105"/>
    <n v="130.97999999999999"/>
    <s v="United Kingdom"/>
    <s v="-"/>
    <s v="GBP"/>
  </r>
  <r>
    <x v="0"/>
    <x v="58"/>
    <s v="HWBZ5"/>
    <x v="149"/>
    <s v="FUTURE"/>
    <s v="Cash and/or Derivatives"/>
    <s v="Futures"/>
    <n v="0"/>
    <n v="0"/>
    <n v="598758"/>
    <n v="12"/>
    <n v="24948.25"/>
    <s v="-"/>
    <s v="Chicago Mercantile Exchange"/>
    <s v="USD"/>
  </r>
  <r>
    <x v="2"/>
    <x v="58"/>
    <s v="AMD"/>
    <x v="10"/>
    <m/>
    <s v="Information Technology"/>
    <s v="Equity"/>
    <n v="6788268.2999999998"/>
    <n v="9.48"/>
    <n v="6788268.2999999998"/>
    <n v="31566"/>
    <n v="215.05"/>
    <s v="United States"/>
    <s v="NASDAQ"/>
    <s v="USD"/>
  </r>
  <r>
    <x v="2"/>
    <x v="58"/>
    <s v="AAPL"/>
    <x v="1"/>
    <m/>
    <s v="Information Technology"/>
    <s v="Equity"/>
    <n v="5296284.4000000004"/>
    <n v="7.39"/>
    <n v="5296284.4000000004"/>
    <n v="19195"/>
    <n v="275.92"/>
    <s v="United States"/>
    <s v="NASDAQ"/>
    <s v="USD"/>
  </r>
  <r>
    <x v="2"/>
    <x v="58"/>
    <n v="5930"/>
    <x v="13"/>
    <m/>
    <s v="Information Technology"/>
    <s v="Equity"/>
    <n v="5186496.46"/>
    <n v="7.24"/>
    <n v="5186496.46"/>
    <n v="79200"/>
    <n v="65.489999999999995"/>
    <s v="Korea (South)"/>
    <s v="Korea Exchange (Stock Market)"/>
    <s v="KRW"/>
  </r>
  <r>
    <x v="2"/>
    <x v="58"/>
    <s v="NVDA"/>
    <x v="5"/>
    <m/>
    <s v="Information Technology"/>
    <s v="Equity"/>
    <n v="4933048.6500000004"/>
    <n v="6.89"/>
    <n v="4933048.6500000004"/>
    <n v="27023"/>
    <n v="182.55"/>
    <s v="United States"/>
    <s v="NASDAQ"/>
    <s v="USD"/>
  </r>
  <r>
    <x v="2"/>
    <x v="58"/>
    <s v="EA"/>
    <x v="156"/>
    <m/>
    <s v="Communication"/>
    <s v="Equity"/>
    <n v="4076087.7"/>
    <n v="5.69"/>
    <n v="4076087.7"/>
    <n v="20274"/>
    <n v="201.05"/>
    <s v="United States"/>
    <s v="NASDAQ"/>
    <s v="USD"/>
  </r>
  <r>
    <x v="2"/>
    <x v="58"/>
    <s v="NFLX"/>
    <x v="153"/>
    <m/>
    <s v="Communication"/>
    <s v="Equity"/>
    <n v="3457270.4"/>
    <n v="4.83"/>
    <n v="3457270.4"/>
    <n v="32320"/>
    <n v="106.97"/>
    <s v="United States"/>
    <s v="NASDAQ"/>
    <s v="USD"/>
  </r>
  <r>
    <x v="2"/>
    <x v="58"/>
    <s v="TTWO"/>
    <x v="159"/>
    <m/>
    <s v="Communication"/>
    <s v="Equity"/>
    <n v="3148551.9"/>
    <n v="4.4000000000000004"/>
    <n v="3148551.9"/>
    <n v="13170"/>
    <n v="239.07"/>
    <s v="United States"/>
    <s v="NASDAQ"/>
    <s v="USD"/>
  </r>
  <r>
    <x v="2"/>
    <x v="58"/>
    <n v="7974"/>
    <x v="157"/>
    <m/>
    <s v="Communication"/>
    <s v="Equity"/>
    <n v="3138492.94"/>
    <n v="4.38"/>
    <n v="3138492.94"/>
    <n v="37000"/>
    <n v="84.82"/>
    <s v="Japan"/>
    <s v="Tokyo Stock Exchange"/>
    <s v="JPY"/>
  </r>
  <r>
    <x v="2"/>
    <x v="58"/>
    <s v="RBLX"/>
    <x v="158"/>
    <m/>
    <s v="Communication"/>
    <s v="Equity"/>
    <n v="2990136.38"/>
    <n v="4.17"/>
    <n v="2990136.38"/>
    <n v="33011"/>
    <n v="90.58"/>
    <s v="United States"/>
    <s v="New York Stock Exchange Inc."/>
    <s v="USD"/>
  </r>
  <r>
    <x v="2"/>
    <x v="58"/>
    <n v="1810"/>
    <x v="152"/>
    <m/>
    <s v="Information Technology"/>
    <s v="Equity"/>
    <n v="2837978.18"/>
    <n v="3.96"/>
    <n v="2837978.18"/>
    <n v="571200"/>
    <n v="4.97"/>
    <s v="China"/>
    <s v="Hong Kong Exchanges And Clearing Ltd"/>
    <s v="HKD"/>
  </r>
  <r>
    <x v="2"/>
    <x v="58"/>
    <s v="SPOT"/>
    <x v="154"/>
    <m/>
    <s v="Communication"/>
    <s v="Equity"/>
    <n v="2610180.7599999998"/>
    <n v="3.64"/>
    <n v="2610180.7599999998"/>
    <n v="4462"/>
    <n v="584.98"/>
    <s v="Sweden"/>
    <s v="New York Stock Exchange Inc."/>
    <s v="USD"/>
  </r>
  <r>
    <x v="2"/>
    <x v="58"/>
    <s v="RDDT"/>
    <x v="236"/>
    <m/>
    <s v="Communication"/>
    <s v="Equity"/>
    <n v="2130960"/>
    <n v="2.98"/>
    <n v="2130960"/>
    <n v="10928"/>
    <n v="195"/>
    <s v="United States"/>
    <s v="New York Stock Exchange Inc."/>
    <s v="USD"/>
  </r>
  <r>
    <x v="2"/>
    <x v="58"/>
    <s v="ALL"/>
    <x v="160"/>
    <m/>
    <s v="Consumer Discretionary"/>
    <s v="Equity"/>
    <n v="2120300.6800000002"/>
    <n v="2.96"/>
    <n v="2120300.6800000002"/>
    <n v="56119"/>
    <n v="37.78"/>
    <s v="Australia"/>
    <s v="Asx - All Markets"/>
    <s v="AUD"/>
  </r>
  <r>
    <x v="2"/>
    <x v="58"/>
    <s v="ZM"/>
    <x v="161"/>
    <m/>
    <s v="Information Technology"/>
    <s v="Equity"/>
    <n v="1851894.6"/>
    <n v="2.59"/>
    <n v="1851894.6"/>
    <n v="23561"/>
    <n v="78.599999999999994"/>
    <s v="United States"/>
    <s v="NASDAQ"/>
    <s v="USD"/>
  </r>
  <r>
    <x v="2"/>
    <x v="58"/>
    <s v="TTD"/>
    <x v="155"/>
    <m/>
    <s v="Communication"/>
    <s v="Equity"/>
    <n v="1570485.42"/>
    <n v="2.19"/>
    <n v="1570485.42"/>
    <n v="40207"/>
    <n v="39.06"/>
    <s v="United States"/>
    <s v="NASDAQ"/>
    <s v="USD"/>
  </r>
  <r>
    <x v="2"/>
    <x v="58"/>
    <s v="LOGN"/>
    <x v="164"/>
    <m/>
    <s v="Information Technology"/>
    <s v="Equity"/>
    <n v="1483883.52"/>
    <n v="2.0699999999999998"/>
    <n v="1483883.52"/>
    <n v="13223"/>
    <n v="112.22"/>
    <s v="Switzerland"/>
    <s v="SIX Swiss Exchange"/>
    <s v="CHF"/>
  </r>
  <r>
    <x v="2"/>
    <x v="58"/>
    <n v="9766"/>
    <x v="168"/>
    <m/>
    <s v="Communication"/>
    <s v="Equity"/>
    <n v="1417596.22"/>
    <n v="1.98"/>
    <n v="1417596.22"/>
    <n v="9200"/>
    <n v="154.09"/>
    <s v="Japan"/>
    <s v="Tokyo Stock Exchange"/>
    <s v="JPY"/>
  </r>
  <r>
    <x v="2"/>
    <x v="58"/>
    <s v="PINS"/>
    <x v="162"/>
    <m/>
    <s v="Communication"/>
    <s v="Equity"/>
    <n v="1321678.8500000001"/>
    <n v="1.85"/>
    <n v="1321678.8500000001"/>
    <n v="53315"/>
    <n v="24.79"/>
    <s v="United States"/>
    <s v="New York Stock Exchange Inc."/>
    <s v="USD"/>
  </r>
  <r>
    <x v="2"/>
    <x v="58"/>
    <s v="ROKU"/>
    <x v="169"/>
    <m/>
    <s v="Communication"/>
    <s v="Equity"/>
    <n v="1087586.76"/>
    <n v="1.52"/>
    <n v="1087586.76"/>
    <n v="11622"/>
    <n v="93.58"/>
    <s v="United States"/>
    <s v="NASDAQ"/>
    <s v="USD"/>
  </r>
  <r>
    <x v="2"/>
    <x v="58"/>
    <n v="992"/>
    <x v="36"/>
    <m/>
    <s v="Information Technology"/>
    <s v="Equity"/>
    <n v="958841.29"/>
    <n v="1.34"/>
    <n v="958841.29"/>
    <n v="766000"/>
    <n v="1.25"/>
    <s v="China"/>
    <s v="Hong Kong Exchanges And Clearing Ltd"/>
    <s v="HKD"/>
  </r>
  <r>
    <x v="2"/>
    <x v="58"/>
    <s v="EVO"/>
    <x v="163"/>
    <m/>
    <s v="Consumer Discretionary"/>
    <s v="Equity"/>
    <n v="893156.57"/>
    <n v="1.25"/>
    <n v="893156.57"/>
    <n v="13369"/>
    <n v="66.81"/>
    <s v="Sweden"/>
    <s v="Nasdaq Omx Nordic"/>
    <s v="SEK"/>
  </r>
  <r>
    <x v="2"/>
    <x v="58"/>
    <n v="3659"/>
    <x v="173"/>
    <m/>
    <s v="Communication"/>
    <s v="Equity"/>
    <n v="879485.95"/>
    <n v="1.23"/>
    <n v="879485.95"/>
    <n v="37000"/>
    <n v="23.77"/>
    <s v="Japan"/>
    <s v="Tokyo Stock Exchange"/>
    <s v="JPY"/>
  </r>
  <r>
    <x v="2"/>
    <x v="58"/>
    <n v="9697"/>
    <x v="170"/>
    <m/>
    <s v="Communication"/>
    <s v="Equity"/>
    <n v="843026.88"/>
    <n v="1.18"/>
    <n v="843026.88"/>
    <n v="33600"/>
    <n v="25.09"/>
    <s v="Japan"/>
    <s v="Tokyo Stock Exchange"/>
    <s v="JPY"/>
  </r>
  <r>
    <x v="2"/>
    <x v="58"/>
    <s v="SNAP"/>
    <x v="165"/>
    <m/>
    <s v="Communication"/>
    <s v="Equity"/>
    <n v="816084.47999999998"/>
    <n v="1.1399999999999999"/>
    <n v="816084.47999999998"/>
    <n v="106261"/>
    <n v="7.68"/>
    <s v="United States"/>
    <s v="New York Stock Exchange Inc."/>
    <s v="USD"/>
  </r>
  <r>
    <x v="2"/>
    <x v="58"/>
    <s v="PSON"/>
    <x v="167"/>
    <m/>
    <s v="Consumer Discretionary"/>
    <s v="Equity"/>
    <n v="780905.12"/>
    <n v="1.0900000000000001"/>
    <n v="780905.12"/>
    <n v="59208"/>
    <n v="13.19"/>
    <s v="United Kingdom"/>
    <s v="London Stock Exchange"/>
    <s v="GBP"/>
  </r>
  <r>
    <x v="2"/>
    <x v="58"/>
    <n v="5935"/>
    <x v="32"/>
    <m/>
    <s v="Information Technology"/>
    <s v="Equity"/>
    <n v="621646.56000000006"/>
    <n v="0.87"/>
    <n v="621646.56000000006"/>
    <n v="12644"/>
    <n v="49.17"/>
    <s v="Korea (South)"/>
    <s v="Korea Exchange (Stock Market)"/>
    <s v="KRW"/>
  </r>
  <r>
    <x v="2"/>
    <x v="58"/>
    <s v="DUOL"/>
    <x v="166"/>
    <m/>
    <s v="Consumer Discretionary"/>
    <s v="Equity"/>
    <n v="607439.34"/>
    <n v="0.85"/>
    <n v="607439.34"/>
    <n v="3522"/>
    <n v="172.47"/>
    <s v="United States"/>
    <s v="NASDAQ"/>
    <s v="USD"/>
  </r>
  <r>
    <x v="2"/>
    <x v="58"/>
    <s v="LIF"/>
    <x v="237"/>
    <m/>
    <s v="Information Technology"/>
    <s v="Equity"/>
    <n v="543237.92000000004"/>
    <n v="0.76"/>
    <n v="543237.92000000004"/>
    <n v="6866"/>
    <n v="79.12"/>
    <s v="United States"/>
    <s v="NASDAQ"/>
    <s v="USD"/>
  </r>
  <r>
    <x v="2"/>
    <x v="58"/>
    <n v="9684"/>
    <x v="176"/>
    <m/>
    <s v="Communication"/>
    <s v="Equity"/>
    <n v="495699.48"/>
    <n v="0.69"/>
    <n v="495699.48"/>
    <n v="24800"/>
    <n v="19.989999999999998"/>
    <s v="Japan"/>
    <s v="Tokyo Stock Exchange"/>
    <s v="JPY"/>
  </r>
  <r>
    <x v="2"/>
    <x v="58"/>
    <n v="259960"/>
    <x v="171"/>
    <m/>
    <s v="Communication"/>
    <s v="Equity"/>
    <n v="485944.54"/>
    <n v="0.68"/>
    <n v="485944.54"/>
    <n v="2814"/>
    <n v="172.69"/>
    <s v="Korea (South)"/>
    <s v="Korea Exchange (Stock Market)"/>
    <s v="KRW"/>
  </r>
  <r>
    <x v="2"/>
    <x v="58"/>
    <s v="CDR"/>
    <x v="177"/>
    <m/>
    <s v="Communication"/>
    <s v="Equity"/>
    <n v="391768.21"/>
    <n v="0.55000000000000004"/>
    <n v="391768.21"/>
    <n v="6233"/>
    <n v="62.85"/>
    <s v="Poland"/>
    <s v="Warsaw Stock Exchange/Equities/Main Market"/>
    <s v="PLN"/>
  </r>
  <r>
    <x v="2"/>
    <x v="58"/>
    <s v="SOUN"/>
    <x v="172"/>
    <m/>
    <s v="Information Technology"/>
    <s v="Equity"/>
    <n v="391386.4"/>
    <n v="0.55000000000000004"/>
    <n v="391386.4"/>
    <n v="32752"/>
    <n v="11.95"/>
    <s v="United States"/>
    <s v="NASDAQ"/>
    <s v="USD"/>
  </r>
  <r>
    <x v="2"/>
    <x v="58"/>
    <s v="LOPE"/>
    <x v="174"/>
    <m/>
    <s v="Consumer Discretionary"/>
    <s v="Equity"/>
    <n v="391360.04"/>
    <n v="0.55000000000000004"/>
    <n v="391360.04"/>
    <n v="2521"/>
    <n v="155.24"/>
    <s v="United States"/>
    <s v="NASDAQ"/>
    <s v="USD"/>
  </r>
  <r>
    <x v="2"/>
    <x v="58"/>
    <s v="AMBA"/>
    <x v="179"/>
    <m/>
    <s v="Information Technology"/>
    <s v="Equity"/>
    <n v="337410.19"/>
    <n v="0.47"/>
    <n v="337410.19"/>
    <n v="3767"/>
    <n v="89.57"/>
    <s v="United States"/>
    <s v="NASDAQ"/>
    <s v="USD"/>
  </r>
  <r>
    <x v="2"/>
    <x v="58"/>
    <n v="6417"/>
    <x v="180"/>
    <m/>
    <s v="Consumer Discretionary"/>
    <s v="Equity"/>
    <n v="325590.74"/>
    <n v="0.45"/>
    <n v="325590.74"/>
    <n v="19500"/>
    <n v="16.7"/>
    <s v="Japan"/>
    <s v="Tokyo Stock Exchange"/>
    <s v="JPY"/>
  </r>
  <r>
    <x v="2"/>
    <x v="58"/>
    <s v="LRN"/>
    <x v="175"/>
    <m/>
    <s v="Consumer Discretionary"/>
    <s v="Equity"/>
    <n v="244152.05"/>
    <n v="0.34"/>
    <n v="244152.05"/>
    <n v="3865"/>
    <n v="63.17"/>
    <s v="United States"/>
    <s v="New York Stock Exchange Inc."/>
    <s v="USD"/>
  </r>
  <r>
    <x v="2"/>
    <x v="58"/>
    <s v="SRAD"/>
    <x v="239"/>
    <m/>
    <s v="Consumer Discretionary"/>
    <s v="Equity"/>
    <n v="225120.72"/>
    <n v="0.31"/>
    <n v="225120.72"/>
    <n v="10461"/>
    <n v="21.52"/>
    <s v="United States"/>
    <s v="NASDAQ"/>
    <s v="USD"/>
  </r>
  <r>
    <x v="2"/>
    <x v="58"/>
    <s v="PTON"/>
    <x v="178"/>
    <m/>
    <s v="Consumer Discretionary"/>
    <s v="Equity"/>
    <n v="223825.8"/>
    <n v="0.31"/>
    <n v="223825.8"/>
    <n v="33913"/>
    <n v="6.6"/>
    <s v="United States"/>
    <s v="NASDAQ"/>
    <s v="USD"/>
  </r>
  <r>
    <x v="2"/>
    <x v="58"/>
    <s v="SONO"/>
    <x v="187"/>
    <m/>
    <s v="Consumer Discretionary"/>
    <s v="Equity"/>
    <n v="187654.32"/>
    <n v="0.26"/>
    <n v="187654.32"/>
    <n v="10638"/>
    <n v="17.64"/>
    <s v="United States"/>
    <s v="NASDAQ"/>
    <s v="USD"/>
  </r>
  <r>
    <x v="2"/>
    <x v="58"/>
    <s v="MGNI"/>
    <x v="184"/>
    <m/>
    <s v="Communication"/>
    <s v="Equity"/>
    <n v="184662.72"/>
    <n v="0.26"/>
    <n v="184662.72"/>
    <n v="12528"/>
    <n v="14.74"/>
    <s v="United States"/>
    <s v="NASDAQ"/>
    <s v="USD"/>
  </r>
  <r>
    <x v="2"/>
    <x v="58"/>
    <s v="SINCH"/>
    <x v="240"/>
    <m/>
    <s v="Information Technology"/>
    <s v="Equity"/>
    <n v="173305.81"/>
    <n v="0.24"/>
    <n v="173305.81"/>
    <n v="61184"/>
    <n v="2.83"/>
    <s v="Sweden"/>
    <s v="Nasdaq Omx Nordic"/>
    <s v="SEK"/>
  </r>
  <r>
    <x v="2"/>
    <x v="58"/>
    <n v="36570"/>
    <x v="186"/>
    <m/>
    <s v="Communication"/>
    <s v="Equity"/>
    <n v="153865.17000000001"/>
    <n v="0.21"/>
    <n v="153865.17000000001"/>
    <n v="1122"/>
    <n v="137.13"/>
    <s v="Korea (South)"/>
    <s v="Korea Exchange (Stock Market)"/>
    <s v="KRW"/>
  </r>
  <r>
    <x v="2"/>
    <x v="58"/>
    <n v="3635"/>
    <x v="188"/>
    <m/>
    <s v="Communication"/>
    <s v="Equity"/>
    <n v="139954.4"/>
    <n v="0.2"/>
    <n v="139954.4"/>
    <n v="10300"/>
    <n v="13.59"/>
    <s v="Japan"/>
    <s v="Tokyo Stock Exchange"/>
    <s v="JPY"/>
  </r>
  <r>
    <x v="2"/>
    <x v="58"/>
    <n v="1070"/>
    <x v="209"/>
    <m/>
    <s v="Consumer Discretionary"/>
    <s v="Equity"/>
    <n v="127335.47"/>
    <n v="0.18"/>
    <n v="127335.47"/>
    <n v="101000"/>
    <n v="1.26"/>
    <s v="China"/>
    <s v="Hong Kong Exchanges And Clearing Ltd"/>
    <s v="HKD"/>
  </r>
  <r>
    <x v="2"/>
    <x v="58"/>
    <s v="EMBRAC B"/>
    <x v="182"/>
    <m/>
    <s v="Communication"/>
    <s v="Equity"/>
    <n v="125448.7"/>
    <n v="0.18"/>
    <n v="125448.7"/>
    <n v="14633"/>
    <n v="8.57"/>
    <s v="Sweden"/>
    <s v="Nasdaq Omx Nordic"/>
    <s v="SEK"/>
  </r>
  <r>
    <x v="2"/>
    <x v="58"/>
    <s v="DV"/>
    <x v="183"/>
    <m/>
    <s v="Communication"/>
    <s v="Equity"/>
    <n v="123265.33"/>
    <n v="0.17"/>
    <n v="123265.33"/>
    <n v="12073"/>
    <n v="10.210000000000001"/>
    <s v="United States"/>
    <s v="New York Stock Exchange Inc."/>
    <s v="USD"/>
  </r>
  <r>
    <x v="2"/>
    <x v="58"/>
    <s v="ADEA"/>
    <x v="190"/>
    <m/>
    <s v="Information Technology"/>
    <s v="Equity"/>
    <n v="116819.83"/>
    <n v="0.16"/>
    <n v="116819.83"/>
    <n v="9599"/>
    <n v="12.17"/>
    <s v="United States"/>
    <s v="NASDAQ"/>
    <s v="USD"/>
  </r>
  <r>
    <x v="2"/>
    <x v="58"/>
    <n v="2498"/>
    <x v="193"/>
    <m/>
    <s v="Information Technology"/>
    <s v="Equity"/>
    <n v="106124.72"/>
    <n v="0.15"/>
    <n v="106124.72"/>
    <n v="70000"/>
    <n v="1.52"/>
    <s v="Taiwan"/>
    <s v="Taiwan Stock Exchange"/>
    <s v="TWD"/>
  </r>
  <r>
    <x v="2"/>
    <x v="58"/>
    <n v="4915"/>
    <x v="196"/>
    <m/>
    <s v="Information Technology"/>
    <s v="Equity"/>
    <n v="105019.09"/>
    <n v="0.15"/>
    <n v="105019.09"/>
    <n v="40500"/>
    <n v="2.59"/>
    <s v="Taiwan"/>
    <s v="Taiwan Stock Exchange"/>
    <s v="TWD"/>
  </r>
  <r>
    <x v="2"/>
    <x v="58"/>
    <n v="2432"/>
    <x v="189"/>
    <m/>
    <s v="Communication"/>
    <s v="Equity"/>
    <n v="104974.01"/>
    <n v="0.15"/>
    <n v="104974.01"/>
    <n v="6800"/>
    <n v="15.44"/>
    <s v="Japan"/>
    <s v="Tokyo Stock Exchange"/>
    <s v="JPY"/>
  </r>
  <r>
    <x v="2"/>
    <x v="58"/>
    <s v="UTI"/>
    <x v="241"/>
    <m/>
    <s v="Consumer Discretionary"/>
    <s v="Equity"/>
    <n v="104496"/>
    <n v="0.15"/>
    <n v="104496"/>
    <n v="4800"/>
    <n v="21.77"/>
    <s v="United States"/>
    <s v="New York Stock Exchange Inc."/>
    <s v="USD"/>
  </r>
  <r>
    <x v="2"/>
    <x v="58"/>
    <s v="MTG B"/>
    <x v="201"/>
    <m/>
    <s v="Communication"/>
    <s v="Equity"/>
    <n v="100242.43"/>
    <n v="0.14000000000000001"/>
    <n v="100242.43"/>
    <n v="8203"/>
    <n v="12.22"/>
    <s v="Sweden"/>
    <s v="Nasdaq Omx Nordic"/>
    <s v="SEK"/>
  </r>
  <r>
    <x v="2"/>
    <x v="58"/>
    <s v="FUBO"/>
    <x v="219"/>
    <m/>
    <s v="Communication"/>
    <s v="Equity"/>
    <n v="93368.9"/>
    <n v="0.13"/>
    <n v="93368.9"/>
    <n v="30119"/>
    <n v="3.1"/>
    <s v="United States"/>
    <s v="New York Stock Exchange Inc."/>
    <s v="USD"/>
  </r>
  <r>
    <x v="2"/>
    <x v="58"/>
    <s v="COUR"/>
    <x v="197"/>
    <m/>
    <s v="Consumer Discretionary"/>
    <s v="Equity"/>
    <n v="92832.48"/>
    <n v="0.13"/>
    <n v="92832.48"/>
    <n v="11856"/>
    <n v="7.83"/>
    <s v="United States"/>
    <s v="New York Stock Exchange Inc."/>
    <s v="USD"/>
  </r>
  <r>
    <x v="2"/>
    <x v="58"/>
    <n v="3738"/>
    <x v="200"/>
    <m/>
    <s v="Information Technology"/>
    <s v="Equity"/>
    <n v="91832.77"/>
    <n v="0.13"/>
    <n v="91832.77"/>
    <n v="154000"/>
    <n v="0.6"/>
    <s v="Hong Kong"/>
    <s v="Hong Kong Exchanges And Clearing Ltd"/>
    <s v="HKD"/>
  </r>
  <r>
    <x v="2"/>
    <x v="58"/>
    <n v="251270"/>
    <x v="204"/>
    <m/>
    <s v="Communication"/>
    <s v="Equity"/>
    <n v="91483.29"/>
    <n v="0.13"/>
    <n v="91483.29"/>
    <n v="2618"/>
    <n v="34.94"/>
    <s v="Korea (South)"/>
    <s v="Korea Exchange (Stock Market)"/>
    <s v="KRW"/>
  </r>
  <r>
    <x v="2"/>
    <x v="58"/>
    <s v="HLIT"/>
    <x v="191"/>
    <m/>
    <s v="Information Technology"/>
    <s v="Equity"/>
    <n v="90136.04"/>
    <n v="0.13"/>
    <n v="90136.04"/>
    <n v="10004"/>
    <n v="9.01"/>
    <s v="United States"/>
    <s v="NASDAQ"/>
    <s v="USD"/>
  </r>
  <r>
    <x v="2"/>
    <x v="58"/>
    <n v="263750"/>
    <x v="207"/>
    <m/>
    <s v="Communication"/>
    <s v="Equity"/>
    <n v="83173.33"/>
    <n v="0.12"/>
    <n v="83173.33"/>
    <n v="3306"/>
    <n v="25.16"/>
    <s v="Korea (South)"/>
    <s v="Korea Exchange (Kosdaq)"/>
    <s v="KRW"/>
  </r>
  <r>
    <x v="2"/>
    <x v="58"/>
    <s v="PTEC"/>
    <x v="181"/>
    <m/>
    <s v="Consumer Discretionary"/>
    <s v="Equity"/>
    <n v="81980.23"/>
    <n v="0.11"/>
    <n v="81980.23"/>
    <n v="25341"/>
    <n v="3.24"/>
    <s v="United Kingdom"/>
    <s v="London Stock Exchange"/>
    <s v="GBP"/>
  </r>
  <r>
    <x v="2"/>
    <x v="58"/>
    <s v="IEL"/>
    <x v="185"/>
    <m/>
    <s v="Consumer Discretionary"/>
    <s v="Equity"/>
    <n v="77068.3"/>
    <n v="0.11"/>
    <n v="77068.3"/>
    <n v="24912"/>
    <n v="3.09"/>
    <s v="Australia"/>
    <s v="Asx - All Markets"/>
    <s v="AUD"/>
  </r>
  <r>
    <x v="2"/>
    <x v="58"/>
    <n v="2439"/>
    <x v="203"/>
    <m/>
    <s v="Consumer Discretionary"/>
    <s v="Equity"/>
    <n v="74302"/>
    <n v="0.1"/>
    <n v="74302"/>
    <n v="23008"/>
    <n v="3.23"/>
    <s v="Taiwan"/>
    <s v="Taiwan Stock Exchange"/>
    <s v="TWD"/>
  </r>
  <r>
    <x v="2"/>
    <x v="58"/>
    <s v="UBI"/>
    <x v="192"/>
    <m/>
    <s v="Communication"/>
    <s v="Equity"/>
    <n v="73232.210000000006"/>
    <n v="0.1"/>
    <n v="73232.210000000006"/>
    <n v="8761"/>
    <n v="8.36"/>
    <s v="France"/>
    <s v="Nyse Euronext - Euronext Paris"/>
    <s v="EUR"/>
  </r>
  <r>
    <x v="2"/>
    <x v="58"/>
    <s v="IAS"/>
    <x v="206"/>
    <m/>
    <s v="Communication"/>
    <s v="Equity"/>
    <n v="64915.02"/>
    <n v="0.09"/>
    <n v="64915.02"/>
    <n v="6327"/>
    <n v="10.26"/>
    <s v="United States"/>
    <s v="NASDAQ"/>
    <s v="USD"/>
  </r>
  <r>
    <x v="2"/>
    <x v="58"/>
    <n v="3765"/>
    <x v="199"/>
    <m/>
    <s v="Communication"/>
    <s v="Equity"/>
    <n v="64064.54"/>
    <n v="0.09"/>
    <n v="64064.54"/>
    <n v="4100"/>
    <n v="15.63"/>
    <s v="Japan"/>
    <s v="Tokyo Stock Exchange"/>
    <s v="JPY"/>
  </r>
  <r>
    <x v="2"/>
    <x v="58"/>
    <n v="2121"/>
    <x v="202"/>
    <m/>
    <s v="Communication"/>
    <s v="Equity"/>
    <n v="60971.97"/>
    <n v="0.09"/>
    <n v="60971.97"/>
    <n v="3300"/>
    <n v="18.48"/>
    <s v="Japan"/>
    <s v="Tokyo Stock Exchange"/>
    <s v="JPY"/>
  </r>
  <r>
    <x v="2"/>
    <x v="58"/>
    <n v="6727"/>
    <x v="208"/>
    <m/>
    <s v="Information Technology"/>
    <s v="Equity"/>
    <n v="54047.64"/>
    <n v="0.08"/>
    <n v="54047.64"/>
    <n v="10700"/>
    <n v="5.05"/>
    <s v="Japan"/>
    <s v="Tokyo Stock Exchange"/>
    <s v="JPY"/>
  </r>
  <r>
    <x v="2"/>
    <x v="58"/>
    <n v="2362"/>
    <x v="205"/>
    <m/>
    <s v="Information Technology"/>
    <s v="Equity"/>
    <n v="53223.040000000001"/>
    <n v="7.0000000000000007E-2"/>
    <n v="53223.040000000001"/>
    <n v="41000"/>
    <n v="1.3"/>
    <s v="Taiwan"/>
    <s v="Taiwan Stock Exchange"/>
    <s v="TWD"/>
  </r>
  <r>
    <x v="2"/>
    <x v="58"/>
    <n v="2767"/>
    <x v="214"/>
    <m/>
    <s v="Consumer Discretionary"/>
    <s v="Equity"/>
    <n v="47507.89"/>
    <n v="7.0000000000000007E-2"/>
    <n v="47507.89"/>
    <n v="3900"/>
    <n v="12.18"/>
    <s v="Japan"/>
    <s v="Tokyo Stock Exchange"/>
    <s v="JPY"/>
  </r>
  <r>
    <x v="2"/>
    <x v="58"/>
    <n v="751"/>
    <x v="213"/>
    <m/>
    <s v="Consumer Discretionary"/>
    <s v="Equity"/>
    <n v="47175.85"/>
    <n v="7.0000000000000007E-2"/>
    <n v="47175.85"/>
    <n v="92000"/>
    <n v="0.51"/>
    <s v="China"/>
    <s v="Hong Kong Exchanges And Clearing Ltd"/>
    <s v="HKD"/>
  </r>
  <r>
    <x v="2"/>
    <x v="58"/>
    <s v="USD"/>
    <x v="38"/>
    <m/>
    <s v="Cash and/or Derivatives"/>
    <s v="Cash"/>
    <n v="45232.11"/>
    <n v="0.06"/>
    <n v="45232.11"/>
    <n v="45232"/>
    <n v="100"/>
    <s v="United States"/>
    <s v="-"/>
    <s v="USD"/>
  </r>
  <r>
    <x v="2"/>
    <x v="58"/>
    <n v="293490"/>
    <x v="212"/>
    <m/>
    <s v="Communication"/>
    <s v="Equity"/>
    <n v="38934.07"/>
    <n v="0.05"/>
    <n v="38934.07"/>
    <n v="3600"/>
    <n v="10.82"/>
    <s v="Korea (South)"/>
    <s v="Korea Exchange (Kosdaq)"/>
    <s v="KRW"/>
  </r>
  <r>
    <x v="2"/>
    <x v="58"/>
    <s v="KRW"/>
    <x v="39"/>
    <m/>
    <s v="Cash and/or Derivatives"/>
    <s v="Cash"/>
    <n v="35331.11"/>
    <n v="0.05"/>
    <n v="35331.11"/>
    <n v="52171690"/>
    <n v="7.0000000000000007E-2"/>
    <s v="Korea (South)"/>
    <s v="-"/>
    <s v="KRW"/>
  </r>
  <r>
    <x v="2"/>
    <x v="58"/>
    <s v="JPY"/>
    <x v="46"/>
    <m/>
    <s v="Cash and/or Derivatives"/>
    <s v="Cash"/>
    <n v="34148.400000000001"/>
    <n v="0.05"/>
    <n v="34148.400000000001"/>
    <n v="5354298"/>
    <n v="0.64"/>
    <s v="Japan"/>
    <s v="-"/>
    <s v="JPY"/>
  </r>
  <r>
    <x v="2"/>
    <x v="58"/>
    <n v="192080"/>
    <x v="217"/>
    <m/>
    <s v="Consumer Discretionary"/>
    <s v="Equity"/>
    <n v="34097.18"/>
    <n v="0.05"/>
    <n v="34097.18"/>
    <n v="972"/>
    <n v="35.08"/>
    <s v="Korea (South)"/>
    <s v="Korea Exchange (Stock Market)"/>
    <s v="KRW"/>
  </r>
  <r>
    <x v="2"/>
    <x v="58"/>
    <n v="799"/>
    <x v="243"/>
    <m/>
    <s v="Communication"/>
    <s v="Equity"/>
    <n v="33253.65"/>
    <n v="0.05"/>
    <n v="33253.65"/>
    <n v="69000"/>
    <n v="0.48"/>
    <s v="Hong Kong"/>
    <s v="Hong Kong Exchanges And Clearing Ltd"/>
    <s v="HKD"/>
  </r>
  <r>
    <x v="2"/>
    <x v="58"/>
    <n v="777"/>
    <x v="242"/>
    <m/>
    <s v="Communication"/>
    <s v="Equity"/>
    <n v="32147.13"/>
    <n v="0.04"/>
    <n v="32147.13"/>
    <n v="22000"/>
    <n v="1.46"/>
    <s v="China"/>
    <s v="Hong Kong Exchanges And Clearing Ltd"/>
    <s v="HKD"/>
  </r>
  <r>
    <x v="2"/>
    <x v="58"/>
    <s v="PUBM"/>
    <x v="210"/>
    <m/>
    <s v="Communication"/>
    <s v="Equity"/>
    <n v="30803.62"/>
    <n v="0.04"/>
    <n v="30803.62"/>
    <n v="3557"/>
    <n v="8.66"/>
    <s v="United States"/>
    <s v="NASDAQ"/>
    <s v="USD"/>
  </r>
  <r>
    <x v="2"/>
    <x v="58"/>
    <n v="112040"/>
    <x v="215"/>
    <m/>
    <s v="Communication"/>
    <s v="Equity"/>
    <n v="30654.080000000002"/>
    <n v="0.04"/>
    <n v="30654.080000000002"/>
    <n v="1807"/>
    <n v="16.96"/>
    <s v="Korea (South)"/>
    <s v="Korea Exchange (Kosdaq)"/>
    <s v="KRW"/>
  </r>
  <r>
    <x v="2"/>
    <x v="58"/>
    <n v="67160"/>
    <x v="211"/>
    <m/>
    <s v="Communication"/>
    <s v="Equity"/>
    <n v="30295.94"/>
    <n v="0.04"/>
    <n v="30295.94"/>
    <n v="655"/>
    <n v="46.25"/>
    <s v="Korea (South)"/>
    <s v="Korea Exchange (Kosdaq)"/>
    <s v="KRW"/>
  </r>
  <r>
    <x v="2"/>
    <x v="58"/>
    <n v="6419"/>
    <x v="245"/>
    <m/>
    <s v="Consumer Discretionary"/>
    <s v="Equity"/>
    <n v="27679.45"/>
    <n v="0.04"/>
    <n v="27679.45"/>
    <n v="1400"/>
    <n v="19.77"/>
    <s v="Japan"/>
    <s v="Tokyo Stock Exchange"/>
    <s v="JPY"/>
  </r>
  <r>
    <x v="2"/>
    <x v="58"/>
    <s v="PLTK"/>
    <x v="224"/>
    <m/>
    <s v="Communication"/>
    <s v="Equity"/>
    <n v="25331.68"/>
    <n v="0.04"/>
    <n v="25331.68"/>
    <n v="6512"/>
    <n v="3.89"/>
    <s v="United States"/>
    <s v="NASDAQ"/>
    <s v="USD"/>
  </r>
  <r>
    <x v="2"/>
    <x v="58"/>
    <n v="6200"/>
    <x v="244"/>
    <m/>
    <s v="Industrials"/>
    <s v="Equity"/>
    <n v="24969.55"/>
    <n v="0.03"/>
    <n v="24969.55"/>
    <n v="4700"/>
    <n v="5.31"/>
    <s v="Japan"/>
    <s v="Tokyo Stock Exchange"/>
    <s v="JPY"/>
  </r>
  <r>
    <x v="2"/>
    <x v="58"/>
    <s v="BMBL"/>
    <x v="195"/>
    <m/>
    <s v="Communication"/>
    <s v="Equity"/>
    <n v="23602.94"/>
    <n v="0.03"/>
    <n v="23602.94"/>
    <n v="6802"/>
    <n v="3.47"/>
    <s v="United States"/>
    <s v="NASDAQ"/>
    <s v="USD"/>
  </r>
  <r>
    <x v="2"/>
    <x v="58"/>
    <n v="30520"/>
    <x v="246"/>
    <m/>
    <s v="Information Technology"/>
    <s v="Equity"/>
    <n v="22809.37"/>
    <n v="0.03"/>
    <n v="22809.37"/>
    <n v="1507"/>
    <n v="15.14"/>
    <s v="Korea (South)"/>
    <s v="Korea Exchange (Kosdaq)"/>
    <s v="KRW"/>
  </r>
  <r>
    <x v="2"/>
    <x v="58"/>
    <s v="MSIN"/>
    <x v="247"/>
    <m/>
    <s v="Communication"/>
    <s v="Equity"/>
    <n v="21166.75"/>
    <n v="0.03"/>
    <n v="21166.75"/>
    <n v="768100"/>
    <n v="0.03"/>
    <s v="Indonesia"/>
    <s v="Indonesia Stock Exchange"/>
    <s v="IDR"/>
  </r>
  <r>
    <x v="2"/>
    <x v="58"/>
    <s v="AUD"/>
    <x v="231"/>
    <m/>
    <s v="Cash and/or Derivatives"/>
    <s v="Cash"/>
    <n v="19994.86"/>
    <n v="0.03"/>
    <n v="19994.86"/>
    <n v="30959"/>
    <n v="64.58"/>
    <s v="Australia"/>
    <s v="-"/>
    <s v="AUD"/>
  </r>
  <r>
    <x v="2"/>
    <x v="58"/>
    <n v="376300"/>
    <x v="223"/>
    <m/>
    <s v="Communication"/>
    <s v="Equity"/>
    <n v="19464.259999999998"/>
    <n v="0.03"/>
    <n v="19464.259999999998"/>
    <n v="901"/>
    <n v="21.6"/>
    <s v="Korea (South)"/>
    <s v="Korea Exchange (Kosdaq)"/>
    <s v="KRW"/>
  </r>
  <r>
    <x v="2"/>
    <x v="58"/>
    <n v="225570"/>
    <x v="248"/>
    <m/>
    <s v="Communication"/>
    <s v="Equity"/>
    <n v="18767.98"/>
    <n v="0.03"/>
    <n v="18767.98"/>
    <n v="2203"/>
    <n v="8.52"/>
    <s v="Korea (South)"/>
    <s v="Korea Exchange (Kosdaq)"/>
    <s v="KRW"/>
  </r>
  <r>
    <x v="2"/>
    <x v="58"/>
    <n v="3632"/>
    <x v="225"/>
    <m/>
    <s v="Communication"/>
    <s v="Equity"/>
    <n v="15717.34"/>
    <n v="0.02"/>
    <n v="15717.34"/>
    <n v="6100"/>
    <n v="2.58"/>
    <s v="Japan"/>
    <s v="Tokyo Stock Exchange"/>
    <s v="JPY"/>
  </r>
  <r>
    <x v="2"/>
    <x v="58"/>
    <n v="194480"/>
    <x v="228"/>
    <m/>
    <s v="Communication"/>
    <s v="Equity"/>
    <n v="13820.07"/>
    <n v="0.02"/>
    <n v="13820.07"/>
    <n v="668"/>
    <n v="20.69"/>
    <s v="Korea (South)"/>
    <s v="Korea Exchange (Kosdaq)"/>
    <s v="KRW"/>
  </r>
  <r>
    <x v="2"/>
    <x v="58"/>
    <s v="CHF"/>
    <x v="230"/>
    <m/>
    <s v="Cash and/or Derivatives"/>
    <s v="Cash"/>
    <n v="8351.52"/>
    <n v="0.01"/>
    <n v="8351.52"/>
    <n v="6746"/>
    <n v="123.81"/>
    <s v="Switzerland"/>
    <s v="-"/>
    <s v="CHF"/>
  </r>
  <r>
    <x v="2"/>
    <x v="58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58"/>
    <s v="HKD"/>
    <x v="45"/>
    <m/>
    <s v="Cash and/or Derivatives"/>
    <s v="Cash"/>
    <n v="6804.44"/>
    <n v="0.01"/>
    <n v="6804.44"/>
    <n v="52946"/>
    <n v="12.85"/>
    <s v="Hong Kong"/>
    <s v="-"/>
    <s v="HKD"/>
  </r>
  <r>
    <x v="2"/>
    <x v="58"/>
    <s v="IDR"/>
    <x v="249"/>
    <m/>
    <s v="Cash and/or Derivatives"/>
    <s v="Cash"/>
    <n v="6742.65"/>
    <n v="0.01"/>
    <n v="6742.65"/>
    <n v="112551723"/>
    <n v="0.01"/>
    <s v="Indonesia"/>
    <s v="-"/>
    <s v="IDR"/>
  </r>
  <r>
    <x v="2"/>
    <x v="58"/>
    <s v="SEK"/>
    <x v="229"/>
    <m/>
    <s v="Cash and/or Derivatives"/>
    <s v="Cash"/>
    <n v="5545.73"/>
    <n v="0.01"/>
    <n v="5545.73"/>
    <n v="52960"/>
    <n v="10.47"/>
    <s v="Sweden"/>
    <s v="-"/>
    <s v="SEK"/>
  </r>
  <r>
    <x v="2"/>
    <x v="58"/>
    <s v="GBP"/>
    <x v="49"/>
    <m/>
    <s v="Cash and/or Derivatives"/>
    <s v="Cash"/>
    <n v="3995.47"/>
    <n v="0.01"/>
    <n v="3995.47"/>
    <n v="3051"/>
    <n v="130.97999999999999"/>
    <s v="United Kingdom"/>
    <s v="-"/>
    <s v="GBP"/>
  </r>
  <r>
    <x v="2"/>
    <x v="58"/>
    <s v="MYR"/>
    <x v="232"/>
    <m/>
    <s v="Cash and/or Derivatives"/>
    <s v="Cash"/>
    <n v="3509.84"/>
    <n v="0"/>
    <n v="3509.84"/>
    <n v="14536"/>
    <n v="24.15"/>
    <s v="Malaysia"/>
    <s v="-"/>
    <s v="MYR"/>
  </r>
  <r>
    <x v="2"/>
    <x v="58"/>
    <s v="EUR"/>
    <x v="43"/>
    <m/>
    <s v="Cash and/or Derivatives"/>
    <s v="Cash"/>
    <n v="2359.9"/>
    <n v="0"/>
    <n v="2359.9"/>
    <n v="2047"/>
    <n v="115.3"/>
    <s v="European Union"/>
    <s v="-"/>
    <s v="EUR"/>
  </r>
  <r>
    <x v="2"/>
    <x v="58"/>
    <s v="PLN"/>
    <x v="233"/>
    <m/>
    <s v="Cash and/or Derivatives"/>
    <s v="Cash"/>
    <n v="2303.7600000000002"/>
    <n v="0"/>
    <n v="2303.7600000000002"/>
    <n v="8463"/>
    <n v="27.22"/>
    <s v="Poland"/>
    <s v="-"/>
    <s v="PLN"/>
  </r>
  <r>
    <x v="2"/>
    <x v="58"/>
    <s v="TWD"/>
    <x v="41"/>
    <m/>
    <s v="Cash and/or Derivatives"/>
    <s v="Cash"/>
    <n v="1744.93"/>
    <n v="0"/>
    <n v="1744.93"/>
    <n v="54843"/>
    <n v="3.18"/>
    <s v="Taiwan"/>
    <s v="-"/>
    <s v="TWD"/>
  </r>
  <r>
    <x v="2"/>
    <x v="58"/>
    <s v="NOK"/>
    <x v="234"/>
    <m/>
    <s v="Cash and/or Derivatives"/>
    <s v="Cash"/>
    <n v="994.32"/>
    <n v="0"/>
    <n v="994.32"/>
    <n v="10174"/>
    <n v="9.77"/>
    <s v="Norway"/>
    <s v="-"/>
    <s v="NOK"/>
  </r>
  <r>
    <x v="2"/>
    <x v="58"/>
    <s v="HWBZ5"/>
    <x v="149"/>
    <m/>
    <s v="Cash and/or Derivatives"/>
    <s v="Futures"/>
    <n v="0"/>
    <n v="0"/>
    <n v="99793"/>
    <n v="2"/>
    <n v="24948.25"/>
    <s v="-"/>
    <s v="Chicago Mercantile Exchange"/>
    <s v="USD"/>
  </r>
  <r>
    <x v="3"/>
    <x v="58"/>
    <s v="GMEXICOB"/>
    <x v="251"/>
    <m/>
    <s v="Materials"/>
    <s v="Equity"/>
    <n v="15263760.960000001"/>
    <n v="8.3000000000000007"/>
    <n v="15263760.960000001"/>
    <n v="1813410"/>
    <n v="8.42"/>
    <s v="Mexico"/>
    <s v="Bolsa Mexicana De Valores"/>
    <s v="MXN"/>
  </r>
  <r>
    <x v="3"/>
    <x v="58"/>
    <s v="FM"/>
    <x v="252"/>
    <m/>
    <s v="Materials"/>
    <s v="Equity"/>
    <n v="13985414.85"/>
    <n v="7.61"/>
    <n v="13985414.85"/>
    <n v="672515"/>
    <n v="20.8"/>
    <s v="Canada"/>
    <s v="Toronto Stock Exchange"/>
    <s v="CAD"/>
  </r>
  <r>
    <x v="3"/>
    <x v="58"/>
    <s v="LUN"/>
    <x v="253"/>
    <m/>
    <s v="Materials"/>
    <s v="Equity"/>
    <n v="13122888.58"/>
    <n v="7.14"/>
    <n v="13122888.58"/>
    <n v="737888"/>
    <n v="17.78"/>
    <s v="Canada"/>
    <s v="Toronto Stock Exchange"/>
    <s v="CAD"/>
  </r>
  <r>
    <x v="3"/>
    <x v="58"/>
    <s v="ANTO"/>
    <x v="254"/>
    <m/>
    <s v="Materials"/>
    <s v="Equity"/>
    <n v="13000501.220000001"/>
    <n v="7.07"/>
    <n v="13000501.220000001"/>
    <n v="382650"/>
    <n v="33.979999999999997"/>
    <s v="United Kingdom"/>
    <s v="London Stock Exchange"/>
    <s v="GBP"/>
  </r>
  <r>
    <x v="3"/>
    <x v="58"/>
    <s v="TECK.B"/>
    <x v="255"/>
    <m/>
    <s v="Materials"/>
    <s v="Equity"/>
    <n v="12852346.99"/>
    <n v="6.99"/>
    <n v="12852346.99"/>
    <n v="313068"/>
    <n v="41.05"/>
    <s v="Canada"/>
    <s v="Toronto Stock Exchange"/>
    <s v="CAD"/>
  </r>
  <r>
    <x v="3"/>
    <x v="58"/>
    <s v="FCX"/>
    <x v="256"/>
    <m/>
    <s v="Materials"/>
    <s v="Equity"/>
    <n v="11586888.98"/>
    <n v="6.3"/>
    <n v="11586888.98"/>
    <n v="284062"/>
    <n v="40.79"/>
    <s v="United States"/>
    <s v="New York Stock Exchange Inc."/>
    <s v="USD"/>
  </r>
  <r>
    <x v="3"/>
    <x v="58"/>
    <s v="SCCO"/>
    <x v="258"/>
    <m/>
    <s v="Materials"/>
    <s v="Equity"/>
    <n v="11374847.6"/>
    <n v="6.19"/>
    <n v="11374847.6"/>
    <n v="89707"/>
    <n v="126.8"/>
    <s v="Peru"/>
    <s v="New York Stock Exchange Inc."/>
    <s v="USD"/>
  </r>
  <r>
    <x v="3"/>
    <x v="58"/>
    <s v="BHP"/>
    <x v="259"/>
    <m/>
    <s v="Materials"/>
    <s v="Equity"/>
    <n v="9969974.2300000004"/>
    <n v="5.42"/>
    <n v="9969974.2300000004"/>
    <n v="380034"/>
    <n v="26.23"/>
    <s v="Australia"/>
    <s v="Asx - All Markets"/>
    <s v="AUD"/>
  </r>
  <r>
    <x v="3"/>
    <x v="58"/>
    <s v="NEM"/>
    <x v="260"/>
    <m/>
    <s v="Materials"/>
    <s v="Equity"/>
    <n v="8228051.1699999999"/>
    <n v="4.4800000000000004"/>
    <n v="8228051.1699999999"/>
    <n v="95089"/>
    <n v="86.53"/>
    <s v="United States"/>
    <s v="New York Stock Exchange Inc."/>
    <s v="USD"/>
  </r>
  <r>
    <x v="3"/>
    <x v="58"/>
    <s v="KGH"/>
    <x v="261"/>
    <m/>
    <s v="Materials"/>
    <s v="Equity"/>
    <n v="7177471.8300000001"/>
    <n v="3.9"/>
    <n v="7177471.8300000001"/>
    <n v="134595"/>
    <n v="53.33"/>
    <s v="Poland"/>
    <s v="Warsaw Stock Exchange/Equities/Main Market"/>
    <s v="PLN"/>
  </r>
  <r>
    <x v="3"/>
    <x v="58"/>
    <s v="RIO"/>
    <x v="262"/>
    <m/>
    <s v="Materials"/>
    <s v="Equity"/>
    <n v="6548777.0999999996"/>
    <n v="3.56"/>
    <n v="6548777.0999999996"/>
    <n v="92930"/>
    <n v="70.47"/>
    <s v="United Kingdom"/>
    <s v="New York Stock Exchange Inc."/>
    <s v="USD"/>
  </r>
  <r>
    <x v="3"/>
    <x v="58"/>
    <s v="HBM"/>
    <x v="263"/>
    <m/>
    <s v="Materials"/>
    <s v="Equity"/>
    <n v="6135138.71"/>
    <n v="3.34"/>
    <n v="6135138.71"/>
    <n v="390389"/>
    <n v="15.72"/>
    <s v="Canada"/>
    <s v="Toronto Stock Exchange"/>
    <s v="CAD"/>
  </r>
  <r>
    <x v="3"/>
    <x v="58"/>
    <s v="ABX"/>
    <x v="265"/>
    <m/>
    <s v="Materials"/>
    <s v="Equity"/>
    <n v="5852488.8899999997"/>
    <n v="3.18"/>
    <n v="5852488.8899999997"/>
    <n v="147683"/>
    <n v="39.630000000000003"/>
    <s v="Canada"/>
    <s v="Toronto Stock Exchange"/>
    <s v="CAD"/>
  </r>
  <r>
    <x v="3"/>
    <x v="58"/>
    <s v="IVN"/>
    <x v="264"/>
    <m/>
    <s v="Materials"/>
    <s v="Equity"/>
    <n v="5719782.8499999996"/>
    <n v="3.11"/>
    <n v="5719782.8499999996"/>
    <n v="622887"/>
    <n v="9.18"/>
    <s v="Canada"/>
    <s v="Toronto Stock Exchange"/>
    <s v="CAD"/>
  </r>
  <r>
    <x v="3"/>
    <x v="58"/>
    <s v="CS"/>
    <x v="266"/>
    <m/>
    <s v="Materials"/>
    <s v="Equity"/>
    <n v="4710167.71"/>
    <n v="2.56"/>
    <n v="4710167.71"/>
    <n v="563364"/>
    <n v="8.36"/>
    <s v="Canada"/>
    <s v="Toronto Stock Exchange"/>
    <s v="CAD"/>
  </r>
  <r>
    <x v="3"/>
    <x v="58"/>
    <s v="SFR"/>
    <x v="267"/>
    <m/>
    <s v="Materials"/>
    <s v="Equity"/>
    <n v="4437631.22"/>
    <n v="2.41"/>
    <n v="4437631.22"/>
    <n v="452933"/>
    <n v="9.8000000000000007"/>
    <s v="Australia"/>
    <s v="Asx - All Markets"/>
    <s v="AUD"/>
  </r>
  <r>
    <x v="3"/>
    <x v="58"/>
    <s v="VALE"/>
    <x v="269"/>
    <m/>
    <s v="Materials"/>
    <s v="Equity"/>
    <n v="3754803.39"/>
    <n v="2.04"/>
    <n v="3754803.39"/>
    <n v="310571"/>
    <n v="12.09"/>
    <s v="Brazil"/>
    <s v="New York Stock Exchange Inc."/>
    <s v="USD"/>
  </r>
  <r>
    <x v="3"/>
    <x v="58"/>
    <s v="GLEN"/>
    <x v="268"/>
    <m/>
    <s v="Materials"/>
    <s v="Equity"/>
    <n v="3750789.34"/>
    <n v="2.04"/>
    <n v="3750789.34"/>
    <n v="833817"/>
    <n v="4.5"/>
    <s v="United Kingdom"/>
    <s v="London Stock Exchange"/>
    <s v="GBP"/>
  </r>
  <r>
    <x v="3"/>
    <x v="58"/>
    <s v="AAL"/>
    <x v="270"/>
    <m/>
    <s v="Materials"/>
    <s v="Equity"/>
    <n v="3397756.33"/>
    <n v="1.85"/>
    <n v="3397756.33"/>
    <n v="94852"/>
    <n v="35.82"/>
    <s v="United Kingdom"/>
    <s v="London Stock Exchange"/>
    <s v="GBP"/>
  </r>
  <r>
    <x v="3"/>
    <x v="58"/>
    <n v="1208"/>
    <x v="271"/>
    <m/>
    <s v="Materials"/>
    <s v="Equity"/>
    <n v="3291051.39"/>
    <n v="1.79"/>
    <n v="3291051.39"/>
    <n v="3880000"/>
    <n v="0.85"/>
    <s v="China"/>
    <s v="Hong Kong Exchanges And Clearing Ltd"/>
    <s v="HKD"/>
  </r>
  <r>
    <x v="3"/>
    <x v="58"/>
    <s v="ERO"/>
    <x v="274"/>
    <m/>
    <s v="Materials"/>
    <s v="Equity"/>
    <n v="2342925.2799999998"/>
    <n v="1.27"/>
    <n v="2342925.2799999998"/>
    <n v="102216"/>
    <n v="22.92"/>
    <s v="Canada"/>
    <s v="Toronto Stock Exchange"/>
    <s v="CAD"/>
  </r>
  <r>
    <x v="3"/>
    <x v="58"/>
    <n v="1258"/>
    <x v="273"/>
    <m/>
    <s v="Materials"/>
    <s v="Equity"/>
    <n v="2241585.38"/>
    <n v="1.22"/>
    <n v="2241585.38"/>
    <n v="1275000"/>
    <n v="1.76"/>
    <s v="China"/>
    <s v="Hong Kong Exchanges And Clearing Ltd"/>
    <s v="HKD"/>
  </r>
  <r>
    <x v="3"/>
    <x v="58"/>
    <s v="NGEX"/>
    <x v="275"/>
    <m/>
    <s v="Materials"/>
    <s v="Equity"/>
    <n v="2137053.88"/>
    <n v="1.1599999999999999"/>
    <n v="2137053.88"/>
    <n v="128346"/>
    <n v="16.649999999999999"/>
    <s v="Canada"/>
    <s v="Toronto Stock Exchange"/>
    <s v="CAD"/>
  </r>
  <r>
    <x v="3"/>
    <x v="58"/>
    <s v="TKO"/>
    <x v="276"/>
    <m/>
    <s v="Materials"/>
    <s v="Equity"/>
    <n v="1389671.19"/>
    <n v="0.76"/>
    <n v="1389671.19"/>
    <n v="312809"/>
    <n v="4.4400000000000004"/>
    <s v="Canada"/>
    <s v="Toronto Stock Exchange"/>
    <s v="CAD"/>
  </r>
  <r>
    <x v="3"/>
    <x v="58"/>
    <s v="EVN"/>
    <x v="277"/>
    <m/>
    <s v="Materials"/>
    <s v="Equity"/>
    <n v="1257917.6200000001"/>
    <n v="0.68"/>
    <n v="1257917.6200000001"/>
    <n v="174681"/>
    <n v="7.2"/>
    <s v="Australia"/>
    <s v="Asx - All Markets"/>
    <s v="AUD"/>
  </r>
  <r>
    <x v="3"/>
    <x v="58"/>
    <s v="ATYM"/>
    <x v="278"/>
    <m/>
    <s v="Materials"/>
    <s v="Equity"/>
    <n v="977404.47"/>
    <n v="0.53"/>
    <n v="977404.47"/>
    <n v="108942"/>
    <n v="8.9700000000000006"/>
    <s v="United Kingdom"/>
    <s v="London Stock Exchange"/>
    <s v="GBP"/>
  </r>
  <r>
    <x v="3"/>
    <x v="58"/>
    <s v="FOM"/>
    <x v="280"/>
    <m/>
    <s v="Materials"/>
    <s v="Equity"/>
    <n v="884061.43"/>
    <n v="0.48"/>
    <n v="884061.43"/>
    <n v="319110"/>
    <n v="2.77"/>
    <s v="Canada"/>
    <s v="Toronto Stock Exchange"/>
    <s v="CAD"/>
  </r>
  <r>
    <x v="3"/>
    <x v="58"/>
    <s v="NDM"/>
    <x v="279"/>
    <m/>
    <s v="Materials"/>
    <s v="Equity"/>
    <n v="851520.88"/>
    <n v="0.46"/>
    <n v="851520.88"/>
    <n v="546270"/>
    <n v="1.56"/>
    <s v="Canada"/>
    <s v="Toronto Stock Exchange"/>
    <s v="CAD"/>
  </r>
  <r>
    <x v="3"/>
    <x v="58"/>
    <s v="S32"/>
    <x v="281"/>
    <m/>
    <s v="Materials"/>
    <s v="Equity"/>
    <n v="795093.64"/>
    <n v="0.43"/>
    <n v="795093.64"/>
    <n v="392064"/>
    <n v="2.0299999999999998"/>
    <s v="Australia"/>
    <s v="Asx - All Markets"/>
    <s v="AUD"/>
  </r>
  <r>
    <x v="3"/>
    <x v="58"/>
    <s v="SLS"/>
    <x v="283"/>
    <m/>
    <s v="Materials"/>
    <s v="Equity"/>
    <n v="724414.42"/>
    <n v="0.39"/>
    <n v="724414.42"/>
    <n v="97279"/>
    <n v="7.45"/>
    <s v="Canada"/>
    <s v="Toronto Stock Exchange"/>
    <s v="CAD"/>
  </r>
  <r>
    <x v="3"/>
    <x v="58"/>
    <s v="FFM"/>
    <x v="282"/>
    <m/>
    <s v="Materials"/>
    <s v="Equity"/>
    <n v="700108.09"/>
    <n v="0.38"/>
    <n v="700108.09"/>
    <n v="649108"/>
    <n v="1.08"/>
    <s v="Australia"/>
    <s v="Asx - All Markets"/>
    <s v="AUD"/>
  </r>
  <r>
    <x v="3"/>
    <x v="58"/>
    <n v="1515"/>
    <x v="284"/>
    <m/>
    <s v="Materials"/>
    <s v="Equity"/>
    <n v="673089.07"/>
    <n v="0.37"/>
    <n v="673089.07"/>
    <n v="63500"/>
    <n v="10.6"/>
    <s v="Japan"/>
    <s v="Tokyo Stock Exchange"/>
    <s v="JPY"/>
  </r>
  <r>
    <x v="3"/>
    <x v="58"/>
    <n v="600362"/>
    <x v="285"/>
    <m/>
    <s v="Materials"/>
    <s v="Equity"/>
    <n v="623882.19999999995"/>
    <n v="0.34"/>
    <n v="623882.19999999995"/>
    <n v="123500"/>
    <n v="5.05"/>
    <s v="China"/>
    <s v="Shanghai Stock Exchange"/>
    <s v="CNY"/>
  </r>
  <r>
    <x v="3"/>
    <x v="58"/>
    <s v="AMMN"/>
    <x v="288"/>
    <m/>
    <s v="Materials"/>
    <s v="Equity"/>
    <n v="508962.71"/>
    <n v="0.28000000000000003"/>
    <n v="508962.71"/>
    <n v="1196600"/>
    <n v="0.43"/>
    <s v="Indonesia"/>
    <s v="Indonesia Stock Exchange"/>
    <s v="IDR"/>
  </r>
  <r>
    <x v="3"/>
    <x v="58"/>
    <s v="DVP"/>
    <x v="286"/>
    <m/>
    <s v="Materials"/>
    <s v="Equity"/>
    <n v="494280.36"/>
    <n v="0.27"/>
    <n v="494280.36"/>
    <n v="229137"/>
    <n v="2.16"/>
    <s v="Australia"/>
    <s v="Asx - All Markets"/>
    <s v="AUD"/>
  </r>
  <r>
    <x v="3"/>
    <x v="58"/>
    <n v="601168"/>
    <x v="287"/>
    <m/>
    <s v="Materials"/>
    <s v="Equity"/>
    <n v="443587.11"/>
    <n v="0.24"/>
    <n v="443587.11"/>
    <n v="142900"/>
    <n v="3.1"/>
    <s v="China"/>
    <s v="Shanghai Stock Exchange"/>
    <s v="CNY"/>
  </r>
  <r>
    <x v="3"/>
    <x v="58"/>
    <s v="SOLG"/>
    <x v="290"/>
    <m/>
    <s v="Materials"/>
    <s v="Equity"/>
    <n v="437752.8"/>
    <n v="0.24"/>
    <n v="437752.8"/>
    <n v="1626405"/>
    <n v="0.27"/>
    <s v="United Kingdom"/>
    <s v="London Stock Exchange"/>
    <s v="GBP"/>
  </r>
  <r>
    <x v="3"/>
    <x v="58"/>
    <n v="601899"/>
    <x v="289"/>
    <m/>
    <s v="Materials"/>
    <s v="Equity"/>
    <n v="419218.89"/>
    <n v="0.23"/>
    <n v="419218.89"/>
    <n v="106400"/>
    <n v="3.94"/>
    <s v="China"/>
    <s v="Shanghai Stock Exchange"/>
    <s v="CNY"/>
  </r>
  <r>
    <x v="3"/>
    <x v="58"/>
    <s v="CAML"/>
    <x v="291"/>
    <m/>
    <s v="Materials"/>
    <s v="Equity"/>
    <n v="372580.02"/>
    <n v="0.2"/>
    <n v="372580.02"/>
    <n v="178685"/>
    <n v="2.09"/>
    <s v="United Kingdom"/>
    <s v="London Stock Exchange"/>
    <s v="GBP"/>
  </r>
  <r>
    <x v="3"/>
    <x v="58"/>
    <n v="601212"/>
    <x v="292"/>
    <m/>
    <s v="Materials"/>
    <s v="Equity"/>
    <n v="282767.17"/>
    <n v="0.15"/>
    <n v="282767.17"/>
    <n v="435900"/>
    <n v="0.65"/>
    <s v="China"/>
    <s v="Shanghai Stock Exchange"/>
    <s v="CNY"/>
  </r>
  <r>
    <x v="3"/>
    <x v="58"/>
    <n v="878"/>
    <x v="293"/>
    <m/>
    <s v="Materials"/>
    <s v="Equity"/>
    <n v="275717.19"/>
    <n v="0.15"/>
    <n v="275717.19"/>
    <n v="121100"/>
    <n v="2.2799999999999998"/>
    <s v="China"/>
    <s v="Shenzhen Stock Exchange"/>
    <s v="CNY"/>
  </r>
  <r>
    <x v="3"/>
    <x v="58"/>
    <n v="737"/>
    <x v="294"/>
    <m/>
    <s v="Materials"/>
    <s v="Equity"/>
    <n v="212603.87"/>
    <n v="0.12"/>
    <n v="212603.87"/>
    <n v="112000"/>
    <n v="1.9"/>
    <s v="China"/>
    <s v="Shenzhen Stock Exchange"/>
    <s v="CNY"/>
  </r>
  <r>
    <x v="3"/>
    <x v="58"/>
    <n v="603993"/>
    <x v="295"/>
    <m/>
    <s v="Materials"/>
    <s v="Equity"/>
    <n v="195694.11"/>
    <n v="0.11"/>
    <n v="195694.11"/>
    <n v="90600"/>
    <n v="2.16"/>
    <s v="China"/>
    <s v="Shanghai Stock Exchange"/>
    <s v="CNY"/>
  </r>
  <r>
    <x v="3"/>
    <x v="58"/>
    <s v="USD"/>
    <x v="38"/>
    <m/>
    <s v="Cash and/or Derivatives"/>
    <s v="Cash"/>
    <n v="106636.12"/>
    <n v="0.06"/>
    <n v="106636.12"/>
    <n v="106636"/>
    <n v="100"/>
    <s v="United States"/>
    <s v="-"/>
    <s v="USD"/>
  </r>
  <r>
    <x v="3"/>
    <x v="58"/>
    <n v="2362"/>
    <x v="296"/>
    <m/>
    <s v="Materials"/>
    <s v="Equity"/>
    <n v="74876.820000000007"/>
    <n v="0.04"/>
    <n v="74876.820000000007"/>
    <n v="1071000"/>
    <n v="7.0000000000000007E-2"/>
    <s v="China"/>
    <s v="Hong Kong Exchanges And Clearing Ltd"/>
    <s v="HKD"/>
  </r>
  <r>
    <x v="3"/>
    <x v="58"/>
    <s v="HKD"/>
    <x v="45"/>
    <m/>
    <s v="Cash and/or Derivatives"/>
    <s v="Cash"/>
    <n v="39789.620000000003"/>
    <n v="0.02"/>
    <n v="39789.620000000003"/>
    <n v="309607"/>
    <n v="12.85"/>
    <s v="Hong Kong"/>
    <s v="-"/>
    <s v="HKD"/>
  </r>
  <r>
    <x v="3"/>
    <x v="58"/>
    <s v="NGEX"/>
    <x v="297"/>
    <m/>
    <s v="Financials"/>
    <s v="Equity"/>
    <n v="33252.589999999997"/>
    <n v="0.02"/>
    <n v="33252.589999999997"/>
    <n v="32591"/>
    <n v="1.02"/>
    <s v="Canada"/>
    <s v="Toronto Stock Exchange"/>
    <s v="CAD"/>
  </r>
  <r>
    <x v="3"/>
    <x v="58"/>
    <s v="MSIFT"/>
    <x v="142"/>
    <m/>
    <s v="Cash and/or Derivatives"/>
    <s v="Cash Collateral and Margins"/>
    <n v="30000"/>
    <n v="0.02"/>
    <n v="30000"/>
    <n v="30000"/>
    <n v="100"/>
    <s v="United States"/>
    <s v="-"/>
    <s v="USD"/>
  </r>
  <r>
    <x v="3"/>
    <x v="58"/>
    <s v="PLN"/>
    <x v="233"/>
    <m/>
    <s v="Cash and/or Derivatives"/>
    <s v="Cash"/>
    <n v="26715.03"/>
    <n v="0.01"/>
    <n v="26715.03"/>
    <n v="98140"/>
    <n v="27.22"/>
    <s v="Poland"/>
    <s v="-"/>
    <s v="PLN"/>
  </r>
  <r>
    <x v="3"/>
    <x v="58"/>
    <s v="MXN"/>
    <x v="272"/>
    <m/>
    <s v="Cash and/or Derivatives"/>
    <s v="Cash"/>
    <n v="22765.94"/>
    <n v="0.01"/>
    <n v="22765.94"/>
    <n v="421636"/>
    <n v="5.4"/>
    <s v="Mexico"/>
    <s v="-"/>
    <s v="MXN"/>
  </r>
  <r>
    <x v="3"/>
    <x v="58"/>
    <s v="CNH"/>
    <x v="57"/>
    <m/>
    <s v="Cash and/or Derivatives"/>
    <s v="Cash"/>
    <n v="21824.29"/>
    <n v="0.01"/>
    <n v="21824.29"/>
    <n v="155095"/>
    <n v="14.07"/>
    <s v="China"/>
    <s v="-"/>
    <s v="CNH"/>
  </r>
  <r>
    <x v="3"/>
    <x v="58"/>
    <s v="EUR"/>
    <x v="43"/>
    <m/>
    <s v="Cash and/or Derivatives"/>
    <s v="Cash"/>
    <n v="14252.62"/>
    <n v="0.01"/>
    <n v="14252.62"/>
    <n v="12362"/>
    <n v="115.3"/>
    <s v="European Union"/>
    <s v="-"/>
    <s v="EUR"/>
  </r>
  <r>
    <x v="3"/>
    <x v="58"/>
    <s v="JPY"/>
    <x v="46"/>
    <m/>
    <s v="Cash and/or Derivatives"/>
    <s v="Cash"/>
    <n v="13467.07"/>
    <n v="0.01"/>
    <n v="13467.07"/>
    <n v="2111570"/>
    <n v="0.64"/>
    <s v="Japan"/>
    <s v="-"/>
    <s v="JPY"/>
  </r>
  <r>
    <x v="3"/>
    <x v="58"/>
    <s v="AUD"/>
    <x v="231"/>
    <m/>
    <s v="Cash and/or Derivatives"/>
    <s v="Cash"/>
    <n v="7636.05"/>
    <n v="0"/>
    <n v="7636.05"/>
    <n v="11823"/>
    <n v="64.58"/>
    <s v="Australia"/>
    <s v="-"/>
    <s v="AUD"/>
  </r>
  <r>
    <x v="3"/>
    <x v="58"/>
    <s v="CAD"/>
    <x v="257"/>
    <m/>
    <s v="Cash and/or Derivatives"/>
    <s v="Cash"/>
    <n v="5467.59"/>
    <n v="0"/>
    <n v="5467.59"/>
    <n v="7717"/>
    <n v="70.849999999999994"/>
    <s v="Canada"/>
    <s v="-"/>
    <s v="CAD"/>
  </r>
  <r>
    <x v="3"/>
    <x v="58"/>
    <s v="BRL"/>
    <x v="298"/>
    <m/>
    <s v="Cash and/or Derivatives"/>
    <s v="Cash"/>
    <n v="3771.78"/>
    <n v="0"/>
    <n v="3771.78"/>
    <n v="20352"/>
    <n v="18.53"/>
    <s v="Brazil"/>
    <s v="-"/>
    <s v="BRL"/>
  </r>
  <r>
    <x v="3"/>
    <x v="58"/>
    <s v="IDR"/>
    <x v="249"/>
    <m/>
    <s v="Cash and/or Derivatives"/>
    <s v="Cash"/>
    <n v="3068.33"/>
    <n v="0"/>
    <n v="3068.33"/>
    <n v="51218020"/>
    <n v="0.01"/>
    <s v="Indonesia"/>
    <s v="-"/>
    <s v="IDR"/>
  </r>
  <r>
    <x v="3"/>
    <x v="58"/>
    <s v="GBP"/>
    <x v="49"/>
    <m/>
    <s v="Cash and/or Derivatives"/>
    <s v="Cash"/>
    <n v="3033.76"/>
    <n v="0"/>
    <n v="3033.76"/>
    <n v="2316"/>
    <n v="130.97999999999999"/>
    <s v="United Kingdom"/>
    <s v="-"/>
    <s v="GBP"/>
  </r>
  <r>
    <x v="3"/>
    <x v="58"/>
    <s v="JSZ5"/>
    <x v="300"/>
    <m/>
    <s v="Cash and/or Derivatives"/>
    <s v="Futures"/>
    <n v="0"/>
    <n v="0"/>
    <n v="268960.18"/>
    <n v="8"/>
    <n v="672.4"/>
    <s v="European Union"/>
    <s v="Eurex Deutschland"/>
    <s v="EUR"/>
  </r>
  <r>
    <x v="0"/>
    <x v="59"/>
    <s v="AMD"/>
    <x v="10"/>
    <s v="EQUITY"/>
    <s v="Information Technology"/>
    <s v="Equity"/>
    <n v="18448206.399999999"/>
    <n v="5.65"/>
    <n v="18448206.399999999"/>
    <n v="86110"/>
    <n v="214.24"/>
    <s v="United States"/>
    <s v="NASDAQ"/>
    <s v="USD"/>
  </r>
  <r>
    <x v="0"/>
    <x v="59"/>
    <s v="ASML"/>
    <x v="4"/>
    <s v="EQUITY"/>
    <s v="Information Technology"/>
    <s v="Equity"/>
    <n v="17550241.989999998"/>
    <n v="5.37"/>
    <n v="17550241.989999998"/>
    <n v="16653"/>
    <n v="1053.8800000000001"/>
    <s v="Netherlands"/>
    <s v="Euronext Amsterdam"/>
    <s v="EUR"/>
  </r>
  <r>
    <x v="0"/>
    <x v="59"/>
    <s v="MU"/>
    <x v="17"/>
    <s v="EQUITY"/>
    <s v="Information Technology"/>
    <s v="Equity"/>
    <n v="16321749.84"/>
    <n v="5"/>
    <n v="16321749.84"/>
    <n v="70884"/>
    <n v="230.26"/>
    <s v="United States"/>
    <s v="NASDAQ"/>
    <s v="USD"/>
  </r>
  <r>
    <x v="0"/>
    <x v="59"/>
    <s v="AAPL"/>
    <x v="1"/>
    <s v="EQUITY"/>
    <s v="Information Technology"/>
    <s v="Equity"/>
    <n v="16174781.35"/>
    <n v="4.95"/>
    <n v="16174781.35"/>
    <n v="58277"/>
    <n v="277.55"/>
    <s v="United States"/>
    <s v="NASDAQ"/>
    <s v="USD"/>
  </r>
  <r>
    <x v="0"/>
    <x v="59"/>
    <s v="IBM"/>
    <x v="8"/>
    <s v="EQUITY"/>
    <s v="Information Technology"/>
    <s v="Equity"/>
    <n v="15815433.6"/>
    <n v="4.84"/>
    <n v="15815433.6"/>
    <n v="52160"/>
    <n v="303.20999999999998"/>
    <s v="United States"/>
    <s v="New York Stock Exchange Inc."/>
    <s v="USD"/>
  </r>
  <r>
    <x v="0"/>
    <x v="59"/>
    <n v="5930"/>
    <x v="13"/>
    <s v="EQUITY"/>
    <s v="Information Technology"/>
    <s v="Equity"/>
    <n v="15788991.470000001"/>
    <n v="4.83"/>
    <n v="15788991.470000001"/>
    <n v="225116"/>
    <n v="70.14"/>
    <s v="Korea (South)"/>
    <s v="Korea Exchange (Stock Market)"/>
    <s v="KRW"/>
  </r>
  <r>
    <x v="0"/>
    <x v="59"/>
    <s v="CSCO"/>
    <x v="2"/>
    <s v="EQUITY"/>
    <s v="Information Technology"/>
    <s v="Equity"/>
    <n v="15061555.720000001"/>
    <n v="4.6100000000000003"/>
    <n v="15061555.720000001"/>
    <n v="197996"/>
    <n v="76.069999999999993"/>
    <s v="United States"/>
    <s v="NASDAQ"/>
    <s v="USD"/>
  </r>
  <r>
    <x v="0"/>
    <x v="59"/>
    <n v="2330"/>
    <x v="3"/>
    <s v="EQUITY"/>
    <s v="Information Technology"/>
    <s v="Equity"/>
    <n v="14988316.92"/>
    <n v="4.59"/>
    <n v="14988316.92"/>
    <n v="326126"/>
    <n v="45.96"/>
    <s v="Taiwan"/>
    <s v="Taiwan Stock Exchange"/>
    <s v="TWD"/>
  </r>
  <r>
    <x v="0"/>
    <x v="59"/>
    <s v="AVGO"/>
    <x v="0"/>
    <s v="EQUITY"/>
    <s v="Information Technology"/>
    <s v="Equity"/>
    <n v="14816241.189999999"/>
    <n v="4.54"/>
    <n v="14816241.189999999"/>
    <n v="37267"/>
    <n v="397.57"/>
    <s v="United States"/>
    <s v="NASDAQ"/>
    <s v="USD"/>
  </r>
  <r>
    <x v="0"/>
    <x v="59"/>
    <s v="NVDA"/>
    <x v="5"/>
    <s v="EQUITY"/>
    <s v="Information Technology"/>
    <s v="Equity"/>
    <n v="13638832.119999999"/>
    <n v="4.18"/>
    <n v="13638832.119999999"/>
    <n v="75662"/>
    <n v="180.26"/>
    <s v="United States"/>
    <s v="NASDAQ"/>
    <s v="USD"/>
  </r>
  <r>
    <x v="0"/>
    <x v="59"/>
    <s v="PLTR"/>
    <x v="12"/>
    <s v="EQUITY"/>
    <s v="Information Technology"/>
    <s v="Equity"/>
    <n v="13518709.27"/>
    <n v="4.1399999999999997"/>
    <n v="13518709.27"/>
    <n v="81551"/>
    <n v="165.77"/>
    <s v="United States"/>
    <s v="NASDAQ"/>
    <s v="USD"/>
  </r>
  <r>
    <x v="0"/>
    <x v="59"/>
    <s v="AMZN"/>
    <x v="6"/>
    <s v="EQUITY"/>
    <s v="Consumer Discretionary"/>
    <s v="Equity"/>
    <n v="13356590.6"/>
    <n v="4.09"/>
    <n v="13356590.6"/>
    <n v="58285"/>
    <n v="229.16"/>
    <s v="United States"/>
    <s v="NASDAQ"/>
    <s v="USD"/>
  </r>
  <r>
    <x v="0"/>
    <x v="59"/>
    <s v="MSFT"/>
    <x v="9"/>
    <s v="EQUITY"/>
    <s v="Information Technology"/>
    <s v="Equity"/>
    <n v="12992465.5"/>
    <n v="3.98"/>
    <n v="12992465.5"/>
    <n v="26761"/>
    <n v="485.5"/>
    <s v="United States"/>
    <s v="NASDAQ"/>
    <s v="USD"/>
  </r>
  <r>
    <x v="0"/>
    <x v="59"/>
    <s v="AMAT"/>
    <x v="51"/>
    <s v="EQUITY"/>
    <s v="Information Technology"/>
    <s v="Equity"/>
    <n v="12705225.189999999"/>
    <n v="3.89"/>
    <n v="12705225.189999999"/>
    <n v="50827"/>
    <n v="249.97"/>
    <s v="United States"/>
    <s v="NASDAQ"/>
    <s v="USD"/>
  </r>
  <r>
    <x v="0"/>
    <x v="59"/>
    <s v="QCOM"/>
    <x v="11"/>
    <s v="EQUITY"/>
    <s v="Information Technology"/>
    <s v="Equity"/>
    <n v="11263703.98"/>
    <n v="3.45"/>
    <n v="11263703.98"/>
    <n v="68207"/>
    <n v="165.14"/>
    <s v="United States"/>
    <s v="NASDAQ"/>
    <s v="USD"/>
  </r>
  <r>
    <x v="0"/>
    <x v="59"/>
    <s v="NOW"/>
    <x v="50"/>
    <s v="EQUITY"/>
    <s v="Information Technology"/>
    <s v="Equity"/>
    <n v="10564597.92"/>
    <n v="3.23"/>
    <n v="10564597.92"/>
    <n v="13161"/>
    <n v="802.72"/>
    <s v="United States"/>
    <s v="New York Stock Exchange Inc."/>
    <s v="USD"/>
  </r>
  <r>
    <x v="0"/>
    <x v="59"/>
    <s v="INTC"/>
    <x v="20"/>
    <s v="EQUITY"/>
    <s v="Information Technology"/>
    <s v="Equity"/>
    <n v="10184296.32"/>
    <n v="3.12"/>
    <n v="10184296.32"/>
    <n v="276672"/>
    <n v="36.81"/>
    <s v="United States"/>
    <s v="NASDAQ"/>
    <s v="USD"/>
  </r>
  <r>
    <x v="0"/>
    <x v="59"/>
    <s v="KLAC"/>
    <x v="21"/>
    <s v="EQUITY"/>
    <s v="Information Technology"/>
    <s v="Equity"/>
    <n v="9662007.5199999996"/>
    <n v="2.96"/>
    <n v="9662007.5199999996"/>
    <n v="8336"/>
    <n v="1159.07"/>
    <s v="United States"/>
    <s v="NASDAQ"/>
    <s v="USD"/>
  </r>
  <r>
    <x v="0"/>
    <x v="59"/>
    <s v="GOOGL"/>
    <x v="16"/>
    <s v="EQUITY"/>
    <s v="Communication"/>
    <s v="Equity"/>
    <n v="9524591.5500000007"/>
    <n v="2.92"/>
    <n v="9524591.5500000007"/>
    <n v="29769"/>
    <n v="319.95"/>
    <s v="United States"/>
    <s v="NASDAQ"/>
    <s v="USD"/>
  </r>
  <r>
    <x v="0"/>
    <x v="59"/>
    <s v="ORCL"/>
    <x v="7"/>
    <s v="EQUITY"/>
    <s v="Information Technology"/>
    <s v="Equity"/>
    <n v="8920064.1600000001"/>
    <n v="2.73"/>
    <n v="8920064.1600000001"/>
    <n v="43521"/>
    <n v="204.96"/>
    <s v="United States"/>
    <s v="New York Stock Exchange Inc."/>
    <s v="USD"/>
  </r>
  <r>
    <x v="0"/>
    <x v="59"/>
    <s v="GOOG"/>
    <x v="18"/>
    <s v="EQUITY"/>
    <s v="Communication"/>
    <s v="Equity"/>
    <n v="8310625.4400000004"/>
    <n v="2.54"/>
    <n v="8310625.4400000004"/>
    <n v="25948"/>
    <n v="320.27999999999997"/>
    <s v="United States"/>
    <s v="NASDAQ"/>
    <s v="USD"/>
  </r>
  <r>
    <x v="0"/>
    <x v="59"/>
    <s v="PANW"/>
    <x v="14"/>
    <s v="EQUITY"/>
    <s v="Information Technology"/>
    <s v="Equity"/>
    <n v="7842714.5499999998"/>
    <n v="2.4"/>
    <n v="7842714.5499999998"/>
    <n v="42313"/>
    <n v="185.35"/>
    <s v="United States"/>
    <s v="NASDAQ"/>
    <s v="USD"/>
  </r>
  <r>
    <x v="0"/>
    <x v="59"/>
    <n v="8035"/>
    <x v="22"/>
    <s v="EQUITY"/>
    <s v="Information Technology"/>
    <s v="Equity"/>
    <n v="5977944.7000000002"/>
    <n v="1.83"/>
    <n v="5977944.7000000002"/>
    <n v="30000"/>
    <n v="199.26"/>
    <s v="Japan"/>
    <s v="Tokyo Stock Exchange"/>
    <s v="JPY"/>
  </r>
  <r>
    <x v="0"/>
    <x v="59"/>
    <n v="2317"/>
    <x v="24"/>
    <s v="EQUITY"/>
    <s v="Information Technology"/>
    <s v="Equity"/>
    <n v="5587318.9199999999"/>
    <n v="1.71"/>
    <n v="5587318.9199999999"/>
    <n v="771210"/>
    <n v="7.24"/>
    <s v="Taiwan"/>
    <s v="Taiwan Stock Exchange"/>
    <s v="TWD"/>
  </r>
  <r>
    <x v="0"/>
    <x v="59"/>
    <s v="SNOW"/>
    <x v="25"/>
    <s v="EQUITY"/>
    <s v="Information Technology"/>
    <s v="Equity"/>
    <n v="5259656.32"/>
    <n v="1.61"/>
    <n v="5259656.32"/>
    <n v="21152"/>
    <n v="248.66"/>
    <s v="United States"/>
    <s v="New York Stock Exchange Inc."/>
    <s v="USD"/>
  </r>
  <r>
    <x v="0"/>
    <x v="59"/>
    <s v="EQIX"/>
    <x v="19"/>
    <s v="EQUITY"/>
    <s v="Real Estate"/>
    <s v="Equity"/>
    <n v="4655543.6399999997"/>
    <n v="1.43"/>
    <n v="4655543.6399999997"/>
    <n v="6204"/>
    <n v="750.41"/>
    <s v="United States"/>
    <s v="NASDAQ"/>
    <s v="USD"/>
  </r>
  <r>
    <x v="0"/>
    <x v="59"/>
    <s v="DELL"/>
    <x v="26"/>
    <s v="EQUITY"/>
    <s v="Information Technology"/>
    <s v="Equity"/>
    <n v="2640946.6800000002"/>
    <n v="0.81"/>
    <n v="2640946.6800000002"/>
    <n v="19818"/>
    <n v="133.26"/>
    <s v="United States"/>
    <s v="New York Stock Exchange Inc."/>
    <s v="USD"/>
  </r>
  <r>
    <x v="0"/>
    <x v="59"/>
    <n v="5935"/>
    <x v="32"/>
    <s v="EQUITY"/>
    <s v="Information Technology"/>
    <s v="Equity"/>
    <n v="1884902.78"/>
    <n v="0.57999999999999996"/>
    <n v="1884902.78"/>
    <n v="35740"/>
    <n v="52.74"/>
    <s v="Korea (South)"/>
    <s v="Korea Exchange (Stock Market)"/>
    <s v="KRW"/>
  </r>
  <r>
    <x v="0"/>
    <x v="59"/>
    <s v="MCHP"/>
    <x v="27"/>
    <s v="EQUITY"/>
    <s v="Information Technology"/>
    <s v="Equity"/>
    <n v="1798367.13"/>
    <n v="0.55000000000000004"/>
    <n v="1798367.13"/>
    <n v="34209"/>
    <n v="52.57"/>
    <s v="United States"/>
    <s v="NASDAQ"/>
    <s v="USD"/>
  </r>
  <r>
    <x v="0"/>
    <x v="59"/>
    <s v="HPE"/>
    <x v="28"/>
    <s v="EQUITY"/>
    <s v="Information Technology"/>
    <s v="Equity"/>
    <n v="1790370.21"/>
    <n v="0.55000000000000004"/>
    <n v="1790370.21"/>
    <n v="83157"/>
    <n v="21.53"/>
    <s v="United States"/>
    <s v="New York Stock Exchange Inc."/>
    <s v="USD"/>
  </r>
  <r>
    <x v="0"/>
    <x v="59"/>
    <s v="PSTG"/>
    <x v="30"/>
    <s v="EQUITY"/>
    <s v="Information Technology"/>
    <s v="Equity"/>
    <n v="1762144.65"/>
    <n v="0.54"/>
    <n v="1762144.65"/>
    <n v="20545"/>
    <n v="85.77"/>
    <s v="United States"/>
    <s v="New York Stock Exchange Inc."/>
    <s v="USD"/>
  </r>
  <r>
    <x v="0"/>
    <x v="59"/>
    <s v="MDB"/>
    <x v="33"/>
    <s v="EQUITY"/>
    <s v="Information Technology"/>
    <s v="Equity"/>
    <n v="1692688.76"/>
    <n v="0.52"/>
    <n v="1692688.76"/>
    <n v="5188"/>
    <n v="326.27"/>
    <s v="United States"/>
    <s v="NASDAQ"/>
    <s v="USD"/>
  </r>
  <r>
    <x v="0"/>
    <x v="59"/>
    <s v="NTAP"/>
    <x v="29"/>
    <s v="EQUITY"/>
    <s v="Information Technology"/>
    <s v="Equity"/>
    <n v="1385945.5"/>
    <n v="0.42"/>
    <n v="1385945.5"/>
    <n v="12686"/>
    <n v="109.25"/>
    <s v="United States"/>
    <s v="NASDAQ"/>
    <s v="USD"/>
  </r>
  <r>
    <x v="0"/>
    <x v="59"/>
    <s v="TWD"/>
    <x v="41"/>
    <s v="CASH"/>
    <s v="Cash and/or Derivatives"/>
    <s v="Cash"/>
    <n v="893352.3"/>
    <n v="0.27"/>
    <n v="893352.3"/>
    <n v="27990961"/>
    <n v="3.19"/>
    <s v="Taiwan"/>
    <s v="-"/>
    <s v="TWD"/>
  </r>
  <r>
    <x v="0"/>
    <x v="59"/>
    <s v="KRW"/>
    <x v="39"/>
    <s v="CASH"/>
    <s v="Cash and/or Derivatives"/>
    <s v="Cash"/>
    <n v="826232.83"/>
    <n v="0.25"/>
    <n v="826232.83"/>
    <n v="1211009464"/>
    <n v="7.0000000000000007E-2"/>
    <s v="Korea (South)"/>
    <s v="-"/>
    <s v="KRW"/>
  </r>
  <r>
    <x v="0"/>
    <x v="59"/>
    <s v="NTNX"/>
    <x v="34"/>
    <s v="EQUITY"/>
    <s v="Information Technology"/>
    <s v="Equity"/>
    <n v="812257.02"/>
    <n v="0.25"/>
    <n v="812257.02"/>
    <n v="16803"/>
    <n v="48.34"/>
    <s v="United States"/>
    <s v="NASDAQ"/>
    <s v="USD"/>
  </r>
  <r>
    <x v="0"/>
    <x v="59"/>
    <s v="ZBRA"/>
    <x v="31"/>
    <s v="EQUITY"/>
    <s v="Information Technology"/>
    <s v="Equity"/>
    <n v="808363.5"/>
    <n v="0.25"/>
    <n v="808363.5"/>
    <n v="3227"/>
    <n v="250.5"/>
    <s v="United States"/>
    <s v="NASDAQ"/>
    <s v="USD"/>
  </r>
  <r>
    <x v="0"/>
    <x v="59"/>
    <s v="EUR"/>
    <x v="43"/>
    <s v="CASH"/>
    <s v="Cash and/or Derivatives"/>
    <s v="Cash"/>
    <n v="704031.92"/>
    <n v="0.22"/>
    <n v="704031.92"/>
    <n v="607448"/>
    <n v="115.9"/>
    <s v="European Union"/>
    <s v="-"/>
    <s v="EUR"/>
  </r>
  <r>
    <x v="0"/>
    <x v="59"/>
    <n v="992"/>
    <x v="36"/>
    <s v="EQUITY"/>
    <s v="Information Technology"/>
    <s v="Equity"/>
    <n v="680201.07"/>
    <n v="0.21"/>
    <n v="680201.07"/>
    <n v="546000"/>
    <n v="1.25"/>
    <s v="China"/>
    <s v="Hong Kong Exchanges And Clearing Ltd"/>
    <s v="HKD"/>
  </r>
  <r>
    <x v="0"/>
    <x v="59"/>
    <s v="RBRK"/>
    <x v="52"/>
    <s v="EQUITY"/>
    <s v="Information Technology"/>
    <s v="Equity"/>
    <n v="534520.97"/>
    <n v="0.16"/>
    <n v="534520.97"/>
    <n v="7841"/>
    <n v="68.17"/>
    <s v="United States"/>
    <s v="New York Stock Exchange Inc."/>
    <s v="USD"/>
  </r>
  <r>
    <x v="0"/>
    <x v="59"/>
    <n v="66570"/>
    <x v="53"/>
    <s v="EQUITY"/>
    <s v="Consumer Discretionary"/>
    <s v="Equity"/>
    <n v="391218.19"/>
    <n v="0.12"/>
    <n v="391218.19"/>
    <n v="6629"/>
    <n v="59.02"/>
    <s v="Korea (South)"/>
    <s v="Korea Exchange (Stock Market)"/>
    <s v="KRW"/>
  </r>
  <r>
    <x v="0"/>
    <x v="59"/>
    <s v="CVLT"/>
    <x v="37"/>
    <s v="EQUITY"/>
    <s v="Information Technology"/>
    <s v="Equity"/>
    <n v="327255.3"/>
    <n v="0.1"/>
    <n v="327255.3"/>
    <n v="2655"/>
    <n v="123.26"/>
    <s v="United States"/>
    <s v="NASDAQ"/>
    <s v="USD"/>
  </r>
  <r>
    <x v="0"/>
    <x v="59"/>
    <s v="JPY"/>
    <x v="46"/>
    <s v="CASH"/>
    <s v="Cash and/or Derivatives"/>
    <s v="Cash"/>
    <n v="299793.91999999998"/>
    <n v="0.09"/>
    <n v="299793.91999999998"/>
    <n v="46895264"/>
    <n v="0.64"/>
    <s v="Japan"/>
    <s v="-"/>
    <s v="JPY"/>
  </r>
  <r>
    <x v="0"/>
    <x v="59"/>
    <n v="3706"/>
    <x v="55"/>
    <s v="EQUITY"/>
    <s v="Information Technology"/>
    <s v="Equity"/>
    <n v="147441.16"/>
    <n v="0.05"/>
    <n v="147441.16"/>
    <n v="52200"/>
    <n v="2.82"/>
    <s v="Taiwan"/>
    <s v="Taiwan Stock Exchange"/>
    <s v="TWD"/>
  </r>
  <r>
    <x v="0"/>
    <x v="59"/>
    <s v="GFS"/>
    <x v="54"/>
    <s v="EQUITY"/>
    <s v="Information Technology"/>
    <s v="Equity"/>
    <n v="139775.01"/>
    <n v="0.04"/>
    <n v="139775.01"/>
    <n v="3963"/>
    <n v="35.270000000000003"/>
    <s v="United States"/>
    <s v="NASDAQ"/>
    <s v="USD"/>
  </r>
  <r>
    <x v="0"/>
    <x v="59"/>
    <s v="FSLY"/>
    <x v="40"/>
    <s v="EQUITY"/>
    <s v="Information Technology"/>
    <s v="Equity"/>
    <n v="97914.96"/>
    <n v="0.03"/>
    <n v="97914.96"/>
    <n v="8242"/>
    <n v="11.88"/>
    <s v="United States"/>
    <s v="New York Stock Exchange Inc."/>
    <s v="USD"/>
  </r>
  <r>
    <x v="0"/>
    <x v="59"/>
    <s v="CITFT"/>
    <x v="47"/>
    <s v="CASH"/>
    <s v="Cash and/or Derivatives"/>
    <s v="Cash Collateral and Margins"/>
    <n v="41000"/>
    <n v="0.01"/>
    <n v="41000"/>
    <n v="41000"/>
    <n v="100"/>
    <s v="United States"/>
    <s v="-"/>
    <s v="USD"/>
  </r>
  <r>
    <x v="0"/>
    <x v="59"/>
    <s v="HKD"/>
    <x v="45"/>
    <s v="CASH"/>
    <s v="Cash and/or Derivatives"/>
    <s v="Cash"/>
    <n v="36330.870000000003"/>
    <n v="0.01"/>
    <n v="36330.870000000003"/>
    <n v="282589"/>
    <n v="12.86"/>
    <s v="Hong Kong"/>
    <s v="-"/>
    <s v="HKD"/>
  </r>
  <r>
    <x v="0"/>
    <x v="59"/>
    <n v="2388"/>
    <x v="44"/>
    <s v="EQUITY"/>
    <s v="Information Technology"/>
    <s v="Equity"/>
    <n v="10406.02"/>
    <n v="0"/>
    <n v="10406.02"/>
    <n v="6331"/>
    <n v="1.64"/>
    <s v="Taiwan"/>
    <s v="Taiwan Stock Exchange"/>
    <s v="TWD"/>
  </r>
  <r>
    <x v="0"/>
    <x v="59"/>
    <n v="300017"/>
    <x v="56"/>
    <s v="EQUITY"/>
    <s v="Information Technology"/>
    <s v="Equity"/>
    <n v="9121"/>
    <n v="0"/>
    <n v="9121"/>
    <n v="6200"/>
    <n v="1.47"/>
    <s v="China"/>
    <s v="Shenzhen Stock Exchange"/>
    <s v="CNY"/>
  </r>
  <r>
    <x v="0"/>
    <x v="59"/>
    <s v="ETD_USD"/>
    <x v="66"/>
    <s v="CASH"/>
    <s v="Cash and/or Derivatives"/>
    <s v="Cash"/>
    <n v="5202"/>
    <n v="0"/>
    <n v="5202"/>
    <n v="5202"/>
    <n v="100"/>
    <s v="United States"/>
    <s v="-"/>
    <s v="USD"/>
  </r>
  <r>
    <x v="0"/>
    <x v="59"/>
    <s v="CNH"/>
    <x v="57"/>
    <s v="CASH"/>
    <s v="Cash and/or Derivatives"/>
    <s v="Cash"/>
    <n v="2740.5"/>
    <n v="0"/>
    <n v="2740.5"/>
    <n v="19374"/>
    <n v="14.15"/>
    <s v="China"/>
    <s v="-"/>
    <s v="CNH"/>
  </r>
  <r>
    <x v="0"/>
    <x v="59"/>
    <s v="JPY"/>
    <x v="61"/>
    <s v="FX"/>
    <s v="Cash and/or Derivatives"/>
    <s v="FX"/>
    <n v="464.9"/>
    <n v="0"/>
    <n v="464.9"/>
    <n v="-42252000"/>
    <n v="1"/>
    <s v="United States"/>
    <s v="-"/>
    <s v="USD"/>
  </r>
  <r>
    <x v="0"/>
    <x v="59"/>
    <s v="GBP"/>
    <x v="49"/>
    <s v="CASH"/>
    <s v="Cash and/or Derivatives"/>
    <s v="Cash"/>
    <n v="138.58000000000001"/>
    <n v="0"/>
    <n v="138.58000000000001"/>
    <n v="105"/>
    <n v="132.28"/>
    <s v="United Kingdom"/>
    <s v="-"/>
    <s v="GBP"/>
  </r>
  <r>
    <x v="0"/>
    <x v="59"/>
    <s v="CNH"/>
    <x v="62"/>
    <s v="FX"/>
    <s v="Cash and/or Derivatives"/>
    <s v="FX"/>
    <n v="-0.43"/>
    <n v="0"/>
    <n v="-0.43"/>
    <n v="-2082"/>
    <n v="1"/>
    <s v="United States"/>
    <s v="-"/>
    <s v="USD"/>
  </r>
  <r>
    <x v="0"/>
    <x v="59"/>
    <s v="HKD"/>
    <x v="63"/>
    <s v="FX"/>
    <s v="Cash and/or Derivatives"/>
    <s v="FX"/>
    <n v="2.79"/>
    <n v="0"/>
    <n v="2.79"/>
    <n v="-233760"/>
    <n v="1"/>
    <s v="United States"/>
    <s v="-"/>
    <s v="USD"/>
  </r>
  <r>
    <x v="0"/>
    <x v="59"/>
    <s v="HWBZ5"/>
    <x v="149"/>
    <s v="FUTURE"/>
    <s v="Cash and/or Derivatives"/>
    <s v="Futures"/>
    <n v="0"/>
    <n v="0"/>
    <n v="607254"/>
    <n v="12"/>
    <n v="25302.25"/>
    <s v="-"/>
    <s v="Chicago Mercantile Exchange"/>
    <s v="USD"/>
  </r>
  <r>
    <x v="0"/>
    <x v="59"/>
    <s v="EUR"/>
    <x v="60"/>
    <s v="FX"/>
    <s v="Cash and/or Derivatives"/>
    <s v="FX"/>
    <n v="-1667.74"/>
    <n v="0"/>
    <n v="-1667.74"/>
    <n v="-603816"/>
    <n v="1"/>
    <s v="United States"/>
    <s v="-"/>
    <s v="USD"/>
  </r>
  <r>
    <x v="0"/>
    <x v="59"/>
    <s v="TWD"/>
    <x v="64"/>
    <s v="FX"/>
    <s v="Cash and/or Derivatives"/>
    <s v="FX"/>
    <n v="-2963.38"/>
    <n v="0"/>
    <n v="-2963.38"/>
    <n v="-26906000"/>
    <n v="1"/>
    <s v="United States"/>
    <s v="-"/>
    <s v="USD"/>
  </r>
  <r>
    <x v="0"/>
    <x v="59"/>
    <s v="KRW"/>
    <x v="59"/>
    <s v="FX"/>
    <s v="Cash and/or Derivatives"/>
    <s v="FX"/>
    <n v="-3314.83"/>
    <n v="0"/>
    <n v="-3314.83"/>
    <n v="-1083825200"/>
    <n v="1"/>
    <s v="United States"/>
    <s v="-"/>
    <s v="USD"/>
  </r>
  <r>
    <x v="0"/>
    <x v="59"/>
    <s v="USD"/>
    <x v="38"/>
    <s v="CASH"/>
    <s v="Cash and/or Derivatives"/>
    <s v="Cash"/>
    <n v="-2070568.59"/>
    <n v="-0.63"/>
    <n v="-2070568.59"/>
    <n v="-2070569"/>
    <n v="100"/>
    <s v="United States"/>
    <s v="-"/>
    <s v="USD"/>
  </r>
  <r>
    <x v="2"/>
    <x v="59"/>
    <s v="AMD"/>
    <x v="10"/>
    <m/>
    <s v="Information Technology"/>
    <s v="Equity"/>
    <n v="6762699.8399999999"/>
    <n v="9.31"/>
    <n v="6762699.8399999999"/>
    <n v="31566"/>
    <n v="214.24"/>
    <s v="United States"/>
    <s v="NASDAQ"/>
    <s v="USD"/>
  </r>
  <r>
    <x v="2"/>
    <x v="59"/>
    <n v="5930"/>
    <x v="13"/>
    <m/>
    <s v="Information Technology"/>
    <s v="Equity"/>
    <n v="5554861.1600000001"/>
    <n v="7.65"/>
    <n v="5554861.1600000001"/>
    <n v="79200"/>
    <n v="70.14"/>
    <s v="Korea (South)"/>
    <s v="Korea Exchange (Stock Market)"/>
    <s v="KRW"/>
  </r>
  <r>
    <x v="2"/>
    <x v="59"/>
    <s v="AAPL"/>
    <x v="1"/>
    <m/>
    <s v="Information Technology"/>
    <s v="Equity"/>
    <n v="5327572.25"/>
    <n v="7.33"/>
    <n v="5327572.25"/>
    <n v="19195"/>
    <n v="277.55"/>
    <s v="United States"/>
    <s v="NASDAQ"/>
    <s v="USD"/>
  </r>
  <r>
    <x v="2"/>
    <x v="59"/>
    <s v="NVDA"/>
    <x v="5"/>
    <m/>
    <s v="Information Technology"/>
    <s v="Equity"/>
    <n v="4871165.9800000004"/>
    <n v="6.7"/>
    <n v="4871165.9800000004"/>
    <n v="27023"/>
    <n v="180.26"/>
    <s v="United States"/>
    <s v="NASDAQ"/>
    <s v="USD"/>
  </r>
  <r>
    <x v="2"/>
    <x v="59"/>
    <s v="EA"/>
    <x v="156"/>
    <m/>
    <s v="Communication"/>
    <s v="Equity"/>
    <n v="4093726.08"/>
    <n v="5.63"/>
    <n v="4093726.08"/>
    <n v="20274"/>
    <n v="201.92"/>
    <s v="United States"/>
    <s v="NASDAQ"/>
    <s v="USD"/>
  </r>
  <r>
    <x v="2"/>
    <x v="59"/>
    <s v="NFLX"/>
    <x v="153"/>
    <m/>
    <s v="Communication"/>
    <s v="Equity"/>
    <n v="3430444.8"/>
    <n v="4.72"/>
    <n v="3430444.8"/>
    <n v="32320"/>
    <n v="106.14"/>
    <s v="United States"/>
    <s v="NASDAQ"/>
    <s v="USD"/>
  </r>
  <r>
    <x v="2"/>
    <x v="59"/>
    <s v="TTWO"/>
    <x v="159"/>
    <m/>
    <s v="Communication"/>
    <s v="Equity"/>
    <n v="3208607.1"/>
    <n v="4.42"/>
    <n v="3208607.1"/>
    <n v="13170"/>
    <n v="243.63"/>
    <s v="United States"/>
    <s v="NASDAQ"/>
    <s v="USD"/>
  </r>
  <r>
    <x v="2"/>
    <x v="59"/>
    <n v="7974"/>
    <x v="157"/>
    <m/>
    <s v="Communication"/>
    <s v="Equity"/>
    <n v="3130541.79"/>
    <n v="4.3099999999999996"/>
    <n v="3130541.79"/>
    <n v="37000"/>
    <n v="84.61"/>
    <s v="Japan"/>
    <s v="Tokyo Stock Exchange"/>
    <s v="JPY"/>
  </r>
  <r>
    <x v="2"/>
    <x v="59"/>
    <s v="RBLX"/>
    <x v="158"/>
    <m/>
    <s v="Communication"/>
    <s v="Equity"/>
    <n v="3061110.03"/>
    <n v="4.21"/>
    <n v="3061110.03"/>
    <n v="33011"/>
    <n v="92.73"/>
    <s v="United States"/>
    <s v="New York Stock Exchange Inc."/>
    <s v="USD"/>
  </r>
  <r>
    <x v="2"/>
    <x v="59"/>
    <n v="1810"/>
    <x v="152"/>
    <m/>
    <s v="Information Technology"/>
    <s v="Equity"/>
    <n v="2944784.14"/>
    <n v="4.05"/>
    <n v="2944784.14"/>
    <n v="571200"/>
    <n v="5.16"/>
    <s v="China"/>
    <s v="Hong Kong Exchanges And Clearing Ltd"/>
    <s v="HKD"/>
  </r>
  <r>
    <x v="2"/>
    <x v="59"/>
    <s v="SPOT"/>
    <x v="154"/>
    <m/>
    <s v="Communication"/>
    <s v="Equity"/>
    <n v="2644582.7799999998"/>
    <n v="3.64"/>
    <n v="2644582.7799999998"/>
    <n v="4462"/>
    <n v="592.69000000000005"/>
    <s v="Sweden"/>
    <s v="New York Stock Exchange Inc."/>
    <s v="USD"/>
  </r>
  <r>
    <x v="2"/>
    <x v="59"/>
    <s v="RDDT"/>
    <x v="236"/>
    <m/>
    <s v="Communication"/>
    <s v="Equity"/>
    <n v="2268215.6800000002"/>
    <n v="3.12"/>
    <n v="2268215.6800000002"/>
    <n v="10928"/>
    <n v="207.56"/>
    <s v="United States"/>
    <s v="New York Stock Exchange Inc."/>
    <s v="USD"/>
  </r>
  <r>
    <x v="2"/>
    <x v="59"/>
    <s v="ALL"/>
    <x v="160"/>
    <m/>
    <s v="Consumer Discretionary"/>
    <s v="Equity"/>
    <n v="2137573.27"/>
    <n v="2.94"/>
    <n v="2137573.27"/>
    <n v="56119"/>
    <n v="38.090000000000003"/>
    <s v="Australia"/>
    <s v="Asx - All Markets"/>
    <s v="AUD"/>
  </r>
  <r>
    <x v="2"/>
    <x v="59"/>
    <s v="ZM"/>
    <x v="161"/>
    <m/>
    <s v="Information Technology"/>
    <s v="Equity"/>
    <n v="1989255.23"/>
    <n v="2.74"/>
    <n v="1989255.23"/>
    <n v="23561"/>
    <n v="84.43"/>
    <s v="United States"/>
    <s v="NASDAQ"/>
    <s v="USD"/>
  </r>
  <r>
    <x v="2"/>
    <x v="59"/>
    <s v="TTD"/>
    <x v="155"/>
    <m/>
    <s v="Communication"/>
    <s v="Equity"/>
    <n v="1572495.77"/>
    <n v="2.16"/>
    <n v="1572495.77"/>
    <n v="40207"/>
    <n v="39.11"/>
    <s v="United States"/>
    <s v="NASDAQ"/>
    <s v="USD"/>
  </r>
  <r>
    <x v="2"/>
    <x v="59"/>
    <s v="LOGN"/>
    <x v="164"/>
    <m/>
    <s v="Information Technology"/>
    <s v="Equity"/>
    <n v="1477155.09"/>
    <n v="2.0299999999999998"/>
    <n v="1477155.09"/>
    <n v="13223"/>
    <n v="111.71"/>
    <s v="Switzerland"/>
    <s v="SIX Swiss Exchange"/>
    <s v="CHF"/>
  </r>
  <r>
    <x v="2"/>
    <x v="59"/>
    <n v="9766"/>
    <x v="168"/>
    <m/>
    <s v="Communication"/>
    <s v="Equity"/>
    <n v="1397423.69"/>
    <n v="1.92"/>
    <n v="1397423.69"/>
    <n v="9200"/>
    <n v="151.88999999999999"/>
    <s v="Japan"/>
    <s v="Tokyo Stock Exchange"/>
    <s v="JPY"/>
  </r>
  <r>
    <x v="2"/>
    <x v="59"/>
    <s v="PINS"/>
    <x v="162"/>
    <m/>
    <s v="Communication"/>
    <s v="Equity"/>
    <n v="1363264.55"/>
    <n v="1.88"/>
    <n v="1363264.55"/>
    <n v="53315"/>
    <n v="25.57"/>
    <s v="United States"/>
    <s v="New York Stock Exchange Inc."/>
    <s v="USD"/>
  </r>
  <r>
    <x v="2"/>
    <x v="59"/>
    <s v="ROKU"/>
    <x v="169"/>
    <m/>
    <s v="Communication"/>
    <s v="Equity"/>
    <n v="1111411.8600000001"/>
    <n v="1.53"/>
    <n v="1111411.8600000001"/>
    <n v="11622"/>
    <n v="95.63"/>
    <s v="United States"/>
    <s v="NASDAQ"/>
    <s v="USD"/>
  </r>
  <r>
    <x v="2"/>
    <x v="59"/>
    <n v="992"/>
    <x v="36"/>
    <m/>
    <s v="Information Technology"/>
    <s v="Equity"/>
    <n v="954274.77"/>
    <n v="1.31"/>
    <n v="954274.77"/>
    <n v="766000"/>
    <n v="1.25"/>
    <s v="China"/>
    <s v="Hong Kong Exchanges And Clearing Ltd"/>
    <s v="HKD"/>
  </r>
  <r>
    <x v="2"/>
    <x v="59"/>
    <s v="EVO"/>
    <x v="163"/>
    <m/>
    <s v="Consumer Discretionary"/>
    <s v="Equity"/>
    <n v="900117.83"/>
    <n v="1.24"/>
    <n v="900117.83"/>
    <n v="13369"/>
    <n v="67.33"/>
    <s v="Sweden"/>
    <s v="Nasdaq Omx Nordic"/>
    <s v="SEK"/>
  </r>
  <r>
    <x v="2"/>
    <x v="59"/>
    <n v="3659"/>
    <x v="173"/>
    <m/>
    <s v="Communication"/>
    <s v="Equity"/>
    <n v="872814.45"/>
    <n v="1.2"/>
    <n v="872814.45"/>
    <n v="37000"/>
    <n v="23.59"/>
    <s v="Japan"/>
    <s v="Tokyo Stock Exchange"/>
    <s v="JPY"/>
  </r>
  <r>
    <x v="2"/>
    <x v="59"/>
    <n v="9697"/>
    <x v="170"/>
    <m/>
    <s v="Communication"/>
    <s v="Equity"/>
    <n v="814734.22"/>
    <n v="1.1200000000000001"/>
    <n v="814734.22"/>
    <n v="33600"/>
    <n v="24.25"/>
    <s v="Japan"/>
    <s v="Tokyo Stock Exchange"/>
    <s v="JPY"/>
  </r>
  <r>
    <x v="2"/>
    <x v="59"/>
    <s v="SNAP"/>
    <x v="165"/>
    <m/>
    <s v="Communication"/>
    <s v="Equity"/>
    <n v="808646.21"/>
    <n v="1.1100000000000001"/>
    <n v="808646.21"/>
    <n v="106261"/>
    <n v="7.61"/>
    <s v="United States"/>
    <s v="New York Stock Exchange Inc."/>
    <s v="USD"/>
  </r>
  <r>
    <x v="2"/>
    <x v="59"/>
    <s v="PSON"/>
    <x v="167"/>
    <m/>
    <s v="Consumer Discretionary"/>
    <s v="Equity"/>
    <n v="772835.93"/>
    <n v="1.06"/>
    <n v="772835.93"/>
    <n v="59208"/>
    <n v="13.05"/>
    <s v="United Kingdom"/>
    <s v="London Stock Exchange"/>
    <s v="GBP"/>
  </r>
  <r>
    <x v="2"/>
    <x v="59"/>
    <n v="5935"/>
    <x v="32"/>
    <m/>
    <s v="Information Technology"/>
    <s v="Equity"/>
    <n v="666835.78"/>
    <n v="0.92"/>
    <n v="666835.78"/>
    <n v="12644"/>
    <n v="52.74"/>
    <s v="Korea (South)"/>
    <s v="Korea Exchange (Stock Market)"/>
    <s v="KRW"/>
  </r>
  <r>
    <x v="2"/>
    <x v="59"/>
    <s v="DUOL"/>
    <x v="166"/>
    <m/>
    <s v="Consumer Discretionary"/>
    <s v="Equity"/>
    <n v="663650.46"/>
    <n v="0.91"/>
    <n v="663650.46"/>
    <n v="3522"/>
    <n v="188.43"/>
    <s v="United States"/>
    <s v="NASDAQ"/>
    <s v="USD"/>
  </r>
  <r>
    <x v="2"/>
    <x v="59"/>
    <s v="LIF"/>
    <x v="237"/>
    <m/>
    <s v="Information Technology"/>
    <s v="Equity"/>
    <n v="538706.36"/>
    <n v="0.74"/>
    <n v="538706.36"/>
    <n v="6866"/>
    <n v="78.459999999999994"/>
    <s v="United States"/>
    <s v="NASDAQ"/>
    <s v="USD"/>
  </r>
  <r>
    <x v="2"/>
    <x v="59"/>
    <n v="259960"/>
    <x v="171"/>
    <m/>
    <s v="Communication"/>
    <s v="Equity"/>
    <n v="499174.46"/>
    <n v="0.69"/>
    <n v="499174.46"/>
    <n v="2814"/>
    <n v="177.39"/>
    <s v="Korea (South)"/>
    <s v="Korea Exchange (Stock Market)"/>
    <s v="KRW"/>
  </r>
  <r>
    <x v="2"/>
    <x v="59"/>
    <n v="9684"/>
    <x v="176"/>
    <m/>
    <s v="Communication"/>
    <s v="Equity"/>
    <n v="491164.46"/>
    <n v="0.68"/>
    <n v="491164.46"/>
    <n v="24800"/>
    <n v="19.809999999999999"/>
    <s v="Japan"/>
    <s v="Tokyo Stock Exchange"/>
    <s v="JPY"/>
  </r>
  <r>
    <x v="2"/>
    <x v="59"/>
    <s v="CDR"/>
    <x v="177"/>
    <m/>
    <s v="Communication"/>
    <s v="Equity"/>
    <n v="414878.86"/>
    <n v="0.56999999999999995"/>
    <n v="414878.86"/>
    <n v="6233"/>
    <n v="66.56"/>
    <s v="Poland"/>
    <s v="Warsaw Stock Exchange/Equities/Main Market"/>
    <s v="PLN"/>
  </r>
  <r>
    <x v="2"/>
    <x v="59"/>
    <s v="LOPE"/>
    <x v="174"/>
    <m/>
    <s v="Consumer Discretionary"/>
    <s v="Equity"/>
    <n v="394360.03"/>
    <n v="0.54"/>
    <n v="394360.03"/>
    <n v="2521"/>
    <n v="156.43"/>
    <s v="United States"/>
    <s v="NASDAQ"/>
    <s v="USD"/>
  </r>
  <r>
    <x v="2"/>
    <x v="59"/>
    <s v="SOUN"/>
    <x v="172"/>
    <m/>
    <s v="Information Technology"/>
    <s v="Equity"/>
    <n v="387128.64"/>
    <n v="0.53"/>
    <n v="387128.64"/>
    <n v="32752"/>
    <n v="11.82"/>
    <s v="United States"/>
    <s v="NASDAQ"/>
    <s v="USD"/>
  </r>
  <r>
    <x v="2"/>
    <x v="59"/>
    <n v="6417"/>
    <x v="180"/>
    <m/>
    <s v="Consumer Discretionary"/>
    <s v="Equity"/>
    <n v="331534.28000000003"/>
    <n v="0.46"/>
    <n v="331534.28000000003"/>
    <n v="19500"/>
    <n v="17"/>
    <s v="Japan"/>
    <s v="Tokyo Stock Exchange"/>
    <s v="JPY"/>
  </r>
  <r>
    <x v="2"/>
    <x v="59"/>
    <s v="AMBA"/>
    <x v="179"/>
    <m/>
    <s v="Information Technology"/>
    <s v="Equity"/>
    <n v="278343.63"/>
    <n v="0.38"/>
    <n v="278343.63"/>
    <n v="3767"/>
    <n v="73.89"/>
    <s v="United States"/>
    <s v="NASDAQ"/>
    <s v="USD"/>
  </r>
  <r>
    <x v="2"/>
    <x v="59"/>
    <s v="LRN"/>
    <x v="175"/>
    <m/>
    <s v="Consumer Discretionary"/>
    <s v="Equity"/>
    <n v="246587"/>
    <n v="0.34"/>
    <n v="246587"/>
    <n v="3865"/>
    <n v="63.8"/>
    <s v="United States"/>
    <s v="New York Stock Exchange Inc."/>
    <s v="USD"/>
  </r>
  <r>
    <x v="2"/>
    <x v="59"/>
    <s v="PTON"/>
    <x v="178"/>
    <m/>
    <s v="Consumer Discretionary"/>
    <s v="Equity"/>
    <n v="227895.36"/>
    <n v="0.31"/>
    <n v="227895.36"/>
    <n v="33913"/>
    <n v="6.72"/>
    <s v="United States"/>
    <s v="NASDAQ"/>
    <s v="USD"/>
  </r>
  <r>
    <x v="2"/>
    <x v="59"/>
    <s v="SRAD"/>
    <x v="239"/>
    <m/>
    <s v="Consumer Discretionary"/>
    <s v="Equity"/>
    <n v="227108.31"/>
    <n v="0.31"/>
    <n v="227108.31"/>
    <n v="10461"/>
    <n v="21.71"/>
    <s v="United States"/>
    <s v="NASDAQ"/>
    <s v="USD"/>
  </r>
  <r>
    <x v="2"/>
    <x v="59"/>
    <s v="SONO"/>
    <x v="187"/>
    <m/>
    <s v="Consumer Discretionary"/>
    <s v="Equity"/>
    <n v="198185.94"/>
    <n v="0.27"/>
    <n v="198185.94"/>
    <n v="10638"/>
    <n v="18.63"/>
    <s v="United States"/>
    <s v="NASDAQ"/>
    <s v="USD"/>
  </r>
  <r>
    <x v="2"/>
    <x v="59"/>
    <s v="MGNI"/>
    <x v="184"/>
    <m/>
    <s v="Communication"/>
    <s v="Equity"/>
    <n v="183848.4"/>
    <n v="0.25"/>
    <n v="183848.4"/>
    <n v="12528"/>
    <n v="14.68"/>
    <s v="United States"/>
    <s v="NASDAQ"/>
    <s v="USD"/>
  </r>
  <r>
    <x v="2"/>
    <x v="59"/>
    <s v="SINCH"/>
    <x v="240"/>
    <m/>
    <s v="Information Technology"/>
    <s v="Equity"/>
    <n v="175333.71"/>
    <n v="0.24"/>
    <n v="175333.71"/>
    <n v="61184"/>
    <n v="2.87"/>
    <s v="Sweden"/>
    <s v="Nasdaq Omx Nordic"/>
    <s v="SEK"/>
  </r>
  <r>
    <x v="2"/>
    <x v="59"/>
    <n v="36570"/>
    <x v="186"/>
    <m/>
    <s v="Communication"/>
    <s v="Equity"/>
    <n v="163435.22"/>
    <n v="0.22"/>
    <n v="163435.22"/>
    <n v="1122"/>
    <n v="145.66"/>
    <s v="Korea (South)"/>
    <s v="Korea Exchange (Stock Market)"/>
    <s v="KRW"/>
  </r>
  <r>
    <x v="2"/>
    <x v="59"/>
    <n v="3635"/>
    <x v="188"/>
    <m/>
    <s v="Communication"/>
    <s v="Equity"/>
    <n v="140878.06"/>
    <n v="0.19"/>
    <n v="140878.06"/>
    <n v="10300"/>
    <n v="13.68"/>
    <s v="Japan"/>
    <s v="Tokyo Stock Exchange"/>
    <s v="JPY"/>
  </r>
  <r>
    <x v="2"/>
    <x v="59"/>
    <s v="EMBRAC B"/>
    <x v="182"/>
    <m/>
    <s v="Communication"/>
    <s v="Equity"/>
    <n v="132127.42000000001"/>
    <n v="0.18"/>
    <n v="132127.42000000001"/>
    <n v="14633"/>
    <n v="9.0299999999999994"/>
    <s v="Sweden"/>
    <s v="Nasdaq Omx Nordic"/>
    <s v="SEK"/>
  </r>
  <r>
    <x v="2"/>
    <x v="59"/>
    <s v="DV"/>
    <x v="183"/>
    <m/>
    <s v="Communication"/>
    <s v="Equity"/>
    <n v="126042.12"/>
    <n v="0.17"/>
    <n v="126042.12"/>
    <n v="12073"/>
    <n v="10.44"/>
    <s v="United States"/>
    <s v="New York Stock Exchange Inc."/>
    <s v="USD"/>
  </r>
  <r>
    <x v="2"/>
    <x v="59"/>
    <n v="1070"/>
    <x v="209"/>
    <m/>
    <s v="Consumer Discretionary"/>
    <s v="Equity"/>
    <n v="125954.59"/>
    <n v="0.17"/>
    <n v="125954.59"/>
    <n v="101000"/>
    <n v="1.25"/>
    <s v="China"/>
    <s v="Hong Kong Exchanges And Clearing Ltd"/>
    <s v="HKD"/>
  </r>
  <r>
    <x v="2"/>
    <x v="59"/>
    <s v="ADEA"/>
    <x v="190"/>
    <m/>
    <s v="Information Technology"/>
    <s v="Equity"/>
    <n v="118163.69"/>
    <n v="0.16"/>
    <n v="118163.69"/>
    <n v="9599"/>
    <n v="12.31"/>
    <s v="United States"/>
    <s v="NASDAQ"/>
    <s v="USD"/>
  </r>
  <r>
    <x v="2"/>
    <x v="59"/>
    <s v="UTI"/>
    <x v="241"/>
    <m/>
    <s v="Consumer Discretionary"/>
    <s v="Equity"/>
    <n v="110976"/>
    <n v="0.15"/>
    <n v="110976"/>
    <n v="4800"/>
    <n v="23.12"/>
    <s v="United States"/>
    <s v="New York Stock Exchange Inc."/>
    <s v="USD"/>
  </r>
  <r>
    <x v="2"/>
    <x v="59"/>
    <n v="2498"/>
    <x v="193"/>
    <m/>
    <s v="Information Technology"/>
    <s v="Equity"/>
    <n v="109694.41"/>
    <n v="0.15"/>
    <n v="109694.41"/>
    <n v="70000"/>
    <n v="1.57"/>
    <s v="Taiwan"/>
    <s v="Taiwan Stock Exchange"/>
    <s v="TWD"/>
  </r>
  <r>
    <x v="2"/>
    <x v="59"/>
    <n v="4915"/>
    <x v="196"/>
    <m/>
    <s v="Information Technology"/>
    <s v="Equity"/>
    <n v="107931.06"/>
    <n v="0.15"/>
    <n v="107931.06"/>
    <n v="40500"/>
    <n v="2.66"/>
    <s v="Taiwan"/>
    <s v="Taiwan Stock Exchange"/>
    <s v="TWD"/>
  </r>
  <r>
    <x v="2"/>
    <x v="59"/>
    <n v="2432"/>
    <x v="189"/>
    <m/>
    <s v="Communication"/>
    <s v="Equity"/>
    <n v="104939.75"/>
    <n v="0.14000000000000001"/>
    <n v="104939.75"/>
    <n v="6800"/>
    <n v="15.43"/>
    <s v="Japan"/>
    <s v="Tokyo Stock Exchange"/>
    <s v="JPY"/>
  </r>
  <r>
    <x v="2"/>
    <x v="59"/>
    <s v="MTG B"/>
    <x v="201"/>
    <m/>
    <s v="Communication"/>
    <s v="Equity"/>
    <n v="101398.39"/>
    <n v="0.14000000000000001"/>
    <n v="101398.39"/>
    <n v="8203"/>
    <n v="12.36"/>
    <s v="Sweden"/>
    <s v="Nasdaq Omx Nordic"/>
    <s v="SEK"/>
  </r>
  <r>
    <x v="2"/>
    <x v="59"/>
    <n v="3738"/>
    <x v="200"/>
    <m/>
    <s v="Information Technology"/>
    <s v="Equity"/>
    <n v="98796.64"/>
    <n v="0.14000000000000001"/>
    <n v="98796.64"/>
    <n v="154000"/>
    <n v="0.64"/>
    <s v="Hong Kong"/>
    <s v="Hong Kong Exchanges And Clearing Ltd"/>
    <s v="HKD"/>
  </r>
  <r>
    <x v="2"/>
    <x v="59"/>
    <n v="251270"/>
    <x v="204"/>
    <m/>
    <s v="Communication"/>
    <s v="Equity"/>
    <n v="96096.34"/>
    <n v="0.13"/>
    <n v="96096.34"/>
    <n v="2618"/>
    <n v="36.71"/>
    <s v="Korea (South)"/>
    <s v="Korea Exchange (Stock Market)"/>
    <s v="KRW"/>
  </r>
  <r>
    <x v="2"/>
    <x v="59"/>
    <s v="HLIT"/>
    <x v="191"/>
    <m/>
    <s v="Information Technology"/>
    <s v="Equity"/>
    <n v="95438.16"/>
    <n v="0.13"/>
    <n v="95438.16"/>
    <n v="10004"/>
    <n v="9.5399999999999991"/>
    <s v="United States"/>
    <s v="NASDAQ"/>
    <s v="USD"/>
  </r>
  <r>
    <x v="2"/>
    <x v="59"/>
    <s v="COUR"/>
    <x v="197"/>
    <m/>
    <s v="Consumer Discretionary"/>
    <s v="Equity"/>
    <n v="94136.639999999999"/>
    <n v="0.13"/>
    <n v="94136.639999999999"/>
    <n v="11856"/>
    <n v="7.94"/>
    <s v="United States"/>
    <s v="New York Stock Exchange Inc."/>
    <s v="USD"/>
  </r>
  <r>
    <x v="2"/>
    <x v="59"/>
    <s v="FUBO"/>
    <x v="219"/>
    <m/>
    <s v="Communication"/>
    <s v="Equity"/>
    <n v="90658.19"/>
    <n v="0.12"/>
    <n v="90658.19"/>
    <n v="30119"/>
    <n v="3.01"/>
    <s v="United States"/>
    <s v="New York Stock Exchange Inc."/>
    <s v="USD"/>
  </r>
  <r>
    <x v="2"/>
    <x v="59"/>
    <s v="PTEC"/>
    <x v="181"/>
    <m/>
    <s v="Consumer Discretionary"/>
    <s v="Equity"/>
    <n v="85978.31"/>
    <n v="0.12"/>
    <n v="85978.31"/>
    <n v="25341"/>
    <n v="3.39"/>
    <s v="United Kingdom"/>
    <s v="London Stock Exchange"/>
    <s v="GBP"/>
  </r>
  <r>
    <x v="2"/>
    <x v="59"/>
    <s v="IEL"/>
    <x v="185"/>
    <m/>
    <s v="Consumer Discretionary"/>
    <s v="Equity"/>
    <n v="82872.509999999995"/>
    <n v="0.11"/>
    <n v="82872.509999999995"/>
    <n v="24912"/>
    <n v="3.33"/>
    <s v="Australia"/>
    <s v="Asx - All Markets"/>
    <s v="AUD"/>
  </r>
  <r>
    <x v="2"/>
    <x v="59"/>
    <n v="263750"/>
    <x v="207"/>
    <m/>
    <s v="Communication"/>
    <s v="Equity"/>
    <n v="81426.350000000006"/>
    <n v="0.11"/>
    <n v="81426.350000000006"/>
    <n v="3306"/>
    <n v="24.63"/>
    <s v="Korea (South)"/>
    <s v="Korea Exchange (Kosdaq)"/>
    <s v="KRW"/>
  </r>
  <r>
    <x v="2"/>
    <x v="59"/>
    <n v="2439"/>
    <x v="203"/>
    <m/>
    <s v="Consumer Discretionary"/>
    <s v="Equity"/>
    <n v="75634.69"/>
    <n v="0.1"/>
    <n v="75634.69"/>
    <n v="23008"/>
    <n v="3.29"/>
    <s v="Taiwan"/>
    <s v="Taiwan Stock Exchange"/>
    <s v="TWD"/>
  </r>
  <r>
    <x v="2"/>
    <x v="59"/>
    <s v="UBI"/>
    <x v="192"/>
    <m/>
    <s v="Communication"/>
    <s v="Equity"/>
    <n v="67422.55"/>
    <n v="0.09"/>
    <n v="67422.55"/>
    <n v="8761"/>
    <n v="7.7"/>
    <s v="France"/>
    <s v="Nyse Euronext - Euronext Paris"/>
    <s v="EUR"/>
  </r>
  <r>
    <x v="2"/>
    <x v="59"/>
    <s v="IAS"/>
    <x v="206"/>
    <m/>
    <s v="Communication"/>
    <s v="Equity"/>
    <n v="65041.56"/>
    <n v="0.09"/>
    <n v="65041.56"/>
    <n v="6327"/>
    <n v="10.28"/>
    <s v="United States"/>
    <s v="NASDAQ"/>
    <s v="USD"/>
  </r>
  <r>
    <x v="2"/>
    <x v="59"/>
    <n v="3765"/>
    <x v="199"/>
    <m/>
    <s v="Communication"/>
    <s v="Equity"/>
    <n v="64347.13"/>
    <n v="0.09"/>
    <n v="64347.13"/>
    <n v="4100"/>
    <n v="15.69"/>
    <s v="Japan"/>
    <s v="Tokyo Stock Exchange"/>
    <s v="JPY"/>
  </r>
  <r>
    <x v="2"/>
    <x v="59"/>
    <n v="2121"/>
    <x v="202"/>
    <m/>
    <s v="Communication"/>
    <s v="Equity"/>
    <n v="60778.65"/>
    <n v="0.08"/>
    <n v="60778.65"/>
    <n v="3300"/>
    <n v="18.420000000000002"/>
    <s v="Japan"/>
    <s v="Tokyo Stock Exchange"/>
    <s v="JPY"/>
  </r>
  <r>
    <x v="2"/>
    <x v="59"/>
    <n v="6727"/>
    <x v="208"/>
    <m/>
    <s v="Information Technology"/>
    <s v="Equity"/>
    <n v="55817.16"/>
    <n v="0.08"/>
    <n v="55817.16"/>
    <n v="10700"/>
    <n v="5.22"/>
    <s v="Japan"/>
    <s v="Tokyo Stock Exchange"/>
    <s v="JPY"/>
  </r>
  <r>
    <x v="2"/>
    <x v="59"/>
    <n v="2362"/>
    <x v="205"/>
    <m/>
    <s v="Information Technology"/>
    <s v="Equity"/>
    <n v="52865.24"/>
    <n v="7.0000000000000007E-2"/>
    <n v="52865.24"/>
    <n v="41000"/>
    <n v="1.29"/>
    <s v="Taiwan"/>
    <s v="Taiwan Stock Exchange"/>
    <s v="TWD"/>
  </r>
  <r>
    <x v="2"/>
    <x v="59"/>
    <n v="2767"/>
    <x v="214"/>
    <m/>
    <s v="Consumer Discretionary"/>
    <s v="Equity"/>
    <n v="49016.46"/>
    <n v="7.0000000000000007E-2"/>
    <n v="49016.46"/>
    <n v="3900"/>
    <n v="12.57"/>
    <s v="Japan"/>
    <s v="Tokyo Stock Exchange"/>
    <s v="JPY"/>
  </r>
  <r>
    <x v="2"/>
    <x v="59"/>
    <n v="751"/>
    <x v="213"/>
    <m/>
    <s v="Consumer Discretionary"/>
    <s v="Equity"/>
    <n v="46365.48"/>
    <n v="0.06"/>
    <n v="46365.48"/>
    <n v="92000"/>
    <n v="0.5"/>
    <s v="China"/>
    <s v="Hong Kong Exchanges And Clearing Ltd"/>
    <s v="HKD"/>
  </r>
  <r>
    <x v="2"/>
    <x v="59"/>
    <s v="USD"/>
    <x v="38"/>
    <m/>
    <s v="Cash and/or Derivatives"/>
    <s v="Cash"/>
    <n v="45038.98"/>
    <n v="0.06"/>
    <n v="45038.98"/>
    <n v="45039"/>
    <n v="100"/>
    <s v="United States"/>
    <s v="-"/>
    <s v="USD"/>
  </r>
  <r>
    <x v="2"/>
    <x v="59"/>
    <n v="293490"/>
    <x v="212"/>
    <m/>
    <s v="Communication"/>
    <s v="Equity"/>
    <n v="38488.089999999997"/>
    <n v="0.05"/>
    <n v="38488.089999999997"/>
    <n v="3600"/>
    <n v="10.69"/>
    <s v="Korea (South)"/>
    <s v="Korea Exchange (Kosdaq)"/>
    <s v="KRW"/>
  </r>
  <r>
    <x v="2"/>
    <x v="59"/>
    <s v="AUD"/>
    <x v="231"/>
    <m/>
    <s v="Cash and/or Derivatives"/>
    <s v="Cash"/>
    <n v="38055.699999999997"/>
    <n v="0.05"/>
    <n v="38055.699999999997"/>
    <n v="58457"/>
    <n v="65.099999999999994"/>
    <s v="Australia"/>
    <s v="-"/>
    <s v="AUD"/>
  </r>
  <r>
    <x v="2"/>
    <x v="59"/>
    <s v="KRW"/>
    <x v="39"/>
    <m/>
    <s v="Cash and/or Derivatives"/>
    <s v="Cash"/>
    <n v="35595.07"/>
    <n v="0.05"/>
    <n v="35595.07"/>
    <n v="52171690"/>
    <n v="7.0000000000000007E-2"/>
    <s v="Korea (South)"/>
    <s v="-"/>
    <s v="KRW"/>
  </r>
  <r>
    <x v="2"/>
    <x v="59"/>
    <n v="192080"/>
    <x v="217"/>
    <m/>
    <s v="Consumer Discretionary"/>
    <s v="Equity"/>
    <n v="34948.76"/>
    <n v="0.05"/>
    <n v="34948.76"/>
    <n v="972"/>
    <n v="35.96"/>
    <s v="Korea (South)"/>
    <s v="Korea Exchange (Stock Market)"/>
    <s v="KRW"/>
  </r>
  <r>
    <x v="2"/>
    <x v="59"/>
    <s v="JPY"/>
    <x v="46"/>
    <m/>
    <s v="Cash and/or Derivatives"/>
    <s v="Cash"/>
    <n v="34229.17"/>
    <n v="0.05"/>
    <n v="34229.17"/>
    <n v="5354298"/>
    <n v="0.64"/>
    <s v="Japan"/>
    <s v="-"/>
    <s v="JPY"/>
  </r>
  <r>
    <x v="2"/>
    <x v="59"/>
    <n v="799"/>
    <x v="243"/>
    <m/>
    <s v="Communication"/>
    <s v="Equity"/>
    <n v="33887.019999999997"/>
    <n v="0.05"/>
    <n v="33887.019999999997"/>
    <n v="69000"/>
    <n v="0.49"/>
    <s v="Hong Kong"/>
    <s v="Hong Kong Exchanges And Clearing Ltd"/>
    <s v="HKD"/>
  </r>
  <r>
    <x v="2"/>
    <x v="59"/>
    <n v="777"/>
    <x v="242"/>
    <m/>
    <s v="Communication"/>
    <s v="Equity"/>
    <n v="32385.38"/>
    <n v="0.04"/>
    <n v="32385.38"/>
    <n v="22000"/>
    <n v="1.47"/>
    <s v="China"/>
    <s v="Hong Kong Exchanges And Clearing Ltd"/>
    <s v="HKD"/>
  </r>
  <r>
    <x v="2"/>
    <x v="59"/>
    <s v="PUBM"/>
    <x v="210"/>
    <m/>
    <s v="Communication"/>
    <s v="Equity"/>
    <n v="32368.7"/>
    <n v="0.04"/>
    <n v="32368.7"/>
    <n v="3557"/>
    <n v="9.1"/>
    <s v="United States"/>
    <s v="NASDAQ"/>
    <s v="USD"/>
  </r>
  <r>
    <x v="2"/>
    <x v="59"/>
    <n v="112040"/>
    <x v="215"/>
    <m/>
    <s v="Communication"/>
    <s v="Equity"/>
    <n v="30821.45"/>
    <n v="0.04"/>
    <n v="30821.45"/>
    <n v="1807"/>
    <n v="17.059999999999999"/>
    <s v="Korea (South)"/>
    <s v="Korea Exchange (Kosdaq)"/>
    <s v="KRW"/>
  </r>
  <r>
    <x v="2"/>
    <x v="59"/>
    <n v="67160"/>
    <x v="211"/>
    <m/>
    <s v="Communication"/>
    <s v="Equity"/>
    <n v="30611.65"/>
    <n v="0.04"/>
    <n v="30611.65"/>
    <n v="655"/>
    <n v="46.74"/>
    <s v="Korea (South)"/>
    <s v="Korea Exchange (Kosdaq)"/>
    <s v="KRW"/>
  </r>
  <r>
    <x v="2"/>
    <x v="59"/>
    <n v="6419"/>
    <x v="245"/>
    <m/>
    <s v="Consumer Discretionary"/>
    <s v="Equity"/>
    <n v="27968.68"/>
    <n v="0.04"/>
    <n v="27968.68"/>
    <n v="1400"/>
    <n v="19.98"/>
    <s v="Japan"/>
    <s v="Tokyo Stock Exchange"/>
    <s v="JPY"/>
  </r>
  <r>
    <x v="2"/>
    <x v="59"/>
    <s v="PLTK"/>
    <x v="224"/>
    <m/>
    <s v="Communication"/>
    <s v="Equity"/>
    <n v="26373.599999999999"/>
    <n v="0.04"/>
    <n v="26373.599999999999"/>
    <n v="6512"/>
    <n v="4.05"/>
    <s v="United States"/>
    <s v="NASDAQ"/>
    <s v="USD"/>
  </r>
  <r>
    <x v="2"/>
    <x v="59"/>
    <n v="6200"/>
    <x v="244"/>
    <m/>
    <s v="Industrials"/>
    <s v="Equity"/>
    <n v="25719.67"/>
    <n v="0.04"/>
    <n v="25719.67"/>
    <n v="4700"/>
    <n v="5.47"/>
    <s v="Japan"/>
    <s v="Tokyo Stock Exchange"/>
    <s v="JPY"/>
  </r>
  <r>
    <x v="2"/>
    <x v="59"/>
    <n v="30520"/>
    <x v="246"/>
    <m/>
    <s v="Information Technology"/>
    <s v="Equity"/>
    <n v="24419.22"/>
    <n v="0.03"/>
    <n v="24419.22"/>
    <n v="1507"/>
    <n v="16.2"/>
    <s v="Korea (South)"/>
    <s v="Korea Exchange (Kosdaq)"/>
    <s v="KRW"/>
  </r>
  <r>
    <x v="2"/>
    <x v="59"/>
    <s v="BMBL"/>
    <x v="195"/>
    <m/>
    <s v="Communication"/>
    <s v="Equity"/>
    <n v="24011.06"/>
    <n v="0.03"/>
    <n v="24011.06"/>
    <n v="6802"/>
    <n v="3.53"/>
    <s v="United States"/>
    <s v="NASDAQ"/>
    <s v="USD"/>
  </r>
  <r>
    <x v="2"/>
    <x v="59"/>
    <n v="225570"/>
    <x v="248"/>
    <m/>
    <s v="Communication"/>
    <s v="Equity"/>
    <n v="19193.77"/>
    <n v="0.03"/>
    <n v="19193.77"/>
    <n v="2203"/>
    <n v="8.7100000000000009"/>
    <s v="Korea (South)"/>
    <s v="Korea Exchange (Kosdaq)"/>
    <s v="KRW"/>
  </r>
  <r>
    <x v="2"/>
    <x v="59"/>
    <s v="MSIN"/>
    <x v="247"/>
    <m/>
    <s v="Communication"/>
    <s v="Equity"/>
    <n v="19087.240000000002"/>
    <n v="0.03"/>
    <n v="19087.240000000002"/>
    <n v="768100"/>
    <n v="0.02"/>
    <s v="Indonesia"/>
    <s v="Indonesia Stock Exchange"/>
    <s v="IDR"/>
  </r>
  <r>
    <x v="2"/>
    <x v="59"/>
    <n v="376300"/>
    <x v="223"/>
    <m/>
    <s v="Communication"/>
    <s v="Equity"/>
    <n v="18994.95"/>
    <n v="0.03"/>
    <n v="18994.95"/>
    <n v="901"/>
    <n v="21.08"/>
    <s v="Korea (South)"/>
    <s v="Korea Exchange (Kosdaq)"/>
    <s v="KRW"/>
  </r>
  <r>
    <x v="2"/>
    <x v="59"/>
    <n v="3632"/>
    <x v="225"/>
    <m/>
    <s v="Communication"/>
    <s v="Equity"/>
    <n v="16378.46"/>
    <n v="0.02"/>
    <n v="16378.46"/>
    <n v="6100"/>
    <n v="2.68"/>
    <s v="Japan"/>
    <s v="Tokyo Stock Exchange"/>
    <s v="JPY"/>
  </r>
  <r>
    <x v="2"/>
    <x v="59"/>
    <n v="194480"/>
    <x v="228"/>
    <m/>
    <s v="Communication"/>
    <s v="Equity"/>
    <n v="13809.37"/>
    <n v="0.02"/>
    <n v="13809.37"/>
    <n v="668"/>
    <n v="20.67"/>
    <s v="Korea (South)"/>
    <s v="Korea Exchange (Kosdaq)"/>
    <s v="KRW"/>
  </r>
  <r>
    <x v="2"/>
    <x v="59"/>
    <s v="CHF"/>
    <x v="230"/>
    <m/>
    <s v="Cash and/or Derivatives"/>
    <s v="Cash"/>
    <n v="8372.77"/>
    <n v="0.01"/>
    <n v="8372.77"/>
    <n v="6746"/>
    <n v="124.12"/>
    <s v="Switzerland"/>
    <s v="-"/>
    <s v="CHF"/>
  </r>
  <r>
    <x v="2"/>
    <x v="59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59"/>
    <s v="HKD"/>
    <x v="45"/>
    <m/>
    <s v="Cash and/or Derivatives"/>
    <s v="Cash"/>
    <n v="6806.98"/>
    <n v="0.01"/>
    <n v="6806.98"/>
    <n v="52946"/>
    <n v="12.86"/>
    <s v="Hong Kong"/>
    <s v="-"/>
    <s v="HKD"/>
  </r>
  <r>
    <x v="2"/>
    <x v="59"/>
    <s v="IDR"/>
    <x v="249"/>
    <m/>
    <s v="Cash and/or Derivatives"/>
    <s v="Cash"/>
    <n v="6755.81"/>
    <n v="0.01"/>
    <n v="6755.81"/>
    <n v="112551723"/>
    <n v="0.01"/>
    <s v="Indonesia"/>
    <s v="-"/>
    <s v="IDR"/>
  </r>
  <r>
    <x v="2"/>
    <x v="59"/>
    <s v="SEK"/>
    <x v="229"/>
    <m/>
    <s v="Cash and/or Derivatives"/>
    <s v="Cash"/>
    <n v="5571.49"/>
    <n v="0.01"/>
    <n v="5571.49"/>
    <n v="52960"/>
    <n v="10.52"/>
    <s v="Sweden"/>
    <s v="-"/>
    <s v="SEK"/>
  </r>
  <r>
    <x v="2"/>
    <x v="59"/>
    <s v="GBP"/>
    <x v="49"/>
    <m/>
    <s v="Cash and/or Derivatives"/>
    <s v="Cash"/>
    <n v="4035.13"/>
    <n v="0.01"/>
    <n v="4035.13"/>
    <n v="3051"/>
    <n v="132.28"/>
    <s v="United Kingdom"/>
    <s v="-"/>
    <s v="GBP"/>
  </r>
  <r>
    <x v="2"/>
    <x v="59"/>
    <s v="MYR"/>
    <x v="232"/>
    <m/>
    <s v="Cash and/or Derivatives"/>
    <s v="Cash"/>
    <n v="3514.51"/>
    <n v="0"/>
    <n v="3514.51"/>
    <n v="14536"/>
    <n v="24.18"/>
    <s v="Malaysia"/>
    <s v="-"/>
    <s v="MYR"/>
  </r>
  <r>
    <x v="2"/>
    <x v="59"/>
    <s v="EUR"/>
    <x v="43"/>
    <m/>
    <s v="Cash and/or Derivatives"/>
    <s v="Cash"/>
    <n v="2372.29"/>
    <n v="0"/>
    <n v="2372.29"/>
    <n v="2047"/>
    <n v="115.9"/>
    <s v="European Union"/>
    <s v="-"/>
    <s v="EUR"/>
  </r>
  <r>
    <x v="2"/>
    <x v="59"/>
    <s v="PLN"/>
    <x v="233"/>
    <m/>
    <s v="Cash and/or Derivatives"/>
    <s v="Cash"/>
    <n v="2318.1799999999998"/>
    <n v="0"/>
    <n v="2318.1799999999998"/>
    <n v="8463"/>
    <n v="27.39"/>
    <s v="Poland"/>
    <s v="-"/>
    <s v="PLN"/>
  </r>
  <r>
    <x v="2"/>
    <x v="59"/>
    <s v="TWD"/>
    <x v="41"/>
    <m/>
    <s v="Cash and/or Derivatives"/>
    <s v="Cash"/>
    <n v="1750.36"/>
    <n v="0"/>
    <n v="1750.36"/>
    <n v="54843"/>
    <n v="3.19"/>
    <s v="Taiwan"/>
    <s v="-"/>
    <s v="TWD"/>
  </r>
  <r>
    <x v="2"/>
    <x v="59"/>
    <s v="NOK"/>
    <x v="234"/>
    <m/>
    <s v="Cash and/or Derivatives"/>
    <s v="Cash"/>
    <n v="996.5"/>
    <n v="0"/>
    <n v="996.5"/>
    <n v="10174"/>
    <n v="9.7899999999999991"/>
    <s v="Norway"/>
    <s v="-"/>
    <s v="NOK"/>
  </r>
  <r>
    <x v="2"/>
    <x v="59"/>
    <s v="ETD_USD"/>
    <x v="250"/>
    <m/>
    <s v="Cash and/or Derivatives"/>
    <s v="Cash"/>
    <n v="867"/>
    <n v="0"/>
    <n v="867"/>
    <n v="867"/>
    <n v="100"/>
    <s v="United States"/>
    <s v="-"/>
    <s v="USD"/>
  </r>
  <r>
    <x v="2"/>
    <x v="59"/>
    <s v="JPY"/>
    <x v="61"/>
    <m/>
    <s v="Cash and/or Derivatives"/>
    <s v="FX"/>
    <n v="34.89"/>
    <n v="0"/>
    <n v="34.89"/>
    <n v="-2102437"/>
    <n v="1"/>
    <s v="United States"/>
    <s v="-"/>
    <s v="USD"/>
  </r>
  <r>
    <x v="2"/>
    <x v="59"/>
    <s v="KRW"/>
    <x v="59"/>
    <m/>
    <s v="Cash and/or Derivatives"/>
    <s v="FX"/>
    <n v="7.06"/>
    <n v="0"/>
    <n v="7.06"/>
    <n v="-37900021"/>
    <n v="1"/>
    <s v="United States"/>
    <s v="-"/>
    <s v="USD"/>
  </r>
  <r>
    <x v="2"/>
    <x v="59"/>
    <s v="HWBZ5"/>
    <x v="149"/>
    <m/>
    <s v="Cash and/or Derivatives"/>
    <s v="Futures"/>
    <n v="0"/>
    <n v="0"/>
    <n v="101209"/>
    <n v="2"/>
    <n v="25302.25"/>
    <s v="-"/>
    <s v="Chicago Mercantile Exchange"/>
    <s v="USD"/>
  </r>
  <r>
    <x v="2"/>
    <x v="59"/>
    <s v="AUD"/>
    <x v="301"/>
    <m/>
    <s v="Cash and/or Derivatives"/>
    <s v="FX"/>
    <n v="-139.77000000000001"/>
    <n v="0"/>
    <n v="-139.77000000000001"/>
    <n v="-25413"/>
    <n v="1"/>
    <s v="United States"/>
    <s v="-"/>
    <s v="USD"/>
  </r>
  <r>
    <x v="3"/>
    <x v="59"/>
    <s v="GMEXICOB"/>
    <x v="251"/>
    <m/>
    <s v="Materials"/>
    <s v="Equity"/>
    <n v="15640784.779999999"/>
    <n v="8.18"/>
    <n v="15640784.779999999"/>
    <n v="1813410"/>
    <n v="8.6300000000000008"/>
    <s v="Mexico"/>
    <s v="Bolsa Mexicana De Valores"/>
    <s v="MXN"/>
  </r>
  <r>
    <x v="3"/>
    <x v="59"/>
    <s v="FM"/>
    <x v="252"/>
    <m/>
    <s v="Materials"/>
    <s v="Equity"/>
    <n v="14295698.220000001"/>
    <n v="7.48"/>
    <n v="14295698.220000001"/>
    <n v="672515"/>
    <n v="21.26"/>
    <s v="Canada"/>
    <s v="Toronto Stock Exchange"/>
    <s v="CAD"/>
  </r>
  <r>
    <x v="3"/>
    <x v="59"/>
    <s v="ANTO"/>
    <x v="254"/>
    <m/>
    <s v="Materials"/>
    <s v="Equity"/>
    <n v="13807779.84"/>
    <n v="7.22"/>
    <n v="13807779.84"/>
    <n v="382650"/>
    <n v="36.08"/>
    <s v="United Kingdom"/>
    <s v="London Stock Exchange"/>
    <s v="GBP"/>
  </r>
  <r>
    <x v="3"/>
    <x v="59"/>
    <s v="LUN"/>
    <x v="253"/>
    <m/>
    <s v="Materials"/>
    <s v="Equity"/>
    <n v="13454323.220000001"/>
    <n v="7.04"/>
    <n v="13454323.220000001"/>
    <n v="737888"/>
    <n v="18.23"/>
    <s v="Canada"/>
    <s v="Toronto Stock Exchange"/>
    <s v="CAD"/>
  </r>
  <r>
    <x v="3"/>
    <x v="59"/>
    <s v="TECK.B"/>
    <x v="255"/>
    <m/>
    <s v="Materials"/>
    <s v="Equity"/>
    <n v="13323179.85"/>
    <n v="6.97"/>
    <n v="13323179.85"/>
    <n v="313068"/>
    <n v="42.56"/>
    <s v="Canada"/>
    <s v="Toronto Stock Exchange"/>
    <s v="CAD"/>
  </r>
  <r>
    <x v="3"/>
    <x v="59"/>
    <s v="FCX"/>
    <x v="256"/>
    <m/>
    <s v="Materials"/>
    <s v="Equity"/>
    <n v="11973213.300000001"/>
    <n v="6.26"/>
    <n v="11973213.300000001"/>
    <n v="284062"/>
    <n v="42.15"/>
    <s v="United States"/>
    <s v="New York Stock Exchange Inc."/>
    <s v="USD"/>
  </r>
  <r>
    <x v="3"/>
    <x v="59"/>
    <s v="SCCO"/>
    <x v="258"/>
    <m/>
    <s v="Materials"/>
    <s v="Equity"/>
    <n v="11933722.210000001"/>
    <n v="6.24"/>
    <n v="11933722.210000001"/>
    <n v="89707"/>
    <n v="133.03"/>
    <s v="Peru"/>
    <s v="New York Stock Exchange Inc."/>
    <s v="USD"/>
  </r>
  <r>
    <x v="3"/>
    <x v="59"/>
    <s v="BHP"/>
    <x v="259"/>
    <m/>
    <s v="Materials"/>
    <s v="Equity"/>
    <n v="10346357.24"/>
    <n v="5.41"/>
    <n v="10346357.24"/>
    <n v="380034"/>
    <n v="27.22"/>
    <s v="Australia"/>
    <s v="Asx - All Markets"/>
    <s v="AUD"/>
  </r>
  <r>
    <x v="3"/>
    <x v="59"/>
    <s v="NEM"/>
    <x v="260"/>
    <m/>
    <s v="Materials"/>
    <s v="Equity"/>
    <n v="8607456.2799999993"/>
    <n v="4.5"/>
    <n v="8607456.2799999993"/>
    <n v="95089"/>
    <n v="90.52"/>
    <s v="United States"/>
    <s v="New York Stock Exchange Inc."/>
    <s v="USD"/>
  </r>
  <r>
    <x v="3"/>
    <x v="59"/>
    <s v="KGH"/>
    <x v="261"/>
    <m/>
    <s v="Materials"/>
    <s v="Equity"/>
    <n v="7557892.21"/>
    <n v="3.95"/>
    <n v="7557892.21"/>
    <n v="134595"/>
    <n v="56.15"/>
    <s v="Poland"/>
    <s v="Warsaw Stock Exchange/Equities/Main Market"/>
    <s v="PLN"/>
  </r>
  <r>
    <x v="3"/>
    <x v="59"/>
    <s v="RIO"/>
    <x v="262"/>
    <m/>
    <s v="Materials"/>
    <s v="Equity"/>
    <n v="6709546"/>
    <n v="3.51"/>
    <n v="6709546"/>
    <n v="92930"/>
    <n v="72.2"/>
    <s v="United Kingdom"/>
    <s v="New York Stock Exchange Inc."/>
    <s v="USD"/>
  </r>
  <r>
    <x v="3"/>
    <x v="59"/>
    <s v="HBM"/>
    <x v="263"/>
    <m/>
    <s v="Materials"/>
    <s v="Equity"/>
    <n v="6468295.6699999999"/>
    <n v="3.38"/>
    <n v="6468295.6699999999"/>
    <n v="390389"/>
    <n v="16.57"/>
    <s v="Canada"/>
    <s v="Toronto Stock Exchange"/>
    <s v="CAD"/>
  </r>
  <r>
    <x v="3"/>
    <x v="59"/>
    <s v="IVN"/>
    <x v="264"/>
    <m/>
    <s v="Materials"/>
    <s v="Equity"/>
    <n v="6203833.0999999996"/>
    <n v="3.25"/>
    <n v="6203833.0999999996"/>
    <n v="622887"/>
    <n v="9.9600000000000009"/>
    <s v="Canada"/>
    <s v="Toronto Stock Exchange"/>
    <s v="CAD"/>
  </r>
  <r>
    <x v="3"/>
    <x v="59"/>
    <s v="ABX"/>
    <x v="265"/>
    <m/>
    <s v="Materials"/>
    <s v="Equity"/>
    <n v="6047475.1799999997"/>
    <n v="3.16"/>
    <n v="6047475.1799999997"/>
    <n v="147683"/>
    <n v="40.950000000000003"/>
    <s v="Canada"/>
    <s v="Toronto Stock Exchange"/>
    <s v="CAD"/>
  </r>
  <r>
    <x v="3"/>
    <x v="59"/>
    <s v="CS"/>
    <x v="266"/>
    <m/>
    <s v="Materials"/>
    <s v="Equity"/>
    <n v="4749307.01"/>
    <n v="2.48"/>
    <n v="4749307.01"/>
    <n v="563364"/>
    <n v="8.43"/>
    <s v="Canada"/>
    <s v="Toronto Stock Exchange"/>
    <s v="CAD"/>
  </r>
  <r>
    <x v="3"/>
    <x v="59"/>
    <s v="SFR"/>
    <x v="267"/>
    <m/>
    <s v="Materials"/>
    <s v="Equity"/>
    <n v="4658778.25"/>
    <n v="2.44"/>
    <n v="4658778.25"/>
    <n v="452933"/>
    <n v="10.29"/>
    <s v="Australia"/>
    <s v="Asx - All Markets"/>
    <s v="AUD"/>
  </r>
  <r>
    <x v="3"/>
    <x v="59"/>
    <s v="VALE"/>
    <x v="269"/>
    <m/>
    <s v="Materials"/>
    <s v="Equity"/>
    <n v="3885243.21"/>
    <n v="2.0299999999999998"/>
    <n v="3885243.21"/>
    <n v="310571"/>
    <n v="12.51"/>
    <s v="Brazil"/>
    <s v="New York Stock Exchange Inc."/>
    <s v="USD"/>
  </r>
  <r>
    <x v="3"/>
    <x v="59"/>
    <s v="GLEN"/>
    <x v="268"/>
    <m/>
    <s v="Materials"/>
    <s v="Equity"/>
    <n v="3860811.49"/>
    <n v="2.02"/>
    <n v="3860811.49"/>
    <n v="833817"/>
    <n v="4.63"/>
    <s v="United Kingdom"/>
    <s v="London Stock Exchange"/>
    <s v="GBP"/>
  </r>
  <r>
    <x v="3"/>
    <x v="59"/>
    <s v="AAL"/>
    <x v="270"/>
    <m/>
    <s v="Materials"/>
    <s v="Equity"/>
    <n v="3572002.3"/>
    <n v="1.87"/>
    <n v="3572002.3"/>
    <n v="94852"/>
    <n v="37.659999999999997"/>
    <s v="United Kingdom"/>
    <s v="London Stock Exchange"/>
    <s v="GBP"/>
  </r>
  <r>
    <x v="3"/>
    <x v="59"/>
    <n v="1208"/>
    <x v="271"/>
    <m/>
    <s v="Materials"/>
    <s v="Equity"/>
    <n v="3382067.83"/>
    <n v="1.77"/>
    <n v="3382067.83"/>
    <n v="3880000"/>
    <n v="0.87"/>
    <s v="China"/>
    <s v="Hong Kong Exchanges And Clearing Ltd"/>
    <s v="HKD"/>
  </r>
  <r>
    <x v="3"/>
    <x v="59"/>
    <s v="ERO"/>
    <x v="274"/>
    <m/>
    <s v="Materials"/>
    <s v="Equity"/>
    <n v="2467320.37"/>
    <n v="1.29"/>
    <n v="2467320.37"/>
    <n v="102216"/>
    <n v="24.14"/>
    <s v="Canada"/>
    <s v="Toronto Stock Exchange"/>
    <s v="CAD"/>
  </r>
  <r>
    <x v="3"/>
    <x v="59"/>
    <n v="1258"/>
    <x v="273"/>
    <m/>
    <s v="Materials"/>
    <s v="Equity"/>
    <n v="2245699.52"/>
    <n v="1.17"/>
    <n v="2245699.52"/>
    <n v="1275000"/>
    <n v="1.76"/>
    <s v="China"/>
    <s v="Hong Kong Exchanges And Clearing Ltd"/>
    <s v="HKD"/>
  </r>
  <r>
    <x v="3"/>
    <x v="59"/>
    <s v="NGEX"/>
    <x v="275"/>
    <m/>
    <s v="Materials"/>
    <s v="Equity"/>
    <n v="2191373.39"/>
    <n v="1.1499999999999999"/>
    <n v="2191373.39"/>
    <n v="128346"/>
    <n v="17.07"/>
    <s v="Canada"/>
    <s v="Toronto Stock Exchange"/>
    <s v="CAD"/>
  </r>
  <r>
    <x v="3"/>
    <x v="59"/>
    <s v="TKO"/>
    <x v="276"/>
    <m/>
    <s v="Materials"/>
    <s v="Equity"/>
    <n v="1577786.65"/>
    <n v="0.83"/>
    <n v="1577786.65"/>
    <n v="312809"/>
    <n v="5.04"/>
    <s v="Canada"/>
    <s v="Toronto Stock Exchange"/>
    <s v="CAD"/>
  </r>
  <r>
    <x v="3"/>
    <x v="59"/>
    <s v="EVN"/>
    <x v="277"/>
    <m/>
    <s v="Materials"/>
    <s v="Equity"/>
    <n v="1324806.9099999999"/>
    <n v="0.69"/>
    <n v="1324806.9099999999"/>
    <n v="174681"/>
    <n v="7.58"/>
    <s v="Australia"/>
    <s v="Asx - All Markets"/>
    <s v="AUD"/>
  </r>
  <r>
    <x v="3"/>
    <x v="59"/>
    <s v="ATYM"/>
    <x v="278"/>
    <m/>
    <s v="Materials"/>
    <s v="Equity"/>
    <n v="1001516.06"/>
    <n v="0.52"/>
    <n v="1001516.06"/>
    <n v="108942"/>
    <n v="9.19"/>
    <s v="United Kingdom"/>
    <s v="London Stock Exchange"/>
    <s v="GBP"/>
  </r>
  <r>
    <x v="3"/>
    <x v="59"/>
    <s v="NDM"/>
    <x v="279"/>
    <m/>
    <s v="Materials"/>
    <s v="Equity"/>
    <n v="971561.2"/>
    <n v="0.51"/>
    <n v="971561.2"/>
    <n v="546270"/>
    <n v="1.78"/>
    <s v="Canada"/>
    <s v="Toronto Stock Exchange"/>
    <s v="CAD"/>
  </r>
  <r>
    <x v="3"/>
    <x v="59"/>
    <s v="FOM"/>
    <x v="280"/>
    <m/>
    <s v="Materials"/>
    <s v="Equity"/>
    <n v="948941.63"/>
    <n v="0.5"/>
    <n v="948941.63"/>
    <n v="319110"/>
    <n v="2.97"/>
    <s v="Canada"/>
    <s v="Toronto Stock Exchange"/>
    <s v="CAD"/>
  </r>
  <r>
    <x v="3"/>
    <x v="59"/>
    <s v="S32"/>
    <x v="281"/>
    <m/>
    <s v="Materials"/>
    <s v="Equity"/>
    <n v="819300.06"/>
    <n v="0.43"/>
    <n v="819300.06"/>
    <n v="392064"/>
    <n v="2.09"/>
    <s v="Australia"/>
    <s v="Asx - All Markets"/>
    <s v="AUD"/>
  </r>
  <r>
    <x v="3"/>
    <x v="59"/>
    <s v="FFM"/>
    <x v="282"/>
    <m/>
    <s v="Materials"/>
    <s v="Equity"/>
    <n v="769076.14"/>
    <n v="0.4"/>
    <n v="769076.14"/>
    <n v="649108"/>
    <n v="1.18"/>
    <s v="Australia"/>
    <s v="Asx - All Markets"/>
    <s v="AUD"/>
  </r>
  <r>
    <x v="3"/>
    <x v="59"/>
    <s v="SLS"/>
    <x v="283"/>
    <m/>
    <s v="Materials"/>
    <s v="Equity"/>
    <n v="750189.85"/>
    <n v="0.39"/>
    <n v="750189.85"/>
    <n v="97279"/>
    <n v="7.71"/>
    <s v="Canada"/>
    <s v="Toronto Stock Exchange"/>
    <s v="CAD"/>
  </r>
  <r>
    <x v="3"/>
    <x v="59"/>
    <n v="1515"/>
    <x v="284"/>
    <m/>
    <s v="Materials"/>
    <s v="Equity"/>
    <n v="722582.71"/>
    <n v="0.38"/>
    <n v="722582.71"/>
    <n v="63500"/>
    <n v="11.38"/>
    <s v="Japan"/>
    <s v="Tokyo Stock Exchange"/>
    <s v="JPY"/>
  </r>
  <r>
    <x v="3"/>
    <x v="59"/>
    <n v="600362"/>
    <x v="285"/>
    <m/>
    <s v="Materials"/>
    <s v="Equity"/>
    <n v="648299"/>
    <n v="0.34"/>
    <n v="648299"/>
    <n v="123500"/>
    <n v="5.25"/>
    <s v="China"/>
    <s v="Shanghai Stock Exchange"/>
    <s v="CNY"/>
  </r>
  <r>
    <x v="3"/>
    <x v="59"/>
    <s v="SOLG"/>
    <x v="290"/>
    <m/>
    <s v="Materials"/>
    <s v="Equity"/>
    <n v="542134.46"/>
    <n v="0.28000000000000003"/>
    <n v="542134.46"/>
    <n v="1626405"/>
    <n v="0.33"/>
    <s v="United Kingdom"/>
    <s v="London Stock Exchange"/>
    <s v="GBP"/>
  </r>
  <r>
    <x v="3"/>
    <x v="59"/>
    <s v="DVP"/>
    <x v="286"/>
    <m/>
    <s v="Materials"/>
    <s v="Equity"/>
    <n v="525072.02"/>
    <n v="0.27"/>
    <n v="525072.02"/>
    <n v="229137"/>
    <n v="2.29"/>
    <s v="Australia"/>
    <s v="Asx - All Markets"/>
    <s v="AUD"/>
  </r>
  <r>
    <x v="3"/>
    <x v="59"/>
    <s v="AMMN"/>
    <x v="288"/>
    <m/>
    <s v="Materials"/>
    <s v="Equity"/>
    <n v="499181.87"/>
    <n v="0.26"/>
    <n v="499181.87"/>
    <n v="1196600"/>
    <n v="0.42"/>
    <s v="Indonesia"/>
    <s v="Indonesia Stock Exchange"/>
    <s v="IDR"/>
  </r>
  <r>
    <x v="3"/>
    <x v="59"/>
    <n v="601168"/>
    <x v="287"/>
    <m/>
    <s v="Materials"/>
    <s v="Equity"/>
    <n v="455822.98"/>
    <n v="0.24"/>
    <n v="455822.98"/>
    <n v="142900"/>
    <n v="3.19"/>
    <s v="China"/>
    <s v="Shanghai Stock Exchange"/>
    <s v="CNY"/>
  </r>
  <r>
    <x v="3"/>
    <x v="59"/>
    <n v="601899"/>
    <x v="289"/>
    <m/>
    <s v="Materials"/>
    <s v="Equity"/>
    <n v="427893.74"/>
    <n v="0.22"/>
    <n v="427893.74"/>
    <n v="106400"/>
    <n v="4.0199999999999996"/>
    <s v="China"/>
    <s v="Shanghai Stock Exchange"/>
    <s v="CNY"/>
  </r>
  <r>
    <x v="3"/>
    <x v="59"/>
    <s v="CAML"/>
    <x v="291"/>
    <m/>
    <s v="Materials"/>
    <s v="Equity"/>
    <n v="381950.62"/>
    <n v="0.2"/>
    <n v="381950.62"/>
    <n v="178685"/>
    <n v="2.14"/>
    <s v="United Kingdom"/>
    <s v="London Stock Exchange"/>
    <s v="GBP"/>
  </r>
  <r>
    <x v="3"/>
    <x v="59"/>
    <n v="601212"/>
    <x v="292"/>
    <m/>
    <s v="Materials"/>
    <s v="Equity"/>
    <n v="292885.53000000003"/>
    <n v="0.15"/>
    <n v="292885.53000000003"/>
    <n v="435900"/>
    <n v="0.67"/>
    <s v="China"/>
    <s v="Shanghai Stock Exchange"/>
    <s v="CNY"/>
  </r>
  <r>
    <x v="3"/>
    <x v="59"/>
    <n v="878"/>
    <x v="293"/>
    <m/>
    <s v="Materials"/>
    <s v="Equity"/>
    <n v="279735.62"/>
    <n v="0.15"/>
    <n v="279735.62"/>
    <n v="121100"/>
    <n v="2.31"/>
    <s v="China"/>
    <s v="Shenzhen Stock Exchange"/>
    <s v="CNY"/>
  </r>
  <r>
    <x v="3"/>
    <x v="59"/>
    <n v="737"/>
    <x v="294"/>
    <m/>
    <s v="Materials"/>
    <s v="Equity"/>
    <n v="222117.86"/>
    <n v="0.12"/>
    <n v="222117.86"/>
    <n v="112000"/>
    <n v="1.98"/>
    <s v="China"/>
    <s v="Shenzhen Stock Exchange"/>
    <s v="CNY"/>
  </r>
  <r>
    <x v="3"/>
    <x v="59"/>
    <n v="603993"/>
    <x v="295"/>
    <m/>
    <s v="Materials"/>
    <s v="Equity"/>
    <n v="204796.45"/>
    <n v="0.11"/>
    <n v="204796.45"/>
    <n v="90600"/>
    <n v="2.2599999999999998"/>
    <s v="China"/>
    <s v="Shanghai Stock Exchange"/>
    <s v="CNY"/>
  </r>
  <r>
    <x v="3"/>
    <x v="59"/>
    <s v="USD"/>
    <x v="38"/>
    <m/>
    <s v="Cash and/or Derivatives"/>
    <s v="Cash"/>
    <n v="126086.41"/>
    <n v="7.0000000000000007E-2"/>
    <n v="126086.41"/>
    <n v="126086"/>
    <n v="100"/>
    <s v="United States"/>
    <s v="-"/>
    <s v="USD"/>
  </r>
  <r>
    <x v="3"/>
    <x v="59"/>
    <n v="2362"/>
    <x v="296"/>
    <m/>
    <s v="Materials"/>
    <s v="Equity"/>
    <n v="74904.73"/>
    <n v="0.04"/>
    <n v="74904.73"/>
    <n v="1071000"/>
    <n v="7.0000000000000007E-2"/>
    <s v="China"/>
    <s v="Hong Kong Exchanges And Clearing Ltd"/>
    <s v="HKD"/>
  </r>
  <r>
    <x v="3"/>
    <x v="59"/>
    <s v="HKD"/>
    <x v="45"/>
    <m/>
    <s v="Cash and/or Derivatives"/>
    <s v="Cash"/>
    <n v="39804.449999999997"/>
    <n v="0.02"/>
    <n v="39804.449999999997"/>
    <n v="309607"/>
    <n v="12.86"/>
    <s v="Hong Kong"/>
    <s v="-"/>
    <s v="HKD"/>
  </r>
  <r>
    <x v="3"/>
    <x v="59"/>
    <s v="MSIFT"/>
    <x v="142"/>
    <m/>
    <s v="Cash and/or Derivatives"/>
    <s v="Cash Collateral and Margins"/>
    <n v="31000"/>
    <n v="0.02"/>
    <n v="31000"/>
    <n v="31000"/>
    <n v="100"/>
    <s v="United States"/>
    <s v="-"/>
    <s v="USD"/>
  </r>
  <r>
    <x v="3"/>
    <x v="59"/>
    <s v="PLN"/>
    <x v="233"/>
    <m/>
    <s v="Cash and/or Derivatives"/>
    <s v="Cash"/>
    <n v="26882.240000000002"/>
    <n v="0.01"/>
    <n v="26882.240000000002"/>
    <n v="98140"/>
    <n v="27.39"/>
    <s v="Poland"/>
    <s v="-"/>
    <s v="PLN"/>
  </r>
  <r>
    <x v="3"/>
    <x v="59"/>
    <s v="MXN"/>
    <x v="272"/>
    <m/>
    <s v="Cash and/or Derivatives"/>
    <s v="Cash"/>
    <n v="22977.47"/>
    <n v="0.01"/>
    <n v="22977.47"/>
    <n v="421636"/>
    <n v="5.45"/>
    <s v="Mexico"/>
    <s v="-"/>
    <s v="MXN"/>
  </r>
  <r>
    <x v="3"/>
    <x v="59"/>
    <s v="CNH"/>
    <x v="57"/>
    <m/>
    <s v="Cash and/or Derivatives"/>
    <s v="Cash"/>
    <n v="21938.98"/>
    <n v="0.01"/>
    <n v="21938.98"/>
    <n v="155095"/>
    <n v="14.15"/>
    <s v="China"/>
    <s v="-"/>
    <s v="CNH"/>
  </r>
  <r>
    <x v="3"/>
    <x v="59"/>
    <s v="EUR"/>
    <x v="43"/>
    <m/>
    <s v="Cash and/or Derivatives"/>
    <s v="Cash"/>
    <n v="17850.77"/>
    <n v="0.01"/>
    <n v="17850.77"/>
    <n v="15402"/>
    <n v="115.9"/>
    <s v="European Union"/>
    <s v="-"/>
    <s v="EUR"/>
  </r>
  <r>
    <x v="3"/>
    <x v="59"/>
    <s v="JPY"/>
    <x v="46"/>
    <m/>
    <s v="Cash and/or Derivatives"/>
    <s v="Cash"/>
    <n v="13498.93"/>
    <n v="0.01"/>
    <n v="13498.93"/>
    <n v="2111570"/>
    <n v="0.64"/>
    <s v="Japan"/>
    <s v="-"/>
    <s v="JPY"/>
  </r>
  <r>
    <x v="3"/>
    <x v="59"/>
    <s v="AUD"/>
    <x v="231"/>
    <m/>
    <s v="Cash and/or Derivatives"/>
    <s v="Cash"/>
    <n v="7696.94"/>
    <n v="0"/>
    <n v="7696.94"/>
    <n v="11823"/>
    <n v="65.099999999999994"/>
    <s v="Australia"/>
    <s v="-"/>
    <s v="AUD"/>
  </r>
  <r>
    <x v="3"/>
    <x v="59"/>
    <s v="NGEX"/>
    <x v="297"/>
    <m/>
    <s v="Financials"/>
    <s v="Equity"/>
    <n v="6955.71"/>
    <n v="0"/>
    <n v="6955.71"/>
    <n v="32591"/>
    <n v="0.21"/>
    <s v="Canada"/>
    <s v="Toronto Stock Exchange"/>
    <s v="CAD"/>
  </r>
  <r>
    <x v="3"/>
    <x v="59"/>
    <s v="CAD"/>
    <x v="257"/>
    <m/>
    <s v="Cash and/or Derivatives"/>
    <s v="Cash"/>
    <n v="5489.77"/>
    <n v="0"/>
    <n v="5489.77"/>
    <n v="7717"/>
    <n v="71.14"/>
    <s v="Canada"/>
    <s v="-"/>
    <s v="CAD"/>
  </r>
  <r>
    <x v="3"/>
    <x v="59"/>
    <s v="BRL"/>
    <x v="298"/>
    <m/>
    <s v="Cash and/or Derivatives"/>
    <s v="Cash"/>
    <n v="3800.95"/>
    <n v="0"/>
    <n v="3800.95"/>
    <n v="20352"/>
    <n v="18.68"/>
    <s v="Brazil"/>
    <s v="-"/>
    <s v="BRL"/>
  </r>
  <r>
    <x v="3"/>
    <x v="59"/>
    <s v="IDR"/>
    <x v="249"/>
    <m/>
    <s v="Cash and/or Derivatives"/>
    <s v="Cash"/>
    <n v="3074.31"/>
    <n v="0"/>
    <n v="3074.31"/>
    <n v="51218020"/>
    <n v="0.01"/>
    <s v="Indonesia"/>
    <s v="-"/>
    <s v="IDR"/>
  </r>
  <r>
    <x v="3"/>
    <x v="59"/>
    <s v="GBP"/>
    <x v="49"/>
    <m/>
    <s v="Cash and/or Derivatives"/>
    <s v="Cash"/>
    <n v="3063.87"/>
    <n v="0"/>
    <n v="3063.87"/>
    <n v="2316"/>
    <n v="132.28"/>
    <s v="United Kingdom"/>
    <s v="-"/>
    <s v="GBP"/>
  </r>
  <r>
    <x v="3"/>
    <x v="59"/>
    <s v="JSZ5"/>
    <x v="300"/>
    <m/>
    <s v="Cash and/or Derivatives"/>
    <s v="Futures"/>
    <n v="0"/>
    <n v="0"/>
    <n v="277974.56"/>
    <n v="8"/>
    <n v="694.94"/>
    <s v="European Union"/>
    <s v="Eurex Deutschland"/>
    <s v="EUR"/>
  </r>
  <r>
    <x v="0"/>
    <x v="60"/>
    <s v="AMD"/>
    <x v="10"/>
    <s v="EQUITY"/>
    <s v="Information Technology"/>
    <s v="Equity"/>
    <n v="18448206.399999999"/>
    <n v="5.65"/>
    <n v="18448206.399999999"/>
    <n v="86110"/>
    <n v="214.24"/>
    <s v="United States"/>
    <s v="NASDAQ"/>
    <s v="USD"/>
  </r>
  <r>
    <x v="0"/>
    <x v="60"/>
    <s v="ASML"/>
    <x v="4"/>
    <s v="EQUITY"/>
    <s v="Information Technology"/>
    <s v="Equity"/>
    <n v="17323425.469999999"/>
    <n v="5.3"/>
    <n v="17323425.469999999"/>
    <n v="16653"/>
    <n v="1040.26"/>
    <s v="Netherlands"/>
    <s v="Euronext Amsterdam"/>
    <s v="EUR"/>
  </r>
  <r>
    <x v="0"/>
    <x v="60"/>
    <s v="MU"/>
    <x v="17"/>
    <s v="EQUITY"/>
    <s v="Information Technology"/>
    <s v="Equity"/>
    <n v="16321749.84"/>
    <n v="5"/>
    <n v="16321749.84"/>
    <n v="70884"/>
    <n v="230.26"/>
    <s v="United States"/>
    <s v="NASDAQ"/>
    <s v="USD"/>
  </r>
  <r>
    <x v="0"/>
    <x v="60"/>
    <s v="AAPL"/>
    <x v="1"/>
    <s v="EQUITY"/>
    <s v="Information Technology"/>
    <s v="Equity"/>
    <n v="16174781.35"/>
    <n v="4.95"/>
    <n v="16174781.35"/>
    <n v="58277"/>
    <n v="277.55"/>
    <s v="United States"/>
    <s v="NASDAQ"/>
    <s v="USD"/>
  </r>
  <r>
    <x v="0"/>
    <x v="60"/>
    <n v="5930"/>
    <x v="13"/>
    <s v="EQUITY"/>
    <s v="Information Technology"/>
    <s v="Equity"/>
    <n v="15906271.16"/>
    <n v="4.87"/>
    <n v="15906271.16"/>
    <n v="225116"/>
    <n v="70.66"/>
    <s v="Korea (South)"/>
    <s v="Korea Exchange (Stock Market)"/>
    <s v="KRW"/>
  </r>
  <r>
    <x v="0"/>
    <x v="60"/>
    <s v="IBM"/>
    <x v="8"/>
    <s v="EQUITY"/>
    <s v="Information Technology"/>
    <s v="Equity"/>
    <n v="15815433.6"/>
    <n v="4.84"/>
    <n v="15815433.6"/>
    <n v="52160"/>
    <n v="303.20999999999998"/>
    <s v="United States"/>
    <s v="New York Stock Exchange Inc."/>
    <s v="USD"/>
  </r>
  <r>
    <x v="0"/>
    <x v="60"/>
    <s v="CSCO"/>
    <x v="2"/>
    <s v="EQUITY"/>
    <s v="Information Technology"/>
    <s v="Equity"/>
    <n v="15061555.720000001"/>
    <n v="4.6100000000000003"/>
    <n v="15061555.720000001"/>
    <n v="197996"/>
    <n v="76.069999999999993"/>
    <s v="United States"/>
    <s v="NASDAQ"/>
    <s v="USD"/>
  </r>
  <r>
    <x v="0"/>
    <x v="60"/>
    <n v="2330"/>
    <x v="3"/>
    <s v="EQUITY"/>
    <s v="Information Technology"/>
    <s v="Equity"/>
    <n v="14937466.01"/>
    <n v="4.57"/>
    <n v="14937466.01"/>
    <n v="326126"/>
    <n v="45.8"/>
    <s v="Taiwan"/>
    <s v="Taiwan Stock Exchange"/>
    <s v="TWD"/>
  </r>
  <r>
    <x v="0"/>
    <x v="60"/>
    <s v="AVGO"/>
    <x v="0"/>
    <s v="EQUITY"/>
    <s v="Information Technology"/>
    <s v="Equity"/>
    <n v="14816241.189999999"/>
    <n v="4.53"/>
    <n v="14816241.189999999"/>
    <n v="37267"/>
    <n v="397.57"/>
    <s v="United States"/>
    <s v="NASDAQ"/>
    <s v="USD"/>
  </r>
  <r>
    <x v="0"/>
    <x v="60"/>
    <s v="NVDA"/>
    <x v="5"/>
    <s v="EQUITY"/>
    <s v="Information Technology"/>
    <s v="Equity"/>
    <n v="13638832.119999999"/>
    <n v="4.17"/>
    <n v="13638832.119999999"/>
    <n v="75662"/>
    <n v="180.26"/>
    <s v="United States"/>
    <s v="NASDAQ"/>
    <s v="USD"/>
  </r>
  <r>
    <x v="0"/>
    <x v="60"/>
    <s v="PLTR"/>
    <x v="12"/>
    <s v="EQUITY"/>
    <s v="Information Technology"/>
    <s v="Equity"/>
    <n v="13518709.27"/>
    <n v="4.1399999999999997"/>
    <n v="13518709.27"/>
    <n v="81551"/>
    <n v="165.77"/>
    <s v="United States"/>
    <s v="NASDAQ"/>
    <s v="USD"/>
  </r>
  <r>
    <x v="0"/>
    <x v="60"/>
    <s v="AMZN"/>
    <x v="6"/>
    <s v="EQUITY"/>
    <s v="Consumer Discretionary"/>
    <s v="Equity"/>
    <n v="13356590.6"/>
    <n v="4.09"/>
    <n v="13356590.6"/>
    <n v="58285"/>
    <n v="229.16"/>
    <s v="United States"/>
    <s v="NASDAQ"/>
    <s v="USD"/>
  </r>
  <r>
    <x v="0"/>
    <x v="60"/>
    <s v="MSFT"/>
    <x v="9"/>
    <s v="EQUITY"/>
    <s v="Information Technology"/>
    <s v="Equity"/>
    <n v="12992465.5"/>
    <n v="3.98"/>
    <n v="12992465.5"/>
    <n v="26761"/>
    <n v="485.5"/>
    <s v="United States"/>
    <s v="NASDAQ"/>
    <s v="USD"/>
  </r>
  <r>
    <x v="0"/>
    <x v="60"/>
    <s v="AMAT"/>
    <x v="51"/>
    <s v="EQUITY"/>
    <s v="Information Technology"/>
    <s v="Equity"/>
    <n v="12705225.189999999"/>
    <n v="3.89"/>
    <n v="12705225.189999999"/>
    <n v="50827"/>
    <n v="249.97"/>
    <s v="United States"/>
    <s v="NASDAQ"/>
    <s v="USD"/>
  </r>
  <r>
    <x v="0"/>
    <x v="60"/>
    <s v="QCOM"/>
    <x v="11"/>
    <s v="EQUITY"/>
    <s v="Information Technology"/>
    <s v="Equity"/>
    <n v="11263703.98"/>
    <n v="3.45"/>
    <n v="11263703.98"/>
    <n v="68207"/>
    <n v="165.14"/>
    <s v="United States"/>
    <s v="NASDAQ"/>
    <s v="USD"/>
  </r>
  <r>
    <x v="0"/>
    <x v="60"/>
    <s v="NOW"/>
    <x v="50"/>
    <s v="EQUITY"/>
    <s v="Information Technology"/>
    <s v="Equity"/>
    <n v="10564597.92"/>
    <n v="3.23"/>
    <n v="10564597.92"/>
    <n v="13161"/>
    <n v="802.72"/>
    <s v="United States"/>
    <s v="New York Stock Exchange Inc."/>
    <s v="USD"/>
  </r>
  <r>
    <x v="0"/>
    <x v="60"/>
    <s v="INTC"/>
    <x v="20"/>
    <s v="EQUITY"/>
    <s v="Information Technology"/>
    <s v="Equity"/>
    <n v="10184296.32"/>
    <n v="3.12"/>
    <n v="10184296.32"/>
    <n v="276672"/>
    <n v="36.81"/>
    <s v="United States"/>
    <s v="NASDAQ"/>
    <s v="USD"/>
  </r>
  <r>
    <x v="0"/>
    <x v="60"/>
    <s v="KLAC"/>
    <x v="21"/>
    <s v="EQUITY"/>
    <s v="Information Technology"/>
    <s v="Equity"/>
    <n v="9662007.5199999996"/>
    <n v="2.96"/>
    <n v="9662007.5199999996"/>
    <n v="8336"/>
    <n v="1159.07"/>
    <s v="United States"/>
    <s v="NASDAQ"/>
    <s v="USD"/>
  </r>
  <r>
    <x v="0"/>
    <x v="60"/>
    <s v="GOOGL"/>
    <x v="16"/>
    <s v="EQUITY"/>
    <s v="Communication"/>
    <s v="Equity"/>
    <n v="9524591.5500000007"/>
    <n v="2.92"/>
    <n v="9524591.5500000007"/>
    <n v="29769"/>
    <n v="319.95"/>
    <s v="United States"/>
    <s v="NASDAQ"/>
    <s v="USD"/>
  </r>
  <r>
    <x v="0"/>
    <x v="60"/>
    <s v="ORCL"/>
    <x v="7"/>
    <s v="EQUITY"/>
    <s v="Information Technology"/>
    <s v="Equity"/>
    <n v="8920064.1600000001"/>
    <n v="2.73"/>
    <n v="8920064.1600000001"/>
    <n v="43521"/>
    <n v="204.96"/>
    <s v="United States"/>
    <s v="New York Stock Exchange Inc."/>
    <s v="USD"/>
  </r>
  <r>
    <x v="0"/>
    <x v="60"/>
    <s v="GOOG"/>
    <x v="18"/>
    <s v="EQUITY"/>
    <s v="Communication"/>
    <s v="Equity"/>
    <n v="8310625.4400000004"/>
    <n v="2.54"/>
    <n v="8310625.4400000004"/>
    <n v="25948"/>
    <n v="320.27999999999997"/>
    <s v="United States"/>
    <s v="NASDAQ"/>
    <s v="USD"/>
  </r>
  <r>
    <x v="0"/>
    <x v="60"/>
    <s v="PANW"/>
    <x v="14"/>
    <s v="EQUITY"/>
    <s v="Information Technology"/>
    <s v="Equity"/>
    <n v="7842714.5499999998"/>
    <n v="2.4"/>
    <n v="7842714.5499999998"/>
    <n v="42313"/>
    <n v="185.35"/>
    <s v="United States"/>
    <s v="NASDAQ"/>
    <s v="USD"/>
  </r>
  <r>
    <x v="0"/>
    <x v="60"/>
    <n v="8035"/>
    <x v="22"/>
    <s v="EQUITY"/>
    <s v="Information Technology"/>
    <s v="Equity"/>
    <n v="6175990.79"/>
    <n v="1.89"/>
    <n v="6175990.79"/>
    <n v="30000"/>
    <n v="205.87"/>
    <s v="Japan"/>
    <s v="Tokyo Stock Exchange"/>
    <s v="JPY"/>
  </r>
  <r>
    <x v="0"/>
    <x v="60"/>
    <n v="2317"/>
    <x v="24"/>
    <s v="EQUITY"/>
    <s v="Information Technology"/>
    <s v="Equity"/>
    <n v="5686227.5800000001"/>
    <n v="1.74"/>
    <n v="5686227.5800000001"/>
    <n v="771210"/>
    <n v="7.37"/>
    <s v="Taiwan"/>
    <s v="Taiwan Stock Exchange"/>
    <s v="TWD"/>
  </r>
  <r>
    <x v="0"/>
    <x v="60"/>
    <s v="SNOW"/>
    <x v="25"/>
    <s v="EQUITY"/>
    <s v="Information Technology"/>
    <s v="Equity"/>
    <n v="5259656.32"/>
    <n v="1.61"/>
    <n v="5259656.32"/>
    <n v="21152"/>
    <n v="248.66"/>
    <s v="United States"/>
    <s v="New York Stock Exchange Inc."/>
    <s v="USD"/>
  </r>
  <r>
    <x v="0"/>
    <x v="60"/>
    <s v="EQIX"/>
    <x v="19"/>
    <s v="EQUITY"/>
    <s v="Real Estate"/>
    <s v="Equity"/>
    <n v="4655543.6399999997"/>
    <n v="1.42"/>
    <n v="4655543.6399999997"/>
    <n v="6204"/>
    <n v="750.41"/>
    <s v="United States"/>
    <s v="NASDAQ"/>
    <s v="USD"/>
  </r>
  <r>
    <x v="0"/>
    <x v="60"/>
    <s v="DELL"/>
    <x v="26"/>
    <s v="EQUITY"/>
    <s v="Information Technology"/>
    <s v="Equity"/>
    <n v="2640946.6800000002"/>
    <n v="0.81"/>
    <n v="2640946.6800000002"/>
    <n v="19818"/>
    <n v="133.26"/>
    <s v="United States"/>
    <s v="New York Stock Exchange Inc."/>
    <s v="USD"/>
  </r>
  <r>
    <x v="0"/>
    <x v="60"/>
    <n v="5935"/>
    <x v="32"/>
    <s v="EQUITY"/>
    <s v="Information Technology"/>
    <s v="Equity"/>
    <n v="1878741.13"/>
    <n v="0.57999999999999996"/>
    <n v="1878741.13"/>
    <n v="35740"/>
    <n v="52.57"/>
    <s v="Korea (South)"/>
    <s v="Korea Exchange (Stock Market)"/>
    <s v="KRW"/>
  </r>
  <r>
    <x v="0"/>
    <x v="60"/>
    <s v="MCHP"/>
    <x v="27"/>
    <s v="EQUITY"/>
    <s v="Information Technology"/>
    <s v="Equity"/>
    <n v="1798367.13"/>
    <n v="0.55000000000000004"/>
    <n v="1798367.13"/>
    <n v="34209"/>
    <n v="52.57"/>
    <s v="United States"/>
    <s v="NASDAQ"/>
    <s v="USD"/>
  </r>
  <r>
    <x v="0"/>
    <x v="60"/>
    <s v="HPE"/>
    <x v="28"/>
    <s v="EQUITY"/>
    <s v="Information Technology"/>
    <s v="Equity"/>
    <n v="1790370.21"/>
    <n v="0.55000000000000004"/>
    <n v="1790370.21"/>
    <n v="83157"/>
    <n v="21.53"/>
    <s v="United States"/>
    <s v="New York Stock Exchange Inc."/>
    <s v="USD"/>
  </r>
  <r>
    <x v="0"/>
    <x v="60"/>
    <s v="PSTG"/>
    <x v="30"/>
    <s v="EQUITY"/>
    <s v="Information Technology"/>
    <s v="Equity"/>
    <n v="1762144.65"/>
    <n v="0.54"/>
    <n v="1762144.65"/>
    <n v="20545"/>
    <n v="85.77"/>
    <s v="United States"/>
    <s v="New York Stock Exchange Inc."/>
    <s v="USD"/>
  </r>
  <r>
    <x v="0"/>
    <x v="60"/>
    <s v="MDB"/>
    <x v="33"/>
    <s v="EQUITY"/>
    <s v="Information Technology"/>
    <s v="Equity"/>
    <n v="1692688.76"/>
    <n v="0.52"/>
    <n v="1692688.76"/>
    <n v="5188"/>
    <n v="326.27"/>
    <s v="United States"/>
    <s v="NASDAQ"/>
    <s v="USD"/>
  </r>
  <r>
    <x v="0"/>
    <x v="60"/>
    <s v="NTAP"/>
    <x v="29"/>
    <s v="EQUITY"/>
    <s v="Information Technology"/>
    <s v="Equity"/>
    <n v="1385945.5"/>
    <n v="0.42"/>
    <n v="1385945.5"/>
    <n v="12686"/>
    <n v="109.25"/>
    <s v="United States"/>
    <s v="NASDAQ"/>
    <s v="USD"/>
  </r>
  <r>
    <x v="0"/>
    <x v="60"/>
    <s v="TWD"/>
    <x v="41"/>
    <s v="CASH"/>
    <s v="Cash and/or Derivatives"/>
    <s v="Cash"/>
    <n v="893423.59"/>
    <n v="0.27"/>
    <n v="893423.59"/>
    <n v="27990961"/>
    <n v="3.19"/>
    <s v="Taiwan"/>
    <s v="-"/>
    <s v="TWD"/>
  </r>
  <r>
    <x v="0"/>
    <x v="60"/>
    <s v="KRW"/>
    <x v="39"/>
    <s v="CASH"/>
    <s v="Cash and/or Derivatives"/>
    <s v="Cash"/>
    <n v="826740.49"/>
    <n v="0.25"/>
    <n v="826740.49"/>
    <n v="1211009464"/>
    <n v="7.0000000000000007E-2"/>
    <s v="Korea (South)"/>
    <s v="-"/>
    <s v="KRW"/>
  </r>
  <r>
    <x v="0"/>
    <x v="60"/>
    <s v="NTNX"/>
    <x v="34"/>
    <s v="EQUITY"/>
    <s v="Information Technology"/>
    <s v="Equity"/>
    <n v="812257.02"/>
    <n v="0.25"/>
    <n v="812257.02"/>
    <n v="16803"/>
    <n v="48.34"/>
    <s v="United States"/>
    <s v="NASDAQ"/>
    <s v="USD"/>
  </r>
  <r>
    <x v="0"/>
    <x v="60"/>
    <s v="ZBRA"/>
    <x v="31"/>
    <s v="EQUITY"/>
    <s v="Information Technology"/>
    <s v="Equity"/>
    <n v="808363.5"/>
    <n v="0.25"/>
    <n v="808363.5"/>
    <n v="3227"/>
    <n v="250.5"/>
    <s v="United States"/>
    <s v="NASDAQ"/>
    <s v="USD"/>
  </r>
  <r>
    <x v="0"/>
    <x v="60"/>
    <s v="EUR"/>
    <x v="43"/>
    <s v="CASH"/>
    <s v="Cash and/or Derivatives"/>
    <s v="Cash"/>
    <n v="704305.27"/>
    <n v="0.22"/>
    <n v="704305.27"/>
    <n v="607448"/>
    <n v="115.94"/>
    <s v="European Union"/>
    <s v="-"/>
    <s v="EUR"/>
  </r>
  <r>
    <x v="0"/>
    <x v="60"/>
    <n v="992"/>
    <x v="36"/>
    <s v="EQUITY"/>
    <s v="Information Technology"/>
    <s v="Equity"/>
    <n v="685702.17"/>
    <n v="0.21"/>
    <n v="685702.17"/>
    <n v="546000"/>
    <n v="1.26"/>
    <s v="China"/>
    <s v="Hong Kong Exchanges And Clearing Ltd"/>
    <s v="HKD"/>
  </r>
  <r>
    <x v="0"/>
    <x v="60"/>
    <s v="RBRK"/>
    <x v="52"/>
    <s v="EQUITY"/>
    <s v="Information Technology"/>
    <s v="Equity"/>
    <n v="534520.97"/>
    <n v="0.16"/>
    <n v="534520.97"/>
    <n v="7841"/>
    <n v="68.17"/>
    <s v="United States"/>
    <s v="New York Stock Exchange Inc."/>
    <s v="USD"/>
  </r>
  <r>
    <x v="0"/>
    <x v="60"/>
    <n v="66570"/>
    <x v="53"/>
    <s v="EQUITY"/>
    <s v="Consumer Discretionary"/>
    <s v="Equity"/>
    <n v="386480.48"/>
    <n v="0.12"/>
    <n v="386480.48"/>
    <n v="6629"/>
    <n v="58.3"/>
    <s v="Korea (South)"/>
    <s v="Korea Exchange (Stock Market)"/>
    <s v="KRW"/>
  </r>
  <r>
    <x v="0"/>
    <x v="60"/>
    <s v="CVLT"/>
    <x v="37"/>
    <s v="EQUITY"/>
    <s v="Information Technology"/>
    <s v="Equity"/>
    <n v="327255.3"/>
    <n v="0.1"/>
    <n v="327255.3"/>
    <n v="2655"/>
    <n v="123.26"/>
    <s v="United States"/>
    <s v="NASDAQ"/>
    <s v="USD"/>
  </r>
  <r>
    <x v="0"/>
    <x v="60"/>
    <s v="JPY"/>
    <x v="46"/>
    <s v="CASH"/>
    <s v="Cash and/or Derivatives"/>
    <s v="Cash"/>
    <n v="300004.89"/>
    <n v="0.09"/>
    <n v="300004.89"/>
    <n v="46895264"/>
    <n v="0.64"/>
    <s v="Japan"/>
    <s v="-"/>
    <s v="JPY"/>
  </r>
  <r>
    <x v="0"/>
    <x v="60"/>
    <n v="3706"/>
    <x v="55"/>
    <s v="EQUITY"/>
    <s v="Information Technology"/>
    <s v="Equity"/>
    <n v="150285.35"/>
    <n v="0.05"/>
    <n v="150285.35"/>
    <n v="52200"/>
    <n v="2.88"/>
    <s v="Taiwan"/>
    <s v="Taiwan Stock Exchange"/>
    <s v="TWD"/>
  </r>
  <r>
    <x v="0"/>
    <x v="60"/>
    <s v="GFS"/>
    <x v="54"/>
    <s v="EQUITY"/>
    <s v="Information Technology"/>
    <s v="Equity"/>
    <n v="139775.01"/>
    <n v="0.04"/>
    <n v="139775.01"/>
    <n v="3963"/>
    <n v="35.270000000000003"/>
    <s v="United States"/>
    <s v="NASDAQ"/>
    <s v="USD"/>
  </r>
  <r>
    <x v="0"/>
    <x v="60"/>
    <s v="FSLY"/>
    <x v="40"/>
    <s v="EQUITY"/>
    <s v="Information Technology"/>
    <s v="Equity"/>
    <n v="97914.96"/>
    <n v="0.03"/>
    <n v="97914.96"/>
    <n v="8242"/>
    <n v="11.88"/>
    <s v="United States"/>
    <s v="New York Stock Exchange Inc."/>
    <s v="USD"/>
  </r>
  <r>
    <x v="0"/>
    <x v="60"/>
    <s v="CITFT"/>
    <x v="47"/>
    <s v="CASH"/>
    <s v="Cash and/or Derivatives"/>
    <s v="Cash Collateral and Margins"/>
    <n v="41000"/>
    <n v="0.01"/>
    <n v="41000"/>
    <n v="41000"/>
    <n v="100"/>
    <s v="United States"/>
    <s v="-"/>
    <s v="USD"/>
  </r>
  <r>
    <x v="0"/>
    <x v="60"/>
    <s v="HKD"/>
    <x v="45"/>
    <s v="CASH"/>
    <s v="Cash and/or Derivatives"/>
    <s v="Cash"/>
    <n v="36324.79"/>
    <n v="0.01"/>
    <n v="36324.79"/>
    <n v="282589"/>
    <n v="12.85"/>
    <s v="Hong Kong"/>
    <s v="-"/>
    <s v="HKD"/>
  </r>
  <r>
    <x v="0"/>
    <x v="60"/>
    <n v="2388"/>
    <x v="44"/>
    <s v="EQUITY"/>
    <s v="Information Technology"/>
    <s v="Equity"/>
    <n v="10366.43"/>
    <n v="0"/>
    <n v="10366.43"/>
    <n v="6331"/>
    <n v="1.64"/>
    <s v="Taiwan"/>
    <s v="Taiwan Stock Exchange"/>
    <s v="TWD"/>
  </r>
  <r>
    <x v="0"/>
    <x v="60"/>
    <n v="300017"/>
    <x v="56"/>
    <s v="EQUITY"/>
    <s v="Information Technology"/>
    <s v="Equity"/>
    <n v="9026.98"/>
    <n v="0"/>
    <n v="9026.98"/>
    <n v="6200"/>
    <n v="1.46"/>
    <s v="China"/>
    <s v="Shenzhen Stock Exchange"/>
    <s v="CNY"/>
  </r>
  <r>
    <x v="0"/>
    <x v="60"/>
    <s v="CNH"/>
    <x v="57"/>
    <s v="CASH"/>
    <s v="Cash and/or Derivatives"/>
    <s v="Cash"/>
    <n v="2738.58"/>
    <n v="0"/>
    <n v="2738.58"/>
    <n v="19374"/>
    <n v="14.14"/>
    <s v="China"/>
    <s v="-"/>
    <s v="CNH"/>
  </r>
  <r>
    <x v="0"/>
    <x v="60"/>
    <s v="JPY"/>
    <x v="61"/>
    <s v="FX"/>
    <s v="Cash and/or Derivatives"/>
    <s v="FX"/>
    <n v="364.54"/>
    <n v="0"/>
    <n v="364.54"/>
    <n v="-42252000"/>
    <n v="1"/>
    <s v="United States"/>
    <s v="-"/>
    <s v="USD"/>
  </r>
  <r>
    <x v="0"/>
    <x v="60"/>
    <s v="GBP"/>
    <x v="49"/>
    <s v="CASH"/>
    <s v="Cash and/or Derivatives"/>
    <s v="Cash"/>
    <n v="138.82"/>
    <n v="0"/>
    <n v="138.82"/>
    <n v="105"/>
    <n v="132.5"/>
    <s v="United Kingdom"/>
    <s v="-"/>
    <s v="GBP"/>
  </r>
  <r>
    <x v="0"/>
    <x v="60"/>
    <s v="CNH"/>
    <x v="62"/>
    <s v="FX"/>
    <s v="Cash and/or Derivatives"/>
    <s v="FX"/>
    <n v="-0.16"/>
    <n v="0"/>
    <n v="-0.16"/>
    <n v="-2082"/>
    <n v="1"/>
    <s v="United States"/>
    <s v="-"/>
    <s v="USD"/>
  </r>
  <r>
    <x v="0"/>
    <x v="60"/>
    <s v="HKD"/>
    <x v="63"/>
    <s v="FX"/>
    <s v="Cash and/or Derivatives"/>
    <s v="FX"/>
    <n v="8.73"/>
    <n v="0"/>
    <n v="8.73"/>
    <n v="-233760"/>
    <n v="1"/>
    <s v="United States"/>
    <s v="-"/>
    <s v="USD"/>
  </r>
  <r>
    <x v="0"/>
    <x v="60"/>
    <s v="HWBZ5"/>
    <x v="149"/>
    <s v="FUTURE"/>
    <s v="Cash and/or Derivatives"/>
    <s v="Futures"/>
    <n v="0"/>
    <n v="0"/>
    <n v="607254"/>
    <n v="12"/>
    <n v="25302.25"/>
    <s v="-"/>
    <s v="Chicago Mercantile Exchange"/>
    <s v="USD"/>
  </r>
  <r>
    <x v="0"/>
    <x v="60"/>
    <s v="EUR"/>
    <x v="60"/>
    <s v="FX"/>
    <s v="Cash and/or Derivatives"/>
    <s v="FX"/>
    <n v="-1819.9"/>
    <n v="0"/>
    <n v="-1819.9"/>
    <n v="-603816"/>
    <n v="1"/>
    <s v="United States"/>
    <s v="-"/>
    <s v="USD"/>
  </r>
  <r>
    <x v="0"/>
    <x v="60"/>
    <s v="TWD"/>
    <x v="64"/>
    <s v="FX"/>
    <s v="Cash and/or Derivatives"/>
    <s v="FX"/>
    <n v="-2839.21"/>
    <n v="0"/>
    <n v="-2839.21"/>
    <n v="-26906000"/>
    <n v="1"/>
    <s v="United States"/>
    <s v="-"/>
    <s v="USD"/>
  </r>
  <r>
    <x v="0"/>
    <x v="60"/>
    <s v="KRW"/>
    <x v="59"/>
    <s v="FX"/>
    <s v="Cash and/or Derivatives"/>
    <s v="FX"/>
    <n v="-3645.76"/>
    <n v="0"/>
    <n v="-3645.76"/>
    <n v="-1083825200"/>
    <n v="1"/>
    <s v="United States"/>
    <s v="-"/>
    <s v="USD"/>
  </r>
  <r>
    <x v="0"/>
    <x v="60"/>
    <s v="USD"/>
    <x v="38"/>
    <s v="CASH"/>
    <s v="Cash and/or Derivatives"/>
    <s v="Cash"/>
    <n v="-2060164.59"/>
    <n v="-0.63"/>
    <n v="-2060164.59"/>
    <n v="-2060165"/>
    <n v="100"/>
    <s v="United States"/>
    <s v="-"/>
    <s v="USD"/>
  </r>
  <r>
    <x v="3"/>
    <x v="60"/>
    <s v="GMEXICOB"/>
    <x v="251"/>
    <m/>
    <s v="Materials"/>
    <s v="Equity"/>
    <n v="15569646.859999999"/>
    <n v="8.1199999999999992"/>
    <n v="15569646.859999999"/>
    <n v="1813410"/>
    <n v="8.59"/>
    <s v="Mexico"/>
    <s v="Bolsa Mexicana De Valores"/>
    <s v="MXN"/>
  </r>
  <r>
    <x v="3"/>
    <x v="60"/>
    <s v="FM"/>
    <x v="252"/>
    <m/>
    <s v="Materials"/>
    <s v="Equity"/>
    <n v="14593323.890000001"/>
    <n v="7.61"/>
    <n v="14593323.890000001"/>
    <n v="672515"/>
    <n v="21.7"/>
    <s v="Canada"/>
    <s v="Toronto Stock Exchange"/>
    <s v="CAD"/>
  </r>
  <r>
    <x v="3"/>
    <x v="60"/>
    <s v="ANTO"/>
    <x v="254"/>
    <m/>
    <s v="Materials"/>
    <s v="Equity"/>
    <n v="13638602.619999999"/>
    <n v="7.11"/>
    <n v="13638602.619999999"/>
    <n v="382650"/>
    <n v="35.64"/>
    <s v="United Kingdom"/>
    <s v="London Stock Exchange"/>
    <s v="GBP"/>
  </r>
  <r>
    <x v="3"/>
    <x v="60"/>
    <s v="LUN"/>
    <x v="253"/>
    <m/>
    <s v="Materials"/>
    <s v="Equity"/>
    <n v="13498368.050000001"/>
    <n v="7.04"/>
    <n v="13498368.050000001"/>
    <n v="737888"/>
    <n v="18.29"/>
    <s v="Canada"/>
    <s v="Toronto Stock Exchange"/>
    <s v="CAD"/>
  </r>
  <r>
    <x v="3"/>
    <x v="60"/>
    <s v="TECK.B"/>
    <x v="255"/>
    <m/>
    <s v="Materials"/>
    <s v="Equity"/>
    <n v="13408435.279999999"/>
    <n v="6.99"/>
    <n v="13408435.279999999"/>
    <n v="313068"/>
    <n v="42.83"/>
    <s v="Canada"/>
    <s v="Toronto Stock Exchange"/>
    <s v="CAD"/>
  </r>
  <r>
    <x v="3"/>
    <x v="60"/>
    <s v="FCX"/>
    <x v="256"/>
    <m/>
    <s v="Materials"/>
    <s v="Equity"/>
    <n v="11973213.300000001"/>
    <n v="6.25"/>
    <n v="11973213.300000001"/>
    <n v="284062"/>
    <n v="42.15"/>
    <s v="United States"/>
    <s v="New York Stock Exchange Inc."/>
    <s v="USD"/>
  </r>
  <r>
    <x v="3"/>
    <x v="60"/>
    <s v="SCCO"/>
    <x v="258"/>
    <m/>
    <s v="Materials"/>
    <s v="Equity"/>
    <n v="11933722.210000001"/>
    <n v="6.23"/>
    <n v="11933722.210000001"/>
    <n v="89707"/>
    <n v="133.03"/>
    <s v="Peru"/>
    <s v="New York Stock Exchange Inc."/>
    <s v="USD"/>
  </r>
  <r>
    <x v="3"/>
    <x v="60"/>
    <s v="BHP"/>
    <x v="259"/>
    <m/>
    <s v="Materials"/>
    <s v="Equity"/>
    <n v="10363842.23"/>
    <n v="5.41"/>
    <n v="10363842.23"/>
    <n v="380034"/>
    <n v="27.27"/>
    <s v="Australia"/>
    <s v="Asx - All Markets"/>
    <s v="AUD"/>
  </r>
  <r>
    <x v="3"/>
    <x v="60"/>
    <s v="NEM"/>
    <x v="260"/>
    <m/>
    <s v="Materials"/>
    <s v="Equity"/>
    <n v="8607456.2799999993"/>
    <n v="4.49"/>
    <n v="8607456.2799999993"/>
    <n v="95089"/>
    <n v="90.52"/>
    <s v="United States"/>
    <s v="New York Stock Exchange Inc."/>
    <s v="USD"/>
  </r>
  <r>
    <x v="3"/>
    <x v="60"/>
    <s v="KGH"/>
    <x v="261"/>
    <m/>
    <s v="Materials"/>
    <s v="Equity"/>
    <n v="7576478.6600000001"/>
    <n v="3.95"/>
    <n v="7576478.6600000001"/>
    <n v="134595"/>
    <n v="56.29"/>
    <s v="Poland"/>
    <s v="Warsaw Stock Exchange/Equities/Main Market"/>
    <s v="PLN"/>
  </r>
  <r>
    <x v="3"/>
    <x v="60"/>
    <s v="RIO"/>
    <x v="262"/>
    <m/>
    <s v="Materials"/>
    <s v="Equity"/>
    <n v="6709546"/>
    <n v="3.5"/>
    <n v="6709546"/>
    <n v="92930"/>
    <n v="72.2"/>
    <s v="United Kingdom"/>
    <s v="New York Stock Exchange Inc."/>
    <s v="USD"/>
  </r>
  <r>
    <x v="3"/>
    <x v="60"/>
    <s v="HBM"/>
    <x v="263"/>
    <m/>
    <s v="Materials"/>
    <s v="Equity"/>
    <n v="6468230.3600000003"/>
    <n v="3.37"/>
    <n v="6468230.3600000003"/>
    <n v="390389"/>
    <n v="16.57"/>
    <s v="Canada"/>
    <s v="Toronto Stock Exchange"/>
    <s v="CAD"/>
  </r>
  <r>
    <x v="3"/>
    <x v="60"/>
    <s v="IVN"/>
    <x v="264"/>
    <m/>
    <s v="Materials"/>
    <s v="Equity"/>
    <n v="6276588.0499999998"/>
    <n v="3.27"/>
    <n v="6276588.0499999998"/>
    <n v="622887"/>
    <n v="10.08"/>
    <s v="Canada"/>
    <s v="Toronto Stock Exchange"/>
    <s v="CAD"/>
  </r>
  <r>
    <x v="3"/>
    <x v="60"/>
    <s v="ABX"/>
    <x v="265"/>
    <m/>
    <s v="Materials"/>
    <s v="Equity"/>
    <n v="6051503.6500000004"/>
    <n v="3.16"/>
    <n v="6051503.6500000004"/>
    <n v="147683"/>
    <n v="40.98"/>
    <s v="Canada"/>
    <s v="Toronto Stock Exchange"/>
    <s v="CAD"/>
  </r>
  <r>
    <x v="3"/>
    <x v="60"/>
    <s v="CS"/>
    <x v="266"/>
    <m/>
    <s v="Materials"/>
    <s v="Equity"/>
    <n v="4761444.53"/>
    <n v="2.48"/>
    <n v="4761444.53"/>
    <n v="563364"/>
    <n v="8.4499999999999993"/>
    <s v="Canada"/>
    <s v="Toronto Stock Exchange"/>
    <s v="CAD"/>
  </r>
  <r>
    <x v="3"/>
    <x v="60"/>
    <s v="SFR"/>
    <x v="267"/>
    <m/>
    <s v="Materials"/>
    <s v="Equity"/>
    <n v="4601614.71"/>
    <n v="2.4"/>
    <n v="4601614.71"/>
    <n v="452933"/>
    <n v="10.16"/>
    <s v="Australia"/>
    <s v="Asx - All Markets"/>
    <s v="AUD"/>
  </r>
  <r>
    <x v="3"/>
    <x v="60"/>
    <s v="GLEN"/>
    <x v="268"/>
    <m/>
    <s v="Materials"/>
    <s v="Equity"/>
    <n v="3940848.44"/>
    <n v="2.06"/>
    <n v="3940848.44"/>
    <n v="833817"/>
    <n v="4.7300000000000004"/>
    <s v="United Kingdom"/>
    <s v="London Stock Exchange"/>
    <s v="GBP"/>
  </r>
  <r>
    <x v="3"/>
    <x v="60"/>
    <s v="VALE"/>
    <x v="269"/>
    <m/>
    <s v="Materials"/>
    <s v="Equity"/>
    <n v="3885243.21"/>
    <n v="2.0299999999999998"/>
    <n v="3885243.21"/>
    <n v="310571"/>
    <n v="12.51"/>
    <s v="Brazil"/>
    <s v="New York Stock Exchange Inc."/>
    <s v="USD"/>
  </r>
  <r>
    <x v="3"/>
    <x v="60"/>
    <s v="AAL"/>
    <x v="270"/>
    <m/>
    <s v="Materials"/>
    <s v="Equity"/>
    <n v="3551685.71"/>
    <n v="1.85"/>
    <n v="3551685.71"/>
    <n v="94852"/>
    <n v="37.44"/>
    <s v="United Kingdom"/>
    <s v="London Stock Exchange"/>
    <s v="GBP"/>
  </r>
  <r>
    <x v="3"/>
    <x v="60"/>
    <n v="1208"/>
    <x v="271"/>
    <m/>
    <s v="Materials"/>
    <s v="Equity"/>
    <n v="3391477.6"/>
    <n v="1.77"/>
    <n v="3391477.6"/>
    <n v="3880000"/>
    <n v="0.87"/>
    <s v="China"/>
    <s v="Hong Kong Exchanges And Clearing Ltd"/>
    <s v="HKD"/>
  </r>
  <r>
    <x v="3"/>
    <x v="60"/>
    <s v="ERO"/>
    <x v="274"/>
    <m/>
    <s v="Materials"/>
    <s v="Equity"/>
    <n v="2474453.96"/>
    <n v="1.29"/>
    <n v="2474453.96"/>
    <n v="102216"/>
    <n v="24.21"/>
    <s v="Canada"/>
    <s v="Toronto Stock Exchange"/>
    <s v="CAD"/>
  </r>
  <r>
    <x v="3"/>
    <x v="60"/>
    <n v="1258"/>
    <x v="273"/>
    <m/>
    <s v="Materials"/>
    <s v="Equity"/>
    <n v="2382993.77"/>
    <n v="1.24"/>
    <n v="2382993.77"/>
    <n v="1275000"/>
    <n v="1.87"/>
    <s v="China"/>
    <s v="Hong Kong Exchanges And Clearing Ltd"/>
    <s v="HKD"/>
  </r>
  <r>
    <x v="3"/>
    <x v="60"/>
    <s v="NGEX"/>
    <x v="275"/>
    <m/>
    <s v="Materials"/>
    <s v="Equity"/>
    <n v="2198779.86"/>
    <n v="1.1499999999999999"/>
    <n v="2198779.86"/>
    <n v="128346"/>
    <n v="17.13"/>
    <s v="Canada"/>
    <s v="Toronto Stock Exchange"/>
    <s v="CAD"/>
  </r>
  <r>
    <x v="3"/>
    <x v="60"/>
    <s v="TKO"/>
    <x v="276"/>
    <m/>
    <s v="Materials"/>
    <s v="Equity"/>
    <n v="1580485.17"/>
    <n v="0.82"/>
    <n v="1580485.17"/>
    <n v="312809"/>
    <n v="5.05"/>
    <s v="Canada"/>
    <s v="Toronto Stock Exchange"/>
    <s v="CAD"/>
  </r>
  <r>
    <x v="3"/>
    <x v="60"/>
    <s v="EVN"/>
    <x v="277"/>
    <m/>
    <s v="Materials"/>
    <s v="Equity"/>
    <n v="1359262.47"/>
    <n v="0.71"/>
    <n v="1359262.47"/>
    <n v="174681"/>
    <n v="7.78"/>
    <s v="Australia"/>
    <s v="Asx - All Markets"/>
    <s v="AUD"/>
  </r>
  <r>
    <x v="3"/>
    <x v="60"/>
    <s v="ATYM"/>
    <x v="278"/>
    <m/>
    <s v="Materials"/>
    <s v="Equity"/>
    <n v="1001776.16"/>
    <n v="0.52"/>
    <n v="1001776.16"/>
    <n v="108942"/>
    <n v="9.1999999999999993"/>
    <s v="United Kingdom"/>
    <s v="London Stock Exchange"/>
    <s v="GBP"/>
  </r>
  <r>
    <x v="3"/>
    <x v="60"/>
    <s v="NDM"/>
    <x v="279"/>
    <m/>
    <s v="Materials"/>
    <s v="Equity"/>
    <n v="973222.88"/>
    <n v="0.51"/>
    <n v="973222.88"/>
    <n v="546270"/>
    <n v="1.78"/>
    <s v="Canada"/>
    <s v="Toronto Stock Exchange"/>
    <s v="CAD"/>
  </r>
  <r>
    <x v="3"/>
    <x v="60"/>
    <s v="FOM"/>
    <x v="280"/>
    <m/>
    <s v="Materials"/>
    <s v="Equity"/>
    <n v="930097.92"/>
    <n v="0.49"/>
    <n v="930097.92"/>
    <n v="319110"/>
    <n v="2.91"/>
    <s v="Canada"/>
    <s v="Toronto Stock Exchange"/>
    <s v="CAD"/>
  </r>
  <r>
    <x v="3"/>
    <x v="60"/>
    <s v="S32"/>
    <x v="281"/>
    <m/>
    <s v="Materials"/>
    <s v="Equity"/>
    <n v="824819.15"/>
    <n v="0.43"/>
    <n v="824819.15"/>
    <n v="392064"/>
    <n v="2.1"/>
    <s v="Australia"/>
    <s v="Asx - All Markets"/>
    <s v="AUD"/>
  </r>
  <r>
    <x v="3"/>
    <x v="60"/>
    <s v="FFM"/>
    <x v="282"/>
    <m/>
    <s v="Materials"/>
    <s v="Equity"/>
    <n v="763370.48"/>
    <n v="0.4"/>
    <n v="763370.48"/>
    <n v="649108"/>
    <n v="1.18"/>
    <s v="Australia"/>
    <s v="Asx - All Markets"/>
    <s v="AUD"/>
  </r>
  <r>
    <x v="3"/>
    <x v="60"/>
    <n v="1515"/>
    <x v="284"/>
    <m/>
    <s v="Materials"/>
    <s v="Equity"/>
    <n v="737309.28"/>
    <n v="0.38"/>
    <n v="737309.28"/>
    <n v="63500"/>
    <n v="11.61"/>
    <s v="Japan"/>
    <s v="Tokyo Stock Exchange"/>
    <s v="JPY"/>
  </r>
  <r>
    <x v="3"/>
    <x v="60"/>
    <s v="SLS"/>
    <x v="283"/>
    <m/>
    <s v="Materials"/>
    <s v="Equity"/>
    <n v="735528.37"/>
    <n v="0.38"/>
    <n v="735528.37"/>
    <n v="97279"/>
    <n v="7.56"/>
    <s v="Canada"/>
    <s v="Toronto Stock Exchange"/>
    <s v="CAD"/>
  </r>
  <r>
    <x v="3"/>
    <x v="60"/>
    <n v="600362"/>
    <x v="285"/>
    <m/>
    <s v="Materials"/>
    <s v="Equity"/>
    <n v="650813.15"/>
    <n v="0.34"/>
    <n v="650813.15"/>
    <n v="123500"/>
    <n v="5.27"/>
    <s v="China"/>
    <s v="Shanghai Stock Exchange"/>
    <s v="CNY"/>
  </r>
  <r>
    <x v="3"/>
    <x v="60"/>
    <s v="SOLG"/>
    <x v="290"/>
    <m/>
    <s v="Materials"/>
    <s v="Equity"/>
    <n v="563529"/>
    <n v="0.28999999999999998"/>
    <n v="563529"/>
    <n v="1626405"/>
    <n v="0.35"/>
    <s v="United Kingdom"/>
    <s v="London Stock Exchange"/>
    <s v="GBP"/>
  </r>
  <r>
    <x v="3"/>
    <x v="60"/>
    <s v="DVP"/>
    <x v="286"/>
    <m/>
    <s v="Materials"/>
    <s v="Equity"/>
    <n v="535949.84"/>
    <n v="0.28000000000000003"/>
    <n v="535949.84"/>
    <n v="229137"/>
    <n v="2.34"/>
    <s v="Australia"/>
    <s v="Asx - All Markets"/>
    <s v="AUD"/>
  </r>
  <r>
    <x v="3"/>
    <x v="60"/>
    <s v="AMMN"/>
    <x v="288"/>
    <m/>
    <s v="Materials"/>
    <s v="Equity"/>
    <n v="499781.85"/>
    <n v="0.26"/>
    <n v="499781.85"/>
    <n v="1196600"/>
    <n v="0.42"/>
    <s v="Indonesia"/>
    <s v="Indonesia Stock Exchange"/>
    <s v="IDR"/>
  </r>
  <r>
    <x v="3"/>
    <x v="60"/>
    <n v="601168"/>
    <x v="287"/>
    <m/>
    <s v="Materials"/>
    <s v="Equity"/>
    <n v="460351.98"/>
    <n v="0.24"/>
    <n v="460351.98"/>
    <n v="142900"/>
    <n v="3.22"/>
    <s v="China"/>
    <s v="Shanghai Stock Exchange"/>
    <s v="CNY"/>
  </r>
  <r>
    <x v="3"/>
    <x v="60"/>
    <n v="601899"/>
    <x v="289"/>
    <m/>
    <s v="Materials"/>
    <s v="Equity"/>
    <n v="430151.18"/>
    <n v="0.22"/>
    <n v="430151.18"/>
    <n v="106400"/>
    <n v="4.04"/>
    <s v="China"/>
    <s v="Shanghai Stock Exchange"/>
    <s v="CNY"/>
  </r>
  <r>
    <x v="3"/>
    <x v="60"/>
    <s v="CAML"/>
    <x v="291"/>
    <m/>
    <s v="Materials"/>
    <s v="Equity"/>
    <n v="382600.32"/>
    <n v="0.2"/>
    <n v="382600.32"/>
    <n v="178685"/>
    <n v="2.14"/>
    <s v="United Kingdom"/>
    <s v="London Stock Exchange"/>
    <s v="GBP"/>
  </r>
  <r>
    <x v="3"/>
    <x v="60"/>
    <n v="601212"/>
    <x v="292"/>
    <m/>
    <s v="Materials"/>
    <s v="Equity"/>
    <n v="292064.43"/>
    <n v="0.15"/>
    <n v="292064.43"/>
    <n v="435900"/>
    <n v="0.67"/>
    <s v="China"/>
    <s v="Shanghai Stock Exchange"/>
    <s v="CNY"/>
  </r>
  <r>
    <x v="3"/>
    <x v="60"/>
    <n v="878"/>
    <x v="293"/>
    <m/>
    <s v="Materials"/>
    <s v="Equity"/>
    <n v="279711.07"/>
    <n v="0.15"/>
    <n v="279711.07"/>
    <n v="121100"/>
    <n v="2.31"/>
    <s v="China"/>
    <s v="Shenzhen Stock Exchange"/>
    <s v="CNY"/>
  </r>
  <r>
    <x v="3"/>
    <x v="60"/>
    <n v="737"/>
    <x v="294"/>
    <m/>
    <s v="Materials"/>
    <s v="Equity"/>
    <n v="221804.12"/>
    <n v="0.12"/>
    <n v="221804.12"/>
    <n v="112000"/>
    <n v="1.98"/>
    <s v="China"/>
    <s v="Shenzhen Stock Exchange"/>
    <s v="CNY"/>
  </r>
  <r>
    <x v="3"/>
    <x v="60"/>
    <n v="603993"/>
    <x v="295"/>
    <m/>
    <s v="Materials"/>
    <s v="Equity"/>
    <n v="204268.94"/>
    <n v="0.11"/>
    <n v="204268.94"/>
    <n v="90600"/>
    <n v="2.25"/>
    <s v="China"/>
    <s v="Shanghai Stock Exchange"/>
    <s v="CNY"/>
  </r>
  <r>
    <x v="3"/>
    <x v="60"/>
    <s v="USD"/>
    <x v="38"/>
    <m/>
    <s v="Cash and/or Derivatives"/>
    <s v="Cash"/>
    <n v="126146.07"/>
    <n v="7.0000000000000007E-2"/>
    <n v="126146.07"/>
    <n v="126146"/>
    <n v="100"/>
    <s v="United States"/>
    <s v="-"/>
    <s v="USD"/>
  </r>
  <r>
    <x v="3"/>
    <x v="60"/>
    <n v="2362"/>
    <x v="296"/>
    <m/>
    <s v="Materials"/>
    <s v="Equity"/>
    <n v="74892.22"/>
    <n v="0.04"/>
    <n v="74892.22"/>
    <n v="1071000"/>
    <n v="7.0000000000000007E-2"/>
    <s v="China"/>
    <s v="Hong Kong Exchanges And Clearing Ltd"/>
    <s v="HKD"/>
  </r>
  <r>
    <x v="3"/>
    <x v="60"/>
    <s v="HKD"/>
    <x v="45"/>
    <m/>
    <s v="Cash and/or Derivatives"/>
    <s v="Cash"/>
    <n v="39797.800000000003"/>
    <n v="0.02"/>
    <n v="39797.800000000003"/>
    <n v="309607"/>
    <n v="12.85"/>
    <s v="Hong Kong"/>
    <s v="-"/>
    <s v="HKD"/>
  </r>
  <r>
    <x v="3"/>
    <x v="60"/>
    <s v="MSIFT"/>
    <x v="142"/>
    <m/>
    <s v="Cash and/or Derivatives"/>
    <s v="Cash Collateral and Margins"/>
    <n v="31000"/>
    <n v="0.02"/>
    <n v="31000"/>
    <n v="31000"/>
    <n v="100"/>
    <s v="United States"/>
    <s v="-"/>
    <s v="USD"/>
  </r>
  <r>
    <x v="3"/>
    <x v="60"/>
    <s v="PLN"/>
    <x v="233"/>
    <m/>
    <s v="Cash and/or Derivatives"/>
    <s v="Cash"/>
    <n v="26895.87"/>
    <n v="0.01"/>
    <n v="26895.87"/>
    <n v="98140"/>
    <n v="27.41"/>
    <s v="Poland"/>
    <s v="-"/>
    <s v="PLN"/>
  </r>
  <r>
    <x v="3"/>
    <x v="60"/>
    <s v="MXN"/>
    <x v="272"/>
    <m/>
    <s v="Cash and/or Derivatives"/>
    <s v="Cash"/>
    <n v="22990.62"/>
    <n v="0.01"/>
    <n v="22990.62"/>
    <n v="421636"/>
    <n v="5.45"/>
    <s v="Mexico"/>
    <s v="-"/>
    <s v="MXN"/>
  </r>
  <r>
    <x v="3"/>
    <x v="60"/>
    <s v="CNH"/>
    <x v="57"/>
    <m/>
    <s v="Cash and/or Derivatives"/>
    <s v="Cash"/>
    <n v="21923.63"/>
    <n v="0.01"/>
    <n v="21923.63"/>
    <n v="155095"/>
    <n v="14.14"/>
    <s v="China"/>
    <s v="-"/>
    <s v="CNH"/>
  </r>
  <r>
    <x v="3"/>
    <x v="60"/>
    <s v="EUR"/>
    <x v="43"/>
    <m/>
    <s v="Cash and/or Derivatives"/>
    <s v="Cash"/>
    <n v="20927.88"/>
    <n v="0.01"/>
    <n v="20927.88"/>
    <n v="18050"/>
    <n v="115.94"/>
    <s v="European Union"/>
    <s v="-"/>
    <s v="EUR"/>
  </r>
  <r>
    <x v="3"/>
    <x v="60"/>
    <s v="JPY"/>
    <x v="46"/>
    <m/>
    <s v="Cash and/or Derivatives"/>
    <s v="Cash"/>
    <n v="13508.43"/>
    <n v="0.01"/>
    <n v="13508.43"/>
    <n v="2111570"/>
    <n v="0.64"/>
    <s v="Japan"/>
    <s v="-"/>
    <s v="JPY"/>
  </r>
  <r>
    <x v="3"/>
    <x v="60"/>
    <s v="AUD"/>
    <x v="231"/>
    <m/>
    <s v="Cash and/or Derivatives"/>
    <s v="Cash"/>
    <n v="7724.73"/>
    <n v="0"/>
    <n v="7724.73"/>
    <n v="11823"/>
    <n v="65.34"/>
    <s v="Australia"/>
    <s v="-"/>
    <s v="AUD"/>
  </r>
  <r>
    <x v="3"/>
    <x v="60"/>
    <s v="NGEX"/>
    <x v="297"/>
    <m/>
    <s v="Financials"/>
    <s v="Equity"/>
    <n v="6967.61"/>
    <n v="0"/>
    <n v="6967.61"/>
    <n v="32591"/>
    <n v="0.21"/>
    <s v="Canada"/>
    <s v="Toronto Stock Exchange"/>
    <s v="CAD"/>
  </r>
  <r>
    <x v="3"/>
    <x v="60"/>
    <s v="CAD"/>
    <x v="257"/>
    <m/>
    <s v="Cash and/or Derivatives"/>
    <s v="Cash"/>
    <n v="5499.16"/>
    <n v="0"/>
    <n v="5499.16"/>
    <n v="7717"/>
    <n v="71.260000000000005"/>
    <s v="Canada"/>
    <s v="-"/>
    <s v="CAD"/>
  </r>
  <r>
    <x v="3"/>
    <x v="60"/>
    <s v="BRL"/>
    <x v="298"/>
    <m/>
    <s v="Cash and/or Derivatives"/>
    <s v="Cash"/>
    <n v="3805.21"/>
    <n v="0"/>
    <n v="3805.21"/>
    <n v="20352"/>
    <n v="18.7"/>
    <s v="Brazil"/>
    <s v="-"/>
    <s v="BRL"/>
  </r>
  <r>
    <x v="3"/>
    <x v="60"/>
    <s v="IDR"/>
    <x v="249"/>
    <m/>
    <s v="Cash and/or Derivatives"/>
    <s v="Cash"/>
    <n v="3078.01"/>
    <n v="0"/>
    <n v="3078.01"/>
    <n v="51218020"/>
    <n v="0.01"/>
    <s v="Indonesia"/>
    <s v="-"/>
    <s v="IDR"/>
  </r>
  <r>
    <x v="3"/>
    <x v="60"/>
    <s v="GBP"/>
    <x v="49"/>
    <m/>
    <s v="Cash and/or Derivatives"/>
    <s v="Cash"/>
    <n v="3069.08"/>
    <n v="0"/>
    <n v="3069.08"/>
    <n v="2316"/>
    <n v="132.5"/>
    <s v="United Kingdom"/>
    <s v="-"/>
    <s v="GBP"/>
  </r>
  <r>
    <x v="3"/>
    <x v="60"/>
    <s v="JSZ5"/>
    <x v="300"/>
    <m/>
    <s v="Cash and/or Derivatives"/>
    <s v="Futures"/>
    <n v="0"/>
    <n v="0"/>
    <n v="415593.26"/>
    <n v="12"/>
    <n v="692.65"/>
    <s v="European Union"/>
    <s v="Eurex Deutschland"/>
    <s v="EUR"/>
  </r>
  <r>
    <x v="2"/>
    <x v="60"/>
    <s v="AMD"/>
    <x v="10"/>
    <m/>
    <s v="Information Technology"/>
    <s v="Equity"/>
    <n v="6762699.8399999999"/>
    <n v="9.2799999999999994"/>
    <n v="6762699.8399999999"/>
    <n v="31566"/>
    <n v="214.24"/>
    <s v="United States"/>
    <s v="NASDAQ"/>
    <s v="USD"/>
  </r>
  <r>
    <x v="2"/>
    <x v="60"/>
    <n v="5930"/>
    <x v="13"/>
    <m/>
    <s v="Information Technology"/>
    <s v="Equity"/>
    <n v="5596122.3399999999"/>
    <n v="7.68"/>
    <n v="5596122.3399999999"/>
    <n v="79200"/>
    <n v="70.66"/>
    <s v="Korea (South)"/>
    <s v="Korea Exchange (Stock Market)"/>
    <s v="KRW"/>
  </r>
  <r>
    <x v="2"/>
    <x v="60"/>
    <s v="AAPL"/>
    <x v="1"/>
    <m/>
    <s v="Information Technology"/>
    <s v="Equity"/>
    <n v="5327572.25"/>
    <n v="7.31"/>
    <n v="5327572.25"/>
    <n v="19195"/>
    <n v="277.55"/>
    <s v="United States"/>
    <s v="NASDAQ"/>
    <s v="USD"/>
  </r>
  <r>
    <x v="2"/>
    <x v="60"/>
    <s v="NVDA"/>
    <x v="5"/>
    <m/>
    <s v="Information Technology"/>
    <s v="Equity"/>
    <n v="4871165.9800000004"/>
    <n v="6.68"/>
    <n v="4871165.9800000004"/>
    <n v="27023"/>
    <n v="180.26"/>
    <s v="United States"/>
    <s v="NASDAQ"/>
    <s v="USD"/>
  </r>
  <r>
    <x v="2"/>
    <x v="60"/>
    <s v="EA"/>
    <x v="156"/>
    <m/>
    <s v="Communication"/>
    <s v="Equity"/>
    <n v="4093726.08"/>
    <n v="5.62"/>
    <n v="4093726.08"/>
    <n v="20274"/>
    <n v="201.92"/>
    <s v="United States"/>
    <s v="NASDAQ"/>
    <s v="USD"/>
  </r>
  <r>
    <x v="2"/>
    <x v="60"/>
    <s v="NFLX"/>
    <x v="153"/>
    <m/>
    <s v="Communication"/>
    <s v="Equity"/>
    <n v="3430444.8"/>
    <n v="4.71"/>
    <n v="3430444.8"/>
    <n v="32320"/>
    <n v="106.14"/>
    <s v="United States"/>
    <s v="NASDAQ"/>
    <s v="USD"/>
  </r>
  <r>
    <x v="2"/>
    <x v="60"/>
    <s v="TTWO"/>
    <x v="159"/>
    <m/>
    <s v="Communication"/>
    <s v="Equity"/>
    <n v="3208607.1"/>
    <n v="4.4000000000000004"/>
    <n v="3208607.1"/>
    <n v="13170"/>
    <n v="243.63"/>
    <s v="United States"/>
    <s v="NASDAQ"/>
    <s v="USD"/>
  </r>
  <r>
    <x v="2"/>
    <x v="60"/>
    <n v="7974"/>
    <x v="157"/>
    <m/>
    <s v="Communication"/>
    <s v="Equity"/>
    <n v="3117359.18"/>
    <n v="4.28"/>
    <n v="3117359.18"/>
    <n v="37000"/>
    <n v="84.25"/>
    <s v="Japan"/>
    <s v="Tokyo Stock Exchange"/>
    <s v="JPY"/>
  </r>
  <r>
    <x v="2"/>
    <x v="60"/>
    <s v="RBLX"/>
    <x v="158"/>
    <m/>
    <s v="Communication"/>
    <s v="Equity"/>
    <n v="3061110.03"/>
    <n v="4.2"/>
    <n v="3061110.03"/>
    <n v="33011"/>
    <n v="92.73"/>
    <s v="United States"/>
    <s v="New York Stock Exchange Inc."/>
    <s v="USD"/>
  </r>
  <r>
    <x v="2"/>
    <x v="60"/>
    <n v="1810"/>
    <x v="152"/>
    <m/>
    <s v="Information Technology"/>
    <s v="Equity"/>
    <n v="3017715.79"/>
    <n v="4.1399999999999997"/>
    <n v="3017715.79"/>
    <n v="571200"/>
    <n v="5.28"/>
    <s v="China"/>
    <s v="Hong Kong Exchanges And Clearing Ltd"/>
    <s v="HKD"/>
  </r>
  <r>
    <x v="2"/>
    <x v="60"/>
    <s v="SPOT"/>
    <x v="154"/>
    <m/>
    <s v="Communication"/>
    <s v="Equity"/>
    <n v="2644582.7799999998"/>
    <n v="3.63"/>
    <n v="2644582.7799999998"/>
    <n v="4462"/>
    <n v="592.69000000000005"/>
    <s v="Sweden"/>
    <s v="New York Stock Exchange Inc."/>
    <s v="USD"/>
  </r>
  <r>
    <x v="2"/>
    <x v="60"/>
    <s v="RDDT"/>
    <x v="236"/>
    <m/>
    <s v="Communication"/>
    <s v="Equity"/>
    <n v="2268215.6800000002"/>
    <n v="3.11"/>
    <n v="2268215.6800000002"/>
    <n v="10928"/>
    <n v="207.56"/>
    <s v="United States"/>
    <s v="New York Stock Exchange Inc."/>
    <s v="USD"/>
  </r>
  <r>
    <x v="2"/>
    <x v="60"/>
    <s v="ALL"/>
    <x v="160"/>
    <m/>
    <s v="Consumer Discretionary"/>
    <s v="Equity"/>
    <n v="2153722.58"/>
    <n v="2.95"/>
    <n v="2153722.58"/>
    <n v="56119"/>
    <n v="38.380000000000003"/>
    <s v="Australia"/>
    <s v="Asx - All Markets"/>
    <s v="AUD"/>
  </r>
  <r>
    <x v="2"/>
    <x v="60"/>
    <s v="ZM"/>
    <x v="161"/>
    <m/>
    <s v="Information Technology"/>
    <s v="Equity"/>
    <n v="1989255.23"/>
    <n v="2.73"/>
    <n v="1989255.23"/>
    <n v="23561"/>
    <n v="84.43"/>
    <s v="United States"/>
    <s v="NASDAQ"/>
    <s v="USD"/>
  </r>
  <r>
    <x v="2"/>
    <x v="60"/>
    <s v="TTD"/>
    <x v="155"/>
    <m/>
    <s v="Communication"/>
    <s v="Equity"/>
    <n v="1572495.77"/>
    <n v="2.16"/>
    <n v="1572495.77"/>
    <n v="40207"/>
    <n v="39.11"/>
    <s v="United States"/>
    <s v="NASDAQ"/>
    <s v="USD"/>
  </r>
  <r>
    <x v="2"/>
    <x v="60"/>
    <s v="LOGN"/>
    <x v="164"/>
    <m/>
    <s v="Information Technology"/>
    <s v="Equity"/>
    <n v="1484785.67"/>
    <n v="2.04"/>
    <n v="1484785.67"/>
    <n v="13223"/>
    <n v="112.29"/>
    <s v="Switzerland"/>
    <s v="SIX Swiss Exchange"/>
    <s v="CHF"/>
  </r>
  <r>
    <x v="2"/>
    <x v="60"/>
    <n v="9766"/>
    <x v="168"/>
    <m/>
    <s v="Communication"/>
    <s v="Equity"/>
    <n v="1411649.55"/>
    <n v="1.94"/>
    <n v="1411649.55"/>
    <n v="9200"/>
    <n v="153.44"/>
    <s v="Japan"/>
    <s v="Tokyo Stock Exchange"/>
    <s v="JPY"/>
  </r>
  <r>
    <x v="2"/>
    <x v="60"/>
    <s v="PINS"/>
    <x v="162"/>
    <m/>
    <s v="Communication"/>
    <s v="Equity"/>
    <n v="1363264.55"/>
    <n v="1.87"/>
    <n v="1363264.55"/>
    <n v="53315"/>
    <n v="25.57"/>
    <s v="United States"/>
    <s v="New York Stock Exchange Inc."/>
    <s v="USD"/>
  </r>
  <r>
    <x v="2"/>
    <x v="60"/>
    <s v="ROKU"/>
    <x v="169"/>
    <m/>
    <s v="Communication"/>
    <s v="Equity"/>
    <n v="1111411.8600000001"/>
    <n v="1.52"/>
    <n v="1111411.8600000001"/>
    <n v="11622"/>
    <n v="95.63"/>
    <s v="United States"/>
    <s v="NASDAQ"/>
    <s v="USD"/>
  </r>
  <r>
    <x v="2"/>
    <x v="60"/>
    <n v="992"/>
    <x v="36"/>
    <m/>
    <s v="Information Technology"/>
    <s v="Equity"/>
    <n v="961992.42"/>
    <n v="1.32"/>
    <n v="961992.42"/>
    <n v="766000"/>
    <n v="1.26"/>
    <s v="China"/>
    <s v="Hong Kong Exchanges And Clearing Ltd"/>
    <s v="HKD"/>
  </r>
  <r>
    <x v="2"/>
    <x v="60"/>
    <s v="EVO"/>
    <x v="163"/>
    <m/>
    <s v="Consumer Discretionary"/>
    <s v="Equity"/>
    <n v="916612.17"/>
    <n v="1.26"/>
    <n v="916612.17"/>
    <n v="13369"/>
    <n v="68.56"/>
    <s v="Sweden"/>
    <s v="Nasdaq Omx Nordic"/>
    <s v="SEK"/>
  </r>
  <r>
    <x v="2"/>
    <x v="60"/>
    <n v="3659"/>
    <x v="173"/>
    <m/>
    <s v="Communication"/>
    <s v="Equity"/>
    <n v="891891.37"/>
    <n v="1.22"/>
    <n v="891891.37"/>
    <n v="37000"/>
    <n v="24.11"/>
    <s v="Japan"/>
    <s v="Tokyo Stock Exchange"/>
    <s v="JPY"/>
  </r>
  <r>
    <x v="2"/>
    <x v="60"/>
    <n v="9697"/>
    <x v="170"/>
    <m/>
    <s v="Communication"/>
    <s v="Equity"/>
    <n v="820036.46"/>
    <n v="1.1299999999999999"/>
    <n v="820036.46"/>
    <n v="33600"/>
    <n v="24.41"/>
    <s v="Japan"/>
    <s v="Tokyo Stock Exchange"/>
    <s v="JPY"/>
  </r>
  <r>
    <x v="2"/>
    <x v="60"/>
    <s v="SNAP"/>
    <x v="165"/>
    <m/>
    <s v="Communication"/>
    <s v="Equity"/>
    <n v="808646.21"/>
    <n v="1.1100000000000001"/>
    <n v="808646.21"/>
    <n v="106261"/>
    <n v="7.61"/>
    <s v="United States"/>
    <s v="New York Stock Exchange Inc."/>
    <s v="USD"/>
  </r>
  <r>
    <x v="2"/>
    <x v="60"/>
    <s v="PSON"/>
    <x v="167"/>
    <m/>
    <s v="Consumer Discretionary"/>
    <s v="Equity"/>
    <n v="778073.05"/>
    <n v="1.07"/>
    <n v="778073.05"/>
    <n v="59208"/>
    <n v="13.14"/>
    <s v="United Kingdom"/>
    <s v="London Stock Exchange"/>
    <s v="GBP"/>
  </r>
  <r>
    <x v="2"/>
    <x v="60"/>
    <n v="5935"/>
    <x v="32"/>
    <m/>
    <s v="Information Technology"/>
    <s v="Equity"/>
    <n v="664655.93000000005"/>
    <n v="0.91"/>
    <n v="664655.93000000005"/>
    <n v="12644"/>
    <n v="52.57"/>
    <s v="Korea (South)"/>
    <s v="Korea Exchange (Stock Market)"/>
    <s v="KRW"/>
  </r>
  <r>
    <x v="2"/>
    <x v="60"/>
    <s v="DUOL"/>
    <x v="166"/>
    <m/>
    <s v="Consumer Discretionary"/>
    <s v="Equity"/>
    <n v="663650.46"/>
    <n v="0.91"/>
    <n v="663650.46"/>
    <n v="3522"/>
    <n v="188.43"/>
    <s v="United States"/>
    <s v="NASDAQ"/>
    <s v="USD"/>
  </r>
  <r>
    <x v="2"/>
    <x v="60"/>
    <s v="LIF"/>
    <x v="237"/>
    <m/>
    <s v="Information Technology"/>
    <s v="Equity"/>
    <n v="538706.36"/>
    <n v="0.74"/>
    <n v="538706.36"/>
    <n v="6866"/>
    <n v="78.459999999999994"/>
    <s v="United States"/>
    <s v="NASDAQ"/>
    <s v="USD"/>
  </r>
  <r>
    <x v="2"/>
    <x v="60"/>
    <n v="259960"/>
    <x v="171"/>
    <m/>
    <s v="Communication"/>
    <s v="Equity"/>
    <n v="491796.83"/>
    <n v="0.67"/>
    <n v="491796.83"/>
    <n v="2814"/>
    <n v="174.77"/>
    <s v="Korea (South)"/>
    <s v="Korea Exchange (Stock Market)"/>
    <s v="KRW"/>
  </r>
  <r>
    <x v="2"/>
    <x v="60"/>
    <n v="9684"/>
    <x v="176"/>
    <m/>
    <s v="Communication"/>
    <s v="Equity"/>
    <n v="486750.47"/>
    <n v="0.67"/>
    <n v="486750.47"/>
    <n v="24800"/>
    <n v="19.63"/>
    <s v="Japan"/>
    <s v="Tokyo Stock Exchange"/>
    <s v="JPY"/>
  </r>
  <r>
    <x v="2"/>
    <x v="60"/>
    <s v="CDR"/>
    <x v="177"/>
    <m/>
    <s v="Communication"/>
    <s v="Equity"/>
    <n v="425850.78"/>
    <n v="0.57999999999999996"/>
    <n v="425850.78"/>
    <n v="6233"/>
    <n v="68.319999999999993"/>
    <s v="Poland"/>
    <s v="Warsaw Stock Exchange/Equities/Main Market"/>
    <s v="PLN"/>
  </r>
  <r>
    <x v="2"/>
    <x v="60"/>
    <s v="LOPE"/>
    <x v="174"/>
    <m/>
    <s v="Consumer Discretionary"/>
    <s v="Equity"/>
    <n v="394360.03"/>
    <n v="0.54"/>
    <n v="394360.03"/>
    <n v="2521"/>
    <n v="156.43"/>
    <s v="United States"/>
    <s v="NASDAQ"/>
    <s v="USD"/>
  </r>
  <r>
    <x v="2"/>
    <x v="60"/>
    <s v="SOUN"/>
    <x v="172"/>
    <m/>
    <s v="Information Technology"/>
    <s v="Equity"/>
    <n v="387128.64"/>
    <n v="0.53"/>
    <n v="387128.64"/>
    <n v="32752"/>
    <n v="11.82"/>
    <s v="United States"/>
    <s v="NASDAQ"/>
    <s v="USD"/>
  </r>
  <r>
    <x v="2"/>
    <x v="60"/>
    <n v="6417"/>
    <x v="180"/>
    <m/>
    <s v="Consumer Discretionary"/>
    <s v="Equity"/>
    <n v="332952.69"/>
    <n v="0.46"/>
    <n v="332952.69"/>
    <n v="19500"/>
    <n v="17.07"/>
    <s v="Japan"/>
    <s v="Tokyo Stock Exchange"/>
    <s v="JPY"/>
  </r>
  <r>
    <x v="2"/>
    <x v="60"/>
    <s v="AMBA"/>
    <x v="179"/>
    <m/>
    <s v="Information Technology"/>
    <s v="Equity"/>
    <n v="278343.63"/>
    <n v="0.38"/>
    <n v="278343.63"/>
    <n v="3767"/>
    <n v="73.89"/>
    <s v="United States"/>
    <s v="NASDAQ"/>
    <s v="USD"/>
  </r>
  <r>
    <x v="2"/>
    <x v="60"/>
    <s v="LRN"/>
    <x v="175"/>
    <m/>
    <s v="Consumer Discretionary"/>
    <s v="Equity"/>
    <n v="246587"/>
    <n v="0.34"/>
    <n v="246587"/>
    <n v="3865"/>
    <n v="63.8"/>
    <s v="United States"/>
    <s v="New York Stock Exchange Inc."/>
    <s v="USD"/>
  </r>
  <r>
    <x v="2"/>
    <x v="60"/>
    <s v="PTON"/>
    <x v="178"/>
    <m/>
    <s v="Consumer Discretionary"/>
    <s v="Equity"/>
    <n v="227895.36"/>
    <n v="0.31"/>
    <n v="227895.36"/>
    <n v="33913"/>
    <n v="6.72"/>
    <s v="United States"/>
    <s v="NASDAQ"/>
    <s v="USD"/>
  </r>
  <r>
    <x v="2"/>
    <x v="60"/>
    <s v="SRAD"/>
    <x v="239"/>
    <m/>
    <s v="Consumer Discretionary"/>
    <s v="Equity"/>
    <n v="227108.31"/>
    <n v="0.31"/>
    <n v="227108.31"/>
    <n v="10461"/>
    <n v="21.71"/>
    <s v="United States"/>
    <s v="NASDAQ"/>
    <s v="USD"/>
  </r>
  <r>
    <x v="2"/>
    <x v="60"/>
    <s v="SONO"/>
    <x v="187"/>
    <m/>
    <s v="Consumer Discretionary"/>
    <s v="Equity"/>
    <n v="198185.94"/>
    <n v="0.27"/>
    <n v="198185.94"/>
    <n v="10638"/>
    <n v="18.63"/>
    <s v="United States"/>
    <s v="NASDAQ"/>
    <s v="USD"/>
  </r>
  <r>
    <x v="2"/>
    <x v="60"/>
    <s v="MGNI"/>
    <x v="184"/>
    <m/>
    <s v="Communication"/>
    <s v="Equity"/>
    <n v="183848.4"/>
    <n v="0.25"/>
    <n v="183848.4"/>
    <n v="12528"/>
    <n v="14.68"/>
    <s v="United States"/>
    <s v="NASDAQ"/>
    <s v="USD"/>
  </r>
  <r>
    <x v="2"/>
    <x v="60"/>
    <s v="SINCH"/>
    <x v="240"/>
    <m/>
    <s v="Information Technology"/>
    <s v="Equity"/>
    <n v="182447.12"/>
    <n v="0.25"/>
    <n v="182447.12"/>
    <n v="61184"/>
    <n v="2.98"/>
    <s v="Sweden"/>
    <s v="Nasdaq Omx Nordic"/>
    <s v="SEK"/>
  </r>
  <r>
    <x v="2"/>
    <x v="60"/>
    <n v="36570"/>
    <x v="186"/>
    <m/>
    <s v="Communication"/>
    <s v="Equity"/>
    <n v="163535.64000000001"/>
    <n v="0.22"/>
    <n v="163535.64000000001"/>
    <n v="1122"/>
    <n v="145.75"/>
    <s v="Korea (South)"/>
    <s v="Korea Exchange (Stock Market)"/>
    <s v="KRW"/>
  </r>
  <r>
    <x v="2"/>
    <x v="60"/>
    <n v="3635"/>
    <x v="188"/>
    <m/>
    <s v="Communication"/>
    <s v="Equity"/>
    <n v="140219.43"/>
    <n v="0.19"/>
    <n v="140219.43"/>
    <n v="10300"/>
    <n v="13.61"/>
    <s v="Japan"/>
    <s v="Tokyo Stock Exchange"/>
    <s v="JPY"/>
  </r>
  <r>
    <x v="2"/>
    <x v="60"/>
    <s v="EMBRAC B"/>
    <x v="182"/>
    <m/>
    <s v="Communication"/>
    <s v="Equity"/>
    <n v="139841.12"/>
    <n v="0.19"/>
    <n v="139841.12"/>
    <n v="14633"/>
    <n v="9.56"/>
    <s v="Sweden"/>
    <s v="Nasdaq Omx Nordic"/>
    <s v="SEK"/>
  </r>
  <r>
    <x v="2"/>
    <x v="60"/>
    <n v="1070"/>
    <x v="209"/>
    <m/>
    <s v="Consumer Discretionary"/>
    <s v="Equity"/>
    <n v="133982.9"/>
    <n v="0.18"/>
    <n v="133982.9"/>
    <n v="101000"/>
    <n v="1.33"/>
    <s v="China"/>
    <s v="Hong Kong Exchanges And Clearing Ltd"/>
    <s v="HKD"/>
  </r>
  <r>
    <x v="2"/>
    <x v="60"/>
    <s v="DV"/>
    <x v="183"/>
    <m/>
    <s v="Communication"/>
    <s v="Equity"/>
    <n v="126042.12"/>
    <n v="0.17"/>
    <n v="126042.12"/>
    <n v="12073"/>
    <n v="10.44"/>
    <s v="United States"/>
    <s v="New York Stock Exchange Inc."/>
    <s v="USD"/>
  </r>
  <r>
    <x v="2"/>
    <x v="60"/>
    <s v="ADEA"/>
    <x v="190"/>
    <m/>
    <s v="Information Technology"/>
    <s v="Equity"/>
    <n v="118163.69"/>
    <n v="0.16"/>
    <n v="118163.69"/>
    <n v="9599"/>
    <n v="12.31"/>
    <s v="United States"/>
    <s v="NASDAQ"/>
    <s v="USD"/>
  </r>
  <r>
    <x v="2"/>
    <x v="60"/>
    <s v="UTI"/>
    <x v="241"/>
    <m/>
    <s v="Consumer Discretionary"/>
    <s v="Equity"/>
    <n v="110976"/>
    <n v="0.15"/>
    <n v="110976"/>
    <n v="4800"/>
    <n v="23.12"/>
    <s v="United States"/>
    <s v="New York Stock Exchange Inc."/>
    <s v="USD"/>
  </r>
  <r>
    <x v="2"/>
    <x v="60"/>
    <n v="2498"/>
    <x v="193"/>
    <m/>
    <s v="Information Technology"/>
    <s v="Equity"/>
    <n v="109703.16"/>
    <n v="0.15"/>
    <n v="109703.16"/>
    <n v="70000"/>
    <n v="1.57"/>
    <s v="Taiwan"/>
    <s v="Taiwan Stock Exchange"/>
    <s v="TWD"/>
  </r>
  <r>
    <x v="2"/>
    <x v="60"/>
    <n v="4915"/>
    <x v="196"/>
    <m/>
    <s v="Information Technology"/>
    <s v="Equity"/>
    <n v="107939.67"/>
    <n v="0.15"/>
    <n v="107939.67"/>
    <n v="40500"/>
    <n v="2.67"/>
    <s v="Taiwan"/>
    <s v="Taiwan Stock Exchange"/>
    <s v="TWD"/>
  </r>
  <r>
    <x v="2"/>
    <x v="60"/>
    <n v="2432"/>
    <x v="189"/>
    <m/>
    <s v="Communication"/>
    <s v="Equity"/>
    <n v="105753.13"/>
    <n v="0.15"/>
    <n v="105753.13"/>
    <n v="6800"/>
    <n v="15.55"/>
    <s v="Japan"/>
    <s v="Tokyo Stock Exchange"/>
    <s v="JPY"/>
  </r>
  <r>
    <x v="2"/>
    <x v="60"/>
    <s v="MTG B"/>
    <x v="201"/>
    <m/>
    <s v="Communication"/>
    <s v="Equity"/>
    <n v="104436.74"/>
    <n v="0.14000000000000001"/>
    <n v="104436.74"/>
    <n v="8203"/>
    <n v="12.73"/>
    <s v="Sweden"/>
    <s v="Nasdaq Omx Nordic"/>
    <s v="SEK"/>
  </r>
  <r>
    <x v="2"/>
    <x v="60"/>
    <n v="3738"/>
    <x v="200"/>
    <m/>
    <s v="Information Technology"/>
    <s v="Equity"/>
    <n v="98978.08"/>
    <n v="0.14000000000000001"/>
    <n v="98978.08"/>
    <n v="154000"/>
    <n v="0.64"/>
    <s v="Hong Kong"/>
    <s v="Hong Kong Exchanges And Clearing Ltd"/>
    <s v="HKD"/>
  </r>
  <r>
    <x v="2"/>
    <x v="60"/>
    <s v="HLIT"/>
    <x v="191"/>
    <m/>
    <s v="Information Technology"/>
    <s v="Equity"/>
    <n v="95438.16"/>
    <n v="0.13"/>
    <n v="95438.16"/>
    <n v="10004"/>
    <n v="9.5399999999999991"/>
    <s v="United States"/>
    <s v="NASDAQ"/>
    <s v="USD"/>
  </r>
  <r>
    <x v="2"/>
    <x v="60"/>
    <n v="251270"/>
    <x v="204"/>
    <m/>
    <s v="Communication"/>
    <s v="Equity"/>
    <n v="95083.01"/>
    <n v="0.13"/>
    <n v="95083.01"/>
    <n v="2618"/>
    <n v="36.32"/>
    <s v="Korea (South)"/>
    <s v="Korea Exchange (Stock Market)"/>
    <s v="KRW"/>
  </r>
  <r>
    <x v="2"/>
    <x v="60"/>
    <s v="COUR"/>
    <x v="197"/>
    <m/>
    <s v="Consumer Discretionary"/>
    <s v="Equity"/>
    <n v="94136.639999999999"/>
    <n v="0.13"/>
    <n v="94136.639999999999"/>
    <n v="11856"/>
    <n v="7.94"/>
    <s v="United States"/>
    <s v="New York Stock Exchange Inc."/>
    <s v="USD"/>
  </r>
  <r>
    <x v="2"/>
    <x v="60"/>
    <s v="PTEC"/>
    <x v="181"/>
    <m/>
    <s v="Consumer Discretionary"/>
    <s v="Equity"/>
    <n v="93511.46"/>
    <n v="0.13"/>
    <n v="93511.46"/>
    <n v="25341"/>
    <n v="3.69"/>
    <s v="United Kingdom"/>
    <s v="London Stock Exchange"/>
    <s v="GBP"/>
  </r>
  <r>
    <x v="2"/>
    <x v="60"/>
    <s v="FUBO"/>
    <x v="219"/>
    <m/>
    <s v="Communication"/>
    <s v="Equity"/>
    <n v="90658.19"/>
    <n v="0.12"/>
    <n v="90658.19"/>
    <n v="30119"/>
    <n v="3.01"/>
    <s v="United States"/>
    <s v="New York Stock Exchange Inc."/>
    <s v="USD"/>
  </r>
  <r>
    <x v="2"/>
    <x v="60"/>
    <s v="IEL"/>
    <x v="185"/>
    <m/>
    <s v="Consumer Discretionary"/>
    <s v="Equity"/>
    <n v="85938.63"/>
    <n v="0.12"/>
    <n v="85938.63"/>
    <n v="24912"/>
    <n v="3.45"/>
    <s v="Australia"/>
    <s v="Asx - All Markets"/>
    <s v="AUD"/>
  </r>
  <r>
    <x v="2"/>
    <x v="60"/>
    <n v="263750"/>
    <x v="207"/>
    <m/>
    <s v="Communication"/>
    <s v="Equity"/>
    <n v="80235.05"/>
    <n v="0.11"/>
    <n v="80235.05"/>
    <n v="3306"/>
    <n v="24.27"/>
    <s v="Korea (South)"/>
    <s v="Korea Exchange (Kosdaq)"/>
    <s v="KRW"/>
  </r>
  <r>
    <x v="2"/>
    <x v="60"/>
    <n v="2439"/>
    <x v="203"/>
    <m/>
    <s v="Consumer Discretionary"/>
    <s v="Equity"/>
    <n v="76375.100000000006"/>
    <n v="0.1"/>
    <n v="76375.100000000006"/>
    <n v="23008"/>
    <n v="3.32"/>
    <s v="Taiwan"/>
    <s v="Taiwan Stock Exchange"/>
    <s v="TWD"/>
  </r>
  <r>
    <x v="2"/>
    <x v="60"/>
    <s v="UBI"/>
    <x v="192"/>
    <m/>
    <s v="Communication"/>
    <s v="Equity"/>
    <n v="70130.429999999993"/>
    <n v="0.1"/>
    <n v="70130.429999999993"/>
    <n v="8761"/>
    <n v="8"/>
    <s v="France"/>
    <s v="Nyse Euronext - Euronext Paris"/>
    <s v="EUR"/>
  </r>
  <r>
    <x v="2"/>
    <x v="60"/>
    <s v="IAS"/>
    <x v="206"/>
    <m/>
    <s v="Communication"/>
    <s v="Equity"/>
    <n v="65041.56"/>
    <n v="0.09"/>
    <n v="65041.56"/>
    <n v="6327"/>
    <n v="10.28"/>
    <s v="United States"/>
    <s v="NASDAQ"/>
    <s v="USD"/>
  </r>
  <r>
    <x v="2"/>
    <x v="60"/>
    <n v="3765"/>
    <x v="199"/>
    <m/>
    <s v="Communication"/>
    <s v="Equity"/>
    <n v="64523.56"/>
    <n v="0.09"/>
    <n v="64523.56"/>
    <n v="4100"/>
    <n v="15.74"/>
    <s v="Japan"/>
    <s v="Tokyo Stock Exchange"/>
    <s v="JPY"/>
  </r>
  <r>
    <x v="2"/>
    <x v="60"/>
    <n v="2121"/>
    <x v="202"/>
    <m/>
    <s v="Communication"/>
    <s v="Equity"/>
    <n v="61222.53"/>
    <n v="0.08"/>
    <n v="61222.53"/>
    <n v="3300"/>
    <n v="18.55"/>
    <s v="Japan"/>
    <s v="Tokyo Stock Exchange"/>
    <s v="JPY"/>
  </r>
  <r>
    <x v="2"/>
    <x v="60"/>
    <n v="6727"/>
    <x v="208"/>
    <m/>
    <s v="Information Technology"/>
    <s v="Equity"/>
    <n v="56814.77"/>
    <n v="0.08"/>
    <n v="56814.77"/>
    <n v="10700"/>
    <n v="5.31"/>
    <s v="Japan"/>
    <s v="Tokyo Stock Exchange"/>
    <s v="JPY"/>
  </r>
  <r>
    <x v="2"/>
    <x v="60"/>
    <n v="2362"/>
    <x v="205"/>
    <m/>
    <s v="Information Technology"/>
    <s v="Equity"/>
    <n v="53589.21"/>
    <n v="7.0000000000000007E-2"/>
    <n v="53589.21"/>
    <n v="41000"/>
    <n v="1.31"/>
    <s v="Taiwan"/>
    <s v="Taiwan Stock Exchange"/>
    <s v="TWD"/>
  </r>
  <r>
    <x v="2"/>
    <x v="60"/>
    <n v="2767"/>
    <x v="214"/>
    <m/>
    <s v="Consumer Discretionary"/>
    <s v="Equity"/>
    <n v="49699.64"/>
    <n v="7.0000000000000007E-2"/>
    <n v="49699.64"/>
    <n v="3900"/>
    <n v="12.74"/>
    <s v="Japan"/>
    <s v="Tokyo Stock Exchange"/>
    <s v="JPY"/>
  </r>
  <r>
    <x v="2"/>
    <x v="60"/>
    <n v="751"/>
    <x v="213"/>
    <m/>
    <s v="Consumer Discretionary"/>
    <s v="Equity"/>
    <n v="47422.07"/>
    <n v="7.0000000000000007E-2"/>
    <n v="47422.07"/>
    <n v="92000"/>
    <n v="0.52"/>
    <s v="China"/>
    <s v="Hong Kong Exchanges And Clearing Ltd"/>
    <s v="HKD"/>
  </r>
  <r>
    <x v="2"/>
    <x v="60"/>
    <s v="USD"/>
    <x v="38"/>
    <m/>
    <s v="Cash and/or Derivatives"/>
    <s v="Cash"/>
    <n v="46807.63"/>
    <n v="0.06"/>
    <n v="46807.63"/>
    <n v="46808"/>
    <n v="100"/>
    <s v="United States"/>
    <s v="-"/>
    <s v="USD"/>
  </r>
  <r>
    <x v="2"/>
    <x v="60"/>
    <s v="AUD"/>
    <x v="231"/>
    <m/>
    <s v="Cash and/or Derivatives"/>
    <s v="Cash"/>
    <n v="38193.08"/>
    <n v="0.05"/>
    <n v="38193.08"/>
    <n v="58457"/>
    <n v="65.34"/>
    <s v="Australia"/>
    <s v="-"/>
    <s v="AUD"/>
  </r>
  <r>
    <x v="2"/>
    <x v="60"/>
    <n v="293490"/>
    <x v="212"/>
    <m/>
    <s v="Communication"/>
    <s v="Equity"/>
    <n v="38118.51"/>
    <n v="0.05"/>
    <n v="38118.51"/>
    <n v="3600"/>
    <n v="10.59"/>
    <s v="Korea (South)"/>
    <s v="Korea Exchange (Kosdaq)"/>
    <s v="KRW"/>
  </r>
  <r>
    <x v="2"/>
    <x v="60"/>
    <s v="KRW"/>
    <x v="39"/>
    <m/>
    <s v="Cash and/or Derivatives"/>
    <s v="Cash"/>
    <n v="35616.94"/>
    <n v="0.05"/>
    <n v="35616.94"/>
    <n v="52171690"/>
    <n v="7.0000000000000007E-2"/>
    <s v="Korea (South)"/>
    <s v="-"/>
    <s v="KRW"/>
  </r>
  <r>
    <x v="2"/>
    <x v="60"/>
    <n v="192080"/>
    <x v="217"/>
    <m/>
    <s v="Consumer Discretionary"/>
    <s v="Equity"/>
    <n v="34837.519999999997"/>
    <n v="0.05"/>
    <n v="34837.519999999997"/>
    <n v="972"/>
    <n v="35.840000000000003"/>
    <s v="Korea (South)"/>
    <s v="Korea Exchange (Stock Market)"/>
    <s v="KRW"/>
  </r>
  <r>
    <x v="2"/>
    <x v="60"/>
    <s v="JPY"/>
    <x v="46"/>
    <m/>
    <s v="Cash and/or Derivatives"/>
    <s v="Cash"/>
    <n v="34253.26"/>
    <n v="0.05"/>
    <n v="34253.26"/>
    <n v="5354298"/>
    <n v="0.64"/>
    <s v="Japan"/>
    <s v="-"/>
    <s v="JPY"/>
  </r>
  <r>
    <x v="2"/>
    <x v="60"/>
    <n v="799"/>
    <x v="243"/>
    <m/>
    <s v="Communication"/>
    <s v="Equity"/>
    <n v="33792.660000000003"/>
    <n v="0.05"/>
    <n v="33792.660000000003"/>
    <n v="69000"/>
    <n v="0.49"/>
    <s v="Hong Kong"/>
    <s v="Hong Kong Exchanges And Clearing Ltd"/>
    <s v="HKD"/>
  </r>
  <r>
    <x v="2"/>
    <x v="60"/>
    <s v="PUBM"/>
    <x v="210"/>
    <m/>
    <s v="Communication"/>
    <s v="Equity"/>
    <n v="32368.7"/>
    <n v="0.04"/>
    <n v="32368.7"/>
    <n v="3557"/>
    <n v="9.1"/>
    <s v="United States"/>
    <s v="NASDAQ"/>
    <s v="USD"/>
  </r>
  <r>
    <x v="2"/>
    <x v="60"/>
    <n v="777"/>
    <x v="242"/>
    <m/>
    <s v="Communication"/>
    <s v="Equity"/>
    <n v="32266.86"/>
    <n v="0.04"/>
    <n v="32266.86"/>
    <n v="22000"/>
    <n v="1.47"/>
    <s v="China"/>
    <s v="Hong Kong Exchanges And Clearing Ltd"/>
    <s v="HKD"/>
  </r>
  <r>
    <x v="2"/>
    <x v="60"/>
    <n v="112040"/>
    <x v="215"/>
    <m/>
    <s v="Communication"/>
    <s v="Equity"/>
    <n v="31333.83"/>
    <n v="0.04"/>
    <n v="31333.83"/>
    <n v="1807"/>
    <n v="17.34"/>
    <s v="Korea (South)"/>
    <s v="Korea Exchange (Kosdaq)"/>
    <s v="KRW"/>
  </r>
  <r>
    <x v="2"/>
    <x v="60"/>
    <n v="67160"/>
    <x v="211"/>
    <m/>
    <s v="Communication"/>
    <s v="Equity"/>
    <n v="30228.02"/>
    <n v="0.04"/>
    <n v="30228.02"/>
    <n v="655"/>
    <n v="46.15"/>
    <s v="Korea (South)"/>
    <s v="Korea Exchange (Kosdaq)"/>
    <s v="KRW"/>
  </r>
  <r>
    <x v="2"/>
    <x v="60"/>
    <n v="6419"/>
    <x v="245"/>
    <m/>
    <s v="Consumer Discretionary"/>
    <s v="Equity"/>
    <n v="28033.14"/>
    <n v="0.04"/>
    <n v="28033.14"/>
    <n v="1400"/>
    <n v="20.02"/>
    <s v="Japan"/>
    <s v="Tokyo Stock Exchange"/>
    <s v="JPY"/>
  </r>
  <r>
    <x v="2"/>
    <x v="60"/>
    <s v="PLTK"/>
    <x v="224"/>
    <m/>
    <s v="Communication"/>
    <s v="Equity"/>
    <n v="26373.599999999999"/>
    <n v="0.04"/>
    <n v="26373.599999999999"/>
    <n v="6512"/>
    <n v="4.05"/>
    <s v="United States"/>
    <s v="NASDAQ"/>
    <s v="USD"/>
  </r>
  <r>
    <x v="2"/>
    <x v="60"/>
    <n v="6200"/>
    <x v="244"/>
    <m/>
    <s v="Industrials"/>
    <s v="Equity"/>
    <n v="25767.84"/>
    <n v="0.04"/>
    <n v="25767.84"/>
    <n v="4700"/>
    <n v="5.48"/>
    <s v="Japan"/>
    <s v="Tokyo Stock Exchange"/>
    <s v="JPY"/>
  </r>
  <r>
    <x v="2"/>
    <x v="60"/>
    <s v="BMBL"/>
    <x v="195"/>
    <m/>
    <s v="Communication"/>
    <s v="Equity"/>
    <n v="24011.06"/>
    <n v="0.03"/>
    <n v="24011.06"/>
    <n v="6802"/>
    <n v="3.53"/>
    <s v="United States"/>
    <s v="NASDAQ"/>
    <s v="USD"/>
  </r>
  <r>
    <x v="2"/>
    <x v="60"/>
    <n v="30520"/>
    <x v="246"/>
    <m/>
    <s v="Information Technology"/>
    <s v="Equity"/>
    <n v="23971.26"/>
    <n v="0.03"/>
    <n v="23971.26"/>
    <n v="1507"/>
    <n v="15.91"/>
    <s v="Korea (South)"/>
    <s v="Korea Exchange (Kosdaq)"/>
    <s v="KRW"/>
  </r>
  <r>
    <x v="2"/>
    <x v="60"/>
    <n v="225570"/>
    <x v="248"/>
    <m/>
    <s v="Communication"/>
    <s v="Equity"/>
    <n v="19596.59"/>
    <n v="0.03"/>
    <n v="19596.59"/>
    <n v="2203"/>
    <n v="8.9"/>
    <s v="Korea (South)"/>
    <s v="Korea Exchange (Kosdaq)"/>
    <s v="KRW"/>
  </r>
  <r>
    <x v="2"/>
    <x v="60"/>
    <n v="376300"/>
    <x v="223"/>
    <m/>
    <s v="Communication"/>
    <s v="Equity"/>
    <n v="19314.169999999998"/>
    <n v="0.03"/>
    <n v="19314.169999999998"/>
    <n v="901"/>
    <n v="21.44"/>
    <s v="Korea (South)"/>
    <s v="Korea Exchange (Kosdaq)"/>
    <s v="KRW"/>
  </r>
  <r>
    <x v="2"/>
    <x v="60"/>
    <s v="MSIN"/>
    <x v="247"/>
    <m/>
    <s v="Communication"/>
    <s v="Equity"/>
    <n v="19110.18"/>
    <n v="0.03"/>
    <n v="19110.18"/>
    <n v="768100"/>
    <n v="0.02"/>
    <s v="Indonesia"/>
    <s v="Indonesia Stock Exchange"/>
    <s v="IDR"/>
  </r>
  <r>
    <x v="2"/>
    <x v="60"/>
    <n v="3632"/>
    <x v="225"/>
    <m/>
    <s v="Communication"/>
    <s v="Equity"/>
    <n v="16116.82"/>
    <n v="0.02"/>
    <n v="16116.82"/>
    <n v="6100"/>
    <n v="2.64"/>
    <s v="Japan"/>
    <s v="Tokyo Stock Exchange"/>
    <s v="JPY"/>
  </r>
  <r>
    <x v="2"/>
    <x v="60"/>
    <n v="194480"/>
    <x v="228"/>
    <m/>
    <s v="Communication"/>
    <s v="Equity"/>
    <n v="14524.71"/>
    <n v="0.02"/>
    <n v="14524.71"/>
    <n v="668"/>
    <n v="21.74"/>
    <s v="Korea (South)"/>
    <s v="Korea Exchange (Kosdaq)"/>
    <s v="KRW"/>
  </r>
  <r>
    <x v="2"/>
    <x v="60"/>
    <s v="CHF"/>
    <x v="230"/>
    <m/>
    <s v="Cash and/or Derivatives"/>
    <s v="Cash"/>
    <n v="8376.93"/>
    <n v="0.01"/>
    <n v="8376.93"/>
    <n v="6746"/>
    <n v="124.19"/>
    <s v="Switzerland"/>
    <s v="-"/>
    <s v="CHF"/>
  </r>
  <r>
    <x v="2"/>
    <x v="60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60"/>
    <s v="HKD"/>
    <x v="45"/>
    <m/>
    <s v="Cash and/or Derivatives"/>
    <s v="Cash"/>
    <n v="6805.84"/>
    <n v="0.01"/>
    <n v="6805.84"/>
    <n v="52946"/>
    <n v="12.85"/>
    <s v="Hong Kong"/>
    <s v="-"/>
    <s v="HKD"/>
  </r>
  <r>
    <x v="2"/>
    <x v="60"/>
    <s v="IDR"/>
    <x v="249"/>
    <m/>
    <s v="Cash and/or Derivatives"/>
    <s v="Cash"/>
    <n v="6763.93"/>
    <n v="0.01"/>
    <n v="6763.93"/>
    <n v="112551723"/>
    <n v="0.01"/>
    <s v="Indonesia"/>
    <s v="-"/>
    <s v="IDR"/>
  </r>
  <r>
    <x v="2"/>
    <x v="60"/>
    <s v="SEK"/>
    <x v="229"/>
    <m/>
    <s v="Cash and/or Derivatives"/>
    <s v="Cash"/>
    <n v="5586.3"/>
    <n v="0.01"/>
    <n v="5586.3"/>
    <n v="52960"/>
    <n v="10.55"/>
    <s v="Sweden"/>
    <s v="-"/>
    <s v="SEK"/>
  </r>
  <r>
    <x v="2"/>
    <x v="60"/>
    <s v="GBP"/>
    <x v="49"/>
    <m/>
    <s v="Cash and/or Derivatives"/>
    <s v="Cash"/>
    <n v="4041.99"/>
    <n v="0.01"/>
    <n v="4041.99"/>
    <n v="3051"/>
    <n v="132.5"/>
    <s v="United Kingdom"/>
    <s v="-"/>
    <s v="GBP"/>
  </r>
  <r>
    <x v="2"/>
    <x v="60"/>
    <s v="MYR"/>
    <x v="232"/>
    <m/>
    <s v="Cash and/or Derivatives"/>
    <s v="Cash"/>
    <n v="3517.91"/>
    <n v="0"/>
    <n v="3517.91"/>
    <n v="14536"/>
    <n v="24.2"/>
    <s v="Malaysia"/>
    <s v="-"/>
    <s v="MYR"/>
  </r>
  <r>
    <x v="2"/>
    <x v="60"/>
    <s v="EUR"/>
    <x v="43"/>
    <m/>
    <s v="Cash and/or Derivatives"/>
    <s v="Cash"/>
    <n v="2373.21"/>
    <n v="0"/>
    <n v="2373.21"/>
    <n v="2047"/>
    <n v="115.94"/>
    <s v="European Union"/>
    <s v="-"/>
    <s v="EUR"/>
  </r>
  <r>
    <x v="2"/>
    <x v="60"/>
    <s v="PLN"/>
    <x v="233"/>
    <m/>
    <s v="Cash and/or Derivatives"/>
    <s v="Cash"/>
    <n v="2319.36"/>
    <n v="0"/>
    <n v="2319.36"/>
    <n v="8463"/>
    <n v="27.41"/>
    <s v="Poland"/>
    <s v="-"/>
    <s v="PLN"/>
  </r>
  <r>
    <x v="2"/>
    <x v="60"/>
    <s v="TWD"/>
    <x v="41"/>
    <m/>
    <s v="Cash and/or Derivatives"/>
    <s v="Cash"/>
    <n v="1750.49"/>
    <n v="0"/>
    <n v="1750.49"/>
    <n v="54843"/>
    <n v="3.19"/>
    <s v="Taiwan"/>
    <s v="-"/>
    <s v="TWD"/>
  </r>
  <r>
    <x v="2"/>
    <x v="60"/>
    <s v="NOK"/>
    <x v="234"/>
    <m/>
    <s v="Cash and/or Derivatives"/>
    <s v="Cash"/>
    <n v="1001.78"/>
    <n v="0"/>
    <n v="1001.78"/>
    <n v="10174"/>
    <n v="9.85"/>
    <s v="Norway"/>
    <s v="-"/>
    <s v="NOK"/>
  </r>
  <r>
    <x v="2"/>
    <x v="60"/>
    <s v="JPY"/>
    <x v="61"/>
    <m/>
    <s v="Cash and/or Derivatives"/>
    <s v="FX"/>
    <n v="29.9"/>
    <n v="0"/>
    <n v="29.9"/>
    <n v="-2102437"/>
    <n v="1"/>
    <s v="United States"/>
    <s v="-"/>
    <s v="USD"/>
  </r>
  <r>
    <x v="2"/>
    <x v="60"/>
    <s v="HWBZ5"/>
    <x v="149"/>
    <m/>
    <s v="Cash and/or Derivatives"/>
    <s v="Futures"/>
    <n v="0"/>
    <n v="0"/>
    <n v="101209"/>
    <n v="2"/>
    <n v="25302.25"/>
    <s v="-"/>
    <s v="Chicago Mercantile Exchange"/>
    <s v="USD"/>
  </r>
  <r>
    <x v="2"/>
    <x v="60"/>
    <s v="KRW"/>
    <x v="59"/>
    <m/>
    <s v="Cash and/or Derivatives"/>
    <s v="FX"/>
    <n v="-4.51"/>
    <n v="0"/>
    <n v="-4.51"/>
    <n v="-37900021"/>
    <n v="1"/>
    <s v="United States"/>
    <s v="-"/>
    <s v="USD"/>
  </r>
  <r>
    <x v="2"/>
    <x v="60"/>
    <s v="AUD"/>
    <x v="301"/>
    <m/>
    <s v="Cash and/or Derivatives"/>
    <s v="FX"/>
    <n v="-199.24"/>
    <n v="0"/>
    <n v="-199.24"/>
    <n v="-25413"/>
    <n v="1"/>
    <s v="United States"/>
    <s v="-"/>
    <s v="USD"/>
  </r>
  <r>
    <x v="0"/>
    <x v="61"/>
    <s v="AMD"/>
    <x v="10"/>
    <s v="EQUITY"/>
    <s v="Information Technology"/>
    <s v="Equity"/>
    <n v="19138724.460000001"/>
    <n v="5.68"/>
    <n v="19138724.460000001"/>
    <n v="87982"/>
    <n v="217.53"/>
    <s v="United States"/>
    <s v="NASDAQ"/>
    <s v="USD"/>
  </r>
  <r>
    <x v="0"/>
    <x v="61"/>
    <s v="ASML"/>
    <x v="4"/>
    <s v="EQUITY"/>
    <s v="Information Technology"/>
    <s v="Equity"/>
    <n v="17839221.399999999"/>
    <n v="5.29"/>
    <n v="17839221.399999999"/>
    <n v="17015"/>
    <n v="1048.44"/>
    <s v="Netherlands"/>
    <s v="Euronext Amsterdam"/>
    <s v="EUR"/>
  </r>
  <r>
    <x v="0"/>
    <x v="61"/>
    <s v="MU"/>
    <x v="17"/>
    <s v="EQUITY"/>
    <s v="Information Technology"/>
    <s v="Equity"/>
    <n v="17127064"/>
    <n v="5.08"/>
    <n v="17127064"/>
    <n v="72425"/>
    <n v="236.48"/>
    <s v="United States"/>
    <s v="NASDAQ"/>
    <s v="USD"/>
  </r>
  <r>
    <x v="0"/>
    <x v="61"/>
    <s v="AAPL"/>
    <x v="1"/>
    <s v="EQUITY"/>
    <s v="Information Technology"/>
    <s v="Equity"/>
    <n v="16603844.4"/>
    <n v="4.93"/>
    <n v="16603844.4"/>
    <n v="59544"/>
    <n v="278.85000000000002"/>
    <s v="United States"/>
    <s v="NASDAQ"/>
    <s v="USD"/>
  </r>
  <r>
    <x v="0"/>
    <x v="61"/>
    <s v="IBM"/>
    <x v="8"/>
    <s v="EQUITY"/>
    <s v="Information Technology"/>
    <s v="Equity"/>
    <n v="16445462.52"/>
    <n v="4.88"/>
    <n v="16445462.52"/>
    <n v="53294"/>
    <n v="308.58"/>
    <s v="United States"/>
    <s v="New York Stock Exchange Inc."/>
    <s v="USD"/>
  </r>
  <r>
    <x v="0"/>
    <x v="61"/>
    <n v="5930"/>
    <x v="13"/>
    <s v="EQUITY"/>
    <s v="Information Technology"/>
    <s v="Equity"/>
    <n v="15718223.23"/>
    <n v="4.66"/>
    <n v="15718223.23"/>
    <n v="230010"/>
    <n v="68.34"/>
    <s v="Korea (South)"/>
    <s v="Korea Exchange (Stock Market)"/>
    <s v="KRW"/>
  </r>
  <r>
    <x v="0"/>
    <x v="61"/>
    <s v="CSCO"/>
    <x v="2"/>
    <s v="EQUITY"/>
    <s v="Information Technology"/>
    <s v="Equity"/>
    <n v="15564962"/>
    <n v="4.62"/>
    <n v="15564962"/>
    <n v="202300"/>
    <n v="76.94"/>
    <s v="United States"/>
    <s v="NASDAQ"/>
    <s v="USD"/>
  </r>
  <r>
    <x v="0"/>
    <x v="61"/>
    <s v="AVGO"/>
    <x v="0"/>
    <s v="EQUITY"/>
    <s v="Information Technology"/>
    <s v="Equity"/>
    <n v="15343507.92"/>
    <n v="4.55"/>
    <n v="15343507.92"/>
    <n v="38077"/>
    <n v="402.96"/>
    <s v="United States"/>
    <s v="NASDAQ"/>
    <s v="USD"/>
  </r>
  <r>
    <x v="0"/>
    <x v="61"/>
    <n v="2330"/>
    <x v="3"/>
    <s v="EQUITY"/>
    <s v="Information Technology"/>
    <s v="Equity"/>
    <n v="15284417.4"/>
    <n v="4.54"/>
    <n v="15284417.4"/>
    <n v="333126"/>
    <n v="45.88"/>
    <s v="Taiwan"/>
    <s v="Taiwan Stock Exchange"/>
    <s v="TWD"/>
  </r>
  <r>
    <x v="0"/>
    <x v="61"/>
    <s v="PLTR"/>
    <x v="12"/>
    <s v="EQUITY"/>
    <s v="Information Technology"/>
    <s v="Equity"/>
    <n v="14035927.800000001"/>
    <n v="4.17"/>
    <n v="14035927.800000001"/>
    <n v="83324"/>
    <n v="168.45"/>
    <s v="United States"/>
    <s v="NASDAQ"/>
    <s v="USD"/>
  </r>
  <r>
    <x v="0"/>
    <x v="61"/>
    <s v="AMZN"/>
    <x v="6"/>
    <s v="EQUITY"/>
    <s v="Consumer Discretionary"/>
    <s v="Equity"/>
    <n v="13888717.439999999"/>
    <n v="4.12"/>
    <n v="13888717.439999999"/>
    <n v="59552"/>
    <n v="233.22"/>
    <s v="United States"/>
    <s v="NASDAQ"/>
    <s v="USD"/>
  </r>
  <r>
    <x v="0"/>
    <x v="61"/>
    <s v="NVDA"/>
    <x v="5"/>
    <s v="EQUITY"/>
    <s v="Information Technology"/>
    <s v="Equity"/>
    <n v="13683339"/>
    <n v="4.0599999999999996"/>
    <n v="13683339"/>
    <n v="77307"/>
    <n v="177"/>
    <s v="United States"/>
    <s v="NASDAQ"/>
    <s v="USD"/>
  </r>
  <r>
    <x v="0"/>
    <x v="61"/>
    <s v="MSFT"/>
    <x v="9"/>
    <s v="EQUITY"/>
    <s v="Information Technology"/>
    <s v="Equity"/>
    <n v="13453029.43"/>
    <n v="3.99"/>
    <n v="13453029.43"/>
    <n v="27343"/>
    <n v="492.01"/>
    <s v="United States"/>
    <s v="NASDAQ"/>
    <s v="USD"/>
  </r>
  <r>
    <x v="0"/>
    <x v="61"/>
    <s v="AMAT"/>
    <x v="51"/>
    <s v="EQUITY"/>
    <s v="Information Technology"/>
    <s v="Equity"/>
    <n v="13099847"/>
    <n v="3.89"/>
    <n v="13099847"/>
    <n v="51932"/>
    <n v="252.25"/>
    <s v="United States"/>
    <s v="NASDAQ"/>
    <s v="USD"/>
  </r>
  <r>
    <x v="0"/>
    <x v="61"/>
    <s v="QCOM"/>
    <x v="11"/>
    <s v="EQUITY"/>
    <s v="Information Technology"/>
    <s v="Equity"/>
    <n v="11714192.1"/>
    <n v="3.48"/>
    <n v="11714192.1"/>
    <n v="69690"/>
    <n v="168.09"/>
    <s v="United States"/>
    <s v="NASDAQ"/>
    <s v="USD"/>
  </r>
  <r>
    <x v="0"/>
    <x v="61"/>
    <s v="INTC"/>
    <x v="20"/>
    <s v="EQUITY"/>
    <s v="Information Technology"/>
    <s v="Equity"/>
    <n v="11465825.279999999"/>
    <n v="3.4"/>
    <n v="11465825.279999999"/>
    <n v="282688"/>
    <n v="40.56"/>
    <s v="United States"/>
    <s v="NASDAQ"/>
    <s v="USD"/>
  </r>
  <r>
    <x v="0"/>
    <x v="61"/>
    <s v="NOW"/>
    <x v="50"/>
    <s v="EQUITY"/>
    <s v="Information Technology"/>
    <s v="Equity"/>
    <n v="10924477.27"/>
    <n v="3.24"/>
    <n v="10924477.27"/>
    <n v="13447"/>
    <n v="812.41"/>
    <s v="United States"/>
    <s v="New York Stock Exchange Inc."/>
    <s v="USD"/>
  </r>
  <r>
    <x v="0"/>
    <x v="61"/>
    <s v="KLAC"/>
    <x v="21"/>
    <s v="EQUITY"/>
    <s v="Information Technology"/>
    <s v="Equity"/>
    <n v="10011477.99"/>
    <n v="2.97"/>
    <n v="10011477.99"/>
    <n v="8517"/>
    <n v="1175.47"/>
    <s v="United States"/>
    <s v="NASDAQ"/>
    <s v="USD"/>
  </r>
  <r>
    <x v="0"/>
    <x v="61"/>
    <s v="GOOGL"/>
    <x v="16"/>
    <s v="EQUITY"/>
    <s v="Communication"/>
    <s v="Equity"/>
    <n v="9738594.8800000008"/>
    <n v="2.89"/>
    <n v="9738594.8800000008"/>
    <n v="30416"/>
    <n v="320.18"/>
    <s v="United States"/>
    <s v="NASDAQ"/>
    <s v="USD"/>
  </r>
  <r>
    <x v="0"/>
    <x v="61"/>
    <s v="ORCL"/>
    <x v="7"/>
    <s v="EQUITY"/>
    <s v="Information Technology"/>
    <s v="Equity"/>
    <n v="8980110.6500000004"/>
    <n v="2.66"/>
    <n v="8980110.6500000004"/>
    <n v="44467"/>
    <n v="201.95"/>
    <s v="United States"/>
    <s v="New York Stock Exchange Inc."/>
    <s v="USD"/>
  </r>
  <r>
    <x v="0"/>
    <x v="61"/>
    <s v="GOOG"/>
    <x v="18"/>
    <s v="EQUITY"/>
    <s v="Communication"/>
    <s v="Equity"/>
    <n v="8487021.4399999995"/>
    <n v="2.52"/>
    <n v="8487021.4399999995"/>
    <n v="26512"/>
    <n v="320.12"/>
    <s v="United States"/>
    <s v="NASDAQ"/>
    <s v="USD"/>
  </r>
  <r>
    <x v="0"/>
    <x v="61"/>
    <s v="PANW"/>
    <x v="14"/>
    <s v="EQUITY"/>
    <s v="Information Technology"/>
    <s v="Equity"/>
    <n v="8219890.29"/>
    <n v="2.44"/>
    <n v="8219890.29"/>
    <n v="43233"/>
    <n v="190.13"/>
    <s v="United States"/>
    <s v="NASDAQ"/>
    <s v="USD"/>
  </r>
  <r>
    <x v="0"/>
    <x v="61"/>
    <n v="8035"/>
    <x v="22"/>
    <s v="EQUITY"/>
    <s v="Information Technology"/>
    <s v="Equity"/>
    <n v="6256071.7699999996"/>
    <n v="1.86"/>
    <n v="6256071.7699999996"/>
    <n v="30700"/>
    <n v="203.78"/>
    <s v="Japan"/>
    <s v="Tokyo Stock Exchange"/>
    <s v="JPY"/>
  </r>
  <r>
    <x v="0"/>
    <x v="61"/>
    <n v="2317"/>
    <x v="24"/>
    <s v="EQUITY"/>
    <s v="Information Technology"/>
    <s v="Equity"/>
    <n v="5663258.0899999999"/>
    <n v="1.68"/>
    <n v="5663258.0899999999"/>
    <n v="788210"/>
    <n v="7.18"/>
    <s v="Taiwan"/>
    <s v="Taiwan Stock Exchange"/>
    <s v="TWD"/>
  </r>
  <r>
    <x v="0"/>
    <x v="61"/>
    <s v="SNOW"/>
    <x v="25"/>
    <s v="EQUITY"/>
    <s v="Information Technology"/>
    <s v="Equity"/>
    <n v="5429798.8799999999"/>
    <n v="1.61"/>
    <n v="5429798.8799999999"/>
    <n v="21612"/>
    <n v="251.24"/>
    <s v="United States"/>
    <s v="New York Stock Exchange Inc."/>
    <s v="USD"/>
  </r>
  <r>
    <x v="0"/>
    <x v="61"/>
    <s v="EQIX"/>
    <x v="19"/>
    <s v="EQUITY"/>
    <s v="Real Estate"/>
    <s v="Equity"/>
    <n v="4775232.09"/>
    <n v="1.42"/>
    <n v="4775232.09"/>
    <n v="6339"/>
    <n v="753.31"/>
    <s v="United States"/>
    <s v="NASDAQ"/>
    <s v="USD"/>
  </r>
  <r>
    <x v="0"/>
    <x v="61"/>
    <s v="DELL"/>
    <x v="26"/>
    <s v="EQUITY"/>
    <s v="Information Technology"/>
    <s v="Equity"/>
    <n v="2700204.15"/>
    <n v="0.8"/>
    <n v="2700204.15"/>
    <n v="20249"/>
    <n v="133.35"/>
    <s v="United States"/>
    <s v="New York Stock Exchange Inc."/>
    <s v="USD"/>
  </r>
  <r>
    <x v="0"/>
    <x v="61"/>
    <s v="MCHP"/>
    <x v="27"/>
    <s v="EQUITY"/>
    <s v="Information Technology"/>
    <s v="Equity"/>
    <n v="1872781.74"/>
    <n v="0.56000000000000005"/>
    <n v="1872781.74"/>
    <n v="34953"/>
    <n v="53.58"/>
    <s v="United States"/>
    <s v="NASDAQ"/>
    <s v="USD"/>
  </r>
  <r>
    <x v="0"/>
    <x v="61"/>
    <s v="PSTG"/>
    <x v="30"/>
    <s v="EQUITY"/>
    <s v="Information Technology"/>
    <s v="Equity"/>
    <n v="1867448.3200000001"/>
    <n v="0.55000000000000004"/>
    <n v="1867448.3200000001"/>
    <n v="20992"/>
    <n v="88.96"/>
    <s v="United States"/>
    <s v="New York Stock Exchange Inc."/>
    <s v="USD"/>
  </r>
  <r>
    <x v="0"/>
    <x v="61"/>
    <n v="5935"/>
    <x v="32"/>
    <s v="EQUITY"/>
    <s v="Information Technology"/>
    <s v="Equity"/>
    <n v="1862288.78"/>
    <n v="0.55000000000000004"/>
    <n v="1862288.78"/>
    <n v="36517"/>
    <n v="51"/>
    <s v="Korea (South)"/>
    <s v="Korea Exchange (Stock Market)"/>
    <s v="KRW"/>
  </r>
  <r>
    <x v="0"/>
    <x v="61"/>
    <s v="HPE"/>
    <x v="28"/>
    <s v="EQUITY"/>
    <s v="Information Technology"/>
    <s v="Equity"/>
    <n v="1858228.29"/>
    <n v="0.55000000000000004"/>
    <n v="1858228.29"/>
    <n v="84967"/>
    <n v="21.87"/>
    <s v="United States"/>
    <s v="New York Stock Exchange Inc."/>
    <s v="USD"/>
  </r>
  <r>
    <x v="0"/>
    <x v="61"/>
    <s v="USD"/>
    <x v="38"/>
    <s v="CASH"/>
    <s v="Cash and/or Derivatives"/>
    <s v="Cash"/>
    <n v="1836182.19"/>
    <n v="0.54"/>
    <n v="1836182.19"/>
    <n v="1836182"/>
    <n v="100"/>
    <s v="United States"/>
    <s v="-"/>
    <s v="USD"/>
  </r>
  <r>
    <x v="0"/>
    <x v="61"/>
    <s v="MDB"/>
    <x v="33"/>
    <s v="EQUITY"/>
    <s v="Information Technology"/>
    <s v="Equity"/>
    <n v="1761893.37"/>
    <n v="0.52"/>
    <n v="1761893.37"/>
    <n v="5301"/>
    <n v="332.37"/>
    <s v="United States"/>
    <s v="NASDAQ"/>
    <s v="USD"/>
  </r>
  <r>
    <x v="0"/>
    <x v="61"/>
    <s v="NTAP"/>
    <x v="29"/>
    <s v="EQUITY"/>
    <s v="Information Technology"/>
    <s v="Equity"/>
    <n v="1446040.72"/>
    <n v="0.43"/>
    <n v="1446040.72"/>
    <n v="12962"/>
    <n v="111.56"/>
    <s v="United States"/>
    <s v="NASDAQ"/>
    <s v="USD"/>
  </r>
  <r>
    <x v="0"/>
    <x v="61"/>
    <s v="ZBRA"/>
    <x v="31"/>
    <s v="EQUITY"/>
    <s v="Information Technology"/>
    <s v="Equity"/>
    <n v="833316.75"/>
    <n v="0.25"/>
    <n v="833316.75"/>
    <n v="3297"/>
    <n v="252.75"/>
    <s v="United States"/>
    <s v="NASDAQ"/>
    <s v="USD"/>
  </r>
  <r>
    <x v="0"/>
    <x v="61"/>
    <s v="NTNX"/>
    <x v="34"/>
    <s v="EQUITY"/>
    <s v="Information Technology"/>
    <s v="Equity"/>
    <n v="820678.2"/>
    <n v="0.24"/>
    <n v="820678.2"/>
    <n v="17169"/>
    <n v="47.8"/>
    <s v="United States"/>
    <s v="NASDAQ"/>
    <s v="USD"/>
  </r>
  <r>
    <x v="0"/>
    <x v="61"/>
    <n v="992"/>
    <x v="36"/>
    <s v="EQUITY"/>
    <s v="Information Technology"/>
    <s v="Equity"/>
    <n v="693773.12"/>
    <n v="0.21"/>
    <n v="693773.12"/>
    <n v="558000"/>
    <n v="1.24"/>
    <s v="China"/>
    <s v="Hong Kong Exchanges And Clearing Ltd"/>
    <s v="HKD"/>
  </r>
  <r>
    <x v="0"/>
    <x v="61"/>
    <s v="RBRK"/>
    <x v="52"/>
    <s v="EQUITY"/>
    <s v="Information Technology"/>
    <s v="Equity"/>
    <n v="555391.84"/>
    <n v="0.16"/>
    <n v="555391.84"/>
    <n v="8012"/>
    <n v="69.319999999999993"/>
    <s v="United States"/>
    <s v="New York Stock Exchange Inc."/>
    <s v="USD"/>
  </r>
  <r>
    <x v="0"/>
    <x v="61"/>
    <n v="66570"/>
    <x v="53"/>
    <s v="EQUITY"/>
    <s v="Consumer Discretionary"/>
    <s v="Equity"/>
    <n v="394284.43"/>
    <n v="0.12"/>
    <n v="394284.43"/>
    <n v="6774"/>
    <n v="58.21"/>
    <s v="Korea (South)"/>
    <s v="Korea Exchange (Stock Market)"/>
    <s v="KRW"/>
  </r>
  <r>
    <x v="0"/>
    <x v="61"/>
    <s v="CVLT"/>
    <x v="37"/>
    <s v="EQUITY"/>
    <s v="Information Technology"/>
    <s v="Equity"/>
    <n v="335055.5"/>
    <n v="0.1"/>
    <n v="335055.5"/>
    <n v="2713"/>
    <n v="123.5"/>
    <s v="United States"/>
    <s v="NASDAQ"/>
    <s v="USD"/>
  </r>
  <r>
    <x v="0"/>
    <x v="61"/>
    <n v="3706"/>
    <x v="55"/>
    <s v="EQUITY"/>
    <s v="Information Technology"/>
    <s v="Equity"/>
    <n v="155438.59"/>
    <n v="0.05"/>
    <n v="155438.59"/>
    <n v="53200"/>
    <n v="2.92"/>
    <s v="Taiwan"/>
    <s v="Taiwan Stock Exchange"/>
    <s v="TWD"/>
  </r>
  <r>
    <x v="0"/>
    <x v="61"/>
    <s v="GFS"/>
    <x v="54"/>
    <s v="EQUITY"/>
    <s v="Information Technology"/>
    <s v="Equity"/>
    <n v="145152"/>
    <n v="0.04"/>
    <n v="145152"/>
    <n v="4050"/>
    <n v="35.840000000000003"/>
    <s v="United States"/>
    <s v="NASDAQ"/>
    <s v="USD"/>
  </r>
  <r>
    <x v="0"/>
    <x v="61"/>
    <s v="FSLY"/>
    <x v="40"/>
    <s v="EQUITY"/>
    <s v="Information Technology"/>
    <s v="Equity"/>
    <n v="98235.5"/>
    <n v="0.03"/>
    <n v="98235.5"/>
    <n v="8425"/>
    <n v="11.66"/>
    <s v="United States"/>
    <s v="New York Stock Exchange Inc."/>
    <s v="USD"/>
  </r>
  <r>
    <x v="0"/>
    <x v="61"/>
    <s v="CITFT"/>
    <x v="47"/>
    <s v="CASH"/>
    <s v="Cash and/or Derivatives"/>
    <s v="Cash Collateral and Margins"/>
    <n v="41000"/>
    <n v="0.01"/>
    <n v="41000"/>
    <n v="41000"/>
    <n v="100"/>
    <s v="United States"/>
    <s v="-"/>
    <s v="USD"/>
  </r>
  <r>
    <x v="0"/>
    <x v="61"/>
    <n v="2388"/>
    <x v="44"/>
    <s v="EQUITY"/>
    <s v="Information Technology"/>
    <s v="Equity"/>
    <n v="10489.47"/>
    <n v="0"/>
    <n v="10489.47"/>
    <n v="6331"/>
    <n v="1.66"/>
    <s v="Taiwan"/>
    <s v="Taiwan Stock Exchange"/>
    <s v="TWD"/>
  </r>
  <r>
    <x v="0"/>
    <x v="61"/>
    <n v="300017"/>
    <x v="56"/>
    <s v="EQUITY"/>
    <s v="Information Technology"/>
    <s v="Equity"/>
    <n v="9268.7000000000007"/>
    <n v="0"/>
    <n v="9268.7000000000007"/>
    <n v="6300"/>
    <n v="1.47"/>
    <s v="China"/>
    <s v="Shenzhen Stock Exchange"/>
    <s v="CNY"/>
  </r>
  <r>
    <x v="0"/>
    <x v="61"/>
    <s v="CNH"/>
    <x v="57"/>
    <s v="CASH"/>
    <s v="Cash and/or Derivatives"/>
    <s v="Cash"/>
    <n v="2298.9499999999998"/>
    <n v="0"/>
    <n v="2298.9499999999998"/>
    <n v="16251"/>
    <n v="14.15"/>
    <s v="China"/>
    <s v="-"/>
    <s v="CNH"/>
  </r>
  <r>
    <x v="0"/>
    <x v="61"/>
    <s v="GBP"/>
    <x v="49"/>
    <s v="CASH"/>
    <s v="Cash and/or Derivatives"/>
    <s v="Cash"/>
    <n v="138.82"/>
    <n v="0"/>
    <n v="138.82"/>
    <n v="105"/>
    <n v="132.5"/>
    <s v="United Kingdom"/>
    <s v="-"/>
    <s v="GBP"/>
  </r>
  <r>
    <x v="0"/>
    <x v="61"/>
    <s v="EUR"/>
    <x v="60"/>
    <s v="FX"/>
    <s v="Cash and/or Derivatives"/>
    <s v="FX"/>
    <n v="-3.06"/>
    <n v="0"/>
    <n v="-3.06"/>
    <n v="329167"/>
    <n v="1"/>
    <s v="United States"/>
    <s v="-"/>
    <s v="USD"/>
  </r>
  <r>
    <x v="0"/>
    <x v="61"/>
    <s v="JPY"/>
    <x v="61"/>
    <s v="FX"/>
    <s v="Cash and/or Derivatives"/>
    <s v="FX"/>
    <n v="-0.83"/>
    <n v="0"/>
    <n v="-0.83"/>
    <n v="22526000"/>
    <n v="1"/>
    <s v="United States"/>
    <s v="-"/>
    <s v="USD"/>
  </r>
  <r>
    <x v="0"/>
    <x v="61"/>
    <s v="HKD"/>
    <x v="63"/>
    <s v="FX"/>
    <s v="Cash and/or Derivatives"/>
    <s v="FX"/>
    <n v="-0.15"/>
    <n v="0"/>
    <n v="-0.15"/>
    <n v="117240"/>
    <n v="1"/>
    <s v="United States"/>
    <s v="-"/>
    <s v="USD"/>
  </r>
  <r>
    <x v="0"/>
    <x v="61"/>
    <s v="CNH"/>
    <x v="62"/>
    <s v="FX"/>
    <s v="Cash and/or Derivatives"/>
    <s v="FX"/>
    <n v="0"/>
    <n v="0"/>
    <n v="0"/>
    <n v="1028"/>
    <n v="1"/>
    <s v="United States"/>
    <s v="-"/>
    <s v="USD"/>
  </r>
  <r>
    <x v="0"/>
    <x v="61"/>
    <s v="HWBZ5"/>
    <x v="149"/>
    <s v="FUTURE"/>
    <s v="Cash and/or Derivatives"/>
    <s v="Futures"/>
    <n v="0"/>
    <n v="0"/>
    <n v="611568"/>
    <n v="12"/>
    <n v="25482"/>
    <s v="-"/>
    <s v="Chicago Mercantile Exchange"/>
    <s v="USD"/>
  </r>
  <r>
    <x v="0"/>
    <x v="61"/>
    <s v="KRW"/>
    <x v="59"/>
    <s v="FX"/>
    <s v="Cash and/or Derivatives"/>
    <s v="FX"/>
    <n v="-66.91"/>
    <n v="0"/>
    <n v="-66.91"/>
    <n v="578741000"/>
    <n v="1"/>
    <s v="United States"/>
    <s v="-"/>
    <s v="USD"/>
  </r>
  <r>
    <x v="0"/>
    <x v="61"/>
    <s v="TWD"/>
    <x v="64"/>
    <s v="FX"/>
    <s v="Cash and/or Derivatives"/>
    <s v="FX"/>
    <n v="-204.42"/>
    <n v="0"/>
    <n v="-204.42"/>
    <n v="14062200"/>
    <n v="1"/>
    <s v="United States"/>
    <s v="-"/>
    <s v="USD"/>
  </r>
  <r>
    <x v="0"/>
    <x v="61"/>
    <s v="HKD"/>
    <x v="45"/>
    <s v="CASH"/>
    <s v="Cash and/or Derivatives"/>
    <s v="Cash"/>
    <n v="-8665.2199999999993"/>
    <n v="0"/>
    <n v="-8665.2199999999993"/>
    <n v="-67464"/>
    <n v="12.84"/>
    <s v="Hong Kong"/>
    <s v="-"/>
    <s v="HKD"/>
  </r>
  <r>
    <x v="0"/>
    <x v="61"/>
    <s v="JPY"/>
    <x v="46"/>
    <s v="CASH"/>
    <s v="Cash and/or Derivatives"/>
    <s v="Cash"/>
    <n v="-112898.74"/>
    <n v="-0.03"/>
    <n v="-112898.74"/>
    <n v="-17617849"/>
    <n v="0.64"/>
    <s v="Japan"/>
    <s v="-"/>
    <s v="JPY"/>
  </r>
  <r>
    <x v="0"/>
    <x v="61"/>
    <s v="KRW"/>
    <x v="39"/>
    <s v="CASH"/>
    <s v="Cash and/or Derivatives"/>
    <s v="Cash"/>
    <n v="-296101.87"/>
    <n v="-0.09"/>
    <n v="-296101.87"/>
    <n v="-435462211"/>
    <n v="7.0000000000000007E-2"/>
    <s v="Korea (South)"/>
    <s v="-"/>
    <s v="KRW"/>
  </r>
  <r>
    <x v="0"/>
    <x v="61"/>
    <s v="EUR"/>
    <x v="43"/>
    <s v="CASH"/>
    <s v="Cash and/or Derivatives"/>
    <s v="Cash"/>
    <n v="-375339.77"/>
    <n v="-0.11"/>
    <n v="-375339.77"/>
    <n v="-323415"/>
    <n v="116.06"/>
    <s v="European Union"/>
    <s v="-"/>
    <s v="EUR"/>
  </r>
  <r>
    <x v="0"/>
    <x v="61"/>
    <s v="TWD"/>
    <x v="41"/>
    <s v="CASH"/>
    <s v="Cash and/or Derivatives"/>
    <s v="Cash"/>
    <n v="-411758.48"/>
    <n v="-0.12"/>
    <n v="-411758.48"/>
    <n v="-12923040"/>
    <n v="3.19"/>
    <s v="Taiwan"/>
    <s v="-"/>
    <s v="TWD"/>
  </r>
  <r>
    <x v="0"/>
    <x v="62"/>
    <s v="AMD"/>
    <x v="10"/>
    <s v="EQUITY"/>
    <s v="Information Technology"/>
    <s v="Equity"/>
    <n v="19334924.32"/>
    <n v="5.75"/>
    <n v="19334924.32"/>
    <n v="87982"/>
    <n v="219.76"/>
    <s v="United States"/>
    <s v="NASDAQ"/>
    <s v="USD"/>
  </r>
  <r>
    <x v="0"/>
    <x v="62"/>
    <s v="ASML"/>
    <x v="4"/>
    <s v="EQUITY"/>
    <s v="Information Technology"/>
    <s v="Equity"/>
    <n v="18337951.98"/>
    <n v="5.45"/>
    <n v="18337951.98"/>
    <n v="17015"/>
    <n v="1077.75"/>
    <s v="Netherlands"/>
    <s v="Euronext Amsterdam"/>
    <s v="EUR"/>
  </r>
  <r>
    <x v="0"/>
    <x v="62"/>
    <s v="MU"/>
    <x v="17"/>
    <s v="EQUITY"/>
    <s v="Information Technology"/>
    <s v="Equity"/>
    <n v="17415315.5"/>
    <n v="5.18"/>
    <n v="17415315.5"/>
    <n v="72425"/>
    <n v="240.46"/>
    <s v="United States"/>
    <s v="NASDAQ"/>
    <s v="USD"/>
  </r>
  <r>
    <x v="0"/>
    <x v="62"/>
    <s v="AAPL"/>
    <x v="1"/>
    <s v="EQUITY"/>
    <s v="Information Technology"/>
    <s v="Equity"/>
    <n v="16856906.399999999"/>
    <n v="5.01"/>
    <n v="16856906.399999999"/>
    <n v="59544"/>
    <n v="283.10000000000002"/>
    <s v="United States"/>
    <s v="NASDAQ"/>
    <s v="USD"/>
  </r>
  <r>
    <x v="0"/>
    <x v="62"/>
    <s v="IBM"/>
    <x v="8"/>
    <s v="EQUITY"/>
    <s v="Information Technology"/>
    <s v="Equity"/>
    <n v="16290376.98"/>
    <n v="4.84"/>
    <n v="16290376.98"/>
    <n v="53294"/>
    <n v="305.67"/>
    <s v="United States"/>
    <s v="New York Stock Exchange Inc."/>
    <s v="USD"/>
  </r>
  <r>
    <x v="0"/>
    <x v="62"/>
    <n v="5930"/>
    <x v="13"/>
    <s v="EQUITY"/>
    <s v="Information Technology"/>
    <s v="Equity"/>
    <n v="15771199.130000001"/>
    <n v="4.6900000000000004"/>
    <n v="15771199.130000001"/>
    <n v="230010"/>
    <n v="68.569999999999993"/>
    <s v="Korea (South)"/>
    <s v="Korea Exchange (Stock Market)"/>
    <s v="KRW"/>
  </r>
  <r>
    <x v="0"/>
    <x v="62"/>
    <s v="CSCO"/>
    <x v="2"/>
    <s v="EQUITY"/>
    <s v="Information Technology"/>
    <s v="Equity"/>
    <n v="15382892"/>
    <n v="4.57"/>
    <n v="15382892"/>
    <n v="202300"/>
    <n v="76.040000000000006"/>
    <s v="United States"/>
    <s v="NASDAQ"/>
    <s v="USD"/>
  </r>
  <r>
    <x v="0"/>
    <x v="62"/>
    <n v="2330"/>
    <x v="3"/>
    <s v="EQUITY"/>
    <s v="Information Technology"/>
    <s v="Equity"/>
    <n v="14940286.27"/>
    <n v="4.4400000000000004"/>
    <n v="14940286.27"/>
    <n v="333126"/>
    <n v="44.85"/>
    <s v="Taiwan"/>
    <s v="Taiwan Stock Exchange"/>
    <s v="TWD"/>
  </r>
  <r>
    <x v="0"/>
    <x v="62"/>
    <s v="AVGO"/>
    <x v="0"/>
    <s v="EQUITY"/>
    <s v="Information Technology"/>
    <s v="Equity"/>
    <n v="14700768.16"/>
    <n v="4.37"/>
    <n v="14700768.16"/>
    <n v="38077"/>
    <n v="386.08"/>
    <s v="United States"/>
    <s v="NASDAQ"/>
    <s v="USD"/>
  </r>
  <r>
    <x v="0"/>
    <x v="62"/>
    <s v="PLTR"/>
    <x v="12"/>
    <s v="EQUITY"/>
    <s v="Information Technology"/>
    <s v="Equity"/>
    <n v="13955936.76"/>
    <n v="4.1500000000000004"/>
    <n v="13955936.76"/>
    <n v="83324"/>
    <n v="167.49"/>
    <s v="United States"/>
    <s v="NASDAQ"/>
    <s v="USD"/>
  </r>
  <r>
    <x v="0"/>
    <x v="62"/>
    <s v="AMZN"/>
    <x v="6"/>
    <s v="EQUITY"/>
    <s v="Consumer Discretionary"/>
    <s v="Equity"/>
    <n v="13928021.76"/>
    <n v="4.1399999999999997"/>
    <n v="13928021.76"/>
    <n v="59552"/>
    <n v="233.88"/>
    <s v="United States"/>
    <s v="NASDAQ"/>
    <s v="USD"/>
  </r>
  <r>
    <x v="0"/>
    <x v="62"/>
    <s v="NVDA"/>
    <x v="5"/>
    <s v="EQUITY"/>
    <s v="Information Technology"/>
    <s v="Equity"/>
    <n v="13909075.439999999"/>
    <n v="4.1399999999999997"/>
    <n v="13909075.439999999"/>
    <n v="77307"/>
    <n v="179.92"/>
    <s v="United States"/>
    <s v="NASDAQ"/>
    <s v="USD"/>
  </r>
  <r>
    <x v="0"/>
    <x v="62"/>
    <s v="MSFT"/>
    <x v="9"/>
    <s v="EQUITY"/>
    <s v="Information Technology"/>
    <s v="Equity"/>
    <n v="13308931.82"/>
    <n v="3.96"/>
    <n v="13308931.82"/>
    <n v="27343"/>
    <n v="486.74"/>
    <s v="United States"/>
    <s v="NASDAQ"/>
    <s v="USD"/>
  </r>
  <r>
    <x v="0"/>
    <x v="62"/>
    <s v="AMAT"/>
    <x v="51"/>
    <s v="EQUITY"/>
    <s v="Information Technology"/>
    <s v="Equity"/>
    <n v="13229677"/>
    <n v="3.93"/>
    <n v="13229677"/>
    <n v="51932"/>
    <n v="254.75"/>
    <s v="United States"/>
    <s v="NASDAQ"/>
    <s v="USD"/>
  </r>
  <r>
    <x v="0"/>
    <x v="62"/>
    <s v="QCOM"/>
    <x v="11"/>
    <s v="EQUITY"/>
    <s v="Information Technology"/>
    <s v="Equity"/>
    <n v="11710707.6"/>
    <n v="3.48"/>
    <n v="11710707.6"/>
    <n v="69690"/>
    <n v="168.04"/>
    <s v="United States"/>
    <s v="NASDAQ"/>
    <s v="USD"/>
  </r>
  <r>
    <x v="0"/>
    <x v="62"/>
    <s v="INTC"/>
    <x v="20"/>
    <s v="EQUITY"/>
    <s v="Information Technology"/>
    <s v="Equity"/>
    <n v="11310346.880000001"/>
    <n v="3.36"/>
    <n v="11310346.880000001"/>
    <n v="282688"/>
    <n v="40.01"/>
    <s v="United States"/>
    <s v="NASDAQ"/>
    <s v="USD"/>
  </r>
  <r>
    <x v="0"/>
    <x v="62"/>
    <s v="NOW"/>
    <x v="50"/>
    <s v="EQUITY"/>
    <s v="Information Technology"/>
    <s v="Equity"/>
    <n v="11054375.289999999"/>
    <n v="3.29"/>
    <n v="11054375.289999999"/>
    <n v="13447"/>
    <n v="822.07"/>
    <s v="United States"/>
    <s v="New York Stock Exchange Inc."/>
    <s v="USD"/>
  </r>
  <r>
    <x v="0"/>
    <x v="62"/>
    <s v="KLAC"/>
    <x v="21"/>
    <s v="EQUITY"/>
    <s v="Information Technology"/>
    <s v="Equity"/>
    <n v="9855702.0600000005"/>
    <n v="2.93"/>
    <n v="9855702.0600000005"/>
    <n v="8517"/>
    <n v="1157.18"/>
    <s v="United States"/>
    <s v="NASDAQ"/>
    <s v="USD"/>
  </r>
  <r>
    <x v="0"/>
    <x v="62"/>
    <s v="GOOGL"/>
    <x v="16"/>
    <s v="EQUITY"/>
    <s v="Communication"/>
    <s v="Equity"/>
    <n v="9577694.2400000002"/>
    <n v="2.85"/>
    <n v="9577694.2400000002"/>
    <n v="30416"/>
    <n v="314.89"/>
    <s v="United States"/>
    <s v="NASDAQ"/>
    <s v="USD"/>
  </r>
  <r>
    <x v="0"/>
    <x v="62"/>
    <s v="ORCL"/>
    <x v="7"/>
    <s v="EQUITY"/>
    <s v="Information Technology"/>
    <s v="Equity"/>
    <n v="8935198.9800000004"/>
    <n v="2.66"/>
    <n v="8935198.9800000004"/>
    <n v="44467"/>
    <n v="200.94"/>
    <s v="United States"/>
    <s v="New York Stock Exchange Inc."/>
    <s v="USD"/>
  </r>
  <r>
    <x v="0"/>
    <x v="62"/>
    <s v="GOOG"/>
    <x v="18"/>
    <s v="EQUITY"/>
    <s v="Communication"/>
    <s v="Equity"/>
    <n v="8354461.4400000004"/>
    <n v="2.48"/>
    <n v="8354461.4400000004"/>
    <n v="26512"/>
    <n v="315.12"/>
    <s v="United States"/>
    <s v="NASDAQ"/>
    <s v="USD"/>
  </r>
  <r>
    <x v="0"/>
    <x v="62"/>
    <s v="PANW"/>
    <x v="14"/>
    <s v="EQUITY"/>
    <s v="Information Technology"/>
    <s v="Equity"/>
    <n v="8116131.0899999999"/>
    <n v="2.41"/>
    <n v="8116131.0899999999"/>
    <n v="43233"/>
    <n v="187.73"/>
    <s v="United States"/>
    <s v="NASDAQ"/>
    <s v="USD"/>
  </r>
  <r>
    <x v="0"/>
    <x v="62"/>
    <n v="8035"/>
    <x v="22"/>
    <s v="EQUITY"/>
    <s v="Information Technology"/>
    <s v="Equity"/>
    <n v="6260943.29"/>
    <n v="1.86"/>
    <n v="6260943.29"/>
    <n v="30700"/>
    <n v="203.94"/>
    <s v="Japan"/>
    <s v="Tokyo Stock Exchange"/>
    <s v="JPY"/>
  </r>
  <r>
    <x v="0"/>
    <x v="62"/>
    <n v="2317"/>
    <x v="24"/>
    <s v="EQUITY"/>
    <s v="Information Technology"/>
    <s v="Equity"/>
    <n v="5565781.9900000002"/>
    <n v="1.65"/>
    <n v="5565781.9900000002"/>
    <n v="788210"/>
    <n v="7.06"/>
    <s v="Taiwan"/>
    <s v="Taiwan Stock Exchange"/>
    <s v="TWD"/>
  </r>
  <r>
    <x v="0"/>
    <x v="62"/>
    <s v="SNOW"/>
    <x v="25"/>
    <s v="EQUITY"/>
    <s v="Information Technology"/>
    <s v="Equity"/>
    <n v="5446224"/>
    <n v="1.62"/>
    <n v="5446224"/>
    <n v="21612"/>
    <n v="252"/>
    <s v="United States"/>
    <s v="New York Stock Exchange Inc."/>
    <s v="USD"/>
  </r>
  <r>
    <x v="0"/>
    <x v="62"/>
    <s v="EQIX"/>
    <x v="19"/>
    <s v="EQUITY"/>
    <s v="Real Estate"/>
    <s v="Equity"/>
    <n v="4648261.92"/>
    <n v="1.38"/>
    <n v="4648261.92"/>
    <n v="6339"/>
    <n v="733.28"/>
    <s v="United States"/>
    <s v="NASDAQ"/>
    <s v="USD"/>
  </r>
  <r>
    <x v="0"/>
    <x v="62"/>
    <s v="DELL"/>
    <x v="26"/>
    <s v="EQUITY"/>
    <s v="Information Technology"/>
    <s v="Equity"/>
    <n v="2674690.41"/>
    <n v="0.8"/>
    <n v="2674690.41"/>
    <n v="20249"/>
    <n v="132.09"/>
    <s v="United States"/>
    <s v="New York Stock Exchange Inc."/>
    <s v="USD"/>
  </r>
  <r>
    <x v="0"/>
    <x v="62"/>
    <n v="5935"/>
    <x v="32"/>
    <s v="EQUITY"/>
    <s v="Information Technology"/>
    <s v="Equity"/>
    <n v="1895296.21"/>
    <n v="0.56000000000000005"/>
    <n v="1895296.21"/>
    <n v="36517"/>
    <n v="51.9"/>
    <s v="Korea (South)"/>
    <s v="Korea Exchange (Stock Market)"/>
    <s v="KRW"/>
  </r>
  <r>
    <x v="0"/>
    <x v="62"/>
    <s v="MCHP"/>
    <x v="27"/>
    <s v="EQUITY"/>
    <s v="Information Technology"/>
    <s v="Equity"/>
    <n v="1867538.79"/>
    <n v="0.56000000000000005"/>
    <n v="1867538.79"/>
    <n v="34953"/>
    <n v="53.43"/>
    <s v="United States"/>
    <s v="NASDAQ"/>
    <s v="USD"/>
  </r>
  <r>
    <x v="0"/>
    <x v="62"/>
    <s v="HPE"/>
    <x v="28"/>
    <s v="EQUITY"/>
    <s v="Information Technology"/>
    <s v="Equity"/>
    <n v="1864175.98"/>
    <n v="0.55000000000000004"/>
    <n v="1864175.98"/>
    <n v="84967"/>
    <n v="21.94"/>
    <s v="United States"/>
    <s v="New York Stock Exchange Inc."/>
    <s v="USD"/>
  </r>
  <r>
    <x v="0"/>
    <x v="62"/>
    <s v="PSTG"/>
    <x v="30"/>
    <s v="EQUITY"/>
    <s v="Information Technology"/>
    <s v="Equity"/>
    <n v="1858841.6000000001"/>
    <n v="0.55000000000000004"/>
    <n v="1858841.6000000001"/>
    <n v="20992"/>
    <n v="88.55"/>
    <s v="United States"/>
    <s v="New York Stock Exchange Inc."/>
    <s v="USD"/>
  </r>
  <r>
    <x v="0"/>
    <x v="62"/>
    <s v="MDB"/>
    <x v="33"/>
    <s v="EQUITY"/>
    <s v="Information Technology"/>
    <s v="Equity"/>
    <n v="1743339.87"/>
    <n v="0.52"/>
    <n v="1743339.87"/>
    <n v="5301"/>
    <n v="328.87"/>
    <s v="United States"/>
    <s v="NASDAQ"/>
    <s v="USD"/>
  </r>
  <r>
    <x v="0"/>
    <x v="62"/>
    <s v="NTAP"/>
    <x v="29"/>
    <s v="EQUITY"/>
    <s v="Information Technology"/>
    <s v="Equity"/>
    <n v="1455243.74"/>
    <n v="0.43"/>
    <n v="1455243.74"/>
    <n v="12962"/>
    <n v="112.27"/>
    <s v="United States"/>
    <s v="NASDAQ"/>
    <s v="USD"/>
  </r>
  <r>
    <x v="0"/>
    <x v="62"/>
    <s v="ZBRA"/>
    <x v="31"/>
    <s v="EQUITY"/>
    <s v="Information Technology"/>
    <s v="Equity"/>
    <n v="828503.13"/>
    <n v="0.25"/>
    <n v="828503.13"/>
    <n v="3297"/>
    <n v="251.29"/>
    <s v="United States"/>
    <s v="NASDAQ"/>
    <s v="USD"/>
  </r>
  <r>
    <x v="0"/>
    <x v="62"/>
    <s v="USD"/>
    <x v="38"/>
    <s v="CASH"/>
    <s v="Cash and/or Derivatives"/>
    <s v="Cash"/>
    <n v="820291.49"/>
    <n v="0.24"/>
    <n v="820291.49"/>
    <n v="820291"/>
    <n v="100"/>
    <s v="United States"/>
    <s v="-"/>
    <s v="USD"/>
  </r>
  <r>
    <x v="0"/>
    <x v="62"/>
    <s v="NTNX"/>
    <x v="34"/>
    <s v="EQUITY"/>
    <s v="Information Technology"/>
    <s v="Equity"/>
    <n v="810205.11"/>
    <n v="0.24"/>
    <n v="810205.11"/>
    <n v="17169"/>
    <n v="47.19"/>
    <s v="United States"/>
    <s v="NASDAQ"/>
    <s v="USD"/>
  </r>
  <r>
    <x v="0"/>
    <x v="62"/>
    <n v="992"/>
    <x v="36"/>
    <s v="EQUITY"/>
    <s v="Information Technology"/>
    <s v="Equity"/>
    <n v="697840.32"/>
    <n v="0.21"/>
    <n v="697840.32"/>
    <n v="558000"/>
    <n v="1.25"/>
    <s v="China"/>
    <s v="Hong Kong Exchanges And Clearing Ltd"/>
    <s v="HKD"/>
  </r>
  <r>
    <x v="0"/>
    <x v="62"/>
    <s v="ICSUAGD"/>
    <x v="42"/>
    <s v="FUND"/>
    <s v="Cash and/or Derivatives"/>
    <s v="Money Market"/>
    <n v="640538.86"/>
    <n v="0.19"/>
    <n v="640538.86"/>
    <n v="640539"/>
    <n v="1"/>
    <s v="Ireland"/>
    <s v="-"/>
    <s v="USD"/>
  </r>
  <r>
    <x v="0"/>
    <x v="62"/>
    <s v="RBRK"/>
    <x v="52"/>
    <s v="EQUITY"/>
    <s v="Information Technology"/>
    <s v="Equity"/>
    <n v="549623.19999999995"/>
    <n v="0.16"/>
    <n v="549623.19999999995"/>
    <n v="8012"/>
    <n v="68.599999999999994"/>
    <s v="United States"/>
    <s v="New York Stock Exchange Inc."/>
    <s v="USD"/>
  </r>
  <r>
    <x v="0"/>
    <x v="62"/>
    <n v="66570"/>
    <x v="53"/>
    <s v="EQUITY"/>
    <s v="Consumer Discretionary"/>
    <s v="Equity"/>
    <n v="393514.31"/>
    <n v="0.12"/>
    <n v="393514.31"/>
    <n v="6774"/>
    <n v="58.09"/>
    <s v="Korea (South)"/>
    <s v="Korea Exchange (Stock Market)"/>
    <s v="KRW"/>
  </r>
  <r>
    <x v="0"/>
    <x v="62"/>
    <s v="CVLT"/>
    <x v="37"/>
    <s v="EQUITY"/>
    <s v="Information Technology"/>
    <s v="Equity"/>
    <n v="328951.25"/>
    <n v="0.1"/>
    <n v="328951.25"/>
    <n v="2713"/>
    <n v="121.25"/>
    <s v="United States"/>
    <s v="NASDAQ"/>
    <s v="USD"/>
  </r>
  <r>
    <x v="0"/>
    <x v="62"/>
    <n v="3706"/>
    <x v="55"/>
    <s v="EQUITY"/>
    <s v="Information Technology"/>
    <s v="Equity"/>
    <n v="152464.14000000001"/>
    <n v="0.05"/>
    <n v="152464.14000000001"/>
    <n v="53200"/>
    <n v="2.87"/>
    <s v="Taiwan"/>
    <s v="Taiwan Stock Exchange"/>
    <s v="TWD"/>
  </r>
  <r>
    <x v="0"/>
    <x v="62"/>
    <s v="GFS"/>
    <x v="54"/>
    <s v="EQUITY"/>
    <s v="Information Technology"/>
    <s v="Equity"/>
    <n v="145314"/>
    <n v="0.04"/>
    <n v="145314"/>
    <n v="4050"/>
    <n v="35.880000000000003"/>
    <s v="United States"/>
    <s v="NASDAQ"/>
    <s v="USD"/>
  </r>
  <r>
    <x v="0"/>
    <x v="62"/>
    <s v="FSLY"/>
    <x v="40"/>
    <s v="EQUITY"/>
    <s v="Information Technology"/>
    <s v="Equity"/>
    <n v="99078"/>
    <n v="0.03"/>
    <n v="99078"/>
    <n v="8425"/>
    <n v="11.76"/>
    <s v="United States"/>
    <s v="New York Stock Exchange Inc."/>
    <s v="USD"/>
  </r>
  <r>
    <x v="0"/>
    <x v="62"/>
    <s v="CITFT"/>
    <x v="47"/>
    <s v="CASH"/>
    <s v="Cash and/or Derivatives"/>
    <s v="Cash Collateral and Margins"/>
    <n v="41000"/>
    <n v="0.01"/>
    <n v="41000"/>
    <n v="41000"/>
    <n v="100"/>
    <s v="United States"/>
    <s v="-"/>
    <s v="USD"/>
  </r>
  <r>
    <x v="0"/>
    <x v="62"/>
    <s v="TWD"/>
    <x v="41"/>
    <s v="CASH"/>
    <s v="Cash and/or Derivatives"/>
    <s v="Cash"/>
    <n v="36233.980000000003"/>
    <n v="0.01"/>
    <n v="36233.980000000003"/>
    <n v="1139160"/>
    <n v="3.18"/>
    <s v="Taiwan"/>
    <s v="-"/>
    <s v="TWD"/>
  </r>
  <r>
    <x v="0"/>
    <x v="62"/>
    <n v="2388"/>
    <x v="44"/>
    <s v="EQUITY"/>
    <s v="Information Technology"/>
    <s v="Equity"/>
    <n v="10249.94"/>
    <n v="0"/>
    <n v="10249.94"/>
    <n v="6331"/>
    <n v="1.62"/>
    <s v="Taiwan"/>
    <s v="Taiwan Stock Exchange"/>
    <s v="TWD"/>
  </r>
  <r>
    <x v="0"/>
    <x v="62"/>
    <n v="300017"/>
    <x v="56"/>
    <s v="EQUITY"/>
    <s v="Information Technology"/>
    <s v="Equity"/>
    <n v="9329.57"/>
    <n v="0"/>
    <n v="9329.57"/>
    <n v="6300"/>
    <n v="1.48"/>
    <s v="China"/>
    <s v="Shenzhen Stock Exchange"/>
    <s v="CNY"/>
  </r>
  <r>
    <x v="0"/>
    <x v="62"/>
    <s v="CNH"/>
    <x v="57"/>
    <s v="CASH"/>
    <s v="Cash and/or Derivatives"/>
    <s v="Cash"/>
    <n v="2298.5700000000002"/>
    <n v="0"/>
    <n v="2298.5700000000002"/>
    <n v="16251"/>
    <n v="14.14"/>
    <s v="China"/>
    <s v="-"/>
    <s v="CNH"/>
  </r>
  <r>
    <x v="0"/>
    <x v="62"/>
    <s v="JPY"/>
    <x v="61"/>
    <s v="FX"/>
    <s v="Cash and/or Derivatives"/>
    <s v="FX"/>
    <n v="873.67"/>
    <n v="0"/>
    <n v="873.67"/>
    <n v="22526000"/>
    <n v="1"/>
    <s v="United States"/>
    <s v="-"/>
    <s v="USD"/>
  </r>
  <r>
    <x v="0"/>
    <x v="62"/>
    <s v="EUR"/>
    <x v="60"/>
    <s v="FX"/>
    <s v="Cash and/or Derivatives"/>
    <s v="FX"/>
    <n v="782"/>
    <n v="0"/>
    <n v="782"/>
    <n v="329167"/>
    <n v="1"/>
    <s v="United States"/>
    <s v="-"/>
    <s v="USD"/>
  </r>
  <r>
    <x v="0"/>
    <x v="62"/>
    <s v="GBP"/>
    <x v="49"/>
    <s v="CASH"/>
    <s v="Cash and/or Derivatives"/>
    <s v="Cash"/>
    <n v="138.85"/>
    <n v="0"/>
    <n v="138.85"/>
    <n v="105"/>
    <n v="132.53"/>
    <s v="United Kingdom"/>
    <s v="-"/>
    <s v="GBP"/>
  </r>
  <r>
    <x v="0"/>
    <x v="62"/>
    <s v="KRW"/>
    <x v="59"/>
    <s v="FX"/>
    <s v="Cash and/or Derivatives"/>
    <s v="FX"/>
    <n v="65.510000000000005"/>
    <n v="0"/>
    <n v="65.510000000000005"/>
    <n v="578741000"/>
    <n v="1"/>
    <s v="United States"/>
    <s v="-"/>
    <s v="USD"/>
  </r>
  <r>
    <x v="0"/>
    <x v="62"/>
    <s v="HKD"/>
    <x v="63"/>
    <s v="FX"/>
    <s v="Cash and/or Derivatives"/>
    <s v="FX"/>
    <n v="-6.28"/>
    <n v="0"/>
    <n v="-6.28"/>
    <n v="117240"/>
    <n v="1"/>
    <s v="United States"/>
    <s v="-"/>
    <s v="USD"/>
  </r>
  <r>
    <x v="0"/>
    <x v="62"/>
    <s v="CNH"/>
    <x v="62"/>
    <s v="FX"/>
    <s v="Cash and/or Derivatives"/>
    <s v="FX"/>
    <n v="-0.04"/>
    <n v="0"/>
    <n v="-0.04"/>
    <n v="1028"/>
    <n v="1"/>
    <s v="United States"/>
    <s v="-"/>
    <s v="USD"/>
  </r>
  <r>
    <x v="0"/>
    <x v="62"/>
    <s v="HWBZ5"/>
    <x v="149"/>
    <s v="FUTURE"/>
    <s v="Cash and/or Derivatives"/>
    <s v="Futures"/>
    <n v="0"/>
    <n v="0"/>
    <n v="609390"/>
    <n v="12"/>
    <n v="25391.25"/>
    <s v="-"/>
    <s v="Chicago Mercantile Exchange"/>
    <s v="USD"/>
  </r>
  <r>
    <x v="0"/>
    <x v="62"/>
    <s v="HKD"/>
    <x v="45"/>
    <s v="CASH"/>
    <s v="Cash and/or Derivatives"/>
    <s v="Cash"/>
    <n v="-8662.33"/>
    <n v="0"/>
    <n v="-8662.33"/>
    <n v="-67464"/>
    <n v="12.84"/>
    <s v="Hong Kong"/>
    <s v="-"/>
    <s v="HKD"/>
  </r>
  <r>
    <x v="0"/>
    <x v="62"/>
    <s v="JPY"/>
    <x v="46"/>
    <s v="CASH"/>
    <s v="Cash and/or Derivatives"/>
    <s v="Cash"/>
    <n v="-113593.92"/>
    <n v="-0.03"/>
    <n v="-113593.92"/>
    <n v="-17617849"/>
    <n v="0.64"/>
    <s v="Japan"/>
    <s v="-"/>
    <s v="JPY"/>
  </r>
  <r>
    <x v="0"/>
    <x v="62"/>
    <s v="KRW"/>
    <x v="39"/>
    <s v="CASH"/>
    <s v="Cash and/or Derivatives"/>
    <s v="Cash"/>
    <n v="-296215.61"/>
    <n v="-0.09"/>
    <n v="-296215.61"/>
    <n v="-435462211"/>
    <n v="7.0000000000000007E-2"/>
    <s v="Korea (South)"/>
    <s v="-"/>
    <s v="KRW"/>
  </r>
  <r>
    <x v="0"/>
    <x v="62"/>
    <s v="EUR"/>
    <x v="43"/>
    <s v="CASH"/>
    <s v="Cash and/or Derivatives"/>
    <s v="Cash"/>
    <n v="-376132.13"/>
    <n v="-0.11"/>
    <n v="-376132.13"/>
    <n v="-323415"/>
    <n v="116.3"/>
    <s v="European Union"/>
    <s v="-"/>
    <s v="EUR"/>
  </r>
  <r>
    <x v="2"/>
    <x v="61"/>
    <s v="AMD"/>
    <x v="10"/>
    <m/>
    <s v="Information Technology"/>
    <s v="Equity"/>
    <n v="6866551.9800000004"/>
    <n v="9.3800000000000008"/>
    <n v="6866551.9800000004"/>
    <n v="31566"/>
    <n v="217.53"/>
    <s v="United States"/>
    <s v="NASDAQ"/>
    <s v="USD"/>
  </r>
  <r>
    <x v="2"/>
    <x v="61"/>
    <n v="5930"/>
    <x v="13"/>
    <m/>
    <s v="Information Technology"/>
    <s v="Equity"/>
    <n v="5412300.6799999997"/>
    <n v="7.4"/>
    <n v="5412300.6799999997"/>
    <n v="79200"/>
    <n v="68.34"/>
    <s v="Korea (South)"/>
    <s v="Korea Exchange (Stock Market)"/>
    <s v="KRW"/>
  </r>
  <r>
    <x v="2"/>
    <x v="61"/>
    <s v="AAPL"/>
    <x v="1"/>
    <m/>
    <s v="Information Technology"/>
    <s v="Equity"/>
    <n v="5352525.75"/>
    <n v="7.31"/>
    <n v="5352525.75"/>
    <n v="19195"/>
    <n v="278.85000000000002"/>
    <s v="United States"/>
    <s v="NASDAQ"/>
    <s v="USD"/>
  </r>
  <r>
    <x v="2"/>
    <x v="61"/>
    <s v="NVDA"/>
    <x v="5"/>
    <m/>
    <s v="Information Technology"/>
    <s v="Equity"/>
    <n v="4783071"/>
    <n v="6.54"/>
    <n v="4783071"/>
    <n v="27023"/>
    <n v="177"/>
    <s v="United States"/>
    <s v="NASDAQ"/>
    <s v="USD"/>
  </r>
  <r>
    <x v="2"/>
    <x v="61"/>
    <s v="EA"/>
    <x v="156"/>
    <m/>
    <s v="Communication"/>
    <s v="Equity"/>
    <n v="4095956.22"/>
    <n v="5.6"/>
    <n v="4095956.22"/>
    <n v="20274"/>
    <n v="202.03"/>
    <s v="United States"/>
    <s v="NASDAQ"/>
    <s v="USD"/>
  </r>
  <r>
    <x v="2"/>
    <x v="61"/>
    <s v="NFLX"/>
    <x v="153"/>
    <m/>
    <s v="Communication"/>
    <s v="Equity"/>
    <n v="3476985.6"/>
    <n v="4.75"/>
    <n v="3476985.6"/>
    <n v="32320"/>
    <n v="107.58"/>
    <s v="United States"/>
    <s v="NASDAQ"/>
    <s v="USD"/>
  </r>
  <r>
    <x v="2"/>
    <x v="61"/>
    <s v="TTWO"/>
    <x v="159"/>
    <m/>
    <s v="Communication"/>
    <s v="Equity"/>
    <n v="3240741.9"/>
    <n v="4.43"/>
    <n v="3240741.9"/>
    <n v="13170"/>
    <n v="246.07"/>
    <s v="United States"/>
    <s v="NASDAQ"/>
    <s v="USD"/>
  </r>
  <r>
    <x v="2"/>
    <x v="61"/>
    <n v="7974"/>
    <x v="157"/>
    <m/>
    <s v="Communication"/>
    <s v="Equity"/>
    <n v="3148734.38"/>
    <n v="4.3"/>
    <n v="3148734.38"/>
    <n v="37000"/>
    <n v="85.1"/>
    <s v="Japan"/>
    <s v="Tokyo Stock Exchange"/>
    <s v="JPY"/>
  </r>
  <r>
    <x v="2"/>
    <x v="61"/>
    <s v="RBLX"/>
    <x v="158"/>
    <m/>
    <s v="Communication"/>
    <s v="Equity"/>
    <n v="3137035.33"/>
    <n v="4.29"/>
    <n v="3137035.33"/>
    <n v="33011"/>
    <n v="95.03"/>
    <s v="United States"/>
    <s v="New York Stock Exchange Inc."/>
    <s v="USD"/>
  </r>
  <r>
    <x v="2"/>
    <x v="61"/>
    <n v="1810"/>
    <x v="152"/>
    <m/>
    <s v="Information Technology"/>
    <s v="Equity"/>
    <n v="3009482.12"/>
    <n v="4.1100000000000003"/>
    <n v="3009482.12"/>
    <n v="571200"/>
    <n v="5.27"/>
    <s v="China"/>
    <s v="Hong Kong Exchanges And Clearing Ltd"/>
    <s v="HKD"/>
  </r>
  <r>
    <x v="2"/>
    <x v="61"/>
    <s v="SPOT"/>
    <x v="154"/>
    <m/>
    <s v="Communication"/>
    <s v="Equity"/>
    <n v="2672157.94"/>
    <n v="3.65"/>
    <n v="2672157.94"/>
    <n v="4462"/>
    <n v="598.87"/>
    <s v="Sweden"/>
    <s v="New York Stock Exchange Inc."/>
    <s v="USD"/>
  </r>
  <r>
    <x v="2"/>
    <x v="61"/>
    <s v="RDDT"/>
    <x v="236"/>
    <m/>
    <s v="Communication"/>
    <s v="Equity"/>
    <n v="2365584.16"/>
    <n v="3.23"/>
    <n v="2365584.16"/>
    <n v="10928"/>
    <n v="216.47"/>
    <s v="United States"/>
    <s v="New York Stock Exchange Inc."/>
    <s v="USD"/>
  </r>
  <r>
    <x v="2"/>
    <x v="61"/>
    <s v="ALL"/>
    <x v="160"/>
    <m/>
    <s v="Consumer Discretionary"/>
    <s v="Equity"/>
    <n v="2147077.7000000002"/>
    <n v="2.93"/>
    <n v="2147077.7000000002"/>
    <n v="56119"/>
    <n v="38.26"/>
    <s v="Australia"/>
    <s v="Asx - All Markets"/>
    <s v="AUD"/>
  </r>
  <r>
    <x v="2"/>
    <x v="61"/>
    <s v="ZM"/>
    <x v="161"/>
    <m/>
    <s v="Information Technology"/>
    <s v="Equity"/>
    <n v="2001742.56"/>
    <n v="2.74"/>
    <n v="2001742.56"/>
    <n v="23561"/>
    <n v="84.96"/>
    <s v="United States"/>
    <s v="NASDAQ"/>
    <s v="USD"/>
  </r>
  <r>
    <x v="2"/>
    <x v="61"/>
    <s v="TTD"/>
    <x v="155"/>
    <m/>
    <s v="Communication"/>
    <s v="Equity"/>
    <n v="1590588.92"/>
    <n v="2.17"/>
    <n v="1590588.92"/>
    <n v="40207"/>
    <n v="39.56"/>
    <s v="United States"/>
    <s v="NASDAQ"/>
    <s v="USD"/>
  </r>
  <r>
    <x v="2"/>
    <x v="61"/>
    <s v="LOGN"/>
    <x v="164"/>
    <m/>
    <s v="Information Technology"/>
    <s v="Equity"/>
    <n v="1487062.58"/>
    <n v="2.0299999999999998"/>
    <n v="1487062.58"/>
    <n v="13223"/>
    <n v="112.46"/>
    <s v="Switzerland"/>
    <s v="SIX Swiss Exchange"/>
    <s v="CHF"/>
  </r>
  <r>
    <x v="2"/>
    <x v="61"/>
    <n v="9766"/>
    <x v="168"/>
    <m/>
    <s v="Communication"/>
    <s v="Equity"/>
    <n v="1405203.46"/>
    <n v="1.92"/>
    <n v="1405203.46"/>
    <n v="9200"/>
    <n v="152.74"/>
    <s v="Japan"/>
    <s v="Tokyo Stock Exchange"/>
    <s v="JPY"/>
  </r>
  <r>
    <x v="2"/>
    <x v="61"/>
    <s v="PINS"/>
    <x v="162"/>
    <m/>
    <s v="Communication"/>
    <s v="Equity"/>
    <n v="1392587.8"/>
    <n v="1.9"/>
    <n v="1392587.8"/>
    <n v="53315"/>
    <n v="26.12"/>
    <s v="United States"/>
    <s v="New York Stock Exchange Inc."/>
    <s v="USD"/>
  </r>
  <r>
    <x v="2"/>
    <x v="61"/>
    <s v="ROKU"/>
    <x v="169"/>
    <m/>
    <s v="Communication"/>
    <s v="Equity"/>
    <n v="1124893.3799999999"/>
    <n v="1.54"/>
    <n v="1124893.3799999999"/>
    <n v="11622"/>
    <n v="96.79"/>
    <s v="United States"/>
    <s v="NASDAQ"/>
    <s v="USD"/>
  </r>
  <r>
    <x v="2"/>
    <x v="61"/>
    <n v="992"/>
    <x v="36"/>
    <m/>
    <s v="Information Technology"/>
    <s v="Equity"/>
    <n v="952383.89"/>
    <n v="1.3"/>
    <n v="952383.89"/>
    <n v="766000"/>
    <n v="1.24"/>
    <s v="China"/>
    <s v="Hong Kong Exchanges And Clearing Ltd"/>
    <s v="HKD"/>
  </r>
  <r>
    <x v="2"/>
    <x v="61"/>
    <s v="EVO"/>
    <x v="163"/>
    <m/>
    <s v="Consumer Discretionary"/>
    <s v="Equity"/>
    <n v="914536.41"/>
    <n v="1.25"/>
    <n v="914536.41"/>
    <n v="13369"/>
    <n v="68.41"/>
    <s v="Sweden"/>
    <s v="Nasdaq Omx Nordic"/>
    <s v="SEK"/>
  </r>
  <r>
    <x v="2"/>
    <x v="61"/>
    <n v="3659"/>
    <x v="173"/>
    <m/>
    <s v="Communication"/>
    <s v="Equity"/>
    <n v="900756.17"/>
    <n v="1.23"/>
    <n v="900756.17"/>
    <n v="37000"/>
    <n v="24.34"/>
    <s v="Japan"/>
    <s v="Tokyo Stock Exchange"/>
    <s v="JPY"/>
  </r>
  <r>
    <x v="2"/>
    <x v="61"/>
    <n v="9697"/>
    <x v="170"/>
    <m/>
    <s v="Communication"/>
    <s v="Equity"/>
    <n v="823151.55"/>
    <n v="1.1200000000000001"/>
    <n v="823151.55"/>
    <n v="33600"/>
    <n v="24.5"/>
    <s v="Japan"/>
    <s v="Tokyo Stock Exchange"/>
    <s v="JPY"/>
  </r>
  <r>
    <x v="2"/>
    <x v="61"/>
    <s v="SNAP"/>
    <x v="165"/>
    <m/>
    <s v="Communication"/>
    <s v="Equity"/>
    <n v="816084.47999999998"/>
    <n v="1.1200000000000001"/>
    <n v="816084.47999999998"/>
    <n v="106261"/>
    <n v="7.68"/>
    <s v="United States"/>
    <s v="New York Stock Exchange Inc."/>
    <s v="USD"/>
  </r>
  <r>
    <x v="2"/>
    <x v="61"/>
    <s v="PSON"/>
    <x v="167"/>
    <m/>
    <s v="Consumer Discretionary"/>
    <s v="Equity"/>
    <n v="782623.19"/>
    <n v="1.07"/>
    <n v="782623.19"/>
    <n v="59208"/>
    <n v="13.22"/>
    <s v="United Kingdom"/>
    <s v="London Stock Exchange"/>
    <s v="GBP"/>
  </r>
  <r>
    <x v="2"/>
    <x v="61"/>
    <s v="DUOL"/>
    <x v="166"/>
    <m/>
    <s v="Consumer Discretionary"/>
    <s v="Equity"/>
    <n v="674146.02"/>
    <n v="0.92"/>
    <n v="674146.02"/>
    <n v="3522"/>
    <n v="191.41"/>
    <s v="United States"/>
    <s v="NASDAQ"/>
    <s v="USD"/>
  </r>
  <r>
    <x v="2"/>
    <x v="61"/>
    <n v="5935"/>
    <x v="32"/>
    <m/>
    <s v="Information Technology"/>
    <s v="Equity"/>
    <n v="644816.92000000004"/>
    <n v="0.88"/>
    <n v="644816.92000000004"/>
    <n v="12644"/>
    <n v="51"/>
    <s v="Korea (South)"/>
    <s v="Korea Exchange (Stock Market)"/>
    <s v="KRW"/>
  </r>
  <r>
    <x v="2"/>
    <x v="61"/>
    <s v="LIF"/>
    <x v="237"/>
    <m/>
    <s v="Information Technology"/>
    <s v="Equity"/>
    <n v="546602.26"/>
    <n v="0.75"/>
    <n v="546602.26"/>
    <n v="6866"/>
    <n v="79.61"/>
    <s v="United States"/>
    <s v="NASDAQ"/>
    <s v="USD"/>
  </r>
  <r>
    <x v="2"/>
    <x v="61"/>
    <n v="9684"/>
    <x v="176"/>
    <m/>
    <s v="Communication"/>
    <s v="Equity"/>
    <n v="496158.92"/>
    <n v="0.68"/>
    <n v="496158.92"/>
    <n v="24800"/>
    <n v="20.010000000000002"/>
    <s v="Japan"/>
    <s v="Tokyo Stock Exchange"/>
    <s v="JPY"/>
  </r>
  <r>
    <x v="2"/>
    <x v="61"/>
    <n v="259960"/>
    <x v="171"/>
    <m/>
    <s v="Communication"/>
    <s v="Equity"/>
    <n v="492710.71"/>
    <n v="0.67"/>
    <n v="492710.71"/>
    <n v="2814"/>
    <n v="175.09"/>
    <s v="Korea (South)"/>
    <s v="Korea Exchange (Stock Market)"/>
    <s v="KRW"/>
  </r>
  <r>
    <x v="2"/>
    <x v="61"/>
    <s v="CDR"/>
    <x v="177"/>
    <m/>
    <s v="Communication"/>
    <s v="Equity"/>
    <n v="438393.39"/>
    <n v="0.6"/>
    <n v="438393.39"/>
    <n v="6233"/>
    <n v="70.33"/>
    <s v="Poland"/>
    <s v="Warsaw Stock Exchange/Equities/Main Market"/>
    <s v="PLN"/>
  </r>
  <r>
    <x v="2"/>
    <x v="61"/>
    <s v="LOPE"/>
    <x v="174"/>
    <m/>
    <s v="Consumer Discretionary"/>
    <s v="Equity"/>
    <n v="397662.54"/>
    <n v="0.54"/>
    <n v="397662.54"/>
    <n v="2521"/>
    <n v="157.74"/>
    <s v="United States"/>
    <s v="NASDAQ"/>
    <s v="USD"/>
  </r>
  <r>
    <x v="2"/>
    <x v="61"/>
    <s v="SOUN"/>
    <x v="172"/>
    <m/>
    <s v="Information Technology"/>
    <s v="Equity"/>
    <n v="394661.6"/>
    <n v="0.54"/>
    <n v="394661.6"/>
    <n v="32752"/>
    <n v="12.05"/>
    <s v="United States"/>
    <s v="NASDAQ"/>
    <s v="USD"/>
  </r>
  <r>
    <x v="2"/>
    <x v="61"/>
    <n v="6417"/>
    <x v="180"/>
    <m/>
    <s v="Consumer Discretionary"/>
    <s v="Equity"/>
    <n v="337641.78"/>
    <n v="0.46"/>
    <n v="337641.78"/>
    <n v="19500"/>
    <n v="17.309999999999999"/>
    <s v="Japan"/>
    <s v="Tokyo Stock Exchange"/>
    <s v="JPY"/>
  </r>
  <r>
    <x v="2"/>
    <x v="61"/>
    <s v="AMBA"/>
    <x v="179"/>
    <m/>
    <s v="Information Technology"/>
    <s v="Equity"/>
    <n v="279436.06"/>
    <n v="0.38"/>
    <n v="279436.06"/>
    <n v="3767"/>
    <n v="74.180000000000007"/>
    <s v="United States"/>
    <s v="NASDAQ"/>
    <s v="USD"/>
  </r>
  <r>
    <x v="2"/>
    <x v="61"/>
    <s v="LRN"/>
    <x v="175"/>
    <m/>
    <s v="Consumer Discretionary"/>
    <s v="Equity"/>
    <n v="245543.45"/>
    <n v="0.34"/>
    <n v="245543.45"/>
    <n v="3865"/>
    <n v="63.53"/>
    <s v="United States"/>
    <s v="New York Stock Exchange Inc."/>
    <s v="USD"/>
  </r>
  <r>
    <x v="2"/>
    <x v="61"/>
    <s v="PTON"/>
    <x v="178"/>
    <m/>
    <s v="Consumer Discretionary"/>
    <s v="Equity"/>
    <n v="230269.27"/>
    <n v="0.31"/>
    <n v="230269.27"/>
    <n v="33913"/>
    <n v="6.79"/>
    <s v="United States"/>
    <s v="NASDAQ"/>
    <s v="USD"/>
  </r>
  <r>
    <x v="2"/>
    <x v="61"/>
    <s v="SRAD"/>
    <x v="239"/>
    <m/>
    <s v="Consumer Discretionary"/>
    <s v="Equity"/>
    <n v="230142"/>
    <n v="0.31"/>
    <n v="230142"/>
    <n v="10461"/>
    <n v="22"/>
    <s v="United States"/>
    <s v="NASDAQ"/>
    <s v="USD"/>
  </r>
  <r>
    <x v="2"/>
    <x v="61"/>
    <s v="SONO"/>
    <x v="187"/>
    <m/>
    <s v="Consumer Discretionary"/>
    <s v="Equity"/>
    <n v="197441.28"/>
    <n v="0.27"/>
    <n v="197441.28"/>
    <n v="10638"/>
    <n v="18.559999999999999"/>
    <s v="United States"/>
    <s v="NASDAQ"/>
    <s v="USD"/>
  </r>
  <r>
    <x v="2"/>
    <x v="61"/>
    <s v="SINCH"/>
    <x v="240"/>
    <m/>
    <s v="Information Technology"/>
    <s v="Equity"/>
    <n v="186501.97"/>
    <n v="0.25"/>
    <n v="186501.97"/>
    <n v="61184"/>
    <n v="3.05"/>
    <s v="Sweden"/>
    <s v="Nasdaq Omx Nordic"/>
    <s v="SEK"/>
  </r>
  <r>
    <x v="2"/>
    <x v="61"/>
    <s v="MGNI"/>
    <x v="184"/>
    <m/>
    <s v="Communication"/>
    <s v="Equity"/>
    <n v="184036.32"/>
    <n v="0.25"/>
    <n v="184036.32"/>
    <n v="12528"/>
    <n v="14.69"/>
    <s v="United States"/>
    <s v="NASDAQ"/>
    <s v="USD"/>
  </r>
  <r>
    <x v="2"/>
    <x v="61"/>
    <n v="36570"/>
    <x v="186"/>
    <m/>
    <s v="Communication"/>
    <s v="Equity"/>
    <n v="160214.87"/>
    <n v="0.22"/>
    <n v="160214.87"/>
    <n v="1122"/>
    <n v="142.79"/>
    <s v="Korea (South)"/>
    <s v="Korea Exchange (Stock Market)"/>
    <s v="KRW"/>
  </r>
  <r>
    <x v="2"/>
    <x v="61"/>
    <s v="EMBRAC B"/>
    <x v="182"/>
    <m/>
    <s v="Communication"/>
    <s v="Equity"/>
    <n v="142175.96"/>
    <n v="0.19"/>
    <n v="142175.96"/>
    <n v="14633"/>
    <n v="9.7200000000000006"/>
    <s v="Sweden"/>
    <s v="Nasdaq Omx Nordic"/>
    <s v="SEK"/>
  </r>
  <r>
    <x v="2"/>
    <x v="61"/>
    <n v="3635"/>
    <x v="188"/>
    <m/>
    <s v="Communication"/>
    <s v="Equity"/>
    <n v="140787.57"/>
    <n v="0.19"/>
    <n v="140787.57"/>
    <n v="10300"/>
    <n v="13.67"/>
    <s v="Japan"/>
    <s v="Tokyo Stock Exchange"/>
    <s v="JPY"/>
  </r>
  <r>
    <x v="2"/>
    <x v="61"/>
    <n v="1070"/>
    <x v="209"/>
    <m/>
    <s v="Consumer Discretionary"/>
    <s v="Equity"/>
    <n v="132580.66"/>
    <n v="0.18"/>
    <n v="132580.66"/>
    <n v="101000"/>
    <n v="1.31"/>
    <s v="China"/>
    <s v="Hong Kong Exchanges And Clearing Ltd"/>
    <s v="HKD"/>
  </r>
  <r>
    <x v="2"/>
    <x v="61"/>
    <s v="DV"/>
    <x v="183"/>
    <m/>
    <s v="Communication"/>
    <s v="Equity"/>
    <n v="127249.42"/>
    <n v="0.17"/>
    <n v="127249.42"/>
    <n v="12073"/>
    <n v="10.54"/>
    <s v="United States"/>
    <s v="New York Stock Exchange Inc."/>
    <s v="USD"/>
  </r>
  <r>
    <x v="2"/>
    <x v="61"/>
    <s v="ADEA"/>
    <x v="190"/>
    <m/>
    <s v="Information Technology"/>
    <s v="Equity"/>
    <n v="118739.63"/>
    <n v="0.16"/>
    <n v="118739.63"/>
    <n v="9599"/>
    <n v="12.37"/>
    <s v="United States"/>
    <s v="NASDAQ"/>
    <s v="USD"/>
  </r>
  <r>
    <x v="2"/>
    <x v="61"/>
    <n v="2498"/>
    <x v="193"/>
    <m/>
    <s v="Information Technology"/>
    <s v="Equity"/>
    <n v="111406.72"/>
    <n v="0.15"/>
    <n v="111406.72"/>
    <n v="70000"/>
    <n v="1.59"/>
    <s v="Taiwan"/>
    <s v="Taiwan Stock Exchange"/>
    <s v="TWD"/>
  </r>
  <r>
    <x v="2"/>
    <x v="61"/>
    <s v="UTI"/>
    <x v="241"/>
    <m/>
    <s v="Consumer Discretionary"/>
    <s v="Equity"/>
    <n v="110496"/>
    <n v="0.15"/>
    <n v="110496"/>
    <n v="4800"/>
    <n v="23.02"/>
    <s v="United States"/>
    <s v="New York Stock Exchange Inc."/>
    <s v="USD"/>
  </r>
  <r>
    <x v="2"/>
    <x v="61"/>
    <n v="4915"/>
    <x v="196"/>
    <m/>
    <s v="Information Technology"/>
    <s v="Equity"/>
    <n v="106202.01"/>
    <n v="0.15"/>
    <n v="106202.01"/>
    <n v="40500"/>
    <n v="2.62"/>
    <s v="Taiwan"/>
    <s v="Taiwan Stock Exchange"/>
    <s v="TWD"/>
  </r>
  <r>
    <x v="2"/>
    <x v="61"/>
    <n v="2432"/>
    <x v="189"/>
    <m/>
    <s v="Communication"/>
    <s v="Equity"/>
    <n v="105148.35"/>
    <n v="0.14000000000000001"/>
    <n v="105148.35"/>
    <n v="6800"/>
    <n v="15.46"/>
    <s v="Japan"/>
    <s v="Tokyo Stock Exchange"/>
    <s v="JPY"/>
  </r>
  <r>
    <x v="2"/>
    <x v="61"/>
    <s v="MTG B"/>
    <x v="201"/>
    <m/>
    <s v="Communication"/>
    <s v="Equity"/>
    <n v="105062.41"/>
    <n v="0.14000000000000001"/>
    <n v="105062.41"/>
    <n v="8203"/>
    <n v="12.81"/>
    <s v="Sweden"/>
    <s v="Nasdaq Omx Nordic"/>
    <s v="SEK"/>
  </r>
  <r>
    <x v="2"/>
    <x v="61"/>
    <s v="USD"/>
    <x v="38"/>
    <m/>
    <s v="Cash and/or Derivatives"/>
    <s v="Cash"/>
    <n v="103298.52"/>
    <n v="0.14000000000000001"/>
    <n v="103298.52"/>
    <n v="103299"/>
    <n v="100"/>
    <s v="United States"/>
    <s v="-"/>
    <s v="USD"/>
  </r>
  <r>
    <x v="2"/>
    <x v="61"/>
    <n v="3738"/>
    <x v="200"/>
    <m/>
    <s v="Information Technology"/>
    <s v="Equity"/>
    <n v="99098.34"/>
    <n v="0.14000000000000001"/>
    <n v="99098.34"/>
    <n v="154000"/>
    <n v="0.64"/>
    <s v="Hong Kong"/>
    <s v="Hong Kong Exchanges And Clearing Ltd"/>
    <s v="HKD"/>
  </r>
  <r>
    <x v="2"/>
    <x v="61"/>
    <s v="HLIT"/>
    <x v="191"/>
    <m/>
    <s v="Information Technology"/>
    <s v="Equity"/>
    <n v="95638.24"/>
    <n v="0.13"/>
    <n v="95638.24"/>
    <n v="10004"/>
    <n v="9.56"/>
    <s v="United States"/>
    <s v="NASDAQ"/>
    <s v="USD"/>
  </r>
  <r>
    <x v="2"/>
    <x v="61"/>
    <s v="PTEC"/>
    <x v="181"/>
    <m/>
    <s v="Consumer Discretionary"/>
    <s v="Equity"/>
    <n v="95022.41"/>
    <n v="0.13"/>
    <n v="95022.41"/>
    <n v="25341"/>
    <n v="3.75"/>
    <s v="United Kingdom"/>
    <s v="London Stock Exchange"/>
    <s v="GBP"/>
  </r>
  <r>
    <x v="2"/>
    <x v="61"/>
    <n v="251270"/>
    <x v="204"/>
    <m/>
    <s v="Communication"/>
    <s v="Equity"/>
    <n v="94348.76"/>
    <n v="0.13"/>
    <n v="94348.76"/>
    <n v="2618"/>
    <n v="36.04"/>
    <s v="Korea (South)"/>
    <s v="Korea Exchange (Stock Market)"/>
    <s v="KRW"/>
  </r>
  <r>
    <x v="2"/>
    <x v="61"/>
    <s v="COUR"/>
    <x v="197"/>
    <m/>
    <s v="Consumer Discretionary"/>
    <s v="Equity"/>
    <n v="94255.2"/>
    <n v="0.13"/>
    <n v="94255.2"/>
    <n v="11856"/>
    <n v="7.95"/>
    <s v="United States"/>
    <s v="New York Stock Exchange Inc."/>
    <s v="USD"/>
  </r>
  <r>
    <x v="2"/>
    <x v="61"/>
    <s v="FUBO"/>
    <x v="219"/>
    <m/>
    <s v="Communication"/>
    <s v="Equity"/>
    <n v="91561.76"/>
    <n v="0.13"/>
    <n v="91561.76"/>
    <n v="30119"/>
    <n v="3.04"/>
    <s v="United States"/>
    <s v="New York Stock Exchange Inc."/>
    <s v="USD"/>
  </r>
  <r>
    <x v="2"/>
    <x v="61"/>
    <s v="IEL"/>
    <x v="185"/>
    <m/>
    <s v="Consumer Discretionary"/>
    <s v="Equity"/>
    <n v="85934.14"/>
    <n v="0.12"/>
    <n v="85934.14"/>
    <n v="24912"/>
    <n v="3.45"/>
    <s v="Australia"/>
    <s v="Asx - All Markets"/>
    <s v="AUD"/>
  </r>
  <r>
    <x v="2"/>
    <x v="61"/>
    <n v="263750"/>
    <x v="207"/>
    <m/>
    <s v="Communication"/>
    <s v="Equity"/>
    <n v="81264.679999999993"/>
    <n v="0.11"/>
    <n v="81264.679999999993"/>
    <n v="3306"/>
    <n v="24.58"/>
    <s v="Korea (South)"/>
    <s v="Korea Exchange (Kosdaq)"/>
    <s v="KRW"/>
  </r>
  <r>
    <x v="2"/>
    <x v="61"/>
    <n v="2439"/>
    <x v="203"/>
    <m/>
    <s v="Consumer Discretionary"/>
    <s v="Equity"/>
    <n v="75508.17"/>
    <n v="0.1"/>
    <n v="75508.17"/>
    <n v="23008"/>
    <n v="3.28"/>
    <s v="Taiwan"/>
    <s v="Taiwan Stock Exchange"/>
    <s v="TWD"/>
  </r>
  <r>
    <x v="2"/>
    <x v="61"/>
    <s v="UBI"/>
    <x v="192"/>
    <m/>
    <s v="Communication"/>
    <s v="Equity"/>
    <n v="73613.27"/>
    <n v="0.1"/>
    <n v="73613.27"/>
    <n v="8761"/>
    <n v="8.4"/>
    <s v="France"/>
    <s v="Nyse Euronext - Euronext Paris"/>
    <s v="EUR"/>
  </r>
  <r>
    <x v="2"/>
    <x v="61"/>
    <s v="IAS"/>
    <x v="206"/>
    <m/>
    <s v="Communication"/>
    <s v="Equity"/>
    <n v="65041.56"/>
    <n v="0.09"/>
    <n v="65041.56"/>
    <n v="6327"/>
    <n v="10.28"/>
    <s v="United States"/>
    <s v="NASDAQ"/>
    <s v="USD"/>
  </r>
  <r>
    <x v="2"/>
    <x v="61"/>
    <n v="3765"/>
    <x v="199"/>
    <m/>
    <s v="Communication"/>
    <s v="Equity"/>
    <n v="65027.23"/>
    <n v="0.09"/>
    <n v="65027.23"/>
    <n v="4100"/>
    <n v="15.86"/>
    <s v="Japan"/>
    <s v="Tokyo Stock Exchange"/>
    <s v="JPY"/>
  </r>
  <r>
    <x v="2"/>
    <x v="61"/>
    <n v="2121"/>
    <x v="202"/>
    <m/>
    <s v="Communication"/>
    <s v="Equity"/>
    <n v="61263.06"/>
    <n v="0.08"/>
    <n v="61263.06"/>
    <n v="3300"/>
    <n v="18.559999999999999"/>
    <s v="Japan"/>
    <s v="Tokyo Stock Exchange"/>
    <s v="JPY"/>
  </r>
  <r>
    <x v="2"/>
    <x v="61"/>
    <n v="6727"/>
    <x v="208"/>
    <m/>
    <s v="Information Technology"/>
    <s v="Equity"/>
    <n v="57596.92"/>
    <n v="0.08"/>
    <n v="57596.92"/>
    <n v="10700"/>
    <n v="5.38"/>
    <s v="Japan"/>
    <s v="Tokyo Stock Exchange"/>
    <s v="JPY"/>
  </r>
  <r>
    <x v="2"/>
    <x v="61"/>
    <n v="2362"/>
    <x v="205"/>
    <m/>
    <s v="Information Technology"/>
    <s v="Equity"/>
    <n v="53429.98"/>
    <n v="7.0000000000000007E-2"/>
    <n v="53429.98"/>
    <n v="41000"/>
    <n v="1.3"/>
    <s v="Taiwan"/>
    <s v="Taiwan Stock Exchange"/>
    <s v="TWD"/>
  </r>
  <r>
    <x v="2"/>
    <x v="61"/>
    <n v="2767"/>
    <x v="214"/>
    <m/>
    <s v="Consumer Discretionary"/>
    <s v="Equity"/>
    <n v="49884.01"/>
    <n v="7.0000000000000007E-2"/>
    <n v="49884.01"/>
    <n v="3900"/>
    <n v="12.79"/>
    <s v="Japan"/>
    <s v="Tokyo Stock Exchange"/>
    <s v="JPY"/>
  </r>
  <r>
    <x v="2"/>
    <x v="61"/>
    <n v="751"/>
    <x v="213"/>
    <m/>
    <s v="Consumer Discretionary"/>
    <s v="Equity"/>
    <n v="47266.75"/>
    <n v="0.06"/>
    <n v="47266.75"/>
    <n v="92000"/>
    <n v="0.51"/>
    <s v="China"/>
    <s v="Hong Kong Exchanges And Clearing Ltd"/>
    <s v="HKD"/>
  </r>
  <r>
    <x v="2"/>
    <x v="61"/>
    <n v="293490"/>
    <x v="212"/>
    <m/>
    <s v="Communication"/>
    <s v="Equity"/>
    <n v="38211.68"/>
    <n v="0.05"/>
    <n v="38211.68"/>
    <n v="3600"/>
    <n v="10.61"/>
    <s v="Korea (South)"/>
    <s v="Korea Exchange (Kosdaq)"/>
    <s v="KRW"/>
  </r>
  <r>
    <x v="2"/>
    <x v="61"/>
    <n v="192080"/>
    <x v="217"/>
    <m/>
    <s v="Consumer Discretionary"/>
    <s v="Equity"/>
    <n v="34831.129999999997"/>
    <n v="0.05"/>
    <n v="34831.129999999997"/>
    <n v="972"/>
    <n v="35.83"/>
    <s v="Korea (South)"/>
    <s v="Korea Exchange (Stock Market)"/>
    <s v="KRW"/>
  </r>
  <r>
    <x v="2"/>
    <x v="61"/>
    <n v="799"/>
    <x v="243"/>
    <m/>
    <s v="Communication"/>
    <s v="Equity"/>
    <n v="33854.81"/>
    <n v="0.05"/>
    <n v="33854.81"/>
    <n v="69000"/>
    <n v="0.49"/>
    <s v="Hong Kong"/>
    <s v="Hong Kong Exchanges And Clearing Ltd"/>
    <s v="HKD"/>
  </r>
  <r>
    <x v="2"/>
    <x v="61"/>
    <n v="112040"/>
    <x v="215"/>
    <m/>
    <s v="Communication"/>
    <s v="Equity"/>
    <n v="32130.720000000001"/>
    <n v="0.04"/>
    <n v="32130.720000000001"/>
    <n v="1807"/>
    <n v="17.78"/>
    <s v="Korea (South)"/>
    <s v="Korea Exchange (Kosdaq)"/>
    <s v="KRW"/>
  </r>
  <r>
    <x v="2"/>
    <x v="61"/>
    <n v="777"/>
    <x v="242"/>
    <m/>
    <s v="Communication"/>
    <s v="Equity"/>
    <n v="32043.77"/>
    <n v="0.04"/>
    <n v="32043.77"/>
    <n v="22000"/>
    <n v="1.46"/>
    <s v="China"/>
    <s v="Hong Kong Exchanges And Clearing Ltd"/>
    <s v="HKD"/>
  </r>
  <r>
    <x v="2"/>
    <x v="61"/>
    <s v="PUBM"/>
    <x v="210"/>
    <m/>
    <s v="Communication"/>
    <s v="Equity"/>
    <n v="32048.57"/>
    <n v="0.04"/>
    <n v="32048.57"/>
    <n v="3557"/>
    <n v="9.01"/>
    <s v="United States"/>
    <s v="NASDAQ"/>
    <s v="USD"/>
  </r>
  <r>
    <x v="2"/>
    <x v="61"/>
    <n v="67160"/>
    <x v="211"/>
    <m/>
    <s v="Communication"/>
    <s v="Equity"/>
    <n v="30775.85"/>
    <n v="0.04"/>
    <n v="30775.85"/>
    <n v="655"/>
    <n v="46.99"/>
    <s v="Korea (South)"/>
    <s v="Korea Exchange (Kosdaq)"/>
    <s v="KRW"/>
  </r>
  <r>
    <x v="2"/>
    <x v="61"/>
    <n v="6419"/>
    <x v="245"/>
    <m/>
    <s v="Consumer Discretionary"/>
    <s v="Equity"/>
    <n v="28305.03"/>
    <n v="0.04"/>
    <n v="28305.03"/>
    <n v="1400"/>
    <n v="20.22"/>
    <s v="Japan"/>
    <s v="Tokyo Stock Exchange"/>
    <s v="JPY"/>
  </r>
  <r>
    <x v="2"/>
    <x v="61"/>
    <s v="PLTK"/>
    <x v="224"/>
    <m/>
    <s v="Communication"/>
    <s v="Equity"/>
    <n v="26373.599999999999"/>
    <n v="0.04"/>
    <n v="26373.599999999999"/>
    <n v="6512"/>
    <n v="4.05"/>
    <s v="United States"/>
    <s v="NASDAQ"/>
    <s v="USD"/>
  </r>
  <r>
    <x v="2"/>
    <x v="61"/>
    <n v="6200"/>
    <x v="244"/>
    <m/>
    <s v="Industrials"/>
    <s v="Equity"/>
    <n v="25751.360000000001"/>
    <n v="0.04"/>
    <n v="25751.360000000001"/>
    <n v="4700"/>
    <n v="5.48"/>
    <s v="Japan"/>
    <s v="Tokyo Stock Exchange"/>
    <s v="JPY"/>
  </r>
  <r>
    <x v="2"/>
    <x v="61"/>
    <n v="30520"/>
    <x v="246"/>
    <m/>
    <s v="Information Technology"/>
    <s v="Equity"/>
    <n v="24439.5"/>
    <n v="0.03"/>
    <n v="24439.5"/>
    <n v="1507"/>
    <n v="16.22"/>
    <s v="Korea (South)"/>
    <s v="Korea Exchange (Kosdaq)"/>
    <s v="KRW"/>
  </r>
  <r>
    <x v="2"/>
    <x v="61"/>
    <s v="BMBL"/>
    <x v="195"/>
    <m/>
    <s v="Communication"/>
    <s v="Equity"/>
    <n v="24147.1"/>
    <n v="0.03"/>
    <n v="24147.1"/>
    <n v="6802"/>
    <n v="3.55"/>
    <s v="United States"/>
    <s v="NASDAQ"/>
    <s v="USD"/>
  </r>
  <r>
    <x v="2"/>
    <x v="61"/>
    <s v="AUD"/>
    <x v="231"/>
    <m/>
    <s v="Cash and/or Derivatives"/>
    <s v="Cash"/>
    <n v="21670.45"/>
    <n v="0.03"/>
    <n v="21670.45"/>
    <n v="33044"/>
    <n v="65.58"/>
    <s v="Australia"/>
    <s v="-"/>
    <s v="AUD"/>
  </r>
  <r>
    <x v="2"/>
    <x v="61"/>
    <s v="JPY"/>
    <x v="46"/>
    <m/>
    <s v="Cash and/or Derivatives"/>
    <s v="Cash"/>
    <n v="20838.580000000002"/>
    <n v="0.03"/>
    <n v="20838.580000000002"/>
    <n v="3251861"/>
    <n v="0.64"/>
    <s v="Japan"/>
    <s v="-"/>
    <s v="JPY"/>
  </r>
  <r>
    <x v="2"/>
    <x v="61"/>
    <n v="376300"/>
    <x v="223"/>
    <m/>
    <s v="Communication"/>
    <s v="Equity"/>
    <n v="20738.349999999999"/>
    <n v="0.03"/>
    <n v="20738.349999999999"/>
    <n v="901"/>
    <n v="23.02"/>
    <s v="Korea (South)"/>
    <s v="Korea Exchange (Kosdaq)"/>
    <s v="KRW"/>
  </r>
  <r>
    <x v="2"/>
    <x v="61"/>
    <n v="225570"/>
    <x v="248"/>
    <m/>
    <s v="Communication"/>
    <s v="Equity"/>
    <n v="19593.54"/>
    <n v="0.03"/>
    <n v="19593.54"/>
    <n v="2203"/>
    <n v="8.89"/>
    <s v="Korea (South)"/>
    <s v="Korea Exchange (Kosdaq)"/>
    <s v="KRW"/>
  </r>
  <r>
    <x v="2"/>
    <x v="61"/>
    <s v="MSIN"/>
    <x v="247"/>
    <m/>
    <s v="Communication"/>
    <s v="Equity"/>
    <n v="19185.21"/>
    <n v="0.03"/>
    <n v="19185.21"/>
    <n v="768100"/>
    <n v="0.02"/>
    <s v="Indonesia"/>
    <s v="Indonesia Stock Exchange"/>
    <s v="IDR"/>
  </r>
  <r>
    <x v="2"/>
    <x v="61"/>
    <n v="3632"/>
    <x v="225"/>
    <m/>
    <s v="Communication"/>
    <s v="Equity"/>
    <n v="16105.09"/>
    <n v="0.02"/>
    <n v="16105.09"/>
    <n v="6100"/>
    <n v="2.64"/>
    <s v="Japan"/>
    <s v="Tokyo Stock Exchange"/>
    <s v="JPY"/>
  </r>
  <r>
    <x v="2"/>
    <x v="61"/>
    <n v="194480"/>
    <x v="228"/>
    <m/>
    <s v="Communication"/>
    <s v="Equity"/>
    <n v="14716.76"/>
    <n v="0.02"/>
    <n v="14716.76"/>
    <n v="668"/>
    <n v="22.03"/>
    <s v="Korea (South)"/>
    <s v="Korea Exchange (Kosdaq)"/>
    <s v="KRW"/>
  </r>
  <r>
    <x v="2"/>
    <x v="61"/>
    <s v="KRW"/>
    <x v="39"/>
    <m/>
    <s v="Cash and/or Derivatives"/>
    <s v="Cash"/>
    <n v="9704.33"/>
    <n v="0.01"/>
    <n v="9704.33"/>
    <n v="14271669"/>
    <n v="7.0000000000000007E-2"/>
    <s v="Korea (South)"/>
    <s v="-"/>
    <s v="KRW"/>
  </r>
  <r>
    <x v="2"/>
    <x v="61"/>
    <s v="CHF"/>
    <x v="230"/>
    <m/>
    <s v="Cash and/or Derivatives"/>
    <s v="Cash"/>
    <n v="8400.92"/>
    <n v="0.01"/>
    <n v="8400.92"/>
    <n v="6746"/>
    <n v="124.54"/>
    <s v="Switzerland"/>
    <s v="-"/>
    <s v="CHF"/>
  </r>
  <r>
    <x v="2"/>
    <x v="61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61"/>
    <s v="HKD"/>
    <x v="45"/>
    <m/>
    <s v="Cash and/or Derivatives"/>
    <s v="Cash"/>
    <n v="6800.51"/>
    <n v="0.01"/>
    <n v="6800.51"/>
    <n v="52946"/>
    <n v="12.84"/>
    <s v="Hong Kong"/>
    <s v="-"/>
    <s v="HKD"/>
  </r>
  <r>
    <x v="2"/>
    <x v="61"/>
    <s v="IDR"/>
    <x v="249"/>
    <m/>
    <s v="Cash and/or Derivatives"/>
    <s v="Cash"/>
    <n v="6757.83"/>
    <n v="0.01"/>
    <n v="6757.83"/>
    <n v="112551723"/>
    <n v="0.01"/>
    <s v="Indonesia"/>
    <s v="-"/>
    <s v="IDR"/>
  </r>
  <r>
    <x v="2"/>
    <x v="61"/>
    <s v="SEK"/>
    <x v="229"/>
    <m/>
    <s v="Cash and/or Derivatives"/>
    <s v="Cash"/>
    <n v="5615.12"/>
    <n v="0.01"/>
    <n v="5615.12"/>
    <n v="52960"/>
    <n v="10.6"/>
    <s v="Sweden"/>
    <s v="-"/>
    <s v="SEK"/>
  </r>
  <r>
    <x v="2"/>
    <x v="61"/>
    <s v="GBP"/>
    <x v="49"/>
    <m/>
    <s v="Cash and/or Derivatives"/>
    <s v="Cash"/>
    <n v="4041.99"/>
    <n v="0.01"/>
    <n v="4041.99"/>
    <n v="3051"/>
    <n v="132.5"/>
    <s v="United Kingdom"/>
    <s v="-"/>
    <s v="GBP"/>
  </r>
  <r>
    <x v="2"/>
    <x v="61"/>
    <s v="MYR"/>
    <x v="232"/>
    <m/>
    <s v="Cash and/or Derivatives"/>
    <s v="Cash"/>
    <n v="3517.48"/>
    <n v="0"/>
    <n v="3517.48"/>
    <n v="14536"/>
    <n v="24.2"/>
    <s v="Malaysia"/>
    <s v="-"/>
    <s v="MYR"/>
  </r>
  <r>
    <x v="2"/>
    <x v="61"/>
    <s v="EUR"/>
    <x v="43"/>
    <m/>
    <s v="Cash and/or Derivatives"/>
    <s v="Cash"/>
    <n v="2375.46"/>
    <n v="0"/>
    <n v="2375.46"/>
    <n v="2047"/>
    <n v="116.06"/>
    <s v="European Union"/>
    <s v="-"/>
    <s v="EUR"/>
  </r>
  <r>
    <x v="2"/>
    <x v="61"/>
    <s v="PLN"/>
    <x v="233"/>
    <m/>
    <s v="Cash and/or Derivatives"/>
    <s v="Cash"/>
    <n v="2321.5500000000002"/>
    <n v="0"/>
    <n v="2321.5500000000002"/>
    <n v="8463"/>
    <n v="27.43"/>
    <s v="Poland"/>
    <s v="-"/>
    <s v="PLN"/>
  </r>
  <r>
    <x v="2"/>
    <x v="61"/>
    <s v="TWD"/>
    <x v="41"/>
    <m/>
    <s v="Cash and/or Derivatives"/>
    <s v="Cash"/>
    <n v="1747.43"/>
    <n v="0"/>
    <n v="1747.43"/>
    <n v="54843"/>
    <n v="3.19"/>
    <s v="Taiwan"/>
    <s v="-"/>
    <s v="TWD"/>
  </r>
  <r>
    <x v="2"/>
    <x v="61"/>
    <s v="NOK"/>
    <x v="234"/>
    <m/>
    <s v="Cash and/or Derivatives"/>
    <s v="Cash"/>
    <n v="1006.12"/>
    <n v="0"/>
    <n v="1006.12"/>
    <n v="10174"/>
    <n v="9.89"/>
    <s v="Norway"/>
    <s v="-"/>
    <s v="NOK"/>
  </r>
  <r>
    <x v="2"/>
    <x v="61"/>
    <s v="HWBZ5"/>
    <x v="149"/>
    <m/>
    <s v="Cash and/or Derivatives"/>
    <s v="Futures"/>
    <n v="0"/>
    <n v="0"/>
    <n v="101928"/>
    <n v="2"/>
    <n v="25482"/>
    <s v="-"/>
    <s v="Chicago Mercantile Exchange"/>
    <s v="USD"/>
  </r>
  <r>
    <x v="2"/>
    <x v="62"/>
    <s v="AMD"/>
    <x v="10"/>
    <m/>
    <s v="Information Technology"/>
    <s v="Equity"/>
    <n v="6936944.1600000001"/>
    <n v="9.4600000000000009"/>
    <n v="6936944.1600000001"/>
    <n v="31566"/>
    <n v="219.76"/>
    <s v="United States"/>
    <s v="NASDAQ"/>
    <s v="USD"/>
  </r>
  <r>
    <x v="2"/>
    <x v="62"/>
    <s v="AAPL"/>
    <x v="1"/>
    <m/>
    <s v="Information Technology"/>
    <s v="Equity"/>
    <n v="5434104.5"/>
    <n v="7.41"/>
    <n v="5434104.5"/>
    <n v="19195"/>
    <n v="283.10000000000002"/>
    <s v="United States"/>
    <s v="NASDAQ"/>
    <s v="USD"/>
  </r>
  <r>
    <x v="2"/>
    <x v="62"/>
    <n v="5930"/>
    <x v="13"/>
    <m/>
    <s v="Information Technology"/>
    <s v="Equity"/>
    <n v="5430542.0199999996"/>
    <n v="7.41"/>
    <n v="5430542.0199999996"/>
    <n v="79200"/>
    <n v="68.569999999999993"/>
    <s v="Korea (South)"/>
    <s v="Korea Exchange (Stock Market)"/>
    <s v="KRW"/>
  </r>
  <r>
    <x v="2"/>
    <x v="62"/>
    <s v="NVDA"/>
    <x v="5"/>
    <m/>
    <s v="Information Technology"/>
    <s v="Equity"/>
    <n v="4861978.16"/>
    <n v="6.63"/>
    <n v="4861978.16"/>
    <n v="27023"/>
    <n v="179.92"/>
    <s v="United States"/>
    <s v="NASDAQ"/>
    <s v="USD"/>
  </r>
  <r>
    <x v="2"/>
    <x v="62"/>
    <s v="EA"/>
    <x v="156"/>
    <m/>
    <s v="Communication"/>
    <s v="Equity"/>
    <n v="4107917.88"/>
    <n v="5.6"/>
    <n v="4107917.88"/>
    <n v="20274"/>
    <n v="202.62"/>
    <s v="United States"/>
    <s v="NASDAQ"/>
    <s v="USD"/>
  </r>
  <r>
    <x v="2"/>
    <x v="62"/>
    <s v="NFLX"/>
    <x v="153"/>
    <m/>
    <s v="Communication"/>
    <s v="Equity"/>
    <n v="3527081.6"/>
    <n v="4.8099999999999996"/>
    <n v="3527081.6"/>
    <n v="32320"/>
    <n v="109.13"/>
    <s v="United States"/>
    <s v="NASDAQ"/>
    <s v="USD"/>
  </r>
  <r>
    <x v="2"/>
    <x v="62"/>
    <s v="TTWO"/>
    <x v="159"/>
    <m/>
    <s v="Communication"/>
    <s v="Equity"/>
    <n v="3283807.8"/>
    <n v="4.4800000000000004"/>
    <n v="3283807.8"/>
    <n v="13170"/>
    <n v="249.34"/>
    <s v="United States"/>
    <s v="NASDAQ"/>
    <s v="USD"/>
  </r>
  <r>
    <x v="2"/>
    <x v="62"/>
    <n v="7974"/>
    <x v="157"/>
    <m/>
    <s v="Communication"/>
    <s v="Equity"/>
    <n v="3116831.62"/>
    <n v="4.25"/>
    <n v="3116831.62"/>
    <n v="37000"/>
    <n v="84.24"/>
    <s v="Japan"/>
    <s v="Tokyo Stock Exchange"/>
    <s v="JPY"/>
  </r>
  <r>
    <x v="2"/>
    <x v="62"/>
    <s v="RBLX"/>
    <x v="158"/>
    <m/>
    <s v="Communication"/>
    <s v="Equity"/>
    <n v="3096101.69"/>
    <n v="4.22"/>
    <n v="3096101.69"/>
    <n v="33011"/>
    <n v="93.79"/>
    <s v="United States"/>
    <s v="New York Stock Exchange Inc."/>
    <s v="USD"/>
  </r>
  <r>
    <x v="2"/>
    <x v="62"/>
    <n v="1810"/>
    <x v="152"/>
    <m/>
    <s v="Information Technology"/>
    <s v="Equity"/>
    <n v="2955671.4"/>
    <n v="4.03"/>
    <n v="2955671.4"/>
    <n v="571200"/>
    <n v="5.17"/>
    <s v="China"/>
    <s v="Hong Kong Exchanges And Clearing Ltd"/>
    <s v="HKD"/>
  </r>
  <r>
    <x v="2"/>
    <x v="62"/>
    <s v="SPOT"/>
    <x v="154"/>
    <m/>
    <s v="Communication"/>
    <s v="Equity"/>
    <n v="2583007.1800000002"/>
    <n v="3.52"/>
    <n v="2583007.1800000002"/>
    <n v="4462"/>
    <n v="578.89"/>
    <s v="Sweden"/>
    <s v="New York Stock Exchange Inc."/>
    <s v="USD"/>
  </r>
  <r>
    <x v="2"/>
    <x v="62"/>
    <s v="RDDT"/>
    <x v="236"/>
    <m/>
    <s v="Communication"/>
    <s v="Equity"/>
    <n v="2441315.2000000002"/>
    <n v="3.33"/>
    <n v="2441315.2000000002"/>
    <n v="10928"/>
    <n v="223.4"/>
    <s v="United States"/>
    <s v="New York Stock Exchange Inc."/>
    <s v="USD"/>
  </r>
  <r>
    <x v="2"/>
    <x v="62"/>
    <s v="ALL"/>
    <x v="160"/>
    <m/>
    <s v="Consumer Discretionary"/>
    <s v="Equity"/>
    <n v="2148138.7999999998"/>
    <n v="2.93"/>
    <n v="2148138.7999999998"/>
    <n v="56119"/>
    <n v="38.28"/>
    <s v="Australia"/>
    <s v="Asx - All Markets"/>
    <s v="AUD"/>
  </r>
  <r>
    <x v="2"/>
    <x v="62"/>
    <s v="ZM"/>
    <x v="161"/>
    <m/>
    <s v="Information Technology"/>
    <s v="Equity"/>
    <n v="2001271.34"/>
    <n v="2.73"/>
    <n v="2001271.34"/>
    <n v="23561"/>
    <n v="84.94"/>
    <s v="United States"/>
    <s v="NASDAQ"/>
    <s v="USD"/>
  </r>
  <r>
    <x v="2"/>
    <x v="62"/>
    <s v="TTD"/>
    <x v="155"/>
    <m/>
    <s v="Communication"/>
    <s v="Equity"/>
    <n v="1591393.06"/>
    <n v="2.17"/>
    <n v="1591393.06"/>
    <n v="40207"/>
    <n v="39.58"/>
    <s v="United States"/>
    <s v="NASDAQ"/>
    <s v="USD"/>
  </r>
  <r>
    <x v="2"/>
    <x v="62"/>
    <s v="LOGN"/>
    <x v="164"/>
    <m/>
    <s v="Information Technology"/>
    <s v="Equity"/>
    <n v="1497496.92"/>
    <n v="2.04"/>
    <n v="1497496.92"/>
    <n v="13223"/>
    <n v="113.25"/>
    <s v="Switzerland"/>
    <s v="SIX Swiss Exchange"/>
    <s v="CHF"/>
  </r>
  <r>
    <x v="2"/>
    <x v="62"/>
    <s v="PINS"/>
    <x v="162"/>
    <m/>
    <s v="Communication"/>
    <s v="Equity"/>
    <n v="1430974.6"/>
    <n v="1.95"/>
    <n v="1430974.6"/>
    <n v="53315"/>
    <n v="26.84"/>
    <s v="United States"/>
    <s v="New York Stock Exchange Inc."/>
    <s v="USD"/>
  </r>
  <r>
    <x v="2"/>
    <x v="62"/>
    <n v="9766"/>
    <x v="168"/>
    <m/>
    <s v="Communication"/>
    <s v="Equity"/>
    <n v="1369663.75"/>
    <n v="1.87"/>
    <n v="1369663.75"/>
    <n v="9200"/>
    <n v="148.88"/>
    <s v="Japan"/>
    <s v="Tokyo Stock Exchange"/>
    <s v="JPY"/>
  </r>
  <r>
    <x v="2"/>
    <x v="62"/>
    <s v="ROKU"/>
    <x v="169"/>
    <m/>
    <s v="Communication"/>
    <s v="Equity"/>
    <n v="1121755.44"/>
    <n v="1.53"/>
    <n v="1121755.44"/>
    <n v="11622"/>
    <n v="96.52"/>
    <s v="United States"/>
    <s v="NASDAQ"/>
    <s v="USD"/>
  </r>
  <r>
    <x v="2"/>
    <x v="62"/>
    <n v="992"/>
    <x v="36"/>
    <m/>
    <s v="Information Technology"/>
    <s v="Equity"/>
    <n v="957967.18"/>
    <n v="1.31"/>
    <n v="957967.18"/>
    <n v="766000"/>
    <n v="1.25"/>
    <s v="China"/>
    <s v="Hong Kong Exchanges And Clearing Ltd"/>
    <s v="HKD"/>
  </r>
  <r>
    <x v="2"/>
    <x v="62"/>
    <s v="EVO"/>
    <x v="163"/>
    <m/>
    <s v="Consumer Discretionary"/>
    <s v="Equity"/>
    <n v="926675.29"/>
    <n v="1.26"/>
    <n v="926675.29"/>
    <n v="13369"/>
    <n v="69.319999999999993"/>
    <s v="Sweden"/>
    <s v="Nasdaq Omx Nordic"/>
    <s v="SEK"/>
  </r>
  <r>
    <x v="2"/>
    <x v="62"/>
    <n v="3659"/>
    <x v="173"/>
    <m/>
    <s v="Communication"/>
    <s v="Equity"/>
    <n v="907733.97"/>
    <n v="1.24"/>
    <n v="907733.97"/>
    <n v="37000"/>
    <n v="24.53"/>
    <s v="Japan"/>
    <s v="Tokyo Stock Exchange"/>
    <s v="JPY"/>
  </r>
  <r>
    <x v="2"/>
    <x v="62"/>
    <s v="SNAP"/>
    <x v="165"/>
    <m/>
    <s v="Communication"/>
    <s v="Equity"/>
    <n v="811834.04"/>
    <n v="1.1100000000000001"/>
    <n v="811834.04"/>
    <n v="106261"/>
    <n v="7.64"/>
    <s v="United States"/>
    <s v="New York Stock Exchange Inc."/>
    <s v="USD"/>
  </r>
  <r>
    <x v="2"/>
    <x v="62"/>
    <n v="9697"/>
    <x v="170"/>
    <m/>
    <s v="Communication"/>
    <s v="Equity"/>
    <n v="808505.75"/>
    <n v="1.1000000000000001"/>
    <n v="808505.75"/>
    <n v="33600"/>
    <n v="24.06"/>
    <s v="Japan"/>
    <s v="Tokyo Stock Exchange"/>
    <s v="JPY"/>
  </r>
  <r>
    <x v="2"/>
    <x v="62"/>
    <s v="PSON"/>
    <x v="167"/>
    <m/>
    <s v="Consumer Discretionary"/>
    <s v="Equity"/>
    <n v="781201.54"/>
    <n v="1.07"/>
    <n v="781201.54"/>
    <n v="59208"/>
    <n v="13.19"/>
    <s v="United Kingdom"/>
    <s v="London Stock Exchange"/>
    <s v="GBP"/>
  </r>
  <r>
    <x v="2"/>
    <x v="62"/>
    <n v="5935"/>
    <x v="32"/>
    <m/>
    <s v="Information Technology"/>
    <s v="Equity"/>
    <n v="656245.73"/>
    <n v="0.9"/>
    <n v="656245.73"/>
    <n v="12644"/>
    <n v="51.9"/>
    <s v="Korea (South)"/>
    <s v="Korea Exchange (Stock Market)"/>
    <s v="KRW"/>
  </r>
  <r>
    <x v="2"/>
    <x v="62"/>
    <s v="DUOL"/>
    <x v="166"/>
    <m/>
    <s v="Consumer Discretionary"/>
    <s v="Equity"/>
    <n v="653154.9"/>
    <n v="0.89"/>
    <n v="653154.9"/>
    <n v="3522"/>
    <n v="185.45"/>
    <s v="United States"/>
    <s v="NASDAQ"/>
    <s v="USD"/>
  </r>
  <r>
    <x v="2"/>
    <x v="62"/>
    <s v="LIF"/>
    <x v="237"/>
    <m/>
    <s v="Information Technology"/>
    <s v="Equity"/>
    <n v="518383"/>
    <n v="0.71"/>
    <n v="518383"/>
    <n v="6866"/>
    <n v="75.5"/>
    <s v="United States"/>
    <s v="NASDAQ"/>
    <s v="USD"/>
  </r>
  <r>
    <x v="2"/>
    <x v="62"/>
    <n v="9684"/>
    <x v="176"/>
    <m/>
    <s v="Communication"/>
    <s v="Equity"/>
    <n v="492658.05"/>
    <n v="0.67"/>
    <n v="492658.05"/>
    <n v="24800"/>
    <n v="19.87"/>
    <s v="Japan"/>
    <s v="Tokyo Stock Exchange"/>
    <s v="JPY"/>
  </r>
  <r>
    <x v="2"/>
    <x v="62"/>
    <n v="259960"/>
    <x v="171"/>
    <m/>
    <s v="Communication"/>
    <s v="Equity"/>
    <n v="482372.01"/>
    <n v="0.66"/>
    <n v="482372.01"/>
    <n v="2814"/>
    <n v="171.42"/>
    <s v="Korea (South)"/>
    <s v="Korea Exchange (Stock Market)"/>
    <s v="KRW"/>
  </r>
  <r>
    <x v="2"/>
    <x v="62"/>
    <s v="CDR"/>
    <x v="177"/>
    <m/>
    <s v="Communication"/>
    <s v="Equity"/>
    <n v="438600.74"/>
    <n v="0.6"/>
    <n v="438600.74"/>
    <n v="6233"/>
    <n v="70.37"/>
    <s v="Poland"/>
    <s v="Warsaw Stock Exchange/Equities/Main Market"/>
    <s v="PLN"/>
  </r>
  <r>
    <x v="2"/>
    <x v="62"/>
    <s v="LOPE"/>
    <x v="174"/>
    <m/>
    <s v="Consumer Discretionary"/>
    <s v="Equity"/>
    <n v="398469.26"/>
    <n v="0.54"/>
    <n v="398469.26"/>
    <n v="2521"/>
    <n v="158.06"/>
    <s v="United States"/>
    <s v="NASDAQ"/>
    <s v="USD"/>
  </r>
  <r>
    <x v="2"/>
    <x v="62"/>
    <s v="SOUN"/>
    <x v="172"/>
    <m/>
    <s v="Information Technology"/>
    <s v="Equity"/>
    <n v="377303.03999999998"/>
    <n v="0.51"/>
    <n v="377303.03999999998"/>
    <n v="32752"/>
    <n v="11.52"/>
    <s v="United States"/>
    <s v="NASDAQ"/>
    <s v="USD"/>
  </r>
  <r>
    <x v="2"/>
    <x v="62"/>
    <n v="6417"/>
    <x v="180"/>
    <m/>
    <s v="Consumer Discretionary"/>
    <s v="Equity"/>
    <n v="345064.32"/>
    <n v="0.47"/>
    <n v="345064.32"/>
    <n v="19500"/>
    <n v="17.7"/>
    <s v="Japan"/>
    <s v="Tokyo Stock Exchange"/>
    <s v="JPY"/>
  </r>
  <r>
    <x v="2"/>
    <x v="62"/>
    <s v="AMBA"/>
    <x v="179"/>
    <m/>
    <s v="Information Technology"/>
    <s v="Equity"/>
    <n v="267155.64"/>
    <n v="0.36"/>
    <n v="267155.64"/>
    <n v="3767"/>
    <n v="70.92"/>
    <s v="United States"/>
    <s v="NASDAQ"/>
    <s v="USD"/>
  </r>
  <r>
    <x v="2"/>
    <x v="62"/>
    <s v="LRN"/>
    <x v="175"/>
    <m/>
    <s v="Consumer Discretionary"/>
    <s v="Equity"/>
    <n v="242026.3"/>
    <n v="0.33"/>
    <n v="242026.3"/>
    <n v="3865"/>
    <n v="62.62"/>
    <s v="United States"/>
    <s v="New York Stock Exchange Inc."/>
    <s v="USD"/>
  </r>
  <r>
    <x v="2"/>
    <x v="62"/>
    <s v="SRAD"/>
    <x v="239"/>
    <m/>
    <s v="Consumer Discretionary"/>
    <s v="Equity"/>
    <n v="229514.34"/>
    <n v="0.31"/>
    <n v="229514.34"/>
    <n v="10461"/>
    <n v="21.94"/>
    <s v="United States"/>
    <s v="NASDAQ"/>
    <s v="USD"/>
  </r>
  <r>
    <x v="2"/>
    <x v="62"/>
    <s v="PTON"/>
    <x v="178"/>
    <m/>
    <s v="Consumer Discretionary"/>
    <s v="Equity"/>
    <n v="225860.58"/>
    <n v="0.31"/>
    <n v="225860.58"/>
    <n v="33913"/>
    <n v="6.66"/>
    <s v="United States"/>
    <s v="NASDAQ"/>
    <s v="USD"/>
  </r>
  <r>
    <x v="2"/>
    <x v="62"/>
    <s v="SONO"/>
    <x v="187"/>
    <m/>
    <s v="Consumer Discretionary"/>
    <s v="Equity"/>
    <n v="197334.9"/>
    <n v="0.27"/>
    <n v="197334.9"/>
    <n v="10638"/>
    <n v="18.55"/>
    <s v="United States"/>
    <s v="NASDAQ"/>
    <s v="USD"/>
  </r>
  <r>
    <x v="2"/>
    <x v="62"/>
    <s v="MGNI"/>
    <x v="184"/>
    <m/>
    <s v="Communication"/>
    <s v="Equity"/>
    <n v="185163.84"/>
    <n v="0.25"/>
    <n v="185163.84"/>
    <n v="12528"/>
    <n v="14.78"/>
    <s v="United States"/>
    <s v="NASDAQ"/>
    <s v="USD"/>
  </r>
  <r>
    <x v="2"/>
    <x v="62"/>
    <s v="SINCH"/>
    <x v="240"/>
    <m/>
    <s v="Information Technology"/>
    <s v="Equity"/>
    <n v="183620.15"/>
    <n v="0.25"/>
    <n v="183620.15"/>
    <n v="61184"/>
    <n v="3"/>
    <s v="Sweden"/>
    <s v="Nasdaq Omx Nordic"/>
    <s v="SEK"/>
  </r>
  <r>
    <x v="2"/>
    <x v="62"/>
    <n v="36570"/>
    <x v="186"/>
    <m/>
    <s v="Communication"/>
    <s v="Equity"/>
    <n v="154933.87"/>
    <n v="0.21"/>
    <n v="154933.87"/>
    <n v="1122"/>
    <n v="138.09"/>
    <s v="Korea (South)"/>
    <s v="Korea Exchange (Stock Market)"/>
    <s v="KRW"/>
  </r>
  <r>
    <x v="2"/>
    <x v="62"/>
    <s v="EMBRAC B"/>
    <x v="182"/>
    <m/>
    <s v="Communication"/>
    <s v="Equity"/>
    <n v="141385.84"/>
    <n v="0.19"/>
    <n v="141385.84"/>
    <n v="14633"/>
    <n v="9.66"/>
    <s v="Sweden"/>
    <s v="Nasdaq Omx Nordic"/>
    <s v="SEK"/>
  </r>
  <r>
    <x v="2"/>
    <x v="62"/>
    <n v="3635"/>
    <x v="188"/>
    <m/>
    <s v="Communication"/>
    <s v="Equity"/>
    <n v="137105.32"/>
    <n v="0.19"/>
    <n v="137105.32"/>
    <n v="10300"/>
    <n v="13.31"/>
    <s v="Japan"/>
    <s v="Tokyo Stock Exchange"/>
    <s v="JPY"/>
  </r>
  <r>
    <x v="2"/>
    <x v="62"/>
    <n v="1070"/>
    <x v="209"/>
    <m/>
    <s v="Consumer Discretionary"/>
    <s v="Equity"/>
    <n v="131628.62"/>
    <n v="0.18"/>
    <n v="131628.62"/>
    <n v="101000"/>
    <n v="1.3"/>
    <s v="China"/>
    <s v="Hong Kong Exchanges And Clearing Ltd"/>
    <s v="HKD"/>
  </r>
  <r>
    <x v="2"/>
    <x v="62"/>
    <s v="DV"/>
    <x v="183"/>
    <m/>
    <s v="Communication"/>
    <s v="Equity"/>
    <n v="128698.18"/>
    <n v="0.18"/>
    <n v="128698.18"/>
    <n v="12073"/>
    <n v="10.66"/>
    <s v="United States"/>
    <s v="New York Stock Exchange Inc."/>
    <s v="USD"/>
  </r>
  <r>
    <x v="2"/>
    <x v="62"/>
    <s v="ADEA"/>
    <x v="190"/>
    <m/>
    <s v="Information Technology"/>
    <s v="Equity"/>
    <n v="118931.61"/>
    <n v="0.16"/>
    <n v="118931.61"/>
    <n v="9599"/>
    <n v="12.39"/>
    <s v="United States"/>
    <s v="NASDAQ"/>
    <s v="USD"/>
  </r>
  <r>
    <x v="2"/>
    <x v="62"/>
    <s v="UTI"/>
    <x v="241"/>
    <m/>
    <s v="Consumer Discretionary"/>
    <s v="Equity"/>
    <n v="114720"/>
    <n v="0.16"/>
    <n v="114720"/>
    <n v="4800"/>
    <n v="23.9"/>
    <s v="United States"/>
    <s v="New York Stock Exchange Inc."/>
    <s v="USD"/>
  </r>
  <r>
    <x v="2"/>
    <x v="62"/>
    <n v="2498"/>
    <x v="193"/>
    <m/>
    <s v="Information Technology"/>
    <s v="Equity"/>
    <n v="108988.84"/>
    <n v="0.15"/>
    <n v="108988.84"/>
    <n v="70000"/>
    <n v="1.56"/>
    <s v="Taiwan"/>
    <s v="Taiwan Stock Exchange"/>
    <s v="TWD"/>
  </r>
  <r>
    <x v="2"/>
    <x v="62"/>
    <n v="4915"/>
    <x v="196"/>
    <m/>
    <s v="Information Technology"/>
    <s v="Equity"/>
    <n v="107565.44"/>
    <n v="0.15"/>
    <n v="107565.44"/>
    <n v="40500"/>
    <n v="2.66"/>
    <s v="Taiwan"/>
    <s v="Taiwan Stock Exchange"/>
    <s v="TWD"/>
  </r>
  <r>
    <x v="2"/>
    <x v="62"/>
    <s v="USD"/>
    <x v="38"/>
    <m/>
    <s v="Cash and/or Derivatives"/>
    <s v="Cash"/>
    <n v="103169.65"/>
    <n v="0.14000000000000001"/>
    <n v="103169.65"/>
    <n v="103170"/>
    <n v="100"/>
    <s v="United States"/>
    <s v="-"/>
    <s v="USD"/>
  </r>
  <r>
    <x v="2"/>
    <x v="62"/>
    <s v="MTG B"/>
    <x v="201"/>
    <m/>
    <s v="Communication"/>
    <s v="Equity"/>
    <n v="103119.45"/>
    <n v="0.14000000000000001"/>
    <n v="103119.45"/>
    <n v="8203"/>
    <n v="12.57"/>
    <s v="Sweden"/>
    <s v="Nasdaq Omx Nordic"/>
    <s v="SEK"/>
  </r>
  <r>
    <x v="2"/>
    <x v="62"/>
    <n v="2432"/>
    <x v="189"/>
    <m/>
    <s v="Communication"/>
    <s v="Equity"/>
    <n v="102902.09"/>
    <n v="0.14000000000000001"/>
    <n v="102902.09"/>
    <n v="6800"/>
    <n v="15.13"/>
    <s v="Japan"/>
    <s v="Tokyo Stock Exchange"/>
    <s v="JPY"/>
  </r>
  <r>
    <x v="2"/>
    <x v="62"/>
    <n v="3738"/>
    <x v="200"/>
    <m/>
    <s v="Information Technology"/>
    <s v="Equity"/>
    <n v="97878.84"/>
    <n v="0.13"/>
    <n v="97878.84"/>
    <n v="154000"/>
    <n v="0.64"/>
    <s v="Hong Kong"/>
    <s v="Hong Kong Exchanges And Clearing Ltd"/>
    <s v="HKD"/>
  </r>
  <r>
    <x v="2"/>
    <x v="62"/>
    <s v="COUR"/>
    <x v="197"/>
    <m/>
    <s v="Consumer Discretionary"/>
    <s v="Equity"/>
    <n v="95915.04"/>
    <n v="0.13"/>
    <n v="95915.04"/>
    <n v="11856"/>
    <n v="8.09"/>
    <s v="United States"/>
    <s v="New York Stock Exchange Inc."/>
    <s v="USD"/>
  </r>
  <r>
    <x v="2"/>
    <x v="62"/>
    <n v="251270"/>
    <x v="204"/>
    <m/>
    <s v="Communication"/>
    <s v="Equity"/>
    <n v="95809.68"/>
    <n v="0.13"/>
    <n v="95809.68"/>
    <n v="2618"/>
    <n v="36.6"/>
    <s v="Korea (South)"/>
    <s v="Korea Exchange (Stock Market)"/>
    <s v="KRW"/>
  </r>
  <r>
    <x v="2"/>
    <x v="62"/>
    <s v="HLIT"/>
    <x v="191"/>
    <m/>
    <s v="Information Technology"/>
    <s v="Equity"/>
    <n v="94137.64"/>
    <n v="0.13"/>
    <n v="94137.64"/>
    <n v="10004"/>
    <n v="9.41"/>
    <s v="United States"/>
    <s v="NASDAQ"/>
    <s v="USD"/>
  </r>
  <r>
    <x v="2"/>
    <x v="62"/>
    <s v="PTEC"/>
    <x v="181"/>
    <m/>
    <s v="Consumer Discretionary"/>
    <s v="Equity"/>
    <n v="93864.93"/>
    <n v="0.13"/>
    <n v="93864.93"/>
    <n v="25341"/>
    <n v="3.7"/>
    <s v="United Kingdom"/>
    <s v="London Stock Exchange"/>
    <s v="GBP"/>
  </r>
  <r>
    <x v="2"/>
    <x v="62"/>
    <s v="FUBO"/>
    <x v="219"/>
    <m/>
    <s v="Communication"/>
    <s v="Equity"/>
    <n v="87345.1"/>
    <n v="0.12"/>
    <n v="87345.1"/>
    <n v="30119"/>
    <n v="2.9"/>
    <s v="United States"/>
    <s v="New York Stock Exchange Inc."/>
    <s v="USD"/>
  </r>
  <r>
    <x v="2"/>
    <x v="62"/>
    <n v="263750"/>
    <x v="207"/>
    <m/>
    <s v="Communication"/>
    <s v="Equity"/>
    <n v="85568.71"/>
    <n v="0.12"/>
    <n v="85568.71"/>
    <n v="3306"/>
    <n v="25.88"/>
    <s v="Korea (South)"/>
    <s v="Korea Exchange (Kosdaq)"/>
    <s v="KRW"/>
  </r>
  <r>
    <x v="2"/>
    <x v="62"/>
    <s v="IEL"/>
    <x v="185"/>
    <m/>
    <s v="Consumer Discretionary"/>
    <s v="Equity"/>
    <n v="84092.14"/>
    <n v="0.11"/>
    <n v="84092.14"/>
    <n v="24912"/>
    <n v="3.38"/>
    <s v="Australia"/>
    <s v="Asx - All Markets"/>
    <s v="AUD"/>
  </r>
  <r>
    <x v="2"/>
    <x v="62"/>
    <n v="2439"/>
    <x v="203"/>
    <m/>
    <s v="Consumer Discretionary"/>
    <s v="Equity"/>
    <n v="73548.899999999994"/>
    <n v="0.1"/>
    <n v="73548.899999999994"/>
    <n v="23008"/>
    <n v="3.2"/>
    <s v="Taiwan"/>
    <s v="Taiwan Stock Exchange"/>
    <s v="TWD"/>
  </r>
  <r>
    <x v="2"/>
    <x v="62"/>
    <s v="UBI"/>
    <x v="192"/>
    <m/>
    <s v="Communication"/>
    <s v="Equity"/>
    <n v="67736.759999999995"/>
    <n v="0.09"/>
    <n v="67736.759999999995"/>
    <n v="8761"/>
    <n v="7.73"/>
    <s v="France"/>
    <s v="Nyse Euronext - Euronext Paris"/>
    <s v="EUR"/>
  </r>
  <r>
    <x v="2"/>
    <x v="62"/>
    <s v="IAS"/>
    <x v="206"/>
    <m/>
    <s v="Communication"/>
    <s v="Equity"/>
    <n v="65041.56"/>
    <n v="0.09"/>
    <n v="65041.56"/>
    <n v="6327"/>
    <n v="10.28"/>
    <s v="United States"/>
    <s v="NASDAQ"/>
    <s v="USD"/>
  </r>
  <r>
    <x v="2"/>
    <x v="62"/>
    <n v="3765"/>
    <x v="199"/>
    <m/>
    <s v="Communication"/>
    <s v="Equity"/>
    <n v="64158.74"/>
    <n v="0.09"/>
    <n v="64158.74"/>
    <n v="4100"/>
    <n v="15.65"/>
    <s v="Japan"/>
    <s v="Tokyo Stock Exchange"/>
    <s v="JPY"/>
  </r>
  <r>
    <x v="2"/>
    <x v="62"/>
    <n v="2121"/>
    <x v="202"/>
    <m/>
    <s v="Communication"/>
    <s v="Equity"/>
    <n v="60767.92"/>
    <n v="0.08"/>
    <n v="60767.92"/>
    <n v="3300"/>
    <n v="18.41"/>
    <s v="Japan"/>
    <s v="Tokyo Stock Exchange"/>
    <s v="JPY"/>
  </r>
  <r>
    <x v="2"/>
    <x v="62"/>
    <n v="6727"/>
    <x v="208"/>
    <m/>
    <s v="Information Technology"/>
    <s v="Equity"/>
    <n v="57468.65"/>
    <n v="0.08"/>
    <n v="57468.65"/>
    <n v="10700"/>
    <n v="5.37"/>
    <s v="Japan"/>
    <s v="Tokyo Stock Exchange"/>
    <s v="JPY"/>
  </r>
  <r>
    <x v="2"/>
    <x v="62"/>
    <n v="2362"/>
    <x v="205"/>
    <m/>
    <s v="Information Technology"/>
    <s v="Equity"/>
    <n v="52881.77"/>
    <n v="7.0000000000000007E-2"/>
    <n v="52881.77"/>
    <n v="41000"/>
    <n v="1.29"/>
    <s v="Taiwan"/>
    <s v="Taiwan Stock Exchange"/>
    <s v="TWD"/>
  </r>
  <r>
    <x v="2"/>
    <x v="62"/>
    <n v="2767"/>
    <x v="214"/>
    <m/>
    <s v="Consumer Discretionary"/>
    <s v="Equity"/>
    <n v="50040.3"/>
    <n v="7.0000000000000007E-2"/>
    <n v="50040.3"/>
    <n v="3900"/>
    <n v="12.83"/>
    <s v="Japan"/>
    <s v="Tokyo Stock Exchange"/>
    <s v="JPY"/>
  </r>
  <r>
    <x v="2"/>
    <x v="62"/>
    <n v="751"/>
    <x v="213"/>
    <m/>
    <s v="Consumer Discretionary"/>
    <s v="Equity"/>
    <n v="46660.33"/>
    <n v="0.06"/>
    <n v="46660.33"/>
    <n v="92000"/>
    <n v="0.51"/>
    <s v="China"/>
    <s v="Hong Kong Exchanges And Clearing Ltd"/>
    <s v="HKD"/>
  </r>
  <r>
    <x v="2"/>
    <x v="62"/>
    <n v="293490"/>
    <x v="212"/>
    <m/>
    <s v="Communication"/>
    <s v="Equity"/>
    <n v="39181.4"/>
    <n v="0.05"/>
    <n v="39181.4"/>
    <n v="3600"/>
    <n v="10.88"/>
    <s v="Korea (South)"/>
    <s v="Korea Exchange (Kosdaq)"/>
    <s v="KRW"/>
  </r>
  <r>
    <x v="2"/>
    <x v="62"/>
    <n v="192080"/>
    <x v="217"/>
    <m/>
    <s v="Consumer Discretionary"/>
    <s v="Equity"/>
    <n v="35836.29"/>
    <n v="0.05"/>
    <n v="35836.29"/>
    <n v="972"/>
    <n v="36.869999999999997"/>
    <s v="Korea (South)"/>
    <s v="Korea Exchange (Stock Market)"/>
    <s v="KRW"/>
  </r>
  <r>
    <x v="2"/>
    <x v="62"/>
    <n v="112040"/>
    <x v="215"/>
    <m/>
    <s v="Communication"/>
    <s v="Equity"/>
    <n v="35093.1"/>
    <n v="0.05"/>
    <n v="35093.1"/>
    <n v="1807"/>
    <n v="19.420000000000002"/>
    <s v="Korea (South)"/>
    <s v="Korea Exchange (Kosdaq)"/>
    <s v="KRW"/>
  </r>
  <r>
    <x v="2"/>
    <x v="62"/>
    <n v="799"/>
    <x v="243"/>
    <m/>
    <s v="Communication"/>
    <s v="Equity"/>
    <n v="33666.32"/>
    <n v="0.05"/>
    <n v="33666.32"/>
    <n v="69000"/>
    <n v="0.49"/>
    <s v="Hong Kong"/>
    <s v="Hong Kong Exchanges And Clearing Ltd"/>
    <s v="HKD"/>
  </r>
  <r>
    <x v="2"/>
    <x v="62"/>
    <s v="PUBM"/>
    <x v="210"/>
    <m/>
    <s v="Communication"/>
    <s v="Equity"/>
    <n v="32119.71"/>
    <n v="0.04"/>
    <n v="32119.71"/>
    <n v="3557"/>
    <n v="9.0299999999999994"/>
    <s v="United States"/>
    <s v="NASDAQ"/>
    <s v="USD"/>
  </r>
  <r>
    <x v="2"/>
    <x v="62"/>
    <n v="777"/>
    <x v="242"/>
    <m/>
    <s v="Communication"/>
    <s v="Equity"/>
    <n v="31835.34"/>
    <n v="0.04"/>
    <n v="31835.34"/>
    <n v="22000"/>
    <n v="1.45"/>
    <s v="China"/>
    <s v="Hong Kong Exchanges And Clearing Ltd"/>
    <s v="HKD"/>
  </r>
  <r>
    <x v="2"/>
    <x v="62"/>
    <n v="67160"/>
    <x v="211"/>
    <m/>
    <s v="Communication"/>
    <s v="Equity"/>
    <n v="31233.22"/>
    <n v="0.04"/>
    <n v="31233.22"/>
    <n v="655"/>
    <n v="47.68"/>
    <s v="Korea (South)"/>
    <s v="Korea Exchange (Kosdaq)"/>
    <s v="KRW"/>
  </r>
  <r>
    <x v="2"/>
    <x v="62"/>
    <n v="6419"/>
    <x v="245"/>
    <m/>
    <s v="Consumer Discretionary"/>
    <s v="Equity"/>
    <n v="28434.19"/>
    <n v="0.04"/>
    <n v="28434.19"/>
    <n v="1400"/>
    <n v="20.309999999999999"/>
    <s v="Japan"/>
    <s v="Tokyo Stock Exchange"/>
    <s v="JPY"/>
  </r>
  <r>
    <x v="2"/>
    <x v="62"/>
    <s v="PLTK"/>
    <x v="224"/>
    <m/>
    <s v="Communication"/>
    <s v="Equity"/>
    <n v="27610.880000000001"/>
    <n v="0.04"/>
    <n v="27610.880000000001"/>
    <n v="6512"/>
    <n v="4.24"/>
    <s v="United States"/>
    <s v="NASDAQ"/>
    <s v="USD"/>
  </r>
  <r>
    <x v="2"/>
    <x v="62"/>
    <n v="6200"/>
    <x v="244"/>
    <m/>
    <s v="Industrials"/>
    <s v="Equity"/>
    <n v="25940.23"/>
    <n v="0.04"/>
    <n v="25940.23"/>
    <n v="4700"/>
    <n v="5.52"/>
    <s v="Japan"/>
    <s v="Tokyo Stock Exchange"/>
    <s v="JPY"/>
  </r>
  <r>
    <x v="2"/>
    <x v="62"/>
    <n v="30520"/>
    <x v="246"/>
    <m/>
    <s v="Information Technology"/>
    <s v="Equity"/>
    <n v="25012.7"/>
    <n v="0.03"/>
    <n v="25012.7"/>
    <n v="1507"/>
    <n v="16.600000000000001"/>
    <s v="Korea (South)"/>
    <s v="Korea Exchange (Kosdaq)"/>
    <s v="KRW"/>
  </r>
  <r>
    <x v="2"/>
    <x v="62"/>
    <s v="BMBL"/>
    <x v="195"/>
    <m/>
    <s v="Communication"/>
    <s v="Equity"/>
    <n v="24963.34"/>
    <n v="0.03"/>
    <n v="24963.34"/>
    <n v="6802"/>
    <n v="3.67"/>
    <s v="United States"/>
    <s v="NASDAQ"/>
    <s v="USD"/>
  </r>
  <r>
    <x v="2"/>
    <x v="62"/>
    <s v="AUD"/>
    <x v="231"/>
    <m/>
    <s v="Cash and/or Derivatives"/>
    <s v="Cash"/>
    <n v="21658.89"/>
    <n v="0.03"/>
    <n v="21658.89"/>
    <n v="33044"/>
    <n v="65.540000000000006"/>
    <s v="Australia"/>
    <s v="-"/>
    <s v="AUD"/>
  </r>
  <r>
    <x v="2"/>
    <x v="62"/>
    <s v="JPY"/>
    <x v="46"/>
    <m/>
    <s v="Cash and/or Derivatives"/>
    <s v="Cash"/>
    <n v="20966.900000000001"/>
    <n v="0.03"/>
    <n v="20966.900000000001"/>
    <n v="3251861"/>
    <n v="0.64"/>
    <s v="Japan"/>
    <s v="-"/>
    <s v="JPY"/>
  </r>
  <r>
    <x v="2"/>
    <x v="62"/>
    <n v="376300"/>
    <x v="223"/>
    <m/>
    <s v="Communication"/>
    <s v="Equity"/>
    <n v="20194.71"/>
    <n v="0.03"/>
    <n v="20194.71"/>
    <n v="901"/>
    <n v="22.41"/>
    <s v="Korea (South)"/>
    <s v="Korea Exchange (Kosdaq)"/>
    <s v="KRW"/>
  </r>
  <r>
    <x v="2"/>
    <x v="62"/>
    <n v="225570"/>
    <x v="248"/>
    <m/>
    <s v="Communication"/>
    <s v="Equity"/>
    <n v="19601.07"/>
    <n v="0.03"/>
    <n v="19601.07"/>
    <n v="2203"/>
    <n v="8.9"/>
    <s v="Korea (South)"/>
    <s v="Korea Exchange (Kosdaq)"/>
    <s v="KRW"/>
  </r>
  <r>
    <x v="2"/>
    <x v="62"/>
    <s v="MSIN"/>
    <x v="247"/>
    <m/>
    <s v="Communication"/>
    <s v="Equity"/>
    <n v="19185.21"/>
    <n v="0.03"/>
    <n v="19185.21"/>
    <n v="768100"/>
    <n v="0.02"/>
    <s v="Indonesia"/>
    <s v="Indonesia Stock Exchange"/>
    <s v="IDR"/>
  </r>
  <r>
    <x v="2"/>
    <x v="62"/>
    <n v="3632"/>
    <x v="225"/>
    <m/>
    <s v="Communication"/>
    <s v="Equity"/>
    <n v="15850.29"/>
    <n v="0.02"/>
    <n v="15850.29"/>
    <n v="6100"/>
    <n v="2.6"/>
    <s v="Japan"/>
    <s v="Tokyo Stock Exchange"/>
    <s v="JPY"/>
  </r>
  <r>
    <x v="2"/>
    <x v="62"/>
    <n v="194480"/>
    <x v="228"/>
    <m/>
    <s v="Communication"/>
    <s v="Equity"/>
    <n v="14881.45"/>
    <n v="0.02"/>
    <n v="14881.45"/>
    <n v="668"/>
    <n v="22.28"/>
    <s v="Korea (South)"/>
    <s v="Korea Exchange (Kosdaq)"/>
    <s v="KRW"/>
  </r>
  <r>
    <x v="2"/>
    <x v="62"/>
    <s v="KRW"/>
    <x v="39"/>
    <m/>
    <s v="Cash and/or Derivatives"/>
    <s v="Cash"/>
    <n v="9708.06"/>
    <n v="0.01"/>
    <n v="9708.06"/>
    <n v="14271669"/>
    <n v="7.0000000000000007E-2"/>
    <s v="Korea (South)"/>
    <s v="-"/>
    <s v="KRW"/>
  </r>
  <r>
    <x v="2"/>
    <x v="62"/>
    <s v="CHF"/>
    <x v="230"/>
    <m/>
    <s v="Cash and/or Derivatives"/>
    <s v="Cash"/>
    <n v="8407.73"/>
    <n v="0.01"/>
    <n v="8407.73"/>
    <n v="6746"/>
    <n v="124.64"/>
    <s v="Switzerland"/>
    <s v="-"/>
    <s v="CHF"/>
  </r>
  <r>
    <x v="2"/>
    <x v="62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62"/>
    <s v="HKD"/>
    <x v="45"/>
    <m/>
    <s v="Cash and/or Derivatives"/>
    <s v="Cash"/>
    <n v="6798.24"/>
    <n v="0.01"/>
    <n v="6798.24"/>
    <n v="52946"/>
    <n v="12.84"/>
    <s v="Hong Kong"/>
    <s v="-"/>
    <s v="HKD"/>
  </r>
  <r>
    <x v="2"/>
    <x v="62"/>
    <s v="IDR"/>
    <x v="249"/>
    <m/>
    <s v="Cash and/or Derivatives"/>
    <s v="Cash"/>
    <n v="6757.83"/>
    <n v="0.01"/>
    <n v="6757.83"/>
    <n v="112551723"/>
    <n v="0.01"/>
    <s v="Indonesia"/>
    <s v="-"/>
    <s v="IDR"/>
  </r>
  <r>
    <x v="2"/>
    <x v="62"/>
    <s v="SEK"/>
    <x v="229"/>
    <m/>
    <s v="Cash and/or Derivatives"/>
    <s v="Cash"/>
    <n v="5618.24"/>
    <n v="0.01"/>
    <n v="5618.24"/>
    <n v="52960"/>
    <n v="10.61"/>
    <s v="Sweden"/>
    <s v="-"/>
    <s v="SEK"/>
  </r>
  <r>
    <x v="2"/>
    <x v="62"/>
    <s v="GBP"/>
    <x v="49"/>
    <m/>
    <s v="Cash and/or Derivatives"/>
    <s v="Cash"/>
    <n v="4042.75"/>
    <n v="0.01"/>
    <n v="4042.75"/>
    <n v="3051"/>
    <n v="132.53"/>
    <s v="United Kingdom"/>
    <s v="-"/>
    <s v="GBP"/>
  </r>
  <r>
    <x v="2"/>
    <x v="62"/>
    <s v="MYR"/>
    <x v="232"/>
    <m/>
    <s v="Cash and/or Derivatives"/>
    <s v="Cash"/>
    <n v="3518.76"/>
    <n v="0"/>
    <n v="3518.76"/>
    <n v="14536"/>
    <n v="24.21"/>
    <s v="Malaysia"/>
    <s v="-"/>
    <s v="MYR"/>
  </r>
  <r>
    <x v="2"/>
    <x v="62"/>
    <s v="EUR"/>
    <x v="43"/>
    <m/>
    <s v="Cash and/or Derivatives"/>
    <s v="Cash"/>
    <n v="2380.4699999999998"/>
    <n v="0"/>
    <n v="2380.4699999999998"/>
    <n v="2047"/>
    <n v="116.3"/>
    <s v="European Union"/>
    <s v="-"/>
    <s v="EUR"/>
  </r>
  <r>
    <x v="2"/>
    <x v="62"/>
    <s v="PLN"/>
    <x v="233"/>
    <m/>
    <s v="Cash and/or Derivatives"/>
    <s v="Cash"/>
    <n v="2328.1"/>
    <n v="0"/>
    <n v="2328.1"/>
    <n v="8463"/>
    <n v="27.51"/>
    <s v="Poland"/>
    <s v="-"/>
    <s v="PLN"/>
  </r>
  <r>
    <x v="2"/>
    <x v="62"/>
    <s v="TWD"/>
    <x v="41"/>
    <m/>
    <s v="Cash and/or Derivatives"/>
    <s v="Cash"/>
    <n v="1744.43"/>
    <n v="0"/>
    <n v="1744.43"/>
    <n v="54843"/>
    <n v="3.18"/>
    <s v="Taiwan"/>
    <s v="-"/>
    <s v="TWD"/>
  </r>
  <r>
    <x v="2"/>
    <x v="62"/>
    <s v="NOK"/>
    <x v="234"/>
    <m/>
    <s v="Cash and/or Derivatives"/>
    <s v="Cash"/>
    <n v="1005.85"/>
    <n v="0"/>
    <n v="1005.85"/>
    <n v="10174"/>
    <n v="9.89"/>
    <s v="Norway"/>
    <s v="-"/>
    <s v="NOK"/>
  </r>
  <r>
    <x v="2"/>
    <x v="62"/>
    <s v="HWBZ5"/>
    <x v="149"/>
    <m/>
    <s v="Cash and/or Derivatives"/>
    <s v="Futures"/>
    <n v="0"/>
    <n v="0"/>
    <n v="101565"/>
    <n v="2"/>
    <n v="25391.25"/>
    <s v="-"/>
    <s v="Chicago Mercantile Exchange"/>
    <s v="USD"/>
  </r>
  <r>
    <x v="3"/>
    <x v="61"/>
    <s v="GMEXICOB"/>
    <x v="251"/>
    <m/>
    <s v="Materials"/>
    <s v="Equity"/>
    <n v="15785133.57"/>
    <n v="8.06"/>
    <n v="15785133.57"/>
    <n v="1813410"/>
    <n v="8.6999999999999993"/>
    <s v="Mexico"/>
    <s v="Bolsa Mexicana De Valores"/>
    <s v="MXN"/>
  </r>
  <r>
    <x v="3"/>
    <x v="61"/>
    <s v="FM"/>
    <x v="252"/>
    <m/>
    <s v="Materials"/>
    <s v="Equity"/>
    <n v="15360193.390000001"/>
    <n v="7.85"/>
    <n v="15360193.390000001"/>
    <n v="672515"/>
    <n v="22.84"/>
    <s v="Canada"/>
    <s v="Toronto Stock Exchange"/>
    <s v="CAD"/>
  </r>
  <r>
    <x v="3"/>
    <x v="61"/>
    <s v="ANTO"/>
    <x v="254"/>
    <m/>
    <s v="Materials"/>
    <s v="Equity"/>
    <n v="13983370.27"/>
    <n v="7.14"/>
    <n v="13983370.27"/>
    <n v="382650"/>
    <n v="36.54"/>
    <s v="United Kingdom"/>
    <s v="London Stock Exchange"/>
    <s v="GBP"/>
  </r>
  <r>
    <x v="3"/>
    <x v="61"/>
    <s v="LUN"/>
    <x v="253"/>
    <m/>
    <s v="Materials"/>
    <s v="Equity"/>
    <n v="13820347.68"/>
    <n v="7.06"/>
    <n v="13820347.68"/>
    <n v="737888"/>
    <n v="18.73"/>
    <s v="Canada"/>
    <s v="Toronto Stock Exchange"/>
    <s v="CAD"/>
  </r>
  <r>
    <x v="3"/>
    <x v="61"/>
    <s v="TECK.B"/>
    <x v="255"/>
    <m/>
    <s v="Materials"/>
    <s v="Equity"/>
    <n v="13359933.52"/>
    <n v="6.82"/>
    <n v="13359933.52"/>
    <n v="313068"/>
    <n v="42.67"/>
    <s v="Canada"/>
    <s v="Toronto Stock Exchange"/>
    <s v="CAD"/>
  </r>
  <r>
    <x v="3"/>
    <x v="61"/>
    <s v="FCX"/>
    <x v="256"/>
    <m/>
    <s v="Materials"/>
    <s v="Equity"/>
    <n v="12208984.76"/>
    <n v="6.24"/>
    <n v="12208984.76"/>
    <n v="284062"/>
    <n v="42.98"/>
    <s v="United States"/>
    <s v="New York Stock Exchange Inc."/>
    <s v="USD"/>
  </r>
  <r>
    <x v="3"/>
    <x v="61"/>
    <s v="SCCO"/>
    <x v="258"/>
    <m/>
    <s v="Materials"/>
    <s v="Equity"/>
    <n v="12090709.460000001"/>
    <n v="6.18"/>
    <n v="12090709.460000001"/>
    <n v="89707"/>
    <n v="134.78"/>
    <s v="Peru"/>
    <s v="New York Stock Exchange Inc."/>
    <s v="USD"/>
  </r>
  <r>
    <x v="3"/>
    <x v="61"/>
    <s v="BHP"/>
    <x v="259"/>
    <m/>
    <s v="Materials"/>
    <s v="Equity"/>
    <n v="10385259.800000001"/>
    <n v="5.3"/>
    <n v="10385259.800000001"/>
    <n v="380034"/>
    <n v="27.33"/>
    <s v="Australia"/>
    <s v="Asx - All Markets"/>
    <s v="AUD"/>
  </r>
  <r>
    <x v="3"/>
    <x v="61"/>
    <s v="NEM"/>
    <x v="260"/>
    <m/>
    <s v="Materials"/>
    <s v="Equity"/>
    <n v="8627424.9700000007"/>
    <n v="4.41"/>
    <n v="8627424.9700000007"/>
    <n v="95089"/>
    <n v="90.73"/>
    <s v="United States"/>
    <s v="New York Stock Exchange Inc."/>
    <s v="USD"/>
  </r>
  <r>
    <x v="3"/>
    <x v="61"/>
    <s v="KGH"/>
    <x v="261"/>
    <m/>
    <s v="Materials"/>
    <s v="Equity"/>
    <n v="7816253.5499999998"/>
    <n v="3.99"/>
    <n v="7816253.5499999998"/>
    <n v="134595"/>
    <n v="58.07"/>
    <s v="Poland"/>
    <s v="Warsaw Stock Exchange/Equities/Main Market"/>
    <s v="PLN"/>
  </r>
  <r>
    <x v="3"/>
    <x v="61"/>
    <s v="RIO"/>
    <x v="262"/>
    <m/>
    <s v="Materials"/>
    <s v="Equity"/>
    <n v="6686313.5"/>
    <n v="3.41"/>
    <n v="6686313.5"/>
    <n v="92930"/>
    <n v="71.95"/>
    <s v="United Kingdom"/>
    <s v="New York Stock Exchange Inc."/>
    <s v="USD"/>
  </r>
  <r>
    <x v="3"/>
    <x v="61"/>
    <s v="HBM"/>
    <x v="263"/>
    <m/>
    <s v="Materials"/>
    <s v="Equity"/>
    <n v="6667739.3899999997"/>
    <n v="3.41"/>
    <n v="6667739.3899999997"/>
    <n v="390389"/>
    <n v="17.079999999999998"/>
    <s v="Canada"/>
    <s v="Toronto Stock Exchange"/>
    <s v="CAD"/>
  </r>
  <r>
    <x v="3"/>
    <x v="61"/>
    <s v="IVN"/>
    <x v="264"/>
    <m/>
    <s v="Materials"/>
    <s v="Equity"/>
    <n v="6532483.0099999998"/>
    <n v="3.34"/>
    <n v="6532483.0099999998"/>
    <n v="622887"/>
    <n v="10.49"/>
    <s v="Canada"/>
    <s v="Toronto Stock Exchange"/>
    <s v="CAD"/>
  </r>
  <r>
    <x v="3"/>
    <x v="61"/>
    <s v="ABX"/>
    <x v="265"/>
    <m/>
    <s v="Materials"/>
    <s v="Equity"/>
    <n v="6189962.8300000001"/>
    <n v="3.16"/>
    <n v="6189962.8300000001"/>
    <n v="147683"/>
    <n v="41.91"/>
    <s v="Canada"/>
    <s v="Toronto Stock Exchange"/>
    <s v="CAD"/>
  </r>
  <r>
    <x v="3"/>
    <x v="61"/>
    <s v="CS"/>
    <x v="266"/>
    <m/>
    <s v="Materials"/>
    <s v="Equity"/>
    <n v="5015133.78"/>
    <n v="2.56"/>
    <n v="5015133.78"/>
    <n v="563364"/>
    <n v="8.9"/>
    <s v="Canada"/>
    <s v="Toronto Stock Exchange"/>
    <s v="CAD"/>
  </r>
  <r>
    <x v="3"/>
    <x v="61"/>
    <s v="SFR"/>
    <x v="267"/>
    <m/>
    <s v="Materials"/>
    <s v="Equity"/>
    <n v="4672336.3499999996"/>
    <n v="2.39"/>
    <n v="4672336.3499999996"/>
    <n v="452933"/>
    <n v="10.32"/>
    <s v="Australia"/>
    <s v="Asx - All Markets"/>
    <s v="AUD"/>
  </r>
  <r>
    <x v="3"/>
    <x v="61"/>
    <s v="GLEN"/>
    <x v="268"/>
    <m/>
    <s v="Materials"/>
    <s v="Equity"/>
    <n v="3986145.55"/>
    <n v="2.04"/>
    <n v="3986145.55"/>
    <n v="833817"/>
    <n v="4.78"/>
    <s v="United Kingdom"/>
    <s v="London Stock Exchange"/>
    <s v="GBP"/>
  </r>
  <r>
    <x v="3"/>
    <x v="61"/>
    <s v="VALE"/>
    <x v="269"/>
    <m/>
    <s v="Materials"/>
    <s v="Equity"/>
    <n v="3916300.31"/>
    <n v="2"/>
    <n v="3916300.31"/>
    <n v="310571"/>
    <n v="12.61"/>
    <s v="Brazil"/>
    <s v="New York Stock Exchange Inc."/>
    <s v="USD"/>
  </r>
  <r>
    <x v="3"/>
    <x v="61"/>
    <s v="AAL"/>
    <x v="270"/>
    <m/>
    <s v="Materials"/>
    <s v="Equity"/>
    <n v="3583105.44"/>
    <n v="1.83"/>
    <n v="3583105.44"/>
    <n v="94852"/>
    <n v="37.78"/>
    <s v="United Kingdom"/>
    <s v="London Stock Exchange"/>
    <s v="GBP"/>
  </r>
  <r>
    <x v="3"/>
    <x v="61"/>
    <n v="1208"/>
    <x v="271"/>
    <m/>
    <s v="Materials"/>
    <s v="Equity"/>
    <n v="3443639.54"/>
    <n v="1.76"/>
    <n v="3443639.54"/>
    <n v="3880000"/>
    <n v="0.89"/>
    <s v="China"/>
    <s v="Hong Kong Exchanges And Clearing Ltd"/>
    <s v="HKD"/>
  </r>
  <r>
    <x v="3"/>
    <x v="61"/>
    <s v="ERO"/>
    <x v="274"/>
    <m/>
    <s v="Materials"/>
    <s v="Equity"/>
    <n v="2582437.88"/>
    <n v="1.32"/>
    <n v="2582437.88"/>
    <n v="102216"/>
    <n v="25.26"/>
    <s v="Canada"/>
    <s v="Toronto Stock Exchange"/>
    <s v="CAD"/>
  </r>
  <r>
    <x v="3"/>
    <x v="61"/>
    <n v="1258"/>
    <x v="273"/>
    <m/>
    <s v="Materials"/>
    <s v="Equity"/>
    <n v="2448269.88"/>
    <n v="1.25"/>
    <n v="2448269.88"/>
    <n v="1275000"/>
    <n v="1.92"/>
    <s v="China"/>
    <s v="Hong Kong Exchanges And Clearing Ltd"/>
    <s v="HKD"/>
  </r>
  <r>
    <x v="3"/>
    <x v="61"/>
    <s v="NGEX"/>
    <x v="275"/>
    <m/>
    <s v="Materials"/>
    <s v="Equity"/>
    <n v="2285102.92"/>
    <n v="1.17"/>
    <n v="2285102.92"/>
    <n v="128346"/>
    <n v="17.8"/>
    <s v="Canada"/>
    <s v="Toronto Stock Exchange"/>
    <s v="CAD"/>
  </r>
  <r>
    <x v="3"/>
    <x v="61"/>
    <s v="TKO"/>
    <x v="276"/>
    <m/>
    <s v="Materials"/>
    <s v="Equity"/>
    <n v="1647012.7"/>
    <n v="0.84"/>
    <n v="1647012.7"/>
    <n v="312809"/>
    <n v="5.27"/>
    <s v="Canada"/>
    <s v="Toronto Stock Exchange"/>
    <s v="CAD"/>
  </r>
  <r>
    <x v="3"/>
    <x v="61"/>
    <s v="EVN"/>
    <x v="277"/>
    <m/>
    <s v="Materials"/>
    <s v="Equity"/>
    <n v="1360922.9"/>
    <n v="0.7"/>
    <n v="1360922.9"/>
    <n v="174681"/>
    <n v="7.79"/>
    <s v="Australia"/>
    <s v="Asx - All Markets"/>
    <s v="AUD"/>
  </r>
  <r>
    <x v="3"/>
    <x v="61"/>
    <s v="NDM"/>
    <x v="279"/>
    <m/>
    <s v="Materials"/>
    <s v="Equity"/>
    <n v="1038424.38"/>
    <n v="0.53"/>
    <n v="1038424.38"/>
    <n v="546270"/>
    <n v="1.9"/>
    <s v="Canada"/>
    <s v="Toronto Stock Exchange"/>
    <s v="CAD"/>
  </r>
  <r>
    <x v="3"/>
    <x v="61"/>
    <s v="ATYM"/>
    <x v="278"/>
    <m/>
    <s v="Materials"/>
    <s v="Equity"/>
    <n v="1026315.35"/>
    <n v="0.52"/>
    <n v="1026315.35"/>
    <n v="108942"/>
    <n v="9.42"/>
    <s v="United Kingdom"/>
    <s v="London Stock Exchange"/>
    <s v="GBP"/>
  </r>
  <r>
    <x v="3"/>
    <x v="61"/>
    <s v="FOM"/>
    <x v="280"/>
    <m/>
    <s v="Materials"/>
    <s v="Equity"/>
    <n v="954548.76"/>
    <n v="0.49"/>
    <n v="954548.76"/>
    <n v="319110"/>
    <n v="2.99"/>
    <s v="Canada"/>
    <s v="Toronto Stock Exchange"/>
    <s v="CAD"/>
  </r>
  <r>
    <x v="3"/>
    <x v="61"/>
    <s v="S32"/>
    <x v="281"/>
    <m/>
    <s v="Materials"/>
    <s v="Equity"/>
    <n v="827912.14"/>
    <n v="0.42"/>
    <n v="827912.14"/>
    <n v="392064"/>
    <n v="2.11"/>
    <s v="Australia"/>
    <s v="Asx - All Markets"/>
    <s v="AUD"/>
  </r>
  <r>
    <x v="3"/>
    <x v="61"/>
    <s v="FFM"/>
    <x v="282"/>
    <m/>
    <s v="Materials"/>
    <s v="Equity"/>
    <n v="796031"/>
    <n v="0.41"/>
    <n v="796031"/>
    <n v="649108"/>
    <n v="1.23"/>
    <s v="Australia"/>
    <s v="Asx - All Markets"/>
    <s v="AUD"/>
  </r>
  <r>
    <x v="3"/>
    <x v="61"/>
    <s v="SLS"/>
    <x v="283"/>
    <m/>
    <s v="Materials"/>
    <s v="Equity"/>
    <n v="752943.16"/>
    <n v="0.38"/>
    <n v="752943.16"/>
    <n v="97279"/>
    <n v="7.74"/>
    <s v="Canada"/>
    <s v="Toronto Stock Exchange"/>
    <s v="CAD"/>
  </r>
  <r>
    <x v="3"/>
    <x v="61"/>
    <n v="1515"/>
    <x v="284"/>
    <m/>
    <s v="Materials"/>
    <s v="Equity"/>
    <n v="742630.57"/>
    <n v="0.38"/>
    <n v="742630.57"/>
    <n v="63500"/>
    <n v="11.69"/>
    <s v="Japan"/>
    <s v="Tokyo Stock Exchange"/>
    <s v="JPY"/>
  </r>
  <r>
    <x v="3"/>
    <x v="61"/>
    <n v="600362"/>
    <x v="285"/>
    <m/>
    <s v="Materials"/>
    <s v="Equity"/>
    <n v="653930.93000000005"/>
    <n v="0.33"/>
    <n v="653930.93000000005"/>
    <n v="123500"/>
    <n v="5.29"/>
    <s v="China"/>
    <s v="Shanghai Stock Exchange"/>
    <s v="CNY"/>
  </r>
  <r>
    <x v="3"/>
    <x v="61"/>
    <s v="SOLG"/>
    <x v="290"/>
    <m/>
    <s v="Materials"/>
    <s v="Equity"/>
    <n v="636798.55000000005"/>
    <n v="0.33"/>
    <n v="636798.55000000005"/>
    <n v="1626405"/>
    <n v="0.39"/>
    <s v="United Kingdom"/>
    <s v="London Stock Exchange"/>
    <s v="GBP"/>
  </r>
  <r>
    <x v="3"/>
    <x v="61"/>
    <s v="DVP"/>
    <x v="286"/>
    <m/>
    <s v="Materials"/>
    <s v="Equity"/>
    <n v="558997.13"/>
    <n v="0.28999999999999998"/>
    <n v="558997.13"/>
    <n v="229137"/>
    <n v="2.44"/>
    <s v="Australia"/>
    <s v="Asx - All Markets"/>
    <s v="AUD"/>
  </r>
  <r>
    <x v="3"/>
    <x v="61"/>
    <s v="AMMN"/>
    <x v="288"/>
    <m/>
    <s v="Materials"/>
    <s v="Equity"/>
    <n v="474185.53"/>
    <n v="0.24"/>
    <n v="474185.53"/>
    <n v="1196600"/>
    <n v="0.4"/>
    <s v="Indonesia"/>
    <s v="Indonesia Stock Exchange"/>
    <s v="IDR"/>
  </r>
  <r>
    <x v="3"/>
    <x v="61"/>
    <n v="601168"/>
    <x v="287"/>
    <m/>
    <s v="Materials"/>
    <s v="Equity"/>
    <n v="464544.52"/>
    <n v="0.24"/>
    <n v="464544.52"/>
    <n v="142900"/>
    <n v="3.25"/>
    <s v="China"/>
    <s v="Shanghai Stock Exchange"/>
    <s v="CNY"/>
  </r>
  <r>
    <x v="3"/>
    <x v="61"/>
    <n v="601899"/>
    <x v="289"/>
    <m/>
    <s v="Materials"/>
    <s v="Equity"/>
    <n v="430178.74"/>
    <n v="0.22"/>
    <n v="430178.74"/>
    <n v="106400"/>
    <n v="4.04"/>
    <s v="China"/>
    <s v="Shanghai Stock Exchange"/>
    <s v="CNY"/>
  </r>
  <r>
    <x v="3"/>
    <x v="61"/>
    <s v="CAML"/>
    <x v="291"/>
    <m/>
    <s v="Materials"/>
    <s v="Equity"/>
    <n v="387335.47"/>
    <n v="0.2"/>
    <n v="387335.47"/>
    <n v="178685"/>
    <n v="2.17"/>
    <s v="United Kingdom"/>
    <s v="London Stock Exchange"/>
    <s v="GBP"/>
  </r>
  <r>
    <x v="3"/>
    <x v="61"/>
    <n v="601212"/>
    <x v="292"/>
    <m/>
    <s v="Materials"/>
    <s v="Equity"/>
    <n v="303387.07"/>
    <n v="0.15"/>
    <n v="303387.07"/>
    <n v="435900"/>
    <n v="0.7"/>
    <s v="China"/>
    <s v="Shanghai Stock Exchange"/>
    <s v="CNY"/>
  </r>
  <r>
    <x v="3"/>
    <x v="61"/>
    <n v="878"/>
    <x v="293"/>
    <m/>
    <s v="Materials"/>
    <s v="Equity"/>
    <n v="284721.49"/>
    <n v="0.15"/>
    <n v="284721.49"/>
    <n v="121100"/>
    <n v="2.35"/>
    <s v="China"/>
    <s v="Shenzhen Stock Exchange"/>
    <s v="CNY"/>
  </r>
  <r>
    <x v="3"/>
    <x v="61"/>
    <n v="737"/>
    <x v="294"/>
    <m/>
    <s v="Materials"/>
    <s v="Equity"/>
    <n v="225617.67"/>
    <n v="0.12"/>
    <n v="225617.67"/>
    <n v="112000"/>
    <n v="2.0099999999999998"/>
    <s v="China"/>
    <s v="Shenzhen Stock Exchange"/>
    <s v="CNY"/>
  </r>
  <r>
    <x v="3"/>
    <x v="61"/>
    <n v="603993"/>
    <x v="295"/>
    <m/>
    <s v="Materials"/>
    <s v="Equity"/>
    <n v="208013.64"/>
    <n v="0.11"/>
    <n v="208013.64"/>
    <n v="90600"/>
    <n v="2.2999999999999998"/>
    <s v="China"/>
    <s v="Shanghai Stock Exchange"/>
    <s v="CNY"/>
  </r>
  <r>
    <x v="3"/>
    <x v="61"/>
    <s v="MXN"/>
    <x v="272"/>
    <m/>
    <s v="Cash and/or Derivatives"/>
    <s v="Cash"/>
    <n v="156615.28"/>
    <n v="0.08"/>
    <n v="156615.28"/>
    <n v="2869740"/>
    <n v="5.46"/>
    <s v="Mexico"/>
    <s v="-"/>
    <s v="MXN"/>
  </r>
  <r>
    <x v="3"/>
    <x v="61"/>
    <s v="USD"/>
    <x v="38"/>
    <m/>
    <s v="Cash and/or Derivatives"/>
    <s v="Cash"/>
    <n v="129609.86"/>
    <n v="7.0000000000000007E-2"/>
    <n v="129609.86"/>
    <n v="129610"/>
    <n v="100"/>
    <s v="United States"/>
    <s v="-"/>
    <s v="USD"/>
  </r>
  <r>
    <x v="3"/>
    <x v="61"/>
    <n v="2362"/>
    <x v="296"/>
    <m/>
    <s v="Materials"/>
    <s v="Equity"/>
    <n v="74833.539999999994"/>
    <n v="0.04"/>
    <n v="74833.539999999994"/>
    <n v="1071000"/>
    <n v="7.0000000000000007E-2"/>
    <s v="China"/>
    <s v="Hong Kong Exchanges And Clearing Ltd"/>
    <s v="HKD"/>
  </r>
  <r>
    <x v="3"/>
    <x v="61"/>
    <s v="MSIFT"/>
    <x v="142"/>
    <m/>
    <s v="Cash and/or Derivatives"/>
    <s v="Cash Collateral and Margins"/>
    <n v="47000"/>
    <n v="0.02"/>
    <n v="47000"/>
    <n v="47000"/>
    <n v="100"/>
    <s v="United States"/>
    <s v="-"/>
    <s v="USD"/>
  </r>
  <r>
    <x v="3"/>
    <x v="61"/>
    <s v="HKD"/>
    <x v="45"/>
    <m/>
    <s v="Cash and/or Derivatives"/>
    <s v="Cash"/>
    <n v="39766.620000000003"/>
    <n v="0.02"/>
    <n v="39766.620000000003"/>
    <n v="309607"/>
    <n v="12.84"/>
    <s v="Hong Kong"/>
    <s v="-"/>
    <s v="HKD"/>
  </r>
  <r>
    <x v="3"/>
    <x v="61"/>
    <s v="CNH"/>
    <x v="57"/>
    <m/>
    <s v="Cash and/or Derivatives"/>
    <s v="Cash"/>
    <n v="28229.85"/>
    <n v="0.01"/>
    <n v="28229.85"/>
    <n v="199555"/>
    <n v="14.15"/>
    <s v="China"/>
    <s v="-"/>
    <s v="CNH"/>
  </r>
  <r>
    <x v="3"/>
    <x v="61"/>
    <s v="PLN"/>
    <x v="233"/>
    <m/>
    <s v="Cash and/or Derivatives"/>
    <s v="Cash"/>
    <n v="26921.32"/>
    <n v="0.01"/>
    <n v="26921.32"/>
    <n v="98140"/>
    <n v="27.43"/>
    <s v="Poland"/>
    <s v="-"/>
    <s v="PLN"/>
  </r>
  <r>
    <x v="3"/>
    <x v="61"/>
    <s v="EUR"/>
    <x v="43"/>
    <m/>
    <s v="Cash and/or Derivatives"/>
    <s v="Cash"/>
    <n v="25891.67"/>
    <n v="0.01"/>
    <n v="25891.67"/>
    <n v="22310"/>
    <n v="116.06"/>
    <s v="European Union"/>
    <s v="-"/>
    <s v="EUR"/>
  </r>
  <r>
    <x v="3"/>
    <x v="61"/>
    <s v="JPY"/>
    <x v="46"/>
    <m/>
    <s v="Cash and/or Derivatives"/>
    <s v="Cash"/>
    <n v="13531.37"/>
    <n v="0.01"/>
    <n v="13531.37"/>
    <n v="2111570"/>
    <n v="0.64"/>
    <s v="Japan"/>
    <s v="-"/>
    <s v="JPY"/>
  </r>
  <r>
    <x v="3"/>
    <x v="61"/>
    <s v="AUD"/>
    <x v="231"/>
    <m/>
    <s v="Cash and/or Derivatives"/>
    <s v="Cash"/>
    <n v="7753.69"/>
    <n v="0"/>
    <n v="7753.69"/>
    <n v="11823"/>
    <n v="65.58"/>
    <s v="Australia"/>
    <s v="-"/>
    <s v="AUD"/>
  </r>
  <r>
    <x v="3"/>
    <x v="61"/>
    <s v="NGEX"/>
    <x v="297"/>
    <m/>
    <s v="Financials"/>
    <s v="Equity"/>
    <n v="7013.59"/>
    <n v="0"/>
    <n v="7013.59"/>
    <n v="32591"/>
    <n v="0.22"/>
    <s v="Canada"/>
    <s v="Toronto Stock Exchange"/>
    <s v="CAD"/>
  </r>
  <r>
    <x v="3"/>
    <x v="61"/>
    <s v="CAD"/>
    <x v="257"/>
    <m/>
    <s v="Cash and/or Derivatives"/>
    <s v="Cash"/>
    <n v="5535.45"/>
    <n v="0"/>
    <n v="5535.45"/>
    <n v="7717"/>
    <n v="71.73"/>
    <s v="Canada"/>
    <s v="-"/>
    <s v="CAD"/>
  </r>
  <r>
    <x v="3"/>
    <x v="61"/>
    <s v="BRL"/>
    <x v="298"/>
    <m/>
    <s v="Cash and/or Derivatives"/>
    <s v="Cash"/>
    <n v="3808.91"/>
    <n v="0"/>
    <n v="3808.91"/>
    <n v="20352"/>
    <n v="18.72"/>
    <s v="Brazil"/>
    <s v="-"/>
    <s v="BRL"/>
  </r>
  <r>
    <x v="3"/>
    <x v="61"/>
    <s v="GBP"/>
    <x v="49"/>
    <m/>
    <s v="Cash and/or Derivatives"/>
    <s v="Cash"/>
    <n v="3069.08"/>
    <n v="0"/>
    <n v="3069.08"/>
    <n v="2316"/>
    <n v="132.5"/>
    <s v="United Kingdom"/>
    <s v="-"/>
    <s v="GBP"/>
  </r>
  <r>
    <x v="3"/>
    <x v="61"/>
    <s v="IDR"/>
    <x v="249"/>
    <m/>
    <s v="Cash and/or Derivatives"/>
    <s v="Cash"/>
    <n v="3075.23"/>
    <n v="0"/>
    <n v="3075.23"/>
    <n v="51218020"/>
    <n v="0.01"/>
    <s v="Indonesia"/>
    <s v="-"/>
    <s v="IDR"/>
  </r>
  <r>
    <x v="3"/>
    <x v="61"/>
    <s v="HKD"/>
    <x v="63"/>
    <m/>
    <s v="Cash and/or Derivatives"/>
    <s v="FX"/>
    <n v="-0.34"/>
    <n v="0"/>
    <n v="-0.34"/>
    <n v="-264873"/>
    <n v="1"/>
    <s v="United States"/>
    <s v="-"/>
    <s v="USD"/>
  </r>
  <r>
    <x v="3"/>
    <x v="61"/>
    <s v="JPY"/>
    <x v="61"/>
    <m/>
    <s v="Cash and/or Derivatives"/>
    <s v="FX"/>
    <n v="-0.08"/>
    <n v="0"/>
    <n v="-0.08"/>
    <n v="-1212740"/>
    <n v="1"/>
    <s v="United States"/>
    <s v="-"/>
    <s v="USD"/>
  </r>
  <r>
    <x v="3"/>
    <x v="61"/>
    <s v="JSZ5"/>
    <x v="300"/>
    <m/>
    <s v="Cash and/or Derivatives"/>
    <s v="Futures"/>
    <n v="0"/>
    <n v="0"/>
    <n v="420931.49"/>
    <n v="12"/>
    <n v="701.55"/>
    <s v="European Union"/>
    <s v="Eurex Deutschland"/>
    <s v="EUR"/>
  </r>
  <r>
    <x v="3"/>
    <x v="62"/>
    <s v="GMEXICOB"/>
    <x v="251"/>
    <m/>
    <s v="Materials"/>
    <s v="Equity"/>
    <n v="16433964.43"/>
    <n v="8.15"/>
    <n v="16433964.43"/>
    <n v="1850810"/>
    <n v="8.8800000000000008"/>
    <s v="Mexico"/>
    <s v="Bolsa Mexicana De Valores"/>
    <s v="MXN"/>
  </r>
  <r>
    <x v="3"/>
    <x v="62"/>
    <s v="FM"/>
    <x v="252"/>
    <m/>
    <s v="Materials"/>
    <s v="Equity"/>
    <n v="15531370.02"/>
    <n v="7.7"/>
    <n v="15531370.02"/>
    <n v="686403"/>
    <n v="22.63"/>
    <s v="Canada"/>
    <s v="Toronto Stock Exchange"/>
    <s v="CAD"/>
  </r>
  <r>
    <x v="3"/>
    <x v="62"/>
    <s v="ANTO"/>
    <x v="254"/>
    <m/>
    <s v="Materials"/>
    <s v="Equity"/>
    <n v="14595728.869999999"/>
    <n v="7.23"/>
    <n v="14595728.869999999"/>
    <n v="390552"/>
    <n v="37.369999999999997"/>
    <s v="United Kingdom"/>
    <s v="London Stock Exchange"/>
    <s v="GBP"/>
  </r>
  <r>
    <x v="3"/>
    <x v="62"/>
    <s v="LUN"/>
    <x v="253"/>
    <m/>
    <s v="Materials"/>
    <s v="Equity"/>
    <n v="13886358.880000001"/>
    <n v="6.88"/>
    <n v="13886358.880000001"/>
    <n v="753126"/>
    <n v="18.440000000000001"/>
    <s v="Canada"/>
    <s v="Toronto Stock Exchange"/>
    <s v="CAD"/>
  </r>
  <r>
    <x v="3"/>
    <x v="62"/>
    <s v="TECK.B"/>
    <x v="255"/>
    <m/>
    <s v="Materials"/>
    <s v="Equity"/>
    <n v="13869958.439999999"/>
    <n v="6.87"/>
    <n v="13869958.439999999"/>
    <n v="319533"/>
    <n v="43.41"/>
    <s v="Canada"/>
    <s v="Toronto Stock Exchange"/>
    <s v="CAD"/>
  </r>
  <r>
    <x v="3"/>
    <x v="62"/>
    <s v="FCX"/>
    <x v="256"/>
    <m/>
    <s v="Materials"/>
    <s v="Equity"/>
    <n v="12487198.960000001"/>
    <n v="6.19"/>
    <n v="12487198.960000001"/>
    <n v="289928"/>
    <n v="43.07"/>
    <s v="United States"/>
    <s v="New York Stock Exchange Inc."/>
    <s v="USD"/>
  </r>
  <r>
    <x v="3"/>
    <x v="62"/>
    <s v="SCCO"/>
    <x v="258"/>
    <m/>
    <s v="Materials"/>
    <s v="Equity"/>
    <n v="12338625.6"/>
    <n v="6.12"/>
    <n v="12338625.6"/>
    <n v="91560"/>
    <n v="134.76"/>
    <s v="Peru"/>
    <s v="New York Stock Exchange Inc."/>
    <s v="USD"/>
  </r>
  <r>
    <x v="3"/>
    <x v="62"/>
    <s v="BHP"/>
    <x v="259"/>
    <m/>
    <s v="Materials"/>
    <s v="Equity"/>
    <n v="10698303.77"/>
    <n v="5.3"/>
    <n v="10698303.77"/>
    <n v="387882"/>
    <n v="27.58"/>
    <s v="Australia"/>
    <s v="Asx - All Markets"/>
    <s v="AUD"/>
  </r>
  <r>
    <x v="3"/>
    <x v="62"/>
    <s v="NEM"/>
    <x v="260"/>
    <m/>
    <s v="Materials"/>
    <s v="Equity"/>
    <n v="8912376.9900000002"/>
    <n v="4.42"/>
    <n v="8912376.9900000002"/>
    <n v="97053"/>
    <n v="91.83"/>
    <s v="United States"/>
    <s v="New York Stock Exchange Inc."/>
    <s v="USD"/>
  </r>
  <r>
    <x v="3"/>
    <x v="62"/>
    <s v="KGH"/>
    <x v="261"/>
    <m/>
    <s v="Materials"/>
    <s v="Equity"/>
    <n v="8234488.4699999997"/>
    <n v="4.08"/>
    <n v="8234488.4699999997"/>
    <n v="137375"/>
    <n v="59.94"/>
    <s v="Poland"/>
    <s v="Warsaw Stock Exchange/Equities/Main Market"/>
    <s v="PLN"/>
  </r>
  <r>
    <x v="3"/>
    <x v="62"/>
    <s v="RIO"/>
    <x v="262"/>
    <m/>
    <s v="Materials"/>
    <s v="Equity"/>
    <n v="6826282.5300000003"/>
    <n v="3.38"/>
    <n v="6826282.5300000003"/>
    <n v="94849"/>
    <n v="71.97"/>
    <s v="United Kingdom"/>
    <s v="New York Stock Exchange Inc."/>
    <s v="USD"/>
  </r>
  <r>
    <x v="3"/>
    <x v="62"/>
    <s v="HBM"/>
    <x v="263"/>
    <m/>
    <s v="Materials"/>
    <s v="Equity"/>
    <n v="6736191.4100000001"/>
    <n v="3.34"/>
    <n v="6736191.4100000001"/>
    <n v="398451"/>
    <n v="16.91"/>
    <s v="Canada"/>
    <s v="Toronto Stock Exchange"/>
    <s v="CAD"/>
  </r>
  <r>
    <x v="3"/>
    <x v="62"/>
    <s v="IVN"/>
    <x v="264"/>
    <m/>
    <s v="Materials"/>
    <s v="Equity"/>
    <n v="6632685.9000000004"/>
    <n v="3.29"/>
    <n v="6632685.9000000004"/>
    <n v="635750"/>
    <n v="10.43"/>
    <s v="Canada"/>
    <s v="Toronto Stock Exchange"/>
    <s v="CAD"/>
  </r>
  <r>
    <x v="3"/>
    <x v="62"/>
    <s v="ABX"/>
    <x v="265"/>
    <m/>
    <s v="Materials"/>
    <s v="Equity"/>
    <n v="6397153.6399999997"/>
    <n v="3.17"/>
    <n v="6397153.6399999997"/>
    <n v="150733"/>
    <n v="42.44"/>
    <s v="Canada"/>
    <s v="Toronto Stock Exchange"/>
    <s v="CAD"/>
  </r>
  <r>
    <x v="3"/>
    <x v="62"/>
    <s v="CS"/>
    <x v="266"/>
    <m/>
    <s v="Materials"/>
    <s v="Equity"/>
    <n v="5060130.62"/>
    <n v="2.5099999999999998"/>
    <n v="5060130.62"/>
    <n v="574998"/>
    <n v="8.8000000000000007"/>
    <s v="Canada"/>
    <s v="Toronto Stock Exchange"/>
    <s v="CAD"/>
  </r>
  <r>
    <x v="3"/>
    <x v="62"/>
    <s v="SFR"/>
    <x v="267"/>
    <m/>
    <s v="Materials"/>
    <s v="Equity"/>
    <n v="4829915.87"/>
    <n v="2.39"/>
    <n v="4829915.87"/>
    <n v="462287"/>
    <n v="10.45"/>
    <s v="Australia"/>
    <s v="Asx - All Markets"/>
    <s v="AUD"/>
  </r>
  <r>
    <x v="3"/>
    <x v="62"/>
    <s v="GLEN"/>
    <x v="268"/>
    <m/>
    <s v="Materials"/>
    <s v="Equity"/>
    <n v="4113215.92"/>
    <n v="2.04"/>
    <n v="4113215.92"/>
    <n v="851036"/>
    <n v="4.83"/>
    <s v="United Kingdom"/>
    <s v="London Stock Exchange"/>
    <s v="GBP"/>
  </r>
  <r>
    <x v="3"/>
    <x v="62"/>
    <s v="VALE"/>
    <x v="269"/>
    <m/>
    <s v="Materials"/>
    <s v="Equity"/>
    <n v="4022539.65"/>
    <n v="1.99"/>
    <n v="4022539.65"/>
    <n v="316985"/>
    <n v="12.69"/>
    <s v="Brazil"/>
    <s v="New York Stock Exchange Inc."/>
    <s v="USD"/>
  </r>
  <r>
    <x v="3"/>
    <x v="62"/>
    <n v="1208"/>
    <x v="271"/>
    <m/>
    <s v="Materials"/>
    <s v="Equity"/>
    <n v="3965999.85"/>
    <n v="1.97"/>
    <n v="3965999.85"/>
    <n v="3960000"/>
    <n v="1"/>
    <s v="China"/>
    <s v="Hong Kong Exchanges And Clearing Ltd"/>
    <s v="HKD"/>
  </r>
  <r>
    <x v="3"/>
    <x v="62"/>
    <s v="AAL"/>
    <x v="270"/>
    <m/>
    <s v="Materials"/>
    <s v="Equity"/>
    <n v="3710400.65"/>
    <n v="1.84"/>
    <n v="3710400.65"/>
    <n v="96811"/>
    <n v="38.33"/>
    <s v="United Kingdom"/>
    <s v="London Stock Exchange"/>
    <s v="GBP"/>
  </r>
  <r>
    <x v="3"/>
    <x v="62"/>
    <s v="USD"/>
    <x v="38"/>
    <m/>
    <s v="Cash and/or Derivatives"/>
    <s v="Cash"/>
    <n v="3207149.33"/>
    <n v="1.59"/>
    <n v="3207149.33"/>
    <n v="3207149"/>
    <n v="100"/>
    <s v="United States"/>
    <s v="-"/>
    <s v="USD"/>
  </r>
  <r>
    <x v="3"/>
    <x v="62"/>
    <n v="1258"/>
    <x v="273"/>
    <m/>
    <s v="Materials"/>
    <s v="Equity"/>
    <n v="2756285.15"/>
    <n v="1.37"/>
    <n v="2756285.15"/>
    <n v="1301000"/>
    <n v="2.12"/>
    <s v="China"/>
    <s v="Hong Kong Exchanges And Clearing Ltd"/>
    <s v="HKD"/>
  </r>
  <r>
    <x v="3"/>
    <x v="62"/>
    <s v="ERO"/>
    <x v="274"/>
    <m/>
    <s v="Materials"/>
    <s v="Equity"/>
    <n v="2678116.04"/>
    <n v="1.33"/>
    <n v="2678116.04"/>
    <n v="104327"/>
    <n v="25.67"/>
    <s v="Canada"/>
    <s v="Toronto Stock Exchange"/>
    <s v="CAD"/>
  </r>
  <r>
    <x v="3"/>
    <x v="62"/>
    <s v="NGEX"/>
    <x v="275"/>
    <m/>
    <s v="Materials"/>
    <s v="Equity"/>
    <n v="2332816.86"/>
    <n v="1.1599999999999999"/>
    <n v="2332816.86"/>
    <n v="130997"/>
    <n v="17.809999999999999"/>
    <s v="Canada"/>
    <s v="Toronto Stock Exchange"/>
    <s v="CAD"/>
  </r>
  <r>
    <x v="3"/>
    <x v="62"/>
    <s v="TKO"/>
    <x v="276"/>
    <m/>
    <s v="Materials"/>
    <s v="Equity"/>
    <n v="1655155.6"/>
    <n v="0.82"/>
    <n v="1655155.6"/>
    <n v="319269"/>
    <n v="5.18"/>
    <s v="Canada"/>
    <s v="Toronto Stock Exchange"/>
    <s v="CAD"/>
  </r>
  <r>
    <x v="3"/>
    <x v="62"/>
    <s v="EVN"/>
    <x v="277"/>
    <m/>
    <s v="Materials"/>
    <s v="Equity"/>
    <n v="1361405.83"/>
    <n v="0.67"/>
    <n v="1361405.83"/>
    <n v="178288"/>
    <n v="7.64"/>
    <s v="Australia"/>
    <s v="Asx - All Markets"/>
    <s v="AUD"/>
  </r>
  <r>
    <x v="3"/>
    <x v="62"/>
    <s v="ATYM"/>
    <x v="278"/>
    <m/>
    <s v="Materials"/>
    <s v="Equity"/>
    <n v="1075707.55"/>
    <n v="0.53"/>
    <n v="1075707.55"/>
    <n v="111192"/>
    <n v="9.67"/>
    <s v="United Kingdom"/>
    <s v="London Stock Exchange"/>
    <s v="GBP"/>
  </r>
  <r>
    <x v="3"/>
    <x v="62"/>
    <s v="NDM"/>
    <x v="279"/>
    <m/>
    <s v="Materials"/>
    <s v="Equity"/>
    <n v="1030025.12"/>
    <n v="0.51"/>
    <n v="1030025.12"/>
    <n v="557551"/>
    <n v="1.85"/>
    <s v="Canada"/>
    <s v="Toronto Stock Exchange"/>
    <s v="CAD"/>
  </r>
  <r>
    <x v="3"/>
    <x v="62"/>
    <s v="FOM"/>
    <x v="280"/>
    <m/>
    <s v="Materials"/>
    <s v="Equity"/>
    <n v="974849.45"/>
    <n v="0.48"/>
    <n v="974849.45"/>
    <n v="325700"/>
    <n v="2.99"/>
    <s v="Canada"/>
    <s v="Toronto Stock Exchange"/>
    <s v="CAD"/>
  </r>
  <r>
    <x v="3"/>
    <x v="62"/>
    <s v="S32"/>
    <x v="281"/>
    <m/>
    <s v="Materials"/>
    <s v="Equity"/>
    <n v="868165.1"/>
    <n v="0.43"/>
    <n v="868165.1"/>
    <n v="400161"/>
    <n v="2.17"/>
    <s v="Australia"/>
    <s v="Asx - All Markets"/>
    <s v="AUD"/>
  </r>
  <r>
    <x v="3"/>
    <x v="62"/>
    <s v="FFM"/>
    <x v="282"/>
    <m/>
    <s v="Materials"/>
    <s v="Equity"/>
    <n v="844604.86"/>
    <n v="0.42"/>
    <n v="844604.86"/>
    <n v="662513"/>
    <n v="1.27"/>
    <s v="Australia"/>
    <s v="Asx - All Markets"/>
    <s v="AUD"/>
  </r>
  <r>
    <x v="3"/>
    <x v="62"/>
    <n v="1515"/>
    <x v="284"/>
    <m/>
    <s v="Materials"/>
    <s v="Equity"/>
    <n v="775870.27"/>
    <n v="0.38"/>
    <n v="775870.27"/>
    <n v="64800"/>
    <n v="11.97"/>
    <s v="Japan"/>
    <s v="Tokyo Stock Exchange"/>
    <s v="JPY"/>
  </r>
  <r>
    <x v="3"/>
    <x v="62"/>
    <s v="SLS"/>
    <x v="283"/>
    <m/>
    <s v="Materials"/>
    <s v="Equity"/>
    <n v="742944.83"/>
    <n v="0.37"/>
    <n v="742944.83"/>
    <n v="99288"/>
    <n v="7.48"/>
    <s v="Canada"/>
    <s v="Toronto Stock Exchange"/>
    <s v="CAD"/>
  </r>
  <r>
    <x v="3"/>
    <x v="62"/>
    <n v="600362"/>
    <x v="285"/>
    <m/>
    <s v="Materials"/>
    <s v="Equity"/>
    <n v="728765.65"/>
    <n v="0.36"/>
    <n v="728765.65"/>
    <n v="126100"/>
    <n v="5.78"/>
    <s v="China"/>
    <s v="Shanghai Stock Exchange"/>
    <s v="CNY"/>
  </r>
  <r>
    <x v="3"/>
    <x v="62"/>
    <s v="SOLG"/>
    <x v="290"/>
    <m/>
    <s v="Materials"/>
    <s v="Equity"/>
    <n v="657771.42000000004"/>
    <n v="0.33"/>
    <n v="657771.42000000004"/>
    <n v="1659992"/>
    <n v="0.4"/>
    <s v="United Kingdom"/>
    <s v="London Stock Exchange"/>
    <s v="GBP"/>
  </r>
  <r>
    <x v="3"/>
    <x v="62"/>
    <s v="DVP"/>
    <x v="286"/>
    <m/>
    <s v="Materials"/>
    <s v="Equity"/>
    <n v="577901.17000000004"/>
    <n v="0.28999999999999998"/>
    <n v="577901.17000000004"/>
    <n v="233869"/>
    <n v="2.4700000000000002"/>
    <s v="Australia"/>
    <s v="Asx - All Markets"/>
    <s v="AUD"/>
  </r>
  <r>
    <x v="3"/>
    <x v="62"/>
    <n v="601168"/>
    <x v="287"/>
    <m/>
    <s v="Materials"/>
    <s v="Equity"/>
    <n v="497332.43"/>
    <n v="0.25"/>
    <n v="497332.43"/>
    <n v="145900"/>
    <n v="3.41"/>
    <s v="China"/>
    <s v="Shanghai Stock Exchange"/>
    <s v="CNY"/>
  </r>
  <r>
    <x v="3"/>
    <x v="62"/>
    <s v="AMMN"/>
    <x v="288"/>
    <m/>
    <s v="Materials"/>
    <s v="Equity"/>
    <n v="472974.18"/>
    <n v="0.23"/>
    <n v="472974.18"/>
    <n v="1221300"/>
    <n v="0.39"/>
    <s v="Indonesia"/>
    <s v="Indonesia Stock Exchange"/>
    <s v="IDR"/>
  </r>
  <r>
    <x v="3"/>
    <x v="62"/>
    <n v="601899"/>
    <x v="289"/>
    <m/>
    <s v="Materials"/>
    <s v="Equity"/>
    <n v="461735.48"/>
    <n v="0.23"/>
    <n v="461735.48"/>
    <n v="108600"/>
    <n v="4.25"/>
    <s v="China"/>
    <s v="Shanghai Stock Exchange"/>
    <s v="CNY"/>
  </r>
  <r>
    <x v="3"/>
    <x v="62"/>
    <s v="CAML"/>
    <x v="291"/>
    <m/>
    <s v="Materials"/>
    <s v="Equity"/>
    <n v="398792.57"/>
    <n v="0.2"/>
    <n v="398792.57"/>
    <n v="182375"/>
    <n v="2.19"/>
    <s v="United Kingdom"/>
    <s v="London Stock Exchange"/>
    <s v="GBP"/>
  </r>
  <r>
    <x v="3"/>
    <x v="62"/>
    <n v="601212"/>
    <x v="292"/>
    <m/>
    <s v="Materials"/>
    <s v="Equity"/>
    <n v="331625.15000000002"/>
    <n v="0.16"/>
    <n v="331625.15000000002"/>
    <n v="444900"/>
    <n v="0.75"/>
    <s v="China"/>
    <s v="Shanghai Stock Exchange"/>
    <s v="CNY"/>
  </r>
  <r>
    <x v="3"/>
    <x v="62"/>
    <n v="878"/>
    <x v="293"/>
    <m/>
    <s v="Materials"/>
    <s v="Equity"/>
    <n v="311880.17"/>
    <n v="0.15"/>
    <n v="311880.17"/>
    <n v="123600"/>
    <n v="2.52"/>
    <s v="China"/>
    <s v="Shenzhen Stock Exchange"/>
    <s v="CNY"/>
  </r>
  <r>
    <x v="3"/>
    <x v="62"/>
    <n v="737"/>
    <x v="294"/>
    <m/>
    <s v="Materials"/>
    <s v="Equity"/>
    <n v="240721.77"/>
    <n v="0.12"/>
    <n v="240721.77"/>
    <n v="114300"/>
    <n v="2.11"/>
    <s v="China"/>
    <s v="Shenzhen Stock Exchange"/>
    <s v="CNY"/>
  </r>
  <r>
    <x v="3"/>
    <x v="62"/>
    <n v="603993"/>
    <x v="295"/>
    <m/>
    <s v="Materials"/>
    <s v="Equity"/>
    <n v="226209.67"/>
    <n v="0.11"/>
    <n v="226209.67"/>
    <n v="92500"/>
    <n v="2.4500000000000002"/>
    <s v="China"/>
    <s v="Shanghai Stock Exchange"/>
    <s v="CNY"/>
  </r>
  <r>
    <x v="3"/>
    <x v="62"/>
    <n v="2362"/>
    <x v="296"/>
    <m/>
    <s v="Materials"/>
    <s v="Equity"/>
    <n v="74808.56"/>
    <n v="0.04"/>
    <n v="74808.56"/>
    <n v="1071000"/>
    <n v="7.0000000000000007E-2"/>
    <s v="China"/>
    <s v="Hong Kong Exchanges And Clearing Ltd"/>
    <s v="HKD"/>
  </r>
  <r>
    <x v="3"/>
    <x v="62"/>
    <s v="MSIFT"/>
    <x v="142"/>
    <m/>
    <s v="Cash and/or Derivatives"/>
    <s v="Cash Collateral and Margins"/>
    <n v="47000"/>
    <n v="0.02"/>
    <n v="47000"/>
    <n v="47000"/>
    <n v="100"/>
    <s v="United States"/>
    <s v="-"/>
    <s v="USD"/>
  </r>
  <r>
    <x v="3"/>
    <x v="62"/>
    <s v="EUR"/>
    <x v="43"/>
    <m/>
    <s v="Cash and/or Derivatives"/>
    <s v="Cash"/>
    <n v="28877.09"/>
    <n v="0.01"/>
    <n v="28877.09"/>
    <n v="24830"/>
    <n v="116.3"/>
    <s v="European Union"/>
    <s v="-"/>
    <s v="EUR"/>
  </r>
  <r>
    <x v="3"/>
    <x v="62"/>
    <s v="NGEX"/>
    <x v="297"/>
    <m/>
    <s v="Financials"/>
    <s v="Equity"/>
    <n v="7001.04"/>
    <n v="0"/>
    <n v="7001.04"/>
    <n v="32591"/>
    <n v="0.21"/>
    <s v="Canada"/>
    <s v="Toronto Stock Exchange"/>
    <s v="CAD"/>
  </r>
  <r>
    <x v="3"/>
    <x v="62"/>
    <s v="BRL"/>
    <x v="298"/>
    <m/>
    <s v="Cash and/or Derivatives"/>
    <s v="Cash"/>
    <n v="3806.81"/>
    <n v="0"/>
    <n v="3806.81"/>
    <n v="20352"/>
    <n v="18.71"/>
    <s v="Brazil"/>
    <s v="-"/>
    <s v="BRL"/>
  </r>
  <r>
    <x v="3"/>
    <x v="62"/>
    <s v="HKD"/>
    <x v="63"/>
    <m/>
    <s v="Cash and/or Derivatives"/>
    <s v="FX"/>
    <n v="13.5"/>
    <n v="0"/>
    <n v="13.5"/>
    <n v="-264873"/>
    <n v="1"/>
    <s v="United States"/>
    <s v="-"/>
    <s v="USD"/>
  </r>
  <r>
    <x v="3"/>
    <x v="62"/>
    <s v="GBP"/>
    <x v="145"/>
    <m/>
    <s v="Cash and/or Derivatives"/>
    <s v="FX"/>
    <n v="-4.68"/>
    <n v="0"/>
    <n v="-4.68"/>
    <n v="359706"/>
    <n v="1"/>
    <s v="United States"/>
    <s v="-"/>
    <s v="USD"/>
  </r>
  <r>
    <x v="3"/>
    <x v="62"/>
    <s v="AUD"/>
    <x v="301"/>
    <m/>
    <s v="Cash and/or Derivatives"/>
    <s v="FX"/>
    <n v="-3.98"/>
    <n v="0"/>
    <n v="-3.98"/>
    <n v="568155"/>
    <n v="1"/>
    <s v="United States"/>
    <s v="-"/>
    <s v="USD"/>
  </r>
  <r>
    <x v="3"/>
    <x v="62"/>
    <s v="MXN"/>
    <x v="302"/>
    <m/>
    <s v="Cash and/or Derivatives"/>
    <s v="FX"/>
    <n v="-2.2999999999999998"/>
    <n v="0"/>
    <n v="-2.2999999999999998"/>
    <n v="5832904"/>
    <n v="1"/>
    <s v="United States"/>
    <s v="-"/>
    <s v="USD"/>
  </r>
  <r>
    <x v="3"/>
    <x v="62"/>
    <s v="PLN"/>
    <x v="303"/>
    <m/>
    <s v="Cash and/or Derivatives"/>
    <s v="FX"/>
    <n v="-1.56"/>
    <n v="0"/>
    <n v="-1.56"/>
    <n v="571012"/>
    <n v="1"/>
    <s v="United States"/>
    <s v="-"/>
    <s v="USD"/>
  </r>
  <r>
    <x v="3"/>
    <x v="62"/>
    <s v="HKD"/>
    <x v="63"/>
    <m/>
    <s v="Cash and/or Derivatives"/>
    <s v="FX"/>
    <n v="-1.21"/>
    <n v="0"/>
    <n v="-1.21"/>
    <n v="941500"/>
    <n v="1"/>
    <s v="United States"/>
    <s v="-"/>
    <s v="USD"/>
  </r>
  <r>
    <x v="3"/>
    <x v="62"/>
    <s v="CNH"/>
    <x v="62"/>
    <m/>
    <s v="Cash and/or Derivatives"/>
    <s v="FX"/>
    <n v="-0.53"/>
    <n v="0"/>
    <n v="-0.53"/>
    <n v="378270"/>
    <n v="1"/>
    <s v="United States"/>
    <s v="-"/>
    <s v="USD"/>
  </r>
  <r>
    <x v="3"/>
    <x v="62"/>
    <s v="JPY"/>
    <x v="61"/>
    <m/>
    <s v="Cash and/or Derivatives"/>
    <s v="FX"/>
    <n v="-0.16"/>
    <n v="0"/>
    <n v="-0.16"/>
    <n v="2372500"/>
    <n v="1"/>
    <s v="United States"/>
    <s v="-"/>
    <s v="USD"/>
  </r>
  <r>
    <x v="3"/>
    <x v="62"/>
    <s v="IDR"/>
    <x v="304"/>
    <m/>
    <s v="Cash and/or Derivatives"/>
    <s v="FX"/>
    <n v="8.2200000000000006"/>
    <n v="0"/>
    <n v="8.2200000000000006"/>
    <n v="163020000"/>
    <n v="1"/>
    <s v="United States"/>
    <s v="-"/>
    <s v="USD"/>
  </r>
  <r>
    <x v="3"/>
    <x v="62"/>
    <s v="JSZ5"/>
    <x v="300"/>
    <m/>
    <s v="Cash and/or Derivatives"/>
    <s v="Futures"/>
    <n v="0"/>
    <n v="0"/>
    <n v="424750.86"/>
    <n v="12"/>
    <n v="707.91"/>
    <s v="European Union"/>
    <s v="Eurex Deutschland"/>
    <s v="EUR"/>
  </r>
  <r>
    <x v="3"/>
    <x v="62"/>
    <s v="CAD"/>
    <x v="299"/>
    <m/>
    <s v="Cash and/or Derivatives"/>
    <s v="FX"/>
    <n v="-15.38"/>
    <n v="0"/>
    <n v="-15.38"/>
    <n v="2142238"/>
    <n v="1"/>
    <s v="United States"/>
    <s v="-"/>
    <s v="USD"/>
  </r>
  <r>
    <x v="3"/>
    <x v="62"/>
    <s v="IDR"/>
    <x v="249"/>
    <m/>
    <s v="Cash and/or Derivatives"/>
    <s v="Cash"/>
    <n v="-6496.89"/>
    <n v="0"/>
    <n v="-6496.89"/>
    <n v="-108205712"/>
    <n v="0.01"/>
    <s v="Indonesia"/>
    <s v="-"/>
    <s v="IDR"/>
  </r>
  <r>
    <x v="3"/>
    <x v="62"/>
    <s v="JPY"/>
    <x v="46"/>
    <m/>
    <s v="Cash and/or Derivatives"/>
    <s v="Cash"/>
    <n v="-9770.7199999999993"/>
    <n v="0"/>
    <n v="-9770.7199999999993"/>
    <n v="-1515390"/>
    <n v="0.64"/>
    <s v="Japan"/>
    <s v="-"/>
    <s v="JPY"/>
  </r>
  <r>
    <x v="3"/>
    <x v="62"/>
    <s v="CNH"/>
    <x v="57"/>
    <m/>
    <s v="Cash and/or Derivatives"/>
    <s v="Cash"/>
    <n v="-28921.3"/>
    <n v="-0.01"/>
    <n v="-28921.3"/>
    <n v="-204476"/>
    <n v="14.14"/>
    <s v="China"/>
    <s v="-"/>
    <s v="CNH"/>
  </r>
  <r>
    <x v="3"/>
    <x v="62"/>
    <s v="HKD"/>
    <x v="45"/>
    <m/>
    <s v="Cash and/or Derivatives"/>
    <s v="Cash"/>
    <n v="-95604.65"/>
    <n v="-0.05"/>
    <n v="-95604.65"/>
    <n v="-744588"/>
    <n v="12.84"/>
    <s v="Hong Kong"/>
    <s v="-"/>
    <s v="HKD"/>
  </r>
  <r>
    <x v="3"/>
    <x v="62"/>
    <s v="PLN"/>
    <x v="233"/>
    <m/>
    <s v="Cash and/or Derivatives"/>
    <s v="Cash"/>
    <n v="-139723.96"/>
    <n v="-7.0000000000000007E-2"/>
    <n v="-139723.96"/>
    <n v="-507925"/>
    <n v="27.51"/>
    <s v="Poland"/>
    <s v="-"/>
    <s v="PLN"/>
  </r>
  <r>
    <x v="3"/>
    <x v="62"/>
    <s v="MXN"/>
    <x v="272"/>
    <m/>
    <s v="Cash and/or Derivatives"/>
    <s v="Cash"/>
    <n v="-175073.01"/>
    <n v="-0.09"/>
    <n v="-175073.01"/>
    <n v="-3197096"/>
    <n v="5.48"/>
    <s v="Mexico"/>
    <s v="-"/>
    <s v="MXN"/>
  </r>
  <r>
    <x v="3"/>
    <x v="62"/>
    <s v="AUD"/>
    <x v="231"/>
    <m/>
    <s v="Cash and/or Derivatives"/>
    <s v="Cash"/>
    <n v="-380349.72"/>
    <n v="-0.19"/>
    <n v="-380349.72"/>
    <n v="-580288"/>
    <n v="65.540000000000006"/>
    <s v="Australia"/>
    <s v="-"/>
    <s v="AUD"/>
  </r>
  <r>
    <x v="3"/>
    <x v="62"/>
    <s v="GBP"/>
    <x v="49"/>
    <m/>
    <s v="Cash and/or Derivatives"/>
    <s v="Cash"/>
    <n v="-495644.26"/>
    <n v="-0.25"/>
    <n v="-495644.26"/>
    <n v="-374001"/>
    <n v="132.53"/>
    <s v="United Kingdom"/>
    <s v="-"/>
    <s v="GBP"/>
  </r>
  <r>
    <x v="3"/>
    <x v="62"/>
    <s v="CAD"/>
    <x v="257"/>
    <m/>
    <s v="Cash and/or Derivatives"/>
    <s v="Cash"/>
    <n v="-1563194.23"/>
    <n v="-0.77"/>
    <n v="-1563194.23"/>
    <n v="-2183079"/>
    <n v="71.61"/>
    <s v="Canada"/>
    <s v="-"/>
    <s v="CAD"/>
  </r>
  <r>
    <x v="0"/>
    <x v="63"/>
    <s v="AMD"/>
    <x v="10"/>
    <s v="EQUITY"/>
    <s v="Information Technology"/>
    <s v="Equity"/>
    <n v="20328316.120000001"/>
    <n v="5.61"/>
    <n v="20328316.120000001"/>
    <n v="91726"/>
    <n v="221.62"/>
    <s v="United States"/>
    <s v="NASDAQ"/>
    <s v="USD"/>
  </r>
  <r>
    <x v="0"/>
    <x v="63"/>
    <s v="ASML"/>
    <x v="4"/>
    <s v="EQUITY"/>
    <s v="Information Technology"/>
    <s v="Equity"/>
    <n v="19657072.129999999"/>
    <n v="5.42"/>
    <n v="19657072.129999999"/>
    <n v="17739"/>
    <n v="1108.1300000000001"/>
    <s v="Netherlands"/>
    <s v="Euronext Amsterdam"/>
    <s v="EUR"/>
  </r>
  <r>
    <x v="0"/>
    <x v="63"/>
    <s v="MU"/>
    <x v="17"/>
    <s v="EQUITY"/>
    <s v="Information Technology"/>
    <s v="Equity"/>
    <n v="19059476.940000001"/>
    <n v="5.26"/>
    <n v="19059476.940000001"/>
    <n v="75507"/>
    <n v="252.42"/>
    <s v="United States"/>
    <s v="NASDAQ"/>
    <s v="USD"/>
  </r>
  <r>
    <x v="0"/>
    <x v="63"/>
    <n v="5930"/>
    <x v="13"/>
    <s v="EQUITY"/>
    <s v="Information Technology"/>
    <s v="Equity"/>
    <n v="17657837.920000002"/>
    <n v="4.87"/>
    <n v="17657837.920000002"/>
    <n v="239798"/>
    <n v="73.64"/>
    <s v="Korea (South)"/>
    <s v="Korea Exchange (Stock Market)"/>
    <s v="KRW"/>
  </r>
  <r>
    <x v="0"/>
    <x v="63"/>
    <s v="IBM"/>
    <x v="8"/>
    <s v="EQUITY"/>
    <s v="Information Technology"/>
    <s v="Equity"/>
    <n v="17250889.760000002"/>
    <n v="4.76"/>
    <n v="17250889.760000002"/>
    <n v="55562"/>
    <n v="310.48"/>
    <s v="United States"/>
    <s v="New York Stock Exchange Inc."/>
    <s v="USD"/>
  </r>
  <r>
    <x v="0"/>
    <x v="63"/>
    <s v="AAPL"/>
    <x v="1"/>
    <s v="EQUITY"/>
    <s v="Information Technology"/>
    <s v="Equity"/>
    <n v="17206780.039999999"/>
    <n v="4.74"/>
    <n v="17206780.039999999"/>
    <n v="62078"/>
    <n v="277.18"/>
    <s v="United States"/>
    <s v="NASDAQ"/>
    <s v="USD"/>
  </r>
  <r>
    <x v="0"/>
    <x v="63"/>
    <s v="CSCO"/>
    <x v="2"/>
    <s v="EQUITY"/>
    <s v="Information Technology"/>
    <s v="Equity"/>
    <n v="16769295.08"/>
    <n v="4.62"/>
    <n v="16769295.08"/>
    <n v="210908"/>
    <n v="79.510000000000005"/>
    <s v="United States"/>
    <s v="NASDAQ"/>
    <s v="USD"/>
  </r>
  <r>
    <x v="0"/>
    <x v="63"/>
    <n v="2330"/>
    <x v="3"/>
    <s v="EQUITY"/>
    <s v="Information Technology"/>
    <s v="Equity"/>
    <n v="16518698.960000001"/>
    <n v="4.5599999999999996"/>
    <n v="16518698.960000001"/>
    <n v="348126"/>
    <n v="47.45"/>
    <s v="Taiwan"/>
    <s v="Taiwan Stock Exchange"/>
    <s v="TWD"/>
  </r>
  <r>
    <x v="0"/>
    <x v="63"/>
    <s v="AVGO"/>
    <x v="0"/>
    <s v="EQUITY"/>
    <s v="Information Technology"/>
    <s v="Equity"/>
    <n v="16128494.130000001"/>
    <n v="4.45"/>
    <n v="16128494.130000001"/>
    <n v="39697"/>
    <n v="406.29"/>
    <s v="United States"/>
    <s v="NASDAQ"/>
    <s v="USD"/>
  </r>
  <r>
    <x v="0"/>
    <x v="63"/>
    <s v="PLTR"/>
    <x v="12"/>
    <s v="EQUITY"/>
    <s v="Information Technology"/>
    <s v="Equity"/>
    <n v="15796440.800000001"/>
    <n v="4.3600000000000003"/>
    <n v="15796440.800000001"/>
    <n v="86870"/>
    <n v="181.84"/>
    <s v="United States"/>
    <s v="NASDAQ"/>
    <s v="USD"/>
  </r>
  <r>
    <x v="0"/>
    <x v="63"/>
    <s v="NVDA"/>
    <x v="5"/>
    <s v="EQUITY"/>
    <s v="Information Technology"/>
    <s v="Equity"/>
    <n v="14908027.09"/>
    <n v="4.1100000000000003"/>
    <n v="14908027.09"/>
    <n v="80597"/>
    <n v="184.97"/>
    <s v="United States"/>
    <s v="NASDAQ"/>
    <s v="USD"/>
  </r>
  <r>
    <x v="0"/>
    <x v="63"/>
    <s v="AMAT"/>
    <x v="51"/>
    <s v="EQUITY"/>
    <s v="Information Technology"/>
    <s v="Equity"/>
    <n v="14463493.880000001"/>
    <n v="3.99"/>
    <n v="14463493.880000001"/>
    <n v="54142"/>
    <n v="267.14"/>
    <s v="United States"/>
    <s v="NASDAQ"/>
    <s v="USD"/>
  </r>
  <r>
    <x v="0"/>
    <x v="63"/>
    <s v="AMZN"/>
    <x v="6"/>
    <s v="EQUITY"/>
    <s v="Consumer Discretionary"/>
    <s v="Equity"/>
    <n v="14150641.119999999"/>
    <n v="3.9"/>
    <n v="14150641.119999999"/>
    <n v="62086"/>
    <n v="227.92"/>
    <s v="United States"/>
    <s v="NASDAQ"/>
    <s v="USD"/>
  </r>
  <r>
    <x v="0"/>
    <x v="63"/>
    <s v="MSFT"/>
    <x v="9"/>
    <s v="EQUITY"/>
    <s v="Information Technology"/>
    <s v="Equity"/>
    <n v="14026014.140000001"/>
    <n v="3.87"/>
    <n v="14026014.140000001"/>
    <n v="28507"/>
    <n v="492.02"/>
    <s v="United States"/>
    <s v="NASDAQ"/>
    <s v="USD"/>
  </r>
  <r>
    <x v="0"/>
    <x v="63"/>
    <s v="QCOM"/>
    <x v="11"/>
    <s v="EQUITY"/>
    <s v="Information Technology"/>
    <s v="Equity"/>
    <n v="12787456"/>
    <n v="3.53"/>
    <n v="12787456"/>
    <n v="72656"/>
    <n v="176"/>
    <s v="United States"/>
    <s v="NASDAQ"/>
    <s v="USD"/>
  </r>
  <r>
    <x v="0"/>
    <x v="63"/>
    <s v="NOW"/>
    <x v="50"/>
    <s v="EQUITY"/>
    <s v="Information Technology"/>
    <s v="Equity"/>
    <n v="11984983.289999999"/>
    <n v="3.3"/>
    <n v="11984983.289999999"/>
    <n v="14019"/>
    <n v="854.91"/>
    <s v="United States"/>
    <s v="New York Stock Exchange Inc."/>
    <s v="USD"/>
  </r>
  <r>
    <x v="0"/>
    <x v="63"/>
    <s v="INTC"/>
    <x v="20"/>
    <s v="EQUITY"/>
    <s v="Information Technology"/>
    <s v="Equity"/>
    <n v="11936079"/>
    <n v="3.29"/>
    <n v="11936079"/>
    <n v="294718"/>
    <n v="40.5"/>
    <s v="United States"/>
    <s v="NASDAQ"/>
    <s v="USD"/>
  </r>
  <r>
    <x v="0"/>
    <x v="63"/>
    <s v="KLAC"/>
    <x v="21"/>
    <s v="EQUITY"/>
    <s v="Information Technology"/>
    <s v="Equity"/>
    <n v="10882191.189999999"/>
    <n v="3"/>
    <n v="10882191.189999999"/>
    <n v="8879"/>
    <n v="1225.6099999999999"/>
    <s v="United States"/>
    <s v="NASDAQ"/>
    <s v="USD"/>
  </r>
  <r>
    <x v="0"/>
    <x v="63"/>
    <s v="ORCL"/>
    <x v="7"/>
    <s v="EQUITY"/>
    <s v="Information Technology"/>
    <s v="Equity"/>
    <n v="10269909.27"/>
    <n v="2.83"/>
    <n v="10269909.27"/>
    <n v="46359"/>
    <n v="221.53"/>
    <s v="United States"/>
    <s v="New York Stock Exchange Inc."/>
    <s v="USD"/>
  </r>
  <r>
    <x v="0"/>
    <x v="63"/>
    <s v="GOOGL"/>
    <x v="16"/>
    <s v="EQUITY"/>
    <s v="Communication"/>
    <s v="Equity"/>
    <n v="10054606.800000001"/>
    <n v="2.77"/>
    <n v="10054606.800000001"/>
    <n v="31710"/>
    <n v="317.08"/>
    <s v="United States"/>
    <s v="NASDAQ"/>
    <s v="USD"/>
  </r>
  <r>
    <x v="0"/>
    <x v="63"/>
    <s v="PANW"/>
    <x v="14"/>
    <s v="EQUITY"/>
    <s v="Information Technology"/>
    <s v="Equity"/>
    <n v="8789235"/>
    <n v="2.42"/>
    <n v="8789235"/>
    <n v="45073"/>
    <n v="195"/>
    <s v="United States"/>
    <s v="NASDAQ"/>
    <s v="USD"/>
  </r>
  <r>
    <x v="0"/>
    <x v="63"/>
    <s v="GOOG"/>
    <x v="18"/>
    <s v="EQUITY"/>
    <s v="Communication"/>
    <s v="Equity"/>
    <n v="8782610"/>
    <n v="2.42"/>
    <n v="8782610"/>
    <n v="27640"/>
    <n v="317.75"/>
    <s v="United States"/>
    <s v="NASDAQ"/>
    <s v="USD"/>
  </r>
  <r>
    <x v="0"/>
    <x v="63"/>
    <n v="8035"/>
    <x v="22"/>
    <s v="EQUITY"/>
    <s v="Information Technology"/>
    <s v="Equity"/>
    <n v="6872798.5499999998"/>
    <n v="1.9"/>
    <n v="6872798.5499999998"/>
    <n v="32100"/>
    <n v="214.11"/>
    <s v="Japan"/>
    <s v="Tokyo Stock Exchange"/>
    <s v="JPY"/>
  </r>
  <r>
    <x v="0"/>
    <x v="63"/>
    <n v="2317"/>
    <x v="24"/>
    <s v="EQUITY"/>
    <s v="Information Technology"/>
    <s v="Equity"/>
    <n v="6194814.1299999999"/>
    <n v="1.71"/>
    <n v="6194814.1299999999"/>
    <n v="822210"/>
    <n v="7.53"/>
    <s v="Taiwan"/>
    <s v="Taiwan Stock Exchange"/>
    <s v="TWD"/>
  </r>
  <r>
    <x v="0"/>
    <x v="63"/>
    <s v="SNOW"/>
    <x v="25"/>
    <s v="EQUITY"/>
    <s v="Information Technology"/>
    <s v="Equity"/>
    <n v="5015623.2"/>
    <n v="1.38"/>
    <n v="5015623.2"/>
    <n v="22532"/>
    <n v="222.6"/>
    <s v="United States"/>
    <s v="New York Stock Exchange Inc."/>
    <s v="USD"/>
  </r>
  <r>
    <x v="0"/>
    <x v="63"/>
    <s v="EQIX"/>
    <x v="19"/>
    <s v="EQUITY"/>
    <s v="Real Estate"/>
    <s v="Equity"/>
    <n v="4895088.03"/>
    <n v="1.35"/>
    <n v="4895088.03"/>
    <n v="6609"/>
    <n v="740.67"/>
    <s v="United States"/>
    <s v="NASDAQ"/>
    <s v="USD"/>
  </r>
  <r>
    <x v="0"/>
    <x v="63"/>
    <s v="DELL"/>
    <x v="26"/>
    <s v="EQUITY"/>
    <s v="Information Technology"/>
    <s v="Equity"/>
    <n v="2917962.42"/>
    <n v="0.8"/>
    <n v="2917962.42"/>
    <n v="21111"/>
    <n v="138.22"/>
    <s v="United States"/>
    <s v="New York Stock Exchange Inc."/>
    <s v="USD"/>
  </r>
  <r>
    <x v="0"/>
    <x v="63"/>
    <s v="MCHP"/>
    <x v="27"/>
    <s v="EQUITY"/>
    <s v="Information Technology"/>
    <s v="Equity"/>
    <n v="2436080.85"/>
    <n v="0.67"/>
    <n v="2436080.85"/>
    <n v="36441"/>
    <n v="66.849999999999994"/>
    <s v="United States"/>
    <s v="NASDAQ"/>
    <s v="USD"/>
  </r>
  <r>
    <x v="0"/>
    <x v="63"/>
    <s v="MDB"/>
    <x v="33"/>
    <s v="EQUITY"/>
    <s v="Information Technology"/>
    <s v="Equity"/>
    <n v="2288509.62"/>
    <n v="0.63"/>
    <n v="2288509.62"/>
    <n v="5527"/>
    <n v="414.06"/>
    <s v="United States"/>
    <s v="NASDAQ"/>
    <s v="USD"/>
  </r>
  <r>
    <x v="0"/>
    <x v="63"/>
    <s v="HPE"/>
    <x v="28"/>
    <s v="EQUITY"/>
    <s v="Information Technology"/>
    <s v="Equity"/>
    <n v="2194151.37"/>
    <n v="0.61"/>
    <n v="2194151.37"/>
    <n v="88581"/>
    <n v="24.77"/>
    <s v="United States"/>
    <s v="New York Stock Exchange Inc."/>
    <s v="USD"/>
  </r>
  <r>
    <x v="0"/>
    <x v="63"/>
    <n v="5935"/>
    <x v="32"/>
    <s v="EQUITY"/>
    <s v="Information Technology"/>
    <s v="Equity"/>
    <n v="2094797.23"/>
    <n v="0.57999999999999996"/>
    <n v="2094797.23"/>
    <n v="38071"/>
    <n v="55.02"/>
    <s v="Korea (South)"/>
    <s v="Korea Exchange (Stock Market)"/>
    <s v="KRW"/>
  </r>
  <r>
    <x v="0"/>
    <x v="63"/>
    <s v="NTAP"/>
    <x v="29"/>
    <s v="EQUITY"/>
    <s v="Information Technology"/>
    <s v="Equity"/>
    <n v="1585192.2"/>
    <n v="0.44"/>
    <n v="1585192.2"/>
    <n v="13514"/>
    <n v="117.3"/>
    <s v="United States"/>
    <s v="NASDAQ"/>
    <s v="USD"/>
  </r>
  <r>
    <x v="0"/>
    <x v="63"/>
    <s v="PSTG"/>
    <x v="30"/>
    <s v="EQUITY"/>
    <s v="Information Technology"/>
    <s v="Equity"/>
    <n v="1535302.9"/>
    <n v="0.42"/>
    <n v="1535302.9"/>
    <n v="21886"/>
    <n v="70.150000000000006"/>
    <s v="United States"/>
    <s v="New York Stock Exchange Inc."/>
    <s v="USD"/>
  </r>
  <r>
    <x v="0"/>
    <x v="63"/>
    <s v="ZBRA"/>
    <x v="31"/>
    <s v="EQUITY"/>
    <s v="Information Technology"/>
    <s v="Equity"/>
    <n v="911629.88"/>
    <n v="0.25"/>
    <n v="911629.88"/>
    <n v="3437"/>
    <n v="265.24"/>
    <s v="United States"/>
    <s v="NASDAQ"/>
    <s v="USD"/>
  </r>
  <r>
    <x v="0"/>
    <x v="63"/>
    <s v="NTNX"/>
    <x v="34"/>
    <s v="EQUITY"/>
    <s v="Information Technology"/>
    <s v="Equity"/>
    <n v="845369.77"/>
    <n v="0.23"/>
    <n v="845369.77"/>
    <n v="17899"/>
    <n v="47.23"/>
    <s v="United States"/>
    <s v="NASDAQ"/>
    <s v="USD"/>
  </r>
  <r>
    <x v="0"/>
    <x v="63"/>
    <s v="USD"/>
    <x v="38"/>
    <s v="CASH"/>
    <s v="Cash and/or Derivatives"/>
    <s v="Cash"/>
    <n v="831920.94"/>
    <n v="0.23"/>
    <n v="831920.94"/>
    <n v="831921"/>
    <n v="100"/>
    <s v="United States"/>
    <s v="-"/>
    <s v="USD"/>
  </r>
  <r>
    <x v="0"/>
    <x v="63"/>
    <s v="RBRK"/>
    <x v="52"/>
    <s v="EQUITY"/>
    <s v="Information Technology"/>
    <s v="Equity"/>
    <n v="762529.81"/>
    <n v="0.21"/>
    <n v="762529.81"/>
    <n v="8351"/>
    <n v="91.31"/>
    <s v="United States"/>
    <s v="New York Stock Exchange Inc."/>
    <s v="USD"/>
  </r>
  <r>
    <x v="0"/>
    <x v="63"/>
    <n v="992"/>
    <x v="36"/>
    <s v="EQUITY"/>
    <s v="Information Technology"/>
    <s v="Equity"/>
    <n v="732926.84"/>
    <n v="0.2"/>
    <n v="732926.84"/>
    <n v="582000"/>
    <n v="1.26"/>
    <s v="China"/>
    <s v="Hong Kong Exchanges And Clearing Ltd"/>
    <s v="HKD"/>
  </r>
  <r>
    <x v="0"/>
    <x v="63"/>
    <s v="ICSUAGD"/>
    <x v="42"/>
    <s v="FUND"/>
    <s v="Cash and/or Derivatives"/>
    <s v="Money Market"/>
    <n v="663481.24"/>
    <n v="0.18"/>
    <n v="663481.24"/>
    <n v="663481"/>
    <n v="1"/>
    <s v="Ireland"/>
    <s v="-"/>
    <s v="USD"/>
  </r>
  <r>
    <x v="0"/>
    <x v="63"/>
    <n v="66570"/>
    <x v="53"/>
    <s v="EQUITY"/>
    <s v="Consumer Discretionary"/>
    <s v="Equity"/>
    <n v="458135.32"/>
    <n v="0.13"/>
    <n v="458135.32"/>
    <n v="7062"/>
    <n v="64.87"/>
    <s v="Korea (South)"/>
    <s v="Korea Exchange (Stock Market)"/>
    <s v="KRW"/>
  </r>
  <r>
    <x v="0"/>
    <x v="63"/>
    <s v="CVLT"/>
    <x v="37"/>
    <s v="EQUITY"/>
    <s v="Information Technology"/>
    <s v="Equity"/>
    <n v="345675.51"/>
    <n v="0.1"/>
    <n v="345675.51"/>
    <n v="2829"/>
    <n v="122.19"/>
    <s v="United States"/>
    <s v="NASDAQ"/>
    <s v="USD"/>
  </r>
  <r>
    <x v="0"/>
    <x v="63"/>
    <s v="GFS"/>
    <x v="54"/>
    <s v="EQUITY"/>
    <s v="Information Technology"/>
    <s v="Equity"/>
    <n v="168711.12"/>
    <n v="0.05"/>
    <n v="168711.12"/>
    <n v="4222"/>
    <n v="39.96"/>
    <s v="United States"/>
    <s v="NASDAQ"/>
    <s v="USD"/>
  </r>
  <r>
    <x v="0"/>
    <x v="63"/>
    <n v="3706"/>
    <x v="55"/>
    <s v="EQUITY"/>
    <s v="Information Technology"/>
    <s v="Equity"/>
    <n v="167066.25"/>
    <n v="0.05"/>
    <n v="167066.25"/>
    <n v="55200"/>
    <n v="3.03"/>
    <s v="Taiwan"/>
    <s v="Taiwan Stock Exchange"/>
    <s v="TWD"/>
  </r>
  <r>
    <x v="0"/>
    <x v="63"/>
    <s v="FSLY"/>
    <x v="40"/>
    <s v="EQUITY"/>
    <s v="Information Technology"/>
    <s v="Equity"/>
    <n v="95548.160000000003"/>
    <n v="0.03"/>
    <n v="95548.160000000003"/>
    <n v="8782"/>
    <n v="10.88"/>
    <s v="United States"/>
    <s v="NASDAQ"/>
    <s v="USD"/>
  </r>
  <r>
    <x v="0"/>
    <x v="63"/>
    <s v="CITFT"/>
    <x v="47"/>
    <s v="CASH"/>
    <s v="Cash and/or Derivatives"/>
    <s v="Cash Collateral and Margins"/>
    <n v="41000"/>
    <n v="0.01"/>
    <n v="41000"/>
    <n v="41000"/>
    <n v="100"/>
    <s v="United States"/>
    <s v="-"/>
    <s v="USD"/>
  </r>
  <r>
    <x v="0"/>
    <x v="63"/>
    <n v="2388"/>
    <x v="44"/>
    <s v="EQUITY"/>
    <s v="Information Technology"/>
    <s v="Equity"/>
    <n v="12686.15"/>
    <n v="0"/>
    <n v="12686.15"/>
    <n v="6331"/>
    <n v="2"/>
    <s v="Taiwan"/>
    <s v="Taiwan Stock Exchange"/>
    <s v="TWD"/>
  </r>
  <r>
    <x v="0"/>
    <x v="63"/>
    <n v="300017"/>
    <x v="56"/>
    <s v="EQUITY"/>
    <s v="Information Technology"/>
    <s v="Equity"/>
    <n v="9370.4"/>
    <n v="0"/>
    <n v="9370.4"/>
    <n v="6500"/>
    <n v="1.44"/>
    <s v="China"/>
    <s v="Shenzhen Stock Exchange"/>
    <s v="CNY"/>
  </r>
  <r>
    <x v="0"/>
    <x v="63"/>
    <s v="CNH"/>
    <x v="57"/>
    <s v="CASH"/>
    <s v="Cash and/or Derivatives"/>
    <s v="Cash"/>
    <n v="2303.9299999999998"/>
    <n v="0"/>
    <n v="2303.9299999999998"/>
    <n v="16269"/>
    <n v="14.16"/>
    <s v="China"/>
    <s v="-"/>
    <s v="CNH"/>
  </r>
  <r>
    <x v="0"/>
    <x v="63"/>
    <s v="GBP"/>
    <x v="49"/>
    <s v="CASH"/>
    <s v="Cash and/or Derivatives"/>
    <s v="Cash"/>
    <n v="139.32"/>
    <n v="0"/>
    <n v="139.32"/>
    <n v="105"/>
    <n v="132.97999999999999"/>
    <s v="United Kingdom"/>
    <s v="-"/>
    <s v="GBP"/>
  </r>
  <r>
    <x v="0"/>
    <x v="63"/>
    <s v="EUR"/>
    <x v="60"/>
    <s v="FX"/>
    <s v="Cash and/or Derivatives"/>
    <s v="FX"/>
    <n v="113.67"/>
    <n v="0"/>
    <n v="113.67"/>
    <n v="346543"/>
    <n v="1"/>
    <s v="United States"/>
    <s v="-"/>
    <s v="USD"/>
  </r>
  <r>
    <x v="0"/>
    <x v="63"/>
    <s v="TWD"/>
    <x v="64"/>
    <s v="FX"/>
    <s v="Cash and/or Derivatives"/>
    <s v="FX"/>
    <n v="23.45"/>
    <n v="0"/>
    <n v="23.45"/>
    <n v="2028035"/>
    <n v="1"/>
    <s v="United States"/>
    <s v="-"/>
    <s v="USD"/>
  </r>
  <r>
    <x v="0"/>
    <x v="63"/>
    <s v="HKD"/>
    <x v="63"/>
    <s v="FX"/>
    <s v="Cash and/or Derivatives"/>
    <s v="FX"/>
    <n v="-4.6900000000000004"/>
    <n v="0"/>
    <n v="-4.6900000000000004"/>
    <n v="120360"/>
    <n v="1"/>
    <s v="United States"/>
    <s v="-"/>
    <s v="USD"/>
  </r>
  <r>
    <x v="0"/>
    <x v="63"/>
    <s v="CNH"/>
    <x v="62"/>
    <s v="FX"/>
    <s v="Cash and/or Derivatives"/>
    <s v="FX"/>
    <n v="0.19"/>
    <n v="0"/>
    <n v="0.19"/>
    <n v="1026"/>
    <n v="1"/>
    <s v="United States"/>
    <s v="-"/>
    <s v="USD"/>
  </r>
  <r>
    <x v="0"/>
    <x v="63"/>
    <s v="HWBZ5"/>
    <x v="149"/>
    <s v="FUTURE"/>
    <s v="Cash and/or Derivatives"/>
    <s v="Futures"/>
    <n v="0"/>
    <n v="0"/>
    <n v="616794"/>
    <n v="12"/>
    <n v="25699.75"/>
    <s v="-"/>
    <s v="Chicago Mercantile Exchange"/>
    <s v="USD"/>
  </r>
  <r>
    <x v="0"/>
    <x v="63"/>
    <s v="JPY"/>
    <x v="61"/>
    <s v="FX"/>
    <s v="Cash and/or Derivatives"/>
    <s v="FX"/>
    <n v="-985.76"/>
    <n v="0"/>
    <n v="-985.76"/>
    <n v="23198000"/>
    <n v="1"/>
    <s v="United States"/>
    <s v="-"/>
    <s v="USD"/>
  </r>
  <r>
    <x v="0"/>
    <x v="63"/>
    <s v="KRW"/>
    <x v="59"/>
    <s v="FX"/>
    <s v="Cash and/or Derivatives"/>
    <s v="FX"/>
    <n v="-1563.41"/>
    <n v="0"/>
    <n v="-1563.41"/>
    <n v="607104100"/>
    <n v="1"/>
    <s v="United States"/>
    <s v="-"/>
    <s v="USD"/>
  </r>
  <r>
    <x v="0"/>
    <x v="63"/>
    <s v="HKD"/>
    <x v="45"/>
    <s v="CASH"/>
    <s v="Cash and/or Derivatives"/>
    <s v="Cash"/>
    <n v="-8827.48"/>
    <n v="0"/>
    <n v="-8827.48"/>
    <n v="-68695"/>
    <n v="12.85"/>
    <s v="Hong Kong"/>
    <s v="-"/>
    <s v="HKD"/>
  </r>
  <r>
    <x v="0"/>
    <x v="63"/>
    <s v="TWD"/>
    <x v="41"/>
    <s v="CASH"/>
    <s v="Cash and/or Derivatives"/>
    <s v="Cash"/>
    <n v="-27266.6"/>
    <n v="-0.01"/>
    <n v="-27266.6"/>
    <n v="-850459"/>
    <n v="3.21"/>
    <s v="Taiwan"/>
    <s v="-"/>
    <s v="TWD"/>
  </r>
  <r>
    <x v="0"/>
    <x v="63"/>
    <s v="JPY"/>
    <x v="46"/>
    <s v="CASH"/>
    <s v="Cash and/or Derivatives"/>
    <s v="Cash"/>
    <n v="-123288.75"/>
    <n v="-0.03"/>
    <n v="-123288.75"/>
    <n v="-19342156"/>
    <n v="0.64"/>
    <s v="Japan"/>
    <s v="-"/>
    <s v="JPY"/>
  </r>
  <r>
    <x v="0"/>
    <x v="63"/>
    <s v="KRW"/>
    <x v="39"/>
    <s v="CASH"/>
    <s v="Cash and/or Derivatives"/>
    <s v="Cash"/>
    <n v="-322841.21999999997"/>
    <n v="-0.09"/>
    <n v="-322841.21999999997"/>
    <n v="-475254560"/>
    <n v="7.0000000000000007E-2"/>
    <s v="Korea (South)"/>
    <s v="-"/>
    <s v="KRW"/>
  </r>
  <r>
    <x v="0"/>
    <x v="63"/>
    <s v="EUR"/>
    <x v="43"/>
    <s v="CASH"/>
    <s v="Cash and/or Derivatives"/>
    <s v="Cash"/>
    <n v="-360020.35"/>
    <n v="-0.1"/>
    <n v="-360020.35"/>
    <n v="-309588"/>
    <n v="116.29"/>
    <s v="European Union"/>
    <s v="-"/>
    <s v="EUR"/>
  </r>
  <r>
    <x v="2"/>
    <x v="63"/>
    <s v="AMD"/>
    <x v="10"/>
    <m/>
    <s v="Information Technology"/>
    <s v="Equity"/>
    <n v="6995656.9199999999"/>
    <n v="9.4700000000000006"/>
    <n v="6995656.9199999999"/>
    <n v="31566"/>
    <n v="221.62"/>
    <s v="United States"/>
    <s v="NASDAQ"/>
    <s v="USD"/>
  </r>
  <r>
    <x v="2"/>
    <x v="63"/>
    <n v="5930"/>
    <x v="13"/>
    <m/>
    <s v="Information Technology"/>
    <s v="Equity"/>
    <n v="5831995.1100000003"/>
    <n v="7.89"/>
    <n v="5831995.1100000003"/>
    <n v="79200"/>
    <n v="73.64"/>
    <s v="Korea (South)"/>
    <s v="Korea Exchange (Stock Market)"/>
    <s v="KRW"/>
  </r>
  <r>
    <x v="2"/>
    <x v="63"/>
    <s v="AAPL"/>
    <x v="1"/>
    <m/>
    <s v="Information Technology"/>
    <s v="Equity"/>
    <n v="5320470.0999999996"/>
    <n v="7.2"/>
    <n v="5320470.0999999996"/>
    <n v="19195"/>
    <n v="277.18"/>
    <s v="United States"/>
    <s v="NASDAQ"/>
    <s v="USD"/>
  </r>
  <r>
    <x v="2"/>
    <x v="63"/>
    <s v="NVDA"/>
    <x v="5"/>
    <m/>
    <s v="Information Technology"/>
    <s v="Equity"/>
    <n v="4998444.3099999996"/>
    <n v="6.77"/>
    <n v="4998444.3099999996"/>
    <n v="27023"/>
    <n v="184.97"/>
    <s v="United States"/>
    <s v="NASDAQ"/>
    <s v="USD"/>
  </r>
  <r>
    <x v="2"/>
    <x v="63"/>
    <s v="EA"/>
    <x v="156"/>
    <m/>
    <s v="Communication"/>
    <s v="Equity"/>
    <n v="4132246.68"/>
    <n v="5.59"/>
    <n v="4132246.68"/>
    <n v="20274"/>
    <n v="203.82"/>
    <s v="United States"/>
    <s v="NASDAQ"/>
    <s v="USD"/>
  </r>
  <r>
    <x v="2"/>
    <x v="63"/>
    <s v="TTWO"/>
    <x v="159"/>
    <m/>
    <s v="Communication"/>
    <s v="Equity"/>
    <n v="3275774.1"/>
    <n v="4.43"/>
    <n v="3275774.1"/>
    <n v="13170"/>
    <n v="248.73"/>
    <s v="United States"/>
    <s v="NASDAQ"/>
    <s v="USD"/>
  </r>
  <r>
    <x v="2"/>
    <x v="63"/>
    <s v="RBLX"/>
    <x v="158"/>
    <m/>
    <s v="Communication"/>
    <s v="Equity"/>
    <n v="3268089"/>
    <n v="4.42"/>
    <n v="3268089"/>
    <n v="33011"/>
    <n v="99"/>
    <s v="United States"/>
    <s v="New York Stock Exchange Inc."/>
    <s v="USD"/>
  </r>
  <r>
    <x v="2"/>
    <x v="63"/>
    <s v="NFLX"/>
    <x v="153"/>
    <m/>
    <s v="Communication"/>
    <s v="Equity"/>
    <n v="3125667.2"/>
    <n v="4.2300000000000004"/>
    <n v="3125667.2"/>
    <n v="32320"/>
    <n v="96.71"/>
    <s v="United States"/>
    <s v="NASDAQ"/>
    <s v="USD"/>
  </r>
  <r>
    <x v="2"/>
    <x v="63"/>
    <n v="1810"/>
    <x v="152"/>
    <m/>
    <s v="Information Technology"/>
    <s v="Equity"/>
    <n v="3028509.82"/>
    <n v="4.0999999999999996"/>
    <n v="3028509.82"/>
    <n v="571200"/>
    <n v="5.3"/>
    <s v="China"/>
    <s v="Hong Kong Exchanges And Clearing Ltd"/>
    <s v="HKD"/>
  </r>
  <r>
    <x v="2"/>
    <x v="63"/>
    <n v="7974"/>
    <x v="157"/>
    <m/>
    <s v="Communication"/>
    <s v="Equity"/>
    <n v="2806514.33"/>
    <n v="3.8"/>
    <n v="2806514.33"/>
    <n v="37000"/>
    <n v="75.849999999999994"/>
    <s v="Japan"/>
    <s v="Tokyo Stock Exchange"/>
    <s v="JPY"/>
  </r>
  <r>
    <x v="2"/>
    <x v="63"/>
    <s v="SPOT"/>
    <x v="154"/>
    <m/>
    <s v="Communication"/>
    <s v="Equity"/>
    <n v="2631107.54"/>
    <n v="3.56"/>
    <n v="2631107.54"/>
    <n v="4462"/>
    <n v="589.66999999999996"/>
    <s v="Sweden"/>
    <s v="New York Stock Exchange Inc."/>
    <s v="USD"/>
  </r>
  <r>
    <x v="2"/>
    <x v="63"/>
    <s v="RDDT"/>
    <x v="236"/>
    <m/>
    <s v="Communication"/>
    <s v="Equity"/>
    <n v="2580210.08"/>
    <n v="3.49"/>
    <n v="2580210.08"/>
    <n v="10928"/>
    <n v="236.11"/>
    <s v="United States"/>
    <s v="New York Stock Exchange Inc."/>
    <s v="USD"/>
  </r>
  <r>
    <x v="2"/>
    <x v="63"/>
    <s v="ALL"/>
    <x v="160"/>
    <m/>
    <s v="Consumer Discretionary"/>
    <s v="Equity"/>
    <n v="2168895.42"/>
    <n v="2.94"/>
    <n v="2168895.42"/>
    <n v="56119"/>
    <n v="38.65"/>
    <s v="Australia"/>
    <s v="Asx - All Markets"/>
    <s v="AUD"/>
  </r>
  <r>
    <x v="2"/>
    <x v="63"/>
    <s v="ZM"/>
    <x v="161"/>
    <m/>
    <s v="Information Technology"/>
    <s v="Equity"/>
    <n v="2064650.43"/>
    <n v="2.79"/>
    <n v="2064650.43"/>
    <n v="23561"/>
    <n v="87.63"/>
    <s v="United States"/>
    <s v="NASDAQ"/>
    <s v="USD"/>
  </r>
  <r>
    <x v="2"/>
    <x v="63"/>
    <s v="TTD"/>
    <x v="155"/>
    <m/>
    <s v="Communication"/>
    <s v="Equity"/>
    <n v="1584155.8"/>
    <n v="2.14"/>
    <n v="1584155.8"/>
    <n v="40207"/>
    <n v="39.4"/>
    <s v="United States"/>
    <s v="NASDAQ"/>
    <s v="USD"/>
  </r>
  <r>
    <x v="2"/>
    <x v="63"/>
    <s v="LOGN"/>
    <x v="164"/>
    <m/>
    <s v="Information Technology"/>
    <s v="Equity"/>
    <n v="1579550.43"/>
    <n v="2.14"/>
    <n v="1579550.43"/>
    <n v="13223"/>
    <n v="119.45"/>
    <s v="Switzerland"/>
    <s v="SIX Swiss Exchange"/>
    <s v="CHF"/>
  </r>
  <r>
    <x v="2"/>
    <x v="63"/>
    <s v="PINS"/>
    <x v="162"/>
    <m/>
    <s v="Communication"/>
    <s v="Equity"/>
    <n v="1449101.7"/>
    <n v="1.96"/>
    <n v="1449101.7"/>
    <n v="53315"/>
    <n v="27.18"/>
    <s v="United States"/>
    <s v="New York Stock Exchange Inc."/>
    <s v="USD"/>
  </r>
  <r>
    <x v="2"/>
    <x v="63"/>
    <n v="9766"/>
    <x v="168"/>
    <m/>
    <s v="Communication"/>
    <s v="Equity"/>
    <n v="1331166.1399999999"/>
    <n v="1.8"/>
    <n v="1331166.1399999999"/>
    <n v="9200"/>
    <n v="144.69"/>
    <s v="Japan"/>
    <s v="Tokyo Stock Exchange"/>
    <s v="JPY"/>
  </r>
  <r>
    <x v="2"/>
    <x v="63"/>
    <s v="ROKU"/>
    <x v="169"/>
    <m/>
    <s v="Communication"/>
    <s v="Equity"/>
    <n v="1226818.32"/>
    <n v="1.66"/>
    <n v="1226818.32"/>
    <n v="11622"/>
    <n v="105.56"/>
    <s v="United States"/>
    <s v="NASDAQ"/>
    <s v="USD"/>
  </r>
  <r>
    <x v="2"/>
    <x v="63"/>
    <n v="992"/>
    <x v="36"/>
    <m/>
    <s v="Information Technology"/>
    <s v="Equity"/>
    <n v="964642.54"/>
    <n v="1.31"/>
    <n v="964642.54"/>
    <n v="766000"/>
    <n v="1.26"/>
    <s v="China"/>
    <s v="Hong Kong Exchanges And Clearing Ltd"/>
    <s v="HKD"/>
  </r>
  <r>
    <x v="2"/>
    <x v="63"/>
    <s v="EVO"/>
    <x v="163"/>
    <m/>
    <s v="Consumer Discretionary"/>
    <s v="Equity"/>
    <n v="910172.67"/>
    <n v="1.23"/>
    <n v="910172.67"/>
    <n v="13369"/>
    <n v="68.08"/>
    <s v="Sweden"/>
    <s v="Nasdaq Omx Nordic"/>
    <s v="SEK"/>
  </r>
  <r>
    <x v="2"/>
    <x v="63"/>
    <n v="3659"/>
    <x v="173"/>
    <m/>
    <s v="Communication"/>
    <s v="Equity"/>
    <n v="898792.11"/>
    <n v="1.22"/>
    <n v="898792.11"/>
    <n v="37000"/>
    <n v="24.29"/>
    <s v="Japan"/>
    <s v="Tokyo Stock Exchange"/>
    <s v="JPY"/>
  </r>
  <r>
    <x v="2"/>
    <x v="63"/>
    <s v="SNAP"/>
    <x v="165"/>
    <m/>
    <s v="Communication"/>
    <s v="Equity"/>
    <n v="841587.12"/>
    <n v="1.1399999999999999"/>
    <n v="841587.12"/>
    <n v="106261"/>
    <n v="7.92"/>
    <s v="United States"/>
    <s v="New York Stock Exchange Inc."/>
    <s v="USD"/>
  </r>
  <r>
    <x v="2"/>
    <x v="63"/>
    <s v="PSON"/>
    <x v="167"/>
    <m/>
    <s v="Consumer Discretionary"/>
    <s v="Equity"/>
    <n v="790861.31"/>
    <n v="1.07"/>
    <n v="790861.31"/>
    <n v="59208"/>
    <n v="13.36"/>
    <s v="United Kingdom"/>
    <s v="London Stock Exchange"/>
    <s v="GBP"/>
  </r>
  <r>
    <x v="2"/>
    <x v="63"/>
    <n v="9697"/>
    <x v="170"/>
    <m/>
    <s v="Communication"/>
    <s v="Equity"/>
    <n v="789215.03"/>
    <n v="1.07"/>
    <n v="789215.03"/>
    <n v="33600"/>
    <n v="23.49"/>
    <s v="Japan"/>
    <s v="Tokyo Stock Exchange"/>
    <s v="JPY"/>
  </r>
  <r>
    <x v="2"/>
    <x v="63"/>
    <s v="DUOL"/>
    <x v="166"/>
    <m/>
    <s v="Consumer Discretionary"/>
    <s v="Equity"/>
    <n v="736379.76"/>
    <n v="1"/>
    <n v="736379.76"/>
    <n v="3522"/>
    <n v="209.08"/>
    <s v="United States"/>
    <s v="NASDAQ"/>
    <s v="USD"/>
  </r>
  <r>
    <x v="2"/>
    <x v="63"/>
    <n v="5935"/>
    <x v="32"/>
    <m/>
    <s v="Information Technology"/>
    <s v="Equity"/>
    <n v="695716.32"/>
    <n v="0.94"/>
    <n v="695716.32"/>
    <n v="12644"/>
    <n v="55.02"/>
    <s v="Korea (South)"/>
    <s v="Korea Exchange (Stock Market)"/>
    <s v="KRW"/>
  </r>
  <r>
    <x v="2"/>
    <x v="63"/>
    <s v="LIF"/>
    <x v="237"/>
    <m/>
    <s v="Information Technology"/>
    <s v="Equity"/>
    <n v="500462.74"/>
    <n v="0.68"/>
    <n v="500462.74"/>
    <n v="6866"/>
    <n v="72.89"/>
    <s v="United States"/>
    <s v="NASDAQ"/>
    <s v="USD"/>
  </r>
  <r>
    <x v="2"/>
    <x v="63"/>
    <n v="9684"/>
    <x v="176"/>
    <m/>
    <s v="Communication"/>
    <s v="Equity"/>
    <n v="478500.81"/>
    <n v="0.65"/>
    <n v="478500.81"/>
    <n v="24800"/>
    <n v="19.29"/>
    <s v="Japan"/>
    <s v="Tokyo Stock Exchange"/>
    <s v="JPY"/>
  </r>
  <r>
    <x v="2"/>
    <x v="63"/>
    <n v="259960"/>
    <x v="171"/>
    <m/>
    <s v="Communication"/>
    <s v="Equity"/>
    <n v="469286.73"/>
    <n v="0.64"/>
    <n v="469286.73"/>
    <n v="2814"/>
    <n v="166.77"/>
    <s v="Korea (South)"/>
    <s v="Korea Exchange (Stock Market)"/>
    <s v="KRW"/>
  </r>
  <r>
    <x v="2"/>
    <x v="63"/>
    <s v="CDR"/>
    <x v="177"/>
    <m/>
    <s v="Communication"/>
    <s v="Equity"/>
    <n v="433236.39"/>
    <n v="0.59"/>
    <n v="433236.39"/>
    <n v="6233"/>
    <n v="69.510000000000005"/>
    <s v="Poland"/>
    <s v="Warsaw Stock Exchange/Equities/Main Market"/>
    <s v="PLN"/>
  </r>
  <r>
    <x v="2"/>
    <x v="63"/>
    <s v="SOUN"/>
    <x v="172"/>
    <m/>
    <s v="Information Technology"/>
    <s v="Equity"/>
    <n v="403177.12"/>
    <n v="0.55000000000000004"/>
    <n v="403177.12"/>
    <n v="32752"/>
    <n v="12.31"/>
    <s v="United States"/>
    <s v="NASDAQ"/>
    <s v="USD"/>
  </r>
  <r>
    <x v="2"/>
    <x v="63"/>
    <s v="LOPE"/>
    <x v="174"/>
    <m/>
    <s v="Consumer Discretionary"/>
    <s v="Equity"/>
    <n v="390755"/>
    <n v="0.53"/>
    <n v="390755"/>
    <n v="2521"/>
    <n v="155"/>
    <s v="United States"/>
    <s v="NASDAQ"/>
    <s v="USD"/>
  </r>
  <r>
    <x v="2"/>
    <x v="63"/>
    <n v="6417"/>
    <x v="180"/>
    <m/>
    <s v="Consumer Discretionary"/>
    <s v="Equity"/>
    <n v="317138.34999999998"/>
    <n v="0.43"/>
    <n v="317138.34999999998"/>
    <n v="19500"/>
    <n v="16.260000000000002"/>
    <s v="Japan"/>
    <s v="Tokyo Stock Exchange"/>
    <s v="JPY"/>
  </r>
  <r>
    <x v="2"/>
    <x v="63"/>
    <s v="AMBA"/>
    <x v="179"/>
    <m/>
    <s v="Information Technology"/>
    <s v="Equity"/>
    <n v="294767.75"/>
    <n v="0.4"/>
    <n v="294767.75"/>
    <n v="3767"/>
    <n v="78.25"/>
    <s v="United States"/>
    <s v="NASDAQ"/>
    <s v="USD"/>
  </r>
  <r>
    <x v="2"/>
    <x v="63"/>
    <s v="SRAD"/>
    <x v="239"/>
    <m/>
    <s v="Consumer Discretionary"/>
    <s v="Equity"/>
    <n v="245833.5"/>
    <n v="0.33"/>
    <n v="245833.5"/>
    <n v="10461"/>
    <n v="23.5"/>
    <s v="United States"/>
    <s v="NASDAQ"/>
    <s v="USD"/>
  </r>
  <r>
    <x v="2"/>
    <x v="63"/>
    <s v="LRN"/>
    <x v="175"/>
    <m/>
    <s v="Consumer Discretionary"/>
    <s v="Equity"/>
    <n v="239475.4"/>
    <n v="0.32"/>
    <n v="239475.4"/>
    <n v="3865"/>
    <n v="61.96"/>
    <s v="United States"/>
    <s v="New York Stock Exchange Inc."/>
    <s v="USD"/>
  </r>
  <r>
    <x v="2"/>
    <x v="63"/>
    <s v="PTON"/>
    <x v="178"/>
    <m/>
    <s v="Consumer Discretionary"/>
    <s v="Equity"/>
    <n v="229591.01"/>
    <n v="0.31"/>
    <n v="229591.01"/>
    <n v="33913"/>
    <n v="6.77"/>
    <s v="United States"/>
    <s v="NASDAQ"/>
    <s v="USD"/>
  </r>
  <r>
    <x v="2"/>
    <x v="63"/>
    <s v="SONO"/>
    <x v="187"/>
    <m/>
    <s v="Consumer Discretionary"/>
    <s v="Equity"/>
    <n v="203824.08"/>
    <n v="0.28000000000000003"/>
    <n v="203824.08"/>
    <n v="10638"/>
    <n v="19.16"/>
    <s v="United States"/>
    <s v="NASDAQ"/>
    <s v="USD"/>
  </r>
  <r>
    <x v="2"/>
    <x v="63"/>
    <s v="SINCH"/>
    <x v="240"/>
    <m/>
    <s v="Information Technology"/>
    <s v="Equity"/>
    <n v="199123.78"/>
    <n v="0.27"/>
    <n v="199123.78"/>
    <n v="61184"/>
    <n v="3.25"/>
    <s v="Sweden"/>
    <s v="Nasdaq Omx Nordic"/>
    <s v="SEK"/>
  </r>
  <r>
    <x v="2"/>
    <x v="63"/>
    <s v="MGNI"/>
    <x v="184"/>
    <m/>
    <s v="Communication"/>
    <s v="Equity"/>
    <n v="194309.28"/>
    <n v="0.26"/>
    <n v="194309.28"/>
    <n v="12528"/>
    <n v="15.51"/>
    <s v="United States"/>
    <s v="NASDAQ"/>
    <s v="USD"/>
  </r>
  <r>
    <x v="2"/>
    <x v="63"/>
    <n v="36570"/>
    <x v="186"/>
    <m/>
    <s v="Communication"/>
    <s v="Equity"/>
    <n v="154721.82999999999"/>
    <n v="0.21"/>
    <n v="154721.82999999999"/>
    <n v="1122"/>
    <n v="137.9"/>
    <s v="Korea (South)"/>
    <s v="Korea Exchange (Stock Market)"/>
    <s v="KRW"/>
  </r>
  <r>
    <x v="2"/>
    <x v="63"/>
    <n v="1070"/>
    <x v="209"/>
    <m/>
    <s v="Consumer Discretionary"/>
    <s v="Equity"/>
    <n v="143674.79"/>
    <n v="0.19"/>
    <n v="143674.79"/>
    <n v="101000"/>
    <n v="1.42"/>
    <s v="China"/>
    <s v="Hong Kong Exchanges And Clearing Ltd"/>
    <s v="HKD"/>
  </r>
  <r>
    <x v="2"/>
    <x v="63"/>
    <s v="DV"/>
    <x v="183"/>
    <m/>
    <s v="Communication"/>
    <s v="Equity"/>
    <n v="132078.62"/>
    <n v="0.18"/>
    <n v="132078.62"/>
    <n v="12073"/>
    <n v="10.94"/>
    <s v="United States"/>
    <s v="New York Stock Exchange Inc."/>
    <s v="USD"/>
  </r>
  <r>
    <x v="2"/>
    <x v="63"/>
    <n v="3635"/>
    <x v="188"/>
    <m/>
    <s v="Communication"/>
    <s v="Equity"/>
    <n v="131700.29"/>
    <n v="0.18"/>
    <n v="131700.29"/>
    <n v="10300"/>
    <n v="12.79"/>
    <s v="Japan"/>
    <s v="Tokyo Stock Exchange"/>
    <s v="JPY"/>
  </r>
  <r>
    <x v="2"/>
    <x v="63"/>
    <s v="ADEA"/>
    <x v="190"/>
    <m/>
    <s v="Information Technology"/>
    <s v="Equity"/>
    <n v="122867.2"/>
    <n v="0.17"/>
    <n v="122867.2"/>
    <n v="9599"/>
    <n v="12.8"/>
    <s v="United States"/>
    <s v="NASDAQ"/>
    <s v="USD"/>
  </r>
  <r>
    <x v="2"/>
    <x v="63"/>
    <s v="UTI"/>
    <x v="241"/>
    <m/>
    <s v="Consumer Discretionary"/>
    <s v="Equity"/>
    <n v="117408"/>
    <n v="0.16"/>
    <n v="117408"/>
    <n v="4800"/>
    <n v="24.46"/>
    <s v="United States"/>
    <s v="New York Stock Exchange Inc."/>
    <s v="USD"/>
  </r>
  <r>
    <x v="2"/>
    <x v="63"/>
    <n v="2498"/>
    <x v="193"/>
    <m/>
    <s v="Information Technology"/>
    <s v="Equity"/>
    <n v="116253.35"/>
    <n v="0.16"/>
    <n v="116253.35"/>
    <n v="70000"/>
    <n v="1.66"/>
    <s v="Taiwan"/>
    <s v="Taiwan Stock Exchange"/>
    <s v="TWD"/>
  </r>
  <r>
    <x v="2"/>
    <x v="63"/>
    <s v="HLIT"/>
    <x v="191"/>
    <m/>
    <s v="Information Technology"/>
    <s v="Equity"/>
    <n v="104541.8"/>
    <n v="0.14000000000000001"/>
    <n v="104541.8"/>
    <n v="10004"/>
    <n v="10.45"/>
    <s v="United States"/>
    <s v="NASDAQ"/>
    <s v="USD"/>
  </r>
  <r>
    <x v="2"/>
    <x v="63"/>
    <n v="2432"/>
    <x v="189"/>
    <m/>
    <s v="Communication"/>
    <s v="Equity"/>
    <n v="104068.59"/>
    <n v="0.14000000000000001"/>
    <n v="104068.59"/>
    <n v="6800"/>
    <n v="15.3"/>
    <s v="Japan"/>
    <s v="Tokyo Stock Exchange"/>
    <s v="JPY"/>
  </r>
  <r>
    <x v="2"/>
    <x v="63"/>
    <n v="4915"/>
    <x v="196"/>
    <m/>
    <s v="Information Technology"/>
    <s v="Equity"/>
    <n v="102189.77"/>
    <n v="0.14000000000000001"/>
    <n v="102189.77"/>
    <n v="40500"/>
    <n v="2.52"/>
    <s v="Taiwan"/>
    <s v="Taiwan Stock Exchange"/>
    <s v="TWD"/>
  </r>
  <r>
    <x v="2"/>
    <x v="63"/>
    <s v="PTEC"/>
    <x v="181"/>
    <m/>
    <s v="Consumer Discretionary"/>
    <s v="Equity"/>
    <n v="99406.720000000001"/>
    <n v="0.13"/>
    <n v="99406.720000000001"/>
    <n v="25341"/>
    <n v="3.92"/>
    <s v="United Kingdom"/>
    <s v="London Stock Exchange"/>
    <s v="GBP"/>
  </r>
  <r>
    <x v="2"/>
    <x v="63"/>
    <s v="MTG B"/>
    <x v="201"/>
    <m/>
    <s v="Communication"/>
    <s v="Equity"/>
    <n v="97604.7"/>
    <n v="0.13"/>
    <n v="97604.7"/>
    <n v="8203"/>
    <n v="11.9"/>
    <s v="Sweden"/>
    <s v="Nasdaq Omx Nordic"/>
    <s v="SEK"/>
  </r>
  <r>
    <x v="2"/>
    <x v="63"/>
    <s v="COUR"/>
    <x v="197"/>
    <m/>
    <s v="Consumer Discretionary"/>
    <s v="Equity"/>
    <n v="97456.320000000007"/>
    <n v="0.13"/>
    <n v="97456.320000000007"/>
    <n v="11856"/>
    <n v="8.2200000000000006"/>
    <s v="United States"/>
    <s v="New York Stock Exchange Inc."/>
    <s v="USD"/>
  </r>
  <r>
    <x v="2"/>
    <x v="63"/>
    <s v="EMBRAC B"/>
    <x v="182"/>
    <m/>
    <s v="Communication"/>
    <s v="Equity"/>
    <n v="95340.19"/>
    <n v="0.13"/>
    <n v="95340.19"/>
    <n v="14633"/>
    <n v="6.52"/>
    <s v="Sweden"/>
    <s v="Nasdaq Omx Nordic"/>
    <s v="SEK"/>
  </r>
  <r>
    <x v="2"/>
    <x v="63"/>
    <n v="251270"/>
    <x v="204"/>
    <m/>
    <s v="Communication"/>
    <s v="Equity"/>
    <n v="87853.54"/>
    <n v="0.12"/>
    <n v="87853.54"/>
    <n v="2618"/>
    <n v="33.56"/>
    <s v="Korea (South)"/>
    <s v="Korea Exchange (Stock Market)"/>
    <s v="KRW"/>
  </r>
  <r>
    <x v="2"/>
    <x v="63"/>
    <s v="FUBO"/>
    <x v="219"/>
    <m/>
    <s v="Communication"/>
    <s v="Equity"/>
    <n v="86742.720000000001"/>
    <n v="0.12"/>
    <n v="86742.720000000001"/>
    <n v="30119"/>
    <n v="2.88"/>
    <s v="United States"/>
    <s v="New York Stock Exchange Inc."/>
    <s v="USD"/>
  </r>
  <r>
    <x v="2"/>
    <x v="63"/>
    <s v="IEL"/>
    <x v="185"/>
    <m/>
    <s v="Consumer Discretionary"/>
    <s v="Equity"/>
    <n v="85571.42"/>
    <n v="0.12"/>
    <n v="85571.42"/>
    <n v="24912"/>
    <n v="3.43"/>
    <s v="Australia"/>
    <s v="Asx - All Markets"/>
    <s v="AUD"/>
  </r>
  <r>
    <x v="2"/>
    <x v="63"/>
    <n v="3738"/>
    <x v="200"/>
    <m/>
    <s v="Information Technology"/>
    <s v="Equity"/>
    <n v="85292.25"/>
    <n v="0.12"/>
    <n v="85292.25"/>
    <n v="154000"/>
    <n v="0.55000000000000004"/>
    <s v="Hong Kong"/>
    <s v="Hong Kong Exchanges And Clearing Ltd"/>
    <s v="HKD"/>
  </r>
  <r>
    <x v="2"/>
    <x v="63"/>
    <s v="USD"/>
    <x v="38"/>
    <m/>
    <s v="Cash and/or Derivatives"/>
    <s v="Cash"/>
    <n v="84365.41"/>
    <n v="0.11"/>
    <n v="84365.41"/>
    <n v="84365"/>
    <n v="100"/>
    <s v="United States"/>
    <s v="-"/>
    <s v="USD"/>
  </r>
  <r>
    <x v="2"/>
    <x v="63"/>
    <n v="263750"/>
    <x v="207"/>
    <m/>
    <s v="Communication"/>
    <s v="Equity"/>
    <n v="83430.41"/>
    <n v="0.11"/>
    <n v="83430.41"/>
    <n v="3306"/>
    <n v="25.24"/>
    <s v="Korea (South)"/>
    <s v="Korea Exchange (Kosdaq)"/>
    <s v="KRW"/>
  </r>
  <r>
    <x v="2"/>
    <x v="63"/>
    <n v="2439"/>
    <x v="203"/>
    <m/>
    <s v="Consumer Discretionary"/>
    <s v="Equity"/>
    <n v="73766.05"/>
    <n v="0.1"/>
    <n v="73766.05"/>
    <n v="23008"/>
    <n v="3.21"/>
    <s v="Taiwan"/>
    <s v="Taiwan Stock Exchange"/>
    <s v="TWD"/>
  </r>
  <r>
    <x v="2"/>
    <x v="63"/>
    <s v="IAS"/>
    <x v="206"/>
    <m/>
    <s v="Communication"/>
    <s v="Equity"/>
    <n v="65041.56"/>
    <n v="0.09"/>
    <n v="65041.56"/>
    <n v="6327"/>
    <n v="10.28"/>
    <s v="United States"/>
    <s v="NASDAQ"/>
    <s v="USD"/>
  </r>
  <r>
    <x v="2"/>
    <x v="63"/>
    <n v="3765"/>
    <x v="199"/>
    <m/>
    <s v="Communication"/>
    <s v="Equity"/>
    <n v="64445.93"/>
    <n v="0.09"/>
    <n v="64445.93"/>
    <n v="4100"/>
    <n v="15.72"/>
    <s v="Japan"/>
    <s v="Tokyo Stock Exchange"/>
    <s v="JPY"/>
  </r>
  <r>
    <x v="2"/>
    <x v="63"/>
    <s v="UBI"/>
    <x v="192"/>
    <m/>
    <s v="Communication"/>
    <s v="Equity"/>
    <n v="61638.41"/>
    <n v="0.08"/>
    <n v="61638.41"/>
    <n v="8761"/>
    <n v="7.04"/>
    <s v="France"/>
    <s v="Nyse Euronext - Euronext Paris"/>
    <s v="EUR"/>
  </r>
  <r>
    <x v="2"/>
    <x v="63"/>
    <n v="2121"/>
    <x v="202"/>
    <m/>
    <s v="Communication"/>
    <s v="Equity"/>
    <n v="57592.5"/>
    <n v="0.08"/>
    <n v="57592.5"/>
    <n v="3300"/>
    <n v="17.45"/>
    <s v="Japan"/>
    <s v="Tokyo Stock Exchange"/>
    <s v="JPY"/>
  </r>
  <r>
    <x v="2"/>
    <x v="63"/>
    <n v="6727"/>
    <x v="208"/>
    <m/>
    <s v="Information Technology"/>
    <s v="Equity"/>
    <n v="55244.29"/>
    <n v="7.0000000000000007E-2"/>
    <n v="55244.29"/>
    <n v="10700"/>
    <n v="5.16"/>
    <s v="Japan"/>
    <s v="Tokyo Stock Exchange"/>
    <s v="JPY"/>
  </r>
  <r>
    <x v="2"/>
    <x v="63"/>
    <n v="2362"/>
    <x v="205"/>
    <m/>
    <s v="Information Technology"/>
    <s v="Equity"/>
    <n v="52777.29"/>
    <n v="7.0000000000000007E-2"/>
    <n v="52777.29"/>
    <n v="41000"/>
    <n v="1.29"/>
    <s v="Taiwan"/>
    <s v="Taiwan Stock Exchange"/>
    <s v="TWD"/>
  </r>
  <r>
    <x v="2"/>
    <x v="63"/>
    <n v="2767"/>
    <x v="214"/>
    <m/>
    <s v="Consumer Discretionary"/>
    <s v="Equity"/>
    <n v="46908.88"/>
    <n v="0.06"/>
    <n v="46908.88"/>
    <n v="3900"/>
    <n v="12.03"/>
    <s v="Japan"/>
    <s v="Tokyo Stock Exchange"/>
    <s v="JPY"/>
  </r>
  <r>
    <x v="2"/>
    <x v="63"/>
    <n v="751"/>
    <x v="213"/>
    <m/>
    <s v="Consumer Discretionary"/>
    <s v="Equity"/>
    <n v="44924.47"/>
    <n v="0.06"/>
    <n v="44924.47"/>
    <n v="92000"/>
    <n v="0.49"/>
    <s v="China"/>
    <s v="Hong Kong Exchanges And Clearing Ltd"/>
    <s v="HKD"/>
  </r>
  <r>
    <x v="2"/>
    <x v="63"/>
    <s v="-"/>
    <x v="311"/>
    <m/>
    <s v="Other"/>
    <s v="Equity"/>
    <n v="43043.75"/>
    <n v="0.06"/>
    <n v="43043.75"/>
    <n v="14633"/>
    <n v="2.94"/>
    <s v="Sweden"/>
    <s v="Nasdaq Omx Nordic"/>
    <s v="SEK"/>
  </r>
  <r>
    <x v="2"/>
    <x v="63"/>
    <n v="293490"/>
    <x v="212"/>
    <m/>
    <s v="Communication"/>
    <s v="Equity"/>
    <n v="39298.959999999999"/>
    <n v="0.05"/>
    <n v="39298.959999999999"/>
    <n v="3600"/>
    <n v="10.92"/>
    <s v="Korea (South)"/>
    <s v="Korea Exchange (Kosdaq)"/>
    <s v="KRW"/>
  </r>
  <r>
    <x v="2"/>
    <x v="63"/>
    <n v="192080"/>
    <x v="217"/>
    <m/>
    <s v="Consumer Discretionary"/>
    <s v="Equity"/>
    <n v="35126.959999999999"/>
    <n v="0.05"/>
    <n v="35126.959999999999"/>
    <n v="972"/>
    <n v="36.14"/>
    <s v="Korea (South)"/>
    <s v="Korea Exchange (Stock Market)"/>
    <s v="KRW"/>
  </r>
  <r>
    <x v="2"/>
    <x v="63"/>
    <n v="112040"/>
    <x v="215"/>
    <m/>
    <s v="Communication"/>
    <s v="Equity"/>
    <n v="34554.07"/>
    <n v="0.05"/>
    <n v="34554.07"/>
    <n v="1807"/>
    <n v="19.12"/>
    <s v="Korea (South)"/>
    <s v="Korea Exchange (Kosdaq)"/>
    <s v="KRW"/>
  </r>
  <r>
    <x v="2"/>
    <x v="63"/>
    <n v="799"/>
    <x v="243"/>
    <m/>
    <s v="Communication"/>
    <s v="Equity"/>
    <n v="33338.69"/>
    <n v="0.05"/>
    <n v="33338.69"/>
    <n v="69000"/>
    <n v="0.48"/>
    <s v="Hong Kong"/>
    <s v="Hong Kong Exchanges And Clearing Ltd"/>
    <s v="HKD"/>
  </r>
  <r>
    <x v="2"/>
    <x v="63"/>
    <s v="PUBM"/>
    <x v="210"/>
    <m/>
    <s v="Communication"/>
    <s v="Equity"/>
    <n v="32510.98"/>
    <n v="0.04"/>
    <n v="32510.98"/>
    <n v="3557"/>
    <n v="9.14"/>
    <s v="United States"/>
    <s v="NASDAQ"/>
    <s v="USD"/>
  </r>
  <r>
    <x v="2"/>
    <x v="63"/>
    <n v="67160"/>
    <x v="211"/>
    <m/>
    <s v="Communication"/>
    <s v="Equity"/>
    <n v="31368.45"/>
    <n v="0.04"/>
    <n v="31368.45"/>
    <n v="655"/>
    <n v="47.89"/>
    <s v="Korea (South)"/>
    <s v="Korea Exchange (Kosdaq)"/>
    <s v="KRW"/>
  </r>
  <r>
    <x v="2"/>
    <x v="63"/>
    <n v="777"/>
    <x v="242"/>
    <m/>
    <s v="Communication"/>
    <s v="Equity"/>
    <n v="30871.439999999999"/>
    <n v="0.04"/>
    <n v="30871.439999999999"/>
    <n v="22000"/>
    <n v="1.4"/>
    <s v="China"/>
    <s v="Hong Kong Exchanges And Clearing Ltd"/>
    <s v="HKD"/>
  </r>
  <r>
    <x v="2"/>
    <x v="63"/>
    <s v="PLTK"/>
    <x v="224"/>
    <m/>
    <s v="Communication"/>
    <s v="Equity"/>
    <n v="28001.599999999999"/>
    <n v="0.04"/>
    <n v="28001.599999999999"/>
    <n v="6512"/>
    <n v="4.3"/>
    <s v="United States"/>
    <s v="NASDAQ"/>
    <s v="USD"/>
  </r>
  <r>
    <x v="2"/>
    <x v="63"/>
    <n v="6419"/>
    <x v="245"/>
    <m/>
    <s v="Consumer Discretionary"/>
    <s v="Equity"/>
    <n v="27574.34"/>
    <n v="0.04"/>
    <n v="27574.34"/>
    <n v="1400"/>
    <n v="19.7"/>
    <s v="Japan"/>
    <s v="Tokyo Stock Exchange"/>
    <s v="JPY"/>
  </r>
  <r>
    <x v="2"/>
    <x v="63"/>
    <s v="BMBL"/>
    <x v="195"/>
    <m/>
    <s v="Communication"/>
    <s v="Equity"/>
    <n v="25711.56"/>
    <n v="0.03"/>
    <n v="25711.56"/>
    <n v="6802"/>
    <n v="3.78"/>
    <s v="United States"/>
    <s v="NASDAQ"/>
    <s v="USD"/>
  </r>
  <r>
    <x v="2"/>
    <x v="63"/>
    <n v="6200"/>
    <x v="244"/>
    <m/>
    <s v="Industrials"/>
    <s v="Equity"/>
    <n v="25075.05"/>
    <n v="0.03"/>
    <n v="25075.05"/>
    <n v="4700"/>
    <n v="5.34"/>
    <s v="Japan"/>
    <s v="Tokyo Stock Exchange"/>
    <s v="JPY"/>
  </r>
  <r>
    <x v="2"/>
    <x v="63"/>
    <n v="30520"/>
    <x v="246"/>
    <m/>
    <s v="Information Technology"/>
    <s v="Equity"/>
    <n v="24978.47"/>
    <n v="0.03"/>
    <n v="24978.47"/>
    <n v="1507"/>
    <n v="16.57"/>
    <s v="Korea (South)"/>
    <s v="Korea Exchange (Kosdaq)"/>
    <s v="KRW"/>
  </r>
  <r>
    <x v="2"/>
    <x v="63"/>
    <s v="AUD"/>
    <x v="231"/>
    <m/>
    <s v="Cash and/or Derivatives"/>
    <s v="Cash"/>
    <n v="21954.63"/>
    <n v="0.03"/>
    <n v="21954.63"/>
    <n v="33044"/>
    <n v="66.44"/>
    <s v="Australia"/>
    <s v="-"/>
    <s v="AUD"/>
  </r>
  <r>
    <x v="2"/>
    <x v="63"/>
    <s v="JPY"/>
    <x v="46"/>
    <m/>
    <s v="Cash and/or Derivatives"/>
    <s v="Cash"/>
    <n v="20727.669999999998"/>
    <n v="0.03"/>
    <n v="20727.669999999998"/>
    <n v="3251861"/>
    <n v="0.64"/>
    <s v="Japan"/>
    <s v="-"/>
    <s v="JPY"/>
  </r>
  <r>
    <x v="2"/>
    <x v="63"/>
    <n v="376300"/>
    <x v="223"/>
    <m/>
    <s v="Communication"/>
    <s v="Equity"/>
    <n v="19738.64"/>
    <n v="0.03"/>
    <n v="19738.64"/>
    <n v="901"/>
    <n v="21.91"/>
    <s v="Korea (South)"/>
    <s v="Korea Exchange (Kosdaq)"/>
    <s v="KRW"/>
  </r>
  <r>
    <x v="2"/>
    <x v="63"/>
    <n v="225570"/>
    <x v="248"/>
    <m/>
    <s v="Communication"/>
    <s v="Equity"/>
    <n v="19230.05"/>
    <n v="0.03"/>
    <n v="19230.05"/>
    <n v="2203"/>
    <n v="8.73"/>
    <s v="Korea (South)"/>
    <s v="Korea Exchange (Kosdaq)"/>
    <s v="KRW"/>
  </r>
  <r>
    <x v="2"/>
    <x v="63"/>
    <s v="MSIN"/>
    <x v="247"/>
    <m/>
    <s v="Communication"/>
    <s v="Equity"/>
    <n v="18897.150000000001"/>
    <n v="0.03"/>
    <n v="18897.150000000001"/>
    <n v="768100"/>
    <n v="0.02"/>
    <s v="Indonesia"/>
    <s v="Indonesia Stock Exchange"/>
    <s v="IDR"/>
  </r>
  <r>
    <x v="2"/>
    <x v="63"/>
    <n v="3632"/>
    <x v="225"/>
    <m/>
    <s v="Communication"/>
    <s v="Equity"/>
    <n v="15552.79"/>
    <n v="0.02"/>
    <n v="15552.79"/>
    <n v="6100"/>
    <n v="2.5499999999999998"/>
    <s v="Japan"/>
    <s v="Tokyo Stock Exchange"/>
    <s v="JPY"/>
  </r>
  <r>
    <x v="2"/>
    <x v="63"/>
    <n v="194480"/>
    <x v="228"/>
    <m/>
    <s v="Communication"/>
    <s v="Equity"/>
    <n v="13862.78"/>
    <n v="0.02"/>
    <n v="13862.78"/>
    <n v="668"/>
    <n v="20.75"/>
    <s v="Korea (South)"/>
    <s v="Korea Exchange (Kosdaq)"/>
    <s v="KRW"/>
  </r>
  <r>
    <x v="2"/>
    <x v="63"/>
    <s v="KRW"/>
    <x v="39"/>
    <m/>
    <s v="Cash and/or Derivatives"/>
    <s v="Cash"/>
    <n v="9694.77"/>
    <n v="0.01"/>
    <n v="9694.77"/>
    <n v="14271669"/>
    <n v="7.0000000000000007E-2"/>
    <s v="Korea (South)"/>
    <s v="-"/>
    <s v="KRW"/>
  </r>
  <r>
    <x v="2"/>
    <x v="63"/>
    <s v="CHF"/>
    <x v="230"/>
    <m/>
    <s v="Cash and/or Derivatives"/>
    <s v="Cash"/>
    <n v="8358.76"/>
    <n v="0.01"/>
    <n v="8358.76"/>
    <n v="6746"/>
    <n v="123.92"/>
    <s v="Switzerland"/>
    <s v="-"/>
    <s v="CHF"/>
  </r>
  <r>
    <x v="2"/>
    <x v="63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63"/>
    <s v="HKD"/>
    <x v="45"/>
    <m/>
    <s v="Cash and/or Derivatives"/>
    <s v="Cash"/>
    <n v="6803.7"/>
    <n v="0.01"/>
    <n v="6803.7"/>
    <n v="52946"/>
    <n v="12.85"/>
    <s v="Hong Kong"/>
    <s v="-"/>
    <s v="HKD"/>
  </r>
  <r>
    <x v="2"/>
    <x v="63"/>
    <s v="IDR"/>
    <x v="249"/>
    <m/>
    <s v="Cash and/or Derivatives"/>
    <s v="Cash"/>
    <n v="6753.78"/>
    <n v="0.01"/>
    <n v="6753.78"/>
    <n v="112551723"/>
    <n v="0.01"/>
    <s v="Indonesia"/>
    <s v="-"/>
    <s v="IDR"/>
  </r>
  <r>
    <x v="2"/>
    <x v="63"/>
    <s v="SEK"/>
    <x v="229"/>
    <m/>
    <s v="Cash and/or Derivatives"/>
    <s v="Cash"/>
    <n v="5656.71"/>
    <n v="0.01"/>
    <n v="5656.71"/>
    <n v="52960"/>
    <n v="10.68"/>
    <s v="Sweden"/>
    <s v="-"/>
    <s v="SEK"/>
  </r>
  <r>
    <x v="2"/>
    <x v="63"/>
    <s v="GBP"/>
    <x v="49"/>
    <m/>
    <s v="Cash and/or Derivatives"/>
    <s v="Cash"/>
    <n v="4908.2700000000004"/>
    <n v="0.01"/>
    <n v="4908.2700000000004"/>
    <n v="3691"/>
    <n v="132.97999999999999"/>
    <s v="United Kingdom"/>
    <s v="-"/>
    <s v="GBP"/>
  </r>
  <r>
    <x v="2"/>
    <x v="63"/>
    <s v="MYR"/>
    <x v="232"/>
    <m/>
    <s v="Cash and/or Derivatives"/>
    <s v="Cash"/>
    <n v="3532.44"/>
    <n v="0"/>
    <n v="3532.44"/>
    <n v="14536"/>
    <n v="24.3"/>
    <s v="Malaysia"/>
    <s v="-"/>
    <s v="MYR"/>
  </r>
  <r>
    <x v="2"/>
    <x v="63"/>
    <s v="EUR"/>
    <x v="43"/>
    <m/>
    <s v="Cash and/or Derivatives"/>
    <s v="Cash"/>
    <n v="2380.27"/>
    <n v="0"/>
    <n v="2380.27"/>
    <n v="2047"/>
    <n v="116.29"/>
    <s v="European Union"/>
    <s v="-"/>
    <s v="EUR"/>
  </r>
  <r>
    <x v="2"/>
    <x v="63"/>
    <s v="PLN"/>
    <x v="233"/>
    <m/>
    <s v="Cash and/or Derivatives"/>
    <s v="Cash"/>
    <n v="2326.92"/>
    <n v="0"/>
    <n v="2326.92"/>
    <n v="8463"/>
    <n v="27.49"/>
    <s v="Poland"/>
    <s v="-"/>
    <s v="PLN"/>
  </r>
  <r>
    <x v="2"/>
    <x v="63"/>
    <s v="TWD"/>
    <x v="41"/>
    <m/>
    <s v="Cash and/or Derivatives"/>
    <s v="Cash"/>
    <n v="1758.32"/>
    <n v="0"/>
    <n v="1758.32"/>
    <n v="54843"/>
    <n v="3.21"/>
    <s v="Taiwan"/>
    <s v="-"/>
    <s v="TWD"/>
  </r>
  <r>
    <x v="2"/>
    <x v="63"/>
    <s v="NOK"/>
    <x v="234"/>
    <m/>
    <s v="Cash and/or Derivatives"/>
    <s v="Cash"/>
    <n v="1002.77"/>
    <n v="0"/>
    <n v="1002.77"/>
    <n v="10174"/>
    <n v="9.86"/>
    <s v="Norway"/>
    <s v="-"/>
    <s v="NOK"/>
  </r>
  <r>
    <x v="2"/>
    <x v="63"/>
    <s v="HWBZ5"/>
    <x v="149"/>
    <m/>
    <s v="Cash and/or Derivatives"/>
    <s v="Futures"/>
    <n v="0"/>
    <n v="0"/>
    <n v="102799"/>
    <n v="2"/>
    <n v="25699.75"/>
    <s v="-"/>
    <s v="Chicago Mercantile Exchange"/>
    <s v="USD"/>
  </r>
  <r>
    <x v="3"/>
    <x v="63"/>
    <s v="GMEXICOB"/>
    <x v="251"/>
    <m/>
    <s v="Materials"/>
    <s v="Equity"/>
    <n v="17643890.07"/>
    <n v="8.18"/>
    <n v="17643890.07"/>
    <n v="1925610"/>
    <n v="9.16"/>
    <s v="Mexico"/>
    <s v="Bolsa Mexicana De Valores"/>
    <s v="MXN"/>
  </r>
  <r>
    <x v="3"/>
    <x v="63"/>
    <s v="FM"/>
    <x v="252"/>
    <m/>
    <s v="Materials"/>
    <s v="Equity"/>
    <n v="16640012.1"/>
    <n v="7.71"/>
    <n v="16640012.1"/>
    <n v="714179"/>
    <n v="23.3"/>
    <s v="Canada"/>
    <s v="Toronto Stock Exchange"/>
    <s v="CAD"/>
  </r>
  <r>
    <x v="3"/>
    <x v="63"/>
    <s v="ANTO"/>
    <x v="254"/>
    <m/>
    <s v="Materials"/>
    <s v="Equity"/>
    <n v="15783678.74"/>
    <n v="7.32"/>
    <n v="15783678.74"/>
    <n v="406356"/>
    <n v="38.840000000000003"/>
    <s v="United Kingdom"/>
    <s v="London Stock Exchange"/>
    <s v="GBP"/>
  </r>
  <r>
    <x v="3"/>
    <x v="63"/>
    <s v="TECK.B"/>
    <x v="255"/>
    <m/>
    <s v="Materials"/>
    <s v="Equity"/>
    <n v="14879950.039999999"/>
    <n v="6.9"/>
    <n v="14879950.039999999"/>
    <n v="332463"/>
    <n v="44.76"/>
    <s v="Canada"/>
    <s v="Toronto Stock Exchange"/>
    <s v="CAD"/>
  </r>
  <r>
    <x v="3"/>
    <x v="63"/>
    <s v="LUN"/>
    <x v="253"/>
    <m/>
    <s v="Materials"/>
    <s v="Equity"/>
    <n v="14498462.75"/>
    <n v="6.72"/>
    <n v="14498462.75"/>
    <n v="783602"/>
    <n v="18.5"/>
    <s v="Canada"/>
    <s v="Toronto Stock Exchange"/>
    <s v="CAD"/>
  </r>
  <r>
    <x v="3"/>
    <x v="63"/>
    <s v="FCX"/>
    <x v="256"/>
    <m/>
    <s v="Materials"/>
    <s v="Equity"/>
    <n v="13514368"/>
    <n v="6.26"/>
    <n v="13514368"/>
    <n v="301660"/>
    <n v="44.8"/>
    <s v="United States"/>
    <s v="New York Stock Exchange Inc."/>
    <s v="USD"/>
  </r>
  <r>
    <x v="3"/>
    <x v="63"/>
    <s v="SCCO"/>
    <x v="258"/>
    <m/>
    <s v="Materials"/>
    <s v="Equity"/>
    <n v="13375346.4"/>
    <n v="6.2"/>
    <n v="13375346.4"/>
    <n v="95266"/>
    <n v="140.4"/>
    <s v="Peru"/>
    <s v="New York Stock Exchange Inc."/>
    <s v="USD"/>
  </r>
  <r>
    <x v="3"/>
    <x v="63"/>
    <s v="BHP"/>
    <x v="259"/>
    <m/>
    <s v="Materials"/>
    <s v="Equity"/>
    <n v="11878478.99"/>
    <n v="5.51"/>
    <n v="11878478.99"/>
    <n v="403578"/>
    <n v="29.43"/>
    <s v="Australia"/>
    <s v="Asx - All Markets"/>
    <s v="AUD"/>
  </r>
  <r>
    <x v="3"/>
    <x v="63"/>
    <s v="NEM"/>
    <x v="260"/>
    <m/>
    <s v="Materials"/>
    <s v="Equity"/>
    <n v="9501302.2899999991"/>
    <n v="4.4000000000000004"/>
    <n v="9501302.2899999991"/>
    <n v="100981"/>
    <n v="94.09"/>
    <s v="United States"/>
    <s v="New York Stock Exchange Inc."/>
    <s v="USD"/>
  </r>
  <r>
    <x v="3"/>
    <x v="63"/>
    <s v="KGH"/>
    <x v="261"/>
    <m/>
    <s v="Materials"/>
    <s v="Equity"/>
    <n v="9266870.9499999993"/>
    <n v="4.3"/>
    <n v="9266870.9499999993"/>
    <n v="142935"/>
    <n v="64.83"/>
    <s v="Poland"/>
    <s v="Warsaw Stock Exchange/Equities/Main Market"/>
    <s v="PLN"/>
  </r>
  <r>
    <x v="3"/>
    <x v="63"/>
    <s v="RIO"/>
    <x v="262"/>
    <m/>
    <s v="Materials"/>
    <s v="Equity"/>
    <n v="7342312.7999999998"/>
    <n v="3.4"/>
    <n v="7342312.7999999998"/>
    <n v="98687"/>
    <n v="74.400000000000006"/>
    <s v="United Kingdom"/>
    <s v="New York Stock Exchange Inc."/>
    <s v="USD"/>
  </r>
  <r>
    <x v="3"/>
    <x v="63"/>
    <s v="HBM"/>
    <x v="263"/>
    <m/>
    <s v="Materials"/>
    <s v="Equity"/>
    <n v="7296208.5"/>
    <n v="3.38"/>
    <n v="7296208.5"/>
    <n v="414575"/>
    <n v="17.600000000000001"/>
    <s v="Canada"/>
    <s v="Toronto Stock Exchange"/>
    <s v="CAD"/>
  </r>
  <r>
    <x v="3"/>
    <x v="63"/>
    <s v="ABX"/>
    <x v="265"/>
    <m/>
    <s v="Materials"/>
    <s v="Equity"/>
    <n v="6421071.5"/>
    <n v="2.98"/>
    <n v="6421071.5"/>
    <n v="156833"/>
    <n v="40.94"/>
    <s v="Canada"/>
    <s v="Toronto Stock Exchange"/>
    <s v="CAD"/>
  </r>
  <r>
    <x v="3"/>
    <x v="63"/>
    <s v="IVN"/>
    <x v="264"/>
    <m/>
    <s v="Materials"/>
    <s v="Equity"/>
    <n v="6355980.7800000003"/>
    <n v="2.95"/>
    <n v="6355980.7800000003"/>
    <n v="661476"/>
    <n v="9.61"/>
    <s v="Canada"/>
    <s v="Toronto Stock Exchange"/>
    <s v="CAD"/>
  </r>
  <r>
    <x v="3"/>
    <x v="63"/>
    <s v="CS"/>
    <x v="266"/>
    <m/>
    <s v="Materials"/>
    <s v="Equity"/>
    <n v="5614619.3300000001"/>
    <n v="2.6"/>
    <n v="5614619.3300000001"/>
    <n v="598266"/>
    <n v="9.3800000000000008"/>
    <s v="Canada"/>
    <s v="Toronto Stock Exchange"/>
    <s v="CAD"/>
  </r>
  <r>
    <x v="3"/>
    <x v="63"/>
    <s v="SFR"/>
    <x v="267"/>
    <m/>
    <s v="Materials"/>
    <s v="Equity"/>
    <n v="5304913.09"/>
    <n v="2.46"/>
    <n v="5304913.09"/>
    <n v="480995"/>
    <n v="11.03"/>
    <s v="Australia"/>
    <s v="Asx - All Markets"/>
    <s v="AUD"/>
  </r>
  <r>
    <x v="3"/>
    <x v="63"/>
    <s v="GLEN"/>
    <x v="268"/>
    <m/>
    <s v="Materials"/>
    <s v="Equity"/>
    <n v="4480231.6900000004"/>
    <n v="2.08"/>
    <n v="4480231.6900000004"/>
    <n v="885474"/>
    <n v="5.0599999999999996"/>
    <s v="United Kingdom"/>
    <s v="London Stock Exchange"/>
    <s v="GBP"/>
  </r>
  <r>
    <x v="3"/>
    <x v="63"/>
    <n v="1208"/>
    <x v="271"/>
    <m/>
    <s v="Materials"/>
    <s v="Equity"/>
    <n v="4325445.42"/>
    <n v="2"/>
    <n v="4325445.42"/>
    <n v="4120000"/>
    <n v="1.05"/>
    <s v="China"/>
    <s v="Hong Kong Exchanges And Clearing Ltd"/>
    <s v="HKD"/>
  </r>
  <r>
    <x v="3"/>
    <x v="63"/>
    <s v="VALE"/>
    <x v="269"/>
    <m/>
    <s v="Materials"/>
    <s v="Equity"/>
    <n v="4221606.4000000004"/>
    <n v="1.96"/>
    <n v="4221606.4000000004"/>
    <n v="329813"/>
    <n v="12.8"/>
    <s v="Brazil"/>
    <s v="New York Stock Exchange Inc."/>
    <s v="USD"/>
  </r>
  <r>
    <x v="3"/>
    <x v="63"/>
    <s v="AAL"/>
    <x v="270"/>
    <m/>
    <s v="Materials"/>
    <s v="Equity"/>
    <n v="3905818.35"/>
    <n v="1.81"/>
    <n v="3905818.35"/>
    <n v="100729"/>
    <n v="38.78"/>
    <s v="United Kingdom"/>
    <s v="London Stock Exchange"/>
    <s v="GBP"/>
  </r>
  <r>
    <x v="3"/>
    <x v="63"/>
    <n v="1258"/>
    <x v="273"/>
    <m/>
    <s v="Materials"/>
    <s v="Equity"/>
    <n v="2700106.01"/>
    <n v="1.25"/>
    <n v="2700106.01"/>
    <n v="1353000"/>
    <n v="2"/>
    <s v="China"/>
    <s v="Hong Kong Exchanges And Clearing Ltd"/>
    <s v="HKD"/>
  </r>
  <r>
    <x v="3"/>
    <x v="63"/>
    <s v="ERO"/>
    <x v="274"/>
    <m/>
    <s v="Materials"/>
    <s v="Equity"/>
    <n v="2653829.54"/>
    <n v="1.23"/>
    <n v="2653829.54"/>
    <n v="108549"/>
    <n v="24.45"/>
    <s v="Canada"/>
    <s v="Toronto Stock Exchange"/>
    <s v="CAD"/>
  </r>
  <r>
    <x v="3"/>
    <x v="63"/>
    <s v="NGEX"/>
    <x v="275"/>
    <m/>
    <s v="Materials"/>
    <s v="Equity"/>
    <n v="2462766.31"/>
    <n v="1.1399999999999999"/>
    <n v="2462766.31"/>
    <n v="136299"/>
    <n v="18.07"/>
    <s v="Canada"/>
    <s v="Toronto Stock Exchange"/>
    <s v="CAD"/>
  </r>
  <r>
    <x v="3"/>
    <x v="63"/>
    <s v="TKO"/>
    <x v="276"/>
    <m/>
    <s v="Materials"/>
    <s v="Equity"/>
    <n v="1742363.28"/>
    <n v="0.81"/>
    <n v="1742363.28"/>
    <n v="332189"/>
    <n v="5.25"/>
    <s v="Canada"/>
    <s v="Toronto Stock Exchange"/>
    <s v="CAD"/>
  </r>
  <r>
    <x v="3"/>
    <x v="63"/>
    <s v="EVN"/>
    <x v="277"/>
    <m/>
    <s v="Materials"/>
    <s v="Equity"/>
    <n v="1433368.76"/>
    <n v="0.66"/>
    <n v="1433368.76"/>
    <n v="185502"/>
    <n v="7.73"/>
    <s v="Australia"/>
    <s v="Asx - All Markets"/>
    <s v="AUD"/>
  </r>
  <r>
    <x v="3"/>
    <x v="63"/>
    <s v="NDM"/>
    <x v="279"/>
    <m/>
    <s v="Materials"/>
    <s v="Equity"/>
    <n v="1190276.29"/>
    <n v="0.55000000000000004"/>
    <n v="1190276.29"/>
    <n v="580113"/>
    <n v="2.0499999999999998"/>
    <s v="Canada"/>
    <s v="Toronto Stock Exchange"/>
    <s v="CAD"/>
  </r>
  <r>
    <x v="3"/>
    <x v="63"/>
    <s v="ATYM"/>
    <x v="278"/>
    <m/>
    <s v="Materials"/>
    <s v="Equity"/>
    <n v="1159964.43"/>
    <n v="0.54"/>
    <n v="1159964.43"/>
    <n v="115692"/>
    <n v="10.029999999999999"/>
    <s v="United Kingdom"/>
    <s v="London Stock Exchange"/>
    <s v="GBP"/>
  </r>
  <r>
    <x v="3"/>
    <x v="63"/>
    <s v="FOM"/>
    <x v="280"/>
    <m/>
    <s v="Materials"/>
    <s v="Equity"/>
    <n v="1001350.43"/>
    <n v="0.46"/>
    <n v="1001350.43"/>
    <n v="338880"/>
    <n v="2.95"/>
    <s v="Canada"/>
    <s v="Toronto Stock Exchange"/>
    <s v="CAD"/>
  </r>
  <r>
    <x v="3"/>
    <x v="63"/>
    <s v="S32"/>
    <x v="281"/>
    <m/>
    <s v="Materials"/>
    <s v="Equity"/>
    <n v="932230.5"/>
    <n v="0.43"/>
    <n v="932230.5"/>
    <n v="416355"/>
    <n v="2.2400000000000002"/>
    <s v="Australia"/>
    <s v="Asx - All Markets"/>
    <s v="AUD"/>
  </r>
  <r>
    <x v="3"/>
    <x v="63"/>
    <s v="ICSUAGD"/>
    <x v="42"/>
    <m/>
    <s v="Cash and/or Derivatives"/>
    <s v="Money Market"/>
    <n v="919067.74"/>
    <n v="0.43"/>
    <n v="919067.74"/>
    <n v="919068"/>
    <n v="1"/>
    <s v="Ireland"/>
    <s v="-"/>
    <s v="USD"/>
  </r>
  <r>
    <x v="3"/>
    <x v="63"/>
    <n v="1515"/>
    <x v="284"/>
    <m/>
    <s v="Materials"/>
    <s v="Equity"/>
    <n v="837747.39"/>
    <n v="0.39"/>
    <n v="837747.39"/>
    <n v="67400"/>
    <n v="12.43"/>
    <s v="Japan"/>
    <s v="Tokyo Stock Exchange"/>
    <s v="JPY"/>
  </r>
  <r>
    <x v="3"/>
    <x v="63"/>
    <s v="FFM"/>
    <x v="282"/>
    <m/>
    <s v="Materials"/>
    <s v="Equity"/>
    <n v="812925.51"/>
    <n v="0.38"/>
    <n v="812925.51"/>
    <n v="689323"/>
    <n v="1.18"/>
    <s v="Australia"/>
    <s v="Asx - All Markets"/>
    <s v="AUD"/>
  </r>
  <r>
    <x v="3"/>
    <x v="63"/>
    <s v="SLS"/>
    <x v="283"/>
    <m/>
    <s v="Materials"/>
    <s v="Equity"/>
    <n v="789638.03"/>
    <n v="0.37"/>
    <n v="789638.03"/>
    <n v="103306"/>
    <n v="7.64"/>
    <s v="Canada"/>
    <s v="Toronto Stock Exchange"/>
    <s v="CAD"/>
  </r>
  <r>
    <x v="3"/>
    <x v="63"/>
    <n v="600362"/>
    <x v="285"/>
    <m/>
    <s v="Materials"/>
    <s v="Equity"/>
    <n v="781485.64"/>
    <n v="0.36"/>
    <n v="781485.64"/>
    <n v="131300"/>
    <n v="5.95"/>
    <s v="China"/>
    <s v="Shanghai Stock Exchange"/>
    <s v="CNY"/>
  </r>
  <r>
    <x v="3"/>
    <x v="63"/>
    <s v="SOLG"/>
    <x v="290"/>
    <m/>
    <s v="Materials"/>
    <s v="Equity"/>
    <n v="698196.49"/>
    <n v="0.32"/>
    <n v="698196.49"/>
    <n v="1727166"/>
    <n v="0.4"/>
    <s v="United Kingdom"/>
    <s v="London Stock Exchange"/>
    <s v="GBP"/>
  </r>
  <r>
    <x v="3"/>
    <x v="63"/>
    <s v="DVP"/>
    <x v="286"/>
    <m/>
    <s v="Materials"/>
    <s v="Equity"/>
    <n v="670932.35"/>
    <n v="0.31"/>
    <n v="670932.35"/>
    <n v="243333"/>
    <n v="2.76"/>
    <s v="Australia"/>
    <s v="Asx - All Markets"/>
    <s v="AUD"/>
  </r>
  <r>
    <x v="3"/>
    <x v="63"/>
    <n v="601168"/>
    <x v="287"/>
    <m/>
    <s v="Materials"/>
    <s v="Equity"/>
    <n v="541854.68000000005"/>
    <n v="0.25"/>
    <n v="541854.68000000005"/>
    <n v="151900"/>
    <n v="3.57"/>
    <s v="China"/>
    <s v="Shanghai Stock Exchange"/>
    <s v="CNY"/>
  </r>
  <r>
    <x v="3"/>
    <x v="63"/>
    <n v="601899"/>
    <x v="289"/>
    <m/>
    <s v="Materials"/>
    <s v="Equity"/>
    <n v="486461.99"/>
    <n v="0.23"/>
    <n v="486461.99"/>
    <n v="113000"/>
    <n v="4.3"/>
    <s v="China"/>
    <s v="Shanghai Stock Exchange"/>
    <s v="CNY"/>
  </r>
  <r>
    <x v="3"/>
    <x v="63"/>
    <s v="AMMN"/>
    <x v="288"/>
    <m/>
    <s v="Materials"/>
    <s v="Equity"/>
    <n v="472747.67"/>
    <n v="0.22"/>
    <n v="472747.67"/>
    <n v="1270700"/>
    <n v="0.37"/>
    <s v="Indonesia"/>
    <s v="Indonesia Stock Exchange"/>
    <s v="IDR"/>
  </r>
  <r>
    <x v="3"/>
    <x v="63"/>
    <s v="CAML"/>
    <x v="291"/>
    <m/>
    <s v="Materials"/>
    <s v="Equity"/>
    <n v="436525.21"/>
    <n v="0.2"/>
    <n v="436525.21"/>
    <n v="189755"/>
    <n v="2.2999999999999998"/>
    <s v="United Kingdom"/>
    <s v="London Stock Exchange"/>
    <s v="GBP"/>
  </r>
  <r>
    <x v="3"/>
    <x v="63"/>
    <s v="USD"/>
    <x v="38"/>
    <m/>
    <s v="Cash and/or Derivatives"/>
    <s v="Cash"/>
    <n v="386409.52"/>
    <n v="0.18"/>
    <n v="386409.52"/>
    <n v="386410"/>
    <n v="100"/>
    <s v="United States"/>
    <s v="-"/>
    <s v="USD"/>
  </r>
  <r>
    <x v="3"/>
    <x v="63"/>
    <n v="601212"/>
    <x v="292"/>
    <m/>
    <s v="Materials"/>
    <s v="Equity"/>
    <n v="325792.03000000003"/>
    <n v="0.15"/>
    <n v="325792.03000000003"/>
    <n v="462900"/>
    <n v="0.7"/>
    <s v="China"/>
    <s v="Shanghai Stock Exchange"/>
    <s v="CNY"/>
  </r>
  <r>
    <x v="3"/>
    <x v="63"/>
    <n v="878"/>
    <x v="293"/>
    <m/>
    <s v="Materials"/>
    <s v="Equity"/>
    <n v="324158.83"/>
    <n v="0.15"/>
    <n v="324158.83"/>
    <n v="128600"/>
    <n v="2.52"/>
    <s v="China"/>
    <s v="Shenzhen Stock Exchange"/>
    <s v="CNY"/>
  </r>
  <r>
    <x v="3"/>
    <x v="63"/>
    <s v="EUR"/>
    <x v="43"/>
    <m/>
    <s v="Cash and/or Derivatives"/>
    <s v="Cash"/>
    <n v="272634.65000000002"/>
    <n v="0.13"/>
    <n v="272634.65000000002"/>
    <n v="234444"/>
    <n v="116.29"/>
    <s v="European Union"/>
    <s v="-"/>
    <s v="EUR"/>
  </r>
  <r>
    <x v="3"/>
    <x v="63"/>
    <n v="737"/>
    <x v="294"/>
    <m/>
    <s v="Materials"/>
    <s v="Equity"/>
    <n v="251216.16"/>
    <n v="0.12"/>
    <n v="251216.16"/>
    <n v="118900"/>
    <n v="2.11"/>
    <s v="China"/>
    <s v="Shenzhen Stock Exchange"/>
    <s v="CNY"/>
  </r>
  <r>
    <x v="3"/>
    <x v="63"/>
    <n v="603993"/>
    <x v="295"/>
    <m/>
    <s v="Materials"/>
    <s v="Equity"/>
    <n v="239331.74"/>
    <n v="0.11"/>
    <n v="239331.74"/>
    <n v="96300"/>
    <n v="2.4900000000000002"/>
    <s v="China"/>
    <s v="Shanghai Stock Exchange"/>
    <s v="CNY"/>
  </r>
  <r>
    <x v="3"/>
    <x v="63"/>
    <s v="CAD"/>
    <x v="257"/>
    <m/>
    <s v="Cash and/or Derivatives"/>
    <s v="Cash"/>
    <n v="112128.83"/>
    <n v="0.05"/>
    <n v="112128.83"/>
    <n v="155203"/>
    <n v="72.25"/>
    <s v="Canada"/>
    <s v="-"/>
    <s v="CAD"/>
  </r>
  <r>
    <x v="3"/>
    <x v="63"/>
    <n v="2362"/>
    <x v="296"/>
    <m/>
    <s v="Materials"/>
    <s v="Equity"/>
    <n v="74868.639999999999"/>
    <n v="0.03"/>
    <n v="74868.639999999999"/>
    <n v="1071000"/>
    <n v="7.0000000000000007E-2"/>
    <s v="China"/>
    <s v="Hong Kong Exchanges And Clearing Ltd"/>
    <s v="HKD"/>
  </r>
  <r>
    <x v="3"/>
    <x v="63"/>
    <s v="MSIFT"/>
    <x v="142"/>
    <m/>
    <s v="Cash and/or Derivatives"/>
    <s v="Cash Collateral and Margins"/>
    <n v="49000"/>
    <n v="0.02"/>
    <n v="49000"/>
    <n v="49000"/>
    <n v="100"/>
    <s v="United States"/>
    <s v="-"/>
    <s v="USD"/>
  </r>
  <r>
    <x v="3"/>
    <x v="63"/>
    <s v="NGEX"/>
    <x v="297"/>
    <m/>
    <s v="Financials"/>
    <s v="Equity"/>
    <n v="7063.76"/>
    <n v="0"/>
    <n v="7063.76"/>
    <n v="32591"/>
    <n v="0.22"/>
    <s v="Canada"/>
    <s v="Toronto Stock Exchange"/>
    <s v="CAD"/>
  </r>
  <r>
    <x v="3"/>
    <x v="63"/>
    <s v="MXN"/>
    <x v="272"/>
    <m/>
    <s v="Cash and/or Derivatives"/>
    <s v="Cash"/>
    <n v="5623.62"/>
    <n v="0"/>
    <n v="5623.62"/>
    <n v="102398"/>
    <n v="5.49"/>
    <s v="Mexico"/>
    <s v="-"/>
    <s v="MXN"/>
  </r>
  <r>
    <x v="3"/>
    <x v="63"/>
    <s v="BRL"/>
    <x v="298"/>
    <m/>
    <s v="Cash and/or Derivatives"/>
    <s v="Cash"/>
    <n v="3746.06"/>
    <n v="0"/>
    <n v="3746.06"/>
    <n v="20352"/>
    <n v="18.41"/>
    <s v="Brazil"/>
    <s v="-"/>
    <s v="BRL"/>
  </r>
  <r>
    <x v="3"/>
    <x v="63"/>
    <s v="AUD"/>
    <x v="301"/>
    <m/>
    <s v="Cash and/or Derivatives"/>
    <s v="FX"/>
    <n v="1653.03"/>
    <n v="0"/>
    <n v="1653.03"/>
    <n v="626387"/>
    <n v="1"/>
    <s v="United States"/>
    <s v="-"/>
    <s v="USD"/>
  </r>
  <r>
    <x v="3"/>
    <x v="63"/>
    <s v="PLN"/>
    <x v="303"/>
    <m/>
    <s v="Cash and/or Derivatives"/>
    <s v="FX"/>
    <n v="503.05"/>
    <n v="0"/>
    <n v="503.05"/>
    <n v="625778"/>
    <n v="1"/>
    <s v="United States"/>
    <s v="-"/>
    <s v="USD"/>
  </r>
  <r>
    <x v="3"/>
    <x v="63"/>
    <s v="CNH"/>
    <x v="62"/>
    <m/>
    <s v="Cash and/or Derivatives"/>
    <s v="FX"/>
    <n v="78.08"/>
    <n v="0"/>
    <n v="78.08"/>
    <n v="422529"/>
    <n v="1"/>
    <s v="United States"/>
    <s v="-"/>
    <s v="USD"/>
  </r>
  <r>
    <x v="3"/>
    <x v="63"/>
    <s v="IDR"/>
    <x v="304"/>
    <m/>
    <s v="Cash and/or Derivatives"/>
    <s v="FX"/>
    <n v="16.8"/>
    <n v="0"/>
    <n v="16.8"/>
    <n v="159932500"/>
    <n v="1"/>
    <s v="United States"/>
    <s v="-"/>
    <s v="USD"/>
  </r>
  <r>
    <x v="3"/>
    <x v="63"/>
    <s v="JSZ5"/>
    <x v="300"/>
    <m/>
    <s v="Cash and/or Derivatives"/>
    <s v="Futures"/>
    <n v="0"/>
    <n v="0"/>
    <n v="433854.73"/>
    <n v="12"/>
    <n v="723.09"/>
    <s v="European Union"/>
    <s v="Eurex Deutschland"/>
    <s v="EUR"/>
  </r>
  <r>
    <x v="3"/>
    <x v="63"/>
    <s v="HKD"/>
    <x v="63"/>
    <m/>
    <s v="Cash and/or Derivatives"/>
    <s v="FX"/>
    <n v="-42.86"/>
    <n v="0"/>
    <n v="-42.86"/>
    <n v="1114660"/>
    <n v="1"/>
    <s v="United States"/>
    <s v="-"/>
    <s v="USD"/>
  </r>
  <r>
    <x v="3"/>
    <x v="63"/>
    <s v="JPY"/>
    <x v="61"/>
    <m/>
    <s v="Cash and/or Derivatives"/>
    <s v="FX"/>
    <n v="-107.94"/>
    <n v="0"/>
    <n v="-107.94"/>
    <n v="2540200"/>
    <n v="1"/>
    <s v="United States"/>
    <s v="-"/>
    <s v="USD"/>
  </r>
  <r>
    <x v="3"/>
    <x v="63"/>
    <s v="GBP"/>
    <x v="145"/>
    <m/>
    <s v="Cash and/or Derivatives"/>
    <s v="FX"/>
    <n v="-592.42999999999995"/>
    <n v="0"/>
    <n v="-592.42999999999995"/>
    <n v="393116"/>
    <n v="1"/>
    <s v="United States"/>
    <s v="-"/>
    <s v="USD"/>
  </r>
  <r>
    <x v="3"/>
    <x v="63"/>
    <s v="IDR"/>
    <x v="249"/>
    <m/>
    <s v="Cash and/or Derivatives"/>
    <s v="Cash"/>
    <n v="-5875.93"/>
    <n v="0"/>
    <n v="-5875.93"/>
    <n v="-97922305"/>
    <n v="0.01"/>
    <s v="Indonesia"/>
    <s v="-"/>
    <s v="IDR"/>
  </r>
  <r>
    <x v="3"/>
    <x v="63"/>
    <s v="JPY"/>
    <x v="46"/>
    <m/>
    <s v="Cash and/or Derivatives"/>
    <s v="Cash"/>
    <n v="-11773.86"/>
    <n v="-0.01"/>
    <n v="-11773.86"/>
    <n v="-1847142"/>
    <n v="0.64"/>
    <s v="Japan"/>
    <s v="-"/>
    <s v="JPY"/>
  </r>
  <r>
    <x v="3"/>
    <x v="63"/>
    <s v="CNH"/>
    <x v="57"/>
    <m/>
    <s v="Cash and/or Derivatives"/>
    <s v="Cash"/>
    <n v="-37043.72"/>
    <n v="-0.02"/>
    <n v="-37043.72"/>
    <n v="-261588"/>
    <n v="14.16"/>
    <s v="China"/>
    <s v="-"/>
    <s v="CNH"/>
  </r>
  <r>
    <x v="3"/>
    <x v="63"/>
    <s v="HKD"/>
    <x v="45"/>
    <m/>
    <s v="Cash and/or Derivatives"/>
    <s v="Cash"/>
    <n v="-134642.04999999999"/>
    <n v="-0.06"/>
    <n v="-134642.04999999999"/>
    <n v="-1047778"/>
    <n v="12.85"/>
    <s v="Hong Kong"/>
    <s v="-"/>
    <s v="HKD"/>
  </r>
  <r>
    <x v="3"/>
    <x v="63"/>
    <s v="PLN"/>
    <x v="233"/>
    <m/>
    <s v="Cash and/or Derivatives"/>
    <s v="Cash"/>
    <n v="-169592.18"/>
    <n v="-0.08"/>
    <n v="-169592.18"/>
    <n v="-616815"/>
    <n v="27.49"/>
    <s v="Poland"/>
    <s v="-"/>
    <s v="PLN"/>
  </r>
  <r>
    <x v="3"/>
    <x v="63"/>
    <s v="AUD"/>
    <x v="231"/>
    <m/>
    <s v="Cash and/or Derivatives"/>
    <s v="Cash"/>
    <n v="-406940.18"/>
    <n v="-0.19"/>
    <n v="-406940.18"/>
    <n v="-612493"/>
    <n v="66.44"/>
    <s v="Australia"/>
    <s v="-"/>
    <s v="AUD"/>
  </r>
  <r>
    <x v="3"/>
    <x v="63"/>
    <s v="GBP"/>
    <x v="49"/>
    <m/>
    <s v="Cash and/or Derivatives"/>
    <s v="Cash"/>
    <n v="-508615.43"/>
    <n v="-0.24"/>
    <n v="-508615.43"/>
    <n v="-382490"/>
    <n v="132.97999999999999"/>
    <s v="United Kingdom"/>
    <s v="-"/>
    <s v="GBP"/>
  </r>
  <r>
    <x v="4"/>
    <x v="63"/>
    <s v="RHM"/>
    <x v="312"/>
    <m/>
    <s v="Industrials"/>
    <s v="Equity"/>
    <n v="17721634"/>
    <n v="14.15"/>
    <n v="17721634"/>
    <n v="10796"/>
    <n v="1641.5"/>
    <s v="Germany"/>
    <s v="Xetra"/>
    <s v="EUR"/>
  </r>
  <r>
    <x v="4"/>
    <x v="63"/>
    <s v="BA."/>
    <x v="313"/>
    <m/>
    <s v="Industrials"/>
    <s v="Equity"/>
    <n v="16837261.149999999"/>
    <n v="13.44"/>
    <n v="16837261.149999999"/>
    <n v="852859"/>
    <n v="19.739999999999998"/>
    <s v="United Kingdom"/>
    <s v="London Stock Exchange"/>
    <s v="GBP"/>
  </r>
  <r>
    <x v="4"/>
    <x v="63"/>
    <s v="HO"/>
    <x v="314"/>
    <m/>
    <s v="Industrials"/>
    <s v="Equity"/>
    <n v="16440643.9"/>
    <n v="13.13"/>
    <n v="16440643.9"/>
    <n v="70591"/>
    <n v="232.9"/>
    <s v="France"/>
    <s v="Nyse Euronext - Euronext Paris"/>
    <s v="EUR"/>
  </r>
  <r>
    <x v="4"/>
    <x v="63"/>
    <s v="RR."/>
    <x v="315"/>
    <m/>
    <s v="Industrials"/>
    <s v="Equity"/>
    <n v="16408595.35"/>
    <n v="13.1"/>
    <n v="16408595.35"/>
    <n v="1291605"/>
    <n v="12.7"/>
    <s v="United Kingdom"/>
    <s v="London Stock Exchange"/>
    <s v="GBP"/>
  </r>
  <r>
    <x v="4"/>
    <x v="63"/>
    <s v="LDO"/>
    <x v="316"/>
    <m/>
    <s v="Industrials"/>
    <s v="Equity"/>
    <n v="14610286.16"/>
    <n v="11.67"/>
    <n v="14610286.16"/>
    <n v="295396"/>
    <n v="49.46"/>
    <s v="Italy"/>
    <s v="Borsa Italiana"/>
    <s v="EUR"/>
  </r>
  <r>
    <x v="4"/>
    <x v="63"/>
    <s v="SAAB B"/>
    <x v="317"/>
    <m/>
    <s v="Industrials"/>
    <s v="Equity"/>
    <n v="11414052.75"/>
    <n v="9.11"/>
    <n v="11414052.75"/>
    <n v="243144"/>
    <n v="46.94"/>
    <s v="Sweden"/>
    <s v="Nasdaq Omx Nordic"/>
    <s v="SEK"/>
  </r>
  <r>
    <x v="4"/>
    <x v="63"/>
    <s v="BAB"/>
    <x v="318"/>
    <m/>
    <s v="Industrials"/>
    <s v="Equity"/>
    <n v="5062810.8600000003"/>
    <n v="4.04"/>
    <n v="5062810.8600000003"/>
    <n v="370197"/>
    <n v="13.68"/>
    <s v="United Kingdom"/>
    <s v="London Stock Exchange"/>
    <s v="GBP"/>
  </r>
  <r>
    <x v="4"/>
    <x v="63"/>
    <s v="AM"/>
    <x v="319"/>
    <m/>
    <s v="Industrials"/>
    <s v="Equity"/>
    <n v="3682715"/>
    <n v="2.94"/>
    <n v="3682715"/>
    <n v="13295"/>
    <n v="277"/>
    <s v="France"/>
    <s v="Nyse Euronext - Euronext Paris"/>
    <s v="EUR"/>
  </r>
  <r>
    <x v="4"/>
    <x v="63"/>
    <s v="ASELS.E"/>
    <x v="320"/>
    <m/>
    <s v="Industrials"/>
    <s v="Equity"/>
    <n v="3517986.18"/>
    <n v="2.81"/>
    <n v="3517986.18"/>
    <n v="862658"/>
    <n v="4.08"/>
    <s v="Turkey"/>
    <s v="Istanbul Stock Exchange"/>
    <s v="TRY"/>
  </r>
  <r>
    <x v="4"/>
    <x v="63"/>
    <s v="AIR"/>
    <x v="321"/>
    <m/>
    <s v="Industrials"/>
    <s v="Equity"/>
    <n v="3399092.48"/>
    <n v="2.71"/>
    <n v="3399092.48"/>
    <n v="17392"/>
    <n v="195.44"/>
    <s v="France"/>
    <s v="Nyse Euronext - Euronext Paris"/>
    <s v="EUR"/>
  </r>
  <r>
    <x v="4"/>
    <x v="63"/>
    <s v="SAF"/>
    <x v="322"/>
    <m/>
    <s v="Industrials"/>
    <s v="Equity"/>
    <n v="3263436"/>
    <n v="2.61"/>
    <n v="3263436"/>
    <n v="11070"/>
    <n v="294.8"/>
    <s v="France"/>
    <s v="Nyse Euronext - Euronext Paris"/>
    <s v="EUR"/>
  </r>
  <r>
    <x v="4"/>
    <x v="63"/>
    <s v="HAG"/>
    <x v="323"/>
    <m/>
    <s v="Industrials"/>
    <s v="Equity"/>
    <n v="3261310.1"/>
    <n v="2.6"/>
    <n v="3261310.1"/>
    <n v="44042"/>
    <n v="74.05"/>
    <s v="Germany"/>
    <s v="Xetra"/>
    <s v="EUR"/>
  </r>
  <r>
    <x v="4"/>
    <x v="63"/>
    <s v="R3NK"/>
    <x v="324"/>
    <m/>
    <s v="Industrials"/>
    <s v="Equity"/>
    <n v="3161917.11"/>
    <n v="2.52"/>
    <n v="3161917.11"/>
    <n v="54923"/>
    <n v="57.57"/>
    <s v="Germany"/>
    <s v="Xetra"/>
    <s v="EUR"/>
  </r>
  <r>
    <x v="4"/>
    <x v="63"/>
    <s v="QQ."/>
    <x v="325"/>
    <m/>
    <s v="Industrials"/>
    <s v="Equity"/>
    <n v="1745596.13"/>
    <n v="1.39"/>
    <n v="1745596.13"/>
    <n v="349489"/>
    <n v="4.99"/>
    <s v="United Kingdom"/>
    <s v="London Stock Exchange"/>
    <s v="GBP"/>
  </r>
  <r>
    <x v="4"/>
    <x v="63"/>
    <s v="KOG"/>
    <x v="326"/>
    <m/>
    <s v="Industrials"/>
    <s v="Equity"/>
    <n v="1463505.23"/>
    <n v="1.17"/>
    <n v="1463505.23"/>
    <n v="67321"/>
    <n v="21.74"/>
    <s v="Norway"/>
    <s v="Oslo Bors Asa"/>
    <s v="NOK"/>
  </r>
  <r>
    <x v="4"/>
    <x v="63"/>
    <s v="CHG"/>
    <x v="327"/>
    <m/>
    <s v="Industrials"/>
    <s v="Equity"/>
    <n v="1086364.3600000001"/>
    <n v="0.87"/>
    <n v="1086364.3600000001"/>
    <n v="198964"/>
    <n v="5.46"/>
    <s v="United Kingdom"/>
    <s v="London Stock Exchange"/>
    <s v="GBP"/>
  </r>
  <r>
    <x v="4"/>
    <x v="63"/>
    <s v="MILDEF"/>
    <x v="328"/>
    <m/>
    <s v="Industrials"/>
    <s v="Equity"/>
    <n v="402014.97"/>
    <n v="0.32"/>
    <n v="402014.97"/>
    <n v="32860"/>
    <n v="12.23"/>
    <s v="Sweden"/>
    <s v="Nasdaq Omx Nordic"/>
    <s v="SEK"/>
  </r>
  <r>
    <x v="4"/>
    <x v="63"/>
    <s v="CHRT"/>
    <x v="329"/>
    <m/>
    <s v="Industrials"/>
    <s v="Equity"/>
    <n v="345001.07"/>
    <n v="0.28000000000000003"/>
    <n v="345001.07"/>
    <n v="27329"/>
    <n v="12.62"/>
    <s v="United Kingdom"/>
    <s v="London Stock Exchange"/>
    <s v="GBP"/>
  </r>
  <r>
    <x v="4"/>
    <x v="63"/>
    <s v="CZG"/>
    <x v="330"/>
    <m/>
    <s v="Industrials"/>
    <s v="Equity"/>
    <n v="292820.77"/>
    <n v="0.23"/>
    <n v="292820.77"/>
    <n v="9834"/>
    <n v="29.78"/>
    <s v="Czech Republic"/>
    <s v="Prague Stock Exchange"/>
    <s v="CZK"/>
  </r>
  <r>
    <x v="4"/>
    <x v="63"/>
    <s v="SMIN"/>
    <x v="331"/>
    <m/>
    <s v="Industrials"/>
    <s v="Equity"/>
    <n v="263405.63"/>
    <n v="0.21"/>
    <n v="263405.63"/>
    <n v="9794"/>
    <n v="26.89"/>
    <s v="United Kingdom"/>
    <s v="London Stock Exchange"/>
    <s v="GBP"/>
  </r>
  <r>
    <x v="4"/>
    <x v="63"/>
    <s v="MRO"/>
    <x v="332"/>
    <m/>
    <s v="Industrials"/>
    <s v="Equity"/>
    <n v="239069.14"/>
    <n v="0.19"/>
    <n v="239069.14"/>
    <n v="36373"/>
    <n v="6.57"/>
    <s v="United Kingdom"/>
    <s v="London Stock Exchange"/>
    <s v="GBP"/>
  </r>
  <r>
    <x v="4"/>
    <x v="63"/>
    <s v="IDR"/>
    <x v="333"/>
    <m/>
    <s v="Information Technology"/>
    <s v="Equity"/>
    <n v="129753.60000000001"/>
    <n v="0.1"/>
    <n v="129753.60000000001"/>
    <n v="2616"/>
    <n v="49.6"/>
    <s v="Spain"/>
    <s v="Bolsa De Madrid"/>
    <s v="EUR"/>
  </r>
  <r>
    <x v="4"/>
    <x v="63"/>
    <s v="EUR"/>
    <x v="43"/>
    <m/>
    <s v="Cash and/or Derivatives"/>
    <s v="Cash"/>
    <n v="126184.72"/>
    <n v="0.1"/>
    <n v="126184.72"/>
    <n v="126185"/>
    <n v="100"/>
    <s v="European Union"/>
    <s v="-"/>
    <s v="EUR"/>
  </r>
  <r>
    <x v="4"/>
    <x v="63"/>
    <s v="GBP"/>
    <x v="49"/>
    <m/>
    <s v="Cash and/or Derivatives"/>
    <s v="Cash"/>
    <n v="125290.5"/>
    <n v="0.1"/>
    <n v="125290.5"/>
    <n v="109570"/>
    <n v="114.35"/>
    <s v="United Kingdom"/>
    <s v="-"/>
    <s v="GBP"/>
  </r>
  <r>
    <x v="4"/>
    <x v="63"/>
    <s v="AVON"/>
    <x v="334"/>
    <m/>
    <s v="Industrials"/>
    <s v="Equity"/>
    <n v="97180.08"/>
    <n v="0.08"/>
    <n v="97180.08"/>
    <n v="4711"/>
    <n v="20.63"/>
    <s v="United Kingdom"/>
    <s v="London Stock Exchange"/>
    <s v="GBP"/>
  </r>
  <r>
    <x v="4"/>
    <x v="63"/>
    <s v="FCT"/>
    <x v="335"/>
    <m/>
    <s v="Industrials"/>
    <s v="Equity"/>
    <n v="51279.23"/>
    <n v="0.04"/>
    <n v="51279.23"/>
    <n v="2689"/>
    <n v="19.07"/>
    <s v="Italy"/>
    <s v="Borsa Italiana"/>
    <s v="EUR"/>
  </r>
  <r>
    <x v="4"/>
    <x v="63"/>
    <s v="KIT"/>
    <x v="336"/>
    <m/>
    <s v="Information Technology"/>
    <s v="Equity"/>
    <n v="32595.18"/>
    <n v="0.03"/>
    <n v="32595.18"/>
    <n v="6047"/>
    <n v="5.39"/>
    <s v="Norway"/>
    <s v="Oslo Bors Asa"/>
    <s v="NOK"/>
  </r>
  <r>
    <x v="4"/>
    <x v="63"/>
    <s v="GSIFT"/>
    <x v="337"/>
    <m/>
    <s v="Cash and/or Derivatives"/>
    <s v="Cash Collateral and Margins"/>
    <n v="26000"/>
    <n v="0.02"/>
    <n v="26000"/>
    <n v="26000"/>
    <n v="100"/>
    <s v="United States"/>
    <s v="-"/>
    <s v="EUR"/>
  </r>
  <r>
    <x v="4"/>
    <x v="63"/>
    <s v="OTKAR.E"/>
    <x v="338"/>
    <m/>
    <s v="Industrials"/>
    <s v="Equity"/>
    <n v="14875.7"/>
    <n v="0.01"/>
    <n v="14875.7"/>
    <n v="1417"/>
    <n v="10.5"/>
    <s v="Turkey"/>
    <s v="Istanbul Stock Exchange"/>
    <s v="TRY"/>
  </r>
  <r>
    <x v="4"/>
    <x v="63"/>
    <s v="SEK"/>
    <x v="229"/>
    <m/>
    <s v="Cash and/or Derivatives"/>
    <s v="Cash"/>
    <n v="10438.620000000001"/>
    <n v="0.01"/>
    <n v="10438.620000000001"/>
    <n v="113651"/>
    <n v="9.18"/>
    <s v="Sweden"/>
    <s v="-"/>
    <s v="SEK"/>
  </r>
  <r>
    <x v="4"/>
    <x v="63"/>
    <s v="TRY"/>
    <x v="339"/>
    <m/>
    <s v="Cash and/or Derivatives"/>
    <s v="Cash"/>
    <n v="5195.76"/>
    <n v="0"/>
    <n v="5195.76"/>
    <n v="257362"/>
    <n v="2.02"/>
    <s v="Turkey"/>
    <s v="-"/>
    <s v="TRY"/>
  </r>
  <r>
    <x v="4"/>
    <x v="63"/>
    <s v="NOK"/>
    <x v="234"/>
    <m/>
    <s v="Cash and/or Derivatives"/>
    <s v="Cash"/>
    <n v="4796.93"/>
    <n v="0"/>
    <n v="4796.93"/>
    <n v="56599"/>
    <n v="8.48"/>
    <s v="Norway"/>
    <s v="-"/>
    <s v="NOK"/>
  </r>
  <r>
    <x v="4"/>
    <x v="63"/>
    <s v="CZK"/>
    <x v="340"/>
    <m/>
    <s v="Cash and/or Derivatives"/>
    <s v="Cash"/>
    <n v="3287.59"/>
    <n v="0"/>
    <n v="3287.59"/>
    <n v="79826"/>
    <n v="4.12"/>
    <s v="Czech Republic"/>
    <s v="-"/>
    <s v="CZK"/>
  </r>
  <r>
    <x v="4"/>
    <x v="63"/>
    <s v="QBZ5"/>
    <x v="341"/>
    <m/>
    <s v="Cash and/or Derivatives"/>
    <s v="Futures"/>
    <n v="0"/>
    <n v="0"/>
    <n v="316020"/>
    <n v="6"/>
    <n v="1053.4000000000001"/>
    <s v="European Union"/>
    <s v="Eurex Deutschland"/>
    <s v="EUR"/>
  </r>
  <r>
    <x v="4"/>
    <x v="63"/>
    <s v="GBP"/>
    <x v="342"/>
    <m/>
    <s v="Cash and/or Derivatives"/>
    <s v="FX"/>
    <n v="-19.399999999999999"/>
    <n v="0"/>
    <n v="-19.399999999999999"/>
    <n v="-96609"/>
    <n v="1"/>
    <s v="European Union"/>
    <s v="-"/>
    <s v="EUR"/>
  </r>
  <r>
    <x v="4"/>
    <x v="63"/>
    <s v="SEK"/>
    <x v="343"/>
    <m/>
    <s v="Cash and/or Derivatives"/>
    <s v="FX"/>
    <n v="-46.13"/>
    <n v="0"/>
    <n v="-46.13"/>
    <n v="-74181"/>
    <n v="1"/>
    <s v="European Union"/>
    <s v="-"/>
    <s v="EUR"/>
  </r>
  <r>
    <x v="4"/>
    <x v="61"/>
    <s v="BA."/>
    <x v="313"/>
    <m/>
    <s v="Industrials"/>
    <s v="Equity"/>
    <n v="14785096.300000001"/>
    <n v="13.56"/>
    <n v="14785096.300000001"/>
    <n v="784615"/>
    <n v="18.84"/>
    <s v="United Kingdom"/>
    <s v="London Stock Exchange"/>
    <s v="GBP"/>
  </r>
  <r>
    <x v="4"/>
    <x v="61"/>
    <s v="RHM"/>
    <x v="312"/>
    <m/>
    <s v="Industrials"/>
    <s v="Equity"/>
    <n v="14704326"/>
    <n v="13.49"/>
    <n v="14704326"/>
    <n v="9932"/>
    <n v="1480.5"/>
    <s v="Germany"/>
    <s v="Xetra"/>
    <s v="EUR"/>
  </r>
  <r>
    <x v="4"/>
    <x v="61"/>
    <s v="HO"/>
    <x v="314"/>
    <m/>
    <s v="Industrials"/>
    <s v="Equity"/>
    <n v="14638152.199999999"/>
    <n v="13.43"/>
    <n v="14638152.199999999"/>
    <n v="64943"/>
    <n v="225.4"/>
    <s v="France"/>
    <s v="Nyse Euronext - Euronext Paris"/>
    <s v="EUR"/>
  </r>
  <r>
    <x v="4"/>
    <x v="61"/>
    <s v="RR."/>
    <x v="315"/>
    <m/>
    <s v="Industrials"/>
    <s v="Equity"/>
    <n v="14488768.17"/>
    <n v="13.29"/>
    <n v="14488768.17"/>
    <n v="1188251"/>
    <n v="12.19"/>
    <s v="United Kingdom"/>
    <s v="London Stock Exchange"/>
    <s v="GBP"/>
  </r>
  <r>
    <x v="4"/>
    <x v="61"/>
    <s v="LDO"/>
    <x v="316"/>
    <m/>
    <s v="Industrials"/>
    <s v="Equity"/>
    <n v="12748167.779999999"/>
    <n v="11.69"/>
    <n v="12748167.779999999"/>
    <n v="271758"/>
    <n v="46.91"/>
    <s v="Italy"/>
    <s v="Borsa Italiana"/>
    <s v="EUR"/>
  </r>
  <r>
    <x v="4"/>
    <x v="61"/>
    <s v="SAAB B"/>
    <x v="317"/>
    <m/>
    <s v="Industrials"/>
    <s v="Equity"/>
    <n v="9719065.5800000001"/>
    <n v="8.91"/>
    <n v="9719065.5800000001"/>
    <n v="223686"/>
    <n v="43.45"/>
    <s v="Sweden"/>
    <s v="Nasdaq Omx Nordic"/>
    <s v="SEK"/>
  </r>
  <r>
    <x v="4"/>
    <x v="61"/>
    <s v="BAB"/>
    <x v="318"/>
    <m/>
    <s v="Industrials"/>
    <s v="Equity"/>
    <n v="4405236.1399999997"/>
    <n v="4.04"/>
    <n v="4405236.1399999997"/>
    <n v="340555"/>
    <n v="12.94"/>
    <s v="United Kingdom"/>
    <s v="London Stock Exchange"/>
    <s v="GBP"/>
  </r>
  <r>
    <x v="4"/>
    <x v="61"/>
    <s v="AM"/>
    <x v="319"/>
    <m/>
    <s v="Industrials"/>
    <s v="Equity"/>
    <n v="3309708.6"/>
    <n v="3.04"/>
    <n v="3309708.6"/>
    <n v="12231"/>
    <n v="270.60000000000002"/>
    <s v="France"/>
    <s v="Nyse Euronext - Euronext Paris"/>
    <s v="EUR"/>
  </r>
  <r>
    <x v="4"/>
    <x v="61"/>
    <s v="AIR"/>
    <x v="321"/>
    <m/>
    <s v="Industrials"/>
    <s v="Equity"/>
    <n v="3271200"/>
    <n v="3"/>
    <n v="3271200"/>
    <n v="16000"/>
    <n v="204.45"/>
    <s v="France"/>
    <s v="Nyse Euronext - Euronext Paris"/>
    <s v="EUR"/>
  </r>
  <r>
    <x v="4"/>
    <x v="61"/>
    <s v="SAF"/>
    <x v="322"/>
    <m/>
    <s v="Industrials"/>
    <s v="Equity"/>
    <n v="2956415.2"/>
    <n v="2.71"/>
    <n v="2956415.2"/>
    <n v="10184"/>
    <n v="290.3"/>
    <s v="France"/>
    <s v="Nyse Euronext - Euronext Paris"/>
    <s v="EUR"/>
  </r>
  <r>
    <x v="4"/>
    <x v="61"/>
    <s v="ASELS.E"/>
    <x v="320"/>
    <m/>
    <s v="Industrials"/>
    <s v="Equity"/>
    <n v="2951909.16"/>
    <n v="2.71"/>
    <n v="2951909.16"/>
    <n v="793556"/>
    <n v="3.72"/>
    <s v="Turkey"/>
    <s v="Istanbul Stock Exchange"/>
    <s v="TRY"/>
  </r>
  <r>
    <x v="4"/>
    <x v="61"/>
    <s v="HAG"/>
    <x v="323"/>
    <m/>
    <s v="Industrials"/>
    <s v="Equity"/>
    <n v="2769131.9"/>
    <n v="2.54"/>
    <n v="2769131.9"/>
    <n v="40514"/>
    <n v="68.349999999999994"/>
    <s v="Germany"/>
    <s v="Xetra"/>
    <s v="EUR"/>
  </r>
  <r>
    <x v="4"/>
    <x v="61"/>
    <s v="R3NK"/>
    <x v="324"/>
    <m/>
    <s v="Industrials"/>
    <s v="Equity"/>
    <n v="2548885.35"/>
    <n v="2.34"/>
    <n v="2548885.35"/>
    <n v="50523"/>
    <n v="50.45"/>
    <s v="Germany"/>
    <s v="Xetra"/>
    <s v="EUR"/>
  </r>
  <r>
    <x v="4"/>
    <x v="61"/>
    <s v="QQ."/>
    <x v="325"/>
    <m/>
    <s v="Industrials"/>
    <s v="Equity"/>
    <n v="1524549.05"/>
    <n v="1.4"/>
    <n v="1524549.05"/>
    <n v="321457"/>
    <n v="4.74"/>
    <s v="United Kingdom"/>
    <s v="London Stock Exchange"/>
    <s v="GBP"/>
  </r>
  <r>
    <x v="4"/>
    <x v="61"/>
    <s v="KOG"/>
    <x v="326"/>
    <m/>
    <s v="Industrials"/>
    <s v="Equity"/>
    <n v="1264701.1100000001"/>
    <n v="1.1599999999999999"/>
    <n v="1264701.1100000001"/>
    <n v="61921"/>
    <n v="20.420000000000002"/>
    <s v="Norway"/>
    <s v="Oslo Bors Asa"/>
    <s v="NOK"/>
  </r>
  <r>
    <x v="4"/>
    <x v="61"/>
    <s v="CHG"/>
    <x v="327"/>
    <m/>
    <s v="Industrials"/>
    <s v="Equity"/>
    <n v="1005904.34"/>
    <n v="0.92"/>
    <n v="1005904.34"/>
    <n v="182982"/>
    <n v="5.5"/>
    <s v="United Kingdom"/>
    <s v="London Stock Exchange"/>
    <s v="GBP"/>
  </r>
  <r>
    <x v="4"/>
    <x v="61"/>
    <s v="MILDEF"/>
    <x v="328"/>
    <m/>
    <s v="Industrials"/>
    <s v="Equity"/>
    <n v="359244.85"/>
    <n v="0.33"/>
    <n v="359244.85"/>
    <n v="30202"/>
    <n v="11.89"/>
    <s v="Sweden"/>
    <s v="Nasdaq Omx Nordic"/>
    <s v="SEK"/>
  </r>
  <r>
    <x v="4"/>
    <x v="61"/>
    <s v="CHRT"/>
    <x v="329"/>
    <m/>
    <s v="Industrials"/>
    <s v="Equity"/>
    <n v="312569.28000000003"/>
    <n v="0.28999999999999998"/>
    <n v="312569.28000000003"/>
    <n v="25117"/>
    <n v="12.44"/>
    <s v="United Kingdom"/>
    <s v="London Stock Exchange"/>
    <s v="GBP"/>
  </r>
  <r>
    <x v="4"/>
    <x v="61"/>
    <s v="CZG"/>
    <x v="330"/>
    <m/>
    <s v="Industrials"/>
    <s v="Equity"/>
    <n v="270261.59000000003"/>
    <n v="0.25"/>
    <n v="270261.59000000003"/>
    <n v="9036"/>
    <n v="29.91"/>
    <s v="Czech Republic"/>
    <s v="Prague Stock Exchange"/>
    <s v="CZK"/>
  </r>
  <r>
    <x v="4"/>
    <x v="61"/>
    <s v="SMIN"/>
    <x v="331"/>
    <m/>
    <s v="Industrials"/>
    <s v="Equity"/>
    <n v="251072.54"/>
    <n v="0.23"/>
    <n v="251072.54"/>
    <n v="8998"/>
    <n v="27.9"/>
    <s v="United Kingdom"/>
    <s v="London Stock Exchange"/>
    <s v="GBP"/>
  </r>
  <r>
    <x v="4"/>
    <x v="61"/>
    <s v="MRO"/>
    <x v="332"/>
    <m/>
    <s v="Industrials"/>
    <s v="Equity"/>
    <n v="226964.78"/>
    <n v="0.21"/>
    <n v="226964.78"/>
    <n v="33411"/>
    <n v="6.79"/>
    <s v="United Kingdom"/>
    <s v="London Stock Exchange"/>
    <s v="GBP"/>
  </r>
  <r>
    <x v="4"/>
    <x v="61"/>
    <s v="GBP"/>
    <x v="49"/>
    <m/>
    <s v="Cash and/or Derivatives"/>
    <s v="Cash"/>
    <n v="117020.89"/>
    <n v="0.11"/>
    <n v="117020.89"/>
    <n v="102497"/>
    <n v="114.17"/>
    <s v="United Kingdom"/>
    <s v="-"/>
    <s v="GBP"/>
  </r>
  <r>
    <x v="4"/>
    <x v="61"/>
    <s v="IDR"/>
    <x v="333"/>
    <m/>
    <s v="Information Technology"/>
    <s v="Equity"/>
    <n v="110400"/>
    <n v="0.1"/>
    <n v="110400"/>
    <n v="2400"/>
    <n v="46"/>
    <s v="Spain"/>
    <s v="Bolsa De Madrid"/>
    <s v="EUR"/>
  </r>
  <r>
    <x v="4"/>
    <x v="61"/>
    <s v="EUR"/>
    <x v="43"/>
    <m/>
    <s v="Cash and/or Derivatives"/>
    <s v="Cash"/>
    <n v="93600.01"/>
    <n v="0.09"/>
    <n v="93600.01"/>
    <n v="93600"/>
    <n v="100"/>
    <s v="European Union"/>
    <s v="-"/>
    <s v="EUR"/>
  </r>
  <r>
    <x v="4"/>
    <x v="61"/>
    <s v="AVON"/>
    <x v="334"/>
    <m/>
    <s v="Industrials"/>
    <s v="Equity"/>
    <n v="89406.97"/>
    <n v="0.08"/>
    <n v="89406.97"/>
    <n v="4317"/>
    <n v="20.71"/>
    <s v="United Kingdom"/>
    <s v="London Stock Exchange"/>
    <s v="GBP"/>
  </r>
  <r>
    <x v="4"/>
    <x v="61"/>
    <s v="FCT"/>
    <x v="335"/>
    <m/>
    <s v="Industrials"/>
    <s v="Equity"/>
    <n v="41725.53"/>
    <n v="0.04"/>
    <n v="41725.53"/>
    <n v="2453"/>
    <n v="17.010000000000002"/>
    <s v="Italy"/>
    <s v="Borsa Italiana"/>
    <s v="EUR"/>
  </r>
  <r>
    <x v="4"/>
    <x v="61"/>
    <s v="KIT"/>
    <x v="336"/>
    <m/>
    <s v="Information Technology"/>
    <s v="Equity"/>
    <n v="28233.64"/>
    <n v="0.03"/>
    <n v="28233.64"/>
    <n v="5495"/>
    <n v="5.14"/>
    <s v="Norway"/>
    <s v="Oslo Bors Asa"/>
    <s v="NOK"/>
  </r>
  <r>
    <x v="4"/>
    <x v="61"/>
    <s v="OTKAR.E"/>
    <x v="338"/>
    <m/>
    <s v="Industrials"/>
    <s v="Equity"/>
    <n v="11931.42"/>
    <n v="0.01"/>
    <n v="11931.42"/>
    <n v="1283"/>
    <n v="9.3000000000000007"/>
    <s v="Turkey"/>
    <s v="Istanbul Stock Exchange"/>
    <s v="TRY"/>
  </r>
  <r>
    <x v="4"/>
    <x v="61"/>
    <s v="TRY"/>
    <x v="339"/>
    <m/>
    <s v="Cash and/or Derivatives"/>
    <s v="Cash"/>
    <n v="10595.56"/>
    <n v="0.01"/>
    <n v="10595.56"/>
    <n v="522394"/>
    <n v="2.0299999999999998"/>
    <s v="Turkey"/>
    <s v="-"/>
    <s v="TRY"/>
  </r>
  <r>
    <x v="4"/>
    <x v="61"/>
    <s v="GSIFT"/>
    <x v="337"/>
    <m/>
    <s v="Cash and/or Derivatives"/>
    <s v="Cash Collateral and Margins"/>
    <n v="9000"/>
    <n v="0.01"/>
    <n v="9000"/>
    <n v="9000"/>
    <n v="100"/>
    <s v="United States"/>
    <s v="-"/>
    <s v="EUR"/>
  </r>
  <r>
    <x v="4"/>
    <x v="61"/>
    <s v="SEK"/>
    <x v="229"/>
    <m/>
    <s v="Cash and/or Derivatives"/>
    <s v="Cash"/>
    <n v="3647.3"/>
    <n v="0"/>
    <n v="3647.3"/>
    <n v="39923"/>
    <n v="9.14"/>
    <s v="Sweden"/>
    <s v="-"/>
    <s v="SEK"/>
  </r>
  <r>
    <x v="4"/>
    <x v="61"/>
    <s v="NOK"/>
    <x v="234"/>
    <m/>
    <s v="Cash and/or Derivatives"/>
    <s v="Cash"/>
    <n v="3625.64"/>
    <n v="0"/>
    <n v="3625.64"/>
    <n v="42550"/>
    <n v="8.52"/>
    <s v="Norway"/>
    <s v="-"/>
    <s v="NOK"/>
  </r>
  <r>
    <x v="4"/>
    <x v="61"/>
    <s v="CZK"/>
    <x v="340"/>
    <m/>
    <s v="Cash and/or Derivatives"/>
    <s v="Cash"/>
    <n v="3213.23"/>
    <n v="0"/>
    <n v="3213.23"/>
    <n v="77673"/>
    <n v="4.1399999999999997"/>
    <s v="Czech Republic"/>
    <s v="-"/>
    <s v="CZK"/>
  </r>
  <r>
    <x v="4"/>
    <x v="61"/>
    <s v="QBZ5"/>
    <x v="341"/>
    <m/>
    <s v="Cash and/or Derivatives"/>
    <s v="Futures"/>
    <n v="0"/>
    <n v="0"/>
    <n v="103620"/>
    <n v="2"/>
    <n v="1036.2"/>
    <s v="European Union"/>
    <s v="Eurex Deutschland"/>
    <s v="EUR"/>
  </r>
  <r>
    <x v="4"/>
    <x v="45"/>
    <s v="RHM"/>
    <x v="312"/>
    <m/>
    <s v="Industrials"/>
    <s v="Equity"/>
    <n v="12827808"/>
    <n v="14.85"/>
    <n v="12827808"/>
    <n v="6464"/>
    <n v="1984.5"/>
    <s v="Germany"/>
    <s v="Xetra"/>
    <s v="EUR"/>
  </r>
  <r>
    <x v="4"/>
    <x v="45"/>
    <s v="BA."/>
    <x v="313"/>
    <m/>
    <s v="Industrials"/>
    <s v="Equity"/>
    <n v="12050694.84"/>
    <n v="13.95"/>
    <n v="12050694.84"/>
    <n v="510820"/>
    <n v="23.59"/>
    <s v="United Kingdom"/>
    <s v="London Stock Exchange"/>
    <s v="GBP"/>
  </r>
  <r>
    <x v="4"/>
    <x v="45"/>
    <s v="HO"/>
    <x v="314"/>
    <m/>
    <s v="Industrials"/>
    <s v="Equity"/>
    <n v="11269981.800000001"/>
    <n v="13.05"/>
    <n v="11269981.800000001"/>
    <n v="42273"/>
    <n v="266.60000000000002"/>
    <s v="France"/>
    <s v="Nyse Euronext - Euronext Paris"/>
    <s v="EUR"/>
  </r>
  <r>
    <x v="4"/>
    <x v="45"/>
    <s v="RR."/>
    <x v="315"/>
    <m/>
    <s v="Industrials"/>
    <s v="Equity"/>
    <n v="10552600.560000001"/>
    <n v="12.22"/>
    <n v="10552600.560000001"/>
    <n v="773971"/>
    <n v="13.63"/>
    <s v="United Kingdom"/>
    <s v="London Stock Exchange"/>
    <s v="GBP"/>
  </r>
  <r>
    <x v="4"/>
    <x v="45"/>
    <s v="LDO"/>
    <x v="316"/>
    <m/>
    <s v="Industrials"/>
    <s v="Equity"/>
    <n v="9562404.3200000003"/>
    <n v="11.07"/>
    <n v="9562404.3200000003"/>
    <n v="177016"/>
    <n v="54.02"/>
    <s v="Italy"/>
    <s v="Borsa Italiana"/>
    <s v="EUR"/>
  </r>
  <r>
    <x v="4"/>
    <x v="45"/>
    <s v="SAAB B"/>
    <x v="317"/>
    <m/>
    <s v="Industrials"/>
    <s v="Equity"/>
    <n v="7575440.8499999996"/>
    <n v="8.77"/>
    <n v="7575440.8499999996"/>
    <n v="145720"/>
    <n v="51.99"/>
    <s v="Sweden"/>
    <s v="Nasdaq Omx Nordic"/>
    <s v="SEK"/>
  </r>
  <r>
    <x v="4"/>
    <x v="45"/>
    <s v="BAB"/>
    <x v="318"/>
    <m/>
    <s v="Industrials"/>
    <s v="Equity"/>
    <n v="3383687.66"/>
    <n v="3.92"/>
    <n v="3383687.66"/>
    <n v="222050"/>
    <n v="15.24"/>
    <s v="United Kingdom"/>
    <s v="London Stock Exchange"/>
    <s v="GBP"/>
  </r>
  <r>
    <x v="4"/>
    <x v="45"/>
    <s v="HAG"/>
    <x v="323"/>
    <m/>
    <s v="Industrials"/>
    <s v="Equity"/>
    <n v="2913795.1"/>
    <n v="3.37"/>
    <n v="2913795.1"/>
    <n v="26417"/>
    <n v="110.3"/>
    <s v="Germany"/>
    <s v="Xetra"/>
    <s v="EUR"/>
  </r>
  <r>
    <x v="4"/>
    <x v="45"/>
    <s v="R3NK"/>
    <x v="324"/>
    <m/>
    <s v="Industrials"/>
    <s v="Equity"/>
    <n v="2886223.84"/>
    <n v="3.34"/>
    <n v="2886223.84"/>
    <n v="32944"/>
    <n v="87.61"/>
    <s v="Germany"/>
    <s v="Xetra"/>
    <s v="EUR"/>
  </r>
  <r>
    <x v="4"/>
    <x v="45"/>
    <s v="ASELS.E"/>
    <x v="320"/>
    <m/>
    <s v="Industrials"/>
    <s v="Equity"/>
    <n v="2276785.94"/>
    <n v="2.64"/>
    <n v="2276785.94"/>
    <n v="517382"/>
    <n v="4.4000000000000004"/>
    <s v="Turkey"/>
    <s v="Istanbul Stock Exchange"/>
    <s v="TRY"/>
  </r>
  <r>
    <x v="4"/>
    <x v="45"/>
    <s v="AM"/>
    <x v="319"/>
    <m/>
    <s v="Industrials"/>
    <s v="Equity"/>
    <n v="2269685"/>
    <n v="2.63"/>
    <n v="2269685"/>
    <n v="7975"/>
    <n v="284.60000000000002"/>
    <s v="France"/>
    <s v="Nyse Euronext - Euronext Paris"/>
    <s v="EUR"/>
  </r>
  <r>
    <x v="4"/>
    <x v="45"/>
    <s v="AIR"/>
    <x v="321"/>
    <m/>
    <s v="Industrials"/>
    <s v="Equity"/>
    <n v="2059276.8"/>
    <n v="2.38"/>
    <n v="2059276.8"/>
    <n v="10432"/>
    <n v="197.4"/>
    <s v="France"/>
    <s v="Nyse Euronext - Euronext Paris"/>
    <s v="EUR"/>
  </r>
  <r>
    <x v="4"/>
    <x v="45"/>
    <s v="SAF"/>
    <x v="322"/>
    <m/>
    <s v="Industrials"/>
    <s v="Equity"/>
    <n v="1992664"/>
    <n v="2.31"/>
    <n v="1992664"/>
    <n v="6640"/>
    <n v="300.10000000000002"/>
    <s v="France"/>
    <s v="Nyse Euronext - Euronext Paris"/>
    <s v="EUR"/>
  </r>
  <r>
    <x v="4"/>
    <x v="45"/>
    <s v="QQ."/>
    <x v="325"/>
    <m/>
    <s v="Industrials"/>
    <s v="Equity"/>
    <n v="1319160.43"/>
    <n v="1.53"/>
    <n v="1319160.43"/>
    <n v="209528"/>
    <n v="6.3"/>
    <s v="United Kingdom"/>
    <s v="London Stock Exchange"/>
    <s v="GBP"/>
  </r>
  <r>
    <x v="4"/>
    <x v="45"/>
    <s v="KOG"/>
    <x v="326"/>
    <m/>
    <s v="Industrials"/>
    <s v="Equity"/>
    <n v="1098024.08"/>
    <n v="1.27"/>
    <n v="1098024.08"/>
    <n v="40361"/>
    <n v="27.21"/>
    <s v="Norway"/>
    <s v="Oslo Bors Asa"/>
    <s v="NOK"/>
  </r>
  <r>
    <x v="4"/>
    <x v="45"/>
    <s v="CHG"/>
    <x v="327"/>
    <m/>
    <s v="Industrials"/>
    <s v="Equity"/>
    <n v="811425.22"/>
    <n v="0.94"/>
    <n v="811425.22"/>
    <n v="120239"/>
    <n v="6.75"/>
    <s v="United Kingdom"/>
    <s v="London Stock Exchange"/>
    <s v="GBP"/>
  </r>
  <r>
    <x v="4"/>
    <x v="45"/>
    <s v="MILDEF"/>
    <x v="328"/>
    <m/>
    <s v="Industrials"/>
    <s v="Equity"/>
    <n v="361479.64"/>
    <n v="0.42"/>
    <n v="361479.64"/>
    <n v="19659"/>
    <n v="18.39"/>
    <s v="Sweden"/>
    <s v="Nasdaq Omx Nordic"/>
    <s v="SEK"/>
  </r>
  <r>
    <x v="4"/>
    <x v="45"/>
    <s v="CHRT"/>
    <x v="329"/>
    <m/>
    <s v="Industrials"/>
    <s v="Equity"/>
    <n v="275343.34999999998"/>
    <n v="0.32"/>
    <n v="275343.34999999998"/>
    <n v="16782"/>
    <n v="16.41"/>
    <s v="United Kingdom"/>
    <s v="London Stock Exchange"/>
    <s v="GBP"/>
  </r>
  <r>
    <x v="4"/>
    <x v="45"/>
    <s v="CZG"/>
    <x v="330"/>
    <m/>
    <s v="Industrials"/>
    <s v="Equity"/>
    <n v="193059.56"/>
    <n v="0.22"/>
    <n v="193059.56"/>
    <n v="6084"/>
    <n v="31.73"/>
    <s v="Czech Republic"/>
    <s v="Prague Stock Exchange"/>
    <s v="CZK"/>
  </r>
  <r>
    <x v="4"/>
    <x v="45"/>
    <s v="SMIN"/>
    <x v="331"/>
    <m/>
    <s v="Industrials"/>
    <s v="Equity"/>
    <n v="164328.39000000001"/>
    <n v="0.19"/>
    <n v="164328.39000000001"/>
    <n v="6098"/>
    <n v="26.95"/>
    <s v="United Kingdom"/>
    <s v="London Stock Exchange"/>
    <s v="GBP"/>
  </r>
  <r>
    <x v="4"/>
    <x v="45"/>
    <s v="MRO"/>
    <x v="332"/>
    <m/>
    <s v="Industrials"/>
    <s v="Equity"/>
    <n v="157850.89000000001"/>
    <n v="0.18"/>
    <n v="157850.89000000001"/>
    <n v="22630"/>
    <n v="6.98"/>
    <s v="United Kingdom"/>
    <s v="London Stock Exchange"/>
    <s v="GBP"/>
  </r>
  <r>
    <x v="4"/>
    <x v="45"/>
    <s v="EUR"/>
    <x v="43"/>
    <m/>
    <s v="Cash and/or Derivatives"/>
    <s v="Cash"/>
    <n v="122464.79"/>
    <n v="0.14000000000000001"/>
    <n v="122464.79"/>
    <n v="122465"/>
    <n v="100"/>
    <s v="European Union"/>
    <s v="-"/>
    <s v="EUR"/>
  </r>
  <r>
    <x v="4"/>
    <x v="45"/>
    <s v="AVON"/>
    <x v="334"/>
    <m/>
    <s v="Industrials"/>
    <s v="Equity"/>
    <n v="74745.52"/>
    <n v="0.09"/>
    <n v="74745.52"/>
    <n v="3070"/>
    <n v="24.35"/>
    <s v="United Kingdom"/>
    <s v="London Stock Exchange"/>
    <s v="GBP"/>
  </r>
  <r>
    <x v="4"/>
    <x v="45"/>
    <s v="IDR"/>
    <x v="333"/>
    <m/>
    <s v="Information Technology"/>
    <s v="Equity"/>
    <n v="68922.899999999994"/>
    <n v="0.08"/>
    <n v="68922.899999999994"/>
    <n v="1809"/>
    <n v="38.1"/>
    <s v="Spain"/>
    <s v="Bolsa De Madrid"/>
    <s v="EUR"/>
  </r>
  <r>
    <x v="4"/>
    <x v="45"/>
    <s v="FCT"/>
    <x v="335"/>
    <m/>
    <s v="Industrials"/>
    <s v="Equity"/>
    <n v="35029.120000000003"/>
    <n v="0.04"/>
    <n v="35029.120000000003"/>
    <n v="1568"/>
    <n v="22.34"/>
    <s v="Italy"/>
    <s v="Borsa Italiana"/>
    <s v="EUR"/>
  </r>
  <r>
    <x v="4"/>
    <x v="45"/>
    <s v="KIT"/>
    <x v="336"/>
    <m/>
    <s v="Information Technology"/>
    <s v="Equity"/>
    <n v="24485.78"/>
    <n v="0.03"/>
    <n v="24485.78"/>
    <n v="4924"/>
    <n v="4.97"/>
    <s v="Norway"/>
    <s v="Oslo Bors Asa"/>
    <s v="NOK"/>
  </r>
  <r>
    <x v="4"/>
    <x v="45"/>
    <s v="GBP"/>
    <x v="49"/>
    <m/>
    <s v="Cash and/or Derivatives"/>
    <s v="Cash"/>
    <n v="11942.74"/>
    <n v="0.01"/>
    <n v="11942.74"/>
    <n v="10424"/>
    <n v="114.58"/>
    <s v="United Kingdom"/>
    <s v="-"/>
    <s v="GBP"/>
  </r>
  <r>
    <x v="4"/>
    <x v="45"/>
    <s v="GSIFT"/>
    <x v="337"/>
    <m/>
    <s v="Cash and/or Derivatives"/>
    <s v="Cash Collateral and Margins"/>
    <n v="9000"/>
    <n v="0.01"/>
    <n v="9000"/>
    <n v="9000"/>
    <n v="100"/>
    <s v="United States"/>
    <s v="-"/>
    <s v="EUR"/>
  </r>
  <r>
    <x v="4"/>
    <x v="45"/>
    <s v="OTKAR.E"/>
    <x v="338"/>
    <m/>
    <s v="Industrials"/>
    <s v="Equity"/>
    <n v="8307.9"/>
    <n v="0.01"/>
    <n v="8307.9"/>
    <n v="792"/>
    <n v="10.49"/>
    <s v="Turkey"/>
    <s v="Istanbul Stock Exchange"/>
    <s v="TRY"/>
  </r>
  <r>
    <x v="4"/>
    <x v="45"/>
    <s v="TRY"/>
    <x v="339"/>
    <m/>
    <s v="Cash and/or Derivatives"/>
    <s v="Cash"/>
    <n v="3646.97"/>
    <n v="0"/>
    <n v="3646.97"/>
    <n v="178180"/>
    <n v="2.0499999999999998"/>
    <s v="Turkey"/>
    <s v="-"/>
    <s v="TRY"/>
  </r>
  <r>
    <x v="4"/>
    <x v="45"/>
    <s v="SEK"/>
    <x v="229"/>
    <m/>
    <s v="Cash and/or Derivatives"/>
    <s v="Cash"/>
    <n v="2705.99"/>
    <n v="0"/>
    <n v="2705.99"/>
    <n v="29904"/>
    <n v="9.0500000000000007"/>
    <s v="Sweden"/>
    <s v="-"/>
    <s v="SEK"/>
  </r>
  <r>
    <x v="4"/>
    <x v="45"/>
    <s v="CZK"/>
    <x v="340"/>
    <m/>
    <s v="Cash and/or Derivatives"/>
    <s v="Cash"/>
    <n v="1626.13"/>
    <n v="0"/>
    <n v="1626.13"/>
    <n v="39561"/>
    <n v="4.1100000000000003"/>
    <s v="Czech Republic"/>
    <s v="-"/>
    <s v="CZK"/>
  </r>
  <r>
    <x v="4"/>
    <x v="45"/>
    <s v="NOK"/>
    <x v="234"/>
    <m/>
    <s v="Cash and/or Derivatives"/>
    <s v="Cash"/>
    <n v="1371.83"/>
    <n v="0"/>
    <n v="1371.83"/>
    <n v="16083"/>
    <n v="8.5299999999999994"/>
    <s v="Norway"/>
    <s v="-"/>
    <s v="NOK"/>
  </r>
  <r>
    <x v="4"/>
    <x v="45"/>
    <s v="QBZ5"/>
    <x v="341"/>
    <m/>
    <s v="Cash and/or Derivatives"/>
    <s v="Futures"/>
    <n v="0"/>
    <n v="0"/>
    <n v="107070"/>
    <n v="2"/>
    <n v="1070.7"/>
    <s v="European Union"/>
    <s v="Eurex Deutschland"/>
    <s v="EUR"/>
  </r>
  <r>
    <x v="0"/>
    <x v="64"/>
    <s v="AMD"/>
    <x v="10"/>
    <s v="EQUITY"/>
    <s v="Information Technology"/>
    <s v="Equity"/>
    <n v="20310888.18"/>
    <n v="5.61"/>
    <n v="20310888.18"/>
    <n v="91726"/>
    <n v="221.43"/>
    <s v="United States"/>
    <s v="NASDAQ"/>
    <s v="USD"/>
  </r>
  <r>
    <x v="0"/>
    <x v="64"/>
    <s v="ASML"/>
    <x v="4"/>
    <s v="EQUITY"/>
    <s v="Information Technology"/>
    <s v="Equity"/>
    <n v="19623167.93"/>
    <n v="5.42"/>
    <n v="19623167.93"/>
    <n v="17739"/>
    <n v="1106.21"/>
    <s v="Netherlands"/>
    <s v="Euronext Amsterdam"/>
    <s v="EUR"/>
  </r>
  <r>
    <x v="0"/>
    <x v="64"/>
    <s v="MU"/>
    <x v="17"/>
    <s v="EQUITY"/>
    <s v="Information Technology"/>
    <s v="Equity"/>
    <n v="19515539.219999999"/>
    <n v="5.39"/>
    <n v="19515539.219999999"/>
    <n v="75507"/>
    <n v="258.45999999999998"/>
    <s v="United States"/>
    <s v="NASDAQ"/>
    <s v="USD"/>
  </r>
  <r>
    <x v="0"/>
    <x v="64"/>
    <n v="5930"/>
    <x v="13"/>
    <s v="EQUITY"/>
    <s v="Information Technology"/>
    <s v="Equity"/>
    <n v="17466195.16"/>
    <n v="4.83"/>
    <n v="17466195.16"/>
    <n v="239798"/>
    <n v="72.84"/>
    <s v="Korea (South)"/>
    <s v="Korea Exchange (Stock Market)"/>
    <s v="KRW"/>
  </r>
  <r>
    <x v="0"/>
    <x v="64"/>
    <s v="IBM"/>
    <x v="8"/>
    <s v="EQUITY"/>
    <s v="Information Technology"/>
    <s v="Equity"/>
    <n v="17265335.879999999"/>
    <n v="4.7699999999999996"/>
    <n v="17265335.879999999"/>
    <n v="55562"/>
    <n v="310.74"/>
    <s v="United States"/>
    <s v="New York Stock Exchange Inc."/>
    <s v="USD"/>
  </r>
  <r>
    <x v="0"/>
    <x v="64"/>
    <s v="AAPL"/>
    <x v="1"/>
    <s v="EQUITY"/>
    <s v="Information Technology"/>
    <s v="Equity"/>
    <n v="17259546.34"/>
    <n v="4.7699999999999996"/>
    <n v="17259546.34"/>
    <n v="62078"/>
    <n v="278.02999999999997"/>
    <s v="United States"/>
    <s v="NASDAQ"/>
    <s v="USD"/>
  </r>
  <r>
    <x v="0"/>
    <x v="64"/>
    <s v="CSCO"/>
    <x v="2"/>
    <s v="EQUITY"/>
    <s v="Information Technology"/>
    <s v="Equity"/>
    <n v="16718677.16"/>
    <n v="4.62"/>
    <n v="16718677.16"/>
    <n v="210908"/>
    <n v="79.27"/>
    <s v="United States"/>
    <s v="NASDAQ"/>
    <s v="USD"/>
  </r>
  <r>
    <x v="0"/>
    <x v="64"/>
    <n v="2330"/>
    <x v="3"/>
    <s v="EQUITY"/>
    <s v="Information Technology"/>
    <s v="Equity"/>
    <n v="16369299.32"/>
    <n v="4.5199999999999996"/>
    <n v="16369299.32"/>
    <n v="348126"/>
    <n v="47.02"/>
    <s v="Taiwan"/>
    <s v="Taiwan Stock Exchange"/>
    <s v="TWD"/>
  </r>
  <r>
    <x v="0"/>
    <x v="64"/>
    <s v="PLTR"/>
    <x v="12"/>
    <s v="EQUITY"/>
    <s v="Information Technology"/>
    <s v="Equity"/>
    <n v="16291599.800000001"/>
    <n v="4.5"/>
    <n v="16291599.800000001"/>
    <n v="86870"/>
    <n v="187.54"/>
    <s v="United States"/>
    <s v="NASDAQ"/>
    <s v="USD"/>
  </r>
  <r>
    <x v="0"/>
    <x v="64"/>
    <s v="AVGO"/>
    <x v="0"/>
    <s v="EQUITY"/>
    <s v="Information Technology"/>
    <s v="Equity"/>
    <n v="16131669.890000001"/>
    <n v="4.46"/>
    <n v="16131669.890000001"/>
    <n v="39697"/>
    <n v="406.37"/>
    <s v="United States"/>
    <s v="NASDAQ"/>
    <s v="USD"/>
  </r>
  <r>
    <x v="0"/>
    <x v="64"/>
    <s v="AMAT"/>
    <x v="51"/>
    <s v="EQUITY"/>
    <s v="Information Technology"/>
    <s v="Equity"/>
    <n v="14624295.619999999"/>
    <n v="4.04"/>
    <n v="14624295.619999999"/>
    <n v="54142"/>
    <n v="270.11"/>
    <s v="United States"/>
    <s v="NASDAQ"/>
    <s v="USD"/>
  </r>
  <r>
    <x v="0"/>
    <x v="64"/>
    <s v="NVDA"/>
    <x v="5"/>
    <s v="EQUITY"/>
    <s v="Information Technology"/>
    <s v="Equity"/>
    <n v="14582415.210000001"/>
    <n v="4.03"/>
    <n v="14582415.210000001"/>
    <n v="80597"/>
    <n v="180.93"/>
    <s v="United States"/>
    <s v="NASDAQ"/>
    <s v="USD"/>
  </r>
  <r>
    <x v="0"/>
    <x v="64"/>
    <s v="AMZN"/>
    <x v="6"/>
    <s v="EQUITY"/>
    <s v="Consumer Discretionary"/>
    <s v="Equity"/>
    <n v="14297164.08"/>
    <n v="3.95"/>
    <n v="14297164.08"/>
    <n v="62086"/>
    <n v="230.28"/>
    <s v="United States"/>
    <s v="NASDAQ"/>
    <s v="USD"/>
  </r>
  <r>
    <x v="0"/>
    <x v="64"/>
    <s v="MSFT"/>
    <x v="9"/>
    <s v="EQUITY"/>
    <s v="Information Technology"/>
    <s v="Equity"/>
    <n v="13782279.289999999"/>
    <n v="3.81"/>
    <n v="13782279.289999999"/>
    <n v="28507"/>
    <n v="483.47"/>
    <s v="United States"/>
    <s v="NASDAQ"/>
    <s v="USD"/>
  </r>
  <r>
    <x v="0"/>
    <x v="64"/>
    <s v="QCOM"/>
    <x v="11"/>
    <s v="EQUITY"/>
    <s v="Information Technology"/>
    <s v="Equity"/>
    <n v="13170353.119999999"/>
    <n v="3.64"/>
    <n v="13170353.119999999"/>
    <n v="72656"/>
    <n v="181.27"/>
    <s v="United States"/>
    <s v="NASDAQ"/>
    <s v="USD"/>
  </r>
  <r>
    <x v="0"/>
    <x v="64"/>
    <s v="NOW"/>
    <x v="50"/>
    <s v="EQUITY"/>
    <s v="Information Technology"/>
    <s v="Equity"/>
    <n v="12161342.310000001"/>
    <n v="3.36"/>
    <n v="12161342.310000001"/>
    <n v="14019"/>
    <n v="867.49"/>
    <s v="United States"/>
    <s v="New York Stock Exchange Inc."/>
    <s v="USD"/>
  </r>
  <r>
    <x v="0"/>
    <x v="64"/>
    <s v="INTC"/>
    <x v="20"/>
    <s v="EQUITY"/>
    <s v="Information Technology"/>
    <s v="Equity"/>
    <n v="11644308.18"/>
    <n v="3.22"/>
    <n v="11644308.18"/>
    <n v="294718"/>
    <n v="39.51"/>
    <s v="United States"/>
    <s v="NASDAQ"/>
    <s v="USD"/>
  </r>
  <r>
    <x v="0"/>
    <x v="64"/>
    <s v="KLAC"/>
    <x v="21"/>
    <s v="EQUITY"/>
    <s v="Information Technology"/>
    <s v="Equity"/>
    <n v="11064832.220000001"/>
    <n v="3.06"/>
    <n v="11064832.220000001"/>
    <n v="8879"/>
    <n v="1246.18"/>
    <s v="United States"/>
    <s v="NASDAQ"/>
    <s v="USD"/>
  </r>
  <r>
    <x v="0"/>
    <x v="64"/>
    <s v="GOOGL"/>
    <x v="16"/>
    <s v="EQUITY"/>
    <s v="Communication"/>
    <s v="Equity"/>
    <n v="9907155.3000000007"/>
    <n v="2.74"/>
    <n v="9907155.3000000007"/>
    <n v="31710"/>
    <n v="312.43"/>
    <s v="United States"/>
    <s v="NASDAQ"/>
    <s v="USD"/>
  </r>
  <r>
    <x v="0"/>
    <x v="64"/>
    <s v="ORCL"/>
    <x v="7"/>
    <s v="EQUITY"/>
    <s v="Information Technology"/>
    <s v="Equity"/>
    <n v="9218487.1500000004"/>
    <n v="2.5499999999999998"/>
    <n v="9218487.1500000004"/>
    <n v="46359"/>
    <n v="198.85"/>
    <s v="United States"/>
    <s v="New York Stock Exchange Inc."/>
    <s v="USD"/>
  </r>
  <r>
    <x v="0"/>
    <x v="64"/>
    <s v="GOOG"/>
    <x v="18"/>
    <s v="EQUITY"/>
    <s v="Communication"/>
    <s v="Equity"/>
    <n v="8670668"/>
    <n v="2.4"/>
    <n v="8670668"/>
    <n v="27640"/>
    <n v="313.7"/>
    <s v="United States"/>
    <s v="NASDAQ"/>
    <s v="USD"/>
  </r>
  <r>
    <x v="0"/>
    <x v="64"/>
    <s v="PANW"/>
    <x v="14"/>
    <s v="EQUITY"/>
    <s v="Information Technology"/>
    <s v="Equity"/>
    <n v="8580096.2799999993"/>
    <n v="2.37"/>
    <n v="8580096.2799999993"/>
    <n v="45073"/>
    <n v="190.36"/>
    <s v="United States"/>
    <s v="NASDAQ"/>
    <s v="USD"/>
  </r>
  <r>
    <x v="0"/>
    <x v="64"/>
    <n v="8035"/>
    <x v="22"/>
    <s v="EQUITY"/>
    <s v="Information Technology"/>
    <s v="Equity"/>
    <n v="6744392.8799999999"/>
    <n v="1.86"/>
    <n v="6744392.8799999999"/>
    <n v="32100"/>
    <n v="210.11"/>
    <s v="Japan"/>
    <s v="Tokyo Stock Exchange"/>
    <s v="JPY"/>
  </r>
  <r>
    <x v="0"/>
    <x v="64"/>
    <n v="2317"/>
    <x v="24"/>
    <s v="EQUITY"/>
    <s v="Information Technology"/>
    <s v="Equity"/>
    <n v="5943845.1799999997"/>
    <n v="1.64"/>
    <n v="5943845.1799999997"/>
    <n v="822210"/>
    <n v="7.23"/>
    <s v="Taiwan"/>
    <s v="Taiwan Stock Exchange"/>
    <s v="TWD"/>
  </r>
  <r>
    <x v="0"/>
    <x v="64"/>
    <s v="EQIX"/>
    <x v="19"/>
    <s v="EQUITY"/>
    <s v="Real Estate"/>
    <s v="Equity"/>
    <n v="4984045.17"/>
    <n v="1.38"/>
    <n v="4984045.17"/>
    <n v="6609"/>
    <n v="754.13"/>
    <s v="United States"/>
    <s v="NASDAQ"/>
    <s v="USD"/>
  </r>
  <r>
    <x v="0"/>
    <x v="64"/>
    <s v="SNOW"/>
    <x v="25"/>
    <s v="EQUITY"/>
    <s v="Information Technology"/>
    <s v="Equity"/>
    <n v="4968531.32"/>
    <n v="1.37"/>
    <n v="4968531.32"/>
    <n v="22532"/>
    <n v="220.51"/>
    <s v="United States"/>
    <s v="New York Stock Exchange Inc."/>
    <s v="USD"/>
  </r>
  <r>
    <x v="0"/>
    <x v="64"/>
    <s v="DELL"/>
    <x v="26"/>
    <s v="EQUITY"/>
    <s v="Information Technology"/>
    <s v="Equity"/>
    <n v="2925984.6"/>
    <n v="0.81"/>
    <n v="2925984.6"/>
    <n v="21111"/>
    <n v="138.6"/>
    <s v="United States"/>
    <s v="New York Stock Exchange Inc."/>
    <s v="USD"/>
  </r>
  <r>
    <x v="0"/>
    <x v="64"/>
    <s v="MCHP"/>
    <x v="27"/>
    <s v="EQUITY"/>
    <s v="Information Technology"/>
    <s v="Equity"/>
    <n v="2517708.69"/>
    <n v="0.7"/>
    <n v="2517708.69"/>
    <n v="36441"/>
    <n v="69.09"/>
    <s v="United States"/>
    <s v="NASDAQ"/>
    <s v="USD"/>
  </r>
  <r>
    <x v="0"/>
    <x v="64"/>
    <s v="MDB"/>
    <x v="33"/>
    <s v="EQUITY"/>
    <s v="Information Technology"/>
    <s v="Equity"/>
    <n v="2323495.5299999998"/>
    <n v="0.64"/>
    <n v="2323495.5299999998"/>
    <n v="5527"/>
    <n v="420.39"/>
    <s v="United States"/>
    <s v="NASDAQ"/>
    <s v="USD"/>
  </r>
  <r>
    <x v="0"/>
    <x v="64"/>
    <s v="HPE"/>
    <x v="28"/>
    <s v="EQUITY"/>
    <s v="Information Technology"/>
    <s v="Equity"/>
    <n v="2173777.7400000002"/>
    <n v="0.6"/>
    <n v="2173777.7400000002"/>
    <n v="88581"/>
    <n v="24.54"/>
    <s v="United States"/>
    <s v="New York Stock Exchange Inc."/>
    <s v="USD"/>
  </r>
  <r>
    <x v="0"/>
    <x v="64"/>
    <n v="5935"/>
    <x v="32"/>
    <s v="EQUITY"/>
    <s v="Information Technology"/>
    <s v="Equity"/>
    <n v="2103641.4500000002"/>
    <n v="0.57999999999999996"/>
    <n v="2103641.4500000002"/>
    <n v="38071"/>
    <n v="55.26"/>
    <s v="Korea (South)"/>
    <s v="Korea Exchange (Stock Market)"/>
    <s v="KRW"/>
  </r>
  <r>
    <x v="0"/>
    <x v="64"/>
    <s v="PSTG"/>
    <x v="30"/>
    <s v="EQUITY"/>
    <s v="Information Technology"/>
    <s v="Equity"/>
    <n v="1660490.82"/>
    <n v="0.46"/>
    <n v="1660490.82"/>
    <n v="21886"/>
    <n v="75.87"/>
    <s v="United States"/>
    <s v="New York Stock Exchange Inc."/>
    <s v="USD"/>
  </r>
  <r>
    <x v="0"/>
    <x v="64"/>
    <s v="NTAP"/>
    <x v="29"/>
    <s v="EQUITY"/>
    <s v="Information Technology"/>
    <s v="Equity"/>
    <n v="1609652.54"/>
    <n v="0.44"/>
    <n v="1609652.54"/>
    <n v="13514"/>
    <n v="119.11"/>
    <s v="United States"/>
    <s v="NASDAQ"/>
    <s v="USD"/>
  </r>
  <r>
    <x v="0"/>
    <x v="64"/>
    <s v="ZBRA"/>
    <x v="31"/>
    <s v="EQUITY"/>
    <s v="Information Technology"/>
    <s v="Equity"/>
    <n v="940156.98"/>
    <n v="0.26"/>
    <n v="940156.98"/>
    <n v="3437"/>
    <n v="273.54000000000002"/>
    <s v="United States"/>
    <s v="NASDAQ"/>
    <s v="USD"/>
  </r>
  <r>
    <x v="0"/>
    <x v="64"/>
    <s v="NTNX"/>
    <x v="34"/>
    <s v="EQUITY"/>
    <s v="Information Technology"/>
    <s v="Equity"/>
    <n v="848412.6"/>
    <n v="0.23"/>
    <n v="848412.6"/>
    <n v="17899"/>
    <n v="47.4"/>
    <s v="United States"/>
    <s v="NASDAQ"/>
    <s v="USD"/>
  </r>
  <r>
    <x v="0"/>
    <x v="64"/>
    <s v="RBRK"/>
    <x v="52"/>
    <s v="EQUITY"/>
    <s v="Information Technology"/>
    <s v="Equity"/>
    <n v="727205.08"/>
    <n v="0.2"/>
    <n v="727205.08"/>
    <n v="8351"/>
    <n v="87.08"/>
    <s v="United States"/>
    <s v="New York Stock Exchange Inc."/>
    <s v="USD"/>
  </r>
  <r>
    <x v="0"/>
    <x v="64"/>
    <n v="992"/>
    <x v="36"/>
    <s v="EQUITY"/>
    <s v="Information Technology"/>
    <s v="Equity"/>
    <n v="707526.04"/>
    <n v="0.2"/>
    <n v="707526.04"/>
    <n v="582000"/>
    <n v="1.22"/>
    <s v="China"/>
    <s v="Hong Kong Exchanges And Clearing Ltd"/>
    <s v="HKD"/>
  </r>
  <r>
    <x v="0"/>
    <x v="64"/>
    <n v="66570"/>
    <x v="53"/>
    <s v="EQUITY"/>
    <s v="Consumer Discretionary"/>
    <s v="Equity"/>
    <n v="453973.73"/>
    <n v="0.13"/>
    <n v="453973.73"/>
    <n v="7062"/>
    <n v="64.28"/>
    <s v="Korea (South)"/>
    <s v="Korea Exchange (Stock Market)"/>
    <s v="KRW"/>
  </r>
  <r>
    <x v="0"/>
    <x v="64"/>
    <s v="USD"/>
    <x v="38"/>
    <s v="CASH"/>
    <s v="Cash and/or Derivatives"/>
    <s v="Cash"/>
    <n v="449551.92"/>
    <n v="0.12"/>
    <n v="449551.92"/>
    <n v="449552"/>
    <n v="100"/>
    <s v="United States"/>
    <s v="-"/>
    <s v="USD"/>
  </r>
  <r>
    <x v="0"/>
    <x v="64"/>
    <s v="CVLT"/>
    <x v="37"/>
    <s v="EQUITY"/>
    <s v="Information Technology"/>
    <s v="Equity"/>
    <n v="351078.9"/>
    <n v="0.1"/>
    <n v="351078.9"/>
    <n v="2829"/>
    <n v="124.1"/>
    <s v="United States"/>
    <s v="NASDAQ"/>
    <s v="USD"/>
  </r>
  <r>
    <x v="0"/>
    <x v="64"/>
    <s v="GFS"/>
    <x v="54"/>
    <s v="EQUITY"/>
    <s v="Information Technology"/>
    <s v="Equity"/>
    <n v="168795.56"/>
    <n v="0.05"/>
    <n v="168795.56"/>
    <n v="4222"/>
    <n v="39.979999999999997"/>
    <s v="United States"/>
    <s v="NASDAQ"/>
    <s v="USD"/>
  </r>
  <r>
    <x v="0"/>
    <x v="64"/>
    <n v="3706"/>
    <x v="55"/>
    <s v="EQUITY"/>
    <s v="Information Technology"/>
    <s v="Equity"/>
    <n v="152732.51"/>
    <n v="0.04"/>
    <n v="152732.51"/>
    <n v="55200"/>
    <n v="2.77"/>
    <s v="Taiwan"/>
    <s v="Taiwan Stock Exchange"/>
    <s v="TWD"/>
  </r>
  <r>
    <x v="0"/>
    <x v="64"/>
    <s v="FSLY"/>
    <x v="40"/>
    <s v="EQUITY"/>
    <s v="Information Technology"/>
    <s v="Equity"/>
    <n v="91596.26"/>
    <n v="0.03"/>
    <n v="91596.26"/>
    <n v="8782"/>
    <n v="10.43"/>
    <s v="United States"/>
    <s v="NASDAQ"/>
    <s v="USD"/>
  </r>
  <r>
    <x v="0"/>
    <x v="64"/>
    <s v="KRW"/>
    <x v="39"/>
    <s v="CASH"/>
    <s v="Cash and/or Derivatives"/>
    <s v="Cash"/>
    <n v="89501.79"/>
    <n v="0.02"/>
    <n v="89501.79"/>
    <n v="131849565"/>
    <n v="7.0000000000000007E-2"/>
    <s v="Korea (South)"/>
    <s v="-"/>
    <s v="KRW"/>
  </r>
  <r>
    <x v="0"/>
    <x v="64"/>
    <s v="TWD"/>
    <x v="41"/>
    <s v="CASH"/>
    <s v="Cash and/or Derivatives"/>
    <s v="Cash"/>
    <n v="81653"/>
    <n v="0.02"/>
    <n v="81653"/>
    <n v="2552677"/>
    <n v="3.2"/>
    <s v="Taiwan"/>
    <s v="-"/>
    <s v="TWD"/>
  </r>
  <r>
    <x v="0"/>
    <x v="64"/>
    <s v="EUR"/>
    <x v="43"/>
    <s v="CASH"/>
    <s v="Cash and/or Derivatives"/>
    <s v="Cash"/>
    <n v="43447.05"/>
    <n v="0.01"/>
    <n v="43447.05"/>
    <n v="36954"/>
    <n v="117.57"/>
    <s v="European Union"/>
    <s v="-"/>
    <s v="EUR"/>
  </r>
  <r>
    <x v="0"/>
    <x v="64"/>
    <s v="CITFT"/>
    <x v="47"/>
    <s v="CASH"/>
    <s v="Cash and/or Derivatives"/>
    <s v="Cash Collateral and Margins"/>
    <n v="41000"/>
    <n v="0.01"/>
    <n v="41000"/>
    <n v="41000"/>
    <n v="100"/>
    <s v="United States"/>
    <s v="-"/>
    <s v="USD"/>
  </r>
  <r>
    <x v="0"/>
    <x v="64"/>
    <s v="JPY"/>
    <x v="46"/>
    <s v="CASH"/>
    <s v="Cash and/or Derivatives"/>
    <s v="Cash"/>
    <n v="24850.76"/>
    <n v="0.01"/>
    <n v="24850.76"/>
    <n v="3855844"/>
    <n v="0.64"/>
    <s v="Japan"/>
    <s v="-"/>
    <s v="JPY"/>
  </r>
  <r>
    <x v="0"/>
    <x v="64"/>
    <n v="2388"/>
    <x v="44"/>
    <s v="EQUITY"/>
    <s v="Information Technology"/>
    <s v="Equity"/>
    <n v="13487.23"/>
    <n v="0"/>
    <n v="13487.23"/>
    <n v="6331"/>
    <n v="2.13"/>
    <s v="Taiwan"/>
    <s v="Taiwan Stock Exchange"/>
    <s v="TWD"/>
  </r>
  <r>
    <x v="0"/>
    <x v="64"/>
    <s v="HKD"/>
    <x v="45"/>
    <s v="CASH"/>
    <s v="Cash and/or Derivatives"/>
    <s v="Cash"/>
    <n v="12996.6"/>
    <n v="0"/>
    <n v="12996.6"/>
    <n v="101135"/>
    <n v="12.85"/>
    <s v="Hong Kong"/>
    <s v="-"/>
    <s v="HKD"/>
  </r>
  <r>
    <x v="0"/>
    <x v="64"/>
    <n v="300017"/>
    <x v="56"/>
    <s v="EQUITY"/>
    <s v="Information Technology"/>
    <s v="Equity"/>
    <n v="9172.4599999999991"/>
    <n v="0"/>
    <n v="9172.4599999999991"/>
    <n v="6500"/>
    <n v="1.41"/>
    <s v="China"/>
    <s v="Shenzhen Stock Exchange"/>
    <s v="CNY"/>
  </r>
  <r>
    <x v="0"/>
    <x v="64"/>
    <s v="CNH"/>
    <x v="57"/>
    <s v="CASH"/>
    <s v="Cash and/or Derivatives"/>
    <s v="Cash"/>
    <n v="2452.92"/>
    <n v="0"/>
    <n v="2452.92"/>
    <n v="17296"/>
    <n v="14.18"/>
    <s v="China"/>
    <s v="-"/>
    <s v="CNH"/>
  </r>
  <r>
    <x v="0"/>
    <x v="64"/>
    <s v="GBP"/>
    <x v="49"/>
    <s v="CASH"/>
    <s v="Cash and/or Derivatives"/>
    <s v="Cash"/>
    <n v="140.76"/>
    <n v="0"/>
    <n v="140.76"/>
    <n v="105"/>
    <n v="134.35"/>
    <s v="United Kingdom"/>
    <s v="-"/>
    <s v="GBP"/>
  </r>
  <r>
    <x v="0"/>
    <x v="64"/>
    <s v="KRW"/>
    <x v="59"/>
    <s v="FX"/>
    <s v="Cash and/or Derivatives"/>
    <s v="FX"/>
    <n v="50.78"/>
    <n v="0"/>
    <n v="50.78"/>
    <n v="-97093788"/>
    <n v="1"/>
    <s v="United States"/>
    <s v="-"/>
    <s v="USD"/>
  </r>
  <r>
    <x v="0"/>
    <x v="64"/>
    <s v="HWBZ5"/>
    <x v="149"/>
    <s v="FUTURE"/>
    <s v="Cash and/or Derivatives"/>
    <s v="Futures"/>
    <n v="0"/>
    <n v="0"/>
    <n v="617124"/>
    <n v="12"/>
    <n v="25713.5"/>
    <s v="-"/>
    <s v="Chicago Mercantile Exchange"/>
    <s v="USD"/>
  </r>
  <r>
    <x v="2"/>
    <x v="64"/>
    <s v="AMD"/>
    <x v="10"/>
    <m/>
    <s v="Information Technology"/>
    <s v="Equity"/>
    <n v="6989659.3799999999"/>
    <n v="9.5399999999999991"/>
    <n v="6989659.3799999999"/>
    <n v="31566"/>
    <n v="221.43"/>
    <s v="United States"/>
    <s v="NASDAQ"/>
    <s v="USD"/>
  </r>
  <r>
    <x v="2"/>
    <x v="64"/>
    <n v="5930"/>
    <x v="13"/>
    <m/>
    <s v="Information Technology"/>
    <s v="Equity"/>
    <n v="5768699.7300000004"/>
    <n v="7.88"/>
    <n v="5768699.7300000004"/>
    <n v="79200"/>
    <n v="72.84"/>
    <s v="Korea (South)"/>
    <s v="Korea Exchange (Stock Market)"/>
    <s v="KRW"/>
  </r>
  <r>
    <x v="2"/>
    <x v="64"/>
    <s v="AAPL"/>
    <x v="1"/>
    <m/>
    <s v="Information Technology"/>
    <s v="Equity"/>
    <n v="5336785.8499999996"/>
    <n v="7.29"/>
    <n v="5336785.8499999996"/>
    <n v="19195"/>
    <n v="278.02999999999997"/>
    <s v="United States"/>
    <s v="NASDAQ"/>
    <s v="USD"/>
  </r>
  <r>
    <x v="2"/>
    <x v="64"/>
    <s v="NVDA"/>
    <x v="5"/>
    <m/>
    <s v="Information Technology"/>
    <s v="Equity"/>
    <n v="4889271.3899999997"/>
    <n v="6.68"/>
    <n v="4889271.3899999997"/>
    <n v="27023"/>
    <n v="180.93"/>
    <s v="United States"/>
    <s v="NASDAQ"/>
    <s v="USD"/>
  </r>
  <r>
    <x v="2"/>
    <x v="64"/>
    <s v="EA"/>
    <x v="156"/>
    <m/>
    <s v="Communication"/>
    <s v="Equity"/>
    <n v="4129002.84"/>
    <n v="5.64"/>
    <n v="4129002.84"/>
    <n v="20274"/>
    <n v="203.66"/>
    <s v="United States"/>
    <s v="NASDAQ"/>
    <s v="USD"/>
  </r>
  <r>
    <x v="2"/>
    <x v="64"/>
    <s v="TTWO"/>
    <x v="159"/>
    <m/>
    <s v="Communication"/>
    <s v="Equity"/>
    <n v="3192539.7"/>
    <n v="4.3600000000000003"/>
    <n v="3192539.7"/>
    <n v="13170"/>
    <n v="242.41"/>
    <s v="United States"/>
    <s v="NASDAQ"/>
    <s v="USD"/>
  </r>
  <r>
    <x v="2"/>
    <x v="64"/>
    <s v="RBLX"/>
    <x v="158"/>
    <m/>
    <s v="Communication"/>
    <s v="Equity"/>
    <n v="3114257.74"/>
    <n v="4.25"/>
    <n v="3114257.74"/>
    <n v="33011"/>
    <n v="94.34"/>
    <s v="United States"/>
    <s v="New York Stock Exchange Inc."/>
    <s v="USD"/>
  </r>
  <r>
    <x v="2"/>
    <x v="64"/>
    <n v="1810"/>
    <x v="152"/>
    <m/>
    <s v="Information Technology"/>
    <s v="Equity"/>
    <n v="3096157.76"/>
    <n v="4.2300000000000004"/>
    <n v="3096157.76"/>
    <n v="571200"/>
    <n v="5.42"/>
    <s v="China"/>
    <s v="Hong Kong Exchanges And Clearing Ltd"/>
    <s v="HKD"/>
  </r>
  <r>
    <x v="2"/>
    <x v="64"/>
    <s v="NFLX"/>
    <x v="153"/>
    <m/>
    <s v="Communication"/>
    <s v="Equity"/>
    <n v="3040988.8"/>
    <n v="4.1500000000000004"/>
    <n v="3040988.8"/>
    <n v="32320"/>
    <n v="94.09"/>
    <s v="United States"/>
    <s v="NASDAQ"/>
    <s v="USD"/>
  </r>
  <r>
    <x v="2"/>
    <x v="64"/>
    <n v="7974"/>
    <x v="157"/>
    <m/>
    <s v="Communication"/>
    <s v="Equity"/>
    <n v="2718484.15"/>
    <n v="3.71"/>
    <n v="2718484.15"/>
    <n v="37000"/>
    <n v="73.47"/>
    <s v="Japan"/>
    <s v="Tokyo Stock Exchange"/>
    <s v="JPY"/>
  </r>
  <r>
    <x v="2"/>
    <x v="64"/>
    <s v="SPOT"/>
    <x v="154"/>
    <m/>
    <s v="Communication"/>
    <s v="Equity"/>
    <n v="2672157.94"/>
    <n v="3.65"/>
    <n v="2672157.94"/>
    <n v="4462"/>
    <n v="598.87"/>
    <s v="Sweden"/>
    <s v="New York Stock Exchange Inc."/>
    <s v="USD"/>
  </r>
  <r>
    <x v="2"/>
    <x v="64"/>
    <s v="RDDT"/>
    <x v="236"/>
    <m/>
    <s v="Communication"/>
    <s v="Equity"/>
    <n v="2552125.12"/>
    <n v="3.49"/>
    <n v="2552125.12"/>
    <n v="10928"/>
    <n v="233.54"/>
    <s v="United States"/>
    <s v="New York Stock Exchange Inc."/>
    <s v="USD"/>
  </r>
  <r>
    <x v="2"/>
    <x v="64"/>
    <s v="ALL"/>
    <x v="160"/>
    <m/>
    <s v="Consumer Discretionary"/>
    <s v="Equity"/>
    <n v="2130268.96"/>
    <n v="2.91"/>
    <n v="2130268.96"/>
    <n v="56119"/>
    <n v="37.96"/>
    <s v="Australia"/>
    <s v="Asx - All Markets"/>
    <s v="AUD"/>
  </r>
  <r>
    <x v="2"/>
    <x v="64"/>
    <s v="ZM"/>
    <x v="161"/>
    <m/>
    <s v="Information Technology"/>
    <s v="Equity"/>
    <n v="2126144.64"/>
    <n v="2.9"/>
    <n v="2126144.64"/>
    <n v="23561"/>
    <n v="90.24"/>
    <s v="United States"/>
    <s v="NASDAQ"/>
    <s v="USD"/>
  </r>
  <r>
    <x v="2"/>
    <x v="64"/>
    <s v="LOGN"/>
    <x v="164"/>
    <m/>
    <s v="Information Technology"/>
    <s v="Equity"/>
    <n v="1588526.51"/>
    <n v="2.17"/>
    <n v="1588526.51"/>
    <n v="13223"/>
    <n v="120.13"/>
    <s v="Switzerland"/>
    <s v="SIX Swiss Exchange"/>
    <s v="CHF"/>
  </r>
  <r>
    <x v="2"/>
    <x v="64"/>
    <s v="TTD"/>
    <x v="155"/>
    <m/>
    <s v="Communication"/>
    <s v="Equity"/>
    <n v="1488463.14"/>
    <n v="2.0299999999999998"/>
    <n v="1488463.14"/>
    <n v="40207"/>
    <n v="37.020000000000003"/>
    <s v="United States"/>
    <s v="NASDAQ"/>
    <s v="USD"/>
  </r>
  <r>
    <x v="2"/>
    <x v="64"/>
    <s v="PINS"/>
    <x v="162"/>
    <m/>
    <s v="Communication"/>
    <s v="Equity"/>
    <n v="1433107.2"/>
    <n v="1.96"/>
    <n v="1433107.2"/>
    <n v="53315"/>
    <n v="26.88"/>
    <s v="United States"/>
    <s v="New York Stock Exchange Inc."/>
    <s v="USD"/>
  </r>
  <r>
    <x v="2"/>
    <x v="64"/>
    <n v="9766"/>
    <x v="168"/>
    <m/>
    <s v="Communication"/>
    <s v="Equity"/>
    <n v="1319876.26"/>
    <n v="1.8"/>
    <n v="1319876.26"/>
    <n v="9200"/>
    <n v="143.46"/>
    <s v="Japan"/>
    <s v="Tokyo Stock Exchange"/>
    <s v="JPY"/>
  </r>
  <r>
    <x v="2"/>
    <x v="64"/>
    <s v="ROKU"/>
    <x v="169"/>
    <m/>
    <s v="Communication"/>
    <s v="Equity"/>
    <n v="1235418.6000000001"/>
    <n v="1.69"/>
    <n v="1235418.6000000001"/>
    <n v="11622"/>
    <n v="106.3"/>
    <s v="United States"/>
    <s v="NASDAQ"/>
    <s v="USD"/>
  </r>
  <r>
    <x v="2"/>
    <x v="64"/>
    <n v="992"/>
    <x v="36"/>
    <m/>
    <s v="Information Technology"/>
    <s v="Equity"/>
    <n v="931211.25"/>
    <n v="1.27"/>
    <n v="931211.25"/>
    <n v="766000"/>
    <n v="1.22"/>
    <s v="China"/>
    <s v="Hong Kong Exchanges And Clearing Ltd"/>
    <s v="HKD"/>
  </r>
  <r>
    <x v="2"/>
    <x v="64"/>
    <n v="3659"/>
    <x v="173"/>
    <m/>
    <s v="Communication"/>
    <s v="Equity"/>
    <n v="905684.45"/>
    <n v="1.24"/>
    <n v="905684.45"/>
    <n v="37000"/>
    <n v="24.48"/>
    <s v="Japan"/>
    <s v="Tokyo Stock Exchange"/>
    <s v="JPY"/>
  </r>
  <r>
    <x v="2"/>
    <x v="64"/>
    <s v="EVO"/>
    <x v="163"/>
    <m/>
    <s v="Consumer Discretionary"/>
    <s v="Equity"/>
    <n v="904858.34"/>
    <n v="1.24"/>
    <n v="904858.34"/>
    <n v="13369"/>
    <n v="67.680000000000007"/>
    <s v="Sweden"/>
    <s v="Nasdaq Omx Nordic"/>
    <s v="SEK"/>
  </r>
  <r>
    <x v="2"/>
    <x v="64"/>
    <s v="PSON"/>
    <x v="167"/>
    <m/>
    <s v="Consumer Discretionary"/>
    <s v="Equity"/>
    <n v="831255.16"/>
    <n v="1.1399999999999999"/>
    <n v="831255.16"/>
    <n v="59208"/>
    <n v="14.04"/>
    <s v="United Kingdom"/>
    <s v="London Stock Exchange"/>
    <s v="GBP"/>
  </r>
  <r>
    <x v="2"/>
    <x v="64"/>
    <n v="9697"/>
    <x v="170"/>
    <m/>
    <s v="Communication"/>
    <s v="Equity"/>
    <n v="817478.73"/>
    <n v="1.1200000000000001"/>
    <n v="817478.73"/>
    <n v="33600"/>
    <n v="24.33"/>
    <s v="Japan"/>
    <s v="Tokyo Stock Exchange"/>
    <s v="JPY"/>
  </r>
  <r>
    <x v="2"/>
    <x v="64"/>
    <s v="SNAP"/>
    <x v="165"/>
    <m/>
    <s v="Communication"/>
    <s v="Equity"/>
    <n v="811834.04"/>
    <n v="1.1100000000000001"/>
    <n v="811834.04"/>
    <n v="106261"/>
    <n v="7.64"/>
    <s v="United States"/>
    <s v="New York Stock Exchange Inc."/>
    <s v="USD"/>
  </r>
  <r>
    <x v="2"/>
    <x v="64"/>
    <s v="DUOL"/>
    <x v="166"/>
    <m/>
    <s v="Consumer Discretionary"/>
    <s v="Equity"/>
    <n v="707781.12"/>
    <n v="0.97"/>
    <n v="707781.12"/>
    <n v="3522"/>
    <n v="200.96"/>
    <s v="United States"/>
    <s v="NASDAQ"/>
    <s v="USD"/>
  </r>
  <r>
    <x v="2"/>
    <x v="64"/>
    <n v="5935"/>
    <x v="32"/>
    <m/>
    <s v="Information Technology"/>
    <s v="Equity"/>
    <n v="698653.63"/>
    <n v="0.95"/>
    <n v="698653.63"/>
    <n v="12644"/>
    <n v="55.26"/>
    <s v="Korea (South)"/>
    <s v="Korea Exchange (Stock Market)"/>
    <s v="KRW"/>
  </r>
  <r>
    <x v="2"/>
    <x v="64"/>
    <s v="LIF"/>
    <x v="237"/>
    <m/>
    <s v="Information Technology"/>
    <s v="Equity"/>
    <n v="474165.96"/>
    <n v="0.65"/>
    <n v="474165.96"/>
    <n v="6866"/>
    <n v="69.06"/>
    <s v="United States"/>
    <s v="NASDAQ"/>
    <s v="USD"/>
  </r>
  <r>
    <x v="2"/>
    <x v="64"/>
    <n v="259960"/>
    <x v="171"/>
    <m/>
    <s v="Communication"/>
    <s v="Equity"/>
    <n v="461311.48"/>
    <n v="0.63"/>
    <n v="461311.48"/>
    <n v="2814"/>
    <n v="163.93"/>
    <s v="Korea (South)"/>
    <s v="Korea Exchange (Stock Market)"/>
    <s v="KRW"/>
  </r>
  <r>
    <x v="2"/>
    <x v="64"/>
    <n v="9684"/>
    <x v="176"/>
    <m/>
    <s v="Communication"/>
    <s v="Equity"/>
    <n v="445939.68"/>
    <n v="0.61"/>
    <n v="445939.68"/>
    <n v="24800"/>
    <n v="17.98"/>
    <s v="Japan"/>
    <s v="Tokyo Stock Exchange"/>
    <s v="JPY"/>
  </r>
  <r>
    <x v="2"/>
    <x v="64"/>
    <s v="CDR"/>
    <x v="177"/>
    <m/>
    <s v="Communication"/>
    <s v="Equity"/>
    <n v="438668.93"/>
    <n v="0.6"/>
    <n v="438668.93"/>
    <n v="6233"/>
    <n v="70.38"/>
    <s v="Poland"/>
    <s v="Warsaw Stock Exchange/Equities/Main Market"/>
    <s v="PLN"/>
  </r>
  <r>
    <x v="2"/>
    <x v="64"/>
    <s v="LOPE"/>
    <x v="174"/>
    <m/>
    <s v="Consumer Discretionary"/>
    <s v="Equity"/>
    <n v="398696.15"/>
    <n v="0.54"/>
    <n v="398696.15"/>
    <n v="2521"/>
    <n v="158.15"/>
    <s v="United States"/>
    <s v="NASDAQ"/>
    <s v="USD"/>
  </r>
  <r>
    <x v="2"/>
    <x v="64"/>
    <s v="SOUN"/>
    <x v="172"/>
    <m/>
    <s v="Information Technology"/>
    <s v="Equity"/>
    <n v="394006.56"/>
    <n v="0.54"/>
    <n v="394006.56"/>
    <n v="32752"/>
    <n v="12.03"/>
    <s v="United States"/>
    <s v="NASDAQ"/>
    <s v="USD"/>
  </r>
  <r>
    <x v="2"/>
    <x v="64"/>
    <n v="6417"/>
    <x v="180"/>
    <m/>
    <s v="Consumer Discretionary"/>
    <s v="Equity"/>
    <n v="319281.71000000002"/>
    <n v="0.44"/>
    <n v="319281.71000000002"/>
    <n v="19500"/>
    <n v="16.37"/>
    <s v="Japan"/>
    <s v="Tokyo Stock Exchange"/>
    <s v="JPY"/>
  </r>
  <r>
    <x v="2"/>
    <x v="64"/>
    <s v="AMBA"/>
    <x v="179"/>
    <m/>
    <s v="Information Technology"/>
    <s v="Equity"/>
    <n v="298120.38"/>
    <n v="0.41"/>
    <n v="298120.38"/>
    <n v="3767"/>
    <n v="79.14"/>
    <s v="United States"/>
    <s v="NASDAQ"/>
    <s v="USD"/>
  </r>
  <r>
    <x v="2"/>
    <x v="64"/>
    <s v="LRN"/>
    <x v="175"/>
    <m/>
    <s v="Consumer Discretionary"/>
    <s v="Equity"/>
    <n v="245079.65"/>
    <n v="0.33"/>
    <n v="245079.65"/>
    <n v="3865"/>
    <n v="63.41"/>
    <s v="United States"/>
    <s v="New York Stock Exchange Inc."/>
    <s v="USD"/>
  </r>
  <r>
    <x v="2"/>
    <x v="64"/>
    <s v="SRAD"/>
    <x v="239"/>
    <m/>
    <s v="Consumer Discretionary"/>
    <s v="Equity"/>
    <n v="242067.54"/>
    <n v="0.33"/>
    <n v="242067.54"/>
    <n v="10461"/>
    <n v="23.14"/>
    <s v="United States"/>
    <s v="NASDAQ"/>
    <s v="USD"/>
  </r>
  <r>
    <x v="2"/>
    <x v="64"/>
    <s v="PTON"/>
    <x v="178"/>
    <m/>
    <s v="Consumer Discretionary"/>
    <s v="Equity"/>
    <n v="230269.27"/>
    <n v="0.31"/>
    <n v="230269.27"/>
    <n v="33913"/>
    <n v="6.79"/>
    <s v="United States"/>
    <s v="NASDAQ"/>
    <s v="USD"/>
  </r>
  <r>
    <x v="2"/>
    <x v="64"/>
    <s v="SINCH"/>
    <x v="240"/>
    <m/>
    <s v="Information Technology"/>
    <s v="Equity"/>
    <n v="205733.35"/>
    <n v="0.28000000000000003"/>
    <n v="205733.35"/>
    <n v="61184"/>
    <n v="3.36"/>
    <s v="Sweden"/>
    <s v="Nasdaq Omx Nordic"/>
    <s v="SEK"/>
  </r>
  <r>
    <x v="2"/>
    <x v="64"/>
    <s v="MGNI"/>
    <x v="184"/>
    <m/>
    <s v="Communication"/>
    <s v="Equity"/>
    <n v="200573.28"/>
    <n v="0.27"/>
    <n v="200573.28"/>
    <n v="12528"/>
    <n v="16.010000000000002"/>
    <s v="United States"/>
    <s v="NASDAQ"/>
    <s v="USD"/>
  </r>
  <r>
    <x v="2"/>
    <x v="64"/>
    <s v="SONO"/>
    <x v="187"/>
    <m/>
    <s v="Consumer Discretionary"/>
    <s v="Equity"/>
    <n v="196590.24"/>
    <n v="0.27"/>
    <n v="196590.24"/>
    <n v="10638"/>
    <n v="18.48"/>
    <s v="United States"/>
    <s v="NASDAQ"/>
    <s v="USD"/>
  </r>
  <r>
    <x v="2"/>
    <x v="64"/>
    <n v="36570"/>
    <x v="186"/>
    <m/>
    <s v="Communication"/>
    <s v="Equity"/>
    <n v="147071.38"/>
    <n v="0.2"/>
    <n v="147071.38"/>
    <n v="1122"/>
    <n v="131.08000000000001"/>
    <s v="Korea (South)"/>
    <s v="Korea Exchange (Stock Market)"/>
    <s v="KRW"/>
  </r>
  <r>
    <x v="2"/>
    <x v="64"/>
    <n v="1070"/>
    <x v="209"/>
    <m/>
    <s v="Consumer Discretionary"/>
    <s v="Equity"/>
    <n v="142382.39999999999"/>
    <n v="0.19"/>
    <n v="142382.39999999999"/>
    <n v="101000"/>
    <n v="1.41"/>
    <s v="China"/>
    <s v="Hong Kong Exchanges And Clearing Ltd"/>
    <s v="HKD"/>
  </r>
  <r>
    <x v="2"/>
    <x v="64"/>
    <s v="DV"/>
    <x v="183"/>
    <m/>
    <s v="Communication"/>
    <s v="Equity"/>
    <n v="132561.54"/>
    <n v="0.18"/>
    <n v="132561.54"/>
    <n v="12073"/>
    <n v="10.98"/>
    <s v="United States"/>
    <s v="New York Stock Exchange Inc."/>
    <s v="USD"/>
  </r>
  <r>
    <x v="2"/>
    <x v="64"/>
    <s v="ADEA"/>
    <x v="190"/>
    <m/>
    <s v="Information Technology"/>
    <s v="Equity"/>
    <n v="130162.44"/>
    <n v="0.18"/>
    <n v="130162.44"/>
    <n v="9599"/>
    <n v="13.56"/>
    <s v="United States"/>
    <s v="NASDAQ"/>
    <s v="USD"/>
  </r>
  <r>
    <x v="2"/>
    <x v="64"/>
    <n v="3635"/>
    <x v="188"/>
    <m/>
    <s v="Communication"/>
    <s v="Equity"/>
    <n v="128783.19"/>
    <n v="0.18"/>
    <n v="128783.19"/>
    <n v="10300"/>
    <n v="12.5"/>
    <s v="Japan"/>
    <s v="Tokyo Stock Exchange"/>
    <s v="JPY"/>
  </r>
  <r>
    <x v="2"/>
    <x v="64"/>
    <s v="UTI"/>
    <x v="241"/>
    <m/>
    <s v="Consumer Discretionary"/>
    <s v="Equity"/>
    <n v="119952"/>
    <n v="0.16"/>
    <n v="119952"/>
    <n v="4800"/>
    <n v="24.99"/>
    <s v="United States"/>
    <s v="New York Stock Exchange Inc."/>
    <s v="USD"/>
  </r>
  <r>
    <x v="2"/>
    <x v="64"/>
    <n v="2498"/>
    <x v="193"/>
    <m/>
    <s v="Information Technology"/>
    <s v="Equity"/>
    <n v="116433.43"/>
    <n v="0.16"/>
    <n v="116433.43"/>
    <n v="70000"/>
    <n v="1.66"/>
    <s v="Taiwan"/>
    <s v="Taiwan Stock Exchange"/>
    <s v="TWD"/>
  </r>
  <r>
    <x v="2"/>
    <x v="64"/>
    <s v="HLIT"/>
    <x v="191"/>
    <m/>
    <s v="Information Technology"/>
    <s v="Equity"/>
    <n v="107142.84"/>
    <n v="0.15"/>
    <n v="107142.84"/>
    <n v="10004"/>
    <n v="10.71"/>
    <s v="United States"/>
    <s v="NASDAQ"/>
    <s v="USD"/>
  </r>
  <r>
    <x v="2"/>
    <x v="64"/>
    <n v="2432"/>
    <x v="189"/>
    <m/>
    <s v="Communication"/>
    <s v="Equity"/>
    <n v="105291.31"/>
    <n v="0.14000000000000001"/>
    <n v="105291.31"/>
    <n v="6800"/>
    <n v="15.48"/>
    <s v="Japan"/>
    <s v="Tokyo Stock Exchange"/>
    <s v="JPY"/>
  </r>
  <r>
    <x v="2"/>
    <x v="64"/>
    <n v="4915"/>
    <x v="196"/>
    <m/>
    <s v="Information Technology"/>
    <s v="Equity"/>
    <n v="100788.48"/>
    <n v="0.14000000000000001"/>
    <n v="100788.48"/>
    <n v="40500"/>
    <n v="2.4900000000000002"/>
    <s v="Taiwan"/>
    <s v="Taiwan Stock Exchange"/>
    <s v="TWD"/>
  </r>
  <r>
    <x v="2"/>
    <x v="64"/>
    <s v="PTEC"/>
    <x v="181"/>
    <m/>
    <s v="Consumer Discretionary"/>
    <s v="Equity"/>
    <n v="100604.85"/>
    <n v="0.14000000000000001"/>
    <n v="100604.85"/>
    <n v="25341"/>
    <n v="3.97"/>
    <s v="United Kingdom"/>
    <s v="London Stock Exchange"/>
    <s v="GBP"/>
  </r>
  <r>
    <x v="2"/>
    <x v="64"/>
    <s v="MTG B"/>
    <x v="201"/>
    <m/>
    <s v="Communication"/>
    <s v="Equity"/>
    <n v="97413.95"/>
    <n v="0.13"/>
    <n v="97413.95"/>
    <n v="8203"/>
    <n v="11.88"/>
    <s v="Sweden"/>
    <s v="Nasdaq Omx Nordic"/>
    <s v="SEK"/>
  </r>
  <r>
    <x v="2"/>
    <x v="64"/>
    <s v="COUR"/>
    <x v="197"/>
    <m/>
    <s v="Consumer Discretionary"/>
    <s v="Equity"/>
    <n v="97337.76"/>
    <n v="0.13"/>
    <n v="97337.76"/>
    <n v="11856"/>
    <n v="8.2100000000000009"/>
    <s v="United States"/>
    <s v="New York Stock Exchange Inc."/>
    <s v="USD"/>
  </r>
  <r>
    <x v="2"/>
    <x v="64"/>
    <s v="EMBRAC B"/>
    <x v="182"/>
    <m/>
    <s v="Communication"/>
    <s v="Equity"/>
    <n v="94799.56"/>
    <n v="0.13"/>
    <n v="94799.56"/>
    <n v="14633"/>
    <n v="6.48"/>
    <s v="Sweden"/>
    <s v="Nasdaq Omx Nordic"/>
    <s v="SEK"/>
  </r>
  <r>
    <x v="2"/>
    <x v="64"/>
    <n v="251270"/>
    <x v="204"/>
    <m/>
    <s v="Communication"/>
    <s v="Equity"/>
    <n v="87346.64"/>
    <n v="0.12"/>
    <n v="87346.64"/>
    <n v="2618"/>
    <n v="33.36"/>
    <s v="Korea (South)"/>
    <s v="Korea Exchange (Stock Market)"/>
    <s v="KRW"/>
  </r>
  <r>
    <x v="2"/>
    <x v="64"/>
    <s v="USD"/>
    <x v="38"/>
    <m/>
    <s v="Cash and/or Derivatives"/>
    <s v="Cash"/>
    <n v="84785.71"/>
    <n v="0.12"/>
    <n v="84785.71"/>
    <n v="84786"/>
    <n v="100"/>
    <s v="United States"/>
    <s v="-"/>
    <s v="USD"/>
  </r>
  <r>
    <x v="2"/>
    <x v="64"/>
    <n v="263750"/>
    <x v="207"/>
    <m/>
    <s v="Communication"/>
    <s v="Equity"/>
    <n v="83707.570000000007"/>
    <n v="0.11"/>
    <n v="83707.570000000007"/>
    <n v="3306"/>
    <n v="25.32"/>
    <s v="Korea (South)"/>
    <s v="Korea Exchange (Kosdaq)"/>
    <s v="KRW"/>
  </r>
  <r>
    <x v="2"/>
    <x v="64"/>
    <s v="IEL"/>
    <x v="185"/>
    <m/>
    <s v="Consumer Discretionary"/>
    <s v="Equity"/>
    <n v="83278.89"/>
    <n v="0.11"/>
    <n v="83278.89"/>
    <n v="24912"/>
    <n v="3.34"/>
    <s v="Australia"/>
    <s v="Asx - All Markets"/>
    <s v="AUD"/>
  </r>
  <r>
    <x v="2"/>
    <x v="64"/>
    <s v="FUBO"/>
    <x v="219"/>
    <m/>
    <s v="Communication"/>
    <s v="Equity"/>
    <n v="82526.06"/>
    <n v="0.11"/>
    <n v="82526.06"/>
    <n v="30119"/>
    <n v="2.74"/>
    <s v="United States"/>
    <s v="New York Stock Exchange Inc."/>
    <s v="USD"/>
  </r>
  <r>
    <x v="2"/>
    <x v="64"/>
    <n v="3738"/>
    <x v="200"/>
    <m/>
    <s v="Information Technology"/>
    <s v="Equity"/>
    <n v="82327.009999999995"/>
    <n v="0.11"/>
    <n v="82327.009999999995"/>
    <n v="154000"/>
    <n v="0.53"/>
    <s v="Hong Kong"/>
    <s v="Hong Kong Exchanges And Clearing Ltd"/>
    <s v="HKD"/>
  </r>
  <r>
    <x v="2"/>
    <x v="64"/>
    <n v="2439"/>
    <x v="203"/>
    <m/>
    <s v="Consumer Discretionary"/>
    <s v="Equity"/>
    <n v="73301.78"/>
    <n v="0.1"/>
    <n v="73301.78"/>
    <n v="23008"/>
    <n v="3.19"/>
    <s v="Taiwan"/>
    <s v="Taiwan Stock Exchange"/>
    <s v="TWD"/>
  </r>
  <r>
    <x v="2"/>
    <x v="64"/>
    <s v="IAS"/>
    <x v="206"/>
    <m/>
    <s v="Communication"/>
    <s v="Equity"/>
    <n v="64788.480000000003"/>
    <n v="0.09"/>
    <n v="64788.480000000003"/>
    <n v="6327"/>
    <n v="10.24"/>
    <s v="United States"/>
    <s v="NASDAQ"/>
    <s v="USD"/>
  </r>
  <r>
    <x v="2"/>
    <x v="64"/>
    <s v="UBI"/>
    <x v="192"/>
    <m/>
    <s v="Communication"/>
    <s v="Equity"/>
    <n v="64624.13"/>
    <n v="0.09"/>
    <n v="64624.13"/>
    <n v="8761"/>
    <n v="7.38"/>
    <s v="France"/>
    <s v="Nyse Euronext - Euronext Paris"/>
    <s v="EUR"/>
  </r>
  <r>
    <x v="2"/>
    <x v="64"/>
    <n v="3765"/>
    <x v="199"/>
    <m/>
    <s v="Communication"/>
    <s v="Equity"/>
    <n v="64263.99"/>
    <n v="0.09"/>
    <n v="64263.99"/>
    <n v="4100"/>
    <n v="15.67"/>
    <s v="Japan"/>
    <s v="Tokyo Stock Exchange"/>
    <s v="JPY"/>
  </r>
  <r>
    <x v="2"/>
    <x v="64"/>
    <n v="2121"/>
    <x v="202"/>
    <m/>
    <s v="Communication"/>
    <s v="Equity"/>
    <n v="57616.01"/>
    <n v="0.08"/>
    <n v="57616.01"/>
    <n v="3300"/>
    <n v="17.46"/>
    <s v="Japan"/>
    <s v="Tokyo Stock Exchange"/>
    <s v="JPY"/>
  </r>
  <r>
    <x v="2"/>
    <x v="64"/>
    <n v="6727"/>
    <x v="208"/>
    <m/>
    <s v="Information Technology"/>
    <s v="Equity"/>
    <n v="54548.21"/>
    <n v="7.0000000000000007E-2"/>
    <n v="54548.21"/>
    <n v="10700"/>
    <n v="5.0999999999999996"/>
    <s v="Japan"/>
    <s v="Tokyo Stock Exchange"/>
    <s v="JPY"/>
  </r>
  <r>
    <x v="2"/>
    <x v="64"/>
    <n v="2362"/>
    <x v="205"/>
    <m/>
    <s v="Information Technology"/>
    <s v="Equity"/>
    <n v="52983.61"/>
    <n v="7.0000000000000007E-2"/>
    <n v="52983.61"/>
    <n v="41000"/>
    <n v="1.29"/>
    <s v="Taiwan"/>
    <s v="Taiwan Stock Exchange"/>
    <s v="TWD"/>
  </r>
  <r>
    <x v="2"/>
    <x v="64"/>
    <n v="2767"/>
    <x v="214"/>
    <m/>
    <s v="Consumer Discretionary"/>
    <s v="Equity"/>
    <n v="46550.66"/>
    <n v="0.06"/>
    <n v="46550.66"/>
    <n v="3900"/>
    <n v="11.94"/>
    <s v="Japan"/>
    <s v="Tokyo Stock Exchange"/>
    <s v="JPY"/>
  </r>
  <r>
    <x v="2"/>
    <x v="64"/>
    <n v="751"/>
    <x v="213"/>
    <m/>
    <s v="Consumer Discretionary"/>
    <s v="Equity"/>
    <n v="44807.98"/>
    <n v="0.06"/>
    <n v="44807.98"/>
    <n v="92000"/>
    <n v="0.49"/>
    <s v="China"/>
    <s v="Hong Kong Exchanges And Clearing Ltd"/>
    <s v="HKD"/>
  </r>
  <r>
    <x v="2"/>
    <x v="64"/>
    <s v="SEK"/>
    <x v="229"/>
    <m/>
    <s v="Cash and/or Derivatives"/>
    <s v="Cash"/>
    <n v="41329.980000000003"/>
    <n v="0.06"/>
    <n v="41329.980000000003"/>
    <n v="382137"/>
    <n v="10.82"/>
    <s v="Sweden"/>
    <s v="-"/>
    <s v="SEK"/>
  </r>
  <r>
    <x v="2"/>
    <x v="64"/>
    <n v="293490"/>
    <x v="212"/>
    <m/>
    <s v="Communication"/>
    <s v="Equity"/>
    <n v="39002.14"/>
    <n v="0.05"/>
    <n v="39002.14"/>
    <n v="3600"/>
    <n v="10.83"/>
    <s v="Korea (South)"/>
    <s v="Korea Exchange (Kosdaq)"/>
    <s v="KRW"/>
  </r>
  <r>
    <x v="2"/>
    <x v="64"/>
    <n v="192080"/>
    <x v="217"/>
    <m/>
    <s v="Consumer Discretionary"/>
    <s v="Equity"/>
    <n v="35167.910000000003"/>
    <n v="0.05"/>
    <n v="35167.910000000003"/>
    <n v="972"/>
    <n v="36.18"/>
    <s v="Korea (South)"/>
    <s v="Korea Exchange (Stock Market)"/>
    <s v="KRW"/>
  </r>
  <r>
    <x v="2"/>
    <x v="64"/>
    <n v="112040"/>
    <x v="215"/>
    <m/>
    <s v="Communication"/>
    <s v="Equity"/>
    <n v="33916.129999999997"/>
    <n v="0.05"/>
    <n v="33916.129999999997"/>
    <n v="1807"/>
    <n v="18.77"/>
    <s v="Korea (South)"/>
    <s v="Korea Exchange (Kosdaq)"/>
    <s v="KRW"/>
  </r>
  <r>
    <x v="2"/>
    <x v="64"/>
    <s v="PUBM"/>
    <x v="210"/>
    <m/>
    <s v="Communication"/>
    <s v="Equity"/>
    <n v="33186.81"/>
    <n v="0.05"/>
    <n v="33186.81"/>
    <n v="3557"/>
    <n v="9.33"/>
    <s v="United States"/>
    <s v="NASDAQ"/>
    <s v="USD"/>
  </r>
  <r>
    <x v="2"/>
    <x v="64"/>
    <n v="799"/>
    <x v="243"/>
    <m/>
    <s v="Communication"/>
    <s v="Equity"/>
    <n v="32985.29"/>
    <n v="0.05"/>
    <n v="32985.29"/>
    <n v="69000"/>
    <n v="0.48"/>
    <s v="Hong Kong"/>
    <s v="Hong Kong Exchanges And Clearing Ltd"/>
    <s v="HKD"/>
  </r>
  <r>
    <x v="2"/>
    <x v="64"/>
    <n v="67160"/>
    <x v="211"/>
    <m/>
    <s v="Communication"/>
    <s v="Equity"/>
    <n v="31168.240000000002"/>
    <n v="0.04"/>
    <n v="31168.240000000002"/>
    <n v="655"/>
    <n v="47.59"/>
    <s v="Korea (South)"/>
    <s v="Korea Exchange (Kosdaq)"/>
    <s v="KRW"/>
  </r>
  <r>
    <x v="2"/>
    <x v="64"/>
    <n v="777"/>
    <x v="242"/>
    <m/>
    <s v="Communication"/>
    <s v="Equity"/>
    <n v="30335.47"/>
    <n v="0.04"/>
    <n v="30335.47"/>
    <n v="22000"/>
    <n v="1.38"/>
    <s v="China"/>
    <s v="Hong Kong Exchanges And Clearing Ltd"/>
    <s v="HKD"/>
  </r>
  <r>
    <x v="2"/>
    <x v="64"/>
    <s v="PLTK"/>
    <x v="224"/>
    <m/>
    <s v="Communication"/>
    <s v="Equity"/>
    <n v="27871.360000000001"/>
    <n v="0.04"/>
    <n v="27871.360000000001"/>
    <n v="6512"/>
    <n v="4.28"/>
    <s v="United States"/>
    <s v="NASDAQ"/>
    <s v="USD"/>
  </r>
  <r>
    <x v="2"/>
    <x v="64"/>
    <n v="6419"/>
    <x v="245"/>
    <m/>
    <s v="Consumer Discretionary"/>
    <s v="Equity"/>
    <n v="27519.98"/>
    <n v="0.04"/>
    <n v="27519.98"/>
    <n v="1400"/>
    <n v="19.66"/>
    <s v="Japan"/>
    <s v="Tokyo Stock Exchange"/>
    <s v="JPY"/>
  </r>
  <r>
    <x v="2"/>
    <x v="64"/>
    <s v="BMBL"/>
    <x v="195"/>
    <m/>
    <s v="Communication"/>
    <s v="Equity"/>
    <n v="25167.4"/>
    <n v="0.03"/>
    <n v="25167.4"/>
    <n v="6802"/>
    <n v="3.7"/>
    <s v="United States"/>
    <s v="NASDAQ"/>
    <s v="USD"/>
  </r>
  <r>
    <x v="2"/>
    <x v="64"/>
    <n v="6200"/>
    <x v="244"/>
    <m/>
    <s v="Industrials"/>
    <s v="Equity"/>
    <n v="25111.5"/>
    <n v="0.03"/>
    <n v="25111.5"/>
    <n v="4700"/>
    <n v="5.34"/>
    <s v="Japan"/>
    <s v="Tokyo Stock Exchange"/>
    <s v="JPY"/>
  </r>
  <r>
    <x v="2"/>
    <x v="64"/>
    <n v="30520"/>
    <x v="246"/>
    <m/>
    <s v="Information Technology"/>
    <s v="Equity"/>
    <n v="25114.11"/>
    <n v="0.03"/>
    <n v="25114.11"/>
    <n v="1507"/>
    <n v="16.66"/>
    <s v="Korea (South)"/>
    <s v="Korea Exchange (Kosdaq)"/>
    <s v="KRW"/>
  </r>
  <r>
    <x v="2"/>
    <x v="64"/>
    <s v="AUD"/>
    <x v="231"/>
    <m/>
    <s v="Cash and/or Derivatives"/>
    <s v="Cash"/>
    <n v="22048.81"/>
    <n v="0.03"/>
    <n v="22048.81"/>
    <n v="33044"/>
    <n v="66.72"/>
    <s v="Australia"/>
    <s v="-"/>
    <s v="AUD"/>
  </r>
  <r>
    <x v="2"/>
    <x v="64"/>
    <s v="JPY"/>
    <x v="46"/>
    <m/>
    <s v="Cash and/or Derivatives"/>
    <s v="Cash"/>
    <n v="20958.11"/>
    <n v="0.03"/>
    <n v="20958.11"/>
    <n v="3251861"/>
    <n v="0.64"/>
    <s v="Japan"/>
    <s v="-"/>
    <s v="JPY"/>
  </r>
  <r>
    <x v="2"/>
    <x v="64"/>
    <n v="376300"/>
    <x v="223"/>
    <m/>
    <s v="Communication"/>
    <s v="Equity"/>
    <n v="19816.310000000001"/>
    <n v="0.03"/>
    <n v="19816.310000000001"/>
    <n v="901"/>
    <n v="21.99"/>
    <s v="Korea (South)"/>
    <s v="Korea Exchange (Kosdaq)"/>
    <s v="KRW"/>
  </r>
  <r>
    <x v="2"/>
    <x v="64"/>
    <s v="MSIN"/>
    <x v="247"/>
    <m/>
    <s v="Communication"/>
    <s v="Equity"/>
    <n v="18891.48"/>
    <n v="0.03"/>
    <n v="18891.48"/>
    <n v="768100"/>
    <n v="0.02"/>
    <s v="Indonesia"/>
    <s v="Indonesia Stock Exchange"/>
    <s v="IDR"/>
  </r>
  <r>
    <x v="2"/>
    <x v="64"/>
    <n v="225570"/>
    <x v="248"/>
    <m/>
    <s v="Communication"/>
    <s v="Equity"/>
    <n v="18752.75"/>
    <n v="0.03"/>
    <n v="18752.75"/>
    <n v="2203"/>
    <n v="8.51"/>
    <s v="Korea (South)"/>
    <s v="Korea Exchange (Kosdaq)"/>
    <s v="KRW"/>
  </r>
  <r>
    <x v="2"/>
    <x v="64"/>
    <n v="3632"/>
    <x v="225"/>
    <m/>
    <s v="Communication"/>
    <s v="Equity"/>
    <n v="15568.45"/>
    <n v="0.02"/>
    <n v="15568.45"/>
    <n v="6100"/>
    <n v="2.5499999999999998"/>
    <s v="Japan"/>
    <s v="Tokyo Stock Exchange"/>
    <s v="JPY"/>
  </r>
  <r>
    <x v="2"/>
    <x v="64"/>
    <s v="HKD"/>
    <x v="45"/>
    <m/>
    <s v="Cash and/or Derivatives"/>
    <s v="Cash"/>
    <n v="15171.08"/>
    <n v="0.02"/>
    <n v="15171.08"/>
    <n v="118056"/>
    <n v="12.85"/>
    <s v="Hong Kong"/>
    <s v="-"/>
    <s v="HKD"/>
  </r>
  <r>
    <x v="2"/>
    <x v="64"/>
    <n v="194480"/>
    <x v="228"/>
    <m/>
    <s v="Communication"/>
    <s v="Equity"/>
    <n v="13286.09"/>
    <n v="0.02"/>
    <n v="13286.09"/>
    <n v="668"/>
    <n v="19.89"/>
    <s v="Korea (South)"/>
    <s v="Korea Exchange (Kosdaq)"/>
    <s v="KRW"/>
  </r>
  <r>
    <x v="2"/>
    <x v="64"/>
    <s v="KRW"/>
    <x v="39"/>
    <m/>
    <s v="Cash and/or Derivatives"/>
    <s v="Cash"/>
    <n v="9687.86"/>
    <n v="0.01"/>
    <n v="9687.86"/>
    <n v="14271669"/>
    <n v="7.0000000000000007E-2"/>
    <s v="Korea (South)"/>
    <s v="-"/>
    <s v="KRW"/>
  </r>
  <r>
    <x v="2"/>
    <x v="64"/>
    <s v="CHF"/>
    <x v="230"/>
    <m/>
    <s v="Cash and/or Derivatives"/>
    <s v="Cash"/>
    <n v="8501.51"/>
    <n v="0.01"/>
    <n v="8501.51"/>
    <n v="6746"/>
    <n v="126.03"/>
    <s v="Switzerland"/>
    <s v="-"/>
    <s v="CHF"/>
  </r>
  <r>
    <x v="2"/>
    <x v="64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64"/>
    <s v="IDR"/>
    <x v="249"/>
    <m/>
    <s v="Cash and/or Derivatives"/>
    <s v="Cash"/>
    <n v="6751.75"/>
    <n v="0.01"/>
    <n v="6751.75"/>
    <n v="112551723"/>
    <n v="0.01"/>
    <s v="Indonesia"/>
    <s v="-"/>
    <s v="IDR"/>
  </r>
  <r>
    <x v="2"/>
    <x v="64"/>
    <s v="GBP"/>
    <x v="49"/>
    <m/>
    <s v="Cash and/or Derivatives"/>
    <s v="Cash"/>
    <n v="4959.0200000000004"/>
    <n v="0.01"/>
    <n v="4959.0200000000004"/>
    <n v="3691"/>
    <n v="134.35"/>
    <s v="United Kingdom"/>
    <s v="-"/>
    <s v="GBP"/>
  </r>
  <r>
    <x v="2"/>
    <x v="64"/>
    <s v="MYR"/>
    <x v="232"/>
    <m/>
    <s v="Cash and/or Derivatives"/>
    <s v="Cash"/>
    <n v="3536.74"/>
    <n v="0"/>
    <n v="3536.74"/>
    <n v="14536"/>
    <n v="24.33"/>
    <s v="Malaysia"/>
    <s v="-"/>
    <s v="MYR"/>
  </r>
  <r>
    <x v="2"/>
    <x v="64"/>
    <s v="EUR"/>
    <x v="43"/>
    <m/>
    <s v="Cash and/or Derivatives"/>
    <s v="Cash"/>
    <n v="2406.4699999999998"/>
    <n v="0"/>
    <n v="2406.4699999999998"/>
    <n v="2047"/>
    <n v="117.57"/>
    <s v="European Union"/>
    <s v="-"/>
    <s v="EUR"/>
  </r>
  <r>
    <x v="2"/>
    <x v="64"/>
    <s v="PLN"/>
    <x v="233"/>
    <m/>
    <s v="Cash and/or Derivatives"/>
    <s v="Cash"/>
    <n v="2354.23"/>
    <n v="0"/>
    <n v="2354.23"/>
    <n v="8463"/>
    <n v="27.82"/>
    <s v="Poland"/>
    <s v="-"/>
    <s v="PLN"/>
  </r>
  <r>
    <x v="2"/>
    <x v="64"/>
    <s v="TWD"/>
    <x v="41"/>
    <m/>
    <s v="Cash and/or Derivatives"/>
    <s v="Cash"/>
    <n v="1754.27"/>
    <n v="0"/>
    <n v="1754.27"/>
    <n v="54843"/>
    <n v="3.2"/>
    <s v="Taiwan"/>
    <s v="-"/>
    <s v="TWD"/>
  </r>
  <r>
    <x v="2"/>
    <x v="64"/>
    <s v="NOK"/>
    <x v="234"/>
    <m/>
    <s v="Cash and/or Derivatives"/>
    <s v="Cash"/>
    <n v="1009.66"/>
    <n v="0"/>
    <n v="1009.66"/>
    <n v="10174"/>
    <n v="9.92"/>
    <s v="Norway"/>
    <s v="-"/>
    <s v="NOK"/>
  </r>
  <r>
    <x v="2"/>
    <x v="64"/>
    <s v="SEK"/>
    <x v="344"/>
    <m/>
    <s v="Cash and/or Derivatives"/>
    <s v="FX"/>
    <n v="17.73"/>
    <n v="0"/>
    <n v="17.73"/>
    <n v="-409589"/>
    <n v="1"/>
    <s v="United States"/>
    <s v="-"/>
    <s v="USD"/>
  </r>
  <r>
    <x v="2"/>
    <x v="64"/>
    <s v="HWBZ5"/>
    <x v="149"/>
    <m/>
    <s v="Cash and/or Derivatives"/>
    <s v="Futures"/>
    <n v="0"/>
    <n v="0"/>
    <n v="102854"/>
    <n v="2"/>
    <n v="25713.5"/>
    <s v="-"/>
    <s v="Chicago Mercantile Exchange"/>
    <s v="USD"/>
  </r>
  <r>
    <x v="2"/>
    <x v="64"/>
    <s v="SEK"/>
    <x v="344"/>
    <m/>
    <s v="Cash and/or Derivatives"/>
    <s v="FX"/>
    <n v="-5.92"/>
    <n v="0"/>
    <n v="-5.92"/>
    <n v="65737"/>
    <n v="1"/>
    <s v="United States"/>
    <s v="-"/>
    <s v="USD"/>
  </r>
  <r>
    <x v="2"/>
    <x v="64"/>
    <s v="AUD"/>
    <x v="301"/>
    <m/>
    <s v="Cash and/or Derivatives"/>
    <s v="FX"/>
    <n v="-50.88"/>
    <n v="0"/>
    <n v="-50.88"/>
    <n v="-27500"/>
    <n v="1"/>
    <s v="United States"/>
    <s v="-"/>
    <s v="USD"/>
  </r>
  <r>
    <x v="3"/>
    <x v="64"/>
    <s v="GMEXICOB"/>
    <x v="251"/>
    <m/>
    <s v="Materials"/>
    <s v="Equity"/>
    <n v="18410991.32"/>
    <n v="8.2100000000000009"/>
    <n v="18410991.32"/>
    <n v="1925610"/>
    <n v="9.56"/>
    <s v="Mexico"/>
    <s v="Bolsa Mexicana De Valores"/>
    <s v="MXN"/>
  </r>
  <r>
    <x v="3"/>
    <x v="64"/>
    <s v="FM"/>
    <x v="252"/>
    <m/>
    <s v="Materials"/>
    <s v="Equity"/>
    <n v="17559906.66"/>
    <n v="7.83"/>
    <n v="17559906.66"/>
    <n v="714179"/>
    <n v="24.59"/>
    <s v="Canada"/>
    <s v="Toronto Stock Exchange"/>
    <s v="CAD"/>
  </r>
  <r>
    <x v="3"/>
    <x v="64"/>
    <s v="ANTO"/>
    <x v="254"/>
    <m/>
    <s v="Materials"/>
    <s v="Equity"/>
    <n v="16176181.039999999"/>
    <n v="7.21"/>
    <n v="16176181.039999999"/>
    <n v="406356"/>
    <n v="39.81"/>
    <s v="United Kingdom"/>
    <s v="London Stock Exchange"/>
    <s v="GBP"/>
  </r>
  <r>
    <x v="3"/>
    <x v="64"/>
    <s v="LUN"/>
    <x v="253"/>
    <m/>
    <s v="Materials"/>
    <s v="Equity"/>
    <n v="15456761.6"/>
    <n v="6.89"/>
    <n v="15456761.6"/>
    <n v="783602"/>
    <n v="19.73"/>
    <s v="Canada"/>
    <s v="Toronto Stock Exchange"/>
    <s v="CAD"/>
  </r>
  <r>
    <x v="3"/>
    <x v="64"/>
    <s v="TECK.B"/>
    <x v="255"/>
    <m/>
    <s v="Materials"/>
    <s v="Equity"/>
    <n v="14986085.66"/>
    <n v="6.68"/>
    <n v="14986085.66"/>
    <n v="332463"/>
    <n v="45.08"/>
    <s v="Canada"/>
    <s v="Toronto Stock Exchange"/>
    <s v="CAD"/>
  </r>
  <r>
    <x v="3"/>
    <x v="64"/>
    <s v="FCX"/>
    <x v="256"/>
    <m/>
    <s v="Materials"/>
    <s v="Equity"/>
    <n v="14512862.6"/>
    <n v="6.47"/>
    <n v="14512862.6"/>
    <n v="301660"/>
    <n v="48.11"/>
    <s v="United States"/>
    <s v="New York Stock Exchange Inc."/>
    <s v="USD"/>
  </r>
  <r>
    <x v="3"/>
    <x v="64"/>
    <s v="SCCO"/>
    <x v="258"/>
    <m/>
    <s v="Materials"/>
    <s v="Equity"/>
    <n v="14064119.58"/>
    <n v="6.27"/>
    <n v="14064119.58"/>
    <n v="95266"/>
    <n v="147.63"/>
    <s v="Peru"/>
    <s v="New York Stock Exchange Inc."/>
    <s v="USD"/>
  </r>
  <r>
    <x v="3"/>
    <x v="64"/>
    <s v="BHP"/>
    <x v="259"/>
    <m/>
    <s v="Materials"/>
    <s v="Equity"/>
    <n v="12144862.66"/>
    <n v="5.42"/>
    <n v="12144862.66"/>
    <n v="403578"/>
    <n v="30.09"/>
    <s v="Australia"/>
    <s v="Asx - All Markets"/>
    <s v="AUD"/>
  </r>
  <r>
    <x v="3"/>
    <x v="64"/>
    <s v="NEM"/>
    <x v="260"/>
    <m/>
    <s v="Materials"/>
    <s v="Equity"/>
    <n v="10039531.02"/>
    <n v="4.4800000000000004"/>
    <n v="10039531.02"/>
    <n v="100981"/>
    <n v="99.42"/>
    <s v="United States"/>
    <s v="New York Stock Exchange Inc."/>
    <s v="USD"/>
  </r>
  <r>
    <x v="3"/>
    <x v="64"/>
    <s v="KGH"/>
    <x v="261"/>
    <m/>
    <s v="Materials"/>
    <s v="Equity"/>
    <n v="9741456.5299999993"/>
    <n v="4.34"/>
    <n v="9741456.5299999993"/>
    <n v="142935"/>
    <n v="68.150000000000006"/>
    <s v="Poland"/>
    <s v="Warsaw Stock Exchange/Equities/Main Market"/>
    <s v="PLN"/>
  </r>
  <r>
    <x v="3"/>
    <x v="64"/>
    <s v="HBM"/>
    <x v="263"/>
    <m/>
    <s v="Materials"/>
    <s v="Equity"/>
    <n v="7722623.1900000004"/>
    <n v="3.44"/>
    <n v="7722623.1900000004"/>
    <n v="414575"/>
    <n v="18.63"/>
    <s v="Canada"/>
    <s v="Toronto Stock Exchange"/>
    <s v="CAD"/>
  </r>
  <r>
    <x v="3"/>
    <x v="64"/>
    <s v="RIO"/>
    <x v="262"/>
    <m/>
    <s v="Materials"/>
    <s v="Equity"/>
    <n v="7573240.3799999999"/>
    <n v="3.38"/>
    <n v="7573240.3799999999"/>
    <n v="98687"/>
    <n v="76.739999999999995"/>
    <s v="United Kingdom"/>
    <s v="New York Stock Exchange Inc."/>
    <s v="USD"/>
  </r>
  <r>
    <x v="3"/>
    <x v="64"/>
    <s v="ABX"/>
    <x v="265"/>
    <m/>
    <s v="Materials"/>
    <s v="Equity"/>
    <n v="6776453.1200000001"/>
    <n v="3.02"/>
    <n v="6776453.1200000001"/>
    <n v="156833"/>
    <n v="43.21"/>
    <s v="Canada"/>
    <s v="Toronto Stock Exchange"/>
    <s v="CAD"/>
  </r>
  <r>
    <x v="3"/>
    <x v="64"/>
    <s v="IVN"/>
    <x v="264"/>
    <m/>
    <s v="Materials"/>
    <s v="Equity"/>
    <n v="6721007.6900000004"/>
    <n v="3"/>
    <n v="6721007.6900000004"/>
    <n v="661476"/>
    <n v="10.16"/>
    <s v="Canada"/>
    <s v="Toronto Stock Exchange"/>
    <s v="CAD"/>
  </r>
  <r>
    <x v="3"/>
    <x v="64"/>
    <s v="CS"/>
    <x v="266"/>
    <m/>
    <s v="Materials"/>
    <s v="Equity"/>
    <n v="5826560.3600000003"/>
    <n v="2.6"/>
    <n v="5826560.3600000003"/>
    <n v="598266"/>
    <n v="9.74"/>
    <s v="Canada"/>
    <s v="Toronto Stock Exchange"/>
    <s v="CAD"/>
  </r>
  <r>
    <x v="3"/>
    <x v="64"/>
    <s v="SFR"/>
    <x v="267"/>
    <m/>
    <s v="Materials"/>
    <s v="Equity"/>
    <n v="5375810.5599999996"/>
    <n v="2.4"/>
    <n v="5375810.5599999996"/>
    <n v="480995"/>
    <n v="11.18"/>
    <s v="Australia"/>
    <s v="Asx - All Markets"/>
    <s v="AUD"/>
  </r>
  <r>
    <x v="3"/>
    <x v="64"/>
    <s v="GLEN"/>
    <x v="268"/>
    <m/>
    <s v="Materials"/>
    <s v="Equity"/>
    <n v="4556299.4400000004"/>
    <n v="2.0299999999999998"/>
    <n v="4556299.4400000004"/>
    <n v="885474"/>
    <n v="5.15"/>
    <s v="United Kingdom"/>
    <s v="London Stock Exchange"/>
    <s v="GBP"/>
  </r>
  <r>
    <x v="3"/>
    <x v="64"/>
    <s v="VALE"/>
    <x v="269"/>
    <m/>
    <s v="Materials"/>
    <s v="Equity"/>
    <n v="4383214.7699999996"/>
    <n v="1.96"/>
    <n v="4383214.7699999996"/>
    <n v="329813"/>
    <n v="13.29"/>
    <s v="Brazil"/>
    <s v="New York Stock Exchange Inc."/>
    <s v="USD"/>
  </r>
  <r>
    <x v="3"/>
    <x v="64"/>
    <n v="1208"/>
    <x v="271"/>
    <m/>
    <s v="Materials"/>
    <s v="Equity"/>
    <n v="4304434.1500000004"/>
    <n v="1.92"/>
    <n v="4304434.1500000004"/>
    <n v="4120000"/>
    <n v="1.04"/>
    <s v="China"/>
    <s v="Hong Kong Exchanges And Clearing Ltd"/>
    <s v="HKD"/>
  </r>
  <r>
    <x v="3"/>
    <x v="64"/>
    <s v="AAL"/>
    <x v="270"/>
    <m/>
    <s v="Materials"/>
    <s v="Equity"/>
    <n v="3920493.05"/>
    <n v="1.75"/>
    <n v="3920493.05"/>
    <n v="100729"/>
    <n v="38.92"/>
    <s v="United Kingdom"/>
    <s v="London Stock Exchange"/>
    <s v="GBP"/>
  </r>
  <r>
    <x v="3"/>
    <x v="64"/>
    <s v="ERO"/>
    <x v="274"/>
    <m/>
    <s v="Materials"/>
    <s v="Equity"/>
    <n v="2820427.9"/>
    <n v="1.26"/>
    <n v="2820427.9"/>
    <n v="108549"/>
    <n v="25.98"/>
    <s v="Canada"/>
    <s v="Toronto Stock Exchange"/>
    <s v="CAD"/>
  </r>
  <r>
    <x v="3"/>
    <x v="64"/>
    <n v="1258"/>
    <x v="273"/>
    <m/>
    <s v="Materials"/>
    <s v="Equity"/>
    <n v="2616752.23"/>
    <n v="1.17"/>
    <n v="2616752.23"/>
    <n v="1353000"/>
    <n v="1.93"/>
    <s v="China"/>
    <s v="Hong Kong Exchanges And Clearing Ltd"/>
    <s v="HKD"/>
  </r>
  <r>
    <x v="3"/>
    <x v="64"/>
    <s v="NGEX"/>
    <x v="275"/>
    <m/>
    <s v="Materials"/>
    <s v="Equity"/>
    <n v="2439889.7999999998"/>
    <n v="1.0900000000000001"/>
    <n v="2439889.7999999998"/>
    <n v="136299"/>
    <n v="17.899999999999999"/>
    <s v="Canada"/>
    <s v="Toronto Stock Exchange"/>
    <s v="CAD"/>
  </r>
  <r>
    <x v="3"/>
    <x v="64"/>
    <s v="TKO"/>
    <x v="276"/>
    <m/>
    <s v="Materials"/>
    <s v="Equity"/>
    <n v="1810754.78"/>
    <n v="0.81"/>
    <n v="1810754.78"/>
    <n v="332189"/>
    <n v="5.45"/>
    <s v="Canada"/>
    <s v="Toronto Stock Exchange"/>
    <s v="CAD"/>
  </r>
  <r>
    <x v="3"/>
    <x v="64"/>
    <s v="EVN"/>
    <x v="277"/>
    <m/>
    <s v="Materials"/>
    <s v="Equity"/>
    <n v="1516258.57"/>
    <n v="0.68"/>
    <n v="1516258.57"/>
    <n v="185502"/>
    <n v="8.17"/>
    <s v="Australia"/>
    <s v="Asx - All Markets"/>
    <s v="AUD"/>
  </r>
  <r>
    <x v="3"/>
    <x v="64"/>
    <s v="NDM"/>
    <x v="279"/>
    <m/>
    <s v="Materials"/>
    <s v="Equity"/>
    <n v="1252224.44"/>
    <n v="0.56000000000000005"/>
    <n v="1252224.44"/>
    <n v="580113"/>
    <n v="2.16"/>
    <s v="Canada"/>
    <s v="Toronto Stock Exchange"/>
    <s v="CAD"/>
  </r>
  <r>
    <x v="3"/>
    <x v="64"/>
    <s v="ATYM"/>
    <x v="278"/>
    <m/>
    <s v="Materials"/>
    <s v="Equity"/>
    <n v="1203045.24"/>
    <n v="0.54"/>
    <n v="1203045.24"/>
    <n v="115692"/>
    <n v="10.4"/>
    <s v="United Kingdom"/>
    <s v="London Stock Exchange"/>
    <s v="GBP"/>
  </r>
  <r>
    <x v="3"/>
    <x v="64"/>
    <s v="FOM"/>
    <x v="280"/>
    <m/>
    <s v="Materials"/>
    <s v="Equity"/>
    <n v="1004891.63"/>
    <n v="0.45"/>
    <n v="1004891.63"/>
    <n v="338880"/>
    <n v="2.97"/>
    <s v="Canada"/>
    <s v="Toronto Stock Exchange"/>
    <s v="CAD"/>
  </r>
  <r>
    <x v="3"/>
    <x v="64"/>
    <s v="S32"/>
    <x v="281"/>
    <m/>
    <s v="Materials"/>
    <s v="Equity"/>
    <n v="952898.16"/>
    <n v="0.43"/>
    <n v="952898.16"/>
    <n v="416355"/>
    <n v="2.29"/>
    <s v="Australia"/>
    <s v="Asx - All Markets"/>
    <s v="AUD"/>
  </r>
  <r>
    <x v="3"/>
    <x v="64"/>
    <n v="1515"/>
    <x v="284"/>
    <m/>
    <s v="Materials"/>
    <s v="Equity"/>
    <n v="892237.69"/>
    <n v="0.4"/>
    <n v="892237.69"/>
    <n v="67400"/>
    <n v="13.24"/>
    <s v="Japan"/>
    <s v="Tokyo Stock Exchange"/>
    <s v="JPY"/>
  </r>
  <r>
    <x v="3"/>
    <x v="64"/>
    <s v="FFM"/>
    <x v="282"/>
    <m/>
    <s v="Materials"/>
    <s v="Equity"/>
    <n v="855508.44"/>
    <n v="0.38"/>
    <n v="855508.44"/>
    <n v="689323"/>
    <n v="1.24"/>
    <s v="Australia"/>
    <s v="Asx - All Markets"/>
    <s v="AUD"/>
  </r>
  <r>
    <x v="3"/>
    <x v="64"/>
    <s v="SLS"/>
    <x v="283"/>
    <m/>
    <s v="Materials"/>
    <s v="Equity"/>
    <n v="825907.41"/>
    <n v="0.37"/>
    <n v="825907.41"/>
    <n v="103306"/>
    <n v="7.99"/>
    <s v="Canada"/>
    <s v="Toronto Stock Exchange"/>
    <s v="CAD"/>
  </r>
  <r>
    <x v="3"/>
    <x v="64"/>
    <n v="600362"/>
    <x v="285"/>
    <m/>
    <s v="Materials"/>
    <s v="Equity"/>
    <n v="766832.22"/>
    <n v="0.34"/>
    <n v="766832.22"/>
    <n v="131300"/>
    <n v="5.84"/>
    <s v="China"/>
    <s v="Shanghai Stock Exchange"/>
    <s v="CNY"/>
  </r>
  <r>
    <x v="3"/>
    <x v="64"/>
    <s v="DVP"/>
    <x v="286"/>
    <m/>
    <s v="Materials"/>
    <s v="Equity"/>
    <n v="675434.01"/>
    <n v="0.3"/>
    <n v="675434.01"/>
    <n v="243333"/>
    <n v="2.78"/>
    <s v="Australia"/>
    <s v="Asx - All Markets"/>
    <s v="AUD"/>
  </r>
  <r>
    <x v="3"/>
    <x v="64"/>
    <s v="SOLG"/>
    <x v="290"/>
    <m/>
    <s v="Materials"/>
    <s v="Equity"/>
    <n v="654366.19999999995"/>
    <n v="0.28999999999999998"/>
    <n v="654366.19999999995"/>
    <n v="1727166"/>
    <n v="0.38"/>
    <s v="United Kingdom"/>
    <s v="London Stock Exchange"/>
    <s v="GBP"/>
  </r>
  <r>
    <x v="3"/>
    <x v="64"/>
    <n v="601168"/>
    <x v="287"/>
    <m/>
    <s v="Materials"/>
    <s v="Equity"/>
    <n v="537929.80000000005"/>
    <n v="0.24"/>
    <n v="537929.80000000005"/>
    <n v="151900"/>
    <n v="3.54"/>
    <s v="China"/>
    <s v="Shanghai Stock Exchange"/>
    <s v="CNY"/>
  </r>
  <r>
    <x v="3"/>
    <x v="64"/>
    <n v="601899"/>
    <x v="289"/>
    <m/>
    <s v="Materials"/>
    <s v="Equity"/>
    <n v="496167.92"/>
    <n v="0.22"/>
    <n v="496167.92"/>
    <n v="113000"/>
    <n v="4.3899999999999997"/>
    <s v="China"/>
    <s v="Shanghai Stock Exchange"/>
    <s v="CNY"/>
  </r>
  <r>
    <x v="3"/>
    <x v="64"/>
    <s v="AMMN"/>
    <x v="288"/>
    <m/>
    <s v="Materials"/>
    <s v="Equity"/>
    <n v="484039.89"/>
    <n v="0.22"/>
    <n v="484039.89"/>
    <n v="1270700"/>
    <n v="0.38"/>
    <s v="Indonesia"/>
    <s v="Indonesia Stock Exchange"/>
    <s v="IDR"/>
  </r>
  <r>
    <x v="3"/>
    <x v="64"/>
    <s v="CAML"/>
    <x v="291"/>
    <m/>
    <s v="Materials"/>
    <s v="Equity"/>
    <n v="448687.08"/>
    <n v="0.2"/>
    <n v="448687.08"/>
    <n v="189755"/>
    <n v="2.36"/>
    <s v="United Kingdom"/>
    <s v="London Stock Exchange"/>
    <s v="GBP"/>
  </r>
  <r>
    <x v="3"/>
    <x v="64"/>
    <n v="601212"/>
    <x v="292"/>
    <m/>
    <s v="Materials"/>
    <s v="Equity"/>
    <n v="332190.33"/>
    <n v="0.15"/>
    <n v="332190.33"/>
    <n v="462900"/>
    <n v="0.72"/>
    <s v="China"/>
    <s v="Shanghai Stock Exchange"/>
    <s v="CNY"/>
  </r>
  <r>
    <x v="3"/>
    <x v="64"/>
    <n v="878"/>
    <x v="293"/>
    <m/>
    <s v="Materials"/>
    <s v="Equity"/>
    <n v="317168.34000000003"/>
    <n v="0.14000000000000001"/>
    <n v="317168.34000000003"/>
    <n v="128600"/>
    <n v="2.4700000000000002"/>
    <s v="China"/>
    <s v="Shenzhen Stock Exchange"/>
    <s v="CNY"/>
  </r>
  <r>
    <x v="3"/>
    <x v="64"/>
    <n v="737"/>
    <x v="294"/>
    <m/>
    <s v="Materials"/>
    <s v="Equity"/>
    <n v="243836.9"/>
    <n v="0.11"/>
    <n v="243836.9"/>
    <n v="118900"/>
    <n v="2.0499999999999998"/>
    <s v="China"/>
    <s v="Shenzhen Stock Exchange"/>
    <s v="CNY"/>
  </r>
  <r>
    <x v="3"/>
    <x v="64"/>
    <n v="603993"/>
    <x v="295"/>
    <m/>
    <s v="Materials"/>
    <s v="Equity"/>
    <n v="238462.35"/>
    <n v="0.11"/>
    <n v="238462.35"/>
    <n v="96300"/>
    <n v="2.48"/>
    <s v="China"/>
    <s v="Shanghai Stock Exchange"/>
    <s v="CNY"/>
  </r>
  <r>
    <x v="3"/>
    <x v="64"/>
    <s v="EUR"/>
    <x v="43"/>
    <m/>
    <s v="Cash and/or Derivatives"/>
    <s v="Cash"/>
    <n v="150471.67999999999"/>
    <n v="7.0000000000000007E-2"/>
    <n v="150471.67999999999"/>
    <n v="127985"/>
    <n v="117.57"/>
    <s v="European Union"/>
    <s v="-"/>
    <s v="EUR"/>
  </r>
  <r>
    <x v="3"/>
    <x v="64"/>
    <s v="CAD"/>
    <x v="257"/>
    <m/>
    <s v="Cash and/or Derivatives"/>
    <s v="Cash"/>
    <n v="112801.16"/>
    <n v="0.05"/>
    <n v="112801.16"/>
    <n v="155203"/>
    <n v="72.680000000000007"/>
    <s v="Canada"/>
    <s v="-"/>
    <s v="CAD"/>
  </r>
  <r>
    <x v="3"/>
    <x v="64"/>
    <s v="USD"/>
    <x v="38"/>
    <m/>
    <s v="Cash and/or Derivatives"/>
    <s v="Cash"/>
    <n v="96870.29"/>
    <n v="0.04"/>
    <n v="96870.29"/>
    <n v="96870"/>
    <n v="100"/>
    <s v="United States"/>
    <s v="-"/>
    <s v="USD"/>
  </r>
  <r>
    <x v="3"/>
    <x v="64"/>
    <n v="2362"/>
    <x v="296"/>
    <m/>
    <s v="Materials"/>
    <s v="Equity"/>
    <n v="74871.520000000004"/>
    <n v="0.03"/>
    <n v="74871.520000000004"/>
    <n v="1071000"/>
    <n v="7.0000000000000007E-2"/>
    <s v="China"/>
    <s v="Hong Kong Exchanges And Clearing Ltd"/>
    <s v="HKD"/>
  </r>
  <r>
    <x v="3"/>
    <x v="64"/>
    <s v="MSIFT"/>
    <x v="142"/>
    <m/>
    <s v="Cash and/or Derivatives"/>
    <s v="Cash Collateral and Margins"/>
    <n v="49000"/>
    <n v="0.02"/>
    <n v="49000"/>
    <n v="49000"/>
    <n v="100"/>
    <s v="United States"/>
    <s v="-"/>
    <s v="USD"/>
  </r>
  <r>
    <x v="3"/>
    <x v="64"/>
    <s v="CNH"/>
    <x v="57"/>
    <m/>
    <s v="Cash and/or Derivatives"/>
    <s v="Cash"/>
    <n v="22825.279999999999"/>
    <n v="0.01"/>
    <n v="22825.279999999999"/>
    <n v="160941"/>
    <n v="14.18"/>
    <s v="China"/>
    <s v="-"/>
    <s v="CNH"/>
  </r>
  <r>
    <x v="3"/>
    <x v="64"/>
    <s v="GBP"/>
    <x v="49"/>
    <m/>
    <s v="Cash and/or Derivatives"/>
    <s v="Cash"/>
    <n v="14276.23"/>
    <n v="0.01"/>
    <n v="14276.23"/>
    <n v="10626"/>
    <n v="134.35"/>
    <s v="United Kingdom"/>
    <s v="-"/>
    <s v="GBP"/>
  </r>
  <r>
    <x v="3"/>
    <x v="64"/>
    <s v="AUD"/>
    <x v="231"/>
    <m/>
    <s v="Cash and/or Derivatives"/>
    <s v="Cash"/>
    <n v="9270.82"/>
    <n v="0"/>
    <n v="9270.82"/>
    <n v="13894"/>
    <n v="66.72"/>
    <s v="Australia"/>
    <s v="-"/>
    <s v="AUD"/>
  </r>
  <r>
    <x v="3"/>
    <x v="64"/>
    <s v="HKD"/>
    <x v="45"/>
    <m/>
    <s v="Cash and/or Derivatives"/>
    <s v="Cash"/>
    <n v="8594.8700000000008"/>
    <n v="0"/>
    <n v="8594.8700000000008"/>
    <n v="66882"/>
    <n v="12.85"/>
    <s v="Hong Kong"/>
    <s v="-"/>
    <s v="HKD"/>
  </r>
  <r>
    <x v="3"/>
    <x v="64"/>
    <s v="NGEX"/>
    <x v="297"/>
    <m/>
    <s v="Financials"/>
    <s v="Equity"/>
    <n v="7106.11"/>
    <n v="0"/>
    <n v="7106.11"/>
    <n v="32591"/>
    <n v="0.22"/>
    <s v="Canada"/>
    <s v="Toronto Stock Exchange"/>
    <s v="CAD"/>
  </r>
  <r>
    <x v="3"/>
    <x v="64"/>
    <s v="MXN"/>
    <x v="272"/>
    <m/>
    <s v="Cash and/or Derivatives"/>
    <s v="Cash"/>
    <n v="5674.26"/>
    <n v="0"/>
    <n v="5674.26"/>
    <n v="102398"/>
    <n v="5.54"/>
    <s v="Mexico"/>
    <s v="-"/>
    <s v="MXN"/>
  </r>
  <r>
    <x v="3"/>
    <x v="64"/>
    <s v="JPY"/>
    <x v="46"/>
    <m/>
    <s v="Cash and/or Derivatives"/>
    <s v="Cash"/>
    <n v="4466.7299999999996"/>
    <n v="0"/>
    <n v="4466.7299999999996"/>
    <n v="693058"/>
    <n v="0.64"/>
    <s v="Japan"/>
    <s v="-"/>
    <s v="JPY"/>
  </r>
  <r>
    <x v="3"/>
    <x v="64"/>
    <s v="BRL"/>
    <x v="298"/>
    <m/>
    <s v="Cash and/or Derivatives"/>
    <s v="Cash"/>
    <n v="3763.66"/>
    <n v="0"/>
    <n v="3763.66"/>
    <n v="20352"/>
    <n v="18.489999999999998"/>
    <s v="Brazil"/>
    <s v="-"/>
    <s v="BRL"/>
  </r>
  <r>
    <x v="3"/>
    <x v="64"/>
    <s v="IDR"/>
    <x v="249"/>
    <m/>
    <s v="Cash and/or Derivatives"/>
    <s v="Cash"/>
    <n v="3719.87"/>
    <n v="0"/>
    <n v="3719.87"/>
    <n v="62010195"/>
    <n v="0.01"/>
    <s v="Indonesia"/>
    <s v="-"/>
    <s v="IDR"/>
  </r>
  <r>
    <x v="3"/>
    <x v="64"/>
    <s v="PLN"/>
    <x v="233"/>
    <m/>
    <s v="Cash and/or Derivatives"/>
    <s v="Cash"/>
    <n v="2493.2199999999998"/>
    <n v="0"/>
    <n v="2493.2199999999998"/>
    <n v="8963"/>
    <n v="27.82"/>
    <s v="Poland"/>
    <s v="-"/>
    <s v="PLN"/>
  </r>
  <r>
    <x v="3"/>
    <x v="64"/>
    <s v="JSZ5"/>
    <x v="300"/>
    <m/>
    <s v="Cash and/or Derivatives"/>
    <s v="Futures"/>
    <n v="0"/>
    <n v="0"/>
    <n v="444344.06"/>
    <n v="12"/>
    <n v="740.57"/>
    <s v="European Union"/>
    <s v="Eurex Deutschland"/>
    <s v="EUR"/>
  </r>
  <r>
    <x v="4"/>
    <x v="64"/>
    <s v="RHM"/>
    <x v="312"/>
    <m/>
    <s v="Industrials"/>
    <s v="Equity"/>
    <n v="17300590"/>
    <n v="14.08"/>
    <n v="17300590"/>
    <n v="10796"/>
    <n v="1602.5"/>
    <s v="Germany"/>
    <s v="Xetra"/>
    <s v="EUR"/>
  </r>
  <r>
    <x v="4"/>
    <x v="64"/>
    <s v="BA."/>
    <x v="313"/>
    <m/>
    <s v="Industrials"/>
    <s v="Equity"/>
    <n v="16480181.75"/>
    <n v="13.41"/>
    <n v="16480181.75"/>
    <n v="852859"/>
    <n v="19.32"/>
    <s v="United Kingdom"/>
    <s v="London Stock Exchange"/>
    <s v="GBP"/>
  </r>
  <r>
    <x v="4"/>
    <x v="64"/>
    <s v="RR."/>
    <x v="315"/>
    <m/>
    <s v="Industrials"/>
    <s v="Equity"/>
    <n v="16235421.02"/>
    <n v="13.21"/>
    <n v="16235421.02"/>
    <n v="1291605"/>
    <n v="12.57"/>
    <s v="United Kingdom"/>
    <s v="London Stock Exchange"/>
    <s v="GBP"/>
  </r>
  <r>
    <x v="4"/>
    <x v="64"/>
    <s v="HO"/>
    <x v="314"/>
    <m/>
    <s v="Industrials"/>
    <s v="Equity"/>
    <n v="16122984.4"/>
    <n v="13.12"/>
    <n v="16122984.4"/>
    <n v="70591"/>
    <n v="228.4"/>
    <s v="France"/>
    <s v="Nyse Euronext - Euronext Paris"/>
    <s v="EUR"/>
  </r>
  <r>
    <x v="4"/>
    <x v="64"/>
    <s v="LDO"/>
    <x v="316"/>
    <m/>
    <s v="Industrials"/>
    <s v="Equity"/>
    <n v="14072665.439999999"/>
    <n v="11.45"/>
    <n v="14072665.439999999"/>
    <n v="295396"/>
    <n v="47.64"/>
    <s v="Italy"/>
    <s v="Borsa Italiana"/>
    <s v="EUR"/>
  </r>
  <r>
    <x v="4"/>
    <x v="64"/>
    <s v="SAAB B"/>
    <x v="317"/>
    <m/>
    <s v="Industrials"/>
    <s v="Equity"/>
    <n v="11261924.84"/>
    <n v="9.17"/>
    <n v="11261924.84"/>
    <n v="243144"/>
    <n v="46.32"/>
    <s v="Sweden"/>
    <s v="Nasdaq Omx Nordic"/>
    <s v="SEK"/>
  </r>
  <r>
    <x v="4"/>
    <x v="64"/>
    <s v="BAB"/>
    <x v="318"/>
    <m/>
    <s v="Industrials"/>
    <s v="Equity"/>
    <n v="5203303.51"/>
    <n v="4.2300000000000004"/>
    <n v="5203303.51"/>
    <n v="370197"/>
    <n v="14.06"/>
    <s v="United Kingdom"/>
    <s v="London Stock Exchange"/>
    <s v="GBP"/>
  </r>
  <r>
    <x v="4"/>
    <x v="64"/>
    <s v="AM"/>
    <x v="319"/>
    <m/>
    <s v="Industrials"/>
    <s v="Equity"/>
    <n v="3592309"/>
    <n v="2.92"/>
    <n v="3592309"/>
    <n v="13295"/>
    <n v="270.2"/>
    <s v="France"/>
    <s v="Nyse Euronext - Euronext Paris"/>
    <s v="EUR"/>
  </r>
  <r>
    <x v="4"/>
    <x v="64"/>
    <s v="ASELS.E"/>
    <x v="320"/>
    <m/>
    <s v="Industrials"/>
    <s v="Equity"/>
    <n v="3528688.58"/>
    <n v="2.87"/>
    <n v="3528688.58"/>
    <n v="862658"/>
    <n v="4.09"/>
    <s v="Turkey"/>
    <s v="Istanbul Stock Exchange"/>
    <s v="TRY"/>
  </r>
  <r>
    <x v="4"/>
    <x v="64"/>
    <s v="AIR"/>
    <x v="321"/>
    <m/>
    <s v="Industrials"/>
    <s v="Equity"/>
    <n v="3361525.7599999998"/>
    <n v="2.74"/>
    <n v="3361525.7599999998"/>
    <n v="17392"/>
    <n v="193.28"/>
    <s v="France"/>
    <s v="Nyse Euronext - Euronext Paris"/>
    <s v="EUR"/>
  </r>
  <r>
    <x v="4"/>
    <x v="64"/>
    <s v="SAF"/>
    <x v="322"/>
    <m/>
    <s v="Industrials"/>
    <s v="Equity"/>
    <n v="3224691"/>
    <n v="2.62"/>
    <n v="3224691"/>
    <n v="11070"/>
    <n v="291.3"/>
    <s v="France"/>
    <s v="Nyse Euronext - Euronext Paris"/>
    <s v="EUR"/>
  </r>
  <r>
    <x v="4"/>
    <x v="64"/>
    <s v="HAG"/>
    <x v="323"/>
    <m/>
    <s v="Industrials"/>
    <s v="Equity"/>
    <n v="3140194.6"/>
    <n v="2.56"/>
    <n v="3140194.6"/>
    <n v="44042"/>
    <n v="71.3"/>
    <s v="Germany"/>
    <s v="Xetra"/>
    <s v="EUR"/>
  </r>
  <r>
    <x v="4"/>
    <x v="64"/>
    <s v="R3NK"/>
    <x v="324"/>
    <m/>
    <s v="Industrials"/>
    <s v="Equity"/>
    <n v="3053718.8"/>
    <n v="2.4900000000000002"/>
    <n v="3053718.8"/>
    <n v="54923"/>
    <n v="55.6"/>
    <s v="Germany"/>
    <s v="Xetra"/>
    <s v="EUR"/>
  </r>
  <r>
    <x v="4"/>
    <x v="64"/>
    <s v="QQ."/>
    <x v="325"/>
    <m/>
    <s v="Industrials"/>
    <s v="Equity"/>
    <n v="1702111.9"/>
    <n v="1.39"/>
    <n v="1702111.9"/>
    <n v="349489"/>
    <n v="4.87"/>
    <s v="United Kingdom"/>
    <s v="London Stock Exchange"/>
    <s v="GBP"/>
  </r>
  <r>
    <x v="4"/>
    <x v="64"/>
    <s v="KOG"/>
    <x v="326"/>
    <m/>
    <s v="Industrials"/>
    <s v="Equity"/>
    <n v="1420861.66"/>
    <n v="1.1599999999999999"/>
    <n v="1420861.66"/>
    <n v="67321"/>
    <n v="21.11"/>
    <s v="Norway"/>
    <s v="Oslo Bors Asa"/>
    <s v="NOK"/>
  </r>
  <r>
    <x v="4"/>
    <x v="64"/>
    <s v="CHG"/>
    <x v="327"/>
    <m/>
    <s v="Industrials"/>
    <s v="Equity"/>
    <n v="1048133.45"/>
    <n v="0.85"/>
    <n v="1048133.45"/>
    <n v="198964"/>
    <n v="5.27"/>
    <s v="United Kingdom"/>
    <s v="London Stock Exchange"/>
    <s v="GBP"/>
  </r>
  <r>
    <x v="4"/>
    <x v="64"/>
    <s v="MILDEF"/>
    <x v="328"/>
    <m/>
    <s v="Industrials"/>
    <s v="Equity"/>
    <n v="411108.13"/>
    <n v="0.33"/>
    <n v="411108.13"/>
    <n v="32860"/>
    <n v="12.51"/>
    <s v="Sweden"/>
    <s v="Nasdaq Omx Nordic"/>
    <s v="SEK"/>
  </r>
  <r>
    <x v="4"/>
    <x v="64"/>
    <s v="CHRT"/>
    <x v="329"/>
    <m/>
    <s v="Industrials"/>
    <s v="Equity"/>
    <n v="296680.15999999997"/>
    <n v="0.24"/>
    <n v="296680.15999999997"/>
    <n v="27329"/>
    <n v="10.86"/>
    <s v="United Kingdom"/>
    <s v="London Stock Exchange"/>
    <s v="GBP"/>
  </r>
  <r>
    <x v="4"/>
    <x v="64"/>
    <s v="CZG"/>
    <x v="330"/>
    <m/>
    <s v="Industrials"/>
    <s v="Equity"/>
    <n v="293886.32"/>
    <n v="0.24"/>
    <n v="293886.32"/>
    <n v="9834"/>
    <n v="29.88"/>
    <s v="Czech Republic"/>
    <s v="Prague Stock Exchange"/>
    <s v="CZK"/>
  </r>
  <r>
    <x v="4"/>
    <x v="64"/>
    <s v="SMIN"/>
    <x v="331"/>
    <m/>
    <s v="Industrials"/>
    <s v="Equity"/>
    <n v="263008.09000000003"/>
    <n v="0.21"/>
    <n v="263008.09000000003"/>
    <n v="9794"/>
    <n v="26.85"/>
    <s v="United Kingdom"/>
    <s v="London Stock Exchange"/>
    <s v="GBP"/>
  </r>
  <r>
    <x v="4"/>
    <x v="64"/>
    <s v="EUR"/>
    <x v="43"/>
    <m/>
    <s v="Cash and/or Derivatives"/>
    <s v="Cash"/>
    <n v="247907.74"/>
    <n v="0.2"/>
    <n v="247907.74"/>
    <n v="247908"/>
    <n v="100"/>
    <s v="European Union"/>
    <s v="-"/>
    <s v="EUR"/>
  </r>
  <r>
    <x v="4"/>
    <x v="64"/>
    <s v="MRO"/>
    <x v="332"/>
    <m/>
    <s v="Industrials"/>
    <s v="Equity"/>
    <n v="233508.13"/>
    <n v="0.19"/>
    <n v="233508.13"/>
    <n v="36373"/>
    <n v="6.42"/>
    <s v="United Kingdom"/>
    <s v="London Stock Exchange"/>
    <s v="GBP"/>
  </r>
  <r>
    <x v="4"/>
    <x v="64"/>
    <s v="IDR"/>
    <x v="333"/>
    <m/>
    <s v="Information Technology"/>
    <s v="Equity"/>
    <n v="129178.08"/>
    <n v="0.11"/>
    <n v="129178.08"/>
    <n v="2616"/>
    <n v="49.38"/>
    <s v="Spain"/>
    <s v="Bolsa De Madrid"/>
    <s v="EUR"/>
  </r>
  <r>
    <x v="4"/>
    <x v="64"/>
    <s v="AVON"/>
    <x v="334"/>
    <m/>
    <s v="Industrials"/>
    <s v="Equity"/>
    <n v="95608.66"/>
    <n v="0.08"/>
    <n v="95608.66"/>
    <n v="4711"/>
    <n v="20.29"/>
    <s v="United Kingdom"/>
    <s v="London Stock Exchange"/>
    <s v="GBP"/>
  </r>
  <r>
    <x v="4"/>
    <x v="64"/>
    <s v="FCT"/>
    <x v="335"/>
    <m/>
    <s v="Industrials"/>
    <s v="Equity"/>
    <n v="49585.16"/>
    <n v="0.04"/>
    <n v="49585.16"/>
    <n v="2689"/>
    <n v="18.440000000000001"/>
    <s v="Italy"/>
    <s v="Borsa Italiana"/>
    <s v="EUR"/>
  </r>
  <r>
    <x v="4"/>
    <x v="64"/>
    <s v="KIT"/>
    <x v="336"/>
    <m/>
    <s v="Information Technology"/>
    <s v="Equity"/>
    <n v="34835.1"/>
    <n v="0.03"/>
    <n v="34835.1"/>
    <n v="6047"/>
    <n v="5.76"/>
    <s v="Norway"/>
    <s v="Oslo Bors Asa"/>
    <s v="NOK"/>
  </r>
  <r>
    <x v="4"/>
    <x v="64"/>
    <s v="GSIFT"/>
    <x v="337"/>
    <m/>
    <s v="Cash and/or Derivatives"/>
    <s v="Cash Collateral and Margins"/>
    <n v="22000"/>
    <n v="0.02"/>
    <n v="22000"/>
    <n v="22000"/>
    <n v="100"/>
    <s v="United States"/>
    <s v="-"/>
    <s v="EUR"/>
  </r>
  <r>
    <x v="4"/>
    <x v="64"/>
    <s v="GBP"/>
    <x v="49"/>
    <m/>
    <s v="Cash and/or Derivatives"/>
    <s v="Cash"/>
    <n v="14810.51"/>
    <n v="0.01"/>
    <n v="14810.51"/>
    <n v="12961"/>
    <n v="114.27"/>
    <s v="United Kingdom"/>
    <s v="-"/>
    <s v="GBP"/>
  </r>
  <r>
    <x v="4"/>
    <x v="64"/>
    <s v="OTKAR.E"/>
    <x v="338"/>
    <m/>
    <s v="Industrials"/>
    <s v="Equity"/>
    <n v="13931.85"/>
    <n v="0.01"/>
    <n v="13931.85"/>
    <n v="1417"/>
    <n v="9.83"/>
    <s v="Turkey"/>
    <s v="Istanbul Stock Exchange"/>
    <s v="TRY"/>
  </r>
  <r>
    <x v="4"/>
    <x v="64"/>
    <s v="TRY"/>
    <x v="339"/>
    <m/>
    <s v="Cash and/or Derivatives"/>
    <s v="Cash"/>
    <n v="5137.8"/>
    <n v="0"/>
    <n v="5137.8"/>
    <n v="257362"/>
    <n v="2"/>
    <s v="Turkey"/>
    <s v="-"/>
    <s v="TRY"/>
  </r>
  <r>
    <x v="4"/>
    <x v="64"/>
    <s v="NOK"/>
    <x v="234"/>
    <m/>
    <s v="Cash and/or Derivatives"/>
    <s v="Cash"/>
    <n v="4777.29"/>
    <n v="0"/>
    <n v="4777.29"/>
    <n v="56599"/>
    <n v="8.44"/>
    <s v="Norway"/>
    <s v="-"/>
    <s v="NOK"/>
  </r>
  <r>
    <x v="4"/>
    <x v="64"/>
    <s v="SEK"/>
    <x v="229"/>
    <m/>
    <s v="Cash and/or Derivatives"/>
    <s v="Cash"/>
    <n v="3630.9"/>
    <n v="0"/>
    <n v="3630.9"/>
    <n v="39470"/>
    <n v="9.1999999999999993"/>
    <s v="Sweden"/>
    <s v="-"/>
    <s v="SEK"/>
  </r>
  <r>
    <x v="4"/>
    <x v="64"/>
    <s v="CZK"/>
    <x v="340"/>
    <m/>
    <s v="Cash and/or Derivatives"/>
    <s v="Cash"/>
    <n v="3299.56"/>
    <n v="0"/>
    <n v="3299.56"/>
    <n v="79826"/>
    <n v="4.13"/>
    <s v="Czech Republic"/>
    <s v="-"/>
    <s v="CZK"/>
  </r>
  <r>
    <x v="4"/>
    <x v="64"/>
    <s v="QBZ5"/>
    <x v="341"/>
    <m/>
    <s v="Cash and/or Derivatives"/>
    <s v="Futures"/>
    <n v="0"/>
    <n v="0"/>
    <n v="264050"/>
    <n v="5"/>
    <n v="1056.2"/>
    <s v="European Union"/>
    <s v="Eurex Deutschland"/>
    <s v="EUR"/>
  </r>
  <r>
    <x v="3"/>
    <x v="65"/>
    <s v="GMEXICOB"/>
    <x v="251"/>
    <m/>
    <s v="Materials"/>
    <s v="Equity"/>
    <n v="18394172.98"/>
    <n v="8.1300000000000008"/>
    <n v="18394172.98"/>
    <n v="1925610"/>
    <n v="9.5500000000000007"/>
    <s v="Mexico"/>
    <s v="Bolsa Mexicana De Valores"/>
    <s v="MXN"/>
  </r>
  <r>
    <x v="3"/>
    <x v="65"/>
    <s v="FM"/>
    <x v="252"/>
    <m/>
    <s v="Materials"/>
    <s v="Equity"/>
    <n v="17571025.23"/>
    <n v="7.77"/>
    <n v="17571025.23"/>
    <n v="728067"/>
    <n v="24.13"/>
    <s v="Canada"/>
    <s v="Toronto Stock Exchange"/>
    <s v="CAD"/>
  </r>
  <r>
    <x v="3"/>
    <x v="65"/>
    <s v="ANTO"/>
    <x v="254"/>
    <m/>
    <s v="Materials"/>
    <s v="Equity"/>
    <n v="16220435.210000001"/>
    <n v="7.17"/>
    <n v="16220435.210000001"/>
    <n v="414258"/>
    <n v="39.159999999999997"/>
    <s v="United Kingdom"/>
    <s v="London Stock Exchange"/>
    <s v="GBP"/>
  </r>
  <r>
    <x v="3"/>
    <x v="65"/>
    <s v="LUN"/>
    <x v="253"/>
    <m/>
    <s v="Materials"/>
    <s v="Equity"/>
    <n v="15772184.74"/>
    <n v="6.97"/>
    <n v="15772184.74"/>
    <n v="798840"/>
    <n v="19.739999999999998"/>
    <s v="Canada"/>
    <s v="Toronto Stock Exchange"/>
    <s v="CAD"/>
  </r>
  <r>
    <x v="3"/>
    <x v="65"/>
    <s v="TECK.B"/>
    <x v="255"/>
    <m/>
    <s v="Materials"/>
    <s v="Equity"/>
    <n v="14608223.49"/>
    <n v="6.46"/>
    <n v="14608223.49"/>
    <n v="338928"/>
    <n v="43.1"/>
    <s v="Canada"/>
    <s v="Toronto Stock Exchange"/>
    <s v="CAD"/>
  </r>
  <r>
    <x v="3"/>
    <x v="65"/>
    <s v="FCX"/>
    <x v="256"/>
    <m/>
    <s v="Materials"/>
    <s v="Equity"/>
    <n v="14570581.880000001"/>
    <n v="6.44"/>
    <n v="14570581.880000001"/>
    <n v="307526"/>
    <n v="47.38"/>
    <s v="United States"/>
    <s v="New York Stock Exchange Inc."/>
    <s v="USD"/>
  </r>
  <r>
    <x v="3"/>
    <x v="65"/>
    <s v="SCCO"/>
    <x v="258"/>
    <m/>
    <s v="Materials"/>
    <s v="Equity"/>
    <n v="13830716.789999999"/>
    <n v="6.11"/>
    <n v="13830716.789999999"/>
    <n v="97119"/>
    <n v="142.41"/>
    <s v="Peru"/>
    <s v="New York Stock Exchange Inc."/>
    <s v="USD"/>
  </r>
  <r>
    <x v="3"/>
    <x v="65"/>
    <s v="BHP"/>
    <x v="259"/>
    <m/>
    <s v="Materials"/>
    <s v="Equity"/>
    <n v="12463029.74"/>
    <n v="5.51"/>
    <n v="12463029.74"/>
    <n v="411426"/>
    <n v="30.29"/>
    <s v="Australia"/>
    <s v="Asx - All Markets"/>
    <s v="AUD"/>
  </r>
  <r>
    <x v="3"/>
    <x v="65"/>
    <s v="NEM"/>
    <x v="260"/>
    <m/>
    <s v="Materials"/>
    <s v="Equity"/>
    <n v="10103022.300000001"/>
    <n v="4.47"/>
    <n v="10103022.300000001"/>
    <n v="102945"/>
    <n v="98.14"/>
    <s v="United States"/>
    <s v="New York Stock Exchange Inc."/>
    <s v="USD"/>
  </r>
  <r>
    <x v="3"/>
    <x v="65"/>
    <s v="KGH"/>
    <x v="261"/>
    <m/>
    <s v="Materials"/>
    <s v="Equity"/>
    <n v="9889060.2899999991"/>
    <n v="4.37"/>
    <n v="9889060.2899999991"/>
    <n v="145715"/>
    <n v="67.87"/>
    <s v="Poland"/>
    <s v="Warsaw Stock Exchange/Equities/Main Market"/>
    <s v="PLN"/>
  </r>
  <r>
    <x v="3"/>
    <x v="65"/>
    <s v="HBM"/>
    <x v="263"/>
    <m/>
    <s v="Materials"/>
    <s v="Equity"/>
    <n v="7884480.8399999999"/>
    <n v="3.49"/>
    <n v="7884480.8399999999"/>
    <n v="422637"/>
    <n v="18.66"/>
    <s v="Canada"/>
    <s v="Toronto Stock Exchange"/>
    <s v="CAD"/>
  </r>
  <r>
    <x v="3"/>
    <x v="65"/>
    <s v="RIO"/>
    <x v="262"/>
    <m/>
    <s v="Materials"/>
    <s v="Equity"/>
    <n v="7611849.96"/>
    <n v="3.36"/>
    <n v="7611849.96"/>
    <n v="100606"/>
    <n v="75.66"/>
    <s v="United Kingdom"/>
    <s v="New York Stock Exchange Inc."/>
    <s v="USD"/>
  </r>
  <r>
    <x v="3"/>
    <x v="65"/>
    <s v="ABX"/>
    <x v="265"/>
    <m/>
    <s v="Materials"/>
    <s v="Equity"/>
    <n v="6874916.79"/>
    <n v="3.04"/>
    <n v="6874916.79"/>
    <n v="159883"/>
    <n v="43"/>
    <s v="Canada"/>
    <s v="Toronto Stock Exchange"/>
    <s v="CAD"/>
  </r>
  <r>
    <x v="3"/>
    <x v="65"/>
    <s v="IVN"/>
    <x v="264"/>
    <m/>
    <s v="Materials"/>
    <s v="Equity"/>
    <n v="6639901.4800000004"/>
    <n v="2.94"/>
    <n v="6639901.4800000004"/>
    <n v="674339"/>
    <n v="9.85"/>
    <s v="Canada"/>
    <s v="Toronto Stock Exchange"/>
    <s v="CAD"/>
  </r>
  <r>
    <x v="3"/>
    <x v="65"/>
    <s v="CS"/>
    <x v="266"/>
    <m/>
    <s v="Materials"/>
    <s v="Equity"/>
    <n v="5850508.29"/>
    <n v="2.59"/>
    <n v="5850508.29"/>
    <n v="609900"/>
    <n v="9.59"/>
    <s v="Canada"/>
    <s v="Toronto Stock Exchange"/>
    <s v="CAD"/>
  </r>
  <r>
    <x v="3"/>
    <x v="65"/>
    <s v="SFR"/>
    <x v="267"/>
    <m/>
    <s v="Materials"/>
    <s v="Equity"/>
    <n v="5574650.0499999998"/>
    <n v="2.46"/>
    <n v="5574650.0499999998"/>
    <n v="490349"/>
    <n v="11.37"/>
    <s v="Australia"/>
    <s v="Asx - All Markets"/>
    <s v="AUD"/>
  </r>
  <r>
    <x v="3"/>
    <x v="65"/>
    <n v="1208"/>
    <x v="271"/>
    <m/>
    <s v="Materials"/>
    <s v="Equity"/>
    <n v="4575451.4000000004"/>
    <n v="2.02"/>
    <n v="4575451.4000000004"/>
    <n v="4200000"/>
    <n v="1.0900000000000001"/>
    <s v="China"/>
    <s v="Hong Kong Exchanges And Clearing Ltd"/>
    <s v="HKD"/>
  </r>
  <r>
    <x v="3"/>
    <x v="65"/>
    <s v="GLEN"/>
    <x v="268"/>
    <m/>
    <s v="Materials"/>
    <s v="Equity"/>
    <n v="4526657.63"/>
    <n v="2"/>
    <n v="4526657.63"/>
    <n v="902693"/>
    <n v="5.01"/>
    <s v="United Kingdom"/>
    <s v="London Stock Exchange"/>
    <s v="GBP"/>
  </r>
  <r>
    <x v="3"/>
    <x v="65"/>
    <s v="VALE"/>
    <x v="269"/>
    <m/>
    <s v="Materials"/>
    <s v="Equity"/>
    <n v="4266720.63"/>
    <n v="1.89"/>
    <n v="4266720.63"/>
    <n v="336227"/>
    <n v="12.69"/>
    <s v="Brazil"/>
    <s v="New York Stock Exchange Inc."/>
    <s v="USD"/>
  </r>
  <r>
    <x v="3"/>
    <x v="65"/>
    <s v="AAL"/>
    <x v="270"/>
    <m/>
    <s v="Materials"/>
    <s v="Equity"/>
    <n v="3863084.21"/>
    <n v="1.71"/>
    <n v="3863084.21"/>
    <n v="102688"/>
    <n v="37.619999999999997"/>
    <s v="United Kingdom"/>
    <s v="London Stock Exchange"/>
    <s v="GBP"/>
  </r>
  <r>
    <x v="3"/>
    <x v="65"/>
    <s v="USD"/>
    <x v="38"/>
    <m/>
    <s v="Cash and/or Derivatives"/>
    <s v="Cash"/>
    <n v="3552527.67"/>
    <n v="1.57"/>
    <n v="3552527.67"/>
    <n v="3552528"/>
    <n v="100"/>
    <s v="United States"/>
    <s v="-"/>
    <s v="USD"/>
  </r>
  <r>
    <x v="3"/>
    <x v="65"/>
    <s v="ERO"/>
    <x v="274"/>
    <m/>
    <s v="Materials"/>
    <s v="Equity"/>
    <n v="2795105.47"/>
    <n v="1.24"/>
    <n v="2795105.47"/>
    <n v="110660"/>
    <n v="25.26"/>
    <s v="Canada"/>
    <s v="Toronto Stock Exchange"/>
    <s v="CAD"/>
  </r>
  <r>
    <x v="3"/>
    <x v="65"/>
    <n v="1258"/>
    <x v="273"/>
    <m/>
    <s v="Materials"/>
    <s v="Equity"/>
    <n v="2765387.36"/>
    <n v="1.22"/>
    <n v="2765387.36"/>
    <n v="1379000"/>
    <n v="2.0099999999999998"/>
    <s v="China"/>
    <s v="Hong Kong Exchanges And Clearing Ltd"/>
    <s v="HKD"/>
  </r>
  <r>
    <x v="3"/>
    <x v="65"/>
    <s v="NGEX"/>
    <x v="275"/>
    <m/>
    <s v="Materials"/>
    <s v="Equity"/>
    <n v="2529663.3199999998"/>
    <n v="1.1200000000000001"/>
    <n v="2529663.3199999998"/>
    <n v="138950"/>
    <n v="18.21"/>
    <s v="Canada"/>
    <s v="Toronto Stock Exchange"/>
    <s v="CAD"/>
  </r>
  <r>
    <x v="3"/>
    <x v="65"/>
    <s v="TKO"/>
    <x v="276"/>
    <m/>
    <s v="Materials"/>
    <s v="Equity"/>
    <n v="1840497.05"/>
    <n v="0.81"/>
    <n v="1840497.05"/>
    <n v="338649"/>
    <n v="5.43"/>
    <s v="Canada"/>
    <s v="Toronto Stock Exchange"/>
    <s v="CAD"/>
  </r>
  <r>
    <x v="3"/>
    <x v="65"/>
    <s v="EVN"/>
    <x v="277"/>
    <m/>
    <s v="Materials"/>
    <s v="Equity"/>
    <n v="1603338.34"/>
    <n v="0.71"/>
    <n v="1603338.34"/>
    <n v="189109"/>
    <n v="8.48"/>
    <s v="Australia"/>
    <s v="Asx - All Markets"/>
    <s v="AUD"/>
  </r>
  <r>
    <x v="3"/>
    <x v="65"/>
    <s v="NDM"/>
    <x v="279"/>
    <m/>
    <s v="Materials"/>
    <s v="Equity"/>
    <n v="1278782.51"/>
    <n v="0.56999999999999995"/>
    <n v="1278782.51"/>
    <n v="591394"/>
    <n v="2.16"/>
    <s v="Canada"/>
    <s v="Toronto Stock Exchange"/>
    <s v="CAD"/>
  </r>
  <r>
    <x v="3"/>
    <x v="65"/>
    <s v="ATYM"/>
    <x v="278"/>
    <m/>
    <s v="Materials"/>
    <s v="Equity"/>
    <n v="1200193.01"/>
    <n v="0.53"/>
    <n v="1200193.01"/>
    <n v="117942"/>
    <n v="10.18"/>
    <s v="United Kingdom"/>
    <s v="London Stock Exchange"/>
    <s v="GBP"/>
  </r>
  <r>
    <x v="3"/>
    <x v="65"/>
    <s v="FOM"/>
    <x v="280"/>
    <m/>
    <s v="Materials"/>
    <s v="Equity"/>
    <n v="1022760.66"/>
    <n v="0.45"/>
    <n v="1022760.66"/>
    <n v="345470"/>
    <n v="2.96"/>
    <s v="Canada"/>
    <s v="Toronto Stock Exchange"/>
    <s v="CAD"/>
  </r>
  <r>
    <x v="3"/>
    <x v="65"/>
    <s v="S32"/>
    <x v="281"/>
    <m/>
    <s v="Materials"/>
    <s v="Equity"/>
    <n v="1004016.59"/>
    <n v="0.44"/>
    <n v="1004016.59"/>
    <n v="424452"/>
    <n v="2.37"/>
    <s v="Australia"/>
    <s v="Asx - All Markets"/>
    <s v="AUD"/>
  </r>
  <r>
    <x v="3"/>
    <x v="65"/>
    <n v="1515"/>
    <x v="284"/>
    <m/>
    <s v="Materials"/>
    <s v="Equity"/>
    <n v="961628.12"/>
    <n v="0.43"/>
    <n v="961628.12"/>
    <n v="68700"/>
    <n v="14"/>
    <s v="Japan"/>
    <s v="Tokyo Stock Exchange"/>
    <s v="JPY"/>
  </r>
  <r>
    <x v="3"/>
    <x v="65"/>
    <s v="FFM"/>
    <x v="282"/>
    <m/>
    <s v="Materials"/>
    <s v="Equity"/>
    <n v="933855.24"/>
    <n v="0.41"/>
    <n v="933855.24"/>
    <n v="702728"/>
    <n v="1.33"/>
    <s v="Australia"/>
    <s v="Asx - All Markets"/>
    <s v="AUD"/>
  </r>
  <r>
    <x v="3"/>
    <x v="65"/>
    <s v="SLS"/>
    <x v="283"/>
    <m/>
    <s v="Materials"/>
    <s v="Equity"/>
    <n v="833716.69"/>
    <n v="0.37"/>
    <n v="833716.69"/>
    <n v="105315"/>
    <n v="7.92"/>
    <s v="Canada"/>
    <s v="Toronto Stock Exchange"/>
    <s v="CAD"/>
  </r>
  <r>
    <x v="3"/>
    <x v="65"/>
    <n v="600362"/>
    <x v="285"/>
    <m/>
    <s v="Materials"/>
    <s v="Equity"/>
    <n v="790795.86"/>
    <n v="0.35"/>
    <n v="790795.86"/>
    <n v="133900"/>
    <n v="5.91"/>
    <s v="China"/>
    <s v="Shanghai Stock Exchange"/>
    <s v="CNY"/>
  </r>
  <r>
    <x v="3"/>
    <x v="65"/>
    <s v="DVP"/>
    <x v="286"/>
    <m/>
    <s v="Materials"/>
    <s v="Equity"/>
    <n v="707106.93"/>
    <n v="0.31"/>
    <n v="707106.93"/>
    <n v="248065"/>
    <n v="2.85"/>
    <s v="Australia"/>
    <s v="Asx - All Markets"/>
    <s v="AUD"/>
  </r>
  <r>
    <x v="3"/>
    <x v="65"/>
    <s v="SOLG"/>
    <x v="290"/>
    <m/>
    <s v="Materials"/>
    <s v="Equity"/>
    <n v="605484.88"/>
    <n v="0.27"/>
    <n v="605484.88"/>
    <n v="1760753"/>
    <n v="0.34"/>
    <s v="United Kingdom"/>
    <s v="London Stock Exchange"/>
    <s v="GBP"/>
  </r>
  <r>
    <x v="3"/>
    <x v="65"/>
    <n v="601168"/>
    <x v="287"/>
    <m/>
    <s v="Materials"/>
    <s v="Equity"/>
    <n v="559958.89"/>
    <n v="0.25"/>
    <n v="559958.89"/>
    <n v="154900"/>
    <n v="3.61"/>
    <s v="China"/>
    <s v="Shanghai Stock Exchange"/>
    <s v="CNY"/>
  </r>
  <r>
    <x v="3"/>
    <x v="65"/>
    <s v="AMMN"/>
    <x v="288"/>
    <m/>
    <s v="Materials"/>
    <s v="Equity"/>
    <n v="523531.55"/>
    <n v="0.23"/>
    <n v="523531.55"/>
    <n v="1295400"/>
    <n v="0.4"/>
    <s v="Indonesia"/>
    <s v="Indonesia Stock Exchange"/>
    <s v="IDR"/>
  </r>
  <r>
    <x v="3"/>
    <x v="65"/>
    <n v="601899"/>
    <x v="289"/>
    <m/>
    <s v="Materials"/>
    <s v="Equity"/>
    <n v="517697.76"/>
    <n v="0.23"/>
    <n v="517697.76"/>
    <n v="115200"/>
    <n v="4.49"/>
    <s v="China"/>
    <s v="Shanghai Stock Exchange"/>
    <s v="CNY"/>
  </r>
  <r>
    <x v="3"/>
    <x v="65"/>
    <s v="CAML"/>
    <x v="291"/>
    <m/>
    <s v="Materials"/>
    <s v="Equity"/>
    <n v="458804.96"/>
    <n v="0.2"/>
    <n v="458804.96"/>
    <n v="193445"/>
    <n v="2.37"/>
    <s v="United Kingdom"/>
    <s v="London Stock Exchange"/>
    <s v="GBP"/>
  </r>
  <r>
    <x v="3"/>
    <x v="65"/>
    <n v="601212"/>
    <x v="292"/>
    <m/>
    <s v="Materials"/>
    <s v="Equity"/>
    <n v="342518.85"/>
    <n v="0.15"/>
    <n v="342518.85"/>
    <n v="471900"/>
    <n v="0.73"/>
    <s v="China"/>
    <s v="Shanghai Stock Exchange"/>
    <s v="CNY"/>
  </r>
  <r>
    <x v="3"/>
    <x v="65"/>
    <n v="878"/>
    <x v="293"/>
    <m/>
    <s v="Materials"/>
    <s v="Equity"/>
    <n v="328028.78000000003"/>
    <n v="0.15"/>
    <n v="328028.78000000003"/>
    <n v="131100"/>
    <n v="2.5"/>
    <s v="China"/>
    <s v="Shenzhen Stock Exchange"/>
    <s v="CNY"/>
  </r>
  <r>
    <x v="3"/>
    <x v="65"/>
    <n v="737"/>
    <x v="294"/>
    <m/>
    <s v="Materials"/>
    <s v="Equity"/>
    <n v="251540.69"/>
    <n v="0.11"/>
    <n v="251540.69"/>
    <n v="121200"/>
    <n v="2.08"/>
    <s v="China"/>
    <s v="Shenzhen Stock Exchange"/>
    <s v="CNY"/>
  </r>
  <r>
    <x v="3"/>
    <x v="65"/>
    <n v="603993"/>
    <x v="295"/>
    <m/>
    <s v="Materials"/>
    <s v="Equity"/>
    <n v="244734.34"/>
    <n v="0.11"/>
    <n v="244734.34"/>
    <n v="98200"/>
    <n v="2.4900000000000002"/>
    <s v="China"/>
    <s v="Shanghai Stock Exchange"/>
    <s v="CNY"/>
  </r>
  <r>
    <x v="3"/>
    <x v="65"/>
    <s v="EUR"/>
    <x v="43"/>
    <m/>
    <s v="Cash and/or Derivatives"/>
    <s v="Cash"/>
    <n v="150203.92000000001"/>
    <n v="7.0000000000000007E-2"/>
    <n v="150203.92000000001"/>
    <n v="127958"/>
    <n v="117.38"/>
    <s v="European Union"/>
    <s v="-"/>
    <s v="EUR"/>
  </r>
  <r>
    <x v="3"/>
    <x v="65"/>
    <n v="2362"/>
    <x v="296"/>
    <m/>
    <s v="Materials"/>
    <s v="Equity"/>
    <n v="74847.48"/>
    <n v="0.03"/>
    <n v="74847.48"/>
    <n v="1071000"/>
    <n v="7.0000000000000007E-2"/>
    <s v="China"/>
    <s v="Hong Kong Exchanges And Clearing Ltd"/>
    <s v="HKD"/>
  </r>
  <r>
    <x v="3"/>
    <x v="65"/>
    <s v="MSIFT"/>
    <x v="142"/>
    <m/>
    <s v="Cash and/or Derivatives"/>
    <s v="Cash Collateral and Margins"/>
    <n v="50000"/>
    <n v="0.02"/>
    <n v="50000"/>
    <n v="50000"/>
    <n v="100"/>
    <s v="United States"/>
    <s v="-"/>
    <s v="USD"/>
  </r>
  <r>
    <x v="3"/>
    <x v="65"/>
    <s v="NGEX"/>
    <x v="297"/>
    <m/>
    <s v="Financials"/>
    <s v="Equity"/>
    <n v="7094.51"/>
    <n v="0"/>
    <n v="7094.51"/>
    <n v="32591"/>
    <n v="0.22"/>
    <s v="Canada"/>
    <s v="Toronto Stock Exchange"/>
    <s v="CAD"/>
  </r>
  <r>
    <x v="3"/>
    <x v="65"/>
    <s v="MXN"/>
    <x v="272"/>
    <m/>
    <s v="Cash and/or Derivatives"/>
    <s v="Cash"/>
    <n v="5669.07"/>
    <n v="0"/>
    <n v="5669.07"/>
    <n v="102398"/>
    <n v="5.54"/>
    <s v="Mexico"/>
    <s v="-"/>
    <s v="MXN"/>
  </r>
  <r>
    <x v="3"/>
    <x v="65"/>
    <s v="BRL"/>
    <x v="298"/>
    <m/>
    <s v="Cash and/or Derivatives"/>
    <s v="Cash"/>
    <n v="3757.06"/>
    <n v="0"/>
    <n v="3757.06"/>
    <n v="20352"/>
    <n v="18.46"/>
    <s v="Brazil"/>
    <s v="-"/>
    <s v="BRL"/>
  </r>
  <r>
    <x v="3"/>
    <x v="65"/>
    <s v="ETD_USD"/>
    <x v="144"/>
    <m/>
    <s v="Cash and/or Derivatives"/>
    <s v="Cash"/>
    <n v="0.1"/>
    <n v="0"/>
    <n v="0.1"/>
    <n v="0"/>
    <n v="100"/>
    <s v="United States"/>
    <s v="-"/>
    <s v="USD"/>
  </r>
  <r>
    <x v="3"/>
    <x v="65"/>
    <s v="GBP"/>
    <x v="145"/>
    <m/>
    <s v="Cash and/or Derivatives"/>
    <s v="FX"/>
    <n v="-3.08"/>
    <n v="0"/>
    <n v="-3.08"/>
    <n v="385490"/>
    <n v="1"/>
    <s v="United States"/>
    <s v="-"/>
    <s v="USD"/>
  </r>
  <r>
    <x v="3"/>
    <x v="65"/>
    <s v="PLN"/>
    <x v="303"/>
    <m/>
    <s v="Cash and/or Derivatives"/>
    <s v="FX"/>
    <n v="-1.49"/>
    <n v="0"/>
    <n v="-1.49"/>
    <n v="671370"/>
    <n v="1"/>
    <s v="United States"/>
    <s v="-"/>
    <s v="USD"/>
  </r>
  <r>
    <x v="3"/>
    <x v="65"/>
    <s v="HKD"/>
    <x v="63"/>
    <m/>
    <s v="Cash and/or Derivatives"/>
    <s v="FX"/>
    <n v="-1.07"/>
    <n v="0"/>
    <n v="-1.07"/>
    <n v="1041700"/>
    <n v="1"/>
    <s v="United States"/>
    <s v="-"/>
    <s v="USD"/>
  </r>
  <r>
    <x v="3"/>
    <x v="65"/>
    <s v="CNH"/>
    <x v="62"/>
    <m/>
    <s v="Cash and/or Derivatives"/>
    <s v="FX"/>
    <n v="-0.46"/>
    <n v="0"/>
    <n v="-0.46"/>
    <n v="405766"/>
    <n v="1"/>
    <s v="United States"/>
    <s v="-"/>
    <s v="USD"/>
  </r>
  <r>
    <x v="3"/>
    <x v="65"/>
    <s v="MXN"/>
    <x v="302"/>
    <m/>
    <s v="Cash and/or Derivatives"/>
    <s v="FX"/>
    <n v="-0.41"/>
    <n v="0"/>
    <n v="-0.41"/>
    <n v="6192318"/>
    <n v="1"/>
    <s v="United States"/>
    <s v="-"/>
    <s v="USD"/>
  </r>
  <r>
    <x v="3"/>
    <x v="65"/>
    <s v="JPY"/>
    <x v="61"/>
    <m/>
    <s v="Cash and/or Derivatives"/>
    <s v="FX"/>
    <n v="-0.1"/>
    <n v="0"/>
    <n v="-0.1"/>
    <n v="2670200"/>
    <n v="1"/>
    <s v="United States"/>
    <s v="-"/>
    <s v="USD"/>
  </r>
  <r>
    <x v="3"/>
    <x v="65"/>
    <s v="AUD"/>
    <x v="301"/>
    <m/>
    <s v="Cash and/or Derivatives"/>
    <s v="FX"/>
    <n v="1.88"/>
    <n v="0"/>
    <n v="1.88"/>
    <n v="627201"/>
    <n v="1"/>
    <s v="United States"/>
    <s v="-"/>
    <s v="USD"/>
  </r>
  <r>
    <x v="3"/>
    <x v="65"/>
    <s v="IDR"/>
    <x v="304"/>
    <m/>
    <s v="Cash and/or Derivatives"/>
    <s v="FX"/>
    <n v="5.0999999999999996"/>
    <n v="0"/>
    <n v="5.0999999999999996"/>
    <n v="156845000"/>
    <n v="1"/>
    <s v="United States"/>
    <s v="-"/>
    <s v="USD"/>
  </r>
  <r>
    <x v="3"/>
    <x v="65"/>
    <s v="IXDH6"/>
    <x v="345"/>
    <m/>
    <s v="Cash and/or Derivatives"/>
    <s v="Futures"/>
    <n v="0"/>
    <n v="0"/>
    <n v="96200"/>
    <n v="1"/>
    <n v="962"/>
    <s v="-"/>
    <s v="Chicago Mercantile Exchange"/>
    <s v="USD"/>
  </r>
  <r>
    <x v="3"/>
    <x v="65"/>
    <s v="JSZ5"/>
    <x v="300"/>
    <m/>
    <s v="Cash and/or Derivatives"/>
    <s v="Futures"/>
    <n v="0"/>
    <n v="0"/>
    <n v="219216.49"/>
    <n v="6"/>
    <n v="730.72"/>
    <s v="European Union"/>
    <s v="Eurex Deutschland"/>
    <s v="EUR"/>
  </r>
  <r>
    <x v="3"/>
    <x v="65"/>
    <s v="JSH6"/>
    <x v="346"/>
    <m/>
    <s v="Cash and/or Derivatives"/>
    <s v="Futures"/>
    <n v="0"/>
    <n v="0"/>
    <n v="255259.55"/>
    <n v="7"/>
    <n v="729.31"/>
    <s v="European Union"/>
    <s v="Eurex Deutschland"/>
    <s v="EUR"/>
  </r>
  <r>
    <x v="3"/>
    <x v="65"/>
    <s v="CAD"/>
    <x v="299"/>
    <m/>
    <s v="Cash and/or Derivatives"/>
    <s v="FX"/>
    <n v="-12.47"/>
    <n v="0"/>
    <n v="-12.47"/>
    <n v="2234727"/>
    <n v="1"/>
    <s v="United States"/>
    <s v="-"/>
    <s v="USD"/>
  </r>
  <r>
    <x v="3"/>
    <x v="65"/>
    <s v="IDR"/>
    <x v="249"/>
    <m/>
    <s v="Cash and/or Derivatives"/>
    <s v="Cash"/>
    <n v="-6262.66"/>
    <n v="0"/>
    <n v="-6262.66"/>
    <n v="-104210674"/>
    <n v="0.01"/>
    <s v="Indonesia"/>
    <s v="-"/>
    <s v="IDR"/>
  </r>
  <r>
    <x v="3"/>
    <x v="65"/>
    <s v="JPY"/>
    <x v="46"/>
    <m/>
    <s v="Cash and/or Derivatives"/>
    <s v="Cash"/>
    <n v="-13751.7"/>
    <n v="-0.01"/>
    <n v="-13751.7"/>
    <n v="-2143683"/>
    <n v="0.64"/>
    <s v="Japan"/>
    <s v="-"/>
    <s v="JPY"/>
  </r>
  <r>
    <x v="3"/>
    <x v="65"/>
    <s v="CNH"/>
    <x v="57"/>
    <m/>
    <s v="Cash and/or Derivatives"/>
    <s v="Cash"/>
    <n v="-35601.71"/>
    <n v="-0.02"/>
    <n v="-35601.71"/>
    <n v="-251134"/>
    <n v="14.18"/>
    <s v="China"/>
    <s v="-"/>
    <s v="CNH"/>
  </r>
  <r>
    <x v="3"/>
    <x v="65"/>
    <s v="HKD"/>
    <x v="45"/>
    <m/>
    <s v="Cash and/or Derivatives"/>
    <s v="Cash"/>
    <n v="-130856.82"/>
    <n v="-0.06"/>
    <n v="-130856.82"/>
    <n v="-1018609"/>
    <n v="12.85"/>
    <s v="Hong Kong"/>
    <s v="-"/>
    <s v="HKD"/>
  </r>
  <r>
    <x v="3"/>
    <x v="65"/>
    <s v="PLN"/>
    <x v="233"/>
    <m/>
    <s v="Cash and/or Derivatives"/>
    <s v="Cash"/>
    <n v="-186273.38"/>
    <n v="-0.08"/>
    <n v="-186273.38"/>
    <n v="-671087"/>
    <n v="27.76"/>
    <s v="Poland"/>
    <s v="-"/>
    <s v="PLN"/>
  </r>
  <r>
    <x v="3"/>
    <x v="65"/>
    <s v="AUD"/>
    <x v="231"/>
    <m/>
    <s v="Cash and/or Derivatives"/>
    <s v="Cash"/>
    <n v="-415903.24"/>
    <n v="-0.18"/>
    <n v="-415903.24"/>
    <n v="-625936"/>
    <n v="66.45"/>
    <s v="Australia"/>
    <s v="-"/>
    <s v="AUD"/>
  </r>
  <r>
    <x v="3"/>
    <x v="65"/>
    <s v="GBP"/>
    <x v="49"/>
    <m/>
    <s v="Cash and/or Derivatives"/>
    <s v="Cash"/>
    <n v="-500461.66"/>
    <n v="-0.22"/>
    <n v="-500461.66"/>
    <n v="-374751"/>
    <n v="133.55000000000001"/>
    <s v="United Kingdom"/>
    <s v="-"/>
    <s v="GBP"/>
  </r>
  <r>
    <x v="3"/>
    <x v="65"/>
    <s v="CAD"/>
    <x v="257"/>
    <m/>
    <s v="Cash and/or Derivatives"/>
    <s v="Cash"/>
    <n v="-1518445.89"/>
    <n v="-0.67"/>
    <n v="-1518445.89"/>
    <n v="-2092646"/>
    <n v="72.56"/>
    <s v="Canada"/>
    <s v="-"/>
    <s v="CAD"/>
  </r>
  <r>
    <x v="0"/>
    <x v="65"/>
    <s v="AMD"/>
    <x v="10"/>
    <s v="EQUITY"/>
    <s v="Information Technology"/>
    <s v="Equity"/>
    <n v="19334006.280000001"/>
    <n v="5.48"/>
    <n v="19334006.280000001"/>
    <n v="91726"/>
    <n v="210.78"/>
    <s v="United States"/>
    <s v="NASDAQ"/>
    <s v="USD"/>
  </r>
  <r>
    <x v="0"/>
    <x v="65"/>
    <s v="ASML"/>
    <x v="4"/>
    <s v="EQUITY"/>
    <s v="Information Technology"/>
    <s v="Equity"/>
    <n v="19267452.640000001"/>
    <n v="5.46"/>
    <n v="19267452.640000001"/>
    <n v="17739"/>
    <n v="1086.1600000000001"/>
    <s v="Netherlands"/>
    <s v="Euronext Amsterdam"/>
    <s v="EUR"/>
  </r>
  <r>
    <x v="0"/>
    <x v="65"/>
    <s v="MU"/>
    <x v="17"/>
    <s v="EQUITY"/>
    <s v="Information Technology"/>
    <s v="Equity"/>
    <n v="18207757.98"/>
    <n v="5.16"/>
    <n v="18207757.98"/>
    <n v="75507"/>
    <n v="241.14"/>
    <s v="United States"/>
    <s v="NASDAQ"/>
    <s v="USD"/>
  </r>
  <r>
    <x v="0"/>
    <x v="65"/>
    <n v="5930"/>
    <x v="13"/>
    <s v="EQUITY"/>
    <s v="Information Technology"/>
    <s v="Equity"/>
    <n v="17720627.149999999"/>
    <n v="5.0199999999999996"/>
    <n v="17720627.149999999"/>
    <n v="239798"/>
    <n v="73.900000000000006"/>
    <s v="Korea (South)"/>
    <s v="Korea Exchange (Stock Market)"/>
    <s v="KRW"/>
  </r>
  <r>
    <x v="0"/>
    <x v="65"/>
    <s v="AAPL"/>
    <x v="1"/>
    <s v="EQUITY"/>
    <s v="Information Technology"/>
    <s v="Equity"/>
    <n v="17275065.84"/>
    <n v="4.8899999999999997"/>
    <n v="17275065.84"/>
    <n v="62078"/>
    <n v="278.27999999999997"/>
    <s v="United States"/>
    <s v="NASDAQ"/>
    <s v="USD"/>
  </r>
  <r>
    <x v="0"/>
    <x v="65"/>
    <s v="IBM"/>
    <x v="8"/>
    <s v="EQUITY"/>
    <s v="Information Technology"/>
    <s v="Equity"/>
    <n v="17181992.879999999"/>
    <n v="4.87"/>
    <n v="17181992.879999999"/>
    <n v="55562"/>
    <n v="309.24"/>
    <s v="United States"/>
    <s v="New York Stock Exchange Inc."/>
    <s v="USD"/>
  </r>
  <r>
    <x v="0"/>
    <x v="65"/>
    <n v="2330"/>
    <x v="3"/>
    <s v="EQUITY"/>
    <s v="Information Technology"/>
    <s v="Equity"/>
    <n v="16526381.83"/>
    <n v="4.68"/>
    <n v="16526381.83"/>
    <n v="348126"/>
    <n v="47.47"/>
    <s v="Taiwan"/>
    <s v="Taiwan Stock Exchange"/>
    <s v="TWD"/>
  </r>
  <r>
    <x v="0"/>
    <x v="65"/>
    <s v="CSCO"/>
    <x v="2"/>
    <s v="EQUITY"/>
    <s v="Information Technology"/>
    <s v="Equity"/>
    <n v="16408642.4"/>
    <n v="4.6500000000000004"/>
    <n v="16408642.4"/>
    <n v="210908"/>
    <n v="77.8"/>
    <s v="United States"/>
    <s v="NASDAQ"/>
    <s v="USD"/>
  </r>
  <r>
    <x v="0"/>
    <x v="65"/>
    <s v="PLTR"/>
    <x v="12"/>
    <s v="EQUITY"/>
    <s v="Information Technology"/>
    <s v="Equity"/>
    <n v="15946725.9"/>
    <n v="4.5199999999999996"/>
    <n v="15946725.9"/>
    <n v="86870"/>
    <n v="183.57"/>
    <s v="United States"/>
    <s v="NASDAQ"/>
    <s v="USD"/>
  </r>
  <r>
    <x v="0"/>
    <x v="65"/>
    <s v="AVGO"/>
    <x v="0"/>
    <s v="EQUITY"/>
    <s v="Information Technology"/>
    <s v="Equity"/>
    <n v="14288141.210000001"/>
    <n v="4.05"/>
    <n v="14288141.210000001"/>
    <n v="39697"/>
    <n v="359.93"/>
    <s v="United States"/>
    <s v="NASDAQ"/>
    <s v="USD"/>
  </r>
  <r>
    <x v="0"/>
    <x v="65"/>
    <s v="NVDA"/>
    <x v="5"/>
    <s v="EQUITY"/>
    <s v="Information Technology"/>
    <s v="Equity"/>
    <n v="14106086.939999999"/>
    <n v="4"/>
    <n v="14106086.939999999"/>
    <n v="80597"/>
    <n v="175.02"/>
    <s v="United States"/>
    <s v="NASDAQ"/>
    <s v="USD"/>
  </r>
  <r>
    <x v="0"/>
    <x v="65"/>
    <s v="AMZN"/>
    <x v="6"/>
    <s v="EQUITY"/>
    <s v="Consumer Discretionary"/>
    <s v="Equity"/>
    <n v="14043232.34"/>
    <n v="3.98"/>
    <n v="14043232.34"/>
    <n v="62086"/>
    <n v="226.19"/>
    <s v="United States"/>
    <s v="NASDAQ"/>
    <s v="USD"/>
  </r>
  <r>
    <x v="0"/>
    <x v="65"/>
    <s v="AMAT"/>
    <x v="51"/>
    <s v="EQUITY"/>
    <s v="Information Technology"/>
    <s v="Equity"/>
    <n v="14034147.82"/>
    <n v="3.98"/>
    <n v="14034147.82"/>
    <n v="54142"/>
    <n v="259.20999999999998"/>
    <s v="United States"/>
    <s v="NASDAQ"/>
    <s v="USD"/>
  </r>
  <r>
    <x v="0"/>
    <x v="65"/>
    <s v="MSFT"/>
    <x v="9"/>
    <s v="EQUITY"/>
    <s v="Information Technology"/>
    <s v="Equity"/>
    <n v="13641454.710000001"/>
    <n v="3.86"/>
    <n v="13641454.710000001"/>
    <n v="28507"/>
    <n v="478.53"/>
    <s v="United States"/>
    <s v="NASDAQ"/>
    <s v="USD"/>
  </r>
  <r>
    <x v="0"/>
    <x v="65"/>
    <s v="QCOM"/>
    <x v="11"/>
    <s v="EQUITY"/>
    <s v="Information Technology"/>
    <s v="Equity"/>
    <n v="12953838.24"/>
    <n v="3.67"/>
    <n v="12953838.24"/>
    <n v="72656"/>
    <n v="178.29"/>
    <s v="United States"/>
    <s v="NASDAQ"/>
    <s v="USD"/>
  </r>
  <r>
    <x v="0"/>
    <x v="65"/>
    <s v="NOW"/>
    <x v="50"/>
    <s v="EQUITY"/>
    <s v="Information Technology"/>
    <s v="Equity"/>
    <n v="12127276.140000001"/>
    <n v="3.44"/>
    <n v="12127276.140000001"/>
    <n v="14019"/>
    <n v="865.06"/>
    <s v="United States"/>
    <s v="New York Stock Exchange Inc."/>
    <s v="USD"/>
  </r>
  <r>
    <x v="0"/>
    <x v="65"/>
    <s v="INTC"/>
    <x v="20"/>
    <s v="EQUITY"/>
    <s v="Information Technology"/>
    <s v="Equity"/>
    <n v="11143287.58"/>
    <n v="3.16"/>
    <n v="11143287.58"/>
    <n v="294718"/>
    <n v="37.81"/>
    <s v="United States"/>
    <s v="NASDAQ"/>
    <s v="USD"/>
  </r>
  <r>
    <x v="0"/>
    <x v="65"/>
    <s v="KLAC"/>
    <x v="21"/>
    <s v="EQUITY"/>
    <s v="Information Technology"/>
    <s v="Equity"/>
    <n v="10600815.68"/>
    <n v="3"/>
    <n v="10600815.68"/>
    <n v="8879"/>
    <n v="1193.92"/>
    <s v="United States"/>
    <s v="NASDAQ"/>
    <s v="USD"/>
  </r>
  <r>
    <x v="0"/>
    <x v="65"/>
    <s v="GOOGL"/>
    <x v="16"/>
    <s v="EQUITY"/>
    <s v="Communication"/>
    <s v="Equity"/>
    <n v="9807585.9000000004"/>
    <n v="2.78"/>
    <n v="9807585.9000000004"/>
    <n v="31710"/>
    <n v="309.29000000000002"/>
    <s v="United States"/>
    <s v="NASDAQ"/>
    <s v="USD"/>
  </r>
  <r>
    <x v="0"/>
    <x v="65"/>
    <s v="ORCL"/>
    <x v="7"/>
    <s v="EQUITY"/>
    <s v="Information Technology"/>
    <s v="Equity"/>
    <n v="8806819.2300000004"/>
    <n v="2.4900000000000002"/>
    <n v="8806819.2300000004"/>
    <n v="46359"/>
    <n v="189.97"/>
    <s v="United States"/>
    <s v="New York Stock Exchange Inc."/>
    <s v="USD"/>
  </r>
  <r>
    <x v="0"/>
    <x v="65"/>
    <s v="PANW"/>
    <x v="14"/>
    <s v="EQUITY"/>
    <s v="Information Technology"/>
    <s v="Equity"/>
    <n v="8640043.3699999992"/>
    <n v="2.4500000000000002"/>
    <n v="8640043.3699999992"/>
    <n v="45073"/>
    <n v="191.69"/>
    <s v="United States"/>
    <s v="NASDAQ"/>
    <s v="USD"/>
  </r>
  <r>
    <x v="0"/>
    <x v="65"/>
    <s v="GOOG"/>
    <x v="18"/>
    <s v="EQUITY"/>
    <s v="Communication"/>
    <s v="Equity"/>
    <n v="8582772.8000000007"/>
    <n v="2.4300000000000002"/>
    <n v="8582772.8000000007"/>
    <n v="27640"/>
    <n v="310.52"/>
    <s v="United States"/>
    <s v="NASDAQ"/>
    <s v="USD"/>
  </r>
  <r>
    <x v="0"/>
    <x v="65"/>
    <n v="8035"/>
    <x v="22"/>
    <s v="EQUITY"/>
    <s v="Information Technology"/>
    <s v="Equity"/>
    <n v="6486512.4900000002"/>
    <n v="1.84"/>
    <n v="6486512.4900000002"/>
    <n v="32100"/>
    <n v="202.07"/>
    <s v="Japan"/>
    <s v="Tokyo Stock Exchange"/>
    <s v="JPY"/>
  </r>
  <r>
    <x v="0"/>
    <x v="65"/>
    <n v="2317"/>
    <x v="24"/>
    <s v="EQUITY"/>
    <s v="Information Technology"/>
    <s v="Equity"/>
    <n v="5986709.9699999997"/>
    <n v="1.7"/>
    <n v="5986709.9699999997"/>
    <n v="822210"/>
    <n v="7.28"/>
    <s v="Taiwan"/>
    <s v="Taiwan Stock Exchange"/>
    <s v="TWD"/>
  </r>
  <r>
    <x v="0"/>
    <x v="65"/>
    <s v="EQIX"/>
    <x v="19"/>
    <s v="EQUITY"/>
    <s v="Real Estate"/>
    <s v="Equity"/>
    <n v="4958864.88"/>
    <n v="1.4"/>
    <n v="4958864.88"/>
    <n v="6609"/>
    <n v="750.32"/>
    <s v="United States"/>
    <s v="NASDAQ"/>
    <s v="USD"/>
  </r>
  <r>
    <x v="0"/>
    <x v="65"/>
    <s v="SNOW"/>
    <x v="25"/>
    <s v="EQUITY"/>
    <s v="Information Technology"/>
    <s v="Equity"/>
    <n v="4910398.76"/>
    <n v="1.39"/>
    <n v="4910398.76"/>
    <n v="22532"/>
    <n v="217.93"/>
    <s v="United States"/>
    <s v="New York Stock Exchange Inc."/>
    <s v="USD"/>
  </r>
  <r>
    <x v="0"/>
    <x v="65"/>
    <s v="DELL"/>
    <x v="26"/>
    <s v="EQUITY"/>
    <s v="Information Technology"/>
    <s v="Equity"/>
    <n v="2744007.78"/>
    <n v="0.78"/>
    <n v="2744007.78"/>
    <n v="21111"/>
    <n v="129.97999999999999"/>
    <s v="United States"/>
    <s v="New York Stock Exchange Inc."/>
    <s v="USD"/>
  </r>
  <r>
    <x v="0"/>
    <x v="65"/>
    <s v="MCHP"/>
    <x v="27"/>
    <s v="EQUITY"/>
    <s v="Information Technology"/>
    <s v="Equity"/>
    <n v="2448106.38"/>
    <n v="0.69"/>
    <n v="2448106.38"/>
    <n v="36441"/>
    <n v="67.180000000000007"/>
    <s v="United States"/>
    <s v="NASDAQ"/>
    <s v="USD"/>
  </r>
  <r>
    <x v="0"/>
    <x v="65"/>
    <s v="MDB"/>
    <x v="33"/>
    <s v="EQUITY"/>
    <s v="Information Technology"/>
    <s v="Equity"/>
    <n v="2315813"/>
    <n v="0.66"/>
    <n v="2315813"/>
    <n v="5527"/>
    <n v="419"/>
    <s v="United States"/>
    <s v="NASDAQ"/>
    <s v="USD"/>
  </r>
  <r>
    <x v="0"/>
    <x v="65"/>
    <n v="5935"/>
    <x v="32"/>
    <s v="EQUITY"/>
    <s v="Information Technology"/>
    <s v="Equity"/>
    <n v="2136512.54"/>
    <n v="0.61"/>
    <n v="2136512.54"/>
    <n v="38071"/>
    <n v="56.12"/>
    <s v="Korea (South)"/>
    <s v="Korea Exchange (Stock Market)"/>
    <s v="KRW"/>
  </r>
  <r>
    <x v="0"/>
    <x v="65"/>
    <s v="HPE"/>
    <x v="28"/>
    <s v="EQUITY"/>
    <s v="Information Technology"/>
    <s v="Equity"/>
    <n v="2114428.4700000002"/>
    <n v="0.6"/>
    <n v="2114428.4700000002"/>
    <n v="88581"/>
    <n v="23.87"/>
    <s v="United States"/>
    <s v="New York Stock Exchange Inc."/>
    <s v="USD"/>
  </r>
  <r>
    <x v="0"/>
    <x v="65"/>
    <s v="NTAP"/>
    <x v="29"/>
    <s v="EQUITY"/>
    <s v="Information Technology"/>
    <s v="Equity"/>
    <n v="1563029.24"/>
    <n v="0.44"/>
    <n v="1563029.24"/>
    <n v="13514"/>
    <n v="115.66"/>
    <s v="United States"/>
    <s v="NASDAQ"/>
    <s v="USD"/>
  </r>
  <r>
    <x v="0"/>
    <x v="65"/>
    <s v="PSTG"/>
    <x v="30"/>
    <s v="EQUITY"/>
    <s v="Information Technology"/>
    <s v="Equity"/>
    <n v="1560909.52"/>
    <n v="0.44"/>
    <n v="1560909.52"/>
    <n v="21886"/>
    <n v="71.319999999999993"/>
    <s v="United States"/>
    <s v="New York Stock Exchange Inc."/>
    <s v="USD"/>
  </r>
  <r>
    <x v="0"/>
    <x v="65"/>
    <s v="ZBRA"/>
    <x v="31"/>
    <s v="EQUITY"/>
    <s v="Information Technology"/>
    <s v="Equity"/>
    <n v="922456.43"/>
    <n v="0.26"/>
    <n v="922456.43"/>
    <n v="3437"/>
    <n v="268.39"/>
    <s v="United States"/>
    <s v="NASDAQ"/>
    <s v="USD"/>
  </r>
  <r>
    <x v="0"/>
    <x v="65"/>
    <s v="NTNX"/>
    <x v="34"/>
    <s v="EQUITY"/>
    <s v="Information Technology"/>
    <s v="Equity"/>
    <n v="851634.42"/>
    <n v="0.24"/>
    <n v="851634.42"/>
    <n v="17899"/>
    <n v="47.58"/>
    <s v="United States"/>
    <s v="NASDAQ"/>
    <s v="USD"/>
  </r>
  <r>
    <x v="0"/>
    <x v="65"/>
    <n v="992"/>
    <x v="36"/>
    <s v="EQUITY"/>
    <s v="Information Technology"/>
    <s v="Equity"/>
    <n v="725242.96"/>
    <n v="0.21"/>
    <n v="725242.96"/>
    <n v="582000"/>
    <n v="1.25"/>
    <s v="China"/>
    <s v="Hong Kong Exchanges And Clearing Ltd"/>
    <s v="HKD"/>
  </r>
  <r>
    <x v="0"/>
    <x v="65"/>
    <s v="RBRK"/>
    <x v="52"/>
    <s v="EQUITY"/>
    <s v="Information Technology"/>
    <s v="Equity"/>
    <n v="680857.03"/>
    <n v="0.19"/>
    <n v="680857.03"/>
    <n v="8351"/>
    <n v="81.53"/>
    <s v="United States"/>
    <s v="New York Stock Exchange Inc."/>
    <s v="USD"/>
  </r>
  <r>
    <x v="0"/>
    <x v="65"/>
    <s v="USD"/>
    <x v="38"/>
    <s v="CASH"/>
    <s v="Cash and/or Derivatives"/>
    <s v="Cash"/>
    <n v="503453.61"/>
    <n v="0.14000000000000001"/>
    <n v="503453.61"/>
    <n v="503454"/>
    <n v="100"/>
    <s v="United States"/>
    <s v="-"/>
    <s v="USD"/>
  </r>
  <r>
    <x v="0"/>
    <x v="65"/>
    <n v="66570"/>
    <x v="53"/>
    <s v="EQUITY"/>
    <s v="Consumer Discretionary"/>
    <s v="Equity"/>
    <n v="461966.41"/>
    <n v="0.13"/>
    <n v="461966.41"/>
    <n v="7062"/>
    <n v="65.42"/>
    <s v="Korea (South)"/>
    <s v="Korea Exchange (Stock Market)"/>
    <s v="KRW"/>
  </r>
  <r>
    <x v="0"/>
    <x v="65"/>
    <s v="CVLT"/>
    <x v="37"/>
    <s v="EQUITY"/>
    <s v="Information Technology"/>
    <s v="Equity"/>
    <n v="343978.11"/>
    <n v="0.1"/>
    <n v="343978.11"/>
    <n v="2829"/>
    <n v="121.59"/>
    <s v="United States"/>
    <s v="NASDAQ"/>
    <s v="USD"/>
  </r>
  <r>
    <x v="0"/>
    <x v="65"/>
    <s v="GFS"/>
    <x v="54"/>
    <s v="EQUITY"/>
    <s v="Information Technology"/>
    <s v="Equity"/>
    <n v="163518.06"/>
    <n v="0.05"/>
    <n v="163518.06"/>
    <n v="4222"/>
    <n v="38.729999999999997"/>
    <s v="United States"/>
    <s v="NASDAQ"/>
    <s v="USD"/>
  </r>
  <r>
    <x v="0"/>
    <x v="65"/>
    <n v="3706"/>
    <x v="55"/>
    <s v="EQUITY"/>
    <s v="Information Technology"/>
    <s v="Equity"/>
    <n v="148729.79"/>
    <n v="0.04"/>
    <n v="148729.79"/>
    <n v="55200"/>
    <n v="2.69"/>
    <s v="Taiwan"/>
    <s v="Taiwan Stock Exchange"/>
    <s v="TWD"/>
  </r>
  <r>
    <x v="0"/>
    <x v="65"/>
    <s v="FSLY"/>
    <x v="40"/>
    <s v="EQUITY"/>
    <s v="Information Technology"/>
    <s v="Equity"/>
    <n v="88522.559999999998"/>
    <n v="0.03"/>
    <n v="88522.559999999998"/>
    <n v="8782"/>
    <n v="10.08"/>
    <s v="United States"/>
    <s v="NASDAQ"/>
    <s v="USD"/>
  </r>
  <r>
    <x v="0"/>
    <x v="65"/>
    <s v="TWD"/>
    <x v="41"/>
    <s v="CASH"/>
    <s v="Cash and/or Derivatives"/>
    <s v="Cash"/>
    <n v="81879.55"/>
    <n v="0.02"/>
    <n v="81879.55"/>
    <n v="2552677"/>
    <n v="3.21"/>
    <s v="Taiwan"/>
    <s v="-"/>
    <s v="TWD"/>
  </r>
  <r>
    <x v="0"/>
    <x v="65"/>
    <s v="EUR"/>
    <x v="43"/>
    <s v="CASH"/>
    <s v="Cash and/or Derivatives"/>
    <s v="Cash"/>
    <n v="43378.69"/>
    <n v="0.01"/>
    <n v="43378.69"/>
    <n v="36954"/>
    <n v="117.38"/>
    <s v="European Union"/>
    <s v="-"/>
    <s v="EUR"/>
  </r>
  <r>
    <x v="0"/>
    <x v="65"/>
    <s v="CITFT"/>
    <x v="47"/>
    <s v="CASH"/>
    <s v="Cash and/or Derivatives"/>
    <s v="Cash Collateral and Margins"/>
    <n v="41000"/>
    <n v="0.01"/>
    <n v="41000"/>
    <n v="41000"/>
    <n v="100"/>
    <s v="United States"/>
    <s v="-"/>
    <s v="USD"/>
  </r>
  <r>
    <x v="0"/>
    <x v="65"/>
    <s v="JPY"/>
    <x v="46"/>
    <s v="CASH"/>
    <s v="Cash and/or Derivatives"/>
    <s v="Cash"/>
    <n v="24735.18"/>
    <n v="0.01"/>
    <n v="24735.18"/>
    <n v="3855844"/>
    <n v="0.64"/>
    <s v="Japan"/>
    <s v="-"/>
    <s v="JPY"/>
  </r>
  <r>
    <x v="0"/>
    <x v="65"/>
    <s v="KRW"/>
    <x v="39"/>
    <s v="CASH"/>
    <s v="Cash and/or Derivatives"/>
    <s v="Cash"/>
    <n v="23584.82"/>
    <n v="0.01"/>
    <n v="23584.82"/>
    <n v="34755777"/>
    <n v="7.0000000000000007E-2"/>
    <s v="Korea (South)"/>
    <s v="-"/>
    <s v="KRW"/>
  </r>
  <r>
    <x v="0"/>
    <x v="65"/>
    <n v="2388"/>
    <x v="44"/>
    <s v="EQUITY"/>
    <s v="Information Technology"/>
    <s v="Equity"/>
    <n v="13016.97"/>
    <n v="0"/>
    <n v="13016.97"/>
    <n v="6331"/>
    <n v="2.06"/>
    <s v="Taiwan"/>
    <s v="Taiwan Stock Exchange"/>
    <s v="TWD"/>
  </r>
  <r>
    <x v="0"/>
    <x v="65"/>
    <s v="HKD"/>
    <x v="45"/>
    <s v="CASH"/>
    <s v="Cash and/or Derivatives"/>
    <s v="Cash"/>
    <n v="12992.42"/>
    <n v="0"/>
    <n v="12992.42"/>
    <n v="101135"/>
    <n v="12.85"/>
    <s v="Hong Kong"/>
    <s v="-"/>
    <s v="HKD"/>
  </r>
  <r>
    <x v="0"/>
    <x v="65"/>
    <n v="300017"/>
    <x v="56"/>
    <s v="EQUITY"/>
    <s v="Information Technology"/>
    <s v="Equity"/>
    <n v="9297.56"/>
    <n v="0"/>
    <n v="9297.56"/>
    <n v="6500"/>
    <n v="1.43"/>
    <s v="China"/>
    <s v="Shenzhen Stock Exchange"/>
    <s v="CNY"/>
  </r>
  <r>
    <x v="0"/>
    <x v="65"/>
    <s v="CNH"/>
    <x v="57"/>
    <s v="CASH"/>
    <s v="Cash and/or Derivatives"/>
    <s v="Cash"/>
    <n v="2451.88"/>
    <n v="0"/>
    <n v="2451.88"/>
    <n v="17296"/>
    <n v="14.18"/>
    <s v="China"/>
    <s v="-"/>
    <s v="CNH"/>
  </r>
  <r>
    <x v="0"/>
    <x v="65"/>
    <s v="GBP"/>
    <x v="49"/>
    <s v="CASH"/>
    <s v="Cash and/or Derivatives"/>
    <s v="Cash"/>
    <n v="139.91999999999999"/>
    <n v="0"/>
    <n v="139.91999999999999"/>
    <n v="105"/>
    <n v="133.55000000000001"/>
    <s v="United Kingdom"/>
    <s v="-"/>
    <s v="GBP"/>
  </r>
  <r>
    <x v="0"/>
    <x v="65"/>
    <s v="HWBZ5"/>
    <x v="149"/>
    <s v="FUTURE"/>
    <s v="Cash and/or Derivatives"/>
    <s v="Futures"/>
    <n v="0"/>
    <n v="0"/>
    <n v="302562"/>
    <n v="6"/>
    <n v="25213.5"/>
    <s v="-"/>
    <s v="Chicago Mercantile Exchange"/>
    <s v="USD"/>
  </r>
  <r>
    <x v="0"/>
    <x v="65"/>
    <s v="HWBH6"/>
    <x v="347"/>
    <s v="FUTURE"/>
    <s v="Cash and/or Derivatives"/>
    <s v="Futures"/>
    <n v="0"/>
    <n v="0"/>
    <n v="305634"/>
    <n v="6"/>
    <n v="25469.5"/>
    <s v="-"/>
    <s v="Chicago Mercantile Exchange"/>
    <s v="USD"/>
  </r>
  <r>
    <x v="2"/>
    <x v="65"/>
    <s v="AMD"/>
    <x v="10"/>
    <m/>
    <s v="Information Technology"/>
    <s v="Equity"/>
    <n v="6653481.4800000004"/>
    <n v="9.19"/>
    <n v="6653481.4800000004"/>
    <n v="31566"/>
    <n v="210.78"/>
    <s v="United States"/>
    <s v="NASDAQ"/>
    <s v="USD"/>
  </r>
  <r>
    <x v="2"/>
    <x v="65"/>
    <n v="5930"/>
    <x v="13"/>
    <m/>
    <s v="Information Technology"/>
    <s v="Equity"/>
    <n v="5852733.0099999998"/>
    <n v="8.09"/>
    <n v="5852733.0099999998"/>
    <n v="79200"/>
    <n v="73.900000000000006"/>
    <s v="Korea (South)"/>
    <s v="Korea Exchange (Stock Market)"/>
    <s v="KRW"/>
  </r>
  <r>
    <x v="2"/>
    <x v="65"/>
    <s v="AAPL"/>
    <x v="1"/>
    <m/>
    <s v="Information Technology"/>
    <s v="Equity"/>
    <n v="5341584.5999999996"/>
    <n v="7.38"/>
    <n v="5341584.5999999996"/>
    <n v="19195"/>
    <n v="278.27999999999997"/>
    <s v="United States"/>
    <s v="NASDAQ"/>
    <s v="USD"/>
  </r>
  <r>
    <x v="2"/>
    <x v="65"/>
    <s v="NVDA"/>
    <x v="5"/>
    <m/>
    <s v="Information Technology"/>
    <s v="Equity"/>
    <n v="4729565.46"/>
    <n v="6.53"/>
    <n v="4729565.46"/>
    <n v="27023"/>
    <n v="175.02"/>
    <s v="United States"/>
    <s v="NASDAQ"/>
    <s v="USD"/>
  </r>
  <r>
    <x v="2"/>
    <x v="65"/>
    <s v="EA"/>
    <x v="156"/>
    <m/>
    <s v="Communication"/>
    <s v="Equity"/>
    <n v="4130422.02"/>
    <n v="5.71"/>
    <n v="4130422.02"/>
    <n v="20274"/>
    <n v="203.73"/>
    <s v="United States"/>
    <s v="NASDAQ"/>
    <s v="USD"/>
  </r>
  <r>
    <x v="2"/>
    <x v="65"/>
    <s v="TTWO"/>
    <x v="159"/>
    <m/>
    <s v="Communication"/>
    <s v="Equity"/>
    <n v="3180159.9"/>
    <n v="4.3899999999999997"/>
    <n v="3180159.9"/>
    <n v="13170"/>
    <n v="241.47"/>
    <s v="United States"/>
    <s v="NASDAQ"/>
    <s v="USD"/>
  </r>
  <r>
    <x v="2"/>
    <x v="65"/>
    <n v="1810"/>
    <x v="152"/>
    <m/>
    <s v="Information Technology"/>
    <s v="Equity"/>
    <n v="3152399.68"/>
    <n v="4.3499999999999996"/>
    <n v="3152399.68"/>
    <n v="571200"/>
    <n v="5.52"/>
    <s v="China"/>
    <s v="Hong Kong Exchanges And Clearing Ltd"/>
    <s v="HKD"/>
  </r>
  <r>
    <x v="2"/>
    <x v="65"/>
    <s v="NFLX"/>
    <x v="153"/>
    <m/>
    <s v="Communication"/>
    <s v="Equity"/>
    <n v="3076540.8"/>
    <n v="4.25"/>
    <n v="3076540.8"/>
    <n v="32320"/>
    <n v="95.19"/>
    <s v="United States"/>
    <s v="NASDAQ"/>
    <s v="USD"/>
  </r>
  <r>
    <x v="2"/>
    <x v="65"/>
    <s v="RBLX"/>
    <x v="158"/>
    <m/>
    <s v="Communication"/>
    <s v="Equity"/>
    <n v="2921803.61"/>
    <n v="4.04"/>
    <n v="2921803.61"/>
    <n v="33011"/>
    <n v="88.51"/>
    <s v="United States"/>
    <s v="New York Stock Exchange Inc."/>
    <s v="USD"/>
  </r>
  <r>
    <x v="2"/>
    <x v="65"/>
    <n v="7974"/>
    <x v="157"/>
    <m/>
    <s v="Communication"/>
    <s v="Equity"/>
    <n v="2784167.82"/>
    <n v="3.85"/>
    <n v="2784167.82"/>
    <n v="37000"/>
    <n v="75.25"/>
    <s v="Japan"/>
    <s v="Tokyo Stock Exchange"/>
    <s v="JPY"/>
  </r>
  <r>
    <x v="2"/>
    <x v="65"/>
    <s v="SPOT"/>
    <x v="154"/>
    <m/>
    <s v="Communication"/>
    <s v="Equity"/>
    <n v="2667383.6"/>
    <n v="3.68"/>
    <n v="2667383.6"/>
    <n v="4462"/>
    <n v="597.79999999999995"/>
    <s v="Sweden"/>
    <s v="New York Stock Exchange Inc."/>
    <s v="USD"/>
  </r>
  <r>
    <x v="2"/>
    <x v="65"/>
    <s v="RDDT"/>
    <x v="236"/>
    <m/>
    <s v="Communication"/>
    <s v="Equity"/>
    <n v="2456395.84"/>
    <n v="3.39"/>
    <n v="2456395.84"/>
    <n v="10928"/>
    <n v="224.78"/>
    <s v="United States"/>
    <s v="New York Stock Exchange Inc."/>
    <s v="USD"/>
  </r>
  <r>
    <x v="2"/>
    <x v="65"/>
    <s v="ALL"/>
    <x v="160"/>
    <m/>
    <s v="Consumer Discretionary"/>
    <s v="Equity"/>
    <n v="2114617.77"/>
    <n v="2.92"/>
    <n v="2114617.77"/>
    <n v="56119"/>
    <n v="37.68"/>
    <s v="Australia"/>
    <s v="Asx - All Markets"/>
    <s v="AUD"/>
  </r>
  <r>
    <x v="2"/>
    <x v="65"/>
    <s v="ZM"/>
    <x v="161"/>
    <m/>
    <s v="Information Technology"/>
    <s v="Equity"/>
    <n v="2109180.7200000002"/>
    <n v="2.91"/>
    <n v="2109180.7200000002"/>
    <n v="23561"/>
    <n v="89.52"/>
    <s v="United States"/>
    <s v="NASDAQ"/>
    <s v="USD"/>
  </r>
  <r>
    <x v="2"/>
    <x v="65"/>
    <s v="LOGN"/>
    <x v="164"/>
    <m/>
    <s v="Information Technology"/>
    <s v="Equity"/>
    <n v="1480058.86"/>
    <n v="2.04"/>
    <n v="1480058.86"/>
    <n v="13223"/>
    <n v="111.93"/>
    <s v="Switzerland"/>
    <s v="SIX Swiss Exchange"/>
    <s v="CHF"/>
  </r>
  <r>
    <x v="2"/>
    <x v="65"/>
    <s v="TTD"/>
    <x v="155"/>
    <m/>
    <s v="Communication"/>
    <s v="Equity"/>
    <n v="1473586.55"/>
    <n v="2.04"/>
    <n v="1473586.55"/>
    <n v="40207"/>
    <n v="36.65"/>
    <s v="United States"/>
    <s v="NASDAQ"/>
    <s v="USD"/>
  </r>
  <r>
    <x v="2"/>
    <x v="65"/>
    <s v="PINS"/>
    <x v="162"/>
    <m/>
    <s v="Communication"/>
    <s v="Equity"/>
    <n v="1385656.85"/>
    <n v="1.91"/>
    <n v="1385656.85"/>
    <n v="53315"/>
    <n v="25.99"/>
    <s v="United States"/>
    <s v="New York Stock Exchange Inc."/>
    <s v="USD"/>
  </r>
  <r>
    <x v="2"/>
    <x v="65"/>
    <n v="9766"/>
    <x v="168"/>
    <m/>
    <s v="Communication"/>
    <s v="Equity"/>
    <n v="1322000.19"/>
    <n v="1.83"/>
    <n v="1322000.19"/>
    <n v="9200"/>
    <n v="143.69999999999999"/>
    <s v="Japan"/>
    <s v="Tokyo Stock Exchange"/>
    <s v="JPY"/>
  </r>
  <r>
    <x v="2"/>
    <x v="65"/>
    <s v="ROKU"/>
    <x v="169"/>
    <m/>
    <s v="Communication"/>
    <s v="Equity"/>
    <n v="1249016.3400000001"/>
    <n v="1.73"/>
    <n v="1249016.3400000001"/>
    <n v="11622"/>
    <n v="107.47"/>
    <s v="United States"/>
    <s v="NASDAQ"/>
    <s v="USD"/>
  </r>
  <r>
    <x v="2"/>
    <x v="65"/>
    <n v="992"/>
    <x v="36"/>
    <m/>
    <s v="Information Technology"/>
    <s v="Equity"/>
    <n v="954529.4"/>
    <n v="1.32"/>
    <n v="954529.4"/>
    <n v="766000"/>
    <n v="1.25"/>
    <s v="China"/>
    <s v="Hong Kong Exchanges And Clearing Ltd"/>
    <s v="HKD"/>
  </r>
  <r>
    <x v="2"/>
    <x v="65"/>
    <n v="3659"/>
    <x v="173"/>
    <m/>
    <s v="Communication"/>
    <s v="Equity"/>
    <n v="906931.39"/>
    <n v="1.25"/>
    <n v="906931.39"/>
    <n v="37000"/>
    <n v="24.51"/>
    <s v="Japan"/>
    <s v="Tokyo Stock Exchange"/>
    <s v="JPY"/>
  </r>
  <r>
    <x v="2"/>
    <x v="65"/>
    <s v="EVO"/>
    <x v="163"/>
    <m/>
    <s v="Consumer Discretionary"/>
    <s v="Equity"/>
    <n v="905377.51"/>
    <n v="1.25"/>
    <n v="905377.51"/>
    <n v="13369"/>
    <n v="67.72"/>
    <s v="Sweden"/>
    <s v="Nasdaq Omx Nordic"/>
    <s v="SEK"/>
  </r>
  <r>
    <x v="2"/>
    <x v="65"/>
    <s v="PSON"/>
    <x v="167"/>
    <m/>
    <s v="Consumer Discretionary"/>
    <s v="Equity"/>
    <n v="826274.43"/>
    <n v="1.1399999999999999"/>
    <n v="826274.43"/>
    <n v="59208"/>
    <n v="13.96"/>
    <s v="United Kingdom"/>
    <s v="London Stock Exchange"/>
    <s v="GBP"/>
  </r>
  <r>
    <x v="2"/>
    <x v="65"/>
    <n v="9697"/>
    <x v="170"/>
    <m/>
    <s v="Communication"/>
    <s v="Equity"/>
    <n v="779189.79"/>
    <n v="1.08"/>
    <n v="779189.79"/>
    <n v="33600"/>
    <n v="23.19"/>
    <s v="Japan"/>
    <s v="Tokyo Stock Exchange"/>
    <s v="JPY"/>
  </r>
  <r>
    <x v="2"/>
    <x v="65"/>
    <s v="SNAP"/>
    <x v="165"/>
    <m/>
    <s v="Communication"/>
    <s v="Equity"/>
    <n v="776767.91"/>
    <n v="1.07"/>
    <n v="776767.91"/>
    <n v="106261"/>
    <n v="7.31"/>
    <s v="United States"/>
    <s v="New York Stock Exchange Inc."/>
    <s v="USD"/>
  </r>
  <r>
    <x v="2"/>
    <x v="65"/>
    <n v="5935"/>
    <x v="32"/>
    <m/>
    <s v="Information Technology"/>
    <s v="Equity"/>
    <n v="709570.66"/>
    <n v="0.98"/>
    <n v="709570.66"/>
    <n v="12644"/>
    <n v="56.12"/>
    <s v="Korea (South)"/>
    <s v="Korea Exchange (Stock Market)"/>
    <s v="KRW"/>
  </r>
  <r>
    <x v="2"/>
    <x v="65"/>
    <s v="DUOL"/>
    <x v="166"/>
    <m/>
    <s v="Consumer Discretionary"/>
    <s v="Equity"/>
    <n v="691298.16"/>
    <n v="0.95"/>
    <n v="691298.16"/>
    <n v="3522"/>
    <n v="196.28"/>
    <s v="United States"/>
    <s v="NASDAQ"/>
    <s v="USD"/>
  </r>
  <r>
    <x v="2"/>
    <x v="65"/>
    <n v="259960"/>
    <x v="171"/>
    <m/>
    <s v="Communication"/>
    <s v="Equity"/>
    <n v="475476.54"/>
    <n v="0.66"/>
    <n v="475476.54"/>
    <n v="2814"/>
    <n v="168.97"/>
    <s v="Korea (South)"/>
    <s v="Korea Exchange (Stock Market)"/>
    <s v="KRW"/>
  </r>
  <r>
    <x v="2"/>
    <x v="65"/>
    <s v="LIF"/>
    <x v="237"/>
    <m/>
    <s v="Information Technology"/>
    <s v="Equity"/>
    <n v="463935.62"/>
    <n v="0.64"/>
    <n v="463935.62"/>
    <n v="6866"/>
    <n v="67.569999999999993"/>
    <s v="United States"/>
    <s v="NASDAQ"/>
    <s v="USD"/>
  </r>
  <r>
    <x v="2"/>
    <x v="65"/>
    <n v="9684"/>
    <x v="176"/>
    <m/>
    <s v="Communication"/>
    <s v="Equity"/>
    <n v="443706.58"/>
    <n v="0.61"/>
    <n v="443706.58"/>
    <n v="24800"/>
    <n v="17.89"/>
    <s v="Japan"/>
    <s v="Tokyo Stock Exchange"/>
    <s v="JPY"/>
  </r>
  <r>
    <x v="2"/>
    <x v="65"/>
    <s v="CDR"/>
    <x v="177"/>
    <m/>
    <s v="Communication"/>
    <s v="Equity"/>
    <n v="428543.62"/>
    <n v="0.59"/>
    <n v="428543.62"/>
    <n v="6233"/>
    <n v="68.75"/>
    <s v="Poland"/>
    <s v="Warsaw Stock Exchange/Equities/Main Market"/>
    <s v="PLN"/>
  </r>
  <r>
    <x v="2"/>
    <x v="65"/>
    <s v="LOPE"/>
    <x v="174"/>
    <m/>
    <s v="Consumer Discretionary"/>
    <s v="Equity"/>
    <n v="395797"/>
    <n v="0.55000000000000004"/>
    <n v="395797"/>
    <n v="2521"/>
    <n v="157"/>
    <s v="United States"/>
    <s v="NASDAQ"/>
    <s v="USD"/>
  </r>
  <r>
    <x v="2"/>
    <x v="65"/>
    <s v="SOUN"/>
    <x v="172"/>
    <m/>
    <s v="Information Technology"/>
    <s v="Equity"/>
    <n v="381560.8"/>
    <n v="0.53"/>
    <n v="381560.8"/>
    <n v="32752"/>
    <n v="11.65"/>
    <s v="United States"/>
    <s v="NASDAQ"/>
    <s v="USD"/>
  </r>
  <r>
    <x v="2"/>
    <x v="65"/>
    <n v="6417"/>
    <x v="180"/>
    <m/>
    <s v="Consumer Discretionary"/>
    <s v="Equity"/>
    <n v="322425.19"/>
    <n v="0.45"/>
    <n v="322425.19"/>
    <n v="19500"/>
    <n v="16.53"/>
    <s v="Japan"/>
    <s v="Tokyo Stock Exchange"/>
    <s v="JPY"/>
  </r>
  <r>
    <x v="2"/>
    <x v="65"/>
    <s v="AMBA"/>
    <x v="179"/>
    <m/>
    <s v="Information Technology"/>
    <s v="Equity"/>
    <n v="283579.76"/>
    <n v="0.39"/>
    <n v="283579.76"/>
    <n v="3767"/>
    <n v="75.28"/>
    <s v="United States"/>
    <s v="NASDAQ"/>
    <s v="USD"/>
  </r>
  <r>
    <x v="2"/>
    <x v="65"/>
    <s v="LRN"/>
    <x v="175"/>
    <m/>
    <s v="Consumer Discretionary"/>
    <s v="Equity"/>
    <n v="249292.5"/>
    <n v="0.34"/>
    <n v="249292.5"/>
    <n v="3865"/>
    <n v="64.5"/>
    <s v="United States"/>
    <s v="New York Stock Exchange Inc."/>
    <s v="USD"/>
  </r>
  <r>
    <x v="2"/>
    <x v="65"/>
    <s v="SRAD"/>
    <x v="239"/>
    <m/>
    <s v="Consumer Discretionary"/>
    <s v="Equity"/>
    <n v="241753.71"/>
    <n v="0.33"/>
    <n v="241753.71"/>
    <n v="10461"/>
    <n v="23.11"/>
    <s v="United States"/>
    <s v="NASDAQ"/>
    <s v="USD"/>
  </r>
  <r>
    <x v="2"/>
    <x v="65"/>
    <s v="PTON"/>
    <x v="178"/>
    <m/>
    <s v="Consumer Discretionary"/>
    <s v="Equity"/>
    <n v="221791.02"/>
    <n v="0.31"/>
    <n v="221791.02"/>
    <n v="33913"/>
    <n v="6.54"/>
    <s v="United States"/>
    <s v="NASDAQ"/>
    <s v="USD"/>
  </r>
  <r>
    <x v="2"/>
    <x v="65"/>
    <s v="SINCH"/>
    <x v="240"/>
    <m/>
    <s v="Information Technology"/>
    <s v="Equity"/>
    <n v="204540.64"/>
    <n v="0.28000000000000003"/>
    <n v="204540.64"/>
    <n v="61184"/>
    <n v="3.34"/>
    <s v="Sweden"/>
    <s v="Nasdaq Omx Nordic"/>
    <s v="SEK"/>
  </r>
  <r>
    <x v="2"/>
    <x v="65"/>
    <s v="MGNI"/>
    <x v="184"/>
    <m/>
    <s v="Communication"/>
    <s v="Equity"/>
    <n v="204206.4"/>
    <n v="0.28000000000000003"/>
    <n v="204206.4"/>
    <n v="12528"/>
    <n v="16.3"/>
    <s v="United States"/>
    <s v="NASDAQ"/>
    <s v="USD"/>
  </r>
  <r>
    <x v="2"/>
    <x v="65"/>
    <s v="SONO"/>
    <x v="187"/>
    <m/>
    <s v="Consumer Discretionary"/>
    <s v="Equity"/>
    <n v="195951.96"/>
    <n v="0.27"/>
    <n v="195951.96"/>
    <n v="10638"/>
    <n v="18.420000000000002"/>
    <s v="United States"/>
    <s v="NASDAQ"/>
    <s v="USD"/>
  </r>
  <r>
    <x v="2"/>
    <x v="65"/>
    <n v="36570"/>
    <x v="186"/>
    <m/>
    <s v="Communication"/>
    <s v="Equity"/>
    <n v="148468.09"/>
    <n v="0.21"/>
    <n v="148468.09"/>
    <n v="1122"/>
    <n v="132.32"/>
    <s v="Korea (South)"/>
    <s v="Korea Exchange (Stock Market)"/>
    <s v="KRW"/>
  </r>
  <r>
    <x v="2"/>
    <x v="65"/>
    <n v="1070"/>
    <x v="209"/>
    <m/>
    <s v="Consumer Discretionary"/>
    <s v="Equity"/>
    <n v="147526.70000000001"/>
    <n v="0.2"/>
    <n v="147526.70000000001"/>
    <n v="101000"/>
    <n v="1.46"/>
    <s v="China"/>
    <s v="Hong Kong Exchanges And Clearing Ltd"/>
    <s v="HKD"/>
  </r>
  <r>
    <x v="2"/>
    <x v="65"/>
    <s v="DV"/>
    <x v="183"/>
    <m/>
    <s v="Communication"/>
    <s v="Equity"/>
    <n v="132078.62"/>
    <n v="0.18"/>
    <n v="132078.62"/>
    <n v="12073"/>
    <n v="10.94"/>
    <s v="United States"/>
    <s v="New York Stock Exchange Inc."/>
    <s v="USD"/>
  </r>
  <r>
    <x v="2"/>
    <x v="65"/>
    <n v="3635"/>
    <x v="188"/>
    <m/>
    <s v="Communication"/>
    <s v="Equity"/>
    <n v="128911.06"/>
    <n v="0.18"/>
    <n v="128911.06"/>
    <n v="10300"/>
    <n v="12.52"/>
    <s v="Japan"/>
    <s v="Tokyo Stock Exchange"/>
    <s v="JPY"/>
  </r>
  <r>
    <x v="2"/>
    <x v="65"/>
    <s v="ADEA"/>
    <x v="190"/>
    <m/>
    <s v="Information Technology"/>
    <s v="Equity"/>
    <n v="125746.9"/>
    <n v="0.17"/>
    <n v="125746.9"/>
    <n v="9599"/>
    <n v="13.1"/>
    <s v="United States"/>
    <s v="NASDAQ"/>
    <s v="USD"/>
  </r>
  <r>
    <x v="2"/>
    <x v="65"/>
    <s v="UTI"/>
    <x v="241"/>
    <m/>
    <s v="Consumer Discretionary"/>
    <s v="Equity"/>
    <n v="119232"/>
    <n v="0.16"/>
    <n v="119232"/>
    <n v="4800"/>
    <n v="24.84"/>
    <s v="United States"/>
    <s v="New York Stock Exchange Inc."/>
    <s v="USD"/>
  </r>
  <r>
    <x v="2"/>
    <x v="65"/>
    <n v="2498"/>
    <x v="193"/>
    <m/>
    <s v="Information Technology"/>
    <s v="Equity"/>
    <n v="114511.16"/>
    <n v="0.16"/>
    <n v="114511.16"/>
    <n v="70000"/>
    <n v="1.64"/>
    <s v="Taiwan"/>
    <s v="Taiwan Stock Exchange"/>
    <s v="TWD"/>
  </r>
  <r>
    <x v="2"/>
    <x v="65"/>
    <n v="2432"/>
    <x v="189"/>
    <m/>
    <s v="Communication"/>
    <s v="Equity"/>
    <n v="106066.65"/>
    <n v="0.15"/>
    <n v="106066.65"/>
    <n v="6800"/>
    <n v="15.6"/>
    <s v="Japan"/>
    <s v="Tokyo Stock Exchange"/>
    <s v="JPY"/>
  </r>
  <r>
    <x v="2"/>
    <x v="65"/>
    <s v="HLIT"/>
    <x v="191"/>
    <m/>
    <s v="Information Technology"/>
    <s v="Equity"/>
    <n v="102841.12"/>
    <n v="0.14000000000000001"/>
    <n v="102841.12"/>
    <n v="10004"/>
    <n v="10.28"/>
    <s v="United States"/>
    <s v="NASDAQ"/>
    <s v="USD"/>
  </r>
  <r>
    <x v="2"/>
    <x v="65"/>
    <n v="4915"/>
    <x v="196"/>
    <m/>
    <s v="Information Technology"/>
    <s v="Equity"/>
    <n v="102497.11"/>
    <n v="0.14000000000000001"/>
    <n v="102497.11"/>
    <n v="40500"/>
    <n v="2.5299999999999998"/>
    <s v="Taiwan"/>
    <s v="Taiwan Stock Exchange"/>
    <s v="TWD"/>
  </r>
  <r>
    <x v="2"/>
    <x v="65"/>
    <s v="PTEC"/>
    <x v="181"/>
    <m/>
    <s v="Consumer Discretionary"/>
    <s v="Equity"/>
    <n v="98817.58"/>
    <n v="0.14000000000000001"/>
    <n v="98817.58"/>
    <n v="25341"/>
    <n v="3.9"/>
    <s v="United Kingdom"/>
    <s v="London Stock Exchange"/>
    <s v="GBP"/>
  </r>
  <r>
    <x v="2"/>
    <x v="65"/>
    <s v="MTG B"/>
    <x v="201"/>
    <m/>
    <s v="Communication"/>
    <s v="Equity"/>
    <n v="97238.93"/>
    <n v="0.13"/>
    <n v="97238.93"/>
    <n v="8203"/>
    <n v="11.85"/>
    <s v="Sweden"/>
    <s v="Nasdaq Omx Nordic"/>
    <s v="SEK"/>
  </r>
  <r>
    <x v="2"/>
    <x v="65"/>
    <s v="COUR"/>
    <x v="197"/>
    <m/>
    <s v="Consumer Discretionary"/>
    <s v="Equity"/>
    <n v="95796.479999999996"/>
    <n v="0.13"/>
    <n v="95796.479999999996"/>
    <n v="11856"/>
    <n v="8.08"/>
    <s v="United States"/>
    <s v="New York Stock Exchange Inc."/>
    <s v="USD"/>
  </r>
  <r>
    <x v="2"/>
    <x v="65"/>
    <s v="EMBRAC B"/>
    <x v="182"/>
    <m/>
    <s v="Communication"/>
    <s v="Equity"/>
    <n v="95458.47"/>
    <n v="0.13"/>
    <n v="95458.47"/>
    <n v="14633"/>
    <n v="6.52"/>
    <s v="Sweden"/>
    <s v="Nasdaq Omx Nordic"/>
    <s v="SEK"/>
  </r>
  <r>
    <x v="2"/>
    <x v="65"/>
    <n v="251270"/>
    <x v="204"/>
    <m/>
    <s v="Communication"/>
    <s v="Equity"/>
    <n v="89182.37"/>
    <n v="0.12"/>
    <n v="89182.37"/>
    <n v="2618"/>
    <n v="34.07"/>
    <s v="Korea (South)"/>
    <s v="Korea Exchange (Stock Market)"/>
    <s v="KRW"/>
  </r>
  <r>
    <x v="2"/>
    <x v="65"/>
    <n v="3738"/>
    <x v="200"/>
    <m/>
    <s v="Information Technology"/>
    <s v="Equity"/>
    <n v="87048.68"/>
    <n v="0.12"/>
    <n v="87048.68"/>
    <n v="154000"/>
    <n v="0.56999999999999995"/>
    <s v="Hong Kong"/>
    <s v="Hong Kong Exchanges And Clearing Ltd"/>
    <s v="HKD"/>
  </r>
  <r>
    <x v="2"/>
    <x v="65"/>
    <n v="263750"/>
    <x v="207"/>
    <m/>
    <s v="Communication"/>
    <s v="Equity"/>
    <n v="84127.85"/>
    <n v="0.12"/>
    <n v="84127.85"/>
    <n v="3306"/>
    <n v="25.45"/>
    <s v="Korea (South)"/>
    <s v="Korea Exchange (Kosdaq)"/>
    <s v="KRW"/>
  </r>
  <r>
    <x v="2"/>
    <x v="65"/>
    <s v="IEL"/>
    <x v="185"/>
    <m/>
    <s v="Consumer Discretionary"/>
    <s v="Equity"/>
    <n v="83260.479999999996"/>
    <n v="0.12"/>
    <n v="83260.479999999996"/>
    <n v="24912"/>
    <n v="3.34"/>
    <s v="Australia"/>
    <s v="Asx - All Markets"/>
    <s v="AUD"/>
  </r>
  <r>
    <x v="2"/>
    <x v="65"/>
    <s v="FUBO"/>
    <x v="219"/>
    <m/>
    <s v="Communication"/>
    <s v="Equity"/>
    <n v="80116.539999999994"/>
    <n v="0.11"/>
    <n v="80116.539999999994"/>
    <n v="30119"/>
    <n v="2.66"/>
    <s v="United States"/>
    <s v="New York Stock Exchange Inc."/>
    <s v="USD"/>
  </r>
  <r>
    <x v="2"/>
    <x v="65"/>
    <s v="USD"/>
    <x v="38"/>
    <m/>
    <s v="Cash and/or Derivatives"/>
    <s v="Cash"/>
    <n v="75350.570000000007"/>
    <n v="0.1"/>
    <n v="75350.570000000007"/>
    <n v="75351"/>
    <n v="100"/>
    <s v="United States"/>
    <s v="-"/>
    <s v="USD"/>
  </r>
  <r>
    <x v="2"/>
    <x v="65"/>
    <n v="2439"/>
    <x v="203"/>
    <m/>
    <s v="Consumer Discretionary"/>
    <s v="Equity"/>
    <n v="73578.960000000006"/>
    <n v="0.1"/>
    <n v="73578.960000000006"/>
    <n v="23008"/>
    <n v="3.2"/>
    <s v="Taiwan"/>
    <s v="Taiwan Stock Exchange"/>
    <s v="TWD"/>
  </r>
  <r>
    <x v="2"/>
    <x v="65"/>
    <s v="UBI"/>
    <x v="192"/>
    <m/>
    <s v="Communication"/>
    <s v="Equity"/>
    <n v="65221.760000000002"/>
    <n v="0.09"/>
    <n v="65221.760000000002"/>
    <n v="8761"/>
    <n v="7.44"/>
    <s v="France"/>
    <s v="Nyse Euronext - Euronext Paris"/>
    <s v="EUR"/>
  </r>
  <r>
    <x v="2"/>
    <x v="65"/>
    <s v="IAS"/>
    <x v="206"/>
    <m/>
    <s v="Communication"/>
    <s v="Equity"/>
    <n v="64788.480000000003"/>
    <n v="0.09"/>
    <n v="64788.480000000003"/>
    <n v="6327"/>
    <n v="10.24"/>
    <s v="United States"/>
    <s v="NASDAQ"/>
    <s v="USD"/>
  </r>
  <r>
    <x v="2"/>
    <x v="65"/>
    <n v="3765"/>
    <x v="199"/>
    <m/>
    <s v="Communication"/>
    <s v="Equity"/>
    <n v="64096.61"/>
    <n v="0.09"/>
    <n v="64096.61"/>
    <n v="4100"/>
    <n v="15.63"/>
    <s v="Japan"/>
    <s v="Tokyo Stock Exchange"/>
    <s v="JPY"/>
  </r>
  <r>
    <x v="2"/>
    <x v="65"/>
    <n v="2121"/>
    <x v="202"/>
    <m/>
    <s v="Communication"/>
    <s v="Equity"/>
    <n v="58110.15"/>
    <n v="0.08"/>
    <n v="58110.15"/>
    <n v="3300"/>
    <n v="17.61"/>
    <s v="Japan"/>
    <s v="Tokyo Stock Exchange"/>
    <s v="JPY"/>
  </r>
  <r>
    <x v="2"/>
    <x v="65"/>
    <n v="6727"/>
    <x v="208"/>
    <m/>
    <s v="Information Technology"/>
    <s v="Equity"/>
    <n v="54019.95"/>
    <n v="7.0000000000000007E-2"/>
    <n v="54019.95"/>
    <n v="10700"/>
    <n v="5.05"/>
    <s v="Japan"/>
    <s v="Tokyo Stock Exchange"/>
    <s v="JPY"/>
  </r>
  <r>
    <x v="2"/>
    <x v="65"/>
    <n v="2362"/>
    <x v="205"/>
    <m/>
    <s v="Information Technology"/>
    <s v="Equity"/>
    <n v="53459.39"/>
    <n v="7.0000000000000007E-2"/>
    <n v="53459.39"/>
    <n v="41000"/>
    <n v="1.3"/>
    <s v="Taiwan"/>
    <s v="Taiwan Stock Exchange"/>
    <s v="TWD"/>
  </r>
  <r>
    <x v="2"/>
    <x v="65"/>
    <s v="SEK"/>
    <x v="229"/>
    <m/>
    <s v="Cash and/or Derivatives"/>
    <s v="Cash"/>
    <n v="48220.98"/>
    <n v="7.0000000000000007E-2"/>
    <n v="48220.98"/>
    <n v="447874"/>
    <n v="10.77"/>
    <s v="Sweden"/>
    <s v="-"/>
    <s v="SEK"/>
  </r>
  <r>
    <x v="2"/>
    <x v="65"/>
    <n v="2767"/>
    <x v="214"/>
    <m/>
    <s v="Consumer Discretionary"/>
    <s v="Equity"/>
    <n v="46284.12"/>
    <n v="0.06"/>
    <n v="46284.12"/>
    <n v="3900"/>
    <n v="11.87"/>
    <s v="Japan"/>
    <s v="Tokyo Stock Exchange"/>
    <s v="JPY"/>
  </r>
  <r>
    <x v="2"/>
    <x v="65"/>
    <n v="751"/>
    <x v="213"/>
    <m/>
    <s v="Consumer Discretionary"/>
    <s v="Equity"/>
    <n v="45739.1"/>
    <n v="0.06"/>
    <n v="45739.1"/>
    <n v="92000"/>
    <n v="0.5"/>
    <s v="China"/>
    <s v="Hong Kong Exchanges And Clearing Ltd"/>
    <s v="HKD"/>
  </r>
  <r>
    <x v="2"/>
    <x v="65"/>
    <n v="293490"/>
    <x v="212"/>
    <m/>
    <s v="Communication"/>
    <s v="Equity"/>
    <n v="38964.480000000003"/>
    <n v="0.05"/>
    <n v="38964.480000000003"/>
    <n v="3600"/>
    <n v="10.82"/>
    <s v="Korea (South)"/>
    <s v="Korea Exchange (Kosdaq)"/>
    <s v="KRW"/>
  </r>
  <r>
    <x v="2"/>
    <x v="65"/>
    <n v="192080"/>
    <x v="217"/>
    <m/>
    <s v="Consumer Discretionary"/>
    <s v="Equity"/>
    <n v="35881.519999999997"/>
    <n v="0.05"/>
    <n v="35881.519999999997"/>
    <n v="972"/>
    <n v="36.92"/>
    <s v="Korea (South)"/>
    <s v="Korea Exchange (Stock Market)"/>
    <s v="KRW"/>
  </r>
  <r>
    <x v="2"/>
    <x v="65"/>
    <n v="799"/>
    <x v="243"/>
    <m/>
    <s v="Communication"/>
    <s v="Equity"/>
    <n v="33772.47"/>
    <n v="0.05"/>
    <n v="33772.47"/>
    <n v="69000"/>
    <n v="0.49"/>
    <s v="Hong Kong"/>
    <s v="Hong Kong Exchanges And Clearing Ltd"/>
    <s v="HKD"/>
  </r>
  <r>
    <x v="2"/>
    <x v="65"/>
    <n v="112040"/>
    <x v="215"/>
    <m/>
    <s v="Communication"/>
    <s v="Equity"/>
    <n v="33659.379999999997"/>
    <n v="0.05"/>
    <n v="33659.379999999997"/>
    <n v="1807"/>
    <n v="18.63"/>
    <s v="Korea (South)"/>
    <s v="Korea Exchange (Kosdaq)"/>
    <s v="KRW"/>
  </r>
  <r>
    <x v="2"/>
    <x v="65"/>
    <s v="PUBM"/>
    <x v="210"/>
    <m/>
    <s v="Communication"/>
    <s v="Equity"/>
    <n v="32190.85"/>
    <n v="0.04"/>
    <n v="32190.85"/>
    <n v="3557"/>
    <n v="9.0500000000000007"/>
    <s v="United States"/>
    <s v="NASDAQ"/>
    <s v="USD"/>
  </r>
  <r>
    <x v="2"/>
    <x v="65"/>
    <n v="67160"/>
    <x v="211"/>
    <m/>
    <s v="Communication"/>
    <s v="Equity"/>
    <n v="31024.33"/>
    <n v="0.04"/>
    <n v="31024.33"/>
    <n v="655"/>
    <n v="47.37"/>
    <s v="Korea (South)"/>
    <s v="Korea Exchange (Kosdaq)"/>
    <s v="KRW"/>
  </r>
  <r>
    <x v="2"/>
    <x v="65"/>
    <n v="777"/>
    <x v="242"/>
    <m/>
    <s v="Communication"/>
    <s v="Equity"/>
    <n v="30834.45"/>
    <n v="0.04"/>
    <n v="30834.45"/>
    <n v="22000"/>
    <n v="1.4"/>
    <s v="China"/>
    <s v="Hong Kong Exchanges And Clearing Ltd"/>
    <s v="HKD"/>
  </r>
  <r>
    <x v="2"/>
    <x v="65"/>
    <n v="6419"/>
    <x v="245"/>
    <m/>
    <s v="Consumer Discretionary"/>
    <s v="Equity"/>
    <n v="27616.51"/>
    <n v="0.04"/>
    <n v="27616.51"/>
    <n v="1400"/>
    <n v="19.73"/>
    <s v="Japan"/>
    <s v="Tokyo Stock Exchange"/>
    <s v="JPY"/>
  </r>
  <r>
    <x v="2"/>
    <x v="65"/>
    <s v="PLTK"/>
    <x v="224"/>
    <m/>
    <s v="Communication"/>
    <s v="Equity"/>
    <n v="27545.759999999998"/>
    <n v="0.04"/>
    <n v="27545.759999999998"/>
    <n v="6512"/>
    <n v="4.2300000000000004"/>
    <s v="United States"/>
    <s v="NASDAQ"/>
    <s v="USD"/>
  </r>
  <r>
    <x v="2"/>
    <x v="65"/>
    <n v="6200"/>
    <x v="244"/>
    <m/>
    <s v="Industrials"/>
    <s v="Equity"/>
    <n v="24934.41"/>
    <n v="0.03"/>
    <n v="24934.41"/>
    <n v="4700"/>
    <n v="5.31"/>
    <s v="Japan"/>
    <s v="Tokyo Stock Exchange"/>
    <s v="JPY"/>
  </r>
  <r>
    <x v="2"/>
    <x v="65"/>
    <n v="30520"/>
    <x v="246"/>
    <m/>
    <s v="Information Technology"/>
    <s v="Equity"/>
    <n v="24696.54"/>
    <n v="0.03"/>
    <n v="24696.54"/>
    <n v="1507"/>
    <n v="16.39"/>
    <s v="Korea (South)"/>
    <s v="Korea Exchange (Kosdaq)"/>
    <s v="KRW"/>
  </r>
  <r>
    <x v="2"/>
    <x v="65"/>
    <s v="BMBL"/>
    <x v="195"/>
    <m/>
    <s v="Communication"/>
    <s v="Equity"/>
    <n v="23058.78"/>
    <n v="0.03"/>
    <n v="23058.78"/>
    <n v="6802"/>
    <n v="3.39"/>
    <s v="United States"/>
    <s v="NASDAQ"/>
    <s v="USD"/>
  </r>
  <r>
    <x v="2"/>
    <x v="65"/>
    <s v="AUD"/>
    <x v="231"/>
    <m/>
    <s v="Cash and/or Derivatives"/>
    <s v="Cash"/>
    <n v="21956.29"/>
    <n v="0.03"/>
    <n v="21956.29"/>
    <n v="33044"/>
    <n v="66.45"/>
    <s v="Australia"/>
    <s v="-"/>
    <s v="AUD"/>
  </r>
  <r>
    <x v="2"/>
    <x v="65"/>
    <s v="JPY"/>
    <x v="46"/>
    <m/>
    <s v="Cash and/or Derivatives"/>
    <s v="Cash"/>
    <n v="20860.64"/>
    <n v="0.03"/>
    <n v="20860.64"/>
    <n v="3251861"/>
    <n v="0.64"/>
    <s v="Japan"/>
    <s v="-"/>
    <s v="JPY"/>
  </r>
  <r>
    <x v="2"/>
    <x v="65"/>
    <n v="376300"/>
    <x v="223"/>
    <m/>
    <s v="Communication"/>
    <s v="Equity"/>
    <n v="20543.28"/>
    <n v="0.03"/>
    <n v="20543.28"/>
    <n v="901"/>
    <n v="22.8"/>
    <s v="Korea (South)"/>
    <s v="Korea Exchange (Kosdaq)"/>
    <s v="KRW"/>
  </r>
  <r>
    <x v="2"/>
    <x v="65"/>
    <s v="MSIN"/>
    <x v="247"/>
    <m/>
    <s v="Communication"/>
    <s v="Equity"/>
    <n v="20033.38"/>
    <n v="0.03"/>
    <n v="20033.38"/>
    <n v="768100"/>
    <n v="0.03"/>
    <s v="Indonesia"/>
    <s v="Indonesia Stock Exchange"/>
    <s v="IDR"/>
  </r>
  <r>
    <x v="2"/>
    <x v="65"/>
    <n v="225570"/>
    <x v="248"/>
    <m/>
    <s v="Communication"/>
    <s v="Equity"/>
    <n v="18701.54"/>
    <n v="0.03"/>
    <n v="18701.54"/>
    <n v="2203"/>
    <n v="8.49"/>
    <s v="Korea (South)"/>
    <s v="Korea Exchange (Kosdaq)"/>
    <s v="KRW"/>
  </r>
  <r>
    <x v="2"/>
    <x v="65"/>
    <n v="3632"/>
    <x v="225"/>
    <m/>
    <s v="Communication"/>
    <s v="Equity"/>
    <n v="15652.56"/>
    <n v="0.02"/>
    <n v="15652.56"/>
    <n v="6100"/>
    <n v="2.57"/>
    <s v="Japan"/>
    <s v="Tokyo Stock Exchange"/>
    <s v="JPY"/>
  </r>
  <r>
    <x v="2"/>
    <x v="65"/>
    <s v="HKD"/>
    <x v="45"/>
    <m/>
    <s v="Cash and/or Derivatives"/>
    <s v="Cash"/>
    <n v="15166.21"/>
    <n v="0.02"/>
    <n v="15166.21"/>
    <n v="118056"/>
    <n v="12.85"/>
    <s v="Hong Kong"/>
    <s v="-"/>
    <s v="HKD"/>
  </r>
  <r>
    <x v="2"/>
    <x v="65"/>
    <n v="194480"/>
    <x v="228"/>
    <m/>
    <s v="Communication"/>
    <s v="Equity"/>
    <n v="13122.93"/>
    <n v="0.02"/>
    <n v="13122.93"/>
    <n v="668"/>
    <n v="19.649999999999999"/>
    <s v="Korea (South)"/>
    <s v="Korea Exchange (Kosdaq)"/>
    <s v="KRW"/>
  </r>
  <r>
    <x v="2"/>
    <x v="65"/>
    <s v="KRW"/>
    <x v="39"/>
    <m/>
    <s v="Cash and/or Derivatives"/>
    <s v="Cash"/>
    <n v="9684.57"/>
    <n v="0.01"/>
    <n v="9684.57"/>
    <n v="14271669"/>
    <n v="7.0000000000000007E-2"/>
    <s v="Korea (South)"/>
    <s v="-"/>
    <s v="KRW"/>
  </r>
  <r>
    <x v="2"/>
    <x v="65"/>
    <s v="CHF"/>
    <x v="230"/>
    <m/>
    <s v="Cash and/or Derivatives"/>
    <s v="Cash"/>
    <n v="8475.8700000000008"/>
    <n v="0.01"/>
    <n v="8475.8700000000008"/>
    <n v="6746"/>
    <n v="125.65"/>
    <s v="Switzerland"/>
    <s v="-"/>
    <s v="CHF"/>
  </r>
  <r>
    <x v="2"/>
    <x v="65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65"/>
    <s v="IDR"/>
    <x v="249"/>
    <m/>
    <s v="Cash and/or Derivatives"/>
    <s v="Cash"/>
    <n v="6763.93"/>
    <n v="0.01"/>
    <n v="6763.93"/>
    <n v="112551723"/>
    <n v="0.01"/>
    <s v="Indonesia"/>
    <s v="-"/>
    <s v="IDR"/>
  </r>
  <r>
    <x v="2"/>
    <x v="65"/>
    <s v="GBP"/>
    <x v="49"/>
    <m/>
    <s v="Cash and/or Derivatives"/>
    <s v="Cash"/>
    <n v="4929.3100000000004"/>
    <n v="0.01"/>
    <n v="4929.3100000000004"/>
    <n v="3691"/>
    <n v="133.55000000000001"/>
    <s v="United Kingdom"/>
    <s v="-"/>
    <s v="GBP"/>
  </r>
  <r>
    <x v="2"/>
    <x v="65"/>
    <s v="MYR"/>
    <x v="232"/>
    <m/>
    <s v="Cash and/or Derivatives"/>
    <s v="Cash"/>
    <n v="3544.93"/>
    <n v="0"/>
    <n v="3544.93"/>
    <n v="14536"/>
    <n v="24.39"/>
    <s v="Malaysia"/>
    <s v="-"/>
    <s v="MYR"/>
  </r>
  <r>
    <x v="2"/>
    <x v="65"/>
    <s v="EUR"/>
    <x v="43"/>
    <m/>
    <s v="Cash and/or Derivatives"/>
    <s v="Cash"/>
    <n v="2402.6799999999998"/>
    <n v="0"/>
    <n v="2402.6799999999998"/>
    <n v="2047"/>
    <n v="117.38"/>
    <s v="European Union"/>
    <s v="-"/>
    <s v="EUR"/>
  </r>
  <r>
    <x v="2"/>
    <x v="65"/>
    <s v="PLN"/>
    <x v="233"/>
    <m/>
    <s v="Cash and/or Derivatives"/>
    <s v="Cash"/>
    <n v="2349.1"/>
    <n v="0"/>
    <n v="2349.1"/>
    <n v="8463"/>
    <n v="27.76"/>
    <s v="Poland"/>
    <s v="-"/>
    <s v="PLN"/>
  </r>
  <r>
    <x v="2"/>
    <x v="65"/>
    <s v="TWD"/>
    <x v="41"/>
    <m/>
    <s v="Cash and/or Derivatives"/>
    <s v="Cash"/>
    <n v="1759.14"/>
    <n v="0"/>
    <n v="1759.14"/>
    <n v="54843"/>
    <n v="3.21"/>
    <s v="Taiwan"/>
    <s v="-"/>
    <s v="TWD"/>
  </r>
  <r>
    <x v="2"/>
    <x v="65"/>
    <s v="NOK"/>
    <x v="234"/>
    <m/>
    <s v="Cash and/or Derivatives"/>
    <s v="Cash"/>
    <n v="1003.2"/>
    <n v="0"/>
    <n v="1003.2"/>
    <n v="10174"/>
    <n v="9.86"/>
    <s v="Norway"/>
    <s v="-"/>
    <s v="NOK"/>
  </r>
  <r>
    <x v="2"/>
    <x v="65"/>
    <s v="SEK"/>
    <x v="344"/>
    <m/>
    <s v="Cash and/or Derivatives"/>
    <s v="FX"/>
    <n v="220.25"/>
    <n v="0"/>
    <n v="220.25"/>
    <n v="-409589"/>
    <n v="1"/>
    <s v="United States"/>
    <s v="-"/>
    <s v="USD"/>
  </r>
  <r>
    <x v="2"/>
    <x v="65"/>
    <s v="AUD"/>
    <x v="301"/>
    <m/>
    <s v="Cash and/or Derivatives"/>
    <s v="FX"/>
    <n v="26.4"/>
    <n v="0"/>
    <n v="26.4"/>
    <n v="-27500"/>
    <n v="1"/>
    <s v="United States"/>
    <s v="-"/>
    <s v="USD"/>
  </r>
  <r>
    <x v="2"/>
    <x v="65"/>
    <s v="HWBZ5"/>
    <x v="149"/>
    <m/>
    <s v="Cash and/or Derivatives"/>
    <s v="Futures"/>
    <n v="0"/>
    <n v="0"/>
    <n v="50427"/>
    <n v="1"/>
    <n v="25213.5"/>
    <s v="-"/>
    <s v="Chicago Mercantile Exchange"/>
    <s v="USD"/>
  </r>
  <r>
    <x v="2"/>
    <x v="65"/>
    <s v="HWBH6"/>
    <x v="347"/>
    <m/>
    <s v="Cash and/or Derivatives"/>
    <s v="Futures"/>
    <n v="0"/>
    <n v="0"/>
    <n v="50939"/>
    <n v="1"/>
    <n v="25469.5"/>
    <s v="-"/>
    <s v="Chicago Mercantile Exchange"/>
    <s v="USD"/>
  </r>
  <r>
    <x v="4"/>
    <x v="65"/>
    <s v="RHM"/>
    <x v="312"/>
    <m/>
    <s v="Industrials"/>
    <s v="Equity"/>
    <n v="17446336"/>
    <n v="14.13"/>
    <n v="17446336"/>
    <n v="10796"/>
    <n v="1616"/>
    <s v="Germany"/>
    <s v="Xetra"/>
    <s v="EUR"/>
  </r>
  <r>
    <x v="4"/>
    <x v="65"/>
    <s v="BA."/>
    <x v="313"/>
    <m/>
    <s v="Industrials"/>
    <s v="Equity"/>
    <n v="16499428.49"/>
    <n v="13.36"/>
    <n v="16499428.49"/>
    <n v="852859"/>
    <n v="19.350000000000001"/>
    <s v="United Kingdom"/>
    <s v="London Stock Exchange"/>
    <s v="GBP"/>
  </r>
  <r>
    <x v="4"/>
    <x v="65"/>
    <s v="HO"/>
    <x v="314"/>
    <m/>
    <s v="Industrials"/>
    <s v="Equity"/>
    <n v="16313580.1"/>
    <n v="13.21"/>
    <n v="16313580.1"/>
    <n v="70591"/>
    <n v="231.1"/>
    <s v="France"/>
    <s v="Nyse Euronext - Euronext Paris"/>
    <s v="EUR"/>
  </r>
  <r>
    <x v="4"/>
    <x v="65"/>
    <s v="RR."/>
    <x v="315"/>
    <m/>
    <s v="Industrials"/>
    <s v="Equity"/>
    <n v="16112145.75"/>
    <n v="13.05"/>
    <n v="16112145.75"/>
    <n v="1291605"/>
    <n v="12.47"/>
    <s v="United Kingdom"/>
    <s v="London Stock Exchange"/>
    <s v="GBP"/>
  </r>
  <r>
    <x v="4"/>
    <x v="65"/>
    <s v="LDO"/>
    <x v="316"/>
    <m/>
    <s v="Industrials"/>
    <s v="Equity"/>
    <n v="14232179.279999999"/>
    <n v="11.53"/>
    <n v="14232179.279999999"/>
    <n v="295396"/>
    <n v="48.18"/>
    <s v="Italy"/>
    <s v="Borsa Italiana"/>
    <s v="EUR"/>
  </r>
  <r>
    <x v="4"/>
    <x v="65"/>
    <s v="SAAB B"/>
    <x v="317"/>
    <m/>
    <s v="Industrials"/>
    <s v="Equity"/>
    <n v="11322393.58"/>
    <n v="9.17"/>
    <n v="11322393.58"/>
    <n v="243144"/>
    <n v="46.57"/>
    <s v="Sweden"/>
    <s v="Nasdaq Omx Nordic"/>
    <s v="SEK"/>
  </r>
  <r>
    <x v="4"/>
    <x v="65"/>
    <s v="BAB"/>
    <x v="318"/>
    <m/>
    <s v="Industrials"/>
    <s v="Equity"/>
    <n v="5256086.5599999996"/>
    <n v="4.26"/>
    <n v="5256086.5599999996"/>
    <n v="370197"/>
    <n v="14.2"/>
    <s v="United Kingdom"/>
    <s v="London Stock Exchange"/>
    <s v="GBP"/>
  </r>
  <r>
    <x v="4"/>
    <x v="65"/>
    <s v="AM"/>
    <x v="319"/>
    <m/>
    <s v="Industrials"/>
    <s v="Equity"/>
    <n v="3618899"/>
    <n v="2.93"/>
    <n v="3618899"/>
    <n v="13295"/>
    <n v="272.2"/>
    <s v="France"/>
    <s v="Nyse Euronext - Euronext Paris"/>
    <s v="EUR"/>
  </r>
  <r>
    <x v="4"/>
    <x v="65"/>
    <s v="ASELS.E"/>
    <x v="320"/>
    <m/>
    <s v="Industrials"/>
    <s v="Equity"/>
    <n v="3511432.18"/>
    <n v="2.84"/>
    <n v="3511432.18"/>
    <n v="862658"/>
    <n v="4.07"/>
    <s v="Turkey"/>
    <s v="Istanbul Stock Exchange"/>
    <s v="TRY"/>
  </r>
  <r>
    <x v="4"/>
    <x v="65"/>
    <s v="AIR"/>
    <x v="321"/>
    <m/>
    <s v="Industrials"/>
    <s v="Equity"/>
    <n v="3374395.84"/>
    <n v="2.73"/>
    <n v="3374395.84"/>
    <n v="17392"/>
    <n v="194.02"/>
    <s v="France"/>
    <s v="Nyse Euronext - Euronext Paris"/>
    <s v="EUR"/>
  </r>
  <r>
    <x v="4"/>
    <x v="65"/>
    <s v="SAF"/>
    <x v="322"/>
    <m/>
    <s v="Industrials"/>
    <s v="Equity"/>
    <n v="3224691"/>
    <n v="2.61"/>
    <n v="3224691"/>
    <n v="11070"/>
    <n v="291.3"/>
    <s v="France"/>
    <s v="Nyse Euronext - Euronext Paris"/>
    <s v="EUR"/>
  </r>
  <r>
    <x v="4"/>
    <x v="65"/>
    <s v="HAG"/>
    <x v="323"/>
    <m/>
    <s v="Industrials"/>
    <s v="Equity"/>
    <n v="3217268.1"/>
    <n v="2.61"/>
    <n v="3217268.1"/>
    <n v="44042"/>
    <n v="73.05"/>
    <s v="Germany"/>
    <s v="Xetra"/>
    <s v="EUR"/>
  </r>
  <r>
    <x v="4"/>
    <x v="65"/>
    <s v="R3NK"/>
    <x v="324"/>
    <m/>
    <s v="Industrials"/>
    <s v="Equity"/>
    <n v="2988909.66"/>
    <n v="2.42"/>
    <n v="2988909.66"/>
    <n v="54923"/>
    <n v="54.42"/>
    <s v="Germany"/>
    <s v="Xetra"/>
    <s v="EUR"/>
  </r>
  <r>
    <x v="4"/>
    <x v="65"/>
    <s v="QQ."/>
    <x v="325"/>
    <m/>
    <s v="Industrials"/>
    <s v="Equity"/>
    <n v="1712074.13"/>
    <n v="1.39"/>
    <n v="1712074.13"/>
    <n v="349489"/>
    <n v="4.9000000000000004"/>
    <s v="United Kingdom"/>
    <s v="London Stock Exchange"/>
    <s v="GBP"/>
  </r>
  <r>
    <x v="4"/>
    <x v="65"/>
    <s v="KOG"/>
    <x v="326"/>
    <m/>
    <s v="Industrials"/>
    <s v="Equity"/>
    <n v="1419931.79"/>
    <n v="1.1499999999999999"/>
    <n v="1419931.79"/>
    <n v="67321"/>
    <n v="21.09"/>
    <s v="Norway"/>
    <s v="Oslo Bors Asa"/>
    <s v="NOK"/>
  </r>
  <r>
    <x v="4"/>
    <x v="65"/>
    <s v="CHG"/>
    <x v="327"/>
    <m/>
    <s v="Industrials"/>
    <s v="Equity"/>
    <n v="1075184.8600000001"/>
    <n v="0.87"/>
    <n v="1075184.8600000001"/>
    <n v="198964"/>
    <n v="5.4"/>
    <s v="United Kingdom"/>
    <s v="London Stock Exchange"/>
    <s v="GBP"/>
  </r>
  <r>
    <x v="4"/>
    <x v="65"/>
    <s v="MILDEF"/>
    <x v="328"/>
    <m/>
    <s v="Industrials"/>
    <s v="Equity"/>
    <n v="415924.18"/>
    <n v="0.34"/>
    <n v="415924.18"/>
    <n v="32860"/>
    <n v="12.66"/>
    <s v="Sweden"/>
    <s v="Nasdaq Omx Nordic"/>
    <s v="SEK"/>
  </r>
  <r>
    <x v="4"/>
    <x v="65"/>
    <s v="CHRT"/>
    <x v="329"/>
    <m/>
    <s v="Industrials"/>
    <s v="Equity"/>
    <n v="306249.23"/>
    <n v="0.25"/>
    <n v="306249.23"/>
    <n v="27329"/>
    <n v="11.21"/>
    <s v="United Kingdom"/>
    <s v="London Stock Exchange"/>
    <s v="GBP"/>
  </r>
  <r>
    <x v="4"/>
    <x v="65"/>
    <s v="CZG"/>
    <x v="330"/>
    <m/>
    <s v="Industrials"/>
    <s v="Equity"/>
    <n v="292228.96999999997"/>
    <n v="0.24"/>
    <n v="292228.96999999997"/>
    <n v="9834"/>
    <n v="29.72"/>
    <s v="Czech Republic"/>
    <s v="Prague Stock Exchange"/>
    <s v="CZK"/>
  </r>
  <r>
    <x v="4"/>
    <x v="65"/>
    <s v="SMIN"/>
    <x v="331"/>
    <m/>
    <s v="Industrials"/>
    <s v="Equity"/>
    <n v="259615.76"/>
    <n v="0.21"/>
    <n v="259615.76"/>
    <n v="9794"/>
    <n v="26.51"/>
    <s v="United Kingdom"/>
    <s v="London Stock Exchange"/>
    <s v="GBP"/>
  </r>
  <r>
    <x v="4"/>
    <x v="65"/>
    <s v="EUR"/>
    <x v="43"/>
    <m/>
    <s v="Cash and/or Derivatives"/>
    <s v="Cash"/>
    <n v="246237.15"/>
    <n v="0.2"/>
    <n v="246237.15"/>
    <n v="246237"/>
    <n v="100"/>
    <s v="European Union"/>
    <s v="-"/>
    <s v="EUR"/>
  </r>
  <r>
    <x v="4"/>
    <x v="65"/>
    <s v="MRO"/>
    <x v="332"/>
    <m/>
    <s v="Industrials"/>
    <s v="Equity"/>
    <n v="231812.72"/>
    <n v="0.19"/>
    <n v="231812.72"/>
    <n v="36373"/>
    <n v="6.37"/>
    <s v="United Kingdom"/>
    <s v="London Stock Exchange"/>
    <s v="GBP"/>
  </r>
  <r>
    <x v="4"/>
    <x v="65"/>
    <s v="IDR"/>
    <x v="333"/>
    <m/>
    <s v="Information Technology"/>
    <s v="Equity"/>
    <n v="127085.28"/>
    <n v="0.1"/>
    <n v="127085.28"/>
    <n v="2616"/>
    <n v="48.58"/>
    <s v="Spain"/>
    <s v="Bolsa De Madrid"/>
    <s v="EUR"/>
  </r>
  <r>
    <x v="4"/>
    <x v="65"/>
    <s v="AVON"/>
    <x v="334"/>
    <m/>
    <s v="Industrials"/>
    <s v="Equity"/>
    <n v="96686.24"/>
    <n v="0.08"/>
    <n v="96686.24"/>
    <n v="4711"/>
    <n v="20.52"/>
    <s v="United Kingdom"/>
    <s v="London Stock Exchange"/>
    <s v="GBP"/>
  </r>
  <r>
    <x v="4"/>
    <x v="65"/>
    <s v="FCT"/>
    <x v="335"/>
    <m/>
    <s v="Industrials"/>
    <s v="Equity"/>
    <n v="49477.599999999999"/>
    <n v="0.04"/>
    <n v="49477.599999999999"/>
    <n v="2689"/>
    <n v="18.399999999999999"/>
    <s v="Italy"/>
    <s v="Borsa Italiana"/>
    <s v="EUR"/>
  </r>
  <r>
    <x v="4"/>
    <x v="65"/>
    <s v="KIT"/>
    <x v="336"/>
    <m/>
    <s v="Information Technology"/>
    <s v="Equity"/>
    <n v="34539.74"/>
    <n v="0.03"/>
    <n v="34539.74"/>
    <n v="6047"/>
    <n v="5.71"/>
    <s v="Norway"/>
    <s v="Oslo Bors Asa"/>
    <s v="NOK"/>
  </r>
  <r>
    <x v="4"/>
    <x v="65"/>
    <s v="GSIFT"/>
    <x v="337"/>
    <m/>
    <s v="Cash and/or Derivatives"/>
    <s v="Cash Collateral and Margins"/>
    <n v="22000"/>
    <n v="0.02"/>
    <n v="22000"/>
    <n v="22000"/>
    <n v="100"/>
    <s v="United States"/>
    <s v="-"/>
    <s v="EUR"/>
  </r>
  <r>
    <x v="4"/>
    <x v="65"/>
    <s v="GBP"/>
    <x v="49"/>
    <m/>
    <s v="Cash and/or Derivatives"/>
    <s v="Cash"/>
    <n v="14744.97"/>
    <n v="0.01"/>
    <n v="14744.97"/>
    <n v="12961"/>
    <n v="113.77"/>
    <s v="United Kingdom"/>
    <s v="-"/>
    <s v="GBP"/>
  </r>
  <r>
    <x v="4"/>
    <x v="65"/>
    <s v="OTKAR.E"/>
    <x v="338"/>
    <m/>
    <s v="Industrials"/>
    <s v="Equity"/>
    <n v="14023.84"/>
    <n v="0.01"/>
    <n v="14023.84"/>
    <n v="1417"/>
    <n v="9.9"/>
    <s v="Turkey"/>
    <s v="Istanbul Stock Exchange"/>
    <s v="TRY"/>
  </r>
  <r>
    <x v="4"/>
    <x v="65"/>
    <s v="TRY"/>
    <x v="339"/>
    <m/>
    <s v="Cash and/or Derivatives"/>
    <s v="Cash"/>
    <n v="5135.2299999999996"/>
    <n v="0"/>
    <n v="5135.2299999999996"/>
    <n v="257362"/>
    <n v="2"/>
    <s v="Turkey"/>
    <s v="-"/>
    <s v="TRY"/>
  </r>
  <r>
    <x v="4"/>
    <x v="65"/>
    <s v="NOK"/>
    <x v="234"/>
    <m/>
    <s v="Cash and/or Derivatives"/>
    <s v="Cash"/>
    <n v="4754.2"/>
    <n v="0"/>
    <n v="4754.2"/>
    <n v="56599"/>
    <n v="8.4"/>
    <s v="Norway"/>
    <s v="-"/>
    <s v="NOK"/>
  </r>
  <r>
    <x v="4"/>
    <x v="65"/>
    <s v="SEK"/>
    <x v="229"/>
    <m/>
    <s v="Cash and/or Derivatives"/>
    <s v="Cash"/>
    <n v="3620.2"/>
    <n v="0"/>
    <n v="3620.2"/>
    <n v="39470"/>
    <n v="9.17"/>
    <s v="Sweden"/>
    <s v="-"/>
    <s v="SEK"/>
  </r>
  <r>
    <x v="4"/>
    <x v="65"/>
    <s v="CZK"/>
    <x v="340"/>
    <m/>
    <s v="Cash and/or Derivatives"/>
    <s v="Cash"/>
    <n v="3285.49"/>
    <n v="0"/>
    <n v="3285.49"/>
    <n v="79826"/>
    <n v="4.12"/>
    <s v="Czech Republic"/>
    <s v="-"/>
    <s v="CZK"/>
  </r>
  <r>
    <x v="4"/>
    <x v="65"/>
    <s v="ICSEAGD"/>
    <x v="348"/>
    <m/>
    <s v="Cash and/or Derivatives"/>
    <s v="Money Market"/>
    <n v="1276.29"/>
    <n v="0"/>
    <n v="1276.29"/>
    <n v="12"/>
    <n v="107.98"/>
    <s v="Ireland"/>
    <s v="-"/>
    <s v="EUR"/>
  </r>
  <r>
    <x v="4"/>
    <x v="65"/>
    <s v="QBZ5"/>
    <x v="341"/>
    <m/>
    <s v="Cash and/or Derivatives"/>
    <s v="Futures"/>
    <n v="0"/>
    <n v="0"/>
    <n v="105460"/>
    <n v="2"/>
    <n v="1054.5999999999999"/>
    <s v="European Union"/>
    <s v="Eurex Deutschland"/>
    <s v="EUR"/>
  </r>
  <r>
    <x v="4"/>
    <x v="65"/>
    <s v="QBH6"/>
    <x v="349"/>
    <m/>
    <s v="Cash and/or Derivatives"/>
    <s v="Futures"/>
    <n v="0"/>
    <n v="0"/>
    <n v="158805"/>
    <n v="3"/>
    <n v="1058.7"/>
    <s v="European Union"/>
    <s v="Eurex Deutschland"/>
    <s v="EUR"/>
  </r>
  <r>
    <x v="0"/>
    <x v="66"/>
    <s v="AMD"/>
    <x v="10"/>
    <s v="EQUITY"/>
    <s v="Information Technology"/>
    <s v="Equity"/>
    <n v="19577893.66"/>
    <n v="5.53"/>
    <n v="19577893.66"/>
    <n v="93598"/>
    <n v="209.17"/>
    <s v="United States"/>
    <s v="NASDAQ"/>
    <s v="USD"/>
  </r>
  <r>
    <x v="0"/>
    <x v="66"/>
    <s v="ASML"/>
    <x v="4"/>
    <s v="EQUITY"/>
    <s v="Information Technology"/>
    <s v="Equity"/>
    <n v="19357611.239999998"/>
    <n v="5.46"/>
    <n v="19357611.239999998"/>
    <n v="18101"/>
    <n v="1069.42"/>
    <s v="Netherlands"/>
    <s v="Euronext Amsterdam"/>
    <s v="EUR"/>
  </r>
  <r>
    <x v="0"/>
    <x v="66"/>
    <s v="MU"/>
    <x v="17"/>
    <s v="EQUITY"/>
    <s v="Information Technology"/>
    <s v="Equity"/>
    <n v="17914430.48"/>
    <n v="5.0599999999999996"/>
    <n v="17914430.48"/>
    <n v="77048"/>
    <n v="232.51"/>
    <s v="United States"/>
    <s v="NASDAQ"/>
    <s v="USD"/>
  </r>
  <r>
    <x v="0"/>
    <x v="66"/>
    <s v="AAPL"/>
    <x v="1"/>
    <s v="EQUITY"/>
    <s v="Information Technology"/>
    <s v="Equity"/>
    <n v="17395170.449999999"/>
    <n v="4.91"/>
    <n v="17395170.449999999"/>
    <n v="63345"/>
    <n v="274.61"/>
    <s v="United States"/>
    <s v="NASDAQ"/>
    <s v="USD"/>
  </r>
  <r>
    <x v="0"/>
    <x v="66"/>
    <s v="IBM"/>
    <x v="8"/>
    <s v="EQUITY"/>
    <s v="Information Technology"/>
    <s v="Equity"/>
    <n v="17189093.280000001"/>
    <n v="4.8499999999999996"/>
    <n v="17189093.280000001"/>
    <n v="56696"/>
    <n v="303.18"/>
    <s v="United States"/>
    <s v="New York Stock Exchange Inc."/>
    <s v="USD"/>
  </r>
  <r>
    <x v="0"/>
    <x v="66"/>
    <n v="5930"/>
    <x v="13"/>
    <s v="EQUITY"/>
    <s v="Information Technology"/>
    <s v="Equity"/>
    <n v="17029612.350000001"/>
    <n v="4.8099999999999996"/>
    <n v="17029612.350000001"/>
    <n v="244693"/>
    <n v="69.599999999999994"/>
    <s v="Korea (South)"/>
    <s v="Korea Exchange (Stock Market)"/>
    <s v="KRW"/>
  </r>
  <r>
    <x v="0"/>
    <x v="66"/>
    <s v="CSCO"/>
    <x v="2"/>
    <s v="EQUITY"/>
    <s v="Information Technology"/>
    <s v="Equity"/>
    <n v="16689845.699999999"/>
    <n v="4.71"/>
    <n v="16689845.699999999"/>
    <n v="215214"/>
    <n v="77.55"/>
    <s v="United States"/>
    <s v="NASDAQ"/>
    <s v="USD"/>
  </r>
  <r>
    <x v="0"/>
    <x v="66"/>
    <s v="PLTR"/>
    <x v="12"/>
    <s v="EQUITY"/>
    <s v="Information Technology"/>
    <s v="Equity"/>
    <n v="16642723.25"/>
    <n v="4.7"/>
    <n v="16642723.25"/>
    <n v="88643"/>
    <n v="187.75"/>
    <s v="United States"/>
    <s v="NASDAQ"/>
    <s v="USD"/>
  </r>
  <r>
    <x v="0"/>
    <x v="66"/>
    <n v="2330"/>
    <x v="3"/>
    <s v="EQUITY"/>
    <s v="Information Technology"/>
    <s v="Equity"/>
    <n v="16153859.640000001"/>
    <n v="4.5599999999999996"/>
    <n v="16153859.640000001"/>
    <n v="355126"/>
    <n v="45.49"/>
    <s v="Taiwan"/>
    <s v="Taiwan Stock Exchange"/>
    <s v="TWD"/>
  </r>
  <r>
    <x v="0"/>
    <x v="66"/>
    <s v="NVDA"/>
    <x v="5"/>
    <s v="EQUITY"/>
    <s v="Information Technology"/>
    <s v="Equity"/>
    <n v="14616048.24"/>
    <n v="4.13"/>
    <n v="14616048.24"/>
    <n v="82242"/>
    <n v="177.72"/>
    <s v="United States"/>
    <s v="NASDAQ"/>
    <s v="USD"/>
  </r>
  <r>
    <x v="0"/>
    <x v="66"/>
    <s v="AMAT"/>
    <x v="51"/>
    <s v="EQUITY"/>
    <s v="Information Technology"/>
    <s v="Equity"/>
    <n v="14300133.48"/>
    <n v="4.04"/>
    <n v="14300133.48"/>
    <n v="55247"/>
    <n v="258.83999999999997"/>
    <s v="United States"/>
    <s v="NASDAQ"/>
    <s v="USD"/>
  </r>
  <r>
    <x v="0"/>
    <x v="66"/>
    <s v="AMZN"/>
    <x v="6"/>
    <s v="EQUITY"/>
    <s v="Consumer Discretionary"/>
    <s v="Equity"/>
    <n v="14099843.68"/>
    <n v="3.98"/>
    <n v="14099843.68"/>
    <n v="63353"/>
    <n v="222.56"/>
    <s v="United States"/>
    <s v="NASDAQ"/>
    <s v="USD"/>
  </r>
  <r>
    <x v="0"/>
    <x v="66"/>
    <s v="MSFT"/>
    <x v="9"/>
    <s v="EQUITY"/>
    <s v="Information Technology"/>
    <s v="Equity"/>
    <n v="13857708.710000001"/>
    <n v="3.91"/>
    <n v="13857708.710000001"/>
    <n v="29089"/>
    <n v="476.39"/>
    <s v="United States"/>
    <s v="NASDAQ"/>
    <s v="USD"/>
  </r>
  <r>
    <x v="0"/>
    <x v="66"/>
    <s v="AVGO"/>
    <x v="0"/>
    <s v="EQUITY"/>
    <s v="Information Technology"/>
    <s v="Equity"/>
    <n v="13825039.1"/>
    <n v="3.9"/>
    <n v="13825039.1"/>
    <n v="40507"/>
    <n v="341.3"/>
    <s v="United States"/>
    <s v="NASDAQ"/>
    <s v="USD"/>
  </r>
  <r>
    <x v="0"/>
    <x v="66"/>
    <s v="QCOM"/>
    <x v="11"/>
    <s v="EQUITY"/>
    <s v="Information Technology"/>
    <s v="Equity"/>
    <n v="13057360.68"/>
    <n v="3.69"/>
    <n v="13057360.68"/>
    <n v="74139"/>
    <n v="176.12"/>
    <s v="United States"/>
    <s v="NASDAQ"/>
    <s v="USD"/>
  </r>
  <r>
    <x v="0"/>
    <x v="66"/>
    <s v="INTC"/>
    <x v="20"/>
    <s v="EQUITY"/>
    <s v="Information Technology"/>
    <s v="Equity"/>
    <n v="11220460.16"/>
    <n v="3.17"/>
    <n v="11220460.16"/>
    <n v="300736"/>
    <n v="37.31"/>
    <s v="United States"/>
    <s v="NASDAQ"/>
    <s v="USD"/>
  </r>
  <r>
    <x v="0"/>
    <x v="66"/>
    <s v="NOW"/>
    <x v="50"/>
    <s v="EQUITY"/>
    <s v="Information Technology"/>
    <s v="Equity"/>
    <n v="11173921.6"/>
    <n v="3.15"/>
    <n v="11173921.6"/>
    <n v="14305"/>
    <n v="781.12"/>
    <s v="United States"/>
    <s v="New York Stock Exchange Inc."/>
    <s v="USD"/>
  </r>
  <r>
    <x v="0"/>
    <x v="66"/>
    <s v="KLAC"/>
    <x v="21"/>
    <s v="EQUITY"/>
    <s v="Information Technology"/>
    <s v="Equity"/>
    <n v="11083732.199999999"/>
    <n v="3.13"/>
    <n v="11083732.199999999"/>
    <n v="9060"/>
    <n v="1223.3699999999999"/>
    <s v="United States"/>
    <s v="NASDAQ"/>
    <s v="USD"/>
  </r>
  <r>
    <x v="0"/>
    <x v="66"/>
    <s v="GOOGL"/>
    <x v="16"/>
    <s v="EQUITY"/>
    <s v="Communication"/>
    <s v="Equity"/>
    <n v="9919685.4900000002"/>
    <n v="2.8"/>
    <n v="9919685.4900000002"/>
    <n v="32357"/>
    <n v="306.57"/>
    <s v="United States"/>
    <s v="NASDAQ"/>
    <s v="USD"/>
  </r>
  <r>
    <x v="0"/>
    <x v="66"/>
    <s v="ORCL"/>
    <x v="7"/>
    <s v="EQUITY"/>
    <s v="Information Technology"/>
    <s v="Equity"/>
    <n v="8924088.25"/>
    <n v="2.52"/>
    <n v="8924088.25"/>
    <n v="47305"/>
    <n v="188.65"/>
    <s v="United States"/>
    <s v="New York Stock Exchange Inc."/>
    <s v="USD"/>
  </r>
  <r>
    <x v="0"/>
    <x v="66"/>
    <s v="GOOG"/>
    <x v="18"/>
    <s v="EQUITY"/>
    <s v="Communication"/>
    <s v="Equity"/>
    <n v="8679216.9199999999"/>
    <n v="2.4500000000000002"/>
    <n v="8679216.9199999999"/>
    <n v="28204"/>
    <n v="307.73"/>
    <s v="United States"/>
    <s v="NASDAQ"/>
    <s v="USD"/>
  </r>
  <r>
    <x v="0"/>
    <x v="66"/>
    <s v="PANW"/>
    <x v="14"/>
    <s v="EQUITY"/>
    <s v="Information Technology"/>
    <s v="Equity"/>
    <n v="8604830.3699999992"/>
    <n v="2.4300000000000002"/>
    <n v="8604830.3699999992"/>
    <n v="45993"/>
    <n v="187.09"/>
    <s v="United States"/>
    <s v="NASDAQ"/>
    <s v="USD"/>
  </r>
  <r>
    <x v="0"/>
    <x v="66"/>
    <n v="8035"/>
    <x v="22"/>
    <s v="EQUITY"/>
    <s v="Information Technology"/>
    <s v="Equity"/>
    <n v="6562542.7999999998"/>
    <n v="1.85"/>
    <n v="6562542.7999999998"/>
    <n v="32800"/>
    <n v="200.08"/>
    <s v="Japan"/>
    <s v="Tokyo Stock Exchange"/>
    <s v="JPY"/>
  </r>
  <r>
    <x v="0"/>
    <x v="66"/>
    <n v="2317"/>
    <x v="24"/>
    <s v="EQUITY"/>
    <s v="Information Technology"/>
    <s v="Equity"/>
    <n v="5799213.2400000002"/>
    <n v="1.64"/>
    <n v="5799213.2400000002"/>
    <n v="839210"/>
    <n v="6.91"/>
    <s v="Taiwan"/>
    <s v="Taiwan Stock Exchange"/>
    <s v="TWD"/>
  </r>
  <r>
    <x v="0"/>
    <x v="66"/>
    <s v="EQIX"/>
    <x v="19"/>
    <s v="EQUITY"/>
    <s v="Real Estate"/>
    <s v="Equity"/>
    <n v="5112963.5999999996"/>
    <n v="1.44"/>
    <n v="5112963.5999999996"/>
    <n v="6744"/>
    <n v="758.15"/>
    <s v="United States"/>
    <s v="NASDAQ"/>
    <s v="USD"/>
  </r>
  <r>
    <x v="0"/>
    <x v="66"/>
    <s v="SNOW"/>
    <x v="25"/>
    <s v="EQUITY"/>
    <s v="Information Technology"/>
    <s v="Equity"/>
    <n v="5072035.2"/>
    <n v="1.43"/>
    <n v="5072035.2"/>
    <n v="22992"/>
    <n v="220.6"/>
    <s v="United States"/>
    <s v="New York Stock Exchange Inc."/>
    <s v="USD"/>
  </r>
  <r>
    <x v="0"/>
    <x v="66"/>
    <s v="DELL"/>
    <x v="26"/>
    <s v="EQUITY"/>
    <s v="Information Technology"/>
    <s v="Equity"/>
    <n v="2881242.5"/>
    <n v="0.81"/>
    <n v="2881242.5"/>
    <n v="21542"/>
    <n v="133.75"/>
    <s v="United States"/>
    <s v="New York Stock Exchange Inc."/>
    <s v="USD"/>
  </r>
  <r>
    <x v="0"/>
    <x v="66"/>
    <s v="MCHP"/>
    <x v="27"/>
    <s v="EQUITY"/>
    <s v="Information Technology"/>
    <s v="Equity"/>
    <n v="2450557.4"/>
    <n v="0.69"/>
    <n v="2450557.4"/>
    <n v="37186"/>
    <n v="65.900000000000006"/>
    <s v="United States"/>
    <s v="NASDAQ"/>
    <s v="USD"/>
  </r>
  <r>
    <x v="0"/>
    <x v="66"/>
    <s v="MDB"/>
    <x v="33"/>
    <s v="EQUITY"/>
    <s v="Information Technology"/>
    <s v="Equity"/>
    <n v="2377260"/>
    <n v="0.67"/>
    <n v="2377260"/>
    <n v="5640"/>
    <n v="421.5"/>
    <s v="United States"/>
    <s v="NASDAQ"/>
    <s v="USD"/>
  </r>
  <r>
    <x v="0"/>
    <x v="66"/>
    <s v="HPE"/>
    <x v="28"/>
    <s v="EQUITY"/>
    <s v="Information Technology"/>
    <s v="Equity"/>
    <n v="2196549.9"/>
    <n v="0.62"/>
    <n v="2196549.9"/>
    <n v="90393"/>
    <n v="24.3"/>
    <s v="United States"/>
    <s v="New York Stock Exchange Inc."/>
    <s v="USD"/>
  </r>
  <r>
    <x v="0"/>
    <x v="66"/>
    <n v="5935"/>
    <x v="32"/>
    <s v="EQUITY"/>
    <s v="Information Technology"/>
    <s v="Equity"/>
    <n v="2098862.64"/>
    <n v="0.59"/>
    <n v="2098862.64"/>
    <n v="38850"/>
    <n v="54.02"/>
    <s v="Korea (South)"/>
    <s v="Korea Exchange (Stock Market)"/>
    <s v="KRW"/>
  </r>
  <r>
    <x v="0"/>
    <x v="66"/>
    <s v="USD"/>
    <x v="38"/>
    <s v="CASH"/>
    <s v="Cash and/or Derivatives"/>
    <s v="Cash"/>
    <n v="2002767.55"/>
    <n v="0.56999999999999995"/>
    <n v="2002767.55"/>
    <n v="2002768"/>
    <n v="100"/>
    <s v="United States"/>
    <s v="-"/>
    <s v="USD"/>
  </r>
  <r>
    <x v="0"/>
    <x v="66"/>
    <s v="NTAP"/>
    <x v="29"/>
    <s v="EQUITY"/>
    <s v="Information Technology"/>
    <s v="Equity"/>
    <n v="1559511.1"/>
    <n v="0.44"/>
    <n v="1559511.1"/>
    <n v="13790"/>
    <n v="113.09"/>
    <s v="United States"/>
    <s v="NASDAQ"/>
    <s v="USD"/>
  </r>
  <r>
    <x v="0"/>
    <x v="66"/>
    <s v="PSTG"/>
    <x v="30"/>
    <s v="EQUITY"/>
    <s v="Information Technology"/>
    <s v="Equity"/>
    <n v="1557126.48"/>
    <n v="0.44"/>
    <n v="1557126.48"/>
    <n v="22334"/>
    <n v="69.72"/>
    <s v="United States"/>
    <s v="New York Stock Exchange Inc."/>
    <s v="USD"/>
  </r>
  <r>
    <x v="0"/>
    <x v="66"/>
    <s v="ZBRA"/>
    <x v="31"/>
    <s v="EQUITY"/>
    <s v="Information Technology"/>
    <s v="Equity"/>
    <n v="915923.19"/>
    <n v="0.26"/>
    <n v="915923.19"/>
    <n v="3507"/>
    <n v="261.17"/>
    <s v="United States"/>
    <s v="NASDAQ"/>
    <s v="USD"/>
  </r>
  <r>
    <x v="0"/>
    <x v="66"/>
    <s v="NTNX"/>
    <x v="34"/>
    <s v="EQUITY"/>
    <s v="Information Technology"/>
    <s v="Equity"/>
    <n v="881748.09"/>
    <n v="0.25"/>
    <n v="881748.09"/>
    <n v="18267"/>
    <n v="48.27"/>
    <s v="United States"/>
    <s v="NASDAQ"/>
    <s v="USD"/>
  </r>
  <r>
    <x v="0"/>
    <x v="66"/>
    <n v="992"/>
    <x v="36"/>
    <s v="EQUITY"/>
    <s v="Information Technology"/>
    <s v="Equity"/>
    <n v="737594.16"/>
    <n v="0.21"/>
    <n v="737594.16"/>
    <n v="594000"/>
    <n v="1.24"/>
    <s v="China"/>
    <s v="Hong Kong Exchanges And Clearing Ltd"/>
    <s v="HKD"/>
  </r>
  <r>
    <x v="0"/>
    <x v="66"/>
    <s v="RBRK"/>
    <x v="52"/>
    <s v="EQUITY"/>
    <s v="Information Technology"/>
    <s v="Equity"/>
    <n v="664026.93000000005"/>
    <n v="0.19"/>
    <n v="664026.93000000005"/>
    <n v="8523"/>
    <n v="77.91"/>
    <s v="United States"/>
    <s v="New York Stock Exchange Inc."/>
    <s v="USD"/>
  </r>
  <r>
    <x v="0"/>
    <x v="66"/>
    <n v="66570"/>
    <x v="53"/>
    <s v="EQUITY"/>
    <s v="Consumer Discretionary"/>
    <s v="Equity"/>
    <n v="454312.37"/>
    <n v="0.13"/>
    <n v="454312.37"/>
    <n v="7208"/>
    <n v="63.03"/>
    <s v="Korea (South)"/>
    <s v="Korea Exchange (Stock Market)"/>
    <s v="KRW"/>
  </r>
  <r>
    <x v="0"/>
    <x v="66"/>
    <s v="CVLT"/>
    <x v="37"/>
    <s v="EQUITY"/>
    <s v="Information Technology"/>
    <s v="Equity"/>
    <n v="349182.65"/>
    <n v="0.1"/>
    <n v="349182.65"/>
    <n v="2887"/>
    <n v="120.95"/>
    <s v="United States"/>
    <s v="NASDAQ"/>
    <s v="USD"/>
  </r>
  <r>
    <x v="0"/>
    <x v="66"/>
    <s v="GFS"/>
    <x v="54"/>
    <s v="EQUITY"/>
    <s v="Information Technology"/>
    <s v="Equity"/>
    <n v="159851.88"/>
    <n v="0.05"/>
    <n v="159851.88"/>
    <n v="4311"/>
    <n v="37.08"/>
    <s v="United States"/>
    <s v="NASDAQ"/>
    <s v="USD"/>
  </r>
  <r>
    <x v="0"/>
    <x v="66"/>
    <n v="3706"/>
    <x v="55"/>
    <s v="EQUITY"/>
    <s v="Information Technology"/>
    <s v="Equity"/>
    <n v="142873.81"/>
    <n v="0.04"/>
    <n v="142873.81"/>
    <n v="56200"/>
    <n v="2.54"/>
    <s v="Taiwan"/>
    <s v="Taiwan Stock Exchange"/>
    <s v="TWD"/>
  </r>
  <r>
    <x v="0"/>
    <x v="66"/>
    <s v="FSLY"/>
    <x v="40"/>
    <s v="EQUITY"/>
    <s v="Information Technology"/>
    <s v="Equity"/>
    <n v="91265.58"/>
    <n v="0.03"/>
    <n v="91265.58"/>
    <n v="8974"/>
    <n v="10.17"/>
    <s v="United States"/>
    <s v="NASDAQ"/>
    <s v="USD"/>
  </r>
  <r>
    <x v="0"/>
    <x v="66"/>
    <s v="CITFT"/>
    <x v="47"/>
    <s v="CASH"/>
    <s v="Cash and/or Derivatives"/>
    <s v="Cash Collateral and Margins"/>
    <n v="41000"/>
    <n v="0.01"/>
    <n v="41000"/>
    <n v="41000"/>
    <n v="100"/>
    <s v="United States"/>
    <s v="-"/>
    <s v="USD"/>
  </r>
  <r>
    <x v="0"/>
    <x v="66"/>
    <n v="2388"/>
    <x v="44"/>
    <s v="EQUITY"/>
    <s v="Information Technology"/>
    <s v="Equity"/>
    <n v="11760.12"/>
    <n v="0"/>
    <n v="11760.12"/>
    <n v="6331"/>
    <n v="1.86"/>
    <s v="Taiwan"/>
    <s v="Taiwan Stock Exchange"/>
    <s v="TWD"/>
  </r>
  <r>
    <x v="0"/>
    <x v="66"/>
    <n v="300017"/>
    <x v="56"/>
    <s v="EQUITY"/>
    <s v="Information Technology"/>
    <s v="Equity"/>
    <n v="9159.76"/>
    <n v="0"/>
    <n v="9159.76"/>
    <n v="6600"/>
    <n v="1.39"/>
    <s v="China"/>
    <s v="Shenzhen Stock Exchange"/>
    <s v="CNY"/>
  </r>
  <r>
    <x v="0"/>
    <x v="66"/>
    <s v="CNH"/>
    <x v="57"/>
    <s v="CASH"/>
    <s v="Cash and/or Derivatives"/>
    <s v="Cash"/>
    <n v="2320.5300000000002"/>
    <n v="0"/>
    <n v="2320.5300000000002"/>
    <n v="16319"/>
    <n v="14.22"/>
    <s v="China"/>
    <s v="-"/>
    <s v="CNH"/>
  </r>
  <r>
    <x v="0"/>
    <x v="66"/>
    <s v="GBP"/>
    <x v="49"/>
    <s v="CASH"/>
    <s v="Cash and/or Derivatives"/>
    <s v="Cash"/>
    <n v="140.55000000000001"/>
    <n v="0"/>
    <n v="140.55000000000001"/>
    <n v="105"/>
    <n v="134.15"/>
    <s v="United Kingdom"/>
    <s v="-"/>
    <s v="GBP"/>
  </r>
  <r>
    <x v="0"/>
    <x v="66"/>
    <s v="KRW"/>
    <x v="59"/>
    <s v="FX"/>
    <s v="Cash and/or Derivatives"/>
    <s v="FX"/>
    <n v="27.04"/>
    <n v="0"/>
    <n v="27.04"/>
    <n v="590067200"/>
    <n v="1"/>
    <s v="United States"/>
    <s v="-"/>
    <s v="USD"/>
  </r>
  <r>
    <x v="0"/>
    <x v="66"/>
    <s v="EUR"/>
    <x v="60"/>
    <s v="FX"/>
    <s v="Cash and/or Derivatives"/>
    <s v="FX"/>
    <n v="-4.0199999999999996"/>
    <n v="0"/>
    <n v="-4.0199999999999996"/>
    <n v="334959"/>
    <n v="1"/>
    <s v="United States"/>
    <s v="-"/>
    <s v="USD"/>
  </r>
  <r>
    <x v="0"/>
    <x v="66"/>
    <s v="JPY"/>
    <x v="61"/>
    <s v="FX"/>
    <s v="Cash and/or Derivatives"/>
    <s v="FX"/>
    <n v="-1.36"/>
    <n v="0"/>
    <n v="-1.36"/>
    <n v="21798000"/>
    <n v="1"/>
    <s v="United States"/>
    <s v="-"/>
    <s v="USD"/>
  </r>
  <r>
    <x v="0"/>
    <x v="66"/>
    <s v="HKD"/>
    <x v="63"/>
    <s v="FX"/>
    <s v="Cash and/or Derivatives"/>
    <s v="FX"/>
    <n v="-0.12"/>
    <n v="0"/>
    <n v="-0.12"/>
    <n v="114720"/>
    <n v="1"/>
    <s v="United States"/>
    <s v="-"/>
    <s v="USD"/>
  </r>
  <r>
    <x v="0"/>
    <x v="66"/>
    <s v="CNH"/>
    <x v="62"/>
    <s v="FX"/>
    <s v="Cash and/or Derivatives"/>
    <s v="FX"/>
    <n v="0"/>
    <n v="0"/>
    <n v="0"/>
    <n v="990"/>
    <n v="1"/>
    <s v="United States"/>
    <s v="-"/>
    <s v="USD"/>
  </r>
  <r>
    <x v="0"/>
    <x v="66"/>
    <s v="HWBH6"/>
    <x v="347"/>
    <s v="FUTURE"/>
    <s v="Cash and/or Derivatives"/>
    <s v="Futures"/>
    <n v="0"/>
    <n v="0"/>
    <n v="609126"/>
    <n v="12"/>
    <n v="25380.25"/>
    <s v="-"/>
    <s v="Chicago Mercantile Exchange"/>
    <s v="USD"/>
  </r>
  <r>
    <x v="0"/>
    <x v="66"/>
    <s v="TWD"/>
    <x v="64"/>
    <s v="FX"/>
    <s v="Cash and/or Derivatives"/>
    <s v="FX"/>
    <n v="-153.88"/>
    <n v="0"/>
    <n v="-153.88"/>
    <n v="13997500"/>
    <n v="1"/>
    <s v="United States"/>
    <s v="-"/>
    <s v="USD"/>
  </r>
  <r>
    <x v="0"/>
    <x v="66"/>
    <s v="HKD"/>
    <x v="45"/>
    <s v="CASH"/>
    <s v="Cash and/or Derivatives"/>
    <s v="Cash"/>
    <n v="-1917.46"/>
    <n v="0"/>
    <n v="-1917.46"/>
    <n v="-14917"/>
    <n v="12.85"/>
    <s v="Hong Kong"/>
    <s v="-"/>
    <s v="HKD"/>
  </r>
  <r>
    <x v="0"/>
    <x v="66"/>
    <s v="JPY"/>
    <x v="46"/>
    <s v="CASH"/>
    <s v="Cash and/or Derivatives"/>
    <s v="Cash"/>
    <n v="-115151.1"/>
    <n v="-0.03"/>
    <n v="-115151.1"/>
    <n v="-17824239"/>
    <n v="0.65"/>
    <s v="Japan"/>
    <s v="-"/>
    <s v="JPY"/>
  </r>
  <r>
    <x v="0"/>
    <x v="66"/>
    <s v="EUR"/>
    <x v="43"/>
    <s v="CASH"/>
    <s v="Cash and/or Derivatives"/>
    <s v="Cash"/>
    <n v="-343655.1"/>
    <n v="-0.1"/>
    <n v="-343655.1"/>
    <n v="-291975"/>
    <n v="117.7"/>
    <s v="European Union"/>
    <s v="-"/>
    <s v="EUR"/>
  </r>
  <r>
    <x v="0"/>
    <x v="66"/>
    <s v="TWD"/>
    <x v="41"/>
    <s v="CASH"/>
    <s v="Cash and/or Derivatives"/>
    <s v="Cash"/>
    <n v="-357602.6"/>
    <n v="-0.1"/>
    <n v="-357602.6"/>
    <n v="-11281289"/>
    <n v="3.17"/>
    <s v="Taiwan"/>
    <s v="-"/>
    <s v="TWD"/>
  </r>
  <r>
    <x v="0"/>
    <x v="66"/>
    <s v="KRW"/>
    <x v="39"/>
    <s v="CASH"/>
    <s v="Cash and/or Derivatives"/>
    <s v="Cash"/>
    <n v="-368507.76"/>
    <n v="-0.1"/>
    <n v="-368507.76"/>
    <n v="-544322816"/>
    <n v="7.0000000000000007E-2"/>
    <s v="Korea (South)"/>
    <s v="-"/>
    <s v="KRW"/>
  </r>
  <r>
    <x v="3"/>
    <x v="66"/>
    <s v="GMEXICOB"/>
    <x v="251"/>
    <m/>
    <s v="Materials"/>
    <s v="Equity"/>
    <n v="19615621.800000001"/>
    <n v="8.06"/>
    <n v="19615621.800000001"/>
    <n v="2112610"/>
    <n v="9.2899999999999991"/>
    <s v="Mexico"/>
    <s v="Bolsa Mexicana De Valores"/>
    <s v="MXN"/>
  </r>
  <r>
    <x v="3"/>
    <x v="66"/>
    <s v="FM"/>
    <x v="252"/>
    <m/>
    <s v="Materials"/>
    <s v="Equity"/>
    <n v="19338977.100000001"/>
    <n v="7.95"/>
    <n v="19338977.100000001"/>
    <n v="783619"/>
    <n v="24.68"/>
    <s v="Canada"/>
    <s v="Toronto Stock Exchange"/>
    <s v="CAD"/>
  </r>
  <r>
    <x v="3"/>
    <x v="66"/>
    <s v="ANTO"/>
    <x v="254"/>
    <m/>
    <s v="Materials"/>
    <s v="Equity"/>
    <n v="18243621.739999998"/>
    <n v="7.5"/>
    <n v="18243621.739999998"/>
    <n v="445866"/>
    <n v="40.92"/>
    <s v="United Kingdom"/>
    <s v="London Stock Exchange"/>
    <s v="GBP"/>
  </r>
  <r>
    <x v="3"/>
    <x v="66"/>
    <s v="LUN"/>
    <x v="253"/>
    <m/>
    <s v="Materials"/>
    <s v="Equity"/>
    <n v="17454118.43"/>
    <n v="7.18"/>
    <n v="17454118.43"/>
    <n v="859792"/>
    <n v="20.3"/>
    <s v="Canada"/>
    <s v="Toronto Stock Exchange"/>
    <s v="CAD"/>
  </r>
  <r>
    <x v="3"/>
    <x v="66"/>
    <s v="TECK.B"/>
    <x v="255"/>
    <m/>
    <s v="Materials"/>
    <s v="Equity"/>
    <n v="15749947.76"/>
    <n v="6.47"/>
    <n v="15749947.76"/>
    <n v="364788"/>
    <n v="43.18"/>
    <s v="Canada"/>
    <s v="Toronto Stock Exchange"/>
    <s v="CAD"/>
  </r>
  <r>
    <x v="3"/>
    <x v="66"/>
    <s v="FCX"/>
    <x v="256"/>
    <m/>
    <s v="Materials"/>
    <s v="Equity"/>
    <n v="15735264.6"/>
    <n v="6.47"/>
    <n v="15735264.6"/>
    <n v="330990"/>
    <n v="47.54"/>
    <s v="United States"/>
    <s v="New York Stock Exchange Inc."/>
    <s v="USD"/>
  </r>
  <r>
    <x v="3"/>
    <x v="66"/>
    <s v="SCCO"/>
    <x v="258"/>
    <m/>
    <s v="Materials"/>
    <s v="Equity"/>
    <n v="14662563.369999999"/>
    <n v="6.03"/>
    <n v="14662563.369999999"/>
    <n v="104531"/>
    <n v="140.27000000000001"/>
    <s v="Peru"/>
    <s v="New York Stock Exchange Inc."/>
    <s v="USD"/>
  </r>
  <r>
    <x v="3"/>
    <x v="66"/>
    <s v="BHP"/>
    <x v="259"/>
    <m/>
    <s v="Materials"/>
    <s v="Equity"/>
    <n v="13006958.65"/>
    <n v="5.35"/>
    <n v="13006958.65"/>
    <n v="442818"/>
    <n v="29.37"/>
    <s v="Australia"/>
    <s v="Asx - All Markets"/>
    <s v="AUD"/>
  </r>
  <r>
    <x v="3"/>
    <x v="66"/>
    <s v="KGH"/>
    <x v="261"/>
    <m/>
    <s v="Materials"/>
    <s v="Equity"/>
    <n v="11107431.050000001"/>
    <n v="4.57"/>
    <n v="11107431.050000001"/>
    <n v="156835"/>
    <n v="70.819999999999993"/>
    <s v="Poland"/>
    <s v="Warsaw Stock Exchange/Equities/Main Market"/>
    <s v="PLN"/>
  </r>
  <r>
    <x v="3"/>
    <x v="66"/>
    <s v="NEM"/>
    <x v="260"/>
    <m/>
    <s v="Materials"/>
    <s v="Equity"/>
    <n v="10861822.029999999"/>
    <n v="4.47"/>
    <n v="10861822.029999999"/>
    <n v="110801"/>
    <n v="98.03"/>
    <s v="United States"/>
    <s v="New York Stock Exchange Inc."/>
    <s v="USD"/>
  </r>
  <r>
    <x v="3"/>
    <x v="66"/>
    <s v="HBM"/>
    <x v="263"/>
    <m/>
    <s v="Materials"/>
    <s v="Equity"/>
    <n v="8450203.9499999993"/>
    <n v="3.47"/>
    <n v="8450203.9499999993"/>
    <n v="454885"/>
    <n v="18.579999999999998"/>
    <s v="Canada"/>
    <s v="Toronto Stock Exchange"/>
    <s v="CAD"/>
  </r>
  <r>
    <x v="3"/>
    <x v="66"/>
    <s v="RIO"/>
    <x v="262"/>
    <m/>
    <s v="Materials"/>
    <s v="Equity"/>
    <n v="8228349.1799999997"/>
    <n v="3.38"/>
    <n v="8228349.1799999997"/>
    <n v="108282"/>
    <n v="75.989999999999995"/>
    <s v="United Kingdom"/>
    <s v="New York Stock Exchange Inc."/>
    <s v="USD"/>
  </r>
  <r>
    <x v="3"/>
    <x v="66"/>
    <s v="ABX"/>
    <x v="265"/>
    <m/>
    <s v="Materials"/>
    <s v="Equity"/>
    <n v="7389737.29"/>
    <n v="3.04"/>
    <n v="7389737.29"/>
    <n v="172083"/>
    <n v="42.94"/>
    <s v="Canada"/>
    <s v="Toronto Stock Exchange"/>
    <s v="CAD"/>
  </r>
  <r>
    <x v="3"/>
    <x v="66"/>
    <s v="IVN"/>
    <x v="264"/>
    <m/>
    <s v="Materials"/>
    <s v="Equity"/>
    <n v="7100330.1799999997"/>
    <n v="2.92"/>
    <n v="7100330.1799999997"/>
    <n v="725791"/>
    <n v="9.7799999999999994"/>
    <s v="Canada"/>
    <s v="Toronto Stock Exchange"/>
    <s v="CAD"/>
  </r>
  <r>
    <x v="3"/>
    <x v="66"/>
    <s v="CS"/>
    <x v="266"/>
    <m/>
    <s v="Materials"/>
    <s v="Equity"/>
    <n v="6216530.3300000001"/>
    <n v="2.56"/>
    <n v="6216530.3300000001"/>
    <n v="656436"/>
    <n v="9.4700000000000006"/>
    <s v="Canada"/>
    <s v="Toronto Stock Exchange"/>
    <s v="CAD"/>
  </r>
  <r>
    <x v="3"/>
    <x v="66"/>
    <s v="SFR"/>
    <x v="267"/>
    <m/>
    <s v="Materials"/>
    <s v="Equity"/>
    <n v="5834319.3700000001"/>
    <n v="2.4"/>
    <n v="5834319.3700000001"/>
    <n v="527765"/>
    <n v="11.05"/>
    <s v="Australia"/>
    <s v="Asx - All Markets"/>
    <s v="AUD"/>
  </r>
  <r>
    <x v="3"/>
    <x v="66"/>
    <s v="ICSUAGD"/>
    <x v="42"/>
    <m/>
    <s v="Cash and/or Derivatives"/>
    <s v="Money Market"/>
    <n v="5214883.05"/>
    <n v="2.14"/>
    <n v="5214883.05"/>
    <n v="5214883"/>
    <n v="1"/>
    <s v="Ireland"/>
    <s v="-"/>
    <s v="USD"/>
  </r>
  <r>
    <x v="3"/>
    <x v="66"/>
    <s v="GLEN"/>
    <x v="268"/>
    <m/>
    <s v="Materials"/>
    <s v="Equity"/>
    <n v="4865623.53"/>
    <n v="2"/>
    <n v="4865623.53"/>
    <n v="971569"/>
    <n v="5.01"/>
    <s v="United Kingdom"/>
    <s v="London Stock Exchange"/>
    <s v="GBP"/>
  </r>
  <r>
    <x v="3"/>
    <x v="66"/>
    <n v="1208"/>
    <x v="271"/>
    <m/>
    <s v="Materials"/>
    <s v="Equity"/>
    <n v="4607501.8600000003"/>
    <n v="1.89"/>
    <n v="4607501.8600000003"/>
    <n v="4520000"/>
    <n v="1.02"/>
    <s v="China"/>
    <s v="Hong Kong Exchanges And Clearing Ltd"/>
    <s v="HKD"/>
  </r>
  <r>
    <x v="3"/>
    <x v="66"/>
    <s v="VALE"/>
    <x v="269"/>
    <m/>
    <s v="Materials"/>
    <s v="Equity"/>
    <n v="4603151.76"/>
    <n v="1.89"/>
    <n v="4603151.76"/>
    <n v="361883"/>
    <n v="12.72"/>
    <s v="Brazil"/>
    <s v="New York Stock Exchange Inc."/>
    <s v="USD"/>
  </r>
  <r>
    <x v="3"/>
    <x v="66"/>
    <s v="AAL"/>
    <x v="270"/>
    <m/>
    <s v="Materials"/>
    <s v="Equity"/>
    <n v="4208001.1399999997"/>
    <n v="1.73"/>
    <n v="4208001.1399999997"/>
    <n v="110524"/>
    <n v="38.07"/>
    <s v="United Kingdom"/>
    <s v="London Stock Exchange"/>
    <s v="GBP"/>
  </r>
  <r>
    <x v="3"/>
    <x v="66"/>
    <s v="ERO"/>
    <x v="274"/>
    <m/>
    <s v="Materials"/>
    <s v="Equity"/>
    <n v="2985288.46"/>
    <n v="1.23"/>
    <n v="2985288.46"/>
    <n v="119104"/>
    <n v="25.06"/>
    <s v="Canada"/>
    <s v="Toronto Stock Exchange"/>
    <s v="CAD"/>
  </r>
  <r>
    <x v="3"/>
    <x v="66"/>
    <n v="1258"/>
    <x v="273"/>
    <m/>
    <s v="Materials"/>
    <s v="Equity"/>
    <n v="2777503.41"/>
    <n v="1.1399999999999999"/>
    <n v="2777503.41"/>
    <n v="1483000"/>
    <n v="1.87"/>
    <s v="China"/>
    <s v="Hong Kong Exchanges And Clearing Ltd"/>
    <s v="HKD"/>
  </r>
  <r>
    <x v="3"/>
    <x v="66"/>
    <s v="NGEX"/>
    <x v="275"/>
    <m/>
    <s v="Materials"/>
    <s v="Equity"/>
    <n v="2653105.4700000002"/>
    <n v="1.0900000000000001"/>
    <n v="2653105.4700000002"/>
    <n v="149554"/>
    <n v="17.739999999999998"/>
    <s v="Canada"/>
    <s v="Toronto Stock Exchange"/>
    <s v="CAD"/>
  </r>
  <r>
    <x v="3"/>
    <x v="66"/>
    <s v="TKO"/>
    <x v="276"/>
    <m/>
    <s v="Materials"/>
    <s v="Equity"/>
    <n v="1892898.47"/>
    <n v="0.78"/>
    <n v="1892898.47"/>
    <n v="364489"/>
    <n v="5.19"/>
    <s v="Canada"/>
    <s v="Toronto Stock Exchange"/>
    <s v="CAD"/>
  </r>
  <r>
    <x v="3"/>
    <x v="66"/>
    <s v="EVN"/>
    <x v="277"/>
    <m/>
    <s v="Materials"/>
    <s v="Equity"/>
    <n v="1636525.92"/>
    <n v="0.67"/>
    <n v="1636525.92"/>
    <n v="203537"/>
    <n v="8.0399999999999991"/>
    <s v="Australia"/>
    <s v="Asx - All Markets"/>
    <s v="AUD"/>
  </r>
  <r>
    <x v="3"/>
    <x v="66"/>
    <s v="NDM"/>
    <x v="279"/>
    <m/>
    <s v="Materials"/>
    <s v="Equity"/>
    <n v="1328731.6100000001"/>
    <n v="0.55000000000000004"/>
    <n v="1328731.6100000001"/>
    <n v="636518"/>
    <n v="2.09"/>
    <s v="Canada"/>
    <s v="Toronto Stock Exchange"/>
    <s v="CAD"/>
  </r>
  <r>
    <x v="3"/>
    <x v="66"/>
    <s v="ATYM"/>
    <x v="278"/>
    <m/>
    <s v="Materials"/>
    <s v="Equity"/>
    <n v="1313005.6000000001"/>
    <n v="0.54"/>
    <n v="1313005.6000000001"/>
    <n v="126942"/>
    <n v="10.34"/>
    <s v="United Kingdom"/>
    <s v="London Stock Exchange"/>
    <s v="GBP"/>
  </r>
  <r>
    <x v="3"/>
    <x v="66"/>
    <s v="FOM"/>
    <x v="280"/>
    <m/>
    <s v="Materials"/>
    <s v="Equity"/>
    <n v="1165645.2"/>
    <n v="0.48"/>
    <n v="1165645.2"/>
    <n v="371830"/>
    <n v="3.13"/>
    <s v="Canada"/>
    <s v="Toronto Stock Exchange"/>
    <s v="CAD"/>
  </r>
  <r>
    <x v="3"/>
    <x v="66"/>
    <s v="S32"/>
    <x v="281"/>
    <m/>
    <s v="Materials"/>
    <s v="Equity"/>
    <n v="1043417.08"/>
    <n v="0.43"/>
    <n v="1043417.08"/>
    <n v="456840"/>
    <n v="2.2799999999999998"/>
    <s v="Australia"/>
    <s v="Asx - All Markets"/>
    <s v="AUD"/>
  </r>
  <r>
    <x v="3"/>
    <x v="66"/>
    <n v="1515"/>
    <x v="284"/>
    <m/>
    <s v="Materials"/>
    <s v="Equity"/>
    <n v="985396.99"/>
    <n v="0.41"/>
    <n v="985396.99"/>
    <n v="73900"/>
    <n v="13.33"/>
    <s v="Japan"/>
    <s v="Tokyo Stock Exchange"/>
    <s v="JPY"/>
  </r>
  <r>
    <x v="3"/>
    <x v="66"/>
    <s v="FFM"/>
    <x v="282"/>
    <m/>
    <s v="Materials"/>
    <s v="Equity"/>
    <n v="931538.81"/>
    <n v="0.38"/>
    <n v="931538.81"/>
    <n v="756348"/>
    <n v="1.23"/>
    <s v="Australia"/>
    <s v="Asx - All Markets"/>
    <s v="AUD"/>
  </r>
  <r>
    <x v="3"/>
    <x v="66"/>
    <s v="SLS"/>
    <x v="283"/>
    <m/>
    <s v="Materials"/>
    <s v="Equity"/>
    <n v="846721.29"/>
    <n v="0.35"/>
    <n v="846721.29"/>
    <n v="113351"/>
    <n v="7.47"/>
    <s v="Canada"/>
    <s v="Toronto Stock Exchange"/>
    <s v="CAD"/>
  </r>
  <r>
    <x v="3"/>
    <x v="66"/>
    <n v="600362"/>
    <x v="285"/>
    <m/>
    <s v="Materials"/>
    <s v="Equity"/>
    <n v="832251.4"/>
    <n v="0.34"/>
    <n v="832251.4"/>
    <n v="144300"/>
    <n v="5.77"/>
    <s v="China"/>
    <s v="Shanghai Stock Exchange"/>
    <s v="CNY"/>
  </r>
  <r>
    <x v="3"/>
    <x v="66"/>
    <s v="DVP"/>
    <x v="286"/>
    <m/>
    <s v="Materials"/>
    <s v="Equity"/>
    <n v="725034.31"/>
    <n v="0.3"/>
    <n v="725034.31"/>
    <n v="266993"/>
    <n v="2.72"/>
    <s v="Australia"/>
    <s v="Asx - All Markets"/>
    <s v="AUD"/>
  </r>
  <r>
    <x v="3"/>
    <x v="66"/>
    <s v="USD"/>
    <x v="38"/>
    <m/>
    <s v="Cash and/or Derivatives"/>
    <s v="Cash"/>
    <n v="656996.81000000006"/>
    <n v="0.27"/>
    <n v="656996.81000000006"/>
    <n v="656997"/>
    <n v="100"/>
    <s v="United States"/>
    <s v="-"/>
    <s v="USD"/>
  </r>
  <r>
    <x v="3"/>
    <x v="66"/>
    <s v="SOLG"/>
    <x v="290"/>
    <m/>
    <s v="Materials"/>
    <s v="Equity"/>
    <n v="645762.68000000005"/>
    <n v="0.27"/>
    <n v="645762.68000000005"/>
    <n v="1895101"/>
    <n v="0.34"/>
    <s v="United Kingdom"/>
    <s v="London Stock Exchange"/>
    <s v="GBP"/>
  </r>
  <r>
    <x v="3"/>
    <x v="66"/>
    <n v="601168"/>
    <x v="287"/>
    <m/>
    <s v="Materials"/>
    <s v="Equity"/>
    <n v="579077.14"/>
    <n v="0.24"/>
    <n v="579077.14"/>
    <n v="166900"/>
    <n v="3.47"/>
    <s v="China"/>
    <s v="Shanghai Stock Exchange"/>
    <s v="CNY"/>
  </r>
  <r>
    <x v="3"/>
    <x v="66"/>
    <s v="AMMN"/>
    <x v="288"/>
    <m/>
    <s v="Materials"/>
    <s v="Equity"/>
    <n v="555508.09"/>
    <n v="0.23"/>
    <n v="555508.09"/>
    <n v="1394200"/>
    <n v="0.4"/>
    <s v="Indonesia"/>
    <s v="Indonesia Stock Exchange"/>
    <s v="IDR"/>
  </r>
  <r>
    <x v="3"/>
    <x v="66"/>
    <n v="601899"/>
    <x v="289"/>
    <m/>
    <s v="Materials"/>
    <s v="Equity"/>
    <n v="534615"/>
    <n v="0.22"/>
    <n v="534615"/>
    <n v="124000"/>
    <n v="4.3099999999999996"/>
    <s v="China"/>
    <s v="Shanghai Stock Exchange"/>
    <s v="CNY"/>
  </r>
  <r>
    <x v="3"/>
    <x v="66"/>
    <s v="CAML"/>
    <x v="291"/>
    <m/>
    <s v="Materials"/>
    <s v="Equity"/>
    <n v="494950.46"/>
    <n v="0.2"/>
    <n v="494950.46"/>
    <n v="208205"/>
    <n v="2.38"/>
    <s v="United Kingdom"/>
    <s v="London Stock Exchange"/>
    <s v="GBP"/>
  </r>
  <r>
    <x v="3"/>
    <x v="66"/>
    <n v="601212"/>
    <x v="292"/>
    <m/>
    <s v="Materials"/>
    <s v="Equity"/>
    <n v="357498.04"/>
    <n v="0.15"/>
    <n v="357498.04"/>
    <n v="507900"/>
    <n v="0.7"/>
    <s v="China"/>
    <s v="Shanghai Stock Exchange"/>
    <s v="CNY"/>
  </r>
  <r>
    <x v="3"/>
    <x v="66"/>
    <n v="878"/>
    <x v="293"/>
    <m/>
    <s v="Materials"/>
    <s v="Equity"/>
    <n v="336272.45"/>
    <n v="0.14000000000000001"/>
    <n v="336272.45"/>
    <n v="141100"/>
    <n v="2.38"/>
    <s v="China"/>
    <s v="Shenzhen Stock Exchange"/>
    <s v="CNY"/>
  </r>
  <r>
    <x v="3"/>
    <x v="66"/>
    <n v="603993"/>
    <x v="295"/>
    <m/>
    <s v="Materials"/>
    <s v="Equity"/>
    <n v="263277.64"/>
    <n v="0.11"/>
    <n v="263277.64"/>
    <n v="105800"/>
    <n v="2.4900000000000002"/>
    <s v="China"/>
    <s v="Shanghai Stock Exchange"/>
    <s v="CNY"/>
  </r>
  <r>
    <x v="3"/>
    <x v="66"/>
    <n v="737"/>
    <x v="294"/>
    <m/>
    <s v="Materials"/>
    <s v="Equity"/>
    <n v="256257.09"/>
    <n v="0.11"/>
    <n v="256257.09"/>
    <n v="130400"/>
    <n v="1.97"/>
    <s v="China"/>
    <s v="Shenzhen Stock Exchange"/>
    <s v="CNY"/>
  </r>
  <r>
    <x v="3"/>
    <x v="66"/>
    <s v="CAD"/>
    <x v="257"/>
    <m/>
    <s v="Cash and/or Derivatives"/>
    <s v="Cash"/>
    <n v="110649.21"/>
    <n v="0.05"/>
    <n v="110649.21"/>
    <n v="152126"/>
    <n v="72.739999999999995"/>
    <s v="Canada"/>
    <s v="-"/>
    <s v="CAD"/>
  </r>
  <r>
    <x v="3"/>
    <x v="66"/>
    <s v="MXN"/>
    <x v="272"/>
    <m/>
    <s v="Cash and/or Derivatives"/>
    <s v="Cash"/>
    <n v="86921.64"/>
    <n v="0.04"/>
    <n v="86921.64"/>
    <n v="1560374"/>
    <n v="5.57"/>
    <s v="Mexico"/>
    <s v="-"/>
    <s v="MXN"/>
  </r>
  <r>
    <x v="3"/>
    <x v="66"/>
    <n v="2362"/>
    <x v="296"/>
    <m/>
    <s v="Materials"/>
    <s v="Equity"/>
    <n v="74893.179999999993"/>
    <n v="0.03"/>
    <n v="74893.179999999993"/>
    <n v="1071000"/>
    <n v="7.0000000000000007E-2"/>
    <s v="China"/>
    <s v="Hong Kong Exchanges And Clearing Ltd"/>
    <s v="HKD"/>
  </r>
  <r>
    <x v="3"/>
    <x v="66"/>
    <s v="MSIFT"/>
    <x v="142"/>
    <m/>
    <s v="Cash and/or Derivatives"/>
    <s v="Cash Collateral and Margins"/>
    <n v="65000"/>
    <n v="0.03"/>
    <n v="65000"/>
    <n v="65000"/>
    <n v="100"/>
    <s v="United States"/>
    <s v="-"/>
    <s v="USD"/>
  </r>
  <r>
    <x v="3"/>
    <x v="66"/>
    <s v="EUR"/>
    <x v="43"/>
    <m/>
    <s v="Cash and/or Derivatives"/>
    <s v="Cash"/>
    <n v="10976.98"/>
    <n v="0"/>
    <n v="10976.98"/>
    <n v="9326"/>
    <n v="117.7"/>
    <s v="European Union"/>
    <s v="-"/>
    <s v="EUR"/>
  </r>
  <r>
    <x v="3"/>
    <x v="66"/>
    <s v="NGEX"/>
    <x v="297"/>
    <m/>
    <s v="Financials"/>
    <s v="Equity"/>
    <n v="7111.54"/>
    <n v="0"/>
    <n v="7111.54"/>
    <n v="32591"/>
    <n v="0.22"/>
    <s v="Canada"/>
    <s v="Toronto Stock Exchange"/>
    <s v="CAD"/>
  </r>
  <r>
    <x v="3"/>
    <x v="66"/>
    <s v="BRL"/>
    <x v="298"/>
    <m/>
    <s v="Cash and/or Derivatives"/>
    <s v="Cash"/>
    <n v="3722.73"/>
    <n v="0"/>
    <n v="3722.73"/>
    <n v="20352"/>
    <n v="18.29"/>
    <s v="Brazil"/>
    <s v="-"/>
    <s v="BRL"/>
  </r>
  <r>
    <x v="3"/>
    <x v="66"/>
    <s v="GBP"/>
    <x v="145"/>
    <m/>
    <s v="Cash and/or Derivatives"/>
    <s v="FX"/>
    <n v="3284.08"/>
    <n v="0"/>
    <n v="3284.08"/>
    <n v="1560873"/>
    <n v="1"/>
    <s v="United States"/>
    <s v="-"/>
    <s v="USD"/>
  </r>
  <r>
    <x v="3"/>
    <x v="66"/>
    <s v="PLN"/>
    <x v="303"/>
    <m/>
    <s v="Cash and/or Derivatives"/>
    <s v="FX"/>
    <n v="1156.4100000000001"/>
    <n v="0"/>
    <n v="1156.4100000000001"/>
    <n v="2724400"/>
    <n v="1"/>
    <s v="United States"/>
    <s v="-"/>
    <s v="USD"/>
  </r>
  <r>
    <x v="3"/>
    <x v="66"/>
    <s v="CNH"/>
    <x v="62"/>
    <m/>
    <s v="Cash and/or Derivatives"/>
    <s v="FX"/>
    <n v="233.96"/>
    <n v="0"/>
    <n v="233.96"/>
    <n v="1645954"/>
    <n v="1"/>
    <s v="United States"/>
    <s v="-"/>
    <s v="USD"/>
  </r>
  <r>
    <x v="3"/>
    <x v="66"/>
    <s v="HKD"/>
    <x v="63"/>
    <m/>
    <s v="Cash and/or Derivatives"/>
    <s v="FX"/>
    <n v="160.33000000000001"/>
    <n v="0"/>
    <n v="160.33000000000001"/>
    <n v="4337040"/>
    <n v="1"/>
    <s v="United States"/>
    <s v="-"/>
    <s v="USD"/>
  </r>
  <r>
    <x v="3"/>
    <x v="66"/>
    <s v="JPY"/>
    <x v="61"/>
    <m/>
    <s v="Cash and/or Derivatives"/>
    <s v="FX"/>
    <n v="164.95"/>
    <n v="0"/>
    <n v="164.95"/>
    <n v="11346400"/>
    <n v="1"/>
    <s v="United States"/>
    <s v="-"/>
    <s v="USD"/>
  </r>
  <r>
    <x v="3"/>
    <x v="66"/>
    <s v="GBP"/>
    <x v="145"/>
    <m/>
    <s v="Cash and/or Derivatives"/>
    <s v="FX"/>
    <n v="77.53"/>
    <n v="0"/>
    <n v="77.53"/>
    <n v="17059"/>
    <n v="1"/>
    <s v="United States"/>
    <s v="-"/>
    <s v="USD"/>
  </r>
  <r>
    <x v="3"/>
    <x v="66"/>
    <s v="PLN"/>
    <x v="303"/>
    <m/>
    <s v="Cash and/or Derivatives"/>
    <s v="FX"/>
    <n v="52.89"/>
    <n v="0"/>
    <n v="52.89"/>
    <n v="91943"/>
    <n v="1"/>
    <s v="United States"/>
    <s v="-"/>
    <s v="USD"/>
  </r>
  <r>
    <x v="3"/>
    <x v="66"/>
    <s v="AUD"/>
    <x v="301"/>
    <m/>
    <s v="Cash and/or Derivatives"/>
    <s v="FX"/>
    <n v="-4.62"/>
    <n v="0"/>
    <n v="-4.62"/>
    <n v="-56994"/>
    <n v="1"/>
    <s v="United States"/>
    <s v="-"/>
    <s v="USD"/>
  </r>
  <r>
    <x v="3"/>
    <x v="66"/>
    <s v="IXDH6"/>
    <x v="345"/>
    <m/>
    <s v="Cash and/or Derivatives"/>
    <s v="Futures"/>
    <n v="0"/>
    <n v="0"/>
    <n v="95830"/>
    <n v="1"/>
    <n v="958.3"/>
    <s v="-"/>
    <s v="Chicago Mercantile Exchange"/>
    <s v="USD"/>
  </r>
  <r>
    <x v="3"/>
    <x v="66"/>
    <s v="JSH6"/>
    <x v="346"/>
    <m/>
    <s v="Cash and/or Derivatives"/>
    <s v="Futures"/>
    <n v="0"/>
    <n v="0"/>
    <n v="477467.7"/>
    <n v="13"/>
    <n v="734.56"/>
    <s v="European Union"/>
    <s v="Eurex Deutschland"/>
    <s v="EUR"/>
  </r>
  <r>
    <x v="3"/>
    <x v="66"/>
    <s v="IDR"/>
    <x v="304"/>
    <m/>
    <s v="Cash and/or Derivatives"/>
    <s v="FX"/>
    <n v="-49.68"/>
    <n v="0"/>
    <n v="-49.68"/>
    <n v="664430000"/>
    <n v="1"/>
    <s v="United States"/>
    <s v="-"/>
    <s v="USD"/>
  </r>
  <r>
    <x v="3"/>
    <x v="66"/>
    <s v="AUD"/>
    <x v="301"/>
    <m/>
    <s v="Cash and/or Derivatives"/>
    <s v="FX"/>
    <n v="-2856.06"/>
    <n v="0"/>
    <n v="-2856.06"/>
    <n v="2559193"/>
    <n v="1"/>
    <s v="United States"/>
    <s v="-"/>
    <s v="USD"/>
  </r>
  <r>
    <x v="3"/>
    <x v="66"/>
    <s v="IDR"/>
    <x v="249"/>
    <m/>
    <s v="Cash and/or Derivatives"/>
    <s v="Cash"/>
    <n v="-35350.75"/>
    <n v="-0.01"/>
    <n v="-35350.75"/>
    <n v="-590003975"/>
    <n v="0.01"/>
    <s v="Indonesia"/>
    <s v="-"/>
    <s v="IDR"/>
  </r>
  <r>
    <x v="3"/>
    <x v="66"/>
    <s v="JPY"/>
    <x v="46"/>
    <m/>
    <s v="Cash and/or Derivatives"/>
    <s v="Cash"/>
    <n v="-69635.3"/>
    <n v="-0.03"/>
    <n v="-69635.3"/>
    <n v="-10778848"/>
    <n v="0.65"/>
    <s v="Japan"/>
    <s v="-"/>
    <s v="JPY"/>
  </r>
  <r>
    <x v="3"/>
    <x v="66"/>
    <s v="CNH"/>
    <x v="57"/>
    <m/>
    <s v="Cash and/or Derivatives"/>
    <s v="Cash"/>
    <n v="-210047.74"/>
    <n v="-0.09"/>
    <n v="-210047.74"/>
    <n v="-1477161"/>
    <n v="14.22"/>
    <s v="China"/>
    <s v="-"/>
    <s v="CNH"/>
  </r>
  <r>
    <x v="3"/>
    <x v="66"/>
    <s v="HKD"/>
    <x v="45"/>
    <m/>
    <s v="Cash and/or Derivatives"/>
    <s v="Cash"/>
    <n v="-539488.15"/>
    <n v="-0.22"/>
    <n v="-539488.15"/>
    <n v="-4196894"/>
    <n v="12.85"/>
    <s v="Hong Kong"/>
    <s v="-"/>
    <s v="HKD"/>
  </r>
  <r>
    <x v="3"/>
    <x v="66"/>
    <s v="PLN"/>
    <x v="233"/>
    <m/>
    <s v="Cash and/or Derivatives"/>
    <s v="Cash"/>
    <n v="-778853.1"/>
    <n v="-0.32"/>
    <n v="-778853.1"/>
    <n v="-2790008"/>
    <n v="27.92"/>
    <s v="Poland"/>
    <s v="-"/>
    <s v="PLN"/>
  </r>
  <r>
    <x v="3"/>
    <x v="66"/>
    <s v="AUD"/>
    <x v="231"/>
    <m/>
    <s v="Cash and/or Derivatives"/>
    <s v="Cash"/>
    <n v="-1654030.56"/>
    <n v="-0.68"/>
    <n v="-1654030.56"/>
    <n v="-2491197"/>
    <n v="66.39"/>
    <s v="Australia"/>
    <s v="-"/>
    <s v="AUD"/>
  </r>
  <r>
    <x v="3"/>
    <x v="66"/>
    <s v="GBP"/>
    <x v="49"/>
    <m/>
    <s v="Cash and/or Derivatives"/>
    <s v="Cash"/>
    <n v="-2109530.98"/>
    <n v="-0.87"/>
    <n v="-2109530.98"/>
    <n v="-1572458"/>
    <n v="134.15"/>
    <s v="United Kingdom"/>
    <s v="-"/>
    <s v="GBP"/>
  </r>
  <r>
    <x v="2"/>
    <x v="66"/>
    <s v="AMD"/>
    <x v="10"/>
    <m/>
    <s v="Information Technology"/>
    <s v="Equity"/>
    <n v="6602660.2199999997"/>
    <n v="9.23"/>
    <n v="6602660.2199999997"/>
    <n v="31566"/>
    <n v="209.17"/>
    <s v="United States"/>
    <s v="NASDAQ"/>
    <s v="USD"/>
  </r>
  <r>
    <x v="2"/>
    <x v="66"/>
    <n v="5930"/>
    <x v="13"/>
    <m/>
    <s v="Information Technology"/>
    <s v="Equity"/>
    <n v="5511989.71"/>
    <n v="7.71"/>
    <n v="5511989.71"/>
    <n v="79200"/>
    <n v="69.599999999999994"/>
    <s v="Korea (South)"/>
    <s v="Korea Exchange (Stock Market)"/>
    <s v="KRW"/>
  </r>
  <r>
    <x v="2"/>
    <x v="66"/>
    <s v="AAPL"/>
    <x v="1"/>
    <m/>
    <s v="Information Technology"/>
    <s v="Equity"/>
    <n v="5271138.95"/>
    <n v="7.37"/>
    <n v="5271138.95"/>
    <n v="19195"/>
    <n v="274.61"/>
    <s v="United States"/>
    <s v="NASDAQ"/>
    <s v="USD"/>
  </r>
  <r>
    <x v="2"/>
    <x v="66"/>
    <s v="NVDA"/>
    <x v="5"/>
    <m/>
    <s v="Information Technology"/>
    <s v="Equity"/>
    <n v="4802527.5599999996"/>
    <n v="6.71"/>
    <n v="4802527.5599999996"/>
    <n v="27023"/>
    <n v="177.72"/>
    <s v="United States"/>
    <s v="NASDAQ"/>
    <s v="USD"/>
  </r>
  <r>
    <x v="2"/>
    <x v="66"/>
    <s v="EA"/>
    <x v="156"/>
    <m/>
    <s v="Communication"/>
    <s v="Equity"/>
    <n v="4139950.8"/>
    <n v="5.79"/>
    <n v="4139950.8"/>
    <n v="20274"/>
    <n v="204.2"/>
    <s v="United States"/>
    <s v="NASDAQ"/>
    <s v="USD"/>
  </r>
  <r>
    <x v="2"/>
    <x v="66"/>
    <s v="TTWO"/>
    <x v="159"/>
    <m/>
    <s v="Communication"/>
    <s v="Equity"/>
    <n v="3220460.1"/>
    <n v="4.5"/>
    <n v="3220460.1"/>
    <n v="13170"/>
    <n v="244.53"/>
    <s v="United States"/>
    <s v="NASDAQ"/>
    <s v="USD"/>
  </r>
  <r>
    <x v="2"/>
    <x v="66"/>
    <s v="NFLX"/>
    <x v="153"/>
    <m/>
    <s v="Communication"/>
    <s v="Equity"/>
    <n v="3056502.4"/>
    <n v="4.2699999999999996"/>
    <n v="3056502.4"/>
    <n v="32320"/>
    <n v="94.57"/>
    <s v="United States"/>
    <s v="NASDAQ"/>
    <s v="USD"/>
  </r>
  <r>
    <x v="2"/>
    <x v="66"/>
    <n v="1810"/>
    <x v="152"/>
    <m/>
    <s v="Information Technology"/>
    <s v="Equity"/>
    <n v="3003069.65"/>
    <n v="4.2"/>
    <n v="3003069.65"/>
    <n v="571200"/>
    <n v="5.26"/>
    <s v="China"/>
    <s v="Hong Kong Exchanges And Clearing Ltd"/>
    <s v="HKD"/>
  </r>
  <r>
    <x v="2"/>
    <x v="66"/>
    <s v="RBLX"/>
    <x v="158"/>
    <m/>
    <s v="Communication"/>
    <s v="Equity"/>
    <n v="2886481.84"/>
    <n v="4.04"/>
    <n v="2886481.84"/>
    <n v="33011"/>
    <n v="87.44"/>
    <s v="United States"/>
    <s v="New York Stock Exchange Inc."/>
    <s v="USD"/>
  </r>
  <r>
    <x v="2"/>
    <x v="66"/>
    <n v="7974"/>
    <x v="157"/>
    <m/>
    <s v="Communication"/>
    <s v="Equity"/>
    <n v="2713030.56"/>
    <n v="3.79"/>
    <n v="2713030.56"/>
    <n v="37000"/>
    <n v="73.33"/>
    <s v="Japan"/>
    <s v="Tokyo Stock Exchange"/>
    <s v="JPY"/>
  </r>
  <r>
    <x v="2"/>
    <x v="66"/>
    <s v="SPOT"/>
    <x v="154"/>
    <m/>
    <s v="Communication"/>
    <s v="Equity"/>
    <n v="2583810.34"/>
    <n v="3.61"/>
    <n v="2583810.34"/>
    <n v="4462"/>
    <n v="579.07000000000005"/>
    <s v="Sweden"/>
    <s v="New York Stock Exchange Inc."/>
    <s v="USD"/>
  </r>
  <r>
    <x v="2"/>
    <x v="66"/>
    <s v="RDDT"/>
    <x v="236"/>
    <m/>
    <s v="Communication"/>
    <s v="Equity"/>
    <n v="2447872"/>
    <n v="3.42"/>
    <n v="2447872"/>
    <n v="10928"/>
    <n v="224"/>
    <s v="United States"/>
    <s v="New York Stock Exchange Inc."/>
    <s v="USD"/>
  </r>
  <r>
    <x v="2"/>
    <x v="66"/>
    <s v="ALL"/>
    <x v="160"/>
    <m/>
    <s v="Consumer Discretionary"/>
    <s v="Equity"/>
    <n v="2129421"/>
    <n v="2.98"/>
    <n v="2129421"/>
    <n v="56119"/>
    <n v="37.94"/>
    <s v="Australia"/>
    <s v="Asx - All Markets"/>
    <s v="AUD"/>
  </r>
  <r>
    <x v="2"/>
    <x v="66"/>
    <s v="ZM"/>
    <x v="161"/>
    <m/>
    <s v="Information Technology"/>
    <s v="Equity"/>
    <n v="2071247.51"/>
    <n v="2.9"/>
    <n v="2071247.51"/>
    <n v="23561"/>
    <n v="87.91"/>
    <s v="United States"/>
    <s v="NASDAQ"/>
    <s v="USD"/>
  </r>
  <r>
    <x v="2"/>
    <x v="66"/>
    <s v="LOGN"/>
    <x v="164"/>
    <m/>
    <s v="Information Technology"/>
    <s v="Equity"/>
    <n v="1479659.27"/>
    <n v="2.0699999999999998"/>
    <n v="1479659.27"/>
    <n v="13223"/>
    <n v="111.9"/>
    <s v="Switzerland"/>
    <s v="SIX Swiss Exchange"/>
    <s v="CHF"/>
  </r>
  <r>
    <x v="2"/>
    <x v="66"/>
    <s v="TTD"/>
    <x v="155"/>
    <m/>
    <s v="Communication"/>
    <s v="Equity"/>
    <n v="1473184.48"/>
    <n v="2.06"/>
    <n v="1473184.48"/>
    <n v="40207"/>
    <n v="36.64"/>
    <s v="United States"/>
    <s v="NASDAQ"/>
    <s v="USD"/>
  </r>
  <r>
    <x v="2"/>
    <x v="66"/>
    <s v="PINS"/>
    <x v="162"/>
    <m/>
    <s v="Communication"/>
    <s v="Equity"/>
    <n v="1374460.7"/>
    <n v="1.92"/>
    <n v="1374460.7"/>
    <n v="53315"/>
    <n v="25.78"/>
    <s v="United States"/>
    <s v="New York Stock Exchange Inc."/>
    <s v="USD"/>
  </r>
  <r>
    <x v="2"/>
    <x v="66"/>
    <n v="9766"/>
    <x v="168"/>
    <m/>
    <s v="Communication"/>
    <s v="Equity"/>
    <n v="1291530.46"/>
    <n v="1.81"/>
    <n v="1291530.46"/>
    <n v="9200"/>
    <n v="140.38"/>
    <s v="Japan"/>
    <s v="Tokyo Stock Exchange"/>
    <s v="JPY"/>
  </r>
  <r>
    <x v="2"/>
    <x v="66"/>
    <s v="ROKU"/>
    <x v="169"/>
    <m/>
    <s v="Communication"/>
    <s v="Equity"/>
    <n v="1291087.98"/>
    <n v="1.8"/>
    <n v="1291087.98"/>
    <n v="11622"/>
    <n v="111.09"/>
    <s v="United States"/>
    <s v="NASDAQ"/>
    <s v="USD"/>
  </r>
  <r>
    <x v="2"/>
    <x v="66"/>
    <n v="992"/>
    <x v="36"/>
    <m/>
    <s v="Information Technology"/>
    <s v="Equity"/>
    <n v="951173.61"/>
    <n v="1.33"/>
    <n v="951173.61"/>
    <n v="766000"/>
    <n v="1.24"/>
    <s v="China"/>
    <s v="Hong Kong Exchanges And Clearing Ltd"/>
    <s v="HKD"/>
  </r>
  <r>
    <x v="2"/>
    <x v="66"/>
    <s v="EVO"/>
    <x v="163"/>
    <m/>
    <s v="Consumer Discretionary"/>
    <s v="Equity"/>
    <n v="916302.09"/>
    <n v="1.28"/>
    <n v="916302.09"/>
    <n v="13369"/>
    <n v="68.540000000000006"/>
    <s v="Sweden"/>
    <s v="Nasdaq Omx Nordic"/>
    <s v="SEK"/>
  </r>
  <r>
    <x v="2"/>
    <x v="66"/>
    <n v="3659"/>
    <x v="173"/>
    <m/>
    <s v="Communication"/>
    <s v="Equity"/>
    <n v="906415.14"/>
    <n v="1.27"/>
    <n v="906415.14"/>
    <n v="37000"/>
    <n v="24.5"/>
    <s v="Japan"/>
    <s v="Tokyo Stock Exchange"/>
    <s v="JPY"/>
  </r>
  <r>
    <x v="2"/>
    <x v="66"/>
    <s v="PSON"/>
    <x v="167"/>
    <m/>
    <s v="Consumer Discretionary"/>
    <s v="Equity"/>
    <n v="826474.27"/>
    <n v="1.1599999999999999"/>
    <n v="826474.27"/>
    <n v="59208"/>
    <n v="13.96"/>
    <s v="United Kingdom"/>
    <s v="London Stock Exchange"/>
    <s v="GBP"/>
  </r>
  <r>
    <x v="2"/>
    <x v="66"/>
    <s v="SNAP"/>
    <x v="165"/>
    <m/>
    <s v="Communication"/>
    <s v="Equity"/>
    <n v="783143.57"/>
    <n v="1.0900000000000001"/>
    <n v="783143.57"/>
    <n v="106261"/>
    <n v="7.37"/>
    <s v="United States"/>
    <s v="New York Stock Exchange Inc."/>
    <s v="USD"/>
  </r>
  <r>
    <x v="2"/>
    <x v="66"/>
    <n v="9697"/>
    <x v="170"/>
    <m/>
    <s v="Communication"/>
    <s v="Equity"/>
    <n v="764080.37"/>
    <n v="1.07"/>
    <n v="764080.37"/>
    <n v="33600"/>
    <n v="22.74"/>
    <s v="Japan"/>
    <s v="Tokyo Stock Exchange"/>
    <s v="JPY"/>
  </r>
  <r>
    <x v="2"/>
    <x v="66"/>
    <n v="5935"/>
    <x v="32"/>
    <m/>
    <s v="Information Technology"/>
    <s v="Equity"/>
    <n v="683089.3"/>
    <n v="0.95"/>
    <n v="683089.3"/>
    <n v="12644"/>
    <n v="54.02"/>
    <s v="Korea (South)"/>
    <s v="Korea Exchange (Stock Market)"/>
    <s v="KRW"/>
  </r>
  <r>
    <x v="2"/>
    <x v="66"/>
    <s v="DUOL"/>
    <x v="166"/>
    <m/>
    <s v="Consumer Discretionary"/>
    <s v="Equity"/>
    <n v="657803.93999999994"/>
    <n v="0.92"/>
    <n v="657803.93999999994"/>
    <n v="3522"/>
    <n v="186.77"/>
    <s v="United States"/>
    <s v="NASDAQ"/>
    <s v="USD"/>
  </r>
  <r>
    <x v="2"/>
    <x v="66"/>
    <n v="259960"/>
    <x v="171"/>
    <m/>
    <s v="Communication"/>
    <s v="Equity"/>
    <n v="464840.57"/>
    <n v="0.65"/>
    <n v="464840.57"/>
    <n v="2814"/>
    <n v="165.19"/>
    <s v="Korea (South)"/>
    <s v="Korea Exchange (Stock Market)"/>
    <s v="KRW"/>
  </r>
  <r>
    <x v="2"/>
    <x v="66"/>
    <n v="9684"/>
    <x v="176"/>
    <m/>
    <s v="Communication"/>
    <s v="Equity"/>
    <n v="455897.67"/>
    <n v="0.64"/>
    <n v="455897.67"/>
    <n v="24800"/>
    <n v="18.38"/>
    <s v="Japan"/>
    <s v="Tokyo Stock Exchange"/>
    <s v="JPY"/>
  </r>
  <r>
    <x v="2"/>
    <x v="66"/>
    <s v="LIF"/>
    <x v="237"/>
    <m/>
    <s v="Information Technology"/>
    <s v="Equity"/>
    <n v="441140.5"/>
    <n v="0.62"/>
    <n v="441140.5"/>
    <n v="6866"/>
    <n v="64.25"/>
    <s v="United States"/>
    <s v="NASDAQ"/>
    <s v="USD"/>
  </r>
  <r>
    <x v="2"/>
    <x v="66"/>
    <s v="CDR"/>
    <x v="177"/>
    <m/>
    <s v="Communication"/>
    <s v="Equity"/>
    <n v="425602.09"/>
    <n v="0.6"/>
    <n v="425602.09"/>
    <n v="6233"/>
    <n v="68.28"/>
    <s v="Poland"/>
    <s v="Warsaw Stock Exchange/Equities/Main Market"/>
    <s v="PLN"/>
  </r>
  <r>
    <x v="2"/>
    <x v="66"/>
    <s v="LOPE"/>
    <x v="174"/>
    <m/>
    <s v="Consumer Discretionary"/>
    <s v="Equity"/>
    <n v="416544.83"/>
    <n v="0.57999999999999996"/>
    <n v="416544.83"/>
    <n v="2521"/>
    <n v="165.23"/>
    <s v="United States"/>
    <s v="NASDAQ"/>
    <s v="USD"/>
  </r>
  <r>
    <x v="2"/>
    <x v="66"/>
    <s v="SOUN"/>
    <x v="172"/>
    <m/>
    <s v="Information Technology"/>
    <s v="Equity"/>
    <n v="363874.72"/>
    <n v="0.51"/>
    <n v="363874.72"/>
    <n v="32752"/>
    <n v="11.11"/>
    <s v="United States"/>
    <s v="NASDAQ"/>
    <s v="USD"/>
  </r>
  <r>
    <x v="2"/>
    <x v="66"/>
    <n v="6417"/>
    <x v="180"/>
    <m/>
    <s v="Consumer Discretionary"/>
    <s v="Equity"/>
    <n v="317147.43"/>
    <n v="0.44"/>
    <n v="317147.43"/>
    <n v="19500"/>
    <n v="16.260000000000002"/>
    <s v="Japan"/>
    <s v="Tokyo Stock Exchange"/>
    <s v="JPY"/>
  </r>
  <r>
    <x v="2"/>
    <x v="66"/>
    <s v="AMBA"/>
    <x v="179"/>
    <m/>
    <s v="Information Technology"/>
    <s v="Equity"/>
    <n v="271148.65999999997"/>
    <n v="0.38"/>
    <n v="271148.65999999997"/>
    <n v="3767"/>
    <n v="71.98"/>
    <s v="United States"/>
    <s v="NASDAQ"/>
    <s v="USD"/>
  </r>
  <r>
    <x v="2"/>
    <x v="66"/>
    <s v="LRN"/>
    <x v="175"/>
    <m/>
    <s v="Consumer Discretionary"/>
    <s v="Equity"/>
    <n v="254394.3"/>
    <n v="0.36"/>
    <n v="254394.3"/>
    <n v="3865"/>
    <n v="65.819999999999993"/>
    <s v="United States"/>
    <s v="New York Stock Exchange Inc."/>
    <s v="USD"/>
  </r>
  <r>
    <x v="2"/>
    <x v="66"/>
    <s v="SRAD"/>
    <x v="239"/>
    <m/>
    <s v="Consumer Discretionary"/>
    <s v="Equity"/>
    <n v="235686.33"/>
    <n v="0.33"/>
    <n v="235686.33"/>
    <n v="10461"/>
    <n v="22.53"/>
    <s v="United States"/>
    <s v="NASDAQ"/>
    <s v="USD"/>
  </r>
  <r>
    <x v="2"/>
    <x v="66"/>
    <s v="PTON"/>
    <x v="178"/>
    <m/>
    <s v="Consumer Discretionary"/>
    <s v="Equity"/>
    <n v="209921.47"/>
    <n v="0.28999999999999998"/>
    <n v="209921.47"/>
    <n v="33913"/>
    <n v="6.19"/>
    <s v="United States"/>
    <s v="NASDAQ"/>
    <s v="USD"/>
  </r>
  <r>
    <x v="2"/>
    <x v="66"/>
    <s v="MGNI"/>
    <x v="184"/>
    <m/>
    <s v="Communication"/>
    <s v="Equity"/>
    <n v="207213.12"/>
    <n v="0.28999999999999998"/>
    <n v="207213.12"/>
    <n v="12528"/>
    <n v="16.54"/>
    <s v="United States"/>
    <s v="NASDAQ"/>
    <s v="USD"/>
  </r>
  <r>
    <x v="2"/>
    <x v="66"/>
    <s v="SINCH"/>
    <x v="240"/>
    <m/>
    <s v="Information Technology"/>
    <s v="Equity"/>
    <n v="200782.54"/>
    <n v="0.28000000000000003"/>
    <n v="200782.54"/>
    <n v="61184"/>
    <n v="3.28"/>
    <s v="Sweden"/>
    <s v="Nasdaq Omx Nordic"/>
    <s v="SEK"/>
  </r>
  <r>
    <x v="2"/>
    <x v="66"/>
    <s v="SONO"/>
    <x v="187"/>
    <m/>
    <s v="Consumer Discretionary"/>
    <s v="Equity"/>
    <n v="194037.12"/>
    <n v="0.27"/>
    <n v="194037.12"/>
    <n v="10638"/>
    <n v="18.239999999999998"/>
    <s v="United States"/>
    <s v="NASDAQ"/>
    <s v="USD"/>
  </r>
  <r>
    <x v="2"/>
    <x v="66"/>
    <n v="36570"/>
    <x v="186"/>
    <m/>
    <s v="Communication"/>
    <s v="Equity"/>
    <n v="149032.82999999999"/>
    <n v="0.21"/>
    <n v="149032.82999999999"/>
    <n v="1122"/>
    <n v="132.83000000000001"/>
    <s v="Korea (South)"/>
    <s v="Korea Exchange (Stock Market)"/>
    <s v="KRW"/>
  </r>
  <r>
    <x v="2"/>
    <x v="66"/>
    <n v="1070"/>
    <x v="209"/>
    <m/>
    <s v="Consumer Discretionary"/>
    <s v="Equity"/>
    <n v="142683.24"/>
    <n v="0.2"/>
    <n v="142683.24"/>
    <n v="101000"/>
    <n v="1.41"/>
    <s v="China"/>
    <s v="Hong Kong Exchanges And Clearing Ltd"/>
    <s v="HKD"/>
  </r>
  <r>
    <x v="2"/>
    <x v="66"/>
    <s v="USD"/>
    <x v="38"/>
    <m/>
    <s v="Cash and/or Derivatives"/>
    <s v="Cash"/>
    <n v="137569.1"/>
    <n v="0.19"/>
    <n v="137569.1"/>
    <n v="137569"/>
    <n v="100"/>
    <s v="United States"/>
    <s v="-"/>
    <s v="USD"/>
  </r>
  <r>
    <x v="2"/>
    <x v="66"/>
    <s v="DV"/>
    <x v="183"/>
    <m/>
    <s v="Communication"/>
    <s v="Equity"/>
    <n v="134855.41"/>
    <n v="0.19"/>
    <n v="134855.41"/>
    <n v="12073"/>
    <n v="11.17"/>
    <s v="United States"/>
    <s v="New York Stock Exchange Inc."/>
    <s v="USD"/>
  </r>
  <r>
    <x v="2"/>
    <x v="66"/>
    <n v="3635"/>
    <x v="188"/>
    <m/>
    <s v="Communication"/>
    <s v="Equity"/>
    <n v="129057.76"/>
    <n v="0.18"/>
    <n v="129057.76"/>
    <n v="10300"/>
    <n v="12.53"/>
    <s v="Japan"/>
    <s v="Tokyo Stock Exchange"/>
    <s v="JPY"/>
  </r>
  <r>
    <x v="2"/>
    <x v="66"/>
    <s v="ADEA"/>
    <x v="190"/>
    <m/>
    <s v="Information Technology"/>
    <s v="Equity"/>
    <n v="125074.97"/>
    <n v="0.17"/>
    <n v="125074.97"/>
    <n v="9599"/>
    <n v="13.03"/>
    <s v="United States"/>
    <s v="NASDAQ"/>
    <s v="USD"/>
  </r>
  <r>
    <x v="2"/>
    <x v="66"/>
    <s v="UTI"/>
    <x v="241"/>
    <m/>
    <s v="Consumer Discretionary"/>
    <s v="Equity"/>
    <n v="124368"/>
    <n v="0.17"/>
    <n v="124368"/>
    <n v="4800"/>
    <n v="25.91"/>
    <s v="United States"/>
    <s v="New York Stock Exchange Inc."/>
    <s v="USD"/>
  </r>
  <r>
    <x v="2"/>
    <x v="66"/>
    <n v="2432"/>
    <x v="189"/>
    <m/>
    <s v="Communication"/>
    <s v="Equity"/>
    <n v="110001.94"/>
    <n v="0.15"/>
    <n v="110001.94"/>
    <n v="6800"/>
    <n v="16.18"/>
    <s v="Japan"/>
    <s v="Tokyo Stock Exchange"/>
    <s v="JPY"/>
  </r>
  <r>
    <x v="2"/>
    <x v="66"/>
    <n v="2498"/>
    <x v="193"/>
    <m/>
    <s v="Information Technology"/>
    <s v="Equity"/>
    <n v="109614.23"/>
    <n v="0.15"/>
    <n v="109614.23"/>
    <n v="70000"/>
    <n v="1.57"/>
    <s v="Taiwan"/>
    <s v="Taiwan Stock Exchange"/>
    <s v="TWD"/>
  </r>
  <r>
    <x v="2"/>
    <x v="66"/>
    <s v="HLIT"/>
    <x v="191"/>
    <m/>
    <s v="Information Technology"/>
    <s v="Equity"/>
    <n v="104241.68"/>
    <n v="0.15"/>
    <n v="104241.68"/>
    <n v="10004"/>
    <n v="10.42"/>
    <s v="United States"/>
    <s v="NASDAQ"/>
    <s v="USD"/>
  </r>
  <r>
    <x v="2"/>
    <x v="66"/>
    <s v="MTG B"/>
    <x v="201"/>
    <m/>
    <s v="Communication"/>
    <s v="Equity"/>
    <n v="99886.88"/>
    <n v="0.14000000000000001"/>
    <n v="99886.88"/>
    <n v="8203"/>
    <n v="12.18"/>
    <s v="Sweden"/>
    <s v="Nasdaq Omx Nordic"/>
    <s v="SEK"/>
  </r>
  <r>
    <x v="2"/>
    <x v="66"/>
    <n v="4915"/>
    <x v="196"/>
    <m/>
    <s v="Information Technology"/>
    <s v="Equity"/>
    <n v="97953.85"/>
    <n v="0.14000000000000001"/>
    <n v="97953.85"/>
    <n v="40500"/>
    <n v="2.42"/>
    <s v="Taiwan"/>
    <s v="Taiwan Stock Exchange"/>
    <s v="TWD"/>
  </r>
  <r>
    <x v="2"/>
    <x v="66"/>
    <s v="PTEC"/>
    <x v="181"/>
    <m/>
    <s v="Consumer Discretionary"/>
    <s v="Equity"/>
    <n v="95529.37"/>
    <n v="0.13"/>
    <n v="95529.37"/>
    <n v="25341"/>
    <n v="3.77"/>
    <s v="United Kingdom"/>
    <s v="London Stock Exchange"/>
    <s v="GBP"/>
  </r>
  <r>
    <x v="2"/>
    <x v="66"/>
    <s v="COUR"/>
    <x v="197"/>
    <m/>
    <s v="Consumer Discretionary"/>
    <s v="Equity"/>
    <n v="94136.639999999999"/>
    <n v="0.13"/>
    <n v="94136.639999999999"/>
    <n v="11856"/>
    <n v="7.94"/>
    <s v="United States"/>
    <s v="New York Stock Exchange Inc."/>
    <s v="USD"/>
  </r>
  <r>
    <x v="2"/>
    <x v="66"/>
    <s v="EMBRAC B"/>
    <x v="182"/>
    <m/>
    <s v="Communication"/>
    <s v="Equity"/>
    <n v="92101.2"/>
    <n v="0.13"/>
    <n v="92101.2"/>
    <n v="14633"/>
    <n v="6.29"/>
    <s v="Sweden"/>
    <s v="Nasdaq Omx Nordic"/>
    <s v="SEK"/>
  </r>
  <r>
    <x v="2"/>
    <x v="66"/>
    <s v="IEL"/>
    <x v="185"/>
    <m/>
    <s v="Consumer Discretionary"/>
    <s v="Equity"/>
    <n v="89979.35"/>
    <n v="0.13"/>
    <n v="89979.35"/>
    <n v="24912"/>
    <n v="3.61"/>
    <s v="Australia"/>
    <s v="Asx - All Markets"/>
    <s v="AUD"/>
  </r>
  <r>
    <x v="2"/>
    <x v="66"/>
    <n v="251270"/>
    <x v="204"/>
    <m/>
    <s v="Communication"/>
    <s v="Equity"/>
    <n v="86935.82"/>
    <n v="0.12"/>
    <n v="86935.82"/>
    <n v="2618"/>
    <n v="33.21"/>
    <s v="Korea (South)"/>
    <s v="Korea Exchange (Stock Market)"/>
    <s v="KRW"/>
  </r>
  <r>
    <x v="2"/>
    <x v="66"/>
    <n v="3738"/>
    <x v="200"/>
    <m/>
    <s v="Information Technology"/>
    <s v="Equity"/>
    <n v="86705.919999999998"/>
    <n v="0.12"/>
    <n v="86705.919999999998"/>
    <n v="154000"/>
    <n v="0.56000000000000005"/>
    <s v="Hong Kong"/>
    <s v="Hong Kong Exchanges And Clearing Ltd"/>
    <s v="HKD"/>
  </r>
  <r>
    <x v="2"/>
    <x v="66"/>
    <n v="263750"/>
    <x v="207"/>
    <m/>
    <s v="Communication"/>
    <s v="Equity"/>
    <n v="83819.44"/>
    <n v="0.12"/>
    <n v="83819.44"/>
    <n v="3306"/>
    <n v="25.35"/>
    <s v="Korea (South)"/>
    <s v="Korea Exchange (Kosdaq)"/>
    <s v="KRW"/>
  </r>
  <r>
    <x v="2"/>
    <x v="66"/>
    <s v="FUBO"/>
    <x v="219"/>
    <m/>
    <s v="Communication"/>
    <s v="Equity"/>
    <n v="80718.92"/>
    <n v="0.11"/>
    <n v="80718.92"/>
    <n v="30119"/>
    <n v="2.68"/>
    <s v="United States"/>
    <s v="New York Stock Exchange Inc."/>
    <s v="USD"/>
  </r>
  <r>
    <x v="2"/>
    <x v="66"/>
    <n v="2439"/>
    <x v="203"/>
    <m/>
    <s v="Consumer Discretionary"/>
    <s v="Equity"/>
    <n v="70233.95"/>
    <n v="0.1"/>
    <n v="70233.95"/>
    <n v="23008"/>
    <n v="3.05"/>
    <s v="Taiwan"/>
    <s v="Taiwan Stock Exchange"/>
    <s v="TWD"/>
  </r>
  <r>
    <x v="2"/>
    <x v="66"/>
    <s v="IAS"/>
    <x v="206"/>
    <m/>
    <s v="Communication"/>
    <s v="Equity"/>
    <n v="65041.56"/>
    <n v="0.09"/>
    <n v="65041.56"/>
    <n v="6327"/>
    <n v="10.28"/>
    <s v="United States"/>
    <s v="NASDAQ"/>
    <s v="USD"/>
  </r>
  <r>
    <x v="2"/>
    <x v="66"/>
    <n v="3765"/>
    <x v="199"/>
    <m/>
    <s v="Communication"/>
    <s v="Equity"/>
    <n v="64391.11"/>
    <n v="0.09"/>
    <n v="64391.11"/>
    <n v="4100"/>
    <n v="15.71"/>
    <s v="Japan"/>
    <s v="Tokyo Stock Exchange"/>
    <s v="JPY"/>
  </r>
  <r>
    <x v="2"/>
    <x v="66"/>
    <s v="UBI"/>
    <x v="192"/>
    <m/>
    <s v="Communication"/>
    <s v="Equity"/>
    <n v="62860.1"/>
    <n v="0.09"/>
    <n v="62860.1"/>
    <n v="8761"/>
    <n v="7.17"/>
    <s v="France"/>
    <s v="Nyse Euronext - Euronext Paris"/>
    <s v="EUR"/>
  </r>
  <r>
    <x v="2"/>
    <x v="66"/>
    <n v="2121"/>
    <x v="202"/>
    <m/>
    <s v="Communication"/>
    <s v="Equity"/>
    <n v="57839.01"/>
    <n v="0.08"/>
    <n v="57839.01"/>
    <n v="3300"/>
    <n v="17.53"/>
    <s v="Japan"/>
    <s v="Tokyo Stock Exchange"/>
    <s v="JPY"/>
  </r>
  <r>
    <x v="2"/>
    <x v="66"/>
    <n v="6727"/>
    <x v="208"/>
    <m/>
    <s v="Information Technology"/>
    <s v="Equity"/>
    <n v="54471.22"/>
    <n v="0.08"/>
    <n v="54471.22"/>
    <n v="10700"/>
    <n v="5.09"/>
    <s v="Japan"/>
    <s v="Tokyo Stock Exchange"/>
    <s v="JPY"/>
  </r>
  <r>
    <x v="2"/>
    <x v="66"/>
    <n v="2362"/>
    <x v="205"/>
    <m/>
    <s v="Information Technology"/>
    <s v="Equity"/>
    <n v="52700.73"/>
    <n v="7.0000000000000007E-2"/>
    <n v="52700.73"/>
    <n v="41000"/>
    <n v="1.29"/>
    <s v="Taiwan"/>
    <s v="Taiwan Stock Exchange"/>
    <s v="TWD"/>
  </r>
  <r>
    <x v="2"/>
    <x v="66"/>
    <n v="2767"/>
    <x v="214"/>
    <m/>
    <s v="Consumer Discretionary"/>
    <s v="Equity"/>
    <n v="46359.58"/>
    <n v="0.06"/>
    <n v="46359.58"/>
    <n v="3900"/>
    <n v="11.89"/>
    <s v="Japan"/>
    <s v="Tokyo Stock Exchange"/>
    <s v="JPY"/>
  </r>
  <r>
    <x v="2"/>
    <x v="66"/>
    <n v="751"/>
    <x v="213"/>
    <m/>
    <s v="Consumer Discretionary"/>
    <s v="Equity"/>
    <n v="45885.29"/>
    <n v="0.06"/>
    <n v="45885.29"/>
    <n v="92000"/>
    <n v="0.5"/>
    <s v="China"/>
    <s v="Hong Kong Exchanges And Clearing Ltd"/>
    <s v="HKD"/>
  </r>
  <r>
    <x v="2"/>
    <x v="66"/>
    <n v="293490"/>
    <x v="212"/>
    <m/>
    <s v="Communication"/>
    <s v="Equity"/>
    <n v="37654.86"/>
    <n v="0.05"/>
    <n v="37654.86"/>
    <n v="3600"/>
    <n v="10.46"/>
    <s v="Korea (South)"/>
    <s v="Korea Exchange (Kosdaq)"/>
    <s v="KRW"/>
  </r>
  <r>
    <x v="2"/>
    <x v="66"/>
    <n v="192080"/>
    <x v="217"/>
    <m/>
    <s v="Consumer Discretionary"/>
    <s v="Equity"/>
    <n v="35205.47"/>
    <n v="0.05"/>
    <n v="35205.47"/>
    <n v="972"/>
    <n v="36.22"/>
    <s v="Korea (South)"/>
    <s v="Korea Exchange (Stock Market)"/>
    <s v="KRW"/>
  </r>
  <r>
    <x v="2"/>
    <x v="66"/>
    <n v="799"/>
    <x v="243"/>
    <m/>
    <s v="Communication"/>
    <s v="Equity"/>
    <n v="32640.05"/>
    <n v="0.05"/>
    <n v="32640.05"/>
    <n v="69000"/>
    <n v="0.47"/>
    <s v="Hong Kong"/>
    <s v="Hong Kong Exchanges And Clearing Ltd"/>
    <s v="HKD"/>
  </r>
  <r>
    <x v="2"/>
    <x v="66"/>
    <s v="PUBM"/>
    <x v="210"/>
    <m/>
    <s v="Communication"/>
    <s v="Equity"/>
    <n v="31941.86"/>
    <n v="0.04"/>
    <n v="31941.86"/>
    <n v="3557"/>
    <n v="8.98"/>
    <s v="United States"/>
    <s v="NASDAQ"/>
    <s v="USD"/>
  </r>
  <r>
    <x v="2"/>
    <x v="66"/>
    <n v="112040"/>
    <x v="215"/>
    <m/>
    <s v="Communication"/>
    <s v="Equity"/>
    <n v="31745.75"/>
    <n v="0.04"/>
    <n v="31745.75"/>
    <n v="1807"/>
    <n v="17.57"/>
    <s v="Korea (South)"/>
    <s v="Korea Exchange (Kosdaq)"/>
    <s v="KRW"/>
  </r>
  <r>
    <x v="2"/>
    <x v="66"/>
    <n v="67160"/>
    <x v="211"/>
    <m/>
    <s v="Communication"/>
    <s v="Equity"/>
    <n v="30375.4"/>
    <n v="0.04"/>
    <n v="30375.4"/>
    <n v="655"/>
    <n v="46.37"/>
    <s v="Korea (South)"/>
    <s v="Korea Exchange (Kosdaq)"/>
    <s v="KRW"/>
  </r>
  <r>
    <x v="2"/>
    <x v="66"/>
    <n v="777"/>
    <x v="242"/>
    <m/>
    <s v="Communication"/>
    <s v="Equity"/>
    <n v="29948.33"/>
    <n v="0.04"/>
    <n v="29948.33"/>
    <n v="22000"/>
    <n v="1.36"/>
    <s v="China"/>
    <s v="Hong Kong Exchanges And Clearing Ltd"/>
    <s v="HKD"/>
  </r>
  <r>
    <x v="2"/>
    <x v="66"/>
    <n v="6419"/>
    <x v="245"/>
    <m/>
    <s v="Consumer Discretionary"/>
    <s v="Equity"/>
    <n v="28037.99"/>
    <n v="0.04"/>
    <n v="28037.99"/>
    <n v="1400"/>
    <n v="20.03"/>
    <s v="Japan"/>
    <s v="Tokyo Stock Exchange"/>
    <s v="JPY"/>
  </r>
  <r>
    <x v="2"/>
    <x v="66"/>
    <s v="PLTK"/>
    <x v="224"/>
    <m/>
    <s v="Communication"/>
    <s v="Equity"/>
    <n v="27220.16"/>
    <n v="0.04"/>
    <n v="27220.16"/>
    <n v="6512"/>
    <n v="4.18"/>
    <s v="United States"/>
    <s v="NASDAQ"/>
    <s v="USD"/>
  </r>
  <r>
    <x v="2"/>
    <x v="66"/>
    <n v="6200"/>
    <x v="244"/>
    <m/>
    <s v="Industrials"/>
    <s v="Equity"/>
    <n v="26112.799999999999"/>
    <n v="0.04"/>
    <n v="26112.799999999999"/>
    <n v="4700"/>
    <n v="5.56"/>
    <s v="Japan"/>
    <s v="Tokyo Stock Exchange"/>
    <s v="JPY"/>
  </r>
  <r>
    <x v="2"/>
    <x v="66"/>
    <s v="BMBL"/>
    <x v="195"/>
    <m/>
    <s v="Communication"/>
    <s v="Equity"/>
    <n v="24011.06"/>
    <n v="0.03"/>
    <n v="24011.06"/>
    <n v="6802"/>
    <n v="3.53"/>
    <s v="United States"/>
    <s v="NASDAQ"/>
    <s v="USD"/>
  </r>
  <r>
    <x v="2"/>
    <x v="66"/>
    <n v="30520"/>
    <x v="246"/>
    <m/>
    <s v="Information Technology"/>
    <s v="Equity"/>
    <n v="23567.599999999999"/>
    <n v="0.03"/>
    <n v="23567.599999999999"/>
    <n v="1507"/>
    <n v="15.64"/>
    <s v="Korea (South)"/>
    <s v="Korea Exchange (Kosdaq)"/>
    <s v="KRW"/>
  </r>
  <r>
    <x v="2"/>
    <x v="66"/>
    <n v="376300"/>
    <x v="223"/>
    <m/>
    <s v="Communication"/>
    <s v="Equity"/>
    <n v="21898.25"/>
    <n v="0.03"/>
    <n v="21898.25"/>
    <n v="901"/>
    <n v="24.3"/>
    <s v="Korea (South)"/>
    <s v="Korea Exchange (Kosdaq)"/>
    <s v="KRW"/>
  </r>
  <r>
    <x v="2"/>
    <x v="66"/>
    <s v="JPY"/>
    <x v="46"/>
    <m/>
    <s v="Cash and/or Derivatives"/>
    <s v="Cash"/>
    <n v="21008.21"/>
    <n v="0.03"/>
    <n v="21008.21"/>
    <n v="3251861"/>
    <n v="0.65"/>
    <s v="Japan"/>
    <s v="-"/>
    <s v="JPY"/>
  </r>
  <r>
    <x v="2"/>
    <x v="66"/>
    <s v="MSIN"/>
    <x v="247"/>
    <m/>
    <s v="Communication"/>
    <s v="Equity"/>
    <n v="19237.02"/>
    <n v="0.03"/>
    <n v="19237.02"/>
    <n v="768100"/>
    <n v="0.03"/>
    <s v="Indonesia"/>
    <s v="Indonesia Stock Exchange"/>
    <s v="IDR"/>
  </r>
  <r>
    <x v="2"/>
    <x v="66"/>
    <n v="225570"/>
    <x v="248"/>
    <m/>
    <s v="Communication"/>
    <s v="Equity"/>
    <n v="18225.349999999999"/>
    <n v="0.03"/>
    <n v="18225.349999999999"/>
    <n v="2203"/>
    <n v="8.27"/>
    <s v="Korea (South)"/>
    <s v="Korea Exchange (Kosdaq)"/>
    <s v="KRW"/>
  </r>
  <r>
    <x v="2"/>
    <x v="66"/>
    <n v="3632"/>
    <x v="225"/>
    <m/>
    <s v="Communication"/>
    <s v="Equity"/>
    <n v="15802.7"/>
    <n v="0.02"/>
    <n v="15802.7"/>
    <n v="6100"/>
    <n v="2.59"/>
    <s v="Japan"/>
    <s v="Tokyo Stock Exchange"/>
    <s v="JPY"/>
  </r>
  <r>
    <x v="2"/>
    <x v="66"/>
    <s v="HKD"/>
    <x v="45"/>
    <m/>
    <s v="Cash and/or Derivatives"/>
    <s v="Cash"/>
    <n v="15175.47"/>
    <n v="0.02"/>
    <n v="15175.47"/>
    <n v="118056"/>
    <n v="12.85"/>
    <s v="Hong Kong"/>
    <s v="-"/>
    <s v="HKD"/>
  </r>
  <r>
    <x v="2"/>
    <x v="66"/>
    <n v="194480"/>
    <x v="228"/>
    <m/>
    <s v="Communication"/>
    <s v="Equity"/>
    <n v="13114.89"/>
    <n v="0.02"/>
    <n v="13114.89"/>
    <n v="668"/>
    <n v="19.63"/>
    <s v="Korea (South)"/>
    <s v="Korea Exchange (Kosdaq)"/>
    <s v="KRW"/>
  </r>
  <r>
    <x v="2"/>
    <x v="66"/>
    <s v="KRW"/>
    <x v="39"/>
    <m/>
    <s v="Cash and/or Derivatives"/>
    <s v="Cash"/>
    <n v="9661.9500000000007"/>
    <n v="0.01"/>
    <n v="9661.9500000000007"/>
    <n v="14271669"/>
    <n v="7.0000000000000007E-2"/>
    <s v="Korea (South)"/>
    <s v="-"/>
    <s v="KRW"/>
  </r>
  <r>
    <x v="2"/>
    <x v="66"/>
    <s v="CHF"/>
    <x v="230"/>
    <m/>
    <s v="Cash and/or Derivatives"/>
    <s v="Cash"/>
    <n v="8481.2000000000007"/>
    <n v="0.01"/>
    <n v="8481.2000000000007"/>
    <n v="6746"/>
    <n v="125.73"/>
    <s v="Switzerland"/>
    <s v="-"/>
    <s v="CHF"/>
  </r>
  <r>
    <x v="2"/>
    <x v="66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66"/>
    <s v="IDR"/>
    <x v="249"/>
    <m/>
    <s v="Cash and/or Derivatives"/>
    <s v="Cash"/>
    <n v="6743.66"/>
    <n v="0.01"/>
    <n v="6743.66"/>
    <n v="112551723"/>
    <n v="0.01"/>
    <s v="Indonesia"/>
    <s v="-"/>
    <s v="IDR"/>
  </r>
  <r>
    <x v="2"/>
    <x v="66"/>
    <s v="GBP"/>
    <x v="49"/>
    <m/>
    <s v="Cash and/or Derivatives"/>
    <s v="Cash"/>
    <n v="4951.82"/>
    <n v="0.01"/>
    <n v="4951.82"/>
    <n v="3691"/>
    <n v="134.15"/>
    <s v="United Kingdom"/>
    <s v="-"/>
    <s v="GBP"/>
  </r>
  <r>
    <x v="2"/>
    <x v="66"/>
    <s v="SEK"/>
    <x v="229"/>
    <m/>
    <s v="Cash and/or Derivatives"/>
    <s v="Cash"/>
    <n v="4121.9399999999996"/>
    <n v="0.01"/>
    <n v="4121.9399999999996"/>
    <n v="38285"/>
    <n v="10.77"/>
    <s v="Sweden"/>
    <s v="-"/>
    <s v="SEK"/>
  </r>
  <r>
    <x v="2"/>
    <x v="66"/>
    <s v="AUD"/>
    <x v="231"/>
    <m/>
    <s v="Cash and/or Derivatives"/>
    <s v="Cash"/>
    <n v="3681.14"/>
    <n v="0.01"/>
    <n v="3681.14"/>
    <n v="5544"/>
    <n v="66.39"/>
    <s v="Australia"/>
    <s v="-"/>
    <s v="AUD"/>
  </r>
  <r>
    <x v="2"/>
    <x v="66"/>
    <s v="MYR"/>
    <x v="232"/>
    <m/>
    <s v="Cash and/or Derivatives"/>
    <s v="Cash"/>
    <n v="3557.95"/>
    <n v="0"/>
    <n v="3557.95"/>
    <n v="14536"/>
    <n v="24.48"/>
    <s v="Malaysia"/>
    <s v="-"/>
    <s v="MYR"/>
  </r>
  <r>
    <x v="2"/>
    <x v="66"/>
    <s v="EUR"/>
    <x v="43"/>
    <m/>
    <s v="Cash and/or Derivatives"/>
    <s v="Cash"/>
    <n v="2409.13"/>
    <n v="0"/>
    <n v="2409.13"/>
    <n v="2047"/>
    <n v="117.7"/>
    <s v="European Union"/>
    <s v="-"/>
    <s v="EUR"/>
  </r>
  <r>
    <x v="2"/>
    <x v="66"/>
    <s v="PLN"/>
    <x v="233"/>
    <m/>
    <s v="Cash and/or Derivatives"/>
    <s v="Cash"/>
    <n v="2362.5500000000002"/>
    <n v="0"/>
    <n v="2362.5500000000002"/>
    <n v="8463"/>
    <n v="27.92"/>
    <s v="Poland"/>
    <s v="-"/>
    <s v="PLN"/>
  </r>
  <r>
    <x v="2"/>
    <x v="66"/>
    <s v="TWD"/>
    <x v="41"/>
    <m/>
    <s v="Cash and/or Derivatives"/>
    <s v="Cash"/>
    <n v="1738.45"/>
    <n v="0"/>
    <n v="1738.45"/>
    <n v="54843"/>
    <n v="3.17"/>
    <s v="Taiwan"/>
    <s v="-"/>
    <s v="TWD"/>
  </r>
  <r>
    <x v="2"/>
    <x v="66"/>
    <s v="NOK"/>
    <x v="234"/>
    <m/>
    <s v="Cash and/or Derivatives"/>
    <s v="Cash"/>
    <n v="1000.51"/>
    <n v="0"/>
    <n v="1000.51"/>
    <n v="10174"/>
    <n v="9.83"/>
    <s v="Norway"/>
    <s v="-"/>
    <s v="NOK"/>
  </r>
  <r>
    <x v="2"/>
    <x v="66"/>
    <s v="HWBH6"/>
    <x v="347"/>
    <m/>
    <s v="Cash and/or Derivatives"/>
    <s v="Futures"/>
    <n v="0"/>
    <n v="0"/>
    <n v="101521"/>
    <n v="2"/>
    <n v="25380.25"/>
    <s v="-"/>
    <s v="Chicago Mercantile Exchange"/>
    <s v="USD"/>
  </r>
  <r>
    <x v="4"/>
    <x v="66"/>
    <s v="RHM"/>
    <x v="312"/>
    <m/>
    <s v="Industrials"/>
    <s v="Equity"/>
    <n v="16215592"/>
    <n v="13.5"/>
    <n v="16215592"/>
    <n v="10796"/>
    <n v="1502"/>
    <s v="Germany"/>
    <s v="Xetra"/>
    <s v="EUR"/>
  </r>
  <r>
    <x v="4"/>
    <x v="66"/>
    <s v="BA."/>
    <x v="313"/>
    <m/>
    <s v="Industrials"/>
    <s v="Equity"/>
    <n v="16180481.34"/>
    <n v="13.47"/>
    <n v="16180481.34"/>
    <n v="852859"/>
    <n v="18.97"/>
    <s v="United Kingdom"/>
    <s v="London Stock Exchange"/>
    <s v="GBP"/>
  </r>
  <r>
    <x v="4"/>
    <x v="66"/>
    <s v="RR."/>
    <x v="315"/>
    <m/>
    <s v="Industrials"/>
    <s v="Equity"/>
    <n v="16164506.810000001"/>
    <n v="13.46"/>
    <n v="16164506.810000001"/>
    <n v="1291605"/>
    <n v="12.52"/>
    <s v="United Kingdom"/>
    <s v="London Stock Exchange"/>
    <s v="GBP"/>
  </r>
  <r>
    <x v="4"/>
    <x v="66"/>
    <s v="HO"/>
    <x v="314"/>
    <m/>
    <s v="Industrials"/>
    <s v="Equity"/>
    <n v="16059452.5"/>
    <n v="13.37"/>
    <n v="16059452.5"/>
    <n v="70591"/>
    <n v="227.5"/>
    <s v="France"/>
    <s v="Nyse Euronext - Euronext Paris"/>
    <s v="EUR"/>
  </r>
  <r>
    <x v="4"/>
    <x v="66"/>
    <s v="LDO"/>
    <x v="316"/>
    <m/>
    <s v="Industrials"/>
    <s v="Equity"/>
    <n v="13667972.92"/>
    <n v="11.38"/>
    <n v="13667972.92"/>
    <n v="295396"/>
    <n v="46.27"/>
    <s v="Italy"/>
    <s v="Borsa Italiana"/>
    <s v="EUR"/>
  </r>
  <r>
    <x v="4"/>
    <x v="66"/>
    <s v="SAAB B"/>
    <x v="317"/>
    <m/>
    <s v="Industrials"/>
    <s v="Equity"/>
    <n v="10763678.210000001"/>
    <n v="8.9600000000000009"/>
    <n v="10763678.210000001"/>
    <n v="243144"/>
    <n v="44.27"/>
    <s v="Sweden"/>
    <s v="Nasdaq Omx Nordic"/>
    <s v="SEK"/>
  </r>
  <r>
    <x v="4"/>
    <x v="66"/>
    <s v="BAB"/>
    <x v="318"/>
    <m/>
    <s v="Industrials"/>
    <s v="Equity"/>
    <n v="5122500.18"/>
    <n v="4.2699999999999996"/>
    <n v="5122500.18"/>
    <n v="370197"/>
    <n v="13.84"/>
    <s v="United Kingdom"/>
    <s v="London Stock Exchange"/>
    <s v="GBP"/>
  </r>
  <r>
    <x v="4"/>
    <x v="66"/>
    <s v="ASELS.E"/>
    <x v="320"/>
    <m/>
    <s v="Industrials"/>
    <s v="Equity"/>
    <n v="3591546.65"/>
    <n v="2.99"/>
    <n v="3591546.65"/>
    <n v="862658"/>
    <n v="4.16"/>
    <s v="Turkey"/>
    <s v="Istanbul Stock Exchange"/>
    <s v="TRY"/>
  </r>
  <r>
    <x v="4"/>
    <x v="66"/>
    <s v="AM"/>
    <x v="319"/>
    <m/>
    <s v="Industrials"/>
    <s v="Equity"/>
    <n v="3571037"/>
    <n v="2.97"/>
    <n v="3571037"/>
    <n v="13295"/>
    <n v="268.60000000000002"/>
    <s v="France"/>
    <s v="Nyse Euronext - Euronext Paris"/>
    <s v="EUR"/>
  </r>
  <r>
    <x v="4"/>
    <x v="66"/>
    <s v="AIR"/>
    <x v="321"/>
    <m/>
    <s v="Industrials"/>
    <s v="Equity"/>
    <n v="3355960.32"/>
    <n v="2.79"/>
    <n v="3355960.32"/>
    <n v="17392"/>
    <n v="192.96"/>
    <s v="France"/>
    <s v="Nyse Euronext - Euronext Paris"/>
    <s v="EUR"/>
  </r>
  <r>
    <x v="4"/>
    <x v="66"/>
    <s v="SAF"/>
    <x v="322"/>
    <m/>
    <s v="Industrials"/>
    <s v="Equity"/>
    <n v="3251259"/>
    <n v="2.71"/>
    <n v="3251259"/>
    <n v="11070"/>
    <n v="293.7"/>
    <s v="France"/>
    <s v="Nyse Euronext - Euronext Paris"/>
    <s v="EUR"/>
  </r>
  <r>
    <x v="4"/>
    <x v="66"/>
    <s v="HAG"/>
    <x v="323"/>
    <m/>
    <s v="Industrials"/>
    <s v="Equity"/>
    <n v="3065323.2"/>
    <n v="2.5499999999999998"/>
    <n v="3065323.2"/>
    <n v="44042"/>
    <n v="69.599999999999994"/>
    <s v="Germany"/>
    <s v="Xetra"/>
    <s v="EUR"/>
  </r>
  <r>
    <x v="4"/>
    <x v="66"/>
    <s v="R3NK"/>
    <x v="324"/>
    <m/>
    <s v="Industrials"/>
    <s v="Equity"/>
    <n v="2835125.26"/>
    <n v="2.36"/>
    <n v="2835125.26"/>
    <n v="54923"/>
    <n v="51.62"/>
    <s v="Germany"/>
    <s v="Xetra"/>
    <s v="EUR"/>
  </r>
  <r>
    <x v="4"/>
    <x v="66"/>
    <s v="QQ."/>
    <x v="325"/>
    <m/>
    <s v="Industrials"/>
    <s v="Equity"/>
    <n v="1730428.78"/>
    <n v="1.44"/>
    <n v="1730428.78"/>
    <n v="349489"/>
    <n v="4.95"/>
    <s v="United Kingdom"/>
    <s v="London Stock Exchange"/>
    <s v="GBP"/>
  </r>
  <r>
    <x v="4"/>
    <x v="66"/>
    <s v="KOG"/>
    <x v="326"/>
    <m/>
    <s v="Industrials"/>
    <s v="Equity"/>
    <n v="1387588.61"/>
    <n v="1.1599999999999999"/>
    <n v="1387588.61"/>
    <n v="67321"/>
    <n v="20.61"/>
    <s v="Norway"/>
    <s v="Oslo Bors Asa"/>
    <s v="NOK"/>
  </r>
  <r>
    <x v="4"/>
    <x v="66"/>
    <s v="CHG"/>
    <x v="327"/>
    <m/>
    <s v="Industrials"/>
    <s v="Equity"/>
    <n v="1074937.58"/>
    <n v="0.9"/>
    <n v="1074937.58"/>
    <n v="198964"/>
    <n v="5.4"/>
    <s v="United Kingdom"/>
    <s v="London Stock Exchange"/>
    <s v="GBP"/>
  </r>
  <r>
    <x v="4"/>
    <x v="66"/>
    <s v="MILDEF"/>
    <x v="328"/>
    <m/>
    <s v="Industrials"/>
    <s v="Equity"/>
    <n v="370017.5"/>
    <n v="0.31"/>
    <n v="370017.5"/>
    <n v="32860"/>
    <n v="11.26"/>
    <s v="Sweden"/>
    <s v="Nasdaq Omx Nordic"/>
    <s v="SEK"/>
  </r>
  <r>
    <x v="4"/>
    <x v="66"/>
    <s v="CHRT"/>
    <x v="329"/>
    <m/>
    <s v="Industrials"/>
    <s v="Equity"/>
    <n v="295299.34000000003"/>
    <n v="0.25"/>
    <n v="295299.34000000003"/>
    <n v="27329"/>
    <n v="10.81"/>
    <s v="United Kingdom"/>
    <s v="London Stock Exchange"/>
    <s v="GBP"/>
  </r>
  <r>
    <x v="4"/>
    <x v="66"/>
    <s v="CZG"/>
    <x v="330"/>
    <m/>
    <s v="Industrials"/>
    <s v="Equity"/>
    <n v="291102.26"/>
    <n v="0.24"/>
    <n v="291102.26"/>
    <n v="9834"/>
    <n v="29.6"/>
    <s v="Czech Republic"/>
    <s v="Prague Stock Exchange"/>
    <s v="CZK"/>
  </r>
  <r>
    <x v="4"/>
    <x v="66"/>
    <s v="SMIN"/>
    <x v="331"/>
    <m/>
    <s v="Industrials"/>
    <s v="Equity"/>
    <n v="259657.11"/>
    <n v="0.22"/>
    <n v="259657.11"/>
    <n v="9794"/>
    <n v="26.51"/>
    <s v="United Kingdom"/>
    <s v="London Stock Exchange"/>
    <s v="GBP"/>
  </r>
  <r>
    <x v="4"/>
    <x v="66"/>
    <s v="EUR"/>
    <x v="43"/>
    <m/>
    <s v="Cash and/or Derivatives"/>
    <s v="Cash"/>
    <n v="247861.13"/>
    <n v="0.21"/>
    <n v="247861.13"/>
    <n v="247861"/>
    <n v="100"/>
    <s v="European Union"/>
    <s v="-"/>
    <s v="EUR"/>
  </r>
  <r>
    <x v="4"/>
    <x v="66"/>
    <s v="MRO"/>
    <x v="332"/>
    <m/>
    <s v="Industrials"/>
    <s v="Equity"/>
    <n v="228019.62"/>
    <n v="0.19"/>
    <n v="228019.62"/>
    <n v="36373"/>
    <n v="6.27"/>
    <s v="United Kingdom"/>
    <s v="London Stock Exchange"/>
    <s v="GBP"/>
  </r>
  <r>
    <x v="4"/>
    <x v="66"/>
    <s v="IDR"/>
    <x v="333"/>
    <m/>
    <s v="Information Technology"/>
    <s v="Equity"/>
    <n v="121016.16"/>
    <n v="0.1"/>
    <n v="121016.16"/>
    <n v="2616"/>
    <n v="46.26"/>
    <s v="Spain"/>
    <s v="Bolsa De Madrid"/>
    <s v="EUR"/>
  </r>
  <r>
    <x v="4"/>
    <x v="66"/>
    <s v="AVON"/>
    <x v="334"/>
    <m/>
    <s v="Industrials"/>
    <s v="Equity"/>
    <n v="96223.58"/>
    <n v="0.08"/>
    <n v="96223.58"/>
    <n v="4711"/>
    <n v="20.43"/>
    <s v="United Kingdom"/>
    <s v="London Stock Exchange"/>
    <s v="GBP"/>
  </r>
  <r>
    <x v="4"/>
    <x v="66"/>
    <s v="FCT"/>
    <x v="335"/>
    <m/>
    <s v="Industrials"/>
    <s v="Equity"/>
    <n v="45148.31"/>
    <n v="0.04"/>
    <n v="45148.31"/>
    <n v="2689"/>
    <n v="16.79"/>
    <s v="Italy"/>
    <s v="Borsa Italiana"/>
    <s v="EUR"/>
  </r>
  <r>
    <x v="4"/>
    <x v="66"/>
    <s v="KIT"/>
    <x v="336"/>
    <m/>
    <s v="Information Technology"/>
    <s v="Equity"/>
    <n v="33698.21"/>
    <n v="0.03"/>
    <n v="33698.21"/>
    <n v="6047"/>
    <n v="5.57"/>
    <s v="Norway"/>
    <s v="Oslo Bors Asa"/>
    <s v="NOK"/>
  </r>
  <r>
    <x v="4"/>
    <x v="66"/>
    <s v="GSIFT"/>
    <x v="337"/>
    <m/>
    <s v="Cash and/or Derivatives"/>
    <s v="Cash Collateral and Margins"/>
    <n v="22000"/>
    <n v="0.02"/>
    <n v="22000"/>
    <n v="22000"/>
    <n v="100"/>
    <s v="United States"/>
    <s v="-"/>
    <s v="EUR"/>
  </r>
  <r>
    <x v="4"/>
    <x v="66"/>
    <s v="GBP"/>
    <x v="49"/>
    <m/>
    <s v="Cash and/or Derivatives"/>
    <s v="Cash"/>
    <n v="14772.68"/>
    <n v="0.01"/>
    <n v="14772.68"/>
    <n v="12961"/>
    <n v="113.98"/>
    <s v="United Kingdom"/>
    <s v="-"/>
    <s v="GBP"/>
  </r>
  <r>
    <x v="4"/>
    <x v="66"/>
    <s v="OTKAR.E"/>
    <x v="338"/>
    <m/>
    <s v="Industrials"/>
    <s v="Equity"/>
    <n v="13797.37"/>
    <n v="0.01"/>
    <n v="13797.37"/>
    <n v="1417"/>
    <n v="9.74"/>
    <s v="Turkey"/>
    <s v="Istanbul Stock Exchange"/>
    <s v="TRY"/>
  </r>
  <r>
    <x v="4"/>
    <x v="66"/>
    <s v="TRY"/>
    <x v="339"/>
    <m/>
    <s v="Cash and/or Derivatives"/>
    <s v="Cash"/>
    <n v="5119.3900000000003"/>
    <n v="0"/>
    <n v="5119.3900000000003"/>
    <n v="257362"/>
    <n v="1.99"/>
    <s v="Turkey"/>
    <s v="-"/>
    <s v="TRY"/>
  </r>
  <r>
    <x v="4"/>
    <x v="66"/>
    <s v="NOK"/>
    <x v="234"/>
    <m/>
    <s v="Cash and/or Derivatives"/>
    <s v="Cash"/>
    <n v="4728.7700000000004"/>
    <n v="0"/>
    <n v="4728.7700000000004"/>
    <n v="56599"/>
    <n v="8.35"/>
    <s v="Norway"/>
    <s v="-"/>
    <s v="NOK"/>
  </r>
  <r>
    <x v="4"/>
    <x v="66"/>
    <s v="SEK"/>
    <x v="229"/>
    <m/>
    <s v="Cash and/or Derivatives"/>
    <s v="Cash"/>
    <n v="3610.45"/>
    <n v="0"/>
    <n v="3610.45"/>
    <n v="39470"/>
    <n v="9.15"/>
    <s v="Sweden"/>
    <s v="-"/>
    <s v="SEK"/>
  </r>
  <r>
    <x v="4"/>
    <x v="66"/>
    <s v="CZK"/>
    <x v="340"/>
    <m/>
    <s v="Cash and/or Derivatives"/>
    <s v="Cash"/>
    <n v="3281.92"/>
    <n v="0"/>
    <n v="3281.92"/>
    <n v="79826"/>
    <n v="4.1100000000000003"/>
    <s v="Czech Republic"/>
    <s v="-"/>
    <s v="CZK"/>
  </r>
  <r>
    <x v="4"/>
    <x v="66"/>
    <s v="ICSEAGD"/>
    <x v="348"/>
    <m/>
    <s v="Cash and/or Derivatives"/>
    <s v="Money Market"/>
    <n v="1528.23"/>
    <n v="0"/>
    <n v="1528.23"/>
    <n v="14"/>
    <n v="108"/>
    <s v="Ireland"/>
    <s v="-"/>
    <s v="EUR"/>
  </r>
  <r>
    <x v="4"/>
    <x v="66"/>
    <s v="QBH6"/>
    <x v="349"/>
    <m/>
    <s v="Cash and/or Derivatives"/>
    <s v="Futures"/>
    <n v="0"/>
    <n v="0"/>
    <n v="263725"/>
    <n v="5"/>
    <n v="1054.9000000000001"/>
    <s v="European Union"/>
    <s v="Eurex Deutschland"/>
    <s v="EUR"/>
  </r>
  <r>
    <x v="4"/>
    <x v="67"/>
    <s v="RHM"/>
    <x v="312"/>
    <m/>
    <s v="Industrials"/>
    <s v="Equity"/>
    <n v="17145156"/>
    <n v="13.65"/>
    <n v="17145156"/>
    <n v="11228"/>
    <n v="1527"/>
    <s v="Germany"/>
    <s v="Xetra"/>
    <s v="EUR"/>
  </r>
  <r>
    <x v="4"/>
    <x v="67"/>
    <s v="BA."/>
    <x v="313"/>
    <m/>
    <s v="Industrials"/>
    <s v="Equity"/>
    <n v="16996925.859999999"/>
    <n v="13.53"/>
    <n v="16996925.859999999"/>
    <n v="886989"/>
    <n v="19.16"/>
    <s v="United Kingdom"/>
    <s v="London Stock Exchange"/>
    <s v="GBP"/>
  </r>
  <r>
    <x v="4"/>
    <x v="67"/>
    <s v="RR."/>
    <x v="315"/>
    <m/>
    <s v="Industrials"/>
    <s v="Equity"/>
    <n v="16874727.91"/>
    <n v="13.44"/>
    <n v="16874727.91"/>
    <n v="1343293"/>
    <n v="12.56"/>
    <s v="United Kingdom"/>
    <s v="London Stock Exchange"/>
    <s v="GBP"/>
  </r>
  <r>
    <x v="4"/>
    <x v="67"/>
    <s v="HO"/>
    <x v="314"/>
    <m/>
    <s v="Industrials"/>
    <s v="Equity"/>
    <n v="16701912.5"/>
    <n v="13.3"/>
    <n v="16701912.5"/>
    <n v="73415"/>
    <n v="227.5"/>
    <s v="France"/>
    <s v="Nyse Euronext - Euronext Paris"/>
    <s v="EUR"/>
  </r>
  <r>
    <x v="4"/>
    <x v="67"/>
    <s v="LDO"/>
    <x v="316"/>
    <m/>
    <s v="Industrials"/>
    <s v="Equity"/>
    <n v="14254915.199999999"/>
    <n v="11.35"/>
    <n v="14254915.199999999"/>
    <n v="307218"/>
    <n v="46.4"/>
    <s v="Italy"/>
    <s v="Borsa Italiana"/>
    <s v="EUR"/>
  </r>
  <r>
    <x v="4"/>
    <x v="67"/>
    <s v="SAAB B"/>
    <x v="317"/>
    <m/>
    <s v="Industrials"/>
    <s v="Equity"/>
    <n v="11375840.59"/>
    <n v="9.06"/>
    <n v="11375840.59"/>
    <n v="252876"/>
    <n v="44.99"/>
    <s v="Sweden"/>
    <s v="Nasdaq Omx Nordic"/>
    <s v="SEK"/>
  </r>
  <r>
    <x v="4"/>
    <x v="67"/>
    <s v="BAB"/>
    <x v="318"/>
    <m/>
    <s v="Industrials"/>
    <s v="Equity"/>
    <n v="5337119.63"/>
    <n v="4.25"/>
    <n v="5337119.63"/>
    <n v="385025"/>
    <n v="13.86"/>
    <s v="United Kingdom"/>
    <s v="London Stock Exchange"/>
    <s v="GBP"/>
  </r>
  <r>
    <x v="4"/>
    <x v="67"/>
    <s v="AM"/>
    <x v="319"/>
    <m/>
    <s v="Industrials"/>
    <s v="Equity"/>
    <n v="3722228.4"/>
    <n v="2.96"/>
    <n v="3722228.4"/>
    <n v="13827"/>
    <n v="269.2"/>
    <s v="France"/>
    <s v="Nyse Euronext - Euronext Paris"/>
    <s v="EUR"/>
  </r>
  <r>
    <x v="4"/>
    <x v="67"/>
    <s v="ASELS.E"/>
    <x v="320"/>
    <m/>
    <s v="Industrials"/>
    <s v="Equity"/>
    <n v="3591174.29"/>
    <n v="2.86"/>
    <n v="3591174.29"/>
    <n v="897230"/>
    <n v="4"/>
    <s v="Turkey"/>
    <s v="Istanbul Stock Exchange"/>
    <s v="TRY"/>
  </r>
  <r>
    <x v="4"/>
    <x v="67"/>
    <s v="AIR"/>
    <x v="321"/>
    <m/>
    <s v="Industrials"/>
    <s v="Equity"/>
    <n v="3444145.6"/>
    <n v="2.74"/>
    <n v="3444145.6"/>
    <n v="18089"/>
    <n v="190.4"/>
    <s v="France"/>
    <s v="Nyse Euronext - Euronext Paris"/>
    <s v="EUR"/>
  </r>
  <r>
    <x v="4"/>
    <x v="67"/>
    <s v="SAF"/>
    <x v="322"/>
    <m/>
    <s v="Industrials"/>
    <s v="Equity"/>
    <n v="3381368.1"/>
    <n v="2.69"/>
    <n v="3381368.1"/>
    <n v="11513"/>
    <n v="293.7"/>
    <s v="France"/>
    <s v="Nyse Euronext - Euronext Paris"/>
    <s v="EUR"/>
  </r>
  <r>
    <x v="4"/>
    <x v="67"/>
    <s v="HAG"/>
    <x v="323"/>
    <m/>
    <s v="Industrials"/>
    <s v="Equity"/>
    <n v="3286652.25"/>
    <n v="2.62"/>
    <n v="3286652.25"/>
    <n v="45807"/>
    <n v="71.75"/>
    <s v="Germany"/>
    <s v="Xetra"/>
    <s v="EUR"/>
  </r>
  <r>
    <x v="4"/>
    <x v="67"/>
    <s v="R3NK"/>
    <x v="324"/>
    <m/>
    <s v="Industrials"/>
    <s v="Equity"/>
    <n v="3001347.5"/>
    <n v="2.39"/>
    <n v="3001347.5"/>
    <n v="57125"/>
    <n v="52.54"/>
    <s v="Germany"/>
    <s v="Xetra"/>
    <s v="EUR"/>
  </r>
  <r>
    <x v="4"/>
    <x v="67"/>
    <s v="EUR"/>
    <x v="43"/>
    <m/>
    <s v="Cash and/or Derivatives"/>
    <s v="Cash"/>
    <n v="2531527.5699999998"/>
    <n v="2.02"/>
    <n v="2531527.5699999998"/>
    <n v="2531528"/>
    <n v="100"/>
    <s v="European Union"/>
    <s v="-"/>
    <s v="EUR"/>
  </r>
  <r>
    <x v="4"/>
    <x v="67"/>
    <s v="QQ."/>
    <x v="325"/>
    <m/>
    <s v="Industrials"/>
    <s v="Equity"/>
    <n v="1811747.52"/>
    <n v="1.44"/>
    <n v="1811747.52"/>
    <n v="363524"/>
    <n v="4.9800000000000004"/>
    <s v="United Kingdom"/>
    <s v="London Stock Exchange"/>
    <s v="GBP"/>
  </r>
  <r>
    <x v="4"/>
    <x v="67"/>
    <s v="KOG"/>
    <x v="326"/>
    <m/>
    <s v="Industrials"/>
    <s v="Equity"/>
    <n v="1474366.03"/>
    <n v="1.17"/>
    <n v="1474366.03"/>
    <n v="70028"/>
    <n v="21.05"/>
    <s v="Norway"/>
    <s v="Oslo Bors Asa"/>
    <s v="NOK"/>
  </r>
  <r>
    <x v="4"/>
    <x v="67"/>
    <s v="CHG"/>
    <x v="327"/>
    <m/>
    <s v="Industrials"/>
    <s v="Equity"/>
    <n v="1121885.79"/>
    <n v="0.89"/>
    <n v="1121885.79"/>
    <n v="206973"/>
    <n v="5.42"/>
    <s v="United Kingdom"/>
    <s v="London Stock Exchange"/>
    <s v="GBP"/>
  </r>
  <r>
    <x v="4"/>
    <x v="67"/>
    <s v="MILDEF"/>
    <x v="328"/>
    <m/>
    <s v="Industrials"/>
    <s v="Equity"/>
    <n v="377402.94"/>
    <n v="0.3"/>
    <n v="377402.94"/>
    <n v="34198"/>
    <n v="11.04"/>
    <s v="Sweden"/>
    <s v="Nasdaq Omx Nordic"/>
    <s v="SEK"/>
  </r>
  <r>
    <x v="4"/>
    <x v="67"/>
    <s v="CZG"/>
    <x v="330"/>
    <m/>
    <s v="Industrials"/>
    <s v="Equity"/>
    <n v="302007.14"/>
    <n v="0.24"/>
    <n v="302007.14"/>
    <n v="10237"/>
    <n v="29.5"/>
    <s v="Czech Republic"/>
    <s v="Prague Stock Exchange"/>
    <s v="CZK"/>
  </r>
  <r>
    <x v="4"/>
    <x v="67"/>
    <s v="CHRT"/>
    <x v="329"/>
    <m/>
    <s v="Industrials"/>
    <s v="Equity"/>
    <n v="298359.08"/>
    <n v="0.24"/>
    <n v="298359.08"/>
    <n v="28449"/>
    <n v="10.49"/>
    <s v="United Kingdom"/>
    <s v="London Stock Exchange"/>
    <s v="GBP"/>
  </r>
  <r>
    <x v="4"/>
    <x v="67"/>
    <s v="SMIN"/>
    <x v="331"/>
    <m/>
    <s v="Industrials"/>
    <s v="Equity"/>
    <n v="271045.88"/>
    <n v="0.22"/>
    <n v="271045.88"/>
    <n v="10196"/>
    <n v="26.58"/>
    <s v="United Kingdom"/>
    <s v="London Stock Exchange"/>
    <s v="GBP"/>
  </r>
  <r>
    <x v="4"/>
    <x v="67"/>
    <s v="MRO"/>
    <x v="332"/>
    <m/>
    <s v="Industrials"/>
    <s v="Equity"/>
    <n v="237705.31"/>
    <n v="0.19"/>
    <n v="237705.31"/>
    <n v="37872"/>
    <n v="6.28"/>
    <s v="United Kingdom"/>
    <s v="London Stock Exchange"/>
    <s v="GBP"/>
  </r>
  <r>
    <x v="4"/>
    <x v="67"/>
    <s v="IDR"/>
    <x v="333"/>
    <m/>
    <s v="Information Technology"/>
    <s v="Equity"/>
    <n v="124787.52"/>
    <n v="0.1"/>
    <n v="124787.52"/>
    <n v="2727"/>
    <n v="45.76"/>
    <s v="Spain"/>
    <s v="Bolsa De Madrid"/>
    <s v="EUR"/>
  </r>
  <r>
    <x v="4"/>
    <x v="67"/>
    <s v="AVON"/>
    <x v="334"/>
    <m/>
    <s v="Industrials"/>
    <s v="Equity"/>
    <n v="98925.96"/>
    <n v="0.08"/>
    <n v="98925.96"/>
    <n v="4914"/>
    <n v="20.13"/>
    <s v="United Kingdom"/>
    <s v="London Stock Exchange"/>
    <s v="GBP"/>
  </r>
  <r>
    <x v="4"/>
    <x v="67"/>
    <s v="FCT"/>
    <x v="335"/>
    <m/>
    <s v="Industrials"/>
    <s v="Equity"/>
    <n v="44123.519999999997"/>
    <n v="0.04"/>
    <n v="44123.519999999997"/>
    <n v="2814"/>
    <n v="15.68"/>
    <s v="Italy"/>
    <s v="Borsa Italiana"/>
    <s v="EUR"/>
  </r>
  <r>
    <x v="4"/>
    <x v="67"/>
    <s v="KIT"/>
    <x v="336"/>
    <m/>
    <s v="Information Technology"/>
    <s v="Equity"/>
    <n v="35587.18"/>
    <n v="0.03"/>
    <n v="35587.18"/>
    <n v="6337"/>
    <n v="5.62"/>
    <s v="Norway"/>
    <s v="Oslo Bors Asa"/>
    <s v="NOK"/>
  </r>
  <r>
    <x v="4"/>
    <x v="67"/>
    <s v="GSIFT"/>
    <x v="337"/>
    <m/>
    <s v="Cash and/or Derivatives"/>
    <s v="Cash Collateral and Margins"/>
    <n v="22000"/>
    <n v="0.02"/>
    <n v="22000"/>
    <n v="22000"/>
    <n v="100"/>
    <s v="United States"/>
    <s v="-"/>
    <s v="EUR"/>
  </r>
  <r>
    <x v="4"/>
    <x v="67"/>
    <s v="OTKAR.E"/>
    <x v="338"/>
    <m/>
    <s v="Industrials"/>
    <s v="Equity"/>
    <n v="14371.41"/>
    <n v="0.01"/>
    <n v="14371.41"/>
    <n v="1485"/>
    <n v="9.68"/>
    <s v="Turkey"/>
    <s v="Istanbul Stock Exchange"/>
    <s v="TRY"/>
  </r>
  <r>
    <x v="4"/>
    <x v="67"/>
    <s v="ICSEAGD"/>
    <x v="348"/>
    <m/>
    <s v="Cash and/or Derivatives"/>
    <s v="Money Market"/>
    <n v="5459.8"/>
    <n v="0"/>
    <n v="5459.8"/>
    <n v="51"/>
    <n v="108.01"/>
    <s v="Ireland"/>
    <s v="-"/>
    <s v="EUR"/>
  </r>
  <r>
    <x v="4"/>
    <x v="67"/>
    <s v="GBP"/>
    <x v="342"/>
    <m/>
    <s v="Cash and/or Derivatives"/>
    <s v="FX"/>
    <n v="20.25"/>
    <n v="0"/>
    <n v="20.25"/>
    <n v="1446421"/>
    <n v="1"/>
    <s v="European Union"/>
    <s v="-"/>
    <s v="EUR"/>
  </r>
  <r>
    <x v="4"/>
    <x v="67"/>
    <s v="SEK"/>
    <x v="343"/>
    <m/>
    <s v="Cash and/or Derivatives"/>
    <s v="FX"/>
    <n v="-2.2999999999999998"/>
    <n v="0"/>
    <n v="-2.2999999999999998"/>
    <n v="4874509"/>
    <n v="1"/>
    <s v="European Union"/>
    <s v="-"/>
    <s v="EUR"/>
  </r>
  <r>
    <x v="4"/>
    <x v="67"/>
    <s v="NOK"/>
    <x v="350"/>
    <m/>
    <s v="Cash and/or Derivatives"/>
    <s v="FX"/>
    <n v="-0.56999999999999995"/>
    <n v="0"/>
    <n v="-0.56999999999999995"/>
    <n v="687160"/>
    <n v="1"/>
    <s v="European Union"/>
    <s v="-"/>
    <s v="EUR"/>
  </r>
  <r>
    <x v="4"/>
    <x v="67"/>
    <s v="CZK"/>
    <x v="351"/>
    <m/>
    <s v="Cash and/or Derivatives"/>
    <s v="FX"/>
    <n v="-0.08"/>
    <n v="0"/>
    <n v="-0.08"/>
    <n v="290160"/>
    <n v="1"/>
    <s v="European Union"/>
    <s v="-"/>
    <s v="EUR"/>
  </r>
  <r>
    <x v="4"/>
    <x v="67"/>
    <s v="QBH6"/>
    <x v="349"/>
    <m/>
    <s v="Cash and/or Derivatives"/>
    <s v="Futures"/>
    <n v="0"/>
    <n v="0"/>
    <n v="261500"/>
    <n v="5"/>
    <n v="1046"/>
    <s v="European Union"/>
    <s v="Eurex Deutschland"/>
    <s v="EUR"/>
  </r>
  <r>
    <x v="4"/>
    <x v="67"/>
    <s v="TRY"/>
    <x v="352"/>
    <m/>
    <s v="Cash and/or Derivatives"/>
    <s v="FX"/>
    <n v="-108.31"/>
    <n v="0"/>
    <n v="-108.31"/>
    <n v="7269206"/>
    <n v="1"/>
    <s v="European Union"/>
    <s v="-"/>
    <s v="EUR"/>
  </r>
  <r>
    <x v="4"/>
    <x v="67"/>
    <s v="CZK"/>
    <x v="340"/>
    <m/>
    <s v="Cash and/or Derivatives"/>
    <s v="Cash"/>
    <n v="-8627.81"/>
    <n v="-0.01"/>
    <n v="-8627.81"/>
    <n v="-210566"/>
    <n v="4.0999999999999996"/>
    <s v="Czech Republic"/>
    <s v="-"/>
    <s v="CZK"/>
  </r>
  <r>
    <x v="4"/>
    <x v="67"/>
    <s v="NOK"/>
    <x v="234"/>
    <m/>
    <s v="Cash and/or Derivatives"/>
    <s v="Cash"/>
    <n v="-53905.23"/>
    <n v="-0.04"/>
    <n v="-53905.23"/>
    <n v="-646485"/>
    <n v="8.34"/>
    <s v="Norway"/>
    <s v="-"/>
    <s v="NOK"/>
  </r>
  <r>
    <x v="4"/>
    <x v="67"/>
    <s v="TRY"/>
    <x v="339"/>
    <m/>
    <s v="Cash and/or Derivatives"/>
    <s v="Cash"/>
    <n v="-133949.79999999999"/>
    <n v="-0.11"/>
    <n v="-133949.79999999999"/>
    <n v="-6726752"/>
    <n v="1.99"/>
    <s v="Turkey"/>
    <s v="-"/>
    <s v="TRY"/>
  </r>
  <r>
    <x v="4"/>
    <x v="67"/>
    <s v="SEK"/>
    <x v="229"/>
    <m/>
    <s v="Cash and/or Derivatives"/>
    <s v="Cash"/>
    <n v="-448976.02"/>
    <n v="-0.36"/>
    <n v="-448976.02"/>
    <n v="-4902365"/>
    <n v="9.16"/>
    <s v="Sweden"/>
    <s v="-"/>
    <s v="SEK"/>
  </r>
  <r>
    <x v="4"/>
    <x v="67"/>
    <s v="GBP"/>
    <x v="49"/>
    <m/>
    <s v="Cash and/or Derivatives"/>
    <s v="Cash"/>
    <n v="-1651713.18"/>
    <n v="-1.32"/>
    <n v="-1651713.18"/>
    <n v="-1448939"/>
    <n v="114"/>
    <s v="United Kingdom"/>
    <s v="-"/>
    <s v="GBP"/>
  </r>
  <r>
    <x v="0"/>
    <x v="67"/>
    <s v="ASML"/>
    <x v="4"/>
    <s v="EQUITY"/>
    <s v="Information Technology"/>
    <s v="Equity"/>
    <n v="18595941.07"/>
    <n v="5.37"/>
    <n v="18595941.07"/>
    <n v="18101"/>
    <n v="1027.3399999999999"/>
    <s v="Netherlands"/>
    <s v="Euronext Amsterdam"/>
    <s v="EUR"/>
  </r>
  <r>
    <x v="0"/>
    <x v="67"/>
    <s v="AMD"/>
    <x v="10"/>
    <s v="EQUITY"/>
    <s v="Information Technology"/>
    <s v="Equity"/>
    <n v="18542699.780000001"/>
    <n v="5.35"/>
    <n v="18542699.780000001"/>
    <n v="93598"/>
    <n v="198.11"/>
    <s v="United States"/>
    <s v="NASDAQ"/>
    <s v="USD"/>
  </r>
  <r>
    <x v="0"/>
    <x v="67"/>
    <n v="5930"/>
    <x v="13"/>
    <s v="EQUITY"/>
    <s v="Information Technology"/>
    <s v="Equity"/>
    <n v="17842456.289999999"/>
    <n v="5.15"/>
    <n v="17842456.289999999"/>
    <n v="244693"/>
    <n v="72.92"/>
    <s v="Korea (South)"/>
    <s v="Korea Exchange (Stock Market)"/>
    <s v="KRW"/>
  </r>
  <r>
    <x v="0"/>
    <x v="67"/>
    <s v="MU"/>
    <x v="17"/>
    <s v="EQUITY"/>
    <s v="Information Technology"/>
    <s v="Equity"/>
    <n v="17375864.960000001"/>
    <n v="5.0199999999999996"/>
    <n v="17375864.960000001"/>
    <n v="77048"/>
    <n v="225.52"/>
    <s v="United States"/>
    <s v="NASDAQ"/>
    <s v="USD"/>
  </r>
  <r>
    <x v="0"/>
    <x v="67"/>
    <s v="AAPL"/>
    <x v="1"/>
    <s v="EQUITY"/>
    <s v="Information Technology"/>
    <s v="Equity"/>
    <n v="17219704.800000001"/>
    <n v="4.97"/>
    <n v="17219704.800000001"/>
    <n v="63345"/>
    <n v="271.83999999999997"/>
    <s v="United States"/>
    <s v="NASDAQ"/>
    <s v="USD"/>
  </r>
  <r>
    <x v="0"/>
    <x v="67"/>
    <s v="IBM"/>
    <x v="8"/>
    <s v="EQUITY"/>
    <s v="Information Technology"/>
    <s v="Equity"/>
    <n v="17197030.719999999"/>
    <n v="4.96"/>
    <n v="17197030.719999999"/>
    <n v="56696"/>
    <n v="303.32"/>
    <s v="United States"/>
    <s v="New York Stock Exchange Inc."/>
    <s v="USD"/>
  </r>
  <r>
    <x v="0"/>
    <x v="67"/>
    <s v="CSCO"/>
    <x v="2"/>
    <s v="EQUITY"/>
    <s v="Information Technology"/>
    <s v="Equity"/>
    <n v="16356264"/>
    <n v="4.72"/>
    <n v="16356264"/>
    <n v="215214"/>
    <n v="76"/>
    <s v="United States"/>
    <s v="NASDAQ"/>
    <s v="USD"/>
  </r>
  <r>
    <x v="0"/>
    <x v="67"/>
    <n v="2330"/>
    <x v="3"/>
    <s v="EQUITY"/>
    <s v="Information Technology"/>
    <s v="Equity"/>
    <n v="16093238.26"/>
    <n v="4.6500000000000004"/>
    <n v="16093238.26"/>
    <n v="355126"/>
    <n v="45.32"/>
    <s v="Taiwan"/>
    <s v="Taiwan Stock Exchange"/>
    <s v="TWD"/>
  </r>
  <r>
    <x v="0"/>
    <x v="67"/>
    <s v="PLTR"/>
    <x v="12"/>
    <s v="EQUITY"/>
    <s v="Information Technology"/>
    <s v="Equity"/>
    <n v="15715517.470000001"/>
    <n v="4.54"/>
    <n v="15715517.470000001"/>
    <n v="88643"/>
    <n v="177.29"/>
    <s v="United States"/>
    <s v="NASDAQ"/>
    <s v="USD"/>
  </r>
  <r>
    <x v="0"/>
    <x v="67"/>
    <s v="NVDA"/>
    <x v="5"/>
    <s v="EQUITY"/>
    <s v="Information Technology"/>
    <s v="Equity"/>
    <n v="14058447.48"/>
    <n v="4.0599999999999996"/>
    <n v="14058447.48"/>
    <n v="82242"/>
    <n v="170.94"/>
    <s v="United States"/>
    <s v="NASDAQ"/>
    <s v="USD"/>
  </r>
  <r>
    <x v="0"/>
    <x v="67"/>
    <s v="AMZN"/>
    <x v="6"/>
    <s v="EQUITY"/>
    <s v="Consumer Discretionary"/>
    <s v="Equity"/>
    <n v="14018118.310000001"/>
    <n v="4.05"/>
    <n v="14018118.310000001"/>
    <n v="63353"/>
    <n v="221.27"/>
    <s v="United States"/>
    <s v="NASDAQ"/>
    <s v="USD"/>
  </r>
  <r>
    <x v="0"/>
    <x v="67"/>
    <s v="MSFT"/>
    <x v="9"/>
    <s v="EQUITY"/>
    <s v="Information Technology"/>
    <s v="Equity"/>
    <n v="13849854.68"/>
    <n v="4"/>
    <n v="13849854.68"/>
    <n v="29089"/>
    <n v="476.12"/>
    <s v="United States"/>
    <s v="NASDAQ"/>
    <s v="USD"/>
  </r>
  <r>
    <x v="0"/>
    <x v="67"/>
    <s v="AMAT"/>
    <x v="51"/>
    <s v="EQUITY"/>
    <s v="Information Technology"/>
    <s v="Equity"/>
    <n v="13716172.689999999"/>
    <n v="3.96"/>
    <n v="13716172.689999999"/>
    <n v="55247"/>
    <n v="248.27"/>
    <s v="United States"/>
    <s v="NASDAQ"/>
    <s v="USD"/>
  </r>
  <r>
    <x v="0"/>
    <x v="67"/>
    <s v="AVGO"/>
    <x v="0"/>
    <s v="EQUITY"/>
    <s v="Information Technology"/>
    <s v="Equity"/>
    <n v="13206092.140000001"/>
    <n v="3.81"/>
    <n v="13206092.140000001"/>
    <n v="40507"/>
    <n v="326.02"/>
    <s v="United States"/>
    <s v="NASDAQ"/>
    <s v="USD"/>
  </r>
  <r>
    <x v="0"/>
    <x v="67"/>
    <s v="QCOM"/>
    <x v="11"/>
    <s v="EQUITY"/>
    <s v="Information Technology"/>
    <s v="Equity"/>
    <n v="12777115.26"/>
    <n v="3.69"/>
    <n v="12777115.26"/>
    <n v="74139"/>
    <n v="172.34"/>
    <s v="United States"/>
    <s v="NASDAQ"/>
    <s v="USD"/>
  </r>
  <r>
    <x v="0"/>
    <x v="67"/>
    <s v="NOW"/>
    <x v="50"/>
    <s v="EQUITY"/>
    <s v="Information Technology"/>
    <s v="Equity"/>
    <n v="11192088.949999999"/>
    <n v="3.23"/>
    <n v="11192088.949999999"/>
    <n v="14305"/>
    <n v="782.39"/>
    <s v="United States"/>
    <s v="New York Stock Exchange Inc."/>
    <s v="USD"/>
  </r>
  <r>
    <x v="0"/>
    <x v="67"/>
    <s v="INTC"/>
    <x v="20"/>
    <s v="EQUITY"/>
    <s v="Information Technology"/>
    <s v="Equity"/>
    <n v="10841532.800000001"/>
    <n v="3.13"/>
    <n v="10841532.800000001"/>
    <n v="300736"/>
    <n v="36.049999999999997"/>
    <s v="United States"/>
    <s v="NASDAQ"/>
    <s v="USD"/>
  </r>
  <r>
    <x v="0"/>
    <x v="67"/>
    <s v="KLAC"/>
    <x v="21"/>
    <s v="EQUITY"/>
    <s v="Information Technology"/>
    <s v="Equity"/>
    <n v="10618501.199999999"/>
    <n v="3.06"/>
    <n v="10618501.199999999"/>
    <n v="9060"/>
    <n v="1172.02"/>
    <s v="United States"/>
    <s v="NASDAQ"/>
    <s v="USD"/>
  </r>
  <r>
    <x v="0"/>
    <x v="67"/>
    <s v="GOOGL"/>
    <x v="16"/>
    <s v="EQUITY"/>
    <s v="Communication"/>
    <s v="Equity"/>
    <n v="9600969.0399999991"/>
    <n v="2.77"/>
    <n v="9600969.0399999991"/>
    <n v="32357"/>
    <n v="296.72000000000003"/>
    <s v="United States"/>
    <s v="NASDAQ"/>
    <s v="USD"/>
  </r>
  <r>
    <x v="0"/>
    <x v="67"/>
    <s v="ORCL"/>
    <x v="7"/>
    <s v="EQUITY"/>
    <s v="Information Technology"/>
    <s v="Equity"/>
    <n v="8442050.3000000007"/>
    <n v="2.44"/>
    <n v="8442050.3000000007"/>
    <n v="47305"/>
    <n v="178.46"/>
    <s v="United States"/>
    <s v="New York Stock Exchange Inc."/>
    <s v="USD"/>
  </r>
  <r>
    <x v="0"/>
    <x v="67"/>
    <s v="PANW"/>
    <x v="14"/>
    <s v="EQUITY"/>
    <s v="Information Technology"/>
    <s v="Equity"/>
    <n v="8436955.9199999999"/>
    <n v="2.44"/>
    <n v="8436955.9199999999"/>
    <n v="45993"/>
    <n v="183.44"/>
    <s v="United States"/>
    <s v="NASDAQ"/>
    <s v="USD"/>
  </r>
  <r>
    <x v="0"/>
    <x v="67"/>
    <s v="GOOG"/>
    <x v="18"/>
    <s v="EQUITY"/>
    <s v="Communication"/>
    <s v="Equity"/>
    <n v="8406484.2400000002"/>
    <n v="2.4300000000000002"/>
    <n v="8406484.2400000002"/>
    <n v="28204"/>
    <n v="298.06"/>
    <s v="United States"/>
    <s v="NASDAQ"/>
    <s v="USD"/>
  </r>
  <r>
    <x v="0"/>
    <x v="67"/>
    <n v="8035"/>
    <x v="22"/>
    <s v="EQUITY"/>
    <s v="Information Technology"/>
    <s v="Equity"/>
    <n v="6609593.0499999998"/>
    <n v="1.91"/>
    <n v="6609593.0499999998"/>
    <n v="32800"/>
    <n v="201.51"/>
    <s v="Japan"/>
    <s v="Tokyo Stock Exchange"/>
    <s v="JPY"/>
  </r>
  <r>
    <x v="0"/>
    <x v="67"/>
    <n v="2317"/>
    <x v="24"/>
    <s v="EQUITY"/>
    <s v="Information Technology"/>
    <s v="Equity"/>
    <n v="5757759.0300000003"/>
    <n v="1.66"/>
    <n v="5757759.0300000003"/>
    <n v="839210"/>
    <n v="6.86"/>
    <s v="Taiwan"/>
    <s v="Taiwan Stock Exchange"/>
    <s v="TWD"/>
  </r>
  <r>
    <x v="0"/>
    <x v="67"/>
    <s v="EQIX"/>
    <x v="19"/>
    <s v="EQUITY"/>
    <s v="Real Estate"/>
    <s v="Equity"/>
    <n v="5043702.72"/>
    <n v="1.46"/>
    <n v="5043702.72"/>
    <n v="6744"/>
    <n v="747.88"/>
    <s v="United States"/>
    <s v="NASDAQ"/>
    <s v="USD"/>
  </r>
  <r>
    <x v="0"/>
    <x v="67"/>
    <s v="SNOW"/>
    <x v="25"/>
    <s v="EQUITY"/>
    <s v="Information Technology"/>
    <s v="Equity"/>
    <n v="4972939.68"/>
    <n v="1.44"/>
    <n v="4972939.68"/>
    <n v="22992"/>
    <n v="216.29"/>
    <s v="United States"/>
    <s v="New York Stock Exchange Inc."/>
    <s v="USD"/>
  </r>
  <r>
    <x v="0"/>
    <x v="67"/>
    <s v="DELL"/>
    <x v="26"/>
    <s v="EQUITY"/>
    <s v="Information Technology"/>
    <s v="Equity"/>
    <n v="2755006.38"/>
    <n v="0.8"/>
    <n v="2755006.38"/>
    <n v="21542"/>
    <n v="127.89"/>
    <s v="United States"/>
    <s v="New York Stock Exchange Inc."/>
    <s v="USD"/>
  </r>
  <r>
    <x v="0"/>
    <x v="67"/>
    <s v="MCHP"/>
    <x v="27"/>
    <s v="EQUITY"/>
    <s v="Information Technology"/>
    <s v="Equity"/>
    <n v="2379532.14"/>
    <n v="0.69"/>
    <n v="2379532.14"/>
    <n v="37186"/>
    <n v="63.99"/>
    <s v="United States"/>
    <s v="NASDAQ"/>
    <s v="USD"/>
  </r>
  <r>
    <x v="0"/>
    <x v="67"/>
    <s v="MDB"/>
    <x v="33"/>
    <s v="EQUITY"/>
    <s v="Information Technology"/>
    <s v="Equity"/>
    <n v="2325654"/>
    <n v="0.67"/>
    <n v="2325654"/>
    <n v="5640"/>
    <n v="412.35"/>
    <s v="United States"/>
    <s v="NASDAQ"/>
    <s v="USD"/>
  </r>
  <r>
    <x v="0"/>
    <x v="67"/>
    <n v="5935"/>
    <x v="32"/>
    <s v="EQUITY"/>
    <s v="Information Technology"/>
    <s v="Equity"/>
    <n v="2202747.09"/>
    <n v="0.64"/>
    <n v="2202747.09"/>
    <n v="38850"/>
    <n v="56.7"/>
    <s v="Korea (South)"/>
    <s v="Korea Exchange (Stock Market)"/>
    <s v="KRW"/>
  </r>
  <r>
    <x v="0"/>
    <x v="67"/>
    <s v="HPE"/>
    <x v="28"/>
    <s v="EQUITY"/>
    <s v="Information Technology"/>
    <s v="Equity"/>
    <n v="2171239.86"/>
    <n v="0.63"/>
    <n v="2171239.86"/>
    <n v="90393"/>
    <n v="24.02"/>
    <s v="United States"/>
    <s v="New York Stock Exchange Inc."/>
    <s v="USD"/>
  </r>
  <r>
    <x v="0"/>
    <x v="67"/>
    <s v="NTAP"/>
    <x v="29"/>
    <s v="EQUITY"/>
    <s v="Information Technology"/>
    <s v="Equity"/>
    <n v="1530138.4"/>
    <n v="0.44"/>
    <n v="1530138.4"/>
    <n v="13790"/>
    <n v="110.96"/>
    <s v="United States"/>
    <s v="NASDAQ"/>
    <s v="USD"/>
  </r>
  <r>
    <x v="0"/>
    <x v="67"/>
    <s v="PSTG"/>
    <x v="30"/>
    <s v="EQUITY"/>
    <s v="Information Technology"/>
    <s v="Equity"/>
    <n v="1481190.88"/>
    <n v="0.43"/>
    <n v="1481190.88"/>
    <n v="22334"/>
    <n v="66.319999999999993"/>
    <s v="United States"/>
    <s v="New York Stock Exchange Inc."/>
    <s v="USD"/>
  </r>
  <r>
    <x v="0"/>
    <x v="67"/>
    <s v="NTNX"/>
    <x v="34"/>
    <s v="EQUITY"/>
    <s v="Information Technology"/>
    <s v="Equity"/>
    <n v="917003.4"/>
    <n v="0.26"/>
    <n v="917003.4"/>
    <n v="18267"/>
    <n v="50.2"/>
    <s v="United States"/>
    <s v="NASDAQ"/>
    <s v="USD"/>
  </r>
  <r>
    <x v="0"/>
    <x v="67"/>
    <s v="ZBRA"/>
    <x v="31"/>
    <s v="EQUITY"/>
    <s v="Information Technology"/>
    <s v="Equity"/>
    <n v="891724.89"/>
    <n v="0.26"/>
    <n v="891724.89"/>
    <n v="3507"/>
    <n v="254.27"/>
    <s v="United States"/>
    <s v="NASDAQ"/>
    <s v="USD"/>
  </r>
  <r>
    <x v="0"/>
    <x v="67"/>
    <s v="USD"/>
    <x v="38"/>
    <s v="CASH"/>
    <s v="Cash and/or Derivatives"/>
    <s v="Cash"/>
    <n v="761153.03"/>
    <n v="0.22"/>
    <n v="761153.03"/>
    <n v="761153"/>
    <n v="100"/>
    <s v="United States"/>
    <s v="-"/>
    <s v="USD"/>
  </r>
  <r>
    <x v="0"/>
    <x v="67"/>
    <n v="992"/>
    <x v="36"/>
    <s v="EQUITY"/>
    <s v="Information Technology"/>
    <s v="Equity"/>
    <n v="731462.21"/>
    <n v="0.21"/>
    <n v="731462.21"/>
    <n v="594000"/>
    <n v="1.23"/>
    <s v="China"/>
    <s v="Hong Kong Exchanges And Clearing Ltd"/>
    <s v="HKD"/>
  </r>
  <r>
    <x v="0"/>
    <x v="67"/>
    <s v="ICSUAGD"/>
    <x v="42"/>
    <s v="FUND"/>
    <s v="Cash and/or Derivatives"/>
    <s v="Money Market"/>
    <n v="664833.09"/>
    <n v="0.19"/>
    <n v="664833.09"/>
    <n v="664833"/>
    <n v="1"/>
    <s v="Ireland"/>
    <s v="-"/>
    <s v="USD"/>
  </r>
  <r>
    <x v="0"/>
    <x v="67"/>
    <s v="RBRK"/>
    <x v="52"/>
    <s v="EQUITY"/>
    <s v="Information Technology"/>
    <s v="Equity"/>
    <n v="623798.37"/>
    <n v="0.18"/>
    <n v="623798.37"/>
    <n v="8523"/>
    <n v="73.19"/>
    <s v="United States"/>
    <s v="New York Stock Exchange Inc."/>
    <s v="USD"/>
  </r>
  <r>
    <x v="0"/>
    <x v="67"/>
    <n v="66570"/>
    <x v="53"/>
    <s v="EQUITY"/>
    <s v="Consumer Discretionary"/>
    <s v="Equity"/>
    <n v="469086.26"/>
    <n v="0.14000000000000001"/>
    <n v="469086.26"/>
    <n v="7208"/>
    <n v="65.08"/>
    <s v="Korea (South)"/>
    <s v="Korea Exchange (Stock Market)"/>
    <s v="KRW"/>
  </r>
  <r>
    <x v="0"/>
    <x v="67"/>
    <s v="CVLT"/>
    <x v="37"/>
    <s v="EQUITY"/>
    <s v="Information Technology"/>
    <s v="Equity"/>
    <n v="355649.53"/>
    <n v="0.1"/>
    <n v="355649.53"/>
    <n v="2887"/>
    <n v="123.19"/>
    <s v="United States"/>
    <s v="NASDAQ"/>
    <s v="USD"/>
  </r>
  <r>
    <x v="0"/>
    <x v="67"/>
    <s v="GFS"/>
    <x v="54"/>
    <s v="EQUITY"/>
    <s v="Information Technology"/>
    <s v="Equity"/>
    <n v="156273.75"/>
    <n v="0.05"/>
    <n v="156273.75"/>
    <n v="4311"/>
    <n v="36.25"/>
    <s v="United States"/>
    <s v="NASDAQ"/>
    <s v="USD"/>
  </r>
  <r>
    <x v="0"/>
    <x v="67"/>
    <n v="3706"/>
    <x v="55"/>
    <s v="EQUITY"/>
    <s v="Information Technology"/>
    <s v="Equity"/>
    <n v="143725.82"/>
    <n v="0.04"/>
    <n v="143725.82"/>
    <n v="56200"/>
    <n v="2.56"/>
    <s v="Taiwan"/>
    <s v="Taiwan Stock Exchange"/>
    <s v="TWD"/>
  </r>
  <r>
    <x v="0"/>
    <x v="67"/>
    <s v="FSLY"/>
    <x v="40"/>
    <s v="EQUITY"/>
    <s v="Information Technology"/>
    <s v="Equity"/>
    <n v="89829.74"/>
    <n v="0.03"/>
    <n v="89829.74"/>
    <n v="8974"/>
    <n v="10.01"/>
    <s v="United States"/>
    <s v="NASDAQ"/>
    <s v="USD"/>
  </r>
  <r>
    <x v="0"/>
    <x v="67"/>
    <s v="TWD"/>
    <x v="41"/>
    <s v="CASH"/>
    <s v="Cash and/or Derivatives"/>
    <s v="Cash"/>
    <n v="86077.26"/>
    <n v="0.02"/>
    <n v="86077.26"/>
    <n v="2716211"/>
    <n v="3.17"/>
    <s v="Taiwan"/>
    <s v="-"/>
    <s v="TWD"/>
  </r>
  <r>
    <x v="0"/>
    <x v="67"/>
    <s v="CITFT"/>
    <x v="47"/>
    <s v="CASH"/>
    <s v="Cash and/or Derivatives"/>
    <s v="Cash Collateral and Margins"/>
    <n v="41000"/>
    <n v="0.01"/>
    <n v="41000"/>
    <n v="41000"/>
    <n v="100"/>
    <s v="United States"/>
    <s v="-"/>
    <s v="USD"/>
  </r>
  <r>
    <x v="0"/>
    <x v="67"/>
    <n v="2388"/>
    <x v="44"/>
    <s v="EQUITY"/>
    <s v="Information Technology"/>
    <s v="Equity"/>
    <n v="11435.95"/>
    <n v="0"/>
    <n v="11435.95"/>
    <n v="6331"/>
    <n v="1.81"/>
    <s v="Taiwan"/>
    <s v="Taiwan Stock Exchange"/>
    <s v="TWD"/>
  </r>
  <r>
    <x v="0"/>
    <x v="67"/>
    <n v="300017"/>
    <x v="56"/>
    <s v="EQUITY"/>
    <s v="Information Technology"/>
    <s v="Equity"/>
    <n v="9294.39"/>
    <n v="0"/>
    <n v="9294.39"/>
    <n v="6600"/>
    <n v="1.41"/>
    <s v="China"/>
    <s v="Shenzhen Stock Exchange"/>
    <s v="CNY"/>
  </r>
  <r>
    <x v="0"/>
    <x v="67"/>
    <s v="CNH"/>
    <x v="57"/>
    <s v="CASH"/>
    <s v="Cash and/or Derivatives"/>
    <s v="Cash"/>
    <n v="2319"/>
    <n v="0"/>
    <n v="2319"/>
    <n v="16319"/>
    <n v="14.21"/>
    <s v="China"/>
    <s v="-"/>
    <s v="CNH"/>
  </r>
  <r>
    <x v="0"/>
    <x v="67"/>
    <s v="GBP"/>
    <x v="49"/>
    <s v="CASH"/>
    <s v="Cash and/or Derivatives"/>
    <s v="Cash"/>
    <n v="140.38999999999999"/>
    <n v="0"/>
    <n v="140.38999999999999"/>
    <n v="105"/>
    <n v="133.99"/>
    <s v="United Kingdom"/>
    <s v="-"/>
    <s v="GBP"/>
  </r>
  <r>
    <x v="0"/>
    <x v="67"/>
    <s v="HKD"/>
    <x v="63"/>
    <s v="FX"/>
    <s v="Cash and/or Derivatives"/>
    <s v="FX"/>
    <n v="-1.04"/>
    <n v="0"/>
    <n v="-1.04"/>
    <n v="114720"/>
    <n v="1"/>
    <s v="United States"/>
    <s v="-"/>
    <s v="USD"/>
  </r>
  <r>
    <x v="0"/>
    <x v="67"/>
    <s v="CNH"/>
    <x v="62"/>
    <s v="FX"/>
    <s v="Cash and/or Derivatives"/>
    <s v="FX"/>
    <n v="-0.11"/>
    <n v="0"/>
    <n v="-0.11"/>
    <n v="990"/>
    <n v="1"/>
    <s v="United States"/>
    <s v="-"/>
    <s v="USD"/>
  </r>
  <r>
    <x v="0"/>
    <x v="67"/>
    <s v="HWBH6"/>
    <x v="347"/>
    <s v="FUTURE"/>
    <s v="Cash and/or Derivatives"/>
    <s v="Futures"/>
    <n v="0"/>
    <n v="0"/>
    <n v="597570"/>
    <n v="12"/>
    <n v="24898.75"/>
    <s v="-"/>
    <s v="Chicago Mercantile Exchange"/>
    <s v="USD"/>
  </r>
  <r>
    <x v="0"/>
    <x v="67"/>
    <s v="EUR"/>
    <x v="60"/>
    <s v="FX"/>
    <s v="Cash and/or Derivatives"/>
    <s v="FX"/>
    <n v="-541.29"/>
    <n v="0"/>
    <n v="-541.29"/>
    <n v="334959"/>
    <n v="1"/>
    <s v="United States"/>
    <s v="-"/>
    <s v="USD"/>
  </r>
  <r>
    <x v="0"/>
    <x v="67"/>
    <s v="JPY"/>
    <x v="61"/>
    <s v="FX"/>
    <s v="Cash and/or Derivatives"/>
    <s v="FX"/>
    <n v="-589.34"/>
    <n v="0"/>
    <n v="-589.34"/>
    <n v="21798000"/>
    <n v="1"/>
    <s v="United States"/>
    <s v="-"/>
    <s v="USD"/>
  </r>
  <r>
    <x v="0"/>
    <x v="67"/>
    <s v="KRW"/>
    <x v="59"/>
    <s v="FX"/>
    <s v="Cash and/or Derivatives"/>
    <s v="FX"/>
    <n v="-704.14"/>
    <n v="0"/>
    <n v="-704.14"/>
    <n v="590067200"/>
    <n v="1"/>
    <s v="United States"/>
    <s v="-"/>
    <s v="USD"/>
  </r>
  <r>
    <x v="0"/>
    <x v="67"/>
    <s v="HKD"/>
    <x v="45"/>
    <s v="CASH"/>
    <s v="Cash and/or Derivatives"/>
    <s v="Cash"/>
    <n v="-1917.4"/>
    <n v="0"/>
    <n v="-1917.4"/>
    <n v="-14917"/>
    <n v="12.85"/>
    <s v="Hong Kong"/>
    <s v="-"/>
    <s v="HKD"/>
  </r>
  <r>
    <x v="0"/>
    <x v="67"/>
    <s v="JPY"/>
    <x v="46"/>
    <s v="CASH"/>
    <s v="Cash and/or Derivatives"/>
    <s v="Cash"/>
    <n v="-114680.64"/>
    <n v="-0.03"/>
    <n v="-114680.64"/>
    <n v="-17824239"/>
    <n v="0.64"/>
    <s v="Japan"/>
    <s v="-"/>
    <s v="JPY"/>
  </r>
  <r>
    <x v="0"/>
    <x v="67"/>
    <s v="EUR"/>
    <x v="43"/>
    <s v="CASH"/>
    <s v="Cash and/or Derivatives"/>
    <s v="Cash"/>
    <n v="-343202.54"/>
    <n v="-0.1"/>
    <n v="-343202.54"/>
    <n v="-291975"/>
    <n v="117.54"/>
    <s v="European Union"/>
    <s v="-"/>
    <s v="EUR"/>
  </r>
  <r>
    <x v="0"/>
    <x v="67"/>
    <s v="KRW"/>
    <x v="39"/>
    <s v="CASH"/>
    <s v="Cash and/or Derivatives"/>
    <s v="Cash"/>
    <n v="-367847.82"/>
    <n v="-0.11"/>
    <n v="-367847.82"/>
    <n v="-544322816"/>
    <n v="7.0000000000000007E-2"/>
    <s v="Korea (South)"/>
    <s v="-"/>
    <s v="KRW"/>
  </r>
  <r>
    <x v="3"/>
    <x v="67"/>
    <s v="FM"/>
    <x v="252"/>
    <m/>
    <s v="Materials"/>
    <s v="Equity"/>
    <n v="19247879.800000001"/>
    <n v="7.86"/>
    <n v="19247879.800000001"/>
    <n v="783619"/>
    <n v="24.56"/>
    <s v="Canada"/>
    <s v="Toronto Stock Exchange"/>
    <s v="CAD"/>
  </r>
  <r>
    <x v="3"/>
    <x v="67"/>
    <s v="GMEXICOB"/>
    <x v="251"/>
    <m/>
    <s v="Materials"/>
    <s v="Equity"/>
    <n v="19089432.539999999"/>
    <n v="7.8"/>
    <n v="19089432.539999999"/>
    <n v="2112610"/>
    <n v="9.0399999999999991"/>
    <s v="Mexico"/>
    <s v="Bolsa Mexicana De Valores"/>
    <s v="MXN"/>
  </r>
  <r>
    <x v="3"/>
    <x v="67"/>
    <s v="ANTO"/>
    <x v="254"/>
    <m/>
    <s v="Materials"/>
    <s v="Equity"/>
    <n v="18448889.969999999"/>
    <n v="7.54"/>
    <n v="18448889.969999999"/>
    <n v="445866"/>
    <n v="41.38"/>
    <s v="United Kingdom"/>
    <s v="London Stock Exchange"/>
    <s v="GBP"/>
  </r>
  <r>
    <x v="3"/>
    <x v="67"/>
    <s v="LUN"/>
    <x v="253"/>
    <m/>
    <s v="Materials"/>
    <s v="Equity"/>
    <n v="17450389.84"/>
    <n v="7.13"/>
    <n v="17450389.84"/>
    <n v="859792"/>
    <n v="20.3"/>
    <s v="Canada"/>
    <s v="Toronto Stock Exchange"/>
    <s v="CAD"/>
  </r>
  <r>
    <x v="3"/>
    <x v="67"/>
    <s v="TECK.B"/>
    <x v="255"/>
    <m/>
    <s v="Materials"/>
    <s v="Equity"/>
    <n v="16146918.220000001"/>
    <n v="6.6"/>
    <n v="16146918.220000001"/>
    <n v="364788"/>
    <n v="44.26"/>
    <s v="Canada"/>
    <s v="Toronto Stock Exchange"/>
    <s v="CAD"/>
  </r>
  <r>
    <x v="3"/>
    <x v="67"/>
    <s v="FCX"/>
    <x v="256"/>
    <m/>
    <s v="Materials"/>
    <s v="Equity"/>
    <n v="15827941.800000001"/>
    <n v="6.47"/>
    <n v="15827941.800000001"/>
    <n v="330990"/>
    <n v="47.82"/>
    <s v="United States"/>
    <s v="New York Stock Exchange Inc."/>
    <s v="USD"/>
  </r>
  <r>
    <x v="3"/>
    <x v="67"/>
    <s v="SCCO"/>
    <x v="258"/>
    <m/>
    <s v="Materials"/>
    <s v="Equity"/>
    <n v="14785909.949999999"/>
    <n v="6.04"/>
    <n v="14785909.949999999"/>
    <n v="104531"/>
    <n v="141.44999999999999"/>
    <s v="Peru"/>
    <s v="New York Stock Exchange Inc."/>
    <s v="USD"/>
  </r>
  <r>
    <x v="3"/>
    <x v="67"/>
    <s v="BHP"/>
    <x v="259"/>
    <m/>
    <s v="Materials"/>
    <s v="Equity"/>
    <n v="13001876.65"/>
    <n v="5.31"/>
    <n v="13001876.65"/>
    <n v="442818"/>
    <n v="29.36"/>
    <s v="Australia"/>
    <s v="Asx - All Markets"/>
    <s v="AUD"/>
  </r>
  <r>
    <x v="3"/>
    <x v="67"/>
    <s v="KGH"/>
    <x v="261"/>
    <m/>
    <s v="Materials"/>
    <s v="Equity"/>
    <n v="11354174.32"/>
    <n v="4.6399999999999997"/>
    <n v="11354174.32"/>
    <n v="156835"/>
    <n v="72.400000000000006"/>
    <s v="Poland"/>
    <s v="Warsaw Stock Exchange/Equities/Main Market"/>
    <s v="PLN"/>
  </r>
  <r>
    <x v="3"/>
    <x v="67"/>
    <s v="NEM"/>
    <x v="260"/>
    <m/>
    <s v="Materials"/>
    <s v="Equity"/>
    <n v="11019159.449999999"/>
    <n v="4.5"/>
    <n v="11019159.449999999"/>
    <n v="110801"/>
    <n v="99.45"/>
    <s v="United States"/>
    <s v="New York Stock Exchange Inc."/>
    <s v="USD"/>
  </r>
  <r>
    <x v="3"/>
    <x v="67"/>
    <s v="HBM"/>
    <x v="263"/>
    <m/>
    <s v="Materials"/>
    <s v="Equity"/>
    <n v="8648129.3100000005"/>
    <n v="3.53"/>
    <n v="8648129.3100000005"/>
    <n v="454885"/>
    <n v="19.010000000000002"/>
    <s v="Canada"/>
    <s v="Toronto Stock Exchange"/>
    <s v="CAD"/>
  </r>
  <r>
    <x v="3"/>
    <x v="67"/>
    <s v="RIO"/>
    <x v="262"/>
    <m/>
    <s v="Materials"/>
    <s v="Equity"/>
    <n v="8358287.5800000001"/>
    <n v="3.41"/>
    <n v="8358287.5800000001"/>
    <n v="108282"/>
    <n v="77.19"/>
    <s v="United Kingdom"/>
    <s v="New York Stock Exchange Inc."/>
    <s v="USD"/>
  </r>
  <r>
    <x v="3"/>
    <x v="67"/>
    <s v="ABX"/>
    <x v="265"/>
    <m/>
    <s v="Materials"/>
    <s v="Equity"/>
    <n v="7492184.8899999997"/>
    <n v="3.06"/>
    <n v="7492184.8899999997"/>
    <n v="172083"/>
    <n v="43.54"/>
    <s v="Canada"/>
    <s v="Toronto Stock Exchange"/>
    <s v="CAD"/>
  </r>
  <r>
    <x v="3"/>
    <x v="67"/>
    <s v="IVN"/>
    <x v="264"/>
    <m/>
    <s v="Materials"/>
    <s v="Equity"/>
    <n v="7088851.9400000004"/>
    <n v="2.9"/>
    <n v="7088851.9400000004"/>
    <n v="725791"/>
    <n v="9.77"/>
    <s v="Canada"/>
    <s v="Toronto Stock Exchange"/>
    <s v="CAD"/>
  </r>
  <r>
    <x v="3"/>
    <x v="67"/>
    <s v="CS"/>
    <x v="266"/>
    <m/>
    <s v="Materials"/>
    <s v="Equity"/>
    <n v="6135182.9900000002"/>
    <n v="2.5099999999999998"/>
    <n v="6135182.9900000002"/>
    <n v="656436"/>
    <n v="9.35"/>
    <s v="Canada"/>
    <s v="Toronto Stock Exchange"/>
    <s v="CAD"/>
  </r>
  <r>
    <x v="3"/>
    <x v="67"/>
    <s v="SFR"/>
    <x v="267"/>
    <m/>
    <s v="Materials"/>
    <s v="Equity"/>
    <n v="5869033.3799999999"/>
    <n v="2.4"/>
    <n v="5869033.3799999999"/>
    <n v="527765"/>
    <n v="11.12"/>
    <s v="Australia"/>
    <s v="Asx - All Markets"/>
    <s v="AUD"/>
  </r>
  <r>
    <x v="3"/>
    <x v="67"/>
    <s v="GLEN"/>
    <x v="268"/>
    <m/>
    <s v="Materials"/>
    <s v="Equity"/>
    <n v="4933375.28"/>
    <n v="2.02"/>
    <n v="4933375.28"/>
    <n v="971569"/>
    <n v="5.08"/>
    <s v="United Kingdom"/>
    <s v="London Stock Exchange"/>
    <s v="GBP"/>
  </r>
  <r>
    <x v="3"/>
    <x v="67"/>
    <n v="1208"/>
    <x v="271"/>
    <m/>
    <s v="Materials"/>
    <s v="Equity"/>
    <n v="4793274.76"/>
    <n v="1.96"/>
    <n v="4793274.76"/>
    <n v="4520000"/>
    <n v="1.06"/>
    <s v="China"/>
    <s v="Hong Kong Exchanges And Clearing Ltd"/>
    <s v="HKD"/>
  </r>
  <r>
    <x v="3"/>
    <x v="67"/>
    <s v="VALE"/>
    <x v="269"/>
    <m/>
    <s v="Materials"/>
    <s v="Equity"/>
    <n v="4628483.57"/>
    <n v="1.89"/>
    <n v="4628483.57"/>
    <n v="361883"/>
    <n v="12.79"/>
    <s v="Brazil"/>
    <s v="New York Stock Exchange Inc."/>
    <s v="USD"/>
  </r>
  <r>
    <x v="3"/>
    <x v="67"/>
    <s v="AAL"/>
    <x v="270"/>
    <m/>
    <s v="Materials"/>
    <s v="Equity"/>
    <n v="4279992.72"/>
    <n v="1.75"/>
    <n v="4279992.72"/>
    <n v="110524"/>
    <n v="38.72"/>
    <s v="United Kingdom"/>
    <s v="London Stock Exchange"/>
    <s v="GBP"/>
  </r>
  <r>
    <x v="3"/>
    <x v="67"/>
    <s v="ERO"/>
    <x v="274"/>
    <m/>
    <s v="Materials"/>
    <s v="Equity"/>
    <n v="2977383.93"/>
    <n v="1.22"/>
    <n v="2977383.93"/>
    <n v="119104"/>
    <n v="25"/>
    <s v="Canada"/>
    <s v="Toronto Stock Exchange"/>
    <s v="CAD"/>
  </r>
  <r>
    <x v="3"/>
    <x v="67"/>
    <n v="1258"/>
    <x v="273"/>
    <m/>
    <s v="Materials"/>
    <s v="Equity"/>
    <n v="2788851.68"/>
    <n v="1.1399999999999999"/>
    <n v="2788851.68"/>
    <n v="1483000"/>
    <n v="1.88"/>
    <s v="China"/>
    <s v="Hong Kong Exchanges And Clearing Ltd"/>
    <s v="HKD"/>
  </r>
  <r>
    <x v="3"/>
    <x v="67"/>
    <s v="NGEX"/>
    <x v="275"/>
    <m/>
    <s v="Materials"/>
    <s v="Equity"/>
    <n v="2708706.07"/>
    <n v="1.1100000000000001"/>
    <n v="2708706.07"/>
    <n v="149554"/>
    <n v="18.11"/>
    <s v="Canada"/>
    <s v="Toronto Stock Exchange"/>
    <s v="CAD"/>
  </r>
  <r>
    <x v="3"/>
    <x v="67"/>
    <s v="TKO"/>
    <x v="276"/>
    <m/>
    <s v="Materials"/>
    <s v="Equity"/>
    <n v="1888434.41"/>
    <n v="0.77"/>
    <n v="1888434.41"/>
    <n v="364489"/>
    <n v="5.18"/>
    <s v="Canada"/>
    <s v="Toronto Stock Exchange"/>
    <s v="CAD"/>
  </r>
  <r>
    <x v="3"/>
    <x v="67"/>
    <s v="EVN"/>
    <x v="277"/>
    <m/>
    <s v="Materials"/>
    <s v="Equity"/>
    <n v="1703637.05"/>
    <n v="0.7"/>
    <n v="1703637.05"/>
    <n v="203537"/>
    <n v="8.3699999999999992"/>
    <s v="Australia"/>
    <s v="Asx - All Markets"/>
    <s v="AUD"/>
  </r>
  <r>
    <x v="3"/>
    <x v="67"/>
    <s v="ATYM"/>
    <x v="278"/>
    <m/>
    <s v="Materials"/>
    <s v="Equity"/>
    <n v="1336954.03"/>
    <n v="0.55000000000000004"/>
    <n v="1336954.03"/>
    <n v="126942"/>
    <n v="10.53"/>
    <s v="United Kingdom"/>
    <s v="London Stock Exchange"/>
    <s v="GBP"/>
  </r>
  <r>
    <x v="3"/>
    <x v="67"/>
    <s v="NDM"/>
    <x v="279"/>
    <m/>
    <s v="Materials"/>
    <s v="Equity"/>
    <n v="1325598.04"/>
    <n v="0.54"/>
    <n v="1325598.04"/>
    <n v="636518"/>
    <n v="2.08"/>
    <s v="Canada"/>
    <s v="Toronto Stock Exchange"/>
    <s v="CAD"/>
  </r>
  <r>
    <x v="3"/>
    <x v="67"/>
    <s v="FOM"/>
    <x v="280"/>
    <m/>
    <s v="Materials"/>
    <s v="Equity"/>
    <n v="1152103.69"/>
    <n v="0.47"/>
    <n v="1152103.69"/>
    <n v="371830"/>
    <n v="3.1"/>
    <s v="Canada"/>
    <s v="Toronto Stock Exchange"/>
    <s v="CAD"/>
  </r>
  <r>
    <x v="3"/>
    <x v="67"/>
    <s v="S32"/>
    <x v="281"/>
    <m/>
    <s v="Materials"/>
    <s v="Equity"/>
    <n v="1029955.6"/>
    <n v="0.42"/>
    <n v="1029955.6"/>
    <n v="456840"/>
    <n v="2.25"/>
    <s v="Australia"/>
    <s v="Asx - All Markets"/>
    <s v="AUD"/>
  </r>
  <r>
    <x v="3"/>
    <x v="67"/>
    <n v="1515"/>
    <x v="284"/>
    <m/>
    <s v="Materials"/>
    <s v="Equity"/>
    <n v="1009899.31"/>
    <n v="0.41"/>
    <n v="1009899.31"/>
    <n v="73900"/>
    <n v="13.67"/>
    <s v="Japan"/>
    <s v="Tokyo Stock Exchange"/>
    <s v="JPY"/>
  </r>
  <r>
    <x v="3"/>
    <x v="67"/>
    <s v="FFM"/>
    <x v="282"/>
    <m/>
    <s v="Materials"/>
    <s v="Equity"/>
    <n v="957613.9"/>
    <n v="0.39"/>
    <n v="957613.9"/>
    <n v="756348"/>
    <n v="1.27"/>
    <s v="Australia"/>
    <s v="Asx - All Markets"/>
    <s v="AUD"/>
  </r>
  <r>
    <x v="3"/>
    <x v="67"/>
    <s v="SLS"/>
    <x v="283"/>
    <m/>
    <s v="Materials"/>
    <s v="Equity"/>
    <n v="861997.3"/>
    <n v="0.35"/>
    <n v="861997.3"/>
    <n v="113351"/>
    <n v="7.6"/>
    <s v="Canada"/>
    <s v="Toronto Stock Exchange"/>
    <s v="CAD"/>
  </r>
  <r>
    <x v="3"/>
    <x v="67"/>
    <n v="600362"/>
    <x v="285"/>
    <m/>
    <s v="Materials"/>
    <s v="Equity"/>
    <n v="848310.9"/>
    <n v="0.35"/>
    <n v="848310.9"/>
    <n v="144300"/>
    <n v="5.88"/>
    <s v="China"/>
    <s v="Shanghai Stock Exchange"/>
    <s v="CNY"/>
  </r>
  <r>
    <x v="3"/>
    <x v="67"/>
    <s v="DVP"/>
    <x v="286"/>
    <m/>
    <s v="Materials"/>
    <s v="Equity"/>
    <n v="737863.72"/>
    <n v="0.3"/>
    <n v="737863.72"/>
    <n v="266993"/>
    <n v="2.76"/>
    <s v="Australia"/>
    <s v="Asx - All Markets"/>
    <s v="AUD"/>
  </r>
  <r>
    <x v="3"/>
    <x v="67"/>
    <s v="SOLG"/>
    <x v="290"/>
    <m/>
    <s v="Materials"/>
    <s v="Equity"/>
    <n v="622138.43999999994"/>
    <n v="0.25"/>
    <n v="622138.43999999994"/>
    <n v="1895101"/>
    <n v="0.33"/>
    <s v="United Kingdom"/>
    <s v="London Stock Exchange"/>
    <s v="GBP"/>
  </r>
  <r>
    <x v="3"/>
    <x v="67"/>
    <n v="601168"/>
    <x v="287"/>
    <m/>
    <s v="Materials"/>
    <s v="Equity"/>
    <n v="593399.03"/>
    <n v="0.24"/>
    <n v="593399.03"/>
    <n v="166900"/>
    <n v="3.56"/>
    <s v="China"/>
    <s v="Shanghai Stock Exchange"/>
    <s v="CNY"/>
  </r>
  <r>
    <x v="3"/>
    <x v="67"/>
    <s v="AMMN"/>
    <x v="288"/>
    <m/>
    <s v="Materials"/>
    <s v="Equity"/>
    <n v="547318.55000000005"/>
    <n v="0.22"/>
    <n v="547318.55000000005"/>
    <n v="1394200"/>
    <n v="0.39"/>
    <s v="Indonesia"/>
    <s v="Indonesia Stock Exchange"/>
    <s v="IDR"/>
  </r>
  <r>
    <x v="3"/>
    <x v="67"/>
    <n v="601899"/>
    <x v="289"/>
    <m/>
    <s v="Materials"/>
    <s v="Equity"/>
    <n v="543953.17000000004"/>
    <n v="0.22"/>
    <n v="543953.17000000004"/>
    <n v="124000"/>
    <n v="4.3899999999999997"/>
    <s v="China"/>
    <s v="Shanghai Stock Exchange"/>
    <s v="CNY"/>
  </r>
  <r>
    <x v="3"/>
    <x v="67"/>
    <s v="CAML"/>
    <x v="291"/>
    <m/>
    <s v="Materials"/>
    <s v="Equity"/>
    <n v="494360.16"/>
    <n v="0.2"/>
    <n v="494360.16"/>
    <n v="208205"/>
    <n v="2.37"/>
    <s v="United Kingdom"/>
    <s v="London Stock Exchange"/>
    <s v="GBP"/>
  </r>
  <r>
    <x v="3"/>
    <x v="67"/>
    <s v="USD"/>
    <x v="38"/>
    <m/>
    <s v="Cash and/or Derivatives"/>
    <s v="Cash"/>
    <n v="407382.34"/>
    <n v="0.17"/>
    <n v="407382.34"/>
    <n v="407382"/>
    <n v="100"/>
    <s v="United States"/>
    <s v="-"/>
    <s v="USD"/>
  </r>
  <r>
    <x v="3"/>
    <x v="67"/>
    <n v="601212"/>
    <x v="292"/>
    <m/>
    <s v="Materials"/>
    <s v="Equity"/>
    <n v="373861.86"/>
    <n v="0.15"/>
    <n v="373861.86"/>
    <n v="507900"/>
    <n v="0.74"/>
    <s v="China"/>
    <s v="Shanghai Stock Exchange"/>
    <s v="CNY"/>
  </r>
  <r>
    <x v="3"/>
    <x v="67"/>
    <n v="878"/>
    <x v="293"/>
    <m/>
    <s v="Materials"/>
    <s v="Equity"/>
    <n v="346075.61"/>
    <n v="0.14000000000000001"/>
    <n v="346075.61"/>
    <n v="141100"/>
    <n v="2.4500000000000002"/>
    <s v="China"/>
    <s v="Shenzhen Stock Exchange"/>
    <s v="CNY"/>
  </r>
  <r>
    <x v="3"/>
    <x v="67"/>
    <n v="603993"/>
    <x v="295"/>
    <m/>
    <s v="Materials"/>
    <s v="Equity"/>
    <n v="270620.92"/>
    <n v="0.11"/>
    <n v="270620.92"/>
    <n v="105800"/>
    <n v="2.56"/>
    <s v="China"/>
    <s v="Shanghai Stock Exchange"/>
    <s v="CNY"/>
  </r>
  <r>
    <x v="3"/>
    <x v="67"/>
    <n v="737"/>
    <x v="294"/>
    <m/>
    <s v="Materials"/>
    <s v="Equity"/>
    <n v="262388.03999999998"/>
    <n v="0.11"/>
    <n v="262388.03999999998"/>
    <n v="130400"/>
    <n v="2.0099999999999998"/>
    <s v="China"/>
    <s v="Shenzhen Stock Exchange"/>
    <s v="CNY"/>
  </r>
  <r>
    <x v="3"/>
    <x v="67"/>
    <s v="CAD"/>
    <x v="257"/>
    <m/>
    <s v="Cash and/or Derivatives"/>
    <s v="Cash"/>
    <n v="110388.27"/>
    <n v="0.05"/>
    <n v="110388.27"/>
    <n v="152126"/>
    <n v="72.56"/>
    <s v="Canada"/>
    <s v="-"/>
    <s v="CAD"/>
  </r>
  <r>
    <x v="3"/>
    <x v="67"/>
    <s v="MXN"/>
    <x v="272"/>
    <m/>
    <s v="Cash and/or Derivatives"/>
    <s v="Cash"/>
    <n v="86627.28"/>
    <n v="0.04"/>
    <n v="86627.28"/>
    <n v="1560374"/>
    <n v="5.55"/>
    <s v="Mexico"/>
    <s v="-"/>
    <s v="MXN"/>
  </r>
  <r>
    <x v="3"/>
    <x v="67"/>
    <n v="2362"/>
    <x v="296"/>
    <m/>
    <s v="Materials"/>
    <s v="Equity"/>
    <n v="74890.77"/>
    <n v="0.03"/>
    <n v="74890.77"/>
    <n v="1071000"/>
    <n v="7.0000000000000007E-2"/>
    <s v="China"/>
    <s v="Hong Kong Exchanges And Clearing Ltd"/>
    <s v="HKD"/>
  </r>
  <r>
    <x v="3"/>
    <x v="67"/>
    <s v="MSIFT"/>
    <x v="142"/>
    <m/>
    <s v="Cash and/or Derivatives"/>
    <s v="Cash Collateral and Margins"/>
    <n v="65000"/>
    <n v="0.03"/>
    <n v="65000"/>
    <n v="65000"/>
    <n v="100"/>
    <s v="United States"/>
    <s v="-"/>
    <s v="USD"/>
  </r>
  <r>
    <x v="3"/>
    <x v="67"/>
    <s v="CNH"/>
    <x v="57"/>
    <m/>
    <s v="Cash and/or Derivatives"/>
    <s v="Cash"/>
    <n v="23986"/>
    <n v="0.01"/>
    <n v="23986"/>
    <n v="168793"/>
    <n v="14.21"/>
    <s v="China"/>
    <s v="-"/>
    <s v="CNH"/>
  </r>
  <r>
    <x v="3"/>
    <x v="67"/>
    <s v="HKD"/>
    <x v="45"/>
    <m/>
    <s v="Cash and/or Derivatives"/>
    <s v="Cash"/>
    <n v="18014.419999999998"/>
    <n v="0.01"/>
    <n v="18014.419999999998"/>
    <n v="140146"/>
    <n v="12.85"/>
    <s v="Hong Kong"/>
    <s v="-"/>
    <s v="HKD"/>
  </r>
  <r>
    <x v="3"/>
    <x v="67"/>
    <s v="EUR"/>
    <x v="43"/>
    <m/>
    <s v="Cash and/or Derivatives"/>
    <s v="Cash"/>
    <n v="15011.95"/>
    <n v="0.01"/>
    <n v="15011.95"/>
    <n v="12771"/>
    <n v="117.54"/>
    <s v="European Union"/>
    <s v="-"/>
    <s v="EUR"/>
  </r>
  <r>
    <x v="3"/>
    <x v="67"/>
    <s v="GBP"/>
    <x v="49"/>
    <m/>
    <s v="Cash and/or Derivatives"/>
    <s v="Cash"/>
    <n v="7334.65"/>
    <n v="0"/>
    <n v="7334.65"/>
    <n v="5474"/>
    <n v="133.99"/>
    <s v="United Kingdom"/>
    <s v="-"/>
    <s v="GBP"/>
  </r>
  <r>
    <x v="3"/>
    <x v="67"/>
    <s v="PLN"/>
    <x v="233"/>
    <m/>
    <s v="Cash and/or Derivatives"/>
    <s v="Cash"/>
    <n v="7344.27"/>
    <n v="0"/>
    <n v="7344.27"/>
    <n v="26335"/>
    <n v="27.89"/>
    <s v="Poland"/>
    <s v="-"/>
    <s v="PLN"/>
  </r>
  <r>
    <x v="3"/>
    <x v="67"/>
    <s v="AUD"/>
    <x v="231"/>
    <m/>
    <s v="Cash and/or Derivatives"/>
    <s v="Cash"/>
    <n v="7273.48"/>
    <n v="0"/>
    <n v="7273.48"/>
    <n v="11001"/>
    <n v="66.11"/>
    <s v="Australia"/>
    <s v="-"/>
    <s v="AUD"/>
  </r>
  <r>
    <x v="3"/>
    <x v="67"/>
    <s v="NGEX"/>
    <x v="297"/>
    <m/>
    <s v="Financials"/>
    <s v="Equity"/>
    <n v="7094.77"/>
    <n v="0"/>
    <n v="7094.77"/>
    <n v="32591"/>
    <n v="0.22"/>
    <s v="Canada"/>
    <s v="Toronto Stock Exchange"/>
    <s v="CAD"/>
  </r>
  <r>
    <x v="3"/>
    <x v="67"/>
    <s v="IDR"/>
    <x v="249"/>
    <m/>
    <s v="Cash and/or Derivatives"/>
    <s v="Cash"/>
    <n v="4460.6499999999996"/>
    <n v="0"/>
    <n v="4460.6499999999996"/>
    <n v="74426025"/>
    <n v="0.01"/>
    <s v="Indonesia"/>
    <s v="-"/>
    <s v="IDR"/>
  </r>
  <r>
    <x v="3"/>
    <x v="67"/>
    <s v="BRL"/>
    <x v="298"/>
    <m/>
    <s v="Cash and/or Derivatives"/>
    <s v="Cash"/>
    <n v="3684.85"/>
    <n v="0"/>
    <n v="3684.85"/>
    <n v="20352"/>
    <n v="18.11"/>
    <s v="Brazil"/>
    <s v="-"/>
    <s v="BRL"/>
  </r>
  <r>
    <x v="3"/>
    <x v="67"/>
    <s v="JPY"/>
    <x v="46"/>
    <m/>
    <s v="Cash and/or Derivatives"/>
    <s v="Cash"/>
    <n v="3651.61"/>
    <n v="0"/>
    <n v="3651.61"/>
    <n v="567552"/>
    <n v="0.64"/>
    <s v="Japan"/>
    <s v="-"/>
    <s v="JPY"/>
  </r>
  <r>
    <x v="3"/>
    <x v="67"/>
    <s v="IXDH6"/>
    <x v="345"/>
    <m/>
    <s v="Cash and/or Derivatives"/>
    <s v="Futures"/>
    <n v="0"/>
    <n v="0"/>
    <n v="96260"/>
    <n v="1"/>
    <n v="962.6"/>
    <s v="-"/>
    <s v="Chicago Mercantile Exchange"/>
    <s v="USD"/>
  </r>
  <r>
    <x v="3"/>
    <x v="67"/>
    <s v="JSH6"/>
    <x v="346"/>
    <m/>
    <s v="Cash and/or Derivatives"/>
    <s v="Futures"/>
    <n v="0"/>
    <n v="0"/>
    <n v="482416.43"/>
    <n v="13"/>
    <n v="742.18"/>
    <s v="European Union"/>
    <s v="Eurex Deutschland"/>
    <s v="EUR"/>
  </r>
  <r>
    <x v="2"/>
    <x v="67"/>
    <s v="AMD"/>
    <x v="10"/>
    <m/>
    <s v="Information Technology"/>
    <s v="Equity"/>
    <n v="6253540.2599999998"/>
    <n v="8.82"/>
    <n v="6253540.2599999998"/>
    <n v="31566"/>
    <n v="198.11"/>
    <s v="United States"/>
    <s v="NASDAQ"/>
    <s v="USD"/>
  </r>
  <r>
    <x v="2"/>
    <x v="67"/>
    <n v="5930"/>
    <x v="13"/>
    <m/>
    <s v="Information Technology"/>
    <s v="Equity"/>
    <n v="5775083.6299999999"/>
    <n v="8.14"/>
    <n v="5775083.6299999999"/>
    <n v="79200"/>
    <n v="72.92"/>
    <s v="Korea (South)"/>
    <s v="Korea Exchange (Stock Market)"/>
    <s v="KRW"/>
  </r>
  <r>
    <x v="2"/>
    <x v="67"/>
    <s v="AAPL"/>
    <x v="1"/>
    <m/>
    <s v="Information Technology"/>
    <s v="Equity"/>
    <n v="5217968.8"/>
    <n v="7.36"/>
    <n v="5217968.8"/>
    <n v="19195"/>
    <n v="271.83999999999997"/>
    <s v="United States"/>
    <s v="NASDAQ"/>
    <s v="USD"/>
  </r>
  <r>
    <x v="2"/>
    <x v="67"/>
    <s v="NVDA"/>
    <x v="5"/>
    <m/>
    <s v="Information Technology"/>
    <s v="Equity"/>
    <n v="4619311.62"/>
    <n v="6.51"/>
    <n v="4619311.62"/>
    <n v="27023"/>
    <n v="170.94"/>
    <s v="United States"/>
    <s v="NASDAQ"/>
    <s v="USD"/>
  </r>
  <r>
    <x v="2"/>
    <x v="67"/>
    <s v="EA"/>
    <x v="156"/>
    <m/>
    <s v="Communication"/>
    <s v="Equity"/>
    <n v="4128394.62"/>
    <n v="5.82"/>
    <n v="4128394.62"/>
    <n v="20274"/>
    <n v="203.63"/>
    <s v="United States"/>
    <s v="NASDAQ"/>
    <s v="USD"/>
  </r>
  <r>
    <x v="2"/>
    <x v="67"/>
    <s v="TTWO"/>
    <x v="159"/>
    <m/>
    <s v="Communication"/>
    <s v="Equity"/>
    <n v="3168043.5"/>
    <n v="4.47"/>
    <n v="3168043.5"/>
    <n v="13170"/>
    <n v="240.55"/>
    <s v="United States"/>
    <s v="NASDAQ"/>
    <s v="USD"/>
  </r>
  <r>
    <x v="2"/>
    <x v="67"/>
    <s v="NFLX"/>
    <x v="153"/>
    <m/>
    <s v="Communication"/>
    <s v="Equity"/>
    <n v="3063612.8"/>
    <n v="4.32"/>
    <n v="3063612.8"/>
    <n v="32320"/>
    <n v="94.79"/>
    <s v="United States"/>
    <s v="NASDAQ"/>
    <s v="USD"/>
  </r>
  <r>
    <x v="2"/>
    <x v="67"/>
    <n v="1810"/>
    <x v="152"/>
    <m/>
    <s v="Information Technology"/>
    <s v="Equity"/>
    <n v="3026468.29"/>
    <n v="4.2699999999999996"/>
    <n v="3026468.29"/>
    <n v="571200"/>
    <n v="5.3"/>
    <s v="China"/>
    <s v="Hong Kong Exchanges And Clearing Ltd"/>
    <s v="HKD"/>
  </r>
  <r>
    <x v="2"/>
    <x v="67"/>
    <s v="RBLX"/>
    <x v="158"/>
    <m/>
    <s v="Communication"/>
    <s v="Equity"/>
    <n v="2835975.01"/>
    <n v="4"/>
    <n v="2835975.01"/>
    <n v="33011"/>
    <n v="85.91"/>
    <s v="United States"/>
    <s v="New York Stock Exchange Inc."/>
    <s v="USD"/>
  </r>
  <r>
    <x v="2"/>
    <x v="67"/>
    <n v="7974"/>
    <x v="157"/>
    <m/>
    <s v="Communication"/>
    <s v="Equity"/>
    <n v="2661476.6"/>
    <n v="3.75"/>
    <n v="2661476.6"/>
    <n v="37000"/>
    <n v="71.930000000000007"/>
    <s v="Japan"/>
    <s v="Tokyo Stock Exchange"/>
    <s v="JPY"/>
  </r>
  <r>
    <x v="2"/>
    <x v="67"/>
    <s v="SPOT"/>
    <x v="154"/>
    <m/>
    <s v="Communication"/>
    <s v="Equity"/>
    <n v="2526518.2599999998"/>
    <n v="3.56"/>
    <n v="2526518.2599999998"/>
    <n v="4462"/>
    <n v="566.23"/>
    <s v="Sweden"/>
    <s v="New York Stock Exchange Inc."/>
    <s v="USD"/>
  </r>
  <r>
    <x v="2"/>
    <x v="67"/>
    <s v="RDDT"/>
    <x v="236"/>
    <m/>
    <s v="Communication"/>
    <s v="Equity"/>
    <n v="2484371.52"/>
    <n v="3.5"/>
    <n v="2484371.52"/>
    <n v="10928"/>
    <n v="227.34"/>
    <s v="United States"/>
    <s v="New York Stock Exchange Inc."/>
    <s v="USD"/>
  </r>
  <r>
    <x v="2"/>
    <x v="67"/>
    <s v="ALL"/>
    <x v="160"/>
    <m/>
    <s v="Consumer Discretionary"/>
    <s v="Equity"/>
    <n v="2108567.86"/>
    <n v="2.97"/>
    <n v="2108567.86"/>
    <n v="56119"/>
    <n v="37.57"/>
    <s v="Australia"/>
    <s v="Asx - All Markets"/>
    <s v="AUD"/>
  </r>
  <r>
    <x v="2"/>
    <x v="67"/>
    <s v="ZM"/>
    <x v="161"/>
    <m/>
    <s v="Information Technology"/>
    <s v="Equity"/>
    <n v="2091038.75"/>
    <n v="2.95"/>
    <n v="2091038.75"/>
    <n v="23561"/>
    <n v="88.75"/>
    <s v="United States"/>
    <s v="NASDAQ"/>
    <s v="USD"/>
  </r>
  <r>
    <x v="2"/>
    <x v="67"/>
    <s v="TTD"/>
    <x v="155"/>
    <m/>
    <s v="Communication"/>
    <s v="Equity"/>
    <n v="1494494.19"/>
    <n v="2.11"/>
    <n v="1494494.19"/>
    <n v="40207"/>
    <n v="37.17"/>
    <s v="United States"/>
    <s v="NASDAQ"/>
    <s v="USD"/>
  </r>
  <r>
    <x v="2"/>
    <x v="67"/>
    <s v="LOGN"/>
    <x v="164"/>
    <m/>
    <s v="Information Technology"/>
    <s v="Equity"/>
    <n v="1408256.57"/>
    <n v="1.99"/>
    <n v="1408256.57"/>
    <n v="13223"/>
    <n v="106.5"/>
    <s v="Switzerland"/>
    <s v="SIX Swiss Exchange"/>
    <s v="CHF"/>
  </r>
  <r>
    <x v="2"/>
    <x v="67"/>
    <s v="PINS"/>
    <x v="162"/>
    <m/>
    <s v="Communication"/>
    <s v="Equity"/>
    <n v="1379792.2"/>
    <n v="1.95"/>
    <n v="1379792.2"/>
    <n v="53315"/>
    <n v="25.88"/>
    <s v="United States"/>
    <s v="New York Stock Exchange Inc."/>
    <s v="USD"/>
  </r>
  <r>
    <x v="2"/>
    <x v="67"/>
    <n v="9766"/>
    <x v="168"/>
    <m/>
    <s v="Communication"/>
    <s v="Equity"/>
    <n v="1273823.3899999999"/>
    <n v="1.8"/>
    <n v="1273823.3899999999"/>
    <n v="9200"/>
    <n v="138.46"/>
    <s v="Japan"/>
    <s v="Tokyo Stock Exchange"/>
    <s v="JPY"/>
  </r>
  <r>
    <x v="2"/>
    <x v="67"/>
    <s v="ROKU"/>
    <x v="169"/>
    <m/>
    <s v="Communication"/>
    <s v="Equity"/>
    <n v="1251573.18"/>
    <n v="1.76"/>
    <n v="1251573.18"/>
    <n v="11622"/>
    <n v="107.69"/>
    <s v="United States"/>
    <s v="NASDAQ"/>
    <s v="USD"/>
  </r>
  <r>
    <x v="2"/>
    <x v="67"/>
    <n v="992"/>
    <x v="36"/>
    <m/>
    <s v="Information Technology"/>
    <s v="Equity"/>
    <n v="943266.09"/>
    <n v="1.33"/>
    <n v="943266.09"/>
    <n v="766000"/>
    <n v="1.23"/>
    <s v="China"/>
    <s v="Hong Kong Exchanges And Clearing Ltd"/>
    <s v="HKD"/>
  </r>
  <r>
    <x v="2"/>
    <x v="67"/>
    <s v="EVO"/>
    <x v="163"/>
    <m/>
    <s v="Consumer Discretionary"/>
    <s v="Equity"/>
    <n v="913890.86"/>
    <n v="1.29"/>
    <n v="913890.86"/>
    <n v="13369"/>
    <n v="68.36"/>
    <s v="Sweden"/>
    <s v="Nasdaq Omx Nordic"/>
    <s v="SEK"/>
  </r>
  <r>
    <x v="2"/>
    <x v="67"/>
    <n v="3659"/>
    <x v="173"/>
    <m/>
    <s v="Communication"/>
    <s v="Equity"/>
    <n v="891761.3"/>
    <n v="1.26"/>
    <n v="891761.3"/>
    <n v="37000"/>
    <n v="24.1"/>
    <s v="Japan"/>
    <s v="Tokyo Stock Exchange"/>
    <s v="JPY"/>
  </r>
  <r>
    <x v="2"/>
    <x v="67"/>
    <s v="PSON"/>
    <x v="167"/>
    <m/>
    <s v="Consumer Discretionary"/>
    <s v="Equity"/>
    <n v="832232.12"/>
    <n v="1.17"/>
    <n v="832232.12"/>
    <n v="59208"/>
    <n v="14.06"/>
    <s v="United Kingdom"/>
    <s v="London Stock Exchange"/>
    <s v="GBP"/>
  </r>
  <r>
    <x v="2"/>
    <x v="67"/>
    <s v="SNAP"/>
    <x v="165"/>
    <m/>
    <s v="Communication"/>
    <s v="Equity"/>
    <n v="796957.5"/>
    <n v="1.1200000000000001"/>
    <n v="796957.5"/>
    <n v="106261"/>
    <n v="7.5"/>
    <s v="United States"/>
    <s v="New York Stock Exchange Inc."/>
    <s v="USD"/>
  </r>
  <r>
    <x v="2"/>
    <x v="67"/>
    <n v="9697"/>
    <x v="170"/>
    <m/>
    <s v="Communication"/>
    <s v="Equity"/>
    <n v="757715.94"/>
    <n v="1.07"/>
    <n v="757715.94"/>
    <n v="33600"/>
    <n v="22.55"/>
    <s v="Japan"/>
    <s v="Tokyo Stock Exchange"/>
    <s v="JPY"/>
  </r>
  <r>
    <x v="2"/>
    <x v="67"/>
    <n v="5935"/>
    <x v="32"/>
    <m/>
    <s v="Information Technology"/>
    <s v="Equity"/>
    <n v="716899.21"/>
    <n v="1.01"/>
    <n v="716899.21"/>
    <n v="12644"/>
    <n v="56.7"/>
    <s v="Korea (South)"/>
    <s v="Korea Exchange (Stock Market)"/>
    <s v="KRW"/>
  </r>
  <r>
    <x v="2"/>
    <x v="67"/>
    <s v="DUOL"/>
    <x v="166"/>
    <m/>
    <s v="Consumer Discretionary"/>
    <s v="Equity"/>
    <n v="647871.9"/>
    <n v="0.91"/>
    <n v="647871.9"/>
    <n v="3522"/>
    <n v="183.95"/>
    <s v="United States"/>
    <s v="NASDAQ"/>
    <s v="USD"/>
  </r>
  <r>
    <x v="2"/>
    <x v="67"/>
    <n v="259960"/>
    <x v="171"/>
    <m/>
    <s v="Communication"/>
    <s v="Equity"/>
    <n v="470663.96"/>
    <n v="0.66"/>
    <n v="470663.96"/>
    <n v="2814"/>
    <n v="167.26"/>
    <s v="Korea (South)"/>
    <s v="Korea Exchange (Stock Market)"/>
    <s v="KRW"/>
  </r>
  <r>
    <x v="2"/>
    <x v="67"/>
    <n v="9684"/>
    <x v="176"/>
    <m/>
    <s v="Communication"/>
    <s v="Equity"/>
    <n v="451721.41"/>
    <n v="0.64"/>
    <n v="451721.41"/>
    <n v="24800"/>
    <n v="18.21"/>
    <s v="Japan"/>
    <s v="Tokyo Stock Exchange"/>
    <s v="JPY"/>
  </r>
  <r>
    <x v="2"/>
    <x v="67"/>
    <s v="LOPE"/>
    <x v="174"/>
    <m/>
    <s v="Consumer Discretionary"/>
    <s v="Equity"/>
    <n v="418208.69"/>
    <n v="0.59"/>
    <n v="418208.69"/>
    <n v="2521"/>
    <n v="165.89"/>
    <s v="United States"/>
    <s v="NASDAQ"/>
    <s v="USD"/>
  </r>
  <r>
    <x v="2"/>
    <x v="67"/>
    <s v="CDR"/>
    <x v="177"/>
    <m/>
    <s v="Communication"/>
    <s v="Equity"/>
    <n v="417694.52"/>
    <n v="0.59"/>
    <n v="417694.52"/>
    <n v="6233"/>
    <n v="67.010000000000005"/>
    <s v="Poland"/>
    <s v="Warsaw Stock Exchange/Equities/Main Market"/>
    <s v="PLN"/>
  </r>
  <r>
    <x v="2"/>
    <x v="67"/>
    <s v="LIF"/>
    <x v="237"/>
    <m/>
    <s v="Information Technology"/>
    <s v="Equity"/>
    <n v="414912.38"/>
    <n v="0.59"/>
    <n v="414912.38"/>
    <n v="6866"/>
    <n v="60.43"/>
    <s v="United States"/>
    <s v="NASDAQ"/>
    <s v="USD"/>
  </r>
  <r>
    <x v="2"/>
    <x v="67"/>
    <s v="SOUN"/>
    <x v="172"/>
    <m/>
    <s v="Information Technology"/>
    <s v="Equity"/>
    <n v="359944.48"/>
    <n v="0.51"/>
    <n v="359944.48"/>
    <n v="32752"/>
    <n v="10.99"/>
    <s v="United States"/>
    <s v="NASDAQ"/>
    <s v="USD"/>
  </r>
  <r>
    <x v="2"/>
    <x v="67"/>
    <n v="6417"/>
    <x v="180"/>
    <m/>
    <s v="Consumer Discretionary"/>
    <s v="Equity"/>
    <n v="316918.13"/>
    <n v="0.45"/>
    <n v="316918.13"/>
    <n v="19500"/>
    <n v="16.25"/>
    <s v="Japan"/>
    <s v="Tokyo Stock Exchange"/>
    <s v="JPY"/>
  </r>
  <r>
    <x v="2"/>
    <x v="67"/>
    <s v="AMBA"/>
    <x v="179"/>
    <m/>
    <s v="Information Technology"/>
    <s v="Equity"/>
    <n v="263614.65999999997"/>
    <n v="0.37"/>
    <n v="263614.65999999997"/>
    <n v="3767"/>
    <n v="69.98"/>
    <s v="United States"/>
    <s v="NASDAQ"/>
    <s v="USD"/>
  </r>
  <r>
    <x v="2"/>
    <x v="67"/>
    <s v="LRN"/>
    <x v="175"/>
    <m/>
    <s v="Consumer Discretionary"/>
    <s v="Equity"/>
    <n v="255631.1"/>
    <n v="0.36"/>
    <n v="255631.1"/>
    <n v="3865"/>
    <n v="66.14"/>
    <s v="United States"/>
    <s v="New York Stock Exchange Inc."/>
    <s v="USD"/>
  </r>
  <r>
    <x v="2"/>
    <x v="67"/>
    <s v="SRAD"/>
    <x v="239"/>
    <m/>
    <s v="Consumer Discretionary"/>
    <s v="Equity"/>
    <n v="236418.6"/>
    <n v="0.33"/>
    <n v="236418.6"/>
    <n v="10461"/>
    <n v="22.6"/>
    <s v="United States"/>
    <s v="NASDAQ"/>
    <s v="USD"/>
  </r>
  <r>
    <x v="2"/>
    <x v="67"/>
    <s v="MGNI"/>
    <x v="184"/>
    <m/>
    <s v="Communication"/>
    <s v="Equity"/>
    <n v="209217.6"/>
    <n v="0.3"/>
    <n v="209217.6"/>
    <n v="12528"/>
    <n v="16.7"/>
    <s v="United States"/>
    <s v="NASDAQ"/>
    <s v="USD"/>
  </r>
  <r>
    <x v="2"/>
    <x v="67"/>
    <s v="PTON"/>
    <x v="178"/>
    <m/>
    <s v="Consumer Discretionary"/>
    <s v="Equity"/>
    <n v="207886.69"/>
    <n v="0.28999999999999998"/>
    <n v="207886.69"/>
    <n v="33913"/>
    <n v="6.13"/>
    <s v="United States"/>
    <s v="NASDAQ"/>
    <s v="USD"/>
  </r>
  <r>
    <x v="2"/>
    <x v="67"/>
    <s v="SINCH"/>
    <x v="240"/>
    <m/>
    <s v="Information Technology"/>
    <s v="Equity"/>
    <n v="203393.39"/>
    <n v="0.28999999999999998"/>
    <n v="203393.39"/>
    <n v="61184"/>
    <n v="3.32"/>
    <s v="Sweden"/>
    <s v="Nasdaq Omx Nordic"/>
    <s v="SEK"/>
  </r>
  <r>
    <x v="2"/>
    <x v="67"/>
    <s v="SONO"/>
    <x v="187"/>
    <m/>
    <s v="Consumer Discretionary"/>
    <s v="Equity"/>
    <n v="193717.98"/>
    <n v="0.27"/>
    <n v="193717.98"/>
    <n v="10638"/>
    <n v="18.21"/>
    <s v="United States"/>
    <s v="NASDAQ"/>
    <s v="USD"/>
  </r>
  <r>
    <x v="2"/>
    <x v="67"/>
    <n v="36570"/>
    <x v="186"/>
    <m/>
    <s v="Communication"/>
    <s v="Equity"/>
    <n v="149600"/>
    <n v="0.21"/>
    <n v="149600"/>
    <n v="1122"/>
    <n v="133.33000000000001"/>
    <s v="Korea (South)"/>
    <s v="Korea Exchange (Stock Market)"/>
    <s v="KRW"/>
  </r>
  <r>
    <x v="2"/>
    <x v="67"/>
    <n v="1070"/>
    <x v="209"/>
    <m/>
    <s v="Consumer Discretionary"/>
    <s v="Equity"/>
    <n v="144236.57"/>
    <n v="0.2"/>
    <n v="144236.57"/>
    <n v="101000"/>
    <n v="1.43"/>
    <s v="China"/>
    <s v="Hong Kong Exchanges And Clearing Ltd"/>
    <s v="HKD"/>
  </r>
  <r>
    <x v="2"/>
    <x v="67"/>
    <s v="USD"/>
    <x v="38"/>
    <m/>
    <s v="Cash and/or Derivatives"/>
    <s v="Cash"/>
    <n v="135825.29999999999"/>
    <n v="0.19"/>
    <n v="135825.29999999999"/>
    <n v="135825"/>
    <n v="100"/>
    <s v="United States"/>
    <s v="-"/>
    <s v="USD"/>
  </r>
  <r>
    <x v="2"/>
    <x v="67"/>
    <s v="DV"/>
    <x v="183"/>
    <m/>
    <s v="Communication"/>
    <s v="Equity"/>
    <n v="135821.25"/>
    <n v="0.19"/>
    <n v="135821.25"/>
    <n v="12073"/>
    <n v="11.25"/>
    <s v="United States"/>
    <s v="New York Stock Exchange Inc."/>
    <s v="USD"/>
  </r>
  <r>
    <x v="2"/>
    <x v="67"/>
    <n v="3635"/>
    <x v="188"/>
    <m/>
    <s v="Communication"/>
    <s v="Equity"/>
    <n v="128000.32000000001"/>
    <n v="0.18"/>
    <n v="128000.32000000001"/>
    <n v="10300"/>
    <n v="12.43"/>
    <s v="Japan"/>
    <s v="Tokyo Stock Exchange"/>
    <s v="JPY"/>
  </r>
  <r>
    <x v="2"/>
    <x v="67"/>
    <s v="UTI"/>
    <x v="241"/>
    <m/>
    <s v="Consumer Discretionary"/>
    <s v="Equity"/>
    <n v="126384"/>
    <n v="0.18"/>
    <n v="126384"/>
    <n v="4800"/>
    <n v="26.33"/>
    <s v="United States"/>
    <s v="New York Stock Exchange Inc."/>
    <s v="USD"/>
  </r>
  <r>
    <x v="2"/>
    <x v="67"/>
    <s v="ADEA"/>
    <x v="190"/>
    <m/>
    <s v="Information Technology"/>
    <s v="Equity"/>
    <n v="123059.18"/>
    <n v="0.17"/>
    <n v="123059.18"/>
    <n v="9599"/>
    <n v="12.82"/>
    <s v="United States"/>
    <s v="NASDAQ"/>
    <s v="USD"/>
  </r>
  <r>
    <x v="2"/>
    <x v="67"/>
    <n v="2432"/>
    <x v="189"/>
    <m/>
    <s v="Communication"/>
    <s v="Equity"/>
    <n v="111565.06"/>
    <n v="0.16"/>
    <n v="111565.06"/>
    <n v="6800"/>
    <n v="16.41"/>
    <s v="Japan"/>
    <s v="Tokyo Stock Exchange"/>
    <s v="JPY"/>
  </r>
  <r>
    <x v="2"/>
    <x v="67"/>
    <n v="2498"/>
    <x v="193"/>
    <m/>
    <s v="Information Technology"/>
    <s v="Equity"/>
    <n v="109695.62"/>
    <n v="0.15"/>
    <n v="109695.62"/>
    <n v="70000"/>
    <n v="1.57"/>
    <s v="Taiwan"/>
    <s v="Taiwan Stock Exchange"/>
    <s v="TWD"/>
  </r>
  <r>
    <x v="2"/>
    <x v="67"/>
    <s v="HLIT"/>
    <x v="191"/>
    <m/>
    <s v="Information Technology"/>
    <s v="Equity"/>
    <n v="103241.28"/>
    <n v="0.15"/>
    <n v="103241.28"/>
    <n v="10004"/>
    <n v="10.32"/>
    <s v="United States"/>
    <s v="NASDAQ"/>
    <s v="USD"/>
  </r>
  <r>
    <x v="2"/>
    <x v="67"/>
    <s v="MTG B"/>
    <x v="201"/>
    <m/>
    <s v="Communication"/>
    <s v="Equity"/>
    <n v="99433.51"/>
    <n v="0.14000000000000001"/>
    <n v="99433.51"/>
    <n v="8203"/>
    <n v="12.12"/>
    <s v="Sweden"/>
    <s v="Nasdaq Omx Nordic"/>
    <s v="SEK"/>
  </r>
  <r>
    <x v="2"/>
    <x v="67"/>
    <n v="4915"/>
    <x v="196"/>
    <m/>
    <s v="Information Technology"/>
    <s v="Equity"/>
    <n v="98697.53"/>
    <n v="0.14000000000000001"/>
    <n v="98697.53"/>
    <n v="40500"/>
    <n v="2.44"/>
    <s v="Taiwan"/>
    <s v="Taiwan Stock Exchange"/>
    <s v="TWD"/>
  </r>
  <r>
    <x v="2"/>
    <x v="67"/>
    <s v="PTEC"/>
    <x v="181"/>
    <m/>
    <s v="Consumer Discretionary"/>
    <s v="Equity"/>
    <n v="96434.11"/>
    <n v="0.14000000000000001"/>
    <n v="96434.11"/>
    <n v="25341"/>
    <n v="3.81"/>
    <s v="United Kingdom"/>
    <s v="London Stock Exchange"/>
    <s v="GBP"/>
  </r>
  <r>
    <x v="2"/>
    <x v="67"/>
    <s v="EMBRAC B"/>
    <x v="182"/>
    <m/>
    <s v="Communication"/>
    <s v="Equity"/>
    <n v="95193.58"/>
    <n v="0.13"/>
    <n v="95193.58"/>
    <n v="14633"/>
    <n v="6.51"/>
    <s v="Sweden"/>
    <s v="Nasdaq Omx Nordic"/>
    <s v="SEK"/>
  </r>
  <r>
    <x v="2"/>
    <x v="67"/>
    <s v="COUR"/>
    <x v="197"/>
    <m/>
    <s v="Consumer Discretionary"/>
    <s v="Equity"/>
    <n v="92951.039999999994"/>
    <n v="0.13"/>
    <n v="92951.039999999994"/>
    <n v="11856"/>
    <n v="7.84"/>
    <s v="United States"/>
    <s v="New York Stock Exchange Inc."/>
    <s v="USD"/>
  </r>
  <r>
    <x v="2"/>
    <x v="67"/>
    <s v="IEL"/>
    <x v="185"/>
    <m/>
    <s v="Consumer Discretionary"/>
    <s v="Equity"/>
    <n v="91741.07"/>
    <n v="0.13"/>
    <n v="91741.07"/>
    <n v="24912"/>
    <n v="3.68"/>
    <s v="Australia"/>
    <s v="Asx - All Markets"/>
    <s v="AUD"/>
  </r>
  <r>
    <x v="2"/>
    <x v="67"/>
    <n v="251270"/>
    <x v="204"/>
    <m/>
    <s v="Communication"/>
    <s v="Equity"/>
    <n v="87133.98"/>
    <n v="0.12"/>
    <n v="87133.98"/>
    <n v="2618"/>
    <n v="33.28"/>
    <s v="Korea (South)"/>
    <s v="Korea Exchange (Stock Market)"/>
    <s v="KRW"/>
  </r>
  <r>
    <x v="2"/>
    <x v="67"/>
    <n v="3738"/>
    <x v="200"/>
    <m/>
    <s v="Information Technology"/>
    <s v="Equity"/>
    <n v="84723.61"/>
    <n v="0.12"/>
    <n v="84723.61"/>
    <n v="154000"/>
    <n v="0.55000000000000004"/>
    <s v="Hong Kong"/>
    <s v="Hong Kong Exchanges And Clearing Ltd"/>
    <s v="HKD"/>
  </r>
  <r>
    <x v="2"/>
    <x v="67"/>
    <n v="263750"/>
    <x v="207"/>
    <m/>
    <s v="Communication"/>
    <s v="Equity"/>
    <n v="83445.919999999998"/>
    <n v="0.12"/>
    <n v="83445.919999999998"/>
    <n v="3306"/>
    <n v="25.24"/>
    <s v="Korea (South)"/>
    <s v="Korea Exchange (Kosdaq)"/>
    <s v="KRW"/>
  </r>
  <r>
    <x v="2"/>
    <x v="67"/>
    <s v="FUBO"/>
    <x v="219"/>
    <m/>
    <s v="Communication"/>
    <s v="Equity"/>
    <n v="79514.16"/>
    <n v="0.11"/>
    <n v="79514.16"/>
    <n v="30119"/>
    <n v="2.64"/>
    <s v="United States"/>
    <s v="New York Stock Exchange Inc."/>
    <s v="USD"/>
  </r>
  <r>
    <x v="2"/>
    <x v="67"/>
    <n v="2439"/>
    <x v="203"/>
    <m/>
    <s v="Consumer Discretionary"/>
    <s v="Equity"/>
    <n v="70798.33"/>
    <n v="0.1"/>
    <n v="70798.33"/>
    <n v="23008"/>
    <n v="3.08"/>
    <s v="Taiwan"/>
    <s v="Taiwan Stock Exchange"/>
    <s v="TWD"/>
  </r>
  <r>
    <x v="2"/>
    <x v="67"/>
    <s v="IAS"/>
    <x v="206"/>
    <m/>
    <s v="Communication"/>
    <s v="Equity"/>
    <n v="64978.29"/>
    <n v="0.09"/>
    <n v="64978.29"/>
    <n v="6327"/>
    <n v="10.27"/>
    <s v="United States"/>
    <s v="NASDAQ"/>
    <s v="USD"/>
  </r>
  <r>
    <x v="2"/>
    <x v="67"/>
    <n v="3765"/>
    <x v="199"/>
    <m/>
    <s v="Communication"/>
    <s v="Equity"/>
    <n v="63653.21"/>
    <n v="0.09"/>
    <n v="63653.21"/>
    <n v="4100"/>
    <n v="15.53"/>
    <s v="Japan"/>
    <s v="Tokyo Stock Exchange"/>
    <s v="JPY"/>
  </r>
  <r>
    <x v="2"/>
    <x v="67"/>
    <s v="UBI"/>
    <x v="192"/>
    <m/>
    <s v="Communication"/>
    <s v="Equity"/>
    <n v="60305.78"/>
    <n v="0.09"/>
    <n v="60305.78"/>
    <n v="8761"/>
    <n v="6.88"/>
    <s v="France"/>
    <s v="Nyse Euronext - Euronext Paris"/>
    <s v="EUR"/>
  </r>
  <r>
    <x v="2"/>
    <x v="67"/>
    <n v="2121"/>
    <x v="202"/>
    <m/>
    <s v="Communication"/>
    <s v="Equity"/>
    <n v="57623.93"/>
    <n v="0.08"/>
    <n v="57623.93"/>
    <n v="3300"/>
    <n v="17.46"/>
    <s v="Japan"/>
    <s v="Tokyo Stock Exchange"/>
    <s v="JPY"/>
  </r>
  <r>
    <x v="2"/>
    <x v="67"/>
    <n v="6727"/>
    <x v="208"/>
    <m/>
    <s v="Information Technology"/>
    <s v="Equity"/>
    <n v="55143.64"/>
    <n v="0.08"/>
    <n v="55143.64"/>
    <n v="10700"/>
    <n v="5.15"/>
    <s v="Japan"/>
    <s v="Tokyo Stock Exchange"/>
    <s v="JPY"/>
  </r>
  <r>
    <x v="2"/>
    <x v="67"/>
    <n v="2362"/>
    <x v="205"/>
    <m/>
    <s v="Information Technology"/>
    <s v="Equity"/>
    <n v="51192.34"/>
    <n v="7.0000000000000007E-2"/>
    <n v="51192.34"/>
    <n v="41000"/>
    <n v="1.25"/>
    <s v="Taiwan"/>
    <s v="Taiwan Stock Exchange"/>
    <s v="TWD"/>
  </r>
  <r>
    <x v="2"/>
    <x v="67"/>
    <n v="751"/>
    <x v="213"/>
    <m/>
    <s v="Consumer Discretionary"/>
    <s v="Equity"/>
    <n v="47066.38"/>
    <n v="7.0000000000000007E-2"/>
    <n v="47066.38"/>
    <n v="92000"/>
    <n v="0.51"/>
    <s v="China"/>
    <s v="Hong Kong Exchanges And Clearing Ltd"/>
    <s v="HKD"/>
  </r>
  <r>
    <x v="2"/>
    <x v="67"/>
    <n v="2767"/>
    <x v="214"/>
    <m/>
    <s v="Consumer Discretionary"/>
    <s v="Equity"/>
    <n v="46370.92"/>
    <n v="7.0000000000000007E-2"/>
    <n v="46370.92"/>
    <n v="3900"/>
    <n v="11.89"/>
    <s v="Japan"/>
    <s v="Tokyo Stock Exchange"/>
    <s v="JPY"/>
  </r>
  <r>
    <x v="2"/>
    <x v="67"/>
    <n v="293490"/>
    <x v="212"/>
    <m/>
    <s v="Communication"/>
    <s v="Equity"/>
    <n v="37538.769999999997"/>
    <n v="0.05"/>
    <n v="37538.769999999997"/>
    <n v="3600"/>
    <n v="10.43"/>
    <s v="Korea (South)"/>
    <s v="Korea Exchange (Kosdaq)"/>
    <s v="KRW"/>
  </r>
  <r>
    <x v="2"/>
    <x v="67"/>
    <n v="192080"/>
    <x v="217"/>
    <m/>
    <s v="Consumer Discretionary"/>
    <s v="Equity"/>
    <n v="35667.919999999998"/>
    <n v="0.05"/>
    <n v="35667.919999999998"/>
    <n v="972"/>
    <n v="36.700000000000003"/>
    <s v="Korea (South)"/>
    <s v="Korea Exchange (Stock Market)"/>
    <s v="KRW"/>
  </r>
  <r>
    <x v="2"/>
    <x v="67"/>
    <n v="799"/>
    <x v="243"/>
    <m/>
    <s v="Communication"/>
    <s v="Equity"/>
    <n v="33525.93"/>
    <n v="0.05"/>
    <n v="33525.93"/>
    <n v="69000"/>
    <n v="0.49"/>
    <s v="Hong Kong"/>
    <s v="Hong Kong Exchanges And Clearing Ltd"/>
    <s v="HKD"/>
  </r>
  <r>
    <x v="2"/>
    <x v="67"/>
    <n v="112040"/>
    <x v="215"/>
    <m/>
    <s v="Communication"/>
    <s v="Equity"/>
    <n v="31933.13"/>
    <n v="0.05"/>
    <n v="31933.13"/>
    <n v="1807"/>
    <n v="17.670000000000002"/>
    <s v="Korea (South)"/>
    <s v="Korea Exchange (Kosdaq)"/>
    <s v="KRW"/>
  </r>
  <r>
    <x v="2"/>
    <x v="67"/>
    <s v="PUBM"/>
    <x v="210"/>
    <m/>
    <s v="Communication"/>
    <s v="Equity"/>
    <n v="31728.44"/>
    <n v="0.04"/>
    <n v="31728.44"/>
    <n v="3557"/>
    <n v="8.92"/>
    <s v="United States"/>
    <s v="NASDAQ"/>
    <s v="USD"/>
  </r>
  <r>
    <x v="2"/>
    <x v="67"/>
    <n v="67160"/>
    <x v="211"/>
    <m/>
    <s v="Communication"/>
    <s v="Equity"/>
    <n v="30984.959999999999"/>
    <n v="0.04"/>
    <n v="30984.959999999999"/>
    <n v="655"/>
    <n v="47.31"/>
    <s v="Korea (South)"/>
    <s v="Korea Exchange (Kosdaq)"/>
    <s v="KRW"/>
  </r>
  <r>
    <x v="2"/>
    <x v="67"/>
    <n v="777"/>
    <x v="242"/>
    <m/>
    <s v="Communication"/>
    <s v="Equity"/>
    <n v="30032.2"/>
    <n v="0.04"/>
    <n v="30032.2"/>
    <n v="22000"/>
    <n v="1.37"/>
    <s v="China"/>
    <s v="Hong Kong Exchanges And Clearing Ltd"/>
    <s v="HKD"/>
  </r>
  <r>
    <x v="2"/>
    <x v="67"/>
    <n v="6419"/>
    <x v="245"/>
    <m/>
    <s v="Consumer Discretionary"/>
    <s v="Equity"/>
    <n v="27878.400000000001"/>
    <n v="0.04"/>
    <n v="27878.400000000001"/>
    <n v="1400"/>
    <n v="19.91"/>
    <s v="Japan"/>
    <s v="Tokyo Stock Exchange"/>
    <s v="JPY"/>
  </r>
  <r>
    <x v="2"/>
    <x v="67"/>
    <s v="PLTK"/>
    <x v="224"/>
    <m/>
    <s v="Communication"/>
    <s v="Equity"/>
    <n v="26568.959999999999"/>
    <n v="0.04"/>
    <n v="26568.959999999999"/>
    <n v="6512"/>
    <n v="4.08"/>
    <s v="United States"/>
    <s v="NASDAQ"/>
    <s v="USD"/>
  </r>
  <r>
    <x v="2"/>
    <x v="67"/>
    <n v="6200"/>
    <x v="244"/>
    <m/>
    <s v="Industrials"/>
    <s v="Equity"/>
    <n v="25794.43"/>
    <n v="0.04"/>
    <n v="25794.43"/>
    <n v="4700"/>
    <n v="5.49"/>
    <s v="Japan"/>
    <s v="Tokyo Stock Exchange"/>
    <s v="JPY"/>
  </r>
  <r>
    <x v="2"/>
    <x v="67"/>
    <s v="BMBL"/>
    <x v="195"/>
    <m/>
    <s v="Communication"/>
    <s v="Equity"/>
    <n v="23466.9"/>
    <n v="0.03"/>
    <n v="23466.9"/>
    <n v="6802"/>
    <n v="3.45"/>
    <s v="United States"/>
    <s v="NASDAQ"/>
    <s v="USD"/>
  </r>
  <r>
    <x v="2"/>
    <x v="67"/>
    <n v="30520"/>
    <x v="246"/>
    <m/>
    <s v="Information Technology"/>
    <s v="Equity"/>
    <n v="23270.79"/>
    <n v="0.03"/>
    <n v="23270.79"/>
    <n v="1507"/>
    <n v="15.44"/>
    <s v="Korea (South)"/>
    <s v="Korea Exchange (Kosdaq)"/>
    <s v="KRW"/>
  </r>
  <r>
    <x v="2"/>
    <x v="67"/>
    <n v="376300"/>
    <x v="223"/>
    <m/>
    <s v="Communication"/>
    <s v="Equity"/>
    <n v="22285.25"/>
    <n v="0.03"/>
    <n v="22285.25"/>
    <n v="901"/>
    <n v="24.73"/>
    <s v="Korea (South)"/>
    <s v="Korea Exchange (Kosdaq)"/>
    <s v="KRW"/>
  </r>
  <r>
    <x v="2"/>
    <x v="67"/>
    <s v="JPY"/>
    <x v="46"/>
    <m/>
    <s v="Cash and/or Derivatives"/>
    <s v="Cash"/>
    <n v="20922.38"/>
    <n v="0.03"/>
    <n v="20922.38"/>
    <n v="3251861"/>
    <n v="0.64"/>
    <s v="Japan"/>
    <s v="-"/>
    <s v="JPY"/>
  </r>
  <r>
    <x v="2"/>
    <x v="67"/>
    <s v="MSIN"/>
    <x v="247"/>
    <m/>
    <s v="Communication"/>
    <s v="Equity"/>
    <n v="19334.849999999999"/>
    <n v="0.03"/>
    <n v="19334.849999999999"/>
    <n v="768100"/>
    <n v="0.03"/>
    <s v="Indonesia"/>
    <s v="Indonesia Stock Exchange"/>
    <s v="IDR"/>
  </r>
  <r>
    <x v="2"/>
    <x v="67"/>
    <n v="225570"/>
    <x v="248"/>
    <m/>
    <s v="Communication"/>
    <s v="Equity"/>
    <n v="18162.93"/>
    <n v="0.03"/>
    <n v="18162.93"/>
    <n v="2203"/>
    <n v="8.24"/>
    <s v="Korea (South)"/>
    <s v="Korea Exchange (Kosdaq)"/>
    <s v="KRW"/>
  </r>
  <r>
    <x v="2"/>
    <x v="67"/>
    <n v="3632"/>
    <x v="225"/>
    <m/>
    <s v="Communication"/>
    <s v="Equity"/>
    <n v="15738.14"/>
    <n v="0.02"/>
    <n v="15738.14"/>
    <n v="6100"/>
    <n v="2.58"/>
    <s v="Japan"/>
    <s v="Tokyo Stock Exchange"/>
    <s v="JPY"/>
  </r>
  <r>
    <x v="2"/>
    <x v="67"/>
    <s v="HKD"/>
    <x v="45"/>
    <m/>
    <s v="Cash and/or Derivatives"/>
    <s v="Cash"/>
    <n v="15174.98"/>
    <n v="0.02"/>
    <n v="15174.98"/>
    <n v="118056"/>
    <n v="12.85"/>
    <s v="Hong Kong"/>
    <s v="-"/>
    <s v="HKD"/>
  </r>
  <r>
    <x v="2"/>
    <x v="67"/>
    <n v="194480"/>
    <x v="228"/>
    <m/>
    <s v="Communication"/>
    <s v="Equity"/>
    <n v="13271.97"/>
    <n v="0.02"/>
    <n v="13271.97"/>
    <n v="668"/>
    <n v="19.87"/>
    <s v="Korea (South)"/>
    <s v="Korea Exchange (Kosdaq)"/>
    <s v="KRW"/>
  </r>
  <r>
    <x v="2"/>
    <x v="67"/>
    <s v="KRW"/>
    <x v="39"/>
    <m/>
    <s v="Cash and/or Derivatives"/>
    <s v="Cash"/>
    <n v="9644.65"/>
    <n v="0.01"/>
    <n v="9644.65"/>
    <n v="14271669"/>
    <n v="7.0000000000000007E-2"/>
    <s v="Korea (South)"/>
    <s v="-"/>
    <s v="KRW"/>
  </r>
  <r>
    <x v="2"/>
    <x v="67"/>
    <s v="CHF"/>
    <x v="230"/>
    <m/>
    <s v="Cash and/or Derivatives"/>
    <s v="Cash"/>
    <n v="8489.74"/>
    <n v="0.01"/>
    <n v="8489.74"/>
    <n v="6746"/>
    <n v="125.86"/>
    <s v="Switzerland"/>
    <s v="-"/>
    <s v="CHF"/>
  </r>
  <r>
    <x v="2"/>
    <x v="67"/>
    <s v="MLIFT"/>
    <x v="227"/>
    <m/>
    <s v="Cash and/or Derivatives"/>
    <s v="Cash Collateral and Margins"/>
    <n v="7000"/>
    <n v="0.01"/>
    <n v="7000"/>
    <n v="7000"/>
    <n v="100"/>
    <s v="United States"/>
    <s v="-"/>
    <s v="USD"/>
  </r>
  <r>
    <x v="2"/>
    <x v="67"/>
    <s v="IDR"/>
    <x v="249"/>
    <m/>
    <s v="Cash and/or Derivatives"/>
    <s v="Cash"/>
    <n v="6745.68"/>
    <n v="0.01"/>
    <n v="6745.68"/>
    <n v="112551723"/>
    <n v="0.01"/>
    <s v="Indonesia"/>
    <s v="-"/>
    <s v="IDR"/>
  </r>
  <r>
    <x v="2"/>
    <x v="67"/>
    <s v="GBP"/>
    <x v="49"/>
    <m/>
    <s v="Cash and/or Derivatives"/>
    <s v="Cash"/>
    <n v="4945.92"/>
    <n v="0.01"/>
    <n v="4945.92"/>
    <n v="3691"/>
    <n v="133.99"/>
    <s v="United Kingdom"/>
    <s v="-"/>
    <s v="GBP"/>
  </r>
  <r>
    <x v="2"/>
    <x v="67"/>
    <s v="SEK"/>
    <x v="229"/>
    <m/>
    <s v="Cash and/or Derivatives"/>
    <s v="Cash"/>
    <n v="4121.46"/>
    <n v="0.01"/>
    <n v="4121.46"/>
    <n v="38285"/>
    <n v="10.77"/>
    <s v="Sweden"/>
    <s v="-"/>
    <s v="SEK"/>
  </r>
  <r>
    <x v="2"/>
    <x v="67"/>
    <s v="AUD"/>
    <x v="231"/>
    <m/>
    <s v="Cash and/or Derivatives"/>
    <s v="Cash"/>
    <n v="3665.61"/>
    <n v="0.01"/>
    <n v="3665.61"/>
    <n v="5544"/>
    <n v="66.11"/>
    <s v="Australia"/>
    <s v="-"/>
    <s v="AUD"/>
  </r>
  <r>
    <x v="2"/>
    <x v="67"/>
    <s v="MYR"/>
    <x v="232"/>
    <m/>
    <s v="Cash and/or Derivatives"/>
    <s v="Cash"/>
    <n v="3555.34"/>
    <n v="0.01"/>
    <n v="3555.34"/>
    <n v="14536"/>
    <n v="24.46"/>
    <s v="Malaysia"/>
    <s v="-"/>
    <s v="MYR"/>
  </r>
  <r>
    <x v="2"/>
    <x v="67"/>
    <s v="EUR"/>
    <x v="43"/>
    <m/>
    <s v="Cash and/or Derivatives"/>
    <s v="Cash"/>
    <n v="2405.96"/>
    <n v="0"/>
    <n v="2405.96"/>
    <n v="2047"/>
    <n v="117.54"/>
    <s v="European Union"/>
    <s v="-"/>
    <s v="EUR"/>
  </r>
  <r>
    <x v="2"/>
    <x v="67"/>
    <s v="PLN"/>
    <x v="233"/>
    <m/>
    <s v="Cash and/or Derivatives"/>
    <s v="Cash"/>
    <n v="2360.14"/>
    <n v="0"/>
    <n v="2360.14"/>
    <n v="8463"/>
    <n v="27.89"/>
    <s v="Poland"/>
    <s v="-"/>
    <s v="PLN"/>
  </r>
  <r>
    <x v="2"/>
    <x v="67"/>
    <s v="TWD"/>
    <x v="41"/>
    <m/>
    <s v="Cash and/or Derivatives"/>
    <s v="Cash"/>
    <n v="1737.99"/>
    <n v="0"/>
    <n v="1737.99"/>
    <n v="54843"/>
    <n v="3.17"/>
    <s v="Taiwan"/>
    <s v="-"/>
    <s v="TWD"/>
  </r>
  <r>
    <x v="2"/>
    <x v="67"/>
    <s v="NOK"/>
    <x v="234"/>
    <m/>
    <s v="Cash and/or Derivatives"/>
    <s v="Cash"/>
    <n v="997.19"/>
    <n v="0"/>
    <n v="997.19"/>
    <n v="10174"/>
    <n v="9.8000000000000007"/>
    <s v="Norway"/>
    <s v="-"/>
    <s v="NOK"/>
  </r>
  <r>
    <x v="2"/>
    <x v="67"/>
    <s v="HWBH6"/>
    <x v="347"/>
    <m/>
    <s v="Cash and/or Derivatives"/>
    <s v="Futures"/>
    <n v="0"/>
    <n v="0"/>
    <n v="99595"/>
    <n v="2"/>
    <n v="24898.75"/>
    <s v="-"/>
    <s v="Chicago Mercantile Exchange"/>
    <s v="USD"/>
  </r>
  <r>
    <x v="0"/>
    <x v="68"/>
    <s v="MU"/>
    <x v="17"/>
    <s v="EQUITY"/>
    <s v="Information Technology"/>
    <s v="Equity"/>
    <n v="20199963.77"/>
    <n v="5.09"/>
    <n v="20199963.77"/>
    <n v="68621"/>
    <n v="294.37"/>
    <s v="United States"/>
    <s v="NASDAQ"/>
    <s v="USD"/>
  </r>
  <r>
    <x v="0"/>
    <x v="68"/>
    <s v="NVDA"/>
    <x v="5"/>
    <s v="EQUITY"/>
    <s v="Information Technology"/>
    <s v="Equity"/>
    <n v="18452147.699999999"/>
    <n v="4.6500000000000004"/>
    <n v="18452147.699999999"/>
    <n v="98035"/>
    <n v="188.22"/>
    <s v="United States"/>
    <s v="NASDAQ"/>
    <s v="USD"/>
  </r>
  <r>
    <x v="0"/>
    <x v="68"/>
    <n v="2330"/>
    <x v="3"/>
    <s v="EQUITY"/>
    <s v="Information Technology"/>
    <s v="Equity"/>
    <n v="18360097.370000001"/>
    <n v="4.63"/>
    <n v="18360097.370000001"/>
    <n v="377126"/>
    <n v="48.68"/>
    <s v="Taiwan"/>
    <s v="Taiwan Stock Exchange"/>
    <s v="TWD"/>
  </r>
  <r>
    <x v="0"/>
    <x v="68"/>
    <n v="5930"/>
    <x v="13"/>
    <s v="EQUITY"/>
    <s v="Information Technology"/>
    <s v="Equity"/>
    <n v="18173777.27"/>
    <n v="4.58"/>
    <n v="18173777.27"/>
    <n v="217477"/>
    <n v="83.57"/>
    <s v="Korea (South)"/>
    <s v="Korea Exchange (Stock Market)"/>
    <s v="KRW"/>
  </r>
  <r>
    <x v="0"/>
    <x v="68"/>
    <s v="AMZN"/>
    <x v="6"/>
    <s v="EQUITY"/>
    <s v="Consumer Discretionary"/>
    <s v="Equity"/>
    <n v="17893989.420000002"/>
    <n v="4.51"/>
    <n v="17893989.420000002"/>
    <n v="77106"/>
    <n v="232.07"/>
    <s v="United States"/>
    <s v="NASDAQ"/>
    <s v="USD"/>
  </r>
  <r>
    <x v="0"/>
    <x v="68"/>
    <s v="MSFT"/>
    <x v="9"/>
    <s v="EQUITY"/>
    <s v="Information Technology"/>
    <s v="Equity"/>
    <n v="17870724.800000001"/>
    <n v="4.51"/>
    <n v="17870724.800000001"/>
    <n v="36688"/>
    <n v="487.1"/>
    <s v="United States"/>
    <s v="NASDAQ"/>
    <s v="USD"/>
  </r>
  <r>
    <x v="0"/>
    <x v="68"/>
    <s v="IBM"/>
    <x v="8"/>
    <s v="EQUITY"/>
    <s v="Information Technology"/>
    <s v="Equity"/>
    <n v="17469677.859999999"/>
    <n v="4.4000000000000004"/>
    <n v="17469677.859999999"/>
    <n v="57139"/>
    <n v="305.74"/>
    <s v="United States"/>
    <s v="New York Stock Exchange Inc."/>
    <s v="USD"/>
  </r>
  <r>
    <x v="0"/>
    <x v="68"/>
    <s v="AAPL"/>
    <x v="1"/>
    <s v="EQUITY"/>
    <s v="Information Technology"/>
    <s v="Equity"/>
    <n v="17465340.48"/>
    <n v="4.4000000000000004"/>
    <n v="17465340.48"/>
    <n v="63798"/>
    <n v="273.76"/>
    <s v="United States"/>
    <s v="NASDAQ"/>
    <s v="USD"/>
  </r>
  <r>
    <x v="0"/>
    <x v="68"/>
    <s v="ORCL"/>
    <x v="7"/>
    <s v="EQUITY"/>
    <s v="Information Technology"/>
    <s v="Equity"/>
    <n v="17446457.100000001"/>
    <n v="4.4000000000000004"/>
    <n v="17446457.100000001"/>
    <n v="89295"/>
    <n v="195.38"/>
    <s v="United States"/>
    <s v="New York Stock Exchange Inc."/>
    <s v="USD"/>
  </r>
  <r>
    <x v="0"/>
    <x v="68"/>
    <s v="PLTR"/>
    <x v="12"/>
    <s v="EQUITY"/>
    <s v="Information Technology"/>
    <s v="Equity"/>
    <n v="17419744.399999999"/>
    <n v="4.3899999999999997"/>
    <n v="17419744.399999999"/>
    <n v="94580"/>
    <n v="184.18"/>
    <s v="United States"/>
    <s v="NASDAQ"/>
    <s v="USD"/>
  </r>
  <r>
    <x v="0"/>
    <x v="68"/>
    <s v="CSCO"/>
    <x v="2"/>
    <s v="EQUITY"/>
    <s v="Information Technology"/>
    <s v="Equity"/>
    <n v="17406601.559999999"/>
    <n v="4.3899999999999997"/>
    <n v="17406601.559999999"/>
    <n v="223764"/>
    <n v="77.790000000000006"/>
    <s v="United States"/>
    <s v="NASDAQ"/>
    <s v="USD"/>
  </r>
  <r>
    <x v="0"/>
    <x v="68"/>
    <s v="AMD"/>
    <x v="10"/>
    <s v="EQUITY"/>
    <s v="Information Technology"/>
    <s v="Equity"/>
    <n v="17269929.780000001"/>
    <n v="4.3499999999999996"/>
    <n v="17269929.780000001"/>
    <n v="80098"/>
    <n v="215.61"/>
    <s v="United States"/>
    <s v="NASDAQ"/>
    <s v="USD"/>
  </r>
  <r>
    <x v="0"/>
    <x v="68"/>
    <s v="ASML"/>
    <x v="4"/>
    <s v="EQUITY"/>
    <s v="Information Technology"/>
    <s v="Equity"/>
    <n v="17124789.510000002"/>
    <n v="4.32"/>
    <n v="17124789.510000002"/>
    <n v="16049"/>
    <n v="1067.04"/>
    <s v="Netherlands"/>
    <s v="Euronext Amsterdam"/>
    <s v="EUR"/>
  </r>
  <r>
    <x v="0"/>
    <x v="68"/>
    <s v="AMAT"/>
    <x v="51"/>
    <s v="EQUITY"/>
    <s v="Information Technology"/>
    <s v="Equity"/>
    <n v="16437205.35"/>
    <n v="4.1399999999999997"/>
    <n v="16437205.35"/>
    <n v="62487"/>
    <n v="263.05"/>
    <s v="United States"/>
    <s v="NASDAQ"/>
    <s v="USD"/>
  </r>
  <r>
    <x v="0"/>
    <x v="68"/>
    <s v="AVGO"/>
    <x v="0"/>
    <s v="EQUITY"/>
    <s v="Information Technology"/>
    <s v="Equity"/>
    <n v="15258210.689999999"/>
    <n v="3.85"/>
    <n v="15258210.689999999"/>
    <n v="43671"/>
    <n v="349.39"/>
    <s v="United States"/>
    <s v="NASDAQ"/>
    <s v="USD"/>
  </r>
  <r>
    <x v="0"/>
    <x v="68"/>
    <s v="QCOM"/>
    <x v="11"/>
    <s v="EQUITY"/>
    <s v="Information Technology"/>
    <s v="Equity"/>
    <n v="14586156.720000001"/>
    <n v="3.68"/>
    <n v="14586156.720000001"/>
    <n v="84104"/>
    <n v="173.43"/>
    <s v="United States"/>
    <s v="NASDAQ"/>
    <s v="USD"/>
  </r>
  <r>
    <x v="0"/>
    <x v="68"/>
    <s v="INTC"/>
    <x v="20"/>
    <s v="EQUITY"/>
    <s v="Information Technology"/>
    <s v="Equity"/>
    <n v="13739924.52"/>
    <n v="3.46"/>
    <n v="13739924.52"/>
    <n v="374589"/>
    <n v="36.68"/>
    <s v="United States"/>
    <s v="NASDAQ"/>
    <s v="USD"/>
  </r>
  <r>
    <x v="0"/>
    <x v="68"/>
    <s v="KLAC"/>
    <x v="21"/>
    <s v="EQUITY"/>
    <s v="Information Technology"/>
    <s v="Equity"/>
    <n v="12984537.779999999"/>
    <n v="3.27"/>
    <n v="12984537.779999999"/>
    <n v="10302"/>
    <n v="1260.3900000000001"/>
    <s v="United States"/>
    <s v="NASDAQ"/>
    <s v="USD"/>
  </r>
  <r>
    <x v="0"/>
    <x v="68"/>
    <s v="NOW"/>
    <x v="50"/>
    <s v="EQUITY"/>
    <s v="Information Technology"/>
    <s v="Equity"/>
    <n v="12556224.24"/>
    <n v="3.17"/>
    <n v="12556224.24"/>
    <n v="81228"/>
    <n v="154.58000000000001"/>
    <s v="United States"/>
    <s v="New York Stock Exchange Inc."/>
    <s v="USD"/>
  </r>
  <r>
    <x v="0"/>
    <x v="68"/>
    <s v="PANW"/>
    <x v="14"/>
    <s v="EQUITY"/>
    <s v="Information Technology"/>
    <s v="Equity"/>
    <n v="10227795.300000001"/>
    <n v="2.58"/>
    <n v="10227795.300000001"/>
    <n v="54738"/>
    <n v="186.85"/>
    <s v="United States"/>
    <s v="NASDAQ"/>
    <s v="USD"/>
  </r>
  <r>
    <x v="0"/>
    <x v="68"/>
    <s v="GOOGL"/>
    <x v="16"/>
    <s v="EQUITY"/>
    <s v="Communication"/>
    <s v="Equity"/>
    <n v="9528147.7200000007"/>
    <n v="2.4"/>
    <n v="9528147.7200000007"/>
    <n v="30387"/>
    <n v="313.56"/>
    <s v="United States"/>
    <s v="NASDAQ"/>
    <s v="USD"/>
  </r>
  <r>
    <x v="0"/>
    <x v="68"/>
    <s v="GOOG"/>
    <x v="18"/>
    <s v="EQUITY"/>
    <s v="Communication"/>
    <s v="Equity"/>
    <n v="8281975.7699999996"/>
    <n v="2.09"/>
    <n v="8281975.7699999996"/>
    <n v="26343"/>
    <n v="314.39"/>
    <s v="United States"/>
    <s v="NASDAQ"/>
    <s v="USD"/>
  </r>
  <r>
    <x v="0"/>
    <x v="68"/>
    <n v="8035"/>
    <x v="22"/>
    <s v="EQUITY"/>
    <s v="Information Technology"/>
    <s v="Equity"/>
    <n v="8143206.1600000001"/>
    <n v="2.0499999999999998"/>
    <n v="8143206.1600000001"/>
    <n v="37100"/>
    <n v="219.49"/>
    <s v="Japan"/>
    <s v="Tokyo Stock Exchange"/>
    <s v="JPY"/>
  </r>
  <r>
    <x v="0"/>
    <x v="68"/>
    <n v="2317"/>
    <x v="24"/>
    <s v="EQUITY"/>
    <s v="Information Technology"/>
    <s v="Equity"/>
    <n v="7035845.29"/>
    <n v="1.77"/>
    <n v="7035845.29"/>
    <n v="957210"/>
    <n v="7.35"/>
    <s v="Taiwan"/>
    <s v="Taiwan Stock Exchange"/>
    <s v="TWD"/>
  </r>
  <r>
    <x v="0"/>
    <x v="68"/>
    <s v="SNOW"/>
    <x v="25"/>
    <s v="EQUITY"/>
    <s v="Information Technology"/>
    <s v="Equity"/>
    <n v="5931591.9000000004"/>
    <n v="1.5"/>
    <n v="5931591.9000000004"/>
    <n v="26611"/>
    <n v="222.9"/>
    <s v="United States"/>
    <s v="New York Stock Exchange Inc."/>
    <s v="USD"/>
  </r>
  <r>
    <x v="0"/>
    <x v="68"/>
    <s v="EQIX"/>
    <x v="19"/>
    <s v="EQUITY"/>
    <s v="Real Estate"/>
    <s v="Equity"/>
    <n v="5898150"/>
    <n v="1.49"/>
    <n v="5898150"/>
    <n v="7710"/>
    <n v="765"/>
    <s v="United States"/>
    <s v="NASDAQ"/>
    <s v="USD"/>
  </r>
  <r>
    <x v="0"/>
    <x v="68"/>
    <s v="DELL"/>
    <x v="26"/>
    <s v="EQUITY"/>
    <s v="Information Technology"/>
    <s v="Equity"/>
    <n v="3215305.96"/>
    <n v="0.81"/>
    <n v="3215305.96"/>
    <n v="25226"/>
    <n v="127.46"/>
    <s v="United States"/>
    <s v="New York Stock Exchange Inc."/>
    <s v="USD"/>
  </r>
  <r>
    <x v="0"/>
    <x v="68"/>
    <s v="MCHP"/>
    <x v="27"/>
    <s v="EQUITY"/>
    <s v="Information Technology"/>
    <s v="Equity"/>
    <n v="2745297.6"/>
    <n v="0.69"/>
    <n v="2745297.6"/>
    <n v="42464"/>
    <n v="64.650000000000006"/>
    <s v="United States"/>
    <s v="NASDAQ"/>
    <s v="USD"/>
  </r>
  <r>
    <x v="0"/>
    <x v="68"/>
    <s v="MDB"/>
    <x v="33"/>
    <s v="EQUITY"/>
    <s v="Information Technology"/>
    <s v="Equity"/>
    <n v="2704287.74"/>
    <n v="0.68"/>
    <n v="2704287.74"/>
    <n v="6391"/>
    <n v="423.14"/>
    <s v="United States"/>
    <s v="NASDAQ"/>
    <s v="USD"/>
  </r>
  <r>
    <x v="0"/>
    <x v="68"/>
    <s v="HPE"/>
    <x v="28"/>
    <s v="EQUITY"/>
    <s v="Information Technology"/>
    <s v="Equity"/>
    <n v="2522583.06"/>
    <n v="0.64"/>
    <n v="2522583.06"/>
    <n v="103682"/>
    <n v="24.33"/>
    <s v="United States"/>
    <s v="New York Stock Exchange Inc."/>
    <s v="USD"/>
  </r>
  <r>
    <x v="0"/>
    <x v="68"/>
    <n v="5935"/>
    <x v="32"/>
    <s v="EQUITY"/>
    <s v="Information Technology"/>
    <s v="Equity"/>
    <n v="2181637.62"/>
    <n v="0.55000000000000004"/>
    <n v="2181637.62"/>
    <n v="34741"/>
    <n v="62.8"/>
    <s v="Korea (South)"/>
    <s v="Korea Exchange (Stock Market)"/>
    <s v="KRW"/>
  </r>
  <r>
    <x v="0"/>
    <x v="68"/>
    <s v="PSTG"/>
    <x v="30"/>
    <s v="EQUITY"/>
    <s v="Information Technology"/>
    <s v="Equity"/>
    <n v="1767752.19"/>
    <n v="0.45"/>
    <n v="1767752.19"/>
    <n v="25833"/>
    <n v="68.430000000000007"/>
    <s v="United States"/>
    <s v="New York Stock Exchange Inc."/>
    <s v="USD"/>
  </r>
  <r>
    <x v="0"/>
    <x v="68"/>
    <s v="NTAP"/>
    <x v="29"/>
    <s v="EQUITY"/>
    <s v="Information Technology"/>
    <s v="Equity"/>
    <n v="1716376.6"/>
    <n v="0.43"/>
    <n v="1716376.6"/>
    <n v="15689"/>
    <n v="109.4"/>
    <s v="United States"/>
    <s v="NASDAQ"/>
    <s v="USD"/>
  </r>
  <r>
    <x v="0"/>
    <x v="68"/>
    <s v="NTNX"/>
    <x v="34"/>
    <s v="EQUITY"/>
    <s v="Information Technology"/>
    <s v="Equity"/>
    <n v="1115002.6499999999"/>
    <n v="0.28000000000000003"/>
    <n v="1115002.6499999999"/>
    <n v="21299"/>
    <n v="52.35"/>
    <s v="United States"/>
    <s v="NASDAQ"/>
    <s v="USD"/>
  </r>
  <r>
    <x v="0"/>
    <x v="68"/>
    <s v="ZBRA"/>
    <x v="31"/>
    <s v="EQUITY"/>
    <s v="Information Technology"/>
    <s v="Equity"/>
    <n v="978782.42"/>
    <n v="0.25"/>
    <n v="978782.42"/>
    <n v="3983"/>
    <n v="245.74"/>
    <s v="United States"/>
    <s v="NASDAQ"/>
    <s v="USD"/>
  </r>
  <r>
    <x v="0"/>
    <x v="68"/>
    <s v="RBRK"/>
    <x v="52"/>
    <s v="EQUITY"/>
    <s v="Information Technology"/>
    <s v="Equity"/>
    <n v="872307.82"/>
    <n v="0.22"/>
    <n v="872307.82"/>
    <n v="11182"/>
    <n v="78.010000000000005"/>
    <s v="United States"/>
    <s v="New York Stock Exchange Inc."/>
    <s v="USD"/>
  </r>
  <r>
    <x v="0"/>
    <x v="68"/>
    <s v="USD"/>
    <x v="38"/>
    <s v="CASH"/>
    <s v="Cash and/or Derivatives"/>
    <s v="Cash"/>
    <n v="833630.32"/>
    <n v="0.21"/>
    <n v="833630.32"/>
    <n v="833630"/>
    <n v="100"/>
    <s v="United States"/>
    <s v="-"/>
    <s v="USD"/>
  </r>
  <r>
    <x v="0"/>
    <x v="68"/>
    <n v="992"/>
    <x v="36"/>
    <s v="EQUITY"/>
    <s v="Information Technology"/>
    <s v="Equity"/>
    <n v="791561.94"/>
    <n v="0.2"/>
    <n v="791561.94"/>
    <n v="666000"/>
    <n v="1.19"/>
    <s v="China"/>
    <s v="Hong Kong Exchanges And Clearing Ltd"/>
    <s v="HKD"/>
  </r>
  <r>
    <x v="0"/>
    <x v="68"/>
    <n v="66570"/>
    <x v="53"/>
    <s v="EQUITY"/>
    <s v="Consumer Discretionary"/>
    <s v="Equity"/>
    <n v="533531.32999999996"/>
    <n v="0.13"/>
    <n v="533531.32999999996"/>
    <n v="8311"/>
    <n v="64.2"/>
    <s v="Korea (South)"/>
    <s v="Korea Exchange (Stock Market)"/>
    <s v="KRW"/>
  </r>
  <r>
    <x v="0"/>
    <x v="68"/>
    <s v="CVLT"/>
    <x v="37"/>
    <s v="EQUITY"/>
    <s v="Information Technology"/>
    <s v="Equity"/>
    <n v="419799.96"/>
    <n v="0.11"/>
    <n v="419799.96"/>
    <n v="3291"/>
    <n v="127.56"/>
    <s v="United States"/>
    <s v="NASDAQ"/>
    <s v="USD"/>
  </r>
  <r>
    <x v="0"/>
    <x v="68"/>
    <n v="3706"/>
    <x v="55"/>
    <s v="EQUITY"/>
    <s v="Information Technology"/>
    <s v="Equity"/>
    <n v="201732.27"/>
    <n v="0.05"/>
    <n v="201732.27"/>
    <n v="76200"/>
    <n v="2.65"/>
    <s v="Taiwan"/>
    <s v="Taiwan Stock Exchange"/>
    <s v="TWD"/>
  </r>
  <r>
    <x v="0"/>
    <x v="68"/>
    <s v="GFS"/>
    <x v="54"/>
    <s v="EQUITY"/>
    <s v="Information Technology"/>
    <s v="Equity"/>
    <n v="187244.55"/>
    <n v="0.05"/>
    <n v="187244.55"/>
    <n v="5223"/>
    <n v="35.85"/>
    <s v="United States"/>
    <s v="NASDAQ"/>
    <s v="USD"/>
  </r>
  <r>
    <x v="0"/>
    <x v="68"/>
    <s v="ICSUAGD"/>
    <x v="42"/>
    <s v="FUND"/>
    <s v="Cash and/or Derivatives"/>
    <s v="Money Market"/>
    <n v="171185.03"/>
    <n v="0.04"/>
    <n v="171185.03"/>
    <n v="171185"/>
    <n v="1"/>
    <s v="Ireland"/>
    <s v="-"/>
    <s v="USD"/>
  </r>
  <r>
    <x v="0"/>
    <x v="68"/>
    <s v="KRW"/>
    <x v="39"/>
    <s v="CASH"/>
    <s v="Cash and/or Derivatives"/>
    <s v="Cash"/>
    <n v="120876.87"/>
    <n v="0.03"/>
    <n v="120876.87"/>
    <n v="172853929"/>
    <n v="7.0000000000000007E-2"/>
    <s v="Korea (South)"/>
    <s v="-"/>
    <s v="KRW"/>
  </r>
  <r>
    <x v="0"/>
    <x v="68"/>
    <s v="FSLY"/>
    <x v="40"/>
    <s v="EQUITY"/>
    <s v="Information Technology"/>
    <s v="Equity"/>
    <n v="91624.54"/>
    <n v="0.02"/>
    <n v="91624.54"/>
    <n v="8974"/>
    <n v="10.210000000000001"/>
    <s v="United States"/>
    <s v="NASDAQ"/>
    <s v="USD"/>
  </r>
  <r>
    <x v="0"/>
    <x v="68"/>
    <s v="CITFT"/>
    <x v="47"/>
    <s v="CASH"/>
    <s v="Cash and/or Derivatives"/>
    <s v="Cash Collateral and Margins"/>
    <n v="78000"/>
    <n v="0.02"/>
    <n v="78000"/>
    <n v="78000"/>
    <n v="100"/>
    <s v="United States"/>
    <s v="-"/>
    <s v="USD"/>
  </r>
  <r>
    <x v="0"/>
    <x v="68"/>
    <s v="EUR"/>
    <x v="43"/>
    <s v="CASH"/>
    <s v="Cash and/or Derivatives"/>
    <s v="Cash"/>
    <n v="57281.46"/>
    <n v="0.01"/>
    <n v="57281.46"/>
    <n v="48680"/>
    <n v="117.67"/>
    <s v="European Union"/>
    <s v="-"/>
    <s v="EUR"/>
  </r>
  <r>
    <x v="0"/>
    <x v="68"/>
    <s v="TWD"/>
    <x v="41"/>
    <s v="CASH"/>
    <s v="Cash and/or Derivatives"/>
    <s v="Cash"/>
    <n v="55391.89"/>
    <n v="0.01"/>
    <n v="55391.89"/>
    <n v="1740801"/>
    <n v="3.18"/>
    <s v="Taiwan"/>
    <s v="-"/>
    <s v="TWD"/>
  </r>
  <r>
    <x v="0"/>
    <x v="68"/>
    <n v="2388"/>
    <x v="44"/>
    <s v="EQUITY"/>
    <s v="Information Technology"/>
    <s v="Equity"/>
    <n v="37731.129999999997"/>
    <n v="0.01"/>
    <n v="37731.129999999997"/>
    <n v="22331"/>
    <n v="1.69"/>
    <s v="Taiwan"/>
    <s v="Taiwan Stock Exchange"/>
    <s v="TWD"/>
  </r>
  <r>
    <x v="0"/>
    <x v="68"/>
    <s v="JPY"/>
    <x v="46"/>
    <s v="CASH"/>
    <s v="Cash and/or Derivatives"/>
    <s v="Cash"/>
    <n v="21067.01"/>
    <n v="0.01"/>
    <n v="21067.01"/>
    <n v="3285400"/>
    <n v="0.64"/>
    <s v="Japan"/>
    <s v="-"/>
    <s v="JPY"/>
  </r>
  <r>
    <x v="0"/>
    <x v="68"/>
    <s v="HKD"/>
    <x v="45"/>
    <s v="CASH"/>
    <s v="Cash and/or Derivatives"/>
    <s v="Cash"/>
    <n v="19534.72"/>
    <n v="0"/>
    <n v="19534.72"/>
    <n v="151869"/>
    <n v="12.86"/>
    <s v="Hong Kong"/>
    <s v="-"/>
    <s v="HKD"/>
  </r>
  <r>
    <x v="0"/>
    <x v="68"/>
    <n v="300017"/>
    <x v="56"/>
    <s v="EQUITY"/>
    <s v="Information Technology"/>
    <s v="Equity"/>
    <n v="10137.31"/>
    <n v="0"/>
    <n v="10137.31"/>
    <n v="7000"/>
    <n v="1.45"/>
    <s v="China"/>
    <s v="Shenzhen Stock Exchange"/>
    <s v="CNY"/>
  </r>
  <r>
    <x v="0"/>
    <x v="68"/>
    <s v="CNH"/>
    <x v="57"/>
    <s v="CASH"/>
    <s v="Cash and/or Derivatives"/>
    <s v="Cash"/>
    <n v="2469.12"/>
    <n v="0"/>
    <n v="2469.12"/>
    <n v="17271"/>
    <n v="14.3"/>
    <s v="China"/>
    <s v="-"/>
    <s v="CNH"/>
  </r>
  <r>
    <x v="0"/>
    <x v="68"/>
    <s v="GBP"/>
    <x v="49"/>
    <s v="CASH"/>
    <s v="Cash and/or Derivatives"/>
    <s v="Cash"/>
    <n v="141.41999999999999"/>
    <n v="0"/>
    <n v="141.41999999999999"/>
    <n v="105"/>
    <n v="134.99"/>
    <s v="United Kingdom"/>
    <s v="-"/>
    <s v="GBP"/>
  </r>
  <r>
    <x v="0"/>
    <x v="68"/>
    <s v="HWBH6"/>
    <x v="347"/>
    <s v="FUTURE"/>
    <s v="Cash and/or Derivatives"/>
    <s v="Futures"/>
    <n v="0"/>
    <n v="0"/>
    <n v="1184028.5"/>
    <n v="23"/>
    <n v="25739.75"/>
    <s v="-"/>
    <s v="Chicago Mercantile Exchange"/>
    <s v="USD"/>
  </r>
  <r>
    <x v="2"/>
    <x v="68"/>
    <s v="AMD"/>
    <x v="10"/>
    <m/>
    <s v="Information Technology"/>
    <s v="Equity"/>
    <n v="6805945.2599999998"/>
    <n v="9.32"/>
    <n v="6805945.2599999998"/>
    <n v="31566"/>
    <n v="215.61"/>
    <s v="United States"/>
    <s v="NASDAQ"/>
    <s v="USD"/>
  </r>
  <r>
    <x v="2"/>
    <x v="68"/>
    <n v="5930"/>
    <x v="13"/>
    <m/>
    <s v="Information Technology"/>
    <s v="Equity"/>
    <n v="6618461.54"/>
    <n v="9.06"/>
    <n v="6618461.54"/>
    <n v="79200"/>
    <n v="83.57"/>
    <s v="Korea (South)"/>
    <s v="Korea Exchange (Stock Market)"/>
    <s v="KRW"/>
  </r>
  <r>
    <x v="2"/>
    <x v="68"/>
    <s v="AAPL"/>
    <x v="1"/>
    <m/>
    <s v="Information Technology"/>
    <s v="Equity"/>
    <n v="5254823.2"/>
    <n v="7.19"/>
    <n v="5254823.2"/>
    <n v="19195"/>
    <n v="273.76"/>
    <s v="United States"/>
    <s v="NASDAQ"/>
    <s v="USD"/>
  </r>
  <r>
    <x v="2"/>
    <x v="68"/>
    <s v="NVDA"/>
    <x v="5"/>
    <m/>
    <s v="Information Technology"/>
    <s v="Equity"/>
    <n v="5086269.0599999996"/>
    <n v="6.96"/>
    <n v="5086269.0599999996"/>
    <n v="27023"/>
    <n v="188.22"/>
    <s v="United States"/>
    <s v="NASDAQ"/>
    <s v="USD"/>
  </r>
  <r>
    <x v="2"/>
    <x v="68"/>
    <s v="EA"/>
    <x v="156"/>
    <m/>
    <s v="Communication"/>
    <s v="Equity"/>
    <n v="4141369.98"/>
    <n v="5.67"/>
    <n v="4141369.98"/>
    <n v="20274"/>
    <n v="204.27"/>
    <s v="United States"/>
    <s v="NASDAQ"/>
    <s v="USD"/>
  </r>
  <r>
    <x v="2"/>
    <x v="68"/>
    <s v="TTWO"/>
    <x v="159"/>
    <m/>
    <s v="Communication"/>
    <s v="Equity"/>
    <n v="3367569"/>
    <n v="4.6100000000000003"/>
    <n v="3367569"/>
    <n v="13170"/>
    <n v="255.7"/>
    <s v="United States"/>
    <s v="NASDAQ"/>
    <s v="USD"/>
  </r>
  <r>
    <x v="2"/>
    <x v="68"/>
    <s v="NFLX"/>
    <x v="153"/>
    <m/>
    <s v="Communication"/>
    <s v="Equity"/>
    <n v="3042928"/>
    <n v="4.17"/>
    <n v="3042928"/>
    <n v="32320"/>
    <n v="94.15"/>
    <s v="United States"/>
    <s v="NASDAQ"/>
    <s v="USD"/>
  </r>
  <r>
    <x v="2"/>
    <x v="68"/>
    <n v="1810"/>
    <x v="152"/>
    <m/>
    <s v="Information Technology"/>
    <s v="Equity"/>
    <n v="2834582.66"/>
    <n v="3.88"/>
    <n v="2834582.66"/>
    <n v="571200"/>
    <n v="4.96"/>
    <s v="China"/>
    <s v="Hong Kong Exchanges And Clearing Ltd"/>
    <s v="HKD"/>
  </r>
  <r>
    <x v="2"/>
    <x v="68"/>
    <s v="RBLX"/>
    <x v="158"/>
    <m/>
    <s v="Communication"/>
    <s v="Equity"/>
    <n v="2691056.72"/>
    <n v="3.68"/>
    <n v="2691056.72"/>
    <n v="33011"/>
    <n v="81.52"/>
    <s v="United States"/>
    <s v="New York Stock Exchange Inc."/>
    <s v="USD"/>
  </r>
  <r>
    <x v="2"/>
    <x v="68"/>
    <s v="SPOT"/>
    <x v="154"/>
    <m/>
    <s v="Communication"/>
    <s v="Equity"/>
    <n v="2593269.7799999998"/>
    <n v="3.55"/>
    <n v="2593269.7799999998"/>
    <n v="4462"/>
    <n v="581.19000000000005"/>
    <s v="Sweden"/>
    <s v="New York Stock Exchange Inc."/>
    <s v="USD"/>
  </r>
  <r>
    <x v="2"/>
    <x v="68"/>
    <s v="RDDT"/>
    <x v="236"/>
    <m/>
    <s v="Communication"/>
    <s v="Equity"/>
    <n v="2564255.2000000002"/>
    <n v="3.51"/>
    <n v="2564255.2000000002"/>
    <n v="10928"/>
    <n v="234.65"/>
    <s v="United States"/>
    <s v="New York Stock Exchange Inc."/>
    <s v="USD"/>
  </r>
  <r>
    <x v="2"/>
    <x v="68"/>
    <n v="7974"/>
    <x v="157"/>
    <m/>
    <s v="Communication"/>
    <s v="Equity"/>
    <n v="2548124.4"/>
    <n v="3.49"/>
    <n v="2548124.4"/>
    <n v="37000"/>
    <n v="68.87"/>
    <s v="Japan"/>
    <s v="Tokyo Stock Exchange"/>
    <s v="JPY"/>
  </r>
  <r>
    <x v="2"/>
    <x v="68"/>
    <s v="ALL"/>
    <x v="160"/>
    <m/>
    <s v="Consumer Discretionary"/>
    <s v="Equity"/>
    <n v="2159029.42"/>
    <n v="2.96"/>
    <n v="2159029.42"/>
    <n v="56119"/>
    <n v="38.47"/>
    <s v="Australia"/>
    <s v="Asx - All Markets"/>
    <s v="AUD"/>
  </r>
  <r>
    <x v="2"/>
    <x v="68"/>
    <s v="ZM"/>
    <x v="161"/>
    <m/>
    <s v="Information Technology"/>
    <s v="Equity"/>
    <n v="2034021.13"/>
    <n v="2.78"/>
    <n v="2034021.13"/>
    <n v="23561"/>
    <n v="86.33"/>
    <s v="United States"/>
    <s v="NASDAQ"/>
    <s v="USD"/>
  </r>
  <r>
    <x v="2"/>
    <x v="68"/>
    <s v="TTD"/>
    <x v="155"/>
    <m/>
    <s v="Communication"/>
    <s v="Equity"/>
    <n v="1543546.73"/>
    <n v="2.11"/>
    <n v="1543546.73"/>
    <n v="40207"/>
    <n v="38.39"/>
    <s v="United States"/>
    <s v="NASDAQ"/>
    <s v="USD"/>
  </r>
  <r>
    <x v="2"/>
    <x v="68"/>
    <s v="PINS"/>
    <x v="162"/>
    <m/>
    <s v="Communication"/>
    <s v="Equity"/>
    <n v="1379792.2"/>
    <n v="1.89"/>
    <n v="1379792.2"/>
    <n v="53315"/>
    <n v="25.88"/>
    <s v="United States"/>
    <s v="New York Stock Exchange Inc."/>
    <s v="USD"/>
  </r>
  <r>
    <x v="2"/>
    <x v="68"/>
    <s v="LOGN"/>
    <x v="164"/>
    <m/>
    <s v="Information Technology"/>
    <s v="Equity"/>
    <n v="1366943.43"/>
    <n v="1.87"/>
    <n v="1366943.43"/>
    <n v="13223"/>
    <n v="103.38"/>
    <s v="Switzerland"/>
    <s v="SIX Swiss Exchange"/>
    <s v="CHF"/>
  </r>
  <r>
    <x v="2"/>
    <x v="68"/>
    <s v="ROKU"/>
    <x v="169"/>
    <m/>
    <s v="Communication"/>
    <s v="Equity"/>
    <n v="1292831.28"/>
    <n v="1.77"/>
    <n v="1292831.28"/>
    <n v="11622"/>
    <n v="111.24"/>
    <s v="United States"/>
    <s v="NASDAQ"/>
    <s v="USD"/>
  </r>
  <r>
    <x v="2"/>
    <x v="68"/>
    <n v="9766"/>
    <x v="168"/>
    <m/>
    <s v="Communication"/>
    <s v="Equity"/>
    <n v="1277204.23"/>
    <n v="1.75"/>
    <n v="1277204.23"/>
    <n v="9200"/>
    <n v="138.83000000000001"/>
    <s v="Japan"/>
    <s v="Tokyo Stock Exchange"/>
    <s v="JPY"/>
  </r>
  <r>
    <x v="2"/>
    <x v="68"/>
    <s v="EVO"/>
    <x v="163"/>
    <m/>
    <s v="Consumer Discretionary"/>
    <s v="Equity"/>
    <n v="911564.04"/>
    <n v="1.25"/>
    <n v="911564.04"/>
    <n v="13369"/>
    <n v="68.180000000000007"/>
    <s v="Sweden"/>
    <s v="Nasdaq Omx Nordic"/>
    <s v="SEK"/>
  </r>
  <r>
    <x v="2"/>
    <x v="68"/>
    <n v="992"/>
    <x v="36"/>
    <m/>
    <s v="Information Technology"/>
    <s v="Equity"/>
    <n v="910415.09"/>
    <n v="1.25"/>
    <n v="910415.09"/>
    <n v="766000"/>
    <n v="1.19"/>
    <s v="China"/>
    <s v="Hong Kong Exchanges And Clearing Ltd"/>
    <s v="HKD"/>
  </r>
  <r>
    <x v="2"/>
    <x v="68"/>
    <n v="3659"/>
    <x v="173"/>
    <m/>
    <s v="Communication"/>
    <s v="Equity"/>
    <n v="907265.15"/>
    <n v="1.24"/>
    <n v="907265.15"/>
    <n v="37000"/>
    <n v="24.52"/>
    <s v="Japan"/>
    <s v="Tokyo Stock Exchange"/>
    <s v="JPY"/>
  </r>
  <r>
    <x v="2"/>
    <x v="68"/>
    <s v="SNAP"/>
    <x v="165"/>
    <m/>
    <s v="Communication"/>
    <s v="Equity"/>
    <n v="837336.68"/>
    <n v="1.1499999999999999"/>
    <n v="837336.68"/>
    <n v="106261"/>
    <n v="7.88"/>
    <s v="United States"/>
    <s v="New York Stock Exchange Inc."/>
    <s v="USD"/>
  </r>
  <r>
    <x v="2"/>
    <x v="68"/>
    <s v="PSON"/>
    <x v="167"/>
    <m/>
    <s v="Consumer Discretionary"/>
    <s v="Equity"/>
    <n v="835184.05"/>
    <n v="1.1399999999999999"/>
    <n v="835184.05"/>
    <n v="59208"/>
    <n v="14.11"/>
    <s v="United Kingdom"/>
    <s v="London Stock Exchange"/>
    <s v="GBP"/>
  </r>
  <r>
    <x v="2"/>
    <x v="68"/>
    <n v="9697"/>
    <x v="170"/>
    <m/>
    <s v="Communication"/>
    <s v="Equity"/>
    <n v="797178.58"/>
    <n v="1.0900000000000001"/>
    <n v="797178.58"/>
    <n v="33600"/>
    <n v="23.73"/>
    <s v="Japan"/>
    <s v="Tokyo Stock Exchange"/>
    <s v="JPY"/>
  </r>
  <r>
    <x v="2"/>
    <x v="68"/>
    <n v="5935"/>
    <x v="32"/>
    <m/>
    <s v="Information Technology"/>
    <s v="Equity"/>
    <n v="794007.83"/>
    <n v="1.0900000000000001"/>
    <n v="794007.83"/>
    <n v="12644"/>
    <n v="62.8"/>
    <s v="Korea (South)"/>
    <s v="Korea Exchange (Stock Market)"/>
    <s v="KRW"/>
  </r>
  <r>
    <x v="2"/>
    <x v="68"/>
    <s v="DUOL"/>
    <x v="166"/>
    <m/>
    <s v="Consumer Discretionary"/>
    <s v="Equity"/>
    <n v="634558.74"/>
    <n v="0.87"/>
    <n v="634558.74"/>
    <n v="3522"/>
    <n v="180.17"/>
    <s v="United States"/>
    <s v="NASDAQ"/>
    <s v="USD"/>
  </r>
  <r>
    <x v="2"/>
    <x v="68"/>
    <n v="259960"/>
    <x v="171"/>
    <m/>
    <s v="Communication"/>
    <s v="Equity"/>
    <n v="477199.3"/>
    <n v="0.65"/>
    <n v="477199.3"/>
    <n v="2814"/>
    <n v="169.58"/>
    <s v="Korea (South)"/>
    <s v="Korea Exchange (Stock Market)"/>
    <s v="KRW"/>
  </r>
  <r>
    <x v="2"/>
    <x v="68"/>
    <n v="9684"/>
    <x v="176"/>
    <m/>
    <s v="Communication"/>
    <s v="Equity"/>
    <n v="460616.86"/>
    <n v="0.63"/>
    <n v="460616.86"/>
    <n v="24800"/>
    <n v="18.57"/>
    <s v="Japan"/>
    <s v="Tokyo Stock Exchange"/>
    <s v="JPY"/>
  </r>
  <r>
    <x v="2"/>
    <x v="68"/>
    <s v="LIF"/>
    <x v="237"/>
    <m/>
    <s v="Information Technology"/>
    <s v="Equity"/>
    <n v="457481.58"/>
    <n v="0.63"/>
    <n v="457481.58"/>
    <n v="6866"/>
    <n v="66.63"/>
    <s v="United States"/>
    <s v="NASDAQ"/>
    <s v="USD"/>
  </r>
  <r>
    <x v="2"/>
    <x v="68"/>
    <s v="LOPE"/>
    <x v="174"/>
    <m/>
    <s v="Consumer Discretionary"/>
    <s v="Equity"/>
    <n v="424082.62"/>
    <n v="0.57999999999999996"/>
    <n v="424082.62"/>
    <n v="2521"/>
    <n v="168.22"/>
    <s v="United States"/>
    <s v="NASDAQ"/>
    <s v="USD"/>
  </r>
  <r>
    <x v="2"/>
    <x v="68"/>
    <s v="CDR"/>
    <x v="177"/>
    <m/>
    <s v="Communication"/>
    <s v="Equity"/>
    <n v="418910.05"/>
    <n v="0.56999999999999995"/>
    <n v="418910.05"/>
    <n v="6233"/>
    <n v="67.209999999999994"/>
    <s v="Poland"/>
    <s v="Warsaw Stock Exchange/Equities/Main Market"/>
    <s v="PLN"/>
  </r>
  <r>
    <x v="2"/>
    <x v="68"/>
    <s v="SOUN"/>
    <x v="172"/>
    <m/>
    <s v="Information Technology"/>
    <s v="Equity"/>
    <n v="340948.32"/>
    <n v="0.47"/>
    <n v="340948.32"/>
    <n v="32752"/>
    <n v="10.41"/>
    <s v="United States"/>
    <s v="NASDAQ"/>
    <s v="USD"/>
  </r>
  <r>
    <x v="2"/>
    <x v="68"/>
    <n v="6417"/>
    <x v="180"/>
    <m/>
    <s v="Consumer Discretionary"/>
    <s v="Equity"/>
    <n v="319102.28000000003"/>
    <n v="0.44"/>
    <n v="319102.28000000003"/>
    <n v="19500"/>
    <n v="16.36"/>
    <s v="Japan"/>
    <s v="Tokyo Stock Exchange"/>
    <s v="JPY"/>
  </r>
  <r>
    <x v="2"/>
    <x v="68"/>
    <s v="AMBA"/>
    <x v="179"/>
    <m/>
    <s v="Information Technology"/>
    <s v="Equity"/>
    <n v="263953.69"/>
    <n v="0.36"/>
    <n v="263953.69"/>
    <n v="3767"/>
    <n v="70.069999999999993"/>
    <s v="United States"/>
    <s v="NASDAQ"/>
    <s v="USD"/>
  </r>
  <r>
    <x v="2"/>
    <x v="68"/>
    <s v="LRN"/>
    <x v="175"/>
    <m/>
    <s v="Consumer Discretionary"/>
    <s v="Equity"/>
    <n v="257370.35"/>
    <n v="0.35"/>
    <n v="257370.35"/>
    <n v="3865"/>
    <n v="66.59"/>
    <s v="United States"/>
    <s v="New York Stock Exchange Inc."/>
    <s v="USD"/>
  </r>
  <r>
    <x v="2"/>
    <x v="68"/>
    <s v="SRAD"/>
    <x v="239"/>
    <m/>
    <s v="Consumer Discretionary"/>
    <s v="Equity"/>
    <n v="244892.01"/>
    <n v="0.34"/>
    <n v="244892.01"/>
    <n v="10461"/>
    <n v="23.41"/>
    <s v="United States"/>
    <s v="NASDAQ"/>
    <s v="USD"/>
  </r>
  <r>
    <x v="2"/>
    <x v="68"/>
    <s v="PTON"/>
    <x v="178"/>
    <m/>
    <s v="Consumer Discretionary"/>
    <s v="Equity"/>
    <n v="212634.51"/>
    <n v="0.28999999999999998"/>
    <n v="212634.51"/>
    <n v="33913"/>
    <n v="6.27"/>
    <s v="United States"/>
    <s v="NASDAQ"/>
    <s v="USD"/>
  </r>
  <r>
    <x v="2"/>
    <x v="68"/>
    <s v="SINCH"/>
    <x v="240"/>
    <m/>
    <s v="Information Technology"/>
    <s v="Equity"/>
    <n v="208325.04"/>
    <n v="0.28999999999999998"/>
    <n v="208325.04"/>
    <n v="61184"/>
    <n v="3.4"/>
    <s v="Sweden"/>
    <s v="Nasdaq Omx Nordic"/>
    <s v="SEK"/>
  </r>
  <r>
    <x v="2"/>
    <x v="68"/>
    <s v="MGNI"/>
    <x v="184"/>
    <m/>
    <s v="Communication"/>
    <s v="Equity"/>
    <n v="206085.6"/>
    <n v="0.28000000000000003"/>
    <n v="206085.6"/>
    <n v="12528"/>
    <n v="16.45"/>
    <s v="United States"/>
    <s v="NASDAQ"/>
    <s v="USD"/>
  </r>
  <r>
    <x v="2"/>
    <x v="68"/>
    <s v="SONO"/>
    <x v="187"/>
    <m/>
    <s v="Consumer Discretionary"/>
    <s v="Equity"/>
    <n v="188079.84"/>
    <n v="0.26"/>
    <n v="188079.84"/>
    <n v="10638"/>
    <n v="17.68"/>
    <s v="United States"/>
    <s v="NASDAQ"/>
    <s v="USD"/>
  </r>
  <r>
    <x v="2"/>
    <x v="68"/>
    <s v="ADEA"/>
    <x v="190"/>
    <m/>
    <s v="Information Technology"/>
    <s v="Equity"/>
    <n v="166158.69"/>
    <n v="0.23"/>
    <n v="166158.69"/>
    <n v="9599"/>
    <n v="17.309999999999999"/>
    <s v="United States"/>
    <s v="NASDAQ"/>
    <s v="USD"/>
  </r>
  <r>
    <x v="2"/>
    <x v="68"/>
    <n v="36570"/>
    <x v="186"/>
    <m/>
    <s v="Communication"/>
    <s v="Equity"/>
    <n v="158100"/>
    <n v="0.22"/>
    <n v="158100"/>
    <n v="1122"/>
    <n v="140.91"/>
    <s v="Korea (South)"/>
    <s v="Korea Exchange (Stock Market)"/>
    <s v="KRW"/>
  </r>
  <r>
    <x v="2"/>
    <x v="68"/>
    <s v="USD"/>
    <x v="38"/>
    <m/>
    <s v="Cash and/or Derivatives"/>
    <s v="Cash"/>
    <n v="147034.87"/>
    <n v="0.2"/>
    <n v="147034.87"/>
    <n v="147035"/>
    <n v="100"/>
    <s v="United States"/>
    <s v="-"/>
    <s v="USD"/>
  </r>
  <r>
    <x v="2"/>
    <x v="68"/>
    <s v="DV"/>
    <x v="183"/>
    <m/>
    <s v="Communication"/>
    <s v="Equity"/>
    <n v="139563.88"/>
    <n v="0.19"/>
    <n v="139563.88"/>
    <n v="12073"/>
    <n v="11.56"/>
    <s v="United States"/>
    <s v="New York Stock Exchange Inc."/>
    <s v="USD"/>
  </r>
  <r>
    <x v="2"/>
    <x v="68"/>
    <n v="1070"/>
    <x v="209"/>
    <m/>
    <s v="Consumer Discretionary"/>
    <s v="Equity"/>
    <n v="134462.26999999999"/>
    <n v="0.18"/>
    <n v="134462.26999999999"/>
    <n v="101000"/>
    <n v="1.33"/>
    <s v="China"/>
    <s v="Hong Kong Exchanges And Clearing Ltd"/>
    <s v="HKD"/>
  </r>
  <r>
    <x v="2"/>
    <x v="68"/>
    <s v="UTI"/>
    <x v="241"/>
    <m/>
    <s v="Consumer Discretionary"/>
    <s v="Equity"/>
    <n v="130368"/>
    <n v="0.18"/>
    <n v="130368"/>
    <n v="4800"/>
    <n v="27.16"/>
    <s v="United States"/>
    <s v="New York Stock Exchange Inc."/>
    <s v="USD"/>
  </r>
  <r>
    <x v="2"/>
    <x v="68"/>
    <n v="3635"/>
    <x v="188"/>
    <m/>
    <s v="Communication"/>
    <s v="Equity"/>
    <n v="126512.66"/>
    <n v="0.17"/>
    <n v="126512.66"/>
    <n v="10300"/>
    <n v="12.28"/>
    <s v="Japan"/>
    <s v="Tokyo Stock Exchange"/>
    <s v="JPY"/>
  </r>
  <r>
    <x v="2"/>
    <x v="68"/>
    <n v="2432"/>
    <x v="189"/>
    <m/>
    <s v="Communication"/>
    <s v="Equity"/>
    <n v="111538.31"/>
    <n v="0.15"/>
    <n v="111538.31"/>
    <n v="6800"/>
    <n v="16.399999999999999"/>
    <s v="Japan"/>
    <s v="Tokyo Stock Exchange"/>
    <s v="JPY"/>
  </r>
  <r>
    <x v="2"/>
    <x v="68"/>
    <n v="2498"/>
    <x v="193"/>
    <m/>
    <s v="Information Technology"/>
    <s v="Equity"/>
    <n v="110032.77"/>
    <n v="0.15"/>
    <n v="110032.77"/>
    <n v="70000"/>
    <n v="1.57"/>
    <s v="Taiwan"/>
    <s v="Taiwan Stock Exchange"/>
    <s v="TWD"/>
  </r>
  <r>
    <x v="2"/>
    <x v="68"/>
    <s v="MTG B"/>
    <x v="201"/>
    <m/>
    <s v="Communication"/>
    <s v="Equity"/>
    <n v="101727.14"/>
    <n v="0.14000000000000001"/>
    <n v="101727.14"/>
    <n v="8203"/>
    <n v="12.4"/>
    <s v="Sweden"/>
    <s v="Nasdaq Omx Nordic"/>
    <s v="SEK"/>
  </r>
  <r>
    <x v="2"/>
    <x v="68"/>
    <s v="HLIT"/>
    <x v="191"/>
    <m/>
    <s v="Information Technology"/>
    <s v="Equity"/>
    <n v="99939.96"/>
    <n v="0.14000000000000001"/>
    <n v="99939.96"/>
    <n v="10004"/>
    <n v="9.99"/>
    <s v="United States"/>
    <s v="NASDAQ"/>
    <s v="USD"/>
  </r>
  <r>
    <x v="2"/>
    <x v="68"/>
    <n v="4915"/>
    <x v="196"/>
    <m/>
    <s v="Information Technology"/>
    <s v="Equity"/>
    <n v="98972.22"/>
    <n v="0.14000000000000001"/>
    <n v="98972.22"/>
    <n v="40500"/>
    <n v="2.44"/>
    <s v="Taiwan"/>
    <s v="Taiwan Stock Exchange"/>
    <s v="TWD"/>
  </r>
  <r>
    <x v="2"/>
    <x v="68"/>
    <s v="PTEC"/>
    <x v="181"/>
    <m/>
    <s v="Consumer Discretionary"/>
    <s v="Equity"/>
    <n v="98001.76"/>
    <n v="0.13"/>
    <n v="98001.76"/>
    <n v="25341"/>
    <n v="3.87"/>
    <s v="United Kingdom"/>
    <s v="London Stock Exchange"/>
    <s v="GBP"/>
  </r>
  <r>
    <x v="2"/>
    <x v="68"/>
    <s v="EMBRAC B"/>
    <x v="182"/>
    <m/>
    <s v="Communication"/>
    <s v="Equity"/>
    <n v="95922.78"/>
    <n v="0.13"/>
    <n v="95922.78"/>
    <n v="14633"/>
    <n v="6.56"/>
    <s v="Sweden"/>
    <s v="Nasdaq Omx Nordic"/>
    <s v="SEK"/>
  </r>
  <r>
    <x v="2"/>
    <x v="68"/>
    <s v="IEL"/>
    <x v="185"/>
    <m/>
    <s v="Consumer Discretionary"/>
    <s v="Equity"/>
    <n v="95575.42"/>
    <n v="0.13"/>
    <n v="95575.42"/>
    <n v="24912"/>
    <n v="3.84"/>
    <s v="Australia"/>
    <s v="Asx - All Markets"/>
    <s v="AUD"/>
  </r>
  <r>
    <x v="2"/>
    <x v="68"/>
    <n v="251270"/>
    <x v="204"/>
    <m/>
    <s v="Communication"/>
    <s v="Equity"/>
    <n v="88609.23"/>
    <n v="0.12"/>
    <n v="88609.23"/>
    <n v="2618"/>
    <n v="33.85"/>
    <s v="Korea (South)"/>
    <s v="Korea Exchange (Stock Market)"/>
    <s v="KRW"/>
  </r>
  <r>
    <x v="2"/>
    <x v="68"/>
    <s v="COUR"/>
    <x v="197"/>
    <m/>
    <s v="Consumer Discretionary"/>
    <s v="Equity"/>
    <n v="88208.639999999999"/>
    <n v="0.12"/>
    <n v="88208.639999999999"/>
    <n v="11856"/>
    <n v="7.44"/>
    <s v="United States"/>
    <s v="New York Stock Exchange Inc."/>
    <s v="USD"/>
  </r>
  <r>
    <x v="2"/>
    <x v="68"/>
    <n v="263750"/>
    <x v="207"/>
    <m/>
    <s v="Communication"/>
    <s v="Equity"/>
    <n v="86002.240000000005"/>
    <n v="0.12"/>
    <n v="86002.240000000005"/>
    <n v="3306"/>
    <n v="26.01"/>
    <s v="Korea (South)"/>
    <s v="Korea Exchange (Kosdaq)"/>
    <s v="KRW"/>
  </r>
  <r>
    <x v="2"/>
    <x v="68"/>
    <n v="3738"/>
    <x v="200"/>
    <m/>
    <s v="Information Technology"/>
    <s v="Equity"/>
    <n v="82206.759999999995"/>
    <n v="0.11"/>
    <n v="82206.759999999995"/>
    <n v="154000"/>
    <n v="0.53"/>
    <s v="Hong Kong"/>
    <s v="Hong Kong Exchanges And Clearing Ltd"/>
    <s v="HKD"/>
  </r>
  <r>
    <x v="2"/>
    <x v="68"/>
    <s v="FUBO"/>
    <x v="219"/>
    <m/>
    <s v="Communication"/>
    <s v="Equity"/>
    <n v="77405.83"/>
    <n v="0.11"/>
    <n v="77405.83"/>
    <n v="30119"/>
    <n v="2.57"/>
    <s v="United States"/>
    <s v="New York Stock Exchange Inc."/>
    <s v="USD"/>
  </r>
  <r>
    <x v="2"/>
    <x v="68"/>
    <n v="2439"/>
    <x v="203"/>
    <m/>
    <s v="Consumer Discretionary"/>
    <s v="Equity"/>
    <n v="72698.460000000006"/>
    <n v="0.1"/>
    <n v="72698.460000000006"/>
    <n v="23008"/>
    <n v="3.16"/>
    <s v="Taiwan"/>
    <s v="Taiwan Stock Exchange"/>
    <s v="TWD"/>
  </r>
  <r>
    <x v="2"/>
    <x v="68"/>
    <n v="3765"/>
    <x v="199"/>
    <m/>
    <s v="Communication"/>
    <s v="Equity"/>
    <n v="66777.81"/>
    <n v="0.09"/>
    <n v="66777.81"/>
    <n v="4100"/>
    <n v="16.29"/>
    <s v="Japan"/>
    <s v="Tokyo Stock Exchange"/>
    <s v="JPY"/>
  </r>
  <r>
    <x v="2"/>
    <x v="68"/>
    <s v="UBI"/>
    <x v="192"/>
    <m/>
    <s v="Communication"/>
    <s v="Equity"/>
    <n v="65916.19"/>
    <n v="0.09"/>
    <n v="65916.19"/>
    <n v="8761"/>
    <n v="7.52"/>
    <s v="France"/>
    <s v="Nyse Euronext - Euronext Paris"/>
    <s v="EUR"/>
  </r>
  <r>
    <x v="2"/>
    <x v="68"/>
    <n v="2121"/>
    <x v="202"/>
    <m/>
    <s v="Communication"/>
    <s v="Equity"/>
    <n v="57662.71"/>
    <n v="0.08"/>
    <n v="57662.71"/>
    <n v="3300"/>
    <n v="17.47"/>
    <s v="Japan"/>
    <s v="Tokyo Stock Exchange"/>
    <s v="JPY"/>
  </r>
  <r>
    <x v="2"/>
    <x v="68"/>
    <n v="6727"/>
    <x v="208"/>
    <m/>
    <s v="Information Technology"/>
    <s v="Equity"/>
    <n v="55781.34"/>
    <n v="0.08"/>
    <n v="55781.34"/>
    <n v="10700"/>
    <n v="5.21"/>
    <s v="Japan"/>
    <s v="Tokyo Stock Exchange"/>
    <s v="JPY"/>
  </r>
  <r>
    <x v="2"/>
    <x v="68"/>
    <n v="751"/>
    <x v="213"/>
    <m/>
    <s v="Consumer Discretionary"/>
    <s v="Equity"/>
    <n v="54080.75"/>
    <n v="7.0000000000000007E-2"/>
    <n v="54080.75"/>
    <n v="92000"/>
    <n v="0.59"/>
    <s v="China"/>
    <s v="Hong Kong Exchanges And Clearing Ltd"/>
    <s v="HKD"/>
  </r>
  <r>
    <x v="2"/>
    <x v="68"/>
    <n v="2362"/>
    <x v="205"/>
    <m/>
    <s v="Information Technology"/>
    <s v="Equity"/>
    <n v="50749.36"/>
    <n v="7.0000000000000007E-2"/>
    <n v="50749.36"/>
    <n v="41000"/>
    <n v="1.24"/>
    <s v="Taiwan"/>
    <s v="Taiwan Stock Exchange"/>
    <s v="TWD"/>
  </r>
  <r>
    <x v="2"/>
    <x v="68"/>
    <s v="ICSUAGD"/>
    <x v="42"/>
    <m/>
    <s v="Cash and/or Derivatives"/>
    <s v="Money Market"/>
    <n v="47740.09"/>
    <n v="7.0000000000000007E-2"/>
    <n v="47740.09"/>
    <n v="47740"/>
    <n v="1"/>
    <s v="Ireland"/>
    <s v="-"/>
    <s v="USD"/>
  </r>
  <r>
    <x v="2"/>
    <x v="68"/>
    <n v="2767"/>
    <x v="214"/>
    <m/>
    <s v="Consumer Discretionary"/>
    <s v="Equity"/>
    <n v="46840.01"/>
    <n v="0.06"/>
    <n v="46840.01"/>
    <n v="3900"/>
    <n v="12.01"/>
    <s v="Japan"/>
    <s v="Tokyo Stock Exchange"/>
    <s v="JPY"/>
  </r>
  <r>
    <x v="2"/>
    <x v="68"/>
    <n v="293490"/>
    <x v="212"/>
    <m/>
    <s v="Communication"/>
    <s v="Equity"/>
    <n v="38013.99"/>
    <n v="0.05"/>
    <n v="38013.99"/>
    <n v="3600"/>
    <n v="10.56"/>
    <s v="Korea (South)"/>
    <s v="Korea Exchange (Kosdaq)"/>
    <s v="KRW"/>
  </r>
  <r>
    <x v="2"/>
    <x v="68"/>
    <n v="192080"/>
    <x v="217"/>
    <m/>
    <s v="Consumer Discretionary"/>
    <s v="Equity"/>
    <n v="36568.949999999997"/>
    <n v="0.05"/>
    <n v="36568.949999999997"/>
    <n v="972"/>
    <n v="37.619999999999997"/>
    <s v="Korea (South)"/>
    <s v="Korea Exchange (Stock Market)"/>
    <s v="KRW"/>
  </r>
  <r>
    <x v="2"/>
    <x v="68"/>
    <n v="799"/>
    <x v="243"/>
    <m/>
    <s v="Communication"/>
    <s v="Equity"/>
    <n v="33282.74"/>
    <n v="0.05"/>
    <n v="33282.74"/>
    <n v="69000"/>
    <n v="0.48"/>
    <s v="Hong Kong"/>
    <s v="Hong Kong Exchanges And Clearing Ltd"/>
    <s v="HKD"/>
  </r>
  <r>
    <x v="2"/>
    <x v="68"/>
    <n v="112040"/>
    <x v="215"/>
    <m/>
    <s v="Communication"/>
    <s v="Equity"/>
    <n v="31970"/>
    <n v="0.04"/>
    <n v="31970"/>
    <n v="1807"/>
    <n v="17.690000000000001"/>
    <s v="Korea (South)"/>
    <s v="Korea Exchange (Kosdaq)"/>
    <s v="KRW"/>
  </r>
  <r>
    <x v="2"/>
    <x v="68"/>
    <s v="PUBM"/>
    <x v="210"/>
    <m/>
    <s v="Communication"/>
    <s v="Equity"/>
    <n v="31870.720000000001"/>
    <n v="0.04"/>
    <n v="31870.720000000001"/>
    <n v="3557"/>
    <n v="8.9600000000000009"/>
    <s v="United States"/>
    <s v="NASDAQ"/>
    <s v="USD"/>
  </r>
  <r>
    <x v="2"/>
    <x v="68"/>
    <n v="67160"/>
    <x v="211"/>
    <m/>
    <s v="Communication"/>
    <s v="Equity"/>
    <n v="30872.03"/>
    <n v="0.04"/>
    <n v="30872.03"/>
    <n v="655"/>
    <n v="47.13"/>
    <s v="Korea (South)"/>
    <s v="Korea Exchange (Kosdaq)"/>
    <s v="KRW"/>
  </r>
  <r>
    <x v="2"/>
    <x v="68"/>
    <s v="KRW"/>
    <x v="39"/>
    <m/>
    <s v="Cash and/or Derivatives"/>
    <s v="Cash"/>
    <n v="30756.080000000002"/>
    <n v="0.04"/>
    <n v="30756.080000000002"/>
    <n v="43981197"/>
    <n v="7.0000000000000007E-2"/>
    <s v="Korea (South)"/>
    <s v="-"/>
    <s v="KRW"/>
  </r>
  <r>
    <x v="2"/>
    <x v="68"/>
    <n v="777"/>
    <x v="242"/>
    <m/>
    <s v="Communication"/>
    <s v="Equity"/>
    <n v="29034.13"/>
    <n v="0.04"/>
    <n v="29034.13"/>
    <n v="22000"/>
    <n v="1.32"/>
    <s v="China"/>
    <s v="Hong Kong Exchanges And Clearing Ltd"/>
    <s v="HKD"/>
  </r>
  <r>
    <x v="2"/>
    <x v="68"/>
    <n v="6419"/>
    <x v="245"/>
    <m/>
    <s v="Consumer Discretionary"/>
    <s v="Equity"/>
    <n v="28772.04"/>
    <n v="0.04"/>
    <n v="28772.04"/>
    <n v="1400"/>
    <n v="20.55"/>
    <s v="Japan"/>
    <s v="Tokyo Stock Exchange"/>
    <s v="JPY"/>
  </r>
  <r>
    <x v="2"/>
    <x v="68"/>
    <s v="JPY"/>
    <x v="46"/>
    <m/>
    <s v="Cash and/or Derivatives"/>
    <s v="Cash"/>
    <n v="28242.78"/>
    <n v="0.04"/>
    <n v="28242.78"/>
    <n v="4404461"/>
    <n v="0.64"/>
    <s v="Japan"/>
    <s v="-"/>
    <s v="JPY"/>
  </r>
  <r>
    <x v="2"/>
    <x v="68"/>
    <n v="6200"/>
    <x v="244"/>
    <m/>
    <s v="Industrials"/>
    <s v="Equity"/>
    <n v="26069.25"/>
    <n v="0.04"/>
    <n v="26069.25"/>
    <n v="4700"/>
    <n v="5.55"/>
    <s v="Japan"/>
    <s v="Tokyo Stock Exchange"/>
    <s v="JPY"/>
  </r>
  <r>
    <x v="2"/>
    <x v="68"/>
    <s v="PLTK"/>
    <x v="224"/>
    <m/>
    <s v="Communication"/>
    <s v="Equity"/>
    <n v="25657.279999999999"/>
    <n v="0.04"/>
    <n v="25657.279999999999"/>
    <n v="6512"/>
    <n v="3.94"/>
    <s v="United States"/>
    <s v="NASDAQ"/>
    <s v="USD"/>
  </r>
  <r>
    <x v="2"/>
    <x v="68"/>
    <n v="376300"/>
    <x v="223"/>
    <m/>
    <s v="Communication"/>
    <s v="Equity"/>
    <n v="24730.240000000002"/>
    <n v="0.03"/>
    <n v="24730.240000000002"/>
    <n v="901"/>
    <n v="27.45"/>
    <s v="Korea (South)"/>
    <s v="Korea Exchange (Kosdaq)"/>
    <s v="KRW"/>
  </r>
  <r>
    <x v="2"/>
    <x v="68"/>
    <n v="30520"/>
    <x v="246"/>
    <m/>
    <s v="Information Technology"/>
    <s v="Equity"/>
    <n v="24238.46"/>
    <n v="0.03"/>
    <n v="24238.46"/>
    <n v="1507"/>
    <n v="16.079999999999998"/>
    <s v="Korea (South)"/>
    <s v="Korea Exchange (Kosdaq)"/>
    <s v="KRW"/>
  </r>
  <r>
    <x v="2"/>
    <x v="68"/>
    <s v="BMBL"/>
    <x v="195"/>
    <m/>
    <s v="Communication"/>
    <s v="Equity"/>
    <n v="23466.9"/>
    <n v="0.03"/>
    <n v="23466.9"/>
    <n v="6802"/>
    <n v="3.45"/>
    <s v="United States"/>
    <s v="NASDAQ"/>
    <s v="USD"/>
  </r>
  <r>
    <x v="2"/>
    <x v="68"/>
    <s v="MSIN"/>
    <x v="247"/>
    <m/>
    <s v="Communication"/>
    <s v="Equity"/>
    <n v="19128.14"/>
    <n v="0.03"/>
    <n v="19128.14"/>
    <n v="768100"/>
    <n v="0.02"/>
    <s v="Indonesia"/>
    <s v="Indonesia Stock Exchange"/>
    <s v="IDR"/>
  </r>
  <r>
    <x v="2"/>
    <x v="68"/>
    <n v="225570"/>
    <x v="248"/>
    <m/>
    <s v="Communication"/>
    <s v="Equity"/>
    <n v="18594.55"/>
    <n v="0.03"/>
    <n v="18594.55"/>
    <n v="2203"/>
    <n v="8.44"/>
    <s v="Korea (South)"/>
    <s v="Korea Exchange (Kosdaq)"/>
    <s v="KRW"/>
  </r>
  <r>
    <x v="2"/>
    <x v="68"/>
    <s v="MLIFT"/>
    <x v="227"/>
    <m/>
    <s v="Cash and/or Derivatives"/>
    <s v="Cash Collateral and Margins"/>
    <n v="17000"/>
    <n v="0.02"/>
    <n v="17000"/>
    <n v="17000"/>
    <n v="100"/>
    <s v="United States"/>
    <s v="-"/>
    <s v="USD"/>
  </r>
  <r>
    <x v="2"/>
    <x v="68"/>
    <n v="3632"/>
    <x v="225"/>
    <m/>
    <s v="Communication"/>
    <s v="Equity"/>
    <n v="15841.62"/>
    <n v="0.02"/>
    <n v="15841.62"/>
    <n v="6100"/>
    <n v="2.6"/>
    <s v="Japan"/>
    <s v="Tokyo Stock Exchange"/>
    <s v="JPY"/>
  </r>
  <r>
    <x v="2"/>
    <x v="68"/>
    <s v="HKD"/>
    <x v="45"/>
    <m/>
    <s v="Cash and/or Derivatives"/>
    <s v="Cash"/>
    <n v="15185.42"/>
    <n v="0.02"/>
    <n v="15185.42"/>
    <n v="118056"/>
    <n v="12.86"/>
    <s v="Hong Kong"/>
    <s v="-"/>
    <s v="HKD"/>
  </r>
  <r>
    <x v="2"/>
    <x v="68"/>
    <n v="194480"/>
    <x v="228"/>
    <m/>
    <s v="Communication"/>
    <s v="Equity"/>
    <n v="14270.91"/>
    <n v="0.02"/>
    <n v="14270.91"/>
    <n v="668"/>
    <n v="21.36"/>
    <s v="Korea (South)"/>
    <s v="Korea Exchange (Kosdaq)"/>
    <s v="KRW"/>
  </r>
  <r>
    <x v="2"/>
    <x v="68"/>
    <s v="CHF"/>
    <x v="230"/>
    <m/>
    <s v="Cash and/or Derivatives"/>
    <s v="Cash"/>
    <n v="8545.66"/>
    <n v="0.01"/>
    <n v="8545.66"/>
    <n v="6746"/>
    <n v="126.69"/>
    <s v="Switzerland"/>
    <s v="-"/>
    <s v="CHF"/>
  </r>
  <r>
    <x v="2"/>
    <x v="68"/>
    <s v="IDR"/>
    <x v="249"/>
    <m/>
    <s v="Cash and/or Derivatives"/>
    <s v="Cash"/>
    <n v="6705.49"/>
    <n v="0.01"/>
    <n v="6705.49"/>
    <n v="112551723"/>
    <n v="0.01"/>
    <s v="Indonesia"/>
    <s v="-"/>
    <s v="IDR"/>
  </r>
  <r>
    <x v="2"/>
    <x v="68"/>
    <s v="GBP"/>
    <x v="49"/>
    <m/>
    <s v="Cash and/or Derivatives"/>
    <s v="Cash"/>
    <n v="4982.46"/>
    <n v="0.01"/>
    <n v="4982.46"/>
    <n v="3691"/>
    <n v="134.99"/>
    <s v="United Kingdom"/>
    <s v="-"/>
    <s v="GBP"/>
  </r>
  <r>
    <x v="2"/>
    <x v="68"/>
    <s v="SEK"/>
    <x v="229"/>
    <m/>
    <s v="Cash and/or Derivatives"/>
    <s v="Cash"/>
    <n v="4147.13"/>
    <n v="0.01"/>
    <n v="4147.13"/>
    <n v="38123"/>
    <n v="10.88"/>
    <s v="Sweden"/>
    <s v="-"/>
    <s v="SEK"/>
  </r>
  <r>
    <x v="2"/>
    <x v="68"/>
    <s v="AUD"/>
    <x v="231"/>
    <m/>
    <s v="Cash and/or Derivatives"/>
    <s v="Cash"/>
    <n v="3712.19"/>
    <n v="0.01"/>
    <n v="3712.19"/>
    <n v="5544"/>
    <n v="66.959999999999994"/>
    <s v="Australia"/>
    <s v="-"/>
    <s v="AUD"/>
  </r>
  <r>
    <x v="2"/>
    <x v="68"/>
    <s v="MYR"/>
    <x v="232"/>
    <m/>
    <s v="Cash and/or Derivatives"/>
    <s v="Cash"/>
    <n v="3580.3"/>
    <n v="0"/>
    <n v="3580.3"/>
    <n v="14536"/>
    <n v="24.63"/>
    <s v="Malaysia"/>
    <s v="-"/>
    <s v="MYR"/>
  </r>
  <r>
    <x v="2"/>
    <x v="68"/>
    <s v="EUR"/>
    <x v="43"/>
    <m/>
    <s v="Cash and/or Derivatives"/>
    <s v="Cash"/>
    <n v="2408.52"/>
    <n v="0"/>
    <n v="2408.52"/>
    <n v="2047"/>
    <n v="117.67"/>
    <s v="European Union"/>
    <s v="-"/>
    <s v="EUR"/>
  </r>
  <r>
    <x v="2"/>
    <x v="68"/>
    <s v="PLN"/>
    <x v="233"/>
    <m/>
    <s v="Cash and/or Derivatives"/>
    <s v="Cash"/>
    <n v="2355.25"/>
    <n v="0"/>
    <n v="2355.25"/>
    <n v="8463"/>
    <n v="27.83"/>
    <s v="Poland"/>
    <s v="-"/>
    <s v="PLN"/>
  </r>
  <r>
    <x v="2"/>
    <x v="68"/>
    <s v="TWD"/>
    <x v="41"/>
    <m/>
    <s v="Cash and/or Derivatives"/>
    <s v="Cash"/>
    <n v="1745.09"/>
    <n v="0"/>
    <n v="1745.09"/>
    <n v="54843"/>
    <n v="3.18"/>
    <s v="Taiwan"/>
    <s v="-"/>
    <s v="TWD"/>
  </r>
  <r>
    <x v="2"/>
    <x v="68"/>
    <s v="NOK"/>
    <x v="234"/>
    <m/>
    <s v="Cash and/or Derivatives"/>
    <s v="Cash"/>
    <n v="1013.74"/>
    <n v="0"/>
    <n v="1013.74"/>
    <n v="10174"/>
    <n v="9.9600000000000009"/>
    <s v="Norway"/>
    <s v="-"/>
    <s v="NOK"/>
  </r>
  <r>
    <x v="2"/>
    <x v="68"/>
    <s v="HWBH6"/>
    <x v="347"/>
    <m/>
    <s v="Cash and/or Derivatives"/>
    <s v="Futures"/>
    <n v="0"/>
    <n v="0"/>
    <n v="257397.5"/>
    <n v="5"/>
    <n v="25739.75"/>
    <s v="-"/>
    <s v="Chicago Mercantile Exchange"/>
    <s v="USD"/>
  </r>
  <r>
    <x v="4"/>
    <x v="68"/>
    <s v="RR."/>
    <x v="315"/>
    <m/>
    <s v="Industrials"/>
    <s v="Equity"/>
    <n v="17520680.649999999"/>
    <n v="13.62"/>
    <n v="17520680.649999999"/>
    <n v="1343293"/>
    <n v="13.04"/>
    <s v="United Kingdom"/>
    <s v="London Stock Exchange"/>
    <s v="GBP"/>
  </r>
  <r>
    <x v="4"/>
    <x v="68"/>
    <s v="BA."/>
    <x v="313"/>
    <m/>
    <s v="Industrials"/>
    <s v="Equity"/>
    <n v="17282379.699999999"/>
    <n v="13.43"/>
    <n v="17282379.699999999"/>
    <n v="886989"/>
    <n v="19.48"/>
    <s v="United Kingdom"/>
    <s v="London Stock Exchange"/>
    <s v="GBP"/>
  </r>
  <r>
    <x v="4"/>
    <x v="68"/>
    <s v="RHM"/>
    <x v="312"/>
    <m/>
    <s v="Industrials"/>
    <s v="Equity"/>
    <n v="17133928"/>
    <n v="13.32"/>
    <n v="17133928"/>
    <n v="11228"/>
    <n v="1526"/>
    <s v="Germany"/>
    <s v="Xetra"/>
    <s v="EUR"/>
  </r>
  <r>
    <x v="4"/>
    <x v="68"/>
    <s v="HO"/>
    <x v="314"/>
    <m/>
    <s v="Industrials"/>
    <s v="Equity"/>
    <n v="16672546.5"/>
    <n v="12.96"/>
    <n v="16672546.5"/>
    <n v="73415"/>
    <n v="227.1"/>
    <s v="France"/>
    <s v="Nyse Euronext - Euronext Paris"/>
    <s v="EUR"/>
  </r>
  <r>
    <x v="4"/>
    <x v="68"/>
    <s v="LDO"/>
    <x v="316"/>
    <m/>
    <s v="Industrials"/>
    <s v="Equity"/>
    <n v="14893928.640000001"/>
    <n v="11.58"/>
    <n v="14893928.640000001"/>
    <n v="307218"/>
    <n v="48.48"/>
    <s v="Italy"/>
    <s v="Borsa Italiana"/>
    <s v="EUR"/>
  </r>
  <r>
    <x v="4"/>
    <x v="68"/>
    <s v="SAAB B"/>
    <x v="317"/>
    <m/>
    <s v="Industrials"/>
    <s v="Equity"/>
    <n v="12242883.26"/>
    <n v="9.52"/>
    <n v="12242883.26"/>
    <n v="252876"/>
    <n v="48.41"/>
    <s v="Sweden"/>
    <s v="Nasdaq Omx Nordic"/>
    <s v="SEK"/>
  </r>
  <r>
    <x v="4"/>
    <x v="68"/>
    <s v="BAB"/>
    <x v="318"/>
    <m/>
    <s v="Industrials"/>
    <s v="Equity"/>
    <n v="5375257.3899999997"/>
    <n v="4.18"/>
    <n v="5375257.3899999997"/>
    <n v="385025"/>
    <n v="13.96"/>
    <s v="United Kingdom"/>
    <s v="London Stock Exchange"/>
    <s v="GBP"/>
  </r>
  <r>
    <x v="4"/>
    <x v="68"/>
    <s v="ASELS.E"/>
    <x v="320"/>
    <m/>
    <s v="Industrials"/>
    <s v="Equity"/>
    <n v="3924857.53"/>
    <n v="3.05"/>
    <n v="3924857.53"/>
    <n v="897230"/>
    <n v="4.37"/>
    <s v="Turkey"/>
    <s v="Istanbul Stock Exchange"/>
    <s v="TRY"/>
  </r>
  <r>
    <x v="4"/>
    <x v="68"/>
    <s v="AM"/>
    <x v="319"/>
    <m/>
    <s v="Industrials"/>
    <s v="Equity"/>
    <n v="3738820.8"/>
    <n v="2.91"/>
    <n v="3738820.8"/>
    <n v="13827"/>
    <n v="270.39999999999998"/>
    <s v="France"/>
    <s v="Nyse Euronext - Euronext Paris"/>
    <s v="EUR"/>
  </r>
  <r>
    <x v="4"/>
    <x v="68"/>
    <s v="AIR"/>
    <x v="321"/>
    <m/>
    <s v="Industrials"/>
    <s v="Equity"/>
    <n v="3545444"/>
    <n v="2.76"/>
    <n v="3545444"/>
    <n v="18089"/>
    <n v="196"/>
    <s v="France"/>
    <s v="Nyse Euronext - Euronext Paris"/>
    <s v="EUR"/>
  </r>
  <r>
    <x v="4"/>
    <x v="68"/>
    <s v="SAF"/>
    <x v="322"/>
    <m/>
    <s v="Industrials"/>
    <s v="Equity"/>
    <n v="3388275.9"/>
    <n v="2.63"/>
    <n v="3388275.9"/>
    <n v="11513"/>
    <n v="294.3"/>
    <s v="France"/>
    <s v="Nyse Euronext - Euronext Paris"/>
    <s v="EUR"/>
  </r>
  <r>
    <x v="4"/>
    <x v="68"/>
    <s v="HAG"/>
    <x v="323"/>
    <m/>
    <s v="Industrials"/>
    <s v="Equity"/>
    <n v="3321007.5"/>
    <n v="2.58"/>
    <n v="3321007.5"/>
    <n v="45807"/>
    <n v="72.5"/>
    <s v="Germany"/>
    <s v="Xetra"/>
    <s v="EUR"/>
  </r>
  <r>
    <x v="4"/>
    <x v="68"/>
    <s v="R3NK"/>
    <x v="324"/>
    <m/>
    <s v="Industrials"/>
    <s v="Equity"/>
    <n v="2993350"/>
    <n v="2.33"/>
    <n v="2993350"/>
    <n v="57125"/>
    <n v="52.4"/>
    <s v="Germany"/>
    <s v="Xetra"/>
    <s v="EUR"/>
  </r>
  <r>
    <x v="4"/>
    <x v="68"/>
    <s v="QQ."/>
    <x v="325"/>
    <m/>
    <s v="Industrials"/>
    <s v="Equity"/>
    <n v="1826530.62"/>
    <n v="1.42"/>
    <n v="1826530.62"/>
    <n v="363524"/>
    <n v="5.0199999999999996"/>
    <s v="United Kingdom"/>
    <s v="London Stock Exchange"/>
    <s v="GBP"/>
  </r>
  <r>
    <x v="4"/>
    <x v="68"/>
    <s v="KOG"/>
    <x v="326"/>
    <m/>
    <s v="Industrials"/>
    <s v="Equity"/>
    <n v="1534886.19"/>
    <n v="1.19"/>
    <n v="1534886.19"/>
    <n v="70028"/>
    <n v="21.92"/>
    <s v="Norway"/>
    <s v="Oslo Bors Asa"/>
    <s v="NOK"/>
  </r>
  <r>
    <x v="4"/>
    <x v="68"/>
    <s v="CHG"/>
    <x v="327"/>
    <m/>
    <s v="Industrials"/>
    <s v="Equity"/>
    <n v="1112354.07"/>
    <n v="0.86"/>
    <n v="1112354.07"/>
    <n v="206973"/>
    <n v="5.37"/>
    <s v="United Kingdom"/>
    <s v="London Stock Exchange"/>
    <s v="GBP"/>
  </r>
  <r>
    <x v="4"/>
    <x v="68"/>
    <s v="MILDEF"/>
    <x v="328"/>
    <m/>
    <s v="Industrials"/>
    <s v="Equity"/>
    <n v="374006.35"/>
    <n v="0.28999999999999998"/>
    <n v="374006.35"/>
    <n v="34198"/>
    <n v="10.94"/>
    <s v="Sweden"/>
    <s v="Nasdaq Omx Nordic"/>
    <s v="SEK"/>
  </r>
  <r>
    <x v="4"/>
    <x v="68"/>
    <s v="CZG"/>
    <x v="330"/>
    <m/>
    <s v="Industrials"/>
    <s v="Equity"/>
    <n v="310570.03000000003"/>
    <n v="0.24"/>
    <n v="310570.03000000003"/>
    <n v="10237"/>
    <n v="30.34"/>
    <s v="Czech Republic"/>
    <s v="Prague Stock Exchange"/>
    <s v="CZK"/>
  </r>
  <r>
    <x v="4"/>
    <x v="68"/>
    <s v="CHRT"/>
    <x v="329"/>
    <m/>
    <s v="Industrials"/>
    <s v="Equity"/>
    <n v="295348.89"/>
    <n v="0.23"/>
    <n v="295348.89"/>
    <n v="28449"/>
    <n v="10.38"/>
    <s v="United Kingdom"/>
    <s v="London Stock Exchange"/>
    <s v="GBP"/>
  </r>
  <r>
    <x v="4"/>
    <x v="68"/>
    <s v="SMIN"/>
    <x v="331"/>
    <m/>
    <s v="Industrials"/>
    <s v="Equity"/>
    <n v="276735.15000000002"/>
    <n v="0.22"/>
    <n v="276735.15000000002"/>
    <n v="10196"/>
    <n v="27.14"/>
    <s v="United Kingdom"/>
    <s v="London Stock Exchange"/>
    <s v="GBP"/>
  </r>
  <r>
    <x v="4"/>
    <x v="68"/>
    <s v="MRO"/>
    <x v="332"/>
    <m/>
    <s v="Industrials"/>
    <s v="Equity"/>
    <n v="251197.95"/>
    <n v="0.2"/>
    <n v="251197.95"/>
    <n v="37872"/>
    <n v="6.63"/>
    <s v="United Kingdom"/>
    <s v="London Stock Exchange"/>
    <s v="GBP"/>
  </r>
  <r>
    <x v="4"/>
    <x v="68"/>
    <s v="EUR"/>
    <x v="43"/>
    <m/>
    <s v="Cash and/or Derivatives"/>
    <s v="Cash"/>
    <n v="250802.5"/>
    <n v="0.19"/>
    <n v="250802.5"/>
    <n v="250802"/>
    <n v="100"/>
    <s v="European Union"/>
    <s v="-"/>
    <s v="EUR"/>
  </r>
  <r>
    <x v="4"/>
    <x v="68"/>
    <s v="IDR"/>
    <x v="333"/>
    <m/>
    <s v="Information Technology"/>
    <s v="Equity"/>
    <n v="129205.26"/>
    <n v="0.1"/>
    <n v="129205.26"/>
    <n v="2727"/>
    <n v="47.38"/>
    <s v="Spain"/>
    <s v="Bolsa De Madrid"/>
    <s v="EUR"/>
  </r>
  <r>
    <x v="4"/>
    <x v="68"/>
    <s v="AVON"/>
    <x v="334"/>
    <m/>
    <s v="Industrials"/>
    <s v="Equity"/>
    <n v="102144.06"/>
    <n v="0.08"/>
    <n v="102144.06"/>
    <n v="4914"/>
    <n v="20.79"/>
    <s v="United Kingdom"/>
    <s v="London Stock Exchange"/>
    <s v="GBP"/>
  </r>
  <r>
    <x v="4"/>
    <x v="68"/>
    <s v="FCT"/>
    <x v="335"/>
    <m/>
    <s v="Industrials"/>
    <s v="Equity"/>
    <n v="46571.7"/>
    <n v="0.04"/>
    <n v="46571.7"/>
    <n v="2814"/>
    <n v="16.55"/>
    <s v="Italy"/>
    <s v="Borsa Italiana"/>
    <s v="EUR"/>
  </r>
  <r>
    <x v="4"/>
    <x v="68"/>
    <s v="KIT"/>
    <x v="336"/>
    <m/>
    <s v="Information Technology"/>
    <s v="Equity"/>
    <n v="39251.33"/>
    <n v="0.03"/>
    <n v="39251.33"/>
    <n v="6337"/>
    <n v="6.19"/>
    <s v="Norway"/>
    <s v="Oslo Bors Asa"/>
    <s v="NOK"/>
  </r>
  <r>
    <x v="4"/>
    <x v="68"/>
    <s v="GSIFT"/>
    <x v="337"/>
    <m/>
    <s v="Cash and/or Derivatives"/>
    <s v="Cash Collateral and Margins"/>
    <n v="22000"/>
    <n v="0.02"/>
    <n v="22000"/>
    <n v="22000"/>
    <n v="100"/>
    <s v="United States"/>
    <s v="-"/>
    <s v="EUR"/>
  </r>
  <r>
    <x v="4"/>
    <x v="68"/>
    <s v="GBP"/>
    <x v="49"/>
    <m/>
    <s v="Cash and/or Derivatives"/>
    <s v="Cash"/>
    <n v="14280.58"/>
    <n v="0.01"/>
    <n v="14280.58"/>
    <n v="12449"/>
    <n v="114.71"/>
    <s v="United Kingdom"/>
    <s v="-"/>
    <s v="GBP"/>
  </r>
  <r>
    <x v="4"/>
    <x v="68"/>
    <s v="OTKAR.E"/>
    <x v="338"/>
    <m/>
    <s v="Industrials"/>
    <s v="Equity"/>
    <n v="13697.47"/>
    <n v="0.01"/>
    <n v="13697.47"/>
    <n v="1485"/>
    <n v="9.2200000000000006"/>
    <s v="Turkey"/>
    <s v="Istanbul Stock Exchange"/>
    <s v="TRY"/>
  </r>
  <r>
    <x v="4"/>
    <x v="68"/>
    <s v="TRY"/>
    <x v="339"/>
    <m/>
    <s v="Cash and/or Derivatives"/>
    <s v="Cash"/>
    <n v="10737.18"/>
    <n v="0.01"/>
    <n v="10737.18"/>
    <n v="542453"/>
    <n v="1.98"/>
    <s v="Turkey"/>
    <s v="-"/>
    <s v="TRY"/>
  </r>
  <r>
    <x v="4"/>
    <x v="68"/>
    <s v="SEK"/>
    <x v="229"/>
    <m/>
    <s v="Cash and/or Derivatives"/>
    <s v="Cash"/>
    <n v="3803.23"/>
    <n v="0"/>
    <n v="3803.23"/>
    <n v="41140"/>
    <n v="9.24"/>
    <s v="Sweden"/>
    <s v="-"/>
    <s v="SEK"/>
  </r>
  <r>
    <x v="4"/>
    <x v="68"/>
    <s v="NOK"/>
    <x v="234"/>
    <m/>
    <s v="Cash and/or Derivatives"/>
    <s v="Cash"/>
    <n v="3444.13"/>
    <n v="0"/>
    <n v="3444.13"/>
    <n v="40675"/>
    <n v="8.4700000000000006"/>
    <s v="Norway"/>
    <s v="-"/>
    <s v="NOK"/>
  </r>
  <r>
    <x v="4"/>
    <x v="68"/>
    <s v="CZK"/>
    <x v="340"/>
    <m/>
    <s v="Cash and/or Derivatives"/>
    <s v="Cash"/>
    <n v="3276.42"/>
    <n v="0"/>
    <n v="3276.42"/>
    <n v="79594"/>
    <n v="4.12"/>
    <s v="Czech Republic"/>
    <s v="-"/>
    <s v="CZK"/>
  </r>
  <r>
    <x v="4"/>
    <x v="68"/>
    <s v="QBH6"/>
    <x v="349"/>
    <m/>
    <s v="Cash and/or Derivatives"/>
    <s v="Futures"/>
    <n v="0"/>
    <n v="0"/>
    <n v="266850"/>
    <n v="5"/>
    <n v="1067.4000000000001"/>
    <s v="European Union"/>
    <s v="Eurex Deutschland"/>
    <s v="EUR"/>
  </r>
  <r>
    <x v="3"/>
    <x v="68"/>
    <s v="FCX"/>
    <x v="256"/>
    <m/>
    <s v="Materials"/>
    <s v="Equity"/>
    <n v="25993847.879999999"/>
    <n v="8.1999999999999993"/>
    <n v="25993847.879999999"/>
    <n v="504931"/>
    <n v="51.48"/>
    <s v="United States"/>
    <s v="New York Stock Exchange Inc."/>
    <s v="USD"/>
  </r>
  <r>
    <x v="3"/>
    <x v="68"/>
    <s v="AAL"/>
    <x v="270"/>
    <m/>
    <s v="Materials"/>
    <s v="Equity"/>
    <n v="25148607.940000001"/>
    <n v="7.93"/>
    <n v="25148607.940000001"/>
    <n v="624143"/>
    <n v="40.29"/>
    <s v="United Kingdom"/>
    <s v="London Stock Exchange"/>
    <s v="GBP"/>
  </r>
  <r>
    <x v="3"/>
    <x v="68"/>
    <s v="BHP"/>
    <x v="259"/>
    <m/>
    <s v="Materials"/>
    <s v="Equity"/>
    <n v="24565889.129999999"/>
    <n v="7.75"/>
    <n v="24565889.129999999"/>
    <n v="807264"/>
    <n v="30.43"/>
    <s v="Australia"/>
    <s v="Asx - All Markets"/>
    <s v="AUD"/>
  </r>
  <r>
    <x v="3"/>
    <x v="68"/>
    <s v="GMEXICOB"/>
    <x v="251"/>
    <m/>
    <s v="Materials"/>
    <s v="Equity"/>
    <n v="23896756.34"/>
    <n v="7.53"/>
    <n v="23896756.34"/>
    <n v="2521374"/>
    <n v="9.48"/>
    <s v="Mexico"/>
    <s v="Bolsa Mexicana De Valores"/>
    <s v="MXN"/>
  </r>
  <r>
    <x v="3"/>
    <x v="68"/>
    <s v="NEM"/>
    <x v="260"/>
    <m/>
    <s v="Materials"/>
    <s v="Equity"/>
    <n v="18722858.850000001"/>
    <n v="5.9"/>
    <n v="18722858.850000001"/>
    <n v="187585"/>
    <n v="99.81"/>
    <s v="United States"/>
    <s v="New York Stock Exchange Inc."/>
    <s v="USD"/>
  </r>
  <r>
    <x v="3"/>
    <x v="68"/>
    <s v="RIO"/>
    <x v="262"/>
    <m/>
    <s v="Materials"/>
    <s v="Equity"/>
    <n v="18293090.399999999"/>
    <n v="5.77"/>
    <n v="18293090.399999999"/>
    <n v="227526"/>
    <n v="80.400000000000006"/>
    <s v="United Kingdom"/>
    <s v="New York Stock Exchange Inc."/>
    <s v="USD"/>
  </r>
  <r>
    <x v="3"/>
    <x v="68"/>
    <s v="TECK.B"/>
    <x v="255"/>
    <m/>
    <s v="Materials"/>
    <s v="Equity"/>
    <n v="17472149.010000002"/>
    <n v="5.51"/>
    <n v="17472149.010000002"/>
    <n v="365610"/>
    <n v="47.79"/>
    <s v="Canada"/>
    <s v="Toronto Stock Exchange"/>
    <s v="CAD"/>
  </r>
  <r>
    <x v="3"/>
    <x v="68"/>
    <s v="ABX"/>
    <x v="265"/>
    <m/>
    <s v="Materials"/>
    <s v="Equity"/>
    <n v="15775526.279999999"/>
    <n v="4.97"/>
    <n v="15775526.279999999"/>
    <n v="357644"/>
    <n v="44.11"/>
    <s v="Canada"/>
    <s v="Toronto Stock Exchange"/>
    <s v="CAD"/>
  </r>
  <r>
    <x v="3"/>
    <x v="68"/>
    <s v="FM"/>
    <x v="252"/>
    <m/>
    <s v="Materials"/>
    <s v="Equity"/>
    <n v="14673541.75"/>
    <n v="4.63"/>
    <n v="14673541.75"/>
    <n v="549725"/>
    <n v="26.69"/>
    <s v="Canada"/>
    <s v="Toronto Stock Exchange"/>
    <s v="CAD"/>
  </r>
  <r>
    <x v="3"/>
    <x v="68"/>
    <s v="EVN"/>
    <x v="277"/>
    <m/>
    <s v="Materials"/>
    <s v="Equity"/>
    <n v="14253759.369999999"/>
    <n v="4.49"/>
    <n v="14253759.369999999"/>
    <n v="1637582"/>
    <n v="8.6999999999999993"/>
    <s v="Australia"/>
    <s v="Asx - All Markets"/>
    <s v="AUD"/>
  </r>
  <r>
    <x v="3"/>
    <x v="68"/>
    <s v="ANTO"/>
    <x v="254"/>
    <m/>
    <s v="Materials"/>
    <s v="Equity"/>
    <n v="13557340.73"/>
    <n v="4.2699999999999996"/>
    <n v="13557340.73"/>
    <n v="312787"/>
    <n v="43.34"/>
    <s v="United Kingdom"/>
    <s v="London Stock Exchange"/>
    <s v="GBP"/>
  </r>
  <r>
    <x v="3"/>
    <x v="68"/>
    <s v="LUN"/>
    <x v="253"/>
    <m/>
    <s v="Materials"/>
    <s v="Equity"/>
    <n v="12834435.300000001"/>
    <n v="4.05"/>
    <n v="12834435.300000001"/>
    <n v="603554"/>
    <n v="21.26"/>
    <s v="Canada"/>
    <s v="Toronto Stock Exchange"/>
    <s v="CAD"/>
  </r>
  <r>
    <x v="3"/>
    <x v="68"/>
    <s v="GLEN"/>
    <x v="268"/>
    <m/>
    <s v="Materials"/>
    <s v="Equity"/>
    <n v="10783254.789999999"/>
    <n v="3.4"/>
    <n v="10783254.789999999"/>
    <n v="2014750"/>
    <n v="5.35"/>
    <s v="United Kingdom"/>
    <s v="London Stock Exchange"/>
    <s v="GBP"/>
  </r>
  <r>
    <x v="3"/>
    <x v="68"/>
    <s v="SCCO"/>
    <x v="258"/>
    <m/>
    <s v="Materials"/>
    <s v="Equity"/>
    <n v="10654849"/>
    <n v="3.36"/>
    <n v="10654849"/>
    <n v="73330"/>
    <n v="145.30000000000001"/>
    <s v="Peru"/>
    <s v="New York Stock Exchange Inc."/>
    <s v="USD"/>
  </r>
  <r>
    <x v="3"/>
    <x v="68"/>
    <s v="VALE"/>
    <x v="269"/>
    <m/>
    <s v="Materials"/>
    <s v="Equity"/>
    <n v="9824187.1199999992"/>
    <n v="3.1"/>
    <n v="9824187.1199999992"/>
    <n v="760386"/>
    <n v="12.92"/>
    <s v="Brazil"/>
    <s v="New York Stock Exchange Inc."/>
    <s v="USD"/>
  </r>
  <r>
    <x v="3"/>
    <x v="68"/>
    <s v="KGH"/>
    <x v="261"/>
    <m/>
    <s v="Materials"/>
    <s v="Equity"/>
    <n v="8362029.6900000004"/>
    <n v="2.64"/>
    <n v="8362029.6900000004"/>
    <n v="110023"/>
    <n v="76"/>
    <s v="Poland"/>
    <s v="Warsaw Stock Exchange/Equities/Main Market"/>
    <s v="PLN"/>
  </r>
  <r>
    <x v="3"/>
    <x v="68"/>
    <s v="HBM"/>
    <x v="263"/>
    <m/>
    <s v="Materials"/>
    <s v="Equity"/>
    <n v="6221257.8600000003"/>
    <n v="1.96"/>
    <n v="6221257.8600000003"/>
    <n v="319488"/>
    <n v="19.47"/>
    <s v="Canada"/>
    <s v="Toronto Stock Exchange"/>
    <s v="CAD"/>
  </r>
  <r>
    <x v="3"/>
    <x v="68"/>
    <s v="IVN"/>
    <x v="264"/>
    <m/>
    <s v="Materials"/>
    <s v="Equity"/>
    <n v="6103857.7199999997"/>
    <n v="1.92"/>
    <n v="6103857.7199999997"/>
    <n v="533863"/>
    <n v="11.43"/>
    <s v="Canada"/>
    <s v="Toronto Stock Exchange"/>
    <s v="CAD"/>
  </r>
  <r>
    <x v="3"/>
    <x v="68"/>
    <s v="CS"/>
    <x v="266"/>
    <m/>
    <s v="Materials"/>
    <s v="Equity"/>
    <n v="5387084.0999999996"/>
    <n v="1.7"/>
    <n v="5387084.0999999996"/>
    <n v="539913"/>
    <n v="9.98"/>
    <s v="Canada"/>
    <s v="Toronto Stock Exchange"/>
    <s v="CAD"/>
  </r>
  <r>
    <x v="3"/>
    <x v="68"/>
    <s v="SFR"/>
    <x v="267"/>
    <m/>
    <s v="Materials"/>
    <s v="Equity"/>
    <n v="4448761.1500000004"/>
    <n v="1.4"/>
    <n v="4448761.1500000004"/>
    <n v="371611"/>
    <n v="11.97"/>
    <s v="Australia"/>
    <s v="Asx - All Markets"/>
    <s v="AUD"/>
  </r>
  <r>
    <x v="3"/>
    <x v="68"/>
    <s v="AMMN"/>
    <x v="288"/>
    <m/>
    <s v="Materials"/>
    <s v="Equity"/>
    <n v="4437136.7300000004"/>
    <n v="1.4"/>
    <n v="4437136.7300000004"/>
    <n v="11199600"/>
    <n v="0.4"/>
    <s v="Indonesia"/>
    <s v="Indonesia Stock Exchange"/>
    <s v="IDR"/>
  </r>
  <r>
    <x v="3"/>
    <x v="68"/>
    <s v="USD"/>
    <x v="38"/>
    <m/>
    <s v="Cash and/or Derivatives"/>
    <s v="Cash"/>
    <n v="4221566.1900000004"/>
    <n v="1.33"/>
    <n v="4221566.1900000004"/>
    <n v="4221566"/>
    <n v="100"/>
    <s v="United States"/>
    <s v="-"/>
    <s v="USD"/>
  </r>
  <r>
    <x v="3"/>
    <x v="68"/>
    <n v="1208"/>
    <x v="271"/>
    <m/>
    <s v="Materials"/>
    <s v="Equity"/>
    <n v="3475945.1"/>
    <n v="1.1000000000000001"/>
    <n v="3475945.1"/>
    <n v="3168000"/>
    <n v="1.1000000000000001"/>
    <s v="China"/>
    <s v="Hong Kong Exchanges And Clearing Ltd"/>
    <s v="HKD"/>
  </r>
  <r>
    <x v="3"/>
    <x v="68"/>
    <s v="ERO"/>
    <x v="274"/>
    <m/>
    <s v="Materials"/>
    <s v="Equity"/>
    <n v="2295925.91"/>
    <n v="0.72"/>
    <n v="2295925.91"/>
    <n v="83187"/>
    <n v="27.6"/>
    <s v="Canada"/>
    <s v="Toronto Stock Exchange"/>
    <s v="CAD"/>
  </r>
  <r>
    <x v="3"/>
    <x v="68"/>
    <s v="S32"/>
    <x v="281"/>
    <m/>
    <s v="Materials"/>
    <s v="Equity"/>
    <n v="2279632.75"/>
    <n v="0.72"/>
    <n v="2279632.75"/>
    <n v="948391"/>
    <n v="2.4"/>
    <s v="Australia"/>
    <s v="Asx - All Markets"/>
    <s v="AUD"/>
  </r>
  <r>
    <x v="3"/>
    <x v="68"/>
    <s v="ICSUAGD"/>
    <x v="42"/>
    <m/>
    <s v="Cash and/or Derivatives"/>
    <s v="Money Market"/>
    <n v="2205014.75"/>
    <n v="0.7"/>
    <n v="2205014.75"/>
    <n v="2205015"/>
    <n v="1"/>
    <s v="Ireland"/>
    <s v="-"/>
    <s v="USD"/>
  </r>
  <r>
    <x v="3"/>
    <x v="68"/>
    <s v="NGEX"/>
    <x v="275"/>
    <m/>
    <s v="Materials"/>
    <s v="Equity"/>
    <n v="2003738.27"/>
    <n v="0.63"/>
    <n v="2003738.27"/>
    <n v="109045"/>
    <n v="18.38"/>
    <s v="Canada"/>
    <s v="Toronto Stock Exchange"/>
    <s v="CAD"/>
  </r>
  <r>
    <x v="3"/>
    <x v="68"/>
    <n v="1258"/>
    <x v="273"/>
    <m/>
    <s v="Materials"/>
    <s v="Equity"/>
    <n v="1978621.87"/>
    <n v="0.62"/>
    <n v="1978621.87"/>
    <n v="1045000"/>
    <n v="1.89"/>
    <s v="China"/>
    <s v="Hong Kong Exchanges And Clearing Ltd"/>
    <s v="HKD"/>
  </r>
  <r>
    <x v="3"/>
    <x v="68"/>
    <s v="TKO"/>
    <x v="276"/>
    <m/>
    <s v="Materials"/>
    <s v="Equity"/>
    <n v="1629918.29"/>
    <n v="0.51"/>
    <n v="1629918.29"/>
    <n v="289374"/>
    <n v="5.63"/>
    <s v="Canada"/>
    <s v="Toronto Stock Exchange"/>
    <s v="CAD"/>
  </r>
  <r>
    <x v="3"/>
    <x v="68"/>
    <n v="601899"/>
    <x v="289"/>
    <m/>
    <s v="Materials"/>
    <s v="Equity"/>
    <n v="1219657.75"/>
    <n v="0.38"/>
    <n v="1219657.75"/>
    <n v="261300"/>
    <n v="4.67"/>
    <s v="China"/>
    <s v="Shanghai Stock Exchange"/>
    <s v="CNY"/>
  </r>
  <r>
    <x v="3"/>
    <x v="68"/>
    <s v="FOM"/>
    <x v="280"/>
    <m/>
    <s v="Materials"/>
    <s v="Equity"/>
    <n v="922970.73"/>
    <n v="0.28999999999999998"/>
    <n v="922970.73"/>
    <n v="258026"/>
    <n v="3.58"/>
    <s v="Canada"/>
    <s v="Toronto Stock Exchange"/>
    <s v="CAD"/>
  </r>
  <r>
    <x v="3"/>
    <x v="68"/>
    <s v="NDM"/>
    <x v="279"/>
    <m/>
    <s v="Materials"/>
    <s v="Equity"/>
    <n v="898883.79"/>
    <n v="0.28000000000000003"/>
    <n v="898883.79"/>
    <n v="443617"/>
    <n v="2.0299999999999998"/>
    <s v="Canada"/>
    <s v="Toronto Stock Exchange"/>
    <s v="CAD"/>
  </r>
  <r>
    <x v="3"/>
    <x v="68"/>
    <s v="ATYM"/>
    <x v="278"/>
    <m/>
    <s v="Materials"/>
    <s v="Equity"/>
    <n v="879036.01"/>
    <n v="0.28000000000000003"/>
    <n v="879036.01"/>
    <n v="78839"/>
    <n v="11.15"/>
    <s v="United Kingdom"/>
    <s v="London Stock Exchange"/>
    <s v="GBP"/>
  </r>
  <r>
    <x v="3"/>
    <x v="68"/>
    <s v="ASM"/>
    <x v="353"/>
    <m/>
    <s v="Materials"/>
    <s v="Equity"/>
    <n v="811733.77"/>
    <n v="0.26"/>
    <n v="811733.77"/>
    <n v="123435"/>
    <n v="6.58"/>
    <s v="Canada"/>
    <s v="Toronto Stock Exchange"/>
    <s v="CAD"/>
  </r>
  <r>
    <x v="3"/>
    <x v="68"/>
    <n v="1515"/>
    <x v="284"/>
    <m/>
    <s v="Materials"/>
    <s v="Equity"/>
    <n v="787562.04"/>
    <n v="0.25"/>
    <n v="787562.04"/>
    <n v="53100"/>
    <n v="14.83"/>
    <s v="Japan"/>
    <s v="Tokyo Stock Exchange"/>
    <s v="JPY"/>
  </r>
  <r>
    <x v="3"/>
    <x v="68"/>
    <s v="FFM"/>
    <x v="282"/>
    <m/>
    <s v="Materials"/>
    <s v="Equity"/>
    <n v="781725.2"/>
    <n v="0.25"/>
    <n v="781725.2"/>
    <n v="548140"/>
    <n v="1.43"/>
    <s v="Australia"/>
    <s v="Asx - All Markets"/>
    <s v="AUD"/>
  </r>
  <r>
    <x v="3"/>
    <x v="68"/>
    <n v="600362"/>
    <x v="285"/>
    <m/>
    <s v="Materials"/>
    <s v="Equity"/>
    <n v="696860.59"/>
    <n v="0.22"/>
    <n v="696860.59"/>
    <n v="99500"/>
    <n v="7"/>
    <s v="China"/>
    <s v="Shanghai Stock Exchange"/>
    <s v="CNY"/>
  </r>
  <r>
    <x v="3"/>
    <x v="68"/>
    <s v="DVP"/>
    <x v="286"/>
    <m/>
    <s v="Materials"/>
    <s v="Equity"/>
    <n v="672825.92"/>
    <n v="0.21"/>
    <n v="672825.92"/>
    <n v="212901"/>
    <n v="3.16"/>
    <s v="Australia"/>
    <s v="Asx - All Markets"/>
    <s v="AUD"/>
  </r>
  <r>
    <x v="3"/>
    <x v="68"/>
    <s v="SLS"/>
    <x v="283"/>
    <m/>
    <s v="Materials"/>
    <s v="Equity"/>
    <n v="635967.69999999995"/>
    <n v="0.2"/>
    <n v="635967.69999999995"/>
    <n v="80129"/>
    <n v="7.94"/>
    <s v="Canada"/>
    <s v="Toronto Stock Exchange"/>
    <s v="CAD"/>
  </r>
  <r>
    <x v="3"/>
    <x v="68"/>
    <n v="603993"/>
    <x v="295"/>
    <m/>
    <s v="Materials"/>
    <s v="Equity"/>
    <n v="597308.63"/>
    <n v="0.19"/>
    <n v="597308.63"/>
    <n v="221300"/>
    <n v="2.7"/>
    <s v="China"/>
    <s v="Shanghai Stock Exchange"/>
    <s v="CNY"/>
  </r>
  <r>
    <x v="3"/>
    <x v="68"/>
    <s v="SOLG"/>
    <x v="290"/>
    <m/>
    <s v="Materials"/>
    <s v="Equity"/>
    <n v="496289.78"/>
    <n v="0.16"/>
    <n v="496289.78"/>
    <n v="1332112"/>
    <n v="0.37"/>
    <s v="United Kingdom"/>
    <s v="London Stock Exchange"/>
    <s v="GBP"/>
  </r>
  <r>
    <x v="3"/>
    <x v="68"/>
    <n v="601168"/>
    <x v="287"/>
    <m/>
    <s v="Materials"/>
    <s v="Equity"/>
    <n v="438671.61"/>
    <n v="0.14000000000000001"/>
    <n v="438671.61"/>
    <n v="115400"/>
    <n v="3.8"/>
    <s v="China"/>
    <s v="Shanghai Stock Exchange"/>
    <s v="CNY"/>
  </r>
  <r>
    <x v="3"/>
    <x v="68"/>
    <s v="CAML"/>
    <x v="291"/>
    <m/>
    <s v="Materials"/>
    <s v="Equity"/>
    <n v="362015.32"/>
    <n v="0.11"/>
    <n v="362015.32"/>
    <n v="144343"/>
    <n v="2.5099999999999998"/>
    <s v="United Kingdom"/>
    <s v="London Stock Exchange"/>
    <s v="GBP"/>
  </r>
  <r>
    <x v="3"/>
    <x v="68"/>
    <n v="601212"/>
    <x v="292"/>
    <m/>
    <s v="Materials"/>
    <s v="Equity"/>
    <n v="317756.09000000003"/>
    <n v="0.1"/>
    <n v="317756.09000000003"/>
    <n v="356200"/>
    <n v="0.89"/>
    <s v="China"/>
    <s v="Shanghai Stock Exchange"/>
    <s v="CNY"/>
  </r>
  <r>
    <x v="3"/>
    <x v="68"/>
    <n v="878"/>
    <x v="293"/>
    <m/>
    <s v="Materials"/>
    <s v="Equity"/>
    <n v="266808.2"/>
    <n v="0.08"/>
    <n v="266808.2"/>
    <n v="96700"/>
    <n v="2.76"/>
    <s v="China"/>
    <s v="Shenzhen Stock Exchange"/>
    <s v="CNY"/>
  </r>
  <r>
    <x v="3"/>
    <x v="68"/>
    <n v="737"/>
    <x v="294"/>
    <m/>
    <s v="Materials"/>
    <s v="Equity"/>
    <n v="198829.15"/>
    <n v="0.06"/>
    <n v="198829.15"/>
    <n v="91500"/>
    <n v="2.17"/>
    <s v="China"/>
    <s v="Shenzhen Stock Exchange"/>
    <s v="CNY"/>
  </r>
  <r>
    <x v="3"/>
    <x v="68"/>
    <n v="600490"/>
    <x v="354"/>
    <m/>
    <s v="Materials"/>
    <s v="Equity"/>
    <n v="117552.66"/>
    <n v="0.04"/>
    <n v="117552.66"/>
    <n v="106100"/>
    <n v="1.1100000000000001"/>
    <s v="China"/>
    <s v="Shanghai Stock Exchange"/>
    <s v="CNY"/>
  </r>
  <r>
    <x v="3"/>
    <x v="68"/>
    <s v="MSIFT"/>
    <x v="142"/>
    <m/>
    <s v="Cash and/or Derivatives"/>
    <s v="Cash Collateral and Margins"/>
    <n v="78000"/>
    <n v="0.02"/>
    <n v="78000"/>
    <n v="78000"/>
    <n v="100"/>
    <s v="United States"/>
    <s v="-"/>
    <s v="USD"/>
  </r>
  <r>
    <x v="3"/>
    <x v="68"/>
    <n v="2362"/>
    <x v="296"/>
    <m/>
    <s v="Materials"/>
    <s v="Equity"/>
    <n v="70533.94"/>
    <n v="0.02"/>
    <n v="70533.94"/>
    <n v="1071000"/>
    <n v="7.0000000000000007E-2"/>
    <s v="China"/>
    <s v="Hong Kong Exchanges And Clearing Ltd"/>
    <s v="HKD"/>
  </r>
  <r>
    <x v="3"/>
    <x v="68"/>
    <s v="EUR"/>
    <x v="43"/>
    <m/>
    <s v="Cash and/or Derivatives"/>
    <s v="Cash"/>
    <n v="16278.34"/>
    <n v="0.01"/>
    <n v="16278.34"/>
    <n v="13834"/>
    <n v="117.67"/>
    <s v="European Union"/>
    <s v="-"/>
    <s v="EUR"/>
  </r>
  <r>
    <x v="3"/>
    <x v="68"/>
    <s v="BRL"/>
    <x v="298"/>
    <m/>
    <s v="Cash and/or Derivatives"/>
    <s v="Cash"/>
    <n v="3655.99"/>
    <n v="0"/>
    <n v="3655.99"/>
    <n v="20352"/>
    <n v="17.96"/>
    <s v="Brazil"/>
    <s v="-"/>
    <s v="BRL"/>
  </r>
  <r>
    <x v="3"/>
    <x v="68"/>
    <s v="HKD"/>
    <x v="63"/>
    <m/>
    <s v="Cash and/or Derivatives"/>
    <s v="FX"/>
    <n v="436.17"/>
    <n v="0"/>
    <n v="436.17"/>
    <n v="7393680"/>
    <n v="1"/>
    <s v="United States"/>
    <s v="-"/>
    <s v="USD"/>
  </r>
  <r>
    <x v="3"/>
    <x v="68"/>
    <s v="MXN"/>
    <x v="302"/>
    <m/>
    <s v="Cash and/or Derivatives"/>
    <s v="FX"/>
    <n v="16.07"/>
    <n v="0"/>
    <n v="16.07"/>
    <n v="6336528"/>
    <n v="1"/>
    <s v="United States"/>
    <s v="-"/>
    <s v="USD"/>
  </r>
  <r>
    <x v="3"/>
    <x v="68"/>
    <s v="IDR"/>
    <x v="304"/>
    <m/>
    <s v="Cash and/or Derivatives"/>
    <s v="FX"/>
    <n v="31.09"/>
    <n v="0"/>
    <n v="31.09"/>
    <n v="1024255000"/>
    <n v="1"/>
    <s v="United States"/>
    <s v="-"/>
    <s v="USD"/>
  </r>
  <r>
    <x v="3"/>
    <x v="68"/>
    <s v="CAD"/>
    <x v="299"/>
    <m/>
    <s v="Cash and/or Derivatives"/>
    <s v="FX"/>
    <n v="-13.1"/>
    <n v="0"/>
    <n v="-13.1"/>
    <n v="1748917"/>
    <n v="1"/>
    <s v="United States"/>
    <s v="-"/>
    <s v="USD"/>
  </r>
  <r>
    <x v="3"/>
    <x v="68"/>
    <s v="PLN"/>
    <x v="303"/>
    <m/>
    <s v="Cash and/or Derivatives"/>
    <s v="FX"/>
    <n v="-7.87"/>
    <n v="0"/>
    <n v="-7.87"/>
    <n v="433973"/>
    <n v="1"/>
    <s v="United States"/>
    <s v="-"/>
    <s v="USD"/>
  </r>
  <r>
    <x v="3"/>
    <x v="68"/>
    <s v="GBP"/>
    <x v="145"/>
    <m/>
    <s v="Cash and/or Derivatives"/>
    <s v="FX"/>
    <n v="-6.02"/>
    <n v="0"/>
    <n v="-6.02"/>
    <n v="547291"/>
    <n v="1"/>
    <s v="United States"/>
    <s v="-"/>
    <s v="USD"/>
  </r>
  <r>
    <x v="3"/>
    <x v="68"/>
    <s v="AUD"/>
    <x v="301"/>
    <m/>
    <s v="Cash and/or Derivatives"/>
    <s v="FX"/>
    <n v="-4.04"/>
    <n v="0"/>
    <n v="-4.04"/>
    <n v="1010259"/>
    <n v="1"/>
    <s v="United States"/>
    <s v="-"/>
    <s v="USD"/>
  </r>
  <r>
    <x v="3"/>
    <x v="68"/>
    <s v="CNH"/>
    <x v="62"/>
    <m/>
    <s v="Cash and/or Derivatives"/>
    <s v="FX"/>
    <n v="-0.53"/>
    <n v="0"/>
    <n v="-0.53"/>
    <n v="373330"/>
    <n v="1"/>
    <s v="United States"/>
    <s v="-"/>
    <s v="USD"/>
  </r>
  <r>
    <x v="3"/>
    <x v="68"/>
    <s v="JPY"/>
    <x v="61"/>
    <m/>
    <s v="Cash and/or Derivatives"/>
    <s v="FX"/>
    <n v="-7.0000000000000007E-2"/>
    <n v="0"/>
    <n v="-7.0000000000000007E-2"/>
    <n v="1816000"/>
    <n v="1"/>
    <s v="United States"/>
    <s v="-"/>
    <s v="USD"/>
  </r>
  <r>
    <x v="3"/>
    <x v="68"/>
    <s v="HKD"/>
    <x v="63"/>
    <m/>
    <s v="Cash and/or Derivatives"/>
    <s v="FX"/>
    <n v="7.86"/>
    <n v="0"/>
    <n v="7.86"/>
    <n v="603480"/>
    <n v="1"/>
    <s v="United States"/>
    <s v="-"/>
    <s v="USD"/>
  </r>
  <r>
    <x v="3"/>
    <x v="68"/>
    <s v="HKD"/>
    <x v="63"/>
    <m/>
    <s v="Cash and/or Derivatives"/>
    <s v="FX"/>
    <n v="8.18"/>
    <n v="0"/>
    <n v="8.18"/>
    <n v="138597"/>
    <n v="1"/>
    <s v="United States"/>
    <s v="-"/>
    <s v="USD"/>
  </r>
  <r>
    <x v="3"/>
    <x v="68"/>
    <s v="JSH6"/>
    <x v="346"/>
    <m/>
    <s v="Cash and/or Derivatives"/>
    <s v="Futures"/>
    <n v="0"/>
    <n v="0"/>
    <n v="692605.62"/>
    <n v="18"/>
    <n v="769.57"/>
    <s v="European Union"/>
    <s v="Eurex Deutschland"/>
    <s v="EUR"/>
  </r>
  <r>
    <x v="3"/>
    <x v="68"/>
    <s v="PLN"/>
    <x v="303"/>
    <m/>
    <s v="Cash and/or Derivatives"/>
    <s v="FX"/>
    <n v="-196.07"/>
    <n v="0"/>
    <n v="-196.07"/>
    <n v="250000"/>
    <n v="1"/>
    <s v="United States"/>
    <s v="-"/>
    <s v="USD"/>
  </r>
  <r>
    <x v="3"/>
    <x v="68"/>
    <s v="PLN"/>
    <x v="303"/>
    <m/>
    <s v="Cash and/or Derivatives"/>
    <s v="FX"/>
    <n v="-3879.16"/>
    <n v="0"/>
    <n v="-3879.16"/>
    <n v="4942296"/>
    <n v="1"/>
    <s v="United States"/>
    <s v="-"/>
    <s v="USD"/>
  </r>
  <r>
    <x v="3"/>
    <x v="68"/>
    <s v="JPY"/>
    <x v="46"/>
    <m/>
    <s v="Cash and/or Derivatives"/>
    <s v="Cash"/>
    <n v="-4990.33"/>
    <n v="0"/>
    <n v="-4990.33"/>
    <n v="-778242"/>
    <n v="0.64"/>
    <s v="Japan"/>
    <s v="-"/>
    <s v="JPY"/>
  </r>
  <r>
    <x v="3"/>
    <x v="68"/>
    <s v="IDR"/>
    <x v="249"/>
    <m/>
    <s v="Cash and/or Derivatives"/>
    <s v="Cash"/>
    <n v="-15431.95"/>
    <n v="0"/>
    <n v="-15431.95"/>
    <n v="-259025322"/>
    <n v="0.01"/>
    <s v="Indonesia"/>
    <s v="-"/>
    <s v="IDR"/>
  </r>
  <r>
    <x v="3"/>
    <x v="68"/>
    <s v="CNH"/>
    <x v="57"/>
    <m/>
    <s v="Cash and/or Derivatives"/>
    <s v="Cash"/>
    <n v="-43415.81"/>
    <n v="-0.01"/>
    <n v="-43415.81"/>
    <n v="-303691"/>
    <n v="14.3"/>
    <s v="China"/>
    <s v="-"/>
    <s v="CNH"/>
  </r>
  <r>
    <x v="3"/>
    <x v="68"/>
    <s v="MXN"/>
    <x v="272"/>
    <m/>
    <s v="Cash and/or Derivatives"/>
    <s v="Cash"/>
    <n v="-334792.75"/>
    <n v="-0.11"/>
    <n v="-334792.75"/>
    <n v="-6009028"/>
    <n v="5.57"/>
    <s v="Mexico"/>
    <s v="-"/>
    <s v="MXN"/>
  </r>
  <r>
    <x v="3"/>
    <x v="68"/>
    <s v="AUD"/>
    <x v="231"/>
    <m/>
    <s v="Cash and/or Derivatives"/>
    <s v="Cash"/>
    <n v="-672859.93"/>
    <n v="-0.21"/>
    <n v="-672859.93"/>
    <n v="-1004944"/>
    <n v="66.959999999999994"/>
    <s v="Australia"/>
    <s v="-"/>
    <s v="AUD"/>
  </r>
  <r>
    <x v="3"/>
    <x v="68"/>
    <s v="GBP"/>
    <x v="49"/>
    <m/>
    <s v="Cash and/or Derivatives"/>
    <s v="Cash"/>
    <n v="-731354.43"/>
    <n v="-0.23"/>
    <n v="-731354.43"/>
    <n v="-541804"/>
    <n v="134.99"/>
    <s v="United Kingdom"/>
    <s v="-"/>
    <s v="GBP"/>
  </r>
  <r>
    <x v="3"/>
    <x v="68"/>
    <s v="HKD"/>
    <x v="45"/>
    <m/>
    <s v="Cash and/or Derivatives"/>
    <s v="Cash"/>
    <n v="-1019694.8"/>
    <n v="-0.32"/>
    <n v="-1019694.8"/>
    <n v="-7927413"/>
    <n v="12.86"/>
    <s v="Hong Kong"/>
    <s v="-"/>
    <s v="HKD"/>
  </r>
  <r>
    <x v="3"/>
    <x v="68"/>
    <s v="CAD"/>
    <x v="257"/>
    <m/>
    <s v="Cash and/or Derivatives"/>
    <s v="Cash"/>
    <n v="-1230169.5"/>
    <n v="-0.39"/>
    <n v="-1230169.5"/>
    <n v="-1681703"/>
    <n v="73.150000000000006"/>
    <s v="Canada"/>
    <s v="-"/>
    <s v="CAD"/>
  </r>
  <r>
    <x v="3"/>
    <x v="68"/>
    <s v="PLN"/>
    <x v="233"/>
    <m/>
    <s v="Cash and/or Derivatives"/>
    <s v="Cash"/>
    <n v="-1557321.3"/>
    <n v="-0.49"/>
    <n v="-1557321.3"/>
    <n v="-5595923"/>
    <n v="27.83"/>
    <s v="Poland"/>
    <s v="-"/>
    <s v="PLN"/>
  </r>
  <r>
    <x v="0"/>
    <x v="69"/>
    <s v="MU"/>
    <x v="17"/>
    <s v="EQUITY"/>
    <s v="Information Technology"/>
    <s v="Equity"/>
    <n v="19585119.609999999"/>
    <n v="4.99"/>
    <n v="19585119.609999999"/>
    <n v="68621"/>
    <n v="285.41000000000003"/>
    <s v="United States"/>
    <s v="NASDAQ"/>
    <s v="USD"/>
  </r>
  <r>
    <x v="0"/>
    <x v="69"/>
    <n v="2330"/>
    <x v="3"/>
    <s v="EQUITY"/>
    <s v="Information Technology"/>
    <s v="Equity"/>
    <n v="18603946.469999999"/>
    <n v="4.74"/>
    <n v="18603946.469999999"/>
    <n v="377126"/>
    <n v="49.33"/>
    <s v="Taiwan"/>
    <s v="Taiwan Stock Exchange"/>
    <s v="TWD"/>
  </r>
  <r>
    <x v="0"/>
    <x v="69"/>
    <s v="NVDA"/>
    <x v="5"/>
    <s v="EQUITY"/>
    <s v="Information Technology"/>
    <s v="Equity"/>
    <n v="18283527.5"/>
    <n v="4.66"/>
    <n v="18283527.5"/>
    <n v="98035"/>
    <n v="186.5"/>
    <s v="United States"/>
    <s v="NASDAQ"/>
    <s v="USD"/>
  </r>
  <r>
    <x v="0"/>
    <x v="69"/>
    <n v="5930"/>
    <x v="13"/>
    <s v="EQUITY"/>
    <s v="Information Technology"/>
    <s v="Equity"/>
    <n v="18101067.16"/>
    <n v="4.6100000000000003"/>
    <n v="18101067.16"/>
    <n v="217477"/>
    <n v="83.23"/>
    <s v="Korea (South)"/>
    <s v="Korea Exchange (Stock Market)"/>
    <s v="KRW"/>
  </r>
  <r>
    <x v="0"/>
    <x v="69"/>
    <s v="AMZN"/>
    <x v="6"/>
    <s v="EQUITY"/>
    <s v="Consumer Discretionary"/>
    <s v="Equity"/>
    <n v="17797606.920000002"/>
    <n v="4.53"/>
    <n v="17797606.920000002"/>
    <n v="77106"/>
    <n v="230.82"/>
    <s v="United States"/>
    <s v="NASDAQ"/>
    <s v="USD"/>
  </r>
  <r>
    <x v="0"/>
    <x v="69"/>
    <s v="MSFT"/>
    <x v="9"/>
    <s v="EQUITY"/>
    <s v="Information Technology"/>
    <s v="Equity"/>
    <n v="17743050.559999999"/>
    <n v="4.5199999999999996"/>
    <n v="17743050.559999999"/>
    <n v="36688"/>
    <n v="483.62"/>
    <s v="United States"/>
    <s v="NASDAQ"/>
    <s v="USD"/>
  </r>
  <r>
    <x v="0"/>
    <x v="69"/>
    <s v="ORCL"/>
    <x v="7"/>
    <s v="EQUITY"/>
    <s v="Information Technology"/>
    <s v="Equity"/>
    <n v="17404488.449999999"/>
    <n v="4.43"/>
    <n v="17404488.449999999"/>
    <n v="89295"/>
    <n v="194.91"/>
    <s v="United States"/>
    <s v="New York Stock Exchange Inc."/>
    <s v="USD"/>
  </r>
  <r>
    <x v="0"/>
    <x v="69"/>
    <s v="ASML"/>
    <x v="4"/>
    <s v="EQUITY"/>
    <s v="Information Technology"/>
    <s v="Equity"/>
    <n v="17367236.449999999"/>
    <n v="4.42"/>
    <n v="17367236.449999999"/>
    <n v="16049"/>
    <n v="1082.1400000000001"/>
    <s v="Netherlands"/>
    <s v="Euronext Amsterdam"/>
    <s v="EUR"/>
  </r>
  <r>
    <x v="0"/>
    <x v="69"/>
    <s v="AAPL"/>
    <x v="1"/>
    <s v="EQUITY"/>
    <s v="Information Technology"/>
    <s v="Equity"/>
    <n v="17344124.280000001"/>
    <n v="4.42"/>
    <n v="17344124.280000001"/>
    <n v="63798"/>
    <n v="271.86"/>
    <s v="United States"/>
    <s v="NASDAQ"/>
    <s v="USD"/>
  </r>
  <r>
    <x v="0"/>
    <x v="69"/>
    <s v="CSCO"/>
    <x v="2"/>
    <s v="EQUITY"/>
    <s v="Information Technology"/>
    <s v="Equity"/>
    <n v="17236540.920000002"/>
    <n v="4.3899999999999997"/>
    <n v="17236540.920000002"/>
    <n v="223764"/>
    <n v="77.03"/>
    <s v="United States"/>
    <s v="NASDAQ"/>
    <s v="USD"/>
  </r>
  <r>
    <x v="0"/>
    <x v="69"/>
    <s v="AMD"/>
    <x v="10"/>
    <s v="EQUITY"/>
    <s v="Information Technology"/>
    <s v="Equity"/>
    <n v="17153787.68"/>
    <n v="4.37"/>
    <n v="17153787.68"/>
    <n v="80098"/>
    <n v="214.16"/>
    <s v="United States"/>
    <s v="NASDAQ"/>
    <s v="USD"/>
  </r>
  <r>
    <x v="0"/>
    <x v="69"/>
    <s v="IBM"/>
    <x v="8"/>
    <s v="EQUITY"/>
    <s v="Information Technology"/>
    <s v="Equity"/>
    <n v="16925143.190000001"/>
    <n v="4.3099999999999996"/>
    <n v="16925143.190000001"/>
    <n v="57139"/>
    <n v="296.20999999999998"/>
    <s v="United States"/>
    <s v="New York Stock Exchange Inc."/>
    <s v="USD"/>
  </r>
  <r>
    <x v="0"/>
    <x v="69"/>
    <s v="PLTR"/>
    <x v="12"/>
    <s v="EQUITY"/>
    <s v="Information Technology"/>
    <s v="Equity"/>
    <n v="16811595"/>
    <n v="4.28"/>
    <n v="16811595"/>
    <n v="94580"/>
    <n v="177.75"/>
    <s v="United States"/>
    <s v="NASDAQ"/>
    <s v="USD"/>
  </r>
  <r>
    <x v="0"/>
    <x v="69"/>
    <s v="AMAT"/>
    <x v="51"/>
    <s v="EQUITY"/>
    <s v="Information Technology"/>
    <s v="Equity"/>
    <n v="16058534.130000001"/>
    <n v="4.09"/>
    <n v="16058534.130000001"/>
    <n v="62487"/>
    <n v="256.99"/>
    <s v="United States"/>
    <s v="NASDAQ"/>
    <s v="USD"/>
  </r>
  <r>
    <x v="0"/>
    <x v="69"/>
    <s v="AVGO"/>
    <x v="0"/>
    <s v="EQUITY"/>
    <s v="Information Technology"/>
    <s v="Equity"/>
    <n v="15114533.1"/>
    <n v="3.85"/>
    <n v="15114533.1"/>
    <n v="43671"/>
    <n v="346.1"/>
    <s v="United States"/>
    <s v="NASDAQ"/>
    <s v="USD"/>
  </r>
  <r>
    <x v="0"/>
    <x v="69"/>
    <s v="QCOM"/>
    <x v="11"/>
    <s v="EQUITY"/>
    <s v="Information Technology"/>
    <s v="Equity"/>
    <n v="14385989.199999999"/>
    <n v="3.66"/>
    <n v="14385989.199999999"/>
    <n v="84104"/>
    <n v="171.05"/>
    <s v="United States"/>
    <s v="NASDAQ"/>
    <s v="USD"/>
  </r>
  <r>
    <x v="0"/>
    <x v="69"/>
    <s v="INTC"/>
    <x v="20"/>
    <s v="EQUITY"/>
    <s v="Information Technology"/>
    <s v="Equity"/>
    <n v="13822334.1"/>
    <n v="3.52"/>
    <n v="13822334.1"/>
    <n v="374589"/>
    <n v="36.9"/>
    <s v="United States"/>
    <s v="NASDAQ"/>
    <s v="USD"/>
  </r>
  <r>
    <x v="0"/>
    <x v="69"/>
    <s v="KLAC"/>
    <x v="21"/>
    <s v="EQUITY"/>
    <s v="Information Technology"/>
    <s v="Equity"/>
    <n v="12517754.16"/>
    <n v="3.19"/>
    <n v="12517754.16"/>
    <n v="10302"/>
    <n v="1215.08"/>
    <s v="United States"/>
    <s v="NASDAQ"/>
    <s v="USD"/>
  </r>
  <r>
    <x v="0"/>
    <x v="69"/>
    <s v="NOW"/>
    <x v="50"/>
    <s v="EQUITY"/>
    <s v="Information Technology"/>
    <s v="Equity"/>
    <n v="12443317.32"/>
    <n v="3.17"/>
    <n v="12443317.32"/>
    <n v="81228"/>
    <n v="153.19"/>
    <s v="United States"/>
    <s v="New York Stock Exchange Inc."/>
    <s v="USD"/>
  </r>
  <r>
    <x v="0"/>
    <x v="69"/>
    <s v="PANW"/>
    <x v="14"/>
    <s v="EQUITY"/>
    <s v="Information Technology"/>
    <s v="Equity"/>
    <n v="10082739.6"/>
    <n v="2.57"/>
    <n v="10082739.6"/>
    <n v="54738"/>
    <n v="184.2"/>
    <s v="United States"/>
    <s v="NASDAQ"/>
    <s v="USD"/>
  </r>
  <r>
    <x v="0"/>
    <x v="69"/>
    <s v="GOOGL"/>
    <x v="16"/>
    <s v="EQUITY"/>
    <s v="Communication"/>
    <s v="Equity"/>
    <n v="9511131"/>
    <n v="2.42"/>
    <n v="9511131"/>
    <n v="30387"/>
    <n v="313"/>
    <s v="United States"/>
    <s v="NASDAQ"/>
    <s v="USD"/>
  </r>
  <r>
    <x v="0"/>
    <x v="69"/>
    <s v="GOOG"/>
    <x v="18"/>
    <s v="EQUITY"/>
    <s v="Communication"/>
    <s v="Equity"/>
    <n v="8266433.4000000004"/>
    <n v="2.11"/>
    <n v="8266433.4000000004"/>
    <n v="26343"/>
    <n v="313.8"/>
    <s v="United States"/>
    <s v="NASDAQ"/>
    <s v="USD"/>
  </r>
  <r>
    <x v="0"/>
    <x v="69"/>
    <n v="8035"/>
    <x v="22"/>
    <s v="EQUITY"/>
    <s v="Information Technology"/>
    <s v="Equity"/>
    <n v="8123206.4800000004"/>
    <n v="2.0699999999999998"/>
    <n v="8123206.4800000004"/>
    <n v="37100"/>
    <n v="218.95"/>
    <s v="Japan"/>
    <s v="Tokyo Stock Exchange"/>
    <s v="JPY"/>
  </r>
  <r>
    <x v="0"/>
    <x v="69"/>
    <n v="2317"/>
    <x v="24"/>
    <s v="EQUITY"/>
    <s v="Information Technology"/>
    <s v="Equity"/>
    <n v="7022068.5499999998"/>
    <n v="1.79"/>
    <n v="7022068.5499999998"/>
    <n v="957210"/>
    <n v="7.34"/>
    <s v="Taiwan"/>
    <s v="Taiwan Stock Exchange"/>
    <s v="TWD"/>
  </r>
  <r>
    <x v="0"/>
    <x v="69"/>
    <s v="EQIX"/>
    <x v="19"/>
    <s v="EQUITY"/>
    <s v="Real Estate"/>
    <s v="Equity"/>
    <n v="5907093.5999999996"/>
    <n v="1.5"/>
    <n v="5907093.5999999996"/>
    <n v="7710"/>
    <n v="766.16"/>
    <s v="United States"/>
    <s v="NASDAQ"/>
    <s v="USD"/>
  </r>
  <r>
    <x v="0"/>
    <x v="69"/>
    <s v="SNOW"/>
    <x v="25"/>
    <s v="EQUITY"/>
    <s v="Information Technology"/>
    <s v="Equity"/>
    <n v="5837388.96"/>
    <n v="1.49"/>
    <n v="5837388.96"/>
    <n v="26611"/>
    <n v="219.36"/>
    <s v="United States"/>
    <s v="New York Stock Exchange Inc."/>
    <s v="USD"/>
  </r>
  <r>
    <x v="0"/>
    <x v="69"/>
    <s v="DELL"/>
    <x v="26"/>
    <s v="EQUITY"/>
    <s v="Information Technology"/>
    <s v="Equity"/>
    <n v="3175448.88"/>
    <n v="0.81"/>
    <n v="3175448.88"/>
    <n v="25226"/>
    <n v="125.88"/>
    <s v="United States"/>
    <s v="New York Stock Exchange Inc."/>
    <s v="USD"/>
  </r>
  <r>
    <x v="0"/>
    <x v="69"/>
    <s v="MCHP"/>
    <x v="27"/>
    <s v="EQUITY"/>
    <s v="Information Technology"/>
    <s v="Equity"/>
    <n v="2705806.08"/>
    <n v="0.69"/>
    <n v="2705806.08"/>
    <n v="42464"/>
    <n v="63.72"/>
    <s v="United States"/>
    <s v="NASDAQ"/>
    <s v="USD"/>
  </r>
  <r>
    <x v="0"/>
    <x v="69"/>
    <s v="MDB"/>
    <x v="33"/>
    <s v="EQUITY"/>
    <s v="Information Technology"/>
    <s v="Equity"/>
    <n v="2682238.79"/>
    <n v="0.68"/>
    <n v="2682238.79"/>
    <n v="6391"/>
    <n v="419.69"/>
    <s v="United States"/>
    <s v="NASDAQ"/>
    <s v="USD"/>
  </r>
  <r>
    <x v="0"/>
    <x v="69"/>
    <s v="HPE"/>
    <x v="28"/>
    <s v="EQUITY"/>
    <s v="Information Technology"/>
    <s v="Equity"/>
    <n v="2490441.64"/>
    <n v="0.63"/>
    <n v="2490441.64"/>
    <n v="103682"/>
    <n v="24.02"/>
    <s v="United States"/>
    <s v="New York Stock Exchange Inc."/>
    <s v="USD"/>
  </r>
  <r>
    <x v="0"/>
    <x v="69"/>
    <n v="5935"/>
    <x v="32"/>
    <s v="EQUITY"/>
    <s v="Information Technology"/>
    <s v="Equity"/>
    <n v="2151190.31"/>
    <n v="0.55000000000000004"/>
    <n v="2151190.31"/>
    <n v="34741"/>
    <n v="61.92"/>
    <s v="Korea (South)"/>
    <s v="Korea Exchange (Stock Market)"/>
    <s v="KRW"/>
  </r>
  <r>
    <x v="0"/>
    <x v="69"/>
    <s v="PSTG"/>
    <x v="30"/>
    <s v="EQUITY"/>
    <s v="Information Technology"/>
    <s v="Equity"/>
    <n v="1731069.33"/>
    <n v="0.44"/>
    <n v="1731069.33"/>
    <n v="25833"/>
    <n v="67.010000000000005"/>
    <s v="United States"/>
    <s v="New York Stock Exchange Inc."/>
    <s v="USD"/>
  </r>
  <r>
    <x v="0"/>
    <x v="69"/>
    <s v="NTAP"/>
    <x v="29"/>
    <s v="EQUITY"/>
    <s v="Information Technology"/>
    <s v="Equity"/>
    <n v="1680135.01"/>
    <n v="0.43"/>
    <n v="1680135.01"/>
    <n v="15689"/>
    <n v="107.09"/>
    <s v="United States"/>
    <s v="NASDAQ"/>
    <s v="USD"/>
  </r>
  <r>
    <x v="0"/>
    <x v="69"/>
    <s v="NTNX"/>
    <x v="34"/>
    <s v="EQUITY"/>
    <s v="Information Technology"/>
    <s v="Equity"/>
    <n v="1100945.31"/>
    <n v="0.28000000000000003"/>
    <n v="1100945.31"/>
    <n v="21299"/>
    <n v="51.69"/>
    <s v="United States"/>
    <s v="NASDAQ"/>
    <s v="USD"/>
  </r>
  <r>
    <x v="0"/>
    <x v="69"/>
    <s v="ZBRA"/>
    <x v="31"/>
    <s v="EQUITY"/>
    <s v="Information Technology"/>
    <s v="Equity"/>
    <n v="967152.06"/>
    <n v="0.25"/>
    <n v="967152.06"/>
    <n v="3983"/>
    <n v="242.82"/>
    <s v="United States"/>
    <s v="NASDAQ"/>
    <s v="USD"/>
  </r>
  <r>
    <x v="0"/>
    <x v="69"/>
    <s v="RBRK"/>
    <x v="52"/>
    <s v="EQUITY"/>
    <s v="Information Technology"/>
    <s v="Equity"/>
    <n v="855199.36"/>
    <n v="0.22"/>
    <n v="855199.36"/>
    <n v="11182"/>
    <n v="76.48"/>
    <s v="United States"/>
    <s v="New York Stock Exchange Inc."/>
    <s v="USD"/>
  </r>
  <r>
    <x v="0"/>
    <x v="69"/>
    <s v="USD"/>
    <x v="38"/>
    <s v="CASH"/>
    <s v="Cash and/or Derivatives"/>
    <s v="Cash"/>
    <n v="835033.3"/>
    <n v="0.21"/>
    <n v="835033.3"/>
    <n v="835033"/>
    <n v="100"/>
    <s v="United States"/>
    <s v="-"/>
    <s v="USD"/>
  </r>
  <r>
    <x v="0"/>
    <x v="69"/>
    <n v="992"/>
    <x v="36"/>
    <s v="EQUITY"/>
    <s v="Information Technology"/>
    <s v="Equity"/>
    <n v="792337.64"/>
    <n v="0.2"/>
    <n v="792337.64"/>
    <n v="666000"/>
    <n v="1.19"/>
    <s v="China"/>
    <s v="Hong Kong Exchanges And Clearing Ltd"/>
    <s v="HKD"/>
  </r>
  <r>
    <x v="0"/>
    <x v="69"/>
    <n v="66570"/>
    <x v="53"/>
    <s v="EQUITY"/>
    <s v="Consumer Discretionary"/>
    <s v="Equity"/>
    <n v="530200.9"/>
    <n v="0.14000000000000001"/>
    <n v="530200.9"/>
    <n v="8311"/>
    <n v="63.8"/>
    <s v="Korea (South)"/>
    <s v="Korea Exchange (Stock Market)"/>
    <s v="KRW"/>
  </r>
  <r>
    <x v="0"/>
    <x v="69"/>
    <s v="CVLT"/>
    <x v="37"/>
    <s v="EQUITY"/>
    <s v="Information Technology"/>
    <s v="Equity"/>
    <n v="412559.76"/>
    <n v="0.11"/>
    <n v="412559.76"/>
    <n v="3291"/>
    <n v="125.36"/>
    <s v="United States"/>
    <s v="NASDAQ"/>
    <s v="USD"/>
  </r>
  <r>
    <x v="0"/>
    <x v="69"/>
    <n v="3706"/>
    <x v="55"/>
    <s v="EQUITY"/>
    <s v="Information Technology"/>
    <s v="Equity"/>
    <n v="209534.54"/>
    <n v="0.05"/>
    <n v="209534.54"/>
    <n v="76200"/>
    <n v="2.75"/>
    <s v="Taiwan"/>
    <s v="Taiwan Stock Exchange"/>
    <s v="TWD"/>
  </r>
  <r>
    <x v="0"/>
    <x v="69"/>
    <s v="GFS"/>
    <x v="54"/>
    <s v="EQUITY"/>
    <s v="Information Technology"/>
    <s v="Equity"/>
    <n v="182387.16"/>
    <n v="0.05"/>
    <n v="182387.16"/>
    <n v="5223"/>
    <n v="34.92"/>
    <s v="United States"/>
    <s v="NASDAQ"/>
    <s v="USD"/>
  </r>
  <r>
    <x v="0"/>
    <x v="69"/>
    <s v="ICSUAGD"/>
    <x v="42"/>
    <s v="FUND"/>
    <s v="Cash and/or Derivatives"/>
    <s v="Money Market"/>
    <n v="171185.03"/>
    <n v="0.04"/>
    <n v="171185.03"/>
    <n v="171185"/>
    <n v="1"/>
    <s v="Ireland"/>
    <s v="-"/>
    <s v="USD"/>
  </r>
  <r>
    <x v="0"/>
    <x v="69"/>
    <s v="KRW"/>
    <x v="39"/>
    <s v="CASH"/>
    <s v="Cash and/or Derivatives"/>
    <s v="Cash"/>
    <n v="119991.62"/>
    <n v="0.03"/>
    <n v="119991.62"/>
    <n v="172853929"/>
    <n v="7.0000000000000007E-2"/>
    <s v="Korea (South)"/>
    <s v="-"/>
    <s v="KRW"/>
  </r>
  <r>
    <x v="0"/>
    <x v="69"/>
    <s v="FSLY"/>
    <x v="40"/>
    <s v="EQUITY"/>
    <s v="Information Technology"/>
    <s v="Equity"/>
    <n v="91355.32"/>
    <n v="0.02"/>
    <n v="91355.32"/>
    <n v="8974"/>
    <n v="10.18"/>
    <s v="United States"/>
    <s v="NASDAQ"/>
    <s v="USD"/>
  </r>
  <r>
    <x v="0"/>
    <x v="69"/>
    <s v="CITFT"/>
    <x v="47"/>
    <s v="CASH"/>
    <s v="Cash and/or Derivatives"/>
    <s v="Cash Collateral and Margins"/>
    <n v="78000"/>
    <n v="0.02"/>
    <n v="78000"/>
    <n v="78000"/>
    <n v="100"/>
    <s v="United States"/>
    <s v="-"/>
    <s v="USD"/>
  </r>
  <r>
    <x v="0"/>
    <x v="69"/>
    <s v="EUR"/>
    <x v="43"/>
    <s v="CASH"/>
    <s v="Cash and/or Derivatives"/>
    <s v="Cash"/>
    <n v="57171.93"/>
    <n v="0.01"/>
    <n v="57171.93"/>
    <n v="48680"/>
    <n v="117.45"/>
    <s v="European Union"/>
    <s v="-"/>
    <s v="EUR"/>
  </r>
  <r>
    <x v="0"/>
    <x v="69"/>
    <s v="TWD"/>
    <x v="41"/>
    <s v="CASH"/>
    <s v="Cash and/or Derivatives"/>
    <s v="Cash"/>
    <n v="55403.35"/>
    <n v="0.01"/>
    <n v="55403.35"/>
    <n v="1740801"/>
    <n v="3.18"/>
    <s v="Taiwan"/>
    <s v="-"/>
    <s v="TWD"/>
  </r>
  <r>
    <x v="0"/>
    <x v="69"/>
    <n v="2388"/>
    <x v="44"/>
    <s v="EQUITY"/>
    <s v="Information Technology"/>
    <s v="Equity"/>
    <n v="37028.22"/>
    <n v="0.01"/>
    <n v="37028.22"/>
    <n v="22331"/>
    <n v="1.66"/>
    <s v="Taiwan"/>
    <s v="Taiwan Stock Exchange"/>
    <s v="TWD"/>
  </r>
  <r>
    <x v="0"/>
    <x v="69"/>
    <s v="JPY"/>
    <x v="46"/>
    <s v="CASH"/>
    <s v="Cash and/or Derivatives"/>
    <s v="Cash"/>
    <n v="20960.16"/>
    <n v="0.01"/>
    <n v="20960.16"/>
    <n v="3285400"/>
    <n v="0.64"/>
    <s v="Japan"/>
    <s v="-"/>
    <s v="JPY"/>
  </r>
  <r>
    <x v="0"/>
    <x v="69"/>
    <s v="HKD"/>
    <x v="45"/>
    <s v="CASH"/>
    <s v="Cash and/or Derivatives"/>
    <s v="Cash"/>
    <n v="19511.63"/>
    <n v="0"/>
    <n v="19511.63"/>
    <n v="151869"/>
    <n v="12.85"/>
    <s v="Hong Kong"/>
    <s v="-"/>
    <s v="HKD"/>
  </r>
  <r>
    <x v="0"/>
    <x v="69"/>
    <n v="300017"/>
    <x v="56"/>
    <s v="EQUITY"/>
    <s v="Information Technology"/>
    <s v="Equity"/>
    <n v="10279.44"/>
    <n v="0"/>
    <n v="10279.44"/>
    <n v="7000"/>
    <n v="1.47"/>
    <s v="China"/>
    <s v="Shenzhen Stock Exchange"/>
    <s v="CNY"/>
  </r>
  <r>
    <x v="0"/>
    <x v="69"/>
    <s v="CNH"/>
    <x v="57"/>
    <s v="CASH"/>
    <s v="Cash and/or Derivatives"/>
    <s v="Cash"/>
    <n v="2474.42"/>
    <n v="0"/>
    <n v="2474.42"/>
    <n v="17271"/>
    <n v="14.33"/>
    <s v="China"/>
    <s v="-"/>
    <s v="CNH"/>
  </r>
  <r>
    <x v="0"/>
    <x v="69"/>
    <s v="GBP"/>
    <x v="49"/>
    <s v="CASH"/>
    <s v="Cash and/or Derivatives"/>
    <s v="Cash"/>
    <n v="140.91999999999999"/>
    <n v="0"/>
    <n v="140.91999999999999"/>
    <n v="105"/>
    <n v="134.5"/>
    <s v="United Kingdom"/>
    <s v="-"/>
    <s v="GBP"/>
  </r>
  <r>
    <x v="0"/>
    <x v="69"/>
    <s v="HWBH6"/>
    <x v="347"/>
    <s v="FUTURE"/>
    <s v="Cash and/or Derivatives"/>
    <s v="Futures"/>
    <n v="0"/>
    <n v="0"/>
    <n v="1171010.5"/>
    <n v="23"/>
    <n v="25456.75"/>
    <s v="-"/>
    <s v="Chicago Mercantile Exchange"/>
    <s v="USD"/>
  </r>
  <r>
    <x v="0"/>
    <x v="69"/>
    <s v="ETD_USD"/>
    <x v="66"/>
    <s v="CASH"/>
    <s v="Cash and/or Derivatives"/>
    <s v="Cash"/>
    <n v="-10051"/>
    <n v="0"/>
    <n v="-10051"/>
    <n v="-10051"/>
    <n v="100"/>
    <s v="United States"/>
    <s v="-"/>
    <s v="USD"/>
  </r>
  <r>
    <x v="2"/>
    <x v="69"/>
    <s v="AMD"/>
    <x v="10"/>
    <m/>
    <s v="Information Technology"/>
    <s v="Equity"/>
    <n v="6760174.5599999996"/>
    <n v="9.3000000000000007"/>
    <n v="6760174.5599999996"/>
    <n v="31566"/>
    <n v="214.16"/>
    <s v="United States"/>
    <s v="NASDAQ"/>
    <s v="USD"/>
  </r>
  <r>
    <x v="2"/>
    <x v="69"/>
    <n v="5930"/>
    <x v="13"/>
    <m/>
    <s v="Information Technology"/>
    <s v="Equity"/>
    <n v="6591982.2300000004"/>
    <n v="9.07"/>
    <n v="6591982.2300000004"/>
    <n v="79200"/>
    <n v="83.23"/>
    <s v="Korea (South)"/>
    <s v="Korea Exchange (Stock Market)"/>
    <s v="KRW"/>
  </r>
  <r>
    <x v="2"/>
    <x v="69"/>
    <s v="AAPL"/>
    <x v="1"/>
    <m/>
    <s v="Information Technology"/>
    <s v="Equity"/>
    <n v="5218352.7"/>
    <n v="7.18"/>
    <n v="5218352.7"/>
    <n v="19195"/>
    <n v="271.86"/>
    <s v="United States"/>
    <s v="NASDAQ"/>
    <s v="USD"/>
  </r>
  <r>
    <x v="2"/>
    <x v="69"/>
    <s v="NVDA"/>
    <x v="5"/>
    <m/>
    <s v="Information Technology"/>
    <s v="Equity"/>
    <n v="5039789.5"/>
    <n v="6.94"/>
    <n v="5039789.5"/>
    <n v="27023"/>
    <n v="186.5"/>
    <s v="United States"/>
    <s v="NASDAQ"/>
    <s v="USD"/>
  </r>
  <r>
    <x v="2"/>
    <x v="69"/>
    <s v="EA"/>
    <x v="156"/>
    <m/>
    <s v="Communication"/>
    <s v="Equity"/>
    <n v="4142586.42"/>
    <n v="5.7"/>
    <n v="4142586.42"/>
    <n v="20274"/>
    <n v="204.33"/>
    <s v="United States"/>
    <s v="NASDAQ"/>
    <s v="USD"/>
  </r>
  <r>
    <x v="2"/>
    <x v="69"/>
    <s v="TTWO"/>
    <x v="159"/>
    <m/>
    <s v="Communication"/>
    <s v="Equity"/>
    <n v="3371915.1"/>
    <n v="4.6399999999999997"/>
    <n v="3371915.1"/>
    <n v="13170"/>
    <n v="256.02999999999997"/>
    <s v="United States"/>
    <s v="NASDAQ"/>
    <s v="USD"/>
  </r>
  <r>
    <x v="2"/>
    <x v="69"/>
    <s v="NFLX"/>
    <x v="153"/>
    <m/>
    <s v="Communication"/>
    <s v="Equity"/>
    <n v="3030323.2000000002"/>
    <n v="4.17"/>
    <n v="3030323.2000000002"/>
    <n v="32320"/>
    <n v="93.76"/>
    <s v="United States"/>
    <s v="NASDAQ"/>
    <s v="USD"/>
  </r>
  <r>
    <x v="2"/>
    <x v="69"/>
    <n v="1810"/>
    <x v="152"/>
    <m/>
    <s v="Information Technology"/>
    <s v="Equity"/>
    <n v="2884070.15"/>
    <n v="3.97"/>
    <n v="2884070.15"/>
    <n v="571200"/>
    <n v="5.05"/>
    <s v="China"/>
    <s v="Hong Kong Exchanges And Clearing Ltd"/>
    <s v="HKD"/>
  </r>
  <r>
    <x v="2"/>
    <x v="69"/>
    <s v="RBLX"/>
    <x v="158"/>
    <m/>
    <s v="Communication"/>
    <s v="Equity"/>
    <n v="2674881.33"/>
    <n v="3.68"/>
    <n v="2674881.33"/>
    <n v="33011"/>
    <n v="81.03"/>
    <s v="United States"/>
    <s v="New York Stock Exchange Inc."/>
    <s v="USD"/>
  </r>
  <r>
    <x v="2"/>
    <x v="69"/>
    <s v="SPOT"/>
    <x v="154"/>
    <m/>
    <s v="Communication"/>
    <s v="Equity"/>
    <n v="2591128.02"/>
    <n v="3.57"/>
    <n v="2591128.02"/>
    <n v="4462"/>
    <n v="580.71"/>
    <s v="Sweden"/>
    <s v="New York Stock Exchange Inc."/>
    <s v="USD"/>
  </r>
  <r>
    <x v="2"/>
    <x v="69"/>
    <s v="RDDT"/>
    <x v="236"/>
    <m/>
    <s v="Communication"/>
    <s v="Equity"/>
    <n v="2512019.36"/>
    <n v="3.46"/>
    <n v="2512019.36"/>
    <n v="10928"/>
    <n v="229.87"/>
    <s v="United States"/>
    <s v="New York Stock Exchange Inc."/>
    <s v="USD"/>
  </r>
  <r>
    <x v="2"/>
    <x v="69"/>
    <n v="7974"/>
    <x v="157"/>
    <m/>
    <s v="Communication"/>
    <s v="Equity"/>
    <n v="2500972.92"/>
    <n v="3.44"/>
    <n v="2500972.92"/>
    <n v="37000"/>
    <n v="67.59"/>
    <s v="Japan"/>
    <s v="Tokyo Stock Exchange"/>
    <s v="JPY"/>
  </r>
  <r>
    <x v="2"/>
    <x v="69"/>
    <s v="ALL"/>
    <x v="160"/>
    <m/>
    <s v="Consumer Discretionary"/>
    <s v="Equity"/>
    <n v="2177267.5299999998"/>
    <n v="3"/>
    <n v="2177267.5299999998"/>
    <n v="56119"/>
    <n v="38.799999999999997"/>
    <s v="Australia"/>
    <s v="Asx - All Markets"/>
    <s v="AUD"/>
  </r>
  <r>
    <x v="2"/>
    <x v="69"/>
    <s v="ZM"/>
    <x v="161"/>
    <m/>
    <s v="Information Technology"/>
    <s v="Equity"/>
    <n v="2033078.69"/>
    <n v="2.8"/>
    <n v="2033078.69"/>
    <n v="23561"/>
    <n v="86.29"/>
    <s v="United States"/>
    <s v="NASDAQ"/>
    <s v="USD"/>
  </r>
  <r>
    <x v="2"/>
    <x v="69"/>
    <s v="TTD"/>
    <x v="155"/>
    <m/>
    <s v="Communication"/>
    <s v="Equity"/>
    <n v="1526257.72"/>
    <n v="2.1"/>
    <n v="1526257.72"/>
    <n v="40207"/>
    <n v="37.96"/>
    <s v="United States"/>
    <s v="NASDAQ"/>
    <s v="USD"/>
  </r>
  <r>
    <x v="2"/>
    <x v="69"/>
    <s v="PINS"/>
    <x v="162"/>
    <m/>
    <s v="Communication"/>
    <s v="Equity"/>
    <n v="1380325.35"/>
    <n v="1.9"/>
    <n v="1380325.35"/>
    <n v="53315"/>
    <n v="25.89"/>
    <s v="United States"/>
    <s v="New York Stock Exchange Inc."/>
    <s v="USD"/>
  </r>
  <r>
    <x v="2"/>
    <x v="69"/>
    <s v="LOGN"/>
    <x v="164"/>
    <m/>
    <s v="Information Technology"/>
    <s v="Equity"/>
    <n v="1360938.37"/>
    <n v="1.87"/>
    <n v="1360938.37"/>
    <n v="13223"/>
    <n v="102.92"/>
    <s v="Switzerland"/>
    <s v="SIX Swiss Exchange"/>
    <s v="CHF"/>
  </r>
  <r>
    <x v="2"/>
    <x v="69"/>
    <s v="ROKU"/>
    <x v="169"/>
    <m/>
    <s v="Communication"/>
    <s v="Equity"/>
    <n v="1260870.78"/>
    <n v="1.74"/>
    <n v="1260870.78"/>
    <n v="11622"/>
    <n v="108.49"/>
    <s v="United States"/>
    <s v="NASDAQ"/>
    <s v="USD"/>
  </r>
  <r>
    <x v="2"/>
    <x v="69"/>
    <n v="9766"/>
    <x v="168"/>
    <m/>
    <s v="Communication"/>
    <s v="Equity"/>
    <n v="1251944.24"/>
    <n v="1.72"/>
    <n v="1251944.24"/>
    <n v="9200"/>
    <n v="136.08000000000001"/>
    <s v="Japan"/>
    <s v="Tokyo Stock Exchange"/>
    <s v="JPY"/>
  </r>
  <r>
    <x v="2"/>
    <x v="69"/>
    <s v="EVO"/>
    <x v="163"/>
    <m/>
    <s v="Consumer Discretionary"/>
    <s v="Equity"/>
    <n v="913328.87"/>
    <n v="1.26"/>
    <n v="913328.87"/>
    <n v="13369"/>
    <n v="68.319999999999993"/>
    <s v="Sweden"/>
    <s v="Nasdaq Omx Nordic"/>
    <s v="SEK"/>
  </r>
  <r>
    <x v="2"/>
    <x v="69"/>
    <n v="992"/>
    <x v="36"/>
    <m/>
    <s v="Information Technology"/>
    <s v="Equity"/>
    <n v="911307.25"/>
    <n v="1.25"/>
    <n v="911307.25"/>
    <n v="766000"/>
    <n v="1.19"/>
    <s v="China"/>
    <s v="Hong Kong Exchanges And Clearing Ltd"/>
    <s v="HKD"/>
  </r>
  <r>
    <x v="2"/>
    <x v="69"/>
    <n v="3659"/>
    <x v="173"/>
    <m/>
    <s v="Communication"/>
    <s v="Equity"/>
    <n v="903371.72"/>
    <n v="1.24"/>
    <n v="903371.72"/>
    <n v="37000"/>
    <n v="24.42"/>
    <s v="Japan"/>
    <s v="Tokyo Stock Exchange"/>
    <s v="JPY"/>
  </r>
  <r>
    <x v="2"/>
    <x v="69"/>
    <s v="SNAP"/>
    <x v="165"/>
    <m/>
    <s v="Communication"/>
    <s v="Equity"/>
    <n v="857526.27"/>
    <n v="1.18"/>
    <n v="857526.27"/>
    <n v="106261"/>
    <n v="8.07"/>
    <s v="United States"/>
    <s v="New York Stock Exchange Inc."/>
    <s v="USD"/>
  </r>
  <r>
    <x v="2"/>
    <x v="69"/>
    <s v="PSON"/>
    <x v="167"/>
    <m/>
    <s v="Consumer Discretionary"/>
    <s v="Equity"/>
    <n v="836196.06"/>
    <n v="1.1499999999999999"/>
    <n v="836196.06"/>
    <n v="59208"/>
    <n v="14.12"/>
    <s v="United Kingdom"/>
    <s v="London Stock Exchange"/>
    <s v="GBP"/>
  </r>
  <r>
    <x v="2"/>
    <x v="69"/>
    <n v="5935"/>
    <x v="32"/>
    <m/>
    <s v="Information Technology"/>
    <s v="Equity"/>
    <n v="782926.52"/>
    <n v="1.08"/>
    <n v="782926.52"/>
    <n v="12644"/>
    <n v="61.92"/>
    <s v="Korea (South)"/>
    <s v="Korea Exchange (Stock Market)"/>
    <s v="KRW"/>
  </r>
  <r>
    <x v="2"/>
    <x v="69"/>
    <n v="9697"/>
    <x v="170"/>
    <m/>
    <s v="Communication"/>
    <s v="Equity"/>
    <n v="782631.66"/>
    <n v="1.08"/>
    <n v="782631.66"/>
    <n v="33600"/>
    <n v="23.29"/>
    <s v="Japan"/>
    <s v="Tokyo Stock Exchange"/>
    <s v="JPY"/>
  </r>
  <r>
    <x v="2"/>
    <x v="69"/>
    <s v="DUOL"/>
    <x v="166"/>
    <m/>
    <s v="Consumer Discretionary"/>
    <s v="Equity"/>
    <n v="618111"/>
    <n v="0.85"/>
    <n v="618111"/>
    <n v="3522"/>
    <n v="175.5"/>
    <s v="United States"/>
    <s v="NASDAQ"/>
    <s v="USD"/>
  </r>
  <r>
    <x v="2"/>
    <x v="69"/>
    <n v="259960"/>
    <x v="171"/>
    <m/>
    <s v="Communication"/>
    <s v="Equity"/>
    <n v="480541.46"/>
    <n v="0.66"/>
    <n v="480541.46"/>
    <n v="2814"/>
    <n v="170.77"/>
    <s v="Korea (South)"/>
    <s v="Korea Exchange (Stock Market)"/>
    <s v="KRW"/>
  </r>
  <r>
    <x v="2"/>
    <x v="69"/>
    <n v="9684"/>
    <x v="176"/>
    <m/>
    <s v="Communication"/>
    <s v="Equity"/>
    <n v="452426.55"/>
    <n v="0.62"/>
    <n v="452426.55"/>
    <n v="24800"/>
    <n v="18.239999999999998"/>
    <s v="Japan"/>
    <s v="Tokyo Stock Exchange"/>
    <s v="JPY"/>
  </r>
  <r>
    <x v="2"/>
    <x v="69"/>
    <s v="LIF"/>
    <x v="237"/>
    <m/>
    <s v="Information Technology"/>
    <s v="Equity"/>
    <n v="440385.24"/>
    <n v="0.61"/>
    <n v="440385.24"/>
    <n v="6866"/>
    <n v="64.14"/>
    <s v="United States"/>
    <s v="NASDAQ"/>
    <s v="USD"/>
  </r>
  <r>
    <x v="2"/>
    <x v="69"/>
    <s v="LOPE"/>
    <x v="174"/>
    <m/>
    <s v="Consumer Discretionary"/>
    <s v="Equity"/>
    <n v="419267.51"/>
    <n v="0.57999999999999996"/>
    <n v="419267.51"/>
    <n v="2521"/>
    <n v="166.31"/>
    <s v="United States"/>
    <s v="NASDAQ"/>
    <s v="USD"/>
  </r>
  <r>
    <x v="2"/>
    <x v="69"/>
    <s v="CDR"/>
    <x v="177"/>
    <m/>
    <s v="Communication"/>
    <s v="Equity"/>
    <n v="417821.82"/>
    <n v="0.57999999999999996"/>
    <n v="417821.82"/>
    <n v="6233"/>
    <n v="67.03"/>
    <s v="Poland"/>
    <s v="Warsaw Stock Exchange/Equities/Main Market"/>
    <s v="PLN"/>
  </r>
  <r>
    <x v="2"/>
    <x v="69"/>
    <s v="SOUN"/>
    <x v="172"/>
    <m/>
    <s v="Information Technology"/>
    <s v="Equity"/>
    <n v="326537.44"/>
    <n v="0.45"/>
    <n v="326537.44"/>
    <n v="32752"/>
    <n v="9.9700000000000006"/>
    <s v="United States"/>
    <s v="NASDAQ"/>
    <s v="USD"/>
  </r>
  <r>
    <x v="2"/>
    <x v="69"/>
    <n v="6417"/>
    <x v="180"/>
    <m/>
    <s v="Consumer Discretionary"/>
    <s v="Equity"/>
    <n v="316115.34999999998"/>
    <n v="0.44"/>
    <n v="316115.34999999998"/>
    <n v="19500"/>
    <n v="16.21"/>
    <s v="Japan"/>
    <s v="Tokyo Stock Exchange"/>
    <s v="JPY"/>
  </r>
  <r>
    <x v="2"/>
    <x v="69"/>
    <s v="AMBA"/>
    <x v="179"/>
    <m/>
    <s v="Information Technology"/>
    <s v="Equity"/>
    <n v="266854.28000000003"/>
    <n v="0.37"/>
    <n v="266854.28000000003"/>
    <n v="3767"/>
    <n v="70.84"/>
    <s v="United States"/>
    <s v="NASDAQ"/>
    <s v="USD"/>
  </r>
  <r>
    <x v="2"/>
    <x v="69"/>
    <s v="LRN"/>
    <x v="175"/>
    <m/>
    <s v="Consumer Discretionary"/>
    <s v="Equity"/>
    <n v="250954.45"/>
    <n v="0.35"/>
    <n v="250954.45"/>
    <n v="3865"/>
    <n v="64.930000000000007"/>
    <s v="United States"/>
    <s v="New York Stock Exchange Inc."/>
    <s v="USD"/>
  </r>
  <r>
    <x v="2"/>
    <x v="69"/>
    <s v="SRAD"/>
    <x v="239"/>
    <m/>
    <s v="Consumer Discretionary"/>
    <s v="Equity"/>
    <n v="248657.97"/>
    <n v="0.34"/>
    <n v="248657.97"/>
    <n v="10461"/>
    <n v="23.77"/>
    <s v="United States"/>
    <s v="NASDAQ"/>
    <s v="USD"/>
  </r>
  <r>
    <x v="2"/>
    <x v="69"/>
    <s v="PTON"/>
    <x v="178"/>
    <m/>
    <s v="Consumer Discretionary"/>
    <s v="Equity"/>
    <n v="208904.08"/>
    <n v="0.28999999999999998"/>
    <n v="208904.08"/>
    <n v="33913"/>
    <n v="6.16"/>
    <s v="United States"/>
    <s v="NASDAQ"/>
    <s v="USD"/>
  </r>
  <r>
    <x v="2"/>
    <x v="69"/>
    <s v="SINCH"/>
    <x v="240"/>
    <m/>
    <s v="Information Technology"/>
    <s v="Equity"/>
    <n v="208862.38"/>
    <n v="0.28999999999999998"/>
    <n v="208862.38"/>
    <n v="61184"/>
    <n v="3.41"/>
    <s v="Sweden"/>
    <s v="Nasdaq Omx Nordic"/>
    <s v="SEK"/>
  </r>
  <r>
    <x v="2"/>
    <x v="69"/>
    <s v="MGNI"/>
    <x v="184"/>
    <m/>
    <s v="Communication"/>
    <s v="Equity"/>
    <n v="203329.44"/>
    <n v="0.28000000000000003"/>
    <n v="203329.44"/>
    <n v="12528"/>
    <n v="16.23"/>
    <s v="United States"/>
    <s v="NASDAQ"/>
    <s v="USD"/>
  </r>
  <r>
    <x v="2"/>
    <x v="69"/>
    <s v="SONO"/>
    <x v="187"/>
    <m/>
    <s v="Consumer Discretionary"/>
    <s v="Equity"/>
    <n v="186803.28"/>
    <n v="0.26"/>
    <n v="186803.28"/>
    <n v="10638"/>
    <n v="17.559999999999999"/>
    <s v="United States"/>
    <s v="NASDAQ"/>
    <s v="USD"/>
  </r>
  <r>
    <x v="2"/>
    <x v="69"/>
    <s v="ADEA"/>
    <x v="190"/>
    <m/>
    <s v="Information Technology"/>
    <s v="Equity"/>
    <n v="165582.75"/>
    <n v="0.23"/>
    <n v="165582.75"/>
    <n v="9599"/>
    <n v="17.25"/>
    <s v="United States"/>
    <s v="NASDAQ"/>
    <s v="USD"/>
  </r>
  <r>
    <x v="2"/>
    <x v="69"/>
    <n v="36570"/>
    <x v="186"/>
    <m/>
    <s v="Communication"/>
    <s v="Equity"/>
    <n v="156942.14000000001"/>
    <n v="0.22"/>
    <n v="156942.14000000001"/>
    <n v="1122"/>
    <n v="139.88"/>
    <s v="Korea (South)"/>
    <s v="Korea Exchange (Stock Market)"/>
    <s v="KRW"/>
  </r>
  <r>
    <x v="2"/>
    <x v="69"/>
    <s v="USD"/>
    <x v="38"/>
    <m/>
    <s v="Cash and/or Derivatives"/>
    <s v="Cash"/>
    <n v="147503.76"/>
    <n v="0.2"/>
    <n v="147503.76"/>
    <n v="147504"/>
    <n v="100"/>
    <s v="United States"/>
    <s v="-"/>
    <s v="USD"/>
  </r>
  <r>
    <x v="2"/>
    <x v="69"/>
    <s v="DV"/>
    <x v="183"/>
    <m/>
    <s v="Communication"/>
    <s v="Equity"/>
    <n v="138115.12"/>
    <n v="0.19"/>
    <n v="138115.12"/>
    <n v="12073"/>
    <n v="11.44"/>
    <s v="United States"/>
    <s v="New York Stock Exchange Inc."/>
    <s v="USD"/>
  </r>
  <r>
    <x v="2"/>
    <x v="69"/>
    <n v="1070"/>
    <x v="209"/>
    <m/>
    <s v="Consumer Discretionary"/>
    <s v="Equity"/>
    <n v="134692.62"/>
    <n v="0.19"/>
    <n v="134692.62"/>
    <n v="101000"/>
    <n v="1.33"/>
    <s v="China"/>
    <s v="Hong Kong Exchanges And Clearing Ltd"/>
    <s v="HKD"/>
  </r>
  <r>
    <x v="2"/>
    <x v="69"/>
    <s v="UTI"/>
    <x v="241"/>
    <m/>
    <s v="Consumer Discretionary"/>
    <s v="Equity"/>
    <n v="125424"/>
    <n v="0.17"/>
    <n v="125424"/>
    <n v="4800"/>
    <n v="26.13"/>
    <s v="United States"/>
    <s v="New York Stock Exchange Inc."/>
    <s v="USD"/>
  </r>
  <r>
    <x v="2"/>
    <x v="69"/>
    <n v="3635"/>
    <x v="188"/>
    <m/>
    <s v="Communication"/>
    <s v="Equity"/>
    <n v="125213.88"/>
    <n v="0.17"/>
    <n v="125213.88"/>
    <n v="10300"/>
    <n v="12.16"/>
    <s v="Japan"/>
    <s v="Tokyo Stock Exchange"/>
    <s v="JPY"/>
  </r>
  <r>
    <x v="2"/>
    <x v="69"/>
    <n v="2432"/>
    <x v="189"/>
    <m/>
    <s v="Communication"/>
    <s v="Equity"/>
    <n v="110104.95"/>
    <n v="0.15"/>
    <n v="110104.95"/>
    <n v="6800"/>
    <n v="16.190000000000001"/>
    <s v="Japan"/>
    <s v="Tokyo Stock Exchange"/>
    <s v="JPY"/>
  </r>
  <r>
    <x v="2"/>
    <x v="69"/>
    <n v="2498"/>
    <x v="193"/>
    <m/>
    <s v="Information Technology"/>
    <s v="Equity"/>
    <n v="109609.97"/>
    <n v="0.15"/>
    <n v="109609.97"/>
    <n v="70000"/>
    <n v="1.57"/>
    <s v="Taiwan"/>
    <s v="Taiwan Stock Exchange"/>
    <s v="TWD"/>
  </r>
  <r>
    <x v="2"/>
    <x v="69"/>
    <s v="MTG B"/>
    <x v="201"/>
    <m/>
    <s v="Communication"/>
    <s v="Equity"/>
    <n v="102061.45"/>
    <n v="0.14000000000000001"/>
    <n v="102061.45"/>
    <n v="8203"/>
    <n v="12.44"/>
    <s v="Sweden"/>
    <s v="Nasdaq Omx Nordic"/>
    <s v="SEK"/>
  </r>
  <r>
    <x v="2"/>
    <x v="69"/>
    <n v="4915"/>
    <x v="196"/>
    <m/>
    <s v="Information Technology"/>
    <s v="Equity"/>
    <n v="98992.7"/>
    <n v="0.14000000000000001"/>
    <n v="98992.7"/>
    <n v="40500"/>
    <n v="2.44"/>
    <s v="Taiwan"/>
    <s v="Taiwan Stock Exchange"/>
    <s v="TWD"/>
  </r>
  <r>
    <x v="2"/>
    <x v="69"/>
    <s v="HLIT"/>
    <x v="191"/>
    <m/>
    <s v="Information Technology"/>
    <s v="Equity"/>
    <n v="98939.56"/>
    <n v="0.14000000000000001"/>
    <n v="98939.56"/>
    <n v="10004"/>
    <n v="9.89"/>
    <s v="United States"/>
    <s v="NASDAQ"/>
    <s v="USD"/>
  </r>
  <r>
    <x v="2"/>
    <x v="69"/>
    <s v="PTEC"/>
    <x v="181"/>
    <m/>
    <s v="Consumer Discretionary"/>
    <s v="Equity"/>
    <n v="96630.73"/>
    <n v="0.13"/>
    <n v="96630.73"/>
    <n v="25341"/>
    <n v="3.81"/>
    <s v="United Kingdom"/>
    <s v="London Stock Exchange"/>
    <s v="GBP"/>
  </r>
  <r>
    <x v="2"/>
    <x v="69"/>
    <s v="EMBRAC B"/>
    <x v="182"/>
    <m/>
    <s v="Communication"/>
    <s v="Equity"/>
    <n v="96317.36"/>
    <n v="0.13"/>
    <n v="96317.36"/>
    <n v="14633"/>
    <n v="6.58"/>
    <s v="Sweden"/>
    <s v="Nasdaq Omx Nordic"/>
    <s v="SEK"/>
  </r>
  <r>
    <x v="2"/>
    <x v="69"/>
    <s v="IEL"/>
    <x v="185"/>
    <m/>
    <s v="Consumer Discretionary"/>
    <s v="Equity"/>
    <n v="96020.64"/>
    <n v="0.13"/>
    <n v="96020.64"/>
    <n v="24912"/>
    <n v="3.85"/>
    <s v="Australia"/>
    <s v="Asx - All Markets"/>
    <s v="AUD"/>
  </r>
  <r>
    <x v="2"/>
    <x v="69"/>
    <n v="251270"/>
    <x v="204"/>
    <m/>
    <s v="Communication"/>
    <s v="Equity"/>
    <n v="87687.69"/>
    <n v="0.12"/>
    <n v="87687.69"/>
    <n v="2618"/>
    <n v="33.49"/>
    <s v="Korea (South)"/>
    <s v="Korea Exchange (Stock Market)"/>
    <s v="KRW"/>
  </r>
  <r>
    <x v="2"/>
    <x v="69"/>
    <s v="COUR"/>
    <x v="197"/>
    <m/>
    <s v="Consumer Discretionary"/>
    <s v="Equity"/>
    <n v="87260.160000000003"/>
    <n v="0.12"/>
    <n v="87260.160000000003"/>
    <n v="11856"/>
    <n v="7.36"/>
    <s v="United States"/>
    <s v="New York Stock Exchange Inc."/>
    <s v="USD"/>
  </r>
  <r>
    <x v="2"/>
    <x v="69"/>
    <n v="263750"/>
    <x v="207"/>
    <m/>
    <s v="Communication"/>
    <s v="Equity"/>
    <n v="85831.38"/>
    <n v="0.12"/>
    <n v="85831.38"/>
    <n v="3306"/>
    <n v="25.96"/>
    <s v="Korea (South)"/>
    <s v="Korea Exchange (Kosdaq)"/>
    <s v="KRW"/>
  </r>
  <r>
    <x v="2"/>
    <x v="69"/>
    <n v="3738"/>
    <x v="200"/>
    <m/>
    <s v="Information Technology"/>
    <s v="Equity"/>
    <n v="81318.17"/>
    <n v="0.11"/>
    <n v="81318.17"/>
    <n v="154000"/>
    <n v="0.53"/>
    <s v="Hong Kong"/>
    <s v="Hong Kong Exchanges And Clearing Ltd"/>
    <s v="HKD"/>
  </r>
  <r>
    <x v="2"/>
    <x v="69"/>
    <s v="FUBO"/>
    <x v="219"/>
    <m/>
    <s v="Communication"/>
    <s v="Equity"/>
    <n v="75899.88"/>
    <n v="0.1"/>
    <n v="75899.88"/>
    <n v="30119"/>
    <n v="2.52"/>
    <s v="United States"/>
    <s v="New York Stock Exchange Inc."/>
    <s v="USD"/>
  </r>
  <r>
    <x v="2"/>
    <x v="69"/>
    <n v="2439"/>
    <x v="203"/>
    <m/>
    <s v="Consumer Discretionary"/>
    <s v="Equity"/>
    <n v="71541.88"/>
    <n v="0.1"/>
    <n v="71541.88"/>
    <n v="23008"/>
    <n v="3.11"/>
    <s v="Taiwan"/>
    <s v="Taiwan Stock Exchange"/>
    <s v="TWD"/>
  </r>
  <r>
    <x v="2"/>
    <x v="69"/>
    <s v="UBI"/>
    <x v="192"/>
    <m/>
    <s v="Communication"/>
    <s v="Equity"/>
    <n v="66284.03"/>
    <n v="0.09"/>
    <n v="66284.03"/>
    <n v="8761"/>
    <n v="7.57"/>
    <s v="France"/>
    <s v="Nyse Euronext - Euronext Paris"/>
    <s v="EUR"/>
  </r>
  <r>
    <x v="2"/>
    <x v="69"/>
    <n v="3765"/>
    <x v="199"/>
    <m/>
    <s v="Communication"/>
    <s v="Equity"/>
    <n v="65837.509999999995"/>
    <n v="0.09"/>
    <n v="65837.509999999995"/>
    <n v="4100"/>
    <n v="16.059999999999999"/>
    <s v="Japan"/>
    <s v="Tokyo Stock Exchange"/>
    <s v="JPY"/>
  </r>
  <r>
    <x v="2"/>
    <x v="69"/>
    <n v="2121"/>
    <x v="202"/>
    <m/>
    <s v="Communication"/>
    <s v="Equity"/>
    <n v="57412.36"/>
    <n v="0.08"/>
    <n v="57412.36"/>
    <n v="3300"/>
    <n v="17.399999999999999"/>
    <s v="Japan"/>
    <s v="Tokyo Stock Exchange"/>
    <s v="JPY"/>
  </r>
  <r>
    <x v="2"/>
    <x v="69"/>
    <n v="751"/>
    <x v="213"/>
    <m/>
    <s v="Consumer Discretionary"/>
    <s v="Equity"/>
    <n v="55435.22"/>
    <n v="0.08"/>
    <n v="55435.22"/>
    <n v="92000"/>
    <n v="0.6"/>
    <s v="China"/>
    <s v="Hong Kong Exchanges And Clearing Ltd"/>
    <s v="HKD"/>
  </r>
  <r>
    <x v="2"/>
    <x v="69"/>
    <n v="6727"/>
    <x v="208"/>
    <m/>
    <s v="Information Technology"/>
    <s v="Equity"/>
    <n v="55225.37"/>
    <n v="0.08"/>
    <n v="55225.37"/>
    <n v="10700"/>
    <n v="5.16"/>
    <s v="Japan"/>
    <s v="Tokyo Stock Exchange"/>
    <s v="JPY"/>
  </r>
  <r>
    <x v="2"/>
    <x v="69"/>
    <n v="2362"/>
    <x v="205"/>
    <m/>
    <s v="Information Technology"/>
    <s v="Equity"/>
    <n v="50498.879999999997"/>
    <n v="7.0000000000000007E-2"/>
    <n v="50498.879999999997"/>
    <n v="41000"/>
    <n v="1.23"/>
    <s v="Taiwan"/>
    <s v="Taiwan Stock Exchange"/>
    <s v="TWD"/>
  </r>
  <r>
    <x v="2"/>
    <x v="69"/>
    <s v="ICSUAGD"/>
    <x v="42"/>
    <m/>
    <s v="Cash and/or Derivatives"/>
    <s v="Money Market"/>
    <n v="47740.09"/>
    <n v="7.0000000000000007E-2"/>
    <n v="47740.09"/>
    <n v="47740"/>
    <n v="1"/>
    <s v="Ireland"/>
    <s v="-"/>
    <s v="USD"/>
  </r>
  <r>
    <x v="2"/>
    <x v="69"/>
    <n v="2767"/>
    <x v="214"/>
    <m/>
    <s v="Consumer Discretionary"/>
    <s v="Equity"/>
    <n v="46154.58"/>
    <n v="0.06"/>
    <n v="46154.58"/>
    <n v="3900"/>
    <n v="11.83"/>
    <s v="Japan"/>
    <s v="Tokyo Stock Exchange"/>
    <s v="JPY"/>
  </r>
  <r>
    <x v="2"/>
    <x v="69"/>
    <n v="293490"/>
    <x v="212"/>
    <m/>
    <s v="Communication"/>
    <s v="Equity"/>
    <n v="37235.78"/>
    <n v="0.05"/>
    <n v="37235.78"/>
    <n v="3600"/>
    <n v="10.34"/>
    <s v="Korea (South)"/>
    <s v="Korea Exchange (Kosdaq)"/>
    <s v="KRW"/>
  </r>
  <r>
    <x v="2"/>
    <x v="69"/>
    <n v="192080"/>
    <x v="217"/>
    <m/>
    <s v="Consumer Discretionary"/>
    <s v="Equity"/>
    <n v="36166.19"/>
    <n v="0.05"/>
    <n v="36166.19"/>
    <n v="972"/>
    <n v="37.21"/>
    <s v="Korea (South)"/>
    <s v="Korea Exchange (Stock Market)"/>
    <s v="KRW"/>
  </r>
  <r>
    <x v="2"/>
    <x v="69"/>
    <n v="799"/>
    <x v="243"/>
    <m/>
    <s v="Communication"/>
    <s v="Equity"/>
    <n v="33775.29"/>
    <n v="0.05"/>
    <n v="33775.29"/>
    <n v="69000"/>
    <n v="0.49"/>
    <s v="Hong Kong"/>
    <s v="Hong Kong Exchanges And Clearing Ltd"/>
    <s v="HKD"/>
  </r>
  <r>
    <x v="2"/>
    <x v="69"/>
    <s v="PUBM"/>
    <x v="210"/>
    <m/>
    <s v="Communication"/>
    <s v="Equity"/>
    <n v="31550.59"/>
    <n v="0.04"/>
    <n v="31550.59"/>
    <n v="3557"/>
    <n v="8.8699999999999992"/>
    <s v="United States"/>
    <s v="NASDAQ"/>
    <s v="USD"/>
  </r>
  <r>
    <x v="2"/>
    <x v="69"/>
    <n v="112040"/>
    <x v="215"/>
    <m/>
    <s v="Communication"/>
    <s v="Equity"/>
    <n v="31296.83"/>
    <n v="0.04"/>
    <n v="31296.83"/>
    <n v="1807"/>
    <n v="17.32"/>
    <s v="Korea (South)"/>
    <s v="Korea Exchange (Kosdaq)"/>
    <s v="KRW"/>
  </r>
  <r>
    <x v="2"/>
    <x v="69"/>
    <n v="67160"/>
    <x v="211"/>
    <m/>
    <s v="Communication"/>
    <s v="Equity"/>
    <n v="30827.81"/>
    <n v="0.04"/>
    <n v="30827.81"/>
    <n v="655"/>
    <n v="47.07"/>
    <s v="Korea (South)"/>
    <s v="Korea Exchange (Kosdaq)"/>
    <s v="KRW"/>
  </r>
  <r>
    <x v="2"/>
    <x v="69"/>
    <s v="KRW"/>
    <x v="39"/>
    <m/>
    <s v="Cash and/or Derivatives"/>
    <s v="Cash"/>
    <n v="30530.84"/>
    <n v="0.04"/>
    <n v="30530.84"/>
    <n v="43981197"/>
    <n v="7.0000000000000007E-2"/>
    <s v="Korea (South)"/>
    <s v="-"/>
    <s v="KRW"/>
  </r>
  <r>
    <x v="2"/>
    <x v="69"/>
    <n v="777"/>
    <x v="242"/>
    <m/>
    <s v="Communication"/>
    <s v="Equity"/>
    <n v="29536.84"/>
    <n v="0.04"/>
    <n v="29536.84"/>
    <n v="22000"/>
    <n v="1.34"/>
    <s v="China"/>
    <s v="Hong Kong Exchanges And Clearing Ltd"/>
    <s v="HKD"/>
  </r>
  <r>
    <x v="2"/>
    <x v="69"/>
    <n v="6419"/>
    <x v="245"/>
    <m/>
    <s v="Consumer Discretionary"/>
    <s v="Equity"/>
    <n v="28581.45"/>
    <n v="0.04"/>
    <n v="28581.45"/>
    <n v="1400"/>
    <n v="20.420000000000002"/>
    <s v="Japan"/>
    <s v="Tokyo Stock Exchange"/>
    <s v="JPY"/>
  </r>
  <r>
    <x v="2"/>
    <x v="69"/>
    <s v="JPY"/>
    <x v="46"/>
    <m/>
    <s v="Cash and/or Derivatives"/>
    <s v="Cash"/>
    <n v="28099.53"/>
    <n v="0.04"/>
    <n v="28099.53"/>
    <n v="4404461"/>
    <n v="0.64"/>
    <s v="Japan"/>
    <s v="-"/>
    <s v="JPY"/>
  </r>
  <r>
    <x v="2"/>
    <x v="69"/>
    <n v="6200"/>
    <x v="244"/>
    <m/>
    <s v="Industrials"/>
    <s v="Equity"/>
    <n v="25817.09"/>
    <n v="0.04"/>
    <n v="25817.09"/>
    <n v="4700"/>
    <n v="5.49"/>
    <s v="Japan"/>
    <s v="Tokyo Stock Exchange"/>
    <s v="JPY"/>
  </r>
  <r>
    <x v="2"/>
    <x v="69"/>
    <s v="PLTK"/>
    <x v="224"/>
    <m/>
    <s v="Communication"/>
    <s v="Equity"/>
    <n v="25722.400000000001"/>
    <n v="0.04"/>
    <n v="25722.400000000001"/>
    <n v="6512"/>
    <n v="3.95"/>
    <s v="United States"/>
    <s v="NASDAQ"/>
    <s v="USD"/>
  </r>
  <r>
    <x v="2"/>
    <x v="69"/>
    <n v="376300"/>
    <x v="223"/>
    <m/>
    <s v="Communication"/>
    <s v="Equity"/>
    <n v="25080.77"/>
    <n v="0.03"/>
    <n v="25080.77"/>
    <n v="901"/>
    <n v="27.84"/>
    <s v="Korea (South)"/>
    <s v="Korea Exchange (Kosdaq)"/>
    <s v="KRW"/>
  </r>
  <r>
    <x v="2"/>
    <x v="69"/>
    <s v="BMBL"/>
    <x v="195"/>
    <m/>
    <s v="Communication"/>
    <s v="Equity"/>
    <n v="24283.14"/>
    <n v="0.03"/>
    <n v="24283.14"/>
    <n v="6802"/>
    <n v="3.57"/>
    <s v="United States"/>
    <s v="NASDAQ"/>
    <s v="USD"/>
  </r>
  <r>
    <x v="2"/>
    <x v="69"/>
    <n v="30520"/>
    <x v="246"/>
    <m/>
    <s v="Information Technology"/>
    <s v="Equity"/>
    <n v="24008.639999999999"/>
    <n v="0.03"/>
    <n v="24008.639999999999"/>
    <n v="1507"/>
    <n v="15.93"/>
    <s v="Korea (South)"/>
    <s v="Korea Exchange (Kosdaq)"/>
    <s v="KRW"/>
  </r>
  <r>
    <x v="2"/>
    <x v="69"/>
    <s v="MSIN"/>
    <x v="247"/>
    <m/>
    <s v="Communication"/>
    <s v="Equity"/>
    <n v="19346.45"/>
    <n v="0.03"/>
    <n v="19346.45"/>
    <n v="768100"/>
    <n v="0.03"/>
    <s v="Indonesia"/>
    <s v="Indonesia Stock Exchange"/>
    <s v="IDR"/>
  </r>
  <r>
    <x v="2"/>
    <x v="69"/>
    <n v="225570"/>
    <x v="248"/>
    <m/>
    <s v="Communication"/>
    <s v="Equity"/>
    <n v="18366.62"/>
    <n v="0.03"/>
    <n v="18366.62"/>
    <n v="2203"/>
    <n v="8.34"/>
    <s v="Korea (South)"/>
    <s v="Korea Exchange (Kosdaq)"/>
    <s v="KRW"/>
  </r>
  <r>
    <x v="2"/>
    <x v="69"/>
    <s v="MLIFT"/>
    <x v="227"/>
    <m/>
    <s v="Cash and/or Derivatives"/>
    <s v="Cash Collateral and Margins"/>
    <n v="17000"/>
    <n v="0.02"/>
    <n v="17000"/>
    <n v="17000"/>
    <n v="100"/>
    <s v="United States"/>
    <s v="-"/>
    <s v="USD"/>
  </r>
  <r>
    <x v="2"/>
    <x v="69"/>
    <n v="3632"/>
    <x v="225"/>
    <m/>
    <s v="Communication"/>
    <s v="Equity"/>
    <n v="15566.68"/>
    <n v="0.02"/>
    <n v="15566.68"/>
    <n v="6100"/>
    <n v="2.5499999999999998"/>
    <s v="Japan"/>
    <s v="Tokyo Stock Exchange"/>
    <s v="JPY"/>
  </r>
  <r>
    <x v="2"/>
    <x v="69"/>
    <s v="HKD"/>
    <x v="45"/>
    <m/>
    <s v="Cash and/or Derivatives"/>
    <s v="Cash"/>
    <n v="15167.47"/>
    <n v="0.02"/>
    <n v="15167.47"/>
    <n v="118056"/>
    <n v="12.85"/>
    <s v="Hong Kong"/>
    <s v="-"/>
    <s v="HKD"/>
  </r>
  <r>
    <x v="2"/>
    <x v="69"/>
    <n v="194480"/>
    <x v="228"/>
    <m/>
    <s v="Communication"/>
    <s v="Equity"/>
    <n v="14050.47"/>
    <n v="0.02"/>
    <n v="14050.47"/>
    <n v="668"/>
    <n v="21.03"/>
    <s v="Korea (South)"/>
    <s v="Korea Exchange (Kosdaq)"/>
    <s v="KRW"/>
  </r>
  <r>
    <x v="2"/>
    <x v="69"/>
    <s v="CHF"/>
    <x v="230"/>
    <m/>
    <s v="Cash and/or Derivatives"/>
    <s v="Cash"/>
    <n v="8514.3799999999992"/>
    <n v="0.01"/>
    <n v="8514.3799999999992"/>
    <n v="6746"/>
    <n v="126.22"/>
    <s v="Switzerland"/>
    <s v="-"/>
    <s v="CHF"/>
  </r>
  <r>
    <x v="2"/>
    <x v="69"/>
    <s v="IDR"/>
    <x v="249"/>
    <m/>
    <s v="Cash and/or Derivatives"/>
    <s v="Cash"/>
    <n v="6749.73"/>
    <n v="0.01"/>
    <n v="6749.73"/>
    <n v="112551723"/>
    <n v="0.01"/>
    <s v="Indonesia"/>
    <s v="-"/>
    <s v="IDR"/>
  </r>
  <r>
    <x v="2"/>
    <x v="69"/>
    <s v="GBP"/>
    <x v="49"/>
    <m/>
    <s v="Cash and/or Derivatives"/>
    <s v="Cash"/>
    <n v="4964.74"/>
    <n v="0.01"/>
    <n v="4964.74"/>
    <n v="3691"/>
    <n v="134.5"/>
    <s v="United Kingdom"/>
    <s v="-"/>
    <s v="GBP"/>
  </r>
  <r>
    <x v="2"/>
    <x v="69"/>
    <s v="SEK"/>
    <x v="229"/>
    <m/>
    <s v="Cash and/or Derivatives"/>
    <s v="Cash"/>
    <n v="4135.37"/>
    <n v="0.01"/>
    <n v="4135.37"/>
    <n v="38123"/>
    <n v="10.85"/>
    <s v="Sweden"/>
    <s v="-"/>
    <s v="SEK"/>
  </r>
  <r>
    <x v="2"/>
    <x v="69"/>
    <s v="AUD"/>
    <x v="231"/>
    <m/>
    <s v="Cash and/or Derivatives"/>
    <s v="Cash"/>
    <n v="3697.22"/>
    <n v="0.01"/>
    <n v="3697.22"/>
    <n v="5544"/>
    <n v="66.680000000000007"/>
    <s v="Australia"/>
    <s v="-"/>
    <s v="AUD"/>
  </r>
  <r>
    <x v="2"/>
    <x v="69"/>
    <s v="MYR"/>
    <x v="232"/>
    <m/>
    <s v="Cash and/or Derivatives"/>
    <s v="Cash"/>
    <n v="3582.06"/>
    <n v="0"/>
    <n v="3582.06"/>
    <n v="14536"/>
    <n v="24.64"/>
    <s v="Malaysia"/>
    <s v="-"/>
    <s v="MYR"/>
  </r>
  <r>
    <x v="2"/>
    <x v="69"/>
    <s v="EUR"/>
    <x v="43"/>
    <m/>
    <s v="Cash and/or Derivatives"/>
    <s v="Cash"/>
    <n v="2403.91"/>
    <n v="0"/>
    <n v="2403.91"/>
    <n v="2047"/>
    <n v="117.45"/>
    <s v="European Union"/>
    <s v="-"/>
    <s v="EUR"/>
  </r>
  <r>
    <x v="2"/>
    <x v="69"/>
    <s v="PLN"/>
    <x v="233"/>
    <m/>
    <s v="Cash and/or Derivatives"/>
    <s v="Cash"/>
    <n v="2354"/>
    <n v="0"/>
    <n v="2354"/>
    <n v="8463"/>
    <n v="27.81"/>
    <s v="Poland"/>
    <s v="-"/>
    <s v="PLN"/>
  </r>
  <r>
    <x v="2"/>
    <x v="69"/>
    <s v="TWD"/>
    <x v="41"/>
    <m/>
    <s v="Cash and/or Derivatives"/>
    <s v="Cash"/>
    <n v="1745.45"/>
    <n v="0"/>
    <n v="1745.45"/>
    <n v="54843"/>
    <n v="3.18"/>
    <s v="Taiwan"/>
    <s v="-"/>
    <s v="TWD"/>
  </r>
  <r>
    <x v="2"/>
    <x v="69"/>
    <s v="NOK"/>
    <x v="234"/>
    <m/>
    <s v="Cash and/or Derivatives"/>
    <s v="Cash"/>
    <n v="1008.67"/>
    <n v="0"/>
    <n v="1008.67"/>
    <n v="10174"/>
    <n v="9.91"/>
    <s v="Norway"/>
    <s v="-"/>
    <s v="NOK"/>
  </r>
  <r>
    <x v="2"/>
    <x v="69"/>
    <s v="HWBH6"/>
    <x v="347"/>
    <m/>
    <s v="Cash and/or Derivatives"/>
    <s v="Futures"/>
    <n v="0"/>
    <n v="0"/>
    <n v="254567.5"/>
    <n v="5"/>
    <n v="25456.75"/>
    <s v="-"/>
    <s v="Chicago Mercantile Exchange"/>
    <s v="USD"/>
  </r>
  <r>
    <x v="2"/>
    <x v="69"/>
    <s v="ETD_USD"/>
    <x v="250"/>
    <m/>
    <s v="Cash and/or Derivatives"/>
    <s v="Cash"/>
    <n v="-2185"/>
    <n v="0"/>
    <n v="-2185"/>
    <n v="-2185"/>
    <n v="100"/>
    <s v="United States"/>
    <s v="-"/>
    <s v="USD"/>
  </r>
  <r>
    <x v="3"/>
    <x v="69"/>
    <s v="AAL"/>
    <x v="270"/>
    <m/>
    <s v="Materials"/>
    <s v="Equity"/>
    <n v="26271722.460000001"/>
    <n v="8.14"/>
    <n v="26271722.460000001"/>
    <n v="633133"/>
    <n v="41.49"/>
    <s v="United Kingdom"/>
    <s v="London Stock Exchange"/>
    <s v="GBP"/>
  </r>
  <r>
    <x v="3"/>
    <x v="69"/>
    <s v="FCX"/>
    <x v="256"/>
    <m/>
    <s v="Materials"/>
    <s v="Equity"/>
    <n v="26014841.16"/>
    <n v="8.06"/>
    <n v="26014841.16"/>
    <n v="512204"/>
    <n v="50.79"/>
    <s v="United States"/>
    <s v="New York Stock Exchange Inc."/>
    <s v="USD"/>
  </r>
  <r>
    <x v="3"/>
    <x v="69"/>
    <s v="BHP"/>
    <x v="259"/>
    <m/>
    <s v="Materials"/>
    <s v="Equity"/>
    <n v="24841094.140000001"/>
    <n v="7.7"/>
    <n v="24841094.140000001"/>
    <n v="818892"/>
    <n v="30.33"/>
    <s v="Australia"/>
    <s v="Asx - All Markets"/>
    <s v="AUD"/>
  </r>
  <r>
    <x v="3"/>
    <x v="69"/>
    <s v="GMEXICOB"/>
    <x v="251"/>
    <m/>
    <s v="Materials"/>
    <s v="Equity"/>
    <n v="24187619.800000001"/>
    <n v="7.5"/>
    <n v="24187619.800000001"/>
    <n v="2557674"/>
    <n v="9.4600000000000009"/>
    <s v="Mexico"/>
    <s v="Bolsa Mexicana De Valores"/>
    <s v="MXN"/>
  </r>
  <r>
    <x v="3"/>
    <x v="69"/>
    <s v="NEM"/>
    <x v="260"/>
    <m/>
    <s v="Materials"/>
    <s v="Equity"/>
    <n v="19000156.949999999"/>
    <n v="5.89"/>
    <n v="19000156.949999999"/>
    <n v="190287"/>
    <n v="99.85"/>
    <s v="United States"/>
    <s v="New York Stock Exchange Inc."/>
    <s v="USD"/>
  </r>
  <r>
    <x v="3"/>
    <x v="69"/>
    <s v="RIO"/>
    <x v="262"/>
    <m/>
    <s v="Materials"/>
    <s v="Equity"/>
    <n v="18471164.09"/>
    <n v="5.73"/>
    <n v="18471164.09"/>
    <n v="230803"/>
    <n v="80.03"/>
    <s v="United Kingdom"/>
    <s v="New York Stock Exchange Inc."/>
    <s v="USD"/>
  </r>
  <r>
    <x v="3"/>
    <x v="69"/>
    <s v="TECK.B"/>
    <x v="255"/>
    <m/>
    <s v="Materials"/>
    <s v="Equity"/>
    <n v="17778779.469999999"/>
    <n v="5.51"/>
    <n v="17778779.469999999"/>
    <n v="370876"/>
    <n v="47.94"/>
    <s v="Canada"/>
    <s v="Toronto Stock Exchange"/>
    <s v="CAD"/>
  </r>
  <r>
    <x v="3"/>
    <x v="69"/>
    <s v="ABX"/>
    <x v="265"/>
    <m/>
    <s v="Materials"/>
    <s v="Equity"/>
    <n v="15824601.74"/>
    <n v="4.91"/>
    <n v="15824601.74"/>
    <n v="362796"/>
    <n v="43.62"/>
    <s v="Canada"/>
    <s v="Toronto Stock Exchange"/>
    <s v="CAD"/>
  </r>
  <r>
    <x v="3"/>
    <x v="69"/>
    <s v="FM"/>
    <x v="252"/>
    <m/>
    <s v="Materials"/>
    <s v="Equity"/>
    <n v="14970827.939999999"/>
    <n v="4.6399999999999997"/>
    <n v="14970827.939999999"/>
    <n v="557643"/>
    <n v="26.85"/>
    <s v="Canada"/>
    <s v="Toronto Stock Exchange"/>
    <s v="CAD"/>
  </r>
  <r>
    <x v="3"/>
    <x v="69"/>
    <s v="EVN"/>
    <x v="277"/>
    <m/>
    <s v="Materials"/>
    <s v="Equity"/>
    <n v="14046285.4"/>
    <n v="4.3499999999999996"/>
    <n v="14046285.4"/>
    <n v="1661170"/>
    <n v="8.4600000000000009"/>
    <s v="Australia"/>
    <s v="Asx - All Markets"/>
    <s v="AUD"/>
  </r>
  <r>
    <x v="3"/>
    <x v="69"/>
    <s v="ANTO"/>
    <x v="254"/>
    <m/>
    <s v="Materials"/>
    <s v="Equity"/>
    <n v="13993950.6"/>
    <n v="4.34"/>
    <n v="13993950.6"/>
    <n v="317293"/>
    <n v="44.1"/>
    <s v="United Kingdom"/>
    <s v="London Stock Exchange"/>
    <s v="GBP"/>
  </r>
  <r>
    <x v="3"/>
    <x v="69"/>
    <s v="LUN"/>
    <x v="253"/>
    <m/>
    <s v="Materials"/>
    <s v="Equity"/>
    <n v="13176229.07"/>
    <n v="4.08"/>
    <n v="13176229.07"/>
    <n v="612248"/>
    <n v="21.52"/>
    <s v="Canada"/>
    <s v="Toronto Stock Exchange"/>
    <s v="CAD"/>
  </r>
  <r>
    <x v="3"/>
    <x v="69"/>
    <s v="GLEN"/>
    <x v="268"/>
    <m/>
    <s v="Materials"/>
    <s v="Equity"/>
    <n v="11175954.539999999"/>
    <n v="3.46"/>
    <n v="11175954.539999999"/>
    <n v="2043771"/>
    <n v="5.47"/>
    <s v="United Kingdom"/>
    <s v="London Stock Exchange"/>
    <s v="GBP"/>
  </r>
  <r>
    <x v="3"/>
    <x v="69"/>
    <s v="SCCO"/>
    <x v="258"/>
    <m/>
    <s v="Materials"/>
    <s v="Equity"/>
    <n v="10672159.42"/>
    <n v="3.31"/>
    <n v="10672159.42"/>
    <n v="74386"/>
    <n v="143.47"/>
    <s v="Peru"/>
    <s v="New York Stock Exchange Inc."/>
    <s v="USD"/>
  </r>
  <r>
    <x v="3"/>
    <x v="69"/>
    <s v="VALE"/>
    <x v="269"/>
    <m/>
    <s v="Materials"/>
    <s v="Equity"/>
    <n v="10050547.17"/>
    <n v="3.12"/>
    <n v="10050547.17"/>
    <n v="771339"/>
    <n v="13.03"/>
    <s v="Brazil"/>
    <s v="New York Stock Exchange Inc."/>
    <s v="USD"/>
  </r>
  <r>
    <x v="3"/>
    <x v="69"/>
    <s v="KGH"/>
    <x v="261"/>
    <m/>
    <s v="Materials"/>
    <s v="Equity"/>
    <n v="8717046.7300000004"/>
    <n v="2.7"/>
    <n v="8717046.7300000004"/>
    <n v="111608"/>
    <n v="78.099999999999994"/>
    <s v="Poland"/>
    <s v="Warsaw Stock Exchange/Equities/Main Market"/>
    <s v="PLN"/>
  </r>
  <r>
    <x v="3"/>
    <x v="69"/>
    <s v="HBM"/>
    <x v="263"/>
    <m/>
    <s v="Materials"/>
    <s v="Equity"/>
    <n v="6442788.6200000001"/>
    <n v="2"/>
    <n v="6442788.6200000001"/>
    <n v="324090"/>
    <n v="19.88"/>
    <s v="Canada"/>
    <s v="Toronto Stock Exchange"/>
    <s v="CAD"/>
  </r>
  <r>
    <x v="3"/>
    <x v="69"/>
    <s v="IVN"/>
    <x v="264"/>
    <m/>
    <s v="Materials"/>
    <s v="Equity"/>
    <n v="6167165.6600000001"/>
    <n v="1.91"/>
    <n v="6167165.6600000001"/>
    <n v="541553"/>
    <n v="11.39"/>
    <s v="Canada"/>
    <s v="Toronto Stock Exchange"/>
    <s v="CAD"/>
  </r>
  <r>
    <x v="3"/>
    <x v="69"/>
    <s v="CS"/>
    <x v="266"/>
    <m/>
    <s v="Materials"/>
    <s v="Equity"/>
    <n v="5505867.7400000002"/>
    <n v="1.71"/>
    <n v="5505867.7400000002"/>
    <n v="547690"/>
    <n v="10.050000000000001"/>
    <s v="Canada"/>
    <s v="Toronto Stock Exchange"/>
    <s v="CAD"/>
  </r>
  <r>
    <x v="3"/>
    <x v="69"/>
    <s v="SFR"/>
    <x v="267"/>
    <m/>
    <s v="Materials"/>
    <s v="Equity"/>
    <n v="4504701.71"/>
    <n v="1.4"/>
    <n v="4504701.71"/>
    <n v="376964"/>
    <n v="11.95"/>
    <s v="Australia"/>
    <s v="Asx - All Markets"/>
    <s v="AUD"/>
  </r>
  <r>
    <x v="3"/>
    <x v="69"/>
    <s v="AMMN"/>
    <x v="288"/>
    <m/>
    <s v="Materials"/>
    <s v="Equity"/>
    <n v="4377438.2300000004"/>
    <n v="1.36"/>
    <n v="4377438.2300000004"/>
    <n v="11360900"/>
    <n v="0.39"/>
    <s v="Indonesia"/>
    <s v="Indonesia Stock Exchange"/>
    <s v="IDR"/>
  </r>
  <r>
    <x v="3"/>
    <x v="69"/>
    <n v="1208"/>
    <x v="271"/>
    <m/>
    <s v="Materials"/>
    <s v="Equity"/>
    <n v="3619096.81"/>
    <n v="1.1200000000000001"/>
    <n v="3619096.81"/>
    <n v="3212000"/>
    <n v="1.1299999999999999"/>
    <s v="China"/>
    <s v="Hong Kong Exchanges And Clearing Ltd"/>
    <s v="HKD"/>
  </r>
  <r>
    <x v="3"/>
    <x v="69"/>
    <s v="ERO"/>
    <x v="274"/>
    <m/>
    <s v="Materials"/>
    <s v="Equity"/>
    <n v="2390420.9700000002"/>
    <n v="0.74"/>
    <n v="2390420.9700000002"/>
    <n v="84385"/>
    <n v="28.33"/>
    <s v="Canada"/>
    <s v="Toronto Stock Exchange"/>
    <s v="CAD"/>
  </r>
  <r>
    <x v="3"/>
    <x v="69"/>
    <s v="S32"/>
    <x v="281"/>
    <m/>
    <s v="Materials"/>
    <s v="Equity"/>
    <n v="2283897.98"/>
    <n v="0.71"/>
    <n v="2283897.98"/>
    <n v="962052"/>
    <n v="2.37"/>
    <s v="Australia"/>
    <s v="Asx - All Markets"/>
    <s v="AUD"/>
  </r>
  <r>
    <x v="3"/>
    <x v="69"/>
    <s v="NGEX"/>
    <x v="275"/>
    <m/>
    <s v="Materials"/>
    <s v="Equity"/>
    <n v="2065854.17"/>
    <n v="0.64"/>
    <n v="2065854.17"/>
    <n v="110616"/>
    <n v="18.68"/>
    <s v="Canada"/>
    <s v="Toronto Stock Exchange"/>
    <s v="CAD"/>
  </r>
  <r>
    <x v="3"/>
    <x v="69"/>
    <n v="1258"/>
    <x v="273"/>
    <m/>
    <s v="Materials"/>
    <s v="Equity"/>
    <n v="2008736.43"/>
    <n v="0.62"/>
    <n v="2008736.43"/>
    <n v="1060000"/>
    <n v="1.9"/>
    <s v="China"/>
    <s v="Hong Kong Exchanges And Clearing Ltd"/>
    <s v="HKD"/>
  </r>
  <r>
    <x v="3"/>
    <x v="69"/>
    <s v="TKO"/>
    <x v="276"/>
    <m/>
    <s v="Materials"/>
    <s v="Equity"/>
    <n v="1663922.19"/>
    <n v="0.52"/>
    <n v="1663922.19"/>
    <n v="293542"/>
    <n v="5.67"/>
    <s v="Canada"/>
    <s v="Toronto Stock Exchange"/>
    <s v="CAD"/>
  </r>
  <r>
    <x v="3"/>
    <x v="69"/>
    <s v="ICSUAGD"/>
    <x v="42"/>
    <m/>
    <s v="Cash and/or Derivatives"/>
    <s v="Money Market"/>
    <n v="1531173.49"/>
    <n v="0.47"/>
    <n v="1531173.49"/>
    <n v="1531173"/>
    <n v="1"/>
    <s v="Ireland"/>
    <s v="-"/>
    <s v="USD"/>
  </r>
  <r>
    <x v="3"/>
    <x v="69"/>
    <n v="601899"/>
    <x v="289"/>
    <m/>
    <s v="Materials"/>
    <s v="Equity"/>
    <n v="1309178"/>
    <n v="0.41"/>
    <n v="1309178"/>
    <n v="265100"/>
    <n v="4.9400000000000004"/>
    <s v="China"/>
    <s v="Shanghai Stock Exchange"/>
    <s v="CNY"/>
  </r>
  <r>
    <x v="3"/>
    <x v="69"/>
    <s v="USD"/>
    <x v="38"/>
    <m/>
    <s v="Cash and/or Derivatives"/>
    <s v="Cash"/>
    <n v="1109054.04"/>
    <n v="0.34"/>
    <n v="1109054.04"/>
    <n v="1109054"/>
    <n v="100"/>
    <s v="United States"/>
    <s v="-"/>
    <s v="USD"/>
  </r>
  <r>
    <x v="3"/>
    <x v="69"/>
    <s v="FOM"/>
    <x v="280"/>
    <m/>
    <s v="Materials"/>
    <s v="Equity"/>
    <n v="962381.7"/>
    <n v="0.3"/>
    <n v="962381.7"/>
    <n v="261743"/>
    <n v="3.68"/>
    <s v="Canada"/>
    <s v="Toronto Stock Exchange"/>
    <s v="CAD"/>
  </r>
  <r>
    <x v="3"/>
    <x v="69"/>
    <s v="ATYM"/>
    <x v="278"/>
    <m/>
    <s v="Materials"/>
    <s v="Equity"/>
    <n v="919726.7"/>
    <n v="0.28999999999999998"/>
    <n v="919726.7"/>
    <n v="79975"/>
    <n v="11.5"/>
    <s v="United Kingdom"/>
    <s v="London Stock Exchange"/>
    <s v="GBP"/>
  </r>
  <r>
    <x v="3"/>
    <x v="69"/>
    <s v="NDM"/>
    <x v="279"/>
    <m/>
    <s v="Materials"/>
    <s v="Equity"/>
    <n v="886389.86"/>
    <n v="0.27"/>
    <n v="886389.86"/>
    <n v="450007"/>
    <n v="1.97"/>
    <s v="Canada"/>
    <s v="Toronto Stock Exchange"/>
    <s v="CAD"/>
  </r>
  <r>
    <x v="3"/>
    <x v="69"/>
    <n v="600362"/>
    <x v="285"/>
    <m/>
    <s v="Materials"/>
    <s v="Equity"/>
    <n v="793906.54"/>
    <n v="0.25"/>
    <n v="793906.54"/>
    <n v="100900"/>
    <n v="7.87"/>
    <s v="China"/>
    <s v="Shanghai Stock Exchange"/>
    <s v="CNY"/>
  </r>
  <r>
    <x v="3"/>
    <x v="69"/>
    <s v="ASM"/>
    <x v="353"/>
    <m/>
    <s v="Materials"/>
    <s v="Equity"/>
    <n v="780097.77"/>
    <n v="0.24"/>
    <n v="780097.77"/>
    <n v="125213"/>
    <n v="6.23"/>
    <s v="Canada"/>
    <s v="Toronto Stock Exchange"/>
    <s v="CAD"/>
  </r>
  <r>
    <x v="3"/>
    <x v="69"/>
    <s v="FFM"/>
    <x v="282"/>
    <m/>
    <s v="Materials"/>
    <s v="Equity"/>
    <n v="774956.55"/>
    <n v="0.24"/>
    <n v="774956.55"/>
    <n v="556036"/>
    <n v="1.39"/>
    <s v="Australia"/>
    <s v="Asx - All Markets"/>
    <s v="AUD"/>
  </r>
  <r>
    <x v="3"/>
    <x v="69"/>
    <n v="1515"/>
    <x v="284"/>
    <m/>
    <s v="Materials"/>
    <s v="Equity"/>
    <n v="769238.57"/>
    <n v="0.24"/>
    <n v="769238.57"/>
    <n v="53900"/>
    <n v="14.27"/>
    <s v="Japan"/>
    <s v="Tokyo Stock Exchange"/>
    <s v="JPY"/>
  </r>
  <r>
    <x v="3"/>
    <x v="69"/>
    <s v="DVP"/>
    <x v="286"/>
    <m/>
    <s v="Materials"/>
    <s v="Equity"/>
    <n v="671125.1"/>
    <n v="0.21"/>
    <n v="671125.1"/>
    <n v="215968"/>
    <n v="3.11"/>
    <s v="Australia"/>
    <s v="Asx - All Markets"/>
    <s v="AUD"/>
  </r>
  <r>
    <x v="3"/>
    <x v="69"/>
    <s v="SLS"/>
    <x v="283"/>
    <m/>
    <s v="Materials"/>
    <s v="Equity"/>
    <n v="652280.14"/>
    <n v="0.2"/>
    <n v="652280.14"/>
    <n v="81283"/>
    <n v="8.02"/>
    <s v="Canada"/>
    <s v="Toronto Stock Exchange"/>
    <s v="CAD"/>
  </r>
  <r>
    <x v="3"/>
    <x v="69"/>
    <n v="603993"/>
    <x v="295"/>
    <m/>
    <s v="Materials"/>
    <s v="Equity"/>
    <n v="643271.07999999996"/>
    <n v="0.2"/>
    <n v="643271.07999999996"/>
    <n v="224500"/>
    <n v="2.87"/>
    <s v="China"/>
    <s v="Shanghai Stock Exchange"/>
    <s v="CNY"/>
  </r>
  <r>
    <x v="3"/>
    <x v="69"/>
    <s v="SOLG"/>
    <x v="290"/>
    <m/>
    <s v="Materials"/>
    <s v="Equity"/>
    <n v="501648.23"/>
    <n v="0.16"/>
    <n v="501648.23"/>
    <n v="1351300"/>
    <n v="0.37"/>
    <s v="United Kingdom"/>
    <s v="London Stock Exchange"/>
    <s v="GBP"/>
  </r>
  <r>
    <x v="3"/>
    <x v="69"/>
    <n v="601168"/>
    <x v="287"/>
    <m/>
    <s v="Materials"/>
    <s v="Equity"/>
    <n v="463705.9"/>
    <n v="0.14000000000000001"/>
    <n v="463705.9"/>
    <n v="117100"/>
    <n v="3.96"/>
    <s v="China"/>
    <s v="Shanghai Stock Exchange"/>
    <s v="CNY"/>
  </r>
  <r>
    <x v="3"/>
    <x v="69"/>
    <s v="CAML"/>
    <x v="291"/>
    <m/>
    <s v="Materials"/>
    <s v="Equity"/>
    <n v="370256.43"/>
    <n v="0.11"/>
    <n v="370256.43"/>
    <n v="146422"/>
    <n v="2.5299999999999998"/>
    <s v="United Kingdom"/>
    <s v="London Stock Exchange"/>
    <s v="GBP"/>
  </r>
  <r>
    <x v="3"/>
    <x v="69"/>
    <n v="601212"/>
    <x v="292"/>
    <m/>
    <s v="Materials"/>
    <s v="Equity"/>
    <n v="302810.90999999997"/>
    <n v="0.09"/>
    <n v="302810.90999999997"/>
    <n v="361300"/>
    <n v="0.84"/>
    <s v="China"/>
    <s v="Shanghai Stock Exchange"/>
    <s v="CNY"/>
  </r>
  <r>
    <x v="3"/>
    <x v="69"/>
    <n v="878"/>
    <x v="293"/>
    <m/>
    <s v="Materials"/>
    <s v="Equity"/>
    <n v="288258.65000000002"/>
    <n v="0.09"/>
    <n v="288258.65000000002"/>
    <n v="98100"/>
    <n v="2.94"/>
    <s v="China"/>
    <s v="Shenzhen Stock Exchange"/>
    <s v="CNY"/>
  </r>
  <r>
    <x v="3"/>
    <x v="69"/>
    <n v="737"/>
    <x v="294"/>
    <m/>
    <s v="Materials"/>
    <s v="Equity"/>
    <n v="204613.5"/>
    <n v="0.06"/>
    <n v="204613.5"/>
    <n v="92800"/>
    <n v="2.2000000000000002"/>
    <s v="China"/>
    <s v="Shenzhen Stock Exchange"/>
    <s v="CNY"/>
  </r>
  <r>
    <x v="3"/>
    <x v="69"/>
    <n v="600490"/>
    <x v="354"/>
    <m/>
    <s v="Materials"/>
    <s v="Equity"/>
    <n v="119162.46"/>
    <n v="0.04"/>
    <n v="119162.46"/>
    <n v="107600"/>
    <n v="1.1100000000000001"/>
    <s v="China"/>
    <s v="Shanghai Stock Exchange"/>
    <s v="CNY"/>
  </r>
  <r>
    <x v="3"/>
    <x v="69"/>
    <s v="MSIFT"/>
    <x v="142"/>
    <m/>
    <s v="Cash and/or Derivatives"/>
    <s v="Cash Collateral and Margins"/>
    <n v="79000"/>
    <n v="0.02"/>
    <n v="79000"/>
    <n v="79000"/>
    <n v="100"/>
    <s v="United States"/>
    <s v="-"/>
    <s v="USD"/>
  </r>
  <r>
    <x v="3"/>
    <x v="69"/>
    <n v="2362"/>
    <x v="296"/>
    <m/>
    <s v="Materials"/>
    <s v="Equity"/>
    <n v="70450.570000000007"/>
    <n v="0.02"/>
    <n v="70450.570000000007"/>
    <n v="1071000"/>
    <n v="7.0000000000000007E-2"/>
    <s v="China"/>
    <s v="Hong Kong Exchanges And Clearing Ltd"/>
    <s v="HKD"/>
  </r>
  <r>
    <x v="3"/>
    <x v="69"/>
    <s v="CAD"/>
    <x v="257"/>
    <m/>
    <s v="Cash and/or Derivatives"/>
    <s v="Cash"/>
    <n v="41235.550000000003"/>
    <n v="0.01"/>
    <n v="41235.550000000003"/>
    <n v="56524"/>
    <n v="72.95"/>
    <s v="Canada"/>
    <s v="-"/>
    <s v="CAD"/>
  </r>
  <r>
    <x v="3"/>
    <x v="69"/>
    <s v="EUR"/>
    <x v="43"/>
    <m/>
    <s v="Cash and/or Derivatives"/>
    <s v="Cash"/>
    <n v="31362.38"/>
    <n v="0.01"/>
    <n v="31362.38"/>
    <n v="26704"/>
    <n v="117.45"/>
    <s v="European Union"/>
    <s v="-"/>
    <s v="EUR"/>
  </r>
  <r>
    <x v="3"/>
    <x v="69"/>
    <s v="MXN"/>
    <x v="272"/>
    <m/>
    <s v="Cash and/or Derivatives"/>
    <s v="Cash"/>
    <n v="25023.279999999999"/>
    <n v="0.01"/>
    <n v="25023.279999999999"/>
    <n v="449906"/>
    <n v="5.56"/>
    <s v="Mexico"/>
    <s v="-"/>
    <s v="MXN"/>
  </r>
  <r>
    <x v="3"/>
    <x v="69"/>
    <s v="BRL"/>
    <x v="298"/>
    <m/>
    <s v="Cash and/or Derivatives"/>
    <s v="Cash"/>
    <n v="3714"/>
    <n v="0"/>
    <n v="3714"/>
    <n v="20352"/>
    <n v="18.25"/>
    <s v="Brazil"/>
    <s v="-"/>
    <s v="BRL"/>
  </r>
  <r>
    <x v="3"/>
    <x v="69"/>
    <s v="IDR"/>
    <x v="304"/>
    <m/>
    <s v="Cash and/or Derivatives"/>
    <s v="FX"/>
    <n v="435.8"/>
    <n v="0"/>
    <n v="435.8"/>
    <n v="1024255000"/>
    <n v="1"/>
    <s v="United States"/>
    <s v="-"/>
    <s v="USD"/>
  </r>
  <r>
    <x v="3"/>
    <x v="69"/>
    <s v="IDR"/>
    <x v="304"/>
    <m/>
    <s v="Cash and/or Derivatives"/>
    <s v="FX"/>
    <n v="398.71"/>
    <n v="0"/>
    <n v="398.71"/>
    <n v="1072645000"/>
    <n v="1"/>
    <s v="United States"/>
    <s v="-"/>
    <s v="USD"/>
  </r>
  <r>
    <x v="3"/>
    <x v="69"/>
    <s v="CNH"/>
    <x v="62"/>
    <m/>
    <s v="Cash and/or Derivatives"/>
    <s v="FX"/>
    <n v="100.78"/>
    <n v="0"/>
    <n v="100.78"/>
    <n v="388342"/>
    <n v="1"/>
    <s v="United States"/>
    <s v="-"/>
    <s v="USD"/>
  </r>
  <r>
    <x v="3"/>
    <x v="69"/>
    <s v="GBP"/>
    <x v="145"/>
    <m/>
    <s v="Cash and/or Derivatives"/>
    <s v="FX"/>
    <n v="26.38"/>
    <n v="0"/>
    <n v="26.38"/>
    <n v="16564"/>
    <n v="1"/>
    <s v="United States"/>
    <s v="-"/>
    <s v="USD"/>
  </r>
  <r>
    <x v="3"/>
    <x v="69"/>
    <s v="JSH6"/>
    <x v="346"/>
    <m/>
    <s v="Cash and/or Derivatives"/>
    <s v="Futures"/>
    <n v="0"/>
    <n v="0"/>
    <n v="704705.23"/>
    <n v="18"/>
    <n v="783.01"/>
    <s v="European Union"/>
    <s v="Eurex Deutschland"/>
    <s v="EUR"/>
  </r>
  <r>
    <x v="3"/>
    <x v="69"/>
    <s v="JPY"/>
    <x v="61"/>
    <m/>
    <s v="Cash and/or Derivatives"/>
    <s v="FX"/>
    <n v="-31.06"/>
    <n v="0"/>
    <n v="-31.06"/>
    <n v="1850400"/>
    <n v="1"/>
    <s v="United States"/>
    <s v="-"/>
    <s v="USD"/>
  </r>
  <r>
    <x v="3"/>
    <x v="69"/>
    <s v="HKD"/>
    <x v="63"/>
    <m/>
    <s v="Cash and/or Derivatives"/>
    <s v="FX"/>
    <n v="-24.87"/>
    <n v="0"/>
    <n v="-24.87"/>
    <n v="596120"/>
    <n v="1"/>
    <s v="United States"/>
    <s v="-"/>
    <s v="USD"/>
  </r>
  <r>
    <x v="3"/>
    <x v="69"/>
    <s v="JPY"/>
    <x v="61"/>
    <m/>
    <s v="Cash and/or Derivatives"/>
    <s v="FX"/>
    <n v="-60.2"/>
    <n v="0"/>
    <n v="-60.2"/>
    <n v="1816000"/>
    <n v="1"/>
    <s v="United States"/>
    <s v="-"/>
    <s v="USD"/>
  </r>
  <r>
    <x v="3"/>
    <x v="69"/>
    <s v="PLN"/>
    <x v="303"/>
    <m/>
    <s v="Cash and/or Derivatives"/>
    <s v="FX"/>
    <n v="-87.9"/>
    <n v="0"/>
    <n v="-87.9"/>
    <n v="433973"/>
    <n v="1"/>
    <s v="United States"/>
    <s v="-"/>
    <s v="USD"/>
  </r>
  <r>
    <x v="3"/>
    <x v="69"/>
    <s v="HKD"/>
    <x v="63"/>
    <m/>
    <s v="Cash and/or Derivatives"/>
    <s v="FX"/>
    <n v="-84.49"/>
    <n v="0"/>
    <n v="-84.49"/>
    <n v="603480"/>
    <n v="1"/>
    <s v="United States"/>
    <s v="-"/>
    <s v="USD"/>
  </r>
  <r>
    <x v="3"/>
    <x v="69"/>
    <s v="PLN"/>
    <x v="303"/>
    <m/>
    <s v="Cash and/or Derivatives"/>
    <s v="FX"/>
    <n v="-330.34"/>
    <n v="0"/>
    <n v="-330.34"/>
    <n v="433973"/>
    <n v="1"/>
    <s v="United States"/>
    <s v="-"/>
    <s v="USD"/>
  </r>
  <r>
    <x v="3"/>
    <x v="69"/>
    <s v="GBP"/>
    <x v="145"/>
    <m/>
    <s v="Cash and/or Derivatives"/>
    <s v="FX"/>
    <n v="-1295.83"/>
    <n v="0"/>
    <n v="-1295.83"/>
    <n v="548524"/>
    <n v="1"/>
    <s v="United States"/>
    <s v="-"/>
    <s v="USD"/>
  </r>
  <r>
    <x v="3"/>
    <x v="69"/>
    <s v="AUD"/>
    <x v="301"/>
    <m/>
    <s v="Cash and/or Derivatives"/>
    <s v="FX"/>
    <n v="-3332.47"/>
    <n v="0"/>
    <n v="-3332.47"/>
    <n v="1011186"/>
    <n v="1"/>
    <s v="United States"/>
    <s v="-"/>
    <s v="USD"/>
  </r>
  <r>
    <x v="3"/>
    <x v="69"/>
    <s v="JPY"/>
    <x v="46"/>
    <m/>
    <s v="Cash and/or Derivatives"/>
    <s v="Cash"/>
    <n v="-16382.86"/>
    <n v="-0.01"/>
    <n v="-16382.86"/>
    <n v="-2567931"/>
    <n v="0.64"/>
    <s v="Japan"/>
    <s v="-"/>
    <s v="JPY"/>
  </r>
  <r>
    <x v="3"/>
    <x v="69"/>
    <s v="CNH"/>
    <x v="57"/>
    <m/>
    <s v="Cash and/or Derivatives"/>
    <s v="Cash"/>
    <n v="-46554.29"/>
    <n v="-0.01"/>
    <n v="-46554.29"/>
    <n v="-324947"/>
    <n v="14.33"/>
    <s v="China"/>
    <s v="-"/>
    <s v="CNH"/>
  </r>
  <r>
    <x v="3"/>
    <x v="69"/>
    <s v="IDR"/>
    <x v="249"/>
    <m/>
    <s v="Cash and/or Derivatives"/>
    <s v="Cash"/>
    <n v="-77726.240000000005"/>
    <n v="-0.02"/>
    <n v="-77726.240000000005"/>
    <n v="-1296085133"/>
    <n v="0.01"/>
    <s v="Indonesia"/>
    <s v="-"/>
    <s v="IDR"/>
  </r>
  <r>
    <x v="3"/>
    <x v="69"/>
    <s v="HKD"/>
    <x v="45"/>
    <m/>
    <s v="Cash and/or Derivatives"/>
    <s v="Cash"/>
    <n v="-128104.26"/>
    <n v="-0.04"/>
    <n v="-128104.26"/>
    <n v="-997099"/>
    <n v="12.85"/>
    <s v="Hong Kong"/>
    <s v="-"/>
    <s v="HKD"/>
  </r>
  <r>
    <x v="3"/>
    <x v="69"/>
    <s v="PLN"/>
    <x v="233"/>
    <m/>
    <s v="Cash and/or Derivatives"/>
    <s v="Cash"/>
    <n v="-236125.16"/>
    <n v="-7.0000000000000007E-2"/>
    <n v="-236125.16"/>
    <n v="-848917"/>
    <n v="27.81"/>
    <s v="Poland"/>
    <s v="-"/>
    <s v="PLN"/>
  </r>
  <r>
    <x v="3"/>
    <x v="69"/>
    <s v="AUD"/>
    <x v="231"/>
    <m/>
    <s v="Cash and/or Derivatives"/>
    <s v="Cash"/>
    <n v="-659258.85"/>
    <n v="-0.2"/>
    <n v="-659258.85"/>
    <n v="-988616"/>
    <n v="66.680000000000007"/>
    <s v="Australia"/>
    <s v="-"/>
    <s v="AUD"/>
  </r>
  <r>
    <x v="3"/>
    <x v="69"/>
    <s v="GBP"/>
    <x v="49"/>
    <m/>
    <s v="Cash and/or Derivatives"/>
    <s v="Cash"/>
    <n v="-750375.19"/>
    <n v="-0.23"/>
    <n v="-750375.19"/>
    <n v="-557879"/>
    <n v="134.5"/>
    <s v="United Kingdom"/>
    <s v="-"/>
    <s v="GBP"/>
  </r>
  <r>
    <x v="4"/>
    <x v="69"/>
    <s v="RR."/>
    <x v="315"/>
    <m/>
    <s v="Industrials"/>
    <s v="Equity"/>
    <n v="17691819.039999999"/>
    <n v="13.54"/>
    <n v="17691819.039999999"/>
    <n v="1343293"/>
    <n v="13.17"/>
    <s v="United Kingdom"/>
    <s v="London Stock Exchange"/>
    <s v="GBP"/>
  </r>
  <r>
    <x v="4"/>
    <x v="69"/>
    <s v="RHM"/>
    <x v="312"/>
    <m/>
    <s v="Industrials"/>
    <s v="Equity"/>
    <n v="17526908"/>
    <n v="13.42"/>
    <n v="17526908"/>
    <n v="11228"/>
    <n v="1561"/>
    <s v="Germany"/>
    <s v="Xetra"/>
    <s v="EUR"/>
  </r>
  <r>
    <x v="4"/>
    <x v="69"/>
    <s v="BA."/>
    <x v="313"/>
    <m/>
    <s v="Industrials"/>
    <s v="Equity"/>
    <n v="17411370.140000001"/>
    <n v="13.33"/>
    <n v="17411370.140000001"/>
    <n v="886989"/>
    <n v="19.63"/>
    <s v="United Kingdom"/>
    <s v="London Stock Exchange"/>
    <s v="GBP"/>
  </r>
  <r>
    <x v="4"/>
    <x v="69"/>
    <s v="HO"/>
    <x v="314"/>
    <m/>
    <s v="Industrials"/>
    <s v="Equity"/>
    <n v="16870767"/>
    <n v="12.91"/>
    <n v="16870767"/>
    <n v="73415"/>
    <n v="229.8"/>
    <s v="France"/>
    <s v="Nyse Euronext - Euronext Paris"/>
    <s v="EUR"/>
  </r>
  <r>
    <x v="4"/>
    <x v="69"/>
    <s v="LDO"/>
    <x v="316"/>
    <m/>
    <s v="Industrials"/>
    <s v="Equity"/>
    <n v="15102836.880000001"/>
    <n v="11.56"/>
    <n v="15102836.880000001"/>
    <n v="307218"/>
    <n v="49.16"/>
    <s v="Italy"/>
    <s v="Borsa Italiana"/>
    <s v="EUR"/>
  </r>
  <r>
    <x v="4"/>
    <x v="69"/>
    <s v="SAAB B"/>
    <x v="317"/>
    <m/>
    <s v="Industrials"/>
    <s v="Equity"/>
    <n v="12556192"/>
    <n v="9.61"/>
    <n v="12556192"/>
    <n v="252876"/>
    <n v="49.65"/>
    <s v="Sweden"/>
    <s v="Nasdaq Omx Nordic"/>
    <s v="SEK"/>
  </r>
  <r>
    <x v="4"/>
    <x v="69"/>
    <s v="BAB"/>
    <x v="318"/>
    <m/>
    <s v="Industrials"/>
    <s v="Equity"/>
    <n v="5481052.4100000001"/>
    <n v="4.2"/>
    <n v="5481052.4100000001"/>
    <n v="385025"/>
    <n v="14.24"/>
    <s v="United Kingdom"/>
    <s v="London Stock Exchange"/>
    <s v="GBP"/>
  </r>
  <r>
    <x v="4"/>
    <x v="69"/>
    <s v="ASELS.E"/>
    <x v="320"/>
    <m/>
    <s v="Industrials"/>
    <s v="Equity"/>
    <n v="4119937.05"/>
    <n v="3.15"/>
    <n v="4119937.05"/>
    <n v="897230"/>
    <n v="4.59"/>
    <s v="Turkey"/>
    <s v="Istanbul Stock Exchange"/>
    <s v="TRY"/>
  </r>
  <r>
    <x v="4"/>
    <x v="69"/>
    <s v="AM"/>
    <x v="319"/>
    <m/>
    <s v="Industrials"/>
    <s v="Equity"/>
    <n v="3785832.6"/>
    <n v="2.9"/>
    <n v="3785832.6"/>
    <n v="13827"/>
    <n v="273.8"/>
    <s v="France"/>
    <s v="Nyse Euronext - Euronext Paris"/>
    <s v="EUR"/>
  </r>
  <r>
    <x v="4"/>
    <x v="69"/>
    <s v="AIR"/>
    <x v="321"/>
    <m/>
    <s v="Industrials"/>
    <s v="Equity"/>
    <n v="3588857.6"/>
    <n v="2.75"/>
    <n v="3588857.6"/>
    <n v="18089"/>
    <n v="198.4"/>
    <s v="France"/>
    <s v="Nyse Euronext - Euronext Paris"/>
    <s v="EUR"/>
  </r>
  <r>
    <x v="4"/>
    <x v="69"/>
    <s v="SAF"/>
    <x v="322"/>
    <m/>
    <s v="Industrials"/>
    <s v="Equity"/>
    <n v="3423966.2"/>
    <n v="2.62"/>
    <n v="3423966.2"/>
    <n v="11513"/>
    <n v="297.39999999999998"/>
    <s v="France"/>
    <s v="Nyse Euronext - Euronext Paris"/>
    <s v="EUR"/>
  </r>
  <r>
    <x v="4"/>
    <x v="69"/>
    <s v="HAG"/>
    <x v="323"/>
    <m/>
    <s v="Industrials"/>
    <s v="Equity"/>
    <n v="3362233.8"/>
    <n v="2.57"/>
    <n v="3362233.8"/>
    <n v="45807"/>
    <n v="73.400000000000006"/>
    <s v="Germany"/>
    <s v="Xetra"/>
    <s v="EUR"/>
  </r>
  <r>
    <x v="4"/>
    <x v="69"/>
    <s v="R3NK"/>
    <x v="324"/>
    <m/>
    <s v="Industrials"/>
    <s v="Equity"/>
    <n v="3063042.5"/>
    <n v="2.34"/>
    <n v="3063042.5"/>
    <n v="57125"/>
    <n v="53.62"/>
    <s v="Germany"/>
    <s v="Xetra"/>
    <s v="EUR"/>
  </r>
  <r>
    <x v="4"/>
    <x v="69"/>
    <s v="QQ."/>
    <x v="325"/>
    <m/>
    <s v="Industrials"/>
    <s v="Equity"/>
    <n v="1838510.23"/>
    <n v="1.41"/>
    <n v="1838510.23"/>
    <n v="363524"/>
    <n v="5.0599999999999996"/>
    <s v="United Kingdom"/>
    <s v="London Stock Exchange"/>
    <s v="GBP"/>
  </r>
  <r>
    <x v="4"/>
    <x v="69"/>
    <s v="KOG"/>
    <x v="326"/>
    <m/>
    <s v="Industrials"/>
    <s v="Equity"/>
    <n v="1528657.35"/>
    <n v="1.17"/>
    <n v="1528657.35"/>
    <n v="70028"/>
    <n v="21.83"/>
    <s v="Norway"/>
    <s v="Oslo Bors Asa"/>
    <s v="NOK"/>
  </r>
  <r>
    <x v="4"/>
    <x v="69"/>
    <s v="CHG"/>
    <x v="327"/>
    <m/>
    <s v="Industrials"/>
    <s v="Equity"/>
    <n v="1120003.56"/>
    <n v="0.86"/>
    <n v="1120003.56"/>
    <n v="206973"/>
    <n v="5.41"/>
    <s v="United Kingdom"/>
    <s v="London Stock Exchange"/>
    <s v="GBP"/>
  </r>
  <r>
    <x v="4"/>
    <x v="69"/>
    <s v="MILDEF"/>
    <x v="328"/>
    <m/>
    <s v="Industrials"/>
    <s v="Equity"/>
    <n v="378397.8"/>
    <n v="0.28999999999999998"/>
    <n v="378397.8"/>
    <n v="34198"/>
    <n v="11.06"/>
    <s v="Sweden"/>
    <s v="Nasdaq Omx Nordic"/>
    <s v="SEK"/>
  </r>
  <r>
    <x v="4"/>
    <x v="69"/>
    <s v="CZG"/>
    <x v="330"/>
    <m/>
    <s v="Industrials"/>
    <s v="Equity"/>
    <n v="313818.33"/>
    <n v="0.24"/>
    <n v="313818.33"/>
    <n v="10237"/>
    <n v="30.66"/>
    <s v="Czech Republic"/>
    <s v="Prague Stock Exchange"/>
    <s v="CZK"/>
  </r>
  <r>
    <x v="4"/>
    <x v="69"/>
    <s v="CHRT"/>
    <x v="329"/>
    <m/>
    <s v="Industrials"/>
    <s v="Equity"/>
    <n v="295514.09000000003"/>
    <n v="0.23"/>
    <n v="295514.09000000003"/>
    <n v="28449"/>
    <n v="10.39"/>
    <s v="United Kingdom"/>
    <s v="London Stock Exchange"/>
    <s v="GBP"/>
  </r>
  <r>
    <x v="4"/>
    <x v="69"/>
    <s v="SMIN"/>
    <x v="331"/>
    <m/>
    <s v="Industrials"/>
    <s v="Equity"/>
    <n v="274644.59000000003"/>
    <n v="0.21"/>
    <n v="274644.59000000003"/>
    <n v="10196"/>
    <n v="26.94"/>
    <s v="United Kingdom"/>
    <s v="London Stock Exchange"/>
    <s v="GBP"/>
  </r>
  <r>
    <x v="4"/>
    <x v="69"/>
    <s v="MRO"/>
    <x v="332"/>
    <m/>
    <s v="Industrials"/>
    <s v="Equity"/>
    <n v="255208.3"/>
    <n v="0.2"/>
    <n v="255208.3"/>
    <n v="37872"/>
    <n v="6.74"/>
    <s v="United Kingdom"/>
    <s v="London Stock Exchange"/>
    <s v="GBP"/>
  </r>
  <r>
    <x v="4"/>
    <x v="69"/>
    <s v="EUR"/>
    <x v="43"/>
    <m/>
    <s v="Cash and/or Derivatives"/>
    <s v="Cash"/>
    <n v="252703.45"/>
    <n v="0.19"/>
    <n v="252703.45"/>
    <n v="252703"/>
    <n v="100"/>
    <s v="European Union"/>
    <s v="-"/>
    <s v="EUR"/>
  </r>
  <r>
    <x v="4"/>
    <x v="69"/>
    <s v="IDR"/>
    <x v="333"/>
    <m/>
    <s v="Information Technology"/>
    <s v="Equity"/>
    <n v="132368.57999999999"/>
    <n v="0.1"/>
    <n v="132368.57999999999"/>
    <n v="2727"/>
    <n v="48.54"/>
    <s v="Spain"/>
    <s v="Bolsa De Madrid"/>
    <s v="EUR"/>
  </r>
  <r>
    <x v="4"/>
    <x v="69"/>
    <s v="AVON"/>
    <x v="334"/>
    <m/>
    <s v="Industrials"/>
    <s v="Equity"/>
    <n v="102088.38"/>
    <n v="0.08"/>
    <n v="102088.38"/>
    <n v="4914"/>
    <n v="20.78"/>
    <s v="United Kingdom"/>
    <s v="London Stock Exchange"/>
    <s v="GBP"/>
  </r>
  <r>
    <x v="4"/>
    <x v="69"/>
    <s v="FCT"/>
    <x v="335"/>
    <m/>
    <s v="Industrials"/>
    <s v="Equity"/>
    <n v="46993.8"/>
    <n v="0.04"/>
    <n v="46993.8"/>
    <n v="2814"/>
    <n v="16.7"/>
    <s v="Italy"/>
    <s v="Borsa Italiana"/>
    <s v="EUR"/>
  </r>
  <r>
    <x v="4"/>
    <x v="69"/>
    <s v="KIT"/>
    <x v="336"/>
    <m/>
    <s v="Information Technology"/>
    <s v="Equity"/>
    <n v="38889.11"/>
    <n v="0.03"/>
    <n v="38889.11"/>
    <n v="6337"/>
    <n v="6.14"/>
    <s v="Norway"/>
    <s v="Oslo Bors Asa"/>
    <s v="NOK"/>
  </r>
  <r>
    <x v="4"/>
    <x v="69"/>
    <s v="GSIFT"/>
    <x v="337"/>
    <m/>
    <s v="Cash and/or Derivatives"/>
    <s v="Cash Collateral and Margins"/>
    <n v="22000"/>
    <n v="0.02"/>
    <n v="22000"/>
    <n v="22000"/>
    <n v="100"/>
    <s v="United States"/>
    <s v="-"/>
    <s v="EUR"/>
  </r>
  <r>
    <x v="4"/>
    <x v="69"/>
    <s v="OTKAR.E"/>
    <x v="338"/>
    <m/>
    <s v="Industrials"/>
    <s v="Equity"/>
    <n v="14302.88"/>
    <n v="0.01"/>
    <n v="14302.88"/>
    <n v="1485"/>
    <n v="9.6300000000000008"/>
    <s v="Turkey"/>
    <s v="Istanbul Stock Exchange"/>
    <s v="TRY"/>
  </r>
  <r>
    <x v="4"/>
    <x v="69"/>
    <s v="GBP"/>
    <x v="49"/>
    <m/>
    <s v="Cash and/or Derivatives"/>
    <s v="Cash"/>
    <n v="14257.06"/>
    <n v="0.01"/>
    <n v="14257.06"/>
    <n v="12449"/>
    <n v="114.53"/>
    <s v="United Kingdom"/>
    <s v="-"/>
    <s v="GBP"/>
  </r>
  <r>
    <x v="4"/>
    <x v="69"/>
    <s v="TRY"/>
    <x v="339"/>
    <m/>
    <s v="Cash and/or Derivatives"/>
    <s v="Cash"/>
    <n v="10750.36"/>
    <n v="0.01"/>
    <n v="10750.36"/>
    <n v="542453"/>
    <n v="1.98"/>
    <s v="Turkey"/>
    <s v="-"/>
    <s v="TRY"/>
  </r>
  <r>
    <x v="4"/>
    <x v="69"/>
    <s v="SEK"/>
    <x v="229"/>
    <m/>
    <s v="Cash and/or Derivatives"/>
    <s v="Cash"/>
    <n v="3799.71"/>
    <n v="0"/>
    <n v="3799.71"/>
    <n v="41140"/>
    <n v="9.24"/>
    <s v="Sweden"/>
    <s v="-"/>
    <s v="SEK"/>
  </r>
  <r>
    <x v="4"/>
    <x v="69"/>
    <s v="NOK"/>
    <x v="234"/>
    <m/>
    <s v="Cash and/or Derivatives"/>
    <s v="Cash"/>
    <n v="3433.46"/>
    <n v="0"/>
    <n v="3433.46"/>
    <n v="40675"/>
    <n v="8.44"/>
    <s v="Norway"/>
    <s v="-"/>
    <s v="NOK"/>
  </r>
  <r>
    <x v="4"/>
    <x v="69"/>
    <s v="CZK"/>
    <x v="340"/>
    <m/>
    <s v="Cash and/or Derivatives"/>
    <s v="Cash"/>
    <n v="3292.82"/>
    <n v="0"/>
    <n v="3292.82"/>
    <n v="79594"/>
    <n v="4.1399999999999997"/>
    <s v="Czech Republic"/>
    <s v="-"/>
    <s v="CZK"/>
  </r>
  <r>
    <x v="4"/>
    <x v="69"/>
    <s v="QBH6"/>
    <x v="349"/>
    <m/>
    <s v="Cash and/or Derivatives"/>
    <s v="Futures"/>
    <n v="0"/>
    <n v="0"/>
    <n v="269225"/>
    <n v="5"/>
    <n v="1076.9000000000001"/>
    <s v="European Union"/>
    <s v="Eurex Deutschland"/>
    <s v="EUR"/>
  </r>
  <r>
    <x v="0"/>
    <x v="70"/>
    <s v="MU"/>
    <x v="17"/>
    <s v="EQUITY"/>
    <s v="Information Technology"/>
    <s v="Equity"/>
    <n v="21644435.82"/>
    <n v="5.43"/>
    <n v="21644435.82"/>
    <n v="68621"/>
    <n v="315.42"/>
    <s v="United States"/>
    <s v="NASDAQ"/>
    <s v="USD"/>
  </r>
  <r>
    <x v="0"/>
    <x v="70"/>
    <n v="5930"/>
    <x v="13"/>
    <s v="EQUITY"/>
    <s v="Information Technology"/>
    <s v="Equity"/>
    <n v="19374510.879999999"/>
    <n v="4.8600000000000003"/>
    <n v="19374510.879999999"/>
    <n v="217477"/>
    <n v="89.09"/>
    <s v="Korea (South)"/>
    <s v="Korea Exchange (Stock Market)"/>
    <s v="KRW"/>
  </r>
  <r>
    <x v="0"/>
    <x v="70"/>
    <n v="2330"/>
    <x v="3"/>
    <s v="EQUITY"/>
    <s v="Information Technology"/>
    <s v="Equity"/>
    <n v="19054357.120000001"/>
    <n v="4.78"/>
    <n v="19054357.120000001"/>
    <n v="377126"/>
    <n v="50.53"/>
    <s v="Taiwan"/>
    <s v="Taiwan Stock Exchange"/>
    <s v="TWD"/>
  </r>
  <r>
    <x v="0"/>
    <x v="70"/>
    <s v="ASML"/>
    <x v="4"/>
    <s v="EQUITY"/>
    <s v="Information Technology"/>
    <s v="Equity"/>
    <n v="18601600.59"/>
    <n v="4.67"/>
    <n v="18601600.59"/>
    <n v="16049"/>
    <n v="1159.04"/>
    <s v="Netherlands"/>
    <s v="Euronext Amsterdam"/>
    <s v="EUR"/>
  </r>
  <r>
    <x v="0"/>
    <x v="70"/>
    <s v="NVDA"/>
    <x v="5"/>
    <s v="EQUITY"/>
    <s v="Information Technology"/>
    <s v="Equity"/>
    <n v="18513909.75"/>
    <n v="4.6399999999999997"/>
    <n v="18513909.75"/>
    <n v="98035"/>
    <n v="188.85"/>
    <s v="United States"/>
    <s v="NASDAQ"/>
    <s v="USD"/>
  </r>
  <r>
    <x v="0"/>
    <x v="70"/>
    <s v="AMD"/>
    <x v="10"/>
    <s v="EQUITY"/>
    <s v="Information Technology"/>
    <s v="Equity"/>
    <n v="17899500.059999999"/>
    <n v="4.49"/>
    <n v="17899500.059999999"/>
    <n v="80098"/>
    <n v="223.47"/>
    <s v="United States"/>
    <s v="NASDAQ"/>
    <s v="USD"/>
  </r>
  <r>
    <x v="0"/>
    <x v="70"/>
    <s v="ORCL"/>
    <x v="7"/>
    <s v="EQUITY"/>
    <s v="Information Technology"/>
    <s v="Equity"/>
    <n v="17475924.449999999"/>
    <n v="4.38"/>
    <n v="17475924.449999999"/>
    <n v="89295"/>
    <n v="195.71"/>
    <s v="United States"/>
    <s v="New York Stock Exchange Inc."/>
    <s v="USD"/>
  </r>
  <r>
    <x v="0"/>
    <x v="70"/>
    <s v="AMZN"/>
    <x v="6"/>
    <s v="EQUITY"/>
    <s v="Consumer Discretionary"/>
    <s v="Equity"/>
    <n v="17464509"/>
    <n v="4.38"/>
    <n v="17464509"/>
    <n v="77106"/>
    <n v="226.5"/>
    <s v="United States"/>
    <s v="NASDAQ"/>
    <s v="USD"/>
  </r>
  <r>
    <x v="0"/>
    <x v="70"/>
    <s v="MSFT"/>
    <x v="9"/>
    <s v="EQUITY"/>
    <s v="Information Technology"/>
    <s v="Equity"/>
    <n v="17351222.719999999"/>
    <n v="4.3499999999999996"/>
    <n v="17351222.719999999"/>
    <n v="36688"/>
    <n v="472.94"/>
    <s v="United States"/>
    <s v="NASDAQ"/>
    <s v="USD"/>
  </r>
  <r>
    <x v="0"/>
    <x v="70"/>
    <s v="AAPL"/>
    <x v="1"/>
    <s v="EQUITY"/>
    <s v="Information Technology"/>
    <s v="Equity"/>
    <n v="17289895.98"/>
    <n v="4.34"/>
    <n v="17289895.98"/>
    <n v="63798"/>
    <n v="271.01"/>
    <s v="United States"/>
    <s v="NASDAQ"/>
    <s v="USD"/>
  </r>
  <r>
    <x v="0"/>
    <x v="70"/>
    <s v="CSCO"/>
    <x v="2"/>
    <s v="EQUITY"/>
    <s v="Information Technology"/>
    <s v="Equity"/>
    <n v="17015014.559999999"/>
    <n v="4.2699999999999996"/>
    <n v="17015014.559999999"/>
    <n v="223764"/>
    <n v="76.040000000000006"/>
    <s v="United States"/>
    <s v="NASDAQ"/>
    <s v="USD"/>
  </r>
  <r>
    <x v="0"/>
    <x v="70"/>
    <s v="AMAT"/>
    <x v="51"/>
    <s v="EQUITY"/>
    <s v="Information Technology"/>
    <s v="Equity"/>
    <n v="16800879.690000001"/>
    <n v="4.22"/>
    <n v="16800879.690000001"/>
    <n v="62487"/>
    <n v="268.87"/>
    <s v="United States"/>
    <s v="NASDAQ"/>
    <s v="USD"/>
  </r>
  <r>
    <x v="0"/>
    <x v="70"/>
    <s v="IBM"/>
    <x v="8"/>
    <s v="EQUITY"/>
    <s v="Information Technology"/>
    <s v="Equity"/>
    <n v="16656018.5"/>
    <n v="4.18"/>
    <n v="16656018.5"/>
    <n v="57139"/>
    <n v="291.5"/>
    <s v="United States"/>
    <s v="New York Stock Exchange Inc."/>
    <s v="USD"/>
  </r>
  <r>
    <x v="0"/>
    <x v="70"/>
    <s v="PLTR"/>
    <x v="12"/>
    <s v="EQUITY"/>
    <s v="Information Technology"/>
    <s v="Equity"/>
    <n v="15876198.800000001"/>
    <n v="3.98"/>
    <n v="15876198.800000001"/>
    <n v="94580"/>
    <n v="167.86"/>
    <s v="United States"/>
    <s v="NASDAQ"/>
    <s v="USD"/>
  </r>
  <r>
    <x v="0"/>
    <x v="70"/>
    <s v="AVGO"/>
    <x v="0"/>
    <s v="EQUITY"/>
    <s v="Information Technology"/>
    <s v="Equity"/>
    <n v="15180913.02"/>
    <n v="3.81"/>
    <n v="15180913.02"/>
    <n v="43671"/>
    <n v="347.62"/>
    <s v="United States"/>
    <s v="NASDAQ"/>
    <s v="USD"/>
  </r>
  <r>
    <x v="0"/>
    <x v="70"/>
    <s v="INTC"/>
    <x v="20"/>
    <s v="EQUITY"/>
    <s v="Information Technology"/>
    <s v="Equity"/>
    <n v="14751314.82"/>
    <n v="3.7"/>
    <n v="14751314.82"/>
    <n v="374589"/>
    <n v="39.380000000000003"/>
    <s v="United States"/>
    <s v="NASDAQ"/>
    <s v="USD"/>
  </r>
  <r>
    <x v="0"/>
    <x v="70"/>
    <s v="QCOM"/>
    <x v="11"/>
    <s v="EQUITY"/>
    <s v="Information Technology"/>
    <s v="Equity"/>
    <n v="14548309.92"/>
    <n v="3.65"/>
    <n v="14548309.92"/>
    <n v="84104"/>
    <n v="172.98"/>
    <s v="United States"/>
    <s v="NASDAQ"/>
    <s v="USD"/>
  </r>
  <r>
    <x v="0"/>
    <x v="70"/>
    <s v="KLAC"/>
    <x v="21"/>
    <s v="EQUITY"/>
    <s v="Information Technology"/>
    <s v="Equity"/>
    <n v="13129589.939999999"/>
    <n v="3.29"/>
    <n v="13129589.939999999"/>
    <n v="10302"/>
    <n v="1274.47"/>
    <s v="United States"/>
    <s v="NASDAQ"/>
    <s v="USD"/>
  </r>
  <r>
    <x v="0"/>
    <x v="70"/>
    <s v="NOW"/>
    <x v="50"/>
    <s v="EQUITY"/>
    <s v="Information Technology"/>
    <s v="Equity"/>
    <n v="11977068.6"/>
    <n v="3"/>
    <n v="11977068.6"/>
    <n v="81228"/>
    <n v="147.44999999999999"/>
    <s v="United States"/>
    <s v="New York Stock Exchange Inc."/>
    <s v="USD"/>
  </r>
  <r>
    <x v="0"/>
    <x v="70"/>
    <s v="PANW"/>
    <x v="14"/>
    <s v="EQUITY"/>
    <s v="Information Technology"/>
    <s v="Equity"/>
    <n v="9818355.0600000005"/>
    <n v="2.46"/>
    <n v="9818355.0600000005"/>
    <n v="54738"/>
    <n v="179.37"/>
    <s v="United States"/>
    <s v="NASDAQ"/>
    <s v="USD"/>
  </r>
  <r>
    <x v="0"/>
    <x v="70"/>
    <s v="GOOGL"/>
    <x v="16"/>
    <s v="EQUITY"/>
    <s v="Communication"/>
    <s v="Equity"/>
    <n v="9576463.0500000007"/>
    <n v="2.4"/>
    <n v="9576463.0500000007"/>
    <n v="30387"/>
    <n v="315.14999999999998"/>
    <s v="United States"/>
    <s v="NASDAQ"/>
    <s v="USD"/>
  </r>
  <r>
    <x v="0"/>
    <x v="70"/>
    <s v="GOOG"/>
    <x v="18"/>
    <s v="EQUITY"/>
    <s v="Communication"/>
    <s v="Equity"/>
    <n v="8306474.7599999998"/>
    <n v="2.08"/>
    <n v="8306474.7599999998"/>
    <n v="26343"/>
    <n v="315.32"/>
    <s v="United States"/>
    <s v="NASDAQ"/>
    <s v="USD"/>
  </r>
  <r>
    <x v="0"/>
    <x v="70"/>
    <n v="8035"/>
    <x v="22"/>
    <s v="EQUITY"/>
    <s v="Information Technology"/>
    <s v="Equity"/>
    <n v="8131506.8499999996"/>
    <n v="2.04"/>
    <n v="8131506.8499999996"/>
    <n v="37100"/>
    <n v="219.18"/>
    <s v="Japan"/>
    <s v="Tokyo Stock Exchange"/>
    <s v="JPY"/>
  </r>
  <r>
    <x v="0"/>
    <x v="70"/>
    <n v="2317"/>
    <x v="24"/>
    <s v="EQUITY"/>
    <s v="Information Technology"/>
    <s v="Equity"/>
    <n v="7079030.2999999998"/>
    <n v="1.78"/>
    <n v="7079030.2999999998"/>
    <n v="957210"/>
    <n v="7.4"/>
    <s v="Taiwan"/>
    <s v="Taiwan Stock Exchange"/>
    <s v="TWD"/>
  </r>
  <r>
    <x v="0"/>
    <x v="70"/>
    <s v="EQIX"/>
    <x v="19"/>
    <s v="EQUITY"/>
    <s v="Real Estate"/>
    <s v="Equity"/>
    <n v="5891288.0999999996"/>
    <n v="1.48"/>
    <n v="5891288.0999999996"/>
    <n v="7710"/>
    <n v="764.11"/>
    <s v="United States"/>
    <s v="NASDAQ"/>
    <s v="USD"/>
  </r>
  <r>
    <x v="0"/>
    <x v="70"/>
    <s v="SNOW"/>
    <x v="25"/>
    <s v="EQUITY"/>
    <s v="Information Technology"/>
    <s v="Equity"/>
    <n v="5766869.8099999996"/>
    <n v="1.45"/>
    <n v="5766869.8099999996"/>
    <n v="26611"/>
    <n v="216.71"/>
    <s v="United States"/>
    <s v="New York Stock Exchange Inc."/>
    <s v="USD"/>
  </r>
  <r>
    <x v="0"/>
    <x v="70"/>
    <s v="DELL"/>
    <x v="26"/>
    <s v="EQUITY"/>
    <s v="Information Technology"/>
    <s v="Equity"/>
    <n v="3223882.8"/>
    <n v="0.81"/>
    <n v="3223882.8"/>
    <n v="25226"/>
    <n v="127.8"/>
    <s v="United States"/>
    <s v="New York Stock Exchange Inc."/>
    <s v="USD"/>
  </r>
  <r>
    <x v="0"/>
    <x v="70"/>
    <s v="MCHP"/>
    <x v="27"/>
    <s v="EQUITY"/>
    <s v="Information Technology"/>
    <s v="Equity"/>
    <n v="2761433.92"/>
    <n v="0.69"/>
    <n v="2761433.92"/>
    <n v="42464"/>
    <n v="65.03"/>
    <s v="United States"/>
    <s v="NASDAQ"/>
    <s v="USD"/>
  </r>
  <r>
    <x v="0"/>
    <x v="70"/>
    <s v="MDB"/>
    <x v="33"/>
    <s v="EQUITY"/>
    <s v="Information Technology"/>
    <s v="Equity"/>
    <n v="2554163.15"/>
    <n v="0.64"/>
    <n v="2554163.15"/>
    <n v="6391"/>
    <n v="399.65"/>
    <s v="United States"/>
    <s v="NASDAQ"/>
    <s v="USD"/>
  </r>
  <r>
    <x v="0"/>
    <x v="70"/>
    <s v="HPE"/>
    <x v="28"/>
    <s v="EQUITY"/>
    <s v="Information Technology"/>
    <s v="Equity"/>
    <n v="2505993.94"/>
    <n v="0.63"/>
    <n v="2505993.94"/>
    <n v="103682"/>
    <n v="24.17"/>
    <s v="United States"/>
    <s v="New York Stock Exchange Inc."/>
    <s v="USD"/>
  </r>
  <r>
    <x v="0"/>
    <x v="70"/>
    <n v="5935"/>
    <x v="32"/>
    <s v="EQUITY"/>
    <s v="Information Technology"/>
    <s v="Equity"/>
    <n v="2273676.1"/>
    <n v="0.56999999999999995"/>
    <n v="2273676.1"/>
    <n v="34741"/>
    <n v="65.45"/>
    <s v="Korea (South)"/>
    <s v="Korea Exchange (Stock Market)"/>
    <s v="KRW"/>
  </r>
  <r>
    <x v="0"/>
    <x v="70"/>
    <s v="PSTG"/>
    <x v="30"/>
    <s v="EQUITY"/>
    <s v="Information Technology"/>
    <s v="Equity"/>
    <n v="1782735.33"/>
    <n v="0.45"/>
    <n v="1782735.33"/>
    <n v="25833"/>
    <n v="69.010000000000005"/>
    <s v="United States"/>
    <s v="New York Stock Exchange Inc."/>
    <s v="USD"/>
  </r>
  <r>
    <x v="0"/>
    <x v="70"/>
    <s v="NTAP"/>
    <x v="29"/>
    <s v="EQUITY"/>
    <s v="Information Technology"/>
    <s v="Equity"/>
    <n v="1670407.83"/>
    <n v="0.42"/>
    <n v="1670407.83"/>
    <n v="15689"/>
    <n v="106.47"/>
    <s v="United States"/>
    <s v="NASDAQ"/>
    <s v="USD"/>
  </r>
  <r>
    <x v="0"/>
    <x v="70"/>
    <s v="NTNX"/>
    <x v="34"/>
    <s v="EQUITY"/>
    <s v="Information Technology"/>
    <s v="Equity"/>
    <n v="1077729.3999999999"/>
    <n v="0.27"/>
    <n v="1077729.3999999999"/>
    <n v="21299"/>
    <n v="50.6"/>
    <s v="United States"/>
    <s v="NASDAQ"/>
    <s v="USD"/>
  </r>
  <r>
    <x v="0"/>
    <x v="70"/>
    <s v="ZBRA"/>
    <x v="31"/>
    <s v="EQUITY"/>
    <s v="Information Technology"/>
    <s v="Equity"/>
    <n v="988978.9"/>
    <n v="0.25"/>
    <n v="988978.9"/>
    <n v="3983"/>
    <n v="248.3"/>
    <s v="United States"/>
    <s v="NASDAQ"/>
    <s v="USD"/>
  </r>
  <r>
    <x v="0"/>
    <x v="70"/>
    <s v="USD"/>
    <x v="38"/>
    <s v="CASH"/>
    <s v="Cash and/or Derivatives"/>
    <s v="Cash"/>
    <n v="888273.37"/>
    <n v="0.22"/>
    <n v="888273.37"/>
    <n v="888273"/>
    <n v="100"/>
    <s v="United States"/>
    <s v="-"/>
    <s v="USD"/>
  </r>
  <r>
    <x v="0"/>
    <x v="70"/>
    <s v="RBRK"/>
    <x v="52"/>
    <s v="EQUITY"/>
    <s v="Information Technology"/>
    <s v="Equity"/>
    <n v="843905.54"/>
    <n v="0.21"/>
    <n v="843905.54"/>
    <n v="11182"/>
    <n v="75.47"/>
    <s v="United States"/>
    <s v="New York Stock Exchange Inc."/>
    <s v="USD"/>
  </r>
  <r>
    <x v="0"/>
    <x v="70"/>
    <n v="992"/>
    <x v="36"/>
    <s v="EQUITY"/>
    <s v="Information Technology"/>
    <s v="Equity"/>
    <n v="816223.6"/>
    <n v="0.2"/>
    <n v="816223.6"/>
    <n v="666000"/>
    <n v="1.23"/>
    <s v="China"/>
    <s v="Hong Kong Exchanges And Clearing Ltd"/>
    <s v="HKD"/>
  </r>
  <r>
    <x v="0"/>
    <x v="70"/>
    <n v="66570"/>
    <x v="53"/>
    <s v="EQUITY"/>
    <s v="Consumer Discretionary"/>
    <s v="Equity"/>
    <n v="526639.91"/>
    <n v="0.13"/>
    <n v="526639.91"/>
    <n v="8311"/>
    <n v="63.37"/>
    <s v="Korea (South)"/>
    <s v="Korea Exchange (Stock Market)"/>
    <s v="KRW"/>
  </r>
  <r>
    <x v="0"/>
    <x v="70"/>
    <s v="CVLT"/>
    <x v="37"/>
    <s v="EQUITY"/>
    <s v="Information Technology"/>
    <s v="Equity"/>
    <n v="408676.38"/>
    <n v="0.1"/>
    <n v="408676.38"/>
    <n v="3291"/>
    <n v="124.18"/>
    <s v="United States"/>
    <s v="NASDAQ"/>
    <s v="USD"/>
  </r>
  <r>
    <x v="0"/>
    <x v="70"/>
    <n v="3706"/>
    <x v="55"/>
    <s v="EQUITY"/>
    <s v="Information Technology"/>
    <s v="Equity"/>
    <n v="220799.16"/>
    <n v="0.06"/>
    <n v="220799.16"/>
    <n v="76200"/>
    <n v="2.9"/>
    <s v="Taiwan"/>
    <s v="Taiwan Stock Exchange"/>
    <s v="TWD"/>
  </r>
  <r>
    <x v="0"/>
    <x v="70"/>
    <s v="GFS"/>
    <x v="54"/>
    <s v="EQUITY"/>
    <s v="Information Technology"/>
    <s v="Equity"/>
    <n v="192572.01"/>
    <n v="0.05"/>
    <n v="192572.01"/>
    <n v="5223"/>
    <n v="36.869999999999997"/>
    <s v="United States"/>
    <s v="NASDAQ"/>
    <s v="USD"/>
  </r>
  <r>
    <x v="0"/>
    <x v="70"/>
    <s v="ICSUAGD"/>
    <x v="42"/>
    <s v="FUND"/>
    <s v="Cash and/or Derivatives"/>
    <s v="Money Market"/>
    <n v="184649.67"/>
    <n v="0.05"/>
    <n v="184649.67"/>
    <n v="184650"/>
    <n v="1"/>
    <s v="Ireland"/>
    <s v="-"/>
    <s v="USD"/>
  </r>
  <r>
    <x v="0"/>
    <x v="70"/>
    <s v="KRW"/>
    <x v="39"/>
    <s v="CASH"/>
    <s v="Cash and/or Derivatives"/>
    <s v="Cash"/>
    <n v="119837.81"/>
    <n v="0.03"/>
    <n v="119837.81"/>
    <n v="172854051"/>
    <n v="7.0000000000000007E-2"/>
    <s v="Korea (South)"/>
    <s v="-"/>
    <s v="KRW"/>
  </r>
  <r>
    <x v="0"/>
    <x v="70"/>
    <s v="FSLY"/>
    <x v="40"/>
    <s v="EQUITY"/>
    <s v="Information Technology"/>
    <s v="Equity"/>
    <n v="91445.06"/>
    <n v="0.02"/>
    <n v="91445.06"/>
    <n v="8974"/>
    <n v="10.19"/>
    <s v="United States"/>
    <s v="NASDAQ"/>
    <s v="USD"/>
  </r>
  <r>
    <x v="0"/>
    <x v="70"/>
    <s v="CITFT"/>
    <x v="47"/>
    <s v="CASH"/>
    <s v="Cash and/or Derivatives"/>
    <s v="Cash Collateral and Margins"/>
    <n v="78000"/>
    <n v="0.02"/>
    <n v="78000"/>
    <n v="78000"/>
    <n v="100"/>
    <s v="United States"/>
    <s v="-"/>
    <s v="USD"/>
  </r>
  <r>
    <x v="0"/>
    <x v="70"/>
    <s v="EUR"/>
    <x v="43"/>
    <s v="CASH"/>
    <s v="Cash and/or Derivatives"/>
    <s v="Cash"/>
    <n v="57253.8"/>
    <n v="0.01"/>
    <n v="57253.8"/>
    <n v="48720"/>
    <n v="117.51"/>
    <s v="European Union"/>
    <s v="-"/>
    <s v="EUR"/>
  </r>
  <r>
    <x v="0"/>
    <x v="70"/>
    <s v="TWD"/>
    <x v="41"/>
    <s v="CASH"/>
    <s v="Cash and/or Derivatives"/>
    <s v="Cash"/>
    <n v="55491.65"/>
    <n v="0.01"/>
    <n v="55491.65"/>
    <n v="1740801"/>
    <n v="3.19"/>
    <s v="Taiwan"/>
    <s v="-"/>
    <s v="TWD"/>
  </r>
  <r>
    <x v="0"/>
    <x v="70"/>
    <n v="2388"/>
    <x v="44"/>
    <s v="EQUITY"/>
    <s v="Information Technology"/>
    <s v="Equity"/>
    <n v="36660.129999999997"/>
    <n v="0.01"/>
    <n v="36660.129999999997"/>
    <n v="22331"/>
    <n v="1.64"/>
    <s v="Taiwan"/>
    <s v="Taiwan Stock Exchange"/>
    <s v="TWD"/>
  </r>
  <r>
    <x v="0"/>
    <x v="70"/>
    <s v="JPY"/>
    <x v="46"/>
    <s v="CASH"/>
    <s v="Cash and/or Derivatives"/>
    <s v="Cash"/>
    <n v="20981.58"/>
    <n v="0.01"/>
    <n v="20981.58"/>
    <n v="3285400"/>
    <n v="0.64"/>
    <s v="Japan"/>
    <s v="-"/>
    <s v="JPY"/>
  </r>
  <r>
    <x v="0"/>
    <x v="70"/>
    <s v="HKD"/>
    <x v="45"/>
    <s v="CASH"/>
    <s v="Cash and/or Derivatives"/>
    <s v="Cash"/>
    <n v="19489.47"/>
    <n v="0"/>
    <n v="19489.47"/>
    <n v="151869"/>
    <n v="12.83"/>
    <s v="Hong Kong"/>
    <s v="-"/>
    <s v="HKD"/>
  </r>
  <r>
    <x v="0"/>
    <x v="70"/>
    <n v="300017"/>
    <x v="56"/>
    <s v="EQUITY"/>
    <s v="Information Technology"/>
    <s v="Equity"/>
    <n v="10297.74"/>
    <n v="0"/>
    <n v="10297.74"/>
    <n v="7000"/>
    <n v="1.47"/>
    <s v="China"/>
    <s v="Shenzhen Stock Exchange"/>
    <s v="CNY"/>
  </r>
  <r>
    <x v="0"/>
    <x v="70"/>
    <s v="CNH"/>
    <x v="57"/>
    <s v="CASH"/>
    <s v="Cash and/or Derivatives"/>
    <s v="Cash"/>
    <n v="2478.83"/>
    <n v="0"/>
    <n v="2478.83"/>
    <n v="17271"/>
    <n v="14.35"/>
    <s v="China"/>
    <s v="-"/>
    <s v="CNH"/>
  </r>
  <r>
    <x v="0"/>
    <x v="70"/>
    <s v="GBP"/>
    <x v="49"/>
    <s v="CASH"/>
    <s v="Cash and/or Derivatives"/>
    <s v="Cash"/>
    <n v="141.44"/>
    <n v="0"/>
    <n v="141.44"/>
    <n v="105"/>
    <n v="135"/>
    <s v="United Kingdom"/>
    <s v="-"/>
    <s v="GBP"/>
  </r>
  <r>
    <x v="0"/>
    <x v="70"/>
    <s v="HWBH6"/>
    <x v="347"/>
    <s v="FUTURE"/>
    <s v="Cash and/or Derivatives"/>
    <s v="Futures"/>
    <n v="0"/>
    <n v="0"/>
    <n v="1167721.5"/>
    <n v="23"/>
    <n v="25385.25"/>
    <s v="-"/>
    <s v="Chicago Mercantile Exchange"/>
    <s v="USD"/>
  </r>
  <r>
    <x v="4"/>
    <x v="70"/>
    <s v="RR."/>
    <x v="315"/>
    <m/>
    <s v="Industrials"/>
    <s v="Equity"/>
    <n v="18471636.16"/>
    <n v="13.72"/>
    <n v="18471636.16"/>
    <n v="1343293"/>
    <n v="13.75"/>
    <s v="United Kingdom"/>
    <s v="London Stock Exchange"/>
    <s v="GBP"/>
  </r>
  <r>
    <x v="4"/>
    <x v="70"/>
    <s v="RHM"/>
    <x v="312"/>
    <m/>
    <s v="Industrials"/>
    <s v="Equity"/>
    <n v="17987256"/>
    <n v="13.36"/>
    <n v="17987256"/>
    <n v="11228"/>
    <n v="1602"/>
    <s v="Germany"/>
    <s v="Xetra"/>
    <s v="EUR"/>
  </r>
  <r>
    <x v="4"/>
    <x v="70"/>
    <s v="BA."/>
    <x v="313"/>
    <m/>
    <s v="Industrials"/>
    <s v="Equity"/>
    <n v="17872622.670000002"/>
    <n v="13.27"/>
    <n v="17872622.670000002"/>
    <n v="886989"/>
    <n v="20.149999999999999"/>
    <s v="United Kingdom"/>
    <s v="London Stock Exchange"/>
    <s v="GBP"/>
  </r>
  <r>
    <x v="4"/>
    <x v="70"/>
    <s v="HO"/>
    <x v="314"/>
    <m/>
    <s v="Industrials"/>
    <s v="Equity"/>
    <n v="17252525"/>
    <n v="12.81"/>
    <n v="17252525"/>
    <n v="73415"/>
    <n v="235"/>
    <s v="France"/>
    <s v="Nyse Euronext - Euronext Paris"/>
    <s v="EUR"/>
  </r>
  <r>
    <x v="4"/>
    <x v="70"/>
    <s v="LDO"/>
    <x v="316"/>
    <m/>
    <s v="Industrials"/>
    <s v="Equity"/>
    <n v="15735705.960000001"/>
    <n v="11.69"/>
    <n v="15735705.960000001"/>
    <n v="307218"/>
    <n v="51.22"/>
    <s v="Italy"/>
    <s v="Borsa Italiana"/>
    <s v="EUR"/>
  </r>
  <r>
    <x v="4"/>
    <x v="70"/>
    <s v="SAAB B"/>
    <x v="317"/>
    <m/>
    <s v="Industrials"/>
    <s v="Equity"/>
    <n v="13099518.24"/>
    <n v="9.73"/>
    <n v="13099518.24"/>
    <n v="252876"/>
    <n v="51.8"/>
    <s v="Sweden"/>
    <s v="Nasdaq Omx Nordic"/>
    <s v="SEK"/>
  </r>
  <r>
    <x v="4"/>
    <x v="70"/>
    <s v="BAB"/>
    <x v="318"/>
    <m/>
    <s v="Industrials"/>
    <s v="Equity"/>
    <n v="5630640.46"/>
    <n v="4.18"/>
    <n v="5630640.46"/>
    <n v="385025"/>
    <n v="14.62"/>
    <s v="United Kingdom"/>
    <s v="London Stock Exchange"/>
    <s v="GBP"/>
  </r>
  <r>
    <x v="4"/>
    <x v="70"/>
    <s v="ASELS.E"/>
    <x v="320"/>
    <m/>
    <s v="Industrials"/>
    <s v="Equity"/>
    <n v="4084196.31"/>
    <n v="3.03"/>
    <n v="4084196.31"/>
    <n v="897230"/>
    <n v="4.55"/>
    <s v="Turkey"/>
    <s v="Istanbul Stock Exchange"/>
    <s v="TRY"/>
  </r>
  <r>
    <x v="4"/>
    <x v="70"/>
    <s v="AM"/>
    <x v="319"/>
    <m/>
    <s v="Industrials"/>
    <s v="Equity"/>
    <n v="3877090.8"/>
    <n v="2.88"/>
    <n v="3877090.8"/>
    <n v="13827"/>
    <n v="280.39999999999998"/>
    <s v="France"/>
    <s v="Nyse Euronext - Euronext Paris"/>
    <s v="EUR"/>
  </r>
  <r>
    <x v="4"/>
    <x v="70"/>
    <s v="AIR"/>
    <x v="321"/>
    <m/>
    <s v="Industrials"/>
    <s v="Equity"/>
    <n v="3684729.3"/>
    <n v="2.74"/>
    <n v="3684729.3"/>
    <n v="18089"/>
    <n v="203.7"/>
    <s v="France"/>
    <s v="Nyse Euronext - Euronext Paris"/>
    <s v="EUR"/>
  </r>
  <r>
    <x v="4"/>
    <x v="70"/>
    <s v="SAF"/>
    <x v="322"/>
    <m/>
    <s v="Industrials"/>
    <s v="Equity"/>
    <n v="3536793.6000000001"/>
    <n v="2.63"/>
    <n v="3536793.6000000001"/>
    <n v="11513"/>
    <n v="307.2"/>
    <s v="France"/>
    <s v="Nyse Euronext - Euronext Paris"/>
    <s v="EUR"/>
  </r>
  <r>
    <x v="4"/>
    <x v="70"/>
    <s v="HAG"/>
    <x v="323"/>
    <m/>
    <s v="Industrials"/>
    <s v="Equity"/>
    <n v="3499654.8"/>
    <n v="2.6"/>
    <n v="3499654.8"/>
    <n v="45807"/>
    <n v="76.400000000000006"/>
    <s v="Germany"/>
    <s v="Xetra"/>
    <s v="EUR"/>
  </r>
  <r>
    <x v="4"/>
    <x v="70"/>
    <s v="R3NK"/>
    <x v="324"/>
    <m/>
    <s v="Industrials"/>
    <s v="Equity"/>
    <n v="3173865"/>
    <n v="2.36"/>
    <n v="3173865"/>
    <n v="57125"/>
    <n v="55.56"/>
    <s v="Germany"/>
    <s v="Xetra"/>
    <s v="EUR"/>
  </r>
  <r>
    <x v="4"/>
    <x v="70"/>
    <s v="QQ."/>
    <x v="325"/>
    <m/>
    <s v="Industrials"/>
    <s v="Equity"/>
    <n v="1855870.22"/>
    <n v="1.38"/>
    <n v="1855870.22"/>
    <n v="363524"/>
    <n v="5.1100000000000003"/>
    <s v="United Kingdom"/>
    <s v="London Stock Exchange"/>
    <s v="GBP"/>
  </r>
  <r>
    <x v="4"/>
    <x v="70"/>
    <s v="KOG"/>
    <x v="326"/>
    <m/>
    <s v="Industrials"/>
    <s v="Equity"/>
    <n v="1597249.33"/>
    <n v="1.19"/>
    <n v="1597249.33"/>
    <n v="70028"/>
    <n v="22.81"/>
    <s v="Norway"/>
    <s v="Oslo Bors Asa"/>
    <s v="NOK"/>
  </r>
  <r>
    <x v="4"/>
    <x v="70"/>
    <s v="CHG"/>
    <x v="327"/>
    <m/>
    <s v="Industrials"/>
    <s v="Equity"/>
    <n v="1124644.5900000001"/>
    <n v="0.84"/>
    <n v="1124644.5900000001"/>
    <n v="206973"/>
    <n v="5.43"/>
    <s v="United Kingdom"/>
    <s v="London Stock Exchange"/>
    <s v="GBP"/>
  </r>
  <r>
    <x v="4"/>
    <x v="70"/>
    <s v="MILDEF"/>
    <x v="328"/>
    <m/>
    <s v="Industrials"/>
    <s v="Equity"/>
    <n v="379749.12"/>
    <n v="0.28000000000000003"/>
    <n v="379749.12"/>
    <n v="34198"/>
    <n v="11.1"/>
    <s v="Sweden"/>
    <s v="Nasdaq Omx Nordic"/>
    <s v="SEK"/>
  </r>
  <r>
    <x v="4"/>
    <x v="70"/>
    <s v="CZG"/>
    <x v="330"/>
    <m/>
    <s v="Industrials"/>
    <s v="Equity"/>
    <n v="314228.7"/>
    <n v="0.23"/>
    <n v="314228.7"/>
    <n v="10237"/>
    <n v="30.7"/>
    <s v="Czech Republic"/>
    <s v="Prague Stock Exchange"/>
    <s v="CZK"/>
  </r>
  <r>
    <x v="4"/>
    <x v="70"/>
    <s v="CHRT"/>
    <x v="329"/>
    <m/>
    <s v="Industrials"/>
    <s v="Equity"/>
    <n v="293156.76"/>
    <n v="0.22"/>
    <n v="293156.76"/>
    <n v="28449"/>
    <n v="10.3"/>
    <s v="United Kingdom"/>
    <s v="London Stock Exchange"/>
    <s v="GBP"/>
  </r>
  <r>
    <x v="4"/>
    <x v="70"/>
    <s v="SMIN"/>
    <x v="331"/>
    <m/>
    <s v="Industrials"/>
    <s v="Equity"/>
    <n v="277833.73"/>
    <n v="0.21"/>
    <n v="277833.73"/>
    <n v="10196"/>
    <n v="27.25"/>
    <s v="United Kingdom"/>
    <s v="London Stock Exchange"/>
    <s v="GBP"/>
  </r>
  <r>
    <x v="4"/>
    <x v="70"/>
    <s v="MRO"/>
    <x v="332"/>
    <m/>
    <s v="Industrials"/>
    <s v="Equity"/>
    <n v="265392.44"/>
    <n v="0.2"/>
    <n v="265392.44"/>
    <n v="37872"/>
    <n v="7.01"/>
    <s v="United Kingdom"/>
    <s v="London Stock Exchange"/>
    <s v="GBP"/>
  </r>
  <r>
    <x v="4"/>
    <x v="70"/>
    <s v="EUR"/>
    <x v="43"/>
    <m/>
    <s v="Cash and/or Derivatives"/>
    <s v="Cash"/>
    <n v="252936.57"/>
    <n v="0.19"/>
    <n v="252936.57"/>
    <n v="252937"/>
    <n v="100"/>
    <s v="European Union"/>
    <s v="-"/>
    <s v="EUR"/>
  </r>
  <r>
    <x v="4"/>
    <x v="70"/>
    <s v="IDR"/>
    <x v="333"/>
    <m/>
    <s v="Information Technology"/>
    <s v="Equity"/>
    <n v="135259.20000000001"/>
    <n v="0.1"/>
    <n v="135259.20000000001"/>
    <n v="2727"/>
    <n v="49.6"/>
    <s v="Spain"/>
    <s v="Bolsa De Madrid"/>
    <s v="EUR"/>
  </r>
  <r>
    <x v="4"/>
    <x v="70"/>
    <s v="AVON"/>
    <x v="334"/>
    <m/>
    <s v="Industrials"/>
    <s v="Equity"/>
    <n v="101838.54"/>
    <n v="0.08"/>
    <n v="101838.54"/>
    <n v="4914"/>
    <n v="20.72"/>
    <s v="United Kingdom"/>
    <s v="London Stock Exchange"/>
    <s v="GBP"/>
  </r>
  <r>
    <x v="4"/>
    <x v="70"/>
    <s v="FCT"/>
    <x v="335"/>
    <m/>
    <s v="Industrials"/>
    <s v="Equity"/>
    <n v="49695.24"/>
    <n v="0.04"/>
    <n v="49695.24"/>
    <n v="2814"/>
    <n v="17.66"/>
    <s v="Italy"/>
    <s v="Borsa Italiana"/>
    <s v="EUR"/>
  </r>
  <r>
    <x v="4"/>
    <x v="70"/>
    <s v="KIT"/>
    <x v="336"/>
    <m/>
    <s v="Information Technology"/>
    <s v="Equity"/>
    <n v="39866.32"/>
    <n v="0.03"/>
    <n v="39866.32"/>
    <n v="6337"/>
    <n v="6.29"/>
    <s v="Norway"/>
    <s v="Oslo Bors Asa"/>
    <s v="NOK"/>
  </r>
  <r>
    <x v="4"/>
    <x v="70"/>
    <s v="GSIFT"/>
    <x v="337"/>
    <m/>
    <s v="Cash and/or Derivatives"/>
    <s v="Cash Collateral and Margins"/>
    <n v="22000"/>
    <n v="0.02"/>
    <n v="22000"/>
    <n v="22000"/>
    <n v="100"/>
    <s v="United States"/>
    <s v="-"/>
    <s v="EUR"/>
  </r>
  <r>
    <x v="4"/>
    <x v="70"/>
    <s v="GBP"/>
    <x v="49"/>
    <m/>
    <s v="Cash and/or Derivatives"/>
    <s v="Cash"/>
    <n v="14369.81"/>
    <n v="0.01"/>
    <n v="14369.81"/>
    <n v="12509"/>
    <n v="114.88"/>
    <s v="United Kingdom"/>
    <s v="-"/>
    <s v="GBP"/>
  </r>
  <r>
    <x v="4"/>
    <x v="70"/>
    <s v="OTKAR.E"/>
    <x v="338"/>
    <m/>
    <s v="Industrials"/>
    <s v="Equity"/>
    <n v="14124.37"/>
    <n v="0.01"/>
    <n v="14124.37"/>
    <n v="1485"/>
    <n v="9.51"/>
    <s v="Turkey"/>
    <s v="Istanbul Stock Exchange"/>
    <s v="TRY"/>
  </r>
  <r>
    <x v="4"/>
    <x v="70"/>
    <s v="TRY"/>
    <x v="339"/>
    <m/>
    <s v="Cash and/or Derivatives"/>
    <s v="Cash"/>
    <n v="10726.54"/>
    <n v="0.01"/>
    <n v="10726.54"/>
    <n v="542453"/>
    <n v="1.98"/>
    <s v="Turkey"/>
    <s v="-"/>
    <s v="TRY"/>
  </r>
  <r>
    <x v="4"/>
    <x v="70"/>
    <s v="SEK"/>
    <x v="229"/>
    <m/>
    <s v="Cash and/or Derivatives"/>
    <s v="Cash"/>
    <n v="3806.92"/>
    <n v="0"/>
    <n v="3806.92"/>
    <n v="41140"/>
    <n v="9.25"/>
    <s v="Sweden"/>
    <s v="-"/>
    <s v="SEK"/>
  </r>
  <r>
    <x v="4"/>
    <x v="70"/>
    <s v="NOK"/>
    <x v="234"/>
    <m/>
    <s v="Cash and/or Derivatives"/>
    <s v="Cash"/>
    <n v="3446.26"/>
    <n v="0"/>
    <n v="3446.26"/>
    <n v="40675"/>
    <n v="8.4700000000000006"/>
    <s v="Norway"/>
    <s v="-"/>
    <s v="NOK"/>
  </r>
  <r>
    <x v="4"/>
    <x v="70"/>
    <s v="CZK"/>
    <x v="340"/>
    <m/>
    <s v="Cash and/or Derivatives"/>
    <s v="Cash"/>
    <n v="3292.68"/>
    <n v="0"/>
    <n v="3292.68"/>
    <n v="79594"/>
    <n v="4.1399999999999997"/>
    <s v="Czech Republic"/>
    <s v="-"/>
    <s v="CZK"/>
  </r>
  <r>
    <x v="4"/>
    <x v="70"/>
    <s v="QBH6"/>
    <x v="349"/>
    <m/>
    <s v="Cash and/or Derivatives"/>
    <s v="Futures"/>
    <n v="0"/>
    <n v="0"/>
    <n v="270875"/>
    <n v="5"/>
    <n v="1083.5"/>
    <s v="European Union"/>
    <s v="Eurex Deutschland"/>
    <s v="EUR"/>
  </r>
  <r>
    <x v="3"/>
    <x v="70"/>
    <s v="FCX"/>
    <x v="256"/>
    <m/>
    <s v="Materials"/>
    <s v="Equity"/>
    <n v="26598753.719999999"/>
    <n v="8.17"/>
    <n v="26598753.719999999"/>
    <n v="512204"/>
    <n v="51.93"/>
    <s v="United States"/>
    <s v="New York Stock Exchange Inc."/>
    <s v="USD"/>
  </r>
  <r>
    <x v="3"/>
    <x v="70"/>
    <s v="AAL"/>
    <x v="270"/>
    <m/>
    <s v="Materials"/>
    <s v="Equity"/>
    <n v="25983778.32"/>
    <n v="7.98"/>
    <n v="25983778.32"/>
    <n v="633133"/>
    <n v="41.04"/>
    <s v="United Kingdom"/>
    <s v="London Stock Exchange"/>
    <s v="GBP"/>
  </r>
  <r>
    <x v="3"/>
    <x v="70"/>
    <s v="BHP"/>
    <x v="259"/>
    <m/>
    <s v="Materials"/>
    <s v="Equity"/>
    <n v="25061606.609999999"/>
    <n v="7.7"/>
    <n v="25061606.609999999"/>
    <n v="818892"/>
    <n v="30.6"/>
    <s v="Australia"/>
    <s v="Asx - All Markets"/>
    <s v="AUD"/>
  </r>
  <r>
    <x v="3"/>
    <x v="70"/>
    <s v="GMEXICOB"/>
    <x v="251"/>
    <m/>
    <s v="Materials"/>
    <s v="Equity"/>
    <n v="24354440.609999999"/>
    <n v="7.48"/>
    <n v="24354440.609999999"/>
    <n v="2557674"/>
    <n v="9.52"/>
    <s v="Mexico"/>
    <s v="Bolsa Mexicana De Valores"/>
    <s v="MXN"/>
  </r>
  <r>
    <x v="3"/>
    <x v="70"/>
    <s v="NEM"/>
    <x v="260"/>
    <m/>
    <s v="Materials"/>
    <s v="Equity"/>
    <n v="19260850.140000001"/>
    <n v="5.91"/>
    <n v="19260850.140000001"/>
    <n v="190287"/>
    <n v="101.22"/>
    <s v="United States"/>
    <s v="New York Stock Exchange Inc."/>
    <s v="USD"/>
  </r>
  <r>
    <x v="3"/>
    <x v="70"/>
    <s v="RIO"/>
    <x v="262"/>
    <m/>
    <s v="Materials"/>
    <s v="Equity"/>
    <n v="18794288.289999999"/>
    <n v="5.77"/>
    <n v="18794288.289999999"/>
    <n v="230803"/>
    <n v="81.430000000000007"/>
    <s v="United Kingdom"/>
    <s v="New York Stock Exchange Inc."/>
    <s v="USD"/>
  </r>
  <r>
    <x v="3"/>
    <x v="70"/>
    <s v="TECK.B"/>
    <x v="255"/>
    <m/>
    <s v="Materials"/>
    <s v="Equity"/>
    <n v="17833721.16"/>
    <n v="5.48"/>
    <n v="17833721.16"/>
    <n v="370876"/>
    <n v="48.09"/>
    <s v="Canada"/>
    <s v="Toronto Stock Exchange"/>
    <s v="CAD"/>
  </r>
  <r>
    <x v="3"/>
    <x v="70"/>
    <s v="ABX"/>
    <x v="265"/>
    <m/>
    <s v="Materials"/>
    <s v="Equity"/>
    <n v="15999135.73"/>
    <n v="4.91"/>
    <n v="15999135.73"/>
    <n v="362796"/>
    <n v="44.1"/>
    <s v="Canada"/>
    <s v="Toronto Stock Exchange"/>
    <s v="CAD"/>
  </r>
  <r>
    <x v="3"/>
    <x v="70"/>
    <s v="FM"/>
    <x v="252"/>
    <m/>
    <s v="Materials"/>
    <s v="Equity"/>
    <n v="15152481.119999999"/>
    <n v="4.6500000000000004"/>
    <n v="15152481.119999999"/>
    <n v="557643"/>
    <n v="27.17"/>
    <s v="Canada"/>
    <s v="Toronto Stock Exchange"/>
    <s v="CAD"/>
  </r>
  <r>
    <x v="3"/>
    <x v="70"/>
    <s v="EVN"/>
    <x v="277"/>
    <m/>
    <s v="Materials"/>
    <s v="Equity"/>
    <n v="14087359.49"/>
    <n v="4.33"/>
    <n v="14087359.49"/>
    <n v="1661170"/>
    <n v="8.48"/>
    <s v="Australia"/>
    <s v="Asx - All Markets"/>
    <s v="AUD"/>
  </r>
  <r>
    <x v="3"/>
    <x v="70"/>
    <s v="ANTO"/>
    <x v="254"/>
    <m/>
    <s v="Materials"/>
    <s v="Equity"/>
    <n v="13946931.109999999"/>
    <n v="4.28"/>
    <n v="13946931.109999999"/>
    <n v="317293"/>
    <n v="43.96"/>
    <s v="United Kingdom"/>
    <s v="London Stock Exchange"/>
    <s v="GBP"/>
  </r>
  <r>
    <x v="3"/>
    <x v="70"/>
    <s v="LUN"/>
    <x v="253"/>
    <m/>
    <s v="Materials"/>
    <s v="Equity"/>
    <n v="13254554.65"/>
    <n v="4.07"/>
    <n v="13254554.65"/>
    <n v="612248"/>
    <n v="21.65"/>
    <s v="Canada"/>
    <s v="Toronto Stock Exchange"/>
    <s v="CAD"/>
  </r>
  <r>
    <x v="3"/>
    <x v="70"/>
    <s v="GLEN"/>
    <x v="268"/>
    <m/>
    <s v="Materials"/>
    <s v="Equity"/>
    <n v="11279163.390000001"/>
    <n v="3.46"/>
    <n v="11279163.390000001"/>
    <n v="2043771"/>
    <n v="5.52"/>
    <s v="United Kingdom"/>
    <s v="London Stock Exchange"/>
    <s v="GBP"/>
  </r>
  <r>
    <x v="3"/>
    <x v="70"/>
    <s v="SCCO"/>
    <x v="258"/>
    <m/>
    <s v="Materials"/>
    <s v="Equity"/>
    <n v="11060454.34"/>
    <n v="3.4"/>
    <n v="11060454.34"/>
    <n v="74386"/>
    <n v="148.69"/>
    <s v="Peru"/>
    <s v="New York Stock Exchange Inc."/>
    <s v="USD"/>
  </r>
  <r>
    <x v="3"/>
    <x v="70"/>
    <s v="VALE"/>
    <x v="269"/>
    <m/>
    <s v="Materials"/>
    <s v="Equity"/>
    <n v="10227955.140000001"/>
    <n v="3.14"/>
    <n v="10227955.140000001"/>
    <n v="771339"/>
    <n v="13.26"/>
    <s v="Brazil"/>
    <s v="New York Stock Exchange Inc."/>
    <s v="USD"/>
  </r>
  <r>
    <x v="3"/>
    <x v="70"/>
    <s v="KGH"/>
    <x v="261"/>
    <m/>
    <s v="Materials"/>
    <s v="Equity"/>
    <n v="8832556.7400000002"/>
    <n v="2.71"/>
    <n v="8832556.7400000002"/>
    <n v="111608"/>
    <n v="79.14"/>
    <s v="Poland"/>
    <s v="Warsaw Stock Exchange/Equities/Main Market"/>
    <s v="PLN"/>
  </r>
  <r>
    <x v="3"/>
    <x v="70"/>
    <s v="HBM"/>
    <x v="263"/>
    <m/>
    <s v="Materials"/>
    <s v="Equity"/>
    <n v="6517932.0099999998"/>
    <n v="2"/>
    <n v="6517932.0099999998"/>
    <n v="324090"/>
    <n v="20.11"/>
    <s v="Canada"/>
    <s v="Toronto Stock Exchange"/>
    <s v="CAD"/>
  </r>
  <r>
    <x v="3"/>
    <x v="70"/>
    <s v="IVN"/>
    <x v="264"/>
    <m/>
    <s v="Materials"/>
    <s v="Equity"/>
    <n v="6329660.8899999997"/>
    <n v="1.94"/>
    <n v="6329660.8899999997"/>
    <n v="541553"/>
    <n v="11.69"/>
    <s v="Canada"/>
    <s v="Toronto Stock Exchange"/>
    <s v="CAD"/>
  </r>
  <r>
    <x v="3"/>
    <x v="70"/>
    <s v="CS"/>
    <x v="266"/>
    <m/>
    <s v="Materials"/>
    <s v="Equity"/>
    <n v="5415639.8099999996"/>
    <n v="1.66"/>
    <n v="5415639.8099999996"/>
    <n v="547690"/>
    <n v="9.89"/>
    <s v="Canada"/>
    <s v="Toronto Stock Exchange"/>
    <s v="CAD"/>
  </r>
  <r>
    <x v="3"/>
    <x v="70"/>
    <s v="AMMN"/>
    <x v="288"/>
    <m/>
    <s v="Materials"/>
    <s v="Equity"/>
    <n v="4620461.72"/>
    <n v="1.42"/>
    <n v="4620461.72"/>
    <n v="11360900"/>
    <n v="0.41"/>
    <s v="Indonesia"/>
    <s v="Indonesia Stock Exchange"/>
    <s v="IDR"/>
  </r>
  <r>
    <x v="3"/>
    <x v="70"/>
    <s v="SFR"/>
    <x v="267"/>
    <m/>
    <s v="Materials"/>
    <s v="Equity"/>
    <n v="4538043.42"/>
    <n v="1.39"/>
    <n v="4538043.42"/>
    <n v="376964"/>
    <n v="12.04"/>
    <s v="Australia"/>
    <s v="Asx - All Markets"/>
    <s v="AUD"/>
  </r>
  <r>
    <x v="3"/>
    <x v="70"/>
    <n v="1208"/>
    <x v="271"/>
    <m/>
    <s v="Materials"/>
    <s v="Equity"/>
    <n v="3759256.19"/>
    <n v="1.1499999999999999"/>
    <n v="3759256.19"/>
    <n v="3212000"/>
    <n v="1.17"/>
    <s v="China"/>
    <s v="Hong Kong Exchanges And Clearing Ltd"/>
    <s v="HKD"/>
  </r>
  <r>
    <x v="3"/>
    <x v="70"/>
    <s v="ERO"/>
    <x v="274"/>
    <m/>
    <s v="Materials"/>
    <s v="Equity"/>
    <n v="2452812.7999999998"/>
    <n v="0.75"/>
    <n v="2452812.7999999998"/>
    <n v="84385"/>
    <n v="29.07"/>
    <s v="Canada"/>
    <s v="Toronto Stock Exchange"/>
    <s v="CAD"/>
  </r>
  <r>
    <x v="3"/>
    <x v="70"/>
    <s v="S32"/>
    <x v="281"/>
    <m/>
    <s v="Materials"/>
    <s v="Equity"/>
    <n v="2284142.34"/>
    <n v="0.7"/>
    <n v="2284142.34"/>
    <n v="962052"/>
    <n v="2.37"/>
    <s v="Australia"/>
    <s v="Asx - All Markets"/>
    <s v="AUD"/>
  </r>
  <r>
    <x v="3"/>
    <x v="70"/>
    <n v="1258"/>
    <x v="273"/>
    <m/>
    <s v="Materials"/>
    <s v="Equity"/>
    <n v="2067668.93"/>
    <n v="0.63"/>
    <n v="2067668.93"/>
    <n v="1060000"/>
    <n v="1.95"/>
    <s v="China"/>
    <s v="Hong Kong Exchanges And Clearing Ltd"/>
    <s v="HKD"/>
  </r>
  <r>
    <x v="3"/>
    <x v="70"/>
    <s v="NGEX"/>
    <x v="275"/>
    <m/>
    <s v="Materials"/>
    <s v="Equity"/>
    <n v="2019113.78"/>
    <n v="0.62"/>
    <n v="2019113.78"/>
    <n v="110616"/>
    <n v="18.25"/>
    <s v="Canada"/>
    <s v="Toronto Stock Exchange"/>
    <s v="CAD"/>
  </r>
  <r>
    <x v="3"/>
    <x v="70"/>
    <s v="TKO"/>
    <x v="276"/>
    <m/>
    <s v="Materials"/>
    <s v="Equity"/>
    <n v="1640592.52"/>
    <n v="0.5"/>
    <n v="1640592.52"/>
    <n v="293542"/>
    <n v="5.59"/>
    <s v="Canada"/>
    <s v="Toronto Stock Exchange"/>
    <s v="CAD"/>
  </r>
  <r>
    <x v="3"/>
    <x v="70"/>
    <n v="601899"/>
    <x v="289"/>
    <m/>
    <s v="Materials"/>
    <s v="Equity"/>
    <n v="1311507.92"/>
    <n v="0.4"/>
    <n v="1311507.92"/>
    <n v="265100"/>
    <n v="4.95"/>
    <s v="China"/>
    <s v="Shanghai Stock Exchange"/>
    <s v="CNY"/>
  </r>
  <r>
    <x v="3"/>
    <x v="70"/>
    <s v="FOM"/>
    <x v="280"/>
    <m/>
    <s v="Materials"/>
    <s v="Equity"/>
    <n v="966981.46"/>
    <n v="0.3"/>
    <n v="966981.46"/>
    <n v="261743"/>
    <n v="3.69"/>
    <s v="Canada"/>
    <s v="Toronto Stock Exchange"/>
    <s v="CAD"/>
  </r>
  <r>
    <x v="3"/>
    <x v="70"/>
    <s v="ATYM"/>
    <x v="278"/>
    <m/>
    <s v="Materials"/>
    <s v="Equity"/>
    <n v="914474.14"/>
    <n v="0.28000000000000003"/>
    <n v="914474.14"/>
    <n v="79975"/>
    <n v="11.43"/>
    <s v="United Kingdom"/>
    <s v="London Stock Exchange"/>
    <s v="GBP"/>
  </r>
  <r>
    <x v="3"/>
    <x v="70"/>
    <s v="NDM"/>
    <x v="279"/>
    <m/>
    <s v="Materials"/>
    <s v="Equity"/>
    <n v="875519.14"/>
    <n v="0.27"/>
    <n v="875519.14"/>
    <n v="450007"/>
    <n v="1.95"/>
    <s v="Canada"/>
    <s v="Toronto Stock Exchange"/>
    <s v="CAD"/>
  </r>
  <r>
    <x v="3"/>
    <x v="70"/>
    <s v="USD"/>
    <x v="38"/>
    <m/>
    <s v="Cash and/or Derivatives"/>
    <s v="Cash"/>
    <n v="827427.67"/>
    <n v="0.25"/>
    <n v="827427.67"/>
    <n v="827428"/>
    <n v="100"/>
    <s v="United States"/>
    <s v="-"/>
    <s v="USD"/>
  </r>
  <r>
    <x v="3"/>
    <x v="70"/>
    <n v="600362"/>
    <x v="285"/>
    <m/>
    <s v="Materials"/>
    <s v="Equity"/>
    <n v="795319.44"/>
    <n v="0.24"/>
    <n v="795319.44"/>
    <n v="100900"/>
    <n v="7.88"/>
    <s v="China"/>
    <s v="Shanghai Stock Exchange"/>
    <s v="CNY"/>
  </r>
  <r>
    <x v="3"/>
    <x v="70"/>
    <n v="1515"/>
    <x v="284"/>
    <m/>
    <s v="Materials"/>
    <s v="Equity"/>
    <n v="770024.59"/>
    <n v="0.24"/>
    <n v="770024.59"/>
    <n v="53900"/>
    <n v="14.29"/>
    <s v="Japan"/>
    <s v="Tokyo Stock Exchange"/>
    <s v="JPY"/>
  </r>
  <r>
    <x v="3"/>
    <x v="70"/>
    <s v="FFM"/>
    <x v="282"/>
    <m/>
    <s v="Materials"/>
    <s v="Equity"/>
    <n v="766066.37"/>
    <n v="0.24"/>
    <n v="766066.37"/>
    <n v="556036"/>
    <n v="1.38"/>
    <s v="Australia"/>
    <s v="Asx - All Markets"/>
    <s v="AUD"/>
  </r>
  <r>
    <x v="3"/>
    <x v="70"/>
    <s v="ASM"/>
    <x v="353"/>
    <m/>
    <s v="Materials"/>
    <s v="Equity"/>
    <n v="739955.14"/>
    <n v="0.23"/>
    <n v="739955.14"/>
    <n v="125213"/>
    <n v="5.91"/>
    <s v="Canada"/>
    <s v="Toronto Stock Exchange"/>
    <s v="CAD"/>
  </r>
  <r>
    <x v="3"/>
    <x v="70"/>
    <s v="DVP"/>
    <x v="286"/>
    <m/>
    <s v="Materials"/>
    <s v="Equity"/>
    <n v="655754.87"/>
    <n v="0.2"/>
    <n v="655754.87"/>
    <n v="215968"/>
    <n v="3.04"/>
    <s v="Australia"/>
    <s v="Asx - All Markets"/>
    <s v="AUD"/>
  </r>
  <r>
    <x v="3"/>
    <x v="70"/>
    <n v="603993"/>
    <x v="295"/>
    <m/>
    <s v="Materials"/>
    <s v="Equity"/>
    <n v="644415.9"/>
    <n v="0.2"/>
    <n v="644415.9"/>
    <n v="224500"/>
    <n v="2.87"/>
    <s v="China"/>
    <s v="Shanghai Stock Exchange"/>
    <s v="CNY"/>
  </r>
  <r>
    <x v="3"/>
    <x v="70"/>
    <s v="SLS"/>
    <x v="283"/>
    <m/>
    <s v="Materials"/>
    <s v="Equity"/>
    <n v="639081.55000000005"/>
    <n v="0.2"/>
    <n v="639081.55000000005"/>
    <n v="81283"/>
    <n v="7.86"/>
    <s v="Canada"/>
    <s v="Toronto Stock Exchange"/>
    <s v="CAD"/>
  </r>
  <r>
    <x v="3"/>
    <x v="70"/>
    <s v="SOLG"/>
    <x v="290"/>
    <m/>
    <s v="Materials"/>
    <s v="Equity"/>
    <n v="504406.51"/>
    <n v="0.15"/>
    <n v="504406.51"/>
    <n v="1351300"/>
    <n v="0.37"/>
    <s v="United Kingdom"/>
    <s v="London Stock Exchange"/>
    <s v="GBP"/>
  </r>
  <r>
    <x v="3"/>
    <x v="70"/>
    <n v="601168"/>
    <x v="287"/>
    <m/>
    <s v="Materials"/>
    <s v="Equity"/>
    <n v="464531.15"/>
    <n v="0.14000000000000001"/>
    <n v="464531.15"/>
    <n v="117100"/>
    <n v="3.97"/>
    <s v="China"/>
    <s v="Shanghai Stock Exchange"/>
    <s v="CNY"/>
  </r>
  <r>
    <x v="3"/>
    <x v="70"/>
    <s v="CAML"/>
    <x v="291"/>
    <m/>
    <s v="Materials"/>
    <s v="Equity"/>
    <n v="367270.3"/>
    <n v="0.11"/>
    <n v="367270.3"/>
    <n v="146422"/>
    <n v="2.5099999999999998"/>
    <s v="United Kingdom"/>
    <s v="London Stock Exchange"/>
    <s v="GBP"/>
  </r>
  <r>
    <x v="3"/>
    <x v="70"/>
    <n v="601212"/>
    <x v="292"/>
    <m/>
    <s v="Materials"/>
    <s v="Equity"/>
    <n v="303349.81"/>
    <n v="0.09"/>
    <n v="303349.81"/>
    <n v="361300"/>
    <n v="0.84"/>
    <s v="China"/>
    <s v="Shanghai Stock Exchange"/>
    <s v="CNY"/>
  </r>
  <r>
    <x v="3"/>
    <x v="70"/>
    <n v="878"/>
    <x v="293"/>
    <m/>
    <s v="Materials"/>
    <s v="Equity"/>
    <n v="288771.65999999997"/>
    <n v="0.09"/>
    <n v="288771.65999999997"/>
    <n v="98100"/>
    <n v="2.94"/>
    <s v="China"/>
    <s v="Shenzhen Stock Exchange"/>
    <s v="CNY"/>
  </r>
  <r>
    <x v="3"/>
    <x v="70"/>
    <n v="737"/>
    <x v="294"/>
    <m/>
    <s v="Materials"/>
    <s v="Equity"/>
    <n v="204977.65"/>
    <n v="0.06"/>
    <n v="204977.65"/>
    <n v="92800"/>
    <n v="2.21"/>
    <s v="China"/>
    <s v="Shenzhen Stock Exchange"/>
    <s v="CNY"/>
  </r>
  <r>
    <x v="3"/>
    <x v="70"/>
    <s v="ICSUAGD"/>
    <x v="42"/>
    <m/>
    <s v="Cash and/or Derivatives"/>
    <s v="Money Market"/>
    <n v="123867.47"/>
    <n v="0.04"/>
    <n v="123867.47"/>
    <n v="123867"/>
    <n v="1"/>
    <s v="Ireland"/>
    <s v="-"/>
    <s v="USD"/>
  </r>
  <r>
    <x v="3"/>
    <x v="70"/>
    <n v="600490"/>
    <x v="354"/>
    <m/>
    <s v="Materials"/>
    <s v="Equity"/>
    <n v="119374.53"/>
    <n v="0.04"/>
    <n v="119374.53"/>
    <n v="107600"/>
    <n v="1.1100000000000001"/>
    <s v="China"/>
    <s v="Shanghai Stock Exchange"/>
    <s v="CNY"/>
  </r>
  <r>
    <x v="3"/>
    <x v="70"/>
    <s v="MSIFT"/>
    <x v="142"/>
    <m/>
    <s v="Cash and/or Derivatives"/>
    <s v="Cash Collateral and Margins"/>
    <n v="79000"/>
    <n v="0.02"/>
    <n v="79000"/>
    <n v="79000"/>
    <n v="100"/>
    <s v="United States"/>
    <s v="-"/>
    <s v="USD"/>
  </r>
  <r>
    <x v="3"/>
    <x v="70"/>
    <n v="2362"/>
    <x v="296"/>
    <m/>
    <s v="Materials"/>
    <s v="Equity"/>
    <n v="70370.559999999998"/>
    <n v="0.02"/>
    <n v="70370.559999999998"/>
    <n v="1071000"/>
    <n v="7.0000000000000007E-2"/>
    <s v="China"/>
    <s v="Hong Kong Exchanges And Clearing Ltd"/>
    <s v="HKD"/>
  </r>
  <r>
    <x v="3"/>
    <x v="70"/>
    <s v="CAD"/>
    <x v="257"/>
    <m/>
    <s v="Cash and/or Derivatives"/>
    <s v="Cash"/>
    <n v="41042.54"/>
    <n v="0.01"/>
    <n v="41042.54"/>
    <n v="56325"/>
    <n v="72.87"/>
    <s v="Canada"/>
    <s v="-"/>
    <s v="CAD"/>
  </r>
  <r>
    <x v="3"/>
    <x v="70"/>
    <s v="EUR"/>
    <x v="43"/>
    <m/>
    <s v="Cash and/or Derivatives"/>
    <s v="Cash"/>
    <n v="31448.14"/>
    <n v="0.01"/>
    <n v="31448.14"/>
    <n v="26761"/>
    <n v="117.51"/>
    <s v="European Union"/>
    <s v="-"/>
    <s v="EUR"/>
  </r>
  <r>
    <x v="3"/>
    <x v="70"/>
    <s v="MXN"/>
    <x v="272"/>
    <m/>
    <s v="Cash and/or Derivatives"/>
    <s v="Cash"/>
    <n v="25091.7"/>
    <n v="0.01"/>
    <n v="25091.7"/>
    <n v="448652"/>
    <n v="5.59"/>
    <s v="Mexico"/>
    <s v="-"/>
    <s v="MXN"/>
  </r>
  <r>
    <x v="3"/>
    <x v="70"/>
    <s v="AUD"/>
    <x v="231"/>
    <m/>
    <s v="Cash and/or Derivatives"/>
    <s v="Cash"/>
    <n v="15094.52"/>
    <n v="0"/>
    <n v="15094.52"/>
    <n v="22570"/>
    <n v="66.88"/>
    <s v="Australia"/>
    <s v="-"/>
    <s v="AUD"/>
  </r>
  <r>
    <x v="3"/>
    <x v="70"/>
    <s v="GBP"/>
    <x v="49"/>
    <m/>
    <s v="Cash and/or Derivatives"/>
    <s v="Cash"/>
    <n v="9808.2900000000009"/>
    <n v="0"/>
    <n v="9808.2900000000009"/>
    <n v="7265"/>
    <n v="135"/>
    <s v="United Kingdom"/>
    <s v="-"/>
    <s v="GBP"/>
  </r>
  <r>
    <x v="3"/>
    <x v="70"/>
    <s v="BRL"/>
    <x v="298"/>
    <m/>
    <s v="Cash and/or Derivatives"/>
    <s v="Cash"/>
    <n v="3742.93"/>
    <n v="0"/>
    <n v="3742.93"/>
    <n v="20352"/>
    <n v="18.39"/>
    <s v="Brazil"/>
    <s v="-"/>
    <s v="BRL"/>
  </r>
  <r>
    <x v="3"/>
    <x v="70"/>
    <s v="IDR"/>
    <x v="304"/>
    <m/>
    <s v="Cash and/or Derivatives"/>
    <s v="FX"/>
    <n v="225.77"/>
    <n v="0"/>
    <n v="225.77"/>
    <n v="1072645000"/>
    <n v="1"/>
    <s v="United States"/>
    <s v="-"/>
    <s v="USD"/>
  </r>
  <r>
    <x v="3"/>
    <x v="70"/>
    <s v="CNH"/>
    <x v="62"/>
    <m/>
    <s v="Cash and/or Derivatives"/>
    <s v="FX"/>
    <n v="200.83"/>
    <n v="0"/>
    <n v="200.83"/>
    <n v="388342"/>
    <n v="1"/>
    <s v="United States"/>
    <s v="-"/>
    <s v="USD"/>
  </r>
  <r>
    <x v="3"/>
    <x v="70"/>
    <s v="PLN"/>
    <x v="303"/>
    <m/>
    <s v="Cash and/or Derivatives"/>
    <s v="FX"/>
    <n v="104.24"/>
    <n v="0"/>
    <n v="104.24"/>
    <n v="433973"/>
    <n v="1"/>
    <s v="United States"/>
    <s v="-"/>
    <s v="USD"/>
  </r>
  <r>
    <x v="3"/>
    <x v="70"/>
    <s v="HKD"/>
    <x v="63"/>
    <m/>
    <s v="Cash and/or Derivatives"/>
    <s v="FX"/>
    <n v="-0.63"/>
    <n v="0"/>
    <n v="-0.63"/>
    <n v="-127167"/>
    <n v="1"/>
    <s v="United States"/>
    <s v="-"/>
    <s v="USD"/>
  </r>
  <r>
    <x v="3"/>
    <x v="70"/>
    <s v="JSH6"/>
    <x v="346"/>
    <m/>
    <s v="Cash and/or Derivatives"/>
    <s v="Futures"/>
    <n v="0"/>
    <n v="0"/>
    <n v="708403.92"/>
    <n v="18"/>
    <n v="787.11"/>
    <s v="European Union"/>
    <s v="Eurex Deutschland"/>
    <s v="EUR"/>
  </r>
  <r>
    <x v="3"/>
    <x v="70"/>
    <s v="JPY"/>
    <x v="61"/>
    <m/>
    <s v="Cash and/or Derivatives"/>
    <s v="FX"/>
    <n v="-48.78"/>
    <n v="0"/>
    <n v="-48.78"/>
    <n v="1816000"/>
    <n v="1"/>
    <s v="United States"/>
    <s v="-"/>
    <s v="USD"/>
  </r>
  <r>
    <x v="3"/>
    <x v="70"/>
    <s v="JPY"/>
    <x v="61"/>
    <m/>
    <s v="Cash and/or Derivatives"/>
    <s v="FX"/>
    <n v="-19"/>
    <n v="0"/>
    <n v="-19"/>
    <n v="1850400"/>
    <n v="1"/>
    <s v="United States"/>
    <s v="-"/>
    <s v="USD"/>
  </r>
  <r>
    <x v="3"/>
    <x v="70"/>
    <s v="HKD"/>
    <x v="63"/>
    <m/>
    <s v="Cash and/or Derivatives"/>
    <s v="FX"/>
    <n v="-113.62"/>
    <n v="0"/>
    <n v="-113.62"/>
    <n v="596120"/>
    <n v="1"/>
    <s v="United States"/>
    <s v="-"/>
    <s v="USD"/>
  </r>
  <r>
    <x v="3"/>
    <x v="70"/>
    <s v="IDR"/>
    <x v="249"/>
    <m/>
    <s v="Cash and/or Derivatives"/>
    <s v="Cash"/>
    <n v="-16257.78"/>
    <n v="0"/>
    <n v="-16257.78"/>
    <n v="-271830133"/>
    <n v="0.01"/>
    <s v="Indonesia"/>
    <s v="-"/>
    <s v="IDR"/>
  </r>
  <r>
    <x v="3"/>
    <x v="70"/>
    <s v="JPY"/>
    <x v="46"/>
    <m/>
    <s v="Cash and/or Derivatives"/>
    <s v="Cash"/>
    <n v="-16399.599999999999"/>
    <n v="-0.01"/>
    <n v="-16399.599999999999"/>
    <n v="-2567931"/>
    <n v="0.64"/>
    <s v="Japan"/>
    <s v="-"/>
    <s v="JPY"/>
  </r>
  <r>
    <x v="3"/>
    <x v="70"/>
    <s v="CNH"/>
    <x v="57"/>
    <m/>
    <s v="Cash and/or Derivatives"/>
    <s v="Cash"/>
    <n v="-46637.14"/>
    <n v="-0.01"/>
    <n v="-46637.14"/>
    <n v="-324947"/>
    <n v="14.35"/>
    <s v="China"/>
    <s v="-"/>
    <s v="CNH"/>
  </r>
  <r>
    <x v="3"/>
    <x v="70"/>
    <s v="HKD"/>
    <x v="45"/>
    <m/>
    <s v="Cash and/or Derivatives"/>
    <s v="Cash"/>
    <n v="-50513.58"/>
    <n v="-0.02"/>
    <n v="-50513.58"/>
    <n v="-393619"/>
    <n v="12.83"/>
    <s v="Hong Kong"/>
    <s v="-"/>
    <s v="HKD"/>
  </r>
  <r>
    <x v="3"/>
    <x v="70"/>
    <s v="PLN"/>
    <x v="233"/>
    <m/>
    <s v="Cash and/or Derivatives"/>
    <s v="Cash"/>
    <n v="-115831.78"/>
    <n v="-0.04"/>
    <n v="-115831.78"/>
    <n v="-414944"/>
    <n v="27.92"/>
    <s v="Poland"/>
    <s v="-"/>
    <s v="PLN"/>
  </r>
  <r>
    <x v="2"/>
    <x v="70"/>
    <n v="5930"/>
    <x v="13"/>
    <m/>
    <s v="Information Technology"/>
    <s v="Equity"/>
    <n v="7055740.4299999997"/>
    <n v="9.6"/>
    <n v="7055740.4299999997"/>
    <n v="79200"/>
    <n v="89.09"/>
    <s v="Korea (South)"/>
    <s v="Korea Exchange (Stock Market)"/>
    <s v="KRW"/>
  </r>
  <r>
    <x v="2"/>
    <x v="70"/>
    <s v="AMD"/>
    <x v="10"/>
    <m/>
    <s v="Information Technology"/>
    <s v="Equity"/>
    <n v="7054054.0199999996"/>
    <n v="9.59"/>
    <n v="7054054.0199999996"/>
    <n v="31566"/>
    <n v="223.47"/>
    <s v="United States"/>
    <s v="NASDAQ"/>
    <s v="USD"/>
  </r>
  <r>
    <x v="2"/>
    <x v="70"/>
    <s v="AAPL"/>
    <x v="1"/>
    <m/>
    <s v="Information Technology"/>
    <s v="Equity"/>
    <n v="5202036.95"/>
    <n v="7.08"/>
    <n v="5202036.95"/>
    <n v="19195"/>
    <n v="271.01"/>
    <s v="United States"/>
    <s v="NASDAQ"/>
    <s v="USD"/>
  </r>
  <r>
    <x v="2"/>
    <x v="70"/>
    <s v="NVDA"/>
    <x v="5"/>
    <m/>
    <s v="Information Technology"/>
    <s v="Equity"/>
    <n v="5103293.55"/>
    <n v="6.94"/>
    <n v="5103293.55"/>
    <n v="27023"/>
    <n v="188.85"/>
    <s v="United States"/>
    <s v="NASDAQ"/>
    <s v="USD"/>
  </r>
  <r>
    <x v="2"/>
    <x v="70"/>
    <s v="EA"/>
    <x v="156"/>
    <m/>
    <s v="Communication"/>
    <s v="Equity"/>
    <n v="4144208.34"/>
    <n v="5.64"/>
    <n v="4144208.34"/>
    <n v="20274"/>
    <n v="204.41"/>
    <s v="United States"/>
    <s v="NASDAQ"/>
    <s v="USD"/>
  </r>
  <r>
    <x v="2"/>
    <x v="70"/>
    <s v="TTWO"/>
    <x v="159"/>
    <m/>
    <s v="Communication"/>
    <s v="Equity"/>
    <n v="3313572"/>
    <n v="4.51"/>
    <n v="3313572"/>
    <n v="13170"/>
    <n v="251.6"/>
    <s v="United States"/>
    <s v="NASDAQ"/>
    <s v="USD"/>
  </r>
  <r>
    <x v="2"/>
    <x v="70"/>
    <n v="1810"/>
    <x v="152"/>
    <m/>
    <s v="Information Technology"/>
    <s v="Equity"/>
    <n v="2952631.23"/>
    <n v="4.0199999999999996"/>
    <n v="2952631.23"/>
    <n v="571200"/>
    <n v="5.17"/>
    <s v="China"/>
    <s v="Hong Kong Exchanges And Clearing Ltd"/>
    <s v="HKD"/>
  </r>
  <r>
    <x v="2"/>
    <x v="70"/>
    <s v="NFLX"/>
    <x v="153"/>
    <m/>
    <s v="Communication"/>
    <s v="Equity"/>
    <n v="2940796.8"/>
    <n v="4"/>
    <n v="2940796.8"/>
    <n v="32320"/>
    <n v="90.99"/>
    <s v="United States"/>
    <s v="NASDAQ"/>
    <s v="USD"/>
  </r>
  <r>
    <x v="2"/>
    <x v="70"/>
    <s v="RBLX"/>
    <x v="158"/>
    <m/>
    <s v="Communication"/>
    <s v="Equity"/>
    <n v="2672240.4500000002"/>
    <n v="3.63"/>
    <n v="2672240.4500000002"/>
    <n v="33011"/>
    <n v="80.95"/>
    <s v="United States"/>
    <s v="New York Stock Exchange Inc."/>
    <s v="USD"/>
  </r>
  <r>
    <x v="2"/>
    <x v="70"/>
    <s v="RDDT"/>
    <x v="236"/>
    <m/>
    <s v="Communication"/>
    <s v="Equity"/>
    <n v="2643373.92"/>
    <n v="3.6"/>
    <n v="2643373.92"/>
    <n v="10928"/>
    <n v="241.89"/>
    <s v="United States"/>
    <s v="New York Stock Exchange Inc."/>
    <s v="USD"/>
  </r>
  <r>
    <x v="2"/>
    <x v="70"/>
    <s v="SPOT"/>
    <x v="154"/>
    <m/>
    <s v="Communication"/>
    <s v="Equity"/>
    <n v="2565650"/>
    <n v="3.49"/>
    <n v="2565650"/>
    <n v="4462"/>
    <n v="575"/>
    <s v="Sweden"/>
    <s v="New York Stock Exchange Inc."/>
    <s v="USD"/>
  </r>
  <r>
    <x v="2"/>
    <x v="70"/>
    <n v="7974"/>
    <x v="157"/>
    <m/>
    <s v="Communication"/>
    <s v="Equity"/>
    <n v="2503528.44"/>
    <n v="3.41"/>
    <n v="2503528.44"/>
    <n v="37000"/>
    <n v="67.66"/>
    <s v="Japan"/>
    <s v="Tokyo Stock Exchange"/>
    <s v="JPY"/>
  </r>
  <r>
    <x v="2"/>
    <x v="70"/>
    <s v="ALL"/>
    <x v="160"/>
    <m/>
    <s v="Consumer Discretionary"/>
    <s v="Equity"/>
    <n v="2147603.2000000002"/>
    <n v="2.92"/>
    <n v="2147603.2000000002"/>
    <n v="56119"/>
    <n v="38.270000000000003"/>
    <s v="Australia"/>
    <s v="Asx - All Markets"/>
    <s v="AUD"/>
  </r>
  <r>
    <x v="2"/>
    <x v="70"/>
    <s v="ZM"/>
    <x v="161"/>
    <m/>
    <s v="Information Technology"/>
    <s v="Equity"/>
    <n v="1963102.52"/>
    <n v="2.67"/>
    <n v="1963102.52"/>
    <n v="23561"/>
    <n v="83.32"/>
    <s v="United States"/>
    <s v="NASDAQ"/>
    <s v="USD"/>
  </r>
  <r>
    <x v="2"/>
    <x v="70"/>
    <s v="TTD"/>
    <x v="155"/>
    <m/>
    <s v="Communication"/>
    <s v="Equity"/>
    <n v="1514999.76"/>
    <n v="2.06"/>
    <n v="1514999.76"/>
    <n v="40207"/>
    <n v="37.68"/>
    <s v="United States"/>
    <s v="NASDAQ"/>
    <s v="USD"/>
  </r>
  <r>
    <x v="2"/>
    <x v="70"/>
    <s v="PINS"/>
    <x v="162"/>
    <m/>
    <s v="Communication"/>
    <s v="Equity"/>
    <n v="1416046.4"/>
    <n v="1.93"/>
    <n v="1416046.4"/>
    <n v="53315"/>
    <n v="26.56"/>
    <s v="United States"/>
    <s v="New York Stock Exchange Inc."/>
    <s v="USD"/>
  </r>
  <r>
    <x v="2"/>
    <x v="70"/>
    <s v="LOGN"/>
    <x v="164"/>
    <m/>
    <s v="Information Technology"/>
    <s v="Equity"/>
    <n v="1364210.06"/>
    <n v="1.86"/>
    <n v="1364210.06"/>
    <n v="13223"/>
    <n v="103.17"/>
    <s v="Switzerland"/>
    <s v="SIX Swiss Exchange"/>
    <s v="CHF"/>
  </r>
  <r>
    <x v="2"/>
    <x v="70"/>
    <s v="ROKU"/>
    <x v="169"/>
    <m/>
    <s v="Communication"/>
    <s v="Equity"/>
    <n v="1263543.8400000001"/>
    <n v="1.72"/>
    <n v="1263543.8400000001"/>
    <n v="11622"/>
    <n v="108.72"/>
    <s v="United States"/>
    <s v="NASDAQ"/>
    <s v="USD"/>
  </r>
  <r>
    <x v="2"/>
    <x v="70"/>
    <n v="9766"/>
    <x v="168"/>
    <m/>
    <s v="Communication"/>
    <s v="Equity"/>
    <n v="1253223.49"/>
    <n v="1.7"/>
    <n v="1253223.49"/>
    <n v="9200"/>
    <n v="136.22"/>
    <s v="Japan"/>
    <s v="Tokyo Stock Exchange"/>
    <s v="JPY"/>
  </r>
  <r>
    <x v="2"/>
    <x v="70"/>
    <n v="992"/>
    <x v="36"/>
    <m/>
    <s v="Information Technology"/>
    <s v="Equity"/>
    <n v="938779.7"/>
    <n v="1.28"/>
    <n v="938779.7"/>
    <n v="766000"/>
    <n v="1.23"/>
    <s v="China"/>
    <s v="Hong Kong Exchanges And Clearing Ltd"/>
    <s v="HKD"/>
  </r>
  <r>
    <x v="2"/>
    <x v="70"/>
    <s v="EVO"/>
    <x v="163"/>
    <m/>
    <s v="Consumer Discretionary"/>
    <s v="Equity"/>
    <n v="907466.93"/>
    <n v="1.23"/>
    <n v="907466.93"/>
    <n v="13369"/>
    <n v="67.88"/>
    <s v="Sweden"/>
    <s v="Nasdaq Omx Nordic"/>
    <s v="SEK"/>
  </r>
  <r>
    <x v="2"/>
    <x v="70"/>
    <n v="3659"/>
    <x v="173"/>
    <m/>
    <s v="Communication"/>
    <s v="Equity"/>
    <n v="904294.79"/>
    <n v="1.23"/>
    <n v="904294.79"/>
    <n v="37000"/>
    <n v="24.44"/>
    <s v="Japan"/>
    <s v="Tokyo Stock Exchange"/>
    <s v="JPY"/>
  </r>
  <r>
    <x v="2"/>
    <x v="70"/>
    <s v="SNAP"/>
    <x v="165"/>
    <m/>
    <s v="Communication"/>
    <s v="Equity"/>
    <n v="863901.93"/>
    <n v="1.18"/>
    <n v="863901.93"/>
    <n v="106261"/>
    <n v="8.1300000000000008"/>
    <s v="United States"/>
    <s v="New York Stock Exchange Inc."/>
    <s v="USD"/>
  </r>
  <r>
    <x v="2"/>
    <x v="70"/>
    <n v="5935"/>
    <x v="32"/>
    <m/>
    <s v="Information Technology"/>
    <s v="Equity"/>
    <n v="827505.27"/>
    <n v="1.1299999999999999"/>
    <n v="827505.27"/>
    <n v="12644"/>
    <n v="65.45"/>
    <s v="Korea (South)"/>
    <s v="Korea Exchange (Stock Market)"/>
    <s v="KRW"/>
  </r>
  <r>
    <x v="2"/>
    <x v="70"/>
    <s v="PSON"/>
    <x v="167"/>
    <m/>
    <s v="Consumer Discretionary"/>
    <s v="Equity"/>
    <n v="814894.51"/>
    <n v="1.1100000000000001"/>
    <n v="814894.51"/>
    <n v="59208"/>
    <n v="13.76"/>
    <s v="United Kingdom"/>
    <s v="London Stock Exchange"/>
    <s v="GBP"/>
  </r>
  <r>
    <x v="2"/>
    <x v="70"/>
    <n v="9697"/>
    <x v="170"/>
    <m/>
    <s v="Communication"/>
    <s v="Equity"/>
    <n v="783431.36"/>
    <n v="1.07"/>
    <n v="783431.36"/>
    <n v="33600"/>
    <n v="23.32"/>
    <s v="Japan"/>
    <s v="Tokyo Stock Exchange"/>
    <s v="JPY"/>
  </r>
  <r>
    <x v="2"/>
    <x v="70"/>
    <s v="DUOL"/>
    <x v="166"/>
    <m/>
    <s v="Consumer Discretionary"/>
    <s v="Equity"/>
    <n v="621562.56000000006"/>
    <n v="0.85"/>
    <n v="621562.56000000006"/>
    <n v="3522"/>
    <n v="176.48"/>
    <s v="United States"/>
    <s v="NASDAQ"/>
    <s v="USD"/>
  </r>
  <r>
    <x v="2"/>
    <x v="70"/>
    <n v="259960"/>
    <x v="171"/>
    <m/>
    <s v="Communication"/>
    <s v="Equity"/>
    <n v="483826.96"/>
    <n v="0.66"/>
    <n v="483826.96"/>
    <n v="2814"/>
    <n v="171.94"/>
    <s v="Korea (South)"/>
    <s v="Korea Exchange (Stock Market)"/>
    <s v="KRW"/>
  </r>
  <r>
    <x v="2"/>
    <x v="70"/>
    <n v="9684"/>
    <x v="176"/>
    <m/>
    <s v="Communication"/>
    <s v="Equity"/>
    <n v="452888.85"/>
    <n v="0.62"/>
    <n v="452888.85"/>
    <n v="24800"/>
    <n v="18.260000000000002"/>
    <s v="Japan"/>
    <s v="Tokyo Stock Exchange"/>
    <s v="JPY"/>
  </r>
  <r>
    <x v="2"/>
    <x v="70"/>
    <s v="LIF"/>
    <x v="237"/>
    <m/>
    <s v="Information Technology"/>
    <s v="Equity"/>
    <n v="441895.76"/>
    <n v="0.6"/>
    <n v="441895.76"/>
    <n v="6866"/>
    <n v="64.36"/>
    <s v="United States"/>
    <s v="NASDAQ"/>
    <s v="USD"/>
  </r>
  <r>
    <x v="2"/>
    <x v="70"/>
    <s v="CDR"/>
    <x v="177"/>
    <m/>
    <s v="Communication"/>
    <s v="Equity"/>
    <n v="420544.37"/>
    <n v="0.56999999999999995"/>
    <n v="420544.37"/>
    <n v="6233"/>
    <n v="67.47"/>
    <s v="Poland"/>
    <s v="Warsaw Stock Exchange/Equities/Main Market"/>
    <s v="PLN"/>
  </r>
  <r>
    <x v="2"/>
    <x v="70"/>
    <s v="LOPE"/>
    <x v="174"/>
    <m/>
    <s v="Consumer Discretionary"/>
    <s v="Equity"/>
    <n v="416948.19"/>
    <n v="0.56999999999999995"/>
    <n v="416948.19"/>
    <n v="2521"/>
    <n v="165.39"/>
    <s v="United States"/>
    <s v="NASDAQ"/>
    <s v="USD"/>
  </r>
  <r>
    <x v="2"/>
    <x v="70"/>
    <s v="SOUN"/>
    <x v="172"/>
    <m/>
    <s v="Information Technology"/>
    <s v="Equity"/>
    <n v="347171.2"/>
    <n v="0.47"/>
    <n v="347171.2"/>
    <n v="32752"/>
    <n v="10.6"/>
    <s v="United States"/>
    <s v="NASDAQ"/>
    <s v="USD"/>
  </r>
  <r>
    <x v="2"/>
    <x v="70"/>
    <n v="6417"/>
    <x v="180"/>
    <m/>
    <s v="Consumer Discretionary"/>
    <s v="Equity"/>
    <n v="316438.36"/>
    <n v="0.43"/>
    <n v="316438.36"/>
    <n v="19500"/>
    <n v="16.23"/>
    <s v="Japan"/>
    <s v="Tokyo Stock Exchange"/>
    <s v="JPY"/>
  </r>
  <r>
    <x v="2"/>
    <x v="70"/>
    <s v="AMBA"/>
    <x v="179"/>
    <m/>
    <s v="Information Technology"/>
    <s v="Equity"/>
    <n v="283127.71999999997"/>
    <n v="0.39"/>
    <n v="283127.71999999997"/>
    <n v="3767"/>
    <n v="75.16"/>
    <s v="United States"/>
    <s v="NASDAQ"/>
    <s v="USD"/>
  </r>
  <r>
    <x v="2"/>
    <x v="70"/>
    <s v="LRN"/>
    <x v="175"/>
    <m/>
    <s v="Consumer Discretionary"/>
    <s v="Equity"/>
    <n v="249717.65"/>
    <n v="0.34"/>
    <n v="249717.65"/>
    <n v="3865"/>
    <n v="64.61"/>
    <s v="United States"/>
    <s v="New York Stock Exchange Inc."/>
    <s v="USD"/>
  </r>
  <r>
    <x v="2"/>
    <x v="70"/>
    <s v="SRAD"/>
    <x v="239"/>
    <m/>
    <s v="Consumer Discretionary"/>
    <s v="Equity"/>
    <n v="243950.52"/>
    <n v="0.33"/>
    <n v="243950.52"/>
    <n v="10461"/>
    <n v="23.32"/>
    <s v="United States"/>
    <s v="NASDAQ"/>
    <s v="USD"/>
  </r>
  <r>
    <x v="2"/>
    <x v="70"/>
    <s v="PTON"/>
    <x v="178"/>
    <m/>
    <s v="Consumer Discretionary"/>
    <s v="Equity"/>
    <n v="207547.56"/>
    <n v="0.28000000000000003"/>
    <n v="207547.56"/>
    <n v="33913"/>
    <n v="6.12"/>
    <s v="United States"/>
    <s v="NASDAQ"/>
    <s v="USD"/>
  </r>
  <r>
    <x v="2"/>
    <x v="70"/>
    <s v="SINCH"/>
    <x v="240"/>
    <m/>
    <s v="Information Technology"/>
    <s v="Equity"/>
    <n v="204127.42"/>
    <n v="0.28000000000000003"/>
    <n v="204127.42"/>
    <n v="61184"/>
    <n v="3.34"/>
    <s v="Sweden"/>
    <s v="Nasdaq Omx Nordic"/>
    <s v="SEK"/>
  </r>
  <r>
    <x v="2"/>
    <x v="70"/>
    <s v="MGNI"/>
    <x v="184"/>
    <m/>
    <s v="Communication"/>
    <s v="Equity"/>
    <n v="201199.68"/>
    <n v="0.27"/>
    <n v="201199.68"/>
    <n v="12528"/>
    <n v="16.059999999999999"/>
    <s v="United States"/>
    <s v="NASDAQ"/>
    <s v="USD"/>
  </r>
  <r>
    <x v="2"/>
    <x v="70"/>
    <s v="SONO"/>
    <x v="187"/>
    <m/>
    <s v="Consumer Discretionary"/>
    <s v="Equity"/>
    <n v="186058.62"/>
    <n v="0.25"/>
    <n v="186058.62"/>
    <n v="10638"/>
    <n v="17.489999999999998"/>
    <s v="United States"/>
    <s v="NASDAQ"/>
    <s v="USD"/>
  </r>
  <r>
    <x v="2"/>
    <x v="70"/>
    <s v="ADEA"/>
    <x v="190"/>
    <m/>
    <s v="Information Technology"/>
    <s v="Equity"/>
    <n v="168750.42"/>
    <n v="0.23"/>
    <n v="168750.42"/>
    <n v="9599"/>
    <n v="17.579999999999998"/>
    <s v="United States"/>
    <s v="NASDAQ"/>
    <s v="USD"/>
  </r>
  <r>
    <x v="2"/>
    <x v="70"/>
    <n v="36570"/>
    <x v="186"/>
    <m/>
    <s v="Communication"/>
    <s v="Equity"/>
    <n v="168408.9"/>
    <n v="0.23"/>
    <n v="168408.9"/>
    <n v="1122"/>
    <n v="150.1"/>
    <s v="Korea (South)"/>
    <s v="Korea Exchange (Stock Market)"/>
    <s v="KRW"/>
  </r>
  <r>
    <x v="2"/>
    <x v="70"/>
    <s v="USD"/>
    <x v="38"/>
    <m/>
    <s v="Cash and/or Derivatives"/>
    <s v="Cash"/>
    <n v="142754.76"/>
    <n v="0.19"/>
    <n v="142754.76"/>
    <n v="142755"/>
    <n v="100"/>
    <s v="United States"/>
    <s v="-"/>
    <s v="USD"/>
  </r>
  <r>
    <x v="2"/>
    <x v="70"/>
    <n v="1070"/>
    <x v="209"/>
    <m/>
    <s v="Consumer Discretionary"/>
    <s v="Equity"/>
    <n v="135706.17000000001"/>
    <n v="0.18"/>
    <n v="135706.17000000001"/>
    <n v="101000"/>
    <n v="1.34"/>
    <s v="China"/>
    <s v="Hong Kong Exchanges And Clearing Ltd"/>
    <s v="HKD"/>
  </r>
  <r>
    <x v="2"/>
    <x v="70"/>
    <s v="DV"/>
    <x v="183"/>
    <m/>
    <s v="Communication"/>
    <s v="Equity"/>
    <n v="131112.78"/>
    <n v="0.18"/>
    <n v="131112.78"/>
    <n v="12073"/>
    <n v="10.86"/>
    <s v="United States"/>
    <s v="New York Stock Exchange Inc."/>
    <s v="USD"/>
  </r>
  <r>
    <x v="2"/>
    <x v="70"/>
    <n v="3635"/>
    <x v="188"/>
    <m/>
    <s v="Communication"/>
    <s v="Equity"/>
    <n v="125341.83"/>
    <n v="0.17"/>
    <n v="125341.83"/>
    <n v="10300"/>
    <n v="12.17"/>
    <s v="Japan"/>
    <s v="Tokyo Stock Exchange"/>
    <s v="JPY"/>
  </r>
  <r>
    <x v="2"/>
    <x v="70"/>
    <s v="UTI"/>
    <x v="241"/>
    <m/>
    <s v="Consumer Discretionary"/>
    <s v="Equity"/>
    <n v="119232"/>
    <n v="0.16"/>
    <n v="119232"/>
    <n v="4800"/>
    <n v="24.84"/>
    <s v="United States"/>
    <s v="New York Stock Exchange Inc."/>
    <s v="USD"/>
  </r>
  <r>
    <x v="2"/>
    <x v="70"/>
    <n v="2432"/>
    <x v="189"/>
    <m/>
    <s v="Communication"/>
    <s v="Equity"/>
    <n v="110217.45"/>
    <n v="0.15"/>
    <n v="110217.45"/>
    <n v="6800"/>
    <n v="16.21"/>
    <s v="Japan"/>
    <s v="Tokyo Stock Exchange"/>
    <s v="JPY"/>
  </r>
  <r>
    <x v="2"/>
    <x v="70"/>
    <n v="2498"/>
    <x v="193"/>
    <m/>
    <s v="Information Technology"/>
    <s v="Equity"/>
    <n v="109896.24"/>
    <n v="0.15"/>
    <n v="109896.24"/>
    <n v="70000"/>
    <n v="1.57"/>
    <s v="Taiwan"/>
    <s v="Taiwan Stock Exchange"/>
    <s v="TWD"/>
  </r>
  <r>
    <x v="2"/>
    <x v="70"/>
    <s v="HLIT"/>
    <x v="191"/>
    <m/>
    <s v="Information Technology"/>
    <s v="Equity"/>
    <n v="100240.08"/>
    <n v="0.14000000000000001"/>
    <n v="100240.08"/>
    <n v="10004"/>
    <n v="10.02"/>
    <s v="United States"/>
    <s v="NASDAQ"/>
    <s v="USD"/>
  </r>
  <r>
    <x v="2"/>
    <x v="70"/>
    <n v="4915"/>
    <x v="196"/>
    <m/>
    <s v="Information Technology"/>
    <s v="Equity"/>
    <n v="98892.27"/>
    <n v="0.13"/>
    <n v="98892.27"/>
    <n v="40500"/>
    <n v="2.44"/>
    <s v="Taiwan"/>
    <s v="Taiwan Stock Exchange"/>
    <s v="TWD"/>
  </r>
  <r>
    <x v="2"/>
    <x v="70"/>
    <s v="MTG B"/>
    <x v="201"/>
    <m/>
    <s v="Communication"/>
    <s v="Equity"/>
    <n v="98569.63"/>
    <n v="0.13"/>
    <n v="98569.63"/>
    <n v="8203"/>
    <n v="12.02"/>
    <s v="Sweden"/>
    <s v="Nasdaq Omx Nordic"/>
    <s v="SEK"/>
  </r>
  <r>
    <x v="2"/>
    <x v="70"/>
    <s v="IEL"/>
    <x v="185"/>
    <m/>
    <s v="Consumer Discretionary"/>
    <s v="Equity"/>
    <n v="95801.59"/>
    <n v="0.13"/>
    <n v="95801.59"/>
    <n v="24912"/>
    <n v="3.85"/>
    <s v="Australia"/>
    <s v="Asx - All Markets"/>
    <s v="AUD"/>
  </r>
  <r>
    <x v="2"/>
    <x v="70"/>
    <s v="PTEC"/>
    <x v="181"/>
    <m/>
    <s v="Consumer Discretionary"/>
    <s v="Equity"/>
    <n v="93223.2"/>
    <n v="0.13"/>
    <n v="93223.2"/>
    <n v="25341"/>
    <n v="3.68"/>
    <s v="United Kingdom"/>
    <s v="London Stock Exchange"/>
    <s v="GBP"/>
  </r>
  <r>
    <x v="2"/>
    <x v="70"/>
    <s v="EMBRAC B"/>
    <x v="182"/>
    <m/>
    <s v="Communication"/>
    <s v="Equity"/>
    <n v="92866.01"/>
    <n v="0.13"/>
    <n v="92866.01"/>
    <n v="14633"/>
    <n v="6.35"/>
    <s v="Sweden"/>
    <s v="Nasdaq Omx Nordic"/>
    <s v="SEK"/>
  </r>
  <r>
    <x v="2"/>
    <x v="70"/>
    <n v="263750"/>
    <x v="207"/>
    <m/>
    <s v="Communication"/>
    <s v="Equity"/>
    <n v="91222.13"/>
    <n v="0.12"/>
    <n v="91222.13"/>
    <n v="3306"/>
    <n v="27.59"/>
    <s v="Korea (South)"/>
    <s v="Korea Exchange (Kosdaq)"/>
    <s v="KRW"/>
  </r>
  <r>
    <x v="2"/>
    <x v="70"/>
    <n v="251270"/>
    <x v="204"/>
    <m/>
    <s v="Communication"/>
    <s v="Equity"/>
    <n v="89934.76"/>
    <n v="0.12"/>
    <n v="89934.76"/>
    <n v="2618"/>
    <n v="34.35"/>
    <s v="Korea (South)"/>
    <s v="Korea Exchange (Stock Market)"/>
    <s v="KRW"/>
  </r>
  <r>
    <x v="2"/>
    <x v="70"/>
    <n v="3738"/>
    <x v="200"/>
    <m/>
    <s v="Information Technology"/>
    <s v="Equity"/>
    <n v="84980.78"/>
    <n v="0.12"/>
    <n v="84980.78"/>
    <n v="154000"/>
    <n v="0.55000000000000004"/>
    <s v="Hong Kong"/>
    <s v="Hong Kong Exchanges And Clearing Ltd"/>
    <s v="HKD"/>
  </r>
  <r>
    <x v="2"/>
    <x v="70"/>
    <s v="COUR"/>
    <x v="197"/>
    <m/>
    <s v="Consumer Discretionary"/>
    <s v="Equity"/>
    <n v="83940.479999999996"/>
    <n v="0.11"/>
    <n v="83940.479999999996"/>
    <n v="11856"/>
    <n v="7.08"/>
    <s v="United States"/>
    <s v="New York Stock Exchange Inc."/>
    <s v="USD"/>
  </r>
  <r>
    <x v="2"/>
    <x v="70"/>
    <s v="FUBO"/>
    <x v="219"/>
    <m/>
    <s v="Communication"/>
    <s v="Equity"/>
    <n v="78008.210000000006"/>
    <n v="0.11"/>
    <n v="78008.210000000006"/>
    <n v="30119"/>
    <n v="2.59"/>
    <s v="United States"/>
    <s v="New York Stock Exchange Inc."/>
    <s v="USD"/>
  </r>
  <r>
    <x v="2"/>
    <x v="70"/>
    <n v="2439"/>
    <x v="203"/>
    <m/>
    <s v="Consumer Discretionary"/>
    <s v="Equity"/>
    <n v="70262.39"/>
    <n v="0.1"/>
    <n v="70262.39"/>
    <n v="23008"/>
    <n v="3.05"/>
    <s v="Taiwan"/>
    <s v="Taiwan Stock Exchange"/>
    <s v="TWD"/>
  </r>
  <r>
    <x v="2"/>
    <x v="70"/>
    <n v="3765"/>
    <x v="199"/>
    <m/>
    <s v="Communication"/>
    <s v="Equity"/>
    <n v="65904.78"/>
    <n v="0.09"/>
    <n v="65904.78"/>
    <n v="4100"/>
    <n v="16.07"/>
    <s v="Japan"/>
    <s v="Tokyo Stock Exchange"/>
    <s v="JPY"/>
  </r>
  <r>
    <x v="2"/>
    <x v="70"/>
    <s v="UBI"/>
    <x v="192"/>
    <m/>
    <s v="Communication"/>
    <s v="Equity"/>
    <n v="65335.17"/>
    <n v="0.09"/>
    <n v="65335.17"/>
    <n v="8761"/>
    <n v="7.46"/>
    <s v="France"/>
    <s v="Nyse Euronext - Euronext Paris"/>
    <s v="EUR"/>
  </r>
  <r>
    <x v="2"/>
    <x v="70"/>
    <n v="751"/>
    <x v="213"/>
    <m/>
    <s v="Consumer Discretionary"/>
    <s v="Equity"/>
    <n v="61157.42"/>
    <n v="0.08"/>
    <n v="61157.42"/>
    <n v="92000"/>
    <n v="0.66"/>
    <s v="China"/>
    <s v="Hong Kong Exchanges And Clearing Ltd"/>
    <s v="HKD"/>
  </r>
  <r>
    <x v="2"/>
    <x v="70"/>
    <n v="2121"/>
    <x v="202"/>
    <m/>
    <s v="Communication"/>
    <s v="Equity"/>
    <n v="57471.02"/>
    <n v="0.08"/>
    <n v="57471.02"/>
    <n v="3300"/>
    <n v="17.420000000000002"/>
    <s v="Japan"/>
    <s v="Tokyo Stock Exchange"/>
    <s v="JPY"/>
  </r>
  <r>
    <x v="2"/>
    <x v="70"/>
    <n v="6727"/>
    <x v="208"/>
    <m/>
    <s v="Information Technology"/>
    <s v="Equity"/>
    <n v="55281.8"/>
    <n v="0.08"/>
    <n v="55281.8"/>
    <n v="10700"/>
    <n v="5.17"/>
    <s v="Japan"/>
    <s v="Tokyo Stock Exchange"/>
    <s v="JPY"/>
  </r>
  <r>
    <x v="2"/>
    <x v="70"/>
    <n v="2362"/>
    <x v="205"/>
    <m/>
    <s v="Information Technology"/>
    <s v="Equity"/>
    <n v="50644.71"/>
    <n v="7.0000000000000007E-2"/>
    <n v="50644.71"/>
    <n v="41000"/>
    <n v="1.24"/>
    <s v="Taiwan"/>
    <s v="Taiwan Stock Exchange"/>
    <s v="TWD"/>
  </r>
  <r>
    <x v="2"/>
    <x v="70"/>
    <s v="ICSUAGD"/>
    <x v="42"/>
    <m/>
    <s v="Cash and/or Derivatives"/>
    <s v="Money Market"/>
    <n v="47740.09"/>
    <n v="0.06"/>
    <n v="47740.09"/>
    <n v="47740"/>
    <n v="1"/>
    <s v="Ireland"/>
    <s v="-"/>
    <s v="USD"/>
  </r>
  <r>
    <x v="2"/>
    <x v="70"/>
    <n v="2767"/>
    <x v="214"/>
    <m/>
    <s v="Consumer Discretionary"/>
    <s v="Equity"/>
    <n v="46201.74"/>
    <n v="0.06"/>
    <n v="46201.74"/>
    <n v="3900"/>
    <n v="11.85"/>
    <s v="Japan"/>
    <s v="Tokyo Stock Exchange"/>
    <s v="JPY"/>
  </r>
  <r>
    <x v="2"/>
    <x v="70"/>
    <n v="293490"/>
    <x v="212"/>
    <m/>
    <s v="Communication"/>
    <s v="Equity"/>
    <n v="38410.980000000003"/>
    <n v="0.05"/>
    <n v="38410.980000000003"/>
    <n v="3600"/>
    <n v="10.67"/>
    <s v="Korea (South)"/>
    <s v="Korea Exchange (Kosdaq)"/>
    <s v="KRW"/>
  </r>
  <r>
    <x v="2"/>
    <x v="70"/>
    <n v="192080"/>
    <x v="217"/>
    <m/>
    <s v="Consumer Discretionary"/>
    <s v="Equity"/>
    <n v="36726.29"/>
    <n v="0.05"/>
    <n v="36726.29"/>
    <n v="972"/>
    <n v="37.78"/>
    <s v="Korea (South)"/>
    <s v="Korea Exchange (Stock Market)"/>
    <s v="KRW"/>
  </r>
  <r>
    <x v="2"/>
    <x v="70"/>
    <n v="799"/>
    <x v="243"/>
    <m/>
    <s v="Communication"/>
    <s v="Equity"/>
    <n v="34356.769999999997"/>
    <n v="0.05"/>
    <n v="34356.769999999997"/>
    <n v="69000"/>
    <n v="0.5"/>
    <s v="Hong Kong"/>
    <s v="Hong Kong Exchanges And Clearing Ltd"/>
    <s v="HKD"/>
  </r>
  <r>
    <x v="2"/>
    <x v="70"/>
    <n v="112040"/>
    <x v="215"/>
    <m/>
    <s v="Communication"/>
    <s v="Equity"/>
    <n v="33574.32"/>
    <n v="0.05"/>
    <n v="33574.32"/>
    <n v="1807"/>
    <n v="18.579999999999998"/>
    <s v="Korea (South)"/>
    <s v="Korea Exchange (Kosdaq)"/>
    <s v="KRW"/>
  </r>
  <r>
    <x v="2"/>
    <x v="70"/>
    <n v="67160"/>
    <x v="211"/>
    <m/>
    <s v="Communication"/>
    <s v="Equity"/>
    <n v="31287.78"/>
    <n v="0.04"/>
    <n v="31287.78"/>
    <n v="655"/>
    <n v="47.77"/>
    <s v="Korea (South)"/>
    <s v="Korea Exchange (Kosdaq)"/>
    <s v="KRW"/>
  </r>
  <r>
    <x v="2"/>
    <x v="70"/>
    <s v="PUBM"/>
    <x v="210"/>
    <m/>
    <s v="Communication"/>
    <s v="Equity"/>
    <n v="30554.63"/>
    <n v="0.04"/>
    <n v="30554.63"/>
    <n v="3557"/>
    <n v="8.59"/>
    <s v="United States"/>
    <s v="NASDAQ"/>
    <s v="USD"/>
  </r>
  <r>
    <x v="2"/>
    <x v="70"/>
    <s v="KRW"/>
    <x v="39"/>
    <m/>
    <s v="Cash and/or Derivatives"/>
    <s v="Cash"/>
    <n v="30491.68"/>
    <n v="0.04"/>
    <n v="30491.68"/>
    <n v="43981197"/>
    <n v="7.0000000000000007E-2"/>
    <s v="Korea (South)"/>
    <s v="-"/>
    <s v="KRW"/>
  </r>
  <r>
    <x v="2"/>
    <x v="70"/>
    <n v="777"/>
    <x v="242"/>
    <m/>
    <s v="Communication"/>
    <s v="Equity"/>
    <n v="30237.35"/>
    <n v="0.04"/>
    <n v="30237.35"/>
    <n v="22000"/>
    <n v="1.37"/>
    <s v="China"/>
    <s v="Hong Kong Exchanges And Clearing Ltd"/>
    <s v="HKD"/>
  </r>
  <r>
    <x v="2"/>
    <x v="70"/>
    <n v="6419"/>
    <x v="245"/>
    <m/>
    <s v="Consumer Discretionary"/>
    <s v="Equity"/>
    <n v="28610.66"/>
    <n v="0.04"/>
    <n v="28610.66"/>
    <n v="1400"/>
    <n v="20.440000000000001"/>
    <s v="Japan"/>
    <s v="Tokyo Stock Exchange"/>
    <s v="JPY"/>
  </r>
  <r>
    <x v="2"/>
    <x v="70"/>
    <s v="JPY"/>
    <x v="46"/>
    <m/>
    <s v="Cash and/or Derivatives"/>
    <s v="Cash"/>
    <n v="28128.240000000002"/>
    <n v="0.04"/>
    <n v="28128.240000000002"/>
    <n v="4404461"/>
    <n v="0.64"/>
    <s v="Japan"/>
    <s v="-"/>
    <s v="JPY"/>
  </r>
  <r>
    <x v="2"/>
    <x v="70"/>
    <s v="PLTK"/>
    <x v="224"/>
    <m/>
    <s v="Communication"/>
    <s v="Equity"/>
    <n v="25917.759999999998"/>
    <n v="0.04"/>
    <n v="25917.759999999998"/>
    <n v="6512"/>
    <n v="3.98"/>
    <s v="United States"/>
    <s v="NASDAQ"/>
    <s v="USD"/>
  </r>
  <r>
    <x v="2"/>
    <x v="70"/>
    <n v="6200"/>
    <x v="244"/>
    <m/>
    <s v="Industrials"/>
    <s v="Equity"/>
    <n v="25843.47"/>
    <n v="0.04"/>
    <n v="25843.47"/>
    <n v="4700"/>
    <n v="5.5"/>
    <s v="Japan"/>
    <s v="Tokyo Stock Exchange"/>
    <s v="JPY"/>
  </r>
  <r>
    <x v="2"/>
    <x v="70"/>
    <n v="376300"/>
    <x v="223"/>
    <m/>
    <s v="Communication"/>
    <s v="Equity"/>
    <n v="25048.6"/>
    <n v="0.03"/>
    <n v="25048.6"/>
    <n v="901"/>
    <n v="27.8"/>
    <s v="Korea (South)"/>
    <s v="Korea Exchange (Kosdaq)"/>
    <s v="KRW"/>
  </r>
  <r>
    <x v="2"/>
    <x v="70"/>
    <n v="30520"/>
    <x v="246"/>
    <m/>
    <s v="Information Technology"/>
    <s v="Equity"/>
    <n v="24656.959999999999"/>
    <n v="0.03"/>
    <n v="24656.959999999999"/>
    <n v="1507"/>
    <n v="16.36"/>
    <s v="Korea (South)"/>
    <s v="Korea Exchange (Kosdaq)"/>
    <s v="KRW"/>
  </r>
  <r>
    <x v="2"/>
    <x v="70"/>
    <s v="BMBL"/>
    <x v="195"/>
    <m/>
    <s v="Communication"/>
    <s v="Equity"/>
    <n v="24623.24"/>
    <n v="0.03"/>
    <n v="24623.24"/>
    <n v="6802"/>
    <n v="3.62"/>
    <s v="United States"/>
    <s v="NASDAQ"/>
    <s v="USD"/>
  </r>
  <r>
    <x v="2"/>
    <x v="70"/>
    <s v="MSIN"/>
    <x v="247"/>
    <m/>
    <s v="Communication"/>
    <s v="Equity"/>
    <n v="19110.62"/>
    <n v="0.03"/>
    <n v="19110.62"/>
    <n v="768100"/>
    <n v="0.02"/>
    <s v="Indonesia"/>
    <s v="Indonesia Stock Exchange"/>
    <s v="IDR"/>
  </r>
  <r>
    <x v="2"/>
    <x v="70"/>
    <n v="225570"/>
    <x v="248"/>
    <m/>
    <s v="Communication"/>
    <s v="Equity"/>
    <n v="18984.53"/>
    <n v="0.03"/>
    <n v="18984.53"/>
    <n v="2203"/>
    <n v="8.6199999999999992"/>
    <s v="Korea (South)"/>
    <s v="Korea Exchange (Kosdaq)"/>
    <s v="KRW"/>
  </r>
  <r>
    <x v="2"/>
    <x v="70"/>
    <s v="MLIFT"/>
    <x v="227"/>
    <m/>
    <s v="Cash and/or Derivatives"/>
    <s v="Cash Collateral and Margins"/>
    <n v="17000"/>
    <n v="0.02"/>
    <n v="17000"/>
    <n v="17000"/>
    <n v="100"/>
    <s v="United States"/>
    <s v="-"/>
    <s v="USD"/>
  </r>
  <r>
    <x v="2"/>
    <x v="70"/>
    <n v="3632"/>
    <x v="225"/>
    <m/>
    <s v="Communication"/>
    <s v="Equity"/>
    <n v="15582.59"/>
    <n v="0.02"/>
    <n v="15582.59"/>
    <n v="6100"/>
    <n v="2.5499999999999998"/>
    <s v="Japan"/>
    <s v="Tokyo Stock Exchange"/>
    <s v="JPY"/>
  </r>
  <r>
    <x v="2"/>
    <x v="70"/>
    <n v="194480"/>
    <x v="228"/>
    <m/>
    <s v="Communication"/>
    <s v="Equity"/>
    <n v="15398.64"/>
    <n v="0.02"/>
    <n v="15398.64"/>
    <n v="668"/>
    <n v="23.05"/>
    <s v="Korea (South)"/>
    <s v="Korea Exchange (Kosdaq)"/>
    <s v="KRW"/>
  </r>
  <r>
    <x v="2"/>
    <x v="70"/>
    <s v="HKD"/>
    <x v="45"/>
    <m/>
    <s v="Cash and/or Derivatives"/>
    <s v="Cash"/>
    <n v="15150.25"/>
    <n v="0.02"/>
    <n v="15150.25"/>
    <n v="118056"/>
    <n v="12.83"/>
    <s v="Hong Kong"/>
    <s v="-"/>
    <s v="HKD"/>
  </r>
  <r>
    <x v="2"/>
    <x v="70"/>
    <s v="CHF"/>
    <x v="230"/>
    <m/>
    <s v="Cash and/or Derivatives"/>
    <s v="Cash"/>
    <n v="8534.85"/>
    <n v="0.01"/>
    <n v="8534.85"/>
    <n v="6746"/>
    <n v="126.53"/>
    <s v="Switzerland"/>
    <s v="-"/>
    <s v="CHF"/>
  </r>
  <r>
    <x v="2"/>
    <x v="70"/>
    <s v="IDR"/>
    <x v="249"/>
    <m/>
    <s v="Cash and/or Derivatives"/>
    <s v="Cash"/>
    <n v="6731.56"/>
    <n v="0.01"/>
    <n v="6731.56"/>
    <n v="112551723"/>
    <n v="0.01"/>
    <s v="Indonesia"/>
    <s v="-"/>
    <s v="IDR"/>
  </r>
  <r>
    <x v="2"/>
    <x v="70"/>
    <s v="GBP"/>
    <x v="49"/>
    <m/>
    <s v="Cash and/or Derivatives"/>
    <s v="Cash"/>
    <n v="4983.01"/>
    <n v="0.01"/>
    <n v="4983.01"/>
    <n v="3691"/>
    <n v="135"/>
    <s v="United Kingdom"/>
    <s v="-"/>
    <s v="GBP"/>
  </r>
  <r>
    <x v="2"/>
    <x v="70"/>
    <s v="SEK"/>
    <x v="229"/>
    <m/>
    <s v="Cash and/or Derivatives"/>
    <s v="Cash"/>
    <n v="4145.6899999999996"/>
    <n v="0.01"/>
    <n v="4145.6899999999996"/>
    <n v="38123"/>
    <n v="10.87"/>
    <s v="Sweden"/>
    <s v="-"/>
    <s v="SEK"/>
  </r>
  <r>
    <x v="2"/>
    <x v="70"/>
    <s v="AUD"/>
    <x v="231"/>
    <m/>
    <s v="Cash and/or Derivatives"/>
    <s v="Cash"/>
    <n v="3708.03"/>
    <n v="0.01"/>
    <n v="3708.03"/>
    <n v="5544"/>
    <n v="66.88"/>
    <s v="Australia"/>
    <s v="-"/>
    <s v="AUD"/>
  </r>
  <r>
    <x v="2"/>
    <x v="70"/>
    <s v="MYR"/>
    <x v="232"/>
    <m/>
    <s v="Cash and/or Derivatives"/>
    <s v="Cash"/>
    <n v="3585.59"/>
    <n v="0"/>
    <n v="3585.59"/>
    <n v="14536"/>
    <n v="24.67"/>
    <s v="Malaysia"/>
    <s v="-"/>
    <s v="MYR"/>
  </r>
  <r>
    <x v="2"/>
    <x v="70"/>
    <s v="EUR"/>
    <x v="43"/>
    <m/>
    <s v="Cash and/or Derivatives"/>
    <s v="Cash"/>
    <n v="2405.34"/>
    <n v="0"/>
    <n v="2405.34"/>
    <n v="2047"/>
    <n v="117.51"/>
    <s v="European Union"/>
    <s v="-"/>
    <s v="EUR"/>
  </r>
  <r>
    <x v="2"/>
    <x v="70"/>
    <s v="PLN"/>
    <x v="233"/>
    <m/>
    <s v="Cash and/or Derivatives"/>
    <s v="Cash"/>
    <n v="2362.48"/>
    <n v="0"/>
    <n v="2362.48"/>
    <n v="8463"/>
    <n v="27.92"/>
    <s v="Poland"/>
    <s v="-"/>
    <s v="PLN"/>
  </r>
  <r>
    <x v="2"/>
    <x v="70"/>
    <s v="TWD"/>
    <x v="41"/>
    <m/>
    <s v="Cash and/or Derivatives"/>
    <s v="Cash"/>
    <n v="1748.23"/>
    <n v="0"/>
    <n v="1748.23"/>
    <n v="54843"/>
    <n v="3.19"/>
    <s v="Taiwan"/>
    <s v="-"/>
    <s v="TWD"/>
  </r>
  <r>
    <x v="2"/>
    <x v="70"/>
    <s v="NOK"/>
    <x v="234"/>
    <m/>
    <s v="Cash and/or Derivatives"/>
    <s v="Cash"/>
    <n v="1013.03"/>
    <n v="0"/>
    <n v="1013.03"/>
    <n v="10174"/>
    <n v="9.9600000000000009"/>
    <s v="Norway"/>
    <s v="-"/>
    <s v="NOK"/>
  </r>
  <r>
    <x v="2"/>
    <x v="70"/>
    <s v="HWBH6"/>
    <x v="347"/>
    <m/>
    <s v="Cash and/or Derivatives"/>
    <s v="Futures"/>
    <n v="0"/>
    <n v="0"/>
    <n v="253852.5"/>
    <n v="5"/>
    <n v="25385.25"/>
    <s v="-"/>
    <s v="Chicago Mercantile Exchange"/>
    <s v="USD"/>
  </r>
  <r>
    <x v="3"/>
    <x v="71"/>
    <s v="FCX"/>
    <x v="256"/>
    <m/>
    <s v="Materials"/>
    <s v="Equity"/>
    <n v="30393770.399999999"/>
    <n v="8.32"/>
    <n v="30393770.399999999"/>
    <n v="541296"/>
    <n v="56.15"/>
    <s v="United States"/>
    <s v="New York Stock Exchange Inc."/>
    <s v="USD"/>
  </r>
  <r>
    <x v="3"/>
    <x v="71"/>
    <s v="AAL"/>
    <x v="270"/>
    <m/>
    <s v="Materials"/>
    <s v="Equity"/>
    <n v="29433849.699999999"/>
    <n v="8.0500000000000007"/>
    <n v="29433849.699999999"/>
    <n v="669093"/>
    <n v="43.99"/>
    <s v="United Kingdom"/>
    <s v="London Stock Exchange"/>
    <s v="GBP"/>
  </r>
  <r>
    <x v="3"/>
    <x v="71"/>
    <s v="BHP"/>
    <x v="259"/>
    <m/>
    <s v="Materials"/>
    <s v="Equity"/>
    <n v="27499682.420000002"/>
    <n v="7.53"/>
    <n v="27499682.420000002"/>
    <n v="865404"/>
    <n v="31.78"/>
    <s v="Australia"/>
    <s v="Asx - All Markets"/>
    <s v="AUD"/>
  </r>
  <r>
    <x v="3"/>
    <x v="71"/>
    <s v="GMEXICOB"/>
    <x v="251"/>
    <m/>
    <s v="Materials"/>
    <s v="Equity"/>
    <n v="27079873.829999998"/>
    <n v="7.41"/>
    <n v="27079873.829999998"/>
    <n v="2702874"/>
    <n v="10.02"/>
    <s v="Mexico"/>
    <s v="Bolsa Mexicana De Valores"/>
    <s v="MXN"/>
  </r>
  <r>
    <x v="3"/>
    <x v="71"/>
    <s v="NEM"/>
    <x v="260"/>
    <m/>
    <s v="Materials"/>
    <s v="Equity"/>
    <n v="21959574"/>
    <n v="6.01"/>
    <n v="21959574"/>
    <n v="201095"/>
    <n v="109.2"/>
    <s v="United States"/>
    <s v="New York Stock Exchange Inc."/>
    <s v="USD"/>
  </r>
  <r>
    <x v="3"/>
    <x v="71"/>
    <s v="RIO"/>
    <x v="262"/>
    <m/>
    <s v="Materials"/>
    <s v="Equity"/>
    <n v="20788534.530000001"/>
    <n v="5.69"/>
    <n v="20788534.530000001"/>
    <n v="243911"/>
    <n v="85.23"/>
    <s v="United Kingdom"/>
    <s v="New York Stock Exchange Inc."/>
    <s v="USD"/>
  </r>
  <r>
    <x v="3"/>
    <x v="71"/>
    <s v="TECK.B"/>
    <x v="255"/>
    <m/>
    <s v="Materials"/>
    <s v="Equity"/>
    <n v="20164225.460000001"/>
    <n v="5.52"/>
    <n v="20164225.460000001"/>
    <n v="391940"/>
    <n v="51.45"/>
    <s v="Canada"/>
    <s v="Toronto Stock Exchange"/>
    <s v="CAD"/>
  </r>
  <r>
    <x v="3"/>
    <x v="71"/>
    <s v="ABX"/>
    <x v="265"/>
    <m/>
    <s v="Materials"/>
    <s v="Equity"/>
    <n v="18337196.75"/>
    <n v="5.0199999999999996"/>
    <n v="18337196.75"/>
    <n v="383404"/>
    <n v="47.83"/>
    <s v="Canada"/>
    <s v="Toronto Stock Exchange"/>
    <s v="CAD"/>
  </r>
  <r>
    <x v="3"/>
    <x v="71"/>
    <s v="FM"/>
    <x v="252"/>
    <m/>
    <s v="Materials"/>
    <s v="Equity"/>
    <n v="16672676.82"/>
    <n v="4.5599999999999996"/>
    <n v="16672676.82"/>
    <n v="589315"/>
    <n v="28.29"/>
    <s v="Canada"/>
    <s v="Toronto Stock Exchange"/>
    <s v="CAD"/>
  </r>
  <r>
    <x v="3"/>
    <x v="71"/>
    <s v="ANTO"/>
    <x v="254"/>
    <m/>
    <s v="Materials"/>
    <s v="Equity"/>
    <n v="16041572.99"/>
    <n v="4.3899999999999997"/>
    <n v="16041572.99"/>
    <n v="335317"/>
    <n v="47.84"/>
    <s v="United Kingdom"/>
    <s v="London Stock Exchange"/>
    <s v="GBP"/>
  </r>
  <r>
    <x v="3"/>
    <x v="71"/>
    <s v="EVN"/>
    <x v="277"/>
    <m/>
    <s v="Materials"/>
    <s v="Equity"/>
    <n v="15145272.75"/>
    <n v="4.1399999999999997"/>
    <n v="15145272.75"/>
    <n v="1755522"/>
    <n v="8.6300000000000008"/>
    <s v="Australia"/>
    <s v="Asx - All Markets"/>
    <s v="AUD"/>
  </r>
  <r>
    <x v="3"/>
    <x v="71"/>
    <s v="LUN"/>
    <x v="253"/>
    <m/>
    <s v="Materials"/>
    <s v="Equity"/>
    <n v="14869583.109999999"/>
    <n v="4.07"/>
    <n v="14869583.109999999"/>
    <n v="647024"/>
    <n v="22.98"/>
    <s v="Canada"/>
    <s v="Toronto Stock Exchange"/>
    <s v="CAD"/>
  </r>
  <r>
    <x v="3"/>
    <x v="71"/>
    <s v="SCCO"/>
    <x v="258"/>
    <m/>
    <s v="Materials"/>
    <s v="Equity"/>
    <n v="12583888.800000001"/>
    <n v="3.44"/>
    <n v="12583888.800000001"/>
    <n v="78610"/>
    <n v="160.08000000000001"/>
    <s v="Peru"/>
    <s v="New York Stock Exchange Inc."/>
    <s v="USD"/>
  </r>
  <r>
    <x v="3"/>
    <x v="71"/>
    <s v="GLEN"/>
    <x v="268"/>
    <m/>
    <s v="Materials"/>
    <s v="Equity"/>
    <n v="12484192.300000001"/>
    <n v="3.42"/>
    <n v="12484192.300000001"/>
    <n v="2159855"/>
    <n v="5.78"/>
    <s v="United Kingdom"/>
    <s v="London Stock Exchange"/>
    <s v="GBP"/>
  </r>
  <r>
    <x v="3"/>
    <x v="71"/>
    <s v="VALE"/>
    <x v="269"/>
    <m/>
    <s v="Materials"/>
    <s v="Equity"/>
    <n v="11550689.67"/>
    <n v="3.16"/>
    <n v="11550689.67"/>
    <n v="815151"/>
    <n v="14.17"/>
    <s v="Brazil"/>
    <s v="New York Stock Exchange Inc."/>
    <s v="USD"/>
  </r>
  <r>
    <x v="3"/>
    <x v="71"/>
    <s v="KGH"/>
    <x v="261"/>
    <m/>
    <s v="Materials"/>
    <s v="Equity"/>
    <n v="9580459.4199999999"/>
    <n v="2.62"/>
    <n v="9580459.4199999999"/>
    <n v="116363"/>
    <n v="82.33"/>
    <s v="Poland"/>
    <s v="Warsaw Stock Exchange/Equities/Main Market"/>
    <s v="PLN"/>
  </r>
  <r>
    <x v="3"/>
    <x v="71"/>
    <s v="HBM"/>
    <x v="263"/>
    <m/>
    <s v="Materials"/>
    <s v="Equity"/>
    <n v="7351843.1799999997"/>
    <n v="2.0099999999999998"/>
    <n v="7351843.1799999997"/>
    <n v="342498"/>
    <n v="21.47"/>
    <s v="Canada"/>
    <s v="Toronto Stock Exchange"/>
    <s v="CAD"/>
  </r>
  <r>
    <x v="3"/>
    <x v="71"/>
    <s v="IVN"/>
    <x v="264"/>
    <m/>
    <s v="Materials"/>
    <s v="Equity"/>
    <n v="6920897.8700000001"/>
    <n v="1.89"/>
    <n v="6920897.8700000001"/>
    <n v="572313"/>
    <n v="12.09"/>
    <s v="Canada"/>
    <s v="Toronto Stock Exchange"/>
    <s v="CAD"/>
  </r>
  <r>
    <x v="3"/>
    <x v="71"/>
    <s v="CS"/>
    <x v="266"/>
    <m/>
    <s v="Materials"/>
    <s v="Equity"/>
    <n v="6226749.6100000003"/>
    <n v="1.7"/>
    <n v="6226749.6100000003"/>
    <n v="578798"/>
    <n v="10.76"/>
    <s v="Canada"/>
    <s v="Toronto Stock Exchange"/>
    <s v="CAD"/>
  </r>
  <r>
    <x v="3"/>
    <x v="71"/>
    <s v="AMMN"/>
    <x v="288"/>
    <m/>
    <s v="Materials"/>
    <s v="Equity"/>
    <n v="5555061.1900000004"/>
    <n v="1.52"/>
    <n v="5555061.1900000004"/>
    <n v="12006100"/>
    <n v="0.46"/>
    <s v="Indonesia"/>
    <s v="Indonesia Stock Exchange"/>
    <s v="IDR"/>
  </r>
  <r>
    <x v="3"/>
    <x v="71"/>
    <s v="ICSUAGD"/>
    <x v="42"/>
    <m/>
    <s v="Cash and/or Derivatives"/>
    <s v="Money Market"/>
    <n v="5538647.7999999998"/>
    <n v="1.52"/>
    <n v="5538647.7999999998"/>
    <n v="5538648"/>
    <n v="1"/>
    <s v="Ireland"/>
    <s v="-"/>
    <s v="USD"/>
  </r>
  <r>
    <x v="3"/>
    <x v="71"/>
    <s v="SFR"/>
    <x v="267"/>
    <m/>
    <s v="Materials"/>
    <s v="Equity"/>
    <n v="5090974.58"/>
    <n v="1.39"/>
    <n v="5090974.58"/>
    <n v="398376"/>
    <n v="12.78"/>
    <s v="Australia"/>
    <s v="Asx - All Markets"/>
    <s v="AUD"/>
  </r>
  <r>
    <x v="3"/>
    <x v="71"/>
    <n v="1208"/>
    <x v="271"/>
    <m/>
    <s v="Materials"/>
    <s v="Equity"/>
    <n v="4128815.69"/>
    <n v="1.1299999999999999"/>
    <n v="4128815.69"/>
    <n v="3388000"/>
    <n v="1.22"/>
    <s v="China"/>
    <s v="Hong Kong Exchanges And Clearing Ltd"/>
    <s v="HKD"/>
  </r>
  <r>
    <x v="3"/>
    <x v="71"/>
    <s v="USD"/>
    <x v="38"/>
    <m/>
    <s v="Cash and/or Derivatives"/>
    <s v="Cash"/>
    <n v="3827096.63"/>
    <n v="1.05"/>
    <n v="3827096.63"/>
    <n v="3827097"/>
    <n v="100"/>
    <s v="United States"/>
    <s v="-"/>
    <s v="USD"/>
  </r>
  <r>
    <x v="3"/>
    <x v="71"/>
    <s v="ERO"/>
    <x v="274"/>
    <m/>
    <s v="Materials"/>
    <s v="Equity"/>
    <n v="2727386.52"/>
    <n v="0.75"/>
    <n v="2727386.52"/>
    <n v="89177"/>
    <n v="30.58"/>
    <s v="Canada"/>
    <s v="Toronto Stock Exchange"/>
    <s v="CAD"/>
  </r>
  <r>
    <x v="3"/>
    <x v="71"/>
    <s v="S32"/>
    <x v="281"/>
    <m/>
    <s v="Materials"/>
    <s v="Equity"/>
    <n v="2586221.4700000002"/>
    <n v="0.71"/>
    <n v="2586221.4700000002"/>
    <n v="1016696"/>
    <n v="2.54"/>
    <s v="Australia"/>
    <s v="Asx - All Markets"/>
    <s v="AUD"/>
  </r>
  <r>
    <x v="3"/>
    <x v="71"/>
    <s v="NGEX"/>
    <x v="275"/>
    <m/>
    <s v="Materials"/>
    <s v="Equity"/>
    <n v="2363440.7000000002"/>
    <n v="0.65"/>
    <n v="2363440.7000000002"/>
    <n v="116900"/>
    <n v="20.22"/>
    <s v="Canada"/>
    <s v="Toronto Stock Exchange"/>
    <s v="CAD"/>
  </r>
  <r>
    <x v="3"/>
    <x v="71"/>
    <n v="1258"/>
    <x v="273"/>
    <m/>
    <s v="Materials"/>
    <s v="Equity"/>
    <n v="2206273.0699999998"/>
    <n v="0.6"/>
    <n v="2206273.0699999998"/>
    <n v="1120000"/>
    <n v="1.97"/>
    <s v="China"/>
    <s v="Hong Kong Exchanges And Clearing Ltd"/>
    <s v="HKD"/>
  </r>
  <r>
    <x v="3"/>
    <x v="71"/>
    <s v="TKO"/>
    <x v="276"/>
    <m/>
    <s v="Materials"/>
    <s v="Equity"/>
    <n v="1924069.42"/>
    <n v="0.53"/>
    <n v="1924069.42"/>
    <n v="310214"/>
    <n v="6.2"/>
    <s v="Canada"/>
    <s v="Toronto Stock Exchange"/>
    <s v="CAD"/>
  </r>
  <r>
    <x v="3"/>
    <x v="71"/>
    <n v="601899"/>
    <x v="289"/>
    <m/>
    <s v="Materials"/>
    <s v="Equity"/>
    <n v="1509698.4"/>
    <n v="0.41"/>
    <n v="1509698.4"/>
    <n v="280300"/>
    <n v="5.39"/>
    <s v="China"/>
    <s v="Shanghai Stock Exchange"/>
    <s v="CNY"/>
  </r>
  <r>
    <x v="3"/>
    <x v="71"/>
    <s v="FOM"/>
    <x v="280"/>
    <m/>
    <s v="Materials"/>
    <s v="Equity"/>
    <n v="1127714.05"/>
    <n v="0.31"/>
    <n v="1127714.05"/>
    <n v="276611"/>
    <n v="4.08"/>
    <s v="Canada"/>
    <s v="Toronto Stock Exchange"/>
    <s v="CAD"/>
  </r>
  <r>
    <x v="3"/>
    <x v="71"/>
    <s v="ATYM"/>
    <x v="278"/>
    <m/>
    <s v="Materials"/>
    <s v="Equity"/>
    <n v="1066213.19"/>
    <n v="0.28999999999999998"/>
    <n v="1066213.19"/>
    <n v="84519"/>
    <n v="12.62"/>
    <s v="United Kingdom"/>
    <s v="London Stock Exchange"/>
    <s v="GBP"/>
  </r>
  <r>
    <x v="3"/>
    <x v="71"/>
    <s v="NDM"/>
    <x v="279"/>
    <m/>
    <s v="Materials"/>
    <s v="Equity"/>
    <n v="1055665.5900000001"/>
    <n v="0.28999999999999998"/>
    <n v="1055665.5900000001"/>
    <n v="475567"/>
    <n v="2.2200000000000002"/>
    <s v="Canada"/>
    <s v="Toronto Stock Exchange"/>
    <s v="CAD"/>
  </r>
  <r>
    <x v="3"/>
    <x v="71"/>
    <n v="1515"/>
    <x v="284"/>
    <m/>
    <s v="Materials"/>
    <s v="Equity"/>
    <n v="878826.2"/>
    <n v="0.24"/>
    <n v="878826.2"/>
    <n v="57100"/>
    <n v="15.39"/>
    <s v="Japan"/>
    <s v="Tokyo Stock Exchange"/>
    <s v="JPY"/>
  </r>
  <r>
    <x v="3"/>
    <x v="71"/>
    <n v="600362"/>
    <x v="285"/>
    <m/>
    <s v="Materials"/>
    <s v="Equity"/>
    <n v="869110.67"/>
    <n v="0.24"/>
    <n v="869110.67"/>
    <n v="106500"/>
    <n v="8.16"/>
    <s v="China"/>
    <s v="Shanghai Stock Exchange"/>
    <s v="CNY"/>
  </r>
  <r>
    <x v="3"/>
    <x v="71"/>
    <s v="ASM"/>
    <x v="353"/>
    <m/>
    <s v="Materials"/>
    <s v="Equity"/>
    <n v="854328.98"/>
    <n v="0.23"/>
    <n v="854328.98"/>
    <n v="132325"/>
    <n v="6.46"/>
    <s v="Canada"/>
    <s v="Toronto Stock Exchange"/>
    <s v="CAD"/>
  </r>
  <r>
    <x v="3"/>
    <x v="71"/>
    <s v="FFM"/>
    <x v="282"/>
    <m/>
    <s v="Materials"/>
    <s v="Equity"/>
    <n v="814604.09"/>
    <n v="0.22"/>
    <n v="814604.09"/>
    <n v="587620"/>
    <n v="1.39"/>
    <s v="Australia"/>
    <s v="Asx - All Markets"/>
    <s v="AUD"/>
  </r>
  <r>
    <x v="3"/>
    <x v="71"/>
    <s v="DVP"/>
    <x v="286"/>
    <m/>
    <s v="Materials"/>
    <s v="Equity"/>
    <n v="763349.34"/>
    <n v="0.21"/>
    <n v="763349.34"/>
    <n v="228236"/>
    <n v="3.34"/>
    <s v="Australia"/>
    <s v="Asx - All Markets"/>
    <s v="AUD"/>
  </r>
  <r>
    <x v="3"/>
    <x v="71"/>
    <n v="603993"/>
    <x v="295"/>
    <m/>
    <s v="Materials"/>
    <s v="Equity"/>
    <n v="736947.02"/>
    <n v="0.2"/>
    <n v="736947.02"/>
    <n v="237300"/>
    <n v="3.11"/>
    <s v="China"/>
    <s v="Shanghai Stock Exchange"/>
    <s v="CNY"/>
  </r>
  <r>
    <x v="3"/>
    <x v="71"/>
    <s v="SLS"/>
    <x v="283"/>
    <m/>
    <s v="Materials"/>
    <s v="Equity"/>
    <n v="719096.45"/>
    <n v="0.2"/>
    <n v="719096.45"/>
    <n v="85899"/>
    <n v="8.3699999999999992"/>
    <s v="Canada"/>
    <s v="Toronto Stock Exchange"/>
    <s v="CAD"/>
  </r>
  <r>
    <x v="3"/>
    <x v="71"/>
    <s v="SOLG"/>
    <x v="290"/>
    <m/>
    <s v="Materials"/>
    <s v="Equity"/>
    <n v="536205.96"/>
    <n v="0.15"/>
    <n v="536205.96"/>
    <n v="1428052"/>
    <n v="0.38"/>
    <s v="United Kingdom"/>
    <s v="London Stock Exchange"/>
    <s v="GBP"/>
  </r>
  <r>
    <x v="3"/>
    <x v="71"/>
    <n v="601168"/>
    <x v="287"/>
    <m/>
    <s v="Materials"/>
    <s v="Equity"/>
    <n v="513983.43"/>
    <n v="0.14000000000000001"/>
    <n v="513983.43"/>
    <n v="123900"/>
    <n v="4.1500000000000004"/>
    <s v="China"/>
    <s v="Shanghai Stock Exchange"/>
    <s v="CNY"/>
  </r>
  <r>
    <x v="3"/>
    <x v="71"/>
    <s v="CAML"/>
    <x v="291"/>
    <m/>
    <s v="Materials"/>
    <s v="Equity"/>
    <n v="405035.95"/>
    <n v="0.11"/>
    <n v="405035.95"/>
    <n v="154738"/>
    <n v="2.62"/>
    <s v="United Kingdom"/>
    <s v="London Stock Exchange"/>
    <s v="GBP"/>
  </r>
  <r>
    <x v="3"/>
    <x v="71"/>
    <n v="601212"/>
    <x v="292"/>
    <m/>
    <s v="Materials"/>
    <s v="Equity"/>
    <n v="336807.79"/>
    <n v="0.09"/>
    <n v="336807.79"/>
    <n v="381700"/>
    <n v="0.88"/>
    <s v="China"/>
    <s v="Shanghai Stock Exchange"/>
    <s v="CNY"/>
  </r>
  <r>
    <x v="3"/>
    <x v="71"/>
    <n v="878"/>
    <x v="293"/>
    <m/>
    <s v="Materials"/>
    <s v="Equity"/>
    <n v="315658.09999999998"/>
    <n v="0.09"/>
    <n v="315658.09999999998"/>
    <n v="103700"/>
    <n v="3.04"/>
    <s v="China"/>
    <s v="Shenzhen Stock Exchange"/>
    <s v="CNY"/>
  </r>
  <r>
    <x v="3"/>
    <x v="71"/>
    <n v="737"/>
    <x v="294"/>
    <m/>
    <s v="Materials"/>
    <s v="Equity"/>
    <n v="224748.43"/>
    <n v="0.06"/>
    <n v="224748.43"/>
    <n v="98000"/>
    <n v="2.29"/>
    <s v="China"/>
    <s v="Shenzhen Stock Exchange"/>
    <s v="CNY"/>
  </r>
  <r>
    <x v="3"/>
    <x v="71"/>
    <n v="600490"/>
    <x v="354"/>
    <m/>
    <s v="Materials"/>
    <s v="Equity"/>
    <n v="133598.24"/>
    <n v="0.04"/>
    <n v="133598.24"/>
    <n v="113600"/>
    <n v="1.18"/>
    <s v="China"/>
    <s v="Shanghai Stock Exchange"/>
    <s v="CNY"/>
  </r>
  <r>
    <x v="3"/>
    <x v="71"/>
    <s v="MSIFT"/>
    <x v="142"/>
    <m/>
    <s v="Cash and/or Derivatives"/>
    <s v="Cash Collateral and Margins"/>
    <n v="81000"/>
    <n v="0.02"/>
    <n v="81000"/>
    <n v="81000"/>
    <n v="100"/>
    <s v="United States"/>
    <s v="-"/>
    <s v="USD"/>
  </r>
  <r>
    <x v="3"/>
    <x v="71"/>
    <n v="2362"/>
    <x v="296"/>
    <m/>
    <s v="Materials"/>
    <s v="Equity"/>
    <n v="70416.639999999999"/>
    <n v="0.02"/>
    <n v="70416.639999999999"/>
    <n v="1071000"/>
    <n v="7.0000000000000007E-2"/>
    <s v="China"/>
    <s v="Hong Kong Exchanges And Clearing Ltd"/>
    <s v="HKD"/>
  </r>
  <r>
    <x v="3"/>
    <x v="71"/>
    <s v="EUR"/>
    <x v="43"/>
    <m/>
    <s v="Cash and/or Derivatives"/>
    <s v="Cash"/>
    <n v="49615.55"/>
    <n v="0.01"/>
    <n v="49615.55"/>
    <n v="42421"/>
    <n v="116.96"/>
    <s v="European Union"/>
    <s v="-"/>
    <s v="EUR"/>
  </r>
  <r>
    <x v="3"/>
    <x v="71"/>
    <s v="AUD"/>
    <x v="301"/>
    <m/>
    <s v="Cash and/or Derivatives"/>
    <s v="FX"/>
    <n v="4193.9799999999996"/>
    <n v="0"/>
    <n v="4193.9799999999996"/>
    <n v="2012467"/>
    <n v="1"/>
    <s v="United States"/>
    <s v="-"/>
    <s v="USD"/>
  </r>
  <r>
    <x v="3"/>
    <x v="71"/>
    <s v="BRL"/>
    <x v="298"/>
    <m/>
    <s v="Cash and/or Derivatives"/>
    <s v="Cash"/>
    <n v="3789.38"/>
    <n v="0"/>
    <n v="3789.38"/>
    <n v="20352"/>
    <n v="18.62"/>
    <s v="Brazil"/>
    <s v="-"/>
    <s v="BRL"/>
  </r>
  <r>
    <x v="3"/>
    <x v="71"/>
    <s v="AUD"/>
    <x v="301"/>
    <m/>
    <s v="Cash and/or Derivatives"/>
    <s v="FX"/>
    <n v="2096.9899999999998"/>
    <n v="0"/>
    <n v="2096.9899999999998"/>
    <n v="1006234"/>
    <n v="1"/>
    <s v="United States"/>
    <s v="-"/>
    <s v="USD"/>
  </r>
  <r>
    <x v="3"/>
    <x v="71"/>
    <s v="GBP"/>
    <x v="145"/>
    <m/>
    <s v="Cash and/or Derivatives"/>
    <s v="FX"/>
    <n v="328.21"/>
    <n v="0"/>
    <n v="328.21"/>
    <n v="1123991"/>
    <n v="1"/>
    <s v="United States"/>
    <s v="-"/>
    <s v="USD"/>
  </r>
  <r>
    <x v="3"/>
    <x v="71"/>
    <s v="CNH"/>
    <x v="62"/>
    <m/>
    <s v="Cash and/or Derivatives"/>
    <s v="FX"/>
    <n v="158.53"/>
    <n v="0"/>
    <n v="158.53"/>
    <n v="817524"/>
    <n v="1"/>
    <s v="United States"/>
    <s v="-"/>
    <s v="USD"/>
  </r>
  <r>
    <x v="3"/>
    <x v="71"/>
    <s v="GBP"/>
    <x v="145"/>
    <m/>
    <s v="Cash and/or Derivatives"/>
    <s v="FX"/>
    <n v="164.1"/>
    <n v="0"/>
    <n v="164.1"/>
    <n v="561995"/>
    <n v="1"/>
    <s v="United States"/>
    <s v="-"/>
    <s v="USD"/>
  </r>
  <r>
    <x v="3"/>
    <x v="71"/>
    <s v="CNH"/>
    <x v="62"/>
    <m/>
    <s v="Cash and/or Derivatives"/>
    <s v="FX"/>
    <n v="79.260000000000005"/>
    <n v="0"/>
    <n v="79.260000000000005"/>
    <n v="408762"/>
    <n v="1"/>
    <s v="United States"/>
    <s v="-"/>
    <s v="USD"/>
  </r>
  <r>
    <x v="3"/>
    <x v="71"/>
    <s v="IDR"/>
    <x v="304"/>
    <m/>
    <s v="Cash and/or Derivatives"/>
    <s v="FX"/>
    <n v="36.200000000000003"/>
    <n v="0"/>
    <n v="36.200000000000003"/>
    <n v="1129100000"/>
    <n v="1"/>
    <s v="United States"/>
    <s v="-"/>
    <s v="USD"/>
  </r>
  <r>
    <x v="3"/>
    <x v="71"/>
    <s v="AUD"/>
    <x v="301"/>
    <m/>
    <s v="Cash and/or Derivatives"/>
    <s v="FX"/>
    <n v="52.71"/>
    <n v="0"/>
    <n v="52.71"/>
    <n v="40634"/>
    <n v="1"/>
    <s v="United States"/>
    <s v="-"/>
    <s v="USD"/>
  </r>
  <r>
    <x v="3"/>
    <x v="71"/>
    <s v="CAD"/>
    <x v="299"/>
    <m/>
    <s v="Cash and/or Derivatives"/>
    <s v="FX"/>
    <n v="-12.9"/>
    <n v="0"/>
    <n v="-12.9"/>
    <n v="1750648"/>
    <n v="1"/>
    <s v="United States"/>
    <s v="-"/>
    <s v="USD"/>
  </r>
  <r>
    <x v="3"/>
    <x v="71"/>
    <s v="GBP"/>
    <x v="145"/>
    <m/>
    <s v="Cash and/or Derivatives"/>
    <s v="FX"/>
    <n v="-7.8"/>
    <n v="0"/>
    <n v="-7.8"/>
    <n v="557439"/>
    <n v="1"/>
    <s v="United States"/>
    <s v="-"/>
    <s v="USD"/>
  </r>
  <r>
    <x v="3"/>
    <x v="71"/>
    <s v="IDR"/>
    <x v="304"/>
    <m/>
    <s v="Cash and/or Derivatives"/>
    <s v="FX"/>
    <n v="-7.43"/>
    <n v="0"/>
    <n v="-7.43"/>
    <n v="2193680000"/>
    <n v="1"/>
    <s v="United States"/>
    <s v="-"/>
    <s v="USD"/>
  </r>
  <r>
    <x v="3"/>
    <x v="71"/>
    <s v="AUD"/>
    <x v="301"/>
    <m/>
    <s v="Cash and/or Derivatives"/>
    <s v="FX"/>
    <n v="-7.15"/>
    <n v="0"/>
    <n v="-7.15"/>
    <n v="1021949"/>
    <n v="1"/>
    <s v="United States"/>
    <s v="-"/>
    <s v="USD"/>
  </r>
  <r>
    <x v="3"/>
    <x v="71"/>
    <s v="IDR"/>
    <x v="304"/>
    <m/>
    <s v="Cash and/or Derivatives"/>
    <s v="FX"/>
    <n v="-3.71"/>
    <n v="0"/>
    <n v="-3.71"/>
    <n v="1096840000"/>
    <n v="1"/>
    <s v="United States"/>
    <s v="-"/>
    <s v="USD"/>
  </r>
  <r>
    <x v="3"/>
    <x v="71"/>
    <s v="JPY"/>
    <x v="61"/>
    <m/>
    <s v="Cash and/or Derivatives"/>
    <s v="FX"/>
    <n v="-2.1800000000000002"/>
    <n v="0"/>
    <n v="-2.1800000000000002"/>
    <n v="3579200"/>
    <n v="1"/>
    <s v="United States"/>
    <s v="-"/>
    <s v="USD"/>
  </r>
  <r>
    <x v="3"/>
    <x v="71"/>
    <s v="PLN"/>
    <x v="303"/>
    <m/>
    <s v="Cash and/or Derivatives"/>
    <s v="FX"/>
    <n v="-1.25"/>
    <n v="0"/>
    <n v="-1.25"/>
    <n v="449348"/>
    <n v="1"/>
    <s v="United States"/>
    <s v="-"/>
    <s v="USD"/>
  </r>
  <r>
    <x v="3"/>
    <x v="71"/>
    <s v="JPY"/>
    <x v="61"/>
    <m/>
    <s v="Cash and/or Derivatives"/>
    <s v="FX"/>
    <n v="-1.0900000000000001"/>
    <n v="0"/>
    <n v="-1.0900000000000001"/>
    <n v="1789600"/>
    <n v="1"/>
    <s v="United States"/>
    <s v="-"/>
    <s v="USD"/>
  </r>
  <r>
    <x v="3"/>
    <x v="71"/>
    <s v="HKD"/>
    <x v="63"/>
    <m/>
    <s v="Cash and/or Derivatives"/>
    <s v="FX"/>
    <n v="-0.79"/>
    <n v="0"/>
    <n v="-0.79"/>
    <n v="614350"/>
    <n v="1"/>
    <s v="United States"/>
    <s v="-"/>
    <s v="USD"/>
  </r>
  <r>
    <x v="3"/>
    <x v="71"/>
    <s v="CNH"/>
    <x v="62"/>
    <m/>
    <s v="Cash and/or Derivatives"/>
    <s v="FX"/>
    <n v="-0.48"/>
    <n v="0"/>
    <n v="-0.48"/>
    <n v="414997"/>
    <n v="1"/>
    <s v="United States"/>
    <s v="-"/>
    <s v="USD"/>
  </r>
  <r>
    <x v="3"/>
    <x v="71"/>
    <s v="JPY"/>
    <x v="61"/>
    <m/>
    <s v="Cash and/or Derivatives"/>
    <s v="FX"/>
    <n v="-0.12"/>
    <n v="0"/>
    <n v="-0.12"/>
    <n v="1784800"/>
    <n v="1"/>
    <s v="United States"/>
    <s v="-"/>
    <s v="USD"/>
  </r>
  <r>
    <x v="3"/>
    <x v="71"/>
    <s v="MXN"/>
    <x v="302"/>
    <m/>
    <s v="Cash and/or Derivatives"/>
    <s v="FX"/>
    <n v="9.4600000000000009"/>
    <n v="0"/>
    <n v="9.4600000000000009"/>
    <n v="6180438"/>
    <n v="1"/>
    <s v="United States"/>
    <s v="-"/>
    <s v="USD"/>
  </r>
  <r>
    <x v="3"/>
    <x v="71"/>
    <s v="JSH6"/>
    <x v="346"/>
    <m/>
    <s v="Cash and/or Derivatives"/>
    <s v="Futures"/>
    <n v="0"/>
    <n v="0"/>
    <n v="736111.15"/>
    <n v="18"/>
    <n v="817.9"/>
    <s v="European Union"/>
    <s v="Eurex Deutschland"/>
    <s v="EUR"/>
  </r>
  <r>
    <x v="3"/>
    <x v="71"/>
    <s v="HKD"/>
    <x v="63"/>
    <m/>
    <s v="Cash and/or Derivatives"/>
    <s v="FX"/>
    <n v="-49.44"/>
    <n v="0"/>
    <n v="-49.44"/>
    <n v="1258560"/>
    <n v="1"/>
    <s v="United States"/>
    <s v="-"/>
    <s v="USD"/>
  </r>
  <r>
    <x v="3"/>
    <x v="71"/>
    <s v="HKD"/>
    <x v="63"/>
    <m/>
    <s v="Cash and/or Derivatives"/>
    <s v="FX"/>
    <n v="-24.72"/>
    <n v="0"/>
    <n v="-24.72"/>
    <n v="629280"/>
    <n v="1"/>
    <s v="United States"/>
    <s v="-"/>
    <s v="USD"/>
  </r>
  <r>
    <x v="3"/>
    <x v="71"/>
    <s v="PLN"/>
    <x v="303"/>
    <m/>
    <s v="Cash and/or Derivatives"/>
    <s v="FX"/>
    <n v="-57.16"/>
    <n v="0"/>
    <n v="-57.16"/>
    <n v="129402"/>
    <n v="1"/>
    <s v="United States"/>
    <s v="-"/>
    <s v="USD"/>
  </r>
  <r>
    <x v="3"/>
    <x v="71"/>
    <s v="PLN"/>
    <x v="303"/>
    <m/>
    <s v="Cash and/or Derivatives"/>
    <s v="FX"/>
    <n v="-164.22"/>
    <n v="0"/>
    <n v="-164.22"/>
    <n v="445068"/>
    <n v="1"/>
    <s v="United States"/>
    <s v="-"/>
    <s v="USD"/>
  </r>
  <r>
    <x v="3"/>
    <x v="71"/>
    <s v="GBP"/>
    <x v="145"/>
    <m/>
    <s v="Cash and/or Derivatives"/>
    <s v="FX"/>
    <n v="-269.63"/>
    <n v="0"/>
    <n v="-269.63"/>
    <n v="99173"/>
    <n v="1"/>
    <s v="United States"/>
    <s v="-"/>
    <s v="USD"/>
  </r>
  <r>
    <x v="3"/>
    <x v="71"/>
    <s v="PLN"/>
    <x v="303"/>
    <m/>
    <s v="Cash and/or Derivatives"/>
    <s v="FX"/>
    <n v="-328.43"/>
    <n v="0"/>
    <n v="-328.43"/>
    <n v="890136"/>
    <n v="1"/>
    <s v="United States"/>
    <s v="-"/>
    <s v="USD"/>
  </r>
  <r>
    <x v="3"/>
    <x v="71"/>
    <s v="JPY"/>
    <x v="46"/>
    <m/>
    <s v="Cash and/or Derivatives"/>
    <s v="Cash"/>
    <n v="-39494.800000000003"/>
    <n v="-0.01"/>
    <n v="-39494.800000000003"/>
    <n v="-6184294"/>
    <n v="0.64"/>
    <s v="Japan"/>
    <s v="-"/>
    <s v="JPY"/>
  </r>
  <r>
    <x v="3"/>
    <x v="71"/>
    <s v="IDR"/>
    <x v="249"/>
    <m/>
    <s v="Cash and/or Derivatives"/>
    <s v="Cash"/>
    <n v="-229253.4"/>
    <n v="-0.06"/>
    <n v="-229253.4"/>
    <n v="-3839994432"/>
    <n v="0.01"/>
    <s v="Indonesia"/>
    <s v="-"/>
    <s v="IDR"/>
  </r>
  <r>
    <x v="3"/>
    <x v="71"/>
    <s v="CNH"/>
    <x v="57"/>
    <m/>
    <s v="Cash and/or Derivatives"/>
    <s v="Cash"/>
    <n v="-232045.61"/>
    <n v="-0.06"/>
    <n v="-232045.61"/>
    <n v="-1619922"/>
    <n v="14.32"/>
    <s v="China"/>
    <s v="-"/>
    <s v="CNH"/>
  </r>
  <r>
    <x v="3"/>
    <x v="71"/>
    <s v="HKD"/>
    <x v="45"/>
    <m/>
    <s v="Cash and/or Derivatives"/>
    <s v="Cash"/>
    <n v="-310534.24"/>
    <n v="-0.08"/>
    <n v="-310534.24"/>
    <n v="-2418208"/>
    <n v="12.84"/>
    <s v="Hong Kong"/>
    <s v="-"/>
    <s v="HKD"/>
  </r>
  <r>
    <x v="3"/>
    <x v="71"/>
    <s v="MXN"/>
    <x v="272"/>
    <m/>
    <s v="Cash and/or Derivatives"/>
    <s v="Cash"/>
    <n v="-342897.34"/>
    <n v="-0.09"/>
    <n v="-342897.34"/>
    <n v="-6162551"/>
    <n v="5.56"/>
    <s v="Mexico"/>
    <s v="-"/>
    <s v="MXN"/>
  </r>
  <r>
    <x v="3"/>
    <x v="71"/>
    <s v="PLN"/>
    <x v="233"/>
    <m/>
    <s v="Cash and/or Derivatives"/>
    <s v="Cash"/>
    <n v="-386402.94"/>
    <n v="-0.11"/>
    <n v="-386402.94"/>
    <n v="-1391534"/>
    <n v="27.77"/>
    <s v="Poland"/>
    <s v="-"/>
    <s v="PLN"/>
  </r>
  <r>
    <x v="3"/>
    <x v="71"/>
    <s v="CAD"/>
    <x v="257"/>
    <m/>
    <s v="Cash and/or Derivatives"/>
    <s v="Cash"/>
    <n v="-1238055.46"/>
    <n v="-0.34"/>
    <n v="-1238055.46"/>
    <n v="-1706659"/>
    <n v="72.540000000000006"/>
    <s v="Canada"/>
    <s v="-"/>
    <s v="CAD"/>
  </r>
  <r>
    <x v="3"/>
    <x v="71"/>
    <s v="AUD"/>
    <x v="231"/>
    <m/>
    <s v="Cash and/or Derivatives"/>
    <s v="Cash"/>
    <n v="-2745472.06"/>
    <n v="-0.75"/>
    <n v="-2745472.06"/>
    <n v="-4079756"/>
    <n v="67.3"/>
    <s v="Australia"/>
    <s v="-"/>
    <s v="AUD"/>
  </r>
  <r>
    <x v="3"/>
    <x v="71"/>
    <s v="GBP"/>
    <x v="49"/>
    <m/>
    <s v="Cash and/or Derivatives"/>
    <s v="Cash"/>
    <n v="-3156139.19"/>
    <n v="-0.86"/>
    <n v="-3156139.19"/>
    <n v="-2336756"/>
    <n v="135.07"/>
    <s v="United Kingdom"/>
    <s v="-"/>
    <s v="GBP"/>
  </r>
  <r>
    <x v="0"/>
    <x v="71"/>
    <s v="MU"/>
    <x v="17"/>
    <s v="EQUITY"/>
    <s v="Information Technology"/>
    <s v="Equity"/>
    <n v="24003352.989999998"/>
    <n v="5.71"/>
    <n v="24003352.989999998"/>
    <n v="69893"/>
    <n v="343.43"/>
    <s v="United States"/>
    <s v="NASDAQ"/>
    <s v="USD"/>
  </r>
  <r>
    <x v="0"/>
    <x v="71"/>
    <n v="5930"/>
    <x v="13"/>
    <s v="EQUITY"/>
    <s v="Information Technology"/>
    <s v="Equity"/>
    <n v="21285924.109999999"/>
    <n v="5.07"/>
    <n v="21285924.109999999"/>
    <n v="221510"/>
    <n v="96.09"/>
    <s v="Korea (South)"/>
    <s v="Korea Exchange (Stock Market)"/>
    <s v="KRW"/>
  </r>
  <r>
    <x v="0"/>
    <x v="71"/>
    <n v="2330"/>
    <x v="3"/>
    <s v="EQUITY"/>
    <s v="Information Technology"/>
    <s v="Equity"/>
    <n v="20771140.460000001"/>
    <n v="4.9400000000000004"/>
    <n v="20771140.460000001"/>
    <n v="384126"/>
    <n v="54.07"/>
    <s v="Taiwan"/>
    <s v="Taiwan Stock Exchange"/>
    <s v="TWD"/>
  </r>
  <r>
    <x v="0"/>
    <x v="71"/>
    <s v="ASML"/>
    <x v="4"/>
    <s v="EQUITY"/>
    <s v="Information Technology"/>
    <s v="Equity"/>
    <n v="20284496.780000001"/>
    <n v="4.83"/>
    <n v="20284496.780000001"/>
    <n v="16346"/>
    <n v="1240.95"/>
    <s v="Netherlands"/>
    <s v="Euronext Amsterdam"/>
    <s v="EUR"/>
  </r>
  <r>
    <x v="0"/>
    <x v="71"/>
    <s v="AMZN"/>
    <x v="6"/>
    <s v="EQUITY"/>
    <s v="Consumer Discretionary"/>
    <s v="Equity"/>
    <n v="18921437.550000001"/>
    <n v="4.5"/>
    <n v="18921437.550000001"/>
    <n v="78535"/>
    <n v="240.93"/>
    <s v="United States"/>
    <s v="NASDAQ"/>
    <s v="USD"/>
  </r>
  <r>
    <x v="0"/>
    <x v="71"/>
    <s v="AMAT"/>
    <x v="51"/>
    <s v="EQUITY"/>
    <s v="Information Technology"/>
    <s v="Equity"/>
    <n v="18839556.449999999"/>
    <n v="4.4800000000000004"/>
    <n v="18839556.449999999"/>
    <n v="63645"/>
    <n v="296.01"/>
    <s v="United States"/>
    <s v="NASDAQ"/>
    <s v="USD"/>
  </r>
  <r>
    <x v="0"/>
    <x v="71"/>
    <s v="NVDA"/>
    <x v="5"/>
    <s v="EQUITY"/>
    <s v="Information Technology"/>
    <s v="Equity"/>
    <n v="18696288.48"/>
    <n v="4.45"/>
    <n v="18696288.48"/>
    <n v="99852"/>
    <n v="187.24"/>
    <s v="United States"/>
    <s v="NASDAQ"/>
    <s v="USD"/>
  </r>
  <r>
    <x v="0"/>
    <x v="71"/>
    <s v="MSFT"/>
    <x v="9"/>
    <s v="EQUITY"/>
    <s v="Information Technology"/>
    <s v="Equity"/>
    <n v="17880961.68"/>
    <n v="4.26"/>
    <n v="17880961.68"/>
    <n v="37368"/>
    <n v="478.51"/>
    <s v="United States"/>
    <s v="NASDAQ"/>
    <s v="USD"/>
  </r>
  <r>
    <x v="0"/>
    <x v="71"/>
    <s v="ORCL"/>
    <x v="7"/>
    <s v="EQUITY"/>
    <s v="Information Technology"/>
    <s v="Equity"/>
    <n v="17621756.25"/>
    <n v="4.1900000000000004"/>
    <n v="17621756.25"/>
    <n v="90951"/>
    <n v="193.75"/>
    <s v="United States"/>
    <s v="New York Stock Exchange Inc."/>
    <s v="USD"/>
  </r>
  <r>
    <x v="0"/>
    <x v="71"/>
    <s v="IBM"/>
    <x v="8"/>
    <s v="EQUITY"/>
    <s v="Information Technology"/>
    <s v="Equity"/>
    <n v="17603149.059999999"/>
    <n v="4.1900000000000004"/>
    <n v="17603149.059999999"/>
    <n v="58198"/>
    <n v="302.47000000000003"/>
    <s v="United States"/>
    <s v="New York Stock Exchange Inc."/>
    <s v="USD"/>
  </r>
  <r>
    <x v="0"/>
    <x v="71"/>
    <s v="AMD"/>
    <x v="10"/>
    <s v="EQUITY"/>
    <s v="Information Technology"/>
    <s v="Equity"/>
    <n v="17487316.050000001"/>
    <n v="4.16"/>
    <n v="17487316.050000001"/>
    <n v="81583"/>
    <n v="214.35"/>
    <s v="United States"/>
    <s v="NASDAQ"/>
    <s v="USD"/>
  </r>
  <r>
    <x v="0"/>
    <x v="71"/>
    <s v="PLTR"/>
    <x v="12"/>
    <s v="EQUITY"/>
    <s v="Information Technology"/>
    <s v="Equity"/>
    <n v="17312183.140000001"/>
    <n v="4.12"/>
    <n v="17312183.140000001"/>
    <n v="96334"/>
    <n v="179.71"/>
    <s v="United States"/>
    <s v="NASDAQ"/>
    <s v="USD"/>
  </r>
  <r>
    <x v="0"/>
    <x v="71"/>
    <s v="CSCO"/>
    <x v="2"/>
    <s v="EQUITY"/>
    <s v="Information Technology"/>
    <s v="Equity"/>
    <n v="17145894.989999998"/>
    <n v="4.08"/>
    <n v="17145894.989999998"/>
    <n v="227913"/>
    <n v="75.23"/>
    <s v="United States"/>
    <s v="NASDAQ"/>
    <s v="USD"/>
  </r>
  <r>
    <x v="0"/>
    <x v="71"/>
    <s v="AAPL"/>
    <x v="1"/>
    <s v="EQUITY"/>
    <s v="Information Technology"/>
    <s v="Equity"/>
    <n v="17048415.16"/>
    <n v="4.0599999999999996"/>
    <n v="17048415.16"/>
    <n v="64981"/>
    <n v="262.36"/>
    <s v="United States"/>
    <s v="NASDAQ"/>
    <s v="USD"/>
  </r>
  <r>
    <x v="0"/>
    <x v="71"/>
    <s v="QCOM"/>
    <x v="11"/>
    <s v="EQUITY"/>
    <s v="Information Technology"/>
    <s v="Equity"/>
    <n v="15629396.800000001"/>
    <n v="3.72"/>
    <n v="15629396.800000001"/>
    <n v="85664"/>
    <n v="182.45"/>
    <s v="United States"/>
    <s v="NASDAQ"/>
    <s v="USD"/>
  </r>
  <r>
    <x v="0"/>
    <x v="71"/>
    <s v="AVGO"/>
    <x v="0"/>
    <s v="EQUITY"/>
    <s v="Information Technology"/>
    <s v="Equity"/>
    <n v="15291233.369999999"/>
    <n v="3.64"/>
    <n v="15291233.369999999"/>
    <n v="44481"/>
    <n v="343.77"/>
    <s v="United States"/>
    <s v="NASDAQ"/>
    <s v="USD"/>
  </r>
  <r>
    <x v="0"/>
    <x v="71"/>
    <s v="INTC"/>
    <x v="20"/>
    <s v="EQUITY"/>
    <s v="Information Technology"/>
    <s v="Equity"/>
    <n v="15276781.52"/>
    <n v="3.64"/>
    <n v="15276781.52"/>
    <n v="381538"/>
    <n v="40.04"/>
    <s v="United States"/>
    <s v="NASDAQ"/>
    <s v="USD"/>
  </r>
  <r>
    <x v="0"/>
    <x v="71"/>
    <s v="KLAC"/>
    <x v="21"/>
    <s v="EQUITY"/>
    <s v="Information Technology"/>
    <s v="Equity"/>
    <n v="14637735"/>
    <n v="3.48"/>
    <n v="14637735"/>
    <n v="10493"/>
    <n v="1395"/>
    <s v="United States"/>
    <s v="NASDAQ"/>
    <s v="USD"/>
  </r>
  <r>
    <x v="0"/>
    <x v="71"/>
    <s v="NOW"/>
    <x v="50"/>
    <s v="EQUITY"/>
    <s v="Information Technology"/>
    <s v="Equity"/>
    <n v="12311795.35"/>
    <n v="2.93"/>
    <n v="12311795.35"/>
    <n v="82735"/>
    <n v="148.81"/>
    <s v="United States"/>
    <s v="New York Stock Exchange Inc."/>
    <s v="USD"/>
  </r>
  <r>
    <x v="0"/>
    <x v="71"/>
    <s v="PANW"/>
    <x v="14"/>
    <s v="EQUITY"/>
    <s v="Information Technology"/>
    <s v="Equity"/>
    <n v="10362438.439999999"/>
    <n v="2.4700000000000002"/>
    <n v="10362438.439999999"/>
    <n v="55754"/>
    <n v="185.86"/>
    <s v="United States"/>
    <s v="NASDAQ"/>
    <s v="USD"/>
  </r>
  <r>
    <x v="0"/>
    <x v="71"/>
    <s v="GOOGL"/>
    <x v="16"/>
    <s v="EQUITY"/>
    <s v="Communication"/>
    <s v="Equity"/>
    <n v="9729137.3399999999"/>
    <n v="2.3199999999999998"/>
    <n v="9729137.3399999999"/>
    <n v="30951"/>
    <n v="314.33999999999997"/>
    <s v="United States"/>
    <s v="NASDAQ"/>
    <s v="USD"/>
  </r>
  <r>
    <x v="0"/>
    <x v="71"/>
    <n v="8035"/>
    <x v="22"/>
    <s v="EQUITY"/>
    <s v="Information Technology"/>
    <s v="Equity"/>
    <n v="9016380.8800000008"/>
    <n v="2.15"/>
    <n v="9016380.8800000008"/>
    <n v="37800"/>
    <n v="238.53"/>
    <s v="Japan"/>
    <s v="Tokyo Stock Exchange"/>
    <s v="JPY"/>
  </r>
  <r>
    <x v="0"/>
    <x v="71"/>
    <s v="GOOG"/>
    <x v="18"/>
    <s v="EQUITY"/>
    <s v="Communication"/>
    <s v="Equity"/>
    <n v="8440005.5999999996"/>
    <n v="2.0099999999999998"/>
    <n v="8440005.5999999996"/>
    <n v="26832"/>
    <n v="314.55"/>
    <s v="United States"/>
    <s v="NASDAQ"/>
    <s v="USD"/>
  </r>
  <r>
    <x v="0"/>
    <x v="71"/>
    <n v="2317"/>
    <x v="24"/>
    <s v="EQUITY"/>
    <s v="Information Technology"/>
    <s v="Equity"/>
    <n v="7299151.9500000002"/>
    <n v="1.74"/>
    <n v="7299151.9500000002"/>
    <n v="975210"/>
    <n v="7.48"/>
    <s v="Taiwan"/>
    <s v="Taiwan Stock Exchange"/>
    <s v="TWD"/>
  </r>
  <r>
    <x v="0"/>
    <x v="71"/>
    <s v="SNOW"/>
    <x v="25"/>
    <s v="EQUITY"/>
    <s v="Information Technology"/>
    <s v="Equity"/>
    <n v="6356935.6500000004"/>
    <n v="1.51"/>
    <n v="6356935.6500000004"/>
    <n v="27105"/>
    <n v="234.53"/>
    <s v="United States"/>
    <s v="New York Stock Exchange Inc."/>
    <s v="USD"/>
  </r>
  <r>
    <x v="0"/>
    <x v="71"/>
    <s v="EQIX"/>
    <x v="19"/>
    <s v="EQUITY"/>
    <s v="Real Estate"/>
    <s v="Equity"/>
    <n v="6188635.1799999997"/>
    <n v="1.47"/>
    <n v="6188635.1799999997"/>
    <n v="7853"/>
    <n v="788.06"/>
    <s v="United States"/>
    <s v="NASDAQ"/>
    <s v="USD"/>
  </r>
  <r>
    <x v="0"/>
    <x v="71"/>
    <s v="MCHP"/>
    <x v="27"/>
    <s v="EQUITY"/>
    <s v="Information Technology"/>
    <s v="Equity"/>
    <n v="3238651.59"/>
    <n v="0.77"/>
    <n v="3238651.59"/>
    <n v="43257"/>
    <n v="74.87"/>
    <s v="United States"/>
    <s v="NASDAQ"/>
    <s v="USD"/>
  </r>
  <r>
    <x v="0"/>
    <x v="71"/>
    <s v="DELL"/>
    <x v="26"/>
    <s v="EQUITY"/>
    <s v="Information Technology"/>
    <s v="Equity"/>
    <n v="3184505.28"/>
    <n v="0.76"/>
    <n v="3184505.28"/>
    <n v="25696"/>
    <n v="123.93"/>
    <s v="United States"/>
    <s v="New York Stock Exchange Inc."/>
    <s v="USD"/>
  </r>
  <r>
    <x v="0"/>
    <x v="71"/>
    <s v="MDB"/>
    <x v="33"/>
    <s v="EQUITY"/>
    <s v="Information Technology"/>
    <s v="Equity"/>
    <n v="2837448.6"/>
    <n v="0.68"/>
    <n v="2837448.6"/>
    <n v="6510"/>
    <n v="435.86"/>
    <s v="United States"/>
    <s v="NASDAQ"/>
    <s v="USD"/>
  </r>
  <r>
    <x v="0"/>
    <x v="71"/>
    <s v="HPE"/>
    <x v="28"/>
    <s v="EQUITY"/>
    <s v="Information Technology"/>
    <s v="Equity"/>
    <n v="2512699.7999999998"/>
    <n v="0.6"/>
    <n v="2512699.7999999998"/>
    <n v="105620"/>
    <n v="23.79"/>
    <s v="United States"/>
    <s v="New York Stock Exchange Inc."/>
    <s v="USD"/>
  </r>
  <r>
    <x v="0"/>
    <x v="71"/>
    <n v="5935"/>
    <x v="32"/>
    <s v="EQUITY"/>
    <s v="Information Technology"/>
    <s v="Equity"/>
    <n v="2509652.7000000002"/>
    <n v="0.6"/>
    <n v="2509652.7000000002"/>
    <n v="35391"/>
    <n v="70.91"/>
    <s v="Korea (South)"/>
    <s v="Korea Exchange (Stock Market)"/>
    <s v="KRW"/>
  </r>
  <r>
    <x v="0"/>
    <x v="71"/>
    <s v="PSTG"/>
    <x v="30"/>
    <s v="EQUITY"/>
    <s v="Information Technology"/>
    <s v="Equity"/>
    <n v="1816731.54"/>
    <n v="0.43"/>
    <n v="1816731.54"/>
    <n v="26318"/>
    <n v="69.03"/>
    <s v="United States"/>
    <s v="New York Stock Exchange Inc."/>
    <s v="USD"/>
  </r>
  <r>
    <x v="0"/>
    <x v="71"/>
    <s v="NTAP"/>
    <x v="29"/>
    <s v="EQUITY"/>
    <s v="Information Technology"/>
    <s v="Equity"/>
    <n v="1704107.46"/>
    <n v="0.41"/>
    <n v="1704107.46"/>
    <n v="15983"/>
    <n v="106.62"/>
    <s v="United States"/>
    <s v="NASDAQ"/>
    <s v="USD"/>
  </r>
  <r>
    <x v="0"/>
    <x v="71"/>
    <s v="ICSUAGD"/>
    <x v="42"/>
    <s v="FUND"/>
    <s v="Cash and/or Derivatives"/>
    <s v="Money Market"/>
    <n v="1180883.6000000001"/>
    <n v="0.28000000000000003"/>
    <n v="1180883.6000000001"/>
    <n v="1180884"/>
    <n v="1"/>
    <s v="Ireland"/>
    <s v="-"/>
    <s v="USD"/>
  </r>
  <r>
    <x v="0"/>
    <x v="71"/>
    <s v="NTNX"/>
    <x v="34"/>
    <s v="EQUITY"/>
    <s v="Information Technology"/>
    <s v="Equity"/>
    <n v="1130023.1399999999"/>
    <n v="0.27"/>
    <n v="1130023.1399999999"/>
    <n v="21702"/>
    <n v="52.07"/>
    <s v="United States"/>
    <s v="NASDAQ"/>
    <s v="USD"/>
  </r>
  <r>
    <x v="0"/>
    <x v="71"/>
    <s v="ZBRA"/>
    <x v="31"/>
    <s v="EQUITY"/>
    <s v="Information Technology"/>
    <s v="Equity"/>
    <n v="1045381.38"/>
    <n v="0.25"/>
    <n v="1045381.38"/>
    <n v="4058"/>
    <n v="257.61"/>
    <s v="United States"/>
    <s v="NASDAQ"/>
    <s v="USD"/>
  </r>
  <r>
    <x v="0"/>
    <x v="71"/>
    <s v="USD"/>
    <x v="38"/>
    <s v="CASH"/>
    <s v="Cash and/or Derivatives"/>
    <s v="Cash"/>
    <n v="913667.7"/>
    <n v="0.22"/>
    <n v="913667.7"/>
    <n v="913668"/>
    <n v="100"/>
    <s v="United States"/>
    <s v="-"/>
    <s v="USD"/>
  </r>
  <r>
    <x v="0"/>
    <x v="71"/>
    <s v="RBRK"/>
    <x v="52"/>
    <s v="EQUITY"/>
    <s v="Information Technology"/>
    <s v="Equity"/>
    <n v="855878.45"/>
    <n v="0.2"/>
    <n v="855878.45"/>
    <n v="11395"/>
    <n v="75.11"/>
    <s v="United States"/>
    <s v="New York Stock Exchange Inc."/>
    <s v="USD"/>
  </r>
  <r>
    <x v="0"/>
    <x v="71"/>
    <n v="992"/>
    <x v="36"/>
    <s v="EQUITY"/>
    <s v="Information Technology"/>
    <s v="Equity"/>
    <n v="819285.37"/>
    <n v="0.2"/>
    <n v="819285.37"/>
    <n v="678000"/>
    <n v="1.21"/>
    <s v="China"/>
    <s v="Hong Kong Exchanges And Clearing Ltd"/>
    <s v="HKD"/>
  </r>
  <r>
    <x v="0"/>
    <x v="71"/>
    <n v="66570"/>
    <x v="53"/>
    <s v="EQUITY"/>
    <s v="Consumer Discretionary"/>
    <s v="Equity"/>
    <n v="550948.15"/>
    <n v="0.13"/>
    <n v="550948.15"/>
    <n v="8472"/>
    <n v="65.03"/>
    <s v="Korea (South)"/>
    <s v="Korea Exchange (Stock Market)"/>
    <s v="KRW"/>
  </r>
  <r>
    <x v="0"/>
    <x v="71"/>
    <s v="CVLT"/>
    <x v="37"/>
    <s v="EQUITY"/>
    <s v="Information Technology"/>
    <s v="Equity"/>
    <n v="421689.95"/>
    <n v="0.1"/>
    <n v="421689.95"/>
    <n v="3355"/>
    <n v="125.69"/>
    <s v="United States"/>
    <s v="NASDAQ"/>
    <s v="USD"/>
  </r>
  <r>
    <x v="0"/>
    <x v="71"/>
    <n v="3706"/>
    <x v="55"/>
    <s v="EQUITY"/>
    <s v="Information Technology"/>
    <s v="Equity"/>
    <n v="226720.37"/>
    <n v="0.05"/>
    <n v="226720.37"/>
    <n v="77200"/>
    <n v="2.94"/>
    <s v="Taiwan"/>
    <s v="Taiwan Stock Exchange"/>
    <s v="TWD"/>
  </r>
  <r>
    <x v="0"/>
    <x v="71"/>
    <s v="GFS"/>
    <x v="54"/>
    <s v="EQUITY"/>
    <s v="Information Technology"/>
    <s v="Equity"/>
    <n v="210173.53"/>
    <n v="0.05"/>
    <n v="210173.53"/>
    <n v="5333"/>
    <n v="39.409999999999997"/>
    <s v="United States"/>
    <s v="NASDAQ"/>
    <s v="USD"/>
  </r>
  <r>
    <x v="0"/>
    <x v="71"/>
    <s v="FSLY"/>
    <x v="40"/>
    <s v="EQUITY"/>
    <s v="Information Technology"/>
    <s v="Equity"/>
    <n v="92372.11"/>
    <n v="0.02"/>
    <n v="92372.11"/>
    <n v="9173"/>
    <n v="10.07"/>
    <s v="United States"/>
    <s v="NASDAQ"/>
    <s v="USD"/>
  </r>
  <r>
    <x v="0"/>
    <x v="71"/>
    <s v="CITFT"/>
    <x v="47"/>
    <s v="CASH"/>
    <s v="Cash and/or Derivatives"/>
    <s v="Cash Collateral and Margins"/>
    <n v="78000"/>
    <n v="0.02"/>
    <n v="78000"/>
    <n v="78000"/>
    <n v="100"/>
    <s v="United States"/>
    <s v="-"/>
    <s v="USD"/>
  </r>
  <r>
    <x v="0"/>
    <x v="71"/>
    <n v="2388"/>
    <x v="44"/>
    <s v="EQUITY"/>
    <s v="Information Technology"/>
    <s v="Equity"/>
    <n v="36119.410000000003"/>
    <n v="0.01"/>
    <n v="36119.410000000003"/>
    <n v="22331"/>
    <n v="1.62"/>
    <s v="Taiwan"/>
    <s v="Taiwan Stock Exchange"/>
    <s v="TWD"/>
  </r>
  <r>
    <x v="0"/>
    <x v="71"/>
    <s v="TWD"/>
    <x v="41"/>
    <s v="CASH"/>
    <s v="Cash and/or Derivatives"/>
    <s v="Cash"/>
    <n v="34794.36"/>
    <n v="0.01"/>
    <n v="34794.36"/>
    <n v="1097101"/>
    <n v="3.17"/>
    <s v="Taiwan"/>
    <s v="-"/>
    <s v="TWD"/>
  </r>
  <r>
    <x v="0"/>
    <x v="71"/>
    <n v="300017"/>
    <x v="56"/>
    <s v="EQUITY"/>
    <s v="Information Technology"/>
    <s v="Equity"/>
    <n v="10872.15"/>
    <n v="0"/>
    <n v="10872.15"/>
    <n v="7100"/>
    <n v="1.53"/>
    <s v="China"/>
    <s v="Shenzhen Stock Exchange"/>
    <s v="CNY"/>
  </r>
  <r>
    <x v="0"/>
    <x v="71"/>
    <s v="HKD"/>
    <x v="45"/>
    <s v="CASH"/>
    <s v="Cash and/or Derivatives"/>
    <s v="Cash"/>
    <n v="4769.1099999999997"/>
    <n v="0"/>
    <n v="4769.1099999999997"/>
    <n v="37138"/>
    <n v="12.84"/>
    <s v="Hong Kong"/>
    <s v="-"/>
    <s v="HKD"/>
  </r>
  <r>
    <x v="0"/>
    <x v="71"/>
    <s v="CNH"/>
    <x v="57"/>
    <s v="CASH"/>
    <s v="Cash and/or Derivatives"/>
    <s v="Cash"/>
    <n v="2322.4299999999998"/>
    <n v="0"/>
    <n v="2322.4299999999998"/>
    <n v="16213"/>
    <n v="14.32"/>
    <s v="China"/>
    <s v="-"/>
    <s v="CNH"/>
  </r>
  <r>
    <x v="0"/>
    <x v="71"/>
    <s v="GBP"/>
    <x v="49"/>
    <s v="CASH"/>
    <s v="Cash and/or Derivatives"/>
    <s v="Cash"/>
    <n v="141.51"/>
    <n v="0"/>
    <n v="141.51"/>
    <n v="105"/>
    <n v="135.07"/>
    <s v="United Kingdom"/>
    <s v="-"/>
    <s v="GBP"/>
  </r>
  <r>
    <x v="0"/>
    <x v="71"/>
    <s v="JPY"/>
    <x v="61"/>
    <s v="FX"/>
    <s v="Cash and/or Derivatives"/>
    <s v="FX"/>
    <n v="-14.65"/>
    <n v="0"/>
    <n v="-14.65"/>
    <n v="24024000"/>
    <n v="1"/>
    <s v="United States"/>
    <s v="-"/>
    <s v="USD"/>
  </r>
  <r>
    <x v="0"/>
    <x v="71"/>
    <s v="HKD"/>
    <x v="63"/>
    <s v="FX"/>
    <s v="Cash and/or Derivatives"/>
    <s v="FX"/>
    <n v="-4.5"/>
    <n v="0"/>
    <n v="-4.5"/>
    <n v="114600"/>
    <n v="1"/>
    <s v="United States"/>
    <s v="-"/>
    <s v="USD"/>
  </r>
  <r>
    <x v="0"/>
    <x v="71"/>
    <s v="CNH"/>
    <x v="62"/>
    <s v="FX"/>
    <s v="Cash and/or Derivatives"/>
    <s v="FX"/>
    <n v="0.2"/>
    <n v="0"/>
    <n v="0.2"/>
    <n v="1024"/>
    <n v="1"/>
    <s v="United States"/>
    <s v="-"/>
    <s v="USD"/>
  </r>
  <r>
    <x v="0"/>
    <x v="71"/>
    <s v="TWD"/>
    <x v="64"/>
    <s v="FX"/>
    <s v="Cash and/or Derivatives"/>
    <s v="FX"/>
    <n v="1.9"/>
    <n v="0"/>
    <n v="1.9"/>
    <n v="659958"/>
    <n v="1"/>
    <s v="United States"/>
    <s v="-"/>
    <s v="USD"/>
  </r>
  <r>
    <x v="0"/>
    <x v="71"/>
    <s v="HWBH6"/>
    <x v="347"/>
    <s v="FUTURE"/>
    <s v="Cash and/or Derivatives"/>
    <s v="Futures"/>
    <n v="0"/>
    <n v="0"/>
    <n v="1187812"/>
    <n v="23"/>
    <n v="25822"/>
    <s v="-"/>
    <s v="Chicago Mercantile Exchange"/>
    <s v="USD"/>
  </r>
  <r>
    <x v="0"/>
    <x v="71"/>
    <s v="EUR"/>
    <x v="60"/>
    <s v="FX"/>
    <s v="Cash and/or Derivatives"/>
    <s v="FX"/>
    <n v="-251.76"/>
    <n v="0"/>
    <n v="-251.76"/>
    <n v="273656"/>
    <n v="1"/>
    <s v="United States"/>
    <s v="-"/>
    <s v="USD"/>
  </r>
  <r>
    <x v="0"/>
    <x v="71"/>
    <s v="KRW"/>
    <x v="59"/>
    <s v="FX"/>
    <s v="Cash and/or Derivatives"/>
    <s v="FX"/>
    <n v="-564.37"/>
    <n v="0"/>
    <n v="-564.37"/>
    <n v="594315900"/>
    <n v="1"/>
    <s v="United States"/>
    <s v="-"/>
    <s v="USD"/>
  </r>
  <r>
    <x v="0"/>
    <x v="71"/>
    <s v="JPY"/>
    <x v="46"/>
    <s v="CASH"/>
    <s v="Cash and/or Derivatives"/>
    <s v="Cash"/>
    <n v="-144119.12"/>
    <n v="-0.03"/>
    <n v="-144119.12"/>
    <n v="-22566892"/>
    <n v="0.64"/>
    <s v="Japan"/>
    <s v="-"/>
    <s v="JPY"/>
  </r>
  <r>
    <x v="0"/>
    <x v="71"/>
    <s v="EUR"/>
    <x v="43"/>
    <s v="CASH"/>
    <s v="Cash and/or Derivatives"/>
    <s v="Cash"/>
    <n v="-308886.24"/>
    <n v="-7.0000000000000007E-2"/>
    <n v="-308886.24"/>
    <n v="-264096"/>
    <n v="116.96"/>
    <s v="European Union"/>
    <s v="-"/>
    <s v="EUR"/>
  </r>
  <r>
    <x v="0"/>
    <x v="71"/>
    <s v="KRW"/>
    <x v="39"/>
    <s v="CASH"/>
    <s v="Cash and/or Derivatives"/>
    <s v="Cash"/>
    <n v="-322069.81"/>
    <n v="-0.08"/>
    <n v="-322069.81"/>
    <n v="-465535806"/>
    <n v="7.0000000000000007E-2"/>
    <s v="Korea (South)"/>
    <s v="-"/>
    <s v="KRW"/>
  </r>
  <r>
    <x v="4"/>
    <x v="71"/>
    <s v="RHM"/>
    <x v="312"/>
    <m/>
    <s v="Industrials"/>
    <s v="Equity"/>
    <n v="20294230"/>
    <n v="13.62"/>
    <n v="20294230"/>
    <n v="11660"/>
    <n v="1740.5"/>
    <s v="Germany"/>
    <s v="Xetra"/>
    <s v="EUR"/>
  </r>
  <r>
    <x v="4"/>
    <x v="71"/>
    <s v="RR."/>
    <x v="315"/>
    <m/>
    <s v="Industrials"/>
    <s v="Equity"/>
    <n v="20047788.75"/>
    <n v="13.45"/>
    <n v="20047788.75"/>
    <n v="1394974"/>
    <n v="14.37"/>
    <s v="United Kingdom"/>
    <s v="London Stock Exchange"/>
    <s v="GBP"/>
  </r>
  <r>
    <x v="4"/>
    <x v="71"/>
    <s v="BA."/>
    <x v="313"/>
    <m/>
    <s v="Industrials"/>
    <s v="Equity"/>
    <n v="20013501.09"/>
    <n v="13.43"/>
    <n v="20013501.09"/>
    <n v="921114"/>
    <n v="21.73"/>
    <s v="United Kingdom"/>
    <s v="London Stock Exchange"/>
    <s v="GBP"/>
  </r>
  <r>
    <x v="4"/>
    <x v="71"/>
    <s v="HO"/>
    <x v="314"/>
    <m/>
    <s v="Industrials"/>
    <s v="Equity"/>
    <n v="18899648.100000001"/>
    <n v="12.68"/>
    <n v="18899648.100000001"/>
    <n v="76239"/>
    <n v="247.9"/>
    <s v="France"/>
    <s v="Nyse Euronext - Euronext Paris"/>
    <s v="EUR"/>
  </r>
  <r>
    <x v="4"/>
    <x v="71"/>
    <s v="LDO"/>
    <x v="316"/>
    <m/>
    <s v="Industrials"/>
    <s v="Equity"/>
    <n v="17413094.039999999"/>
    <n v="11.68"/>
    <n v="17413094.039999999"/>
    <n v="319038"/>
    <n v="54.58"/>
    <s v="Italy"/>
    <s v="Borsa Italiana"/>
    <s v="EUR"/>
  </r>
  <r>
    <x v="4"/>
    <x v="71"/>
    <s v="SAAB B"/>
    <x v="317"/>
    <m/>
    <s v="Industrials"/>
    <s v="Equity"/>
    <n v="14011096.449999999"/>
    <n v="9.4"/>
    <n v="14011096.449999999"/>
    <n v="252876"/>
    <n v="55.41"/>
    <s v="Sweden"/>
    <s v="Nasdaq Omx Nordic"/>
    <s v="SEK"/>
  </r>
  <r>
    <x v="4"/>
    <x v="71"/>
    <s v="BAB"/>
    <x v="318"/>
    <m/>
    <s v="Industrials"/>
    <s v="Equity"/>
    <n v="6408993.8899999997"/>
    <n v="4.3"/>
    <n v="6408993.8899999997"/>
    <n v="399848"/>
    <n v="16.03"/>
    <s v="United Kingdom"/>
    <s v="London Stock Exchange"/>
    <s v="GBP"/>
  </r>
  <r>
    <x v="4"/>
    <x v="71"/>
    <s v="ASELS.E"/>
    <x v="320"/>
    <m/>
    <s v="Industrials"/>
    <s v="Equity"/>
    <n v="4757187.17"/>
    <n v="3.19"/>
    <n v="4757187.17"/>
    <n v="931787"/>
    <n v="5.1100000000000003"/>
    <s v="Turkey"/>
    <s v="Istanbul Stock Exchange"/>
    <s v="TRY"/>
  </r>
  <r>
    <x v="4"/>
    <x v="71"/>
    <s v="AM"/>
    <x v="319"/>
    <m/>
    <s v="Industrials"/>
    <s v="Equity"/>
    <n v="4187084.4"/>
    <n v="2.81"/>
    <n v="4187084.4"/>
    <n v="14359"/>
    <n v="291.60000000000002"/>
    <s v="France"/>
    <s v="Nyse Euronext - Euronext Paris"/>
    <s v="EUR"/>
  </r>
  <r>
    <x v="4"/>
    <x v="71"/>
    <s v="AIR"/>
    <x v="321"/>
    <m/>
    <s v="Industrials"/>
    <s v="Equity"/>
    <n v="3933579"/>
    <n v="2.64"/>
    <n v="3933579"/>
    <n v="18785"/>
    <n v="209.4"/>
    <s v="France"/>
    <s v="Nyse Euronext - Euronext Paris"/>
    <s v="EUR"/>
  </r>
  <r>
    <x v="4"/>
    <x v="71"/>
    <s v="HAG"/>
    <x v="323"/>
    <m/>
    <s v="Industrials"/>
    <s v="Equity"/>
    <n v="3900822"/>
    <n v="2.62"/>
    <n v="3900822"/>
    <n v="47571"/>
    <n v="82"/>
    <s v="Germany"/>
    <s v="Xetra"/>
    <s v="EUR"/>
  </r>
  <r>
    <x v="4"/>
    <x v="71"/>
    <s v="SAF"/>
    <x v="322"/>
    <m/>
    <s v="Industrials"/>
    <s v="Equity"/>
    <n v="3738641.2"/>
    <n v="2.5099999999999998"/>
    <n v="3738641.2"/>
    <n v="11956"/>
    <n v="312.7"/>
    <s v="France"/>
    <s v="Nyse Euronext - Euronext Paris"/>
    <s v="EUR"/>
  </r>
  <r>
    <x v="4"/>
    <x v="71"/>
    <s v="R3NK"/>
    <x v="324"/>
    <m/>
    <s v="Industrials"/>
    <s v="Equity"/>
    <n v="3535829.6"/>
    <n v="2.37"/>
    <n v="3535829.6"/>
    <n v="59326"/>
    <n v="59.6"/>
    <s v="Germany"/>
    <s v="Xetra"/>
    <s v="EUR"/>
  </r>
  <r>
    <x v="4"/>
    <x v="71"/>
    <s v="EUR"/>
    <x v="43"/>
    <m/>
    <s v="Cash and/or Derivatives"/>
    <s v="Cash"/>
    <n v="2909966.11"/>
    <n v="1.95"/>
    <n v="2909966.11"/>
    <n v="2909966"/>
    <n v="100"/>
    <s v="European Union"/>
    <s v="-"/>
    <s v="EUR"/>
  </r>
  <r>
    <x v="4"/>
    <x v="71"/>
    <s v="QQ."/>
    <x v="325"/>
    <m/>
    <s v="Industrials"/>
    <s v="Equity"/>
    <n v="2090141.4"/>
    <n v="1.4"/>
    <n v="2090141.4"/>
    <n v="377548"/>
    <n v="5.54"/>
    <s v="United Kingdom"/>
    <s v="London Stock Exchange"/>
    <s v="GBP"/>
  </r>
  <r>
    <x v="4"/>
    <x v="71"/>
    <s v="KOG"/>
    <x v="326"/>
    <m/>
    <s v="Industrials"/>
    <s v="Equity"/>
    <n v="1749505.91"/>
    <n v="1.17"/>
    <n v="1749505.91"/>
    <n v="72731"/>
    <n v="24.05"/>
    <s v="Norway"/>
    <s v="Oslo Bors Asa"/>
    <s v="NOK"/>
  </r>
  <r>
    <x v="4"/>
    <x v="71"/>
    <s v="CHG"/>
    <x v="327"/>
    <m/>
    <s v="Industrials"/>
    <s v="Equity"/>
    <n v="1235049.8500000001"/>
    <n v="0.83"/>
    <n v="1235049.8500000001"/>
    <n v="214974"/>
    <n v="5.75"/>
    <s v="United Kingdom"/>
    <s v="London Stock Exchange"/>
    <s v="GBP"/>
  </r>
  <r>
    <x v="4"/>
    <x v="71"/>
    <s v="MILDEF"/>
    <x v="328"/>
    <m/>
    <s v="Industrials"/>
    <s v="Equity"/>
    <n v="395849.49"/>
    <n v="0.27"/>
    <n v="395849.49"/>
    <n v="34198"/>
    <n v="11.58"/>
    <s v="Sweden"/>
    <s v="Nasdaq Omx Nordic"/>
    <s v="SEK"/>
  </r>
  <r>
    <x v="4"/>
    <x v="71"/>
    <s v="CZG"/>
    <x v="330"/>
    <m/>
    <s v="Industrials"/>
    <s v="Equity"/>
    <n v="327899.18"/>
    <n v="0.22"/>
    <n v="327899.18"/>
    <n v="10638"/>
    <n v="30.82"/>
    <s v="Czech Republic"/>
    <s v="Prague Stock Exchange"/>
    <s v="CZK"/>
  </r>
  <r>
    <x v="4"/>
    <x v="71"/>
    <s v="CHRT"/>
    <x v="329"/>
    <m/>
    <s v="Industrials"/>
    <s v="Equity"/>
    <n v="323651.03000000003"/>
    <n v="0.22"/>
    <n v="323651.03000000003"/>
    <n v="29564"/>
    <n v="10.95"/>
    <s v="United Kingdom"/>
    <s v="London Stock Exchange"/>
    <s v="GBP"/>
  </r>
  <r>
    <x v="4"/>
    <x v="71"/>
    <s v="SMIN"/>
    <x v="331"/>
    <m/>
    <s v="Industrials"/>
    <s v="Equity"/>
    <n v="298074.40999999997"/>
    <n v="0.2"/>
    <n v="298074.40999999997"/>
    <n v="10596"/>
    <n v="28.13"/>
    <s v="United Kingdom"/>
    <s v="London Stock Exchange"/>
    <s v="GBP"/>
  </r>
  <r>
    <x v="4"/>
    <x v="71"/>
    <s v="MRO"/>
    <x v="332"/>
    <m/>
    <s v="Industrials"/>
    <s v="Equity"/>
    <n v="281814.46000000002"/>
    <n v="0.19"/>
    <n v="281814.46000000002"/>
    <n v="39361"/>
    <n v="7.16"/>
    <s v="United Kingdom"/>
    <s v="London Stock Exchange"/>
    <s v="GBP"/>
  </r>
  <r>
    <x v="4"/>
    <x v="71"/>
    <s v="IDR"/>
    <x v="333"/>
    <m/>
    <s v="Information Technology"/>
    <s v="Equity"/>
    <n v="152718.6"/>
    <n v="0.1"/>
    <n v="152718.6"/>
    <n v="2836"/>
    <n v="53.85"/>
    <s v="Spain"/>
    <s v="Bolsa De Madrid"/>
    <s v="EUR"/>
  </r>
  <r>
    <x v="4"/>
    <x v="71"/>
    <s v="AVON"/>
    <x v="334"/>
    <m/>
    <s v="Industrials"/>
    <s v="Equity"/>
    <n v="108427.36"/>
    <n v="7.0000000000000007E-2"/>
    <n v="108427.36"/>
    <n v="5114"/>
    <n v="21.2"/>
    <s v="United Kingdom"/>
    <s v="London Stock Exchange"/>
    <s v="GBP"/>
  </r>
  <r>
    <x v="4"/>
    <x v="71"/>
    <s v="FCT"/>
    <x v="335"/>
    <m/>
    <s v="Industrials"/>
    <s v="Equity"/>
    <n v="53857.25"/>
    <n v="0.04"/>
    <n v="53857.25"/>
    <n v="2935"/>
    <n v="18.350000000000001"/>
    <s v="Italy"/>
    <s v="Borsa Italiana"/>
    <s v="EUR"/>
  </r>
  <r>
    <x v="4"/>
    <x v="71"/>
    <s v="KIT"/>
    <x v="336"/>
    <m/>
    <s v="Information Technology"/>
    <s v="Equity"/>
    <n v="42261.75"/>
    <n v="0.03"/>
    <n v="42261.75"/>
    <n v="6618"/>
    <n v="6.39"/>
    <s v="Norway"/>
    <s v="Oslo Bors Asa"/>
    <s v="NOK"/>
  </r>
  <r>
    <x v="4"/>
    <x v="71"/>
    <s v="GSIFT"/>
    <x v="337"/>
    <m/>
    <s v="Cash and/or Derivatives"/>
    <s v="Cash Collateral and Margins"/>
    <n v="23000"/>
    <n v="0.02"/>
    <n v="23000"/>
    <n v="23000"/>
    <n v="100"/>
    <s v="United States"/>
    <s v="-"/>
    <s v="EUR"/>
  </r>
  <r>
    <x v="4"/>
    <x v="71"/>
    <s v="OTKAR.E"/>
    <x v="338"/>
    <m/>
    <s v="Industrials"/>
    <s v="Equity"/>
    <n v="15417.88"/>
    <n v="0.01"/>
    <n v="15417.88"/>
    <n v="1553"/>
    <n v="9.93"/>
    <s v="Turkey"/>
    <s v="Istanbul Stock Exchange"/>
    <s v="TRY"/>
  </r>
  <r>
    <x v="4"/>
    <x v="71"/>
    <s v="SEK"/>
    <x v="229"/>
    <m/>
    <s v="Cash and/or Derivatives"/>
    <s v="Cash"/>
    <n v="3818.76"/>
    <n v="0"/>
    <n v="3818.76"/>
    <n v="41140"/>
    <n v="9.2799999999999994"/>
    <s v="Sweden"/>
    <s v="-"/>
    <s v="SEK"/>
  </r>
  <r>
    <x v="4"/>
    <x v="71"/>
    <s v="SEK"/>
    <x v="343"/>
    <m/>
    <s v="Cash and/or Derivatives"/>
    <s v="FX"/>
    <n v="-6.08"/>
    <n v="0"/>
    <n v="-6.08"/>
    <n v="5974063"/>
    <n v="1"/>
    <s v="European Union"/>
    <s v="-"/>
    <s v="EUR"/>
  </r>
  <r>
    <x v="4"/>
    <x v="71"/>
    <s v="NOK"/>
    <x v="350"/>
    <m/>
    <s v="Cash and/or Derivatives"/>
    <s v="FX"/>
    <n v="-0.35"/>
    <n v="0"/>
    <n v="-0.35"/>
    <n v="772037"/>
    <n v="1"/>
    <s v="European Union"/>
    <s v="-"/>
    <s v="EUR"/>
  </r>
  <r>
    <x v="4"/>
    <x v="71"/>
    <s v="CZK"/>
    <x v="351"/>
    <m/>
    <s v="Cash and/or Derivatives"/>
    <s v="FX"/>
    <n v="-0.1"/>
    <n v="0"/>
    <n v="-0.1"/>
    <n v="299146"/>
    <n v="1"/>
    <s v="European Union"/>
    <s v="-"/>
    <s v="EUR"/>
  </r>
  <r>
    <x v="4"/>
    <x v="71"/>
    <s v="QBH6"/>
    <x v="349"/>
    <m/>
    <s v="Cash and/or Derivatives"/>
    <s v="Futures"/>
    <n v="0"/>
    <n v="0"/>
    <n v="280175"/>
    <n v="5"/>
    <n v="1120.7"/>
    <s v="European Union"/>
    <s v="Eurex Deutschland"/>
    <s v="EUR"/>
  </r>
  <r>
    <x v="4"/>
    <x v="71"/>
    <s v="GBP"/>
    <x v="342"/>
    <m/>
    <s v="Cash and/or Derivatives"/>
    <s v="FX"/>
    <n v="-28.74"/>
    <n v="0"/>
    <n v="-28.74"/>
    <n v="1604443"/>
    <n v="1"/>
    <s v="European Union"/>
    <s v="-"/>
    <s v="EUR"/>
  </r>
  <r>
    <x v="4"/>
    <x v="71"/>
    <s v="TRY"/>
    <x v="352"/>
    <m/>
    <s v="Cash and/or Derivatives"/>
    <s v="FX"/>
    <n v="-127.81"/>
    <n v="0"/>
    <n v="-127.81"/>
    <n v="8326898"/>
    <n v="1"/>
    <s v="European Union"/>
    <s v="-"/>
    <s v="EUR"/>
  </r>
  <r>
    <x v="4"/>
    <x v="71"/>
    <s v="CZK"/>
    <x v="340"/>
    <m/>
    <s v="Cash and/or Derivatives"/>
    <s v="Cash"/>
    <n v="-9076.9699999999993"/>
    <n v="-0.01"/>
    <n v="-9076.9699999999993"/>
    <n v="-219390"/>
    <n v="4.1399999999999997"/>
    <s v="Czech Republic"/>
    <s v="-"/>
    <s v="CZK"/>
  </r>
  <r>
    <x v="4"/>
    <x v="71"/>
    <s v="NOK"/>
    <x v="234"/>
    <m/>
    <s v="Cash and/or Derivatives"/>
    <s v="Cash"/>
    <n v="-63356.09"/>
    <n v="-0.04"/>
    <n v="-63356.09"/>
    <n v="-744592"/>
    <n v="8.51"/>
    <s v="Norway"/>
    <s v="-"/>
    <s v="NOK"/>
  </r>
  <r>
    <x v="4"/>
    <x v="71"/>
    <s v="TRY"/>
    <x v="339"/>
    <m/>
    <s v="Cash and/or Derivatives"/>
    <s v="Cash"/>
    <n v="-166380.95000000001"/>
    <n v="-0.11"/>
    <n v="-166380.95000000001"/>
    <n v="-8375353"/>
    <n v="1.99"/>
    <s v="Turkey"/>
    <s v="-"/>
    <s v="TRY"/>
  </r>
  <r>
    <x v="4"/>
    <x v="71"/>
    <s v="GBP"/>
    <x v="49"/>
    <m/>
    <s v="Cash and/or Derivatives"/>
    <s v="Cash"/>
    <n v="-1878755.55"/>
    <n v="-1.26"/>
    <n v="-1878755.55"/>
    <n v="-1626915"/>
    <n v="115.48"/>
    <s v="United Kingdom"/>
    <s v="-"/>
    <s v="GBP"/>
  </r>
  <r>
    <x v="2"/>
    <x v="71"/>
    <n v="5930"/>
    <x v="13"/>
    <m/>
    <s v="Information Technology"/>
    <s v="Equity"/>
    <n v="7610695.6299999999"/>
    <n v="10.3"/>
    <n v="7610695.6299999999"/>
    <n v="79200"/>
    <n v="96.09"/>
    <s v="Korea (South)"/>
    <s v="Korea Exchange (Stock Market)"/>
    <s v="KRW"/>
  </r>
  <r>
    <x v="2"/>
    <x v="71"/>
    <s v="AMD"/>
    <x v="10"/>
    <m/>
    <s v="Information Technology"/>
    <s v="Equity"/>
    <n v="6766172.0999999996"/>
    <n v="9.15"/>
    <n v="6766172.0999999996"/>
    <n v="31566"/>
    <n v="214.35"/>
    <s v="United States"/>
    <s v="NASDAQ"/>
    <s v="USD"/>
  </r>
  <r>
    <x v="2"/>
    <x v="71"/>
    <s v="NVDA"/>
    <x v="5"/>
    <m/>
    <s v="Information Technology"/>
    <s v="Equity"/>
    <n v="5059786.5199999996"/>
    <n v="6.85"/>
    <n v="5059786.5199999996"/>
    <n v="27023"/>
    <n v="187.24"/>
    <s v="United States"/>
    <s v="NASDAQ"/>
    <s v="USD"/>
  </r>
  <r>
    <x v="2"/>
    <x v="71"/>
    <s v="AAPL"/>
    <x v="1"/>
    <m/>
    <s v="Information Technology"/>
    <s v="Equity"/>
    <n v="5036000.2"/>
    <n v="6.81"/>
    <n v="5036000.2"/>
    <n v="19195"/>
    <n v="262.36"/>
    <s v="United States"/>
    <s v="NASDAQ"/>
    <s v="USD"/>
  </r>
  <r>
    <x v="2"/>
    <x v="71"/>
    <s v="EA"/>
    <x v="156"/>
    <m/>
    <s v="Communication"/>
    <s v="Equity"/>
    <n v="4141572.72"/>
    <n v="5.6"/>
    <n v="4141572.72"/>
    <n v="20274"/>
    <n v="204.28"/>
    <s v="United States"/>
    <s v="NASDAQ"/>
    <s v="USD"/>
  </r>
  <r>
    <x v="2"/>
    <x v="71"/>
    <s v="TTWO"/>
    <x v="159"/>
    <m/>
    <s v="Communication"/>
    <s v="Equity"/>
    <n v="3349789.5"/>
    <n v="4.53"/>
    <n v="3349789.5"/>
    <n v="13170"/>
    <n v="254.35"/>
    <s v="United States"/>
    <s v="NASDAQ"/>
    <s v="USD"/>
  </r>
  <r>
    <x v="2"/>
    <x v="71"/>
    <s v="NFLX"/>
    <x v="153"/>
    <m/>
    <s v="Communication"/>
    <s v="Equity"/>
    <n v="2929808"/>
    <n v="3.96"/>
    <n v="2929808"/>
    <n v="32320"/>
    <n v="90.65"/>
    <s v="United States"/>
    <s v="NASDAQ"/>
    <s v="USD"/>
  </r>
  <r>
    <x v="2"/>
    <x v="71"/>
    <n v="1810"/>
    <x v="152"/>
    <m/>
    <s v="Information Technology"/>
    <s v="Equity"/>
    <n v="2843071.94"/>
    <n v="3.85"/>
    <n v="2843071.94"/>
    <n v="571200"/>
    <n v="4.9800000000000004"/>
    <s v="China"/>
    <s v="Hong Kong Exchanges And Clearing Ltd"/>
    <s v="HKD"/>
  </r>
  <r>
    <x v="2"/>
    <x v="71"/>
    <s v="RDDT"/>
    <x v="236"/>
    <m/>
    <s v="Communication"/>
    <s v="Equity"/>
    <n v="2773635.68"/>
    <n v="3.75"/>
    <n v="2773635.68"/>
    <n v="10928"/>
    <n v="253.81"/>
    <s v="United States"/>
    <s v="New York Stock Exchange Inc."/>
    <s v="USD"/>
  </r>
  <r>
    <x v="2"/>
    <x v="71"/>
    <n v="7974"/>
    <x v="157"/>
    <m/>
    <s v="Communication"/>
    <s v="Equity"/>
    <n v="2564964.7200000002"/>
    <n v="3.47"/>
    <n v="2564964.7200000002"/>
    <n v="37000"/>
    <n v="69.319999999999993"/>
    <s v="Japan"/>
    <s v="Tokyo Stock Exchange"/>
    <s v="JPY"/>
  </r>
  <r>
    <x v="2"/>
    <x v="71"/>
    <s v="SPOT"/>
    <x v="154"/>
    <m/>
    <s v="Communication"/>
    <s v="Equity"/>
    <n v="2549720.66"/>
    <n v="3.45"/>
    <n v="2549720.66"/>
    <n v="4462"/>
    <n v="571.42999999999995"/>
    <s v="Sweden"/>
    <s v="New York Stock Exchange Inc."/>
    <s v="USD"/>
  </r>
  <r>
    <x v="2"/>
    <x v="71"/>
    <s v="RBLX"/>
    <x v="158"/>
    <m/>
    <s v="Communication"/>
    <s v="Equity"/>
    <n v="2503224.13"/>
    <n v="3.39"/>
    <n v="2503224.13"/>
    <n v="33011"/>
    <n v="75.83"/>
    <s v="United States"/>
    <s v="New York Stock Exchange Inc."/>
    <s v="USD"/>
  </r>
  <r>
    <x v="2"/>
    <x v="71"/>
    <s v="ALL"/>
    <x v="160"/>
    <m/>
    <s v="Consumer Discretionary"/>
    <s v="Equity"/>
    <n v="2081999.94"/>
    <n v="2.82"/>
    <n v="2081999.94"/>
    <n v="56119"/>
    <n v="37.1"/>
    <s v="Australia"/>
    <s v="Asx - All Markets"/>
    <s v="AUD"/>
  </r>
  <r>
    <x v="2"/>
    <x v="71"/>
    <s v="ZM"/>
    <x v="161"/>
    <m/>
    <s v="Information Technology"/>
    <s v="Equity"/>
    <n v="2020591.36"/>
    <n v="2.73"/>
    <n v="2020591.36"/>
    <n v="23561"/>
    <n v="85.76"/>
    <s v="United States"/>
    <s v="NASDAQ"/>
    <s v="USD"/>
  </r>
  <r>
    <x v="2"/>
    <x v="71"/>
    <s v="TTD"/>
    <x v="155"/>
    <m/>
    <s v="Communication"/>
    <s v="Equity"/>
    <n v="1597826.18"/>
    <n v="2.16"/>
    <n v="1597826.18"/>
    <n v="40207"/>
    <n v="39.74"/>
    <s v="United States"/>
    <s v="NASDAQ"/>
    <s v="USD"/>
  </r>
  <r>
    <x v="2"/>
    <x v="71"/>
    <s v="PINS"/>
    <x v="162"/>
    <m/>
    <s v="Communication"/>
    <s v="Equity"/>
    <n v="1443237.05"/>
    <n v="1.95"/>
    <n v="1443237.05"/>
    <n v="53315"/>
    <n v="27.07"/>
    <s v="United States"/>
    <s v="New York Stock Exchange Inc."/>
    <s v="USD"/>
  </r>
  <r>
    <x v="2"/>
    <x v="71"/>
    <s v="ROKU"/>
    <x v="169"/>
    <m/>
    <s v="Communication"/>
    <s v="Equity"/>
    <n v="1316540.1599999999"/>
    <n v="1.78"/>
    <n v="1316540.1599999999"/>
    <n v="11622"/>
    <n v="113.28"/>
    <s v="United States"/>
    <s v="NASDAQ"/>
    <s v="USD"/>
  </r>
  <r>
    <x v="2"/>
    <x v="71"/>
    <s v="LOGN"/>
    <x v="164"/>
    <m/>
    <s v="Information Technology"/>
    <s v="Equity"/>
    <n v="1303753.3700000001"/>
    <n v="1.76"/>
    <n v="1303753.3700000001"/>
    <n v="13223"/>
    <n v="98.6"/>
    <s v="Switzerland"/>
    <s v="SIX Swiss Exchange"/>
    <s v="CHF"/>
  </r>
  <r>
    <x v="2"/>
    <x v="71"/>
    <n v="9766"/>
    <x v="168"/>
    <m/>
    <s v="Communication"/>
    <s v="Equity"/>
    <n v="1271437.24"/>
    <n v="1.72"/>
    <n v="1271437.24"/>
    <n v="9200"/>
    <n v="138.19999999999999"/>
    <s v="Japan"/>
    <s v="Tokyo Stock Exchange"/>
    <s v="JPY"/>
  </r>
  <r>
    <x v="2"/>
    <x v="71"/>
    <n v="3659"/>
    <x v="173"/>
    <m/>
    <s v="Communication"/>
    <s v="Equity"/>
    <n v="947536.48"/>
    <n v="1.28"/>
    <n v="947536.48"/>
    <n v="37000"/>
    <n v="25.61"/>
    <s v="Japan"/>
    <s v="Tokyo Stock Exchange"/>
    <s v="JPY"/>
  </r>
  <r>
    <x v="2"/>
    <x v="71"/>
    <s v="SNAP"/>
    <x v="165"/>
    <m/>
    <s v="Communication"/>
    <s v="Equity"/>
    <n v="934034.19"/>
    <n v="1.26"/>
    <n v="934034.19"/>
    <n v="106261"/>
    <n v="8.7899999999999991"/>
    <s v="United States"/>
    <s v="New York Stock Exchange Inc."/>
    <s v="USD"/>
  </r>
  <r>
    <x v="2"/>
    <x v="71"/>
    <n v="992"/>
    <x v="36"/>
    <m/>
    <s v="Information Technology"/>
    <s v="Equity"/>
    <n v="925623.29"/>
    <n v="1.25"/>
    <n v="925623.29"/>
    <n v="766000"/>
    <n v="1.21"/>
    <s v="China"/>
    <s v="Hong Kong Exchanges And Clearing Ltd"/>
    <s v="HKD"/>
  </r>
  <r>
    <x v="2"/>
    <x v="71"/>
    <s v="EVO"/>
    <x v="163"/>
    <m/>
    <s v="Consumer Discretionary"/>
    <s v="Equity"/>
    <n v="896699.89"/>
    <n v="1.21"/>
    <n v="896699.89"/>
    <n v="13369"/>
    <n v="67.069999999999993"/>
    <s v="Sweden"/>
    <s v="Nasdaq Omx Nordic"/>
    <s v="SEK"/>
  </r>
  <r>
    <x v="2"/>
    <x v="71"/>
    <n v="5935"/>
    <x v="32"/>
    <m/>
    <s v="Information Technology"/>
    <s v="Equity"/>
    <n v="896613.51"/>
    <n v="1.21"/>
    <n v="896613.51"/>
    <n v="12644"/>
    <n v="70.91"/>
    <s v="Korea (South)"/>
    <s v="Korea Exchange (Stock Market)"/>
    <s v="KRW"/>
  </r>
  <r>
    <x v="2"/>
    <x v="71"/>
    <s v="PSON"/>
    <x v="167"/>
    <m/>
    <s v="Consumer Discretionary"/>
    <s v="Equity"/>
    <n v="839677.49"/>
    <n v="1.1399999999999999"/>
    <n v="839677.49"/>
    <n v="59208"/>
    <n v="14.18"/>
    <s v="United Kingdom"/>
    <s v="London Stock Exchange"/>
    <s v="GBP"/>
  </r>
  <r>
    <x v="2"/>
    <x v="71"/>
    <n v="9697"/>
    <x v="170"/>
    <m/>
    <s v="Communication"/>
    <s v="Equity"/>
    <n v="801241.5"/>
    <n v="1.08"/>
    <n v="801241.5"/>
    <n v="33600"/>
    <n v="23.85"/>
    <s v="Japan"/>
    <s v="Tokyo Stock Exchange"/>
    <s v="JPY"/>
  </r>
  <r>
    <x v="2"/>
    <x v="71"/>
    <s v="DUOL"/>
    <x v="166"/>
    <m/>
    <s v="Consumer Discretionary"/>
    <s v="Equity"/>
    <n v="630226.68000000005"/>
    <n v="0.85"/>
    <n v="630226.68000000005"/>
    <n v="3522"/>
    <n v="178.94"/>
    <s v="United States"/>
    <s v="NASDAQ"/>
    <s v="USD"/>
  </r>
  <r>
    <x v="2"/>
    <x v="71"/>
    <n v="259960"/>
    <x v="171"/>
    <m/>
    <s v="Communication"/>
    <s v="Equity"/>
    <n v="482806.05"/>
    <n v="0.65"/>
    <n v="482806.05"/>
    <n v="2814"/>
    <n v="171.57"/>
    <s v="Korea (South)"/>
    <s v="Korea Exchange (Stock Market)"/>
    <s v="KRW"/>
  </r>
  <r>
    <x v="2"/>
    <x v="71"/>
    <n v="9684"/>
    <x v="176"/>
    <m/>
    <s v="Communication"/>
    <s v="Equity"/>
    <n v="459778.4"/>
    <n v="0.62"/>
    <n v="459778.4"/>
    <n v="24800"/>
    <n v="18.54"/>
    <s v="Japan"/>
    <s v="Tokyo Stock Exchange"/>
    <s v="JPY"/>
  </r>
  <r>
    <x v="2"/>
    <x v="71"/>
    <s v="LIF"/>
    <x v="237"/>
    <m/>
    <s v="Information Technology"/>
    <s v="Equity"/>
    <n v="443062.98"/>
    <n v="0.6"/>
    <n v="443062.98"/>
    <n v="6866"/>
    <n v="64.53"/>
    <s v="United States"/>
    <s v="NASDAQ"/>
    <s v="USD"/>
  </r>
  <r>
    <x v="2"/>
    <x v="71"/>
    <s v="LOPE"/>
    <x v="174"/>
    <m/>
    <s v="Consumer Discretionary"/>
    <s v="Equity"/>
    <n v="431015.37"/>
    <n v="0.57999999999999996"/>
    <n v="431015.37"/>
    <n v="2521"/>
    <n v="170.97"/>
    <s v="United States"/>
    <s v="NASDAQ"/>
    <s v="USD"/>
  </r>
  <r>
    <x v="2"/>
    <x v="71"/>
    <s v="CDR"/>
    <x v="177"/>
    <m/>
    <s v="Communication"/>
    <s v="Equity"/>
    <n v="414350.63"/>
    <n v="0.56000000000000005"/>
    <n v="414350.63"/>
    <n v="6233"/>
    <n v="66.48"/>
    <s v="Poland"/>
    <s v="Warsaw Stock Exchange/Equities/Main Market"/>
    <s v="PLN"/>
  </r>
  <r>
    <x v="2"/>
    <x v="71"/>
    <s v="SOUN"/>
    <x v="172"/>
    <m/>
    <s v="Information Technology"/>
    <s v="Equity"/>
    <n v="367804.96"/>
    <n v="0.5"/>
    <n v="367804.96"/>
    <n v="32752"/>
    <n v="11.23"/>
    <s v="United States"/>
    <s v="NASDAQ"/>
    <s v="USD"/>
  </r>
  <r>
    <x v="2"/>
    <x v="71"/>
    <n v="6417"/>
    <x v="180"/>
    <m/>
    <s v="Consumer Discretionary"/>
    <s v="Equity"/>
    <n v="318057.28999999998"/>
    <n v="0.43"/>
    <n v="318057.28999999998"/>
    <n v="19500"/>
    <n v="16.309999999999999"/>
    <s v="Japan"/>
    <s v="Tokyo Stock Exchange"/>
    <s v="JPY"/>
  </r>
  <r>
    <x v="2"/>
    <x v="71"/>
    <s v="AMBA"/>
    <x v="179"/>
    <m/>
    <s v="Information Technology"/>
    <s v="Equity"/>
    <n v="303770.88"/>
    <n v="0.41"/>
    <n v="303770.88"/>
    <n v="3767"/>
    <n v="80.64"/>
    <s v="United States"/>
    <s v="NASDAQ"/>
    <s v="USD"/>
  </r>
  <r>
    <x v="2"/>
    <x v="71"/>
    <s v="LRN"/>
    <x v="175"/>
    <m/>
    <s v="Consumer Discretionary"/>
    <s v="Equity"/>
    <n v="264134.09999999998"/>
    <n v="0.36"/>
    <n v="264134.09999999998"/>
    <n v="3865"/>
    <n v="68.34"/>
    <s v="United States"/>
    <s v="New York Stock Exchange Inc."/>
    <s v="USD"/>
  </r>
  <r>
    <x v="2"/>
    <x v="71"/>
    <s v="SRAD"/>
    <x v="239"/>
    <m/>
    <s v="Consumer Discretionary"/>
    <s v="Equity"/>
    <n v="229932.78"/>
    <n v="0.31"/>
    <n v="229932.78"/>
    <n v="10461"/>
    <n v="21.98"/>
    <s v="United States"/>
    <s v="NASDAQ"/>
    <s v="USD"/>
  </r>
  <r>
    <x v="2"/>
    <x v="71"/>
    <s v="PTON"/>
    <x v="178"/>
    <m/>
    <s v="Consumer Discretionary"/>
    <s v="Equity"/>
    <n v="223825.8"/>
    <n v="0.3"/>
    <n v="223825.8"/>
    <n v="33913"/>
    <n v="6.6"/>
    <s v="United States"/>
    <s v="NASDAQ"/>
    <s v="USD"/>
  </r>
  <r>
    <x v="2"/>
    <x v="71"/>
    <s v="MGNI"/>
    <x v="184"/>
    <m/>
    <s v="Communication"/>
    <s v="Equity"/>
    <n v="211472.64000000001"/>
    <n v="0.28999999999999998"/>
    <n v="211472.64000000001"/>
    <n v="12528"/>
    <n v="16.88"/>
    <s v="United States"/>
    <s v="NASDAQ"/>
    <s v="USD"/>
  </r>
  <r>
    <x v="2"/>
    <x v="71"/>
    <s v="SINCH"/>
    <x v="240"/>
    <m/>
    <s v="Information Technology"/>
    <s v="Equity"/>
    <n v="202997.88"/>
    <n v="0.27"/>
    <n v="202997.88"/>
    <n v="61184"/>
    <n v="3.32"/>
    <s v="Sweden"/>
    <s v="Nasdaq Omx Nordic"/>
    <s v="SEK"/>
  </r>
  <r>
    <x v="2"/>
    <x v="71"/>
    <s v="SONO"/>
    <x v="187"/>
    <m/>
    <s v="Consumer Discretionary"/>
    <s v="Equity"/>
    <n v="181271.52"/>
    <n v="0.25"/>
    <n v="181271.52"/>
    <n v="10638"/>
    <n v="17.04"/>
    <s v="United States"/>
    <s v="NASDAQ"/>
    <s v="USD"/>
  </r>
  <r>
    <x v="2"/>
    <x v="71"/>
    <s v="ADEA"/>
    <x v="190"/>
    <m/>
    <s v="Information Technology"/>
    <s v="Equity"/>
    <n v="177677.49"/>
    <n v="0.24"/>
    <n v="177677.49"/>
    <n v="9599"/>
    <n v="18.510000000000002"/>
    <s v="United States"/>
    <s v="NASDAQ"/>
    <s v="USD"/>
  </r>
  <r>
    <x v="2"/>
    <x v="71"/>
    <n v="36570"/>
    <x v="186"/>
    <m/>
    <s v="Communication"/>
    <s v="Equity"/>
    <n v="167277.32"/>
    <n v="0.23"/>
    <n v="167277.32"/>
    <n v="1122"/>
    <n v="149.09"/>
    <s v="Korea (South)"/>
    <s v="Korea Exchange (Stock Market)"/>
    <s v="KRW"/>
  </r>
  <r>
    <x v="2"/>
    <x v="71"/>
    <s v="USD"/>
    <x v="38"/>
    <m/>
    <s v="Cash and/or Derivatives"/>
    <s v="Cash"/>
    <n v="147233.57999999999"/>
    <n v="0.2"/>
    <n v="147233.57999999999"/>
    <n v="147234"/>
    <n v="100"/>
    <s v="United States"/>
    <s v="-"/>
    <s v="USD"/>
  </r>
  <r>
    <x v="2"/>
    <x v="71"/>
    <n v="1070"/>
    <x v="209"/>
    <m/>
    <s v="Consumer Discretionary"/>
    <s v="Equity"/>
    <n v="133849.56"/>
    <n v="0.18"/>
    <n v="133849.56"/>
    <n v="101000"/>
    <n v="1.33"/>
    <s v="China"/>
    <s v="Hong Kong Exchanges And Clearing Ltd"/>
    <s v="HKD"/>
  </r>
  <r>
    <x v="2"/>
    <x v="71"/>
    <s v="DV"/>
    <x v="183"/>
    <m/>
    <s v="Communication"/>
    <s v="Equity"/>
    <n v="132320.07999999999"/>
    <n v="0.18"/>
    <n v="132320.07999999999"/>
    <n v="12073"/>
    <n v="10.96"/>
    <s v="United States"/>
    <s v="New York Stock Exchange Inc."/>
    <s v="USD"/>
  </r>
  <r>
    <x v="2"/>
    <x v="71"/>
    <s v="UTI"/>
    <x v="241"/>
    <m/>
    <s v="Consumer Discretionary"/>
    <s v="Equity"/>
    <n v="131808"/>
    <n v="0.18"/>
    <n v="131808"/>
    <n v="4800"/>
    <n v="27.46"/>
    <s v="United States"/>
    <s v="New York Stock Exchange Inc."/>
    <s v="USD"/>
  </r>
  <r>
    <x v="2"/>
    <x v="71"/>
    <n v="3635"/>
    <x v="188"/>
    <m/>
    <s v="Communication"/>
    <s v="Equity"/>
    <n v="125473.39"/>
    <n v="0.17"/>
    <n v="125473.39"/>
    <n v="10300"/>
    <n v="12.18"/>
    <s v="Japan"/>
    <s v="Tokyo Stock Exchange"/>
    <s v="JPY"/>
  </r>
  <r>
    <x v="2"/>
    <x v="71"/>
    <n v="2432"/>
    <x v="189"/>
    <m/>
    <s v="Communication"/>
    <s v="Equity"/>
    <n v="113539.61"/>
    <n v="0.15"/>
    <n v="113539.61"/>
    <n v="6800"/>
    <n v="16.7"/>
    <s v="Japan"/>
    <s v="Tokyo Stock Exchange"/>
    <s v="JPY"/>
  </r>
  <r>
    <x v="2"/>
    <x v="71"/>
    <n v="2498"/>
    <x v="193"/>
    <m/>
    <s v="Information Technology"/>
    <s v="Equity"/>
    <n v="108115.82"/>
    <n v="0.15"/>
    <n v="108115.82"/>
    <n v="70000"/>
    <n v="1.54"/>
    <s v="Taiwan"/>
    <s v="Taiwan Stock Exchange"/>
    <s v="TWD"/>
  </r>
  <r>
    <x v="2"/>
    <x v="71"/>
    <s v="HLIT"/>
    <x v="191"/>
    <m/>
    <s v="Information Technology"/>
    <s v="Equity"/>
    <n v="100640.24"/>
    <n v="0.14000000000000001"/>
    <n v="100640.24"/>
    <n v="10004"/>
    <n v="10.06"/>
    <s v="United States"/>
    <s v="NASDAQ"/>
    <s v="USD"/>
  </r>
  <r>
    <x v="2"/>
    <x v="71"/>
    <n v="4915"/>
    <x v="196"/>
    <m/>
    <s v="Information Technology"/>
    <s v="Equity"/>
    <n v="100187.12"/>
    <n v="0.14000000000000001"/>
    <n v="100187.12"/>
    <n v="40500"/>
    <n v="2.4700000000000002"/>
    <s v="Taiwan"/>
    <s v="Taiwan Stock Exchange"/>
    <s v="TWD"/>
  </r>
  <r>
    <x v="2"/>
    <x v="71"/>
    <s v="MTG B"/>
    <x v="201"/>
    <m/>
    <s v="Communication"/>
    <s v="Equity"/>
    <n v="98765.34"/>
    <n v="0.13"/>
    <n v="98765.34"/>
    <n v="8203"/>
    <n v="12.04"/>
    <s v="Sweden"/>
    <s v="Nasdaq Omx Nordic"/>
    <s v="SEK"/>
  </r>
  <r>
    <x v="2"/>
    <x v="71"/>
    <s v="IEL"/>
    <x v="185"/>
    <m/>
    <s v="Consumer Discretionary"/>
    <s v="Equity"/>
    <n v="92540.21"/>
    <n v="0.13"/>
    <n v="92540.21"/>
    <n v="24912"/>
    <n v="3.71"/>
    <s v="Australia"/>
    <s v="Asx - All Markets"/>
    <s v="AUD"/>
  </r>
  <r>
    <x v="2"/>
    <x v="71"/>
    <s v="PTEC"/>
    <x v="181"/>
    <m/>
    <s v="Consumer Discretionary"/>
    <s v="Equity"/>
    <n v="91043.35"/>
    <n v="0.12"/>
    <n v="91043.35"/>
    <n v="25341"/>
    <n v="3.59"/>
    <s v="United Kingdom"/>
    <s v="London Stock Exchange"/>
    <s v="GBP"/>
  </r>
  <r>
    <x v="2"/>
    <x v="71"/>
    <s v="EMBRAC B"/>
    <x v="182"/>
    <m/>
    <s v="Communication"/>
    <s v="Equity"/>
    <n v="90919.58"/>
    <n v="0.12"/>
    <n v="90919.58"/>
    <n v="14633"/>
    <n v="6.21"/>
    <s v="Sweden"/>
    <s v="Nasdaq Omx Nordic"/>
    <s v="SEK"/>
  </r>
  <r>
    <x v="2"/>
    <x v="71"/>
    <n v="251270"/>
    <x v="204"/>
    <m/>
    <s v="Communication"/>
    <s v="Equity"/>
    <n v="89563.87"/>
    <n v="0.12"/>
    <n v="89563.87"/>
    <n v="2618"/>
    <n v="34.21"/>
    <s v="Korea (South)"/>
    <s v="Korea Exchange (Stock Market)"/>
    <s v="KRW"/>
  </r>
  <r>
    <x v="2"/>
    <x v="71"/>
    <n v="3738"/>
    <x v="200"/>
    <m/>
    <s v="Information Technology"/>
    <s v="Equity"/>
    <n v="88002.83"/>
    <n v="0.12"/>
    <n v="88002.83"/>
    <n v="154000"/>
    <n v="0.56999999999999995"/>
    <s v="Hong Kong"/>
    <s v="Hong Kong Exchanges And Clearing Ltd"/>
    <s v="HKD"/>
  </r>
  <r>
    <x v="2"/>
    <x v="71"/>
    <n v="263750"/>
    <x v="207"/>
    <m/>
    <s v="Communication"/>
    <s v="Equity"/>
    <n v="87370.16"/>
    <n v="0.12"/>
    <n v="87370.16"/>
    <n v="3306"/>
    <n v="26.43"/>
    <s v="Korea (South)"/>
    <s v="Korea Exchange (Kosdaq)"/>
    <s v="KRW"/>
  </r>
  <r>
    <x v="2"/>
    <x v="71"/>
    <s v="COUR"/>
    <x v="197"/>
    <m/>
    <s v="Consumer Discretionary"/>
    <s v="Equity"/>
    <n v="86193.12"/>
    <n v="0.12"/>
    <n v="86193.12"/>
    <n v="11856"/>
    <n v="7.27"/>
    <s v="United States"/>
    <s v="New York Stock Exchange Inc."/>
    <s v="USD"/>
  </r>
  <r>
    <x v="2"/>
    <x v="71"/>
    <s v="FUBO"/>
    <x v="219"/>
    <m/>
    <s v="Communication"/>
    <s v="Equity"/>
    <n v="75297.5"/>
    <n v="0.1"/>
    <n v="75297.5"/>
    <n v="30119"/>
    <n v="2.5"/>
    <s v="United States"/>
    <s v="New York Stock Exchange Inc."/>
    <s v="USD"/>
  </r>
  <r>
    <x v="2"/>
    <x v="71"/>
    <n v="2439"/>
    <x v="203"/>
    <m/>
    <s v="Consumer Discretionary"/>
    <s v="Equity"/>
    <n v="70269.59"/>
    <n v="0.1"/>
    <n v="70269.59"/>
    <n v="23008"/>
    <n v="3.05"/>
    <s v="Taiwan"/>
    <s v="Taiwan Stock Exchange"/>
    <s v="TWD"/>
  </r>
  <r>
    <x v="2"/>
    <x v="71"/>
    <n v="3765"/>
    <x v="199"/>
    <m/>
    <s v="Communication"/>
    <s v="Equity"/>
    <n v="66507.009999999995"/>
    <n v="0.09"/>
    <n v="66507.009999999995"/>
    <n v="4100"/>
    <n v="16.22"/>
    <s v="Japan"/>
    <s v="Tokyo Stock Exchange"/>
    <s v="JPY"/>
  </r>
  <r>
    <x v="2"/>
    <x v="71"/>
    <s v="UBI"/>
    <x v="192"/>
    <m/>
    <s v="Communication"/>
    <s v="Equity"/>
    <n v="63735.5"/>
    <n v="0.09"/>
    <n v="63735.5"/>
    <n v="8761"/>
    <n v="7.27"/>
    <s v="France"/>
    <s v="Nyse Euronext - Euronext Paris"/>
    <s v="EUR"/>
  </r>
  <r>
    <x v="2"/>
    <x v="71"/>
    <n v="751"/>
    <x v="213"/>
    <m/>
    <s v="Consumer Discretionary"/>
    <s v="Equity"/>
    <n v="61197.47"/>
    <n v="0.08"/>
    <n v="61197.47"/>
    <n v="92000"/>
    <n v="0.67"/>
    <s v="China"/>
    <s v="Hong Kong Exchanges And Clearing Ltd"/>
    <s v="HKD"/>
  </r>
  <r>
    <x v="2"/>
    <x v="71"/>
    <n v="2121"/>
    <x v="202"/>
    <m/>
    <s v="Communication"/>
    <s v="Equity"/>
    <n v="57871.44"/>
    <n v="0.08"/>
    <n v="57871.44"/>
    <n v="3300"/>
    <n v="17.54"/>
    <s v="Japan"/>
    <s v="Tokyo Stock Exchange"/>
    <s v="JPY"/>
  </r>
  <r>
    <x v="2"/>
    <x v="71"/>
    <n v="6727"/>
    <x v="208"/>
    <m/>
    <s v="Information Technology"/>
    <s v="Equity"/>
    <n v="55008.46"/>
    <n v="7.0000000000000007E-2"/>
    <n v="55008.46"/>
    <n v="10700"/>
    <n v="5.14"/>
    <s v="Japan"/>
    <s v="Tokyo Stock Exchange"/>
    <s v="JPY"/>
  </r>
  <r>
    <x v="2"/>
    <x v="71"/>
    <n v="2362"/>
    <x v="205"/>
    <m/>
    <s v="Information Technology"/>
    <s v="Equity"/>
    <n v="49671.75"/>
    <n v="7.0000000000000007E-2"/>
    <n v="49671.75"/>
    <n v="41000"/>
    <n v="1.21"/>
    <s v="Taiwan"/>
    <s v="Taiwan Stock Exchange"/>
    <s v="TWD"/>
  </r>
  <r>
    <x v="2"/>
    <x v="71"/>
    <s v="ICSUAGD"/>
    <x v="42"/>
    <m/>
    <s v="Cash and/or Derivatives"/>
    <s v="Money Market"/>
    <n v="47740.09"/>
    <n v="0.06"/>
    <n v="47740.09"/>
    <n v="47740"/>
    <n v="1"/>
    <s v="Ireland"/>
    <s v="-"/>
    <s v="USD"/>
  </r>
  <r>
    <x v="2"/>
    <x v="71"/>
    <n v="2767"/>
    <x v="214"/>
    <m/>
    <s v="Consumer Discretionary"/>
    <s v="Equity"/>
    <n v="45653.8"/>
    <n v="0.06"/>
    <n v="45653.8"/>
    <n v="3900"/>
    <n v="11.71"/>
    <s v="Japan"/>
    <s v="Tokyo Stock Exchange"/>
    <s v="JPY"/>
  </r>
  <r>
    <x v="2"/>
    <x v="71"/>
    <n v="293490"/>
    <x v="212"/>
    <m/>
    <s v="Communication"/>
    <s v="Equity"/>
    <n v="37881.629999999997"/>
    <n v="0.05"/>
    <n v="37881.629999999997"/>
    <n v="3600"/>
    <n v="10.52"/>
    <s v="Korea (South)"/>
    <s v="Korea Exchange (Kosdaq)"/>
    <s v="KRW"/>
  </r>
  <r>
    <x v="2"/>
    <x v="71"/>
    <n v="192080"/>
    <x v="217"/>
    <m/>
    <s v="Consumer Discretionary"/>
    <s v="Equity"/>
    <n v="36245.32"/>
    <n v="0.05"/>
    <n v="36245.32"/>
    <n v="972"/>
    <n v="37.29"/>
    <s v="Korea (South)"/>
    <s v="Korea Exchange (Stock Market)"/>
    <s v="KRW"/>
  </r>
  <r>
    <x v="2"/>
    <x v="71"/>
    <n v="799"/>
    <x v="243"/>
    <m/>
    <s v="Communication"/>
    <s v="Equity"/>
    <n v="34999.519999999997"/>
    <n v="0.05"/>
    <n v="34999.519999999997"/>
    <n v="69000"/>
    <n v="0.51"/>
    <s v="Hong Kong"/>
    <s v="Hong Kong Exchanges And Clearing Ltd"/>
    <s v="HKD"/>
  </r>
  <r>
    <x v="2"/>
    <x v="71"/>
    <n v="112040"/>
    <x v="215"/>
    <m/>
    <s v="Communication"/>
    <s v="Equity"/>
    <n v="32503.37"/>
    <n v="0.04"/>
    <n v="32503.37"/>
    <n v="1807"/>
    <n v="17.989999999999998"/>
    <s v="Korea (South)"/>
    <s v="Korea Exchange (Kosdaq)"/>
    <s v="KRW"/>
  </r>
  <r>
    <x v="2"/>
    <x v="71"/>
    <s v="PUBM"/>
    <x v="210"/>
    <m/>
    <s v="Communication"/>
    <s v="Equity"/>
    <n v="31408.31"/>
    <n v="0.04"/>
    <n v="31408.31"/>
    <n v="3557"/>
    <n v="8.83"/>
    <s v="United States"/>
    <s v="NASDAQ"/>
    <s v="USD"/>
  </r>
  <r>
    <x v="2"/>
    <x v="71"/>
    <s v="KRW"/>
    <x v="39"/>
    <m/>
    <s v="Cash and/or Derivatives"/>
    <s v="Cash"/>
    <n v="30427.34"/>
    <n v="0.04"/>
    <n v="30427.34"/>
    <n v="43981197"/>
    <n v="7.0000000000000007E-2"/>
    <s v="Korea (South)"/>
    <s v="-"/>
    <s v="KRW"/>
  </r>
  <r>
    <x v="2"/>
    <x v="71"/>
    <n v="67160"/>
    <x v="211"/>
    <m/>
    <s v="Communication"/>
    <s v="Equity"/>
    <n v="30360.79"/>
    <n v="0.04"/>
    <n v="30360.79"/>
    <n v="655"/>
    <n v="46.35"/>
    <s v="Korea (South)"/>
    <s v="Korea Exchange (Kosdaq)"/>
    <s v="KRW"/>
  </r>
  <r>
    <x v="2"/>
    <x v="71"/>
    <n v="777"/>
    <x v="242"/>
    <m/>
    <s v="Communication"/>
    <s v="Equity"/>
    <n v="30228.9"/>
    <n v="0.04"/>
    <n v="30228.9"/>
    <n v="22000"/>
    <n v="1.37"/>
    <s v="China"/>
    <s v="Hong Kong Exchanges And Clearing Ltd"/>
    <s v="HKD"/>
  </r>
  <r>
    <x v="2"/>
    <x v="71"/>
    <n v="6419"/>
    <x v="245"/>
    <m/>
    <s v="Consumer Discretionary"/>
    <s v="Equity"/>
    <n v="28834.18"/>
    <n v="0.04"/>
    <n v="28834.18"/>
    <n v="1400"/>
    <n v="20.6"/>
    <s v="Japan"/>
    <s v="Tokyo Stock Exchange"/>
    <s v="JPY"/>
  </r>
  <r>
    <x v="2"/>
    <x v="71"/>
    <s v="JPY"/>
    <x v="46"/>
    <m/>
    <s v="Cash and/or Derivatives"/>
    <s v="Cash"/>
    <n v="28128.240000000002"/>
    <n v="0.04"/>
    <n v="28128.240000000002"/>
    <n v="4404461"/>
    <n v="0.64"/>
    <s v="Japan"/>
    <s v="-"/>
    <s v="JPY"/>
  </r>
  <r>
    <x v="2"/>
    <x v="71"/>
    <n v="6200"/>
    <x v="244"/>
    <m/>
    <s v="Industrials"/>
    <s v="Equity"/>
    <n v="25753.42"/>
    <n v="0.03"/>
    <n v="25753.42"/>
    <n v="4700"/>
    <n v="5.48"/>
    <s v="Japan"/>
    <s v="Tokyo Stock Exchange"/>
    <s v="JPY"/>
  </r>
  <r>
    <x v="2"/>
    <x v="71"/>
    <s v="PLTK"/>
    <x v="224"/>
    <m/>
    <s v="Communication"/>
    <s v="Equity"/>
    <n v="25722.400000000001"/>
    <n v="0.03"/>
    <n v="25722.400000000001"/>
    <n v="6512"/>
    <n v="3.95"/>
    <s v="United States"/>
    <s v="NASDAQ"/>
    <s v="USD"/>
  </r>
  <r>
    <x v="2"/>
    <x v="71"/>
    <s v="BMBL"/>
    <x v="195"/>
    <m/>
    <s v="Communication"/>
    <s v="Equity"/>
    <n v="24487.200000000001"/>
    <n v="0.03"/>
    <n v="24487.200000000001"/>
    <n v="6802"/>
    <n v="3.6"/>
    <s v="United States"/>
    <s v="NASDAQ"/>
    <s v="USD"/>
  </r>
  <r>
    <x v="2"/>
    <x v="71"/>
    <n v="30520"/>
    <x v="246"/>
    <m/>
    <s v="Information Technology"/>
    <s v="Equity"/>
    <n v="23875.13"/>
    <n v="0.03"/>
    <n v="23875.13"/>
    <n v="1507"/>
    <n v="15.84"/>
    <s v="Korea (South)"/>
    <s v="Korea Exchange (Kosdaq)"/>
    <s v="KRW"/>
  </r>
  <r>
    <x v="2"/>
    <x v="71"/>
    <n v="376300"/>
    <x v="223"/>
    <m/>
    <s v="Communication"/>
    <s v="Equity"/>
    <n v="23281.57"/>
    <n v="0.03"/>
    <n v="23281.57"/>
    <n v="901"/>
    <n v="25.84"/>
    <s v="Korea (South)"/>
    <s v="Korea Exchange (Kosdaq)"/>
    <s v="KRW"/>
  </r>
  <r>
    <x v="2"/>
    <x v="71"/>
    <s v="MSIN"/>
    <x v="247"/>
    <m/>
    <s v="Communication"/>
    <s v="Equity"/>
    <n v="19443.25"/>
    <n v="0.03"/>
    <n v="19443.25"/>
    <n v="768100"/>
    <n v="0.03"/>
    <s v="Indonesia"/>
    <s v="Indonesia Stock Exchange"/>
    <s v="IDR"/>
  </r>
  <r>
    <x v="2"/>
    <x v="71"/>
    <n v="225570"/>
    <x v="248"/>
    <m/>
    <s v="Communication"/>
    <s v="Equity"/>
    <n v="19234.05"/>
    <n v="0.03"/>
    <n v="19234.05"/>
    <n v="2203"/>
    <n v="8.73"/>
    <s v="Korea (South)"/>
    <s v="Korea Exchange (Kosdaq)"/>
    <s v="KRW"/>
  </r>
  <r>
    <x v="2"/>
    <x v="71"/>
    <s v="MLIFT"/>
    <x v="227"/>
    <m/>
    <s v="Cash and/or Derivatives"/>
    <s v="Cash Collateral and Margins"/>
    <n v="17000"/>
    <n v="0.02"/>
    <n v="17000"/>
    <n v="17000"/>
    <n v="100"/>
    <s v="United States"/>
    <s v="-"/>
    <s v="USD"/>
  </r>
  <r>
    <x v="2"/>
    <x v="71"/>
    <n v="3632"/>
    <x v="225"/>
    <m/>
    <s v="Communication"/>
    <s v="Equity"/>
    <n v="15777.37"/>
    <n v="0.02"/>
    <n v="15777.37"/>
    <n v="6100"/>
    <n v="2.59"/>
    <s v="Japan"/>
    <s v="Tokyo Stock Exchange"/>
    <s v="JPY"/>
  </r>
  <r>
    <x v="2"/>
    <x v="71"/>
    <s v="HKD"/>
    <x v="45"/>
    <m/>
    <s v="Cash and/or Derivatives"/>
    <s v="Cash"/>
    <n v="15160.17"/>
    <n v="0.02"/>
    <n v="15160.17"/>
    <n v="118056"/>
    <n v="12.84"/>
    <s v="Hong Kong"/>
    <s v="-"/>
    <s v="HKD"/>
  </r>
  <r>
    <x v="2"/>
    <x v="71"/>
    <n v="194480"/>
    <x v="228"/>
    <m/>
    <s v="Communication"/>
    <s v="Equity"/>
    <n v="14834.69"/>
    <n v="0.02"/>
    <n v="14834.69"/>
    <n v="668"/>
    <n v="22.21"/>
    <s v="Korea (South)"/>
    <s v="Korea Exchange (Kosdaq)"/>
    <s v="KRW"/>
  </r>
  <r>
    <x v="2"/>
    <x v="71"/>
    <s v="CHF"/>
    <x v="230"/>
    <m/>
    <s v="Cash and/or Derivatives"/>
    <s v="Cash"/>
    <n v="8485.4599999999991"/>
    <n v="0.01"/>
    <n v="8485.4599999999991"/>
    <n v="6746"/>
    <n v="125.79"/>
    <s v="Switzerland"/>
    <s v="-"/>
    <s v="CHF"/>
  </r>
  <r>
    <x v="2"/>
    <x v="71"/>
    <s v="IDR"/>
    <x v="249"/>
    <m/>
    <s v="Cash and/or Derivatives"/>
    <s v="Cash"/>
    <n v="6719.51"/>
    <n v="0.01"/>
    <n v="6719.51"/>
    <n v="112551723"/>
    <n v="0.01"/>
    <s v="Indonesia"/>
    <s v="-"/>
    <s v="IDR"/>
  </r>
  <r>
    <x v="2"/>
    <x v="71"/>
    <s v="GBP"/>
    <x v="49"/>
    <m/>
    <s v="Cash and/or Derivatives"/>
    <s v="Cash"/>
    <n v="4985.41"/>
    <n v="0.01"/>
    <n v="4985.41"/>
    <n v="3691"/>
    <n v="135.07"/>
    <s v="United Kingdom"/>
    <s v="-"/>
    <s v="GBP"/>
  </r>
  <r>
    <x v="2"/>
    <x v="71"/>
    <s v="SEK"/>
    <x v="229"/>
    <m/>
    <s v="Cash and/or Derivatives"/>
    <s v="Cash"/>
    <n v="4138.9399999999996"/>
    <n v="0.01"/>
    <n v="4138.9399999999996"/>
    <n v="38123"/>
    <n v="10.86"/>
    <s v="Sweden"/>
    <s v="-"/>
    <s v="SEK"/>
  </r>
  <r>
    <x v="2"/>
    <x v="71"/>
    <s v="AUD"/>
    <x v="231"/>
    <m/>
    <s v="Cash and/or Derivatives"/>
    <s v="Cash"/>
    <n v="3731.04"/>
    <n v="0.01"/>
    <n v="3731.04"/>
    <n v="5544"/>
    <n v="67.3"/>
    <s v="Australia"/>
    <s v="-"/>
    <s v="AUD"/>
  </r>
  <r>
    <x v="2"/>
    <x v="71"/>
    <s v="MYR"/>
    <x v="232"/>
    <m/>
    <s v="Cash and/or Derivatives"/>
    <s v="Cash"/>
    <n v="3591.8"/>
    <n v="0"/>
    <n v="3591.8"/>
    <n v="14536"/>
    <n v="24.71"/>
    <s v="Malaysia"/>
    <s v="-"/>
    <s v="MYR"/>
  </r>
  <r>
    <x v="2"/>
    <x v="71"/>
    <s v="EUR"/>
    <x v="43"/>
    <m/>
    <s v="Cash and/or Derivatives"/>
    <s v="Cash"/>
    <n v="2393.98"/>
    <n v="0"/>
    <n v="2393.98"/>
    <n v="2047"/>
    <n v="116.96"/>
    <s v="European Union"/>
    <s v="-"/>
    <s v="EUR"/>
  </r>
  <r>
    <x v="2"/>
    <x v="71"/>
    <s v="PLN"/>
    <x v="233"/>
    <m/>
    <s v="Cash and/or Derivatives"/>
    <s v="Cash"/>
    <n v="2350.0500000000002"/>
    <n v="0"/>
    <n v="2350.0500000000002"/>
    <n v="8463"/>
    <n v="27.77"/>
    <s v="Poland"/>
    <s v="-"/>
    <s v="PLN"/>
  </r>
  <r>
    <x v="2"/>
    <x v="71"/>
    <s v="TWD"/>
    <x v="41"/>
    <m/>
    <s v="Cash and/or Derivatives"/>
    <s v="Cash"/>
    <n v="1739.34"/>
    <n v="0"/>
    <n v="1739.34"/>
    <n v="54843"/>
    <n v="3.17"/>
    <s v="Taiwan"/>
    <s v="-"/>
    <s v="TWD"/>
  </r>
  <r>
    <x v="2"/>
    <x v="71"/>
    <s v="NOK"/>
    <x v="234"/>
    <m/>
    <s v="Cash and/or Derivatives"/>
    <s v="Cash"/>
    <n v="1012.54"/>
    <n v="0"/>
    <n v="1012.54"/>
    <n v="10174"/>
    <n v="9.9499999999999993"/>
    <s v="Norway"/>
    <s v="-"/>
    <s v="NOK"/>
  </r>
  <r>
    <x v="2"/>
    <x v="71"/>
    <s v="HWBH6"/>
    <x v="347"/>
    <m/>
    <s v="Cash and/or Derivatives"/>
    <s v="Futures"/>
    <n v="0"/>
    <n v="0"/>
    <n v="258220"/>
    <n v="5"/>
    <n v="25822"/>
    <s v="-"/>
    <s v="Chicago Mercantile Exchange"/>
    <s v="USD"/>
  </r>
  <r>
    <x v="0"/>
    <x v="72"/>
    <s v="MU"/>
    <x v="17"/>
    <s v="EQUITY"/>
    <s v="Information Technology"/>
    <s v="Equity"/>
    <n v="24558329.850000001"/>
    <n v="5.73"/>
    <n v="24558329.850000001"/>
    <n v="71165"/>
    <n v="345.09"/>
    <s v="United States"/>
    <s v="NASDAQ"/>
    <s v="USD"/>
  </r>
  <r>
    <x v="0"/>
    <x v="72"/>
    <n v="5930"/>
    <x v="13"/>
    <s v="EQUITY"/>
    <s v="Information Technology"/>
    <s v="Equity"/>
    <n v="21500077.5"/>
    <n v="5.0199999999999996"/>
    <n v="21500077.5"/>
    <n v="225542"/>
    <n v="95.33"/>
    <s v="Korea (South)"/>
    <s v="Korea Exchange (Stock Market)"/>
    <s v="KRW"/>
  </r>
  <r>
    <x v="0"/>
    <x v="72"/>
    <s v="ASML"/>
    <x v="4"/>
    <s v="EQUITY"/>
    <s v="Information Technology"/>
    <s v="Equity"/>
    <n v="20955044.190000001"/>
    <n v="4.8899999999999997"/>
    <n v="20955044.190000001"/>
    <n v="16643"/>
    <n v="1259.0899999999999"/>
    <s v="Netherlands"/>
    <s v="Euronext Amsterdam"/>
    <s v="EUR"/>
  </r>
  <r>
    <x v="0"/>
    <x v="72"/>
    <n v="2330"/>
    <x v="3"/>
    <s v="EQUITY"/>
    <s v="Information Technology"/>
    <s v="Equity"/>
    <n v="20772676.199999999"/>
    <n v="4.8499999999999996"/>
    <n v="20772676.199999999"/>
    <n v="391126"/>
    <n v="53.11"/>
    <s v="Taiwan"/>
    <s v="Taiwan Stock Exchange"/>
    <s v="TWD"/>
  </r>
  <r>
    <x v="0"/>
    <x v="72"/>
    <s v="AMZN"/>
    <x v="6"/>
    <s v="EQUITY"/>
    <s v="Consumer Discretionary"/>
    <s v="Equity"/>
    <n v="19781494.32"/>
    <n v="4.62"/>
    <n v="19781494.32"/>
    <n v="79964"/>
    <n v="247.38"/>
    <s v="United States"/>
    <s v="NASDAQ"/>
    <s v="USD"/>
  </r>
  <r>
    <x v="0"/>
    <x v="72"/>
    <s v="AMAT"/>
    <x v="51"/>
    <s v="EQUITY"/>
    <s v="Information Technology"/>
    <s v="Equity"/>
    <n v="19517367.539999999"/>
    <n v="4.5599999999999996"/>
    <n v="19517367.539999999"/>
    <n v="64803"/>
    <n v="301.18"/>
    <s v="United States"/>
    <s v="NASDAQ"/>
    <s v="USD"/>
  </r>
  <r>
    <x v="0"/>
    <x v="72"/>
    <s v="NVDA"/>
    <x v="5"/>
    <s v="EQUITY"/>
    <s v="Information Technology"/>
    <s v="Equity"/>
    <n v="18794531.34"/>
    <n v="4.3899999999999997"/>
    <n v="18794531.34"/>
    <n v="101669"/>
    <n v="184.86"/>
    <s v="United States"/>
    <s v="NASDAQ"/>
    <s v="USD"/>
  </r>
  <r>
    <x v="0"/>
    <x v="72"/>
    <s v="ORCL"/>
    <x v="7"/>
    <s v="EQUITY"/>
    <s v="Information Technology"/>
    <s v="Equity"/>
    <n v="18384143.120000001"/>
    <n v="4.29"/>
    <n v="18384143.120000001"/>
    <n v="92606"/>
    <n v="198.52"/>
    <s v="United States"/>
    <s v="New York Stock Exchange Inc."/>
    <s v="USD"/>
  </r>
  <r>
    <x v="0"/>
    <x v="72"/>
    <s v="MSFT"/>
    <x v="9"/>
    <s v="EQUITY"/>
    <s v="Information Technology"/>
    <s v="Equity"/>
    <n v="18235645.440000001"/>
    <n v="4.26"/>
    <n v="18235645.440000001"/>
    <n v="38048"/>
    <n v="479.28"/>
    <s v="United States"/>
    <s v="NASDAQ"/>
    <s v="USD"/>
  </r>
  <r>
    <x v="0"/>
    <x v="72"/>
    <s v="IBM"/>
    <x v="8"/>
    <s v="EQUITY"/>
    <s v="Information Technology"/>
    <s v="Equity"/>
    <n v="18027164.539999999"/>
    <n v="4.21"/>
    <n v="18027164.539999999"/>
    <n v="59257"/>
    <n v="304.22000000000003"/>
    <s v="United States"/>
    <s v="New York Stock Exchange Inc."/>
    <s v="USD"/>
  </r>
  <r>
    <x v="0"/>
    <x v="72"/>
    <s v="INTC"/>
    <x v="20"/>
    <s v="EQUITY"/>
    <s v="Information Technology"/>
    <s v="Equity"/>
    <n v="17695537.300000001"/>
    <n v="4.13"/>
    <n v="17695537.300000001"/>
    <n v="388486"/>
    <n v="45.55"/>
    <s v="United States"/>
    <s v="NASDAQ"/>
    <s v="USD"/>
  </r>
  <r>
    <x v="0"/>
    <x v="72"/>
    <s v="PLTR"/>
    <x v="12"/>
    <s v="EQUITY"/>
    <s v="Information Technology"/>
    <s v="Equity"/>
    <n v="17409639.120000001"/>
    <n v="4.0599999999999996"/>
    <n v="17409639.120000001"/>
    <n v="98088"/>
    <n v="177.49"/>
    <s v="United States"/>
    <s v="NASDAQ"/>
    <s v="USD"/>
  </r>
  <r>
    <x v="0"/>
    <x v="72"/>
    <s v="AAPL"/>
    <x v="1"/>
    <s v="EQUITY"/>
    <s v="Information Technology"/>
    <s v="Equity"/>
    <n v="17160956.68"/>
    <n v="4.01"/>
    <n v="17160956.68"/>
    <n v="66164"/>
    <n v="259.37"/>
    <s v="United States"/>
    <s v="NASDAQ"/>
    <s v="USD"/>
  </r>
  <r>
    <x v="0"/>
    <x v="72"/>
    <s v="CSCO"/>
    <x v="2"/>
    <s v="EQUITY"/>
    <s v="Information Technology"/>
    <s v="Equity"/>
    <n v="17144740.559999999"/>
    <n v="4"/>
    <n v="17144740.559999999"/>
    <n v="232062"/>
    <n v="73.88"/>
    <s v="United States"/>
    <s v="NASDAQ"/>
    <s v="USD"/>
  </r>
  <r>
    <x v="0"/>
    <x v="72"/>
    <s v="AMD"/>
    <x v="10"/>
    <s v="EQUITY"/>
    <s v="Information Technology"/>
    <s v="Equity"/>
    <n v="16876925.559999999"/>
    <n v="3.94"/>
    <n v="16876925.559999999"/>
    <n v="83068"/>
    <n v="203.17"/>
    <s v="United States"/>
    <s v="NASDAQ"/>
    <s v="USD"/>
  </r>
  <r>
    <x v="0"/>
    <x v="72"/>
    <s v="AVGO"/>
    <x v="0"/>
    <s v="EQUITY"/>
    <s v="Information Technology"/>
    <s v="Equity"/>
    <n v="15624036.27"/>
    <n v="3.65"/>
    <n v="15624036.27"/>
    <n v="45291"/>
    <n v="344.97"/>
    <s v="United States"/>
    <s v="NASDAQ"/>
    <s v="USD"/>
  </r>
  <r>
    <x v="0"/>
    <x v="72"/>
    <s v="QCOM"/>
    <x v="11"/>
    <s v="EQUITY"/>
    <s v="Information Technology"/>
    <s v="Equity"/>
    <n v="15506682.720000001"/>
    <n v="3.62"/>
    <n v="15506682.720000001"/>
    <n v="87224"/>
    <n v="177.78"/>
    <s v="United States"/>
    <s v="NASDAQ"/>
    <s v="USD"/>
  </r>
  <r>
    <x v="0"/>
    <x v="72"/>
    <s v="KLAC"/>
    <x v="21"/>
    <s v="EQUITY"/>
    <s v="Information Technology"/>
    <s v="Equity"/>
    <n v="14957600"/>
    <n v="3.49"/>
    <n v="14957600"/>
    <n v="10684"/>
    <n v="1400"/>
    <s v="United States"/>
    <s v="NASDAQ"/>
    <s v="USD"/>
  </r>
  <r>
    <x v="0"/>
    <x v="72"/>
    <s v="NOW"/>
    <x v="50"/>
    <s v="EQUITY"/>
    <s v="Information Technology"/>
    <s v="Equity"/>
    <n v="11945515.6"/>
    <n v="2.79"/>
    <n v="11945515.6"/>
    <n v="84242"/>
    <n v="141.80000000000001"/>
    <s v="United States"/>
    <s v="New York Stock Exchange Inc."/>
    <s v="USD"/>
  </r>
  <r>
    <x v="0"/>
    <x v="72"/>
    <s v="PANW"/>
    <x v="14"/>
    <s v="EQUITY"/>
    <s v="Information Technology"/>
    <s v="Equity"/>
    <n v="10730665.4"/>
    <n v="2.5099999999999998"/>
    <n v="10730665.4"/>
    <n v="56770"/>
    <n v="189.02"/>
    <s v="United States"/>
    <s v="NASDAQ"/>
    <s v="USD"/>
  </r>
  <r>
    <x v="0"/>
    <x v="72"/>
    <s v="GOOGL"/>
    <x v="16"/>
    <s v="EQUITY"/>
    <s v="Communication"/>
    <s v="Equity"/>
    <n v="10354883.550000001"/>
    <n v="2.42"/>
    <n v="10354883.550000001"/>
    <n v="31515"/>
    <n v="328.57"/>
    <s v="United States"/>
    <s v="NASDAQ"/>
    <s v="USD"/>
  </r>
  <r>
    <x v="0"/>
    <x v="72"/>
    <n v="8035"/>
    <x v="22"/>
    <s v="EQUITY"/>
    <s v="Information Technology"/>
    <s v="Equity"/>
    <n v="9244877.2799999993"/>
    <n v="2.16"/>
    <n v="9244877.2799999993"/>
    <n v="38500"/>
    <n v="240.13"/>
    <s v="Japan"/>
    <s v="Tokyo Stock Exchange"/>
    <s v="JPY"/>
  </r>
  <r>
    <x v="0"/>
    <x v="72"/>
    <s v="GOOG"/>
    <x v="18"/>
    <s v="EQUITY"/>
    <s v="Communication"/>
    <s v="Equity"/>
    <n v="8992433.9399999995"/>
    <n v="2.1"/>
    <n v="8992433.9399999995"/>
    <n v="27321"/>
    <n v="329.14"/>
    <s v="United States"/>
    <s v="NASDAQ"/>
    <s v="USD"/>
  </r>
  <r>
    <x v="0"/>
    <x v="72"/>
    <n v="2317"/>
    <x v="24"/>
    <s v="EQUITY"/>
    <s v="Information Technology"/>
    <s v="Equity"/>
    <n v="7237332.0199999996"/>
    <n v="1.69"/>
    <n v="7237332.0199999996"/>
    <n v="993210"/>
    <n v="7.29"/>
    <s v="Taiwan"/>
    <s v="Taiwan Stock Exchange"/>
    <s v="TWD"/>
  </r>
  <r>
    <x v="0"/>
    <x v="72"/>
    <s v="EQIX"/>
    <x v="19"/>
    <s v="EQUITY"/>
    <s v="Real Estate"/>
    <s v="Equity"/>
    <n v="6399598.5999999996"/>
    <n v="1.49"/>
    <n v="6399598.5999999996"/>
    <n v="7996"/>
    <n v="800.35"/>
    <s v="United States"/>
    <s v="NASDAQ"/>
    <s v="USD"/>
  </r>
  <r>
    <x v="0"/>
    <x v="72"/>
    <s v="SNOW"/>
    <x v="25"/>
    <s v="EQUITY"/>
    <s v="Information Technology"/>
    <s v="Equity"/>
    <n v="6046664.9100000001"/>
    <n v="1.41"/>
    <n v="6046664.9100000001"/>
    <n v="27599"/>
    <n v="219.09"/>
    <s v="United States"/>
    <s v="New York Stock Exchange Inc."/>
    <s v="USD"/>
  </r>
  <r>
    <x v="0"/>
    <x v="72"/>
    <s v="MCHP"/>
    <x v="27"/>
    <s v="EQUITY"/>
    <s v="Information Technology"/>
    <s v="Equity"/>
    <n v="3313441"/>
    <n v="0.77"/>
    <n v="3313441"/>
    <n v="44050"/>
    <n v="75.22"/>
    <s v="United States"/>
    <s v="NASDAQ"/>
    <s v="USD"/>
  </r>
  <r>
    <x v="0"/>
    <x v="72"/>
    <s v="DELL"/>
    <x v="26"/>
    <s v="EQUITY"/>
    <s v="Information Technology"/>
    <s v="Equity"/>
    <n v="3156142.92"/>
    <n v="0.74"/>
    <n v="3156142.92"/>
    <n v="26166"/>
    <n v="120.62"/>
    <s v="United States"/>
    <s v="New York Stock Exchange Inc."/>
    <s v="USD"/>
  </r>
  <r>
    <x v="0"/>
    <x v="72"/>
    <s v="MDB"/>
    <x v="33"/>
    <s v="EQUITY"/>
    <s v="Information Technology"/>
    <s v="Equity"/>
    <n v="2705427.48"/>
    <n v="0.63"/>
    <n v="2705427.48"/>
    <n v="6629"/>
    <n v="408.12"/>
    <s v="United States"/>
    <s v="NASDAQ"/>
    <s v="USD"/>
  </r>
  <r>
    <x v="0"/>
    <x v="72"/>
    <n v="5935"/>
    <x v="32"/>
    <s v="EQUITY"/>
    <s v="Information Technology"/>
    <s v="Equity"/>
    <n v="2545773.75"/>
    <n v="0.59"/>
    <n v="2545773.75"/>
    <n v="36040"/>
    <n v="70.64"/>
    <s v="Korea (South)"/>
    <s v="Korea Exchange (Stock Market)"/>
    <s v="KRW"/>
  </r>
  <r>
    <x v="0"/>
    <x v="72"/>
    <s v="HPE"/>
    <x v="28"/>
    <s v="EQUITY"/>
    <s v="Information Technology"/>
    <s v="Equity"/>
    <n v="2384560.86"/>
    <n v="0.56000000000000005"/>
    <n v="2384560.86"/>
    <n v="107558"/>
    <n v="22.17"/>
    <s v="United States"/>
    <s v="New York Stock Exchange Inc."/>
    <s v="USD"/>
  </r>
  <r>
    <x v="0"/>
    <x v="72"/>
    <s v="PSTG"/>
    <x v="30"/>
    <s v="EQUITY"/>
    <s v="Information Technology"/>
    <s v="Equity"/>
    <n v="1795197.96"/>
    <n v="0.42"/>
    <n v="1795197.96"/>
    <n v="26802"/>
    <n v="66.98"/>
    <s v="United States"/>
    <s v="New York Stock Exchange Inc."/>
    <s v="USD"/>
  </r>
  <r>
    <x v="0"/>
    <x v="72"/>
    <s v="NTAP"/>
    <x v="29"/>
    <s v="EQUITY"/>
    <s v="Information Technology"/>
    <s v="Equity"/>
    <n v="1715433.03"/>
    <n v="0.4"/>
    <n v="1715433.03"/>
    <n v="16277"/>
    <n v="105.39"/>
    <s v="United States"/>
    <s v="NASDAQ"/>
    <s v="USD"/>
  </r>
  <r>
    <x v="0"/>
    <x v="72"/>
    <s v="NTNX"/>
    <x v="34"/>
    <s v="EQUITY"/>
    <s v="Information Technology"/>
    <s v="Equity"/>
    <n v="1182838.55"/>
    <n v="0.28000000000000003"/>
    <n v="1182838.55"/>
    <n v="22105"/>
    <n v="53.51"/>
    <s v="United States"/>
    <s v="NASDAQ"/>
    <s v="USD"/>
  </r>
  <r>
    <x v="0"/>
    <x v="72"/>
    <s v="ZBRA"/>
    <x v="31"/>
    <s v="EQUITY"/>
    <s v="Information Technology"/>
    <s v="Equity"/>
    <n v="1072430.8400000001"/>
    <n v="0.25"/>
    <n v="1072430.8400000001"/>
    <n v="4133"/>
    <n v="259.48"/>
    <s v="United States"/>
    <s v="NASDAQ"/>
    <s v="USD"/>
  </r>
  <r>
    <x v="0"/>
    <x v="72"/>
    <s v="USD"/>
    <x v="38"/>
    <s v="CASH"/>
    <s v="Cash and/or Derivatives"/>
    <s v="Cash"/>
    <n v="982315.32"/>
    <n v="0.23"/>
    <n v="982315.32"/>
    <n v="982315"/>
    <n v="100"/>
    <s v="United States"/>
    <s v="-"/>
    <s v="USD"/>
  </r>
  <r>
    <x v="0"/>
    <x v="72"/>
    <s v="RBRK"/>
    <x v="52"/>
    <s v="EQUITY"/>
    <s v="Information Technology"/>
    <s v="Equity"/>
    <n v="819060.48"/>
    <n v="0.19"/>
    <n v="819060.48"/>
    <n v="11608"/>
    <n v="70.56"/>
    <s v="United States"/>
    <s v="New York Stock Exchange Inc."/>
    <s v="USD"/>
  </r>
  <r>
    <x v="0"/>
    <x v="72"/>
    <n v="992"/>
    <x v="36"/>
    <s v="EQUITY"/>
    <s v="Information Technology"/>
    <s v="Equity"/>
    <n v="795769.14"/>
    <n v="0.19"/>
    <n v="795769.14"/>
    <n v="690000"/>
    <n v="1.1499999999999999"/>
    <s v="China"/>
    <s v="Hong Kong Exchanges And Clearing Ltd"/>
    <s v="HKD"/>
  </r>
  <r>
    <x v="0"/>
    <x v="72"/>
    <n v="66570"/>
    <x v="53"/>
    <s v="EQUITY"/>
    <s v="Consumer Discretionary"/>
    <s v="Equity"/>
    <n v="527456.85"/>
    <n v="0.12"/>
    <n v="527456.85"/>
    <n v="8632"/>
    <n v="61.1"/>
    <s v="Korea (South)"/>
    <s v="Korea Exchange (Stock Market)"/>
    <s v="KRW"/>
  </r>
  <r>
    <x v="0"/>
    <x v="72"/>
    <s v="CVLT"/>
    <x v="37"/>
    <s v="EQUITY"/>
    <s v="Information Technology"/>
    <s v="Equity"/>
    <n v="424537.23"/>
    <n v="0.1"/>
    <n v="424537.23"/>
    <n v="3419"/>
    <n v="124.17"/>
    <s v="United States"/>
    <s v="NASDAQ"/>
    <s v="USD"/>
  </r>
  <r>
    <x v="0"/>
    <x v="72"/>
    <s v="ICSUAGD"/>
    <x v="42"/>
    <s v="FUND"/>
    <s v="Cash and/or Derivatives"/>
    <s v="Money Market"/>
    <n v="246776.93"/>
    <n v="0.06"/>
    <n v="246776.93"/>
    <n v="246777"/>
    <n v="1"/>
    <s v="Ireland"/>
    <s v="-"/>
    <s v="USD"/>
  </r>
  <r>
    <x v="0"/>
    <x v="72"/>
    <n v="3706"/>
    <x v="55"/>
    <s v="EQUITY"/>
    <s v="Information Technology"/>
    <s v="Equity"/>
    <n v="219526.12"/>
    <n v="0.05"/>
    <n v="219526.12"/>
    <n v="78200"/>
    <n v="2.81"/>
    <s v="Taiwan"/>
    <s v="Taiwan Stock Exchange"/>
    <s v="TWD"/>
  </r>
  <r>
    <x v="0"/>
    <x v="72"/>
    <s v="GFS"/>
    <x v="54"/>
    <s v="EQUITY"/>
    <s v="Information Technology"/>
    <s v="Equity"/>
    <n v="216225.34"/>
    <n v="0.05"/>
    <n v="216225.34"/>
    <n v="5441"/>
    <n v="39.74"/>
    <s v="United States"/>
    <s v="NASDAQ"/>
    <s v="USD"/>
  </r>
  <r>
    <x v="0"/>
    <x v="72"/>
    <s v="FSLY"/>
    <x v="40"/>
    <s v="EQUITY"/>
    <s v="Information Technology"/>
    <s v="Equity"/>
    <n v="87262.63"/>
    <n v="0.02"/>
    <n v="87262.63"/>
    <n v="9373"/>
    <n v="9.31"/>
    <s v="United States"/>
    <s v="NASDAQ"/>
    <s v="USD"/>
  </r>
  <r>
    <x v="0"/>
    <x v="72"/>
    <s v="KRW"/>
    <x v="39"/>
    <s v="CASH"/>
    <s v="Cash and/or Derivatives"/>
    <s v="Cash"/>
    <n v="82251.92"/>
    <n v="0.02"/>
    <n v="82251.92"/>
    <n v="119935630"/>
    <n v="7.0000000000000007E-2"/>
    <s v="Korea (South)"/>
    <s v="-"/>
    <s v="KRW"/>
  </r>
  <r>
    <x v="0"/>
    <x v="72"/>
    <s v="CITFT"/>
    <x v="47"/>
    <s v="CASH"/>
    <s v="Cash and/or Derivatives"/>
    <s v="Cash Collateral and Margins"/>
    <n v="78000"/>
    <n v="0.02"/>
    <n v="78000"/>
    <n v="78000"/>
    <n v="100"/>
    <s v="United States"/>
    <s v="-"/>
    <s v="USD"/>
  </r>
  <r>
    <x v="0"/>
    <x v="72"/>
    <s v="TWD"/>
    <x v="41"/>
    <s v="CASH"/>
    <s v="Cash and/or Derivatives"/>
    <s v="Cash"/>
    <n v="60676.11"/>
    <n v="0.01"/>
    <n v="60676.11"/>
    <n v="1919337"/>
    <n v="3.16"/>
    <s v="Taiwan"/>
    <s v="-"/>
    <s v="TWD"/>
  </r>
  <r>
    <x v="0"/>
    <x v="72"/>
    <n v="2388"/>
    <x v="44"/>
    <s v="EQUITY"/>
    <s v="Information Technology"/>
    <s v="Equity"/>
    <n v="35297.56"/>
    <n v="0.01"/>
    <n v="35297.56"/>
    <n v="22331"/>
    <n v="1.58"/>
    <s v="Taiwan"/>
    <s v="Taiwan Stock Exchange"/>
    <s v="TWD"/>
  </r>
  <r>
    <x v="0"/>
    <x v="72"/>
    <s v="HKD"/>
    <x v="45"/>
    <s v="CASH"/>
    <s v="Cash and/or Derivatives"/>
    <s v="Cash"/>
    <n v="19618.89"/>
    <n v="0"/>
    <n v="19618.89"/>
    <n v="152931"/>
    <n v="12.83"/>
    <s v="Hong Kong"/>
    <s v="-"/>
    <s v="HKD"/>
  </r>
  <r>
    <x v="0"/>
    <x v="72"/>
    <n v="300017"/>
    <x v="56"/>
    <s v="EQUITY"/>
    <s v="Information Technology"/>
    <s v="Equity"/>
    <n v="11677.1"/>
    <n v="0"/>
    <n v="11677.1"/>
    <n v="7200"/>
    <n v="1.62"/>
    <s v="China"/>
    <s v="Shenzhen Stock Exchange"/>
    <s v="CNY"/>
  </r>
  <r>
    <x v="0"/>
    <x v="72"/>
    <s v="EUR"/>
    <x v="43"/>
    <s v="CASH"/>
    <s v="Cash and/or Derivatives"/>
    <s v="Cash"/>
    <n v="11594.86"/>
    <n v="0"/>
    <n v="11594.86"/>
    <n v="9960"/>
    <n v="116.41"/>
    <s v="European Union"/>
    <s v="-"/>
    <s v="EUR"/>
  </r>
  <r>
    <x v="0"/>
    <x v="72"/>
    <s v="JPY"/>
    <x v="46"/>
    <s v="CASH"/>
    <s v="Cash and/or Derivatives"/>
    <s v="Cash"/>
    <n v="5585.26"/>
    <n v="0"/>
    <n v="5585.26"/>
    <n v="881773"/>
    <n v="0.63"/>
    <s v="Japan"/>
    <s v="-"/>
    <s v="JPY"/>
  </r>
  <r>
    <x v="0"/>
    <x v="72"/>
    <s v="CNH"/>
    <x v="57"/>
    <s v="CASH"/>
    <s v="Cash and/or Derivatives"/>
    <s v="Cash"/>
    <n v="2472.0100000000002"/>
    <n v="0"/>
    <n v="2472.0100000000002"/>
    <n v="17239"/>
    <n v="14.34"/>
    <s v="China"/>
    <s v="-"/>
    <s v="CNH"/>
  </r>
  <r>
    <x v="0"/>
    <x v="72"/>
    <s v="GBP"/>
    <x v="49"/>
    <s v="CASH"/>
    <s v="Cash and/or Derivatives"/>
    <s v="Cash"/>
    <n v="140.59"/>
    <n v="0"/>
    <n v="140.59"/>
    <n v="105"/>
    <n v="134.18"/>
    <s v="United Kingdom"/>
    <s v="-"/>
    <s v="GBP"/>
  </r>
  <r>
    <x v="0"/>
    <x v="72"/>
    <s v="HWBH6"/>
    <x v="347"/>
    <s v="FUTURE"/>
    <s v="Cash and/or Derivatives"/>
    <s v="Futures"/>
    <n v="0"/>
    <n v="0"/>
    <n v="1193159.5"/>
    <n v="23"/>
    <n v="25938.25"/>
    <s v="-"/>
    <s v="Chicago Mercantile Exchange"/>
    <s v="USD"/>
  </r>
  <r>
    <x v="0"/>
    <x v="72"/>
    <s v="TWD"/>
    <x v="64"/>
    <s v="FX"/>
    <s v="Cash and/or Derivatives"/>
    <s v="FX"/>
    <n v="-105.07"/>
    <n v="0"/>
    <n v="-105.07"/>
    <n v="3552465"/>
    <n v="1"/>
    <s v="United States"/>
    <s v="-"/>
    <s v="USD"/>
  </r>
  <r>
    <x v="3"/>
    <x v="72"/>
    <s v="FCX"/>
    <x v="256"/>
    <m/>
    <s v="Materials"/>
    <s v="Equity"/>
    <n v="34710889.780000001"/>
    <n v="8.4"/>
    <n v="34710889.780000001"/>
    <n v="614026"/>
    <n v="56.53"/>
    <s v="United States"/>
    <s v="New York Stock Exchange Inc."/>
    <s v="USD"/>
  </r>
  <r>
    <x v="3"/>
    <x v="72"/>
    <s v="AAL"/>
    <x v="270"/>
    <m/>
    <s v="Materials"/>
    <s v="Equity"/>
    <n v="32753504.989999998"/>
    <n v="7.93"/>
    <n v="32753504.989999998"/>
    <n v="758993"/>
    <n v="43.15"/>
    <s v="United Kingdom"/>
    <s v="London Stock Exchange"/>
    <s v="GBP"/>
  </r>
  <r>
    <x v="3"/>
    <x v="72"/>
    <s v="BHP"/>
    <x v="259"/>
    <m/>
    <s v="Materials"/>
    <s v="Equity"/>
    <n v="31297786.199999999"/>
    <n v="7.57"/>
    <n v="31297786.199999999"/>
    <n v="981684"/>
    <n v="31.88"/>
    <s v="Australia"/>
    <s v="Asx - All Markets"/>
    <s v="AUD"/>
  </r>
  <r>
    <x v="3"/>
    <x v="72"/>
    <s v="GMEXICOB"/>
    <x v="251"/>
    <m/>
    <s v="Materials"/>
    <s v="Equity"/>
    <n v="31217474.449999999"/>
    <n v="7.55"/>
    <n v="31217474.449999999"/>
    <n v="3065874"/>
    <n v="10.18"/>
    <s v="Mexico"/>
    <s v="Bolsa Mexicana De Valores"/>
    <s v="MXN"/>
  </r>
  <r>
    <x v="3"/>
    <x v="72"/>
    <s v="NEM"/>
    <x v="260"/>
    <m/>
    <s v="Materials"/>
    <s v="Equity"/>
    <n v="24862253.850000001"/>
    <n v="6.02"/>
    <n v="24862253.850000001"/>
    <n v="228115"/>
    <n v="108.99"/>
    <s v="United States"/>
    <s v="New York Stock Exchange Inc."/>
    <s v="USD"/>
  </r>
  <r>
    <x v="3"/>
    <x v="72"/>
    <s v="RIO"/>
    <x v="262"/>
    <m/>
    <s v="Materials"/>
    <s v="Equity"/>
    <n v="22447129.530000001"/>
    <n v="5.43"/>
    <n v="22447129.530000001"/>
    <n v="276681"/>
    <n v="81.13"/>
    <s v="United Kingdom"/>
    <s v="New York Stock Exchange Inc."/>
    <s v="USD"/>
  </r>
  <r>
    <x v="3"/>
    <x v="72"/>
    <s v="TECK.B"/>
    <x v="255"/>
    <m/>
    <s v="Materials"/>
    <s v="Equity"/>
    <n v="22084350.210000001"/>
    <n v="5.34"/>
    <n v="22084350.210000001"/>
    <n v="444600"/>
    <n v="49.67"/>
    <s v="Canada"/>
    <s v="Toronto Stock Exchange"/>
    <s v="CAD"/>
  </r>
  <r>
    <x v="3"/>
    <x v="72"/>
    <s v="ABX"/>
    <x v="265"/>
    <m/>
    <s v="Materials"/>
    <s v="Equity"/>
    <n v="20830257.379999999"/>
    <n v="5.04"/>
    <n v="20830257.379999999"/>
    <n v="434924"/>
    <n v="47.89"/>
    <s v="Canada"/>
    <s v="Toronto Stock Exchange"/>
    <s v="CAD"/>
  </r>
  <r>
    <x v="3"/>
    <x v="72"/>
    <s v="FM"/>
    <x v="252"/>
    <m/>
    <s v="Materials"/>
    <s v="Equity"/>
    <n v="19074416.34"/>
    <n v="4.62"/>
    <n v="19074416.34"/>
    <n v="668495"/>
    <n v="28.53"/>
    <s v="Canada"/>
    <s v="Toronto Stock Exchange"/>
    <s v="CAD"/>
  </r>
  <r>
    <x v="3"/>
    <x v="72"/>
    <s v="ANTO"/>
    <x v="254"/>
    <m/>
    <s v="Materials"/>
    <s v="Equity"/>
    <n v="17726500.309999999"/>
    <n v="4.29"/>
    <n v="17726500.309999999"/>
    <n v="380377"/>
    <n v="46.6"/>
    <s v="United Kingdom"/>
    <s v="London Stock Exchange"/>
    <s v="GBP"/>
  </r>
  <r>
    <x v="3"/>
    <x v="72"/>
    <s v="LUN"/>
    <x v="253"/>
    <m/>
    <s v="Materials"/>
    <s v="Equity"/>
    <n v="17327870.66"/>
    <n v="4.1900000000000004"/>
    <n v="17327870.66"/>
    <n v="733964"/>
    <n v="23.61"/>
    <s v="Canada"/>
    <s v="Toronto Stock Exchange"/>
    <s v="CAD"/>
  </r>
  <r>
    <x v="3"/>
    <x v="72"/>
    <s v="EVN"/>
    <x v="277"/>
    <m/>
    <s v="Materials"/>
    <s v="Equity"/>
    <n v="17056441.77"/>
    <n v="4.13"/>
    <n v="17056441.77"/>
    <n v="1991402"/>
    <n v="8.57"/>
    <s v="Australia"/>
    <s v="Asx - All Markets"/>
    <s v="AUD"/>
  </r>
  <r>
    <x v="3"/>
    <x v="72"/>
    <s v="SCCO"/>
    <x v="258"/>
    <m/>
    <s v="Materials"/>
    <s v="Equity"/>
    <n v="15205268.4"/>
    <n v="3.68"/>
    <n v="15205268.4"/>
    <n v="89170"/>
    <n v="170.52"/>
    <s v="Peru"/>
    <s v="New York Stock Exchange Inc."/>
    <s v="USD"/>
  </r>
  <r>
    <x v="3"/>
    <x v="72"/>
    <s v="GLEN"/>
    <x v="268"/>
    <m/>
    <s v="Materials"/>
    <s v="Equity"/>
    <n v="14881410.66"/>
    <n v="3.6"/>
    <n v="14881410.66"/>
    <n v="2450065"/>
    <n v="6.07"/>
    <s v="United Kingdom"/>
    <s v="London Stock Exchange"/>
    <s v="GBP"/>
  </r>
  <r>
    <x v="3"/>
    <x v="72"/>
    <s v="VALE"/>
    <x v="269"/>
    <m/>
    <s v="Materials"/>
    <s v="Equity"/>
    <n v="12917793.57"/>
    <n v="3.13"/>
    <n v="12917793.57"/>
    <n v="924681"/>
    <n v="13.97"/>
    <s v="Brazil"/>
    <s v="New York Stock Exchange Inc."/>
    <s v="USD"/>
  </r>
  <r>
    <x v="3"/>
    <x v="72"/>
    <s v="USD"/>
    <x v="38"/>
    <m/>
    <s v="Cash and/or Derivatives"/>
    <s v="Cash"/>
    <n v="11520342.42"/>
    <n v="2.79"/>
    <n v="11520342.42"/>
    <n v="11520342"/>
    <n v="100"/>
    <s v="United States"/>
    <s v="-"/>
    <s v="USD"/>
  </r>
  <r>
    <x v="3"/>
    <x v="72"/>
    <s v="KGH"/>
    <x v="261"/>
    <m/>
    <s v="Materials"/>
    <s v="Equity"/>
    <n v="11014220.59"/>
    <n v="2.67"/>
    <n v="11014220.59"/>
    <n v="133798"/>
    <n v="82.32"/>
    <s v="Poland"/>
    <s v="Warsaw Stock Exchange/Equities/Main Market"/>
    <s v="PLN"/>
  </r>
  <r>
    <x v="3"/>
    <x v="72"/>
    <s v="ICSUAGD"/>
    <x v="42"/>
    <m/>
    <s v="Cash and/or Derivatives"/>
    <s v="Money Market"/>
    <n v="10488653"/>
    <n v="2.54"/>
    <n v="10488653"/>
    <n v="10488653"/>
    <n v="1"/>
    <s v="Ireland"/>
    <s v="-"/>
    <s v="USD"/>
  </r>
  <r>
    <x v="3"/>
    <x v="72"/>
    <s v="HBM"/>
    <x v="263"/>
    <m/>
    <s v="Materials"/>
    <s v="Equity"/>
    <n v="8391921.6600000001"/>
    <n v="2.0299999999999998"/>
    <n v="8391921.6600000001"/>
    <n v="388518"/>
    <n v="21.6"/>
    <s v="Canada"/>
    <s v="Toronto Stock Exchange"/>
    <s v="CAD"/>
  </r>
  <r>
    <x v="3"/>
    <x v="72"/>
    <s v="IVN"/>
    <x v="264"/>
    <m/>
    <s v="Materials"/>
    <s v="Equity"/>
    <n v="7586382.7400000002"/>
    <n v="1.84"/>
    <n v="7586382.7400000002"/>
    <n v="649213"/>
    <n v="11.69"/>
    <s v="Canada"/>
    <s v="Toronto Stock Exchange"/>
    <s v="CAD"/>
  </r>
  <r>
    <x v="3"/>
    <x v="72"/>
    <s v="AMMN"/>
    <x v="288"/>
    <m/>
    <s v="Materials"/>
    <s v="Equity"/>
    <n v="6606884.8200000003"/>
    <n v="1.6"/>
    <n v="6606884.8200000003"/>
    <n v="13619100"/>
    <n v="0.49"/>
    <s v="Indonesia"/>
    <s v="Indonesia Stock Exchange"/>
    <s v="IDR"/>
  </r>
  <r>
    <x v="3"/>
    <x v="72"/>
    <s v="CS"/>
    <x v="266"/>
    <m/>
    <s v="Materials"/>
    <s v="Equity"/>
    <n v="6466880.4400000004"/>
    <n v="1.56"/>
    <n v="6466880.4400000004"/>
    <n v="656568"/>
    <n v="9.85"/>
    <s v="Canada"/>
    <s v="Toronto Stock Exchange"/>
    <s v="CAD"/>
  </r>
  <r>
    <x v="3"/>
    <x v="72"/>
    <s v="SFR"/>
    <x v="267"/>
    <m/>
    <s v="Materials"/>
    <s v="Equity"/>
    <n v="5630778.1299999999"/>
    <n v="1.36"/>
    <n v="5630778.1299999999"/>
    <n v="451906"/>
    <n v="12.46"/>
    <s v="Australia"/>
    <s v="Asx - All Markets"/>
    <s v="AUD"/>
  </r>
  <r>
    <x v="3"/>
    <x v="72"/>
    <n v="1208"/>
    <x v="271"/>
    <m/>
    <s v="Materials"/>
    <s v="Equity"/>
    <n v="4591576.76"/>
    <n v="1.1100000000000001"/>
    <n v="4591576.76"/>
    <n v="3828000"/>
    <n v="1.2"/>
    <s v="China"/>
    <s v="Hong Kong Exchanges And Clearing Ltd"/>
    <s v="HKD"/>
  </r>
  <r>
    <x v="3"/>
    <x v="72"/>
    <s v="S32"/>
    <x v="281"/>
    <m/>
    <s v="Materials"/>
    <s v="Equity"/>
    <n v="2966516.39"/>
    <n v="0.72"/>
    <n v="2966516.39"/>
    <n v="1153306"/>
    <n v="2.57"/>
    <s v="Australia"/>
    <s v="Asx - All Markets"/>
    <s v="AUD"/>
  </r>
  <r>
    <x v="3"/>
    <x v="72"/>
    <s v="ERO"/>
    <x v="274"/>
    <m/>
    <s v="Materials"/>
    <s v="Equity"/>
    <n v="2963552.69"/>
    <n v="0.72"/>
    <n v="2963552.69"/>
    <n v="101157"/>
    <n v="29.3"/>
    <s v="Canada"/>
    <s v="Toronto Stock Exchange"/>
    <s v="CAD"/>
  </r>
  <r>
    <x v="3"/>
    <x v="72"/>
    <s v="NGEX"/>
    <x v="275"/>
    <m/>
    <s v="Materials"/>
    <s v="Equity"/>
    <n v="2705858.88"/>
    <n v="0.65"/>
    <n v="2705858.88"/>
    <n v="132610"/>
    <n v="20.399999999999999"/>
    <s v="Canada"/>
    <s v="Toronto Stock Exchange"/>
    <s v="CAD"/>
  </r>
  <r>
    <x v="3"/>
    <x v="72"/>
    <n v="1258"/>
    <x v="273"/>
    <m/>
    <s v="Materials"/>
    <s v="Equity"/>
    <n v="2399853.75"/>
    <n v="0.57999999999999996"/>
    <n v="2399853.75"/>
    <n v="1270000"/>
    <n v="1.89"/>
    <s v="China"/>
    <s v="Hong Kong Exchanges And Clearing Ltd"/>
    <s v="HKD"/>
  </r>
  <r>
    <x v="3"/>
    <x v="72"/>
    <s v="TKO"/>
    <x v="276"/>
    <m/>
    <s v="Materials"/>
    <s v="Equity"/>
    <n v="2097834.4900000002"/>
    <n v="0.51"/>
    <n v="2097834.4900000002"/>
    <n v="351894"/>
    <n v="5.96"/>
    <s v="Canada"/>
    <s v="Toronto Stock Exchange"/>
    <s v="CAD"/>
  </r>
  <r>
    <x v="3"/>
    <x v="72"/>
    <n v="601899"/>
    <x v="289"/>
    <m/>
    <s v="Materials"/>
    <s v="Equity"/>
    <n v="1698841.49"/>
    <n v="0.41"/>
    <n v="1698841.49"/>
    <n v="318300"/>
    <n v="5.34"/>
    <s v="China"/>
    <s v="Shanghai Stock Exchange"/>
    <s v="CNY"/>
  </r>
  <r>
    <x v="3"/>
    <x v="72"/>
    <s v="FOM"/>
    <x v="280"/>
    <m/>
    <s v="Materials"/>
    <s v="Equity"/>
    <n v="1247081.23"/>
    <n v="0.3"/>
    <n v="1247081.23"/>
    <n v="313781"/>
    <n v="3.97"/>
    <s v="Canada"/>
    <s v="Toronto Stock Exchange"/>
    <s v="CAD"/>
  </r>
  <r>
    <x v="3"/>
    <x v="72"/>
    <s v="NDM"/>
    <x v="279"/>
    <m/>
    <s v="Materials"/>
    <s v="Equity"/>
    <n v="1184660.05"/>
    <n v="0.28999999999999998"/>
    <n v="1184660.05"/>
    <n v="539467"/>
    <n v="2.2000000000000002"/>
    <s v="Canada"/>
    <s v="Toronto Stock Exchange"/>
    <s v="CAD"/>
  </r>
  <r>
    <x v="3"/>
    <x v="72"/>
    <s v="ATYM"/>
    <x v="278"/>
    <m/>
    <s v="Materials"/>
    <s v="Equity"/>
    <n v="1138598.8400000001"/>
    <n v="0.28000000000000003"/>
    <n v="1138598.8400000001"/>
    <n v="95879"/>
    <n v="11.88"/>
    <s v="United Kingdom"/>
    <s v="London Stock Exchange"/>
    <s v="GBP"/>
  </r>
  <r>
    <x v="3"/>
    <x v="72"/>
    <n v="1515"/>
    <x v="284"/>
    <m/>
    <s v="Materials"/>
    <s v="Equity"/>
    <n v="1082010.45"/>
    <n v="0.26"/>
    <n v="1082010.45"/>
    <n v="65100"/>
    <n v="16.62"/>
    <s v="Japan"/>
    <s v="Tokyo Stock Exchange"/>
    <s v="JPY"/>
  </r>
  <r>
    <x v="3"/>
    <x v="72"/>
    <n v="600362"/>
    <x v="285"/>
    <m/>
    <s v="Materials"/>
    <s v="Equity"/>
    <n v="976282.14"/>
    <n v="0.24"/>
    <n v="976282.14"/>
    <n v="120500"/>
    <n v="8.1"/>
    <s v="China"/>
    <s v="Shanghai Stock Exchange"/>
    <s v="CNY"/>
  </r>
  <r>
    <x v="3"/>
    <x v="72"/>
    <s v="ASM"/>
    <x v="353"/>
    <m/>
    <s v="Materials"/>
    <s v="Equity"/>
    <n v="938088.7"/>
    <n v="0.23"/>
    <n v="938088.7"/>
    <n v="150105"/>
    <n v="6.25"/>
    <s v="Canada"/>
    <s v="Toronto Stock Exchange"/>
    <s v="CAD"/>
  </r>
  <r>
    <x v="3"/>
    <x v="72"/>
    <n v="603993"/>
    <x v="295"/>
    <m/>
    <s v="Materials"/>
    <s v="Equity"/>
    <n v="879690.55"/>
    <n v="0.21"/>
    <n v="879690.55"/>
    <n v="269300"/>
    <n v="3.27"/>
    <s v="China"/>
    <s v="Shanghai Stock Exchange"/>
    <s v="CNY"/>
  </r>
  <r>
    <x v="3"/>
    <x v="72"/>
    <s v="DVP"/>
    <x v="286"/>
    <m/>
    <s v="Materials"/>
    <s v="Equity"/>
    <n v="857956.49"/>
    <n v="0.21"/>
    <n v="857956.49"/>
    <n v="258906"/>
    <n v="3.31"/>
    <s v="Australia"/>
    <s v="Asx - All Markets"/>
    <s v="AUD"/>
  </r>
  <r>
    <x v="3"/>
    <x v="72"/>
    <s v="FFM"/>
    <x v="282"/>
    <m/>
    <s v="Materials"/>
    <s v="Equity"/>
    <n v="855056.83"/>
    <n v="0.21"/>
    <n v="855056.83"/>
    <n v="666580"/>
    <n v="1.28"/>
    <s v="Australia"/>
    <s v="Asx - All Markets"/>
    <s v="AUD"/>
  </r>
  <r>
    <x v="3"/>
    <x v="72"/>
    <s v="SLS"/>
    <x v="283"/>
    <m/>
    <s v="Materials"/>
    <s v="Equity"/>
    <n v="771710.71"/>
    <n v="0.19"/>
    <n v="771710.71"/>
    <n v="97439"/>
    <n v="7.92"/>
    <s v="Canada"/>
    <s v="Toronto Stock Exchange"/>
    <s v="CAD"/>
  </r>
  <r>
    <x v="3"/>
    <x v="72"/>
    <s v="SOLG"/>
    <x v="290"/>
    <m/>
    <s v="Materials"/>
    <s v="Equity"/>
    <n v="604290.19999999995"/>
    <n v="0.15"/>
    <n v="604290.19999999995"/>
    <n v="1619932"/>
    <n v="0.37"/>
    <s v="United Kingdom"/>
    <s v="London Stock Exchange"/>
    <s v="GBP"/>
  </r>
  <r>
    <x v="3"/>
    <x v="72"/>
    <n v="601168"/>
    <x v="287"/>
    <m/>
    <s v="Materials"/>
    <s v="Equity"/>
    <n v="571386.86"/>
    <n v="0.14000000000000001"/>
    <n v="571386.86"/>
    <n v="140900"/>
    <n v="4.0599999999999996"/>
    <s v="China"/>
    <s v="Shanghai Stock Exchange"/>
    <s v="CNY"/>
  </r>
  <r>
    <x v="3"/>
    <x v="72"/>
    <s v="CAML"/>
    <x v="291"/>
    <m/>
    <s v="Materials"/>
    <s v="Equity"/>
    <n v="443271.69"/>
    <n v="0.11"/>
    <n v="443271.69"/>
    <n v="175528"/>
    <n v="2.5299999999999998"/>
    <s v="United Kingdom"/>
    <s v="London Stock Exchange"/>
    <s v="GBP"/>
  </r>
  <r>
    <x v="3"/>
    <x v="72"/>
    <n v="878"/>
    <x v="293"/>
    <m/>
    <s v="Materials"/>
    <s v="Equity"/>
    <n v="374350.02"/>
    <n v="0.09"/>
    <n v="374350.02"/>
    <n v="117700"/>
    <n v="3.18"/>
    <s v="China"/>
    <s v="Shenzhen Stock Exchange"/>
    <s v="CNY"/>
  </r>
  <r>
    <x v="3"/>
    <x v="72"/>
    <n v="601212"/>
    <x v="292"/>
    <m/>
    <s v="Materials"/>
    <s v="Equity"/>
    <n v="367323.28"/>
    <n v="0.09"/>
    <n v="367323.28"/>
    <n v="432700"/>
    <n v="0.85"/>
    <s v="China"/>
    <s v="Shanghai Stock Exchange"/>
    <s v="CNY"/>
  </r>
  <r>
    <x v="3"/>
    <x v="72"/>
    <n v="737"/>
    <x v="294"/>
    <m/>
    <s v="Materials"/>
    <s v="Equity"/>
    <n v="252126.22"/>
    <n v="0.06"/>
    <n v="252126.22"/>
    <n v="111000"/>
    <n v="2.27"/>
    <s v="China"/>
    <s v="Shenzhen Stock Exchange"/>
    <s v="CNY"/>
  </r>
  <r>
    <x v="3"/>
    <x v="72"/>
    <n v="600490"/>
    <x v="354"/>
    <m/>
    <s v="Materials"/>
    <s v="Equity"/>
    <n v="151768.16"/>
    <n v="0.04"/>
    <n v="151768.16"/>
    <n v="128600"/>
    <n v="1.18"/>
    <s v="China"/>
    <s v="Shanghai Stock Exchange"/>
    <s v="CNY"/>
  </r>
  <r>
    <x v="3"/>
    <x v="72"/>
    <s v="MSIFT"/>
    <x v="142"/>
    <m/>
    <s v="Cash and/or Derivatives"/>
    <s v="Cash Collateral and Margins"/>
    <n v="81000"/>
    <n v="0.02"/>
    <n v="81000"/>
    <n v="81000"/>
    <n v="100"/>
    <s v="United States"/>
    <s v="-"/>
    <s v="USD"/>
  </r>
  <r>
    <x v="3"/>
    <x v="72"/>
    <n v="2362"/>
    <x v="296"/>
    <m/>
    <s v="Materials"/>
    <s v="Equity"/>
    <n v="70345.73"/>
    <n v="0.02"/>
    <n v="70345.73"/>
    <n v="1071000"/>
    <n v="7.0000000000000007E-2"/>
    <s v="China"/>
    <s v="Hong Kong Exchanges And Clearing Ltd"/>
    <s v="HKD"/>
  </r>
  <r>
    <x v="3"/>
    <x v="72"/>
    <s v="EUR"/>
    <x v="43"/>
    <m/>
    <s v="Cash and/or Derivatives"/>
    <s v="Cash"/>
    <n v="60150"/>
    <n v="0.01"/>
    <n v="60150"/>
    <n v="51671"/>
    <n v="116.41"/>
    <s v="European Union"/>
    <s v="-"/>
    <s v="EUR"/>
  </r>
  <r>
    <x v="3"/>
    <x v="72"/>
    <s v="BRL"/>
    <x v="298"/>
    <m/>
    <s v="Cash and/or Derivatives"/>
    <s v="Cash"/>
    <n v="3800.77"/>
    <n v="0"/>
    <n v="3800.77"/>
    <n v="20352"/>
    <n v="18.68"/>
    <s v="Brazil"/>
    <s v="-"/>
    <s v="BRL"/>
  </r>
  <r>
    <x v="3"/>
    <x v="72"/>
    <s v="IDR"/>
    <x v="304"/>
    <m/>
    <s v="Cash and/or Derivatives"/>
    <s v="FX"/>
    <n v="279.39999999999998"/>
    <n v="0"/>
    <n v="279.39999999999998"/>
    <n v="2548540000"/>
    <n v="1"/>
    <s v="United States"/>
    <s v="-"/>
    <s v="USD"/>
  </r>
  <r>
    <x v="3"/>
    <x v="72"/>
    <s v="CNH"/>
    <x v="62"/>
    <m/>
    <s v="Cash and/or Derivatives"/>
    <s v="FX"/>
    <n v="155.19"/>
    <n v="0"/>
    <n v="155.19"/>
    <n v="855867"/>
    <n v="1"/>
    <s v="United States"/>
    <s v="-"/>
    <s v="USD"/>
  </r>
  <r>
    <x v="3"/>
    <x v="72"/>
    <s v="CNH"/>
    <x v="62"/>
    <m/>
    <s v="Cash and/or Derivatives"/>
    <s v="FX"/>
    <n v="155.19"/>
    <n v="0"/>
    <n v="155.19"/>
    <n v="855867"/>
    <n v="1"/>
    <s v="United States"/>
    <s v="-"/>
    <s v="USD"/>
  </r>
  <r>
    <x v="3"/>
    <x v="72"/>
    <s v="CNH"/>
    <x v="62"/>
    <m/>
    <s v="Cash and/or Derivatives"/>
    <s v="FX"/>
    <n v="155.19"/>
    <n v="0"/>
    <n v="155.19"/>
    <n v="855867"/>
    <n v="1"/>
    <s v="United States"/>
    <s v="-"/>
    <s v="USD"/>
  </r>
  <r>
    <x v="3"/>
    <x v="72"/>
    <s v="IDR"/>
    <x v="304"/>
    <m/>
    <s v="Cash and/or Derivatives"/>
    <s v="FX"/>
    <n v="139.69999999999999"/>
    <n v="0"/>
    <n v="139.69999999999999"/>
    <n v="1274270000"/>
    <n v="1"/>
    <s v="United States"/>
    <s v="-"/>
    <s v="USD"/>
  </r>
  <r>
    <x v="3"/>
    <x v="72"/>
    <s v="IDR"/>
    <x v="304"/>
    <m/>
    <s v="Cash and/or Derivatives"/>
    <s v="FX"/>
    <n v="-17.46"/>
    <n v="0"/>
    <n v="-17.46"/>
    <n v="2572735000"/>
    <n v="1"/>
    <s v="United States"/>
    <s v="-"/>
    <s v="USD"/>
  </r>
  <r>
    <x v="3"/>
    <x v="72"/>
    <s v="IDR"/>
    <x v="304"/>
    <m/>
    <s v="Cash and/or Derivatives"/>
    <s v="FX"/>
    <n v="-17.46"/>
    <n v="0"/>
    <n v="-17.46"/>
    <n v="2572735000"/>
    <n v="1"/>
    <s v="United States"/>
    <s v="-"/>
    <s v="USD"/>
  </r>
  <r>
    <x v="3"/>
    <x v="72"/>
    <s v="IDR"/>
    <x v="304"/>
    <m/>
    <s v="Cash and/or Derivatives"/>
    <s v="FX"/>
    <n v="-17.46"/>
    <n v="0"/>
    <n v="-17.46"/>
    <n v="2572735000"/>
    <n v="1"/>
    <s v="United States"/>
    <s v="-"/>
    <s v="USD"/>
  </r>
  <r>
    <x v="3"/>
    <x v="72"/>
    <s v="GBP"/>
    <x v="145"/>
    <m/>
    <s v="Cash and/or Derivatives"/>
    <s v="FX"/>
    <n v="-15.02"/>
    <n v="0"/>
    <n v="-15.02"/>
    <n v="1155674"/>
    <n v="1"/>
    <s v="United States"/>
    <s v="-"/>
    <s v="USD"/>
  </r>
  <r>
    <x v="3"/>
    <x v="72"/>
    <s v="CAD"/>
    <x v="299"/>
    <m/>
    <s v="Cash and/or Derivatives"/>
    <s v="FX"/>
    <n v="-13.32"/>
    <n v="0"/>
    <n v="-13.32"/>
    <n v="1835991"/>
    <n v="1"/>
    <s v="United States"/>
    <s v="-"/>
    <s v="USD"/>
  </r>
  <r>
    <x v="3"/>
    <x v="72"/>
    <s v="AUD"/>
    <x v="301"/>
    <m/>
    <s v="Cash and/or Derivatives"/>
    <s v="FX"/>
    <n v="-10.97"/>
    <n v="0"/>
    <n v="-10.97"/>
    <n v="2069762"/>
    <n v="1"/>
    <s v="United States"/>
    <s v="-"/>
    <s v="USD"/>
  </r>
  <r>
    <x v="3"/>
    <x v="72"/>
    <s v="GBP"/>
    <x v="145"/>
    <m/>
    <s v="Cash and/or Derivatives"/>
    <s v="FX"/>
    <n v="-7.51"/>
    <n v="0"/>
    <n v="-7.51"/>
    <n v="577837"/>
    <n v="1"/>
    <s v="United States"/>
    <s v="-"/>
    <s v="USD"/>
  </r>
  <r>
    <x v="3"/>
    <x v="72"/>
    <s v="AUD"/>
    <x v="301"/>
    <m/>
    <s v="Cash and/or Derivatives"/>
    <s v="FX"/>
    <n v="-5.48"/>
    <n v="0"/>
    <n v="-5.48"/>
    <n v="1034881"/>
    <n v="1"/>
    <s v="United States"/>
    <s v="-"/>
    <s v="USD"/>
  </r>
  <r>
    <x v="3"/>
    <x v="72"/>
    <s v="PLN"/>
    <x v="303"/>
    <m/>
    <s v="Cash and/or Derivatives"/>
    <s v="FX"/>
    <n v="-2.85"/>
    <n v="0"/>
    <n v="-2.85"/>
    <n v="933248"/>
    <n v="1"/>
    <s v="United States"/>
    <s v="-"/>
    <s v="USD"/>
  </r>
  <r>
    <x v="3"/>
    <x v="72"/>
    <s v="HKD"/>
    <x v="63"/>
    <m/>
    <s v="Cash and/or Derivatives"/>
    <s v="FX"/>
    <n v="-1.58"/>
    <n v="0"/>
    <n v="-1.58"/>
    <n v="1232180"/>
    <n v="1"/>
    <s v="United States"/>
    <s v="-"/>
    <s v="USD"/>
  </r>
  <r>
    <x v="3"/>
    <x v="72"/>
    <s v="PLN"/>
    <x v="303"/>
    <m/>
    <s v="Cash and/or Derivatives"/>
    <s v="FX"/>
    <n v="-1.43"/>
    <n v="0"/>
    <n v="-1.43"/>
    <n v="466624"/>
    <n v="1"/>
    <s v="United States"/>
    <s v="-"/>
    <s v="USD"/>
  </r>
  <r>
    <x v="3"/>
    <x v="72"/>
    <s v="CNH"/>
    <x v="62"/>
    <m/>
    <s v="Cash and/or Derivatives"/>
    <s v="FX"/>
    <n v="-1.22"/>
    <n v="0"/>
    <n v="-1.22"/>
    <n v="846066"/>
    <n v="1"/>
    <s v="United States"/>
    <s v="-"/>
    <s v="USD"/>
  </r>
  <r>
    <x v="3"/>
    <x v="72"/>
    <s v="HKD"/>
    <x v="63"/>
    <m/>
    <s v="Cash and/or Derivatives"/>
    <s v="FX"/>
    <n v="-0.79"/>
    <n v="0"/>
    <n v="-0.79"/>
    <n v="616090"/>
    <n v="1"/>
    <s v="United States"/>
    <s v="-"/>
    <s v="USD"/>
  </r>
  <r>
    <x v="3"/>
    <x v="72"/>
    <s v="CNH"/>
    <x v="62"/>
    <m/>
    <s v="Cash and/or Derivatives"/>
    <s v="FX"/>
    <n v="-0.61"/>
    <n v="0"/>
    <n v="-0.61"/>
    <n v="423033"/>
    <n v="1"/>
    <s v="United States"/>
    <s v="-"/>
    <s v="USD"/>
  </r>
  <r>
    <x v="3"/>
    <x v="72"/>
    <s v="JPY"/>
    <x v="61"/>
    <m/>
    <s v="Cash and/or Derivatives"/>
    <s v="FX"/>
    <n v="-0.21"/>
    <n v="0"/>
    <n v="-0.21"/>
    <n v="4160000"/>
    <n v="1"/>
    <s v="United States"/>
    <s v="-"/>
    <s v="USD"/>
  </r>
  <r>
    <x v="3"/>
    <x v="72"/>
    <s v="JPY"/>
    <x v="61"/>
    <m/>
    <s v="Cash and/or Derivatives"/>
    <s v="FX"/>
    <n v="-0.11"/>
    <n v="0"/>
    <n v="-0.11"/>
    <n v="2080000"/>
    <n v="1"/>
    <s v="United States"/>
    <s v="-"/>
    <s v="USD"/>
  </r>
  <r>
    <x v="3"/>
    <x v="72"/>
    <s v="MXN"/>
    <x v="302"/>
    <m/>
    <s v="Cash and/or Derivatives"/>
    <s v="FX"/>
    <n v="3.45"/>
    <n v="0"/>
    <n v="3.45"/>
    <n v="6426552"/>
    <n v="1"/>
    <s v="United States"/>
    <s v="-"/>
    <s v="USD"/>
  </r>
  <r>
    <x v="3"/>
    <x v="72"/>
    <s v="MXN"/>
    <x v="302"/>
    <m/>
    <s v="Cash and/or Derivatives"/>
    <s v="FX"/>
    <n v="6.9"/>
    <n v="0"/>
    <n v="6.9"/>
    <n v="12853104"/>
    <n v="1"/>
    <s v="United States"/>
    <s v="-"/>
    <s v="USD"/>
  </r>
  <r>
    <x v="3"/>
    <x v="72"/>
    <s v="IXDH6"/>
    <x v="345"/>
    <m/>
    <s v="Cash and/or Derivatives"/>
    <s v="Futures"/>
    <n v="0"/>
    <n v="0"/>
    <n v="205880"/>
    <n v="2"/>
    <n v="1029.4000000000001"/>
    <s v="-"/>
    <s v="Chicago Mercantile Exchange"/>
    <s v="USD"/>
  </r>
  <r>
    <x v="3"/>
    <x v="72"/>
    <s v="JSH6"/>
    <x v="346"/>
    <m/>
    <s v="Cash and/or Derivatives"/>
    <s v="Futures"/>
    <n v="0"/>
    <n v="0"/>
    <n v="889314.19"/>
    <n v="22"/>
    <n v="808.47"/>
    <s v="European Union"/>
    <s v="Eurex Deutschland"/>
    <s v="EUR"/>
  </r>
  <r>
    <x v="3"/>
    <x v="72"/>
    <s v="CAD"/>
    <x v="299"/>
    <m/>
    <s v="Cash and/or Derivatives"/>
    <s v="FX"/>
    <n v="-26.65"/>
    <n v="0"/>
    <n v="-26.65"/>
    <n v="3671981"/>
    <n v="1"/>
    <s v="United States"/>
    <s v="-"/>
    <s v="USD"/>
  </r>
  <r>
    <x v="3"/>
    <x v="72"/>
    <s v="HKD"/>
    <x v="63"/>
    <m/>
    <s v="Cash and/or Derivatives"/>
    <s v="FX"/>
    <n v="-77.44"/>
    <n v="0"/>
    <n v="-77.44"/>
    <n v="1274000"/>
    <n v="1"/>
    <s v="United States"/>
    <s v="-"/>
    <s v="USD"/>
  </r>
  <r>
    <x v="3"/>
    <x v="72"/>
    <s v="HKD"/>
    <x v="63"/>
    <m/>
    <s v="Cash and/or Derivatives"/>
    <s v="FX"/>
    <n v="-77.44"/>
    <n v="0"/>
    <n v="-77.44"/>
    <n v="1274000"/>
    <n v="1"/>
    <s v="United States"/>
    <s v="-"/>
    <s v="USD"/>
  </r>
  <r>
    <x v="3"/>
    <x v="72"/>
    <s v="HKD"/>
    <x v="63"/>
    <m/>
    <s v="Cash and/or Derivatives"/>
    <s v="FX"/>
    <n v="-77.44"/>
    <n v="0"/>
    <n v="-77.44"/>
    <n v="1274000"/>
    <n v="1"/>
    <s v="United States"/>
    <s v="-"/>
    <s v="USD"/>
  </r>
  <r>
    <x v="3"/>
    <x v="72"/>
    <s v="JPY"/>
    <x v="61"/>
    <m/>
    <s v="Cash and/or Derivatives"/>
    <s v="FX"/>
    <n v="-175.23"/>
    <n v="0"/>
    <n v="-175.23"/>
    <n v="4236800"/>
    <n v="1"/>
    <s v="United States"/>
    <s v="-"/>
    <s v="USD"/>
  </r>
  <r>
    <x v="3"/>
    <x v="72"/>
    <s v="JPY"/>
    <x v="61"/>
    <m/>
    <s v="Cash and/or Derivatives"/>
    <s v="FX"/>
    <n v="-175.23"/>
    <n v="0"/>
    <n v="-175.23"/>
    <n v="4236800"/>
    <n v="1"/>
    <s v="United States"/>
    <s v="-"/>
    <s v="USD"/>
  </r>
  <r>
    <x v="3"/>
    <x v="72"/>
    <s v="JPY"/>
    <x v="61"/>
    <m/>
    <s v="Cash and/or Derivatives"/>
    <s v="FX"/>
    <n v="-175.23"/>
    <n v="0"/>
    <n v="-175.23"/>
    <n v="4236800"/>
    <n v="1"/>
    <s v="United States"/>
    <s v="-"/>
    <s v="USD"/>
  </r>
  <r>
    <x v="3"/>
    <x v="72"/>
    <s v="PLN"/>
    <x v="303"/>
    <m/>
    <s v="Cash and/or Derivatives"/>
    <s v="FX"/>
    <n v="-418.02"/>
    <n v="0"/>
    <n v="-418.02"/>
    <n v="939905"/>
    <n v="1"/>
    <s v="United States"/>
    <s v="-"/>
    <s v="USD"/>
  </r>
  <r>
    <x v="3"/>
    <x v="72"/>
    <s v="PLN"/>
    <x v="303"/>
    <m/>
    <s v="Cash and/or Derivatives"/>
    <s v="FX"/>
    <n v="-418.02"/>
    <n v="0"/>
    <n v="-418.02"/>
    <n v="939905"/>
    <n v="1"/>
    <s v="United States"/>
    <s v="-"/>
    <s v="USD"/>
  </r>
  <r>
    <x v="3"/>
    <x v="72"/>
    <s v="PLN"/>
    <x v="303"/>
    <m/>
    <s v="Cash and/or Derivatives"/>
    <s v="FX"/>
    <n v="-418.02"/>
    <n v="0"/>
    <n v="-418.02"/>
    <n v="939905"/>
    <n v="1"/>
    <s v="United States"/>
    <s v="-"/>
    <s v="USD"/>
  </r>
  <r>
    <x v="3"/>
    <x v="72"/>
    <s v="GBP"/>
    <x v="145"/>
    <m/>
    <s v="Cash and/or Derivatives"/>
    <s v="FX"/>
    <n v="-2758.57"/>
    <n v="0"/>
    <n v="-2758.57"/>
    <n v="1193152"/>
    <n v="1"/>
    <s v="United States"/>
    <s v="-"/>
    <s v="USD"/>
  </r>
  <r>
    <x v="3"/>
    <x v="72"/>
    <s v="GBP"/>
    <x v="145"/>
    <m/>
    <s v="Cash and/or Derivatives"/>
    <s v="FX"/>
    <n v="-2758.57"/>
    <n v="0"/>
    <n v="-2758.57"/>
    <n v="1193152"/>
    <n v="1"/>
    <s v="United States"/>
    <s v="-"/>
    <s v="USD"/>
  </r>
  <r>
    <x v="3"/>
    <x v="72"/>
    <s v="GBP"/>
    <x v="145"/>
    <m/>
    <s v="Cash and/or Derivatives"/>
    <s v="FX"/>
    <n v="-2758.57"/>
    <n v="0"/>
    <n v="-2758.57"/>
    <n v="1193152"/>
    <n v="1"/>
    <s v="United States"/>
    <s v="-"/>
    <s v="USD"/>
  </r>
  <r>
    <x v="3"/>
    <x v="72"/>
    <s v="AUD"/>
    <x v="301"/>
    <m/>
    <s v="Cash and/or Derivatives"/>
    <s v="FX"/>
    <n v="-3690.69"/>
    <n v="0"/>
    <n v="-3690.69"/>
    <n v="2093415"/>
    <n v="1"/>
    <s v="United States"/>
    <s v="-"/>
    <s v="USD"/>
  </r>
  <r>
    <x v="3"/>
    <x v="72"/>
    <s v="AUD"/>
    <x v="301"/>
    <m/>
    <s v="Cash and/or Derivatives"/>
    <s v="FX"/>
    <n v="-3690.69"/>
    <n v="0"/>
    <n v="-3690.69"/>
    <n v="2093415"/>
    <n v="1"/>
    <s v="United States"/>
    <s v="-"/>
    <s v="USD"/>
  </r>
  <r>
    <x v="3"/>
    <x v="72"/>
    <s v="AUD"/>
    <x v="301"/>
    <m/>
    <s v="Cash and/or Derivatives"/>
    <s v="FX"/>
    <n v="-3690.69"/>
    <n v="0"/>
    <n v="-3690.69"/>
    <n v="2093415"/>
    <n v="1"/>
    <s v="United States"/>
    <s v="-"/>
    <s v="USD"/>
  </r>
  <r>
    <x v="3"/>
    <x v="72"/>
    <s v="JPY"/>
    <x v="46"/>
    <m/>
    <s v="Cash and/or Derivatives"/>
    <s v="Cash"/>
    <n v="-114493.99"/>
    <n v="-0.03"/>
    <n v="-114493.99"/>
    <n v="-18075739"/>
    <n v="0.63"/>
    <s v="Japan"/>
    <s v="-"/>
    <s v="JPY"/>
  </r>
  <r>
    <x v="3"/>
    <x v="72"/>
    <s v="CNH"/>
    <x v="57"/>
    <m/>
    <s v="Cash and/or Derivatives"/>
    <s v="Cash"/>
    <n v="-548043.78"/>
    <n v="-0.13"/>
    <n v="-548043.78"/>
    <n v="-3821865"/>
    <n v="14.34"/>
    <s v="China"/>
    <s v="-"/>
    <s v="CNH"/>
  </r>
  <r>
    <x v="3"/>
    <x v="72"/>
    <s v="IDR"/>
    <x v="249"/>
    <m/>
    <s v="Cash and/or Derivatives"/>
    <s v="Cash"/>
    <n v="-660501.16"/>
    <n v="-0.16"/>
    <n v="-660501.16"/>
    <n v="-11096419553"/>
    <n v="0.01"/>
    <s v="Indonesia"/>
    <s v="-"/>
    <s v="IDR"/>
  </r>
  <r>
    <x v="3"/>
    <x v="72"/>
    <s v="HKD"/>
    <x v="45"/>
    <m/>
    <s v="Cash and/or Derivatives"/>
    <s v="Cash"/>
    <n v="-707419.48"/>
    <n v="-0.17"/>
    <n v="-707419.48"/>
    <n v="-5514406"/>
    <n v="12.83"/>
    <s v="Hong Kong"/>
    <s v="-"/>
    <s v="HKD"/>
  </r>
  <r>
    <x v="3"/>
    <x v="72"/>
    <s v="MXN"/>
    <x v="272"/>
    <m/>
    <s v="Cash and/or Derivatives"/>
    <s v="Cash"/>
    <n v="-986961.16"/>
    <n v="-0.24"/>
    <n v="-986961.16"/>
    <n v="-17736185"/>
    <n v="5.56"/>
    <s v="Mexico"/>
    <s v="-"/>
    <s v="MXN"/>
  </r>
  <r>
    <x v="3"/>
    <x v="72"/>
    <s v="PLN"/>
    <x v="233"/>
    <m/>
    <s v="Cash and/or Derivatives"/>
    <s v="Cash"/>
    <n v="-1112636.8500000001"/>
    <n v="-0.27"/>
    <n v="-1112636.8500000001"/>
    <n v="-4025075"/>
    <n v="27.64"/>
    <s v="Poland"/>
    <s v="-"/>
    <s v="PLN"/>
  </r>
  <r>
    <x v="3"/>
    <x v="72"/>
    <s v="CAD"/>
    <x v="257"/>
    <m/>
    <s v="Cash and/or Derivatives"/>
    <s v="Cash"/>
    <n v="-3785408.6"/>
    <n v="-0.92"/>
    <n v="-3785408.6"/>
    <n v="-5257554"/>
    <n v="72"/>
    <s v="Canada"/>
    <s v="-"/>
    <s v="CAD"/>
  </r>
  <r>
    <x v="3"/>
    <x v="72"/>
    <s v="AUD"/>
    <x v="231"/>
    <m/>
    <s v="Cash and/or Derivatives"/>
    <s v="Cash"/>
    <n v="-6225815.5300000003"/>
    <n v="-1.51"/>
    <n v="-6225815.5300000003"/>
    <n v="-9318688"/>
    <n v="66.81"/>
    <s v="Australia"/>
    <s v="-"/>
    <s v="AUD"/>
  </r>
  <r>
    <x v="3"/>
    <x v="72"/>
    <s v="GBP"/>
    <x v="49"/>
    <m/>
    <s v="Cash and/or Derivatives"/>
    <s v="Cash"/>
    <n v="-7012580.7199999997"/>
    <n v="-1.7"/>
    <n v="-7012580.7199999997"/>
    <n v="-5226054"/>
    <n v="134.18"/>
    <s v="United Kingdom"/>
    <s v="-"/>
    <s v="GBP"/>
  </r>
  <r>
    <x v="4"/>
    <x v="72"/>
    <s v="RHM"/>
    <x v="312"/>
    <m/>
    <s v="Industrials"/>
    <s v="Equity"/>
    <n v="22154000"/>
    <n v="13.79"/>
    <n v="22154000"/>
    <n v="11660"/>
    <n v="1900"/>
    <s v="Germany"/>
    <s v="Xetra"/>
    <s v="EUR"/>
  </r>
  <r>
    <x v="4"/>
    <x v="72"/>
    <s v="BA."/>
    <x v="313"/>
    <m/>
    <s v="Industrials"/>
    <s v="Equity"/>
    <n v="21797968.16"/>
    <n v="13.57"/>
    <n v="21797968.16"/>
    <n v="921114"/>
    <n v="23.66"/>
    <s v="United Kingdom"/>
    <s v="London Stock Exchange"/>
    <s v="GBP"/>
  </r>
  <r>
    <x v="4"/>
    <x v="72"/>
    <s v="RR."/>
    <x v="315"/>
    <m/>
    <s v="Industrials"/>
    <s v="Equity"/>
    <n v="20799180.670000002"/>
    <n v="12.95"/>
    <n v="20799180.670000002"/>
    <n v="1394974"/>
    <n v="14.91"/>
    <s v="United Kingdom"/>
    <s v="London Stock Exchange"/>
    <s v="GBP"/>
  </r>
  <r>
    <x v="4"/>
    <x v="72"/>
    <s v="HO"/>
    <x v="314"/>
    <m/>
    <s v="Industrials"/>
    <s v="Equity"/>
    <n v="20279574"/>
    <n v="12.63"/>
    <n v="20279574"/>
    <n v="76239"/>
    <n v="266"/>
    <s v="France"/>
    <s v="Nyse Euronext - Euronext Paris"/>
    <s v="EUR"/>
  </r>
  <r>
    <x v="4"/>
    <x v="72"/>
    <s v="LDO"/>
    <x v="316"/>
    <m/>
    <s v="Industrials"/>
    <s v="Equity"/>
    <n v="18657342.239999998"/>
    <n v="11.62"/>
    <n v="18657342.239999998"/>
    <n v="319038"/>
    <n v="58.48"/>
    <s v="Italy"/>
    <s v="Borsa Italiana"/>
    <s v="EUR"/>
  </r>
  <r>
    <x v="4"/>
    <x v="72"/>
    <s v="SAAB B"/>
    <x v="317"/>
    <m/>
    <s v="Industrials"/>
    <s v="Equity"/>
    <n v="16705895.15"/>
    <n v="10.4"/>
    <n v="16705895.15"/>
    <n v="262606"/>
    <n v="63.62"/>
    <s v="Sweden"/>
    <s v="Nasdaq Omx Nordic"/>
    <s v="SEK"/>
  </r>
  <r>
    <x v="4"/>
    <x v="72"/>
    <s v="BAB"/>
    <x v="318"/>
    <m/>
    <s v="Industrials"/>
    <s v="Equity"/>
    <n v="6770650.6399999997"/>
    <n v="4.22"/>
    <n v="6770650.6399999997"/>
    <n v="399848"/>
    <n v="16.93"/>
    <s v="United Kingdom"/>
    <s v="London Stock Exchange"/>
    <s v="GBP"/>
  </r>
  <r>
    <x v="4"/>
    <x v="72"/>
    <s v="ASELS.E"/>
    <x v="320"/>
    <m/>
    <s v="Industrials"/>
    <s v="Equity"/>
    <n v="5195043.0199999996"/>
    <n v="3.23"/>
    <n v="5195043.0199999996"/>
    <n v="931787"/>
    <n v="5.58"/>
    <s v="Turkey"/>
    <s v="Istanbul Stock Exchange"/>
    <s v="TRY"/>
  </r>
  <r>
    <x v="4"/>
    <x v="72"/>
    <s v="AM"/>
    <x v="319"/>
    <m/>
    <s v="Industrials"/>
    <s v="Equity"/>
    <n v="4431187.4000000004"/>
    <n v="2.76"/>
    <n v="4431187.4000000004"/>
    <n v="14359"/>
    <n v="308.60000000000002"/>
    <s v="France"/>
    <s v="Nyse Euronext - Euronext Paris"/>
    <s v="EUR"/>
  </r>
  <r>
    <x v="4"/>
    <x v="72"/>
    <s v="HAG"/>
    <x v="323"/>
    <m/>
    <s v="Industrials"/>
    <s v="Equity"/>
    <n v="4343232.3"/>
    <n v="2.7"/>
    <n v="4343232.3"/>
    <n v="47571"/>
    <n v="91.3"/>
    <s v="Germany"/>
    <s v="Xetra"/>
    <s v="EUR"/>
  </r>
  <r>
    <x v="4"/>
    <x v="72"/>
    <s v="AIR"/>
    <x v="321"/>
    <m/>
    <s v="Industrials"/>
    <s v="Equity"/>
    <n v="4040653.5"/>
    <n v="2.52"/>
    <n v="4040653.5"/>
    <n v="18785"/>
    <n v="215.1"/>
    <s v="France"/>
    <s v="Nyse Euronext - Euronext Paris"/>
    <s v="EUR"/>
  </r>
  <r>
    <x v="4"/>
    <x v="72"/>
    <s v="R3NK"/>
    <x v="324"/>
    <m/>
    <s v="Industrials"/>
    <s v="Equity"/>
    <n v="3807542.68"/>
    <n v="2.37"/>
    <n v="3807542.68"/>
    <n v="59326"/>
    <n v="64.180000000000007"/>
    <s v="Germany"/>
    <s v="Xetra"/>
    <s v="EUR"/>
  </r>
  <r>
    <x v="4"/>
    <x v="72"/>
    <s v="SAF"/>
    <x v="322"/>
    <m/>
    <s v="Industrials"/>
    <s v="Equity"/>
    <n v="3793638.8"/>
    <n v="2.36"/>
    <n v="3793638.8"/>
    <n v="11956"/>
    <n v="317.3"/>
    <s v="France"/>
    <s v="Nyse Euronext - Euronext Paris"/>
    <s v="EUR"/>
  </r>
  <r>
    <x v="4"/>
    <x v="72"/>
    <s v="QQ."/>
    <x v="325"/>
    <m/>
    <s v="Industrials"/>
    <s v="Equity"/>
    <n v="2178160.7999999998"/>
    <n v="1.36"/>
    <n v="2178160.7999999998"/>
    <n v="377548"/>
    <n v="5.77"/>
    <s v="United Kingdom"/>
    <s v="London Stock Exchange"/>
    <s v="GBP"/>
  </r>
  <r>
    <x v="4"/>
    <x v="72"/>
    <s v="KOG"/>
    <x v="326"/>
    <m/>
    <s v="Industrials"/>
    <s v="Equity"/>
    <n v="1851931.17"/>
    <n v="1.1499999999999999"/>
    <n v="1851931.17"/>
    <n v="72731"/>
    <n v="25.46"/>
    <s v="Norway"/>
    <s v="Oslo Bors Asa"/>
    <s v="NOK"/>
  </r>
  <r>
    <x v="4"/>
    <x v="72"/>
    <s v="CHG"/>
    <x v="327"/>
    <m/>
    <s v="Industrials"/>
    <s v="Equity"/>
    <n v="1340592.8"/>
    <n v="0.83"/>
    <n v="1340592.8"/>
    <n v="214974"/>
    <n v="6.24"/>
    <s v="United Kingdom"/>
    <s v="London Stock Exchange"/>
    <s v="GBP"/>
  </r>
  <r>
    <x v="4"/>
    <x v="72"/>
    <s v="MILDEF"/>
    <x v="328"/>
    <m/>
    <s v="Industrials"/>
    <s v="Equity"/>
    <n v="423563.98"/>
    <n v="0.26"/>
    <n v="423563.98"/>
    <n v="35531"/>
    <n v="11.92"/>
    <s v="Sweden"/>
    <s v="Nasdaq Omx Nordic"/>
    <s v="SEK"/>
  </r>
  <r>
    <x v="4"/>
    <x v="72"/>
    <s v="CHRT"/>
    <x v="329"/>
    <m/>
    <s v="Industrials"/>
    <s v="Equity"/>
    <n v="381676.04"/>
    <n v="0.24"/>
    <n v="381676.04"/>
    <n v="29564"/>
    <n v="12.91"/>
    <s v="United Kingdom"/>
    <s v="London Stock Exchange"/>
    <s v="GBP"/>
  </r>
  <r>
    <x v="4"/>
    <x v="72"/>
    <s v="CZG"/>
    <x v="330"/>
    <m/>
    <s v="Industrials"/>
    <s v="Equity"/>
    <n v="333006.15999999997"/>
    <n v="0.21"/>
    <n v="333006.15999999997"/>
    <n v="10638"/>
    <n v="31.3"/>
    <s v="Czech Republic"/>
    <s v="Prague Stock Exchange"/>
    <s v="CZK"/>
  </r>
  <r>
    <x v="4"/>
    <x v="72"/>
    <s v="SMIN"/>
    <x v="331"/>
    <m/>
    <s v="Industrials"/>
    <s v="Equity"/>
    <n v="300218.53999999998"/>
    <n v="0.19"/>
    <n v="300218.53999999998"/>
    <n v="10596"/>
    <n v="28.33"/>
    <s v="United Kingdom"/>
    <s v="London Stock Exchange"/>
    <s v="GBP"/>
  </r>
  <r>
    <x v="4"/>
    <x v="72"/>
    <s v="MRO"/>
    <x v="332"/>
    <m/>
    <s v="Industrials"/>
    <s v="Equity"/>
    <n v="283751.18"/>
    <n v="0.18"/>
    <n v="283751.18"/>
    <n v="39361"/>
    <n v="7.21"/>
    <s v="United Kingdom"/>
    <s v="London Stock Exchange"/>
    <s v="GBP"/>
  </r>
  <r>
    <x v="4"/>
    <x v="72"/>
    <s v="EUR"/>
    <x v="43"/>
    <m/>
    <s v="Cash and/or Derivatives"/>
    <s v="Cash"/>
    <n v="280845.46999999997"/>
    <n v="0.17"/>
    <n v="280845.46999999997"/>
    <n v="280845"/>
    <n v="100"/>
    <s v="European Union"/>
    <s v="-"/>
    <s v="EUR"/>
  </r>
  <r>
    <x v="4"/>
    <x v="72"/>
    <s v="IDR"/>
    <x v="333"/>
    <m/>
    <s v="Information Technology"/>
    <s v="Equity"/>
    <n v="166189.6"/>
    <n v="0.1"/>
    <n v="166189.6"/>
    <n v="2836"/>
    <n v="58.6"/>
    <s v="Spain"/>
    <s v="Bolsa De Madrid"/>
    <s v="EUR"/>
  </r>
  <r>
    <x v="4"/>
    <x v="72"/>
    <s v="AVON"/>
    <x v="334"/>
    <m/>
    <s v="Industrials"/>
    <s v="Equity"/>
    <n v="113063.65"/>
    <n v="7.0000000000000007E-2"/>
    <n v="113063.65"/>
    <n v="5114"/>
    <n v="22.11"/>
    <s v="United Kingdom"/>
    <s v="London Stock Exchange"/>
    <s v="GBP"/>
  </r>
  <r>
    <x v="4"/>
    <x v="72"/>
    <s v="FCT"/>
    <x v="335"/>
    <m/>
    <s v="Industrials"/>
    <s v="Equity"/>
    <n v="57203.15"/>
    <n v="0.04"/>
    <n v="57203.15"/>
    <n v="2935"/>
    <n v="19.489999999999998"/>
    <s v="Italy"/>
    <s v="Borsa Italiana"/>
    <s v="EUR"/>
  </r>
  <r>
    <x v="4"/>
    <x v="72"/>
    <s v="KIT"/>
    <x v="336"/>
    <m/>
    <s v="Information Technology"/>
    <s v="Equity"/>
    <n v="43359.93"/>
    <n v="0.03"/>
    <n v="43359.93"/>
    <n v="6618"/>
    <n v="6.55"/>
    <s v="Norway"/>
    <s v="Oslo Bors Asa"/>
    <s v="NOK"/>
  </r>
  <r>
    <x v="4"/>
    <x v="72"/>
    <s v="GBP"/>
    <x v="49"/>
    <m/>
    <s v="Cash and/or Derivatives"/>
    <s v="Cash"/>
    <n v="30687.53"/>
    <n v="0.02"/>
    <n v="30687.53"/>
    <n v="26622"/>
    <n v="115.27"/>
    <s v="United Kingdom"/>
    <s v="-"/>
    <s v="GBP"/>
  </r>
  <r>
    <x v="4"/>
    <x v="72"/>
    <s v="GSIFT"/>
    <x v="337"/>
    <m/>
    <s v="Cash and/or Derivatives"/>
    <s v="Cash Collateral and Margins"/>
    <n v="24000"/>
    <n v="0.01"/>
    <n v="24000"/>
    <n v="24000"/>
    <n v="100"/>
    <s v="United States"/>
    <s v="-"/>
    <s v="EUR"/>
  </r>
  <r>
    <x v="4"/>
    <x v="72"/>
    <s v="OTKAR.E"/>
    <x v="338"/>
    <m/>
    <s v="Industrials"/>
    <s v="Equity"/>
    <n v="15755.42"/>
    <n v="0.01"/>
    <n v="15755.42"/>
    <n v="1553"/>
    <n v="10.15"/>
    <s v="Turkey"/>
    <s v="Istanbul Stock Exchange"/>
    <s v="TRY"/>
  </r>
  <r>
    <x v="4"/>
    <x v="72"/>
    <s v="TRY"/>
    <x v="339"/>
    <m/>
    <s v="Cash and/or Derivatives"/>
    <s v="Cash"/>
    <n v="4481.5200000000004"/>
    <n v="0"/>
    <n v="4481.5200000000004"/>
    <n v="225067"/>
    <n v="1.99"/>
    <s v="Turkey"/>
    <s v="-"/>
    <s v="TRY"/>
  </r>
  <r>
    <x v="4"/>
    <x v="72"/>
    <s v="CZK"/>
    <x v="340"/>
    <m/>
    <s v="Cash and/or Derivatives"/>
    <s v="Cash"/>
    <n v="3285.05"/>
    <n v="0"/>
    <n v="3285.05"/>
    <n v="79756"/>
    <n v="4.12"/>
    <s v="Czech Republic"/>
    <s v="-"/>
    <s v="CZK"/>
  </r>
  <r>
    <x v="4"/>
    <x v="72"/>
    <s v="NOK"/>
    <x v="234"/>
    <m/>
    <s v="Cash and/or Derivatives"/>
    <s v="Cash"/>
    <n v="2335.27"/>
    <n v="0"/>
    <n v="2335.27"/>
    <n v="27445"/>
    <n v="8.51"/>
    <s v="Norway"/>
    <s v="-"/>
    <s v="NOK"/>
  </r>
  <r>
    <x v="4"/>
    <x v="72"/>
    <s v="SEK"/>
    <x v="229"/>
    <m/>
    <s v="Cash and/or Derivatives"/>
    <s v="Cash"/>
    <n v="2246.52"/>
    <n v="0"/>
    <n v="2246.52"/>
    <n v="24084"/>
    <n v="9.33"/>
    <s v="Sweden"/>
    <s v="-"/>
    <s v="SEK"/>
  </r>
  <r>
    <x v="4"/>
    <x v="72"/>
    <s v="QBH6"/>
    <x v="349"/>
    <m/>
    <s v="Cash and/or Derivatives"/>
    <s v="Futures"/>
    <n v="0"/>
    <n v="0"/>
    <n v="286375"/>
    <n v="5"/>
    <n v="1145.5"/>
    <s v="European Union"/>
    <s v="Eurex Deutschland"/>
    <s v="EUR"/>
  </r>
  <r>
    <x v="2"/>
    <x v="72"/>
    <n v="5930"/>
    <x v="13"/>
    <m/>
    <s v="Information Technology"/>
    <s v="Equity"/>
    <n v="7549840.5499999998"/>
    <n v="10.44"/>
    <n v="7549840.5499999998"/>
    <n v="79200"/>
    <n v="95.33"/>
    <s v="Korea (South)"/>
    <s v="Korea Exchange (Stock Market)"/>
    <s v="KRW"/>
  </r>
  <r>
    <x v="2"/>
    <x v="72"/>
    <s v="AMD"/>
    <x v="10"/>
    <m/>
    <s v="Information Technology"/>
    <s v="Equity"/>
    <n v="6413264.2199999997"/>
    <n v="8.8699999999999992"/>
    <n v="6413264.2199999997"/>
    <n v="31566"/>
    <n v="203.17"/>
    <s v="United States"/>
    <s v="NASDAQ"/>
    <s v="USD"/>
  </r>
  <r>
    <x v="2"/>
    <x v="72"/>
    <s v="NVDA"/>
    <x v="5"/>
    <m/>
    <s v="Information Technology"/>
    <s v="Equity"/>
    <n v="4995471.78"/>
    <n v="6.91"/>
    <n v="4995471.78"/>
    <n v="27023"/>
    <n v="184.86"/>
    <s v="United States"/>
    <s v="NASDAQ"/>
    <s v="USD"/>
  </r>
  <r>
    <x v="2"/>
    <x v="72"/>
    <s v="AAPL"/>
    <x v="1"/>
    <m/>
    <s v="Information Technology"/>
    <s v="Equity"/>
    <n v="4978607.1500000004"/>
    <n v="6.88"/>
    <n v="4978607.1500000004"/>
    <n v="19195"/>
    <n v="259.37"/>
    <s v="United States"/>
    <s v="NASDAQ"/>
    <s v="USD"/>
  </r>
  <r>
    <x v="2"/>
    <x v="72"/>
    <s v="EA"/>
    <x v="156"/>
    <m/>
    <s v="Communication"/>
    <s v="Equity"/>
    <n v="4137923.4"/>
    <n v="5.72"/>
    <n v="4137923.4"/>
    <n v="20274"/>
    <n v="204.1"/>
    <s v="United States"/>
    <s v="NASDAQ"/>
    <s v="USD"/>
  </r>
  <r>
    <x v="2"/>
    <x v="72"/>
    <s v="TTWO"/>
    <x v="159"/>
    <m/>
    <s v="Communication"/>
    <s v="Equity"/>
    <n v="3301850.7"/>
    <n v="4.5599999999999996"/>
    <n v="3301850.7"/>
    <n v="13170"/>
    <n v="250.71"/>
    <s v="United States"/>
    <s v="NASDAQ"/>
    <s v="USD"/>
  </r>
  <r>
    <x v="2"/>
    <x v="72"/>
    <s v="NFLX"/>
    <x v="153"/>
    <m/>
    <s v="Communication"/>
    <s v="Equity"/>
    <n v="2891347.2"/>
    <n v="4"/>
    <n v="2891347.2"/>
    <n v="32320"/>
    <n v="89.46"/>
    <s v="United States"/>
    <s v="NASDAQ"/>
    <s v="USD"/>
  </r>
  <r>
    <x v="2"/>
    <x v="72"/>
    <n v="1810"/>
    <x v="152"/>
    <m/>
    <s v="Information Technology"/>
    <s v="Equity"/>
    <n v="2771328.66"/>
    <n v="3.83"/>
    <n v="2771328.66"/>
    <n v="571200"/>
    <n v="4.8499999999999996"/>
    <s v="China"/>
    <s v="Hong Kong Exchanges And Clearing Ltd"/>
    <s v="HKD"/>
  </r>
  <r>
    <x v="2"/>
    <x v="72"/>
    <s v="RDDT"/>
    <x v="236"/>
    <m/>
    <s v="Communication"/>
    <s v="Equity"/>
    <n v="2672551.6800000002"/>
    <n v="3.69"/>
    <n v="2672551.6800000002"/>
    <n v="10928"/>
    <n v="244.56"/>
    <s v="United States"/>
    <s v="New York Stock Exchange Inc."/>
    <s v="USD"/>
  </r>
  <r>
    <x v="2"/>
    <x v="72"/>
    <s v="RBLX"/>
    <x v="158"/>
    <m/>
    <s v="Communication"/>
    <s v="Equity"/>
    <n v="2418715.9700000002"/>
    <n v="3.34"/>
    <n v="2418715.9700000002"/>
    <n v="33011"/>
    <n v="73.27"/>
    <s v="United States"/>
    <s v="New York Stock Exchange Inc."/>
    <s v="USD"/>
  </r>
  <r>
    <x v="2"/>
    <x v="72"/>
    <s v="SPOT"/>
    <x v="154"/>
    <m/>
    <s v="Communication"/>
    <s v="Equity"/>
    <n v="2406668.94"/>
    <n v="3.33"/>
    <n v="2406668.94"/>
    <n v="4462"/>
    <n v="539.37"/>
    <s v="Sweden"/>
    <s v="New York Stock Exchange Inc."/>
    <s v="USD"/>
  </r>
  <r>
    <x v="2"/>
    <x v="72"/>
    <n v="7974"/>
    <x v="157"/>
    <m/>
    <s v="Communication"/>
    <s v="Equity"/>
    <n v="2382296.12"/>
    <n v="3.29"/>
    <n v="2382296.12"/>
    <n v="37000"/>
    <n v="64.39"/>
    <s v="Japan"/>
    <s v="Tokyo Stock Exchange"/>
    <s v="JPY"/>
  </r>
  <r>
    <x v="2"/>
    <x v="72"/>
    <s v="ALL"/>
    <x v="160"/>
    <m/>
    <s v="Consumer Discretionary"/>
    <s v="Equity"/>
    <n v="2145355.41"/>
    <n v="2.97"/>
    <n v="2145355.41"/>
    <n v="56119"/>
    <n v="38.229999999999997"/>
    <s v="Australia"/>
    <s v="Asx - All Markets"/>
    <s v="AUD"/>
  </r>
  <r>
    <x v="2"/>
    <x v="72"/>
    <s v="ZM"/>
    <x v="161"/>
    <m/>
    <s v="Information Technology"/>
    <s v="Equity"/>
    <n v="2006925.98"/>
    <n v="2.77"/>
    <n v="2006925.98"/>
    <n v="23561"/>
    <n v="85.18"/>
    <s v="United States"/>
    <s v="NASDAQ"/>
    <s v="USD"/>
  </r>
  <r>
    <x v="2"/>
    <x v="72"/>
    <s v="TTD"/>
    <x v="155"/>
    <m/>
    <s v="Communication"/>
    <s v="Equity"/>
    <n v="1499319.03"/>
    <n v="2.0699999999999998"/>
    <n v="1499319.03"/>
    <n v="40207"/>
    <n v="37.29"/>
    <s v="United States"/>
    <s v="NASDAQ"/>
    <s v="USD"/>
  </r>
  <r>
    <x v="2"/>
    <x v="72"/>
    <s v="PINS"/>
    <x v="162"/>
    <m/>
    <s v="Communication"/>
    <s v="Equity"/>
    <n v="1446969.1"/>
    <n v="2"/>
    <n v="1446969.1"/>
    <n v="53315"/>
    <n v="27.14"/>
    <s v="United States"/>
    <s v="New York Stock Exchange Inc."/>
    <s v="USD"/>
  </r>
  <r>
    <x v="2"/>
    <x v="72"/>
    <s v="ROKU"/>
    <x v="169"/>
    <m/>
    <s v="Communication"/>
    <s v="Equity"/>
    <n v="1292017.74"/>
    <n v="1.79"/>
    <n v="1292017.74"/>
    <n v="11622"/>
    <n v="111.17"/>
    <s v="United States"/>
    <s v="NASDAQ"/>
    <s v="USD"/>
  </r>
  <r>
    <x v="2"/>
    <x v="72"/>
    <s v="LOGN"/>
    <x v="164"/>
    <m/>
    <s v="Information Technology"/>
    <s v="Equity"/>
    <n v="1276498.56"/>
    <n v="1.76"/>
    <n v="1276498.56"/>
    <n v="13223"/>
    <n v="96.54"/>
    <s v="Switzerland"/>
    <s v="SIX Swiss Exchange"/>
    <s v="CHF"/>
  </r>
  <r>
    <x v="2"/>
    <x v="72"/>
    <n v="9766"/>
    <x v="168"/>
    <m/>
    <s v="Communication"/>
    <s v="Equity"/>
    <n v="1227832.1499999999"/>
    <n v="1.7"/>
    <n v="1227832.1499999999"/>
    <n v="9200"/>
    <n v="133.46"/>
    <s v="Japan"/>
    <s v="Tokyo Stock Exchange"/>
    <s v="JPY"/>
  </r>
  <r>
    <x v="2"/>
    <x v="72"/>
    <n v="3659"/>
    <x v="173"/>
    <m/>
    <s v="Communication"/>
    <s v="Equity"/>
    <n v="945184.48"/>
    <n v="1.31"/>
    <n v="945184.48"/>
    <n v="37000"/>
    <n v="25.55"/>
    <s v="Japan"/>
    <s v="Tokyo Stock Exchange"/>
    <s v="JPY"/>
  </r>
  <r>
    <x v="2"/>
    <x v="72"/>
    <s v="EVO"/>
    <x v="163"/>
    <m/>
    <s v="Consumer Discretionary"/>
    <s v="Equity"/>
    <n v="900039.63"/>
    <n v="1.24"/>
    <n v="900039.63"/>
    <n v="13369"/>
    <n v="67.319999999999993"/>
    <s v="Sweden"/>
    <s v="Nasdaq Omx Nordic"/>
    <s v="SEK"/>
  </r>
  <r>
    <x v="2"/>
    <x v="72"/>
    <n v="5935"/>
    <x v="32"/>
    <m/>
    <s v="Information Technology"/>
    <s v="Equity"/>
    <n v="893139.94"/>
    <n v="1.23"/>
    <n v="893139.94"/>
    <n v="12644"/>
    <n v="70.64"/>
    <s v="Korea (South)"/>
    <s v="Korea Exchange (Stock Market)"/>
    <s v="KRW"/>
  </r>
  <r>
    <x v="2"/>
    <x v="72"/>
    <n v="992"/>
    <x v="36"/>
    <m/>
    <s v="Information Technology"/>
    <s v="Equity"/>
    <n v="883419.07"/>
    <n v="1.22"/>
    <n v="883419.07"/>
    <n v="766000"/>
    <n v="1.1499999999999999"/>
    <s v="China"/>
    <s v="Hong Kong Exchanges And Clearing Ltd"/>
    <s v="HKD"/>
  </r>
  <r>
    <x v="2"/>
    <x v="72"/>
    <s v="SNAP"/>
    <x v="165"/>
    <m/>
    <s v="Communication"/>
    <s v="Equity"/>
    <n v="872402.81"/>
    <n v="1.21"/>
    <n v="872402.81"/>
    <n v="106261"/>
    <n v="8.2100000000000009"/>
    <s v="United States"/>
    <s v="New York Stock Exchange Inc."/>
    <s v="USD"/>
  </r>
  <r>
    <x v="2"/>
    <x v="72"/>
    <s v="PSON"/>
    <x v="167"/>
    <m/>
    <s v="Consumer Discretionary"/>
    <s v="Equity"/>
    <n v="842151.5"/>
    <n v="1.1599999999999999"/>
    <n v="842151.5"/>
    <n v="59208"/>
    <n v="14.22"/>
    <s v="United Kingdom"/>
    <s v="London Stock Exchange"/>
    <s v="GBP"/>
  </r>
  <r>
    <x v="2"/>
    <x v="72"/>
    <n v="9697"/>
    <x v="170"/>
    <m/>
    <s v="Communication"/>
    <s v="Equity"/>
    <n v="776817.1"/>
    <n v="1.07"/>
    <n v="776817.1"/>
    <n v="33600"/>
    <n v="23.12"/>
    <s v="Japan"/>
    <s v="Tokyo Stock Exchange"/>
    <s v="JPY"/>
  </r>
  <r>
    <x v="2"/>
    <x v="72"/>
    <s v="DUOL"/>
    <x v="166"/>
    <m/>
    <s v="Consumer Discretionary"/>
    <s v="Equity"/>
    <n v="622196.52"/>
    <n v="0.86"/>
    <n v="622196.52"/>
    <n v="3522"/>
    <n v="176.66"/>
    <s v="United States"/>
    <s v="NASDAQ"/>
    <s v="USD"/>
  </r>
  <r>
    <x v="2"/>
    <x v="72"/>
    <s v="LIF"/>
    <x v="237"/>
    <m/>
    <s v="Information Technology"/>
    <s v="Equity"/>
    <n v="448487.12"/>
    <n v="0.62"/>
    <n v="448487.12"/>
    <n v="6866"/>
    <n v="65.319999999999993"/>
    <s v="United States"/>
    <s v="NASDAQ"/>
    <s v="USD"/>
  </r>
  <r>
    <x v="2"/>
    <x v="72"/>
    <s v="LOPE"/>
    <x v="174"/>
    <m/>
    <s v="Consumer Discretionary"/>
    <s v="Equity"/>
    <n v="444729.61"/>
    <n v="0.61"/>
    <n v="444729.61"/>
    <n v="2521"/>
    <n v="176.41"/>
    <s v="United States"/>
    <s v="NASDAQ"/>
    <s v="USD"/>
  </r>
  <r>
    <x v="2"/>
    <x v="72"/>
    <n v="259960"/>
    <x v="171"/>
    <m/>
    <s v="Communication"/>
    <s v="Equity"/>
    <n v="443863.8"/>
    <n v="0.61"/>
    <n v="443863.8"/>
    <n v="2814"/>
    <n v="157.72999999999999"/>
    <s v="Korea (South)"/>
    <s v="Korea Exchange (Stock Market)"/>
    <s v="KRW"/>
  </r>
  <r>
    <x v="2"/>
    <x v="72"/>
    <n v="9684"/>
    <x v="176"/>
    <m/>
    <s v="Communication"/>
    <s v="Equity"/>
    <n v="439448.93"/>
    <n v="0.61"/>
    <n v="439448.93"/>
    <n v="24800"/>
    <n v="17.72"/>
    <s v="Japan"/>
    <s v="Tokyo Stock Exchange"/>
    <s v="JPY"/>
  </r>
  <r>
    <x v="2"/>
    <x v="72"/>
    <s v="CDR"/>
    <x v="177"/>
    <m/>
    <s v="Communication"/>
    <s v="Equity"/>
    <n v="414545.5"/>
    <n v="0.56999999999999995"/>
    <n v="414545.5"/>
    <n v="6233"/>
    <n v="66.510000000000005"/>
    <s v="Poland"/>
    <s v="Warsaw Stock Exchange/Equities/Main Market"/>
    <s v="PLN"/>
  </r>
  <r>
    <x v="2"/>
    <x v="72"/>
    <s v="SOUN"/>
    <x v="172"/>
    <m/>
    <s v="Information Technology"/>
    <s v="Equity"/>
    <n v="384836"/>
    <n v="0.53"/>
    <n v="384836"/>
    <n v="32752"/>
    <n v="11.75"/>
    <s v="United States"/>
    <s v="NASDAQ"/>
    <s v="USD"/>
  </r>
  <r>
    <x v="2"/>
    <x v="72"/>
    <n v="6417"/>
    <x v="180"/>
    <m/>
    <s v="Consumer Discretionary"/>
    <s v="Equity"/>
    <n v="317805.23"/>
    <n v="0.44"/>
    <n v="317805.23"/>
    <n v="19500"/>
    <n v="16.3"/>
    <s v="Japan"/>
    <s v="Tokyo Stock Exchange"/>
    <s v="JPY"/>
  </r>
  <r>
    <x v="2"/>
    <x v="72"/>
    <s v="LRN"/>
    <x v="175"/>
    <m/>
    <s v="Consumer Discretionary"/>
    <s v="Equity"/>
    <n v="271168.40000000002"/>
    <n v="0.37"/>
    <n v="271168.40000000002"/>
    <n v="3865"/>
    <n v="70.16"/>
    <s v="United States"/>
    <s v="New York Stock Exchange Inc."/>
    <s v="USD"/>
  </r>
  <r>
    <x v="2"/>
    <x v="72"/>
    <s v="AMBA"/>
    <x v="179"/>
    <m/>
    <s v="Information Technology"/>
    <s v="Equity"/>
    <n v="260864.75"/>
    <n v="0.36"/>
    <n v="260864.75"/>
    <n v="3767"/>
    <n v="69.25"/>
    <s v="United States"/>
    <s v="NASDAQ"/>
    <s v="USD"/>
  </r>
  <r>
    <x v="2"/>
    <x v="72"/>
    <s v="PTON"/>
    <x v="178"/>
    <m/>
    <s v="Consumer Discretionary"/>
    <s v="Equity"/>
    <n v="231964.92"/>
    <n v="0.32"/>
    <n v="231964.92"/>
    <n v="33913"/>
    <n v="6.84"/>
    <s v="United States"/>
    <s v="NASDAQ"/>
    <s v="USD"/>
  </r>
  <r>
    <x v="2"/>
    <x v="72"/>
    <s v="SRAD"/>
    <x v="239"/>
    <m/>
    <s v="Consumer Discretionary"/>
    <s v="Equity"/>
    <n v="218425.68"/>
    <n v="0.3"/>
    <n v="218425.68"/>
    <n v="10461"/>
    <n v="20.88"/>
    <s v="United States"/>
    <s v="NASDAQ"/>
    <s v="USD"/>
  </r>
  <r>
    <x v="2"/>
    <x v="72"/>
    <s v="SINCH"/>
    <x v="240"/>
    <m/>
    <s v="Information Technology"/>
    <s v="Equity"/>
    <n v="208810.95"/>
    <n v="0.28999999999999998"/>
    <n v="208810.95"/>
    <n v="61184"/>
    <n v="3.41"/>
    <s v="Sweden"/>
    <s v="Nasdaq Omx Nordic"/>
    <s v="SEK"/>
  </r>
  <r>
    <x v="2"/>
    <x v="72"/>
    <s v="MGNI"/>
    <x v="184"/>
    <m/>
    <s v="Communication"/>
    <s v="Equity"/>
    <n v="202577.76"/>
    <n v="0.28000000000000003"/>
    <n v="202577.76"/>
    <n v="12528"/>
    <n v="16.170000000000002"/>
    <s v="United States"/>
    <s v="NASDAQ"/>
    <s v="USD"/>
  </r>
  <r>
    <x v="2"/>
    <x v="72"/>
    <s v="ADEA"/>
    <x v="190"/>
    <m/>
    <s v="Information Technology"/>
    <s v="Equity"/>
    <n v="177965.46"/>
    <n v="0.25"/>
    <n v="177965.46"/>
    <n v="9599"/>
    <n v="18.54"/>
    <s v="United States"/>
    <s v="NASDAQ"/>
    <s v="USD"/>
  </r>
  <r>
    <x v="2"/>
    <x v="72"/>
    <s v="SONO"/>
    <x v="187"/>
    <m/>
    <s v="Consumer Discretionary"/>
    <s v="Equity"/>
    <n v="176909.94"/>
    <n v="0.24"/>
    <n v="176909.94"/>
    <n v="10638"/>
    <n v="16.63"/>
    <s v="United States"/>
    <s v="NASDAQ"/>
    <s v="USD"/>
  </r>
  <r>
    <x v="2"/>
    <x v="72"/>
    <n v="36570"/>
    <x v="186"/>
    <m/>
    <s v="Communication"/>
    <s v="Equity"/>
    <n v="171591.4"/>
    <n v="0.24"/>
    <n v="171591.4"/>
    <n v="1122"/>
    <n v="152.93"/>
    <s v="Korea (South)"/>
    <s v="Korea Exchange (Stock Market)"/>
    <s v="KRW"/>
  </r>
  <r>
    <x v="2"/>
    <x v="72"/>
    <n v="1070"/>
    <x v="209"/>
    <m/>
    <s v="Consumer Discretionary"/>
    <s v="Equity"/>
    <n v="136176.57"/>
    <n v="0.19"/>
    <n v="136176.57"/>
    <n v="101000"/>
    <n v="1.35"/>
    <s v="China"/>
    <s v="Hong Kong Exchanges And Clearing Ltd"/>
    <s v="HKD"/>
  </r>
  <r>
    <x v="2"/>
    <x v="72"/>
    <s v="USD"/>
    <x v="38"/>
    <m/>
    <s v="Cash and/or Derivatives"/>
    <s v="Cash"/>
    <n v="133654.07"/>
    <n v="0.18"/>
    <n v="133654.07"/>
    <n v="133654"/>
    <n v="100"/>
    <s v="United States"/>
    <s v="-"/>
    <s v="USD"/>
  </r>
  <r>
    <x v="2"/>
    <x v="72"/>
    <s v="DV"/>
    <x v="183"/>
    <m/>
    <s v="Communication"/>
    <s v="Equity"/>
    <n v="133648.10999999999"/>
    <n v="0.18"/>
    <n v="133648.10999999999"/>
    <n v="12073"/>
    <n v="11.07"/>
    <s v="United States"/>
    <s v="New York Stock Exchange Inc."/>
    <s v="USD"/>
  </r>
  <r>
    <x v="2"/>
    <x v="72"/>
    <s v="UTI"/>
    <x v="241"/>
    <m/>
    <s v="Consumer Discretionary"/>
    <s v="Equity"/>
    <n v="132000"/>
    <n v="0.18"/>
    <n v="132000"/>
    <n v="4800"/>
    <n v="27.5"/>
    <s v="United States"/>
    <s v="New York Stock Exchange Inc."/>
    <s v="USD"/>
  </r>
  <r>
    <x v="2"/>
    <x v="72"/>
    <n v="3635"/>
    <x v="188"/>
    <m/>
    <s v="Communication"/>
    <s v="Equity"/>
    <n v="124872.21"/>
    <n v="0.17"/>
    <n v="124872.21"/>
    <n v="10300"/>
    <n v="12.12"/>
    <s v="Japan"/>
    <s v="Tokyo Stock Exchange"/>
    <s v="JPY"/>
  </r>
  <r>
    <x v="2"/>
    <x v="72"/>
    <n v="2432"/>
    <x v="189"/>
    <m/>
    <s v="Communication"/>
    <s v="Equity"/>
    <n v="110458.27"/>
    <n v="0.15"/>
    <n v="110458.27"/>
    <n v="6800"/>
    <n v="16.239999999999998"/>
    <s v="Japan"/>
    <s v="Tokyo Stock Exchange"/>
    <s v="JPY"/>
  </r>
  <r>
    <x v="2"/>
    <x v="72"/>
    <n v="2498"/>
    <x v="193"/>
    <m/>
    <s v="Information Technology"/>
    <s v="Equity"/>
    <n v="101683.4"/>
    <n v="0.14000000000000001"/>
    <n v="101683.4"/>
    <n v="70000"/>
    <n v="1.45"/>
    <s v="Taiwan"/>
    <s v="Taiwan Stock Exchange"/>
    <s v="TWD"/>
  </r>
  <r>
    <x v="2"/>
    <x v="72"/>
    <n v="4915"/>
    <x v="196"/>
    <m/>
    <s v="Information Technology"/>
    <s v="Equity"/>
    <n v="101658.1"/>
    <n v="0.14000000000000001"/>
    <n v="101658.1"/>
    <n v="40500"/>
    <n v="2.5099999999999998"/>
    <s v="Taiwan"/>
    <s v="Taiwan Stock Exchange"/>
    <s v="TWD"/>
  </r>
  <r>
    <x v="2"/>
    <x v="72"/>
    <s v="MTG B"/>
    <x v="201"/>
    <m/>
    <s v="Communication"/>
    <s v="Equity"/>
    <n v="96643.68"/>
    <n v="0.13"/>
    <n v="96643.68"/>
    <n v="8203"/>
    <n v="11.78"/>
    <s v="Sweden"/>
    <s v="Nasdaq Omx Nordic"/>
    <s v="SEK"/>
  </r>
  <r>
    <x v="2"/>
    <x v="72"/>
    <s v="HLIT"/>
    <x v="191"/>
    <m/>
    <s v="Information Technology"/>
    <s v="Equity"/>
    <n v="96338.52"/>
    <n v="0.13"/>
    <n v="96338.52"/>
    <n v="10004"/>
    <n v="9.6300000000000008"/>
    <s v="United States"/>
    <s v="NASDAQ"/>
    <s v="USD"/>
  </r>
  <r>
    <x v="2"/>
    <x v="72"/>
    <n v="3738"/>
    <x v="200"/>
    <m/>
    <s v="Information Technology"/>
    <s v="Equity"/>
    <n v="95223.92"/>
    <n v="0.13"/>
    <n v="95223.92"/>
    <n v="154000"/>
    <n v="0.62"/>
    <s v="Hong Kong"/>
    <s v="Hong Kong Exchanges And Clearing Ltd"/>
    <s v="HKD"/>
  </r>
  <r>
    <x v="2"/>
    <x v="72"/>
    <s v="IEL"/>
    <x v="185"/>
    <m/>
    <s v="Consumer Discretionary"/>
    <s v="Equity"/>
    <n v="94369.82"/>
    <n v="0.13"/>
    <n v="94369.82"/>
    <n v="24912"/>
    <n v="3.79"/>
    <s v="Australia"/>
    <s v="Asx - All Markets"/>
    <s v="AUD"/>
  </r>
  <r>
    <x v="2"/>
    <x v="72"/>
    <s v="PTEC"/>
    <x v="181"/>
    <m/>
    <s v="Consumer Discretionary"/>
    <s v="Equity"/>
    <n v="92660.41"/>
    <n v="0.13"/>
    <n v="92660.41"/>
    <n v="25341"/>
    <n v="3.66"/>
    <s v="United Kingdom"/>
    <s v="London Stock Exchange"/>
    <s v="GBP"/>
  </r>
  <r>
    <x v="2"/>
    <x v="72"/>
    <n v="251270"/>
    <x v="204"/>
    <m/>
    <s v="Communication"/>
    <s v="Equity"/>
    <n v="87257.69"/>
    <n v="0.12"/>
    <n v="87257.69"/>
    <n v="2618"/>
    <n v="33.33"/>
    <s v="Korea (South)"/>
    <s v="Korea Exchange (Stock Market)"/>
    <s v="KRW"/>
  </r>
  <r>
    <x v="2"/>
    <x v="72"/>
    <s v="COUR"/>
    <x v="197"/>
    <m/>
    <s v="Consumer Discretionary"/>
    <s v="Equity"/>
    <n v="86430.24"/>
    <n v="0.12"/>
    <n v="86430.24"/>
    <n v="11856"/>
    <n v="7.29"/>
    <s v="United States"/>
    <s v="New York Stock Exchange Inc."/>
    <s v="USD"/>
  </r>
  <r>
    <x v="2"/>
    <x v="72"/>
    <n v="263750"/>
    <x v="207"/>
    <m/>
    <s v="Communication"/>
    <s v="Equity"/>
    <n v="85588.93"/>
    <n v="0.12"/>
    <n v="85588.93"/>
    <n v="3306"/>
    <n v="25.89"/>
    <s v="Korea (South)"/>
    <s v="Korea Exchange (Kosdaq)"/>
    <s v="KRW"/>
  </r>
  <r>
    <x v="2"/>
    <x v="72"/>
    <s v="EMBRAC B"/>
    <x v="182"/>
    <m/>
    <s v="Communication"/>
    <s v="Equity"/>
    <n v="83386.98"/>
    <n v="0.12"/>
    <n v="83386.98"/>
    <n v="14633"/>
    <n v="5.7"/>
    <s v="Sweden"/>
    <s v="Nasdaq Omx Nordic"/>
    <s v="SEK"/>
  </r>
  <r>
    <x v="2"/>
    <x v="72"/>
    <s v="FUBO"/>
    <x v="219"/>
    <m/>
    <s v="Communication"/>
    <s v="Equity"/>
    <n v="77104.639999999999"/>
    <n v="0.11"/>
    <n v="77104.639999999999"/>
    <n v="30119"/>
    <n v="2.56"/>
    <s v="United States"/>
    <s v="New York Stock Exchange Inc."/>
    <s v="USD"/>
  </r>
  <r>
    <x v="2"/>
    <x v="72"/>
    <n v="2439"/>
    <x v="203"/>
    <m/>
    <s v="Consumer Discretionary"/>
    <s v="Equity"/>
    <n v="72735.320000000007"/>
    <n v="0.1"/>
    <n v="72735.320000000007"/>
    <n v="23008"/>
    <n v="3.16"/>
    <s v="Taiwan"/>
    <s v="Taiwan Stock Exchange"/>
    <s v="TWD"/>
  </r>
  <r>
    <x v="2"/>
    <x v="72"/>
    <n v="3765"/>
    <x v="199"/>
    <m/>
    <s v="Communication"/>
    <s v="Equity"/>
    <n v="67158.19"/>
    <n v="0.09"/>
    <n v="67158.19"/>
    <n v="4100"/>
    <n v="16.38"/>
    <s v="Japan"/>
    <s v="Tokyo Stock Exchange"/>
    <s v="JPY"/>
  </r>
  <r>
    <x v="2"/>
    <x v="72"/>
    <s v="UBI"/>
    <x v="192"/>
    <m/>
    <s v="Communication"/>
    <s v="Equity"/>
    <n v="61946.78"/>
    <n v="0.09"/>
    <n v="61946.78"/>
    <n v="8761"/>
    <n v="7.07"/>
    <s v="France"/>
    <s v="Nyse Euronext - Euronext Paris"/>
    <s v="EUR"/>
  </r>
  <r>
    <x v="2"/>
    <x v="72"/>
    <s v="ICSUAGD"/>
    <x v="42"/>
    <m/>
    <s v="Cash and/or Derivatives"/>
    <s v="Money Market"/>
    <n v="61778.25"/>
    <n v="0.09"/>
    <n v="61778.25"/>
    <n v="61778"/>
    <n v="1"/>
    <s v="Ireland"/>
    <s v="-"/>
    <s v="USD"/>
  </r>
  <r>
    <x v="2"/>
    <x v="72"/>
    <n v="751"/>
    <x v="213"/>
    <m/>
    <s v="Consumer Discretionary"/>
    <s v="Equity"/>
    <n v="61135.839999999997"/>
    <n v="0.08"/>
    <n v="61135.839999999997"/>
    <n v="92000"/>
    <n v="0.66"/>
    <s v="China"/>
    <s v="Hong Kong Exchanges And Clearing Ltd"/>
    <s v="HKD"/>
  </r>
  <r>
    <x v="2"/>
    <x v="72"/>
    <n v="2121"/>
    <x v="202"/>
    <m/>
    <s v="Communication"/>
    <s v="Equity"/>
    <n v="58130.17"/>
    <n v="0.08"/>
    <n v="58130.17"/>
    <n v="3300"/>
    <n v="17.62"/>
    <s v="Japan"/>
    <s v="Tokyo Stock Exchange"/>
    <s v="JPY"/>
  </r>
  <r>
    <x v="2"/>
    <x v="72"/>
    <n v="6727"/>
    <x v="208"/>
    <m/>
    <s v="Information Technology"/>
    <s v="Equity"/>
    <n v="53881.24"/>
    <n v="7.0000000000000007E-2"/>
    <n v="53881.24"/>
    <n v="10700"/>
    <n v="5.04"/>
    <s v="Japan"/>
    <s v="Tokyo Stock Exchange"/>
    <s v="JPY"/>
  </r>
  <r>
    <x v="2"/>
    <x v="72"/>
    <n v="2362"/>
    <x v="205"/>
    <m/>
    <s v="Information Technology"/>
    <s v="Equity"/>
    <n v="48864.3"/>
    <n v="7.0000000000000007E-2"/>
    <n v="48864.3"/>
    <n v="41000"/>
    <n v="1.19"/>
    <s v="Taiwan"/>
    <s v="Taiwan Stock Exchange"/>
    <s v="TWD"/>
  </r>
  <r>
    <x v="2"/>
    <x v="72"/>
    <n v="2767"/>
    <x v="214"/>
    <m/>
    <s v="Consumer Discretionary"/>
    <s v="Equity"/>
    <n v="44465.56"/>
    <n v="0.06"/>
    <n v="44465.56"/>
    <n v="3900"/>
    <n v="11.4"/>
    <s v="Japan"/>
    <s v="Tokyo Stock Exchange"/>
    <s v="JPY"/>
  </r>
  <r>
    <x v="2"/>
    <x v="72"/>
    <n v="293490"/>
    <x v="212"/>
    <m/>
    <s v="Communication"/>
    <s v="Equity"/>
    <n v="35551.9"/>
    <n v="0.05"/>
    <n v="35551.9"/>
    <n v="3600"/>
    <n v="9.8800000000000008"/>
    <s v="Korea (South)"/>
    <s v="Korea Exchange (Kosdaq)"/>
    <s v="KRW"/>
  </r>
  <r>
    <x v="2"/>
    <x v="72"/>
    <n v="192080"/>
    <x v="217"/>
    <m/>
    <s v="Consumer Discretionary"/>
    <s v="Equity"/>
    <n v="35396.36"/>
    <n v="0.05"/>
    <n v="35396.36"/>
    <n v="972"/>
    <n v="36.42"/>
    <s v="Korea (South)"/>
    <s v="Korea Exchange (Stock Market)"/>
    <s v="KRW"/>
  </r>
  <r>
    <x v="2"/>
    <x v="72"/>
    <n v="112040"/>
    <x v="215"/>
    <m/>
    <s v="Communication"/>
    <s v="Equity"/>
    <n v="34946.61"/>
    <n v="0.05"/>
    <n v="34946.61"/>
    <n v="1807"/>
    <n v="19.34"/>
    <s v="Korea (South)"/>
    <s v="Korea Exchange (Kosdaq)"/>
    <s v="KRW"/>
  </r>
  <r>
    <x v="2"/>
    <x v="72"/>
    <n v="799"/>
    <x v="243"/>
    <m/>
    <s v="Communication"/>
    <s v="Equity"/>
    <n v="33459.480000000003"/>
    <n v="0.05"/>
    <n v="33459.480000000003"/>
    <n v="69000"/>
    <n v="0.48"/>
    <s v="Hong Kong"/>
    <s v="Hong Kong Exchanges And Clearing Ltd"/>
    <s v="HKD"/>
  </r>
  <r>
    <x v="2"/>
    <x v="72"/>
    <s v="KRW"/>
    <x v="39"/>
    <m/>
    <s v="Cash and/or Derivatives"/>
    <s v="Cash"/>
    <n v="30162.33"/>
    <n v="0.04"/>
    <n v="30162.33"/>
    <n v="43981197"/>
    <n v="7.0000000000000007E-2"/>
    <s v="Korea (South)"/>
    <s v="-"/>
    <s v="KRW"/>
  </r>
  <r>
    <x v="2"/>
    <x v="72"/>
    <n v="67160"/>
    <x v="211"/>
    <m/>
    <s v="Communication"/>
    <s v="Equity"/>
    <n v="29961.599999999999"/>
    <n v="0.04"/>
    <n v="29961.599999999999"/>
    <n v="655"/>
    <n v="45.74"/>
    <s v="Korea (South)"/>
    <s v="Korea Exchange (Kosdaq)"/>
    <s v="KRW"/>
  </r>
  <r>
    <x v="2"/>
    <x v="72"/>
    <s v="PUBM"/>
    <x v="210"/>
    <m/>
    <s v="Communication"/>
    <s v="Equity"/>
    <n v="29772.09"/>
    <n v="0.04"/>
    <n v="29772.09"/>
    <n v="3557"/>
    <n v="8.3699999999999992"/>
    <s v="United States"/>
    <s v="NASDAQ"/>
    <s v="USD"/>
  </r>
  <r>
    <x v="2"/>
    <x v="72"/>
    <n v="777"/>
    <x v="242"/>
    <m/>
    <s v="Communication"/>
    <s v="Equity"/>
    <n v="29521.11"/>
    <n v="0.04"/>
    <n v="29521.11"/>
    <n v="22000"/>
    <n v="1.34"/>
    <s v="China"/>
    <s v="Hong Kong Exchanges And Clearing Ltd"/>
    <s v="HKD"/>
  </r>
  <r>
    <x v="2"/>
    <x v="72"/>
    <n v="6419"/>
    <x v="245"/>
    <m/>
    <s v="Consumer Discretionary"/>
    <s v="Equity"/>
    <n v="28731.59"/>
    <n v="0.04"/>
    <n v="28731.59"/>
    <n v="1400"/>
    <n v="20.52"/>
    <s v="Japan"/>
    <s v="Tokyo Stock Exchange"/>
    <s v="JPY"/>
  </r>
  <r>
    <x v="2"/>
    <x v="72"/>
    <s v="JPY"/>
    <x v="46"/>
    <m/>
    <s v="Cash and/or Derivatives"/>
    <s v="Cash"/>
    <n v="27898.41"/>
    <n v="0.04"/>
    <n v="27898.41"/>
    <n v="4404461"/>
    <n v="0.63"/>
    <s v="Japan"/>
    <s v="-"/>
    <s v="JPY"/>
  </r>
  <r>
    <x v="2"/>
    <x v="72"/>
    <n v="6200"/>
    <x v="244"/>
    <m/>
    <s v="Industrials"/>
    <s v="Equity"/>
    <n v="26168.17"/>
    <n v="0.04"/>
    <n v="26168.17"/>
    <n v="4700"/>
    <n v="5.57"/>
    <s v="Japan"/>
    <s v="Tokyo Stock Exchange"/>
    <s v="JPY"/>
  </r>
  <r>
    <x v="2"/>
    <x v="72"/>
    <s v="BMBL"/>
    <x v="195"/>
    <m/>
    <s v="Communication"/>
    <s v="Equity"/>
    <n v="23670.959999999999"/>
    <n v="0.03"/>
    <n v="23670.959999999999"/>
    <n v="6802"/>
    <n v="3.48"/>
    <s v="United States"/>
    <s v="NASDAQ"/>
    <s v="USD"/>
  </r>
  <r>
    <x v="2"/>
    <x v="72"/>
    <s v="PLTK"/>
    <x v="224"/>
    <m/>
    <s v="Communication"/>
    <s v="Equity"/>
    <n v="23573.439999999999"/>
    <n v="0.03"/>
    <n v="23573.439999999999"/>
    <n v="6512"/>
    <n v="3.62"/>
    <s v="United States"/>
    <s v="NASDAQ"/>
    <s v="USD"/>
  </r>
  <r>
    <x v="2"/>
    <x v="72"/>
    <n v="30520"/>
    <x v="246"/>
    <m/>
    <s v="Information Technology"/>
    <s v="Equity"/>
    <n v="22892.06"/>
    <n v="0.03"/>
    <n v="22892.06"/>
    <n v="1507"/>
    <n v="15.19"/>
    <s v="Korea (South)"/>
    <s v="Korea Exchange (Kosdaq)"/>
    <s v="KRW"/>
  </r>
  <r>
    <x v="2"/>
    <x v="72"/>
    <n v="376300"/>
    <x v="223"/>
    <m/>
    <s v="Communication"/>
    <s v="Equity"/>
    <n v="22337.31"/>
    <n v="0.03"/>
    <n v="22337.31"/>
    <n v="901"/>
    <n v="24.79"/>
    <s v="Korea (South)"/>
    <s v="Korea Exchange (Kosdaq)"/>
    <s v="KRW"/>
  </r>
  <r>
    <x v="2"/>
    <x v="72"/>
    <s v="MSIN"/>
    <x v="247"/>
    <m/>
    <s v="Communication"/>
    <s v="Equity"/>
    <n v="19111.060000000001"/>
    <n v="0.03"/>
    <n v="19111.060000000001"/>
    <n v="768100"/>
    <n v="0.02"/>
    <s v="Indonesia"/>
    <s v="Indonesia Stock Exchange"/>
    <s v="IDR"/>
  </r>
  <r>
    <x v="2"/>
    <x v="72"/>
    <n v="225570"/>
    <x v="248"/>
    <m/>
    <s v="Communication"/>
    <s v="Equity"/>
    <n v="18719.04"/>
    <n v="0.03"/>
    <n v="18719.04"/>
    <n v="2203"/>
    <n v="8.5"/>
    <s v="Korea (South)"/>
    <s v="Korea Exchange (Kosdaq)"/>
    <s v="KRW"/>
  </r>
  <r>
    <x v="2"/>
    <x v="72"/>
    <s v="MLIFT"/>
    <x v="227"/>
    <m/>
    <s v="Cash and/or Derivatives"/>
    <s v="Cash Collateral and Margins"/>
    <n v="17000"/>
    <n v="0.02"/>
    <n v="17000"/>
    <n v="17000"/>
    <n v="100"/>
    <s v="United States"/>
    <s v="-"/>
    <s v="USD"/>
  </r>
  <r>
    <x v="2"/>
    <x v="72"/>
    <n v="3632"/>
    <x v="225"/>
    <m/>
    <s v="Communication"/>
    <s v="Equity"/>
    <n v="15957.56"/>
    <n v="0.02"/>
    <n v="15957.56"/>
    <n v="6100"/>
    <n v="2.62"/>
    <s v="Japan"/>
    <s v="Tokyo Stock Exchange"/>
    <s v="JPY"/>
  </r>
  <r>
    <x v="2"/>
    <x v="72"/>
    <s v="HKD"/>
    <x v="45"/>
    <m/>
    <s v="Cash and/or Derivatives"/>
    <s v="Cash"/>
    <n v="15144.9"/>
    <n v="0.02"/>
    <n v="15144.9"/>
    <n v="118056"/>
    <n v="12.83"/>
    <s v="Hong Kong"/>
    <s v="-"/>
    <s v="HKD"/>
  </r>
  <r>
    <x v="2"/>
    <x v="72"/>
    <n v="194480"/>
    <x v="228"/>
    <m/>
    <s v="Communication"/>
    <s v="Equity"/>
    <n v="14430.61"/>
    <n v="0.02"/>
    <n v="14430.61"/>
    <n v="668"/>
    <n v="21.6"/>
    <s v="Korea (South)"/>
    <s v="Korea Exchange (Kosdaq)"/>
    <s v="KRW"/>
  </r>
  <r>
    <x v="2"/>
    <x v="72"/>
    <s v="CHF"/>
    <x v="230"/>
    <m/>
    <s v="Cash and/or Derivatives"/>
    <s v="Cash"/>
    <n v="8419.7999999999993"/>
    <n v="0.01"/>
    <n v="8419.7999999999993"/>
    <n v="6746"/>
    <n v="124.82"/>
    <s v="Switzerland"/>
    <s v="-"/>
    <s v="CHF"/>
  </r>
  <r>
    <x v="2"/>
    <x v="72"/>
    <s v="IDR"/>
    <x v="249"/>
    <m/>
    <s v="Cash and/or Derivatives"/>
    <s v="Cash"/>
    <n v="6699.51"/>
    <n v="0.01"/>
    <n v="6699.51"/>
    <n v="112551723"/>
    <n v="0.01"/>
    <s v="Indonesia"/>
    <s v="-"/>
    <s v="IDR"/>
  </r>
  <r>
    <x v="2"/>
    <x v="72"/>
    <s v="GBP"/>
    <x v="49"/>
    <m/>
    <s v="Cash and/or Derivatives"/>
    <s v="Cash"/>
    <n v="5758.04"/>
    <n v="0.01"/>
    <n v="5758.04"/>
    <n v="4291"/>
    <n v="134.18"/>
    <s v="United Kingdom"/>
    <s v="-"/>
    <s v="GBP"/>
  </r>
  <r>
    <x v="2"/>
    <x v="72"/>
    <s v="SEK"/>
    <x v="229"/>
    <m/>
    <s v="Cash and/or Derivatives"/>
    <s v="Cash"/>
    <n v="4139.6099999999997"/>
    <n v="0.01"/>
    <n v="4139.6099999999997"/>
    <n v="38123"/>
    <n v="10.86"/>
    <s v="Sweden"/>
    <s v="-"/>
    <s v="SEK"/>
  </r>
  <r>
    <x v="2"/>
    <x v="72"/>
    <s v="AUD"/>
    <x v="231"/>
    <m/>
    <s v="Cash and/or Derivatives"/>
    <s v="Cash"/>
    <n v="3704.15"/>
    <n v="0.01"/>
    <n v="3704.15"/>
    <n v="5544"/>
    <n v="66.81"/>
    <s v="Australia"/>
    <s v="-"/>
    <s v="AUD"/>
  </r>
  <r>
    <x v="2"/>
    <x v="72"/>
    <s v="MYR"/>
    <x v="232"/>
    <m/>
    <s v="Cash and/or Derivatives"/>
    <s v="Cash"/>
    <n v="3568.43"/>
    <n v="0"/>
    <n v="3568.43"/>
    <n v="14536"/>
    <n v="24.55"/>
    <s v="Malaysia"/>
    <s v="-"/>
    <s v="MYR"/>
  </r>
  <r>
    <x v="2"/>
    <x v="72"/>
    <s v="EUR"/>
    <x v="43"/>
    <m/>
    <s v="Cash and/or Derivatives"/>
    <s v="Cash"/>
    <n v="2382.73"/>
    <n v="0"/>
    <n v="2382.73"/>
    <n v="2047"/>
    <n v="116.41"/>
    <s v="European Union"/>
    <s v="-"/>
    <s v="EUR"/>
  </r>
  <r>
    <x v="2"/>
    <x v="72"/>
    <s v="PLN"/>
    <x v="233"/>
    <m/>
    <s v="Cash and/or Derivatives"/>
    <s v="Cash"/>
    <n v="2339.4299999999998"/>
    <n v="0"/>
    <n v="2339.4299999999998"/>
    <n v="8463"/>
    <n v="27.64"/>
    <s v="Poland"/>
    <s v="-"/>
    <s v="PLN"/>
  </r>
  <r>
    <x v="2"/>
    <x v="72"/>
    <s v="TWD"/>
    <x v="41"/>
    <m/>
    <s v="Cash and/or Derivatives"/>
    <s v="Cash"/>
    <n v="1733.75"/>
    <n v="0"/>
    <n v="1733.75"/>
    <n v="54843"/>
    <n v="3.16"/>
    <s v="Taiwan"/>
    <s v="-"/>
    <s v="TWD"/>
  </r>
  <r>
    <x v="2"/>
    <x v="72"/>
    <s v="NOK"/>
    <x v="234"/>
    <m/>
    <s v="Cash and/or Derivatives"/>
    <s v="Cash"/>
    <n v="1007.78"/>
    <n v="0"/>
    <n v="1007.78"/>
    <n v="10174"/>
    <n v="9.91"/>
    <s v="Norway"/>
    <s v="-"/>
    <s v="NOK"/>
  </r>
  <r>
    <x v="2"/>
    <x v="72"/>
    <s v="HWBH6"/>
    <x v="347"/>
    <m/>
    <s v="Cash and/or Derivatives"/>
    <s v="Futures"/>
    <n v="0"/>
    <n v="0"/>
    <n v="259382.5"/>
    <n v="5"/>
    <n v="25938.25"/>
    <s v="-"/>
    <s v="Chicago Mercantile Exchange"/>
    <s v="USD"/>
  </r>
  <r>
    <x v="0"/>
    <x v="73"/>
    <s v="MU"/>
    <x v="17"/>
    <s v="EQUITY"/>
    <s v="Information Technology"/>
    <s v="Equity"/>
    <n v="31280389.760000002"/>
    <n v="6.59"/>
    <n v="31280389.760000002"/>
    <n v="76249"/>
    <n v="410.24"/>
    <s v="United States"/>
    <s v="NASDAQ"/>
    <s v="USD"/>
  </r>
  <r>
    <x v="0"/>
    <x v="73"/>
    <n v="5930"/>
    <x v="13"/>
    <s v="EQUITY"/>
    <s v="Information Technology"/>
    <s v="Equity"/>
    <n v="26657717.760000002"/>
    <n v="5.61"/>
    <n v="26657717.760000002"/>
    <n v="241666"/>
    <n v="110.31"/>
    <s v="Korea (South)"/>
    <s v="Korea Exchange (Stock Market)"/>
    <s v="KRW"/>
  </r>
  <r>
    <x v="0"/>
    <x v="73"/>
    <s v="ASML"/>
    <x v="4"/>
    <s v="EQUITY"/>
    <s v="Information Technology"/>
    <s v="Equity"/>
    <n v="25949017.800000001"/>
    <n v="5.46"/>
    <n v="25949017.800000001"/>
    <n v="17831"/>
    <n v="1455.28"/>
    <s v="Netherlands"/>
    <s v="Euronext Amsterdam"/>
    <s v="EUR"/>
  </r>
  <r>
    <x v="0"/>
    <x v="73"/>
    <n v="2330"/>
    <x v="3"/>
    <s v="EQUITY"/>
    <s v="Information Technology"/>
    <s v="Equity"/>
    <n v="23757480.460000001"/>
    <n v="5"/>
    <n v="23757480.460000001"/>
    <n v="419126"/>
    <n v="56.68"/>
    <s v="Taiwan"/>
    <s v="Taiwan Stock Exchange"/>
    <s v="TWD"/>
  </r>
  <r>
    <x v="0"/>
    <x v="73"/>
    <s v="AMAT"/>
    <x v="51"/>
    <s v="EQUITY"/>
    <s v="Information Technology"/>
    <s v="Equity"/>
    <n v="23101718.850000001"/>
    <n v="4.8600000000000003"/>
    <n v="23101718.850000001"/>
    <n v="69435"/>
    <n v="332.71"/>
    <s v="United States"/>
    <s v="NASDAQ"/>
    <s v="USD"/>
  </r>
  <r>
    <x v="0"/>
    <x v="73"/>
    <s v="AMD"/>
    <x v="10"/>
    <s v="EQUITY"/>
    <s v="Information Technology"/>
    <s v="Equity"/>
    <n v="22432434.210000001"/>
    <n v="4.72"/>
    <n v="22432434.210000001"/>
    <n v="89007"/>
    <n v="252.03"/>
    <s v="United States"/>
    <s v="NASDAQ"/>
    <s v="USD"/>
  </r>
  <r>
    <x v="0"/>
    <x v="73"/>
    <s v="AMZN"/>
    <x v="6"/>
    <s v="EQUITY"/>
    <s v="Consumer Discretionary"/>
    <s v="Equity"/>
    <n v="20964182.399999999"/>
    <n v="4.41"/>
    <n v="20964182.399999999"/>
    <n v="85680"/>
    <n v="244.68"/>
    <s v="United States"/>
    <s v="NASDAQ"/>
    <s v="USD"/>
  </r>
  <r>
    <x v="0"/>
    <x v="73"/>
    <s v="NVDA"/>
    <x v="5"/>
    <s v="EQUITY"/>
    <s v="Information Technology"/>
    <s v="Equity"/>
    <n v="20536803.239999998"/>
    <n v="4.32"/>
    <n v="20536803.239999998"/>
    <n v="108937"/>
    <n v="188.52"/>
    <s v="United States"/>
    <s v="NASDAQ"/>
    <s v="USD"/>
  </r>
  <r>
    <x v="0"/>
    <x v="73"/>
    <s v="MSFT"/>
    <x v="9"/>
    <s v="EQUITY"/>
    <s v="Information Technology"/>
    <s v="Equity"/>
    <n v="19592285.440000001"/>
    <n v="4.13"/>
    <n v="19592285.440000001"/>
    <n v="40768"/>
    <n v="480.58"/>
    <s v="United States"/>
    <s v="NASDAQ"/>
    <s v="USD"/>
  </r>
  <r>
    <x v="0"/>
    <x v="73"/>
    <s v="CSCO"/>
    <x v="2"/>
    <s v="EQUITY"/>
    <s v="Information Technology"/>
    <s v="Equity"/>
    <n v="19564411.440000001"/>
    <n v="4.12"/>
    <n v="19564411.440000001"/>
    <n v="248658"/>
    <n v="78.680000000000007"/>
    <s v="United States"/>
    <s v="NASDAQ"/>
    <s v="USD"/>
  </r>
  <r>
    <x v="0"/>
    <x v="73"/>
    <s v="IBM"/>
    <x v="8"/>
    <s v="EQUITY"/>
    <s v="Information Technology"/>
    <s v="Equity"/>
    <n v="18658052.98"/>
    <n v="3.93"/>
    <n v="18658052.98"/>
    <n v="63493"/>
    <n v="293.86"/>
    <s v="United States"/>
    <s v="New York Stock Exchange Inc."/>
    <s v="USD"/>
  </r>
  <r>
    <x v="0"/>
    <x v="73"/>
    <s v="KLAC"/>
    <x v="21"/>
    <s v="EQUITY"/>
    <s v="Information Technology"/>
    <s v="Equity"/>
    <n v="18503745.84"/>
    <n v="3.9"/>
    <n v="18503745.84"/>
    <n v="11448"/>
    <n v="1616.33"/>
    <s v="United States"/>
    <s v="NASDAQ"/>
    <s v="USD"/>
  </r>
  <r>
    <x v="0"/>
    <x v="73"/>
    <s v="AAPL"/>
    <x v="1"/>
    <s v="EQUITY"/>
    <s v="Information Technology"/>
    <s v="Equity"/>
    <n v="18310309.920000002"/>
    <n v="3.86"/>
    <n v="18310309.920000002"/>
    <n v="70896"/>
    <n v="258.27"/>
    <s v="United States"/>
    <s v="NASDAQ"/>
    <s v="USD"/>
  </r>
  <r>
    <x v="0"/>
    <x v="73"/>
    <s v="INTC"/>
    <x v="20"/>
    <s v="EQUITY"/>
    <s v="Information Technology"/>
    <s v="Equity"/>
    <n v="18286565.379999999"/>
    <n v="3.85"/>
    <n v="18286565.379999999"/>
    <n v="416266"/>
    <n v="43.93"/>
    <s v="United States"/>
    <s v="NASDAQ"/>
    <s v="USD"/>
  </r>
  <r>
    <x v="0"/>
    <x v="73"/>
    <s v="PLTR"/>
    <x v="12"/>
    <s v="EQUITY"/>
    <s v="Information Technology"/>
    <s v="Equity"/>
    <n v="17415567.100000001"/>
    <n v="3.67"/>
    <n v="17415567.100000001"/>
    <n v="105103"/>
    <n v="165.7"/>
    <s v="United States"/>
    <s v="NASDAQ"/>
    <s v="USD"/>
  </r>
  <r>
    <x v="0"/>
    <x v="73"/>
    <s v="ORCL"/>
    <x v="7"/>
    <s v="EQUITY"/>
    <s v="Information Technology"/>
    <s v="Equity"/>
    <n v="17354977.199999999"/>
    <n v="3.65"/>
    <n v="17354977.199999999"/>
    <n v="99228"/>
    <n v="174.9"/>
    <s v="United States"/>
    <s v="New York Stock Exchange Inc."/>
    <s v="USD"/>
  </r>
  <r>
    <x v="0"/>
    <x v="73"/>
    <s v="AVGO"/>
    <x v="0"/>
    <s v="EQUITY"/>
    <s v="Information Technology"/>
    <s v="Equity"/>
    <n v="16149633.119999999"/>
    <n v="3.4"/>
    <n v="16149633.119999999"/>
    <n v="48528"/>
    <n v="332.79"/>
    <s v="United States"/>
    <s v="NASDAQ"/>
    <s v="USD"/>
  </r>
  <r>
    <x v="0"/>
    <x v="73"/>
    <s v="QCOM"/>
    <x v="11"/>
    <s v="EQUITY"/>
    <s v="Information Technology"/>
    <s v="Equity"/>
    <n v="14303730.560000001"/>
    <n v="3.01"/>
    <n v="14303730.560000001"/>
    <n v="93464"/>
    <n v="153.04"/>
    <s v="United States"/>
    <s v="NASDAQ"/>
    <s v="USD"/>
  </r>
  <r>
    <x v="0"/>
    <x v="73"/>
    <s v="NOW"/>
    <x v="50"/>
    <s v="EQUITY"/>
    <s v="Information Technology"/>
    <s v="Equity"/>
    <n v="11897586"/>
    <n v="2.5099999999999998"/>
    <n v="11897586"/>
    <n v="90270"/>
    <n v="131.80000000000001"/>
    <s v="United States"/>
    <s v="New York Stock Exchange Inc."/>
    <s v="USD"/>
  </r>
  <r>
    <x v="0"/>
    <x v="73"/>
    <n v="8035"/>
    <x v="22"/>
    <s v="EQUITY"/>
    <s v="Information Technology"/>
    <s v="Equity"/>
    <n v="11355646.92"/>
    <n v="2.39"/>
    <n v="11355646.92"/>
    <n v="41300"/>
    <n v="274.95999999999998"/>
    <s v="Japan"/>
    <s v="Tokyo Stock Exchange"/>
    <s v="JPY"/>
  </r>
  <r>
    <x v="0"/>
    <x v="73"/>
    <s v="GOOGL"/>
    <x v="16"/>
    <s v="EQUITY"/>
    <s v="Communication"/>
    <s v="Equity"/>
    <n v="11298088.050000001"/>
    <n v="2.38"/>
    <n v="11298088.050000001"/>
    <n v="33771"/>
    <n v="334.55"/>
    <s v="United States"/>
    <s v="NASDAQ"/>
    <s v="USD"/>
  </r>
  <r>
    <x v="0"/>
    <x v="73"/>
    <s v="PANW"/>
    <x v="14"/>
    <s v="EQUITY"/>
    <s v="Information Technology"/>
    <s v="Equity"/>
    <n v="11163039"/>
    <n v="2.35"/>
    <n v="11163039"/>
    <n v="60834"/>
    <n v="183.5"/>
    <s v="United States"/>
    <s v="NASDAQ"/>
    <s v="USD"/>
  </r>
  <r>
    <x v="0"/>
    <x v="73"/>
    <s v="GOOG"/>
    <x v="18"/>
    <s v="EQUITY"/>
    <s v="Communication"/>
    <s v="Equity"/>
    <n v="9807795"/>
    <n v="2.0699999999999998"/>
    <n v="9807795"/>
    <n v="29277"/>
    <n v="335"/>
    <s v="United States"/>
    <s v="NASDAQ"/>
    <s v="USD"/>
  </r>
  <r>
    <x v="0"/>
    <x v="73"/>
    <n v="2317"/>
    <x v="24"/>
    <s v="EQUITY"/>
    <s v="Information Technology"/>
    <s v="Equity"/>
    <n v="7649227.1299999999"/>
    <n v="1.61"/>
    <n v="7649227.1299999999"/>
    <n v="1065210"/>
    <n v="7.18"/>
    <s v="Taiwan"/>
    <s v="Taiwan Stock Exchange"/>
    <s v="TWD"/>
  </r>
  <r>
    <x v="0"/>
    <x v="73"/>
    <s v="EQIX"/>
    <x v="19"/>
    <s v="EQUITY"/>
    <s v="Real Estate"/>
    <s v="Equity"/>
    <n v="6936224.4000000004"/>
    <n v="1.46"/>
    <n v="6936224.4000000004"/>
    <n v="8568"/>
    <n v="809.55"/>
    <s v="United States"/>
    <s v="NASDAQ"/>
    <s v="USD"/>
  </r>
  <r>
    <x v="0"/>
    <x v="73"/>
    <s v="SNOW"/>
    <x v="25"/>
    <s v="EQUITY"/>
    <s v="Information Technology"/>
    <s v="Equity"/>
    <n v="6292081.25"/>
    <n v="1.32"/>
    <n v="6292081.25"/>
    <n v="29575"/>
    <n v="212.75"/>
    <s v="United States"/>
    <s v="New York Stock Exchange Inc."/>
    <s v="USD"/>
  </r>
  <r>
    <x v="0"/>
    <x v="73"/>
    <s v="MCHP"/>
    <x v="27"/>
    <s v="EQUITY"/>
    <s v="Information Technology"/>
    <s v="Equity"/>
    <n v="3548754.56"/>
    <n v="0.75"/>
    <n v="3548754.56"/>
    <n v="47216"/>
    <n v="75.16"/>
    <s v="United States"/>
    <s v="NASDAQ"/>
    <s v="USD"/>
  </r>
  <r>
    <x v="0"/>
    <x v="73"/>
    <s v="DELL"/>
    <x v="26"/>
    <s v="EQUITY"/>
    <s v="Information Technology"/>
    <s v="Equity"/>
    <n v="3215754.36"/>
    <n v="0.68"/>
    <n v="3215754.36"/>
    <n v="28046"/>
    <n v="114.66"/>
    <s v="United States"/>
    <s v="New York Stock Exchange Inc."/>
    <s v="USD"/>
  </r>
  <r>
    <x v="0"/>
    <x v="73"/>
    <n v="5935"/>
    <x v="32"/>
    <s v="EQUITY"/>
    <s v="Information Technology"/>
    <s v="Equity"/>
    <n v="3040674.3"/>
    <n v="0.64"/>
    <n v="3040674.3"/>
    <n v="38635"/>
    <n v="78.7"/>
    <s v="Korea (South)"/>
    <s v="Korea Exchange (Stock Market)"/>
    <s v="KRW"/>
  </r>
  <r>
    <x v="0"/>
    <x v="73"/>
    <s v="MDB"/>
    <x v="33"/>
    <s v="EQUITY"/>
    <s v="Information Technology"/>
    <s v="Equity"/>
    <n v="2926478.45"/>
    <n v="0.62"/>
    <n v="2926478.45"/>
    <n v="7105"/>
    <n v="411.89"/>
    <s v="United States"/>
    <s v="NASDAQ"/>
    <s v="USD"/>
  </r>
  <r>
    <x v="0"/>
    <x v="73"/>
    <s v="HPE"/>
    <x v="28"/>
    <s v="EQUITY"/>
    <s v="Information Technology"/>
    <s v="Equity"/>
    <n v="2490804"/>
    <n v="0.52"/>
    <n v="2490804"/>
    <n v="115315"/>
    <n v="21.6"/>
    <s v="United States"/>
    <s v="New York Stock Exchange Inc."/>
    <s v="USD"/>
  </r>
  <r>
    <x v="0"/>
    <x v="73"/>
    <s v="USD"/>
    <x v="38"/>
    <s v="CASH"/>
    <s v="Cash and/or Derivatives"/>
    <s v="Cash"/>
    <n v="2469321.3199999998"/>
    <n v="0.52"/>
    <n v="2469321.3199999998"/>
    <n v="2469321"/>
    <n v="100"/>
    <s v="United States"/>
    <s v="-"/>
    <s v="USD"/>
  </r>
  <r>
    <x v="0"/>
    <x v="73"/>
    <s v="PSTG"/>
    <x v="30"/>
    <s v="EQUITY"/>
    <s v="Information Technology"/>
    <s v="Equity"/>
    <n v="2130060.56"/>
    <n v="0.45"/>
    <n v="2130060.56"/>
    <n v="28738"/>
    <n v="74.12"/>
    <s v="United States"/>
    <s v="New York Stock Exchange Inc."/>
    <s v="USD"/>
  </r>
  <r>
    <x v="0"/>
    <x v="73"/>
    <s v="NTAP"/>
    <x v="29"/>
    <s v="EQUITY"/>
    <s v="Information Technology"/>
    <s v="Equity"/>
    <n v="1743380.17"/>
    <n v="0.37"/>
    <n v="1743380.17"/>
    <n v="17453"/>
    <n v="99.89"/>
    <s v="United States"/>
    <s v="NASDAQ"/>
    <s v="USD"/>
  </r>
  <r>
    <x v="0"/>
    <x v="73"/>
    <s v="ZBRA"/>
    <x v="31"/>
    <s v="EQUITY"/>
    <s v="Information Technology"/>
    <s v="Equity"/>
    <n v="1057536.48"/>
    <n v="0.22"/>
    <n v="1057536.48"/>
    <n v="4433"/>
    <n v="238.56"/>
    <s v="United States"/>
    <s v="NASDAQ"/>
    <s v="USD"/>
  </r>
  <r>
    <x v="0"/>
    <x v="73"/>
    <s v="NTNX"/>
    <x v="34"/>
    <s v="EQUITY"/>
    <s v="Information Technology"/>
    <s v="Equity"/>
    <n v="978212.8"/>
    <n v="0.21"/>
    <n v="978212.8"/>
    <n v="23720"/>
    <n v="41.24"/>
    <s v="United States"/>
    <s v="NASDAQ"/>
    <s v="USD"/>
  </r>
  <r>
    <x v="0"/>
    <x v="73"/>
    <n v="992"/>
    <x v="36"/>
    <s v="EQUITY"/>
    <s v="Information Technology"/>
    <s v="Equity"/>
    <n v="840238.48"/>
    <n v="0.18"/>
    <n v="840238.48"/>
    <n v="738000"/>
    <n v="1.1399999999999999"/>
    <s v="China"/>
    <s v="Hong Kong Exchanges And Clearing Ltd"/>
    <s v="HKD"/>
  </r>
  <r>
    <x v="0"/>
    <x v="73"/>
    <s v="RBRK"/>
    <x v="52"/>
    <s v="EQUITY"/>
    <s v="Information Technology"/>
    <s v="Equity"/>
    <n v="775759.6"/>
    <n v="0.16"/>
    <n v="775759.6"/>
    <n v="12460"/>
    <n v="62.26"/>
    <s v="United States"/>
    <s v="New York Stock Exchange Inc."/>
    <s v="USD"/>
  </r>
  <r>
    <x v="0"/>
    <x v="73"/>
    <n v="66570"/>
    <x v="53"/>
    <s v="EQUITY"/>
    <s v="Consumer Discretionary"/>
    <s v="Equity"/>
    <n v="649365.26"/>
    <n v="0.14000000000000001"/>
    <n v="649365.26"/>
    <n v="9269"/>
    <n v="70.06"/>
    <s v="Korea (South)"/>
    <s v="Korea Exchange (Stock Market)"/>
    <s v="KRW"/>
  </r>
  <r>
    <x v="0"/>
    <x v="73"/>
    <s v="CVLT"/>
    <x v="37"/>
    <s v="EQUITY"/>
    <s v="Information Technology"/>
    <s v="Equity"/>
    <n v="321848.43"/>
    <n v="7.0000000000000007E-2"/>
    <n v="321848.43"/>
    <n v="3611"/>
    <n v="89.13"/>
    <s v="United States"/>
    <s v="NASDAQ"/>
    <s v="USD"/>
  </r>
  <r>
    <x v="0"/>
    <x v="73"/>
    <s v="GFS"/>
    <x v="54"/>
    <s v="EQUITY"/>
    <s v="Information Technology"/>
    <s v="Equity"/>
    <n v="278107.06"/>
    <n v="0.06"/>
    <n v="278107.06"/>
    <n v="5866"/>
    <n v="47.41"/>
    <s v="United States"/>
    <s v="NASDAQ"/>
    <s v="USD"/>
  </r>
  <r>
    <x v="0"/>
    <x v="73"/>
    <n v="3706"/>
    <x v="55"/>
    <s v="EQUITY"/>
    <s v="Information Technology"/>
    <s v="Equity"/>
    <n v="212812.99"/>
    <n v="0.04"/>
    <n v="212812.99"/>
    <n v="82200"/>
    <n v="2.59"/>
    <s v="Taiwan"/>
    <s v="Taiwan Stock Exchange"/>
    <s v="TWD"/>
  </r>
  <r>
    <x v="0"/>
    <x v="73"/>
    <s v="ICSUAGD"/>
    <x v="42"/>
    <s v="FUND"/>
    <s v="Cash and/or Derivatives"/>
    <s v="Money Market"/>
    <n v="105533.42"/>
    <n v="0.02"/>
    <n v="105533.42"/>
    <n v="105533"/>
    <n v="1"/>
    <s v="Ireland"/>
    <s v="-"/>
    <s v="USD"/>
  </r>
  <r>
    <x v="0"/>
    <x v="73"/>
    <s v="FSLY"/>
    <x v="40"/>
    <s v="EQUITY"/>
    <s v="Information Technology"/>
    <s v="Equity"/>
    <n v="102429.92"/>
    <n v="0.02"/>
    <n v="102429.92"/>
    <n v="9964"/>
    <n v="10.28"/>
    <s v="United States"/>
    <s v="NASDAQ"/>
    <s v="USD"/>
  </r>
  <r>
    <x v="0"/>
    <x v="73"/>
    <s v="CITFT"/>
    <x v="47"/>
    <s v="CASH"/>
    <s v="Cash and/or Derivatives"/>
    <s v="Cash Collateral and Margins"/>
    <n v="78000"/>
    <n v="0.02"/>
    <n v="78000"/>
    <n v="78000"/>
    <n v="100"/>
    <s v="United States"/>
    <s v="-"/>
    <s v="USD"/>
  </r>
  <r>
    <x v="0"/>
    <x v="73"/>
    <n v="2388"/>
    <x v="44"/>
    <s v="EQUITY"/>
    <s v="Information Technology"/>
    <s v="Equity"/>
    <n v="39253.919999999998"/>
    <n v="0.01"/>
    <n v="39253.919999999998"/>
    <n v="22331"/>
    <n v="1.76"/>
    <s v="Taiwan"/>
    <s v="Taiwan Stock Exchange"/>
    <s v="TWD"/>
  </r>
  <r>
    <x v="0"/>
    <x v="73"/>
    <n v="300017"/>
    <x v="56"/>
    <s v="EQUITY"/>
    <s v="Information Technology"/>
    <s v="Equity"/>
    <n v="14809.21"/>
    <n v="0"/>
    <n v="14809.21"/>
    <n v="7600"/>
    <n v="1.95"/>
    <s v="China"/>
    <s v="Shenzhen Stock Exchange"/>
    <s v="CNY"/>
  </r>
  <r>
    <x v="0"/>
    <x v="73"/>
    <s v="HKD"/>
    <x v="45"/>
    <s v="CASH"/>
    <s v="Cash and/or Derivatives"/>
    <s v="Cash"/>
    <n v="5360.19"/>
    <n v="0"/>
    <n v="5360.19"/>
    <n v="41807"/>
    <n v="12.82"/>
    <s v="Hong Kong"/>
    <s v="-"/>
    <s v="HKD"/>
  </r>
  <r>
    <x v="0"/>
    <x v="73"/>
    <s v="CNH"/>
    <x v="57"/>
    <s v="CASH"/>
    <s v="Cash and/or Derivatives"/>
    <s v="Cash"/>
    <n v="2285.7199999999998"/>
    <n v="0"/>
    <n v="2285.7199999999998"/>
    <n v="15883"/>
    <n v="14.39"/>
    <s v="China"/>
    <s v="-"/>
    <s v="CNH"/>
  </r>
  <r>
    <x v="0"/>
    <x v="73"/>
    <s v="GBP"/>
    <x v="49"/>
    <s v="CASH"/>
    <s v="Cash and/or Derivatives"/>
    <s v="Cash"/>
    <n v="144.07"/>
    <n v="0"/>
    <n v="144.07"/>
    <n v="105"/>
    <n v="137.52000000000001"/>
    <s v="United Kingdom"/>
    <s v="-"/>
    <s v="GBP"/>
  </r>
  <r>
    <x v="0"/>
    <x v="73"/>
    <s v="TWD"/>
    <x v="64"/>
    <s v="FX"/>
    <s v="Cash and/or Derivatives"/>
    <s v="FX"/>
    <n v="123.49"/>
    <n v="0"/>
    <n v="123.49"/>
    <n v="16399700"/>
    <n v="1"/>
    <s v="United States"/>
    <s v="-"/>
    <s v="USD"/>
  </r>
  <r>
    <x v="0"/>
    <x v="73"/>
    <s v="KRW"/>
    <x v="59"/>
    <s v="FX"/>
    <s v="Cash and/or Derivatives"/>
    <s v="FX"/>
    <n v="-16.77"/>
    <n v="0"/>
    <n v="-16.77"/>
    <n v="701275800"/>
    <n v="1"/>
    <s v="United States"/>
    <s v="-"/>
    <s v="USD"/>
  </r>
  <r>
    <x v="0"/>
    <x v="73"/>
    <s v="EUR"/>
    <x v="60"/>
    <s v="FX"/>
    <s v="Cash and/or Derivatives"/>
    <s v="FX"/>
    <n v="-3.5"/>
    <n v="0"/>
    <n v="-3.5"/>
    <n v="349925"/>
    <n v="1"/>
    <s v="United States"/>
    <s v="-"/>
    <s v="USD"/>
  </r>
  <r>
    <x v="0"/>
    <x v="73"/>
    <s v="JPY"/>
    <x v="61"/>
    <s v="FX"/>
    <s v="Cash and/or Derivatives"/>
    <s v="FX"/>
    <n v="-1.84"/>
    <n v="0"/>
    <n v="-1.84"/>
    <n v="28763000"/>
    <n v="1"/>
    <s v="United States"/>
    <s v="-"/>
    <s v="USD"/>
  </r>
  <r>
    <x v="0"/>
    <x v="73"/>
    <s v="HKD"/>
    <x v="63"/>
    <s v="FX"/>
    <s v="Cash and/or Derivatives"/>
    <s v="FX"/>
    <n v="-0.14000000000000001"/>
    <n v="0"/>
    <n v="-0.14000000000000001"/>
    <n v="104640"/>
    <n v="1"/>
    <s v="United States"/>
    <s v="-"/>
    <s v="USD"/>
  </r>
  <r>
    <x v="0"/>
    <x v="73"/>
    <s v="CNH"/>
    <x v="62"/>
    <s v="FX"/>
    <s v="Cash and/or Derivatives"/>
    <s v="FX"/>
    <n v="0"/>
    <n v="0"/>
    <n v="0"/>
    <n v="1378"/>
    <n v="1"/>
    <s v="United States"/>
    <s v="-"/>
    <s v="USD"/>
  </r>
  <r>
    <x v="0"/>
    <x v="73"/>
    <s v="HWBH6"/>
    <x v="347"/>
    <s v="FUTURE"/>
    <s v="Cash and/or Derivatives"/>
    <s v="Futures"/>
    <n v="0"/>
    <n v="0"/>
    <n v="1199358"/>
    <n v="23"/>
    <n v="26073"/>
    <s v="-"/>
    <s v="Chicago Mercantile Exchange"/>
    <s v="USD"/>
  </r>
  <r>
    <x v="0"/>
    <x v="73"/>
    <s v="EUR"/>
    <x v="60"/>
    <s v="FX"/>
    <s v="Cash and/or Derivatives"/>
    <s v="FX"/>
    <n v="-182.62"/>
    <n v="0"/>
    <n v="-182.62"/>
    <n v="62757"/>
    <n v="1"/>
    <s v="United States"/>
    <s v="-"/>
    <s v="USD"/>
  </r>
  <r>
    <x v="0"/>
    <x v="73"/>
    <s v="JPY"/>
    <x v="46"/>
    <s v="CASH"/>
    <s v="Cash and/or Derivatives"/>
    <s v="Cash"/>
    <n v="-174599.82"/>
    <n v="-0.04"/>
    <n v="-174599.82"/>
    <n v="-26753058"/>
    <n v="0.65"/>
    <s v="Japan"/>
    <s v="-"/>
    <s v="JPY"/>
  </r>
  <r>
    <x v="0"/>
    <x v="73"/>
    <s v="TWD"/>
    <x v="41"/>
    <s v="CASH"/>
    <s v="Cash and/or Derivatives"/>
    <s v="Cash"/>
    <n v="-356987.95"/>
    <n v="-0.08"/>
    <n v="-356987.95"/>
    <n v="-11210314"/>
    <n v="3.18"/>
    <s v="Taiwan"/>
    <s v="-"/>
    <s v="TWD"/>
  </r>
  <r>
    <x v="0"/>
    <x v="73"/>
    <s v="KRW"/>
    <x v="39"/>
    <s v="CASH"/>
    <s v="Cash and/or Derivatives"/>
    <s v="Cash"/>
    <n v="-409809.74"/>
    <n v="-0.09"/>
    <n v="-409809.74"/>
    <n v="-592564393"/>
    <n v="7.0000000000000007E-2"/>
    <s v="Korea (South)"/>
    <s v="-"/>
    <s v="KRW"/>
  </r>
  <r>
    <x v="0"/>
    <x v="73"/>
    <s v="EUR"/>
    <x v="43"/>
    <s v="CASH"/>
    <s v="Cash and/or Derivatives"/>
    <s v="Cash"/>
    <n v="-427353.37"/>
    <n v="-0.09"/>
    <n v="-427353.37"/>
    <n v="-357558"/>
    <n v="119.52"/>
    <s v="European Union"/>
    <s v="-"/>
    <s v="EUR"/>
  </r>
  <r>
    <x v="4"/>
    <x v="73"/>
    <s v="RHM"/>
    <x v="312"/>
    <m/>
    <s v="Industrials"/>
    <s v="Equity"/>
    <n v="33559000"/>
    <n v="13.55"/>
    <n v="33559000"/>
    <n v="18140"/>
    <n v="1850"/>
    <s v="Germany"/>
    <s v="Xetra"/>
    <s v="EUR"/>
  </r>
  <r>
    <x v="4"/>
    <x v="73"/>
    <s v="BA."/>
    <x v="313"/>
    <m/>
    <s v="Industrials"/>
    <s v="Equity"/>
    <n v="33172106.27"/>
    <n v="13.4"/>
    <n v="33172106.27"/>
    <n v="1432965"/>
    <n v="23.15"/>
    <s v="United Kingdom"/>
    <s v="London Stock Exchange"/>
    <s v="GBP"/>
  </r>
  <r>
    <x v="4"/>
    <x v="73"/>
    <s v="RR."/>
    <x v="315"/>
    <m/>
    <s v="Industrials"/>
    <s v="Equity"/>
    <n v="30961652.280000001"/>
    <n v="12.5"/>
    <n v="30961652.280000001"/>
    <n v="2170166"/>
    <n v="14.27"/>
    <s v="United Kingdom"/>
    <s v="London Stock Exchange"/>
    <s v="GBP"/>
  </r>
  <r>
    <x v="4"/>
    <x v="73"/>
    <s v="HO"/>
    <x v="314"/>
    <m/>
    <s v="Industrials"/>
    <s v="Equity"/>
    <n v="30942479.100000001"/>
    <n v="12.5"/>
    <n v="30942479.100000001"/>
    <n v="118599"/>
    <n v="260.89999999999998"/>
    <s v="France"/>
    <s v="Nyse Euronext - Euronext Paris"/>
    <s v="EUR"/>
  </r>
  <r>
    <x v="4"/>
    <x v="73"/>
    <s v="LDO"/>
    <x v="316"/>
    <m/>
    <s v="Industrials"/>
    <s v="Equity"/>
    <n v="28658209.68"/>
    <n v="11.57"/>
    <n v="28658209.68"/>
    <n v="496332"/>
    <n v="57.74"/>
    <s v="Italy"/>
    <s v="Borsa Italiana"/>
    <s v="EUR"/>
  </r>
  <r>
    <x v="4"/>
    <x v="73"/>
    <s v="SAAB B"/>
    <x v="317"/>
    <m/>
    <s v="Industrials"/>
    <s v="Equity"/>
    <n v="27652526.870000001"/>
    <n v="11.17"/>
    <n v="27652526.870000001"/>
    <n v="408541"/>
    <n v="67.69"/>
    <s v="Sweden"/>
    <s v="Nasdaq Omx Nordic"/>
    <s v="SEK"/>
  </r>
  <r>
    <x v="4"/>
    <x v="73"/>
    <s v="BAB"/>
    <x v="318"/>
    <m/>
    <s v="Industrials"/>
    <s v="Equity"/>
    <n v="10694713.439999999"/>
    <n v="4.32"/>
    <n v="10694713.439999999"/>
    <n v="622170"/>
    <n v="17.190000000000001"/>
    <s v="United Kingdom"/>
    <s v="London Stock Exchange"/>
    <s v="GBP"/>
  </r>
  <r>
    <x v="4"/>
    <x v="73"/>
    <s v="ASELS.E"/>
    <x v="320"/>
    <m/>
    <s v="Industrials"/>
    <s v="Equity"/>
    <n v="8678520.3000000007"/>
    <n v="3.5"/>
    <n v="8678520.3000000007"/>
    <n v="1449963"/>
    <n v="5.99"/>
    <s v="Turkey"/>
    <s v="Istanbul Stock Exchange"/>
    <s v="TRY"/>
  </r>
  <r>
    <x v="4"/>
    <x v="73"/>
    <s v="AM"/>
    <x v="319"/>
    <m/>
    <s v="Industrials"/>
    <s v="Equity"/>
    <n v="7470161.5999999996"/>
    <n v="3.02"/>
    <n v="7470161.5999999996"/>
    <n v="22339"/>
    <n v="334.4"/>
    <s v="France"/>
    <s v="Nyse Euronext - Euronext Paris"/>
    <s v="EUR"/>
  </r>
  <r>
    <x v="4"/>
    <x v="73"/>
    <s v="HAG"/>
    <x v="323"/>
    <m/>
    <s v="Industrials"/>
    <s v="Equity"/>
    <n v="6440697"/>
    <n v="2.6"/>
    <n v="6440697"/>
    <n v="74031"/>
    <n v="87"/>
    <s v="Germany"/>
    <s v="Xetra"/>
    <s v="EUR"/>
  </r>
  <r>
    <x v="4"/>
    <x v="73"/>
    <s v="AIR"/>
    <x v="321"/>
    <m/>
    <s v="Industrials"/>
    <s v="Equity"/>
    <n v="5827465"/>
    <n v="2.35"/>
    <n v="5827465"/>
    <n v="29225"/>
    <n v="199.4"/>
    <s v="France"/>
    <s v="Nyse Euronext - Euronext Paris"/>
    <s v="EUR"/>
  </r>
  <r>
    <x v="4"/>
    <x v="73"/>
    <s v="SAF"/>
    <x v="322"/>
    <m/>
    <s v="Industrials"/>
    <s v="Equity"/>
    <n v="5753289.2999999998"/>
    <n v="2.3199999999999998"/>
    <n v="5753289.2999999998"/>
    <n v="18601"/>
    <n v="309.3"/>
    <s v="France"/>
    <s v="Nyse Euronext - Euronext Paris"/>
    <s v="EUR"/>
  </r>
  <r>
    <x v="4"/>
    <x v="73"/>
    <s v="R3NK"/>
    <x v="324"/>
    <m/>
    <s v="Industrials"/>
    <s v="Equity"/>
    <n v="5383529.0599999996"/>
    <n v="2.17"/>
    <n v="5383529.0599999996"/>
    <n v="92326"/>
    <n v="58.31"/>
    <s v="Germany"/>
    <s v="Xetra"/>
    <s v="EUR"/>
  </r>
  <r>
    <x v="4"/>
    <x v="73"/>
    <s v="QQ."/>
    <x v="325"/>
    <m/>
    <s v="Industrials"/>
    <s v="Equity"/>
    <n v="3506648.73"/>
    <n v="1.42"/>
    <n v="3506648.73"/>
    <n v="587806"/>
    <n v="5.97"/>
    <s v="United Kingdom"/>
    <s v="London Stock Exchange"/>
    <s v="GBP"/>
  </r>
  <r>
    <x v="4"/>
    <x v="73"/>
    <s v="KOG"/>
    <x v="326"/>
    <m/>
    <s v="Industrials"/>
    <s v="Equity"/>
    <n v="3178978.95"/>
    <n v="1.28"/>
    <n v="3178978.95"/>
    <n v="113244"/>
    <n v="28.07"/>
    <s v="Norway"/>
    <s v="Oslo Bors Asa"/>
    <s v="NOK"/>
  </r>
  <r>
    <x v="4"/>
    <x v="73"/>
    <s v="EUR"/>
    <x v="43"/>
    <m/>
    <s v="Cash and/or Derivatives"/>
    <s v="Cash"/>
    <n v="3151878.82"/>
    <n v="1.27"/>
    <n v="3151878.82"/>
    <n v="3151879"/>
    <n v="100"/>
    <s v="European Union"/>
    <s v="-"/>
    <s v="EUR"/>
  </r>
  <r>
    <x v="4"/>
    <x v="73"/>
    <s v="CHG"/>
    <x v="327"/>
    <m/>
    <s v="Industrials"/>
    <s v="Equity"/>
    <n v="2026803.65"/>
    <n v="0.82"/>
    <n v="2026803.65"/>
    <n v="334901"/>
    <n v="6.05"/>
    <s v="United Kingdom"/>
    <s v="London Stock Exchange"/>
    <s v="GBP"/>
  </r>
  <r>
    <x v="4"/>
    <x v="73"/>
    <s v="MILDEF"/>
    <x v="328"/>
    <m/>
    <s v="Industrials"/>
    <s v="Equity"/>
    <n v="680961.28"/>
    <n v="0.28000000000000003"/>
    <n v="680961.28"/>
    <n v="55504"/>
    <n v="12.27"/>
    <s v="Sweden"/>
    <s v="Nasdaq Omx Nordic"/>
    <s v="SEK"/>
  </r>
  <r>
    <x v="4"/>
    <x v="73"/>
    <s v="CHRT"/>
    <x v="329"/>
    <m/>
    <s v="Industrials"/>
    <s v="Equity"/>
    <n v="608393.05000000005"/>
    <n v="0.25"/>
    <n v="608393.05000000005"/>
    <n v="46222"/>
    <n v="13.16"/>
    <s v="United Kingdom"/>
    <s v="London Stock Exchange"/>
    <s v="GBP"/>
  </r>
  <r>
    <x v="4"/>
    <x v="73"/>
    <s v="CZG"/>
    <x v="330"/>
    <m/>
    <s v="Industrials"/>
    <s v="Equity"/>
    <n v="570532.42000000004"/>
    <n v="0.23"/>
    <n v="570532.42000000004"/>
    <n v="16646"/>
    <n v="34.270000000000003"/>
    <s v="Czech Republic"/>
    <s v="Prague Stock Exchange"/>
    <s v="CZK"/>
  </r>
  <r>
    <x v="4"/>
    <x v="73"/>
    <s v="SMIN"/>
    <x v="331"/>
    <m/>
    <s v="Industrials"/>
    <s v="Equity"/>
    <n v="499276.65"/>
    <n v="0.2"/>
    <n v="499276.65"/>
    <n v="16588"/>
    <n v="30.1"/>
    <s v="United Kingdom"/>
    <s v="London Stock Exchange"/>
    <s v="GBP"/>
  </r>
  <r>
    <x v="4"/>
    <x v="73"/>
    <s v="MRO"/>
    <x v="332"/>
    <m/>
    <s v="Industrials"/>
    <s v="Equity"/>
    <n v="455361.66"/>
    <n v="0.18"/>
    <n v="455361.66"/>
    <n v="61647"/>
    <n v="7.39"/>
    <s v="United Kingdom"/>
    <s v="London Stock Exchange"/>
    <s v="GBP"/>
  </r>
  <r>
    <x v="4"/>
    <x v="73"/>
    <s v="IDR"/>
    <x v="333"/>
    <m/>
    <s v="Information Technology"/>
    <s v="Equity"/>
    <n v="243962"/>
    <n v="0.1"/>
    <n v="243962"/>
    <n v="4460"/>
    <n v="54.7"/>
    <s v="Spain"/>
    <s v="Bolsa De Madrid"/>
    <s v="EUR"/>
  </r>
  <r>
    <x v="4"/>
    <x v="73"/>
    <s v="AVON"/>
    <x v="334"/>
    <m/>
    <s v="Industrials"/>
    <s v="Equity"/>
    <n v="174683.49"/>
    <n v="7.0000000000000007E-2"/>
    <n v="174683.49"/>
    <n v="8093"/>
    <n v="21.58"/>
    <s v="United Kingdom"/>
    <s v="London Stock Exchange"/>
    <s v="GBP"/>
  </r>
  <r>
    <x v="4"/>
    <x v="73"/>
    <s v="FCT"/>
    <x v="335"/>
    <m/>
    <s v="Industrials"/>
    <s v="Equity"/>
    <n v="78849.100000000006"/>
    <n v="0.03"/>
    <n v="78849.100000000006"/>
    <n v="4730"/>
    <n v="16.670000000000002"/>
    <s v="Italy"/>
    <s v="Borsa Italiana"/>
    <s v="EUR"/>
  </r>
  <r>
    <x v="4"/>
    <x v="73"/>
    <s v="KIT"/>
    <x v="336"/>
    <m/>
    <s v="Information Technology"/>
    <s v="Equity"/>
    <n v="78557.08"/>
    <n v="0.03"/>
    <n v="78557.08"/>
    <n v="10787"/>
    <n v="7.28"/>
    <s v="Norway"/>
    <s v="Oslo Bors Asa"/>
    <s v="NOK"/>
  </r>
  <r>
    <x v="4"/>
    <x v="73"/>
    <s v="GSIFT"/>
    <x v="337"/>
    <m/>
    <s v="Cash and/or Derivatives"/>
    <s v="Cash Collateral and Margins"/>
    <n v="24000"/>
    <n v="0.01"/>
    <n v="24000"/>
    <n v="24000"/>
    <n v="100"/>
    <s v="United States"/>
    <s v="-"/>
    <s v="EUR"/>
  </r>
  <r>
    <x v="4"/>
    <x v="73"/>
    <s v="OTKAR.E"/>
    <x v="338"/>
    <m/>
    <s v="Industrials"/>
    <s v="Equity"/>
    <n v="20940.71"/>
    <n v="0.01"/>
    <n v="20940.71"/>
    <n v="2624"/>
    <n v="7.98"/>
    <s v="Turkey"/>
    <s v="Istanbul Stock Exchange"/>
    <s v="TRY"/>
  </r>
  <r>
    <x v="4"/>
    <x v="73"/>
    <s v="SEK"/>
    <x v="343"/>
    <m/>
    <s v="Cash and/or Derivatives"/>
    <s v="FX"/>
    <n v="-5.17"/>
    <n v="0"/>
    <n v="-5.17"/>
    <n v="6996919"/>
    <n v="1"/>
    <s v="European Union"/>
    <s v="-"/>
    <s v="EUR"/>
  </r>
  <r>
    <x v="4"/>
    <x v="73"/>
    <s v="TRY"/>
    <x v="352"/>
    <m/>
    <s v="Cash and/or Derivatives"/>
    <s v="FX"/>
    <n v="-1.76"/>
    <n v="0"/>
    <n v="-1.76"/>
    <n v="11196504"/>
    <n v="1"/>
    <s v="European Union"/>
    <s v="-"/>
    <s v="EUR"/>
  </r>
  <r>
    <x v="4"/>
    <x v="73"/>
    <s v="GBP"/>
    <x v="342"/>
    <m/>
    <s v="Cash and/or Derivatives"/>
    <s v="FX"/>
    <n v="-1.22"/>
    <n v="0"/>
    <n v="-1.22"/>
    <n v="1676419"/>
    <n v="1"/>
    <s v="European Union"/>
    <s v="-"/>
    <s v="EUR"/>
  </r>
  <r>
    <x v="4"/>
    <x v="73"/>
    <s v="CZK"/>
    <x v="351"/>
    <m/>
    <s v="Cash and/or Derivatives"/>
    <s v="FX"/>
    <n v="-0.06"/>
    <n v="0"/>
    <n v="-0.06"/>
    <n v="331968"/>
    <n v="1"/>
    <s v="European Union"/>
    <s v="-"/>
    <s v="EUR"/>
  </r>
  <r>
    <x v="4"/>
    <x v="73"/>
    <s v="NOK"/>
    <x v="350"/>
    <m/>
    <s v="Cash and/or Derivatives"/>
    <s v="FX"/>
    <n v="0.28999999999999998"/>
    <n v="0"/>
    <n v="0.28999999999999998"/>
    <n v="882252"/>
    <n v="1"/>
    <s v="European Union"/>
    <s v="-"/>
    <s v="EUR"/>
  </r>
  <r>
    <x v="4"/>
    <x v="73"/>
    <s v="QBH6"/>
    <x v="349"/>
    <m/>
    <s v="Cash and/or Derivatives"/>
    <s v="Futures"/>
    <n v="0"/>
    <n v="0"/>
    <n v="284550"/>
    <n v="5"/>
    <n v="1138.2"/>
    <s v="European Union"/>
    <s v="Eurex Deutschland"/>
    <s v="EUR"/>
  </r>
  <r>
    <x v="4"/>
    <x v="73"/>
    <s v="CZK"/>
    <x v="340"/>
    <m/>
    <s v="Cash and/or Derivatives"/>
    <s v="Cash"/>
    <n v="-11494.72"/>
    <n v="0"/>
    <n v="-11494.72"/>
    <n v="-278695"/>
    <n v="4.12"/>
    <s v="Czech Republic"/>
    <s v="-"/>
    <s v="CZK"/>
  </r>
  <r>
    <x v="4"/>
    <x v="73"/>
    <s v="NOK"/>
    <x v="234"/>
    <m/>
    <s v="Cash and/or Derivatives"/>
    <s v="Cash"/>
    <n v="-60999.58"/>
    <n v="-0.02"/>
    <n v="-60999.58"/>
    <n v="-703174"/>
    <n v="8.67"/>
    <s v="Norway"/>
    <s v="-"/>
    <s v="NOK"/>
  </r>
  <r>
    <x v="4"/>
    <x v="73"/>
    <s v="TRY"/>
    <x v="339"/>
    <m/>
    <s v="Cash and/or Derivatives"/>
    <s v="Cash"/>
    <n v="-198103.67"/>
    <n v="-0.08"/>
    <n v="-198103.67"/>
    <n v="-10276976"/>
    <n v="1.93"/>
    <s v="Turkey"/>
    <s v="-"/>
    <s v="TRY"/>
  </r>
  <r>
    <x v="4"/>
    <x v="73"/>
    <s v="SEK"/>
    <x v="229"/>
    <m/>
    <s v="Cash and/or Derivatives"/>
    <s v="Cash"/>
    <n v="-667729.48"/>
    <n v="-0.27"/>
    <n v="-667729.48"/>
    <n v="-7053545"/>
    <n v="9.4700000000000006"/>
    <s v="Sweden"/>
    <s v="-"/>
    <s v="SEK"/>
  </r>
  <r>
    <x v="4"/>
    <x v="73"/>
    <s v="GBP"/>
    <x v="49"/>
    <m/>
    <s v="Cash and/or Derivatives"/>
    <s v="Cash"/>
    <n v="-1943427.03"/>
    <n v="-0.78"/>
    <n v="-1943427.03"/>
    <n v="-1689113"/>
    <n v="115.06"/>
    <s v="United Kingdom"/>
    <s v="-"/>
    <s v="GBP"/>
  </r>
  <r>
    <x v="3"/>
    <x v="73"/>
    <s v="FCX"/>
    <x v="256"/>
    <m/>
    <s v="Materials"/>
    <s v="Equity"/>
    <n v="41804589.189999998"/>
    <n v="8.25"/>
    <n v="41804589.189999998"/>
    <n v="664937"/>
    <n v="62.87"/>
    <s v="United States"/>
    <s v="New York Stock Exchange Inc."/>
    <s v="USD"/>
  </r>
  <r>
    <x v="3"/>
    <x v="73"/>
    <s v="AAL"/>
    <x v="270"/>
    <m/>
    <s v="Materials"/>
    <s v="Equity"/>
    <n v="38982923.090000004"/>
    <n v="7.69"/>
    <n v="38982923.090000004"/>
    <n v="821923"/>
    <n v="47.43"/>
    <s v="United Kingdom"/>
    <s v="London Stock Exchange"/>
    <s v="GBP"/>
  </r>
  <r>
    <x v="3"/>
    <x v="73"/>
    <s v="GMEXICOB"/>
    <x v="251"/>
    <m/>
    <s v="Materials"/>
    <s v="Equity"/>
    <n v="38476137.560000002"/>
    <n v="7.59"/>
    <n v="38476137.560000002"/>
    <n v="3319974"/>
    <n v="11.59"/>
    <s v="Mexico"/>
    <s v="Bolsa Mexicana De Valores"/>
    <s v="MXN"/>
  </r>
  <r>
    <x v="3"/>
    <x v="73"/>
    <s v="BHP"/>
    <x v="259"/>
    <m/>
    <s v="Materials"/>
    <s v="Equity"/>
    <n v="36839296.609999999"/>
    <n v="7.27"/>
    <n v="36839296.609999999"/>
    <n v="1063080"/>
    <n v="34.65"/>
    <s v="Australia"/>
    <s v="Asx - All Markets"/>
    <s v="AUD"/>
  </r>
  <r>
    <x v="3"/>
    <x v="73"/>
    <s v="NEM"/>
    <x v="260"/>
    <m/>
    <s v="Materials"/>
    <s v="Equity"/>
    <n v="31372683"/>
    <n v="6.19"/>
    <n v="31372683"/>
    <n v="247029"/>
    <n v="127"/>
    <s v="United States"/>
    <s v="New York Stock Exchange Inc."/>
    <s v="USD"/>
  </r>
  <r>
    <x v="3"/>
    <x v="73"/>
    <s v="RIO"/>
    <x v="262"/>
    <m/>
    <s v="Materials"/>
    <s v="Equity"/>
    <n v="27837694.199999999"/>
    <n v="5.49"/>
    <n v="27837694.199999999"/>
    <n v="299620"/>
    <n v="92.91"/>
    <s v="United Kingdom"/>
    <s v="New York Stock Exchange Inc."/>
    <s v="USD"/>
  </r>
  <r>
    <x v="3"/>
    <x v="73"/>
    <s v="TECK.B"/>
    <x v="255"/>
    <m/>
    <s v="Materials"/>
    <s v="Equity"/>
    <n v="27114406.010000002"/>
    <n v="5.35"/>
    <n v="27114406.010000002"/>
    <n v="481462"/>
    <n v="56.32"/>
    <s v="Canada"/>
    <s v="Toronto Stock Exchange"/>
    <s v="CAD"/>
  </r>
  <r>
    <x v="3"/>
    <x v="73"/>
    <s v="ABX"/>
    <x v="265"/>
    <m/>
    <s v="Materials"/>
    <s v="Equity"/>
    <n v="24520928.460000001"/>
    <n v="4.84"/>
    <n v="24520928.460000001"/>
    <n v="470988"/>
    <n v="52.06"/>
    <s v="Canada"/>
    <s v="Toronto Stock Exchange"/>
    <s v="CAD"/>
  </r>
  <r>
    <x v="3"/>
    <x v="73"/>
    <s v="FM"/>
    <x v="252"/>
    <m/>
    <s v="Materials"/>
    <s v="Equity"/>
    <n v="22291267.120000001"/>
    <n v="4.4000000000000004"/>
    <n v="22291267.120000001"/>
    <n v="723921"/>
    <n v="30.79"/>
    <s v="Canada"/>
    <s v="Toronto Stock Exchange"/>
    <s v="CAD"/>
  </r>
  <r>
    <x v="3"/>
    <x v="73"/>
    <s v="EVN"/>
    <x v="277"/>
    <m/>
    <s v="Materials"/>
    <s v="Equity"/>
    <n v="22171329.77"/>
    <n v="4.38"/>
    <n v="22171329.77"/>
    <n v="2156518"/>
    <n v="10.28"/>
    <s v="Australia"/>
    <s v="Asx - All Markets"/>
    <s v="AUD"/>
  </r>
  <r>
    <x v="3"/>
    <x v="73"/>
    <s v="ANTO"/>
    <x v="254"/>
    <m/>
    <s v="Materials"/>
    <s v="Equity"/>
    <n v="21275877.510000002"/>
    <n v="4.2"/>
    <n v="21275877.510000002"/>
    <n v="411919"/>
    <n v="51.65"/>
    <s v="United Kingdom"/>
    <s v="London Stock Exchange"/>
    <s v="GBP"/>
  </r>
  <r>
    <x v="3"/>
    <x v="73"/>
    <s v="LUN"/>
    <x v="253"/>
    <m/>
    <s v="Materials"/>
    <s v="Equity"/>
    <n v="20871340.710000001"/>
    <n v="4.12"/>
    <n v="20871340.710000001"/>
    <n v="794822"/>
    <n v="26.26"/>
    <s v="Canada"/>
    <s v="Toronto Stock Exchange"/>
    <s v="CAD"/>
  </r>
  <r>
    <x v="3"/>
    <x v="73"/>
    <s v="SCCO"/>
    <x v="258"/>
    <m/>
    <s v="Materials"/>
    <s v="Equity"/>
    <n v="18814140.079999998"/>
    <n v="3.71"/>
    <n v="18814140.079999998"/>
    <n v="96562"/>
    <n v="194.84"/>
    <s v="Peru"/>
    <s v="New York Stock Exchange Inc."/>
    <s v="USD"/>
  </r>
  <r>
    <x v="3"/>
    <x v="73"/>
    <s v="GLEN"/>
    <x v="268"/>
    <m/>
    <s v="Materials"/>
    <s v="Equity"/>
    <n v="18381467.859999999"/>
    <n v="3.63"/>
    <n v="18381467.859999999"/>
    <n v="2653212"/>
    <n v="6.93"/>
    <s v="United Kingdom"/>
    <s v="London Stock Exchange"/>
    <s v="GBP"/>
  </r>
  <r>
    <x v="3"/>
    <x v="73"/>
    <s v="VALE"/>
    <x v="269"/>
    <m/>
    <s v="Materials"/>
    <s v="Equity"/>
    <n v="16462226.880000001"/>
    <n v="3.25"/>
    <n v="16462226.880000001"/>
    <n v="1001352"/>
    <n v="16.440000000000001"/>
    <s v="Brazil"/>
    <s v="New York Stock Exchange Inc."/>
    <s v="USD"/>
  </r>
  <r>
    <x v="3"/>
    <x v="73"/>
    <s v="KGH"/>
    <x v="261"/>
    <m/>
    <s v="Materials"/>
    <s v="Equity"/>
    <n v="13697174.26"/>
    <n v="2.7"/>
    <n v="13697174.26"/>
    <n v="144893"/>
    <n v="94.53"/>
    <s v="Poland"/>
    <s v="Warsaw Stock Exchange/Equities/Main Market"/>
    <s v="PLN"/>
  </r>
  <r>
    <x v="3"/>
    <x v="73"/>
    <s v="HBM"/>
    <x v="263"/>
    <m/>
    <s v="Materials"/>
    <s v="Equity"/>
    <n v="11010964.949999999"/>
    <n v="2.17"/>
    <n v="11010964.949999999"/>
    <n v="420732"/>
    <n v="26.17"/>
    <s v="Canada"/>
    <s v="Toronto Stock Exchange"/>
    <s v="CAD"/>
  </r>
  <r>
    <x v="3"/>
    <x v="73"/>
    <s v="IVN"/>
    <x v="264"/>
    <m/>
    <s v="Materials"/>
    <s v="Equity"/>
    <n v="9525082.0500000007"/>
    <n v="1.88"/>
    <n v="9525082.0500000007"/>
    <n v="703043"/>
    <n v="13.55"/>
    <s v="Canada"/>
    <s v="Toronto Stock Exchange"/>
    <s v="CAD"/>
  </r>
  <r>
    <x v="3"/>
    <x v="73"/>
    <s v="CS"/>
    <x v="266"/>
    <m/>
    <s v="Materials"/>
    <s v="Equity"/>
    <n v="8222512.1600000001"/>
    <n v="1.62"/>
    <n v="8222512.1600000001"/>
    <n v="711007"/>
    <n v="11.56"/>
    <s v="Canada"/>
    <s v="Toronto Stock Exchange"/>
    <s v="CAD"/>
  </r>
  <r>
    <x v="3"/>
    <x v="73"/>
    <s v="ICSUAGD"/>
    <x v="42"/>
    <m/>
    <s v="Cash and/or Derivatives"/>
    <s v="Money Market"/>
    <n v="7041648.1799999997"/>
    <n v="1.39"/>
    <n v="7041648.1799999997"/>
    <n v="7041648"/>
    <n v="1"/>
    <s v="Ireland"/>
    <s v="-"/>
    <s v="USD"/>
  </r>
  <r>
    <x v="3"/>
    <x v="73"/>
    <s v="AMMN"/>
    <x v="288"/>
    <m/>
    <s v="Materials"/>
    <s v="Equity"/>
    <n v="6861673.7300000004"/>
    <n v="1.35"/>
    <n v="6861673.7300000004"/>
    <n v="14748200"/>
    <n v="0.47"/>
    <s v="Indonesia"/>
    <s v="Indonesia Stock Exchange"/>
    <s v="IDR"/>
  </r>
  <r>
    <x v="3"/>
    <x v="73"/>
    <s v="SFR"/>
    <x v="267"/>
    <m/>
    <s v="Materials"/>
    <s v="Equity"/>
    <n v="6718657.0800000001"/>
    <n v="1.33"/>
    <n v="6718657.0800000001"/>
    <n v="489377"/>
    <n v="13.73"/>
    <s v="Australia"/>
    <s v="Asx - All Markets"/>
    <s v="AUD"/>
  </r>
  <r>
    <x v="3"/>
    <x v="73"/>
    <n v="1208"/>
    <x v="271"/>
    <m/>
    <s v="Materials"/>
    <s v="Equity"/>
    <n v="5780165.4000000004"/>
    <n v="1.1399999999999999"/>
    <n v="5780165.4000000004"/>
    <n v="4136000"/>
    <n v="1.4"/>
    <s v="China"/>
    <s v="Hong Kong Exchanges And Clearing Ltd"/>
    <s v="HKD"/>
  </r>
  <r>
    <x v="3"/>
    <x v="73"/>
    <s v="S32"/>
    <x v="281"/>
    <m/>
    <s v="Materials"/>
    <s v="Equity"/>
    <n v="3914749.27"/>
    <n v="0.77"/>
    <n v="3914749.27"/>
    <n v="1248933"/>
    <n v="3.13"/>
    <s v="Australia"/>
    <s v="Asx - All Markets"/>
    <s v="AUD"/>
  </r>
  <r>
    <x v="3"/>
    <x v="73"/>
    <s v="ERO"/>
    <x v="274"/>
    <m/>
    <s v="Materials"/>
    <s v="Equity"/>
    <n v="3866460.25"/>
    <n v="0.76"/>
    <n v="3866460.25"/>
    <n v="109543"/>
    <n v="35.299999999999997"/>
    <s v="Canada"/>
    <s v="Toronto Stock Exchange"/>
    <s v="CAD"/>
  </r>
  <r>
    <x v="3"/>
    <x v="73"/>
    <s v="TKO"/>
    <x v="276"/>
    <m/>
    <s v="Materials"/>
    <s v="Equity"/>
    <n v="3124603.21"/>
    <n v="0.62"/>
    <n v="3124603.21"/>
    <n v="381070"/>
    <n v="8.1999999999999993"/>
    <s v="Canada"/>
    <s v="Toronto Stock Exchange"/>
    <s v="CAD"/>
  </r>
  <r>
    <x v="3"/>
    <x v="73"/>
    <s v="NGEX"/>
    <x v="275"/>
    <m/>
    <s v="Materials"/>
    <s v="Equity"/>
    <n v="3087278.81"/>
    <n v="0.61"/>
    <n v="3087278.81"/>
    <n v="143607"/>
    <n v="21.5"/>
    <s v="Canada"/>
    <s v="Toronto Stock Exchange"/>
    <s v="CAD"/>
  </r>
  <r>
    <x v="3"/>
    <x v="73"/>
    <n v="1258"/>
    <x v="273"/>
    <m/>
    <s v="Materials"/>
    <s v="Equity"/>
    <n v="2852426.44"/>
    <n v="0.56000000000000005"/>
    <n v="2852426.44"/>
    <n v="1375000"/>
    <n v="2.0699999999999998"/>
    <s v="China"/>
    <s v="Hong Kong Exchanges And Clearing Ltd"/>
    <s v="HKD"/>
  </r>
  <r>
    <x v="3"/>
    <x v="73"/>
    <n v="601899"/>
    <x v="289"/>
    <m/>
    <s v="Materials"/>
    <s v="Equity"/>
    <n v="2015699.3"/>
    <n v="0.4"/>
    <n v="2015699.3"/>
    <n v="344900"/>
    <n v="5.84"/>
    <s v="China"/>
    <s v="Shanghai Stock Exchange"/>
    <s v="CNY"/>
  </r>
  <r>
    <x v="3"/>
    <x v="73"/>
    <s v="FOM"/>
    <x v="280"/>
    <m/>
    <s v="Materials"/>
    <s v="Equity"/>
    <n v="1762600.93"/>
    <n v="0.35"/>
    <n v="1762600.93"/>
    <n v="339800"/>
    <n v="5.19"/>
    <s v="Canada"/>
    <s v="Toronto Stock Exchange"/>
    <s v="CAD"/>
  </r>
  <r>
    <x v="3"/>
    <x v="73"/>
    <s v="ASM"/>
    <x v="353"/>
    <m/>
    <s v="Materials"/>
    <s v="Equity"/>
    <n v="1682776.97"/>
    <n v="0.33"/>
    <n v="1682776.97"/>
    <n v="162551"/>
    <n v="10.35"/>
    <s v="Canada"/>
    <s v="Toronto Stock Exchange"/>
    <s v="CAD"/>
  </r>
  <r>
    <x v="3"/>
    <x v="73"/>
    <s v="CAD"/>
    <x v="257"/>
    <m/>
    <s v="Cash and/or Derivatives"/>
    <s v="Cash"/>
    <n v="1566063.35"/>
    <n v="0.31"/>
    <n v="1566063.35"/>
    <n v="2131491"/>
    <n v="73.47"/>
    <s v="Canada"/>
    <s v="-"/>
    <s v="CAD"/>
  </r>
  <r>
    <x v="3"/>
    <x v="73"/>
    <n v="1515"/>
    <x v="284"/>
    <m/>
    <s v="Materials"/>
    <s v="Equity"/>
    <n v="1538812.2"/>
    <n v="0.3"/>
    <n v="1538812.2"/>
    <n v="70700"/>
    <n v="21.77"/>
    <s v="Japan"/>
    <s v="Tokyo Stock Exchange"/>
    <s v="JPY"/>
  </r>
  <r>
    <x v="3"/>
    <x v="73"/>
    <s v="ATYM"/>
    <x v="278"/>
    <m/>
    <s v="Materials"/>
    <s v="Equity"/>
    <n v="1533491.56"/>
    <n v="0.3"/>
    <n v="1533491.56"/>
    <n v="103831"/>
    <n v="14.77"/>
    <s v="United Kingdom"/>
    <s v="London Stock Exchange"/>
    <s v="GBP"/>
  </r>
  <r>
    <x v="3"/>
    <x v="73"/>
    <s v="NDM"/>
    <x v="279"/>
    <m/>
    <s v="Materials"/>
    <s v="Equity"/>
    <n v="1467950.29"/>
    <n v="0.28999999999999998"/>
    <n v="1467950.29"/>
    <n v="584197"/>
    <n v="2.5099999999999998"/>
    <s v="Canada"/>
    <s v="Toronto Stock Exchange"/>
    <s v="CAD"/>
  </r>
  <r>
    <x v="3"/>
    <x v="73"/>
    <n v="600362"/>
    <x v="285"/>
    <m/>
    <s v="Materials"/>
    <s v="Equity"/>
    <n v="1140112.1000000001"/>
    <n v="0.23"/>
    <n v="1140112.1000000001"/>
    <n v="130300"/>
    <n v="8.75"/>
    <s v="China"/>
    <s v="Shanghai Stock Exchange"/>
    <s v="CNY"/>
  </r>
  <r>
    <x v="3"/>
    <x v="73"/>
    <s v="SLS"/>
    <x v="283"/>
    <m/>
    <s v="Materials"/>
    <s v="Equity"/>
    <n v="1083815.92"/>
    <n v="0.21"/>
    <n v="1083815.92"/>
    <n v="105517"/>
    <n v="10.27"/>
    <s v="Canada"/>
    <s v="Toronto Stock Exchange"/>
    <s v="CAD"/>
  </r>
  <r>
    <x v="3"/>
    <x v="73"/>
    <s v="DVP"/>
    <x v="286"/>
    <m/>
    <s v="Materials"/>
    <s v="Equity"/>
    <n v="1076076.5900000001"/>
    <n v="0.21"/>
    <n v="1076076.5900000001"/>
    <n v="280375"/>
    <n v="3.84"/>
    <s v="Australia"/>
    <s v="Asx - All Markets"/>
    <s v="AUD"/>
  </r>
  <r>
    <x v="3"/>
    <x v="73"/>
    <s v="FFM"/>
    <x v="282"/>
    <m/>
    <s v="Materials"/>
    <s v="Equity"/>
    <n v="1060920.68"/>
    <n v="0.21"/>
    <n v="1060920.68"/>
    <n v="721852"/>
    <n v="1.47"/>
    <s v="Australia"/>
    <s v="Asx - All Markets"/>
    <s v="AUD"/>
  </r>
  <r>
    <x v="3"/>
    <x v="73"/>
    <n v="603993"/>
    <x v="295"/>
    <m/>
    <s v="Materials"/>
    <s v="Equity"/>
    <n v="1027655.15"/>
    <n v="0.2"/>
    <n v="1027655.15"/>
    <n v="291700"/>
    <n v="3.52"/>
    <s v="China"/>
    <s v="Shanghai Stock Exchange"/>
    <s v="CNY"/>
  </r>
  <r>
    <x v="3"/>
    <x v="73"/>
    <n v="601212"/>
    <x v="292"/>
    <m/>
    <s v="Materials"/>
    <s v="Equity"/>
    <n v="826293.59"/>
    <n v="0.16"/>
    <n v="826293.59"/>
    <n v="457500"/>
    <n v="1.81"/>
    <s v="China"/>
    <s v="Shanghai Stock Exchange"/>
    <s v="CNY"/>
  </r>
  <r>
    <x v="3"/>
    <x v="73"/>
    <n v="601168"/>
    <x v="287"/>
    <m/>
    <s v="Materials"/>
    <s v="Equity"/>
    <n v="775363.27"/>
    <n v="0.15"/>
    <n v="775363.27"/>
    <n v="152800"/>
    <n v="5.07"/>
    <s v="China"/>
    <s v="Shanghai Stock Exchange"/>
    <s v="CNY"/>
  </r>
  <r>
    <x v="3"/>
    <x v="73"/>
    <s v="SOLG"/>
    <x v="290"/>
    <m/>
    <s v="Materials"/>
    <s v="Equity"/>
    <n v="681490.04"/>
    <n v="0.13"/>
    <n v="681490.04"/>
    <n v="1754248"/>
    <n v="0.39"/>
    <s v="United Kingdom"/>
    <s v="London Stock Exchange"/>
    <s v="GBP"/>
  </r>
  <r>
    <x v="3"/>
    <x v="73"/>
    <s v="CAML"/>
    <x v="291"/>
    <m/>
    <s v="Materials"/>
    <s v="Equity"/>
    <n v="578978.6"/>
    <n v="0.11"/>
    <n v="578978.6"/>
    <n v="190081"/>
    <n v="3.05"/>
    <s v="United Kingdom"/>
    <s v="London Stock Exchange"/>
    <s v="GBP"/>
  </r>
  <r>
    <x v="3"/>
    <x v="73"/>
    <s v="MXN"/>
    <x v="272"/>
    <m/>
    <s v="Cash and/or Derivatives"/>
    <s v="Cash"/>
    <n v="519265.43"/>
    <n v="0.1"/>
    <n v="519265.43"/>
    <n v="8958886"/>
    <n v="5.8"/>
    <s v="Mexico"/>
    <s v="-"/>
    <s v="MXN"/>
  </r>
  <r>
    <x v="3"/>
    <x v="73"/>
    <n v="878"/>
    <x v="293"/>
    <m/>
    <s v="Materials"/>
    <s v="Equity"/>
    <n v="446795.42"/>
    <n v="0.09"/>
    <n v="446795.42"/>
    <n v="127500"/>
    <n v="3.5"/>
    <s v="China"/>
    <s v="Shenzhen Stock Exchange"/>
    <s v="CNY"/>
  </r>
  <r>
    <x v="3"/>
    <x v="73"/>
    <n v="737"/>
    <x v="294"/>
    <m/>
    <s v="Materials"/>
    <s v="Equity"/>
    <n v="293826.86"/>
    <n v="0.06"/>
    <n v="293826.86"/>
    <n v="120100"/>
    <n v="2.4500000000000002"/>
    <s v="China"/>
    <s v="Shenzhen Stock Exchange"/>
    <s v="CNY"/>
  </r>
  <r>
    <x v="3"/>
    <x v="73"/>
    <n v="600490"/>
    <x v="354"/>
    <m/>
    <s v="Materials"/>
    <s v="Equity"/>
    <n v="203385.69"/>
    <n v="0.04"/>
    <n v="203385.69"/>
    <n v="139100"/>
    <n v="1.46"/>
    <s v="China"/>
    <s v="Shanghai Stock Exchange"/>
    <s v="CNY"/>
  </r>
  <r>
    <x v="3"/>
    <x v="73"/>
    <s v="EUR"/>
    <x v="43"/>
    <m/>
    <s v="Cash and/or Derivatives"/>
    <s v="Cash"/>
    <n v="146819.35"/>
    <n v="0.03"/>
    <n v="146819.35"/>
    <n v="122841"/>
    <n v="119.52"/>
    <s v="European Union"/>
    <s v="-"/>
    <s v="EUR"/>
  </r>
  <r>
    <x v="3"/>
    <x v="73"/>
    <s v="MSIFT"/>
    <x v="142"/>
    <m/>
    <s v="Cash and/or Derivatives"/>
    <s v="Cash Collateral and Margins"/>
    <n v="128000"/>
    <n v="0.03"/>
    <n v="128000"/>
    <n v="128000"/>
    <n v="100"/>
    <s v="United States"/>
    <s v="-"/>
    <s v="USD"/>
  </r>
  <r>
    <x v="3"/>
    <x v="73"/>
    <n v="2362"/>
    <x v="296"/>
    <m/>
    <s v="Materials"/>
    <s v="Equity"/>
    <n v="70306.05"/>
    <n v="0.01"/>
    <n v="70306.05"/>
    <n v="1071000"/>
    <n v="7.0000000000000007E-2"/>
    <s v="China"/>
    <s v="Hong Kong Exchanges And Clearing Ltd"/>
    <s v="HKD"/>
  </r>
  <r>
    <x v="3"/>
    <x v="73"/>
    <s v="IDR"/>
    <x v="249"/>
    <m/>
    <s v="Cash and/or Derivatives"/>
    <s v="Cash"/>
    <n v="32996.5"/>
    <n v="0.01"/>
    <n v="32996.5"/>
    <n v="553186254"/>
    <n v="0.01"/>
    <s v="Indonesia"/>
    <s v="-"/>
    <s v="IDR"/>
  </r>
  <r>
    <x v="3"/>
    <x v="73"/>
    <s v="CNH"/>
    <x v="57"/>
    <m/>
    <s v="Cash and/or Derivatives"/>
    <s v="Cash"/>
    <n v="27828.5"/>
    <n v="0.01"/>
    <n v="27828.5"/>
    <n v="193370"/>
    <n v="14.39"/>
    <s v="China"/>
    <s v="-"/>
    <s v="CNH"/>
  </r>
  <r>
    <x v="3"/>
    <x v="73"/>
    <s v="PLN"/>
    <x v="233"/>
    <m/>
    <s v="Cash and/or Derivatives"/>
    <s v="Cash"/>
    <n v="24493.14"/>
    <n v="0"/>
    <n v="24493.14"/>
    <n v="86020"/>
    <n v="28.47"/>
    <s v="Poland"/>
    <s v="-"/>
    <s v="PLN"/>
  </r>
  <r>
    <x v="3"/>
    <x v="73"/>
    <s v="AUD"/>
    <x v="231"/>
    <m/>
    <s v="Cash and/or Derivatives"/>
    <s v="Cash"/>
    <n v="13975.61"/>
    <n v="0"/>
    <n v="13975.61"/>
    <n v="20064"/>
    <n v="69.650000000000006"/>
    <s v="Australia"/>
    <s v="-"/>
    <s v="AUD"/>
  </r>
  <r>
    <x v="3"/>
    <x v="73"/>
    <s v="AUD"/>
    <x v="301"/>
    <m/>
    <s v="Cash and/or Derivatives"/>
    <s v="FX"/>
    <n v="10102.59"/>
    <n v="0"/>
    <n v="10102.59"/>
    <n v="1087352"/>
    <n v="1"/>
    <s v="United States"/>
    <s v="-"/>
    <s v="USD"/>
  </r>
  <r>
    <x v="3"/>
    <x v="73"/>
    <s v="JPY"/>
    <x v="46"/>
    <m/>
    <s v="Cash and/or Derivatives"/>
    <s v="Cash"/>
    <n v="7660.81"/>
    <n v="0"/>
    <n v="7660.81"/>
    <n v="1173827"/>
    <n v="0.65"/>
    <s v="Japan"/>
    <s v="-"/>
    <s v="JPY"/>
  </r>
  <r>
    <x v="3"/>
    <x v="73"/>
    <s v="BRL"/>
    <x v="298"/>
    <m/>
    <s v="Cash and/or Derivatives"/>
    <s v="Cash"/>
    <n v="3899.3"/>
    <n v="0"/>
    <n v="3899.3"/>
    <n v="20352"/>
    <n v="19.16"/>
    <s v="Brazil"/>
    <s v="-"/>
    <s v="BRL"/>
  </r>
  <r>
    <x v="3"/>
    <x v="73"/>
    <s v="AUD"/>
    <x v="301"/>
    <m/>
    <s v="Cash and/or Derivatives"/>
    <s v="FX"/>
    <n v="2984.15"/>
    <n v="0"/>
    <n v="2984.15"/>
    <n v="1108524"/>
    <n v="1"/>
    <s v="United States"/>
    <s v="-"/>
    <s v="USD"/>
  </r>
  <r>
    <x v="3"/>
    <x v="73"/>
    <s v="GBP"/>
    <x v="145"/>
    <m/>
    <s v="Cash and/or Derivatives"/>
    <s v="FX"/>
    <n v="2728.26"/>
    <n v="0"/>
    <n v="2728.26"/>
    <n v="621613"/>
    <n v="1"/>
    <s v="United States"/>
    <s v="-"/>
    <s v="USD"/>
  </r>
  <r>
    <x v="3"/>
    <x v="73"/>
    <s v="HKD"/>
    <x v="45"/>
    <m/>
    <s v="Cash and/or Derivatives"/>
    <s v="Cash"/>
    <n v="1205.6500000000001"/>
    <n v="0"/>
    <n v="1205.6500000000001"/>
    <n v="9404"/>
    <n v="12.82"/>
    <s v="Hong Kong"/>
    <s v="-"/>
    <s v="HKD"/>
  </r>
  <r>
    <x v="3"/>
    <x v="73"/>
    <s v="PLN"/>
    <x v="303"/>
    <m/>
    <s v="Cash and/or Derivatives"/>
    <s v="FX"/>
    <n v="861.64"/>
    <n v="0"/>
    <n v="861.64"/>
    <n v="496898"/>
    <n v="1"/>
    <s v="United States"/>
    <s v="-"/>
    <s v="USD"/>
  </r>
  <r>
    <x v="3"/>
    <x v="73"/>
    <s v="GBP"/>
    <x v="145"/>
    <m/>
    <s v="Cash and/or Derivatives"/>
    <s v="FX"/>
    <n v="172.45"/>
    <n v="0"/>
    <n v="172.45"/>
    <n v="39265"/>
    <n v="1"/>
    <s v="United States"/>
    <s v="-"/>
    <s v="USD"/>
  </r>
  <r>
    <x v="3"/>
    <x v="73"/>
    <s v="JPY"/>
    <x v="61"/>
    <m/>
    <s v="Cash and/or Derivatives"/>
    <s v="FX"/>
    <n v="60.67"/>
    <n v="0"/>
    <n v="60.67"/>
    <n v="2528000"/>
    <n v="1"/>
    <s v="United States"/>
    <s v="-"/>
    <s v="USD"/>
  </r>
  <r>
    <x v="3"/>
    <x v="73"/>
    <s v="IDR"/>
    <x v="304"/>
    <m/>
    <s v="Cash and/or Derivatives"/>
    <s v="FX"/>
    <n v="75.02"/>
    <n v="0"/>
    <n v="75.02"/>
    <n v="1161360000"/>
    <n v="1"/>
    <s v="United States"/>
    <s v="-"/>
    <s v="USD"/>
  </r>
  <r>
    <x v="3"/>
    <x v="73"/>
    <s v="HKD"/>
    <x v="63"/>
    <m/>
    <s v="Cash and/or Derivatives"/>
    <s v="FX"/>
    <n v="-24.49"/>
    <n v="0"/>
    <n v="-24.49"/>
    <n v="684910"/>
    <n v="1"/>
    <s v="United States"/>
    <s v="-"/>
    <s v="USD"/>
  </r>
  <r>
    <x v="3"/>
    <x v="73"/>
    <s v="CAD"/>
    <x v="299"/>
    <m/>
    <s v="Cash and/or Derivatives"/>
    <s v="FX"/>
    <n v="-21.51"/>
    <n v="0"/>
    <n v="-21.51"/>
    <n v="-3983890"/>
    <n v="1"/>
    <s v="United States"/>
    <s v="-"/>
    <s v="USD"/>
  </r>
  <r>
    <x v="3"/>
    <x v="73"/>
    <s v="GBP"/>
    <x v="145"/>
    <m/>
    <s v="Cash and/or Derivatives"/>
    <s v="FX"/>
    <n v="-17.68"/>
    <n v="0"/>
    <n v="-17.68"/>
    <n v="-1262942"/>
    <n v="1"/>
    <s v="United States"/>
    <s v="-"/>
    <s v="USD"/>
  </r>
  <r>
    <x v="3"/>
    <x v="73"/>
    <s v="CAD"/>
    <x v="299"/>
    <m/>
    <s v="Cash and/or Derivatives"/>
    <s v="FX"/>
    <n v="-10.75"/>
    <n v="0"/>
    <n v="-10.75"/>
    <n v="1991945"/>
    <n v="1"/>
    <s v="United States"/>
    <s v="-"/>
    <s v="USD"/>
  </r>
  <r>
    <x v="3"/>
    <x v="73"/>
    <s v="IDR"/>
    <x v="304"/>
    <m/>
    <s v="Cash and/or Derivatives"/>
    <s v="FX"/>
    <n v="-9.01"/>
    <n v="0"/>
    <n v="-9.01"/>
    <n v="-2532410000"/>
    <n v="1"/>
    <s v="United States"/>
    <s v="-"/>
    <s v="USD"/>
  </r>
  <r>
    <x v="3"/>
    <x v="73"/>
    <s v="AUD"/>
    <x v="301"/>
    <m/>
    <s v="Cash and/or Derivatives"/>
    <s v="FX"/>
    <n v="-8.8699999999999992"/>
    <n v="0"/>
    <n v="-8.8699999999999992"/>
    <n v="-2217049"/>
    <n v="1"/>
    <s v="United States"/>
    <s v="-"/>
    <s v="USD"/>
  </r>
  <r>
    <x v="3"/>
    <x v="73"/>
    <s v="GBP"/>
    <x v="145"/>
    <m/>
    <s v="Cash and/or Derivatives"/>
    <s v="FX"/>
    <n v="-8.84"/>
    <n v="0"/>
    <n v="-8.84"/>
    <n v="631471"/>
    <n v="1"/>
    <s v="United States"/>
    <s v="-"/>
    <s v="USD"/>
  </r>
  <r>
    <x v="3"/>
    <x v="73"/>
    <s v="HKD"/>
    <x v="63"/>
    <m/>
    <s v="Cash and/or Derivatives"/>
    <s v="FX"/>
    <n v="-5"/>
    <n v="0"/>
    <n v="-5"/>
    <n v="139692"/>
    <n v="1"/>
    <s v="United States"/>
    <s v="-"/>
    <s v="USD"/>
  </r>
  <r>
    <x v="3"/>
    <x v="73"/>
    <s v="MXN"/>
    <x v="302"/>
    <m/>
    <s v="Cash and/or Derivatives"/>
    <s v="FX"/>
    <n v="-4.8099999999999996"/>
    <n v="0"/>
    <n v="-4.8099999999999996"/>
    <n v="-14006718"/>
    <n v="1"/>
    <s v="United States"/>
    <s v="-"/>
    <s v="USD"/>
  </r>
  <r>
    <x v="3"/>
    <x v="73"/>
    <s v="AUD"/>
    <x v="301"/>
    <m/>
    <s v="Cash and/or Derivatives"/>
    <s v="FX"/>
    <n v="-4.43"/>
    <n v="0"/>
    <n v="-4.43"/>
    <n v="1108524"/>
    <n v="1"/>
    <s v="United States"/>
    <s v="-"/>
    <s v="USD"/>
  </r>
  <r>
    <x v="3"/>
    <x v="73"/>
    <s v="PLN"/>
    <x v="303"/>
    <m/>
    <s v="Cash and/or Derivatives"/>
    <s v="FX"/>
    <n v="-3.38"/>
    <n v="0"/>
    <n v="-3.38"/>
    <n v="-1040711"/>
    <n v="1"/>
    <s v="United States"/>
    <s v="-"/>
    <s v="USD"/>
  </r>
  <r>
    <x v="3"/>
    <x v="73"/>
    <s v="CNH"/>
    <x v="62"/>
    <m/>
    <s v="Cash and/or Derivatives"/>
    <s v="FX"/>
    <n v="-2.96"/>
    <n v="0"/>
    <n v="-2.96"/>
    <n v="474830"/>
    <n v="1"/>
    <s v="United States"/>
    <s v="-"/>
    <s v="USD"/>
  </r>
  <r>
    <x v="3"/>
    <x v="73"/>
    <s v="MXN"/>
    <x v="302"/>
    <m/>
    <s v="Cash and/or Derivatives"/>
    <s v="FX"/>
    <n v="-2.9"/>
    <n v="0"/>
    <n v="-2.9"/>
    <n v="7003359"/>
    <n v="1"/>
    <s v="United States"/>
    <s v="-"/>
    <s v="USD"/>
  </r>
  <r>
    <x v="3"/>
    <x v="73"/>
    <s v="HKD"/>
    <x v="63"/>
    <m/>
    <s v="Cash and/or Derivatives"/>
    <s v="FX"/>
    <n v="-1.9"/>
    <n v="0"/>
    <n v="-1.9"/>
    <n v="-1448240"/>
    <n v="1"/>
    <s v="United States"/>
    <s v="-"/>
    <s v="USD"/>
  </r>
  <r>
    <x v="3"/>
    <x v="73"/>
    <s v="PLN"/>
    <x v="303"/>
    <m/>
    <s v="Cash and/or Derivatives"/>
    <s v="FX"/>
    <n v="-1.69"/>
    <n v="0"/>
    <n v="-1.69"/>
    <n v="520356"/>
    <n v="1"/>
    <s v="United States"/>
    <s v="-"/>
    <s v="USD"/>
  </r>
  <r>
    <x v="3"/>
    <x v="73"/>
    <s v="CNH"/>
    <x v="62"/>
    <m/>
    <s v="Cash and/or Derivatives"/>
    <s v="FX"/>
    <n v="-1.47"/>
    <n v="0"/>
    <n v="-1.47"/>
    <n v="-1016727"/>
    <n v="1"/>
    <s v="United States"/>
    <s v="-"/>
    <s v="USD"/>
  </r>
  <r>
    <x v="3"/>
    <x v="73"/>
    <s v="HKD"/>
    <x v="63"/>
    <m/>
    <s v="Cash and/or Derivatives"/>
    <s v="FX"/>
    <n v="-0.95"/>
    <n v="0"/>
    <n v="-0.95"/>
    <n v="724120"/>
    <n v="1"/>
    <s v="United States"/>
    <s v="-"/>
    <s v="USD"/>
  </r>
  <r>
    <x v="3"/>
    <x v="73"/>
    <s v="CNH"/>
    <x v="62"/>
    <m/>
    <s v="Cash and/or Derivatives"/>
    <s v="FX"/>
    <n v="-0.74"/>
    <n v="0"/>
    <n v="-0.74"/>
    <n v="508364"/>
    <n v="1"/>
    <s v="United States"/>
    <s v="-"/>
    <s v="USD"/>
  </r>
  <r>
    <x v="3"/>
    <x v="73"/>
    <s v="JPY"/>
    <x v="61"/>
    <m/>
    <s v="Cash and/or Derivatives"/>
    <s v="FX"/>
    <n v="-0.35"/>
    <n v="0"/>
    <n v="-0.35"/>
    <n v="-5424000"/>
    <n v="1"/>
    <s v="United States"/>
    <s v="-"/>
    <s v="USD"/>
  </r>
  <r>
    <x v="3"/>
    <x v="73"/>
    <s v="JPY"/>
    <x v="61"/>
    <m/>
    <s v="Cash and/or Derivatives"/>
    <s v="FX"/>
    <n v="-0.17"/>
    <n v="0"/>
    <n v="-0.17"/>
    <n v="2712000"/>
    <n v="1"/>
    <s v="United States"/>
    <s v="-"/>
    <s v="USD"/>
  </r>
  <r>
    <x v="3"/>
    <x v="73"/>
    <s v="IDR"/>
    <x v="304"/>
    <m/>
    <s v="Cash and/or Derivatives"/>
    <s v="FX"/>
    <n v="0"/>
    <n v="0"/>
    <n v="0"/>
    <n v="1266205000"/>
    <n v="1"/>
    <s v="United States"/>
    <s v="-"/>
    <s v="USD"/>
  </r>
  <r>
    <x v="3"/>
    <x v="73"/>
    <s v="IXDH6"/>
    <x v="345"/>
    <m/>
    <s v="Cash and/or Derivatives"/>
    <s v="Futures"/>
    <n v="0"/>
    <n v="0"/>
    <n v="212960"/>
    <n v="2"/>
    <n v="1064.8"/>
    <s v="-"/>
    <s v="Chicago Mercantile Exchange"/>
    <s v="USD"/>
  </r>
  <r>
    <x v="3"/>
    <x v="73"/>
    <s v="JSH6"/>
    <x v="346"/>
    <m/>
    <s v="Cash and/or Derivatives"/>
    <s v="Futures"/>
    <n v="0"/>
    <n v="0"/>
    <n v="992745.07"/>
    <n v="22"/>
    <n v="902.5"/>
    <s v="European Union"/>
    <s v="Eurex Deutschland"/>
    <s v="EUR"/>
  </r>
  <r>
    <x v="3"/>
    <x v="73"/>
    <s v="GBP"/>
    <x v="49"/>
    <m/>
    <s v="Cash and/or Derivatives"/>
    <s v="Cash"/>
    <n v="-5393.42"/>
    <n v="0"/>
    <n v="-5393.42"/>
    <n v="-3922"/>
    <n v="137.52000000000001"/>
    <s v="United Kingdom"/>
    <s v="-"/>
    <s v="GBP"/>
  </r>
  <r>
    <x v="3"/>
    <x v="73"/>
    <s v="AUD"/>
    <x v="301"/>
    <m/>
    <s v="Cash and/or Derivatives"/>
    <s v="FX"/>
    <n v="-10113.459999999999"/>
    <n v="0"/>
    <n v="-10113.459999999999"/>
    <n v="-1087352"/>
    <n v="1"/>
    <s v="United States"/>
    <s v="-"/>
    <s v="USD"/>
  </r>
  <r>
    <x v="3"/>
    <x v="73"/>
    <s v="USD"/>
    <x v="38"/>
    <m/>
    <s v="Cash and/or Derivatives"/>
    <s v="Cash"/>
    <n v="-7936081.3899999997"/>
    <n v="-1.57"/>
    <n v="-7936081.3899999997"/>
    <n v="-7936081"/>
    <n v="100"/>
    <s v="United States"/>
    <s v="-"/>
    <s v="USD"/>
  </r>
  <r>
    <x v="2"/>
    <x v="73"/>
    <n v="5930"/>
    <x v="13"/>
    <m/>
    <s v="Information Technology"/>
    <s v="Equity"/>
    <n v="8736401.6699999999"/>
    <n v="11.82"/>
    <n v="8736401.6699999999"/>
    <n v="79200"/>
    <n v="110.31"/>
    <s v="Korea (South)"/>
    <s v="Korea Exchange (Stock Market)"/>
    <s v="KRW"/>
  </r>
  <r>
    <x v="2"/>
    <x v="73"/>
    <s v="AMD"/>
    <x v="10"/>
    <m/>
    <s v="Information Technology"/>
    <s v="Equity"/>
    <n v="7955578.9800000004"/>
    <n v="10.76"/>
    <n v="7955578.9800000004"/>
    <n v="31566"/>
    <n v="252.03"/>
    <s v="United States"/>
    <s v="NASDAQ"/>
    <s v="USD"/>
  </r>
  <r>
    <x v="2"/>
    <x v="73"/>
    <s v="NVDA"/>
    <x v="5"/>
    <m/>
    <s v="Information Technology"/>
    <s v="Equity"/>
    <n v="5094375.96"/>
    <n v="6.89"/>
    <n v="5094375.96"/>
    <n v="27023"/>
    <n v="188.52"/>
    <s v="United States"/>
    <s v="NASDAQ"/>
    <s v="USD"/>
  </r>
  <r>
    <x v="2"/>
    <x v="73"/>
    <s v="AAPL"/>
    <x v="1"/>
    <m/>
    <s v="Information Technology"/>
    <s v="Equity"/>
    <n v="4957492.6500000004"/>
    <n v="6.7"/>
    <n v="4957492.6500000004"/>
    <n v="19195"/>
    <n v="258.27"/>
    <s v="United States"/>
    <s v="NASDAQ"/>
    <s v="USD"/>
  </r>
  <r>
    <x v="2"/>
    <x v="73"/>
    <s v="EA"/>
    <x v="156"/>
    <m/>
    <s v="Communication"/>
    <s v="Equity"/>
    <n v="4143397.38"/>
    <n v="5.6"/>
    <n v="4143397.38"/>
    <n v="20274"/>
    <n v="204.37"/>
    <s v="United States"/>
    <s v="NASDAQ"/>
    <s v="USD"/>
  </r>
  <r>
    <x v="2"/>
    <x v="73"/>
    <s v="TTWO"/>
    <x v="159"/>
    <m/>
    <s v="Communication"/>
    <s v="Equity"/>
    <n v="3233498.4"/>
    <n v="4.37"/>
    <n v="3233498.4"/>
    <n v="13170"/>
    <n v="245.52"/>
    <s v="United States"/>
    <s v="NASDAQ"/>
    <s v="USD"/>
  </r>
  <r>
    <x v="2"/>
    <x v="73"/>
    <s v="NFLX"/>
    <x v="153"/>
    <m/>
    <s v="Communication"/>
    <s v="Equity"/>
    <n v="2765945.6"/>
    <n v="3.74"/>
    <n v="2765945.6"/>
    <n v="32320"/>
    <n v="85.58"/>
    <s v="United States"/>
    <s v="NASDAQ"/>
    <s v="USD"/>
  </r>
  <r>
    <x v="2"/>
    <x v="73"/>
    <n v="1810"/>
    <x v="152"/>
    <m/>
    <s v="Information Technology"/>
    <s v="Equity"/>
    <n v="2604253.09"/>
    <n v="3.52"/>
    <n v="2604253.09"/>
    <n v="571200"/>
    <n v="4.5599999999999996"/>
    <s v="China"/>
    <s v="Hong Kong Exchanges And Clearing Ltd"/>
    <s v="HKD"/>
  </r>
  <r>
    <x v="2"/>
    <x v="73"/>
    <n v="7974"/>
    <x v="157"/>
    <m/>
    <s v="Communication"/>
    <s v="Equity"/>
    <n v="2505302.66"/>
    <n v="3.39"/>
    <n v="2505302.66"/>
    <n v="37000"/>
    <n v="67.709999999999994"/>
    <s v="Japan"/>
    <s v="Tokyo Stock Exchange"/>
    <s v="JPY"/>
  </r>
  <r>
    <x v="2"/>
    <x v="73"/>
    <s v="RBLX"/>
    <x v="158"/>
    <m/>
    <s v="Communication"/>
    <s v="Equity"/>
    <n v="2381413.54"/>
    <n v="3.22"/>
    <n v="2381413.54"/>
    <n v="33011"/>
    <n v="72.14"/>
    <s v="United States"/>
    <s v="New York Stock Exchange Inc."/>
    <s v="USD"/>
  </r>
  <r>
    <x v="2"/>
    <x v="73"/>
    <s v="SPOT"/>
    <x v="154"/>
    <m/>
    <s v="Communication"/>
    <s v="Equity"/>
    <n v="2283205.4"/>
    <n v="3.09"/>
    <n v="2283205.4"/>
    <n v="4462"/>
    <n v="511.7"/>
    <s v="Sweden"/>
    <s v="New York Stock Exchange Inc."/>
    <s v="USD"/>
  </r>
  <r>
    <x v="2"/>
    <x v="73"/>
    <s v="ZM"/>
    <x v="161"/>
    <m/>
    <s v="Information Technology"/>
    <s v="Equity"/>
    <n v="2225100.84"/>
    <n v="3.01"/>
    <n v="2225100.84"/>
    <n v="23561"/>
    <n v="94.44"/>
    <s v="United States"/>
    <s v="NASDAQ"/>
    <s v="USD"/>
  </r>
  <r>
    <x v="2"/>
    <x v="73"/>
    <s v="ALL"/>
    <x v="160"/>
    <m/>
    <s v="Consumer Discretionary"/>
    <s v="Equity"/>
    <n v="2213258.2200000002"/>
    <n v="2.99"/>
    <n v="2213258.2200000002"/>
    <n v="56119"/>
    <n v="39.44"/>
    <s v="Australia"/>
    <s v="Asx - All Markets"/>
    <s v="AUD"/>
  </r>
  <r>
    <x v="2"/>
    <x v="73"/>
    <s v="RDDT"/>
    <x v="236"/>
    <m/>
    <s v="Communication"/>
    <s v="Equity"/>
    <n v="2145166.4"/>
    <n v="2.9"/>
    <n v="2145166.4"/>
    <n v="10928"/>
    <n v="196.3"/>
    <s v="United States"/>
    <s v="New York Stock Exchange Inc."/>
    <s v="USD"/>
  </r>
  <r>
    <x v="2"/>
    <x v="73"/>
    <s v="TTD"/>
    <x v="155"/>
    <m/>
    <s v="Communication"/>
    <s v="Equity"/>
    <n v="1294263.33"/>
    <n v="1.75"/>
    <n v="1294263.33"/>
    <n v="40207"/>
    <n v="32.19"/>
    <s v="United States"/>
    <s v="NASDAQ"/>
    <s v="USD"/>
  </r>
  <r>
    <x v="2"/>
    <x v="73"/>
    <n v="9766"/>
    <x v="168"/>
    <m/>
    <s v="Communication"/>
    <s v="Equity"/>
    <n v="1255487.03"/>
    <n v="1.7"/>
    <n v="1255487.03"/>
    <n v="9200"/>
    <n v="136.47"/>
    <s v="Japan"/>
    <s v="Tokyo Stock Exchange"/>
    <s v="JPY"/>
  </r>
  <r>
    <x v="2"/>
    <x v="73"/>
    <s v="PINS"/>
    <x v="162"/>
    <m/>
    <s v="Communication"/>
    <s v="Equity"/>
    <n v="1248104.1499999999"/>
    <n v="1.69"/>
    <n v="1248104.1499999999"/>
    <n v="53315"/>
    <n v="23.41"/>
    <s v="United States"/>
    <s v="New York Stock Exchange Inc."/>
    <s v="USD"/>
  </r>
  <r>
    <x v="2"/>
    <x v="73"/>
    <s v="LOGN"/>
    <x v="164"/>
    <m/>
    <s v="Information Technology"/>
    <s v="Equity"/>
    <n v="1244112.43"/>
    <n v="1.68"/>
    <n v="1244112.43"/>
    <n v="13223"/>
    <n v="94.09"/>
    <s v="Switzerland"/>
    <s v="SIX Swiss Exchange"/>
    <s v="CHF"/>
  </r>
  <r>
    <x v="2"/>
    <x v="73"/>
    <s v="ROKU"/>
    <x v="169"/>
    <m/>
    <s v="Communication"/>
    <s v="Equity"/>
    <n v="1215428.76"/>
    <n v="1.64"/>
    <n v="1215428.76"/>
    <n v="11622"/>
    <n v="104.58"/>
    <s v="United States"/>
    <s v="NASDAQ"/>
    <s v="USD"/>
  </r>
  <r>
    <x v="2"/>
    <x v="73"/>
    <n v="3659"/>
    <x v="173"/>
    <m/>
    <s v="Communication"/>
    <s v="Equity"/>
    <n v="1033754.28"/>
    <n v="1.4"/>
    <n v="1033754.28"/>
    <n v="37000"/>
    <n v="27.94"/>
    <s v="Japan"/>
    <s v="Tokyo Stock Exchange"/>
    <s v="JPY"/>
  </r>
  <r>
    <x v="2"/>
    <x v="73"/>
    <n v="5935"/>
    <x v="32"/>
    <m/>
    <s v="Information Technology"/>
    <s v="Equity"/>
    <n v="995115.46"/>
    <n v="1.35"/>
    <n v="995115.46"/>
    <n v="12644"/>
    <n v="78.7"/>
    <s v="Korea (South)"/>
    <s v="Korea Exchange (Stock Market)"/>
    <s v="KRW"/>
  </r>
  <r>
    <x v="2"/>
    <x v="73"/>
    <s v="EVO"/>
    <x v="163"/>
    <m/>
    <s v="Consumer Discretionary"/>
    <s v="Equity"/>
    <n v="889426.3"/>
    <n v="1.2"/>
    <n v="889426.3"/>
    <n v="13369"/>
    <n v="66.53"/>
    <s v="Sweden"/>
    <s v="Nasdaq Omx Nordic"/>
    <s v="SEK"/>
  </r>
  <r>
    <x v="2"/>
    <x v="73"/>
    <n v="992"/>
    <x v="36"/>
    <m/>
    <s v="Information Technology"/>
    <s v="Equity"/>
    <n v="872117.44"/>
    <n v="1.18"/>
    <n v="872117.44"/>
    <n v="766000"/>
    <n v="1.1399999999999999"/>
    <s v="China"/>
    <s v="Hong Kong Exchanges And Clearing Ltd"/>
    <s v="HKD"/>
  </r>
  <r>
    <x v="2"/>
    <x v="73"/>
    <s v="SNAP"/>
    <x v="165"/>
    <m/>
    <s v="Communication"/>
    <s v="Equity"/>
    <n v="792707.06"/>
    <n v="1.07"/>
    <n v="792707.06"/>
    <n v="106261"/>
    <n v="7.46"/>
    <s v="United States"/>
    <s v="New York Stock Exchange Inc."/>
    <s v="USD"/>
  </r>
  <r>
    <x v="2"/>
    <x v="73"/>
    <n v="9697"/>
    <x v="170"/>
    <m/>
    <s v="Communication"/>
    <s v="Equity"/>
    <n v="779559.47"/>
    <n v="1.05"/>
    <n v="779559.47"/>
    <n v="33600"/>
    <n v="23.2"/>
    <s v="Japan"/>
    <s v="Tokyo Stock Exchange"/>
    <s v="JPY"/>
  </r>
  <r>
    <x v="2"/>
    <x v="73"/>
    <s v="PSON"/>
    <x v="167"/>
    <m/>
    <s v="Consumer Discretionary"/>
    <s v="Equity"/>
    <n v="766812.44"/>
    <n v="1.04"/>
    <n v="766812.44"/>
    <n v="59208"/>
    <n v="12.95"/>
    <s v="United Kingdom"/>
    <s v="London Stock Exchange"/>
    <s v="GBP"/>
  </r>
  <r>
    <x v="2"/>
    <x v="73"/>
    <n v="259960"/>
    <x v="171"/>
    <m/>
    <s v="Communication"/>
    <s v="Equity"/>
    <n v="516696.29"/>
    <n v="0.7"/>
    <n v="516696.29"/>
    <n v="2814"/>
    <n v="183.62"/>
    <s v="Korea (South)"/>
    <s v="Korea Exchange (Stock Market)"/>
    <s v="KRW"/>
  </r>
  <r>
    <x v="2"/>
    <x v="73"/>
    <s v="DUOL"/>
    <x v="166"/>
    <m/>
    <s v="Consumer Discretionary"/>
    <s v="Equity"/>
    <n v="514493.76"/>
    <n v="0.7"/>
    <n v="514493.76"/>
    <n v="3522"/>
    <n v="146.08000000000001"/>
    <s v="United States"/>
    <s v="NASDAQ"/>
    <s v="USD"/>
  </r>
  <r>
    <x v="2"/>
    <x v="73"/>
    <s v="CDR"/>
    <x v="177"/>
    <m/>
    <s v="Communication"/>
    <s v="Equity"/>
    <n v="471734.45"/>
    <n v="0.64"/>
    <n v="471734.45"/>
    <n v="6233"/>
    <n v="75.680000000000007"/>
    <s v="Poland"/>
    <s v="Warsaw Stock Exchange/Equities/Main Market"/>
    <s v="PLN"/>
  </r>
  <r>
    <x v="2"/>
    <x v="73"/>
    <n v="9684"/>
    <x v="176"/>
    <m/>
    <s v="Communication"/>
    <s v="Equity"/>
    <n v="441050.74"/>
    <n v="0.6"/>
    <n v="441050.74"/>
    <n v="24800"/>
    <n v="17.78"/>
    <s v="Japan"/>
    <s v="Tokyo Stock Exchange"/>
    <s v="JPY"/>
  </r>
  <r>
    <x v="2"/>
    <x v="73"/>
    <s v="LOPE"/>
    <x v="174"/>
    <m/>
    <s v="Consumer Discretionary"/>
    <s v="Equity"/>
    <n v="438880.89"/>
    <n v="0.59"/>
    <n v="438880.89"/>
    <n v="2521"/>
    <n v="174.09"/>
    <s v="United States"/>
    <s v="NASDAQ"/>
    <s v="USD"/>
  </r>
  <r>
    <x v="2"/>
    <x v="73"/>
    <s v="LIF"/>
    <x v="237"/>
    <m/>
    <s v="Information Technology"/>
    <s v="Equity"/>
    <n v="423563.54"/>
    <n v="0.56999999999999995"/>
    <n v="423563.54"/>
    <n v="6866"/>
    <n v="61.69"/>
    <s v="United States"/>
    <s v="NASDAQ"/>
    <s v="USD"/>
  </r>
  <r>
    <x v="2"/>
    <x v="73"/>
    <s v="SOUN"/>
    <x v="172"/>
    <m/>
    <s v="Information Technology"/>
    <s v="Equity"/>
    <n v="325554.88"/>
    <n v="0.44"/>
    <n v="325554.88"/>
    <n v="32752"/>
    <n v="9.94"/>
    <s v="United States"/>
    <s v="NASDAQ"/>
    <s v="USD"/>
  </r>
  <r>
    <x v="2"/>
    <x v="73"/>
    <n v="6417"/>
    <x v="180"/>
    <m/>
    <s v="Consumer Discretionary"/>
    <s v="Equity"/>
    <n v="307978.46000000002"/>
    <n v="0.42"/>
    <n v="307978.46000000002"/>
    <n v="19500"/>
    <n v="15.79"/>
    <s v="Japan"/>
    <s v="Tokyo Stock Exchange"/>
    <s v="JPY"/>
  </r>
  <r>
    <x v="2"/>
    <x v="73"/>
    <s v="LRN"/>
    <x v="175"/>
    <m/>
    <s v="Consumer Discretionary"/>
    <s v="Equity"/>
    <n v="279941.95"/>
    <n v="0.38"/>
    <n v="279941.95"/>
    <n v="3865"/>
    <n v="72.430000000000007"/>
    <s v="United States"/>
    <s v="New York Stock Exchange Inc."/>
    <s v="USD"/>
  </r>
  <r>
    <x v="2"/>
    <x v="73"/>
    <s v="AMBA"/>
    <x v="179"/>
    <m/>
    <s v="Information Technology"/>
    <s v="Equity"/>
    <n v="249940.45"/>
    <n v="0.34"/>
    <n v="249940.45"/>
    <n v="3767"/>
    <n v="66.349999999999994"/>
    <s v="United States"/>
    <s v="NASDAQ"/>
    <s v="USD"/>
  </r>
  <r>
    <x v="2"/>
    <x v="73"/>
    <s v="PTON"/>
    <x v="178"/>
    <m/>
    <s v="Consumer Discretionary"/>
    <s v="Equity"/>
    <n v="199069.31"/>
    <n v="0.27"/>
    <n v="199069.31"/>
    <n v="33913"/>
    <n v="5.87"/>
    <s v="United States"/>
    <s v="NASDAQ"/>
    <s v="USD"/>
  </r>
  <r>
    <x v="2"/>
    <x v="73"/>
    <s v="SRAD"/>
    <x v="239"/>
    <m/>
    <s v="Consumer Discretionary"/>
    <s v="Equity"/>
    <n v="193737.72"/>
    <n v="0.26"/>
    <n v="193737.72"/>
    <n v="10461"/>
    <n v="18.52"/>
    <s v="United States"/>
    <s v="NASDAQ"/>
    <s v="USD"/>
  </r>
  <r>
    <x v="2"/>
    <x v="73"/>
    <s v="MGNI"/>
    <x v="184"/>
    <m/>
    <s v="Communication"/>
    <s v="Equity"/>
    <n v="188546.4"/>
    <n v="0.26"/>
    <n v="188546.4"/>
    <n v="12528"/>
    <n v="15.05"/>
    <s v="United States"/>
    <s v="NASDAQ"/>
    <s v="USD"/>
  </r>
  <r>
    <x v="2"/>
    <x v="73"/>
    <s v="SINCH"/>
    <x v="240"/>
    <m/>
    <s v="Information Technology"/>
    <s v="Equity"/>
    <n v="188018.83"/>
    <n v="0.25"/>
    <n v="188018.83"/>
    <n v="61184"/>
    <n v="3.07"/>
    <s v="Sweden"/>
    <s v="Nasdaq Omx Nordic"/>
    <s v="SEK"/>
  </r>
  <r>
    <x v="2"/>
    <x v="73"/>
    <n v="36570"/>
    <x v="186"/>
    <m/>
    <s v="Communication"/>
    <s v="Equity"/>
    <n v="181186.76"/>
    <n v="0.25"/>
    <n v="181186.76"/>
    <n v="1122"/>
    <n v="161.49"/>
    <s v="Korea (South)"/>
    <s v="Korea Exchange (Stock Market)"/>
    <s v="KRW"/>
  </r>
  <r>
    <x v="2"/>
    <x v="73"/>
    <s v="ADEA"/>
    <x v="190"/>
    <m/>
    <s v="Information Technology"/>
    <s v="Equity"/>
    <n v="176813.58"/>
    <n v="0.24"/>
    <n v="176813.58"/>
    <n v="9599"/>
    <n v="18.420000000000002"/>
    <s v="United States"/>
    <s v="NASDAQ"/>
    <s v="USD"/>
  </r>
  <r>
    <x v="2"/>
    <x v="73"/>
    <n v="1070"/>
    <x v="209"/>
    <m/>
    <s v="Consumer Discretionary"/>
    <s v="Equity"/>
    <n v="162128.34"/>
    <n v="0.22"/>
    <n v="162128.34"/>
    <n v="101000"/>
    <n v="1.61"/>
    <s v="China"/>
    <s v="Hong Kong Exchanges And Clearing Ltd"/>
    <s v="HKD"/>
  </r>
  <r>
    <x v="2"/>
    <x v="73"/>
    <s v="SONO"/>
    <x v="187"/>
    <m/>
    <s v="Consumer Discretionary"/>
    <s v="Equity"/>
    <n v="156804.12"/>
    <n v="0.21"/>
    <n v="156804.12"/>
    <n v="10638"/>
    <n v="14.74"/>
    <s v="United States"/>
    <s v="NASDAQ"/>
    <s v="USD"/>
  </r>
  <r>
    <x v="2"/>
    <x v="73"/>
    <s v="UTI"/>
    <x v="241"/>
    <m/>
    <s v="Consumer Discretionary"/>
    <s v="Equity"/>
    <n v="132960"/>
    <n v="0.18"/>
    <n v="132960"/>
    <n v="4800"/>
    <n v="27.7"/>
    <s v="United States"/>
    <s v="New York Stock Exchange Inc."/>
    <s v="USD"/>
  </r>
  <r>
    <x v="2"/>
    <x v="73"/>
    <s v="DV"/>
    <x v="183"/>
    <m/>
    <s v="Communication"/>
    <s v="Equity"/>
    <n v="131837.16"/>
    <n v="0.18"/>
    <n v="131837.16"/>
    <n v="12073"/>
    <n v="10.92"/>
    <s v="United States"/>
    <s v="New York Stock Exchange Inc."/>
    <s v="USD"/>
  </r>
  <r>
    <x v="2"/>
    <x v="73"/>
    <n v="263750"/>
    <x v="207"/>
    <m/>
    <s v="Communication"/>
    <s v="Equity"/>
    <n v="118434.8"/>
    <n v="0.16"/>
    <n v="118434.8"/>
    <n v="3306"/>
    <n v="35.82"/>
    <s v="Korea (South)"/>
    <s v="Korea Exchange (Kosdaq)"/>
    <s v="KRW"/>
  </r>
  <r>
    <x v="2"/>
    <x v="73"/>
    <n v="3635"/>
    <x v="188"/>
    <m/>
    <s v="Communication"/>
    <s v="Equity"/>
    <n v="116763.58"/>
    <n v="0.16"/>
    <n v="116763.58"/>
    <n v="10300"/>
    <n v="11.34"/>
    <s v="Japan"/>
    <s v="Tokyo Stock Exchange"/>
    <s v="JPY"/>
  </r>
  <r>
    <x v="2"/>
    <x v="73"/>
    <n v="2432"/>
    <x v="189"/>
    <m/>
    <s v="Communication"/>
    <s v="Equity"/>
    <n v="113433.19"/>
    <n v="0.15"/>
    <n v="113433.19"/>
    <n v="6800"/>
    <n v="16.68"/>
    <s v="Japan"/>
    <s v="Tokyo Stock Exchange"/>
    <s v="JPY"/>
  </r>
  <r>
    <x v="2"/>
    <x v="73"/>
    <s v="USD"/>
    <x v="38"/>
    <m/>
    <s v="Cash and/or Derivatives"/>
    <s v="Cash"/>
    <n v="108683.33"/>
    <n v="0.15"/>
    <n v="108683.33"/>
    <n v="108683"/>
    <n v="100"/>
    <s v="United States"/>
    <s v="-"/>
    <s v="USD"/>
  </r>
  <r>
    <x v="2"/>
    <x v="73"/>
    <s v="IEL"/>
    <x v="185"/>
    <m/>
    <s v="Consumer Discretionary"/>
    <s v="Equity"/>
    <n v="104635.3"/>
    <n v="0.14000000000000001"/>
    <n v="104635.3"/>
    <n v="24912"/>
    <n v="4.2"/>
    <s v="Australia"/>
    <s v="Asx - All Markets"/>
    <s v="AUD"/>
  </r>
  <r>
    <x v="2"/>
    <x v="73"/>
    <s v="PTEC"/>
    <x v="181"/>
    <m/>
    <s v="Consumer Discretionary"/>
    <s v="Equity"/>
    <n v="104368.79"/>
    <n v="0.14000000000000001"/>
    <n v="104368.79"/>
    <n v="25341"/>
    <n v="4.12"/>
    <s v="United Kingdom"/>
    <s v="London Stock Exchange"/>
    <s v="GBP"/>
  </r>
  <r>
    <x v="2"/>
    <x v="73"/>
    <n v="2498"/>
    <x v="193"/>
    <m/>
    <s v="Information Technology"/>
    <s v="Equity"/>
    <n v="103431.26"/>
    <n v="0.14000000000000001"/>
    <n v="103431.26"/>
    <n v="70000"/>
    <n v="1.48"/>
    <s v="Taiwan"/>
    <s v="Taiwan Stock Exchange"/>
    <s v="TWD"/>
  </r>
  <r>
    <x v="2"/>
    <x v="73"/>
    <s v="HLIT"/>
    <x v="191"/>
    <m/>
    <s v="Information Technology"/>
    <s v="Equity"/>
    <n v="102541"/>
    <n v="0.14000000000000001"/>
    <n v="102541"/>
    <n v="10004"/>
    <n v="10.25"/>
    <s v="United States"/>
    <s v="NASDAQ"/>
    <s v="USD"/>
  </r>
  <r>
    <x v="2"/>
    <x v="73"/>
    <n v="4915"/>
    <x v="196"/>
    <m/>
    <s v="Information Technology"/>
    <s v="Equity"/>
    <n v="102531.65"/>
    <n v="0.14000000000000001"/>
    <n v="102531.65"/>
    <n v="40500"/>
    <n v="2.5299999999999998"/>
    <s v="Taiwan"/>
    <s v="Taiwan Stock Exchange"/>
    <s v="TWD"/>
  </r>
  <r>
    <x v="2"/>
    <x v="73"/>
    <s v="MTG B"/>
    <x v="201"/>
    <m/>
    <s v="Communication"/>
    <s v="Equity"/>
    <n v="96896.24"/>
    <n v="0.13"/>
    <n v="96896.24"/>
    <n v="8203"/>
    <n v="11.81"/>
    <s v="Sweden"/>
    <s v="Nasdaq Omx Nordic"/>
    <s v="SEK"/>
  </r>
  <r>
    <x v="2"/>
    <x v="73"/>
    <n v="251270"/>
    <x v="204"/>
    <m/>
    <s v="Communication"/>
    <s v="Equity"/>
    <n v="95960.44"/>
    <n v="0.13"/>
    <n v="95960.44"/>
    <n v="2618"/>
    <n v="36.65"/>
    <s v="Korea (South)"/>
    <s v="Korea Exchange (Stock Market)"/>
    <s v="KRW"/>
  </r>
  <r>
    <x v="2"/>
    <x v="73"/>
    <n v="3738"/>
    <x v="200"/>
    <m/>
    <s v="Information Technology"/>
    <s v="Equity"/>
    <n v="91023.78"/>
    <n v="0.12"/>
    <n v="91023.78"/>
    <n v="154000"/>
    <n v="0.59"/>
    <s v="Hong Kong"/>
    <s v="Hong Kong Exchanges And Clearing Ltd"/>
    <s v="HKD"/>
  </r>
  <r>
    <x v="2"/>
    <x v="73"/>
    <s v="EMBRAC B"/>
    <x v="182"/>
    <m/>
    <s v="Communication"/>
    <s v="Equity"/>
    <n v="84802.11"/>
    <n v="0.11"/>
    <n v="84802.11"/>
    <n v="14633"/>
    <n v="5.8"/>
    <s v="Sweden"/>
    <s v="Nasdaq Omx Nordic"/>
    <s v="SEK"/>
  </r>
  <r>
    <x v="2"/>
    <x v="73"/>
    <n v="751"/>
    <x v="213"/>
    <m/>
    <s v="Consumer Discretionary"/>
    <s v="Equity"/>
    <n v="83984.87"/>
    <n v="0.11"/>
    <n v="83984.87"/>
    <n v="92000"/>
    <n v="0.91"/>
    <s v="China"/>
    <s v="Hong Kong Exchanges And Clearing Ltd"/>
    <s v="HKD"/>
  </r>
  <r>
    <x v="2"/>
    <x v="73"/>
    <n v="2439"/>
    <x v="203"/>
    <m/>
    <s v="Consumer Discretionary"/>
    <s v="Equity"/>
    <n v="75832.429999999993"/>
    <n v="0.1"/>
    <n v="75832.429999999993"/>
    <n v="23008"/>
    <n v="3.3"/>
    <s v="Taiwan"/>
    <s v="Taiwan Stock Exchange"/>
    <s v="TWD"/>
  </r>
  <r>
    <x v="2"/>
    <x v="73"/>
    <s v="COUR"/>
    <x v="197"/>
    <m/>
    <s v="Consumer Discretionary"/>
    <s v="Equity"/>
    <n v="73270.080000000002"/>
    <n v="0.1"/>
    <n v="73270.080000000002"/>
    <n v="11856"/>
    <n v="6.18"/>
    <s v="United States"/>
    <s v="New York Stock Exchange Inc."/>
    <s v="USD"/>
  </r>
  <r>
    <x v="2"/>
    <x v="73"/>
    <s v="FUBO"/>
    <x v="219"/>
    <m/>
    <s v="Communication"/>
    <s v="Equity"/>
    <n v="71382.03"/>
    <n v="0.1"/>
    <n v="71382.03"/>
    <n v="30119"/>
    <n v="2.37"/>
    <s v="United States"/>
    <s v="New York Stock Exchange Inc."/>
    <s v="USD"/>
  </r>
  <r>
    <x v="2"/>
    <x v="73"/>
    <n v="3765"/>
    <x v="199"/>
    <m/>
    <s v="Communication"/>
    <s v="Equity"/>
    <n v="70132.81"/>
    <n v="0.09"/>
    <n v="70132.81"/>
    <n v="4100"/>
    <n v="17.11"/>
    <s v="Japan"/>
    <s v="Tokyo Stock Exchange"/>
    <s v="JPY"/>
  </r>
  <r>
    <x v="2"/>
    <x v="73"/>
    <s v="ICSUAGD"/>
    <x v="42"/>
    <m/>
    <s v="Cash and/or Derivatives"/>
    <s v="Money Market"/>
    <n v="61778.25"/>
    <n v="0.08"/>
    <n v="61778.25"/>
    <n v="61778"/>
    <n v="1"/>
    <s v="Ireland"/>
    <s v="-"/>
    <s v="USD"/>
  </r>
  <r>
    <x v="2"/>
    <x v="73"/>
    <n v="2121"/>
    <x v="202"/>
    <m/>
    <s v="Communication"/>
    <s v="Equity"/>
    <n v="59054.33"/>
    <n v="0.08"/>
    <n v="59054.33"/>
    <n v="3300"/>
    <n v="17.899999999999999"/>
    <s v="Japan"/>
    <s v="Tokyo Stock Exchange"/>
    <s v="JPY"/>
  </r>
  <r>
    <x v="2"/>
    <x v="73"/>
    <n v="6727"/>
    <x v="208"/>
    <m/>
    <s v="Information Technology"/>
    <s v="Equity"/>
    <n v="53561.1"/>
    <n v="7.0000000000000007E-2"/>
    <n v="53561.1"/>
    <n v="10700"/>
    <n v="5.01"/>
    <s v="Japan"/>
    <s v="Tokyo Stock Exchange"/>
    <s v="JPY"/>
  </r>
  <r>
    <x v="2"/>
    <x v="73"/>
    <n v="2362"/>
    <x v="205"/>
    <m/>
    <s v="Information Technology"/>
    <s v="Equity"/>
    <n v="50593.11"/>
    <n v="7.0000000000000007E-2"/>
    <n v="50593.11"/>
    <n v="41000"/>
    <n v="1.23"/>
    <s v="Taiwan"/>
    <s v="Taiwan Stock Exchange"/>
    <s v="TWD"/>
  </r>
  <r>
    <x v="2"/>
    <x v="73"/>
    <n v="2767"/>
    <x v="214"/>
    <m/>
    <s v="Consumer Discretionary"/>
    <s v="Equity"/>
    <n v="47469.41"/>
    <n v="0.06"/>
    <n v="47469.41"/>
    <n v="3900"/>
    <n v="12.17"/>
    <s v="Japan"/>
    <s v="Tokyo Stock Exchange"/>
    <s v="JPY"/>
  </r>
  <r>
    <x v="2"/>
    <x v="73"/>
    <s v="UBI"/>
    <x v="192"/>
    <m/>
    <s v="Communication"/>
    <s v="Equity"/>
    <n v="44785.1"/>
    <n v="0.06"/>
    <n v="44785.1"/>
    <n v="8761"/>
    <n v="5.1100000000000003"/>
    <s v="France"/>
    <s v="Nyse Euronext - Euronext Paris"/>
    <s v="EUR"/>
  </r>
  <r>
    <x v="2"/>
    <x v="73"/>
    <n v="293490"/>
    <x v="212"/>
    <m/>
    <s v="Communication"/>
    <s v="Equity"/>
    <n v="40632.11"/>
    <n v="0.05"/>
    <n v="40632.11"/>
    <n v="3600"/>
    <n v="11.29"/>
    <s v="Korea (South)"/>
    <s v="Korea Exchange (Kosdaq)"/>
    <s v="KRW"/>
  </r>
  <r>
    <x v="2"/>
    <x v="73"/>
    <n v="112040"/>
    <x v="215"/>
    <m/>
    <s v="Communication"/>
    <s v="Equity"/>
    <n v="38490.68"/>
    <n v="0.05"/>
    <n v="38490.68"/>
    <n v="1807"/>
    <n v="21.3"/>
    <s v="Korea (South)"/>
    <s v="Korea Exchange (Kosdaq)"/>
    <s v="KRW"/>
  </r>
  <r>
    <x v="2"/>
    <x v="73"/>
    <n v="192080"/>
    <x v="217"/>
    <m/>
    <s v="Consumer Discretionary"/>
    <s v="Equity"/>
    <n v="35695.01"/>
    <n v="0.05"/>
    <n v="35695.01"/>
    <n v="972"/>
    <n v="36.72"/>
    <s v="Korea (South)"/>
    <s v="Korea Exchange (Stock Market)"/>
    <s v="KRW"/>
  </r>
  <r>
    <x v="2"/>
    <x v="73"/>
    <n v="67160"/>
    <x v="211"/>
    <m/>
    <s v="Communication"/>
    <s v="Equity"/>
    <n v="32479.34"/>
    <n v="0.04"/>
    <n v="32479.34"/>
    <n v="655"/>
    <n v="49.59"/>
    <s v="Korea (South)"/>
    <s v="Korea Exchange (Kosdaq)"/>
    <s v="KRW"/>
  </r>
  <r>
    <x v="2"/>
    <x v="73"/>
    <n v="799"/>
    <x v="243"/>
    <m/>
    <s v="Communication"/>
    <s v="Equity"/>
    <n v="32467.47"/>
    <n v="0.04"/>
    <n v="32467.47"/>
    <n v="69000"/>
    <n v="0.47"/>
    <s v="Hong Kong"/>
    <s v="Hong Kong Exchanges And Clearing Ltd"/>
    <s v="HKD"/>
  </r>
  <r>
    <x v="2"/>
    <x v="73"/>
    <s v="KRW"/>
    <x v="39"/>
    <m/>
    <s v="Cash and/or Derivatives"/>
    <s v="Cash"/>
    <n v="30423.38"/>
    <n v="0.04"/>
    <n v="30423.38"/>
    <n v="43990686"/>
    <n v="7.0000000000000007E-2"/>
    <s v="Korea (South)"/>
    <s v="-"/>
    <s v="KRW"/>
  </r>
  <r>
    <x v="2"/>
    <x v="73"/>
    <n v="6419"/>
    <x v="245"/>
    <m/>
    <s v="Consumer Discretionary"/>
    <s v="Equity"/>
    <n v="30151.74"/>
    <n v="0.04"/>
    <n v="30151.74"/>
    <n v="1400"/>
    <n v="21.54"/>
    <s v="Japan"/>
    <s v="Tokyo Stock Exchange"/>
    <s v="JPY"/>
  </r>
  <r>
    <x v="2"/>
    <x v="73"/>
    <s v="JPY"/>
    <x v="46"/>
    <m/>
    <s v="Cash and/or Derivatives"/>
    <s v="Cash"/>
    <n v="28745.05"/>
    <n v="0.04"/>
    <n v="28745.05"/>
    <n v="4404461"/>
    <n v="0.65"/>
    <s v="Japan"/>
    <s v="-"/>
    <s v="JPY"/>
  </r>
  <r>
    <x v="2"/>
    <x v="73"/>
    <n v="777"/>
    <x v="242"/>
    <m/>
    <s v="Communication"/>
    <s v="Equity"/>
    <n v="28714.66"/>
    <n v="0.04"/>
    <n v="28714.66"/>
    <n v="22000"/>
    <n v="1.31"/>
    <s v="China"/>
    <s v="Hong Kong Exchanges And Clearing Ltd"/>
    <s v="HKD"/>
  </r>
  <r>
    <x v="2"/>
    <x v="73"/>
    <s v="PUBM"/>
    <x v="210"/>
    <m/>
    <s v="Communication"/>
    <s v="Equity"/>
    <n v="27139.91"/>
    <n v="0.04"/>
    <n v="27139.91"/>
    <n v="3557"/>
    <n v="7.63"/>
    <s v="United States"/>
    <s v="NASDAQ"/>
    <s v="USD"/>
  </r>
  <r>
    <x v="2"/>
    <x v="73"/>
    <n v="30520"/>
    <x v="246"/>
    <m/>
    <s v="Information Technology"/>
    <s v="Equity"/>
    <n v="26055.53"/>
    <n v="0.04"/>
    <n v="26055.53"/>
    <n v="1507"/>
    <n v="17.29"/>
    <s v="Korea (South)"/>
    <s v="Korea Exchange (Kosdaq)"/>
    <s v="KRW"/>
  </r>
  <r>
    <x v="2"/>
    <x v="73"/>
    <s v="BMBL"/>
    <x v="195"/>
    <m/>
    <s v="Communication"/>
    <s v="Equity"/>
    <n v="25031.360000000001"/>
    <n v="0.03"/>
    <n v="25031.360000000001"/>
    <n v="6802"/>
    <n v="3.68"/>
    <s v="United States"/>
    <s v="NASDAQ"/>
    <s v="USD"/>
  </r>
  <r>
    <x v="2"/>
    <x v="73"/>
    <s v="PLTK"/>
    <x v="224"/>
    <m/>
    <s v="Communication"/>
    <s v="Equity"/>
    <n v="23247.84"/>
    <n v="0.03"/>
    <n v="23247.84"/>
    <n v="6512"/>
    <n v="3.57"/>
    <s v="United States"/>
    <s v="NASDAQ"/>
    <s v="USD"/>
  </r>
  <r>
    <x v="2"/>
    <x v="73"/>
    <n v="376300"/>
    <x v="223"/>
    <m/>
    <s v="Communication"/>
    <s v="Equity"/>
    <n v="22837.34"/>
    <n v="0.03"/>
    <n v="22837.34"/>
    <n v="901"/>
    <n v="25.35"/>
    <s v="Korea (South)"/>
    <s v="Korea Exchange (Kosdaq)"/>
    <s v="KRW"/>
  </r>
  <r>
    <x v="2"/>
    <x v="73"/>
    <n v="6200"/>
    <x v="244"/>
    <m/>
    <s v="Industrials"/>
    <s v="Equity"/>
    <n v="21870.45"/>
    <n v="0.03"/>
    <n v="21870.45"/>
    <n v="4700"/>
    <n v="4.6500000000000004"/>
    <s v="Japan"/>
    <s v="Tokyo Stock Exchange"/>
    <s v="JPY"/>
  </r>
  <r>
    <x v="2"/>
    <x v="73"/>
    <n v="225570"/>
    <x v="248"/>
    <m/>
    <s v="Communication"/>
    <s v="Equity"/>
    <n v="19775.88"/>
    <n v="0.03"/>
    <n v="19775.88"/>
    <n v="2203"/>
    <n v="8.98"/>
    <s v="Korea (South)"/>
    <s v="Korea Exchange (Kosdaq)"/>
    <s v="KRW"/>
  </r>
  <r>
    <x v="2"/>
    <x v="73"/>
    <s v="MSIN"/>
    <x v="247"/>
    <m/>
    <s v="Communication"/>
    <s v="Equity"/>
    <n v="19700.75"/>
    <n v="0.03"/>
    <n v="19700.75"/>
    <n v="768100"/>
    <n v="0.03"/>
    <s v="Indonesia"/>
    <s v="Indonesia Stock Exchange"/>
    <s v="IDR"/>
  </r>
  <r>
    <x v="2"/>
    <x v="73"/>
    <n v="194480"/>
    <x v="228"/>
    <m/>
    <s v="Communication"/>
    <s v="Equity"/>
    <n v="18409.900000000001"/>
    <n v="0.02"/>
    <n v="18409.900000000001"/>
    <n v="668"/>
    <n v="27.56"/>
    <s v="Korea (South)"/>
    <s v="Korea Exchange (Kosdaq)"/>
    <s v="KRW"/>
  </r>
  <r>
    <x v="2"/>
    <x v="73"/>
    <s v="MLIFT"/>
    <x v="227"/>
    <m/>
    <s v="Cash and/or Derivatives"/>
    <s v="Cash Collateral and Margins"/>
    <n v="17000"/>
    <n v="0.02"/>
    <n v="17000"/>
    <n v="17000"/>
    <n v="100"/>
    <s v="United States"/>
    <s v="-"/>
    <s v="USD"/>
  </r>
  <r>
    <x v="2"/>
    <x v="73"/>
    <n v="3632"/>
    <x v="225"/>
    <m/>
    <s v="Communication"/>
    <s v="Equity"/>
    <n v="16083.54"/>
    <n v="0.02"/>
    <n v="16083.54"/>
    <n v="6100"/>
    <n v="2.64"/>
    <s v="Japan"/>
    <s v="Tokyo Stock Exchange"/>
    <s v="JPY"/>
  </r>
  <r>
    <x v="2"/>
    <x v="73"/>
    <s v="HKD"/>
    <x v="45"/>
    <m/>
    <s v="Cash and/or Derivatives"/>
    <s v="Cash"/>
    <n v="15136.36"/>
    <n v="0.02"/>
    <n v="15136.36"/>
    <n v="118056"/>
    <n v="12.82"/>
    <s v="Hong Kong"/>
    <s v="-"/>
    <s v="HKD"/>
  </r>
  <r>
    <x v="2"/>
    <x v="73"/>
    <s v="CHF"/>
    <x v="230"/>
    <m/>
    <s v="Cash and/or Derivatives"/>
    <s v="Cash"/>
    <n v="8785.52"/>
    <n v="0.01"/>
    <n v="8785.52"/>
    <n v="6746"/>
    <n v="130.24"/>
    <s v="Switzerland"/>
    <s v="-"/>
    <s v="CHF"/>
  </r>
  <r>
    <x v="2"/>
    <x v="73"/>
    <s v="IDR"/>
    <x v="249"/>
    <m/>
    <s v="Cash and/or Derivatives"/>
    <s v="Cash"/>
    <n v="6713.49"/>
    <n v="0.01"/>
    <n v="6713.49"/>
    <n v="112551723"/>
    <n v="0.01"/>
    <s v="Indonesia"/>
    <s v="-"/>
    <s v="IDR"/>
  </r>
  <r>
    <x v="2"/>
    <x v="73"/>
    <s v="GBP"/>
    <x v="49"/>
    <m/>
    <s v="Cash and/or Derivatives"/>
    <s v="Cash"/>
    <n v="5900.93"/>
    <n v="0.01"/>
    <n v="5900.93"/>
    <n v="4291"/>
    <n v="137.52000000000001"/>
    <s v="United Kingdom"/>
    <s v="-"/>
    <s v="GBP"/>
  </r>
  <r>
    <x v="2"/>
    <x v="73"/>
    <s v="SEK"/>
    <x v="229"/>
    <m/>
    <s v="Cash and/or Derivatives"/>
    <s v="Cash"/>
    <n v="4331.74"/>
    <n v="0.01"/>
    <n v="4331.74"/>
    <n v="38285"/>
    <n v="11.31"/>
    <s v="Sweden"/>
    <s v="-"/>
    <s v="SEK"/>
  </r>
  <r>
    <x v="2"/>
    <x v="73"/>
    <s v="AUD"/>
    <x v="231"/>
    <m/>
    <s v="Cash and/or Derivatives"/>
    <s v="Cash"/>
    <n v="3861.88"/>
    <n v="0.01"/>
    <n v="3861.88"/>
    <n v="5544"/>
    <n v="69.650000000000006"/>
    <s v="Australia"/>
    <s v="-"/>
    <s v="AUD"/>
  </r>
  <r>
    <x v="2"/>
    <x v="73"/>
    <s v="MYR"/>
    <x v="232"/>
    <m/>
    <s v="Cash and/or Derivatives"/>
    <s v="Cash"/>
    <n v="3677.67"/>
    <n v="0"/>
    <n v="3677.67"/>
    <n v="14536"/>
    <n v="25.3"/>
    <s v="Malaysia"/>
    <s v="-"/>
    <s v="MYR"/>
  </r>
  <r>
    <x v="2"/>
    <x v="73"/>
    <s v="EUR"/>
    <x v="43"/>
    <m/>
    <s v="Cash and/or Derivatives"/>
    <s v="Cash"/>
    <n v="2446.38"/>
    <n v="0"/>
    <n v="2446.38"/>
    <n v="2047"/>
    <n v="119.52"/>
    <s v="European Union"/>
    <s v="-"/>
    <s v="EUR"/>
  </r>
  <r>
    <x v="2"/>
    <x v="73"/>
    <s v="PLN"/>
    <x v="233"/>
    <m/>
    <s v="Cash and/or Derivatives"/>
    <s v="Cash"/>
    <n v="2409.77"/>
    <n v="0"/>
    <n v="2409.77"/>
    <n v="8463"/>
    <n v="28.47"/>
    <s v="Poland"/>
    <s v="-"/>
    <s v="PLN"/>
  </r>
  <r>
    <x v="2"/>
    <x v="73"/>
    <s v="TWD"/>
    <x v="41"/>
    <m/>
    <s v="Cash and/or Derivatives"/>
    <s v="Cash"/>
    <n v="1746.45"/>
    <n v="0"/>
    <n v="1746.45"/>
    <n v="54843"/>
    <n v="3.18"/>
    <s v="Taiwan"/>
    <s v="-"/>
    <s v="TWD"/>
  </r>
  <r>
    <x v="2"/>
    <x v="73"/>
    <s v="NOK"/>
    <x v="234"/>
    <m/>
    <s v="Cash and/or Derivatives"/>
    <s v="Cash"/>
    <n v="1054.8900000000001"/>
    <n v="0"/>
    <n v="1054.8900000000001"/>
    <n v="10174"/>
    <n v="10.37"/>
    <s v="Norway"/>
    <s v="-"/>
    <s v="NOK"/>
  </r>
  <r>
    <x v="2"/>
    <x v="73"/>
    <s v="HWBH6"/>
    <x v="347"/>
    <m/>
    <s v="Cash and/or Derivatives"/>
    <s v="Futures"/>
    <n v="0"/>
    <n v="0"/>
    <n v="260730"/>
    <n v="5"/>
    <n v="26073"/>
    <s v="-"/>
    <s v="Chicago Mercantile Exchange"/>
    <s v="USD"/>
  </r>
  <r>
    <x v="3"/>
    <x v="74"/>
    <s v="FCX"/>
    <x v="256"/>
    <m/>
    <s v="Materials"/>
    <s v="Equity"/>
    <n v="43781037.299999997"/>
    <n v="8.2899999999999991"/>
    <n v="43781037.299999997"/>
    <n v="672210"/>
    <n v="65.13"/>
    <s v="United States"/>
    <s v="New York Stock Exchange Inc."/>
    <s v="USD"/>
  </r>
  <r>
    <x v="3"/>
    <x v="74"/>
    <s v="GMEXICOB"/>
    <x v="251"/>
    <m/>
    <s v="Materials"/>
    <s v="Equity"/>
    <n v="40410085.119999997"/>
    <n v="7.65"/>
    <n v="40410085.119999997"/>
    <n v="3356274"/>
    <n v="12.04"/>
    <s v="Mexico"/>
    <s v="Bolsa Mexicana De Valores"/>
    <s v="MXN"/>
  </r>
  <r>
    <x v="3"/>
    <x v="74"/>
    <s v="AAL"/>
    <x v="270"/>
    <m/>
    <s v="Materials"/>
    <s v="Equity"/>
    <n v="40029856.960000001"/>
    <n v="7.58"/>
    <n v="40029856.960000001"/>
    <n v="830913"/>
    <n v="48.18"/>
    <s v="United Kingdom"/>
    <s v="London Stock Exchange"/>
    <s v="GBP"/>
  </r>
  <r>
    <x v="3"/>
    <x v="74"/>
    <s v="BHP"/>
    <x v="259"/>
    <m/>
    <s v="Materials"/>
    <s v="Equity"/>
    <n v="38637262.030000001"/>
    <n v="7.32"/>
    <n v="38637262.030000001"/>
    <n v="1074708"/>
    <n v="35.950000000000003"/>
    <s v="Australia"/>
    <s v="Asx - All Markets"/>
    <s v="AUD"/>
  </r>
  <r>
    <x v="3"/>
    <x v="74"/>
    <s v="NEM"/>
    <x v="260"/>
    <m/>
    <s v="Materials"/>
    <s v="Equity"/>
    <n v="31698355.829999998"/>
    <n v="6"/>
    <n v="31698355.829999998"/>
    <n v="249731"/>
    <n v="126.93"/>
    <s v="United States"/>
    <s v="New York Stock Exchange Inc."/>
    <s v="USD"/>
  </r>
  <r>
    <x v="3"/>
    <x v="74"/>
    <s v="RIO"/>
    <x v="262"/>
    <m/>
    <s v="Materials"/>
    <s v="Equity"/>
    <n v="28814591.609999999"/>
    <n v="5.46"/>
    <n v="28814591.609999999"/>
    <n v="302897"/>
    <n v="95.13"/>
    <s v="United Kingdom"/>
    <s v="New York Stock Exchange Inc."/>
    <s v="USD"/>
  </r>
  <r>
    <x v="3"/>
    <x v="74"/>
    <s v="TECK.B"/>
    <x v="255"/>
    <m/>
    <s v="Materials"/>
    <s v="Equity"/>
    <n v="28247494.940000001"/>
    <n v="5.35"/>
    <n v="28247494.940000001"/>
    <n v="486728"/>
    <n v="58.04"/>
    <s v="Canada"/>
    <s v="Toronto Stock Exchange"/>
    <s v="CAD"/>
  </r>
  <r>
    <x v="3"/>
    <x v="74"/>
    <s v="ABX"/>
    <x v="265"/>
    <m/>
    <s v="Materials"/>
    <s v="Equity"/>
    <n v="24654396.079999998"/>
    <n v="4.67"/>
    <n v="24654396.079999998"/>
    <n v="476140"/>
    <n v="51.78"/>
    <s v="Canada"/>
    <s v="Toronto Stock Exchange"/>
    <s v="CAD"/>
  </r>
  <r>
    <x v="3"/>
    <x v="74"/>
    <s v="EVN"/>
    <x v="277"/>
    <m/>
    <s v="Materials"/>
    <s v="Equity"/>
    <n v="23919630.329999998"/>
    <n v="4.53"/>
    <n v="23919630.329999998"/>
    <n v="2180106"/>
    <n v="10.97"/>
    <s v="Australia"/>
    <s v="Asx - All Markets"/>
    <s v="AUD"/>
  </r>
  <r>
    <x v="3"/>
    <x v="74"/>
    <s v="FM"/>
    <x v="252"/>
    <m/>
    <s v="Materials"/>
    <s v="Equity"/>
    <n v="22523937.210000001"/>
    <n v="4.2699999999999996"/>
    <n v="22523937.210000001"/>
    <n v="731839"/>
    <n v="30.78"/>
    <s v="Canada"/>
    <s v="Toronto Stock Exchange"/>
    <s v="CAD"/>
  </r>
  <r>
    <x v="3"/>
    <x v="74"/>
    <s v="LUN"/>
    <x v="253"/>
    <m/>
    <s v="Materials"/>
    <s v="Equity"/>
    <n v="22026966.59"/>
    <n v="4.17"/>
    <n v="22026966.59"/>
    <n v="803516"/>
    <n v="27.41"/>
    <s v="Canada"/>
    <s v="Toronto Stock Exchange"/>
    <s v="CAD"/>
  </r>
  <r>
    <x v="3"/>
    <x v="74"/>
    <s v="ANTO"/>
    <x v="254"/>
    <m/>
    <s v="Materials"/>
    <s v="Equity"/>
    <n v="21700904.920000002"/>
    <n v="4.1100000000000003"/>
    <n v="21700904.920000002"/>
    <n v="416425"/>
    <n v="52.11"/>
    <s v="United Kingdom"/>
    <s v="London Stock Exchange"/>
    <s v="GBP"/>
  </r>
  <r>
    <x v="3"/>
    <x v="74"/>
    <s v="SCCO"/>
    <x v="258"/>
    <m/>
    <s v="Materials"/>
    <s v="Equity"/>
    <n v="20297710.739999998"/>
    <n v="3.85"/>
    <n v="20297710.739999998"/>
    <n v="97618"/>
    <n v="207.93"/>
    <s v="Peru"/>
    <s v="New York Stock Exchange Inc."/>
    <s v="USD"/>
  </r>
  <r>
    <x v="3"/>
    <x v="74"/>
    <s v="GLEN"/>
    <x v="268"/>
    <m/>
    <s v="Materials"/>
    <s v="Equity"/>
    <n v="18751462.870000001"/>
    <n v="3.55"/>
    <n v="18751462.870000001"/>
    <n v="2682233"/>
    <n v="6.99"/>
    <s v="United Kingdom"/>
    <s v="London Stock Exchange"/>
    <s v="GBP"/>
  </r>
  <r>
    <x v="3"/>
    <x v="74"/>
    <s v="VALE"/>
    <x v="269"/>
    <m/>
    <s v="Materials"/>
    <s v="Equity"/>
    <n v="17148446.699999999"/>
    <n v="3.25"/>
    <n v="17148446.699999999"/>
    <n v="1012305"/>
    <n v="16.940000000000001"/>
    <s v="Brazil"/>
    <s v="New York Stock Exchange Inc."/>
    <s v="USD"/>
  </r>
  <r>
    <x v="3"/>
    <x v="74"/>
    <s v="KGH"/>
    <x v="261"/>
    <m/>
    <s v="Materials"/>
    <s v="Equity"/>
    <n v="15426159.460000001"/>
    <n v="2.92"/>
    <n v="15426159.460000001"/>
    <n v="146478"/>
    <n v="105.31"/>
    <s v="Poland"/>
    <s v="Warsaw Stock Exchange/Equities/Main Market"/>
    <s v="PLN"/>
  </r>
  <r>
    <x v="3"/>
    <x v="74"/>
    <s v="HBM"/>
    <x v="263"/>
    <m/>
    <s v="Materials"/>
    <s v="Equity"/>
    <n v="11377382.49"/>
    <n v="2.16"/>
    <n v="11377382.49"/>
    <n v="425334"/>
    <n v="26.75"/>
    <s v="Canada"/>
    <s v="Toronto Stock Exchange"/>
    <s v="CAD"/>
  </r>
  <r>
    <x v="3"/>
    <x v="74"/>
    <s v="IVN"/>
    <x v="264"/>
    <m/>
    <s v="Materials"/>
    <s v="Equity"/>
    <n v="9825632.7100000009"/>
    <n v="1.86"/>
    <n v="9825632.7100000009"/>
    <n v="710733"/>
    <n v="13.82"/>
    <s v="Canada"/>
    <s v="Toronto Stock Exchange"/>
    <s v="CAD"/>
  </r>
  <r>
    <x v="3"/>
    <x v="74"/>
    <s v="CS"/>
    <x v="266"/>
    <m/>
    <s v="Materials"/>
    <s v="Equity"/>
    <n v="8834009.4000000004"/>
    <n v="1.67"/>
    <n v="8834009.4000000004"/>
    <n v="718784"/>
    <n v="12.29"/>
    <s v="Canada"/>
    <s v="Toronto Stock Exchange"/>
    <s v="CAD"/>
  </r>
  <r>
    <x v="3"/>
    <x v="74"/>
    <s v="SFR"/>
    <x v="267"/>
    <m/>
    <s v="Materials"/>
    <s v="Equity"/>
    <n v="7358274.8799999999"/>
    <n v="1.39"/>
    <n v="7358274.8799999999"/>
    <n v="494730"/>
    <n v="14.87"/>
    <s v="Australia"/>
    <s v="Asx - All Markets"/>
    <s v="AUD"/>
  </r>
  <r>
    <x v="3"/>
    <x v="74"/>
    <s v="AMMN"/>
    <x v="288"/>
    <m/>
    <s v="Materials"/>
    <s v="Equity"/>
    <n v="6365303.7800000003"/>
    <n v="1.21"/>
    <n v="6365303.7800000003"/>
    <n v="14909500"/>
    <n v="0.43"/>
    <s v="Indonesia"/>
    <s v="Indonesia Stock Exchange"/>
    <s v="IDR"/>
  </r>
  <r>
    <x v="3"/>
    <x v="74"/>
    <n v="1208"/>
    <x v="271"/>
    <m/>
    <s v="Materials"/>
    <s v="Equity"/>
    <n v="6089796.6500000004"/>
    <n v="1.1499999999999999"/>
    <n v="6089796.6500000004"/>
    <n v="4180000"/>
    <n v="1.46"/>
    <s v="China"/>
    <s v="Hong Kong Exchanges And Clearing Ltd"/>
    <s v="HKD"/>
  </r>
  <r>
    <x v="3"/>
    <x v="74"/>
    <s v="USD"/>
    <x v="38"/>
    <m/>
    <s v="Cash and/or Derivatives"/>
    <s v="Cash"/>
    <n v="4736369.57"/>
    <n v="0.9"/>
    <n v="4736369.57"/>
    <n v="4736370"/>
    <n v="100"/>
    <s v="United States"/>
    <s v="-"/>
    <s v="USD"/>
  </r>
  <r>
    <x v="3"/>
    <x v="74"/>
    <s v="ERO"/>
    <x v="274"/>
    <m/>
    <s v="Materials"/>
    <s v="Equity"/>
    <n v="4183576.12"/>
    <n v="0.79"/>
    <n v="4183576.12"/>
    <n v="110741"/>
    <n v="37.78"/>
    <s v="Canada"/>
    <s v="Toronto Stock Exchange"/>
    <s v="CAD"/>
  </r>
  <r>
    <x v="3"/>
    <x v="74"/>
    <s v="S32"/>
    <x v="281"/>
    <m/>
    <s v="Materials"/>
    <s v="Equity"/>
    <n v="4124144.62"/>
    <n v="0.78"/>
    <n v="4124144.62"/>
    <n v="1262594"/>
    <n v="3.27"/>
    <s v="Australia"/>
    <s v="Asx - All Markets"/>
    <s v="AUD"/>
  </r>
  <r>
    <x v="3"/>
    <x v="74"/>
    <s v="NGEX"/>
    <x v="275"/>
    <m/>
    <s v="Materials"/>
    <s v="Equity"/>
    <n v="3322209.85"/>
    <n v="0.63"/>
    <n v="3322209.85"/>
    <n v="145178"/>
    <n v="22.88"/>
    <s v="Canada"/>
    <s v="Toronto Stock Exchange"/>
    <s v="CAD"/>
  </r>
  <r>
    <x v="3"/>
    <x v="74"/>
    <s v="TKO"/>
    <x v="276"/>
    <m/>
    <s v="Materials"/>
    <s v="Equity"/>
    <n v="3302324.19"/>
    <n v="0.63"/>
    <n v="3302324.19"/>
    <n v="385238"/>
    <n v="8.57"/>
    <s v="Canada"/>
    <s v="Toronto Stock Exchange"/>
    <s v="CAD"/>
  </r>
  <r>
    <x v="3"/>
    <x v="74"/>
    <n v="1258"/>
    <x v="273"/>
    <m/>
    <s v="Materials"/>
    <s v="Equity"/>
    <n v="3246889.54"/>
    <n v="0.62"/>
    <n v="3246889.54"/>
    <n v="1390000"/>
    <n v="2.34"/>
    <s v="China"/>
    <s v="Hong Kong Exchanges And Clearing Ltd"/>
    <s v="HKD"/>
  </r>
  <r>
    <x v="3"/>
    <x v="74"/>
    <n v="601899"/>
    <x v="289"/>
    <m/>
    <s v="Materials"/>
    <s v="Equity"/>
    <n v="2179249.62"/>
    <n v="0.41"/>
    <n v="2179249.62"/>
    <n v="348700"/>
    <n v="6.25"/>
    <s v="China"/>
    <s v="Shanghai Stock Exchange"/>
    <s v="CNY"/>
  </r>
  <r>
    <x v="3"/>
    <x v="74"/>
    <s v="ASM"/>
    <x v="353"/>
    <m/>
    <s v="Materials"/>
    <s v="Equity"/>
    <n v="1806279.44"/>
    <n v="0.34"/>
    <n v="1806279.44"/>
    <n v="164329"/>
    <n v="10.99"/>
    <s v="Canada"/>
    <s v="Toronto Stock Exchange"/>
    <s v="CAD"/>
  </r>
  <r>
    <x v="3"/>
    <x v="74"/>
    <s v="FOM"/>
    <x v="280"/>
    <m/>
    <s v="Materials"/>
    <s v="Equity"/>
    <n v="1799248.05"/>
    <n v="0.34"/>
    <n v="1799248.05"/>
    <n v="343517"/>
    <n v="5.24"/>
    <s v="Canada"/>
    <s v="Toronto Stock Exchange"/>
    <s v="CAD"/>
  </r>
  <r>
    <x v="3"/>
    <x v="74"/>
    <n v="1515"/>
    <x v="284"/>
    <m/>
    <s v="Materials"/>
    <s v="Equity"/>
    <n v="1691186.57"/>
    <n v="0.32"/>
    <n v="1691186.57"/>
    <n v="71500"/>
    <n v="23.65"/>
    <s v="Japan"/>
    <s v="Tokyo Stock Exchange"/>
    <s v="JPY"/>
  </r>
  <r>
    <x v="3"/>
    <x v="74"/>
    <s v="ATYM"/>
    <x v="278"/>
    <m/>
    <s v="Materials"/>
    <s v="Equity"/>
    <n v="1499721.37"/>
    <n v="0.28000000000000003"/>
    <n v="1499721.37"/>
    <n v="104967"/>
    <n v="14.29"/>
    <s v="United Kingdom"/>
    <s v="London Stock Exchange"/>
    <s v="GBP"/>
  </r>
  <r>
    <x v="3"/>
    <x v="74"/>
    <s v="NDM"/>
    <x v="279"/>
    <m/>
    <s v="Materials"/>
    <s v="Equity"/>
    <n v="1346253.42"/>
    <n v="0.26"/>
    <n v="1346253.42"/>
    <n v="590587"/>
    <n v="2.2799999999999998"/>
    <s v="Canada"/>
    <s v="Toronto Stock Exchange"/>
    <s v="CAD"/>
  </r>
  <r>
    <x v="3"/>
    <x v="74"/>
    <n v="600362"/>
    <x v="285"/>
    <m/>
    <s v="Materials"/>
    <s v="Equity"/>
    <n v="1334920.18"/>
    <n v="0.25"/>
    <n v="1334920.18"/>
    <n v="131700"/>
    <n v="10.14"/>
    <s v="China"/>
    <s v="Shanghai Stock Exchange"/>
    <s v="CNY"/>
  </r>
  <r>
    <x v="3"/>
    <x v="74"/>
    <s v="FFM"/>
    <x v="282"/>
    <m/>
    <s v="Materials"/>
    <s v="Equity"/>
    <n v="1161266.97"/>
    <n v="0.22"/>
    <n v="1161266.97"/>
    <n v="729748"/>
    <n v="1.59"/>
    <s v="Australia"/>
    <s v="Asx - All Markets"/>
    <s v="AUD"/>
  </r>
  <r>
    <x v="3"/>
    <x v="74"/>
    <n v="603993"/>
    <x v="295"/>
    <m/>
    <s v="Materials"/>
    <s v="Equity"/>
    <n v="1146531.71"/>
    <n v="0.22"/>
    <n v="1146531.71"/>
    <n v="294900"/>
    <n v="3.89"/>
    <s v="China"/>
    <s v="Shanghai Stock Exchange"/>
    <s v="CNY"/>
  </r>
  <r>
    <x v="3"/>
    <x v="74"/>
    <s v="SLS"/>
    <x v="283"/>
    <m/>
    <s v="Materials"/>
    <s v="Equity"/>
    <n v="1138673.8700000001"/>
    <n v="0.22"/>
    <n v="1138673.8700000001"/>
    <n v="106671"/>
    <n v="10.67"/>
    <s v="Canada"/>
    <s v="Toronto Stock Exchange"/>
    <s v="CAD"/>
  </r>
  <r>
    <x v="3"/>
    <x v="74"/>
    <s v="DVP"/>
    <x v="286"/>
    <m/>
    <s v="Materials"/>
    <s v="Equity"/>
    <n v="1101903.8799999999"/>
    <n v="0.21"/>
    <n v="1101903.8799999999"/>
    <n v="283442"/>
    <n v="3.89"/>
    <s v="Australia"/>
    <s v="Asx - All Markets"/>
    <s v="AUD"/>
  </r>
  <r>
    <x v="3"/>
    <x v="74"/>
    <n v="601212"/>
    <x v="292"/>
    <m/>
    <s v="Materials"/>
    <s v="Equity"/>
    <n v="1005689.69"/>
    <n v="0.19"/>
    <n v="1005689.69"/>
    <n v="460300"/>
    <n v="2.1800000000000002"/>
    <s v="China"/>
    <s v="Shanghai Stock Exchange"/>
    <s v="CNY"/>
  </r>
  <r>
    <x v="3"/>
    <x v="74"/>
    <n v="601168"/>
    <x v="287"/>
    <m/>
    <s v="Materials"/>
    <s v="Equity"/>
    <n v="878901.53"/>
    <n v="0.17"/>
    <n v="878901.53"/>
    <n v="154500"/>
    <n v="5.69"/>
    <s v="China"/>
    <s v="Shanghai Stock Exchange"/>
    <s v="CNY"/>
  </r>
  <r>
    <x v="3"/>
    <x v="74"/>
    <s v="SOLG"/>
    <x v="290"/>
    <m/>
    <s v="Materials"/>
    <s v="Equity"/>
    <n v="683492.88"/>
    <n v="0.13"/>
    <n v="683492.88"/>
    <n v="1773436"/>
    <n v="0.39"/>
    <s v="United Kingdom"/>
    <s v="London Stock Exchange"/>
    <s v="GBP"/>
  </r>
  <r>
    <x v="3"/>
    <x v="74"/>
    <s v="CAML"/>
    <x v="291"/>
    <m/>
    <s v="Materials"/>
    <s v="Equity"/>
    <n v="599089.4"/>
    <n v="0.11"/>
    <n v="599089.4"/>
    <n v="192160"/>
    <n v="3.12"/>
    <s v="United Kingdom"/>
    <s v="London Stock Exchange"/>
    <s v="GBP"/>
  </r>
  <r>
    <x v="3"/>
    <x v="74"/>
    <n v="878"/>
    <x v="293"/>
    <m/>
    <s v="Materials"/>
    <s v="Equity"/>
    <n v="544688.89"/>
    <n v="0.1"/>
    <n v="544688.89"/>
    <n v="128500"/>
    <n v="4.24"/>
    <s v="China"/>
    <s v="Shenzhen Stock Exchange"/>
    <s v="CNY"/>
  </r>
  <r>
    <x v="3"/>
    <x v="74"/>
    <n v="737"/>
    <x v="294"/>
    <m/>
    <s v="Materials"/>
    <s v="Equity"/>
    <n v="356522.21"/>
    <n v="7.0000000000000007E-2"/>
    <n v="356522.21"/>
    <n v="120500"/>
    <n v="2.96"/>
    <s v="China"/>
    <s v="Shenzhen Stock Exchange"/>
    <s v="CNY"/>
  </r>
  <r>
    <x v="3"/>
    <x v="74"/>
    <n v="600490"/>
    <x v="354"/>
    <m/>
    <s v="Materials"/>
    <s v="Equity"/>
    <n v="225489.04"/>
    <n v="0.04"/>
    <n v="225489.04"/>
    <n v="140600"/>
    <n v="1.6"/>
    <s v="China"/>
    <s v="Shanghai Stock Exchange"/>
    <s v="CNY"/>
  </r>
  <r>
    <x v="3"/>
    <x v="74"/>
    <s v="EUR"/>
    <x v="43"/>
    <m/>
    <s v="Cash and/or Derivatives"/>
    <s v="Cash"/>
    <n v="155335"/>
    <n v="0.03"/>
    <n v="155335"/>
    <n v="130211"/>
    <n v="119.29"/>
    <s v="European Union"/>
    <s v="-"/>
    <s v="EUR"/>
  </r>
  <r>
    <x v="3"/>
    <x v="74"/>
    <s v="MSIFT"/>
    <x v="142"/>
    <m/>
    <s v="Cash and/or Derivatives"/>
    <s v="Cash Collateral and Margins"/>
    <n v="128000"/>
    <n v="0.02"/>
    <n v="128000"/>
    <n v="128000"/>
    <n v="100"/>
    <s v="United States"/>
    <s v="-"/>
    <s v="USD"/>
  </r>
  <r>
    <x v="3"/>
    <x v="74"/>
    <n v="2362"/>
    <x v="296"/>
    <m/>
    <s v="Materials"/>
    <s v="Equity"/>
    <n v="70262.8"/>
    <n v="0.01"/>
    <n v="70262.8"/>
    <n v="1071000"/>
    <n v="7.0000000000000007E-2"/>
    <s v="China"/>
    <s v="Hong Kong Exchanges And Clearing Ltd"/>
    <s v="HKD"/>
  </r>
  <r>
    <x v="3"/>
    <x v="74"/>
    <s v="BRL"/>
    <x v="298"/>
    <m/>
    <s v="Cash and/or Derivatives"/>
    <s v="Cash"/>
    <n v="3890.13"/>
    <n v="0"/>
    <n v="3890.13"/>
    <n v="20352"/>
    <n v="19.11"/>
    <s v="Brazil"/>
    <s v="-"/>
    <s v="BRL"/>
  </r>
  <r>
    <x v="3"/>
    <x v="74"/>
    <s v="IDR"/>
    <x v="304"/>
    <m/>
    <s v="Cash and/or Derivatives"/>
    <s v="FX"/>
    <n v="38.22"/>
    <n v="0"/>
    <n v="38.22"/>
    <n v="1129100000"/>
    <n v="1"/>
    <s v="United States"/>
    <s v="-"/>
    <s v="USD"/>
  </r>
  <r>
    <x v="3"/>
    <x v="74"/>
    <s v="CAD"/>
    <x v="299"/>
    <m/>
    <s v="Cash and/or Derivatives"/>
    <s v="FX"/>
    <n v="-12.59"/>
    <n v="0"/>
    <n v="-12.59"/>
    <n v="2078728"/>
    <n v="1"/>
    <s v="United States"/>
    <s v="-"/>
    <s v="USD"/>
  </r>
  <r>
    <x v="3"/>
    <x v="74"/>
    <s v="GBP"/>
    <x v="145"/>
    <m/>
    <s v="Cash and/or Derivatives"/>
    <s v="FX"/>
    <n v="-9.07"/>
    <n v="0"/>
    <n v="-9.07"/>
    <n v="647744"/>
    <n v="1"/>
    <s v="United States"/>
    <s v="-"/>
    <s v="USD"/>
  </r>
  <r>
    <x v="3"/>
    <x v="74"/>
    <s v="AUD"/>
    <x v="301"/>
    <m/>
    <s v="Cash and/or Derivatives"/>
    <s v="FX"/>
    <n v="-6.93"/>
    <n v="0"/>
    <n v="-6.93"/>
    <n v="1155319"/>
    <n v="1"/>
    <s v="United States"/>
    <s v="-"/>
    <s v="USD"/>
  </r>
  <r>
    <x v="3"/>
    <x v="74"/>
    <s v="MXN"/>
    <x v="302"/>
    <m/>
    <s v="Cash and/or Derivatives"/>
    <s v="FX"/>
    <n v="-6.03"/>
    <n v="0"/>
    <n v="-6.03"/>
    <n v="7258185"/>
    <n v="1"/>
    <s v="United States"/>
    <s v="-"/>
    <s v="USD"/>
  </r>
  <r>
    <x v="3"/>
    <x v="74"/>
    <s v="CNH"/>
    <x v="62"/>
    <m/>
    <s v="Cash and/or Derivatives"/>
    <s v="FX"/>
    <n v="-3.97"/>
    <n v="0"/>
    <n v="-3.97"/>
    <n v="119761"/>
    <n v="1"/>
    <s v="United States"/>
    <s v="-"/>
    <s v="USD"/>
  </r>
  <r>
    <x v="3"/>
    <x v="74"/>
    <s v="PLN"/>
    <x v="303"/>
    <m/>
    <s v="Cash and/or Derivatives"/>
    <s v="FX"/>
    <n v="-1.19"/>
    <n v="0"/>
    <n v="-1.19"/>
    <n v="526220"/>
    <n v="1"/>
    <s v="United States"/>
    <s v="-"/>
    <s v="USD"/>
  </r>
  <r>
    <x v="3"/>
    <x v="74"/>
    <s v="HKD"/>
    <x v="63"/>
    <m/>
    <s v="Cash and/or Derivatives"/>
    <s v="FX"/>
    <n v="-0.77"/>
    <n v="0"/>
    <n v="-0.77"/>
    <n v="747090"/>
    <n v="1"/>
    <s v="United States"/>
    <s v="-"/>
    <s v="USD"/>
  </r>
  <r>
    <x v="3"/>
    <x v="74"/>
    <s v="CNH"/>
    <x v="62"/>
    <m/>
    <s v="Cash and/or Derivatives"/>
    <s v="FX"/>
    <n v="-0.63"/>
    <n v="0"/>
    <n v="-0.63"/>
    <n v="549986"/>
    <n v="1"/>
    <s v="United States"/>
    <s v="-"/>
    <s v="USD"/>
  </r>
  <r>
    <x v="3"/>
    <x v="74"/>
    <s v="JPY"/>
    <x v="61"/>
    <m/>
    <s v="Cash and/or Derivatives"/>
    <s v="FX"/>
    <n v="-0.18"/>
    <n v="0"/>
    <n v="-0.18"/>
    <n v="2812000"/>
    <n v="1"/>
    <s v="United States"/>
    <s v="-"/>
    <s v="USD"/>
  </r>
  <r>
    <x v="3"/>
    <x v="74"/>
    <s v="IXDH6"/>
    <x v="345"/>
    <m/>
    <s v="Cash and/or Derivatives"/>
    <s v="Futures"/>
    <n v="0"/>
    <n v="0"/>
    <n v="213020"/>
    <n v="2"/>
    <n v="1065.0999999999999"/>
    <s v="-"/>
    <s v="Chicago Mercantile Exchange"/>
    <s v="USD"/>
  </r>
  <r>
    <x v="3"/>
    <x v="74"/>
    <s v="JSH6"/>
    <x v="346"/>
    <m/>
    <s v="Cash and/or Derivatives"/>
    <s v="Futures"/>
    <n v="0"/>
    <n v="0"/>
    <n v="1005048.45"/>
    <n v="22"/>
    <n v="913.68"/>
    <s v="European Union"/>
    <s v="Eurex Deutschland"/>
    <s v="EUR"/>
  </r>
  <r>
    <x v="3"/>
    <x v="74"/>
    <s v="PLN"/>
    <x v="303"/>
    <m/>
    <s v="Cash and/or Derivatives"/>
    <s v="FX"/>
    <n v="-191.49"/>
    <n v="0"/>
    <n v="-191.49"/>
    <n v="190051"/>
    <n v="1"/>
    <s v="United States"/>
    <s v="-"/>
    <s v="USD"/>
  </r>
  <r>
    <x v="3"/>
    <x v="74"/>
    <s v="JPY"/>
    <x v="46"/>
    <m/>
    <s v="Cash and/or Derivatives"/>
    <s v="Cash"/>
    <n v="-11952.84"/>
    <n v="0"/>
    <n v="-11952.84"/>
    <n v="-1826813"/>
    <n v="0.65"/>
    <s v="Japan"/>
    <s v="-"/>
    <s v="JPY"/>
  </r>
  <r>
    <x v="3"/>
    <x v="74"/>
    <s v="IDR"/>
    <x v="249"/>
    <m/>
    <s v="Cash and/or Derivatives"/>
    <s v="Cash"/>
    <n v="-39526.620000000003"/>
    <n v="-0.01"/>
    <n v="-39526.620000000003"/>
    <n v="-661971988"/>
    <n v="0.01"/>
    <s v="Indonesia"/>
    <s v="-"/>
    <s v="IDR"/>
  </r>
  <r>
    <x v="3"/>
    <x v="74"/>
    <s v="CNH"/>
    <x v="57"/>
    <m/>
    <s v="Cash and/or Derivatives"/>
    <s v="Cash"/>
    <n v="-49650.22"/>
    <n v="-0.01"/>
    <n v="-49650.22"/>
    <n v="-345188"/>
    <n v="14.38"/>
    <s v="China"/>
    <s v="-"/>
    <s v="CNH"/>
  </r>
  <r>
    <x v="3"/>
    <x v="74"/>
    <s v="HKD"/>
    <x v="45"/>
    <m/>
    <s v="Cash and/or Derivatives"/>
    <s v="Cash"/>
    <n v="-85313.89"/>
    <n v="-0.02"/>
    <n v="-85313.89"/>
    <n v="-665815"/>
    <n v="12.81"/>
    <s v="Hong Kong"/>
    <s v="-"/>
    <s v="HKD"/>
  </r>
  <r>
    <x v="3"/>
    <x v="74"/>
    <s v="PLN"/>
    <x v="233"/>
    <m/>
    <s v="Cash and/or Derivatives"/>
    <s v="Cash"/>
    <n v="-149273.04999999999"/>
    <n v="-0.03"/>
    <n v="-149273.04999999999"/>
    <n v="-527135"/>
    <n v="28.32"/>
    <s v="Poland"/>
    <s v="-"/>
    <s v="PLN"/>
  </r>
  <r>
    <x v="3"/>
    <x v="74"/>
    <s v="MXN"/>
    <x v="272"/>
    <m/>
    <s v="Cash and/or Derivatives"/>
    <s v="Cash"/>
    <n v="-324673.03999999998"/>
    <n v="-0.06"/>
    <n v="-324673.03999999998"/>
    <n v="-5626421"/>
    <n v="5.77"/>
    <s v="Mexico"/>
    <s v="-"/>
    <s v="MXN"/>
  </r>
  <r>
    <x v="3"/>
    <x v="74"/>
    <s v="AUD"/>
    <x v="231"/>
    <m/>
    <s v="Cash and/or Derivatives"/>
    <s v="Cash"/>
    <n v="-802657.92"/>
    <n v="-0.15"/>
    <n v="-802657.92"/>
    <n v="-1150022"/>
    <n v="69.790000000000006"/>
    <s v="Australia"/>
    <s v="-"/>
    <s v="AUD"/>
  </r>
  <r>
    <x v="3"/>
    <x v="74"/>
    <s v="GBP"/>
    <x v="49"/>
    <m/>
    <s v="Cash and/or Derivatives"/>
    <s v="Cash"/>
    <n v="-869261.15"/>
    <n v="-0.16"/>
    <n v="-869261.15"/>
    <n v="-631524"/>
    <n v="137.63999999999999"/>
    <s v="United Kingdom"/>
    <s v="-"/>
    <s v="GBP"/>
  </r>
  <r>
    <x v="3"/>
    <x v="74"/>
    <s v="CAD"/>
    <x v="257"/>
    <m/>
    <s v="Cash and/or Derivatives"/>
    <s v="Cash"/>
    <n v="-1459369.13"/>
    <n v="-0.28000000000000003"/>
    <n v="-1459369.13"/>
    <n v="-1978248"/>
    <n v="73.77"/>
    <s v="Canada"/>
    <s v="-"/>
    <s v="CAD"/>
  </r>
  <r>
    <x v="0"/>
    <x v="74"/>
    <s v="MU"/>
    <x v="17"/>
    <s v="EQUITY"/>
    <s v="Information Technology"/>
    <s v="Equity"/>
    <n v="34336329.890000001"/>
    <n v="6.99"/>
    <n v="34336329.890000001"/>
    <n v="78791"/>
    <n v="435.79"/>
    <s v="United States"/>
    <s v="NASDAQ"/>
    <s v="USD"/>
  </r>
  <r>
    <x v="0"/>
    <x v="74"/>
    <n v="5930"/>
    <x v="13"/>
    <s v="EQUITY"/>
    <s v="Information Technology"/>
    <s v="Equity"/>
    <n v="28140585.93"/>
    <n v="5.72"/>
    <n v="28140585.93"/>
    <n v="249728"/>
    <n v="112.68"/>
    <s v="Korea (South)"/>
    <s v="Korea Exchange (Stock Market)"/>
    <s v="KRW"/>
  </r>
  <r>
    <x v="0"/>
    <x v="74"/>
    <s v="ASML"/>
    <x v="4"/>
    <s v="EQUITY"/>
    <s v="Information Technology"/>
    <s v="Equity"/>
    <n v="26200283.670000002"/>
    <n v="5.33"/>
    <n v="26200283.670000002"/>
    <n v="18425"/>
    <n v="1421.99"/>
    <s v="Netherlands"/>
    <s v="Euronext Amsterdam"/>
    <s v="EUR"/>
  </r>
  <r>
    <x v="0"/>
    <x v="74"/>
    <n v="2330"/>
    <x v="3"/>
    <s v="EQUITY"/>
    <s v="Information Technology"/>
    <s v="Equity"/>
    <n v="24999358.219999999"/>
    <n v="5.09"/>
    <n v="24999358.219999999"/>
    <n v="433126"/>
    <n v="57.72"/>
    <s v="Taiwan"/>
    <s v="Taiwan Stock Exchange"/>
    <s v="TWD"/>
  </r>
  <r>
    <x v="0"/>
    <x v="74"/>
    <s v="AMAT"/>
    <x v="51"/>
    <s v="EQUITY"/>
    <s v="Information Technology"/>
    <s v="Equity"/>
    <n v="24491486.34"/>
    <n v="4.9800000000000004"/>
    <n v="24491486.34"/>
    <n v="71751"/>
    <n v="341.34"/>
    <s v="United States"/>
    <s v="NASDAQ"/>
    <s v="USD"/>
  </r>
  <r>
    <x v="0"/>
    <x v="74"/>
    <s v="AMD"/>
    <x v="10"/>
    <s v="EQUITY"/>
    <s v="Information Technology"/>
    <s v="Equity"/>
    <n v="23194255.5"/>
    <n v="4.72"/>
    <n v="23194255.5"/>
    <n v="91975"/>
    <n v="252.18"/>
    <s v="United States"/>
    <s v="NASDAQ"/>
    <s v="USD"/>
  </r>
  <r>
    <x v="0"/>
    <x v="74"/>
    <s v="NVDA"/>
    <x v="5"/>
    <s v="EQUITY"/>
    <s v="Information Technology"/>
    <s v="Equity"/>
    <n v="21671043.210000001"/>
    <n v="4.41"/>
    <n v="21671043.210000001"/>
    <n v="112571"/>
    <n v="192.51"/>
    <s v="United States"/>
    <s v="NASDAQ"/>
    <s v="USD"/>
  </r>
  <r>
    <x v="0"/>
    <x v="74"/>
    <s v="AMZN"/>
    <x v="6"/>
    <s v="EQUITY"/>
    <s v="Consumer Discretionary"/>
    <s v="Equity"/>
    <n v="21402290.739999998"/>
    <n v="4.3499999999999996"/>
    <n v="21402290.739999998"/>
    <n v="88538"/>
    <n v="241.73"/>
    <s v="United States"/>
    <s v="NASDAQ"/>
    <s v="USD"/>
  </r>
  <r>
    <x v="0"/>
    <x v="74"/>
    <s v="INTC"/>
    <x v="20"/>
    <s v="EQUITY"/>
    <s v="Information Technology"/>
    <s v="Equity"/>
    <n v="20931488.280000001"/>
    <n v="4.26"/>
    <n v="20931488.280000001"/>
    <n v="430158"/>
    <n v="48.66"/>
    <s v="United States"/>
    <s v="NASDAQ"/>
    <s v="USD"/>
  </r>
  <r>
    <x v="0"/>
    <x v="74"/>
    <s v="IBM"/>
    <x v="8"/>
    <s v="EQUITY"/>
    <s v="Information Technology"/>
    <s v="Equity"/>
    <n v="20289545.640000001"/>
    <n v="4.13"/>
    <n v="20289545.640000001"/>
    <n v="65611"/>
    <n v="309.24"/>
    <s v="United States"/>
    <s v="New York Stock Exchange Inc."/>
    <s v="USD"/>
  </r>
  <r>
    <x v="0"/>
    <x v="74"/>
    <s v="CSCO"/>
    <x v="2"/>
    <s v="EQUITY"/>
    <s v="Information Technology"/>
    <s v="Equity"/>
    <n v="20153059.079999998"/>
    <n v="4.0999999999999996"/>
    <n v="20153059.079999998"/>
    <n v="256956"/>
    <n v="78.430000000000007"/>
    <s v="United States"/>
    <s v="NASDAQ"/>
    <s v="USD"/>
  </r>
  <r>
    <x v="0"/>
    <x v="74"/>
    <s v="KLAC"/>
    <x v="21"/>
    <s v="EQUITY"/>
    <s v="Information Technology"/>
    <s v="Equity"/>
    <n v="19930119.300000001"/>
    <n v="4.05"/>
    <n v="19930119.300000001"/>
    <n v="11830"/>
    <n v="1684.71"/>
    <s v="United States"/>
    <s v="NASDAQ"/>
    <s v="USD"/>
  </r>
  <r>
    <x v="0"/>
    <x v="74"/>
    <s v="AAPL"/>
    <x v="1"/>
    <s v="EQUITY"/>
    <s v="Information Technology"/>
    <s v="Equity"/>
    <n v="18922109.359999999"/>
    <n v="3.85"/>
    <n v="18922109.359999999"/>
    <n v="73262"/>
    <n v="258.27999999999997"/>
    <s v="United States"/>
    <s v="NASDAQ"/>
    <s v="USD"/>
  </r>
  <r>
    <x v="0"/>
    <x v="74"/>
    <s v="MSFT"/>
    <x v="9"/>
    <s v="EQUITY"/>
    <s v="Information Technology"/>
    <s v="Equity"/>
    <n v="18262488"/>
    <n v="3.72"/>
    <n v="18262488"/>
    <n v="42128"/>
    <n v="433.5"/>
    <s v="United States"/>
    <s v="NASDAQ"/>
    <s v="USD"/>
  </r>
  <r>
    <x v="0"/>
    <x v="74"/>
    <s v="ORCL"/>
    <x v="7"/>
    <s v="EQUITY"/>
    <s v="Information Technology"/>
    <s v="Equity"/>
    <n v="17329947.379999999"/>
    <n v="3.53"/>
    <n v="17329947.379999999"/>
    <n v="102538"/>
    <n v="169.01"/>
    <s v="United States"/>
    <s v="New York Stock Exchange Inc."/>
    <s v="USD"/>
  </r>
  <r>
    <x v="0"/>
    <x v="74"/>
    <s v="AVGO"/>
    <x v="0"/>
    <s v="EQUITY"/>
    <s v="Information Technology"/>
    <s v="Equity"/>
    <n v="16584786.58"/>
    <n v="3.37"/>
    <n v="16584786.58"/>
    <n v="50146"/>
    <n v="330.73"/>
    <s v="United States"/>
    <s v="NASDAQ"/>
    <s v="USD"/>
  </r>
  <r>
    <x v="0"/>
    <x v="74"/>
    <s v="PLTR"/>
    <x v="12"/>
    <s v="EQUITY"/>
    <s v="Information Technology"/>
    <s v="Equity"/>
    <n v="16493666.460000001"/>
    <n v="3.36"/>
    <n v="16493666.460000001"/>
    <n v="108611"/>
    <n v="151.86000000000001"/>
    <s v="United States"/>
    <s v="NASDAQ"/>
    <s v="USD"/>
  </r>
  <r>
    <x v="0"/>
    <x v="74"/>
    <s v="QCOM"/>
    <x v="11"/>
    <s v="EQUITY"/>
    <s v="Information Technology"/>
    <s v="Equity"/>
    <n v="14702016.48"/>
    <n v="2.99"/>
    <n v="14702016.48"/>
    <n v="96584"/>
    <n v="152.22"/>
    <s v="United States"/>
    <s v="NASDAQ"/>
    <s v="USD"/>
  </r>
  <r>
    <x v="0"/>
    <x v="74"/>
    <s v="GOOGL"/>
    <x v="16"/>
    <s v="EQUITY"/>
    <s v="Communication"/>
    <s v="Equity"/>
    <n v="11804586.75"/>
    <n v="2.4"/>
    <n v="11804586.75"/>
    <n v="34899"/>
    <n v="338.25"/>
    <s v="United States"/>
    <s v="NASDAQ"/>
    <s v="USD"/>
  </r>
  <r>
    <x v="0"/>
    <x v="74"/>
    <n v="8035"/>
    <x v="22"/>
    <s v="EQUITY"/>
    <s v="Information Technology"/>
    <s v="Equity"/>
    <n v="11547034.380000001"/>
    <n v="2.35"/>
    <n v="11547034.380000001"/>
    <n v="42700"/>
    <n v="270.42"/>
    <s v="Japan"/>
    <s v="Tokyo Stock Exchange"/>
    <s v="JPY"/>
  </r>
  <r>
    <x v="0"/>
    <x v="74"/>
    <s v="PANW"/>
    <x v="14"/>
    <s v="EQUITY"/>
    <s v="Information Technology"/>
    <s v="Equity"/>
    <n v="11076813"/>
    <n v="2.25"/>
    <n v="11076813"/>
    <n v="62865"/>
    <n v="176.2"/>
    <s v="United States"/>
    <s v="NASDAQ"/>
    <s v="USD"/>
  </r>
  <r>
    <x v="0"/>
    <x v="74"/>
    <s v="NOW"/>
    <x v="50"/>
    <s v="EQUITY"/>
    <s v="Information Technology"/>
    <s v="Equity"/>
    <n v="10889041.32"/>
    <n v="2.2200000000000002"/>
    <n v="10889041.32"/>
    <n v="93284"/>
    <n v="116.73"/>
    <s v="United States"/>
    <s v="New York Stock Exchange Inc."/>
    <s v="USD"/>
  </r>
  <r>
    <x v="0"/>
    <x v="74"/>
    <s v="GOOG"/>
    <x v="18"/>
    <s v="EQUITY"/>
    <s v="Communication"/>
    <s v="Equity"/>
    <n v="10246158.300000001"/>
    <n v="2.08"/>
    <n v="10246158.300000001"/>
    <n v="30255"/>
    <n v="338.66"/>
    <s v="United States"/>
    <s v="NASDAQ"/>
    <s v="USD"/>
  </r>
  <r>
    <x v="0"/>
    <x v="74"/>
    <n v="2317"/>
    <x v="24"/>
    <s v="EQUITY"/>
    <s v="Information Technology"/>
    <s v="Equity"/>
    <n v="7887794.0700000003"/>
    <n v="1.6"/>
    <n v="7887794.0700000003"/>
    <n v="1101210"/>
    <n v="7.16"/>
    <s v="Taiwan"/>
    <s v="Taiwan Stock Exchange"/>
    <s v="TWD"/>
  </r>
  <r>
    <x v="0"/>
    <x v="74"/>
    <s v="EQIX"/>
    <x v="19"/>
    <s v="EQUITY"/>
    <s v="Real Estate"/>
    <s v="Equity"/>
    <n v="7313846.7000000002"/>
    <n v="1.49"/>
    <n v="7313846.7000000002"/>
    <n v="8854"/>
    <n v="826.05"/>
    <s v="United States"/>
    <s v="NASDAQ"/>
    <s v="USD"/>
  </r>
  <r>
    <x v="0"/>
    <x v="74"/>
    <s v="SNOW"/>
    <x v="25"/>
    <s v="EQUITY"/>
    <s v="Information Technology"/>
    <s v="Equity"/>
    <n v="6093345.3099999996"/>
    <n v="1.24"/>
    <n v="6093345.3099999996"/>
    <n v="30563"/>
    <n v="199.37"/>
    <s v="United States"/>
    <s v="New York Stock Exchange Inc."/>
    <s v="USD"/>
  </r>
  <r>
    <x v="0"/>
    <x v="74"/>
    <s v="MCHP"/>
    <x v="27"/>
    <s v="EQUITY"/>
    <s v="Information Technology"/>
    <s v="Equity"/>
    <n v="3872768"/>
    <n v="0.79"/>
    <n v="3872768"/>
    <n v="48800"/>
    <n v="79.36"/>
    <s v="United States"/>
    <s v="NASDAQ"/>
    <s v="USD"/>
  </r>
  <r>
    <x v="0"/>
    <x v="74"/>
    <s v="DELL"/>
    <x v="26"/>
    <s v="EQUITY"/>
    <s v="Information Technology"/>
    <s v="Equity"/>
    <n v="3434551.14"/>
    <n v="0.7"/>
    <n v="3434551.14"/>
    <n v="28986"/>
    <n v="118.49"/>
    <s v="United States"/>
    <s v="New York Stock Exchange Inc."/>
    <s v="USD"/>
  </r>
  <r>
    <x v="0"/>
    <x v="74"/>
    <n v="5935"/>
    <x v="32"/>
    <s v="EQUITY"/>
    <s v="Information Technology"/>
    <s v="Equity"/>
    <n v="3236816.21"/>
    <n v="0.66"/>
    <n v="3236816.21"/>
    <n v="39931"/>
    <n v="81.06"/>
    <s v="Korea (South)"/>
    <s v="Korea Exchange (Stock Market)"/>
    <s v="KRW"/>
  </r>
  <r>
    <x v="0"/>
    <x v="74"/>
    <s v="MDB"/>
    <x v="33"/>
    <s v="EQUITY"/>
    <s v="Information Technology"/>
    <s v="Equity"/>
    <n v="2746428.86"/>
    <n v="0.56000000000000005"/>
    <n v="2746428.86"/>
    <n v="7343"/>
    <n v="374.02"/>
    <s v="United States"/>
    <s v="NASDAQ"/>
    <s v="USD"/>
  </r>
  <r>
    <x v="0"/>
    <x v="74"/>
    <s v="HPE"/>
    <x v="28"/>
    <s v="EQUITY"/>
    <s v="Information Technology"/>
    <s v="Equity"/>
    <n v="2623437.9300000002"/>
    <n v="0.53"/>
    <n v="2623437.9300000002"/>
    <n v="119193"/>
    <n v="22.01"/>
    <s v="United States"/>
    <s v="New York Stock Exchange Inc."/>
    <s v="USD"/>
  </r>
  <r>
    <x v="0"/>
    <x v="74"/>
    <s v="USD"/>
    <x v="38"/>
    <s v="CASH"/>
    <s v="Cash and/or Derivatives"/>
    <s v="Cash"/>
    <n v="2619479.2000000002"/>
    <n v="0.53"/>
    <n v="2619479.2000000002"/>
    <n v="2619479"/>
    <n v="100"/>
    <s v="United States"/>
    <s v="-"/>
    <s v="USD"/>
  </r>
  <r>
    <x v="0"/>
    <x v="74"/>
    <s v="PSTG"/>
    <x v="30"/>
    <s v="EQUITY"/>
    <s v="Information Technology"/>
    <s v="Equity"/>
    <n v="2156952.66"/>
    <n v="0.44"/>
    <n v="2156952.66"/>
    <n v="29706"/>
    <n v="72.61"/>
    <s v="United States"/>
    <s v="New York Stock Exchange Inc."/>
    <s v="USD"/>
  </r>
  <r>
    <x v="0"/>
    <x v="74"/>
    <s v="NTAP"/>
    <x v="29"/>
    <s v="EQUITY"/>
    <s v="Information Technology"/>
    <s v="Equity"/>
    <n v="1773971.53"/>
    <n v="0.36"/>
    <n v="1773971.53"/>
    <n v="18041"/>
    <n v="98.33"/>
    <s v="United States"/>
    <s v="NASDAQ"/>
    <s v="USD"/>
  </r>
  <r>
    <x v="0"/>
    <x v="74"/>
    <s v="ICSUAGD"/>
    <x v="42"/>
    <s v="FUND"/>
    <s v="Cash and/or Derivatives"/>
    <s v="Money Market"/>
    <n v="1261212.76"/>
    <n v="0.26"/>
    <n v="1261212.76"/>
    <n v="1261213"/>
    <n v="1"/>
    <s v="Ireland"/>
    <s v="-"/>
    <s v="USD"/>
  </r>
  <r>
    <x v="0"/>
    <x v="74"/>
    <s v="ZBRA"/>
    <x v="31"/>
    <s v="EQUITY"/>
    <s v="Information Technology"/>
    <s v="Equity"/>
    <n v="1090570.68"/>
    <n v="0.22"/>
    <n v="1090570.68"/>
    <n v="4583"/>
    <n v="237.96"/>
    <s v="United States"/>
    <s v="NASDAQ"/>
    <s v="USD"/>
  </r>
  <r>
    <x v="0"/>
    <x v="74"/>
    <s v="NTNX"/>
    <x v="34"/>
    <s v="EQUITY"/>
    <s v="Information Technology"/>
    <s v="Equity"/>
    <n v="967874.88"/>
    <n v="0.2"/>
    <n v="967874.88"/>
    <n v="24528"/>
    <n v="39.46"/>
    <s v="United States"/>
    <s v="NASDAQ"/>
    <s v="USD"/>
  </r>
  <r>
    <x v="0"/>
    <x v="74"/>
    <n v="992"/>
    <x v="36"/>
    <s v="EQUITY"/>
    <s v="Information Technology"/>
    <s v="Equity"/>
    <n v="883628.26"/>
    <n v="0.18"/>
    <n v="883628.26"/>
    <n v="762000"/>
    <n v="1.1599999999999999"/>
    <s v="China"/>
    <s v="Hong Kong Exchanges And Clearing Ltd"/>
    <s v="HKD"/>
  </r>
  <r>
    <x v="0"/>
    <x v="74"/>
    <s v="RBRK"/>
    <x v="52"/>
    <s v="EQUITY"/>
    <s v="Information Technology"/>
    <s v="Equity"/>
    <n v="747001.42"/>
    <n v="0.15"/>
    <n v="747001.42"/>
    <n v="12886"/>
    <n v="57.97"/>
    <s v="United States"/>
    <s v="New York Stock Exchange Inc."/>
    <s v="USD"/>
  </r>
  <r>
    <x v="0"/>
    <x v="74"/>
    <n v="66570"/>
    <x v="53"/>
    <s v="EQUITY"/>
    <s v="Consumer Discretionary"/>
    <s v="Equity"/>
    <n v="678303.27"/>
    <n v="0.14000000000000001"/>
    <n v="678303.27"/>
    <n v="9587"/>
    <n v="70.75"/>
    <s v="Korea (South)"/>
    <s v="Korea Exchange (Stock Market)"/>
    <s v="KRW"/>
  </r>
  <r>
    <x v="0"/>
    <x v="74"/>
    <s v="CVLT"/>
    <x v="37"/>
    <s v="EQUITY"/>
    <s v="Information Technology"/>
    <s v="Equity"/>
    <n v="332850"/>
    <n v="7.0000000000000007E-2"/>
    <n v="332850"/>
    <n v="3804"/>
    <n v="87.5"/>
    <s v="United States"/>
    <s v="NASDAQ"/>
    <s v="USD"/>
  </r>
  <r>
    <x v="0"/>
    <x v="74"/>
    <s v="GFS"/>
    <x v="54"/>
    <s v="EQUITY"/>
    <s v="Information Technology"/>
    <s v="Equity"/>
    <n v="270183.42"/>
    <n v="0.05"/>
    <n v="270183.42"/>
    <n v="6077"/>
    <n v="44.46"/>
    <s v="United States"/>
    <s v="NASDAQ"/>
    <s v="USD"/>
  </r>
  <r>
    <x v="0"/>
    <x v="74"/>
    <n v="3706"/>
    <x v="55"/>
    <s v="EQUITY"/>
    <s v="Information Technology"/>
    <s v="Equity"/>
    <n v="215396.91"/>
    <n v="0.04"/>
    <n v="215396.91"/>
    <n v="84200"/>
    <n v="2.56"/>
    <s v="Taiwan"/>
    <s v="Taiwan Stock Exchange"/>
    <s v="TWD"/>
  </r>
  <r>
    <x v="0"/>
    <x v="74"/>
    <s v="FSLY"/>
    <x v="40"/>
    <s v="EQUITY"/>
    <s v="Information Technology"/>
    <s v="Equity"/>
    <n v="99692.06"/>
    <n v="0.02"/>
    <n v="99692.06"/>
    <n v="10363"/>
    <n v="9.6199999999999992"/>
    <s v="United States"/>
    <s v="NASDAQ"/>
    <s v="USD"/>
  </r>
  <r>
    <x v="0"/>
    <x v="74"/>
    <s v="CITFT"/>
    <x v="47"/>
    <s v="CASH"/>
    <s v="Cash and/or Derivatives"/>
    <s v="Cash Collateral and Margins"/>
    <n v="78000"/>
    <n v="0.02"/>
    <n v="78000"/>
    <n v="78000"/>
    <n v="100"/>
    <s v="United States"/>
    <s v="-"/>
    <s v="USD"/>
  </r>
  <r>
    <x v="0"/>
    <x v="74"/>
    <n v="2388"/>
    <x v="44"/>
    <s v="EQUITY"/>
    <s v="Information Technology"/>
    <s v="Equity"/>
    <n v="38845.839999999997"/>
    <n v="0.01"/>
    <n v="38845.839999999997"/>
    <n v="22331"/>
    <n v="1.74"/>
    <s v="Taiwan"/>
    <s v="Taiwan Stock Exchange"/>
    <s v="TWD"/>
  </r>
  <r>
    <x v="0"/>
    <x v="74"/>
    <n v="300017"/>
    <x v="56"/>
    <s v="EQUITY"/>
    <s v="Information Technology"/>
    <s v="Equity"/>
    <n v="18848.169999999998"/>
    <n v="0"/>
    <n v="18848.169999999998"/>
    <n v="7800"/>
    <n v="2.42"/>
    <s v="China"/>
    <s v="Shenzhen Stock Exchange"/>
    <s v="CNY"/>
  </r>
  <r>
    <x v="0"/>
    <x v="74"/>
    <s v="CNH"/>
    <x v="57"/>
    <s v="CASH"/>
    <s v="Cash and/or Derivatives"/>
    <s v="Cash"/>
    <n v="2016.58"/>
    <n v="0"/>
    <n v="2016.58"/>
    <n v="14020"/>
    <n v="14.38"/>
    <s v="China"/>
    <s v="-"/>
    <s v="CNH"/>
  </r>
  <r>
    <x v="0"/>
    <x v="74"/>
    <s v="JPY"/>
    <x v="61"/>
    <s v="FX"/>
    <s v="Cash and/or Derivatives"/>
    <s v="FX"/>
    <n v="771.13"/>
    <n v="0"/>
    <n v="771.13"/>
    <n v="29491000"/>
    <n v="1"/>
    <s v="United States"/>
    <s v="-"/>
    <s v="USD"/>
  </r>
  <r>
    <x v="0"/>
    <x v="74"/>
    <s v="GBP"/>
    <x v="49"/>
    <s v="CASH"/>
    <s v="Cash and/or Derivatives"/>
    <s v="Cash"/>
    <n v="144.21"/>
    <n v="0"/>
    <n v="144.21"/>
    <n v="105"/>
    <n v="137.63999999999999"/>
    <s v="United Kingdom"/>
    <s v="-"/>
    <s v="GBP"/>
  </r>
  <r>
    <x v="0"/>
    <x v="74"/>
    <s v="HKD"/>
    <x v="63"/>
    <s v="FX"/>
    <s v="Cash and/or Derivatives"/>
    <s v="FX"/>
    <n v="-7.55"/>
    <n v="0"/>
    <n v="-7.55"/>
    <n v="106560"/>
    <n v="1"/>
    <s v="United States"/>
    <s v="-"/>
    <s v="USD"/>
  </r>
  <r>
    <x v="0"/>
    <x v="74"/>
    <s v="EUR"/>
    <x v="60"/>
    <s v="FX"/>
    <s v="Cash and/or Derivatives"/>
    <s v="FX"/>
    <n v="-2.5299999999999998"/>
    <n v="0"/>
    <n v="-2.5299999999999998"/>
    <n v="361627"/>
    <n v="1"/>
    <s v="United States"/>
    <s v="-"/>
    <s v="USD"/>
  </r>
  <r>
    <x v="0"/>
    <x v="74"/>
    <s v="JPY"/>
    <x v="61"/>
    <s v="FX"/>
    <s v="Cash and/or Derivatives"/>
    <s v="FX"/>
    <n v="-1.18"/>
    <n v="0"/>
    <n v="-1.18"/>
    <n v="30660000"/>
    <n v="1"/>
    <s v="United States"/>
    <s v="-"/>
    <s v="USD"/>
  </r>
  <r>
    <x v="0"/>
    <x v="74"/>
    <s v="CNH"/>
    <x v="62"/>
    <s v="FX"/>
    <s v="Cash and/or Derivatives"/>
    <s v="FX"/>
    <n v="-0.26"/>
    <n v="0"/>
    <n v="-0.26"/>
    <n v="1352"/>
    <n v="1"/>
    <s v="United States"/>
    <s v="-"/>
    <s v="USD"/>
  </r>
  <r>
    <x v="0"/>
    <x v="74"/>
    <s v="HKD"/>
    <x v="63"/>
    <s v="FX"/>
    <s v="Cash and/or Derivatives"/>
    <s v="FX"/>
    <n v="-0.11"/>
    <n v="0"/>
    <n v="-0.11"/>
    <n v="108840"/>
    <n v="1"/>
    <s v="United States"/>
    <s v="-"/>
    <s v="USD"/>
  </r>
  <r>
    <x v="0"/>
    <x v="74"/>
    <s v="CNH"/>
    <x v="62"/>
    <s v="FX"/>
    <s v="Cash and/or Derivatives"/>
    <s v="FX"/>
    <n v="0"/>
    <n v="0"/>
    <n v="0"/>
    <n v="1557"/>
    <n v="1"/>
    <s v="United States"/>
    <s v="-"/>
    <s v="USD"/>
  </r>
  <r>
    <x v="0"/>
    <x v="74"/>
    <s v="HWBH6"/>
    <x v="347"/>
    <s v="FUTURE"/>
    <s v="Cash and/or Derivatives"/>
    <s v="Futures"/>
    <n v="0"/>
    <n v="0"/>
    <n v="1195965.5"/>
    <n v="23"/>
    <n v="25999.25"/>
    <s v="-"/>
    <s v="Chicago Mercantile Exchange"/>
    <s v="USD"/>
  </r>
  <r>
    <x v="0"/>
    <x v="74"/>
    <s v="TWD"/>
    <x v="64"/>
    <s v="FX"/>
    <s v="Cash and/or Derivatives"/>
    <s v="FX"/>
    <n v="-46.87"/>
    <n v="0"/>
    <n v="-46.87"/>
    <n v="16880500"/>
    <n v="1"/>
    <s v="United States"/>
    <s v="-"/>
    <s v="USD"/>
  </r>
  <r>
    <x v="0"/>
    <x v="74"/>
    <s v="KRW"/>
    <x v="59"/>
    <s v="FX"/>
    <s v="Cash and/or Derivatives"/>
    <s v="FX"/>
    <n v="-36.729999999999997"/>
    <n v="0"/>
    <n v="-36.729999999999997"/>
    <n v="746917700"/>
    <n v="1"/>
    <s v="United States"/>
    <s v="-"/>
    <s v="USD"/>
  </r>
  <r>
    <x v="0"/>
    <x v="74"/>
    <s v="EUR"/>
    <x v="60"/>
    <s v="FX"/>
    <s v="Cash and/or Derivatives"/>
    <s v="FX"/>
    <n v="-576.58000000000004"/>
    <n v="0"/>
    <n v="-576.58000000000004"/>
    <n v="349866"/>
    <n v="1"/>
    <s v="United States"/>
    <s v="-"/>
    <s v="USD"/>
  </r>
  <r>
    <x v="0"/>
    <x v="74"/>
    <s v="KRW"/>
    <x v="59"/>
    <s v="FX"/>
    <s v="Cash and/or Derivatives"/>
    <s v="FX"/>
    <n v="-1431.54"/>
    <n v="0"/>
    <n v="-1431.54"/>
    <n v="732793600"/>
    <n v="1"/>
    <s v="United States"/>
    <s v="-"/>
    <s v="USD"/>
  </r>
  <r>
    <x v="0"/>
    <x v="74"/>
    <s v="HKD"/>
    <x v="45"/>
    <s v="CASH"/>
    <s v="Cash and/or Derivatives"/>
    <s v="Cash"/>
    <n v="-9128.3700000000008"/>
    <n v="0"/>
    <n v="-9128.3700000000008"/>
    <n v="-71241"/>
    <n v="12.81"/>
    <s v="Hong Kong"/>
    <s v="-"/>
    <s v="HKD"/>
  </r>
  <r>
    <x v="0"/>
    <x v="74"/>
    <s v="JPY"/>
    <x v="46"/>
    <s v="CASH"/>
    <s v="Cash and/or Derivatives"/>
    <s v="Cash"/>
    <n v="-376772.58"/>
    <n v="-0.08"/>
    <n v="-376772.58"/>
    <n v="-57584037"/>
    <n v="0.65"/>
    <s v="Japan"/>
    <s v="-"/>
    <s v="JPY"/>
  </r>
  <r>
    <x v="0"/>
    <x v="74"/>
    <s v="TWD"/>
    <x v="41"/>
    <s v="CASH"/>
    <s v="Cash and/or Derivatives"/>
    <s v="Cash"/>
    <n v="-378860.12"/>
    <n v="-0.08"/>
    <n v="-378860.12"/>
    <n v="-11847903"/>
    <n v="3.2"/>
    <s v="Taiwan"/>
    <s v="-"/>
    <s v="TWD"/>
  </r>
  <r>
    <x v="0"/>
    <x v="74"/>
    <s v="EUR"/>
    <x v="43"/>
    <s v="CASH"/>
    <s v="Cash and/or Derivatives"/>
    <s v="Cash"/>
    <n v="-779797.87"/>
    <n v="-0.16"/>
    <n v="-779797.87"/>
    <n v="-653672"/>
    <n v="119.29"/>
    <s v="European Union"/>
    <s v="-"/>
    <s v="EUR"/>
  </r>
  <r>
    <x v="0"/>
    <x v="74"/>
    <s v="KRW"/>
    <x v="39"/>
    <s v="CASH"/>
    <s v="Cash and/or Derivatives"/>
    <s v="Cash"/>
    <n v="-935323.86"/>
    <n v="-0.19"/>
    <n v="-935323.86"/>
    <n v="-1333865359"/>
    <n v="7.0000000000000007E-2"/>
    <s v="Korea (South)"/>
    <s v="-"/>
    <s v="KRW"/>
  </r>
  <r>
    <x v="2"/>
    <x v="74"/>
    <n v="5930"/>
    <x v="13"/>
    <m/>
    <s v="Information Technology"/>
    <s v="Equity"/>
    <s v="##########"/>
    <n v="12.1"/>
    <s v="##########"/>
    <n v="79200"/>
    <n v="112.68"/>
    <s v="Korea (South)"/>
    <s v="Korea Exchange (Stock Market)"/>
    <s v="KRW"/>
  </r>
  <r>
    <x v="2"/>
    <x v="74"/>
    <s v="AMD"/>
    <x v="10"/>
    <m/>
    <s v="Information Technology"/>
    <s v="Equity"/>
    <s v="##########"/>
    <n v="10.8"/>
    <s v="##########"/>
    <n v="31566"/>
    <n v="252.18"/>
    <s v="United States"/>
    <s v="NASDAQ"/>
    <s v="USD"/>
  </r>
  <r>
    <x v="2"/>
    <x v="74"/>
    <s v="NVDA"/>
    <x v="5"/>
    <m/>
    <s v="Information Technology"/>
    <s v="Equity"/>
    <s v="##########"/>
    <n v="7.06"/>
    <s v="##########"/>
    <n v="27023"/>
    <n v="192.51"/>
    <s v="United States"/>
    <s v="NASDAQ"/>
    <s v="USD"/>
  </r>
  <r>
    <x v="2"/>
    <x v="74"/>
    <s v="AAPL"/>
    <x v="1"/>
    <m/>
    <s v="Information Technology"/>
    <s v="Equity"/>
    <s v="##########"/>
    <n v="6.72"/>
    <s v="##########"/>
    <n v="19195"/>
    <n v="258.27999999999997"/>
    <s v="United States"/>
    <s v="NASDAQ"/>
    <s v="USD"/>
  </r>
  <r>
    <x v="2"/>
    <x v="74"/>
    <s v="EA"/>
    <x v="156"/>
    <m/>
    <s v="Communication"/>
    <s v="Equity"/>
    <s v="##########"/>
    <n v="5.61"/>
    <s v="##########"/>
    <n v="20274"/>
    <n v="203.95"/>
    <s v="United States"/>
    <s v="NASDAQ"/>
    <s v="USD"/>
  </r>
  <r>
    <x v="2"/>
    <x v="74"/>
    <s v="TTWO"/>
    <x v="159"/>
    <m/>
    <s v="Communication"/>
    <s v="Equity"/>
    <s v="##########"/>
    <n v="4.2699999999999996"/>
    <s v="##########"/>
    <n v="13170"/>
    <n v="239.27"/>
    <s v="United States"/>
    <s v="NASDAQ"/>
    <s v="USD"/>
  </r>
  <r>
    <x v="2"/>
    <x v="74"/>
    <s v="NFLX"/>
    <x v="153"/>
    <m/>
    <s v="Communication"/>
    <s v="Equity"/>
    <s v="##########"/>
    <n v="3.65"/>
    <s v="##########"/>
    <n v="32320"/>
    <n v="83.16"/>
    <s v="United States"/>
    <s v="NASDAQ"/>
    <s v="USD"/>
  </r>
  <r>
    <x v="2"/>
    <x v="74"/>
    <n v="1810"/>
    <x v="152"/>
    <m/>
    <s v="Information Technology"/>
    <s v="Equity"/>
    <s v="##########"/>
    <n v="3.63"/>
    <s v="##########"/>
    <n v="571200"/>
    <n v="4.6900000000000004"/>
    <s v="China"/>
    <s v="Hong Kong Exchanges And Clearing Ltd"/>
    <s v="HKD"/>
  </r>
  <r>
    <x v="2"/>
    <x v="74"/>
    <s v="RBLX"/>
    <x v="158"/>
    <m/>
    <s v="Communication"/>
    <s v="Equity"/>
    <s v="##########"/>
    <n v="3.39"/>
    <s v="##########"/>
    <n v="33011"/>
    <n v="75.73"/>
    <s v="United States"/>
    <s v="New York Stock Exchange Inc."/>
    <s v="USD"/>
  </r>
  <r>
    <x v="2"/>
    <x v="74"/>
    <n v="7974"/>
    <x v="157"/>
    <m/>
    <s v="Communication"/>
    <s v="Equity"/>
    <s v="##########"/>
    <n v="3.26"/>
    <s v="##########"/>
    <n v="37000"/>
    <n v="64.98"/>
    <s v="Japan"/>
    <s v="Tokyo Stock Exchange"/>
    <s v="JPY"/>
  </r>
  <r>
    <x v="2"/>
    <x v="74"/>
    <s v="SPOT"/>
    <x v="154"/>
    <m/>
    <s v="Communication"/>
    <s v="Equity"/>
    <s v="##########"/>
    <n v="3.05"/>
    <s v="##########"/>
    <n v="4462"/>
    <n v="503.92"/>
    <s v="Sweden"/>
    <s v="New York Stock Exchange Inc."/>
    <s v="USD"/>
  </r>
  <r>
    <x v="2"/>
    <x v="74"/>
    <s v="ZM"/>
    <x v="161"/>
    <m/>
    <s v="Information Technology"/>
    <s v="Equity"/>
    <s v="##########"/>
    <n v="2.96"/>
    <s v="##########"/>
    <n v="23561"/>
    <n v="92.58"/>
    <s v="United States"/>
    <s v="NASDAQ"/>
    <s v="USD"/>
  </r>
  <r>
    <x v="2"/>
    <x v="74"/>
    <s v="ALL"/>
    <x v="160"/>
    <m/>
    <s v="Consumer Discretionary"/>
    <s v="Equity"/>
    <s v="##########"/>
    <n v="2.89"/>
    <s v="##########"/>
    <n v="56119"/>
    <n v="37.99"/>
    <s v="Australia"/>
    <s v="Asx - All Markets"/>
    <s v="AUD"/>
  </r>
  <r>
    <x v="2"/>
    <x v="74"/>
    <s v="RDDT"/>
    <x v="236"/>
    <m/>
    <s v="Communication"/>
    <s v="Equity"/>
    <s v="##########"/>
    <n v="2.82"/>
    <s v="##########"/>
    <n v="10928"/>
    <n v="190.05"/>
    <s v="United States"/>
    <s v="New York Stock Exchange Inc."/>
    <s v="USD"/>
  </r>
  <r>
    <x v="2"/>
    <x v="74"/>
    <s v="TTD"/>
    <x v="155"/>
    <m/>
    <s v="Communication"/>
    <s v="Equity"/>
    <s v="##########"/>
    <n v="1.7"/>
    <s v="##########"/>
    <n v="40207"/>
    <n v="31.25"/>
    <s v="United States"/>
    <s v="NASDAQ"/>
    <s v="USD"/>
  </r>
  <r>
    <x v="2"/>
    <x v="74"/>
    <n v="9766"/>
    <x v="168"/>
    <m/>
    <s v="Communication"/>
    <s v="Equity"/>
    <s v="##########"/>
    <n v="1.7"/>
    <s v="##########"/>
    <n v="9200"/>
    <n v="136.03"/>
    <s v="Japan"/>
    <s v="Tokyo Stock Exchange"/>
    <s v="JPY"/>
  </r>
  <r>
    <x v="2"/>
    <x v="74"/>
    <s v="PINS"/>
    <x v="162"/>
    <m/>
    <s v="Communication"/>
    <s v="Equity"/>
    <s v="##########"/>
    <n v="1.62"/>
    <s v="##########"/>
    <n v="53315"/>
    <n v="22.35"/>
    <s v="United States"/>
    <s v="New York Stock Exchange Inc."/>
    <s v="USD"/>
  </r>
  <r>
    <x v="2"/>
    <x v="74"/>
    <s v="ROKU"/>
    <x v="169"/>
    <m/>
    <s v="Communication"/>
    <s v="Equity"/>
    <s v="##########"/>
    <n v="1.58"/>
    <s v="##########"/>
    <n v="11622"/>
    <n v="100.46"/>
    <s v="United States"/>
    <s v="NASDAQ"/>
    <s v="USD"/>
  </r>
  <r>
    <x v="2"/>
    <x v="74"/>
    <s v="LOGN"/>
    <x v="164"/>
    <m/>
    <s v="Information Technology"/>
    <s v="Equity"/>
    <s v="##########"/>
    <n v="1.57"/>
    <s v="##########"/>
    <n v="13223"/>
    <n v="87.7"/>
    <s v="Switzerland"/>
    <s v="SIX Swiss Exchange"/>
    <s v="CHF"/>
  </r>
  <r>
    <x v="2"/>
    <x v="74"/>
    <n v="5935"/>
    <x v="32"/>
    <m/>
    <s v="Information Technology"/>
    <s v="Equity"/>
    <s v="##########"/>
    <n v="1.39"/>
    <s v="##########"/>
    <n v="12644"/>
    <n v="81.06"/>
    <s v="Korea (South)"/>
    <s v="Korea Exchange (Stock Market)"/>
    <s v="KRW"/>
  </r>
  <r>
    <x v="2"/>
    <x v="74"/>
    <n v="3659"/>
    <x v="173"/>
    <m/>
    <s v="Communication"/>
    <s v="Equity"/>
    <n v="997657.59999999998"/>
    <n v="1.35"/>
    <n v="997657.59999999998"/>
    <n v="37000"/>
    <n v="26.96"/>
    <s v="Japan"/>
    <s v="Tokyo Stock Exchange"/>
    <s v="JPY"/>
  </r>
  <r>
    <x v="2"/>
    <x v="74"/>
    <n v="992"/>
    <x v="36"/>
    <m/>
    <s v="Information Technology"/>
    <s v="Equity"/>
    <n v="888266.72"/>
    <n v="1.2"/>
    <n v="888266.72"/>
    <n v="766000"/>
    <n v="1.1599999999999999"/>
    <s v="China"/>
    <s v="Hong Kong Exchanges And Clearing Ltd"/>
    <s v="HKD"/>
  </r>
  <r>
    <x v="2"/>
    <x v="74"/>
    <s v="EVO"/>
    <x v="163"/>
    <m/>
    <s v="Consumer Discretionary"/>
    <s v="Equity"/>
    <n v="882546.8"/>
    <n v="1.2"/>
    <n v="882546.8"/>
    <n v="13369"/>
    <n v="66.010000000000005"/>
    <s v="Sweden"/>
    <s v="Nasdaq Omx Nordic"/>
    <s v="SEK"/>
  </r>
  <r>
    <x v="2"/>
    <x v="74"/>
    <n v="9697"/>
    <x v="170"/>
    <m/>
    <s v="Communication"/>
    <s v="Equity"/>
    <n v="826177.25"/>
    <n v="1.1200000000000001"/>
    <n v="826177.25"/>
    <n v="33600"/>
    <n v="24.59"/>
    <s v="Japan"/>
    <s v="Tokyo Stock Exchange"/>
    <s v="JPY"/>
  </r>
  <r>
    <x v="2"/>
    <x v="74"/>
    <s v="PSON"/>
    <x v="167"/>
    <m/>
    <s v="Consumer Discretionary"/>
    <s v="Equity"/>
    <n v="770960.22"/>
    <n v="1.05"/>
    <n v="770960.22"/>
    <n v="59208"/>
    <n v="13.02"/>
    <s v="United Kingdom"/>
    <s v="London Stock Exchange"/>
    <s v="GBP"/>
  </r>
  <r>
    <x v="2"/>
    <x v="74"/>
    <s v="SNAP"/>
    <x v="165"/>
    <m/>
    <s v="Communication"/>
    <s v="Equity"/>
    <n v="769329.64"/>
    <n v="1.04"/>
    <n v="769329.64"/>
    <n v="106261"/>
    <n v="7.24"/>
    <s v="United States"/>
    <s v="New York Stock Exchange Inc."/>
    <s v="USD"/>
  </r>
  <r>
    <x v="2"/>
    <x v="74"/>
    <n v="259960"/>
    <x v="171"/>
    <m/>
    <s v="Communication"/>
    <s v="Equity"/>
    <n v="514022.16"/>
    <n v="0.7"/>
    <n v="514022.16"/>
    <n v="2814"/>
    <n v="182.67"/>
    <s v="Korea (South)"/>
    <s v="Korea Exchange (Stock Market)"/>
    <s v="KRW"/>
  </r>
  <r>
    <x v="2"/>
    <x v="74"/>
    <s v="CDR"/>
    <x v="177"/>
    <m/>
    <s v="Communication"/>
    <s v="Equity"/>
    <n v="498449.37"/>
    <n v="0.68"/>
    <n v="498449.37"/>
    <n v="6233"/>
    <n v="79.97"/>
    <s v="Poland"/>
    <s v="Warsaw Stock Exchange/Equities/Main Market"/>
    <s v="PLN"/>
  </r>
  <r>
    <x v="2"/>
    <x v="74"/>
    <s v="DUOL"/>
    <x v="166"/>
    <m/>
    <s v="Consumer Discretionary"/>
    <s v="Equity"/>
    <n v="491213.34"/>
    <n v="0.67"/>
    <n v="491213.34"/>
    <n v="3522"/>
    <n v="139.47"/>
    <s v="United States"/>
    <s v="NASDAQ"/>
    <s v="USD"/>
  </r>
  <r>
    <x v="2"/>
    <x v="74"/>
    <s v="LOPE"/>
    <x v="174"/>
    <m/>
    <s v="Consumer Discretionary"/>
    <s v="Equity"/>
    <n v="434973.34"/>
    <n v="0.59"/>
    <n v="434973.34"/>
    <n v="2521"/>
    <n v="172.54"/>
    <s v="United States"/>
    <s v="NASDAQ"/>
    <s v="USD"/>
  </r>
  <r>
    <x v="2"/>
    <x v="74"/>
    <n v="9684"/>
    <x v="176"/>
    <m/>
    <s v="Communication"/>
    <s v="Equity"/>
    <n v="431872.28"/>
    <n v="0.59"/>
    <n v="431872.28"/>
    <n v="24800"/>
    <n v="17.41"/>
    <s v="Japan"/>
    <s v="Tokyo Stock Exchange"/>
    <s v="JPY"/>
  </r>
  <r>
    <x v="2"/>
    <x v="74"/>
    <s v="LIF"/>
    <x v="237"/>
    <m/>
    <s v="Information Technology"/>
    <s v="Equity"/>
    <n v="404476.06"/>
    <n v="0.55000000000000004"/>
    <n v="404476.06"/>
    <n v="6866"/>
    <n v="58.91"/>
    <s v="United States"/>
    <s v="NASDAQ"/>
    <s v="USD"/>
  </r>
  <r>
    <x v="2"/>
    <x v="74"/>
    <s v="LRN"/>
    <x v="175"/>
    <m/>
    <s v="Consumer Discretionary"/>
    <s v="Equity"/>
    <n v="324814.59999999998"/>
    <n v="0.44"/>
    <n v="324814.59999999998"/>
    <n v="3865"/>
    <n v="84.04"/>
    <s v="United States"/>
    <s v="New York Stock Exchange Inc."/>
    <s v="USD"/>
  </r>
  <r>
    <x v="2"/>
    <x v="74"/>
    <n v="6417"/>
    <x v="180"/>
    <m/>
    <s v="Consumer Discretionary"/>
    <s v="Equity"/>
    <n v="306914.32"/>
    <n v="0.42"/>
    <n v="306914.32"/>
    <n v="19500"/>
    <n v="15.74"/>
    <s v="Japan"/>
    <s v="Tokyo Stock Exchange"/>
    <s v="JPY"/>
  </r>
  <r>
    <x v="2"/>
    <x v="74"/>
    <s v="SOUN"/>
    <x v="172"/>
    <m/>
    <s v="Information Technology"/>
    <s v="Equity"/>
    <n v="297388.15999999997"/>
    <n v="0.4"/>
    <n v="297388.15999999997"/>
    <n v="32752"/>
    <n v="9.08"/>
    <s v="United States"/>
    <s v="NASDAQ"/>
    <s v="USD"/>
  </r>
  <r>
    <x v="2"/>
    <x v="74"/>
    <s v="AMBA"/>
    <x v="179"/>
    <m/>
    <s v="Information Technology"/>
    <s v="Equity"/>
    <n v="248245.3"/>
    <n v="0.34"/>
    <n v="248245.3"/>
    <n v="3767"/>
    <n v="65.900000000000006"/>
    <s v="United States"/>
    <s v="NASDAQ"/>
    <s v="USD"/>
  </r>
  <r>
    <x v="2"/>
    <x v="74"/>
    <s v="PTON"/>
    <x v="178"/>
    <m/>
    <s v="Consumer Discretionary"/>
    <s v="Equity"/>
    <n v="194321.49"/>
    <n v="0.26"/>
    <n v="194321.49"/>
    <n v="33913"/>
    <n v="5.73"/>
    <s v="United States"/>
    <s v="NASDAQ"/>
    <s v="USD"/>
  </r>
  <r>
    <x v="2"/>
    <x v="74"/>
    <s v="SRAD"/>
    <x v="239"/>
    <m/>
    <s v="Consumer Discretionary"/>
    <s v="Equity"/>
    <n v="193319.28"/>
    <n v="0.26"/>
    <n v="193319.28"/>
    <n v="10461"/>
    <n v="18.48"/>
    <s v="United States"/>
    <s v="NASDAQ"/>
    <s v="USD"/>
  </r>
  <r>
    <x v="2"/>
    <x v="74"/>
    <s v="MGNI"/>
    <x v="184"/>
    <m/>
    <s v="Communication"/>
    <s v="Equity"/>
    <n v="188170.56"/>
    <n v="0.26"/>
    <n v="188170.56"/>
    <n v="12528"/>
    <n v="15.02"/>
    <s v="United States"/>
    <s v="NASDAQ"/>
    <s v="USD"/>
  </r>
  <r>
    <x v="2"/>
    <x v="74"/>
    <n v="36570"/>
    <x v="186"/>
    <m/>
    <s v="Communication"/>
    <s v="Equity"/>
    <n v="185675.62"/>
    <n v="0.25"/>
    <n v="185675.62"/>
    <n v="1122"/>
    <n v="165.49"/>
    <s v="Korea (South)"/>
    <s v="Korea Exchange (Stock Market)"/>
    <s v="KRW"/>
  </r>
  <r>
    <x v="2"/>
    <x v="74"/>
    <s v="SINCH"/>
    <x v="240"/>
    <m/>
    <s v="Information Technology"/>
    <s v="Equity"/>
    <n v="184276.26"/>
    <n v="0.25"/>
    <n v="184276.26"/>
    <n v="61184"/>
    <n v="3.01"/>
    <s v="Sweden"/>
    <s v="Nasdaq Omx Nordic"/>
    <s v="SEK"/>
  </r>
  <r>
    <x v="2"/>
    <x v="74"/>
    <s v="ADEA"/>
    <x v="190"/>
    <m/>
    <s v="Information Technology"/>
    <s v="Equity"/>
    <n v="173837.89"/>
    <n v="0.24"/>
    <n v="173837.89"/>
    <n v="9599"/>
    <n v="18.11"/>
    <s v="United States"/>
    <s v="NASDAQ"/>
    <s v="USD"/>
  </r>
  <r>
    <x v="2"/>
    <x v="74"/>
    <n v="1070"/>
    <x v="209"/>
    <m/>
    <s v="Consumer Discretionary"/>
    <s v="Equity"/>
    <n v="155557.82999999999"/>
    <n v="0.21"/>
    <n v="155557.82999999999"/>
    <n v="101000"/>
    <n v="1.54"/>
    <s v="China"/>
    <s v="Hong Kong Exchanges And Clearing Ltd"/>
    <s v="HKD"/>
  </r>
  <r>
    <x v="2"/>
    <x v="74"/>
    <s v="SONO"/>
    <x v="187"/>
    <m/>
    <s v="Consumer Discretionary"/>
    <s v="Equity"/>
    <n v="152548.92000000001"/>
    <n v="0.21"/>
    <n v="152548.92000000001"/>
    <n v="10638"/>
    <n v="14.34"/>
    <s v="United States"/>
    <s v="NASDAQ"/>
    <s v="USD"/>
  </r>
  <r>
    <x v="2"/>
    <x v="74"/>
    <s v="UTI"/>
    <x v="241"/>
    <m/>
    <s v="Consumer Discretionary"/>
    <s v="Equity"/>
    <n v="134592"/>
    <n v="0.18"/>
    <n v="134592"/>
    <n v="4800"/>
    <n v="28.04"/>
    <s v="United States"/>
    <s v="New York Stock Exchange Inc."/>
    <s v="USD"/>
  </r>
  <r>
    <x v="2"/>
    <x v="74"/>
    <s v="DV"/>
    <x v="183"/>
    <m/>
    <s v="Communication"/>
    <s v="Equity"/>
    <n v="133889.57"/>
    <n v="0.18"/>
    <n v="133889.57"/>
    <n v="12073"/>
    <n v="11.09"/>
    <s v="United States"/>
    <s v="New York Stock Exchange Inc."/>
    <s v="USD"/>
  </r>
  <r>
    <x v="2"/>
    <x v="74"/>
    <n v="263750"/>
    <x v="207"/>
    <m/>
    <s v="Communication"/>
    <s v="Equity"/>
    <n v="129356.15"/>
    <n v="0.18"/>
    <n v="129356.15"/>
    <n v="3306"/>
    <n v="39.130000000000003"/>
    <s v="Korea (South)"/>
    <s v="Korea Exchange (Kosdaq)"/>
    <s v="KRW"/>
  </r>
  <r>
    <x v="2"/>
    <x v="74"/>
    <n v="3635"/>
    <x v="188"/>
    <m/>
    <s v="Communication"/>
    <s v="Equity"/>
    <n v="115376.71"/>
    <n v="0.16"/>
    <n v="115376.71"/>
    <n v="10300"/>
    <n v="11.2"/>
    <s v="Japan"/>
    <s v="Tokyo Stock Exchange"/>
    <s v="JPY"/>
  </r>
  <r>
    <x v="2"/>
    <x v="74"/>
    <n v="2432"/>
    <x v="189"/>
    <m/>
    <s v="Communication"/>
    <s v="Equity"/>
    <n v="111987.44"/>
    <n v="0.15"/>
    <n v="111987.44"/>
    <n v="6800"/>
    <n v="16.47"/>
    <s v="Japan"/>
    <s v="Tokyo Stock Exchange"/>
    <s v="JPY"/>
  </r>
  <r>
    <x v="2"/>
    <x v="74"/>
    <s v="USD"/>
    <x v="38"/>
    <m/>
    <s v="Cash and/or Derivatives"/>
    <s v="Cash"/>
    <n v="110239.71"/>
    <n v="0.15"/>
    <n v="110239.71"/>
    <n v="110240"/>
    <n v="100"/>
    <s v="United States"/>
    <s v="-"/>
    <s v="USD"/>
  </r>
  <r>
    <x v="2"/>
    <x v="74"/>
    <s v="PTEC"/>
    <x v="181"/>
    <m/>
    <s v="Consumer Discretionary"/>
    <s v="Equity"/>
    <n v="103944.25"/>
    <n v="0.14000000000000001"/>
    <n v="103944.25"/>
    <n v="25341"/>
    <n v="4.0999999999999996"/>
    <s v="United Kingdom"/>
    <s v="London Stock Exchange"/>
    <s v="GBP"/>
  </r>
  <r>
    <x v="2"/>
    <x v="74"/>
    <s v="IEL"/>
    <x v="185"/>
    <m/>
    <s v="Consumer Discretionary"/>
    <s v="Equity"/>
    <n v="103628.49"/>
    <n v="0.14000000000000001"/>
    <n v="103628.49"/>
    <n v="24912"/>
    <n v="4.16"/>
    <s v="Australia"/>
    <s v="Asx - All Markets"/>
    <s v="AUD"/>
  </r>
  <r>
    <x v="2"/>
    <x v="74"/>
    <n v="4915"/>
    <x v="196"/>
    <m/>
    <s v="Information Technology"/>
    <s v="Equity"/>
    <n v="103605.4"/>
    <n v="0.14000000000000001"/>
    <n v="103605.4"/>
    <n v="40500"/>
    <n v="2.56"/>
    <s v="Taiwan"/>
    <s v="Taiwan Stock Exchange"/>
    <s v="TWD"/>
  </r>
  <r>
    <x v="2"/>
    <x v="74"/>
    <n v="2498"/>
    <x v="193"/>
    <m/>
    <s v="Information Technology"/>
    <s v="Equity"/>
    <n v="101846.67"/>
    <n v="0.14000000000000001"/>
    <n v="101846.67"/>
    <n v="70000"/>
    <n v="1.45"/>
    <s v="Taiwan"/>
    <s v="Taiwan Stock Exchange"/>
    <s v="TWD"/>
  </r>
  <r>
    <x v="2"/>
    <x v="74"/>
    <s v="HLIT"/>
    <x v="191"/>
    <m/>
    <s v="Information Technology"/>
    <s v="Equity"/>
    <n v="98639.44"/>
    <n v="0.13"/>
    <n v="98639.44"/>
    <n v="10004"/>
    <n v="9.86"/>
    <s v="United States"/>
    <s v="NASDAQ"/>
    <s v="USD"/>
  </r>
  <r>
    <x v="2"/>
    <x v="74"/>
    <n v="251270"/>
    <x v="204"/>
    <m/>
    <s v="Communication"/>
    <s v="Equity"/>
    <n v="98397.59"/>
    <n v="0.13"/>
    <n v="98397.59"/>
    <n v="2618"/>
    <n v="37.590000000000003"/>
    <s v="Korea (South)"/>
    <s v="Korea Exchange (Stock Market)"/>
    <s v="KRW"/>
  </r>
  <r>
    <x v="2"/>
    <x v="74"/>
    <s v="MTG B"/>
    <x v="201"/>
    <m/>
    <s v="Communication"/>
    <s v="Equity"/>
    <n v="97472.93"/>
    <n v="0.13"/>
    <n v="97472.93"/>
    <n v="8203"/>
    <n v="11.88"/>
    <s v="Sweden"/>
    <s v="Nasdaq Omx Nordic"/>
    <s v="SEK"/>
  </r>
  <r>
    <x v="2"/>
    <x v="74"/>
    <n v="3738"/>
    <x v="200"/>
    <m/>
    <s v="Information Technology"/>
    <s v="Equity"/>
    <n v="94519.69"/>
    <n v="0.13"/>
    <n v="94519.69"/>
    <n v="154000"/>
    <n v="0.61"/>
    <s v="Hong Kong"/>
    <s v="Hong Kong Exchanges And Clearing Ltd"/>
    <s v="HKD"/>
  </r>
  <r>
    <x v="2"/>
    <x v="74"/>
    <s v="EMBRAC B"/>
    <x v="182"/>
    <m/>
    <s v="Communication"/>
    <s v="Equity"/>
    <n v="84379.55"/>
    <n v="0.11"/>
    <n v="84379.55"/>
    <n v="14633"/>
    <n v="5.77"/>
    <s v="Sweden"/>
    <s v="Nasdaq Omx Nordic"/>
    <s v="SEK"/>
  </r>
  <r>
    <x v="2"/>
    <x v="74"/>
    <n v="751"/>
    <x v="213"/>
    <m/>
    <s v="Consumer Discretionary"/>
    <s v="Equity"/>
    <n v="83108.03"/>
    <n v="0.11"/>
    <n v="83108.03"/>
    <n v="92000"/>
    <n v="0.9"/>
    <s v="China"/>
    <s v="Hong Kong Exchanges And Clearing Ltd"/>
    <s v="HKD"/>
  </r>
  <r>
    <x v="2"/>
    <x v="74"/>
    <n v="2439"/>
    <x v="203"/>
    <m/>
    <s v="Consumer Discretionary"/>
    <s v="Equity"/>
    <n v="75779.81"/>
    <n v="0.1"/>
    <n v="75779.81"/>
    <n v="23008"/>
    <n v="3.29"/>
    <s v="Taiwan"/>
    <s v="Taiwan Stock Exchange"/>
    <s v="TWD"/>
  </r>
  <r>
    <x v="2"/>
    <x v="74"/>
    <s v="COUR"/>
    <x v="197"/>
    <m/>
    <s v="Consumer Discretionary"/>
    <s v="Equity"/>
    <n v="72677.279999999999"/>
    <n v="0.1"/>
    <n v="72677.279999999999"/>
    <n v="11856"/>
    <n v="6.13"/>
    <s v="United States"/>
    <s v="New York Stock Exchange Inc."/>
    <s v="USD"/>
  </r>
  <r>
    <x v="2"/>
    <x v="74"/>
    <n v="3765"/>
    <x v="199"/>
    <m/>
    <s v="Communication"/>
    <s v="Equity"/>
    <n v="69882.55"/>
    <n v="0.09"/>
    <n v="69882.55"/>
    <n v="4100"/>
    <n v="17.04"/>
    <s v="Japan"/>
    <s v="Tokyo Stock Exchange"/>
    <s v="JPY"/>
  </r>
  <r>
    <x v="2"/>
    <x v="74"/>
    <s v="FUBO"/>
    <x v="219"/>
    <m/>
    <s v="Communication"/>
    <s v="Equity"/>
    <n v="69574.89"/>
    <n v="0.09"/>
    <n v="69574.89"/>
    <n v="30119"/>
    <n v="2.31"/>
    <s v="United States"/>
    <s v="New York Stock Exchange Inc."/>
    <s v="USD"/>
  </r>
  <r>
    <x v="2"/>
    <x v="74"/>
    <s v="ICSUAGD"/>
    <x v="42"/>
    <m/>
    <s v="Cash and/or Derivatives"/>
    <s v="Money Market"/>
    <n v="61778.25"/>
    <n v="0.08"/>
    <n v="61778.25"/>
    <n v="61778"/>
    <n v="1"/>
    <s v="Ireland"/>
    <s v="-"/>
    <s v="USD"/>
  </r>
  <r>
    <x v="2"/>
    <x v="74"/>
    <n v="2121"/>
    <x v="202"/>
    <m/>
    <s v="Communication"/>
    <s v="Equity"/>
    <n v="58514.080000000002"/>
    <n v="0.08"/>
    <n v="58514.080000000002"/>
    <n v="3300"/>
    <n v="17.73"/>
    <s v="Japan"/>
    <s v="Tokyo Stock Exchange"/>
    <s v="JPY"/>
  </r>
  <r>
    <x v="2"/>
    <x v="74"/>
    <n v="6727"/>
    <x v="208"/>
    <m/>
    <s v="Information Technology"/>
    <s v="Equity"/>
    <n v="52787.65"/>
    <n v="7.0000000000000007E-2"/>
    <n v="52787.65"/>
    <n v="10700"/>
    <n v="4.93"/>
    <s v="Japan"/>
    <s v="Tokyo Stock Exchange"/>
    <s v="JPY"/>
  </r>
  <r>
    <x v="2"/>
    <x v="74"/>
    <n v="2362"/>
    <x v="205"/>
    <m/>
    <s v="Information Technology"/>
    <s v="Equity"/>
    <n v="50410.1"/>
    <n v="7.0000000000000007E-2"/>
    <n v="50410.1"/>
    <n v="41000"/>
    <n v="1.23"/>
    <s v="Taiwan"/>
    <s v="Taiwan Stock Exchange"/>
    <s v="TWD"/>
  </r>
  <r>
    <x v="2"/>
    <x v="74"/>
    <s v="UBI"/>
    <x v="192"/>
    <m/>
    <s v="Communication"/>
    <s v="Equity"/>
    <n v="49194.9"/>
    <n v="7.0000000000000007E-2"/>
    <n v="49194.9"/>
    <n v="8761"/>
    <n v="5.62"/>
    <s v="France"/>
    <s v="Nyse Euronext - Euronext Paris"/>
    <s v="EUR"/>
  </r>
  <r>
    <x v="2"/>
    <x v="74"/>
    <n v="2767"/>
    <x v="214"/>
    <m/>
    <s v="Consumer Discretionary"/>
    <s v="Equity"/>
    <n v="46442.239999999998"/>
    <n v="0.06"/>
    <n v="46442.239999999998"/>
    <n v="3900"/>
    <n v="11.91"/>
    <s v="Japan"/>
    <s v="Tokyo Stock Exchange"/>
    <s v="JPY"/>
  </r>
  <r>
    <x v="2"/>
    <x v="74"/>
    <n v="293490"/>
    <x v="212"/>
    <m/>
    <s v="Communication"/>
    <s v="Equity"/>
    <n v="44782.27"/>
    <n v="0.06"/>
    <n v="44782.27"/>
    <n v="3600"/>
    <n v="12.44"/>
    <s v="Korea (South)"/>
    <s v="Korea Exchange (Kosdaq)"/>
    <s v="KRW"/>
  </r>
  <r>
    <x v="2"/>
    <x v="74"/>
    <n v="112040"/>
    <x v="215"/>
    <m/>
    <s v="Communication"/>
    <s v="Equity"/>
    <n v="42574.29"/>
    <n v="0.06"/>
    <n v="42574.29"/>
    <n v="1807"/>
    <n v="23.56"/>
    <s v="Korea (South)"/>
    <s v="Korea Exchange (Kosdaq)"/>
    <s v="KRW"/>
  </r>
  <r>
    <x v="2"/>
    <x v="74"/>
    <s v="KRW"/>
    <x v="39"/>
    <m/>
    <s v="Cash and/or Derivatives"/>
    <s v="Cash"/>
    <n v="41959.45"/>
    <n v="0.06"/>
    <n v="41959.45"/>
    <s v="##########"/>
    <n v="7.0000000000000007E-2"/>
    <s v="Korea (South)"/>
    <s v="-"/>
    <s v="KRW"/>
  </r>
  <r>
    <x v="2"/>
    <x v="74"/>
    <n v="192080"/>
    <x v="217"/>
    <m/>
    <s v="Consumer Discretionary"/>
    <s v="Equity"/>
    <n v="36328.17"/>
    <n v="0.05"/>
    <n v="36328.17"/>
    <n v="972"/>
    <n v="37.369999999999997"/>
    <s v="Korea (South)"/>
    <s v="Korea Exchange (Stock Market)"/>
    <s v="KRW"/>
  </r>
  <r>
    <x v="2"/>
    <x v="74"/>
    <n v="67160"/>
    <x v="211"/>
    <m/>
    <s v="Communication"/>
    <s v="Equity"/>
    <n v="34630.81"/>
    <n v="0.05"/>
    <n v="34630.81"/>
    <n v="655"/>
    <n v="52.87"/>
    <s v="Korea (South)"/>
    <s v="Korea Exchange (Kosdaq)"/>
    <s v="KRW"/>
  </r>
  <r>
    <x v="2"/>
    <x v="74"/>
    <n v="799"/>
    <x v="243"/>
    <m/>
    <s v="Communication"/>
    <s v="Equity"/>
    <n v="32712.74"/>
    <n v="0.04"/>
    <n v="32712.74"/>
    <n v="69000"/>
    <n v="0.47"/>
    <s v="Hong Kong"/>
    <s v="Hong Kong Exchanges And Clearing Ltd"/>
    <s v="HKD"/>
  </r>
  <r>
    <x v="2"/>
    <x v="74"/>
    <n v="6419"/>
    <x v="245"/>
    <m/>
    <s v="Consumer Discretionary"/>
    <s v="Equity"/>
    <n v="29862.27"/>
    <n v="0.04"/>
    <n v="29862.27"/>
    <n v="1400"/>
    <n v="21.33"/>
    <s v="Japan"/>
    <s v="Tokyo Stock Exchange"/>
    <s v="JPY"/>
  </r>
  <r>
    <x v="2"/>
    <x v="74"/>
    <s v="JPY"/>
    <x v="46"/>
    <m/>
    <s v="Cash and/or Derivatives"/>
    <s v="Cash"/>
    <n v="28818.41"/>
    <n v="0.04"/>
    <n v="28818.41"/>
    <s v="##########"/>
    <n v="0.65"/>
    <s v="Japan"/>
    <s v="-"/>
    <s v="JPY"/>
  </r>
  <r>
    <x v="2"/>
    <x v="74"/>
    <n v="777"/>
    <x v="242"/>
    <m/>
    <s v="Communication"/>
    <s v="Equity"/>
    <n v="28781.57"/>
    <n v="0.04"/>
    <n v="28781.57"/>
    <n v="22000"/>
    <n v="1.31"/>
    <s v="China"/>
    <s v="Hong Kong Exchanges And Clearing Ltd"/>
    <s v="HKD"/>
  </r>
  <r>
    <x v="2"/>
    <x v="74"/>
    <n v="30520"/>
    <x v="246"/>
    <m/>
    <s v="Information Technology"/>
    <s v="Equity"/>
    <n v="27950.46"/>
    <n v="0.04"/>
    <n v="27950.46"/>
    <n v="1507"/>
    <n v="18.55"/>
    <s v="Korea (South)"/>
    <s v="Korea Exchange (Kosdaq)"/>
    <s v="KRW"/>
  </r>
  <r>
    <x v="2"/>
    <x v="74"/>
    <s v="PUBM"/>
    <x v="210"/>
    <m/>
    <s v="Communication"/>
    <s v="Equity"/>
    <n v="26499.65"/>
    <n v="0.04"/>
    <n v="26499.65"/>
    <n v="3557"/>
    <n v="7.45"/>
    <s v="United States"/>
    <s v="NASDAQ"/>
    <s v="USD"/>
  </r>
  <r>
    <x v="2"/>
    <x v="74"/>
    <n v="376300"/>
    <x v="223"/>
    <m/>
    <s v="Communication"/>
    <s v="Equity"/>
    <n v="24166.080000000002"/>
    <n v="0.03"/>
    <n v="24166.080000000002"/>
    <n v="901"/>
    <n v="26.82"/>
    <s v="Korea (South)"/>
    <s v="Korea Exchange (Kosdaq)"/>
    <s v="KRW"/>
  </r>
  <r>
    <x v="2"/>
    <x v="74"/>
    <s v="BMBL"/>
    <x v="195"/>
    <m/>
    <s v="Communication"/>
    <s v="Equity"/>
    <n v="23875.02"/>
    <n v="0.03"/>
    <n v="23875.02"/>
    <n v="6802"/>
    <n v="3.51"/>
    <s v="United States"/>
    <s v="NASDAQ"/>
    <s v="USD"/>
  </r>
  <r>
    <x v="2"/>
    <x v="74"/>
    <s v="PLTK"/>
    <x v="224"/>
    <m/>
    <s v="Communication"/>
    <s v="Equity"/>
    <n v="23638.560000000001"/>
    <n v="0.03"/>
    <n v="23638.560000000001"/>
    <n v="6512"/>
    <n v="3.63"/>
    <s v="United States"/>
    <s v="NASDAQ"/>
    <s v="USD"/>
  </r>
  <r>
    <x v="2"/>
    <x v="74"/>
    <n v="6200"/>
    <x v="244"/>
    <m/>
    <s v="Industrials"/>
    <s v="Equity"/>
    <n v="21926.26"/>
    <n v="0.03"/>
    <n v="21926.26"/>
    <n v="4700"/>
    <n v="4.67"/>
    <s v="Japan"/>
    <s v="Tokyo Stock Exchange"/>
    <s v="JPY"/>
  </r>
  <r>
    <x v="2"/>
    <x v="74"/>
    <n v="225570"/>
    <x v="248"/>
    <m/>
    <s v="Communication"/>
    <s v="Equity"/>
    <n v="20838.98"/>
    <n v="0.03"/>
    <n v="20838.98"/>
    <n v="2203"/>
    <n v="9.4600000000000009"/>
    <s v="Korea (South)"/>
    <s v="Korea Exchange (Kosdaq)"/>
    <s v="KRW"/>
  </r>
  <r>
    <x v="2"/>
    <x v="74"/>
    <n v="194480"/>
    <x v="228"/>
    <m/>
    <s v="Communication"/>
    <s v="Equity"/>
    <n v="19439.03"/>
    <n v="0.03"/>
    <n v="19439.03"/>
    <n v="668"/>
    <n v="29.1"/>
    <s v="Korea (South)"/>
    <s v="Korea Exchange (Kosdaq)"/>
    <s v="KRW"/>
  </r>
  <r>
    <x v="2"/>
    <x v="74"/>
    <s v="MSIN"/>
    <x v="247"/>
    <m/>
    <s v="Communication"/>
    <s v="Equity"/>
    <n v="17978.52"/>
    <n v="0.02"/>
    <n v="17978.52"/>
    <n v="768100"/>
    <n v="0.02"/>
    <s v="Indonesia"/>
    <s v="Indonesia Stock Exchange"/>
    <s v="IDR"/>
  </r>
  <r>
    <x v="2"/>
    <x v="74"/>
    <s v="MLIFT"/>
    <x v="227"/>
    <m/>
    <s v="Cash and/or Derivatives"/>
    <s v="Cash Collateral and Margins"/>
    <n v="17000"/>
    <n v="0.02"/>
    <n v="17000"/>
    <n v="17000"/>
    <n v="100"/>
    <s v="United States"/>
    <s v="-"/>
    <s v="USD"/>
  </r>
  <r>
    <x v="2"/>
    <x v="74"/>
    <n v="3632"/>
    <x v="225"/>
    <m/>
    <s v="Communication"/>
    <s v="Equity"/>
    <n v="15964.93"/>
    <n v="0.02"/>
    <n v="15964.93"/>
    <n v="6100"/>
    <n v="2.62"/>
    <s v="Japan"/>
    <s v="Tokyo Stock Exchange"/>
    <s v="JPY"/>
  </r>
  <r>
    <x v="2"/>
    <x v="74"/>
    <s v="HKD"/>
    <x v="45"/>
    <m/>
    <s v="Cash and/or Derivatives"/>
    <s v="Cash"/>
    <n v="15127.05"/>
    <n v="0.02"/>
    <n v="15127.05"/>
    <n v="118056"/>
    <n v="12.81"/>
    <s v="Hong Kong"/>
    <s v="-"/>
    <s v="HKD"/>
  </r>
  <r>
    <x v="2"/>
    <x v="74"/>
    <s v="CHF"/>
    <x v="230"/>
    <m/>
    <s v="Cash and/or Derivatives"/>
    <s v="Cash"/>
    <n v="8782.66"/>
    <n v="0.01"/>
    <n v="8782.66"/>
    <n v="6746"/>
    <n v="130.19999999999999"/>
    <s v="Switzerland"/>
    <s v="-"/>
    <s v="CHF"/>
  </r>
  <r>
    <x v="2"/>
    <x v="74"/>
    <s v="IDR"/>
    <x v="249"/>
    <m/>
    <s v="Cash and/or Derivatives"/>
    <s v="Cash"/>
    <n v="6720.51"/>
    <n v="0.01"/>
    <n v="6720.51"/>
    <s v="##########"/>
    <n v="0.01"/>
    <s v="Indonesia"/>
    <s v="-"/>
    <s v="IDR"/>
  </r>
  <r>
    <x v="2"/>
    <x v="74"/>
    <s v="GBP"/>
    <x v="49"/>
    <m/>
    <s v="Cash and/or Derivatives"/>
    <s v="Cash"/>
    <n v="5906.51"/>
    <n v="0.01"/>
    <n v="5906.51"/>
    <n v="4291"/>
    <n v="137.63999999999999"/>
    <s v="United Kingdom"/>
    <s v="-"/>
    <s v="GBP"/>
  </r>
  <r>
    <x v="2"/>
    <x v="74"/>
    <s v="SEK"/>
    <x v="229"/>
    <m/>
    <s v="Cash and/or Derivatives"/>
    <s v="Cash"/>
    <n v="4320.28"/>
    <n v="0.01"/>
    <n v="4320.28"/>
    <n v="38285"/>
    <n v="11.28"/>
    <s v="Sweden"/>
    <s v="-"/>
    <s v="SEK"/>
  </r>
  <r>
    <x v="2"/>
    <x v="74"/>
    <s v="AUD"/>
    <x v="231"/>
    <m/>
    <s v="Cash and/or Derivatives"/>
    <s v="Cash"/>
    <n v="3869.64"/>
    <n v="0.01"/>
    <n v="3869.64"/>
    <n v="5544"/>
    <n v="69.790000000000006"/>
    <s v="Australia"/>
    <s v="-"/>
    <s v="AUD"/>
  </r>
  <r>
    <x v="2"/>
    <x v="74"/>
    <s v="MYR"/>
    <x v="232"/>
    <m/>
    <s v="Cash and/or Derivatives"/>
    <s v="Cash"/>
    <n v="3701.08"/>
    <n v="0.01"/>
    <n v="3701.08"/>
    <n v="14536"/>
    <n v="25.46"/>
    <s v="Malaysia"/>
    <s v="-"/>
    <s v="MYR"/>
  </r>
  <r>
    <x v="2"/>
    <x v="74"/>
    <s v="EUR"/>
    <x v="43"/>
    <m/>
    <s v="Cash and/or Derivatives"/>
    <s v="Cash"/>
    <n v="2441.7800000000002"/>
    <n v="0"/>
    <n v="2441.7800000000002"/>
    <n v="2047"/>
    <n v="119.29"/>
    <s v="European Union"/>
    <s v="-"/>
    <s v="EUR"/>
  </r>
  <r>
    <x v="2"/>
    <x v="74"/>
    <s v="PLN"/>
    <x v="233"/>
    <m/>
    <s v="Cash and/or Derivatives"/>
    <s v="Cash"/>
    <n v="2396.5700000000002"/>
    <n v="0"/>
    <n v="2396.5700000000002"/>
    <n v="8463"/>
    <n v="28.32"/>
    <s v="Poland"/>
    <s v="-"/>
    <s v="PLN"/>
  </r>
  <r>
    <x v="2"/>
    <x v="74"/>
    <s v="TWD"/>
    <x v="41"/>
    <m/>
    <s v="Cash and/or Derivatives"/>
    <s v="Cash"/>
    <n v="1753.71"/>
    <n v="0"/>
    <n v="1753.71"/>
    <n v="54843"/>
    <n v="3.2"/>
    <s v="Taiwan"/>
    <s v="-"/>
    <s v="TWD"/>
  </r>
  <r>
    <x v="2"/>
    <x v="74"/>
    <s v="NOK"/>
    <x v="234"/>
    <m/>
    <s v="Cash and/or Derivatives"/>
    <s v="Cash"/>
    <n v="1059.08"/>
    <n v="0"/>
    <n v="1059.08"/>
    <n v="10174"/>
    <n v="10.41"/>
    <s v="Norway"/>
    <s v="-"/>
    <s v="NOK"/>
  </r>
  <r>
    <x v="2"/>
    <x v="74"/>
    <s v="HWBH6"/>
    <x v="347"/>
    <m/>
    <s v="Cash and/or Derivatives"/>
    <s v="Futures"/>
    <n v="0"/>
    <n v="0"/>
    <n v="259992.5"/>
    <n v="5"/>
    <n v="25999.25"/>
    <s v="-"/>
    <s v="Chicago Mercantile Exchange"/>
    <s v="USD"/>
  </r>
  <r>
    <x v="4"/>
    <x v="74"/>
    <s v="BA."/>
    <x v="313"/>
    <m/>
    <s v="Industrials"/>
    <s v="Equity"/>
    <n v="35737456.840000004"/>
    <n v="13.47"/>
    <n v="35737456.840000004"/>
    <n v="1569453"/>
    <n v="22.77"/>
    <s v="United Kingdom"/>
    <s v="London Stock Exchange"/>
    <s v="GBP"/>
  </r>
  <r>
    <x v="4"/>
    <x v="74"/>
    <s v="RHM"/>
    <x v="312"/>
    <m/>
    <s v="Industrials"/>
    <s v="Equity"/>
    <n v="35672994"/>
    <n v="13.45"/>
    <n v="35672994"/>
    <n v="19868"/>
    <n v="1795.5"/>
    <s v="Germany"/>
    <s v="Xetra"/>
    <s v="EUR"/>
  </r>
  <r>
    <x v="4"/>
    <x v="74"/>
    <s v="HO"/>
    <x v="314"/>
    <m/>
    <s v="Industrials"/>
    <s v="Equity"/>
    <n v="33240130.5"/>
    <n v="12.53"/>
    <n v="33240130.5"/>
    <n v="129895"/>
    <n v="255.9"/>
    <s v="France"/>
    <s v="Nyse Euronext - Euronext Paris"/>
    <s v="EUR"/>
  </r>
  <r>
    <x v="4"/>
    <x v="74"/>
    <s v="RR."/>
    <x v="315"/>
    <m/>
    <s v="Industrials"/>
    <s v="Equity"/>
    <n v="32937252.27"/>
    <n v="12.42"/>
    <n v="32937252.27"/>
    <n v="2376874"/>
    <n v="13.86"/>
    <s v="United Kingdom"/>
    <s v="London Stock Exchange"/>
    <s v="GBP"/>
  </r>
  <r>
    <x v="4"/>
    <x v="74"/>
    <s v="LDO"/>
    <x v="316"/>
    <m/>
    <s v="Industrials"/>
    <s v="Equity"/>
    <n v="30561641.760000002"/>
    <n v="11.52"/>
    <n v="30561641.760000002"/>
    <n v="543608"/>
    <n v="56.22"/>
    <s v="Italy"/>
    <s v="Borsa Italiana"/>
    <s v="EUR"/>
  </r>
  <r>
    <x v="4"/>
    <x v="74"/>
    <s v="SAAB B"/>
    <x v="317"/>
    <m/>
    <s v="Industrials"/>
    <s v="Equity"/>
    <n v="29556307.84"/>
    <n v="11.14"/>
    <n v="29556307.84"/>
    <n v="447453"/>
    <n v="66.05"/>
    <s v="Sweden"/>
    <s v="Nasdaq Omx Nordic"/>
    <s v="SEK"/>
  </r>
  <r>
    <x v="4"/>
    <x v="74"/>
    <s v="EUR"/>
    <x v="43"/>
    <m/>
    <s v="Cash and/or Derivatives"/>
    <s v="Cash"/>
    <n v="12106815.23"/>
    <n v="4.5599999999999996"/>
    <n v="12106815.23"/>
    <n v="12106815"/>
    <n v="100"/>
    <s v="European Union"/>
    <s v="-"/>
    <s v="EUR"/>
  </r>
  <r>
    <x v="4"/>
    <x v="74"/>
    <s v="BAB"/>
    <x v="318"/>
    <m/>
    <s v="Industrials"/>
    <s v="Equity"/>
    <n v="11455966.800000001"/>
    <n v="4.32"/>
    <n v="11455966.800000001"/>
    <n v="681450"/>
    <n v="16.809999999999999"/>
    <s v="United Kingdom"/>
    <s v="London Stock Exchange"/>
    <s v="GBP"/>
  </r>
  <r>
    <x v="4"/>
    <x v="74"/>
    <s v="ASELS.E"/>
    <x v="320"/>
    <m/>
    <s v="Industrials"/>
    <s v="Equity"/>
    <n v="9779449.9800000004"/>
    <n v="3.69"/>
    <n v="9779449.9800000004"/>
    <n v="1588120"/>
    <n v="6.16"/>
    <s v="Turkey"/>
    <s v="Istanbul Stock Exchange"/>
    <s v="TRY"/>
  </r>
  <r>
    <x v="4"/>
    <x v="74"/>
    <s v="AM"/>
    <x v="319"/>
    <m/>
    <s v="Industrials"/>
    <s v="Equity"/>
    <n v="7829440"/>
    <n v="2.95"/>
    <n v="7829440"/>
    <n v="24467"/>
    <n v="320"/>
    <s v="France"/>
    <s v="Nyse Euronext - Euronext Paris"/>
    <s v="EUR"/>
  </r>
  <r>
    <x v="4"/>
    <x v="74"/>
    <s v="HAG"/>
    <x v="323"/>
    <m/>
    <s v="Industrials"/>
    <s v="Equity"/>
    <n v="6855905.8499999996"/>
    <n v="2.58"/>
    <n v="6855905.8499999996"/>
    <n v="81087"/>
    <n v="84.55"/>
    <s v="Germany"/>
    <s v="Xetra"/>
    <s v="EUR"/>
  </r>
  <r>
    <x v="4"/>
    <x v="74"/>
    <s v="AIR"/>
    <x v="321"/>
    <m/>
    <s v="Industrials"/>
    <s v="Equity"/>
    <n v="6209746"/>
    <n v="2.34"/>
    <n v="6209746"/>
    <n v="32009"/>
    <n v="194"/>
    <s v="France"/>
    <s v="Nyse Euronext - Euronext Paris"/>
    <s v="EUR"/>
  </r>
  <r>
    <x v="4"/>
    <x v="74"/>
    <s v="SAF"/>
    <x v="322"/>
    <m/>
    <s v="Industrials"/>
    <s v="Equity"/>
    <n v="6083377.7999999998"/>
    <n v="2.29"/>
    <n v="6083377.7999999998"/>
    <n v="20373"/>
    <n v="298.60000000000002"/>
    <s v="France"/>
    <s v="Nyse Euronext - Euronext Paris"/>
    <s v="EUR"/>
  </r>
  <r>
    <x v="4"/>
    <x v="74"/>
    <s v="R3NK"/>
    <x v="324"/>
    <m/>
    <s v="Industrials"/>
    <s v="Equity"/>
    <n v="5551817.4000000004"/>
    <n v="2.09"/>
    <n v="5551817.4000000004"/>
    <n v="101126"/>
    <n v="54.9"/>
    <s v="Germany"/>
    <s v="Xetra"/>
    <s v="EUR"/>
  </r>
  <r>
    <x v="4"/>
    <x v="74"/>
    <s v="QQ."/>
    <x v="325"/>
    <m/>
    <s v="Industrials"/>
    <s v="Equity"/>
    <n v="3755318.33"/>
    <n v="1.42"/>
    <n v="3755318.33"/>
    <n v="643854"/>
    <n v="5.83"/>
    <s v="United Kingdom"/>
    <s v="London Stock Exchange"/>
    <s v="GBP"/>
  </r>
  <r>
    <x v="4"/>
    <x v="74"/>
    <s v="KOG"/>
    <x v="326"/>
    <m/>
    <s v="Industrials"/>
    <s v="Equity"/>
    <n v="3491212.94"/>
    <n v="1.32"/>
    <n v="3491212.94"/>
    <n v="124044"/>
    <n v="28.14"/>
    <s v="Norway"/>
    <s v="Oslo Bors Asa"/>
    <s v="NOK"/>
  </r>
  <r>
    <x v="4"/>
    <x v="74"/>
    <s v="CHG"/>
    <x v="327"/>
    <m/>
    <s v="Industrials"/>
    <s v="Equity"/>
    <n v="2129133.9900000002"/>
    <n v="0.8"/>
    <n v="2129133.9900000002"/>
    <n v="366857"/>
    <n v="5.8"/>
    <s v="United Kingdom"/>
    <s v="London Stock Exchange"/>
    <s v="GBP"/>
  </r>
  <r>
    <x v="4"/>
    <x v="74"/>
    <s v="MILDEF"/>
    <x v="328"/>
    <m/>
    <s v="Industrials"/>
    <s v="Equity"/>
    <n v="772176.83"/>
    <n v="0.28999999999999998"/>
    <n v="772176.83"/>
    <n v="60828"/>
    <n v="12.69"/>
    <s v="Sweden"/>
    <s v="Nasdaq Omx Nordic"/>
    <s v="SEK"/>
  </r>
  <r>
    <x v="4"/>
    <x v="74"/>
    <s v="CHRT"/>
    <x v="329"/>
    <m/>
    <s v="Industrials"/>
    <s v="Equity"/>
    <n v="688435"/>
    <n v="0.26"/>
    <n v="688435"/>
    <n v="50650"/>
    <n v="13.59"/>
    <s v="United Kingdom"/>
    <s v="London Stock Exchange"/>
    <s v="GBP"/>
  </r>
  <r>
    <x v="4"/>
    <x v="74"/>
    <s v="CZG"/>
    <x v="330"/>
    <m/>
    <s v="Industrials"/>
    <s v="Equity"/>
    <n v="612092.24"/>
    <n v="0.23"/>
    <n v="612092.24"/>
    <n v="18242"/>
    <n v="33.549999999999997"/>
    <s v="Czech Republic"/>
    <s v="Prague Stock Exchange"/>
    <s v="CZK"/>
  </r>
  <r>
    <x v="4"/>
    <x v="74"/>
    <s v="SMIN"/>
    <x v="331"/>
    <m/>
    <s v="Industrials"/>
    <s v="Equity"/>
    <n v="526205.22"/>
    <n v="0.2"/>
    <n v="526205.22"/>
    <n v="18184"/>
    <n v="28.94"/>
    <s v="United Kingdom"/>
    <s v="London Stock Exchange"/>
    <s v="GBP"/>
  </r>
  <r>
    <x v="4"/>
    <x v="74"/>
    <s v="MRO"/>
    <x v="332"/>
    <m/>
    <s v="Industrials"/>
    <s v="Equity"/>
    <n v="485941.32"/>
    <n v="0.18"/>
    <n v="485941.32"/>
    <n v="67580"/>
    <n v="7.19"/>
    <s v="United Kingdom"/>
    <s v="London Stock Exchange"/>
    <s v="GBP"/>
  </r>
  <r>
    <x v="4"/>
    <x v="74"/>
    <s v="IDR"/>
    <x v="333"/>
    <m/>
    <s v="Information Technology"/>
    <s v="Equity"/>
    <n v="266614"/>
    <n v="0.1"/>
    <n v="266614"/>
    <n v="4892"/>
    <n v="54.5"/>
    <s v="Spain"/>
    <s v="Bolsa De Madrid"/>
    <s v="EUR"/>
  </r>
  <r>
    <x v="4"/>
    <x v="74"/>
    <s v="AVON"/>
    <x v="334"/>
    <m/>
    <s v="Industrials"/>
    <s v="Equity"/>
    <n v="183300.29"/>
    <n v="7.0000000000000007E-2"/>
    <n v="183300.29"/>
    <n v="8885"/>
    <n v="20.63"/>
    <s v="United Kingdom"/>
    <s v="London Stock Exchange"/>
    <s v="GBP"/>
  </r>
  <r>
    <x v="4"/>
    <x v="74"/>
    <s v="FCT"/>
    <x v="335"/>
    <m/>
    <s v="Industrials"/>
    <s v="Equity"/>
    <n v="86784.02"/>
    <n v="0.03"/>
    <n v="86784.02"/>
    <n v="5206"/>
    <n v="16.670000000000002"/>
    <s v="Italy"/>
    <s v="Borsa Italiana"/>
    <s v="EUR"/>
  </r>
  <r>
    <x v="4"/>
    <x v="74"/>
    <s v="KIT"/>
    <x v="336"/>
    <m/>
    <s v="Information Technology"/>
    <s v="Equity"/>
    <n v="83959.23"/>
    <n v="0.03"/>
    <n v="83959.23"/>
    <n v="11879"/>
    <n v="7.07"/>
    <s v="Norway"/>
    <s v="Oslo Bors Asa"/>
    <s v="NOK"/>
  </r>
  <r>
    <x v="4"/>
    <x v="74"/>
    <s v="OTKAR.E"/>
    <x v="338"/>
    <m/>
    <s v="Industrials"/>
    <s v="Equity"/>
    <n v="24347.26"/>
    <n v="0.01"/>
    <n v="24347.26"/>
    <n v="2923"/>
    <n v="8.33"/>
    <s v="Turkey"/>
    <s v="Istanbul Stock Exchange"/>
    <s v="TRY"/>
  </r>
  <r>
    <x v="4"/>
    <x v="74"/>
    <s v="GSIFT"/>
    <x v="337"/>
    <m/>
    <s v="Cash and/or Derivatives"/>
    <s v="Cash Collateral and Margins"/>
    <n v="24000"/>
    <n v="0.01"/>
    <n v="24000"/>
    <n v="24000"/>
    <n v="100"/>
    <s v="United States"/>
    <s v="-"/>
    <s v="EUR"/>
  </r>
  <r>
    <x v="4"/>
    <x v="74"/>
    <s v="NOK"/>
    <x v="350"/>
    <m/>
    <s v="Cash and/or Derivatives"/>
    <s v="FX"/>
    <n v="295.36"/>
    <n v="0"/>
    <n v="295.36"/>
    <n v="896638"/>
    <n v="1"/>
    <s v="European Union"/>
    <s v="-"/>
    <s v="EUR"/>
  </r>
  <r>
    <x v="4"/>
    <x v="74"/>
    <s v="SEK"/>
    <x v="343"/>
    <m/>
    <s v="Cash and/or Derivatives"/>
    <s v="FX"/>
    <n v="230.41"/>
    <n v="0"/>
    <n v="230.41"/>
    <n v="7128018"/>
    <n v="1"/>
    <s v="European Union"/>
    <s v="-"/>
    <s v="EUR"/>
  </r>
  <r>
    <x v="4"/>
    <x v="74"/>
    <s v="TRY"/>
    <x v="352"/>
    <m/>
    <s v="Cash and/or Derivatives"/>
    <s v="FX"/>
    <n v="221.91"/>
    <n v="0"/>
    <n v="221.91"/>
    <n v="10756238"/>
    <n v="1"/>
    <s v="European Union"/>
    <s v="-"/>
    <s v="EUR"/>
  </r>
  <r>
    <x v="4"/>
    <x v="74"/>
    <s v="TRY"/>
    <x v="352"/>
    <m/>
    <s v="Cash and/or Derivatives"/>
    <s v="FX"/>
    <n v="61.09"/>
    <n v="0"/>
    <n v="61.09"/>
    <n v="10653229"/>
    <n v="1"/>
    <s v="European Union"/>
    <s v="-"/>
    <s v="EUR"/>
  </r>
  <r>
    <x v="4"/>
    <x v="74"/>
    <s v="TRY"/>
    <x v="352"/>
    <m/>
    <s v="Cash and/or Derivatives"/>
    <s v="FX"/>
    <n v="61.09"/>
    <n v="0"/>
    <n v="61.09"/>
    <n v="10653229"/>
    <n v="1"/>
    <s v="European Union"/>
    <s v="-"/>
    <s v="EUR"/>
  </r>
  <r>
    <x v="4"/>
    <x v="74"/>
    <s v="TRY"/>
    <x v="352"/>
    <m/>
    <s v="Cash and/or Derivatives"/>
    <s v="FX"/>
    <n v="61.09"/>
    <n v="0"/>
    <n v="61.09"/>
    <n v="10653229"/>
    <n v="1"/>
    <s v="European Union"/>
    <s v="-"/>
    <s v="EUR"/>
  </r>
  <r>
    <x v="4"/>
    <x v="74"/>
    <s v="SEK"/>
    <x v="343"/>
    <m/>
    <s v="Cash and/or Derivatives"/>
    <s v="FX"/>
    <n v="-4.4800000000000004"/>
    <n v="0"/>
    <n v="-4.4800000000000004"/>
    <n v="7044848"/>
    <n v="1"/>
    <s v="European Union"/>
    <s v="-"/>
    <s v="EUR"/>
  </r>
  <r>
    <x v="4"/>
    <x v="74"/>
    <s v="SEK"/>
    <x v="343"/>
    <m/>
    <s v="Cash and/or Derivatives"/>
    <s v="FX"/>
    <n v="-4.4800000000000004"/>
    <n v="0"/>
    <n v="-4.4800000000000004"/>
    <n v="7044848"/>
    <n v="1"/>
    <s v="European Union"/>
    <s v="-"/>
    <s v="EUR"/>
  </r>
  <r>
    <x v="4"/>
    <x v="74"/>
    <s v="SEK"/>
    <x v="343"/>
    <m/>
    <s v="Cash and/or Derivatives"/>
    <s v="FX"/>
    <n v="-3.15"/>
    <n v="0"/>
    <n v="-3.15"/>
    <n v="7044848"/>
    <n v="1"/>
    <s v="European Union"/>
    <s v="-"/>
    <s v="EUR"/>
  </r>
  <r>
    <x v="4"/>
    <x v="74"/>
    <s v="NOK"/>
    <x v="350"/>
    <m/>
    <s v="Cash and/or Derivatives"/>
    <s v="FX"/>
    <n v="-0.49"/>
    <n v="0"/>
    <n v="-0.49"/>
    <n v="889045"/>
    <n v="1"/>
    <s v="European Union"/>
    <s v="-"/>
    <s v="EUR"/>
  </r>
  <r>
    <x v="4"/>
    <x v="74"/>
    <s v="NOK"/>
    <x v="350"/>
    <m/>
    <s v="Cash and/or Derivatives"/>
    <s v="FX"/>
    <n v="-0.49"/>
    <n v="0"/>
    <n v="-0.49"/>
    <n v="889045"/>
    <n v="1"/>
    <s v="European Union"/>
    <s v="-"/>
    <s v="EUR"/>
  </r>
  <r>
    <x v="4"/>
    <x v="74"/>
    <s v="NOK"/>
    <x v="350"/>
    <m/>
    <s v="Cash and/or Derivatives"/>
    <s v="FX"/>
    <n v="-0.22"/>
    <n v="0"/>
    <n v="-0.22"/>
    <n v="889045"/>
    <n v="1"/>
    <s v="European Union"/>
    <s v="-"/>
    <s v="EUR"/>
  </r>
  <r>
    <x v="4"/>
    <x v="74"/>
    <s v="CZK"/>
    <x v="351"/>
    <m/>
    <s v="Cash and/or Derivatives"/>
    <s v="FX"/>
    <n v="-0.13"/>
    <n v="0"/>
    <n v="-0.13"/>
    <n v="327180"/>
    <n v="1"/>
    <s v="European Union"/>
    <s v="-"/>
    <s v="EUR"/>
  </r>
  <r>
    <x v="4"/>
    <x v="74"/>
    <s v="CZK"/>
    <x v="351"/>
    <m/>
    <s v="Cash and/or Derivatives"/>
    <s v="FX"/>
    <n v="-0.13"/>
    <n v="0"/>
    <n v="-0.13"/>
    <n v="327180"/>
    <n v="1"/>
    <s v="European Union"/>
    <s v="-"/>
    <s v="EUR"/>
  </r>
  <r>
    <x v="4"/>
    <x v="74"/>
    <s v="CZK"/>
    <x v="351"/>
    <m/>
    <s v="Cash and/or Derivatives"/>
    <s v="FX"/>
    <n v="-0.13"/>
    <n v="0"/>
    <n v="-0.13"/>
    <n v="327180"/>
    <n v="1"/>
    <s v="European Union"/>
    <s v="-"/>
    <s v="EUR"/>
  </r>
  <r>
    <x v="4"/>
    <x v="74"/>
    <s v="GBP"/>
    <x v="342"/>
    <m/>
    <s v="Cash and/or Derivatives"/>
    <s v="FX"/>
    <n v="8.84"/>
    <n v="0"/>
    <n v="8.84"/>
    <n v="1676542"/>
    <n v="1"/>
    <s v="European Union"/>
    <s v="-"/>
    <s v="EUR"/>
  </r>
  <r>
    <x v="4"/>
    <x v="74"/>
    <s v="GBP"/>
    <x v="342"/>
    <m/>
    <s v="Cash and/or Derivatives"/>
    <s v="FX"/>
    <n v="11.07"/>
    <n v="0"/>
    <n v="11.07"/>
    <n v="1676542"/>
    <n v="1"/>
    <s v="European Union"/>
    <s v="-"/>
    <s v="EUR"/>
  </r>
  <r>
    <x v="4"/>
    <x v="74"/>
    <s v="GBP"/>
    <x v="342"/>
    <m/>
    <s v="Cash and/or Derivatives"/>
    <s v="FX"/>
    <n v="11.07"/>
    <n v="0"/>
    <n v="11.07"/>
    <n v="1676542"/>
    <n v="1"/>
    <s v="European Union"/>
    <s v="-"/>
    <s v="EUR"/>
  </r>
  <r>
    <x v="4"/>
    <x v="74"/>
    <s v="QBH6"/>
    <x v="349"/>
    <m/>
    <s v="Cash and/or Derivatives"/>
    <s v="Futures"/>
    <n v="0"/>
    <n v="0"/>
    <n v="282975"/>
    <n v="5"/>
    <n v="1131.9000000000001"/>
    <s v="European Union"/>
    <s v="Eurex Deutschland"/>
    <s v="EUR"/>
  </r>
  <r>
    <x v="4"/>
    <x v="74"/>
    <s v="CZK"/>
    <x v="351"/>
    <m/>
    <s v="Cash and/or Derivatives"/>
    <s v="FX"/>
    <n v="-14.11"/>
    <n v="0"/>
    <n v="-14.11"/>
    <n v="331569"/>
    <n v="1"/>
    <s v="European Union"/>
    <s v="-"/>
    <s v="EUR"/>
  </r>
  <r>
    <x v="4"/>
    <x v="74"/>
    <s v="GBP"/>
    <x v="342"/>
    <m/>
    <s v="Cash and/or Derivatives"/>
    <s v="FX"/>
    <n v="-1028.27"/>
    <n v="0"/>
    <n v="-1028.27"/>
    <n v="1699774"/>
    <n v="1"/>
    <s v="European Union"/>
    <s v="-"/>
    <s v="EUR"/>
  </r>
  <r>
    <x v="4"/>
    <x v="74"/>
    <s v="CZK"/>
    <x v="340"/>
    <m/>
    <s v="Cash and/or Derivatives"/>
    <s v="Cash"/>
    <n v="-51437.82"/>
    <n v="-0.02"/>
    <n v="-51437.82"/>
    <n v="-1250917"/>
    <n v="4.1100000000000003"/>
    <s v="Czech Republic"/>
    <s v="-"/>
    <s v="CZK"/>
  </r>
  <r>
    <x v="4"/>
    <x v="74"/>
    <s v="NOK"/>
    <x v="234"/>
    <m/>
    <s v="Cash and/or Derivatives"/>
    <s v="Cash"/>
    <n v="-295722.95"/>
    <n v="-0.11"/>
    <n v="-295722.95"/>
    <n v="-3389078"/>
    <n v="8.73"/>
    <s v="Norway"/>
    <s v="-"/>
    <s v="NOK"/>
  </r>
  <r>
    <x v="4"/>
    <x v="74"/>
    <s v="TRY"/>
    <x v="339"/>
    <m/>
    <s v="Cash and/or Derivatives"/>
    <s v="Cash"/>
    <n v="-827957.61"/>
    <n v="-0.31"/>
    <n v="-827957.61"/>
    <n v="-42891148"/>
    <n v="1.93"/>
    <s v="Turkey"/>
    <s v="-"/>
    <s v="TRY"/>
  </r>
  <r>
    <x v="4"/>
    <x v="74"/>
    <s v="SEK"/>
    <x v="229"/>
    <m/>
    <s v="Cash and/or Derivatives"/>
    <s v="Cash"/>
    <n v="-2635909.7000000002"/>
    <n v="-0.99"/>
    <n v="-2635909.7000000002"/>
    <n v="-27865691"/>
    <n v="9.4600000000000009"/>
    <s v="Sweden"/>
    <s v="-"/>
    <s v="SEK"/>
  </r>
  <r>
    <x v="4"/>
    <x v="74"/>
    <s v="GBP"/>
    <x v="49"/>
    <m/>
    <s v="Cash and/or Derivatives"/>
    <s v="Cash"/>
    <n v="-7668032.0499999998"/>
    <n v="-2.89"/>
    <n v="-7668032.0499999998"/>
    <n v="-6645776"/>
    <n v="115.38"/>
    <s v="United Kingdom"/>
    <s v="-"/>
    <s v="GBP"/>
  </r>
  <r>
    <x v="5"/>
    <x v="75"/>
    <m/>
    <x v="355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s v="NATP"/>
    <x v="0"/>
    <x v="0"/>
    <n v="5957482"/>
    <n v="161996771.03999999"/>
    <s v="GBP"/>
    <s v="0263494"/>
    <s v="United Kingdom"/>
    <s v="Europe"/>
    <s v="GB0002634946"/>
    <n v="5.2400000000000002E-2"/>
  </r>
  <r>
    <s v="NATP"/>
    <x v="0"/>
    <x v="1"/>
    <n v="72130"/>
    <n v="155850878.69999999"/>
    <s v="EUR"/>
    <s v="5334588"/>
    <s v="Germany"/>
    <s v="Europe"/>
    <s v="DE0007030009"/>
    <n v="5.04E-2"/>
  </r>
  <r>
    <s v="NATP"/>
    <x v="0"/>
    <x v="2"/>
    <n v="416860"/>
    <n v="155430978.22999999"/>
    <s v="EUR"/>
    <s v="B058TZ6"/>
    <s v="France"/>
    <s v="Europe"/>
    <s v="FR0000073272"/>
    <n v="5.0299999999999997E-2"/>
  </r>
  <r>
    <s v="NATP"/>
    <x v="0"/>
    <x v="3"/>
    <n v="753100"/>
    <n v="140957727"/>
    <s v="USD"/>
    <s v="BM5M5Y3"/>
    <s v="United States"/>
    <s v="North America"/>
    <s v="US75513E1010"/>
    <n v="4.5599999999999988E-2"/>
  </r>
  <r>
    <s v="NATP"/>
    <x v="0"/>
    <x v="4"/>
    <n v="266213"/>
    <n v="138015467.72"/>
    <s v="USD"/>
    <s v="2522096"/>
    <s v="United States"/>
    <s v="North America"/>
    <s v="US5398301094"/>
    <n v="4.4699999999999997E-2"/>
  </r>
  <r>
    <s v="NATP"/>
    <x v="0"/>
    <x v="5"/>
    <n v="1842989"/>
    <n v="136951374.90000001"/>
    <s v="USD"/>
    <s v="2198163"/>
    <s v="United States"/>
    <s v="North America"/>
    <s v="US17275R1023"/>
    <n v="4.4299999999999999E-2"/>
  </r>
  <r>
    <s v="NATP"/>
    <x v="0"/>
    <x v="6"/>
    <n v="382507"/>
    <n v="134428260.08000001"/>
    <s v="USD"/>
    <s v="2365161"/>
    <s v="United States"/>
    <s v="North America"/>
    <s v="US3695501086"/>
    <n v="4.3499999999999997E-2"/>
  </r>
  <r>
    <s v="NATP"/>
    <x v="0"/>
    <x v="7"/>
    <n v="217408"/>
    <n v="128442472.31999999"/>
    <s v="USD"/>
    <s v="2648806"/>
    <s v="United States"/>
    <s v="North America"/>
    <s v="US6668071029"/>
    <n v="4.1599999999999998E-2"/>
  </r>
  <r>
    <s v="NATP"/>
    <x v="0"/>
    <x v="8"/>
    <n v="717975"/>
    <n v="126981058.5"/>
    <s v="USD"/>
    <s v="BN78DQ4"/>
    <s v="United States"/>
    <s v="North America"/>
    <s v="US69608A1088"/>
    <n v="4.1099999999999998E-2"/>
  </r>
  <r>
    <s v="NATP"/>
    <x v="0"/>
    <x v="9"/>
    <n v="258612"/>
    <n v="119962348.44"/>
    <s v="USD"/>
    <s v="BJJP138"/>
    <s v="United States"/>
    <s v="North America"/>
    <s v="US22788C1053"/>
    <n v="3.8800000000000001E-2"/>
  </r>
  <r>
    <s v="NATP"/>
    <x v="0"/>
    <x v="10"/>
    <n v="607839"/>
    <n v="115975681.2"/>
    <s v="USD"/>
    <s v="B87ZMX0"/>
    <s v="United States"/>
    <s v="North America"/>
    <s v="US6974351057"/>
    <n v="3.7499999999999999E-2"/>
  </r>
  <r>
    <s v="NATP"/>
    <x v="0"/>
    <x v="11"/>
    <n v="354078"/>
    <n v="115337367.72"/>
    <s v="USD"/>
    <s v="BK9DTN5"/>
    <s v="United States"/>
    <s v="North America"/>
    <s v="US5024311095"/>
    <n v="3.73E-2"/>
  </r>
  <r>
    <s v="NATP"/>
    <x v="0"/>
    <x v="12"/>
    <n v="362783"/>
    <n v="112497401.2"/>
    <s v="EUR"/>
    <s v="4162791"/>
    <s v="France"/>
    <s v="Europe"/>
    <s v="FR0000121329"/>
    <n v="3.6400000000000002E-2"/>
  </r>
  <r>
    <s v="NATP"/>
    <x v="0"/>
    <x v="13"/>
    <n v="1211505"/>
    <n v="94557965.25"/>
    <s v="USD"/>
    <s v="B5B2106"/>
    <s v="United States"/>
    <s v="North America"/>
    <s v="US34959E1091"/>
    <n v="3.0599999999999999E-2"/>
  </r>
  <r>
    <s v="NATP"/>
    <x v="0"/>
    <x v="14"/>
    <n v="1113326"/>
    <n v="76009391.260000005"/>
    <s v="EUR"/>
    <s v="B0DJNG0"/>
    <s v="Italy"/>
    <s v="Europe"/>
    <s v="IT0003856405"/>
    <n v="2.46E-2"/>
  </r>
  <r>
    <s v="NATP"/>
    <x v="0"/>
    <x v="15"/>
    <n v="1016770"/>
    <n v="70941632.159999996"/>
    <s v="SEK"/>
    <s v="BPXZH27"/>
    <s v="Sweden"/>
    <s v="Europe"/>
    <s v="SE0021921269"/>
    <n v="2.3E-2"/>
  </r>
  <r>
    <s v="NATP"/>
    <x v="0"/>
    <x v="16"/>
    <n v="802097"/>
    <n v="66638218.759999998"/>
    <s v="USD"/>
    <s v="BT6C8Z3"/>
    <s v="United States"/>
    <s v="North America"/>
    <s v="US7731211089"/>
    <n v="2.1600000000000001E-2"/>
  </r>
  <r>
    <s v="NATP"/>
    <x v="0"/>
    <x v="17"/>
    <n v="139784"/>
    <n v="64430639.119999997"/>
    <s v="USD"/>
    <s v="BQT3XY6"/>
    <s v="Israel"/>
    <s v="MENA"/>
    <s v="IL0011334468"/>
    <n v="2.0899999999999998E-2"/>
  </r>
  <r>
    <s v="NATP"/>
    <x v="0"/>
    <x v="18"/>
    <n v="85046"/>
    <n v="64069565.850000001"/>
    <s v="KRW"/>
    <s v="6772671"/>
    <s v="South Korea"/>
    <s v="Asia"/>
    <s v="KR7012450003"/>
    <n v="2.07E-2"/>
  </r>
  <r>
    <s v="NATP"/>
    <x v="0"/>
    <x v="19"/>
    <n v="2822823"/>
    <n v="55113292.82"/>
    <s v="GBP"/>
    <s v="0969703"/>
    <s v="United Kingdom"/>
    <s v="Europe"/>
    <s v="GB0009697037"/>
    <n v="1.78E-2"/>
  </r>
  <r>
    <s v="NATP"/>
    <x v="0"/>
    <x v="20"/>
    <n v="72064"/>
    <n v="48836910.649999999"/>
    <s v="ILS"/>
    <s v="6308913"/>
    <s v="Israel"/>
    <s v="MENA"/>
    <s v="IL0010811243"/>
    <n v="1.5800000000000002E-2"/>
  </r>
  <r>
    <s v="NATP"/>
    <x v="0"/>
    <x v="21"/>
    <n v="241484"/>
    <n v="47142506.479999997"/>
    <s v="USD"/>
    <s v="BDV82B8"/>
    <s v="United States"/>
    <s v="North America"/>
    <s v="US5253271028"/>
    <n v="1.5299999999999999E-2"/>
  </r>
  <r>
    <s v="NATP"/>
    <x v="0"/>
    <x v="22"/>
    <n v="232366"/>
    <n v="44326138.159999996"/>
    <s v="USD"/>
    <s v="2181334"/>
    <s v="Israel"/>
    <s v="MENA"/>
    <s v="IL0010824113"/>
    <n v="1.43E-2"/>
  </r>
  <r>
    <s v="NATP"/>
    <x v="0"/>
    <x v="23"/>
    <n v="188764"/>
    <n v="41588484.479999997"/>
    <s v="USD"/>
    <s v="BZ00V34"/>
    <s v="United States"/>
    <s v="North America"/>
    <s v="US98980G1022"/>
    <n v="1.35E-2"/>
  </r>
  <r>
    <s v="NATP"/>
    <x v="0"/>
    <x v="24"/>
    <n v="71202"/>
    <n v="41482997.219999999"/>
    <s v="USD"/>
    <s v="2241205"/>
    <s v="United States"/>
    <s v="North America"/>
    <s v="US2315611010"/>
    <n v="1.34E-2"/>
  </r>
  <r>
    <s v="NATP"/>
    <x v="0"/>
    <x v="25"/>
    <n v="172872"/>
    <n v="33398870.399999999"/>
    <s v="USD"/>
    <s v="BZ0W624"/>
    <s v="United States"/>
    <s v="North America"/>
    <s v="US05605H1005"/>
    <n v="1.0800000000000001E-2"/>
  </r>
  <r>
    <s v="NATP"/>
    <x v="0"/>
    <x v="26"/>
    <n v="313839"/>
    <n v="32651809.559999999"/>
    <s v="USD"/>
    <s v="2512149"/>
    <s v="United States"/>
    <s v="North America"/>
    <s v="US50077B2079"/>
    <n v="1.06E-2"/>
  </r>
  <r>
    <s v="NATP"/>
    <x v="0"/>
    <x v="27"/>
    <n v="321674"/>
    <n v="32405511.949999999"/>
    <s v="EUR"/>
    <s v="BN0SDX8"/>
    <s v="Germany"/>
    <s v="Europe"/>
    <s v="DE000HAG0005"/>
    <n v="1.0500000000000001E-2"/>
  </r>
  <r>
    <s v="NATP"/>
    <x v="0"/>
    <x v="28"/>
    <n v="1136389"/>
    <n v="32360787.420000002"/>
    <s v="NOK"/>
    <s v="BSTRB82"/>
    <s v="Norway"/>
    <s v="Europe"/>
    <s v="NO0013536151"/>
    <n v="1.0500000000000001E-2"/>
  </r>
  <r>
    <s v="NATP"/>
    <x v="0"/>
    <x v="29"/>
    <n v="434112"/>
    <n v="32246102.219999999"/>
    <s v="EUR"/>
    <s v="BMD6RR4"/>
    <s v="Germany"/>
    <s v="Europe"/>
    <s v="DE000RENK730"/>
    <n v="1.04E-2"/>
  </r>
  <r>
    <s v="NATP"/>
    <x v="0"/>
    <x v="30"/>
    <n v="317936"/>
    <n v="29863728.48"/>
    <s v="USD"/>
    <s v="BDFZSP1"/>
    <s v="United States"/>
    <s v="North America"/>
    <s v="US6792951054"/>
    <n v="9.7000000000000003E-3"/>
  </r>
  <r>
    <s v="NATP"/>
    <x v="0"/>
    <x v="31"/>
    <n v="200295"/>
    <n v="29136328.850000001"/>
    <s v="KRW"/>
    <s v="BFPM3C8"/>
    <s v="South Korea"/>
    <s v="Asia"/>
    <s v="KR7064350002"/>
    <n v="9.3999999999999986E-3"/>
  </r>
  <r>
    <s v="NATP"/>
    <x v="0"/>
    <x v="32"/>
    <n v="73864"/>
    <n v="27955308.079999998"/>
    <s v="USD"/>
    <s v="B40SSC9"/>
    <s v="United States"/>
    <s v="North America"/>
    <s v="US4464131063"/>
    <n v="9.0000000000000011E-3"/>
  </r>
  <r>
    <s v="NATP"/>
    <x v="0"/>
    <x v="33"/>
    <n v="71426"/>
    <n v="25515383.559999999"/>
    <s v="EUR"/>
    <s v="BMT9L19"/>
    <s v="France"/>
    <s v="Europe"/>
    <s v="FR0014004L86"/>
    <n v="8.3000000000000001E-3"/>
  </r>
  <r>
    <s v="NATP"/>
    <x v="0"/>
    <x v="34"/>
    <n v="71176"/>
    <n v="24552872.960000001"/>
    <s v="USD"/>
    <s v="B1P5YY8"/>
    <s v="United States"/>
    <s v="North America"/>
    <s v="US0080731088"/>
    <n v="7.9000000000000008E-3"/>
  </r>
  <r>
    <s v="NATP"/>
    <x v="0"/>
    <x v="35"/>
    <n v="41290"/>
    <n v="24117076.100000001"/>
    <s v="USD"/>
    <s v="2159267"/>
    <s v="United States"/>
    <s v="North America"/>
    <s v="US1271903049"/>
    <n v="7.8000000000000014E-3"/>
  </r>
  <r>
    <s v="NATP"/>
    <x v="0"/>
    <x v="36"/>
    <n v="266738"/>
    <n v="22862113.98"/>
    <s v="USD"/>
    <s v="2507457"/>
    <s v="United States"/>
    <s v="North America"/>
    <s v="US00971T1016"/>
    <n v="7.4000000000000003E-3"/>
  </r>
  <r>
    <s v="NATP"/>
    <x v="0"/>
    <x v="37"/>
    <n v="231493"/>
    <n v="21811270.460000001"/>
    <s v="USD"/>
    <s v="B5367T7"/>
    <s v="United States"/>
    <s v="North America"/>
    <s v="US0995021062"/>
    <n v="7.1000000000000004E-3"/>
  </r>
  <r>
    <s v="NATP"/>
    <x v="0"/>
    <x v="38"/>
    <n v="3260328"/>
    <n v="19903605.530000001"/>
    <s v="TRY"/>
    <s v="B03MP41"/>
    <s v="Turkey"/>
    <s v="MENA"/>
    <s v="TRAASELS91H2"/>
    <n v="6.4000000000000003E-3"/>
  </r>
  <r>
    <s v="NATP"/>
    <x v="0"/>
    <x v="39"/>
    <n v="192781"/>
    <n v="19524859.68"/>
    <s v="USD"/>
    <s v="BTRFVH4"/>
    <s v="United States"/>
    <s v="North America"/>
    <s v="US4859241048"/>
    <n v="6.3E-3"/>
  </r>
  <r>
    <s v="NATP"/>
    <x v="0"/>
    <x v="40"/>
    <n v="194913"/>
    <n v="19188953.050000001"/>
    <s v="KRW"/>
    <s v="B3N3363"/>
    <s v="South Korea"/>
    <s v="Asia"/>
    <s v="KR7047810007"/>
    <n v="6.1999999999999998E-3"/>
  </r>
  <r>
    <s v="NATP"/>
    <x v="0"/>
    <x v="41"/>
    <n v="2543872"/>
    <n v="16686406.289999999"/>
    <s v="GBP"/>
    <s v="B0WMWD0"/>
    <s v="United Kingdom"/>
    <s v="Europe"/>
    <s v="GB00B0WMWD03"/>
    <n v="5.4000000000000003E-3"/>
  </r>
  <r>
    <s v="NATP"/>
    <x v="0"/>
    <x v="42"/>
    <n v="160953"/>
    <n v="15360061.869999999"/>
    <s v="EUR"/>
    <s v="BS801X7"/>
    <s v="Germany"/>
    <s v="Europe"/>
    <s v="DE000TKMS001"/>
    <n v="5.0000000000000001E-3"/>
  </r>
  <r>
    <s v="NATP"/>
    <x v="0"/>
    <x v="43"/>
    <n v="776159"/>
    <n v="15273533.119999999"/>
    <s v="GBP"/>
    <s v="BYZDVK8"/>
    <s v="United Kingdom"/>
    <s v="Europe"/>
    <s v="GB00BYZDVK82"/>
    <n v="4.8999999999999998E-3"/>
  </r>
  <r>
    <s v="NATP"/>
    <x v="0"/>
    <x v="44"/>
    <n v="52784"/>
    <n v="13881136.32"/>
    <s v="USD"/>
    <s v="2601218"/>
    <s v="United States"/>
    <s v="North America"/>
    <s v="US6153942023"/>
    <n v="4.5000000000000014E-3"/>
  </r>
  <r>
    <s v="NATP"/>
    <x v="0"/>
    <x v="45"/>
    <n v="200289"/>
    <n v="13653701.130000001"/>
    <s v="USD"/>
    <s v="BJN4N02"/>
    <s v="United States"/>
    <s v="North America"/>
    <s v="US70202L1026"/>
    <n v="4.4000000000000003E-3"/>
  </r>
  <r>
    <s v="NATP"/>
    <x v="0"/>
    <x v="46"/>
    <n v="34038"/>
    <n v="12460653.57"/>
    <s v="KRW"/>
    <s v="BZ0RDZ1"/>
    <s v="South Korea"/>
    <s v="Asia"/>
    <s v="KR7079550000"/>
    <n v="4.0000000000000001E-3"/>
  </r>
  <r>
    <s v="NATP"/>
    <x v="0"/>
    <x v="47"/>
    <n v="374090"/>
    <n v="12146702.300000001"/>
    <s v="USD"/>
    <s v="BMZLFJ5"/>
    <s v="United States"/>
    <s v="North America"/>
    <s v="US0239391016"/>
    <n v="3.8999999999999998E-3"/>
  </r>
  <r>
    <s v="NATP"/>
    <x v="0"/>
    <x v="48"/>
    <n v="430049"/>
    <n v="11723135.74"/>
    <s v="USD"/>
    <s v="BP6JW21"/>
    <s v="United States"/>
    <s v="North America"/>
    <s v="US50155Q1004"/>
    <n v="3.8E-3"/>
  </r>
  <r>
    <s v="NATP"/>
    <x v="0"/>
    <x v="49"/>
    <n v="241138"/>
    <n v="10569367.710000001"/>
    <s v="USD"/>
    <s v="B1HHB18"/>
    <s v="United States"/>
    <s v="North America"/>
    <s v="US48242W1062"/>
    <n v="3.3999999999999998E-3"/>
  </r>
  <r>
    <s v="NATP"/>
    <x v="0"/>
    <x v="50"/>
    <n v="110565"/>
    <n v="9811538.0999999996"/>
    <s v="USD"/>
    <s v="2144047"/>
    <s v="United States"/>
    <s v="North America"/>
    <s v="US5893781089"/>
    <n v="3.2000000000000002E-3"/>
  </r>
  <r>
    <s v="NATP"/>
    <x v="0"/>
    <x v="51"/>
    <n v="86663"/>
    <n v="9704522.7400000002"/>
    <s v="USD"/>
    <s v="BDTZZG7"/>
    <s v="United States"/>
    <s v="North America"/>
    <s v="US8086251076"/>
    <n v="3.0999999999999999E-3"/>
  </r>
  <r>
    <s v="NATP"/>
    <x v="0"/>
    <x v="52"/>
    <n v="67795"/>
    <n v="9041141.1999999993"/>
    <s v="USD"/>
    <s v="B7XJTN8"/>
    <s v="United States"/>
    <s v="North America"/>
    <s v="US74758T3032"/>
    <n v="2.8999999999999998E-3"/>
  </r>
  <r>
    <s v="NATP"/>
    <x v="0"/>
    <x v="53"/>
    <n v="574085"/>
    <n v="8800723.0500000007"/>
    <s v="USD"/>
    <s v="BP7L1B8"/>
    <s v="United States"/>
    <s v="North America"/>
    <s v="US81730H1095"/>
    <n v="2.8E-3"/>
  </r>
  <r>
    <s v="NATP"/>
    <x v="0"/>
    <x v="54"/>
    <n v="202069"/>
    <n v="8400386.5600000005"/>
    <s v="KRW"/>
    <s v="BJN3H96"/>
    <s v="South Korea"/>
    <s v="Asia"/>
    <s v="KR7272210006"/>
    <n v="2.7000000000000001E-3"/>
  </r>
  <r>
    <s v="NATP"/>
    <x v="0"/>
    <x v="55"/>
    <n v="202718"/>
    <n v="7247168.5"/>
    <s v="USD"/>
    <s v="BJZ2ZR5"/>
    <s v="United States"/>
    <s v="North America"/>
    <s v="US9222801022"/>
    <n v="2.3E-3"/>
  </r>
  <r>
    <s v="NATP"/>
    <x v="0"/>
    <x v="56"/>
    <n v="1612604"/>
    <n v="6224651.4400000004"/>
    <s v="USD"/>
    <s v="BCBHZ42"/>
    <s v="Canada"/>
    <s v="North America"/>
    <s v="CA09228F1036"/>
    <n v="2E-3"/>
  </r>
  <r>
    <s v="NATP"/>
    <x v="0"/>
    <x v="57"/>
    <n v="2408606"/>
    <n v="6211608.21"/>
    <s v="AUD"/>
    <s v="BYV1JW4"/>
    <s v="Australia"/>
    <s v="Asia"/>
    <s v="AU000000DRO2"/>
    <n v="2E-3"/>
  </r>
  <r>
    <s v="NATP"/>
    <x v="0"/>
    <x v="58"/>
    <n v="147732"/>
    <n v="5737910.8799999999"/>
    <s v="USD"/>
    <s v="BNSNZQ2"/>
    <s v="United States"/>
    <s v="North America"/>
    <s v="US52661A1088"/>
    <n v="1.9E-3"/>
  </r>
  <r>
    <s v="NATP"/>
    <x v="0"/>
    <x v="59"/>
    <n v="225508"/>
    <n v="5312968.4800000004"/>
    <s v="USD"/>
    <s v="BF7J7N6"/>
    <s v="United States"/>
    <s v="North America"/>
    <s v="US88025T1025"/>
    <n v="1.6999999999999999E-3"/>
  </r>
  <r>
    <s v="NATP"/>
    <x v="0"/>
    <x v="60"/>
    <n v="393370808.19999999"/>
    <n v="5527736.6900000013"/>
    <s v="USD"/>
    <s v="CASH"/>
    <s v="Cash"/>
    <s v="Cash"/>
    <s v="NONE"/>
    <n v="1.6999999999999999E-3"/>
  </r>
  <r>
    <s v="NATP"/>
    <x v="0"/>
    <x v="28"/>
    <n v="0"/>
    <n v="69959.960000000006"/>
    <s v="NOK"/>
    <s v="5208241"/>
    <s v="Norway"/>
    <s v="Europe"/>
    <s v="NO0003043309"/>
    <n v="0"/>
  </r>
  <r>
    <s v="NATP"/>
    <x v="0"/>
    <x v="61"/>
    <n v="0"/>
    <n v="4505.3500000000004"/>
    <s v="SEK"/>
    <s v="B06G108"/>
    <s v="Sweden"/>
    <s v="Europe"/>
    <s v="SE0001200015"/>
    <n v="0"/>
  </r>
  <r>
    <s v="NATP"/>
    <x v="0"/>
    <x v="15"/>
    <n v="0"/>
    <n v="3114.03"/>
    <s v="SEK"/>
    <s v="5469554"/>
    <s v="Sweden"/>
    <s v="Europe"/>
    <s v="SE0021921269"/>
    <n v="0"/>
  </r>
  <r>
    <s v="NATP"/>
    <x v="1"/>
    <x v="0"/>
    <n v="5957482"/>
    <n v="164117789.44"/>
    <s v="GBP"/>
    <s v="0263494"/>
    <s v="United Kingdom"/>
    <s v="Europe"/>
    <s v="GB0002634946"/>
    <n v="5.21E-2"/>
  </r>
  <r>
    <s v="NATP"/>
    <x v="1"/>
    <x v="1"/>
    <n v="72130"/>
    <n v="159624588.44999999"/>
    <s v="EUR"/>
    <s v="5334588"/>
    <s v="Germany"/>
    <s v="Europe"/>
    <s v="DE0007030009"/>
    <n v="5.0700000000000002E-2"/>
  </r>
  <r>
    <s v="NATP"/>
    <x v="1"/>
    <x v="2"/>
    <n v="416860"/>
    <n v="153975132.19"/>
    <s v="EUR"/>
    <s v="B058TZ6"/>
    <s v="France"/>
    <s v="Europe"/>
    <s v="FR0000073272"/>
    <n v="4.8899999999999999E-2"/>
  </r>
  <r>
    <s v="NATP"/>
    <x v="1"/>
    <x v="4"/>
    <n v="266213"/>
    <n v="144532361.96000001"/>
    <s v="USD"/>
    <s v="2522096"/>
    <s v="United States"/>
    <s v="North America"/>
    <s v="US5398301094"/>
    <n v="4.5900000000000003E-2"/>
  </r>
  <r>
    <s v="NATP"/>
    <x v="1"/>
    <x v="3"/>
    <n v="753100"/>
    <n v="141959350"/>
    <s v="USD"/>
    <s v="BM5M5Y3"/>
    <s v="United States"/>
    <s v="North America"/>
    <s v="US75513E1010"/>
    <n v="4.5100000000000001E-2"/>
  </r>
  <r>
    <s v="NATP"/>
    <x v="1"/>
    <x v="5"/>
    <n v="1842989"/>
    <n v="136803935.78"/>
    <s v="USD"/>
    <s v="2198163"/>
    <s v="United States"/>
    <s v="North America"/>
    <s v="US17275R1023"/>
    <n v="4.3400000000000001E-2"/>
  </r>
  <r>
    <s v="NATP"/>
    <x v="1"/>
    <x v="6"/>
    <n v="382507"/>
    <n v="135365402.22999999"/>
    <s v="USD"/>
    <s v="2365161"/>
    <s v="United States"/>
    <s v="North America"/>
    <s v="US3695501086"/>
    <n v="4.2999999999999997E-2"/>
  </r>
  <r>
    <s v="NATP"/>
    <x v="1"/>
    <x v="7"/>
    <n v="217408"/>
    <n v="134536418.56"/>
    <s v="USD"/>
    <s v="2648806"/>
    <s v="United States"/>
    <s v="North America"/>
    <s v="US6668071029"/>
    <n v="4.2699999999999988E-2"/>
  </r>
  <r>
    <s v="NATP"/>
    <x v="1"/>
    <x v="8"/>
    <n v="717975"/>
    <n v="127433382.75"/>
    <s v="USD"/>
    <s v="BN78DQ4"/>
    <s v="United States"/>
    <s v="North America"/>
    <s v="US69608A1088"/>
    <n v="4.0500000000000001E-2"/>
  </r>
  <r>
    <s v="NATP"/>
    <x v="1"/>
    <x v="9"/>
    <n v="258612"/>
    <n v="121705393.31999999"/>
    <s v="USD"/>
    <s v="BJJP138"/>
    <s v="United States"/>
    <s v="North America"/>
    <s v="US22788C1053"/>
    <n v="3.8699999999999998E-2"/>
  </r>
  <r>
    <s v="NATP"/>
    <x v="1"/>
    <x v="11"/>
    <n v="354078"/>
    <n v="118888770.06"/>
    <s v="USD"/>
    <s v="BK9DTN5"/>
    <s v="United States"/>
    <s v="North America"/>
    <s v="US5024311095"/>
    <n v="3.78E-2"/>
  </r>
  <r>
    <s v="NATP"/>
    <x v="1"/>
    <x v="10"/>
    <n v="607839"/>
    <n v="114893727.78"/>
    <s v="USD"/>
    <s v="B87ZMX0"/>
    <s v="United States"/>
    <s v="North America"/>
    <s v="US6974351057"/>
    <n v="3.6499999999999998E-2"/>
  </r>
  <r>
    <s v="NATP"/>
    <x v="1"/>
    <x v="12"/>
    <n v="362783"/>
    <n v="112335973.64"/>
    <s v="EUR"/>
    <s v="4162791"/>
    <s v="France"/>
    <s v="Europe"/>
    <s v="FR0000121329"/>
    <n v="3.5700000000000003E-2"/>
  </r>
  <r>
    <s v="NATP"/>
    <x v="1"/>
    <x v="13"/>
    <n v="1211505"/>
    <n v="95975426.099999994"/>
    <s v="USD"/>
    <s v="B5B2106"/>
    <s v="United States"/>
    <s v="North America"/>
    <s v="US34959E1091"/>
    <n v="3.0499999999999999E-2"/>
  </r>
  <r>
    <s v="NATP"/>
    <x v="1"/>
    <x v="14"/>
    <n v="1113326"/>
    <n v="75791413.159999996"/>
    <s v="EUR"/>
    <s v="B0DJNG0"/>
    <s v="Italy"/>
    <s v="Europe"/>
    <s v="IT0003856405"/>
    <n v="2.41E-2"/>
  </r>
  <r>
    <s v="NATP"/>
    <x v="1"/>
    <x v="15"/>
    <n v="1016770"/>
    <n v="75322816.700000003"/>
    <s v="SEK"/>
    <s v="BPXZH27"/>
    <s v="Sweden"/>
    <s v="Europe"/>
    <s v="SE0021921269"/>
    <n v="2.3900000000000001E-2"/>
  </r>
  <r>
    <s v="NATP"/>
    <x v="1"/>
    <x v="18"/>
    <n v="85046"/>
    <n v="70965682.030000001"/>
    <s v="KRW"/>
    <s v="6772671"/>
    <s v="South Korea"/>
    <s v="Asia"/>
    <s v="KR7012450003"/>
    <n v="2.2499999999999999E-2"/>
  </r>
  <r>
    <s v="NATP"/>
    <x v="1"/>
    <x v="16"/>
    <n v="802097"/>
    <n v="68057930.450000003"/>
    <s v="USD"/>
    <s v="BT6C8Z3"/>
    <s v="United States"/>
    <s v="North America"/>
    <s v="US7731211089"/>
    <n v="2.1600000000000001E-2"/>
  </r>
  <r>
    <s v="NATP"/>
    <x v="1"/>
    <x v="17"/>
    <n v="139784"/>
    <n v="63843546.32"/>
    <s v="USD"/>
    <s v="BQT3XY6"/>
    <s v="Israel"/>
    <s v="MENA"/>
    <s v="IL0011334468"/>
    <n v="2.0299999999999999E-2"/>
  </r>
  <r>
    <s v="NATP"/>
    <x v="1"/>
    <x v="19"/>
    <n v="2822823"/>
    <n v="55738670.369999997"/>
    <s v="GBP"/>
    <s v="0969703"/>
    <s v="United Kingdom"/>
    <s v="Europe"/>
    <s v="GB0009697037"/>
    <n v="1.77E-2"/>
  </r>
  <r>
    <s v="NATP"/>
    <x v="1"/>
    <x v="20"/>
    <n v="72064"/>
    <n v="47995376.82"/>
    <s v="ILS"/>
    <s v="6308913"/>
    <s v="Israel"/>
    <s v="MENA"/>
    <s v="IL0010811243"/>
    <n v="1.52E-2"/>
  </r>
  <r>
    <s v="NATP"/>
    <x v="1"/>
    <x v="21"/>
    <n v="241484"/>
    <n v="47895936.560000002"/>
    <s v="USD"/>
    <s v="BDV82B8"/>
    <s v="United States"/>
    <s v="North America"/>
    <s v="US5253271028"/>
    <n v="1.52E-2"/>
  </r>
  <r>
    <s v="NATP"/>
    <x v="1"/>
    <x v="22"/>
    <n v="232366"/>
    <n v="44769957.219999999"/>
    <s v="USD"/>
    <s v="2181334"/>
    <s v="Israel"/>
    <s v="MENA"/>
    <s v="IL0010824113"/>
    <n v="1.4200000000000001E-2"/>
  </r>
  <r>
    <s v="NATP"/>
    <x v="1"/>
    <x v="24"/>
    <n v="71202"/>
    <n v="43084330.200000003"/>
    <s v="USD"/>
    <s v="2241205"/>
    <s v="United States"/>
    <s v="North America"/>
    <s v="US2315611010"/>
    <n v="1.37E-2"/>
  </r>
  <r>
    <s v="NATP"/>
    <x v="1"/>
    <x v="23"/>
    <n v="188764"/>
    <n v="40910821.719999999"/>
    <s v="USD"/>
    <s v="BZ00V34"/>
    <s v="United States"/>
    <s v="North America"/>
    <s v="US98980G1022"/>
    <n v="1.2999999999999999E-2"/>
  </r>
  <r>
    <s v="NATP"/>
    <x v="1"/>
    <x v="26"/>
    <n v="313839"/>
    <n v="35683494.299999997"/>
    <s v="USD"/>
    <s v="2512149"/>
    <s v="United States"/>
    <s v="North America"/>
    <s v="US50077B2079"/>
    <n v="1.1299999999999999E-2"/>
  </r>
  <r>
    <s v="NATP"/>
    <x v="1"/>
    <x v="25"/>
    <n v="172872"/>
    <n v="34826793.119999997"/>
    <s v="USD"/>
    <s v="BZ0W624"/>
    <s v="United States"/>
    <s v="North America"/>
    <s v="US05605H1005"/>
    <n v="1.11E-2"/>
  </r>
  <r>
    <s v="NATP"/>
    <x v="1"/>
    <x v="27"/>
    <n v="321674"/>
    <n v="34188262.229999997"/>
    <s v="EUR"/>
    <s v="BN0SDX8"/>
    <s v="Germany"/>
    <s v="Europe"/>
    <s v="DE000HAG0005"/>
    <n v="1.09E-2"/>
  </r>
  <r>
    <s v="NATP"/>
    <x v="1"/>
    <x v="28"/>
    <n v="1136389"/>
    <n v="33757346.75"/>
    <s v="NOK"/>
    <s v="BSTRB82"/>
    <s v="Norway"/>
    <s v="Europe"/>
    <s v="NO0013536151"/>
    <n v="1.0699999999999999E-2"/>
  </r>
  <r>
    <s v="NATP"/>
    <x v="1"/>
    <x v="29"/>
    <n v="434112"/>
    <n v="32433348.829999998"/>
    <s v="EUR"/>
    <s v="BMD6RR4"/>
    <s v="Germany"/>
    <s v="Europe"/>
    <s v="DE000RENK730"/>
    <n v="1.03E-2"/>
  </r>
  <r>
    <s v="NATP"/>
    <x v="1"/>
    <x v="31"/>
    <n v="200295"/>
    <n v="30082368.07"/>
    <s v="KRW"/>
    <s v="BFPM3C8"/>
    <s v="South Korea"/>
    <s v="Asia"/>
    <s v="KR7064350002"/>
    <n v="9.5999999999999992E-3"/>
  </r>
  <r>
    <s v="NATP"/>
    <x v="1"/>
    <x v="30"/>
    <n v="317936"/>
    <n v="29323237.280000001"/>
    <s v="USD"/>
    <s v="BDFZSP1"/>
    <s v="United States"/>
    <s v="North America"/>
    <s v="US6792951054"/>
    <n v="9.300000000000001E-3"/>
  </r>
  <r>
    <s v="NATP"/>
    <x v="1"/>
    <x v="32"/>
    <n v="73864"/>
    <n v="28584629.359999999"/>
    <s v="USD"/>
    <s v="B40SSC9"/>
    <s v="United States"/>
    <s v="North America"/>
    <s v="US4464131063"/>
    <n v="9.1000000000000004E-3"/>
  </r>
  <r>
    <s v="NATP"/>
    <x v="1"/>
    <x v="34"/>
    <n v="71176"/>
    <n v="25978528.239999998"/>
    <s v="USD"/>
    <s v="B1P5YY8"/>
    <s v="United States"/>
    <s v="North America"/>
    <s v="US0080731088"/>
    <n v="8.3000000000000001E-3"/>
  </r>
  <r>
    <s v="NATP"/>
    <x v="1"/>
    <x v="33"/>
    <n v="71426"/>
    <n v="25659166.239999998"/>
    <s v="EUR"/>
    <s v="BMT9L19"/>
    <s v="France"/>
    <s v="Europe"/>
    <s v="FR0014004L86"/>
    <n v="8.1000000000000013E-3"/>
  </r>
  <r>
    <s v="NATP"/>
    <x v="1"/>
    <x v="35"/>
    <n v="41290"/>
    <n v="24730232.600000001"/>
    <s v="USD"/>
    <s v="2159267"/>
    <s v="United States"/>
    <s v="North America"/>
    <s v="US1271903049"/>
    <n v="7.9000000000000008E-3"/>
  </r>
  <r>
    <s v="NATP"/>
    <x v="1"/>
    <x v="36"/>
    <n v="266738"/>
    <n v="23504952.559999999"/>
    <s v="USD"/>
    <s v="2507457"/>
    <s v="United States"/>
    <s v="North America"/>
    <s v="US00971T1016"/>
    <n v="7.4999999999999997E-3"/>
  </r>
  <r>
    <s v="NATP"/>
    <x v="1"/>
    <x v="37"/>
    <n v="231493"/>
    <n v="22264996.739999998"/>
    <s v="USD"/>
    <s v="B5367T7"/>
    <s v="United States"/>
    <s v="North America"/>
    <s v="US0995021062"/>
    <n v="7.1000000000000004E-3"/>
  </r>
  <r>
    <s v="NATP"/>
    <x v="1"/>
    <x v="38"/>
    <n v="3260328"/>
    <n v="21160410.280000001"/>
    <s v="TRY"/>
    <s v="B03MP41"/>
    <s v="Turkey"/>
    <s v="MENA"/>
    <s v="TRAASELS91H2"/>
    <n v="6.7000000000000002E-3"/>
  </r>
  <r>
    <s v="NATP"/>
    <x v="1"/>
    <x v="39"/>
    <n v="192781"/>
    <n v="20477197.82"/>
    <s v="USD"/>
    <s v="BTRFVH4"/>
    <s v="United States"/>
    <s v="North America"/>
    <s v="US4859241048"/>
    <n v="6.5000000000000006E-3"/>
  </r>
  <r>
    <s v="NATP"/>
    <x v="1"/>
    <x v="40"/>
    <n v="194913"/>
    <n v="20023980.66"/>
    <s v="KRW"/>
    <s v="B3N3363"/>
    <s v="South Korea"/>
    <s v="Asia"/>
    <s v="KR7047810007"/>
    <n v="6.4000000000000003E-3"/>
  </r>
  <r>
    <s v="NATP"/>
    <x v="1"/>
    <x v="41"/>
    <n v="2543872"/>
    <n v="17186945.530000001"/>
    <s v="GBP"/>
    <s v="B0WMWD0"/>
    <s v="United Kingdom"/>
    <s v="Europe"/>
    <s v="GB00B0WMWD03"/>
    <n v="5.5000000000000014E-3"/>
  </r>
  <r>
    <s v="NATP"/>
    <x v="1"/>
    <x v="42"/>
    <n v="160953"/>
    <n v="15457644.449999999"/>
    <s v="EUR"/>
    <s v="BS801X7"/>
    <s v="Germany"/>
    <s v="Europe"/>
    <s v="DE000TKMS001"/>
    <n v="4.8999999999999998E-3"/>
  </r>
  <r>
    <s v="NATP"/>
    <x v="1"/>
    <x v="43"/>
    <n v="776159"/>
    <n v="15434866.300000001"/>
    <s v="GBP"/>
    <s v="BYZDVK8"/>
    <s v="United Kingdom"/>
    <s v="Europe"/>
    <s v="GB00BYZDVK82"/>
    <n v="4.8999999999999998E-3"/>
  </r>
  <r>
    <s v="NATP"/>
    <x v="1"/>
    <x v="44"/>
    <n v="52784"/>
    <n v="14391557.6"/>
    <s v="USD"/>
    <s v="2601218"/>
    <s v="United States"/>
    <s v="North America"/>
    <s v="US6153942023"/>
    <n v="4.5999999999999999E-3"/>
  </r>
  <r>
    <s v="NATP"/>
    <x v="1"/>
    <x v="45"/>
    <n v="200289"/>
    <n v="14006209.77"/>
    <s v="USD"/>
    <s v="BJN4N02"/>
    <s v="United States"/>
    <s v="North America"/>
    <s v="US70202L1026"/>
    <n v="4.4000000000000003E-3"/>
  </r>
  <r>
    <s v="NATP"/>
    <x v="1"/>
    <x v="46"/>
    <n v="34038"/>
    <n v="12652056.369999999"/>
    <s v="KRW"/>
    <s v="BZ0RDZ1"/>
    <s v="South Korea"/>
    <s v="Asia"/>
    <s v="KR7079550000"/>
    <n v="4.0000000000000001E-3"/>
  </r>
  <r>
    <s v="NATP"/>
    <x v="1"/>
    <x v="47"/>
    <n v="374090"/>
    <n v="12580646.699999999"/>
    <s v="USD"/>
    <s v="BMZLFJ5"/>
    <s v="United States"/>
    <s v="North America"/>
    <s v="US0239391016"/>
    <n v="4.0000000000000001E-3"/>
  </r>
  <r>
    <s v="NATP"/>
    <x v="1"/>
    <x v="48"/>
    <n v="430049"/>
    <n v="11718835.25"/>
    <s v="USD"/>
    <s v="BP6JW21"/>
    <s v="United States"/>
    <s v="North America"/>
    <s v="US50155Q1004"/>
    <n v="3.7000000000000002E-3"/>
  </r>
  <r>
    <s v="NATP"/>
    <x v="1"/>
    <x v="49"/>
    <n v="241138"/>
    <n v="10730930.17"/>
    <s v="USD"/>
    <s v="B1HHB18"/>
    <s v="United States"/>
    <s v="North America"/>
    <s v="US48242W1062"/>
    <n v="3.3999999999999998E-3"/>
  </r>
  <r>
    <s v="NATP"/>
    <x v="1"/>
    <x v="54"/>
    <n v="202069"/>
    <n v="10656726.74"/>
    <s v="KRW"/>
    <s v="BJN3H96"/>
    <s v="South Korea"/>
    <s v="Asia"/>
    <s v="KR7272210006"/>
    <n v="3.3999999999999998E-3"/>
  </r>
  <r>
    <s v="NATP"/>
    <x v="1"/>
    <x v="50"/>
    <n v="110565"/>
    <n v="10335616.199999999"/>
    <s v="USD"/>
    <s v="2144047"/>
    <s v="United States"/>
    <s v="North America"/>
    <s v="US5893781089"/>
    <n v="3.3E-3"/>
  </r>
  <r>
    <s v="NATP"/>
    <x v="1"/>
    <x v="51"/>
    <n v="86663"/>
    <n v="9881315.2599999998"/>
    <s v="USD"/>
    <s v="BDTZZG7"/>
    <s v="United States"/>
    <s v="North America"/>
    <s v="US8086251076"/>
    <n v="3.0999999999999999E-3"/>
  </r>
  <r>
    <s v="NATP"/>
    <x v="1"/>
    <x v="52"/>
    <n v="67795"/>
    <n v="9026904.25"/>
    <s v="USD"/>
    <s v="B7XJTN8"/>
    <s v="United States"/>
    <s v="North America"/>
    <s v="US74758T3032"/>
    <n v="2.8999999999999998E-3"/>
  </r>
  <r>
    <s v="NATP"/>
    <x v="1"/>
    <x v="53"/>
    <n v="574085"/>
    <n v="8680165.1999999993"/>
    <s v="USD"/>
    <s v="BP7L1B8"/>
    <s v="United States"/>
    <s v="North America"/>
    <s v="US81730H1095"/>
    <n v="2.8E-3"/>
  </r>
  <r>
    <s v="NATP"/>
    <x v="1"/>
    <x v="55"/>
    <n v="202718"/>
    <n v="7145809.5"/>
    <s v="USD"/>
    <s v="BJZ2ZR5"/>
    <s v="United States"/>
    <s v="North America"/>
    <s v="US9222801022"/>
    <n v="2.3E-3"/>
  </r>
  <r>
    <s v="NATP"/>
    <x v="1"/>
    <x v="57"/>
    <n v="2408606"/>
    <n v="6468942.4699999997"/>
    <s v="AUD"/>
    <s v="BYV1JW4"/>
    <s v="Australia"/>
    <s v="Asia"/>
    <s v="AU000000DRO2"/>
    <n v="2.0999999999999999E-3"/>
  </r>
  <r>
    <s v="NATP"/>
    <x v="1"/>
    <x v="56"/>
    <n v="1612604"/>
    <n v="6192399.3600000003"/>
    <s v="USD"/>
    <s v="BCBHZ42"/>
    <s v="Canada"/>
    <s v="North America"/>
    <s v="CA09228F1036"/>
    <n v="2E-3"/>
  </r>
  <r>
    <s v="NATP"/>
    <x v="1"/>
    <x v="58"/>
    <n v="147732"/>
    <n v="6055534.6799999997"/>
    <s v="USD"/>
    <s v="BNSNZQ2"/>
    <s v="United States"/>
    <s v="North America"/>
    <s v="US52661A1088"/>
    <n v="1.9E-3"/>
  </r>
  <r>
    <s v="NATP"/>
    <x v="1"/>
    <x v="59"/>
    <n v="225508"/>
    <n v="5247571.16"/>
    <s v="USD"/>
    <s v="BF7J7N6"/>
    <s v="United States"/>
    <s v="North America"/>
    <s v="US88025T1025"/>
    <n v="1.6999999999999999E-3"/>
  </r>
  <r>
    <s v="NATP"/>
    <x v="1"/>
    <x v="60"/>
    <n v="387269675.56"/>
    <n v="5655060.0800000001"/>
    <s v="USD"/>
    <s v="CASH"/>
    <s v="Cash"/>
    <s v="Cash"/>
    <s v="NONE"/>
    <n v="1.6000000000000001E-3"/>
  </r>
  <r>
    <s v="NATP"/>
    <x v="1"/>
    <x v="15"/>
    <n v="0"/>
    <n v="3117.04"/>
    <s v="SEK"/>
    <s v="5469554"/>
    <s v="Sweden"/>
    <s v="Europe"/>
    <s v="SE0021921269"/>
    <n v="0"/>
  </r>
  <r>
    <s v="NATP"/>
    <x v="1"/>
    <x v="28"/>
    <n v="0"/>
    <n v="69961.69"/>
    <s v="NOK"/>
    <s v="5208241"/>
    <s v="Norway"/>
    <s v="Europe"/>
    <s v="NO0003043309"/>
    <n v="0"/>
  </r>
  <r>
    <s v="NATP"/>
    <x v="1"/>
    <x v="61"/>
    <n v="0"/>
    <n v="4509.7"/>
    <s v="SEK"/>
    <s v="B06G108"/>
    <s v="Sweden"/>
    <s v="Europe"/>
    <s v="SE0001200015"/>
    <n v="0"/>
  </r>
  <r>
    <s v="NATP"/>
    <x v="2"/>
    <x v="0"/>
    <n v="5937362"/>
    <n v="164275038.71000001"/>
    <s v="GBP"/>
    <s v="0263494"/>
    <s v="United Kingdom"/>
    <s v="Europe"/>
    <s v="GB0002634946"/>
    <n v="5.0900000000000001E-2"/>
  </r>
  <r>
    <s v="NATP"/>
    <x v="2"/>
    <x v="1"/>
    <n v="71886"/>
    <n v="159039103.65000001"/>
    <s v="EUR"/>
    <s v="5334588"/>
    <s v="Germany"/>
    <s v="Europe"/>
    <s v="DE0007030009"/>
    <n v="4.9299999999999997E-2"/>
  </r>
  <r>
    <s v="NATP"/>
    <x v="2"/>
    <x v="4"/>
    <n v="265313"/>
    <n v="157847969.34999999"/>
    <s v="USD"/>
    <s v="2522096"/>
    <s v="United States"/>
    <s v="North America"/>
    <s v="US5398301094"/>
    <n v="4.8899999999999999E-2"/>
  </r>
  <r>
    <s v="NATP"/>
    <x v="2"/>
    <x v="2"/>
    <n v="417214"/>
    <n v="153908609.61000001"/>
    <s v="EUR"/>
    <s v="B058TZ6"/>
    <s v="France"/>
    <s v="Europe"/>
    <s v="FR0000073272"/>
    <n v="4.7699999999999992E-2"/>
  </r>
  <r>
    <s v="NATP"/>
    <x v="2"/>
    <x v="3"/>
    <n v="750556"/>
    <n v="151071911.68000001"/>
    <s v="USD"/>
    <s v="BM5M5Y3"/>
    <s v="United States"/>
    <s v="North America"/>
    <s v="US75513E1010"/>
    <n v="4.6799999999999987E-2"/>
  </r>
  <r>
    <s v="NATP"/>
    <x v="2"/>
    <x v="7"/>
    <n v="216672"/>
    <n v="147063953.28"/>
    <s v="USD"/>
    <s v="2648806"/>
    <s v="United States"/>
    <s v="North America"/>
    <s v="US6668071029"/>
    <n v="4.5599999999999988E-2"/>
  </r>
  <r>
    <s v="NATP"/>
    <x v="2"/>
    <x v="5"/>
    <n v="1836765"/>
    <n v="144516670.19999999"/>
    <s v="USD"/>
    <s v="2198163"/>
    <s v="United States"/>
    <s v="North America"/>
    <s v="US17275R1023"/>
    <n v="4.4800000000000013E-2"/>
  </r>
  <r>
    <s v="NATP"/>
    <x v="2"/>
    <x v="6"/>
    <n v="381215"/>
    <n v="140249975.19999999"/>
    <s v="USD"/>
    <s v="2365161"/>
    <s v="United States"/>
    <s v="North America"/>
    <s v="US3695501086"/>
    <n v="4.3499999999999997E-2"/>
  </r>
  <r>
    <s v="NATP"/>
    <x v="2"/>
    <x v="11"/>
    <n v="352882"/>
    <n v="127228076.28"/>
    <s v="USD"/>
    <s v="BK9DTN5"/>
    <s v="United States"/>
    <s v="North America"/>
    <s v="US5024311095"/>
    <n v="3.9399999999999998E-2"/>
  </r>
  <r>
    <s v="NATP"/>
    <x v="2"/>
    <x v="9"/>
    <n v="259140"/>
    <n v="123521672.40000001"/>
    <s v="USD"/>
    <s v="BJJP138"/>
    <s v="United States"/>
    <s v="North America"/>
    <s v="US22788C1053"/>
    <n v="3.8300000000000001E-2"/>
  </r>
  <r>
    <s v="NATP"/>
    <x v="2"/>
    <x v="8"/>
    <n v="715551"/>
    <n v="118566800.7"/>
    <s v="USD"/>
    <s v="BN78DQ4"/>
    <s v="United States"/>
    <s v="North America"/>
    <s v="US69608A1088"/>
    <n v="3.6700000000000003E-2"/>
  </r>
  <r>
    <s v="NATP"/>
    <x v="2"/>
    <x v="12"/>
    <n v="361559"/>
    <n v="112744104.09"/>
    <s v="EUR"/>
    <s v="4162791"/>
    <s v="France"/>
    <s v="Europe"/>
    <s v="FR0000121329"/>
    <n v="3.49E-2"/>
  </r>
  <r>
    <s v="NATP"/>
    <x v="2"/>
    <x v="10"/>
    <n v="609259"/>
    <n v="111799026.5"/>
    <s v="USD"/>
    <s v="B87ZMX0"/>
    <s v="United States"/>
    <s v="North America"/>
    <s v="US6974351057"/>
    <n v="3.4599999999999999E-2"/>
  </r>
  <r>
    <s v="NATP"/>
    <x v="2"/>
    <x v="13"/>
    <n v="1207413"/>
    <n v="98657716.230000004"/>
    <s v="USD"/>
    <s v="B5B2106"/>
    <s v="United States"/>
    <s v="North America"/>
    <s v="US34959E1091"/>
    <n v="3.0599999999999999E-2"/>
  </r>
  <r>
    <s v="NATP"/>
    <x v="2"/>
    <x v="15"/>
    <n v="1013334"/>
    <n v="82003886.75"/>
    <s v="SEK"/>
    <s v="BPXZH27"/>
    <s v="Sweden"/>
    <s v="Europe"/>
    <s v="SE0021921269"/>
    <n v="2.5399999999999999E-2"/>
  </r>
  <r>
    <s v="NATP"/>
    <x v="2"/>
    <x v="14"/>
    <n v="1109566"/>
    <n v="76572090.530000001"/>
    <s v="EUR"/>
    <s v="B0DJNG0"/>
    <s v="Italy"/>
    <s v="Europe"/>
    <s v="IT0003856405"/>
    <n v="2.3699999999999999E-2"/>
  </r>
  <r>
    <s v="NATP"/>
    <x v="2"/>
    <x v="18"/>
    <n v="84758"/>
    <n v="72260524.400000006"/>
    <s v="KRW"/>
    <s v="6772671"/>
    <s v="South Korea"/>
    <s v="Asia"/>
    <s v="KR7012450003"/>
    <n v="2.24E-2"/>
  </r>
  <r>
    <s v="NATP"/>
    <x v="2"/>
    <x v="16"/>
    <n v="799389"/>
    <n v="69546843"/>
    <s v="USD"/>
    <s v="BT6C8Z3"/>
    <s v="United States"/>
    <s v="North America"/>
    <s v="US7731211089"/>
    <n v="2.1499999999999998E-2"/>
  </r>
  <r>
    <s v="NATP"/>
    <x v="2"/>
    <x v="17"/>
    <n v="139312"/>
    <n v="62069068.479999997"/>
    <s v="USD"/>
    <s v="BQT3XY6"/>
    <s v="Israel"/>
    <s v="MENA"/>
    <s v="IL0011334468"/>
    <n v="1.9199999999999998E-2"/>
  </r>
  <r>
    <s v="NATP"/>
    <x v="2"/>
    <x v="19"/>
    <n v="2813291"/>
    <n v="57798334.960000001"/>
    <s v="GBP"/>
    <s v="0969703"/>
    <s v="United Kingdom"/>
    <s v="Europe"/>
    <s v="GB0009697037"/>
    <n v="1.7899999999999999E-2"/>
  </r>
  <r>
    <s v="NATP"/>
    <x v="2"/>
    <x v="20"/>
    <n v="71820"/>
    <n v="52249752.280000001"/>
    <s v="ILS"/>
    <s v="6308913"/>
    <s v="Israel"/>
    <s v="MENA"/>
    <s v="IL0010811243"/>
    <n v="1.6199999999999999E-2"/>
  </r>
  <r>
    <s v="NATP"/>
    <x v="2"/>
    <x v="24"/>
    <n v="70962"/>
    <n v="46847693.159999996"/>
    <s v="USD"/>
    <s v="2241205"/>
    <s v="United States"/>
    <s v="North America"/>
    <s v="US2315611010"/>
    <n v="1.4500000000000001E-2"/>
  </r>
  <r>
    <s v="NATP"/>
    <x v="2"/>
    <x v="21"/>
    <n v="240668"/>
    <n v="45041016.200000003"/>
    <s v="USD"/>
    <s v="BDV82B8"/>
    <s v="United States"/>
    <s v="North America"/>
    <s v="US5253271028"/>
    <n v="1.4E-2"/>
  </r>
  <r>
    <s v="NATP"/>
    <x v="2"/>
    <x v="22"/>
    <n v="231582"/>
    <n v="42365611.079999998"/>
    <s v="USD"/>
    <s v="2181334"/>
    <s v="Israel"/>
    <s v="MENA"/>
    <s v="IL0010824113"/>
    <n v="1.3100000000000001E-2"/>
  </r>
  <r>
    <s v="NATP"/>
    <x v="2"/>
    <x v="23"/>
    <n v="188128"/>
    <n v="41326077.759999998"/>
    <s v="USD"/>
    <s v="BZ00V34"/>
    <s v="United States"/>
    <s v="North America"/>
    <s v="US98980G1022"/>
    <n v="1.2800000000000001E-2"/>
  </r>
  <r>
    <s v="NATP"/>
    <x v="2"/>
    <x v="28"/>
    <n v="1132549"/>
    <n v="38075675.780000001"/>
    <s v="NOK"/>
    <s v="BSTRB82"/>
    <s v="Norway"/>
    <s v="Europe"/>
    <s v="NO0013536151"/>
    <n v="1.18E-2"/>
  </r>
  <r>
    <s v="NATP"/>
    <x v="2"/>
    <x v="26"/>
    <n v="312779"/>
    <n v="36926688.740000002"/>
    <s v="USD"/>
    <s v="2512149"/>
    <s v="United States"/>
    <s v="North America"/>
    <s v="US50077B2079"/>
    <n v="1.14E-2"/>
  </r>
  <r>
    <s v="NATP"/>
    <x v="2"/>
    <x v="25"/>
    <n v="172288"/>
    <n v="36593971.200000003"/>
    <s v="USD"/>
    <s v="BZ0W624"/>
    <s v="United States"/>
    <s v="North America"/>
    <s v="US05605H1005"/>
    <n v="1.1299999999999999E-2"/>
  </r>
  <r>
    <s v="NATP"/>
    <x v="2"/>
    <x v="27"/>
    <n v="320586"/>
    <n v="33335301.670000002"/>
    <s v="EUR"/>
    <s v="BN0SDX8"/>
    <s v="Germany"/>
    <s v="Europe"/>
    <s v="DE000HAG0005"/>
    <n v="1.03E-2"/>
  </r>
  <r>
    <s v="NATP"/>
    <x v="2"/>
    <x v="32"/>
    <n v="73616"/>
    <n v="31124108.640000001"/>
    <s v="USD"/>
    <s v="B40SSC9"/>
    <s v="United States"/>
    <s v="North America"/>
    <s v="US4464131063"/>
    <n v="9.5999999999999992E-3"/>
  </r>
  <r>
    <s v="NATP"/>
    <x v="2"/>
    <x v="29"/>
    <n v="432644"/>
    <n v="30151874.09"/>
    <s v="EUR"/>
    <s v="BMD6RR4"/>
    <s v="Germany"/>
    <s v="Europe"/>
    <s v="DE000RENK730"/>
    <n v="9.300000000000001E-3"/>
  </r>
  <r>
    <s v="NATP"/>
    <x v="2"/>
    <x v="30"/>
    <n v="316864"/>
    <n v="28980381.440000001"/>
    <s v="USD"/>
    <s v="BDFZSP1"/>
    <s v="United States"/>
    <s v="North America"/>
    <s v="US6792951054"/>
    <n v="9.0000000000000011E-3"/>
  </r>
  <r>
    <s v="NATP"/>
    <x v="2"/>
    <x v="31"/>
    <n v="199619"/>
    <n v="29198394.48"/>
    <s v="KRW"/>
    <s v="BFPM3C8"/>
    <s v="South Korea"/>
    <s v="Asia"/>
    <s v="KR7064350002"/>
    <n v="9.0000000000000011E-3"/>
  </r>
  <r>
    <s v="NATP"/>
    <x v="2"/>
    <x v="33"/>
    <n v="71186"/>
    <n v="28451255.989999998"/>
    <s v="EUR"/>
    <s v="BMT9L19"/>
    <s v="France"/>
    <s v="Europe"/>
    <s v="FR0014004L86"/>
    <n v="8.8000000000000005E-3"/>
  </r>
  <r>
    <s v="NATP"/>
    <x v="2"/>
    <x v="36"/>
    <n v="265838"/>
    <n v="27450431.879999999"/>
    <s v="USD"/>
    <s v="2507457"/>
    <s v="United States"/>
    <s v="North America"/>
    <s v="US00971T1016"/>
    <n v="8.5000000000000006E-3"/>
  </r>
  <r>
    <s v="NATP"/>
    <x v="2"/>
    <x v="35"/>
    <n v="41150"/>
    <n v="26468091.5"/>
    <s v="USD"/>
    <s v="2159267"/>
    <s v="United States"/>
    <s v="North America"/>
    <s v="US1271903049"/>
    <n v="8.199999999999999E-3"/>
  </r>
  <r>
    <s v="NATP"/>
    <x v="2"/>
    <x v="38"/>
    <n v="3249316"/>
    <n v="23244558.260000002"/>
    <s v="TRY"/>
    <s v="B03MP41"/>
    <s v="Turkey"/>
    <s v="MENA"/>
    <s v="TRAASELS91H2"/>
    <n v="7.1999999999999998E-3"/>
  </r>
  <r>
    <s v="NATP"/>
    <x v="2"/>
    <x v="34"/>
    <n v="70936"/>
    <n v="21959657.52"/>
    <s v="USD"/>
    <s v="B1P5YY8"/>
    <s v="United States"/>
    <s v="North America"/>
    <s v="US0080731088"/>
    <n v="6.7999999999999996E-3"/>
  </r>
  <r>
    <s v="NATP"/>
    <x v="2"/>
    <x v="40"/>
    <n v="194253"/>
    <n v="22032222.41"/>
    <s v="KRW"/>
    <s v="B3N3363"/>
    <s v="South Korea"/>
    <s v="Asia"/>
    <s v="KR7047810007"/>
    <n v="6.7999999999999996E-3"/>
  </r>
  <r>
    <s v="NATP"/>
    <x v="2"/>
    <x v="39"/>
    <n v="192129"/>
    <n v="21775900.859999999"/>
    <s v="USD"/>
    <s v="BTRFVH4"/>
    <s v="United States"/>
    <s v="North America"/>
    <s v="US4859241048"/>
    <n v="6.7000000000000002E-3"/>
  </r>
  <r>
    <s v="NATP"/>
    <x v="2"/>
    <x v="37"/>
    <n v="230713"/>
    <n v="20662656.280000001"/>
    <s v="USD"/>
    <s v="B5367T7"/>
    <s v="United States"/>
    <s v="North America"/>
    <s v="US0995021062"/>
    <n v="6.4000000000000003E-3"/>
  </r>
  <r>
    <s v="NATP"/>
    <x v="2"/>
    <x v="42"/>
    <n v="160409"/>
    <n v="18673609.489999998"/>
    <s v="EUR"/>
    <s v="BS801X7"/>
    <s v="Germany"/>
    <s v="Europe"/>
    <s v="DE000TKMS001"/>
    <n v="5.7999999999999996E-3"/>
  </r>
  <r>
    <s v="NATP"/>
    <x v="2"/>
    <x v="41"/>
    <n v="2535280"/>
    <n v="18181879.84"/>
    <s v="GBP"/>
    <s v="B0WMWD0"/>
    <s v="United Kingdom"/>
    <s v="Europe"/>
    <s v="GB00B0WMWD03"/>
    <n v="5.6000000000000008E-3"/>
  </r>
  <r>
    <s v="NATP"/>
    <x v="2"/>
    <x v="44"/>
    <n v="52604"/>
    <n v="15131014.560000001"/>
    <s v="USD"/>
    <s v="2601218"/>
    <s v="United States"/>
    <s v="North America"/>
    <s v="US6153942023"/>
    <n v="4.6999999999999993E-3"/>
  </r>
  <r>
    <s v="NATP"/>
    <x v="2"/>
    <x v="45"/>
    <n v="199613"/>
    <n v="14254364.33"/>
    <s v="USD"/>
    <s v="BJN4N02"/>
    <s v="United States"/>
    <s v="North America"/>
    <s v="US70202L1026"/>
    <n v="4.4000000000000003E-3"/>
  </r>
  <r>
    <s v="NATP"/>
    <x v="2"/>
    <x v="43"/>
    <n v="606729"/>
    <n v="13474371.470000001"/>
    <s v="GBP"/>
    <s v="BYZDVK8"/>
    <s v="United Kingdom"/>
    <s v="Europe"/>
    <s v="GB00BYZDVK82"/>
    <n v="4.1999999999999997E-3"/>
  </r>
  <r>
    <s v="NATP"/>
    <x v="2"/>
    <x v="47"/>
    <n v="372826"/>
    <n v="13186855.619999999"/>
    <s v="USD"/>
    <s v="BMZLFJ5"/>
    <s v="United States"/>
    <s v="North America"/>
    <s v="US0239391016"/>
    <n v="4.0999999999999986E-3"/>
  </r>
  <r>
    <s v="NATP"/>
    <x v="2"/>
    <x v="54"/>
    <n v="201385"/>
    <n v="12200509.01"/>
    <s v="KRW"/>
    <s v="BJN3H96"/>
    <s v="South Korea"/>
    <s v="Asia"/>
    <s v="KR7272210006"/>
    <n v="3.8E-3"/>
  </r>
  <r>
    <s v="NATP"/>
    <x v="2"/>
    <x v="46"/>
    <n v="33922"/>
    <n v="12011524.6"/>
    <s v="KRW"/>
    <s v="BZ0RDZ1"/>
    <s v="South Korea"/>
    <s v="Asia"/>
    <s v="KR7079550000"/>
    <n v="3.7000000000000002E-3"/>
  </r>
  <r>
    <s v="NATP"/>
    <x v="2"/>
    <x v="50"/>
    <n v="110193"/>
    <n v="11133900.720000001"/>
    <s v="USD"/>
    <s v="2144047"/>
    <s v="United States"/>
    <s v="North America"/>
    <s v="US5893781089"/>
    <n v="3.3999999999999998E-3"/>
  </r>
  <r>
    <s v="NATP"/>
    <x v="2"/>
    <x v="49"/>
    <n v="240322"/>
    <n v="10369894.300000001"/>
    <s v="USD"/>
    <s v="B1HHB18"/>
    <s v="United States"/>
    <s v="North America"/>
    <s v="US48242W1062"/>
    <n v="3.2000000000000002E-3"/>
  </r>
  <r>
    <s v="NATP"/>
    <x v="2"/>
    <x v="48"/>
    <n v="428597"/>
    <n v="10213466.51"/>
    <s v="USD"/>
    <s v="BP6JW21"/>
    <s v="United States"/>
    <s v="North America"/>
    <s v="US50155Q1004"/>
    <n v="3.2000000000000002E-3"/>
  </r>
  <r>
    <s v="NATP"/>
    <x v="2"/>
    <x v="52"/>
    <n v="67567"/>
    <n v="8986411"/>
    <s v="USD"/>
    <s v="B7XJTN8"/>
    <s v="United States"/>
    <s v="North America"/>
    <s v="US74758T3032"/>
    <n v="2.8E-3"/>
  </r>
  <r>
    <s v="NATP"/>
    <x v="2"/>
    <x v="51"/>
    <n v="86371"/>
    <n v="8983951.1699999999"/>
    <s v="USD"/>
    <s v="BDTZZG7"/>
    <s v="United States"/>
    <s v="North America"/>
    <s v="US8086251076"/>
    <n v="2.8E-3"/>
  </r>
  <r>
    <s v="NATP"/>
    <x v="2"/>
    <x v="53"/>
    <n v="572145"/>
    <n v="8645110.9499999993"/>
    <s v="USD"/>
    <s v="BP7L1B8"/>
    <s v="United States"/>
    <s v="North America"/>
    <s v="US81730H1095"/>
    <n v="2.7000000000000001E-3"/>
  </r>
  <r>
    <s v="NATP"/>
    <x v="2"/>
    <x v="57"/>
    <n v="2400470"/>
    <n v="6989158.04"/>
    <s v="AUD"/>
    <s v="BYV1JW4"/>
    <s v="Australia"/>
    <s v="Asia"/>
    <s v="AU000000DRO2"/>
    <n v="2.2000000000000001E-3"/>
  </r>
  <r>
    <s v="NATP"/>
    <x v="2"/>
    <x v="55"/>
    <n v="202034"/>
    <n v="6911583.1399999997"/>
    <s v="USD"/>
    <s v="BJZ2ZR5"/>
    <s v="United States"/>
    <s v="North America"/>
    <s v="US9222801022"/>
    <n v="2.0999999999999999E-3"/>
  </r>
  <r>
    <s v="NATP"/>
    <x v="2"/>
    <x v="58"/>
    <n v="147232"/>
    <n v="6207301.1200000001"/>
    <s v="USD"/>
    <s v="BNSNZQ2"/>
    <s v="United States"/>
    <s v="North America"/>
    <s v="US52661A1088"/>
    <n v="1.9E-3"/>
  </r>
  <r>
    <s v="NATP"/>
    <x v="2"/>
    <x v="56"/>
    <n v="1607156"/>
    <n v="6107192.7999999998"/>
    <s v="USD"/>
    <s v="BCBHZ42"/>
    <s v="Canada"/>
    <s v="North America"/>
    <s v="CA09228F1036"/>
    <n v="1.9E-3"/>
  </r>
  <r>
    <s v="NATP"/>
    <x v="2"/>
    <x v="59"/>
    <n v="252398"/>
    <n v="5742054.5"/>
    <s v="USD"/>
    <s v="BF7J7N6"/>
    <s v="United States"/>
    <s v="North America"/>
    <s v="US88025T1025"/>
    <n v="1.8E-3"/>
  </r>
  <r>
    <s v="NATP"/>
    <x v="2"/>
    <x v="60"/>
    <n v="384562478.91000003"/>
    <n v="4435953.9399999985"/>
    <s v="USD"/>
    <s v="CASH"/>
    <s v="Cash"/>
    <s v="Cash"/>
    <s v="NONE"/>
    <n v="1.2999999999999999E-3"/>
  </r>
  <r>
    <s v="NATP"/>
    <x v="2"/>
    <x v="62"/>
    <n v="20432"/>
    <n v="599679.19999999995"/>
    <s v="USD"/>
    <s v="BPK4SR9"/>
    <s v="United States"/>
    <s v="North America"/>
    <s v="US31816X1063"/>
    <n v="2.0000000000000001E-4"/>
  </r>
  <r>
    <s v="NATP"/>
    <x v="2"/>
    <x v="28"/>
    <n v="0"/>
    <n v="73232.42"/>
    <s v="NOK"/>
    <s v="5208241"/>
    <s v="Norway"/>
    <s v="Europe"/>
    <s v="NO0003043309"/>
    <n v="0"/>
  </r>
  <r>
    <s v="NATP"/>
    <x v="2"/>
    <x v="61"/>
    <n v="0"/>
    <n v="4699.0600000000004"/>
    <s v="SEK"/>
    <s v="B06G108"/>
    <s v="Sweden"/>
    <s v="Europe"/>
    <s v="SE0001200015"/>
    <n v="0"/>
  </r>
  <r>
    <s v="NATP"/>
    <x v="2"/>
    <x v="15"/>
    <n v="0"/>
    <n v="3247.92"/>
    <s v="SEK"/>
    <s v="5469554"/>
    <s v="Sweden"/>
    <s v="Europe"/>
    <s v="SE0021921269"/>
    <n v="0"/>
  </r>
  <r>
    <s v="NATP"/>
    <x v="3"/>
    <x v="4"/>
    <n v="243566"/>
    <n v="154907976"/>
    <s v="USD"/>
    <s v="2522096"/>
    <s v="United States"/>
    <s v="North America"/>
    <s v="US5398301094"/>
    <n v="0.05"/>
  </r>
  <r>
    <s v="NATP"/>
    <x v="3"/>
    <x v="5"/>
    <n v="1912860"/>
    <n v="154253030.40000001"/>
    <s v="USD"/>
    <s v="2198163"/>
    <s v="United States"/>
    <s v="North America"/>
    <s v="US17275R1023"/>
    <n v="4.9799999999999997E-2"/>
  </r>
  <r>
    <s v="NATP"/>
    <x v="3"/>
    <x v="2"/>
    <n v="428028"/>
    <n v="152529592.72"/>
    <s v="EUR"/>
    <s v="B058TZ6"/>
    <s v="France"/>
    <s v="Europe"/>
    <s v="FR0000073272"/>
    <n v="4.9200000000000001E-2"/>
  </r>
  <r>
    <s v="NATP"/>
    <x v="3"/>
    <x v="0"/>
    <n v="5710841"/>
    <n v="149578661.58000001"/>
    <s v="GBP"/>
    <s v="0263494"/>
    <s v="United Kingdom"/>
    <s v="Europe"/>
    <s v="GB0002634946"/>
    <n v="4.8300000000000003E-2"/>
  </r>
  <r>
    <s v="NATP"/>
    <x v="3"/>
    <x v="7"/>
    <n v="213462"/>
    <n v="146225739.24000001"/>
    <s v="USD"/>
    <s v="2648806"/>
    <s v="United States"/>
    <s v="North America"/>
    <s v="US6668071029"/>
    <n v="4.7199999999999999E-2"/>
  </r>
  <r>
    <s v="NATP"/>
    <x v="3"/>
    <x v="1"/>
    <n v="70920"/>
    <n v="144683625.41999999"/>
    <s v="EUR"/>
    <s v="5334588"/>
    <s v="Germany"/>
    <s v="Europe"/>
    <s v="DE0007030009"/>
    <n v="4.6699999999999998E-2"/>
  </r>
  <r>
    <s v="NATP"/>
    <x v="3"/>
    <x v="3"/>
    <n v="714547"/>
    <n v="143688256.22999999"/>
    <s v="USD"/>
    <s v="BM5M5Y3"/>
    <s v="United States"/>
    <s v="North America"/>
    <s v="US75513E1010"/>
    <n v="4.6399999999999997E-2"/>
  </r>
  <r>
    <s v="NATP"/>
    <x v="3"/>
    <x v="9"/>
    <n v="316916"/>
    <n v="139078586.59999999"/>
    <s v="USD"/>
    <s v="BJJP138"/>
    <s v="United States"/>
    <s v="North America"/>
    <s v="US22788C1053"/>
    <n v="4.4900000000000002E-2"/>
  </r>
  <r>
    <s v="NATP"/>
    <x v="3"/>
    <x v="6"/>
    <n v="390645"/>
    <n v="135796640.55000001"/>
    <s v="USD"/>
    <s v="2365161"/>
    <s v="United States"/>
    <s v="North America"/>
    <s v="US3695501086"/>
    <n v="4.3799999999999999E-2"/>
  </r>
  <r>
    <s v="NATP"/>
    <x v="3"/>
    <x v="10"/>
    <n v="762296"/>
    <n v="133721964.31999999"/>
    <s v="USD"/>
    <s v="B87ZMX0"/>
    <s v="United States"/>
    <s v="North America"/>
    <s v="US6974351057"/>
    <n v="4.3200000000000002E-2"/>
  </r>
  <r>
    <s v="NATP"/>
    <x v="3"/>
    <x v="8"/>
    <n v="832514"/>
    <n v="123012268.64"/>
    <s v="USD"/>
    <s v="BN78DQ4"/>
    <s v="United States"/>
    <s v="North America"/>
    <s v="US69608A1088"/>
    <n v="3.9699999999999999E-2"/>
  </r>
  <r>
    <s v="NATP"/>
    <x v="3"/>
    <x v="11"/>
    <n v="345070"/>
    <n v="117406616.8"/>
    <s v="USD"/>
    <s v="BK9DTN5"/>
    <s v="United States"/>
    <s v="North America"/>
    <s v="US5024311095"/>
    <n v="3.7900000000000003E-2"/>
  </r>
  <r>
    <s v="NATP"/>
    <x v="3"/>
    <x v="12"/>
    <n v="336493"/>
    <n v="101975684.27"/>
    <s v="EUR"/>
    <s v="4162791"/>
    <s v="France"/>
    <s v="Europe"/>
    <s v="FR0000121329"/>
    <n v="3.2899999999999999E-2"/>
  </r>
  <r>
    <s v="NATP"/>
    <x v="3"/>
    <x v="13"/>
    <n v="1137195"/>
    <n v="92442581.549999997"/>
    <s v="USD"/>
    <s v="B5B2106"/>
    <s v="United States"/>
    <s v="North America"/>
    <s v="US34959E1091"/>
    <n v="2.98E-2"/>
  </r>
  <r>
    <s v="NATP"/>
    <x v="3"/>
    <x v="15"/>
    <n v="961629"/>
    <n v="72602008.230000004"/>
    <s v="SEK"/>
    <s v="BPXZH27"/>
    <s v="Sweden"/>
    <s v="Europe"/>
    <s v="SE0021921269"/>
    <n v="2.3400000000000001E-2"/>
  </r>
  <r>
    <s v="NATP"/>
    <x v="3"/>
    <x v="18"/>
    <n v="84864"/>
    <n v="71965622.659999996"/>
    <s v="KRW"/>
    <s v="6772671"/>
    <s v="South Korea"/>
    <s v="Asia"/>
    <s v="KR7012450003"/>
    <n v="2.3199999999999998E-2"/>
  </r>
  <r>
    <s v="NATP"/>
    <x v="3"/>
    <x v="14"/>
    <n v="1052827"/>
    <n v="69473981.799999997"/>
    <s v="EUR"/>
    <s v="B0DJNG0"/>
    <s v="Italy"/>
    <s v="Europe"/>
    <s v="IT0003856405"/>
    <n v="2.24E-2"/>
  </r>
  <r>
    <s v="NATP"/>
    <x v="3"/>
    <x v="16"/>
    <n v="899766"/>
    <n v="66717648.899999999"/>
    <s v="USD"/>
    <s v="BT6C8Z3"/>
    <s v="United States"/>
    <s v="North America"/>
    <s v="US7731211089"/>
    <n v="2.1499999999999998E-2"/>
  </r>
  <r>
    <s v="NATP"/>
    <x v="3"/>
    <x v="17"/>
    <n v="132203"/>
    <n v="56486375.810000002"/>
    <s v="USD"/>
    <s v="BQT3XY6"/>
    <s v="Israel"/>
    <s v="MENA"/>
    <s v="IL0011334468"/>
    <n v="1.8200000000000001E-2"/>
  </r>
  <r>
    <s v="NATP"/>
    <x v="3"/>
    <x v="19"/>
    <n v="2721947"/>
    <n v="52820905.829999998"/>
    <s v="GBP"/>
    <s v="0969703"/>
    <s v="United Kingdom"/>
    <s v="Europe"/>
    <s v="GB0009697037"/>
    <n v="1.7000000000000001E-2"/>
  </r>
  <r>
    <s v="NATP"/>
    <x v="3"/>
    <x v="20"/>
    <n v="70391"/>
    <n v="49485602.799999997"/>
    <s v="ILS"/>
    <s v="6308913"/>
    <s v="Israel"/>
    <s v="MENA"/>
    <s v="IL0010811243"/>
    <n v="1.6E-2"/>
  </r>
  <r>
    <s v="NATP"/>
    <x v="3"/>
    <x v="24"/>
    <n v="67977"/>
    <n v="45136048.229999997"/>
    <s v="USD"/>
    <s v="2241205"/>
    <s v="United States"/>
    <s v="North America"/>
    <s v="US2315611010"/>
    <n v="1.46E-2"/>
  </r>
  <r>
    <s v="NATP"/>
    <x v="3"/>
    <x v="21"/>
    <n v="234868"/>
    <n v="44164578.719999999"/>
    <s v="USD"/>
    <s v="BDV82B8"/>
    <s v="United States"/>
    <s v="North America"/>
    <s v="US5253271028"/>
    <n v="1.43E-2"/>
  </r>
  <r>
    <s v="NATP"/>
    <x v="3"/>
    <x v="22"/>
    <n v="212707"/>
    <n v="38331928.469999999"/>
    <s v="USD"/>
    <s v="2181334"/>
    <s v="Israel"/>
    <s v="MENA"/>
    <s v="IL0010824113"/>
    <n v="1.24E-2"/>
  </r>
  <r>
    <s v="NATP"/>
    <x v="3"/>
    <x v="23"/>
    <n v="189843"/>
    <n v="38084404.229999997"/>
    <s v="USD"/>
    <s v="BZ00V34"/>
    <s v="United States"/>
    <s v="North America"/>
    <s v="US98980G1022"/>
    <n v="1.23E-2"/>
  </r>
  <r>
    <s v="NATP"/>
    <x v="3"/>
    <x v="28"/>
    <n v="1075502"/>
    <n v="36578668.93"/>
    <s v="NOK"/>
    <s v="BSTRB82"/>
    <s v="Norway"/>
    <s v="Europe"/>
    <s v="NO0013536151"/>
    <n v="1.18E-2"/>
  </r>
  <r>
    <s v="NATP"/>
    <x v="3"/>
    <x v="25"/>
    <n v="168530"/>
    <n v="34723921.200000003"/>
    <s v="USD"/>
    <s v="BZ0W624"/>
    <s v="United States"/>
    <s v="North America"/>
    <s v="US05605H1005"/>
    <n v="1.12E-2"/>
  </r>
  <r>
    <s v="NATP"/>
    <x v="3"/>
    <x v="32"/>
    <n v="71878"/>
    <n v="30210323.399999999"/>
    <s v="USD"/>
    <s v="B40SSC9"/>
    <s v="United States"/>
    <s v="North America"/>
    <s v="US4464131063"/>
    <n v="9.7000000000000003E-3"/>
  </r>
  <r>
    <s v="NATP"/>
    <x v="3"/>
    <x v="27"/>
    <n v="313089"/>
    <n v="29314047.190000001"/>
    <s v="EUR"/>
    <s v="BN0SDX8"/>
    <s v="Germany"/>
    <s v="Europe"/>
    <s v="DE000HAG0005"/>
    <n v="9.4999999999999998E-3"/>
  </r>
  <r>
    <s v="NATP"/>
    <x v="3"/>
    <x v="26"/>
    <n v="307446"/>
    <n v="29564007.359999999"/>
    <s v="USD"/>
    <s v="2512149"/>
    <s v="United States"/>
    <s v="North America"/>
    <s v="US50077B2079"/>
    <n v="9.4999999999999998E-3"/>
  </r>
  <r>
    <s v="NATP"/>
    <x v="3"/>
    <x v="31"/>
    <n v="189389"/>
    <n v="27742908.219999999"/>
    <s v="KRW"/>
    <s v="BFPM3C8"/>
    <s v="South Korea"/>
    <s v="Asia"/>
    <s v="KR7064350002"/>
    <n v="9.0000000000000011E-3"/>
  </r>
  <r>
    <s v="NATP"/>
    <x v="3"/>
    <x v="30"/>
    <n v="311908"/>
    <n v="27488452.039999999"/>
    <s v="USD"/>
    <s v="BDFZSP1"/>
    <s v="United States"/>
    <s v="North America"/>
    <s v="US6792951054"/>
    <n v="8.8999999999999999E-3"/>
  </r>
  <r>
    <s v="NATP"/>
    <x v="3"/>
    <x v="29"/>
    <n v="422520"/>
    <n v="26082632.84"/>
    <s v="EUR"/>
    <s v="BMD6RR4"/>
    <s v="Germany"/>
    <s v="Europe"/>
    <s v="DE000RENK730"/>
    <n v="8.3999999999999995E-3"/>
  </r>
  <r>
    <s v="NATP"/>
    <x v="3"/>
    <x v="36"/>
    <n v="260665"/>
    <n v="25188058.949999999"/>
    <s v="USD"/>
    <s v="2507457"/>
    <s v="United States"/>
    <s v="North America"/>
    <s v="US00971T1016"/>
    <n v="8.1000000000000013E-3"/>
  </r>
  <r>
    <s v="NATP"/>
    <x v="3"/>
    <x v="35"/>
    <n v="40364"/>
    <n v="24717702.68"/>
    <s v="USD"/>
    <s v="2159267"/>
    <s v="United States"/>
    <s v="North America"/>
    <s v="US1271903049"/>
    <n v="8.0000000000000002E-3"/>
  </r>
  <r>
    <s v="NATP"/>
    <x v="3"/>
    <x v="33"/>
    <n v="66238"/>
    <n v="24760188.34"/>
    <s v="EUR"/>
    <s v="BMT9L19"/>
    <s v="France"/>
    <s v="Europe"/>
    <s v="FR0014004L86"/>
    <n v="8.0000000000000002E-3"/>
  </r>
  <r>
    <s v="NATP"/>
    <x v="3"/>
    <x v="38"/>
    <n v="3083419"/>
    <n v="21240869.899999999"/>
    <s v="TRY"/>
    <s v="B03MP41"/>
    <s v="Turkey"/>
    <s v="MENA"/>
    <s v="TRAASELS91H2"/>
    <n v="6.8999999999999999E-3"/>
  </r>
  <r>
    <s v="NATP"/>
    <x v="3"/>
    <x v="40"/>
    <n v="184327"/>
    <n v="20140900.09"/>
    <s v="KRW"/>
    <s v="B3N3363"/>
    <s v="South Korea"/>
    <s v="Asia"/>
    <s v="KR7047810007"/>
    <n v="6.5000000000000006E-3"/>
  </r>
  <r>
    <s v="NATP"/>
    <x v="3"/>
    <x v="37"/>
    <n v="222053"/>
    <n v="19429637.5"/>
    <s v="USD"/>
    <s v="B5367T7"/>
    <s v="United States"/>
    <s v="North America"/>
    <s v="US0995021062"/>
    <n v="6.3E-3"/>
  </r>
  <r>
    <s v="NATP"/>
    <x v="3"/>
    <x v="34"/>
    <n v="69346"/>
    <n v="18722726.539999999"/>
    <s v="USD"/>
    <s v="B1P5YY8"/>
    <s v="United States"/>
    <s v="North America"/>
    <s v="US0080731088"/>
    <n v="6.0000000000000001E-3"/>
  </r>
  <r>
    <s v="NATP"/>
    <x v="3"/>
    <x v="44"/>
    <n v="52293"/>
    <n v="16519881.630000001"/>
    <s v="USD"/>
    <s v="2601218"/>
    <s v="United States"/>
    <s v="North America"/>
    <s v="US6153942023"/>
    <n v="5.3E-3"/>
  </r>
  <r>
    <s v="NATP"/>
    <x v="3"/>
    <x v="41"/>
    <n v="2445639"/>
    <n v="16554673.73"/>
    <s v="GBP"/>
    <s v="B0WMWD0"/>
    <s v="United Kingdom"/>
    <s v="Europe"/>
    <s v="GB00B0WMWD03"/>
    <n v="5.3E-3"/>
  </r>
  <r>
    <s v="NATP"/>
    <x v="3"/>
    <x v="39"/>
    <n v="158123"/>
    <n v="16266113.01"/>
    <s v="USD"/>
    <s v="BTRFVH4"/>
    <s v="United States"/>
    <s v="North America"/>
    <s v="US4859241048"/>
    <n v="5.1999999999999998E-3"/>
  </r>
  <r>
    <s v="NATP"/>
    <x v="3"/>
    <x v="42"/>
    <n v="140625"/>
    <n v="16201102.51"/>
    <s v="EUR"/>
    <s v="BS801X7"/>
    <s v="Germany"/>
    <s v="Europe"/>
    <s v="DE000TKMS001"/>
    <n v="5.1999999999999998E-3"/>
  </r>
  <r>
    <s v="NATP"/>
    <x v="3"/>
    <x v="45"/>
    <n v="194597"/>
    <n v="13298758.98"/>
    <s v="USD"/>
    <s v="BJN4N02"/>
    <s v="United States"/>
    <s v="North America"/>
    <s v="US70202L1026"/>
    <n v="4.3E-3"/>
  </r>
  <r>
    <s v="NATP"/>
    <x v="3"/>
    <x v="47"/>
    <n v="364417"/>
    <n v="13078926.130000001"/>
    <s v="USD"/>
    <s v="BMZLFJ5"/>
    <s v="United States"/>
    <s v="North America"/>
    <s v="US0239391016"/>
    <n v="4.1999999999999997E-3"/>
  </r>
  <r>
    <s v="NATP"/>
    <x v="3"/>
    <x v="54"/>
    <n v="195156"/>
    <n v="12381337.43"/>
    <s v="KRW"/>
    <s v="BJN3H96"/>
    <s v="South Korea"/>
    <s v="Asia"/>
    <s v="KR7272210006"/>
    <n v="4.0000000000000001E-3"/>
  </r>
  <r>
    <s v="NATP"/>
    <x v="3"/>
    <x v="50"/>
    <n v="109307"/>
    <n v="10262834.23"/>
    <s v="USD"/>
    <s v="2144047"/>
    <s v="United States"/>
    <s v="North America"/>
    <s v="US5893781089"/>
    <n v="3.3E-3"/>
  </r>
  <r>
    <s v="NATP"/>
    <x v="3"/>
    <x v="46"/>
    <n v="32202"/>
    <n v="9984093.4199999999"/>
    <s v="KRW"/>
    <s v="BZ0RDZ1"/>
    <s v="South Korea"/>
    <s v="Asia"/>
    <s v="KR7079550000"/>
    <n v="3.2000000000000002E-3"/>
  </r>
  <r>
    <s v="NATP"/>
    <x v="3"/>
    <x v="49"/>
    <n v="231542"/>
    <n v="9845165.8399999999"/>
    <s v="USD"/>
    <s v="B1HHB18"/>
    <s v="United States"/>
    <s v="North America"/>
    <s v="US48242W1062"/>
    <n v="3.2000000000000002E-3"/>
  </r>
  <r>
    <s v="NATP"/>
    <x v="3"/>
    <x v="48"/>
    <n v="414510"/>
    <n v="9662228.0999999996"/>
    <s v="USD"/>
    <s v="BP6JW21"/>
    <s v="United States"/>
    <s v="North America"/>
    <s v="US50155Q1004"/>
    <n v="3.0999999999999999E-3"/>
  </r>
  <r>
    <s v="NATP"/>
    <x v="3"/>
    <x v="52"/>
    <n v="65496"/>
    <n v="8841960"/>
    <s v="USD"/>
    <s v="B7XJTN8"/>
    <s v="United States"/>
    <s v="North America"/>
    <s v="US74758T3032"/>
    <n v="2.8999999999999998E-3"/>
  </r>
  <r>
    <s v="NATP"/>
    <x v="3"/>
    <x v="51"/>
    <n v="82748"/>
    <n v="8347618.2400000002"/>
    <s v="USD"/>
    <s v="BDTZZG7"/>
    <s v="United States"/>
    <s v="North America"/>
    <s v="US8086251076"/>
    <n v="2.7000000000000001E-3"/>
  </r>
  <r>
    <s v="NATP"/>
    <x v="3"/>
    <x v="53"/>
    <n v="583277"/>
    <n v="8393356.0299999993"/>
    <s v="USD"/>
    <s v="BP7L1B8"/>
    <s v="United States"/>
    <s v="North America"/>
    <s v="US81730H1095"/>
    <n v="2.7000000000000001E-3"/>
  </r>
  <r>
    <s v="NATP"/>
    <x v="3"/>
    <x v="59"/>
    <n v="290561"/>
    <n v="6398153.2199999997"/>
    <s v="USD"/>
    <s v="BF7J7N6"/>
    <s v="United States"/>
    <s v="North America"/>
    <s v="US88025T1025"/>
    <n v="2.0999999999999999E-3"/>
  </r>
  <r>
    <s v="NATP"/>
    <x v="3"/>
    <x v="58"/>
    <n v="150978"/>
    <n v="6107060.0999999996"/>
    <s v="USD"/>
    <s v="BNSNZQ2"/>
    <s v="United States"/>
    <s v="North America"/>
    <s v="US52661A1088"/>
    <n v="2E-3"/>
  </r>
  <r>
    <s v="NATP"/>
    <x v="3"/>
    <x v="55"/>
    <n v="208367"/>
    <n v="6094734.75"/>
    <s v="USD"/>
    <s v="BJZ2ZR5"/>
    <s v="United States"/>
    <s v="North America"/>
    <s v="US9222801022"/>
    <n v="2E-3"/>
  </r>
  <r>
    <s v="NATP"/>
    <x v="3"/>
    <x v="57"/>
    <n v="2477036"/>
    <n v="5933758.3099999996"/>
    <s v="AUD"/>
    <s v="BYV1JW4"/>
    <s v="Australia"/>
    <s v="Asia"/>
    <s v="AU000000DRO2"/>
    <n v="1.9E-3"/>
  </r>
  <r>
    <s v="NATP"/>
    <x v="3"/>
    <x v="63"/>
    <n v="1069305"/>
    <n v="5111277.9000000004"/>
    <s v="USD"/>
    <s v="BM92RJ8"/>
    <s v="United States"/>
    <s v="North America"/>
    <s v="US08975B1098"/>
    <n v="1.6000000000000001E-3"/>
  </r>
  <r>
    <s v="NATP"/>
    <x v="3"/>
    <x v="63"/>
    <n v="1069305"/>
    <n v="5111277.9000000004"/>
    <s v="USD"/>
    <s v="BM92RJ8"/>
    <s v="United States"/>
    <s v="North America"/>
    <s v="US08975B1098"/>
    <n v="1.6000000000000001E-3"/>
  </r>
  <r>
    <s v="NATP"/>
    <x v="3"/>
    <x v="62"/>
    <n v="209349"/>
    <n v="4785718.1399999997"/>
    <s v="USD"/>
    <s v="BPK4SR9"/>
    <s v="United States"/>
    <s v="North America"/>
    <s v="US31816X1063"/>
    <n v="1.5E-3"/>
  </r>
  <r>
    <s v="NATP"/>
    <x v="3"/>
    <x v="60"/>
    <n v="384321643.35000002"/>
    <n v="3931532.07"/>
    <s v="USD"/>
    <s v="CASH"/>
    <s v="Cash"/>
    <s v="Cash"/>
    <s v="NONE"/>
    <n v="1.1999999999999999E-3"/>
  </r>
  <r>
    <s v="NATP"/>
    <x v="3"/>
    <x v="61"/>
    <n v="0"/>
    <n v="4631.95"/>
    <s v="SEK"/>
    <s v="B06G108"/>
    <s v="Sweden"/>
    <s v="Europe"/>
    <s v="SE0001200015"/>
    <n v="0"/>
  </r>
  <r>
    <s v="NATP"/>
    <x v="3"/>
    <x v="15"/>
    <n v="0"/>
    <n v="3201.53"/>
    <s v="SEK"/>
    <s v="5469554"/>
    <s v="Sweden"/>
    <s v="Europe"/>
    <s v="SE0021921269"/>
    <n v="0"/>
  </r>
  <r>
    <s v="NATP"/>
    <x v="3"/>
    <x v="28"/>
    <n v="0"/>
    <n v="72709.25"/>
    <s v="NOK"/>
    <s v="5208241"/>
    <s v="Norway"/>
    <s v="Europe"/>
    <s v="NO0003043309"/>
    <n v="0"/>
  </r>
  <r>
    <s v="NATP"/>
    <x v="4"/>
    <x v="5"/>
    <n v="1916102"/>
    <n v="157810160.72"/>
    <s v="USD"/>
    <s v="2198163"/>
    <s v="United States"/>
    <s v="North America"/>
    <s v="US17275R1023"/>
    <n v="5.33E-2"/>
  </r>
  <r>
    <s v="NATP"/>
    <x v="4"/>
    <x v="2"/>
    <n v="428754"/>
    <n v="152817224.55000001"/>
    <s v="EUR"/>
    <s v="B058TZ6"/>
    <s v="France"/>
    <s v="Europe"/>
    <s v="FR0000073272"/>
    <n v="5.16E-2"/>
  </r>
  <r>
    <s v="NATP"/>
    <x v="4"/>
    <x v="7"/>
    <n v="213824"/>
    <n v="148928416"/>
    <s v="USD"/>
    <s v="2648806"/>
    <s v="United States"/>
    <s v="North America"/>
    <s v="US6668071029"/>
    <n v="5.0299999999999997E-2"/>
  </r>
  <r>
    <s v="NATP"/>
    <x v="4"/>
    <x v="4"/>
    <n v="243978"/>
    <n v="148626518.03999999"/>
    <s v="USD"/>
    <s v="2522096"/>
    <s v="United States"/>
    <s v="North America"/>
    <s v="US5398301094"/>
    <n v="5.0199999999999988E-2"/>
  </r>
  <r>
    <s v="NATP"/>
    <x v="4"/>
    <x v="0"/>
    <n v="5720517"/>
    <n v="143530029.19"/>
    <s v="GBP"/>
    <s v="0263494"/>
    <s v="United Kingdom"/>
    <s v="Europe"/>
    <s v="GB0002634946"/>
    <n v="4.8499999999999988E-2"/>
  </r>
  <r>
    <s v="NATP"/>
    <x v="4"/>
    <x v="3"/>
    <n v="715757"/>
    <n v="140266899.28999999"/>
    <s v="USD"/>
    <s v="BM5M5Y3"/>
    <s v="United States"/>
    <s v="North America"/>
    <s v="US75513E1010"/>
    <n v="4.7399999999999998E-2"/>
  </r>
  <r>
    <s v="NATP"/>
    <x v="4"/>
    <x v="6"/>
    <n v="391307"/>
    <n v="138248561.25"/>
    <s v="USD"/>
    <s v="2365161"/>
    <s v="United States"/>
    <s v="North America"/>
    <s v="US3695501086"/>
    <n v="4.6699999999999998E-2"/>
  </r>
  <r>
    <s v="NATP"/>
    <x v="4"/>
    <x v="1"/>
    <n v="71040"/>
    <n v="131579311.8"/>
    <s v="EUR"/>
    <s v="5334588"/>
    <s v="Germany"/>
    <s v="Europe"/>
    <s v="DE0007030009"/>
    <n v="4.4499999999999998E-2"/>
  </r>
  <r>
    <s v="NATP"/>
    <x v="4"/>
    <x v="9"/>
    <n v="317452"/>
    <n v="119730196.31999999"/>
    <s v="USD"/>
    <s v="BJJP138"/>
    <s v="United States"/>
    <s v="North America"/>
    <s v="US22788C1053"/>
    <n v="4.0500000000000001E-2"/>
  </r>
  <r>
    <s v="NATP"/>
    <x v="4"/>
    <x v="11"/>
    <n v="345654"/>
    <n v="118289711.88"/>
    <s v="USD"/>
    <s v="BK9DTN5"/>
    <s v="United States"/>
    <s v="North America"/>
    <s v="US5024311095"/>
    <n v="0.04"/>
  </r>
  <r>
    <s v="NATP"/>
    <x v="4"/>
    <x v="10"/>
    <n v="763588"/>
    <n v="118180514.76000001"/>
    <s v="USD"/>
    <s v="B87ZMX0"/>
    <s v="United States"/>
    <s v="North America"/>
    <s v="US6974351057"/>
    <n v="3.9899999999999998E-2"/>
  </r>
  <r>
    <s v="NATP"/>
    <x v="4"/>
    <x v="8"/>
    <n v="833924"/>
    <n v="108418459.23999999"/>
    <s v="USD"/>
    <s v="BN78DQ4"/>
    <s v="United States"/>
    <s v="North America"/>
    <s v="US69608A1088"/>
    <n v="3.6600000000000001E-2"/>
  </r>
  <r>
    <s v="NATP"/>
    <x v="4"/>
    <x v="12"/>
    <n v="337063"/>
    <n v="98768251.150000006"/>
    <s v="EUR"/>
    <s v="4162791"/>
    <s v="France"/>
    <s v="Europe"/>
    <s v="FR0000121329"/>
    <n v="3.3399999999999999E-2"/>
  </r>
  <r>
    <s v="NATP"/>
    <x v="4"/>
    <x v="13"/>
    <n v="1139121"/>
    <n v="89910820.530000001"/>
    <s v="USD"/>
    <s v="B5B2106"/>
    <s v="United States"/>
    <s v="North America"/>
    <s v="US34959E1091"/>
    <n v="3.04E-2"/>
  </r>
  <r>
    <s v="NATP"/>
    <x v="4"/>
    <x v="18"/>
    <n v="85008"/>
    <n v="71121721.359999999"/>
    <s v="KRW"/>
    <s v="6772671"/>
    <s v="South Korea"/>
    <s v="Asia"/>
    <s v="KR7012450003"/>
    <n v="2.4E-2"/>
  </r>
  <r>
    <s v="NATP"/>
    <x v="4"/>
    <x v="15"/>
    <n v="963259"/>
    <n v="68128058.640000001"/>
    <s v="SEK"/>
    <s v="BPXZH27"/>
    <s v="Sweden"/>
    <s v="Europe"/>
    <s v="SE0021921269"/>
    <n v="2.3E-2"/>
  </r>
  <r>
    <s v="NATP"/>
    <x v="4"/>
    <x v="14"/>
    <n v="1054611"/>
    <n v="65757356.409999996"/>
    <s v="EUR"/>
    <s v="B0DJNG0"/>
    <s v="Italy"/>
    <s v="Europe"/>
    <s v="IT0003856405"/>
    <n v="2.2200000000000001E-2"/>
  </r>
  <r>
    <s v="NATP"/>
    <x v="4"/>
    <x v="16"/>
    <n v="901290"/>
    <n v="59773552.799999997"/>
    <s v="USD"/>
    <s v="BT6C8Z3"/>
    <s v="United States"/>
    <s v="North America"/>
    <s v="US7731211089"/>
    <n v="2.0199999999999999E-2"/>
  </r>
  <r>
    <s v="NATP"/>
    <x v="4"/>
    <x v="19"/>
    <n v="2726559"/>
    <n v="51219699.560000002"/>
    <s v="GBP"/>
    <s v="0969703"/>
    <s v="United Kingdom"/>
    <s v="Europe"/>
    <s v="GB0009697037"/>
    <n v="1.7299999999999999E-2"/>
  </r>
  <r>
    <s v="NATP"/>
    <x v="4"/>
    <x v="17"/>
    <n v="132427"/>
    <n v="50550034.439999998"/>
    <s v="USD"/>
    <s v="BQT3XY6"/>
    <s v="Israel"/>
    <s v="MENA"/>
    <s v="IL0011334468"/>
    <n v="1.7100000000000001E-2"/>
  </r>
  <r>
    <s v="NATP"/>
    <x v="4"/>
    <x v="20"/>
    <n v="70511"/>
    <n v="47172722.799999997"/>
    <s v="ILS"/>
    <s v="6308913"/>
    <s v="Israel"/>
    <s v="MENA"/>
    <s v="IL0010811243"/>
    <n v="1.5900000000000001E-2"/>
  </r>
  <r>
    <s v="NATP"/>
    <x v="4"/>
    <x v="21"/>
    <n v="235266"/>
    <n v="43778297.280000001"/>
    <s v="USD"/>
    <s v="BDV82B8"/>
    <s v="United States"/>
    <s v="North America"/>
    <s v="US5253271028"/>
    <n v="1.4800000000000001E-2"/>
  </r>
  <r>
    <s v="NATP"/>
    <x v="4"/>
    <x v="24"/>
    <n v="68093"/>
    <n v="42122329.799999997"/>
    <s v="USD"/>
    <s v="2241205"/>
    <s v="United States"/>
    <s v="North America"/>
    <s v="US2315611010"/>
    <n v="1.4200000000000001E-2"/>
  </r>
  <r>
    <s v="NATP"/>
    <x v="4"/>
    <x v="22"/>
    <n v="213067"/>
    <n v="37553058.75"/>
    <s v="USD"/>
    <s v="2181334"/>
    <s v="Israel"/>
    <s v="MENA"/>
    <s v="IL0010824113"/>
    <n v="1.2699999999999999E-2"/>
  </r>
  <r>
    <s v="NATP"/>
    <x v="4"/>
    <x v="28"/>
    <n v="1077324"/>
    <n v="35447215.289999999"/>
    <s v="NOK"/>
    <s v="BSTRB82"/>
    <s v="Norway"/>
    <s v="Europe"/>
    <s v="NO0013536151"/>
    <n v="1.2E-2"/>
  </r>
  <r>
    <s v="NATP"/>
    <x v="4"/>
    <x v="23"/>
    <n v="190165"/>
    <n v="32212049.350000001"/>
    <s v="USD"/>
    <s v="BZ00V34"/>
    <s v="United States"/>
    <s v="North America"/>
    <s v="US98980G1022"/>
    <n v="1.09E-2"/>
  </r>
  <r>
    <s v="NATP"/>
    <x v="4"/>
    <x v="25"/>
    <n v="168816"/>
    <n v="31639494.719999999"/>
    <s v="USD"/>
    <s v="BZ0W624"/>
    <s v="United States"/>
    <s v="North America"/>
    <s v="US05605H1005"/>
    <n v="1.0699999999999999E-2"/>
  </r>
  <r>
    <s v="NATP"/>
    <x v="4"/>
    <x v="27"/>
    <n v="313619"/>
    <n v="28212682.109999999"/>
    <s v="EUR"/>
    <s v="BN0SDX8"/>
    <s v="Germany"/>
    <s v="Europe"/>
    <s v="DE000HAG0005"/>
    <n v="9.4999999999999998E-3"/>
  </r>
  <r>
    <s v="NATP"/>
    <x v="4"/>
    <x v="32"/>
    <n v="72000"/>
    <n v="26595360"/>
    <s v="USD"/>
    <s v="B40SSC9"/>
    <s v="United States"/>
    <s v="North America"/>
    <s v="US4464131063"/>
    <n v="9.0000000000000011E-3"/>
  </r>
  <r>
    <s v="NATP"/>
    <x v="4"/>
    <x v="31"/>
    <n v="189709"/>
    <n v="26716514.07"/>
    <s v="KRW"/>
    <s v="BFPM3C8"/>
    <s v="South Korea"/>
    <s v="Asia"/>
    <s v="KR7064350002"/>
    <n v="9.0000000000000011E-3"/>
  </r>
  <r>
    <s v="NATP"/>
    <x v="4"/>
    <x v="26"/>
    <n v="307966"/>
    <n v="26254101.5"/>
    <s v="USD"/>
    <s v="2512149"/>
    <s v="United States"/>
    <s v="North America"/>
    <s v="US50077B2079"/>
    <n v="8.8999999999999999E-3"/>
  </r>
  <r>
    <s v="NATP"/>
    <x v="4"/>
    <x v="30"/>
    <n v="312436"/>
    <n v="25666617.399999999"/>
    <s v="USD"/>
    <s v="BDFZSP1"/>
    <s v="United States"/>
    <s v="North America"/>
    <s v="US6792951054"/>
    <n v="8.6999999999999994E-3"/>
  </r>
  <r>
    <s v="NATP"/>
    <x v="4"/>
    <x v="29"/>
    <n v="423236"/>
    <n v="25741937.719999999"/>
    <s v="EUR"/>
    <s v="BMD6RR4"/>
    <s v="Germany"/>
    <s v="Europe"/>
    <s v="DE000RENK730"/>
    <n v="8.6999999999999994E-3"/>
  </r>
  <r>
    <s v="NATP"/>
    <x v="4"/>
    <x v="33"/>
    <n v="66350"/>
    <n v="24641567.75"/>
    <s v="EUR"/>
    <s v="BMT9L19"/>
    <s v="France"/>
    <s v="Europe"/>
    <s v="FR0014004L86"/>
    <n v="8.3000000000000001E-3"/>
  </r>
  <r>
    <s v="NATP"/>
    <x v="4"/>
    <x v="35"/>
    <n v="40432"/>
    <n v="24191274.239999998"/>
    <s v="USD"/>
    <s v="2159267"/>
    <s v="United States"/>
    <s v="North America"/>
    <s v="US1271903049"/>
    <n v="8.199999999999999E-3"/>
  </r>
  <r>
    <s v="NATP"/>
    <x v="4"/>
    <x v="36"/>
    <n v="261107"/>
    <n v="23888679.43"/>
    <s v="USD"/>
    <s v="2507457"/>
    <s v="United States"/>
    <s v="North America"/>
    <s v="US00971T1016"/>
    <n v="8.1000000000000013E-3"/>
  </r>
  <r>
    <s v="NATP"/>
    <x v="4"/>
    <x v="40"/>
    <n v="184639"/>
    <n v="20350568.109999999"/>
    <s v="KRW"/>
    <s v="B3N3363"/>
    <s v="South Korea"/>
    <s v="Asia"/>
    <s v="KR7047810007"/>
    <n v="6.8999999999999999E-3"/>
  </r>
  <r>
    <s v="NATP"/>
    <x v="4"/>
    <x v="38"/>
    <n v="3088643"/>
    <n v="20199313.960000001"/>
    <s v="TRY"/>
    <s v="B03MP41"/>
    <s v="Turkey"/>
    <s v="MENA"/>
    <s v="TRAASELS91H2"/>
    <n v="6.7999999999999996E-3"/>
  </r>
  <r>
    <s v="NATP"/>
    <x v="4"/>
    <x v="37"/>
    <n v="222429"/>
    <n v="18799699.079999998"/>
    <s v="USD"/>
    <s v="B5367T7"/>
    <s v="United States"/>
    <s v="North America"/>
    <s v="US0995021062"/>
    <n v="6.4000000000000003E-3"/>
  </r>
  <r>
    <s v="NATP"/>
    <x v="4"/>
    <x v="44"/>
    <n v="52381"/>
    <n v="17067301.23"/>
    <s v="USD"/>
    <s v="2601218"/>
    <s v="United States"/>
    <s v="North America"/>
    <s v="US6153942023"/>
    <n v="5.7999999999999996E-3"/>
  </r>
  <r>
    <s v="NATP"/>
    <x v="4"/>
    <x v="34"/>
    <n v="69464"/>
    <n v="16454632.32"/>
    <s v="USD"/>
    <s v="B1P5YY8"/>
    <s v="United States"/>
    <s v="North America"/>
    <s v="US0080731088"/>
    <n v="5.6000000000000008E-3"/>
  </r>
  <r>
    <s v="NATP"/>
    <x v="4"/>
    <x v="41"/>
    <n v="2449783"/>
    <n v="15869503.189999999"/>
    <s v="GBP"/>
    <s v="B0WMWD0"/>
    <s v="United Kingdom"/>
    <s v="Europe"/>
    <s v="GB00B0WMWD03"/>
    <n v="5.4000000000000003E-3"/>
  </r>
  <r>
    <s v="NATP"/>
    <x v="4"/>
    <x v="42"/>
    <n v="140863"/>
    <n v="14995237.300000001"/>
    <s v="EUR"/>
    <s v="BS801X7"/>
    <s v="Germany"/>
    <s v="Europe"/>
    <s v="DE000TKMS001"/>
    <n v="5.1000000000000004E-3"/>
  </r>
  <r>
    <s v="NATP"/>
    <x v="4"/>
    <x v="54"/>
    <n v="195486"/>
    <n v="14802380.42"/>
    <s v="KRW"/>
    <s v="BJN3H96"/>
    <s v="South Korea"/>
    <s v="Asia"/>
    <s v="KR7272210006"/>
    <n v="5.0000000000000001E-3"/>
  </r>
  <r>
    <s v="NATP"/>
    <x v="4"/>
    <x v="39"/>
    <n v="158391"/>
    <n v="14220343.98"/>
    <s v="USD"/>
    <s v="BTRFVH4"/>
    <s v="United States"/>
    <s v="North America"/>
    <s v="US4859241048"/>
    <n v="4.7999999999999996E-3"/>
  </r>
  <r>
    <s v="NATP"/>
    <x v="4"/>
    <x v="47"/>
    <n v="365035"/>
    <n v="13287274"/>
    <s v="USD"/>
    <s v="BMZLFJ5"/>
    <s v="United States"/>
    <s v="North America"/>
    <s v="US0239391016"/>
    <n v="4.5000000000000014E-3"/>
  </r>
  <r>
    <s v="NATP"/>
    <x v="4"/>
    <x v="45"/>
    <n v="194927"/>
    <n v="13161471.039999999"/>
    <s v="USD"/>
    <s v="BJN4N02"/>
    <s v="United States"/>
    <s v="North America"/>
    <s v="US70202L1026"/>
    <n v="4.4000000000000003E-3"/>
  </r>
  <r>
    <s v="NATP"/>
    <x v="4"/>
    <x v="49"/>
    <n v="231934"/>
    <n v="9764421.4000000004"/>
    <s v="USD"/>
    <s v="B1HHB18"/>
    <s v="United States"/>
    <s v="North America"/>
    <s v="US48242W1062"/>
    <n v="3.3E-3"/>
  </r>
  <r>
    <s v="NATP"/>
    <x v="4"/>
    <x v="46"/>
    <n v="32256"/>
    <n v="9535286.5299999993"/>
    <s v="KRW"/>
    <s v="BZ0RDZ1"/>
    <s v="South Korea"/>
    <s v="Asia"/>
    <s v="KR7079550000"/>
    <n v="3.2000000000000002E-3"/>
  </r>
  <r>
    <s v="NATP"/>
    <x v="4"/>
    <x v="48"/>
    <n v="415212"/>
    <n v="9163728.8399999999"/>
    <s v="USD"/>
    <s v="BP6JW21"/>
    <s v="United States"/>
    <s v="North America"/>
    <s v="US50155Q1004"/>
    <n v="3.0999999999999999E-3"/>
  </r>
  <r>
    <s v="NATP"/>
    <x v="4"/>
    <x v="50"/>
    <n v="109493"/>
    <n v="8657611.5099999998"/>
    <s v="USD"/>
    <s v="2144047"/>
    <s v="United States"/>
    <s v="North America"/>
    <s v="US5893781089"/>
    <n v="2.8999999999999998E-3"/>
  </r>
  <r>
    <s v="NATP"/>
    <x v="4"/>
    <x v="52"/>
    <n v="65606"/>
    <n v="8385102.8600000003"/>
    <s v="USD"/>
    <s v="B7XJTN8"/>
    <s v="United States"/>
    <s v="North America"/>
    <s v="US74758T3032"/>
    <n v="2.8E-3"/>
  </r>
  <r>
    <s v="NATP"/>
    <x v="4"/>
    <x v="51"/>
    <n v="82888"/>
    <n v="8042622.6399999997"/>
    <s v="USD"/>
    <s v="BDTZZG7"/>
    <s v="United States"/>
    <s v="North America"/>
    <s v="US8086251076"/>
    <n v="2.7000000000000001E-3"/>
  </r>
  <r>
    <s v="NATP"/>
    <x v="4"/>
    <x v="53"/>
    <n v="584265"/>
    <n v="7554546.4500000002"/>
    <s v="USD"/>
    <s v="BP7L1B8"/>
    <s v="United States"/>
    <s v="North America"/>
    <s v="US81730H1095"/>
    <n v="2.5999999999999999E-3"/>
  </r>
  <r>
    <s v="NATP"/>
    <x v="4"/>
    <x v="59"/>
    <n v="291053"/>
    <n v="5751207.2800000003"/>
    <s v="USD"/>
    <s v="BF7J7N6"/>
    <s v="United States"/>
    <s v="North America"/>
    <s v="US88025T1025"/>
    <n v="1.9E-3"/>
  </r>
  <r>
    <s v="NATP"/>
    <x v="4"/>
    <x v="58"/>
    <n v="151234"/>
    <n v="5636491.1799999997"/>
    <s v="USD"/>
    <s v="BNSNZQ2"/>
    <s v="United States"/>
    <s v="North America"/>
    <s v="US52661A1088"/>
    <n v="1.9E-3"/>
  </r>
  <r>
    <s v="NATP"/>
    <x v="4"/>
    <x v="57"/>
    <n v="2481234"/>
    <n v="5497129.0800000001"/>
    <s v="AUD"/>
    <s v="BYV1JW4"/>
    <s v="Australia"/>
    <s v="Asia"/>
    <s v="AU000000DRO2"/>
    <n v="1.9E-3"/>
  </r>
  <r>
    <s v="NATP"/>
    <x v="4"/>
    <x v="60"/>
    <n v="387006444.06999999"/>
    <n v="4737740.38"/>
    <s v="USD"/>
    <s v="CASH"/>
    <s v="Cash"/>
    <s v="Cash"/>
    <s v="NONE"/>
    <n v="1.6000000000000001E-3"/>
  </r>
  <r>
    <s v="NATP"/>
    <x v="4"/>
    <x v="55"/>
    <n v="208721"/>
    <n v="4635693.41"/>
    <s v="USD"/>
    <s v="BJZ2ZR5"/>
    <s v="United States"/>
    <s v="North America"/>
    <s v="US9222801022"/>
    <n v="1.6000000000000001E-3"/>
  </r>
  <r>
    <s v="NATP"/>
    <x v="4"/>
    <x v="62"/>
    <n v="209703"/>
    <n v="4696298.6900000004"/>
    <s v="USD"/>
    <s v="BPK4SR9"/>
    <s v="United States"/>
    <s v="North America"/>
    <s v="US31816X1063"/>
    <n v="1.6000000000000001E-3"/>
  </r>
  <r>
    <s v="NATP"/>
    <x v="4"/>
    <x v="63"/>
    <n v="1071117"/>
    <n v="4370157.3600000003"/>
    <s v="USD"/>
    <s v="BM92RJ8"/>
    <s v="United States"/>
    <s v="North America"/>
    <s v="US08975B1098"/>
    <n v="1.5E-3"/>
  </r>
  <r>
    <s v="NATP"/>
    <x v="4"/>
    <x v="63"/>
    <n v="1071117"/>
    <n v="4370157.3600000003"/>
    <s v="USD"/>
    <s v="BM92RJ8"/>
    <s v="United States"/>
    <s v="North America"/>
    <s v="US08975B1098"/>
    <n v="1.5E-3"/>
  </r>
  <r>
    <s v="NATP"/>
    <x v="4"/>
    <x v="15"/>
    <n v="0"/>
    <n v="3177.79"/>
    <s v="SEK"/>
    <s v="5469554"/>
    <s v="Sweden"/>
    <s v="Europe"/>
    <s v="SE0021921269"/>
    <n v="0"/>
  </r>
  <r>
    <s v="NATP"/>
    <x v="4"/>
    <x v="61"/>
    <n v="0"/>
    <n v="4597.59"/>
    <s v="SEK"/>
    <s v="B06G108"/>
    <s v="Sweden"/>
    <s v="Europe"/>
    <s v="SE0001200015"/>
    <n v="0"/>
  </r>
  <r>
    <s v="NATP"/>
    <x v="4"/>
    <x v="28"/>
    <n v="0"/>
    <n v="72205.289999999994"/>
    <s v="NOK"/>
    <s v="5208241"/>
    <s v="Norway"/>
    <s v="Europe"/>
    <s v="NO0003043309"/>
    <n v="0"/>
  </r>
  <r>
    <s v="NATP"/>
    <x v="5"/>
    <x v="5"/>
    <n v="1914481"/>
    <n v="162386278.41999999"/>
    <s v="USD"/>
    <s v="2198163"/>
    <s v="United States"/>
    <s v="North America"/>
    <s v="US17275R1023"/>
    <n v="5.3499999999999999E-2"/>
  </r>
  <r>
    <s v="NATP"/>
    <x v="5"/>
    <x v="2"/>
    <n v="428391"/>
    <n v="156081497.16"/>
    <s v="EUR"/>
    <s v="B058TZ6"/>
    <s v="France"/>
    <s v="Europe"/>
    <s v="FR0000073272"/>
    <n v="5.1399999999999987E-2"/>
  </r>
  <r>
    <s v="NATP"/>
    <x v="5"/>
    <x v="4"/>
    <n v="243772"/>
    <n v="152011343.75999999"/>
    <s v="USD"/>
    <s v="2522096"/>
    <s v="United States"/>
    <s v="North America"/>
    <s v="US5398301094"/>
    <n v="5.0099999999999999E-2"/>
  </r>
  <r>
    <s v="NATP"/>
    <x v="5"/>
    <x v="7"/>
    <n v="213643"/>
    <n v="151496387.72999999"/>
    <s v="USD"/>
    <s v="2648806"/>
    <s v="United States"/>
    <s v="North America"/>
    <s v="US6668071029"/>
    <n v="4.99E-2"/>
  </r>
  <r>
    <s v="NATP"/>
    <x v="5"/>
    <x v="0"/>
    <n v="5715679"/>
    <n v="146333373.36000001"/>
    <s v="GBP"/>
    <s v="0263494"/>
    <s v="United Kingdom"/>
    <s v="Europe"/>
    <s v="GB0002634946"/>
    <n v="4.82E-2"/>
  </r>
  <r>
    <s v="NATP"/>
    <x v="5"/>
    <x v="3"/>
    <n v="715152"/>
    <n v="142072096.31999999"/>
    <s v="USD"/>
    <s v="BM5M5Y3"/>
    <s v="United States"/>
    <s v="North America"/>
    <s v="US75513E1010"/>
    <n v="4.6799999999999987E-2"/>
  </r>
  <r>
    <s v="NATP"/>
    <x v="5"/>
    <x v="6"/>
    <n v="390976"/>
    <n v="140778728.31999999"/>
    <s v="USD"/>
    <s v="2365161"/>
    <s v="United States"/>
    <s v="North America"/>
    <s v="US3695501086"/>
    <n v="4.6399999999999997E-2"/>
  </r>
  <r>
    <s v="NATP"/>
    <x v="5"/>
    <x v="1"/>
    <n v="70980"/>
    <n v="134810157.06999999"/>
    <s v="EUR"/>
    <s v="5334588"/>
    <s v="Germany"/>
    <s v="Europe"/>
    <s v="DE0007030009"/>
    <n v="4.4400000000000002E-2"/>
  </r>
  <r>
    <s v="NATP"/>
    <x v="5"/>
    <x v="9"/>
    <n v="317184"/>
    <n v="125446272"/>
    <s v="USD"/>
    <s v="BJJP138"/>
    <s v="United States"/>
    <s v="North America"/>
    <s v="US22788C1053"/>
    <n v="4.1300000000000003E-2"/>
  </r>
  <r>
    <s v="NATP"/>
    <x v="5"/>
    <x v="10"/>
    <n v="762942"/>
    <n v="121551919.44"/>
    <s v="USD"/>
    <s v="B87ZMX0"/>
    <s v="United States"/>
    <s v="North America"/>
    <s v="US6974351057"/>
    <n v="0.04"/>
  </r>
  <r>
    <s v="NATP"/>
    <x v="5"/>
    <x v="11"/>
    <n v="345362"/>
    <n v="120759276.92"/>
    <s v="USD"/>
    <s v="BK9DTN5"/>
    <s v="United States"/>
    <s v="North America"/>
    <s v="US5024311095"/>
    <n v="3.9800000000000002E-2"/>
  </r>
  <r>
    <s v="NATP"/>
    <x v="5"/>
    <x v="8"/>
    <n v="833219"/>
    <n v="113234462.09999999"/>
    <s v="USD"/>
    <s v="BN78DQ4"/>
    <s v="United States"/>
    <s v="North America"/>
    <s v="US69608A1088"/>
    <n v="3.73E-2"/>
  </r>
  <r>
    <s v="NATP"/>
    <x v="5"/>
    <x v="12"/>
    <n v="336778"/>
    <n v="98443102.319999993"/>
    <s v="EUR"/>
    <s v="4162791"/>
    <s v="France"/>
    <s v="Europe"/>
    <s v="FR0000121329"/>
    <n v="3.2400000000000012E-2"/>
  </r>
  <r>
    <s v="NATP"/>
    <x v="5"/>
    <x v="13"/>
    <n v="1138158"/>
    <n v="94193956.079999998"/>
    <s v="USD"/>
    <s v="B5B2106"/>
    <s v="United States"/>
    <s v="North America"/>
    <s v="US34959E1091"/>
    <n v="3.1E-2"/>
  </r>
  <r>
    <s v="NATP"/>
    <x v="5"/>
    <x v="15"/>
    <n v="962444"/>
    <n v="70159874.870000005"/>
    <s v="SEK"/>
    <s v="BPXZH27"/>
    <s v="Sweden"/>
    <s v="Europe"/>
    <s v="SE0021921269"/>
    <n v="2.3099999999999999E-2"/>
  </r>
  <r>
    <s v="NATP"/>
    <x v="5"/>
    <x v="18"/>
    <n v="84936"/>
    <n v="68481638.819999993"/>
    <s v="KRW"/>
    <s v="6772671"/>
    <s v="South Korea"/>
    <s v="Asia"/>
    <s v="KR7012450003"/>
    <n v="2.2599999999999999E-2"/>
  </r>
  <r>
    <s v="NATP"/>
    <x v="5"/>
    <x v="14"/>
    <n v="1053719"/>
    <n v="66313367.479999997"/>
    <s v="EUR"/>
    <s v="B0DJNG0"/>
    <s v="Italy"/>
    <s v="Europe"/>
    <s v="IT0003856405"/>
    <n v="2.18E-2"/>
  </r>
  <r>
    <s v="NATP"/>
    <x v="5"/>
    <x v="16"/>
    <n v="900528"/>
    <n v="65126184.960000001"/>
    <s v="USD"/>
    <s v="BT6C8Z3"/>
    <s v="United States"/>
    <s v="North America"/>
    <s v="US7731211089"/>
    <n v="2.1499999999999998E-2"/>
  </r>
  <r>
    <s v="NATP"/>
    <x v="5"/>
    <x v="17"/>
    <n v="132315"/>
    <n v="51837047.549999997"/>
    <s v="USD"/>
    <s v="BQT3XY6"/>
    <s v="Israel"/>
    <s v="MENA"/>
    <s v="IL0011334468"/>
    <n v="1.7100000000000001E-2"/>
  </r>
  <r>
    <s v="NATP"/>
    <x v="5"/>
    <x v="19"/>
    <n v="2724253"/>
    <n v="51633013.909999996"/>
    <s v="GBP"/>
    <s v="0969703"/>
    <s v="United Kingdom"/>
    <s v="Europe"/>
    <s v="GB0009697037"/>
    <n v="1.7000000000000001E-2"/>
  </r>
  <r>
    <s v="NATP"/>
    <x v="5"/>
    <x v="20"/>
    <n v="70451"/>
    <n v="47617717.869999997"/>
    <s v="ILS"/>
    <s v="6308913"/>
    <s v="Israel"/>
    <s v="MENA"/>
    <s v="IL0010811243"/>
    <n v="1.5699999999999999E-2"/>
  </r>
  <r>
    <s v="NATP"/>
    <x v="5"/>
    <x v="21"/>
    <n v="235067"/>
    <n v="45365580.329999998"/>
    <s v="USD"/>
    <s v="BDV82B8"/>
    <s v="United States"/>
    <s v="North America"/>
    <s v="US5253271028"/>
    <n v="1.49E-2"/>
  </r>
  <r>
    <s v="NATP"/>
    <x v="5"/>
    <x v="24"/>
    <n v="68035"/>
    <n v="44176486.200000003"/>
    <s v="USD"/>
    <s v="2241205"/>
    <s v="United States"/>
    <s v="North America"/>
    <s v="US2315611010"/>
    <n v="1.46E-2"/>
  </r>
  <r>
    <s v="NATP"/>
    <x v="5"/>
    <x v="28"/>
    <n v="1076413"/>
    <n v="41420513.979999997"/>
    <s v="NOK"/>
    <s v="BSTRB82"/>
    <s v="Norway"/>
    <s v="Europe"/>
    <s v="NO0013536151"/>
    <n v="1.3599999999999999E-2"/>
  </r>
  <r>
    <s v="NATP"/>
    <x v="5"/>
    <x v="22"/>
    <n v="212887"/>
    <n v="38513387.170000002"/>
    <s v="USD"/>
    <s v="2181334"/>
    <s v="Israel"/>
    <s v="MENA"/>
    <s v="IL0010824113"/>
    <n v="1.2699999999999999E-2"/>
  </r>
  <r>
    <s v="NATP"/>
    <x v="5"/>
    <x v="25"/>
    <n v="168673"/>
    <n v="33260628.870000001"/>
    <s v="USD"/>
    <s v="BZ0W624"/>
    <s v="United States"/>
    <s v="North America"/>
    <s v="US05605H1005"/>
    <n v="1.0999999999999999E-2"/>
  </r>
  <r>
    <s v="NATP"/>
    <x v="5"/>
    <x v="23"/>
    <n v="190004"/>
    <n v="31793369.32"/>
    <s v="USD"/>
    <s v="BZ00V34"/>
    <s v="United States"/>
    <s v="North America"/>
    <s v="US98980G1022"/>
    <n v="1.0500000000000001E-2"/>
  </r>
  <r>
    <s v="NATP"/>
    <x v="5"/>
    <x v="26"/>
    <n v="307706"/>
    <n v="29050523.460000001"/>
    <s v="USD"/>
    <s v="2512149"/>
    <s v="United States"/>
    <s v="North America"/>
    <s v="US50077B2079"/>
    <n v="9.5999999999999992E-3"/>
  </r>
  <r>
    <s v="NATP"/>
    <x v="5"/>
    <x v="27"/>
    <n v="313354"/>
    <n v="28820084.02"/>
    <s v="EUR"/>
    <s v="BN0SDX8"/>
    <s v="Germany"/>
    <s v="Europe"/>
    <s v="DE000HAG0005"/>
    <n v="9.4999999999999998E-3"/>
  </r>
  <r>
    <s v="NATP"/>
    <x v="5"/>
    <x v="32"/>
    <n v="71939"/>
    <n v="28615176.030000001"/>
    <s v="USD"/>
    <s v="B40SSC9"/>
    <s v="United States"/>
    <s v="North America"/>
    <s v="US4464131063"/>
    <n v="9.3999999999999986E-3"/>
  </r>
  <r>
    <s v="NATP"/>
    <x v="5"/>
    <x v="29"/>
    <n v="422878"/>
    <n v="27207086.57"/>
    <s v="EUR"/>
    <s v="BMD6RR4"/>
    <s v="Germany"/>
    <s v="Europe"/>
    <s v="DE000RENK730"/>
    <n v="9.0000000000000011E-3"/>
  </r>
  <r>
    <s v="NATP"/>
    <x v="5"/>
    <x v="30"/>
    <n v="312172"/>
    <n v="27077799.280000001"/>
    <s v="USD"/>
    <s v="BDFZSP1"/>
    <s v="United States"/>
    <s v="North America"/>
    <s v="US6792951054"/>
    <n v="8.8999999999999999E-3"/>
  </r>
  <r>
    <s v="NATP"/>
    <x v="5"/>
    <x v="31"/>
    <n v="189549"/>
    <n v="26143607.879999999"/>
    <s v="KRW"/>
    <s v="BFPM3C8"/>
    <s v="South Korea"/>
    <s v="Asia"/>
    <s v="KR7064350002"/>
    <n v="8.6E-3"/>
  </r>
  <r>
    <s v="NATP"/>
    <x v="5"/>
    <x v="35"/>
    <n v="40398"/>
    <n v="24986163"/>
    <s v="USD"/>
    <s v="2159267"/>
    <s v="United States"/>
    <s v="North America"/>
    <s v="US1271903049"/>
    <n v="8.199999999999999E-3"/>
  </r>
  <r>
    <s v="NATP"/>
    <x v="5"/>
    <x v="33"/>
    <n v="66294"/>
    <n v="24859775.079999998"/>
    <s v="EUR"/>
    <s v="BMT9L19"/>
    <s v="France"/>
    <s v="Europe"/>
    <s v="FR0014004L86"/>
    <n v="8.199999999999999E-3"/>
  </r>
  <r>
    <s v="NATP"/>
    <x v="5"/>
    <x v="36"/>
    <n v="260886"/>
    <n v="24805040.879999999"/>
    <s v="USD"/>
    <s v="2507457"/>
    <s v="United States"/>
    <s v="North America"/>
    <s v="US00971T1016"/>
    <n v="8.199999999999999E-3"/>
  </r>
  <r>
    <s v="NATP"/>
    <x v="5"/>
    <x v="38"/>
    <n v="3086031"/>
    <n v="20395432.879999999"/>
    <s v="TRY"/>
    <s v="B03MP41"/>
    <s v="Turkey"/>
    <s v="MENA"/>
    <s v="TRAASELS91H2"/>
    <n v="6.7000000000000002E-3"/>
  </r>
  <r>
    <s v="NATP"/>
    <x v="5"/>
    <x v="40"/>
    <n v="184483"/>
    <n v="19891033.440000001"/>
    <s v="KRW"/>
    <s v="B3N3363"/>
    <s v="South Korea"/>
    <s v="Asia"/>
    <s v="KR7047810007"/>
    <n v="6.6E-3"/>
  </r>
  <r>
    <s v="NATP"/>
    <x v="5"/>
    <x v="37"/>
    <n v="222241"/>
    <n v="19781671.41"/>
    <s v="USD"/>
    <s v="B5367T7"/>
    <s v="United States"/>
    <s v="North America"/>
    <s v="US0995021062"/>
    <n v="6.5000000000000006E-3"/>
  </r>
  <r>
    <s v="NATP"/>
    <x v="5"/>
    <x v="34"/>
    <n v="69405"/>
    <n v="17850966"/>
    <s v="USD"/>
    <s v="B1P5YY8"/>
    <s v="United States"/>
    <s v="North America"/>
    <s v="US0080731088"/>
    <n v="5.8999999999999999E-3"/>
  </r>
  <r>
    <s v="NATP"/>
    <x v="5"/>
    <x v="44"/>
    <n v="52337"/>
    <n v="16967655.399999999"/>
    <s v="USD"/>
    <s v="2601218"/>
    <s v="United States"/>
    <s v="North America"/>
    <s v="US6153942023"/>
    <n v="5.6000000000000008E-3"/>
  </r>
  <r>
    <s v="NATP"/>
    <x v="5"/>
    <x v="41"/>
    <n v="2447711"/>
    <n v="15795270.02"/>
    <s v="GBP"/>
    <s v="B0WMWD0"/>
    <s v="United Kingdom"/>
    <s v="Europe"/>
    <s v="GB00B0WMWD03"/>
    <n v="5.1999999999999998E-3"/>
  </r>
  <r>
    <s v="NATP"/>
    <x v="5"/>
    <x v="39"/>
    <n v="158257"/>
    <n v="15091387.52"/>
    <s v="USD"/>
    <s v="BTRFVH4"/>
    <s v="United States"/>
    <s v="North America"/>
    <s v="US4859241048"/>
    <n v="5.0000000000000001E-3"/>
  </r>
  <r>
    <s v="NATP"/>
    <x v="5"/>
    <x v="42"/>
    <n v="140744"/>
    <n v="15142455.390000001"/>
    <s v="EUR"/>
    <s v="BS801X7"/>
    <s v="Germany"/>
    <s v="Europe"/>
    <s v="DE000TKMS001"/>
    <n v="5.0000000000000001E-3"/>
  </r>
  <r>
    <s v="NATP"/>
    <x v="5"/>
    <x v="47"/>
    <n v="364726"/>
    <n v="13688166.779999999"/>
    <s v="USD"/>
    <s v="BMZLFJ5"/>
    <s v="United States"/>
    <s v="North America"/>
    <s v="US0239391016"/>
    <n v="4.5000000000000014E-3"/>
  </r>
  <r>
    <s v="NATP"/>
    <x v="5"/>
    <x v="54"/>
    <n v="195321"/>
    <n v="13703351.49"/>
    <s v="KRW"/>
    <s v="BJN3H96"/>
    <s v="South Korea"/>
    <s v="Asia"/>
    <s v="KR7272210006"/>
    <n v="4.5000000000000014E-3"/>
  </r>
  <r>
    <s v="NATP"/>
    <x v="5"/>
    <x v="45"/>
    <n v="194762"/>
    <n v="13524273.279999999"/>
    <s v="USD"/>
    <s v="BJN4N02"/>
    <s v="United States"/>
    <s v="North America"/>
    <s v="US70202L1026"/>
    <n v="4.5000000000000014E-3"/>
  </r>
  <r>
    <s v="NATP"/>
    <x v="5"/>
    <x v="49"/>
    <n v="231738"/>
    <n v="10078285.619999999"/>
    <s v="USD"/>
    <s v="B1HHB18"/>
    <s v="United States"/>
    <s v="North America"/>
    <s v="US48242W1062"/>
    <n v="3.3E-3"/>
  </r>
  <r>
    <s v="NATP"/>
    <x v="5"/>
    <x v="48"/>
    <n v="414861"/>
    <n v="9745084.8900000006"/>
    <s v="USD"/>
    <s v="BP6JW21"/>
    <s v="United States"/>
    <s v="North America"/>
    <s v="US50155Q1004"/>
    <n v="3.2000000000000002E-3"/>
  </r>
  <r>
    <s v="NATP"/>
    <x v="5"/>
    <x v="46"/>
    <n v="32229"/>
    <n v="9373228.3800000008"/>
    <s v="KRW"/>
    <s v="BZ0RDZ1"/>
    <s v="South Korea"/>
    <s v="Asia"/>
    <s v="KR7079550000"/>
    <n v="3.0999999999999999E-3"/>
  </r>
  <r>
    <s v="NATP"/>
    <x v="5"/>
    <x v="50"/>
    <n v="109400"/>
    <n v="8992680"/>
    <s v="USD"/>
    <s v="2144047"/>
    <s v="United States"/>
    <s v="North America"/>
    <s v="US5893781089"/>
    <n v="3.0000000000000001E-3"/>
  </r>
  <r>
    <s v="NATP"/>
    <x v="5"/>
    <x v="51"/>
    <n v="82818"/>
    <n v="8145978.4800000004"/>
    <s v="USD"/>
    <s v="BDTZZG7"/>
    <s v="United States"/>
    <s v="North America"/>
    <s v="US8086251076"/>
    <n v="2.7000000000000001E-3"/>
  </r>
  <r>
    <s v="NATP"/>
    <x v="5"/>
    <x v="53"/>
    <n v="583771"/>
    <n v="7717452.6200000001"/>
    <s v="USD"/>
    <s v="BP7L1B8"/>
    <s v="United States"/>
    <s v="North America"/>
    <s v="US81730H1095"/>
    <n v="2.5000000000000001E-3"/>
  </r>
  <r>
    <s v="NATP"/>
    <x v="5"/>
    <x v="52"/>
    <n v="65551"/>
    <n v="7263050.7999999998"/>
    <s v="USD"/>
    <s v="B7XJTN8"/>
    <s v="United States"/>
    <s v="North America"/>
    <s v="US74758T3032"/>
    <n v="2.3999999999999998E-3"/>
  </r>
  <r>
    <s v="NATP"/>
    <x v="5"/>
    <x v="59"/>
    <n v="290807"/>
    <n v="6173832.6100000003"/>
    <s v="USD"/>
    <s v="BF7J7N6"/>
    <s v="United States"/>
    <s v="North America"/>
    <s v="US88025T1025"/>
    <n v="2E-3"/>
  </r>
  <r>
    <s v="NATP"/>
    <x v="5"/>
    <x v="58"/>
    <n v="151106"/>
    <n v="5882556.5800000001"/>
    <s v="USD"/>
    <s v="BNSNZQ2"/>
    <s v="United States"/>
    <s v="North America"/>
    <s v="US52661A1088"/>
    <n v="1.9E-3"/>
  </r>
  <r>
    <s v="NATP"/>
    <x v="5"/>
    <x v="63"/>
    <n v="1070211"/>
    <n v="5051395.92"/>
    <s v="USD"/>
    <s v="BM92RJ8"/>
    <s v="United States"/>
    <s v="North America"/>
    <s v="US08975B1098"/>
    <n v="1.6999999999999999E-3"/>
  </r>
  <r>
    <s v="NATP"/>
    <x v="5"/>
    <x v="57"/>
    <n v="2479135"/>
    <n v="5042008.41"/>
    <s v="AUD"/>
    <s v="BYV1JW4"/>
    <s v="Australia"/>
    <s v="Asia"/>
    <s v="AU000000DRO2"/>
    <n v="1.6999999999999999E-3"/>
  </r>
  <r>
    <s v="NATP"/>
    <x v="5"/>
    <x v="63"/>
    <n v="1070211"/>
    <n v="5051395.92"/>
    <s v="USD"/>
    <s v="BM92RJ8"/>
    <s v="United States"/>
    <s v="North America"/>
    <s v="US08975B1098"/>
    <n v="1.6999999999999999E-3"/>
  </r>
  <r>
    <s v="NATP"/>
    <x v="5"/>
    <x v="62"/>
    <n v="209526"/>
    <n v="5003480.88"/>
    <s v="USD"/>
    <s v="BPK4SR9"/>
    <s v="United States"/>
    <s v="North America"/>
    <s v="US31816X1063"/>
    <n v="1.6000000000000001E-3"/>
  </r>
  <r>
    <s v="NATP"/>
    <x v="5"/>
    <x v="55"/>
    <n v="208544"/>
    <n v="4723521.5999999996"/>
    <s v="USD"/>
    <s v="BJZ2ZR5"/>
    <s v="United States"/>
    <s v="North America"/>
    <s v="US9222801022"/>
    <n v="1.6000000000000001E-3"/>
  </r>
  <r>
    <s v="NATP"/>
    <x v="5"/>
    <x v="60"/>
    <n v="385134548.32000011"/>
    <n v="3440024.2499999991"/>
    <s v="USD"/>
    <s v="CASH"/>
    <s v="Cash"/>
    <s v="Cash"/>
    <s v="NONE"/>
    <n v="1.1999999999999999E-3"/>
  </r>
  <r>
    <s v="NATP"/>
    <x v="5"/>
    <x v="61"/>
    <n v="0"/>
    <n v="4604.0200000000004"/>
    <s v="SEK"/>
    <s v="B06G108"/>
    <s v="Sweden"/>
    <s v="Europe"/>
    <s v="SE0001200015"/>
    <n v="0"/>
  </r>
  <r>
    <s v="NATP"/>
    <x v="5"/>
    <x v="15"/>
    <n v="0"/>
    <n v="3182.23"/>
    <s v="SEK"/>
    <s v="5469554"/>
    <s v="Sweden"/>
    <s v="Europe"/>
    <s v="SE0021921269"/>
    <n v="0"/>
  </r>
  <r>
    <s v="NATP"/>
    <x v="5"/>
    <x v="28"/>
    <n v="0"/>
    <n v="72971.78"/>
    <s v="NOK"/>
    <s v="5208241"/>
    <s v="Norway"/>
    <s v="Europe"/>
    <s v="NO0003043309"/>
    <n v="0"/>
  </r>
  <r>
    <s v="NATP"/>
    <x v="6"/>
    <x v="5"/>
    <n v="1945280"/>
    <n v="167858211.19999999"/>
    <s v="USD"/>
    <s v="2198163"/>
    <s v="United States"/>
    <s v="North America"/>
    <s v="US17275R1023"/>
    <n v="5.3900000000000003E-2"/>
  </r>
  <r>
    <s v="NATP"/>
    <x v="6"/>
    <x v="2"/>
    <n v="435288"/>
    <n v="157142102.69"/>
    <s v="EUR"/>
    <s v="B058TZ6"/>
    <s v="France"/>
    <s v="Europe"/>
    <s v="FR0000073272"/>
    <n v="5.04E-2"/>
  </r>
  <r>
    <s v="NATP"/>
    <x v="6"/>
    <x v="4"/>
    <n v="247686"/>
    <n v="155933198.16"/>
    <s v="USD"/>
    <s v="2522096"/>
    <s v="United States"/>
    <s v="North America"/>
    <s v="US5398301094"/>
    <n v="0.05"/>
  </r>
  <r>
    <s v="NATP"/>
    <x v="6"/>
    <x v="0"/>
    <n v="5807601"/>
    <n v="150341136.71000001"/>
    <s v="GBP"/>
    <s v="0263494"/>
    <s v="United Kingdom"/>
    <s v="Europe"/>
    <s v="GB0002634946"/>
    <n v="4.82E-2"/>
  </r>
  <r>
    <s v="NATP"/>
    <x v="6"/>
    <x v="7"/>
    <n v="217082"/>
    <n v="148701170"/>
    <s v="USD"/>
    <s v="2648806"/>
    <s v="United States"/>
    <s v="North America"/>
    <s v="US6668071029"/>
    <n v="4.7699999999999992E-2"/>
  </r>
  <r>
    <s v="NATP"/>
    <x v="6"/>
    <x v="6"/>
    <n v="397265"/>
    <n v="142550599.94999999"/>
    <s v="USD"/>
    <s v="2365161"/>
    <s v="United States"/>
    <s v="North America"/>
    <s v="US3695501086"/>
    <n v="4.5699999999999998E-2"/>
  </r>
  <r>
    <s v="NATP"/>
    <x v="6"/>
    <x v="3"/>
    <n v="726647"/>
    <n v="141834227.93000001"/>
    <s v="USD"/>
    <s v="BM5M5Y3"/>
    <s v="United States"/>
    <s v="North America"/>
    <s v="US75513E1010"/>
    <n v="4.5499999999999999E-2"/>
  </r>
  <r>
    <s v="NATP"/>
    <x v="6"/>
    <x v="1"/>
    <n v="72120"/>
    <n v="137826041.49000001"/>
    <s v="EUR"/>
    <s v="5334588"/>
    <s v="Germany"/>
    <s v="Europe"/>
    <s v="DE0007030009"/>
    <n v="4.4200000000000003E-2"/>
  </r>
  <r>
    <s v="NATP"/>
    <x v="6"/>
    <x v="9"/>
    <n v="322276"/>
    <n v="133225675.64"/>
    <s v="USD"/>
    <s v="BJJP138"/>
    <s v="United States"/>
    <s v="North America"/>
    <s v="US22788C1053"/>
    <n v="4.2799999999999998E-2"/>
  </r>
  <r>
    <s v="NATP"/>
    <x v="6"/>
    <x v="10"/>
    <n v="775216"/>
    <n v="128306000.16"/>
    <s v="USD"/>
    <s v="B87ZMX0"/>
    <s v="United States"/>
    <s v="North America"/>
    <s v="US6974351057"/>
    <n v="4.1200000000000001E-2"/>
  </r>
  <r>
    <s v="NATP"/>
    <x v="6"/>
    <x v="11"/>
    <n v="350910"/>
    <n v="121092022.8"/>
    <s v="USD"/>
    <s v="BK9DTN5"/>
    <s v="United States"/>
    <s v="North America"/>
    <s v="US5024311095"/>
    <n v="3.8899999999999997E-2"/>
  </r>
  <r>
    <s v="NATP"/>
    <x v="6"/>
    <x v="8"/>
    <n v="846614"/>
    <n v="118111119.14"/>
    <s v="USD"/>
    <s v="BN78DQ4"/>
    <s v="United States"/>
    <s v="North America"/>
    <s v="US69608A1088"/>
    <n v="3.7900000000000003E-2"/>
  </r>
  <r>
    <s v="NATP"/>
    <x v="6"/>
    <x v="12"/>
    <n v="342193"/>
    <n v="101278313.38"/>
    <s v="EUR"/>
    <s v="4162791"/>
    <s v="France"/>
    <s v="Europe"/>
    <s v="FR0000121329"/>
    <n v="3.2500000000000001E-2"/>
  </r>
  <r>
    <s v="NATP"/>
    <x v="6"/>
    <x v="13"/>
    <n v="1156455"/>
    <n v="98911596.150000006"/>
    <s v="USD"/>
    <s v="B5B2106"/>
    <s v="United States"/>
    <s v="North America"/>
    <s v="US34959E1091"/>
    <n v="3.1699999999999999E-2"/>
  </r>
  <r>
    <s v="NATP"/>
    <x v="6"/>
    <x v="15"/>
    <n v="977929"/>
    <n v="70199884.530000001"/>
    <s v="SEK"/>
    <s v="BPXZH27"/>
    <s v="Sweden"/>
    <s v="Europe"/>
    <s v="SE0021921269"/>
    <n v="2.2499999999999999E-2"/>
  </r>
  <r>
    <s v="NATP"/>
    <x v="6"/>
    <x v="14"/>
    <n v="1070667"/>
    <n v="67217197.019999996"/>
    <s v="EUR"/>
    <s v="B0DJNG0"/>
    <s v="Italy"/>
    <s v="Europe"/>
    <s v="IT0003856405"/>
    <n v="2.1600000000000001E-2"/>
  </r>
  <r>
    <s v="NATP"/>
    <x v="6"/>
    <x v="18"/>
    <n v="86304"/>
    <n v="66793896.350000001"/>
    <s v="KRW"/>
    <s v="6772671"/>
    <s v="South Korea"/>
    <s v="Asia"/>
    <s v="KR7012450003"/>
    <n v="2.1399999999999999E-2"/>
  </r>
  <r>
    <s v="NATP"/>
    <x v="6"/>
    <x v="16"/>
    <n v="915006"/>
    <n v="65907882.18"/>
    <s v="USD"/>
    <s v="BT6C8Z3"/>
    <s v="United States"/>
    <s v="North America"/>
    <s v="US7731211089"/>
    <n v="2.1100000000000001E-2"/>
  </r>
  <r>
    <s v="NATP"/>
    <x v="6"/>
    <x v="17"/>
    <n v="134443"/>
    <n v="54967020.549999997"/>
    <s v="USD"/>
    <s v="BQT3XY6"/>
    <s v="Israel"/>
    <s v="MENA"/>
    <s v="IL0011334468"/>
    <n v="1.7600000000000001E-2"/>
  </r>
  <r>
    <s v="NATP"/>
    <x v="6"/>
    <x v="19"/>
    <n v="2768067"/>
    <n v="50769536.049999997"/>
    <s v="GBP"/>
    <s v="0969703"/>
    <s v="United Kingdom"/>
    <s v="Europe"/>
    <s v="GB0009697037"/>
    <n v="1.6299999999999999E-2"/>
  </r>
  <r>
    <s v="NATP"/>
    <x v="6"/>
    <x v="20"/>
    <n v="71591"/>
    <n v="48409088.130000003"/>
    <s v="ILS"/>
    <s v="6308913"/>
    <s v="Israel"/>
    <s v="MENA"/>
    <s v="IL0010811243"/>
    <n v="1.55E-2"/>
  </r>
  <r>
    <s v="NATP"/>
    <x v="6"/>
    <x v="21"/>
    <n v="238848"/>
    <n v="46508482.560000002"/>
    <s v="USD"/>
    <s v="BDV82B8"/>
    <s v="United States"/>
    <s v="North America"/>
    <s v="US5253271028"/>
    <n v="1.49E-2"/>
  </r>
  <r>
    <s v="NATP"/>
    <x v="6"/>
    <x v="24"/>
    <n v="69137"/>
    <n v="44627933.5"/>
    <s v="USD"/>
    <s v="2241205"/>
    <s v="United States"/>
    <s v="North America"/>
    <s v="US2315611010"/>
    <n v="1.43E-2"/>
  </r>
  <r>
    <s v="NATP"/>
    <x v="6"/>
    <x v="28"/>
    <n v="1093722"/>
    <n v="42716151.880000003"/>
    <s v="NOK"/>
    <s v="BSTRB82"/>
    <s v="Norway"/>
    <s v="Europe"/>
    <s v="NO0013536151"/>
    <n v="1.37E-2"/>
  </r>
  <r>
    <s v="NATP"/>
    <x v="6"/>
    <x v="22"/>
    <n v="216307"/>
    <n v="39058554.990000002"/>
    <s v="USD"/>
    <s v="2181334"/>
    <s v="Israel"/>
    <s v="MENA"/>
    <s v="IL0010824113"/>
    <n v="1.2500000000000001E-2"/>
  </r>
  <r>
    <s v="NATP"/>
    <x v="6"/>
    <x v="25"/>
    <n v="171390"/>
    <n v="34248863.700000003"/>
    <s v="USD"/>
    <s v="BZ0W624"/>
    <s v="United States"/>
    <s v="North America"/>
    <s v="US05605H1005"/>
    <n v="1.0999999999999999E-2"/>
  </r>
  <r>
    <s v="NATP"/>
    <x v="6"/>
    <x v="23"/>
    <n v="193063"/>
    <n v="33658603.420000002"/>
    <s v="USD"/>
    <s v="BZ00V34"/>
    <s v="United States"/>
    <s v="North America"/>
    <s v="US98980G1022"/>
    <n v="1.0800000000000001E-2"/>
  </r>
  <r>
    <s v="NATP"/>
    <x v="6"/>
    <x v="27"/>
    <n v="318389"/>
    <n v="30144029.43"/>
    <s v="EUR"/>
    <s v="BN0SDX8"/>
    <s v="Germany"/>
    <s v="Europe"/>
    <s v="DE000HAG0005"/>
    <n v="9.7000000000000003E-3"/>
  </r>
  <r>
    <s v="NATP"/>
    <x v="6"/>
    <x v="29"/>
    <n v="429680"/>
    <n v="29774567.109999999"/>
    <s v="EUR"/>
    <s v="BMD6RR4"/>
    <s v="Germany"/>
    <s v="Europe"/>
    <s v="DE000RENK730"/>
    <n v="9.5999999999999992E-3"/>
  </r>
  <r>
    <s v="NATP"/>
    <x v="6"/>
    <x v="32"/>
    <n v="73098"/>
    <n v="29193148.260000002"/>
    <s v="USD"/>
    <s v="B40SSC9"/>
    <s v="United States"/>
    <s v="North America"/>
    <s v="US4464131063"/>
    <n v="9.3999999999999986E-3"/>
  </r>
  <r>
    <s v="NATP"/>
    <x v="6"/>
    <x v="26"/>
    <n v="312646"/>
    <n v="29226148.079999998"/>
    <s v="USD"/>
    <s v="2512149"/>
    <s v="United States"/>
    <s v="North America"/>
    <s v="US50077B2079"/>
    <n v="9.3999999999999986E-3"/>
  </r>
  <r>
    <s v="NATP"/>
    <x v="6"/>
    <x v="30"/>
    <n v="317188"/>
    <n v="28055278.600000001"/>
    <s v="USD"/>
    <s v="BDFZSP1"/>
    <s v="United States"/>
    <s v="North America"/>
    <s v="US6792951054"/>
    <n v="9.0000000000000011E-3"/>
  </r>
  <r>
    <s v="NATP"/>
    <x v="6"/>
    <x v="31"/>
    <n v="192589"/>
    <n v="25960060.68"/>
    <s v="KRW"/>
    <s v="BFPM3C8"/>
    <s v="South Korea"/>
    <s v="Asia"/>
    <s v="KR7064350002"/>
    <n v="8.3000000000000001E-3"/>
  </r>
  <r>
    <s v="NATP"/>
    <x v="6"/>
    <x v="33"/>
    <n v="67358"/>
    <n v="25740370.27"/>
    <s v="EUR"/>
    <s v="BMT9L19"/>
    <s v="France"/>
    <s v="Europe"/>
    <s v="FR0014004L86"/>
    <n v="8.3000000000000001E-3"/>
  </r>
  <r>
    <s v="NATP"/>
    <x v="6"/>
    <x v="35"/>
    <n v="41044"/>
    <n v="25685335.199999999"/>
    <s v="USD"/>
    <s v="2159267"/>
    <s v="United States"/>
    <s v="North America"/>
    <s v="US1271903049"/>
    <n v="8.199999999999999E-3"/>
  </r>
  <r>
    <s v="NATP"/>
    <x v="6"/>
    <x v="36"/>
    <n v="265085"/>
    <n v="25024024"/>
    <s v="USD"/>
    <s v="2507457"/>
    <s v="United States"/>
    <s v="North America"/>
    <s v="US00971T1016"/>
    <n v="8.0000000000000002E-3"/>
  </r>
  <r>
    <s v="NATP"/>
    <x v="6"/>
    <x v="60"/>
    <n v="433968014.98000002"/>
    <n v="22451738.079999998"/>
    <s v="USD"/>
    <s v="CASH"/>
    <s v="Cash"/>
    <s v="Cash"/>
    <s v="NONE"/>
    <n v="7.1000000000000004E-3"/>
  </r>
  <r>
    <s v="NATP"/>
    <x v="6"/>
    <x v="38"/>
    <n v="3135659"/>
    <n v="21102019.109999999"/>
    <s v="TRY"/>
    <s v="B03MP41"/>
    <s v="Turkey"/>
    <s v="MENA"/>
    <s v="TRAASELS91H2"/>
    <n v="6.7999999999999996E-3"/>
  </r>
  <r>
    <s v="NATP"/>
    <x v="6"/>
    <x v="40"/>
    <n v="187447"/>
    <n v="20395331.91"/>
    <s v="KRW"/>
    <s v="B3N3363"/>
    <s v="South Korea"/>
    <s v="Asia"/>
    <s v="KR7047810007"/>
    <n v="6.5000000000000006E-3"/>
  </r>
  <r>
    <s v="NATP"/>
    <x v="6"/>
    <x v="37"/>
    <n v="225813"/>
    <n v="20311879.350000001"/>
    <s v="USD"/>
    <s v="B5367T7"/>
    <s v="United States"/>
    <s v="North America"/>
    <s v="US0995021062"/>
    <n v="6.5000000000000006E-3"/>
  </r>
  <r>
    <s v="NATP"/>
    <x v="6"/>
    <x v="34"/>
    <n v="70526"/>
    <n v="18566674.760000002"/>
    <s v="USD"/>
    <s v="B1P5YY8"/>
    <s v="United States"/>
    <s v="North America"/>
    <s v="US0080731088"/>
    <n v="6.0000000000000001E-3"/>
  </r>
  <r>
    <s v="NATP"/>
    <x v="6"/>
    <x v="44"/>
    <n v="53173"/>
    <n v="17178601.109999999"/>
    <s v="USD"/>
    <s v="2601218"/>
    <s v="United States"/>
    <s v="North America"/>
    <s v="US6153942023"/>
    <n v="5.5000000000000014E-3"/>
  </r>
  <r>
    <s v="NATP"/>
    <x v="6"/>
    <x v="41"/>
    <n v="2487079"/>
    <n v="16575438.199999999"/>
    <s v="GBP"/>
    <s v="B0WMWD0"/>
    <s v="United Kingdom"/>
    <s v="Europe"/>
    <s v="GB00B0WMWD03"/>
    <n v="5.3E-3"/>
  </r>
  <r>
    <s v="NATP"/>
    <x v="6"/>
    <x v="42"/>
    <n v="143005"/>
    <n v="15889231.99"/>
    <s v="EUR"/>
    <s v="BS801X7"/>
    <s v="Germany"/>
    <s v="Europe"/>
    <s v="DE000TKMS001"/>
    <n v="5.1000000000000004E-3"/>
  </r>
  <r>
    <s v="NATP"/>
    <x v="6"/>
    <x v="39"/>
    <n v="160803"/>
    <n v="14673273.75"/>
    <s v="USD"/>
    <s v="BTRFVH4"/>
    <s v="United States"/>
    <s v="North America"/>
    <s v="US4859241048"/>
    <n v="4.6999999999999993E-3"/>
  </r>
  <r>
    <s v="NATP"/>
    <x v="6"/>
    <x v="45"/>
    <n v="197897"/>
    <n v="13894348.369999999"/>
    <s v="USD"/>
    <s v="BJN4N02"/>
    <s v="United States"/>
    <s v="North America"/>
    <s v="US70202L1026"/>
    <n v="4.5000000000000014E-3"/>
  </r>
  <r>
    <s v="NATP"/>
    <x v="6"/>
    <x v="54"/>
    <n v="198456"/>
    <n v="13553789.26"/>
    <s v="KRW"/>
    <s v="BJN3H96"/>
    <s v="South Korea"/>
    <s v="Asia"/>
    <s v="KR7272210006"/>
    <n v="4.3E-3"/>
  </r>
  <r>
    <s v="NATP"/>
    <x v="6"/>
    <x v="47"/>
    <n v="370597"/>
    <n v="11881339.82"/>
    <s v="USD"/>
    <s v="BMZLFJ5"/>
    <s v="United States"/>
    <s v="North America"/>
    <s v="US0239391016"/>
    <n v="3.8E-3"/>
  </r>
  <r>
    <s v="NATP"/>
    <x v="6"/>
    <x v="46"/>
    <n v="32742"/>
    <n v="10188777.34"/>
    <s v="KRW"/>
    <s v="BZ0RDZ1"/>
    <s v="South Korea"/>
    <s v="Asia"/>
    <s v="KR7079550000"/>
    <n v="3.3E-3"/>
  </r>
  <r>
    <s v="NATP"/>
    <x v="6"/>
    <x v="49"/>
    <n v="235462"/>
    <n v="10313235.6"/>
    <s v="USD"/>
    <s v="B1HHB18"/>
    <s v="United States"/>
    <s v="North America"/>
    <s v="US48242W1062"/>
    <n v="3.3E-3"/>
  </r>
  <r>
    <s v="NATP"/>
    <x v="6"/>
    <x v="50"/>
    <n v="111167"/>
    <n v="9378048.1199999992"/>
    <s v="USD"/>
    <s v="2144047"/>
    <s v="United States"/>
    <s v="North America"/>
    <s v="US5893781089"/>
    <n v="3.0000000000000001E-3"/>
  </r>
  <r>
    <s v="NATP"/>
    <x v="6"/>
    <x v="51"/>
    <n v="84148"/>
    <n v="8239772.1600000001"/>
    <s v="USD"/>
    <s v="BDTZZG7"/>
    <s v="United States"/>
    <s v="North America"/>
    <s v="US8086251076"/>
    <n v="2.5999999999999999E-3"/>
  </r>
  <r>
    <s v="NATP"/>
    <x v="6"/>
    <x v="53"/>
    <n v="593157"/>
    <n v="8144045.6100000003"/>
    <s v="USD"/>
    <s v="BP7L1B8"/>
    <s v="United States"/>
    <s v="North America"/>
    <s v="US81730H1095"/>
    <n v="2.5999999999999999E-3"/>
  </r>
  <r>
    <s v="NATP"/>
    <x v="6"/>
    <x v="52"/>
    <n v="66596"/>
    <n v="7551320.4400000004"/>
    <s v="USD"/>
    <s v="B7XJTN8"/>
    <s v="United States"/>
    <s v="North America"/>
    <s v="US74758T3032"/>
    <n v="2.3999999999999998E-3"/>
  </r>
  <r>
    <s v="NATP"/>
    <x v="6"/>
    <x v="59"/>
    <n v="295481"/>
    <n v="6766514.9000000004"/>
    <s v="USD"/>
    <s v="BF7J7N6"/>
    <s v="United States"/>
    <s v="North America"/>
    <s v="US88025T1025"/>
    <n v="2.2000000000000001E-3"/>
  </r>
  <r>
    <s v="NATP"/>
    <x v="6"/>
    <x v="57"/>
    <n v="2519016"/>
    <n v="5944610.5499999998"/>
    <s v="AUD"/>
    <s v="BYV1JW4"/>
    <s v="Australia"/>
    <s v="Asia"/>
    <s v="AU000000DRO2"/>
    <n v="1.9E-3"/>
  </r>
  <r>
    <s v="NATP"/>
    <x v="6"/>
    <x v="58"/>
    <n v="153538"/>
    <n v="6061680.2400000002"/>
    <s v="USD"/>
    <s v="BNSNZQ2"/>
    <s v="United States"/>
    <s v="North America"/>
    <s v="US52661A1088"/>
    <n v="1.9E-3"/>
  </r>
  <r>
    <s v="NATP"/>
    <x v="6"/>
    <x v="55"/>
    <n v="211907"/>
    <n v="5564677.8200000003"/>
    <s v="USD"/>
    <s v="BJZ2ZR5"/>
    <s v="United States"/>
    <s v="North America"/>
    <s v="US9222801022"/>
    <n v="1.8E-3"/>
  </r>
  <r>
    <s v="NATP"/>
    <x v="6"/>
    <x v="62"/>
    <n v="212889"/>
    <n v="4896447"/>
    <s v="USD"/>
    <s v="BPK4SR9"/>
    <s v="United States"/>
    <s v="North America"/>
    <s v="US31816X1063"/>
    <n v="1.6000000000000001E-3"/>
  </r>
  <r>
    <s v="NATP"/>
    <x v="6"/>
    <x v="63"/>
    <n v="1087425"/>
    <n v="4958658"/>
    <s v="USD"/>
    <s v="BM92RJ8"/>
    <s v="United States"/>
    <s v="North America"/>
    <s v="US08975B1098"/>
    <n v="1.6000000000000001E-3"/>
  </r>
  <r>
    <s v="NATP"/>
    <x v="6"/>
    <x v="63"/>
    <n v="1087425"/>
    <n v="4958658"/>
    <s v="USD"/>
    <s v="BM92RJ8"/>
    <s v="United States"/>
    <s v="North America"/>
    <s v="US08975B1098"/>
    <n v="1.6000000000000001E-3"/>
  </r>
  <r>
    <s v="NATP"/>
    <x v="6"/>
    <x v="48"/>
    <n v="421530"/>
    <n v="4687413.5999999996"/>
    <s v="USD"/>
    <s v="BP6JW21"/>
    <s v="United States"/>
    <s v="North America"/>
    <s v="US50155Q1004"/>
    <n v="1.5E-3"/>
  </r>
  <r>
    <s v="NATP"/>
    <x v="6"/>
    <x v="15"/>
    <n v="0"/>
    <n v="3233.29"/>
    <s v="SEK"/>
    <s v="5469554"/>
    <s v="Sweden"/>
    <s v="Europe"/>
    <s v="SE0021921269"/>
    <n v="0"/>
  </r>
  <r>
    <s v="NATP"/>
    <x v="6"/>
    <x v="28"/>
    <n v="0"/>
    <n v="74290.77"/>
    <s v="NOK"/>
    <s v="5208241"/>
    <s v="Norway"/>
    <s v="Europe"/>
    <s v="NO0003043309"/>
    <n v="0"/>
  </r>
  <r>
    <s v="NATP"/>
    <x v="6"/>
    <x v="61"/>
    <n v="0"/>
    <n v="4677.8900000000003"/>
    <s v="SEK"/>
    <s v="B06G108"/>
    <s v="Sweden"/>
    <s v="Europe"/>
    <s v="SE0001200015"/>
    <n v="0"/>
  </r>
  <r>
    <m/>
    <x v="7"/>
    <x v="6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D4675-13E0-3B46-B65A-2E3B9840CF1D}" name="PivotTable1" cacheId="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 chartFormat="1">
  <location ref="A4:M125" firstHeaderRow="0" firstDataRow="2" firstDataCol="1" rowPageCount="1" colPageCount="1"/>
  <pivotFields count="18">
    <pivotField axis="axisPage" multipleItemSelectionAllowed="1" showAll="0">
      <items count="8">
        <item h="1" x="0"/>
        <item h="1" x="1"/>
        <item h="1" x="5"/>
        <item x="2"/>
        <item h="1" x="3"/>
        <item h="1" x="4"/>
        <item h="1" m="1" x="6"/>
        <item t="default"/>
      </items>
    </pivotField>
    <pivotField axis="axisCol" numFmtId="15" multipleItemSelectionAllowed="1" showAll="0" sortType="ascending">
      <items count="77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x="45"/>
        <item h="1" x="46"/>
        <item h="1" x="47"/>
        <item h="1" x="48"/>
        <item h="1" x="49"/>
        <item h="1" x="50"/>
        <item h="1" x="51"/>
        <item x="52"/>
        <item h="1" x="53"/>
        <item h="1" x="54"/>
        <item h="1" x="55"/>
        <item h="1" x="56"/>
        <item h="1" x="57"/>
        <item h="1" x="58"/>
        <item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t="default"/>
      </items>
    </pivotField>
    <pivotField defaultSubtotal="0"/>
    <pivotField axis="axisRow" showAll="0" sortType="descending" defaultSubtotal="0">
      <items count="359">
        <item x="288"/>
        <item x="270"/>
        <item x="254"/>
        <item x="278"/>
        <item x="231"/>
        <item x="301"/>
        <item x="292"/>
        <item x="265"/>
        <item x="259"/>
        <item x="42"/>
        <item x="298"/>
        <item x="257"/>
        <item x="299"/>
        <item x="266"/>
        <item x="142"/>
        <item x="291"/>
        <item x="295"/>
        <item x="273"/>
        <item x="307"/>
        <item x="57"/>
        <item x="62"/>
        <item x="286"/>
        <item x="306"/>
        <item x="274"/>
        <item x="43"/>
        <item x="60"/>
        <item x="277"/>
        <item x="308"/>
        <item x="282"/>
        <item x="252"/>
        <item x="280"/>
        <item x="256"/>
        <item x="49"/>
        <item x="145"/>
        <item x="268"/>
        <item x="251"/>
        <item x="45"/>
        <item x="63"/>
        <item x="263"/>
        <item x="249"/>
        <item x="304"/>
        <item x="264"/>
        <item x="285"/>
        <item x="296"/>
        <item x="46"/>
        <item x="61"/>
        <item x="261"/>
        <item x="253"/>
        <item x="297"/>
        <item x="305"/>
        <item x="271"/>
        <item x="272"/>
        <item x="302"/>
        <item x="260"/>
        <item x="275"/>
        <item x="284"/>
        <item x="294"/>
        <item x="279"/>
        <item x="233"/>
        <item x="303"/>
        <item x="262"/>
        <item x="267"/>
        <item x="283"/>
        <item x="290"/>
        <item x="281"/>
        <item x="258"/>
        <item x="300"/>
        <item x="310"/>
        <item x="276"/>
        <item x="255"/>
        <item x="38"/>
        <item x="269"/>
        <item x="309"/>
        <item x="287"/>
        <item x="293"/>
        <item x="289"/>
        <item m="1" x="356"/>
        <item m="1" x="357"/>
        <item x="221"/>
        <item x="190"/>
        <item x="10"/>
        <item x="179"/>
        <item x="1"/>
        <item x="160"/>
        <item x="195"/>
        <item x="170"/>
        <item x="227"/>
        <item x="177"/>
        <item x="226"/>
        <item x="230"/>
        <item x="205"/>
        <item x="222"/>
        <item x="197"/>
        <item x="223"/>
        <item x="189"/>
        <item x="228"/>
        <item x="217"/>
        <item x="183"/>
        <item x="166"/>
        <item x="156"/>
        <item x="182"/>
        <item x="250"/>
        <item x="194"/>
        <item x="163"/>
        <item x="219"/>
        <item x="65"/>
        <item x="174"/>
        <item x="225"/>
        <item x="199"/>
        <item x="246"/>
        <item x="191"/>
        <item x="193"/>
        <item x="185"/>
        <item x="243"/>
        <item x="244"/>
        <item x="206"/>
        <item x="212"/>
        <item x="198"/>
        <item x="188"/>
        <item x="168"/>
        <item x="171"/>
        <item x="39"/>
        <item x="36"/>
        <item x="237"/>
        <item x="238"/>
        <item x="164"/>
        <item x="184"/>
        <item x="245"/>
        <item x="23"/>
        <item x="203"/>
        <item x="149"/>
        <item x="235"/>
        <item x="202"/>
        <item x="247"/>
        <item x="201"/>
        <item x="232"/>
        <item x="186"/>
        <item x="242"/>
        <item x="153"/>
        <item x="204"/>
        <item x="248"/>
        <item x="173"/>
        <item x="157"/>
        <item x="234"/>
        <item x="5"/>
        <item x="207"/>
        <item x="167"/>
        <item x="178"/>
        <item x="218"/>
        <item x="162"/>
        <item x="216"/>
        <item x="181"/>
        <item x="224"/>
        <item x="196"/>
        <item x="210"/>
        <item x="236"/>
        <item x="158"/>
        <item x="169"/>
        <item x="13"/>
        <item x="32"/>
        <item x="180"/>
        <item x="229"/>
        <item x="240"/>
        <item x="213"/>
        <item x="165"/>
        <item x="187"/>
        <item x="211"/>
        <item x="172"/>
        <item x="239"/>
        <item x="154"/>
        <item x="176"/>
        <item x="220"/>
        <item x="175"/>
        <item x="159"/>
        <item x="209"/>
        <item x="155"/>
        <item x="214"/>
        <item x="41"/>
        <item x="192"/>
        <item x="241"/>
        <item x="200"/>
        <item x="208"/>
        <item x="215"/>
        <item x="152"/>
        <item x="161"/>
        <item m="1" x="358"/>
        <item x="16"/>
        <item x="18"/>
        <item x="6"/>
        <item x="4"/>
        <item x="0"/>
        <item x="47"/>
        <item x="2"/>
        <item x="37"/>
        <item x="26"/>
        <item x="19"/>
        <item x="40"/>
        <item x="28"/>
        <item x="24"/>
        <item x="20"/>
        <item x="8"/>
        <item x="35"/>
        <item x="21"/>
        <item x="15"/>
        <item x="48"/>
        <item x="27"/>
        <item x="17"/>
        <item x="9"/>
        <item x="33"/>
        <item x="29"/>
        <item x="34"/>
        <item x="7"/>
        <item x="12"/>
        <item x="14"/>
        <item x="30"/>
        <item x="11"/>
        <item x="3"/>
        <item x="22"/>
        <item x="44"/>
        <item x="31"/>
        <item x="50"/>
        <item x="51"/>
        <item x="52"/>
        <item x="53"/>
        <item x="54"/>
        <item x="55"/>
        <item x="56"/>
        <item x="58"/>
        <item x="355"/>
        <item x="59"/>
        <item x="64"/>
        <item x="2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6"/>
        <item x="147"/>
        <item x="148"/>
        <item x="150"/>
        <item x="151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1" count="1" selected="0">
              <x v="59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x="3"/>
        <item x="4"/>
        <item t="default"/>
      </items>
    </pivotField>
  </pivotFields>
  <rowFields count="1">
    <field x="3"/>
  </rowFields>
  <rowItems count="120">
    <i>
      <x v="80"/>
    </i>
    <i>
      <x v="158"/>
    </i>
    <i>
      <x v="82"/>
    </i>
    <i>
      <x v="144"/>
    </i>
    <i>
      <x v="99"/>
    </i>
    <i>
      <x v="138"/>
    </i>
    <i>
      <x v="173"/>
    </i>
    <i>
      <x v="142"/>
    </i>
    <i>
      <x v="156"/>
    </i>
    <i>
      <x v="183"/>
    </i>
    <i>
      <x v="169"/>
    </i>
    <i>
      <x v="155"/>
    </i>
    <i>
      <x v="83"/>
    </i>
    <i>
      <x v="184"/>
    </i>
    <i>
      <x v="175"/>
    </i>
    <i>
      <x v="125"/>
    </i>
    <i>
      <x v="119"/>
    </i>
    <i>
      <x v="149"/>
    </i>
    <i>
      <x v="157"/>
    </i>
    <i>
      <x v="122"/>
    </i>
    <i>
      <x v="103"/>
    </i>
    <i>
      <x v="141"/>
    </i>
    <i>
      <x v="85"/>
    </i>
    <i>
      <x v="164"/>
    </i>
    <i>
      <x v="146"/>
    </i>
    <i>
      <x v="159"/>
    </i>
    <i>
      <x v="98"/>
    </i>
    <i>
      <x v="123"/>
    </i>
    <i>
      <x v="120"/>
    </i>
    <i>
      <x v="170"/>
    </i>
    <i>
      <x v="87"/>
    </i>
    <i>
      <x v="106"/>
    </i>
    <i>
      <x v="167"/>
    </i>
    <i>
      <x v="160"/>
    </i>
    <i>
      <x v="81"/>
    </i>
    <i>
      <x v="172"/>
    </i>
    <i>
      <x v="168"/>
    </i>
    <i>
      <x v="147"/>
    </i>
    <i>
      <x v="165"/>
    </i>
    <i>
      <x v="126"/>
    </i>
    <i>
      <x v="162"/>
    </i>
    <i>
      <x v="136"/>
    </i>
    <i>
      <x v="118"/>
    </i>
    <i>
      <x v="100"/>
    </i>
    <i>
      <x v="97"/>
    </i>
    <i>
      <x v="174"/>
    </i>
    <i>
      <x v="79"/>
    </i>
    <i>
      <x v="111"/>
    </i>
    <i>
      <x v="153"/>
    </i>
    <i>
      <x v="179"/>
    </i>
    <i>
      <x v="134"/>
    </i>
    <i>
      <x v="94"/>
    </i>
    <i>
      <x v="180"/>
    </i>
    <i>
      <x v="92"/>
    </i>
    <i>
      <x v="139"/>
    </i>
    <i>
      <x v="110"/>
    </i>
    <i>
      <x v="104"/>
    </i>
    <i>
      <x v="151"/>
    </i>
    <i>
      <x v="112"/>
    </i>
    <i>
      <x v="145"/>
    </i>
    <i>
      <x v="129"/>
    </i>
    <i>
      <x v="178"/>
    </i>
    <i>
      <x v="115"/>
    </i>
    <i>
      <x v="108"/>
    </i>
    <i>
      <x v="132"/>
    </i>
    <i>
      <x v="181"/>
    </i>
    <i>
      <x v="176"/>
    </i>
    <i>
      <x v="90"/>
    </i>
    <i>
      <x v="70"/>
    </i>
    <i>
      <x v="163"/>
    </i>
    <i>
      <x v="44"/>
    </i>
    <i>
      <x v="4"/>
    </i>
    <i>
      <x v="113"/>
    </i>
    <i>
      <x v="116"/>
    </i>
    <i>
      <x v="96"/>
    </i>
    <i>
      <x v="121"/>
    </i>
    <i>
      <x v="182"/>
    </i>
    <i>
      <x v="154"/>
    </i>
    <i>
      <x v="152"/>
    </i>
    <i>
      <x v="137"/>
    </i>
    <i>
      <x v="114"/>
    </i>
    <i>
      <x v="127"/>
    </i>
    <i>
      <x v="166"/>
    </i>
    <i>
      <x v="109"/>
    </i>
    <i>
      <x v="140"/>
    </i>
    <i>
      <x v="84"/>
    </i>
    <i>
      <x v="93"/>
    </i>
    <i>
      <x v="133"/>
    </i>
    <i>
      <x v="107"/>
    </i>
    <i>
      <x v="95"/>
    </i>
    <i>
      <x v="36"/>
    </i>
    <i>
      <x v="161"/>
    </i>
    <i>
      <x v="86"/>
    </i>
    <i>
      <x v="32"/>
    </i>
    <i>
      <x v="89"/>
    </i>
    <i>
      <x v="39"/>
    </i>
    <i>
      <x v="9"/>
    </i>
    <i>
      <x v="148"/>
    </i>
    <i>
      <x v="135"/>
    </i>
    <i>
      <x v="117"/>
    </i>
    <i>
      <x v="91"/>
    </i>
    <i>
      <x v="150"/>
    </i>
    <i>
      <x v="124"/>
    </i>
    <i>
      <x v="78"/>
    </i>
    <i>
      <x v="88"/>
    </i>
    <i>
      <x v="128"/>
    </i>
    <i>
      <x v="131"/>
    </i>
    <i>
      <x v="45"/>
    </i>
    <i>
      <x v="177"/>
    </i>
    <i>
      <x v="5"/>
    </i>
    <i>
      <x v="143"/>
    </i>
    <i>
      <x v="101"/>
    </i>
    <i>
      <x v="24"/>
    </i>
    <i>
      <x v="171"/>
    </i>
    <i>
      <x v="105"/>
    </i>
    <i>
      <x v="102"/>
    </i>
    <i>
      <x v="229"/>
    </i>
    <i>
      <x v="58"/>
    </i>
    <i>
      <x v="130"/>
    </i>
    <i t="grand">
      <x/>
    </i>
  </rowItems>
  <colFields count="2">
    <field x="-2"/>
    <field x="1"/>
  </colFields>
  <colItems count="12">
    <i>
      <x/>
      <x/>
    </i>
    <i r="1">
      <x v="45"/>
    </i>
    <i r="1">
      <x v="52"/>
    </i>
    <i r="1">
      <x v="59"/>
    </i>
    <i i="1">
      <x v="1"/>
      <x/>
    </i>
    <i r="1" i="1">
      <x v="45"/>
    </i>
    <i r="1" i="1">
      <x v="52"/>
    </i>
    <i r="1" i="1">
      <x v="59"/>
    </i>
    <i i="2">
      <x v="2"/>
      <x/>
    </i>
    <i r="1" i="2">
      <x v="45"/>
    </i>
    <i r="1" i="2">
      <x v="52"/>
    </i>
    <i r="1" i="2">
      <x v="59"/>
    </i>
  </colItems>
  <pageFields count="1">
    <pageField fld="0" hier="-1"/>
  </pageFields>
  <dataFields count="3">
    <dataField name="Sum of Shares" fld="10" baseField="0" baseItem="0"/>
    <dataField name="Sum of Weight (%)" fld="8" baseField="0" baseItem="0"/>
    <dataField name="Average of Price" fld="11" subtotal="average" baseField="0" baseItem="0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8985F-0C3D-4147-9838-868DEB83E0AF}" name="PivotTable1" cacheId="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4:O47" firstHeaderRow="1" firstDataRow="3" firstDataCol="1" rowPageCount="1" colPageCount="1"/>
  <pivotFields count="18">
    <pivotField axis="axisPage" multipleItemSelectionAllowed="1" showAll="0">
      <items count="8">
        <item h="1" x="0"/>
        <item x="4"/>
        <item h="1" x="1"/>
        <item h="1" x="3"/>
        <item h="1" x="2"/>
        <item h="1" m="1" x="6"/>
        <item h="1" x="5"/>
        <item t="default"/>
      </items>
    </pivotField>
    <pivotField axis="axisCol" multipleItemSelectionAllowed="1" showAll="0">
      <items count="77">
        <item x="0"/>
        <item x="1"/>
        <item x="2"/>
        <item h="1" x="3"/>
        <item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h="1" x="24"/>
        <item h="1" x="25"/>
        <item h="1" x="26"/>
        <item h="1" x="27"/>
        <item h="1" x="28"/>
        <item h="1" x="29"/>
        <item h="1" x="30"/>
        <item h="1" x="31"/>
        <item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x="61"/>
        <item h="1" x="62"/>
        <item h="1" x="63"/>
        <item h="1" x="64"/>
        <item h="1" x="65"/>
        <item h="1" x="66"/>
        <item h="1" x="67"/>
        <item h="1" x="68"/>
        <item x="69"/>
        <item x="70"/>
        <item x="71"/>
        <item x="75"/>
        <item x="72"/>
        <item h="1" x="73"/>
        <item x="74"/>
        <item t="default"/>
      </items>
    </pivotField>
    <pivotField showAll="0" sortType="descending"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71"/>
            </reference>
          </references>
        </pivotArea>
      </autoSortScope>
    </pivotField>
    <pivotField axis="axisRow" showAll="0" sortType="descending">
      <items count="360">
        <item x="221"/>
        <item x="190"/>
        <item x="10"/>
        <item x="101"/>
        <item x="321"/>
        <item x="100"/>
        <item x="16"/>
        <item x="18"/>
        <item x="6"/>
        <item x="179"/>
        <item x="76"/>
        <item x="103"/>
        <item x="102"/>
        <item x="288"/>
        <item x="270"/>
        <item x="254"/>
        <item x="90"/>
        <item x="98"/>
        <item x="1"/>
        <item x="51"/>
        <item x="111"/>
        <item x="160"/>
        <item x="92"/>
        <item x="320"/>
        <item x="4"/>
        <item x="137"/>
        <item x="278"/>
        <item m="1" x="357"/>
        <item x="231"/>
        <item x="301"/>
        <item x="353"/>
        <item x="334"/>
        <item x="318"/>
        <item x="313"/>
        <item x="292"/>
        <item x="71"/>
        <item x="93"/>
        <item x="265"/>
        <item x="67"/>
        <item x="259"/>
        <item x="78"/>
        <item x="82"/>
        <item x="348"/>
        <item x="42"/>
        <item x="106"/>
        <item x="298"/>
        <item x="0"/>
        <item x="119"/>
        <item x="195"/>
        <item x="257"/>
        <item x="299"/>
        <item x="170"/>
        <item x="81"/>
        <item x="266"/>
        <item x="337"/>
        <item x="47"/>
        <item x="227"/>
        <item x="142"/>
        <item x="122"/>
        <item x="177"/>
        <item x="291"/>
        <item x="79"/>
        <item x="226"/>
        <item x="327"/>
        <item x="230"/>
        <item x="295"/>
        <item x="273"/>
        <item x="83"/>
        <item x="307"/>
        <item x="124"/>
        <item x="2"/>
        <item x="75"/>
        <item x="126"/>
        <item x="205"/>
        <item x="87"/>
        <item x="57"/>
        <item x="62"/>
        <item x="311"/>
        <item x="329"/>
        <item x="95"/>
        <item x="222"/>
        <item x="37"/>
        <item x="128"/>
        <item x="197"/>
        <item x="330"/>
        <item x="340"/>
        <item x="351"/>
        <item x="319"/>
        <item x="223"/>
        <item x="26"/>
        <item x="189"/>
        <item x="286"/>
        <item x="228"/>
        <item x="146"/>
        <item x="217"/>
        <item x="183"/>
        <item x="166"/>
        <item x="306"/>
        <item x="345"/>
        <item x="156"/>
        <item x="182"/>
        <item x="150"/>
        <item x="148"/>
        <item x="143"/>
        <item x="19"/>
        <item x="139"/>
        <item x="274"/>
        <item x="250"/>
        <item x="144"/>
        <item x="66"/>
        <item x="43"/>
        <item x="60"/>
        <item x="133"/>
        <item x="194"/>
        <item x="163"/>
        <item x="277"/>
        <item x="134"/>
        <item x="40"/>
        <item x="110"/>
        <item x="116"/>
        <item x="308"/>
        <item x="335"/>
        <item x="282"/>
        <item x="252"/>
        <item x="94"/>
        <item x="280"/>
        <item x="140"/>
        <item x="256"/>
        <item m="1" x="358"/>
        <item x="219"/>
        <item x="65"/>
        <item x="49"/>
        <item x="342"/>
        <item x="145"/>
        <item x="268"/>
        <item x="129"/>
        <item x="54"/>
        <item x="136"/>
        <item x="73"/>
        <item x="174"/>
        <item x="225"/>
        <item x="251"/>
        <item x="199"/>
        <item x="246"/>
        <item x="191"/>
        <item x="147"/>
        <item x="109"/>
        <item x="323"/>
        <item x="28"/>
        <item x="45"/>
        <item x="63"/>
        <item x="24"/>
        <item x="193"/>
        <item x="263"/>
        <item x="120"/>
        <item x="185"/>
        <item x="249"/>
        <item x="304"/>
        <item x="243"/>
        <item x="333"/>
        <item x="244"/>
        <item x="206"/>
        <item x="20"/>
        <item x="118"/>
        <item x="84"/>
        <item x="8"/>
        <item x="138"/>
        <item x="264"/>
        <item x="135"/>
        <item x="285"/>
        <item x="296"/>
        <item x="68"/>
        <item x="46"/>
        <item x="61"/>
        <item x="35"/>
        <item x="212"/>
        <item x="130"/>
        <item x="261"/>
        <item x="198"/>
        <item x="336"/>
        <item x="86"/>
        <item x="21"/>
        <item x="188"/>
        <item x="168"/>
        <item x="326"/>
        <item x="171"/>
        <item x="39"/>
        <item x="59"/>
        <item x="36"/>
        <item x="316"/>
        <item x="53"/>
        <item x="237"/>
        <item x="238"/>
        <item x="131"/>
        <item x="164"/>
        <item x="253"/>
        <item x="297"/>
        <item m="1" x="356"/>
        <item x="113"/>
        <item x="305"/>
        <item x="184"/>
        <item x="141"/>
        <item x="245"/>
        <item x="85"/>
        <item x="15"/>
        <item x="70"/>
        <item x="23"/>
        <item x="332"/>
        <item x="203"/>
        <item x="104"/>
        <item x="149"/>
        <item x="48"/>
        <item x="235"/>
        <item x="347"/>
        <item x="58"/>
        <item x="27"/>
        <item x="17"/>
        <item x="9"/>
        <item x="328"/>
        <item x="55"/>
        <item x="202"/>
        <item x="271"/>
        <item x="247"/>
        <item x="201"/>
        <item x="33"/>
        <item x="89"/>
        <item x="74"/>
        <item x="105"/>
        <item x="272"/>
        <item x="302"/>
        <item x="232"/>
        <item x="107"/>
        <item x="186"/>
        <item x="29"/>
        <item x="242"/>
        <item x="153"/>
        <item x="204"/>
        <item x="260"/>
        <item x="248"/>
        <item x="173"/>
        <item x="275"/>
        <item x="157"/>
        <item x="284"/>
        <item x="234"/>
        <item x="350"/>
        <item x="294"/>
        <item x="279"/>
        <item x="121"/>
        <item x="34"/>
        <item x="5"/>
        <item x="7"/>
        <item x="338"/>
        <item x="12"/>
        <item x="14"/>
        <item x="96"/>
        <item x="207"/>
        <item x="167"/>
        <item x="178"/>
        <item x="354"/>
        <item x="218"/>
        <item x="162"/>
        <item x="216"/>
        <item x="181"/>
        <item x="224"/>
        <item x="233"/>
        <item x="303"/>
        <item x="88"/>
        <item x="196"/>
        <item x="132"/>
        <item x="80"/>
        <item x="108"/>
        <item x="210"/>
        <item x="30"/>
        <item x="325"/>
        <item x="11"/>
        <item x="115"/>
        <item x="236"/>
        <item x="123"/>
        <item x="324"/>
        <item x="312"/>
        <item x="262"/>
        <item x="151"/>
        <item x="158"/>
        <item x="169"/>
        <item x="315"/>
        <item x="52"/>
        <item x="77"/>
        <item x="317"/>
        <item x="322"/>
        <item x="13"/>
        <item x="32"/>
        <item x="267"/>
        <item x="180"/>
        <item x="229"/>
        <item x="343"/>
        <item x="344"/>
        <item x="50"/>
        <item x="240"/>
        <item x="213"/>
        <item x="331"/>
        <item x="165"/>
        <item x="25"/>
        <item x="283"/>
        <item x="290"/>
        <item x="187"/>
        <item x="211"/>
        <item x="172"/>
        <item x="281"/>
        <item x="258"/>
        <item x="239"/>
        <item x="154"/>
        <item x="176"/>
        <item x="114"/>
        <item x="220"/>
        <item x="300"/>
        <item x="310"/>
        <item x="346"/>
        <item x="341"/>
        <item x="349"/>
        <item x="175"/>
        <item x="117"/>
        <item x="125"/>
        <item x="3"/>
        <item x="159"/>
        <item x="276"/>
        <item x="209"/>
        <item x="255"/>
        <item x="314"/>
        <item x="22"/>
        <item x="155"/>
        <item x="97"/>
        <item x="99"/>
        <item x="339"/>
        <item x="352"/>
        <item x="214"/>
        <item x="41"/>
        <item x="64"/>
        <item x="192"/>
        <item x="241"/>
        <item x="91"/>
        <item x="38"/>
        <item x="269"/>
        <item x="44"/>
        <item x="69"/>
        <item x="200"/>
        <item x="309"/>
        <item x="208"/>
        <item x="56"/>
        <item x="72"/>
        <item x="215"/>
        <item x="287"/>
        <item x="112"/>
        <item x="127"/>
        <item x="152"/>
        <item x="293"/>
        <item x="31"/>
        <item x="289"/>
        <item x="161"/>
        <item x="35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75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showAll="0" defaultSubtotal="0">
      <items count="5">
        <item sd="0" x="0"/>
        <item sd="0" x="1"/>
        <item sd="0" x="2"/>
        <item sd="0" x="3"/>
        <item x="4"/>
      </items>
    </pivotField>
  </pivotFields>
  <rowFields count="1">
    <field x="3"/>
  </rowFields>
  <rowItems count="41">
    <i>
      <x v="33"/>
    </i>
    <i>
      <x v="279"/>
    </i>
    <i>
      <x v="327"/>
    </i>
    <i>
      <x v="284"/>
    </i>
    <i>
      <x v="189"/>
    </i>
    <i>
      <x v="287"/>
    </i>
    <i>
      <x v="110"/>
    </i>
    <i>
      <x v="32"/>
    </i>
    <i>
      <x v="23"/>
    </i>
    <i>
      <x v="87"/>
    </i>
    <i>
      <x v="147"/>
    </i>
    <i>
      <x v="4"/>
    </i>
    <i>
      <x v="288"/>
    </i>
    <i>
      <x v="278"/>
    </i>
    <i>
      <x v="273"/>
    </i>
    <i>
      <x v="184"/>
    </i>
    <i>
      <x v="63"/>
    </i>
    <i>
      <x v="218"/>
    </i>
    <i>
      <x v="78"/>
    </i>
    <i>
      <x v="84"/>
    </i>
    <i>
      <x v="299"/>
    </i>
    <i>
      <x v="207"/>
    </i>
    <i>
      <x v="159"/>
    </i>
    <i>
      <x v="31"/>
    </i>
    <i>
      <x v="179"/>
    </i>
    <i>
      <x v="121"/>
    </i>
    <i>
      <x v="54"/>
    </i>
    <i>
      <x v="251"/>
    </i>
    <i>
      <x v="317"/>
    </i>
    <i>
      <x v="132"/>
    </i>
    <i>
      <x v="318"/>
    </i>
    <i>
      <x v="294"/>
    </i>
    <i>
      <x v="333"/>
    </i>
    <i>
      <x v="244"/>
    </i>
    <i>
      <x v="86"/>
    </i>
    <i>
      <x v="85"/>
    </i>
    <i>
      <x v="243"/>
    </i>
    <i>
      <x v="332"/>
    </i>
    <i>
      <x v="293"/>
    </i>
    <i>
      <x v="131"/>
    </i>
    <i t="grand">
      <x/>
    </i>
  </rowItems>
  <colFields count="2">
    <field x="-2"/>
    <field x="1"/>
  </colFields>
  <colItems count="14">
    <i>
      <x/>
      <x v="45"/>
    </i>
    <i r="1">
      <x v="61"/>
    </i>
    <i r="1">
      <x v="69"/>
    </i>
    <i r="1">
      <x v="70"/>
    </i>
    <i r="1">
      <x v="71"/>
    </i>
    <i r="1">
      <x v="73"/>
    </i>
    <i r="1">
      <x v="75"/>
    </i>
    <i i="1">
      <x v="1"/>
      <x v="45"/>
    </i>
    <i r="1" i="1">
      <x v="61"/>
    </i>
    <i r="1" i="1">
      <x v="69"/>
    </i>
    <i r="1" i="1">
      <x v="70"/>
    </i>
    <i r="1" i="1">
      <x v="71"/>
    </i>
    <i r="1" i="1">
      <x v="73"/>
    </i>
    <i r="1" i="1">
      <x v="75"/>
    </i>
  </colItems>
  <pageFields count="1">
    <pageField fld="0" hier="-1"/>
  </pageFields>
  <dataFields count="2">
    <dataField name="Sum of Weight (%)" fld="8" baseField="0" baseItem="0"/>
    <dataField name="Sum of Pric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D4669-5A67-554B-873C-B6C997F4C959}" name="PivotTable2" cacheId="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O3:AE71" firstHeaderRow="1" firstDataRow="3" firstDataCol="1"/>
  <pivotFields count="11">
    <pivotField showAll="0"/>
    <pivotField axis="axisCol" showAll="0" sortType="ascending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showAll="0" sortType="descending">
      <items count="66">
        <item x="34"/>
        <item x="36"/>
        <item x="47"/>
        <item x="38"/>
        <item x="19"/>
        <item x="0"/>
        <item x="56"/>
        <item x="37"/>
        <item x="25"/>
        <item x="35"/>
        <item x="60"/>
        <item x="22"/>
        <item x="5"/>
        <item x="9"/>
        <item x="24"/>
        <item x="17"/>
        <item x="33"/>
        <item x="57"/>
        <item x="20"/>
        <item x="62"/>
        <item x="13"/>
        <item x="6"/>
        <item x="18"/>
        <item x="54"/>
        <item x="27"/>
        <item x="32"/>
        <item x="31"/>
        <item x="61"/>
        <item x="39"/>
        <item x="49"/>
        <item x="28"/>
        <item x="40"/>
        <item x="26"/>
        <item x="48"/>
        <item x="11"/>
        <item x="21"/>
        <item x="58"/>
        <item x="14"/>
        <item x="46"/>
        <item x="4"/>
        <item x="50"/>
        <item x="44"/>
        <item x="7"/>
        <item x="30"/>
        <item x="8"/>
        <item x="10"/>
        <item x="45"/>
        <item x="41"/>
        <item x="52"/>
        <item x="29"/>
        <item x="1"/>
        <item x="16"/>
        <item x="3"/>
        <item x="15"/>
        <item x="2"/>
        <item x="51"/>
        <item x="53"/>
        <item x="43"/>
        <item x="59"/>
        <item x="12"/>
        <item x="42"/>
        <item x="55"/>
        <item x="23"/>
        <item x="64"/>
        <item x="63"/>
        <item t="default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1" count="1" selected="0">
              <x v="6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6">
    <i>
      <x v="12"/>
    </i>
    <i>
      <x v="54"/>
    </i>
    <i>
      <x v="39"/>
    </i>
    <i>
      <x v="5"/>
    </i>
    <i>
      <x v="42"/>
    </i>
    <i>
      <x v="21"/>
    </i>
    <i>
      <x v="52"/>
    </i>
    <i>
      <x v="50"/>
    </i>
    <i>
      <x v="13"/>
    </i>
    <i>
      <x v="45"/>
    </i>
    <i>
      <x v="34"/>
    </i>
    <i>
      <x v="44"/>
    </i>
    <i>
      <x v="59"/>
    </i>
    <i>
      <x v="20"/>
    </i>
    <i>
      <x v="53"/>
    </i>
    <i>
      <x v="37"/>
    </i>
    <i>
      <x v="22"/>
    </i>
    <i>
      <x v="51"/>
    </i>
    <i>
      <x v="15"/>
    </i>
    <i>
      <x v="4"/>
    </i>
    <i>
      <x v="18"/>
    </i>
    <i>
      <x v="35"/>
    </i>
    <i>
      <x v="14"/>
    </i>
    <i>
      <x v="30"/>
    </i>
    <i>
      <x v="11"/>
    </i>
    <i>
      <x v="8"/>
    </i>
    <i>
      <x v="62"/>
    </i>
    <i>
      <x v="24"/>
    </i>
    <i>
      <x v="49"/>
    </i>
    <i>
      <x v="25"/>
    </i>
    <i>
      <x v="32"/>
    </i>
    <i>
      <x v="43"/>
    </i>
    <i>
      <x v="26"/>
    </i>
    <i>
      <x v="16"/>
    </i>
    <i>
      <x v="9"/>
    </i>
    <i>
      <x v="1"/>
    </i>
    <i>
      <x v="10"/>
    </i>
    <i>
      <x v="3"/>
    </i>
    <i>
      <x v="7"/>
    </i>
    <i>
      <x v="31"/>
    </i>
    <i>
      <x/>
    </i>
    <i>
      <x v="41"/>
    </i>
    <i>
      <x v="47"/>
    </i>
    <i>
      <x v="60"/>
    </i>
    <i>
      <x v="28"/>
    </i>
    <i>
      <x v="46"/>
    </i>
    <i>
      <x v="23"/>
    </i>
    <i>
      <x v="2"/>
    </i>
    <i>
      <x v="29"/>
    </i>
    <i>
      <x v="38"/>
    </i>
    <i>
      <x v="64"/>
    </i>
    <i>
      <x v="40"/>
    </i>
    <i>
      <x v="55"/>
    </i>
    <i>
      <x v="56"/>
    </i>
    <i>
      <x v="48"/>
    </i>
    <i>
      <x v="58"/>
    </i>
    <i>
      <x v="36"/>
    </i>
    <i>
      <x v="17"/>
    </i>
    <i>
      <x v="61"/>
    </i>
    <i>
      <x v="19"/>
    </i>
    <i>
      <x v="33"/>
    </i>
    <i>
      <x v="57"/>
    </i>
    <i>
      <x v="63"/>
    </i>
    <i>
      <x v="6"/>
    </i>
    <i>
      <x v="27"/>
    </i>
    <i t="grand">
      <x/>
    </i>
  </rowItems>
  <colFields count="2">
    <field x="-2"/>
    <field x="1"/>
  </colFields>
  <colItems count="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</colItems>
  <dataFields count="2">
    <dataField name="Sum of Shares" fld="3" baseField="0" baseItem="0"/>
    <dataField name="Sum of Weight" fld="10" baseField="0" baseItem="0" numFmtId="166"/>
  </dataFields>
  <formats count="13">
    <format dxfId="12">
      <pivotArea outline="0" collapsedLevelsAreSubtotals="1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9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format>
    <format dxfId="8">
      <pivotArea field="1" type="button" dataOnly="0" labelOnly="1" outline="0" axis="axisCol" fieldPosition="1"/>
    </format>
    <format dxfId="7">
      <pivotArea dataOnly="0" labelOnly="1" outline="0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6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5">
      <pivotArea type="topRight" dataOnly="0" labelOnly="1" outline="0" fieldPosition="0"/>
    </format>
    <format dxfId="4">
      <pivotArea dataOnly="0" labelOnly="1" outline="0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3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2">
      <pivotArea dataOnly="0" labelOnly="1" fieldPosition="0">
        <references count="1">
          <reference field="1" count="4">
            <x v="0"/>
            <x v="1"/>
            <x v="2"/>
            <x v="3"/>
          </reference>
        </references>
      </pivotArea>
    </format>
    <format dxfId="1">
      <pivotArea dataOnly="0" labelOnly="1" fieldPosition="0">
        <references count="1">
          <reference field="1" count="1">
            <x v="7"/>
          </reference>
        </references>
      </pivotArea>
    </format>
    <format dxfId="0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markets.ft.com/data/funds/tearsheet/historical?s=GB00B3K5WJ87:GBP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F9EC-2931-C84A-92EF-64432DD2584F}">
  <dimension ref="A2:AD125"/>
  <sheetViews>
    <sheetView zoomScale="98" workbookViewId="0">
      <selection activeCell="I39" sqref="I39"/>
    </sheetView>
  </sheetViews>
  <sheetFormatPr baseColWidth="10" defaultRowHeight="16" x14ac:dyDescent="0.2"/>
  <cols>
    <col min="1" max="1" width="37.33203125" bestFit="1" customWidth="1"/>
    <col min="2" max="2" width="15.6640625" bestFit="1" customWidth="1"/>
    <col min="3" max="5" width="14.33203125" bestFit="1" customWidth="1"/>
    <col min="6" max="6" width="16.6640625" bestFit="1" customWidth="1"/>
    <col min="7" max="8" width="9.6640625" bestFit="1" customWidth="1"/>
    <col min="9" max="9" width="9.83203125" bestFit="1" customWidth="1"/>
    <col min="10" max="10" width="14.83203125" bestFit="1" customWidth="1"/>
    <col min="11" max="12" width="9.6640625" bestFit="1" customWidth="1"/>
    <col min="13" max="15" width="9.83203125" bestFit="1" customWidth="1"/>
    <col min="16" max="16" width="14.83203125" bestFit="1" customWidth="1"/>
    <col min="17" max="18" width="9.6640625" bestFit="1" customWidth="1"/>
    <col min="19" max="28" width="9.83203125" bestFit="1" customWidth="1"/>
    <col min="29" max="29" width="9.6640625" bestFit="1" customWidth="1"/>
    <col min="30" max="30" width="18.5" bestFit="1" customWidth="1"/>
  </cols>
  <sheetData>
    <row r="2" spans="1:30" x14ac:dyDescent="0.2">
      <c r="A2" s="8" t="s">
        <v>121</v>
      </c>
      <c r="B2" t="s">
        <v>505</v>
      </c>
    </row>
    <row r="4" spans="1:30" x14ac:dyDescent="0.2">
      <c r="B4" t="s">
        <v>143</v>
      </c>
      <c r="F4" t="s">
        <v>137</v>
      </c>
      <c r="J4" t="s">
        <v>182</v>
      </c>
    </row>
    <row r="5" spans="1:30" x14ac:dyDescent="0.2">
      <c r="B5" s="1">
        <v>45657</v>
      </c>
      <c r="C5" s="1">
        <v>45930</v>
      </c>
      <c r="D5" s="1">
        <v>45961</v>
      </c>
      <c r="E5" s="1">
        <v>45987</v>
      </c>
      <c r="F5" s="1">
        <v>45657</v>
      </c>
      <c r="G5" s="1">
        <v>45930</v>
      </c>
      <c r="H5" s="1">
        <v>45961</v>
      </c>
      <c r="I5" s="1">
        <v>45987</v>
      </c>
      <c r="J5" s="1">
        <v>45657</v>
      </c>
      <c r="K5" s="1">
        <v>45930</v>
      </c>
      <c r="L5" s="1">
        <v>45961</v>
      </c>
      <c r="M5" s="1">
        <v>45987</v>
      </c>
      <c r="AD5" s="13"/>
    </row>
    <row r="6" spans="1:30" x14ac:dyDescent="0.2">
      <c r="A6" s="3" t="s">
        <v>28</v>
      </c>
      <c r="B6" s="4">
        <v>14759</v>
      </c>
      <c r="C6" s="4">
        <v>29087</v>
      </c>
      <c r="D6" s="4">
        <v>29087</v>
      </c>
      <c r="E6" s="4">
        <v>31566</v>
      </c>
      <c r="F6" s="4">
        <v>3.9</v>
      </c>
      <c r="G6" s="4">
        <v>6.49</v>
      </c>
      <c r="H6" s="4">
        <v>10.08</v>
      </c>
      <c r="I6" s="4">
        <v>9.31</v>
      </c>
      <c r="J6" s="4">
        <v>120.79</v>
      </c>
      <c r="K6" s="4">
        <v>161.79</v>
      </c>
      <c r="L6" s="4">
        <v>256.12</v>
      </c>
      <c r="M6" s="4">
        <v>214.24</v>
      </c>
      <c r="N6" s="13">
        <f>M6/J6-1</f>
        <v>0.77365675966553527</v>
      </c>
      <c r="AD6" s="13"/>
    </row>
    <row r="7" spans="1:30" x14ac:dyDescent="0.2">
      <c r="A7" s="3" t="s">
        <v>50</v>
      </c>
      <c r="B7" s="4">
        <v>38388</v>
      </c>
      <c r="C7" s="4">
        <v>73018</v>
      </c>
      <c r="D7" s="4">
        <v>73018</v>
      </c>
      <c r="E7" s="4">
        <v>79200</v>
      </c>
      <c r="F7" s="4">
        <v>3.04</v>
      </c>
      <c r="G7" s="4">
        <v>6.03</v>
      </c>
      <c r="H7" s="4">
        <v>7.45</v>
      </c>
      <c r="I7" s="4">
        <v>7.65</v>
      </c>
      <c r="J7" s="4">
        <v>36.14</v>
      </c>
      <c r="K7" s="4">
        <v>59.8</v>
      </c>
      <c r="L7" s="4">
        <v>75.45</v>
      </c>
      <c r="M7" s="4">
        <v>70.14</v>
      </c>
      <c r="N7" s="13">
        <f t="shared" ref="N7:N70" si="0">M7/J7-1</f>
        <v>0.94078583287216389</v>
      </c>
      <c r="AD7" s="13"/>
    </row>
    <row r="8" spans="1:30" x14ac:dyDescent="0.2">
      <c r="A8" s="3" t="s">
        <v>55</v>
      </c>
      <c r="B8" s="4">
        <v>11336</v>
      </c>
      <c r="C8" s="4">
        <v>17690</v>
      </c>
      <c r="D8" s="4">
        <v>17690</v>
      </c>
      <c r="E8" s="4">
        <v>19195</v>
      </c>
      <c r="F8" s="4">
        <v>6.21</v>
      </c>
      <c r="G8" s="4">
        <v>6.22</v>
      </c>
      <c r="H8" s="4">
        <v>6.47</v>
      </c>
      <c r="I8" s="4">
        <v>7.33</v>
      </c>
      <c r="J8" s="4">
        <v>250.42</v>
      </c>
      <c r="K8" s="4">
        <v>254.63</v>
      </c>
      <c r="L8" s="4">
        <v>270.37</v>
      </c>
      <c r="M8" s="4">
        <v>277.55</v>
      </c>
      <c r="N8" s="13">
        <f t="shared" si="0"/>
        <v>0.1083379921731491</v>
      </c>
      <c r="AD8" s="13"/>
    </row>
    <row r="9" spans="1:30" x14ac:dyDescent="0.2">
      <c r="A9" s="3" t="s">
        <v>26</v>
      </c>
      <c r="B9" s="4">
        <v>19373</v>
      </c>
      <c r="C9" s="4">
        <v>24895</v>
      </c>
      <c r="D9" s="4">
        <v>24895</v>
      </c>
      <c r="E9" s="4">
        <v>27023</v>
      </c>
      <c r="F9" s="4">
        <v>5.69</v>
      </c>
      <c r="G9" s="4">
        <v>6.41</v>
      </c>
      <c r="H9" s="4">
        <v>6.82</v>
      </c>
      <c r="I9" s="4">
        <v>6.7</v>
      </c>
      <c r="J9" s="4">
        <v>134.29</v>
      </c>
      <c r="K9" s="4">
        <v>186.58</v>
      </c>
      <c r="L9" s="4">
        <v>202.49</v>
      </c>
      <c r="M9" s="4">
        <v>180.26</v>
      </c>
      <c r="N9" s="13">
        <f t="shared" si="0"/>
        <v>0.34231886216397345</v>
      </c>
      <c r="AD9" s="13"/>
    </row>
    <row r="10" spans="1:30" x14ac:dyDescent="0.2">
      <c r="A10" s="3" t="s">
        <v>367</v>
      </c>
      <c r="B10" s="4">
        <v>13113</v>
      </c>
      <c r="C10" s="4">
        <v>18684</v>
      </c>
      <c r="D10" s="4">
        <v>18684</v>
      </c>
      <c r="E10" s="4">
        <v>20274</v>
      </c>
      <c r="F10" s="4">
        <v>4.2</v>
      </c>
      <c r="G10" s="4">
        <v>5.2</v>
      </c>
      <c r="H10" s="4">
        <v>5.0599999999999996</v>
      </c>
      <c r="I10" s="4">
        <v>5.63</v>
      </c>
      <c r="J10" s="4">
        <v>146.30000000000001</v>
      </c>
      <c r="K10" s="4">
        <v>201.7</v>
      </c>
      <c r="L10" s="4">
        <v>200.06</v>
      </c>
      <c r="M10" s="4">
        <v>201.92</v>
      </c>
      <c r="N10" s="13">
        <f t="shared" si="0"/>
        <v>0.38017771701982217</v>
      </c>
      <c r="AD10" s="13"/>
    </row>
    <row r="11" spans="1:30" x14ac:dyDescent="0.2">
      <c r="A11" s="3" t="s">
        <v>360</v>
      </c>
      <c r="B11" s="4">
        <v>3619</v>
      </c>
      <c r="C11" s="4">
        <v>2978</v>
      </c>
      <c r="D11" s="4">
        <v>2978</v>
      </c>
      <c r="E11" s="4">
        <v>32320</v>
      </c>
      <c r="F11" s="4">
        <v>7.06</v>
      </c>
      <c r="G11" s="4">
        <v>4.93</v>
      </c>
      <c r="H11" s="4">
        <v>4.51</v>
      </c>
      <c r="I11" s="4">
        <v>4.72</v>
      </c>
      <c r="J11" s="4">
        <v>891.32</v>
      </c>
      <c r="K11" s="4">
        <v>1198.92</v>
      </c>
      <c r="L11" s="4">
        <v>1118.8599999999999</v>
      </c>
      <c r="M11" s="4">
        <v>106.14</v>
      </c>
      <c r="N11" s="13">
        <f t="shared" si="0"/>
        <v>-0.88091818875375849</v>
      </c>
      <c r="AD11" s="13"/>
    </row>
    <row r="12" spans="1:30" x14ac:dyDescent="0.2">
      <c r="A12" s="3" t="s">
        <v>372</v>
      </c>
      <c r="B12" s="4">
        <v>9710</v>
      </c>
      <c r="C12" s="4">
        <v>12135</v>
      </c>
      <c r="D12" s="4">
        <v>12135</v>
      </c>
      <c r="E12" s="4">
        <v>13170</v>
      </c>
      <c r="F12" s="4">
        <v>3.91</v>
      </c>
      <c r="G12" s="4">
        <v>4.33</v>
      </c>
      <c r="H12" s="4">
        <v>4.21</v>
      </c>
      <c r="I12" s="4">
        <v>4.42</v>
      </c>
      <c r="J12" s="4">
        <v>184.08</v>
      </c>
      <c r="K12" s="4">
        <v>258.36</v>
      </c>
      <c r="L12" s="4">
        <v>256.37</v>
      </c>
      <c r="M12" s="4">
        <v>243.63</v>
      </c>
      <c r="N12" s="13">
        <f t="shared" si="0"/>
        <v>0.32350065189048238</v>
      </c>
      <c r="AD12" s="13"/>
    </row>
    <row r="13" spans="1:30" x14ac:dyDescent="0.2">
      <c r="A13" s="3" t="s">
        <v>368</v>
      </c>
      <c r="B13" s="4">
        <v>32400</v>
      </c>
      <c r="C13" s="4">
        <v>34100</v>
      </c>
      <c r="D13" s="4">
        <v>34100</v>
      </c>
      <c r="E13" s="4">
        <v>37000</v>
      </c>
      <c r="F13" s="4">
        <v>4.18</v>
      </c>
      <c r="G13" s="4">
        <v>4.08</v>
      </c>
      <c r="H13" s="4">
        <v>3.91</v>
      </c>
      <c r="I13" s="4">
        <v>4.3099999999999996</v>
      </c>
      <c r="J13" s="4">
        <v>58.95</v>
      </c>
      <c r="K13" s="4">
        <v>86.7</v>
      </c>
      <c r="L13" s="4">
        <v>84.68</v>
      </c>
      <c r="M13" s="4">
        <v>84.61</v>
      </c>
      <c r="N13" s="13">
        <f t="shared" si="0"/>
        <v>0.435284139100933</v>
      </c>
      <c r="AD13" s="13"/>
    </row>
    <row r="14" spans="1:30" x14ac:dyDescent="0.2">
      <c r="A14" s="3" t="s">
        <v>370</v>
      </c>
      <c r="B14" s="4">
        <v>32506</v>
      </c>
      <c r="C14" s="4">
        <v>30425</v>
      </c>
      <c r="D14" s="4">
        <v>30425</v>
      </c>
      <c r="E14" s="4">
        <v>33011</v>
      </c>
      <c r="F14" s="4">
        <v>4.12</v>
      </c>
      <c r="G14" s="4">
        <v>5.82</v>
      </c>
      <c r="H14" s="4">
        <v>4.68</v>
      </c>
      <c r="I14" s="4">
        <v>4.21</v>
      </c>
      <c r="J14" s="4">
        <v>57.86</v>
      </c>
      <c r="K14" s="4">
        <v>138.52000000000001</v>
      </c>
      <c r="L14" s="4">
        <v>113.72</v>
      </c>
      <c r="M14" s="4">
        <v>92.73</v>
      </c>
      <c r="N14" s="13">
        <f t="shared" si="0"/>
        <v>0.60266159695817501</v>
      </c>
      <c r="AD14" s="13"/>
    </row>
    <row r="15" spans="1:30" x14ac:dyDescent="0.2">
      <c r="A15" s="3" t="s">
        <v>358</v>
      </c>
      <c r="B15" s="4">
        <v>808600</v>
      </c>
      <c r="C15" s="4">
        <v>527000</v>
      </c>
      <c r="D15" s="4">
        <v>527000</v>
      </c>
      <c r="E15" s="4">
        <v>571200</v>
      </c>
      <c r="F15" s="4">
        <v>7.86</v>
      </c>
      <c r="G15" s="4">
        <v>5.05</v>
      </c>
      <c r="H15" s="4">
        <v>3.96</v>
      </c>
      <c r="I15" s="4">
        <v>4.05</v>
      </c>
      <c r="J15" s="4">
        <v>4.4400000000000004</v>
      </c>
      <c r="K15" s="4">
        <v>6.94</v>
      </c>
      <c r="L15" s="4">
        <v>5.56</v>
      </c>
      <c r="M15" s="4">
        <v>5.16</v>
      </c>
      <c r="N15" s="13">
        <f t="shared" si="0"/>
        <v>0.16216216216216206</v>
      </c>
      <c r="AD15" s="13"/>
    </row>
    <row r="16" spans="1:30" x14ac:dyDescent="0.2">
      <c r="A16" s="3" t="s">
        <v>362</v>
      </c>
      <c r="B16" s="4">
        <v>5768</v>
      </c>
      <c r="C16" s="4">
        <v>4112</v>
      </c>
      <c r="D16" s="4">
        <v>4112</v>
      </c>
      <c r="E16" s="4">
        <v>4462</v>
      </c>
      <c r="F16" s="4">
        <v>5.65</v>
      </c>
      <c r="G16" s="4">
        <v>3.96</v>
      </c>
      <c r="H16" s="4">
        <v>3.64</v>
      </c>
      <c r="I16" s="4">
        <v>3.64</v>
      </c>
      <c r="J16" s="4">
        <v>447.38</v>
      </c>
      <c r="K16" s="4">
        <v>698</v>
      </c>
      <c r="L16" s="4">
        <v>655.32000000000005</v>
      </c>
      <c r="M16" s="4">
        <v>592.69000000000005</v>
      </c>
      <c r="N16" s="13">
        <f t="shared" si="0"/>
        <v>0.32480218159059415</v>
      </c>
      <c r="AD16" s="13"/>
    </row>
    <row r="17" spans="1:30" x14ac:dyDescent="0.2">
      <c r="A17" s="3" t="s">
        <v>507</v>
      </c>
      <c r="B17" s="4"/>
      <c r="C17" s="4">
        <v>10066</v>
      </c>
      <c r="D17" s="4">
        <v>10066</v>
      </c>
      <c r="E17" s="4">
        <v>10928</v>
      </c>
      <c r="F17" s="4"/>
      <c r="G17" s="4">
        <v>3.19</v>
      </c>
      <c r="H17" s="4">
        <v>2.84</v>
      </c>
      <c r="I17" s="4">
        <v>3.12</v>
      </c>
      <c r="J17" s="4"/>
      <c r="K17" s="4">
        <v>229.99</v>
      </c>
      <c r="L17" s="4">
        <v>208.95</v>
      </c>
      <c r="M17" s="4">
        <v>207.56</v>
      </c>
      <c r="N17" s="13" t="e">
        <f t="shared" si="0"/>
        <v>#DIV/0!</v>
      </c>
      <c r="AD17" s="13"/>
    </row>
    <row r="18" spans="1:30" x14ac:dyDescent="0.2">
      <c r="A18" s="3" t="s">
        <v>373</v>
      </c>
      <c r="B18" s="4">
        <v>38986</v>
      </c>
      <c r="C18" s="4">
        <v>51762</v>
      </c>
      <c r="D18" s="4">
        <v>51762</v>
      </c>
      <c r="E18" s="4">
        <v>56119</v>
      </c>
      <c r="F18" s="4">
        <v>3.61</v>
      </c>
      <c r="G18" s="4">
        <v>3.31</v>
      </c>
      <c r="H18" s="4">
        <v>2.9</v>
      </c>
      <c r="I18" s="4">
        <v>2.94</v>
      </c>
      <c r="J18" s="4">
        <v>42.33</v>
      </c>
      <c r="K18" s="4">
        <v>46.38</v>
      </c>
      <c r="L18" s="4">
        <v>41.47</v>
      </c>
      <c r="M18" s="4">
        <v>38.090000000000003</v>
      </c>
      <c r="N18" s="13">
        <f t="shared" si="0"/>
        <v>-0.10016536735175985</v>
      </c>
      <c r="AD18" s="13"/>
    </row>
    <row r="19" spans="1:30" x14ac:dyDescent="0.2">
      <c r="A19" s="3" t="s">
        <v>378</v>
      </c>
      <c r="B19" s="4">
        <v>15843</v>
      </c>
      <c r="C19" s="4">
        <v>21723</v>
      </c>
      <c r="D19" s="4">
        <v>21723</v>
      </c>
      <c r="E19" s="4">
        <v>23561</v>
      </c>
      <c r="F19" s="4">
        <v>2.83</v>
      </c>
      <c r="G19" s="4">
        <v>2.4700000000000002</v>
      </c>
      <c r="H19" s="4">
        <v>2.56</v>
      </c>
      <c r="I19" s="4">
        <v>2.74</v>
      </c>
      <c r="J19" s="4">
        <v>81.61</v>
      </c>
      <c r="K19" s="4">
        <v>82.5</v>
      </c>
      <c r="L19" s="4">
        <v>87.23</v>
      </c>
      <c r="M19" s="4">
        <v>84.43</v>
      </c>
      <c r="N19" s="13">
        <f t="shared" si="0"/>
        <v>3.4554588898419336E-2</v>
      </c>
      <c r="AD19" s="13"/>
    </row>
    <row r="20" spans="1:30" x14ac:dyDescent="0.2">
      <c r="A20" s="3" t="s">
        <v>365</v>
      </c>
      <c r="B20" s="4">
        <v>19441</v>
      </c>
      <c r="C20" s="4">
        <v>37041</v>
      </c>
      <c r="D20" s="4">
        <v>37041</v>
      </c>
      <c r="E20" s="4">
        <v>40207</v>
      </c>
      <c r="F20" s="4">
        <v>5</v>
      </c>
      <c r="G20" s="4">
        <v>2.5099999999999998</v>
      </c>
      <c r="H20" s="4">
        <v>2.52</v>
      </c>
      <c r="I20" s="4">
        <v>2.16</v>
      </c>
      <c r="J20" s="4">
        <v>117.53</v>
      </c>
      <c r="K20" s="4">
        <v>49.01</v>
      </c>
      <c r="L20" s="4">
        <v>50.28</v>
      </c>
      <c r="M20" s="4">
        <v>39.11</v>
      </c>
      <c r="N20" s="13">
        <f t="shared" si="0"/>
        <v>-0.6672338977282396</v>
      </c>
      <c r="AD20" s="13"/>
    </row>
    <row r="21" spans="1:30" x14ac:dyDescent="0.2">
      <c r="A21" s="3" t="s">
        <v>386</v>
      </c>
      <c r="B21" s="4">
        <v>9439</v>
      </c>
      <c r="C21" s="4">
        <v>12218</v>
      </c>
      <c r="D21" s="4">
        <v>12218</v>
      </c>
      <c r="E21" s="4">
        <v>13223</v>
      </c>
      <c r="F21" s="4">
        <v>1.71</v>
      </c>
      <c r="G21" s="4">
        <v>1.84</v>
      </c>
      <c r="H21" s="4">
        <v>1.99</v>
      </c>
      <c r="I21" s="4">
        <v>2.0299999999999998</v>
      </c>
      <c r="J21" s="4">
        <v>82.8</v>
      </c>
      <c r="K21" s="4">
        <v>109.07</v>
      </c>
      <c r="L21" s="4">
        <v>120.44</v>
      </c>
      <c r="M21" s="4">
        <v>111.71</v>
      </c>
      <c r="N21" s="13">
        <f t="shared" si="0"/>
        <v>0.34915458937198074</v>
      </c>
      <c r="AD21" s="13"/>
    </row>
    <row r="22" spans="1:30" x14ac:dyDescent="0.2">
      <c r="A22" s="3" t="s">
        <v>397</v>
      </c>
      <c r="B22" s="4">
        <v>6300</v>
      </c>
      <c r="C22" s="4">
        <v>8500</v>
      </c>
      <c r="D22" s="4">
        <v>8500</v>
      </c>
      <c r="E22" s="4">
        <v>9200</v>
      </c>
      <c r="F22" s="4">
        <v>1.3</v>
      </c>
      <c r="G22" s="4">
        <v>1.7</v>
      </c>
      <c r="H22" s="4">
        <v>1.92</v>
      </c>
      <c r="I22" s="4">
        <v>1.92</v>
      </c>
      <c r="J22" s="4">
        <v>94.17</v>
      </c>
      <c r="K22" s="4">
        <v>144.56</v>
      </c>
      <c r="L22" s="4">
        <v>167.08</v>
      </c>
      <c r="M22" s="4">
        <v>151.88999999999999</v>
      </c>
      <c r="N22" s="13">
        <f t="shared" si="0"/>
        <v>0.61293405543166601</v>
      </c>
      <c r="AD22" s="13"/>
    </row>
    <row r="23" spans="1:30" x14ac:dyDescent="0.2">
      <c r="A23" s="3" t="s">
        <v>380</v>
      </c>
      <c r="B23" s="4">
        <v>36401</v>
      </c>
      <c r="C23" s="4">
        <v>49140</v>
      </c>
      <c r="D23" s="4">
        <v>49140</v>
      </c>
      <c r="E23" s="4">
        <v>53315</v>
      </c>
      <c r="F23" s="4">
        <v>2.31</v>
      </c>
      <c r="G23" s="4">
        <v>2.1800000000000002</v>
      </c>
      <c r="H23" s="4">
        <v>2.2000000000000002</v>
      </c>
      <c r="I23" s="4">
        <v>1.88</v>
      </c>
      <c r="J23" s="4">
        <v>29</v>
      </c>
      <c r="K23" s="4">
        <v>32.17</v>
      </c>
      <c r="L23" s="4">
        <v>33.1</v>
      </c>
      <c r="M23" s="4">
        <v>25.57</v>
      </c>
      <c r="N23" s="13">
        <f t="shared" si="0"/>
        <v>-0.11827586206896545</v>
      </c>
      <c r="AD23" s="13"/>
    </row>
    <row r="24" spans="1:30" x14ac:dyDescent="0.2">
      <c r="A24" s="3" t="s">
        <v>399</v>
      </c>
      <c r="B24" s="4">
        <v>7723</v>
      </c>
      <c r="C24" s="4">
        <v>10688</v>
      </c>
      <c r="D24" s="4">
        <v>10688</v>
      </c>
      <c r="E24" s="4">
        <v>11622</v>
      </c>
      <c r="F24" s="4">
        <v>1.26</v>
      </c>
      <c r="G24" s="4">
        <v>1.48</v>
      </c>
      <c r="H24" s="4">
        <v>1.53</v>
      </c>
      <c r="I24" s="4">
        <v>1.53</v>
      </c>
      <c r="J24" s="4">
        <v>74.34</v>
      </c>
      <c r="K24" s="4">
        <v>100.13</v>
      </c>
      <c r="L24" s="4">
        <v>106.13</v>
      </c>
      <c r="M24" s="4">
        <v>95.63</v>
      </c>
      <c r="N24" s="13">
        <f t="shared" si="0"/>
        <v>0.28638687113263361</v>
      </c>
      <c r="AD24" s="13"/>
    </row>
    <row r="25" spans="1:30" x14ac:dyDescent="0.2">
      <c r="A25" s="3" t="s">
        <v>100</v>
      </c>
      <c r="B25" s="4">
        <v>520000</v>
      </c>
      <c r="C25" s="4">
        <v>708000</v>
      </c>
      <c r="D25" s="4">
        <v>708000</v>
      </c>
      <c r="E25" s="4">
        <v>766000</v>
      </c>
      <c r="F25" s="4">
        <v>1.48</v>
      </c>
      <c r="G25" s="4">
        <v>1.45</v>
      </c>
      <c r="H25" s="4">
        <v>1.4</v>
      </c>
      <c r="I25" s="4">
        <v>1.31</v>
      </c>
      <c r="J25" s="4">
        <v>1.3</v>
      </c>
      <c r="K25" s="4">
        <v>1.48</v>
      </c>
      <c r="L25" s="4">
        <v>1.46</v>
      </c>
      <c r="M25" s="4">
        <v>1.25</v>
      </c>
      <c r="N25" s="13">
        <f t="shared" si="0"/>
        <v>-3.8461538461538547E-2</v>
      </c>
      <c r="AD25" s="13"/>
    </row>
    <row r="26" spans="1:30" x14ac:dyDescent="0.2">
      <c r="A26" s="3" t="s">
        <v>382</v>
      </c>
      <c r="B26" s="4">
        <v>11803</v>
      </c>
      <c r="C26" s="4">
        <v>12331</v>
      </c>
      <c r="D26" s="4">
        <v>12331</v>
      </c>
      <c r="E26" s="4">
        <v>13369</v>
      </c>
      <c r="F26" s="4">
        <v>1.99</v>
      </c>
      <c r="G26" s="4">
        <v>1.4</v>
      </c>
      <c r="H26" s="4">
        <v>1.1200000000000001</v>
      </c>
      <c r="I26" s="4">
        <v>1.24</v>
      </c>
      <c r="J26" s="4">
        <v>77.180000000000007</v>
      </c>
      <c r="K26" s="4">
        <v>82.23</v>
      </c>
      <c r="L26" s="4">
        <v>66.92</v>
      </c>
      <c r="M26" s="4">
        <v>67.33</v>
      </c>
      <c r="N26" s="13">
        <f t="shared" si="0"/>
        <v>-0.12762373671935745</v>
      </c>
      <c r="AD26" s="13"/>
    </row>
    <row r="27" spans="1:30" x14ac:dyDescent="0.2">
      <c r="A27" s="3" t="s">
        <v>404</v>
      </c>
      <c r="B27" s="4">
        <v>21300</v>
      </c>
      <c r="C27" s="4">
        <v>34100</v>
      </c>
      <c r="D27" s="4">
        <v>34100</v>
      </c>
      <c r="E27" s="4">
        <v>37000</v>
      </c>
      <c r="F27" s="4">
        <v>0.7</v>
      </c>
      <c r="G27" s="4">
        <v>1.03</v>
      </c>
      <c r="H27" s="4">
        <v>0.94</v>
      </c>
      <c r="I27" s="4">
        <v>1.2</v>
      </c>
      <c r="J27" s="4">
        <v>15.12</v>
      </c>
      <c r="K27" s="4">
        <v>21.99</v>
      </c>
      <c r="L27" s="4">
        <v>20.45</v>
      </c>
      <c r="M27" s="4">
        <v>23.59</v>
      </c>
      <c r="N27" s="13">
        <f t="shared" si="0"/>
        <v>0.56018518518518534</v>
      </c>
      <c r="AD27" s="13"/>
    </row>
    <row r="28" spans="1:30" x14ac:dyDescent="0.2">
      <c r="A28" s="3" t="s">
        <v>400</v>
      </c>
      <c r="B28" s="4">
        <v>22900</v>
      </c>
      <c r="C28" s="4">
        <v>31000</v>
      </c>
      <c r="D28" s="4">
        <v>31000</v>
      </c>
      <c r="E28" s="4">
        <v>33600</v>
      </c>
      <c r="F28" s="4">
        <v>1.1100000000000001</v>
      </c>
      <c r="G28" s="4">
        <v>1.17</v>
      </c>
      <c r="H28" s="4">
        <v>1.1000000000000001</v>
      </c>
      <c r="I28" s="4">
        <v>1.1200000000000001</v>
      </c>
      <c r="J28" s="4">
        <v>22.1</v>
      </c>
      <c r="K28" s="4">
        <v>27.24</v>
      </c>
      <c r="L28" s="4">
        <v>26.19</v>
      </c>
      <c r="M28" s="4">
        <v>24.25</v>
      </c>
      <c r="N28" s="13">
        <f t="shared" si="0"/>
        <v>9.7285067873303044E-2</v>
      </c>
      <c r="AD28" s="13"/>
    </row>
    <row r="29" spans="1:30" x14ac:dyDescent="0.2">
      <c r="A29" s="3" t="s">
        <v>391</v>
      </c>
      <c r="B29" s="4">
        <v>66688</v>
      </c>
      <c r="C29" s="4">
        <v>98070</v>
      </c>
      <c r="D29" s="4">
        <v>98070</v>
      </c>
      <c r="E29" s="4">
        <v>106261</v>
      </c>
      <c r="F29" s="4">
        <v>1.57</v>
      </c>
      <c r="G29" s="4">
        <v>1.04</v>
      </c>
      <c r="H29" s="4">
        <v>1.03</v>
      </c>
      <c r="I29" s="4">
        <v>1.1100000000000001</v>
      </c>
      <c r="J29" s="4">
        <v>10.77</v>
      </c>
      <c r="K29" s="4">
        <v>7.71</v>
      </c>
      <c r="L29" s="4">
        <v>7.8</v>
      </c>
      <c r="M29" s="4">
        <v>7.61</v>
      </c>
      <c r="N29" s="13">
        <f t="shared" si="0"/>
        <v>-0.29340761374187552</v>
      </c>
      <c r="AD29" s="13"/>
    </row>
    <row r="30" spans="1:30" x14ac:dyDescent="0.2">
      <c r="A30" s="3" t="s">
        <v>395</v>
      </c>
      <c r="B30" s="4">
        <v>42114</v>
      </c>
      <c r="C30" s="4">
        <v>54333</v>
      </c>
      <c r="D30" s="4">
        <v>54333</v>
      </c>
      <c r="E30" s="4">
        <v>59208</v>
      </c>
      <c r="F30" s="4">
        <v>1.48</v>
      </c>
      <c r="G30" s="4">
        <v>1.07</v>
      </c>
      <c r="H30" s="4">
        <v>1.02</v>
      </c>
      <c r="I30" s="4">
        <v>1.06</v>
      </c>
      <c r="J30" s="4">
        <v>16.059999999999999</v>
      </c>
      <c r="K30" s="4">
        <v>14.22</v>
      </c>
      <c r="L30" s="4">
        <v>13.93</v>
      </c>
      <c r="M30" s="4">
        <v>13.05</v>
      </c>
      <c r="N30" s="13">
        <f t="shared" si="0"/>
        <v>-0.18742216687422153</v>
      </c>
      <c r="AD30" s="13"/>
    </row>
    <row r="31" spans="1:30" x14ac:dyDescent="0.2">
      <c r="A31" s="3" t="s">
        <v>91</v>
      </c>
      <c r="B31" s="4">
        <v>5774</v>
      </c>
      <c r="C31" s="4">
        <v>11502</v>
      </c>
      <c r="D31" s="4">
        <v>11502</v>
      </c>
      <c r="E31" s="4">
        <v>12644</v>
      </c>
      <c r="F31" s="4">
        <v>0.38</v>
      </c>
      <c r="G31" s="4">
        <v>0.75</v>
      </c>
      <c r="H31" s="4">
        <v>0.92</v>
      </c>
      <c r="I31" s="4">
        <v>0.92</v>
      </c>
      <c r="J31" s="4">
        <v>30.02</v>
      </c>
      <c r="K31" s="4">
        <v>47.33</v>
      </c>
      <c r="L31" s="4">
        <v>59.24</v>
      </c>
      <c r="M31" s="4">
        <v>52.74</v>
      </c>
      <c r="N31" s="13">
        <f t="shared" si="0"/>
        <v>0.75682878081279159</v>
      </c>
      <c r="AD31" s="13"/>
    </row>
    <row r="32" spans="1:30" x14ac:dyDescent="0.2">
      <c r="A32" s="3" t="s">
        <v>393</v>
      </c>
      <c r="B32" s="4">
        <v>2189</v>
      </c>
      <c r="C32" s="4">
        <v>3245</v>
      </c>
      <c r="D32" s="4">
        <v>3245</v>
      </c>
      <c r="E32" s="4">
        <v>3522</v>
      </c>
      <c r="F32" s="4">
        <v>1.55</v>
      </c>
      <c r="G32" s="4">
        <v>1.44</v>
      </c>
      <c r="H32" s="4">
        <v>1.19</v>
      </c>
      <c r="I32" s="4">
        <v>0.91</v>
      </c>
      <c r="J32" s="4">
        <v>324.23</v>
      </c>
      <c r="K32" s="4">
        <v>321.83999999999997</v>
      </c>
      <c r="L32" s="4">
        <v>270.64</v>
      </c>
      <c r="M32" s="4">
        <v>188.43</v>
      </c>
      <c r="N32" s="13">
        <f t="shared" si="0"/>
        <v>-0.41883847885760106</v>
      </c>
      <c r="AD32" s="13"/>
    </row>
    <row r="33" spans="1:30" x14ac:dyDescent="0.2">
      <c r="A33" s="3" t="s">
        <v>509</v>
      </c>
      <c r="B33" s="4"/>
      <c r="C33" s="4">
        <v>6334</v>
      </c>
      <c r="D33" s="4">
        <v>6334</v>
      </c>
      <c r="E33" s="4">
        <v>6866</v>
      </c>
      <c r="F33" s="4"/>
      <c r="G33" s="4">
        <v>0.93</v>
      </c>
      <c r="H33" s="4">
        <v>0.85</v>
      </c>
      <c r="I33" s="4">
        <v>0.74</v>
      </c>
      <c r="J33" s="4"/>
      <c r="K33" s="4">
        <v>106.3</v>
      </c>
      <c r="L33" s="4">
        <v>98.71</v>
      </c>
      <c r="M33" s="4">
        <v>78.459999999999994</v>
      </c>
      <c r="N33" s="13" t="e">
        <f t="shared" si="0"/>
        <v>#DIV/0!</v>
      </c>
      <c r="AD33" s="13"/>
    </row>
    <row r="34" spans="1:30" x14ac:dyDescent="0.2">
      <c r="A34" s="3" t="s">
        <v>401</v>
      </c>
      <c r="B34" s="4">
        <v>2108</v>
      </c>
      <c r="C34" s="4">
        <v>2626</v>
      </c>
      <c r="D34" s="4">
        <v>2626</v>
      </c>
      <c r="E34" s="4">
        <v>2814</v>
      </c>
      <c r="F34" s="4">
        <v>0.98</v>
      </c>
      <c r="G34" s="4">
        <v>0.76</v>
      </c>
      <c r="H34" s="4">
        <v>0.69</v>
      </c>
      <c r="I34" s="4">
        <v>0.69</v>
      </c>
      <c r="J34" s="4">
        <v>212.27</v>
      </c>
      <c r="K34" s="4">
        <v>208.47</v>
      </c>
      <c r="L34" s="4">
        <v>193.72</v>
      </c>
      <c r="M34" s="4">
        <v>177.39</v>
      </c>
      <c r="N34" s="13">
        <f t="shared" si="0"/>
        <v>-0.16431902765346029</v>
      </c>
      <c r="AD34" s="13"/>
    </row>
    <row r="35" spans="1:30" x14ac:dyDescent="0.2">
      <c r="A35" s="3" t="s">
        <v>409</v>
      </c>
      <c r="B35" s="4">
        <v>5600</v>
      </c>
      <c r="C35" s="4">
        <v>22800</v>
      </c>
      <c r="D35" s="4">
        <v>22800</v>
      </c>
      <c r="E35" s="4">
        <v>24800</v>
      </c>
      <c r="F35" s="4">
        <v>0.48</v>
      </c>
      <c r="G35" s="4">
        <v>0.68</v>
      </c>
      <c r="H35" s="4">
        <v>0.6</v>
      </c>
      <c r="I35" s="4">
        <v>0.68</v>
      </c>
      <c r="J35" s="4">
        <v>39.11</v>
      </c>
      <c r="K35" s="4">
        <v>21.55</v>
      </c>
      <c r="L35" s="4">
        <v>19.38</v>
      </c>
      <c r="M35" s="4">
        <v>19.809999999999999</v>
      </c>
      <c r="N35" s="13">
        <f t="shared" si="0"/>
        <v>-0.49347992840705701</v>
      </c>
      <c r="AD35" s="13"/>
    </row>
    <row r="36" spans="1:30" x14ac:dyDescent="0.2">
      <c r="A36" s="3" t="s">
        <v>411</v>
      </c>
      <c r="B36" s="4">
        <v>4291</v>
      </c>
      <c r="C36" s="4">
        <v>5816</v>
      </c>
      <c r="D36" s="4">
        <v>5816</v>
      </c>
      <c r="E36" s="4">
        <v>6233</v>
      </c>
      <c r="F36" s="4">
        <v>0.44</v>
      </c>
      <c r="G36" s="4">
        <v>0.6</v>
      </c>
      <c r="H36" s="4">
        <v>0.54</v>
      </c>
      <c r="I36" s="4">
        <v>0.56999999999999995</v>
      </c>
      <c r="J36" s="4">
        <v>46.35</v>
      </c>
      <c r="K36" s="4">
        <v>74.56</v>
      </c>
      <c r="L36" s="4">
        <v>68.78</v>
      </c>
      <c r="M36" s="4">
        <v>66.56</v>
      </c>
      <c r="N36" s="13">
        <f t="shared" si="0"/>
        <v>0.43603020496224376</v>
      </c>
      <c r="AD36" s="13"/>
    </row>
    <row r="37" spans="1:30" x14ac:dyDescent="0.2">
      <c r="A37" s="3" t="s">
        <v>406</v>
      </c>
      <c r="B37" s="4">
        <v>1841</v>
      </c>
      <c r="C37" s="4">
        <v>2352</v>
      </c>
      <c r="D37" s="4">
        <v>2352</v>
      </c>
      <c r="E37" s="4">
        <v>2521</v>
      </c>
      <c r="F37" s="4">
        <v>0.66</v>
      </c>
      <c r="G37" s="4">
        <v>0.71</v>
      </c>
      <c r="H37" s="4">
        <v>0.6</v>
      </c>
      <c r="I37" s="4">
        <v>0.54</v>
      </c>
      <c r="J37" s="4">
        <v>163.80000000000001</v>
      </c>
      <c r="K37" s="4">
        <v>219.52</v>
      </c>
      <c r="L37" s="4">
        <v>188.3</v>
      </c>
      <c r="M37" s="4">
        <v>156.43</v>
      </c>
      <c r="N37" s="13">
        <f t="shared" si="0"/>
        <v>-4.4993894993895056E-2</v>
      </c>
      <c r="AD37" s="13"/>
    </row>
    <row r="38" spans="1:30" x14ac:dyDescent="0.2">
      <c r="A38" s="3" t="s">
        <v>403</v>
      </c>
      <c r="B38" s="4">
        <v>18055</v>
      </c>
      <c r="C38" s="4">
        <v>30562</v>
      </c>
      <c r="D38" s="4">
        <v>30562</v>
      </c>
      <c r="E38" s="4">
        <v>32752</v>
      </c>
      <c r="F38" s="4">
        <v>0.78</v>
      </c>
      <c r="G38" s="4">
        <v>0.68</v>
      </c>
      <c r="H38" s="4">
        <v>0.73</v>
      </c>
      <c r="I38" s="4">
        <v>0.53</v>
      </c>
      <c r="J38" s="4">
        <v>19.84</v>
      </c>
      <c r="K38" s="4">
        <v>16.079999999999998</v>
      </c>
      <c r="L38" s="4">
        <v>17.62</v>
      </c>
      <c r="M38" s="4">
        <v>11.82</v>
      </c>
      <c r="N38" s="13">
        <f t="shared" si="0"/>
        <v>-0.40423387096774188</v>
      </c>
      <c r="AD38" s="13"/>
    </row>
    <row r="39" spans="1:30" x14ac:dyDescent="0.2">
      <c r="A39" s="3" t="s">
        <v>419</v>
      </c>
      <c r="B39" s="4">
        <v>13100</v>
      </c>
      <c r="C39" s="4">
        <v>18200</v>
      </c>
      <c r="D39" s="4">
        <v>18200</v>
      </c>
      <c r="E39" s="4">
        <v>19500</v>
      </c>
      <c r="F39" s="4">
        <v>0.39</v>
      </c>
      <c r="G39" s="4">
        <v>0.44</v>
      </c>
      <c r="H39" s="4">
        <v>0.43</v>
      </c>
      <c r="I39" s="4">
        <v>0.46</v>
      </c>
      <c r="J39" s="4">
        <v>13.54</v>
      </c>
      <c r="K39" s="4">
        <v>17.41</v>
      </c>
      <c r="L39" s="4">
        <v>17.37</v>
      </c>
      <c r="M39" s="4">
        <v>17</v>
      </c>
      <c r="N39" s="13">
        <f t="shared" si="0"/>
        <v>0.25553914327917293</v>
      </c>
      <c r="AD39" s="13"/>
    </row>
    <row r="40" spans="1:30" x14ac:dyDescent="0.2">
      <c r="A40" s="3" t="s">
        <v>418</v>
      </c>
      <c r="B40" s="4">
        <v>2463</v>
      </c>
      <c r="C40" s="4">
        <v>3515</v>
      </c>
      <c r="D40" s="4">
        <v>3515</v>
      </c>
      <c r="E40" s="4">
        <v>3767</v>
      </c>
      <c r="F40" s="4">
        <v>0.39</v>
      </c>
      <c r="G40" s="4">
        <v>0.4</v>
      </c>
      <c r="H40" s="4">
        <v>0.41</v>
      </c>
      <c r="I40" s="4">
        <v>0.38</v>
      </c>
      <c r="J40" s="4">
        <v>72.739999999999995</v>
      </c>
      <c r="K40" s="4">
        <v>82.52</v>
      </c>
      <c r="L40" s="4">
        <v>85.23</v>
      </c>
      <c r="M40" s="4">
        <v>73.89</v>
      </c>
      <c r="N40" s="13">
        <f t="shared" si="0"/>
        <v>1.5809733296673123E-2</v>
      </c>
      <c r="AD40" s="13"/>
    </row>
    <row r="41" spans="1:30" x14ac:dyDescent="0.2">
      <c r="A41" s="3" t="s">
        <v>408</v>
      </c>
      <c r="B41" s="4">
        <v>2658</v>
      </c>
      <c r="C41" s="4">
        <v>3607</v>
      </c>
      <c r="D41" s="4">
        <v>3607</v>
      </c>
      <c r="E41" s="4">
        <v>3865</v>
      </c>
      <c r="F41" s="4">
        <v>0.6</v>
      </c>
      <c r="G41" s="4">
        <v>0.74</v>
      </c>
      <c r="H41" s="4">
        <v>0.33</v>
      </c>
      <c r="I41" s="4">
        <v>0.34</v>
      </c>
      <c r="J41" s="4">
        <v>103.93</v>
      </c>
      <c r="K41" s="4">
        <v>148.94</v>
      </c>
      <c r="L41" s="4">
        <v>68.040000000000006</v>
      </c>
      <c r="M41" s="4">
        <v>63.8</v>
      </c>
      <c r="N41" s="13">
        <f t="shared" si="0"/>
        <v>-0.38612527662850005</v>
      </c>
      <c r="AD41" s="13"/>
    </row>
    <row r="42" spans="1:30" x14ac:dyDescent="0.2">
      <c r="A42" s="3" t="s">
        <v>513</v>
      </c>
      <c r="B42" s="4"/>
      <c r="C42" s="4">
        <v>9762</v>
      </c>
      <c r="D42" s="4">
        <v>9762</v>
      </c>
      <c r="E42" s="4">
        <v>10461</v>
      </c>
      <c r="F42" s="4"/>
      <c r="G42" s="4">
        <v>0.36</v>
      </c>
      <c r="H42" s="4">
        <v>0.34</v>
      </c>
      <c r="I42" s="4">
        <v>0.31</v>
      </c>
      <c r="J42" s="4"/>
      <c r="K42" s="4">
        <v>26.9</v>
      </c>
      <c r="L42" s="4">
        <v>25.61</v>
      </c>
      <c r="M42" s="4">
        <v>21.71</v>
      </c>
      <c r="N42" s="13" t="e">
        <f t="shared" si="0"/>
        <v>#DIV/0!</v>
      </c>
      <c r="AD42" s="13"/>
    </row>
    <row r="43" spans="1:30" x14ac:dyDescent="0.2">
      <c r="A43" s="3" t="s">
        <v>416</v>
      </c>
      <c r="B43" s="4">
        <v>21246</v>
      </c>
      <c r="C43" s="4">
        <v>31646</v>
      </c>
      <c r="D43" s="4">
        <v>31646</v>
      </c>
      <c r="E43" s="4">
        <v>33913</v>
      </c>
      <c r="F43" s="4">
        <v>0.4</v>
      </c>
      <c r="G43" s="4">
        <v>0.39</v>
      </c>
      <c r="H43" s="4">
        <v>0.31</v>
      </c>
      <c r="I43" s="4">
        <v>0.31</v>
      </c>
      <c r="J43" s="4">
        <v>8.6999999999999993</v>
      </c>
      <c r="K43" s="4">
        <v>9</v>
      </c>
      <c r="L43" s="4">
        <v>7.26</v>
      </c>
      <c r="M43" s="4">
        <v>6.72</v>
      </c>
      <c r="N43" s="13">
        <f t="shared" si="0"/>
        <v>-0.22758620689655173</v>
      </c>
      <c r="AD43" s="13"/>
    </row>
    <row r="44" spans="1:30" x14ac:dyDescent="0.2">
      <c r="A44" s="3" t="s">
        <v>432</v>
      </c>
      <c r="B44" s="4">
        <v>7494</v>
      </c>
      <c r="C44" s="4">
        <v>9927</v>
      </c>
      <c r="D44" s="4">
        <v>9927</v>
      </c>
      <c r="E44" s="4">
        <v>10638</v>
      </c>
      <c r="F44" s="4">
        <v>0.25</v>
      </c>
      <c r="G44" s="4">
        <v>0.22</v>
      </c>
      <c r="H44" s="4">
        <v>0.23</v>
      </c>
      <c r="I44" s="4">
        <v>0.27</v>
      </c>
      <c r="J44" s="4">
        <v>15.04</v>
      </c>
      <c r="K44" s="4">
        <v>15.8</v>
      </c>
      <c r="L44" s="4">
        <v>17.170000000000002</v>
      </c>
      <c r="M44" s="4">
        <v>18.63</v>
      </c>
      <c r="N44" s="13">
        <f t="shared" si="0"/>
        <v>0.23869680851063824</v>
      </c>
      <c r="AD44" s="13"/>
    </row>
    <row r="45" spans="1:30" x14ac:dyDescent="0.2">
      <c r="A45" s="3" t="s">
        <v>427</v>
      </c>
      <c r="B45" s="4">
        <v>8433</v>
      </c>
      <c r="C45" s="4">
        <v>11690</v>
      </c>
      <c r="D45" s="4">
        <v>11690</v>
      </c>
      <c r="E45" s="4">
        <v>12528</v>
      </c>
      <c r="F45" s="4">
        <v>0.28999999999999998</v>
      </c>
      <c r="G45" s="4">
        <v>0.35</v>
      </c>
      <c r="H45" s="4">
        <v>0.28000000000000003</v>
      </c>
      <c r="I45" s="4">
        <v>0.25</v>
      </c>
      <c r="J45" s="4">
        <v>15.92</v>
      </c>
      <c r="K45" s="4">
        <v>21.78</v>
      </c>
      <c r="L45" s="4">
        <v>17.88</v>
      </c>
      <c r="M45" s="4">
        <v>14.68</v>
      </c>
      <c r="N45" s="13">
        <f t="shared" si="0"/>
        <v>-7.7889447236180964E-2</v>
      </c>
      <c r="AD45" s="13"/>
    </row>
    <row r="46" spans="1:30" x14ac:dyDescent="0.2">
      <c r="A46" s="3" t="s">
        <v>514</v>
      </c>
      <c r="B46" s="4"/>
      <c r="C46" s="4">
        <v>57093</v>
      </c>
      <c r="D46" s="4">
        <v>57093</v>
      </c>
      <c r="E46" s="4">
        <v>61184</v>
      </c>
      <c r="F46" s="4"/>
      <c r="G46" s="4">
        <v>0.25</v>
      </c>
      <c r="H46" s="4">
        <v>0.28000000000000003</v>
      </c>
      <c r="I46" s="4">
        <v>0.24</v>
      </c>
      <c r="J46" s="4"/>
      <c r="K46" s="4">
        <v>3.22</v>
      </c>
      <c r="L46" s="4">
        <v>3.64</v>
      </c>
      <c r="M46" s="4">
        <v>2.87</v>
      </c>
      <c r="N46" s="13" t="e">
        <f t="shared" si="0"/>
        <v>#DIV/0!</v>
      </c>
      <c r="AD46" s="13"/>
    </row>
    <row r="47" spans="1:30" x14ac:dyDescent="0.2">
      <c r="A47" s="3" t="s">
        <v>430</v>
      </c>
      <c r="B47" s="4">
        <v>1068</v>
      </c>
      <c r="C47" s="4">
        <v>1047</v>
      </c>
      <c r="D47" s="4">
        <v>1047</v>
      </c>
      <c r="E47" s="4">
        <v>1122</v>
      </c>
      <c r="F47" s="4">
        <v>0.28999999999999998</v>
      </c>
      <c r="G47" s="4">
        <v>0.22</v>
      </c>
      <c r="H47" s="4">
        <v>0.22</v>
      </c>
      <c r="I47" s="4">
        <v>0.22</v>
      </c>
      <c r="J47" s="4">
        <v>124.38</v>
      </c>
      <c r="K47" s="4">
        <v>153.94999999999999</v>
      </c>
      <c r="L47" s="4">
        <v>154.76</v>
      </c>
      <c r="M47" s="4">
        <v>145.66</v>
      </c>
      <c r="N47" s="13">
        <f t="shared" si="0"/>
        <v>0.17108859945328825</v>
      </c>
      <c r="AD47" s="13"/>
    </row>
    <row r="48" spans="1:30" x14ac:dyDescent="0.2">
      <c r="A48" s="3" t="s">
        <v>433</v>
      </c>
      <c r="B48" s="4">
        <v>8600</v>
      </c>
      <c r="C48" s="4">
        <v>9600</v>
      </c>
      <c r="D48" s="4">
        <v>9600</v>
      </c>
      <c r="E48" s="4">
        <v>10300</v>
      </c>
      <c r="F48" s="4">
        <v>0.22</v>
      </c>
      <c r="G48" s="4">
        <v>0.17</v>
      </c>
      <c r="H48" s="4">
        <v>0.18</v>
      </c>
      <c r="I48" s="4">
        <v>0.19</v>
      </c>
      <c r="J48" s="4">
        <v>11.81</v>
      </c>
      <c r="K48" s="4">
        <v>13.03</v>
      </c>
      <c r="L48" s="4">
        <v>13.5</v>
      </c>
      <c r="M48" s="4">
        <v>13.68</v>
      </c>
      <c r="N48" s="13">
        <f t="shared" si="0"/>
        <v>0.1583403895004234</v>
      </c>
      <c r="AD48" s="13"/>
    </row>
    <row r="49" spans="1:30" x14ac:dyDescent="0.2">
      <c r="A49" s="3" t="s">
        <v>423</v>
      </c>
      <c r="B49" s="4">
        <v>54418</v>
      </c>
      <c r="C49" s="4">
        <v>13655</v>
      </c>
      <c r="D49" s="4">
        <v>13655</v>
      </c>
      <c r="E49" s="4">
        <v>14633</v>
      </c>
      <c r="F49" s="4">
        <v>0.33</v>
      </c>
      <c r="G49" s="4">
        <v>0.21</v>
      </c>
      <c r="H49" s="4">
        <v>0.19</v>
      </c>
      <c r="I49" s="4">
        <v>0.18</v>
      </c>
      <c r="J49" s="4">
        <v>2.73</v>
      </c>
      <c r="K49" s="4">
        <v>11.08</v>
      </c>
      <c r="L49" s="4">
        <v>10.45</v>
      </c>
      <c r="M49" s="4">
        <v>9.0299999999999994</v>
      </c>
      <c r="N49" s="13">
        <f t="shared" si="0"/>
        <v>2.3076923076923075</v>
      </c>
      <c r="AD49" s="13"/>
    </row>
    <row r="50" spans="1:30" x14ac:dyDescent="0.2">
      <c r="A50" s="3" t="s">
        <v>425</v>
      </c>
      <c r="B50" s="4">
        <v>7095</v>
      </c>
      <c r="C50" s="4">
        <v>11266</v>
      </c>
      <c r="D50" s="4">
        <v>11266</v>
      </c>
      <c r="E50" s="4">
        <v>12073</v>
      </c>
      <c r="F50" s="4">
        <v>0.3</v>
      </c>
      <c r="G50" s="4">
        <v>0.19</v>
      </c>
      <c r="H50" s="4">
        <v>0.17</v>
      </c>
      <c r="I50" s="4">
        <v>0.17</v>
      </c>
      <c r="J50" s="4">
        <v>19.21</v>
      </c>
      <c r="K50" s="4">
        <v>11.98</v>
      </c>
      <c r="L50" s="4">
        <v>11.38</v>
      </c>
      <c r="M50" s="4">
        <v>10.44</v>
      </c>
      <c r="N50" s="13">
        <f t="shared" si="0"/>
        <v>-0.45653305570015623</v>
      </c>
      <c r="AD50" s="13"/>
    </row>
    <row r="51" spans="1:30" x14ac:dyDescent="0.2">
      <c r="A51" s="3" t="s">
        <v>465</v>
      </c>
      <c r="B51" s="4">
        <v>48000</v>
      </c>
      <c r="C51" s="4">
        <v>94000</v>
      </c>
      <c r="D51" s="4">
        <v>94000</v>
      </c>
      <c r="E51" s="4">
        <v>101000</v>
      </c>
      <c r="F51" s="4">
        <v>0.09</v>
      </c>
      <c r="G51" s="4">
        <v>0.18</v>
      </c>
      <c r="H51" s="4">
        <v>0.15</v>
      </c>
      <c r="I51" s="4">
        <v>0.17</v>
      </c>
      <c r="J51" s="4">
        <v>0.82</v>
      </c>
      <c r="K51" s="4">
        <v>1.35</v>
      </c>
      <c r="L51" s="4">
        <v>1.19</v>
      </c>
      <c r="M51" s="4">
        <v>1.25</v>
      </c>
      <c r="N51" s="13">
        <f t="shared" si="0"/>
        <v>0.52439024390243905</v>
      </c>
      <c r="AD51" s="13"/>
    </row>
    <row r="52" spans="1:30" x14ac:dyDescent="0.2">
      <c r="A52" s="3" t="s">
        <v>436</v>
      </c>
      <c r="B52" s="4">
        <v>6510</v>
      </c>
      <c r="C52" s="4">
        <v>8957</v>
      </c>
      <c r="D52" s="4">
        <v>8957</v>
      </c>
      <c r="E52" s="4">
        <v>9599</v>
      </c>
      <c r="F52" s="4">
        <v>0.2</v>
      </c>
      <c r="G52" s="4">
        <v>0.21</v>
      </c>
      <c r="H52" s="4">
        <v>0.21</v>
      </c>
      <c r="I52" s="4">
        <v>0.16</v>
      </c>
      <c r="J52" s="4">
        <v>13.98</v>
      </c>
      <c r="K52" s="4">
        <v>16.8</v>
      </c>
      <c r="L52" s="4">
        <v>17.04</v>
      </c>
      <c r="M52" s="4">
        <v>12.31</v>
      </c>
      <c r="N52" s="13">
        <f t="shared" si="0"/>
        <v>-0.11945636623748213</v>
      </c>
      <c r="AD52" s="13"/>
    </row>
    <row r="53" spans="1:30" x14ac:dyDescent="0.2">
      <c r="A53" s="3" t="s">
        <v>443</v>
      </c>
      <c r="B53" s="4">
        <v>48000</v>
      </c>
      <c r="C53" s="4">
        <v>65000</v>
      </c>
      <c r="D53" s="4">
        <v>65000</v>
      </c>
      <c r="E53" s="4">
        <v>70000</v>
      </c>
      <c r="F53" s="4">
        <v>0.16</v>
      </c>
      <c r="G53" s="4">
        <v>0.18</v>
      </c>
      <c r="H53" s="4">
        <v>0.14000000000000001</v>
      </c>
      <c r="I53" s="4">
        <v>0.15</v>
      </c>
      <c r="J53" s="4">
        <v>1.5</v>
      </c>
      <c r="K53" s="4">
        <v>1.96</v>
      </c>
      <c r="L53" s="4">
        <v>1.64</v>
      </c>
      <c r="M53" s="4">
        <v>1.57</v>
      </c>
      <c r="N53" s="13">
        <f t="shared" si="0"/>
        <v>4.6666666666666634E-2</v>
      </c>
      <c r="AD53" s="13"/>
    </row>
    <row r="54" spans="1:30" x14ac:dyDescent="0.2">
      <c r="A54" s="3" t="s">
        <v>448</v>
      </c>
      <c r="B54" s="4">
        <v>28500</v>
      </c>
      <c r="C54" s="4">
        <v>37500</v>
      </c>
      <c r="D54" s="4">
        <v>37500</v>
      </c>
      <c r="E54" s="4">
        <v>40500</v>
      </c>
      <c r="F54" s="4">
        <v>0.14000000000000001</v>
      </c>
      <c r="G54" s="4">
        <v>0.13</v>
      </c>
      <c r="H54" s="4">
        <v>0.14000000000000001</v>
      </c>
      <c r="I54" s="4">
        <v>0.15</v>
      </c>
      <c r="J54" s="4">
        <v>2.3199999999999998</v>
      </c>
      <c r="K54" s="4">
        <v>2.58</v>
      </c>
      <c r="L54" s="4">
        <v>2.7</v>
      </c>
      <c r="M54" s="4">
        <v>2.66</v>
      </c>
      <c r="N54" s="13">
        <f t="shared" si="0"/>
        <v>0.14655172413793127</v>
      </c>
      <c r="AD54" s="13"/>
    </row>
    <row r="55" spans="1:30" x14ac:dyDescent="0.2">
      <c r="A55" s="3" t="s">
        <v>516</v>
      </c>
      <c r="B55" s="4"/>
      <c r="C55" s="4">
        <v>4479</v>
      </c>
      <c r="D55" s="4">
        <v>4479</v>
      </c>
      <c r="E55" s="4">
        <v>4800</v>
      </c>
      <c r="F55" s="4"/>
      <c r="G55" s="4">
        <v>0.2</v>
      </c>
      <c r="H55" s="4">
        <v>0.18</v>
      </c>
      <c r="I55" s="4">
        <v>0.15</v>
      </c>
      <c r="J55" s="4"/>
      <c r="K55" s="4">
        <v>32.549999999999997</v>
      </c>
      <c r="L55" s="4">
        <v>29.72</v>
      </c>
      <c r="M55" s="4">
        <v>23.12</v>
      </c>
      <c r="N55" s="13" t="e">
        <f t="shared" si="0"/>
        <v>#DIV/0!</v>
      </c>
      <c r="AD55" s="13"/>
    </row>
    <row r="56" spans="1:30" x14ac:dyDescent="0.2">
      <c r="A56" s="3" t="s">
        <v>455</v>
      </c>
      <c r="B56" s="4">
        <v>5831</v>
      </c>
      <c r="C56" s="4">
        <v>7655</v>
      </c>
      <c r="D56" s="4">
        <v>7655</v>
      </c>
      <c r="E56" s="4">
        <v>8203</v>
      </c>
      <c r="F56" s="4">
        <v>0.11</v>
      </c>
      <c r="G56" s="4">
        <v>0.12</v>
      </c>
      <c r="H56" s="4">
        <v>0.14000000000000001</v>
      </c>
      <c r="I56" s="4">
        <v>0.14000000000000001</v>
      </c>
      <c r="J56" s="4">
        <v>8.59</v>
      </c>
      <c r="K56" s="4">
        <v>11.72</v>
      </c>
      <c r="L56" s="4">
        <v>13.48</v>
      </c>
      <c r="M56" s="4">
        <v>12.36</v>
      </c>
      <c r="N56" s="13">
        <f t="shared" si="0"/>
        <v>0.43888242142025602</v>
      </c>
      <c r="AD56" s="13"/>
    </row>
    <row r="57" spans="1:30" x14ac:dyDescent="0.2">
      <c r="A57" s="3" t="s">
        <v>434</v>
      </c>
      <c r="B57" s="4">
        <v>4800</v>
      </c>
      <c r="C57" s="4">
        <v>6300</v>
      </c>
      <c r="D57" s="4">
        <v>6300</v>
      </c>
      <c r="E57" s="4">
        <v>6800</v>
      </c>
      <c r="F57" s="4">
        <v>0.21</v>
      </c>
      <c r="G57" s="4">
        <v>0.14000000000000001</v>
      </c>
      <c r="H57" s="4">
        <v>0.15</v>
      </c>
      <c r="I57" s="4">
        <v>0.14000000000000001</v>
      </c>
      <c r="J57" s="4">
        <v>19.95</v>
      </c>
      <c r="K57" s="4">
        <v>15.71</v>
      </c>
      <c r="L57" s="4">
        <v>17.579999999999998</v>
      </c>
      <c r="M57" s="4">
        <v>15.43</v>
      </c>
      <c r="N57" s="13">
        <f t="shared" si="0"/>
        <v>-0.22656641604010019</v>
      </c>
      <c r="AD57" s="13"/>
    </row>
    <row r="58" spans="1:30" x14ac:dyDescent="0.2">
      <c r="A58" s="3" t="s">
        <v>453</v>
      </c>
      <c r="B58" s="4">
        <v>105000</v>
      </c>
      <c r="C58" s="4">
        <v>144000</v>
      </c>
      <c r="D58" s="4">
        <v>144000</v>
      </c>
      <c r="E58" s="4">
        <v>154000</v>
      </c>
      <c r="F58" s="4">
        <v>0.11</v>
      </c>
      <c r="G58" s="4">
        <v>0.15</v>
      </c>
      <c r="H58" s="4">
        <v>0.13</v>
      </c>
      <c r="I58" s="4">
        <v>0.14000000000000001</v>
      </c>
      <c r="J58" s="4">
        <v>0.48</v>
      </c>
      <c r="K58" s="4">
        <v>0.77</v>
      </c>
      <c r="L58" s="4">
        <v>0.67</v>
      </c>
      <c r="M58" s="4">
        <v>0.64</v>
      </c>
      <c r="N58" s="13">
        <f t="shared" si="0"/>
        <v>0.33333333333333348</v>
      </c>
      <c r="AD58" s="13"/>
    </row>
    <row r="59" spans="1:30" x14ac:dyDescent="0.2">
      <c r="A59" s="3" t="s">
        <v>450</v>
      </c>
      <c r="B59" s="4">
        <v>7728</v>
      </c>
      <c r="C59" s="4">
        <v>11063</v>
      </c>
      <c r="D59" s="4">
        <v>11063</v>
      </c>
      <c r="E59" s="4">
        <v>11856</v>
      </c>
      <c r="F59" s="4">
        <v>0.14000000000000001</v>
      </c>
      <c r="G59" s="4">
        <v>0.18</v>
      </c>
      <c r="H59" s="4">
        <v>0.13</v>
      </c>
      <c r="I59" s="4">
        <v>0.13</v>
      </c>
      <c r="J59" s="4">
        <v>8.5</v>
      </c>
      <c r="K59" s="4">
        <v>11.71</v>
      </c>
      <c r="L59" s="4">
        <v>8.42</v>
      </c>
      <c r="M59" s="4">
        <v>7.94</v>
      </c>
      <c r="N59" s="13">
        <f t="shared" si="0"/>
        <v>-6.5882352941176392E-2</v>
      </c>
      <c r="AD59" s="13"/>
    </row>
    <row r="60" spans="1:30" x14ac:dyDescent="0.2">
      <c r="A60" s="3" t="s">
        <v>458</v>
      </c>
      <c r="B60" s="4">
        <v>1303</v>
      </c>
      <c r="C60" s="4">
        <v>2443</v>
      </c>
      <c r="D60" s="4">
        <v>2443</v>
      </c>
      <c r="E60" s="4">
        <v>2618</v>
      </c>
      <c r="F60" s="4">
        <v>0.1</v>
      </c>
      <c r="G60" s="4">
        <v>0.15</v>
      </c>
      <c r="H60" s="4">
        <v>0.13</v>
      </c>
      <c r="I60" s="4">
        <v>0.13</v>
      </c>
      <c r="J60" s="4">
        <v>35.119999999999997</v>
      </c>
      <c r="K60" s="4">
        <v>43.98</v>
      </c>
      <c r="L60" s="4">
        <v>37.97</v>
      </c>
      <c r="M60" s="4">
        <v>36.71</v>
      </c>
      <c r="N60" s="13">
        <f t="shared" si="0"/>
        <v>4.5273348519362377E-2</v>
      </c>
      <c r="AD60" s="13"/>
    </row>
    <row r="61" spans="1:30" x14ac:dyDescent="0.2">
      <c r="A61" s="3" t="s">
        <v>438</v>
      </c>
      <c r="B61" s="4">
        <v>6845</v>
      </c>
      <c r="C61" s="4">
        <v>9335</v>
      </c>
      <c r="D61" s="4">
        <v>9335</v>
      </c>
      <c r="E61" s="4">
        <v>10004</v>
      </c>
      <c r="F61" s="4">
        <v>0.2</v>
      </c>
      <c r="G61" s="4">
        <v>0.13</v>
      </c>
      <c r="H61" s="4">
        <v>0.14000000000000001</v>
      </c>
      <c r="I61" s="4">
        <v>0.13</v>
      </c>
      <c r="J61" s="4">
        <v>13.23</v>
      </c>
      <c r="K61" s="4">
        <v>10.18</v>
      </c>
      <c r="L61" s="4">
        <v>10.7</v>
      </c>
      <c r="M61" s="4">
        <v>9.5399999999999991</v>
      </c>
      <c r="N61" s="13">
        <f t="shared" si="0"/>
        <v>-0.27891156462585043</v>
      </c>
      <c r="AD61" s="13"/>
    </row>
    <row r="62" spans="1:30" x14ac:dyDescent="0.2">
      <c r="A62" s="3" t="s">
        <v>529</v>
      </c>
      <c r="B62" s="4">
        <v>17339</v>
      </c>
      <c r="C62" s="4">
        <v>28105</v>
      </c>
      <c r="D62" s="4">
        <v>28105</v>
      </c>
      <c r="E62" s="4">
        <v>30119</v>
      </c>
      <c r="F62" s="4">
        <v>0.05</v>
      </c>
      <c r="G62" s="4">
        <v>0.16</v>
      </c>
      <c r="H62" s="4">
        <v>0.14000000000000001</v>
      </c>
      <c r="I62" s="4">
        <v>0.12</v>
      </c>
      <c r="J62" s="4">
        <v>1.26</v>
      </c>
      <c r="K62" s="4">
        <v>4.1500000000000004</v>
      </c>
      <c r="L62" s="4">
        <v>3.78</v>
      </c>
      <c r="M62" s="4">
        <v>3.01</v>
      </c>
      <c r="N62" s="13">
        <f t="shared" si="0"/>
        <v>1.3888888888888888</v>
      </c>
      <c r="AD62" s="13"/>
    </row>
    <row r="63" spans="1:30" x14ac:dyDescent="0.2">
      <c r="A63" s="3" t="s">
        <v>421</v>
      </c>
      <c r="B63" s="4">
        <v>17371</v>
      </c>
      <c r="C63" s="4">
        <v>23647</v>
      </c>
      <c r="D63" s="4">
        <v>23647</v>
      </c>
      <c r="E63" s="4">
        <v>25341</v>
      </c>
      <c r="F63" s="4">
        <v>0.34</v>
      </c>
      <c r="G63" s="4">
        <v>0.16</v>
      </c>
      <c r="H63" s="4">
        <v>0.11</v>
      </c>
      <c r="I63" s="4">
        <v>0.12</v>
      </c>
      <c r="J63" s="4">
        <v>8.9499999999999993</v>
      </c>
      <c r="K63" s="4">
        <v>4.97</v>
      </c>
      <c r="L63" s="4">
        <v>3.46</v>
      </c>
      <c r="M63" s="4">
        <v>3.39</v>
      </c>
      <c r="N63" s="13">
        <f t="shared" si="0"/>
        <v>-0.62122905027932962</v>
      </c>
      <c r="AD63" s="13"/>
    </row>
    <row r="64" spans="1:30" x14ac:dyDescent="0.2">
      <c r="A64" s="3" t="s">
        <v>429</v>
      </c>
      <c r="B64" s="4">
        <v>17130</v>
      </c>
      <c r="C64" s="4">
        <v>23246</v>
      </c>
      <c r="D64" s="4">
        <v>23246</v>
      </c>
      <c r="E64" s="4">
        <v>24912</v>
      </c>
      <c r="F64" s="4">
        <v>0.28999999999999998</v>
      </c>
      <c r="G64" s="4">
        <v>0.14000000000000001</v>
      </c>
      <c r="H64" s="4">
        <v>0.12</v>
      </c>
      <c r="I64" s="4">
        <v>0.11</v>
      </c>
      <c r="J64" s="4">
        <v>7.82</v>
      </c>
      <c r="K64" s="4">
        <v>4.3499999999999996</v>
      </c>
      <c r="L64" s="4">
        <v>3.67</v>
      </c>
      <c r="M64" s="4">
        <v>3.33</v>
      </c>
      <c r="N64" s="13">
        <f t="shared" si="0"/>
        <v>-0.57416879795396425</v>
      </c>
      <c r="AD64" s="13"/>
    </row>
    <row r="65" spans="1:30" x14ac:dyDescent="0.2">
      <c r="A65" s="3" t="s">
        <v>462</v>
      </c>
      <c r="B65" s="4">
        <v>2288</v>
      </c>
      <c r="C65" s="4">
        <v>3085</v>
      </c>
      <c r="D65" s="4">
        <v>3085</v>
      </c>
      <c r="E65" s="4">
        <v>3306</v>
      </c>
      <c r="F65" s="4">
        <v>0.09</v>
      </c>
      <c r="G65" s="4">
        <v>0.11</v>
      </c>
      <c r="H65" s="4">
        <v>0.1</v>
      </c>
      <c r="I65" s="4">
        <v>0.11</v>
      </c>
      <c r="J65" s="4">
        <v>18.82</v>
      </c>
      <c r="K65" s="4">
        <v>25.27</v>
      </c>
      <c r="L65" s="4">
        <v>24.28</v>
      </c>
      <c r="M65" s="4">
        <v>24.63</v>
      </c>
      <c r="N65" s="13">
        <f t="shared" si="0"/>
        <v>0.30871413390010627</v>
      </c>
      <c r="AD65" s="13"/>
    </row>
    <row r="66" spans="1:30" x14ac:dyDescent="0.2">
      <c r="A66" s="3" t="s">
        <v>457</v>
      </c>
      <c r="B66" s="4">
        <v>14008</v>
      </c>
      <c r="C66" s="4">
        <v>20008</v>
      </c>
      <c r="D66" s="4">
        <v>20008</v>
      </c>
      <c r="E66" s="4">
        <v>23008</v>
      </c>
      <c r="F66" s="4">
        <v>0.1</v>
      </c>
      <c r="G66" s="4">
        <v>0.09</v>
      </c>
      <c r="H66" s="4">
        <v>0.09</v>
      </c>
      <c r="I66" s="4">
        <v>0.1</v>
      </c>
      <c r="J66" s="4">
        <v>3.29</v>
      </c>
      <c r="K66" s="4">
        <v>3.33</v>
      </c>
      <c r="L66" s="4">
        <v>3.33</v>
      </c>
      <c r="M66" s="4">
        <v>3.29</v>
      </c>
      <c r="N66" s="13">
        <f t="shared" si="0"/>
        <v>0</v>
      </c>
    </row>
    <row r="67" spans="1:30" x14ac:dyDescent="0.2">
      <c r="A67" s="3" t="s">
        <v>440</v>
      </c>
      <c r="B67" s="4">
        <v>5819</v>
      </c>
      <c r="C67" s="4">
        <v>8175</v>
      </c>
      <c r="D67" s="4">
        <v>8175</v>
      </c>
      <c r="E67" s="4">
        <v>8761</v>
      </c>
      <c r="F67" s="4">
        <v>0.17</v>
      </c>
      <c r="G67" s="4">
        <v>0.13</v>
      </c>
      <c r="H67" s="4">
        <v>0.1</v>
      </c>
      <c r="I67" s="4">
        <v>0.09</v>
      </c>
      <c r="J67" s="4">
        <v>13.62</v>
      </c>
      <c r="K67" s="4">
        <v>11.44</v>
      </c>
      <c r="L67" s="4">
        <v>8.94</v>
      </c>
      <c r="M67" s="4">
        <v>7.7</v>
      </c>
      <c r="N67" s="13">
        <f t="shared" si="0"/>
        <v>-0.43465491923641697</v>
      </c>
    </row>
    <row r="68" spans="1:30" x14ac:dyDescent="0.2">
      <c r="A68" s="3" t="s">
        <v>461</v>
      </c>
      <c r="B68" s="4">
        <v>4203</v>
      </c>
      <c r="C68" s="4">
        <v>5904</v>
      </c>
      <c r="D68" s="4">
        <v>5904</v>
      </c>
      <c r="E68" s="4">
        <v>6327</v>
      </c>
      <c r="F68" s="4">
        <v>0.1</v>
      </c>
      <c r="G68" s="4">
        <v>0.08</v>
      </c>
      <c r="H68" s="4">
        <v>0.08</v>
      </c>
      <c r="I68" s="4">
        <v>0.09</v>
      </c>
      <c r="J68" s="4">
        <v>10.44</v>
      </c>
      <c r="K68" s="4">
        <v>10.17</v>
      </c>
      <c r="L68" s="4">
        <v>10.210000000000001</v>
      </c>
      <c r="M68" s="4">
        <v>10.28</v>
      </c>
      <c r="N68" s="13">
        <f t="shared" si="0"/>
        <v>-1.5325670498084309E-2</v>
      </c>
    </row>
    <row r="69" spans="1:30" x14ac:dyDescent="0.2">
      <c r="A69" s="3" t="s">
        <v>452</v>
      </c>
      <c r="B69" s="4">
        <v>2800</v>
      </c>
      <c r="C69" s="4">
        <v>3800</v>
      </c>
      <c r="D69" s="4">
        <v>3800</v>
      </c>
      <c r="E69" s="4">
        <v>4100</v>
      </c>
      <c r="F69" s="4">
        <v>0.13</v>
      </c>
      <c r="G69" s="4">
        <v>0.1</v>
      </c>
      <c r="H69" s="4">
        <v>0.09</v>
      </c>
      <c r="I69" s="4">
        <v>0.09</v>
      </c>
      <c r="J69" s="4">
        <v>21.21</v>
      </c>
      <c r="K69" s="4">
        <v>18.32</v>
      </c>
      <c r="L69" s="4">
        <v>16.93</v>
      </c>
      <c r="M69" s="4">
        <v>15.69</v>
      </c>
      <c r="N69" s="13">
        <f t="shared" si="0"/>
        <v>-0.26025459688826036</v>
      </c>
    </row>
    <row r="70" spans="1:30" x14ac:dyDescent="0.2">
      <c r="A70" s="3" t="s">
        <v>456</v>
      </c>
      <c r="B70" s="4">
        <v>2400</v>
      </c>
      <c r="C70" s="4">
        <v>3100</v>
      </c>
      <c r="D70" s="4">
        <v>3100</v>
      </c>
      <c r="E70" s="4">
        <v>3300</v>
      </c>
      <c r="F70" s="4">
        <v>0.1</v>
      </c>
      <c r="G70" s="4">
        <v>0.09</v>
      </c>
      <c r="H70" s="4">
        <v>0.08</v>
      </c>
      <c r="I70" s="4">
        <v>0.08</v>
      </c>
      <c r="J70" s="4">
        <v>19.41</v>
      </c>
      <c r="K70" s="4">
        <v>21.53</v>
      </c>
      <c r="L70" s="4">
        <v>20.22</v>
      </c>
      <c r="M70" s="4">
        <v>18.420000000000002</v>
      </c>
      <c r="N70" s="13">
        <f t="shared" si="0"/>
        <v>-5.1004636785162205E-2</v>
      </c>
    </row>
    <row r="71" spans="1:30" x14ac:dyDescent="0.2">
      <c r="A71" s="3" t="s">
        <v>464</v>
      </c>
      <c r="B71" s="4">
        <v>8900</v>
      </c>
      <c r="C71" s="4">
        <v>10000</v>
      </c>
      <c r="D71" s="4">
        <v>10000</v>
      </c>
      <c r="E71" s="4">
        <v>10700</v>
      </c>
      <c r="F71" s="4">
        <v>0.09</v>
      </c>
      <c r="G71" s="4">
        <v>0.08</v>
      </c>
      <c r="H71" s="4">
        <v>7.0000000000000007E-2</v>
      </c>
      <c r="I71" s="4">
        <v>0.08</v>
      </c>
      <c r="J71" s="4">
        <v>4.6100000000000003</v>
      </c>
      <c r="K71" s="4">
        <v>5.55</v>
      </c>
      <c r="L71" s="4">
        <v>5.44</v>
      </c>
      <c r="M71" s="4">
        <v>5.22</v>
      </c>
      <c r="N71" s="13">
        <f t="shared" ref="N71:N82" si="1">M71/J71-1</f>
        <v>0.13232104121475041</v>
      </c>
    </row>
    <row r="72" spans="1:30" x14ac:dyDescent="0.2">
      <c r="A72" s="3" t="s">
        <v>471</v>
      </c>
      <c r="B72" s="4">
        <v>2400</v>
      </c>
      <c r="C72" s="4">
        <v>3600</v>
      </c>
      <c r="D72" s="4">
        <v>3600</v>
      </c>
      <c r="E72" s="4">
        <v>3900</v>
      </c>
      <c r="F72" s="4">
        <v>0.06</v>
      </c>
      <c r="G72" s="4">
        <v>0.08</v>
      </c>
      <c r="H72" s="4">
        <v>7.0000000000000007E-2</v>
      </c>
      <c r="I72" s="4">
        <v>7.0000000000000007E-2</v>
      </c>
      <c r="J72" s="4">
        <v>11.66</v>
      </c>
      <c r="K72" s="4">
        <v>15.33</v>
      </c>
      <c r="L72" s="4">
        <v>14.1</v>
      </c>
      <c r="M72" s="4">
        <v>12.57</v>
      </c>
      <c r="N72" s="13">
        <f t="shared" si="1"/>
        <v>7.8044596912521413E-2</v>
      </c>
    </row>
    <row r="73" spans="1:30" x14ac:dyDescent="0.2">
      <c r="A73" s="3" t="s">
        <v>459</v>
      </c>
      <c r="B73" s="4">
        <v>29000</v>
      </c>
      <c r="C73" s="4">
        <v>38000</v>
      </c>
      <c r="D73" s="4">
        <v>38000</v>
      </c>
      <c r="E73" s="4">
        <v>41000</v>
      </c>
      <c r="F73" s="4">
        <v>0.1</v>
      </c>
      <c r="G73" s="4">
        <v>7.0000000000000007E-2</v>
      </c>
      <c r="H73" s="4">
        <v>7.0000000000000007E-2</v>
      </c>
      <c r="I73" s="4">
        <v>7.0000000000000007E-2</v>
      </c>
      <c r="J73" s="4">
        <v>1.58</v>
      </c>
      <c r="K73" s="4">
        <v>1.36</v>
      </c>
      <c r="L73" s="4">
        <v>1.29</v>
      </c>
      <c r="M73" s="4">
        <v>1.29</v>
      </c>
      <c r="N73" s="13">
        <f t="shared" si="1"/>
        <v>-0.18354430379746833</v>
      </c>
    </row>
    <row r="74" spans="1:30" x14ac:dyDescent="0.2">
      <c r="A74" s="3" t="s">
        <v>104</v>
      </c>
      <c r="B74" s="4">
        <v>80189</v>
      </c>
      <c r="C74" s="4">
        <v>147654</v>
      </c>
      <c r="D74" s="4">
        <v>133457</v>
      </c>
      <c r="E74" s="4">
        <v>45039</v>
      </c>
      <c r="F74" s="4">
        <v>0.18</v>
      </c>
      <c r="G74" s="4">
        <v>0.2</v>
      </c>
      <c r="H74" s="4">
        <v>0.18</v>
      </c>
      <c r="I74" s="4">
        <v>0.06</v>
      </c>
      <c r="J74" s="4">
        <v>100</v>
      </c>
      <c r="K74" s="4">
        <v>100</v>
      </c>
      <c r="L74" s="4">
        <v>100</v>
      </c>
      <c r="M74" s="4">
        <v>100</v>
      </c>
      <c r="N74" s="13">
        <f t="shared" si="1"/>
        <v>0</v>
      </c>
    </row>
    <row r="75" spans="1:30" x14ac:dyDescent="0.2">
      <c r="A75" s="3" t="s">
        <v>470</v>
      </c>
      <c r="B75" s="4">
        <v>72000</v>
      </c>
      <c r="C75" s="4">
        <v>86000</v>
      </c>
      <c r="D75" s="4">
        <v>86000</v>
      </c>
      <c r="E75" s="4">
        <v>92000</v>
      </c>
      <c r="F75" s="4">
        <v>0.06</v>
      </c>
      <c r="G75" s="4">
        <v>7.0000000000000007E-2</v>
      </c>
      <c r="H75" s="4">
        <v>0.06</v>
      </c>
      <c r="I75" s="4">
        <v>0.06</v>
      </c>
      <c r="J75" s="4">
        <v>0.41</v>
      </c>
      <c r="K75" s="4">
        <v>0.59</v>
      </c>
      <c r="L75" s="4">
        <v>0.51</v>
      </c>
      <c r="M75" s="4">
        <v>0.5</v>
      </c>
      <c r="N75" s="13">
        <f t="shared" si="1"/>
        <v>0.21951219512195119</v>
      </c>
    </row>
    <row r="76" spans="1:30" x14ac:dyDescent="0.2">
      <c r="A76" s="3" t="s">
        <v>114</v>
      </c>
      <c r="B76" s="4">
        <v>2752133</v>
      </c>
      <c r="C76" s="4">
        <v>7915600</v>
      </c>
      <c r="D76" s="4">
        <v>5395085</v>
      </c>
      <c r="E76" s="4">
        <v>5354298</v>
      </c>
      <c r="F76" s="4">
        <v>0.04</v>
      </c>
      <c r="G76" s="4">
        <v>7.0000000000000007E-2</v>
      </c>
      <c r="H76" s="4">
        <v>0.05</v>
      </c>
      <c r="I76" s="4">
        <v>0.05</v>
      </c>
      <c r="J76" s="4">
        <v>0.64</v>
      </c>
      <c r="K76" s="4">
        <v>0.68</v>
      </c>
      <c r="L76" s="4">
        <v>0.65</v>
      </c>
      <c r="M76" s="4">
        <v>0.64</v>
      </c>
      <c r="N76" s="13">
        <f t="shared" si="1"/>
        <v>0</v>
      </c>
    </row>
    <row r="77" spans="1:30" x14ac:dyDescent="0.2">
      <c r="A77" s="3" t="s">
        <v>495</v>
      </c>
      <c r="B77" s="4">
        <v>6761</v>
      </c>
      <c r="C77" s="4">
        <v>10740</v>
      </c>
      <c r="D77" s="4">
        <v>10740</v>
      </c>
      <c r="E77" s="4">
        <v>58457</v>
      </c>
      <c r="F77" s="4">
        <v>0.01</v>
      </c>
      <c r="G77" s="4">
        <v>0.01</v>
      </c>
      <c r="H77" s="4">
        <v>0.01</v>
      </c>
      <c r="I77" s="4">
        <v>0.05</v>
      </c>
      <c r="J77" s="4">
        <v>61.91</v>
      </c>
      <c r="K77" s="4">
        <v>66.28</v>
      </c>
      <c r="L77" s="4">
        <v>65.47</v>
      </c>
      <c r="M77" s="4">
        <v>65.099999999999994</v>
      </c>
      <c r="N77" s="13">
        <f t="shared" si="1"/>
        <v>5.1526409303828125E-2</v>
      </c>
    </row>
    <row r="78" spans="1:30" x14ac:dyDescent="0.2">
      <c r="A78" s="3" t="s">
        <v>518</v>
      </c>
      <c r="B78" s="4"/>
      <c r="C78" s="4">
        <v>64000</v>
      </c>
      <c r="D78" s="4">
        <v>64000</v>
      </c>
      <c r="E78" s="4">
        <v>69000</v>
      </c>
      <c r="F78" s="4"/>
      <c r="G78" s="4">
        <v>0.05</v>
      </c>
      <c r="H78" s="4">
        <v>0.04</v>
      </c>
      <c r="I78" s="4">
        <v>0.05</v>
      </c>
      <c r="J78" s="4"/>
      <c r="K78" s="4">
        <v>0.57999999999999996</v>
      </c>
      <c r="L78" s="4">
        <v>0.5</v>
      </c>
      <c r="M78" s="4">
        <v>0.49</v>
      </c>
      <c r="N78" s="13" t="e">
        <f t="shared" si="1"/>
        <v>#DIV/0!</v>
      </c>
    </row>
    <row r="79" spans="1:30" x14ac:dyDescent="0.2">
      <c r="A79" s="3" t="s">
        <v>469</v>
      </c>
      <c r="B79" s="4">
        <v>2799</v>
      </c>
      <c r="C79" s="4">
        <v>3359</v>
      </c>
      <c r="D79" s="4">
        <v>3359</v>
      </c>
      <c r="E79" s="4">
        <v>3600</v>
      </c>
      <c r="F79" s="4">
        <v>7.0000000000000007E-2</v>
      </c>
      <c r="G79" s="4">
        <v>0.05</v>
      </c>
      <c r="H79" s="4">
        <v>0.05</v>
      </c>
      <c r="I79" s="4">
        <v>0.05</v>
      </c>
      <c r="J79" s="4">
        <v>11.13</v>
      </c>
      <c r="K79" s="4">
        <v>11.13</v>
      </c>
      <c r="L79" s="4">
        <v>11.31</v>
      </c>
      <c r="M79" s="4">
        <v>10.69</v>
      </c>
      <c r="N79" s="13">
        <f t="shared" si="1"/>
        <v>-3.9532794249775516E-2</v>
      </c>
    </row>
    <row r="80" spans="1:30" x14ac:dyDescent="0.2">
      <c r="A80" s="3" t="s">
        <v>475</v>
      </c>
      <c r="B80" s="4">
        <v>640</v>
      </c>
      <c r="C80" s="4">
        <v>907</v>
      </c>
      <c r="D80" s="4">
        <v>907</v>
      </c>
      <c r="E80" s="4">
        <v>972</v>
      </c>
      <c r="F80" s="4">
        <v>0.05</v>
      </c>
      <c r="G80" s="4">
        <v>0.05</v>
      </c>
      <c r="H80" s="4">
        <v>0.04</v>
      </c>
      <c r="I80" s="4">
        <v>0.05</v>
      </c>
      <c r="J80" s="4">
        <v>36.61</v>
      </c>
      <c r="K80" s="4">
        <v>37.06</v>
      </c>
      <c r="L80" s="4">
        <v>35.229999999999997</v>
      </c>
      <c r="M80" s="4">
        <v>35.96</v>
      </c>
      <c r="N80" s="13">
        <f t="shared" si="1"/>
        <v>-1.775471182736954E-2</v>
      </c>
    </row>
    <row r="81" spans="1:14" x14ac:dyDescent="0.2">
      <c r="A81" s="3" t="s">
        <v>124</v>
      </c>
      <c r="B81" s="4">
        <v>27588580</v>
      </c>
      <c r="C81" s="4">
        <v>30932926</v>
      </c>
      <c r="D81" s="4">
        <v>31579504</v>
      </c>
      <c r="E81" s="4">
        <v>52171690</v>
      </c>
      <c r="F81" s="4">
        <v>0.04</v>
      </c>
      <c r="G81" s="4">
        <v>0.03</v>
      </c>
      <c r="H81" s="4">
        <v>0.03</v>
      </c>
      <c r="I81" s="4">
        <v>0.05</v>
      </c>
      <c r="J81" s="4">
        <v>7.0000000000000007E-2</v>
      </c>
      <c r="K81" s="4">
        <v>7.0000000000000007E-2</v>
      </c>
      <c r="L81" s="4">
        <v>7.0000000000000007E-2</v>
      </c>
      <c r="M81" s="4">
        <v>7.0000000000000007E-2</v>
      </c>
      <c r="N81" s="13">
        <f t="shared" si="1"/>
        <v>0</v>
      </c>
    </row>
    <row r="82" spans="1:14" x14ac:dyDescent="0.2">
      <c r="A82" s="3" t="s">
        <v>472</v>
      </c>
      <c r="B82" s="4">
        <v>1160</v>
      </c>
      <c r="C82" s="4">
        <v>1686</v>
      </c>
      <c r="D82" s="4">
        <v>1686</v>
      </c>
      <c r="E82" s="4">
        <v>1807</v>
      </c>
      <c r="F82" s="4">
        <v>0.06</v>
      </c>
      <c r="G82" s="4">
        <v>0.04</v>
      </c>
      <c r="H82" s="4">
        <v>0.04</v>
      </c>
      <c r="I82" s="4">
        <v>0.04</v>
      </c>
      <c r="J82" s="4">
        <v>23.88</v>
      </c>
      <c r="K82" s="4">
        <v>18.989999999999998</v>
      </c>
      <c r="L82" s="4">
        <v>18.850000000000001</v>
      </c>
      <c r="M82" s="4">
        <v>17.059999999999999</v>
      </c>
      <c r="N82" s="13">
        <f t="shared" si="1"/>
        <v>-0.28559463986599665</v>
      </c>
    </row>
    <row r="83" spans="1:14" x14ac:dyDescent="0.2">
      <c r="A83" s="3" t="s">
        <v>467</v>
      </c>
      <c r="B83" s="4">
        <v>2518</v>
      </c>
      <c r="C83" s="4">
        <v>3319</v>
      </c>
      <c r="D83" s="4">
        <v>3319</v>
      </c>
      <c r="E83" s="4">
        <v>3557</v>
      </c>
      <c r="F83" s="4">
        <v>0.08</v>
      </c>
      <c r="G83" s="4">
        <v>0.04</v>
      </c>
      <c r="H83" s="4">
        <v>0.04</v>
      </c>
      <c r="I83" s="4">
        <v>0.04</v>
      </c>
      <c r="J83" s="4">
        <v>14.69</v>
      </c>
      <c r="K83" s="4">
        <v>8.2799999999999994</v>
      </c>
      <c r="L83" s="4">
        <v>8.36</v>
      </c>
      <c r="M83" s="4">
        <v>9.1</v>
      </c>
    </row>
    <row r="84" spans="1:14" x14ac:dyDescent="0.2">
      <c r="A84" s="3" t="s">
        <v>486</v>
      </c>
      <c r="B84" s="4">
        <v>2400</v>
      </c>
      <c r="C84" s="4">
        <v>6077</v>
      </c>
      <c r="D84" s="4">
        <v>6077</v>
      </c>
      <c r="E84" s="4">
        <v>6512</v>
      </c>
      <c r="F84" s="4">
        <v>0.04</v>
      </c>
      <c r="G84" s="4">
        <v>0.03</v>
      </c>
      <c r="H84" s="4">
        <v>0.03</v>
      </c>
      <c r="I84" s="4">
        <v>0.04</v>
      </c>
      <c r="J84" s="4">
        <v>6.94</v>
      </c>
      <c r="K84" s="4">
        <v>3.89</v>
      </c>
      <c r="L84" s="4">
        <v>3.67</v>
      </c>
      <c r="M84" s="4">
        <v>4.05</v>
      </c>
    </row>
    <row r="85" spans="1:14" x14ac:dyDescent="0.2">
      <c r="A85" s="3" t="s">
        <v>517</v>
      </c>
      <c r="B85" s="4"/>
      <c r="C85" s="4">
        <v>20500</v>
      </c>
      <c r="D85" s="4">
        <v>20500</v>
      </c>
      <c r="E85" s="4">
        <v>22000</v>
      </c>
      <c r="F85" s="4"/>
      <c r="G85" s="4">
        <v>0.06</v>
      </c>
      <c r="H85" s="4">
        <v>0.04</v>
      </c>
      <c r="I85" s="4">
        <v>0.04</v>
      </c>
      <c r="J85" s="4"/>
      <c r="K85" s="4">
        <v>1.99</v>
      </c>
      <c r="L85" s="4">
        <v>1.56</v>
      </c>
      <c r="M85" s="4">
        <v>1.47</v>
      </c>
    </row>
    <row r="86" spans="1:14" x14ac:dyDescent="0.2">
      <c r="A86" s="3" t="s">
        <v>519</v>
      </c>
      <c r="B86" s="4"/>
      <c r="C86" s="4">
        <v>4400</v>
      </c>
      <c r="D86" s="4">
        <v>4400</v>
      </c>
      <c r="E86" s="4">
        <v>4700</v>
      </c>
      <c r="F86" s="4"/>
      <c r="G86" s="4">
        <v>0.04</v>
      </c>
      <c r="H86" s="4">
        <v>0.03</v>
      </c>
      <c r="I86" s="4">
        <v>0.04</v>
      </c>
      <c r="J86" s="4"/>
      <c r="K86" s="4">
        <v>6.51</v>
      </c>
      <c r="L86" s="4">
        <v>5.67</v>
      </c>
      <c r="M86" s="4">
        <v>5.47</v>
      </c>
    </row>
    <row r="87" spans="1:14" x14ac:dyDescent="0.2">
      <c r="A87" s="3" t="s">
        <v>520</v>
      </c>
      <c r="B87" s="4"/>
      <c r="C87" s="4">
        <v>1300</v>
      </c>
      <c r="D87" s="4">
        <v>1300</v>
      </c>
      <c r="E87" s="4">
        <v>1400</v>
      </c>
      <c r="F87" s="4"/>
      <c r="G87" s="4">
        <v>0.04</v>
      </c>
      <c r="H87" s="4">
        <v>0.04</v>
      </c>
      <c r="I87" s="4">
        <v>0.04</v>
      </c>
      <c r="J87" s="4"/>
      <c r="K87" s="4">
        <v>20.79</v>
      </c>
      <c r="L87" s="4">
        <v>19.93</v>
      </c>
      <c r="M87" s="4">
        <v>19.98</v>
      </c>
    </row>
    <row r="88" spans="1:14" x14ac:dyDescent="0.2">
      <c r="A88" s="3" t="s">
        <v>468</v>
      </c>
      <c r="B88" s="4">
        <v>509</v>
      </c>
      <c r="C88" s="4">
        <v>611</v>
      </c>
      <c r="D88" s="4">
        <v>611</v>
      </c>
      <c r="E88" s="4">
        <v>655</v>
      </c>
      <c r="F88" s="4">
        <v>7.0000000000000007E-2</v>
      </c>
      <c r="G88" s="4">
        <v>0.05</v>
      </c>
      <c r="H88" s="4">
        <v>0.04</v>
      </c>
      <c r="I88" s="4">
        <v>0.04</v>
      </c>
      <c r="J88" s="4">
        <v>61.75</v>
      </c>
      <c r="K88" s="4">
        <v>53.45</v>
      </c>
      <c r="L88" s="4">
        <v>51.03</v>
      </c>
      <c r="M88" s="4">
        <v>46.74</v>
      </c>
    </row>
    <row r="89" spans="1:14" x14ac:dyDescent="0.2">
      <c r="A89" s="3" t="s">
        <v>521</v>
      </c>
      <c r="B89" s="4"/>
      <c r="C89" s="4">
        <v>1406</v>
      </c>
      <c r="D89" s="4">
        <v>1406</v>
      </c>
      <c r="E89" s="4">
        <v>1507</v>
      </c>
      <c r="F89" s="4"/>
      <c r="G89" s="4">
        <v>0.04</v>
      </c>
      <c r="H89" s="4">
        <v>0.03</v>
      </c>
      <c r="I89" s="4">
        <v>0.03</v>
      </c>
      <c r="J89" s="4"/>
      <c r="K89" s="4">
        <v>18.25</v>
      </c>
      <c r="L89" s="4">
        <v>17.440000000000001</v>
      </c>
      <c r="M89" s="4">
        <v>16.2</v>
      </c>
    </row>
    <row r="90" spans="1:14" x14ac:dyDescent="0.2">
      <c r="A90" s="3" t="s">
        <v>527</v>
      </c>
      <c r="B90" s="4"/>
      <c r="C90" s="4">
        <v>2056</v>
      </c>
      <c r="D90" s="4">
        <v>2056</v>
      </c>
      <c r="E90" s="4">
        <v>2203</v>
      </c>
      <c r="F90" s="4"/>
      <c r="G90" s="4">
        <v>0.03</v>
      </c>
      <c r="H90" s="4">
        <v>0.03</v>
      </c>
      <c r="I90" s="4">
        <v>0.03</v>
      </c>
      <c r="J90" s="4"/>
      <c r="K90" s="4">
        <v>9.99</v>
      </c>
      <c r="L90" s="4">
        <v>9.3800000000000008</v>
      </c>
      <c r="M90" s="4">
        <v>8.7100000000000009</v>
      </c>
    </row>
    <row r="91" spans="1:14" x14ac:dyDescent="0.2">
      <c r="A91" s="3" t="s">
        <v>447</v>
      </c>
      <c r="B91" s="4">
        <v>8343</v>
      </c>
      <c r="C91" s="4">
        <v>6347</v>
      </c>
      <c r="D91" s="4">
        <v>6347</v>
      </c>
      <c r="E91" s="4">
        <v>6802</v>
      </c>
      <c r="F91" s="4">
        <v>0.15</v>
      </c>
      <c r="G91" s="4">
        <v>0.05</v>
      </c>
      <c r="H91" s="4">
        <v>0.05</v>
      </c>
      <c r="I91" s="4">
        <v>0.03</v>
      </c>
      <c r="J91" s="4">
        <v>8.14</v>
      </c>
      <c r="K91" s="4">
        <v>6.09</v>
      </c>
      <c r="L91" s="4">
        <v>5.55</v>
      </c>
      <c r="M91" s="4">
        <v>3.53</v>
      </c>
    </row>
    <row r="92" spans="1:14" x14ac:dyDescent="0.2">
      <c r="A92" s="3" t="s">
        <v>484</v>
      </c>
      <c r="B92" s="4">
        <v>701</v>
      </c>
      <c r="C92" s="4">
        <v>841</v>
      </c>
      <c r="D92" s="4">
        <v>841</v>
      </c>
      <c r="E92" s="4">
        <v>901</v>
      </c>
      <c r="F92" s="4">
        <v>0.04</v>
      </c>
      <c r="G92" s="4">
        <v>0.04</v>
      </c>
      <c r="H92" s="4">
        <v>0.03</v>
      </c>
      <c r="I92" s="4">
        <v>0.03</v>
      </c>
      <c r="J92" s="4">
        <v>24.49</v>
      </c>
      <c r="K92" s="4">
        <v>31.22</v>
      </c>
      <c r="L92" s="4">
        <v>26.85</v>
      </c>
      <c r="M92" s="4">
        <v>21.08</v>
      </c>
    </row>
    <row r="93" spans="1:14" x14ac:dyDescent="0.2">
      <c r="A93" s="3" t="s">
        <v>523</v>
      </c>
      <c r="B93" s="4"/>
      <c r="C93" s="4">
        <v>716700</v>
      </c>
      <c r="D93" s="4">
        <v>716700</v>
      </c>
      <c r="E93" s="4">
        <v>768100</v>
      </c>
      <c r="F93" s="4"/>
      <c r="G93" s="4">
        <v>0.03</v>
      </c>
      <c r="H93" s="4">
        <v>0.03</v>
      </c>
      <c r="I93" s="4">
        <v>0.03</v>
      </c>
      <c r="J93" s="4"/>
      <c r="K93" s="4">
        <v>0.03</v>
      </c>
      <c r="L93" s="4">
        <v>0.03</v>
      </c>
      <c r="M93" s="4">
        <v>0.02</v>
      </c>
    </row>
    <row r="94" spans="1:14" x14ac:dyDescent="0.2">
      <c r="A94" s="3" t="s">
        <v>487</v>
      </c>
      <c r="B94" s="4">
        <v>4000</v>
      </c>
      <c r="C94" s="4">
        <v>5700</v>
      </c>
      <c r="D94" s="4">
        <v>5700</v>
      </c>
      <c r="E94" s="4">
        <v>6100</v>
      </c>
      <c r="F94" s="4">
        <v>0.03</v>
      </c>
      <c r="G94" s="4">
        <v>0.02</v>
      </c>
      <c r="H94" s="4">
        <v>0.02</v>
      </c>
      <c r="I94" s="4">
        <v>0.02</v>
      </c>
      <c r="J94" s="4">
        <v>2.9</v>
      </c>
      <c r="K94" s="4">
        <v>2.97</v>
      </c>
      <c r="L94" s="4">
        <v>2.62</v>
      </c>
      <c r="M94" s="4">
        <v>2.68</v>
      </c>
    </row>
    <row r="95" spans="1:14" x14ac:dyDescent="0.2">
      <c r="A95" s="3" t="s">
        <v>492</v>
      </c>
      <c r="B95" s="4">
        <v>409</v>
      </c>
      <c r="C95" s="4">
        <v>623</v>
      </c>
      <c r="D95" s="4">
        <v>623</v>
      </c>
      <c r="E95" s="4">
        <v>668</v>
      </c>
      <c r="F95" s="4">
        <v>0.02</v>
      </c>
      <c r="G95" s="4">
        <v>0.03</v>
      </c>
      <c r="H95" s="4">
        <v>0.03</v>
      </c>
      <c r="I95" s="4">
        <v>0.02</v>
      </c>
      <c r="J95" s="4">
        <v>18.82</v>
      </c>
      <c r="K95" s="4">
        <v>35.39</v>
      </c>
      <c r="L95" s="4">
        <v>29.69</v>
      </c>
      <c r="M95" s="4">
        <v>20.67</v>
      </c>
    </row>
    <row r="96" spans="1:14" x14ac:dyDescent="0.2">
      <c r="A96" s="3" t="s">
        <v>127</v>
      </c>
      <c r="B96" s="4">
        <v>19009</v>
      </c>
      <c r="C96" s="4">
        <v>179765</v>
      </c>
      <c r="D96" s="4">
        <v>179765</v>
      </c>
      <c r="E96" s="4">
        <v>52946</v>
      </c>
      <c r="F96" s="4">
        <v>0.01</v>
      </c>
      <c r="G96" s="4">
        <v>0.03</v>
      </c>
      <c r="H96" s="4">
        <v>0.03</v>
      </c>
      <c r="I96" s="4">
        <v>0.01</v>
      </c>
      <c r="J96" s="4">
        <v>12.87</v>
      </c>
      <c r="K96" s="4">
        <v>12.85</v>
      </c>
      <c r="L96" s="4">
        <v>12.87</v>
      </c>
      <c r="M96" s="4">
        <v>12.86</v>
      </c>
    </row>
    <row r="97" spans="1:13" x14ac:dyDescent="0.2">
      <c r="A97" s="3" t="s">
        <v>493</v>
      </c>
      <c r="B97" s="4">
        <v>69846</v>
      </c>
      <c r="C97" s="4">
        <v>45669</v>
      </c>
      <c r="D97" s="4">
        <v>45669</v>
      </c>
      <c r="E97" s="4">
        <v>52960</v>
      </c>
      <c r="F97" s="4">
        <v>0.01</v>
      </c>
      <c r="G97" s="4">
        <v>0.01</v>
      </c>
      <c r="H97" s="4">
        <v>0.01</v>
      </c>
      <c r="I97" s="4">
        <v>0.01</v>
      </c>
      <c r="J97" s="4">
        <v>9.0500000000000007</v>
      </c>
      <c r="K97" s="4">
        <v>10.63</v>
      </c>
      <c r="L97" s="4">
        <v>10.53</v>
      </c>
      <c r="M97" s="4">
        <v>10.52</v>
      </c>
    </row>
    <row r="98" spans="1:13" x14ac:dyDescent="0.2">
      <c r="A98" s="3" t="s">
        <v>491</v>
      </c>
      <c r="B98" s="4">
        <v>10000</v>
      </c>
      <c r="C98" s="4">
        <v>19000</v>
      </c>
      <c r="D98" s="4">
        <v>19000</v>
      </c>
      <c r="E98" s="4">
        <v>7000</v>
      </c>
      <c r="F98" s="4">
        <v>0.02</v>
      </c>
      <c r="G98" s="4">
        <v>0.03</v>
      </c>
      <c r="H98" s="4">
        <v>0.03</v>
      </c>
      <c r="I98" s="4">
        <v>0.01</v>
      </c>
      <c r="J98" s="4">
        <v>100</v>
      </c>
      <c r="K98" s="4">
        <v>100</v>
      </c>
      <c r="L98" s="4">
        <v>100</v>
      </c>
      <c r="M98" s="4">
        <v>100</v>
      </c>
    </row>
    <row r="99" spans="1:13" x14ac:dyDescent="0.2">
      <c r="A99" s="3" t="s">
        <v>153</v>
      </c>
      <c r="B99" s="4">
        <v>3444</v>
      </c>
      <c r="C99" s="4">
        <v>2657</v>
      </c>
      <c r="D99" s="4">
        <v>3132</v>
      </c>
      <c r="E99" s="4">
        <v>3051</v>
      </c>
      <c r="F99" s="4">
        <v>0.01</v>
      </c>
      <c r="G99" s="4">
        <v>0</v>
      </c>
      <c r="H99" s="4">
        <v>0.01</v>
      </c>
      <c r="I99" s="4">
        <v>0.01</v>
      </c>
      <c r="J99" s="4">
        <v>125.24</v>
      </c>
      <c r="K99" s="4">
        <v>134.63</v>
      </c>
      <c r="L99" s="4">
        <v>131.38999999999999</v>
      </c>
      <c r="M99" s="4">
        <v>132.28</v>
      </c>
    </row>
    <row r="100" spans="1:13" x14ac:dyDescent="0.2">
      <c r="A100" s="3" t="s">
        <v>494</v>
      </c>
      <c r="B100" s="4">
        <v>3849</v>
      </c>
      <c r="C100" s="4">
        <v>15060</v>
      </c>
      <c r="D100" s="4">
        <v>15060</v>
      </c>
      <c r="E100" s="4">
        <v>6746</v>
      </c>
      <c r="F100" s="4">
        <v>0.01</v>
      </c>
      <c r="G100" s="4">
        <v>0.03</v>
      </c>
      <c r="H100" s="4">
        <v>0.03</v>
      </c>
      <c r="I100" s="4">
        <v>0.01</v>
      </c>
      <c r="J100" s="4">
        <v>110.34</v>
      </c>
      <c r="K100" s="4">
        <v>125.68</v>
      </c>
      <c r="L100" s="4">
        <v>124.57</v>
      </c>
      <c r="M100" s="4">
        <v>124.12</v>
      </c>
    </row>
    <row r="101" spans="1:13" x14ac:dyDescent="0.2">
      <c r="A101" s="3" t="s">
        <v>528</v>
      </c>
      <c r="B101" s="4"/>
      <c r="C101" s="4">
        <v>112841584</v>
      </c>
      <c r="D101" s="4">
        <v>112841584</v>
      </c>
      <c r="E101" s="4">
        <v>112551723</v>
      </c>
      <c r="F101" s="4"/>
      <c r="G101" s="4">
        <v>0.01</v>
      </c>
      <c r="H101" s="4">
        <v>0.01</v>
      </c>
      <c r="I101" s="4">
        <v>0.01</v>
      </c>
      <c r="J101" s="4"/>
      <c r="K101" s="4">
        <v>0.01</v>
      </c>
      <c r="L101" s="4">
        <v>0.01</v>
      </c>
      <c r="M101" s="4">
        <v>0.01</v>
      </c>
    </row>
    <row r="102" spans="1:13" x14ac:dyDescent="0.2">
      <c r="A102" s="3" t="s">
        <v>120</v>
      </c>
      <c r="B102" s="4">
        <v>55105</v>
      </c>
      <c r="C102" s="4">
        <v>81092</v>
      </c>
      <c r="D102" s="4">
        <v>118984</v>
      </c>
      <c r="E102" s="4"/>
      <c r="F102" s="4">
        <v>0.12</v>
      </c>
      <c r="G102" s="4">
        <v>0.11</v>
      </c>
      <c r="H102" s="4">
        <v>0.16</v>
      </c>
      <c r="I102" s="4"/>
      <c r="J102" s="4">
        <v>1</v>
      </c>
      <c r="K102" s="4">
        <v>1</v>
      </c>
      <c r="L102" s="4">
        <v>1</v>
      </c>
      <c r="M102" s="4"/>
    </row>
    <row r="103" spans="1:13" x14ac:dyDescent="0.2">
      <c r="A103" s="3" t="s">
        <v>476</v>
      </c>
      <c r="B103" s="4">
        <v>20000</v>
      </c>
      <c r="C103" s="4"/>
      <c r="D103" s="4"/>
      <c r="E103" s="4"/>
      <c r="F103" s="4">
        <v>0.05</v>
      </c>
      <c r="G103" s="4"/>
      <c r="H103" s="4"/>
      <c r="I103" s="4"/>
      <c r="J103" s="4">
        <v>1.1399999999999999</v>
      </c>
      <c r="K103" s="4"/>
      <c r="L103" s="4"/>
      <c r="M103" s="4"/>
    </row>
    <row r="104" spans="1:13" x14ac:dyDescent="0.2">
      <c r="A104" s="3" t="s">
        <v>497</v>
      </c>
      <c r="B104" s="4">
        <v>14536</v>
      </c>
      <c r="C104" s="4">
        <v>14536</v>
      </c>
      <c r="D104" s="4">
        <v>14536</v>
      </c>
      <c r="E104" s="4">
        <v>14536</v>
      </c>
      <c r="F104" s="4">
        <v>0.01</v>
      </c>
      <c r="G104" s="4">
        <v>0</v>
      </c>
      <c r="H104" s="4">
        <v>0</v>
      </c>
      <c r="I104" s="4">
        <v>0</v>
      </c>
      <c r="J104" s="4">
        <v>22.36</v>
      </c>
      <c r="K104" s="4">
        <v>23.76</v>
      </c>
      <c r="L104" s="4">
        <v>23.88</v>
      </c>
      <c r="M104" s="4">
        <v>24.18</v>
      </c>
    </row>
    <row r="105" spans="1:13" x14ac:dyDescent="0.2">
      <c r="A105" s="3" t="s">
        <v>451</v>
      </c>
      <c r="B105" s="4">
        <v>81000</v>
      </c>
      <c r="C105" s="4"/>
      <c r="D105" s="4"/>
      <c r="E105" s="4"/>
      <c r="F105" s="4">
        <v>0.14000000000000001</v>
      </c>
      <c r="G105" s="4"/>
      <c r="H105" s="4"/>
      <c r="I105" s="4"/>
      <c r="J105" s="4">
        <v>0.8</v>
      </c>
      <c r="K105" s="4"/>
      <c r="L105" s="4"/>
      <c r="M105" s="4"/>
    </row>
    <row r="106" spans="1:13" x14ac:dyDescent="0.2">
      <c r="A106" s="3" t="s">
        <v>483</v>
      </c>
      <c r="B106" s="4">
        <v>565</v>
      </c>
      <c r="C106" s="4"/>
      <c r="D106" s="4"/>
      <c r="E106" s="4"/>
      <c r="F106" s="4">
        <v>0.04</v>
      </c>
      <c r="G106" s="4"/>
      <c r="H106" s="4"/>
      <c r="I106" s="4"/>
      <c r="J106" s="4">
        <v>31.59</v>
      </c>
      <c r="K106" s="4"/>
      <c r="L106" s="4"/>
      <c r="M106" s="4"/>
    </row>
    <row r="107" spans="1:13" x14ac:dyDescent="0.2">
      <c r="A107" s="3" t="s">
        <v>474</v>
      </c>
      <c r="B107" s="4">
        <v>2350</v>
      </c>
      <c r="C107" s="4"/>
      <c r="D107" s="4"/>
      <c r="E107" s="4"/>
      <c r="F107" s="4">
        <v>0.06</v>
      </c>
      <c r="G107" s="4"/>
      <c r="H107" s="4"/>
      <c r="I107" s="4"/>
      <c r="J107" s="4">
        <v>11.53</v>
      </c>
      <c r="K107" s="4"/>
      <c r="L107" s="4"/>
      <c r="M107" s="4"/>
    </row>
    <row r="108" spans="1:13" x14ac:dyDescent="0.2">
      <c r="A108" s="3" t="s">
        <v>511</v>
      </c>
      <c r="B108" s="4"/>
      <c r="C108" s="4">
        <v>6988</v>
      </c>
      <c r="D108" s="4">
        <v>6988</v>
      </c>
      <c r="E108" s="4"/>
      <c r="F108" s="4"/>
      <c r="G108" s="4">
        <v>0.81</v>
      </c>
      <c r="H108" s="4">
        <v>0.69</v>
      </c>
      <c r="I108" s="4"/>
      <c r="J108" s="4"/>
      <c r="K108" s="4">
        <v>83.94</v>
      </c>
      <c r="L108" s="4">
        <v>72.7</v>
      </c>
      <c r="M108" s="4"/>
    </row>
    <row r="109" spans="1:13" x14ac:dyDescent="0.2">
      <c r="A109" s="3" t="s">
        <v>482</v>
      </c>
      <c r="B109" s="4">
        <v>6811</v>
      </c>
      <c r="C109" s="4"/>
      <c r="D109" s="4"/>
      <c r="E109" s="4"/>
      <c r="F109" s="4">
        <v>0.04</v>
      </c>
      <c r="G109" s="4"/>
      <c r="H109" s="4"/>
      <c r="I109" s="4"/>
      <c r="J109" s="4">
        <v>2.67</v>
      </c>
      <c r="K109" s="4"/>
      <c r="L109" s="4"/>
      <c r="M109" s="4"/>
    </row>
    <row r="110" spans="1:13" x14ac:dyDescent="0.2">
      <c r="A110" s="3" t="s">
        <v>489</v>
      </c>
      <c r="B110" s="4">
        <v>6666</v>
      </c>
      <c r="C110" s="4"/>
      <c r="D110" s="4"/>
      <c r="E110" s="4"/>
      <c r="F110" s="4">
        <v>0.02</v>
      </c>
      <c r="G110" s="4"/>
      <c r="H110" s="4"/>
      <c r="I110" s="4"/>
      <c r="J110" s="4">
        <v>1.61</v>
      </c>
      <c r="K110" s="4"/>
      <c r="L110" s="4"/>
      <c r="M110" s="4"/>
    </row>
    <row r="111" spans="1:13" x14ac:dyDescent="0.2">
      <c r="A111" s="3" t="s">
        <v>77</v>
      </c>
      <c r="B111" s="4">
        <v>45709</v>
      </c>
      <c r="C111" s="4"/>
      <c r="D111" s="4"/>
      <c r="E111" s="4"/>
      <c r="F111" s="4">
        <v>4.32</v>
      </c>
      <c r="G111" s="4"/>
      <c r="H111" s="4"/>
      <c r="I111" s="4"/>
      <c r="J111" s="4">
        <v>43.16</v>
      </c>
      <c r="K111" s="4"/>
      <c r="L111" s="4"/>
      <c r="M111" s="4"/>
    </row>
    <row r="112" spans="1:13" x14ac:dyDescent="0.2">
      <c r="A112" s="3" t="s">
        <v>504</v>
      </c>
      <c r="B112" s="4">
        <v>4</v>
      </c>
      <c r="C112" s="4"/>
      <c r="D112" s="4"/>
      <c r="E112" s="4"/>
      <c r="F112" s="4">
        <v>0</v>
      </c>
      <c r="G112" s="4"/>
      <c r="H112" s="4"/>
      <c r="I112" s="4"/>
      <c r="J112" s="4">
        <v>21226.5</v>
      </c>
      <c r="K112" s="4"/>
      <c r="L112" s="4"/>
      <c r="M112" s="4"/>
    </row>
    <row r="113" spans="1:13" x14ac:dyDescent="0.2">
      <c r="A113" s="3" t="s">
        <v>176</v>
      </c>
      <c r="B113" s="4"/>
      <c r="C113" s="4">
        <v>-2346605</v>
      </c>
      <c r="D113" s="4"/>
      <c r="E113" s="4">
        <v>-2102437</v>
      </c>
      <c r="F113" s="4"/>
      <c r="G113" s="4">
        <v>0</v>
      </c>
      <c r="H113" s="4"/>
      <c r="I113" s="4">
        <v>0</v>
      </c>
      <c r="J113" s="4"/>
      <c r="K113" s="4">
        <v>1</v>
      </c>
      <c r="L113" s="4"/>
      <c r="M113" s="4">
        <v>1</v>
      </c>
    </row>
    <row r="114" spans="1:13" x14ac:dyDescent="0.2">
      <c r="A114" s="3" t="s">
        <v>113</v>
      </c>
      <c r="B114" s="4">
        <v>391447</v>
      </c>
      <c r="C114" s="4">
        <v>218160</v>
      </c>
      <c r="D114" s="4">
        <v>218160</v>
      </c>
      <c r="E114" s="4">
        <v>54843</v>
      </c>
      <c r="F114" s="4">
        <v>0.03</v>
      </c>
      <c r="G114" s="4">
        <v>0.01</v>
      </c>
      <c r="H114" s="4">
        <v>0.01</v>
      </c>
      <c r="I114" s="4">
        <v>0</v>
      </c>
      <c r="J114" s="4">
        <v>3.05</v>
      </c>
      <c r="K114" s="4">
        <v>3.28</v>
      </c>
      <c r="L114" s="4">
        <v>3.25</v>
      </c>
      <c r="M114" s="4">
        <v>3.19</v>
      </c>
    </row>
    <row r="115" spans="1:13" x14ac:dyDescent="0.2">
      <c r="A115" s="3" t="s">
        <v>628</v>
      </c>
      <c r="B115" s="4"/>
      <c r="C115" s="4"/>
      <c r="D115" s="4"/>
      <c r="E115" s="4">
        <v>-25413</v>
      </c>
      <c r="F115" s="4"/>
      <c r="G115" s="4"/>
      <c r="H115" s="4"/>
      <c r="I115" s="4">
        <v>0</v>
      </c>
      <c r="J115" s="4"/>
      <c r="K115" s="4"/>
      <c r="L115" s="4"/>
      <c r="M115" s="4">
        <v>1</v>
      </c>
    </row>
    <row r="116" spans="1:13" x14ac:dyDescent="0.2">
      <c r="A116" s="3" t="s">
        <v>501</v>
      </c>
      <c r="B116" s="4">
        <v>10174</v>
      </c>
      <c r="C116" s="4">
        <v>10174</v>
      </c>
      <c r="D116" s="4">
        <v>10174</v>
      </c>
      <c r="E116" s="4">
        <v>10174</v>
      </c>
      <c r="F116" s="4">
        <v>0</v>
      </c>
      <c r="G116" s="4">
        <v>0</v>
      </c>
      <c r="H116" s="4">
        <v>0</v>
      </c>
      <c r="I116" s="4">
        <v>0</v>
      </c>
      <c r="J116" s="4">
        <v>8.8000000000000007</v>
      </c>
      <c r="K116" s="4">
        <v>10.02</v>
      </c>
      <c r="L116" s="4">
        <v>9.8800000000000008</v>
      </c>
      <c r="M116" s="4">
        <v>9.7899999999999991</v>
      </c>
    </row>
    <row r="117" spans="1:13" x14ac:dyDescent="0.2">
      <c r="A117" s="3" t="s">
        <v>530</v>
      </c>
      <c r="B117" s="4"/>
      <c r="C117" s="4"/>
      <c r="D117" s="4"/>
      <c r="E117" s="4">
        <v>867</v>
      </c>
      <c r="F117" s="4"/>
      <c r="G117" s="4"/>
      <c r="H117" s="4"/>
      <c r="I117" s="4">
        <v>0</v>
      </c>
      <c r="J117" s="4"/>
      <c r="K117" s="4"/>
      <c r="L117" s="4"/>
      <c r="M117" s="4">
        <v>100</v>
      </c>
    </row>
    <row r="118" spans="1:13" x14ac:dyDescent="0.2">
      <c r="A118" s="3" t="s">
        <v>125</v>
      </c>
      <c r="B118" s="4">
        <v>5068</v>
      </c>
      <c r="C118" s="4">
        <v>2439</v>
      </c>
      <c r="D118" s="4">
        <v>2439</v>
      </c>
      <c r="E118" s="4">
        <v>2047</v>
      </c>
      <c r="F118" s="4">
        <v>0.01</v>
      </c>
      <c r="G118" s="4">
        <v>0</v>
      </c>
      <c r="H118" s="4">
        <v>0</v>
      </c>
      <c r="I118" s="4">
        <v>0</v>
      </c>
      <c r="J118" s="4">
        <v>103.55</v>
      </c>
      <c r="K118" s="4">
        <v>117.5</v>
      </c>
      <c r="L118" s="4">
        <v>115.42</v>
      </c>
      <c r="M118" s="4">
        <v>115.9</v>
      </c>
    </row>
    <row r="119" spans="1:13" x14ac:dyDescent="0.2">
      <c r="A119" s="3" t="s">
        <v>480</v>
      </c>
      <c r="B119" s="4">
        <v>28683</v>
      </c>
      <c r="C119" s="4"/>
      <c r="D119" s="4"/>
      <c r="E119" s="4"/>
      <c r="F119" s="4">
        <v>0.05</v>
      </c>
      <c r="G119" s="4"/>
      <c r="H119" s="4"/>
      <c r="I119" s="4"/>
      <c r="J119" s="4">
        <v>0.76</v>
      </c>
      <c r="K119" s="4"/>
      <c r="L119" s="4"/>
      <c r="M119" s="4"/>
    </row>
    <row r="120" spans="1:13" x14ac:dyDescent="0.2">
      <c r="A120" s="3" t="s">
        <v>181</v>
      </c>
      <c r="B120" s="4">
        <v>-1518</v>
      </c>
      <c r="C120" s="4"/>
      <c r="D120" s="4"/>
      <c r="E120" s="4"/>
      <c r="F120" s="4">
        <v>0</v>
      </c>
      <c r="G120" s="4"/>
      <c r="H120" s="4"/>
      <c r="I120" s="4"/>
      <c r="J120" s="4">
        <v>100</v>
      </c>
      <c r="K120" s="4"/>
      <c r="L120" s="4"/>
      <c r="M120" s="4"/>
    </row>
    <row r="121" spans="1:13" x14ac:dyDescent="0.2">
      <c r="A121" s="3" t="s">
        <v>445</v>
      </c>
      <c r="B121" s="4">
        <v>5291</v>
      </c>
      <c r="C121" s="4"/>
      <c r="D121" s="4"/>
      <c r="E121" s="4"/>
      <c r="F121" s="4">
        <v>0.16</v>
      </c>
      <c r="G121" s="4"/>
      <c r="H121" s="4"/>
      <c r="I121" s="4"/>
      <c r="J121" s="4">
        <v>13.51</v>
      </c>
      <c r="K121" s="4"/>
      <c r="L121" s="4"/>
      <c r="M121" s="4"/>
    </row>
    <row r="122" spans="1:13" x14ac:dyDescent="0.2">
      <c r="A122" s="3" t="s">
        <v>173</v>
      </c>
      <c r="B122" s="4"/>
      <c r="C122" s="4"/>
      <c r="D122" s="4"/>
      <c r="E122" s="4">
        <v>-37900021</v>
      </c>
      <c r="F122" s="4"/>
      <c r="G122" s="4"/>
      <c r="H122" s="4"/>
      <c r="I122" s="4">
        <v>0</v>
      </c>
      <c r="J122" s="4"/>
      <c r="K122" s="4"/>
      <c r="L122" s="4"/>
      <c r="M122" s="4">
        <v>1</v>
      </c>
    </row>
    <row r="123" spans="1:13" x14ac:dyDescent="0.2">
      <c r="A123" s="3" t="s">
        <v>499</v>
      </c>
      <c r="B123" s="4">
        <v>11178</v>
      </c>
      <c r="C123" s="4">
        <v>7576</v>
      </c>
      <c r="D123" s="4">
        <v>7576</v>
      </c>
      <c r="E123" s="4">
        <v>8463</v>
      </c>
      <c r="F123" s="4">
        <v>0.01</v>
      </c>
      <c r="G123" s="4">
        <v>0</v>
      </c>
      <c r="H123" s="4">
        <v>0</v>
      </c>
      <c r="I123" s="4">
        <v>0</v>
      </c>
      <c r="J123" s="4">
        <v>24.21</v>
      </c>
      <c r="K123" s="4">
        <v>27.56</v>
      </c>
      <c r="L123" s="4">
        <v>27.1</v>
      </c>
      <c r="M123" s="4">
        <v>27.39</v>
      </c>
    </row>
    <row r="124" spans="1:13" x14ac:dyDescent="0.2">
      <c r="A124" s="3" t="s">
        <v>352</v>
      </c>
      <c r="B124" s="4"/>
      <c r="C124" s="4">
        <v>6</v>
      </c>
      <c r="D124" s="4">
        <v>6</v>
      </c>
      <c r="E124" s="4">
        <v>2</v>
      </c>
      <c r="F124" s="4"/>
      <c r="G124" s="4">
        <v>0</v>
      </c>
      <c r="H124" s="4">
        <v>0</v>
      </c>
      <c r="I124" s="4">
        <v>0</v>
      </c>
      <c r="J124" s="4"/>
      <c r="K124" s="4">
        <v>24901.75</v>
      </c>
      <c r="L124" s="4">
        <v>26004</v>
      </c>
      <c r="M124" s="4">
        <v>25302.25</v>
      </c>
    </row>
    <row r="125" spans="1:13" x14ac:dyDescent="0.2">
      <c r="A125" s="3" t="s">
        <v>135</v>
      </c>
      <c r="B125" s="4">
        <v>33673477</v>
      </c>
      <c r="C125" s="4">
        <v>153771596</v>
      </c>
      <c r="D125" s="4">
        <v>154268434</v>
      </c>
      <c r="E125" s="4">
        <v>134351779</v>
      </c>
      <c r="F125" s="4">
        <v>100.04000000000002</v>
      </c>
      <c r="G125" s="4">
        <v>100.02000000000005</v>
      </c>
      <c r="H125" s="4">
        <v>100.03000000000004</v>
      </c>
      <c r="I125" s="4">
        <v>99.900000000000034</v>
      </c>
      <c r="J125" s="4">
        <v>267.73180000000002</v>
      </c>
      <c r="K125" s="4">
        <v>304.71238095238107</v>
      </c>
      <c r="L125" s="4">
        <v>315.83499999999992</v>
      </c>
      <c r="M125" s="4">
        <v>289.60320754716986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7007-944B-1745-A10B-AFD29CD12F1A}">
  <dimension ref="A2:O47"/>
  <sheetViews>
    <sheetView workbookViewId="0">
      <selection activeCell="O8" sqref="O8"/>
    </sheetView>
  </sheetViews>
  <sheetFormatPr baseColWidth="10" defaultRowHeight="16" x14ac:dyDescent="0.2"/>
  <cols>
    <col min="1" max="1" width="33.33203125" bestFit="1" customWidth="1"/>
    <col min="2" max="2" width="16.33203125" bestFit="1" customWidth="1"/>
    <col min="3" max="8" width="10.5" bestFit="1" customWidth="1"/>
    <col min="9" max="9" width="11.5" bestFit="1" customWidth="1"/>
    <col min="10" max="85" width="10.5" bestFit="1" customWidth="1"/>
    <col min="86" max="86" width="10" bestFit="1" customWidth="1"/>
    <col min="87" max="98" width="10.5" bestFit="1" customWidth="1"/>
    <col min="99" max="99" width="9.1640625" bestFit="1" customWidth="1"/>
    <col min="100" max="118" width="10.5" bestFit="1" customWidth="1"/>
    <col min="119" max="119" width="9.83203125" bestFit="1" customWidth="1"/>
    <col min="120" max="140" width="10.5" bestFit="1" customWidth="1"/>
    <col min="141" max="141" width="9.83203125" bestFit="1" customWidth="1"/>
    <col min="142" max="142" width="9" bestFit="1" customWidth="1"/>
    <col min="143" max="143" width="11.33203125" bestFit="1" customWidth="1"/>
    <col min="144" max="144" width="10.5" bestFit="1" customWidth="1"/>
    <col min="145" max="145" width="7.1640625" bestFit="1" customWidth="1"/>
    <col min="146" max="146" width="14.83203125" bestFit="1" customWidth="1"/>
    <col min="147" max="147" width="12.5" bestFit="1" customWidth="1"/>
    <col min="148" max="148" width="6.1640625" bestFit="1" customWidth="1"/>
    <col min="149" max="149" width="5.5" bestFit="1" customWidth="1"/>
    <col min="150" max="150" width="14.83203125" bestFit="1" customWidth="1"/>
    <col min="151" max="151" width="12.5" bestFit="1" customWidth="1"/>
    <col min="152" max="153" width="6.1640625" bestFit="1" customWidth="1"/>
    <col min="154" max="154" width="14.83203125" bestFit="1" customWidth="1"/>
    <col min="155" max="155" width="12.5" bestFit="1" customWidth="1"/>
    <col min="156" max="157" width="7.1640625" bestFit="1" customWidth="1"/>
    <col min="158" max="158" width="6.1640625" bestFit="1" customWidth="1"/>
    <col min="159" max="159" width="14.83203125" bestFit="1" customWidth="1"/>
    <col min="160" max="160" width="12.5" bestFit="1" customWidth="1"/>
    <col min="161" max="162" width="6.1640625" bestFit="1" customWidth="1"/>
    <col min="163" max="163" width="14.83203125" bestFit="1" customWidth="1"/>
    <col min="164" max="164" width="12.5" bestFit="1" customWidth="1"/>
    <col min="165" max="166" width="6.1640625" bestFit="1" customWidth="1"/>
    <col min="167" max="167" width="5.5" bestFit="1" customWidth="1"/>
    <col min="168" max="168" width="14.83203125" bestFit="1" customWidth="1"/>
    <col min="169" max="169" width="12.5" bestFit="1" customWidth="1"/>
    <col min="170" max="171" width="6.1640625" bestFit="1" customWidth="1"/>
    <col min="172" max="172" width="5.5" bestFit="1" customWidth="1"/>
    <col min="173" max="173" width="14.83203125" bestFit="1" customWidth="1"/>
    <col min="174" max="174" width="12.5" bestFit="1" customWidth="1"/>
    <col min="175" max="175" width="6.1640625" bestFit="1" customWidth="1"/>
    <col min="176" max="176" width="7.1640625" bestFit="1" customWidth="1"/>
    <col min="177" max="177" width="6.1640625" bestFit="1" customWidth="1"/>
    <col min="178" max="178" width="14.83203125" bestFit="1" customWidth="1"/>
    <col min="179" max="179" width="12.5" bestFit="1" customWidth="1"/>
    <col min="180" max="180" width="6.1640625" bestFit="1" customWidth="1"/>
    <col min="181" max="181" width="7.1640625" bestFit="1" customWidth="1"/>
    <col min="182" max="182" width="6.1640625" bestFit="1" customWidth="1"/>
    <col min="183" max="183" width="14.83203125" bestFit="1" customWidth="1"/>
    <col min="184" max="184" width="12.5" bestFit="1" customWidth="1"/>
    <col min="185" max="185" width="6.1640625" bestFit="1" customWidth="1"/>
    <col min="186" max="187" width="7.1640625" bestFit="1" customWidth="1"/>
    <col min="188" max="188" width="14.83203125" bestFit="1" customWidth="1"/>
    <col min="189" max="189" width="12.5" bestFit="1" customWidth="1"/>
    <col min="190" max="190" width="7.1640625" bestFit="1" customWidth="1"/>
    <col min="191" max="192" width="5.5" bestFit="1" customWidth="1"/>
    <col min="193" max="193" width="14.83203125" bestFit="1" customWidth="1"/>
    <col min="194" max="194" width="12.5" bestFit="1" customWidth="1"/>
    <col min="195" max="195" width="5.6640625" bestFit="1" customWidth="1"/>
    <col min="196" max="197" width="7.1640625" bestFit="1" customWidth="1"/>
    <col min="198" max="198" width="14.83203125" bestFit="1" customWidth="1"/>
    <col min="199" max="199" width="12.5" bestFit="1" customWidth="1"/>
    <col min="200" max="200" width="7.1640625" bestFit="1" customWidth="1"/>
    <col min="201" max="201" width="6.1640625" bestFit="1" customWidth="1"/>
    <col min="202" max="202" width="7.1640625" bestFit="1" customWidth="1"/>
    <col min="203" max="203" width="14.83203125" bestFit="1" customWidth="1"/>
    <col min="204" max="204" width="12.5" bestFit="1" customWidth="1"/>
    <col min="205" max="205" width="5.6640625" bestFit="1" customWidth="1"/>
    <col min="206" max="206" width="7.1640625" bestFit="1" customWidth="1"/>
    <col min="207" max="207" width="6.1640625" bestFit="1" customWidth="1"/>
    <col min="208" max="208" width="14.83203125" bestFit="1" customWidth="1"/>
    <col min="209" max="209" width="9" bestFit="1" customWidth="1"/>
    <col min="210" max="210" width="11.33203125" bestFit="1" customWidth="1"/>
    <col min="211" max="211" width="10.5" bestFit="1" customWidth="1"/>
  </cols>
  <sheetData>
    <row r="2" spans="1:15" x14ac:dyDescent="0.2">
      <c r="A2" s="8" t="s">
        <v>121</v>
      </c>
      <c r="B2" t="s">
        <v>719</v>
      </c>
    </row>
    <row r="4" spans="1:15" x14ac:dyDescent="0.2">
      <c r="B4" s="8" t="s">
        <v>172</v>
      </c>
    </row>
    <row r="5" spans="1:15" x14ac:dyDescent="0.2">
      <c r="B5" t="s">
        <v>137</v>
      </c>
      <c r="I5" t="s">
        <v>980</v>
      </c>
    </row>
    <row r="6" spans="1:15" x14ac:dyDescent="0.2">
      <c r="A6" s="8" t="s">
        <v>136</v>
      </c>
      <c r="B6" s="9">
        <v>45930</v>
      </c>
      <c r="C6" s="9">
        <v>45989</v>
      </c>
      <c r="D6" s="9">
        <v>46022</v>
      </c>
      <c r="E6" s="9">
        <v>46024</v>
      </c>
      <c r="F6" s="9">
        <v>46028</v>
      </c>
      <c r="G6" s="9">
        <v>46031</v>
      </c>
      <c r="H6" s="9">
        <v>46051</v>
      </c>
      <c r="I6" s="9">
        <v>45930</v>
      </c>
      <c r="J6" s="9">
        <v>45989</v>
      </c>
      <c r="K6" s="9">
        <v>46022</v>
      </c>
      <c r="L6" s="9">
        <v>46024</v>
      </c>
      <c r="M6" s="9">
        <v>46028</v>
      </c>
      <c r="N6" s="9">
        <v>46031</v>
      </c>
      <c r="O6" s="9">
        <v>46051</v>
      </c>
    </row>
    <row r="7" spans="1:15" x14ac:dyDescent="0.2">
      <c r="A7" s="3" t="s">
        <v>652</v>
      </c>
      <c r="B7">
        <v>13.95</v>
      </c>
      <c r="C7">
        <v>13.56</v>
      </c>
      <c r="D7">
        <v>13.33</v>
      </c>
      <c r="E7">
        <v>13.27</v>
      </c>
      <c r="F7">
        <v>13.43</v>
      </c>
      <c r="G7">
        <v>13.57</v>
      </c>
      <c r="H7">
        <v>13.47</v>
      </c>
      <c r="I7">
        <v>23.59</v>
      </c>
      <c r="J7">
        <v>18.84</v>
      </c>
      <c r="K7">
        <v>19.63</v>
      </c>
      <c r="L7">
        <v>20.149999999999999</v>
      </c>
      <c r="M7">
        <v>21.73</v>
      </c>
      <c r="N7">
        <v>23.66</v>
      </c>
      <c r="O7">
        <v>22.77</v>
      </c>
    </row>
    <row r="8" spans="1:15" x14ac:dyDescent="0.2">
      <c r="A8" s="3" t="s">
        <v>648</v>
      </c>
      <c r="B8">
        <v>14.85</v>
      </c>
      <c r="C8">
        <v>13.49</v>
      </c>
      <c r="D8">
        <v>13.42</v>
      </c>
      <c r="E8">
        <v>13.36</v>
      </c>
      <c r="F8">
        <v>13.62</v>
      </c>
      <c r="G8">
        <v>13.79</v>
      </c>
      <c r="H8">
        <v>13.45</v>
      </c>
      <c r="I8">
        <v>1984.5</v>
      </c>
      <c r="J8">
        <v>1480.5</v>
      </c>
      <c r="K8">
        <v>1561</v>
      </c>
      <c r="L8">
        <v>1602</v>
      </c>
      <c r="M8">
        <v>1740.5</v>
      </c>
      <c r="N8">
        <v>1900</v>
      </c>
      <c r="O8">
        <v>1795.5</v>
      </c>
    </row>
    <row r="9" spans="1:15" x14ac:dyDescent="0.2">
      <c r="A9" s="3" t="s">
        <v>654</v>
      </c>
      <c r="B9">
        <v>13.05</v>
      </c>
      <c r="C9">
        <v>13.43</v>
      </c>
      <c r="D9">
        <v>12.91</v>
      </c>
      <c r="E9">
        <v>12.81</v>
      </c>
      <c r="F9">
        <v>12.68</v>
      </c>
      <c r="G9">
        <v>12.63</v>
      </c>
      <c r="H9">
        <v>12.53</v>
      </c>
      <c r="I9">
        <v>266.60000000000002</v>
      </c>
      <c r="J9">
        <v>225.4</v>
      </c>
      <c r="K9">
        <v>229.8</v>
      </c>
      <c r="L9">
        <v>235</v>
      </c>
      <c r="M9">
        <v>247.9</v>
      </c>
      <c r="N9">
        <v>266</v>
      </c>
      <c r="O9">
        <v>255.9</v>
      </c>
    </row>
    <row r="10" spans="1:15" x14ac:dyDescent="0.2">
      <c r="A10" s="3" t="s">
        <v>656</v>
      </c>
      <c r="B10">
        <v>12.22</v>
      </c>
      <c r="C10">
        <v>13.29</v>
      </c>
      <c r="D10">
        <v>13.54</v>
      </c>
      <c r="E10">
        <v>13.72</v>
      </c>
      <c r="F10">
        <v>13.45</v>
      </c>
      <c r="G10">
        <v>12.95</v>
      </c>
      <c r="H10">
        <v>12.42</v>
      </c>
      <c r="I10">
        <v>13.63</v>
      </c>
      <c r="J10">
        <v>12.19</v>
      </c>
      <c r="K10">
        <v>13.17</v>
      </c>
      <c r="L10">
        <v>13.75</v>
      </c>
      <c r="M10">
        <v>14.37</v>
      </c>
      <c r="N10">
        <v>14.91</v>
      </c>
      <c r="O10">
        <v>13.86</v>
      </c>
    </row>
    <row r="11" spans="1:15" x14ac:dyDescent="0.2">
      <c r="A11" s="3" t="s">
        <v>658</v>
      </c>
      <c r="B11">
        <v>11.07</v>
      </c>
      <c r="C11">
        <v>11.69</v>
      </c>
      <c r="D11">
        <v>11.56</v>
      </c>
      <c r="E11">
        <v>11.69</v>
      </c>
      <c r="F11">
        <v>11.68</v>
      </c>
      <c r="G11">
        <v>11.62</v>
      </c>
      <c r="H11">
        <v>11.52</v>
      </c>
      <c r="I11">
        <v>54.02</v>
      </c>
      <c r="J11">
        <v>46.91</v>
      </c>
      <c r="K11">
        <v>49.16</v>
      </c>
      <c r="L11">
        <v>51.22</v>
      </c>
      <c r="M11">
        <v>54.58</v>
      </c>
      <c r="N11">
        <v>58.48</v>
      </c>
      <c r="O11">
        <v>56.22</v>
      </c>
    </row>
    <row r="12" spans="1:15" x14ac:dyDescent="0.2">
      <c r="A12" s="3" t="s">
        <v>662</v>
      </c>
      <c r="B12">
        <v>8.77</v>
      </c>
      <c r="C12">
        <v>8.91</v>
      </c>
      <c r="D12">
        <v>9.61</v>
      </c>
      <c r="E12">
        <v>9.73</v>
      </c>
      <c r="F12">
        <v>9.4</v>
      </c>
      <c r="G12">
        <v>10.4</v>
      </c>
      <c r="H12">
        <v>11.14</v>
      </c>
      <c r="I12">
        <v>51.99</v>
      </c>
      <c r="J12">
        <v>43.45</v>
      </c>
      <c r="K12">
        <v>49.65</v>
      </c>
      <c r="L12">
        <v>51.8</v>
      </c>
      <c r="M12">
        <v>55.41</v>
      </c>
      <c r="N12">
        <v>63.62</v>
      </c>
      <c r="O12">
        <v>66.05</v>
      </c>
    </row>
    <row r="13" spans="1:15" x14ac:dyDescent="0.2">
      <c r="A13" s="3" t="s">
        <v>125</v>
      </c>
      <c r="B13">
        <v>0.14000000000000001</v>
      </c>
      <c r="C13">
        <v>0.09</v>
      </c>
      <c r="D13">
        <v>0.19</v>
      </c>
      <c r="E13">
        <v>0.19</v>
      </c>
      <c r="F13">
        <v>1.95</v>
      </c>
      <c r="G13">
        <v>0.17</v>
      </c>
      <c r="H13">
        <v>4.5599999999999996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</row>
    <row r="14" spans="1:15" x14ac:dyDescent="0.2">
      <c r="A14" s="3" t="s">
        <v>664</v>
      </c>
      <c r="B14">
        <v>3.92</v>
      </c>
      <c r="C14">
        <v>4.04</v>
      </c>
      <c r="D14">
        <v>4.2</v>
      </c>
      <c r="E14">
        <v>4.18</v>
      </c>
      <c r="F14">
        <v>4.3</v>
      </c>
      <c r="G14">
        <v>4.22</v>
      </c>
      <c r="H14">
        <v>4.32</v>
      </c>
      <c r="I14">
        <v>15.24</v>
      </c>
      <c r="J14">
        <v>12.94</v>
      </c>
      <c r="K14">
        <v>14.24</v>
      </c>
      <c r="L14">
        <v>14.62</v>
      </c>
      <c r="M14">
        <v>16.03</v>
      </c>
      <c r="N14">
        <v>16.93</v>
      </c>
      <c r="O14">
        <v>16.809999999999999</v>
      </c>
    </row>
    <row r="15" spans="1:15" x14ac:dyDescent="0.2">
      <c r="A15" s="3" t="s">
        <v>668</v>
      </c>
      <c r="B15">
        <v>2.64</v>
      </c>
      <c r="C15">
        <v>2.71</v>
      </c>
      <c r="D15">
        <v>3.15</v>
      </c>
      <c r="E15">
        <v>3.03</v>
      </c>
      <c r="F15">
        <v>3.19</v>
      </c>
      <c r="G15">
        <v>3.23</v>
      </c>
      <c r="H15">
        <v>3.69</v>
      </c>
      <c r="I15">
        <v>4.4000000000000004</v>
      </c>
      <c r="J15">
        <v>3.72</v>
      </c>
      <c r="K15">
        <v>4.59</v>
      </c>
      <c r="L15">
        <v>4.55</v>
      </c>
      <c r="M15">
        <v>5.1100000000000003</v>
      </c>
      <c r="N15">
        <v>5.58</v>
      </c>
      <c r="O15">
        <v>6.16</v>
      </c>
    </row>
    <row r="16" spans="1:15" x14ac:dyDescent="0.2">
      <c r="A16" s="3" t="s">
        <v>666</v>
      </c>
      <c r="B16">
        <v>2.63</v>
      </c>
      <c r="C16">
        <v>3.04</v>
      </c>
      <c r="D16">
        <v>2.9</v>
      </c>
      <c r="E16">
        <v>2.88</v>
      </c>
      <c r="F16">
        <v>2.81</v>
      </c>
      <c r="G16">
        <v>2.76</v>
      </c>
      <c r="H16">
        <v>2.95</v>
      </c>
      <c r="I16">
        <v>284.60000000000002</v>
      </c>
      <c r="J16">
        <v>270.60000000000002</v>
      </c>
      <c r="K16">
        <v>273.8</v>
      </c>
      <c r="L16">
        <v>280.39999999999998</v>
      </c>
      <c r="M16">
        <v>291.60000000000002</v>
      </c>
      <c r="N16">
        <v>308.60000000000002</v>
      </c>
      <c r="O16">
        <v>320</v>
      </c>
    </row>
    <row r="17" spans="1:15" x14ac:dyDescent="0.2">
      <c r="A17" s="3" t="s">
        <v>677</v>
      </c>
      <c r="B17">
        <v>3.37</v>
      </c>
      <c r="C17">
        <v>2.54</v>
      </c>
      <c r="D17">
        <v>2.57</v>
      </c>
      <c r="E17">
        <v>2.6</v>
      </c>
      <c r="F17">
        <v>2.62</v>
      </c>
      <c r="G17">
        <v>2.7</v>
      </c>
      <c r="H17">
        <v>2.58</v>
      </c>
      <c r="I17">
        <v>110.3</v>
      </c>
      <c r="J17">
        <v>68.349999999999994</v>
      </c>
      <c r="K17">
        <v>73.400000000000006</v>
      </c>
      <c r="L17">
        <v>76.400000000000006</v>
      </c>
      <c r="M17">
        <v>82</v>
      </c>
      <c r="N17">
        <v>91.3</v>
      </c>
      <c r="O17">
        <v>84.55</v>
      </c>
    </row>
    <row r="18" spans="1:15" x14ac:dyDescent="0.2">
      <c r="A18" s="3" t="s">
        <v>673</v>
      </c>
      <c r="B18">
        <v>2.38</v>
      </c>
      <c r="C18">
        <v>3</v>
      </c>
      <c r="D18">
        <v>2.75</v>
      </c>
      <c r="E18">
        <v>2.74</v>
      </c>
      <c r="F18">
        <v>2.64</v>
      </c>
      <c r="G18">
        <v>2.52</v>
      </c>
      <c r="H18">
        <v>2.34</v>
      </c>
      <c r="I18">
        <v>197.4</v>
      </c>
      <c r="J18">
        <v>204.45</v>
      </c>
      <c r="K18">
        <v>198.4</v>
      </c>
      <c r="L18">
        <v>203.7</v>
      </c>
      <c r="M18">
        <v>209.4</v>
      </c>
      <c r="N18">
        <v>215.1</v>
      </c>
      <c r="O18">
        <v>194</v>
      </c>
    </row>
    <row r="19" spans="1:15" x14ac:dyDescent="0.2">
      <c r="A19" s="3" t="s">
        <v>675</v>
      </c>
      <c r="B19">
        <v>2.31</v>
      </c>
      <c r="C19">
        <v>2.71</v>
      </c>
      <c r="D19">
        <v>2.62</v>
      </c>
      <c r="E19">
        <v>2.63</v>
      </c>
      <c r="F19">
        <v>2.5099999999999998</v>
      </c>
      <c r="G19">
        <v>2.36</v>
      </c>
      <c r="H19">
        <v>2.29</v>
      </c>
      <c r="I19">
        <v>300.10000000000002</v>
      </c>
      <c r="J19">
        <v>290.3</v>
      </c>
      <c r="K19">
        <v>297.39999999999998</v>
      </c>
      <c r="L19">
        <v>307.2</v>
      </c>
      <c r="M19">
        <v>312.7</v>
      </c>
      <c r="N19">
        <v>317.3</v>
      </c>
      <c r="O19">
        <v>298.60000000000002</v>
      </c>
    </row>
    <row r="20" spans="1:15" x14ac:dyDescent="0.2">
      <c r="A20" s="3" t="s">
        <v>679</v>
      </c>
      <c r="B20">
        <v>3.34</v>
      </c>
      <c r="C20">
        <v>2.34</v>
      </c>
      <c r="D20">
        <v>2.34</v>
      </c>
      <c r="E20">
        <v>2.36</v>
      </c>
      <c r="F20">
        <v>2.37</v>
      </c>
      <c r="G20">
        <v>2.37</v>
      </c>
      <c r="H20">
        <v>2.09</v>
      </c>
      <c r="I20">
        <v>87.61</v>
      </c>
      <c r="J20">
        <v>50.45</v>
      </c>
      <c r="K20">
        <v>53.62</v>
      </c>
      <c r="L20">
        <v>55.56</v>
      </c>
      <c r="M20">
        <v>59.6</v>
      </c>
      <c r="N20">
        <v>64.180000000000007</v>
      </c>
      <c r="O20">
        <v>54.9</v>
      </c>
    </row>
    <row r="21" spans="1:15" x14ac:dyDescent="0.2">
      <c r="A21" s="3" t="s">
        <v>681</v>
      </c>
      <c r="B21">
        <v>1.53</v>
      </c>
      <c r="C21">
        <v>1.4</v>
      </c>
      <c r="D21">
        <v>1.41</v>
      </c>
      <c r="E21">
        <v>1.38</v>
      </c>
      <c r="F21">
        <v>1.4</v>
      </c>
      <c r="G21">
        <v>1.36</v>
      </c>
      <c r="H21">
        <v>1.42</v>
      </c>
      <c r="I21">
        <v>6.3</v>
      </c>
      <c r="J21">
        <v>4.74</v>
      </c>
      <c r="K21">
        <v>5.0599999999999996</v>
      </c>
      <c r="L21">
        <v>5.1100000000000003</v>
      </c>
      <c r="M21">
        <v>5.54</v>
      </c>
      <c r="N21">
        <v>5.77</v>
      </c>
      <c r="O21">
        <v>5.83</v>
      </c>
    </row>
    <row r="22" spans="1:15" x14ac:dyDescent="0.2">
      <c r="A22" s="3" t="s">
        <v>683</v>
      </c>
      <c r="B22">
        <v>1.27</v>
      </c>
      <c r="C22">
        <v>1.1599999999999999</v>
      </c>
      <c r="D22">
        <v>1.17</v>
      </c>
      <c r="E22">
        <v>1.19</v>
      </c>
      <c r="F22">
        <v>1.17</v>
      </c>
      <c r="G22">
        <v>1.1499999999999999</v>
      </c>
      <c r="H22">
        <v>1.32</v>
      </c>
      <c r="I22">
        <v>27.21</v>
      </c>
      <c r="J22">
        <v>20.420000000000002</v>
      </c>
      <c r="K22">
        <v>21.83</v>
      </c>
      <c r="L22">
        <v>22.81</v>
      </c>
      <c r="M22">
        <v>24.05</v>
      </c>
      <c r="N22">
        <v>25.46</v>
      </c>
      <c r="O22">
        <v>28.14</v>
      </c>
    </row>
    <row r="23" spans="1:15" x14ac:dyDescent="0.2">
      <c r="A23" s="3" t="s">
        <v>686</v>
      </c>
      <c r="B23">
        <v>0.94</v>
      </c>
      <c r="C23">
        <v>0.92</v>
      </c>
      <c r="D23">
        <v>0.86</v>
      </c>
      <c r="E23">
        <v>0.84</v>
      </c>
      <c r="F23">
        <v>0.83</v>
      </c>
      <c r="G23">
        <v>0.83</v>
      </c>
      <c r="H23">
        <v>0.8</v>
      </c>
      <c r="I23">
        <v>6.75</v>
      </c>
      <c r="J23">
        <v>5.5</v>
      </c>
      <c r="K23">
        <v>5.41</v>
      </c>
      <c r="L23">
        <v>5.43</v>
      </c>
      <c r="M23">
        <v>5.75</v>
      </c>
      <c r="N23">
        <v>6.24</v>
      </c>
      <c r="O23">
        <v>5.8</v>
      </c>
    </row>
    <row r="24" spans="1:15" x14ac:dyDescent="0.2">
      <c r="A24" s="3" t="s">
        <v>688</v>
      </c>
      <c r="B24">
        <v>0.42</v>
      </c>
      <c r="C24">
        <v>0.33</v>
      </c>
      <c r="D24">
        <v>0.28999999999999998</v>
      </c>
      <c r="E24">
        <v>0.28000000000000003</v>
      </c>
      <c r="F24">
        <v>0.27</v>
      </c>
      <c r="G24">
        <v>0.26</v>
      </c>
      <c r="H24">
        <v>0.28999999999999998</v>
      </c>
      <c r="I24">
        <v>18.39</v>
      </c>
      <c r="J24">
        <v>11.89</v>
      </c>
      <c r="K24">
        <v>11.06</v>
      </c>
      <c r="L24">
        <v>11.1</v>
      </c>
      <c r="M24">
        <v>11.58</v>
      </c>
      <c r="N24">
        <v>11.92</v>
      </c>
      <c r="O24">
        <v>12.69</v>
      </c>
    </row>
    <row r="25" spans="1:15" x14ac:dyDescent="0.2">
      <c r="A25" s="3" t="s">
        <v>690</v>
      </c>
      <c r="B25">
        <v>0.32</v>
      </c>
      <c r="C25">
        <v>0.28999999999999998</v>
      </c>
      <c r="D25">
        <v>0.23</v>
      </c>
      <c r="E25">
        <v>0.22</v>
      </c>
      <c r="F25">
        <v>0.22</v>
      </c>
      <c r="G25">
        <v>0.24</v>
      </c>
      <c r="H25">
        <v>0.26</v>
      </c>
      <c r="I25">
        <v>16.41</v>
      </c>
      <c r="J25">
        <v>12.44</v>
      </c>
      <c r="K25">
        <v>10.39</v>
      </c>
      <c r="L25">
        <v>10.3</v>
      </c>
      <c r="M25">
        <v>10.95</v>
      </c>
      <c r="N25">
        <v>12.91</v>
      </c>
      <c r="O25">
        <v>13.59</v>
      </c>
    </row>
    <row r="26" spans="1:15" x14ac:dyDescent="0.2">
      <c r="A26" s="3" t="s">
        <v>692</v>
      </c>
      <c r="B26">
        <v>0.22</v>
      </c>
      <c r="C26">
        <v>0.25</v>
      </c>
      <c r="D26">
        <v>0.24</v>
      </c>
      <c r="E26">
        <v>0.23</v>
      </c>
      <c r="F26">
        <v>0.22</v>
      </c>
      <c r="G26">
        <v>0.21</v>
      </c>
      <c r="H26">
        <v>0.23</v>
      </c>
      <c r="I26">
        <v>31.73</v>
      </c>
      <c r="J26">
        <v>29.91</v>
      </c>
      <c r="K26">
        <v>30.66</v>
      </c>
      <c r="L26">
        <v>30.7</v>
      </c>
      <c r="M26">
        <v>30.82</v>
      </c>
      <c r="N26">
        <v>31.3</v>
      </c>
      <c r="O26">
        <v>33.549999999999997</v>
      </c>
    </row>
    <row r="27" spans="1:15" x14ac:dyDescent="0.2">
      <c r="A27" s="3" t="s">
        <v>697</v>
      </c>
      <c r="B27">
        <v>0.19</v>
      </c>
      <c r="C27">
        <v>0.23</v>
      </c>
      <c r="D27">
        <v>0.21</v>
      </c>
      <c r="E27">
        <v>0.21</v>
      </c>
      <c r="F27">
        <v>0.2</v>
      </c>
      <c r="G27">
        <v>0.19</v>
      </c>
      <c r="H27">
        <v>0.2</v>
      </c>
      <c r="I27">
        <v>26.95</v>
      </c>
      <c r="J27">
        <v>27.9</v>
      </c>
      <c r="K27">
        <v>26.94</v>
      </c>
      <c r="L27">
        <v>27.25</v>
      </c>
      <c r="M27">
        <v>28.13</v>
      </c>
      <c r="N27">
        <v>28.33</v>
      </c>
      <c r="O27">
        <v>28.94</v>
      </c>
    </row>
    <row r="28" spans="1:15" x14ac:dyDescent="0.2">
      <c r="A28" s="3" t="s">
        <v>699</v>
      </c>
      <c r="B28">
        <v>0.18</v>
      </c>
      <c r="C28">
        <v>0.21</v>
      </c>
      <c r="D28">
        <v>0.2</v>
      </c>
      <c r="E28">
        <v>0.2</v>
      </c>
      <c r="F28">
        <v>0.19</v>
      </c>
      <c r="G28">
        <v>0.18</v>
      </c>
      <c r="H28">
        <v>0.18</v>
      </c>
      <c r="I28">
        <v>6.98</v>
      </c>
      <c r="J28">
        <v>6.79</v>
      </c>
      <c r="K28">
        <v>6.74</v>
      </c>
      <c r="L28">
        <v>7.01</v>
      </c>
      <c r="M28">
        <v>7.16</v>
      </c>
      <c r="N28">
        <v>7.21</v>
      </c>
      <c r="O28">
        <v>7.19</v>
      </c>
    </row>
    <row r="29" spans="1:15" x14ac:dyDescent="0.2">
      <c r="A29" s="3" t="s">
        <v>700</v>
      </c>
      <c r="B29">
        <v>0.08</v>
      </c>
      <c r="C29">
        <v>0.1</v>
      </c>
      <c r="D29">
        <v>0.1</v>
      </c>
      <c r="E29">
        <v>0.1</v>
      </c>
      <c r="F29">
        <v>0.1</v>
      </c>
      <c r="G29">
        <v>0.1</v>
      </c>
      <c r="H29">
        <v>0.1</v>
      </c>
      <c r="I29">
        <v>38.1</v>
      </c>
      <c r="J29">
        <v>46</v>
      </c>
      <c r="K29">
        <v>48.54</v>
      </c>
      <c r="L29">
        <v>49.6</v>
      </c>
      <c r="M29">
        <v>53.85</v>
      </c>
      <c r="N29">
        <v>58.6</v>
      </c>
      <c r="O29">
        <v>54.5</v>
      </c>
    </row>
    <row r="30" spans="1:15" x14ac:dyDescent="0.2">
      <c r="A30" s="3" t="s">
        <v>704</v>
      </c>
      <c r="B30">
        <v>0.09</v>
      </c>
      <c r="C30">
        <v>0.08</v>
      </c>
      <c r="D30">
        <v>0.08</v>
      </c>
      <c r="E30">
        <v>0.08</v>
      </c>
      <c r="F30">
        <v>7.0000000000000007E-2</v>
      </c>
      <c r="G30">
        <v>7.0000000000000007E-2</v>
      </c>
      <c r="H30">
        <v>7.0000000000000007E-2</v>
      </c>
      <c r="I30">
        <v>24.35</v>
      </c>
      <c r="J30">
        <v>20.71</v>
      </c>
      <c r="K30">
        <v>20.78</v>
      </c>
      <c r="L30">
        <v>20.72</v>
      </c>
      <c r="M30">
        <v>21.2</v>
      </c>
      <c r="N30">
        <v>22.11</v>
      </c>
      <c r="O30">
        <v>20.63</v>
      </c>
    </row>
    <row r="31" spans="1:15" x14ac:dyDescent="0.2">
      <c r="A31" s="3" t="s">
        <v>708</v>
      </c>
      <c r="B31">
        <v>0.03</v>
      </c>
      <c r="C31">
        <v>0.03</v>
      </c>
      <c r="D31">
        <v>0.03</v>
      </c>
      <c r="E31">
        <v>0.03</v>
      </c>
      <c r="F31">
        <v>0.03</v>
      </c>
      <c r="G31">
        <v>0.03</v>
      </c>
      <c r="H31">
        <v>0.03</v>
      </c>
      <c r="I31">
        <v>4.97</v>
      </c>
      <c r="J31">
        <v>5.14</v>
      </c>
      <c r="K31">
        <v>6.14</v>
      </c>
      <c r="L31">
        <v>6.29</v>
      </c>
      <c r="M31">
        <v>6.39</v>
      </c>
      <c r="N31">
        <v>6.55</v>
      </c>
      <c r="O31">
        <v>7.07</v>
      </c>
    </row>
    <row r="32" spans="1:15" x14ac:dyDescent="0.2">
      <c r="A32" s="3" t="s">
        <v>706</v>
      </c>
      <c r="B32">
        <v>0.04</v>
      </c>
      <c r="C32">
        <v>0.04</v>
      </c>
      <c r="D32">
        <v>0.04</v>
      </c>
      <c r="E32">
        <v>0.04</v>
      </c>
      <c r="F32">
        <v>0.04</v>
      </c>
      <c r="G32">
        <v>0.04</v>
      </c>
      <c r="H32">
        <v>0.03</v>
      </c>
      <c r="I32">
        <v>22.34</v>
      </c>
      <c r="J32">
        <v>17.010000000000002</v>
      </c>
      <c r="K32">
        <v>16.7</v>
      </c>
      <c r="L32">
        <v>17.66</v>
      </c>
      <c r="M32">
        <v>18.350000000000001</v>
      </c>
      <c r="N32">
        <v>19.489999999999998</v>
      </c>
      <c r="O32">
        <v>16.670000000000002</v>
      </c>
    </row>
    <row r="33" spans="1:15" x14ac:dyDescent="0.2">
      <c r="A33" s="3" t="s">
        <v>710</v>
      </c>
      <c r="B33">
        <v>0.01</v>
      </c>
      <c r="C33">
        <v>0.01</v>
      </c>
      <c r="D33">
        <v>0.02</v>
      </c>
      <c r="E33">
        <v>0.02</v>
      </c>
      <c r="F33">
        <v>0.02</v>
      </c>
      <c r="G33">
        <v>0.01</v>
      </c>
      <c r="H33">
        <v>0.01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</row>
    <row r="34" spans="1:15" x14ac:dyDescent="0.2">
      <c r="A34" s="3" t="s">
        <v>712</v>
      </c>
      <c r="B34">
        <v>0.01</v>
      </c>
      <c r="C34">
        <v>0.01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10.49</v>
      </c>
      <c r="J34">
        <v>9.3000000000000007</v>
      </c>
      <c r="K34">
        <v>9.6300000000000008</v>
      </c>
      <c r="L34">
        <v>9.51</v>
      </c>
      <c r="M34">
        <v>9.93</v>
      </c>
      <c r="N34">
        <v>10.15</v>
      </c>
      <c r="O34">
        <v>8.33</v>
      </c>
    </row>
    <row r="35" spans="1:15" x14ac:dyDescent="0.2">
      <c r="A35" s="3" t="s">
        <v>716</v>
      </c>
      <c r="B35">
        <v>0</v>
      </c>
      <c r="C35">
        <v>0</v>
      </c>
      <c r="I35">
        <v>1070.7</v>
      </c>
      <c r="J35">
        <v>1036.2</v>
      </c>
    </row>
    <row r="36" spans="1:15" x14ac:dyDescent="0.2">
      <c r="A36" s="3" t="s">
        <v>717</v>
      </c>
      <c r="F36">
        <v>0</v>
      </c>
      <c r="H36">
        <v>0</v>
      </c>
      <c r="M36">
        <v>1</v>
      </c>
      <c r="O36">
        <v>4</v>
      </c>
    </row>
    <row r="37" spans="1:15" x14ac:dyDescent="0.2">
      <c r="A37" s="3" t="s">
        <v>730</v>
      </c>
      <c r="D37">
        <v>0</v>
      </c>
      <c r="E37">
        <v>0</v>
      </c>
      <c r="F37">
        <v>0</v>
      </c>
      <c r="G37">
        <v>0</v>
      </c>
      <c r="H37">
        <v>0</v>
      </c>
      <c r="K37">
        <v>1076.9000000000001</v>
      </c>
      <c r="L37">
        <v>1083.5</v>
      </c>
      <c r="M37">
        <v>1120.7</v>
      </c>
      <c r="N37">
        <v>1145.5</v>
      </c>
      <c r="O37">
        <v>1131.9000000000001</v>
      </c>
    </row>
    <row r="38" spans="1:15" x14ac:dyDescent="0.2">
      <c r="A38" s="3" t="s">
        <v>718</v>
      </c>
      <c r="F38">
        <v>0</v>
      </c>
      <c r="H38">
        <v>0</v>
      </c>
      <c r="M38">
        <v>1</v>
      </c>
      <c r="O38">
        <v>4</v>
      </c>
    </row>
    <row r="39" spans="1:15" x14ac:dyDescent="0.2">
      <c r="A39" s="3" t="s">
        <v>733</v>
      </c>
      <c r="F39">
        <v>0</v>
      </c>
      <c r="H39">
        <v>0</v>
      </c>
      <c r="M39">
        <v>1</v>
      </c>
      <c r="O39">
        <v>4</v>
      </c>
    </row>
    <row r="40" spans="1:15" x14ac:dyDescent="0.2">
      <c r="A40" s="3" t="s">
        <v>731</v>
      </c>
      <c r="F40">
        <v>0</v>
      </c>
      <c r="H40">
        <v>0</v>
      </c>
      <c r="M40">
        <v>1</v>
      </c>
      <c r="O40">
        <v>4</v>
      </c>
    </row>
    <row r="41" spans="1:15" x14ac:dyDescent="0.2">
      <c r="A41" s="3" t="s">
        <v>732</v>
      </c>
      <c r="F41">
        <v>0</v>
      </c>
      <c r="H41">
        <v>0</v>
      </c>
      <c r="M41">
        <v>1</v>
      </c>
      <c r="O41">
        <v>4</v>
      </c>
    </row>
    <row r="42" spans="1:15" x14ac:dyDescent="0.2">
      <c r="A42" s="3" t="s">
        <v>714</v>
      </c>
      <c r="B42">
        <v>0</v>
      </c>
      <c r="C42">
        <v>0</v>
      </c>
      <c r="D42">
        <v>0</v>
      </c>
      <c r="E42">
        <v>0</v>
      </c>
      <c r="F42">
        <v>-0.01</v>
      </c>
      <c r="G42">
        <v>0</v>
      </c>
      <c r="H42">
        <v>-0.02</v>
      </c>
      <c r="I42">
        <v>4.1100000000000003</v>
      </c>
      <c r="J42">
        <v>4.1399999999999997</v>
      </c>
      <c r="K42">
        <v>4.1399999999999997</v>
      </c>
      <c r="L42">
        <v>4.1399999999999997</v>
      </c>
      <c r="M42">
        <v>4.1399999999999997</v>
      </c>
      <c r="N42">
        <v>4.12</v>
      </c>
      <c r="O42">
        <v>4.1100000000000003</v>
      </c>
    </row>
    <row r="43" spans="1:15" x14ac:dyDescent="0.2">
      <c r="A43" s="3" t="s">
        <v>501</v>
      </c>
      <c r="B43">
        <v>0</v>
      </c>
      <c r="C43">
        <v>0</v>
      </c>
      <c r="D43">
        <v>0</v>
      </c>
      <c r="E43">
        <v>0</v>
      </c>
      <c r="F43">
        <v>-0.04</v>
      </c>
      <c r="G43">
        <v>0</v>
      </c>
      <c r="H43">
        <v>-0.11</v>
      </c>
      <c r="I43">
        <v>8.5299999999999994</v>
      </c>
      <c r="J43">
        <v>8.52</v>
      </c>
      <c r="K43">
        <v>8.44</v>
      </c>
      <c r="L43">
        <v>8.4700000000000006</v>
      </c>
      <c r="M43">
        <v>8.51</v>
      </c>
      <c r="N43">
        <v>8.51</v>
      </c>
      <c r="O43">
        <v>8.73</v>
      </c>
    </row>
    <row r="44" spans="1:15" x14ac:dyDescent="0.2">
      <c r="A44" s="3" t="s">
        <v>713</v>
      </c>
      <c r="B44">
        <v>0</v>
      </c>
      <c r="C44">
        <v>0.01</v>
      </c>
      <c r="D44">
        <v>0.01</v>
      </c>
      <c r="E44">
        <v>0.01</v>
      </c>
      <c r="F44">
        <v>-0.11</v>
      </c>
      <c r="G44">
        <v>0</v>
      </c>
      <c r="H44">
        <v>-0.31</v>
      </c>
      <c r="I44">
        <v>2.0499999999999998</v>
      </c>
      <c r="J44">
        <v>2.0299999999999998</v>
      </c>
      <c r="K44">
        <v>1.98</v>
      </c>
      <c r="L44">
        <v>1.98</v>
      </c>
      <c r="M44">
        <v>1.99</v>
      </c>
      <c r="N44">
        <v>1.99</v>
      </c>
      <c r="O44">
        <v>1.93</v>
      </c>
    </row>
    <row r="45" spans="1:15" x14ac:dyDescent="0.2">
      <c r="A45" s="3" t="s">
        <v>493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-0.99</v>
      </c>
      <c r="I45">
        <v>9.0500000000000007</v>
      </c>
      <c r="J45">
        <v>9.14</v>
      </c>
      <c r="K45">
        <v>9.24</v>
      </c>
      <c r="L45">
        <v>9.25</v>
      </c>
      <c r="M45">
        <v>9.2799999999999994</v>
      </c>
      <c r="N45">
        <v>9.33</v>
      </c>
      <c r="O45">
        <v>9.4600000000000009</v>
      </c>
    </row>
    <row r="46" spans="1:15" x14ac:dyDescent="0.2">
      <c r="A46" s="3" t="s">
        <v>153</v>
      </c>
      <c r="B46">
        <v>0.01</v>
      </c>
      <c r="C46">
        <v>0.11</v>
      </c>
      <c r="D46">
        <v>0.01</v>
      </c>
      <c r="E46">
        <v>0.01</v>
      </c>
      <c r="F46">
        <v>-1.26</v>
      </c>
      <c r="G46">
        <v>0.02</v>
      </c>
      <c r="H46">
        <v>-2.89</v>
      </c>
      <c r="I46">
        <v>114.58</v>
      </c>
      <c r="J46">
        <v>114.17</v>
      </c>
      <c r="K46">
        <v>114.53</v>
      </c>
      <c r="L46">
        <v>114.88</v>
      </c>
      <c r="M46">
        <v>115.48</v>
      </c>
      <c r="N46">
        <v>115.27</v>
      </c>
      <c r="O46">
        <v>115.38</v>
      </c>
    </row>
    <row r="47" spans="1:15" x14ac:dyDescent="0.2">
      <c r="A47" s="3" t="s">
        <v>135</v>
      </c>
      <c r="B47">
        <v>99.98</v>
      </c>
      <c r="C47">
        <v>100.02</v>
      </c>
      <c r="D47">
        <v>99.999999999999986</v>
      </c>
      <c r="E47">
        <v>100.04</v>
      </c>
      <c r="F47">
        <v>99.999999999999986</v>
      </c>
      <c r="G47">
        <v>99.989999999999981</v>
      </c>
      <c r="H47">
        <v>99.980000000000018</v>
      </c>
      <c r="I47">
        <v>5043.97</v>
      </c>
      <c r="J47">
        <v>4320.05</v>
      </c>
      <c r="K47">
        <v>4472.97</v>
      </c>
      <c r="L47">
        <v>4562.0599999999995</v>
      </c>
      <c r="M47">
        <v>4809.7299999999996</v>
      </c>
      <c r="N47">
        <v>5076.42</v>
      </c>
      <c r="O47">
        <v>4919.76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21FC-A143-9C4B-9A67-DCFB74469F31}">
  <dimension ref="A1:P11507"/>
  <sheetViews>
    <sheetView workbookViewId="0">
      <pane ySplit="1" topLeftCell="A11106" activePane="bottomLeft" state="frozen"/>
      <selection pane="bottomLeft" activeCell="K11441" sqref="K11441"/>
    </sheetView>
  </sheetViews>
  <sheetFormatPr baseColWidth="10" defaultRowHeight="16" x14ac:dyDescent="0.2"/>
  <cols>
    <col min="2" max="2" width="10.83203125" style="1"/>
    <col min="3" max="3" width="16.6640625" bestFit="1" customWidth="1"/>
    <col min="4" max="4" width="9.6640625" customWidth="1"/>
    <col min="5" max="5" width="7.5" customWidth="1"/>
    <col min="6" max="6" width="21" customWidth="1"/>
    <col min="7" max="7" width="24.1640625" customWidth="1"/>
    <col min="8" max="8" width="17.5" customWidth="1"/>
    <col min="9" max="9" width="10" customWidth="1"/>
    <col min="10" max="10" width="15.5" customWidth="1"/>
    <col min="11" max="11" width="17" bestFit="1" customWidth="1"/>
    <col min="12" max="12" width="9.1640625" customWidth="1"/>
    <col min="13" max="13" width="13.83203125" customWidth="1"/>
    <col min="14" max="14" width="12.33203125" customWidth="1"/>
    <col min="15" max="15" width="14.6640625" customWidth="1"/>
  </cols>
  <sheetData>
    <row r="1" spans="1:15" x14ac:dyDescent="0.2">
      <c r="A1" t="s">
        <v>121</v>
      </c>
      <c r="B1" s="1" t="s">
        <v>134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 t="s">
        <v>186</v>
      </c>
      <c r="B2" s="1">
        <v>45657</v>
      </c>
      <c r="C2" t="s">
        <v>21</v>
      </c>
      <c r="D2" t="s">
        <v>22</v>
      </c>
      <c r="E2" t="s">
        <v>15</v>
      </c>
      <c r="F2" t="s">
        <v>16</v>
      </c>
      <c r="G2" t="s">
        <v>17</v>
      </c>
      <c r="H2" s="2">
        <v>944052.48</v>
      </c>
      <c r="I2">
        <v>6.29</v>
      </c>
      <c r="J2" s="2">
        <v>944052.48</v>
      </c>
      <c r="K2" s="2">
        <v>4072</v>
      </c>
      <c r="L2">
        <v>231.84</v>
      </c>
      <c r="M2" t="s">
        <v>18</v>
      </c>
      <c r="N2" t="s">
        <v>19</v>
      </c>
      <c r="O2" t="s">
        <v>20</v>
      </c>
    </row>
    <row r="3" spans="1:15" x14ac:dyDescent="0.2">
      <c r="A3" t="s">
        <v>186</v>
      </c>
      <c r="B3" s="1">
        <v>45657</v>
      </c>
      <c r="C3" t="s">
        <v>54</v>
      </c>
      <c r="D3" t="s">
        <v>55</v>
      </c>
      <c r="E3" t="s">
        <v>15</v>
      </c>
      <c r="F3" t="s">
        <v>16</v>
      </c>
      <c r="G3" t="s">
        <v>17</v>
      </c>
      <c r="H3" s="2">
        <v>742996.14</v>
      </c>
      <c r="I3">
        <v>4.95</v>
      </c>
      <c r="J3" s="2">
        <v>742996.14</v>
      </c>
      <c r="K3" s="2">
        <v>2967</v>
      </c>
      <c r="L3">
        <v>250.42</v>
      </c>
      <c r="M3" t="s">
        <v>18</v>
      </c>
      <c r="N3" t="s">
        <v>19</v>
      </c>
      <c r="O3" t="s">
        <v>20</v>
      </c>
    </row>
    <row r="4" spans="1:15" x14ac:dyDescent="0.2">
      <c r="A4" t="s">
        <v>186</v>
      </c>
      <c r="B4" s="1">
        <v>45657</v>
      </c>
      <c r="C4" t="s">
        <v>44</v>
      </c>
      <c r="D4" t="s">
        <v>45</v>
      </c>
      <c r="E4" t="s">
        <v>15</v>
      </c>
      <c r="F4" t="s">
        <v>16</v>
      </c>
      <c r="G4" t="s">
        <v>17</v>
      </c>
      <c r="H4" s="2">
        <v>740177.6</v>
      </c>
      <c r="I4">
        <v>4.93</v>
      </c>
      <c r="J4" s="2">
        <v>740177.6</v>
      </c>
      <c r="K4" s="2">
        <v>12503</v>
      </c>
      <c r="L4">
        <v>59.2</v>
      </c>
      <c r="M4" t="s">
        <v>18</v>
      </c>
      <c r="N4" t="s">
        <v>19</v>
      </c>
      <c r="O4" t="s">
        <v>20</v>
      </c>
    </row>
    <row r="5" spans="1:15" x14ac:dyDescent="0.2">
      <c r="A5" t="s">
        <v>186</v>
      </c>
      <c r="B5" s="1">
        <v>45657</v>
      </c>
      <c r="C5">
        <v>2330</v>
      </c>
      <c r="D5" t="s">
        <v>32</v>
      </c>
      <c r="E5" t="s">
        <v>15</v>
      </c>
      <c r="F5" t="s">
        <v>16</v>
      </c>
      <c r="G5" t="s">
        <v>17</v>
      </c>
      <c r="H5" s="2">
        <v>739280.76</v>
      </c>
      <c r="I5">
        <v>4.93</v>
      </c>
      <c r="J5" s="2">
        <v>739280.76</v>
      </c>
      <c r="K5" s="2">
        <v>22546</v>
      </c>
      <c r="L5">
        <v>32.79</v>
      </c>
      <c r="M5" t="s">
        <v>33</v>
      </c>
      <c r="N5" t="s">
        <v>34</v>
      </c>
      <c r="O5" t="s">
        <v>35</v>
      </c>
    </row>
    <row r="6" spans="1:15" x14ac:dyDescent="0.2">
      <c r="A6" t="s">
        <v>186</v>
      </c>
      <c r="B6" s="1">
        <v>45657</v>
      </c>
      <c r="C6" t="s">
        <v>36</v>
      </c>
      <c r="D6" t="s">
        <v>37</v>
      </c>
      <c r="E6" t="s">
        <v>15</v>
      </c>
      <c r="F6" t="s">
        <v>16</v>
      </c>
      <c r="G6" t="s">
        <v>17</v>
      </c>
      <c r="H6" s="2">
        <v>723174.87</v>
      </c>
      <c r="I6">
        <v>4.82</v>
      </c>
      <c r="J6" s="2">
        <v>723174.87</v>
      </c>
      <c r="K6" s="2">
        <v>1029</v>
      </c>
      <c r="L6">
        <v>702.79</v>
      </c>
      <c r="M6" t="s">
        <v>38</v>
      </c>
      <c r="N6" t="s">
        <v>39</v>
      </c>
      <c r="O6" t="s">
        <v>40</v>
      </c>
    </row>
    <row r="7" spans="1:15" x14ac:dyDescent="0.2">
      <c r="A7" t="s">
        <v>186</v>
      </c>
      <c r="B7" s="1">
        <v>45657</v>
      </c>
      <c r="C7" t="s">
        <v>25</v>
      </c>
      <c r="D7" t="s">
        <v>26</v>
      </c>
      <c r="E7" t="s">
        <v>15</v>
      </c>
      <c r="F7" t="s">
        <v>16</v>
      </c>
      <c r="G7" t="s">
        <v>17</v>
      </c>
      <c r="H7" s="2">
        <v>719257.24</v>
      </c>
      <c r="I7">
        <v>4.8</v>
      </c>
      <c r="J7" s="2">
        <v>719257.24</v>
      </c>
      <c r="K7" s="2">
        <v>5356</v>
      </c>
      <c r="L7">
        <v>134.29</v>
      </c>
      <c r="M7" t="s">
        <v>18</v>
      </c>
      <c r="N7" t="s">
        <v>19</v>
      </c>
      <c r="O7" t="s">
        <v>20</v>
      </c>
    </row>
    <row r="8" spans="1:15" x14ac:dyDescent="0.2">
      <c r="A8" t="s">
        <v>186</v>
      </c>
      <c r="B8" s="1">
        <v>45657</v>
      </c>
      <c r="C8" t="s">
        <v>41</v>
      </c>
      <c r="D8" t="s">
        <v>42</v>
      </c>
      <c r="E8" t="s">
        <v>15</v>
      </c>
      <c r="F8" t="s">
        <v>43</v>
      </c>
      <c r="G8" t="s">
        <v>17</v>
      </c>
      <c r="H8" s="2">
        <v>705338.85</v>
      </c>
      <c r="I8">
        <v>4.7</v>
      </c>
      <c r="J8" s="2">
        <v>705338.85</v>
      </c>
      <c r="K8" s="2">
        <v>3215</v>
      </c>
      <c r="L8">
        <v>219.39</v>
      </c>
      <c r="M8" t="s">
        <v>18</v>
      </c>
      <c r="N8" t="s">
        <v>19</v>
      </c>
      <c r="O8" t="s">
        <v>20</v>
      </c>
    </row>
    <row r="9" spans="1:15" x14ac:dyDescent="0.2">
      <c r="A9" t="s">
        <v>186</v>
      </c>
      <c r="B9" s="1">
        <v>45657</v>
      </c>
      <c r="C9" t="s">
        <v>29</v>
      </c>
      <c r="D9" t="s">
        <v>30</v>
      </c>
      <c r="E9" t="s">
        <v>15</v>
      </c>
      <c r="F9" t="s">
        <v>16</v>
      </c>
      <c r="G9" t="s">
        <v>17</v>
      </c>
      <c r="H9" s="2">
        <v>700054.64</v>
      </c>
      <c r="I9">
        <v>4.67</v>
      </c>
      <c r="J9" s="2">
        <v>700054.64</v>
      </c>
      <c r="K9" s="2">
        <v>4201</v>
      </c>
      <c r="L9">
        <v>166.64</v>
      </c>
      <c r="M9" t="s">
        <v>18</v>
      </c>
      <c r="N9" t="s">
        <v>31</v>
      </c>
      <c r="O9" t="s">
        <v>20</v>
      </c>
    </row>
    <row r="10" spans="1:15" x14ac:dyDescent="0.2">
      <c r="A10" t="s">
        <v>186</v>
      </c>
      <c r="B10" s="1">
        <v>45657</v>
      </c>
      <c r="C10" t="s">
        <v>46</v>
      </c>
      <c r="D10" t="s">
        <v>47</v>
      </c>
      <c r="E10" t="s">
        <v>15</v>
      </c>
      <c r="F10" t="s">
        <v>16</v>
      </c>
      <c r="G10" t="s">
        <v>17</v>
      </c>
      <c r="H10" s="2">
        <v>696641.27</v>
      </c>
      <c r="I10">
        <v>4.6399999999999997</v>
      </c>
      <c r="J10" s="2">
        <v>696641.27</v>
      </c>
      <c r="K10" s="2">
        <v>3169</v>
      </c>
      <c r="L10">
        <v>219.83</v>
      </c>
      <c r="M10" t="s">
        <v>18</v>
      </c>
      <c r="N10" t="s">
        <v>31</v>
      </c>
      <c r="O10" t="s">
        <v>20</v>
      </c>
    </row>
    <row r="11" spans="1:15" x14ac:dyDescent="0.2">
      <c r="A11" t="s">
        <v>186</v>
      </c>
      <c r="B11" s="1">
        <v>45657</v>
      </c>
      <c r="C11" t="s">
        <v>23</v>
      </c>
      <c r="D11" t="s">
        <v>24</v>
      </c>
      <c r="E11" t="s">
        <v>15</v>
      </c>
      <c r="F11" t="s">
        <v>16</v>
      </c>
      <c r="G11" t="s">
        <v>17</v>
      </c>
      <c r="H11" s="2">
        <v>689152.5</v>
      </c>
      <c r="I11">
        <v>4.59</v>
      </c>
      <c r="J11" s="2">
        <v>689152.5</v>
      </c>
      <c r="K11" s="2">
        <v>1635</v>
      </c>
      <c r="L11">
        <v>421.5</v>
      </c>
      <c r="M11" t="s">
        <v>18</v>
      </c>
      <c r="N11" t="s">
        <v>19</v>
      </c>
      <c r="O11" t="s">
        <v>20</v>
      </c>
    </row>
    <row r="12" spans="1:15" x14ac:dyDescent="0.2">
      <c r="A12" t="s">
        <v>186</v>
      </c>
      <c r="B12" s="1">
        <v>45657</v>
      </c>
      <c r="C12" t="s">
        <v>27</v>
      </c>
      <c r="D12" t="s">
        <v>28</v>
      </c>
      <c r="E12" t="s">
        <v>15</v>
      </c>
      <c r="F12" t="s">
        <v>16</v>
      </c>
      <c r="G12" t="s">
        <v>17</v>
      </c>
      <c r="H12" s="2">
        <v>680772.44</v>
      </c>
      <c r="I12">
        <v>4.54</v>
      </c>
      <c r="J12" s="2">
        <v>680772.44</v>
      </c>
      <c r="K12" s="2">
        <v>5636</v>
      </c>
      <c r="L12">
        <v>120.79</v>
      </c>
      <c r="M12" t="s">
        <v>18</v>
      </c>
      <c r="N12" t="s">
        <v>19</v>
      </c>
      <c r="O12" t="s">
        <v>20</v>
      </c>
    </row>
    <row r="13" spans="1:15" x14ac:dyDescent="0.2">
      <c r="A13" t="s">
        <v>186</v>
      </c>
      <c r="B13" s="1">
        <v>45657</v>
      </c>
      <c r="C13" t="s">
        <v>48</v>
      </c>
      <c r="D13" t="s">
        <v>49</v>
      </c>
      <c r="E13" t="s">
        <v>15</v>
      </c>
      <c r="F13" t="s">
        <v>16</v>
      </c>
      <c r="G13" t="s">
        <v>17</v>
      </c>
      <c r="H13" s="2">
        <v>672087.5</v>
      </c>
      <c r="I13">
        <v>4.4800000000000004</v>
      </c>
      <c r="J13" s="2">
        <v>672087.5</v>
      </c>
      <c r="K13" s="2">
        <v>4375</v>
      </c>
      <c r="L13">
        <v>153.62</v>
      </c>
      <c r="M13" t="s">
        <v>18</v>
      </c>
      <c r="N13" t="s">
        <v>19</v>
      </c>
      <c r="O13" t="s">
        <v>20</v>
      </c>
    </row>
    <row r="14" spans="1:15" x14ac:dyDescent="0.2">
      <c r="A14" t="s">
        <v>186</v>
      </c>
      <c r="B14" s="1">
        <v>45657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s="2">
        <v>650266.74</v>
      </c>
      <c r="I14">
        <v>4.34</v>
      </c>
      <c r="J14" s="2">
        <v>650266.74</v>
      </c>
      <c r="K14" s="12">
        <v>8598</v>
      </c>
      <c r="L14">
        <v>75.63</v>
      </c>
      <c r="M14" t="s">
        <v>18</v>
      </c>
      <c r="N14" t="s">
        <v>19</v>
      </c>
      <c r="O14" t="s">
        <v>20</v>
      </c>
    </row>
    <row r="15" spans="1:15" x14ac:dyDescent="0.2">
      <c r="A15" t="s">
        <v>186</v>
      </c>
      <c r="B15" s="1">
        <v>45657</v>
      </c>
      <c r="C15">
        <v>5930</v>
      </c>
      <c r="D15" t="s">
        <v>50</v>
      </c>
      <c r="E15" t="s">
        <v>15</v>
      </c>
      <c r="F15" t="s">
        <v>16</v>
      </c>
      <c r="G15" t="s">
        <v>17</v>
      </c>
      <c r="H15" s="2">
        <v>601366.17000000004</v>
      </c>
      <c r="I15">
        <v>4.01</v>
      </c>
      <c r="J15" s="2">
        <v>601366.17000000004</v>
      </c>
      <c r="K15" s="2">
        <v>16641</v>
      </c>
      <c r="L15">
        <v>36.14</v>
      </c>
      <c r="M15" t="s">
        <v>51</v>
      </c>
      <c r="N15" t="s">
        <v>52</v>
      </c>
      <c r="O15" t="s">
        <v>53</v>
      </c>
    </row>
    <row r="16" spans="1:15" x14ac:dyDescent="0.2">
      <c r="A16" t="s">
        <v>186</v>
      </c>
      <c r="B16" s="1">
        <v>45657</v>
      </c>
      <c r="C16" t="s">
        <v>56</v>
      </c>
      <c r="D16" t="s">
        <v>57</v>
      </c>
      <c r="E16" t="s">
        <v>15</v>
      </c>
      <c r="F16" t="s">
        <v>16</v>
      </c>
      <c r="G16" t="s">
        <v>17</v>
      </c>
      <c r="H16" s="2">
        <v>472550.12</v>
      </c>
      <c r="I16">
        <v>3.15</v>
      </c>
      <c r="J16" s="2">
        <v>472550.12</v>
      </c>
      <c r="K16" s="2">
        <v>2597</v>
      </c>
      <c r="L16">
        <v>181.96</v>
      </c>
      <c r="M16" t="s">
        <v>18</v>
      </c>
      <c r="N16" t="s">
        <v>19</v>
      </c>
      <c r="O16" t="s">
        <v>20</v>
      </c>
    </row>
    <row r="17" spans="1:15" x14ac:dyDescent="0.2">
      <c r="A17" t="s">
        <v>186</v>
      </c>
      <c r="B17" s="1">
        <v>45657</v>
      </c>
      <c r="C17" t="s">
        <v>79</v>
      </c>
      <c r="D17" t="s">
        <v>80</v>
      </c>
      <c r="E17" t="s">
        <v>15</v>
      </c>
      <c r="F17" t="s">
        <v>16</v>
      </c>
      <c r="G17" t="s">
        <v>17</v>
      </c>
      <c r="H17" s="2">
        <v>377076.3</v>
      </c>
      <c r="I17">
        <v>2.5099999999999998</v>
      </c>
      <c r="J17" s="2">
        <v>377076.3</v>
      </c>
      <c r="K17" s="2">
        <v>3414</v>
      </c>
      <c r="L17">
        <v>110.45</v>
      </c>
      <c r="M17" t="s">
        <v>18</v>
      </c>
      <c r="N17" t="s">
        <v>19</v>
      </c>
      <c r="O17" t="s">
        <v>20</v>
      </c>
    </row>
    <row r="18" spans="1:15" x14ac:dyDescent="0.2">
      <c r="A18" t="s">
        <v>186</v>
      </c>
      <c r="B18" s="1">
        <v>45657</v>
      </c>
      <c r="C18" t="s">
        <v>67</v>
      </c>
      <c r="D18" t="s">
        <v>68</v>
      </c>
      <c r="E18" t="s">
        <v>15</v>
      </c>
      <c r="F18" t="s">
        <v>69</v>
      </c>
      <c r="G18" t="s">
        <v>17</v>
      </c>
      <c r="H18" s="2">
        <v>370649.4</v>
      </c>
      <c r="I18">
        <v>2.4700000000000002</v>
      </c>
      <c r="J18" s="2">
        <v>370649.4</v>
      </c>
      <c r="K18" s="2">
        <v>1958</v>
      </c>
      <c r="L18">
        <v>189.3</v>
      </c>
      <c r="M18" t="s">
        <v>18</v>
      </c>
      <c r="N18" t="s">
        <v>19</v>
      </c>
      <c r="O18" t="s">
        <v>20</v>
      </c>
    </row>
    <row r="19" spans="1:15" x14ac:dyDescent="0.2">
      <c r="A19" t="s">
        <v>186</v>
      </c>
      <c r="B19" s="1">
        <v>45657</v>
      </c>
      <c r="C19" t="s">
        <v>58</v>
      </c>
      <c r="D19" t="s">
        <v>59</v>
      </c>
      <c r="E19" t="s">
        <v>15</v>
      </c>
      <c r="F19" t="s">
        <v>16</v>
      </c>
      <c r="G19" t="s">
        <v>17</v>
      </c>
      <c r="H19" s="2">
        <v>367610.88</v>
      </c>
      <c r="I19">
        <v>2.4500000000000002</v>
      </c>
      <c r="J19" s="2">
        <v>367610.88</v>
      </c>
      <c r="K19" s="2">
        <v>4368</v>
      </c>
      <c r="L19">
        <v>84.16</v>
      </c>
      <c r="M19" t="s">
        <v>18</v>
      </c>
      <c r="N19" t="s">
        <v>19</v>
      </c>
      <c r="O19" t="s">
        <v>20</v>
      </c>
    </row>
    <row r="20" spans="1:15" x14ac:dyDescent="0.2">
      <c r="A20" t="s">
        <v>186</v>
      </c>
      <c r="B20" s="1">
        <v>45657</v>
      </c>
      <c r="C20" t="s">
        <v>70</v>
      </c>
      <c r="D20" t="s">
        <v>71</v>
      </c>
      <c r="E20" t="s">
        <v>15</v>
      </c>
      <c r="F20" t="s">
        <v>69</v>
      </c>
      <c r="G20" t="s">
        <v>17</v>
      </c>
      <c r="H20" s="2">
        <v>355741.92</v>
      </c>
      <c r="I20">
        <v>2.37</v>
      </c>
      <c r="J20" s="2">
        <v>355741.92</v>
      </c>
      <c r="K20" s="2">
        <v>1868</v>
      </c>
      <c r="L20">
        <v>190.44</v>
      </c>
      <c r="M20" t="s">
        <v>18</v>
      </c>
      <c r="N20" t="s">
        <v>19</v>
      </c>
      <c r="O20" t="s">
        <v>20</v>
      </c>
    </row>
    <row r="21" spans="1:15" x14ac:dyDescent="0.2">
      <c r="A21" t="s">
        <v>186</v>
      </c>
      <c r="B21" s="1">
        <v>45657</v>
      </c>
      <c r="C21" t="s">
        <v>64</v>
      </c>
      <c r="D21" t="s">
        <v>65</v>
      </c>
      <c r="E21" t="s">
        <v>15</v>
      </c>
      <c r="F21" t="s">
        <v>66</v>
      </c>
      <c r="G21" t="s">
        <v>17</v>
      </c>
      <c r="H21" s="2">
        <v>352640.86</v>
      </c>
      <c r="I21">
        <v>2.35</v>
      </c>
      <c r="J21" s="2">
        <v>352640.86</v>
      </c>
      <c r="K21">
        <v>374</v>
      </c>
      <c r="L21">
        <v>942.89</v>
      </c>
      <c r="M21" t="s">
        <v>18</v>
      </c>
      <c r="N21" t="s">
        <v>19</v>
      </c>
      <c r="O21" t="s">
        <v>20</v>
      </c>
    </row>
    <row r="22" spans="1:15" x14ac:dyDescent="0.2">
      <c r="A22" t="s">
        <v>186</v>
      </c>
      <c r="B22" s="1">
        <v>45657</v>
      </c>
      <c r="C22" t="s">
        <v>62</v>
      </c>
      <c r="D22" t="s">
        <v>63</v>
      </c>
      <c r="E22" t="s">
        <v>15</v>
      </c>
      <c r="F22" t="s">
        <v>16</v>
      </c>
      <c r="G22" t="s">
        <v>17</v>
      </c>
      <c r="H22" s="2">
        <v>337702.15</v>
      </c>
      <c r="I22">
        <v>2.25</v>
      </c>
      <c r="J22" s="2">
        <v>337702.15</v>
      </c>
      <c r="K22" s="2">
        <v>16843</v>
      </c>
      <c r="L22">
        <v>20.05</v>
      </c>
      <c r="M22" t="s">
        <v>18</v>
      </c>
      <c r="N22" t="s">
        <v>19</v>
      </c>
      <c r="O22" t="s">
        <v>20</v>
      </c>
    </row>
    <row r="23" spans="1:15" x14ac:dyDescent="0.2">
      <c r="A23" t="s">
        <v>186</v>
      </c>
      <c r="B23" s="1">
        <v>45657</v>
      </c>
      <c r="C23" t="s">
        <v>60</v>
      </c>
      <c r="D23" t="s">
        <v>61</v>
      </c>
      <c r="E23" t="s">
        <v>15</v>
      </c>
      <c r="F23" t="s">
        <v>16</v>
      </c>
      <c r="G23" t="s">
        <v>17</v>
      </c>
      <c r="H23" s="2">
        <v>331443.12</v>
      </c>
      <c r="I23">
        <v>2.21</v>
      </c>
      <c r="J23" s="2">
        <v>331443.12</v>
      </c>
      <c r="K23">
        <v>526</v>
      </c>
      <c r="L23">
        <v>630.12</v>
      </c>
      <c r="M23" t="s">
        <v>18</v>
      </c>
      <c r="N23" t="s">
        <v>19</v>
      </c>
      <c r="O23" t="s">
        <v>20</v>
      </c>
    </row>
    <row r="24" spans="1:15" x14ac:dyDescent="0.2">
      <c r="A24" t="s">
        <v>186</v>
      </c>
      <c r="B24" s="1">
        <v>45657</v>
      </c>
      <c r="C24">
        <v>8035</v>
      </c>
      <c r="D24" t="s">
        <v>72</v>
      </c>
      <c r="E24" t="s">
        <v>15</v>
      </c>
      <c r="F24" t="s">
        <v>16</v>
      </c>
      <c r="G24" t="s">
        <v>17</v>
      </c>
      <c r="H24" s="2">
        <v>292386.74</v>
      </c>
      <c r="I24">
        <v>1.95</v>
      </c>
      <c r="J24" s="2">
        <v>292386.74</v>
      </c>
      <c r="K24" s="2">
        <v>1900</v>
      </c>
      <c r="L24">
        <v>153.88999999999999</v>
      </c>
      <c r="M24" t="s">
        <v>73</v>
      </c>
      <c r="N24" t="s">
        <v>74</v>
      </c>
      <c r="O24" t="s">
        <v>75</v>
      </c>
    </row>
    <row r="25" spans="1:15" x14ac:dyDescent="0.2">
      <c r="A25" t="s">
        <v>186</v>
      </c>
      <c r="B25" s="1">
        <v>45657</v>
      </c>
      <c r="C25">
        <v>2454</v>
      </c>
      <c r="D25" t="s">
        <v>77</v>
      </c>
      <c r="E25" t="s">
        <v>15</v>
      </c>
      <c r="F25" t="s">
        <v>16</v>
      </c>
      <c r="G25" t="s">
        <v>17</v>
      </c>
      <c r="H25" s="2">
        <v>271048.82</v>
      </c>
      <c r="I25">
        <v>1.81</v>
      </c>
      <c r="J25" s="2">
        <v>271048.82</v>
      </c>
      <c r="K25" s="2">
        <v>6280</v>
      </c>
      <c r="L25">
        <v>43.16</v>
      </c>
      <c r="M25" t="s">
        <v>33</v>
      </c>
      <c r="N25" t="s">
        <v>34</v>
      </c>
      <c r="O25" t="s">
        <v>35</v>
      </c>
    </row>
    <row r="26" spans="1:15" x14ac:dyDescent="0.2">
      <c r="A26" t="s">
        <v>186</v>
      </c>
      <c r="B26" s="1">
        <v>45657</v>
      </c>
      <c r="C26">
        <v>2317</v>
      </c>
      <c r="D26" t="s">
        <v>78</v>
      </c>
      <c r="E26" t="s">
        <v>15</v>
      </c>
      <c r="F26" t="s">
        <v>16</v>
      </c>
      <c r="G26" t="s">
        <v>17</v>
      </c>
      <c r="H26" s="2">
        <v>270574.2</v>
      </c>
      <c r="I26">
        <v>1.8</v>
      </c>
      <c r="J26" s="2">
        <v>270574.2</v>
      </c>
      <c r="K26" s="2">
        <v>48210</v>
      </c>
      <c r="L26">
        <v>5.61</v>
      </c>
      <c r="M26" t="s">
        <v>33</v>
      </c>
      <c r="N26" t="s">
        <v>34</v>
      </c>
      <c r="O26" t="s">
        <v>35</v>
      </c>
    </row>
    <row r="27" spans="1:15" x14ac:dyDescent="0.2">
      <c r="A27" t="s">
        <v>186</v>
      </c>
      <c r="B27" s="1">
        <v>45657</v>
      </c>
      <c r="C27" t="s">
        <v>76</v>
      </c>
      <c r="D27" t="s">
        <v>183</v>
      </c>
      <c r="E27" t="s">
        <v>15</v>
      </c>
      <c r="F27" t="s">
        <v>16</v>
      </c>
      <c r="G27" t="s">
        <v>17</v>
      </c>
      <c r="H27" s="2">
        <v>204438.84</v>
      </c>
      <c r="I27">
        <v>1.36</v>
      </c>
      <c r="J27" s="2">
        <v>204438.84</v>
      </c>
      <c r="K27" s="2">
        <v>1324</v>
      </c>
      <c r="L27">
        <v>154.41</v>
      </c>
      <c r="M27" t="s">
        <v>18</v>
      </c>
      <c r="N27" t="s">
        <v>31</v>
      </c>
      <c r="O27" t="s">
        <v>20</v>
      </c>
    </row>
    <row r="28" spans="1:15" x14ac:dyDescent="0.2">
      <c r="A28" t="s">
        <v>186</v>
      </c>
      <c r="B28" s="1">
        <v>45657</v>
      </c>
      <c r="C28" t="s">
        <v>81</v>
      </c>
      <c r="D28" t="s">
        <v>82</v>
      </c>
      <c r="E28" t="s">
        <v>15</v>
      </c>
      <c r="F28" t="s">
        <v>16</v>
      </c>
      <c r="G28" t="s">
        <v>17</v>
      </c>
      <c r="H28" s="2">
        <v>144626.20000000001</v>
      </c>
      <c r="I28">
        <v>0.96</v>
      </c>
      <c r="J28" s="2">
        <v>144626.20000000001</v>
      </c>
      <c r="K28" s="2">
        <v>1255</v>
      </c>
      <c r="L28">
        <v>115.24</v>
      </c>
      <c r="M28" t="s">
        <v>18</v>
      </c>
      <c r="N28" t="s">
        <v>31</v>
      </c>
      <c r="O28" t="s">
        <v>20</v>
      </c>
    </row>
    <row r="29" spans="1:15" x14ac:dyDescent="0.2">
      <c r="A29" t="s">
        <v>186</v>
      </c>
      <c r="B29" s="1">
        <v>45657</v>
      </c>
      <c r="C29" t="s">
        <v>83</v>
      </c>
      <c r="D29" t="s">
        <v>84</v>
      </c>
      <c r="E29" t="s">
        <v>15</v>
      </c>
      <c r="F29" t="s">
        <v>16</v>
      </c>
      <c r="G29" t="s">
        <v>17</v>
      </c>
      <c r="H29" s="2">
        <v>120779.1</v>
      </c>
      <c r="I29">
        <v>0.81</v>
      </c>
      <c r="J29" s="2">
        <v>120779.1</v>
      </c>
      <c r="K29" s="2">
        <v>2106</v>
      </c>
      <c r="L29">
        <v>57.35</v>
      </c>
      <c r="M29" t="s">
        <v>18</v>
      </c>
      <c r="N29" t="s">
        <v>19</v>
      </c>
      <c r="O29" t="s">
        <v>20</v>
      </c>
    </row>
    <row r="30" spans="1:15" x14ac:dyDescent="0.2">
      <c r="A30" t="s">
        <v>186</v>
      </c>
      <c r="B30" s="1">
        <v>45657</v>
      </c>
      <c r="C30" t="s">
        <v>85</v>
      </c>
      <c r="D30" t="s">
        <v>86</v>
      </c>
      <c r="E30" t="s">
        <v>15</v>
      </c>
      <c r="F30" t="s">
        <v>16</v>
      </c>
      <c r="G30" t="s">
        <v>17</v>
      </c>
      <c r="H30" s="2">
        <v>110166</v>
      </c>
      <c r="I30">
        <v>0.73</v>
      </c>
      <c r="J30" s="2">
        <v>110166</v>
      </c>
      <c r="K30" s="2">
        <v>5160</v>
      </c>
      <c r="L30">
        <v>21.35</v>
      </c>
      <c r="M30" t="s">
        <v>18</v>
      </c>
      <c r="N30" t="s">
        <v>31</v>
      </c>
      <c r="O30" t="s">
        <v>20</v>
      </c>
    </row>
    <row r="31" spans="1:15" x14ac:dyDescent="0.2">
      <c r="A31" t="s">
        <v>186</v>
      </c>
      <c r="B31" s="1">
        <v>45657</v>
      </c>
      <c r="C31" t="s">
        <v>87</v>
      </c>
      <c r="D31" t="s">
        <v>88</v>
      </c>
      <c r="E31" t="s">
        <v>15</v>
      </c>
      <c r="F31" t="s">
        <v>16</v>
      </c>
      <c r="G31" t="s">
        <v>17</v>
      </c>
      <c r="H31" s="2">
        <v>94256.960000000006</v>
      </c>
      <c r="I31">
        <v>0.63</v>
      </c>
      <c r="J31" s="2">
        <v>94256.960000000006</v>
      </c>
      <c r="K31">
        <v>812</v>
      </c>
      <c r="L31">
        <v>116.08</v>
      </c>
      <c r="M31" t="s">
        <v>18</v>
      </c>
      <c r="N31" t="s">
        <v>19</v>
      </c>
      <c r="O31" t="s">
        <v>20</v>
      </c>
    </row>
    <row r="32" spans="1:15" x14ac:dyDescent="0.2">
      <c r="A32" t="s">
        <v>186</v>
      </c>
      <c r="B32" s="1">
        <v>45657</v>
      </c>
      <c r="C32" t="s">
        <v>92</v>
      </c>
      <c r="D32" t="s">
        <v>93</v>
      </c>
      <c r="E32" t="s">
        <v>15</v>
      </c>
      <c r="F32" t="s">
        <v>16</v>
      </c>
      <c r="G32" t="s">
        <v>17</v>
      </c>
      <c r="H32" s="2">
        <v>80104.72</v>
      </c>
      <c r="I32">
        <v>0.53</v>
      </c>
      <c r="J32" s="2">
        <v>80104.72</v>
      </c>
      <c r="K32" s="2">
        <v>1304</v>
      </c>
      <c r="L32">
        <v>61.43</v>
      </c>
      <c r="M32" t="s">
        <v>18</v>
      </c>
      <c r="N32" t="s">
        <v>31</v>
      </c>
      <c r="O32" t="s">
        <v>20</v>
      </c>
    </row>
    <row r="33" spans="1:15" x14ac:dyDescent="0.2">
      <c r="A33" t="s">
        <v>186</v>
      </c>
      <c r="B33" s="1">
        <v>45657</v>
      </c>
      <c r="C33" t="s">
        <v>94</v>
      </c>
      <c r="D33" t="s">
        <v>95</v>
      </c>
      <c r="E33" t="s">
        <v>15</v>
      </c>
      <c r="F33" t="s">
        <v>16</v>
      </c>
      <c r="G33" t="s">
        <v>17</v>
      </c>
      <c r="H33" s="2">
        <v>79175.100000000006</v>
      </c>
      <c r="I33">
        <v>0.53</v>
      </c>
      <c r="J33" s="2">
        <v>79175.100000000006</v>
      </c>
      <c r="K33">
        <v>205</v>
      </c>
      <c r="L33">
        <v>386.22</v>
      </c>
      <c r="M33" t="s">
        <v>18</v>
      </c>
      <c r="N33" t="s">
        <v>19</v>
      </c>
      <c r="O33" t="s">
        <v>20</v>
      </c>
    </row>
    <row r="34" spans="1:15" x14ac:dyDescent="0.2">
      <c r="A34" t="s">
        <v>186</v>
      </c>
      <c r="B34" s="1">
        <v>45657</v>
      </c>
      <c r="C34">
        <v>5935</v>
      </c>
      <c r="D34" t="s">
        <v>91</v>
      </c>
      <c r="E34" t="s">
        <v>15</v>
      </c>
      <c r="F34" t="s">
        <v>16</v>
      </c>
      <c r="G34" t="s">
        <v>17</v>
      </c>
      <c r="H34" s="2">
        <v>78693.2</v>
      </c>
      <c r="I34">
        <v>0.52</v>
      </c>
      <c r="J34" s="2">
        <v>78693.2</v>
      </c>
      <c r="K34" s="2">
        <v>2621</v>
      </c>
      <c r="L34">
        <v>30.02</v>
      </c>
      <c r="M34" t="s">
        <v>51</v>
      </c>
      <c r="N34" t="s">
        <v>52</v>
      </c>
      <c r="O34" t="s">
        <v>53</v>
      </c>
    </row>
    <row r="35" spans="1:15" x14ac:dyDescent="0.2">
      <c r="A35" t="s">
        <v>186</v>
      </c>
      <c r="B35" s="1">
        <v>45657</v>
      </c>
      <c r="C35" t="s">
        <v>96</v>
      </c>
      <c r="D35" t="s">
        <v>97</v>
      </c>
      <c r="E35" t="s">
        <v>15</v>
      </c>
      <c r="F35" t="s">
        <v>16</v>
      </c>
      <c r="G35" t="s">
        <v>17</v>
      </c>
      <c r="H35" s="2">
        <v>68446.14</v>
      </c>
      <c r="I35">
        <v>0.46</v>
      </c>
      <c r="J35" s="2">
        <v>68446.14</v>
      </c>
      <c r="K35">
        <v>294</v>
      </c>
      <c r="L35">
        <v>232.81</v>
      </c>
      <c r="M35" t="s">
        <v>18</v>
      </c>
      <c r="N35" t="s">
        <v>19</v>
      </c>
      <c r="O35" t="s">
        <v>20</v>
      </c>
    </row>
    <row r="36" spans="1:15" x14ac:dyDescent="0.2">
      <c r="A36" t="s">
        <v>186</v>
      </c>
      <c r="B36" s="1">
        <v>45657</v>
      </c>
      <c r="C36" t="s">
        <v>89</v>
      </c>
      <c r="D36" t="s">
        <v>90</v>
      </c>
      <c r="E36" t="s">
        <v>15</v>
      </c>
      <c r="F36" t="s">
        <v>16</v>
      </c>
      <c r="G36" t="s">
        <v>17</v>
      </c>
      <c r="H36" s="2">
        <v>65217.88</v>
      </c>
      <c r="I36">
        <v>0.43</v>
      </c>
      <c r="J36" s="2">
        <v>65217.88</v>
      </c>
      <c r="K36" s="2">
        <v>1066</v>
      </c>
      <c r="L36">
        <v>61.18</v>
      </c>
      <c r="M36" t="s">
        <v>18</v>
      </c>
      <c r="N36" t="s">
        <v>19</v>
      </c>
      <c r="O36" t="s">
        <v>20</v>
      </c>
    </row>
    <row r="37" spans="1:15" x14ac:dyDescent="0.2">
      <c r="A37" t="s">
        <v>186</v>
      </c>
      <c r="B37" s="1">
        <v>45657</v>
      </c>
      <c r="C37" t="s">
        <v>98</v>
      </c>
      <c r="D37" t="s">
        <v>99</v>
      </c>
      <c r="E37" t="s">
        <v>15</v>
      </c>
      <c r="F37" t="s">
        <v>16</v>
      </c>
      <c r="G37" t="s">
        <v>17</v>
      </c>
      <c r="H37" s="2">
        <v>49284.2</v>
      </c>
      <c r="I37">
        <v>0.33</v>
      </c>
      <c r="J37" s="2">
        <v>49284.2</v>
      </c>
      <c r="K37" s="2">
        <v>1316</v>
      </c>
      <c r="L37">
        <v>37.450000000000003</v>
      </c>
      <c r="M37" t="s">
        <v>18</v>
      </c>
      <c r="N37" t="s">
        <v>31</v>
      </c>
      <c r="O37" t="s">
        <v>20</v>
      </c>
    </row>
    <row r="38" spans="1:15" x14ac:dyDescent="0.2">
      <c r="A38" t="s">
        <v>186</v>
      </c>
      <c r="B38" s="1">
        <v>45657</v>
      </c>
      <c r="C38">
        <v>992</v>
      </c>
      <c r="D38" t="s">
        <v>100</v>
      </c>
      <c r="E38" t="s">
        <v>15</v>
      </c>
      <c r="F38" t="s">
        <v>16</v>
      </c>
      <c r="G38" t="s">
        <v>17</v>
      </c>
      <c r="H38" s="2">
        <v>44119.75</v>
      </c>
      <c r="I38">
        <v>0.28999999999999998</v>
      </c>
      <c r="J38" s="2">
        <v>44119.75</v>
      </c>
      <c r="K38" s="2">
        <v>34000</v>
      </c>
      <c r="L38">
        <v>1.3</v>
      </c>
      <c r="M38" t="s">
        <v>101</v>
      </c>
      <c r="N38" t="s">
        <v>102</v>
      </c>
      <c r="O38" t="s">
        <v>103</v>
      </c>
    </row>
    <row r="39" spans="1:15" x14ac:dyDescent="0.2">
      <c r="A39" t="s">
        <v>186</v>
      </c>
      <c r="B39" s="1">
        <v>45657</v>
      </c>
      <c r="C39" t="s">
        <v>109</v>
      </c>
      <c r="D39" t="s">
        <v>110</v>
      </c>
      <c r="E39" t="s">
        <v>15</v>
      </c>
      <c r="F39" t="s">
        <v>16</v>
      </c>
      <c r="G39" t="s">
        <v>17</v>
      </c>
      <c r="H39" s="2">
        <v>25352.880000000001</v>
      </c>
      <c r="I39">
        <v>0.17</v>
      </c>
      <c r="J39" s="2">
        <v>25352.880000000001</v>
      </c>
      <c r="K39">
        <v>168</v>
      </c>
      <c r="L39">
        <v>150.91</v>
      </c>
      <c r="M39" t="s">
        <v>18</v>
      </c>
      <c r="N39" t="s">
        <v>19</v>
      </c>
      <c r="O39" t="s">
        <v>20</v>
      </c>
    </row>
    <row r="40" spans="1:15" x14ac:dyDescent="0.2">
      <c r="A40" t="s">
        <v>186</v>
      </c>
      <c r="B40" s="1">
        <v>45657</v>
      </c>
      <c r="C40" t="s">
        <v>20</v>
      </c>
      <c r="D40" t="s">
        <v>104</v>
      </c>
      <c r="E40" t="s">
        <v>105</v>
      </c>
      <c r="F40" t="s">
        <v>106</v>
      </c>
      <c r="G40" t="s">
        <v>107</v>
      </c>
      <c r="H40" s="2">
        <v>6862.29</v>
      </c>
      <c r="I40">
        <v>0.05</v>
      </c>
      <c r="J40" s="2">
        <v>6862.29</v>
      </c>
      <c r="K40" s="2">
        <v>6862</v>
      </c>
      <c r="L40">
        <v>100</v>
      </c>
      <c r="M40" t="s">
        <v>18</v>
      </c>
      <c r="N40" t="s">
        <v>108</v>
      </c>
      <c r="O40" t="s">
        <v>20</v>
      </c>
    </row>
    <row r="41" spans="1:15" x14ac:dyDescent="0.2">
      <c r="A41" t="s">
        <v>186</v>
      </c>
      <c r="B41" s="1">
        <v>45657</v>
      </c>
      <c r="C41" t="s">
        <v>53</v>
      </c>
      <c r="D41" t="s">
        <v>124</v>
      </c>
      <c r="E41" t="s">
        <v>105</v>
      </c>
      <c r="F41" t="s">
        <v>106</v>
      </c>
      <c r="G41" t="s">
        <v>107</v>
      </c>
      <c r="H41" s="2">
        <v>6523.72</v>
      </c>
      <c r="I41">
        <v>0.04</v>
      </c>
      <c r="J41" s="2">
        <v>6523.72</v>
      </c>
      <c r="K41" s="2">
        <v>9603899</v>
      </c>
      <c r="L41">
        <v>7.0000000000000007E-2</v>
      </c>
      <c r="M41" t="s">
        <v>51</v>
      </c>
      <c r="N41" t="s">
        <v>108</v>
      </c>
      <c r="O41" t="s">
        <v>53</v>
      </c>
    </row>
    <row r="42" spans="1:15" x14ac:dyDescent="0.2">
      <c r="A42" t="s">
        <v>186</v>
      </c>
      <c r="B42" s="1">
        <v>45657</v>
      </c>
      <c r="C42" t="s">
        <v>111</v>
      </c>
      <c r="D42" t="s">
        <v>112</v>
      </c>
      <c r="E42" t="s">
        <v>15</v>
      </c>
      <c r="F42" t="s">
        <v>16</v>
      </c>
      <c r="G42" t="s">
        <v>17</v>
      </c>
      <c r="H42" s="2">
        <v>5003.2</v>
      </c>
      <c r="I42">
        <v>0.03</v>
      </c>
      <c r="J42" s="2">
        <v>5003.2</v>
      </c>
      <c r="K42">
        <v>530</v>
      </c>
      <c r="L42">
        <v>9.44</v>
      </c>
      <c r="M42" t="s">
        <v>18</v>
      </c>
      <c r="N42" t="s">
        <v>31</v>
      </c>
      <c r="O42" t="s">
        <v>20</v>
      </c>
    </row>
    <row r="43" spans="1:15" x14ac:dyDescent="0.2">
      <c r="A43" t="s">
        <v>186</v>
      </c>
      <c r="B43" s="1">
        <v>45657</v>
      </c>
      <c r="C43" t="s">
        <v>35</v>
      </c>
      <c r="D43" t="s">
        <v>113</v>
      </c>
      <c r="E43" t="s">
        <v>105</v>
      </c>
      <c r="F43" t="s">
        <v>106</v>
      </c>
      <c r="G43" t="s">
        <v>107</v>
      </c>
      <c r="H43" s="2">
        <v>3793.45</v>
      </c>
      <c r="I43">
        <v>0.03</v>
      </c>
      <c r="J43" s="2">
        <v>3793.45</v>
      </c>
      <c r="K43" s="2">
        <v>124366</v>
      </c>
      <c r="L43">
        <v>3.05</v>
      </c>
      <c r="M43" t="s">
        <v>33</v>
      </c>
      <c r="N43" t="s">
        <v>108</v>
      </c>
      <c r="O43" t="s">
        <v>35</v>
      </c>
    </row>
    <row r="44" spans="1:15" x14ac:dyDescent="0.2">
      <c r="A44" t="s">
        <v>186</v>
      </c>
      <c r="B44" s="1">
        <v>45657</v>
      </c>
      <c r="C44" t="s">
        <v>119</v>
      </c>
      <c r="D44" t="s">
        <v>120</v>
      </c>
      <c r="E44" t="s">
        <v>121</v>
      </c>
      <c r="F44" t="s">
        <v>106</v>
      </c>
      <c r="G44" t="s">
        <v>122</v>
      </c>
      <c r="H44" s="2">
        <v>3579.92</v>
      </c>
      <c r="I44">
        <v>0.02</v>
      </c>
      <c r="J44" s="2">
        <v>3579.92</v>
      </c>
      <c r="K44" s="2">
        <v>3580</v>
      </c>
      <c r="L44">
        <v>1</v>
      </c>
      <c r="M44" t="s">
        <v>123</v>
      </c>
      <c r="N44" t="s">
        <v>108</v>
      </c>
      <c r="O44" t="s">
        <v>20</v>
      </c>
    </row>
    <row r="45" spans="1:15" x14ac:dyDescent="0.2">
      <c r="A45" t="s">
        <v>186</v>
      </c>
      <c r="B45" s="1">
        <v>45657</v>
      </c>
      <c r="C45" t="s">
        <v>40</v>
      </c>
      <c r="D45" t="s">
        <v>125</v>
      </c>
      <c r="E45" t="s">
        <v>105</v>
      </c>
      <c r="F45" t="s">
        <v>106</v>
      </c>
      <c r="G45" t="s">
        <v>107</v>
      </c>
      <c r="H45" s="2">
        <v>3239.24</v>
      </c>
      <c r="I45">
        <v>0.02</v>
      </c>
      <c r="J45" s="2">
        <v>3239.24</v>
      </c>
      <c r="K45" s="2">
        <v>3128</v>
      </c>
      <c r="L45">
        <v>103.55</v>
      </c>
      <c r="M45" t="s">
        <v>126</v>
      </c>
      <c r="N45" t="s">
        <v>108</v>
      </c>
      <c r="O45" t="s">
        <v>40</v>
      </c>
    </row>
    <row r="46" spans="1:15" x14ac:dyDescent="0.2">
      <c r="A46" t="s">
        <v>186</v>
      </c>
      <c r="B46" s="1">
        <v>45657</v>
      </c>
      <c r="C46">
        <v>2388</v>
      </c>
      <c r="D46" t="s">
        <v>118</v>
      </c>
      <c r="E46" t="s">
        <v>15</v>
      </c>
      <c r="F46" t="s">
        <v>16</v>
      </c>
      <c r="G46" t="s">
        <v>17</v>
      </c>
      <c r="H46" s="2">
        <v>1014.67</v>
      </c>
      <c r="I46">
        <v>0.01</v>
      </c>
      <c r="J46" s="2">
        <v>1014.67</v>
      </c>
      <c r="K46">
        <v>331</v>
      </c>
      <c r="L46">
        <v>3.07</v>
      </c>
      <c r="M46" t="s">
        <v>33</v>
      </c>
      <c r="N46" t="s">
        <v>34</v>
      </c>
      <c r="O46" t="s">
        <v>35</v>
      </c>
    </row>
    <row r="47" spans="1:15" x14ac:dyDescent="0.2">
      <c r="A47" t="s">
        <v>186</v>
      </c>
      <c r="B47" s="1">
        <v>45657</v>
      </c>
      <c r="C47" t="s">
        <v>103</v>
      </c>
      <c r="D47" t="s">
        <v>127</v>
      </c>
      <c r="E47" t="s">
        <v>105</v>
      </c>
      <c r="F47" t="s">
        <v>106</v>
      </c>
      <c r="G47" t="s">
        <v>107</v>
      </c>
      <c r="H47">
        <v>803.31</v>
      </c>
      <c r="I47">
        <v>0.01</v>
      </c>
      <c r="J47">
        <v>803.31</v>
      </c>
      <c r="K47" s="2">
        <v>6240</v>
      </c>
      <c r="L47">
        <v>12.87</v>
      </c>
      <c r="M47" t="s">
        <v>128</v>
      </c>
      <c r="N47" t="s">
        <v>108</v>
      </c>
      <c r="O47" t="s">
        <v>103</v>
      </c>
    </row>
    <row r="48" spans="1:15" x14ac:dyDescent="0.2">
      <c r="A48" t="s">
        <v>186</v>
      </c>
      <c r="B48" s="1">
        <v>45657</v>
      </c>
      <c r="C48" t="s">
        <v>75</v>
      </c>
      <c r="D48" t="s">
        <v>114</v>
      </c>
      <c r="E48" t="s">
        <v>105</v>
      </c>
      <c r="F48" t="s">
        <v>106</v>
      </c>
      <c r="G48" t="s">
        <v>107</v>
      </c>
      <c r="H48">
        <v>450.46</v>
      </c>
      <c r="I48">
        <v>0</v>
      </c>
      <c r="J48">
        <v>450.46</v>
      </c>
      <c r="K48" s="2">
        <v>70794</v>
      </c>
      <c r="L48">
        <v>0.64</v>
      </c>
      <c r="M48" t="s">
        <v>73</v>
      </c>
      <c r="N48" t="s">
        <v>108</v>
      </c>
      <c r="O48" t="s">
        <v>75</v>
      </c>
    </row>
    <row r="49" spans="1:15" x14ac:dyDescent="0.2">
      <c r="A49" t="s">
        <v>186</v>
      </c>
      <c r="B49" s="1">
        <v>45747</v>
      </c>
      <c r="C49" t="s">
        <v>13</v>
      </c>
      <c r="D49" t="s">
        <v>14</v>
      </c>
      <c r="E49" t="s">
        <v>15</v>
      </c>
      <c r="F49" t="s">
        <v>16</v>
      </c>
      <c r="G49" t="s">
        <v>17</v>
      </c>
      <c r="H49" s="2">
        <v>3012826.8</v>
      </c>
      <c r="I49">
        <v>5.08</v>
      </c>
      <c r="J49" s="2">
        <v>3012826.8</v>
      </c>
      <c r="K49" s="12">
        <v>35697</v>
      </c>
      <c r="L49">
        <v>84.4</v>
      </c>
      <c r="M49" t="s">
        <v>18</v>
      </c>
      <c r="N49" t="s">
        <v>19</v>
      </c>
      <c r="O49" t="s">
        <v>20</v>
      </c>
    </row>
    <row r="50" spans="1:15" x14ac:dyDescent="0.2">
      <c r="A50" t="s">
        <v>186</v>
      </c>
      <c r="B50" s="1">
        <v>45747</v>
      </c>
      <c r="C50" t="s">
        <v>54</v>
      </c>
      <c r="D50" t="s">
        <v>55</v>
      </c>
      <c r="E50" t="s">
        <v>15</v>
      </c>
      <c r="F50" t="s">
        <v>16</v>
      </c>
      <c r="G50" t="s">
        <v>17</v>
      </c>
      <c r="H50" s="2">
        <v>3010972.15</v>
      </c>
      <c r="I50">
        <v>5.08</v>
      </c>
      <c r="J50" s="2">
        <v>3010972.15</v>
      </c>
      <c r="K50" s="2">
        <v>13555</v>
      </c>
      <c r="L50">
        <v>222.13</v>
      </c>
      <c r="M50" t="s">
        <v>18</v>
      </c>
      <c r="N50" t="s">
        <v>19</v>
      </c>
      <c r="O50" t="s">
        <v>20</v>
      </c>
    </row>
    <row r="51" spans="1:15" x14ac:dyDescent="0.2">
      <c r="A51" t="s">
        <v>186</v>
      </c>
      <c r="B51" s="1">
        <v>45747</v>
      </c>
      <c r="C51" t="s">
        <v>27</v>
      </c>
      <c r="D51" t="s">
        <v>28</v>
      </c>
      <c r="E51" t="s">
        <v>15</v>
      </c>
      <c r="F51" t="s">
        <v>16</v>
      </c>
      <c r="G51" t="s">
        <v>17</v>
      </c>
      <c r="H51" s="2">
        <v>2975555.88</v>
      </c>
      <c r="I51">
        <v>5.0199999999999996</v>
      </c>
      <c r="J51" s="2">
        <v>2975555.88</v>
      </c>
      <c r="K51" s="2">
        <v>28962</v>
      </c>
      <c r="L51">
        <v>102.74</v>
      </c>
      <c r="M51" t="s">
        <v>18</v>
      </c>
      <c r="N51" t="s">
        <v>19</v>
      </c>
      <c r="O51" t="s">
        <v>20</v>
      </c>
    </row>
    <row r="52" spans="1:15" x14ac:dyDescent="0.2">
      <c r="A52" t="s">
        <v>186</v>
      </c>
      <c r="B52" s="1">
        <v>45747</v>
      </c>
      <c r="C52" t="s">
        <v>44</v>
      </c>
      <c r="D52" t="s">
        <v>45</v>
      </c>
      <c r="E52" t="s">
        <v>15</v>
      </c>
      <c r="F52" t="s">
        <v>16</v>
      </c>
      <c r="G52" t="s">
        <v>17</v>
      </c>
      <c r="H52" s="2">
        <v>2939370.72</v>
      </c>
      <c r="I52">
        <v>4.96</v>
      </c>
      <c r="J52" s="2">
        <v>2939370.72</v>
      </c>
      <c r="K52" s="2">
        <v>47632</v>
      </c>
      <c r="L52">
        <v>61.71</v>
      </c>
      <c r="M52" t="s">
        <v>18</v>
      </c>
      <c r="N52" t="s">
        <v>19</v>
      </c>
      <c r="O52" t="s">
        <v>20</v>
      </c>
    </row>
    <row r="53" spans="1:15" x14ac:dyDescent="0.2">
      <c r="A53" t="s">
        <v>186</v>
      </c>
      <c r="B53" s="1">
        <v>45747</v>
      </c>
      <c r="C53" t="s">
        <v>46</v>
      </c>
      <c r="D53" t="s">
        <v>47</v>
      </c>
      <c r="E53" t="s">
        <v>15</v>
      </c>
      <c r="F53" t="s">
        <v>16</v>
      </c>
      <c r="G53" t="s">
        <v>17</v>
      </c>
      <c r="H53" s="2">
        <v>2875255.58</v>
      </c>
      <c r="I53">
        <v>4.8499999999999996</v>
      </c>
      <c r="J53" s="2">
        <v>2875255.58</v>
      </c>
      <c r="K53" s="2">
        <v>11563</v>
      </c>
      <c r="L53">
        <v>248.66</v>
      </c>
      <c r="M53" t="s">
        <v>18</v>
      </c>
      <c r="N53" t="s">
        <v>31</v>
      </c>
      <c r="O53" t="s">
        <v>20</v>
      </c>
    </row>
    <row r="54" spans="1:15" x14ac:dyDescent="0.2">
      <c r="A54" t="s">
        <v>186</v>
      </c>
      <c r="B54" s="1">
        <v>45747</v>
      </c>
      <c r="C54" t="s">
        <v>48</v>
      </c>
      <c r="D54" t="s">
        <v>49</v>
      </c>
      <c r="E54" t="s">
        <v>15</v>
      </c>
      <c r="F54" t="s">
        <v>16</v>
      </c>
      <c r="G54" t="s">
        <v>17</v>
      </c>
      <c r="H54" s="2">
        <v>2873428.66</v>
      </c>
      <c r="I54">
        <v>4.8499999999999996</v>
      </c>
      <c r="J54" s="2">
        <v>2873428.66</v>
      </c>
      <c r="K54" s="2">
        <v>18706</v>
      </c>
      <c r="L54">
        <v>153.61000000000001</v>
      </c>
      <c r="M54" t="s">
        <v>18</v>
      </c>
      <c r="N54" t="s">
        <v>19</v>
      </c>
      <c r="O54" t="s">
        <v>20</v>
      </c>
    </row>
    <row r="55" spans="1:15" x14ac:dyDescent="0.2">
      <c r="A55" t="s">
        <v>186</v>
      </c>
      <c r="B55" s="1">
        <v>45747</v>
      </c>
      <c r="C55" t="s">
        <v>23</v>
      </c>
      <c r="D55" t="s">
        <v>24</v>
      </c>
      <c r="E55" t="s">
        <v>15</v>
      </c>
      <c r="F55" t="s">
        <v>16</v>
      </c>
      <c r="G55" t="s">
        <v>17</v>
      </c>
      <c r="H55" s="2">
        <v>2816926.56</v>
      </c>
      <c r="I55">
        <v>4.75</v>
      </c>
      <c r="J55" s="2">
        <v>2816926.56</v>
      </c>
      <c r="K55" s="2">
        <v>7504</v>
      </c>
      <c r="L55">
        <v>375.39</v>
      </c>
      <c r="M55" t="s">
        <v>18</v>
      </c>
      <c r="N55" t="s">
        <v>19</v>
      </c>
      <c r="O55" t="s">
        <v>20</v>
      </c>
    </row>
    <row r="56" spans="1:15" x14ac:dyDescent="0.2">
      <c r="A56" t="s">
        <v>186</v>
      </c>
      <c r="B56" s="1">
        <v>45747</v>
      </c>
      <c r="C56" t="s">
        <v>41</v>
      </c>
      <c r="D56" t="s">
        <v>42</v>
      </c>
      <c r="E56" t="s">
        <v>15</v>
      </c>
      <c r="F56" t="s">
        <v>43</v>
      </c>
      <c r="G56" t="s">
        <v>17</v>
      </c>
      <c r="H56" s="2">
        <v>2789021.34</v>
      </c>
      <c r="I56">
        <v>4.71</v>
      </c>
      <c r="J56" s="2">
        <v>2789021.34</v>
      </c>
      <c r="K56" s="2">
        <v>14659</v>
      </c>
      <c r="L56">
        <v>190.26</v>
      </c>
      <c r="M56" t="s">
        <v>18</v>
      </c>
      <c r="N56" t="s">
        <v>19</v>
      </c>
      <c r="O56" t="s">
        <v>20</v>
      </c>
    </row>
    <row r="57" spans="1:15" x14ac:dyDescent="0.2">
      <c r="A57" t="s">
        <v>186</v>
      </c>
      <c r="B57" s="1">
        <v>45747</v>
      </c>
      <c r="C57" t="s">
        <v>29</v>
      </c>
      <c r="D57" t="s">
        <v>30</v>
      </c>
      <c r="E57" t="s">
        <v>15</v>
      </c>
      <c r="F57" t="s">
        <v>16</v>
      </c>
      <c r="G57" t="s">
        <v>17</v>
      </c>
      <c r="H57" s="2">
        <v>2691062.88</v>
      </c>
      <c r="I57">
        <v>4.54</v>
      </c>
      <c r="J57" s="2">
        <v>2691062.88</v>
      </c>
      <c r="K57" s="2">
        <v>19248</v>
      </c>
      <c r="L57">
        <v>139.81</v>
      </c>
      <c r="M57" t="s">
        <v>18</v>
      </c>
      <c r="N57" t="s">
        <v>31</v>
      </c>
      <c r="O57" t="s">
        <v>20</v>
      </c>
    </row>
    <row r="58" spans="1:15" x14ac:dyDescent="0.2">
      <c r="A58" t="s">
        <v>186</v>
      </c>
      <c r="B58" s="1">
        <v>45747</v>
      </c>
      <c r="C58" t="s">
        <v>36</v>
      </c>
      <c r="D58" t="s">
        <v>37</v>
      </c>
      <c r="E58" t="s">
        <v>15</v>
      </c>
      <c r="F58" t="s">
        <v>16</v>
      </c>
      <c r="G58" t="s">
        <v>17</v>
      </c>
      <c r="H58" s="2">
        <v>2667499.89</v>
      </c>
      <c r="I58">
        <v>4.5</v>
      </c>
      <c r="J58" s="2">
        <v>2667499.89</v>
      </c>
      <c r="K58" s="2">
        <v>4075</v>
      </c>
      <c r="L58">
        <v>654.6</v>
      </c>
      <c r="M58" t="s">
        <v>38</v>
      </c>
      <c r="N58" t="s">
        <v>39</v>
      </c>
      <c r="O58" t="s">
        <v>40</v>
      </c>
    </row>
    <row r="59" spans="1:15" x14ac:dyDescent="0.2">
      <c r="A59" t="s">
        <v>186</v>
      </c>
      <c r="B59" s="1">
        <v>45747</v>
      </c>
      <c r="C59" t="s">
        <v>25</v>
      </c>
      <c r="D59" t="s">
        <v>26</v>
      </c>
      <c r="E59" t="s">
        <v>15</v>
      </c>
      <c r="F59" t="s">
        <v>16</v>
      </c>
      <c r="G59" t="s">
        <v>17</v>
      </c>
      <c r="H59" s="2">
        <v>2665172.58</v>
      </c>
      <c r="I59">
        <v>4.5</v>
      </c>
      <c r="J59" s="2">
        <v>2665172.58</v>
      </c>
      <c r="K59" s="2">
        <v>24591</v>
      </c>
      <c r="L59">
        <v>108.38</v>
      </c>
      <c r="M59" t="s">
        <v>18</v>
      </c>
      <c r="N59" t="s">
        <v>19</v>
      </c>
      <c r="O59" t="s">
        <v>20</v>
      </c>
    </row>
    <row r="60" spans="1:15" x14ac:dyDescent="0.2">
      <c r="A60" t="s">
        <v>186</v>
      </c>
      <c r="B60" s="1">
        <v>45747</v>
      </c>
      <c r="C60">
        <v>2330</v>
      </c>
      <c r="D60" t="s">
        <v>32</v>
      </c>
      <c r="E60" t="s">
        <v>15</v>
      </c>
      <c r="F60" t="s">
        <v>16</v>
      </c>
      <c r="G60" t="s">
        <v>17</v>
      </c>
      <c r="H60" s="2">
        <v>2654862.13</v>
      </c>
      <c r="I60">
        <v>4.4800000000000004</v>
      </c>
      <c r="J60" s="2">
        <v>2654862.13</v>
      </c>
      <c r="K60" s="2">
        <v>96866</v>
      </c>
      <c r="L60">
        <v>27.41</v>
      </c>
      <c r="M60" t="s">
        <v>33</v>
      </c>
      <c r="N60" t="s">
        <v>34</v>
      </c>
      <c r="O60" t="s">
        <v>35</v>
      </c>
    </row>
    <row r="61" spans="1:15" x14ac:dyDescent="0.2">
      <c r="A61" t="s">
        <v>186</v>
      </c>
      <c r="B61" s="1">
        <v>45747</v>
      </c>
      <c r="C61">
        <v>5930</v>
      </c>
      <c r="D61" t="s">
        <v>50</v>
      </c>
      <c r="E61" t="s">
        <v>15</v>
      </c>
      <c r="F61" t="s">
        <v>16</v>
      </c>
      <c r="G61" t="s">
        <v>17</v>
      </c>
      <c r="H61" s="2">
        <v>2618683.46</v>
      </c>
      <c r="I61">
        <v>4.42</v>
      </c>
      <c r="J61" s="2">
        <v>2618683.46</v>
      </c>
      <c r="K61" s="2">
        <v>66713</v>
      </c>
      <c r="L61">
        <v>39.25</v>
      </c>
      <c r="M61" t="s">
        <v>51</v>
      </c>
      <c r="N61" t="s">
        <v>52</v>
      </c>
      <c r="O61" t="s">
        <v>53</v>
      </c>
    </row>
    <row r="62" spans="1:15" x14ac:dyDescent="0.2">
      <c r="A62" t="s">
        <v>186</v>
      </c>
      <c r="B62" s="1">
        <v>45747</v>
      </c>
      <c r="C62" t="s">
        <v>21</v>
      </c>
      <c r="D62" t="s">
        <v>22</v>
      </c>
      <c r="E62" t="s">
        <v>15</v>
      </c>
      <c r="F62" t="s">
        <v>16</v>
      </c>
      <c r="G62" t="s">
        <v>17</v>
      </c>
      <c r="H62" s="2">
        <v>2486837.79</v>
      </c>
      <c r="I62">
        <v>4.2</v>
      </c>
      <c r="J62" s="2">
        <v>2486837.79</v>
      </c>
      <c r="K62" s="2">
        <v>14853</v>
      </c>
      <c r="L62">
        <v>167.43</v>
      </c>
      <c r="M62" t="s">
        <v>18</v>
      </c>
      <c r="N62" t="s">
        <v>19</v>
      </c>
      <c r="O62" t="s">
        <v>20</v>
      </c>
    </row>
    <row r="63" spans="1:15" x14ac:dyDescent="0.2">
      <c r="A63" t="s">
        <v>186</v>
      </c>
      <c r="B63" s="1">
        <v>45747</v>
      </c>
      <c r="C63" t="s">
        <v>56</v>
      </c>
      <c r="D63" t="s">
        <v>57</v>
      </c>
      <c r="E63" t="s">
        <v>15</v>
      </c>
      <c r="F63" t="s">
        <v>16</v>
      </c>
      <c r="G63" t="s">
        <v>17</v>
      </c>
      <c r="H63" s="2">
        <v>2021742.72</v>
      </c>
      <c r="I63">
        <v>3.41</v>
      </c>
      <c r="J63" s="2">
        <v>2021742.72</v>
      </c>
      <c r="K63" s="2">
        <v>11848</v>
      </c>
      <c r="L63">
        <v>170.64</v>
      </c>
      <c r="M63" t="s">
        <v>18</v>
      </c>
      <c r="N63" t="s">
        <v>19</v>
      </c>
      <c r="O63" t="s">
        <v>20</v>
      </c>
    </row>
    <row r="64" spans="1:15" x14ac:dyDescent="0.2">
      <c r="A64" t="s">
        <v>186</v>
      </c>
      <c r="B64" s="1">
        <v>45747</v>
      </c>
      <c r="C64" t="s">
        <v>62</v>
      </c>
      <c r="D64" t="s">
        <v>63</v>
      </c>
      <c r="E64" t="s">
        <v>15</v>
      </c>
      <c r="F64" t="s">
        <v>16</v>
      </c>
      <c r="G64" t="s">
        <v>17</v>
      </c>
      <c r="H64" s="2">
        <v>1734044.76</v>
      </c>
      <c r="I64">
        <v>2.93</v>
      </c>
      <c r="J64" s="2">
        <v>1734044.76</v>
      </c>
      <c r="K64" s="2">
        <v>76356</v>
      </c>
      <c r="L64">
        <v>22.71</v>
      </c>
      <c r="M64" t="s">
        <v>18</v>
      </c>
      <c r="N64" t="s">
        <v>19</v>
      </c>
      <c r="O64" t="s">
        <v>20</v>
      </c>
    </row>
    <row r="65" spans="1:15" x14ac:dyDescent="0.2">
      <c r="A65" t="s">
        <v>186</v>
      </c>
      <c r="B65" s="1">
        <v>45747</v>
      </c>
      <c r="C65" t="s">
        <v>58</v>
      </c>
      <c r="D65" t="s">
        <v>59</v>
      </c>
      <c r="E65" t="s">
        <v>15</v>
      </c>
      <c r="F65" t="s">
        <v>16</v>
      </c>
      <c r="G65" t="s">
        <v>17</v>
      </c>
      <c r="H65" s="2">
        <v>1724071.38</v>
      </c>
      <c r="I65">
        <v>2.91</v>
      </c>
      <c r="J65" s="2">
        <v>1724071.38</v>
      </c>
      <c r="K65" s="2">
        <v>19842</v>
      </c>
      <c r="L65">
        <v>86.89</v>
      </c>
      <c r="M65" t="s">
        <v>18</v>
      </c>
      <c r="N65" t="s">
        <v>19</v>
      </c>
      <c r="O65" t="s">
        <v>20</v>
      </c>
    </row>
    <row r="66" spans="1:15" x14ac:dyDescent="0.2">
      <c r="A66" t="s">
        <v>186</v>
      </c>
      <c r="B66" s="1">
        <v>45747</v>
      </c>
      <c r="C66" t="s">
        <v>60</v>
      </c>
      <c r="D66" t="s">
        <v>61</v>
      </c>
      <c r="E66" t="s">
        <v>15</v>
      </c>
      <c r="F66" t="s">
        <v>16</v>
      </c>
      <c r="G66" t="s">
        <v>17</v>
      </c>
      <c r="H66" s="2">
        <v>1634919</v>
      </c>
      <c r="I66">
        <v>2.76</v>
      </c>
      <c r="J66" s="2">
        <v>1634919</v>
      </c>
      <c r="K66" s="2">
        <v>2405</v>
      </c>
      <c r="L66">
        <v>679.8</v>
      </c>
      <c r="M66" t="s">
        <v>18</v>
      </c>
      <c r="N66" t="s">
        <v>19</v>
      </c>
      <c r="O66" t="s">
        <v>20</v>
      </c>
    </row>
    <row r="67" spans="1:15" x14ac:dyDescent="0.2">
      <c r="A67" t="s">
        <v>186</v>
      </c>
      <c r="B67" s="1">
        <v>45747</v>
      </c>
      <c r="C67" t="s">
        <v>64</v>
      </c>
      <c r="D67" t="s">
        <v>65</v>
      </c>
      <c r="E67" t="s">
        <v>15</v>
      </c>
      <c r="F67" t="s">
        <v>66</v>
      </c>
      <c r="G67" t="s">
        <v>17</v>
      </c>
      <c r="H67" s="2">
        <v>1420339.7</v>
      </c>
      <c r="I67">
        <v>2.4</v>
      </c>
      <c r="J67" s="2">
        <v>1420339.7</v>
      </c>
      <c r="K67" s="2">
        <v>1742</v>
      </c>
      <c r="L67">
        <v>815.35</v>
      </c>
      <c r="M67" t="s">
        <v>18</v>
      </c>
      <c r="N67" t="s">
        <v>19</v>
      </c>
      <c r="O67" t="s">
        <v>20</v>
      </c>
    </row>
    <row r="68" spans="1:15" x14ac:dyDescent="0.2">
      <c r="A68" t="s">
        <v>186</v>
      </c>
      <c r="B68" s="1">
        <v>45747</v>
      </c>
      <c r="C68" t="s">
        <v>67</v>
      </c>
      <c r="D68" t="s">
        <v>68</v>
      </c>
      <c r="E68" t="s">
        <v>15</v>
      </c>
      <c r="F68" t="s">
        <v>69</v>
      </c>
      <c r="G68" t="s">
        <v>17</v>
      </c>
      <c r="H68" s="2">
        <v>1380625.92</v>
      </c>
      <c r="I68">
        <v>2.33</v>
      </c>
      <c r="J68" s="2">
        <v>1380625.92</v>
      </c>
      <c r="K68" s="2">
        <v>8928</v>
      </c>
      <c r="L68">
        <v>154.63999999999999</v>
      </c>
      <c r="M68" t="s">
        <v>18</v>
      </c>
      <c r="N68" t="s">
        <v>19</v>
      </c>
      <c r="O68" t="s">
        <v>20</v>
      </c>
    </row>
    <row r="69" spans="1:15" x14ac:dyDescent="0.2">
      <c r="A69" t="s">
        <v>186</v>
      </c>
      <c r="B69" s="1">
        <v>45747</v>
      </c>
      <c r="C69" t="s">
        <v>70</v>
      </c>
      <c r="D69" t="s">
        <v>71</v>
      </c>
      <c r="E69" t="s">
        <v>15</v>
      </c>
      <c r="F69" t="s">
        <v>69</v>
      </c>
      <c r="G69" t="s">
        <v>17</v>
      </c>
      <c r="H69" s="2">
        <v>1317487.5900000001</v>
      </c>
      <c r="I69">
        <v>2.2200000000000002</v>
      </c>
      <c r="J69" s="2">
        <v>1317487.5900000001</v>
      </c>
      <c r="K69" s="2">
        <v>8433</v>
      </c>
      <c r="L69">
        <v>156.22999999999999</v>
      </c>
      <c r="M69" t="s">
        <v>18</v>
      </c>
      <c r="N69" t="s">
        <v>19</v>
      </c>
      <c r="O69" t="s">
        <v>20</v>
      </c>
    </row>
    <row r="70" spans="1:15" x14ac:dyDescent="0.2">
      <c r="A70" t="s">
        <v>186</v>
      </c>
      <c r="B70" s="1">
        <v>45747</v>
      </c>
      <c r="C70">
        <v>2454</v>
      </c>
      <c r="D70" t="s">
        <v>77</v>
      </c>
      <c r="E70" t="s">
        <v>15</v>
      </c>
      <c r="F70" t="s">
        <v>16</v>
      </c>
      <c r="G70" t="s">
        <v>17</v>
      </c>
      <c r="H70" s="2">
        <v>1191123.56</v>
      </c>
      <c r="I70">
        <v>2.0099999999999998</v>
      </c>
      <c r="J70" s="2">
        <v>1191123.56</v>
      </c>
      <c r="K70" s="2">
        <v>28452</v>
      </c>
      <c r="L70">
        <v>41.86</v>
      </c>
      <c r="M70" t="s">
        <v>33</v>
      </c>
      <c r="N70" t="s">
        <v>34</v>
      </c>
      <c r="O70" t="s">
        <v>35</v>
      </c>
    </row>
    <row r="71" spans="1:15" x14ac:dyDescent="0.2">
      <c r="A71" t="s">
        <v>186</v>
      </c>
      <c r="B71" s="1">
        <v>45747</v>
      </c>
      <c r="C71">
        <v>8035</v>
      </c>
      <c r="D71" t="s">
        <v>72</v>
      </c>
      <c r="E71" t="s">
        <v>15</v>
      </c>
      <c r="F71" t="s">
        <v>16</v>
      </c>
      <c r="G71" t="s">
        <v>17</v>
      </c>
      <c r="H71" s="2">
        <v>1129624.18</v>
      </c>
      <c r="I71">
        <v>1.91</v>
      </c>
      <c r="J71" s="2">
        <v>1129624.18</v>
      </c>
      <c r="K71" s="2">
        <v>8400</v>
      </c>
      <c r="L71">
        <v>134.47999999999999</v>
      </c>
      <c r="M71" t="s">
        <v>73</v>
      </c>
      <c r="N71" t="s">
        <v>74</v>
      </c>
      <c r="O71" t="s">
        <v>75</v>
      </c>
    </row>
    <row r="72" spans="1:15" x14ac:dyDescent="0.2">
      <c r="A72" t="s">
        <v>186</v>
      </c>
      <c r="B72" s="1">
        <v>45747</v>
      </c>
      <c r="C72">
        <v>2317</v>
      </c>
      <c r="D72" t="s">
        <v>78</v>
      </c>
      <c r="E72" t="s">
        <v>15</v>
      </c>
      <c r="F72" t="s">
        <v>16</v>
      </c>
      <c r="G72" t="s">
        <v>17</v>
      </c>
      <c r="H72" s="2">
        <v>955128.68</v>
      </c>
      <c r="I72">
        <v>1.61</v>
      </c>
      <c r="J72" s="2">
        <v>955128.68</v>
      </c>
      <c r="K72" s="2">
        <v>217210</v>
      </c>
      <c r="L72">
        <v>4.4000000000000004</v>
      </c>
      <c r="M72" t="s">
        <v>33</v>
      </c>
      <c r="N72" t="s">
        <v>34</v>
      </c>
      <c r="O72" t="s">
        <v>35</v>
      </c>
    </row>
    <row r="73" spans="1:15" x14ac:dyDescent="0.2">
      <c r="A73" t="s">
        <v>186</v>
      </c>
      <c r="B73" s="1">
        <v>45747</v>
      </c>
      <c r="C73" t="s">
        <v>79</v>
      </c>
      <c r="D73" t="s">
        <v>80</v>
      </c>
      <c r="E73" t="s">
        <v>15</v>
      </c>
      <c r="F73" t="s">
        <v>16</v>
      </c>
      <c r="G73" t="s">
        <v>17</v>
      </c>
      <c r="H73" s="2">
        <v>954335</v>
      </c>
      <c r="I73">
        <v>1.61</v>
      </c>
      <c r="J73" s="2">
        <v>954335</v>
      </c>
      <c r="K73" s="2">
        <v>15500</v>
      </c>
      <c r="L73">
        <v>61.57</v>
      </c>
      <c r="M73" t="s">
        <v>18</v>
      </c>
      <c r="N73" t="s">
        <v>19</v>
      </c>
      <c r="O73" t="s">
        <v>20</v>
      </c>
    </row>
    <row r="74" spans="1:15" x14ac:dyDescent="0.2">
      <c r="A74" t="s">
        <v>186</v>
      </c>
      <c r="B74" s="1">
        <v>45747</v>
      </c>
      <c r="C74" t="s">
        <v>76</v>
      </c>
      <c r="D74" t="s">
        <v>183</v>
      </c>
      <c r="E74" t="s">
        <v>15</v>
      </c>
      <c r="F74" t="s">
        <v>16</v>
      </c>
      <c r="G74" t="s">
        <v>17</v>
      </c>
      <c r="H74" s="2">
        <v>876667.68</v>
      </c>
      <c r="I74">
        <v>1.48</v>
      </c>
      <c r="J74" s="2">
        <v>876667.68</v>
      </c>
      <c r="K74" s="2">
        <v>5998</v>
      </c>
      <c r="L74">
        <v>146.16</v>
      </c>
      <c r="M74" t="s">
        <v>18</v>
      </c>
      <c r="N74" t="s">
        <v>31</v>
      </c>
      <c r="O74" t="s">
        <v>20</v>
      </c>
    </row>
    <row r="75" spans="1:15" x14ac:dyDescent="0.2">
      <c r="A75" t="s">
        <v>186</v>
      </c>
      <c r="B75" s="1">
        <v>45747</v>
      </c>
      <c r="C75" t="s">
        <v>81</v>
      </c>
      <c r="D75" t="s">
        <v>82</v>
      </c>
      <c r="E75" t="s">
        <v>15</v>
      </c>
      <c r="F75" t="s">
        <v>16</v>
      </c>
      <c r="G75" t="s">
        <v>17</v>
      </c>
      <c r="H75" s="2">
        <v>524021.35</v>
      </c>
      <c r="I75">
        <v>0.88</v>
      </c>
      <c r="J75" s="2">
        <v>524021.35</v>
      </c>
      <c r="K75" s="2">
        <v>5749</v>
      </c>
      <c r="L75">
        <v>91.15</v>
      </c>
      <c r="M75" t="s">
        <v>18</v>
      </c>
      <c r="N75" t="s">
        <v>31</v>
      </c>
      <c r="O75" t="s">
        <v>20</v>
      </c>
    </row>
    <row r="76" spans="1:15" x14ac:dyDescent="0.2">
      <c r="A76" t="s">
        <v>186</v>
      </c>
      <c r="B76" s="1">
        <v>45747</v>
      </c>
      <c r="C76" t="s">
        <v>83</v>
      </c>
      <c r="D76" t="s">
        <v>84</v>
      </c>
      <c r="E76" t="s">
        <v>15</v>
      </c>
      <c r="F76" t="s">
        <v>16</v>
      </c>
      <c r="G76" t="s">
        <v>17</v>
      </c>
      <c r="H76" s="2">
        <v>464736</v>
      </c>
      <c r="I76">
        <v>0.78</v>
      </c>
      <c r="J76" s="2">
        <v>464736</v>
      </c>
      <c r="K76" s="2">
        <v>9600</v>
      </c>
      <c r="L76">
        <v>48.41</v>
      </c>
      <c r="M76" t="s">
        <v>18</v>
      </c>
      <c r="N76" t="s">
        <v>19</v>
      </c>
      <c r="O76" t="s">
        <v>20</v>
      </c>
    </row>
    <row r="77" spans="1:15" x14ac:dyDescent="0.2">
      <c r="A77" t="s">
        <v>186</v>
      </c>
      <c r="B77" s="1">
        <v>45747</v>
      </c>
      <c r="C77" t="s">
        <v>85</v>
      </c>
      <c r="D77" t="s">
        <v>86</v>
      </c>
      <c r="E77" t="s">
        <v>15</v>
      </c>
      <c r="F77" t="s">
        <v>16</v>
      </c>
      <c r="G77" t="s">
        <v>17</v>
      </c>
      <c r="H77" s="2">
        <v>358392.61</v>
      </c>
      <c r="I77">
        <v>0.6</v>
      </c>
      <c r="J77" s="2">
        <v>358392.61</v>
      </c>
      <c r="K77" s="2">
        <v>23227</v>
      </c>
      <c r="L77">
        <v>15.43</v>
      </c>
      <c r="M77" t="s">
        <v>18</v>
      </c>
      <c r="N77" t="s">
        <v>31</v>
      </c>
      <c r="O77" t="s">
        <v>20</v>
      </c>
    </row>
    <row r="78" spans="1:15" x14ac:dyDescent="0.2">
      <c r="A78" t="s">
        <v>186</v>
      </c>
      <c r="B78" s="1">
        <v>45747</v>
      </c>
      <c r="C78">
        <v>5935</v>
      </c>
      <c r="D78" t="s">
        <v>91</v>
      </c>
      <c r="E78" t="s">
        <v>15</v>
      </c>
      <c r="F78" t="s">
        <v>16</v>
      </c>
      <c r="G78" t="s">
        <v>17</v>
      </c>
      <c r="H78" s="2">
        <v>341250.39</v>
      </c>
      <c r="I78">
        <v>0.57999999999999996</v>
      </c>
      <c r="J78" s="2">
        <v>341250.39</v>
      </c>
      <c r="K78" s="2">
        <v>10646</v>
      </c>
      <c r="L78">
        <v>32.049999999999997</v>
      </c>
      <c r="M78" t="s">
        <v>51</v>
      </c>
      <c r="N78" t="s">
        <v>52</v>
      </c>
      <c r="O78" t="s">
        <v>53</v>
      </c>
    </row>
    <row r="79" spans="1:15" x14ac:dyDescent="0.2">
      <c r="A79" t="s">
        <v>186</v>
      </c>
      <c r="B79" s="1">
        <v>45747</v>
      </c>
      <c r="C79" t="s">
        <v>89</v>
      </c>
      <c r="D79" t="s">
        <v>90</v>
      </c>
      <c r="E79" t="s">
        <v>15</v>
      </c>
      <c r="F79" t="s">
        <v>16</v>
      </c>
      <c r="G79" t="s">
        <v>17</v>
      </c>
      <c r="H79" s="2">
        <v>331318.26</v>
      </c>
      <c r="I79">
        <v>0.56000000000000005</v>
      </c>
      <c r="J79" s="2">
        <v>331318.26</v>
      </c>
      <c r="K79" s="2">
        <v>4746</v>
      </c>
      <c r="L79">
        <v>69.81</v>
      </c>
      <c r="M79" t="s">
        <v>18</v>
      </c>
      <c r="N79" t="s">
        <v>19</v>
      </c>
      <c r="O79" t="s">
        <v>20</v>
      </c>
    </row>
    <row r="80" spans="1:15" x14ac:dyDescent="0.2">
      <c r="A80" t="s">
        <v>186</v>
      </c>
      <c r="B80" s="1">
        <v>45747</v>
      </c>
      <c r="C80" t="s">
        <v>87</v>
      </c>
      <c r="D80" t="s">
        <v>88</v>
      </c>
      <c r="E80" t="s">
        <v>15</v>
      </c>
      <c r="F80" t="s">
        <v>16</v>
      </c>
      <c r="G80" t="s">
        <v>17</v>
      </c>
      <c r="H80" s="2">
        <v>321845.76000000001</v>
      </c>
      <c r="I80">
        <v>0.54</v>
      </c>
      <c r="J80" s="2">
        <v>321845.76000000001</v>
      </c>
      <c r="K80" s="2">
        <v>3664</v>
      </c>
      <c r="L80">
        <v>87.84</v>
      </c>
      <c r="M80" t="s">
        <v>18</v>
      </c>
      <c r="N80" t="s">
        <v>19</v>
      </c>
      <c r="O80" t="s">
        <v>20</v>
      </c>
    </row>
    <row r="81" spans="1:15" x14ac:dyDescent="0.2">
      <c r="A81" t="s">
        <v>186</v>
      </c>
      <c r="B81" s="1">
        <v>45747</v>
      </c>
      <c r="C81" t="s">
        <v>94</v>
      </c>
      <c r="D81" t="s">
        <v>95</v>
      </c>
      <c r="E81" t="s">
        <v>15</v>
      </c>
      <c r="F81" t="s">
        <v>16</v>
      </c>
      <c r="G81" t="s">
        <v>17</v>
      </c>
      <c r="H81" s="2">
        <v>260802.88</v>
      </c>
      <c r="I81">
        <v>0.44</v>
      </c>
      <c r="J81" s="2">
        <v>260802.88</v>
      </c>
      <c r="K81">
        <v>923</v>
      </c>
      <c r="L81">
        <v>282.56</v>
      </c>
      <c r="M81" t="s">
        <v>18</v>
      </c>
      <c r="N81" t="s">
        <v>19</v>
      </c>
      <c r="O81" t="s">
        <v>20</v>
      </c>
    </row>
    <row r="82" spans="1:15" x14ac:dyDescent="0.2">
      <c r="A82" t="s">
        <v>186</v>
      </c>
      <c r="B82" s="1">
        <v>45747</v>
      </c>
      <c r="C82" t="s">
        <v>92</v>
      </c>
      <c r="D82" t="s">
        <v>93</v>
      </c>
      <c r="E82" t="s">
        <v>15</v>
      </c>
      <c r="F82" t="s">
        <v>16</v>
      </c>
      <c r="G82" t="s">
        <v>17</v>
      </c>
      <c r="H82" s="2">
        <v>259599.28</v>
      </c>
      <c r="I82">
        <v>0.44</v>
      </c>
      <c r="J82" s="2">
        <v>259599.28</v>
      </c>
      <c r="K82" s="2">
        <v>5864</v>
      </c>
      <c r="L82">
        <v>44.27</v>
      </c>
      <c r="M82" t="s">
        <v>18</v>
      </c>
      <c r="N82" t="s">
        <v>31</v>
      </c>
      <c r="O82" t="s">
        <v>20</v>
      </c>
    </row>
    <row r="83" spans="1:15" x14ac:dyDescent="0.2">
      <c r="A83" t="s">
        <v>186</v>
      </c>
      <c r="B83" s="1">
        <v>45747</v>
      </c>
      <c r="C83" t="s">
        <v>96</v>
      </c>
      <c r="D83" t="s">
        <v>97</v>
      </c>
      <c r="E83" t="s">
        <v>15</v>
      </c>
      <c r="F83" t="s">
        <v>16</v>
      </c>
      <c r="G83" t="s">
        <v>17</v>
      </c>
      <c r="H83" s="2">
        <v>231878.8</v>
      </c>
      <c r="I83">
        <v>0.39</v>
      </c>
      <c r="J83" s="2">
        <v>231878.8</v>
      </c>
      <c r="K83" s="2">
        <v>1322</v>
      </c>
      <c r="L83">
        <v>175.4</v>
      </c>
      <c r="M83" t="s">
        <v>18</v>
      </c>
      <c r="N83" t="s">
        <v>19</v>
      </c>
      <c r="O83" t="s">
        <v>20</v>
      </c>
    </row>
    <row r="84" spans="1:15" x14ac:dyDescent="0.2">
      <c r="A84" t="s">
        <v>186</v>
      </c>
      <c r="B84" s="1">
        <v>45747</v>
      </c>
      <c r="C84" t="s">
        <v>98</v>
      </c>
      <c r="D84" t="s">
        <v>99</v>
      </c>
      <c r="E84" t="s">
        <v>15</v>
      </c>
      <c r="F84" t="s">
        <v>16</v>
      </c>
      <c r="G84" t="s">
        <v>17</v>
      </c>
      <c r="H84" s="2">
        <v>213159.1</v>
      </c>
      <c r="I84">
        <v>0.36</v>
      </c>
      <c r="J84" s="2">
        <v>213159.1</v>
      </c>
      <c r="K84" s="2">
        <v>5890</v>
      </c>
      <c r="L84">
        <v>36.19</v>
      </c>
      <c r="M84" t="s">
        <v>18</v>
      </c>
      <c r="N84" t="s">
        <v>31</v>
      </c>
      <c r="O84" t="s">
        <v>20</v>
      </c>
    </row>
    <row r="85" spans="1:15" x14ac:dyDescent="0.2">
      <c r="A85" t="s">
        <v>186</v>
      </c>
      <c r="B85" s="1">
        <v>45747</v>
      </c>
      <c r="C85">
        <v>992</v>
      </c>
      <c r="D85" t="s">
        <v>100</v>
      </c>
      <c r="E85" t="s">
        <v>15</v>
      </c>
      <c r="F85" t="s">
        <v>16</v>
      </c>
      <c r="G85" t="s">
        <v>17</v>
      </c>
      <c r="H85" s="2">
        <v>204742.75</v>
      </c>
      <c r="I85">
        <v>0.35</v>
      </c>
      <c r="J85" s="2">
        <v>204742.75</v>
      </c>
      <c r="K85" s="2">
        <v>152000</v>
      </c>
      <c r="L85">
        <v>1.35</v>
      </c>
      <c r="M85" t="s">
        <v>101</v>
      </c>
      <c r="N85" t="s">
        <v>102</v>
      </c>
      <c r="O85" t="s">
        <v>103</v>
      </c>
    </row>
    <row r="86" spans="1:15" x14ac:dyDescent="0.2">
      <c r="A86" t="s">
        <v>186</v>
      </c>
      <c r="B86" s="1">
        <v>45747</v>
      </c>
      <c r="C86" t="s">
        <v>109</v>
      </c>
      <c r="D86" t="s">
        <v>110</v>
      </c>
      <c r="E86" t="s">
        <v>15</v>
      </c>
      <c r="F86" t="s">
        <v>16</v>
      </c>
      <c r="G86" t="s">
        <v>17</v>
      </c>
      <c r="H86" s="2">
        <v>117846.72</v>
      </c>
      <c r="I86">
        <v>0.2</v>
      </c>
      <c r="J86" s="2">
        <v>117846.72</v>
      </c>
      <c r="K86">
        <v>747</v>
      </c>
      <c r="L86">
        <v>157.76</v>
      </c>
      <c r="M86" t="s">
        <v>18</v>
      </c>
      <c r="N86" t="s">
        <v>19</v>
      </c>
      <c r="O86" t="s">
        <v>20</v>
      </c>
    </row>
    <row r="87" spans="1:15" x14ac:dyDescent="0.2">
      <c r="A87" t="s">
        <v>186</v>
      </c>
      <c r="B87" s="1">
        <v>45747</v>
      </c>
      <c r="C87" t="s">
        <v>20</v>
      </c>
      <c r="D87" t="s">
        <v>104</v>
      </c>
      <c r="E87" t="s">
        <v>105</v>
      </c>
      <c r="F87" t="s">
        <v>106</v>
      </c>
      <c r="G87" t="s">
        <v>107</v>
      </c>
      <c r="H87" s="2">
        <v>95002.04</v>
      </c>
      <c r="I87">
        <v>0.16</v>
      </c>
      <c r="J87" s="2">
        <v>95002.04</v>
      </c>
      <c r="K87" s="2">
        <v>95002</v>
      </c>
      <c r="L87">
        <v>100</v>
      </c>
      <c r="M87" t="s">
        <v>18</v>
      </c>
      <c r="N87" t="s">
        <v>108</v>
      </c>
      <c r="O87" t="s">
        <v>20</v>
      </c>
    </row>
    <row r="88" spans="1:15" x14ac:dyDescent="0.2">
      <c r="A88" t="s">
        <v>186</v>
      </c>
      <c r="B88" s="1">
        <v>45747</v>
      </c>
      <c r="C88" t="s">
        <v>53</v>
      </c>
      <c r="D88" t="s">
        <v>124</v>
      </c>
      <c r="E88" t="s">
        <v>105</v>
      </c>
      <c r="F88" t="s">
        <v>106</v>
      </c>
      <c r="G88" t="s">
        <v>107</v>
      </c>
      <c r="H88" s="2">
        <v>25706.63</v>
      </c>
      <c r="I88">
        <v>0.04</v>
      </c>
      <c r="J88" s="2">
        <v>25706.63</v>
      </c>
      <c r="K88" s="2">
        <v>37853017</v>
      </c>
      <c r="L88">
        <v>7.0000000000000007E-2</v>
      </c>
      <c r="M88" t="s">
        <v>51</v>
      </c>
      <c r="N88" t="s">
        <v>108</v>
      </c>
      <c r="O88" t="s">
        <v>53</v>
      </c>
    </row>
    <row r="89" spans="1:15" x14ac:dyDescent="0.2">
      <c r="A89" t="s">
        <v>186</v>
      </c>
      <c r="B89" s="1">
        <v>45747</v>
      </c>
      <c r="C89" t="s">
        <v>75</v>
      </c>
      <c r="D89" t="s">
        <v>114</v>
      </c>
      <c r="E89" t="s">
        <v>105</v>
      </c>
      <c r="F89" t="s">
        <v>106</v>
      </c>
      <c r="G89" t="s">
        <v>107</v>
      </c>
      <c r="H89" s="2">
        <v>17260.47</v>
      </c>
      <c r="I89">
        <v>0.03</v>
      </c>
      <c r="J89" s="2">
        <v>17260.47</v>
      </c>
      <c r="K89" s="2">
        <v>2581131</v>
      </c>
      <c r="L89">
        <v>0.67</v>
      </c>
      <c r="M89" t="s">
        <v>73</v>
      </c>
      <c r="N89" t="s">
        <v>108</v>
      </c>
      <c r="O89" t="s">
        <v>75</v>
      </c>
    </row>
    <row r="90" spans="1:15" x14ac:dyDescent="0.2">
      <c r="A90" t="s">
        <v>186</v>
      </c>
      <c r="B90" s="1">
        <v>45747</v>
      </c>
      <c r="C90" t="s">
        <v>35</v>
      </c>
      <c r="D90" t="s">
        <v>113</v>
      </c>
      <c r="E90" t="s">
        <v>105</v>
      </c>
      <c r="F90" t="s">
        <v>106</v>
      </c>
      <c r="G90" t="s">
        <v>107</v>
      </c>
      <c r="H90" s="2">
        <v>17165.64</v>
      </c>
      <c r="I90">
        <v>0.03</v>
      </c>
      <c r="J90" s="2">
        <v>17165.64</v>
      </c>
      <c r="K90" s="2">
        <v>569942</v>
      </c>
      <c r="L90">
        <v>3.01</v>
      </c>
      <c r="M90" t="s">
        <v>33</v>
      </c>
      <c r="N90" t="s">
        <v>108</v>
      </c>
      <c r="O90" t="s">
        <v>35</v>
      </c>
    </row>
    <row r="91" spans="1:15" x14ac:dyDescent="0.2">
      <c r="A91" t="s">
        <v>186</v>
      </c>
      <c r="B91" s="1">
        <v>45747</v>
      </c>
      <c r="C91" t="s">
        <v>111</v>
      </c>
      <c r="D91" t="s">
        <v>112</v>
      </c>
      <c r="E91" t="s">
        <v>15</v>
      </c>
      <c r="F91" t="s">
        <v>16</v>
      </c>
      <c r="G91" t="s">
        <v>17</v>
      </c>
      <c r="H91" s="2">
        <v>16420.02</v>
      </c>
      <c r="I91">
        <v>0.03</v>
      </c>
      <c r="J91" s="2">
        <v>16420.02</v>
      </c>
      <c r="K91" s="2">
        <v>2594</v>
      </c>
      <c r="L91">
        <v>6.33</v>
      </c>
      <c r="M91" t="s">
        <v>18</v>
      </c>
      <c r="N91" t="s">
        <v>31</v>
      </c>
      <c r="O91" t="s">
        <v>20</v>
      </c>
    </row>
    <row r="92" spans="1:15" x14ac:dyDescent="0.2">
      <c r="A92" t="s">
        <v>186</v>
      </c>
      <c r="B92" s="1">
        <v>45747</v>
      </c>
      <c r="C92">
        <v>2388</v>
      </c>
      <c r="D92" t="s">
        <v>118</v>
      </c>
      <c r="E92" t="s">
        <v>15</v>
      </c>
      <c r="F92" t="s">
        <v>16</v>
      </c>
      <c r="G92" t="s">
        <v>17</v>
      </c>
      <c r="H92" s="2">
        <v>14377.15</v>
      </c>
      <c r="I92">
        <v>0.02</v>
      </c>
      <c r="J92" s="2">
        <v>14377.15</v>
      </c>
      <c r="K92" s="2">
        <v>6331</v>
      </c>
      <c r="L92">
        <v>2.27</v>
      </c>
      <c r="M92" t="s">
        <v>33</v>
      </c>
      <c r="N92" t="s">
        <v>34</v>
      </c>
      <c r="O92" t="s">
        <v>35</v>
      </c>
    </row>
    <row r="93" spans="1:15" x14ac:dyDescent="0.2">
      <c r="A93" t="s">
        <v>186</v>
      </c>
      <c r="B93" s="1">
        <v>45747</v>
      </c>
      <c r="C93" t="s">
        <v>115</v>
      </c>
      <c r="D93" t="s">
        <v>116</v>
      </c>
      <c r="E93" t="s">
        <v>105</v>
      </c>
      <c r="F93" t="s">
        <v>106</v>
      </c>
      <c r="G93" t="s">
        <v>117</v>
      </c>
      <c r="H93" s="2">
        <v>11000</v>
      </c>
      <c r="I93">
        <v>0.02</v>
      </c>
      <c r="J93" s="2">
        <v>11000</v>
      </c>
      <c r="K93" s="2">
        <v>11000</v>
      </c>
      <c r="L93">
        <v>100</v>
      </c>
      <c r="M93" t="s">
        <v>18</v>
      </c>
      <c r="N93" t="s">
        <v>108</v>
      </c>
      <c r="O93" t="s">
        <v>20</v>
      </c>
    </row>
    <row r="94" spans="1:15" x14ac:dyDescent="0.2">
      <c r="A94" t="s">
        <v>186</v>
      </c>
      <c r="B94" s="1">
        <v>45747</v>
      </c>
      <c r="C94" t="s">
        <v>119</v>
      </c>
      <c r="D94" t="s">
        <v>120</v>
      </c>
      <c r="E94" t="s">
        <v>121</v>
      </c>
      <c r="F94" t="s">
        <v>106</v>
      </c>
      <c r="G94" t="s">
        <v>122</v>
      </c>
      <c r="H94" s="2">
        <v>10142.81</v>
      </c>
      <c r="I94">
        <v>0.02</v>
      </c>
      <c r="J94" s="2">
        <v>10142.81</v>
      </c>
      <c r="K94" s="2">
        <v>10143</v>
      </c>
      <c r="L94">
        <v>1</v>
      </c>
      <c r="M94" t="s">
        <v>123</v>
      </c>
      <c r="N94" t="s">
        <v>108</v>
      </c>
      <c r="O94" t="s">
        <v>20</v>
      </c>
    </row>
    <row r="95" spans="1:15" x14ac:dyDescent="0.2">
      <c r="A95" t="s">
        <v>186</v>
      </c>
      <c r="B95" s="1">
        <v>45747</v>
      </c>
      <c r="C95" t="s">
        <v>40</v>
      </c>
      <c r="D95" t="s">
        <v>125</v>
      </c>
      <c r="E95" t="s">
        <v>105</v>
      </c>
      <c r="F95" t="s">
        <v>106</v>
      </c>
      <c r="G95" t="s">
        <v>107</v>
      </c>
      <c r="H95" s="2">
        <v>3854.8</v>
      </c>
      <c r="I95">
        <v>0.01</v>
      </c>
      <c r="J95" s="2">
        <v>3854.8</v>
      </c>
      <c r="K95" s="2">
        <v>3569</v>
      </c>
      <c r="L95">
        <v>108.02</v>
      </c>
      <c r="M95" t="s">
        <v>126</v>
      </c>
      <c r="N95" t="s">
        <v>108</v>
      </c>
      <c r="O95" t="s">
        <v>40</v>
      </c>
    </row>
    <row r="96" spans="1:15" x14ac:dyDescent="0.2">
      <c r="A96" t="s">
        <v>186</v>
      </c>
      <c r="B96" s="1">
        <v>45747</v>
      </c>
      <c r="C96" t="s">
        <v>103</v>
      </c>
      <c r="D96" t="s">
        <v>127</v>
      </c>
      <c r="E96" t="s">
        <v>105</v>
      </c>
      <c r="F96" t="s">
        <v>106</v>
      </c>
      <c r="G96" t="s">
        <v>107</v>
      </c>
      <c r="H96" s="2">
        <v>1911.81</v>
      </c>
      <c r="I96">
        <v>0</v>
      </c>
      <c r="J96" s="2">
        <v>1911.81</v>
      </c>
      <c r="K96" s="2">
        <v>14874</v>
      </c>
      <c r="L96">
        <v>12.85</v>
      </c>
      <c r="M96" t="s">
        <v>128</v>
      </c>
      <c r="N96" t="s">
        <v>108</v>
      </c>
      <c r="O96" t="s">
        <v>103</v>
      </c>
    </row>
    <row r="97" spans="1:15" x14ac:dyDescent="0.2">
      <c r="A97" t="s">
        <v>186</v>
      </c>
      <c r="B97" s="1">
        <v>45747</v>
      </c>
      <c r="C97" t="s">
        <v>129</v>
      </c>
      <c r="D97" t="s">
        <v>130</v>
      </c>
      <c r="E97" t="s">
        <v>131</v>
      </c>
      <c r="F97" t="s">
        <v>106</v>
      </c>
      <c r="G97" t="s">
        <v>132</v>
      </c>
      <c r="H97">
        <v>0</v>
      </c>
      <c r="I97">
        <v>0</v>
      </c>
      <c r="J97" s="2">
        <v>155516</v>
      </c>
      <c r="K97">
        <v>4</v>
      </c>
      <c r="L97" s="2">
        <v>19439.5</v>
      </c>
      <c r="M97" t="s">
        <v>108</v>
      </c>
      <c r="N97" t="s">
        <v>133</v>
      </c>
      <c r="O97" t="s">
        <v>20</v>
      </c>
    </row>
    <row r="98" spans="1:15" x14ac:dyDescent="0.2">
      <c r="A98" t="s">
        <v>186</v>
      </c>
      <c r="B98" s="1">
        <v>45777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  <c r="H98" s="2">
        <v>4227952.68</v>
      </c>
      <c r="I98">
        <v>6.98</v>
      </c>
      <c r="J98" s="2">
        <v>4227952.68</v>
      </c>
      <c r="K98" s="12">
        <v>35697</v>
      </c>
      <c r="L98">
        <v>118.44</v>
      </c>
      <c r="M98" t="s">
        <v>18</v>
      </c>
      <c r="N98" t="s">
        <v>19</v>
      </c>
      <c r="O98" t="s">
        <v>20</v>
      </c>
    </row>
    <row r="99" spans="1:15" x14ac:dyDescent="0.2">
      <c r="A99" t="s">
        <v>186</v>
      </c>
      <c r="B99" s="1">
        <v>45777</v>
      </c>
      <c r="C99" t="s">
        <v>23</v>
      </c>
      <c r="D99" t="s">
        <v>24</v>
      </c>
      <c r="E99" t="s">
        <v>15</v>
      </c>
      <c r="F99" t="s">
        <v>16</v>
      </c>
      <c r="G99" t="s">
        <v>17</v>
      </c>
      <c r="H99" s="2">
        <v>2966031.04</v>
      </c>
      <c r="I99">
        <v>4.9000000000000004</v>
      </c>
      <c r="J99" s="2">
        <v>2966031.04</v>
      </c>
      <c r="K99" s="2">
        <v>7504</v>
      </c>
      <c r="L99">
        <v>395.26</v>
      </c>
      <c r="M99" t="s">
        <v>18</v>
      </c>
      <c r="N99" t="s">
        <v>19</v>
      </c>
      <c r="O99" t="s">
        <v>20</v>
      </c>
    </row>
    <row r="100" spans="1:15" x14ac:dyDescent="0.2">
      <c r="A100" t="s">
        <v>186</v>
      </c>
      <c r="B100" s="1">
        <v>45777</v>
      </c>
      <c r="C100" t="s">
        <v>54</v>
      </c>
      <c r="D100" t="s">
        <v>55</v>
      </c>
      <c r="E100" t="s">
        <v>15</v>
      </c>
      <c r="F100" t="s">
        <v>16</v>
      </c>
      <c r="G100" t="s">
        <v>17</v>
      </c>
      <c r="H100" s="2">
        <v>2880437.5</v>
      </c>
      <c r="I100">
        <v>4.76</v>
      </c>
      <c r="J100" s="2">
        <v>2880437.5</v>
      </c>
      <c r="K100" s="2">
        <v>13555</v>
      </c>
      <c r="L100">
        <v>212.5</v>
      </c>
      <c r="M100" t="s">
        <v>18</v>
      </c>
      <c r="N100" t="s">
        <v>19</v>
      </c>
      <c r="O100" t="s">
        <v>20</v>
      </c>
    </row>
    <row r="101" spans="1:15" x14ac:dyDescent="0.2">
      <c r="A101" t="s">
        <v>186</v>
      </c>
      <c r="B101" s="1">
        <v>45777</v>
      </c>
      <c r="C101" t="s">
        <v>21</v>
      </c>
      <c r="D101" t="s">
        <v>22</v>
      </c>
      <c r="E101" t="s">
        <v>15</v>
      </c>
      <c r="F101" t="s">
        <v>16</v>
      </c>
      <c r="G101" t="s">
        <v>17</v>
      </c>
      <c r="H101" s="2">
        <v>2858756.91</v>
      </c>
      <c r="I101">
        <v>4.72</v>
      </c>
      <c r="J101" s="2">
        <v>2858756.91</v>
      </c>
      <c r="K101" s="2">
        <v>14853</v>
      </c>
      <c r="L101">
        <v>192.47</v>
      </c>
      <c r="M101" t="s">
        <v>18</v>
      </c>
      <c r="N101" t="s">
        <v>19</v>
      </c>
      <c r="O101" t="s">
        <v>20</v>
      </c>
    </row>
    <row r="102" spans="1:15" x14ac:dyDescent="0.2">
      <c r="A102" t="s">
        <v>186</v>
      </c>
      <c r="B102" s="1">
        <v>45777</v>
      </c>
      <c r="C102" t="s">
        <v>27</v>
      </c>
      <c r="D102" t="s">
        <v>28</v>
      </c>
      <c r="E102" t="s">
        <v>15</v>
      </c>
      <c r="F102" t="s">
        <v>16</v>
      </c>
      <c r="G102" t="s">
        <v>17</v>
      </c>
      <c r="H102" s="2">
        <v>2819450.7</v>
      </c>
      <c r="I102">
        <v>4.66</v>
      </c>
      <c r="J102" s="2">
        <v>2819450.7</v>
      </c>
      <c r="K102" s="2">
        <v>28962</v>
      </c>
      <c r="L102">
        <v>97.35</v>
      </c>
      <c r="M102" t="s">
        <v>18</v>
      </c>
      <c r="N102" t="s">
        <v>19</v>
      </c>
      <c r="O102" t="s">
        <v>20</v>
      </c>
    </row>
    <row r="103" spans="1:15" x14ac:dyDescent="0.2">
      <c r="A103" t="s">
        <v>186</v>
      </c>
      <c r="B103" s="1">
        <v>45777</v>
      </c>
      <c r="C103" t="s">
        <v>46</v>
      </c>
      <c r="D103" t="s">
        <v>47</v>
      </c>
      <c r="E103" t="s">
        <v>15</v>
      </c>
      <c r="F103" t="s">
        <v>16</v>
      </c>
      <c r="G103" t="s">
        <v>17</v>
      </c>
      <c r="H103" s="2">
        <v>2796164.66</v>
      </c>
      <c r="I103">
        <v>4.62</v>
      </c>
      <c r="J103" s="2">
        <v>2796164.66</v>
      </c>
      <c r="K103" s="2">
        <v>11563</v>
      </c>
      <c r="L103">
        <v>241.82</v>
      </c>
      <c r="M103" t="s">
        <v>18</v>
      </c>
      <c r="N103" t="s">
        <v>31</v>
      </c>
      <c r="O103" t="s">
        <v>20</v>
      </c>
    </row>
    <row r="104" spans="1:15" x14ac:dyDescent="0.2">
      <c r="A104" t="s">
        <v>186</v>
      </c>
      <c r="B104" s="1">
        <v>45777</v>
      </c>
      <c r="C104" t="s">
        <v>48</v>
      </c>
      <c r="D104" t="s">
        <v>49</v>
      </c>
      <c r="E104" t="s">
        <v>15</v>
      </c>
      <c r="F104" t="s">
        <v>16</v>
      </c>
      <c r="G104" t="s">
        <v>17</v>
      </c>
      <c r="H104" s="2">
        <v>2777092.76</v>
      </c>
      <c r="I104">
        <v>4.59</v>
      </c>
      <c r="J104" s="2">
        <v>2777092.76</v>
      </c>
      <c r="K104" s="2">
        <v>18706</v>
      </c>
      <c r="L104">
        <v>148.46</v>
      </c>
      <c r="M104" t="s">
        <v>18</v>
      </c>
      <c r="N104" t="s">
        <v>19</v>
      </c>
      <c r="O104" t="s">
        <v>20</v>
      </c>
    </row>
    <row r="105" spans="1:15" x14ac:dyDescent="0.2">
      <c r="A105" t="s">
        <v>186</v>
      </c>
      <c r="B105" s="1">
        <v>45777</v>
      </c>
      <c r="C105">
        <v>2330</v>
      </c>
      <c r="D105" t="s">
        <v>32</v>
      </c>
      <c r="E105" t="s">
        <v>15</v>
      </c>
      <c r="F105" t="s">
        <v>16</v>
      </c>
      <c r="G105" t="s">
        <v>17</v>
      </c>
      <c r="H105" s="2">
        <v>2750033.71</v>
      </c>
      <c r="I105">
        <v>4.54</v>
      </c>
      <c r="J105" s="2">
        <v>2750033.71</v>
      </c>
      <c r="K105" s="2">
        <v>96866</v>
      </c>
      <c r="L105">
        <v>28.39</v>
      </c>
      <c r="M105" t="s">
        <v>33</v>
      </c>
      <c r="N105" t="s">
        <v>34</v>
      </c>
      <c r="O105" t="s">
        <v>35</v>
      </c>
    </row>
    <row r="106" spans="1:15" x14ac:dyDescent="0.2">
      <c r="A106" t="s">
        <v>186</v>
      </c>
      <c r="B106" s="1">
        <v>45777</v>
      </c>
      <c r="C106" t="s">
        <v>44</v>
      </c>
      <c r="D106" t="s">
        <v>45</v>
      </c>
      <c r="E106" t="s">
        <v>15</v>
      </c>
      <c r="F106" t="s">
        <v>16</v>
      </c>
      <c r="G106" t="s">
        <v>17</v>
      </c>
      <c r="H106" s="2">
        <v>2749795.36</v>
      </c>
      <c r="I106">
        <v>4.54</v>
      </c>
      <c r="J106" s="2">
        <v>2749795.36</v>
      </c>
      <c r="K106" s="2">
        <v>47632</v>
      </c>
      <c r="L106">
        <v>57.73</v>
      </c>
      <c r="M106" t="s">
        <v>18</v>
      </c>
      <c r="N106" t="s">
        <v>19</v>
      </c>
      <c r="O106" t="s">
        <v>20</v>
      </c>
    </row>
    <row r="107" spans="1:15" x14ac:dyDescent="0.2">
      <c r="A107" t="s">
        <v>186</v>
      </c>
      <c r="B107" s="1">
        <v>45777</v>
      </c>
      <c r="C107" t="s">
        <v>29</v>
      </c>
      <c r="D107" t="s">
        <v>30</v>
      </c>
      <c r="E107" t="s">
        <v>15</v>
      </c>
      <c r="F107" t="s">
        <v>16</v>
      </c>
      <c r="G107" t="s">
        <v>17</v>
      </c>
      <c r="H107" s="2">
        <v>2708578.56</v>
      </c>
      <c r="I107">
        <v>4.47</v>
      </c>
      <c r="J107" s="2">
        <v>2708578.56</v>
      </c>
      <c r="K107" s="2">
        <v>19248</v>
      </c>
      <c r="L107">
        <v>140.72</v>
      </c>
      <c r="M107" t="s">
        <v>18</v>
      </c>
      <c r="N107" t="s">
        <v>31</v>
      </c>
      <c r="O107" t="s">
        <v>20</v>
      </c>
    </row>
    <row r="108" spans="1:15" x14ac:dyDescent="0.2">
      <c r="A108" t="s">
        <v>186</v>
      </c>
      <c r="B108" s="1">
        <v>45777</v>
      </c>
      <c r="C108" t="s">
        <v>41</v>
      </c>
      <c r="D108" t="s">
        <v>42</v>
      </c>
      <c r="E108" t="s">
        <v>15</v>
      </c>
      <c r="F108" t="s">
        <v>43</v>
      </c>
      <c r="G108" t="s">
        <v>17</v>
      </c>
      <c r="H108" s="2">
        <v>2703412.78</v>
      </c>
      <c r="I108">
        <v>4.46</v>
      </c>
      <c r="J108" s="2">
        <v>2703412.78</v>
      </c>
      <c r="K108" s="2">
        <v>14659</v>
      </c>
      <c r="L108">
        <v>184.42</v>
      </c>
      <c r="M108" t="s">
        <v>18</v>
      </c>
      <c r="N108" t="s">
        <v>19</v>
      </c>
      <c r="O108" t="s">
        <v>20</v>
      </c>
    </row>
    <row r="109" spans="1:15" x14ac:dyDescent="0.2">
      <c r="A109" t="s">
        <v>186</v>
      </c>
      <c r="B109" s="1">
        <v>45777</v>
      </c>
      <c r="C109" t="s">
        <v>36</v>
      </c>
      <c r="D109" t="s">
        <v>37</v>
      </c>
      <c r="E109" t="s">
        <v>15</v>
      </c>
      <c r="F109" t="s">
        <v>16</v>
      </c>
      <c r="G109" t="s">
        <v>17</v>
      </c>
      <c r="H109" s="2">
        <v>2698289.27</v>
      </c>
      <c r="I109">
        <v>4.46</v>
      </c>
      <c r="J109" s="2">
        <v>2698289.27</v>
      </c>
      <c r="K109" s="2">
        <v>4075</v>
      </c>
      <c r="L109">
        <v>662.16</v>
      </c>
      <c r="M109" t="s">
        <v>38</v>
      </c>
      <c r="N109" t="s">
        <v>39</v>
      </c>
      <c r="O109" t="s">
        <v>40</v>
      </c>
    </row>
    <row r="110" spans="1:15" x14ac:dyDescent="0.2">
      <c r="A110" t="s">
        <v>186</v>
      </c>
      <c r="B110" s="1">
        <v>45777</v>
      </c>
      <c r="C110" t="s">
        <v>25</v>
      </c>
      <c r="D110" t="s">
        <v>26</v>
      </c>
      <c r="E110" t="s">
        <v>15</v>
      </c>
      <c r="F110" t="s">
        <v>16</v>
      </c>
      <c r="G110" t="s">
        <v>17</v>
      </c>
      <c r="H110" s="2">
        <v>2678451.7200000002</v>
      </c>
      <c r="I110">
        <v>4.42</v>
      </c>
      <c r="J110" s="2">
        <v>2678451.7200000002</v>
      </c>
      <c r="K110" s="2">
        <v>24591</v>
      </c>
      <c r="L110">
        <v>108.92</v>
      </c>
      <c r="M110" t="s">
        <v>18</v>
      </c>
      <c r="N110" t="s">
        <v>19</v>
      </c>
      <c r="O110" t="s">
        <v>20</v>
      </c>
    </row>
    <row r="111" spans="1:15" x14ac:dyDescent="0.2">
      <c r="A111" t="s">
        <v>186</v>
      </c>
      <c r="B111" s="1">
        <v>45777</v>
      </c>
      <c r="C111">
        <v>5930</v>
      </c>
      <c r="D111" t="s">
        <v>50</v>
      </c>
      <c r="E111" t="s">
        <v>15</v>
      </c>
      <c r="F111" t="s">
        <v>16</v>
      </c>
      <c r="G111" t="s">
        <v>17</v>
      </c>
      <c r="H111" s="2">
        <v>2604693.2799999998</v>
      </c>
      <c r="I111">
        <v>4.3</v>
      </c>
      <c r="J111" s="2">
        <v>2604693.2799999998</v>
      </c>
      <c r="K111" s="2">
        <v>66713</v>
      </c>
      <c r="L111">
        <v>39.04</v>
      </c>
      <c r="M111" t="s">
        <v>51</v>
      </c>
      <c r="N111" t="s">
        <v>52</v>
      </c>
      <c r="O111" t="s">
        <v>53</v>
      </c>
    </row>
    <row r="112" spans="1:15" x14ac:dyDescent="0.2">
      <c r="A112" t="s">
        <v>186</v>
      </c>
      <c r="B112" s="1">
        <v>45777</v>
      </c>
      <c r="C112" t="s">
        <v>56</v>
      </c>
      <c r="D112" t="s">
        <v>57</v>
      </c>
      <c r="E112" t="s">
        <v>15</v>
      </c>
      <c r="F112" t="s">
        <v>16</v>
      </c>
      <c r="G112" t="s">
        <v>17</v>
      </c>
      <c r="H112" s="2">
        <v>2214746.64</v>
      </c>
      <c r="I112">
        <v>3.66</v>
      </c>
      <c r="J112" s="2">
        <v>2214746.64</v>
      </c>
      <c r="K112" s="2">
        <v>11848</v>
      </c>
      <c r="L112">
        <v>186.93</v>
      </c>
      <c r="M112" t="s">
        <v>18</v>
      </c>
      <c r="N112" t="s">
        <v>19</v>
      </c>
      <c r="O112" t="s">
        <v>20</v>
      </c>
    </row>
    <row r="113" spans="1:15" x14ac:dyDescent="0.2">
      <c r="A113" t="s">
        <v>186</v>
      </c>
      <c r="B113" s="1">
        <v>45777</v>
      </c>
      <c r="C113" t="s">
        <v>60</v>
      </c>
      <c r="D113" t="s">
        <v>61</v>
      </c>
      <c r="E113" t="s">
        <v>15</v>
      </c>
      <c r="F113" t="s">
        <v>16</v>
      </c>
      <c r="G113" t="s">
        <v>17</v>
      </c>
      <c r="H113" s="2">
        <v>1689969.45</v>
      </c>
      <c r="I113">
        <v>2.79</v>
      </c>
      <c r="J113" s="2">
        <v>1689969.45</v>
      </c>
      <c r="K113" s="2">
        <v>2405</v>
      </c>
      <c r="L113">
        <v>702.69</v>
      </c>
      <c r="M113" t="s">
        <v>18</v>
      </c>
      <c r="N113" t="s">
        <v>19</v>
      </c>
      <c r="O113" t="s">
        <v>20</v>
      </c>
    </row>
    <row r="114" spans="1:15" x14ac:dyDescent="0.2">
      <c r="A114" t="s">
        <v>186</v>
      </c>
      <c r="B114" s="1">
        <v>45777</v>
      </c>
      <c r="C114" t="s">
        <v>62</v>
      </c>
      <c r="D114" t="s">
        <v>63</v>
      </c>
      <c r="E114" t="s">
        <v>15</v>
      </c>
      <c r="F114" t="s">
        <v>16</v>
      </c>
      <c r="G114" t="s">
        <v>17</v>
      </c>
      <c r="H114" s="2">
        <v>1534755.6</v>
      </c>
      <c r="I114">
        <v>2.5299999999999998</v>
      </c>
      <c r="J114" s="2">
        <v>1534755.6</v>
      </c>
      <c r="K114" s="2">
        <v>76356</v>
      </c>
      <c r="L114">
        <v>20.100000000000001</v>
      </c>
      <c r="M114" t="s">
        <v>18</v>
      </c>
      <c r="N114" t="s">
        <v>19</v>
      </c>
      <c r="O114" t="s">
        <v>20</v>
      </c>
    </row>
    <row r="115" spans="1:15" x14ac:dyDescent="0.2">
      <c r="A115" t="s">
        <v>186</v>
      </c>
      <c r="B115" s="1">
        <v>45777</v>
      </c>
      <c r="C115" t="s">
        <v>58</v>
      </c>
      <c r="D115" t="s">
        <v>59</v>
      </c>
      <c r="E115" t="s">
        <v>15</v>
      </c>
      <c r="F115" t="s">
        <v>16</v>
      </c>
      <c r="G115" t="s">
        <v>17</v>
      </c>
      <c r="H115" s="2">
        <v>1526841.9</v>
      </c>
      <c r="I115">
        <v>2.52</v>
      </c>
      <c r="J115" s="2">
        <v>1526841.9</v>
      </c>
      <c r="K115" s="2">
        <v>19842</v>
      </c>
      <c r="L115">
        <v>76.95</v>
      </c>
      <c r="M115" t="s">
        <v>18</v>
      </c>
      <c r="N115" t="s">
        <v>19</v>
      </c>
      <c r="O115" t="s">
        <v>20</v>
      </c>
    </row>
    <row r="116" spans="1:15" x14ac:dyDescent="0.2">
      <c r="A116" t="s">
        <v>186</v>
      </c>
      <c r="B116" s="1">
        <v>45777</v>
      </c>
      <c r="C116" t="s">
        <v>64</v>
      </c>
      <c r="D116" t="s">
        <v>65</v>
      </c>
      <c r="E116" t="s">
        <v>15</v>
      </c>
      <c r="F116" t="s">
        <v>66</v>
      </c>
      <c r="G116" t="s">
        <v>17</v>
      </c>
      <c r="H116" s="2">
        <v>1499426.5</v>
      </c>
      <c r="I116">
        <v>2.48</v>
      </c>
      <c r="J116" s="2">
        <v>1499426.5</v>
      </c>
      <c r="K116" s="2">
        <v>1742</v>
      </c>
      <c r="L116">
        <v>860.75</v>
      </c>
      <c r="M116" t="s">
        <v>18</v>
      </c>
      <c r="N116" t="s">
        <v>19</v>
      </c>
      <c r="O116" t="s">
        <v>20</v>
      </c>
    </row>
    <row r="117" spans="1:15" x14ac:dyDescent="0.2">
      <c r="A117" t="s">
        <v>186</v>
      </c>
      <c r="B117" s="1">
        <v>45777</v>
      </c>
      <c r="C117" t="s">
        <v>67</v>
      </c>
      <c r="D117" t="s">
        <v>68</v>
      </c>
      <c r="E117" t="s">
        <v>15</v>
      </c>
      <c r="F117" t="s">
        <v>69</v>
      </c>
      <c r="G117" t="s">
        <v>17</v>
      </c>
      <c r="H117" s="2">
        <v>1417766.4</v>
      </c>
      <c r="I117">
        <v>2.34</v>
      </c>
      <c r="J117" s="2">
        <v>1417766.4</v>
      </c>
      <c r="K117" s="2">
        <v>8928</v>
      </c>
      <c r="L117">
        <v>158.80000000000001</v>
      </c>
      <c r="M117" t="s">
        <v>18</v>
      </c>
      <c r="N117" t="s">
        <v>19</v>
      </c>
      <c r="O117" t="s">
        <v>20</v>
      </c>
    </row>
    <row r="118" spans="1:15" x14ac:dyDescent="0.2">
      <c r="A118" t="s">
        <v>186</v>
      </c>
      <c r="B118" s="1">
        <v>45777</v>
      </c>
      <c r="C118" t="s">
        <v>70</v>
      </c>
      <c r="D118" t="s">
        <v>71</v>
      </c>
      <c r="E118" t="s">
        <v>15</v>
      </c>
      <c r="F118" t="s">
        <v>69</v>
      </c>
      <c r="G118" t="s">
        <v>17</v>
      </c>
      <c r="H118" s="2">
        <v>1356785.37</v>
      </c>
      <c r="I118">
        <v>2.2400000000000002</v>
      </c>
      <c r="J118" s="2">
        <v>1356785.37</v>
      </c>
      <c r="K118" s="2">
        <v>8433</v>
      </c>
      <c r="L118">
        <v>160.88999999999999</v>
      </c>
      <c r="M118" t="s">
        <v>18</v>
      </c>
      <c r="N118" t="s">
        <v>19</v>
      </c>
      <c r="O118" t="s">
        <v>20</v>
      </c>
    </row>
    <row r="119" spans="1:15" x14ac:dyDescent="0.2">
      <c r="A119" t="s">
        <v>186</v>
      </c>
      <c r="B119" s="1">
        <v>45777</v>
      </c>
      <c r="C119">
        <v>8035</v>
      </c>
      <c r="D119" t="s">
        <v>72</v>
      </c>
      <c r="E119" t="s">
        <v>15</v>
      </c>
      <c r="F119" t="s">
        <v>16</v>
      </c>
      <c r="G119" t="s">
        <v>17</v>
      </c>
      <c r="H119" s="2">
        <v>1249929.8899999999</v>
      </c>
      <c r="I119">
        <v>2.06</v>
      </c>
      <c r="J119" s="2">
        <v>1249929.8899999999</v>
      </c>
      <c r="K119" s="2">
        <v>8400</v>
      </c>
      <c r="L119">
        <v>148.80000000000001</v>
      </c>
      <c r="M119" t="s">
        <v>73</v>
      </c>
      <c r="N119" t="s">
        <v>74</v>
      </c>
      <c r="O119" t="s">
        <v>75</v>
      </c>
    </row>
    <row r="120" spans="1:15" x14ac:dyDescent="0.2">
      <c r="A120" t="s">
        <v>186</v>
      </c>
      <c r="B120" s="1">
        <v>45777</v>
      </c>
      <c r="C120">
        <v>2454</v>
      </c>
      <c r="D120" t="s">
        <v>77</v>
      </c>
      <c r="E120" t="s">
        <v>15</v>
      </c>
      <c r="F120" t="s">
        <v>16</v>
      </c>
      <c r="G120" t="s">
        <v>17</v>
      </c>
      <c r="H120" s="2">
        <v>1200956.76</v>
      </c>
      <c r="I120">
        <v>1.98</v>
      </c>
      <c r="J120" s="2">
        <v>1200956.76</v>
      </c>
      <c r="K120" s="2">
        <v>28452</v>
      </c>
      <c r="L120">
        <v>42.21</v>
      </c>
      <c r="M120" t="s">
        <v>33</v>
      </c>
      <c r="N120" t="s">
        <v>34</v>
      </c>
      <c r="O120" t="s">
        <v>35</v>
      </c>
    </row>
    <row r="121" spans="1:15" x14ac:dyDescent="0.2">
      <c r="A121" t="s">
        <v>186</v>
      </c>
      <c r="B121" s="1">
        <v>45777</v>
      </c>
      <c r="C121">
        <v>2317</v>
      </c>
      <c r="D121" t="s">
        <v>78</v>
      </c>
      <c r="E121" t="s">
        <v>15</v>
      </c>
      <c r="F121" t="s">
        <v>16</v>
      </c>
      <c r="G121" t="s">
        <v>17</v>
      </c>
      <c r="H121" s="2">
        <v>960985.99</v>
      </c>
      <c r="I121">
        <v>1.59</v>
      </c>
      <c r="J121" s="2">
        <v>960985.99</v>
      </c>
      <c r="K121" s="2">
        <v>217210</v>
      </c>
      <c r="L121">
        <v>4.42</v>
      </c>
      <c r="M121" t="s">
        <v>33</v>
      </c>
      <c r="N121" t="s">
        <v>34</v>
      </c>
      <c r="O121" t="s">
        <v>35</v>
      </c>
    </row>
    <row r="122" spans="1:15" x14ac:dyDescent="0.2">
      <c r="A122" t="s">
        <v>186</v>
      </c>
      <c r="B122" s="1">
        <v>45777</v>
      </c>
      <c r="C122" t="s">
        <v>76</v>
      </c>
      <c r="D122" t="s">
        <v>183</v>
      </c>
      <c r="E122" t="s">
        <v>15</v>
      </c>
      <c r="F122" t="s">
        <v>16</v>
      </c>
      <c r="G122" t="s">
        <v>17</v>
      </c>
      <c r="H122" s="2">
        <v>956621.02</v>
      </c>
      <c r="I122">
        <v>1.58</v>
      </c>
      <c r="J122" s="2">
        <v>956621.02</v>
      </c>
      <c r="K122" s="2">
        <v>5998</v>
      </c>
      <c r="L122">
        <v>159.49</v>
      </c>
      <c r="M122" t="s">
        <v>18</v>
      </c>
      <c r="N122" t="s">
        <v>31</v>
      </c>
      <c r="O122" t="s">
        <v>20</v>
      </c>
    </row>
    <row r="123" spans="1:15" x14ac:dyDescent="0.2">
      <c r="A123" t="s">
        <v>186</v>
      </c>
      <c r="B123" s="1">
        <v>45777</v>
      </c>
      <c r="C123" t="s">
        <v>79</v>
      </c>
      <c r="D123" t="s">
        <v>80</v>
      </c>
      <c r="E123" t="s">
        <v>15</v>
      </c>
      <c r="F123" t="s">
        <v>16</v>
      </c>
      <c r="G123" t="s">
        <v>17</v>
      </c>
      <c r="H123" s="2">
        <v>904735</v>
      </c>
      <c r="I123">
        <v>1.49</v>
      </c>
      <c r="J123" s="2">
        <v>904735</v>
      </c>
      <c r="K123" s="2">
        <v>15500</v>
      </c>
      <c r="L123">
        <v>58.37</v>
      </c>
      <c r="M123" t="s">
        <v>18</v>
      </c>
      <c r="N123" t="s">
        <v>19</v>
      </c>
      <c r="O123" t="s">
        <v>20</v>
      </c>
    </row>
    <row r="124" spans="1:15" x14ac:dyDescent="0.2">
      <c r="A124" t="s">
        <v>186</v>
      </c>
      <c r="B124" s="1">
        <v>45777</v>
      </c>
      <c r="C124" t="s">
        <v>81</v>
      </c>
      <c r="D124" t="s">
        <v>82</v>
      </c>
      <c r="E124" t="s">
        <v>15</v>
      </c>
      <c r="F124" t="s">
        <v>16</v>
      </c>
      <c r="G124" t="s">
        <v>17</v>
      </c>
      <c r="H124" s="2">
        <v>527528.24</v>
      </c>
      <c r="I124">
        <v>0.87</v>
      </c>
      <c r="J124" s="2">
        <v>527528.24</v>
      </c>
      <c r="K124" s="2">
        <v>5749</v>
      </c>
      <c r="L124">
        <v>91.76</v>
      </c>
      <c r="M124" t="s">
        <v>18</v>
      </c>
      <c r="N124" t="s">
        <v>31</v>
      </c>
      <c r="O124" t="s">
        <v>20</v>
      </c>
    </row>
    <row r="125" spans="1:15" x14ac:dyDescent="0.2">
      <c r="A125" t="s">
        <v>186</v>
      </c>
      <c r="B125" s="1">
        <v>45777</v>
      </c>
      <c r="C125" t="s">
        <v>83</v>
      </c>
      <c r="D125" t="s">
        <v>84</v>
      </c>
      <c r="E125" t="s">
        <v>15</v>
      </c>
      <c r="F125" t="s">
        <v>16</v>
      </c>
      <c r="G125" t="s">
        <v>17</v>
      </c>
      <c r="H125" s="2">
        <v>442368</v>
      </c>
      <c r="I125">
        <v>0.73</v>
      </c>
      <c r="J125" s="2">
        <v>442368</v>
      </c>
      <c r="K125" s="2">
        <v>9600</v>
      </c>
      <c r="L125">
        <v>46.08</v>
      </c>
      <c r="M125" t="s">
        <v>18</v>
      </c>
      <c r="N125" t="s">
        <v>19</v>
      </c>
      <c r="O125" t="s">
        <v>20</v>
      </c>
    </row>
    <row r="126" spans="1:15" x14ac:dyDescent="0.2">
      <c r="A126" t="s">
        <v>186</v>
      </c>
      <c r="B126" s="1">
        <v>45777</v>
      </c>
      <c r="C126" t="s">
        <v>85</v>
      </c>
      <c r="D126" t="s">
        <v>86</v>
      </c>
      <c r="E126" t="s">
        <v>15</v>
      </c>
      <c r="F126" t="s">
        <v>16</v>
      </c>
      <c r="G126" t="s">
        <v>17</v>
      </c>
      <c r="H126" s="2">
        <v>376741.94</v>
      </c>
      <c r="I126">
        <v>0.62</v>
      </c>
      <c r="J126" s="2">
        <v>376741.94</v>
      </c>
      <c r="K126" s="2">
        <v>23227</v>
      </c>
      <c r="L126">
        <v>16.22</v>
      </c>
      <c r="M126" t="s">
        <v>18</v>
      </c>
      <c r="N126" t="s">
        <v>31</v>
      </c>
      <c r="O126" t="s">
        <v>20</v>
      </c>
    </row>
    <row r="127" spans="1:15" x14ac:dyDescent="0.2">
      <c r="A127" t="s">
        <v>186</v>
      </c>
      <c r="B127" s="1">
        <v>45777</v>
      </c>
      <c r="C127">
        <v>5935</v>
      </c>
      <c r="D127" t="s">
        <v>91</v>
      </c>
      <c r="E127" t="s">
        <v>15</v>
      </c>
      <c r="F127" t="s">
        <v>16</v>
      </c>
      <c r="G127" t="s">
        <v>17</v>
      </c>
      <c r="H127" s="2">
        <v>350872.39</v>
      </c>
      <c r="I127">
        <v>0.57999999999999996</v>
      </c>
      <c r="J127" s="2">
        <v>350872.39</v>
      </c>
      <c r="K127" s="2">
        <v>10646</v>
      </c>
      <c r="L127">
        <v>32.96</v>
      </c>
      <c r="M127" t="s">
        <v>51</v>
      </c>
      <c r="N127" t="s">
        <v>52</v>
      </c>
      <c r="O127" t="s">
        <v>53</v>
      </c>
    </row>
    <row r="128" spans="1:15" x14ac:dyDescent="0.2">
      <c r="A128" t="s">
        <v>186</v>
      </c>
      <c r="B128" s="1">
        <v>45777</v>
      </c>
      <c r="C128" t="s">
        <v>87</v>
      </c>
      <c r="D128" t="s">
        <v>88</v>
      </c>
      <c r="E128" t="s">
        <v>15</v>
      </c>
      <c r="F128" t="s">
        <v>16</v>
      </c>
      <c r="G128" t="s">
        <v>17</v>
      </c>
      <c r="H128" s="2">
        <v>328844</v>
      </c>
      <c r="I128">
        <v>0.54</v>
      </c>
      <c r="J128" s="2">
        <v>328844</v>
      </c>
      <c r="K128" s="2">
        <v>3664</v>
      </c>
      <c r="L128">
        <v>89.75</v>
      </c>
      <c r="M128" t="s">
        <v>18</v>
      </c>
      <c r="N128" t="s">
        <v>19</v>
      </c>
      <c r="O128" t="s">
        <v>20</v>
      </c>
    </row>
    <row r="129" spans="1:15" x14ac:dyDescent="0.2">
      <c r="A129" t="s">
        <v>186</v>
      </c>
      <c r="B129" s="1">
        <v>45777</v>
      </c>
      <c r="C129" t="s">
        <v>89</v>
      </c>
      <c r="D129" t="s">
        <v>90</v>
      </c>
      <c r="E129" t="s">
        <v>15</v>
      </c>
      <c r="F129" t="s">
        <v>16</v>
      </c>
      <c r="G129" t="s">
        <v>17</v>
      </c>
      <c r="H129" s="2">
        <v>326050.2</v>
      </c>
      <c r="I129">
        <v>0.54</v>
      </c>
      <c r="J129" s="2">
        <v>326050.2</v>
      </c>
      <c r="K129" s="2">
        <v>4746</v>
      </c>
      <c r="L129">
        <v>68.7</v>
      </c>
      <c r="M129" t="s">
        <v>18</v>
      </c>
      <c r="N129" t="s">
        <v>19</v>
      </c>
      <c r="O129" t="s">
        <v>20</v>
      </c>
    </row>
    <row r="130" spans="1:15" x14ac:dyDescent="0.2">
      <c r="A130" t="s">
        <v>186</v>
      </c>
      <c r="B130" s="1">
        <v>45777</v>
      </c>
      <c r="C130" t="s">
        <v>92</v>
      </c>
      <c r="D130" t="s">
        <v>93</v>
      </c>
      <c r="E130" t="s">
        <v>15</v>
      </c>
      <c r="F130" t="s">
        <v>16</v>
      </c>
      <c r="G130" t="s">
        <v>17</v>
      </c>
      <c r="H130" s="2">
        <v>265991.03999999998</v>
      </c>
      <c r="I130">
        <v>0.44</v>
      </c>
      <c r="J130" s="2">
        <v>265991.03999999998</v>
      </c>
      <c r="K130" s="2">
        <v>5864</v>
      </c>
      <c r="L130">
        <v>45.36</v>
      </c>
      <c r="M130" t="s">
        <v>18</v>
      </c>
      <c r="N130" t="s">
        <v>31</v>
      </c>
      <c r="O130" t="s">
        <v>20</v>
      </c>
    </row>
    <row r="131" spans="1:15" x14ac:dyDescent="0.2">
      <c r="A131" t="s">
        <v>186</v>
      </c>
      <c r="B131" s="1">
        <v>45777</v>
      </c>
      <c r="C131" t="s">
        <v>94</v>
      </c>
      <c r="D131" t="s">
        <v>95</v>
      </c>
      <c r="E131" t="s">
        <v>15</v>
      </c>
      <c r="F131" t="s">
        <v>16</v>
      </c>
      <c r="G131" t="s">
        <v>17</v>
      </c>
      <c r="H131" s="2">
        <v>231045.36</v>
      </c>
      <c r="I131">
        <v>0.38</v>
      </c>
      <c r="J131" s="2">
        <v>231045.36</v>
      </c>
      <c r="K131">
        <v>923</v>
      </c>
      <c r="L131">
        <v>250.32</v>
      </c>
      <c r="M131" t="s">
        <v>18</v>
      </c>
      <c r="N131" t="s">
        <v>19</v>
      </c>
      <c r="O131" t="s">
        <v>20</v>
      </c>
    </row>
    <row r="132" spans="1:15" x14ac:dyDescent="0.2">
      <c r="A132" t="s">
        <v>186</v>
      </c>
      <c r="B132" s="1">
        <v>45777</v>
      </c>
      <c r="C132" t="s">
        <v>96</v>
      </c>
      <c r="D132" t="s">
        <v>97</v>
      </c>
      <c r="E132" t="s">
        <v>15</v>
      </c>
      <c r="F132" t="s">
        <v>16</v>
      </c>
      <c r="G132" t="s">
        <v>17</v>
      </c>
      <c r="H132" s="2">
        <v>227608.74</v>
      </c>
      <c r="I132">
        <v>0.38</v>
      </c>
      <c r="J132" s="2">
        <v>227608.74</v>
      </c>
      <c r="K132" s="2">
        <v>1322</v>
      </c>
      <c r="L132">
        <v>172.17</v>
      </c>
      <c r="M132" t="s">
        <v>18</v>
      </c>
      <c r="N132" t="s">
        <v>19</v>
      </c>
      <c r="O132" t="s">
        <v>20</v>
      </c>
    </row>
    <row r="133" spans="1:15" x14ac:dyDescent="0.2">
      <c r="A133" t="s">
        <v>186</v>
      </c>
      <c r="B133" s="1">
        <v>45777</v>
      </c>
      <c r="C133" t="s">
        <v>98</v>
      </c>
      <c r="D133" t="s">
        <v>99</v>
      </c>
      <c r="E133" t="s">
        <v>15</v>
      </c>
      <c r="F133" t="s">
        <v>16</v>
      </c>
      <c r="G133" t="s">
        <v>17</v>
      </c>
      <c r="H133" s="2">
        <v>213924.8</v>
      </c>
      <c r="I133">
        <v>0.35</v>
      </c>
      <c r="J133" s="2">
        <v>213924.8</v>
      </c>
      <c r="K133" s="2">
        <v>5890</v>
      </c>
      <c r="L133">
        <v>36.32</v>
      </c>
      <c r="M133" t="s">
        <v>18</v>
      </c>
      <c r="N133" t="s">
        <v>31</v>
      </c>
      <c r="O133" t="s">
        <v>20</v>
      </c>
    </row>
    <row r="134" spans="1:15" x14ac:dyDescent="0.2">
      <c r="A134" t="s">
        <v>186</v>
      </c>
      <c r="B134" s="1">
        <v>45777</v>
      </c>
      <c r="C134">
        <v>992</v>
      </c>
      <c r="D134" t="s">
        <v>100</v>
      </c>
      <c r="E134" t="s">
        <v>15</v>
      </c>
      <c r="F134" t="s">
        <v>16</v>
      </c>
      <c r="G134" t="s">
        <v>17</v>
      </c>
      <c r="H134" s="2">
        <v>176213.14</v>
      </c>
      <c r="I134">
        <v>0.28999999999999998</v>
      </c>
      <c r="J134" s="2">
        <v>176213.14</v>
      </c>
      <c r="K134" s="2">
        <v>152000</v>
      </c>
      <c r="L134">
        <v>1.1599999999999999</v>
      </c>
      <c r="M134" t="s">
        <v>101</v>
      </c>
      <c r="N134" t="s">
        <v>102</v>
      </c>
      <c r="O134" t="s">
        <v>103</v>
      </c>
    </row>
    <row r="135" spans="1:15" x14ac:dyDescent="0.2">
      <c r="A135" t="s">
        <v>186</v>
      </c>
      <c r="B135" s="1">
        <v>45777</v>
      </c>
      <c r="C135" t="s">
        <v>109</v>
      </c>
      <c r="D135" t="s">
        <v>110</v>
      </c>
      <c r="E135" t="s">
        <v>15</v>
      </c>
      <c r="F135" t="s">
        <v>16</v>
      </c>
      <c r="G135" t="s">
        <v>17</v>
      </c>
      <c r="H135" s="2">
        <v>124846.11</v>
      </c>
      <c r="I135">
        <v>0.21</v>
      </c>
      <c r="J135" s="2">
        <v>124846.11</v>
      </c>
      <c r="K135">
        <v>747</v>
      </c>
      <c r="L135">
        <v>167.13</v>
      </c>
      <c r="M135" t="s">
        <v>18</v>
      </c>
      <c r="N135" t="s">
        <v>19</v>
      </c>
      <c r="O135" t="s">
        <v>20</v>
      </c>
    </row>
    <row r="136" spans="1:15" x14ac:dyDescent="0.2">
      <c r="A136" t="s">
        <v>186</v>
      </c>
      <c r="B136" s="1">
        <v>45777</v>
      </c>
      <c r="C136" t="s">
        <v>20</v>
      </c>
      <c r="D136" t="s">
        <v>104</v>
      </c>
      <c r="E136" t="s">
        <v>105</v>
      </c>
      <c r="F136" t="s">
        <v>106</v>
      </c>
      <c r="G136" t="s">
        <v>107</v>
      </c>
      <c r="H136" s="2">
        <v>104869.82</v>
      </c>
      <c r="I136">
        <v>0.17</v>
      </c>
      <c r="J136" s="2">
        <v>104869.82</v>
      </c>
      <c r="K136" s="2">
        <v>104870</v>
      </c>
      <c r="L136">
        <v>100</v>
      </c>
      <c r="M136" t="s">
        <v>18</v>
      </c>
      <c r="N136" t="s">
        <v>108</v>
      </c>
      <c r="O136" t="s">
        <v>20</v>
      </c>
    </row>
    <row r="137" spans="1:15" x14ac:dyDescent="0.2">
      <c r="A137" t="s">
        <v>186</v>
      </c>
      <c r="B137" s="1">
        <v>45777</v>
      </c>
      <c r="C137" t="s">
        <v>53</v>
      </c>
      <c r="D137" t="s">
        <v>124</v>
      </c>
      <c r="E137" t="s">
        <v>105</v>
      </c>
      <c r="F137" t="s">
        <v>106</v>
      </c>
      <c r="G137" t="s">
        <v>107</v>
      </c>
      <c r="H137" s="2">
        <v>26813.96</v>
      </c>
      <c r="I137">
        <v>0.04</v>
      </c>
      <c r="J137" s="2">
        <v>26813.96</v>
      </c>
      <c r="K137" s="2">
        <v>38116046</v>
      </c>
      <c r="L137">
        <v>7.0000000000000007E-2</v>
      </c>
      <c r="M137" t="s">
        <v>51</v>
      </c>
      <c r="N137" t="s">
        <v>108</v>
      </c>
      <c r="O137" t="s">
        <v>53</v>
      </c>
    </row>
    <row r="138" spans="1:15" x14ac:dyDescent="0.2">
      <c r="A138" t="s">
        <v>186</v>
      </c>
      <c r="B138" s="1">
        <v>45777</v>
      </c>
      <c r="C138" t="s">
        <v>75</v>
      </c>
      <c r="D138" t="s">
        <v>114</v>
      </c>
      <c r="E138" t="s">
        <v>105</v>
      </c>
      <c r="F138" t="s">
        <v>106</v>
      </c>
      <c r="G138" t="s">
        <v>107</v>
      </c>
      <c r="H138" s="2">
        <v>19146.599999999999</v>
      </c>
      <c r="I138">
        <v>0.03</v>
      </c>
      <c r="J138" s="2">
        <v>19146.599999999999</v>
      </c>
      <c r="K138" s="2">
        <v>2731071</v>
      </c>
      <c r="L138">
        <v>0.7</v>
      </c>
      <c r="M138" t="s">
        <v>73</v>
      </c>
      <c r="N138" t="s">
        <v>108</v>
      </c>
      <c r="O138" t="s">
        <v>75</v>
      </c>
    </row>
    <row r="139" spans="1:15" x14ac:dyDescent="0.2">
      <c r="A139" t="s">
        <v>186</v>
      </c>
      <c r="B139" s="1">
        <v>45777</v>
      </c>
      <c r="C139" t="s">
        <v>35</v>
      </c>
      <c r="D139" t="s">
        <v>113</v>
      </c>
      <c r="E139" t="s">
        <v>105</v>
      </c>
      <c r="F139" t="s">
        <v>106</v>
      </c>
      <c r="G139" t="s">
        <v>107</v>
      </c>
      <c r="H139" s="2">
        <v>17820.150000000001</v>
      </c>
      <c r="I139">
        <v>0.03</v>
      </c>
      <c r="J139" s="2">
        <v>17820.150000000001</v>
      </c>
      <c r="K139" s="2">
        <v>569942</v>
      </c>
      <c r="L139">
        <v>3.13</v>
      </c>
      <c r="M139" t="s">
        <v>33</v>
      </c>
      <c r="N139" t="s">
        <v>108</v>
      </c>
      <c r="O139" t="s">
        <v>35</v>
      </c>
    </row>
    <row r="140" spans="1:15" x14ac:dyDescent="0.2">
      <c r="A140" t="s">
        <v>186</v>
      </c>
      <c r="B140" s="1">
        <v>45777</v>
      </c>
      <c r="C140" t="s">
        <v>111</v>
      </c>
      <c r="D140" t="s">
        <v>112</v>
      </c>
      <c r="E140" t="s">
        <v>15</v>
      </c>
      <c r="F140" t="s">
        <v>16</v>
      </c>
      <c r="G140" t="s">
        <v>17</v>
      </c>
      <c r="H140" s="2">
        <v>14915.5</v>
      </c>
      <c r="I140">
        <v>0.02</v>
      </c>
      <c r="J140" s="2">
        <v>14915.5</v>
      </c>
      <c r="K140" s="2">
        <v>2594</v>
      </c>
      <c r="L140">
        <v>5.75</v>
      </c>
      <c r="M140" t="s">
        <v>18</v>
      </c>
      <c r="N140" t="s">
        <v>31</v>
      </c>
      <c r="O140" t="s">
        <v>20</v>
      </c>
    </row>
    <row r="141" spans="1:15" x14ac:dyDescent="0.2">
      <c r="A141" t="s">
        <v>186</v>
      </c>
      <c r="B141" s="1">
        <v>45777</v>
      </c>
      <c r="C141">
        <v>2388</v>
      </c>
      <c r="D141" t="s">
        <v>118</v>
      </c>
      <c r="E141" t="s">
        <v>15</v>
      </c>
      <c r="F141" t="s">
        <v>16</v>
      </c>
      <c r="G141" t="s">
        <v>17</v>
      </c>
      <c r="H141" s="2">
        <v>14351.3</v>
      </c>
      <c r="I141">
        <v>0.02</v>
      </c>
      <c r="J141" s="2">
        <v>14351.3</v>
      </c>
      <c r="K141" s="2">
        <v>6331</v>
      </c>
      <c r="L141">
        <v>2.27</v>
      </c>
      <c r="M141" t="s">
        <v>33</v>
      </c>
      <c r="N141" t="s">
        <v>34</v>
      </c>
      <c r="O141" t="s">
        <v>35</v>
      </c>
    </row>
    <row r="142" spans="1:15" x14ac:dyDescent="0.2">
      <c r="A142" t="s">
        <v>186</v>
      </c>
      <c r="B142" s="1">
        <v>45777</v>
      </c>
      <c r="C142" t="s">
        <v>115</v>
      </c>
      <c r="D142" t="s">
        <v>116</v>
      </c>
      <c r="E142" t="s">
        <v>105</v>
      </c>
      <c r="F142" t="s">
        <v>106</v>
      </c>
      <c r="G142" t="s">
        <v>117</v>
      </c>
      <c r="H142" s="2">
        <v>14000</v>
      </c>
      <c r="I142">
        <v>0.02</v>
      </c>
      <c r="J142" s="2">
        <v>14000</v>
      </c>
      <c r="K142" s="2">
        <v>14000</v>
      </c>
      <c r="L142">
        <v>100</v>
      </c>
      <c r="M142" t="s">
        <v>18</v>
      </c>
      <c r="N142" t="s">
        <v>108</v>
      </c>
      <c r="O142" t="s">
        <v>20</v>
      </c>
    </row>
    <row r="143" spans="1:15" x14ac:dyDescent="0.2">
      <c r="A143" t="s">
        <v>186</v>
      </c>
      <c r="B143" s="1">
        <v>45777</v>
      </c>
      <c r="C143" t="s">
        <v>40</v>
      </c>
      <c r="D143" t="s">
        <v>125</v>
      </c>
      <c r="E143" t="s">
        <v>105</v>
      </c>
      <c r="F143" t="s">
        <v>106</v>
      </c>
      <c r="G143" t="s">
        <v>107</v>
      </c>
      <c r="H143" s="2">
        <v>11301.45</v>
      </c>
      <c r="I143">
        <v>0.02</v>
      </c>
      <c r="J143" s="2">
        <v>11301.45</v>
      </c>
      <c r="K143" s="2">
        <v>9942</v>
      </c>
      <c r="L143">
        <v>113.68</v>
      </c>
      <c r="M143" t="s">
        <v>126</v>
      </c>
      <c r="N143" t="s">
        <v>108</v>
      </c>
      <c r="O143" t="s">
        <v>40</v>
      </c>
    </row>
    <row r="144" spans="1:15" x14ac:dyDescent="0.2">
      <c r="A144" t="s">
        <v>186</v>
      </c>
      <c r="B144" s="1">
        <v>45777</v>
      </c>
      <c r="C144" t="s">
        <v>119</v>
      </c>
      <c r="D144" t="s">
        <v>120</v>
      </c>
      <c r="E144" t="s">
        <v>121</v>
      </c>
      <c r="F144" t="s">
        <v>106</v>
      </c>
      <c r="G144" t="s">
        <v>122</v>
      </c>
      <c r="H144" s="2">
        <v>10142.81</v>
      </c>
      <c r="I144">
        <v>0.02</v>
      </c>
      <c r="J144" s="2">
        <v>10142.81</v>
      </c>
      <c r="K144" s="2">
        <v>10143</v>
      </c>
      <c r="L144">
        <v>1</v>
      </c>
      <c r="M144" t="s">
        <v>123</v>
      </c>
      <c r="N144" t="s">
        <v>108</v>
      </c>
      <c r="O144" t="s">
        <v>20</v>
      </c>
    </row>
    <row r="145" spans="1:15" x14ac:dyDescent="0.2">
      <c r="A145" t="s">
        <v>186</v>
      </c>
      <c r="B145" s="1">
        <v>45777</v>
      </c>
      <c r="C145" t="s">
        <v>103</v>
      </c>
      <c r="D145" t="s">
        <v>127</v>
      </c>
      <c r="E145" t="s">
        <v>105</v>
      </c>
      <c r="F145" t="s">
        <v>106</v>
      </c>
      <c r="G145" t="s">
        <v>107</v>
      </c>
      <c r="H145" s="2">
        <v>1918.12</v>
      </c>
      <c r="I145">
        <v>0</v>
      </c>
      <c r="J145" s="2">
        <v>1918.12</v>
      </c>
      <c r="K145" s="2">
        <v>14874</v>
      </c>
      <c r="L145">
        <v>12.9</v>
      </c>
      <c r="M145" t="s">
        <v>128</v>
      </c>
      <c r="N145" t="s">
        <v>108</v>
      </c>
      <c r="O145" t="s">
        <v>103</v>
      </c>
    </row>
    <row r="146" spans="1:15" x14ac:dyDescent="0.2">
      <c r="A146" t="s">
        <v>186</v>
      </c>
      <c r="B146" s="1">
        <v>45777</v>
      </c>
      <c r="C146" t="s">
        <v>129</v>
      </c>
      <c r="D146" t="s">
        <v>130</v>
      </c>
      <c r="E146" t="s">
        <v>131</v>
      </c>
      <c r="F146" t="s">
        <v>106</v>
      </c>
      <c r="G146" t="s">
        <v>132</v>
      </c>
      <c r="H146">
        <v>0</v>
      </c>
      <c r="I146">
        <v>0</v>
      </c>
      <c r="J146" s="2">
        <v>157268</v>
      </c>
      <c r="K146">
        <v>4</v>
      </c>
      <c r="L146" s="2">
        <v>19658.5</v>
      </c>
      <c r="M146" t="s">
        <v>108</v>
      </c>
      <c r="N146" t="s">
        <v>133</v>
      </c>
      <c r="O146" t="s">
        <v>20</v>
      </c>
    </row>
    <row r="147" spans="1:15" x14ac:dyDescent="0.2">
      <c r="A147" t="s">
        <v>186</v>
      </c>
      <c r="B147" s="1">
        <v>45806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 s="2">
        <v>4366457.04</v>
      </c>
      <c r="I147">
        <v>6.52</v>
      </c>
      <c r="J147" s="2">
        <v>4366457.04</v>
      </c>
      <c r="K147" s="12">
        <v>35697</v>
      </c>
      <c r="L147">
        <v>122.32</v>
      </c>
      <c r="M147" t="s">
        <v>18</v>
      </c>
      <c r="N147" t="s">
        <v>19</v>
      </c>
      <c r="O147" t="s">
        <v>20</v>
      </c>
    </row>
    <row r="148" spans="1:15" x14ac:dyDescent="0.2">
      <c r="A148" t="s">
        <v>186</v>
      </c>
      <c r="B148" s="1">
        <v>45806</v>
      </c>
      <c r="C148" t="s">
        <v>21</v>
      </c>
      <c r="D148" t="s">
        <v>22</v>
      </c>
      <c r="E148" t="s">
        <v>15</v>
      </c>
      <c r="F148" t="s">
        <v>16</v>
      </c>
      <c r="G148" t="s">
        <v>17</v>
      </c>
      <c r="H148" s="2">
        <v>3593980.41</v>
      </c>
      <c r="I148">
        <v>5.36</v>
      </c>
      <c r="J148" s="2">
        <v>3593980.41</v>
      </c>
      <c r="K148" s="2">
        <v>14853</v>
      </c>
      <c r="L148">
        <v>241.97</v>
      </c>
      <c r="M148" t="s">
        <v>18</v>
      </c>
      <c r="N148" t="s">
        <v>19</v>
      </c>
      <c r="O148" t="s">
        <v>20</v>
      </c>
    </row>
    <row r="149" spans="1:15" x14ac:dyDescent="0.2">
      <c r="A149" t="s">
        <v>186</v>
      </c>
      <c r="B149" s="1">
        <v>45806</v>
      </c>
      <c r="C149" t="s">
        <v>23</v>
      </c>
      <c r="D149" t="s">
        <v>24</v>
      </c>
      <c r="E149" t="s">
        <v>15</v>
      </c>
      <c r="F149" t="s">
        <v>16</v>
      </c>
      <c r="G149" t="s">
        <v>17</v>
      </c>
      <c r="H149" s="2">
        <v>3441934.72</v>
      </c>
      <c r="I149">
        <v>5.14</v>
      </c>
      <c r="J149" s="2">
        <v>3441934.72</v>
      </c>
      <c r="K149" s="2">
        <v>7504</v>
      </c>
      <c r="L149">
        <v>458.68</v>
      </c>
      <c r="M149" t="s">
        <v>18</v>
      </c>
      <c r="N149" t="s">
        <v>19</v>
      </c>
      <c r="O149" t="s">
        <v>20</v>
      </c>
    </row>
    <row r="150" spans="1:15" x14ac:dyDescent="0.2">
      <c r="A150" t="s">
        <v>186</v>
      </c>
      <c r="B150" s="1">
        <v>45806</v>
      </c>
      <c r="C150" t="s">
        <v>25</v>
      </c>
      <c r="D150" t="s">
        <v>26</v>
      </c>
      <c r="E150" t="s">
        <v>15</v>
      </c>
      <c r="F150" t="s">
        <v>16</v>
      </c>
      <c r="G150" t="s">
        <v>17</v>
      </c>
      <c r="H150" s="2">
        <v>3422821.29</v>
      </c>
      <c r="I150">
        <v>5.1100000000000003</v>
      </c>
      <c r="J150" s="2">
        <v>3422821.29</v>
      </c>
      <c r="K150" s="2">
        <v>24591</v>
      </c>
      <c r="L150">
        <v>139.19</v>
      </c>
      <c r="M150" t="s">
        <v>18</v>
      </c>
      <c r="N150" t="s">
        <v>19</v>
      </c>
      <c r="O150" t="s">
        <v>20</v>
      </c>
    </row>
    <row r="151" spans="1:15" x14ac:dyDescent="0.2">
      <c r="A151" t="s">
        <v>186</v>
      </c>
      <c r="B151" s="1">
        <v>45806</v>
      </c>
      <c r="C151" t="s">
        <v>27</v>
      </c>
      <c r="D151" t="s">
        <v>28</v>
      </c>
      <c r="E151" t="s">
        <v>15</v>
      </c>
      <c r="F151" t="s">
        <v>16</v>
      </c>
      <c r="G151" t="s">
        <v>17</v>
      </c>
      <c r="H151" s="2">
        <v>3273574.86</v>
      </c>
      <c r="I151">
        <v>4.8899999999999997</v>
      </c>
      <c r="J151" s="2">
        <v>3273574.86</v>
      </c>
      <c r="K151" s="2">
        <v>28962</v>
      </c>
      <c r="L151">
        <v>113.03</v>
      </c>
      <c r="M151" t="s">
        <v>18</v>
      </c>
      <c r="N151" t="s">
        <v>19</v>
      </c>
      <c r="O151" t="s">
        <v>20</v>
      </c>
    </row>
    <row r="152" spans="1:15" x14ac:dyDescent="0.2">
      <c r="A152" t="s">
        <v>186</v>
      </c>
      <c r="B152" s="1">
        <v>45806</v>
      </c>
      <c r="C152" t="s">
        <v>29</v>
      </c>
      <c r="D152" t="s">
        <v>30</v>
      </c>
      <c r="E152" t="s">
        <v>15</v>
      </c>
      <c r="F152" t="s">
        <v>16</v>
      </c>
      <c r="G152" t="s">
        <v>17</v>
      </c>
      <c r="H152" s="2">
        <v>3135499.2</v>
      </c>
      <c r="I152">
        <v>4.68</v>
      </c>
      <c r="J152" s="2">
        <v>3135499.2</v>
      </c>
      <c r="K152" s="2">
        <v>19248</v>
      </c>
      <c r="L152">
        <v>162.9</v>
      </c>
      <c r="M152" t="s">
        <v>18</v>
      </c>
      <c r="N152" t="s">
        <v>31</v>
      </c>
      <c r="O152" t="s">
        <v>20</v>
      </c>
    </row>
    <row r="153" spans="1:15" x14ac:dyDescent="0.2">
      <c r="A153" t="s">
        <v>186</v>
      </c>
      <c r="B153" s="1">
        <v>45806</v>
      </c>
      <c r="C153">
        <v>2330</v>
      </c>
      <c r="D153" t="s">
        <v>32</v>
      </c>
      <c r="E153" t="s">
        <v>15</v>
      </c>
      <c r="F153" t="s">
        <v>16</v>
      </c>
      <c r="G153" t="s">
        <v>17</v>
      </c>
      <c r="H153" s="2">
        <v>3125595.94</v>
      </c>
      <c r="I153">
        <v>4.67</v>
      </c>
      <c r="J153" s="2">
        <v>3125595.94</v>
      </c>
      <c r="K153" s="2">
        <v>96866</v>
      </c>
      <c r="L153">
        <v>32.270000000000003</v>
      </c>
      <c r="M153" t="s">
        <v>33</v>
      </c>
      <c r="N153" t="s">
        <v>34</v>
      </c>
      <c r="O153" t="s">
        <v>35</v>
      </c>
    </row>
    <row r="154" spans="1:15" x14ac:dyDescent="0.2">
      <c r="A154" t="s">
        <v>186</v>
      </c>
      <c r="B154" s="1">
        <v>45806</v>
      </c>
      <c r="C154" t="s">
        <v>36</v>
      </c>
      <c r="D154" t="s">
        <v>37</v>
      </c>
      <c r="E154" t="s">
        <v>15</v>
      </c>
      <c r="F154" t="s">
        <v>16</v>
      </c>
      <c r="G154" t="s">
        <v>17</v>
      </c>
      <c r="H154" s="2">
        <v>3078156.28</v>
      </c>
      <c r="I154">
        <v>4.59</v>
      </c>
      <c r="J154" s="2">
        <v>3078156.28</v>
      </c>
      <c r="K154" s="2">
        <v>4075</v>
      </c>
      <c r="L154">
        <v>755.37</v>
      </c>
      <c r="M154" t="s">
        <v>38</v>
      </c>
      <c r="N154" t="s">
        <v>39</v>
      </c>
      <c r="O154" t="s">
        <v>40</v>
      </c>
    </row>
    <row r="155" spans="1:15" x14ac:dyDescent="0.2">
      <c r="A155" t="s">
        <v>186</v>
      </c>
      <c r="B155" s="1">
        <v>45806</v>
      </c>
      <c r="C155" t="s">
        <v>41</v>
      </c>
      <c r="D155" t="s">
        <v>42</v>
      </c>
      <c r="E155" t="s">
        <v>15</v>
      </c>
      <c r="F155" t="s">
        <v>43</v>
      </c>
      <c r="G155" t="s">
        <v>17</v>
      </c>
      <c r="H155" s="2">
        <v>3015356.3</v>
      </c>
      <c r="I155">
        <v>4.5</v>
      </c>
      <c r="J155" s="2">
        <v>3015356.3</v>
      </c>
      <c r="K155" s="2">
        <v>14659</v>
      </c>
      <c r="L155">
        <v>205.7</v>
      </c>
      <c r="M155" t="s">
        <v>18</v>
      </c>
      <c r="N155" t="s">
        <v>19</v>
      </c>
      <c r="O155" t="s">
        <v>20</v>
      </c>
    </row>
    <row r="156" spans="1:15" x14ac:dyDescent="0.2">
      <c r="A156" t="s">
        <v>186</v>
      </c>
      <c r="B156" s="1">
        <v>45806</v>
      </c>
      <c r="C156" t="s">
        <v>44</v>
      </c>
      <c r="D156" t="s">
        <v>45</v>
      </c>
      <c r="E156" t="s">
        <v>15</v>
      </c>
      <c r="F156" t="s">
        <v>16</v>
      </c>
      <c r="G156" t="s">
        <v>17</v>
      </c>
      <c r="H156" s="2">
        <v>3003197.6</v>
      </c>
      <c r="I156">
        <v>4.4800000000000004</v>
      </c>
      <c r="J156" s="2">
        <v>3003197.6</v>
      </c>
      <c r="K156" s="2">
        <v>47632</v>
      </c>
      <c r="L156">
        <v>63.05</v>
      </c>
      <c r="M156" t="s">
        <v>18</v>
      </c>
      <c r="N156" t="s">
        <v>19</v>
      </c>
      <c r="O156" t="s">
        <v>20</v>
      </c>
    </row>
    <row r="157" spans="1:15" x14ac:dyDescent="0.2">
      <c r="A157" t="s">
        <v>186</v>
      </c>
      <c r="B157" s="1">
        <v>45806</v>
      </c>
      <c r="C157" t="s">
        <v>46</v>
      </c>
      <c r="D157" t="s">
        <v>47</v>
      </c>
      <c r="E157" t="s">
        <v>15</v>
      </c>
      <c r="F157" t="s">
        <v>16</v>
      </c>
      <c r="G157" t="s">
        <v>17</v>
      </c>
      <c r="H157" s="2">
        <v>2991232.47</v>
      </c>
      <c r="I157">
        <v>4.46</v>
      </c>
      <c r="J157" s="2">
        <v>2991232.47</v>
      </c>
      <c r="K157" s="2">
        <v>11563</v>
      </c>
      <c r="L157">
        <v>258.69</v>
      </c>
      <c r="M157" t="s">
        <v>18</v>
      </c>
      <c r="N157" t="s">
        <v>31</v>
      </c>
      <c r="O157" t="s">
        <v>20</v>
      </c>
    </row>
    <row r="158" spans="1:15" x14ac:dyDescent="0.2">
      <c r="A158" t="s">
        <v>186</v>
      </c>
      <c r="B158" s="1">
        <v>45806</v>
      </c>
      <c r="C158" t="s">
        <v>48</v>
      </c>
      <c r="D158" t="s">
        <v>49</v>
      </c>
      <c r="E158" t="s">
        <v>15</v>
      </c>
      <c r="F158" t="s">
        <v>16</v>
      </c>
      <c r="G158" t="s">
        <v>17</v>
      </c>
      <c r="H158" s="2">
        <v>2774848.04</v>
      </c>
      <c r="I158">
        <v>4.1399999999999997</v>
      </c>
      <c r="J158" s="2">
        <v>2774848.04</v>
      </c>
      <c r="K158" s="2">
        <v>18706</v>
      </c>
      <c r="L158">
        <v>148.34</v>
      </c>
      <c r="M158" t="s">
        <v>18</v>
      </c>
      <c r="N158" t="s">
        <v>19</v>
      </c>
      <c r="O158" t="s">
        <v>20</v>
      </c>
    </row>
    <row r="159" spans="1:15" x14ac:dyDescent="0.2">
      <c r="A159" t="s">
        <v>186</v>
      </c>
      <c r="B159" s="1">
        <v>45806</v>
      </c>
      <c r="C159">
        <v>5930</v>
      </c>
      <c r="D159" t="s">
        <v>50</v>
      </c>
      <c r="E159" t="s">
        <v>15</v>
      </c>
      <c r="F159" t="s">
        <v>16</v>
      </c>
      <c r="G159" t="s">
        <v>17</v>
      </c>
      <c r="H159" s="2">
        <v>2719418.2</v>
      </c>
      <c r="I159">
        <v>4.0599999999999996</v>
      </c>
      <c r="J159" s="2">
        <v>2719418.2</v>
      </c>
      <c r="K159" s="2">
        <v>66713</v>
      </c>
      <c r="L159">
        <v>40.76</v>
      </c>
      <c r="M159" t="s">
        <v>51</v>
      </c>
      <c r="N159" t="s">
        <v>52</v>
      </c>
      <c r="O159" t="s">
        <v>53</v>
      </c>
    </row>
    <row r="160" spans="1:15" x14ac:dyDescent="0.2">
      <c r="A160" t="s">
        <v>186</v>
      </c>
      <c r="B160" s="1">
        <v>45806</v>
      </c>
      <c r="C160" t="s">
        <v>54</v>
      </c>
      <c r="D160" t="s">
        <v>55</v>
      </c>
      <c r="E160" t="s">
        <v>15</v>
      </c>
      <c r="F160" t="s">
        <v>16</v>
      </c>
      <c r="G160" t="s">
        <v>17</v>
      </c>
      <c r="H160" s="2">
        <v>2710322.25</v>
      </c>
      <c r="I160">
        <v>4.05</v>
      </c>
      <c r="J160" s="2">
        <v>2710322.25</v>
      </c>
      <c r="K160" s="2">
        <v>13555</v>
      </c>
      <c r="L160">
        <v>199.95</v>
      </c>
      <c r="M160" t="s">
        <v>18</v>
      </c>
      <c r="N160" t="s">
        <v>19</v>
      </c>
      <c r="O160" t="s">
        <v>20</v>
      </c>
    </row>
    <row r="161" spans="1:15" x14ac:dyDescent="0.2">
      <c r="A161" t="s">
        <v>186</v>
      </c>
      <c r="B161" s="1">
        <v>45806</v>
      </c>
      <c r="C161" t="s">
        <v>56</v>
      </c>
      <c r="D161" t="s">
        <v>57</v>
      </c>
      <c r="E161" t="s">
        <v>15</v>
      </c>
      <c r="F161" t="s">
        <v>16</v>
      </c>
      <c r="G161" t="s">
        <v>17</v>
      </c>
      <c r="H161" s="2">
        <v>2201595.36</v>
      </c>
      <c r="I161">
        <v>3.29</v>
      </c>
      <c r="J161" s="2">
        <v>2201595.36</v>
      </c>
      <c r="K161" s="2">
        <v>11848</v>
      </c>
      <c r="L161">
        <v>185.82</v>
      </c>
      <c r="M161" t="s">
        <v>18</v>
      </c>
      <c r="N161" t="s">
        <v>19</v>
      </c>
      <c r="O161" t="s">
        <v>20</v>
      </c>
    </row>
    <row r="162" spans="1:15" x14ac:dyDescent="0.2">
      <c r="A162" t="s">
        <v>186</v>
      </c>
      <c r="B162" s="1">
        <v>45806</v>
      </c>
      <c r="C162" t="s">
        <v>58</v>
      </c>
      <c r="D162" t="s">
        <v>59</v>
      </c>
      <c r="E162" t="s">
        <v>15</v>
      </c>
      <c r="F162" t="s">
        <v>16</v>
      </c>
      <c r="G162" t="s">
        <v>17</v>
      </c>
      <c r="H162" s="2">
        <v>1920705.6</v>
      </c>
      <c r="I162">
        <v>2.87</v>
      </c>
      <c r="J162" s="2">
        <v>1920705.6</v>
      </c>
      <c r="K162" s="2">
        <v>19842</v>
      </c>
      <c r="L162">
        <v>96.8</v>
      </c>
      <c r="M162" t="s">
        <v>18</v>
      </c>
      <c r="N162" t="s">
        <v>19</v>
      </c>
      <c r="O162" t="s">
        <v>20</v>
      </c>
    </row>
    <row r="163" spans="1:15" x14ac:dyDescent="0.2">
      <c r="A163" t="s">
        <v>186</v>
      </c>
      <c r="B163" s="1">
        <v>45806</v>
      </c>
      <c r="C163" t="s">
        <v>60</v>
      </c>
      <c r="D163" t="s">
        <v>61</v>
      </c>
      <c r="E163" t="s">
        <v>15</v>
      </c>
      <c r="F163" t="s">
        <v>16</v>
      </c>
      <c r="G163" t="s">
        <v>17</v>
      </c>
      <c r="H163" s="2">
        <v>1861397.85</v>
      </c>
      <c r="I163">
        <v>2.78</v>
      </c>
      <c r="J163" s="2">
        <v>1861397.85</v>
      </c>
      <c r="K163" s="2">
        <v>2405</v>
      </c>
      <c r="L163">
        <v>773.97</v>
      </c>
      <c r="M163" t="s">
        <v>18</v>
      </c>
      <c r="N163" t="s">
        <v>19</v>
      </c>
      <c r="O163" t="s">
        <v>20</v>
      </c>
    </row>
    <row r="164" spans="1:15" x14ac:dyDescent="0.2">
      <c r="A164" t="s">
        <v>186</v>
      </c>
      <c r="B164" s="1">
        <v>45806</v>
      </c>
      <c r="C164" t="s">
        <v>62</v>
      </c>
      <c r="D164" t="s">
        <v>63</v>
      </c>
      <c r="E164" t="s">
        <v>15</v>
      </c>
      <c r="F164" t="s">
        <v>16</v>
      </c>
      <c r="G164" t="s">
        <v>17</v>
      </c>
      <c r="H164" s="2">
        <v>1546209</v>
      </c>
      <c r="I164">
        <v>2.31</v>
      </c>
      <c r="J164" s="2">
        <v>1546209</v>
      </c>
      <c r="K164" s="2">
        <v>76356</v>
      </c>
      <c r="L164">
        <v>20.25</v>
      </c>
      <c r="M164" t="s">
        <v>18</v>
      </c>
      <c r="N164" t="s">
        <v>19</v>
      </c>
      <c r="O164" t="s">
        <v>20</v>
      </c>
    </row>
    <row r="165" spans="1:15" x14ac:dyDescent="0.2">
      <c r="A165" t="s">
        <v>186</v>
      </c>
      <c r="B165" s="1">
        <v>45806</v>
      </c>
      <c r="C165" t="s">
        <v>64</v>
      </c>
      <c r="D165" t="s">
        <v>65</v>
      </c>
      <c r="E165" t="s">
        <v>15</v>
      </c>
      <c r="F165" t="s">
        <v>66</v>
      </c>
      <c r="G165" t="s">
        <v>17</v>
      </c>
      <c r="H165" s="2">
        <v>1545903.06</v>
      </c>
      <c r="I165">
        <v>2.31</v>
      </c>
      <c r="J165" s="2">
        <v>1545903.06</v>
      </c>
      <c r="K165" s="2">
        <v>1742</v>
      </c>
      <c r="L165">
        <v>887.43</v>
      </c>
      <c r="M165" t="s">
        <v>18</v>
      </c>
      <c r="N165" t="s">
        <v>19</v>
      </c>
      <c r="O165" t="s">
        <v>20</v>
      </c>
    </row>
    <row r="166" spans="1:15" x14ac:dyDescent="0.2">
      <c r="A166" t="s">
        <v>186</v>
      </c>
      <c r="B166" s="1">
        <v>45806</v>
      </c>
      <c r="C166" t="s">
        <v>67</v>
      </c>
      <c r="D166" t="s">
        <v>68</v>
      </c>
      <c r="E166" t="s">
        <v>15</v>
      </c>
      <c r="F166" t="s">
        <v>69</v>
      </c>
      <c r="G166" t="s">
        <v>17</v>
      </c>
      <c r="H166" s="2">
        <v>1534366.08</v>
      </c>
      <c r="I166">
        <v>2.29</v>
      </c>
      <c r="J166" s="2">
        <v>1534366.08</v>
      </c>
      <c r="K166" s="2">
        <v>8928</v>
      </c>
      <c r="L166">
        <v>171.86</v>
      </c>
      <c r="M166" t="s">
        <v>18</v>
      </c>
      <c r="N166" t="s">
        <v>19</v>
      </c>
      <c r="O166" t="s">
        <v>20</v>
      </c>
    </row>
    <row r="167" spans="1:15" x14ac:dyDescent="0.2">
      <c r="A167" t="s">
        <v>186</v>
      </c>
      <c r="B167" s="1">
        <v>45806</v>
      </c>
      <c r="C167" t="s">
        <v>70</v>
      </c>
      <c r="D167" t="s">
        <v>71</v>
      </c>
      <c r="E167" t="s">
        <v>15</v>
      </c>
      <c r="F167" t="s">
        <v>69</v>
      </c>
      <c r="G167" t="s">
        <v>17</v>
      </c>
      <c r="H167" s="2">
        <v>1458571.68</v>
      </c>
      <c r="I167">
        <v>2.1800000000000002</v>
      </c>
      <c r="J167" s="2">
        <v>1458571.68</v>
      </c>
      <c r="K167" s="2">
        <v>8433</v>
      </c>
      <c r="L167">
        <v>172.96</v>
      </c>
      <c r="M167" t="s">
        <v>18</v>
      </c>
      <c r="N167" t="s">
        <v>19</v>
      </c>
      <c r="O167" t="s">
        <v>20</v>
      </c>
    </row>
    <row r="168" spans="1:15" x14ac:dyDescent="0.2">
      <c r="A168" t="s">
        <v>186</v>
      </c>
      <c r="B168" s="1">
        <v>45806</v>
      </c>
      <c r="C168">
        <v>8035</v>
      </c>
      <c r="D168" t="s">
        <v>72</v>
      </c>
      <c r="E168" t="s">
        <v>15</v>
      </c>
      <c r="F168" t="s">
        <v>16</v>
      </c>
      <c r="G168" t="s">
        <v>17</v>
      </c>
      <c r="H168" s="2">
        <v>1404750.36</v>
      </c>
      <c r="I168">
        <v>2.1</v>
      </c>
      <c r="J168" s="2">
        <v>1404750.36</v>
      </c>
      <c r="K168" s="2">
        <v>8400</v>
      </c>
      <c r="L168">
        <v>167.23</v>
      </c>
      <c r="M168" t="s">
        <v>73</v>
      </c>
      <c r="N168" t="s">
        <v>74</v>
      </c>
      <c r="O168" t="s">
        <v>75</v>
      </c>
    </row>
    <row r="169" spans="1:15" x14ac:dyDescent="0.2">
      <c r="A169" t="s">
        <v>186</v>
      </c>
      <c r="B169" s="1">
        <v>45806</v>
      </c>
      <c r="C169" t="s">
        <v>76</v>
      </c>
      <c r="D169" t="s">
        <v>183</v>
      </c>
      <c r="E169" t="s">
        <v>15</v>
      </c>
      <c r="F169" t="s">
        <v>16</v>
      </c>
      <c r="G169" t="s">
        <v>17</v>
      </c>
      <c r="H169" s="2">
        <v>1213455.3799999999</v>
      </c>
      <c r="I169">
        <v>1.81</v>
      </c>
      <c r="J169" s="2">
        <v>1213455.3799999999</v>
      </c>
      <c r="K169" s="2">
        <v>5998</v>
      </c>
      <c r="L169">
        <v>202.31</v>
      </c>
      <c r="M169" t="s">
        <v>18</v>
      </c>
      <c r="N169" t="s">
        <v>31</v>
      </c>
      <c r="O169" t="s">
        <v>20</v>
      </c>
    </row>
    <row r="170" spans="1:15" x14ac:dyDescent="0.2">
      <c r="A170" t="s">
        <v>186</v>
      </c>
      <c r="B170" s="1">
        <v>45806</v>
      </c>
      <c r="C170">
        <v>2454</v>
      </c>
      <c r="D170" t="s">
        <v>77</v>
      </c>
      <c r="E170" t="s">
        <v>15</v>
      </c>
      <c r="F170" t="s">
        <v>16</v>
      </c>
      <c r="G170" t="s">
        <v>17</v>
      </c>
      <c r="H170" s="2">
        <v>1196240.05</v>
      </c>
      <c r="I170">
        <v>1.79</v>
      </c>
      <c r="J170" s="2">
        <v>1196240.05</v>
      </c>
      <c r="K170" s="2">
        <v>28452</v>
      </c>
      <c r="L170">
        <v>42.04</v>
      </c>
      <c r="M170" t="s">
        <v>33</v>
      </c>
      <c r="N170" t="s">
        <v>34</v>
      </c>
      <c r="O170" t="s">
        <v>35</v>
      </c>
    </row>
    <row r="171" spans="1:15" x14ac:dyDescent="0.2">
      <c r="A171" t="s">
        <v>186</v>
      </c>
      <c r="B171" s="1">
        <v>45806</v>
      </c>
      <c r="C171">
        <v>2317</v>
      </c>
      <c r="D171" t="s">
        <v>78</v>
      </c>
      <c r="E171" t="s">
        <v>15</v>
      </c>
      <c r="F171" t="s">
        <v>16</v>
      </c>
      <c r="G171" t="s">
        <v>17</v>
      </c>
      <c r="H171" s="2">
        <v>1130679.21</v>
      </c>
      <c r="I171">
        <v>1.69</v>
      </c>
      <c r="J171" s="2">
        <v>1130679.21</v>
      </c>
      <c r="K171" s="2">
        <v>217210</v>
      </c>
      <c r="L171">
        <v>5.21</v>
      </c>
      <c r="M171" t="s">
        <v>33</v>
      </c>
      <c r="N171" t="s">
        <v>34</v>
      </c>
      <c r="O171" t="s">
        <v>35</v>
      </c>
    </row>
    <row r="172" spans="1:15" x14ac:dyDescent="0.2">
      <c r="A172" t="s">
        <v>186</v>
      </c>
      <c r="B172" s="1">
        <v>45806</v>
      </c>
      <c r="C172" t="s">
        <v>79</v>
      </c>
      <c r="D172" t="s">
        <v>80</v>
      </c>
      <c r="E172" t="s">
        <v>15</v>
      </c>
      <c r="F172" t="s">
        <v>16</v>
      </c>
      <c r="G172" t="s">
        <v>17</v>
      </c>
      <c r="H172" s="2">
        <v>987815</v>
      </c>
      <c r="I172">
        <v>1.47</v>
      </c>
      <c r="J172" s="2">
        <v>987815</v>
      </c>
      <c r="K172" s="2">
        <v>15500</v>
      </c>
      <c r="L172">
        <v>63.73</v>
      </c>
      <c r="M172" t="s">
        <v>18</v>
      </c>
      <c r="N172" t="s">
        <v>19</v>
      </c>
      <c r="O172" t="s">
        <v>20</v>
      </c>
    </row>
    <row r="173" spans="1:15" x14ac:dyDescent="0.2">
      <c r="A173" t="s">
        <v>186</v>
      </c>
      <c r="B173" s="1">
        <v>45806</v>
      </c>
      <c r="C173" t="s">
        <v>81</v>
      </c>
      <c r="D173" t="s">
        <v>82</v>
      </c>
      <c r="E173" t="s">
        <v>15</v>
      </c>
      <c r="F173" t="s">
        <v>16</v>
      </c>
      <c r="G173" t="s">
        <v>17</v>
      </c>
      <c r="H173" s="2">
        <v>653258.87</v>
      </c>
      <c r="I173">
        <v>0.98</v>
      </c>
      <c r="J173" s="2">
        <v>653258.87</v>
      </c>
      <c r="K173" s="2">
        <v>5749</v>
      </c>
      <c r="L173">
        <v>113.63</v>
      </c>
      <c r="M173" t="s">
        <v>18</v>
      </c>
      <c r="N173" t="s">
        <v>31</v>
      </c>
      <c r="O173" t="s">
        <v>20</v>
      </c>
    </row>
    <row r="174" spans="1:15" x14ac:dyDescent="0.2">
      <c r="A174" t="s">
        <v>186</v>
      </c>
      <c r="B174" s="1">
        <v>45806</v>
      </c>
      <c r="C174" t="s">
        <v>83</v>
      </c>
      <c r="D174" t="s">
        <v>84</v>
      </c>
      <c r="E174" t="s">
        <v>15</v>
      </c>
      <c r="F174" t="s">
        <v>16</v>
      </c>
      <c r="G174" t="s">
        <v>17</v>
      </c>
      <c r="H174" s="2">
        <v>557856</v>
      </c>
      <c r="I174">
        <v>0.83</v>
      </c>
      <c r="J174" s="2">
        <v>557856</v>
      </c>
      <c r="K174" s="2">
        <v>9600</v>
      </c>
      <c r="L174">
        <v>58.11</v>
      </c>
      <c r="M174" t="s">
        <v>18</v>
      </c>
      <c r="N174" t="s">
        <v>19</v>
      </c>
      <c r="O174" t="s">
        <v>20</v>
      </c>
    </row>
    <row r="175" spans="1:15" x14ac:dyDescent="0.2">
      <c r="A175" t="s">
        <v>186</v>
      </c>
      <c r="B175" s="1">
        <v>45806</v>
      </c>
      <c r="C175" t="s">
        <v>85</v>
      </c>
      <c r="D175" t="s">
        <v>86</v>
      </c>
      <c r="E175" t="s">
        <v>15</v>
      </c>
      <c r="F175" t="s">
        <v>16</v>
      </c>
      <c r="G175" t="s">
        <v>17</v>
      </c>
      <c r="H175" s="2">
        <v>409956.55</v>
      </c>
      <c r="I175">
        <v>0.61</v>
      </c>
      <c r="J175" s="2">
        <v>409956.55</v>
      </c>
      <c r="K175" s="2">
        <v>23227</v>
      </c>
      <c r="L175">
        <v>17.649999999999999</v>
      </c>
      <c r="M175" t="s">
        <v>18</v>
      </c>
      <c r="N175" t="s">
        <v>31</v>
      </c>
      <c r="O175" t="s">
        <v>20</v>
      </c>
    </row>
    <row r="176" spans="1:15" x14ac:dyDescent="0.2">
      <c r="A176" t="s">
        <v>186</v>
      </c>
      <c r="B176" s="1">
        <v>45806</v>
      </c>
      <c r="C176" t="s">
        <v>87</v>
      </c>
      <c r="D176" t="s">
        <v>88</v>
      </c>
      <c r="E176" t="s">
        <v>15</v>
      </c>
      <c r="F176" t="s">
        <v>16</v>
      </c>
      <c r="G176" t="s">
        <v>17</v>
      </c>
      <c r="H176" s="2">
        <v>363505.44</v>
      </c>
      <c r="I176">
        <v>0.54</v>
      </c>
      <c r="J176" s="2">
        <v>363505.44</v>
      </c>
      <c r="K176" s="2">
        <v>3664</v>
      </c>
      <c r="L176">
        <v>99.21</v>
      </c>
      <c r="M176" t="s">
        <v>18</v>
      </c>
      <c r="N176" t="s">
        <v>19</v>
      </c>
      <c r="O176" t="s">
        <v>20</v>
      </c>
    </row>
    <row r="177" spans="1:15" x14ac:dyDescent="0.2">
      <c r="A177" t="s">
        <v>186</v>
      </c>
      <c r="B177" s="1">
        <v>45806</v>
      </c>
      <c r="C177" t="s">
        <v>89</v>
      </c>
      <c r="D177" t="s">
        <v>90</v>
      </c>
      <c r="E177" t="s">
        <v>15</v>
      </c>
      <c r="F177" t="s">
        <v>16</v>
      </c>
      <c r="G177" t="s">
        <v>17</v>
      </c>
      <c r="H177" s="2">
        <v>359984.1</v>
      </c>
      <c r="I177">
        <v>0.54</v>
      </c>
      <c r="J177" s="2">
        <v>359984.1</v>
      </c>
      <c r="K177" s="2">
        <v>4746</v>
      </c>
      <c r="L177">
        <v>75.849999999999994</v>
      </c>
      <c r="M177" t="s">
        <v>18</v>
      </c>
      <c r="N177" t="s">
        <v>19</v>
      </c>
      <c r="O177" t="s">
        <v>20</v>
      </c>
    </row>
    <row r="178" spans="1:15" x14ac:dyDescent="0.2">
      <c r="A178" t="s">
        <v>186</v>
      </c>
      <c r="B178" s="1">
        <v>45806</v>
      </c>
      <c r="C178">
        <v>5935</v>
      </c>
      <c r="D178" t="s">
        <v>91</v>
      </c>
      <c r="E178" t="s">
        <v>15</v>
      </c>
      <c r="F178" t="s">
        <v>16</v>
      </c>
      <c r="G178" t="s">
        <v>17</v>
      </c>
      <c r="H178" s="2">
        <v>356993.93</v>
      </c>
      <c r="I178">
        <v>0.53</v>
      </c>
      <c r="J178" s="2">
        <v>356993.93</v>
      </c>
      <c r="K178" s="2">
        <v>10646</v>
      </c>
      <c r="L178">
        <v>33.53</v>
      </c>
      <c r="M178" t="s">
        <v>51</v>
      </c>
      <c r="N178" t="s">
        <v>52</v>
      </c>
      <c r="O178" t="s">
        <v>53</v>
      </c>
    </row>
    <row r="179" spans="1:15" x14ac:dyDescent="0.2">
      <c r="A179" t="s">
        <v>186</v>
      </c>
      <c r="B179" s="1">
        <v>45806</v>
      </c>
      <c r="C179" t="s">
        <v>92</v>
      </c>
      <c r="D179" t="s">
        <v>93</v>
      </c>
      <c r="E179" t="s">
        <v>15</v>
      </c>
      <c r="F179" t="s">
        <v>16</v>
      </c>
      <c r="G179" t="s">
        <v>17</v>
      </c>
      <c r="H179" s="2">
        <v>314544.96000000002</v>
      </c>
      <c r="I179">
        <v>0.47</v>
      </c>
      <c r="J179" s="2">
        <v>314544.96000000002</v>
      </c>
      <c r="K179" s="2">
        <v>5864</v>
      </c>
      <c r="L179">
        <v>53.64</v>
      </c>
      <c r="M179" t="s">
        <v>18</v>
      </c>
      <c r="N179" t="s">
        <v>31</v>
      </c>
      <c r="O179" t="s">
        <v>20</v>
      </c>
    </row>
    <row r="180" spans="1:15" x14ac:dyDescent="0.2">
      <c r="A180" t="s">
        <v>186</v>
      </c>
      <c r="B180" s="1">
        <v>45806</v>
      </c>
      <c r="C180" t="s">
        <v>94</v>
      </c>
      <c r="D180" t="s">
        <v>95</v>
      </c>
      <c r="E180" t="s">
        <v>15</v>
      </c>
      <c r="F180" t="s">
        <v>16</v>
      </c>
      <c r="G180" t="s">
        <v>17</v>
      </c>
      <c r="H180" s="2">
        <v>269972.89</v>
      </c>
      <c r="I180">
        <v>0.4</v>
      </c>
      <c r="J180" s="2">
        <v>269972.89</v>
      </c>
      <c r="K180">
        <v>923</v>
      </c>
      <c r="L180">
        <v>292.5</v>
      </c>
      <c r="M180" t="s">
        <v>18</v>
      </c>
      <c r="N180" t="s">
        <v>19</v>
      </c>
      <c r="O180" t="s">
        <v>20</v>
      </c>
    </row>
    <row r="181" spans="1:15" x14ac:dyDescent="0.2">
      <c r="A181" t="s">
        <v>186</v>
      </c>
      <c r="B181" s="1">
        <v>45806</v>
      </c>
      <c r="C181" t="s">
        <v>96</v>
      </c>
      <c r="D181" t="s">
        <v>97</v>
      </c>
      <c r="E181" t="s">
        <v>15</v>
      </c>
      <c r="F181" t="s">
        <v>16</v>
      </c>
      <c r="G181" t="s">
        <v>17</v>
      </c>
      <c r="H181" s="2">
        <v>250333.92</v>
      </c>
      <c r="I181">
        <v>0.37</v>
      </c>
      <c r="J181" s="2">
        <v>250333.92</v>
      </c>
      <c r="K181" s="2">
        <v>1322</v>
      </c>
      <c r="L181">
        <v>189.36</v>
      </c>
      <c r="M181" t="s">
        <v>18</v>
      </c>
      <c r="N181" t="s">
        <v>19</v>
      </c>
      <c r="O181" t="s">
        <v>20</v>
      </c>
    </row>
    <row r="182" spans="1:15" x14ac:dyDescent="0.2">
      <c r="A182" t="s">
        <v>186</v>
      </c>
      <c r="B182" s="1">
        <v>45806</v>
      </c>
      <c r="C182" t="s">
        <v>98</v>
      </c>
      <c r="D182" t="s">
        <v>99</v>
      </c>
      <c r="E182" t="s">
        <v>15</v>
      </c>
      <c r="F182" t="s">
        <v>16</v>
      </c>
      <c r="G182" t="s">
        <v>17</v>
      </c>
      <c r="H182" s="2">
        <v>211745.5</v>
      </c>
      <c r="I182">
        <v>0.32</v>
      </c>
      <c r="J182" s="2">
        <v>211745.5</v>
      </c>
      <c r="K182" s="2">
        <v>5890</v>
      </c>
      <c r="L182">
        <v>35.950000000000003</v>
      </c>
      <c r="M182" t="s">
        <v>18</v>
      </c>
      <c r="N182" t="s">
        <v>31</v>
      </c>
      <c r="O182" t="s">
        <v>20</v>
      </c>
    </row>
    <row r="183" spans="1:15" x14ac:dyDescent="0.2">
      <c r="A183" t="s">
        <v>186</v>
      </c>
      <c r="B183" s="1">
        <v>45806</v>
      </c>
      <c r="C183">
        <v>992</v>
      </c>
      <c r="D183" t="s">
        <v>100</v>
      </c>
      <c r="E183" t="s">
        <v>15</v>
      </c>
      <c r="F183" t="s">
        <v>16</v>
      </c>
      <c r="G183" t="s">
        <v>17</v>
      </c>
      <c r="H183" s="2">
        <v>183216.62</v>
      </c>
      <c r="I183">
        <v>0.27</v>
      </c>
      <c r="J183" s="2">
        <v>183216.62</v>
      </c>
      <c r="K183" s="2">
        <v>152000</v>
      </c>
      <c r="L183">
        <v>1.21</v>
      </c>
      <c r="M183" t="s">
        <v>101</v>
      </c>
      <c r="N183" t="s">
        <v>102</v>
      </c>
      <c r="O183" t="s">
        <v>103</v>
      </c>
    </row>
    <row r="184" spans="1:15" x14ac:dyDescent="0.2">
      <c r="A184" t="s">
        <v>186</v>
      </c>
      <c r="B184" s="1">
        <v>45806</v>
      </c>
      <c r="C184" t="s">
        <v>20</v>
      </c>
      <c r="D184" t="s">
        <v>104</v>
      </c>
      <c r="E184" t="s">
        <v>105</v>
      </c>
      <c r="F184" t="s">
        <v>106</v>
      </c>
      <c r="G184" t="s">
        <v>107</v>
      </c>
      <c r="H184" s="2">
        <v>169732.46</v>
      </c>
      <c r="I184">
        <v>0.25</v>
      </c>
      <c r="J184" s="2">
        <v>169732.46</v>
      </c>
      <c r="K184" s="2">
        <v>169732</v>
      </c>
      <c r="L184">
        <v>100</v>
      </c>
      <c r="M184" t="s">
        <v>18</v>
      </c>
      <c r="N184" t="s">
        <v>108</v>
      </c>
      <c r="O184" t="s">
        <v>20</v>
      </c>
    </row>
    <row r="185" spans="1:15" x14ac:dyDescent="0.2">
      <c r="A185" t="s">
        <v>186</v>
      </c>
      <c r="B185" s="1">
        <v>45806</v>
      </c>
      <c r="C185" t="s">
        <v>109</v>
      </c>
      <c r="D185" t="s">
        <v>110</v>
      </c>
      <c r="E185" t="s">
        <v>15</v>
      </c>
      <c r="F185" t="s">
        <v>16</v>
      </c>
      <c r="G185" t="s">
        <v>17</v>
      </c>
      <c r="H185" s="2">
        <v>132495.39000000001</v>
      </c>
      <c r="I185">
        <v>0.2</v>
      </c>
      <c r="J185" s="2">
        <v>132495.39000000001</v>
      </c>
      <c r="K185">
        <v>747</v>
      </c>
      <c r="L185">
        <v>177.37</v>
      </c>
      <c r="M185" t="s">
        <v>18</v>
      </c>
      <c r="N185" t="s">
        <v>19</v>
      </c>
      <c r="O185" t="s">
        <v>20</v>
      </c>
    </row>
    <row r="186" spans="1:15" x14ac:dyDescent="0.2">
      <c r="A186" t="s">
        <v>186</v>
      </c>
      <c r="B186" s="1">
        <v>45806</v>
      </c>
      <c r="C186" t="s">
        <v>111</v>
      </c>
      <c r="D186" t="s">
        <v>112</v>
      </c>
      <c r="E186" t="s">
        <v>15</v>
      </c>
      <c r="F186" t="s">
        <v>16</v>
      </c>
      <c r="G186" t="s">
        <v>17</v>
      </c>
      <c r="H186" s="2">
        <v>19039.96</v>
      </c>
      <c r="I186">
        <v>0.03</v>
      </c>
      <c r="J186" s="2">
        <v>19039.96</v>
      </c>
      <c r="K186" s="2">
        <v>2594</v>
      </c>
      <c r="L186">
        <v>7.34</v>
      </c>
      <c r="M186" t="s">
        <v>18</v>
      </c>
      <c r="N186" t="s">
        <v>31</v>
      </c>
      <c r="O186" t="s">
        <v>20</v>
      </c>
    </row>
    <row r="187" spans="1:15" x14ac:dyDescent="0.2">
      <c r="A187" t="s">
        <v>186</v>
      </c>
      <c r="B187" s="1">
        <v>45806</v>
      </c>
      <c r="C187" t="s">
        <v>35</v>
      </c>
      <c r="D187" t="s">
        <v>113</v>
      </c>
      <c r="E187" t="s">
        <v>105</v>
      </c>
      <c r="F187" t="s">
        <v>106</v>
      </c>
      <c r="G187" t="s">
        <v>107</v>
      </c>
      <c r="H187" s="2">
        <v>19018.04</v>
      </c>
      <c r="I187">
        <v>0.03</v>
      </c>
      <c r="J187" s="2">
        <v>19018.04</v>
      </c>
      <c r="K187" s="2">
        <v>569942</v>
      </c>
      <c r="L187">
        <v>3.34</v>
      </c>
      <c r="M187" t="s">
        <v>33</v>
      </c>
      <c r="N187" t="s">
        <v>108</v>
      </c>
      <c r="O187" t="s">
        <v>35</v>
      </c>
    </row>
    <row r="188" spans="1:15" x14ac:dyDescent="0.2">
      <c r="A188" t="s">
        <v>186</v>
      </c>
      <c r="B188" s="1">
        <v>45806</v>
      </c>
      <c r="C188" t="s">
        <v>75</v>
      </c>
      <c r="D188" t="s">
        <v>114</v>
      </c>
      <c r="E188" t="s">
        <v>105</v>
      </c>
      <c r="F188" t="s">
        <v>106</v>
      </c>
      <c r="G188" t="s">
        <v>107</v>
      </c>
      <c r="H188" s="2">
        <v>18911.919999999998</v>
      </c>
      <c r="I188">
        <v>0.03</v>
      </c>
      <c r="J188" s="2">
        <v>18911.919999999998</v>
      </c>
      <c r="K188" s="2">
        <v>2731071</v>
      </c>
      <c r="L188">
        <v>0.69</v>
      </c>
      <c r="M188" t="s">
        <v>73</v>
      </c>
      <c r="N188" t="s">
        <v>108</v>
      </c>
      <c r="O188" t="s">
        <v>75</v>
      </c>
    </row>
    <row r="189" spans="1:15" x14ac:dyDescent="0.2">
      <c r="A189" t="s">
        <v>186</v>
      </c>
      <c r="B189" s="1">
        <v>45806</v>
      </c>
      <c r="C189" t="s">
        <v>115</v>
      </c>
      <c r="D189" t="s">
        <v>116</v>
      </c>
      <c r="E189" t="s">
        <v>105</v>
      </c>
      <c r="F189" t="s">
        <v>106</v>
      </c>
      <c r="G189" t="s">
        <v>117</v>
      </c>
      <c r="H189" s="2">
        <v>16000</v>
      </c>
      <c r="I189">
        <v>0.02</v>
      </c>
      <c r="J189" s="2">
        <v>16000</v>
      </c>
      <c r="K189" s="2">
        <v>16000</v>
      </c>
      <c r="L189">
        <v>100</v>
      </c>
      <c r="M189" t="s">
        <v>18</v>
      </c>
      <c r="N189" t="s">
        <v>108</v>
      </c>
      <c r="O189" t="s">
        <v>20</v>
      </c>
    </row>
    <row r="190" spans="1:15" x14ac:dyDescent="0.2">
      <c r="A190" t="s">
        <v>186</v>
      </c>
      <c r="B190" s="1">
        <v>45806</v>
      </c>
      <c r="C190">
        <v>2388</v>
      </c>
      <c r="D190" t="s">
        <v>118</v>
      </c>
      <c r="E190" t="s">
        <v>15</v>
      </c>
      <c r="F190" t="s">
        <v>16</v>
      </c>
      <c r="G190" t="s">
        <v>17</v>
      </c>
      <c r="H190" s="2">
        <v>14154.1</v>
      </c>
      <c r="I190">
        <v>0.02</v>
      </c>
      <c r="J190" s="2">
        <v>14154.1</v>
      </c>
      <c r="K190" s="2">
        <v>6331</v>
      </c>
      <c r="L190">
        <v>2.2400000000000002</v>
      </c>
      <c r="M190" t="s">
        <v>33</v>
      </c>
      <c r="N190" t="s">
        <v>34</v>
      </c>
      <c r="O190" t="s">
        <v>35</v>
      </c>
    </row>
    <row r="191" spans="1:15" x14ac:dyDescent="0.2">
      <c r="A191" t="s">
        <v>186</v>
      </c>
      <c r="B191" s="1">
        <v>45806</v>
      </c>
      <c r="C191" t="s">
        <v>119</v>
      </c>
      <c r="D191" t="s">
        <v>120</v>
      </c>
      <c r="E191" t="s">
        <v>121</v>
      </c>
      <c r="F191" t="s">
        <v>106</v>
      </c>
      <c r="G191" t="s">
        <v>122</v>
      </c>
      <c r="H191" s="2">
        <v>10924.19</v>
      </c>
      <c r="I191">
        <v>0.02</v>
      </c>
      <c r="J191" s="2">
        <v>10924.19</v>
      </c>
      <c r="K191" s="2">
        <v>10924</v>
      </c>
      <c r="L191">
        <v>1</v>
      </c>
      <c r="M191" t="s">
        <v>123</v>
      </c>
      <c r="N191" t="s">
        <v>108</v>
      </c>
      <c r="O191" t="s">
        <v>20</v>
      </c>
    </row>
    <row r="192" spans="1:15" x14ac:dyDescent="0.2">
      <c r="A192" t="s">
        <v>186</v>
      </c>
      <c r="B192" s="1">
        <v>45806</v>
      </c>
      <c r="C192" t="s">
        <v>53</v>
      </c>
      <c r="D192" t="s">
        <v>124</v>
      </c>
      <c r="E192" t="s">
        <v>105</v>
      </c>
      <c r="F192" t="s">
        <v>106</v>
      </c>
      <c r="G192" t="s">
        <v>107</v>
      </c>
      <c r="H192" s="2">
        <v>5675.81</v>
      </c>
      <c r="I192">
        <v>0.01</v>
      </c>
      <c r="J192" s="2">
        <v>5675.81</v>
      </c>
      <c r="K192" s="2">
        <v>7811338</v>
      </c>
      <c r="L192">
        <v>7.0000000000000007E-2</v>
      </c>
      <c r="M192" t="s">
        <v>51</v>
      </c>
      <c r="N192" t="s">
        <v>108</v>
      </c>
      <c r="O192" t="s">
        <v>53</v>
      </c>
    </row>
    <row r="193" spans="1:15" x14ac:dyDescent="0.2">
      <c r="A193" t="s">
        <v>186</v>
      </c>
      <c r="B193" s="1">
        <v>45806</v>
      </c>
      <c r="C193" t="s">
        <v>40</v>
      </c>
      <c r="D193" t="s">
        <v>125</v>
      </c>
      <c r="E193" t="s">
        <v>105</v>
      </c>
      <c r="F193" t="s">
        <v>106</v>
      </c>
      <c r="G193" t="s">
        <v>107</v>
      </c>
      <c r="H193" s="2">
        <v>5386.83</v>
      </c>
      <c r="I193">
        <v>0.01</v>
      </c>
      <c r="J193" s="2">
        <v>5386.83</v>
      </c>
      <c r="K193" s="2">
        <v>4746</v>
      </c>
      <c r="L193">
        <v>113.5</v>
      </c>
      <c r="M193" t="s">
        <v>126</v>
      </c>
      <c r="N193" t="s">
        <v>108</v>
      </c>
      <c r="O193" t="s">
        <v>40</v>
      </c>
    </row>
    <row r="194" spans="1:15" x14ac:dyDescent="0.2">
      <c r="A194" t="s">
        <v>186</v>
      </c>
      <c r="B194" s="1">
        <v>45806</v>
      </c>
      <c r="C194" t="s">
        <v>103</v>
      </c>
      <c r="D194" t="s">
        <v>127</v>
      </c>
      <c r="E194" t="s">
        <v>105</v>
      </c>
      <c r="F194" t="s">
        <v>106</v>
      </c>
      <c r="G194" t="s">
        <v>107</v>
      </c>
      <c r="H194" s="2">
        <v>1897.28</v>
      </c>
      <c r="I194">
        <v>0</v>
      </c>
      <c r="J194" s="2">
        <v>1897.28</v>
      </c>
      <c r="K194" s="2">
        <v>14874</v>
      </c>
      <c r="L194">
        <v>12.76</v>
      </c>
      <c r="M194" t="s">
        <v>128</v>
      </c>
      <c r="N194" t="s">
        <v>108</v>
      </c>
      <c r="O194" t="s">
        <v>103</v>
      </c>
    </row>
    <row r="195" spans="1:15" x14ac:dyDescent="0.2">
      <c r="A195" t="s">
        <v>186</v>
      </c>
      <c r="B195" s="1">
        <v>45806</v>
      </c>
      <c r="C195" t="s">
        <v>129</v>
      </c>
      <c r="D195" t="s">
        <v>130</v>
      </c>
      <c r="E195" t="s">
        <v>131</v>
      </c>
      <c r="F195" t="s">
        <v>106</v>
      </c>
      <c r="G195" t="s">
        <v>132</v>
      </c>
      <c r="H195">
        <v>0</v>
      </c>
      <c r="I195">
        <v>0</v>
      </c>
      <c r="J195" s="2">
        <v>214085</v>
      </c>
      <c r="K195">
        <v>5</v>
      </c>
      <c r="L195" s="2">
        <v>21408.5</v>
      </c>
      <c r="M195" t="s">
        <v>108</v>
      </c>
      <c r="N195" t="s">
        <v>133</v>
      </c>
      <c r="O195" t="s">
        <v>20</v>
      </c>
    </row>
    <row r="196" spans="1:15" x14ac:dyDescent="0.2">
      <c r="A196" t="s">
        <v>186</v>
      </c>
      <c r="B196" s="1">
        <v>45807</v>
      </c>
      <c r="C196" t="s">
        <v>13</v>
      </c>
      <c r="D196" t="s">
        <v>14</v>
      </c>
      <c r="E196" t="s">
        <v>15</v>
      </c>
      <c r="F196" t="s">
        <v>16</v>
      </c>
      <c r="G196" t="s">
        <v>17</v>
      </c>
      <c r="H196">
        <v>4704150.66</v>
      </c>
      <c r="I196">
        <v>7.03</v>
      </c>
      <c r="J196">
        <v>4704150.66</v>
      </c>
      <c r="K196" s="12">
        <v>35697</v>
      </c>
      <c r="L196">
        <v>131.78</v>
      </c>
      <c r="M196" t="s">
        <v>18</v>
      </c>
      <c r="N196" t="s">
        <v>19</v>
      </c>
      <c r="O196" t="s">
        <v>20</v>
      </c>
    </row>
    <row r="197" spans="1:15" x14ac:dyDescent="0.2">
      <c r="A197" t="s">
        <v>186</v>
      </c>
      <c r="B197" s="1">
        <v>45807</v>
      </c>
      <c r="C197" t="s">
        <v>21</v>
      </c>
      <c r="D197" t="s">
        <v>22</v>
      </c>
      <c r="E197" t="s">
        <v>15</v>
      </c>
      <c r="F197" t="s">
        <v>16</v>
      </c>
      <c r="G197" t="s">
        <v>17</v>
      </c>
      <c r="H197">
        <v>3595465.71</v>
      </c>
      <c r="I197">
        <v>5.37</v>
      </c>
      <c r="J197">
        <v>3595465.71</v>
      </c>
      <c r="K197">
        <v>14853</v>
      </c>
      <c r="L197">
        <v>242.07</v>
      </c>
      <c r="M197" t="s">
        <v>18</v>
      </c>
      <c r="N197" t="s">
        <v>19</v>
      </c>
      <c r="O197" t="s">
        <v>20</v>
      </c>
    </row>
    <row r="198" spans="1:15" x14ac:dyDescent="0.2">
      <c r="A198" t="s">
        <v>186</v>
      </c>
      <c r="B198" s="1">
        <v>45807</v>
      </c>
      <c r="C198" t="s">
        <v>23</v>
      </c>
      <c r="D198" t="s">
        <v>24</v>
      </c>
      <c r="E198" t="s">
        <v>15</v>
      </c>
      <c r="F198" t="s">
        <v>16</v>
      </c>
      <c r="G198" t="s">
        <v>17</v>
      </c>
      <c r="H198">
        <v>3454541.44</v>
      </c>
      <c r="I198">
        <v>5.16</v>
      </c>
      <c r="J198">
        <v>3454541.44</v>
      </c>
      <c r="K198">
        <v>7504</v>
      </c>
      <c r="L198">
        <v>460.36</v>
      </c>
      <c r="M198" t="s">
        <v>18</v>
      </c>
      <c r="N198" t="s">
        <v>19</v>
      </c>
      <c r="O198" t="s">
        <v>20</v>
      </c>
    </row>
    <row r="199" spans="1:15" x14ac:dyDescent="0.2">
      <c r="A199" t="s">
        <v>186</v>
      </c>
      <c r="B199" s="1">
        <v>45807</v>
      </c>
      <c r="C199" t="s">
        <v>25</v>
      </c>
      <c r="D199" t="s">
        <v>26</v>
      </c>
      <c r="E199" t="s">
        <v>15</v>
      </c>
      <c r="F199" t="s">
        <v>16</v>
      </c>
      <c r="G199" t="s">
        <v>17</v>
      </c>
      <c r="H199">
        <v>3322981.83</v>
      </c>
      <c r="I199">
        <v>4.96</v>
      </c>
      <c r="J199">
        <v>3322981.83</v>
      </c>
      <c r="K199">
        <v>24591</v>
      </c>
      <c r="L199">
        <v>135.13</v>
      </c>
      <c r="M199" t="s">
        <v>18</v>
      </c>
      <c r="N199" t="s">
        <v>19</v>
      </c>
      <c r="O199" t="s">
        <v>20</v>
      </c>
    </row>
    <row r="200" spans="1:15" x14ac:dyDescent="0.2">
      <c r="A200" t="s">
        <v>186</v>
      </c>
      <c r="B200" s="1">
        <v>45807</v>
      </c>
      <c r="C200" t="s">
        <v>27</v>
      </c>
      <c r="D200" t="s">
        <v>28</v>
      </c>
      <c r="E200" t="s">
        <v>15</v>
      </c>
      <c r="F200" t="s">
        <v>16</v>
      </c>
      <c r="G200" t="s">
        <v>17</v>
      </c>
      <c r="H200">
        <v>3206962.26</v>
      </c>
      <c r="I200">
        <v>4.79</v>
      </c>
      <c r="J200">
        <v>3206962.26</v>
      </c>
      <c r="K200">
        <v>28962</v>
      </c>
      <c r="L200">
        <v>110.73</v>
      </c>
      <c r="M200" t="s">
        <v>18</v>
      </c>
      <c r="N200" t="s">
        <v>19</v>
      </c>
      <c r="O200" t="s">
        <v>20</v>
      </c>
    </row>
    <row r="201" spans="1:15" x14ac:dyDescent="0.2">
      <c r="A201" t="s">
        <v>186</v>
      </c>
      <c r="B201" s="1">
        <v>45807</v>
      </c>
      <c r="C201" t="s">
        <v>29</v>
      </c>
      <c r="D201" t="s">
        <v>30</v>
      </c>
      <c r="E201" t="s">
        <v>15</v>
      </c>
      <c r="F201" t="s">
        <v>16</v>
      </c>
      <c r="G201" t="s">
        <v>17</v>
      </c>
      <c r="H201">
        <v>3186121.44</v>
      </c>
      <c r="I201">
        <v>4.76</v>
      </c>
      <c r="J201">
        <v>3186121.44</v>
      </c>
      <c r="K201">
        <v>19248</v>
      </c>
      <c r="L201">
        <v>165.53</v>
      </c>
      <c r="M201" t="s">
        <v>18</v>
      </c>
      <c r="N201" t="s">
        <v>31</v>
      </c>
      <c r="O201" t="s">
        <v>20</v>
      </c>
    </row>
    <row r="202" spans="1:15" x14ac:dyDescent="0.2">
      <c r="A202" t="s">
        <v>186</v>
      </c>
      <c r="B202" s="1">
        <v>45807</v>
      </c>
      <c r="C202">
        <v>2330</v>
      </c>
      <c r="D202" t="s">
        <v>32</v>
      </c>
      <c r="E202" t="s">
        <v>15</v>
      </c>
      <c r="F202" t="s">
        <v>16</v>
      </c>
      <c r="G202" t="s">
        <v>17</v>
      </c>
      <c r="H202">
        <v>3125595.94</v>
      </c>
      <c r="I202">
        <v>4.67</v>
      </c>
      <c r="J202">
        <v>3125595.94</v>
      </c>
      <c r="K202">
        <v>96866</v>
      </c>
      <c r="L202">
        <v>32.270000000000003</v>
      </c>
      <c r="M202" t="s">
        <v>33</v>
      </c>
      <c r="N202" t="s">
        <v>34</v>
      </c>
      <c r="O202" t="s">
        <v>35</v>
      </c>
    </row>
    <row r="203" spans="1:15" x14ac:dyDescent="0.2">
      <c r="A203" t="s">
        <v>186</v>
      </c>
      <c r="B203" s="1">
        <v>45807</v>
      </c>
      <c r="C203" t="s">
        <v>36</v>
      </c>
      <c r="D203" t="s">
        <v>37</v>
      </c>
      <c r="E203" t="s">
        <v>15</v>
      </c>
      <c r="F203" t="s">
        <v>16</v>
      </c>
      <c r="G203" t="s">
        <v>17</v>
      </c>
      <c r="H203">
        <v>3025035.4</v>
      </c>
      <c r="I203">
        <v>4.5199999999999996</v>
      </c>
      <c r="J203">
        <v>3025035.4</v>
      </c>
      <c r="K203">
        <v>4075</v>
      </c>
      <c r="L203">
        <v>742.34</v>
      </c>
      <c r="M203" t="s">
        <v>38</v>
      </c>
      <c r="N203" t="s">
        <v>39</v>
      </c>
      <c r="O203" t="s">
        <v>40</v>
      </c>
    </row>
    <row r="204" spans="1:15" x14ac:dyDescent="0.2">
      <c r="A204" t="s">
        <v>186</v>
      </c>
      <c r="B204" s="1">
        <v>45807</v>
      </c>
      <c r="C204" t="s">
        <v>41</v>
      </c>
      <c r="D204" t="s">
        <v>42</v>
      </c>
      <c r="E204" t="s">
        <v>15</v>
      </c>
      <c r="F204" t="s">
        <v>43</v>
      </c>
      <c r="G204" t="s">
        <v>17</v>
      </c>
      <c r="H204">
        <v>3005241.59</v>
      </c>
      <c r="I204">
        <v>4.49</v>
      </c>
      <c r="J204">
        <v>3005241.59</v>
      </c>
      <c r="K204">
        <v>14659</v>
      </c>
      <c r="L204">
        <v>205.01</v>
      </c>
      <c r="M204" t="s">
        <v>18</v>
      </c>
      <c r="N204" t="s">
        <v>19</v>
      </c>
      <c r="O204" t="s">
        <v>20</v>
      </c>
    </row>
    <row r="205" spans="1:15" x14ac:dyDescent="0.2">
      <c r="A205" t="s">
        <v>186</v>
      </c>
      <c r="B205" s="1">
        <v>45807</v>
      </c>
      <c r="C205" t="s">
        <v>44</v>
      </c>
      <c r="D205" t="s">
        <v>45</v>
      </c>
      <c r="E205" t="s">
        <v>15</v>
      </c>
      <c r="F205" t="s">
        <v>16</v>
      </c>
      <c r="G205" t="s">
        <v>17</v>
      </c>
      <c r="H205">
        <v>3002721.28</v>
      </c>
      <c r="I205">
        <v>4.49</v>
      </c>
      <c r="J205">
        <v>3002721.28</v>
      </c>
      <c r="K205">
        <v>47632</v>
      </c>
      <c r="L205">
        <v>63.04</v>
      </c>
      <c r="M205" t="s">
        <v>18</v>
      </c>
      <c r="N205" t="s">
        <v>19</v>
      </c>
      <c r="O205" t="s">
        <v>20</v>
      </c>
    </row>
    <row r="206" spans="1:15" x14ac:dyDescent="0.2">
      <c r="A206" t="s">
        <v>186</v>
      </c>
      <c r="B206" s="1">
        <v>45807</v>
      </c>
      <c r="C206" t="s">
        <v>46</v>
      </c>
      <c r="D206" t="s">
        <v>47</v>
      </c>
      <c r="E206" t="s">
        <v>15</v>
      </c>
      <c r="F206" t="s">
        <v>16</v>
      </c>
      <c r="G206" t="s">
        <v>17</v>
      </c>
      <c r="H206">
        <v>2995510.78</v>
      </c>
      <c r="I206">
        <v>4.4800000000000004</v>
      </c>
      <c r="J206">
        <v>2995510.78</v>
      </c>
      <c r="K206">
        <v>11563</v>
      </c>
      <c r="L206">
        <v>259.06</v>
      </c>
      <c r="M206" t="s">
        <v>18</v>
      </c>
      <c r="N206" t="s">
        <v>31</v>
      </c>
      <c r="O206" t="s">
        <v>20</v>
      </c>
    </row>
    <row r="207" spans="1:15" x14ac:dyDescent="0.2">
      <c r="A207" t="s">
        <v>186</v>
      </c>
      <c r="B207" s="1">
        <v>45807</v>
      </c>
      <c r="C207" t="s">
        <v>54</v>
      </c>
      <c r="D207" t="s">
        <v>55</v>
      </c>
      <c r="E207" t="s">
        <v>15</v>
      </c>
      <c r="F207" t="s">
        <v>16</v>
      </c>
      <c r="G207" t="s">
        <v>17</v>
      </c>
      <c r="H207">
        <v>2722521.75</v>
      </c>
      <c r="I207">
        <v>4.07</v>
      </c>
      <c r="J207">
        <v>2722521.75</v>
      </c>
      <c r="K207">
        <v>13555</v>
      </c>
      <c r="L207">
        <v>200.85</v>
      </c>
      <c r="M207" t="s">
        <v>18</v>
      </c>
      <c r="N207" t="s">
        <v>19</v>
      </c>
      <c r="O207" t="s">
        <v>20</v>
      </c>
    </row>
    <row r="208" spans="1:15" x14ac:dyDescent="0.2">
      <c r="A208" t="s">
        <v>186</v>
      </c>
      <c r="B208" s="1">
        <v>45807</v>
      </c>
      <c r="C208">
        <v>5930</v>
      </c>
      <c r="D208" t="s">
        <v>50</v>
      </c>
      <c r="E208" t="s">
        <v>15</v>
      </c>
      <c r="F208" t="s">
        <v>16</v>
      </c>
      <c r="G208" t="s">
        <v>17</v>
      </c>
      <c r="H208">
        <v>2717453.5</v>
      </c>
      <c r="I208">
        <v>4.0599999999999996</v>
      </c>
      <c r="J208">
        <v>2717453.5</v>
      </c>
      <c r="K208">
        <v>66713</v>
      </c>
      <c r="L208">
        <v>40.729999999999997</v>
      </c>
      <c r="M208" t="s">
        <v>51</v>
      </c>
      <c r="N208" t="s">
        <v>52</v>
      </c>
      <c r="O208" t="s">
        <v>53</v>
      </c>
    </row>
    <row r="209" spans="1:15" x14ac:dyDescent="0.2">
      <c r="A209" t="s">
        <v>186</v>
      </c>
      <c r="B209" s="1">
        <v>45807</v>
      </c>
      <c r="C209" t="s">
        <v>48</v>
      </c>
      <c r="D209" t="s">
        <v>49</v>
      </c>
      <c r="E209" t="s">
        <v>15</v>
      </c>
      <c r="F209" t="s">
        <v>16</v>
      </c>
      <c r="G209" t="s">
        <v>17</v>
      </c>
      <c r="H209">
        <v>2716111.2</v>
      </c>
      <c r="I209">
        <v>4.0599999999999996</v>
      </c>
      <c r="J209">
        <v>2716111.2</v>
      </c>
      <c r="K209">
        <v>18706</v>
      </c>
      <c r="L209">
        <v>145.19999999999999</v>
      </c>
      <c r="M209" t="s">
        <v>18</v>
      </c>
      <c r="N209" t="s">
        <v>19</v>
      </c>
      <c r="O209" t="s">
        <v>20</v>
      </c>
    </row>
    <row r="210" spans="1:15" x14ac:dyDescent="0.2">
      <c r="A210" t="s">
        <v>186</v>
      </c>
      <c r="B210" s="1">
        <v>45807</v>
      </c>
      <c r="C210" t="s">
        <v>56</v>
      </c>
      <c r="D210" t="s">
        <v>57</v>
      </c>
      <c r="E210" t="s">
        <v>15</v>
      </c>
      <c r="F210" t="s">
        <v>16</v>
      </c>
      <c r="G210" t="s">
        <v>17</v>
      </c>
      <c r="H210">
        <v>2279792.16</v>
      </c>
      <c r="I210">
        <v>3.41</v>
      </c>
      <c r="J210">
        <v>2279792.16</v>
      </c>
      <c r="K210">
        <v>11848</v>
      </c>
      <c r="L210">
        <v>192.42</v>
      </c>
      <c r="M210" t="s">
        <v>18</v>
      </c>
      <c r="N210" t="s">
        <v>19</v>
      </c>
      <c r="O210" t="s">
        <v>20</v>
      </c>
    </row>
    <row r="211" spans="1:15" x14ac:dyDescent="0.2">
      <c r="A211" t="s">
        <v>186</v>
      </c>
      <c r="B211" s="1">
        <v>45807</v>
      </c>
      <c r="C211" t="s">
        <v>58</v>
      </c>
      <c r="D211" t="s">
        <v>59</v>
      </c>
      <c r="E211" t="s">
        <v>15</v>
      </c>
      <c r="F211" t="s">
        <v>16</v>
      </c>
      <c r="G211" t="s">
        <v>17</v>
      </c>
      <c r="H211">
        <v>1874275.32</v>
      </c>
      <c r="I211">
        <v>2.8</v>
      </c>
      <c r="J211">
        <v>1874275.32</v>
      </c>
      <c r="K211">
        <v>19842</v>
      </c>
      <c r="L211">
        <v>94.46</v>
      </c>
      <c r="M211" t="s">
        <v>18</v>
      </c>
      <c r="N211" t="s">
        <v>19</v>
      </c>
      <c r="O211" t="s">
        <v>20</v>
      </c>
    </row>
    <row r="212" spans="1:15" x14ac:dyDescent="0.2">
      <c r="A212" t="s">
        <v>186</v>
      </c>
      <c r="B212" s="1">
        <v>45807</v>
      </c>
      <c r="C212" t="s">
        <v>60</v>
      </c>
      <c r="D212" t="s">
        <v>61</v>
      </c>
      <c r="E212" t="s">
        <v>15</v>
      </c>
      <c r="F212" t="s">
        <v>16</v>
      </c>
      <c r="G212" t="s">
        <v>17</v>
      </c>
      <c r="H212">
        <v>1820296.4</v>
      </c>
      <c r="I212">
        <v>2.72</v>
      </c>
      <c r="J212">
        <v>1820296.4</v>
      </c>
      <c r="K212">
        <v>2405</v>
      </c>
      <c r="L212">
        <v>756.88</v>
      </c>
      <c r="M212" t="s">
        <v>18</v>
      </c>
      <c r="N212" t="s">
        <v>19</v>
      </c>
      <c r="O212" t="s">
        <v>20</v>
      </c>
    </row>
    <row r="213" spans="1:15" x14ac:dyDescent="0.2">
      <c r="A213" t="s">
        <v>186</v>
      </c>
      <c r="B213" s="1">
        <v>45807</v>
      </c>
      <c r="C213" t="s">
        <v>64</v>
      </c>
      <c r="D213" t="s">
        <v>65</v>
      </c>
      <c r="E213" t="s">
        <v>15</v>
      </c>
      <c r="F213" t="s">
        <v>66</v>
      </c>
      <c r="G213" t="s">
        <v>17</v>
      </c>
      <c r="H213">
        <v>1548324.44</v>
      </c>
      <c r="I213">
        <v>2.31</v>
      </c>
      <c r="J213">
        <v>1548324.44</v>
      </c>
      <c r="K213">
        <v>1742</v>
      </c>
      <c r="L213">
        <v>888.82</v>
      </c>
      <c r="M213" t="s">
        <v>18</v>
      </c>
      <c r="N213" t="s">
        <v>19</v>
      </c>
      <c r="O213" t="s">
        <v>20</v>
      </c>
    </row>
    <row r="214" spans="1:15" x14ac:dyDescent="0.2">
      <c r="A214" t="s">
        <v>186</v>
      </c>
      <c r="B214" s="1">
        <v>45807</v>
      </c>
      <c r="C214" t="s">
        <v>67</v>
      </c>
      <c r="D214" t="s">
        <v>68</v>
      </c>
      <c r="E214" t="s">
        <v>15</v>
      </c>
      <c r="F214" t="s">
        <v>69</v>
      </c>
      <c r="G214" t="s">
        <v>17</v>
      </c>
      <c r="H214">
        <v>1533294.72</v>
      </c>
      <c r="I214">
        <v>2.29</v>
      </c>
      <c r="J214">
        <v>1533294.72</v>
      </c>
      <c r="K214">
        <v>8928</v>
      </c>
      <c r="L214">
        <v>171.74</v>
      </c>
      <c r="M214" t="s">
        <v>18</v>
      </c>
      <c r="N214" t="s">
        <v>19</v>
      </c>
      <c r="O214" t="s">
        <v>20</v>
      </c>
    </row>
    <row r="215" spans="1:15" x14ac:dyDescent="0.2">
      <c r="A215" t="s">
        <v>186</v>
      </c>
      <c r="B215" s="1">
        <v>45807</v>
      </c>
      <c r="C215" t="s">
        <v>62</v>
      </c>
      <c r="D215" t="s">
        <v>63</v>
      </c>
      <c r="E215" t="s">
        <v>15</v>
      </c>
      <c r="F215" t="s">
        <v>16</v>
      </c>
      <c r="G215" t="s">
        <v>17</v>
      </c>
      <c r="H215">
        <v>1492759.8</v>
      </c>
      <c r="I215">
        <v>2.23</v>
      </c>
      <c r="J215">
        <v>1492759.8</v>
      </c>
      <c r="K215">
        <v>76356</v>
      </c>
      <c r="L215">
        <v>19.55</v>
      </c>
      <c r="M215" t="s">
        <v>18</v>
      </c>
      <c r="N215" t="s">
        <v>19</v>
      </c>
      <c r="O215" t="s">
        <v>20</v>
      </c>
    </row>
    <row r="216" spans="1:15" x14ac:dyDescent="0.2">
      <c r="A216" t="s">
        <v>186</v>
      </c>
      <c r="B216" s="1">
        <v>45807</v>
      </c>
      <c r="C216" t="s">
        <v>70</v>
      </c>
      <c r="D216" t="s">
        <v>71</v>
      </c>
      <c r="E216" t="s">
        <v>15</v>
      </c>
      <c r="F216" t="s">
        <v>69</v>
      </c>
      <c r="G216" t="s">
        <v>17</v>
      </c>
      <c r="H216">
        <v>1457644.05</v>
      </c>
      <c r="I216">
        <v>2.1800000000000002</v>
      </c>
      <c r="J216">
        <v>1457644.05</v>
      </c>
      <c r="K216">
        <v>8433</v>
      </c>
      <c r="L216">
        <v>172.85</v>
      </c>
      <c r="M216" t="s">
        <v>18</v>
      </c>
      <c r="N216" t="s">
        <v>19</v>
      </c>
      <c r="O216" t="s">
        <v>20</v>
      </c>
    </row>
    <row r="217" spans="1:15" x14ac:dyDescent="0.2">
      <c r="A217" t="s">
        <v>186</v>
      </c>
      <c r="B217" s="1">
        <v>45807</v>
      </c>
      <c r="C217">
        <v>8035</v>
      </c>
      <c r="D217" t="s">
        <v>72</v>
      </c>
      <c r="E217" t="s">
        <v>15</v>
      </c>
      <c r="F217" t="s">
        <v>16</v>
      </c>
      <c r="G217" t="s">
        <v>17</v>
      </c>
      <c r="H217">
        <v>1338923.73</v>
      </c>
      <c r="I217">
        <v>2</v>
      </c>
      <c r="J217">
        <v>1338923.73</v>
      </c>
      <c r="K217">
        <v>8400</v>
      </c>
      <c r="L217">
        <v>159.4</v>
      </c>
      <c r="M217" t="s">
        <v>73</v>
      </c>
      <c r="N217" t="s">
        <v>74</v>
      </c>
      <c r="O217" t="s">
        <v>75</v>
      </c>
    </row>
    <row r="218" spans="1:15" x14ac:dyDescent="0.2">
      <c r="A218" t="s">
        <v>186</v>
      </c>
      <c r="B218" s="1">
        <v>45807</v>
      </c>
      <c r="C218" t="s">
        <v>76</v>
      </c>
      <c r="D218" t="s">
        <v>183</v>
      </c>
      <c r="E218" t="s">
        <v>15</v>
      </c>
      <c r="F218" t="s">
        <v>16</v>
      </c>
      <c r="G218" t="s">
        <v>17</v>
      </c>
      <c r="H218">
        <v>1233608.6599999999</v>
      </c>
      <c r="I218">
        <v>1.84</v>
      </c>
      <c r="J218">
        <v>1233608.6599999999</v>
      </c>
      <c r="K218">
        <v>5998</v>
      </c>
      <c r="L218">
        <v>205.67</v>
      </c>
      <c r="M218" t="s">
        <v>18</v>
      </c>
      <c r="N218" t="s">
        <v>31</v>
      </c>
      <c r="O218" t="s">
        <v>20</v>
      </c>
    </row>
    <row r="219" spans="1:15" x14ac:dyDescent="0.2">
      <c r="A219" t="s">
        <v>186</v>
      </c>
      <c r="B219" s="1">
        <v>45807</v>
      </c>
      <c r="C219">
        <v>2454</v>
      </c>
      <c r="D219" t="s">
        <v>77</v>
      </c>
      <c r="E219" t="s">
        <v>15</v>
      </c>
      <c r="F219" t="s">
        <v>16</v>
      </c>
      <c r="G219" t="s">
        <v>17</v>
      </c>
      <c r="H219">
        <v>1196240.05</v>
      </c>
      <c r="I219">
        <v>1.79</v>
      </c>
      <c r="J219">
        <v>1196240.05</v>
      </c>
      <c r="K219">
        <v>28452</v>
      </c>
      <c r="L219">
        <v>42.04</v>
      </c>
      <c r="M219" t="s">
        <v>33</v>
      </c>
      <c r="N219" t="s">
        <v>34</v>
      </c>
      <c r="O219" t="s">
        <v>35</v>
      </c>
    </row>
    <row r="220" spans="1:15" x14ac:dyDescent="0.2">
      <c r="A220" t="s">
        <v>186</v>
      </c>
      <c r="B220" s="1">
        <v>45807</v>
      </c>
      <c r="C220">
        <v>2317</v>
      </c>
      <c r="D220" t="s">
        <v>78</v>
      </c>
      <c r="E220" t="s">
        <v>15</v>
      </c>
      <c r="F220" t="s">
        <v>16</v>
      </c>
      <c r="G220" t="s">
        <v>17</v>
      </c>
      <c r="H220">
        <v>1130679.21</v>
      </c>
      <c r="I220">
        <v>1.69</v>
      </c>
      <c r="J220">
        <v>1130679.21</v>
      </c>
      <c r="K220">
        <v>217210</v>
      </c>
      <c r="L220">
        <v>5.21</v>
      </c>
      <c r="M220" t="s">
        <v>33</v>
      </c>
      <c r="N220" t="s">
        <v>34</v>
      </c>
      <c r="O220" t="s">
        <v>35</v>
      </c>
    </row>
    <row r="221" spans="1:15" x14ac:dyDescent="0.2">
      <c r="A221" t="s">
        <v>186</v>
      </c>
      <c r="B221" s="1">
        <v>45807</v>
      </c>
      <c r="C221" t="s">
        <v>79</v>
      </c>
      <c r="D221" t="s">
        <v>80</v>
      </c>
      <c r="E221" t="s">
        <v>15</v>
      </c>
      <c r="F221" t="s">
        <v>16</v>
      </c>
      <c r="G221" t="s">
        <v>17</v>
      </c>
      <c r="H221">
        <v>932945</v>
      </c>
      <c r="I221">
        <v>1.39</v>
      </c>
      <c r="J221">
        <v>932945</v>
      </c>
      <c r="K221">
        <v>15500</v>
      </c>
      <c r="L221">
        <v>60.19</v>
      </c>
      <c r="M221" t="s">
        <v>18</v>
      </c>
      <c r="N221" t="s">
        <v>19</v>
      </c>
      <c r="O221" t="s">
        <v>20</v>
      </c>
    </row>
    <row r="222" spans="1:15" x14ac:dyDescent="0.2">
      <c r="A222" t="s">
        <v>186</v>
      </c>
      <c r="B222" s="1">
        <v>45807</v>
      </c>
      <c r="C222" t="s">
        <v>81</v>
      </c>
      <c r="D222" t="s">
        <v>82</v>
      </c>
      <c r="E222" t="s">
        <v>15</v>
      </c>
      <c r="F222" t="s">
        <v>16</v>
      </c>
      <c r="G222" t="s">
        <v>17</v>
      </c>
      <c r="H222">
        <v>639691.23</v>
      </c>
      <c r="I222">
        <v>0.96</v>
      </c>
      <c r="J222">
        <v>639691.23</v>
      </c>
      <c r="K222">
        <v>5749</v>
      </c>
      <c r="L222">
        <v>111.27</v>
      </c>
      <c r="M222" t="s">
        <v>18</v>
      </c>
      <c r="N222" t="s">
        <v>31</v>
      </c>
      <c r="O222" t="s">
        <v>20</v>
      </c>
    </row>
    <row r="223" spans="1:15" x14ac:dyDescent="0.2">
      <c r="A223" t="s">
        <v>186</v>
      </c>
      <c r="B223" s="1">
        <v>45807</v>
      </c>
      <c r="C223" t="s">
        <v>83</v>
      </c>
      <c r="D223" t="s">
        <v>84</v>
      </c>
      <c r="E223" t="s">
        <v>15</v>
      </c>
      <c r="F223" t="s">
        <v>16</v>
      </c>
      <c r="G223" t="s">
        <v>17</v>
      </c>
      <c r="H223">
        <v>557184</v>
      </c>
      <c r="I223">
        <v>0.83</v>
      </c>
      <c r="J223">
        <v>557184</v>
      </c>
      <c r="K223">
        <v>9600</v>
      </c>
      <c r="L223">
        <v>58.04</v>
      </c>
      <c r="M223" t="s">
        <v>18</v>
      </c>
      <c r="N223" t="s">
        <v>19</v>
      </c>
      <c r="O223" t="s">
        <v>20</v>
      </c>
    </row>
    <row r="224" spans="1:15" x14ac:dyDescent="0.2">
      <c r="A224" t="s">
        <v>186</v>
      </c>
      <c r="B224" s="1">
        <v>45807</v>
      </c>
      <c r="C224" t="s">
        <v>85</v>
      </c>
      <c r="D224" t="s">
        <v>86</v>
      </c>
      <c r="E224" t="s">
        <v>15</v>
      </c>
      <c r="F224" t="s">
        <v>16</v>
      </c>
      <c r="G224" t="s">
        <v>17</v>
      </c>
      <c r="H224">
        <v>401362.56</v>
      </c>
      <c r="I224">
        <v>0.6</v>
      </c>
      <c r="J224">
        <v>401362.56</v>
      </c>
      <c r="K224">
        <v>23227</v>
      </c>
      <c r="L224">
        <v>17.28</v>
      </c>
      <c r="M224" t="s">
        <v>18</v>
      </c>
      <c r="N224" t="s">
        <v>31</v>
      </c>
      <c r="O224" t="s">
        <v>20</v>
      </c>
    </row>
    <row r="225" spans="1:15" x14ac:dyDescent="0.2">
      <c r="A225" t="s">
        <v>186</v>
      </c>
      <c r="B225" s="1">
        <v>45807</v>
      </c>
      <c r="C225" t="s">
        <v>89</v>
      </c>
      <c r="D225" t="s">
        <v>90</v>
      </c>
      <c r="E225" t="s">
        <v>15</v>
      </c>
      <c r="F225" t="s">
        <v>16</v>
      </c>
      <c r="G225" t="s">
        <v>17</v>
      </c>
      <c r="H225">
        <v>363970.74</v>
      </c>
      <c r="I225">
        <v>0.54</v>
      </c>
      <c r="J225">
        <v>363970.74</v>
      </c>
      <c r="K225">
        <v>4746</v>
      </c>
      <c r="L225">
        <v>76.69</v>
      </c>
      <c r="M225" t="s">
        <v>18</v>
      </c>
      <c r="N225" t="s">
        <v>19</v>
      </c>
      <c r="O225" t="s">
        <v>20</v>
      </c>
    </row>
    <row r="226" spans="1:15" x14ac:dyDescent="0.2">
      <c r="A226" t="s">
        <v>186</v>
      </c>
      <c r="B226" s="1">
        <v>45807</v>
      </c>
      <c r="C226" t="s">
        <v>87</v>
      </c>
      <c r="D226" t="s">
        <v>88</v>
      </c>
      <c r="E226" t="s">
        <v>15</v>
      </c>
      <c r="F226" t="s">
        <v>16</v>
      </c>
      <c r="G226" t="s">
        <v>17</v>
      </c>
      <c r="H226">
        <v>363322.24</v>
      </c>
      <c r="I226">
        <v>0.54</v>
      </c>
      <c r="J226">
        <v>363322.24</v>
      </c>
      <c r="K226">
        <v>3664</v>
      </c>
      <c r="L226">
        <v>99.16</v>
      </c>
      <c r="M226" t="s">
        <v>18</v>
      </c>
      <c r="N226" t="s">
        <v>19</v>
      </c>
      <c r="O226" t="s">
        <v>20</v>
      </c>
    </row>
    <row r="227" spans="1:15" x14ac:dyDescent="0.2">
      <c r="A227" t="s">
        <v>186</v>
      </c>
      <c r="B227" s="1">
        <v>45807</v>
      </c>
      <c r="C227">
        <v>5935</v>
      </c>
      <c r="D227" t="s">
        <v>91</v>
      </c>
      <c r="E227" t="s">
        <v>15</v>
      </c>
      <c r="F227" t="s">
        <v>16</v>
      </c>
      <c r="G227" t="s">
        <v>17</v>
      </c>
      <c r="H227">
        <v>355715.45</v>
      </c>
      <c r="I227">
        <v>0.53</v>
      </c>
      <c r="J227">
        <v>355715.45</v>
      </c>
      <c r="K227">
        <v>10646</v>
      </c>
      <c r="L227">
        <v>33.409999999999997</v>
      </c>
      <c r="M227" t="s">
        <v>51</v>
      </c>
      <c r="N227" t="s">
        <v>52</v>
      </c>
      <c r="O227" t="s">
        <v>53</v>
      </c>
    </row>
    <row r="228" spans="1:15" x14ac:dyDescent="0.2">
      <c r="A228" t="s">
        <v>186</v>
      </c>
      <c r="B228" s="1">
        <v>45807</v>
      </c>
      <c r="C228" t="s">
        <v>92</v>
      </c>
      <c r="D228" t="s">
        <v>93</v>
      </c>
      <c r="E228" t="s">
        <v>15</v>
      </c>
      <c r="F228" t="s">
        <v>16</v>
      </c>
      <c r="G228" t="s">
        <v>17</v>
      </c>
      <c r="H228">
        <v>314251.76</v>
      </c>
      <c r="I228">
        <v>0.47</v>
      </c>
      <c r="J228">
        <v>314251.76</v>
      </c>
      <c r="K228">
        <v>5864</v>
      </c>
      <c r="L228">
        <v>53.59</v>
      </c>
      <c r="M228" t="s">
        <v>18</v>
      </c>
      <c r="N228" t="s">
        <v>31</v>
      </c>
      <c r="O228" t="s">
        <v>20</v>
      </c>
    </row>
    <row r="229" spans="1:15" x14ac:dyDescent="0.2">
      <c r="A229" t="s">
        <v>186</v>
      </c>
      <c r="B229" s="1">
        <v>45807</v>
      </c>
      <c r="C229" t="s">
        <v>94</v>
      </c>
      <c r="D229" t="s">
        <v>95</v>
      </c>
      <c r="E229" t="s">
        <v>15</v>
      </c>
      <c r="F229" t="s">
        <v>16</v>
      </c>
      <c r="G229" t="s">
        <v>17</v>
      </c>
      <c r="H229">
        <v>267457.71000000002</v>
      </c>
      <c r="I229">
        <v>0.4</v>
      </c>
      <c r="J229">
        <v>267457.71000000002</v>
      </c>
      <c r="K229">
        <v>923</v>
      </c>
      <c r="L229">
        <v>289.77</v>
      </c>
      <c r="M229" t="s">
        <v>18</v>
      </c>
      <c r="N229" t="s">
        <v>19</v>
      </c>
      <c r="O229" t="s">
        <v>20</v>
      </c>
    </row>
    <row r="230" spans="1:15" x14ac:dyDescent="0.2">
      <c r="A230" t="s">
        <v>186</v>
      </c>
      <c r="B230" s="1">
        <v>45807</v>
      </c>
      <c r="C230" t="s">
        <v>96</v>
      </c>
      <c r="D230" t="s">
        <v>97</v>
      </c>
      <c r="E230" t="s">
        <v>15</v>
      </c>
      <c r="F230" t="s">
        <v>16</v>
      </c>
      <c r="G230" t="s">
        <v>17</v>
      </c>
      <c r="H230">
        <v>249633.26</v>
      </c>
      <c r="I230">
        <v>0.37</v>
      </c>
      <c r="J230">
        <v>249633.26</v>
      </c>
      <c r="K230">
        <v>1322</v>
      </c>
      <c r="L230">
        <v>188.83</v>
      </c>
      <c r="M230" t="s">
        <v>18</v>
      </c>
      <c r="N230" t="s">
        <v>19</v>
      </c>
      <c r="O230" t="s">
        <v>20</v>
      </c>
    </row>
    <row r="231" spans="1:15" x14ac:dyDescent="0.2">
      <c r="A231" t="s">
        <v>186</v>
      </c>
      <c r="B231" s="1">
        <v>45807</v>
      </c>
      <c r="C231" t="s">
        <v>98</v>
      </c>
      <c r="D231" t="s">
        <v>99</v>
      </c>
      <c r="E231" t="s">
        <v>15</v>
      </c>
      <c r="F231" t="s">
        <v>16</v>
      </c>
      <c r="G231" t="s">
        <v>17</v>
      </c>
      <c r="H231">
        <v>211627.7</v>
      </c>
      <c r="I231">
        <v>0.32</v>
      </c>
      <c r="J231">
        <v>211627.7</v>
      </c>
      <c r="K231">
        <v>5890</v>
      </c>
      <c r="L231">
        <v>35.93</v>
      </c>
      <c r="M231" t="s">
        <v>18</v>
      </c>
      <c r="N231" t="s">
        <v>31</v>
      </c>
      <c r="O231" t="s">
        <v>20</v>
      </c>
    </row>
    <row r="232" spans="1:15" x14ac:dyDescent="0.2">
      <c r="A232" t="s">
        <v>186</v>
      </c>
      <c r="B232" s="1">
        <v>45807</v>
      </c>
      <c r="C232">
        <v>992</v>
      </c>
      <c r="D232" t="s">
        <v>100</v>
      </c>
      <c r="E232" t="s">
        <v>15</v>
      </c>
      <c r="F232" t="s">
        <v>16</v>
      </c>
      <c r="G232" t="s">
        <v>17</v>
      </c>
      <c r="H232">
        <v>175230.66</v>
      </c>
      <c r="I232">
        <v>0.26</v>
      </c>
      <c r="J232">
        <v>175230.66</v>
      </c>
      <c r="K232">
        <v>152000</v>
      </c>
      <c r="L232">
        <v>1.1499999999999999</v>
      </c>
      <c r="M232" t="s">
        <v>101</v>
      </c>
      <c r="N232" t="s">
        <v>102</v>
      </c>
      <c r="O232" t="s">
        <v>103</v>
      </c>
    </row>
    <row r="233" spans="1:15" x14ac:dyDescent="0.2">
      <c r="A233" t="s">
        <v>186</v>
      </c>
      <c r="B233" s="1">
        <v>45807</v>
      </c>
      <c r="C233" t="s">
        <v>20</v>
      </c>
      <c r="D233" t="s">
        <v>104</v>
      </c>
      <c r="E233" t="s">
        <v>105</v>
      </c>
      <c r="F233" t="s">
        <v>106</v>
      </c>
      <c r="G233" t="s">
        <v>107</v>
      </c>
      <c r="H233">
        <v>169725.66</v>
      </c>
      <c r="I233">
        <v>0.25</v>
      </c>
      <c r="J233">
        <v>169725.66</v>
      </c>
      <c r="K233">
        <v>169726</v>
      </c>
      <c r="L233">
        <v>100</v>
      </c>
      <c r="M233" t="s">
        <v>18</v>
      </c>
      <c r="N233" t="s">
        <v>108</v>
      </c>
      <c r="O233" t="s">
        <v>20</v>
      </c>
    </row>
    <row r="234" spans="1:15" x14ac:dyDescent="0.2">
      <c r="A234" t="s">
        <v>186</v>
      </c>
      <c r="B234" s="1">
        <v>45807</v>
      </c>
      <c r="C234" t="s">
        <v>109</v>
      </c>
      <c r="D234" t="s">
        <v>110</v>
      </c>
      <c r="E234" t="s">
        <v>15</v>
      </c>
      <c r="F234" t="s">
        <v>16</v>
      </c>
      <c r="G234" t="s">
        <v>17</v>
      </c>
      <c r="H234">
        <v>136813.04999999999</v>
      </c>
      <c r="I234">
        <v>0.2</v>
      </c>
      <c r="J234">
        <v>136813.04999999999</v>
      </c>
      <c r="K234">
        <v>747</v>
      </c>
      <c r="L234">
        <v>183.15</v>
      </c>
      <c r="M234" t="s">
        <v>18</v>
      </c>
      <c r="N234" t="s">
        <v>19</v>
      </c>
      <c r="O234" t="s">
        <v>20</v>
      </c>
    </row>
    <row r="235" spans="1:15" x14ac:dyDescent="0.2">
      <c r="A235" t="s">
        <v>186</v>
      </c>
      <c r="B235" s="1">
        <v>45807</v>
      </c>
      <c r="C235" t="s">
        <v>35</v>
      </c>
      <c r="D235" t="s">
        <v>113</v>
      </c>
      <c r="E235" t="s">
        <v>105</v>
      </c>
      <c r="F235" t="s">
        <v>106</v>
      </c>
      <c r="G235" t="s">
        <v>107</v>
      </c>
      <c r="H235">
        <v>19018.04</v>
      </c>
      <c r="I235">
        <v>0.03</v>
      </c>
      <c r="J235">
        <v>19018.04</v>
      </c>
      <c r="K235">
        <v>569942</v>
      </c>
      <c r="L235">
        <v>3.34</v>
      </c>
      <c r="M235" t="s">
        <v>33</v>
      </c>
      <c r="N235" t="s">
        <v>108</v>
      </c>
      <c r="O235" t="s">
        <v>35</v>
      </c>
    </row>
    <row r="236" spans="1:15" x14ac:dyDescent="0.2">
      <c r="A236" t="s">
        <v>186</v>
      </c>
      <c r="B236" s="1">
        <v>45807</v>
      </c>
      <c r="C236" t="s">
        <v>75</v>
      </c>
      <c r="D236" t="s">
        <v>114</v>
      </c>
      <c r="E236" t="s">
        <v>105</v>
      </c>
      <c r="F236" t="s">
        <v>106</v>
      </c>
      <c r="G236" t="s">
        <v>107</v>
      </c>
      <c r="H236">
        <v>18927</v>
      </c>
      <c r="I236">
        <v>0.03</v>
      </c>
      <c r="J236">
        <v>18927</v>
      </c>
      <c r="K236">
        <v>2731071</v>
      </c>
      <c r="L236">
        <v>0.69</v>
      </c>
      <c r="M236" t="s">
        <v>73</v>
      </c>
      <c r="N236" t="s">
        <v>108</v>
      </c>
      <c r="O236" t="s">
        <v>75</v>
      </c>
    </row>
    <row r="237" spans="1:15" x14ac:dyDescent="0.2">
      <c r="A237" t="s">
        <v>186</v>
      </c>
      <c r="B237" s="1">
        <v>45807</v>
      </c>
      <c r="C237" t="s">
        <v>111</v>
      </c>
      <c r="D237" t="s">
        <v>112</v>
      </c>
      <c r="E237" t="s">
        <v>15</v>
      </c>
      <c r="F237" t="s">
        <v>16</v>
      </c>
      <c r="G237" t="s">
        <v>17</v>
      </c>
      <c r="H237">
        <v>18884.32</v>
      </c>
      <c r="I237">
        <v>0.03</v>
      </c>
      <c r="J237">
        <v>18884.32</v>
      </c>
      <c r="K237">
        <v>2594</v>
      </c>
      <c r="L237">
        <v>7.28</v>
      </c>
      <c r="M237" t="s">
        <v>18</v>
      </c>
      <c r="N237" t="s">
        <v>31</v>
      </c>
      <c r="O237" t="s">
        <v>20</v>
      </c>
    </row>
    <row r="238" spans="1:15" x14ac:dyDescent="0.2">
      <c r="A238" t="s">
        <v>186</v>
      </c>
      <c r="B238" s="1">
        <v>45807</v>
      </c>
      <c r="C238" t="s">
        <v>115</v>
      </c>
      <c r="D238" t="s">
        <v>116</v>
      </c>
      <c r="E238" t="s">
        <v>105</v>
      </c>
      <c r="F238" t="s">
        <v>106</v>
      </c>
      <c r="G238" t="s">
        <v>117</v>
      </c>
      <c r="H238">
        <v>16000</v>
      </c>
      <c r="I238">
        <v>0.02</v>
      </c>
      <c r="J238">
        <v>16000</v>
      </c>
      <c r="K238">
        <v>16000</v>
      </c>
      <c r="L238">
        <v>100</v>
      </c>
      <c r="M238" t="s">
        <v>18</v>
      </c>
      <c r="N238" t="s">
        <v>108</v>
      </c>
      <c r="O238" t="s">
        <v>20</v>
      </c>
    </row>
    <row r="239" spans="1:15" x14ac:dyDescent="0.2">
      <c r="A239" t="s">
        <v>186</v>
      </c>
      <c r="B239" s="1">
        <v>45807</v>
      </c>
      <c r="C239">
        <v>2388</v>
      </c>
      <c r="D239" t="s">
        <v>118</v>
      </c>
      <c r="E239" t="s">
        <v>15</v>
      </c>
      <c r="F239" t="s">
        <v>16</v>
      </c>
      <c r="G239" t="s">
        <v>17</v>
      </c>
      <c r="H239">
        <v>14154.1</v>
      </c>
      <c r="I239">
        <v>0.02</v>
      </c>
      <c r="J239">
        <v>14154.1</v>
      </c>
      <c r="K239">
        <v>6331</v>
      </c>
      <c r="L239">
        <v>2.2400000000000002</v>
      </c>
      <c r="M239" t="s">
        <v>33</v>
      </c>
      <c r="N239" t="s">
        <v>34</v>
      </c>
      <c r="O239" t="s">
        <v>35</v>
      </c>
    </row>
    <row r="240" spans="1:15" x14ac:dyDescent="0.2">
      <c r="A240" t="s">
        <v>186</v>
      </c>
      <c r="B240" s="1">
        <v>45807</v>
      </c>
      <c r="C240" t="s">
        <v>119</v>
      </c>
      <c r="D240" t="s">
        <v>120</v>
      </c>
      <c r="E240" t="s">
        <v>121</v>
      </c>
      <c r="F240" t="s">
        <v>106</v>
      </c>
      <c r="G240" t="s">
        <v>122</v>
      </c>
      <c r="H240">
        <v>10924.19</v>
      </c>
      <c r="I240">
        <v>0.02</v>
      </c>
      <c r="J240">
        <v>10924.19</v>
      </c>
      <c r="K240">
        <v>10924</v>
      </c>
      <c r="L240">
        <v>1</v>
      </c>
      <c r="M240" t="s">
        <v>123</v>
      </c>
      <c r="N240" t="s">
        <v>108</v>
      </c>
      <c r="O240" t="s">
        <v>20</v>
      </c>
    </row>
    <row r="241" spans="1:15" x14ac:dyDescent="0.2">
      <c r="A241" t="s">
        <v>186</v>
      </c>
      <c r="B241" s="1">
        <v>45807</v>
      </c>
      <c r="C241" t="s">
        <v>53</v>
      </c>
      <c r="D241" t="s">
        <v>124</v>
      </c>
      <c r="E241" t="s">
        <v>105</v>
      </c>
      <c r="F241" t="s">
        <v>106</v>
      </c>
      <c r="G241" t="s">
        <v>107</v>
      </c>
      <c r="H241">
        <v>5661.62</v>
      </c>
      <c r="I241">
        <v>0.01</v>
      </c>
      <c r="J241">
        <v>5661.62</v>
      </c>
      <c r="K241">
        <v>7811338</v>
      </c>
      <c r="L241">
        <v>7.0000000000000007E-2</v>
      </c>
      <c r="M241" t="s">
        <v>51</v>
      </c>
      <c r="N241" t="s">
        <v>108</v>
      </c>
      <c r="O241" t="s">
        <v>53</v>
      </c>
    </row>
    <row r="242" spans="1:15" x14ac:dyDescent="0.2">
      <c r="A242" t="s">
        <v>186</v>
      </c>
      <c r="B242" s="1">
        <v>45807</v>
      </c>
      <c r="C242" t="s">
        <v>40</v>
      </c>
      <c r="D242" t="s">
        <v>125</v>
      </c>
      <c r="E242" t="s">
        <v>105</v>
      </c>
      <c r="F242" t="s">
        <v>106</v>
      </c>
      <c r="G242" t="s">
        <v>107</v>
      </c>
      <c r="H242">
        <v>5387.78</v>
      </c>
      <c r="I242">
        <v>0.01</v>
      </c>
      <c r="J242">
        <v>5387.78</v>
      </c>
      <c r="K242">
        <v>4746</v>
      </c>
      <c r="L242">
        <v>113.53</v>
      </c>
      <c r="M242" t="s">
        <v>126</v>
      </c>
      <c r="N242" t="s">
        <v>108</v>
      </c>
      <c r="O242" t="s">
        <v>40</v>
      </c>
    </row>
    <row r="243" spans="1:15" x14ac:dyDescent="0.2">
      <c r="A243" t="s">
        <v>186</v>
      </c>
      <c r="B243" s="1">
        <v>45807</v>
      </c>
      <c r="C243" t="s">
        <v>103</v>
      </c>
      <c r="D243" t="s">
        <v>127</v>
      </c>
      <c r="E243" t="s">
        <v>105</v>
      </c>
      <c r="F243" t="s">
        <v>106</v>
      </c>
      <c r="G243" t="s">
        <v>107</v>
      </c>
      <c r="H243">
        <v>1896.88</v>
      </c>
      <c r="I243">
        <v>0</v>
      </c>
      <c r="J243">
        <v>1896.88</v>
      </c>
      <c r="K243">
        <v>14874</v>
      </c>
      <c r="L243">
        <v>12.75</v>
      </c>
      <c r="M243" t="s">
        <v>128</v>
      </c>
      <c r="N243" t="s">
        <v>108</v>
      </c>
      <c r="O243" t="s">
        <v>103</v>
      </c>
    </row>
    <row r="244" spans="1:15" x14ac:dyDescent="0.2">
      <c r="A244" t="s">
        <v>186</v>
      </c>
      <c r="B244" s="1">
        <v>45807</v>
      </c>
      <c r="C244" t="s">
        <v>129</v>
      </c>
      <c r="D244" t="s">
        <v>130</v>
      </c>
      <c r="E244" t="s">
        <v>131</v>
      </c>
      <c r="F244" t="s">
        <v>106</v>
      </c>
      <c r="G244" t="s">
        <v>132</v>
      </c>
      <c r="H244">
        <v>0</v>
      </c>
      <c r="I244">
        <v>0</v>
      </c>
      <c r="J244">
        <v>213767.5</v>
      </c>
      <c r="K244">
        <v>5</v>
      </c>
      <c r="L244">
        <v>21376.75</v>
      </c>
      <c r="M244" t="s">
        <v>108</v>
      </c>
      <c r="N244" t="s">
        <v>133</v>
      </c>
      <c r="O244" t="s">
        <v>20</v>
      </c>
    </row>
    <row r="245" spans="1:15" x14ac:dyDescent="0.2">
      <c r="A245" t="s">
        <v>186</v>
      </c>
      <c r="B245" s="1">
        <v>45818</v>
      </c>
      <c r="C245" t="s">
        <v>13</v>
      </c>
      <c r="D245" t="s">
        <v>14</v>
      </c>
      <c r="E245" t="s">
        <v>15</v>
      </c>
      <c r="F245" t="s">
        <v>16</v>
      </c>
      <c r="G245" t="s">
        <v>17</v>
      </c>
      <c r="H245">
        <v>5106942.93</v>
      </c>
      <c r="I245">
        <v>6.7</v>
      </c>
      <c r="J245">
        <v>5106942.93</v>
      </c>
      <c r="K245" s="12">
        <v>38453</v>
      </c>
      <c r="L245">
        <v>132.81</v>
      </c>
      <c r="M245" t="s">
        <v>18</v>
      </c>
      <c r="N245" t="s">
        <v>19</v>
      </c>
      <c r="O245" t="s">
        <v>20</v>
      </c>
    </row>
    <row r="246" spans="1:15" x14ac:dyDescent="0.2">
      <c r="A246" t="s">
        <v>186</v>
      </c>
      <c r="B246" s="1">
        <v>45818</v>
      </c>
      <c r="C246" t="s">
        <v>21</v>
      </c>
      <c r="D246" t="s">
        <v>22</v>
      </c>
      <c r="E246" t="s">
        <v>15</v>
      </c>
      <c r="F246" t="s">
        <v>16</v>
      </c>
      <c r="G246" t="s">
        <v>17</v>
      </c>
      <c r="H246">
        <v>3914324.63</v>
      </c>
      <c r="I246">
        <v>5.13</v>
      </c>
      <c r="J246">
        <v>3914324.63</v>
      </c>
      <c r="K246">
        <v>16001</v>
      </c>
      <c r="L246">
        <v>244.63</v>
      </c>
      <c r="M246" t="s">
        <v>18</v>
      </c>
      <c r="N246" t="s">
        <v>19</v>
      </c>
      <c r="O246" t="s">
        <v>20</v>
      </c>
    </row>
    <row r="247" spans="1:15" x14ac:dyDescent="0.2">
      <c r="A247" t="s">
        <v>186</v>
      </c>
      <c r="B247" s="1">
        <v>45818</v>
      </c>
      <c r="C247" t="s">
        <v>27</v>
      </c>
      <c r="D247" t="s">
        <v>28</v>
      </c>
      <c r="E247" t="s">
        <v>15</v>
      </c>
      <c r="F247" t="s">
        <v>16</v>
      </c>
      <c r="G247" t="s">
        <v>17</v>
      </c>
      <c r="H247">
        <v>3845211.24</v>
      </c>
      <c r="I247">
        <v>5.04</v>
      </c>
      <c r="J247">
        <v>3845211.24</v>
      </c>
      <c r="K247">
        <v>31201</v>
      </c>
      <c r="L247">
        <v>123.24</v>
      </c>
      <c r="M247" t="s">
        <v>18</v>
      </c>
      <c r="N247" t="s">
        <v>19</v>
      </c>
      <c r="O247" t="s">
        <v>20</v>
      </c>
    </row>
    <row r="248" spans="1:15" x14ac:dyDescent="0.2">
      <c r="A248" t="s">
        <v>186</v>
      </c>
      <c r="B248" s="1">
        <v>45818</v>
      </c>
      <c r="C248" t="s">
        <v>25</v>
      </c>
      <c r="D248" t="s">
        <v>26</v>
      </c>
      <c r="E248" t="s">
        <v>15</v>
      </c>
      <c r="F248" t="s">
        <v>16</v>
      </c>
      <c r="G248" t="s">
        <v>17</v>
      </c>
      <c r="H248">
        <v>3813788.32</v>
      </c>
      <c r="I248">
        <v>5</v>
      </c>
      <c r="J248">
        <v>3813788.32</v>
      </c>
      <c r="K248">
        <v>26492</v>
      </c>
      <c r="L248">
        <v>143.96</v>
      </c>
      <c r="M248" t="s">
        <v>18</v>
      </c>
      <c r="N248" t="s">
        <v>19</v>
      </c>
      <c r="O248" t="s">
        <v>20</v>
      </c>
    </row>
    <row r="249" spans="1:15" x14ac:dyDescent="0.2">
      <c r="A249" t="s">
        <v>186</v>
      </c>
      <c r="B249" s="1">
        <v>45818</v>
      </c>
      <c r="C249" t="s">
        <v>23</v>
      </c>
      <c r="D249" t="s">
        <v>24</v>
      </c>
      <c r="E249" t="s">
        <v>15</v>
      </c>
      <c r="F249" t="s">
        <v>16</v>
      </c>
      <c r="G249" t="s">
        <v>17</v>
      </c>
      <c r="H249">
        <v>3806446.36</v>
      </c>
      <c r="I249">
        <v>4.99</v>
      </c>
      <c r="J249">
        <v>3806446.36</v>
      </c>
      <c r="K249">
        <v>8083</v>
      </c>
      <c r="L249">
        <v>470.92</v>
      </c>
      <c r="M249" t="s">
        <v>18</v>
      </c>
      <c r="N249" t="s">
        <v>19</v>
      </c>
      <c r="O249" t="s">
        <v>20</v>
      </c>
    </row>
    <row r="250" spans="1:15" x14ac:dyDescent="0.2">
      <c r="A250" t="s">
        <v>186</v>
      </c>
      <c r="B250" s="1">
        <v>45818</v>
      </c>
      <c r="C250" t="s">
        <v>29</v>
      </c>
      <c r="D250" t="s">
        <v>30</v>
      </c>
      <c r="E250" t="s">
        <v>15</v>
      </c>
      <c r="F250" t="s">
        <v>16</v>
      </c>
      <c r="G250" t="s">
        <v>17</v>
      </c>
      <c r="H250">
        <v>3680225.2799999998</v>
      </c>
      <c r="I250">
        <v>4.83</v>
      </c>
      <c r="J250">
        <v>3680225.2799999998</v>
      </c>
      <c r="K250">
        <v>20736</v>
      </c>
      <c r="L250">
        <v>177.48</v>
      </c>
      <c r="M250" t="s">
        <v>18</v>
      </c>
      <c r="N250" t="s">
        <v>31</v>
      </c>
      <c r="O250" t="s">
        <v>20</v>
      </c>
    </row>
    <row r="251" spans="1:15" x14ac:dyDescent="0.2">
      <c r="A251" t="s">
        <v>186</v>
      </c>
      <c r="B251" s="1">
        <v>45818</v>
      </c>
      <c r="C251">
        <v>2330</v>
      </c>
      <c r="D251" t="s">
        <v>32</v>
      </c>
      <c r="E251" t="s">
        <v>15</v>
      </c>
      <c r="F251" t="s">
        <v>16</v>
      </c>
      <c r="G251" t="s">
        <v>17</v>
      </c>
      <c r="H251">
        <v>3654949.86</v>
      </c>
      <c r="I251">
        <v>4.79</v>
      </c>
      <c r="J251">
        <v>3654949.86</v>
      </c>
      <c r="K251">
        <v>104626</v>
      </c>
      <c r="L251">
        <v>34.93</v>
      </c>
      <c r="M251" t="s">
        <v>33</v>
      </c>
      <c r="N251" t="s">
        <v>34</v>
      </c>
      <c r="O251" t="s">
        <v>35</v>
      </c>
    </row>
    <row r="252" spans="1:15" x14ac:dyDescent="0.2">
      <c r="A252" t="s">
        <v>186</v>
      </c>
      <c r="B252" s="1">
        <v>45818</v>
      </c>
      <c r="C252" t="s">
        <v>46</v>
      </c>
      <c r="D252" t="s">
        <v>47</v>
      </c>
      <c r="E252" t="s">
        <v>15</v>
      </c>
      <c r="F252" t="s">
        <v>16</v>
      </c>
      <c r="G252" t="s">
        <v>17</v>
      </c>
      <c r="H252">
        <v>3440845.44</v>
      </c>
      <c r="I252">
        <v>4.51</v>
      </c>
      <c r="J252">
        <v>3440845.44</v>
      </c>
      <c r="K252">
        <v>12456</v>
      </c>
      <c r="L252">
        <v>276.24</v>
      </c>
      <c r="M252" t="s">
        <v>18</v>
      </c>
      <c r="N252" t="s">
        <v>31</v>
      </c>
      <c r="O252" t="s">
        <v>20</v>
      </c>
    </row>
    <row r="253" spans="1:15" x14ac:dyDescent="0.2">
      <c r="A253" t="s">
        <v>186</v>
      </c>
      <c r="B253" s="1">
        <v>45818</v>
      </c>
      <c r="C253" t="s">
        <v>41</v>
      </c>
      <c r="D253" t="s">
        <v>42</v>
      </c>
      <c r="E253" t="s">
        <v>15</v>
      </c>
      <c r="F253" t="s">
        <v>43</v>
      </c>
      <c r="G253" t="s">
        <v>17</v>
      </c>
      <c r="H253">
        <v>3436714.73</v>
      </c>
      <c r="I253">
        <v>4.51</v>
      </c>
      <c r="J253">
        <v>3436714.73</v>
      </c>
      <c r="K253">
        <v>15793</v>
      </c>
      <c r="L253">
        <v>217.61</v>
      </c>
      <c r="M253" t="s">
        <v>18</v>
      </c>
      <c r="N253" t="s">
        <v>19</v>
      </c>
      <c r="O253" t="s">
        <v>20</v>
      </c>
    </row>
    <row r="254" spans="1:15" x14ac:dyDescent="0.2">
      <c r="A254" t="s">
        <v>186</v>
      </c>
      <c r="B254" s="1">
        <v>45818</v>
      </c>
      <c r="C254" t="s">
        <v>36</v>
      </c>
      <c r="D254" t="s">
        <v>37</v>
      </c>
      <c r="E254" t="s">
        <v>15</v>
      </c>
      <c r="F254" t="s">
        <v>16</v>
      </c>
      <c r="G254" t="s">
        <v>17</v>
      </c>
      <c r="H254">
        <v>3432679.47</v>
      </c>
      <c r="I254">
        <v>4.5</v>
      </c>
      <c r="J254">
        <v>3432679.47</v>
      </c>
      <c r="K254">
        <v>4389</v>
      </c>
      <c r="L254">
        <v>782.11</v>
      </c>
      <c r="M254" t="s">
        <v>38</v>
      </c>
      <c r="N254" t="s">
        <v>39</v>
      </c>
      <c r="O254" t="s">
        <v>40</v>
      </c>
    </row>
    <row r="255" spans="1:15" x14ac:dyDescent="0.2">
      <c r="A255" t="s">
        <v>186</v>
      </c>
      <c r="B255" s="1">
        <v>45818</v>
      </c>
      <c r="C255" t="s">
        <v>44</v>
      </c>
      <c r="D255" t="s">
        <v>45</v>
      </c>
      <c r="E255" t="s">
        <v>15</v>
      </c>
      <c r="F255" t="s">
        <v>16</v>
      </c>
      <c r="G255" t="s">
        <v>17</v>
      </c>
      <c r="H255">
        <v>3343237.4</v>
      </c>
      <c r="I255">
        <v>4.3899999999999997</v>
      </c>
      <c r="J255">
        <v>3343237.4</v>
      </c>
      <c r="K255">
        <v>51316</v>
      </c>
      <c r="L255">
        <v>65.150000000000006</v>
      </c>
      <c r="M255" t="s">
        <v>18</v>
      </c>
      <c r="N255" t="s">
        <v>19</v>
      </c>
      <c r="O255" t="s">
        <v>20</v>
      </c>
    </row>
    <row r="256" spans="1:15" x14ac:dyDescent="0.2">
      <c r="A256" t="s">
        <v>186</v>
      </c>
      <c r="B256" s="1">
        <v>45818</v>
      </c>
      <c r="C256" t="s">
        <v>48</v>
      </c>
      <c r="D256" t="s">
        <v>49</v>
      </c>
      <c r="E256" t="s">
        <v>15</v>
      </c>
      <c r="F256" t="s">
        <v>16</v>
      </c>
      <c r="G256" t="s">
        <v>17</v>
      </c>
      <c r="H256">
        <v>3206946.89</v>
      </c>
      <c r="I256">
        <v>4.21</v>
      </c>
      <c r="J256">
        <v>3206946.89</v>
      </c>
      <c r="K256">
        <v>20153</v>
      </c>
      <c r="L256">
        <v>159.13</v>
      </c>
      <c r="M256" t="s">
        <v>18</v>
      </c>
      <c r="N256" t="s">
        <v>19</v>
      </c>
      <c r="O256" t="s">
        <v>20</v>
      </c>
    </row>
    <row r="257" spans="1:15" x14ac:dyDescent="0.2">
      <c r="A257" t="s">
        <v>186</v>
      </c>
      <c r="B257" s="1">
        <v>45818</v>
      </c>
      <c r="C257">
        <v>5930</v>
      </c>
      <c r="D257" t="s">
        <v>50</v>
      </c>
      <c r="E257" t="s">
        <v>15</v>
      </c>
      <c r="F257" t="s">
        <v>16</v>
      </c>
      <c r="G257" t="s">
        <v>17</v>
      </c>
      <c r="H257">
        <v>3118287.49</v>
      </c>
      <c r="I257">
        <v>4.09</v>
      </c>
      <c r="J257">
        <v>3118287.49</v>
      </c>
      <c r="K257">
        <v>71876</v>
      </c>
      <c r="L257">
        <v>43.38</v>
      </c>
      <c r="M257" t="s">
        <v>51</v>
      </c>
      <c r="N257" t="s">
        <v>52</v>
      </c>
      <c r="O257" t="s">
        <v>53</v>
      </c>
    </row>
    <row r="258" spans="1:15" x14ac:dyDescent="0.2">
      <c r="A258" t="s">
        <v>186</v>
      </c>
      <c r="B258" s="1">
        <v>45818</v>
      </c>
      <c r="C258" t="s">
        <v>54</v>
      </c>
      <c r="D258" t="s">
        <v>55</v>
      </c>
      <c r="E258" t="s">
        <v>15</v>
      </c>
      <c r="F258" t="s">
        <v>16</v>
      </c>
      <c r="G258" t="s">
        <v>17</v>
      </c>
      <c r="H258">
        <v>2959792.68</v>
      </c>
      <c r="I258">
        <v>3.88</v>
      </c>
      <c r="J258">
        <v>2959792.68</v>
      </c>
      <c r="K258">
        <v>14604</v>
      </c>
      <c r="L258">
        <v>202.67</v>
      </c>
      <c r="M258" t="s">
        <v>18</v>
      </c>
      <c r="N258" t="s">
        <v>19</v>
      </c>
      <c r="O258" t="s">
        <v>20</v>
      </c>
    </row>
    <row r="259" spans="1:15" x14ac:dyDescent="0.2">
      <c r="A259" t="s">
        <v>186</v>
      </c>
      <c r="B259" s="1">
        <v>45818</v>
      </c>
      <c r="C259" t="s">
        <v>56</v>
      </c>
      <c r="D259" t="s">
        <v>57</v>
      </c>
      <c r="E259" t="s">
        <v>15</v>
      </c>
      <c r="F259" t="s">
        <v>16</v>
      </c>
      <c r="G259" t="s">
        <v>17</v>
      </c>
      <c r="H259">
        <v>2501301.75</v>
      </c>
      <c r="I259">
        <v>3.28</v>
      </c>
      <c r="J259">
        <v>2501301.75</v>
      </c>
      <c r="K259">
        <v>12765</v>
      </c>
      <c r="L259">
        <v>195.95</v>
      </c>
      <c r="M259" t="s">
        <v>18</v>
      </c>
      <c r="N259" t="s">
        <v>19</v>
      </c>
      <c r="O259" t="s">
        <v>20</v>
      </c>
    </row>
    <row r="260" spans="1:15" x14ac:dyDescent="0.2">
      <c r="A260" t="s">
        <v>186</v>
      </c>
      <c r="B260" s="1">
        <v>45818</v>
      </c>
      <c r="C260" t="s">
        <v>58</v>
      </c>
      <c r="D260" t="s">
        <v>59</v>
      </c>
      <c r="E260" t="s">
        <v>15</v>
      </c>
      <c r="F260" t="s">
        <v>16</v>
      </c>
      <c r="G260" t="s">
        <v>17</v>
      </c>
      <c r="H260">
        <v>2440427.34</v>
      </c>
      <c r="I260">
        <v>3.2</v>
      </c>
      <c r="J260">
        <v>2440427.34</v>
      </c>
      <c r="K260">
        <v>21381</v>
      </c>
      <c r="L260">
        <v>114.14</v>
      </c>
      <c r="M260" t="s">
        <v>18</v>
      </c>
      <c r="N260" t="s">
        <v>19</v>
      </c>
      <c r="O260" t="s">
        <v>20</v>
      </c>
    </row>
    <row r="261" spans="1:15" x14ac:dyDescent="0.2">
      <c r="A261" t="s">
        <v>186</v>
      </c>
      <c r="B261" s="1">
        <v>45818</v>
      </c>
      <c r="C261" t="s">
        <v>60</v>
      </c>
      <c r="D261" t="s">
        <v>61</v>
      </c>
      <c r="E261" t="s">
        <v>15</v>
      </c>
      <c r="F261" t="s">
        <v>16</v>
      </c>
      <c r="G261" t="s">
        <v>17</v>
      </c>
      <c r="H261">
        <v>2219424.69</v>
      </c>
      <c r="I261">
        <v>2.91</v>
      </c>
      <c r="J261">
        <v>2219424.69</v>
      </c>
      <c r="K261">
        <v>2591</v>
      </c>
      <c r="L261">
        <v>856.59</v>
      </c>
      <c r="M261" t="s">
        <v>18</v>
      </c>
      <c r="N261" t="s">
        <v>19</v>
      </c>
      <c r="O261" t="s">
        <v>20</v>
      </c>
    </row>
    <row r="262" spans="1:15" x14ac:dyDescent="0.2">
      <c r="A262" t="s">
        <v>186</v>
      </c>
      <c r="B262" s="1">
        <v>45818</v>
      </c>
      <c r="C262" t="s">
        <v>62</v>
      </c>
      <c r="D262" t="s">
        <v>63</v>
      </c>
      <c r="E262" t="s">
        <v>15</v>
      </c>
      <c r="F262" t="s">
        <v>16</v>
      </c>
      <c r="G262" t="s">
        <v>17</v>
      </c>
      <c r="H262">
        <v>1817029.44</v>
      </c>
      <c r="I262">
        <v>2.38</v>
      </c>
      <c r="J262">
        <v>1817029.44</v>
      </c>
      <c r="K262">
        <v>82293</v>
      </c>
      <c r="L262">
        <v>22.08</v>
      </c>
      <c r="M262" t="s">
        <v>18</v>
      </c>
      <c r="N262" t="s">
        <v>19</v>
      </c>
      <c r="O262" t="s">
        <v>20</v>
      </c>
    </row>
    <row r="263" spans="1:15" x14ac:dyDescent="0.2">
      <c r="A263" t="s">
        <v>186</v>
      </c>
      <c r="B263" s="1">
        <v>45818</v>
      </c>
      <c r="C263" t="s">
        <v>67</v>
      </c>
      <c r="D263" t="s">
        <v>68</v>
      </c>
      <c r="E263" t="s">
        <v>15</v>
      </c>
      <c r="F263" t="s">
        <v>69</v>
      </c>
      <c r="G263" t="s">
        <v>17</v>
      </c>
      <c r="H263">
        <v>1718489.2</v>
      </c>
      <c r="I263">
        <v>2.25</v>
      </c>
      <c r="J263">
        <v>1718489.2</v>
      </c>
      <c r="K263">
        <v>9622</v>
      </c>
      <c r="L263">
        <v>178.6</v>
      </c>
      <c r="M263" t="s">
        <v>18</v>
      </c>
      <c r="N263" t="s">
        <v>19</v>
      </c>
      <c r="O263" t="s">
        <v>20</v>
      </c>
    </row>
    <row r="264" spans="1:15" x14ac:dyDescent="0.2">
      <c r="A264" t="s">
        <v>186</v>
      </c>
      <c r="B264" s="1">
        <v>45818</v>
      </c>
      <c r="C264" t="s">
        <v>64</v>
      </c>
      <c r="D264" t="s">
        <v>65</v>
      </c>
      <c r="E264" t="s">
        <v>15</v>
      </c>
      <c r="F264" t="s">
        <v>66</v>
      </c>
      <c r="G264" t="s">
        <v>17</v>
      </c>
      <c r="H264">
        <v>1703077.18</v>
      </c>
      <c r="I264">
        <v>2.23</v>
      </c>
      <c r="J264">
        <v>1703077.18</v>
      </c>
      <c r="K264">
        <v>1877</v>
      </c>
      <c r="L264">
        <v>907.34</v>
      </c>
      <c r="M264" t="s">
        <v>18</v>
      </c>
      <c r="N264" t="s">
        <v>19</v>
      </c>
      <c r="O264" t="s">
        <v>20</v>
      </c>
    </row>
    <row r="265" spans="1:15" x14ac:dyDescent="0.2">
      <c r="A265" t="s">
        <v>186</v>
      </c>
      <c r="B265" s="1">
        <v>45818</v>
      </c>
      <c r="C265" t="s">
        <v>70</v>
      </c>
      <c r="D265" t="s">
        <v>71</v>
      </c>
      <c r="E265" t="s">
        <v>15</v>
      </c>
      <c r="F265" t="s">
        <v>69</v>
      </c>
      <c r="G265" t="s">
        <v>17</v>
      </c>
      <c r="H265">
        <v>1636110.89</v>
      </c>
      <c r="I265">
        <v>2.15</v>
      </c>
      <c r="J265">
        <v>1636110.89</v>
      </c>
      <c r="K265">
        <v>9089</v>
      </c>
      <c r="L265">
        <v>180.01</v>
      </c>
      <c r="M265" t="s">
        <v>18</v>
      </c>
      <c r="N265" t="s">
        <v>19</v>
      </c>
      <c r="O265" t="s">
        <v>20</v>
      </c>
    </row>
    <row r="266" spans="1:15" x14ac:dyDescent="0.2">
      <c r="A266" t="s">
        <v>186</v>
      </c>
      <c r="B266" s="1">
        <v>45818</v>
      </c>
      <c r="C266">
        <v>8035</v>
      </c>
      <c r="D266" t="s">
        <v>72</v>
      </c>
      <c r="E266" t="s">
        <v>15</v>
      </c>
      <c r="F266" t="s">
        <v>16</v>
      </c>
      <c r="G266" t="s">
        <v>17</v>
      </c>
      <c r="H266">
        <v>1491792.98</v>
      </c>
      <c r="I266">
        <v>1.96</v>
      </c>
      <c r="J266">
        <v>1491792.98</v>
      </c>
      <c r="K266">
        <v>9100</v>
      </c>
      <c r="L266">
        <v>163.93</v>
      </c>
      <c r="M266" t="s">
        <v>73</v>
      </c>
      <c r="N266" t="s">
        <v>74</v>
      </c>
      <c r="O266" t="s">
        <v>75</v>
      </c>
    </row>
    <row r="267" spans="1:15" x14ac:dyDescent="0.2">
      <c r="A267" t="s">
        <v>186</v>
      </c>
      <c r="B267" s="1">
        <v>45818</v>
      </c>
      <c r="C267">
        <v>2454</v>
      </c>
      <c r="D267" t="s">
        <v>77</v>
      </c>
      <c r="E267" t="s">
        <v>15</v>
      </c>
      <c r="F267" t="s">
        <v>16</v>
      </c>
      <c r="G267" t="s">
        <v>17</v>
      </c>
      <c r="H267">
        <v>1378199.84</v>
      </c>
      <c r="I267">
        <v>1.81</v>
      </c>
      <c r="J267">
        <v>1378199.84</v>
      </c>
      <c r="K267">
        <v>30882</v>
      </c>
      <c r="L267">
        <v>44.63</v>
      </c>
      <c r="M267" t="s">
        <v>33</v>
      </c>
      <c r="N267" t="s">
        <v>34</v>
      </c>
      <c r="O267" t="s">
        <v>35</v>
      </c>
    </row>
    <row r="268" spans="1:15" x14ac:dyDescent="0.2">
      <c r="A268" t="s">
        <v>186</v>
      </c>
      <c r="B268" s="1">
        <v>45818</v>
      </c>
      <c r="C268" t="s">
        <v>76</v>
      </c>
      <c r="D268" t="s">
        <v>183</v>
      </c>
      <c r="E268" t="s">
        <v>15</v>
      </c>
      <c r="F268" t="s">
        <v>16</v>
      </c>
      <c r="G268" t="s">
        <v>17</v>
      </c>
      <c r="H268">
        <v>1346271.6</v>
      </c>
      <c r="I268">
        <v>1.77</v>
      </c>
      <c r="J268">
        <v>1346271.6</v>
      </c>
      <c r="K268">
        <v>6465</v>
      </c>
      <c r="L268">
        <v>208.24</v>
      </c>
      <c r="M268" t="s">
        <v>18</v>
      </c>
      <c r="N268" t="s">
        <v>31</v>
      </c>
      <c r="O268" t="s">
        <v>20</v>
      </c>
    </row>
    <row r="269" spans="1:15" x14ac:dyDescent="0.2">
      <c r="A269" t="s">
        <v>186</v>
      </c>
      <c r="B269" s="1">
        <v>45818</v>
      </c>
      <c r="C269">
        <v>2317</v>
      </c>
      <c r="D269" t="s">
        <v>78</v>
      </c>
      <c r="E269" t="s">
        <v>15</v>
      </c>
      <c r="F269" t="s">
        <v>16</v>
      </c>
      <c r="G269" t="s">
        <v>17</v>
      </c>
      <c r="H269">
        <v>1217478.6100000001</v>
      </c>
      <c r="I269">
        <v>1.6</v>
      </c>
      <c r="J269">
        <v>1217478.6100000001</v>
      </c>
      <c r="K269">
        <v>234210</v>
      </c>
      <c r="L269">
        <v>5.2</v>
      </c>
      <c r="M269" t="s">
        <v>33</v>
      </c>
      <c r="N269" t="s">
        <v>34</v>
      </c>
      <c r="O269" t="s">
        <v>35</v>
      </c>
    </row>
    <row r="270" spans="1:15" x14ac:dyDescent="0.2">
      <c r="A270" t="s">
        <v>186</v>
      </c>
      <c r="B270" s="1">
        <v>45818</v>
      </c>
      <c r="C270" t="s">
        <v>79</v>
      </c>
      <c r="D270" t="s">
        <v>80</v>
      </c>
      <c r="E270" t="s">
        <v>15</v>
      </c>
      <c r="F270" t="s">
        <v>16</v>
      </c>
      <c r="G270" t="s">
        <v>17</v>
      </c>
      <c r="H270">
        <v>1150454.08</v>
      </c>
      <c r="I270">
        <v>1.51</v>
      </c>
      <c r="J270">
        <v>1150454.08</v>
      </c>
      <c r="K270">
        <v>16712</v>
      </c>
      <c r="L270">
        <v>68.84</v>
      </c>
      <c r="M270" t="s">
        <v>18</v>
      </c>
      <c r="N270" t="s">
        <v>19</v>
      </c>
      <c r="O270" t="s">
        <v>20</v>
      </c>
    </row>
    <row r="271" spans="1:15" x14ac:dyDescent="0.2">
      <c r="A271" t="s">
        <v>186</v>
      </c>
      <c r="B271" s="1">
        <v>45818</v>
      </c>
      <c r="C271" t="s">
        <v>83</v>
      </c>
      <c r="D271" t="s">
        <v>84</v>
      </c>
      <c r="E271" t="s">
        <v>15</v>
      </c>
      <c r="F271" t="s">
        <v>16</v>
      </c>
      <c r="G271" t="s">
        <v>17</v>
      </c>
      <c r="H271">
        <v>720952.4</v>
      </c>
      <c r="I271">
        <v>0.95</v>
      </c>
      <c r="J271">
        <v>720952.4</v>
      </c>
      <c r="K271">
        <v>10360</v>
      </c>
      <c r="L271">
        <v>69.59</v>
      </c>
      <c r="M271" t="s">
        <v>18</v>
      </c>
      <c r="N271" t="s">
        <v>19</v>
      </c>
      <c r="O271" t="s">
        <v>20</v>
      </c>
    </row>
    <row r="272" spans="1:15" x14ac:dyDescent="0.2">
      <c r="A272" t="s">
        <v>186</v>
      </c>
      <c r="B272" s="1">
        <v>45818</v>
      </c>
      <c r="C272" t="s">
        <v>81</v>
      </c>
      <c r="D272" t="s">
        <v>82</v>
      </c>
      <c r="E272" t="s">
        <v>15</v>
      </c>
      <c r="F272" t="s">
        <v>16</v>
      </c>
      <c r="G272" t="s">
        <v>17</v>
      </c>
      <c r="H272">
        <v>702376.5</v>
      </c>
      <c r="I272">
        <v>0.92</v>
      </c>
      <c r="J272">
        <v>702376.5</v>
      </c>
      <c r="K272">
        <v>6202</v>
      </c>
      <c r="L272">
        <v>113.25</v>
      </c>
      <c r="M272" t="s">
        <v>18</v>
      </c>
      <c r="N272" t="s">
        <v>31</v>
      </c>
      <c r="O272" t="s">
        <v>20</v>
      </c>
    </row>
    <row r="273" spans="1:15" x14ac:dyDescent="0.2">
      <c r="A273" t="s">
        <v>186</v>
      </c>
      <c r="B273" s="1">
        <v>45818</v>
      </c>
      <c r="C273" t="s">
        <v>85</v>
      </c>
      <c r="D273" t="s">
        <v>86</v>
      </c>
      <c r="E273" t="s">
        <v>15</v>
      </c>
      <c r="F273" t="s">
        <v>16</v>
      </c>
      <c r="G273" t="s">
        <v>17</v>
      </c>
      <c r="H273">
        <v>460077.24</v>
      </c>
      <c r="I273">
        <v>0.6</v>
      </c>
      <c r="J273">
        <v>460077.24</v>
      </c>
      <c r="K273">
        <v>25086</v>
      </c>
      <c r="L273">
        <v>18.34</v>
      </c>
      <c r="M273" t="s">
        <v>18</v>
      </c>
      <c r="N273" t="s">
        <v>31</v>
      </c>
      <c r="O273" t="s">
        <v>20</v>
      </c>
    </row>
    <row r="274" spans="1:15" x14ac:dyDescent="0.2">
      <c r="A274" t="s">
        <v>186</v>
      </c>
      <c r="B274" s="1">
        <v>45818</v>
      </c>
      <c r="C274">
        <v>5935</v>
      </c>
      <c r="D274" t="s">
        <v>91</v>
      </c>
      <c r="E274" t="s">
        <v>15</v>
      </c>
      <c r="F274" t="s">
        <v>16</v>
      </c>
      <c r="G274" t="s">
        <v>17</v>
      </c>
      <c r="H274">
        <v>413064.38</v>
      </c>
      <c r="I274">
        <v>0.54</v>
      </c>
      <c r="J274">
        <v>413064.38</v>
      </c>
      <c r="K274">
        <v>11503</v>
      </c>
      <c r="L274">
        <v>35.909999999999997</v>
      </c>
      <c r="M274" t="s">
        <v>51</v>
      </c>
      <c r="N274" t="s">
        <v>52</v>
      </c>
      <c r="O274" t="s">
        <v>53</v>
      </c>
    </row>
    <row r="275" spans="1:15" x14ac:dyDescent="0.2">
      <c r="A275" t="s">
        <v>186</v>
      </c>
      <c r="B275" s="1">
        <v>45818</v>
      </c>
      <c r="C275" t="s">
        <v>87</v>
      </c>
      <c r="D275" t="s">
        <v>88</v>
      </c>
      <c r="E275" t="s">
        <v>15</v>
      </c>
      <c r="F275" t="s">
        <v>16</v>
      </c>
      <c r="G275" t="s">
        <v>17</v>
      </c>
      <c r="H275">
        <v>405734.58</v>
      </c>
      <c r="I275">
        <v>0.53</v>
      </c>
      <c r="J275">
        <v>405734.58</v>
      </c>
      <c r="K275">
        <v>3958</v>
      </c>
      <c r="L275">
        <v>102.51</v>
      </c>
      <c r="M275" t="s">
        <v>18</v>
      </c>
      <c r="N275" t="s">
        <v>19</v>
      </c>
      <c r="O275" t="s">
        <v>20</v>
      </c>
    </row>
    <row r="276" spans="1:15" x14ac:dyDescent="0.2">
      <c r="A276" t="s">
        <v>186</v>
      </c>
      <c r="B276" s="1">
        <v>45818</v>
      </c>
      <c r="C276" t="s">
        <v>89</v>
      </c>
      <c r="D276" t="s">
        <v>90</v>
      </c>
      <c r="E276" t="s">
        <v>15</v>
      </c>
      <c r="F276" t="s">
        <v>16</v>
      </c>
      <c r="G276" t="s">
        <v>17</v>
      </c>
      <c r="H276">
        <v>383397.06</v>
      </c>
      <c r="I276">
        <v>0.5</v>
      </c>
      <c r="J276">
        <v>383397.06</v>
      </c>
      <c r="K276">
        <v>5127</v>
      </c>
      <c r="L276">
        <v>74.78</v>
      </c>
      <c r="M276" t="s">
        <v>18</v>
      </c>
      <c r="N276" t="s">
        <v>19</v>
      </c>
      <c r="O276" t="s">
        <v>20</v>
      </c>
    </row>
    <row r="277" spans="1:15" x14ac:dyDescent="0.2">
      <c r="A277" t="s">
        <v>186</v>
      </c>
      <c r="B277" s="1">
        <v>45818</v>
      </c>
      <c r="C277" t="s">
        <v>92</v>
      </c>
      <c r="D277" t="s">
        <v>93</v>
      </c>
      <c r="E277" t="s">
        <v>15</v>
      </c>
      <c r="F277" t="s">
        <v>16</v>
      </c>
      <c r="G277" t="s">
        <v>17</v>
      </c>
      <c r="H277">
        <v>349405.68</v>
      </c>
      <c r="I277">
        <v>0.46</v>
      </c>
      <c r="J277">
        <v>349405.68</v>
      </c>
      <c r="K277">
        <v>6339</v>
      </c>
      <c r="L277">
        <v>55.12</v>
      </c>
      <c r="M277" t="s">
        <v>18</v>
      </c>
      <c r="N277" t="s">
        <v>31</v>
      </c>
      <c r="O277" t="s">
        <v>20</v>
      </c>
    </row>
    <row r="278" spans="1:15" x14ac:dyDescent="0.2">
      <c r="A278" t="s">
        <v>186</v>
      </c>
      <c r="B278" s="1">
        <v>45818</v>
      </c>
      <c r="C278" t="s">
        <v>96</v>
      </c>
      <c r="D278" t="s">
        <v>97</v>
      </c>
      <c r="E278" t="s">
        <v>15</v>
      </c>
      <c r="F278" t="s">
        <v>16</v>
      </c>
      <c r="G278" t="s">
        <v>17</v>
      </c>
      <c r="H278">
        <v>304632.90000000002</v>
      </c>
      <c r="I278">
        <v>0.4</v>
      </c>
      <c r="J278">
        <v>304632.90000000002</v>
      </c>
      <c r="K278">
        <v>1430</v>
      </c>
      <c r="L278">
        <v>213.03</v>
      </c>
      <c r="M278" t="s">
        <v>18</v>
      </c>
      <c r="N278" t="s">
        <v>19</v>
      </c>
      <c r="O278" t="s">
        <v>20</v>
      </c>
    </row>
    <row r="279" spans="1:15" x14ac:dyDescent="0.2">
      <c r="A279" t="s">
        <v>186</v>
      </c>
      <c r="B279" s="1">
        <v>45818</v>
      </c>
      <c r="C279" t="s">
        <v>94</v>
      </c>
      <c r="D279" t="s">
        <v>95</v>
      </c>
      <c r="E279" t="s">
        <v>15</v>
      </c>
      <c r="F279" t="s">
        <v>16</v>
      </c>
      <c r="G279" t="s">
        <v>17</v>
      </c>
      <c r="H279">
        <v>298960.88</v>
      </c>
      <c r="I279">
        <v>0.39</v>
      </c>
      <c r="J279">
        <v>298960.88</v>
      </c>
      <c r="K279">
        <v>998</v>
      </c>
      <c r="L279">
        <v>299.56</v>
      </c>
      <c r="M279" t="s">
        <v>18</v>
      </c>
      <c r="N279" t="s">
        <v>19</v>
      </c>
      <c r="O279" t="s">
        <v>20</v>
      </c>
    </row>
    <row r="280" spans="1:15" x14ac:dyDescent="0.2">
      <c r="A280" t="s">
        <v>186</v>
      </c>
      <c r="B280" s="1">
        <v>45818</v>
      </c>
      <c r="C280" t="s">
        <v>98</v>
      </c>
      <c r="D280" t="s">
        <v>99</v>
      </c>
      <c r="E280" t="s">
        <v>15</v>
      </c>
      <c r="F280" t="s">
        <v>16</v>
      </c>
      <c r="G280" t="s">
        <v>17</v>
      </c>
      <c r="H280">
        <v>228523.74</v>
      </c>
      <c r="I280">
        <v>0.3</v>
      </c>
      <c r="J280">
        <v>228523.74</v>
      </c>
      <c r="K280">
        <v>6378</v>
      </c>
      <c r="L280">
        <v>35.83</v>
      </c>
      <c r="M280" t="s">
        <v>18</v>
      </c>
      <c r="N280" t="s">
        <v>31</v>
      </c>
      <c r="O280" t="s">
        <v>20</v>
      </c>
    </row>
    <row r="281" spans="1:15" x14ac:dyDescent="0.2">
      <c r="A281" t="s">
        <v>186</v>
      </c>
      <c r="B281" s="1">
        <v>45818</v>
      </c>
      <c r="C281">
        <v>992</v>
      </c>
      <c r="D281" t="s">
        <v>100</v>
      </c>
      <c r="E281" t="s">
        <v>15</v>
      </c>
      <c r="F281" t="s">
        <v>16</v>
      </c>
      <c r="G281" t="s">
        <v>17</v>
      </c>
      <c r="H281">
        <v>192234.43</v>
      </c>
      <c r="I281">
        <v>0.25</v>
      </c>
      <c r="J281">
        <v>192234.43</v>
      </c>
      <c r="K281">
        <v>164000</v>
      </c>
      <c r="L281">
        <v>1.17</v>
      </c>
      <c r="M281" t="s">
        <v>101</v>
      </c>
      <c r="N281" t="s">
        <v>102</v>
      </c>
      <c r="O281" t="s">
        <v>103</v>
      </c>
    </row>
    <row r="282" spans="1:15" x14ac:dyDescent="0.2">
      <c r="A282" t="s">
        <v>186</v>
      </c>
      <c r="B282" s="1">
        <v>45818</v>
      </c>
      <c r="C282" t="s">
        <v>109</v>
      </c>
      <c r="D282" t="s">
        <v>110</v>
      </c>
      <c r="E282" t="s">
        <v>15</v>
      </c>
      <c r="F282" t="s">
        <v>16</v>
      </c>
      <c r="G282" t="s">
        <v>17</v>
      </c>
      <c r="H282">
        <v>151786.76</v>
      </c>
      <c r="I282">
        <v>0.2</v>
      </c>
      <c r="J282">
        <v>151786.76</v>
      </c>
      <c r="K282">
        <v>811</v>
      </c>
      <c r="L282">
        <v>187.16</v>
      </c>
      <c r="M282" t="s">
        <v>18</v>
      </c>
      <c r="N282" t="s">
        <v>19</v>
      </c>
      <c r="O282" t="s">
        <v>20</v>
      </c>
    </row>
    <row r="283" spans="1:15" x14ac:dyDescent="0.2">
      <c r="A283" t="s">
        <v>186</v>
      </c>
      <c r="B283" s="1">
        <v>45818</v>
      </c>
      <c r="C283" t="s">
        <v>20</v>
      </c>
      <c r="D283" t="s">
        <v>104</v>
      </c>
      <c r="E283" t="s">
        <v>105</v>
      </c>
      <c r="F283" t="s">
        <v>106</v>
      </c>
      <c r="G283" t="s">
        <v>107</v>
      </c>
      <c r="H283">
        <v>148675.6</v>
      </c>
      <c r="I283">
        <v>0.2</v>
      </c>
      <c r="J283">
        <v>148675.6</v>
      </c>
      <c r="K283">
        <v>148676</v>
      </c>
      <c r="L283">
        <v>100</v>
      </c>
      <c r="M283" t="s">
        <v>18</v>
      </c>
      <c r="N283" t="s">
        <v>108</v>
      </c>
      <c r="O283" t="s">
        <v>20</v>
      </c>
    </row>
    <row r="284" spans="1:15" x14ac:dyDescent="0.2">
      <c r="A284" t="s">
        <v>186</v>
      </c>
      <c r="B284" s="1">
        <v>45818</v>
      </c>
      <c r="C284" t="s">
        <v>111</v>
      </c>
      <c r="D284" t="s">
        <v>112</v>
      </c>
      <c r="E284" t="s">
        <v>15</v>
      </c>
      <c r="F284" t="s">
        <v>16</v>
      </c>
      <c r="G284" t="s">
        <v>17</v>
      </c>
      <c r="H284">
        <v>22898.720000000001</v>
      </c>
      <c r="I284">
        <v>0.03</v>
      </c>
      <c r="J284">
        <v>22898.720000000001</v>
      </c>
      <c r="K284">
        <v>2834</v>
      </c>
      <c r="L284">
        <v>8.08</v>
      </c>
      <c r="M284" t="s">
        <v>18</v>
      </c>
      <c r="N284" t="s">
        <v>31</v>
      </c>
      <c r="O284" t="s">
        <v>20</v>
      </c>
    </row>
    <row r="285" spans="1:15" x14ac:dyDescent="0.2">
      <c r="A285" t="s">
        <v>186</v>
      </c>
      <c r="B285" s="1">
        <v>45818</v>
      </c>
      <c r="C285" t="s">
        <v>35</v>
      </c>
      <c r="D285" t="s">
        <v>113</v>
      </c>
      <c r="E285" t="s">
        <v>105</v>
      </c>
      <c r="F285" t="s">
        <v>106</v>
      </c>
      <c r="G285" t="s">
        <v>107</v>
      </c>
      <c r="H285">
        <v>14212.21</v>
      </c>
      <c r="I285">
        <v>0.02</v>
      </c>
      <c r="J285">
        <v>14212.21</v>
      </c>
      <c r="K285">
        <v>425144</v>
      </c>
      <c r="L285">
        <v>3.34</v>
      </c>
      <c r="M285" t="s">
        <v>33</v>
      </c>
      <c r="N285" t="s">
        <v>108</v>
      </c>
      <c r="O285" t="s">
        <v>35</v>
      </c>
    </row>
    <row r="286" spans="1:15" x14ac:dyDescent="0.2">
      <c r="A286" t="s">
        <v>186</v>
      </c>
      <c r="B286" s="1">
        <v>45818</v>
      </c>
      <c r="C286">
        <v>2388</v>
      </c>
      <c r="D286" t="s">
        <v>118</v>
      </c>
      <c r="E286" t="s">
        <v>15</v>
      </c>
      <c r="F286" t="s">
        <v>16</v>
      </c>
      <c r="G286" t="s">
        <v>17</v>
      </c>
      <c r="H286">
        <v>13481.47</v>
      </c>
      <c r="I286">
        <v>0.02</v>
      </c>
      <c r="J286">
        <v>13481.47</v>
      </c>
      <c r="K286">
        <v>6331</v>
      </c>
      <c r="L286">
        <v>2.13</v>
      </c>
      <c r="M286" t="s">
        <v>33</v>
      </c>
      <c r="N286" t="s">
        <v>34</v>
      </c>
      <c r="O286" t="s">
        <v>35</v>
      </c>
    </row>
    <row r="287" spans="1:15" x14ac:dyDescent="0.2">
      <c r="A287" t="s">
        <v>186</v>
      </c>
      <c r="B287" s="1">
        <v>45818</v>
      </c>
      <c r="C287" t="s">
        <v>115</v>
      </c>
      <c r="D287" t="s">
        <v>116</v>
      </c>
      <c r="E287" t="s">
        <v>105</v>
      </c>
      <c r="F287" t="s">
        <v>106</v>
      </c>
      <c r="G287" t="s">
        <v>117</v>
      </c>
      <c r="H287">
        <v>13000</v>
      </c>
      <c r="I287">
        <v>0.02</v>
      </c>
      <c r="J287">
        <v>13000</v>
      </c>
      <c r="K287">
        <v>13000</v>
      </c>
      <c r="L287">
        <v>100</v>
      </c>
      <c r="M287" t="s">
        <v>18</v>
      </c>
      <c r="N287" t="s">
        <v>108</v>
      </c>
      <c r="O287" t="s">
        <v>20</v>
      </c>
    </row>
    <row r="288" spans="1:15" x14ac:dyDescent="0.2">
      <c r="A288" t="s">
        <v>186</v>
      </c>
      <c r="B288" s="1">
        <v>45818</v>
      </c>
      <c r="C288" t="s">
        <v>40</v>
      </c>
      <c r="D288" t="s">
        <v>125</v>
      </c>
      <c r="E288" t="s">
        <v>105</v>
      </c>
      <c r="F288" t="s">
        <v>106</v>
      </c>
      <c r="G288" t="s">
        <v>107</v>
      </c>
      <c r="H288">
        <v>12335.45</v>
      </c>
      <c r="I288">
        <v>0.02</v>
      </c>
      <c r="J288">
        <v>12335.45</v>
      </c>
      <c r="K288">
        <v>10796</v>
      </c>
      <c r="L288">
        <v>114.26</v>
      </c>
      <c r="M288" t="s">
        <v>126</v>
      </c>
      <c r="N288" t="s">
        <v>108</v>
      </c>
      <c r="O288" t="s">
        <v>40</v>
      </c>
    </row>
    <row r="289" spans="1:15" x14ac:dyDescent="0.2">
      <c r="A289" t="s">
        <v>186</v>
      </c>
      <c r="B289" s="1">
        <v>45818</v>
      </c>
      <c r="C289" t="s">
        <v>75</v>
      </c>
      <c r="D289" t="s">
        <v>114</v>
      </c>
      <c r="E289" t="s">
        <v>105</v>
      </c>
      <c r="F289" t="s">
        <v>106</v>
      </c>
      <c r="G289" t="s">
        <v>107</v>
      </c>
      <c r="H289">
        <v>9440.18</v>
      </c>
      <c r="I289">
        <v>0.01</v>
      </c>
      <c r="J289">
        <v>9440.18</v>
      </c>
      <c r="K289">
        <v>1367079</v>
      </c>
      <c r="L289">
        <v>0.69</v>
      </c>
      <c r="M289" t="s">
        <v>73</v>
      </c>
      <c r="N289" t="s">
        <v>108</v>
      </c>
      <c r="O289" t="s">
        <v>75</v>
      </c>
    </row>
    <row r="290" spans="1:15" x14ac:dyDescent="0.2">
      <c r="A290" t="s">
        <v>186</v>
      </c>
      <c r="B290" s="1">
        <v>45818</v>
      </c>
      <c r="C290" t="s">
        <v>53</v>
      </c>
      <c r="D290" t="s">
        <v>124</v>
      </c>
      <c r="E290" t="s">
        <v>105</v>
      </c>
      <c r="F290" t="s">
        <v>106</v>
      </c>
      <c r="G290" t="s">
        <v>107</v>
      </c>
      <c r="H290">
        <v>3248.47</v>
      </c>
      <c r="I290">
        <v>0</v>
      </c>
      <c r="J290">
        <v>3248.47</v>
      </c>
      <c r="K290">
        <v>4432698</v>
      </c>
      <c r="L290">
        <v>7.0000000000000007E-2</v>
      </c>
      <c r="M290" t="s">
        <v>51</v>
      </c>
      <c r="N290" t="s">
        <v>108</v>
      </c>
      <c r="O290" t="s">
        <v>53</v>
      </c>
    </row>
    <row r="291" spans="1:15" x14ac:dyDescent="0.2">
      <c r="A291" t="s">
        <v>186</v>
      </c>
      <c r="B291" s="1">
        <v>45818</v>
      </c>
      <c r="C291" t="s">
        <v>103</v>
      </c>
      <c r="D291" t="s">
        <v>127</v>
      </c>
      <c r="E291" t="s">
        <v>105</v>
      </c>
      <c r="F291" t="s">
        <v>106</v>
      </c>
      <c r="G291" t="s">
        <v>107</v>
      </c>
      <c r="H291">
        <v>2047.71</v>
      </c>
      <c r="I291">
        <v>0</v>
      </c>
      <c r="J291">
        <v>2047.71</v>
      </c>
      <c r="K291">
        <v>16072</v>
      </c>
      <c r="L291">
        <v>12.74</v>
      </c>
      <c r="M291" t="s">
        <v>128</v>
      </c>
      <c r="N291" t="s">
        <v>108</v>
      </c>
      <c r="O291" t="s">
        <v>103</v>
      </c>
    </row>
    <row r="292" spans="1:15" x14ac:dyDescent="0.2">
      <c r="A292" t="s">
        <v>186</v>
      </c>
      <c r="B292" s="1">
        <v>45818</v>
      </c>
      <c r="C292" t="s">
        <v>152</v>
      </c>
      <c r="D292" t="s">
        <v>153</v>
      </c>
      <c r="E292" t="s">
        <v>105</v>
      </c>
      <c r="F292" t="s">
        <v>106</v>
      </c>
      <c r="G292" t="s">
        <v>107</v>
      </c>
      <c r="H292">
        <v>2.99</v>
      </c>
      <c r="I292">
        <v>0</v>
      </c>
      <c r="J292">
        <v>2.99</v>
      </c>
      <c r="K292">
        <v>2</v>
      </c>
      <c r="L292">
        <v>135.15</v>
      </c>
      <c r="M292" t="s">
        <v>154</v>
      </c>
      <c r="N292" t="s">
        <v>108</v>
      </c>
      <c r="O292" t="s">
        <v>152</v>
      </c>
    </row>
    <row r="293" spans="1:15" x14ac:dyDescent="0.2">
      <c r="A293" t="s">
        <v>186</v>
      </c>
      <c r="B293" s="1">
        <v>45818</v>
      </c>
      <c r="C293" t="s">
        <v>129</v>
      </c>
      <c r="D293" t="s">
        <v>130</v>
      </c>
      <c r="E293" t="s">
        <v>131</v>
      </c>
      <c r="F293" t="s">
        <v>106</v>
      </c>
      <c r="G293" t="s">
        <v>132</v>
      </c>
      <c r="H293">
        <v>0</v>
      </c>
      <c r="I293">
        <v>0</v>
      </c>
      <c r="J293">
        <v>175700</v>
      </c>
      <c r="K293">
        <v>4</v>
      </c>
      <c r="L293">
        <v>21962.5</v>
      </c>
      <c r="M293" t="s">
        <v>108</v>
      </c>
      <c r="N293" t="s">
        <v>133</v>
      </c>
      <c r="O293" t="s">
        <v>20</v>
      </c>
    </row>
    <row r="294" spans="1:15" x14ac:dyDescent="0.2">
      <c r="A294" t="s">
        <v>186</v>
      </c>
      <c r="B294" s="1">
        <v>45835</v>
      </c>
      <c r="C294" t="s">
        <v>27</v>
      </c>
      <c r="D294" t="s">
        <v>28</v>
      </c>
      <c r="E294" t="s">
        <v>15</v>
      </c>
      <c r="F294" t="s">
        <v>16</v>
      </c>
      <c r="G294" t="s">
        <v>17</v>
      </c>
      <c r="H294" s="2">
        <v>4714091.8</v>
      </c>
      <c r="I294">
        <v>5.13</v>
      </c>
      <c r="J294" s="2">
        <v>4714091.8</v>
      </c>
      <c r="K294" s="2">
        <v>32780</v>
      </c>
      <c r="L294">
        <v>143.81</v>
      </c>
      <c r="M294" t="s">
        <v>18</v>
      </c>
      <c r="N294" t="s">
        <v>19</v>
      </c>
      <c r="O294" t="s">
        <v>20</v>
      </c>
    </row>
    <row r="295" spans="1:15" x14ac:dyDescent="0.2">
      <c r="A295" t="s">
        <v>186</v>
      </c>
      <c r="B295" s="1">
        <v>45835</v>
      </c>
      <c r="C295" t="s">
        <v>25</v>
      </c>
      <c r="D295" t="s">
        <v>26</v>
      </c>
      <c r="E295" t="s">
        <v>15</v>
      </c>
      <c r="F295" t="s">
        <v>16</v>
      </c>
      <c r="G295" t="s">
        <v>17</v>
      </c>
      <c r="H295" s="2">
        <v>4226122.5</v>
      </c>
      <c r="I295">
        <v>4.5999999999999996</v>
      </c>
      <c r="J295" s="2">
        <v>4226122.5</v>
      </c>
      <c r="K295" s="2">
        <v>26790</v>
      </c>
      <c r="L295">
        <v>157.75</v>
      </c>
      <c r="M295" t="s">
        <v>18</v>
      </c>
      <c r="N295" t="s">
        <v>19</v>
      </c>
      <c r="O295" t="s">
        <v>20</v>
      </c>
    </row>
    <row r="296" spans="1:15" x14ac:dyDescent="0.2">
      <c r="A296" t="s">
        <v>186</v>
      </c>
      <c r="B296" s="1">
        <v>45835</v>
      </c>
      <c r="C296">
        <v>2330</v>
      </c>
      <c r="D296" t="s">
        <v>32</v>
      </c>
      <c r="E296" t="s">
        <v>15</v>
      </c>
      <c r="F296" t="s">
        <v>16</v>
      </c>
      <c r="G296" t="s">
        <v>17</v>
      </c>
      <c r="H296" s="2">
        <v>4113584.89</v>
      </c>
      <c r="I296">
        <v>4.4800000000000004</v>
      </c>
      <c r="J296" s="2">
        <v>4113584.89</v>
      </c>
      <c r="K296" s="2">
        <v>110126</v>
      </c>
      <c r="L296">
        <v>37.35</v>
      </c>
      <c r="M296" t="s">
        <v>33</v>
      </c>
      <c r="N296" t="s">
        <v>34</v>
      </c>
      <c r="O296" t="s">
        <v>35</v>
      </c>
    </row>
    <row r="297" spans="1:15" x14ac:dyDescent="0.2">
      <c r="A297" t="s">
        <v>186</v>
      </c>
      <c r="B297" s="1">
        <v>45835</v>
      </c>
      <c r="C297" t="s">
        <v>44</v>
      </c>
      <c r="D297" t="s">
        <v>45</v>
      </c>
      <c r="E297" t="s">
        <v>15</v>
      </c>
      <c r="F297" t="s">
        <v>16</v>
      </c>
      <c r="G297" t="s">
        <v>17</v>
      </c>
      <c r="H297" s="2">
        <v>4096345.5</v>
      </c>
      <c r="I297">
        <v>4.46</v>
      </c>
      <c r="J297" s="2">
        <v>4096345.5</v>
      </c>
      <c r="K297" s="2">
        <v>59670</v>
      </c>
      <c r="L297">
        <v>68.650000000000006</v>
      </c>
      <c r="M297" t="s">
        <v>18</v>
      </c>
      <c r="N297" t="s">
        <v>19</v>
      </c>
      <c r="O297" t="s">
        <v>20</v>
      </c>
    </row>
    <row r="298" spans="1:15" x14ac:dyDescent="0.2">
      <c r="A298" t="s">
        <v>186</v>
      </c>
      <c r="B298" s="1">
        <v>45835</v>
      </c>
      <c r="C298" t="s">
        <v>29</v>
      </c>
      <c r="D298" t="s">
        <v>30</v>
      </c>
      <c r="E298" t="s">
        <v>15</v>
      </c>
      <c r="F298" t="s">
        <v>16</v>
      </c>
      <c r="G298" t="s">
        <v>17</v>
      </c>
      <c r="H298" s="2">
        <v>4086224.64</v>
      </c>
      <c r="I298">
        <v>4.45</v>
      </c>
      <c r="J298" s="2">
        <v>4086224.64</v>
      </c>
      <c r="K298" s="2">
        <v>19436</v>
      </c>
      <c r="L298">
        <v>210.24</v>
      </c>
      <c r="M298" t="s">
        <v>18</v>
      </c>
      <c r="N298" t="s">
        <v>31</v>
      </c>
      <c r="O298" t="s">
        <v>20</v>
      </c>
    </row>
    <row r="299" spans="1:15" x14ac:dyDescent="0.2">
      <c r="A299" t="s">
        <v>186</v>
      </c>
      <c r="B299" s="1">
        <v>45835</v>
      </c>
      <c r="C299" t="s">
        <v>21</v>
      </c>
      <c r="D299" t="s">
        <v>22</v>
      </c>
      <c r="E299" t="s">
        <v>15</v>
      </c>
      <c r="F299" t="s">
        <v>16</v>
      </c>
      <c r="G299" t="s">
        <v>17</v>
      </c>
      <c r="H299" s="2">
        <v>4086039.5</v>
      </c>
      <c r="I299">
        <v>4.45</v>
      </c>
      <c r="J299" s="2">
        <v>4086039.5</v>
      </c>
      <c r="K299" s="2">
        <v>15170</v>
      </c>
      <c r="L299">
        <v>269.35000000000002</v>
      </c>
      <c r="M299" t="s">
        <v>18</v>
      </c>
      <c r="N299" t="s">
        <v>19</v>
      </c>
      <c r="O299" t="s">
        <v>20</v>
      </c>
    </row>
    <row r="300" spans="1:15" x14ac:dyDescent="0.2">
      <c r="A300" t="s">
        <v>186</v>
      </c>
      <c r="B300" s="1">
        <v>45835</v>
      </c>
      <c r="C300" t="s">
        <v>41</v>
      </c>
      <c r="D300" t="s">
        <v>42</v>
      </c>
      <c r="E300" t="s">
        <v>15</v>
      </c>
      <c r="F300" t="s">
        <v>43</v>
      </c>
      <c r="G300" t="s">
        <v>17</v>
      </c>
      <c r="H300" s="2">
        <v>4067632.8</v>
      </c>
      <c r="I300">
        <v>4.43</v>
      </c>
      <c r="J300" s="2">
        <v>4067632.8</v>
      </c>
      <c r="K300" s="2">
        <v>18216</v>
      </c>
      <c r="L300">
        <v>223.3</v>
      </c>
      <c r="M300" t="s">
        <v>18</v>
      </c>
      <c r="N300" t="s">
        <v>19</v>
      </c>
      <c r="O300" t="s">
        <v>20</v>
      </c>
    </row>
    <row r="301" spans="1:15" x14ac:dyDescent="0.2">
      <c r="A301" t="s">
        <v>186</v>
      </c>
      <c r="B301" s="1">
        <v>45835</v>
      </c>
      <c r="C301" t="s">
        <v>23</v>
      </c>
      <c r="D301" t="s">
        <v>24</v>
      </c>
      <c r="E301" t="s">
        <v>15</v>
      </c>
      <c r="F301" t="s">
        <v>16</v>
      </c>
      <c r="G301" t="s">
        <v>17</v>
      </c>
      <c r="H301" s="2">
        <v>4023065.28</v>
      </c>
      <c r="I301">
        <v>4.38</v>
      </c>
      <c r="J301" s="2">
        <v>4023065.28</v>
      </c>
      <c r="K301" s="2">
        <v>8112</v>
      </c>
      <c r="L301">
        <v>495.94</v>
      </c>
      <c r="M301" t="s">
        <v>18</v>
      </c>
      <c r="N301" t="s">
        <v>19</v>
      </c>
      <c r="O301" t="s">
        <v>20</v>
      </c>
    </row>
    <row r="302" spans="1:15" x14ac:dyDescent="0.2">
      <c r="A302" t="s">
        <v>186</v>
      </c>
      <c r="B302" s="1">
        <v>45835</v>
      </c>
      <c r="C302" t="s">
        <v>46</v>
      </c>
      <c r="D302" t="s">
        <v>47</v>
      </c>
      <c r="E302" t="s">
        <v>15</v>
      </c>
      <c r="F302" t="s">
        <v>16</v>
      </c>
      <c r="G302" t="s">
        <v>17</v>
      </c>
      <c r="H302" s="2">
        <v>4002495.2</v>
      </c>
      <c r="I302">
        <v>4.3600000000000003</v>
      </c>
      <c r="J302" s="2">
        <v>4002495.2</v>
      </c>
      <c r="K302" s="2">
        <v>13816</v>
      </c>
      <c r="L302">
        <v>289.7</v>
      </c>
      <c r="M302" t="s">
        <v>18</v>
      </c>
      <c r="N302" t="s">
        <v>31</v>
      </c>
      <c r="O302" t="s">
        <v>20</v>
      </c>
    </row>
    <row r="303" spans="1:15" x14ac:dyDescent="0.2">
      <c r="A303" t="s">
        <v>186</v>
      </c>
      <c r="B303" s="1">
        <v>45835</v>
      </c>
      <c r="C303" t="s">
        <v>36</v>
      </c>
      <c r="D303" t="s">
        <v>37</v>
      </c>
      <c r="E303" t="s">
        <v>15</v>
      </c>
      <c r="F303" t="s">
        <v>16</v>
      </c>
      <c r="G303" t="s">
        <v>17</v>
      </c>
      <c r="H303" s="2">
        <v>3964378.1</v>
      </c>
      <c r="I303">
        <v>4.32</v>
      </c>
      <c r="J303" s="2">
        <v>3964378.1</v>
      </c>
      <c r="K303" s="2">
        <v>4957</v>
      </c>
      <c r="L303">
        <v>799.75</v>
      </c>
      <c r="M303" t="s">
        <v>38</v>
      </c>
      <c r="N303" t="s">
        <v>39</v>
      </c>
      <c r="O303" t="s">
        <v>40</v>
      </c>
    </row>
    <row r="304" spans="1:15" x14ac:dyDescent="0.2">
      <c r="A304" t="s">
        <v>186</v>
      </c>
      <c r="B304" s="1">
        <v>45835</v>
      </c>
      <c r="C304" t="s">
        <v>155</v>
      </c>
      <c r="D304" t="s">
        <v>156</v>
      </c>
      <c r="E304" t="s">
        <v>15</v>
      </c>
      <c r="F304" t="s">
        <v>16</v>
      </c>
      <c r="G304" t="s">
        <v>17</v>
      </c>
      <c r="H304" s="2">
        <v>3942451.52</v>
      </c>
      <c r="I304">
        <v>4.29</v>
      </c>
      <c r="J304" s="2">
        <v>3942451.52</v>
      </c>
      <c r="K304" s="2">
        <v>3856</v>
      </c>
      <c r="L304" s="2">
        <v>1022.42</v>
      </c>
      <c r="M304" t="s">
        <v>18</v>
      </c>
      <c r="N304" t="s">
        <v>31</v>
      </c>
      <c r="O304" t="s">
        <v>20</v>
      </c>
    </row>
    <row r="305" spans="1:15" x14ac:dyDescent="0.2">
      <c r="A305" t="s">
        <v>186</v>
      </c>
      <c r="B305" s="1">
        <v>45835</v>
      </c>
      <c r="C305" t="s">
        <v>54</v>
      </c>
      <c r="D305" t="s">
        <v>55</v>
      </c>
      <c r="E305" t="s">
        <v>15</v>
      </c>
      <c r="F305" t="s">
        <v>16</v>
      </c>
      <c r="G305" t="s">
        <v>17</v>
      </c>
      <c r="H305" s="2">
        <v>3919250.28</v>
      </c>
      <c r="I305">
        <v>4.2699999999999996</v>
      </c>
      <c r="J305" s="2">
        <v>3919250.28</v>
      </c>
      <c r="K305" s="2">
        <v>19491</v>
      </c>
      <c r="L305">
        <v>201.08</v>
      </c>
      <c r="M305" t="s">
        <v>18</v>
      </c>
      <c r="N305" t="s">
        <v>19</v>
      </c>
      <c r="O305" t="s">
        <v>20</v>
      </c>
    </row>
    <row r="306" spans="1:15" x14ac:dyDescent="0.2">
      <c r="A306" t="s">
        <v>186</v>
      </c>
      <c r="B306" s="1">
        <v>45835</v>
      </c>
      <c r="C306" t="s">
        <v>48</v>
      </c>
      <c r="D306" t="s">
        <v>49</v>
      </c>
      <c r="E306" t="s">
        <v>15</v>
      </c>
      <c r="F306" t="s">
        <v>16</v>
      </c>
      <c r="G306" t="s">
        <v>17</v>
      </c>
      <c r="H306" s="2">
        <v>3880583.58</v>
      </c>
      <c r="I306">
        <v>4.22</v>
      </c>
      <c r="J306" s="2">
        <v>3880583.58</v>
      </c>
      <c r="K306" s="2">
        <v>24477</v>
      </c>
      <c r="L306">
        <v>158.54</v>
      </c>
      <c r="M306" t="s">
        <v>18</v>
      </c>
      <c r="N306" t="s">
        <v>19</v>
      </c>
      <c r="O306" t="s">
        <v>20</v>
      </c>
    </row>
    <row r="307" spans="1:15" x14ac:dyDescent="0.2">
      <c r="A307" t="s">
        <v>186</v>
      </c>
      <c r="B307" s="1">
        <v>45835</v>
      </c>
      <c r="C307" t="s">
        <v>13</v>
      </c>
      <c r="D307" t="s">
        <v>14</v>
      </c>
      <c r="E307" t="s">
        <v>15</v>
      </c>
      <c r="F307" t="s">
        <v>16</v>
      </c>
      <c r="G307" t="s">
        <v>17</v>
      </c>
      <c r="H307" s="2">
        <v>3756683.16</v>
      </c>
      <c r="I307">
        <v>4.09</v>
      </c>
      <c r="J307" s="2">
        <v>3756683.16</v>
      </c>
      <c r="K307" s="12">
        <v>28734</v>
      </c>
      <c r="L307">
        <v>130.74</v>
      </c>
      <c r="M307" t="s">
        <v>18</v>
      </c>
      <c r="N307" t="s">
        <v>19</v>
      </c>
      <c r="O307" t="s">
        <v>20</v>
      </c>
    </row>
    <row r="308" spans="1:15" x14ac:dyDescent="0.2">
      <c r="A308" t="s">
        <v>186</v>
      </c>
      <c r="B308" s="1">
        <v>45835</v>
      </c>
      <c r="C308">
        <v>5930</v>
      </c>
      <c r="D308" t="s">
        <v>50</v>
      </c>
      <c r="E308" t="s">
        <v>15</v>
      </c>
      <c r="F308" t="s">
        <v>16</v>
      </c>
      <c r="G308" t="s">
        <v>17</v>
      </c>
      <c r="H308" s="2">
        <v>3515492.92</v>
      </c>
      <c r="I308">
        <v>3.83</v>
      </c>
      <c r="J308" s="2">
        <v>3515492.92</v>
      </c>
      <c r="K308" s="2">
        <v>78451</v>
      </c>
      <c r="L308">
        <v>44.81</v>
      </c>
      <c r="M308" t="s">
        <v>51</v>
      </c>
      <c r="N308" t="s">
        <v>52</v>
      </c>
      <c r="O308" t="s">
        <v>53</v>
      </c>
    </row>
    <row r="309" spans="1:15" x14ac:dyDescent="0.2">
      <c r="A309" t="s">
        <v>186</v>
      </c>
      <c r="B309" s="1">
        <v>45835</v>
      </c>
      <c r="C309" t="s">
        <v>157</v>
      </c>
      <c r="D309" t="s">
        <v>158</v>
      </c>
      <c r="E309" t="s">
        <v>15</v>
      </c>
      <c r="F309" t="s">
        <v>16</v>
      </c>
      <c r="G309" t="s">
        <v>17</v>
      </c>
      <c r="H309" s="2">
        <v>3351460.53</v>
      </c>
      <c r="I309">
        <v>3.65</v>
      </c>
      <c r="J309" s="2">
        <v>3351460.53</v>
      </c>
      <c r="K309" s="2">
        <v>18293</v>
      </c>
      <c r="L309">
        <v>183.21</v>
      </c>
      <c r="M309" t="s">
        <v>18</v>
      </c>
      <c r="N309" t="s">
        <v>19</v>
      </c>
      <c r="O309" t="s">
        <v>20</v>
      </c>
    </row>
    <row r="310" spans="1:15" x14ac:dyDescent="0.2">
      <c r="A310" t="s">
        <v>186</v>
      </c>
      <c r="B310" s="1">
        <v>45835</v>
      </c>
      <c r="C310" t="s">
        <v>58</v>
      </c>
      <c r="D310" t="s">
        <v>59</v>
      </c>
      <c r="E310" t="s">
        <v>15</v>
      </c>
      <c r="F310" t="s">
        <v>16</v>
      </c>
      <c r="G310" t="s">
        <v>17</v>
      </c>
      <c r="H310" s="2">
        <v>3139335.88</v>
      </c>
      <c r="I310">
        <v>3.42</v>
      </c>
      <c r="J310" s="2">
        <v>3139335.88</v>
      </c>
      <c r="K310" s="2">
        <v>25163</v>
      </c>
      <c r="L310">
        <v>124.76</v>
      </c>
      <c r="M310" t="s">
        <v>18</v>
      </c>
      <c r="N310" t="s">
        <v>19</v>
      </c>
      <c r="O310" t="s">
        <v>20</v>
      </c>
    </row>
    <row r="311" spans="1:15" x14ac:dyDescent="0.2">
      <c r="A311" t="s">
        <v>186</v>
      </c>
      <c r="B311" s="1">
        <v>45835</v>
      </c>
      <c r="C311" t="s">
        <v>56</v>
      </c>
      <c r="D311" t="s">
        <v>57</v>
      </c>
      <c r="E311" t="s">
        <v>15</v>
      </c>
      <c r="F311" t="s">
        <v>16</v>
      </c>
      <c r="G311" t="s">
        <v>17</v>
      </c>
      <c r="H311" s="2">
        <v>3011357.98</v>
      </c>
      <c r="I311">
        <v>3.28</v>
      </c>
      <c r="J311" s="2">
        <v>3011357.98</v>
      </c>
      <c r="K311" s="2">
        <v>15014</v>
      </c>
      <c r="L311">
        <v>200.57</v>
      </c>
      <c r="M311" t="s">
        <v>18</v>
      </c>
      <c r="N311" t="s">
        <v>19</v>
      </c>
      <c r="O311" t="s">
        <v>20</v>
      </c>
    </row>
    <row r="312" spans="1:15" x14ac:dyDescent="0.2">
      <c r="A312" t="s">
        <v>186</v>
      </c>
      <c r="B312" s="1">
        <v>45835</v>
      </c>
      <c r="C312" t="s">
        <v>60</v>
      </c>
      <c r="D312" t="s">
        <v>61</v>
      </c>
      <c r="E312" t="s">
        <v>15</v>
      </c>
      <c r="F312" t="s">
        <v>16</v>
      </c>
      <c r="G312" t="s">
        <v>17</v>
      </c>
      <c r="H312" s="2">
        <v>2662491.04</v>
      </c>
      <c r="I312">
        <v>2.9</v>
      </c>
      <c r="J312" s="2">
        <v>2662491.04</v>
      </c>
      <c r="K312" s="2">
        <v>2992</v>
      </c>
      <c r="L312">
        <v>889.87</v>
      </c>
      <c r="M312" t="s">
        <v>18</v>
      </c>
      <c r="N312" t="s">
        <v>19</v>
      </c>
      <c r="O312" t="s">
        <v>20</v>
      </c>
    </row>
    <row r="313" spans="1:15" x14ac:dyDescent="0.2">
      <c r="A313" t="s">
        <v>186</v>
      </c>
      <c r="B313" s="1">
        <v>45835</v>
      </c>
      <c r="C313" t="s">
        <v>62</v>
      </c>
      <c r="D313" t="s">
        <v>63</v>
      </c>
      <c r="E313" t="s">
        <v>15</v>
      </c>
      <c r="F313" t="s">
        <v>16</v>
      </c>
      <c r="G313" t="s">
        <v>17</v>
      </c>
      <c r="H313" s="2">
        <v>2226637.77</v>
      </c>
      <c r="I313">
        <v>2.42</v>
      </c>
      <c r="J313" s="2">
        <v>2226637.77</v>
      </c>
      <c r="K313" s="2">
        <v>98133</v>
      </c>
      <c r="L313">
        <v>22.69</v>
      </c>
      <c r="M313" t="s">
        <v>18</v>
      </c>
      <c r="N313" t="s">
        <v>19</v>
      </c>
      <c r="O313" t="s">
        <v>20</v>
      </c>
    </row>
    <row r="314" spans="1:15" x14ac:dyDescent="0.2">
      <c r="A314" t="s">
        <v>186</v>
      </c>
      <c r="B314" s="1">
        <v>45835</v>
      </c>
      <c r="C314" t="s">
        <v>67</v>
      </c>
      <c r="D314" t="s">
        <v>68</v>
      </c>
      <c r="E314" t="s">
        <v>15</v>
      </c>
      <c r="F314" t="s">
        <v>69</v>
      </c>
      <c r="G314" t="s">
        <v>17</v>
      </c>
      <c r="H314" s="2">
        <v>2097370.44</v>
      </c>
      <c r="I314">
        <v>2.2799999999999998</v>
      </c>
      <c r="J314" s="2">
        <v>2097370.44</v>
      </c>
      <c r="K314" s="2">
        <v>11748</v>
      </c>
      <c r="L314">
        <v>178.53</v>
      </c>
      <c r="M314" t="s">
        <v>18</v>
      </c>
      <c r="N314" t="s">
        <v>19</v>
      </c>
      <c r="O314" t="s">
        <v>20</v>
      </c>
    </row>
    <row r="315" spans="1:15" x14ac:dyDescent="0.2">
      <c r="A315" t="s">
        <v>186</v>
      </c>
      <c r="B315" s="1">
        <v>45835</v>
      </c>
      <c r="C315">
        <v>8035</v>
      </c>
      <c r="D315" t="s">
        <v>72</v>
      </c>
      <c r="E315" t="s">
        <v>15</v>
      </c>
      <c r="F315" t="s">
        <v>16</v>
      </c>
      <c r="G315" t="s">
        <v>17</v>
      </c>
      <c r="H315" s="2">
        <v>2032028.85</v>
      </c>
      <c r="I315">
        <v>2.21</v>
      </c>
      <c r="J315" s="2">
        <v>2032028.85</v>
      </c>
      <c r="K315" s="2">
        <v>10700</v>
      </c>
      <c r="L315">
        <v>189.91</v>
      </c>
      <c r="M315" t="s">
        <v>73</v>
      </c>
      <c r="N315" t="s">
        <v>74</v>
      </c>
      <c r="O315" t="s">
        <v>75</v>
      </c>
    </row>
    <row r="316" spans="1:15" x14ac:dyDescent="0.2">
      <c r="A316" t="s">
        <v>186</v>
      </c>
      <c r="B316" s="1">
        <v>45835</v>
      </c>
      <c r="C316" t="s">
        <v>70</v>
      </c>
      <c r="D316" t="s">
        <v>71</v>
      </c>
      <c r="E316" t="s">
        <v>15</v>
      </c>
      <c r="F316" t="s">
        <v>69</v>
      </c>
      <c r="G316" t="s">
        <v>17</v>
      </c>
      <c r="H316" s="2">
        <v>1833685.22</v>
      </c>
      <c r="I316">
        <v>2</v>
      </c>
      <c r="J316" s="2">
        <v>1833685.22</v>
      </c>
      <c r="K316" s="2">
        <v>10286</v>
      </c>
      <c r="L316">
        <v>178.27</v>
      </c>
      <c r="M316" t="s">
        <v>18</v>
      </c>
      <c r="N316" t="s">
        <v>19</v>
      </c>
      <c r="O316" t="s">
        <v>20</v>
      </c>
    </row>
    <row r="317" spans="1:15" x14ac:dyDescent="0.2">
      <c r="A317" t="s">
        <v>186</v>
      </c>
      <c r="B317" s="1">
        <v>45835</v>
      </c>
      <c r="C317" t="s">
        <v>64</v>
      </c>
      <c r="D317" t="s">
        <v>65</v>
      </c>
      <c r="E317" t="s">
        <v>15</v>
      </c>
      <c r="F317" t="s">
        <v>66</v>
      </c>
      <c r="G317" t="s">
        <v>17</v>
      </c>
      <c r="H317" s="2">
        <v>1729597.33</v>
      </c>
      <c r="I317">
        <v>1.88</v>
      </c>
      <c r="J317" s="2">
        <v>1729597.33</v>
      </c>
      <c r="K317" s="2">
        <v>2203</v>
      </c>
      <c r="L317">
        <v>785.11</v>
      </c>
      <c r="M317" t="s">
        <v>18</v>
      </c>
      <c r="N317" t="s">
        <v>19</v>
      </c>
      <c r="O317" t="s">
        <v>20</v>
      </c>
    </row>
    <row r="318" spans="1:15" x14ac:dyDescent="0.2">
      <c r="A318" t="s">
        <v>186</v>
      </c>
      <c r="B318" s="1">
        <v>45835</v>
      </c>
      <c r="C318" t="s">
        <v>76</v>
      </c>
      <c r="D318" t="s">
        <v>183</v>
      </c>
      <c r="E318" t="s">
        <v>15</v>
      </c>
      <c r="F318" t="s">
        <v>16</v>
      </c>
      <c r="G318" t="s">
        <v>17</v>
      </c>
      <c r="H318" s="2">
        <v>1674695.03</v>
      </c>
      <c r="I318">
        <v>1.82</v>
      </c>
      <c r="J318" s="2">
        <v>1674695.03</v>
      </c>
      <c r="K318" s="2">
        <v>7523</v>
      </c>
      <c r="L318">
        <v>222.61</v>
      </c>
      <c r="M318" t="s">
        <v>18</v>
      </c>
      <c r="N318" t="s">
        <v>31</v>
      </c>
      <c r="O318" t="s">
        <v>20</v>
      </c>
    </row>
    <row r="319" spans="1:15" x14ac:dyDescent="0.2">
      <c r="A319" t="s">
        <v>186</v>
      </c>
      <c r="B319" s="1">
        <v>45835</v>
      </c>
      <c r="C319">
        <v>2317</v>
      </c>
      <c r="D319" t="s">
        <v>78</v>
      </c>
      <c r="E319" t="s">
        <v>15</v>
      </c>
      <c r="F319" t="s">
        <v>16</v>
      </c>
      <c r="G319" t="s">
        <v>17</v>
      </c>
      <c r="H319" s="2">
        <v>1559148.13</v>
      </c>
      <c r="I319">
        <v>1.7</v>
      </c>
      <c r="J319" s="2">
        <v>1559148.13</v>
      </c>
      <c r="K319" s="2">
        <v>273210</v>
      </c>
      <c r="L319">
        <v>5.71</v>
      </c>
      <c r="M319" t="s">
        <v>33</v>
      </c>
      <c r="N319" t="s">
        <v>34</v>
      </c>
      <c r="O319" t="s">
        <v>35</v>
      </c>
    </row>
    <row r="320" spans="1:15" x14ac:dyDescent="0.2">
      <c r="A320" t="s">
        <v>186</v>
      </c>
      <c r="B320" s="1">
        <v>45835</v>
      </c>
      <c r="C320" t="s">
        <v>83</v>
      </c>
      <c r="D320" t="s">
        <v>84</v>
      </c>
      <c r="E320" t="s">
        <v>15</v>
      </c>
      <c r="F320" t="s">
        <v>16</v>
      </c>
      <c r="G320" t="s">
        <v>17</v>
      </c>
      <c r="H320" s="2">
        <v>854832.23</v>
      </c>
      <c r="I320">
        <v>0.93</v>
      </c>
      <c r="J320" s="2">
        <v>854832.23</v>
      </c>
      <c r="K320" s="2">
        <v>12127</v>
      </c>
      <c r="L320">
        <v>70.489999999999995</v>
      </c>
      <c r="M320" t="s">
        <v>18</v>
      </c>
      <c r="N320" t="s">
        <v>19</v>
      </c>
      <c r="O320" t="s">
        <v>20</v>
      </c>
    </row>
    <row r="321" spans="1:15" x14ac:dyDescent="0.2">
      <c r="A321" t="s">
        <v>186</v>
      </c>
      <c r="B321" s="1">
        <v>45835</v>
      </c>
      <c r="C321" t="s">
        <v>81</v>
      </c>
      <c r="D321" t="s">
        <v>82</v>
      </c>
      <c r="E321" t="s">
        <v>15</v>
      </c>
      <c r="F321" t="s">
        <v>16</v>
      </c>
      <c r="G321" t="s">
        <v>17</v>
      </c>
      <c r="H321" s="2">
        <v>851811.3</v>
      </c>
      <c r="I321">
        <v>0.93</v>
      </c>
      <c r="J321" s="2">
        <v>851811.3</v>
      </c>
      <c r="K321" s="2">
        <v>6870</v>
      </c>
      <c r="L321">
        <v>123.99</v>
      </c>
      <c r="M321" t="s">
        <v>18</v>
      </c>
      <c r="N321" t="s">
        <v>31</v>
      </c>
      <c r="O321" t="s">
        <v>20</v>
      </c>
    </row>
    <row r="322" spans="1:15" x14ac:dyDescent="0.2">
      <c r="A322" t="s">
        <v>186</v>
      </c>
      <c r="B322" s="1">
        <v>45835</v>
      </c>
      <c r="C322" t="s">
        <v>85</v>
      </c>
      <c r="D322" t="s">
        <v>86</v>
      </c>
      <c r="E322" t="s">
        <v>15</v>
      </c>
      <c r="F322" t="s">
        <v>16</v>
      </c>
      <c r="G322" t="s">
        <v>17</v>
      </c>
      <c r="H322" s="2">
        <v>541843.12</v>
      </c>
      <c r="I322">
        <v>0.59</v>
      </c>
      <c r="J322" s="2">
        <v>541843.12</v>
      </c>
      <c r="K322" s="2">
        <v>29432</v>
      </c>
      <c r="L322">
        <v>18.41</v>
      </c>
      <c r="M322" t="s">
        <v>18</v>
      </c>
      <c r="N322" t="s">
        <v>31</v>
      </c>
      <c r="O322" t="s">
        <v>20</v>
      </c>
    </row>
    <row r="323" spans="1:15" x14ac:dyDescent="0.2">
      <c r="A323" t="s">
        <v>186</v>
      </c>
      <c r="B323" s="1">
        <v>45835</v>
      </c>
      <c r="C323" t="s">
        <v>87</v>
      </c>
      <c r="D323" t="s">
        <v>88</v>
      </c>
      <c r="E323" t="s">
        <v>15</v>
      </c>
      <c r="F323" t="s">
        <v>16</v>
      </c>
      <c r="G323" t="s">
        <v>17</v>
      </c>
      <c r="H323" s="2">
        <v>485466.24</v>
      </c>
      <c r="I323">
        <v>0.53</v>
      </c>
      <c r="J323" s="2">
        <v>485466.24</v>
      </c>
      <c r="K323" s="2">
        <v>4592</v>
      </c>
      <c r="L323">
        <v>105.72</v>
      </c>
      <c r="M323" t="s">
        <v>18</v>
      </c>
      <c r="N323" t="s">
        <v>19</v>
      </c>
      <c r="O323" t="s">
        <v>20</v>
      </c>
    </row>
    <row r="324" spans="1:15" x14ac:dyDescent="0.2">
      <c r="A324" t="s">
        <v>186</v>
      </c>
      <c r="B324" s="1">
        <v>45835</v>
      </c>
      <c r="C324">
        <v>5935</v>
      </c>
      <c r="D324" t="s">
        <v>91</v>
      </c>
      <c r="E324" t="s">
        <v>15</v>
      </c>
      <c r="F324" t="s">
        <v>16</v>
      </c>
      <c r="G324" t="s">
        <v>17</v>
      </c>
      <c r="H324" s="2">
        <v>465275.35</v>
      </c>
      <c r="I324">
        <v>0.51</v>
      </c>
      <c r="J324" s="2">
        <v>465275.35</v>
      </c>
      <c r="K324" s="2">
        <v>12476</v>
      </c>
      <c r="L324">
        <v>37.29</v>
      </c>
      <c r="M324" t="s">
        <v>51</v>
      </c>
      <c r="N324" t="s">
        <v>52</v>
      </c>
      <c r="O324" t="s">
        <v>53</v>
      </c>
    </row>
    <row r="325" spans="1:15" x14ac:dyDescent="0.2">
      <c r="A325" t="s">
        <v>186</v>
      </c>
      <c r="B325" s="1">
        <v>45835</v>
      </c>
      <c r="C325" t="s">
        <v>89</v>
      </c>
      <c r="D325" t="s">
        <v>90</v>
      </c>
      <c r="E325" t="s">
        <v>15</v>
      </c>
      <c r="F325" t="s">
        <v>16</v>
      </c>
      <c r="G325" t="s">
        <v>17</v>
      </c>
      <c r="H325" s="2">
        <v>449857.75</v>
      </c>
      <c r="I325">
        <v>0.49</v>
      </c>
      <c r="J325" s="2">
        <v>449857.75</v>
      </c>
      <c r="K325" s="2">
        <v>5975</v>
      </c>
      <c r="L325">
        <v>75.290000000000006</v>
      </c>
      <c r="M325" t="s">
        <v>18</v>
      </c>
      <c r="N325" t="s">
        <v>19</v>
      </c>
      <c r="O325" t="s">
        <v>20</v>
      </c>
    </row>
    <row r="326" spans="1:15" x14ac:dyDescent="0.2">
      <c r="A326" t="s">
        <v>186</v>
      </c>
      <c r="B326" s="1">
        <v>45835</v>
      </c>
      <c r="C326" t="s">
        <v>92</v>
      </c>
      <c r="D326" t="s">
        <v>93</v>
      </c>
      <c r="E326" t="s">
        <v>15</v>
      </c>
      <c r="F326" t="s">
        <v>16</v>
      </c>
      <c r="G326" t="s">
        <v>17</v>
      </c>
      <c r="H326" s="2">
        <v>408741.2</v>
      </c>
      <c r="I326">
        <v>0.44</v>
      </c>
      <c r="J326" s="2">
        <v>408741.2</v>
      </c>
      <c r="K326" s="2">
        <v>7378</v>
      </c>
      <c r="L326">
        <v>55.4</v>
      </c>
      <c r="M326" t="s">
        <v>18</v>
      </c>
      <c r="N326" t="s">
        <v>31</v>
      </c>
      <c r="O326" t="s">
        <v>20</v>
      </c>
    </row>
    <row r="327" spans="1:15" x14ac:dyDescent="0.2">
      <c r="A327" t="s">
        <v>186</v>
      </c>
      <c r="B327" s="1">
        <v>45835</v>
      </c>
      <c r="C327" t="s">
        <v>96</v>
      </c>
      <c r="D327" t="s">
        <v>97</v>
      </c>
      <c r="E327" t="s">
        <v>15</v>
      </c>
      <c r="F327" t="s">
        <v>16</v>
      </c>
      <c r="G327" t="s">
        <v>17</v>
      </c>
      <c r="H327" s="2">
        <v>384363.52000000002</v>
      </c>
      <c r="I327">
        <v>0.42</v>
      </c>
      <c r="J327" s="2">
        <v>384363.52000000002</v>
      </c>
      <c r="K327" s="2">
        <v>1831</v>
      </c>
      <c r="L327">
        <v>209.92</v>
      </c>
      <c r="M327" t="s">
        <v>18</v>
      </c>
      <c r="N327" t="s">
        <v>19</v>
      </c>
      <c r="O327" t="s">
        <v>20</v>
      </c>
    </row>
    <row r="328" spans="1:15" x14ac:dyDescent="0.2">
      <c r="A328" t="s">
        <v>186</v>
      </c>
      <c r="B328" s="1">
        <v>45835</v>
      </c>
      <c r="C328" t="s">
        <v>94</v>
      </c>
      <c r="D328" t="s">
        <v>95</v>
      </c>
      <c r="E328" t="s">
        <v>15</v>
      </c>
      <c r="F328" t="s">
        <v>16</v>
      </c>
      <c r="G328" t="s">
        <v>17</v>
      </c>
      <c r="H328" s="2">
        <v>354411.96</v>
      </c>
      <c r="I328">
        <v>0.39</v>
      </c>
      <c r="J328" s="2">
        <v>354411.96</v>
      </c>
      <c r="K328" s="2">
        <v>1146</v>
      </c>
      <c r="L328">
        <v>309.26</v>
      </c>
      <c r="M328" t="s">
        <v>18</v>
      </c>
      <c r="N328" t="s">
        <v>19</v>
      </c>
      <c r="O328" t="s">
        <v>20</v>
      </c>
    </row>
    <row r="329" spans="1:15" x14ac:dyDescent="0.2">
      <c r="A329" t="s">
        <v>186</v>
      </c>
      <c r="B329" s="1">
        <v>45835</v>
      </c>
      <c r="C329" t="s">
        <v>98</v>
      </c>
      <c r="D329" t="s">
        <v>99</v>
      </c>
      <c r="E329" t="s">
        <v>15</v>
      </c>
      <c r="F329" t="s">
        <v>16</v>
      </c>
      <c r="G329" t="s">
        <v>17</v>
      </c>
      <c r="H329" s="2">
        <v>275855.44</v>
      </c>
      <c r="I329">
        <v>0.3</v>
      </c>
      <c r="J329" s="2">
        <v>275855.44</v>
      </c>
      <c r="K329" s="2">
        <v>7492</v>
      </c>
      <c r="L329">
        <v>36.82</v>
      </c>
      <c r="M329" t="s">
        <v>18</v>
      </c>
      <c r="N329" t="s">
        <v>31</v>
      </c>
      <c r="O329" t="s">
        <v>20</v>
      </c>
    </row>
    <row r="330" spans="1:15" x14ac:dyDescent="0.2">
      <c r="A330" t="s">
        <v>186</v>
      </c>
      <c r="B330" s="1">
        <v>45835</v>
      </c>
      <c r="C330" t="s">
        <v>159</v>
      </c>
      <c r="D330" t="s">
        <v>160</v>
      </c>
      <c r="E330" t="s">
        <v>15</v>
      </c>
      <c r="F330" t="s">
        <v>16</v>
      </c>
      <c r="G330" t="s">
        <v>17</v>
      </c>
      <c r="H330" s="2">
        <v>241605.7</v>
      </c>
      <c r="I330">
        <v>0.26</v>
      </c>
      <c r="J330" s="2">
        <v>241605.7</v>
      </c>
      <c r="K330" s="2">
        <v>2765</v>
      </c>
      <c r="L330">
        <v>87.38</v>
      </c>
      <c r="M330" t="s">
        <v>18</v>
      </c>
      <c r="N330" t="s">
        <v>31</v>
      </c>
      <c r="O330" t="s">
        <v>20</v>
      </c>
    </row>
    <row r="331" spans="1:15" x14ac:dyDescent="0.2">
      <c r="A331" t="s">
        <v>186</v>
      </c>
      <c r="B331" s="1">
        <v>45835</v>
      </c>
      <c r="C331">
        <v>992</v>
      </c>
      <c r="D331" t="s">
        <v>100</v>
      </c>
      <c r="E331" t="s">
        <v>15</v>
      </c>
      <c r="F331" t="s">
        <v>16</v>
      </c>
      <c r="G331" t="s">
        <v>17</v>
      </c>
      <c r="H331" s="2">
        <v>233048.62</v>
      </c>
      <c r="I331">
        <v>0.25</v>
      </c>
      <c r="J331" s="2">
        <v>233048.62</v>
      </c>
      <c r="K331" s="2">
        <v>194000</v>
      </c>
      <c r="L331">
        <v>1.2</v>
      </c>
      <c r="M331" t="s">
        <v>101</v>
      </c>
      <c r="N331" t="s">
        <v>102</v>
      </c>
      <c r="O331" t="s">
        <v>103</v>
      </c>
    </row>
    <row r="332" spans="1:15" x14ac:dyDescent="0.2">
      <c r="A332" t="s">
        <v>186</v>
      </c>
      <c r="B332" s="1">
        <v>45835</v>
      </c>
      <c r="C332" t="s">
        <v>109</v>
      </c>
      <c r="D332" t="s">
        <v>110</v>
      </c>
      <c r="E332" t="s">
        <v>15</v>
      </c>
      <c r="F332" t="s">
        <v>16</v>
      </c>
      <c r="G332" t="s">
        <v>17</v>
      </c>
      <c r="H332" s="2">
        <v>162998.54999999999</v>
      </c>
      <c r="I332">
        <v>0.18</v>
      </c>
      <c r="J332" s="2">
        <v>162998.54999999999</v>
      </c>
      <c r="K332">
        <v>935</v>
      </c>
      <c r="L332">
        <v>174.33</v>
      </c>
      <c r="M332" t="s">
        <v>18</v>
      </c>
      <c r="N332" t="s">
        <v>19</v>
      </c>
      <c r="O332" t="s">
        <v>20</v>
      </c>
    </row>
    <row r="333" spans="1:15" x14ac:dyDescent="0.2">
      <c r="A333" t="s">
        <v>186</v>
      </c>
      <c r="B333" s="1">
        <v>45835</v>
      </c>
      <c r="C333">
        <v>66570</v>
      </c>
      <c r="D333" t="s">
        <v>161</v>
      </c>
      <c r="E333" t="s">
        <v>15</v>
      </c>
      <c r="F333" t="s">
        <v>43</v>
      </c>
      <c r="G333" t="s">
        <v>17</v>
      </c>
      <c r="H333" s="2">
        <v>129980.84</v>
      </c>
      <c r="I333">
        <v>0.14000000000000001</v>
      </c>
      <c r="J333" s="2">
        <v>129980.84</v>
      </c>
      <c r="K333" s="2">
        <v>2380</v>
      </c>
      <c r="L333">
        <v>54.61</v>
      </c>
      <c r="M333" t="s">
        <v>51</v>
      </c>
      <c r="N333" t="s">
        <v>52</v>
      </c>
      <c r="O333" t="s">
        <v>53</v>
      </c>
    </row>
    <row r="334" spans="1:15" x14ac:dyDescent="0.2">
      <c r="A334" t="s">
        <v>186</v>
      </c>
      <c r="B334" s="1">
        <v>45835</v>
      </c>
      <c r="C334" t="s">
        <v>20</v>
      </c>
      <c r="D334" t="s">
        <v>104</v>
      </c>
      <c r="E334" t="s">
        <v>105</v>
      </c>
      <c r="F334" t="s">
        <v>106</v>
      </c>
      <c r="G334" t="s">
        <v>107</v>
      </c>
      <c r="H334" s="2">
        <v>91007.69</v>
      </c>
      <c r="I334">
        <v>0.1</v>
      </c>
      <c r="J334" s="2">
        <v>91007.69</v>
      </c>
      <c r="K334" s="2">
        <v>91008</v>
      </c>
      <c r="L334">
        <v>100</v>
      </c>
      <c r="M334" t="s">
        <v>18</v>
      </c>
      <c r="N334" t="s">
        <v>108</v>
      </c>
      <c r="O334" t="s">
        <v>20</v>
      </c>
    </row>
    <row r="335" spans="1:15" x14ac:dyDescent="0.2">
      <c r="A335" t="s">
        <v>186</v>
      </c>
      <c r="B335" s="1">
        <v>45835</v>
      </c>
      <c r="C335" t="s">
        <v>162</v>
      </c>
      <c r="D335" t="s">
        <v>163</v>
      </c>
      <c r="E335" t="s">
        <v>15</v>
      </c>
      <c r="F335" t="s">
        <v>16</v>
      </c>
      <c r="G335" t="s">
        <v>17</v>
      </c>
      <c r="H335" s="2">
        <v>55977.94</v>
      </c>
      <c r="I335">
        <v>0.06</v>
      </c>
      <c r="J335" s="2">
        <v>55977.94</v>
      </c>
      <c r="K335" s="2">
        <v>1457</v>
      </c>
      <c r="L335">
        <v>38.42</v>
      </c>
      <c r="M335" t="s">
        <v>18</v>
      </c>
      <c r="N335" t="s">
        <v>19</v>
      </c>
      <c r="O335" t="s">
        <v>20</v>
      </c>
    </row>
    <row r="336" spans="1:15" x14ac:dyDescent="0.2">
      <c r="A336" t="s">
        <v>186</v>
      </c>
      <c r="B336" s="1">
        <v>45835</v>
      </c>
      <c r="C336">
        <v>3706</v>
      </c>
      <c r="D336" t="s">
        <v>164</v>
      </c>
      <c r="E336" t="s">
        <v>15</v>
      </c>
      <c r="F336" t="s">
        <v>16</v>
      </c>
      <c r="G336" t="s">
        <v>17</v>
      </c>
      <c r="H336" s="2">
        <v>45446.68</v>
      </c>
      <c r="I336">
        <v>0.05</v>
      </c>
      <c r="J336" s="2">
        <v>45446.68</v>
      </c>
      <c r="K336" s="2">
        <v>20000</v>
      </c>
      <c r="L336">
        <v>2.27</v>
      </c>
      <c r="M336" t="s">
        <v>33</v>
      </c>
      <c r="N336" t="s">
        <v>34</v>
      </c>
      <c r="O336" t="s">
        <v>35</v>
      </c>
    </row>
    <row r="337" spans="1:15" x14ac:dyDescent="0.2">
      <c r="A337" t="s">
        <v>186</v>
      </c>
      <c r="B337" s="1">
        <v>45835</v>
      </c>
      <c r="C337" t="s">
        <v>53</v>
      </c>
      <c r="D337" t="s">
        <v>124</v>
      </c>
      <c r="E337" t="s">
        <v>105</v>
      </c>
      <c r="F337" t="s">
        <v>106</v>
      </c>
      <c r="G337" t="s">
        <v>107</v>
      </c>
      <c r="H337" s="2">
        <v>29026.79</v>
      </c>
      <c r="I337">
        <v>0.03</v>
      </c>
      <c r="J337" s="2">
        <v>29026.79</v>
      </c>
      <c r="K337" s="2">
        <v>39383550</v>
      </c>
      <c r="L337">
        <v>7.0000000000000007E-2</v>
      </c>
      <c r="M337" t="s">
        <v>51</v>
      </c>
      <c r="N337" t="s">
        <v>108</v>
      </c>
      <c r="O337" t="s">
        <v>53</v>
      </c>
    </row>
    <row r="338" spans="1:15" x14ac:dyDescent="0.2">
      <c r="A338" t="s">
        <v>186</v>
      </c>
      <c r="B338" s="1">
        <v>45835</v>
      </c>
      <c r="C338" t="s">
        <v>35</v>
      </c>
      <c r="D338" t="s">
        <v>113</v>
      </c>
      <c r="E338" t="s">
        <v>105</v>
      </c>
      <c r="F338" t="s">
        <v>106</v>
      </c>
      <c r="G338" t="s">
        <v>107</v>
      </c>
      <c r="H338" s="2">
        <v>23181.31</v>
      </c>
      <c r="I338">
        <v>0.03</v>
      </c>
      <c r="J338" s="2">
        <v>23181.31</v>
      </c>
      <c r="K338" s="2">
        <v>670241</v>
      </c>
      <c r="L338">
        <v>3.46</v>
      </c>
      <c r="M338" t="s">
        <v>33</v>
      </c>
      <c r="N338" t="s">
        <v>108</v>
      </c>
      <c r="O338" t="s">
        <v>35</v>
      </c>
    </row>
    <row r="339" spans="1:15" x14ac:dyDescent="0.2">
      <c r="A339" t="s">
        <v>186</v>
      </c>
      <c r="B339" s="1">
        <v>45835</v>
      </c>
      <c r="C339" t="s">
        <v>111</v>
      </c>
      <c r="D339" t="s">
        <v>112</v>
      </c>
      <c r="E339" t="s">
        <v>15</v>
      </c>
      <c r="F339" t="s">
        <v>16</v>
      </c>
      <c r="G339" t="s">
        <v>17</v>
      </c>
      <c r="H339" s="2">
        <v>22960.560000000001</v>
      </c>
      <c r="I339">
        <v>0.02</v>
      </c>
      <c r="J339" s="2">
        <v>22960.560000000001</v>
      </c>
      <c r="K339" s="2">
        <v>3318</v>
      </c>
      <c r="L339">
        <v>6.92</v>
      </c>
      <c r="M339" t="s">
        <v>18</v>
      </c>
      <c r="N339" t="s">
        <v>31</v>
      </c>
      <c r="O339" t="s">
        <v>20</v>
      </c>
    </row>
    <row r="340" spans="1:15" x14ac:dyDescent="0.2">
      <c r="A340" t="s">
        <v>186</v>
      </c>
      <c r="B340" s="1">
        <v>45835</v>
      </c>
      <c r="C340">
        <v>2388</v>
      </c>
      <c r="D340" t="s">
        <v>118</v>
      </c>
      <c r="E340" t="s">
        <v>15</v>
      </c>
      <c r="F340" t="s">
        <v>16</v>
      </c>
      <c r="G340" t="s">
        <v>17</v>
      </c>
      <c r="H340" s="2">
        <v>13926.32</v>
      </c>
      <c r="I340">
        <v>0.02</v>
      </c>
      <c r="J340" s="2">
        <v>13926.32</v>
      </c>
      <c r="K340" s="2">
        <v>6331</v>
      </c>
      <c r="L340">
        <v>2.2000000000000002</v>
      </c>
      <c r="M340" t="s">
        <v>33</v>
      </c>
      <c r="N340" t="s">
        <v>34</v>
      </c>
      <c r="O340" t="s">
        <v>35</v>
      </c>
    </row>
    <row r="341" spans="1:15" x14ac:dyDescent="0.2">
      <c r="A341" t="s">
        <v>186</v>
      </c>
      <c r="B341" s="1">
        <v>45835</v>
      </c>
      <c r="C341" t="s">
        <v>115</v>
      </c>
      <c r="D341" t="s">
        <v>116</v>
      </c>
      <c r="E341" t="s">
        <v>105</v>
      </c>
      <c r="F341" t="s">
        <v>106</v>
      </c>
      <c r="G341" t="s">
        <v>117</v>
      </c>
      <c r="H341" s="2">
        <v>10000</v>
      </c>
      <c r="I341">
        <v>0.01</v>
      </c>
      <c r="J341" s="2">
        <v>10000</v>
      </c>
      <c r="K341" s="2">
        <v>10000</v>
      </c>
      <c r="L341">
        <v>100</v>
      </c>
      <c r="M341" t="s">
        <v>18</v>
      </c>
      <c r="N341" t="s">
        <v>108</v>
      </c>
      <c r="O341" t="s">
        <v>20</v>
      </c>
    </row>
    <row r="342" spans="1:15" x14ac:dyDescent="0.2">
      <c r="A342" t="s">
        <v>186</v>
      </c>
      <c r="B342" s="1">
        <v>45835</v>
      </c>
      <c r="C342" t="s">
        <v>75</v>
      </c>
      <c r="D342" t="s">
        <v>114</v>
      </c>
      <c r="E342" t="s">
        <v>105</v>
      </c>
      <c r="F342" t="s">
        <v>106</v>
      </c>
      <c r="G342" t="s">
        <v>107</v>
      </c>
      <c r="H342" s="2">
        <v>8395.5300000000007</v>
      </c>
      <c r="I342">
        <v>0.01</v>
      </c>
      <c r="J342" s="2">
        <v>8395.5300000000007</v>
      </c>
      <c r="K342" s="2">
        <v>1216387</v>
      </c>
      <c r="L342">
        <v>0.69</v>
      </c>
      <c r="M342" t="s">
        <v>73</v>
      </c>
      <c r="N342" t="s">
        <v>108</v>
      </c>
      <c r="O342" t="s">
        <v>75</v>
      </c>
    </row>
    <row r="343" spans="1:15" x14ac:dyDescent="0.2">
      <c r="A343" t="s">
        <v>186</v>
      </c>
      <c r="B343" s="1">
        <v>45835</v>
      </c>
      <c r="C343" t="s">
        <v>40</v>
      </c>
      <c r="D343" t="s">
        <v>125</v>
      </c>
      <c r="E343" t="s">
        <v>105</v>
      </c>
      <c r="F343" t="s">
        <v>106</v>
      </c>
      <c r="G343" t="s">
        <v>107</v>
      </c>
      <c r="H343" s="2">
        <v>5702.1</v>
      </c>
      <c r="I343">
        <v>0.01</v>
      </c>
      <c r="J343" s="2">
        <v>5702.1</v>
      </c>
      <c r="K343" s="2">
        <v>4866</v>
      </c>
      <c r="L343">
        <v>117.18</v>
      </c>
      <c r="M343" t="s">
        <v>126</v>
      </c>
      <c r="N343" t="s">
        <v>108</v>
      </c>
      <c r="O343" t="s">
        <v>40</v>
      </c>
    </row>
    <row r="344" spans="1:15" x14ac:dyDescent="0.2">
      <c r="A344" t="s">
        <v>186</v>
      </c>
      <c r="B344" s="1">
        <v>45835</v>
      </c>
      <c r="C344">
        <v>300017</v>
      </c>
      <c r="D344" t="s">
        <v>165</v>
      </c>
      <c r="E344" t="s">
        <v>15</v>
      </c>
      <c r="F344" t="s">
        <v>16</v>
      </c>
      <c r="G344" t="s">
        <v>17</v>
      </c>
      <c r="H344" s="2">
        <v>4848.2700000000004</v>
      </c>
      <c r="I344">
        <v>0.01</v>
      </c>
      <c r="J344" s="2">
        <v>4848.2700000000004</v>
      </c>
      <c r="K344" s="2">
        <v>3300</v>
      </c>
      <c r="L344">
        <v>1.47</v>
      </c>
      <c r="M344" t="s">
        <v>101</v>
      </c>
      <c r="N344" t="s">
        <v>166</v>
      </c>
      <c r="O344" t="s">
        <v>167</v>
      </c>
    </row>
    <row r="345" spans="1:15" x14ac:dyDescent="0.2">
      <c r="A345" t="s">
        <v>186</v>
      </c>
      <c r="B345" s="1">
        <v>45835</v>
      </c>
      <c r="C345" t="s">
        <v>103</v>
      </c>
      <c r="D345" t="s">
        <v>127</v>
      </c>
      <c r="E345" t="s">
        <v>105</v>
      </c>
      <c r="F345" t="s">
        <v>106</v>
      </c>
      <c r="G345" t="s">
        <v>107</v>
      </c>
      <c r="H345" s="2">
        <v>2656.06</v>
      </c>
      <c r="I345">
        <v>0</v>
      </c>
      <c r="J345" s="2">
        <v>2656.06</v>
      </c>
      <c r="K345" s="2">
        <v>20850</v>
      </c>
      <c r="L345">
        <v>12.74</v>
      </c>
      <c r="M345" t="s">
        <v>128</v>
      </c>
      <c r="N345" t="s">
        <v>108</v>
      </c>
      <c r="O345" t="s">
        <v>103</v>
      </c>
    </row>
    <row r="346" spans="1:15" x14ac:dyDescent="0.2">
      <c r="A346" t="s">
        <v>186</v>
      </c>
      <c r="B346" s="1">
        <v>45835</v>
      </c>
      <c r="C346" t="s">
        <v>168</v>
      </c>
      <c r="D346" t="s">
        <v>169</v>
      </c>
      <c r="E346" t="s">
        <v>105</v>
      </c>
      <c r="F346" t="s">
        <v>106</v>
      </c>
      <c r="G346" t="s">
        <v>107</v>
      </c>
      <c r="H346">
        <v>177.22</v>
      </c>
      <c r="I346">
        <v>0</v>
      </c>
      <c r="J346">
        <v>177.22</v>
      </c>
      <c r="K346" s="2">
        <v>1271</v>
      </c>
      <c r="L346">
        <v>13.94</v>
      </c>
      <c r="M346" t="s">
        <v>101</v>
      </c>
      <c r="N346" t="s">
        <v>108</v>
      </c>
      <c r="O346" t="s">
        <v>168</v>
      </c>
    </row>
    <row r="347" spans="1:15" x14ac:dyDescent="0.2">
      <c r="A347" t="s">
        <v>186</v>
      </c>
      <c r="B347" s="1">
        <v>45835</v>
      </c>
      <c r="C347" t="s">
        <v>152</v>
      </c>
      <c r="D347" t="s">
        <v>153</v>
      </c>
      <c r="E347" t="s">
        <v>105</v>
      </c>
      <c r="F347" t="s">
        <v>106</v>
      </c>
      <c r="G347" t="s">
        <v>107</v>
      </c>
      <c r="H347">
        <v>3.03</v>
      </c>
      <c r="I347">
        <v>0</v>
      </c>
      <c r="J347">
        <v>3.03</v>
      </c>
      <c r="K347">
        <v>2</v>
      </c>
      <c r="L347">
        <v>137.16</v>
      </c>
      <c r="M347" t="s">
        <v>154</v>
      </c>
      <c r="N347" t="s">
        <v>108</v>
      </c>
      <c r="O347" t="s">
        <v>152</v>
      </c>
    </row>
    <row r="348" spans="1:15" x14ac:dyDescent="0.2">
      <c r="A348" t="s">
        <v>186</v>
      </c>
      <c r="B348" s="1">
        <v>45835</v>
      </c>
      <c r="C348" t="s">
        <v>170</v>
      </c>
      <c r="D348" t="s">
        <v>171</v>
      </c>
      <c r="E348" t="s">
        <v>131</v>
      </c>
      <c r="F348" t="s">
        <v>106</v>
      </c>
      <c r="G348" t="s">
        <v>132</v>
      </c>
      <c r="H348">
        <v>0</v>
      </c>
      <c r="I348">
        <v>0</v>
      </c>
      <c r="J348" s="2">
        <v>136509</v>
      </c>
      <c r="K348">
        <v>3</v>
      </c>
      <c r="L348" s="2">
        <v>22751.5</v>
      </c>
      <c r="M348" t="s">
        <v>108</v>
      </c>
      <c r="N348" t="s">
        <v>133</v>
      </c>
      <c r="O348" t="s">
        <v>20</v>
      </c>
    </row>
    <row r="349" spans="1:15" x14ac:dyDescent="0.2">
      <c r="A349" t="s">
        <v>186</v>
      </c>
      <c r="B349" s="1">
        <v>45838</v>
      </c>
      <c r="C349" t="s">
        <v>27</v>
      </c>
      <c r="D349" t="s">
        <v>28</v>
      </c>
      <c r="E349" t="s">
        <v>15</v>
      </c>
      <c r="F349" t="s">
        <v>16</v>
      </c>
      <c r="G349" t="s">
        <v>17</v>
      </c>
      <c r="H349" s="2">
        <v>4651482</v>
      </c>
      <c r="I349">
        <v>5.04</v>
      </c>
      <c r="J349" s="2">
        <v>4651482</v>
      </c>
      <c r="K349" s="2">
        <v>32780</v>
      </c>
      <c r="L349">
        <v>141.9</v>
      </c>
      <c r="M349" t="s">
        <v>18</v>
      </c>
      <c r="N349" t="s">
        <v>19</v>
      </c>
      <c r="O349" t="s">
        <v>20</v>
      </c>
    </row>
    <row r="350" spans="1:15" x14ac:dyDescent="0.2">
      <c r="A350" t="s">
        <v>186</v>
      </c>
      <c r="B350" s="1">
        <v>45838</v>
      </c>
      <c r="C350" t="s">
        <v>29</v>
      </c>
      <c r="D350" t="s">
        <v>30</v>
      </c>
      <c r="E350" t="s">
        <v>15</v>
      </c>
      <c r="F350" t="s">
        <v>16</v>
      </c>
      <c r="G350" t="s">
        <v>17</v>
      </c>
      <c r="H350" s="2">
        <v>4249292.68</v>
      </c>
      <c r="I350">
        <v>4.5999999999999996</v>
      </c>
      <c r="J350" s="2">
        <v>4249292.68</v>
      </c>
      <c r="K350" s="2">
        <v>19436</v>
      </c>
      <c r="L350">
        <v>218.63</v>
      </c>
      <c r="M350" t="s">
        <v>18</v>
      </c>
      <c r="N350" t="s">
        <v>31</v>
      </c>
      <c r="O350" t="s">
        <v>20</v>
      </c>
    </row>
    <row r="351" spans="1:15" x14ac:dyDescent="0.2">
      <c r="A351" t="s">
        <v>186</v>
      </c>
      <c r="B351" s="1">
        <v>45838</v>
      </c>
      <c r="C351" t="s">
        <v>25</v>
      </c>
      <c r="D351" t="s">
        <v>26</v>
      </c>
      <c r="E351" t="s">
        <v>15</v>
      </c>
      <c r="F351" t="s">
        <v>16</v>
      </c>
      <c r="G351" t="s">
        <v>17</v>
      </c>
      <c r="H351" s="2">
        <v>4232552.0999999996</v>
      </c>
      <c r="I351">
        <v>4.59</v>
      </c>
      <c r="J351" s="2">
        <v>4232552.0999999996</v>
      </c>
      <c r="K351" s="2">
        <v>26790</v>
      </c>
      <c r="L351">
        <v>157.99</v>
      </c>
      <c r="M351" t="s">
        <v>18</v>
      </c>
      <c r="N351" t="s">
        <v>19</v>
      </c>
      <c r="O351" t="s">
        <v>20</v>
      </c>
    </row>
    <row r="352" spans="1:15" x14ac:dyDescent="0.2">
      <c r="A352" t="s">
        <v>186</v>
      </c>
      <c r="B352" s="1">
        <v>45838</v>
      </c>
      <c r="C352" t="s">
        <v>21</v>
      </c>
      <c r="D352" t="s">
        <v>22</v>
      </c>
      <c r="E352" t="s">
        <v>15</v>
      </c>
      <c r="F352" t="s">
        <v>16</v>
      </c>
      <c r="G352" t="s">
        <v>17</v>
      </c>
      <c r="H352" s="2">
        <v>4181610.5</v>
      </c>
      <c r="I352">
        <v>4.53</v>
      </c>
      <c r="J352" s="2">
        <v>4181610.5</v>
      </c>
      <c r="K352" s="2">
        <v>15170</v>
      </c>
      <c r="L352">
        <v>275.64999999999998</v>
      </c>
      <c r="M352" t="s">
        <v>18</v>
      </c>
      <c r="N352" t="s">
        <v>19</v>
      </c>
      <c r="O352" t="s">
        <v>20</v>
      </c>
    </row>
    <row r="353" spans="1:15" x14ac:dyDescent="0.2">
      <c r="A353" t="s">
        <v>186</v>
      </c>
      <c r="B353" s="1">
        <v>45838</v>
      </c>
      <c r="C353" t="s">
        <v>44</v>
      </c>
      <c r="D353" t="s">
        <v>45</v>
      </c>
      <c r="E353" t="s">
        <v>15</v>
      </c>
      <c r="F353" t="s">
        <v>16</v>
      </c>
      <c r="G353" t="s">
        <v>17</v>
      </c>
      <c r="H353" s="2">
        <v>4139904.6</v>
      </c>
      <c r="I353">
        <v>4.49</v>
      </c>
      <c r="J353" s="2">
        <v>4139904.6</v>
      </c>
      <c r="K353" s="2">
        <v>59670</v>
      </c>
      <c r="L353">
        <v>69.38</v>
      </c>
      <c r="M353" t="s">
        <v>18</v>
      </c>
      <c r="N353" t="s">
        <v>19</v>
      </c>
      <c r="O353" t="s">
        <v>20</v>
      </c>
    </row>
    <row r="354" spans="1:15" x14ac:dyDescent="0.2">
      <c r="A354" t="s">
        <v>186</v>
      </c>
      <c r="B354" s="1">
        <v>45838</v>
      </c>
      <c r="C354" t="s">
        <v>46</v>
      </c>
      <c r="D354" t="s">
        <v>47</v>
      </c>
      <c r="E354" t="s">
        <v>15</v>
      </c>
      <c r="F354" t="s">
        <v>16</v>
      </c>
      <c r="G354" t="s">
        <v>17</v>
      </c>
      <c r="H354" s="2">
        <v>4072680.48</v>
      </c>
      <c r="I354">
        <v>4.41</v>
      </c>
      <c r="J354" s="2">
        <v>4072680.48</v>
      </c>
      <c r="K354" s="2">
        <v>13816</v>
      </c>
      <c r="L354">
        <v>294.77999999999997</v>
      </c>
      <c r="M354" t="s">
        <v>18</v>
      </c>
      <c r="N354" t="s">
        <v>31</v>
      </c>
      <c r="O354" t="s">
        <v>20</v>
      </c>
    </row>
    <row r="355" spans="1:15" x14ac:dyDescent="0.2">
      <c r="A355" t="s">
        <v>186</v>
      </c>
      <c r="B355" s="1">
        <v>45838</v>
      </c>
      <c r="C355" t="s">
        <v>23</v>
      </c>
      <c r="D355" t="s">
        <v>24</v>
      </c>
      <c r="E355" t="s">
        <v>15</v>
      </c>
      <c r="F355" t="s">
        <v>16</v>
      </c>
      <c r="G355" t="s">
        <v>17</v>
      </c>
      <c r="H355" s="2">
        <v>4034989.92</v>
      </c>
      <c r="I355">
        <v>4.37</v>
      </c>
      <c r="J355" s="2">
        <v>4034989.92</v>
      </c>
      <c r="K355" s="2">
        <v>8112</v>
      </c>
      <c r="L355">
        <v>497.41</v>
      </c>
      <c r="M355" t="s">
        <v>18</v>
      </c>
      <c r="N355" t="s">
        <v>19</v>
      </c>
      <c r="O355" t="s">
        <v>20</v>
      </c>
    </row>
    <row r="356" spans="1:15" x14ac:dyDescent="0.2">
      <c r="A356" t="s">
        <v>186</v>
      </c>
      <c r="B356" s="1">
        <v>45838</v>
      </c>
      <c r="C356" t="s">
        <v>54</v>
      </c>
      <c r="D356" t="s">
        <v>55</v>
      </c>
      <c r="E356" t="s">
        <v>15</v>
      </c>
      <c r="F356" t="s">
        <v>16</v>
      </c>
      <c r="G356" t="s">
        <v>17</v>
      </c>
      <c r="H356" s="2">
        <v>3998968.47</v>
      </c>
      <c r="I356">
        <v>4.33</v>
      </c>
      <c r="J356" s="2">
        <v>3998968.47</v>
      </c>
      <c r="K356" s="2">
        <v>19491</v>
      </c>
      <c r="L356">
        <v>205.17</v>
      </c>
      <c r="M356" t="s">
        <v>18</v>
      </c>
      <c r="N356" t="s">
        <v>19</v>
      </c>
      <c r="O356" t="s">
        <v>20</v>
      </c>
    </row>
    <row r="357" spans="1:15" x14ac:dyDescent="0.2">
      <c r="A357" t="s">
        <v>186</v>
      </c>
      <c r="B357" s="1">
        <v>45838</v>
      </c>
      <c r="C357" t="s">
        <v>41</v>
      </c>
      <c r="D357" t="s">
        <v>42</v>
      </c>
      <c r="E357" t="s">
        <v>15</v>
      </c>
      <c r="F357" t="s">
        <v>43</v>
      </c>
      <c r="G357" t="s">
        <v>17</v>
      </c>
      <c r="H357" s="2">
        <v>3996408.24</v>
      </c>
      <c r="I357">
        <v>4.33</v>
      </c>
      <c r="J357" s="2">
        <v>3996408.24</v>
      </c>
      <c r="K357" s="2">
        <v>18216</v>
      </c>
      <c r="L357">
        <v>219.39</v>
      </c>
      <c r="M357" t="s">
        <v>18</v>
      </c>
      <c r="N357" t="s">
        <v>19</v>
      </c>
      <c r="O357" t="s">
        <v>20</v>
      </c>
    </row>
    <row r="358" spans="1:15" x14ac:dyDescent="0.2">
      <c r="A358" t="s">
        <v>186</v>
      </c>
      <c r="B358" s="1">
        <v>45838</v>
      </c>
      <c r="C358">
        <v>2330</v>
      </c>
      <c r="D358" t="s">
        <v>32</v>
      </c>
      <c r="E358" t="s">
        <v>15</v>
      </c>
      <c r="F358" t="s">
        <v>16</v>
      </c>
      <c r="G358" t="s">
        <v>17</v>
      </c>
      <c r="H358" s="2">
        <v>3996082.43</v>
      </c>
      <c r="I358">
        <v>4.33</v>
      </c>
      <c r="J358" s="2">
        <v>3996082.43</v>
      </c>
      <c r="K358" s="2">
        <v>110126</v>
      </c>
      <c r="L358">
        <v>36.29</v>
      </c>
      <c r="M358" t="s">
        <v>33</v>
      </c>
      <c r="N358" t="s">
        <v>34</v>
      </c>
      <c r="O358" t="s">
        <v>35</v>
      </c>
    </row>
    <row r="359" spans="1:15" x14ac:dyDescent="0.2">
      <c r="A359" t="s">
        <v>186</v>
      </c>
      <c r="B359" s="1">
        <v>45838</v>
      </c>
      <c r="C359" t="s">
        <v>155</v>
      </c>
      <c r="D359" t="s">
        <v>156</v>
      </c>
      <c r="E359" t="s">
        <v>15</v>
      </c>
      <c r="F359" t="s">
        <v>16</v>
      </c>
      <c r="G359" t="s">
        <v>17</v>
      </c>
      <c r="H359" s="2">
        <v>3964276.48</v>
      </c>
      <c r="I359">
        <v>4.3</v>
      </c>
      <c r="J359" s="2">
        <v>3964276.48</v>
      </c>
      <c r="K359" s="2">
        <v>3856</v>
      </c>
      <c r="L359" s="2">
        <v>1028.08</v>
      </c>
      <c r="M359" t="s">
        <v>18</v>
      </c>
      <c r="N359" t="s">
        <v>31</v>
      </c>
      <c r="O359" t="s">
        <v>20</v>
      </c>
    </row>
    <row r="360" spans="1:15" x14ac:dyDescent="0.2">
      <c r="A360" t="s">
        <v>186</v>
      </c>
      <c r="B360" s="1">
        <v>45838</v>
      </c>
      <c r="C360" t="s">
        <v>36</v>
      </c>
      <c r="D360" t="s">
        <v>37</v>
      </c>
      <c r="E360" t="s">
        <v>15</v>
      </c>
      <c r="F360" t="s">
        <v>16</v>
      </c>
      <c r="G360" t="s">
        <v>17</v>
      </c>
      <c r="H360" s="2">
        <v>3942801.57</v>
      </c>
      <c r="I360">
        <v>4.2699999999999996</v>
      </c>
      <c r="J360" s="2">
        <v>3942801.57</v>
      </c>
      <c r="K360" s="2">
        <v>4957</v>
      </c>
      <c r="L360">
        <v>795.4</v>
      </c>
      <c r="M360" t="s">
        <v>38</v>
      </c>
      <c r="N360" t="s">
        <v>39</v>
      </c>
      <c r="O360" t="s">
        <v>40</v>
      </c>
    </row>
    <row r="361" spans="1:15" x14ac:dyDescent="0.2">
      <c r="A361" t="s">
        <v>186</v>
      </c>
      <c r="B361" s="1">
        <v>45838</v>
      </c>
      <c r="C361" t="s">
        <v>13</v>
      </c>
      <c r="D361" t="s">
        <v>14</v>
      </c>
      <c r="E361" t="s">
        <v>15</v>
      </c>
      <c r="F361" t="s">
        <v>16</v>
      </c>
      <c r="G361" t="s">
        <v>17</v>
      </c>
      <c r="H361" s="2">
        <v>3917018.88</v>
      </c>
      <c r="I361">
        <v>4.24</v>
      </c>
      <c r="J361" s="2">
        <v>3917018.88</v>
      </c>
      <c r="K361" s="12">
        <v>28734</v>
      </c>
      <c r="L361">
        <v>136.32</v>
      </c>
      <c r="M361" t="s">
        <v>18</v>
      </c>
      <c r="N361" t="s">
        <v>19</v>
      </c>
      <c r="O361" t="s">
        <v>20</v>
      </c>
    </row>
    <row r="362" spans="1:15" x14ac:dyDescent="0.2">
      <c r="A362" t="s">
        <v>186</v>
      </c>
      <c r="B362" s="1">
        <v>45838</v>
      </c>
      <c r="C362" t="s">
        <v>48</v>
      </c>
      <c r="D362" t="s">
        <v>49</v>
      </c>
      <c r="E362" t="s">
        <v>15</v>
      </c>
      <c r="F362" t="s">
        <v>16</v>
      </c>
      <c r="G362" t="s">
        <v>17</v>
      </c>
      <c r="H362" s="2">
        <v>3898207.02</v>
      </c>
      <c r="I362">
        <v>4.22</v>
      </c>
      <c r="J362" s="2">
        <v>3898207.02</v>
      </c>
      <c r="K362" s="2">
        <v>24477</v>
      </c>
      <c r="L362">
        <v>159.26</v>
      </c>
      <c r="M362" t="s">
        <v>18</v>
      </c>
      <c r="N362" t="s">
        <v>19</v>
      </c>
      <c r="O362" t="s">
        <v>20</v>
      </c>
    </row>
    <row r="363" spans="1:15" x14ac:dyDescent="0.2">
      <c r="A363" t="s">
        <v>186</v>
      </c>
      <c r="B363" s="1">
        <v>45838</v>
      </c>
      <c r="C363">
        <v>5930</v>
      </c>
      <c r="D363" t="s">
        <v>50</v>
      </c>
      <c r="E363" t="s">
        <v>15</v>
      </c>
      <c r="F363" t="s">
        <v>16</v>
      </c>
      <c r="G363" t="s">
        <v>17</v>
      </c>
      <c r="H363" s="2">
        <v>3476118.7</v>
      </c>
      <c r="I363">
        <v>3.77</v>
      </c>
      <c r="J363" s="2">
        <v>3476118.7</v>
      </c>
      <c r="K363" s="2">
        <v>78451</v>
      </c>
      <c r="L363">
        <v>44.31</v>
      </c>
      <c r="M363" t="s">
        <v>51</v>
      </c>
      <c r="N363" t="s">
        <v>52</v>
      </c>
      <c r="O363" t="s">
        <v>53</v>
      </c>
    </row>
    <row r="364" spans="1:15" x14ac:dyDescent="0.2">
      <c r="A364" t="s">
        <v>186</v>
      </c>
      <c r="B364" s="1">
        <v>45838</v>
      </c>
      <c r="C364" t="s">
        <v>157</v>
      </c>
      <c r="D364" t="s">
        <v>158</v>
      </c>
      <c r="E364" t="s">
        <v>15</v>
      </c>
      <c r="F364" t="s">
        <v>16</v>
      </c>
      <c r="G364" t="s">
        <v>17</v>
      </c>
      <c r="H364" s="2">
        <v>3348899.51</v>
      </c>
      <c r="I364">
        <v>3.63</v>
      </c>
      <c r="J364" s="2">
        <v>3348899.51</v>
      </c>
      <c r="K364" s="2">
        <v>18293</v>
      </c>
      <c r="L364">
        <v>183.07</v>
      </c>
      <c r="M364" t="s">
        <v>18</v>
      </c>
      <c r="N364" t="s">
        <v>19</v>
      </c>
      <c r="O364" t="s">
        <v>20</v>
      </c>
    </row>
    <row r="365" spans="1:15" x14ac:dyDescent="0.2">
      <c r="A365" t="s">
        <v>186</v>
      </c>
      <c r="B365" s="1">
        <v>45838</v>
      </c>
      <c r="C365" t="s">
        <v>58</v>
      </c>
      <c r="D365" t="s">
        <v>59</v>
      </c>
      <c r="E365" t="s">
        <v>15</v>
      </c>
      <c r="F365" t="s">
        <v>16</v>
      </c>
      <c r="G365" t="s">
        <v>17</v>
      </c>
      <c r="H365" s="2">
        <v>3101339.75</v>
      </c>
      <c r="I365">
        <v>3.36</v>
      </c>
      <c r="J365" s="2">
        <v>3101339.75</v>
      </c>
      <c r="K365" s="2">
        <v>25163</v>
      </c>
      <c r="L365">
        <v>123.25</v>
      </c>
      <c r="M365" t="s">
        <v>18</v>
      </c>
      <c r="N365" t="s">
        <v>19</v>
      </c>
      <c r="O365" t="s">
        <v>20</v>
      </c>
    </row>
    <row r="366" spans="1:15" x14ac:dyDescent="0.2">
      <c r="A366" t="s">
        <v>186</v>
      </c>
      <c r="B366" s="1">
        <v>45838</v>
      </c>
      <c r="C366" t="s">
        <v>56</v>
      </c>
      <c r="D366" t="s">
        <v>57</v>
      </c>
      <c r="E366" t="s">
        <v>15</v>
      </c>
      <c r="F366" t="s">
        <v>16</v>
      </c>
      <c r="G366" t="s">
        <v>17</v>
      </c>
      <c r="H366" s="2">
        <v>3072464.96</v>
      </c>
      <c r="I366">
        <v>3.33</v>
      </c>
      <c r="J366" s="2">
        <v>3072464.96</v>
      </c>
      <c r="K366" s="2">
        <v>15014</v>
      </c>
      <c r="L366">
        <v>204.64</v>
      </c>
      <c r="M366" t="s">
        <v>18</v>
      </c>
      <c r="N366" t="s">
        <v>19</v>
      </c>
      <c r="O366" t="s">
        <v>20</v>
      </c>
    </row>
    <row r="367" spans="1:15" x14ac:dyDescent="0.2">
      <c r="A367" t="s">
        <v>186</v>
      </c>
      <c r="B367" s="1">
        <v>45838</v>
      </c>
      <c r="C367" t="s">
        <v>60</v>
      </c>
      <c r="D367" t="s">
        <v>61</v>
      </c>
      <c r="E367" t="s">
        <v>15</v>
      </c>
      <c r="F367" t="s">
        <v>16</v>
      </c>
      <c r="G367" t="s">
        <v>17</v>
      </c>
      <c r="H367" s="2">
        <v>2680054.08</v>
      </c>
      <c r="I367">
        <v>2.9</v>
      </c>
      <c r="J367" s="2">
        <v>2680054.08</v>
      </c>
      <c r="K367" s="2">
        <v>2992</v>
      </c>
      <c r="L367">
        <v>895.74</v>
      </c>
      <c r="M367" t="s">
        <v>18</v>
      </c>
      <c r="N367" t="s">
        <v>19</v>
      </c>
      <c r="O367" t="s">
        <v>20</v>
      </c>
    </row>
    <row r="368" spans="1:15" x14ac:dyDescent="0.2">
      <c r="A368" t="s">
        <v>186</v>
      </c>
      <c r="B368" s="1">
        <v>45838</v>
      </c>
      <c r="C368" t="s">
        <v>62</v>
      </c>
      <c r="D368" t="s">
        <v>63</v>
      </c>
      <c r="E368" t="s">
        <v>15</v>
      </c>
      <c r="F368" t="s">
        <v>16</v>
      </c>
      <c r="G368" t="s">
        <v>17</v>
      </c>
      <c r="H368" s="2">
        <v>2198179.2000000002</v>
      </c>
      <c r="I368">
        <v>2.38</v>
      </c>
      <c r="J368" s="2">
        <v>2198179.2000000002</v>
      </c>
      <c r="K368" s="2">
        <v>98133</v>
      </c>
      <c r="L368">
        <v>22.4</v>
      </c>
      <c r="M368" t="s">
        <v>18</v>
      </c>
      <c r="N368" t="s">
        <v>19</v>
      </c>
      <c r="O368" t="s">
        <v>20</v>
      </c>
    </row>
    <row r="369" spans="1:15" x14ac:dyDescent="0.2">
      <c r="A369" t="s">
        <v>186</v>
      </c>
      <c r="B369" s="1">
        <v>45838</v>
      </c>
      <c r="C369" t="s">
        <v>67</v>
      </c>
      <c r="D369" t="s">
        <v>68</v>
      </c>
      <c r="E369" t="s">
        <v>15</v>
      </c>
      <c r="F369" t="s">
        <v>69</v>
      </c>
      <c r="G369" t="s">
        <v>17</v>
      </c>
      <c r="H369" s="2">
        <v>2070350.04</v>
      </c>
      <c r="I369">
        <v>2.2400000000000002</v>
      </c>
      <c r="J369" s="2">
        <v>2070350.04</v>
      </c>
      <c r="K369" s="2">
        <v>11748</v>
      </c>
      <c r="L369">
        <v>176.23</v>
      </c>
      <c r="M369" t="s">
        <v>18</v>
      </c>
      <c r="N369" t="s">
        <v>19</v>
      </c>
      <c r="O369" t="s">
        <v>20</v>
      </c>
    </row>
    <row r="370" spans="1:15" x14ac:dyDescent="0.2">
      <c r="A370" t="s">
        <v>186</v>
      </c>
      <c r="B370" s="1">
        <v>45838</v>
      </c>
      <c r="C370">
        <v>8035</v>
      </c>
      <c r="D370" t="s">
        <v>72</v>
      </c>
      <c r="E370" t="s">
        <v>15</v>
      </c>
      <c r="F370" t="s">
        <v>16</v>
      </c>
      <c r="G370" t="s">
        <v>17</v>
      </c>
      <c r="H370" s="2">
        <v>2050441.34</v>
      </c>
      <c r="I370">
        <v>2.2200000000000002</v>
      </c>
      <c r="J370" s="2">
        <v>2050441.34</v>
      </c>
      <c r="K370" s="2">
        <v>10700</v>
      </c>
      <c r="L370">
        <v>191.63</v>
      </c>
      <c r="M370" t="s">
        <v>73</v>
      </c>
      <c r="N370" t="s">
        <v>74</v>
      </c>
      <c r="O370" t="s">
        <v>75</v>
      </c>
    </row>
    <row r="371" spans="1:15" x14ac:dyDescent="0.2">
      <c r="A371" t="s">
        <v>186</v>
      </c>
      <c r="B371" s="1">
        <v>45838</v>
      </c>
      <c r="C371" t="s">
        <v>70</v>
      </c>
      <c r="D371" t="s">
        <v>71</v>
      </c>
      <c r="E371" t="s">
        <v>15</v>
      </c>
      <c r="F371" t="s">
        <v>69</v>
      </c>
      <c r="G371" t="s">
        <v>17</v>
      </c>
      <c r="H371" s="2">
        <v>1824633.54</v>
      </c>
      <c r="I371">
        <v>1.98</v>
      </c>
      <c r="J371" s="2">
        <v>1824633.54</v>
      </c>
      <c r="K371" s="2">
        <v>10286</v>
      </c>
      <c r="L371">
        <v>177.39</v>
      </c>
      <c r="M371" t="s">
        <v>18</v>
      </c>
      <c r="N371" t="s">
        <v>19</v>
      </c>
      <c r="O371" t="s">
        <v>20</v>
      </c>
    </row>
    <row r="372" spans="1:15" x14ac:dyDescent="0.2">
      <c r="A372" t="s">
        <v>186</v>
      </c>
      <c r="B372" s="1">
        <v>45838</v>
      </c>
      <c r="C372" t="s">
        <v>64</v>
      </c>
      <c r="D372" t="s">
        <v>65</v>
      </c>
      <c r="E372" t="s">
        <v>15</v>
      </c>
      <c r="F372" t="s">
        <v>66</v>
      </c>
      <c r="G372" t="s">
        <v>17</v>
      </c>
      <c r="H372" s="2">
        <v>1752420.41</v>
      </c>
      <c r="I372">
        <v>1.9</v>
      </c>
      <c r="J372" s="2">
        <v>1752420.41</v>
      </c>
      <c r="K372" s="2">
        <v>2203</v>
      </c>
      <c r="L372">
        <v>795.47</v>
      </c>
      <c r="M372" t="s">
        <v>18</v>
      </c>
      <c r="N372" t="s">
        <v>19</v>
      </c>
      <c r="O372" t="s">
        <v>20</v>
      </c>
    </row>
    <row r="373" spans="1:15" x14ac:dyDescent="0.2">
      <c r="A373" t="s">
        <v>186</v>
      </c>
      <c r="B373" s="1">
        <v>45838</v>
      </c>
      <c r="C373" t="s">
        <v>76</v>
      </c>
      <c r="D373" t="s">
        <v>183</v>
      </c>
      <c r="E373" t="s">
        <v>15</v>
      </c>
      <c r="F373" t="s">
        <v>16</v>
      </c>
      <c r="G373" t="s">
        <v>17</v>
      </c>
      <c r="H373" s="2">
        <v>1683421.71</v>
      </c>
      <c r="I373">
        <v>1.82</v>
      </c>
      <c r="J373" s="2">
        <v>1683421.71</v>
      </c>
      <c r="K373" s="2">
        <v>7523</v>
      </c>
      <c r="L373">
        <v>223.77</v>
      </c>
      <c r="M373" t="s">
        <v>18</v>
      </c>
      <c r="N373" t="s">
        <v>31</v>
      </c>
      <c r="O373" t="s">
        <v>20</v>
      </c>
    </row>
    <row r="374" spans="1:15" x14ac:dyDescent="0.2">
      <c r="A374" t="s">
        <v>186</v>
      </c>
      <c r="B374" s="1">
        <v>45838</v>
      </c>
      <c r="C374">
        <v>2317</v>
      </c>
      <c r="D374" t="s">
        <v>78</v>
      </c>
      <c r="E374" t="s">
        <v>15</v>
      </c>
      <c r="F374" t="s">
        <v>16</v>
      </c>
      <c r="G374" t="s">
        <v>17</v>
      </c>
      <c r="H374" s="2">
        <v>1505778.79</v>
      </c>
      <c r="I374">
        <v>1.63</v>
      </c>
      <c r="J374" s="2">
        <v>1505778.79</v>
      </c>
      <c r="K374" s="2">
        <v>273210</v>
      </c>
      <c r="L374">
        <v>5.51</v>
      </c>
      <c r="M374" t="s">
        <v>33</v>
      </c>
      <c r="N374" t="s">
        <v>34</v>
      </c>
      <c r="O374" t="s">
        <v>35</v>
      </c>
    </row>
    <row r="375" spans="1:15" x14ac:dyDescent="0.2">
      <c r="A375" t="s">
        <v>186</v>
      </c>
      <c r="B375" s="1">
        <v>45838</v>
      </c>
      <c r="C375" t="s">
        <v>83</v>
      </c>
      <c r="D375" t="s">
        <v>84</v>
      </c>
      <c r="E375" t="s">
        <v>15</v>
      </c>
      <c r="F375" t="s">
        <v>16</v>
      </c>
      <c r="G375" t="s">
        <v>17</v>
      </c>
      <c r="H375" s="2">
        <v>853376.99</v>
      </c>
      <c r="I375">
        <v>0.92</v>
      </c>
      <c r="J375" s="2">
        <v>853376.99</v>
      </c>
      <c r="K375" s="2">
        <v>12127</v>
      </c>
      <c r="L375">
        <v>70.37</v>
      </c>
      <c r="M375" t="s">
        <v>18</v>
      </c>
      <c r="N375" t="s">
        <v>19</v>
      </c>
      <c r="O375" t="s">
        <v>20</v>
      </c>
    </row>
    <row r="376" spans="1:15" x14ac:dyDescent="0.2">
      <c r="A376" t="s">
        <v>186</v>
      </c>
      <c r="B376" s="1">
        <v>45838</v>
      </c>
      <c r="C376" t="s">
        <v>81</v>
      </c>
      <c r="D376" t="s">
        <v>82</v>
      </c>
      <c r="E376" t="s">
        <v>15</v>
      </c>
      <c r="F376" t="s">
        <v>16</v>
      </c>
      <c r="G376" t="s">
        <v>17</v>
      </c>
      <c r="H376" s="2">
        <v>842262</v>
      </c>
      <c r="I376">
        <v>0.91</v>
      </c>
      <c r="J376" s="2">
        <v>842262</v>
      </c>
      <c r="K376" s="2">
        <v>6870</v>
      </c>
      <c r="L376">
        <v>122.6</v>
      </c>
      <c r="M376" t="s">
        <v>18</v>
      </c>
      <c r="N376" t="s">
        <v>31</v>
      </c>
      <c r="O376" t="s">
        <v>20</v>
      </c>
    </row>
    <row r="377" spans="1:15" x14ac:dyDescent="0.2">
      <c r="A377" t="s">
        <v>186</v>
      </c>
      <c r="B377" s="1">
        <v>45838</v>
      </c>
      <c r="C377" t="s">
        <v>85</v>
      </c>
      <c r="D377" t="s">
        <v>86</v>
      </c>
      <c r="E377" t="s">
        <v>15</v>
      </c>
      <c r="F377" t="s">
        <v>16</v>
      </c>
      <c r="G377" t="s">
        <v>17</v>
      </c>
      <c r="H377" s="2">
        <v>601884.4</v>
      </c>
      <c r="I377">
        <v>0.65</v>
      </c>
      <c r="J377" s="2">
        <v>601884.4</v>
      </c>
      <c r="K377" s="2">
        <v>29432</v>
      </c>
      <c r="L377">
        <v>20.45</v>
      </c>
      <c r="M377" t="s">
        <v>18</v>
      </c>
      <c r="N377" t="s">
        <v>31</v>
      </c>
      <c r="O377" t="s">
        <v>20</v>
      </c>
    </row>
    <row r="378" spans="1:15" x14ac:dyDescent="0.2">
      <c r="A378" t="s">
        <v>186</v>
      </c>
      <c r="B378" s="1">
        <v>45838</v>
      </c>
      <c r="C378" t="s">
        <v>87</v>
      </c>
      <c r="D378" t="s">
        <v>88</v>
      </c>
      <c r="E378" t="s">
        <v>15</v>
      </c>
      <c r="F378" t="s">
        <v>16</v>
      </c>
      <c r="G378" t="s">
        <v>17</v>
      </c>
      <c r="H378" s="2">
        <v>489277.6</v>
      </c>
      <c r="I378">
        <v>0.53</v>
      </c>
      <c r="J378" s="2">
        <v>489277.6</v>
      </c>
      <c r="K378" s="2">
        <v>4592</v>
      </c>
      <c r="L378">
        <v>106.55</v>
      </c>
      <c r="M378" t="s">
        <v>18</v>
      </c>
      <c r="N378" t="s">
        <v>19</v>
      </c>
      <c r="O378" t="s">
        <v>20</v>
      </c>
    </row>
    <row r="379" spans="1:15" x14ac:dyDescent="0.2">
      <c r="A379" t="s">
        <v>186</v>
      </c>
      <c r="B379" s="1">
        <v>45838</v>
      </c>
      <c r="C379">
        <v>5935</v>
      </c>
      <c r="D379" t="s">
        <v>91</v>
      </c>
      <c r="E379" t="s">
        <v>15</v>
      </c>
      <c r="F379" t="s">
        <v>16</v>
      </c>
      <c r="G379" t="s">
        <v>17</v>
      </c>
      <c r="H379" s="2">
        <v>457588.92</v>
      </c>
      <c r="I379">
        <v>0.5</v>
      </c>
      <c r="J379" s="2">
        <v>457588.92</v>
      </c>
      <c r="K379" s="2">
        <v>12476</v>
      </c>
      <c r="L379">
        <v>36.68</v>
      </c>
      <c r="M379" t="s">
        <v>51</v>
      </c>
      <c r="N379" t="s">
        <v>52</v>
      </c>
      <c r="O379" t="s">
        <v>53</v>
      </c>
    </row>
    <row r="380" spans="1:15" x14ac:dyDescent="0.2">
      <c r="A380" t="s">
        <v>186</v>
      </c>
      <c r="B380" s="1">
        <v>45838</v>
      </c>
      <c r="C380" t="s">
        <v>89</v>
      </c>
      <c r="D380" t="s">
        <v>90</v>
      </c>
      <c r="E380" t="s">
        <v>15</v>
      </c>
      <c r="F380" t="s">
        <v>16</v>
      </c>
      <c r="G380" t="s">
        <v>17</v>
      </c>
      <c r="H380" s="2">
        <v>456729</v>
      </c>
      <c r="I380">
        <v>0.49</v>
      </c>
      <c r="J380" s="2">
        <v>456729</v>
      </c>
      <c r="K380" s="2">
        <v>5975</v>
      </c>
      <c r="L380">
        <v>76.44</v>
      </c>
      <c r="M380" t="s">
        <v>18</v>
      </c>
      <c r="N380" t="s">
        <v>19</v>
      </c>
      <c r="O380" t="s">
        <v>20</v>
      </c>
    </row>
    <row r="381" spans="1:15" x14ac:dyDescent="0.2">
      <c r="A381" t="s">
        <v>186</v>
      </c>
      <c r="B381" s="1">
        <v>45838</v>
      </c>
      <c r="C381" t="s">
        <v>92</v>
      </c>
      <c r="D381" t="s">
        <v>93</v>
      </c>
      <c r="E381" t="s">
        <v>15</v>
      </c>
      <c r="F381" t="s">
        <v>16</v>
      </c>
      <c r="G381" t="s">
        <v>17</v>
      </c>
      <c r="H381" s="2">
        <v>424825.24</v>
      </c>
      <c r="I381">
        <v>0.46</v>
      </c>
      <c r="J381" s="2">
        <v>424825.24</v>
      </c>
      <c r="K381" s="2">
        <v>7378</v>
      </c>
      <c r="L381">
        <v>57.58</v>
      </c>
      <c r="M381" t="s">
        <v>18</v>
      </c>
      <c r="N381" t="s">
        <v>31</v>
      </c>
      <c r="O381" t="s">
        <v>20</v>
      </c>
    </row>
    <row r="382" spans="1:15" x14ac:dyDescent="0.2">
      <c r="A382" t="s">
        <v>186</v>
      </c>
      <c r="B382" s="1">
        <v>45838</v>
      </c>
      <c r="C382" t="s">
        <v>96</v>
      </c>
      <c r="D382" t="s">
        <v>97</v>
      </c>
      <c r="E382" t="s">
        <v>15</v>
      </c>
      <c r="F382" t="s">
        <v>16</v>
      </c>
      <c r="G382" t="s">
        <v>17</v>
      </c>
      <c r="H382" s="2">
        <v>384491.69</v>
      </c>
      <c r="I382">
        <v>0.42</v>
      </c>
      <c r="J382" s="2">
        <v>384491.69</v>
      </c>
      <c r="K382" s="2">
        <v>1831</v>
      </c>
      <c r="L382">
        <v>209.99</v>
      </c>
      <c r="M382" t="s">
        <v>18</v>
      </c>
      <c r="N382" t="s">
        <v>19</v>
      </c>
      <c r="O382" t="s">
        <v>20</v>
      </c>
    </row>
    <row r="383" spans="1:15" x14ac:dyDescent="0.2">
      <c r="A383" t="s">
        <v>186</v>
      </c>
      <c r="B383" s="1">
        <v>45838</v>
      </c>
      <c r="C383" t="s">
        <v>94</v>
      </c>
      <c r="D383" t="s">
        <v>95</v>
      </c>
      <c r="E383" t="s">
        <v>15</v>
      </c>
      <c r="F383" t="s">
        <v>16</v>
      </c>
      <c r="G383" t="s">
        <v>17</v>
      </c>
      <c r="H383" s="2">
        <v>353380.56</v>
      </c>
      <c r="I383">
        <v>0.38</v>
      </c>
      <c r="J383" s="2">
        <v>353380.56</v>
      </c>
      <c r="K383" s="2">
        <v>1146</v>
      </c>
      <c r="L383">
        <v>308.36</v>
      </c>
      <c r="M383" t="s">
        <v>18</v>
      </c>
      <c r="N383" t="s">
        <v>19</v>
      </c>
      <c r="O383" t="s">
        <v>20</v>
      </c>
    </row>
    <row r="384" spans="1:15" x14ac:dyDescent="0.2">
      <c r="A384" t="s">
        <v>186</v>
      </c>
      <c r="B384" s="1">
        <v>45838</v>
      </c>
      <c r="C384" t="s">
        <v>98</v>
      </c>
      <c r="D384" t="s">
        <v>99</v>
      </c>
      <c r="E384" t="s">
        <v>15</v>
      </c>
      <c r="F384" t="s">
        <v>16</v>
      </c>
      <c r="G384" t="s">
        <v>17</v>
      </c>
      <c r="H384" s="2">
        <v>299155.56</v>
      </c>
      <c r="I384">
        <v>0.32</v>
      </c>
      <c r="J384" s="2">
        <v>299155.56</v>
      </c>
      <c r="K384" s="2">
        <v>7492</v>
      </c>
      <c r="L384">
        <v>39.93</v>
      </c>
      <c r="M384" t="s">
        <v>18</v>
      </c>
      <c r="N384" t="s">
        <v>31</v>
      </c>
      <c r="O384" t="s">
        <v>20</v>
      </c>
    </row>
    <row r="385" spans="1:15" x14ac:dyDescent="0.2">
      <c r="A385" t="s">
        <v>186</v>
      </c>
      <c r="B385" s="1">
        <v>45838</v>
      </c>
      <c r="C385" t="s">
        <v>159</v>
      </c>
      <c r="D385" t="s">
        <v>160</v>
      </c>
      <c r="E385" t="s">
        <v>15</v>
      </c>
      <c r="F385" t="s">
        <v>16</v>
      </c>
      <c r="G385" t="s">
        <v>17</v>
      </c>
      <c r="H385" s="2">
        <v>247716.35</v>
      </c>
      <c r="I385">
        <v>0.27</v>
      </c>
      <c r="J385" s="2">
        <v>247716.35</v>
      </c>
      <c r="K385" s="2">
        <v>2765</v>
      </c>
      <c r="L385">
        <v>89.59</v>
      </c>
      <c r="M385" t="s">
        <v>18</v>
      </c>
      <c r="N385" t="s">
        <v>31</v>
      </c>
      <c r="O385" t="s">
        <v>20</v>
      </c>
    </row>
    <row r="386" spans="1:15" x14ac:dyDescent="0.2">
      <c r="A386" t="s">
        <v>186</v>
      </c>
      <c r="B386" s="1">
        <v>45838</v>
      </c>
      <c r="C386">
        <v>992</v>
      </c>
      <c r="D386" t="s">
        <v>100</v>
      </c>
      <c r="E386" t="s">
        <v>15</v>
      </c>
      <c r="F386" t="s">
        <v>16</v>
      </c>
      <c r="G386" t="s">
        <v>17</v>
      </c>
      <c r="H386" s="2">
        <v>232800</v>
      </c>
      <c r="I386">
        <v>0.25</v>
      </c>
      <c r="J386" s="2">
        <v>232800</v>
      </c>
      <c r="K386" s="2">
        <v>194000</v>
      </c>
      <c r="L386">
        <v>1.2</v>
      </c>
      <c r="M386" t="s">
        <v>101</v>
      </c>
      <c r="N386" t="s">
        <v>102</v>
      </c>
      <c r="O386" t="s">
        <v>103</v>
      </c>
    </row>
    <row r="387" spans="1:15" x14ac:dyDescent="0.2">
      <c r="A387" t="s">
        <v>186</v>
      </c>
      <c r="B387" s="1">
        <v>45838</v>
      </c>
      <c r="C387" t="s">
        <v>109</v>
      </c>
      <c r="D387" t="s">
        <v>110</v>
      </c>
      <c r="E387" t="s">
        <v>15</v>
      </c>
      <c r="F387" t="s">
        <v>16</v>
      </c>
      <c r="G387" t="s">
        <v>17</v>
      </c>
      <c r="H387" s="2">
        <v>162998.54999999999</v>
      </c>
      <c r="I387">
        <v>0.18</v>
      </c>
      <c r="J387" s="2">
        <v>162998.54999999999</v>
      </c>
      <c r="K387">
        <v>935</v>
      </c>
      <c r="L387">
        <v>174.33</v>
      </c>
      <c r="M387" t="s">
        <v>18</v>
      </c>
      <c r="N387" t="s">
        <v>19</v>
      </c>
      <c r="O387" t="s">
        <v>20</v>
      </c>
    </row>
    <row r="388" spans="1:15" x14ac:dyDescent="0.2">
      <c r="A388" t="s">
        <v>186</v>
      </c>
      <c r="B388" s="1">
        <v>45838</v>
      </c>
      <c r="C388">
        <v>66570</v>
      </c>
      <c r="D388" t="s">
        <v>161</v>
      </c>
      <c r="E388" t="s">
        <v>15</v>
      </c>
      <c r="F388" t="s">
        <v>43</v>
      </c>
      <c r="G388" t="s">
        <v>17</v>
      </c>
      <c r="H388" s="2">
        <v>130145.23</v>
      </c>
      <c r="I388">
        <v>0.14000000000000001</v>
      </c>
      <c r="J388" s="2">
        <v>130145.23</v>
      </c>
      <c r="K388" s="2">
        <v>2380</v>
      </c>
      <c r="L388">
        <v>54.68</v>
      </c>
      <c r="M388" t="s">
        <v>51</v>
      </c>
      <c r="N388" t="s">
        <v>52</v>
      </c>
      <c r="O388" t="s">
        <v>53</v>
      </c>
    </row>
    <row r="389" spans="1:15" x14ac:dyDescent="0.2">
      <c r="A389" t="s">
        <v>186</v>
      </c>
      <c r="B389" s="1">
        <v>45838</v>
      </c>
      <c r="C389" t="s">
        <v>20</v>
      </c>
      <c r="D389" t="s">
        <v>104</v>
      </c>
      <c r="E389" t="s">
        <v>105</v>
      </c>
      <c r="F389" t="s">
        <v>106</v>
      </c>
      <c r="G389" t="s">
        <v>107</v>
      </c>
      <c r="H389" s="2">
        <v>91858.19</v>
      </c>
      <c r="I389">
        <v>0.1</v>
      </c>
      <c r="J389" s="2">
        <v>91858.19</v>
      </c>
      <c r="K389" s="2">
        <v>91858</v>
      </c>
      <c r="L389">
        <v>100</v>
      </c>
      <c r="M389" t="s">
        <v>18</v>
      </c>
      <c r="N389" t="s">
        <v>108</v>
      </c>
      <c r="O389" t="s">
        <v>20</v>
      </c>
    </row>
    <row r="390" spans="1:15" x14ac:dyDescent="0.2">
      <c r="A390" t="s">
        <v>186</v>
      </c>
      <c r="B390" s="1">
        <v>45838</v>
      </c>
      <c r="C390" t="s">
        <v>162</v>
      </c>
      <c r="D390" t="s">
        <v>163</v>
      </c>
      <c r="E390" t="s">
        <v>15</v>
      </c>
      <c r="F390" t="s">
        <v>16</v>
      </c>
      <c r="G390" t="s">
        <v>17</v>
      </c>
      <c r="H390" s="2">
        <v>55657.4</v>
      </c>
      <c r="I390">
        <v>0.06</v>
      </c>
      <c r="J390" s="2">
        <v>55657.4</v>
      </c>
      <c r="K390" s="2">
        <v>1457</v>
      </c>
      <c r="L390">
        <v>38.200000000000003</v>
      </c>
      <c r="M390" t="s">
        <v>18</v>
      </c>
      <c r="N390" t="s">
        <v>19</v>
      </c>
      <c r="O390" t="s">
        <v>20</v>
      </c>
    </row>
    <row r="391" spans="1:15" x14ac:dyDescent="0.2">
      <c r="A391" t="s">
        <v>186</v>
      </c>
      <c r="B391" s="1">
        <v>45838</v>
      </c>
      <c r="C391">
        <v>3706</v>
      </c>
      <c r="D391" t="s">
        <v>164</v>
      </c>
      <c r="E391" t="s">
        <v>15</v>
      </c>
      <c r="F391" t="s">
        <v>16</v>
      </c>
      <c r="G391" t="s">
        <v>17</v>
      </c>
      <c r="H391" s="2">
        <v>45529.23</v>
      </c>
      <c r="I391">
        <v>0.05</v>
      </c>
      <c r="J391" s="2">
        <v>45529.23</v>
      </c>
      <c r="K391" s="2">
        <v>20000</v>
      </c>
      <c r="L391">
        <v>2.2799999999999998</v>
      </c>
      <c r="M391" t="s">
        <v>33</v>
      </c>
      <c r="N391" t="s">
        <v>34</v>
      </c>
      <c r="O391" t="s">
        <v>35</v>
      </c>
    </row>
    <row r="392" spans="1:15" x14ac:dyDescent="0.2">
      <c r="A392" t="s">
        <v>186</v>
      </c>
      <c r="B392" s="1">
        <v>45838</v>
      </c>
      <c r="C392" t="s">
        <v>53</v>
      </c>
      <c r="D392" t="s">
        <v>124</v>
      </c>
      <c r="E392" t="s">
        <v>105</v>
      </c>
      <c r="F392" t="s">
        <v>106</v>
      </c>
      <c r="G392" t="s">
        <v>107</v>
      </c>
      <c r="H392" s="2">
        <v>29181.65</v>
      </c>
      <c r="I392">
        <v>0.03</v>
      </c>
      <c r="J392" s="2">
        <v>29181.65</v>
      </c>
      <c r="K392" s="2">
        <v>39383550</v>
      </c>
      <c r="L392">
        <v>7.0000000000000007E-2</v>
      </c>
      <c r="M392" t="s">
        <v>51</v>
      </c>
      <c r="N392" t="s">
        <v>108</v>
      </c>
      <c r="O392" t="s">
        <v>53</v>
      </c>
    </row>
    <row r="393" spans="1:15" x14ac:dyDescent="0.2">
      <c r="A393" t="s">
        <v>186</v>
      </c>
      <c r="B393" s="1">
        <v>45838</v>
      </c>
      <c r="C393" t="s">
        <v>111</v>
      </c>
      <c r="D393" t="s">
        <v>112</v>
      </c>
      <c r="E393" t="s">
        <v>15</v>
      </c>
      <c r="F393" t="s">
        <v>16</v>
      </c>
      <c r="G393" t="s">
        <v>17</v>
      </c>
      <c r="H393" s="2">
        <v>23425.08</v>
      </c>
      <c r="I393">
        <v>0.03</v>
      </c>
      <c r="J393" s="2">
        <v>23425.08</v>
      </c>
      <c r="K393" s="2">
        <v>3318</v>
      </c>
      <c r="L393">
        <v>7.06</v>
      </c>
      <c r="M393" t="s">
        <v>18</v>
      </c>
      <c r="N393" t="s">
        <v>31</v>
      </c>
      <c r="O393" t="s">
        <v>20</v>
      </c>
    </row>
    <row r="394" spans="1:15" x14ac:dyDescent="0.2">
      <c r="A394" t="s">
        <v>186</v>
      </c>
      <c r="B394" s="1">
        <v>45838</v>
      </c>
      <c r="C394" t="s">
        <v>35</v>
      </c>
      <c r="D394" t="s">
        <v>113</v>
      </c>
      <c r="E394" t="s">
        <v>105</v>
      </c>
      <c r="F394" t="s">
        <v>106</v>
      </c>
      <c r="G394" t="s">
        <v>107</v>
      </c>
      <c r="H394" s="2">
        <v>22944.04</v>
      </c>
      <c r="I394">
        <v>0.02</v>
      </c>
      <c r="J394" s="2">
        <v>22944.04</v>
      </c>
      <c r="K394" s="2">
        <v>670241</v>
      </c>
      <c r="L394">
        <v>3.42</v>
      </c>
      <c r="M394" t="s">
        <v>33</v>
      </c>
      <c r="N394" t="s">
        <v>108</v>
      </c>
      <c r="O394" t="s">
        <v>35</v>
      </c>
    </row>
    <row r="395" spans="1:15" x14ac:dyDescent="0.2">
      <c r="A395" t="s">
        <v>186</v>
      </c>
      <c r="B395" s="1">
        <v>45838</v>
      </c>
      <c r="C395">
        <v>2388</v>
      </c>
      <c r="D395" t="s">
        <v>118</v>
      </c>
      <c r="E395" t="s">
        <v>15</v>
      </c>
      <c r="F395" t="s">
        <v>16</v>
      </c>
      <c r="G395" t="s">
        <v>17</v>
      </c>
      <c r="H395" s="2">
        <v>13393.67</v>
      </c>
      <c r="I395">
        <v>0.01</v>
      </c>
      <c r="J395" s="2">
        <v>13393.67</v>
      </c>
      <c r="K395" s="2">
        <v>6331</v>
      </c>
      <c r="L395">
        <v>2.12</v>
      </c>
      <c r="M395" t="s">
        <v>33</v>
      </c>
      <c r="N395" t="s">
        <v>34</v>
      </c>
      <c r="O395" t="s">
        <v>35</v>
      </c>
    </row>
    <row r="396" spans="1:15" x14ac:dyDescent="0.2">
      <c r="A396" t="s">
        <v>186</v>
      </c>
      <c r="B396" s="1">
        <v>45838</v>
      </c>
      <c r="C396" t="s">
        <v>115</v>
      </c>
      <c r="D396" t="s">
        <v>116</v>
      </c>
      <c r="E396" t="s">
        <v>105</v>
      </c>
      <c r="F396" t="s">
        <v>106</v>
      </c>
      <c r="G396" t="s">
        <v>117</v>
      </c>
      <c r="H396" s="2">
        <v>10000</v>
      </c>
      <c r="I396">
        <v>0.01</v>
      </c>
      <c r="J396" s="2">
        <v>10000</v>
      </c>
      <c r="K396" s="2">
        <v>10000</v>
      </c>
      <c r="L396">
        <v>100</v>
      </c>
      <c r="M396" t="s">
        <v>18</v>
      </c>
      <c r="N396" t="s">
        <v>108</v>
      </c>
      <c r="O396" t="s">
        <v>20</v>
      </c>
    </row>
    <row r="397" spans="1:15" x14ac:dyDescent="0.2">
      <c r="A397" t="s">
        <v>186</v>
      </c>
      <c r="B397" s="1">
        <v>45838</v>
      </c>
      <c r="C397" t="s">
        <v>75</v>
      </c>
      <c r="D397" t="s">
        <v>114</v>
      </c>
      <c r="E397" t="s">
        <v>105</v>
      </c>
      <c r="F397" t="s">
        <v>106</v>
      </c>
      <c r="G397" t="s">
        <v>107</v>
      </c>
      <c r="H397" s="2">
        <v>8421.11</v>
      </c>
      <c r="I397">
        <v>0.01</v>
      </c>
      <c r="J397" s="2">
        <v>8421.11</v>
      </c>
      <c r="K397" s="2">
        <v>1216387</v>
      </c>
      <c r="L397">
        <v>0.69</v>
      </c>
      <c r="M397" t="s">
        <v>73</v>
      </c>
      <c r="N397" t="s">
        <v>108</v>
      </c>
      <c r="O397" t="s">
        <v>75</v>
      </c>
    </row>
    <row r="398" spans="1:15" x14ac:dyDescent="0.2">
      <c r="A398" t="s">
        <v>186</v>
      </c>
      <c r="B398" s="1">
        <v>45838</v>
      </c>
      <c r="C398" t="s">
        <v>40</v>
      </c>
      <c r="D398" t="s">
        <v>125</v>
      </c>
      <c r="E398" t="s">
        <v>105</v>
      </c>
      <c r="F398" t="s">
        <v>106</v>
      </c>
      <c r="G398" t="s">
        <v>107</v>
      </c>
      <c r="H398" s="2">
        <v>5712.07</v>
      </c>
      <c r="I398">
        <v>0.01</v>
      </c>
      <c r="J398" s="2">
        <v>5712.07</v>
      </c>
      <c r="K398" s="2">
        <v>4866</v>
      </c>
      <c r="L398">
        <v>117.38</v>
      </c>
      <c r="M398" t="s">
        <v>126</v>
      </c>
      <c r="N398" t="s">
        <v>108</v>
      </c>
      <c r="O398" t="s">
        <v>40</v>
      </c>
    </row>
    <row r="399" spans="1:15" x14ac:dyDescent="0.2">
      <c r="A399" t="s">
        <v>186</v>
      </c>
      <c r="B399" s="1">
        <v>45838</v>
      </c>
      <c r="C399">
        <v>300017</v>
      </c>
      <c r="D399" t="s">
        <v>165</v>
      </c>
      <c r="E399" t="s">
        <v>15</v>
      </c>
      <c r="F399" t="s">
        <v>16</v>
      </c>
      <c r="G399" t="s">
        <v>17</v>
      </c>
      <c r="H399" s="2">
        <v>4938.6099999999997</v>
      </c>
      <c r="I399">
        <v>0.01</v>
      </c>
      <c r="J399" s="2">
        <v>4938.6099999999997</v>
      </c>
      <c r="K399" s="2">
        <v>3300</v>
      </c>
      <c r="L399">
        <v>1.5</v>
      </c>
      <c r="M399" t="s">
        <v>101</v>
      </c>
      <c r="N399" t="s">
        <v>166</v>
      </c>
      <c r="O399" t="s">
        <v>167</v>
      </c>
    </row>
    <row r="400" spans="1:15" x14ac:dyDescent="0.2">
      <c r="A400" t="s">
        <v>186</v>
      </c>
      <c r="B400" s="1">
        <v>45838</v>
      </c>
      <c r="C400" t="s">
        <v>103</v>
      </c>
      <c r="D400" t="s">
        <v>127</v>
      </c>
      <c r="E400" t="s">
        <v>105</v>
      </c>
      <c r="F400" t="s">
        <v>106</v>
      </c>
      <c r="G400" t="s">
        <v>107</v>
      </c>
      <c r="H400" s="2">
        <v>2656.04</v>
      </c>
      <c r="I400">
        <v>0</v>
      </c>
      <c r="J400" s="2">
        <v>2656.04</v>
      </c>
      <c r="K400" s="2">
        <v>20850</v>
      </c>
      <c r="L400">
        <v>12.74</v>
      </c>
      <c r="M400" t="s">
        <v>128</v>
      </c>
      <c r="N400" t="s">
        <v>108</v>
      </c>
      <c r="O400" t="s">
        <v>103</v>
      </c>
    </row>
    <row r="401" spans="1:15" x14ac:dyDescent="0.2">
      <c r="A401" t="s">
        <v>186</v>
      </c>
      <c r="B401" s="1">
        <v>45838</v>
      </c>
      <c r="C401" t="s">
        <v>168</v>
      </c>
      <c r="D401" t="s">
        <v>169</v>
      </c>
      <c r="E401" t="s">
        <v>105</v>
      </c>
      <c r="F401" t="s">
        <v>106</v>
      </c>
      <c r="G401" t="s">
        <v>107</v>
      </c>
      <c r="H401">
        <v>177.49</v>
      </c>
      <c r="I401">
        <v>0</v>
      </c>
      <c r="J401">
        <v>177.49</v>
      </c>
      <c r="K401" s="2">
        <v>1271</v>
      </c>
      <c r="L401">
        <v>13.96</v>
      </c>
      <c r="M401" t="s">
        <v>101</v>
      </c>
      <c r="N401" t="s">
        <v>108</v>
      </c>
      <c r="O401" t="s">
        <v>168</v>
      </c>
    </row>
    <row r="402" spans="1:15" x14ac:dyDescent="0.2">
      <c r="A402" t="s">
        <v>186</v>
      </c>
      <c r="B402" s="1">
        <v>45838</v>
      </c>
      <c r="C402" t="s">
        <v>152</v>
      </c>
      <c r="D402" t="s">
        <v>153</v>
      </c>
      <c r="E402" t="s">
        <v>105</v>
      </c>
      <c r="F402" t="s">
        <v>106</v>
      </c>
      <c r="G402" t="s">
        <v>107</v>
      </c>
      <c r="H402">
        <v>3.03</v>
      </c>
      <c r="I402">
        <v>0</v>
      </c>
      <c r="J402">
        <v>3.03</v>
      </c>
      <c r="K402">
        <v>2</v>
      </c>
      <c r="L402">
        <v>137.04</v>
      </c>
      <c r="M402" t="s">
        <v>154</v>
      </c>
      <c r="N402" t="s">
        <v>108</v>
      </c>
      <c r="O402" t="s">
        <v>152</v>
      </c>
    </row>
    <row r="403" spans="1:15" x14ac:dyDescent="0.2">
      <c r="A403" t="s">
        <v>186</v>
      </c>
      <c r="B403" s="1">
        <v>45838</v>
      </c>
      <c r="C403" t="s">
        <v>170</v>
      </c>
      <c r="D403" t="s">
        <v>171</v>
      </c>
      <c r="E403" t="s">
        <v>131</v>
      </c>
      <c r="F403" t="s">
        <v>106</v>
      </c>
      <c r="G403" t="s">
        <v>132</v>
      </c>
      <c r="H403">
        <v>0</v>
      </c>
      <c r="I403">
        <v>0</v>
      </c>
      <c r="J403" s="2">
        <v>137359.5</v>
      </c>
      <c r="K403">
        <v>3</v>
      </c>
      <c r="L403" s="2">
        <v>22893.25</v>
      </c>
      <c r="M403" t="s">
        <v>108</v>
      </c>
      <c r="N403" t="s">
        <v>133</v>
      </c>
      <c r="O403" t="s">
        <v>20</v>
      </c>
    </row>
    <row r="404" spans="1:15" x14ac:dyDescent="0.2">
      <c r="A404" t="s">
        <v>186</v>
      </c>
      <c r="B404" s="1">
        <v>45839</v>
      </c>
      <c r="C404" t="s">
        <v>27</v>
      </c>
      <c r="D404" t="s">
        <v>28</v>
      </c>
      <c r="E404" t="s">
        <v>15</v>
      </c>
      <c r="F404" t="s">
        <v>16</v>
      </c>
      <c r="G404" t="s">
        <v>17</v>
      </c>
      <c r="H404" s="2">
        <v>4182932.52</v>
      </c>
      <c r="I404">
        <v>4.88</v>
      </c>
      <c r="J404" s="2">
        <v>4182932.52</v>
      </c>
      <c r="K404" s="2">
        <v>30732</v>
      </c>
      <c r="L404">
        <v>136.11000000000001</v>
      </c>
      <c r="M404" t="s">
        <v>18</v>
      </c>
      <c r="N404" t="s">
        <v>19</v>
      </c>
      <c r="O404" t="s">
        <v>20</v>
      </c>
    </row>
    <row r="405" spans="1:15" x14ac:dyDescent="0.2">
      <c r="A405" t="s">
        <v>186</v>
      </c>
      <c r="B405" s="1">
        <v>45839</v>
      </c>
      <c r="C405" t="s">
        <v>29</v>
      </c>
      <c r="D405" t="s">
        <v>30</v>
      </c>
      <c r="E405" t="s">
        <v>15</v>
      </c>
      <c r="F405" t="s">
        <v>16</v>
      </c>
      <c r="G405" t="s">
        <v>17</v>
      </c>
      <c r="H405" s="2">
        <v>3989670.16</v>
      </c>
      <c r="I405">
        <v>4.6500000000000004</v>
      </c>
      <c r="J405" s="2">
        <v>3989670.16</v>
      </c>
      <c r="K405" s="2">
        <v>18221</v>
      </c>
      <c r="L405">
        <v>218.96</v>
      </c>
      <c r="M405" t="s">
        <v>18</v>
      </c>
      <c r="N405" t="s">
        <v>31</v>
      </c>
      <c r="O405" t="s">
        <v>20</v>
      </c>
    </row>
    <row r="406" spans="1:15" x14ac:dyDescent="0.2">
      <c r="A406" t="s">
        <v>186</v>
      </c>
      <c r="B406" s="1">
        <v>45839</v>
      </c>
      <c r="C406" t="s">
        <v>44</v>
      </c>
      <c r="D406" t="s">
        <v>45</v>
      </c>
      <c r="E406" t="s">
        <v>15</v>
      </c>
      <c r="F406" t="s">
        <v>16</v>
      </c>
      <c r="G406" t="s">
        <v>17</v>
      </c>
      <c r="H406" s="2">
        <v>3865730.4</v>
      </c>
      <c r="I406">
        <v>4.51</v>
      </c>
      <c r="J406" s="2">
        <v>3865730.4</v>
      </c>
      <c r="K406" s="2">
        <v>55944</v>
      </c>
      <c r="L406">
        <v>69.099999999999994</v>
      </c>
      <c r="M406" t="s">
        <v>18</v>
      </c>
      <c r="N406" t="s">
        <v>19</v>
      </c>
      <c r="O406" t="s">
        <v>20</v>
      </c>
    </row>
    <row r="407" spans="1:15" x14ac:dyDescent="0.2">
      <c r="A407" t="s">
        <v>186</v>
      </c>
      <c r="B407" s="1">
        <v>45839</v>
      </c>
      <c r="C407" t="s">
        <v>25</v>
      </c>
      <c r="D407" t="s">
        <v>26</v>
      </c>
      <c r="E407" t="s">
        <v>15</v>
      </c>
      <c r="F407" t="s">
        <v>16</v>
      </c>
      <c r="G407" t="s">
        <v>17</v>
      </c>
      <c r="H407" s="2">
        <v>3850436.1</v>
      </c>
      <c r="I407">
        <v>4.49</v>
      </c>
      <c r="J407" s="2">
        <v>3850436.1</v>
      </c>
      <c r="K407" s="2">
        <v>25117</v>
      </c>
      <c r="L407">
        <v>153.30000000000001</v>
      </c>
      <c r="M407" t="s">
        <v>18</v>
      </c>
      <c r="N407" t="s">
        <v>19</v>
      </c>
      <c r="O407" t="s">
        <v>20</v>
      </c>
    </row>
    <row r="408" spans="1:15" x14ac:dyDescent="0.2">
      <c r="A408" t="s">
        <v>186</v>
      </c>
      <c r="B408" s="1">
        <v>45839</v>
      </c>
      <c r="C408">
        <v>2330</v>
      </c>
      <c r="D408" t="s">
        <v>32</v>
      </c>
      <c r="E408" t="s">
        <v>15</v>
      </c>
      <c r="F408" t="s">
        <v>16</v>
      </c>
      <c r="G408" t="s">
        <v>17</v>
      </c>
      <c r="H408" s="2">
        <v>3838283.11</v>
      </c>
      <c r="I408">
        <v>4.4800000000000004</v>
      </c>
      <c r="J408" s="2">
        <v>3838283.11</v>
      </c>
      <c r="K408" s="2">
        <v>103126</v>
      </c>
      <c r="L408">
        <v>37.22</v>
      </c>
      <c r="M408" t="s">
        <v>33</v>
      </c>
      <c r="N408" t="s">
        <v>34</v>
      </c>
      <c r="O408" t="s">
        <v>35</v>
      </c>
    </row>
    <row r="409" spans="1:15" x14ac:dyDescent="0.2">
      <c r="A409" t="s">
        <v>186</v>
      </c>
      <c r="B409" s="1">
        <v>45839</v>
      </c>
      <c r="C409" t="s">
        <v>54</v>
      </c>
      <c r="D409" t="s">
        <v>55</v>
      </c>
      <c r="E409" t="s">
        <v>15</v>
      </c>
      <c r="F409" t="s">
        <v>16</v>
      </c>
      <c r="G409" t="s">
        <v>17</v>
      </c>
      <c r="H409" s="2">
        <v>3797702.68</v>
      </c>
      <c r="I409">
        <v>4.43</v>
      </c>
      <c r="J409" s="2">
        <v>3797702.68</v>
      </c>
      <c r="K409" s="2">
        <v>18274</v>
      </c>
      <c r="L409">
        <v>207.82</v>
      </c>
      <c r="M409" t="s">
        <v>18</v>
      </c>
      <c r="N409" t="s">
        <v>19</v>
      </c>
      <c r="O409" t="s">
        <v>20</v>
      </c>
    </row>
    <row r="410" spans="1:15" x14ac:dyDescent="0.2">
      <c r="A410" t="s">
        <v>186</v>
      </c>
      <c r="B410" s="1">
        <v>45839</v>
      </c>
      <c r="C410" t="s">
        <v>46</v>
      </c>
      <c r="D410" t="s">
        <v>47</v>
      </c>
      <c r="E410" t="s">
        <v>15</v>
      </c>
      <c r="F410" t="s">
        <v>16</v>
      </c>
      <c r="G410" t="s">
        <v>17</v>
      </c>
      <c r="H410" s="2">
        <v>3771622.4</v>
      </c>
      <c r="I410">
        <v>4.4000000000000004</v>
      </c>
      <c r="J410" s="2">
        <v>3771622.4</v>
      </c>
      <c r="K410" s="2">
        <v>12952</v>
      </c>
      <c r="L410">
        <v>291.2</v>
      </c>
      <c r="M410" t="s">
        <v>18</v>
      </c>
      <c r="N410" t="s">
        <v>31</v>
      </c>
      <c r="O410" t="s">
        <v>20</v>
      </c>
    </row>
    <row r="411" spans="1:15" x14ac:dyDescent="0.2">
      <c r="A411" t="s">
        <v>186</v>
      </c>
      <c r="B411" s="1">
        <v>45839</v>
      </c>
      <c r="C411" t="s">
        <v>21</v>
      </c>
      <c r="D411" t="s">
        <v>22</v>
      </c>
      <c r="E411" t="s">
        <v>15</v>
      </c>
      <c r="F411" t="s">
        <v>16</v>
      </c>
      <c r="G411" t="s">
        <v>17</v>
      </c>
      <c r="H411" s="2">
        <v>3765132.28</v>
      </c>
      <c r="I411">
        <v>4.3899999999999997</v>
      </c>
      <c r="J411" s="2">
        <v>3765132.28</v>
      </c>
      <c r="K411" s="2">
        <v>14222</v>
      </c>
      <c r="L411">
        <v>264.74</v>
      </c>
      <c r="M411" t="s">
        <v>18</v>
      </c>
      <c r="N411" t="s">
        <v>19</v>
      </c>
      <c r="O411" t="s">
        <v>20</v>
      </c>
    </row>
    <row r="412" spans="1:15" x14ac:dyDescent="0.2">
      <c r="A412" t="s">
        <v>186</v>
      </c>
      <c r="B412" s="1">
        <v>45839</v>
      </c>
      <c r="C412" t="s">
        <v>41</v>
      </c>
      <c r="D412" t="s">
        <v>42</v>
      </c>
      <c r="E412" t="s">
        <v>15</v>
      </c>
      <c r="F412" t="s">
        <v>43</v>
      </c>
      <c r="G412" t="s">
        <v>17</v>
      </c>
      <c r="H412" s="2">
        <v>3764795.42</v>
      </c>
      <c r="I412">
        <v>4.3899999999999997</v>
      </c>
      <c r="J412" s="2">
        <v>3764795.42</v>
      </c>
      <c r="K412" s="2">
        <v>17077</v>
      </c>
      <c r="L412">
        <v>220.46</v>
      </c>
      <c r="M412" t="s">
        <v>18</v>
      </c>
      <c r="N412" t="s">
        <v>19</v>
      </c>
      <c r="O412" t="s">
        <v>20</v>
      </c>
    </row>
    <row r="413" spans="1:15" x14ac:dyDescent="0.2">
      <c r="A413" t="s">
        <v>186</v>
      </c>
      <c r="B413" s="1">
        <v>45839</v>
      </c>
      <c r="C413" t="s">
        <v>23</v>
      </c>
      <c r="D413" t="s">
        <v>24</v>
      </c>
      <c r="E413" t="s">
        <v>15</v>
      </c>
      <c r="F413" t="s">
        <v>16</v>
      </c>
      <c r="G413" t="s">
        <v>17</v>
      </c>
      <c r="H413" s="2">
        <v>3742040.25</v>
      </c>
      <c r="I413">
        <v>4.37</v>
      </c>
      <c r="J413" s="2">
        <v>3742040.25</v>
      </c>
      <c r="K413" s="2">
        <v>7605</v>
      </c>
      <c r="L413">
        <v>492.05</v>
      </c>
      <c r="M413" t="s">
        <v>18</v>
      </c>
      <c r="N413" t="s">
        <v>19</v>
      </c>
      <c r="O413" t="s">
        <v>20</v>
      </c>
    </row>
    <row r="414" spans="1:15" x14ac:dyDescent="0.2">
      <c r="A414" t="s">
        <v>186</v>
      </c>
      <c r="B414" s="1">
        <v>45839</v>
      </c>
      <c r="C414" t="s">
        <v>155</v>
      </c>
      <c r="D414" t="s">
        <v>156</v>
      </c>
      <c r="E414" t="s">
        <v>15</v>
      </c>
      <c r="F414" t="s">
        <v>16</v>
      </c>
      <c r="G414" t="s">
        <v>17</v>
      </c>
      <c r="H414" s="2">
        <v>3657982.35</v>
      </c>
      <c r="I414">
        <v>4.2699999999999996</v>
      </c>
      <c r="J414" s="2">
        <v>3657982.35</v>
      </c>
      <c r="K414" s="2">
        <v>3615</v>
      </c>
      <c r="L414" s="2">
        <v>1011.89</v>
      </c>
      <c r="M414" t="s">
        <v>18</v>
      </c>
      <c r="N414" t="s">
        <v>31</v>
      </c>
      <c r="O414" t="s">
        <v>20</v>
      </c>
    </row>
    <row r="415" spans="1:15" x14ac:dyDescent="0.2">
      <c r="A415" t="s">
        <v>186</v>
      </c>
      <c r="B415" s="1">
        <v>45839</v>
      </c>
      <c r="C415" t="s">
        <v>48</v>
      </c>
      <c r="D415" t="s">
        <v>49</v>
      </c>
      <c r="E415" t="s">
        <v>15</v>
      </c>
      <c r="F415" t="s">
        <v>16</v>
      </c>
      <c r="G415" t="s">
        <v>17</v>
      </c>
      <c r="H415" s="2">
        <v>3657911.2</v>
      </c>
      <c r="I415">
        <v>4.2699999999999996</v>
      </c>
      <c r="J415" s="2">
        <v>3657911.2</v>
      </c>
      <c r="K415" s="2">
        <v>22948</v>
      </c>
      <c r="L415">
        <v>159.4</v>
      </c>
      <c r="M415" t="s">
        <v>18</v>
      </c>
      <c r="N415" t="s">
        <v>19</v>
      </c>
      <c r="O415" t="s">
        <v>20</v>
      </c>
    </row>
    <row r="416" spans="1:15" x14ac:dyDescent="0.2">
      <c r="A416" t="s">
        <v>186</v>
      </c>
      <c r="B416" s="1">
        <v>45839</v>
      </c>
      <c r="C416" t="s">
        <v>36</v>
      </c>
      <c r="D416" t="s">
        <v>37</v>
      </c>
      <c r="E416" t="s">
        <v>15</v>
      </c>
      <c r="F416" t="s">
        <v>16</v>
      </c>
      <c r="G416" t="s">
        <v>17</v>
      </c>
      <c r="H416" s="2">
        <v>3657371.95</v>
      </c>
      <c r="I416">
        <v>4.2699999999999996</v>
      </c>
      <c r="J416" s="2">
        <v>3657371.95</v>
      </c>
      <c r="K416" s="2">
        <v>4647</v>
      </c>
      <c r="L416">
        <v>787.04</v>
      </c>
      <c r="M416" t="s">
        <v>38</v>
      </c>
      <c r="N416" t="s">
        <v>39</v>
      </c>
      <c r="O416" t="s">
        <v>40</v>
      </c>
    </row>
    <row r="417" spans="1:15" x14ac:dyDescent="0.2">
      <c r="A417" t="s">
        <v>186</v>
      </c>
      <c r="B417" s="1">
        <v>45839</v>
      </c>
      <c r="C417" t="s">
        <v>13</v>
      </c>
      <c r="D417" t="s">
        <v>14</v>
      </c>
      <c r="E417" t="s">
        <v>15</v>
      </c>
      <c r="F417" t="s">
        <v>16</v>
      </c>
      <c r="G417" t="s">
        <v>17</v>
      </c>
      <c r="H417" s="2">
        <v>3520388.52</v>
      </c>
      <c r="I417">
        <v>4.1100000000000003</v>
      </c>
      <c r="J417" s="2">
        <v>3520388.52</v>
      </c>
      <c r="K417" s="12">
        <v>26939</v>
      </c>
      <c r="L417">
        <v>130.68</v>
      </c>
      <c r="M417" t="s">
        <v>18</v>
      </c>
      <c r="N417" t="s">
        <v>19</v>
      </c>
      <c r="O417" t="s">
        <v>20</v>
      </c>
    </row>
    <row r="418" spans="1:15" x14ac:dyDescent="0.2">
      <c r="A418" t="s">
        <v>186</v>
      </c>
      <c r="B418" s="1">
        <v>45839</v>
      </c>
      <c r="C418">
        <v>5930</v>
      </c>
      <c r="D418" t="s">
        <v>50</v>
      </c>
      <c r="E418" t="s">
        <v>15</v>
      </c>
      <c r="F418" t="s">
        <v>16</v>
      </c>
      <c r="G418" t="s">
        <v>17</v>
      </c>
      <c r="H418" s="2">
        <v>3264683.77</v>
      </c>
      <c r="I418">
        <v>3.81</v>
      </c>
      <c r="J418" s="2">
        <v>3264683.77</v>
      </c>
      <c r="K418" s="2">
        <v>73553</v>
      </c>
      <c r="L418">
        <v>44.39</v>
      </c>
      <c r="M418" t="s">
        <v>51</v>
      </c>
      <c r="N418" t="s">
        <v>52</v>
      </c>
      <c r="O418" t="s">
        <v>53</v>
      </c>
    </row>
    <row r="419" spans="1:15" x14ac:dyDescent="0.2">
      <c r="A419" t="s">
        <v>186</v>
      </c>
      <c r="B419" s="1">
        <v>45839</v>
      </c>
      <c r="C419" t="s">
        <v>157</v>
      </c>
      <c r="D419" t="s">
        <v>158</v>
      </c>
      <c r="E419" t="s">
        <v>15</v>
      </c>
      <c r="F419" t="s">
        <v>16</v>
      </c>
      <c r="G419" t="s">
        <v>17</v>
      </c>
      <c r="H419" s="2">
        <v>3151667.76</v>
      </c>
      <c r="I419">
        <v>3.68</v>
      </c>
      <c r="J419" s="2">
        <v>3151667.76</v>
      </c>
      <c r="K419" s="2">
        <v>17151</v>
      </c>
      <c r="L419">
        <v>183.76</v>
      </c>
      <c r="M419" t="s">
        <v>18</v>
      </c>
      <c r="N419" t="s">
        <v>19</v>
      </c>
      <c r="O419" t="s">
        <v>20</v>
      </c>
    </row>
    <row r="420" spans="1:15" x14ac:dyDescent="0.2">
      <c r="A420" t="s">
        <v>186</v>
      </c>
      <c r="B420" s="1">
        <v>45839</v>
      </c>
      <c r="C420" t="s">
        <v>58</v>
      </c>
      <c r="D420" t="s">
        <v>59</v>
      </c>
      <c r="E420" t="s">
        <v>15</v>
      </c>
      <c r="F420" t="s">
        <v>16</v>
      </c>
      <c r="G420" t="s">
        <v>17</v>
      </c>
      <c r="H420" s="2">
        <v>2851915.99</v>
      </c>
      <c r="I420">
        <v>3.33</v>
      </c>
      <c r="J420" s="2">
        <v>2851915.99</v>
      </c>
      <c r="K420" s="2">
        <v>23591</v>
      </c>
      <c r="L420">
        <v>120.89</v>
      </c>
      <c r="M420" t="s">
        <v>18</v>
      </c>
      <c r="N420" t="s">
        <v>19</v>
      </c>
      <c r="O420" t="s">
        <v>20</v>
      </c>
    </row>
    <row r="421" spans="1:15" x14ac:dyDescent="0.2">
      <c r="A421" t="s">
        <v>186</v>
      </c>
      <c r="B421" s="1">
        <v>45839</v>
      </c>
      <c r="C421" t="s">
        <v>56</v>
      </c>
      <c r="D421" t="s">
        <v>57</v>
      </c>
      <c r="E421" t="s">
        <v>15</v>
      </c>
      <c r="F421" t="s">
        <v>16</v>
      </c>
      <c r="G421" t="s">
        <v>17</v>
      </c>
      <c r="H421" s="2">
        <v>2781333.66</v>
      </c>
      <c r="I421">
        <v>3.25</v>
      </c>
      <c r="J421" s="2">
        <v>2781333.66</v>
      </c>
      <c r="K421" s="2">
        <v>14077</v>
      </c>
      <c r="L421">
        <v>197.58</v>
      </c>
      <c r="M421" t="s">
        <v>18</v>
      </c>
      <c r="N421" t="s">
        <v>19</v>
      </c>
      <c r="O421" t="s">
        <v>20</v>
      </c>
    </row>
    <row r="422" spans="1:15" x14ac:dyDescent="0.2">
      <c r="A422" t="s">
        <v>186</v>
      </c>
      <c r="B422" s="1">
        <v>45839</v>
      </c>
      <c r="C422" t="s">
        <v>60</v>
      </c>
      <c r="D422" t="s">
        <v>61</v>
      </c>
      <c r="E422" t="s">
        <v>15</v>
      </c>
      <c r="F422" t="s">
        <v>16</v>
      </c>
      <c r="G422" t="s">
        <v>17</v>
      </c>
      <c r="H422" s="2">
        <v>2521274.25</v>
      </c>
      <c r="I422">
        <v>2.94</v>
      </c>
      <c r="J422" s="2">
        <v>2521274.25</v>
      </c>
      <c r="K422" s="2">
        <v>2805</v>
      </c>
      <c r="L422">
        <v>898.85</v>
      </c>
      <c r="M422" t="s">
        <v>18</v>
      </c>
      <c r="N422" t="s">
        <v>19</v>
      </c>
      <c r="O422" t="s">
        <v>20</v>
      </c>
    </row>
    <row r="423" spans="1:15" x14ac:dyDescent="0.2">
      <c r="A423" t="s">
        <v>186</v>
      </c>
      <c r="B423" s="1">
        <v>45839</v>
      </c>
      <c r="C423" t="s">
        <v>62</v>
      </c>
      <c r="D423" t="s">
        <v>63</v>
      </c>
      <c r="E423" t="s">
        <v>15</v>
      </c>
      <c r="F423" t="s">
        <v>16</v>
      </c>
      <c r="G423" t="s">
        <v>17</v>
      </c>
      <c r="H423" s="2">
        <v>2102382.7999999998</v>
      </c>
      <c r="I423">
        <v>2.4500000000000002</v>
      </c>
      <c r="J423" s="2">
        <v>2102382.7999999998</v>
      </c>
      <c r="K423" s="2">
        <v>92008</v>
      </c>
      <c r="L423">
        <v>22.85</v>
      </c>
      <c r="M423" t="s">
        <v>18</v>
      </c>
      <c r="N423" t="s">
        <v>19</v>
      </c>
      <c r="O423" t="s">
        <v>20</v>
      </c>
    </row>
    <row r="424" spans="1:15" x14ac:dyDescent="0.2">
      <c r="A424" t="s">
        <v>186</v>
      </c>
      <c r="B424" s="1">
        <v>45839</v>
      </c>
      <c r="C424" t="s">
        <v>67</v>
      </c>
      <c r="D424" t="s">
        <v>68</v>
      </c>
      <c r="E424" t="s">
        <v>15</v>
      </c>
      <c r="F424" t="s">
        <v>69</v>
      </c>
      <c r="G424" t="s">
        <v>17</v>
      </c>
      <c r="H424" s="2">
        <v>1936877.6</v>
      </c>
      <c r="I424">
        <v>2.2599999999999998</v>
      </c>
      <c r="J424" s="2">
        <v>1936877.6</v>
      </c>
      <c r="K424" s="2">
        <v>11015</v>
      </c>
      <c r="L424">
        <v>175.84</v>
      </c>
      <c r="M424" t="s">
        <v>18</v>
      </c>
      <c r="N424" t="s">
        <v>19</v>
      </c>
      <c r="O424" t="s">
        <v>20</v>
      </c>
    </row>
    <row r="425" spans="1:15" x14ac:dyDescent="0.2">
      <c r="A425" t="s">
        <v>186</v>
      </c>
      <c r="B425" s="1">
        <v>45839</v>
      </c>
      <c r="C425">
        <v>8035</v>
      </c>
      <c r="D425" t="s">
        <v>72</v>
      </c>
      <c r="E425" t="s">
        <v>15</v>
      </c>
      <c r="F425" t="s">
        <v>16</v>
      </c>
      <c r="G425" t="s">
        <v>17</v>
      </c>
      <c r="H425" s="2">
        <v>1886608.36</v>
      </c>
      <c r="I425">
        <v>2.2000000000000002</v>
      </c>
      <c r="J425" s="2">
        <v>1886608.36</v>
      </c>
      <c r="K425" s="2">
        <v>10000</v>
      </c>
      <c r="L425">
        <v>188.66</v>
      </c>
      <c r="M425" t="s">
        <v>73</v>
      </c>
      <c r="N425" t="s">
        <v>74</v>
      </c>
      <c r="O425" t="s">
        <v>75</v>
      </c>
    </row>
    <row r="426" spans="1:15" x14ac:dyDescent="0.2">
      <c r="A426" t="s">
        <v>186</v>
      </c>
      <c r="B426" s="1">
        <v>45839</v>
      </c>
      <c r="C426" t="s">
        <v>70</v>
      </c>
      <c r="D426" t="s">
        <v>71</v>
      </c>
      <c r="E426" t="s">
        <v>15</v>
      </c>
      <c r="F426" t="s">
        <v>69</v>
      </c>
      <c r="G426" t="s">
        <v>17</v>
      </c>
      <c r="H426" s="2">
        <v>1706120.04</v>
      </c>
      <c r="I426">
        <v>1.99</v>
      </c>
      <c r="J426" s="2">
        <v>1706120.04</v>
      </c>
      <c r="K426" s="2">
        <v>9644</v>
      </c>
      <c r="L426">
        <v>176.91</v>
      </c>
      <c r="M426" t="s">
        <v>18</v>
      </c>
      <c r="N426" t="s">
        <v>19</v>
      </c>
      <c r="O426" t="s">
        <v>20</v>
      </c>
    </row>
    <row r="427" spans="1:15" x14ac:dyDescent="0.2">
      <c r="A427" t="s">
        <v>186</v>
      </c>
      <c r="B427" s="1">
        <v>45839</v>
      </c>
      <c r="C427" t="s">
        <v>64</v>
      </c>
      <c r="D427" t="s">
        <v>65</v>
      </c>
      <c r="E427" t="s">
        <v>15</v>
      </c>
      <c r="F427" t="s">
        <v>66</v>
      </c>
      <c r="G427" t="s">
        <v>17</v>
      </c>
      <c r="H427" s="2">
        <v>1642459.7</v>
      </c>
      <c r="I427">
        <v>1.92</v>
      </c>
      <c r="J427" s="2">
        <v>1642459.7</v>
      </c>
      <c r="K427" s="2">
        <v>2065</v>
      </c>
      <c r="L427">
        <v>795.38</v>
      </c>
      <c r="M427" t="s">
        <v>18</v>
      </c>
      <c r="N427" t="s">
        <v>19</v>
      </c>
      <c r="O427" t="s">
        <v>20</v>
      </c>
    </row>
    <row r="428" spans="1:15" x14ac:dyDescent="0.2">
      <c r="A428" t="s">
        <v>186</v>
      </c>
      <c r="B428" s="1">
        <v>45839</v>
      </c>
      <c r="C428" t="s">
        <v>76</v>
      </c>
      <c r="D428" t="s">
        <v>183</v>
      </c>
      <c r="E428" t="s">
        <v>15</v>
      </c>
      <c r="F428" t="s">
        <v>16</v>
      </c>
      <c r="G428" t="s">
        <v>17</v>
      </c>
      <c r="H428" s="2">
        <v>1523452.38</v>
      </c>
      <c r="I428">
        <v>1.78</v>
      </c>
      <c r="J428" s="2">
        <v>1523452.38</v>
      </c>
      <c r="K428" s="2">
        <v>7054</v>
      </c>
      <c r="L428">
        <v>215.97</v>
      </c>
      <c r="M428" t="s">
        <v>18</v>
      </c>
      <c r="N428" t="s">
        <v>31</v>
      </c>
      <c r="O428" t="s">
        <v>20</v>
      </c>
    </row>
    <row r="429" spans="1:15" x14ac:dyDescent="0.2">
      <c r="A429" t="s">
        <v>186</v>
      </c>
      <c r="B429" s="1">
        <v>45839</v>
      </c>
      <c r="C429">
        <v>2317</v>
      </c>
      <c r="D429" t="s">
        <v>78</v>
      </c>
      <c r="E429" t="s">
        <v>15</v>
      </c>
      <c r="F429" t="s">
        <v>16</v>
      </c>
      <c r="G429" t="s">
        <v>17</v>
      </c>
      <c r="H429" s="2">
        <v>1454565.12</v>
      </c>
      <c r="I429">
        <v>1.7</v>
      </c>
      <c r="J429" s="2">
        <v>1454565.12</v>
      </c>
      <c r="K429" s="2">
        <v>256210</v>
      </c>
      <c r="L429">
        <v>5.68</v>
      </c>
      <c r="M429" t="s">
        <v>33</v>
      </c>
      <c r="N429" t="s">
        <v>34</v>
      </c>
      <c r="O429" t="s">
        <v>35</v>
      </c>
    </row>
    <row r="430" spans="1:15" x14ac:dyDescent="0.2">
      <c r="A430" t="s">
        <v>186</v>
      </c>
      <c r="B430" s="1">
        <v>45839</v>
      </c>
      <c r="C430" t="s">
        <v>83</v>
      </c>
      <c r="D430" t="s">
        <v>84</v>
      </c>
      <c r="E430" t="s">
        <v>15</v>
      </c>
      <c r="F430" t="s">
        <v>16</v>
      </c>
      <c r="G430" t="s">
        <v>17</v>
      </c>
      <c r="H430" s="2">
        <v>815144.95999999996</v>
      </c>
      <c r="I430">
        <v>0.95</v>
      </c>
      <c r="J430" s="2">
        <v>815144.95999999996</v>
      </c>
      <c r="K430" s="2">
        <v>11372</v>
      </c>
      <c r="L430">
        <v>71.680000000000007</v>
      </c>
      <c r="M430" t="s">
        <v>18</v>
      </c>
      <c r="N430" t="s">
        <v>19</v>
      </c>
      <c r="O430" t="s">
        <v>20</v>
      </c>
    </row>
    <row r="431" spans="1:15" x14ac:dyDescent="0.2">
      <c r="A431" t="s">
        <v>186</v>
      </c>
      <c r="B431" s="1">
        <v>45839</v>
      </c>
      <c r="C431" t="s">
        <v>81</v>
      </c>
      <c r="D431" t="s">
        <v>82</v>
      </c>
      <c r="E431" t="s">
        <v>15</v>
      </c>
      <c r="F431" t="s">
        <v>16</v>
      </c>
      <c r="G431" t="s">
        <v>17</v>
      </c>
      <c r="H431" s="2">
        <v>784306.39</v>
      </c>
      <c r="I431">
        <v>0.92</v>
      </c>
      <c r="J431" s="2">
        <v>784306.39</v>
      </c>
      <c r="K431" s="2">
        <v>6443</v>
      </c>
      <c r="L431">
        <v>121.73</v>
      </c>
      <c r="M431" t="s">
        <v>18</v>
      </c>
      <c r="N431" t="s">
        <v>31</v>
      </c>
      <c r="O431" t="s">
        <v>20</v>
      </c>
    </row>
    <row r="432" spans="1:15" x14ac:dyDescent="0.2">
      <c r="A432" t="s">
        <v>186</v>
      </c>
      <c r="B432" s="1">
        <v>45839</v>
      </c>
      <c r="C432" t="s">
        <v>85</v>
      </c>
      <c r="D432" t="s">
        <v>86</v>
      </c>
      <c r="E432" t="s">
        <v>15</v>
      </c>
      <c r="F432" t="s">
        <v>16</v>
      </c>
      <c r="G432" t="s">
        <v>17</v>
      </c>
      <c r="H432" s="2">
        <v>565288.95999999996</v>
      </c>
      <c r="I432">
        <v>0.66</v>
      </c>
      <c r="J432" s="2">
        <v>565288.95999999996</v>
      </c>
      <c r="K432" s="2">
        <v>27602</v>
      </c>
      <c r="L432">
        <v>20.48</v>
      </c>
      <c r="M432" t="s">
        <v>18</v>
      </c>
      <c r="N432" t="s">
        <v>31</v>
      </c>
      <c r="O432" t="s">
        <v>20</v>
      </c>
    </row>
    <row r="433" spans="1:15" x14ac:dyDescent="0.2">
      <c r="A433" t="s">
        <v>186</v>
      </c>
      <c r="B433" s="1">
        <v>45839</v>
      </c>
      <c r="C433" t="s">
        <v>87</v>
      </c>
      <c r="D433" t="s">
        <v>88</v>
      </c>
      <c r="E433" t="s">
        <v>15</v>
      </c>
      <c r="F433" t="s">
        <v>16</v>
      </c>
      <c r="G433" t="s">
        <v>17</v>
      </c>
      <c r="H433" s="2">
        <v>459513.83</v>
      </c>
      <c r="I433">
        <v>0.54</v>
      </c>
      <c r="J433" s="2">
        <v>459513.83</v>
      </c>
      <c r="K433" s="2">
        <v>4307</v>
      </c>
      <c r="L433">
        <v>106.69</v>
      </c>
      <c r="M433" t="s">
        <v>18</v>
      </c>
      <c r="N433" t="s">
        <v>19</v>
      </c>
      <c r="O433" t="s">
        <v>20</v>
      </c>
    </row>
    <row r="434" spans="1:15" x14ac:dyDescent="0.2">
      <c r="A434" t="s">
        <v>186</v>
      </c>
      <c r="B434" s="1">
        <v>45839</v>
      </c>
      <c r="C434">
        <v>5935</v>
      </c>
      <c r="D434" t="s">
        <v>91</v>
      </c>
      <c r="E434" t="s">
        <v>15</v>
      </c>
      <c r="F434" t="s">
        <v>16</v>
      </c>
      <c r="G434" t="s">
        <v>17</v>
      </c>
      <c r="H434" s="2">
        <v>432220.08</v>
      </c>
      <c r="I434">
        <v>0.5</v>
      </c>
      <c r="J434" s="2">
        <v>432220.08</v>
      </c>
      <c r="K434" s="2">
        <v>11701</v>
      </c>
      <c r="L434">
        <v>36.94</v>
      </c>
      <c r="M434" t="s">
        <v>51</v>
      </c>
      <c r="N434" t="s">
        <v>52</v>
      </c>
      <c r="O434" t="s">
        <v>53</v>
      </c>
    </row>
    <row r="435" spans="1:15" x14ac:dyDescent="0.2">
      <c r="A435" t="s">
        <v>186</v>
      </c>
      <c r="B435" s="1">
        <v>45839</v>
      </c>
      <c r="C435" t="s">
        <v>89</v>
      </c>
      <c r="D435" t="s">
        <v>90</v>
      </c>
      <c r="E435" t="s">
        <v>15</v>
      </c>
      <c r="F435" t="s">
        <v>16</v>
      </c>
      <c r="G435" t="s">
        <v>17</v>
      </c>
      <c r="H435" s="2">
        <v>421439.95</v>
      </c>
      <c r="I435">
        <v>0.49</v>
      </c>
      <c r="J435" s="2">
        <v>421439.95</v>
      </c>
      <c r="K435" s="2">
        <v>5605</v>
      </c>
      <c r="L435">
        <v>75.19</v>
      </c>
      <c r="M435" t="s">
        <v>18</v>
      </c>
      <c r="N435" t="s">
        <v>19</v>
      </c>
      <c r="O435" t="s">
        <v>20</v>
      </c>
    </row>
    <row r="436" spans="1:15" x14ac:dyDescent="0.2">
      <c r="A436" t="s">
        <v>186</v>
      </c>
      <c r="B436" s="1">
        <v>45839</v>
      </c>
      <c r="C436" t="s">
        <v>92</v>
      </c>
      <c r="D436" t="s">
        <v>93</v>
      </c>
      <c r="E436" t="s">
        <v>15</v>
      </c>
      <c r="F436" t="s">
        <v>16</v>
      </c>
      <c r="G436" t="s">
        <v>17</v>
      </c>
      <c r="H436" s="2">
        <v>382177.62</v>
      </c>
      <c r="I436">
        <v>0.45</v>
      </c>
      <c r="J436" s="2">
        <v>382177.62</v>
      </c>
      <c r="K436" s="2">
        <v>6921</v>
      </c>
      <c r="L436">
        <v>55.22</v>
      </c>
      <c r="M436" t="s">
        <v>18</v>
      </c>
      <c r="N436" t="s">
        <v>31</v>
      </c>
      <c r="O436" t="s">
        <v>20</v>
      </c>
    </row>
    <row r="437" spans="1:15" x14ac:dyDescent="0.2">
      <c r="A437" t="s">
        <v>186</v>
      </c>
      <c r="B437" s="1">
        <v>45839</v>
      </c>
      <c r="C437" t="s">
        <v>35</v>
      </c>
      <c r="D437" t="s">
        <v>113</v>
      </c>
      <c r="E437" t="s">
        <v>105</v>
      </c>
      <c r="F437" t="s">
        <v>106</v>
      </c>
      <c r="G437" t="s">
        <v>107</v>
      </c>
      <c r="H437" s="2">
        <v>381246.71</v>
      </c>
      <c r="I437">
        <v>0.44</v>
      </c>
      <c r="J437" s="2">
        <v>381246.71</v>
      </c>
      <c r="K437" s="2">
        <v>11113913</v>
      </c>
      <c r="L437">
        <v>3.43</v>
      </c>
      <c r="M437" t="s">
        <v>33</v>
      </c>
      <c r="N437" t="s">
        <v>108</v>
      </c>
      <c r="O437" t="s">
        <v>35</v>
      </c>
    </row>
    <row r="438" spans="1:15" x14ac:dyDescent="0.2">
      <c r="A438" t="s">
        <v>186</v>
      </c>
      <c r="B438" s="1">
        <v>45839</v>
      </c>
      <c r="C438" t="s">
        <v>96</v>
      </c>
      <c r="D438" t="s">
        <v>97</v>
      </c>
      <c r="E438" t="s">
        <v>15</v>
      </c>
      <c r="F438" t="s">
        <v>16</v>
      </c>
      <c r="G438" t="s">
        <v>17</v>
      </c>
      <c r="H438" s="2">
        <v>353976.72</v>
      </c>
      <c r="I438">
        <v>0.41</v>
      </c>
      <c r="J438" s="2">
        <v>353976.72</v>
      </c>
      <c r="K438" s="2">
        <v>1718</v>
      </c>
      <c r="L438">
        <v>206.04</v>
      </c>
      <c r="M438" t="s">
        <v>18</v>
      </c>
      <c r="N438" t="s">
        <v>19</v>
      </c>
      <c r="O438" t="s">
        <v>20</v>
      </c>
    </row>
    <row r="439" spans="1:15" x14ac:dyDescent="0.2">
      <c r="A439" t="s">
        <v>186</v>
      </c>
      <c r="B439" s="1">
        <v>45839</v>
      </c>
      <c r="C439" t="s">
        <v>94</v>
      </c>
      <c r="D439" t="s">
        <v>95</v>
      </c>
      <c r="E439" t="s">
        <v>15</v>
      </c>
      <c r="F439" t="s">
        <v>16</v>
      </c>
      <c r="G439" t="s">
        <v>17</v>
      </c>
      <c r="H439" s="2">
        <v>338825.52</v>
      </c>
      <c r="I439">
        <v>0.4</v>
      </c>
      <c r="J439" s="2">
        <v>338825.52</v>
      </c>
      <c r="K439" s="2">
        <v>1074</v>
      </c>
      <c r="L439">
        <v>315.48</v>
      </c>
      <c r="M439" t="s">
        <v>18</v>
      </c>
      <c r="N439" t="s">
        <v>19</v>
      </c>
      <c r="O439" t="s">
        <v>20</v>
      </c>
    </row>
    <row r="440" spans="1:15" x14ac:dyDescent="0.2">
      <c r="A440" t="s">
        <v>186</v>
      </c>
      <c r="B440" s="1">
        <v>45839</v>
      </c>
      <c r="C440" t="s">
        <v>53</v>
      </c>
      <c r="D440" t="s">
        <v>124</v>
      </c>
      <c r="E440" t="s">
        <v>105</v>
      </c>
      <c r="F440" t="s">
        <v>106</v>
      </c>
      <c r="G440" t="s">
        <v>107</v>
      </c>
      <c r="H440" s="2">
        <v>282749.44</v>
      </c>
      <c r="I440">
        <v>0.33</v>
      </c>
      <c r="J440" s="2">
        <v>282749.44</v>
      </c>
      <c r="K440" s="2">
        <v>383493067</v>
      </c>
      <c r="L440">
        <v>7.0000000000000007E-2</v>
      </c>
      <c r="M440" t="s">
        <v>51</v>
      </c>
      <c r="N440" t="s">
        <v>108</v>
      </c>
      <c r="O440" t="s">
        <v>53</v>
      </c>
    </row>
    <row r="441" spans="1:15" x14ac:dyDescent="0.2">
      <c r="A441" t="s">
        <v>186</v>
      </c>
      <c r="B441" s="1">
        <v>45839</v>
      </c>
      <c r="C441" t="s">
        <v>98</v>
      </c>
      <c r="D441" t="s">
        <v>99</v>
      </c>
      <c r="E441" t="s">
        <v>15</v>
      </c>
      <c r="F441" t="s">
        <v>16</v>
      </c>
      <c r="G441" t="s">
        <v>17</v>
      </c>
      <c r="H441" s="2">
        <v>280848.5</v>
      </c>
      <c r="I441">
        <v>0.33</v>
      </c>
      <c r="J441" s="2">
        <v>280848.5</v>
      </c>
      <c r="K441" s="2">
        <v>7030</v>
      </c>
      <c r="L441">
        <v>39.950000000000003</v>
      </c>
      <c r="M441" t="s">
        <v>18</v>
      </c>
      <c r="N441" t="s">
        <v>31</v>
      </c>
      <c r="O441" t="s">
        <v>20</v>
      </c>
    </row>
    <row r="442" spans="1:15" x14ac:dyDescent="0.2">
      <c r="A442" t="s">
        <v>186</v>
      </c>
      <c r="B442" s="1">
        <v>45839</v>
      </c>
      <c r="C442" t="s">
        <v>40</v>
      </c>
      <c r="D442" t="s">
        <v>125</v>
      </c>
      <c r="E442" t="s">
        <v>105</v>
      </c>
      <c r="F442" t="s">
        <v>106</v>
      </c>
      <c r="G442" t="s">
        <v>107</v>
      </c>
      <c r="H442" s="2">
        <v>249701.54</v>
      </c>
      <c r="I442">
        <v>0.28999999999999998</v>
      </c>
      <c r="J442" s="2">
        <v>249701.54</v>
      </c>
      <c r="K442" s="2">
        <v>211998</v>
      </c>
      <c r="L442">
        <v>117.79</v>
      </c>
      <c r="M442" t="s">
        <v>126</v>
      </c>
      <c r="N442" t="s">
        <v>108</v>
      </c>
      <c r="O442" t="s">
        <v>40</v>
      </c>
    </row>
    <row r="443" spans="1:15" x14ac:dyDescent="0.2">
      <c r="A443" t="s">
        <v>186</v>
      </c>
      <c r="B443" s="1">
        <v>45839</v>
      </c>
      <c r="C443">
        <v>992</v>
      </c>
      <c r="D443" t="s">
        <v>100</v>
      </c>
      <c r="E443" t="s">
        <v>15</v>
      </c>
      <c r="F443" t="s">
        <v>16</v>
      </c>
      <c r="G443" t="s">
        <v>17</v>
      </c>
      <c r="H443" s="2">
        <v>232800</v>
      </c>
      <c r="I443">
        <v>0.27</v>
      </c>
      <c r="J443" s="2">
        <v>232800</v>
      </c>
      <c r="K443" s="2">
        <v>194000</v>
      </c>
      <c r="L443">
        <v>1.2</v>
      </c>
      <c r="M443" t="s">
        <v>101</v>
      </c>
      <c r="N443" t="s">
        <v>102</v>
      </c>
      <c r="O443" t="s">
        <v>103</v>
      </c>
    </row>
    <row r="444" spans="1:15" x14ac:dyDescent="0.2">
      <c r="A444" t="s">
        <v>186</v>
      </c>
      <c r="B444" s="1">
        <v>45839</v>
      </c>
      <c r="C444" t="s">
        <v>159</v>
      </c>
      <c r="D444" t="s">
        <v>160</v>
      </c>
      <c r="E444" t="s">
        <v>15</v>
      </c>
      <c r="F444" t="s">
        <v>16</v>
      </c>
      <c r="G444" t="s">
        <v>17</v>
      </c>
      <c r="H444" s="2">
        <v>220956.92</v>
      </c>
      <c r="I444">
        <v>0.26</v>
      </c>
      <c r="J444" s="2">
        <v>220956.92</v>
      </c>
      <c r="K444" s="2">
        <v>2594</v>
      </c>
      <c r="L444">
        <v>85.18</v>
      </c>
      <c r="M444" t="s">
        <v>18</v>
      </c>
      <c r="N444" t="s">
        <v>31</v>
      </c>
      <c r="O444" t="s">
        <v>20</v>
      </c>
    </row>
    <row r="445" spans="1:15" x14ac:dyDescent="0.2">
      <c r="A445" t="s">
        <v>186</v>
      </c>
      <c r="B445" s="1">
        <v>45839</v>
      </c>
      <c r="C445" t="s">
        <v>109</v>
      </c>
      <c r="D445" t="s">
        <v>110</v>
      </c>
      <c r="E445" t="s">
        <v>15</v>
      </c>
      <c r="F445" t="s">
        <v>16</v>
      </c>
      <c r="G445" t="s">
        <v>17</v>
      </c>
      <c r="H445" s="2">
        <v>151481.34</v>
      </c>
      <c r="I445">
        <v>0.18</v>
      </c>
      <c r="J445" s="2">
        <v>151481.34</v>
      </c>
      <c r="K445">
        <v>878</v>
      </c>
      <c r="L445">
        <v>172.53</v>
      </c>
      <c r="M445" t="s">
        <v>18</v>
      </c>
      <c r="N445" t="s">
        <v>19</v>
      </c>
      <c r="O445" t="s">
        <v>20</v>
      </c>
    </row>
    <row r="446" spans="1:15" x14ac:dyDescent="0.2">
      <c r="A446" t="s">
        <v>186</v>
      </c>
      <c r="B446" s="1">
        <v>45839</v>
      </c>
      <c r="C446" t="s">
        <v>75</v>
      </c>
      <c r="D446" t="s">
        <v>114</v>
      </c>
      <c r="E446" t="s">
        <v>105</v>
      </c>
      <c r="F446" t="s">
        <v>106</v>
      </c>
      <c r="G446" t="s">
        <v>107</v>
      </c>
      <c r="H446" s="2">
        <v>140533.44</v>
      </c>
      <c r="I446">
        <v>0.16</v>
      </c>
      <c r="J446" s="2">
        <v>140533.44</v>
      </c>
      <c r="K446" s="2">
        <v>20164440</v>
      </c>
      <c r="L446">
        <v>0.7</v>
      </c>
      <c r="M446" t="s">
        <v>73</v>
      </c>
      <c r="N446" t="s">
        <v>108</v>
      </c>
      <c r="O446" t="s">
        <v>75</v>
      </c>
    </row>
    <row r="447" spans="1:15" x14ac:dyDescent="0.2">
      <c r="A447" t="s">
        <v>186</v>
      </c>
      <c r="B447" s="1">
        <v>45839</v>
      </c>
      <c r="C447">
        <v>66570</v>
      </c>
      <c r="D447" t="s">
        <v>161</v>
      </c>
      <c r="E447" t="s">
        <v>15</v>
      </c>
      <c r="F447" t="s">
        <v>43</v>
      </c>
      <c r="G447" t="s">
        <v>17</v>
      </c>
      <c r="H447" s="2">
        <v>124193.47</v>
      </c>
      <c r="I447">
        <v>0.14000000000000001</v>
      </c>
      <c r="J447" s="2">
        <v>124193.47</v>
      </c>
      <c r="K447" s="2">
        <v>2234</v>
      </c>
      <c r="L447">
        <v>55.59</v>
      </c>
      <c r="M447" t="s">
        <v>51</v>
      </c>
      <c r="N447" t="s">
        <v>52</v>
      </c>
      <c r="O447" t="s">
        <v>53</v>
      </c>
    </row>
    <row r="448" spans="1:15" x14ac:dyDescent="0.2">
      <c r="A448" t="s">
        <v>186</v>
      </c>
      <c r="B448" s="1">
        <v>45839</v>
      </c>
      <c r="C448" t="s">
        <v>162</v>
      </c>
      <c r="D448" t="s">
        <v>163</v>
      </c>
      <c r="E448" t="s">
        <v>15</v>
      </c>
      <c r="F448" t="s">
        <v>16</v>
      </c>
      <c r="G448" t="s">
        <v>17</v>
      </c>
      <c r="H448" s="2">
        <v>54072.24</v>
      </c>
      <c r="I448">
        <v>0.06</v>
      </c>
      <c r="J448" s="2">
        <v>54072.24</v>
      </c>
      <c r="K448" s="2">
        <v>1371</v>
      </c>
      <c r="L448">
        <v>39.44</v>
      </c>
      <c r="M448" t="s">
        <v>18</v>
      </c>
      <c r="N448" t="s">
        <v>19</v>
      </c>
      <c r="O448" t="s">
        <v>20</v>
      </c>
    </row>
    <row r="449" spans="1:15" x14ac:dyDescent="0.2">
      <c r="A449" t="s">
        <v>186</v>
      </c>
      <c r="B449" s="1">
        <v>45839</v>
      </c>
      <c r="C449">
        <v>3706</v>
      </c>
      <c r="D449" t="s">
        <v>164</v>
      </c>
      <c r="E449" t="s">
        <v>15</v>
      </c>
      <c r="F449" t="s">
        <v>16</v>
      </c>
      <c r="G449" t="s">
        <v>17</v>
      </c>
      <c r="H449" s="2">
        <v>44776.43</v>
      </c>
      <c r="I449">
        <v>0.05</v>
      </c>
      <c r="J449" s="2">
        <v>44776.43</v>
      </c>
      <c r="K449" s="2">
        <v>19000</v>
      </c>
      <c r="L449">
        <v>2.36</v>
      </c>
      <c r="M449" t="s">
        <v>33</v>
      </c>
      <c r="N449" t="s">
        <v>34</v>
      </c>
      <c r="O449" t="s">
        <v>35</v>
      </c>
    </row>
    <row r="450" spans="1:15" x14ac:dyDescent="0.2">
      <c r="A450" t="s">
        <v>186</v>
      </c>
      <c r="B450" s="1">
        <v>45839</v>
      </c>
      <c r="C450" t="s">
        <v>111</v>
      </c>
      <c r="D450" t="s">
        <v>112</v>
      </c>
      <c r="E450" t="s">
        <v>15</v>
      </c>
      <c r="F450" t="s">
        <v>16</v>
      </c>
      <c r="G450" t="s">
        <v>17</v>
      </c>
      <c r="H450" s="2">
        <v>21931.16</v>
      </c>
      <c r="I450">
        <v>0.03</v>
      </c>
      <c r="J450" s="2">
        <v>21931.16</v>
      </c>
      <c r="K450" s="2">
        <v>3142</v>
      </c>
      <c r="L450">
        <v>6.98</v>
      </c>
      <c r="M450" t="s">
        <v>18</v>
      </c>
      <c r="N450" t="s">
        <v>31</v>
      </c>
      <c r="O450" t="s">
        <v>20</v>
      </c>
    </row>
    <row r="451" spans="1:15" x14ac:dyDescent="0.2">
      <c r="A451" t="s">
        <v>186</v>
      </c>
      <c r="B451" s="1">
        <v>45839</v>
      </c>
      <c r="C451">
        <v>2388</v>
      </c>
      <c r="D451" t="s">
        <v>118</v>
      </c>
      <c r="E451" t="s">
        <v>15</v>
      </c>
      <c r="F451" t="s">
        <v>16</v>
      </c>
      <c r="G451" t="s">
        <v>17</v>
      </c>
      <c r="H451" s="2">
        <v>13464.9</v>
      </c>
      <c r="I451">
        <v>0.02</v>
      </c>
      <c r="J451" s="2">
        <v>13464.9</v>
      </c>
      <c r="K451" s="2">
        <v>6331</v>
      </c>
      <c r="L451">
        <v>2.13</v>
      </c>
      <c r="M451" t="s">
        <v>33</v>
      </c>
      <c r="N451" t="s">
        <v>34</v>
      </c>
      <c r="O451" t="s">
        <v>35</v>
      </c>
    </row>
    <row r="452" spans="1:15" x14ac:dyDescent="0.2">
      <c r="A452" t="s">
        <v>186</v>
      </c>
      <c r="B452" s="1">
        <v>45839</v>
      </c>
      <c r="C452" t="s">
        <v>115</v>
      </c>
      <c r="D452" t="s">
        <v>116</v>
      </c>
      <c r="E452" t="s">
        <v>105</v>
      </c>
      <c r="F452" t="s">
        <v>106</v>
      </c>
      <c r="G452" t="s">
        <v>117</v>
      </c>
      <c r="H452" s="2">
        <v>10000</v>
      </c>
      <c r="I452">
        <v>0.01</v>
      </c>
      <c r="J452" s="2">
        <v>10000</v>
      </c>
      <c r="K452" s="2">
        <v>10000</v>
      </c>
      <c r="L452">
        <v>100</v>
      </c>
      <c r="M452" t="s">
        <v>18</v>
      </c>
      <c r="N452" t="s">
        <v>108</v>
      </c>
      <c r="O452" t="s">
        <v>20</v>
      </c>
    </row>
    <row r="453" spans="1:15" x14ac:dyDescent="0.2">
      <c r="A453" t="s">
        <v>186</v>
      </c>
      <c r="B453" s="1">
        <v>45839</v>
      </c>
      <c r="C453">
        <v>300017</v>
      </c>
      <c r="D453" t="s">
        <v>165</v>
      </c>
      <c r="E453" t="s">
        <v>15</v>
      </c>
      <c r="F453" t="s">
        <v>16</v>
      </c>
      <c r="G453" t="s">
        <v>17</v>
      </c>
      <c r="H453" s="2">
        <v>4860.5</v>
      </c>
      <c r="I453">
        <v>0.01</v>
      </c>
      <c r="J453" s="2">
        <v>4860.5</v>
      </c>
      <c r="K453" s="2">
        <v>3300</v>
      </c>
      <c r="L453">
        <v>1.47</v>
      </c>
      <c r="M453" t="s">
        <v>101</v>
      </c>
      <c r="N453" t="s">
        <v>166</v>
      </c>
      <c r="O453" t="s">
        <v>167</v>
      </c>
    </row>
    <row r="454" spans="1:15" x14ac:dyDescent="0.2">
      <c r="A454" t="s">
        <v>186</v>
      </c>
      <c r="B454" s="1">
        <v>45839</v>
      </c>
      <c r="C454" t="s">
        <v>103</v>
      </c>
      <c r="D454" t="s">
        <v>127</v>
      </c>
      <c r="E454" t="s">
        <v>105</v>
      </c>
      <c r="F454" t="s">
        <v>106</v>
      </c>
      <c r="G454" t="s">
        <v>107</v>
      </c>
      <c r="H454" s="2">
        <v>2656.04</v>
      </c>
      <c r="I454">
        <v>0</v>
      </c>
      <c r="J454" s="2">
        <v>2656.04</v>
      </c>
      <c r="K454" s="2">
        <v>20850</v>
      </c>
      <c r="L454">
        <v>12.74</v>
      </c>
      <c r="M454" t="s">
        <v>128</v>
      </c>
      <c r="N454" t="s">
        <v>108</v>
      </c>
      <c r="O454" t="s">
        <v>103</v>
      </c>
    </row>
    <row r="455" spans="1:15" x14ac:dyDescent="0.2">
      <c r="A455" t="s">
        <v>186</v>
      </c>
      <c r="B455" s="1">
        <v>45839</v>
      </c>
      <c r="C455" t="s">
        <v>168</v>
      </c>
      <c r="D455" t="s">
        <v>169</v>
      </c>
      <c r="E455" t="s">
        <v>105</v>
      </c>
      <c r="F455" t="s">
        <v>106</v>
      </c>
      <c r="G455" t="s">
        <v>107</v>
      </c>
      <c r="H455">
        <v>177.5</v>
      </c>
      <c r="I455">
        <v>0</v>
      </c>
      <c r="J455">
        <v>177.5</v>
      </c>
      <c r="K455" s="2">
        <v>1271</v>
      </c>
      <c r="L455">
        <v>13.96</v>
      </c>
      <c r="M455" t="s">
        <v>101</v>
      </c>
      <c r="N455" t="s">
        <v>108</v>
      </c>
      <c r="O455" t="s">
        <v>168</v>
      </c>
    </row>
    <row r="456" spans="1:15" x14ac:dyDescent="0.2">
      <c r="A456" t="s">
        <v>186</v>
      </c>
      <c r="B456" s="1">
        <v>45839</v>
      </c>
      <c r="C456" t="s">
        <v>53</v>
      </c>
      <c r="D456" t="s">
        <v>173</v>
      </c>
      <c r="E456" t="s">
        <v>174</v>
      </c>
      <c r="F456" t="s">
        <v>106</v>
      </c>
      <c r="G456" t="s">
        <v>174</v>
      </c>
      <c r="H456">
        <v>18.59</v>
      </c>
      <c r="I456">
        <v>0</v>
      </c>
      <c r="J456">
        <v>18.59</v>
      </c>
      <c r="K456" s="2">
        <v>-342037700</v>
      </c>
      <c r="L456">
        <v>1</v>
      </c>
      <c r="M456" t="s">
        <v>18</v>
      </c>
      <c r="N456" t="s">
        <v>108</v>
      </c>
      <c r="O456" t="s">
        <v>20</v>
      </c>
    </row>
    <row r="457" spans="1:15" x14ac:dyDescent="0.2">
      <c r="A457" t="s">
        <v>186</v>
      </c>
      <c r="B457" s="1">
        <v>45839</v>
      </c>
      <c r="C457" t="s">
        <v>152</v>
      </c>
      <c r="D457" t="s">
        <v>153</v>
      </c>
      <c r="E457" t="s">
        <v>105</v>
      </c>
      <c r="F457" t="s">
        <v>106</v>
      </c>
      <c r="G457" t="s">
        <v>107</v>
      </c>
      <c r="H457">
        <v>3.03</v>
      </c>
      <c r="I457">
        <v>0</v>
      </c>
      <c r="J457">
        <v>3.03</v>
      </c>
      <c r="K457">
        <v>2</v>
      </c>
      <c r="L457">
        <v>137.16999999999999</v>
      </c>
      <c r="M457" t="s">
        <v>154</v>
      </c>
      <c r="N457" t="s">
        <v>108</v>
      </c>
      <c r="O457" t="s">
        <v>152</v>
      </c>
    </row>
    <row r="458" spans="1:15" x14ac:dyDescent="0.2">
      <c r="A458" t="s">
        <v>186</v>
      </c>
      <c r="B458" s="1">
        <v>45839</v>
      </c>
      <c r="C458" t="s">
        <v>40</v>
      </c>
      <c r="D458" t="s">
        <v>175</v>
      </c>
      <c r="E458" t="s">
        <v>174</v>
      </c>
      <c r="F458" t="s">
        <v>106</v>
      </c>
      <c r="G458" t="s">
        <v>174</v>
      </c>
      <c r="H458">
        <v>-1.9</v>
      </c>
      <c r="I458">
        <v>0</v>
      </c>
      <c r="J458">
        <v>-1.9</v>
      </c>
      <c r="K458" s="2">
        <v>-211575</v>
      </c>
      <c r="L458">
        <v>1</v>
      </c>
      <c r="M458" t="s">
        <v>18</v>
      </c>
      <c r="N458" t="s">
        <v>108</v>
      </c>
      <c r="O458" t="s">
        <v>20</v>
      </c>
    </row>
    <row r="459" spans="1:15" x14ac:dyDescent="0.2">
      <c r="A459" t="s">
        <v>186</v>
      </c>
      <c r="B459" s="1">
        <v>45839</v>
      </c>
      <c r="C459" t="s">
        <v>75</v>
      </c>
      <c r="D459" t="s">
        <v>176</v>
      </c>
      <c r="E459" t="s">
        <v>174</v>
      </c>
      <c r="F459" t="s">
        <v>106</v>
      </c>
      <c r="G459" t="s">
        <v>174</v>
      </c>
      <c r="H459">
        <v>-0.85</v>
      </c>
      <c r="I459">
        <v>0</v>
      </c>
      <c r="J459">
        <v>-0.85</v>
      </c>
      <c r="K459" s="2">
        <v>-19376000</v>
      </c>
      <c r="L459">
        <v>1</v>
      </c>
      <c r="M459" t="s">
        <v>18</v>
      </c>
      <c r="N459" t="s">
        <v>108</v>
      </c>
      <c r="O459" t="s">
        <v>20</v>
      </c>
    </row>
    <row r="460" spans="1:15" x14ac:dyDescent="0.2">
      <c r="A460" t="s">
        <v>186</v>
      </c>
      <c r="B460" s="1">
        <v>45839</v>
      </c>
      <c r="C460" t="s">
        <v>168</v>
      </c>
      <c r="D460" t="s">
        <v>177</v>
      </c>
      <c r="E460" t="s">
        <v>174</v>
      </c>
      <c r="F460" t="s">
        <v>106</v>
      </c>
      <c r="G460" t="s">
        <v>174</v>
      </c>
      <c r="H460">
        <v>0</v>
      </c>
      <c r="I460">
        <v>0</v>
      </c>
      <c r="J460">
        <v>0</v>
      </c>
      <c r="K460" s="2">
        <v>-2146</v>
      </c>
      <c r="L460">
        <v>1</v>
      </c>
      <c r="M460" t="s">
        <v>18</v>
      </c>
      <c r="N460" t="s">
        <v>108</v>
      </c>
      <c r="O460" t="s">
        <v>20</v>
      </c>
    </row>
    <row r="461" spans="1:15" x14ac:dyDescent="0.2">
      <c r="A461" t="s">
        <v>186</v>
      </c>
      <c r="B461" s="1">
        <v>45839</v>
      </c>
      <c r="C461" t="s">
        <v>103</v>
      </c>
      <c r="D461" t="s">
        <v>178</v>
      </c>
      <c r="E461" t="s">
        <v>174</v>
      </c>
      <c r="F461" t="s">
        <v>106</v>
      </c>
      <c r="G461" t="s">
        <v>174</v>
      </c>
      <c r="H461">
        <v>0.18</v>
      </c>
      <c r="I461">
        <v>0</v>
      </c>
      <c r="J461">
        <v>0.18</v>
      </c>
      <c r="K461" s="2">
        <v>-113040</v>
      </c>
      <c r="L461">
        <v>1</v>
      </c>
      <c r="M461" t="s">
        <v>18</v>
      </c>
      <c r="N461" t="s">
        <v>108</v>
      </c>
      <c r="O461" t="s">
        <v>20</v>
      </c>
    </row>
    <row r="462" spans="1:15" x14ac:dyDescent="0.2">
      <c r="A462" t="s">
        <v>186</v>
      </c>
      <c r="B462" s="1">
        <v>45839</v>
      </c>
      <c r="C462" t="s">
        <v>170</v>
      </c>
      <c r="D462" t="s">
        <v>171</v>
      </c>
      <c r="E462" t="s">
        <v>131</v>
      </c>
      <c r="F462" t="s">
        <v>106</v>
      </c>
      <c r="G462" t="s">
        <v>132</v>
      </c>
      <c r="H462">
        <v>0</v>
      </c>
      <c r="I462">
        <v>0</v>
      </c>
      <c r="J462" s="2">
        <v>136156.5</v>
      </c>
      <c r="K462">
        <v>3</v>
      </c>
      <c r="L462" s="2">
        <v>22692.75</v>
      </c>
      <c r="M462" t="s">
        <v>108</v>
      </c>
      <c r="N462" t="s">
        <v>133</v>
      </c>
      <c r="O462" t="s">
        <v>20</v>
      </c>
    </row>
    <row r="463" spans="1:15" x14ac:dyDescent="0.2">
      <c r="A463" t="s">
        <v>186</v>
      </c>
      <c r="B463" s="1">
        <v>45839</v>
      </c>
      <c r="C463" t="s">
        <v>35</v>
      </c>
      <c r="D463" t="s">
        <v>179</v>
      </c>
      <c r="E463" t="s">
        <v>174</v>
      </c>
      <c r="F463" t="s">
        <v>106</v>
      </c>
      <c r="G463" t="s">
        <v>174</v>
      </c>
      <c r="H463">
        <v>-6.02</v>
      </c>
      <c r="I463">
        <v>0</v>
      </c>
      <c r="J463">
        <v>-6.02</v>
      </c>
      <c r="K463" s="2">
        <v>-10223500</v>
      </c>
      <c r="L463">
        <v>1</v>
      </c>
      <c r="M463" t="s">
        <v>18</v>
      </c>
      <c r="N463" t="s">
        <v>108</v>
      </c>
      <c r="O463" t="s">
        <v>20</v>
      </c>
    </row>
    <row r="464" spans="1:15" x14ac:dyDescent="0.2">
      <c r="A464" t="s">
        <v>186</v>
      </c>
      <c r="B464" s="1">
        <v>45839</v>
      </c>
      <c r="C464" t="s">
        <v>20</v>
      </c>
      <c r="D464" t="s">
        <v>104</v>
      </c>
      <c r="E464" t="s">
        <v>105</v>
      </c>
      <c r="F464" t="s">
        <v>106</v>
      </c>
      <c r="G464" t="s">
        <v>107</v>
      </c>
      <c r="H464" s="2">
        <v>-945542.6</v>
      </c>
      <c r="I464">
        <v>-1.1000000000000001</v>
      </c>
      <c r="J464" s="2">
        <v>-945542.6</v>
      </c>
      <c r="K464" s="2">
        <v>-945543</v>
      </c>
      <c r="L464">
        <v>100</v>
      </c>
      <c r="M464" t="s">
        <v>18</v>
      </c>
      <c r="N464" t="s">
        <v>108</v>
      </c>
      <c r="O464" t="s">
        <v>20</v>
      </c>
    </row>
    <row r="465" spans="1:15" x14ac:dyDescent="0.2">
      <c r="A465" t="s">
        <v>186</v>
      </c>
      <c r="B465" s="1">
        <v>45841</v>
      </c>
      <c r="C465" t="s">
        <v>29</v>
      </c>
      <c r="D465" t="s">
        <v>30</v>
      </c>
      <c r="E465" t="s">
        <v>15</v>
      </c>
      <c r="F465" t="s">
        <v>16</v>
      </c>
      <c r="G465" t="s">
        <v>17</v>
      </c>
      <c r="H465">
        <v>4324207.72</v>
      </c>
      <c r="I465">
        <v>4.93</v>
      </c>
      <c r="J465">
        <v>4324207.72</v>
      </c>
      <c r="K465">
        <v>18221</v>
      </c>
      <c r="L465">
        <v>237.32</v>
      </c>
      <c r="M465" t="s">
        <v>18</v>
      </c>
      <c r="N465" t="s">
        <v>31</v>
      </c>
      <c r="O465" t="s">
        <v>20</v>
      </c>
    </row>
    <row r="466" spans="1:15" x14ac:dyDescent="0.2">
      <c r="A466" t="s">
        <v>186</v>
      </c>
      <c r="B466" s="1">
        <v>45841</v>
      </c>
      <c r="C466" t="s">
        <v>27</v>
      </c>
      <c r="D466" t="s">
        <v>28</v>
      </c>
      <c r="E466" t="s">
        <v>15</v>
      </c>
      <c r="F466" t="s">
        <v>16</v>
      </c>
      <c r="G466" t="s">
        <v>17</v>
      </c>
      <c r="H466">
        <v>4238250.12</v>
      </c>
      <c r="I466">
        <v>4.83</v>
      </c>
      <c r="J466">
        <v>4238250.12</v>
      </c>
      <c r="K466">
        <v>30732</v>
      </c>
      <c r="L466">
        <v>137.91</v>
      </c>
      <c r="M466" t="s">
        <v>18</v>
      </c>
      <c r="N466" t="s">
        <v>19</v>
      </c>
      <c r="O466" t="s">
        <v>20</v>
      </c>
    </row>
    <row r="467" spans="1:15" x14ac:dyDescent="0.2">
      <c r="A467" t="s">
        <v>186</v>
      </c>
      <c r="B467" s="1">
        <v>45841</v>
      </c>
      <c r="C467" t="s">
        <v>25</v>
      </c>
      <c r="D467" t="s">
        <v>26</v>
      </c>
      <c r="E467" t="s">
        <v>15</v>
      </c>
      <c r="F467" t="s">
        <v>16</v>
      </c>
      <c r="G467" t="s">
        <v>17</v>
      </c>
      <c r="H467">
        <v>4002142.78</v>
      </c>
      <c r="I467">
        <v>4.5599999999999996</v>
      </c>
      <c r="J467">
        <v>4002142.78</v>
      </c>
      <c r="K467">
        <v>25117</v>
      </c>
      <c r="L467">
        <v>159.34</v>
      </c>
      <c r="M467" t="s">
        <v>18</v>
      </c>
      <c r="N467" t="s">
        <v>19</v>
      </c>
      <c r="O467" t="s">
        <v>20</v>
      </c>
    </row>
    <row r="468" spans="1:15" x14ac:dyDescent="0.2">
      <c r="A468" t="s">
        <v>186</v>
      </c>
      <c r="B468" s="1">
        <v>45841</v>
      </c>
      <c r="C468" t="s">
        <v>21</v>
      </c>
      <c r="D468" t="s">
        <v>22</v>
      </c>
      <c r="E468" t="s">
        <v>15</v>
      </c>
      <c r="F468" t="s">
        <v>16</v>
      </c>
      <c r="G468" t="s">
        <v>17</v>
      </c>
      <c r="H468">
        <v>3913609.96</v>
      </c>
      <c r="I468">
        <v>4.46</v>
      </c>
      <c r="J468">
        <v>3913609.96</v>
      </c>
      <c r="K468">
        <v>14222</v>
      </c>
      <c r="L468">
        <v>275.18</v>
      </c>
      <c r="M468" t="s">
        <v>18</v>
      </c>
      <c r="N468" t="s">
        <v>19</v>
      </c>
      <c r="O468" t="s">
        <v>20</v>
      </c>
    </row>
    <row r="469" spans="1:15" x14ac:dyDescent="0.2">
      <c r="A469" t="s">
        <v>186</v>
      </c>
      <c r="B469" s="1">
        <v>45841</v>
      </c>
      <c r="C469">
        <v>2330</v>
      </c>
      <c r="D469" t="s">
        <v>32</v>
      </c>
      <c r="E469" t="s">
        <v>15</v>
      </c>
      <c r="F469" t="s">
        <v>16</v>
      </c>
      <c r="G469" t="s">
        <v>17</v>
      </c>
      <c r="H469">
        <v>3902490.63</v>
      </c>
      <c r="I469">
        <v>4.45</v>
      </c>
      <c r="J469">
        <v>3902490.63</v>
      </c>
      <c r="K469">
        <v>103126</v>
      </c>
      <c r="L469">
        <v>37.840000000000003</v>
      </c>
      <c r="M469" t="s">
        <v>33</v>
      </c>
      <c r="N469" t="s">
        <v>34</v>
      </c>
      <c r="O469" t="s">
        <v>35</v>
      </c>
    </row>
    <row r="470" spans="1:15" x14ac:dyDescent="0.2">
      <c r="A470" t="s">
        <v>186</v>
      </c>
      <c r="B470" s="1">
        <v>45841</v>
      </c>
      <c r="C470" t="s">
        <v>54</v>
      </c>
      <c r="D470" t="s">
        <v>55</v>
      </c>
      <c r="E470" t="s">
        <v>15</v>
      </c>
      <c r="F470" t="s">
        <v>16</v>
      </c>
      <c r="G470" t="s">
        <v>17</v>
      </c>
      <c r="H470">
        <v>3902412.7</v>
      </c>
      <c r="I470">
        <v>4.45</v>
      </c>
      <c r="J470">
        <v>3902412.7</v>
      </c>
      <c r="K470">
        <v>18274</v>
      </c>
      <c r="L470">
        <v>213.55</v>
      </c>
      <c r="M470" t="s">
        <v>18</v>
      </c>
      <c r="N470" t="s">
        <v>19</v>
      </c>
      <c r="O470" t="s">
        <v>20</v>
      </c>
    </row>
    <row r="471" spans="1:15" x14ac:dyDescent="0.2">
      <c r="A471" t="s">
        <v>186</v>
      </c>
      <c r="B471" s="1">
        <v>45841</v>
      </c>
      <c r="C471" t="s">
        <v>44</v>
      </c>
      <c r="D471" t="s">
        <v>45</v>
      </c>
      <c r="E471" t="s">
        <v>15</v>
      </c>
      <c r="F471" t="s">
        <v>16</v>
      </c>
      <c r="G471" t="s">
        <v>17</v>
      </c>
      <c r="H471">
        <v>3880835.28</v>
      </c>
      <c r="I471">
        <v>4.42</v>
      </c>
      <c r="J471">
        <v>3880835.28</v>
      </c>
      <c r="K471">
        <v>55944</v>
      </c>
      <c r="L471">
        <v>69.37</v>
      </c>
      <c r="M471" t="s">
        <v>18</v>
      </c>
      <c r="N471" t="s">
        <v>19</v>
      </c>
      <c r="O471" t="s">
        <v>20</v>
      </c>
    </row>
    <row r="472" spans="1:15" x14ac:dyDescent="0.2">
      <c r="A472" t="s">
        <v>186</v>
      </c>
      <c r="B472" s="1">
        <v>45841</v>
      </c>
      <c r="C472" t="s">
        <v>41</v>
      </c>
      <c r="D472" t="s">
        <v>42</v>
      </c>
      <c r="E472" t="s">
        <v>15</v>
      </c>
      <c r="F472" t="s">
        <v>43</v>
      </c>
      <c r="G472" t="s">
        <v>17</v>
      </c>
      <c r="H472">
        <v>3815172.57</v>
      </c>
      <c r="I472">
        <v>4.3499999999999996</v>
      </c>
      <c r="J472">
        <v>3815172.57</v>
      </c>
      <c r="K472">
        <v>17077</v>
      </c>
      <c r="L472">
        <v>223.41</v>
      </c>
      <c r="M472" t="s">
        <v>18</v>
      </c>
      <c r="N472" t="s">
        <v>19</v>
      </c>
      <c r="O472" t="s">
        <v>20</v>
      </c>
    </row>
    <row r="473" spans="1:15" x14ac:dyDescent="0.2">
      <c r="A473" t="s">
        <v>186</v>
      </c>
      <c r="B473" s="1">
        <v>45841</v>
      </c>
      <c r="C473" t="s">
        <v>23</v>
      </c>
      <c r="D473" t="s">
        <v>24</v>
      </c>
      <c r="E473" t="s">
        <v>15</v>
      </c>
      <c r="F473" t="s">
        <v>16</v>
      </c>
      <c r="G473" t="s">
        <v>17</v>
      </c>
      <c r="H473">
        <v>3793678.2</v>
      </c>
      <c r="I473">
        <v>4.32</v>
      </c>
      <c r="J473">
        <v>3793678.2</v>
      </c>
      <c r="K473">
        <v>7605</v>
      </c>
      <c r="L473">
        <v>498.84</v>
      </c>
      <c r="M473" t="s">
        <v>18</v>
      </c>
      <c r="N473" t="s">
        <v>19</v>
      </c>
      <c r="O473" t="s">
        <v>20</v>
      </c>
    </row>
    <row r="474" spans="1:15" x14ac:dyDescent="0.2">
      <c r="A474" t="s">
        <v>186</v>
      </c>
      <c r="B474" s="1">
        <v>45841</v>
      </c>
      <c r="C474" t="s">
        <v>46</v>
      </c>
      <c r="D474" t="s">
        <v>47</v>
      </c>
      <c r="E474" t="s">
        <v>15</v>
      </c>
      <c r="F474" t="s">
        <v>16</v>
      </c>
      <c r="G474" t="s">
        <v>17</v>
      </c>
      <c r="H474">
        <v>3781595.44</v>
      </c>
      <c r="I474">
        <v>4.3099999999999996</v>
      </c>
      <c r="J474">
        <v>3781595.44</v>
      </c>
      <c r="K474">
        <v>12952</v>
      </c>
      <c r="L474">
        <v>291.97000000000003</v>
      </c>
      <c r="M474" t="s">
        <v>18</v>
      </c>
      <c r="N474" t="s">
        <v>31</v>
      </c>
      <c r="O474" t="s">
        <v>20</v>
      </c>
    </row>
    <row r="475" spans="1:15" x14ac:dyDescent="0.2">
      <c r="A475" t="s">
        <v>186</v>
      </c>
      <c r="B475" s="1">
        <v>45841</v>
      </c>
      <c r="C475" t="s">
        <v>155</v>
      </c>
      <c r="D475" t="s">
        <v>156</v>
      </c>
      <c r="E475" t="s">
        <v>15</v>
      </c>
      <c r="F475" t="s">
        <v>16</v>
      </c>
      <c r="G475" t="s">
        <v>17</v>
      </c>
      <c r="H475">
        <v>3776554.35</v>
      </c>
      <c r="I475">
        <v>4.3</v>
      </c>
      <c r="J475">
        <v>3776554.35</v>
      </c>
      <c r="K475">
        <v>3615</v>
      </c>
      <c r="L475">
        <v>1044.69</v>
      </c>
      <c r="M475" t="s">
        <v>18</v>
      </c>
      <c r="N475" t="s">
        <v>31</v>
      </c>
      <c r="O475" t="s">
        <v>20</v>
      </c>
    </row>
    <row r="476" spans="1:15" x14ac:dyDescent="0.2">
      <c r="A476" t="s">
        <v>186</v>
      </c>
      <c r="B476" s="1">
        <v>45841</v>
      </c>
      <c r="C476" t="s">
        <v>48</v>
      </c>
      <c r="D476" t="s">
        <v>49</v>
      </c>
      <c r="E476" t="s">
        <v>15</v>
      </c>
      <c r="F476" t="s">
        <v>16</v>
      </c>
      <c r="G476" t="s">
        <v>17</v>
      </c>
      <c r="H476">
        <v>3722395.08</v>
      </c>
      <c r="I476">
        <v>4.24</v>
      </c>
      <c r="J476">
        <v>3722395.08</v>
      </c>
      <c r="K476">
        <v>22948</v>
      </c>
      <c r="L476">
        <v>162.21</v>
      </c>
      <c r="M476" t="s">
        <v>18</v>
      </c>
      <c r="N476" t="s">
        <v>19</v>
      </c>
      <c r="O476" t="s">
        <v>20</v>
      </c>
    </row>
    <row r="477" spans="1:15" x14ac:dyDescent="0.2">
      <c r="A477" t="s">
        <v>186</v>
      </c>
      <c r="B477" s="1">
        <v>45841</v>
      </c>
      <c r="C477" t="s">
        <v>36</v>
      </c>
      <c r="D477" t="s">
        <v>37</v>
      </c>
      <c r="E477" t="s">
        <v>15</v>
      </c>
      <c r="F477" t="s">
        <v>16</v>
      </c>
      <c r="G477" t="s">
        <v>17</v>
      </c>
      <c r="H477">
        <v>3697904.97</v>
      </c>
      <c r="I477">
        <v>4.21</v>
      </c>
      <c r="J477">
        <v>3697904.97</v>
      </c>
      <c r="K477">
        <v>4647</v>
      </c>
      <c r="L477">
        <v>795.76</v>
      </c>
      <c r="M477" t="s">
        <v>38</v>
      </c>
      <c r="N477" t="s">
        <v>39</v>
      </c>
      <c r="O477" t="s">
        <v>40</v>
      </c>
    </row>
    <row r="478" spans="1:15" x14ac:dyDescent="0.2">
      <c r="A478" t="s">
        <v>186</v>
      </c>
      <c r="B478" s="1">
        <v>45841</v>
      </c>
      <c r="C478" t="s">
        <v>13</v>
      </c>
      <c r="D478" t="s">
        <v>14</v>
      </c>
      <c r="E478" t="s">
        <v>15</v>
      </c>
      <c r="F478" t="s">
        <v>16</v>
      </c>
      <c r="G478" t="s">
        <v>17</v>
      </c>
      <c r="H478">
        <v>3619524.04</v>
      </c>
      <c r="I478">
        <v>4.12</v>
      </c>
      <c r="J478">
        <v>3619524.04</v>
      </c>
      <c r="K478" s="12">
        <v>26939</v>
      </c>
      <c r="L478">
        <v>134.36000000000001</v>
      </c>
      <c r="M478" t="s">
        <v>18</v>
      </c>
      <c r="N478" t="s">
        <v>19</v>
      </c>
      <c r="O478" t="s">
        <v>20</v>
      </c>
    </row>
    <row r="479" spans="1:15" x14ac:dyDescent="0.2">
      <c r="A479" t="s">
        <v>186</v>
      </c>
      <c r="B479" s="1">
        <v>45841</v>
      </c>
      <c r="C479">
        <v>5930</v>
      </c>
      <c r="D479" t="s">
        <v>50</v>
      </c>
      <c r="E479" t="s">
        <v>15</v>
      </c>
      <c r="F479" t="s">
        <v>16</v>
      </c>
      <c r="G479" t="s">
        <v>17</v>
      </c>
      <c r="H479">
        <v>3451516.18</v>
      </c>
      <c r="I479">
        <v>3.93</v>
      </c>
      <c r="J479">
        <v>3451516.18</v>
      </c>
      <c r="K479">
        <v>73553</v>
      </c>
      <c r="L479">
        <v>46.93</v>
      </c>
      <c r="M479" t="s">
        <v>51</v>
      </c>
      <c r="N479" t="s">
        <v>52</v>
      </c>
      <c r="O479" t="s">
        <v>53</v>
      </c>
    </row>
    <row r="480" spans="1:15" x14ac:dyDescent="0.2">
      <c r="A480" t="s">
        <v>186</v>
      </c>
      <c r="B480" s="1">
        <v>45841</v>
      </c>
      <c r="C480" t="s">
        <v>157</v>
      </c>
      <c r="D480" t="s">
        <v>158</v>
      </c>
      <c r="E480" t="s">
        <v>15</v>
      </c>
      <c r="F480" t="s">
        <v>16</v>
      </c>
      <c r="G480" t="s">
        <v>17</v>
      </c>
      <c r="H480">
        <v>3276698.55</v>
      </c>
      <c r="I480">
        <v>3.73</v>
      </c>
      <c r="J480">
        <v>3276698.55</v>
      </c>
      <c r="K480">
        <v>17151</v>
      </c>
      <c r="L480">
        <v>191.05</v>
      </c>
      <c r="M480" t="s">
        <v>18</v>
      </c>
      <c r="N480" t="s">
        <v>19</v>
      </c>
      <c r="O480" t="s">
        <v>20</v>
      </c>
    </row>
    <row r="481" spans="1:15" x14ac:dyDescent="0.2">
      <c r="A481" t="s">
        <v>186</v>
      </c>
      <c r="B481" s="1">
        <v>45841</v>
      </c>
      <c r="C481" t="s">
        <v>58</v>
      </c>
      <c r="D481" t="s">
        <v>59</v>
      </c>
      <c r="E481" t="s">
        <v>15</v>
      </c>
      <c r="F481" t="s">
        <v>16</v>
      </c>
      <c r="G481" t="s">
        <v>17</v>
      </c>
      <c r="H481">
        <v>2884943.39</v>
      </c>
      <c r="I481">
        <v>3.29</v>
      </c>
      <c r="J481">
        <v>2884943.39</v>
      </c>
      <c r="K481">
        <v>23591</v>
      </c>
      <c r="L481">
        <v>122.29</v>
      </c>
      <c r="M481" t="s">
        <v>18</v>
      </c>
      <c r="N481" t="s">
        <v>19</v>
      </c>
      <c r="O481" t="s">
        <v>20</v>
      </c>
    </row>
    <row r="482" spans="1:15" x14ac:dyDescent="0.2">
      <c r="A482" t="s">
        <v>186</v>
      </c>
      <c r="B482" s="1">
        <v>45841</v>
      </c>
      <c r="C482" t="s">
        <v>56</v>
      </c>
      <c r="D482" t="s">
        <v>57</v>
      </c>
      <c r="E482" t="s">
        <v>15</v>
      </c>
      <c r="F482" t="s">
        <v>16</v>
      </c>
      <c r="G482" t="s">
        <v>17</v>
      </c>
      <c r="H482">
        <v>2841020.14</v>
      </c>
      <c r="I482">
        <v>3.24</v>
      </c>
      <c r="J482">
        <v>2841020.14</v>
      </c>
      <c r="K482">
        <v>14077</v>
      </c>
      <c r="L482">
        <v>201.82</v>
      </c>
      <c r="M482" t="s">
        <v>18</v>
      </c>
      <c r="N482" t="s">
        <v>19</v>
      </c>
      <c r="O482" t="s">
        <v>20</v>
      </c>
    </row>
    <row r="483" spans="1:15" x14ac:dyDescent="0.2">
      <c r="A483" t="s">
        <v>186</v>
      </c>
      <c r="B483" s="1">
        <v>45841</v>
      </c>
      <c r="C483" t="s">
        <v>60</v>
      </c>
      <c r="D483" t="s">
        <v>61</v>
      </c>
      <c r="E483" t="s">
        <v>15</v>
      </c>
      <c r="F483" t="s">
        <v>16</v>
      </c>
      <c r="G483" t="s">
        <v>17</v>
      </c>
      <c r="H483">
        <v>2593446.9</v>
      </c>
      <c r="I483">
        <v>2.95</v>
      </c>
      <c r="J483">
        <v>2593446.9</v>
      </c>
      <c r="K483">
        <v>2805</v>
      </c>
      <c r="L483">
        <v>924.58</v>
      </c>
      <c r="M483" t="s">
        <v>18</v>
      </c>
      <c r="N483" t="s">
        <v>19</v>
      </c>
      <c r="O483" t="s">
        <v>20</v>
      </c>
    </row>
    <row r="484" spans="1:15" x14ac:dyDescent="0.2">
      <c r="A484" t="s">
        <v>186</v>
      </c>
      <c r="B484" s="1">
        <v>45841</v>
      </c>
      <c r="C484" t="s">
        <v>62</v>
      </c>
      <c r="D484" t="s">
        <v>63</v>
      </c>
      <c r="E484" t="s">
        <v>15</v>
      </c>
      <c r="F484" t="s">
        <v>16</v>
      </c>
      <c r="G484" t="s">
        <v>17</v>
      </c>
      <c r="H484">
        <v>2069259.92</v>
      </c>
      <c r="I484">
        <v>2.36</v>
      </c>
      <c r="J484">
        <v>2069259.92</v>
      </c>
      <c r="K484">
        <v>92008</v>
      </c>
      <c r="L484">
        <v>22.49</v>
      </c>
      <c r="M484" t="s">
        <v>18</v>
      </c>
      <c r="N484" t="s">
        <v>19</v>
      </c>
      <c r="O484" t="s">
        <v>20</v>
      </c>
    </row>
    <row r="485" spans="1:15" x14ac:dyDescent="0.2">
      <c r="A485" t="s">
        <v>186</v>
      </c>
      <c r="B485" s="1">
        <v>45841</v>
      </c>
      <c r="C485" t="s">
        <v>67</v>
      </c>
      <c r="D485" t="s">
        <v>68</v>
      </c>
      <c r="E485" t="s">
        <v>15</v>
      </c>
      <c r="F485" t="s">
        <v>69</v>
      </c>
      <c r="G485" t="s">
        <v>17</v>
      </c>
      <c r="H485">
        <v>1977522.95</v>
      </c>
      <c r="I485">
        <v>2.25</v>
      </c>
      <c r="J485">
        <v>1977522.95</v>
      </c>
      <c r="K485">
        <v>11015</v>
      </c>
      <c r="L485">
        <v>179.53</v>
      </c>
      <c r="M485" t="s">
        <v>18</v>
      </c>
      <c r="N485" t="s">
        <v>19</v>
      </c>
      <c r="O485" t="s">
        <v>20</v>
      </c>
    </row>
    <row r="486" spans="1:15" x14ac:dyDescent="0.2">
      <c r="A486" t="s">
        <v>186</v>
      </c>
      <c r="B486" s="1">
        <v>45841</v>
      </c>
      <c r="C486">
        <v>8035</v>
      </c>
      <c r="D486" t="s">
        <v>72</v>
      </c>
      <c r="E486" t="s">
        <v>15</v>
      </c>
      <c r="F486" t="s">
        <v>16</v>
      </c>
      <c r="G486" t="s">
        <v>17</v>
      </c>
      <c r="H486">
        <v>1864038.87</v>
      </c>
      <c r="I486">
        <v>2.12</v>
      </c>
      <c r="J486">
        <v>1864038.87</v>
      </c>
      <c r="K486">
        <v>10000</v>
      </c>
      <c r="L486">
        <v>186.4</v>
      </c>
      <c r="M486" t="s">
        <v>73</v>
      </c>
      <c r="N486" t="s">
        <v>74</v>
      </c>
      <c r="O486" t="s">
        <v>75</v>
      </c>
    </row>
    <row r="487" spans="1:15" x14ac:dyDescent="0.2">
      <c r="A487" t="s">
        <v>186</v>
      </c>
      <c r="B487" s="1">
        <v>45841</v>
      </c>
      <c r="C487" t="s">
        <v>70</v>
      </c>
      <c r="D487" t="s">
        <v>71</v>
      </c>
      <c r="E487" t="s">
        <v>15</v>
      </c>
      <c r="F487" t="s">
        <v>69</v>
      </c>
      <c r="G487" t="s">
        <v>17</v>
      </c>
      <c r="H487">
        <v>1741224.2</v>
      </c>
      <c r="I487">
        <v>1.98</v>
      </c>
      <c r="J487">
        <v>1741224.2</v>
      </c>
      <c r="K487">
        <v>9644</v>
      </c>
      <c r="L487">
        <v>180.55</v>
      </c>
      <c r="M487" t="s">
        <v>18</v>
      </c>
      <c r="N487" t="s">
        <v>19</v>
      </c>
      <c r="O487" t="s">
        <v>20</v>
      </c>
    </row>
    <row r="488" spans="1:15" x14ac:dyDescent="0.2">
      <c r="A488" t="s">
        <v>186</v>
      </c>
      <c r="B488" s="1">
        <v>45841</v>
      </c>
      <c r="C488" t="s">
        <v>64</v>
      </c>
      <c r="D488" t="s">
        <v>65</v>
      </c>
      <c r="E488" t="s">
        <v>15</v>
      </c>
      <c r="F488" t="s">
        <v>66</v>
      </c>
      <c r="G488" t="s">
        <v>17</v>
      </c>
      <c r="H488">
        <v>1625155</v>
      </c>
      <c r="I488">
        <v>1.85</v>
      </c>
      <c r="J488">
        <v>1625155</v>
      </c>
      <c r="K488">
        <v>2065</v>
      </c>
      <c r="L488">
        <v>787</v>
      </c>
      <c r="M488" t="s">
        <v>18</v>
      </c>
      <c r="N488" t="s">
        <v>19</v>
      </c>
      <c r="O488" t="s">
        <v>20</v>
      </c>
    </row>
    <row r="489" spans="1:15" x14ac:dyDescent="0.2">
      <c r="A489" t="s">
        <v>186</v>
      </c>
      <c r="B489" s="1">
        <v>45841</v>
      </c>
      <c r="C489" t="s">
        <v>76</v>
      </c>
      <c r="D489" t="s">
        <v>183</v>
      </c>
      <c r="E489" t="s">
        <v>15</v>
      </c>
      <c r="F489" t="s">
        <v>16</v>
      </c>
      <c r="G489" t="s">
        <v>17</v>
      </c>
      <c r="H489">
        <v>1562390.46</v>
      </c>
      <c r="I489">
        <v>1.78</v>
      </c>
      <c r="J489">
        <v>1562390.46</v>
      </c>
      <c r="K489">
        <v>7054</v>
      </c>
      <c r="L489">
        <v>221.49</v>
      </c>
      <c r="M489" t="s">
        <v>18</v>
      </c>
      <c r="N489" t="s">
        <v>31</v>
      </c>
      <c r="O489" t="s">
        <v>20</v>
      </c>
    </row>
    <row r="490" spans="1:15" x14ac:dyDescent="0.2">
      <c r="A490" t="s">
        <v>186</v>
      </c>
      <c r="B490" s="1">
        <v>45841</v>
      </c>
      <c r="C490">
        <v>2317</v>
      </c>
      <c r="D490" t="s">
        <v>78</v>
      </c>
      <c r="E490" t="s">
        <v>15</v>
      </c>
      <c r="F490" t="s">
        <v>16</v>
      </c>
      <c r="G490" t="s">
        <v>17</v>
      </c>
      <c r="H490">
        <v>1458771</v>
      </c>
      <c r="I490">
        <v>1.66</v>
      </c>
      <c r="J490">
        <v>1458771</v>
      </c>
      <c r="K490">
        <v>256210</v>
      </c>
      <c r="L490">
        <v>5.69</v>
      </c>
      <c r="M490" t="s">
        <v>33</v>
      </c>
      <c r="N490" t="s">
        <v>34</v>
      </c>
      <c r="O490" t="s">
        <v>35</v>
      </c>
    </row>
    <row r="491" spans="1:15" x14ac:dyDescent="0.2">
      <c r="A491" t="s">
        <v>186</v>
      </c>
      <c r="B491" s="1">
        <v>45841</v>
      </c>
      <c r="C491" t="s">
        <v>83</v>
      </c>
      <c r="D491" t="s">
        <v>84</v>
      </c>
      <c r="E491" t="s">
        <v>15</v>
      </c>
      <c r="F491" t="s">
        <v>16</v>
      </c>
      <c r="G491" t="s">
        <v>17</v>
      </c>
      <c r="H491">
        <v>830838.32</v>
      </c>
      <c r="I491">
        <v>0.95</v>
      </c>
      <c r="J491">
        <v>830838.32</v>
      </c>
      <c r="K491">
        <v>11372</v>
      </c>
      <c r="L491">
        <v>73.06</v>
      </c>
      <c r="M491" t="s">
        <v>18</v>
      </c>
      <c r="N491" t="s">
        <v>19</v>
      </c>
      <c r="O491" t="s">
        <v>20</v>
      </c>
    </row>
    <row r="492" spans="1:15" x14ac:dyDescent="0.2">
      <c r="A492" t="s">
        <v>186</v>
      </c>
      <c r="B492" s="1">
        <v>45841</v>
      </c>
      <c r="C492" t="s">
        <v>81</v>
      </c>
      <c r="D492" t="s">
        <v>82</v>
      </c>
      <c r="E492" t="s">
        <v>15</v>
      </c>
      <c r="F492" t="s">
        <v>16</v>
      </c>
      <c r="G492" t="s">
        <v>17</v>
      </c>
      <c r="H492">
        <v>806792.46</v>
      </c>
      <c r="I492">
        <v>0.92</v>
      </c>
      <c r="J492">
        <v>806792.46</v>
      </c>
      <c r="K492">
        <v>6443</v>
      </c>
      <c r="L492">
        <v>125.22</v>
      </c>
      <c r="M492" t="s">
        <v>18</v>
      </c>
      <c r="N492" t="s">
        <v>31</v>
      </c>
      <c r="O492" t="s">
        <v>20</v>
      </c>
    </row>
    <row r="493" spans="1:15" x14ac:dyDescent="0.2">
      <c r="A493" t="s">
        <v>186</v>
      </c>
      <c r="B493" s="1">
        <v>45841</v>
      </c>
      <c r="C493" t="s">
        <v>85</v>
      </c>
      <c r="D493" t="s">
        <v>86</v>
      </c>
      <c r="E493" t="s">
        <v>15</v>
      </c>
      <c r="F493" t="s">
        <v>16</v>
      </c>
      <c r="G493" t="s">
        <v>17</v>
      </c>
      <c r="H493">
        <v>589026.68000000005</v>
      </c>
      <c r="I493">
        <v>0.67</v>
      </c>
      <c r="J493">
        <v>589026.68000000005</v>
      </c>
      <c r="K493">
        <v>27602</v>
      </c>
      <c r="L493">
        <v>21.34</v>
      </c>
      <c r="M493" t="s">
        <v>18</v>
      </c>
      <c r="N493" t="s">
        <v>31</v>
      </c>
      <c r="O493" t="s">
        <v>20</v>
      </c>
    </row>
    <row r="494" spans="1:15" x14ac:dyDescent="0.2">
      <c r="A494" t="s">
        <v>186</v>
      </c>
      <c r="B494" s="1">
        <v>45841</v>
      </c>
      <c r="C494" t="s">
        <v>87</v>
      </c>
      <c r="D494" t="s">
        <v>88</v>
      </c>
      <c r="E494" t="s">
        <v>15</v>
      </c>
      <c r="F494" t="s">
        <v>16</v>
      </c>
      <c r="G494" t="s">
        <v>17</v>
      </c>
      <c r="H494">
        <v>461968.82</v>
      </c>
      <c r="I494">
        <v>0.53</v>
      </c>
      <c r="J494">
        <v>461968.82</v>
      </c>
      <c r="K494">
        <v>4307</v>
      </c>
      <c r="L494">
        <v>107.26</v>
      </c>
      <c r="M494" t="s">
        <v>18</v>
      </c>
      <c r="N494" t="s">
        <v>19</v>
      </c>
      <c r="O494" t="s">
        <v>20</v>
      </c>
    </row>
    <row r="495" spans="1:15" x14ac:dyDescent="0.2">
      <c r="A495" t="s">
        <v>186</v>
      </c>
      <c r="B495" s="1">
        <v>45841</v>
      </c>
      <c r="C495">
        <v>5935</v>
      </c>
      <c r="D495" t="s">
        <v>91</v>
      </c>
      <c r="E495" t="s">
        <v>15</v>
      </c>
      <c r="F495" t="s">
        <v>16</v>
      </c>
      <c r="G495" t="s">
        <v>17</v>
      </c>
      <c r="H495">
        <v>455268.39</v>
      </c>
      <c r="I495">
        <v>0.52</v>
      </c>
      <c r="J495">
        <v>455268.39</v>
      </c>
      <c r="K495">
        <v>11701</v>
      </c>
      <c r="L495">
        <v>38.909999999999997</v>
      </c>
      <c r="M495" t="s">
        <v>51</v>
      </c>
      <c r="N495" t="s">
        <v>52</v>
      </c>
      <c r="O495" t="s">
        <v>53</v>
      </c>
    </row>
    <row r="496" spans="1:15" x14ac:dyDescent="0.2">
      <c r="A496" t="s">
        <v>186</v>
      </c>
      <c r="B496" s="1">
        <v>45841</v>
      </c>
      <c r="C496" t="s">
        <v>89</v>
      </c>
      <c r="D496" t="s">
        <v>90</v>
      </c>
      <c r="E496" t="s">
        <v>15</v>
      </c>
      <c r="F496" t="s">
        <v>16</v>
      </c>
      <c r="G496" t="s">
        <v>17</v>
      </c>
      <c r="H496">
        <v>430464</v>
      </c>
      <c r="I496">
        <v>0.49</v>
      </c>
      <c r="J496">
        <v>430464</v>
      </c>
      <c r="K496">
        <v>5605</v>
      </c>
      <c r="L496">
        <v>76.8</v>
      </c>
      <c r="M496" t="s">
        <v>18</v>
      </c>
      <c r="N496" t="s">
        <v>19</v>
      </c>
      <c r="O496" t="s">
        <v>20</v>
      </c>
    </row>
    <row r="497" spans="1:15" x14ac:dyDescent="0.2">
      <c r="A497" t="s">
        <v>186</v>
      </c>
      <c r="B497" s="1">
        <v>45841</v>
      </c>
      <c r="C497" t="s">
        <v>92</v>
      </c>
      <c r="D497" t="s">
        <v>93</v>
      </c>
      <c r="E497" t="s">
        <v>15</v>
      </c>
      <c r="F497" t="s">
        <v>16</v>
      </c>
      <c r="G497" t="s">
        <v>17</v>
      </c>
      <c r="H497">
        <v>394012.53</v>
      </c>
      <c r="I497">
        <v>0.45</v>
      </c>
      <c r="J497">
        <v>394012.53</v>
      </c>
      <c r="K497">
        <v>6921</v>
      </c>
      <c r="L497">
        <v>56.93</v>
      </c>
      <c r="M497" t="s">
        <v>18</v>
      </c>
      <c r="N497" t="s">
        <v>31</v>
      </c>
      <c r="O497" t="s">
        <v>20</v>
      </c>
    </row>
    <row r="498" spans="1:15" x14ac:dyDescent="0.2">
      <c r="A498" t="s">
        <v>186</v>
      </c>
      <c r="B498" s="1">
        <v>45841</v>
      </c>
      <c r="C498" t="s">
        <v>20</v>
      </c>
      <c r="D498" t="s">
        <v>104</v>
      </c>
      <c r="E498" t="s">
        <v>105</v>
      </c>
      <c r="F498" t="s">
        <v>106</v>
      </c>
      <c r="G498" t="s">
        <v>107</v>
      </c>
      <c r="H498">
        <v>370942.71999999997</v>
      </c>
      <c r="I498">
        <v>0.42</v>
      </c>
      <c r="J498">
        <v>370942.71999999997</v>
      </c>
      <c r="K498">
        <v>370943</v>
      </c>
      <c r="L498">
        <v>100</v>
      </c>
      <c r="M498" t="s">
        <v>18</v>
      </c>
      <c r="N498" t="s">
        <v>108</v>
      </c>
      <c r="O498" t="s">
        <v>20</v>
      </c>
    </row>
    <row r="499" spans="1:15" x14ac:dyDescent="0.2">
      <c r="A499" t="s">
        <v>186</v>
      </c>
      <c r="B499" s="1">
        <v>45841</v>
      </c>
      <c r="C499" t="s">
        <v>96</v>
      </c>
      <c r="D499" t="s">
        <v>97</v>
      </c>
      <c r="E499" t="s">
        <v>15</v>
      </c>
      <c r="F499" t="s">
        <v>16</v>
      </c>
      <c r="G499" t="s">
        <v>17</v>
      </c>
      <c r="H499">
        <v>363082.12</v>
      </c>
      <c r="I499">
        <v>0.41</v>
      </c>
      <c r="J499">
        <v>363082.12</v>
      </c>
      <c r="K499">
        <v>1718</v>
      </c>
      <c r="L499">
        <v>211.34</v>
      </c>
      <c r="M499" t="s">
        <v>18</v>
      </c>
      <c r="N499" t="s">
        <v>19</v>
      </c>
      <c r="O499" t="s">
        <v>20</v>
      </c>
    </row>
    <row r="500" spans="1:15" x14ac:dyDescent="0.2">
      <c r="A500" t="s">
        <v>186</v>
      </c>
      <c r="B500" s="1">
        <v>45841</v>
      </c>
      <c r="C500" t="s">
        <v>94</v>
      </c>
      <c r="D500" t="s">
        <v>95</v>
      </c>
      <c r="E500" t="s">
        <v>15</v>
      </c>
      <c r="F500" t="s">
        <v>16</v>
      </c>
      <c r="G500" t="s">
        <v>17</v>
      </c>
      <c r="H500">
        <v>347675.28</v>
      </c>
      <c r="I500">
        <v>0.4</v>
      </c>
      <c r="J500">
        <v>347675.28</v>
      </c>
      <c r="K500">
        <v>1074</v>
      </c>
      <c r="L500">
        <v>323.72000000000003</v>
      </c>
      <c r="M500" t="s">
        <v>18</v>
      </c>
      <c r="N500" t="s">
        <v>19</v>
      </c>
      <c r="O500" t="s">
        <v>20</v>
      </c>
    </row>
    <row r="501" spans="1:15" x14ac:dyDescent="0.2">
      <c r="A501" t="s">
        <v>186</v>
      </c>
      <c r="B501" s="1">
        <v>45841</v>
      </c>
      <c r="C501" t="s">
        <v>159</v>
      </c>
      <c r="D501" t="s">
        <v>160</v>
      </c>
      <c r="E501" t="s">
        <v>15</v>
      </c>
      <c r="F501" t="s">
        <v>16</v>
      </c>
      <c r="G501" t="s">
        <v>17</v>
      </c>
      <c r="H501">
        <v>231073.52</v>
      </c>
      <c r="I501">
        <v>0.26</v>
      </c>
      <c r="J501">
        <v>231073.52</v>
      </c>
      <c r="K501">
        <v>2594</v>
      </c>
      <c r="L501">
        <v>89.08</v>
      </c>
      <c r="M501" t="s">
        <v>18</v>
      </c>
      <c r="N501" t="s">
        <v>31</v>
      </c>
      <c r="O501" t="s">
        <v>20</v>
      </c>
    </row>
    <row r="502" spans="1:15" x14ac:dyDescent="0.2">
      <c r="A502" t="s">
        <v>186</v>
      </c>
      <c r="B502" s="1">
        <v>45841</v>
      </c>
      <c r="C502">
        <v>992</v>
      </c>
      <c r="D502" t="s">
        <v>100</v>
      </c>
      <c r="E502" t="s">
        <v>15</v>
      </c>
      <c r="F502" t="s">
        <v>16</v>
      </c>
      <c r="G502" t="s">
        <v>17</v>
      </c>
      <c r="H502">
        <v>225587.26</v>
      </c>
      <c r="I502">
        <v>0.26</v>
      </c>
      <c r="J502">
        <v>225587.26</v>
      </c>
      <c r="K502">
        <v>182000</v>
      </c>
      <c r="L502">
        <v>1.24</v>
      </c>
      <c r="M502" t="s">
        <v>101</v>
      </c>
      <c r="N502" t="s">
        <v>102</v>
      </c>
      <c r="O502" t="s">
        <v>103</v>
      </c>
    </row>
    <row r="503" spans="1:15" x14ac:dyDescent="0.2">
      <c r="A503" t="s">
        <v>186</v>
      </c>
      <c r="B503" s="1">
        <v>45841</v>
      </c>
      <c r="C503" t="s">
        <v>109</v>
      </c>
      <c r="D503" t="s">
        <v>110</v>
      </c>
      <c r="E503" t="s">
        <v>15</v>
      </c>
      <c r="F503" t="s">
        <v>16</v>
      </c>
      <c r="G503" t="s">
        <v>17</v>
      </c>
      <c r="H503">
        <v>153254.9</v>
      </c>
      <c r="I503">
        <v>0.17</v>
      </c>
      <c r="J503">
        <v>153254.9</v>
      </c>
      <c r="K503">
        <v>878</v>
      </c>
      <c r="L503">
        <v>174.55</v>
      </c>
      <c r="M503" t="s">
        <v>18</v>
      </c>
      <c r="N503" t="s">
        <v>19</v>
      </c>
      <c r="O503" t="s">
        <v>20</v>
      </c>
    </row>
    <row r="504" spans="1:15" x14ac:dyDescent="0.2">
      <c r="A504" t="s">
        <v>186</v>
      </c>
      <c r="B504" s="1">
        <v>45841</v>
      </c>
      <c r="C504">
        <v>66570</v>
      </c>
      <c r="D504" t="s">
        <v>161</v>
      </c>
      <c r="E504" t="s">
        <v>15</v>
      </c>
      <c r="F504" t="s">
        <v>43</v>
      </c>
      <c r="G504" t="s">
        <v>17</v>
      </c>
      <c r="H504">
        <v>127999.85</v>
      </c>
      <c r="I504">
        <v>0.15</v>
      </c>
      <c r="J504">
        <v>127999.85</v>
      </c>
      <c r="K504">
        <v>2234</v>
      </c>
      <c r="L504">
        <v>57.3</v>
      </c>
      <c r="M504" t="s">
        <v>51</v>
      </c>
      <c r="N504" t="s">
        <v>52</v>
      </c>
      <c r="O504" t="s">
        <v>53</v>
      </c>
    </row>
    <row r="505" spans="1:15" x14ac:dyDescent="0.2">
      <c r="A505" t="s">
        <v>186</v>
      </c>
      <c r="B505" s="1">
        <v>45841</v>
      </c>
      <c r="C505" t="s">
        <v>35</v>
      </c>
      <c r="D505" t="s">
        <v>113</v>
      </c>
      <c r="E505" t="s">
        <v>105</v>
      </c>
      <c r="F505" t="s">
        <v>106</v>
      </c>
      <c r="G505" t="s">
        <v>107</v>
      </c>
      <c r="H505">
        <v>71669.36</v>
      </c>
      <c r="I505">
        <v>0.08</v>
      </c>
      <c r="J505">
        <v>71669.36</v>
      </c>
      <c r="K505">
        <v>2064364</v>
      </c>
      <c r="L505">
        <v>3.47</v>
      </c>
      <c r="M505" t="s">
        <v>33</v>
      </c>
      <c r="N505" t="s">
        <v>108</v>
      </c>
      <c r="O505" t="s">
        <v>35</v>
      </c>
    </row>
    <row r="506" spans="1:15" x14ac:dyDescent="0.2">
      <c r="A506" t="s">
        <v>186</v>
      </c>
      <c r="B506" s="1">
        <v>45841</v>
      </c>
      <c r="C506" t="s">
        <v>162</v>
      </c>
      <c r="D506" t="s">
        <v>163</v>
      </c>
      <c r="E506" t="s">
        <v>15</v>
      </c>
      <c r="F506" t="s">
        <v>16</v>
      </c>
      <c r="G506" t="s">
        <v>17</v>
      </c>
      <c r="H506">
        <v>54565.8</v>
      </c>
      <c r="I506">
        <v>0.06</v>
      </c>
      <c r="J506">
        <v>54565.8</v>
      </c>
      <c r="K506">
        <v>1371</v>
      </c>
      <c r="L506">
        <v>39.799999999999997</v>
      </c>
      <c r="M506" t="s">
        <v>18</v>
      </c>
      <c r="N506" t="s">
        <v>19</v>
      </c>
      <c r="O506" t="s">
        <v>20</v>
      </c>
    </row>
    <row r="507" spans="1:15" x14ac:dyDescent="0.2">
      <c r="A507" t="s">
        <v>186</v>
      </c>
      <c r="B507" s="1">
        <v>45841</v>
      </c>
      <c r="C507">
        <v>3706</v>
      </c>
      <c r="D507" t="s">
        <v>164</v>
      </c>
      <c r="E507" t="s">
        <v>15</v>
      </c>
      <c r="F507" t="s">
        <v>16</v>
      </c>
      <c r="G507" t="s">
        <v>17</v>
      </c>
      <c r="H507">
        <v>45844.33</v>
      </c>
      <c r="I507">
        <v>0.05</v>
      </c>
      <c r="J507">
        <v>45844.33</v>
      </c>
      <c r="K507">
        <v>19000</v>
      </c>
      <c r="L507">
        <v>2.41</v>
      </c>
      <c r="M507" t="s">
        <v>33</v>
      </c>
      <c r="N507" t="s">
        <v>34</v>
      </c>
      <c r="O507" t="s">
        <v>35</v>
      </c>
    </row>
    <row r="508" spans="1:15" x14ac:dyDescent="0.2">
      <c r="A508" t="s">
        <v>186</v>
      </c>
      <c r="B508" s="1">
        <v>45841</v>
      </c>
      <c r="C508" t="s">
        <v>53</v>
      </c>
      <c r="D508" t="s">
        <v>124</v>
      </c>
      <c r="E508" t="s">
        <v>105</v>
      </c>
      <c r="F508" t="s">
        <v>106</v>
      </c>
      <c r="G508" t="s">
        <v>107</v>
      </c>
      <c r="H508">
        <v>30490.86</v>
      </c>
      <c r="I508">
        <v>0.03</v>
      </c>
      <c r="J508">
        <v>30490.86</v>
      </c>
      <c r="K508">
        <v>41455367</v>
      </c>
      <c r="L508">
        <v>7.0000000000000007E-2</v>
      </c>
      <c r="M508" t="s">
        <v>51</v>
      </c>
      <c r="N508" t="s">
        <v>108</v>
      </c>
      <c r="O508" t="s">
        <v>53</v>
      </c>
    </row>
    <row r="509" spans="1:15" x14ac:dyDescent="0.2">
      <c r="A509" t="s">
        <v>186</v>
      </c>
      <c r="B509" s="1">
        <v>45841</v>
      </c>
      <c r="C509" t="s">
        <v>111</v>
      </c>
      <c r="D509" t="s">
        <v>112</v>
      </c>
      <c r="E509" t="s">
        <v>15</v>
      </c>
      <c r="F509" t="s">
        <v>16</v>
      </c>
      <c r="G509" t="s">
        <v>17</v>
      </c>
      <c r="H509">
        <v>22088.26</v>
      </c>
      <c r="I509">
        <v>0.03</v>
      </c>
      <c r="J509">
        <v>22088.26</v>
      </c>
      <c r="K509">
        <v>3142</v>
      </c>
      <c r="L509">
        <v>7.03</v>
      </c>
      <c r="M509" t="s">
        <v>18</v>
      </c>
      <c r="N509" t="s">
        <v>31</v>
      </c>
      <c r="O509" t="s">
        <v>20</v>
      </c>
    </row>
    <row r="510" spans="1:15" x14ac:dyDescent="0.2">
      <c r="A510" t="s">
        <v>186</v>
      </c>
      <c r="B510" s="1">
        <v>45841</v>
      </c>
      <c r="C510" t="s">
        <v>103</v>
      </c>
      <c r="D510" t="s">
        <v>127</v>
      </c>
      <c r="E510" t="s">
        <v>105</v>
      </c>
      <c r="F510" t="s">
        <v>106</v>
      </c>
      <c r="G510" t="s">
        <v>107</v>
      </c>
      <c r="H510">
        <v>17070.150000000001</v>
      </c>
      <c r="I510">
        <v>0.02</v>
      </c>
      <c r="J510">
        <v>17070.150000000001</v>
      </c>
      <c r="K510">
        <v>134001</v>
      </c>
      <c r="L510">
        <v>12.74</v>
      </c>
      <c r="M510" t="s">
        <v>128</v>
      </c>
      <c r="N510" t="s">
        <v>108</v>
      </c>
      <c r="O510" t="s">
        <v>103</v>
      </c>
    </row>
    <row r="511" spans="1:15" x14ac:dyDescent="0.2">
      <c r="A511" t="s">
        <v>186</v>
      </c>
      <c r="B511" s="1">
        <v>45841</v>
      </c>
      <c r="C511">
        <v>2388</v>
      </c>
      <c r="D511" t="s">
        <v>118</v>
      </c>
      <c r="E511" t="s">
        <v>15</v>
      </c>
      <c r="F511" t="s">
        <v>16</v>
      </c>
      <c r="G511" t="s">
        <v>17</v>
      </c>
      <c r="H511">
        <v>13847.14</v>
      </c>
      <c r="I511">
        <v>0.02</v>
      </c>
      <c r="J511">
        <v>13847.14</v>
      </c>
      <c r="K511">
        <v>6331</v>
      </c>
      <c r="L511">
        <v>2.19</v>
      </c>
      <c r="M511" t="s">
        <v>33</v>
      </c>
      <c r="N511" t="s">
        <v>34</v>
      </c>
      <c r="O511" t="s">
        <v>35</v>
      </c>
    </row>
    <row r="512" spans="1:15" x14ac:dyDescent="0.2">
      <c r="A512" t="s">
        <v>186</v>
      </c>
      <c r="B512" s="1">
        <v>45841</v>
      </c>
      <c r="C512" t="s">
        <v>115</v>
      </c>
      <c r="D512" t="s">
        <v>116</v>
      </c>
      <c r="E512" t="s">
        <v>105</v>
      </c>
      <c r="F512" t="s">
        <v>106</v>
      </c>
      <c r="G512" t="s">
        <v>117</v>
      </c>
      <c r="H512">
        <v>13000</v>
      </c>
      <c r="I512">
        <v>0.01</v>
      </c>
      <c r="J512">
        <v>13000</v>
      </c>
      <c r="K512">
        <v>13000</v>
      </c>
      <c r="L512">
        <v>100</v>
      </c>
      <c r="M512" t="s">
        <v>18</v>
      </c>
      <c r="N512" t="s">
        <v>108</v>
      </c>
      <c r="O512" t="s">
        <v>20</v>
      </c>
    </row>
    <row r="513" spans="1:15" x14ac:dyDescent="0.2">
      <c r="A513" t="s">
        <v>186</v>
      </c>
      <c r="B513" s="1">
        <v>45841</v>
      </c>
      <c r="C513" t="s">
        <v>75</v>
      </c>
      <c r="D513" t="s">
        <v>114</v>
      </c>
      <c r="E513" t="s">
        <v>105</v>
      </c>
      <c r="F513" t="s">
        <v>106</v>
      </c>
      <c r="G513" t="s">
        <v>107</v>
      </c>
      <c r="H513">
        <v>5433.21</v>
      </c>
      <c r="I513">
        <v>0.01</v>
      </c>
      <c r="J513">
        <v>5433.21</v>
      </c>
      <c r="K513">
        <v>788440</v>
      </c>
      <c r="L513">
        <v>0.69</v>
      </c>
      <c r="M513" t="s">
        <v>73</v>
      </c>
      <c r="N513" t="s">
        <v>108</v>
      </c>
      <c r="O513" t="s">
        <v>75</v>
      </c>
    </row>
    <row r="514" spans="1:15" x14ac:dyDescent="0.2">
      <c r="A514" t="s">
        <v>186</v>
      </c>
      <c r="B514" s="1">
        <v>45841</v>
      </c>
      <c r="C514">
        <v>300017</v>
      </c>
      <c r="D514" t="s">
        <v>165</v>
      </c>
      <c r="E514" t="s">
        <v>15</v>
      </c>
      <c r="F514" t="s">
        <v>16</v>
      </c>
      <c r="G514" t="s">
        <v>17</v>
      </c>
      <c r="H514">
        <v>4535.5200000000004</v>
      </c>
      <c r="I514">
        <v>0.01</v>
      </c>
      <c r="J514">
        <v>4535.5200000000004</v>
      </c>
      <c r="K514">
        <v>3100</v>
      </c>
      <c r="L514">
        <v>1.46</v>
      </c>
      <c r="M514" t="s">
        <v>101</v>
      </c>
      <c r="N514" t="s">
        <v>166</v>
      </c>
      <c r="O514" t="s">
        <v>167</v>
      </c>
    </row>
    <row r="515" spans="1:15" x14ac:dyDescent="0.2">
      <c r="A515" t="s">
        <v>186</v>
      </c>
      <c r="B515" s="1">
        <v>45841</v>
      </c>
      <c r="C515" t="s">
        <v>180</v>
      </c>
      <c r="D515" t="s">
        <v>181</v>
      </c>
      <c r="E515" t="s">
        <v>105</v>
      </c>
      <c r="F515" t="s">
        <v>106</v>
      </c>
      <c r="G515" t="s">
        <v>117</v>
      </c>
      <c r="H515">
        <v>1756</v>
      </c>
      <c r="I515">
        <v>0</v>
      </c>
      <c r="J515">
        <v>1756</v>
      </c>
      <c r="K515">
        <v>1756</v>
      </c>
      <c r="L515">
        <v>100</v>
      </c>
      <c r="M515" t="s">
        <v>18</v>
      </c>
      <c r="N515" t="s">
        <v>108</v>
      </c>
      <c r="O515" t="s">
        <v>20</v>
      </c>
    </row>
    <row r="516" spans="1:15" x14ac:dyDescent="0.2">
      <c r="A516" t="s">
        <v>186</v>
      </c>
      <c r="B516" s="1">
        <v>45841</v>
      </c>
      <c r="C516" t="s">
        <v>40</v>
      </c>
      <c r="D516" t="s">
        <v>125</v>
      </c>
      <c r="E516" t="s">
        <v>105</v>
      </c>
      <c r="F516" t="s">
        <v>106</v>
      </c>
      <c r="G516" t="s">
        <v>107</v>
      </c>
      <c r="H516">
        <v>496.83</v>
      </c>
      <c r="I516">
        <v>0</v>
      </c>
      <c r="J516">
        <v>496.83</v>
      </c>
      <c r="K516">
        <v>423</v>
      </c>
      <c r="L516">
        <v>117.53</v>
      </c>
      <c r="M516" t="s">
        <v>126</v>
      </c>
      <c r="N516" t="s">
        <v>108</v>
      </c>
      <c r="O516" t="s">
        <v>40</v>
      </c>
    </row>
    <row r="517" spans="1:15" x14ac:dyDescent="0.2">
      <c r="A517" t="s">
        <v>186</v>
      </c>
      <c r="B517" s="1">
        <v>45841</v>
      </c>
      <c r="C517" t="s">
        <v>168</v>
      </c>
      <c r="D517" t="s">
        <v>169</v>
      </c>
      <c r="E517" t="s">
        <v>105</v>
      </c>
      <c r="F517" t="s">
        <v>106</v>
      </c>
      <c r="G517" t="s">
        <v>107</v>
      </c>
      <c r="H517">
        <v>170.4</v>
      </c>
      <c r="I517">
        <v>0</v>
      </c>
      <c r="J517">
        <v>170.4</v>
      </c>
      <c r="K517">
        <v>1222</v>
      </c>
      <c r="L517">
        <v>13.95</v>
      </c>
      <c r="M517" t="s">
        <v>101</v>
      </c>
      <c r="N517" t="s">
        <v>108</v>
      </c>
      <c r="O517" t="s">
        <v>168</v>
      </c>
    </row>
    <row r="518" spans="1:15" x14ac:dyDescent="0.2">
      <c r="A518" t="s">
        <v>186</v>
      </c>
      <c r="B518" s="1">
        <v>45841</v>
      </c>
      <c r="C518" t="s">
        <v>103</v>
      </c>
      <c r="D518" t="s">
        <v>178</v>
      </c>
      <c r="E518" t="s">
        <v>174</v>
      </c>
      <c r="F518" t="s">
        <v>106</v>
      </c>
      <c r="G518" t="s">
        <v>174</v>
      </c>
      <c r="H518">
        <v>6.48</v>
      </c>
      <c r="I518">
        <v>0</v>
      </c>
      <c r="J518">
        <v>6.48</v>
      </c>
      <c r="K518">
        <v>-113040</v>
      </c>
      <c r="L518">
        <v>1</v>
      </c>
      <c r="M518" t="s">
        <v>18</v>
      </c>
      <c r="N518" t="s">
        <v>108</v>
      </c>
      <c r="O518" t="s">
        <v>20</v>
      </c>
    </row>
    <row r="519" spans="1:15" x14ac:dyDescent="0.2">
      <c r="A519" t="s">
        <v>186</v>
      </c>
      <c r="B519" s="1">
        <v>45841</v>
      </c>
      <c r="C519" t="s">
        <v>152</v>
      </c>
      <c r="D519" t="s">
        <v>153</v>
      </c>
      <c r="E519" t="s">
        <v>105</v>
      </c>
      <c r="F519" t="s">
        <v>106</v>
      </c>
      <c r="G519" t="s">
        <v>107</v>
      </c>
      <c r="H519">
        <v>3.02</v>
      </c>
      <c r="I519">
        <v>0</v>
      </c>
      <c r="J519">
        <v>3.02</v>
      </c>
      <c r="K519">
        <v>2</v>
      </c>
      <c r="L519">
        <v>136.46</v>
      </c>
      <c r="M519" t="s">
        <v>154</v>
      </c>
      <c r="N519" t="s">
        <v>108</v>
      </c>
      <c r="O519" t="s">
        <v>152</v>
      </c>
    </row>
    <row r="520" spans="1:15" x14ac:dyDescent="0.2">
      <c r="A520" t="s">
        <v>186</v>
      </c>
      <c r="B520" s="1">
        <v>45841</v>
      </c>
      <c r="C520" t="s">
        <v>170</v>
      </c>
      <c r="D520" t="s">
        <v>171</v>
      </c>
      <c r="E520" t="s">
        <v>131</v>
      </c>
      <c r="F520" t="s">
        <v>106</v>
      </c>
      <c r="G520" t="s">
        <v>132</v>
      </c>
      <c r="H520">
        <v>0</v>
      </c>
      <c r="I520">
        <v>0</v>
      </c>
      <c r="J520">
        <v>184500</v>
      </c>
      <c r="K520">
        <v>4</v>
      </c>
      <c r="L520">
        <v>23062.5</v>
      </c>
      <c r="M520" t="s">
        <v>108</v>
      </c>
      <c r="N520" t="s">
        <v>133</v>
      </c>
      <c r="O520" t="s">
        <v>20</v>
      </c>
    </row>
    <row r="521" spans="1:15" x14ac:dyDescent="0.2">
      <c r="A521" t="s">
        <v>186</v>
      </c>
      <c r="B521" s="1">
        <v>45845</v>
      </c>
      <c r="C521" t="s">
        <v>29</v>
      </c>
      <c r="D521" t="s">
        <v>30</v>
      </c>
      <c r="E521" t="s">
        <v>15</v>
      </c>
      <c r="F521" t="s">
        <v>16</v>
      </c>
      <c r="G521" t="s">
        <v>17</v>
      </c>
      <c r="H521" s="2">
        <v>4232009.46</v>
      </c>
      <c r="I521">
        <v>4.87</v>
      </c>
      <c r="J521" s="2">
        <v>4232009.46</v>
      </c>
      <c r="K521" s="2">
        <v>18221</v>
      </c>
      <c r="L521">
        <v>232.26</v>
      </c>
      <c r="M521" t="s">
        <v>18</v>
      </c>
      <c r="N521" t="s">
        <v>31</v>
      </c>
      <c r="O521" t="s">
        <v>20</v>
      </c>
    </row>
    <row r="522" spans="1:15" x14ac:dyDescent="0.2">
      <c r="A522" t="s">
        <v>186</v>
      </c>
      <c r="B522" s="1">
        <v>45845</v>
      </c>
      <c r="C522" t="s">
        <v>27</v>
      </c>
      <c r="D522" t="s">
        <v>28</v>
      </c>
      <c r="E522" t="s">
        <v>15</v>
      </c>
      <c r="F522" t="s">
        <v>16</v>
      </c>
      <c r="G522" t="s">
        <v>17</v>
      </c>
      <c r="H522" s="2">
        <v>4142673.6</v>
      </c>
      <c r="I522">
        <v>4.7699999999999996</v>
      </c>
      <c r="J522" s="2">
        <v>4142673.6</v>
      </c>
      <c r="K522" s="2">
        <v>30732</v>
      </c>
      <c r="L522">
        <v>134.80000000000001</v>
      </c>
      <c r="M522" t="s">
        <v>18</v>
      </c>
      <c r="N522" t="s">
        <v>19</v>
      </c>
      <c r="O522" t="s">
        <v>20</v>
      </c>
    </row>
    <row r="523" spans="1:15" x14ac:dyDescent="0.2">
      <c r="A523" t="s">
        <v>186</v>
      </c>
      <c r="B523" s="1">
        <v>45845</v>
      </c>
      <c r="C523" t="s">
        <v>25</v>
      </c>
      <c r="D523" t="s">
        <v>26</v>
      </c>
      <c r="E523" t="s">
        <v>15</v>
      </c>
      <c r="F523" t="s">
        <v>16</v>
      </c>
      <c r="G523" t="s">
        <v>17</v>
      </c>
      <c r="H523" s="2">
        <v>3974514.08</v>
      </c>
      <c r="I523">
        <v>4.57</v>
      </c>
      <c r="J523" s="2">
        <v>3974514.08</v>
      </c>
      <c r="K523" s="2">
        <v>25117</v>
      </c>
      <c r="L523">
        <v>158.24</v>
      </c>
      <c r="M523" t="s">
        <v>18</v>
      </c>
      <c r="N523" t="s">
        <v>19</v>
      </c>
      <c r="O523" t="s">
        <v>20</v>
      </c>
    </row>
    <row r="524" spans="1:15" x14ac:dyDescent="0.2">
      <c r="A524" t="s">
        <v>186</v>
      </c>
      <c r="B524" s="1">
        <v>45845</v>
      </c>
      <c r="C524" t="s">
        <v>21</v>
      </c>
      <c r="D524" t="s">
        <v>22</v>
      </c>
      <c r="E524" t="s">
        <v>15</v>
      </c>
      <c r="F524" t="s">
        <v>16</v>
      </c>
      <c r="G524" t="s">
        <v>17</v>
      </c>
      <c r="H524" s="2">
        <v>3899387.96</v>
      </c>
      <c r="I524">
        <v>4.49</v>
      </c>
      <c r="J524" s="2">
        <v>3899387.96</v>
      </c>
      <c r="K524" s="2">
        <v>14222</v>
      </c>
      <c r="L524">
        <v>274.18</v>
      </c>
      <c r="M524" t="s">
        <v>18</v>
      </c>
      <c r="N524" t="s">
        <v>19</v>
      </c>
      <c r="O524" t="s">
        <v>20</v>
      </c>
    </row>
    <row r="525" spans="1:15" x14ac:dyDescent="0.2">
      <c r="A525" t="s">
        <v>186</v>
      </c>
      <c r="B525" s="1">
        <v>45845</v>
      </c>
      <c r="C525" t="s">
        <v>44</v>
      </c>
      <c r="D525" t="s">
        <v>45</v>
      </c>
      <c r="E525" t="s">
        <v>15</v>
      </c>
      <c r="F525" t="s">
        <v>16</v>
      </c>
      <c r="G525" t="s">
        <v>17</v>
      </c>
      <c r="H525" s="2">
        <v>3856219.92</v>
      </c>
      <c r="I525">
        <v>4.4400000000000004</v>
      </c>
      <c r="J525" s="2">
        <v>3856219.92</v>
      </c>
      <c r="K525" s="2">
        <v>55944</v>
      </c>
      <c r="L525">
        <v>68.930000000000007</v>
      </c>
      <c r="M525" t="s">
        <v>18</v>
      </c>
      <c r="N525" t="s">
        <v>19</v>
      </c>
      <c r="O525" t="s">
        <v>20</v>
      </c>
    </row>
    <row r="526" spans="1:15" x14ac:dyDescent="0.2">
      <c r="A526" t="s">
        <v>186</v>
      </c>
      <c r="B526" s="1">
        <v>45845</v>
      </c>
      <c r="C526" t="s">
        <v>54</v>
      </c>
      <c r="D526" t="s">
        <v>55</v>
      </c>
      <c r="E526" t="s">
        <v>15</v>
      </c>
      <c r="F526" t="s">
        <v>16</v>
      </c>
      <c r="G526" t="s">
        <v>17</v>
      </c>
      <c r="H526" s="2">
        <v>3836626.3</v>
      </c>
      <c r="I526">
        <v>4.41</v>
      </c>
      <c r="J526" s="2">
        <v>3836626.3</v>
      </c>
      <c r="K526" s="2">
        <v>18274</v>
      </c>
      <c r="L526">
        <v>209.95</v>
      </c>
      <c r="M526" t="s">
        <v>18</v>
      </c>
      <c r="N526" t="s">
        <v>19</v>
      </c>
      <c r="O526" t="s">
        <v>20</v>
      </c>
    </row>
    <row r="527" spans="1:15" x14ac:dyDescent="0.2">
      <c r="A527" t="s">
        <v>186</v>
      </c>
      <c r="B527" s="1">
        <v>45845</v>
      </c>
      <c r="C527">
        <v>2330</v>
      </c>
      <c r="D527" t="s">
        <v>32</v>
      </c>
      <c r="E527" t="s">
        <v>15</v>
      </c>
      <c r="F527" t="s">
        <v>16</v>
      </c>
      <c r="G527" t="s">
        <v>17</v>
      </c>
      <c r="H527" s="2">
        <v>3834868.3</v>
      </c>
      <c r="I527">
        <v>4.41</v>
      </c>
      <c r="J527" s="2">
        <v>3834868.3</v>
      </c>
      <c r="K527" s="2">
        <v>103126</v>
      </c>
      <c r="L527">
        <v>37.19</v>
      </c>
      <c r="M527" t="s">
        <v>33</v>
      </c>
      <c r="N527" t="s">
        <v>34</v>
      </c>
      <c r="O527" t="s">
        <v>35</v>
      </c>
    </row>
    <row r="528" spans="1:15" x14ac:dyDescent="0.2">
      <c r="A528" t="s">
        <v>186</v>
      </c>
      <c r="B528" s="1">
        <v>45845</v>
      </c>
      <c r="C528" t="s">
        <v>41</v>
      </c>
      <c r="D528" t="s">
        <v>42</v>
      </c>
      <c r="E528" t="s">
        <v>15</v>
      </c>
      <c r="F528" t="s">
        <v>43</v>
      </c>
      <c r="G528" t="s">
        <v>17</v>
      </c>
      <c r="H528" s="2">
        <v>3816197.19</v>
      </c>
      <c r="I528">
        <v>4.3899999999999997</v>
      </c>
      <c r="J528" s="2">
        <v>3816197.19</v>
      </c>
      <c r="K528" s="2">
        <v>17077</v>
      </c>
      <c r="L528">
        <v>223.47</v>
      </c>
      <c r="M528" t="s">
        <v>18</v>
      </c>
      <c r="N528" t="s">
        <v>19</v>
      </c>
      <c r="O528" t="s">
        <v>20</v>
      </c>
    </row>
    <row r="529" spans="1:15" x14ac:dyDescent="0.2">
      <c r="A529" t="s">
        <v>186</v>
      </c>
      <c r="B529" s="1">
        <v>45845</v>
      </c>
      <c r="C529" t="s">
        <v>46</v>
      </c>
      <c r="D529" t="s">
        <v>47</v>
      </c>
      <c r="E529" t="s">
        <v>15</v>
      </c>
      <c r="F529" t="s">
        <v>16</v>
      </c>
      <c r="G529" t="s">
        <v>17</v>
      </c>
      <c r="H529" s="2">
        <v>3788071.44</v>
      </c>
      <c r="I529">
        <v>4.3600000000000003</v>
      </c>
      <c r="J529" s="2">
        <v>3788071.44</v>
      </c>
      <c r="K529" s="2">
        <v>12952</v>
      </c>
      <c r="L529">
        <v>292.47000000000003</v>
      </c>
      <c r="M529" t="s">
        <v>18</v>
      </c>
      <c r="N529" t="s">
        <v>31</v>
      </c>
      <c r="O529" t="s">
        <v>20</v>
      </c>
    </row>
    <row r="530" spans="1:15" x14ac:dyDescent="0.2">
      <c r="A530" t="s">
        <v>186</v>
      </c>
      <c r="B530" s="1">
        <v>45845</v>
      </c>
      <c r="C530" t="s">
        <v>23</v>
      </c>
      <c r="D530" t="s">
        <v>24</v>
      </c>
      <c r="E530" t="s">
        <v>15</v>
      </c>
      <c r="F530" t="s">
        <v>16</v>
      </c>
      <c r="G530" t="s">
        <v>17</v>
      </c>
      <c r="H530" s="2">
        <v>3785160.6</v>
      </c>
      <c r="I530">
        <v>4.3600000000000003</v>
      </c>
      <c r="J530" s="2">
        <v>3785160.6</v>
      </c>
      <c r="K530" s="2">
        <v>7605</v>
      </c>
      <c r="L530">
        <v>497.72</v>
      </c>
      <c r="M530" t="s">
        <v>18</v>
      </c>
      <c r="N530" t="s">
        <v>19</v>
      </c>
      <c r="O530" t="s">
        <v>20</v>
      </c>
    </row>
    <row r="531" spans="1:15" x14ac:dyDescent="0.2">
      <c r="A531" t="s">
        <v>186</v>
      </c>
      <c r="B531" s="1">
        <v>45845</v>
      </c>
      <c r="C531" t="s">
        <v>13</v>
      </c>
      <c r="D531" t="s">
        <v>14</v>
      </c>
      <c r="E531" t="s">
        <v>15</v>
      </c>
      <c r="F531" t="s">
        <v>16</v>
      </c>
      <c r="G531" t="s">
        <v>17</v>
      </c>
      <c r="H531" s="2">
        <v>3747753.68</v>
      </c>
      <c r="I531">
        <v>4.3099999999999996</v>
      </c>
      <c r="J531" s="2">
        <v>3747753.68</v>
      </c>
      <c r="K531" s="12">
        <v>26939</v>
      </c>
      <c r="L531">
        <v>139.12</v>
      </c>
      <c r="M531" t="s">
        <v>18</v>
      </c>
      <c r="N531" t="s">
        <v>19</v>
      </c>
      <c r="O531" t="s">
        <v>20</v>
      </c>
    </row>
    <row r="532" spans="1:15" x14ac:dyDescent="0.2">
      <c r="A532" t="s">
        <v>186</v>
      </c>
      <c r="B532" s="1">
        <v>45845</v>
      </c>
      <c r="C532" t="s">
        <v>155</v>
      </c>
      <c r="D532" t="s">
        <v>156</v>
      </c>
      <c r="E532" t="s">
        <v>15</v>
      </c>
      <c r="F532" t="s">
        <v>16</v>
      </c>
      <c r="G532" t="s">
        <v>17</v>
      </c>
      <c r="H532" s="2">
        <v>3741561.15</v>
      </c>
      <c r="I532">
        <v>4.3099999999999996</v>
      </c>
      <c r="J532" s="2">
        <v>3741561.15</v>
      </c>
      <c r="K532" s="2">
        <v>3615</v>
      </c>
      <c r="L532" s="2">
        <v>1035.01</v>
      </c>
      <c r="M532" t="s">
        <v>18</v>
      </c>
      <c r="N532" t="s">
        <v>31</v>
      </c>
      <c r="O532" t="s">
        <v>20</v>
      </c>
    </row>
    <row r="533" spans="1:15" x14ac:dyDescent="0.2">
      <c r="A533" t="s">
        <v>186</v>
      </c>
      <c r="B533" s="1">
        <v>45845</v>
      </c>
      <c r="C533" t="s">
        <v>36</v>
      </c>
      <c r="D533" t="s">
        <v>37</v>
      </c>
      <c r="E533" t="s">
        <v>15</v>
      </c>
      <c r="F533" t="s">
        <v>16</v>
      </c>
      <c r="G533" t="s">
        <v>17</v>
      </c>
      <c r="H533" s="2">
        <v>3663498.05</v>
      </c>
      <c r="I533">
        <v>4.22</v>
      </c>
      <c r="J533" s="2">
        <v>3663498.05</v>
      </c>
      <c r="K533" s="2">
        <v>4647</v>
      </c>
      <c r="L533">
        <v>788.36</v>
      </c>
      <c r="M533" t="s">
        <v>38</v>
      </c>
      <c r="N533" t="s">
        <v>39</v>
      </c>
      <c r="O533" t="s">
        <v>40</v>
      </c>
    </row>
    <row r="534" spans="1:15" x14ac:dyDescent="0.2">
      <c r="A534" t="s">
        <v>186</v>
      </c>
      <c r="B534" s="1">
        <v>45845</v>
      </c>
      <c r="C534" t="s">
        <v>48</v>
      </c>
      <c r="D534" t="s">
        <v>49</v>
      </c>
      <c r="E534" t="s">
        <v>15</v>
      </c>
      <c r="F534" t="s">
        <v>16</v>
      </c>
      <c r="G534" t="s">
        <v>17</v>
      </c>
      <c r="H534" s="2">
        <v>3627849.32</v>
      </c>
      <c r="I534">
        <v>4.17</v>
      </c>
      <c r="J534" s="2">
        <v>3627849.32</v>
      </c>
      <c r="K534" s="2">
        <v>22948</v>
      </c>
      <c r="L534">
        <v>158.09</v>
      </c>
      <c r="M534" t="s">
        <v>18</v>
      </c>
      <c r="N534" t="s">
        <v>19</v>
      </c>
      <c r="O534" t="s">
        <v>20</v>
      </c>
    </row>
    <row r="535" spans="1:15" x14ac:dyDescent="0.2">
      <c r="A535" t="s">
        <v>186</v>
      </c>
      <c r="B535" s="1">
        <v>45845</v>
      </c>
      <c r="C535">
        <v>5930</v>
      </c>
      <c r="D535" t="s">
        <v>50</v>
      </c>
      <c r="E535" t="s">
        <v>15</v>
      </c>
      <c r="F535" t="s">
        <v>16</v>
      </c>
      <c r="G535" t="s">
        <v>17</v>
      </c>
      <c r="H535" s="2">
        <v>3317291.11</v>
      </c>
      <c r="I535">
        <v>3.82</v>
      </c>
      <c r="J535" s="2">
        <v>3317291.11</v>
      </c>
      <c r="K535" s="2">
        <v>73553</v>
      </c>
      <c r="L535">
        <v>45.1</v>
      </c>
      <c r="M535" t="s">
        <v>51</v>
      </c>
      <c r="N535" t="s">
        <v>52</v>
      </c>
      <c r="O535" t="s">
        <v>53</v>
      </c>
    </row>
    <row r="536" spans="1:15" x14ac:dyDescent="0.2">
      <c r="A536" t="s">
        <v>186</v>
      </c>
      <c r="B536" s="1">
        <v>45845</v>
      </c>
      <c r="C536" t="s">
        <v>157</v>
      </c>
      <c r="D536" t="s">
        <v>158</v>
      </c>
      <c r="E536" t="s">
        <v>15</v>
      </c>
      <c r="F536" t="s">
        <v>16</v>
      </c>
      <c r="G536" t="s">
        <v>17</v>
      </c>
      <c r="H536" s="2">
        <v>3272067.78</v>
      </c>
      <c r="I536">
        <v>3.77</v>
      </c>
      <c r="J536" s="2">
        <v>3272067.78</v>
      </c>
      <c r="K536" s="2">
        <v>17151</v>
      </c>
      <c r="L536">
        <v>190.78</v>
      </c>
      <c r="M536" t="s">
        <v>18</v>
      </c>
      <c r="N536" t="s">
        <v>19</v>
      </c>
      <c r="O536" t="s">
        <v>20</v>
      </c>
    </row>
    <row r="537" spans="1:15" x14ac:dyDescent="0.2">
      <c r="A537" t="s">
        <v>186</v>
      </c>
      <c r="B537" s="1">
        <v>45845</v>
      </c>
      <c r="C537" t="s">
        <v>56</v>
      </c>
      <c r="D537" t="s">
        <v>57</v>
      </c>
      <c r="E537" t="s">
        <v>15</v>
      </c>
      <c r="F537" t="s">
        <v>16</v>
      </c>
      <c r="G537" t="s">
        <v>17</v>
      </c>
      <c r="H537" s="2">
        <v>2835389.34</v>
      </c>
      <c r="I537">
        <v>3.26</v>
      </c>
      <c r="J537" s="2">
        <v>2835389.34</v>
      </c>
      <c r="K537" s="2">
        <v>14077</v>
      </c>
      <c r="L537">
        <v>201.42</v>
      </c>
      <c r="M537" t="s">
        <v>18</v>
      </c>
      <c r="N537" t="s">
        <v>19</v>
      </c>
      <c r="O537" t="s">
        <v>20</v>
      </c>
    </row>
    <row r="538" spans="1:15" x14ac:dyDescent="0.2">
      <c r="A538" t="s">
        <v>186</v>
      </c>
      <c r="B538" s="1">
        <v>45845</v>
      </c>
      <c r="C538" t="s">
        <v>58</v>
      </c>
      <c r="D538" t="s">
        <v>59</v>
      </c>
      <c r="E538" t="s">
        <v>15</v>
      </c>
      <c r="F538" t="s">
        <v>16</v>
      </c>
      <c r="G538" t="s">
        <v>17</v>
      </c>
      <c r="H538" s="2">
        <v>2829032.72</v>
      </c>
      <c r="I538">
        <v>3.26</v>
      </c>
      <c r="J538" s="2">
        <v>2829032.72</v>
      </c>
      <c r="K538" s="2">
        <v>23591</v>
      </c>
      <c r="L538">
        <v>119.92</v>
      </c>
      <c r="M538" t="s">
        <v>18</v>
      </c>
      <c r="N538" t="s">
        <v>19</v>
      </c>
      <c r="O538" t="s">
        <v>20</v>
      </c>
    </row>
    <row r="539" spans="1:15" x14ac:dyDescent="0.2">
      <c r="A539" t="s">
        <v>186</v>
      </c>
      <c r="B539" s="1">
        <v>45845</v>
      </c>
      <c r="C539" t="s">
        <v>60</v>
      </c>
      <c r="D539" t="s">
        <v>61</v>
      </c>
      <c r="E539" t="s">
        <v>15</v>
      </c>
      <c r="F539" t="s">
        <v>16</v>
      </c>
      <c r="G539" t="s">
        <v>17</v>
      </c>
      <c r="H539" s="2">
        <v>2559899.1</v>
      </c>
      <c r="I539">
        <v>2.95</v>
      </c>
      <c r="J539" s="2">
        <v>2559899.1</v>
      </c>
      <c r="K539" s="2">
        <v>2805</v>
      </c>
      <c r="L539">
        <v>912.62</v>
      </c>
      <c r="M539" t="s">
        <v>18</v>
      </c>
      <c r="N539" t="s">
        <v>19</v>
      </c>
      <c r="O539" t="s">
        <v>20</v>
      </c>
    </row>
    <row r="540" spans="1:15" x14ac:dyDescent="0.2">
      <c r="A540" t="s">
        <v>186</v>
      </c>
      <c r="B540" s="1">
        <v>45845</v>
      </c>
      <c r="C540" t="s">
        <v>62</v>
      </c>
      <c r="D540" t="s">
        <v>63</v>
      </c>
      <c r="E540" t="s">
        <v>15</v>
      </c>
      <c r="F540" t="s">
        <v>16</v>
      </c>
      <c r="G540" t="s">
        <v>17</v>
      </c>
      <c r="H540" s="2">
        <v>2024176</v>
      </c>
      <c r="I540">
        <v>2.33</v>
      </c>
      <c r="J540" s="2">
        <v>2024176</v>
      </c>
      <c r="K540" s="2">
        <v>92008</v>
      </c>
      <c r="L540">
        <v>22</v>
      </c>
      <c r="M540" t="s">
        <v>18</v>
      </c>
      <c r="N540" t="s">
        <v>19</v>
      </c>
      <c r="O540" t="s">
        <v>20</v>
      </c>
    </row>
    <row r="541" spans="1:15" x14ac:dyDescent="0.2">
      <c r="A541" t="s">
        <v>186</v>
      </c>
      <c r="B541" s="1">
        <v>45845</v>
      </c>
      <c r="C541" t="s">
        <v>67</v>
      </c>
      <c r="D541" t="s">
        <v>68</v>
      </c>
      <c r="E541" t="s">
        <v>15</v>
      </c>
      <c r="F541" t="s">
        <v>69</v>
      </c>
      <c r="G541" t="s">
        <v>17</v>
      </c>
      <c r="H541" s="2">
        <v>1947341.85</v>
      </c>
      <c r="I541">
        <v>2.2400000000000002</v>
      </c>
      <c r="J541" s="2">
        <v>1947341.85</v>
      </c>
      <c r="K541" s="2">
        <v>11015</v>
      </c>
      <c r="L541">
        <v>176.79</v>
      </c>
      <c r="M541" t="s">
        <v>18</v>
      </c>
      <c r="N541" t="s">
        <v>19</v>
      </c>
      <c r="O541" t="s">
        <v>20</v>
      </c>
    </row>
    <row r="542" spans="1:15" x14ac:dyDescent="0.2">
      <c r="A542" t="s">
        <v>186</v>
      </c>
      <c r="B542" s="1">
        <v>45845</v>
      </c>
      <c r="C542">
        <v>8035</v>
      </c>
      <c r="D542" t="s">
        <v>72</v>
      </c>
      <c r="E542" t="s">
        <v>15</v>
      </c>
      <c r="F542" t="s">
        <v>16</v>
      </c>
      <c r="G542" t="s">
        <v>17</v>
      </c>
      <c r="H542" s="2">
        <v>1860489.04</v>
      </c>
      <c r="I542">
        <v>2.14</v>
      </c>
      <c r="J542" s="2">
        <v>1860489.04</v>
      </c>
      <c r="K542" s="2">
        <v>10000</v>
      </c>
      <c r="L542">
        <v>186.05</v>
      </c>
      <c r="M542" t="s">
        <v>73</v>
      </c>
      <c r="N542" t="s">
        <v>74</v>
      </c>
      <c r="O542" t="s">
        <v>75</v>
      </c>
    </row>
    <row r="543" spans="1:15" x14ac:dyDescent="0.2">
      <c r="A543" t="s">
        <v>186</v>
      </c>
      <c r="B543" s="1">
        <v>45845</v>
      </c>
      <c r="C543" t="s">
        <v>70</v>
      </c>
      <c r="D543" t="s">
        <v>71</v>
      </c>
      <c r="E543" t="s">
        <v>15</v>
      </c>
      <c r="F543" t="s">
        <v>69</v>
      </c>
      <c r="G543" t="s">
        <v>17</v>
      </c>
      <c r="H543" s="2">
        <v>1712388.64</v>
      </c>
      <c r="I543">
        <v>1.97</v>
      </c>
      <c r="J543" s="2">
        <v>1712388.64</v>
      </c>
      <c r="K543" s="2">
        <v>9644</v>
      </c>
      <c r="L543">
        <v>177.56</v>
      </c>
      <c r="M543" t="s">
        <v>18</v>
      </c>
      <c r="N543" t="s">
        <v>19</v>
      </c>
      <c r="O543" t="s">
        <v>20</v>
      </c>
    </row>
    <row r="544" spans="1:15" x14ac:dyDescent="0.2">
      <c r="A544" t="s">
        <v>186</v>
      </c>
      <c r="B544" s="1">
        <v>45845</v>
      </c>
      <c r="C544" t="s">
        <v>64</v>
      </c>
      <c r="D544" t="s">
        <v>65</v>
      </c>
      <c r="E544" t="s">
        <v>15</v>
      </c>
      <c r="F544" t="s">
        <v>66</v>
      </c>
      <c r="G544" t="s">
        <v>17</v>
      </c>
      <c r="H544" s="2">
        <v>1604752.8</v>
      </c>
      <c r="I544">
        <v>1.85</v>
      </c>
      <c r="J544" s="2">
        <v>1604752.8</v>
      </c>
      <c r="K544" s="2">
        <v>2065</v>
      </c>
      <c r="L544">
        <v>777.12</v>
      </c>
      <c r="M544" t="s">
        <v>18</v>
      </c>
      <c r="N544" t="s">
        <v>19</v>
      </c>
      <c r="O544" t="s">
        <v>20</v>
      </c>
    </row>
    <row r="545" spans="1:15" x14ac:dyDescent="0.2">
      <c r="A545" t="s">
        <v>186</v>
      </c>
      <c r="B545" s="1">
        <v>45845</v>
      </c>
      <c r="C545" t="s">
        <v>76</v>
      </c>
      <c r="D545" t="s">
        <v>183</v>
      </c>
      <c r="E545" t="s">
        <v>15</v>
      </c>
      <c r="F545" t="s">
        <v>16</v>
      </c>
      <c r="G545" t="s">
        <v>17</v>
      </c>
      <c r="H545" s="2">
        <v>1592722.66</v>
      </c>
      <c r="I545">
        <v>1.83</v>
      </c>
      <c r="J545" s="2">
        <v>1592722.66</v>
      </c>
      <c r="K545" s="2">
        <v>7054</v>
      </c>
      <c r="L545">
        <v>225.79</v>
      </c>
      <c r="M545" t="s">
        <v>18</v>
      </c>
      <c r="N545" t="s">
        <v>31</v>
      </c>
      <c r="O545" t="s">
        <v>20</v>
      </c>
    </row>
    <row r="546" spans="1:15" x14ac:dyDescent="0.2">
      <c r="A546" t="s">
        <v>186</v>
      </c>
      <c r="B546" s="1">
        <v>45845</v>
      </c>
      <c r="C546">
        <v>2317</v>
      </c>
      <c r="D546" t="s">
        <v>78</v>
      </c>
      <c r="E546" t="s">
        <v>15</v>
      </c>
      <c r="F546" t="s">
        <v>16</v>
      </c>
      <c r="G546" t="s">
        <v>17</v>
      </c>
      <c r="H546" s="2">
        <v>1420301.28</v>
      </c>
      <c r="I546">
        <v>1.63</v>
      </c>
      <c r="J546" s="2">
        <v>1420301.28</v>
      </c>
      <c r="K546" s="2">
        <v>256210</v>
      </c>
      <c r="L546">
        <v>5.54</v>
      </c>
      <c r="M546" t="s">
        <v>33</v>
      </c>
      <c r="N546" t="s">
        <v>34</v>
      </c>
      <c r="O546" t="s">
        <v>35</v>
      </c>
    </row>
    <row r="547" spans="1:15" x14ac:dyDescent="0.2">
      <c r="A547" t="s">
        <v>186</v>
      </c>
      <c r="B547" s="1">
        <v>45845</v>
      </c>
      <c r="C547" t="s">
        <v>83</v>
      </c>
      <c r="D547" t="s">
        <v>84</v>
      </c>
      <c r="E547" t="s">
        <v>15</v>
      </c>
      <c r="F547" t="s">
        <v>16</v>
      </c>
      <c r="G547" t="s">
        <v>17</v>
      </c>
      <c r="H547" s="2">
        <v>812870.56</v>
      </c>
      <c r="I547">
        <v>0.94</v>
      </c>
      <c r="J547" s="2">
        <v>812870.56</v>
      </c>
      <c r="K547" s="2">
        <v>11372</v>
      </c>
      <c r="L547">
        <v>71.48</v>
      </c>
      <c r="M547" t="s">
        <v>18</v>
      </c>
      <c r="N547" t="s">
        <v>19</v>
      </c>
      <c r="O547" t="s">
        <v>20</v>
      </c>
    </row>
    <row r="548" spans="1:15" x14ac:dyDescent="0.2">
      <c r="A548" t="s">
        <v>186</v>
      </c>
      <c r="B548" s="1">
        <v>45845</v>
      </c>
      <c r="C548" t="s">
        <v>81</v>
      </c>
      <c r="D548" t="s">
        <v>82</v>
      </c>
      <c r="E548" t="s">
        <v>15</v>
      </c>
      <c r="F548" t="s">
        <v>16</v>
      </c>
      <c r="G548" t="s">
        <v>17</v>
      </c>
      <c r="H548" s="2">
        <v>803893.11</v>
      </c>
      <c r="I548">
        <v>0.93</v>
      </c>
      <c r="J548" s="2">
        <v>803893.11</v>
      </c>
      <c r="K548" s="2">
        <v>6443</v>
      </c>
      <c r="L548">
        <v>124.77</v>
      </c>
      <c r="M548" t="s">
        <v>18</v>
      </c>
      <c r="N548" t="s">
        <v>31</v>
      </c>
      <c r="O548" t="s">
        <v>20</v>
      </c>
    </row>
    <row r="549" spans="1:15" x14ac:dyDescent="0.2">
      <c r="A549" t="s">
        <v>186</v>
      </c>
      <c r="B549" s="1">
        <v>45845</v>
      </c>
      <c r="C549" t="s">
        <v>85</v>
      </c>
      <c r="D549" t="s">
        <v>86</v>
      </c>
      <c r="E549" t="s">
        <v>15</v>
      </c>
      <c r="F549" t="s">
        <v>16</v>
      </c>
      <c r="G549" t="s">
        <v>17</v>
      </c>
      <c r="H549" s="2">
        <v>577157.81999999995</v>
      </c>
      <c r="I549">
        <v>0.66</v>
      </c>
      <c r="J549" s="2">
        <v>577157.81999999995</v>
      </c>
      <c r="K549" s="2">
        <v>27602</v>
      </c>
      <c r="L549">
        <v>20.91</v>
      </c>
      <c r="M549" t="s">
        <v>18</v>
      </c>
      <c r="N549" t="s">
        <v>31</v>
      </c>
      <c r="O549" t="s">
        <v>20</v>
      </c>
    </row>
    <row r="550" spans="1:15" x14ac:dyDescent="0.2">
      <c r="A550" t="s">
        <v>186</v>
      </c>
      <c r="B550" s="1">
        <v>45845</v>
      </c>
      <c r="C550" t="s">
        <v>87</v>
      </c>
      <c r="D550" t="s">
        <v>88</v>
      </c>
      <c r="E550" t="s">
        <v>15</v>
      </c>
      <c r="F550" t="s">
        <v>16</v>
      </c>
      <c r="G550" t="s">
        <v>17</v>
      </c>
      <c r="H550" s="2">
        <v>454388.5</v>
      </c>
      <c r="I550">
        <v>0.52</v>
      </c>
      <c r="J550" s="2">
        <v>454388.5</v>
      </c>
      <c r="K550" s="2">
        <v>4307</v>
      </c>
      <c r="L550">
        <v>105.5</v>
      </c>
      <c r="M550" t="s">
        <v>18</v>
      </c>
      <c r="N550" t="s">
        <v>19</v>
      </c>
      <c r="O550" t="s">
        <v>20</v>
      </c>
    </row>
    <row r="551" spans="1:15" x14ac:dyDescent="0.2">
      <c r="A551" t="s">
        <v>186</v>
      </c>
      <c r="B551" s="1">
        <v>45845</v>
      </c>
      <c r="C551">
        <v>5935</v>
      </c>
      <c r="D551" t="s">
        <v>91</v>
      </c>
      <c r="E551" t="s">
        <v>15</v>
      </c>
      <c r="F551" t="s">
        <v>16</v>
      </c>
      <c r="G551" t="s">
        <v>17</v>
      </c>
      <c r="H551" s="2">
        <v>438771.46</v>
      </c>
      <c r="I551">
        <v>0.5</v>
      </c>
      <c r="J551" s="2">
        <v>438771.46</v>
      </c>
      <c r="K551" s="2">
        <v>11701</v>
      </c>
      <c r="L551">
        <v>37.5</v>
      </c>
      <c r="M551" t="s">
        <v>51</v>
      </c>
      <c r="N551" t="s">
        <v>52</v>
      </c>
      <c r="O551" t="s">
        <v>53</v>
      </c>
    </row>
    <row r="552" spans="1:15" x14ac:dyDescent="0.2">
      <c r="A552" t="s">
        <v>186</v>
      </c>
      <c r="B552" s="1">
        <v>45845</v>
      </c>
      <c r="C552" t="s">
        <v>89</v>
      </c>
      <c r="D552" t="s">
        <v>90</v>
      </c>
      <c r="E552" t="s">
        <v>15</v>
      </c>
      <c r="F552" t="s">
        <v>16</v>
      </c>
      <c r="G552" t="s">
        <v>17</v>
      </c>
      <c r="H552" s="2">
        <v>431528.95</v>
      </c>
      <c r="I552">
        <v>0.5</v>
      </c>
      <c r="J552" s="2">
        <v>431528.95</v>
      </c>
      <c r="K552" s="2">
        <v>5605</v>
      </c>
      <c r="L552">
        <v>76.989999999999995</v>
      </c>
      <c r="M552" t="s">
        <v>18</v>
      </c>
      <c r="N552" t="s">
        <v>19</v>
      </c>
      <c r="O552" t="s">
        <v>20</v>
      </c>
    </row>
    <row r="553" spans="1:15" x14ac:dyDescent="0.2">
      <c r="A553" t="s">
        <v>186</v>
      </c>
      <c r="B553" s="1">
        <v>45845</v>
      </c>
      <c r="C553" t="s">
        <v>92</v>
      </c>
      <c r="D553" t="s">
        <v>93</v>
      </c>
      <c r="E553" t="s">
        <v>15</v>
      </c>
      <c r="F553" t="s">
        <v>16</v>
      </c>
      <c r="G553" t="s">
        <v>17</v>
      </c>
      <c r="H553" s="2">
        <v>388475.73</v>
      </c>
      <c r="I553">
        <v>0.45</v>
      </c>
      <c r="J553" s="2">
        <v>388475.73</v>
      </c>
      <c r="K553" s="2">
        <v>6921</v>
      </c>
      <c r="L553">
        <v>56.13</v>
      </c>
      <c r="M553" t="s">
        <v>18</v>
      </c>
      <c r="N553" t="s">
        <v>31</v>
      </c>
      <c r="O553" t="s">
        <v>20</v>
      </c>
    </row>
    <row r="554" spans="1:15" x14ac:dyDescent="0.2">
      <c r="A554" t="s">
        <v>186</v>
      </c>
      <c r="B554" s="1">
        <v>45845</v>
      </c>
      <c r="C554" t="s">
        <v>20</v>
      </c>
      <c r="D554" t="s">
        <v>104</v>
      </c>
      <c r="E554" t="s">
        <v>105</v>
      </c>
      <c r="F554" t="s">
        <v>106</v>
      </c>
      <c r="G554" t="s">
        <v>107</v>
      </c>
      <c r="H554" s="2">
        <v>387959.89</v>
      </c>
      <c r="I554">
        <v>0.45</v>
      </c>
      <c r="J554" s="2">
        <v>387959.89</v>
      </c>
      <c r="K554" s="2">
        <v>387960</v>
      </c>
      <c r="L554">
        <v>100</v>
      </c>
      <c r="M554" t="s">
        <v>18</v>
      </c>
      <c r="N554" t="s">
        <v>108</v>
      </c>
      <c r="O554" t="s">
        <v>20</v>
      </c>
    </row>
    <row r="555" spans="1:15" x14ac:dyDescent="0.2">
      <c r="A555" t="s">
        <v>186</v>
      </c>
      <c r="B555" s="1">
        <v>45845</v>
      </c>
      <c r="C555" t="s">
        <v>96</v>
      </c>
      <c r="D555" t="s">
        <v>97</v>
      </c>
      <c r="E555" t="s">
        <v>15</v>
      </c>
      <c r="F555" t="s">
        <v>16</v>
      </c>
      <c r="G555" t="s">
        <v>17</v>
      </c>
      <c r="H555" s="2">
        <v>360797.18</v>
      </c>
      <c r="I555">
        <v>0.42</v>
      </c>
      <c r="J555" s="2">
        <v>360797.18</v>
      </c>
      <c r="K555" s="2">
        <v>1718</v>
      </c>
      <c r="L555">
        <v>210.01</v>
      </c>
      <c r="M555" t="s">
        <v>18</v>
      </c>
      <c r="N555" t="s">
        <v>19</v>
      </c>
      <c r="O555" t="s">
        <v>20</v>
      </c>
    </row>
    <row r="556" spans="1:15" x14ac:dyDescent="0.2">
      <c r="A556" t="s">
        <v>186</v>
      </c>
      <c r="B556" s="1">
        <v>45845</v>
      </c>
      <c r="C556" t="s">
        <v>94</v>
      </c>
      <c r="D556" t="s">
        <v>95</v>
      </c>
      <c r="E556" t="s">
        <v>15</v>
      </c>
      <c r="F556" t="s">
        <v>16</v>
      </c>
      <c r="G556" t="s">
        <v>17</v>
      </c>
      <c r="H556" s="2">
        <v>340576.14</v>
      </c>
      <c r="I556">
        <v>0.39</v>
      </c>
      <c r="J556" s="2">
        <v>340576.14</v>
      </c>
      <c r="K556" s="2">
        <v>1074</v>
      </c>
      <c r="L556">
        <v>317.11</v>
      </c>
      <c r="M556" t="s">
        <v>18</v>
      </c>
      <c r="N556" t="s">
        <v>19</v>
      </c>
      <c r="O556" t="s">
        <v>20</v>
      </c>
    </row>
    <row r="557" spans="1:15" x14ac:dyDescent="0.2">
      <c r="A557" t="s">
        <v>186</v>
      </c>
      <c r="B557" s="1">
        <v>45845</v>
      </c>
      <c r="C557" t="s">
        <v>159</v>
      </c>
      <c r="D557" t="s">
        <v>160</v>
      </c>
      <c r="E557" t="s">
        <v>15</v>
      </c>
      <c r="F557" t="s">
        <v>16</v>
      </c>
      <c r="G557" t="s">
        <v>17</v>
      </c>
      <c r="H557" s="2">
        <v>233070.9</v>
      </c>
      <c r="I557">
        <v>0.27</v>
      </c>
      <c r="J557" s="2">
        <v>233070.9</v>
      </c>
      <c r="K557" s="2">
        <v>2594</v>
      </c>
      <c r="L557">
        <v>89.85</v>
      </c>
      <c r="M557" t="s">
        <v>18</v>
      </c>
      <c r="N557" t="s">
        <v>31</v>
      </c>
      <c r="O557" t="s">
        <v>20</v>
      </c>
    </row>
    <row r="558" spans="1:15" x14ac:dyDescent="0.2">
      <c r="A558" t="s">
        <v>186</v>
      </c>
      <c r="B558" s="1">
        <v>45845</v>
      </c>
      <c r="C558">
        <v>992</v>
      </c>
      <c r="D558" t="s">
        <v>100</v>
      </c>
      <c r="E558" t="s">
        <v>15</v>
      </c>
      <c r="F558" t="s">
        <v>16</v>
      </c>
      <c r="G558" t="s">
        <v>17</v>
      </c>
      <c r="H558" s="2">
        <v>220951.73</v>
      </c>
      <c r="I558">
        <v>0.25</v>
      </c>
      <c r="J558" s="2">
        <v>220951.73</v>
      </c>
      <c r="K558" s="2">
        <v>182000</v>
      </c>
      <c r="L558">
        <v>1.21</v>
      </c>
      <c r="M558" t="s">
        <v>101</v>
      </c>
      <c r="N558" t="s">
        <v>102</v>
      </c>
      <c r="O558" t="s">
        <v>103</v>
      </c>
    </row>
    <row r="559" spans="1:15" x14ac:dyDescent="0.2">
      <c r="A559" t="s">
        <v>186</v>
      </c>
      <c r="B559" s="1">
        <v>45845</v>
      </c>
      <c r="C559" t="s">
        <v>109</v>
      </c>
      <c r="D559" t="s">
        <v>110</v>
      </c>
      <c r="E559" t="s">
        <v>15</v>
      </c>
      <c r="F559" t="s">
        <v>16</v>
      </c>
      <c r="G559" t="s">
        <v>17</v>
      </c>
      <c r="H559" s="2">
        <v>151955.46</v>
      </c>
      <c r="I559">
        <v>0.17</v>
      </c>
      <c r="J559" s="2">
        <v>151955.46</v>
      </c>
      <c r="K559">
        <v>878</v>
      </c>
      <c r="L559">
        <v>173.07</v>
      </c>
      <c r="M559" t="s">
        <v>18</v>
      </c>
      <c r="N559" t="s">
        <v>19</v>
      </c>
      <c r="O559" t="s">
        <v>20</v>
      </c>
    </row>
    <row r="560" spans="1:15" x14ac:dyDescent="0.2">
      <c r="A560" t="s">
        <v>186</v>
      </c>
      <c r="B560" s="1">
        <v>45845</v>
      </c>
      <c r="C560">
        <v>66570</v>
      </c>
      <c r="D560" t="s">
        <v>161</v>
      </c>
      <c r="E560" t="s">
        <v>15</v>
      </c>
      <c r="F560" t="s">
        <v>43</v>
      </c>
      <c r="G560" t="s">
        <v>17</v>
      </c>
      <c r="H560" s="2">
        <v>121003.91</v>
      </c>
      <c r="I560">
        <v>0.14000000000000001</v>
      </c>
      <c r="J560" s="2">
        <v>121003.91</v>
      </c>
      <c r="K560" s="2">
        <v>2234</v>
      </c>
      <c r="L560">
        <v>54.16</v>
      </c>
      <c r="M560" t="s">
        <v>51</v>
      </c>
      <c r="N560" t="s">
        <v>52</v>
      </c>
      <c r="O560" t="s">
        <v>53</v>
      </c>
    </row>
    <row r="561" spans="1:15" x14ac:dyDescent="0.2">
      <c r="A561" t="s">
        <v>186</v>
      </c>
      <c r="B561" s="1">
        <v>45845</v>
      </c>
      <c r="C561" t="s">
        <v>35</v>
      </c>
      <c r="D561" t="s">
        <v>113</v>
      </c>
      <c r="E561" t="s">
        <v>105</v>
      </c>
      <c r="F561" t="s">
        <v>106</v>
      </c>
      <c r="G561" t="s">
        <v>107</v>
      </c>
      <c r="H561" s="2">
        <v>71079.58</v>
      </c>
      <c r="I561">
        <v>0.08</v>
      </c>
      <c r="J561" s="2">
        <v>71079.58</v>
      </c>
      <c r="K561" s="2">
        <v>2064364</v>
      </c>
      <c r="L561">
        <v>3.44</v>
      </c>
      <c r="M561" t="s">
        <v>33</v>
      </c>
      <c r="N561" t="s">
        <v>108</v>
      </c>
      <c r="O561" t="s">
        <v>35</v>
      </c>
    </row>
    <row r="562" spans="1:15" x14ac:dyDescent="0.2">
      <c r="A562" t="s">
        <v>186</v>
      </c>
      <c r="B562" s="1">
        <v>45845</v>
      </c>
      <c r="C562" t="s">
        <v>162</v>
      </c>
      <c r="D562" t="s">
        <v>163</v>
      </c>
      <c r="E562" t="s">
        <v>15</v>
      </c>
      <c r="F562" t="s">
        <v>16</v>
      </c>
      <c r="G562" t="s">
        <v>17</v>
      </c>
      <c r="H562" s="2">
        <v>53400.45</v>
      </c>
      <c r="I562">
        <v>0.06</v>
      </c>
      <c r="J562" s="2">
        <v>53400.45</v>
      </c>
      <c r="K562" s="2">
        <v>1371</v>
      </c>
      <c r="L562">
        <v>38.950000000000003</v>
      </c>
      <c r="M562" t="s">
        <v>18</v>
      </c>
      <c r="N562" t="s">
        <v>19</v>
      </c>
      <c r="O562" t="s">
        <v>20</v>
      </c>
    </row>
    <row r="563" spans="1:15" x14ac:dyDescent="0.2">
      <c r="A563" t="s">
        <v>186</v>
      </c>
      <c r="B563" s="1">
        <v>45845</v>
      </c>
      <c r="C563">
        <v>3706</v>
      </c>
      <c r="D563" t="s">
        <v>164</v>
      </c>
      <c r="E563" t="s">
        <v>15</v>
      </c>
      <c r="F563" t="s">
        <v>16</v>
      </c>
      <c r="G563" t="s">
        <v>17</v>
      </c>
      <c r="H563" s="2">
        <v>43831.56</v>
      </c>
      <c r="I563">
        <v>0.05</v>
      </c>
      <c r="J563" s="2">
        <v>43831.56</v>
      </c>
      <c r="K563" s="2">
        <v>19000</v>
      </c>
      <c r="L563">
        <v>2.31</v>
      </c>
      <c r="M563" t="s">
        <v>33</v>
      </c>
      <c r="N563" t="s">
        <v>34</v>
      </c>
      <c r="O563" t="s">
        <v>35</v>
      </c>
    </row>
    <row r="564" spans="1:15" x14ac:dyDescent="0.2">
      <c r="A564" t="s">
        <v>186</v>
      </c>
      <c r="B564" s="1">
        <v>45845</v>
      </c>
      <c r="C564" t="s">
        <v>53</v>
      </c>
      <c r="D564" t="s">
        <v>124</v>
      </c>
      <c r="E564" t="s">
        <v>105</v>
      </c>
      <c r="F564" t="s">
        <v>106</v>
      </c>
      <c r="G564" t="s">
        <v>107</v>
      </c>
      <c r="H564" s="2">
        <v>30302.53</v>
      </c>
      <c r="I564">
        <v>0.03</v>
      </c>
      <c r="J564" s="2">
        <v>30302.53</v>
      </c>
      <c r="K564" s="2">
        <v>41455377</v>
      </c>
      <c r="L564">
        <v>7.0000000000000007E-2</v>
      </c>
      <c r="M564" t="s">
        <v>51</v>
      </c>
      <c r="N564" t="s">
        <v>108</v>
      </c>
      <c r="O564" t="s">
        <v>53</v>
      </c>
    </row>
    <row r="565" spans="1:15" x14ac:dyDescent="0.2">
      <c r="A565" t="s">
        <v>186</v>
      </c>
      <c r="B565" s="1">
        <v>45845</v>
      </c>
      <c r="C565" t="s">
        <v>111</v>
      </c>
      <c r="D565" t="s">
        <v>112</v>
      </c>
      <c r="E565" t="s">
        <v>15</v>
      </c>
      <c r="F565" t="s">
        <v>16</v>
      </c>
      <c r="G565" t="s">
        <v>17</v>
      </c>
      <c r="H565" s="2">
        <v>22151.1</v>
      </c>
      <c r="I565">
        <v>0.03</v>
      </c>
      <c r="J565" s="2">
        <v>22151.1</v>
      </c>
      <c r="K565" s="2">
        <v>3142</v>
      </c>
      <c r="L565">
        <v>7.05</v>
      </c>
      <c r="M565" t="s">
        <v>18</v>
      </c>
      <c r="N565" t="s">
        <v>31</v>
      </c>
      <c r="O565" t="s">
        <v>20</v>
      </c>
    </row>
    <row r="566" spans="1:15" x14ac:dyDescent="0.2">
      <c r="A566" t="s">
        <v>186</v>
      </c>
      <c r="B566" s="1">
        <v>45845</v>
      </c>
      <c r="C566">
        <v>2388</v>
      </c>
      <c r="D566" t="s">
        <v>118</v>
      </c>
      <c r="E566" t="s">
        <v>15</v>
      </c>
      <c r="F566" t="s">
        <v>16</v>
      </c>
      <c r="G566" t="s">
        <v>17</v>
      </c>
      <c r="H566" s="2">
        <v>13035.63</v>
      </c>
      <c r="I566">
        <v>0.02</v>
      </c>
      <c r="J566" s="2">
        <v>13035.63</v>
      </c>
      <c r="K566" s="2">
        <v>6331</v>
      </c>
      <c r="L566">
        <v>2.06</v>
      </c>
      <c r="M566" t="s">
        <v>33</v>
      </c>
      <c r="N566" t="s">
        <v>34</v>
      </c>
      <c r="O566" t="s">
        <v>35</v>
      </c>
    </row>
    <row r="567" spans="1:15" x14ac:dyDescent="0.2">
      <c r="A567" t="s">
        <v>186</v>
      </c>
      <c r="B567" s="1">
        <v>45845</v>
      </c>
      <c r="C567" t="s">
        <v>115</v>
      </c>
      <c r="D567" t="s">
        <v>116</v>
      </c>
      <c r="E567" t="s">
        <v>105</v>
      </c>
      <c r="F567" t="s">
        <v>106</v>
      </c>
      <c r="G567" t="s">
        <v>117</v>
      </c>
      <c r="H567" s="2">
        <v>13000</v>
      </c>
      <c r="I567">
        <v>0.01</v>
      </c>
      <c r="J567" s="2">
        <v>13000</v>
      </c>
      <c r="K567" s="2">
        <v>13000</v>
      </c>
      <c r="L567">
        <v>100</v>
      </c>
      <c r="M567" t="s">
        <v>18</v>
      </c>
      <c r="N567" t="s">
        <v>108</v>
      </c>
      <c r="O567" t="s">
        <v>20</v>
      </c>
    </row>
    <row r="568" spans="1:15" x14ac:dyDescent="0.2">
      <c r="A568" t="s">
        <v>186</v>
      </c>
      <c r="B568" s="1">
        <v>45845</v>
      </c>
      <c r="C568" t="s">
        <v>75</v>
      </c>
      <c r="D568" t="s">
        <v>114</v>
      </c>
      <c r="E568" t="s">
        <v>105</v>
      </c>
      <c r="F568" t="s">
        <v>106</v>
      </c>
      <c r="G568" t="s">
        <v>107</v>
      </c>
      <c r="H568" s="2">
        <v>5407.87</v>
      </c>
      <c r="I568">
        <v>0.01</v>
      </c>
      <c r="J568" s="2">
        <v>5407.87</v>
      </c>
      <c r="K568" s="2">
        <v>788440</v>
      </c>
      <c r="L568">
        <v>0.69</v>
      </c>
      <c r="M568" t="s">
        <v>73</v>
      </c>
      <c r="N568" t="s">
        <v>108</v>
      </c>
      <c r="O568" t="s">
        <v>75</v>
      </c>
    </row>
    <row r="569" spans="1:15" x14ac:dyDescent="0.2">
      <c r="A569" t="s">
        <v>186</v>
      </c>
      <c r="B569" s="1">
        <v>45845</v>
      </c>
      <c r="C569">
        <v>300017</v>
      </c>
      <c r="D569" t="s">
        <v>165</v>
      </c>
      <c r="E569" t="s">
        <v>15</v>
      </c>
      <c r="F569" t="s">
        <v>16</v>
      </c>
      <c r="G569" t="s">
        <v>17</v>
      </c>
      <c r="H569" s="2">
        <v>4484.33</v>
      </c>
      <c r="I569">
        <v>0.01</v>
      </c>
      <c r="J569" s="2">
        <v>4484.33</v>
      </c>
      <c r="K569" s="2">
        <v>3100</v>
      </c>
      <c r="L569">
        <v>1.45</v>
      </c>
      <c r="M569" t="s">
        <v>101</v>
      </c>
      <c r="N569" t="s">
        <v>166</v>
      </c>
      <c r="O569" t="s">
        <v>167</v>
      </c>
    </row>
    <row r="570" spans="1:15" x14ac:dyDescent="0.2">
      <c r="A570" t="s">
        <v>186</v>
      </c>
      <c r="B570" s="1">
        <v>45845</v>
      </c>
      <c r="C570" t="s">
        <v>103</v>
      </c>
      <c r="D570" t="s">
        <v>127</v>
      </c>
      <c r="E570" t="s">
        <v>105</v>
      </c>
      <c r="F570" t="s">
        <v>106</v>
      </c>
      <c r="G570" t="s">
        <v>107</v>
      </c>
      <c r="H570" s="2">
        <v>2670.16</v>
      </c>
      <c r="I570">
        <v>0</v>
      </c>
      <c r="J570" s="2">
        <v>2670.16</v>
      </c>
      <c r="K570" s="2">
        <v>20961</v>
      </c>
      <c r="L570">
        <v>12.74</v>
      </c>
      <c r="M570" t="s">
        <v>128</v>
      </c>
      <c r="N570" t="s">
        <v>108</v>
      </c>
      <c r="O570" t="s">
        <v>103</v>
      </c>
    </row>
    <row r="571" spans="1:15" x14ac:dyDescent="0.2">
      <c r="A571" t="s">
        <v>186</v>
      </c>
      <c r="B571" s="1">
        <v>45845</v>
      </c>
      <c r="C571" t="s">
        <v>40</v>
      </c>
      <c r="D571" t="s">
        <v>125</v>
      </c>
      <c r="E571" t="s">
        <v>105</v>
      </c>
      <c r="F571" t="s">
        <v>106</v>
      </c>
      <c r="G571" t="s">
        <v>107</v>
      </c>
      <c r="H571">
        <v>496.23</v>
      </c>
      <c r="I571">
        <v>0</v>
      </c>
      <c r="J571">
        <v>496.23</v>
      </c>
      <c r="K571">
        <v>423</v>
      </c>
      <c r="L571">
        <v>117.38</v>
      </c>
      <c r="M571" t="s">
        <v>126</v>
      </c>
      <c r="N571" t="s">
        <v>108</v>
      </c>
      <c r="O571" t="s">
        <v>40</v>
      </c>
    </row>
    <row r="572" spans="1:15" x14ac:dyDescent="0.2">
      <c r="A572" t="s">
        <v>186</v>
      </c>
      <c r="B572" s="1">
        <v>45845</v>
      </c>
      <c r="C572" t="s">
        <v>168</v>
      </c>
      <c r="D572" t="s">
        <v>169</v>
      </c>
      <c r="E572" t="s">
        <v>105</v>
      </c>
      <c r="F572" t="s">
        <v>106</v>
      </c>
      <c r="G572" t="s">
        <v>107</v>
      </c>
      <c r="H572">
        <v>170.27</v>
      </c>
      <c r="I572">
        <v>0</v>
      </c>
      <c r="J572">
        <v>170.27</v>
      </c>
      <c r="K572" s="2">
        <v>1222</v>
      </c>
      <c r="L572">
        <v>13.94</v>
      </c>
      <c r="M572" t="s">
        <v>101</v>
      </c>
      <c r="N572" t="s">
        <v>108</v>
      </c>
      <c r="O572" t="s">
        <v>168</v>
      </c>
    </row>
    <row r="573" spans="1:15" x14ac:dyDescent="0.2">
      <c r="A573" t="s">
        <v>186</v>
      </c>
      <c r="B573" s="1">
        <v>45845</v>
      </c>
      <c r="C573" t="s">
        <v>152</v>
      </c>
      <c r="D573" t="s">
        <v>153</v>
      </c>
      <c r="E573" t="s">
        <v>105</v>
      </c>
      <c r="F573" t="s">
        <v>106</v>
      </c>
      <c r="G573" t="s">
        <v>107</v>
      </c>
      <c r="H573">
        <v>3.01</v>
      </c>
      <c r="I573">
        <v>0</v>
      </c>
      <c r="J573">
        <v>3.01</v>
      </c>
      <c r="K573">
        <v>2</v>
      </c>
      <c r="L573">
        <v>136.36000000000001</v>
      </c>
      <c r="M573" t="s">
        <v>154</v>
      </c>
      <c r="N573" t="s">
        <v>108</v>
      </c>
      <c r="O573" t="s">
        <v>152</v>
      </c>
    </row>
    <row r="574" spans="1:15" x14ac:dyDescent="0.2">
      <c r="A574" t="s">
        <v>186</v>
      </c>
      <c r="B574" s="1">
        <v>45845</v>
      </c>
      <c r="C574" t="s">
        <v>170</v>
      </c>
      <c r="D574" t="s">
        <v>171</v>
      </c>
      <c r="E574" t="s">
        <v>131</v>
      </c>
      <c r="F574" t="s">
        <v>106</v>
      </c>
      <c r="G574" t="s">
        <v>132</v>
      </c>
      <c r="H574">
        <v>0</v>
      </c>
      <c r="I574">
        <v>0</v>
      </c>
      <c r="J574" s="2">
        <v>457695</v>
      </c>
      <c r="K574">
        <v>10</v>
      </c>
      <c r="L574" s="2">
        <v>22884.75</v>
      </c>
      <c r="M574" t="s">
        <v>108</v>
      </c>
      <c r="N574" t="s">
        <v>133</v>
      </c>
      <c r="O574" t="s">
        <v>20</v>
      </c>
    </row>
    <row r="575" spans="1:15" x14ac:dyDescent="0.2">
      <c r="A575" t="s">
        <v>186</v>
      </c>
      <c r="B575" s="1">
        <v>45846</v>
      </c>
      <c r="C575" t="s">
        <v>29</v>
      </c>
      <c r="D575" t="s">
        <v>30</v>
      </c>
      <c r="E575" t="s">
        <v>15</v>
      </c>
      <c r="F575" t="s">
        <v>16</v>
      </c>
      <c r="G575" t="s">
        <v>17</v>
      </c>
      <c r="H575" s="2">
        <v>4272824.5</v>
      </c>
      <c r="I575">
        <v>4.9000000000000004</v>
      </c>
      <c r="J575" s="2">
        <v>4272824.5</v>
      </c>
      <c r="K575" s="2">
        <v>18221</v>
      </c>
      <c r="L575">
        <v>234.5</v>
      </c>
      <c r="M575" t="s">
        <v>18</v>
      </c>
      <c r="N575" t="s">
        <v>31</v>
      </c>
      <c r="O575" t="s">
        <v>20</v>
      </c>
    </row>
    <row r="576" spans="1:15" x14ac:dyDescent="0.2">
      <c r="A576" t="s">
        <v>186</v>
      </c>
      <c r="B576" s="1">
        <v>45846</v>
      </c>
      <c r="C576" t="s">
        <v>27</v>
      </c>
      <c r="D576" t="s">
        <v>28</v>
      </c>
      <c r="E576" t="s">
        <v>15</v>
      </c>
      <c r="F576" t="s">
        <v>16</v>
      </c>
      <c r="G576" t="s">
        <v>17</v>
      </c>
      <c r="H576" s="2">
        <v>4235484.24</v>
      </c>
      <c r="I576">
        <v>4.8499999999999996</v>
      </c>
      <c r="J576" s="2">
        <v>4235484.24</v>
      </c>
      <c r="K576" s="2">
        <v>30732</v>
      </c>
      <c r="L576">
        <v>137.82</v>
      </c>
      <c r="M576" t="s">
        <v>18</v>
      </c>
      <c r="N576" t="s">
        <v>19</v>
      </c>
      <c r="O576" t="s">
        <v>20</v>
      </c>
    </row>
    <row r="577" spans="1:15" x14ac:dyDescent="0.2">
      <c r="A577" t="s">
        <v>186</v>
      </c>
      <c r="B577" s="1">
        <v>45846</v>
      </c>
      <c r="C577" t="s">
        <v>25</v>
      </c>
      <c r="D577" t="s">
        <v>26</v>
      </c>
      <c r="E577" t="s">
        <v>15</v>
      </c>
      <c r="F577" t="s">
        <v>16</v>
      </c>
      <c r="G577" t="s">
        <v>17</v>
      </c>
      <c r="H577" s="2">
        <v>4018720</v>
      </c>
      <c r="I577">
        <v>4.6100000000000003</v>
      </c>
      <c r="J577" s="2">
        <v>4018720</v>
      </c>
      <c r="K577" s="2">
        <v>25117</v>
      </c>
      <c r="L577">
        <v>160</v>
      </c>
      <c r="M577" t="s">
        <v>18</v>
      </c>
      <c r="N577" t="s">
        <v>19</v>
      </c>
      <c r="O577" t="s">
        <v>20</v>
      </c>
    </row>
    <row r="578" spans="1:15" x14ac:dyDescent="0.2">
      <c r="A578" t="s">
        <v>186</v>
      </c>
      <c r="B578" s="1">
        <v>45846</v>
      </c>
      <c r="C578" t="s">
        <v>21</v>
      </c>
      <c r="D578" t="s">
        <v>22</v>
      </c>
      <c r="E578" t="s">
        <v>15</v>
      </c>
      <c r="F578" t="s">
        <v>16</v>
      </c>
      <c r="G578" t="s">
        <v>17</v>
      </c>
      <c r="H578" s="2">
        <v>3865539.6</v>
      </c>
      <c r="I578">
        <v>4.43</v>
      </c>
      <c r="J578" s="2">
        <v>3865539.6</v>
      </c>
      <c r="K578" s="2">
        <v>14222</v>
      </c>
      <c r="L578">
        <v>271.8</v>
      </c>
      <c r="M578" t="s">
        <v>18</v>
      </c>
      <c r="N578" t="s">
        <v>19</v>
      </c>
      <c r="O578" t="s">
        <v>20</v>
      </c>
    </row>
    <row r="579" spans="1:15" x14ac:dyDescent="0.2">
      <c r="A579" t="s">
        <v>186</v>
      </c>
      <c r="B579" s="1">
        <v>45846</v>
      </c>
      <c r="C579" t="s">
        <v>54</v>
      </c>
      <c r="D579" t="s">
        <v>55</v>
      </c>
      <c r="E579" t="s">
        <v>15</v>
      </c>
      <c r="F579" t="s">
        <v>16</v>
      </c>
      <c r="G579" t="s">
        <v>17</v>
      </c>
      <c r="H579" s="2">
        <v>3837722.74</v>
      </c>
      <c r="I579">
        <v>4.4000000000000004</v>
      </c>
      <c r="J579" s="2">
        <v>3837722.74</v>
      </c>
      <c r="K579" s="2">
        <v>18274</v>
      </c>
      <c r="L579">
        <v>210.01</v>
      </c>
      <c r="M579" t="s">
        <v>18</v>
      </c>
      <c r="N579" t="s">
        <v>19</v>
      </c>
      <c r="O579" t="s">
        <v>20</v>
      </c>
    </row>
    <row r="580" spans="1:15" x14ac:dyDescent="0.2">
      <c r="A580" t="s">
        <v>186</v>
      </c>
      <c r="B580" s="1">
        <v>45846</v>
      </c>
      <c r="C580" t="s">
        <v>44</v>
      </c>
      <c r="D580" t="s">
        <v>45</v>
      </c>
      <c r="E580" t="s">
        <v>15</v>
      </c>
      <c r="F580" t="s">
        <v>16</v>
      </c>
      <c r="G580" t="s">
        <v>17</v>
      </c>
      <c r="H580" s="2">
        <v>3837198.96</v>
      </c>
      <c r="I580">
        <v>4.4000000000000004</v>
      </c>
      <c r="J580" s="2">
        <v>3837198.96</v>
      </c>
      <c r="K580" s="2">
        <v>55944</v>
      </c>
      <c r="L580">
        <v>68.59</v>
      </c>
      <c r="M580" t="s">
        <v>18</v>
      </c>
      <c r="N580" t="s">
        <v>19</v>
      </c>
      <c r="O580" t="s">
        <v>20</v>
      </c>
    </row>
    <row r="581" spans="1:15" x14ac:dyDescent="0.2">
      <c r="A581" t="s">
        <v>186</v>
      </c>
      <c r="B581" s="1">
        <v>45846</v>
      </c>
      <c r="C581">
        <v>2330</v>
      </c>
      <c r="D581" t="s">
        <v>32</v>
      </c>
      <c r="E581" t="s">
        <v>15</v>
      </c>
      <c r="F581" t="s">
        <v>16</v>
      </c>
      <c r="G581" t="s">
        <v>17</v>
      </c>
      <c r="H581" s="2">
        <v>3833680.3</v>
      </c>
      <c r="I581">
        <v>4.3899999999999997</v>
      </c>
      <c r="J581" s="2">
        <v>3833680.3</v>
      </c>
      <c r="K581" s="2">
        <v>103126</v>
      </c>
      <c r="L581">
        <v>37.17</v>
      </c>
      <c r="M581" t="s">
        <v>33</v>
      </c>
      <c r="N581" t="s">
        <v>34</v>
      </c>
      <c r="O581" t="s">
        <v>35</v>
      </c>
    </row>
    <row r="582" spans="1:15" x14ac:dyDescent="0.2">
      <c r="A582" t="s">
        <v>186</v>
      </c>
      <c r="B582" s="1">
        <v>45846</v>
      </c>
      <c r="C582" t="s">
        <v>23</v>
      </c>
      <c r="D582" t="s">
        <v>24</v>
      </c>
      <c r="E582" t="s">
        <v>15</v>
      </c>
      <c r="F582" t="s">
        <v>16</v>
      </c>
      <c r="G582" t="s">
        <v>17</v>
      </c>
      <c r="H582" s="2">
        <v>3776795.1</v>
      </c>
      <c r="I582">
        <v>4.33</v>
      </c>
      <c r="J582" s="2">
        <v>3776795.1</v>
      </c>
      <c r="K582" s="2">
        <v>7605</v>
      </c>
      <c r="L582">
        <v>496.62</v>
      </c>
      <c r="M582" t="s">
        <v>18</v>
      </c>
      <c r="N582" t="s">
        <v>19</v>
      </c>
      <c r="O582" t="s">
        <v>20</v>
      </c>
    </row>
    <row r="583" spans="1:15" x14ac:dyDescent="0.2">
      <c r="A583" t="s">
        <v>186</v>
      </c>
      <c r="B583" s="1">
        <v>45846</v>
      </c>
      <c r="C583" t="s">
        <v>13</v>
      </c>
      <c r="D583" t="s">
        <v>14</v>
      </c>
      <c r="E583" t="s">
        <v>15</v>
      </c>
      <c r="F583" t="s">
        <v>16</v>
      </c>
      <c r="G583" t="s">
        <v>17</v>
      </c>
      <c r="H583" s="2">
        <v>3763647.69</v>
      </c>
      <c r="I583">
        <v>4.3099999999999996</v>
      </c>
      <c r="J583" s="2">
        <v>3763647.69</v>
      </c>
      <c r="K583" s="12">
        <v>26939</v>
      </c>
      <c r="L583">
        <v>139.71</v>
      </c>
      <c r="M583" t="s">
        <v>18</v>
      </c>
      <c r="N583" t="s">
        <v>19</v>
      </c>
      <c r="O583" t="s">
        <v>20</v>
      </c>
    </row>
    <row r="584" spans="1:15" x14ac:dyDescent="0.2">
      <c r="A584" t="s">
        <v>186</v>
      </c>
      <c r="B584" s="1">
        <v>45846</v>
      </c>
      <c r="C584" t="s">
        <v>46</v>
      </c>
      <c r="D584" t="s">
        <v>47</v>
      </c>
      <c r="E584" t="s">
        <v>15</v>
      </c>
      <c r="F584" t="s">
        <v>16</v>
      </c>
      <c r="G584" t="s">
        <v>17</v>
      </c>
      <c r="H584" s="2">
        <v>3761519.84</v>
      </c>
      <c r="I584">
        <v>4.3099999999999996</v>
      </c>
      <c r="J584" s="2">
        <v>3761519.84</v>
      </c>
      <c r="K584" s="2">
        <v>12952</v>
      </c>
      <c r="L584">
        <v>290.42</v>
      </c>
      <c r="M584" t="s">
        <v>18</v>
      </c>
      <c r="N584" t="s">
        <v>31</v>
      </c>
      <c r="O584" t="s">
        <v>20</v>
      </c>
    </row>
    <row r="585" spans="1:15" x14ac:dyDescent="0.2">
      <c r="A585" t="s">
        <v>186</v>
      </c>
      <c r="B585" s="1">
        <v>45846</v>
      </c>
      <c r="C585" t="s">
        <v>41</v>
      </c>
      <c r="D585" t="s">
        <v>42</v>
      </c>
      <c r="E585" t="s">
        <v>15</v>
      </c>
      <c r="F585" t="s">
        <v>43</v>
      </c>
      <c r="G585" t="s">
        <v>17</v>
      </c>
      <c r="H585" s="2">
        <v>3746010.72</v>
      </c>
      <c r="I585">
        <v>4.29</v>
      </c>
      <c r="J585" s="2">
        <v>3746010.72</v>
      </c>
      <c r="K585" s="2">
        <v>17077</v>
      </c>
      <c r="L585">
        <v>219.36</v>
      </c>
      <c r="M585" t="s">
        <v>18</v>
      </c>
      <c r="N585" t="s">
        <v>19</v>
      </c>
      <c r="O585" t="s">
        <v>20</v>
      </c>
    </row>
    <row r="586" spans="1:15" x14ac:dyDescent="0.2">
      <c r="A586" t="s">
        <v>186</v>
      </c>
      <c r="B586" s="1">
        <v>45846</v>
      </c>
      <c r="C586" t="s">
        <v>155</v>
      </c>
      <c r="D586" t="s">
        <v>156</v>
      </c>
      <c r="E586" t="s">
        <v>15</v>
      </c>
      <c r="F586" t="s">
        <v>16</v>
      </c>
      <c r="G586" t="s">
        <v>17</v>
      </c>
      <c r="H586" s="2">
        <v>3698072.7</v>
      </c>
      <c r="I586">
        <v>4.24</v>
      </c>
      <c r="J586" s="2">
        <v>3698072.7</v>
      </c>
      <c r="K586" s="2">
        <v>3615</v>
      </c>
      <c r="L586" s="2">
        <v>1022.98</v>
      </c>
      <c r="M586" t="s">
        <v>18</v>
      </c>
      <c r="N586" t="s">
        <v>31</v>
      </c>
      <c r="O586" t="s">
        <v>20</v>
      </c>
    </row>
    <row r="587" spans="1:15" x14ac:dyDescent="0.2">
      <c r="A587" t="s">
        <v>186</v>
      </c>
      <c r="B587" s="1">
        <v>45846</v>
      </c>
      <c r="C587" t="s">
        <v>36</v>
      </c>
      <c r="D587" t="s">
        <v>37</v>
      </c>
      <c r="E587" t="s">
        <v>15</v>
      </c>
      <c r="F587" t="s">
        <v>16</v>
      </c>
      <c r="G587" t="s">
        <v>17</v>
      </c>
      <c r="H587" s="2">
        <v>3688964.12</v>
      </c>
      <c r="I587">
        <v>4.2300000000000004</v>
      </c>
      <c r="J587" s="2">
        <v>3688964.12</v>
      </c>
      <c r="K587" s="2">
        <v>4647</v>
      </c>
      <c r="L587">
        <v>793.84</v>
      </c>
      <c r="M587" t="s">
        <v>38</v>
      </c>
      <c r="N587" t="s">
        <v>39</v>
      </c>
      <c r="O587" t="s">
        <v>40</v>
      </c>
    </row>
    <row r="588" spans="1:15" x14ac:dyDescent="0.2">
      <c r="A588" t="s">
        <v>186</v>
      </c>
      <c r="B588" s="1">
        <v>45846</v>
      </c>
      <c r="C588" t="s">
        <v>48</v>
      </c>
      <c r="D588" t="s">
        <v>49</v>
      </c>
      <c r="E588" t="s">
        <v>15</v>
      </c>
      <c r="F588" t="s">
        <v>16</v>
      </c>
      <c r="G588" t="s">
        <v>17</v>
      </c>
      <c r="H588" s="2">
        <v>3659058.6</v>
      </c>
      <c r="I588">
        <v>4.1900000000000004</v>
      </c>
      <c r="J588" s="2">
        <v>3659058.6</v>
      </c>
      <c r="K588" s="2">
        <v>22948</v>
      </c>
      <c r="L588">
        <v>159.44999999999999</v>
      </c>
      <c r="M588" t="s">
        <v>18</v>
      </c>
      <c r="N588" t="s">
        <v>19</v>
      </c>
      <c r="O588" t="s">
        <v>20</v>
      </c>
    </row>
    <row r="589" spans="1:15" x14ac:dyDescent="0.2">
      <c r="A589" t="s">
        <v>186</v>
      </c>
      <c r="B589" s="1">
        <v>45846</v>
      </c>
      <c r="C589" t="s">
        <v>157</v>
      </c>
      <c r="D589" t="s">
        <v>158</v>
      </c>
      <c r="E589" t="s">
        <v>15</v>
      </c>
      <c r="F589" t="s">
        <v>16</v>
      </c>
      <c r="G589" t="s">
        <v>17</v>
      </c>
      <c r="H589" s="2">
        <v>3344273.49</v>
      </c>
      <c r="I589">
        <v>3.83</v>
      </c>
      <c r="J589" s="2">
        <v>3344273.49</v>
      </c>
      <c r="K589" s="2">
        <v>17151</v>
      </c>
      <c r="L589">
        <v>194.99</v>
      </c>
      <c r="M589" t="s">
        <v>18</v>
      </c>
      <c r="N589" t="s">
        <v>19</v>
      </c>
      <c r="O589" t="s">
        <v>20</v>
      </c>
    </row>
    <row r="590" spans="1:15" x14ac:dyDescent="0.2">
      <c r="A590" t="s">
        <v>186</v>
      </c>
      <c r="B590" s="1">
        <v>45846</v>
      </c>
      <c r="C590">
        <v>5930</v>
      </c>
      <c r="D590" t="s">
        <v>50</v>
      </c>
      <c r="E590" t="s">
        <v>15</v>
      </c>
      <c r="F590" t="s">
        <v>16</v>
      </c>
      <c r="G590" t="s">
        <v>17</v>
      </c>
      <c r="H590" s="2">
        <v>3301765.02</v>
      </c>
      <c r="I590">
        <v>3.78</v>
      </c>
      <c r="J590" s="2">
        <v>3301765.02</v>
      </c>
      <c r="K590" s="2">
        <v>73553</v>
      </c>
      <c r="L590">
        <v>44.89</v>
      </c>
      <c r="M590" t="s">
        <v>51</v>
      </c>
      <c r="N590" t="s">
        <v>52</v>
      </c>
      <c r="O590" t="s">
        <v>53</v>
      </c>
    </row>
    <row r="591" spans="1:15" x14ac:dyDescent="0.2">
      <c r="A591" t="s">
        <v>186</v>
      </c>
      <c r="B591" s="1">
        <v>45846</v>
      </c>
      <c r="C591" t="s">
        <v>58</v>
      </c>
      <c r="D591" t="s">
        <v>59</v>
      </c>
      <c r="E591" t="s">
        <v>15</v>
      </c>
      <c r="F591" t="s">
        <v>16</v>
      </c>
      <c r="G591" t="s">
        <v>17</v>
      </c>
      <c r="H591" s="2">
        <v>2935192.22</v>
      </c>
      <c r="I591">
        <v>3.36</v>
      </c>
      <c r="J591" s="2">
        <v>2935192.22</v>
      </c>
      <c r="K591" s="2">
        <v>23591</v>
      </c>
      <c r="L591">
        <v>124.42</v>
      </c>
      <c r="M591" t="s">
        <v>18</v>
      </c>
      <c r="N591" t="s">
        <v>19</v>
      </c>
      <c r="O591" t="s">
        <v>20</v>
      </c>
    </row>
    <row r="592" spans="1:15" x14ac:dyDescent="0.2">
      <c r="A592" t="s">
        <v>186</v>
      </c>
      <c r="B592" s="1">
        <v>45846</v>
      </c>
      <c r="C592" t="s">
        <v>56</v>
      </c>
      <c r="D592" t="s">
        <v>57</v>
      </c>
      <c r="E592" t="s">
        <v>15</v>
      </c>
      <c r="F592" t="s">
        <v>16</v>
      </c>
      <c r="G592" t="s">
        <v>17</v>
      </c>
      <c r="H592" s="2">
        <v>2871567.23</v>
      </c>
      <c r="I592">
        <v>3.29</v>
      </c>
      <c r="J592" s="2">
        <v>2871567.23</v>
      </c>
      <c r="K592" s="2">
        <v>14077</v>
      </c>
      <c r="L592">
        <v>203.99</v>
      </c>
      <c r="M592" t="s">
        <v>18</v>
      </c>
      <c r="N592" t="s">
        <v>19</v>
      </c>
      <c r="O592" t="s">
        <v>20</v>
      </c>
    </row>
    <row r="593" spans="1:15" x14ac:dyDescent="0.2">
      <c r="A593" t="s">
        <v>186</v>
      </c>
      <c r="B593" s="1">
        <v>45846</v>
      </c>
      <c r="C593" t="s">
        <v>60</v>
      </c>
      <c r="D593" t="s">
        <v>61</v>
      </c>
      <c r="E593" t="s">
        <v>15</v>
      </c>
      <c r="F593" t="s">
        <v>16</v>
      </c>
      <c r="G593" t="s">
        <v>17</v>
      </c>
      <c r="H593" s="2">
        <v>2578412.1</v>
      </c>
      <c r="I593">
        <v>2.96</v>
      </c>
      <c r="J593" s="2">
        <v>2578412.1</v>
      </c>
      <c r="K593" s="2">
        <v>2805</v>
      </c>
      <c r="L593">
        <v>919.22</v>
      </c>
      <c r="M593" t="s">
        <v>18</v>
      </c>
      <c r="N593" t="s">
        <v>19</v>
      </c>
      <c r="O593" t="s">
        <v>20</v>
      </c>
    </row>
    <row r="594" spans="1:15" x14ac:dyDescent="0.2">
      <c r="A594" t="s">
        <v>186</v>
      </c>
      <c r="B594" s="1">
        <v>45846</v>
      </c>
      <c r="C594" t="s">
        <v>62</v>
      </c>
      <c r="D594" t="s">
        <v>63</v>
      </c>
      <c r="E594" t="s">
        <v>15</v>
      </c>
      <c r="F594" t="s">
        <v>16</v>
      </c>
      <c r="G594" t="s">
        <v>17</v>
      </c>
      <c r="H594" s="2">
        <v>2170468.7200000002</v>
      </c>
      <c r="I594">
        <v>2.4900000000000002</v>
      </c>
      <c r="J594" s="2">
        <v>2170468.7200000002</v>
      </c>
      <c r="K594" s="2">
        <v>92008</v>
      </c>
      <c r="L594">
        <v>23.59</v>
      </c>
      <c r="M594" t="s">
        <v>18</v>
      </c>
      <c r="N594" t="s">
        <v>19</v>
      </c>
      <c r="O594" t="s">
        <v>20</v>
      </c>
    </row>
    <row r="595" spans="1:15" x14ac:dyDescent="0.2">
      <c r="A595" t="s">
        <v>186</v>
      </c>
      <c r="B595" s="1">
        <v>45846</v>
      </c>
      <c r="C595" t="s">
        <v>67</v>
      </c>
      <c r="D595" t="s">
        <v>68</v>
      </c>
      <c r="E595" t="s">
        <v>15</v>
      </c>
      <c r="F595" t="s">
        <v>69</v>
      </c>
      <c r="G595" t="s">
        <v>17</v>
      </c>
      <c r="H595" s="2">
        <v>1920575.4</v>
      </c>
      <c r="I595">
        <v>2.2000000000000002</v>
      </c>
      <c r="J595" s="2">
        <v>1920575.4</v>
      </c>
      <c r="K595" s="2">
        <v>11015</v>
      </c>
      <c r="L595">
        <v>174.36</v>
      </c>
      <c r="M595" t="s">
        <v>18</v>
      </c>
      <c r="N595" t="s">
        <v>19</v>
      </c>
      <c r="O595" t="s">
        <v>20</v>
      </c>
    </row>
    <row r="596" spans="1:15" x14ac:dyDescent="0.2">
      <c r="A596" t="s">
        <v>186</v>
      </c>
      <c r="B596" s="1">
        <v>45846</v>
      </c>
      <c r="C596">
        <v>8035</v>
      </c>
      <c r="D596" t="s">
        <v>72</v>
      </c>
      <c r="E596" t="s">
        <v>15</v>
      </c>
      <c r="F596" t="s">
        <v>16</v>
      </c>
      <c r="G596" t="s">
        <v>17</v>
      </c>
      <c r="H596" s="2">
        <v>1855898.17</v>
      </c>
      <c r="I596">
        <v>2.13</v>
      </c>
      <c r="J596" s="2">
        <v>1855898.17</v>
      </c>
      <c r="K596" s="2">
        <v>10000</v>
      </c>
      <c r="L596">
        <v>185.59</v>
      </c>
      <c r="M596" t="s">
        <v>73</v>
      </c>
      <c r="N596" t="s">
        <v>74</v>
      </c>
      <c r="O596" t="s">
        <v>75</v>
      </c>
    </row>
    <row r="597" spans="1:15" x14ac:dyDescent="0.2">
      <c r="A597" t="s">
        <v>186</v>
      </c>
      <c r="B597" s="1">
        <v>45846</v>
      </c>
      <c r="C597" t="s">
        <v>70</v>
      </c>
      <c r="D597" t="s">
        <v>71</v>
      </c>
      <c r="E597" t="s">
        <v>15</v>
      </c>
      <c r="F597" t="s">
        <v>69</v>
      </c>
      <c r="G597" t="s">
        <v>17</v>
      </c>
      <c r="H597" s="2">
        <v>1689243.04</v>
      </c>
      <c r="I597">
        <v>1.94</v>
      </c>
      <c r="J597" s="2">
        <v>1689243.04</v>
      </c>
      <c r="K597" s="2">
        <v>9644</v>
      </c>
      <c r="L597">
        <v>175.16</v>
      </c>
      <c r="M597" t="s">
        <v>18</v>
      </c>
      <c r="N597" t="s">
        <v>19</v>
      </c>
      <c r="O597" t="s">
        <v>20</v>
      </c>
    </row>
    <row r="598" spans="1:15" x14ac:dyDescent="0.2">
      <c r="A598" t="s">
        <v>186</v>
      </c>
      <c r="B598" s="1">
        <v>45846</v>
      </c>
      <c r="C598" t="s">
        <v>64</v>
      </c>
      <c r="D598" t="s">
        <v>65</v>
      </c>
      <c r="E598" t="s">
        <v>15</v>
      </c>
      <c r="F598" t="s">
        <v>66</v>
      </c>
      <c r="G598" t="s">
        <v>17</v>
      </c>
      <c r="H598" s="2">
        <v>1584660.35</v>
      </c>
      <c r="I598">
        <v>1.82</v>
      </c>
      <c r="J598" s="2">
        <v>1584660.35</v>
      </c>
      <c r="K598" s="2">
        <v>2065</v>
      </c>
      <c r="L598">
        <v>767.39</v>
      </c>
      <c r="M598" t="s">
        <v>18</v>
      </c>
      <c r="N598" t="s">
        <v>19</v>
      </c>
      <c r="O598" t="s">
        <v>20</v>
      </c>
    </row>
    <row r="599" spans="1:15" x14ac:dyDescent="0.2">
      <c r="A599" t="s">
        <v>186</v>
      </c>
      <c r="B599" s="1">
        <v>45846</v>
      </c>
      <c r="C599" t="s">
        <v>76</v>
      </c>
      <c r="D599" t="s">
        <v>183</v>
      </c>
      <c r="E599" t="s">
        <v>15</v>
      </c>
      <c r="F599" t="s">
        <v>16</v>
      </c>
      <c r="G599" t="s">
        <v>17</v>
      </c>
      <c r="H599" s="2">
        <v>1576569</v>
      </c>
      <c r="I599">
        <v>1.81</v>
      </c>
      <c r="J599" s="2">
        <v>1576569</v>
      </c>
      <c r="K599" s="2">
        <v>7054</v>
      </c>
      <c r="L599">
        <v>223.5</v>
      </c>
      <c r="M599" t="s">
        <v>18</v>
      </c>
      <c r="N599" t="s">
        <v>31</v>
      </c>
      <c r="O599" t="s">
        <v>20</v>
      </c>
    </row>
    <row r="600" spans="1:15" x14ac:dyDescent="0.2">
      <c r="A600" t="s">
        <v>186</v>
      </c>
      <c r="B600" s="1">
        <v>45846</v>
      </c>
      <c r="C600">
        <v>2317</v>
      </c>
      <c r="D600" t="s">
        <v>78</v>
      </c>
      <c r="E600" t="s">
        <v>15</v>
      </c>
      <c r="F600" t="s">
        <v>16</v>
      </c>
      <c r="G600" t="s">
        <v>17</v>
      </c>
      <c r="H600" s="2">
        <v>1402223.25</v>
      </c>
      <c r="I600">
        <v>1.61</v>
      </c>
      <c r="J600" s="2">
        <v>1402223.25</v>
      </c>
      <c r="K600" s="2">
        <v>256210</v>
      </c>
      <c r="L600">
        <v>5.47</v>
      </c>
      <c r="M600" t="s">
        <v>33</v>
      </c>
      <c r="N600" t="s">
        <v>34</v>
      </c>
      <c r="O600" t="s">
        <v>35</v>
      </c>
    </row>
    <row r="601" spans="1:15" x14ac:dyDescent="0.2">
      <c r="A601" t="s">
        <v>186</v>
      </c>
      <c r="B601" s="1">
        <v>45846</v>
      </c>
      <c r="C601" t="s">
        <v>83</v>
      </c>
      <c r="D601" t="s">
        <v>84</v>
      </c>
      <c r="E601" t="s">
        <v>15</v>
      </c>
      <c r="F601" t="s">
        <v>16</v>
      </c>
      <c r="G601" t="s">
        <v>17</v>
      </c>
      <c r="H601" s="2">
        <v>847896.32</v>
      </c>
      <c r="I601">
        <v>0.97</v>
      </c>
      <c r="J601" s="2">
        <v>847896.32</v>
      </c>
      <c r="K601" s="2">
        <v>11372</v>
      </c>
      <c r="L601">
        <v>74.56</v>
      </c>
      <c r="M601" t="s">
        <v>18</v>
      </c>
      <c r="N601" t="s">
        <v>19</v>
      </c>
      <c r="O601" t="s">
        <v>20</v>
      </c>
    </row>
    <row r="602" spans="1:15" x14ac:dyDescent="0.2">
      <c r="A602" t="s">
        <v>186</v>
      </c>
      <c r="B602" s="1">
        <v>45846</v>
      </c>
      <c r="C602" t="s">
        <v>81</v>
      </c>
      <c r="D602" t="s">
        <v>82</v>
      </c>
      <c r="E602" t="s">
        <v>15</v>
      </c>
      <c r="F602" t="s">
        <v>16</v>
      </c>
      <c r="G602" t="s">
        <v>17</v>
      </c>
      <c r="H602" s="2">
        <v>801444.77</v>
      </c>
      <c r="I602">
        <v>0.92</v>
      </c>
      <c r="J602" s="2">
        <v>801444.77</v>
      </c>
      <c r="K602" s="2">
        <v>6443</v>
      </c>
      <c r="L602">
        <v>124.39</v>
      </c>
      <c r="M602" t="s">
        <v>18</v>
      </c>
      <c r="N602" t="s">
        <v>31</v>
      </c>
      <c r="O602" t="s">
        <v>20</v>
      </c>
    </row>
    <row r="603" spans="1:15" x14ac:dyDescent="0.2">
      <c r="A603" t="s">
        <v>186</v>
      </c>
      <c r="B603" s="1">
        <v>45846</v>
      </c>
      <c r="C603" t="s">
        <v>85</v>
      </c>
      <c r="D603" t="s">
        <v>86</v>
      </c>
      <c r="E603" t="s">
        <v>15</v>
      </c>
      <c r="F603" t="s">
        <v>16</v>
      </c>
      <c r="G603" t="s">
        <v>17</v>
      </c>
      <c r="H603" s="2">
        <v>574673.64</v>
      </c>
      <c r="I603">
        <v>0.66</v>
      </c>
      <c r="J603" s="2">
        <v>574673.64</v>
      </c>
      <c r="K603" s="2">
        <v>27602</v>
      </c>
      <c r="L603">
        <v>20.82</v>
      </c>
      <c r="M603" t="s">
        <v>18</v>
      </c>
      <c r="N603" t="s">
        <v>31</v>
      </c>
      <c r="O603" t="s">
        <v>20</v>
      </c>
    </row>
    <row r="604" spans="1:15" x14ac:dyDescent="0.2">
      <c r="A604" t="s">
        <v>186</v>
      </c>
      <c r="B604" s="1">
        <v>45846</v>
      </c>
      <c r="C604" t="s">
        <v>87</v>
      </c>
      <c r="D604" t="s">
        <v>88</v>
      </c>
      <c r="E604" t="s">
        <v>15</v>
      </c>
      <c r="F604" t="s">
        <v>16</v>
      </c>
      <c r="G604" t="s">
        <v>17</v>
      </c>
      <c r="H604" s="2">
        <v>459384.62</v>
      </c>
      <c r="I604">
        <v>0.53</v>
      </c>
      <c r="J604" s="2">
        <v>459384.62</v>
      </c>
      <c r="K604" s="2">
        <v>4307</v>
      </c>
      <c r="L604">
        <v>106.66</v>
      </c>
      <c r="M604" t="s">
        <v>18</v>
      </c>
      <c r="N604" t="s">
        <v>19</v>
      </c>
      <c r="O604" t="s">
        <v>20</v>
      </c>
    </row>
    <row r="605" spans="1:15" x14ac:dyDescent="0.2">
      <c r="A605" t="s">
        <v>186</v>
      </c>
      <c r="B605" s="1">
        <v>45846</v>
      </c>
      <c r="C605">
        <v>5935</v>
      </c>
      <c r="D605" t="s">
        <v>91</v>
      </c>
      <c r="E605" t="s">
        <v>15</v>
      </c>
      <c r="F605" t="s">
        <v>16</v>
      </c>
      <c r="G605" t="s">
        <v>17</v>
      </c>
      <c r="H605" s="2">
        <v>440562.58</v>
      </c>
      <c r="I605">
        <v>0.5</v>
      </c>
      <c r="J605" s="2">
        <v>440562.58</v>
      </c>
      <c r="K605" s="2">
        <v>11701</v>
      </c>
      <c r="L605">
        <v>37.65</v>
      </c>
      <c r="M605" t="s">
        <v>51</v>
      </c>
      <c r="N605" t="s">
        <v>52</v>
      </c>
      <c r="O605" t="s">
        <v>53</v>
      </c>
    </row>
    <row r="606" spans="1:15" x14ac:dyDescent="0.2">
      <c r="A606" t="s">
        <v>186</v>
      </c>
      <c r="B606" s="1">
        <v>45846</v>
      </c>
      <c r="C606" t="s">
        <v>89</v>
      </c>
      <c r="D606" t="s">
        <v>90</v>
      </c>
      <c r="E606" t="s">
        <v>15</v>
      </c>
      <c r="F606" t="s">
        <v>16</v>
      </c>
      <c r="G606" t="s">
        <v>17</v>
      </c>
      <c r="H606" s="2">
        <v>426708.65</v>
      </c>
      <c r="I606">
        <v>0.49</v>
      </c>
      <c r="J606" s="2">
        <v>426708.65</v>
      </c>
      <c r="K606" s="2">
        <v>5605</v>
      </c>
      <c r="L606">
        <v>76.13</v>
      </c>
      <c r="M606" t="s">
        <v>18</v>
      </c>
      <c r="N606" t="s">
        <v>19</v>
      </c>
      <c r="O606" t="s">
        <v>20</v>
      </c>
    </row>
    <row r="607" spans="1:15" x14ac:dyDescent="0.2">
      <c r="A607" t="s">
        <v>186</v>
      </c>
      <c r="B607" s="1">
        <v>45846</v>
      </c>
      <c r="C607" t="s">
        <v>92</v>
      </c>
      <c r="D607" t="s">
        <v>93</v>
      </c>
      <c r="E607" t="s">
        <v>15</v>
      </c>
      <c r="F607" t="s">
        <v>16</v>
      </c>
      <c r="G607" t="s">
        <v>17</v>
      </c>
      <c r="H607" s="2">
        <v>395050.68</v>
      </c>
      <c r="I607">
        <v>0.45</v>
      </c>
      <c r="J607" s="2">
        <v>395050.68</v>
      </c>
      <c r="K607" s="2">
        <v>6921</v>
      </c>
      <c r="L607">
        <v>57.08</v>
      </c>
      <c r="M607" t="s">
        <v>18</v>
      </c>
      <c r="N607" t="s">
        <v>31</v>
      </c>
      <c r="O607" t="s">
        <v>20</v>
      </c>
    </row>
    <row r="608" spans="1:15" x14ac:dyDescent="0.2">
      <c r="A608" t="s">
        <v>186</v>
      </c>
      <c r="B608" s="1">
        <v>45846</v>
      </c>
      <c r="C608" t="s">
        <v>96</v>
      </c>
      <c r="D608" t="s">
        <v>97</v>
      </c>
      <c r="E608" t="s">
        <v>15</v>
      </c>
      <c r="F608" t="s">
        <v>16</v>
      </c>
      <c r="G608" t="s">
        <v>17</v>
      </c>
      <c r="H608" s="2">
        <v>358890.2</v>
      </c>
      <c r="I608">
        <v>0.41</v>
      </c>
      <c r="J608" s="2">
        <v>358890.2</v>
      </c>
      <c r="K608" s="2">
        <v>1718</v>
      </c>
      <c r="L608">
        <v>208.9</v>
      </c>
      <c r="M608" t="s">
        <v>18</v>
      </c>
      <c r="N608" t="s">
        <v>19</v>
      </c>
      <c r="O608" t="s">
        <v>20</v>
      </c>
    </row>
    <row r="609" spans="1:15" x14ac:dyDescent="0.2">
      <c r="A609" t="s">
        <v>186</v>
      </c>
      <c r="B609" s="1">
        <v>45846</v>
      </c>
      <c r="C609" t="s">
        <v>94</v>
      </c>
      <c r="D609" t="s">
        <v>95</v>
      </c>
      <c r="E609" t="s">
        <v>15</v>
      </c>
      <c r="F609" t="s">
        <v>16</v>
      </c>
      <c r="G609" t="s">
        <v>17</v>
      </c>
      <c r="H609" s="2">
        <v>346966.44</v>
      </c>
      <c r="I609">
        <v>0.4</v>
      </c>
      <c r="J609" s="2">
        <v>346966.44</v>
      </c>
      <c r="K609" s="2">
        <v>1074</v>
      </c>
      <c r="L609">
        <v>323.06</v>
      </c>
      <c r="M609" t="s">
        <v>18</v>
      </c>
      <c r="N609" t="s">
        <v>19</v>
      </c>
      <c r="O609" t="s">
        <v>20</v>
      </c>
    </row>
    <row r="610" spans="1:15" x14ac:dyDescent="0.2">
      <c r="A610" t="s">
        <v>186</v>
      </c>
      <c r="B610" s="1">
        <v>45846</v>
      </c>
      <c r="C610">
        <v>992</v>
      </c>
      <c r="D610" t="s">
        <v>100</v>
      </c>
      <c r="E610" t="s">
        <v>15</v>
      </c>
      <c r="F610" t="s">
        <v>16</v>
      </c>
      <c r="G610" t="s">
        <v>17</v>
      </c>
      <c r="H610" s="2">
        <v>225358.28</v>
      </c>
      <c r="I610">
        <v>0.26</v>
      </c>
      <c r="J610" s="2">
        <v>225358.28</v>
      </c>
      <c r="K610" s="2">
        <v>182000</v>
      </c>
      <c r="L610">
        <v>1.24</v>
      </c>
      <c r="M610" t="s">
        <v>101</v>
      </c>
      <c r="N610" t="s">
        <v>102</v>
      </c>
      <c r="O610" t="s">
        <v>103</v>
      </c>
    </row>
    <row r="611" spans="1:15" x14ac:dyDescent="0.2">
      <c r="A611" t="s">
        <v>186</v>
      </c>
      <c r="B611" s="1">
        <v>45846</v>
      </c>
      <c r="C611" t="s">
        <v>159</v>
      </c>
      <c r="D611" t="s">
        <v>160</v>
      </c>
      <c r="E611" t="s">
        <v>15</v>
      </c>
      <c r="F611" t="s">
        <v>16</v>
      </c>
      <c r="G611" t="s">
        <v>17</v>
      </c>
      <c r="H611" s="2">
        <v>225340.78</v>
      </c>
      <c r="I611">
        <v>0.26</v>
      </c>
      <c r="J611" s="2">
        <v>225340.78</v>
      </c>
      <c r="K611" s="2">
        <v>2594</v>
      </c>
      <c r="L611">
        <v>86.87</v>
      </c>
      <c r="M611" t="s">
        <v>18</v>
      </c>
      <c r="N611" t="s">
        <v>31</v>
      </c>
      <c r="O611" t="s">
        <v>20</v>
      </c>
    </row>
    <row r="612" spans="1:15" x14ac:dyDescent="0.2">
      <c r="A612" t="s">
        <v>186</v>
      </c>
      <c r="B612" s="1">
        <v>45846</v>
      </c>
      <c r="C612" t="s">
        <v>20</v>
      </c>
      <c r="D612" t="s">
        <v>104</v>
      </c>
      <c r="E612" t="s">
        <v>105</v>
      </c>
      <c r="F612" t="s">
        <v>106</v>
      </c>
      <c r="G612" t="s">
        <v>107</v>
      </c>
      <c r="H612" s="2">
        <v>200935.75</v>
      </c>
      <c r="I612">
        <v>0.23</v>
      </c>
      <c r="J612" s="2">
        <v>200935.75</v>
      </c>
      <c r="K612" s="2">
        <v>200936</v>
      </c>
      <c r="L612">
        <v>100</v>
      </c>
      <c r="M612" t="s">
        <v>18</v>
      </c>
      <c r="N612" t="s">
        <v>108</v>
      </c>
      <c r="O612" t="s">
        <v>20</v>
      </c>
    </row>
    <row r="613" spans="1:15" x14ac:dyDescent="0.2">
      <c r="A613" t="s">
        <v>186</v>
      </c>
      <c r="B613" s="1">
        <v>45846</v>
      </c>
      <c r="C613" t="s">
        <v>119</v>
      </c>
      <c r="D613" t="s">
        <v>120</v>
      </c>
      <c r="E613" t="s">
        <v>121</v>
      </c>
      <c r="F613" t="s">
        <v>106</v>
      </c>
      <c r="G613" t="s">
        <v>122</v>
      </c>
      <c r="H613" s="2">
        <v>168264.14</v>
      </c>
      <c r="I613">
        <v>0.19</v>
      </c>
      <c r="J613" s="2">
        <v>168264.14</v>
      </c>
      <c r="K613" s="2">
        <v>168264</v>
      </c>
      <c r="L613">
        <v>1</v>
      </c>
      <c r="M613" t="s">
        <v>123</v>
      </c>
      <c r="N613" t="s">
        <v>108</v>
      </c>
      <c r="O613" t="s">
        <v>20</v>
      </c>
    </row>
    <row r="614" spans="1:15" x14ac:dyDescent="0.2">
      <c r="A614" t="s">
        <v>186</v>
      </c>
      <c r="B614" s="1">
        <v>45846</v>
      </c>
      <c r="C614" t="s">
        <v>109</v>
      </c>
      <c r="D614" t="s">
        <v>110</v>
      </c>
      <c r="E614" t="s">
        <v>15</v>
      </c>
      <c r="F614" t="s">
        <v>16</v>
      </c>
      <c r="G614" t="s">
        <v>17</v>
      </c>
      <c r="H614" s="2">
        <v>151727.18</v>
      </c>
      <c r="I614">
        <v>0.17</v>
      </c>
      <c r="J614" s="2">
        <v>151727.18</v>
      </c>
      <c r="K614">
        <v>878</v>
      </c>
      <c r="L614">
        <v>172.81</v>
      </c>
      <c r="M614" t="s">
        <v>18</v>
      </c>
      <c r="N614" t="s">
        <v>19</v>
      </c>
      <c r="O614" t="s">
        <v>20</v>
      </c>
    </row>
    <row r="615" spans="1:15" x14ac:dyDescent="0.2">
      <c r="A615" t="s">
        <v>186</v>
      </c>
      <c r="B615" s="1">
        <v>45846</v>
      </c>
      <c r="C615">
        <v>66570</v>
      </c>
      <c r="D615" t="s">
        <v>161</v>
      </c>
      <c r="E615" t="s">
        <v>15</v>
      </c>
      <c r="F615" t="s">
        <v>43</v>
      </c>
      <c r="G615" t="s">
        <v>17</v>
      </c>
      <c r="H615" s="2">
        <v>120209.39</v>
      </c>
      <c r="I615">
        <v>0.14000000000000001</v>
      </c>
      <c r="J615" s="2">
        <v>120209.39</v>
      </c>
      <c r="K615" s="2">
        <v>2234</v>
      </c>
      <c r="L615">
        <v>53.81</v>
      </c>
      <c r="M615" t="s">
        <v>51</v>
      </c>
      <c r="N615" t="s">
        <v>52</v>
      </c>
      <c r="O615" t="s">
        <v>53</v>
      </c>
    </row>
    <row r="616" spans="1:15" x14ac:dyDescent="0.2">
      <c r="A616" t="s">
        <v>186</v>
      </c>
      <c r="B616" s="1">
        <v>45846</v>
      </c>
      <c r="C616" t="s">
        <v>35</v>
      </c>
      <c r="D616" t="s">
        <v>113</v>
      </c>
      <c r="E616" t="s">
        <v>105</v>
      </c>
      <c r="F616" t="s">
        <v>106</v>
      </c>
      <c r="G616" t="s">
        <v>107</v>
      </c>
      <c r="H616" s="2">
        <v>71057.56</v>
      </c>
      <c r="I616">
        <v>0.08</v>
      </c>
      <c r="J616" s="2">
        <v>71057.56</v>
      </c>
      <c r="K616" s="2">
        <v>2064364</v>
      </c>
      <c r="L616">
        <v>3.44</v>
      </c>
      <c r="M616" t="s">
        <v>33</v>
      </c>
      <c r="N616" t="s">
        <v>108</v>
      </c>
      <c r="O616" t="s">
        <v>35</v>
      </c>
    </row>
    <row r="617" spans="1:15" x14ac:dyDescent="0.2">
      <c r="A617" t="s">
        <v>186</v>
      </c>
      <c r="B617" s="1">
        <v>45846</v>
      </c>
      <c r="C617" t="s">
        <v>162</v>
      </c>
      <c r="D617" t="s">
        <v>163</v>
      </c>
      <c r="E617" t="s">
        <v>15</v>
      </c>
      <c r="F617" t="s">
        <v>16</v>
      </c>
      <c r="G617" t="s">
        <v>17</v>
      </c>
      <c r="H617" s="2">
        <v>57115.86</v>
      </c>
      <c r="I617">
        <v>7.0000000000000007E-2</v>
      </c>
      <c r="J617" s="2">
        <v>57115.86</v>
      </c>
      <c r="K617" s="2">
        <v>1371</v>
      </c>
      <c r="L617">
        <v>41.66</v>
      </c>
      <c r="M617" t="s">
        <v>18</v>
      </c>
      <c r="N617" t="s">
        <v>19</v>
      </c>
      <c r="O617" t="s">
        <v>20</v>
      </c>
    </row>
    <row r="618" spans="1:15" x14ac:dyDescent="0.2">
      <c r="A618" t="s">
        <v>186</v>
      </c>
      <c r="B618" s="1">
        <v>45846</v>
      </c>
      <c r="C618">
        <v>3706</v>
      </c>
      <c r="D618" t="s">
        <v>164</v>
      </c>
      <c r="E618" t="s">
        <v>15</v>
      </c>
      <c r="F618" t="s">
        <v>16</v>
      </c>
      <c r="G618" t="s">
        <v>17</v>
      </c>
      <c r="H618" s="2">
        <v>44210.38</v>
      </c>
      <c r="I618">
        <v>0.05</v>
      </c>
      <c r="J618" s="2">
        <v>44210.38</v>
      </c>
      <c r="K618" s="2">
        <v>19000</v>
      </c>
      <c r="L618">
        <v>2.33</v>
      </c>
      <c r="M618" t="s">
        <v>33</v>
      </c>
      <c r="N618" t="s">
        <v>34</v>
      </c>
      <c r="O618" t="s">
        <v>35</v>
      </c>
    </row>
    <row r="619" spans="1:15" x14ac:dyDescent="0.2">
      <c r="A619" t="s">
        <v>186</v>
      </c>
      <c r="B619" s="1">
        <v>45846</v>
      </c>
      <c r="C619" t="s">
        <v>115</v>
      </c>
      <c r="D619" t="s">
        <v>116</v>
      </c>
      <c r="E619" t="s">
        <v>105</v>
      </c>
      <c r="F619" t="s">
        <v>106</v>
      </c>
      <c r="G619" t="s">
        <v>117</v>
      </c>
      <c r="H619" s="2">
        <v>32000</v>
      </c>
      <c r="I619">
        <v>0.04</v>
      </c>
      <c r="J619" s="2">
        <v>32000</v>
      </c>
      <c r="K619" s="2">
        <v>32000</v>
      </c>
      <c r="L619">
        <v>100</v>
      </c>
      <c r="M619" t="s">
        <v>18</v>
      </c>
      <c r="N619" t="s">
        <v>108</v>
      </c>
      <c r="O619" t="s">
        <v>20</v>
      </c>
    </row>
    <row r="620" spans="1:15" x14ac:dyDescent="0.2">
      <c r="A620" t="s">
        <v>186</v>
      </c>
      <c r="B620" s="1">
        <v>45846</v>
      </c>
      <c r="C620" t="s">
        <v>53</v>
      </c>
      <c r="D620" t="s">
        <v>124</v>
      </c>
      <c r="E620" t="s">
        <v>105</v>
      </c>
      <c r="F620" t="s">
        <v>106</v>
      </c>
      <c r="G620" t="s">
        <v>107</v>
      </c>
      <c r="H620" s="2">
        <v>30308.07</v>
      </c>
      <c r="I620">
        <v>0.03</v>
      </c>
      <c r="J620" s="2">
        <v>30308.07</v>
      </c>
      <c r="K620" s="2">
        <v>41455377</v>
      </c>
      <c r="L620">
        <v>7.0000000000000007E-2</v>
      </c>
      <c r="M620" t="s">
        <v>51</v>
      </c>
      <c r="N620" t="s">
        <v>108</v>
      </c>
      <c r="O620" t="s">
        <v>53</v>
      </c>
    </row>
    <row r="621" spans="1:15" x14ac:dyDescent="0.2">
      <c r="A621" t="s">
        <v>186</v>
      </c>
      <c r="B621" s="1">
        <v>45846</v>
      </c>
      <c r="C621" t="s">
        <v>111</v>
      </c>
      <c r="D621" t="s">
        <v>112</v>
      </c>
      <c r="E621" t="s">
        <v>15</v>
      </c>
      <c r="F621" t="s">
        <v>16</v>
      </c>
      <c r="G621" t="s">
        <v>17</v>
      </c>
      <c r="H621" s="2">
        <v>22968.02</v>
      </c>
      <c r="I621">
        <v>0.03</v>
      </c>
      <c r="J621" s="2">
        <v>22968.02</v>
      </c>
      <c r="K621" s="2">
        <v>3142</v>
      </c>
      <c r="L621">
        <v>7.31</v>
      </c>
      <c r="M621" t="s">
        <v>18</v>
      </c>
      <c r="N621" t="s">
        <v>31</v>
      </c>
      <c r="O621" t="s">
        <v>20</v>
      </c>
    </row>
    <row r="622" spans="1:15" x14ac:dyDescent="0.2">
      <c r="A622" t="s">
        <v>186</v>
      </c>
      <c r="B622" s="1">
        <v>45846</v>
      </c>
      <c r="C622">
        <v>2388</v>
      </c>
      <c r="D622" t="s">
        <v>118</v>
      </c>
      <c r="E622" t="s">
        <v>15</v>
      </c>
      <c r="F622" t="s">
        <v>16</v>
      </c>
      <c r="G622" t="s">
        <v>17</v>
      </c>
      <c r="H622" s="2">
        <v>12770.09</v>
      </c>
      <c r="I622">
        <v>0.01</v>
      </c>
      <c r="J622" s="2">
        <v>12770.09</v>
      </c>
      <c r="K622" s="2">
        <v>6331</v>
      </c>
      <c r="L622">
        <v>2.02</v>
      </c>
      <c r="M622" t="s">
        <v>33</v>
      </c>
      <c r="N622" t="s">
        <v>34</v>
      </c>
      <c r="O622" t="s">
        <v>35</v>
      </c>
    </row>
    <row r="623" spans="1:15" x14ac:dyDescent="0.2">
      <c r="A623" t="s">
        <v>186</v>
      </c>
      <c r="B623" s="1">
        <v>45846</v>
      </c>
      <c r="C623" t="s">
        <v>75</v>
      </c>
      <c r="D623" t="s">
        <v>114</v>
      </c>
      <c r="E623" t="s">
        <v>105</v>
      </c>
      <c r="F623" t="s">
        <v>106</v>
      </c>
      <c r="G623" t="s">
        <v>107</v>
      </c>
      <c r="H623" s="2">
        <v>5366.82</v>
      </c>
      <c r="I623">
        <v>0.01</v>
      </c>
      <c r="J623" s="2">
        <v>5366.82</v>
      </c>
      <c r="K623" s="2">
        <v>788440</v>
      </c>
      <c r="L623">
        <v>0.68</v>
      </c>
      <c r="M623" t="s">
        <v>73</v>
      </c>
      <c r="N623" t="s">
        <v>108</v>
      </c>
      <c r="O623" t="s">
        <v>75</v>
      </c>
    </row>
    <row r="624" spans="1:15" x14ac:dyDescent="0.2">
      <c r="A624" t="s">
        <v>186</v>
      </c>
      <c r="B624" s="1">
        <v>45846</v>
      </c>
      <c r="C624">
        <v>300017</v>
      </c>
      <c r="D624" t="s">
        <v>165</v>
      </c>
      <c r="E624" t="s">
        <v>15</v>
      </c>
      <c r="F624" t="s">
        <v>16</v>
      </c>
      <c r="G624" t="s">
        <v>17</v>
      </c>
      <c r="H624" s="2">
        <v>4591.95</v>
      </c>
      <c r="I624">
        <v>0.01</v>
      </c>
      <c r="J624" s="2">
        <v>4591.95</v>
      </c>
      <c r="K624" s="2">
        <v>3100</v>
      </c>
      <c r="L624">
        <v>1.48</v>
      </c>
      <c r="M624" t="s">
        <v>101</v>
      </c>
      <c r="N624" t="s">
        <v>166</v>
      </c>
      <c r="O624" t="s">
        <v>167</v>
      </c>
    </row>
    <row r="625" spans="1:15" x14ac:dyDescent="0.2">
      <c r="A625" t="s">
        <v>186</v>
      </c>
      <c r="B625" s="1">
        <v>45846</v>
      </c>
      <c r="C625" t="s">
        <v>103</v>
      </c>
      <c r="D625" t="s">
        <v>127</v>
      </c>
      <c r="E625" t="s">
        <v>105</v>
      </c>
      <c r="F625" t="s">
        <v>106</v>
      </c>
      <c r="G625" t="s">
        <v>107</v>
      </c>
      <c r="H625" s="2">
        <v>2670.18</v>
      </c>
      <c r="I625">
        <v>0</v>
      </c>
      <c r="J625" s="2">
        <v>2670.18</v>
      </c>
      <c r="K625" s="2">
        <v>20961</v>
      </c>
      <c r="L625">
        <v>12.74</v>
      </c>
      <c r="M625" t="s">
        <v>128</v>
      </c>
      <c r="N625" t="s">
        <v>108</v>
      </c>
      <c r="O625" t="s">
        <v>103</v>
      </c>
    </row>
    <row r="626" spans="1:15" x14ac:dyDescent="0.2">
      <c r="A626" t="s">
        <v>186</v>
      </c>
      <c r="B626" s="1">
        <v>45846</v>
      </c>
      <c r="C626" t="s">
        <v>40</v>
      </c>
      <c r="D626" t="s">
        <v>125</v>
      </c>
      <c r="E626" t="s">
        <v>105</v>
      </c>
      <c r="F626" t="s">
        <v>106</v>
      </c>
      <c r="G626" t="s">
        <v>107</v>
      </c>
      <c r="H626">
        <v>494.31</v>
      </c>
      <c r="I626">
        <v>0</v>
      </c>
      <c r="J626">
        <v>494.31</v>
      </c>
      <c r="K626">
        <v>423</v>
      </c>
      <c r="L626">
        <v>116.93</v>
      </c>
      <c r="M626" t="s">
        <v>126</v>
      </c>
      <c r="N626" t="s">
        <v>108</v>
      </c>
      <c r="O626" t="s">
        <v>40</v>
      </c>
    </row>
    <row r="627" spans="1:15" x14ac:dyDescent="0.2">
      <c r="A627" t="s">
        <v>186</v>
      </c>
      <c r="B627" s="1">
        <v>45846</v>
      </c>
      <c r="C627" t="s">
        <v>168</v>
      </c>
      <c r="D627" t="s">
        <v>169</v>
      </c>
      <c r="E627" t="s">
        <v>105</v>
      </c>
      <c r="F627" t="s">
        <v>106</v>
      </c>
      <c r="G627" t="s">
        <v>107</v>
      </c>
      <c r="H627">
        <v>170.09</v>
      </c>
      <c r="I627">
        <v>0</v>
      </c>
      <c r="J627">
        <v>170.09</v>
      </c>
      <c r="K627" s="2">
        <v>1222</v>
      </c>
      <c r="L627">
        <v>13.92</v>
      </c>
      <c r="M627" t="s">
        <v>101</v>
      </c>
      <c r="N627" t="s">
        <v>108</v>
      </c>
      <c r="O627" t="s">
        <v>168</v>
      </c>
    </row>
    <row r="628" spans="1:15" x14ac:dyDescent="0.2">
      <c r="A628" t="s">
        <v>186</v>
      </c>
      <c r="B628" s="1">
        <v>45846</v>
      </c>
      <c r="C628" t="s">
        <v>152</v>
      </c>
      <c r="D628" t="s">
        <v>153</v>
      </c>
      <c r="E628" t="s">
        <v>105</v>
      </c>
      <c r="F628" t="s">
        <v>106</v>
      </c>
      <c r="G628" t="s">
        <v>107</v>
      </c>
      <c r="H628">
        <v>2.99</v>
      </c>
      <c r="I628">
        <v>0</v>
      </c>
      <c r="J628">
        <v>2.99</v>
      </c>
      <c r="K628">
        <v>2</v>
      </c>
      <c r="L628">
        <v>135.44</v>
      </c>
      <c r="M628" t="s">
        <v>154</v>
      </c>
      <c r="N628" t="s">
        <v>108</v>
      </c>
      <c r="O628" t="s">
        <v>152</v>
      </c>
    </row>
    <row r="629" spans="1:15" x14ac:dyDescent="0.2">
      <c r="A629" t="s">
        <v>186</v>
      </c>
      <c r="B629" s="1">
        <v>45846</v>
      </c>
      <c r="C629" t="s">
        <v>170</v>
      </c>
      <c r="D629" t="s">
        <v>171</v>
      </c>
      <c r="E629" t="s">
        <v>131</v>
      </c>
      <c r="F629" t="s">
        <v>106</v>
      </c>
      <c r="G629" t="s">
        <v>132</v>
      </c>
      <c r="H629">
        <v>0</v>
      </c>
      <c r="I629">
        <v>0</v>
      </c>
      <c r="J629" s="2">
        <v>457935</v>
      </c>
      <c r="K629">
        <v>10</v>
      </c>
      <c r="L629" s="2">
        <v>22896.75</v>
      </c>
      <c r="M629" t="s">
        <v>108</v>
      </c>
      <c r="N629" t="s">
        <v>133</v>
      </c>
      <c r="O629" t="s">
        <v>20</v>
      </c>
    </row>
    <row r="630" spans="1:15" x14ac:dyDescent="0.2">
      <c r="A630" t="s">
        <v>186</v>
      </c>
      <c r="B630" s="1">
        <v>45848</v>
      </c>
      <c r="C630" t="s">
        <v>27</v>
      </c>
      <c r="D630" t="s">
        <v>28</v>
      </c>
      <c r="E630" t="s">
        <v>15</v>
      </c>
      <c r="F630" t="s">
        <v>16</v>
      </c>
      <c r="G630" t="s">
        <v>17</v>
      </c>
      <c r="H630">
        <v>4430325.12</v>
      </c>
      <c r="I630">
        <v>5.0599999999999996</v>
      </c>
      <c r="J630">
        <v>4430325.12</v>
      </c>
      <c r="K630">
        <v>30732</v>
      </c>
      <c r="L630">
        <v>144.16</v>
      </c>
      <c r="M630" t="s">
        <v>18</v>
      </c>
      <c r="N630" t="s">
        <v>19</v>
      </c>
      <c r="O630" t="s">
        <v>20</v>
      </c>
    </row>
    <row r="631" spans="1:15" x14ac:dyDescent="0.2">
      <c r="A631" t="s">
        <v>186</v>
      </c>
      <c r="B631" s="1">
        <v>45848</v>
      </c>
      <c r="C631" t="s">
        <v>29</v>
      </c>
      <c r="D631" t="s">
        <v>30</v>
      </c>
      <c r="E631" t="s">
        <v>15</v>
      </c>
      <c r="F631" t="s">
        <v>16</v>
      </c>
      <c r="G631" t="s">
        <v>17</v>
      </c>
      <c r="H631">
        <v>4281935</v>
      </c>
      <c r="I631">
        <v>4.8899999999999997</v>
      </c>
      <c r="J631">
        <v>4281935</v>
      </c>
      <c r="K631">
        <v>18221</v>
      </c>
      <c r="L631">
        <v>235</v>
      </c>
      <c r="M631" t="s">
        <v>18</v>
      </c>
      <c r="N631" t="s">
        <v>31</v>
      </c>
      <c r="O631" t="s">
        <v>20</v>
      </c>
    </row>
    <row r="632" spans="1:15" x14ac:dyDescent="0.2">
      <c r="A632" t="s">
        <v>186</v>
      </c>
      <c r="B632" s="1">
        <v>45848</v>
      </c>
      <c r="C632" t="s">
        <v>25</v>
      </c>
      <c r="D632" t="s">
        <v>26</v>
      </c>
      <c r="E632" t="s">
        <v>15</v>
      </c>
      <c r="F632" t="s">
        <v>16</v>
      </c>
      <c r="G632" t="s">
        <v>17</v>
      </c>
      <c r="H632">
        <v>4121699.7</v>
      </c>
      <c r="I632">
        <v>4.71</v>
      </c>
      <c r="J632">
        <v>4121699.7</v>
      </c>
      <c r="K632">
        <v>25117</v>
      </c>
      <c r="L632">
        <v>164.1</v>
      </c>
      <c r="M632" t="s">
        <v>18</v>
      </c>
      <c r="N632" t="s">
        <v>19</v>
      </c>
      <c r="O632" t="s">
        <v>20</v>
      </c>
    </row>
    <row r="633" spans="1:15" x14ac:dyDescent="0.2">
      <c r="A633" t="s">
        <v>186</v>
      </c>
      <c r="B633" s="1">
        <v>45848</v>
      </c>
      <c r="C633" t="s">
        <v>21</v>
      </c>
      <c r="D633" t="s">
        <v>22</v>
      </c>
      <c r="E633" t="s">
        <v>15</v>
      </c>
      <c r="F633" t="s">
        <v>16</v>
      </c>
      <c r="G633" t="s">
        <v>17</v>
      </c>
      <c r="H633">
        <v>3916738.8</v>
      </c>
      <c r="I633">
        <v>4.47</v>
      </c>
      <c r="J633">
        <v>3916738.8</v>
      </c>
      <c r="K633">
        <v>14222</v>
      </c>
      <c r="L633">
        <v>275.39999999999998</v>
      </c>
      <c r="M633" t="s">
        <v>18</v>
      </c>
      <c r="N633" t="s">
        <v>19</v>
      </c>
      <c r="O633" t="s">
        <v>20</v>
      </c>
    </row>
    <row r="634" spans="1:15" x14ac:dyDescent="0.2">
      <c r="A634" t="s">
        <v>186</v>
      </c>
      <c r="B634" s="1">
        <v>45848</v>
      </c>
      <c r="C634" t="s">
        <v>54</v>
      </c>
      <c r="D634" t="s">
        <v>55</v>
      </c>
      <c r="E634" t="s">
        <v>15</v>
      </c>
      <c r="F634" t="s">
        <v>16</v>
      </c>
      <c r="G634" t="s">
        <v>17</v>
      </c>
      <c r="H634">
        <v>3881580.34</v>
      </c>
      <c r="I634">
        <v>4.43</v>
      </c>
      <c r="J634">
        <v>3881580.34</v>
      </c>
      <c r="K634">
        <v>18274</v>
      </c>
      <c r="L634">
        <v>212.41</v>
      </c>
      <c r="M634" t="s">
        <v>18</v>
      </c>
      <c r="N634" t="s">
        <v>19</v>
      </c>
      <c r="O634" t="s">
        <v>20</v>
      </c>
    </row>
    <row r="635" spans="1:15" x14ac:dyDescent="0.2">
      <c r="A635" t="s">
        <v>186</v>
      </c>
      <c r="B635" s="1">
        <v>45848</v>
      </c>
      <c r="C635">
        <v>2330</v>
      </c>
      <c r="D635" t="s">
        <v>32</v>
      </c>
      <c r="E635" t="s">
        <v>15</v>
      </c>
      <c r="F635" t="s">
        <v>16</v>
      </c>
      <c r="G635" t="s">
        <v>17</v>
      </c>
      <c r="H635">
        <v>3880431.7</v>
      </c>
      <c r="I635">
        <v>4.43</v>
      </c>
      <c r="J635">
        <v>3880431.7</v>
      </c>
      <c r="K635">
        <v>103126</v>
      </c>
      <c r="L635">
        <v>37.630000000000003</v>
      </c>
      <c r="M635" t="s">
        <v>33</v>
      </c>
      <c r="N635" t="s">
        <v>34</v>
      </c>
      <c r="O635" t="s">
        <v>35</v>
      </c>
    </row>
    <row r="636" spans="1:15" x14ac:dyDescent="0.2">
      <c r="A636" t="s">
        <v>186</v>
      </c>
      <c r="B636" s="1">
        <v>45848</v>
      </c>
      <c r="C636" t="s">
        <v>44</v>
      </c>
      <c r="D636" t="s">
        <v>45</v>
      </c>
      <c r="E636" t="s">
        <v>15</v>
      </c>
      <c r="F636" t="s">
        <v>16</v>
      </c>
      <c r="G636" t="s">
        <v>17</v>
      </c>
      <c r="H636">
        <v>3846709.44</v>
      </c>
      <c r="I636">
        <v>4.3899999999999997</v>
      </c>
      <c r="J636">
        <v>3846709.44</v>
      </c>
      <c r="K636">
        <v>55944</v>
      </c>
      <c r="L636">
        <v>68.760000000000005</v>
      </c>
      <c r="M636" t="s">
        <v>18</v>
      </c>
      <c r="N636" t="s">
        <v>19</v>
      </c>
      <c r="O636" t="s">
        <v>20</v>
      </c>
    </row>
    <row r="637" spans="1:15" x14ac:dyDescent="0.2">
      <c r="A637" t="s">
        <v>186</v>
      </c>
      <c r="B637" s="1">
        <v>45848</v>
      </c>
      <c r="C637" t="s">
        <v>13</v>
      </c>
      <c r="D637" t="s">
        <v>14</v>
      </c>
      <c r="E637" t="s">
        <v>15</v>
      </c>
      <c r="F637" t="s">
        <v>16</v>
      </c>
      <c r="G637" t="s">
        <v>17</v>
      </c>
      <c r="H637">
        <v>3838807.5</v>
      </c>
      <c r="I637">
        <v>4.3899999999999997</v>
      </c>
      <c r="J637">
        <v>3838807.5</v>
      </c>
      <c r="K637" s="12">
        <v>26939</v>
      </c>
      <c r="L637">
        <v>142.5</v>
      </c>
      <c r="M637" t="s">
        <v>18</v>
      </c>
      <c r="N637" t="s">
        <v>19</v>
      </c>
      <c r="O637" t="s">
        <v>20</v>
      </c>
    </row>
    <row r="638" spans="1:15" x14ac:dyDescent="0.2">
      <c r="A638" t="s">
        <v>186</v>
      </c>
      <c r="B638" s="1">
        <v>45848</v>
      </c>
      <c r="C638" t="s">
        <v>23</v>
      </c>
      <c r="D638" t="s">
        <v>24</v>
      </c>
      <c r="E638" t="s">
        <v>15</v>
      </c>
      <c r="F638" t="s">
        <v>16</v>
      </c>
      <c r="G638" t="s">
        <v>17</v>
      </c>
      <c r="H638">
        <v>3813755.4</v>
      </c>
      <c r="I638">
        <v>4.3600000000000003</v>
      </c>
      <c r="J638">
        <v>3813755.4</v>
      </c>
      <c r="K638">
        <v>7605</v>
      </c>
      <c r="L638">
        <v>501.48</v>
      </c>
      <c r="M638" t="s">
        <v>18</v>
      </c>
      <c r="N638" t="s">
        <v>19</v>
      </c>
      <c r="O638" t="s">
        <v>20</v>
      </c>
    </row>
    <row r="639" spans="1:15" x14ac:dyDescent="0.2">
      <c r="A639" t="s">
        <v>186</v>
      </c>
      <c r="B639" s="1">
        <v>45848</v>
      </c>
      <c r="C639" t="s">
        <v>41</v>
      </c>
      <c r="D639" t="s">
        <v>42</v>
      </c>
      <c r="E639" t="s">
        <v>15</v>
      </c>
      <c r="F639" t="s">
        <v>43</v>
      </c>
      <c r="G639" t="s">
        <v>17</v>
      </c>
      <c r="H639">
        <v>3795534.02</v>
      </c>
      <c r="I639">
        <v>4.34</v>
      </c>
      <c r="J639">
        <v>3795534.02</v>
      </c>
      <c r="K639">
        <v>17077</v>
      </c>
      <c r="L639">
        <v>222.26</v>
      </c>
      <c r="M639" t="s">
        <v>18</v>
      </c>
      <c r="N639" t="s">
        <v>19</v>
      </c>
      <c r="O639" t="s">
        <v>20</v>
      </c>
    </row>
    <row r="640" spans="1:15" x14ac:dyDescent="0.2">
      <c r="A640" t="s">
        <v>186</v>
      </c>
      <c r="B640" s="1">
        <v>45848</v>
      </c>
      <c r="C640" t="s">
        <v>36</v>
      </c>
      <c r="D640" t="s">
        <v>37</v>
      </c>
      <c r="E640" t="s">
        <v>15</v>
      </c>
      <c r="F640" t="s">
        <v>16</v>
      </c>
      <c r="G640" t="s">
        <v>17</v>
      </c>
      <c r="H640">
        <v>3745270.56</v>
      </c>
      <c r="I640">
        <v>4.28</v>
      </c>
      <c r="J640">
        <v>3745270.56</v>
      </c>
      <c r="K640">
        <v>4647</v>
      </c>
      <c r="L640">
        <v>805.95</v>
      </c>
      <c r="M640" t="s">
        <v>38</v>
      </c>
      <c r="N640" t="s">
        <v>39</v>
      </c>
      <c r="O640" t="s">
        <v>40</v>
      </c>
    </row>
    <row r="641" spans="1:15" x14ac:dyDescent="0.2">
      <c r="A641" t="s">
        <v>186</v>
      </c>
      <c r="B641" s="1">
        <v>45848</v>
      </c>
      <c r="C641" t="s">
        <v>46</v>
      </c>
      <c r="D641" t="s">
        <v>47</v>
      </c>
      <c r="E641" t="s">
        <v>15</v>
      </c>
      <c r="F641" t="s">
        <v>16</v>
      </c>
      <c r="G641" t="s">
        <v>17</v>
      </c>
      <c r="H641">
        <v>3722793.36</v>
      </c>
      <c r="I641">
        <v>4.25</v>
      </c>
      <c r="J641">
        <v>3722793.36</v>
      </c>
      <c r="K641">
        <v>12952</v>
      </c>
      <c r="L641">
        <v>287.43</v>
      </c>
      <c r="M641" t="s">
        <v>18</v>
      </c>
      <c r="N641" t="s">
        <v>31</v>
      </c>
      <c r="O641" t="s">
        <v>20</v>
      </c>
    </row>
    <row r="642" spans="1:15" x14ac:dyDescent="0.2">
      <c r="A642" t="s">
        <v>186</v>
      </c>
      <c r="B642" s="1">
        <v>45848</v>
      </c>
      <c r="C642" t="s">
        <v>48</v>
      </c>
      <c r="D642" t="s">
        <v>49</v>
      </c>
      <c r="E642" t="s">
        <v>15</v>
      </c>
      <c r="F642" t="s">
        <v>16</v>
      </c>
      <c r="G642" t="s">
        <v>17</v>
      </c>
      <c r="H642">
        <v>3650797.32</v>
      </c>
      <c r="I642">
        <v>4.17</v>
      </c>
      <c r="J642">
        <v>3650797.32</v>
      </c>
      <c r="K642">
        <v>22948</v>
      </c>
      <c r="L642">
        <v>159.09</v>
      </c>
      <c r="M642" t="s">
        <v>18</v>
      </c>
      <c r="N642" t="s">
        <v>19</v>
      </c>
      <c r="O642" t="s">
        <v>20</v>
      </c>
    </row>
    <row r="643" spans="1:15" x14ac:dyDescent="0.2">
      <c r="A643" t="s">
        <v>186</v>
      </c>
      <c r="B643" s="1">
        <v>45848</v>
      </c>
      <c r="C643" t="s">
        <v>155</v>
      </c>
      <c r="D643" t="s">
        <v>156</v>
      </c>
      <c r="E643" t="s">
        <v>15</v>
      </c>
      <c r="F643" t="s">
        <v>16</v>
      </c>
      <c r="G643" t="s">
        <v>17</v>
      </c>
      <c r="H643">
        <v>3499645.35</v>
      </c>
      <c r="I643">
        <v>4</v>
      </c>
      <c r="J643">
        <v>3499645.35</v>
      </c>
      <c r="K643">
        <v>3615</v>
      </c>
      <c r="L643">
        <v>968.09</v>
      </c>
      <c r="M643" t="s">
        <v>18</v>
      </c>
      <c r="N643" t="s">
        <v>31</v>
      </c>
      <c r="O643" t="s">
        <v>20</v>
      </c>
    </row>
    <row r="644" spans="1:15" x14ac:dyDescent="0.2">
      <c r="A644" t="s">
        <v>186</v>
      </c>
      <c r="B644" s="1">
        <v>45848</v>
      </c>
      <c r="C644" t="s">
        <v>157</v>
      </c>
      <c r="D644" t="s">
        <v>158</v>
      </c>
      <c r="E644" t="s">
        <v>15</v>
      </c>
      <c r="F644" t="s">
        <v>16</v>
      </c>
      <c r="G644" t="s">
        <v>17</v>
      </c>
      <c r="H644">
        <v>3396412.53</v>
      </c>
      <c r="I644">
        <v>3.88</v>
      </c>
      <c r="J644">
        <v>3396412.53</v>
      </c>
      <c r="K644">
        <v>17151</v>
      </c>
      <c r="L644">
        <v>198.03</v>
      </c>
      <c r="M644" t="s">
        <v>18</v>
      </c>
      <c r="N644" t="s">
        <v>19</v>
      </c>
      <c r="O644" t="s">
        <v>20</v>
      </c>
    </row>
    <row r="645" spans="1:15" x14ac:dyDescent="0.2">
      <c r="A645" t="s">
        <v>186</v>
      </c>
      <c r="B645" s="1">
        <v>45848</v>
      </c>
      <c r="C645">
        <v>5930</v>
      </c>
      <c r="D645" t="s">
        <v>50</v>
      </c>
      <c r="E645" t="s">
        <v>15</v>
      </c>
      <c r="F645" t="s">
        <v>16</v>
      </c>
      <c r="G645" t="s">
        <v>17</v>
      </c>
      <c r="H645">
        <v>3272479.49</v>
      </c>
      <c r="I645">
        <v>3.74</v>
      </c>
      <c r="J645">
        <v>3272479.49</v>
      </c>
      <c r="K645">
        <v>73553</v>
      </c>
      <c r="L645">
        <v>44.49</v>
      </c>
      <c r="M645" t="s">
        <v>51</v>
      </c>
      <c r="N645" t="s">
        <v>52</v>
      </c>
      <c r="O645" t="s">
        <v>53</v>
      </c>
    </row>
    <row r="646" spans="1:15" x14ac:dyDescent="0.2">
      <c r="A646" t="s">
        <v>186</v>
      </c>
      <c r="B646" s="1">
        <v>45848</v>
      </c>
      <c r="C646" t="s">
        <v>58</v>
      </c>
      <c r="D646" t="s">
        <v>59</v>
      </c>
      <c r="E646" t="s">
        <v>15</v>
      </c>
      <c r="F646" t="s">
        <v>16</v>
      </c>
      <c r="G646" t="s">
        <v>17</v>
      </c>
      <c r="H646">
        <v>2904288.01</v>
      </c>
      <c r="I646">
        <v>3.32</v>
      </c>
      <c r="J646">
        <v>2904288.01</v>
      </c>
      <c r="K646">
        <v>23591</v>
      </c>
      <c r="L646">
        <v>123.11</v>
      </c>
      <c r="M646" t="s">
        <v>18</v>
      </c>
      <c r="N646" t="s">
        <v>19</v>
      </c>
      <c r="O646" t="s">
        <v>20</v>
      </c>
    </row>
    <row r="647" spans="1:15" x14ac:dyDescent="0.2">
      <c r="A647" t="s">
        <v>186</v>
      </c>
      <c r="B647" s="1">
        <v>45848</v>
      </c>
      <c r="C647" t="s">
        <v>56</v>
      </c>
      <c r="D647" t="s">
        <v>57</v>
      </c>
      <c r="E647" t="s">
        <v>15</v>
      </c>
      <c r="F647" t="s">
        <v>16</v>
      </c>
      <c r="G647" t="s">
        <v>17</v>
      </c>
      <c r="H647">
        <v>2703769.39</v>
      </c>
      <c r="I647">
        <v>3.09</v>
      </c>
      <c r="J647">
        <v>2703769.39</v>
      </c>
      <c r="K647">
        <v>14077</v>
      </c>
      <c r="L647">
        <v>192.07</v>
      </c>
      <c r="M647" t="s">
        <v>18</v>
      </c>
      <c r="N647" t="s">
        <v>19</v>
      </c>
      <c r="O647" t="s">
        <v>20</v>
      </c>
    </row>
    <row r="648" spans="1:15" x14ac:dyDescent="0.2">
      <c r="A648" t="s">
        <v>186</v>
      </c>
      <c r="B648" s="1">
        <v>45848</v>
      </c>
      <c r="C648" t="s">
        <v>60</v>
      </c>
      <c r="D648" t="s">
        <v>61</v>
      </c>
      <c r="E648" t="s">
        <v>15</v>
      </c>
      <c r="F648" t="s">
        <v>16</v>
      </c>
      <c r="G648" t="s">
        <v>17</v>
      </c>
      <c r="H648">
        <v>2604779.1</v>
      </c>
      <c r="I648">
        <v>2.98</v>
      </c>
      <c r="J648">
        <v>2604779.1</v>
      </c>
      <c r="K648">
        <v>2805</v>
      </c>
      <c r="L648">
        <v>928.62</v>
      </c>
      <c r="M648" t="s">
        <v>18</v>
      </c>
      <c r="N648" t="s">
        <v>19</v>
      </c>
      <c r="O648" t="s">
        <v>20</v>
      </c>
    </row>
    <row r="649" spans="1:15" x14ac:dyDescent="0.2">
      <c r="A649" t="s">
        <v>186</v>
      </c>
      <c r="B649" s="1">
        <v>45848</v>
      </c>
      <c r="C649" t="s">
        <v>62</v>
      </c>
      <c r="D649" t="s">
        <v>63</v>
      </c>
      <c r="E649" t="s">
        <v>15</v>
      </c>
      <c r="F649" t="s">
        <v>16</v>
      </c>
      <c r="G649" t="s">
        <v>17</v>
      </c>
      <c r="H649">
        <v>2191630.56</v>
      </c>
      <c r="I649">
        <v>2.5</v>
      </c>
      <c r="J649">
        <v>2191630.56</v>
      </c>
      <c r="K649">
        <v>92008</v>
      </c>
      <c r="L649">
        <v>23.82</v>
      </c>
      <c r="M649" t="s">
        <v>18</v>
      </c>
      <c r="N649" t="s">
        <v>19</v>
      </c>
      <c r="O649" t="s">
        <v>20</v>
      </c>
    </row>
    <row r="650" spans="1:15" x14ac:dyDescent="0.2">
      <c r="A650" t="s">
        <v>186</v>
      </c>
      <c r="B650" s="1">
        <v>45848</v>
      </c>
      <c r="C650" t="s">
        <v>67</v>
      </c>
      <c r="D650" t="s">
        <v>68</v>
      </c>
      <c r="E650" t="s">
        <v>15</v>
      </c>
      <c r="F650" t="s">
        <v>69</v>
      </c>
      <c r="G650" t="s">
        <v>17</v>
      </c>
      <c r="H650">
        <v>1956484.3</v>
      </c>
      <c r="I650">
        <v>2.2400000000000002</v>
      </c>
      <c r="J650">
        <v>1956484.3</v>
      </c>
      <c r="K650">
        <v>11015</v>
      </c>
      <c r="L650">
        <v>177.62</v>
      </c>
      <c r="M650" t="s">
        <v>18</v>
      </c>
      <c r="N650" t="s">
        <v>19</v>
      </c>
      <c r="O650" t="s">
        <v>20</v>
      </c>
    </row>
    <row r="651" spans="1:15" x14ac:dyDescent="0.2">
      <c r="A651" t="s">
        <v>186</v>
      </c>
      <c r="B651" s="1">
        <v>45848</v>
      </c>
      <c r="C651">
        <v>8035</v>
      </c>
      <c r="D651" t="s">
        <v>72</v>
      </c>
      <c r="E651" t="s">
        <v>15</v>
      </c>
      <c r="F651" t="s">
        <v>16</v>
      </c>
      <c r="G651" t="s">
        <v>17</v>
      </c>
      <c r="H651">
        <v>1826558.82</v>
      </c>
      <c r="I651">
        <v>2.09</v>
      </c>
      <c r="J651">
        <v>1826558.82</v>
      </c>
      <c r="K651">
        <v>10000</v>
      </c>
      <c r="L651">
        <v>182.66</v>
      </c>
      <c r="M651" t="s">
        <v>73</v>
      </c>
      <c r="N651" t="s">
        <v>74</v>
      </c>
      <c r="O651" t="s">
        <v>75</v>
      </c>
    </row>
    <row r="652" spans="1:15" x14ac:dyDescent="0.2">
      <c r="A652" t="s">
        <v>186</v>
      </c>
      <c r="B652" s="1">
        <v>45848</v>
      </c>
      <c r="C652" t="s">
        <v>70</v>
      </c>
      <c r="D652" t="s">
        <v>71</v>
      </c>
      <c r="E652" t="s">
        <v>15</v>
      </c>
      <c r="F652" t="s">
        <v>69</v>
      </c>
      <c r="G652" t="s">
        <v>17</v>
      </c>
      <c r="H652">
        <v>1723382.8</v>
      </c>
      <c r="I652">
        <v>1.97</v>
      </c>
      <c r="J652">
        <v>1723382.8</v>
      </c>
      <c r="K652">
        <v>9644</v>
      </c>
      <c r="L652">
        <v>178.7</v>
      </c>
      <c r="M652" t="s">
        <v>18</v>
      </c>
      <c r="N652" t="s">
        <v>19</v>
      </c>
      <c r="O652" t="s">
        <v>20</v>
      </c>
    </row>
    <row r="653" spans="1:15" x14ac:dyDescent="0.2">
      <c r="A653" t="s">
        <v>186</v>
      </c>
      <c r="B653" s="1">
        <v>45848</v>
      </c>
      <c r="C653" t="s">
        <v>64</v>
      </c>
      <c r="D653" t="s">
        <v>65</v>
      </c>
      <c r="E653" t="s">
        <v>15</v>
      </c>
      <c r="F653" t="s">
        <v>66</v>
      </c>
      <c r="G653" t="s">
        <v>17</v>
      </c>
      <c r="H653">
        <v>1567107.85</v>
      </c>
      <c r="I653">
        <v>1.79</v>
      </c>
      <c r="J653">
        <v>1567107.85</v>
      </c>
      <c r="K653">
        <v>2065</v>
      </c>
      <c r="L653">
        <v>758.89</v>
      </c>
      <c r="M653" t="s">
        <v>18</v>
      </c>
      <c r="N653" t="s">
        <v>19</v>
      </c>
      <c r="O653" t="s">
        <v>20</v>
      </c>
    </row>
    <row r="654" spans="1:15" x14ac:dyDescent="0.2">
      <c r="A654" t="s">
        <v>186</v>
      </c>
      <c r="B654" s="1">
        <v>45848</v>
      </c>
      <c r="C654" t="s">
        <v>76</v>
      </c>
      <c r="D654" t="s">
        <v>183</v>
      </c>
      <c r="E654" t="s">
        <v>15</v>
      </c>
      <c r="F654" t="s">
        <v>16</v>
      </c>
      <c r="G654" t="s">
        <v>17</v>
      </c>
      <c r="H654">
        <v>1512518.68</v>
      </c>
      <c r="I654">
        <v>1.73</v>
      </c>
      <c r="J654">
        <v>1512518.68</v>
      </c>
      <c r="K654">
        <v>7054</v>
      </c>
      <c r="L654">
        <v>214.42</v>
      </c>
      <c r="M654" t="s">
        <v>18</v>
      </c>
      <c r="N654" t="s">
        <v>31</v>
      </c>
      <c r="O654" t="s">
        <v>20</v>
      </c>
    </row>
    <row r="655" spans="1:15" x14ac:dyDescent="0.2">
      <c r="A655" t="s">
        <v>186</v>
      </c>
      <c r="B655" s="1">
        <v>45848</v>
      </c>
      <c r="C655">
        <v>2317</v>
      </c>
      <c r="D655" t="s">
        <v>78</v>
      </c>
      <c r="E655" t="s">
        <v>15</v>
      </c>
      <c r="F655" t="s">
        <v>16</v>
      </c>
      <c r="G655" t="s">
        <v>17</v>
      </c>
      <c r="H655">
        <v>1415428.02</v>
      </c>
      <c r="I655">
        <v>1.62</v>
      </c>
      <c r="J655">
        <v>1415428.02</v>
      </c>
      <c r="K655">
        <v>256210</v>
      </c>
      <c r="L655">
        <v>5.52</v>
      </c>
      <c r="M655" t="s">
        <v>33</v>
      </c>
      <c r="N655" t="s">
        <v>34</v>
      </c>
      <c r="O655" t="s">
        <v>35</v>
      </c>
    </row>
    <row r="656" spans="1:15" x14ac:dyDescent="0.2">
      <c r="A656" t="s">
        <v>186</v>
      </c>
      <c r="B656" s="1">
        <v>45848</v>
      </c>
      <c r="C656" t="s">
        <v>83</v>
      </c>
      <c r="D656" t="s">
        <v>84</v>
      </c>
      <c r="E656" t="s">
        <v>15</v>
      </c>
      <c r="F656" t="s">
        <v>16</v>
      </c>
      <c r="G656" t="s">
        <v>17</v>
      </c>
      <c r="H656">
        <v>853809.76</v>
      </c>
      <c r="I656">
        <v>0.98</v>
      </c>
      <c r="J656">
        <v>853809.76</v>
      </c>
      <c r="K656">
        <v>11372</v>
      </c>
      <c r="L656">
        <v>75.08</v>
      </c>
      <c r="M656" t="s">
        <v>18</v>
      </c>
      <c r="N656" t="s">
        <v>19</v>
      </c>
      <c r="O656" t="s">
        <v>20</v>
      </c>
    </row>
    <row r="657" spans="1:15" x14ac:dyDescent="0.2">
      <c r="A657" t="s">
        <v>186</v>
      </c>
      <c r="B657" s="1">
        <v>45848</v>
      </c>
      <c r="C657" t="s">
        <v>81</v>
      </c>
      <c r="D657" t="s">
        <v>82</v>
      </c>
      <c r="E657" t="s">
        <v>15</v>
      </c>
      <c r="F657" t="s">
        <v>16</v>
      </c>
      <c r="G657" t="s">
        <v>17</v>
      </c>
      <c r="H657">
        <v>824124.13</v>
      </c>
      <c r="I657">
        <v>0.94</v>
      </c>
      <c r="J657">
        <v>824124.13</v>
      </c>
      <c r="K657">
        <v>6443</v>
      </c>
      <c r="L657">
        <v>127.91</v>
      </c>
      <c r="M657" t="s">
        <v>18</v>
      </c>
      <c r="N657" t="s">
        <v>31</v>
      </c>
      <c r="O657" t="s">
        <v>20</v>
      </c>
    </row>
    <row r="658" spans="1:15" x14ac:dyDescent="0.2">
      <c r="A658" t="s">
        <v>186</v>
      </c>
      <c r="B658" s="1">
        <v>45848</v>
      </c>
      <c r="C658" t="s">
        <v>85</v>
      </c>
      <c r="D658" t="s">
        <v>86</v>
      </c>
      <c r="E658" t="s">
        <v>15</v>
      </c>
      <c r="F658" t="s">
        <v>16</v>
      </c>
      <c r="G658" t="s">
        <v>17</v>
      </c>
      <c r="H658">
        <v>587646.57999999996</v>
      </c>
      <c r="I658">
        <v>0.67</v>
      </c>
      <c r="J658">
        <v>587646.57999999996</v>
      </c>
      <c r="K658">
        <v>27602</v>
      </c>
      <c r="L658">
        <v>21.29</v>
      </c>
      <c r="M658" t="s">
        <v>18</v>
      </c>
      <c r="N658" t="s">
        <v>31</v>
      </c>
      <c r="O658" t="s">
        <v>20</v>
      </c>
    </row>
    <row r="659" spans="1:15" x14ac:dyDescent="0.2">
      <c r="A659" t="s">
        <v>186</v>
      </c>
      <c r="B659" s="1">
        <v>45848</v>
      </c>
      <c r="C659" t="s">
        <v>87</v>
      </c>
      <c r="D659" t="s">
        <v>88</v>
      </c>
      <c r="E659" t="s">
        <v>15</v>
      </c>
      <c r="F659" t="s">
        <v>16</v>
      </c>
      <c r="G659" t="s">
        <v>17</v>
      </c>
      <c r="H659">
        <v>458350.94</v>
      </c>
      <c r="I659">
        <v>0.52</v>
      </c>
      <c r="J659">
        <v>458350.94</v>
      </c>
      <c r="K659">
        <v>4307</v>
      </c>
      <c r="L659">
        <v>106.42</v>
      </c>
      <c r="M659" t="s">
        <v>18</v>
      </c>
      <c r="N659" t="s">
        <v>19</v>
      </c>
      <c r="O659" t="s">
        <v>20</v>
      </c>
    </row>
    <row r="660" spans="1:15" x14ac:dyDescent="0.2">
      <c r="A660" t="s">
        <v>186</v>
      </c>
      <c r="B660" s="1">
        <v>45848</v>
      </c>
      <c r="C660">
        <v>5935</v>
      </c>
      <c r="D660" t="s">
        <v>91</v>
      </c>
      <c r="E660" t="s">
        <v>15</v>
      </c>
      <c r="F660" t="s">
        <v>16</v>
      </c>
      <c r="G660" t="s">
        <v>17</v>
      </c>
      <c r="H660">
        <v>433544.22</v>
      </c>
      <c r="I660">
        <v>0.5</v>
      </c>
      <c r="J660">
        <v>433544.22</v>
      </c>
      <c r="K660">
        <v>11701</v>
      </c>
      <c r="L660">
        <v>37.049999999999997</v>
      </c>
      <c r="M660" t="s">
        <v>51</v>
      </c>
      <c r="N660" t="s">
        <v>52</v>
      </c>
      <c r="O660" t="s">
        <v>53</v>
      </c>
    </row>
    <row r="661" spans="1:15" x14ac:dyDescent="0.2">
      <c r="A661" t="s">
        <v>186</v>
      </c>
      <c r="B661" s="1">
        <v>45848</v>
      </c>
      <c r="C661" t="s">
        <v>89</v>
      </c>
      <c r="D661" t="s">
        <v>90</v>
      </c>
      <c r="E661" t="s">
        <v>15</v>
      </c>
      <c r="F661" t="s">
        <v>16</v>
      </c>
      <c r="G661" t="s">
        <v>17</v>
      </c>
      <c r="H661">
        <v>412584.05</v>
      </c>
      <c r="I661">
        <v>0.47</v>
      </c>
      <c r="J661">
        <v>412584.05</v>
      </c>
      <c r="K661">
        <v>5605</v>
      </c>
      <c r="L661">
        <v>73.61</v>
      </c>
      <c r="M661" t="s">
        <v>18</v>
      </c>
      <c r="N661" t="s">
        <v>19</v>
      </c>
      <c r="O661" t="s">
        <v>20</v>
      </c>
    </row>
    <row r="662" spans="1:15" x14ac:dyDescent="0.2">
      <c r="A662" t="s">
        <v>186</v>
      </c>
      <c r="B662" s="1">
        <v>45848</v>
      </c>
      <c r="C662" t="s">
        <v>92</v>
      </c>
      <c r="D662" t="s">
        <v>93</v>
      </c>
      <c r="E662" t="s">
        <v>15</v>
      </c>
      <c r="F662" t="s">
        <v>16</v>
      </c>
      <c r="G662" t="s">
        <v>17</v>
      </c>
      <c r="H662">
        <v>398372.76</v>
      </c>
      <c r="I662">
        <v>0.46</v>
      </c>
      <c r="J662">
        <v>398372.76</v>
      </c>
      <c r="K662">
        <v>6921</v>
      </c>
      <c r="L662">
        <v>57.56</v>
      </c>
      <c r="M662" t="s">
        <v>18</v>
      </c>
      <c r="N662" t="s">
        <v>31</v>
      </c>
      <c r="O662" t="s">
        <v>20</v>
      </c>
    </row>
    <row r="663" spans="1:15" x14ac:dyDescent="0.2">
      <c r="A663" t="s">
        <v>186</v>
      </c>
      <c r="B663" s="1">
        <v>45848</v>
      </c>
      <c r="C663" t="s">
        <v>96</v>
      </c>
      <c r="D663" t="s">
        <v>97</v>
      </c>
      <c r="E663" t="s">
        <v>15</v>
      </c>
      <c r="F663" t="s">
        <v>16</v>
      </c>
      <c r="G663" t="s">
        <v>17</v>
      </c>
      <c r="H663">
        <v>359525.86</v>
      </c>
      <c r="I663">
        <v>0.41</v>
      </c>
      <c r="J663">
        <v>359525.86</v>
      </c>
      <c r="K663">
        <v>1718</v>
      </c>
      <c r="L663">
        <v>209.27</v>
      </c>
      <c r="M663" t="s">
        <v>18</v>
      </c>
      <c r="N663" t="s">
        <v>19</v>
      </c>
      <c r="O663" t="s">
        <v>20</v>
      </c>
    </row>
    <row r="664" spans="1:15" x14ac:dyDescent="0.2">
      <c r="A664" t="s">
        <v>186</v>
      </c>
      <c r="B664" s="1">
        <v>45848</v>
      </c>
      <c r="C664" t="s">
        <v>94</v>
      </c>
      <c r="D664" t="s">
        <v>95</v>
      </c>
      <c r="E664" t="s">
        <v>15</v>
      </c>
      <c r="F664" t="s">
        <v>16</v>
      </c>
      <c r="G664" t="s">
        <v>17</v>
      </c>
      <c r="H664">
        <v>354795.9</v>
      </c>
      <c r="I664">
        <v>0.41</v>
      </c>
      <c r="J664">
        <v>354795.9</v>
      </c>
      <c r="K664">
        <v>1074</v>
      </c>
      <c r="L664">
        <v>330.35</v>
      </c>
      <c r="M664" t="s">
        <v>18</v>
      </c>
      <c r="N664" t="s">
        <v>19</v>
      </c>
      <c r="O664" t="s">
        <v>20</v>
      </c>
    </row>
    <row r="665" spans="1:15" x14ac:dyDescent="0.2">
      <c r="A665" t="s">
        <v>186</v>
      </c>
      <c r="B665" s="1">
        <v>45848</v>
      </c>
      <c r="C665" t="s">
        <v>159</v>
      </c>
      <c r="D665" t="s">
        <v>160</v>
      </c>
      <c r="E665" t="s">
        <v>15</v>
      </c>
      <c r="F665" t="s">
        <v>16</v>
      </c>
      <c r="G665" t="s">
        <v>17</v>
      </c>
      <c r="H665">
        <v>223447.16</v>
      </c>
      <c r="I665">
        <v>0.26</v>
      </c>
      <c r="J665">
        <v>223447.16</v>
      </c>
      <c r="K665">
        <v>2594</v>
      </c>
      <c r="L665">
        <v>86.14</v>
      </c>
      <c r="M665" t="s">
        <v>18</v>
      </c>
      <c r="N665" t="s">
        <v>31</v>
      </c>
      <c r="O665" t="s">
        <v>20</v>
      </c>
    </row>
    <row r="666" spans="1:15" x14ac:dyDescent="0.2">
      <c r="A666" t="s">
        <v>186</v>
      </c>
      <c r="B666" s="1">
        <v>45848</v>
      </c>
      <c r="C666">
        <v>992</v>
      </c>
      <c r="D666" t="s">
        <v>100</v>
      </c>
      <c r="E666" t="s">
        <v>15</v>
      </c>
      <c r="F666" t="s">
        <v>16</v>
      </c>
      <c r="G666" t="s">
        <v>17</v>
      </c>
      <c r="H666">
        <v>221879.12</v>
      </c>
      <c r="I666">
        <v>0.25</v>
      </c>
      <c r="J666">
        <v>221879.12</v>
      </c>
      <c r="K666">
        <v>182000</v>
      </c>
      <c r="L666">
        <v>1.22</v>
      </c>
      <c r="M666" t="s">
        <v>101</v>
      </c>
      <c r="N666" t="s">
        <v>102</v>
      </c>
      <c r="O666" t="s">
        <v>103</v>
      </c>
    </row>
    <row r="667" spans="1:15" x14ac:dyDescent="0.2">
      <c r="A667" t="s">
        <v>186</v>
      </c>
      <c r="B667" s="1">
        <v>45848</v>
      </c>
      <c r="C667" t="s">
        <v>20</v>
      </c>
      <c r="D667" t="s">
        <v>104</v>
      </c>
      <c r="E667" t="s">
        <v>105</v>
      </c>
      <c r="F667" t="s">
        <v>106</v>
      </c>
      <c r="G667" t="s">
        <v>107</v>
      </c>
      <c r="H667">
        <v>188194.84</v>
      </c>
      <c r="I667">
        <v>0.21</v>
      </c>
      <c r="J667">
        <v>188194.84</v>
      </c>
      <c r="K667">
        <v>188195</v>
      </c>
      <c r="L667">
        <v>100</v>
      </c>
      <c r="M667" t="s">
        <v>18</v>
      </c>
      <c r="N667" t="s">
        <v>108</v>
      </c>
      <c r="O667" t="s">
        <v>20</v>
      </c>
    </row>
    <row r="668" spans="1:15" x14ac:dyDescent="0.2">
      <c r="A668" t="s">
        <v>186</v>
      </c>
      <c r="B668" s="1">
        <v>45848</v>
      </c>
      <c r="C668" t="s">
        <v>119</v>
      </c>
      <c r="D668" t="s">
        <v>120</v>
      </c>
      <c r="E668" t="s">
        <v>121</v>
      </c>
      <c r="F668" t="s">
        <v>106</v>
      </c>
      <c r="G668" t="s">
        <v>122</v>
      </c>
      <c r="H668">
        <v>168264.14</v>
      </c>
      <c r="I668">
        <v>0.19</v>
      </c>
      <c r="J668">
        <v>168264.14</v>
      </c>
      <c r="K668">
        <v>168264</v>
      </c>
      <c r="L668">
        <v>1</v>
      </c>
      <c r="M668" t="s">
        <v>123</v>
      </c>
      <c r="N668" t="s">
        <v>108</v>
      </c>
      <c r="O668" t="s">
        <v>20</v>
      </c>
    </row>
    <row r="669" spans="1:15" x14ac:dyDescent="0.2">
      <c r="A669" t="s">
        <v>186</v>
      </c>
      <c r="B669" s="1">
        <v>45848</v>
      </c>
      <c r="C669" t="s">
        <v>109</v>
      </c>
      <c r="D669" t="s">
        <v>110</v>
      </c>
      <c r="E669" t="s">
        <v>15</v>
      </c>
      <c r="F669" t="s">
        <v>16</v>
      </c>
      <c r="G669" t="s">
        <v>17</v>
      </c>
      <c r="H669">
        <v>149321.46</v>
      </c>
      <c r="I669">
        <v>0.17</v>
      </c>
      <c r="J669">
        <v>149321.46</v>
      </c>
      <c r="K669">
        <v>878</v>
      </c>
      <c r="L669">
        <v>170.07</v>
      </c>
      <c r="M669" t="s">
        <v>18</v>
      </c>
      <c r="N669" t="s">
        <v>19</v>
      </c>
      <c r="O669" t="s">
        <v>20</v>
      </c>
    </row>
    <row r="670" spans="1:15" x14ac:dyDescent="0.2">
      <c r="A670" t="s">
        <v>186</v>
      </c>
      <c r="B670" s="1">
        <v>45848</v>
      </c>
      <c r="C670">
        <v>66570</v>
      </c>
      <c r="D670" t="s">
        <v>161</v>
      </c>
      <c r="E670" t="s">
        <v>15</v>
      </c>
      <c r="F670" t="s">
        <v>43</v>
      </c>
      <c r="G670" t="s">
        <v>17</v>
      </c>
      <c r="H670">
        <v>122857.37</v>
      </c>
      <c r="I670">
        <v>0.14000000000000001</v>
      </c>
      <c r="J670">
        <v>122857.37</v>
      </c>
      <c r="K670">
        <v>2234</v>
      </c>
      <c r="L670">
        <v>54.99</v>
      </c>
      <c r="M670" t="s">
        <v>51</v>
      </c>
      <c r="N670" t="s">
        <v>52</v>
      </c>
      <c r="O670" t="s">
        <v>53</v>
      </c>
    </row>
    <row r="671" spans="1:15" x14ac:dyDescent="0.2">
      <c r="A671" t="s">
        <v>186</v>
      </c>
      <c r="B671" s="1">
        <v>45848</v>
      </c>
      <c r="C671" t="s">
        <v>35</v>
      </c>
      <c r="D671" t="s">
        <v>113</v>
      </c>
      <c r="E671" t="s">
        <v>105</v>
      </c>
      <c r="F671" t="s">
        <v>106</v>
      </c>
      <c r="G671" t="s">
        <v>107</v>
      </c>
      <c r="H671">
        <v>70616.38</v>
      </c>
      <c r="I671">
        <v>0.08</v>
      </c>
      <c r="J671">
        <v>70616.38</v>
      </c>
      <c r="K671">
        <v>2064364</v>
      </c>
      <c r="L671">
        <v>3.42</v>
      </c>
      <c r="M671" t="s">
        <v>33</v>
      </c>
      <c r="N671" t="s">
        <v>108</v>
      </c>
      <c r="O671" t="s">
        <v>35</v>
      </c>
    </row>
    <row r="672" spans="1:15" x14ac:dyDescent="0.2">
      <c r="A672" t="s">
        <v>186</v>
      </c>
      <c r="B672" s="1">
        <v>45848</v>
      </c>
      <c r="C672" t="s">
        <v>162</v>
      </c>
      <c r="D672" t="s">
        <v>163</v>
      </c>
      <c r="E672" t="s">
        <v>15</v>
      </c>
      <c r="F672" t="s">
        <v>16</v>
      </c>
      <c r="G672" t="s">
        <v>17</v>
      </c>
      <c r="H672">
        <v>56526.33</v>
      </c>
      <c r="I672">
        <v>0.06</v>
      </c>
      <c r="J672">
        <v>56526.33</v>
      </c>
      <c r="K672">
        <v>1371</v>
      </c>
      <c r="L672">
        <v>41.23</v>
      </c>
      <c r="M672" t="s">
        <v>18</v>
      </c>
      <c r="N672" t="s">
        <v>19</v>
      </c>
      <c r="O672" t="s">
        <v>20</v>
      </c>
    </row>
    <row r="673" spans="1:15" x14ac:dyDescent="0.2">
      <c r="A673" t="s">
        <v>186</v>
      </c>
      <c r="B673" s="1">
        <v>45848</v>
      </c>
      <c r="C673">
        <v>3706</v>
      </c>
      <c r="D673" t="s">
        <v>164</v>
      </c>
      <c r="E673" t="s">
        <v>15</v>
      </c>
      <c r="F673" t="s">
        <v>16</v>
      </c>
      <c r="G673" t="s">
        <v>17</v>
      </c>
      <c r="H673">
        <v>43805.91</v>
      </c>
      <c r="I673">
        <v>0.05</v>
      </c>
      <c r="J673">
        <v>43805.91</v>
      </c>
      <c r="K673">
        <v>19000</v>
      </c>
      <c r="L673">
        <v>2.31</v>
      </c>
      <c r="M673" t="s">
        <v>33</v>
      </c>
      <c r="N673" t="s">
        <v>34</v>
      </c>
      <c r="O673" t="s">
        <v>35</v>
      </c>
    </row>
    <row r="674" spans="1:15" x14ac:dyDescent="0.2">
      <c r="A674" t="s">
        <v>186</v>
      </c>
      <c r="B674" s="1">
        <v>45848</v>
      </c>
      <c r="C674" t="s">
        <v>115</v>
      </c>
      <c r="D674" t="s">
        <v>116</v>
      </c>
      <c r="E674" t="s">
        <v>105</v>
      </c>
      <c r="F674" t="s">
        <v>106</v>
      </c>
      <c r="G674" t="s">
        <v>117</v>
      </c>
      <c r="H674">
        <v>31000</v>
      </c>
      <c r="I674">
        <v>0.04</v>
      </c>
      <c r="J674">
        <v>31000</v>
      </c>
      <c r="K674">
        <v>31000</v>
      </c>
      <c r="L674">
        <v>100</v>
      </c>
      <c r="M674" t="s">
        <v>18</v>
      </c>
      <c r="N674" t="s">
        <v>108</v>
      </c>
      <c r="O674" t="s">
        <v>20</v>
      </c>
    </row>
    <row r="675" spans="1:15" x14ac:dyDescent="0.2">
      <c r="A675" t="s">
        <v>186</v>
      </c>
      <c r="B675" s="1">
        <v>45848</v>
      </c>
      <c r="C675" t="s">
        <v>53</v>
      </c>
      <c r="D675" t="s">
        <v>124</v>
      </c>
      <c r="E675" t="s">
        <v>105</v>
      </c>
      <c r="F675" t="s">
        <v>106</v>
      </c>
      <c r="G675" t="s">
        <v>107</v>
      </c>
      <c r="H675">
        <v>30236.23</v>
      </c>
      <c r="I675">
        <v>0.03</v>
      </c>
      <c r="J675">
        <v>30236.23</v>
      </c>
      <c r="K675">
        <v>41455377</v>
      </c>
      <c r="L675">
        <v>7.0000000000000007E-2</v>
      </c>
      <c r="M675" t="s">
        <v>51</v>
      </c>
      <c r="N675" t="s">
        <v>108</v>
      </c>
      <c r="O675" t="s">
        <v>53</v>
      </c>
    </row>
    <row r="676" spans="1:15" x14ac:dyDescent="0.2">
      <c r="A676" t="s">
        <v>186</v>
      </c>
      <c r="B676" s="1">
        <v>45848</v>
      </c>
      <c r="C676" t="s">
        <v>111</v>
      </c>
      <c r="D676" t="s">
        <v>112</v>
      </c>
      <c r="E676" t="s">
        <v>15</v>
      </c>
      <c r="F676" t="s">
        <v>16</v>
      </c>
      <c r="G676" t="s">
        <v>17</v>
      </c>
      <c r="H676">
        <v>21774.06</v>
      </c>
      <c r="I676">
        <v>0.02</v>
      </c>
      <c r="J676">
        <v>21774.06</v>
      </c>
      <c r="K676">
        <v>3142</v>
      </c>
      <c r="L676">
        <v>6.93</v>
      </c>
      <c r="M676" t="s">
        <v>18</v>
      </c>
      <c r="N676" t="s">
        <v>31</v>
      </c>
      <c r="O676" t="s">
        <v>20</v>
      </c>
    </row>
    <row r="677" spans="1:15" x14ac:dyDescent="0.2">
      <c r="A677" t="s">
        <v>186</v>
      </c>
      <c r="B677" s="1">
        <v>45848</v>
      </c>
      <c r="C677">
        <v>2388</v>
      </c>
      <c r="D677" t="s">
        <v>118</v>
      </c>
      <c r="E677" t="s">
        <v>15</v>
      </c>
      <c r="F677" t="s">
        <v>16</v>
      </c>
      <c r="G677" t="s">
        <v>17</v>
      </c>
      <c r="H677">
        <v>12864.06</v>
      </c>
      <c r="I677">
        <v>0.01</v>
      </c>
      <c r="J677">
        <v>12864.06</v>
      </c>
      <c r="K677">
        <v>6331</v>
      </c>
      <c r="L677">
        <v>2.0299999999999998</v>
      </c>
      <c r="M677" t="s">
        <v>33</v>
      </c>
      <c r="N677" t="s">
        <v>34</v>
      </c>
      <c r="O677" t="s">
        <v>35</v>
      </c>
    </row>
    <row r="678" spans="1:15" x14ac:dyDescent="0.2">
      <c r="A678" t="s">
        <v>186</v>
      </c>
      <c r="B678" s="1">
        <v>45848</v>
      </c>
      <c r="C678" t="s">
        <v>75</v>
      </c>
      <c r="D678" t="s">
        <v>114</v>
      </c>
      <c r="E678" t="s">
        <v>105</v>
      </c>
      <c r="F678" t="s">
        <v>106</v>
      </c>
      <c r="G678" t="s">
        <v>107</v>
      </c>
      <c r="H678">
        <v>5381.66</v>
      </c>
      <c r="I678">
        <v>0.01</v>
      </c>
      <c r="J678">
        <v>5381.66</v>
      </c>
      <c r="K678">
        <v>788440</v>
      </c>
      <c r="L678">
        <v>0.68</v>
      </c>
      <c r="M678" t="s">
        <v>73</v>
      </c>
      <c r="N678" t="s">
        <v>108</v>
      </c>
      <c r="O678" t="s">
        <v>75</v>
      </c>
    </row>
    <row r="679" spans="1:15" x14ac:dyDescent="0.2">
      <c r="A679" t="s">
        <v>186</v>
      </c>
      <c r="B679" s="1">
        <v>45848</v>
      </c>
      <c r="C679">
        <v>300017</v>
      </c>
      <c r="D679" t="s">
        <v>165</v>
      </c>
      <c r="E679" t="s">
        <v>15</v>
      </c>
      <c r="F679" t="s">
        <v>16</v>
      </c>
      <c r="G679" t="s">
        <v>17</v>
      </c>
      <c r="H679">
        <v>4554.0600000000004</v>
      </c>
      <c r="I679">
        <v>0.01</v>
      </c>
      <c r="J679">
        <v>4554.0600000000004</v>
      </c>
      <c r="K679">
        <v>3100</v>
      </c>
      <c r="L679">
        <v>1.47</v>
      </c>
      <c r="M679" t="s">
        <v>101</v>
      </c>
      <c r="N679" t="s">
        <v>166</v>
      </c>
      <c r="O679" t="s">
        <v>167</v>
      </c>
    </row>
    <row r="680" spans="1:15" x14ac:dyDescent="0.2">
      <c r="A680" t="s">
        <v>186</v>
      </c>
      <c r="B680" s="1">
        <v>45848</v>
      </c>
      <c r="C680" t="s">
        <v>103</v>
      </c>
      <c r="D680" t="s">
        <v>127</v>
      </c>
      <c r="E680" t="s">
        <v>105</v>
      </c>
      <c r="F680" t="s">
        <v>106</v>
      </c>
      <c r="G680" t="s">
        <v>107</v>
      </c>
      <c r="H680">
        <v>2670.16</v>
      </c>
      <c r="I680">
        <v>0</v>
      </c>
      <c r="J680">
        <v>2670.16</v>
      </c>
      <c r="K680">
        <v>20961</v>
      </c>
      <c r="L680">
        <v>12.74</v>
      </c>
      <c r="M680" t="s">
        <v>128</v>
      </c>
      <c r="N680" t="s">
        <v>108</v>
      </c>
      <c r="O680" t="s">
        <v>103</v>
      </c>
    </row>
    <row r="681" spans="1:15" x14ac:dyDescent="0.2">
      <c r="A681" t="s">
        <v>186</v>
      </c>
      <c r="B681" s="1">
        <v>45848</v>
      </c>
      <c r="C681" t="s">
        <v>40</v>
      </c>
      <c r="D681" t="s">
        <v>125</v>
      </c>
      <c r="E681" t="s">
        <v>105</v>
      </c>
      <c r="F681" t="s">
        <v>106</v>
      </c>
      <c r="G681" t="s">
        <v>107</v>
      </c>
      <c r="H681">
        <v>493.78</v>
      </c>
      <c r="I681">
        <v>0</v>
      </c>
      <c r="J681">
        <v>493.78</v>
      </c>
      <c r="K681">
        <v>423</v>
      </c>
      <c r="L681">
        <v>116.8</v>
      </c>
      <c r="M681" t="s">
        <v>126</v>
      </c>
      <c r="N681" t="s">
        <v>108</v>
      </c>
      <c r="O681" t="s">
        <v>40</v>
      </c>
    </row>
    <row r="682" spans="1:15" x14ac:dyDescent="0.2">
      <c r="A682" t="s">
        <v>186</v>
      </c>
      <c r="B682" s="1">
        <v>45848</v>
      </c>
      <c r="C682" t="s">
        <v>168</v>
      </c>
      <c r="D682" t="s">
        <v>169</v>
      </c>
      <c r="E682" t="s">
        <v>105</v>
      </c>
      <c r="F682" t="s">
        <v>106</v>
      </c>
      <c r="G682" t="s">
        <v>107</v>
      </c>
      <c r="H682">
        <v>170.13</v>
      </c>
      <c r="I682">
        <v>0</v>
      </c>
      <c r="J682">
        <v>170.13</v>
      </c>
      <c r="K682">
        <v>1222</v>
      </c>
      <c r="L682">
        <v>13.92</v>
      </c>
      <c r="M682" t="s">
        <v>101</v>
      </c>
      <c r="N682" t="s">
        <v>108</v>
      </c>
      <c r="O682" t="s">
        <v>168</v>
      </c>
    </row>
    <row r="683" spans="1:15" x14ac:dyDescent="0.2">
      <c r="A683" t="s">
        <v>186</v>
      </c>
      <c r="B683" s="1">
        <v>45848</v>
      </c>
      <c r="C683" t="s">
        <v>152</v>
      </c>
      <c r="D683" t="s">
        <v>153</v>
      </c>
      <c r="E683" t="s">
        <v>105</v>
      </c>
      <c r="F683" t="s">
        <v>106</v>
      </c>
      <c r="G683" t="s">
        <v>107</v>
      </c>
      <c r="H683">
        <v>3</v>
      </c>
      <c r="I683">
        <v>0</v>
      </c>
      <c r="J683">
        <v>3</v>
      </c>
      <c r="K683">
        <v>2</v>
      </c>
      <c r="L683">
        <v>135.55000000000001</v>
      </c>
      <c r="M683" t="s">
        <v>154</v>
      </c>
      <c r="N683" t="s">
        <v>108</v>
      </c>
      <c r="O683" t="s">
        <v>152</v>
      </c>
    </row>
    <row r="684" spans="1:15" x14ac:dyDescent="0.2">
      <c r="A684" t="s">
        <v>186</v>
      </c>
      <c r="B684" s="1">
        <v>45848</v>
      </c>
      <c r="C684" t="s">
        <v>170</v>
      </c>
      <c r="D684" t="s">
        <v>171</v>
      </c>
      <c r="E684" t="s">
        <v>131</v>
      </c>
      <c r="F684" t="s">
        <v>106</v>
      </c>
      <c r="G684" t="s">
        <v>132</v>
      </c>
      <c r="H684">
        <v>0</v>
      </c>
      <c r="I684">
        <v>0</v>
      </c>
      <c r="J684">
        <v>460265</v>
      </c>
      <c r="K684">
        <v>10</v>
      </c>
      <c r="L684">
        <v>23013.25</v>
      </c>
      <c r="M684" t="s">
        <v>108</v>
      </c>
      <c r="N684" t="s">
        <v>133</v>
      </c>
      <c r="O684" t="s">
        <v>20</v>
      </c>
    </row>
    <row r="685" spans="1:15" x14ac:dyDescent="0.2">
      <c r="A685" t="s">
        <v>186</v>
      </c>
      <c r="B685" s="1">
        <v>45849</v>
      </c>
      <c r="C685" t="s">
        <v>27</v>
      </c>
      <c r="D685" t="s">
        <v>28</v>
      </c>
      <c r="E685" t="s">
        <v>15</v>
      </c>
      <c r="F685" t="s">
        <v>16</v>
      </c>
      <c r="G685" t="s">
        <v>17</v>
      </c>
      <c r="H685" s="2">
        <v>4499779.4400000004</v>
      </c>
      <c r="I685">
        <v>5.16</v>
      </c>
      <c r="J685" s="2">
        <v>4499779.4400000004</v>
      </c>
      <c r="K685" s="2">
        <v>30732</v>
      </c>
      <c r="L685">
        <v>146.41999999999999</v>
      </c>
      <c r="M685" t="s">
        <v>18</v>
      </c>
      <c r="N685" t="s">
        <v>19</v>
      </c>
      <c r="O685" t="s">
        <v>20</v>
      </c>
    </row>
    <row r="686" spans="1:15" x14ac:dyDescent="0.2">
      <c r="A686" t="s">
        <v>186</v>
      </c>
      <c r="B686" s="1">
        <v>45849</v>
      </c>
      <c r="C686" t="s">
        <v>29</v>
      </c>
      <c r="D686" t="s">
        <v>30</v>
      </c>
      <c r="E686" t="s">
        <v>15</v>
      </c>
      <c r="F686" t="s">
        <v>16</v>
      </c>
      <c r="G686" t="s">
        <v>17</v>
      </c>
      <c r="H686" s="2">
        <v>4201033.76</v>
      </c>
      <c r="I686">
        <v>4.8099999999999996</v>
      </c>
      <c r="J686" s="2">
        <v>4201033.76</v>
      </c>
      <c r="K686" s="2">
        <v>18221</v>
      </c>
      <c r="L686">
        <v>230.56</v>
      </c>
      <c r="M686" t="s">
        <v>18</v>
      </c>
      <c r="N686" t="s">
        <v>31</v>
      </c>
      <c r="O686" t="s">
        <v>20</v>
      </c>
    </row>
    <row r="687" spans="1:15" x14ac:dyDescent="0.2">
      <c r="A687" t="s">
        <v>186</v>
      </c>
      <c r="B687" s="1">
        <v>45849</v>
      </c>
      <c r="C687" t="s">
        <v>25</v>
      </c>
      <c r="D687" t="s">
        <v>26</v>
      </c>
      <c r="E687" t="s">
        <v>15</v>
      </c>
      <c r="F687" t="s">
        <v>16</v>
      </c>
      <c r="G687" t="s">
        <v>17</v>
      </c>
      <c r="H687" s="2">
        <v>4142295.64</v>
      </c>
      <c r="I687">
        <v>4.75</v>
      </c>
      <c r="J687" s="2">
        <v>4142295.64</v>
      </c>
      <c r="K687" s="2">
        <v>25117</v>
      </c>
      <c r="L687">
        <v>164.92</v>
      </c>
      <c r="M687" t="s">
        <v>18</v>
      </c>
      <c r="N687" t="s">
        <v>19</v>
      </c>
      <c r="O687" t="s">
        <v>20</v>
      </c>
    </row>
    <row r="688" spans="1:15" x14ac:dyDescent="0.2">
      <c r="A688" t="s">
        <v>186</v>
      </c>
      <c r="B688" s="1">
        <v>45849</v>
      </c>
      <c r="C688" t="s">
        <v>21</v>
      </c>
      <c r="D688" t="s">
        <v>22</v>
      </c>
      <c r="E688" t="s">
        <v>15</v>
      </c>
      <c r="F688" t="s">
        <v>16</v>
      </c>
      <c r="G688" t="s">
        <v>17</v>
      </c>
      <c r="H688" s="2">
        <v>3902232.36</v>
      </c>
      <c r="I688">
        <v>4.47</v>
      </c>
      <c r="J688" s="2">
        <v>3902232.36</v>
      </c>
      <c r="K688" s="2">
        <v>14222</v>
      </c>
      <c r="L688">
        <v>274.38</v>
      </c>
      <c r="M688" t="s">
        <v>18</v>
      </c>
      <c r="N688" t="s">
        <v>19</v>
      </c>
      <c r="O688" t="s">
        <v>20</v>
      </c>
    </row>
    <row r="689" spans="1:15" x14ac:dyDescent="0.2">
      <c r="A689" t="s">
        <v>186</v>
      </c>
      <c r="B689" s="1">
        <v>45849</v>
      </c>
      <c r="C689">
        <v>2330</v>
      </c>
      <c r="D689" t="s">
        <v>32</v>
      </c>
      <c r="E689" t="s">
        <v>15</v>
      </c>
      <c r="F689" t="s">
        <v>16</v>
      </c>
      <c r="G689" t="s">
        <v>17</v>
      </c>
      <c r="H689" s="2">
        <v>3883287.69</v>
      </c>
      <c r="I689">
        <v>4.45</v>
      </c>
      <c r="J689" s="2">
        <v>3883287.69</v>
      </c>
      <c r="K689" s="2">
        <v>103126</v>
      </c>
      <c r="L689">
        <v>37.659999999999997</v>
      </c>
      <c r="M689" t="s">
        <v>33</v>
      </c>
      <c r="N689" t="s">
        <v>34</v>
      </c>
      <c r="O689" t="s">
        <v>35</v>
      </c>
    </row>
    <row r="690" spans="1:15" x14ac:dyDescent="0.2">
      <c r="A690" t="s">
        <v>186</v>
      </c>
      <c r="B690" s="1">
        <v>45849</v>
      </c>
      <c r="C690" t="s">
        <v>54</v>
      </c>
      <c r="D690" t="s">
        <v>55</v>
      </c>
      <c r="E690" t="s">
        <v>15</v>
      </c>
      <c r="F690" t="s">
        <v>16</v>
      </c>
      <c r="G690" t="s">
        <v>17</v>
      </c>
      <c r="H690" s="2">
        <v>3858737.84</v>
      </c>
      <c r="I690">
        <v>4.42</v>
      </c>
      <c r="J690" s="2">
        <v>3858737.84</v>
      </c>
      <c r="K690" s="2">
        <v>18274</v>
      </c>
      <c r="L690">
        <v>211.16</v>
      </c>
      <c r="M690" t="s">
        <v>18</v>
      </c>
      <c r="N690" t="s">
        <v>19</v>
      </c>
      <c r="O690" t="s">
        <v>20</v>
      </c>
    </row>
    <row r="691" spans="1:15" x14ac:dyDescent="0.2">
      <c r="A691" t="s">
        <v>186</v>
      </c>
      <c r="B691" s="1">
        <v>45849</v>
      </c>
      <c r="C691" t="s">
        <v>41</v>
      </c>
      <c r="D691" t="s">
        <v>42</v>
      </c>
      <c r="E691" t="s">
        <v>15</v>
      </c>
      <c r="F691" t="s">
        <v>43</v>
      </c>
      <c r="G691" t="s">
        <v>17</v>
      </c>
      <c r="H691" s="2">
        <v>3842666.54</v>
      </c>
      <c r="I691">
        <v>4.4000000000000004</v>
      </c>
      <c r="J691" s="2">
        <v>3842666.54</v>
      </c>
      <c r="K691" s="2">
        <v>17077</v>
      </c>
      <c r="L691">
        <v>225.02</v>
      </c>
      <c r="M691" t="s">
        <v>18</v>
      </c>
      <c r="N691" t="s">
        <v>19</v>
      </c>
      <c r="O691" t="s">
        <v>20</v>
      </c>
    </row>
    <row r="692" spans="1:15" x14ac:dyDescent="0.2">
      <c r="A692" t="s">
        <v>186</v>
      </c>
      <c r="B692" s="1">
        <v>45849</v>
      </c>
      <c r="C692" t="s">
        <v>13</v>
      </c>
      <c r="D692" t="s">
        <v>14</v>
      </c>
      <c r="E692" t="s">
        <v>15</v>
      </c>
      <c r="F692" t="s">
        <v>16</v>
      </c>
      <c r="G692" t="s">
        <v>17</v>
      </c>
      <c r="H692" s="2">
        <v>3828031.9</v>
      </c>
      <c r="I692">
        <v>4.3899999999999997</v>
      </c>
      <c r="J692" s="2">
        <v>3828031.9</v>
      </c>
      <c r="K692" s="12">
        <v>26939</v>
      </c>
      <c r="L692">
        <v>142.1</v>
      </c>
      <c r="M692" t="s">
        <v>18</v>
      </c>
      <c r="N692" t="s">
        <v>19</v>
      </c>
      <c r="O692" t="s">
        <v>20</v>
      </c>
    </row>
    <row r="693" spans="1:15" x14ac:dyDescent="0.2">
      <c r="A693" t="s">
        <v>186</v>
      </c>
      <c r="B693" s="1">
        <v>45849</v>
      </c>
      <c r="C693" t="s">
        <v>23</v>
      </c>
      <c r="D693" t="s">
        <v>24</v>
      </c>
      <c r="E693" t="s">
        <v>15</v>
      </c>
      <c r="F693" t="s">
        <v>16</v>
      </c>
      <c r="G693" t="s">
        <v>17</v>
      </c>
      <c r="H693" s="2">
        <v>3827748.6</v>
      </c>
      <c r="I693">
        <v>4.3899999999999997</v>
      </c>
      <c r="J693" s="2">
        <v>3827748.6</v>
      </c>
      <c r="K693" s="2">
        <v>7605</v>
      </c>
      <c r="L693">
        <v>503.32</v>
      </c>
      <c r="M693" t="s">
        <v>18</v>
      </c>
      <c r="N693" t="s">
        <v>19</v>
      </c>
      <c r="O693" t="s">
        <v>20</v>
      </c>
    </row>
    <row r="694" spans="1:15" x14ac:dyDescent="0.2">
      <c r="A694" t="s">
        <v>186</v>
      </c>
      <c r="B694" s="1">
        <v>45849</v>
      </c>
      <c r="C694" t="s">
        <v>44</v>
      </c>
      <c r="D694" t="s">
        <v>45</v>
      </c>
      <c r="E694" t="s">
        <v>15</v>
      </c>
      <c r="F694" t="s">
        <v>16</v>
      </c>
      <c r="G694" t="s">
        <v>17</v>
      </c>
      <c r="H694" s="2">
        <v>3801394.8</v>
      </c>
      <c r="I694">
        <v>4.3600000000000003</v>
      </c>
      <c r="J694" s="2">
        <v>3801394.8</v>
      </c>
      <c r="K694" s="2">
        <v>55944</v>
      </c>
      <c r="L694">
        <v>67.95</v>
      </c>
      <c r="M694" t="s">
        <v>18</v>
      </c>
      <c r="N694" t="s">
        <v>19</v>
      </c>
      <c r="O694" t="s">
        <v>20</v>
      </c>
    </row>
    <row r="695" spans="1:15" x14ac:dyDescent="0.2">
      <c r="A695" t="s">
        <v>186</v>
      </c>
      <c r="B695" s="1">
        <v>45849</v>
      </c>
      <c r="C695" t="s">
        <v>36</v>
      </c>
      <c r="D695" t="s">
        <v>37</v>
      </c>
      <c r="E695" t="s">
        <v>15</v>
      </c>
      <c r="F695" t="s">
        <v>16</v>
      </c>
      <c r="G695" t="s">
        <v>17</v>
      </c>
      <c r="H695" s="2">
        <v>3716291.71</v>
      </c>
      <c r="I695">
        <v>4.26</v>
      </c>
      <c r="J695" s="2">
        <v>3716291.71</v>
      </c>
      <c r="K695" s="2">
        <v>4647</v>
      </c>
      <c r="L695">
        <v>799.71</v>
      </c>
      <c r="M695" t="s">
        <v>38</v>
      </c>
      <c r="N695" t="s">
        <v>39</v>
      </c>
      <c r="O695" t="s">
        <v>40</v>
      </c>
    </row>
    <row r="696" spans="1:15" x14ac:dyDescent="0.2">
      <c r="A696" t="s">
        <v>186</v>
      </c>
      <c r="B696" s="1">
        <v>45849</v>
      </c>
      <c r="C696" t="s">
        <v>46</v>
      </c>
      <c r="D696" t="s">
        <v>47</v>
      </c>
      <c r="E696" t="s">
        <v>15</v>
      </c>
      <c r="F696" t="s">
        <v>16</v>
      </c>
      <c r="G696" t="s">
        <v>17</v>
      </c>
      <c r="H696" s="2">
        <v>3673057.68</v>
      </c>
      <c r="I696">
        <v>4.21</v>
      </c>
      <c r="J696" s="2">
        <v>3673057.68</v>
      </c>
      <c r="K696" s="2">
        <v>12952</v>
      </c>
      <c r="L696">
        <v>283.58999999999997</v>
      </c>
      <c r="M696" t="s">
        <v>18</v>
      </c>
      <c r="N696" t="s">
        <v>31</v>
      </c>
      <c r="O696" t="s">
        <v>20</v>
      </c>
    </row>
    <row r="697" spans="1:15" x14ac:dyDescent="0.2">
      <c r="A697" t="s">
        <v>186</v>
      </c>
      <c r="B697" s="1">
        <v>45849</v>
      </c>
      <c r="C697" t="s">
        <v>48</v>
      </c>
      <c r="D697" t="s">
        <v>49</v>
      </c>
      <c r="E697" t="s">
        <v>15</v>
      </c>
      <c r="F697" t="s">
        <v>16</v>
      </c>
      <c r="G697" t="s">
        <v>17</v>
      </c>
      <c r="H697" s="2">
        <v>3613392.08</v>
      </c>
      <c r="I697">
        <v>4.1399999999999997</v>
      </c>
      <c r="J697" s="2">
        <v>3613392.08</v>
      </c>
      <c r="K697" s="2">
        <v>22948</v>
      </c>
      <c r="L697">
        <v>157.46</v>
      </c>
      <c r="M697" t="s">
        <v>18</v>
      </c>
      <c r="N697" t="s">
        <v>19</v>
      </c>
      <c r="O697" t="s">
        <v>20</v>
      </c>
    </row>
    <row r="698" spans="1:15" x14ac:dyDescent="0.2">
      <c r="A698" t="s">
        <v>186</v>
      </c>
      <c r="B698" s="1">
        <v>45849</v>
      </c>
      <c r="C698" t="s">
        <v>157</v>
      </c>
      <c r="D698" t="s">
        <v>158</v>
      </c>
      <c r="E698" t="s">
        <v>15</v>
      </c>
      <c r="F698" t="s">
        <v>16</v>
      </c>
      <c r="G698" t="s">
        <v>17</v>
      </c>
      <c r="H698" s="2">
        <v>3394697.43</v>
      </c>
      <c r="I698">
        <v>3.89</v>
      </c>
      <c r="J698" s="2">
        <v>3394697.43</v>
      </c>
      <c r="K698" s="2">
        <v>17151</v>
      </c>
      <c r="L698">
        <v>197.93</v>
      </c>
      <c r="M698" t="s">
        <v>18</v>
      </c>
      <c r="N698" t="s">
        <v>19</v>
      </c>
      <c r="O698" t="s">
        <v>20</v>
      </c>
    </row>
    <row r="699" spans="1:15" x14ac:dyDescent="0.2">
      <c r="A699" t="s">
        <v>186</v>
      </c>
      <c r="B699" s="1">
        <v>45849</v>
      </c>
      <c r="C699" t="s">
        <v>155</v>
      </c>
      <c r="D699" t="s">
        <v>156</v>
      </c>
      <c r="E699" t="s">
        <v>15</v>
      </c>
      <c r="F699" t="s">
        <v>16</v>
      </c>
      <c r="G699" t="s">
        <v>17</v>
      </c>
      <c r="H699" s="2">
        <v>3393689.7</v>
      </c>
      <c r="I699">
        <v>3.89</v>
      </c>
      <c r="J699" s="2">
        <v>3393689.7</v>
      </c>
      <c r="K699" s="2">
        <v>3615</v>
      </c>
      <c r="L699">
        <v>938.78</v>
      </c>
      <c r="M699" t="s">
        <v>18</v>
      </c>
      <c r="N699" t="s">
        <v>31</v>
      </c>
      <c r="O699" t="s">
        <v>20</v>
      </c>
    </row>
    <row r="700" spans="1:15" x14ac:dyDescent="0.2">
      <c r="A700" t="s">
        <v>186</v>
      </c>
      <c r="B700" s="1">
        <v>45849</v>
      </c>
      <c r="C700">
        <v>5930</v>
      </c>
      <c r="D700" t="s">
        <v>50</v>
      </c>
      <c r="E700" t="s">
        <v>15</v>
      </c>
      <c r="F700" t="s">
        <v>16</v>
      </c>
      <c r="G700" t="s">
        <v>17</v>
      </c>
      <c r="H700" s="2">
        <v>3346598.68</v>
      </c>
      <c r="I700">
        <v>3.84</v>
      </c>
      <c r="J700" s="2">
        <v>3346598.68</v>
      </c>
      <c r="K700" s="2">
        <v>73553</v>
      </c>
      <c r="L700">
        <v>45.5</v>
      </c>
      <c r="M700" t="s">
        <v>51</v>
      </c>
      <c r="N700" t="s">
        <v>52</v>
      </c>
      <c r="O700" t="s">
        <v>53</v>
      </c>
    </row>
    <row r="701" spans="1:15" x14ac:dyDescent="0.2">
      <c r="A701" t="s">
        <v>186</v>
      </c>
      <c r="B701" s="1">
        <v>45849</v>
      </c>
      <c r="C701" t="s">
        <v>58</v>
      </c>
      <c r="D701" t="s">
        <v>59</v>
      </c>
      <c r="E701" t="s">
        <v>15</v>
      </c>
      <c r="F701" t="s">
        <v>16</v>
      </c>
      <c r="G701" t="s">
        <v>17</v>
      </c>
      <c r="H701" s="2">
        <v>2937787.23</v>
      </c>
      <c r="I701">
        <v>3.37</v>
      </c>
      <c r="J701" s="2">
        <v>2937787.23</v>
      </c>
      <c r="K701" s="2">
        <v>23591</v>
      </c>
      <c r="L701">
        <v>124.53</v>
      </c>
      <c r="M701" t="s">
        <v>18</v>
      </c>
      <c r="N701" t="s">
        <v>19</v>
      </c>
      <c r="O701" t="s">
        <v>20</v>
      </c>
    </row>
    <row r="702" spans="1:15" x14ac:dyDescent="0.2">
      <c r="A702" t="s">
        <v>186</v>
      </c>
      <c r="B702" s="1">
        <v>45849</v>
      </c>
      <c r="C702" t="s">
        <v>56</v>
      </c>
      <c r="D702" t="s">
        <v>57</v>
      </c>
      <c r="E702" t="s">
        <v>15</v>
      </c>
      <c r="F702" t="s">
        <v>16</v>
      </c>
      <c r="G702" t="s">
        <v>17</v>
      </c>
      <c r="H702" s="2">
        <v>2637889.0299999998</v>
      </c>
      <c r="I702">
        <v>3.02</v>
      </c>
      <c r="J702" s="2">
        <v>2637889.0299999998</v>
      </c>
      <c r="K702" s="2">
        <v>14077</v>
      </c>
      <c r="L702">
        <v>187.39</v>
      </c>
      <c r="M702" t="s">
        <v>18</v>
      </c>
      <c r="N702" t="s">
        <v>19</v>
      </c>
      <c r="O702" t="s">
        <v>20</v>
      </c>
    </row>
    <row r="703" spans="1:15" x14ac:dyDescent="0.2">
      <c r="A703" t="s">
        <v>186</v>
      </c>
      <c r="B703" s="1">
        <v>45849</v>
      </c>
      <c r="C703" t="s">
        <v>60</v>
      </c>
      <c r="D703" t="s">
        <v>61</v>
      </c>
      <c r="E703" t="s">
        <v>15</v>
      </c>
      <c r="F703" t="s">
        <v>16</v>
      </c>
      <c r="G703" t="s">
        <v>17</v>
      </c>
      <c r="H703" s="2">
        <v>2593446.9</v>
      </c>
      <c r="I703">
        <v>2.97</v>
      </c>
      <c r="J703" s="2">
        <v>2593446.9</v>
      </c>
      <c r="K703" s="2">
        <v>2805</v>
      </c>
      <c r="L703">
        <v>924.58</v>
      </c>
      <c r="M703" t="s">
        <v>18</v>
      </c>
      <c r="N703" t="s">
        <v>19</v>
      </c>
      <c r="O703" t="s">
        <v>20</v>
      </c>
    </row>
    <row r="704" spans="1:15" x14ac:dyDescent="0.2">
      <c r="A704" t="s">
        <v>186</v>
      </c>
      <c r="B704" s="1">
        <v>45849</v>
      </c>
      <c r="C704" t="s">
        <v>62</v>
      </c>
      <c r="D704" t="s">
        <v>63</v>
      </c>
      <c r="E704" t="s">
        <v>15</v>
      </c>
      <c r="F704" t="s">
        <v>16</v>
      </c>
      <c r="G704" t="s">
        <v>17</v>
      </c>
      <c r="H704" s="2">
        <v>2155747.44</v>
      </c>
      <c r="I704">
        <v>2.4700000000000002</v>
      </c>
      <c r="J704" s="2">
        <v>2155747.44</v>
      </c>
      <c r="K704" s="2">
        <v>92008</v>
      </c>
      <c r="L704">
        <v>23.43</v>
      </c>
      <c r="M704" t="s">
        <v>18</v>
      </c>
      <c r="N704" t="s">
        <v>19</v>
      </c>
      <c r="O704" t="s">
        <v>20</v>
      </c>
    </row>
    <row r="705" spans="1:15" x14ac:dyDescent="0.2">
      <c r="A705" t="s">
        <v>186</v>
      </c>
      <c r="B705" s="1">
        <v>45849</v>
      </c>
      <c r="C705" t="s">
        <v>67</v>
      </c>
      <c r="D705" t="s">
        <v>68</v>
      </c>
      <c r="E705" t="s">
        <v>15</v>
      </c>
      <c r="F705" t="s">
        <v>69</v>
      </c>
      <c r="G705" t="s">
        <v>17</v>
      </c>
      <c r="H705" s="2">
        <v>1984792.85</v>
      </c>
      <c r="I705">
        <v>2.27</v>
      </c>
      <c r="J705" s="2">
        <v>1984792.85</v>
      </c>
      <c r="K705" s="2">
        <v>11015</v>
      </c>
      <c r="L705">
        <v>180.19</v>
      </c>
      <c r="M705" t="s">
        <v>18</v>
      </c>
      <c r="N705" t="s">
        <v>19</v>
      </c>
      <c r="O705" t="s">
        <v>20</v>
      </c>
    </row>
    <row r="706" spans="1:15" x14ac:dyDescent="0.2">
      <c r="A706" t="s">
        <v>186</v>
      </c>
      <c r="B706" s="1">
        <v>45849</v>
      </c>
      <c r="C706">
        <v>8035</v>
      </c>
      <c r="D706" t="s">
        <v>72</v>
      </c>
      <c r="E706" t="s">
        <v>15</v>
      </c>
      <c r="F706" t="s">
        <v>16</v>
      </c>
      <c r="G706" t="s">
        <v>17</v>
      </c>
      <c r="H706" s="2">
        <v>1832185.39</v>
      </c>
      <c r="I706">
        <v>2.1</v>
      </c>
      <c r="J706" s="2">
        <v>1832185.39</v>
      </c>
      <c r="K706" s="2">
        <v>10000</v>
      </c>
      <c r="L706">
        <v>183.22</v>
      </c>
      <c r="M706" t="s">
        <v>73</v>
      </c>
      <c r="N706" t="s">
        <v>74</v>
      </c>
      <c r="O706" t="s">
        <v>75</v>
      </c>
    </row>
    <row r="707" spans="1:15" x14ac:dyDescent="0.2">
      <c r="A707" t="s">
        <v>186</v>
      </c>
      <c r="B707" s="1">
        <v>45849</v>
      </c>
      <c r="C707" t="s">
        <v>70</v>
      </c>
      <c r="D707" t="s">
        <v>71</v>
      </c>
      <c r="E707" t="s">
        <v>15</v>
      </c>
      <c r="F707" t="s">
        <v>69</v>
      </c>
      <c r="G707" t="s">
        <v>17</v>
      </c>
      <c r="H707" s="2">
        <v>1748553.64</v>
      </c>
      <c r="I707">
        <v>2</v>
      </c>
      <c r="J707" s="2">
        <v>1748553.64</v>
      </c>
      <c r="K707" s="2">
        <v>9644</v>
      </c>
      <c r="L707">
        <v>181.31</v>
      </c>
      <c r="M707" t="s">
        <v>18</v>
      </c>
      <c r="N707" t="s">
        <v>19</v>
      </c>
      <c r="O707" t="s">
        <v>20</v>
      </c>
    </row>
    <row r="708" spans="1:15" x14ac:dyDescent="0.2">
      <c r="A708" t="s">
        <v>186</v>
      </c>
      <c r="B708" s="1">
        <v>45849</v>
      </c>
      <c r="C708" t="s">
        <v>64</v>
      </c>
      <c r="D708" t="s">
        <v>65</v>
      </c>
      <c r="E708" t="s">
        <v>15</v>
      </c>
      <c r="F708" t="s">
        <v>66</v>
      </c>
      <c r="G708" t="s">
        <v>17</v>
      </c>
      <c r="H708" s="2">
        <v>1562585.5</v>
      </c>
      <c r="I708">
        <v>1.79</v>
      </c>
      <c r="J708" s="2">
        <v>1562585.5</v>
      </c>
      <c r="K708" s="2">
        <v>2065</v>
      </c>
      <c r="L708">
        <v>756.7</v>
      </c>
      <c r="M708" t="s">
        <v>18</v>
      </c>
      <c r="N708" t="s">
        <v>19</v>
      </c>
      <c r="O708" t="s">
        <v>20</v>
      </c>
    </row>
    <row r="709" spans="1:15" x14ac:dyDescent="0.2">
      <c r="A709" t="s">
        <v>186</v>
      </c>
      <c r="B709" s="1">
        <v>45849</v>
      </c>
      <c r="C709" t="s">
        <v>76</v>
      </c>
      <c r="D709" t="s">
        <v>183</v>
      </c>
      <c r="E709" t="s">
        <v>15</v>
      </c>
      <c r="F709" t="s">
        <v>16</v>
      </c>
      <c r="G709" t="s">
        <v>17</v>
      </c>
      <c r="H709" s="2">
        <v>1487265.36</v>
      </c>
      <c r="I709">
        <v>1.7</v>
      </c>
      <c r="J709" s="2">
        <v>1487265.36</v>
      </c>
      <c r="K709" s="2">
        <v>7054</v>
      </c>
      <c r="L709">
        <v>210.84</v>
      </c>
      <c r="M709" t="s">
        <v>18</v>
      </c>
      <c r="N709" t="s">
        <v>31</v>
      </c>
      <c r="O709" t="s">
        <v>20</v>
      </c>
    </row>
    <row r="710" spans="1:15" x14ac:dyDescent="0.2">
      <c r="A710" t="s">
        <v>186</v>
      </c>
      <c r="B710" s="1">
        <v>45849</v>
      </c>
      <c r="C710">
        <v>2317</v>
      </c>
      <c r="D710" t="s">
        <v>78</v>
      </c>
      <c r="E710" t="s">
        <v>15</v>
      </c>
      <c r="F710" t="s">
        <v>16</v>
      </c>
      <c r="G710" t="s">
        <v>17</v>
      </c>
      <c r="H710" s="2">
        <v>1416469.77</v>
      </c>
      <c r="I710">
        <v>1.62</v>
      </c>
      <c r="J710" s="2">
        <v>1416469.77</v>
      </c>
      <c r="K710" s="2">
        <v>256210</v>
      </c>
      <c r="L710">
        <v>5.53</v>
      </c>
      <c r="M710" t="s">
        <v>33</v>
      </c>
      <c r="N710" t="s">
        <v>34</v>
      </c>
      <c r="O710" t="s">
        <v>35</v>
      </c>
    </row>
    <row r="711" spans="1:15" x14ac:dyDescent="0.2">
      <c r="A711" t="s">
        <v>186</v>
      </c>
      <c r="B711" s="1">
        <v>45849</v>
      </c>
      <c r="C711" t="s">
        <v>83</v>
      </c>
      <c r="D711" t="s">
        <v>84</v>
      </c>
      <c r="E711" t="s">
        <v>15</v>
      </c>
      <c r="F711" t="s">
        <v>16</v>
      </c>
      <c r="G711" t="s">
        <v>17</v>
      </c>
      <c r="H711" s="2">
        <v>847896.32</v>
      </c>
      <c r="I711">
        <v>0.97</v>
      </c>
      <c r="J711" s="2">
        <v>847896.32</v>
      </c>
      <c r="K711" s="2">
        <v>11372</v>
      </c>
      <c r="L711">
        <v>74.56</v>
      </c>
      <c r="M711" t="s">
        <v>18</v>
      </c>
      <c r="N711" t="s">
        <v>19</v>
      </c>
      <c r="O711" t="s">
        <v>20</v>
      </c>
    </row>
    <row r="712" spans="1:15" x14ac:dyDescent="0.2">
      <c r="A712" t="s">
        <v>186</v>
      </c>
      <c r="B712" s="1">
        <v>45849</v>
      </c>
      <c r="C712" t="s">
        <v>81</v>
      </c>
      <c r="D712" t="s">
        <v>82</v>
      </c>
      <c r="E712" t="s">
        <v>15</v>
      </c>
      <c r="F712" t="s">
        <v>16</v>
      </c>
      <c r="G712" t="s">
        <v>17</v>
      </c>
      <c r="H712" s="2">
        <v>817165.69</v>
      </c>
      <c r="I712">
        <v>0.94</v>
      </c>
      <c r="J712" s="2">
        <v>817165.69</v>
      </c>
      <c r="K712" s="2">
        <v>6443</v>
      </c>
      <c r="L712">
        <v>126.83</v>
      </c>
      <c r="M712" t="s">
        <v>18</v>
      </c>
      <c r="N712" t="s">
        <v>31</v>
      </c>
      <c r="O712" t="s">
        <v>20</v>
      </c>
    </row>
    <row r="713" spans="1:15" x14ac:dyDescent="0.2">
      <c r="A713" t="s">
        <v>186</v>
      </c>
      <c r="B713" s="1">
        <v>45849</v>
      </c>
      <c r="C713" t="s">
        <v>85</v>
      </c>
      <c r="D713" t="s">
        <v>86</v>
      </c>
      <c r="E713" t="s">
        <v>15</v>
      </c>
      <c r="F713" t="s">
        <v>16</v>
      </c>
      <c r="G713" t="s">
        <v>17</v>
      </c>
      <c r="H713" s="2">
        <v>571913.43999999994</v>
      </c>
      <c r="I713">
        <v>0.66</v>
      </c>
      <c r="J713" s="2">
        <v>571913.43999999994</v>
      </c>
      <c r="K713" s="2">
        <v>27602</v>
      </c>
      <c r="L713">
        <v>20.72</v>
      </c>
      <c r="M713" t="s">
        <v>18</v>
      </c>
      <c r="N713" t="s">
        <v>31</v>
      </c>
      <c r="O713" t="s">
        <v>20</v>
      </c>
    </row>
    <row r="714" spans="1:15" x14ac:dyDescent="0.2">
      <c r="A714" t="s">
        <v>186</v>
      </c>
      <c r="B714" s="1">
        <v>45849</v>
      </c>
      <c r="C714" t="s">
        <v>87</v>
      </c>
      <c r="D714" t="s">
        <v>88</v>
      </c>
      <c r="E714" t="s">
        <v>15</v>
      </c>
      <c r="F714" t="s">
        <v>16</v>
      </c>
      <c r="G714" t="s">
        <v>17</v>
      </c>
      <c r="H714" s="2">
        <v>453397.89</v>
      </c>
      <c r="I714">
        <v>0.52</v>
      </c>
      <c r="J714" s="2">
        <v>453397.89</v>
      </c>
      <c r="K714" s="2">
        <v>4307</v>
      </c>
      <c r="L714">
        <v>105.27</v>
      </c>
      <c r="M714" t="s">
        <v>18</v>
      </c>
      <c r="N714" t="s">
        <v>19</v>
      </c>
      <c r="O714" t="s">
        <v>20</v>
      </c>
    </row>
    <row r="715" spans="1:15" x14ac:dyDescent="0.2">
      <c r="A715" t="s">
        <v>186</v>
      </c>
      <c r="B715" s="1">
        <v>45849</v>
      </c>
      <c r="C715">
        <v>5935</v>
      </c>
      <c r="D715" t="s">
        <v>91</v>
      </c>
      <c r="E715" t="s">
        <v>15</v>
      </c>
      <c r="F715" t="s">
        <v>16</v>
      </c>
      <c r="G715" t="s">
        <v>17</v>
      </c>
      <c r="H715" s="2">
        <v>443938.07</v>
      </c>
      <c r="I715">
        <v>0.51</v>
      </c>
      <c r="J715" s="2">
        <v>443938.07</v>
      </c>
      <c r="K715" s="2">
        <v>11701</v>
      </c>
      <c r="L715">
        <v>37.94</v>
      </c>
      <c r="M715" t="s">
        <v>51</v>
      </c>
      <c r="N715" t="s">
        <v>52</v>
      </c>
      <c r="O715" t="s">
        <v>53</v>
      </c>
    </row>
    <row r="716" spans="1:15" x14ac:dyDescent="0.2">
      <c r="A716" t="s">
        <v>186</v>
      </c>
      <c r="B716" s="1">
        <v>45849</v>
      </c>
      <c r="C716" t="s">
        <v>89</v>
      </c>
      <c r="D716" t="s">
        <v>90</v>
      </c>
      <c r="E716" t="s">
        <v>15</v>
      </c>
      <c r="F716" t="s">
        <v>16</v>
      </c>
      <c r="G716" t="s">
        <v>17</v>
      </c>
      <c r="H716" s="2">
        <v>405802</v>
      </c>
      <c r="I716">
        <v>0.47</v>
      </c>
      <c r="J716" s="2">
        <v>405802</v>
      </c>
      <c r="K716" s="2">
        <v>5605</v>
      </c>
      <c r="L716">
        <v>72.400000000000006</v>
      </c>
      <c r="M716" t="s">
        <v>18</v>
      </c>
      <c r="N716" t="s">
        <v>19</v>
      </c>
      <c r="O716" t="s">
        <v>20</v>
      </c>
    </row>
    <row r="717" spans="1:15" x14ac:dyDescent="0.2">
      <c r="A717" t="s">
        <v>186</v>
      </c>
      <c r="B717" s="1">
        <v>45849</v>
      </c>
      <c r="C717" t="s">
        <v>92</v>
      </c>
      <c r="D717" t="s">
        <v>93</v>
      </c>
      <c r="E717" t="s">
        <v>15</v>
      </c>
      <c r="F717" t="s">
        <v>16</v>
      </c>
      <c r="G717" t="s">
        <v>17</v>
      </c>
      <c r="H717" s="2">
        <v>390067.56</v>
      </c>
      <c r="I717">
        <v>0.45</v>
      </c>
      <c r="J717" s="2">
        <v>390067.56</v>
      </c>
      <c r="K717" s="2">
        <v>6921</v>
      </c>
      <c r="L717">
        <v>56.36</v>
      </c>
      <c r="M717" t="s">
        <v>18</v>
      </c>
      <c r="N717" t="s">
        <v>31</v>
      </c>
      <c r="O717" t="s">
        <v>20</v>
      </c>
    </row>
    <row r="718" spans="1:15" x14ac:dyDescent="0.2">
      <c r="A718" t="s">
        <v>186</v>
      </c>
      <c r="B718" s="1">
        <v>45849</v>
      </c>
      <c r="C718" t="s">
        <v>94</v>
      </c>
      <c r="D718" t="s">
        <v>95</v>
      </c>
      <c r="E718" t="s">
        <v>15</v>
      </c>
      <c r="F718" t="s">
        <v>16</v>
      </c>
      <c r="G718" t="s">
        <v>17</v>
      </c>
      <c r="H718" s="2">
        <v>351348.36</v>
      </c>
      <c r="I718">
        <v>0.4</v>
      </c>
      <c r="J718" s="2">
        <v>351348.36</v>
      </c>
      <c r="K718" s="2">
        <v>1074</v>
      </c>
      <c r="L718">
        <v>327.14</v>
      </c>
      <c r="M718" t="s">
        <v>18</v>
      </c>
      <c r="N718" t="s">
        <v>19</v>
      </c>
      <c r="O718" t="s">
        <v>20</v>
      </c>
    </row>
    <row r="719" spans="1:15" x14ac:dyDescent="0.2">
      <c r="A719" t="s">
        <v>186</v>
      </c>
      <c r="B719" s="1">
        <v>45849</v>
      </c>
      <c r="C719" t="s">
        <v>96</v>
      </c>
      <c r="D719" t="s">
        <v>97</v>
      </c>
      <c r="E719" t="s">
        <v>15</v>
      </c>
      <c r="F719" t="s">
        <v>16</v>
      </c>
      <c r="G719" t="s">
        <v>17</v>
      </c>
      <c r="H719" s="2">
        <v>347912.18</v>
      </c>
      <c r="I719">
        <v>0.4</v>
      </c>
      <c r="J719" s="2">
        <v>347912.18</v>
      </c>
      <c r="K719" s="2">
        <v>1718</v>
      </c>
      <c r="L719">
        <v>202.51</v>
      </c>
      <c r="M719" t="s">
        <v>18</v>
      </c>
      <c r="N719" t="s">
        <v>19</v>
      </c>
      <c r="O719" t="s">
        <v>20</v>
      </c>
    </row>
    <row r="720" spans="1:15" x14ac:dyDescent="0.2">
      <c r="A720" t="s">
        <v>186</v>
      </c>
      <c r="B720" s="1">
        <v>45849</v>
      </c>
      <c r="C720">
        <v>992</v>
      </c>
      <c r="D720" t="s">
        <v>100</v>
      </c>
      <c r="E720" t="s">
        <v>15</v>
      </c>
      <c r="F720" t="s">
        <v>16</v>
      </c>
      <c r="G720" t="s">
        <v>17</v>
      </c>
      <c r="H720" s="2">
        <v>226514.65</v>
      </c>
      <c r="I720">
        <v>0.26</v>
      </c>
      <c r="J720" s="2">
        <v>226514.65</v>
      </c>
      <c r="K720" s="2">
        <v>182000</v>
      </c>
      <c r="L720">
        <v>1.24</v>
      </c>
      <c r="M720" t="s">
        <v>101</v>
      </c>
      <c r="N720" t="s">
        <v>102</v>
      </c>
      <c r="O720" t="s">
        <v>103</v>
      </c>
    </row>
    <row r="721" spans="1:15" x14ac:dyDescent="0.2">
      <c r="A721" t="s">
        <v>186</v>
      </c>
      <c r="B721" s="1">
        <v>45849</v>
      </c>
      <c r="C721" t="s">
        <v>159</v>
      </c>
      <c r="D721" t="s">
        <v>160</v>
      </c>
      <c r="E721" t="s">
        <v>15</v>
      </c>
      <c r="F721" t="s">
        <v>16</v>
      </c>
      <c r="G721" t="s">
        <v>17</v>
      </c>
      <c r="H721" s="2">
        <v>219296.76</v>
      </c>
      <c r="I721">
        <v>0.25</v>
      </c>
      <c r="J721" s="2">
        <v>219296.76</v>
      </c>
      <c r="K721" s="2">
        <v>2594</v>
      </c>
      <c r="L721">
        <v>84.54</v>
      </c>
      <c r="M721" t="s">
        <v>18</v>
      </c>
      <c r="N721" t="s">
        <v>31</v>
      </c>
      <c r="O721" t="s">
        <v>20</v>
      </c>
    </row>
    <row r="722" spans="1:15" x14ac:dyDescent="0.2">
      <c r="A722" t="s">
        <v>186</v>
      </c>
      <c r="B722" s="1">
        <v>45849</v>
      </c>
      <c r="C722" t="s">
        <v>20</v>
      </c>
      <c r="D722" t="s">
        <v>104</v>
      </c>
      <c r="E722" t="s">
        <v>105</v>
      </c>
      <c r="F722" t="s">
        <v>106</v>
      </c>
      <c r="G722" t="s">
        <v>107</v>
      </c>
      <c r="H722" s="2">
        <v>187109.84</v>
      </c>
      <c r="I722">
        <v>0.21</v>
      </c>
      <c r="J722" s="2">
        <v>187109.84</v>
      </c>
      <c r="K722" s="2">
        <v>187110</v>
      </c>
      <c r="L722">
        <v>100</v>
      </c>
      <c r="M722" t="s">
        <v>18</v>
      </c>
      <c r="N722" t="s">
        <v>108</v>
      </c>
      <c r="O722" t="s">
        <v>20</v>
      </c>
    </row>
    <row r="723" spans="1:15" x14ac:dyDescent="0.2">
      <c r="A723" t="s">
        <v>186</v>
      </c>
      <c r="B723" s="1">
        <v>45849</v>
      </c>
      <c r="C723" t="s">
        <v>119</v>
      </c>
      <c r="D723" t="s">
        <v>120</v>
      </c>
      <c r="E723" t="s">
        <v>121</v>
      </c>
      <c r="F723" t="s">
        <v>106</v>
      </c>
      <c r="G723" t="s">
        <v>122</v>
      </c>
      <c r="H723" s="2">
        <v>168264.14</v>
      </c>
      <c r="I723">
        <v>0.19</v>
      </c>
      <c r="J723" s="2">
        <v>168264.14</v>
      </c>
      <c r="K723" s="2">
        <v>168264</v>
      </c>
      <c r="L723">
        <v>1</v>
      </c>
      <c r="M723" t="s">
        <v>123</v>
      </c>
      <c r="N723" t="s">
        <v>108</v>
      </c>
      <c r="O723" t="s">
        <v>20</v>
      </c>
    </row>
    <row r="724" spans="1:15" x14ac:dyDescent="0.2">
      <c r="A724" t="s">
        <v>186</v>
      </c>
      <c r="B724" s="1">
        <v>45849</v>
      </c>
      <c r="C724" t="s">
        <v>109</v>
      </c>
      <c r="D724" t="s">
        <v>110</v>
      </c>
      <c r="E724" t="s">
        <v>15</v>
      </c>
      <c r="F724" t="s">
        <v>16</v>
      </c>
      <c r="G724" t="s">
        <v>17</v>
      </c>
      <c r="H724" s="2">
        <v>144913.9</v>
      </c>
      <c r="I724">
        <v>0.17</v>
      </c>
      <c r="J724" s="2">
        <v>144913.9</v>
      </c>
      <c r="K724">
        <v>878</v>
      </c>
      <c r="L724">
        <v>165.05</v>
      </c>
      <c r="M724" t="s">
        <v>18</v>
      </c>
      <c r="N724" t="s">
        <v>19</v>
      </c>
      <c r="O724" t="s">
        <v>20</v>
      </c>
    </row>
    <row r="725" spans="1:15" x14ac:dyDescent="0.2">
      <c r="A725" t="s">
        <v>186</v>
      </c>
      <c r="B725" s="1">
        <v>45849</v>
      </c>
      <c r="C725">
        <v>66570</v>
      </c>
      <c r="D725" t="s">
        <v>161</v>
      </c>
      <c r="E725" t="s">
        <v>15</v>
      </c>
      <c r="F725" t="s">
        <v>43</v>
      </c>
      <c r="G725" t="s">
        <v>17</v>
      </c>
      <c r="H725" s="2">
        <v>122266.38</v>
      </c>
      <c r="I725">
        <v>0.14000000000000001</v>
      </c>
      <c r="J725" s="2">
        <v>122266.38</v>
      </c>
      <c r="K725" s="2">
        <v>2234</v>
      </c>
      <c r="L725">
        <v>54.73</v>
      </c>
      <c r="M725" t="s">
        <v>51</v>
      </c>
      <c r="N725" t="s">
        <v>52</v>
      </c>
      <c r="O725" t="s">
        <v>53</v>
      </c>
    </row>
    <row r="726" spans="1:15" x14ac:dyDescent="0.2">
      <c r="A726" t="s">
        <v>186</v>
      </c>
      <c r="B726" s="1">
        <v>45849</v>
      </c>
      <c r="C726" t="s">
        <v>35</v>
      </c>
      <c r="D726" t="s">
        <v>113</v>
      </c>
      <c r="E726" t="s">
        <v>105</v>
      </c>
      <c r="F726" t="s">
        <v>106</v>
      </c>
      <c r="G726" t="s">
        <v>107</v>
      </c>
      <c r="H726" s="2">
        <v>70668.36</v>
      </c>
      <c r="I726">
        <v>0.08</v>
      </c>
      <c r="J726" s="2">
        <v>70668.36</v>
      </c>
      <c r="K726" s="2">
        <v>2064364</v>
      </c>
      <c r="L726">
        <v>3.42</v>
      </c>
      <c r="M726" t="s">
        <v>33</v>
      </c>
      <c r="N726" t="s">
        <v>108</v>
      </c>
      <c r="O726" t="s">
        <v>35</v>
      </c>
    </row>
    <row r="727" spans="1:15" x14ac:dyDescent="0.2">
      <c r="A727" t="s">
        <v>186</v>
      </c>
      <c r="B727" s="1">
        <v>45849</v>
      </c>
      <c r="C727" t="s">
        <v>162</v>
      </c>
      <c r="D727" t="s">
        <v>163</v>
      </c>
      <c r="E727" t="s">
        <v>15</v>
      </c>
      <c r="F727" t="s">
        <v>16</v>
      </c>
      <c r="G727" t="s">
        <v>17</v>
      </c>
      <c r="H727" s="2">
        <v>56526.33</v>
      </c>
      <c r="I727">
        <v>0.06</v>
      </c>
      <c r="J727" s="2">
        <v>56526.33</v>
      </c>
      <c r="K727" s="2">
        <v>1371</v>
      </c>
      <c r="L727">
        <v>41.23</v>
      </c>
      <c r="M727" t="s">
        <v>18</v>
      </c>
      <c r="N727" t="s">
        <v>19</v>
      </c>
      <c r="O727" t="s">
        <v>20</v>
      </c>
    </row>
    <row r="728" spans="1:15" x14ac:dyDescent="0.2">
      <c r="A728" t="s">
        <v>186</v>
      </c>
      <c r="B728" s="1">
        <v>45849</v>
      </c>
      <c r="C728">
        <v>3706</v>
      </c>
      <c r="D728" t="s">
        <v>164</v>
      </c>
      <c r="E728" t="s">
        <v>15</v>
      </c>
      <c r="F728" t="s">
        <v>16</v>
      </c>
      <c r="G728" t="s">
        <v>17</v>
      </c>
      <c r="H728" s="2">
        <v>43968.23</v>
      </c>
      <c r="I728">
        <v>0.05</v>
      </c>
      <c r="J728" s="2">
        <v>43968.23</v>
      </c>
      <c r="K728" s="2">
        <v>19000</v>
      </c>
      <c r="L728">
        <v>2.31</v>
      </c>
      <c r="M728" t="s">
        <v>33</v>
      </c>
      <c r="N728" t="s">
        <v>34</v>
      </c>
      <c r="O728" t="s">
        <v>35</v>
      </c>
    </row>
    <row r="729" spans="1:15" x14ac:dyDescent="0.2">
      <c r="A729" t="s">
        <v>186</v>
      </c>
      <c r="B729" s="1">
        <v>45849</v>
      </c>
      <c r="C729" t="s">
        <v>115</v>
      </c>
      <c r="D729" t="s">
        <v>116</v>
      </c>
      <c r="E729" t="s">
        <v>105</v>
      </c>
      <c r="F729" t="s">
        <v>106</v>
      </c>
      <c r="G729" t="s">
        <v>117</v>
      </c>
      <c r="H729" s="2">
        <v>31000</v>
      </c>
      <c r="I729">
        <v>0.04</v>
      </c>
      <c r="J729" s="2">
        <v>31000</v>
      </c>
      <c r="K729" s="2">
        <v>31000</v>
      </c>
      <c r="L729">
        <v>100</v>
      </c>
      <c r="M729" t="s">
        <v>18</v>
      </c>
      <c r="N729" t="s">
        <v>108</v>
      </c>
      <c r="O729" t="s">
        <v>20</v>
      </c>
    </row>
    <row r="730" spans="1:15" x14ac:dyDescent="0.2">
      <c r="A730" t="s">
        <v>186</v>
      </c>
      <c r="B730" s="1">
        <v>45849</v>
      </c>
      <c r="C730" t="s">
        <v>53</v>
      </c>
      <c r="D730" t="s">
        <v>124</v>
      </c>
      <c r="E730" t="s">
        <v>105</v>
      </c>
      <c r="F730" t="s">
        <v>106</v>
      </c>
      <c r="G730" t="s">
        <v>107</v>
      </c>
      <c r="H730" s="2">
        <v>30130.74</v>
      </c>
      <c r="I730">
        <v>0.03</v>
      </c>
      <c r="J730" s="2">
        <v>30130.74</v>
      </c>
      <c r="K730" s="2">
        <v>41455377</v>
      </c>
      <c r="L730">
        <v>7.0000000000000007E-2</v>
      </c>
      <c r="M730" t="s">
        <v>51</v>
      </c>
      <c r="N730" t="s">
        <v>108</v>
      </c>
      <c r="O730" t="s">
        <v>53</v>
      </c>
    </row>
    <row r="731" spans="1:15" x14ac:dyDescent="0.2">
      <c r="A731" t="s">
        <v>186</v>
      </c>
      <c r="B731" s="1">
        <v>45849</v>
      </c>
      <c r="C731" t="s">
        <v>111</v>
      </c>
      <c r="D731" t="s">
        <v>112</v>
      </c>
      <c r="E731" t="s">
        <v>15</v>
      </c>
      <c r="F731" t="s">
        <v>16</v>
      </c>
      <c r="G731" t="s">
        <v>17</v>
      </c>
      <c r="H731" s="2">
        <v>21082.82</v>
      </c>
      <c r="I731">
        <v>0.02</v>
      </c>
      <c r="J731" s="2">
        <v>21082.82</v>
      </c>
      <c r="K731" s="2">
        <v>3142</v>
      </c>
      <c r="L731">
        <v>6.71</v>
      </c>
      <c r="M731" t="s">
        <v>18</v>
      </c>
      <c r="N731" t="s">
        <v>31</v>
      </c>
      <c r="O731" t="s">
        <v>20</v>
      </c>
    </row>
    <row r="732" spans="1:15" x14ac:dyDescent="0.2">
      <c r="A732" t="s">
        <v>186</v>
      </c>
      <c r="B732" s="1">
        <v>45849</v>
      </c>
      <c r="C732">
        <v>2388</v>
      </c>
      <c r="D732" t="s">
        <v>118</v>
      </c>
      <c r="E732" t="s">
        <v>15</v>
      </c>
      <c r="F732" t="s">
        <v>16</v>
      </c>
      <c r="G732" t="s">
        <v>17</v>
      </c>
      <c r="H732" s="2">
        <v>13328.65</v>
      </c>
      <c r="I732">
        <v>0.02</v>
      </c>
      <c r="J732" s="2">
        <v>13328.65</v>
      </c>
      <c r="K732" s="2">
        <v>6331</v>
      </c>
      <c r="L732">
        <v>2.11</v>
      </c>
      <c r="M732" t="s">
        <v>33</v>
      </c>
      <c r="N732" t="s">
        <v>34</v>
      </c>
      <c r="O732" t="s">
        <v>35</v>
      </c>
    </row>
    <row r="733" spans="1:15" x14ac:dyDescent="0.2">
      <c r="A733" t="s">
        <v>186</v>
      </c>
      <c r="B733" s="1">
        <v>45849</v>
      </c>
      <c r="C733" t="s">
        <v>75</v>
      </c>
      <c r="D733" t="s">
        <v>114</v>
      </c>
      <c r="E733" t="s">
        <v>105</v>
      </c>
      <c r="F733" t="s">
        <v>106</v>
      </c>
      <c r="G733" t="s">
        <v>107</v>
      </c>
      <c r="H733" s="2">
        <v>5350.25</v>
      </c>
      <c r="I733">
        <v>0.01</v>
      </c>
      <c r="J733" s="2">
        <v>5350.25</v>
      </c>
      <c r="K733" s="2">
        <v>788440</v>
      </c>
      <c r="L733">
        <v>0.68</v>
      </c>
      <c r="M733" t="s">
        <v>73</v>
      </c>
      <c r="N733" t="s">
        <v>108</v>
      </c>
      <c r="O733" t="s">
        <v>75</v>
      </c>
    </row>
    <row r="734" spans="1:15" x14ac:dyDescent="0.2">
      <c r="A734" t="s">
        <v>186</v>
      </c>
      <c r="B734" s="1">
        <v>45849</v>
      </c>
      <c r="C734">
        <v>300017</v>
      </c>
      <c r="D734" t="s">
        <v>165</v>
      </c>
      <c r="E734" t="s">
        <v>15</v>
      </c>
      <c r="F734" t="s">
        <v>16</v>
      </c>
      <c r="G734" t="s">
        <v>17</v>
      </c>
      <c r="H734" s="2">
        <v>4444.2</v>
      </c>
      <c r="I734">
        <v>0.01</v>
      </c>
      <c r="J734" s="2">
        <v>4444.2</v>
      </c>
      <c r="K734" s="2">
        <v>3100</v>
      </c>
      <c r="L734">
        <v>1.43</v>
      </c>
      <c r="M734" t="s">
        <v>101</v>
      </c>
      <c r="N734" t="s">
        <v>166</v>
      </c>
      <c r="O734" t="s">
        <v>167</v>
      </c>
    </row>
    <row r="735" spans="1:15" x14ac:dyDescent="0.2">
      <c r="A735" t="s">
        <v>186</v>
      </c>
      <c r="B735" s="1">
        <v>45849</v>
      </c>
      <c r="C735" t="s">
        <v>103</v>
      </c>
      <c r="D735" t="s">
        <v>127</v>
      </c>
      <c r="E735" t="s">
        <v>105</v>
      </c>
      <c r="F735" t="s">
        <v>106</v>
      </c>
      <c r="G735" t="s">
        <v>107</v>
      </c>
      <c r="H735" s="2">
        <v>2670.15</v>
      </c>
      <c r="I735">
        <v>0</v>
      </c>
      <c r="J735" s="2">
        <v>2670.15</v>
      </c>
      <c r="K735" s="2">
        <v>20961</v>
      </c>
      <c r="L735">
        <v>12.74</v>
      </c>
      <c r="M735" t="s">
        <v>128</v>
      </c>
      <c r="N735" t="s">
        <v>108</v>
      </c>
      <c r="O735" t="s">
        <v>103</v>
      </c>
    </row>
    <row r="736" spans="1:15" x14ac:dyDescent="0.2">
      <c r="A736" t="s">
        <v>186</v>
      </c>
      <c r="B736" s="1">
        <v>45849</v>
      </c>
      <c r="C736" t="s">
        <v>40</v>
      </c>
      <c r="D736" t="s">
        <v>125</v>
      </c>
      <c r="E736" t="s">
        <v>105</v>
      </c>
      <c r="F736" t="s">
        <v>106</v>
      </c>
      <c r="G736" t="s">
        <v>107</v>
      </c>
      <c r="H736">
        <v>494.33</v>
      </c>
      <c r="I736">
        <v>0</v>
      </c>
      <c r="J736">
        <v>494.33</v>
      </c>
      <c r="K736">
        <v>423</v>
      </c>
      <c r="L736">
        <v>116.93</v>
      </c>
      <c r="M736" t="s">
        <v>126</v>
      </c>
      <c r="N736" t="s">
        <v>108</v>
      </c>
      <c r="O736" t="s">
        <v>40</v>
      </c>
    </row>
    <row r="737" spans="1:15" x14ac:dyDescent="0.2">
      <c r="A737" t="s">
        <v>186</v>
      </c>
      <c r="B737" s="1">
        <v>45849</v>
      </c>
      <c r="C737" t="s">
        <v>168</v>
      </c>
      <c r="D737" t="s">
        <v>169</v>
      </c>
      <c r="E737" t="s">
        <v>105</v>
      </c>
      <c r="F737" t="s">
        <v>106</v>
      </c>
      <c r="G737" t="s">
        <v>107</v>
      </c>
      <c r="H737">
        <v>170.38</v>
      </c>
      <c r="I737">
        <v>0</v>
      </c>
      <c r="J737">
        <v>170.38</v>
      </c>
      <c r="K737" s="2">
        <v>1222</v>
      </c>
      <c r="L737">
        <v>13.95</v>
      </c>
      <c r="M737" t="s">
        <v>101</v>
      </c>
      <c r="N737" t="s">
        <v>108</v>
      </c>
      <c r="O737" t="s">
        <v>168</v>
      </c>
    </row>
    <row r="738" spans="1:15" x14ac:dyDescent="0.2">
      <c r="A738" t="s">
        <v>186</v>
      </c>
      <c r="B738" s="1">
        <v>45849</v>
      </c>
      <c r="C738" t="s">
        <v>152</v>
      </c>
      <c r="D738" t="s">
        <v>153</v>
      </c>
      <c r="E738" t="s">
        <v>105</v>
      </c>
      <c r="F738" t="s">
        <v>106</v>
      </c>
      <c r="G738" t="s">
        <v>107</v>
      </c>
      <c r="H738">
        <v>2.98</v>
      </c>
      <c r="I738">
        <v>0</v>
      </c>
      <c r="J738">
        <v>2.98</v>
      </c>
      <c r="K738">
        <v>2</v>
      </c>
      <c r="L738">
        <v>135.05000000000001</v>
      </c>
      <c r="M738" t="s">
        <v>154</v>
      </c>
      <c r="N738" t="s">
        <v>108</v>
      </c>
      <c r="O738" t="s">
        <v>152</v>
      </c>
    </row>
    <row r="739" spans="1:15" x14ac:dyDescent="0.2">
      <c r="A739" t="s">
        <v>186</v>
      </c>
      <c r="B739" s="1">
        <v>45849</v>
      </c>
      <c r="C739" t="s">
        <v>170</v>
      </c>
      <c r="D739" t="s">
        <v>171</v>
      </c>
      <c r="E739" t="s">
        <v>131</v>
      </c>
      <c r="F739" t="s">
        <v>106</v>
      </c>
      <c r="G739" t="s">
        <v>132</v>
      </c>
      <c r="H739">
        <v>0</v>
      </c>
      <c r="I739">
        <v>0</v>
      </c>
      <c r="J739" s="2">
        <v>459180</v>
      </c>
      <c r="K739">
        <v>10</v>
      </c>
      <c r="L739" s="2">
        <v>22959</v>
      </c>
      <c r="M739" t="s">
        <v>108</v>
      </c>
      <c r="N739" t="s">
        <v>133</v>
      </c>
      <c r="O739" t="s">
        <v>20</v>
      </c>
    </row>
    <row r="740" spans="1:15" x14ac:dyDescent="0.2">
      <c r="A740" t="s">
        <v>186</v>
      </c>
      <c r="B740" s="1">
        <v>45852</v>
      </c>
      <c r="C740" t="s">
        <v>27</v>
      </c>
      <c r="D740" t="s">
        <v>28</v>
      </c>
      <c r="E740" t="s">
        <v>15</v>
      </c>
      <c r="F740" t="s">
        <v>16</v>
      </c>
      <c r="G740" t="s">
        <v>17</v>
      </c>
      <c r="H740" s="2">
        <v>4494247.68</v>
      </c>
      <c r="I740">
        <v>5.15</v>
      </c>
      <c r="J740" s="2">
        <v>4494247.68</v>
      </c>
      <c r="K740" s="2">
        <v>30732</v>
      </c>
      <c r="L740">
        <v>146.24</v>
      </c>
      <c r="M740" t="s">
        <v>18</v>
      </c>
      <c r="N740" t="s">
        <v>19</v>
      </c>
      <c r="O740" t="s">
        <v>20</v>
      </c>
    </row>
    <row r="741" spans="1:15" x14ac:dyDescent="0.2">
      <c r="A741" t="s">
        <v>186</v>
      </c>
      <c r="B741" s="1">
        <v>45852</v>
      </c>
      <c r="C741" t="s">
        <v>29</v>
      </c>
      <c r="D741" t="s">
        <v>30</v>
      </c>
      <c r="E741" t="s">
        <v>15</v>
      </c>
      <c r="F741" t="s">
        <v>16</v>
      </c>
      <c r="G741" t="s">
        <v>17</v>
      </c>
      <c r="H741" s="2">
        <v>4177710.88</v>
      </c>
      <c r="I741">
        <v>4.79</v>
      </c>
      <c r="J741" s="2">
        <v>4177710.88</v>
      </c>
      <c r="K741" s="2">
        <v>18221</v>
      </c>
      <c r="L741">
        <v>229.28</v>
      </c>
      <c r="M741" t="s">
        <v>18</v>
      </c>
      <c r="N741" t="s">
        <v>31</v>
      </c>
      <c r="O741" t="s">
        <v>20</v>
      </c>
    </row>
    <row r="742" spans="1:15" x14ac:dyDescent="0.2">
      <c r="A742" t="s">
        <v>186</v>
      </c>
      <c r="B742" s="1">
        <v>45852</v>
      </c>
      <c r="C742" t="s">
        <v>25</v>
      </c>
      <c r="D742" t="s">
        <v>26</v>
      </c>
      <c r="E742" t="s">
        <v>15</v>
      </c>
      <c r="F742" t="s">
        <v>16</v>
      </c>
      <c r="G742" t="s">
        <v>17</v>
      </c>
      <c r="H742" s="2">
        <v>4120946.19</v>
      </c>
      <c r="I742">
        <v>4.7300000000000004</v>
      </c>
      <c r="J742" s="2">
        <v>4120946.19</v>
      </c>
      <c r="K742" s="2">
        <v>25117</v>
      </c>
      <c r="L742">
        <v>164.07</v>
      </c>
      <c r="M742" t="s">
        <v>18</v>
      </c>
      <c r="N742" t="s">
        <v>19</v>
      </c>
      <c r="O742" t="s">
        <v>20</v>
      </c>
    </row>
    <row r="743" spans="1:15" x14ac:dyDescent="0.2">
      <c r="A743" t="s">
        <v>186</v>
      </c>
      <c r="B743" s="1">
        <v>45852</v>
      </c>
      <c r="C743" t="s">
        <v>13</v>
      </c>
      <c r="D743" t="s">
        <v>14</v>
      </c>
      <c r="E743" t="s">
        <v>15</v>
      </c>
      <c r="F743" t="s">
        <v>16</v>
      </c>
      <c r="G743" t="s">
        <v>17</v>
      </c>
      <c r="H743" s="2">
        <v>4017951.85</v>
      </c>
      <c r="I743">
        <v>4.6100000000000003</v>
      </c>
      <c r="J743" s="2">
        <v>4017951.85</v>
      </c>
      <c r="K743" s="12">
        <v>26939</v>
      </c>
      <c r="L743">
        <v>149.15</v>
      </c>
      <c r="M743" t="s">
        <v>18</v>
      </c>
      <c r="N743" t="s">
        <v>19</v>
      </c>
      <c r="O743" t="s">
        <v>20</v>
      </c>
    </row>
    <row r="744" spans="1:15" x14ac:dyDescent="0.2">
      <c r="A744" t="s">
        <v>186</v>
      </c>
      <c r="B744" s="1">
        <v>45852</v>
      </c>
      <c r="C744" t="s">
        <v>21</v>
      </c>
      <c r="D744" t="s">
        <v>22</v>
      </c>
      <c r="E744" t="s">
        <v>15</v>
      </c>
      <c r="F744" t="s">
        <v>16</v>
      </c>
      <c r="G744" t="s">
        <v>17</v>
      </c>
      <c r="H744" s="2">
        <v>3919583.2</v>
      </c>
      <c r="I744">
        <v>4.49</v>
      </c>
      <c r="J744" s="2">
        <v>3919583.2</v>
      </c>
      <c r="K744" s="2">
        <v>14222</v>
      </c>
      <c r="L744">
        <v>275.60000000000002</v>
      </c>
      <c r="M744" t="s">
        <v>18</v>
      </c>
      <c r="N744" t="s">
        <v>19</v>
      </c>
      <c r="O744" t="s">
        <v>20</v>
      </c>
    </row>
    <row r="745" spans="1:15" x14ac:dyDescent="0.2">
      <c r="A745" t="s">
        <v>186</v>
      </c>
      <c r="B745" s="1">
        <v>45852</v>
      </c>
      <c r="C745">
        <v>2330</v>
      </c>
      <c r="D745" t="s">
        <v>32</v>
      </c>
      <c r="E745" t="s">
        <v>15</v>
      </c>
      <c r="F745" t="s">
        <v>16</v>
      </c>
      <c r="G745" t="s">
        <v>17</v>
      </c>
      <c r="H745" s="2">
        <v>3855671.19</v>
      </c>
      <c r="I745">
        <v>4.42</v>
      </c>
      <c r="J745" s="2">
        <v>3855671.19</v>
      </c>
      <c r="K745" s="2">
        <v>103126</v>
      </c>
      <c r="L745">
        <v>37.39</v>
      </c>
      <c r="M745" t="s">
        <v>33</v>
      </c>
      <c r="N745" t="s">
        <v>34</v>
      </c>
      <c r="O745" t="s">
        <v>35</v>
      </c>
    </row>
    <row r="746" spans="1:15" x14ac:dyDescent="0.2">
      <c r="A746" t="s">
        <v>186</v>
      </c>
      <c r="B746" s="1">
        <v>45852</v>
      </c>
      <c r="C746" t="s">
        <v>41</v>
      </c>
      <c r="D746" t="s">
        <v>42</v>
      </c>
      <c r="E746" t="s">
        <v>15</v>
      </c>
      <c r="F746" t="s">
        <v>43</v>
      </c>
      <c r="G746" t="s">
        <v>17</v>
      </c>
      <c r="H746" s="2">
        <v>3854108.13</v>
      </c>
      <c r="I746">
        <v>4.42</v>
      </c>
      <c r="J746" s="2">
        <v>3854108.13</v>
      </c>
      <c r="K746" s="2">
        <v>17077</v>
      </c>
      <c r="L746">
        <v>225.69</v>
      </c>
      <c r="M746" t="s">
        <v>18</v>
      </c>
      <c r="N746" t="s">
        <v>19</v>
      </c>
      <c r="O746" t="s">
        <v>20</v>
      </c>
    </row>
    <row r="747" spans="1:15" x14ac:dyDescent="0.2">
      <c r="A747" t="s">
        <v>186</v>
      </c>
      <c r="B747" s="1">
        <v>45852</v>
      </c>
      <c r="C747" t="s">
        <v>23</v>
      </c>
      <c r="D747" t="s">
        <v>24</v>
      </c>
      <c r="E747" t="s">
        <v>15</v>
      </c>
      <c r="F747" t="s">
        <v>16</v>
      </c>
      <c r="G747" t="s">
        <v>17</v>
      </c>
      <c r="H747" s="2">
        <v>3825467.1</v>
      </c>
      <c r="I747">
        <v>4.3899999999999997</v>
      </c>
      <c r="J747" s="2">
        <v>3825467.1</v>
      </c>
      <c r="K747" s="2">
        <v>7605</v>
      </c>
      <c r="L747">
        <v>503.02</v>
      </c>
      <c r="M747" t="s">
        <v>18</v>
      </c>
      <c r="N747" t="s">
        <v>19</v>
      </c>
      <c r="O747" t="s">
        <v>20</v>
      </c>
    </row>
    <row r="748" spans="1:15" x14ac:dyDescent="0.2">
      <c r="A748" t="s">
        <v>186</v>
      </c>
      <c r="B748" s="1">
        <v>45852</v>
      </c>
      <c r="C748" t="s">
        <v>54</v>
      </c>
      <c r="D748" t="s">
        <v>55</v>
      </c>
      <c r="E748" t="s">
        <v>15</v>
      </c>
      <c r="F748" t="s">
        <v>16</v>
      </c>
      <c r="G748" t="s">
        <v>17</v>
      </c>
      <c r="H748" s="2">
        <v>3812321.88</v>
      </c>
      <c r="I748">
        <v>4.37</v>
      </c>
      <c r="J748" s="2">
        <v>3812321.88</v>
      </c>
      <c r="K748" s="2">
        <v>18274</v>
      </c>
      <c r="L748">
        <v>208.62</v>
      </c>
      <c r="M748" t="s">
        <v>18</v>
      </c>
      <c r="N748" t="s">
        <v>19</v>
      </c>
      <c r="O748" t="s">
        <v>20</v>
      </c>
    </row>
    <row r="749" spans="1:15" x14ac:dyDescent="0.2">
      <c r="A749" t="s">
        <v>186</v>
      </c>
      <c r="B749" s="1">
        <v>45852</v>
      </c>
      <c r="C749" t="s">
        <v>44</v>
      </c>
      <c r="D749" t="s">
        <v>45</v>
      </c>
      <c r="E749" t="s">
        <v>15</v>
      </c>
      <c r="F749" t="s">
        <v>16</v>
      </c>
      <c r="G749" t="s">
        <v>17</v>
      </c>
      <c r="H749" s="2">
        <v>3794122.08</v>
      </c>
      <c r="I749">
        <v>4.3499999999999996</v>
      </c>
      <c r="J749" s="2">
        <v>3794122.08</v>
      </c>
      <c r="K749" s="2">
        <v>55944</v>
      </c>
      <c r="L749">
        <v>67.819999999999993</v>
      </c>
      <c r="M749" t="s">
        <v>18</v>
      </c>
      <c r="N749" t="s">
        <v>19</v>
      </c>
      <c r="O749" t="s">
        <v>20</v>
      </c>
    </row>
    <row r="750" spans="1:15" x14ac:dyDescent="0.2">
      <c r="A750" t="s">
        <v>186</v>
      </c>
      <c r="B750" s="1">
        <v>45852</v>
      </c>
      <c r="C750" t="s">
        <v>36</v>
      </c>
      <c r="D750" t="s">
        <v>37</v>
      </c>
      <c r="E750" t="s">
        <v>15</v>
      </c>
      <c r="F750" t="s">
        <v>16</v>
      </c>
      <c r="G750" t="s">
        <v>17</v>
      </c>
      <c r="H750" s="2">
        <v>3731573.32</v>
      </c>
      <c r="I750">
        <v>4.28</v>
      </c>
      <c r="J750" s="2">
        <v>3731573.32</v>
      </c>
      <c r="K750" s="2">
        <v>4647</v>
      </c>
      <c r="L750">
        <v>803</v>
      </c>
      <c r="M750" t="s">
        <v>38</v>
      </c>
      <c r="N750" t="s">
        <v>39</v>
      </c>
      <c r="O750" t="s">
        <v>40</v>
      </c>
    </row>
    <row r="751" spans="1:15" x14ac:dyDescent="0.2">
      <c r="A751" t="s">
        <v>186</v>
      </c>
      <c r="B751" s="1">
        <v>45852</v>
      </c>
      <c r="C751" t="s">
        <v>46</v>
      </c>
      <c r="D751" t="s">
        <v>47</v>
      </c>
      <c r="E751" t="s">
        <v>15</v>
      </c>
      <c r="F751" t="s">
        <v>16</v>
      </c>
      <c r="G751" t="s">
        <v>17</v>
      </c>
      <c r="H751" s="2">
        <v>3675648.08</v>
      </c>
      <c r="I751">
        <v>4.21</v>
      </c>
      <c r="J751" s="2">
        <v>3675648.08</v>
      </c>
      <c r="K751" s="2">
        <v>12952</v>
      </c>
      <c r="L751">
        <v>283.79000000000002</v>
      </c>
      <c r="M751" t="s">
        <v>18</v>
      </c>
      <c r="N751" t="s">
        <v>31</v>
      </c>
      <c r="O751" t="s">
        <v>20</v>
      </c>
    </row>
    <row r="752" spans="1:15" x14ac:dyDescent="0.2">
      <c r="A752" t="s">
        <v>186</v>
      </c>
      <c r="B752" s="1">
        <v>45852</v>
      </c>
      <c r="C752" t="s">
        <v>48</v>
      </c>
      <c r="D752" t="s">
        <v>49</v>
      </c>
      <c r="E752" t="s">
        <v>15</v>
      </c>
      <c r="F752" t="s">
        <v>16</v>
      </c>
      <c r="G752" t="s">
        <v>17</v>
      </c>
      <c r="H752" s="2">
        <v>3540646.92</v>
      </c>
      <c r="I752">
        <v>4.0599999999999996</v>
      </c>
      <c r="J752" s="2">
        <v>3540646.92</v>
      </c>
      <c r="K752" s="2">
        <v>22948</v>
      </c>
      <c r="L752">
        <v>154.29</v>
      </c>
      <c r="M752" t="s">
        <v>18</v>
      </c>
      <c r="N752" t="s">
        <v>19</v>
      </c>
      <c r="O752" t="s">
        <v>20</v>
      </c>
    </row>
    <row r="753" spans="1:15" x14ac:dyDescent="0.2">
      <c r="A753" t="s">
        <v>186</v>
      </c>
      <c r="B753" s="1">
        <v>45852</v>
      </c>
      <c r="C753" t="s">
        <v>155</v>
      </c>
      <c r="D753" t="s">
        <v>156</v>
      </c>
      <c r="E753" t="s">
        <v>15</v>
      </c>
      <c r="F753" t="s">
        <v>16</v>
      </c>
      <c r="G753" t="s">
        <v>17</v>
      </c>
      <c r="H753" s="2">
        <v>3476834.7</v>
      </c>
      <c r="I753">
        <v>3.99</v>
      </c>
      <c r="J753" s="2">
        <v>3476834.7</v>
      </c>
      <c r="K753" s="2">
        <v>3615</v>
      </c>
      <c r="L753">
        <v>961.78</v>
      </c>
      <c r="M753" t="s">
        <v>18</v>
      </c>
      <c r="N753" t="s">
        <v>31</v>
      </c>
      <c r="O753" t="s">
        <v>20</v>
      </c>
    </row>
    <row r="754" spans="1:15" x14ac:dyDescent="0.2">
      <c r="A754" t="s">
        <v>186</v>
      </c>
      <c r="B754" s="1">
        <v>45852</v>
      </c>
      <c r="C754" t="s">
        <v>157</v>
      </c>
      <c r="D754" t="s">
        <v>158</v>
      </c>
      <c r="E754" t="s">
        <v>15</v>
      </c>
      <c r="F754" t="s">
        <v>16</v>
      </c>
      <c r="G754" t="s">
        <v>17</v>
      </c>
      <c r="H754" s="2">
        <v>3380462.1</v>
      </c>
      <c r="I754">
        <v>3.88</v>
      </c>
      <c r="J754" s="2">
        <v>3380462.1</v>
      </c>
      <c r="K754" s="2">
        <v>17151</v>
      </c>
      <c r="L754">
        <v>197.1</v>
      </c>
      <c r="M754" t="s">
        <v>18</v>
      </c>
      <c r="N754" t="s">
        <v>19</v>
      </c>
      <c r="O754" t="s">
        <v>20</v>
      </c>
    </row>
    <row r="755" spans="1:15" x14ac:dyDescent="0.2">
      <c r="A755" t="s">
        <v>186</v>
      </c>
      <c r="B755" s="1">
        <v>45852</v>
      </c>
      <c r="C755">
        <v>5930</v>
      </c>
      <c r="D755" t="s">
        <v>50</v>
      </c>
      <c r="E755" t="s">
        <v>15</v>
      </c>
      <c r="F755" t="s">
        <v>16</v>
      </c>
      <c r="G755" t="s">
        <v>17</v>
      </c>
      <c r="H755" s="2">
        <v>3328792.54</v>
      </c>
      <c r="I755">
        <v>3.82</v>
      </c>
      <c r="J755" s="2">
        <v>3328792.54</v>
      </c>
      <c r="K755" s="2">
        <v>73553</v>
      </c>
      <c r="L755">
        <v>45.26</v>
      </c>
      <c r="M755" t="s">
        <v>51</v>
      </c>
      <c r="N755" t="s">
        <v>52</v>
      </c>
      <c r="O755" t="s">
        <v>53</v>
      </c>
    </row>
    <row r="756" spans="1:15" x14ac:dyDescent="0.2">
      <c r="A756" t="s">
        <v>186</v>
      </c>
      <c r="B756" s="1">
        <v>45852</v>
      </c>
      <c r="C756" t="s">
        <v>58</v>
      </c>
      <c r="D756" t="s">
        <v>59</v>
      </c>
      <c r="E756" t="s">
        <v>15</v>
      </c>
      <c r="F756" t="s">
        <v>16</v>
      </c>
      <c r="G756" t="s">
        <v>17</v>
      </c>
      <c r="H756" s="2">
        <v>2798128.51</v>
      </c>
      <c r="I756">
        <v>3.21</v>
      </c>
      <c r="J756" s="2">
        <v>2798128.51</v>
      </c>
      <c r="K756" s="2">
        <v>23591</v>
      </c>
      <c r="L756">
        <v>118.61</v>
      </c>
      <c r="M756" t="s">
        <v>18</v>
      </c>
      <c r="N756" t="s">
        <v>19</v>
      </c>
      <c r="O756" t="s">
        <v>20</v>
      </c>
    </row>
    <row r="757" spans="1:15" x14ac:dyDescent="0.2">
      <c r="A757" t="s">
        <v>186</v>
      </c>
      <c r="B757" s="1">
        <v>45852</v>
      </c>
      <c r="C757" t="s">
        <v>56</v>
      </c>
      <c r="D757" t="s">
        <v>57</v>
      </c>
      <c r="E757" t="s">
        <v>15</v>
      </c>
      <c r="F757" t="s">
        <v>16</v>
      </c>
      <c r="G757" t="s">
        <v>17</v>
      </c>
      <c r="H757" s="2">
        <v>2684765.44</v>
      </c>
      <c r="I757">
        <v>3.08</v>
      </c>
      <c r="J757" s="2">
        <v>2684765.44</v>
      </c>
      <c r="K757" s="2">
        <v>14077</v>
      </c>
      <c r="L757">
        <v>190.72</v>
      </c>
      <c r="M757" t="s">
        <v>18</v>
      </c>
      <c r="N757" t="s">
        <v>19</v>
      </c>
      <c r="O757" t="s">
        <v>20</v>
      </c>
    </row>
    <row r="758" spans="1:15" x14ac:dyDescent="0.2">
      <c r="A758" t="s">
        <v>186</v>
      </c>
      <c r="B758" s="1">
        <v>45852</v>
      </c>
      <c r="C758" t="s">
        <v>60</v>
      </c>
      <c r="D758" t="s">
        <v>61</v>
      </c>
      <c r="E758" t="s">
        <v>15</v>
      </c>
      <c r="F758" t="s">
        <v>16</v>
      </c>
      <c r="G758" t="s">
        <v>17</v>
      </c>
      <c r="H758" s="2">
        <v>2585761.2000000002</v>
      </c>
      <c r="I758">
        <v>2.97</v>
      </c>
      <c r="J758" s="2">
        <v>2585761.2000000002</v>
      </c>
      <c r="K758" s="2">
        <v>2805</v>
      </c>
      <c r="L758">
        <v>921.84</v>
      </c>
      <c r="M758" t="s">
        <v>18</v>
      </c>
      <c r="N758" t="s">
        <v>19</v>
      </c>
      <c r="O758" t="s">
        <v>20</v>
      </c>
    </row>
    <row r="759" spans="1:15" x14ac:dyDescent="0.2">
      <c r="A759" t="s">
        <v>186</v>
      </c>
      <c r="B759" s="1">
        <v>45852</v>
      </c>
      <c r="C759" t="s">
        <v>62</v>
      </c>
      <c r="D759" t="s">
        <v>63</v>
      </c>
      <c r="E759" t="s">
        <v>15</v>
      </c>
      <c r="F759" t="s">
        <v>16</v>
      </c>
      <c r="G759" t="s">
        <v>17</v>
      </c>
      <c r="H759" s="2">
        <v>2143786.4</v>
      </c>
      <c r="I759">
        <v>2.46</v>
      </c>
      <c r="J759" s="2">
        <v>2143786.4</v>
      </c>
      <c r="K759" s="2">
        <v>92008</v>
      </c>
      <c r="L759">
        <v>23.3</v>
      </c>
      <c r="M759" t="s">
        <v>18</v>
      </c>
      <c r="N759" t="s">
        <v>19</v>
      </c>
      <c r="O759" t="s">
        <v>20</v>
      </c>
    </row>
    <row r="760" spans="1:15" x14ac:dyDescent="0.2">
      <c r="A760" t="s">
        <v>186</v>
      </c>
      <c r="B760" s="1">
        <v>45852</v>
      </c>
      <c r="C760" t="s">
        <v>67</v>
      </c>
      <c r="D760" t="s">
        <v>68</v>
      </c>
      <c r="E760" t="s">
        <v>15</v>
      </c>
      <c r="F760" t="s">
        <v>69</v>
      </c>
      <c r="G760" t="s">
        <v>17</v>
      </c>
      <c r="H760" s="2">
        <v>1999883.4</v>
      </c>
      <c r="I760">
        <v>2.29</v>
      </c>
      <c r="J760" s="2">
        <v>1999883.4</v>
      </c>
      <c r="K760" s="2">
        <v>11015</v>
      </c>
      <c r="L760">
        <v>181.56</v>
      </c>
      <c r="M760" t="s">
        <v>18</v>
      </c>
      <c r="N760" t="s">
        <v>19</v>
      </c>
      <c r="O760" t="s">
        <v>20</v>
      </c>
    </row>
    <row r="761" spans="1:15" x14ac:dyDescent="0.2">
      <c r="A761" t="s">
        <v>186</v>
      </c>
      <c r="B761" s="1">
        <v>45852</v>
      </c>
      <c r="C761">
        <v>8035</v>
      </c>
      <c r="D761" t="s">
        <v>72</v>
      </c>
      <c r="E761" t="s">
        <v>15</v>
      </c>
      <c r="F761" t="s">
        <v>16</v>
      </c>
      <c r="G761" t="s">
        <v>17</v>
      </c>
      <c r="H761" s="2">
        <v>1795775.84</v>
      </c>
      <c r="I761">
        <v>2.06</v>
      </c>
      <c r="J761" s="2">
        <v>1795775.84</v>
      </c>
      <c r="K761" s="2">
        <v>10000</v>
      </c>
      <c r="L761">
        <v>179.58</v>
      </c>
      <c r="M761" t="s">
        <v>73</v>
      </c>
      <c r="N761" t="s">
        <v>74</v>
      </c>
      <c r="O761" t="s">
        <v>75</v>
      </c>
    </row>
    <row r="762" spans="1:15" x14ac:dyDescent="0.2">
      <c r="A762" t="s">
        <v>186</v>
      </c>
      <c r="B762" s="1">
        <v>45852</v>
      </c>
      <c r="C762" t="s">
        <v>70</v>
      </c>
      <c r="D762" t="s">
        <v>71</v>
      </c>
      <c r="E762" t="s">
        <v>15</v>
      </c>
      <c r="F762" t="s">
        <v>69</v>
      </c>
      <c r="G762" t="s">
        <v>17</v>
      </c>
      <c r="H762" s="2">
        <v>1763019.64</v>
      </c>
      <c r="I762">
        <v>2.02</v>
      </c>
      <c r="J762" s="2">
        <v>1763019.64</v>
      </c>
      <c r="K762" s="2">
        <v>9644</v>
      </c>
      <c r="L762">
        <v>182.81</v>
      </c>
      <c r="M762" t="s">
        <v>18</v>
      </c>
      <c r="N762" t="s">
        <v>19</v>
      </c>
      <c r="O762" t="s">
        <v>20</v>
      </c>
    </row>
    <row r="763" spans="1:15" x14ac:dyDescent="0.2">
      <c r="A763" t="s">
        <v>186</v>
      </c>
      <c r="B763" s="1">
        <v>45852</v>
      </c>
      <c r="C763" t="s">
        <v>64</v>
      </c>
      <c r="D763" t="s">
        <v>65</v>
      </c>
      <c r="E763" t="s">
        <v>15</v>
      </c>
      <c r="F763" t="s">
        <v>66</v>
      </c>
      <c r="G763" t="s">
        <v>17</v>
      </c>
      <c r="H763" s="2">
        <v>1569813</v>
      </c>
      <c r="I763">
        <v>1.8</v>
      </c>
      <c r="J763" s="2">
        <v>1569813</v>
      </c>
      <c r="K763" s="2">
        <v>2065</v>
      </c>
      <c r="L763">
        <v>760.2</v>
      </c>
      <c r="M763" t="s">
        <v>18</v>
      </c>
      <c r="N763" t="s">
        <v>19</v>
      </c>
      <c r="O763" t="s">
        <v>20</v>
      </c>
    </row>
    <row r="764" spans="1:15" x14ac:dyDescent="0.2">
      <c r="A764" t="s">
        <v>186</v>
      </c>
      <c r="B764" s="1">
        <v>45852</v>
      </c>
      <c r="C764" t="s">
        <v>76</v>
      </c>
      <c r="D764" t="s">
        <v>183</v>
      </c>
      <c r="E764" t="s">
        <v>15</v>
      </c>
      <c r="F764" t="s">
        <v>16</v>
      </c>
      <c r="G764" t="s">
        <v>17</v>
      </c>
      <c r="H764" s="2">
        <v>1506170.08</v>
      </c>
      <c r="I764">
        <v>1.73</v>
      </c>
      <c r="J764" s="2">
        <v>1506170.08</v>
      </c>
      <c r="K764" s="2">
        <v>7054</v>
      </c>
      <c r="L764">
        <v>213.52</v>
      </c>
      <c r="M764" t="s">
        <v>18</v>
      </c>
      <c r="N764" t="s">
        <v>31</v>
      </c>
      <c r="O764" t="s">
        <v>20</v>
      </c>
    </row>
    <row r="765" spans="1:15" x14ac:dyDescent="0.2">
      <c r="A765" t="s">
        <v>186</v>
      </c>
      <c r="B765" s="1">
        <v>45852</v>
      </c>
      <c r="C765">
        <v>2317</v>
      </c>
      <c r="D765" t="s">
        <v>78</v>
      </c>
      <c r="E765" t="s">
        <v>15</v>
      </c>
      <c r="F765" t="s">
        <v>16</v>
      </c>
      <c r="G765" t="s">
        <v>17</v>
      </c>
      <c r="H765" s="2">
        <v>1404070.17</v>
      </c>
      <c r="I765">
        <v>1.61</v>
      </c>
      <c r="J765" s="2">
        <v>1404070.17</v>
      </c>
      <c r="K765" s="2">
        <v>256210</v>
      </c>
      <c r="L765">
        <v>5.48</v>
      </c>
      <c r="M765" t="s">
        <v>33</v>
      </c>
      <c r="N765" t="s">
        <v>34</v>
      </c>
      <c r="O765" t="s">
        <v>35</v>
      </c>
    </row>
    <row r="766" spans="1:15" x14ac:dyDescent="0.2">
      <c r="A766" t="s">
        <v>186</v>
      </c>
      <c r="B766" s="1">
        <v>45852</v>
      </c>
      <c r="C766" t="s">
        <v>83</v>
      </c>
      <c r="D766" t="s">
        <v>84</v>
      </c>
      <c r="E766" t="s">
        <v>15</v>
      </c>
      <c r="F766" t="s">
        <v>16</v>
      </c>
      <c r="G766" t="s">
        <v>17</v>
      </c>
      <c r="H766" s="2">
        <v>842096.6</v>
      </c>
      <c r="I766">
        <v>0.97</v>
      </c>
      <c r="J766" s="2">
        <v>842096.6</v>
      </c>
      <c r="K766" s="2">
        <v>11372</v>
      </c>
      <c r="L766">
        <v>74.05</v>
      </c>
      <c r="M766" t="s">
        <v>18</v>
      </c>
      <c r="N766" t="s">
        <v>19</v>
      </c>
      <c r="O766" t="s">
        <v>20</v>
      </c>
    </row>
    <row r="767" spans="1:15" x14ac:dyDescent="0.2">
      <c r="A767" t="s">
        <v>186</v>
      </c>
      <c r="B767" s="1">
        <v>45852</v>
      </c>
      <c r="C767" t="s">
        <v>81</v>
      </c>
      <c r="D767" t="s">
        <v>82</v>
      </c>
      <c r="E767" t="s">
        <v>15</v>
      </c>
      <c r="F767" t="s">
        <v>16</v>
      </c>
      <c r="G767" t="s">
        <v>17</v>
      </c>
      <c r="H767" s="2">
        <v>809691.81</v>
      </c>
      <c r="I767">
        <v>0.93</v>
      </c>
      <c r="J767" s="2">
        <v>809691.81</v>
      </c>
      <c r="K767" s="2">
        <v>6443</v>
      </c>
      <c r="L767">
        <v>125.67</v>
      </c>
      <c r="M767" t="s">
        <v>18</v>
      </c>
      <c r="N767" t="s">
        <v>31</v>
      </c>
      <c r="O767" t="s">
        <v>20</v>
      </c>
    </row>
    <row r="768" spans="1:15" x14ac:dyDescent="0.2">
      <c r="A768" t="s">
        <v>186</v>
      </c>
      <c r="B768" s="1">
        <v>45852</v>
      </c>
      <c r="C768" t="s">
        <v>85</v>
      </c>
      <c r="D768" t="s">
        <v>86</v>
      </c>
      <c r="E768" t="s">
        <v>15</v>
      </c>
      <c r="F768" t="s">
        <v>16</v>
      </c>
      <c r="G768" t="s">
        <v>17</v>
      </c>
      <c r="H768" s="2">
        <v>570533.34</v>
      </c>
      <c r="I768">
        <v>0.65</v>
      </c>
      <c r="J768" s="2">
        <v>570533.34</v>
      </c>
      <c r="K768" s="2">
        <v>27602</v>
      </c>
      <c r="L768">
        <v>20.67</v>
      </c>
      <c r="M768" t="s">
        <v>18</v>
      </c>
      <c r="N768" t="s">
        <v>31</v>
      </c>
      <c r="O768" t="s">
        <v>20</v>
      </c>
    </row>
    <row r="769" spans="1:15" x14ac:dyDescent="0.2">
      <c r="A769" t="s">
        <v>186</v>
      </c>
      <c r="B769" s="1">
        <v>45852</v>
      </c>
      <c r="C769" t="s">
        <v>87</v>
      </c>
      <c r="D769" t="s">
        <v>88</v>
      </c>
      <c r="E769" t="s">
        <v>15</v>
      </c>
      <c r="F769" t="s">
        <v>16</v>
      </c>
      <c r="G769" t="s">
        <v>17</v>
      </c>
      <c r="H769" s="2">
        <v>450813.69</v>
      </c>
      <c r="I769">
        <v>0.52</v>
      </c>
      <c r="J769" s="2">
        <v>450813.69</v>
      </c>
      <c r="K769" s="2">
        <v>4307</v>
      </c>
      <c r="L769">
        <v>104.67</v>
      </c>
      <c r="M769" t="s">
        <v>18</v>
      </c>
      <c r="N769" t="s">
        <v>19</v>
      </c>
      <c r="O769" t="s">
        <v>20</v>
      </c>
    </row>
    <row r="770" spans="1:15" x14ac:dyDescent="0.2">
      <c r="A770" t="s">
        <v>186</v>
      </c>
      <c r="B770" s="1">
        <v>45852</v>
      </c>
      <c r="C770">
        <v>5935</v>
      </c>
      <c r="D770" t="s">
        <v>91</v>
      </c>
      <c r="E770" t="s">
        <v>15</v>
      </c>
      <c r="F770" t="s">
        <v>16</v>
      </c>
      <c r="G770" t="s">
        <v>17</v>
      </c>
      <c r="H770" s="2">
        <v>441435.26</v>
      </c>
      <c r="I770">
        <v>0.51</v>
      </c>
      <c r="J770" s="2">
        <v>441435.26</v>
      </c>
      <c r="K770" s="2">
        <v>11701</v>
      </c>
      <c r="L770">
        <v>37.729999999999997</v>
      </c>
      <c r="M770" t="s">
        <v>51</v>
      </c>
      <c r="N770" t="s">
        <v>52</v>
      </c>
      <c r="O770" t="s">
        <v>53</v>
      </c>
    </row>
    <row r="771" spans="1:15" x14ac:dyDescent="0.2">
      <c r="A771" t="s">
        <v>186</v>
      </c>
      <c r="B771" s="1">
        <v>45852</v>
      </c>
      <c r="C771" t="s">
        <v>89</v>
      </c>
      <c r="D771" t="s">
        <v>90</v>
      </c>
      <c r="E771" t="s">
        <v>15</v>
      </c>
      <c r="F771" t="s">
        <v>16</v>
      </c>
      <c r="G771" t="s">
        <v>17</v>
      </c>
      <c r="H771" s="2">
        <v>406138.3</v>
      </c>
      <c r="I771">
        <v>0.47</v>
      </c>
      <c r="J771" s="2">
        <v>406138.3</v>
      </c>
      <c r="K771" s="2">
        <v>5605</v>
      </c>
      <c r="L771">
        <v>72.459999999999994</v>
      </c>
      <c r="M771" t="s">
        <v>18</v>
      </c>
      <c r="N771" t="s">
        <v>19</v>
      </c>
      <c r="O771" t="s">
        <v>20</v>
      </c>
    </row>
    <row r="772" spans="1:15" x14ac:dyDescent="0.2">
      <c r="A772" t="s">
        <v>186</v>
      </c>
      <c r="B772" s="1">
        <v>45852</v>
      </c>
      <c r="C772" t="s">
        <v>92</v>
      </c>
      <c r="D772" t="s">
        <v>93</v>
      </c>
      <c r="E772" t="s">
        <v>15</v>
      </c>
      <c r="F772" t="s">
        <v>16</v>
      </c>
      <c r="G772" t="s">
        <v>17</v>
      </c>
      <c r="H772" s="2">
        <v>376986.87</v>
      </c>
      <c r="I772">
        <v>0.43</v>
      </c>
      <c r="J772" s="2">
        <v>376986.87</v>
      </c>
      <c r="K772" s="2">
        <v>6921</v>
      </c>
      <c r="L772">
        <v>54.47</v>
      </c>
      <c r="M772" t="s">
        <v>18</v>
      </c>
      <c r="N772" t="s">
        <v>31</v>
      </c>
      <c r="O772" t="s">
        <v>20</v>
      </c>
    </row>
    <row r="773" spans="1:15" x14ac:dyDescent="0.2">
      <c r="A773" t="s">
        <v>186</v>
      </c>
      <c r="B773" s="1">
        <v>45852</v>
      </c>
      <c r="C773" t="s">
        <v>94</v>
      </c>
      <c r="D773" t="s">
        <v>95</v>
      </c>
      <c r="E773" t="s">
        <v>15</v>
      </c>
      <c r="F773" t="s">
        <v>16</v>
      </c>
      <c r="G773" t="s">
        <v>17</v>
      </c>
      <c r="H773" s="2">
        <v>346719.42</v>
      </c>
      <c r="I773">
        <v>0.4</v>
      </c>
      <c r="J773" s="2">
        <v>346719.42</v>
      </c>
      <c r="K773" s="2">
        <v>1074</v>
      </c>
      <c r="L773">
        <v>322.83</v>
      </c>
      <c r="M773" t="s">
        <v>18</v>
      </c>
      <c r="N773" t="s">
        <v>19</v>
      </c>
      <c r="O773" t="s">
        <v>20</v>
      </c>
    </row>
    <row r="774" spans="1:15" x14ac:dyDescent="0.2">
      <c r="A774" t="s">
        <v>186</v>
      </c>
      <c r="B774" s="1">
        <v>45852</v>
      </c>
      <c r="C774" t="s">
        <v>96</v>
      </c>
      <c r="D774" t="s">
        <v>97</v>
      </c>
      <c r="E774" t="s">
        <v>15</v>
      </c>
      <c r="F774" t="s">
        <v>16</v>
      </c>
      <c r="G774" t="s">
        <v>17</v>
      </c>
      <c r="H774" s="2">
        <v>346228.54</v>
      </c>
      <c r="I774">
        <v>0.4</v>
      </c>
      <c r="J774" s="2">
        <v>346228.54</v>
      </c>
      <c r="K774" s="2">
        <v>1718</v>
      </c>
      <c r="L774">
        <v>201.53</v>
      </c>
      <c r="M774" t="s">
        <v>18</v>
      </c>
      <c r="N774" t="s">
        <v>19</v>
      </c>
      <c r="O774" t="s">
        <v>20</v>
      </c>
    </row>
    <row r="775" spans="1:15" x14ac:dyDescent="0.2">
      <c r="A775" t="s">
        <v>186</v>
      </c>
      <c r="B775" s="1">
        <v>45852</v>
      </c>
      <c r="C775">
        <v>992</v>
      </c>
      <c r="D775" t="s">
        <v>100</v>
      </c>
      <c r="E775" t="s">
        <v>15</v>
      </c>
      <c r="F775" t="s">
        <v>16</v>
      </c>
      <c r="G775" t="s">
        <v>17</v>
      </c>
      <c r="H775" s="2">
        <v>227905.73</v>
      </c>
      <c r="I775">
        <v>0.26</v>
      </c>
      <c r="J775" s="2">
        <v>227905.73</v>
      </c>
      <c r="K775" s="2">
        <v>182000</v>
      </c>
      <c r="L775">
        <v>1.25</v>
      </c>
      <c r="M775" t="s">
        <v>101</v>
      </c>
      <c r="N775" t="s">
        <v>102</v>
      </c>
      <c r="O775" t="s">
        <v>103</v>
      </c>
    </row>
    <row r="776" spans="1:15" x14ac:dyDescent="0.2">
      <c r="A776" t="s">
        <v>186</v>
      </c>
      <c r="B776" s="1">
        <v>45852</v>
      </c>
      <c r="C776" t="s">
        <v>159</v>
      </c>
      <c r="D776" t="s">
        <v>160</v>
      </c>
      <c r="E776" t="s">
        <v>15</v>
      </c>
      <c r="F776" t="s">
        <v>16</v>
      </c>
      <c r="G776" t="s">
        <v>17</v>
      </c>
      <c r="H776" s="2">
        <v>222668.96</v>
      </c>
      <c r="I776">
        <v>0.26</v>
      </c>
      <c r="J776" s="2">
        <v>222668.96</v>
      </c>
      <c r="K776" s="2">
        <v>2594</v>
      </c>
      <c r="L776">
        <v>85.84</v>
      </c>
      <c r="M776" t="s">
        <v>18</v>
      </c>
      <c r="N776" t="s">
        <v>31</v>
      </c>
      <c r="O776" t="s">
        <v>20</v>
      </c>
    </row>
    <row r="777" spans="1:15" x14ac:dyDescent="0.2">
      <c r="A777" t="s">
        <v>186</v>
      </c>
      <c r="B777" s="1">
        <v>45852</v>
      </c>
      <c r="C777" t="s">
        <v>20</v>
      </c>
      <c r="D777" t="s">
        <v>104</v>
      </c>
      <c r="E777" t="s">
        <v>105</v>
      </c>
      <c r="F777" t="s">
        <v>106</v>
      </c>
      <c r="G777" t="s">
        <v>107</v>
      </c>
      <c r="H777" s="2">
        <v>188639.84</v>
      </c>
      <c r="I777">
        <v>0.22</v>
      </c>
      <c r="J777" s="2">
        <v>188639.84</v>
      </c>
      <c r="K777" s="2">
        <v>188640</v>
      </c>
      <c r="L777">
        <v>100</v>
      </c>
      <c r="M777" t="s">
        <v>18</v>
      </c>
      <c r="N777" t="s">
        <v>108</v>
      </c>
      <c r="O777" t="s">
        <v>20</v>
      </c>
    </row>
    <row r="778" spans="1:15" x14ac:dyDescent="0.2">
      <c r="A778" t="s">
        <v>186</v>
      </c>
      <c r="B778" s="1">
        <v>45852</v>
      </c>
      <c r="C778" t="s">
        <v>119</v>
      </c>
      <c r="D778" t="s">
        <v>120</v>
      </c>
      <c r="E778" t="s">
        <v>121</v>
      </c>
      <c r="F778" t="s">
        <v>106</v>
      </c>
      <c r="G778" t="s">
        <v>122</v>
      </c>
      <c r="H778" s="2">
        <v>168264.14</v>
      </c>
      <c r="I778">
        <v>0.19</v>
      </c>
      <c r="J778" s="2">
        <v>168264.14</v>
      </c>
      <c r="K778" s="2">
        <v>168264</v>
      </c>
      <c r="L778">
        <v>1</v>
      </c>
      <c r="M778" t="s">
        <v>123</v>
      </c>
      <c r="N778" t="s">
        <v>108</v>
      </c>
      <c r="O778" t="s">
        <v>20</v>
      </c>
    </row>
    <row r="779" spans="1:15" x14ac:dyDescent="0.2">
      <c r="A779" t="s">
        <v>186</v>
      </c>
      <c r="B779" s="1">
        <v>45852</v>
      </c>
      <c r="C779" t="s">
        <v>109</v>
      </c>
      <c r="D779" t="s">
        <v>110</v>
      </c>
      <c r="E779" t="s">
        <v>15</v>
      </c>
      <c r="F779" t="s">
        <v>16</v>
      </c>
      <c r="G779" t="s">
        <v>17</v>
      </c>
      <c r="H779" s="2">
        <v>148891.24</v>
      </c>
      <c r="I779">
        <v>0.17</v>
      </c>
      <c r="J779" s="2">
        <v>148891.24</v>
      </c>
      <c r="K779">
        <v>878</v>
      </c>
      <c r="L779">
        <v>169.58</v>
      </c>
      <c r="M779" t="s">
        <v>18</v>
      </c>
      <c r="N779" t="s">
        <v>19</v>
      </c>
      <c r="O779" t="s">
        <v>20</v>
      </c>
    </row>
    <row r="780" spans="1:15" x14ac:dyDescent="0.2">
      <c r="A780" t="s">
        <v>186</v>
      </c>
      <c r="B780" s="1">
        <v>45852</v>
      </c>
      <c r="C780">
        <v>66570</v>
      </c>
      <c r="D780" t="s">
        <v>161</v>
      </c>
      <c r="E780" t="s">
        <v>15</v>
      </c>
      <c r="F780" t="s">
        <v>43</v>
      </c>
      <c r="G780" t="s">
        <v>17</v>
      </c>
      <c r="H780" s="2">
        <v>124884</v>
      </c>
      <c r="I780">
        <v>0.14000000000000001</v>
      </c>
      <c r="J780" s="2">
        <v>124884</v>
      </c>
      <c r="K780" s="2">
        <v>2234</v>
      </c>
      <c r="L780">
        <v>55.9</v>
      </c>
      <c r="M780" t="s">
        <v>51</v>
      </c>
      <c r="N780" t="s">
        <v>52</v>
      </c>
      <c r="O780" t="s">
        <v>53</v>
      </c>
    </row>
    <row r="781" spans="1:15" x14ac:dyDescent="0.2">
      <c r="A781" t="s">
        <v>186</v>
      </c>
      <c r="B781" s="1">
        <v>45852</v>
      </c>
      <c r="C781" t="s">
        <v>35</v>
      </c>
      <c r="D781" t="s">
        <v>113</v>
      </c>
      <c r="E781" t="s">
        <v>105</v>
      </c>
      <c r="F781" t="s">
        <v>106</v>
      </c>
      <c r="G781" t="s">
        <v>107</v>
      </c>
      <c r="H781" s="2">
        <v>70486.179999999993</v>
      </c>
      <c r="I781">
        <v>0.08</v>
      </c>
      <c r="J781" s="2">
        <v>70486.179999999993</v>
      </c>
      <c r="K781" s="2">
        <v>2064364</v>
      </c>
      <c r="L781">
        <v>3.41</v>
      </c>
      <c r="M781" t="s">
        <v>33</v>
      </c>
      <c r="N781" t="s">
        <v>108</v>
      </c>
      <c r="O781" t="s">
        <v>35</v>
      </c>
    </row>
    <row r="782" spans="1:15" x14ac:dyDescent="0.2">
      <c r="A782" t="s">
        <v>186</v>
      </c>
      <c r="B782" s="1">
        <v>45852</v>
      </c>
      <c r="C782" t="s">
        <v>162</v>
      </c>
      <c r="D782" t="s">
        <v>163</v>
      </c>
      <c r="E782" t="s">
        <v>15</v>
      </c>
      <c r="F782" t="s">
        <v>16</v>
      </c>
      <c r="G782" t="s">
        <v>17</v>
      </c>
      <c r="H782" s="2">
        <v>55319.85</v>
      </c>
      <c r="I782">
        <v>0.06</v>
      </c>
      <c r="J782" s="2">
        <v>55319.85</v>
      </c>
      <c r="K782" s="2">
        <v>1371</v>
      </c>
      <c r="L782">
        <v>40.35</v>
      </c>
      <c r="M782" t="s">
        <v>18</v>
      </c>
      <c r="N782" t="s">
        <v>19</v>
      </c>
      <c r="O782" t="s">
        <v>20</v>
      </c>
    </row>
    <row r="783" spans="1:15" x14ac:dyDescent="0.2">
      <c r="A783" t="s">
        <v>186</v>
      </c>
      <c r="B783" s="1">
        <v>45852</v>
      </c>
      <c r="C783">
        <v>3706</v>
      </c>
      <c r="D783" t="s">
        <v>164</v>
      </c>
      <c r="E783" t="s">
        <v>15</v>
      </c>
      <c r="F783" t="s">
        <v>16</v>
      </c>
      <c r="G783" t="s">
        <v>17</v>
      </c>
      <c r="H783" s="2">
        <v>42946.65</v>
      </c>
      <c r="I783">
        <v>0.05</v>
      </c>
      <c r="J783" s="2">
        <v>42946.65</v>
      </c>
      <c r="K783" s="2">
        <v>19000</v>
      </c>
      <c r="L783">
        <v>2.2599999999999998</v>
      </c>
      <c r="M783" t="s">
        <v>33</v>
      </c>
      <c r="N783" t="s">
        <v>34</v>
      </c>
      <c r="O783" t="s">
        <v>35</v>
      </c>
    </row>
    <row r="784" spans="1:15" x14ac:dyDescent="0.2">
      <c r="A784" t="s">
        <v>186</v>
      </c>
      <c r="B784" s="1">
        <v>45852</v>
      </c>
      <c r="C784" t="s">
        <v>115</v>
      </c>
      <c r="D784" t="s">
        <v>116</v>
      </c>
      <c r="E784" t="s">
        <v>105</v>
      </c>
      <c r="F784" t="s">
        <v>106</v>
      </c>
      <c r="G784" t="s">
        <v>117</v>
      </c>
      <c r="H784" s="2">
        <v>31000</v>
      </c>
      <c r="I784">
        <v>0.04</v>
      </c>
      <c r="J784" s="2">
        <v>31000</v>
      </c>
      <c r="K784" s="2">
        <v>31000</v>
      </c>
      <c r="L784">
        <v>100</v>
      </c>
      <c r="M784" t="s">
        <v>18</v>
      </c>
      <c r="N784" t="s">
        <v>108</v>
      </c>
      <c r="O784" t="s">
        <v>20</v>
      </c>
    </row>
    <row r="785" spans="1:15" x14ac:dyDescent="0.2">
      <c r="A785" t="s">
        <v>186</v>
      </c>
      <c r="B785" s="1">
        <v>45852</v>
      </c>
      <c r="C785" t="s">
        <v>53</v>
      </c>
      <c r="D785" t="s">
        <v>124</v>
      </c>
      <c r="E785" t="s">
        <v>105</v>
      </c>
      <c r="F785" t="s">
        <v>106</v>
      </c>
      <c r="G785" t="s">
        <v>107</v>
      </c>
      <c r="H785" s="2">
        <v>30022.66</v>
      </c>
      <c r="I785">
        <v>0.03</v>
      </c>
      <c r="J785" s="2">
        <v>30022.66</v>
      </c>
      <c r="K785" s="2">
        <v>41461299</v>
      </c>
      <c r="L785">
        <v>7.0000000000000007E-2</v>
      </c>
      <c r="M785" t="s">
        <v>51</v>
      </c>
      <c r="N785" t="s">
        <v>108</v>
      </c>
      <c r="O785" t="s">
        <v>53</v>
      </c>
    </row>
    <row r="786" spans="1:15" x14ac:dyDescent="0.2">
      <c r="A786" t="s">
        <v>186</v>
      </c>
      <c r="B786" s="1">
        <v>45852</v>
      </c>
      <c r="C786" t="s">
        <v>111</v>
      </c>
      <c r="D786" t="s">
        <v>112</v>
      </c>
      <c r="E786" t="s">
        <v>15</v>
      </c>
      <c r="F786" t="s">
        <v>16</v>
      </c>
      <c r="G786" t="s">
        <v>17</v>
      </c>
      <c r="H786" s="2">
        <v>21365.599999999999</v>
      </c>
      <c r="I786">
        <v>0.02</v>
      </c>
      <c r="J786" s="2">
        <v>21365.599999999999</v>
      </c>
      <c r="K786" s="2">
        <v>3142</v>
      </c>
      <c r="L786">
        <v>6.8</v>
      </c>
      <c r="M786" t="s">
        <v>18</v>
      </c>
      <c r="N786" t="s">
        <v>31</v>
      </c>
      <c r="O786" t="s">
        <v>20</v>
      </c>
    </row>
    <row r="787" spans="1:15" x14ac:dyDescent="0.2">
      <c r="A787" t="s">
        <v>186</v>
      </c>
      <c r="B787" s="1">
        <v>45852</v>
      </c>
      <c r="C787">
        <v>2388</v>
      </c>
      <c r="D787" t="s">
        <v>118</v>
      </c>
      <c r="E787" t="s">
        <v>15</v>
      </c>
      <c r="F787" t="s">
        <v>16</v>
      </c>
      <c r="G787" t="s">
        <v>17</v>
      </c>
      <c r="H787" s="2">
        <v>13034.89</v>
      </c>
      <c r="I787">
        <v>0.01</v>
      </c>
      <c r="J787" s="2">
        <v>13034.89</v>
      </c>
      <c r="K787" s="2">
        <v>6331</v>
      </c>
      <c r="L787">
        <v>2.06</v>
      </c>
      <c r="M787" t="s">
        <v>33</v>
      </c>
      <c r="N787" t="s">
        <v>34</v>
      </c>
      <c r="O787" t="s">
        <v>35</v>
      </c>
    </row>
    <row r="788" spans="1:15" x14ac:dyDescent="0.2">
      <c r="A788" t="s">
        <v>186</v>
      </c>
      <c r="B788" s="1">
        <v>45852</v>
      </c>
      <c r="C788" t="s">
        <v>75</v>
      </c>
      <c r="D788" t="s">
        <v>114</v>
      </c>
      <c r="E788" t="s">
        <v>105</v>
      </c>
      <c r="F788" t="s">
        <v>106</v>
      </c>
      <c r="G788" t="s">
        <v>107</v>
      </c>
      <c r="H788" s="2">
        <v>5345.9</v>
      </c>
      <c r="I788">
        <v>0.01</v>
      </c>
      <c r="J788" s="2">
        <v>5345.9</v>
      </c>
      <c r="K788" s="2">
        <v>788440</v>
      </c>
      <c r="L788">
        <v>0.68</v>
      </c>
      <c r="M788" t="s">
        <v>73</v>
      </c>
      <c r="N788" t="s">
        <v>108</v>
      </c>
      <c r="O788" t="s">
        <v>75</v>
      </c>
    </row>
    <row r="789" spans="1:15" x14ac:dyDescent="0.2">
      <c r="A789" t="s">
        <v>186</v>
      </c>
      <c r="B789" s="1">
        <v>45852</v>
      </c>
      <c r="C789">
        <v>300017</v>
      </c>
      <c r="D789" t="s">
        <v>165</v>
      </c>
      <c r="E789" t="s">
        <v>15</v>
      </c>
      <c r="F789" t="s">
        <v>16</v>
      </c>
      <c r="G789" t="s">
        <v>17</v>
      </c>
      <c r="H789" s="2">
        <v>4456.42</v>
      </c>
      <c r="I789">
        <v>0.01</v>
      </c>
      <c r="J789" s="2">
        <v>4456.42</v>
      </c>
      <c r="K789" s="2">
        <v>3100</v>
      </c>
      <c r="L789">
        <v>1.44</v>
      </c>
      <c r="M789" t="s">
        <v>101</v>
      </c>
      <c r="N789" t="s">
        <v>166</v>
      </c>
      <c r="O789" t="s">
        <v>167</v>
      </c>
    </row>
    <row r="790" spans="1:15" x14ac:dyDescent="0.2">
      <c r="A790" t="s">
        <v>186</v>
      </c>
      <c r="B790" s="1">
        <v>45852</v>
      </c>
      <c r="C790" t="s">
        <v>103</v>
      </c>
      <c r="D790" t="s">
        <v>127</v>
      </c>
      <c r="E790" t="s">
        <v>105</v>
      </c>
      <c r="F790" t="s">
        <v>106</v>
      </c>
      <c r="G790" t="s">
        <v>107</v>
      </c>
      <c r="H790" s="2">
        <v>2670.15</v>
      </c>
      <c r="I790">
        <v>0</v>
      </c>
      <c r="J790" s="2">
        <v>2670.15</v>
      </c>
      <c r="K790" s="2">
        <v>20961</v>
      </c>
      <c r="L790">
        <v>12.74</v>
      </c>
      <c r="M790" t="s">
        <v>128</v>
      </c>
      <c r="N790" t="s">
        <v>108</v>
      </c>
      <c r="O790" t="s">
        <v>103</v>
      </c>
    </row>
    <row r="791" spans="1:15" x14ac:dyDescent="0.2">
      <c r="A791" t="s">
        <v>186</v>
      </c>
      <c r="B791" s="1">
        <v>45852</v>
      </c>
      <c r="C791" t="s">
        <v>40</v>
      </c>
      <c r="D791" t="s">
        <v>125</v>
      </c>
      <c r="E791" t="s">
        <v>105</v>
      </c>
      <c r="F791" t="s">
        <v>106</v>
      </c>
      <c r="G791" t="s">
        <v>107</v>
      </c>
      <c r="H791">
        <v>493.91</v>
      </c>
      <c r="I791">
        <v>0</v>
      </c>
      <c r="J791">
        <v>493.91</v>
      </c>
      <c r="K791">
        <v>423</v>
      </c>
      <c r="L791">
        <v>116.83</v>
      </c>
      <c r="M791" t="s">
        <v>126</v>
      </c>
      <c r="N791" t="s">
        <v>108</v>
      </c>
      <c r="O791" t="s">
        <v>40</v>
      </c>
    </row>
    <row r="792" spans="1:15" x14ac:dyDescent="0.2">
      <c r="A792" t="s">
        <v>186</v>
      </c>
      <c r="B792" s="1">
        <v>45852</v>
      </c>
      <c r="C792" t="s">
        <v>168</v>
      </c>
      <c r="D792" t="s">
        <v>169</v>
      </c>
      <c r="E792" t="s">
        <v>105</v>
      </c>
      <c r="F792" t="s">
        <v>106</v>
      </c>
      <c r="G792" t="s">
        <v>107</v>
      </c>
      <c r="H792">
        <v>170.36</v>
      </c>
      <c r="I792">
        <v>0</v>
      </c>
      <c r="J792">
        <v>170.36</v>
      </c>
      <c r="K792" s="2">
        <v>1222</v>
      </c>
      <c r="L792">
        <v>13.94</v>
      </c>
      <c r="M792" t="s">
        <v>101</v>
      </c>
      <c r="N792" t="s">
        <v>108</v>
      </c>
      <c r="O792" t="s">
        <v>168</v>
      </c>
    </row>
    <row r="793" spans="1:15" x14ac:dyDescent="0.2">
      <c r="A793" t="s">
        <v>186</v>
      </c>
      <c r="B793" s="1">
        <v>45852</v>
      </c>
      <c r="C793" t="s">
        <v>152</v>
      </c>
      <c r="D793" t="s">
        <v>153</v>
      </c>
      <c r="E793" t="s">
        <v>105</v>
      </c>
      <c r="F793" t="s">
        <v>106</v>
      </c>
      <c r="G793" t="s">
        <v>107</v>
      </c>
      <c r="H793">
        <v>2.97</v>
      </c>
      <c r="I793">
        <v>0</v>
      </c>
      <c r="J793">
        <v>2.97</v>
      </c>
      <c r="K793">
        <v>2</v>
      </c>
      <c r="L793">
        <v>134.46</v>
      </c>
      <c r="M793" t="s">
        <v>154</v>
      </c>
      <c r="N793" t="s">
        <v>108</v>
      </c>
      <c r="O793" t="s">
        <v>152</v>
      </c>
    </row>
    <row r="794" spans="1:15" x14ac:dyDescent="0.2">
      <c r="A794" t="s">
        <v>186</v>
      </c>
      <c r="B794" s="1">
        <v>45852</v>
      </c>
      <c r="C794" t="s">
        <v>170</v>
      </c>
      <c r="D794" t="s">
        <v>171</v>
      </c>
      <c r="E794" t="s">
        <v>131</v>
      </c>
      <c r="F794" t="s">
        <v>106</v>
      </c>
      <c r="G794" t="s">
        <v>132</v>
      </c>
      <c r="H794">
        <v>0</v>
      </c>
      <c r="I794">
        <v>0</v>
      </c>
      <c r="J794" s="2">
        <v>460710</v>
      </c>
      <c r="K794">
        <v>10</v>
      </c>
      <c r="L794" s="2">
        <v>23035.5</v>
      </c>
      <c r="M794" t="s">
        <v>108</v>
      </c>
      <c r="N794" t="s">
        <v>133</v>
      </c>
      <c r="O794" t="s">
        <v>20</v>
      </c>
    </row>
    <row r="795" spans="1:15" x14ac:dyDescent="0.2">
      <c r="A795" t="s">
        <v>186</v>
      </c>
      <c r="B795" s="1">
        <v>45854</v>
      </c>
      <c r="C795" t="s">
        <v>27</v>
      </c>
      <c r="D795" t="s">
        <v>28</v>
      </c>
      <c r="E795" t="s">
        <v>15</v>
      </c>
      <c r="F795" t="s">
        <v>16</v>
      </c>
      <c r="G795" t="s">
        <v>17</v>
      </c>
      <c r="H795" s="2">
        <v>4919578.5599999996</v>
      </c>
      <c r="I795">
        <v>5.59</v>
      </c>
      <c r="J795" s="2">
        <v>4919578.5599999996</v>
      </c>
      <c r="K795" s="2">
        <v>30732</v>
      </c>
      <c r="L795">
        <v>160.08000000000001</v>
      </c>
      <c r="M795" t="s">
        <v>18</v>
      </c>
      <c r="N795" t="s">
        <v>19</v>
      </c>
      <c r="O795" t="s">
        <v>20</v>
      </c>
    </row>
    <row r="796" spans="1:15" x14ac:dyDescent="0.2">
      <c r="A796" t="s">
        <v>186</v>
      </c>
      <c r="B796" s="1">
        <v>45854</v>
      </c>
      <c r="C796" t="s">
        <v>29</v>
      </c>
      <c r="D796" t="s">
        <v>30</v>
      </c>
      <c r="E796" t="s">
        <v>15</v>
      </c>
      <c r="F796" t="s">
        <v>16</v>
      </c>
      <c r="G796" t="s">
        <v>17</v>
      </c>
      <c r="H796" s="2">
        <v>4396727.3</v>
      </c>
      <c r="I796">
        <v>4.99</v>
      </c>
      <c r="J796" s="2">
        <v>4396727.3</v>
      </c>
      <c r="K796" s="2">
        <v>18221</v>
      </c>
      <c r="L796">
        <v>241.3</v>
      </c>
      <c r="M796" t="s">
        <v>18</v>
      </c>
      <c r="N796" t="s">
        <v>31</v>
      </c>
      <c r="O796" t="s">
        <v>20</v>
      </c>
    </row>
    <row r="797" spans="1:15" x14ac:dyDescent="0.2">
      <c r="A797" t="s">
        <v>186</v>
      </c>
      <c r="B797" s="1">
        <v>45854</v>
      </c>
      <c r="C797" t="s">
        <v>25</v>
      </c>
      <c r="D797" t="s">
        <v>26</v>
      </c>
      <c r="E797" t="s">
        <v>15</v>
      </c>
      <c r="F797" t="s">
        <v>16</v>
      </c>
      <c r="G797" t="s">
        <v>17</v>
      </c>
      <c r="H797" s="2">
        <v>4304300.29</v>
      </c>
      <c r="I797">
        <v>4.8899999999999997</v>
      </c>
      <c r="J797" s="2">
        <v>4304300.29</v>
      </c>
      <c r="K797" s="2">
        <v>25117</v>
      </c>
      <c r="L797">
        <v>171.37</v>
      </c>
      <c r="M797" t="s">
        <v>18</v>
      </c>
      <c r="N797" t="s">
        <v>19</v>
      </c>
      <c r="O797" t="s">
        <v>20</v>
      </c>
    </row>
    <row r="798" spans="1:15" x14ac:dyDescent="0.2">
      <c r="A798" t="s">
        <v>186</v>
      </c>
      <c r="B798" s="1">
        <v>45854</v>
      </c>
      <c r="C798" t="s">
        <v>13</v>
      </c>
      <c r="D798" t="s">
        <v>14</v>
      </c>
      <c r="E798" t="s">
        <v>15</v>
      </c>
      <c r="F798" t="s">
        <v>16</v>
      </c>
      <c r="G798" t="s">
        <v>17</v>
      </c>
      <c r="H798" s="2">
        <v>4065364.49</v>
      </c>
      <c r="I798">
        <v>4.62</v>
      </c>
      <c r="J798" s="2">
        <v>4065364.49</v>
      </c>
      <c r="K798" s="12">
        <v>26939</v>
      </c>
      <c r="L798">
        <v>150.91</v>
      </c>
      <c r="M798" t="s">
        <v>18</v>
      </c>
      <c r="N798" t="s">
        <v>19</v>
      </c>
      <c r="O798" t="s">
        <v>20</v>
      </c>
    </row>
    <row r="799" spans="1:15" x14ac:dyDescent="0.2">
      <c r="A799" t="s">
        <v>186</v>
      </c>
      <c r="B799" s="1">
        <v>45854</v>
      </c>
      <c r="C799" t="s">
        <v>21</v>
      </c>
      <c r="D799" t="s">
        <v>22</v>
      </c>
      <c r="E799" t="s">
        <v>15</v>
      </c>
      <c r="F799" t="s">
        <v>16</v>
      </c>
      <c r="G799" t="s">
        <v>17</v>
      </c>
      <c r="H799" s="2">
        <v>3993679.82</v>
      </c>
      <c r="I799">
        <v>4.54</v>
      </c>
      <c r="J799" s="2">
        <v>3993679.82</v>
      </c>
      <c r="K799" s="2">
        <v>14222</v>
      </c>
      <c r="L799">
        <v>280.81</v>
      </c>
      <c r="M799" t="s">
        <v>18</v>
      </c>
      <c r="N799" t="s">
        <v>19</v>
      </c>
      <c r="O799" t="s">
        <v>20</v>
      </c>
    </row>
    <row r="800" spans="1:15" x14ac:dyDescent="0.2">
      <c r="A800" t="s">
        <v>186</v>
      </c>
      <c r="B800" s="1">
        <v>45854</v>
      </c>
      <c r="C800">
        <v>2330</v>
      </c>
      <c r="D800" t="s">
        <v>32</v>
      </c>
      <c r="E800" t="s">
        <v>15</v>
      </c>
      <c r="F800" t="s">
        <v>16</v>
      </c>
      <c r="G800" t="s">
        <v>17</v>
      </c>
      <c r="H800" s="2">
        <v>3966654.64</v>
      </c>
      <c r="I800">
        <v>4.51</v>
      </c>
      <c r="J800" s="2">
        <v>3966654.64</v>
      </c>
      <c r="K800" s="2">
        <v>103126</v>
      </c>
      <c r="L800">
        <v>38.46</v>
      </c>
      <c r="M800" t="s">
        <v>33</v>
      </c>
      <c r="N800" t="s">
        <v>34</v>
      </c>
      <c r="O800" t="s">
        <v>35</v>
      </c>
    </row>
    <row r="801" spans="1:15" x14ac:dyDescent="0.2">
      <c r="A801" t="s">
        <v>186</v>
      </c>
      <c r="B801" s="1">
        <v>45854</v>
      </c>
      <c r="C801" t="s">
        <v>23</v>
      </c>
      <c r="D801" t="s">
        <v>24</v>
      </c>
      <c r="E801" t="s">
        <v>15</v>
      </c>
      <c r="F801" t="s">
        <v>16</v>
      </c>
      <c r="G801" t="s">
        <v>17</v>
      </c>
      <c r="H801" s="2">
        <v>3845240.1</v>
      </c>
      <c r="I801">
        <v>4.37</v>
      </c>
      <c r="J801" s="2">
        <v>3845240.1</v>
      </c>
      <c r="K801" s="2">
        <v>7605</v>
      </c>
      <c r="L801">
        <v>505.62</v>
      </c>
      <c r="M801" t="s">
        <v>18</v>
      </c>
      <c r="N801" t="s">
        <v>19</v>
      </c>
      <c r="O801" t="s">
        <v>20</v>
      </c>
    </row>
    <row r="802" spans="1:15" x14ac:dyDescent="0.2">
      <c r="A802" t="s">
        <v>186</v>
      </c>
      <c r="B802" s="1">
        <v>45854</v>
      </c>
      <c r="C802" t="s">
        <v>54</v>
      </c>
      <c r="D802" t="s">
        <v>55</v>
      </c>
      <c r="E802" t="s">
        <v>15</v>
      </c>
      <c r="F802" t="s">
        <v>16</v>
      </c>
      <c r="G802" t="s">
        <v>17</v>
      </c>
      <c r="H802" s="2">
        <v>3840463.84</v>
      </c>
      <c r="I802">
        <v>4.3600000000000003</v>
      </c>
      <c r="J802" s="2">
        <v>3840463.84</v>
      </c>
      <c r="K802" s="2">
        <v>18274</v>
      </c>
      <c r="L802">
        <v>210.16</v>
      </c>
      <c r="M802" t="s">
        <v>18</v>
      </c>
      <c r="N802" t="s">
        <v>19</v>
      </c>
      <c r="O802" t="s">
        <v>20</v>
      </c>
    </row>
    <row r="803" spans="1:15" x14ac:dyDescent="0.2">
      <c r="A803" t="s">
        <v>186</v>
      </c>
      <c r="B803" s="1">
        <v>45854</v>
      </c>
      <c r="C803" t="s">
        <v>41</v>
      </c>
      <c r="D803" t="s">
        <v>42</v>
      </c>
      <c r="E803" t="s">
        <v>15</v>
      </c>
      <c r="F803" t="s">
        <v>43</v>
      </c>
      <c r="G803" t="s">
        <v>17</v>
      </c>
      <c r="H803" s="2">
        <v>3811415.63</v>
      </c>
      <c r="I803">
        <v>4.33</v>
      </c>
      <c r="J803" s="2">
        <v>3811415.63</v>
      </c>
      <c r="K803" s="2">
        <v>17077</v>
      </c>
      <c r="L803">
        <v>223.19</v>
      </c>
      <c r="M803" t="s">
        <v>18</v>
      </c>
      <c r="N803" t="s">
        <v>19</v>
      </c>
      <c r="O803" t="s">
        <v>20</v>
      </c>
    </row>
    <row r="804" spans="1:15" x14ac:dyDescent="0.2">
      <c r="A804" t="s">
        <v>186</v>
      </c>
      <c r="B804" s="1">
        <v>45854</v>
      </c>
      <c r="C804" t="s">
        <v>44</v>
      </c>
      <c r="D804" t="s">
        <v>45</v>
      </c>
      <c r="E804" t="s">
        <v>15</v>
      </c>
      <c r="F804" t="s">
        <v>16</v>
      </c>
      <c r="G804" t="s">
        <v>17</v>
      </c>
      <c r="H804" s="2">
        <v>3768947.28</v>
      </c>
      <c r="I804">
        <v>4.28</v>
      </c>
      <c r="J804" s="2">
        <v>3768947.28</v>
      </c>
      <c r="K804" s="2">
        <v>55944</v>
      </c>
      <c r="L804">
        <v>67.37</v>
      </c>
      <c r="M804" t="s">
        <v>18</v>
      </c>
      <c r="N804" t="s">
        <v>19</v>
      </c>
      <c r="O804" t="s">
        <v>20</v>
      </c>
    </row>
    <row r="805" spans="1:15" x14ac:dyDescent="0.2">
      <c r="A805" t="s">
        <v>186</v>
      </c>
      <c r="B805" s="1">
        <v>45854</v>
      </c>
      <c r="C805" t="s">
        <v>46</v>
      </c>
      <c r="D805" t="s">
        <v>47</v>
      </c>
      <c r="E805" t="s">
        <v>15</v>
      </c>
      <c r="F805" t="s">
        <v>16</v>
      </c>
      <c r="G805" t="s">
        <v>17</v>
      </c>
      <c r="H805" s="2">
        <v>3651427.84</v>
      </c>
      <c r="I805">
        <v>4.1500000000000004</v>
      </c>
      <c r="J805" s="2">
        <v>3651427.84</v>
      </c>
      <c r="K805" s="2">
        <v>12952</v>
      </c>
      <c r="L805">
        <v>281.92</v>
      </c>
      <c r="M805" t="s">
        <v>18</v>
      </c>
      <c r="N805" t="s">
        <v>31</v>
      </c>
      <c r="O805" t="s">
        <v>20</v>
      </c>
    </row>
    <row r="806" spans="1:15" x14ac:dyDescent="0.2">
      <c r="A806" t="s">
        <v>186</v>
      </c>
      <c r="B806" s="1">
        <v>45854</v>
      </c>
      <c r="C806" t="s">
        <v>48</v>
      </c>
      <c r="D806" t="s">
        <v>49</v>
      </c>
      <c r="E806" t="s">
        <v>15</v>
      </c>
      <c r="F806" t="s">
        <v>16</v>
      </c>
      <c r="G806" t="s">
        <v>17</v>
      </c>
      <c r="H806" s="2">
        <v>3535598.36</v>
      </c>
      <c r="I806">
        <v>4.0199999999999996</v>
      </c>
      <c r="J806" s="2">
        <v>3535598.36</v>
      </c>
      <c r="K806" s="2">
        <v>22948</v>
      </c>
      <c r="L806">
        <v>154.07</v>
      </c>
      <c r="M806" t="s">
        <v>18</v>
      </c>
      <c r="N806" t="s">
        <v>19</v>
      </c>
      <c r="O806" t="s">
        <v>20</v>
      </c>
    </row>
    <row r="807" spans="1:15" x14ac:dyDescent="0.2">
      <c r="A807" t="s">
        <v>186</v>
      </c>
      <c r="B807" s="1">
        <v>45854</v>
      </c>
      <c r="C807" t="s">
        <v>155</v>
      </c>
      <c r="D807" t="s">
        <v>156</v>
      </c>
      <c r="E807" t="s">
        <v>15</v>
      </c>
      <c r="F807" t="s">
        <v>16</v>
      </c>
      <c r="G807" t="s">
        <v>17</v>
      </c>
      <c r="H807" s="2">
        <v>3495596.55</v>
      </c>
      <c r="I807">
        <v>3.97</v>
      </c>
      <c r="J807" s="2">
        <v>3495596.55</v>
      </c>
      <c r="K807" s="2">
        <v>3615</v>
      </c>
      <c r="L807">
        <v>966.97</v>
      </c>
      <c r="M807" t="s">
        <v>18</v>
      </c>
      <c r="N807" t="s">
        <v>31</v>
      </c>
      <c r="O807" t="s">
        <v>20</v>
      </c>
    </row>
    <row r="808" spans="1:15" x14ac:dyDescent="0.2">
      <c r="A808" t="s">
        <v>186</v>
      </c>
      <c r="B808" s="1">
        <v>45854</v>
      </c>
      <c r="C808">
        <v>5930</v>
      </c>
      <c r="D808" t="s">
        <v>50</v>
      </c>
      <c r="E808" t="s">
        <v>15</v>
      </c>
      <c r="F808" t="s">
        <v>16</v>
      </c>
      <c r="G808" t="s">
        <v>17</v>
      </c>
      <c r="H808" s="2">
        <v>3434525.91</v>
      </c>
      <c r="I808">
        <v>3.9</v>
      </c>
      <c r="J808" s="2">
        <v>3434525.91</v>
      </c>
      <c r="K808" s="2">
        <v>73553</v>
      </c>
      <c r="L808">
        <v>46.69</v>
      </c>
      <c r="M808" t="s">
        <v>51</v>
      </c>
      <c r="N808" t="s">
        <v>52</v>
      </c>
      <c r="O808" t="s">
        <v>53</v>
      </c>
    </row>
    <row r="809" spans="1:15" x14ac:dyDescent="0.2">
      <c r="A809" t="s">
        <v>186</v>
      </c>
      <c r="B809" s="1">
        <v>45854</v>
      </c>
      <c r="C809" t="s">
        <v>36</v>
      </c>
      <c r="D809" t="s">
        <v>37</v>
      </c>
      <c r="E809" t="s">
        <v>15</v>
      </c>
      <c r="F809" t="s">
        <v>16</v>
      </c>
      <c r="G809" t="s">
        <v>17</v>
      </c>
      <c r="H809" s="2">
        <v>3372369.58</v>
      </c>
      <c r="I809">
        <v>3.83</v>
      </c>
      <c r="J809" s="2">
        <v>3372369.58</v>
      </c>
      <c r="K809" s="2">
        <v>4647</v>
      </c>
      <c r="L809">
        <v>725.71</v>
      </c>
      <c r="M809" t="s">
        <v>38</v>
      </c>
      <c r="N809" t="s">
        <v>39</v>
      </c>
      <c r="O809" t="s">
        <v>40</v>
      </c>
    </row>
    <row r="810" spans="1:15" x14ac:dyDescent="0.2">
      <c r="A810" t="s">
        <v>186</v>
      </c>
      <c r="B810" s="1">
        <v>45854</v>
      </c>
      <c r="C810" t="s">
        <v>157</v>
      </c>
      <c r="D810" t="s">
        <v>158</v>
      </c>
      <c r="E810" t="s">
        <v>15</v>
      </c>
      <c r="F810" t="s">
        <v>16</v>
      </c>
      <c r="G810" t="s">
        <v>17</v>
      </c>
      <c r="H810" s="2">
        <v>3341186.31</v>
      </c>
      <c r="I810">
        <v>3.8</v>
      </c>
      <c r="J810" s="2">
        <v>3341186.31</v>
      </c>
      <c r="K810" s="2">
        <v>17151</v>
      </c>
      <c r="L810">
        <v>194.81</v>
      </c>
      <c r="M810" t="s">
        <v>18</v>
      </c>
      <c r="N810" t="s">
        <v>19</v>
      </c>
      <c r="O810" t="s">
        <v>20</v>
      </c>
    </row>
    <row r="811" spans="1:15" x14ac:dyDescent="0.2">
      <c r="A811" t="s">
        <v>186</v>
      </c>
      <c r="B811" s="1">
        <v>45854</v>
      </c>
      <c r="C811" t="s">
        <v>58</v>
      </c>
      <c r="D811" t="s">
        <v>59</v>
      </c>
      <c r="E811" t="s">
        <v>15</v>
      </c>
      <c r="F811" t="s">
        <v>16</v>
      </c>
      <c r="G811" t="s">
        <v>17</v>
      </c>
      <c r="H811" s="2">
        <v>2746700.13</v>
      </c>
      <c r="I811">
        <v>3.12</v>
      </c>
      <c r="J811" s="2">
        <v>2746700.13</v>
      </c>
      <c r="K811" s="2">
        <v>23591</v>
      </c>
      <c r="L811">
        <v>116.43</v>
      </c>
      <c r="M811" t="s">
        <v>18</v>
      </c>
      <c r="N811" t="s">
        <v>19</v>
      </c>
      <c r="O811" t="s">
        <v>20</v>
      </c>
    </row>
    <row r="812" spans="1:15" x14ac:dyDescent="0.2">
      <c r="A812" t="s">
        <v>186</v>
      </c>
      <c r="B812" s="1">
        <v>45854</v>
      </c>
      <c r="C812" t="s">
        <v>56</v>
      </c>
      <c r="D812" t="s">
        <v>57</v>
      </c>
      <c r="E812" t="s">
        <v>15</v>
      </c>
      <c r="F812" t="s">
        <v>16</v>
      </c>
      <c r="G812" t="s">
        <v>17</v>
      </c>
      <c r="H812" s="2">
        <v>2711089.43</v>
      </c>
      <c r="I812">
        <v>3.08</v>
      </c>
      <c r="J812" s="2">
        <v>2711089.43</v>
      </c>
      <c r="K812" s="2">
        <v>14077</v>
      </c>
      <c r="L812">
        <v>192.59</v>
      </c>
      <c r="M812" t="s">
        <v>18</v>
      </c>
      <c r="N812" t="s">
        <v>19</v>
      </c>
      <c r="O812" t="s">
        <v>20</v>
      </c>
    </row>
    <row r="813" spans="1:15" x14ac:dyDescent="0.2">
      <c r="A813" t="s">
        <v>186</v>
      </c>
      <c r="B813" s="1">
        <v>45854</v>
      </c>
      <c r="C813" t="s">
        <v>60</v>
      </c>
      <c r="D813" t="s">
        <v>61</v>
      </c>
      <c r="E813" t="s">
        <v>15</v>
      </c>
      <c r="F813" t="s">
        <v>16</v>
      </c>
      <c r="G813" t="s">
        <v>17</v>
      </c>
      <c r="H813" s="2">
        <v>2618439.4500000002</v>
      </c>
      <c r="I813">
        <v>2.97</v>
      </c>
      <c r="J813" s="2">
        <v>2618439.4500000002</v>
      </c>
      <c r="K813" s="2">
        <v>2805</v>
      </c>
      <c r="L813">
        <v>933.49</v>
      </c>
      <c r="M813" t="s">
        <v>18</v>
      </c>
      <c r="N813" t="s">
        <v>19</v>
      </c>
      <c r="O813" t="s">
        <v>20</v>
      </c>
    </row>
    <row r="814" spans="1:15" x14ac:dyDescent="0.2">
      <c r="A814" t="s">
        <v>186</v>
      </c>
      <c r="B814" s="1">
        <v>45854</v>
      </c>
      <c r="C814" t="s">
        <v>62</v>
      </c>
      <c r="D814" t="s">
        <v>63</v>
      </c>
      <c r="E814" t="s">
        <v>15</v>
      </c>
      <c r="F814" t="s">
        <v>16</v>
      </c>
      <c r="G814" t="s">
        <v>17</v>
      </c>
      <c r="H814" s="2">
        <v>2087661.52</v>
      </c>
      <c r="I814">
        <v>2.37</v>
      </c>
      <c r="J814" s="2">
        <v>2087661.52</v>
      </c>
      <c r="K814" s="2">
        <v>92008</v>
      </c>
      <c r="L814">
        <v>22.69</v>
      </c>
      <c r="M814" t="s">
        <v>18</v>
      </c>
      <c r="N814" t="s">
        <v>19</v>
      </c>
      <c r="O814" t="s">
        <v>20</v>
      </c>
    </row>
    <row r="815" spans="1:15" x14ac:dyDescent="0.2">
      <c r="A815" t="s">
        <v>186</v>
      </c>
      <c r="B815" s="1">
        <v>45854</v>
      </c>
      <c r="C815" t="s">
        <v>67</v>
      </c>
      <c r="D815" t="s">
        <v>68</v>
      </c>
      <c r="E815" t="s">
        <v>15</v>
      </c>
      <c r="F815" t="s">
        <v>69</v>
      </c>
      <c r="G815" t="s">
        <v>17</v>
      </c>
      <c r="H815" s="2">
        <v>2015414.55</v>
      </c>
      <c r="I815">
        <v>2.29</v>
      </c>
      <c r="J815" s="2">
        <v>2015414.55</v>
      </c>
      <c r="K815" s="2">
        <v>11015</v>
      </c>
      <c r="L815">
        <v>182.97</v>
      </c>
      <c r="M815" t="s">
        <v>18</v>
      </c>
      <c r="N815" t="s">
        <v>19</v>
      </c>
      <c r="O815" t="s">
        <v>20</v>
      </c>
    </row>
    <row r="816" spans="1:15" x14ac:dyDescent="0.2">
      <c r="A816" t="s">
        <v>186</v>
      </c>
      <c r="B816" s="1">
        <v>45854</v>
      </c>
      <c r="C816">
        <v>8035</v>
      </c>
      <c r="D816" t="s">
        <v>72</v>
      </c>
      <c r="E816" t="s">
        <v>15</v>
      </c>
      <c r="F816" t="s">
        <v>16</v>
      </c>
      <c r="G816" t="s">
        <v>17</v>
      </c>
      <c r="H816" s="2">
        <v>1878747.05</v>
      </c>
      <c r="I816">
        <v>2.13</v>
      </c>
      <c r="J816" s="2">
        <v>1878747.05</v>
      </c>
      <c r="K816" s="2">
        <v>10000</v>
      </c>
      <c r="L816">
        <v>187.87</v>
      </c>
      <c r="M816" t="s">
        <v>73</v>
      </c>
      <c r="N816" t="s">
        <v>74</v>
      </c>
      <c r="O816" t="s">
        <v>75</v>
      </c>
    </row>
    <row r="817" spans="1:15" x14ac:dyDescent="0.2">
      <c r="A817" t="s">
        <v>186</v>
      </c>
      <c r="B817" s="1">
        <v>45854</v>
      </c>
      <c r="C817" t="s">
        <v>70</v>
      </c>
      <c r="D817" t="s">
        <v>71</v>
      </c>
      <c r="E817" t="s">
        <v>15</v>
      </c>
      <c r="F817" t="s">
        <v>69</v>
      </c>
      <c r="G817" t="s">
        <v>17</v>
      </c>
      <c r="H817" s="2">
        <v>1772277.88</v>
      </c>
      <c r="I817">
        <v>2.0099999999999998</v>
      </c>
      <c r="J817" s="2">
        <v>1772277.88</v>
      </c>
      <c r="K817" s="2">
        <v>9644</v>
      </c>
      <c r="L817">
        <v>183.77</v>
      </c>
      <c r="M817" t="s">
        <v>18</v>
      </c>
      <c r="N817" t="s">
        <v>19</v>
      </c>
      <c r="O817" t="s">
        <v>20</v>
      </c>
    </row>
    <row r="818" spans="1:15" x14ac:dyDescent="0.2">
      <c r="A818" t="s">
        <v>186</v>
      </c>
      <c r="B818" s="1">
        <v>45854</v>
      </c>
      <c r="C818" t="s">
        <v>64</v>
      </c>
      <c r="D818" t="s">
        <v>65</v>
      </c>
      <c r="E818" t="s">
        <v>15</v>
      </c>
      <c r="F818" t="s">
        <v>66</v>
      </c>
      <c r="G818" t="s">
        <v>17</v>
      </c>
      <c r="H818" s="2">
        <v>1581046.6</v>
      </c>
      <c r="I818">
        <v>1.8</v>
      </c>
      <c r="J818" s="2">
        <v>1581046.6</v>
      </c>
      <c r="K818" s="2">
        <v>2065</v>
      </c>
      <c r="L818">
        <v>765.64</v>
      </c>
      <c r="M818" t="s">
        <v>18</v>
      </c>
      <c r="N818" t="s">
        <v>19</v>
      </c>
      <c r="O818" t="s">
        <v>20</v>
      </c>
    </row>
    <row r="819" spans="1:15" x14ac:dyDescent="0.2">
      <c r="A819" t="s">
        <v>186</v>
      </c>
      <c r="B819" s="1">
        <v>45854</v>
      </c>
      <c r="C819" t="s">
        <v>76</v>
      </c>
      <c r="D819" t="s">
        <v>183</v>
      </c>
      <c r="E819" t="s">
        <v>15</v>
      </c>
      <c r="F819" t="s">
        <v>16</v>
      </c>
      <c r="G819" t="s">
        <v>17</v>
      </c>
      <c r="H819" s="2">
        <v>1495024.76</v>
      </c>
      <c r="I819">
        <v>1.7</v>
      </c>
      <c r="J819" s="2">
        <v>1495024.76</v>
      </c>
      <c r="K819" s="2">
        <v>7054</v>
      </c>
      <c r="L819">
        <v>211.94</v>
      </c>
      <c r="M819" t="s">
        <v>18</v>
      </c>
      <c r="N819" t="s">
        <v>31</v>
      </c>
      <c r="O819" t="s">
        <v>20</v>
      </c>
    </row>
    <row r="820" spans="1:15" x14ac:dyDescent="0.2">
      <c r="A820" t="s">
        <v>186</v>
      </c>
      <c r="B820" s="1">
        <v>45854</v>
      </c>
      <c r="C820">
        <v>2317</v>
      </c>
      <c r="D820" t="s">
        <v>78</v>
      </c>
      <c r="E820" t="s">
        <v>15</v>
      </c>
      <c r="F820" t="s">
        <v>16</v>
      </c>
      <c r="G820" t="s">
        <v>17</v>
      </c>
      <c r="H820" s="2">
        <v>1417187.18</v>
      </c>
      <c r="I820">
        <v>1.61</v>
      </c>
      <c r="J820" s="2">
        <v>1417187.18</v>
      </c>
      <c r="K820" s="2">
        <v>256210</v>
      </c>
      <c r="L820">
        <v>5.53</v>
      </c>
      <c r="M820" t="s">
        <v>33</v>
      </c>
      <c r="N820" t="s">
        <v>34</v>
      </c>
      <c r="O820" t="s">
        <v>35</v>
      </c>
    </row>
    <row r="821" spans="1:15" x14ac:dyDescent="0.2">
      <c r="A821" t="s">
        <v>186</v>
      </c>
      <c r="B821" s="1">
        <v>45854</v>
      </c>
      <c r="C821" t="s">
        <v>83</v>
      </c>
      <c r="D821" t="s">
        <v>84</v>
      </c>
      <c r="E821" t="s">
        <v>15</v>
      </c>
      <c r="F821" t="s">
        <v>16</v>
      </c>
      <c r="G821" t="s">
        <v>17</v>
      </c>
      <c r="H821" s="2">
        <v>846417.96</v>
      </c>
      <c r="I821">
        <v>0.96</v>
      </c>
      <c r="J821" s="2">
        <v>846417.96</v>
      </c>
      <c r="K821" s="2">
        <v>11372</v>
      </c>
      <c r="L821">
        <v>74.430000000000007</v>
      </c>
      <c r="M821" t="s">
        <v>18</v>
      </c>
      <c r="N821" t="s">
        <v>19</v>
      </c>
      <c r="O821" t="s">
        <v>20</v>
      </c>
    </row>
    <row r="822" spans="1:15" x14ac:dyDescent="0.2">
      <c r="A822" t="s">
        <v>186</v>
      </c>
      <c r="B822" s="1">
        <v>45854</v>
      </c>
      <c r="C822" t="s">
        <v>81</v>
      </c>
      <c r="D822" t="s">
        <v>82</v>
      </c>
      <c r="E822" t="s">
        <v>15</v>
      </c>
      <c r="F822" t="s">
        <v>16</v>
      </c>
      <c r="G822" t="s">
        <v>17</v>
      </c>
      <c r="H822" s="2">
        <v>796161.51</v>
      </c>
      <c r="I822">
        <v>0.9</v>
      </c>
      <c r="J822" s="2">
        <v>796161.51</v>
      </c>
      <c r="K822" s="2">
        <v>6443</v>
      </c>
      <c r="L822">
        <v>123.57</v>
      </c>
      <c r="M822" t="s">
        <v>18</v>
      </c>
      <c r="N822" t="s">
        <v>31</v>
      </c>
      <c r="O822" t="s">
        <v>20</v>
      </c>
    </row>
    <row r="823" spans="1:15" x14ac:dyDescent="0.2">
      <c r="A823" t="s">
        <v>186</v>
      </c>
      <c r="B823" s="1">
        <v>45854</v>
      </c>
      <c r="C823" t="s">
        <v>85</v>
      </c>
      <c r="D823" t="s">
        <v>86</v>
      </c>
      <c r="E823" t="s">
        <v>15</v>
      </c>
      <c r="F823" t="s">
        <v>16</v>
      </c>
      <c r="G823" t="s">
        <v>17</v>
      </c>
      <c r="H823" s="2">
        <v>561700.69999999995</v>
      </c>
      <c r="I823">
        <v>0.64</v>
      </c>
      <c r="J823" s="2">
        <v>561700.69999999995</v>
      </c>
      <c r="K823" s="2">
        <v>27602</v>
      </c>
      <c r="L823">
        <v>20.350000000000001</v>
      </c>
      <c r="M823" t="s">
        <v>18</v>
      </c>
      <c r="N823" t="s">
        <v>31</v>
      </c>
      <c r="O823" t="s">
        <v>20</v>
      </c>
    </row>
    <row r="824" spans="1:15" x14ac:dyDescent="0.2">
      <c r="A824" t="s">
        <v>186</v>
      </c>
      <c r="B824" s="1">
        <v>45854</v>
      </c>
      <c r="C824">
        <v>5935</v>
      </c>
      <c r="D824" t="s">
        <v>91</v>
      </c>
      <c r="E824" t="s">
        <v>15</v>
      </c>
      <c r="F824" t="s">
        <v>16</v>
      </c>
      <c r="G824" t="s">
        <v>17</v>
      </c>
      <c r="H824" s="2">
        <v>455170.25</v>
      </c>
      <c r="I824">
        <v>0.52</v>
      </c>
      <c r="J824" s="2">
        <v>455170.25</v>
      </c>
      <c r="K824" s="2">
        <v>11701</v>
      </c>
      <c r="L824">
        <v>38.9</v>
      </c>
      <c r="M824" t="s">
        <v>51</v>
      </c>
      <c r="N824" t="s">
        <v>52</v>
      </c>
      <c r="O824" t="s">
        <v>53</v>
      </c>
    </row>
    <row r="825" spans="1:15" x14ac:dyDescent="0.2">
      <c r="A825" t="s">
        <v>186</v>
      </c>
      <c r="B825" s="1">
        <v>45854</v>
      </c>
      <c r="C825" t="s">
        <v>87</v>
      </c>
      <c r="D825" t="s">
        <v>88</v>
      </c>
      <c r="E825" t="s">
        <v>15</v>
      </c>
      <c r="F825" t="s">
        <v>16</v>
      </c>
      <c r="G825" t="s">
        <v>17</v>
      </c>
      <c r="H825" s="2">
        <v>448617.12</v>
      </c>
      <c r="I825">
        <v>0.51</v>
      </c>
      <c r="J825" s="2">
        <v>448617.12</v>
      </c>
      <c r="K825" s="2">
        <v>4307</v>
      </c>
      <c r="L825">
        <v>104.16</v>
      </c>
      <c r="M825" t="s">
        <v>18</v>
      </c>
      <c r="N825" t="s">
        <v>19</v>
      </c>
      <c r="O825" t="s">
        <v>20</v>
      </c>
    </row>
    <row r="826" spans="1:15" x14ac:dyDescent="0.2">
      <c r="A826" t="s">
        <v>186</v>
      </c>
      <c r="B826" s="1">
        <v>45854</v>
      </c>
      <c r="C826" t="s">
        <v>89</v>
      </c>
      <c r="D826" t="s">
        <v>90</v>
      </c>
      <c r="E826" t="s">
        <v>15</v>
      </c>
      <c r="F826" t="s">
        <v>16</v>
      </c>
      <c r="G826" t="s">
        <v>17</v>
      </c>
      <c r="H826" s="2">
        <v>412247.75</v>
      </c>
      <c r="I826">
        <v>0.47</v>
      </c>
      <c r="J826" s="2">
        <v>412247.75</v>
      </c>
      <c r="K826" s="2">
        <v>5605</v>
      </c>
      <c r="L826">
        <v>73.55</v>
      </c>
      <c r="M826" t="s">
        <v>18</v>
      </c>
      <c r="N826" t="s">
        <v>19</v>
      </c>
      <c r="O826" t="s">
        <v>20</v>
      </c>
    </row>
    <row r="827" spans="1:15" x14ac:dyDescent="0.2">
      <c r="A827" t="s">
        <v>186</v>
      </c>
      <c r="B827" s="1">
        <v>45854</v>
      </c>
      <c r="C827" t="s">
        <v>92</v>
      </c>
      <c r="D827" t="s">
        <v>93</v>
      </c>
      <c r="E827" t="s">
        <v>15</v>
      </c>
      <c r="F827" t="s">
        <v>16</v>
      </c>
      <c r="G827" t="s">
        <v>17</v>
      </c>
      <c r="H827" s="2">
        <v>379547.64</v>
      </c>
      <c r="I827">
        <v>0.43</v>
      </c>
      <c r="J827" s="2">
        <v>379547.64</v>
      </c>
      <c r="K827" s="2">
        <v>6921</v>
      </c>
      <c r="L827">
        <v>54.84</v>
      </c>
      <c r="M827" t="s">
        <v>18</v>
      </c>
      <c r="N827" t="s">
        <v>31</v>
      </c>
      <c r="O827" t="s">
        <v>20</v>
      </c>
    </row>
    <row r="828" spans="1:15" x14ac:dyDescent="0.2">
      <c r="A828" t="s">
        <v>186</v>
      </c>
      <c r="B828" s="1">
        <v>45854</v>
      </c>
      <c r="C828" t="s">
        <v>96</v>
      </c>
      <c r="D828" t="s">
        <v>97</v>
      </c>
      <c r="E828" t="s">
        <v>15</v>
      </c>
      <c r="F828" t="s">
        <v>16</v>
      </c>
      <c r="G828" t="s">
        <v>17</v>
      </c>
      <c r="H828" s="2">
        <v>360161.52</v>
      </c>
      <c r="I828">
        <v>0.41</v>
      </c>
      <c r="J828" s="2">
        <v>360161.52</v>
      </c>
      <c r="K828" s="2">
        <v>1718</v>
      </c>
      <c r="L828">
        <v>209.64</v>
      </c>
      <c r="M828" t="s">
        <v>18</v>
      </c>
      <c r="N828" t="s">
        <v>19</v>
      </c>
      <c r="O828" t="s">
        <v>20</v>
      </c>
    </row>
    <row r="829" spans="1:15" x14ac:dyDescent="0.2">
      <c r="A829" t="s">
        <v>186</v>
      </c>
      <c r="B829" s="1">
        <v>45854</v>
      </c>
      <c r="C829" t="s">
        <v>94</v>
      </c>
      <c r="D829" t="s">
        <v>95</v>
      </c>
      <c r="E829" t="s">
        <v>15</v>
      </c>
      <c r="F829" t="s">
        <v>16</v>
      </c>
      <c r="G829" t="s">
        <v>17</v>
      </c>
      <c r="H829" s="2">
        <v>343110.78</v>
      </c>
      <c r="I829">
        <v>0.39</v>
      </c>
      <c r="J829" s="2">
        <v>343110.78</v>
      </c>
      <c r="K829" s="2">
        <v>1074</v>
      </c>
      <c r="L829">
        <v>319.47000000000003</v>
      </c>
      <c r="M829" t="s">
        <v>18</v>
      </c>
      <c r="N829" t="s">
        <v>19</v>
      </c>
      <c r="O829" t="s">
        <v>20</v>
      </c>
    </row>
    <row r="830" spans="1:15" x14ac:dyDescent="0.2">
      <c r="A830" t="s">
        <v>186</v>
      </c>
      <c r="B830" s="1">
        <v>45854</v>
      </c>
      <c r="C830">
        <v>992</v>
      </c>
      <c r="D830" t="s">
        <v>100</v>
      </c>
      <c r="E830" t="s">
        <v>15</v>
      </c>
      <c r="F830" t="s">
        <v>16</v>
      </c>
      <c r="G830" t="s">
        <v>17</v>
      </c>
      <c r="H830" s="2">
        <v>231848.61</v>
      </c>
      <c r="I830">
        <v>0.26</v>
      </c>
      <c r="J830" s="2">
        <v>231848.61</v>
      </c>
      <c r="K830" s="2">
        <v>182000</v>
      </c>
      <c r="L830">
        <v>1.27</v>
      </c>
      <c r="M830" t="s">
        <v>101</v>
      </c>
      <c r="N830" t="s">
        <v>102</v>
      </c>
      <c r="O830" t="s">
        <v>103</v>
      </c>
    </row>
    <row r="831" spans="1:15" x14ac:dyDescent="0.2">
      <c r="A831" t="s">
        <v>186</v>
      </c>
      <c r="B831" s="1">
        <v>45854</v>
      </c>
      <c r="C831" t="s">
        <v>159</v>
      </c>
      <c r="D831" t="s">
        <v>160</v>
      </c>
      <c r="E831" t="s">
        <v>15</v>
      </c>
      <c r="F831" t="s">
        <v>16</v>
      </c>
      <c r="G831" t="s">
        <v>17</v>
      </c>
      <c r="H831" s="2">
        <v>226949.06</v>
      </c>
      <c r="I831">
        <v>0.26</v>
      </c>
      <c r="J831" s="2">
        <v>226949.06</v>
      </c>
      <c r="K831" s="2">
        <v>2594</v>
      </c>
      <c r="L831">
        <v>87.49</v>
      </c>
      <c r="M831" t="s">
        <v>18</v>
      </c>
      <c r="N831" t="s">
        <v>31</v>
      </c>
      <c r="O831" t="s">
        <v>20</v>
      </c>
    </row>
    <row r="832" spans="1:15" x14ac:dyDescent="0.2">
      <c r="A832" t="s">
        <v>186</v>
      </c>
      <c r="B832" s="1">
        <v>45854</v>
      </c>
      <c r="C832" t="s">
        <v>20</v>
      </c>
      <c r="D832" t="s">
        <v>104</v>
      </c>
      <c r="E832" t="s">
        <v>105</v>
      </c>
      <c r="F832" t="s">
        <v>106</v>
      </c>
      <c r="G832" t="s">
        <v>107</v>
      </c>
      <c r="H832" s="2">
        <v>189459.85</v>
      </c>
      <c r="I832">
        <v>0.22</v>
      </c>
      <c r="J832" s="2">
        <v>189459.85</v>
      </c>
      <c r="K832" s="2">
        <v>189460</v>
      </c>
      <c r="L832">
        <v>100</v>
      </c>
      <c r="M832" t="s">
        <v>18</v>
      </c>
      <c r="N832" t="s">
        <v>108</v>
      </c>
      <c r="O832" t="s">
        <v>20</v>
      </c>
    </row>
    <row r="833" spans="1:15" x14ac:dyDescent="0.2">
      <c r="A833" t="s">
        <v>186</v>
      </c>
      <c r="B833" s="1">
        <v>45854</v>
      </c>
      <c r="C833" t="s">
        <v>119</v>
      </c>
      <c r="D833" t="s">
        <v>120</v>
      </c>
      <c r="E833" t="s">
        <v>121</v>
      </c>
      <c r="F833" t="s">
        <v>106</v>
      </c>
      <c r="G833" t="s">
        <v>122</v>
      </c>
      <c r="H833" s="2">
        <v>168264.14</v>
      </c>
      <c r="I833">
        <v>0.19</v>
      </c>
      <c r="J833" s="2">
        <v>168264.14</v>
      </c>
      <c r="K833" s="2">
        <v>168264</v>
      </c>
      <c r="L833">
        <v>1</v>
      </c>
      <c r="M833" t="s">
        <v>123</v>
      </c>
      <c r="N833" t="s">
        <v>108</v>
      </c>
      <c r="O833" t="s">
        <v>20</v>
      </c>
    </row>
    <row r="834" spans="1:15" x14ac:dyDescent="0.2">
      <c r="A834" t="s">
        <v>186</v>
      </c>
      <c r="B834" s="1">
        <v>45854</v>
      </c>
      <c r="C834" t="s">
        <v>109</v>
      </c>
      <c r="D834" t="s">
        <v>110</v>
      </c>
      <c r="E834" t="s">
        <v>15</v>
      </c>
      <c r="F834" t="s">
        <v>16</v>
      </c>
      <c r="G834" t="s">
        <v>17</v>
      </c>
      <c r="H834" s="2">
        <v>148228.35</v>
      </c>
      <c r="I834">
        <v>0.17</v>
      </c>
      <c r="J834" s="2">
        <v>148228.35</v>
      </c>
      <c r="K834">
        <v>878</v>
      </c>
      <c r="L834">
        <v>168.82</v>
      </c>
      <c r="M834" t="s">
        <v>18</v>
      </c>
      <c r="N834" t="s">
        <v>19</v>
      </c>
      <c r="O834" t="s">
        <v>20</v>
      </c>
    </row>
    <row r="835" spans="1:15" x14ac:dyDescent="0.2">
      <c r="A835" t="s">
        <v>186</v>
      </c>
      <c r="B835" s="1">
        <v>45854</v>
      </c>
      <c r="C835">
        <v>66570</v>
      </c>
      <c r="D835" t="s">
        <v>161</v>
      </c>
      <c r="E835" t="s">
        <v>15</v>
      </c>
      <c r="F835" t="s">
        <v>43</v>
      </c>
      <c r="G835" t="s">
        <v>17</v>
      </c>
      <c r="H835" s="2">
        <v>121567.26</v>
      </c>
      <c r="I835">
        <v>0.14000000000000001</v>
      </c>
      <c r="J835" s="2">
        <v>121567.26</v>
      </c>
      <c r="K835" s="2">
        <v>2234</v>
      </c>
      <c r="L835">
        <v>54.42</v>
      </c>
      <c r="M835" t="s">
        <v>51</v>
      </c>
      <c r="N835" t="s">
        <v>52</v>
      </c>
      <c r="O835" t="s">
        <v>53</v>
      </c>
    </row>
    <row r="836" spans="1:15" x14ac:dyDescent="0.2">
      <c r="A836" t="s">
        <v>186</v>
      </c>
      <c r="B836" s="1">
        <v>45854</v>
      </c>
      <c r="C836" t="s">
        <v>35</v>
      </c>
      <c r="D836" t="s">
        <v>113</v>
      </c>
      <c r="E836" t="s">
        <v>105</v>
      </c>
      <c r="F836" t="s">
        <v>106</v>
      </c>
      <c r="G836" t="s">
        <v>107</v>
      </c>
      <c r="H836" s="2">
        <v>70269.05</v>
      </c>
      <c r="I836">
        <v>0.08</v>
      </c>
      <c r="J836" s="2">
        <v>70269.05</v>
      </c>
      <c r="K836" s="2">
        <v>2064364</v>
      </c>
      <c r="L836">
        <v>3.4</v>
      </c>
      <c r="M836" t="s">
        <v>33</v>
      </c>
      <c r="N836" t="s">
        <v>108</v>
      </c>
      <c r="O836" t="s">
        <v>35</v>
      </c>
    </row>
    <row r="837" spans="1:15" x14ac:dyDescent="0.2">
      <c r="A837" t="s">
        <v>186</v>
      </c>
      <c r="B837" s="1">
        <v>45854</v>
      </c>
      <c r="C837" t="s">
        <v>162</v>
      </c>
      <c r="D837" t="s">
        <v>163</v>
      </c>
      <c r="E837" t="s">
        <v>15</v>
      </c>
      <c r="F837" t="s">
        <v>16</v>
      </c>
      <c r="G837" t="s">
        <v>17</v>
      </c>
      <c r="H837" s="2">
        <v>54935.97</v>
      </c>
      <c r="I837">
        <v>0.06</v>
      </c>
      <c r="J837" s="2">
        <v>54935.97</v>
      </c>
      <c r="K837" s="2">
        <v>1371</v>
      </c>
      <c r="L837">
        <v>40.07</v>
      </c>
      <c r="M837" t="s">
        <v>18</v>
      </c>
      <c r="N837" t="s">
        <v>19</v>
      </c>
      <c r="O837" t="s">
        <v>20</v>
      </c>
    </row>
    <row r="838" spans="1:15" x14ac:dyDescent="0.2">
      <c r="A838" t="s">
        <v>186</v>
      </c>
      <c r="B838" s="1">
        <v>45854</v>
      </c>
      <c r="C838">
        <v>3706</v>
      </c>
      <c r="D838" t="s">
        <v>164</v>
      </c>
      <c r="E838" t="s">
        <v>15</v>
      </c>
      <c r="F838" t="s">
        <v>16</v>
      </c>
      <c r="G838" t="s">
        <v>17</v>
      </c>
      <c r="H838" s="2">
        <v>43525.77</v>
      </c>
      <c r="I838">
        <v>0.05</v>
      </c>
      <c r="J838" s="2">
        <v>43525.77</v>
      </c>
      <c r="K838" s="2">
        <v>19000</v>
      </c>
      <c r="L838">
        <v>2.29</v>
      </c>
      <c r="M838" t="s">
        <v>33</v>
      </c>
      <c r="N838" t="s">
        <v>34</v>
      </c>
      <c r="O838" t="s">
        <v>35</v>
      </c>
    </row>
    <row r="839" spans="1:15" x14ac:dyDescent="0.2">
      <c r="A839" t="s">
        <v>186</v>
      </c>
      <c r="B839" s="1">
        <v>45854</v>
      </c>
      <c r="C839" t="s">
        <v>115</v>
      </c>
      <c r="D839" t="s">
        <v>116</v>
      </c>
      <c r="E839" t="s">
        <v>105</v>
      </c>
      <c r="F839" t="s">
        <v>106</v>
      </c>
      <c r="G839" t="s">
        <v>117</v>
      </c>
      <c r="H839" s="2">
        <v>31000</v>
      </c>
      <c r="I839">
        <v>0.04</v>
      </c>
      <c r="J839" s="2">
        <v>31000</v>
      </c>
      <c r="K839" s="2">
        <v>31000</v>
      </c>
      <c r="L839">
        <v>100</v>
      </c>
      <c r="M839" t="s">
        <v>18</v>
      </c>
      <c r="N839" t="s">
        <v>108</v>
      </c>
      <c r="O839" t="s">
        <v>20</v>
      </c>
    </row>
    <row r="840" spans="1:15" x14ac:dyDescent="0.2">
      <c r="A840" t="s">
        <v>186</v>
      </c>
      <c r="B840" s="1">
        <v>45854</v>
      </c>
      <c r="C840" t="s">
        <v>53</v>
      </c>
      <c r="D840" t="s">
        <v>124</v>
      </c>
      <c r="E840" t="s">
        <v>105</v>
      </c>
      <c r="F840" t="s">
        <v>106</v>
      </c>
      <c r="G840" t="s">
        <v>107</v>
      </c>
      <c r="H840" s="2">
        <v>29922.99</v>
      </c>
      <c r="I840">
        <v>0.03</v>
      </c>
      <c r="J840" s="2">
        <v>29922.99</v>
      </c>
      <c r="K840" s="2">
        <v>41461299</v>
      </c>
      <c r="L840">
        <v>7.0000000000000007E-2</v>
      </c>
      <c r="M840" t="s">
        <v>51</v>
      </c>
      <c r="N840" t="s">
        <v>108</v>
      </c>
      <c r="O840" t="s">
        <v>53</v>
      </c>
    </row>
    <row r="841" spans="1:15" x14ac:dyDescent="0.2">
      <c r="A841" t="s">
        <v>186</v>
      </c>
      <c r="B841" s="1">
        <v>45854</v>
      </c>
      <c r="C841" t="s">
        <v>111</v>
      </c>
      <c r="D841" t="s">
        <v>112</v>
      </c>
      <c r="E841" t="s">
        <v>15</v>
      </c>
      <c r="F841" t="s">
        <v>16</v>
      </c>
      <c r="G841" t="s">
        <v>17</v>
      </c>
      <c r="H841" s="2">
        <v>21428.44</v>
      </c>
      <c r="I841">
        <v>0.02</v>
      </c>
      <c r="J841" s="2">
        <v>21428.44</v>
      </c>
      <c r="K841" s="2">
        <v>3142</v>
      </c>
      <c r="L841">
        <v>6.82</v>
      </c>
      <c r="M841" t="s">
        <v>18</v>
      </c>
      <c r="N841" t="s">
        <v>31</v>
      </c>
      <c r="O841" t="s">
        <v>20</v>
      </c>
    </row>
    <row r="842" spans="1:15" x14ac:dyDescent="0.2">
      <c r="A842" t="s">
        <v>186</v>
      </c>
      <c r="B842" s="1">
        <v>45854</v>
      </c>
      <c r="C842">
        <v>2388</v>
      </c>
      <c r="D842" t="s">
        <v>118</v>
      </c>
      <c r="E842" t="s">
        <v>15</v>
      </c>
      <c r="F842" t="s">
        <v>16</v>
      </c>
      <c r="G842" t="s">
        <v>17</v>
      </c>
      <c r="H842" s="2">
        <v>13986.04</v>
      </c>
      <c r="I842">
        <v>0.02</v>
      </c>
      <c r="J842" s="2">
        <v>13986.04</v>
      </c>
      <c r="K842" s="2">
        <v>6331</v>
      </c>
      <c r="L842">
        <v>2.21</v>
      </c>
      <c r="M842" t="s">
        <v>33</v>
      </c>
      <c r="N842" t="s">
        <v>34</v>
      </c>
      <c r="O842" t="s">
        <v>35</v>
      </c>
    </row>
    <row r="843" spans="1:15" x14ac:dyDescent="0.2">
      <c r="A843" t="s">
        <v>186</v>
      </c>
      <c r="B843" s="1">
        <v>45854</v>
      </c>
      <c r="C843" t="s">
        <v>75</v>
      </c>
      <c r="D843" t="s">
        <v>114</v>
      </c>
      <c r="E843" t="s">
        <v>105</v>
      </c>
      <c r="F843" t="s">
        <v>106</v>
      </c>
      <c r="G843" t="s">
        <v>107</v>
      </c>
      <c r="H843" s="2">
        <v>5311.15</v>
      </c>
      <c r="I843">
        <v>0.01</v>
      </c>
      <c r="J843" s="2">
        <v>5311.15</v>
      </c>
      <c r="K843" s="2">
        <v>788440</v>
      </c>
      <c r="L843">
        <v>0.67</v>
      </c>
      <c r="M843" t="s">
        <v>73</v>
      </c>
      <c r="N843" t="s">
        <v>108</v>
      </c>
      <c r="O843" t="s">
        <v>75</v>
      </c>
    </row>
    <row r="844" spans="1:15" x14ac:dyDescent="0.2">
      <c r="A844" t="s">
        <v>186</v>
      </c>
      <c r="B844" s="1">
        <v>45854</v>
      </c>
      <c r="C844">
        <v>300017</v>
      </c>
      <c r="D844" t="s">
        <v>165</v>
      </c>
      <c r="E844" t="s">
        <v>15</v>
      </c>
      <c r="F844" t="s">
        <v>16</v>
      </c>
      <c r="G844" t="s">
        <v>17</v>
      </c>
      <c r="H844" s="2">
        <v>4579.97</v>
      </c>
      <c r="I844">
        <v>0.01</v>
      </c>
      <c r="J844" s="2">
        <v>4579.97</v>
      </c>
      <c r="K844" s="2">
        <v>3100</v>
      </c>
      <c r="L844">
        <v>1.48</v>
      </c>
      <c r="M844" t="s">
        <v>101</v>
      </c>
      <c r="N844" t="s">
        <v>166</v>
      </c>
      <c r="O844" t="s">
        <v>167</v>
      </c>
    </row>
    <row r="845" spans="1:15" x14ac:dyDescent="0.2">
      <c r="A845" t="s">
        <v>186</v>
      </c>
      <c r="B845" s="1">
        <v>45854</v>
      </c>
      <c r="C845" t="s">
        <v>103</v>
      </c>
      <c r="D845" t="s">
        <v>127</v>
      </c>
      <c r="E845" t="s">
        <v>105</v>
      </c>
      <c r="F845" t="s">
        <v>106</v>
      </c>
      <c r="G845" t="s">
        <v>107</v>
      </c>
      <c r="H845" s="2">
        <v>2670.16</v>
      </c>
      <c r="I845">
        <v>0</v>
      </c>
      <c r="J845" s="2">
        <v>2670.16</v>
      </c>
      <c r="K845" s="2">
        <v>20961</v>
      </c>
      <c r="L845">
        <v>12.74</v>
      </c>
      <c r="M845" t="s">
        <v>128</v>
      </c>
      <c r="N845" t="s">
        <v>108</v>
      </c>
      <c r="O845" t="s">
        <v>103</v>
      </c>
    </row>
    <row r="846" spans="1:15" x14ac:dyDescent="0.2">
      <c r="A846" t="s">
        <v>186</v>
      </c>
      <c r="B846" s="1">
        <v>45854</v>
      </c>
      <c r="C846" t="s">
        <v>40</v>
      </c>
      <c r="D846" t="s">
        <v>125</v>
      </c>
      <c r="E846" t="s">
        <v>105</v>
      </c>
      <c r="F846" t="s">
        <v>106</v>
      </c>
      <c r="G846" t="s">
        <v>107</v>
      </c>
      <c r="H846">
        <v>490.23</v>
      </c>
      <c r="I846">
        <v>0</v>
      </c>
      <c r="J846">
        <v>490.23</v>
      </c>
      <c r="K846">
        <v>423</v>
      </c>
      <c r="L846">
        <v>115.96</v>
      </c>
      <c r="M846" t="s">
        <v>126</v>
      </c>
      <c r="N846" t="s">
        <v>108</v>
      </c>
      <c r="O846" t="s">
        <v>40</v>
      </c>
    </row>
    <row r="847" spans="1:15" x14ac:dyDescent="0.2">
      <c r="A847" t="s">
        <v>186</v>
      </c>
      <c r="B847" s="1">
        <v>45854</v>
      </c>
      <c r="C847" t="s">
        <v>168</v>
      </c>
      <c r="D847" t="s">
        <v>169</v>
      </c>
      <c r="E847" t="s">
        <v>105</v>
      </c>
      <c r="F847" t="s">
        <v>106</v>
      </c>
      <c r="G847" t="s">
        <v>107</v>
      </c>
      <c r="H847">
        <v>169.97</v>
      </c>
      <c r="I847">
        <v>0</v>
      </c>
      <c r="J847">
        <v>169.97</v>
      </c>
      <c r="K847" s="2">
        <v>1222</v>
      </c>
      <c r="L847">
        <v>13.91</v>
      </c>
      <c r="M847" t="s">
        <v>101</v>
      </c>
      <c r="N847" t="s">
        <v>108</v>
      </c>
      <c r="O847" t="s">
        <v>168</v>
      </c>
    </row>
    <row r="848" spans="1:15" x14ac:dyDescent="0.2">
      <c r="A848" t="s">
        <v>186</v>
      </c>
      <c r="B848" s="1">
        <v>45854</v>
      </c>
      <c r="C848" t="s">
        <v>152</v>
      </c>
      <c r="D848" t="s">
        <v>153</v>
      </c>
      <c r="E848" t="s">
        <v>105</v>
      </c>
      <c r="F848" t="s">
        <v>106</v>
      </c>
      <c r="G848" t="s">
        <v>107</v>
      </c>
      <c r="H848">
        <v>2.96</v>
      </c>
      <c r="I848">
        <v>0</v>
      </c>
      <c r="J848">
        <v>2.96</v>
      </c>
      <c r="K848">
        <v>2</v>
      </c>
      <c r="L848">
        <v>133.94</v>
      </c>
      <c r="M848" t="s">
        <v>154</v>
      </c>
      <c r="N848" t="s">
        <v>108</v>
      </c>
      <c r="O848" t="s">
        <v>152</v>
      </c>
    </row>
    <row r="849" spans="1:15" x14ac:dyDescent="0.2">
      <c r="A849" t="s">
        <v>186</v>
      </c>
      <c r="B849" s="1">
        <v>45854</v>
      </c>
      <c r="C849" t="s">
        <v>35</v>
      </c>
      <c r="D849" t="s">
        <v>179</v>
      </c>
      <c r="E849" t="s">
        <v>174</v>
      </c>
      <c r="F849" t="s">
        <v>106</v>
      </c>
      <c r="G849" t="s">
        <v>174</v>
      </c>
      <c r="H849">
        <v>-3.17</v>
      </c>
      <c r="I849">
        <v>0</v>
      </c>
      <c r="J849">
        <v>-3.17</v>
      </c>
      <c r="K849" s="2">
        <v>-684782</v>
      </c>
      <c r="L849">
        <v>1</v>
      </c>
      <c r="M849" t="s">
        <v>18</v>
      </c>
      <c r="N849" t="s">
        <v>108</v>
      </c>
      <c r="O849" t="s">
        <v>20</v>
      </c>
    </row>
    <row r="850" spans="1:15" x14ac:dyDescent="0.2">
      <c r="A850" t="s">
        <v>186</v>
      </c>
      <c r="B850" s="1">
        <v>45854</v>
      </c>
      <c r="C850" t="s">
        <v>170</v>
      </c>
      <c r="D850" t="s">
        <v>171</v>
      </c>
      <c r="E850" t="s">
        <v>131</v>
      </c>
      <c r="F850" t="s">
        <v>106</v>
      </c>
      <c r="G850" t="s">
        <v>132</v>
      </c>
      <c r="H850">
        <v>0</v>
      </c>
      <c r="I850">
        <v>0</v>
      </c>
      <c r="J850" s="2">
        <v>461530</v>
      </c>
      <c r="K850">
        <v>10</v>
      </c>
      <c r="L850" s="2">
        <v>23076.5</v>
      </c>
      <c r="M850" t="s">
        <v>108</v>
      </c>
      <c r="N850" t="s">
        <v>133</v>
      </c>
      <c r="O850" t="s">
        <v>20</v>
      </c>
    </row>
    <row r="851" spans="1:15" x14ac:dyDescent="0.2">
      <c r="A851" t="s">
        <v>186</v>
      </c>
      <c r="B851" s="1">
        <v>45855</v>
      </c>
      <c r="C851" t="s">
        <v>27</v>
      </c>
      <c r="D851" t="s">
        <v>28</v>
      </c>
      <c r="E851" t="s">
        <v>15</v>
      </c>
      <c r="F851" t="s">
        <v>16</v>
      </c>
      <c r="G851" t="s">
        <v>17</v>
      </c>
      <c r="H851" s="2">
        <v>4929720.12</v>
      </c>
      <c r="I851">
        <v>5.56</v>
      </c>
      <c r="J851" s="2">
        <v>4929720.12</v>
      </c>
      <c r="K851" s="2">
        <v>30732</v>
      </c>
      <c r="L851">
        <v>160.41</v>
      </c>
      <c r="M851" t="s">
        <v>18</v>
      </c>
      <c r="N851" t="s">
        <v>19</v>
      </c>
      <c r="O851" t="s">
        <v>20</v>
      </c>
    </row>
    <row r="852" spans="1:15" x14ac:dyDescent="0.2">
      <c r="A852" t="s">
        <v>186</v>
      </c>
      <c r="B852" s="1">
        <v>45855</v>
      </c>
      <c r="C852" t="s">
        <v>29</v>
      </c>
      <c r="D852" t="s">
        <v>30</v>
      </c>
      <c r="E852" t="s">
        <v>15</v>
      </c>
      <c r="F852" t="s">
        <v>16</v>
      </c>
      <c r="G852" t="s">
        <v>17</v>
      </c>
      <c r="H852" s="2">
        <v>4532473.75</v>
      </c>
      <c r="I852">
        <v>5.1100000000000003</v>
      </c>
      <c r="J852" s="2">
        <v>4532473.75</v>
      </c>
      <c r="K852" s="2">
        <v>18221</v>
      </c>
      <c r="L852">
        <v>248.75</v>
      </c>
      <c r="M852" t="s">
        <v>18</v>
      </c>
      <c r="N852" t="s">
        <v>31</v>
      </c>
      <c r="O852" t="s">
        <v>20</v>
      </c>
    </row>
    <row r="853" spans="1:15" x14ac:dyDescent="0.2">
      <c r="A853" t="s">
        <v>186</v>
      </c>
      <c r="B853" s="1">
        <v>45855</v>
      </c>
      <c r="C853" t="s">
        <v>25</v>
      </c>
      <c r="D853" t="s">
        <v>26</v>
      </c>
      <c r="E853" t="s">
        <v>15</v>
      </c>
      <c r="F853" t="s">
        <v>16</v>
      </c>
      <c r="G853" t="s">
        <v>17</v>
      </c>
      <c r="H853" s="2">
        <v>4345241</v>
      </c>
      <c r="I853">
        <v>4.9000000000000004</v>
      </c>
      <c r="J853" s="2">
        <v>4345241</v>
      </c>
      <c r="K853" s="2">
        <v>25117</v>
      </c>
      <c r="L853">
        <v>173</v>
      </c>
      <c r="M853" t="s">
        <v>18</v>
      </c>
      <c r="N853" t="s">
        <v>19</v>
      </c>
      <c r="O853" t="s">
        <v>20</v>
      </c>
    </row>
    <row r="854" spans="1:15" x14ac:dyDescent="0.2">
      <c r="A854" t="s">
        <v>186</v>
      </c>
      <c r="B854" s="1">
        <v>45855</v>
      </c>
      <c r="C854" t="s">
        <v>13</v>
      </c>
      <c r="D854" t="s">
        <v>14</v>
      </c>
      <c r="E854" t="s">
        <v>15</v>
      </c>
      <c r="F854" t="s">
        <v>16</v>
      </c>
      <c r="G854" t="s">
        <v>17</v>
      </c>
      <c r="H854" s="2">
        <v>4148336.61</v>
      </c>
      <c r="I854">
        <v>4.67</v>
      </c>
      <c r="J854" s="2">
        <v>4148336.61</v>
      </c>
      <c r="K854" s="12">
        <v>26939</v>
      </c>
      <c r="L854">
        <v>153.99</v>
      </c>
      <c r="M854" t="s">
        <v>18</v>
      </c>
      <c r="N854" t="s">
        <v>19</v>
      </c>
      <c r="O854" t="s">
        <v>20</v>
      </c>
    </row>
    <row r="855" spans="1:15" x14ac:dyDescent="0.2">
      <c r="A855" t="s">
        <v>186</v>
      </c>
      <c r="B855" s="1">
        <v>45855</v>
      </c>
      <c r="C855" t="s">
        <v>21</v>
      </c>
      <c r="D855" t="s">
        <v>22</v>
      </c>
      <c r="E855" t="s">
        <v>15</v>
      </c>
      <c r="F855" t="s">
        <v>16</v>
      </c>
      <c r="G855" t="s">
        <v>17</v>
      </c>
      <c r="H855" s="2">
        <v>4073891.9</v>
      </c>
      <c r="I855">
        <v>4.59</v>
      </c>
      <c r="J855" s="2">
        <v>4073891.9</v>
      </c>
      <c r="K855" s="2">
        <v>14222</v>
      </c>
      <c r="L855">
        <v>286.45</v>
      </c>
      <c r="M855" t="s">
        <v>18</v>
      </c>
      <c r="N855" t="s">
        <v>19</v>
      </c>
      <c r="O855" t="s">
        <v>20</v>
      </c>
    </row>
    <row r="856" spans="1:15" x14ac:dyDescent="0.2">
      <c r="A856" t="s">
        <v>186</v>
      </c>
      <c r="B856" s="1">
        <v>45855</v>
      </c>
      <c r="C856">
        <v>2330</v>
      </c>
      <c r="D856" t="s">
        <v>32</v>
      </c>
      <c r="E856" t="s">
        <v>15</v>
      </c>
      <c r="F856" t="s">
        <v>16</v>
      </c>
      <c r="G856" t="s">
        <v>17</v>
      </c>
      <c r="H856" s="2">
        <v>3962608.13</v>
      </c>
      <c r="I856">
        <v>4.47</v>
      </c>
      <c r="J856" s="2">
        <v>3962608.13</v>
      </c>
      <c r="K856" s="2">
        <v>103126</v>
      </c>
      <c r="L856">
        <v>38.42</v>
      </c>
      <c r="M856" t="s">
        <v>33</v>
      </c>
      <c r="N856" t="s">
        <v>34</v>
      </c>
      <c r="O856" t="s">
        <v>35</v>
      </c>
    </row>
    <row r="857" spans="1:15" x14ac:dyDescent="0.2">
      <c r="A857" t="s">
        <v>186</v>
      </c>
      <c r="B857" s="1">
        <v>45855</v>
      </c>
      <c r="C857" t="s">
        <v>23</v>
      </c>
      <c r="D857" t="s">
        <v>24</v>
      </c>
      <c r="E857" t="s">
        <v>15</v>
      </c>
      <c r="F857" t="s">
        <v>16</v>
      </c>
      <c r="G857" t="s">
        <v>17</v>
      </c>
      <c r="H857" s="2">
        <v>3891478.5</v>
      </c>
      <c r="I857">
        <v>4.3899999999999997</v>
      </c>
      <c r="J857" s="2">
        <v>3891478.5</v>
      </c>
      <c r="K857" s="2">
        <v>7605</v>
      </c>
      <c r="L857">
        <v>511.7</v>
      </c>
      <c r="M857" t="s">
        <v>18</v>
      </c>
      <c r="N857" t="s">
        <v>19</v>
      </c>
      <c r="O857" t="s">
        <v>20</v>
      </c>
    </row>
    <row r="858" spans="1:15" x14ac:dyDescent="0.2">
      <c r="A858" t="s">
        <v>186</v>
      </c>
      <c r="B858" s="1">
        <v>45855</v>
      </c>
      <c r="C858" t="s">
        <v>54</v>
      </c>
      <c r="D858" t="s">
        <v>55</v>
      </c>
      <c r="E858" t="s">
        <v>15</v>
      </c>
      <c r="F858" t="s">
        <v>16</v>
      </c>
      <c r="G858" t="s">
        <v>17</v>
      </c>
      <c r="H858" s="2">
        <v>3837905.48</v>
      </c>
      <c r="I858">
        <v>4.33</v>
      </c>
      <c r="J858" s="2">
        <v>3837905.48</v>
      </c>
      <c r="K858" s="2">
        <v>18274</v>
      </c>
      <c r="L858">
        <v>210.02</v>
      </c>
      <c r="M858" t="s">
        <v>18</v>
      </c>
      <c r="N858" t="s">
        <v>19</v>
      </c>
      <c r="O858" t="s">
        <v>20</v>
      </c>
    </row>
    <row r="859" spans="1:15" x14ac:dyDescent="0.2">
      <c r="A859" t="s">
        <v>186</v>
      </c>
      <c r="B859" s="1">
        <v>45855</v>
      </c>
      <c r="C859" t="s">
        <v>41</v>
      </c>
      <c r="D859" t="s">
        <v>42</v>
      </c>
      <c r="E859" t="s">
        <v>15</v>
      </c>
      <c r="F859" t="s">
        <v>43</v>
      </c>
      <c r="G859" t="s">
        <v>17</v>
      </c>
      <c r="H859" s="2">
        <v>3823198.76</v>
      </c>
      <c r="I859">
        <v>4.3099999999999996</v>
      </c>
      <c r="J859" s="2">
        <v>3823198.76</v>
      </c>
      <c r="K859" s="2">
        <v>17077</v>
      </c>
      <c r="L859">
        <v>223.88</v>
      </c>
      <c r="M859" t="s">
        <v>18</v>
      </c>
      <c r="N859" t="s">
        <v>19</v>
      </c>
      <c r="O859" t="s">
        <v>20</v>
      </c>
    </row>
    <row r="860" spans="1:15" x14ac:dyDescent="0.2">
      <c r="A860" t="s">
        <v>186</v>
      </c>
      <c r="B860" s="1">
        <v>45855</v>
      </c>
      <c r="C860" t="s">
        <v>44</v>
      </c>
      <c r="D860" t="s">
        <v>45</v>
      </c>
      <c r="E860" t="s">
        <v>15</v>
      </c>
      <c r="F860" t="s">
        <v>16</v>
      </c>
      <c r="G860" t="s">
        <v>17</v>
      </c>
      <c r="H860" s="2">
        <v>3820975.2</v>
      </c>
      <c r="I860">
        <v>4.3099999999999996</v>
      </c>
      <c r="J860" s="2">
        <v>3820975.2</v>
      </c>
      <c r="K860" s="2">
        <v>55944</v>
      </c>
      <c r="L860">
        <v>68.3</v>
      </c>
      <c r="M860" t="s">
        <v>18</v>
      </c>
      <c r="N860" t="s">
        <v>19</v>
      </c>
      <c r="O860" t="s">
        <v>20</v>
      </c>
    </row>
    <row r="861" spans="1:15" x14ac:dyDescent="0.2">
      <c r="A861" t="s">
        <v>186</v>
      </c>
      <c r="B861" s="1">
        <v>45855</v>
      </c>
      <c r="C861" t="s">
        <v>46</v>
      </c>
      <c r="D861" t="s">
        <v>47</v>
      </c>
      <c r="E861" t="s">
        <v>15</v>
      </c>
      <c r="F861" t="s">
        <v>16</v>
      </c>
      <c r="G861" t="s">
        <v>17</v>
      </c>
      <c r="H861" s="2">
        <v>3652464</v>
      </c>
      <c r="I861">
        <v>4.12</v>
      </c>
      <c r="J861" s="2">
        <v>3652464</v>
      </c>
      <c r="K861" s="2">
        <v>12952</v>
      </c>
      <c r="L861">
        <v>282</v>
      </c>
      <c r="M861" t="s">
        <v>18</v>
      </c>
      <c r="N861" t="s">
        <v>31</v>
      </c>
      <c r="O861" t="s">
        <v>20</v>
      </c>
    </row>
    <row r="862" spans="1:15" x14ac:dyDescent="0.2">
      <c r="A862" t="s">
        <v>186</v>
      </c>
      <c r="B862" s="1">
        <v>45855</v>
      </c>
      <c r="C862">
        <v>5930</v>
      </c>
      <c r="D862" t="s">
        <v>50</v>
      </c>
      <c r="E862" t="s">
        <v>15</v>
      </c>
      <c r="F862" t="s">
        <v>16</v>
      </c>
      <c r="G862" t="s">
        <v>17</v>
      </c>
      <c r="H862" s="2">
        <v>3523275.59</v>
      </c>
      <c r="I862">
        <v>3.97</v>
      </c>
      <c r="J862" s="2">
        <v>3523275.59</v>
      </c>
      <c r="K862" s="2">
        <v>73553</v>
      </c>
      <c r="L862">
        <v>47.9</v>
      </c>
      <c r="M862" t="s">
        <v>51</v>
      </c>
      <c r="N862" t="s">
        <v>52</v>
      </c>
      <c r="O862" t="s">
        <v>53</v>
      </c>
    </row>
    <row r="863" spans="1:15" x14ac:dyDescent="0.2">
      <c r="A863" t="s">
        <v>186</v>
      </c>
      <c r="B863" s="1">
        <v>45855</v>
      </c>
      <c r="C863" t="s">
        <v>48</v>
      </c>
      <c r="D863" t="s">
        <v>49</v>
      </c>
      <c r="E863" t="s">
        <v>15</v>
      </c>
      <c r="F863" t="s">
        <v>16</v>
      </c>
      <c r="G863" t="s">
        <v>17</v>
      </c>
      <c r="H863" s="2">
        <v>3502094.28</v>
      </c>
      <c r="I863">
        <v>3.95</v>
      </c>
      <c r="J863" s="2">
        <v>3502094.28</v>
      </c>
      <c r="K863" s="2">
        <v>22948</v>
      </c>
      <c r="L863">
        <v>152.61000000000001</v>
      </c>
      <c r="M863" t="s">
        <v>18</v>
      </c>
      <c r="N863" t="s">
        <v>19</v>
      </c>
      <c r="O863" t="s">
        <v>20</v>
      </c>
    </row>
    <row r="864" spans="1:15" x14ac:dyDescent="0.2">
      <c r="A864" t="s">
        <v>186</v>
      </c>
      <c r="B864" s="1">
        <v>45855</v>
      </c>
      <c r="C864" t="s">
        <v>36</v>
      </c>
      <c r="D864" t="s">
        <v>37</v>
      </c>
      <c r="E864" t="s">
        <v>15</v>
      </c>
      <c r="F864" t="s">
        <v>16</v>
      </c>
      <c r="G864" t="s">
        <v>17</v>
      </c>
      <c r="H864" s="2">
        <v>3501139.25</v>
      </c>
      <c r="I864">
        <v>3.95</v>
      </c>
      <c r="J864" s="2">
        <v>3501139.25</v>
      </c>
      <c r="K864" s="2">
        <v>4647</v>
      </c>
      <c r="L864">
        <v>753.42</v>
      </c>
      <c r="M864" t="s">
        <v>38</v>
      </c>
      <c r="N864" t="s">
        <v>39</v>
      </c>
      <c r="O864" t="s">
        <v>40</v>
      </c>
    </row>
    <row r="865" spans="1:15" x14ac:dyDescent="0.2">
      <c r="A865" t="s">
        <v>186</v>
      </c>
      <c r="B865" s="1">
        <v>45855</v>
      </c>
      <c r="C865" t="s">
        <v>155</v>
      </c>
      <c r="D865" t="s">
        <v>156</v>
      </c>
      <c r="E865" t="s">
        <v>15</v>
      </c>
      <c r="F865" t="s">
        <v>16</v>
      </c>
      <c r="G865" t="s">
        <v>17</v>
      </c>
      <c r="H865" s="2">
        <v>3467327.25</v>
      </c>
      <c r="I865">
        <v>3.91</v>
      </c>
      <c r="J865" s="2">
        <v>3467327.25</v>
      </c>
      <c r="K865" s="2">
        <v>3615</v>
      </c>
      <c r="L865">
        <v>959.15</v>
      </c>
      <c r="M865" t="s">
        <v>18</v>
      </c>
      <c r="N865" t="s">
        <v>31</v>
      </c>
      <c r="O865" t="s">
        <v>20</v>
      </c>
    </row>
    <row r="866" spans="1:15" x14ac:dyDescent="0.2">
      <c r="A866" t="s">
        <v>186</v>
      </c>
      <c r="B866" s="1">
        <v>45855</v>
      </c>
      <c r="C866" t="s">
        <v>157</v>
      </c>
      <c r="D866" t="s">
        <v>158</v>
      </c>
      <c r="E866" t="s">
        <v>15</v>
      </c>
      <c r="F866" t="s">
        <v>16</v>
      </c>
      <c r="G866" t="s">
        <v>17</v>
      </c>
      <c r="H866" s="2">
        <v>3301910.52</v>
      </c>
      <c r="I866">
        <v>3.72</v>
      </c>
      <c r="J866" s="2">
        <v>3301910.52</v>
      </c>
      <c r="K866" s="2">
        <v>17151</v>
      </c>
      <c r="L866">
        <v>192.52</v>
      </c>
      <c r="M866" t="s">
        <v>18</v>
      </c>
      <c r="N866" t="s">
        <v>19</v>
      </c>
      <c r="O866" t="s">
        <v>20</v>
      </c>
    </row>
    <row r="867" spans="1:15" x14ac:dyDescent="0.2">
      <c r="A867" t="s">
        <v>186</v>
      </c>
      <c r="B867" s="1">
        <v>45855</v>
      </c>
      <c r="C867" t="s">
        <v>56</v>
      </c>
      <c r="D867" t="s">
        <v>57</v>
      </c>
      <c r="E867" t="s">
        <v>15</v>
      </c>
      <c r="F867" t="s">
        <v>16</v>
      </c>
      <c r="G867" t="s">
        <v>17</v>
      </c>
      <c r="H867" s="2">
        <v>2763033.56</v>
      </c>
      <c r="I867">
        <v>3.11</v>
      </c>
      <c r="J867" s="2">
        <v>2763033.56</v>
      </c>
      <c r="K867" s="2">
        <v>14077</v>
      </c>
      <c r="L867">
        <v>196.28</v>
      </c>
      <c r="M867" t="s">
        <v>18</v>
      </c>
      <c r="N867" t="s">
        <v>19</v>
      </c>
      <c r="O867" t="s">
        <v>20</v>
      </c>
    </row>
    <row r="868" spans="1:15" x14ac:dyDescent="0.2">
      <c r="A868" t="s">
        <v>186</v>
      </c>
      <c r="B868" s="1">
        <v>45855</v>
      </c>
      <c r="C868" t="s">
        <v>58</v>
      </c>
      <c r="D868" t="s">
        <v>59</v>
      </c>
      <c r="E868" t="s">
        <v>15</v>
      </c>
      <c r="F868" t="s">
        <v>16</v>
      </c>
      <c r="G868" t="s">
        <v>17</v>
      </c>
      <c r="H868" s="2">
        <v>2671916.66</v>
      </c>
      <c r="I868">
        <v>3.01</v>
      </c>
      <c r="J868" s="2">
        <v>2671916.66</v>
      </c>
      <c r="K868" s="2">
        <v>23591</v>
      </c>
      <c r="L868">
        <v>113.26</v>
      </c>
      <c r="M868" t="s">
        <v>18</v>
      </c>
      <c r="N868" t="s">
        <v>19</v>
      </c>
      <c r="O868" t="s">
        <v>20</v>
      </c>
    </row>
    <row r="869" spans="1:15" x14ac:dyDescent="0.2">
      <c r="A869" t="s">
        <v>186</v>
      </c>
      <c r="B869" s="1">
        <v>45855</v>
      </c>
      <c r="C869" t="s">
        <v>60</v>
      </c>
      <c r="D869" t="s">
        <v>61</v>
      </c>
      <c r="E869" t="s">
        <v>15</v>
      </c>
      <c r="F869" t="s">
        <v>16</v>
      </c>
      <c r="G869" t="s">
        <v>17</v>
      </c>
      <c r="H869" s="2">
        <v>2628509.4</v>
      </c>
      <c r="I869">
        <v>2.96</v>
      </c>
      <c r="J869" s="2">
        <v>2628509.4</v>
      </c>
      <c r="K869" s="2">
        <v>2805</v>
      </c>
      <c r="L869">
        <v>937.08</v>
      </c>
      <c r="M869" t="s">
        <v>18</v>
      </c>
      <c r="N869" t="s">
        <v>19</v>
      </c>
      <c r="O869" t="s">
        <v>20</v>
      </c>
    </row>
    <row r="870" spans="1:15" x14ac:dyDescent="0.2">
      <c r="A870" t="s">
        <v>186</v>
      </c>
      <c r="B870" s="1">
        <v>45855</v>
      </c>
      <c r="C870" t="s">
        <v>62</v>
      </c>
      <c r="D870" t="s">
        <v>63</v>
      </c>
      <c r="E870" t="s">
        <v>15</v>
      </c>
      <c r="F870" t="s">
        <v>16</v>
      </c>
      <c r="G870" t="s">
        <v>17</v>
      </c>
      <c r="H870" s="2">
        <v>2097782.4</v>
      </c>
      <c r="I870">
        <v>2.36</v>
      </c>
      <c r="J870" s="2">
        <v>2097782.4</v>
      </c>
      <c r="K870" s="2">
        <v>92008</v>
      </c>
      <c r="L870">
        <v>22.8</v>
      </c>
      <c r="M870" t="s">
        <v>18</v>
      </c>
      <c r="N870" t="s">
        <v>19</v>
      </c>
      <c r="O870" t="s">
        <v>20</v>
      </c>
    </row>
    <row r="871" spans="1:15" x14ac:dyDescent="0.2">
      <c r="A871" t="s">
        <v>186</v>
      </c>
      <c r="B871" s="1">
        <v>45855</v>
      </c>
      <c r="C871" t="s">
        <v>67</v>
      </c>
      <c r="D871" t="s">
        <v>68</v>
      </c>
      <c r="E871" t="s">
        <v>15</v>
      </c>
      <c r="F871" t="s">
        <v>69</v>
      </c>
      <c r="G871" t="s">
        <v>17</v>
      </c>
      <c r="H871" s="2">
        <v>2022133.7</v>
      </c>
      <c r="I871">
        <v>2.2799999999999998</v>
      </c>
      <c r="J871" s="2">
        <v>2022133.7</v>
      </c>
      <c r="K871" s="2">
        <v>11015</v>
      </c>
      <c r="L871">
        <v>183.58</v>
      </c>
      <c r="M871" t="s">
        <v>18</v>
      </c>
      <c r="N871" t="s">
        <v>19</v>
      </c>
      <c r="O871" t="s">
        <v>20</v>
      </c>
    </row>
    <row r="872" spans="1:15" x14ac:dyDescent="0.2">
      <c r="A872" t="s">
        <v>186</v>
      </c>
      <c r="B872" s="1">
        <v>45855</v>
      </c>
      <c r="C872">
        <v>8035</v>
      </c>
      <c r="D872" t="s">
        <v>72</v>
      </c>
      <c r="E872" t="s">
        <v>15</v>
      </c>
      <c r="F872" t="s">
        <v>16</v>
      </c>
      <c r="G872" t="s">
        <v>17</v>
      </c>
      <c r="H872" s="2">
        <v>1870096.64</v>
      </c>
      <c r="I872">
        <v>2.11</v>
      </c>
      <c r="J872" s="2">
        <v>1870096.64</v>
      </c>
      <c r="K872" s="2">
        <v>10000</v>
      </c>
      <c r="L872">
        <v>187.01</v>
      </c>
      <c r="M872" t="s">
        <v>73</v>
      </c>
      <c r="N872" t="s">
        <v>74</v>
      </c>
      <c r="O872" t="s">
        <v>75</v>
      </c>
    </row>
    <row r="873" spans="1:15" x14ac:dyDescent="0.2">
      <c r="A873" t="s">
        <v>186</v>
      </c>
      <c r="B873" s="1">
        <v>45855</v>
      </c>
      <c r="C873" t="s">
        <v>70</v>
      </c>
      <c r="D873" t="s">
        <v>71</v>
      </c>
      <c r="E873" t="s">
        <v>15</v>
      </c>
      <c r="F873" t="s">
        <v>69</v>
      </c>
      <c r="G873" t="s">
        <v>17</v>
      </c>
      <c r="H873" s="2">
        <v>1781246.8</v>
      </c>
      <c r="I873">
        <v>2.0099999999999998</v>
      </c>
      <c r="J873" s="2">
        <v>1781246.8</v>
      </c>
      <c r="K873" s="2">
        <v>9644</v>
      </c>
      <c r="L873">
        <v>184.7</v>
      </c>
      <c r="M873" t="s">
        <v>18</v>
      </c>
      <c r="N873" t="s">
        <v>19</v>
      </c>
      <c r="O873" t="s">
        <v>20</v>
      </c>
    </row>
    <row r="874" spans="1:15" x14ac:dyDescent="0.2">
      <c r="A874" t="s">
        <v>186</v>
      </c>
      <c r="B874" s="1">
        <v>45855</v>
      </c>
      <c r="C874" t="s">
        <v>64</v>
      </c>
      <c r="D874" t="s">
        <v>65</v>
      </c>
      <c r="E874" t="s">
        <v>15</v>
      </c>
      <c r="F874" t="s">
        <v>66</v>
      </c>
      <c r="G874" t="s">
        <v>17</v>
      </c>
      <c r="H874" s="2">
        <v>1601552.05</v>
      </c>
      <c r="I874">
        <v>1.8</v>
      </c>
      <c r="J874" s="2">
        <v>1601552.05</v>
      </c>
      <c r="K874" s="2">
        <v>2065</v>
      </c>
      <c r="L874">
        <v>775.57</v>
      </c>
      <c r="M874" t="s">
        <v>18</v>
      </c>
      <c r="N874" t="s">
        <v>19</v>
      </c>
      <c r="O874" t="s">
        <v>20</v>
      </c>
    </row>
    <row r="875" spans="1:15" x14ac:dyDescent="0.2">
      <c r="A875" t="s">
        <v>186</v>
      </c>
      <c r="B875" s="1">
        <v>45855</v>
      </c>
      <c r="C875" t="s">
        <v>76</v>
      </c>
      <c r="D875" t="s">
        <v>183</v>
      </c>
      <c r="E875" t="s">
        <v>15</v>
      </c>
      <c r="F875" t="s">
        <v>16</v>
      </c>
      <c r="G875" t="s">
        <v>17</v>
      </c>
      <c r="H875" s="2">
        <v>1492485.32</v>
      </c>
      <c r="I875">
        <v>1.68</v>
      </c>
      <c r="J875" s="2">
        <v>1492485.32</v>
      </c>
      <c r="K875" s="2">
        <v>7054</v>
      </c>
      <c r="L875">
        <v>211.58</v>
      </c>
      <c r="M875" t="s">
        <v>18</v>
      </c>
      <c r="N875" t="s">
        <v>31</v>
      </c>
      <c r="O875" t="s">
        <v>20</v>
      </c>
    </row>
    <row r="876" spans="1:15" x14ac:dyDescent="0.2">
      <c r="A876" t="s">
        <v>186</v>
      </c>
      <c r="B876" s="1">
        <v>45855</v>
      </c>
      <c r="C876">
        <v>2317</v>
      </c>
      <c r="D876" t="s">
        <v>78</v>
      </c>
      <c r="E876" t="s">
        <v>15</v>
      </c>
      <c r="F876" t="s">
        <v>16</v>
      </c>
      <c r="G876" t="s">
        <v>17</v>
      </c>
      <c r="H876" s="2">
        <v>1428809.85</v>
      </c>
      <c r="I876">
        <v>1.61</v>
      </c>
      <c r="J876" s="2">
        <v>1428809.85</v>
      </c>
      <c r="K876" s="2">
        <v>256210</v>
      </c>
      <c r="L876">
        <v>5.58</v>
      </c>
      <c r="M876" t="s">
        <v>33</v>
      </c>
      <c r="N876" t="s">
        <v>34</v>
      </c>
      <c r="O876" t="s">
        <v>35</v>
      </c>
    </row>
    <row r="877" spans="1:15" x14ac:dyDescent="0.2">
      <c r="A877" t="s">
        <v>186</v>
      </c>
      <c r="B877" s="1">
        <v>45855</v>
      </c>
      <c r="C877" t="s">
        <v>83</v>
      </c>
      <c r="D877" t="s">
        <v>84</v>
      </c>
      <c r="E877" t="s">
        <v>15</v>
      </c>
      <c r="F877" t="s">
        <v>16</v>
      </c>
      <c r="G877" t="s">
        <v>17</v>
      </c>
      <c r="H877" s="2">
        <v>844939.6</v>
      </c>
      <c r="I877">
        <v>0.95</v>
      </c>
      <c r="J877" s="2">
        <v>844939.6</v>
      </c>
      <c r="K877" s="2">
        <v>11372</v>
      </c>
      <c r="L877">
        <v>74.3</v>
      </c>
      <c r="M877" t="s">
        <v>18</v>
      </c>
      <c r="N877" t="s">
        <v>19</v>
      </c>
      <c r="O877" t="s">
        <v>20</v>
      </c>
    </row>
    <row r="878" spans="1:15" x14ac:dyDescent="0.2">
      <c r="A878" t="s">
        <v>186</v>
      </c>
      <c r="B878" s="1">
        <v>45855</v>
      </c>
      <c r="C878" t="s">
        <v>81</v>
      </c>
      <c r="D878" t="s">
        <v>82</v>
      </c>
      <c r="E878" t="s">
        <v>15</v>
      </c>
      <c r="F878" t="s">
        <v>16</v>
      </c>
      <c r="G878" t="s">
        <v>17</v>
      </c>
      <c r="H878" s="2">
        <v>798158.84</v>
      </c>
      <c r="I878">
        <v>0.9</v>
      </c>
      <c r="J878" s="2">
        <v>798158.84</v>
      </c>
      <c r="K878" s="2">
        <v>6443</v>
      </c>
      <c r="L878">
        <v>123.88</v>
      </c>
      <c r="M878" t="s">
        <v>18</v>
      </c>
      <c r="N878" t="s">
        <v>31</v>
      </c>
      <c r="O878" t="s">
        <v>20</v>
      </c>
    </row>
    <row r="879" spans="1:15" x14ac:dyDescent="0.2">
      <c r="A879" t="s">
        <v>186</v>
      </c>
      <c r="B879" s="1">
        <v>45855</v>
      </c>
      <c r="C879" t="s">
        <v>85</v>
      </c>
      <c r="D879" t="s">
        <v>86</v>
      </c>
      <c r="E879" t="s">
        <v>15</v>
      </c>
      <c r="F879" t="s">
        <v>16</v>
      </c>
      <c r="G879" t="s">
        <v>17</v>
      </c>
      <c r="H879" s="2">
        <v>574949.66</v>
      </c>
      <c r="I879">
        <v>0.65</v>
      </c>
      <c r="J879" s="2">
        <v>574949.66</v>
      </c>
      <c r="K879" s="2">
        <v>27602</v>
      </c>
      <c r="L879">
        <v>20.83</v>
      </c>
      <c r="M879" t="s">
        <v>18</v>
      </c>
      <c r="N879" t="s">
        <v>31</v>
      </c>
      <c r="O879" t="s">
        <v>20</v>
      </c>
    </row>
    <row r="880" spans="1:15" x14ac:dyDescent="0.2">
      <c r="A880" t="s">
        <v>186</v>
      </c>
      <c r="B880" s="1">
        <v>45855</v>
      </c>
      <c r="C880">
        <v>5935</v>
      </c>
      <c r="D880" t="s">
        <v>91</v>
      </c>
      <c r="E880" t="s">
        <v>15</v>
      </c>
      <c r="F880" t="s">
        <v>16</v>
      </c>
      <c r="G880" t="s">
        <v>17</v>
      </c>
      <c r="H880" s="2">
        <v>463014.9</v>
      </c>
      <c r="I880">
        <v>0.52</v>
      </c>
      <c r="J880" s="2">
        <v>463014.9</v>
      </c>
      <c r="K880" s="2">
        <v>11701</v>
      </c>
      <c r="L880">
        <v>39.57</v>
      </c>
      <c r="M880" t="s">
        <v>51</v>
      </c>
      <c r="N880" t="s">
        <v>52</v>
      </c>
      <c r="O880" t="s">
        <v>53</v>
      </c>
    </row>
    <row r="881" spans="1:15" x14ac:dyDescent="0.2">
      <c r="A881" t="s">
        <v>186</v>
      </c>
      <c r="B881" s="1">
        <v>45855</v>
      </c>
      <c r="C881" t="s">
        <v>87</v>
      </c>
      <c r="D881" t="s">
        <v>88</v>
      </c>
      <c r="E881" t="s">
        <v>15</v>
      </c>
      <c r="F881" t="s">
        <v>16</v>
      </c>
      <c r="G881" t="s">
        <v>17</v>
      </c>
      <c r="H881" s="2">
        <v>461925.75</v>
      </c>
      <c r="I881">
        <v>0.52</v>
      </c>
      <c r="J881" s="2">
        <v>461925.75</v>
      </c>
      <c r="K881" s="2">
        <v>4307</v>
      </c>
      <c r="L881">
        <v>107.25</v>
      </c>
      <c r="M881" t="s">
        <v>18</v>
      </c>
      <c r="N881" t="s">
        <v>19</v>
      </c>
      <c r="O881" t="s">
        <v>20</v>
      </c>
    </row>
    <row r="882" spans="1:15" x14ac:dyDescent="0.2">
      <c r="A882" t="s">
        <v>186</v>
      </c>
      <c r="B882" s="1">
        <v>45855</v>
      </c>
      <c r="C882" t="s">
        <v>89</v>
      </c>
      <c r="D882" t="s">
        <v>90</v>
      </c>
      <c r="E882" t="s">
        <v>15</v>
      </c>
      <c r="F882" t="s">
        <v>16</v>
      </c>
      <c r="G882" t="s">
        <v>17</v>
      </c>
      <c r="H882" s="2">
        <v>419478.2</v>
      </c>
      <c r="I882">
        <v>0.47</v>
      </c>
      <c r="J882" s="2">
        <v>419478.2</v>
      </c>
      <c r="K882" s="2">
        <v>5605</v>
      </c>
      <c r="L882">
        <v>74.84</v>
      </c>
      <c r="M882" t="s">
        <v>18</v>
      </c>
      <c r="N882" t="s">
        <v>19</v>
      </c>
      <c r="O882" t="s">
        <v>20</v>
      </c>
    </row>
    <row r="883" spans="1:15" x14ac:dyDescent="0.2">
      <c r="A883" t="s">
        <v>186</v>
      </c>
      <c r="B883" s="1">
        <v>45855</v>
      </c>
      <c r="C883" t="s">
        <v>92</v>
      </c>
      <c r="D883" t="s">
        <v>93</v>
      </c>
      <c r="E883" t="s">
        <v>15</v>
      </c>
      <c r="F883" t="s">
        <v>16</v>
      </c>
      <c r="G883" t="s">
        <v>17</v>
      </c>
      <c r="H883" s="2">
        <v>396227.25</v>
      </c>
      <c r="I883">
        <v>0.45</v>
      </c>
      <c r="J883" s="2">
        <v>396227.25</v>
      </c>
      <c r="K883" s="2">
        <v>6921</v>
      </c>
      <c r="L883">
        <v>57.25</v>
      </c>
      <c r="M883" t="s">
        <v>18</v>
      </c>
      <c r="N883" t="s">
        <v>31</v>
      </c>
      <c r="O883" t="s">
        <v>20</v>
      </c>
    </row>
    <row r="884" spans="1:15" x14ac:dyDescent="0.2">
      <c r="A884" t="s">
        <v>186</v>
      </c>
      <c r="B884" s="1">
        <v>45855</v>
      </c>
      <c r="C884" t="s">
        <v>96</v>
      </c>
      <c r="D884" t="s">
        <v>97</v>
      </c>
      <c r="E884" t="s">
        <v>15</v>
      </c>
      <c r="F884" t="s">
        <v>16</v>
      </c>
      <c r="G884" t="s">
        <v>17</v>
      </c>
      <c r="H884" s="2">
        <v>375434.54</v>
      </c>
      <c r="I884">
        <v>0.42</v>
      </c>
      <c r="J884" s="2">
        <v>375434.54</v>
      </c>
      <c r="K884" s="2">
        <v>1718</v>
      </c>
      <c r="L884">
        <v>218.53</v>
      </c>
      <c r="M884" t="s">
        <v>18</v>
      </c>
      <c r="N884" t="s">
        <v>19</v>
      </c>
      <c r="O884" t="s">
        <v>20</v>
      </c>
    </row>
    <row r="885" spans="1:15" x14ac:dyDescent="0.2">
      <c r="A885" t="s">
        <v>186</v>
      </c>
      <c r="B885" s="1">
        <v>45855</v>
      </c>
      <c r="C885" t="s">
        <v>94</v>
      </c>
      <c r="D885" t="s">
        <v>95</v>
      </c>
      <c r="E885" t="s">
        <v>15</v>
      </c>
      <c r="F885" t="s">
        <v>16</v>
      </c>
      <c r="G885" t="s">
        <v>17</v>
      </c>
      <c r="H885" s="2">
        <v>354312.6</v>
      </c>
      <c r="I885">
        <v>0.4</v>
      </c>
      <c r="J885" s="2">
        <v>354312.6</v>
      </c>
      <c r="K885" s="2">
        <v>1074</v>
      </c>
      <c r="L885">
        <v>329.9</v>
      </c>
      <c r="M885" t="s">
        <v>18</v>
      </c>
      <c r="N885" t="s">
        <v>19</v>
      </c>
      <c r="O885" t="s">
        <v>20</v>
      </c>
    </row>
    <row r="886" spans="1:15" x14ac:dyDescent="0.2">
      <c r="A886" t="s">
        <v>186</v>
      </c>
      <c r="B886" s="1">
        <v>45855</v>
      </c>
      <c r="C886">
        <v>992</v>
      </c>
      <c r="D886" t="s">
        <v>100</v>
      </c>
      <c r="E886" t="s">
        <v>15</v>
      </c>
      <c r="F886" t="s">
        <v>16</v>
      </c>
      <c r="G886" t="s">
        <v>17</v>
      </c>
      <c r="H886" s="2">
        <v>235601.71</v>
      </c>
      <c r="I886">
        <v>0.27</v>
      </c>
      <c r="J886" s="2">
        <v>235601.71</v>
      </c>
      <c r="K886" s="2">
        <v>182000</v>
      </c>
      <c r="L886">
        <v>1.29</v>
      </c>
      <c r="M886" t="s">
        <v>101</v>
      </c>
      <c r="N886" t="s">
        <v>102</v>
      </c>
      <c r="O886" t="s">
        <v>103</v>
      </c>
    </row>
    <row r="887" spans="1:15" x14ac:dyDescent="0.2">
      <c r="A887" t="s">
        <v>186</v>
      </c>
      <c r="B887" s="1">
        <v>45855</v>
      </c>
      <c r="C887" t="s">
        <v>159</v>
      </c>
      <c r="D887" t="s">
        <v>160</v>
      </c>
      <c r="E887" t="s">
        <v>15</v>
      </c>
      <c r="F887" t="s">
        <v>16</v>
      </c>
      <c r="G887" t="s">
        <v>17</v>
      </c>
      <c r="H887" s="2">
        <v>225496.42</v>
      </c>
      <c r="I887">
        <v>0.25</v>
      </c>
      <c r="J887" s="2">
        <v>225496.42</v>
      </c>
      <c r="K887" s="2">
        <v>2594</v>
      </c>
      <c r="L887">
        <v>86.93</v>
      </c>
      <c r="M887" t="s">
        <v>18</v>
      </c>
      <c r="N887" t="s">
        <v>31</v>
      </c>
      <c r="O887" t="s">
        <v>20</v>
      </c>
    </row>
    <row r="888" spans="1:15" x14ac:dyDescent="0.2">
      <c r="A888" t="s">
        <v>186</v>
      </c>
      <c r="B888" s="1">
        <v>45855</v>
      </c>
      <c r="C888" t="s">
        <v>20</v>
      </c>
      <c r="D888" t="s">
        <v>104</v>
      </c>
      <c r="E888" t="s">
        <v>105</v>
      </c>
      <c r="F888" t="s">
        <v>106</v>
      </c>
      <c r="G888" t="s">
        <v>107</v>
      </c>
      <c r="H888" s="2">
        <v>192949.85</v>
      </c>
      <c r="I888">
        <v>0.22</v>
      </c>
      <c r="J888" s="2">
        <v>192949.85</v>
      </c>
      <c r="K888" s="2">
        <v>192950</v>
      </c>
      <c r="L888">
        <v>100</v>
      </c>
      <c r="M888" t="s">
        <v>18</v>
      </c>
      <c r="N888" t="s">
        <v>108</v>
      </c>
      <c r="O888" t="s">
        <v>20</v>
      </c>
    </row>
    <row r="889" spans="1:15" x14ac:dyDescent="0.2">
      <c r="A889" t="s">
        <v>186</v>
      </c>
      <c r="B889" s="1">
        <v>45855</v>
      </c>
      <c r="C889" t="s">
        <v>119</v>
      </c>
      <c r="D889" t="s">
        <v>120</v>
      </c>
      <c r="E889" t="s">
        <v>121</v>
      </c>
      <c r="F889" t="s">
        <v>106</v>
      </c>
      <c r="G889" t="s">
        <v>122</v>
      </c>
      <c r="H889" s="2">
        <v>168264.14</v>
      </c>
      <c r="I889">
        <v>0.19</v>
      </c>
      <c r="J889" s="2">
        <v>168264.14</v>
      </c>
      <c r="K889" s="2">
        <v>168264</v>
      </c>
      <c r="L889">
        <v>1</v>
      </c>
      <c r="M889" t="s">
        <v>123</v>
      </c>
      <c r="N889" t="s">
        <v>108</v>
      </c>
      <c r="O889" t="s">
        <v>20</v>
      </c>
    </row>
    <row r="890" spans="1:15" x14ac:dyDescent="0.2">
      <c r="A890" t="s">
        <v>186</v>
      </c>
      <c r="B890" s="1">
        <v>45855</v>
      </c>
      <c r="C890" t="s">
        <v>109</v>
      </c>
      <c r="D890" t="s">
        <v>110</v>
      </c>
      <c r="E890" t="s">
        <v>15</v>
      </c>
      <c r="F890" t="s">
        <v>16</v>
      </c>
      <c r="G890" t="s">
        <v>17</v>
      </c>
      <c r="H890" s="2">
        <v>150006.29999999999</v>
      </c>
      <c r="I890">
        <v>0.17</v>
      </c>
      <c r="J890" s="2">
        <v>150006.29999999999</v>
      </c>
      <c r="K890">
        <v>878</v>
      </c>
      <c r="L890">
        <v>170.85</v>
      </c>
      <c r="M890" t="s">
        <v>18</v>
      </c>
      <c r="N890" t="s">
        <v>19</v>
      </c>
      <c r="O890" t="s">
        <v>20</v>
      </c>
    </row>
    <row r="891" spans="1:15" x14ac:dyDescent="0.2">
      <c r="A891" t="s">
        <v>186</v>
      </c>
      <c r="B891" s="1">
        <v>45855</v>
      </c>
      <c r="C891">
        <v>66570</v>
      </c>
      <c r="D891" t="s">
        <v>161</v>
      </c>
      <c r="E891" t="s">
        <v>15</v>
      </c>
      <c r="F891" t="s">
        <v>43</v>
      </c>
      <c r="G891" t="s">
        <v>17</v>
      </c>
      <c r="H891" s="2">
        <v>121931.85</v>
      </c>
      <c r="I891">
        <v>0.14000000000000001</v>
      </c>
      <c r="J891" s="2">
        <v>121931.85</v>
      </c>
      <c r="K891" s="2">
        <v>2234</v>
      </c>
      <c r="L891">
        <v>54.58</v>
      </c>
      <c r="M891" t="s">
        <v>51</v>
      </c>
      <c r="N891" t="s">
        <v>52</v>
      </c>
      <c r="O891" t="s">
        <v>53</v>
      </c>
    </row>
    <row r="892" spans="1:15" x14ac:dyDescent="0.2">
      <c r="A892" t="s">
        <v>186</v>
      </c>
      <c r="B892" s="1">
        <v>45855</v>
      </c>
      <c r="C892" t="s">
        <v>35</v>
      </c>
      <c r="D892" t="s">
        <v>113</v>
      </c>
      <c r="E892" t="s">
        <v>105</v>
      </c>
      <c r="F892" t="s">
        <v>106</v>
      </c>
      <c r="G892" t="s">
        <v>107</v>
      </c>
      <c r="H892" s="2">
        <v>70197.36</v>
      </c>
      <c r="I892">
        <v>0.08</v>
      </c>
      <c r="J892" s="2">
        <v>70197.36</v>
      </c>
      <c r="K892" s="2">
        <v>2064364</v>
      </c>
      <c r="L892">
        <v>3.4</v>
      </c>
      <c r="M892" t="s">
        <v>33</v>
      </c>
      <c r="N892" t="s">
        <v>108</v>
      </c>
      <c r="O892" t="s">
        <v>35</v>
      </c>
    </row>
    <row r="893" spans="1:15" x14ac:dyDescent="0.2">
      <c r="A893" t="s">
        <v>186</v>
      </c>
      <c r="B893" s="1">
        <v>45855</v>
      </c>
      <c r="C893" t="s">
        <v>162</v>
      </c>
      <c r="D893" t="s">
        <v>163</v>
      </c>
      <c r="E893" t="s">
        <v>15</v>
      </c>
      <c r="F893" t="s">
        <v>16</v>
      </c>
      <c r="G893" t="s">
        <v>17</v>
      </c>
      <c r="H893" s="2">
        <v>55456.95</v>
      </c>
      <c r="I893">
        <v>0.06</v>
      </c>
      <c r="J893" s="2">
        <v>55456.95</v>
      </c>
      <c r="K893" s="2">
        <v>1371</v>
      </c>
      <c r="L893">
        <v>40.450000000000003</v>
      </c>
      <c r="M893" t="s">
        <v>18</v>
      </c>
      <c r="N893" t="s">
        <v>19</v>
      </c>
      <c r="O893" t="s">
        <v>20</v>
      </c>
    </row>
    <row r="894" spans="1:15" x14ac:dyDescent="0.2">
      <c r="A894" t="s">
        <v>186</v>
      </c>
      <c r="B894" s="1">
        <v>45855</v>
      </c>
      <c r="C894">
        <v>3706</v>
      </c>
      <c r="D894" t="s">
        <v>164</v>
      </c>
      <c r="E894" t="s">
        <v>15</v>
      </c>
      <c r="F894" t="s">
        <v>16</v>
      </c>
      <c r="G894" t="s">
        <v>17</v>
      </c>
      <c r="H894" s="2">
        <v>45613.440000000002</v>
      </c>
      <c r="I894">
        <v>0.05</v>
      </c>
      <c r="J894" s="2">
        <v>45613.440000000002</v>
      </c>
      <c r="K894" s="2">
        <v>19000</v>
      </c>
      <c r="L894">
        <v>2.4</v>
      </c>
      <c r="M894" t="s">
        <v>33</v>
      </c>
      <c r="N894" t="s">
        <v>34</v>
      </c>
      <c r="O894" t="s">
        <v>35</v>
      </c>
    </row>
    <row r="895" spans="1:15" x14ac:dyDescent="0.2">
      <c r="A895" t="s">
        <v>186</v>
      </c>
      <c r="B895" s="1">
        <v>45855</v>
      </c>
      <c r="C895" t="s">
        <v>115</v>
      </c>
      <c r="D895" t="s">
        <v>116</v>
      </c>
      <c r="E895" t="s">
        <v>105</v>
      </c>
      <c r="F895" t="s">
        <v>106</v>
      </c>
      <c r="G895" t="s">
        <v>117</v>
      </c>
      <c r="H895" s="2">
        <v>31000</v>
      </c>
      <c r="I895">
        <v>0.03</v>
      </c>
      <c r="J895" s="2">
        <v>31000</v>
      </c>
      <c r="K895" s="2">
        <v>31000</v>
      </c>
      <c r="L895">
        <v>100</v>
      </c>
      <c r="M895" t="s">
        <v>18</v>
      </c>
      <c r="N895" t="s">
        <v>108</v>
      </c>
      <c r="O895" t="s">
        <v>20</v>
      </c>
    </row>
    <row r="896" spans="1:15" x14ac:dyDescent="0.2">
      <c r="A896" t="s">
        <v>186</v>
      </c>
      <c r="B896" s="1">
        <v>45855</v>
      </c>
      <c r="C896" t="s">
        <v>53</v>
      </c>
      <c r="D896" t="s">
        <v>124</v>
      </c>
      <c r="E896" t="s">
        <v>105</v>
      </c>
      <c r="F896" t="s">
        <v>106</v>
      </c>
      <c r="G896" t="s">
        <v>107</v>
      </c>
      <c r="H896" s="2">
        <v>29775.79</v>
      </c>
      <c r="I896">
        <v>0.03</v>
      </c>
      <c r="J896" s="2">
        <v>29775.79</v>
      </c>
      <c r="K896" s="2">
        <v>41461299</v>
      </c>
      <c r="L896">
        <v>7.0000000000000007E-2</v>
      </c>
      <c r="M896" t="s">
        <v>51</v>
      </c>
      <c r="N896" t="s">
        <v>108</v>
      </c>
      <c r="O896" t="s">
        <v>53</v>
      </c>
    </row>
    <row r="897" spans="1:15" x14ac:dyDescent="0.2">
      <c r="A897" t="s">
        <v>186</v>
      </c>
      <c r="B897" s="1">
        <v>45855</v>
      </c>
      <c r="C897" t="s">
        <v>111</v>
      </c>
      <c r="D897" t="s">
        <v>112</v>
      </c>
      <c r="E897" t="s">
        <v>15</v>
      </c>
      <c r="F897" t="s">
        <v>16</v>
      </c>
      <c r="G897" t="s">
        <v>17</v>
      </c>
      <c r="H897" s="2">
        <v>21522.7</v>
      </c>
      <c r="I897">
        <v>0.02</v>
      </c>
      <c r="J897" s="2">
        <v>21522.7</v>
      </c>
      <c r="K897" s="2">
        <v>3142</v>
      </c>
      <c r="L897">
        <v>6.85</v>
      </c>
      <c r="M897" t="s">
        <v>18</v>
      </c>
      <c r="N897" t="s">
        <v>31</v>
      </c>
      <c r="O897" t="s">
        <v>20</v>
      </c>
    </row>
    <row r="898" spans="1:15" x14ac:dyDescent="0.2">
      <c r="A898" t="s">
        <v>186</v>
      </c>
      <c r="B898" s="1">
        <v>45855</v>
      </c>
      <c r="C898">
        <v>2388</v>
      </c>
      <c r="D898" t="s">
        <v>118</v>
      </c>
      <c r="E898" t="s">
        <v>15</v>
      </c>
      <c r="F898" t="s">
        <v>16</v>
      </c>
      <c r="G898" t="s">
        <v>17</v>
      </c>
      <c r="H898" s="2">
        <v>13691.91</v>
      </c>
      <c r="I898">
        <v>0.02</v>
      </c>
      <c r="J898" s="2">
        <v>13691.91</v>
      </c>
      <c r="K898" s="2">
        <v>6331</v>
      </c>
      <c r="L898">
        <v>2.16</v>
      </c>
      <c r="M898" t="s">
        <v>33</v>
      </c>
      <c r="N898" t="s">
        <v>34</v>
      </c>
      <c r="O898" t="s">
        <v>35</v>
      </c>
    </row>
    <row r="899" spans="1:15" x14ac:dyDescent="0.2">
      <c r="A899" t="s">
        <v>186</v>
      </c>
      <c r="B899" s="1">
        <v>45855</v>
      </c>
      <c r="C899" t="s">
        <v>75</v>
      </c>
      <c r="D899" t="s">
        <v>114</v>
      </c>
      <c r="E899" t="s">
        <v>105</v>
      </c>
      <c r="F899" t="s">
        <v>106</v>
      </c>
      <c r="G899" t="s">
        <v>107</v>
      </c>
      <c r="H899" s="2">
        <v>5309.54</v>
      </c>
      <c r="I899">
        <v>0.01</v>
      </c>
      <c r="J899" s="2">
        <v>5309.54</v>
      </c>
      <c r="K899" s="2">
        <v>788440</v>
      </c>
      <c r="L899">
        <v>0.67</v>
      </c>
      <c r="M899" t="s">
        <v>73</v>
      </c>
      <c r="N899" t="s">
        <v>108</v>
      </c>
      <c r="O899" t="s">
        <v>75</v>
      </c>
    </row>
    <row r="900" spans="1:15" x14ac:dyDescent="0.2">
      <c r="A900" t="s">
        <v>186</v>
      </c>
      <c r="B900" s="1">
        <v>45855</v>
      </c>
      <c r="C900">
        <v>300017</v>
      </c>
      <c r="D900" t="s">
        <v>165</v>
      </c>
      <c r="E900" t="s">
        <v>15</v>
      </c>
      <c r="F900" t="s">
        <v>16</v>
      </c>
      <c r="G900" t="s">
        <v>17</v>
      </c>
      <c r="H900" s="2">
        <v>4636.6499999999996</v>
      </c>
      <c r="I900">
        <v>0.01</v>
      </c>
      <c r="J900" s="2">
        <v>4636.6499999999996</v>
      </c>
      <c r="K900" s="2">
        <v>3100</v>
      </c>
      <c r="L900">
        <v>1.5</v>
      </c>
      <c r="M900" t="s">
        <v>101</v>
      </c>
      <c r="N900" t="s">
        <v>166</v>
      </c>
      <c r="O900" t="s">
        <v>167</v>
      </c>
    </row>
    <row r="901" spans="1:15" x14ac:dyDescent="0.2">
      <c r="A901" t="s">
        <v>186</v>
      </c>
      <c r="B901" s="1">
        <v>45855</v>
      </c>
      <c r="C901" t="s">
        <v>103</v>
      </c>
      <c r="D901" t="s">
        <v>127</v>
      </c>
      <c r="E901" t="s">
        <v>105</v>
      </c>
      <c r="F901" t="s">
        <v>106</v>
      </c>
      <c r="G901" t="s">
        <v>107</v>
      </c>
      <c r="H901" s="2">
        <v>2670.66</v>
      </c>
      <c r="I901">
        <v>0</v>
      </c>
      <c r="J901" s="2">
        <v>2670.66</v>
      </c>
      <c r="K901" s="2">
        <v>20961</v>
      </c>
      <c r="L901">
        <v>12.74</v>
      </c>
      <c r="M901" t="s">
        <v>128</v>
      </c>
      <c r="N901" t="s">
        <v>108</v>
      </c>
      <c r="O901" t="s">
        <v>103</v>
      </c>
    </row>
    <row r="902" spans="1:15" x14ac:dyDescent="0.2">
      <c r="A902" t="s">
        <v>186</v>
      </c>
      <c r="B902" s="1">
        <v>45855</v>
      </c>
      <c r="C902" t="s">
        <v>40</v>
      </c>
      <c r="D902" t="s">
        <v>125</v>
      </c>
      <c r="E902" t="s">
        <v>105</v>
      </c>
      <c r="F902" t="s">
        <v>106</v>
      </c>
      <c r="G902" t="s">
        <v>107</v>
      </c>
      <c r="H902">
        <v>489.85</v>
      </c>
      <c r="I902">
        <v>0</v>
      </c>
      <c r="J902">
        <v>489.85</v>
      </c>
      <c r="K902">
        <v>423</v>
      </c>
      <c r="L902">
        <v>115.87</v>
      </c>
      <c r="M902" t="s">
        <v>126</v>
      </c>
      <c r="N902" t="s">
        <v>108</v>
      </c>
      <c r="O902" t="s">
        <v>40</v>
      </c>
    </row>
    <row r="903" spans="1:15" x14ac:dyDescent="0.2">
      <c r="A903" t="s">
        <v>186</v>
      </c>
      <c r="B903" s="1">
        <v>45855</v>
      </c>
      <c r="C903" t="s">
        <v>168</v>
      </c>
      <c r="D903" t="s">
        <v>169</v>
      </c>
      <c r="E903" t="s">
        <v>105</v>
      </c>
      <c r="F903" t="s">
        <v>106</v>
      </c>
      <c r="G903" t="s">
        <v>107</v>
      </c>
      <c r="H903">
        <v>169.99</v>
      </c>
      <c r="I903">
        <v>0</v>
      </c>
      <c r="J903">
        <v>169.99</v>
      </c>
      <c r="K903" s="2">
        <v>1222</v>
      </c>
      <c r="L903">
        <v>13.91</v>
      </c>
      <c r="M903" t="s">
        <v>101</v>
      </c>
      <c r="N903" t="s">
        <v>108</v>
      </c>
      <c r="O903" t="s">
        <v>168</v>
      </c>
    </row>
    <row r="904" spans="1:15" x14ac:dyDescent="0.2">
      <c r="A904" t="s">
        <v>186</v>
      </c>
      <c r="B904" s="1">
        <v>45855</v>
      </c>
      <c r="C904" t="s">
        <v>35</v>
      </c>
      <c r="D904" t="s">
        <v>179</v>
      </c>
      <c r="E904" t="s">
        <v>174</v>
      </c>
      <c r="F904" t="s">
        <v>106</v>
      </c>
      <c r="G904" t="s">
        <v>174</v>
      </c>
      <c r="H904">
        <v>26.65</v>
      </c>
      <c r="I904">
        <v>0</v>
      </c>
      <c r="J904">
        <v>26.65</v>
      </c>
      <c r="K904" s="2">
        <v>-684782</v>
      </c>
      <c r="L904">
        <v>1</v>
      </c>
      <c r="M904" t="s">
        <v>18</v>
      </c>
      <c r="N904" t="s">
        <v>108</v>
      </c>
      <c r="O904" t="s">
        <v>20</v>
      </c>
    </row>
    <row r="905" spans="1:15" x14ac:dyDescent="0.2">
      <c r="A905" t="s">
        <v>186</v>
      </c>
      <c r="B905" s="1">
        <v>45855</v>
      </c>
      <c r="C905" t="s">
        <v>152</v>
      </c>
      <c r="D905" t="s">
        <v>153</v>
      </c>
      <c r="E905" t="s">
        <v>105</v>
      </c>
      <c r="F905" t="s">
        <v>106</v>
      </c>
      <c r="G905" t="s">
        <v>107</v>
      </c>
      <c r="H905">
        <v>2.96</v>
      </c>
      <c r="I905">
        <v>0</v>
      </c>
      <c r="J905">
        <v>2.96</v>
      </c>
      <c r="K905">
        <v>2</v>
      </c>
      <c r="L905">
        <v>134.09</v>
      </c>
      <c r="M905" t="s">
        <v>154</v>
      </c>
      <c r="N905" t="s">
        <v>108</v>
      </c>
      <c r="O905" t="s">
        <v>152</v>
      </c>
    </row>
    <row r="906" spans="1:15" x14ac:dyDescent="0.2">
      <c r="A906" t="s">
        <v>186</v>
      </c>
      <c r="B906" s="1">
        <v>45855</v>
      </c>
      <c r="C906" t="s">
        <v>170</v>
      </c>
      <c r="D906" t="s">
        <v>171</v>
      </c>
      <c r="E906" t="s">
        <v>131</v>
      </c>
      <c r="F906" t="s">
        <v>106</v>
      </c>
      <c r="G906" t="s">
        <v>132</v>
      </c>
      <c r="H906">
        <v>0</v>
      </c>
      <c r="I906">
        <v>0</v>
      </c>
      <c r="J906" s="2">
        <v>465020</v>
      </c>
      <c r="K906">
        <v>10</v>
      </c>
      <c r="L906" s="2">
        <v>23251</v>
      </c>
      <c r="M906" t="s">
        <v>108</v>
      </c>
      <c r="N906" t="s">
        <v>133</v>
      </c>
      <c r="O906" t="s">
        <v>20</v>
      </c>
    </row>
    <row r="907" spans="1:15" x14ac:dyDescent="0.2">
      <c r="A907" t="s">
        <v>186</v>
      </c>
      <c r="B907" s="1">
        <v>45856</v>
      </c>
      <c r="C907" t="s">
        <v>27</v>
      </c>
      <c r="D907" t="s">
        <v>28</v>
      </c>
      <c r="E907" t="s">
        <v>15</v>
      </c>
      <c r="F907" t="s">
        <v>16</v>
      </c>
      <c r="G907" t="s">
        <v>17</v>
      </c>
      <c r="H907" s="2">
        <v>4824616.68</v>
      </c>
      <c r="I907">
        <v>5.43</v>
      </c>
      <c r="J907" s="2">
        <v>4824616.68</v>
      </c>
      <c r="K907" s="2">
        <v>30732</v>
      </c>
      <c r="L907">
        <v>156.99</v>
      </c>
      <c r="M907" t="s">
        <v>18</v>
      </c>
      <c r="N907" t="s">
        <v>19</v>
      </c>
      <c r="O907" t="s">
        <v>20</v>
      </c>
    </row>
    <row r="908" spans="1:15" x14ac:dyDescent="0.2">
      <c r="A908" t="s">
        <v>186</v>
      </c>
      <c r="B908" s="1">
        <v>45856</v>
      </c>
      <c r="C908" t="s">
        <v>29</v>
      </c>
      <c r="D908" t="s">
        <v>30</v>
      </c>
      <c r="E908" t="s">
        <v>15</v>
      </c>
      <c r="F908" t="s">
        <v>16</v>
      </c>
      <c r="G908" t="s">
        <v>17</v>
      </c>
      <c r="H908" s="2">
        <v>4472344.45</v>
      </c>
      <c r="I908">
        <v>5.03</v>
      </c>
      <c r="J908" s="2">
        <v>4472344.45</v>
      </c>
      <c r="K908" s="2">
        <v>18221</v>
      </c>
      <c r="L908">
        <v>245.45</v>
      </c>
      <c r="M908" t="s">
        <v>18</v>
      </c>
      <c r="N908" t="s">
        <v>31</v>
      </c>
      <c r="O908" t="s">
        <v>20</v>
      </c>
    </row>
    <row r="909" spans="1:15" x14ac:dyDescent="0.2">
      <c r="A909" t="s">
        <v>186</v>
      </c>
      <c r="B909" s="1">
        <v>45856</v>
      </c>
      <c r="C909" t="s">
        <v>25</v>
      </c>
      <c r="D909" t="s">
        <v>26</v>
      </c>
      <c r="E909" t="s">
        <v>15</v>
      </c>
      <c r="F909" t="s">
        <v>16</v>
      </c>
      <c r="G909" t="s">
        <v>17</v>
      </c>
      <c r="H909" s="2">
        <v>4330421.97</v>
      </c>
      <c r="I909">
        <v>4.87</v>
      </c>
      <c r="J909" s="2">
        <v>4330421.97</v>
      </c>
      <c r="K909" s="2">
        <v>25117</v>
      </c>
      <c r="L909">
        <v>172.41</v>
      </c>
      <c r="M909" t="s">
        <v>18</v>
      </c>
      <c r="N909" t="s">
        <v>19</v>
      </c>
      <c r="O909" t="s">
        <v>20</v>
      </c>
    </row>
    <row r="910" spans="1:15" x14ac:dyDescent="0.2">
      <c r="A910" t="s">
        <v>186</v>
      </c>
      <c r="B910" s="1">
        <v>45856</v>
      </c>
      <c r="C910" t="s">
        <v>13</v>
      </c>
      <c r="D910" t="s">
        <v>14</v>
      </c>
      <c r="E910" t="s">
        <v>15</v>
      </c>
      <c r="F910" t="s">
        <v>16</v>
      </c>
      <c r="G910" t="s">
        <v>17</v>
      </c>
      <c r="H910" s="2">
        <v>4135675.28</v>
      </c>
      <c r="I910">
        <v>4.6500000000000004</v>
      </c>
      <c r="J910" s="2">
        <v>4135675.28</v>
      </c>
      <c r="K910" s="12">
        <v>26939</v>
      </c>
      <c r="L910">
        <v>153.52000000000001</v>
      </c>
      <c r="M910" t="s">
        <v>18</v>
      </c>
      <c r="N910" t="s">
        <v>19</v>
      </c>
      <c r="O910" t="s">
        <v>20</v>
      </c>
    </row>
    <row r="911" spans="1:15" x14ac:dyDescent="0.2">
      <c r="A911" t="s">
        <v>186</v>
      </c>
      <c r="B911" s="1">
        <v>45856</v>
      </c>
      <c r="C911">
        <v>2330</v>
      </c>
      <c r="D911" t="s">
        <v>32</v>
      </c>
      <c r="E911" t="s">
        <v>15</v>
      </c>
      <c r="F911" t="s">
        <v>16</v>
      </c>
      <c r="G911" t="s">
        <v>17</v>
      </c>
      <c r="H911" s="2">
        <v>4064512.2</v>
      </c>
      <c r="I911">
        <v>4.57</v>
      </c>
      <c r="J911" s="2">
        <v>4064512.2</v>
      </c>
      <c r="K911" s="2">
        <v>103126</v>
      </c>
      <c r="L911">
        <v>39.409999999999997</v>
      </c>
      <c r="M911" t="s">
        <v>33</v>
      </c>
      <c r="N911" t="s">
        <v>34</v>
      </c>
      <c r="O911" t="s">
        <v>35</v>
      </c>
    </row>
    <row r="912" spans="1:15" x14ac:dyDescent="0.2">
      <c r="A912" t="s">
        <v>186</v>
      </c>
      <c r="B912" s="1">
        <v>45856</v>
      </c>
      <c r="C912" t="s">
        <v>21</v>
      </c>
      <c r="D912" t="s">
        <v>22</v>
      </c>
      <c r="E912" t="s">
        <v>15</v>
      </c>
      <c r="F912" t="s">
        <v>16</v>
      </c>
      <c r="G912" t="s">
        <v>17</v>
      </c>
      <c r="H912" s="2">
        <v>4029661.48</v>
      </c>
      <c r="I912">
        <v>4.53</v>
      </c>
      <c r="J912" s="2">
        <v>4029661.48</v>
      </c>
      <c r="K912" s="2">
        <v>14222</v>
      </c>
      <c r="L912">
        <v>283.33999999999997</v>
      </c>
      <c r="M912" t="s">
        <v>18</v>
      </c>
      <c r="N912" t="s">
        <v>19</v>
      </c>
      <c r="O912" t="s">
        <v>20</v>
      </c>
    </row>
    <row r="913" spans="1:15" x14ac:dyDescent="0.2">
      <c r="A913" t="s">
        <v>186</v>
      </c>
      <c r="B913" s="1">
        <v>45856</v>
      </c>
      <c r="C913" t="s">
        <v>23</v>
      </c>
      <c r="D913" t="s">
        <v>24</v>
      </c>
      <c r="E913" t="s">
        <v>15</v>
      </c>
      <c r="F913" t="s">
        <v>16</v>
      </c>
      <c r="G913" t="s">
        <v>17</v>
      </c>
      <c r="H913" s="2">
        <v>3878930.25</v>
      </c>
      <c r="I913">
        <v>4.3600000000000003</v>
      </c>
      <c r="J913" s="2">
        <v>3878930.25</v>
      </c>
      <c r="K913" s="2">
        <v>7605</v>
      </c>
      <c r="L913">
        <v>510.05</v>
      </c>
      <c r="M913" t="s">
        <v>18</v>
      </c>
      <c r="N913" t="s">
        <v>19</v>
      </c>
      <c r="O913" t="s">
        <v>20</v>
      </c>
    </row>
    <row r="914" spans="1:15" x14ac:dyDescent="0.2">
      <c r="A914" t="s">
        <v>186</v>
      </c>
      <c r="B914" s="1">
        <v>45856</v>
      </c>
      <c r="C914" t="s">
        <v>41</v>
      </c>
      <c r="D914" t="s">
        <v>42</v>
      </c>
      <c r="E914" t="s">
        <v>15</v>
      </c>
      <c r="F914" t="s">
        <v>43</v>
      </c>
      <c r="G914" t="s">
        <v>17</v>
      </c>
      <c r="H914" s="2">
        <v>3861622.01</v>
      </c>
      <c r="I914">
        <v>4.3499999999999996</v>
      </c>
      <c r="J914" s="2">
        <v>3861622.01</v>
      </c>
      <c r="K914" s="2">
        <v>17077</v>
      </c>
      <c r="L914">
        <v>226.13</v>
      </c>
      <c r="M914" t="s">
        <v>18</v>
      </c>
      <c r="N914" t="s">
        <v>19</v>
      </c>
      <c r="O914" t="s">
        <v>20</v>
      </c>
    </row>
    <row r="915" spans="1:15" x14ac:dyDescent="0.2">
      <c r="A915" t="s">
        <v>186</v>
      </c>
      <c r="B915" s="1">
        <v>45856</v>
      </c>
      <c r="C915" t="s">
        <v>54</v>
      </c>
      <c r="D915" t="s">
        <v>55</v>
      </c>
      <c r="E915" t="s">
        <v>15</v>
      </c>
      <c r="F915" t="s">
        <v>16</v>
      </c>
      <c r="G915" t="s">
        <v>17</v>
      </c>
      <c r="H915" s="2">
        <v>3859103.32</v>
      </c>
      <c r="I915">
        <v>4.34</v>
      </c>
      <c r="J915" s="2">
        <v>3859103.32</v>
      </c>
      <c r="K915" s="2">
        <v>18274</v>
      </c>
      <c r="L915">
        <v>211.18</v>
      </c>
      <c r="M915" t="s">
        <v>18</v>
      </c>
      <c r="N915" t="s">
        <v>19</v>
      </c>
      <c r="O915" t="s">
        <v>20</v>
      </c>
    </row>
    <row r="916" spans="1:15" x14ac:dyDescent="0.2">
      <c r="A916" t="s">
        <v>186</v>
      </c>
      <c r="B916" s="1">
        <v>45856</v>
      </c>
      <c r="C916" t="s">
        <v>44</v>
      </c>
      <c r="D916" t="s">
        <v>45</v>
      </c>
      <c r="E916" t="s">
        <v>15</v>
      </c>
      <c r="F916" t="s">
        <v>16</v>
      </c>
      <c r="G916" t="s">
        <v>17</v>
      </c>
      <c r="H916" s="2">
        <v>3806989.2</v>
      </c>
      <c r="I916">
        <v>4.28</v>
      </c>
      <c r="J916" s="2">
        <v>3806989.2</v>
      </c>
      <c r="K916" s="2">
        <v>55944</v>
      </c>
      <c r="L916">
        <v>68.05</v>
      </c>
      <c r="M916" t="s">
        <v>18</v>
      </c>
      <c r="N916" t="s">
        <v>19</v>
      </c>
      <c r="O916" t="s">
        <v>20</v>
      </c>
    </row>
    <row r="917" spans="1:15" x14ac:dyDescent="0.2">
      <c r="A917" t="s">
        <v>186</v>
      </c>
      <c r="B917" s="1">
        <v>45856</v>
      </c>
      <c r="C917" t="s">
        <v>46</v>
      </c>
      <c r="D917" t="s">
        <v>47</v>
      </c>
      <c r="E917" t="s">
        <v>15</v>
      </c>
      <c r="F917" t="s">
        <v>16</v>
      </c>
      <c r="G917" t="s">
        <v>17</v>
      </c>
      <c r="H917" s="2">
        <v>3702588.24</v>
      </c>
      <c r="I917">
        <v>4.17</v>
      </c>
      <c r="J917" s="2">
        <v>3702588.24</v>
      </c>
      <c r="K917" s="2">
        <v>12952</v>
      </c>
      <c r="L917">
        <v>285.87</v>
      </c>
      <c r="M917" t="s">
        <v>18</v>
      </c>
      <c r="N917" t="s">
        <v>31</v>
      </c>
      <c r="O917" t="s">
        <v>20</v>
      </c>
    </row>
    <row r="918" spans="1:15" x14ac:dyDescent="0.2">
      <c r="A918" t="s">
        <v>186</v>
      </c>
      <c r="B918" s="1">
        <v>45856</v>
      </c>
      <c r="C918" t="s">
        <v>48</v>
      </c>
      <c r="D918" t="s">
        <v>49</v>
      </c>
      <c r="E918" t="s">
        <v>15</v>
      </c>
      <c r="F918" t="s">
        <v>16</v>
      </c>
      <c r="G918" t="s">
        <v>17</v>
      </c>
      <c r="H918" s="2">
        <v>3552350.4</v>
      </c>
      <c r="I918">
        <v>4</v>
      </c>
      <c r="J918" s="2">
        <v>3552350.4</v>
      </c>
      <c r="K918" s="2">
        <v>22948</v>
      </c>
      <c r="L918">
        <v>154.80000000000001</v>
      </c>
      <c r="M918" t="s">
        <v>18</v>
      </c>
      <c r="N918" t="s">
        <v>19</v>
      </c>
      <c r="O918" t="s">
        <v>20</v>
      </c>
    </row>
    <row r="919" spans="1:15" x14ac:dyDescent="0.2">
      <c r="A919" t="s">
        <v>186</v>
      </c>
      <c r="B919" s="1">
        <v>45856</v>
      </c>
      <c r="C919">
        <v>5930</v>
      </c>
      <c r="D919" t="s">
        <v>50</v>
      </c>
      <c r="E919" t="s">
        <v>15</v>
      </c>
      <c r="F919" t="s">
        <v>16</v>
      </c>
      <c r="G919" t="s">
        <v>17</v>
      </c>
      <c r="H919" s="2">
        <v>3543386.8</v>
      </c>
      <c r="I919">
        <v>3.99</v>
      </c>
      <c r="J919" s="2">
        <v>3543386.8</v>
      </c>
      <c r="K919" s="2">
        <v>73553</v>
      </c>
      <c r="L919">
        <v>48.17</v>
      </c>
      <c r="M919" t="s">
        <v>51</v>
      </c>
      <c r="N919" t="s">
        <v>52</v>
      </c>
      <c r="O919" t="s">
        <v>53</v>
      </c>
    </row>
    <row r="920" spans="1:15" x14ac:dyDescent="0.2">
      <c r="A920" t="s">
        <v>186</v>
      </c>
      <c r="B920" s="1">
        <v>45856</v>
      </c>
      <c r="C920" t="s">
        <v>155</v>
      </c>
      <c r="D920" t="s">
        <v>156</v>
      </c>
      <c r="E920" t="s">
        <v>15</v>
      </c>
      <c r="F920" t="s">
        <v>16</v>
      </c>
      <c r="G920" t="s">
        <v>17</v>
      </c>
      <c r="H920" s="2">
        <v>3482691</v>
      </c>
      <c r="I920">
        <v>3.92</v>
      </c>
      <c r="J920" s="2">
        <v>3482691</v>
      </c>
      <c r="K920" s="2">
        <v>3615</v>
      </c>
      <c r="L920">
        <v>963.4</v>
      </c>
      <c r="M920" t="s">
        <v>18</v>
      </c>
      <c r="N920" t="s">
        <v>31</v>
      </c>
      <c r="O920" t="s">
        <v>20</v>
      </c>
    </row>
    <row r="921" spans="1:15" x14ac:dyDescent="0.2">
      <c r="A921" t="s">
        <v>186</v>
      </c>
      <c r="B921" s="1">
        <v>45856</v>
      </c>
      <c r="C921" t="s">
        <v>36</v>
      </c>
      <c r="D921" t="s">
        <v>37</v>
      </c>
      <c r="E921" t="s">
        <v>15</v>
      </c>
      <c r="F921" t="s">
        <v>16</v>
      </c>
      <c r="G921" t="s">
        <v>17</v>
      </c>
      <c r="H921" s="2">
        <v>3428877.82</v>
      </c>
      <c r="I921">
        <v>3.86</v>
      </c>
      <c r="J921" s="2">
        <v>3428877.82</v>
      </c>
      <c r="K921" s="2">
        <v>4647</v>
      </c>
      <c r="L921">
        <v>737.87</v>
      </c>
      <c r="M921" t="s">
        <v>38</v>
      </c>
      <c r="N921" t="s">
        <v>39</v>
      </c>
      <c r="O921" t="s">
        <v>40</v>
      </c>
    </row>
    <row r="922" spans="1:15" x14ac:dyDescent="0.2">
      <c r="A922" t="s">
        <v>186</v>
      </c>
      <c r="B922" s="1">
        <v>45856</v>
      </c>
      <c r="C922" t="s">
        <v>157</v>
      </c>
      <c r="D922" t="s">
        <v>158</v>
      </c>
      <c r="E922" t="s">
        <v>15</v>
      </c>
      <c r="F922" t="s">
        <v>16</v>
      </c>
      <c r="G922" t="s">
        <v>17</v>
      </c>
      <c r="H922" s="2">
        <v>3266236.44</v>
      </c>
      <c r="I922">
        <v>3.68</v>
      </c>
      <c r="J922" s="2">
        <v>3266236.44</v>
      </c>
      <c r="K922" s="2">
        <v>17151</v>
      </c>
      <c r="L922">
        <v>190.44</v>
      </c>
      <c r="M922" t="s">
        <v>18</v>
      </c>
      <c r="N922" t="s">
        <v>19</v>
      </c>
      <c r="O922" t="s">
        <v>20</v>
      </c>
    </row>
    <row r="923" spans="1:15" x14ac:dyDescent="0.2">
      <c r="A923" t="s">
        <v>186</v>
      </c>
      <c r="B923" s="1">
        <v>45856</v>
      </c>
      <c r="C923" t="s">
        <v>56</v>
      </c>
      <c r="D923" t="s">
        <v>57</v>
      </c>
      <c r="E923" t="s">
        <v>15</v>
      </c>
      <c r="F923" t="s">
        <v>16</v>
      </c>
      <c r="G923" t="s">
        <v>17</v>
      </c>
      <c r="H923" s="2">
        <v>2755995.06</v>
      </c>
      <c r="I923">
        <v>3.1</v>
      </c>
      <c r="J923" s="2">
        <v>2755995.06</v>
      </c>
      <c r="K923" s="2">
        <v>14077</v>
      </c>
      <c r="L923">
        <v>195.78</v>
      </c>
      <c r="M923" t="s">
        <v>18</v>
      </c>
      <c r="N923" t="s">
        <v>19</v>
      </c>
      <c r="O923" t="s">
        <v>20</v>
      </c>
    </row>
    <row r="924" spans="1:15" x14ac:dyDescent="0.2">
      <c r="A924" t="s">
        <v>186</v>
      </c>
      <c r="B924" s="1">
        <v>45856</v>
      </c>
      <c r="C924" t="s">
        <v>58</v>
      </c>
      <c r="D924" t="s">
        <v>59</v>
      </c>
      <c r="E924" t="s">
        <v>15</v>
      </c>
      <c r="F924" t="s">
        <v>16</v>
      </c>
      <c r="G924" t="s">
        <v>17</v>
      </c>
      <c r="H924" s="2">
        <v>2698574.49</v>
      </c>
      <c r="I924">
        <v>3.04</v>
      </c>
      <c r="J924" s="2">
        <v>2698574.49</v>
      </c>
      <c r="K924" s="2">
        <v>23591</v>
      </c>
      <c r="L924">
        <v>114.39</v>
      </c>
      <c r="M924" t="s">
        <v>18</v>
      </c>
      <c r="N924" t="s">
        <v>19</v>
      </c>
      <c r="O924" t="s">
        <v>20</v>
      </c>
    </row>
    <row r="925" spans="1:15" x14ac:dyDescent="0.2">
      <c r="A925" t="s">
        <v>186</v>
      </c>
      <c r="B925" s="1">
        <v>45856</v>
      </c>
      <c r="C925" t="s">
        <v>60</v>
      </c>
      <c r="D925" t="s">
        <v>61</v>
      </c>
      <c r="E925" t="s">
        <v>15</v>
      </c>
      <c r="F925" t="s">
        <v>16</v>
      </c>
      <c r="G925" t="s">
        <v>17</v>
      </c>
      <c r="H925" s="2">
        <v>2611791.6</v>
      </c>
      <c r="I925">
        <v>2.94</v>
      </c>
      <c r="J925" s="2">
        <v>2611791.6</v>
      </c>
      <c r="K925" s="2">
        <v>2805</v>
      </c>
      <c r="L925">
        <v>931.12</v>
      </c>
      <c r="M925" t="s">
        <v>18</v>
      </c>
      <c r="N925" t="s">
        <v>19</v>
      </c>
      <c r="O925" t="s">
        <v>20</v>
      </c>
    </row>
    <row r="926" spans="1:15" x14ac:dyDescent="0.2">
      <c r="A926" t="s">
        <v>186</v>
      </c>
      <c r="B926" s="1">
        <v>45856</v>
      </c>
      <c r="C926" t="s">
        <v>62</v>
      </c>
      <c r="D926" t="s">
        <v>63</v>
      </c>
      <c r="E926" t="s">
        <v>15</v>
      </c>
      <c r="F926" t="s">
        <v>16</v>
      </c>
      <c r="G926" t="s">
        <v>17</v>
      </c>
      <c r="H926" s="2">
        <v>2125384.7999999998</v>
      </c>
      <c r="I926">
        <v>2.39</v>
      </c>
      <c r="J926" s="2">
        <v>2125384.7999999998</v>
      </c>
      <c r="K926" s="2">
        <v>92008</v>
      </c>
      <c r="L926">
        <v>23.1</v>
      </c>
      <c r="M926" t="s">
        <v>18</v>
      </c>
      <c r="N926" t="s">
        <v>19</v>
      </c>
      <c r="O926" t="s">
        <v>20</v>
      </c>
    </row>
    <row r="927" spans="1:15" x14ac:dyDescent="0.2">
      <c r="A927" t="s">
        <v>186</v>
      </c>
      <c r="B927" s="1">
        <v>45856</v>
      </c>
      <c r="C927" t="s">
        <v>67</v>
      </c>
      <c r="D927" t="s">
        <v>68</v>
      </c>
      <c r="E927" t="s">
        <v>15</v>
      </c>
      <c r="F927" t="s">
        <v>69</v>
      </c>
      <c r="G927" t="s">
        <v>17</v>
      </c>
      <c r="H927" s="2">
        <v>2038435.9</v>
      </c>
      <c r="I927">
        <v>2.29</v>
      </c>
      <c r="J927" s="2">
        <v>2038435.9</v>
      </c>
      <c r="K927" s="2">
        <v>11015</v>
      </c>
      <c r="L927">
        <v>185.06</v>
      </c>
      <c r="M927" t="s">
        <v>18</v>
      </c>
      <c r="N927" t="s">
        <v>19</v>
      </c>
      <c r="O927" t="s">
        <v>20</v>
      </c>
    </row>
    <row r="928" spans="1:15" x14ac:dyDescent="0.2">
      <c r="A928" t="s">
        <v>186</v>
      </c>
      <c r="B928" s="1">
        <v>45856</v>
      </c>
      <c r="C928">
        <v>8035</v>
      </c>
      <c r="D928" t="s">
        <v>72</v>
      </c>
      <c r="E928" t="s">
        <v>15</v>
      </c>
      <c r="F928" t="s">
        <v>16</v>
      </c>
      <c r="G928" t="s">
        <v>17</v>
      </c>
      <c r="H928" s="2">
        <v>1875484.02</v>
      </c>
      <c r="I928">
        <v>2.11</v>
      </c>
      <c r="J928" s="2">
        <v>1875484.02</v>
      </c>
      <c r="K928" s="2">
        <v>10000</v>
      </c>
      <c r="L928">
        <v>187.55</v>
      </c>
      <c r="M928" t="s">
        <v>73</v>
      </c>
      <c r="N928" t="s">
        <v>74</v>
      </c>
      <c r="O928" t="s">
        <v>75</v>
      </c>
    </row>
    <row r="929" spans="1:15" x14ac:dyDescent="0.2">
      <c r="A929" t="s">
        <v>186</v>
      </c>
      <c r="B929" s="1">
        <v>45856</v>
      </c>
      <c r="C929" t="s">
        <v>70</v>
      </c>
      <c r="D929" t="s">
        <v>71</v>
      </c>
      <c r="E929" t="s">
        <v>15</v>
      </c>
      <c r="F929" t="s">
        <v>69</v>
      </c>
      <c r="G929" t="s">
        <v>17</v>
      </c>
      <c r="H929" s="2">
        <v>1793205.36</v>
      </c>
      <c r="I929">
        <v>2.02</v>
      </c>
      <c r="J929" s="2">
        <v>1793205.36</v>
      </c>
      <c r="K929" s="2">
        <v>9644</v>
      </c>
      <c r="L929">
        <v>185.94</v>
      </c>
      <c r="M929" t="s">
        <v>18</v>
      </c>
      <c r="N929" t="s">
        <v>19</v>
      </c>
      <c r="O929" t="s">
        <v>20</v>
      </c>
    </row>
    <row r="930" spans="1:15" x14ac:dyDescent="0.2">
      <c r="A930" t="s">
        <v>186</v>
      </c>
      <c r="B930" s="1">
        <v>45856</v>
      </c>
      <c r="C930" t="s">
        <v>64</v>
      </c>
      <c r="D930" t="s">
        <v>65</v>
      </c>
      <c r="E930" t="s">
        <v>15</v>
      </c>
      <c r="F930" t="s">
        <v>66</v>
      </c>
      <c r="G930" t="s">
        <v>17</v>
      </c>
      <c r="H930" s="2">
        <v>1606115.7</v>
      </c>
      <c r="I930">
        <v>1.81</v>
      </c>
      <c r="J930" s="2">
        <v>1606115.7</v>
      </c>
      <c r="K930" s="2">
        <v>2065</v>
      </c>
      <c r="L930">
        <v>777.78</v>
      </c>
      <c r="M930" t="s">
        <v>18</v>
      </c>
      <c r="N930" t="s">
        <v>19</v>
      </c>
      <c r="O930" t="s">
        <v>20</v>
      </c>
    </row>
    <row r="931" spans="1:15" x14ac:dyDescent="0.2">
      <c r="A931" t="s">
        <v>186</v>
      </c>
      <c r="B931" s="1">
        <v>45856</v>
      </c>
      <c r="C931" t="s">
        <v>76</v>
      </c>
      <c r="D931" t="s">
        <v>183</v>
      </c>
      <c r="E931" t="s">
        <v>15</v>
      </c>
      <c r="F931" t="s">
        <v>16</v>
      </c>
      <c r="G931" t="s">
        <v>17</v>
      </c>
      <c r="H931" s="2">
        <v>1529942.06</v>
      </c>
      <c r="I931">
        <v>1.72</v>
      </c>
      <c r="J931" s="2">
        <v>1529942.06</v>
      </c>
      <c r="K931" s="2">
        <v>7054</v>
      </c>
      <c r="L931">
        <v>216.89</v>
      </c>
      <c r="M931" t="s">
        <v>18</v>
      </c>
      <c r="N931" t="s">
        <v>31</v>
      </c>
      <c r="O931" t="s">
        <v>20</v>
      </c>
    </row>
    <row r="932" spans="1:15" x14ac:dyDescent="0.2">
      <c r="A932" t="s">
        <v>186</v>
      </c>
      <c r="B932" s="1">
        <v>45856</v>
      </c>
      <c r="C932">
        <v>2317</v>
      </c>
      <c r="D932" t="s">
        <v>78</v>
      </c>
      <c r="E932" t="s">
        <v>15</v>
      </c>
      <c r="F932" t="s">
        <v>16</v>
      </c>
      <c r="G932" t="s">
        <v>17</v>
      </c>
      <c r="H932" s="2">
        <v>1446946.08</v>
      </c>
      <c r="I932">
        <v>1.63</v>
      </c>
      <c r="J932" s="2">
        <v>1446946.08</v>
      </c>
      <c r="K932" s="2">
        <v>256210</v>
      </c>
      <c r="L932">
        <v>5.65</v>
      </c>
      <c r="M932" t="s">
        <v>33</v>
      </c>
      <c r="N932" t="s">
        <v>34</v>
      </c>
      <c r="O932" t="s">
        <v>35</v>
      </c>
    </row>
    <row r="933" spans="1:15" x14ac:dyDescent="0.2">
      <c r="A933" t="s">
        <v>186</v>
      </c>
      <c r="B933" s="1">
        <v>45856</v>
      </c>
      <c r="C933" t="s">
        <v>83</v>
      </c>
      <c r="D933" t="s">
        <v>84</v>
      </c>
      <c r="E933" t="s">
        <v>15</v>
      </c>
      <c r="F933" t="s">
        <v>16</v>
      </c>
      <c r="G933" t="s">
        <v>17</v>
      </c>
      <c r="H933" s="2">
        <v>850398.16</v>
      </c>
      <c r="I933">
        <v>0.96</v>
      </c>
      <c r="J933" s="2">
        <v>850398.16</v>
      </c>
      <c r="K933" s="2">
        <v>11372</v>
      </c>
      <c r="L933">
        <v>74.78</v>
      </c>
      <c r="M933" t="s">
        <v>18</v>
      </c>
      <c r="N933" t="s">
        <v>19</v>
      </c>
      <c r="O933" t="s">
        <v>20</v>
      </c>
    </row>
    <row r="934" spans="1:15" x14ac:dyDescent="0.2">
      <c r="A934" t="s">
        <v>186</v>
      </c>
      <c r="B934" s="1">
        <v>45856</v>
      </c>
      <c r="C934" t="s">
        <v>81</v>
      </c>
      <c r="D934" t="s">
        <v>82</v>
      </c>
      <c r="E934" t="s">
        <v>15</v>
      </c>
      <c r="F934" t="s">
        <v>16</v>
      </c>
      <c r="G934" t="s">
        <v>17</v>
      </c>
      <c r="H934" s="2">
        <v>845579.32</v>
      </c>
      <c r="I934">
        <v>0.95</v>
      </c>
      <c r="J934" s="2">
        <v>845579.32</v>
      </c>
      <c r="K934" s="2">
        <v>6443</v>
      </c>
      <c r="L934">
        <v>131.24</v>
      </c>
      <c r="M934" t="s">
        <v>18</v>
      </c>
      <c r="N934" t="s">
        <v>31</v>
      </c>
      <c r="O934" t="s">
        <v>20</v>
      </c>
    </row>
    <row r="935" spans="1:15" x14ac:dyDescent="0.2">
      <c r="A935" t="s">
        <v>186</v>
      </c>
      <c r="B935" s="1">
        <v>45856</v>
      </c>
      <c r="C935" t="s">
        <v>85</v>
      </c>
      <c r="D935" t="s">
        <v>86</v>
      </c>
      <c r="E935" t="s">
        <v>15</v>
      </c>
      <c r="F935" t="s">
        <v>16</v>
      </c>
      <c r="G935" t="s">
        <v>17</v>
      </c>
      <c r="H935" s="2">
        <v>582678.22</v>
      </c>
      <c r="I935">
        <v>0.66</v>
      </c>
      <c r="J935" s="2">
        <v>582678.22</v>
      </c>
      <c r="K935" s="2">
        <v>27602</v>
      </c>
      <c r="L935">
        <v>21.11</v>
      </c>
      <c r="M935" t="s">
        <v>18</v>
      </c>
      <c r="N935" t="s">
        <v>31</v>
      </c>
      <c r="O935" t="s">
        <v>20</v>
      </c>
    </row>
    <row r="936" spans="1:15" x14ac:dyDescent="0.2">
      <c r="A936" t="s">
        <v>186</v>
      </c>
      <c r="B936" s="1">
        <v>45856</v>
      </c>
      <c r="C936" t="s">
        <v>87</v>
      </c>
      <c r="D936" t="s">
        <v>88</v>
      </c>
      <c r="E936" t="s">
        <v>15</v>
      </c>
      <c r="F936" t="s">
        <v>16</v>
      </c>
      <c r="G936" t="s">
        <v>17</v>
      </c>
      <c r="H936" s="2">
        <v>466749.59</v>
      </c>
      <c r="I936">
        <v>0.53</v>
      </c>
      <c r="J936" s="2">
        <v>466749.59</v>
      </c>
      <c r="K936" s="2">
        <v>4307</v>
      </c>
      <c r="L936">
        <v>108.37</v>
      </c>
      <c r="M936" t="s">
        <v>18</v>
      </c>
      <c r="N936" t="s">
        <v>19</v>
      </c>
      <c r="O936" t="s">
        <v>20</v>
      </c>
    </row>
    <row r="937" spans="1:15" x14ac:dyDescent="0.2">
      <c r="A937" t="s">
        <v>186</v>
      </c>
      <c r="B937" s="1">
        <v>45856</v>
      </c>
      <c r="C937">
        <v>5935</v>
      </c>
      <c r="D937" t="s">
        <v>91</v>
      </c>
      <c r="E937" t="s">
        <v>15</v>
      </c>
      <c r="F937" t="s">
        <v>16</v>
      </c>
      <c r="G937" t="s">
        <v>17</v>
      </c>
      <c r="H937" s="2">
        <v>461201.78</v>
      </c>
      <c r="I937">
        <v>0.52</v>
      </c>
      <c r="J937" s="2">
        <v>461201.78</v>
      </c>
      <c r="K937" s="2">
        <v>11701</v>
      </c>
      <c r="L937">
        <v>39.42</v>
      </c>
      <c r="M937" t="s">
        <v>51</v>
      </c>
      <c r="N937" t="s">
        <v>52</v>
      </c>
      <c r="O937" t="s">
        <v>53</v>
      </c>
    </row>
    <row r="938" spans="1:15" x14ac:dyDescent="0.2">
      <c r="A938" t="s">
        <v>186</v>
      </c>
      <c r="B938" s="1">
        <v>45856</v>
      </c>
      <c r="C938" t="s">
        <v>89</v>
      </c>
      <c r="D938" t="s">
        <v>90</v>
      </c>
      <c r="E938" t="s">
        <v>15</v>
      </c>
      <c r="F938" t="s">
        <v>16</v>
      </c>
      <c r="G938" t="s">
        <v>17</v>
      </c>
      <c r="H938" s="2">
        <v>423457.75</v>
      </c>
      <c r="I938">
        <v>0.48</v>
      </c>
      <c r="J938" s="2">
        <v>423457.75</v>
      </c>
      <c r="K938" s="2">
        <v>5605</v>
      </c>
      <c r="L938">
        <v>75.55</v>
      </c>
      <c r="M938" t="s">
        <v>18</v>
      </c>
      <c r="N938" t="s">
        <v>19</v>
      </c>
      <c r="O938" t="s">
        <v>20</v>
      </c>
    </row>
    <row r="939" spans="1:15" x14ac:dyDescent="0.2">
      <c r="A939" t="s">
        <v>186</v>
      </c>
      <c r="B939" s="1">
        <v>45856</v>
      </c>
      <c r="C939" t="s">
        <v>92</v>
      </c>
      <c r="D939" t="s">
        <v>93</v>
      </c>
      <c r="E939" t="s">
        <v>15</v>
      </c>
      <c r="F939" t="s">
        <v>16</v>
      </c>
      <c r="G939" t="s">
        <v>17</v>
      </c>
      <c r="H939" s="2">
        <v>402248.52</v>
      </c>
      <c r="I939">
        <v>0.45</v>
      </c>
      <c r="J939" s="2">
        <v>402248.52</v>
      </c>
      <c r="K939" s="2">
        <v>6921</v>
      </c>
      <c r="L939">
        <v>58.12</v>
      </c>
      <c r="M939" t="s">
        <v>18</v>
      </c>
      <c r="N939" t="s">
        <v>31</v>
      </c>
      <c r="O939" t="s">
        <v>20</v>
      </c>
    </row>
    <row r="940" spans="1:15" x14ac:dyDescent="0.2">
      <c r="A940" t="s">
        <v>186</v>
      </c>
      <c r="B940" s="1">
        <v>45856</v>
      </c>
      <c r="C940" t="s">
        <v>96</v>
      </c>
      <c r="D940" t="s">
        <v>97</v>
      </c>
      <c r="E940" t="s">
        <v>15</v>
      </c>
      <c r="F940" t="s">
        <v>16</v>
      </c>
      <c r="G940" t="s">
        <v>17</v>
      </c>
      <c r="H940" s="2">
        <v>380038.78</v>
      </c>
      <c r="I940">
        <v>0.43</v>
      </c>
      <c r="J940" s="2">
        <v>380038.78</v>
      </c>
      <c r="K940" s="2">
        <v>1718</v>
      </c>
      <c r="L940">
        <v>221.21</v>
      </c>
      <c r="M940" t="s">
        <v>18</v>
      </c>
      <c r="N940" t="s">
        <v>19</v>
      </c>
      <c r="O940" t="s">
        <v>20</v>
      </c>
    </row>
    <row r="941" spans="1:15" x14ac:dyDescent="0.2">
      <c r="A941" t="s">
        <v>186</v>
      </c>
      <c r="B941" s="1">
        <v>45856</v>
      </c>
      <c r="C941" t="s">
        <v>94</v>
      </c>
      <c r="D941" t="s">
        <v>95</v>
      </c>
      <c r="E941" t="s">
        <v>15</v>
      </c>
      <c r="F941" t="s">
        <v>16</v>
      </c>
      <c r="G941" t="s">
        <v>17</v>
      </c>
      <c r="H941" s="2">
        <v>356278.02</v>
      </c>
      <c r="I941">
        <v>0.4</v>
      </c>
      <c r="J941" s="2">
        <v>356278.02</v>
      </c>
      <c r="K941" s="2">
        <v>1074</v>
      </c>
      <c r="L941">
        <v>331.73</v>
      </c>
      <c r="M941" t="s">
        <v>18</v>
      </c>
      <c r="N941" t="s">
        <v>19</v>
      </c>
      <c r="O941" t="s">
        <v>20</v>
      </c>
    </row>
    <row r="942" spans="1:15" x14ac:dyDescent="0.2">
      <c r="A942" t="s">
        <v>186</v>
      </c>
      <c r="B942" s="1">
        <v>45856</v>
      </c>
      <c r="C942">
        <v>992</v>
      </c>
      <c r="D942" t="s">
        <v>100</v>
      </c>
      <c r="E942" t="s">
        <v>15</v>
      </c>
      <c r="F942" t="s">
        <v>16</v>
      </c>
      <c r="G942" t="s">
        <v>17</v>
      </c>
      <c r="H942" s="2">
        <v>235158.9</v>
      </c>
      <c r="I942">
        <v>0.26</v>
      </c>
      <c r="J942" s="2">
        <v>235158.9</v>
      </c>
      <c r="K942" s="2">
        <v>182000</v>
      </c>
      <c r="L942">
        <v>1.29</v>
      </c>
      <c r="M942" t="s">
        <v>101</v>
      </c>
      <c r="N942" t="s">
        <v>102</v>
      </c>
      <c r="O942" t="s">
        <v>103</v>
      </c>
    </row>
    <row r="943" spans="1:15" x14ac:dyDescent="0.2">
      <c r="A943" t="s">
        <v>186</v>
      </c>
      <c r="B943" s="1">
        <v>45856</v>
      </c>
      <c r="C943" t="s">
        <v>159</v>
      </c>
      <c r="D943" t="s">
        <v>160</v>
      </c>
      <c r="E943" t="s">
        <v>15</v>
      </c>
      <c r="F943" t="s">
        <v>16</v>
      </c>
      <c r="G943" t="s">
        <v>17</v>
      </c>
      <c r="H943" s="2">
        <v>228557.34</v>
      </c>
      <c r="I943">
        <v>0.26</v>
      </c>
      <c r="J943" s="2">
        <v>228557.34</v>
      </c>
      <c r="K943" s="2">
        <v>2594</v>
      </c>
      <c r="L943">
        <v>88.11</v>
      </c>
      <c r="M943" t="s">
        <v>18</v>
      </c>
      <c r="N943" t="s">
        <v>31</v>
      </c>
      <c r="O943" t="s">
        <v>20</v>
      </c>
    </row>
    <row r="944" spans="1:15" x14ac:dyDescent="0.2">
      <c r="A944" t="s">
        <v>186</v>
      </c>
      <c r="B944" s="1">
        <v>45856</v>
      </c>
      <c r="C944" t="s">
        <v>20</v>
      </c>
      <c r="D944" t="s">
        <v>104</v>
      </c>
      <c r="E944" t="s">
        <v>105</v>
      </c>
      <c r="F944" t="s">
        <v>106</v>
      </c>
      <c r="G944" t="s">
        <v>107</v>
      </c>
      <c r="H944" s="2">
        <v>206957.83</v>
      </c>
      <c r="I944">
        <v>0.23</v>
      </c>
      <c r="J944" s="2">
        <v>206957.83</v>
      </c>
      <c r="K944" s="2">
        <v>206958</v>
      </c>
      <c r="L944">
        <v>100</v>
      </c>
      <c r="M944" t="s">
        <v>18</v>
      </c>
      <c r="N944" t="s">
        <v>108</v>
      </c>
      <c r="O944" t="s">
        <v>20</v>
      </c>
    </row>
    <row r="945" spans="1:15" x14ac:dyDescent="0.2">
      <c r="A945" t="s">
        <v>186</v>
      </c>
      <c r="B945" s="1">
        <v>45856</v>
      </c>
      <c r="C945" t="s">
        <v>119</v>
      </c>
      <c r="D945" t="s">
        <v>120</v>
      </c>
      <c r="E945" t="s">
        <v>121</v>
      </c>
      <c r="F945" t="s">
        <v>106</v>
      </c>
      <c r="G945" t="s">
        <v>122</v>
      </c>
      <c r="H945" s="2">
        <v>177027.33</v>
      </c>
      <c r="I945">
        <v>0.2</v>
      </c>
      <c r="J945" s="2">
        <v>177027.33</v>
      </c>
      <c r="K945" s="2">
        <v>177027</v>
      </c>
      <c r="L945">
        <v>1</v>
      </c>
      <c r="M945" t="s">
        <v>123</v>
      </c>
      <c r="N945" t="s">
        <v>108</v>
      </c>
      <c r="O945" t="s">
        <v>20</v>
      </c>
    </row>
    <row r="946" spans="1:15" x14ac:dyDescent="0.2">
      <c r="A946" t="s">
        <v>186</v>
      </c>
      <c r="B946" s="1">
        <v>45856</v>
      </c>
      <c r="C946" t="s">
        <v>109</v>
      </c>
      <c r="D946" t="s">
        <v>110</v>
      </c>
      <c r="E946" t="s">
        <v>15</v>
      </c>
      <c r="F946" t="s">
        <v>16</v>
      </c>
      <c r="G946" t="s">
        <v>17</v>
      </c>
      <c r="H946" s="2">
        <v>151077.46</v>
      </c>
      <c r="I946">
        <v>0.17</v>
      </c>
      <c r="J946" s="2">
        <v>151077.46</v>
      </c>
      <c r="K946">
        <v>878</v>
      </c>
      <c r="L946">
        <v>172.07</v>
      </c>
      <c r="M946" t="s">
        <v>18</v>
      </c>
      <c r="N946" t="s">
        <v>19</v>
      </c>
      <c r="O946" t="s">
        <v>20</v>
      </c>
    </row>
    <row r="947" spans="1:15" x14ac:dyDescent="0.2">
      <c r="A947" t="s">
        <v>186</v>
      </c>
      <c r="B947" s="1">
        <v>45856</v>
      </c>
      <c r="C947">
        <v>66570</v>
      </c>
      <c r="D947" t="s">
        <v>161</v>
      </c>
      <c r="E947" t="s">
        <v>15</v>
      </c>
      <c r="F947" t="s">
        <v>43</v>
      </c>
      <c r="G947" t="s">
        <v>17</v>
      </c>
      <c r="H947" s="2">
        <v>122217.61</v>
      </c>
      <c r="I947">
        <v>0.14000000000000001</v>
      </c>
      <c r="J947" s="2">
        <v>122217.61</v>
      </c>
      <c r="K947" s="2">
        <v>2234</v>
      </c>
      <c r="L947">
        <v>54.71</v>
      </c>
      <c r="M947" t="s">
        <v>51</v>
      </c>
      <c r="N947" t="s">
        <v>52</v>
      </c>
      <c r="O947" t="s">
        <v>53</v>
      </c>
    </row>
    <row r="948" spans="1:15" x14ac:dyDescent="0.2">
      <c r="A948" t="s">
        <v>186</v>
      </c>
      <c r="B948" s="1">
        <v>45856</v>
      </c>
      <c r="C948" t="s">
        <v>162</v>
      </c>
      <c r="D948" t="s">
        <v>163</v>
      </c>
      <c r="E948" t="s">
        <v>15</v>
      </c>
      <c r="F948" t="s">
        <v>16</v>
      </c>
      <c r="G948" t="s">
        <v>17</v>
      </c>
      <c r="H948" s="2">
        <v>55292.43</v>
      </c>
      <c r="I948">
        <v>0.06</v>
      </c>
      <c r="J948" s="2">
        <v>55292.43</v>
      </c>
      <c r="K948" s="2">
        <v>1371</v>
      </c>
      <c r="L948">
        <v>40.33</v>
      </c>
      <c r="M948" t="s">
        <v>18</v>
      </c>
      <c r="N948" t="s">
        <v>19</v>
      </c>
      <c r="O948" t="s">
        <v>20</v>
      </c>
    </row>
    <row r="949" spans="1:15" x14ac:dyDescent="0.2">
      <c r="A949" t="s">
        <v>186</v>
      </c>
      <c r="B949" s="1">
        <v>45856</v>
      </c>
      <c r="C949" t="s">
        <v>35</v>
      </c>
      <c r="D949" t="s">
        <v>113</v>
      </c>
      <c r="E949" t="s">
        <v>105</v>
      </c>
      <c r="F949" t="s">
        <v>106</v>
      </c>
      <c r="G949" t="s">
        <v>107</v>
      </c>
      <c r="H949" s="2">
        <v>47076.6</v>
      </c>
      <c r="I949">
        <v>0.05</v>
      </c>
      <c r="J949" s="2">
        <v>47076.6</v>
      </c>
      <c r="K949" s="2">
        <v>1379580</v>
      </c>
      <c r="L949">
        <v>3.41</v>
      </c>
      <c r="M949" t="s">
        <v>33</v>
      </c>
      <c r="N949" t="s">
        <v>108</v>
      </c>
      <c r="O949" t="s">
        <v>35</v>
      </c>
    </row>
    <row r="950" spans="1:15" x14ac:dyDescent="0.2">
      <c r="A950" t="s">
        <v>186</v>
      </c>
      <c r="B950" s="1">
        <v>45856</v>
      </c>
      <c r="C950">
        <v>3706</v>
      </c>
      <c r="D950" t="s">
        <v>164</v>
      </c>
      <c r="E950" t="s">
        <v>15</v>
      </c>
      <c r="F950" t="s">
        <v>16</v>
      </c>
      <c r="G950" t="s">
        <v>17</v>
      </c>
      <c r="H950" s="2">
        <v>46162.77</v>
      </c>
      <c r="I950">
        <v>0.05</v>
      </c>
      <c r="J950" s="2">
        <v>46162.77</v>
      </c>
      <c r="K950" s="2">
        <v>19000</v>
      </c>
      <c r="L950">
        <v>2.4300000000000002</v>
      </c>
      <c r="M950" t="s">
        <v>33</v>
      </c>
      <c r="N950" t="s">
        <v>34</v>
      </c>
      <c r="O950" t="s">
        <v>35</v>
      </c>
    </row>
    <row r="951" spans="1:15" x14ac:dyDescent="0.2">
      <c r="A951" t="s">
        <v>186</v>
      </c>
      <c r="B951" s="1">
        <v>45856</v>
      </c>
      <c r="C951" t="s">
        <v>115</v>
      </c>
      <c r="D951" t="s">
        <v>116</v>
      </c>
      <c r="E951" t="s">
        <v>105</v>
      </c>
      <c r="F951" t="s">
        <v>106</v>
      </c>
      <c r="G951" t="s">
        <v>117</v>
      </c>
      <c r="H951" s="2">
        <v>31000</v>
      </c>
      <c r="I951">
        <v>0.03</v>
      </c>
      <c r="J951" s="2">
        <v>31000</v>
      </c>
      <c r="K951" s="2">
        <v>31000</v>
      </c>
      <c r="L951">
        <v>100</v>
      </c>
      <c r="M951" t="s">
        <v>18</v>
      </c>
      <c r="N951" t="s">
        <v>108</v>
      </c>
      <c r="O951" t="s">
        <v>20</v>
      </c>
    </row>
    <row r="952" spans="1:15" x14ac:dyDescent="0.2">
      <c r="A952" t="s">
        <v>186</v>
      </c>
      <c r="B952" s="1">
        <v>45856</v>
      </c>
      <c r="C952" t="s">
        <v>53</v>
      </c>
      <c r="D952" t="s">
        <v>124</v>
      </c>
      <c r="E952" t="s">
        <v>105</v>
      </c>
      <c r="F952" t="s">
        <v>106</v>
      </c>
      <c r="G952" t="s">
        <v>107</v>
      </c>
      <c r="H952" s="2">
        <v>29767.24</v>
      </c>
      <c r="I952">
        <v>0.03</v>
      </c>
      <c r="J952" s="2">
        <v>29767.24</v>
      </c>
      <c r="K952" s="2">
        <v>41461299</v>
      </c>
      <c r="L952">
        <v>7.0000000000000007E-2</v>
      </c>
      <c r="M952" t="s">
        <v>51</v>
      </c>
      <c r="N952" t="s">
        <v>108</v>
      </c>
      <c r="O952" t="s">
        <v>53</v>
      </c>
    </row>
    <row r="953" spans="1:15" x14ac:dyDescent="0.2">
      <c r="A953" t="s">
        <v>186</v>
      </c>
      <c r="B953" s="1">
        <v>45856</v>
      </c>
      <c r="C953" t="s">
        <v>111</v>
      </c>
      <c r="D953" t="s">
        <v>112</v>
      </c>
      <c r="E953" t="s">
        <v>15</v>
      </c>
      <c r="F953" t="s">
        <v>16</v>
      </c>
      <c r="G953" t="s">
        <v>17</v>
      </c>
      <c r="H953" s="2">
        <v>22371.040000000001</v>
      </c>
      <c r="I953">
        <v>0.03</v>
      </c>
      <c r="J953" s="2">
        <v>22371.040000000001</v>
      </c>
      <c r="K953" s="2">
        <v>3142</v>
      </c>
      <c r="L953">
        <v>7.12</v>
      </c>
      <c r="M953" t="s">
        <v>18</v>
      </c>
      <c r="N953" t="s">
        <v>31</v>
      </c>
      <c r="O953" t="s">
        <v>20</v>
      </c>
    </row>
    <row r="954" spans="1:15" x14ac:dyDescent="0.2">
      <c r="A954" t="s">
        <v>186</v>
      </c>
      <c r="B954" s="1">
        <v>45856</v>
      </c>
      <c r="C954">
        <v>2388</v>
      </c>
      <c r="D954" t="s">
        <v>118</v>
      </c>
      <c r="E954" t="s">
        <v>15</v>
      </c>
      <c r="F954" t="s">
        <v>16</v>
      </c>
      <c r="G954" t="s">
        <v>17</v>
      </c>
      <c r="H954" s="2">
        <v>13502.39</v>
      </c>
      <c r="I954">
        <v>0.02</v>
      </c>
      <c r="J954" s="2">
        <v>13502.39</v>
      </c>
      <c r="K954" s="2">
        <v>6331</v>
      </c>
      <c r="L954">
        <v>2.13</v>
      </c>
      <c r="M954" t="s">
        <v>33</v>
      </c>
      <c r="N954" t="s">
        <v>34</v>
      </c>
      <c r="O954" t="s">
        <v>35</v>
      </c>
    </row>
    <row r="955" spans="1:15" x14ac:dyDescent="0.2">
      <c r="A955" t="s">
        <v>186</v>
      </c>
      <c r="B955" s="1">
        <v>45856</v>
      </c>
      <c r="C955" t="s">
        <v>75</v>
      </c>
      <c r="D955" t="s">
        <v>114</v>
      </c>
      <c r="E955" t="s">
        <v>105</v>
      </c>
      <c r="F955" t="s">
        <v>106</v>
      </c>
      <c r="G955" t="s">
        <v>107</v>
      </c>
      <c r="H955" s="2">
        <v>5309.54</v>
      </c>
      <c r="I955">
        <v>0.01</v>
      </c>
      <c r="J955" s="2">
        <v>5309.54</v>
      </c>
      <c r="K955" s="2">
        <v>788440</v>
      </c>
      <c r="L955">
        <v>0.67</v>
      </c>
      <c r="M955" t="s">
        <v>73</v>
      </c>
      <c r="N955" t="s">
        <v>108</v>
      </c>
      <c r="O955" t="s">
        <v>75</v>
      </c>
    </row>
    <row r="956" spans="1:15" x14ac:dyDescent="0.2">
      <c r="A956" t="s">
        <v>186</v>
      </c>
      <c r="B956" s="1">
        <v>45856</v>
      </c>
      <c r="C956">
        <v>300017</v>
      </c>
      <c r="D956" t="s">
        <v>165</v>
      </c>
      <c r="E956" t="s">
        <v>15</v>
      </c>
      <c r="F956" t="s">
        <v>16</v>
      </c>
      <c r="G956" t="s">
        <v>17</v>
      </c>
      <c r="H956" s="2">
        <v>4651.68</v>
      </c>
      <c r="I956">
        <v>0.01</v>
      </c>
      <c r="J956" s="2">
        <v>4651.68</v>
      </c>
      <c r="K956" s="2">
        <v>3100</v>
      </c>
      <c r="L956">
        <v>1.5</v>
      </c>
      <c r="M956" t="s">
        <v>101</v>
      </c>
      <c r="N956" t="s">
        <v>166</v>
      </c>
      <c r="O956" t="s">
        <v>167</v>
      </c>
    </row>
    <row r="957" spans="1:15" x14ac:dyDescent="0.2">
      <c r="A957" t="s">
        <v>186</v>
      </c>
      <c r="B957" s="1">
        <v>45856</v>
      </c>
      <c r="C957" t="s">
        <v>103</v>
      </c>
      <c r="D957" t="s">
        <v>127</v>
      </c>
      <c r="E957" t="s">
        <v>105</v>
      </c>
      <c r="F957" t="s">
        <v>106</v>
      </c>
      <c r="G957" t="s">
        <v>107</v>
      </c>
      <c r="H957" s="2">
        <v>2670.9</v>
      </c>
      <c r="I957">
        <v>0</v>
      </c>
      <c r="J957" s="2">
        <v>2670.9</v>
      </c>
      <c r="K957" s="2">
        <v>20961</v>
      </c>
      <c r="L957">
        <v>12.74</v>
      </c>
      <c r="M957" t="s">
        <v>128</v>
      </c>
      <c r="N957" t="s">
        <v>108</v>
      </c>
      <c r="O957" t="s">
        <v>103</v>
      </c>
    </row>
    <row r="958" spans="1:15" x14ac:dyDescent="0.2">
      <c r="A958" t="s">
        <v>186</v>
      </c>
      <c r="B958" s="1">
        <v>45856</v>
      </c>
      <c r="C958" t="s">
        <v>40</v>
      </c>
      <c r="D958" t="s">
        <v>125</v>
      </c>
      <c r="E958" t="s">
        <v>105</v>
      </c>
      <c r="F958" t="s">
        <v>106</v>
      </c>
      <c r="G958" t="s">
        <v>107</v>
      </c>
      <c r="H958">
        <v>492.39</v>
      </c>
      <c r="I958">
        <v>0</v>
      </c>
      <c r="J958">
        <v>492.39</v>
      </c>
      <c r="K958">
        <v>423</v>
      </c>
      <c r="L958">
        <v>116.48</v>
      </c>
      <c r="M958" t="s">
        <v>126</v>
      </c>
      <c r="N958" t="s">
        <v>108</v>
      </c>
      <c r="O958" t="s">
        <v>40</v>
      </c>
    </row>
    <row r="959" spans="1:15" x14ac:dyDescent="0.2">
      <c r="A959" t="s">
        <v>186</v>
      </c>
      <c r="B959" s="1">
        <v>45856</v>
      </c>
      <c r="C959" t="s">
        <v>168</v>
      </c>
      <c r="D959" t="s">
        <v>169</v>
      </c>
      <c r="E959" t="s">
        <v>105</v>
      </c>
      <c r="F959" t="s">
        <v>106</v>
      </c>
      <c r="G959" t="s">
        <v>107</v>
      </c>
      <c r="H959">
        <v>170.22</v>
      </c>
      <c r="I959">
        <v>0</v>
      </c>
      <c r="J959">
        <v>170.22</v>
      </c>
      <c r="K959" s="2">
        <v>1222</v>
      </c>
      <c r="L959">
        <v>13.93</v>
      </c>
      <c r="M959" t="s">
        <v>101</v>
      </c>
      <c r="N959" t="s">
        <v>108</v>
      </c>
      <c r="O959" t="s">
        <v>168</v>
      </c>
    </row>
    <row r="960" spans="1:15" x14ac:dyDescent="0.2">
      <c r="A960" t="s">
        <v>186</v>
      </c>
      <c r="B960" s="1">
        <v>45856</v>
      </c>
      <c r="C960" t="s">
        <v>152</v>
      </c>
      <c r="D960" t="s">
        <v>153</v>
      </c>
      <c r="E960" t="s">
        <v>105</v>
      </c>
      <c r="F960" t="s">
        <v>106</v>
      </c>
      <c r="G960" t="s">
        <v>107</v>
      </c>
      <c r="H960">
        <v>2.97</v>
      </c>
      <c r="I960">
        <v>0</v>
      </c>
      <c r="J960">
        <v>2.97</v>
      </c>
      <c r="K960">
        <v>2</v>
      </c>
      <c r="L960">
        <v>134.41999999999999</v>
      </c>
      <c r="M960" t="s">
        <v>154</v>
      </c>
      <c r="N960" t="s">
        <v>108</v>
      </c>
      <c r="O960" t="s">
        <v>152</v>
      </c>
    </row>
    <row r="961" spans="1:15" x14ac:dyDescent="0.2">
      <c r="A961" t="s">
        <v>186</v>
      </c>
      <c r="B961" s="1">
        <v>45856</v>
      </c>
      <c r="C961" t="s">
        <v>170</v>
      </c>
      <c r="D961" t="s">
        <v>171</v>
      </c>
      <c r="E961" t="s">
        <v>131</v>
      </c>
      <c r="F961" t="s">
        <v>106</v>
      </c>
      <c r="G961" t="s">
        <v>132</v>
      </c>
      <c r="H961">
        <v>0</v>
      </c>
      <c r="I961">
        <v>0</v>
      </c>
      <c r="J961" s="2">
        <v>464485</v>
      </c>
      <c r="K961">
        <v>10</v>
      </c>
      <c r="L961" s="2">
        <v>23224.25</v>
      </c>
      <c r="M961" t="s">
        <v>108</v>
      </c>
      <c r="N961" t="s">
        <v>133</v>
      </c>
      <c r="O961" t="s">
        <v>20</v>
      </c>
    </row>
    <row r="962" spans="1:15" x14ac:dyDescent="0.2">
      <c r="A962" t="s">
        <v>186</v>
      </c>
      <c r="B962" s="1">
        <v>45860</v>
      </c>
      <c r="C962" t="s">
        <v>27</v>
      </c>
      <c r="D962" t="s">
        <v>28</v>
      </c>
      <c r="E962" t="s">
        <v>15</v>
      </c>
      <c r="F962" t="s">
        <v>16</v>
      </c>
      <c r="G962" t="s">
        <v>17</v>
      </c>
      <c r="H962" s="2">
        <v>5072340.4800000004</v>
      </c>
      <c r="I962">
        <v>5.41</v>
      </c>
      <c r="J962" s="2">
        <v>5072340.4800000004</v>
      </c>
      <c r="K962" s="2">
        <v>32784</v>
      </c>
      <c r="L962">
        <v>154.72</v>
      </c>
      <c r="M962" t="s">
        <v>18</v>
      </c>
      <c r="N962" t="s">
        <v>19</v>
      </c>
      <c r="O962" t="s">
        <v>20</v>
      </c>
    </row>
    <row r="963" spans="1:15" x14ac:dyDescent="0.2">
      <c r="A963" t="s">
        <v>186</v>
      </c>
      <c r="B963" s="1">
        <v>45860</v>
      </c>
      <c r="C963" t="s">
        <v>29</v>
      </c>
      <c r="D963" t="s">
        <v>30</v>
      </c>
      <c r="E963" t="s">
        <v>15</v>
      </c>
      <c r="F963" t="s">
        <v>16</v>
      </c>
      <c r="G963" t="s">
        <v>17</v>
      </c>
      <c r="H963" s="2">
        <v>4628382.18</v>
      </c>
      <c r="I963">
        <v>4.9400000000000004</v>
      </c>
      <c r="J963" s="2">
        <v>4628382.18</v>
      </c>
      <c r="K963" s="2">
        <v>19438</v>
      </c>
      <c r="L963">
        <v>238.11</v>
      </c>
      <c r="M963" t="s">
        <v>18</v>
      </c>
      <c r="N963" t="s">
        <v>31</v>
      </c>
      <c r="O963" t="s">
        <v>20</v>
      </c>
    </row>
    <row r="964" spans="1:15" x14ac:dyDescent="0.2">
      <c r="A964" t="s">
        <v>186</v>
      </c>
      <c r="B964" s="1">
        <v>45860</v>
      </c>
      <c r="C964" t="s">
        <v>25</v>
      </c>
      <c r="D964" t="s">
        <v>26</v>
      </c>
      <c r="E964" t="s">
        <v>15</v>
      </c>
      <c r="F964" t="s">
        <v>16</v>
      </c>
      <c r="G964" t="s">
        <v>17</v>
      </c>
      <c r="H964" s="2">
        <v>4475401.82</v>
      </c>
      <c r="I964">
        <v>4.78</v>
      </c>
      <c r="J964" s="2">
        <v>4475401.82</v>
      </c>
      <c r="K964" s="2">
        <v>26794</v>
      </c>
      <c r="L964">
        <v>167.03</v>
      </c>
      <c r="M964" t="s">
        <v>18</v>
      </c>
      <c r="N964" t="s">
        <v>19</v>
      </c>
      <c r="O964" t="s">
        <v>20</v>
      </c>
    </row>
    <row r="965" spans="1:15" x14ac:dyDescent="0.2">
      <c r="A965" t="s">
        <v>186</v>
      </c>
      <c r="B965" s="1">
        <v>45860</v>
      </c>
      <c r="C965" t="s">
        <v>13</v>
      </c>
      <c r="D965" t="s">
        <v>14</v>
      </c>
      <c r="E965" t="s">
        <v>15</v>
      </c>
      <c r="F965" t="s">
        <v>16</v>
      </c>
      <c r="G965" t="s">
        <v>17</v>
      </c>
      <c r="H965" s="2">
        <v>4283973.66</v>
      </c>
      <c r="I965">
        <v>4.57</v>
      </c>
      <c r="J965" s="2">
        <v>4283973.66</v>
      </c>
      <c r="K965" s="12">
        <v>28738</v>
      </c>
      <c r="L965">
        <v>149.07</v>
      </c>
      <c r="M965" t="s">
        <v>18</v>
      </c>
      <c r="N965" t="s">
        <v>19</v>
      </c>
      <c r="O965" t="s">
        <v>20</v>
      </c>
    </row>
    <row r="966" spans="1:15" x14ac:dyDescent="0.2">
      <c r="A966" t="s">
        <v>186</v>
      </c>
      <c r="B966" s="1">
        <v>45860</v>
      </c>
      <c r="C966" t="s">
        <v>21</v>
      </c>
      <c r="D966" t="s">
        <v>22</v>
      </c>
      <c r="E966" t="s">
        <v>15</v>
      </c>
      <c r="F966" t="s">
        <v>16</v>
      </c>
      <c r="G966" t="s">
        <v>17</v>
      </c>
      <c r="H966" s="2">
        <v>4226767.4800000004</v>
      </c>
      <c r="I966">
        <v>4.51</v>
      </c>
      <c r="J966" s="2">
        <v>4226767.4800000004</v>
      </c>
      <c r="K966" s="2">
        <v>15172</v>
      </c>
      <c r="L966">
        <v>278.58999999999997</v>
      </c>
      <c r="M966" t="s">
        <v>18</v>
      </c>
      <c r="N966" t="s">
        <v>19</v>
      </c>
      <c r="O966" t="s">
        <v>20</v>
      </c>
    </row>
    <row r="967" spans="1:15" x14ac:dyDescent="0.2">
      <c r="A967" t="s">
        <v>186</v>
      </c>
      <c r="B967" s="1">
        <v>45860</v>
      </c>
      <c r="C967">
        <v>2330</v>
      </c>
      <c r="D967" t="s">
        <v>32</v>
      </c>
      <c r="E967" t="s">
        <v>15</v>
      </c>
      <c r="F967" t="s">
        <v>16</v>
      </c>
      <c r="G967" t="s">
        <v>17</v>
      </c>
      <c r="H967" s="2">
        <v>4225762.9400000004</v>
      </c>
      <c r="I967">
        <v>4.51</v>
      </c>
      <c r="J967" s="2">
        <v>4225762.9400000004</v>
      </c>
      <c r="K967" s="2">
        <v>110126</v>
      </c>
      <c r="L967">
        <v>38.369999999999997</v>
      </c>
      <c r="M967" t="s">
        <v>33</v>
      </c>
      <c r="N967" t="s">
        <v>34</v>
      </c>
      <c r="O967" t="s">
        <v>35</v>
      </c>
    </row>
    <row r="968" spans="1:15" x14ac:dyDescent="0.2">
      <c r="A968" t="s">
        <v>186</v>
      </c>
      <c r="B968" s="1">
        <v>45860</v>
      </c>
      <c r="C968" t="s">
        <v>54</v>
      </c>
      <c r="D968" t="s">
        <v>55</v>
      </c>
      <c r="E968" t="s">
        <v>15</v>
      </c>
      <c r="F968" t="s">
        <v>16</v>
      </c>
      <c r="G968" t="s">
        <v>17</v>
      </c>
      <c r="H968" s="2">
        <v>4179728</v>
      </c>
      <c r="I968">
        <v>4.46</v>
      </c>
      <c r="J968" s="2">
        <v>4179728</v>
      </c>
      <c r="K968" s="2">
        <v>19495</v>
      </c>
      <c r="L968">
        <v>214.4</v>
      </c>
      <c r="M968" t="s">
        <v>18</v>
      </c>
      <c r="N968" t="s">
        <v>19</v>
      </c>
      <c r="O968" t="s">
        <v>20</v>
      </c>
    </row>
    <row r="969" spans="1:15" x14ac:dyDescent="0.2">
      <c r="A969" t="s">
        <v>186</v>
      </c>
      <c r="B969" s="1">
        <v>45860</v>
      </c>
      <c r="C969" t="s">
        <v>41</v>
      </c>
      <c r="D969" t="s">
        <v>42</v>
      </c>
      <c r="E969" t="s">
        <v>15</v>
      </c>
      <c r="F969" t="s">
        <v>43</v>
      </c>
      <c r="G969" t="s">
        <v>17</v>
      </c>
      <c r="H969" s="2">
        <v>4144048.46</v>
      </c>
      <c r="I969">
        <v>4.42</v>
      </c>
      <c r="J969" s="2">
        <v>4144048.46</v>
      </c>
      <c r="K969" s="2">
        <v>18218</v>
      </c>
      <c r="L969">
        <v>227.47</v>
      </c>
      <c r="M969" t="s">
        <v>18</v>
      </c>
      <c r="N969" t="s">
        <v>19</v>
      </c>
      <c r="O969" t="s">
        <v>20</v>
      </c>
    </row>
    <row r="970" spans="1:15" x14ac:dyDescent="0.2">
      <c r="A970" t="s">
        <v>186</v>
      </c>
      <c r="B970" s="1">
        <v>45860</v>
      </c>
      <c r="C970" t="s">
        <v>23</v>
      </c>
      <c r="D970" t="s">
        <v>24</v>
      </c>
      <c r="E970" t="s">
        <v>15</v>
      </c>
      <c r="F970" t="s">
        <v>16</v>
      </c>
      <c r="G970" t="s">
        <v>17</v>
      </c>
      <c r="H970" s="2">
        <v>4099255.51</v>
      </c>
      <c r="I970">
        <v>4.37</v>
      </c>
      <c r="J970" s="2">
        <v>4099255.51</v>
      </c>
      <c r="K970" s="2">
        <v>8113</v>
      </c>
      <c r="L970">
        <v>505.27</v>
      </c>
      <c r="M970" t="s">
        <v>18</v>
      </c>
      <c r="N970" t="s">
        <v>19</v>
      </c>
      <c r="O970" t="s">
        <v>20</v>
      </c>
    </row>
    <row r="971" spans="1:15" x14ac:dyDescent="0.2">
      <c r="A971" t="s">
        <v>186</v>
      </c>
      <c r="B971" s="1">
        <v>45860</v>
      </c>
      <c r="C971" t="s">
        <v>44</v>
      </c>
      <c r="D971" t="s">
        <v>45</v>
      </c>
      <c r="E971" t="s">
        <v>15</v>
      </c>
      <c r="F971" t="s">
        <v>16</v>
      </c>
      <c r="G971" t="s">
        <v>17</v>
      </c>
      <c r="H971" s="2">
        <v>4067925.12</v>
      </c>
      <c r="I971">
        <v>4.34</v>
      </c>
      <c r="J971" s="2">
        <v>4067925.12</v>
      </c>
      <c r="K971" s="2">
        <v>59682</v>
      </c>
      <c r="L971">
        <v>68.16</v>
      </c>
      <c r="M971" t="s">
        <v>18</v>
      </c>
      <c r="N971" t="s">
        <v>19</v>
      </c>
      <c r="O971" t="s">
        <v>20</v>
      </c>
    </row>
    <row r="972" spans="1:15" x14ac:dyDescent="0.2">
      <c r="A972" t="s">
        <v>186</v>
      </c>
      <c r="B972" s="1">
        <v>45860</v>
      </c>
      <c r="C972" t="s">
        <v>46</v>
      </c>
      <c r="D972" t="s">
        <v>47</v>
      </c>
      <c r="E972" t="s">
        <v>15</v>
      </c>
      <c r="F972" t="s">
        <v>16</v>
      </c>
      <c r="G972" t="s">
        <v>17</v>
      </c>
      <c r="H972" s="2">
        <v>3895841.32</v>
      </c>
      <c r="I972">
        <v>4.16</v>
      </c>
      <c r="J972" s="2">
        <v>3895841.32</v>
      </c>
      <c r="K972" s="2">
        <v>13817</v>
      </c>
      <c r="L972">
        <v>281.95999999999998</v>
      </c>
      <c r="M972" t="s">
        <v>18</v>
      </c>
      <c r="N972" t="s">
        <v>31</v>
      </c>
      <c r="O972" t="s">
        <v>20</v>
      </c>
    </row>
    <row r="973" spans="1:15" x14ac:dyDescent="0.2">
      <c r="A973" t="s">
        <v>186</v>
      </c>
      <c r="B973" s="1">
        <v>45860</v>
      </c>
      <c r="C973" t="s">
        <v>48</v>
      </c>
      <c r="D973" t="s">
        <v>49</v>
      </c>
      <c r="E973" t="s">
        <v>15</v>
      </c>
      <c r="F973" t="s">
        <v>16</v>
      </c>
      <c r="G973" t="s">
        <v>17</v>
      </c>
      <c r="H973" s="2">
        <v>3867753.19</v>
      </c>
      <c r="I973">
        <v>4.13</v>
      </c>
      <c r="J973" s="2">
        <v>3867753.19</v>
      </c>
      <c r="K973" s="2">
        <v>24481</v>
      </c>
      <c r="L973">
        <v>157.99</v>
      </c>
      <c r="M973" t="s">
        <v>18</v>
      </c>
      <c r="N973" t="s">
        <v>19</v>
      </c>
      <c r="O973" t="s">
        <v>20</v>
      </c>
    </row>
    <row r="974" spans="1:15" x14ac:dyDescent="0.2">
      <c r="A974" t="s">
        <v>186</v>
      </c>
      <c r="B974" s="1">
        <v>45860</v>
      </c>
      <c r="C974">
        <v>5930</v>
      </c>
      <c r="D974" t="s">
        <v>50</v>
      </c>
      <c r="E974" t="s">
        <v>15</v>
      </c>
      <c r="F974" t="s">
        <v>16</v>
      </c>
      <c r="G974" t="s">
        <v>17</v>
      </c>
      <c r="H974" s="2">
        <v>3732800.92</v>
      </c>
      <c r="I974">
        <v>3.98</v>
      </c>
      <c r="J974" s="2">
        <v>3732800.92</v>
      </c>
      <c r="K974" s="2">
        <v>78468</v>
      </c>
      <c r="L974">
        <v>47.57</v>
      </c>
      <c r="M974" t="s">
        <v>51</v>
      </c>
      <c r="N974" t="s">
        <v>52</v>
      </c>
      <c r="O974" t="s">
        <v>53</v>
      </c>
    </row>
    <row r="975" spans="1:15" x14ac:dyDescent="0.2">
      <c r="A975" t="s">
        <v>186</v>
      </c>
      <c r="B975" s="1">
        <v>45860</v>
      </c>
      <c r="C975" t="s">
        <v>155</v>
      </c>
      <c r="D975" t="s">
        <v>156</v>
      </c>
      <c r="E975" t="s">
        <v>15</v>
      </c>
      <c r="F975" t="s">
        <v>16</v>
      </c>
      <c r="G975" t="s">
        <v>17</v>
      </c>
      <c r="H975" s="2">
        <v>3710898.72</v>
      </c>
      <c r="I975">
        <v>3.96</v>
      </c>
      <c r="J975" s="2">
        <v>3710898.72</v>
      </c>
      <c r="K975" s="2">
        <v>3856</v>
      </c>
      <c r="L975">
        <v>962.37</v>
      </c>
      <c r="M975" t="s">
        <v>18</v>
      </c>
      <c r="N975" t="s">
        <v>31</v>
      </c>
      <c r="O975" t="s">
        <v>20</v>
      </c>
    </row>
    <row r="976" spans="1:15" x14ac:dyDescent="0.2">
      <c r="A976" t="s">
        <v>186</v>
      </c>
      <c r="B976" s="1">
        <v>45860</v>
      </c>
      <c r="C976" t="s">
        <v>36</v>
      </c>
      <c r="D976" t="s">
        <v>37</v>
      </c>
      <c r="E976" t="s">
        <v>15</v>
      </c>
      <c r="F976" t="s">
        <v>16</v>
      </c>
      <c r="G976" t="s">
        <v>17</v>
      </c>
      <c r="H976" s="2">
        <v>3500750.58</v>
      </c>
      <c r="I976">
        <v>3.74</v>
      </c>
      <c r="J976" s="2">
        <v>3500750.58</v>
      </c>
      <c r="K976" s="2">
        <v>4957</v>
      </c>
      <c r="L976">
        <v>706.22</v>
      </c>
      <c r="M976" t="s">
        <v>38</v>
      </c>
      <c r="N976" t="s">
        <v>39</v>
      </c>
      <c r="O976" t="s">
        <v>40</v>
      </c>
    </row>
    <row r="977" spans="1:15" x14ac:dyDescent="0.2">
      <c r="A977" t="s">
        <v>186</v>
      </c>
      <c r="B977" s="1">
        <v>45860</v>
      </c>
      <c r="C977" t="s">
        <v>157</v>
      </c>
      <c r="D977" t="s">
        <v>158</v>
      </c>
      <c r="E977" t="s">
        <v>15</v>
      </c>
      <c r="F977" t="s">
        <v>16</v>
      </c>
      <c r="G977" t="s">
        <v>17</v>
      </c>
      <c r="H977" s="2">
        <v>3424100.58</v>
      </c>
      <c r="I977">
        <v>3.65</v>
      </c>
      <c r="J977" s="2">
        <v>3424100.58</v>
      </c>
      <c r="K977" s="2">
        <v>18297</v>
      </c>
      <c r="L977">
        <v>187.14</v>
      </c>
      <c r="M977" t="s">
        <v>18</v>
      </c>
      <c r="N977" t="s">
        <v>19</v>
      </c>
      <c r="O977" t="s">
        <v>20</v>
      </c>
    </row>
    <row r="978" spans="1:15" x14ac:dyDescent="0.2">
      <c r="A978" t="s">
        <v>186</v>
      </c>
      <c r="B978" s="1">
        <v>45860</v>
      </c>
      <c r="C978" t="s">
        <v>56</v>
      </c>
      <c r="D978" t="s">
        <v>57</v>
      </c>
      <c r="E978" t="s">
        <v>15</v>
      </c>
      <c r="F978" t="s">
        <v>16</v>
      </c>
      <c r="G978" t="s">
        <v>17</v>
      </c>
      <c r="H978" s="2">
        <v>2954491.14</v>
      </c>
      <c r="I978">
        <v>3.15</v>
      </c>
      <c r="J978" s="2">
        <v>2954491.14</v>
      </c>
      <c r="K978" s="2">
        <v>15018</v>
      </c>
      <c r="L978">
        <v>196.73</v>
      </c>
      <c r="M978" t="s">
        <v>18</v>
      </c>
      <c r="N978" t="s">
        <v>19</v>
      </c>
      <c r="O978" t="s">
        <v>20</v>
      </c>
    </row>
    <row r="979" spans="1:15" x14ac:dyDescent="0.2">
      <c r="A979" t="s">
        <v>186</v>
      </c>
      <c r="B979" s="1">
        <v>45860</v>
      </c>
      <c r="C979" t="s">
        <v>58</v>
      </c>
      <c r="D979" t="s">
        <v>59</v>
      </c>
      <c r="E979" t="s">
        <v>15</v>
      </c>
      <c r="F979" t="s">
        <v>16</v>
      </c>
      <c r="G979" t="s">
        <v>17</v>
      </c>
      <c r="H979" s="2">
        <v>2748848.96</v>
      </c>
      <c r="I979">
        <v>2.93</v>
      </c>
      <c r="J979" s="2">
        <v>2748848.96</v>
      </c>
      <c r="K979" s="2">
        <v>25168</v>
      </c>
      <c r="L979">
        <v>109.22</v>
      </c>
      <c r="M979" t="s">
        <v>18</v>
      </c>
      <c r="N979" t="s">
        <v>19</v>
      </c>
      <c r="O979" t="s">
        <v>20</v>
      </c>
    </row>
    <row r="980" spans="1:15" x14ac:dyDescent="0.2">
      <c r="A980" t="s">
        <v>186</v>
      </c>
      <c r="B980" s="1">
        <v>45860</v>
      </c>
      <c r="C980" t="s">
        <v>60</v>
      </c>
      <c r="D980" t="s">
        <v>61</v>
      </c>
      <c r="E980" t="s">
        <v>15</v>
      </c>
      <c r="F980" t="s">
        <v>16</v>
      </c>
      <c r="G980" t="s">
        <v>17</v>
      </c>
      <c r="H980" s="2">
        <v>2669522.2400000002</v>
      </c>
      <c r="I980">
        <v>2.85</v>
      </c>
      <c r="J980" s="2">
        <v>2669522.2400000002</v>
      </c>
      <c r="K980" s="2">
        <v>2992</v>
      </c>
      <c r="L980">
        <v>892.22</v>
      </c>
      <c r="M980" t="s">
        <v>18</v>
      </c>
      <c r="N980" t="s">
        <v>19</v>
      </c>
      <c r="O980" t="s">
        <v>20</v>
      </c>
    </row>
    <row r="981" spans="1:15" x14ac:dyDescent="0.2">
      <c r="A981" t="s">
        <v>186</v>
      </c>
      <c r="B981" s="1">
        <v>45860</v>
      </c>
      <c r="C981" t="s">
        <v>62</v>
      </c>
      <c r="D981" t="s">
        <v>63</v>
      </c>
      <c r="E981" t="s">
        <v>15</v>
      </c>
      <c r="F981" t="s">
        <v>16</v>
      </c>
      <c r="G981" t="s">
        <v>17</v>
      </c>
      <c r="H981" s="2">
        <v>2281377.84</v>
      </c>
      <c r="I981">
        <v>2.4300000000000002</v>
      </c>
      <c r="J981" s="2">
        <v>2281377.84</v>
      </c>
      <c r="K981" s="2">
        <v>98166</v>
      </c>
      <c r="L981">
        <v>23.24</v>
      </c>
      <c r="M981" t="s">
        <v>18</v>
      </c>
      <c r="N981" t="s">
        <v>19</v>
      </c>
      <c r="O981" t="s">
        <v>20</v>
      </c>
    </row>
    <row r="982" spans="1:15" x14ac:dyDescent="0.2">
      <c r="A982" t="s">
        <v>186</v>
      </c>
      <c r="B982" s="1">
        <v>45860</v>
      </c>
      <c r="C982" t="s">
        <v>67</v>
      </c>
      <c r="D982" t="s">
        <v>68</v>
      </c>
      <c r="E982" t="s">
        <v>15</v>
      </c>
      <c r="F982" t="s">
        <v>69</v>
      </c>
      <c r="G982" t="s">
        <v>17</v>
      </c>
      <c r="H982" s="2">
        <v>2248627.6800000002</v>
      </c>
      <c r="I982">
        <v>2.4</v>
      </c>
      <c r="J982" s="2">
        <v>2248627.6800000002</v>
      </c>
      <c r="K982" s="2">
        <v>11752</v>
      </c>
      <c r="L982">
        <v>191.34</v>
      </c>
      <c r="M982" t="s">
        <v>18</v>
      </c>
      <c r="N982" t="s">
        <v>19</v>
      </c>
      <c r="O982" t="s">
        <v>20</v>
      </c>
    </row>
    <row r="983" spans="1:15" x14ac:dyDescent="0.2">
      <c r="A983" t="s">
        <v>186</v>
      </c>
      <c r="B983" s="1">
        <v>45860</v>
      </c>
      <c r="C983">
        <v>8035</v>
      </c>
      <c r="D983" t="s">
        <v>72</v>
      </c>
      <c r="E983" t="s">
        <v>15</v>
      </c>
      <c r="F983" t="s">
        <v>16</v>
      </c>
      <c r="G983" t="s">
        <v>17</v>
      </c>
      <c r="H983" s="2">
        <v>2008327.93</v>
      </c>
      <c r="I983">
        <v>2.14</v>
      </c>
      <c r="J983" s="2">
        <v>2008327.93</v>
      </c>
      <c r="K983" s="2">
        <v>10700</v>
      </c>
      <c r="L983">
        <v>187.69</v>
      </c>
      <c r="M983" t="s">
        <v>73</v>
      </c>
      <c r="N983" t="s">
        <v>74</v>
      </c>
      <c r="O983" t="s">
        <v>75</v>
      </c>
    </row>
    <row r="984" spans="1:15" x14ac:dyDescent="0.2">
      <c r="A984" t="s">
        <v>186</v>
      </c>
      <c r="B984" s="1">
        <v>45860</v>
      </c>
      <c r="C984" t="s">
        <v>70</v>
      </c>
      <c r="D984" t="s">
        <v>71</v>
      </c>
      <c r="E984" t="s">
        <v>15</v>
      </c>
      <c r="F984" t="s">
        <v>69</v>
      </c>
      <c r="G984" t="s">
        <v>17</v>
      </c>
      <c r="H984" s="2">
        <v>1976811.9</v>
      </c>
      <c r="I984">
        <v>2.11</v>
      </c>
      <c r="J984" s="2">
        <v>1976811.9</v>
      </c>
      <c r="K984" s="2">
        <v>10290</v>
      </c>
      <c r="L984">
        <v>192.11</v>
      </c>
      <c r="M984" t="s">
        <v>18</v>
      </c>
      <c r="N984" t="s">
        <v>19</v>
      </c>
      <c r="O984" t="s">
        <v>20</v>
      </c>
    </row>
    <row r="985" spans="1:15" x14ac:dyDescent="0.2">
      <c r="A985" t="s">
        <v>186</v>
      </c>
      <c r="B985" s="1">
        <v>45860</v>
      </c>
      <c r="C985" t="s">
        <v>64</v>
      </c>
      <c r="D985" t="s">
        <v>65</v>
      </c>
      <c r="E985" t="s">
        <v>15</v>
      </c>
      <c r="F985" t="s">
        <v>66</v>
      </c>
      <c r="G985" t="s">
        <v>17</v>
      </c>
      <c r="H985" s="2">
        <v>1763611.65</v>
      </c>
      <c r="I985">
        <v>1.88</v>
      </c>
      <c r="J985" s="2">
        <v>1763611.65</v>
      </c>
      <c r="K985" s="2">
        <v>2203</v>
      </c>
      <c r="L985">
        <v>800.55</v>
      </c>
      <c r="M985" t="s">
        <v>18</v>
      </c>
      <c r="N985" t="s">
        <v>19</v>
      </c>
      <c r="O985" t="s">
        <v>20</v>
      </c>
    </row>
    <row r="986" spans="1:15" x14ac:dyDescent="0.2">
      <c r="A986" t="s">
        <v>186</v>
      </c>
      <c r="B986" s="1">
        <v>45860</v>
      </c>
      <c r="C986" t="s">
        <v>76</v>
      </c>
      <c r="D986" t="s">
        <v>183</v>
      </c>
      <c r="E986" t="s">
        <v>15</v>
      </c>
      <c r="F986" t="s">
        <v>16</v>
      </c>
      <c r="G986" t="s">
        <v>17</v>
      </c>
      <c r="H986" s="2">
        <v>1597605.75</v>
      </c>
      <c r="I986">
        <v>1.7</v>
      </c>
      <c r="J986" s="2">
        <v>1597605.75</v>
      </c>
      <c r="K986" s="2">
        <v>7527</v>
      </c>
      <c r="L986">
        <v>212.25</v>
      </c>
      <c r="M986" t="s">
        <v>18</v>
      </c>
      <c r="N986" t="s">
        <v>31</v>
      </c>
      <c r="O986" t="s">
        <v>20</v>
      </c>
    </row>
    <row r="987" spans="1:15" x14ac:dyDescent="0.2">
      <c r="A987" t="s">
        <v>186</v>
      </c>
      <c r="B987" s="1">
        <v>45860</v>
      </c>
      <c r="C987">
        <v>2317</v>
      </c>
      <c r="D987" t="s">
        <v>78</v>
      </c>
      <c r="E987" t="s">
        <v>15</v>
      </c>
      <c r="F987" t="s">
        <v>16</v>
      </c>
      <c r="G987" t="s">
        <v>17</v>
      </c>
      <c r="H987" s="2">
        <v>1502963.48</v>
      </c>
      <c r="I987">
        <v>1.6</v>
      </c>
      <c r="J987" s="2">
        <v>1502963.48</v>
      </c>
      <c r="K987" s="2">
        <v>273210</v>
      </c>
      <c r="L987">
        <v>5.5</v>
      </c>
      <c r="M987" t="s">
        <v>33</v>
      </c>
      <c r="N987" t="s">
        <v>34</v>
      </c>
      <c r="O987" t="s">
        <v>35</v>
      </c>
    </row>
    <row r="988" spans="1:15" x14ac:dyDescent="0.2">
      <c r="A988" t="s">
        <v>186</v>
      </c>
      <c r="B988" s="1">
        <v>45860</v>
      </c>
      <c r="C988" t="s">
        <v>83</v>
      </c>
      <c r="D988" t="s">
        <v>84</v>
      </c>
      <c r="E988" t="s">
        <v>15</v>
      </c>
      <c r="F988" t="s">
        <v>16</v>
      </c>
      <c r="G988" t="s">
        <v>17</v>
      </c>
      <c r="H988" s="2">
        <v>913430.62</v>
      </c>
      <c r="I988">
        <v>0.97</v>
      </c>
      <c r="J988" s="2">
        <v>913430.62</v>
      </c>
      <c r="K988" s="2">
        <v>12137</v>
      </c>
      <c r="L988">
        <v>75.260000000000005</v>
      </c>
      <c r="M988" t="s">
        <v>18</v>
      </c>
      <c r="N988" t="s">
        <v>19</v>
      </c>
      <c r="O988" t="s">
        <v>20</v>
      </c>
    </row>
    <row r="989" spans="1:15" x14ac:dyDescent="0.2">
      <c r="A989" t="s">
        <v>186</v>
      </c>
      <c r="B989" s="1">
        <v>45860</v>
      </c>
      <c r="C989" t="s">
        <v>81</v>
      </c>
      <c r="D989" t="s">
        <v>82</v>
      </c>
      <c r="E989" t="s">
        <v>15</v>
      </c>
      <c r="F989" t="s">
        <v>16</v>
      </c>
      <c r="G989" t="s">
        <v>17</v>
      </c>
      <c r="H989" s="2">
        <v>855017.41</v>
      </c>
      <c r="I989">
        <v>0.91</v>
      </c>
      <c r="J989" s="2">
        <v>855017.41</v>
      </c>
      <c r="K989" s="2">
        <v>6877</v>
      </c>
      <c r="L989">
        <v>124.33</v>
      </c>
      <c r="M989" t="s">
        <v>18</v>
      </c>
      <c r="N989" t="s">
        <v>31</v>
      </c>
      <c r="O989" t="s">
        <v>20</v>
      </c>
    </row>
    <row r="990" spans="1:15" x14ac:dyDescent="0.2">
      <c r="A990" t="s">
        <v>186</v>
      </c>
      <c r="B990" s="1">
        <v>45860</v>
      </c>
      <c r="C990" t="s">
        <v>119</v>
      </c>
      <c r="D990" t="s">
        <v>120</v>
      </c>
      <c r="E990" t="s">
        <v>121</v>
      </c>
      <c r="F990" t="s">
        <v>106</v>
      </c>
      <c r="G990" t="s">
        <v>122</v>
      </c>
      <c r="H990" s="2">
        <v>834927.68</v>
      </c>
      <c r="I990">
        <v>0.89</v>
      </c>
      <c r="J990" s="2">
        <v>834927.68</v>
      </c>
      <c r="K990" s="2">
        <v>834928</v>
      </c>
      <c r="L990">
        <v>1</v>
      </c>
      <c r="M990" t="s">
        <v>123</v>
      </c>
      <c r="N990" t="s">
        <v>108</v>
      </c>
      <c r="O990" t="s">
        <v>20</v>
      </c>
    </row>
    <row r="991" spans="1:15" x14ac:dyDescent="0.2">
      <c r="A991" t="s">
        <v>186</v>
      </c>
      <c r="B991" s="1">
        <v>45860</v>
      </c>
      <c r="C991" t="s">
        <v>85</v>
      </c>
      <c r="D991" t="s">
        <v>86</v>
      </c>
      <c r="E991" t="s">
        <v>15</v>
      </c>
      <c r="F991" t="s">
        <v>16</v>
      </c>
      <c r="G991" t="s">
        <v>17</v>
      </c>
      <c r="H991" s="2">
        <v>601482.69999999995</v>
      </c>
      <c r="I991">
        <v>0.64</v>
      </c>
      <c r="J991" s="2">
        <v>601482.69999999995</v>
      </c>
      <c r="K991" s="2">
        <v>29470</v>
      </c>
      <c r="L991">
        <v>20.41</v>
      </c>
      <c r="M991" t="s">
        <v>18</v>
      </c>
      <c r="N991" t="s">
        <v>31</v>
      </c>
      <c r="O991" t="s">
        <v>20</v>
      </c>
    </row>
    <row r="992" spans="1:15" x14ac:dyDescent="0.2">
      <c r="A992" t="s">
        <v>186</v>
      </c>
      <c r="B992" s="1">
        <v>45860</v>
      </c>
      <c r="C992">
        <v>5935</v>
      </c>
      <c r="D992" t="s">
        <v>91</v>
      </c>
      <c r="E992" t="s">
        <v>15</v>
      </c>
      <c r="F992" t="s">
        <v>16</v>
      </c>
      <c r="G992" t="s">
        <v>17</v>
      </c>
      <c r="H992" s="2">
        <v>493531.79</v>
      </c>
      <c r="I992">
        <v>0.53</v>
      </c>
      <c r="J992" s="2">
        <v>493531.79</v>
      </c>
      <c r="K992" s="2">
        <v>12495</v>
      </c>
      <c r="L992">
        <v>39.5</v>
      </c>
      <c r="M992" t="s">
        <v>51</v>
      </c>
      <c r="N992" t="s">
        <v>52</v>
      </c>
      <c r="O992" t="s">
        <v>53</v>
      </c>
    </row>
    <row r="993" spans="1:15" x14ac:dyDescent="0.2">
      <c r="A993" t="s">
        <v>186</v>
      </c>
      <c r="B993" s="1">
        <v>45860</v>
      </c>
      <c r="C993" t="s">
        <v>87</v>
      </c>
      <c r="D993" t="s">
        <v>88</v>
      </c>
      <c r="E993" t="s">
        <v>15</v>
      </c>
      <c r="F993" t="s">
        <v>16</v>
      </c>
      <c r="G993" t="s">
        <v>17</v>
      </c>
      <c r="H993" s="2">
        <v>482665.05</v>
      </c>
      <c r="I993">
        <v>0.52</v>
      </c>
      <c r="J993" s="2">
        <v>482665.05</v>
      </c>
      <c r="K993" s="2">
        <v>4599</v>
      </c>
      <c r="L993">
        <v>104.95</v>
      </c>
      <c r="M993" t="s">
        <v>18</v>
      </c>
      <c r="N993" t="s">
        <v>19</v>
      </c>
      <c r="O993" t="s">
        <v>20</v>
      </c>
    </row>
    <row r="994" spans="1:15" x14ac:dyDescent="0.2">
      <c r="A994" t="s">
        <v>186</v>
      </c>
      <c r="B994" s="1">
        <v>45860</v>
      </c>
      <c r="C994" t="s">
        <v>89</v>
      </c>
      <c r="D994" t="s">
        <v>90</v>
      </c>
      <c r="E994" t="s">
        <v>15</v>
      </c>
      <c r="F994" t="s">
        <v>16</v>
      </c>
      <c r="G994" t="s">
        <v>17</v>
      </c>
      <c r="H994" s="2">
        <v>445178.82</v>
      </c>
      <c r="I994">
        <v>0.48</v>
      </c>
      <c r="J994" s="2">
        <v>445178.82</v>
      </c>
      <c r="K994" s="2">
        <v>5986</v>
      </c>
      <c r="L994">
        <v>74.37</v>
      </c>
      <c r="M994" t="s">
        <v>18</v>
      </c>
      <c r="N994" t="s">
        <v>19</v>
      </c>
      <c r="O994" t="s">
        <v>20</v>
      </c>
    </row>
    <row r="995" spans="1:15" x14ac:dyDescent="0.2">
      <c r="A995" t="s">
        <v>186</v>
      </c>
      <c r="B995" s="1">
        <v>45860</v>
      </c>
      <c r="C995" t="s">
        <v>92</v>
      </c>
      <c r="D995" t="s">
        <v>93</v>
      </c>
      <c r="E995" t="s">
        <v>15</v>
      </c>
      <c r="F995" t="s">
        <v>16</v>
      </c>
      <c r="G995" t="s">
        <v>17</v>
      </c>
      <c r="H995" s="2">
        <v>412473.59999999998</v>
      </c>
      <c r="I995">
        <v>0.44</v>
      </c>
      <c r="J995" s="2">
        <v>412473.59999999998</v>
      </c>
      <c r="K995" s="2">
        <v>7392</v>
      </c>
      <c r="L995">
        <v>55.8</v>
      </c>
      <c r="M995" t="s">
        <v>18</v>
      </c>
      <c r="N995" t="s">
        <v>31</v>
      </c>
      <c r="O995" t="s">
        <v>20</v>
      </c>
    </row>
    <row r="996" spans="1:15" x14ac:dyDescent="0.2">
      <c r="A996" t="s">
        <v>186</v>
      </c>
      <c r="B996" s="1">
        <v>45860</v>
      </c>
      <c r="C996" t="s">
        <v>96</v>
      </c>
      <c r="D996" t="s">
        <v>97</v>
      </c>
      <c r="E996" t="s">
        <v>15</v>
      </c>
      <c r="F996" t="s">
        <v>16</v>
      </c>
      <c r="G996" t="s">
        <v>17</v>
      </c>
      <c r="H996" s="2">
        <v>411581.32</v>
      </c>
      <c r="I996">
        <v>0.44</v>
      </c>
      <c r="J996" s="2">
        <v>411581.32</v>
      </c>
      <c r="K996" s="2">
        <v>1835</v>
      </c>
      <c r="L996">
        <v>224.29</v>
      </c>
      <c r="M996" t="s">
        <v>18</v>
      </c>
      <c r="N996" t="s">
        <v>19</v>
      </c>
      <c r="O996" t="s">
        <v>20</v>
      </c>
    </row>
    <row r="997" spans="1:15" x14ac:dyDescent="0.2">
      <c r="A997" t="s">
        <v>186</v>
      </c>
      <c r="B997" s="1">
        <v>45860</v>
      </c>
      <c r="C997" t="s">
        <v>94</v>
      </c>
      <c r="D997" t="s">
        <v>95</v>
      </c>
      <c r="E997" t="s">
        <v>15</v>
      </c>
      <c r="F997" t="s">
        <v>16</v>
      </c>
      <c r="G997" t="s">
        <v>17</v>
      </c>
      <c r="H997" s="2">
        <v>376330.7</v>
      </c>
      <c r="I997">
        <v>0.4</v>
      </c>
      <c r="J997" s="2">
        <v>376330.7</v>
      </c>
      <c r="K997" s="2">
        <v>1147</v>
      </c>
      <c r="L997">
        <v>328.1</v>
      </c>
      <c r="M997" t="s">
        <v>18</v>
      </c>
      <c r="N997" t="s">
        <v>19</v>
      </c>
      <c r="O997" t="s">
        <v>20</v>
      </c>
    </row>
    <row r="998" spans="1:15" x14ac:dyDescent="0.2">
      <c r="A998" t="s">
        <v>186</v>
      </c>
      <c r="B998" s="1">
        <v>45860</v>
      </c>
      <c r="C998">
        <v>992</v>
      </c>
      <c r="D998" t="s">
        <v>100</v>
      </c>
      <c r="E998" t="s">
        <v>15</v>
      </c>
      <c r="F998" t="s">
        <v>16</v>
      </c>
      <c r="G998" t="s">
        <v>17</v>
      </c>
      <c r="H998" s="2">
        <v>249112.41</v>
      </c>
      <c r="I998">
        <v>0.27</v>
      </c>
      <c r="J998" s="2">
        <v>249112.41</v>
      </c>
      <c r="K998" s="2">
        <v>194000</v>
      </c>
      <c r="L998">
        <v>1.28</v>
      </c>
      <c r="M998" t="s">
        <v>101</v>
      </c>
      <c r="N998" t="s">
        <v>102</v>
      </c>
      <c r="O998" t="s">
        <v>103</v>
      </c>
    </row>
    <row r="999" spans="1:15" x14ac:dyDescent="0.2">
      <c r="A999" t="s">
        <v>186</v>
      </c>
      <c r="B999" s="1">
        <v>45860</v>
      </c>
      <c r="C999" t="s">
        <v>159</v>
      </c>
      <c r="D999" t="s">
        <v>160</v>
      </c>
      <c r="E999" t="s">
        <v>15</v>
      </c>
      <c r="F999" t="s">
        <v>16</v>
      </c>
      <c r="G999" t="s">
        <v>17</v>
      </c>
      <c r="H999" s="2">
        <v>232294.21</v>
      </c>
      <c r="I999">
        <v>0.25</v>
      </c>
      <c r="J999" s="2">
        <v>232294.21</v>
      </c>
      <c r="K999" s="2">
        <v>2773</v>
      </c>
      <c r="L999">
        <v>83.77</v>
      </c>
      <c r="M999" t="s">
        <v>18</v>
      </c>
      <c r="N999" t="s">
        <v>31</v>
      </c>
      <c r="O999" t="s">
        <v>20</v>
      </c>
    </row>
    <row r="1000" spans="1:15" x14ac:dyDescent="0.2">
      <c r="A1000" t="s">
        <v>186</v>
      </c>
      <c r="B1000" s="1">
        <v>45860</v>
      </c>
      <c r="C1000" t="s">
        <v>20</v>
      </c>
      <c r="D1000" t="s">
        <v>104</v>
      </c>
      <c r="E1000" t="s">
        <v>105</v>
      </c>
      <c r="F1000" t="s">
        <v>106</v>
      </c>
      <c r="G1000" t="s">
        <v>107</v>
      </c>
      <c r="H1000" s="2">
        <v>210494.6</v>
      </c>
      <c r="I1000">
        <v>0.22</v>
      </c>
      <c r="J1000" s="2">
        <v>210494.6</v>
      </c>
      <c r="K1000" s="2">
        <v>210495</v>
      </c>
      <c r="L1000">
        <v>100</v>
      </c>
      <c r="M1000" t="s">
        <v>18</v>
      </c>
      <c r="N1000" t="s">
        <v>108</v>
      </c>
      <c r="O1000" t="s">
        <v>20</v>
      </c>
    </row>
    <row r="1001" spans="1:15" x14ac:dyDescent="0.2">
      <c r="A1001" t="s">
        <v>186</v>
      </c>
      <c r="B1001" s="1">
        <v>45860</v>
      </c>
      <c r="C1001" t="s">
        <v>109</v>
      </c>
      <c r="D1001" t="s">
        <v>110</v>
      </c>
      <c r="E1001" t="s">
        <v>15</v>
      </c>
      <c r="F1001" t="s">
        <v>16</v>
      </c>
      <c r="G1001" t="s">
        <v>17</v>
      </c>
      <c r="H1001" s="2">
        <v>156681.54</v>
      </c>
      <c r="I1001">
        <v>0.17</v>
      </c>
      <c r="J1001" s="2">
        <v>156681.54</v>
      </c>
      <c r="K1001">
        <v>939</v>
      </c>
      <c r="L1001">
        <v>166.86</v>
      </c>
      <c r="M1001" t="s">
        <v>18</v>
      </c>
      <c r="N1001" t="s">
        <v>19</v>
      </c>
      <c r="O1001" t="s">
        <v>20</v>
      </c>
    </row>
    <row r="1002" spans="1:15" x14ac:dyDescent="0.2">
      <c r="A1002" t="s">
        <v>186</v>
      </c>
      <c r="B1002" s="1">
        <v>45860</v>
      </c>
      <c r="C1002">
        <v>66570</v>
      </c>
      <c r="D1002" t="s">
        <v>161</v>
      </c>
      <c r="E1002" t="s">
        <v>15</v>
      </c>
      <c r="F1002" t="s">
        <v>43</v>
      </c>
      <c r="G1002" t="s">
        <v>17</v>
      </c>
      <c r="H1002" s="2">
        <v>132637.81</v>
      </c>
      <c r="I1002">
        <v>0.14000000000000001</v>
      </c>
      <c r="J1002" s="2">
        <v>132637.81</v>
      </c>
      <c r="K1002" s="2">
        <v>2393</v>
      </c>
      <c r="L1002">
        <v>55.43</v>
      </c>
      <c r="M1002" t="s">
        <v>51</v>
      </c>
      <c r="N1002" t="s">
        <v>52</v>
      </c>
      <c r="O1002" t="s">
        <v>53</v>
      </c>
    </row>
    <row r="1003" spans="1:15" x14ac:dyDescent="0.2">
      <c r="A1003" t="s">
        <v>186</v>
      </c>
      <c r="B1003" s="1">
        <v>45860</v>
      </c>
      <c r="C1003" t="s">
        <v>162</v>
      </c>
      <c r="D1003" t="s">
        <v>163</v>
      </c>
      <c r="E1003" t="s">
        <v>15</v>
      </c>
      <c r="F1003" t="s">
        <v>16</v>
      </c>
      <c r="G1003" t="s">
        <v>17</v>
      </c>
      <c r="H1003" s="2">
        <v>59482.8</v>
      </c>
      <c r="I1003">
        <v>0.06</v>
      </c>
      <c r="J1003" s="2">
        <v>59482.8</v>
      </c>
      <c r="K1003" s="2">
        <v>1476</v>
      </c>
      <c r="L1003">
        <v>40.299999999999997</v>
      </c>
      <c r="M1003" t="s">
        <v>18</v>
      </c>
      <c r="N1003" t="s">
        <v>19</v>
      </c>
      <c r="O1003" t="s">
        <v>20</v>
      </c>
    </row>
    <row r="1004" spans="1:15" x14ac:dyDescent="0.2">
      <c r="A1004" t="s">
        <v>186</v>
      </c>
      <c r="B1004" s="1">
        <v>45860</v>
      </c>
      <c r="C1004">
        <v>3706</v>
      </c>
      <c r="D1004" t="s">
        <v>164</v>
      </c>
      <c r="E1004" t="s">
        <v>15</v>
      </c>
      <c r="F1004" t="s">
        <v>16</v>
      </c>
      <c r="G1004" t="s">
        <v>17</v>
      </c>
      <c r="H1004" s="2">
        <v>53517.16</v>
      </c>
      <c r="I1004">
        <v>0.06</v>
      </c>
      <c r="J1004" s="2">
        <v>53517.16</v>
      </c>
      <c r="K1004" s="2">
        <v>20000</v>
      </c>
      <c r="L1004">
        <v>2.68</v>
      </c>
      <c r="M1004" t="s">
        <v>33</v>
      </c>
      <c r="N1004" t="s">
        <v>34</v>
      </c>
      <c r="O1004" t="s">
        <v>35</v>
      </c>
    </row>
    <row r="1005" spans="1:15" x14ac:dyDescent="0.2">
      <c r="A1005" t="s">
        <v>186</v>
      </c>
      <c r="B1005" s="1">
        <v>45860</v>
      </c>
      <c r="C1005" t="s">
        <v>35</v>
      </c>
      <c r="D1005" t="s">
        <v>113</v>
      </c>
      <c r="E1005" t="s">
        <v>105</v>
      </c>
      <c r="F1005" t="s">
        <v>106</v>
      </c>
      <c r="G1005" t="s">
        <v>107</v>
      </c>
      <c r="H1005" s="2">
        <v>48110.9</v>
      </c>
      <c r="I1005">
        <v>0.05</v>
      </c>
      <c r="J1005" s="2">
        <v>48110.9</v>
      </c>
      <c r="K1005" s="2">
        <v>1416794</v>
      </c>
      <c r="L1005">
        <v>3.4</v>
      </c>
      <c r="M1005" t="s">
        <v>33</v>
      </c>
      <c r="N1005" t="s">
        <v>108</v>
      </c>
      <c r="O1005" t="s">
        <v>35</v>
      </c>
    </row>
    <row r="1006" spans="1:15" x14ac:dyDescent="0.2">
      <c r="A1006" t="s">
        <v>186</v>
      </c>
      <c r="B1006" s="1">
        <v>45860</v>
      </c>
      <c r="C1006" t="s">
        <v>115</v>
      </c>
      <c r="D1006" t="s">
        <v>116</v>
      </c>
      <c r="E1006" t="s">
        <v>105</v>
      </c>
      <c r="F1006" t="s">
        <v>106</v>
      </c>
      <c r="G1006" t="s">
        <v>117</v>
      </c>
      <c r="H1006" s="2">
        <v>31000</v>
      </c>
      <c r="I1006">
        <v>0.03</v>
      </c>
      <c r="J1006" s="2">
        <v>31000</v>
      </c>
      <c r="K1006" s="2">
        <v>31000</v>
      </c>
      <c r="L1006">
        <v>100</v>
      </c>
      <c r="M1006" t="s">
        <v>18</v>
      </c>
      <c r="N1006" t="s">
        <v>108</v>
      </c>
      <c r="O1006" t="s">
        <v>20</v>
      </c>
    </row>
    <row r="1007" spans="1:15" x14ac:dyDescent="0.2">
      <c r="A1007" t="s">
        <v>186</v>
      </c>
      <c r="B1007" s="1">
        <v>45860</v>
      </c>
      <c r="C1007" t="s">
        <v>111</v>
      </c>
      <c r="D1007" t="s">
        <v>112</v>
      </c>
      <c r="E1007" t="s">
        <v>15</v>
      </c>
      <c r="F1007" t="s">
        <v>16</v>
      </c>
      <c r="G1007" t="s">
        <v>17</v>
      </c>
      <c r="H1007" s="2">
        <v>24354.560000000001</v>
      </c>
      <c r="I1007">
        <v>0.03</v>
      </c>
      <c r="J1007" s="2">
        <v>24354.560000000001</v>
      </c>
      <c r="K1007" s="2">
        <v>3392</v>
      </c>
      <c r="L1007">
        <v>7.18</v>
      </c>
      <c r="M1007" t="s">
        <v>18</v>
      </c>
      <c r="N1007" t="s">
        <v>31</v>
      </c>
      <c r="O1007" t="s">
        <v>20</v>
      </c>
    </row>
    <row r="1008" spans="1:15" x14ac:dyDescent="0.2">
      <c r="A1008" t="s">
        <v>186</v>
      </c>
      <c r="B1008" s="1">
        <v>45860</v>
      </c>
      <c r="C1008">
        <v>2388</v>
      </c>
      <c r="D1008" t="s">
        <v>118</v>
      </c>
      <c r="E1008" t="s">
        <v>15</v>
      </c>
      <c r="F1008" t="s">
        <v>16</v>
      </c>
      <c r="G1008" t="s">
        <v>17</v>
      </c>
      <c r="H1008" s="2">
        <v>12813.13</v>
      </c>
      <c r="I1008">
        <v>0.01</v>
      </c>
      <c r="J1008" s="2">
        <v>12813.13</v>
      </c>
      <c r="K1008" s="2">
        <v>6331</v>
      </c>
      <c r="L1008">
        <v>2.02</v>
      </c>
      <c r="M1008" t="s">
        <v>33</v>
      </c>
      <c r="N1008" t="s">
        <v>34</v>
      </c>
      <c r="O1008" t="s">
        <v>35</v>
      </c>
    </row>
    <row r="1009" spans="1:15" x14ac:dyDescent="0.2">
      <c r="A1009" t="s">
        <v>186</v>
      </c>
      <c r="B1009" s="1">
        <v>45860</v>
      </c>
      <c r="C1009">
        <v>300017</v>
      </c>
      <c r="D1009" t="s">
        <v>165</v>
      </c>
      <c r="E1009" t="s">
        <v>15</v>
      </c>
      <c r="F1009" t="s">
        <v>16</v>
      </c>
      <c r="G1009" t="s">
        <v>17</v>
      </c>
      <c r="H1009" s="2">
        <v>4581.7700000000004</v>
      </c>
      <c r="I1009">
        <v>0</v>
      </c>
      <c r="J1009" s="2">
        <v>4581.7700000000004</v>
      </c>
      <c r="K1009" s="2">
        <v>3100</v>
      </c>
      <c r="L1009">
        <v>1.48</v>
      </c>
      <c r="M1009" t="s">
        <v>101</v>
      </c>
      <c r="N1009" t="s">
        <v>166</v>
      </c>
      <c r="O1009" t="s">
        <v>167</v>
      </c>
    </row>
    <row r="1010" spans="1:15" x14ac:dyDescent="0.2">
      <c r="A1010" t="s">
        <v>186</v>
      </c>
      <c r="B1010" s="1">
        <v>45860</v>
      </c>
      <c r="C1010" t="s">
        <v>75</v>
      </c>
      <c r="D1010" t="s">
        <v>176</v>
      </c>
      <c r="E1010" t="s">
        <v>174</v>
      </c>
      <c r="F1010" t="s">
        <v>106</v>
      </c>
      <c r="G1010" t="s">
        <v>174</v>
      </c>
      <c r="H1010">
        <v>869.19</v>
      </c>
      <c r="I1010">
        <v>0</v>
      </c>
      <c r="J1010">
        <v>869.19</v>
      </c>
      <c r="K1010" s="2">
        <v>19495000</v>
      </c>
      <c r="L1010">
        <v>1</v>
      </c>
      <c r="M1010" t="s">
        <v>18</v>
      </c>
      <c r="N1010" t="s">
        <v>108</v>
      </c>
      <c r="O1010" t="s">
        <v>20</v>
      </c>
    </row>
    <row r="1011" spans="1:15" x14ac:dyDescent="0.2">
      <c r="A1011" t="s">
        <v>186</v>
      </c>
      <c r="B1011" s="1">
        <v>45860</v>
      </c>
      <c r="C1011" t="s">
        <v>40</v>
      </c>
      <c r="D1011" t="s">
        <v>175</v>
      </c>
      <c r="E1011" t="s">
        <v>174</v>
      </c>
      <c r="F1011" t="s">
        <v>106</v>
      </c>
      <c r="G1011" t="s">
        <v>174</v>
      </c>
      <c r="H1011">
        <v>506.12</v>
      </c>
      <c r="I1011">
        <v>0</v>
      </c>
      <c r="J1011">
        <v>506.12</v>
      </c>
      <c r="K1011" s="2">
        <v>201562</v>
      </c>
      <c r="L1011">
        <v>1</v>
      </c>
      <c r="M1011" t="s">
        <v>18</v>
      </c>
      <c r="N1011" t="s">
        <v>108</v>
      </c>
      <c r="O1011" t="s">
        <v>20</v>
      </c>
    </row>
    <row r="1012" spans="1:15" x14ac:dyDescent="0.2">
      <c r="A1012" t="s">
        <v>186</v>
      </c>
      <c r="B1012" s="1">
        <v>45860</v>
      </c>
      <c r="C1012" t="s">
        <v>168</v>
      </c>
      <c r="D1012" t="s">
        <v>169</v>
      </c>
      <c r="E1012" t="s">
        <v>105</v>
      </c>
      <c r="F1012" t="s">
        <v>106</v>
      </c>
      <c r="G1012" t="s">
        <v>107</v>
      </c>
      <c r="H1012">
        <v>170.36</v>
      </c>
      <c r="I1012">
        <v>0</v>
      </c>
      <c r="J1012">
        <v>170.36</v>
      </c>
      <c r="K1012" s="2">
        <v>1222</v>
      </c>
      <c r="L1012">
        <v>13.94</v>
      </c>
      <c r="M1012" t="s">
        <v>101</v>
      </c>
      <c r="N1012" t="s">
        <v>108</v>
      </c>
      <c r="O1012" t="s">
        <v>168</v>
      </c>
    </row>
    <row r="1013" spans="1:15" x14ac:dyDescent="0.2">
      <c r="A1013" t="s">
        <v>186</v>
      </c>
      <c r="B1013" s="1">
        <v>45860</v>
      </c>
      <c r="C1013" t="s">
        <v>53</v>
      </c>
      <c r="D1013" t="s">
        <v>173</v>
      </c>
      <c r="E1013" t="s">
        <v>174</v>
      </c>
      <c r="F1013" t="s">
        <v>106</v>
      </c>
      <c r="G1013" t="s">
        <v>174</v>
      </c>
      <c r="H1013">
        <v>104.95</v>
      </c>
      <c r="I1013">
        <v>0</v>
      </c>
      <c r="J1013">
        <v>104.95</v>
      </c>
      <c r="K1013" s="2">
        <v>385502900</v>
      </c>
      <c r="L1013">
        <v>1</v>
      </c>
      <c r="M1013" t="s">
        <v>18</v>
      </c>
      <c r="N1013" t="s">
        <v>108</v>
      </c>
      <c r="O1013" t="s">
        <v>20</v>
      </c>
    </row>
    <row r="1014" spans="1:15" x14ac:dyDescent="0.2">
      <c r="A1014" t="s">
        <v>186</v>
      </c>
      <c r="B1014" s="1">
        <v>45860</v>
      </c>
      <c r="C1014" t="s">
        <v>152</v>
      </c>
      <c r="D1014" t="s">
        <v>153</v>
      </c>
      <c r="E1014" t="s">
        <v>105</v>
      </c>
      <c r="F1014" t="s">
        <v>106</v>
      </c>
      <c r="G1014" t="s">
        <v>107</v>
      </c>
      <c r="H1014">
        <v>2.98</v>
      </c>
      <c r="I1014">
        <v>0</v>
      </c>
      <c r="J1014">
        <v>2.98</v>
      </c>
      <c r="K1014">
        <v>2</v>
      </c>
      <c r="L1014">
        <v>135.03</v>
      </c>
      <c r="M1014" t="s">
        <v>154</v>
      </c>
      <c r="N1014" t="s">
        <v>108</v>
      </c>
      <c r="O1014" t="s">
        <v>152</v>
      </c>
    </row>
    <row r="1015" spans="1:15" x14ac:dyDescent="0.2">
      <c r="A1015" t="s">
        <v>186</v>
      </c>
      <c r="B1015" s="1">
        <v>45860</v>
      </c>
      <c r="C1015" t="s">
        <v>103</v>
      </c>
      <c r="D1015" t="s">
        <v>178</v>
      </c>
      <c r="E1015" t="s">
        <v>174</v>
      </c>
      <c r="F1015" t="s">
        <v>106</v>
      </c>
      <c r="G1015" t="s">
        <v>174</v>
      </c>
      <c r="H1015">
        <v>-1.99</v>
      </c>
      <c r="I1015">
        <v>0</v>
      </c>
      <c r="J1015">
        <v>-1.99</v>
      </c>
      <c r="K1015" s="2">
        <v>121680</v>
      </c>
      <c r="L1015">
        <v>1</v>
      </c>
      <c r="M1015" t="s">
        <v>18</v>
      </c>
      <c r="N1015" t="s">
        <v>108</v>
      </c>
      <c r="O1015" t="s">
        <v>20</v>
      </c>
    </row>
    <row r="1016" spans="1:15" x14ac:dyDescent="0.2">
      <c r="A1016" t="s">
        <v>186</v>
      </c>
      <c r="B1016" s="1">
        <v>45860</v>
      </c>
      <c r="C1016" t="s">
        <v>170</v>
      </c>
      <c r="D1016" t="s">
        <v>171</v>
      </c>
      <c r="E1016" t="s">
        <v>131</v>
      </c>
      <c r="F1016" t="s">
        <v>106</v>
      </c>
      <c r="G1016" t="s">
        <v>132</v>
      </c>
      <c r="H1016">
        <v>0</v>
      </c>
      <c r="I1016">
        <v>0</v>
      </c>
      <c r="J1016" s="2">
        <v>464525</v>
      </c>
      <c r="K1016">
        <v>10</v>
      </c>
      <c r="L1016" s="2">
        <v>23226.25</v>
      </c>
      <c r="M1016" t="s">
        <v>108</v>
      </c>
      <c r="N1016" t="s">
        <v>133</v>
      </c>
      <c r="O1016" t="s">
        <v>20</v>
      </c>
    </row>
    <row r="1017" spans="1:15" x14ac:dyDescent="0.2">
      <c r="A1017" t="s">
        <v>186</v>
      </c>
      <c r="B1017" s="1">
        <v>45860</v>
      </c>
      <c r="C1017" t="s">
        <v>103</v>
      </c>
      <c r="D1017" t="s">
        <v>127</v>
      </c>
      <c r="E1017" t="s">
        <v>105</v>
      </c>
      <c r="F1017" t="s">
        <v>106</v>
      </c>
      <c r="G1017" t="s">
        <v>107</v>
      </c>
      <c r="H1017" s="2">
        <v>-12940.07</v>
      </c>
      <c r="I1017">
        <v>-0.01</v>
      </c>
      <c r="J1017" s="2">
        <v>-12940.07</v>
      </c>
      <c r="K1017" s="2">
        <v>-101579</v>
      </c>
      <c r="L1017">
        <v>12.74</v>
      </c>
      <c r="M1017" t="s">
        <v>128</v>
      </c>
      <c r="N1017" t="s">
        <v>108</v>
      </c>
      <c r="O1017" t="s">
        <v>103</v>
      </c>
    </row>
    <row r="1018" spans="1:15" x14ac:dyDescent="0.2">
      <c r="A1018" t="s">
        <v>186</v>
      </c>
      <c r="B1018" s="1">
        <v>45860</v>
      </c>
      <c r="C1018" t="s">
        <v>75</v>
      </c>
      <c r="D1018" t="s">
        <v>114</v>
      </c>
      <c r="E1018" t="s">
        <v>105</v>
      </c>
      <c r="F1018" t="s">
        <v>106</v>
      </c>
      <c r="G1018" t="s">
        <v>107</v>
      </c>
      <c r="H1018" s="2">
        <v>-126008.27</v>
      </c>
      <c r="I1018">
        <v>-0.13</v>
      </c>
      <c r="J1018" s="2">
        <v>-126008.27</v>
      </c>
      <c r="K1018" s="2">
        <v>-18452021</v>
      </c>
      <c r="L1018">
        <v>0.68</v>
      </c>
      <c r="M1018" t="s">
        <v>73</v>
      </c>
      <c r="N1018" t="s">
        <v>108</v>
      </c>
      <c r="O1018" t="s">
        <v>75</v>
      </c>
    </row>
    <row r="1019" spans="1:15" x14ac:dyDescent="0.2">
      <c r="A1019" t="s">
        <v>186</v>
      </c>
      <c r="B1019" s="1">
        <v>45860</v>
      </c>
      <c r="C1019" t="s">
        <v>40</v>
      </c>
      <c r="D1019" t="s">
        <v>125</v>
      </c>
      <c r="E1019" t="s">
        <v>105</v>
      </c>
      <c r="F1019" t="s">
        <v>106</v>
      </c>
      <c r="G1019" t="s">
        <v>107</v>
      </c>
      <c r="H1019" s="2">
        <v>-226331.46</v>
      </c>
      <c r="I1019">
        <v>-0.24</v>
      </c>
      <c r="J1019" s="2">
        <v>-226331.46</v>
      </c>
      <c r="K1019" s="2">
        <v>-193058</v>
      </c>
      <c r="L1019">
        <v>117.23</v>
      </c>
      <c r="M1019" t="s">
        <v>126</v>
      </c>
      <c r="N1019" t="s">
        <v>108</v>
      </c>
      <c r="O1019" t="s">
        <v>40</v>
      </c>
    </row>
    <row r="1020" spans="1:15" x14ac:dyDescent="0.2">
      <c r="A1020" t="s">
        <v>186</v>
      </c>
      <c r="B1020" s="1">
        <v>45860</v>
      </c>
      <c r="C1020" t="s">
        <v>53</v>
      </c>
      <c r="D1020" t="s">
        <v>124</v>
      </c>
      <c r="E1020" t="s">
        <v>105</v>
      </c>
      <c r="F1020" t="s">
        <v>106</v>
      </c>
      <c r="G1020" t="s">
        <v>107</v>
      </c>
      <c r="H1020" s="2">
        <v>-251244.41</v>
      </c>
      <c r="I1020">
        <v>-0.27</v>
      </c>
      <c r="J1020" s="2">
        <v>-251244.41</v>
      </c>
      <c r="K1020" s="2">
        <v>-348576493</v>
      </c>
      <c r="L1020">
        <v>7.0000000000000007E-2</v>
      </c>
      <c r="M1020" t="s">
        <v>51</v>
      </c>
      <c r="N1020" t="s">
        <v>108</v>
      </c>
      <c r="O1020" t="s">
        <v>53</v>
      </c>
    </row>
    <row r="1021" spans="1:15" x14ac:dyDescent="0.2">
      <c r="A1021" t="s">
        <v>186</v>
      </c>
      <c r="B1021" s="1">
        <v>45861</v>
      </c>
      <c r="C1021" t="s">
        <v>27</v>
      </c>
      <c r="D1021" t="s">
        <v>28</v>
      </c>
      <c r="E1021" t="s">
        <v>15</v>
      </c>
      <c r="F1021" t="s">
        <v>16</v>
      </c>
      <c r="G1021" t="s">
        <v>17</v>
      </c>
      <c r="H1021" s="2">
        <v>5526731.4000000004</v>
      </c>
      <c r="I1021">
        <v>5.5</v>
      </c>
      <c r="J1021" s="2">
        <v>5526731.4000000004</v>
      </c>
      <c r="K1021" s="2">
        <v>34836</v>
      </c>
      <c r="L1021">
        <v>158.65</v>
      </c>
      <c r="M1021" t="s">
        <v>18</v>
      </c>
      <c r="N1021" t="s">
        <v>19</v>
      </c>
      <c r="O1021" t="s">
        <v>20</v>
      </c>
    </row>
    <row r="1022" spans="1:15" x14ac:dyDescent="0.2">
      <c r="A1022" t="s">
        <v>186</v>
      </c>
      <c r="B1022" s="1">
        <v>45861</v>
      </c>
      <c r="C1022" t="s">
        <v>29</v>
      </c>
      <c r="D1022" t="s">
        <v>30</v>
      </c>
      <c r="E1022" t="s">
        <v>15</v>
      </c>
      <c r="F1022" t="s">
        <v>16</v>
      </c>
      <c r="G1022" t="s">
        <v>17</v>
      </c>
      <c r="H1022" s="2">
        <v>4996444.5</v>
      </c>
      <c r="I1022">
        <v>4.97</v>
      </c>
      <c r="J1022" s="2">
        <v>4996444.5</v>
      </c>
      <c r="K1022" s="2">
        <v>20655</v>
      </c>
      <c r="L1022">
        <v>241.9</v>
      </c>
      <c r="M1022" t="s">
        <v>18</v>
      </c>
      <c r="N1022" t="s">
        <v>31</v>
      </c>
      <c r="O1022" t="s">
        <v>20</v>
      </c>
    </row>
    <row r="1023" spans="1:15" x14ac:dyDescent="0.2">
      <c r="A1023" t="s">
        <v>186</v>
      </c>
      <c r="B1023" s="1">
        <v>45861</v>
      </c>
      <c r="C1023" t="s">
        <v>25</v>
      </c>
      <c r="D1023" t="s">
        <v>26</v>
      </c>
      <c r="E1023" t="s">
        <v>15</v>
      </c>
      <c r="F1023" t="s">
        <v>16</v>
      </c>
      <c r="G1023" t="s">
        <v>17</v>
      </c>
      <c r="H1023" s="2">
        <v>4862277.38</v>
      </c>
      <c r="I1023">
        <v>4.83</v>
      </c>
      <c r="J1023" s="2">
        <v>4862277.38</v>
      </c>
      <c r="K1023" s="2">
        <v>28471</v>
      </c>
      <c r="L1023">
        <v>170.78</v>
      </c>
      <c r="M1023" t="s">
        <v>18</v>
      </c>
      <c r="N1023" t="s">
        <v>19</v>
      </c>
      <c r="O1023" t="s">
        <v>20</v>
      </c>
    </row>
    <row r="1024" spans="1:15" x14ac:dyDescent="0.2">
      <c r="A1024" t="s">
        <v>186</v>
      </c>
      <c r="B1024" s="1">
        <v>45861</v>
      </c>
      <c r="C1024" t="s">
        <v>13</v>
      </c>
      <c r="D1024" t="s">
        <v>14</v>
      </c>
      <c r="E1024" t="s">
        <v>15</v>
      </c>
      <c r="F1024" t="s">
        <v>16</v>
      </c>
      <c r="G1024" t="s">
        <v>17</v>
      </c>
      <c r="H1024" s="2">
        <v>4721936.3099999996</v>
      </c>
      <c r="I1024">
        <v>4.7</v>
      </c>
      <c r="J1024" s="2">
        <v>4721936.3099999996</v>
      </c>
      <c r="K1024" s="12">
        <v>30537</v>
      </c>
      <c r="L1024">
        <v>154.63</v>
      </c>
      <c r="M1024" t="s">
        <v>18</v>
      </c>
      <c r="N1024" t="s">
        <v>19</v>
      </c>
      <c r="O1024" t="s">
        <v>20</v>
      </c>
    </row>
    <row r="1025" spans="1:15" x14ac:dyDescent="0.2">
      <c r="A1025" t="s">
        <v>186</v>
      </c>
      <c r="B1025" s="1">
        <v>45861</v>
      </c>
      <c r="C1025" t="s">
        <v>21</v>
      </c>
      <c r="D1025" t="s">
        <v>22</v>
      </c>
      <c r="E1025" t="s">
        <v>15</v>
      </c>
      <c r="F1025" t="s">
        <v>16</v>
      </c>
      <c r="G1025" t="s">
        <v>17</v>
      </c>
      <c r="H1025" s="2">
        <v>4573650.18</v>
      </c>
      <c r="I1025">
        <v>4.55</v>
      </c>
      <c r="J1025" s="2">
        <v>4573650.18</v>
      </c>
      <c r="K1025" s="2">
        <v>16122</v>
      </c>
      <c r="L1025">
        <v>283.69</v>
      </c>
      <c r="M1025" t="s">
        <v>18</v>
      </c>
      <c r="N1025" t="s">
        <v>19</v>
      </c>
      <c r="O1025" t="s">
        <v>20</v>
      </c>
    </row>
    <row r="1026" spans="1:15" x14ac:dyDescent="0.2">
      <c r="A1026" t="s">
        <v>186</v>
      </c>
      <c r="B1026" s="1">
        <v>45861</v>
      </c>
      <c r="C1026">
        <v>2330</v>
      </c>
      <c r="D1026" t="s">
        <v>32</v>
      </c>
      <c r="E1026" t="s">
        <v>15</v>
      </c>
      <c r="F1026" t="s">
        <v>16</v>
      </c>
      <c r="G1026" t="s">
        <v>17</v>
      </c>
      <c r="H1026" s="2">
        <v>4570868.0999999996</v>
      </c>
      <c r="I1026">
        <v>4.54</v>
      </c>
      <c r="J1026" s="2">
        <v>4570868.0999999996</v>
      </c>
      <c r="K1026" s="2">
        <v>117126</v>
      </c>
      <c r="L1026">
        <v>39.03</v>
      </c>
      <c r="M1026" t="s">
        <v>33</v>
      </c>
      <c r="N1026" t="s">
        <v>34</v>
      </c>
      <c r="O1026" t="s">
        <v>35</v>
      </c>
    </row>
    <row r="1027" spans="1:15" x14ac:dyDescent="0.2">
      <c r="A1027" t="s">
        <v>186</v>
      </c>
      <c r="B1027" s="1">
        <v>45861</v>
      </c>
      <c r="C1027" t="s">
        <v>54</v>
      </c>
      <c r="D1027" t="s">
        <v>55</v>
      </c>
      <c r="E1027" t="s">
        <v>15</v>
      </c>
      <c r="F1027" t="s">
        <v>16</v>
      </c>
      <c r="G1027" t="s">
        <v>17</v>
      </c>
      <c r="H1027" s="2">
        <v>4436331.4000000004</v>
      </c>
      <c r="I1027">
        <v>4.41</v>
      </c>
      <c r="J1027" s="2">
        <v>4436331.4000000004</v>
      </c>
      <c r="K1027" s="2">
        <v>20716</v>
      </c>
      <c r="L1027">
        <v>214.15</v>
      </c>
      <c r="M1027" t="s">
        <v>18</v>
      </c>
      <c r="N1027" t="s">
        <v>19</v>
      </c>
      <c r="O1027" t="s">
        <v>20</v>
      </c>
    </row>
    <row r="1028" spans="1:15" x14ac:dyDescent="0.2">
      <c r="A1028" t="s">
        <v>186</v>
      </c>
      <c r="B1028" s="1">
        <v>45861</v>
      </c>
      <c r="C1028" t="s">
        <v>41</v>
      </c>
      <c r="D1028" t="s">
        <v>42</v>
      </c>
      <c r="E1028" t="s">
        <v>15</v>
      </c>
      <c r="F1028" t="s">
        <v>43</v>
      </c>
      <c r="G1028" t="s">
        <v>17</v>
      </c>
      <c r="H1028" s="2">
        <v>4419466.1100000003</v>
      </c>
      <c r="I1028">
        <v>4.3899999999999997</v>
      </c>
      <c r="J1028" s="2">
        <v>4419466.1100000003</v>
      </c>
      <c r="K1028" s="2">
        <v>19359</v>
      </c>
      <c r="L1028">
        <v>228.29</v>
      </c>
      <c r="M1028" t="s">
        <v>18</v>
      </c>
      <c r="N1028" t="s">
        <v>19</v>
      </c>
      <c r="O1028" t="s">
        <v>20</v>
      </c>
    </row>
    <row r="1029" spans="1:15" x14ac:dyDescent="0.2">
      <c r="A1029" t="s">
        <v>186</v>
      </c>
      <c r="B1029" s="1">
        <v>45861</v>
      </c>
      <c r="C1029" t="s">
        <v>23</v>
      </c>
      <c r="D1029" t="s">
        <v>24</v>
      </c>
      <c r="E1029" t="s">
        <v>15</v>
      </c>
      <c r="F1029" t="s">
        <v>16</v>
      </c>
      <c r="G1029" t="s">
        <v>17</v>
      </c>
      <c r="H1029" s="2">
        <v>4361105.2699999996</v>
      </c>
      <c r="I1029">
        <v>4.34</v>
      </c>
      <c r="J1029" s="2">
        <v>4361105.2699999996</v>
      </c>
      <c r="K1029" s="2">
        <v>8621</v>
      </c>
      <c r="L1029">
        <v>505.87</v>
      </c>
      <c r="M1029" t="s">
        <v>18</v>
      </c>
      <c r="N1029" t="s">
        <v>19</v>
      </c>
      <c r="O1029" t="s">
        <v>20</v>
      </c>
    </row>
    <row r="1030" spans="1:15" x14ac:dyDescent="0.2">
      <c r="A1030" t="s">
        <v>186</v>
      </c>
      <c r="B1030" s="1">
        <v>45861</v>
      </c>
      <c r="C1030" t="s">
        <v>44</v>
      </c>
      <c r="D1030" t="s">
        <v>45</v>
      </c>
      <c r="E1030" t="s">
        <v>15</v>
      </c>
      <c r="F1030" t="s">
        <v>16</v>
      </c>
      <c r="G1030" t="s">
        <v>17</v>
      </c>
      <c r="H1030" s="2">
        <v>4351880.4000000004</v>
      </c>
      <c r="I1030">
        <v>4.33</v>
      </c>
      <c r="J1030" s="2">
        <v>4351880.4000000004</v>
      </c>
      <c r="K1030" s="2">
        <v>63420</v>
      </c>
      <c r="L1030">
        <v>68.62</v>
      </c>
      <c r="M1030" t="s">
        <v>18</v>
      </c>
      <c r="N1030" t="s">
        <v>19</v>
      </c>
      <c r="O1030" t="s">
        <v>20</v>
      </c>
    </row>
    <row r="1031" spans="1:15" x14ac:dyDescent="0.2">
      <c r="A1031" t="s">
        <v>186</v>
      </c>
      <c r="B1031" s="1">
        <v>45861</v>
      </c>
      <c r="C1031" t="s">
        <v>48</v>
      </c>
      <c r="D1031" t="s">
        <v>49</v>
      </c>
      <c r="E1031" t="s">
        <v>15</v>
      </c>
      <c r="F1031" t="s">
        <v>16</v>
      </c>
      <c r="G1031" t="s">
        <v>17</v>
      </c>
      <c r="H1031" s="2">
        <v>4159118.32</v>
      </c>
      <c r="I1031">
        <v>4.1399999999999997</v>
      </c>
      <c r="J1031" s="2">
        <v>4159118.32</v>
      </c>
      <c r="K1031" s="2">
        <v>26014</v>
      </c>
      <c r="L1031">
        <v>159.88</v>
      </c>
      <c r="M1031" t="s">
        <v>18</v>
      </c>
      <c r="N1031" t="s">
        <v>19</v>
      </c>
      <c r="O1031" t="s">
        <v>20</v>
      </c>
    </row>
    <row r="1032" spans="1:15" x14ac:dyDescent="0.2">
      <c r="A1032" t="s">
        <v>186</v>
      </c>
      <c r="B1032" s="1">
        <v>45861</v>
      </c>
      <c r="C1032" t="s">
        <v>46</v>
      </c>
      <c r="D1032" t="s">
        <v>47</v>
      </c>
      <c r="E1032" t="s">
        <v>15</v>
      </c>
      <c r="F1032" t="s">
        <v>16</v>
      </c>
      <c r="G1032" t="s">
        <v>17</v>
      </c>
      <c r="H1032" s="2">
        <v>4140470.82</v>
      </c>
      <c r="I1032">
        <v>4.12</v>
      </c>
      <c r="J1032" s="2">
        <v>4140470.82</v>
      </c>
      <c r="K1032" s="2">
        <v>14682</v>
      </c>
      <c r="L1032">
        <v>282.01</v>
      </c>
      <c r="M1032" t="s">
        <v>18</v>
      </c>
      <c r="N1032" t="s">
        <v>31</v>
      </c>
      <c r="O1032" t="s">
        <v>20</v>
      </c>
    </row>
    <row r="1033" spans="1:15" x14ac:dyDescent="0.2">
      <c r="A1033" t="s">
        <v>186</v>
      </c>
      <c r="B1033" s="1">
        <v>45861</v>
      </c>
      <c r="C1033">
        <v>5930</v>
      </c>
      <c r="D1033" t="s">
        <v>50</v>
      </c>
      <c r="E1033" t="s">
        <v>15</v>
      </c>
      <c r="F1033" t="s">
        <v>16</v>
      </c>
      <c r="G1033" t="s">
        <v>17</v>
      </c>
      <c r="H1033" s="2">
        <v>4011470.22</v>
      </c>
      <c r="I1033">
        <v>3.99</v>
      </c>
      <c r="J1033" s="2">
        <v>4011470.22</v>
      </c>
      <c r="K1033" s="2">
        <v>83383</v>
      </c>
      <c r="L1033">
        <v>48.11</v>
      </c>
      <c r="M1033" t="s">
        <v>51</v>
      </c>
      <c r="N1033" t="s">
        <v>52</v>
      </c>
      <c r="O1033" t="s">
        <v>53</v>
      </c>
    </row>
    <row r="1034" spans="1:15" x14ac:dyDescent="0.2">
      <c r="A1034" t="s">
        <v>186</v>
      </c>
      <c r="B1034" s="1">
        <v>45861</v>
      </c>
      <c r="C1034" t="s">
        <v>155</v>
      </c>
      <c r="D1034" t="s">
        <v>156</v>
      </c>
      <c r="E1034" t="s">
        <v>15</v>
      </c>
      <c r="F1034" t="s">
        <v>16</v>
      </c>
      <c r="G1034" t="s">
        <v>17</v>
      </c>
      <c r="H1034" s="2">
        <v>3918493.71</v>
      </c>
      <c r="I1034">
        <v>3.9</v>
      </c>
      <c r="J1034" s="2">
        <v>3918493.71</v>
      </c>
      <c r="K1034" s="2">
        <v>4097</v>
      </c>
      <c r="L1034">
        <v>956.43</v>
      </c>
      <c r="M1034" t="s">
        <v>18</v>
      </c>
      <c r="N1034" t="s">
        <v>31</v>
      </c>
      <c r="O1034" t="s">
        <v>20</v>
      </c>
    </row>
    <row r="1035" spans="1:15" x14ac:dyDescent="0.2">
      <c r="A1035" t="s">
        <v>186</v>
      </c>
      <c r="B1035" s="1">
        <v>45861</v>
      </c>
      <c r="C1035" t="s">
        <v>36</v>
      </c>
      <c r="D1035" t="s">
        <v>37</v>
      </c>
      <c r="E1035" t="s">
        <v>15</v>
      </c>
      <c r="F1035" t="s">
        <v>16</v>
      </c>
      <c r="G1035" t="s">
        <v>17</v>
      </c>
      <c r="H1035" s="2">
        <v>3748968.65</v>
      </c>
      <c r="I1035">
        <v>3.73</v>
      </c>
      <c r="J1035" s="2">
        <v>3748968.65</v>
      </c>
      <c r="K1035" s="2">
        <v>5267</v>
      </c>
      <c r="L1035">
        <v>711.79</v>
      </c>
      <c r="M1035" t="s">
        <v>38</v>
      </c>
      <c r="N1035" t="s">
        <v>39</v>
      </c>
      <c r="O1035" t="s">
        <v>40</v>
      </c>
    </row>
    <row r="1036" spans="1:15" x14ac:dyDescent="0.2">
      <c r="A1036" t="s">
        <v>186</v>
      </c>
      <c r="B1036" s="1">
        <v>45861</v>
      </c>
      <c r="C1036" t="s">
        <v>157</v>
      </c>
      <c r="D1036" t="s">
        <v>158</v>
      </c>
      <c r="E1036" t="s">
        <v>15</v>
      </c>
      <c r="F1036" t="s">
        <v>16</v>
      </c>
      <c r="G1036" t="s">
        <v>17</v>
      </c>
      <c r="H1036" s="2">
        <v>3636035.43</v>
      </c>
      <c r="I1036">
        <v>3.62</v>
      </c>
      <c r="J1036" s="2">
        <v>3636035.43</v>
      </c>
      <c r="K1036" s="2">
        <v>19443</v>
      </c>
      <c r="L1036">
        <v>187.01</v>
      </c>
      <c r="M1036" t="s">
        <v>18</v>
      </c>
      <c r="N1036" t="s">
        <v>19</v>
      </c>
      <c r="O1036" t="s">
        <v>20</v>
      </c>
    </row>
    <row r="1037" spans="1:15" x14ac:dyDescent="0.2">
      <c r="A1037" t="s">
        <v>186</v>
      </c>
      <c r="B1037" s="1">
        <v>45861</v>
      </c>
      <c r="C1037" t="s">
        <v>56</v>
      </c>
      <c r="D1037" t="s">
        <v>57</v>
      </c>
      <c r="E1037" t="s">
        <v>15</v>
      </c>
      <c r="F1037" t="s">
        <v>16</v>
      </c>
      <c r="G1037" t="s">
        <v>17</v>
      </c>
      <c r="H1037" s="2">
        <v>3179351.98</v>
      </c>
      <c r="I1037">
        <v>3.16</v>
      </c>
      <c r="J1037" s="2">
        <v>3179351.98</v>
      </c>
      <c r="K1037" s="2">
        <v>15959</v>
      </c>
      <c r="L1037">
        <v>199.22</v>
      </c>
      <c r="M1037" t="s">
        <v>18</v>
      </c>
      <c r="N1037" t="s">
        <v>19</v>
      </c>
      <c r="O1037" t="s">
        <v>20</v>
      </c>
    </row>
    <row r="1038" spans="1:15" x14ac:dyDescent="0.2">
      <c r="A1038" t="s">
        <v>186</v>
      </c>
      <c r="B1038" s="1">
        <v>45861</v>
      </c>
      <c r="C1038" t="s">
        <v>58</v>
      </c>
      <c r="D1038" t="s">
        <v>59</v>
      </c>
      <c r="E1038" t="s">
        <v>15</v>
      </c>
      <c r="F1038" t="s">
        <v>16</v>
      </c>
      <c r="G1038" t="s">
        <v>17</v>
      </c>
      <c r="H1038" s="2">
        <v>2937403.35</v>
      </c>
      <c r="I1038">
        <v>2.92</v>
      </c>
      <c r="J1038" s="2">
        <v>2937403.35</v>
      </c>
      <c r="K1038" s="2">
        <v>26745</v>
      </c>
      <c r="L1038">
        <v>109.83</v>
      </c>
      <c r="M1038" t="s">
        <v>18</v>
      </c>
      <c r="N1038" t="s">
        <v>19</v>
      </c>
      <c r="O1038" t="s">
        <v>20</v>
      </c>
    </row>
    <row r="1039" spans="1:15" x14ac:dyDescent="0.2">
      <c r="A1039" t="s">
        <v>186</v>
      </c>
      <c r="B1039" s="1">
        <v>45861</v>
      </c>
      <c r="C1039" t="s">
        <v>60</v>
      </c>
      <c r="D1039" t="s">
        <v>61</v>
      </c>
      <c r="E1039" t="s">
        <v>15</v>
      </c>
      <c r="F1039" t="s">
        <v>16</v>
      </c>
      <c r="G1039" t="s">
        <v>17</v>
      </c>
      <c r="H1039" s="2">
        <v>2851849.11</v>
      </c>
      <c r="I1039">
        <v>2.84</v>
      </c>
      <c r="J1039" s="2">
        <v>2851849.11</v>
      </c>
      <c r="K1039" s="2">
        <v>3179</v>
      </c>
      <c r="L1039">
        <v>897.09</v>
      </c>
      <c r="M1039" t="s">
        <v>18</v>
      </c>
      <c r="N1039" t="s">
        <v>19</v>
      </c>
      <c r="O1039" t="s">
        <v>20</v>
      </c>
    </row>
    <row r="1040" spans="1:15" x14ac:dyDescent="0.2">
      <c r="A1040" t="s">
        <v>186</v>
      </c>
      <c r="B1040" s="1">
        <v>45861</v>
      </c>
      <c r="C1040" t="s">
        <v>62</v>
      </c>
      <c r="D1040" t="s">
        <v>63</v>
      </c>
      <c r="E1040" t="s">
        <v>15</v>
      </c>
      <c r="F1040" t="s">
        <v>16</v>
      </c>
      <c r="G1040" t="s">
        <v>17</v>
      </c>
      <c r="H1040" s="2">
        <v>2450594.25</v>
      </c>
      <c r="I1040">
        <v>2.44</v>
      </c>
      <c r="J1040" s="2">
        <v>2450594.25</v>
      </c>
      <c r="K1040" s="2">
        <v>104325</v>
      </c>
      <c r="L1040">
        <v>23.49</v>
      </c>
      <c r="M1040" t="s">
        <v>18</v>
      </c>
      <c r="N1040" t="s">
        <v>19</v>
      </c>
      <c r="O1040" t="s">
        <v>20</v>
      </c>
    </row>
    <row r="1041" spans="1:15" x14ac:dyDescent="0.2">
      <c r="A1041" t="s">
        <v>186</v>
      </c>
      <c r="B1041" s="1">
        <v>45861</v>
      </c>
      <c r="C1041" t="s">
        <v>67</v>
      </c>
      <c r="D1041" t="s">
        <v>68</v>
      </c>
      <c r="E1041" t="s">
        <v>15</v>
      </c>
      <c r="F1041" t="s">
        <v>69</v>
      </c>
      <c r="G1041" t="s">
        <v>17</v>
      </c>
      <c r="H1041" s="2">
        <v>2375782.4700000002</v>
      </c>
      <c r="I1041">
        <v>2.36</v>
      </c>
      <c r="J1041" s="2">
        <v>2375782.4700000002</v>
      </c>
      <c r="K1041" s="2">
        <v>12489</v>
      </c>
      <c r="L1041">
        <v>190.23</v>
      </c>
      <c r="M1041" t="s">
        <v>18</v>
      </c>
      <c r="N1041" t="s">
        <v>19</v>
      </c>
      <c r="O1041" t="s">
        <v>20</v>
      </c>
    </row>
    <row r="1042" spans="1:15" x14ac:dyDescent="0.2">
      <c r="A1042" t="s">
        <v>186</v>
      </c>
      <c r="B1042" s="1">
        <v>45861</v>
      </c>
      <c r="C1042">
        <v>8035</v>
      </c>
      <c r="D1042" t="s">
        <v>72</v>
      </c>
      <c r="E1042" t="s">
        <v>15</v>
      </c>
      <c r="F1042" t="s">
        <v>16</v>
      </c>
      <c r="G1042" t="s">
        <v>17</v>
      </c>
      <c r="H1042" s="2">
        <v>2162450.48</v>
      </c>
      <c r="I1042">
        <v>2.15</v>
      </c>
      <c r="J1042" s="2">
        <v>2162450.48</v>
      </c>
      <c r="K1042" s="2">
        <v>11300</v>
      </c>
      <c r="L1042">
        <v>191.37</v>
      </c>
      <c r="M1042" t="s">
        <v>73</v>
      </c>
      <c r="N1042" t="s">
        <v>74</v>
      </c>
      <c r="O1042" t="s">
        <v>75</v>
      </c>
    </row>
    <row r="1043" spans="1:15" x14ac:dyDescent="0.2">
      <c r="A1043" t="s">
        <v>186</v>
      </c>
      <c r="B1043" s="1">
        <v>45861</v>
      </c>
      <c r="C1043" t="s">
        <v>70</v>
      </c>
      <c r="D1043" t="s">
        <v>71</v>
      </c>
      <c r="E1043" t="s">
        <v>15</v>
      </c>
      <c r="F1043" t="s">
        <v>69</v>
      </c>
      <c r="G1043" t="s">
        <v>17</v>
      </c>
      <c r="H1043" s="2">
        <v>2094353.36</v>
      </c>
      <c r="I1043">
        <v>2.08</v>
      </c>
      <c r="J1043" s="2">
        <v>2094353.36</v>
      </c>
      <c r="K1043" s="2">
        <v>10936</v>
      </c>
      <c r="L1043">
        <v>191.51</v>
      </c>
      <c r="M1043" t="s">
        <v>18</v>
      </c>
      <c r="N1043" t="s">
        <v>19</v>
      </c>
      <c r="O1043" t="s">
        <v>20</v>
      </c>
    </row>
    <row r="1044" spans="1:15" x14ac:dyDescent="0.2">
      <c r="A1044" t="s">
        <v>186</v>
      </c>
      <c r="B1044" s="1">
        <v>45861</v>
      </c>
      <c r="C1044" t="s">
        <v>64</v>
      </c>
      <c r="D1044" t="s">
        <v>65</v>
      </c>
      <c r="E1044" t="s">
        <v>15</v>
      </c>
      <c r="F1044" t="s">
        <v>66</v>
      </c>
      <c r="G1044" t="s">
        <v>17</v>
      </c>
      <c r="H1044" s="2">
        <v>1863927.61</v>
      </c>
      <c r="I1044">
        <v>1.85</v>
      </c>
      <c r="J1044" s="2">
        <v>1863927.61</v>
      </c>
      <c r="K1044" s="2">
        <v>2341</v>
      </c>
      <c r="L1044">
        <v>796.21</v>
      </c>
      <c r="M1044" t="s">
        <v>18</v>
      </c>
      <c r="N1044" t="s">
        <v>19</v>
      </c>
      <c r="O1044" t="s">
        <v>20</v>
      </c>
    </row>
    <row r="1045" spans="1:15" x14ac:dyDescent="0.2">
      <c r="A1045" t="s">
        <v>186</v>
      </c>
      <c r="B1045" s="1">
        <v>45861</v>
      </c>
      <c r="C1045" t="s">
        <v>76</v>
      </c>
      <c r="D1045" t="s">
        <v>183</v>
      </c>
      <c r="E1045" t="s">
        <v>15</v>
      </c>
      <c r="F1045" t="s">
        <v>16</v>
      </c>
      <c r="G1045" t="s">
        <v>17</v>
      </c>
      <c r="H1045" s="2">
        <v>1700267.44</v>
      </c>
      <c r="I1045">
        <v>1.69</v>
      </c>
      <c r="J1045" s="2">
        <v>1700267.44</v>
      </c>
      <c r="K1045" s="2">
        <v>7999</v>
      </c>
      <c r="L1045">
        <v>212.56</v>
      </c>
      <c r="M1045" t="s">
        <v>18</v>
      </c>
      <c r="N1045" t="s">
        <v>31</v>
      </c>
      <c r="O1045" t="s">
        <v>20</v>
      </c>
    </row>
    <row r="1046" spans="1:15" x14ac:dyDescent="0.2">
      <c r="A1046" t="s">
        <v>186</v>
      </c>
      <c r="B1046" s="1">
        <v>45861</v>
      </c>
      <c r="C1046">
        <v>2317</v>
      </c>
      <c r="D1046" t="s">
        <v>78</v>
      </c>
      <c r="E1046" t="s">
        <v>15</v>
      </c>
      <c r="F1046" t="s">
        <v>16</v>
      </c>
      <c r="G1046" t="s">
        <v>17</v>
      </c>
      <c r="H1046" s="2">
        <v>1641951.6</v>
      </c>
      <c r="I1046">
        <v>1.63</v>
      </c>
      <c r="J1046" s="2">
        <v>1641951.6</v>
      </c>
      <c r="K1046" s="2">
        <v>290210</v>
      </c>
      <c r="L1046">
        <v>5.66</v>
      </c>
      <c r="M1046" t="s">
        <v>33</v>
      </c>
      <c r="N1046" t="s">
        <v>34</v>
      </c>
      <c r="O1046" t="s">
        <v>35</v>
      </c>
    </row>
    <row r="1047" spans="1:15" x14ac:dyDescent="0.2">
      <c r="A1047" t="s">
        <v>186</v>
      </c>
      <c r="B1047" s="1">
        <v>45861</v>
      </c>
      <c r="C1047" t="s">
        <v>20</v>
      </c>
      <c r="D1047" t="s">
        <v>104</v>
      </c>
      <c r="E1047" t="s">
        <v>105</v>
      </c>
      <c r="F1047" t="s">
        <v>106</v>
      </c>
      <c r="G1047" t="s">
        <v>107</v>
      </c>
      <c r="H1047" s="2">
        <v>1277003.82</v>
      </c>
      <c r="I1047">
        <v>1.27</v>
      </c>
      <c r="J1047" s="2">
        <v>1277003.82</v>
      </c>
      <c r="K1047" s="2">
        <v>1277004</v>
      </c>
      <c r="L1047">
        <v>100</v>
      </c>
      <c r="M1047" t="s">
        <v>18</v>
      </c>
      <c r="N1047" t="s">
        <v>108</v>
      </c>
      <c r="O1047" t="s">
        <v>20</v>
      </c>
    </row>
    <row r="1048" spans="1:15" x14ac:dyDescent="0.2">
      <c r="A1048" t="s">
        <v>186</v>
      </c>
      <c r="B1048" s="1">
        <v>45861</v>
      </c>
      <c r="C1048" t="s">
        <v>81</v>
      </c>
      <c r="D1048" t="s">
        <v>82</v>
      </c>
      <c r="E1048" t="s">
        <v>15</v>
      </c>
      <c r="F1048" t="s">
        <v>16</v>
      </c>
      <c r="G1048" t="s">
        <v>17</v>
      </c>
      <c r="H1048" s="2">
        <v>930105.42</v>
      </c>
      <c r="I1048">
        <v>0.92</v>
      </c>
      <c r="J1048" s="2">
        <v>930105.42</v>
      </c>
      <c r="K1048" s="2">
        <v>7311</v>
      </c>
      <c r="L1048">
        <v>127.22</v>
      </c>
      <c r="M1048" t="s">
        <v>18</v>
      </c>
      <c r="N1048" t="s">
        <v>31</v>
      </c>
      <c r="O1048" t="s">
        <v>20</v>
      </c>
    </row>
    <row r="1049" spans="1:15" x14ac:dyDescent="0.2">
      <c r="A1049" t="s">
        <v>186</v>
      </c>
      <c r="B1049" s="1">
        <v>45861</v>
      </c>
      <c r="C1049" t="s">
        <v>83</v>
      </c>
      <c r="D1049" t="s">
        <v>84</v>
      </c>
      <c r="E1049" t="s">
        <v>15</v>
      </c>
      <c r="F1049" t="s">
        <v>16</v>
      </c>
      <c r="G1049" t="s">
        <v>17</v>
      </c>
      <c r="H1049" s="2">
        <v>906435.75</v>
      </c>
      <c r="I1049">
        <v>0.9</v>
      </c>
      <c r="J1049" s="2">
        <v>906435.75</v>
      </c>
      <c r="K1049" s="2">
        <v>12903</v>
      </c>
      <c r="L1049">
        <v>70.25</v>
      </c>
      <c r="M1049" t="s">
        <v>18</v>
      </c>
      <c r="N1049" t="s">
        <v>19</v>
      </c>
      <c r="O1049" t="s">
        <v>20</v>
      </c>
    </row>
    <row r="1050" spans="1:15" x14ac:dyDescent="0.2">
      <c r="A1050" t="s">
        <v>186</v>
      </c>
      <c r="B1050" s="1">
        <v>45861</v>
      </c>
      <c r="C1050" t="s">
        <v>85</v>
      </c>
      <c r="D1050" t="s">
        <v>86</v>
      </c>
      <c r="E1050" t="s">
        <v>15</v>
      </c>
      <c r="F1050" t="s">
        <v>16</v>
      </c>
      <c r="G1050" t="s">
        <v>17</v>
      </c>
      <c r="H1050" s="2">
        <v>650576.88</v>
      </c>
      <c r="I1050">
        <v>0.65</v>
      </c>
      <c r="J1050" s="2">
        <v>650576.88</v>
      </c>
      <c r="K1050" s="2">
        <v>31338</v>
      </c>
      <c r="L1050">
        <v>20.76</v>
      </c>
      <c r="M1050" t="s">
        <v>18</v>
      </c>
      <c r="N1050" t="s">
        <v>31</v>
      </c>
      <c r="O1050" t="s">
        <v>20</v>
      </c>
    </row>
    <row r="1051" spans="1:15" x14ac:dyDescent="0.2">
      <c r="A1051" t="s">
        <v>186</v>
      </c>
      <c r="B1051" s="1">
        <v>45861</v>
      </c>
      <c r="C1051">
        <v>5935</v>
      </c>
      <c r="D1051" t="s">
        <v>91</v>
      </c>
      <c r="E1051" t="s">
        <v>15</v>
      </c>
      <c r="F1051" t="s">
        <v>16</v>
      </c>
      <c r="G1051" t="s">
        <v>17</v>
      </c>
      <c r="H1051" s="2">
        <v>530520.14</v>
      </c>
      <c r="I1051">
        <v>0.53</v>
      </c>
      <c r="J1051" s="2">
        <v>530520.14</v>
      </c>
      <c r="K1051" s="2">
        <v>13289</v>
      </c>
      <c r="L1051">
        <v>39.92</v>
      </c>
      <c r="M1051" t="s">
        <v>51</v>
      </c>
      <c r="N1051" t="s">
        <v>52</v>
      </c>
      <c r="O1051" t="s">
        <v>53</v>
      </c>
    </row>
    <row r="1052" spans="1:15" x14ac:dyDescent="0.2">
      <c r="A1052" t="s">
        <v>186</v>
      </c>
      <c r="B1052" s="1">
        <v>45861</v>
      </c>
      <c r="C1052" t="s">
        <v>87</v>
      </c>
      <c r="D1052" t="s">
        <v>88</v>
      </c>
      <c r="E1052" t="s">
        <v>15</v>
      </c>
      <c r="F1052" t="s">
        <v>16</v>
      </c>
      <c r="G1052" t="s">
        <v>17</v>
      </c>
      <c r="H1052" s="2">
        <v>517859.08</v>
      </c>
      <c r="I1052">
        <v>0.51</v>
      </c>
      <c r="J1052" s="2">
        <v>517859.08</v>
      </c>
      <c r="K1052" s="2">
        <v>4891</v>
      </c>
      <c r="L1052">
        <v>105.88</v>
      </c>
      <c r="M1052" t="s">
        <v>18</v>
      </c>
      <c r="N1052" t="s">
        <v>19</v>
      </c>
      <c r="O1052" t="s">
        <v>20</v>
      </c>
    </row>
    <row r="1053" spans="1:15" x14ac:dyDescent="0.2">
      <c r="A1053" t="s">
        <v>186</v>
      </c>
      <c r="B1053" s="1">
        <v>45861</v>
      </c>
      <c r="C1053" t="s">
        <v>89</v>
      </c>
      <c r="D1053" t="s">
        <v>90</v>
      </c>
      <c r="E1053" t="s">
        <v>15</v>
      </c>
      <c r="F1053" t="s">
        <v>16</v>
      </c>
      <c r="G1053" t="s">
        <v>17</v>
      </c>
      <c r="H1053" s="2">
        <v>473577.46</v>
      </c>
      <c r="I1053">
        <v>0.47</v>
      </c>
      <c r="J1053" s="2">
        <v>473577.46</v>
      </c>
      <c r="K1053" s="2">
        <v>6367</v>
      </c>
      <c r="L1053">
        <v>74.38</v>
      </c>
      <c r="M1053" t="s">
        <v>18</v>
      </c>
      <c r="N1053" t="s">
        <v>19</v>
      </c>
      <c r="O1053" t="s">
        <v>20</v>
      </c>
    </row>
    <row r="1054" spans="1:15" x14ac:dyDescent="0.2">
      <c r="A1054" t="s">
        <v>186</v>
      </c>
      <c r="B1054" s="1">
        <v>45861</v>
      </c>
      <c r="C1054" t="s">
        <v>92</v>
      </c>
      <c r="D1054" t="s">
        <v>93</v>
      </c>
      <c r="E1054" t="s">
        <v>15</v>
      </c>
      <c r="F1054" t="s">
        <v>16</v>
      </c>
      <c r="G1054" t="s">
        <v>17</v>
      </c>
      <c r="H1054" s="2">
        <v>450707.16</v>
      </c>
      <c r="I1054">
        <v>0.45</v>
      </c>
      <c r="J1054" s="2">
        <v>450707.16</v>
      </c>
      <c r="K1054" s="2">
        <v>7863</v>
      </c>
      <c r="L1054">
        <v>57.32</v>
      </c>
      <c r="M1054" t="s">
        <v>18</v>
      </c>
      <c r="N1054" t="s">
        <v>31</v>
      </c>
      <c r="O1054" t="s">
        <v>20</v>
      </c>
    </row>
    <row r="1055" spans="1:15" x14ac:dyDescent="0.2">
      <c r="A1055" t="s">
        <v>186</v>
      </c>
      <c r="B1055" s="1">
        <v>45861</v>
      </c>
      <c r="C1055" t="s">
        <v>96</v>
      </c>
      <c r="D1055" t="s">
        <v>97</v>
      </c>
      <c r="E1055" t="s">
        <v>15</v>
      </c>
      <c r="F1055" t="s">
        <v>16</v>
      </c>
      <c r="G1055" t="s">
        <v>17</v>
      </c>
      <c r="H1055" s="2">
        <v>445544</v>
      </c>
      <c r="I1055">
        <v>0.44</v>
      </c>
      <c r="J1055" s="2">
        <v>445544</v>
      </c>
      <c r="K1055" s="2">
        <v>1952</v>
      </c>
      <c r="L1055">
        <v>228.25</v>
      </c>
      <c r="M1055" t="s">
        <v>18</v>
      </c>
      <c r="N1055" t="s">
        <v>19</v>
      </c>
      <c r="O1055" t="s">
        <v>20</v>
      </c>
    </row>
    <row r="1056" spans="1:15" x14ac:dyDescent="0.2">
      <c r="A1056" t="s">
        <v>186</v>
      </c>
      <c r="B1056" s="1">
        <v>45861</v>
      </c>
      <c r="C1056" t="s">
        <v>94</v>
      </c>
      <c r="D1056" t="s">
        <v>95</v>
      </c>
      <c r="E1056" t="s">
        <v>15</v>
      </c>
      <c r="F1056" t="s">
        <v>16</v>
      </c>
      <c r="G1056" t="s">
        <v>17</v>
      </c>
      <c r="H1056" s="2">
        <v>410859.4</v>
      </c>
      <c r="I1056">
        <v>0.41</v>
      </c>
      <c r="J1056" s="2">
        <v>410859.4</v>
      </c>
      <c r="K1056" s="2">
        <v>1220</v>
      </c>
      <c r="L1056">
        <v>336.77</v>
      </c>
      <c r="M1056" t="s">
        <v>18</v>
      </c>
      <c r="N1056" t="s">
        <v>19</v>
      </c>
      <c r="O1056" t="s">
        <v>20</v>
      </c>
    </row>
    <row r="1057" spans="1:15" x14ac:dyDescent="0.2">
      <c r="A1057" t="s">
        <v>186</v>
      </c>
      <c r="B1057" s="1">
        <v>45861</v>
      </c>
      <c r="C1057">
        <v>992</v>
      </c>
      <c r="D1057" t="s">
        <v>100</v>
      </c>
      <c r="E1057" t="s">
        <v>15</v>
      </c>
      <c r="F1057" t="s">
        <v>16</v>
      </c>
      <c r="G1057" t="s">
        <v>17</v>
      </c>
      <c r="H1057" s="2">
        <v>268193.63</v>
      </c>
      <c r="I1057">
        <v>0.27</v>
      </c>
      <c r="J1057" s="2">
        <v>268193.63</v>
      </c>
      <c r="K1057" s="2">
        <v>206000</v>
      </c>
      <c r="L1057">
        <v>1.3</v>
      </c>
      <c r="M1057" t="s">
        <v>101</v>
      </c>
      <c r="N1057" t="s">
        <v>102</v>
      </c>
      <c r="O1057" t="s">
        <v>103</v>
      </c>
    </row>
    <row r="1058" spans="1:15" x14ac:dyDescent="0.2">
      <c r="A1058" t="s">
        <v>186</v>
      </c>
      <c r="B1058" s="1">
        <v>45861</v>
      </c>
      <c r="C1058" t="s">
        <v>159</v>
      </c>
      <c r="D1058" t="s">
        <v>160</v>
      </c>
      <c r="E1058" t="s">
        <v>15</v>
      </c>
      <c r="F1058" t="s">
        <v>16</v>
      </c>
      <c r="G1058" t="s">
        <v>17</v>
      </c>
      <c r="H1058" s="2">
        <v>250447.68</v>
      </c>
      <c r="I1058">
        <v>0.25</v>
      </c>
      <c r="J1058" s="2">
        <v>250447.68</v>
      </c>
      <c r="K1058" s="2">
        <v>2952</v>
      </c>
      <c r="L1058">
        <v>84.84</v>
      </c>
      <c r="M1058" t="s">
        <v>18</v>
      </c>
      <c r="N1058" t="s">
        <v>31</v>
      </c>
      <c r="O1058" t="s">
        <v>20</v>
      </c>
    </row>
    <row r="1059" spans="1:15" x14ac:dyDescent="0.2">
      <c r="A1059" t="s">
        <v>186</v>
      </c>
      <c r="B1059" s="1">
        <v>45861</v>
      </c>
      <c r="C1059" t="s">
        <v>109</v>
      </c>
      <c r="D1059" t="s">
        <v>110</v>
      </c>
      <c r="E1059" t="s">
        <v>15</v>
      </c>
      <c r="F1059" t="s">
        <v>16</v>
      </c>
      <c r="G1059" t="s">
        <v>17</v>
      </c>
      <c r="H1059" s="2">
        <v>167140</v>
      </c>
      <c r="I1059">
        <v>0.17</v>
      </c>
      <c r="J1059" s="2">
        <v>167140</v>
      </c>
      <c r="K1059" s="2">
        <v>1000</v>
      </c>
      <c r="L1059">
        <v>167.14</v>
      </c>
      <c r="M1059" t="s">
        <v>18</v>
      </c>
      <c r="N1059" t="s">
        <v>19</v>
      </c>
      <c r="O1059" t="s">
        <v>20</v>
      </c>
    </row>
    <row r="1060" spans="1:15" x14ac:dyDescent="0.2">
      <c r="A1060" t="s">
        <v>186</v>
      </c>
      <c r="B1060" s="1">
        <v>45861</v>
      </c>
      <c r="C1060" t="s">
        <v>119</v>
      </c>
      <c r="D1060" t="s">
        <v>120</v>
      </c>
      <c r="E1060" t="s">
        <v>121</v>
      </c>
      <c r="F1060" t="s">
        <v>106</v>
      </c>
      <c r="G1060" t="s">
        <v>122</v>
      </c>
      <c r="H1060" s="2">
        <v>164512.39000000001</v>
      </c>
      <c r="I1060">
        <v>0.16</v>
      </c>
      <c r="J1060" s="2">
        <v>164512.39000000001</v>
      </c>
      <c r="K1060" s="2">
        <v>164512</v>
      </c>
      <c r="L1060">
        <v>1</v>
      </c>
      <c r="M1060" t="s">
        <v>123</v>
      </c>
      <c r="N1060" t="s">
        <v>108</v>
      </c>
      <c r="O1060" t="s">
        <v>20</v>
      </c>
    </row>
    <row r="1061" spans="1:15" x14ac:dyDescent="0.2">
      <c r="A1061" t="s">
        <v>186</v>
      </c>
      <c r="B1061" s="1">
        <v>45861</v>
      </c>
      <c r="C1061">
        <v>66570</v>
      </c>
      <c r="D1061" t="s">
        <v>161</v>
      </c>
      <c r="E1061" t="s">
        <v>15</v>
      </c>
      <c r="F1061" t="s">
        <v>43</v>
      </c>
      <c r="G1061" t="s">
        <v>17</v>
      </c>
      <c r="H1061" s="2">
        <v>146256.48000000001</v>
      </c>
      <c r="I1061">
        <v>0.15</v>
      </c>
      <c r="J1061" s="2">
        <v>146256.48000000001</v>
      </c>
      <c r="K1061" s="2">
        <v>2552</v>
      </c>
      <c r="L1061">
        <v>57.31</v>
      </c>
      <c r="M1061" t="s">
        <v>51</v>
      </c>
      <c r="N1061" t="s">
        <v>52</v>
      </c>
      <c r="O1061" t="s">
        <v>53</v>
      </c>
    </row>
    <row r="1062" spans="1:15" x14ac:dyDescent="0.2">
      <c r="A1062" t="s">
        <v>186</v>
      </c>
      <c r="B1062" s="1">
        <v>45861</v>
      </c>
      <c r="C1062" t="s">
        <v>162</v>
      </c>
      <c r="D1062" t="s">
        <v>163</v>
      </c>
      <c r="E1062" t="s">
        <v>15</v>
      </c>
      <c r="F1062" t="s">
        <v>16</v>
      </c>
      <c r="G1062" t="s">
        <v>17</v>
      </c>
      <c r="H1062" s="2">
        <v>63445.53</v>
      </c>
      <c r="I1062">
        <v>0.06</v>
      </c>
      <c r="J1062" s="2">
        <v>63445.53</v>
      </c>
      <c r="K1062" s="2">
        <v>1581</v>
      </c>
      <c r="L1062">
        <v>40.130000000000003</v>
      </c>
      <c r="M1062" t="s">
        <v>18</v>
      </c>
      <c r="N1062" t="s">
        <v>19</v>
      </c>
      <c r="O1062" t="s">
        <v>20</v>
      </c>
    </row>
    <row r="1063" spans="1:15" x14ac:dyDescent="0.2">
      <c r="A1063" t="s">
        <v>186</v>
      </c>
      <c r="B1063" s="1">
        <v>45861</v>
      </c>
      <c r="C1063">
        <v>3706</v>
      </c>
      <c r="D1063" t="s">
        <v>164</v>
      </c>
      <c r="E1063" t="s">
        <v>15</v>
      </c>
      <c r="F1063" t="s">
        <v>16</v>
      </c>
      <c r="G1063" t="s">
        <v>17</v>
      </c>
      <c r="H1063" s="2">
        <v>55685.07</v>
      </c>
      <c r="I1063">
        <v>0.06</v>
      </c>
      <c r="J1063" s="2">
        <v>55685.07</v>
      </c>
      <c r="K1063" s="2">
        <v>21000</v>
      </c>
      <c r="L1063">
        <v>2.65</v>
      </c>
      <c r="M1063" t="s">
        <v>33</v>
      </c>
      <c r="N1063" t="s">
        <v>34</v>
      </c>
      <c r="O1063" t="s">
        <v>35</v>
      </c>
    </row>
    <row r="1064" spans="1:15" x14ac:dyDescent="0.2">
      <c r="A1064" t="s">
        <v>186</v>
      </c>
      <c r="B1064" s="1">
        <v>45861</v>
      </c>
      <c r="C1064" t="s">
        <v>115</v>
      </c>
      <c r="D1064" t="s">
        <v>116</v>
      </c>
      <c r="E1064" t="s">
        <v>105</v>
      </c>
      <c r="F1064" t="s">
        <v>106</v>
      </c>
      <c r="G1064" t="s">
        <v>117</v>
      </c>
      <c r="H1064" s="2">
        <v>31000</v>
      </c>
      <c r="I1064">
        <v>0.03</v>
      </c>
      <c r="J1064" s="2">
        <v>31000</v>
      </c>
      <c r="K1064" s="2">
        <v>31000</v>
      </c>
      <c r="L1064">
        <v>100</v>
      </c>
      <c r="M1064" t="s">
        <v>18</v>
      </c>
      <c r="N1064" t="s">
        <v>108</v>
      </c>
      <c r="O1064" t="s">
        <v>20</v>
      </c>
    </row>
    <row r="1065" spans="1:15" x14ac:dyDescent="0.2">
      <c r="A1065" t="s">
        <v>186</v>
      </c>
      <c r="B1065" s="1">
        <v>45861</v>
      </c>
      <c r="C1065" t="s">
        <v>111</v>
      </c>
      <c r="D1065" t="s">
        <v>112</v>
      </c>
      <c r="E1065" t="s">
        <v>15</v>
      </c>
      <c r="F1065" t="s">
        <v>16</v>
      </c>
      <c r="G1065" t="s">
        <v>17</v>
      </c>
      <c r="H1065" s="2">
        <v>26615.8</v>
      </c>
      <c r="I1065">
        <v>0.03</v>
      </c>
      <c r="J1065" s="2">
        <v>26615.8</v>
      </c>
      <c r="K1065" s="2">
        <v>3646</v>
      </c>
      <c r="L1065">
        <v>7.3</v>
      </c>
      <c r="M1065" t="s">
        <v>18</v>
      </c>
      <c r="N1065" t="s">
        <v>31</v>
      </c>
      <c r="O1065" t="s">
        <v>20</v>
      </c>
    </row>
    <row r="1066" spans="1:15" x14ac:dyDescent="0.2">
      <c r="A1066" t="s">
        <v>186</v>
      </c>
      <c r="B1066" s="1">
        <v>45861</v>
      </c>
      <c r="C1066">
        <v>2388</v>
      </c>
      <c r="D1066" t="s">
        <v>118</v>
      </c>
      <c r="E1066" t="s">
        <v>15</v>
      </c>
      <c r="F1066" t="s">
        <v>16</v>
      </c>
      <c r="G1066" t="s">
        <v>17</v>
      </c>
      <c r="H1066" s="2">
        <v>13270.5</v>
      </c>
      <c r="I1066">
        <v>0.01</v>
      </c>
      <c r="J1066" s="2">
        <v>13270.5</v>
      </c>
      <c r="K1066" s="2">
        <v>6331</v>
      </c>
      <c r="L1066">
        <v>2.1</v>
      </c>
      <c r="M1066" t="s">
        <v>33</v>
      </c>
      <c r="N1066" t="s">
        <v>34</v>
      </c>
      <c r="O1066" t="s">
        <v>35</v>
      </c>
    </row>
    <row r="1067" spans="1:15" x14ac:dyDescent="0.2">
      <c r="A1067" t="s">
        <v>186</v>
      </c>
      <c r="B1067" s="1">
        <v>45861</v>
      </c>
      <c r="C1067">
        <v>300017</v>
      </c>
      <c r="D1067" t="s">
        <v>165</v>
      </c>
      <c r="E1067" t="s">
        <v>15</v>
      </c>
      <c r="F1067" t="s">
        <v>16</v>
      </c>
      <c r="G1067" t="s">
        <v>17</v>
      </c>
      <c r="H1067" s="2">
        <v>4626.38</v>
      </c>
      <c r="I1067">
        <v>0</v>
      </c>
      <c r="J1067" s="2">
        <v>4626.38</v>
      </c>
      <c r="K1067" s="2">
        <v>3100</v>
      </c>
      <c r="L1067">
        <v>1.49</v>
      </c>
      <c r="M1067" t="s">
        <v>101</v>
      </c>
      <c r="N1067" t="s">
        <v>166</v>
      </c>
      <c r="O1067" t="s">
        <v>167</v>
      </c>
    </row>
    <row r="1068" spans="1:15" x14ac:dyDescent="0.2">
      <c r="A1068" t="s">
        <v>186</v>
      </c>
      <c r="B1068" s="1">
        <v>45861</v>
      </c>
      <c r="C1068" t="s">
        <v>168</v>
      </c>
      <c r="D1068" t="s">
        <v>169</v>
      </c>
      <c r="E1068" t="s">
        <v>105</v>
      </c>
      <c r="F1068" t="s">
        <v>106</v>
      </c>
      <c r="G1068" t="s">
        <v>107</v>
      </c>
      <c r="H1068">
        <v>170.73</v>
      </c>
      <c r="I1068">
        <v>0</v>
      </c>
      <c r="J1068">
        <v>170.73</v>
      </c>
      <c r="K1068" s="2">
        <v>1222</v>
      </c>
      <c r="L1068">
        <v>13.97</v>
      </c>
      <c r="M1068" t="s">
        <v>101</v>
      </c>
      <c r="N1068" t="s">
        <v>108</v>
      </c>
      <c r="O1068" t="s">
        <v>168</v>
      </c>
    </row>
    <row r="1069" spans="1:15" x14ac:dyDescent="0.2">
      <c r="A1069" t="s">
        <v>186</v>
      </c>
      <c r="B1069" s="1">
        <v>45861</v>
      </c>
      <c r="C1069" t="s">
        <v>152</v>
      </c>
      <c r="D1069" t="s">
        <v>153</v>
      </c>
      <c r="E1069" t="s">
        <v>105</v>
      </c>
      <c r="F1069" t="s">
        <v>106</v>
      </c>
      <c r="G1069" t="s">
        <v>107</v>
      </c>
      <c r="H1069">
        <v>3</v>
      </c>
      <c r="I1069">
        <v>0</v>
      </c>
      <c r="J1069">
        <v>3</v>
      </c>
      <c r="K1069">
        <v>2</v>
      </c>
      <c r="L1069">
        <v>135.6</v>
      </c>
      <c r="M1069" t="s">
        <v>154</v>
      </c>
      <c r="N1069" t="s">
        <v>108</v>
      </c>
      <c r="O1069" t="s">
        <v>152</v>
      </c>
    </row>
    <row r="1070" spans="1:15" x14ac:dyDescent="0.2">
      <c r="A1070" t="s">
        <v>186</v>
      </c>
      <c r="B1070" s="1">
        <v>45861</v>
      </c>
      <c r="C1070" t="s">
        <v>40</v>
      </c>
      <c r="D1070" t="s">
        <v>175</v>
      </c>
      <c r="E1070" t="s">
        <v>174</v>
      </c>
      <c r="F1070" t="s">
        <v>106</v>
      </c>
      <c r="G1070" t="s">
        <v>174</v>
      </c>
      <c r="H1070">
        <v>-2.3199999999999998</v>
      </c>
      <c r="I1070">
        <v>0</v>
      </c>
      <c r="J1070">
        <v>-2.3199999999999998</v>
      </c>
      <c r="K1070" s="2">
        <v>193471</v>
      </c>
      <c r="L1070">
        <v>1</v>
      </c>
      <c r="M1070" t="s">
        <v>18</v>
      </c>
      <c r="N1070" t="s">
        <v>108</v>
      </c>
      <c r="O1070" t="s">
        <v>20</v>
      </c>
    </row>
    <row r="1071" spans="1:15" x14ac:dyDescent="0.2">
      <c r="A1071" t="s">
        <v>186</v>
      </c>
      <c r="B1071" s="1">
        <v>45861</v>
      </c>
      <c r="C1071" t="s">
        <v>75</v>
      </c>
      <c r="D1071" t="s">
        <v>176</v>
      </c>
      <c r="E1071" t="s">
        <v>174</v>
      </c>
      <c r="F1071" t="s">
        <v>106</v>
      </c>
      <c r="G1071" t="s">
        <v>174</v>
      </c>
      <c r="H1071">
        <v>-1.35</v>
      </c>
      <c r="I1071">
        <v>0</v>
      </c>
      <c r="J1071">
        <v>-1.35</v>
      </c>
      <c r="K1071" s="2">
        <v>19239500</v>
      </c>
      <c r="L1071">
        <v>1</v>
      </c>
      <c r="M1071" t="s">
        <v>18</v>
      </c>
      <c r="N1071" t="s">
        <v>108</v>
      </c>
      <c r="O1071" t="s">
        <v>20</v>
      </c>
    </row>
    <row r="1072" spans="1:15" x14ac:dyDescent="0.2">
      <c r="A1072" t="s">
        <v>186</v>
      </c>
      <c r="B1072" s="1">
        <v>45861</v>
      </c>
      <c r="C1072" t="s">
        <v>103</v>
      </c>
      <c r="D1072" t="s">
        <v>178</v>
      </c>
      <c r="E1072" t="s">
        <v>174</v>
      </c>
      <c r="F1072" t="s">
        <v>106</v>
      </c>
      <c r="G1072" t="s">
        <v>174</v>
      </c>
      <c r="H1072">
        <v>-0.15</v>
      </c>
      <c r="I1072">
        <v>0</v>
      </c>
      <c r="J1072">
        <v>-0.15</v>
      </c>
      <c r="K1072" s="2">
        <v>120960</v>
      </c>
      <c r="L1072">
        <v>1</v>
      </c>
      <c r="M1072" t="s">
        <v>18</v>
      </c>
      <c r="N1072" t="s">
        <v>108</v>
      </c>
      <c r="O1072" t="s">
        <v>20</v>
      </c>
    </row>
    <row r="1073" spans="1:15" x14ac:dyDescent="0.2">
      <c r="A1073" t="s">
        <v>186</v>
      </c>
      <c r="B1073" s="1">
        <v>45861</v>
      </c>
      <c r="C1073" t="s">
        <v>168</v>
      </c>
      <c r="D1073" t="s">
        <v>177</v>
      </c>
      <c r="E1073" t="s">
        <v>174</v>
      </c>
      <c r="F1073" t="s">
        <v>106</v>
      </c>
      <c r="G1073" t="s">
        <v>174</v>
      </c>
      <c r="H1073">
        <v>0</v>
      </c>
      <c r="I1073">
        <v>0</v>
      </c>
      <c r="J1073">
        <v>0</v>
      </c>
      <c r="K1073" s="2">
        <v>2119</v>
      </c>
      <c r="L1073">
        <v>1</v>
      </c>
      <c r="M1073" t="s">
        <v>18</v>
      </c>
      <c r="N1073" t="s">
        <v>108</v>
      </c>
      <c r="O1073" t="s">
        <v>20</v>
      </c>
    </row>
    <row r="1074" spans="1:15" x14ac:dyDescent="0.2">
      <c r="A1074" t="s">
        <v>186</v>
      </c>
      <c r="B1074" s="1">
        <v>45861</v>
      </c>
      <c r="C1074" t="s">
        <v>170</v>
      </c>
      <c r="D1074" t="s">
        <v>171</v>
      </c>
      <c r="E1074" t="s">
        <v>131</v>
      </c>
      <c r="F1074" t="s">
        <v>106</v>
      </c>
      <c r="G1074" t="s">
        <v>132</v>
      </c>
      <c r="H1074">
        <v>0</v>
      </c>
      <c r="I1074">
        <v>0</v>
      </c>
      <c r="J1074" s="2">
        <v>466215</v>
      </c>
      <c r="K1074">
        <v>10</v>
      </c>
      <c r="L1074" s="2">
        <v>23310.75</v>
      </c>
      <c r="M1074" t="s">
        <v>108</v>
      </c>
      <c r="N1074" t="s">
        <v>133</v>
      </c>
      <c r="O1074" t="s">
        <v>20</v>
      </c>
    </row>
    <row r="1075" spans="1:15" x14ac:dyDescent="0.2">
      <c r="A1075" t="s">
        <v>186</v>
      </c>
      <c r="B1075" s="1">
        <v>45861</v>
      </c>
      <c r="C1075" t="s">
        <v>35</v>
      </c>
      <c r="D1075" t="s">
        <v>179</v>
      </c>
      <c r="E1075" t="s">
        <v>174</v>
      </c>
      <c r="F1075" t="s">
        <v>106</v>
      </c>
      <c r="G1075" t="s">
        <v>174</v>
      </c>
      <c r="H1075">
        <v>-43.69</v>
      </c>
      <c r="I1075">
        <v>0</v>
      </c>
      <c r="J1075">
        <v>-43.69</v>
      </c>
      <c r="K1075" s="2">
        <v>10742800</v>
      </c>
      <c r="L1075">
        <v>1</v>
      </c>
      <c r="M1075" t="s">
        <v>18</v>
      </c>
      <c r="N1075" t="s">
        <v>108</v>
      </c>
      <c r="O1075" t="s">
        <v>20</v>
      </c>
    </row>
    <row r="1076" spans="1:15" x14ac:dyDescent="0.2">
      <c r="A1076" t="s">
        <v>186</v>
      </c>
      <c r="B1076" s="1">
        <v>45861</v>
      </c>
      <c r="C1076" t="s">
        <v>53</v>
      </c>
      <c r="D1076" t="s">
        <v>173</v>
      </c>
      <c r="E1076" t="s">
        <v>174</v>
      </c>
      <c r="F1076" t="s">
        <v>106</v>
      </c>
      <c r="G1076" t="s">
        <v>174</v>
      </c>
      <c r="H1076">
        <v>-139.75</v>
      </c>
      <c r="I1076">
        <v>0</v>
      </c>
      <c r="J1076">
        <v>-139.75</v>
      </c>
      <c r="K1076" s="2">
        <v>380128300</v>
      </c>
      <c r="L1076">
        <v>1</v>
      </c>
      <c r="M1076" t="s">
        <v>18</v>
      </c>
      <c r="N1076" t="s">
        <v>108</v>
      </c>
      <c r="O1076" t="s">
        <v>20</v>
      </c>
    </row>
    <row r="1077" spans="1:15" x14ac:dyDescent="0.2">
      <c r="A1077" t="s">
        <v>186</v>
      </c>
      <c r="B1077" s="1">
        <v>45861</v>
      </c>
      <c r="C1077" t="s">
        <v>103</v>
      </c>
      <c r="D1077" t="s">
        <v>127</v>
      </c>
      <c r="E1077" t="s">
        <v>105</v>
      </c>
      <c r="F1077" t="s">
        <v>106</v>
      </c>
      <c r="G1077" t="s">
        <v>107</v>
      </c>
      <c r="H1077" s="2">
        <v>-13079.27</v>
      </c>
      <c r="I1077">
        <v>-0.01</v>
      </c>
      <c r="J1077" s="2">
        <v>-13079.27</v>
      </c>
      <c r="K1077" s="2">
        <v>-102672</v>
      </c>
      <c r="L1077">
        <v>12.74</v>
      </c>
      <c r="M1077" t="s">
        <v>128</v>
      </c>
      <c r="N1077" t="s">
        <v>108</v>
      </c>
      <c r="O1077" t="s">
        <v>103</v>
      </c>
    </row>
    <row r="1078" spans="1:15" x14ac:dyDescent="0.2">
      <c r="A1078" t="s">
        <v>186</v>
      </c>
      <c r="B1078" s="1">
        <v>45861</v>
      </c>
      <c r="C1078" t="s">
        <v>75</v>
      </c>
      <c r="D1078" t="s">
        <v>114</v>
      </c>
      <c r="E1078" t="s">
        <v>105</v>
      </c>
      <c r="F1078" t="s">
        <v>106</v>
      </c>
      <c r="G1078" t="s">
        <v>107</v>
      </c>
      <c r="H1078" s="2">
        <v>-107701</v>
      </c>
      <c r="I1078">
        <v>-0.11</v>
      </c>
      <c r="J1078" s="2">
        <v>-107701</v>
      </c>
      <c r="K1078" s="2">
        <v>-15769581</v>
      </c>
      <c r="L1078">
        <v>0.68</v>
      </c>
      <c r="M1078" t="s">
        <v>73</v>
      </c>
      <c r="N1078" t="s">
        <v>108</v>
      </c>
      <c r="O1078" t="s">
        <v>75</v>
      </c>
    </row>
    <row r="1079" spans="1:15" x14ac:dyDescent="0.2">
      <c r="A1079" t="s">
        <v>186</v>
      </c>
      <c r="B1079" s="1">
        <v>45861</v>
      </c>
      <c r="C1079" t="s">
        <v>40</v>
      </c>
      <c r="D1079" t="s">
        <v>125</v>
      </c>
      <c r="E1079" t="s">
        <v>105</v>
      </c>
      <c r="F1079" t="s">
        <v>106</v>
      </c>
      <c r="G1079" t="s">
        <v>107</v>
      </c>
      <c r="H1079" s="2">
        <v>-210685.53</v>
      </c>
      <c r="I1079">
        <v>-0.21</v>
      </c>
      <c r="J1079" s="2">
        <v>-210685.53</v>
      </c>
      <c r="K1079" s="2">
        <v>-179551</v>
      </c>
      <c r="L1079">
        <v>117.34</v>
      </c>
      <c r="M1079" t="s">
        <v>126</v>
      </c>
      <c r="N1079" t="s">
        <v>108</v>
      </c>
      <c r="O1079" t="s">
        <v>40</v>
      </c>
    </row>
    <row r="1080" spans="1:15" x14ac:dyDescent="0.2">
      <c r="A1080" t="s">
        <v>186</v>
      </c>
      <c r="B1080" s="1">
        <v>45861</v>
      </c>
      <c r="C1080" t="s">
        <v>53</v>
      </c>
      <c r="D1080" t="s">
        <v>124</v>
      </c>
      <c r="E1080" t="s">
        <v>105</v>
      </c>
      <c r="F1080" t="s">
        <v>106</v>
      </c>
      <c r="G1080" t="s">
        <v>107</v>
      </c>
      <c r="H1080" s="2">
        <v>-250539.17</v>
      </c>
      <c r="I1080">
        <v>-0.25</v>
      </c>
      <c r="J1080" s="2">
        <v>-250539.17</v>
      </c>
      <c r="K1080" s="2">
        <v>-345794162</v>
      </c>
      <c r="L1080">
        <v>7.0000000000000007E-2</v>
      </c>
      <c r="M1080" t="s">
        <v>51</v>
      </c>
      <c r="N1080" t="s">
        <v>108</v>
      </c>
      <c r="O1080" t="s">
        <v>53</v>
      </c>
    </row>
    <row r="1081" spans="1:15" x14ac:dyDescent="0.2">
      <c r="A1081" t="s">
        <v>186</v>
      </c>
      <c r="B1081" s="1">
        <v>45861</v>
      </c>
      <c r="C1081" t="s">
        <v>35</v>
      </c>
      <c r="D1081" t="s">
        <v>113</v>
      </c>
      <c r="E1081" t="s">
        <v>105</v>
      </c>
      <c r="F1081" t="s">
        <v>106</v>
      </c>
      <c r="G1081" t="s">
        <v>107</v>
      </c>
      <c r="H1081" s="2">
        <v>-323759.31</v>
      </c>
      <c r="I1081">
        <v>-0.32</v>
      </c>
      <c r="J1081" s="2">
        <v>-323759.31</v>
      </c>
      <c r="K1081" s="2">
        <v>-9499098</v>
      </c>
      <c r="L1081">
        <v>3.41</v>
      </c>
      <c r="M1081" t="s">
        <v>33</v>
      </c>
      <c r="N1081" t="s">
        <v>108</v>
      </c>
      <c r="O1081" t="s">
        <v>35</v>
      </c>
    </row>
    <row r="1082" spans="1:15" x14ac:dyDescent="0.2">
      <c r="A1082" t="s">
        <v>186</v>
      </c>
      <c r="B1082" s="1">
        <v>45863</v>
      </c>
      <c r="C1082" t="s">
        <v>27</v>
      </c>
      <c r="D1082" t="s">
        <v>28</v>
      </c>
      <c r="E1082" t="s">
        <v>15</v>
      </c>
      <c r="F1082" t="s">
        <v>16</v>
      </c>
      <c r="G1082" t="s">
        <v>17</v>
      </c>
      <c r="H1082" s="2">
        <v>5799148.9199999999</v>
      </c>
      <c r="I1082">
        <v>5.74</v>
      </c>
      <c r="J1082" s="2">
        <v>5799148.9199999999</v>
      </c>
      <c r="K1082" s="2">
        <v>34836</v>
      </c>
      <c r="L1082">
        <v>166.47</v>
      </c>
      <c r="M1082" t="s">
        <v>18</v>
      </c>
      <c r="N1082" t="s">
        <v>19</v>
      </c>
      <c r="O1082" t="s">
        <v>20</v>
      </c>
    </row>
    <row r="1083" spans="1:15" x14ac:dyDescent="0.2">
      <c r="A1083" t="s">
        <v>186</v>
      </c>
      <c r="B1083" s="1">
        <v>45863</v>
      </c>
      <c r="C1083" t="s">
        <v>29</v>
      </c>
      <c r="D1083" t="s">
        <v>30</v>
      </c>
      <c r="E1083" t="s">
        <v>15</v>
      </c>
      <c r="F1083" t="s">
        <v>16</v>
      </c>
      <c r="G1083" t="s">
        <v>17</v>
      </c>
      <c r="H1083" s="2">
        <v>5062953.5999999996</v>
      </c>
      <c r="I1083">
        <v>5.01</v>
      </c>
      <c r="J1083" s="2">
        <v>5062953.5999999996</v>
      </c>
      <c r="K1083" s="2">
        <v>20655</v>
      </c>
      <c r="L1083">
        <v>245.12</v>
      </c>
      <c r="M1083" t="s">
        <v>18</v>
      </c>
      <c r="N1083" t="s">
        <v>31</v>
      </c>
      <c r="O1083" t="s">
        <v>20</v>
      </c>
    </row>
    <row r="1084" spans="1:15" x14ac:dyDescent="0.2">
      <c r="A1084" t="s">
        <v>186</v>
      </c>
      <c r="B1084" s="1">
        <v>45863</v>
      </c>
      <c r="C1084" t="s">
        <v>25</v>
      </c>
      <c r="D1084" t="s">
        <v>26</v>
      </c>
      <c r="E1084" t="s">
        <v>15</v>
      </c>
      <c r="F1084" t="s">
        <v>16</v>
      </c>
      <c r="G1084" t="s">
        <v>17</v>
      </c>
      <c r="H1084" s="2">
        <v>4939718.5</v>
      </c>
      <c r="I1084">
        <v>4.8899999999999997</v>
      </c>
      <c r="J1084" s="2">
        <v>4939718.5</v>
      </c>
      <c r="K1084" s="2">
        <v>28471</v>
      </c>
      <c r="L1084">
        <v>173.5</v>
      </c>
      <c r="M1084" t="s">
        <v>18</v>
      </c>
      <c r="N1084" t="s">
        <v>19</v>
      </c>
      <c r="O1084" t="s">
        <v>20</v>
      </c>
    </row>
    <row r="1085" spans="1:15" x14ac:dyDescent="0.2">
      <c r="A1085" t="s">
        <v>186</v>
      </c>
      <c r="B1085" s="1">
        <v>45863</v>
      </c>
      <c r="C1085" t="s">
        <v>13</v>
      </c>
      <c r="D1085" t="s">
        <v>14</v>
      </c>
      <c r="E1085" t="s">
        <v>15</v>
      </c>
      <c r="F1085" t="s">
        <v>16</v>
      </c>
      <c r="G1085" t="s">
        <v>17</v>
      </c>
      <c r="H1085" s="2">
        <v>4849275.5999999996</v>
      </c>
      <c r="I1085">
        <v>4.8</v>
      </c>
      <c r="J1085" s="2">
        <v>4849275.5999999996</v>
      </c>
      <c r="K1085" s="12">
        <v>30537</v>
      </c>
      <c r="L1085">
        <v>158.80000000000001</v>
      </c>
      <c r="M1085" t="s">
        <v>18</v>
      </c>
      <c r="N1085" t="s">
        <v>19</v>
      </c>
      <c r="O1085" t="s">
        <v>20</v>
      </c>
    </row>
    <row r="1086" spans="1:15" x14ac:dyDescent="0.2">
      <c r="A1086" t="s">
        <v>186</v>
      </c>
      <c r="B1086" s="1">
        <v>45863</v>
      </c>
      <c r="C1086" t="s">
        <v>21</v>
      </c>
      <c r="D1086" t="s">
        <v>22</v>
      </c>
      <c r="E1086" t="s">
        <v>15</v>
      </c>
      <c r="F1086" t="s">
        <v>16</v>
      </c>
      <c r="G1086" t="s">
        <v>17</v>
      </c>
      <c r="H1086" s="2">
        <v>4678281.96</v>
      </c>
      <c r="I1086">
        <v>4.63</v>
      </c>
      <c r="J1086" s="2">
        <v>4678281.96</v>
      </c>
      <c r="K1086" s="2">
        <v>16122</v>
      </c>
      <c r="L1086">
        <v>290.18</v>
      </c>
      <c r="M1086" t="s">
        <v>18</v>
      </c>
      <c r="N1086" t="s">
        <v>19</v>
      </c>
      <c r="O1086" t="s">
        <v>20</v>
      </c>
    </row>
    <row r="1087" spans="1:15" x14ac:dyDescent="0.2">
      <c r="A1087" t="s">
        <v>186</v>
      </c>
      <c r="B1087" s="1">
        <v>45863</v>
      </c>
      <c r="C1087">
        <v>2330</v>
      </c>
      <c r="D1087" t="s">
        <v>32</v>
      </c>
      <c r="E1087" t="s">
        <v>15</v>
      </c>
      <c r="F1087" t="s">
        <v>16</v>
      </c>
      <c r="G1087" t="s">
        <v>17</v>
      </c>
      <c r="H1087" s="2">
        <v>4554181.8499999996</v>
      </c>
      <c r="I1087">
        <v>4.51</v>
      </c>
      <c r="J1087" s="2">
        <v>4554181.8499999996</v>
      </c>
      <c r="K1087" s="2">
        <v>117126</v>
      </c>
      <c r="L1087">
        <v>38.880000000000003</v>
      </c>
      <c r="M1087" t="s">
        <v>33</v>
      </c>
      <c r="N1087" t="s">
        <v>34</v>
      </c>
      <c r="O1087" t="s">
        <v>35</v>
      </c>
    </row>
    <row r="1088" spans="1:15" x14ac:dyDescent="0.2">
      <c r="A1088" t="s">
        <v>186</v>
      </c>
      <c r="B1088" s="1">
        <v>45863</v>
      </c>
      <c r="C1088" t="s">
        <v>41</v>
      </c>
      <c r="D1088" t="s">
        <v>42</v>
      </c>
      <c r="E1088" t="s">
        <v>15</v>
      </c>
      <c r="F1088" t="s">
        <v>43</v>
      </c>
      <c r="G1088" t="s">
        <v>17</v>
      </c>
      <c r="H1088" s="2">
        <v>4480446.96</v>
      </c>
      <c r="I1088">
        <v>4.4400000000000004</v>
      </c>
      <c r="J1088" s="2">
        <v>4480446.96</v>
      </c>
      <c r="K1088" s="2">
        <v>19359</v>
      </c>
      <c r="L1088">
        <v>231.44</v>
      </c>
      <c r="M1088" t="s">
        <v>18</v>
      </c>
      <c r="N1088" t="s">
        <v>19</v>
      </c>
      <c r="O1088" t="s">
        <v>20</v>
      </c>
    </row>
    <row r="1089" spans="1:15" x14ac:dyDescent="0.2">
      <c r="A1089" t="s">
        <v>186</v>
      </c>
      <c r="B1089" s="1">
        <v>45863</v>
      </c>
      <c r="C1089" t="s">
        <v>54</v>
      </c>
      <c r="D1089" t="s">
        <v>55</v>
      </c>
      <c r="E1089" t="s">
        <v>15</v>
      </c>
      <c r="F1089" t="s">
        <v>16</v>
      </c>
      <c r="G1089" t="s">
        <v>17</v>
      </c>
      <c r="H1089" s="2">
        <v>4430738.08</v>
      </c>
      <c r="I1089">
        <v>4.3899999999999997</v>
      </c>
      <c r="J1089" s="2">
        <v>4430738.08</v>
      </c>
      <c r="K1089" s="2">
        <v>20716</v>
      </c>
      <c r="L1089">
        <v>213.88</v>
      </c>
      <c r="M1089" t="s">
        <v>18</v>
      </c>
      <c r="N1089" t="s">
        <v>19</v>
      </c>
      <c r="O1089" t="s">
        <v>20</v>
      </c>
    </row>
    <row r="1090" spans="1:15" x14ac:dyDescent="0.2">
      <c r="A1090" t="s">
        <v>186</v>
      </c>
      <c r="B1090" s="1">
        <v>45863</v>
      </c>
      <c r="C1090" t="s">
        <v>23</v>
      </c>
      <c r="D1090" t="s">
        <v>24</v>
      </c>
      <c r="E1090" t="s">
        <v>15</v>
      </c>
      <c r="F1090" t="s">
        <v>16</v>
      </c>
      <c r="G1090" t="s">
        <v>17</v>
      </c>
      <c r="H1090" s="2">
        <v>4428693.91</v>
      </c>
      <c r="I1090">
        <v>4.3899999999999997</v>
      </c>
      <c r="J1090" s="2">
        <v>4428693.91</v>
      </c>
      <c r="K1090" s="2">
        <v>8621</v>
      </c>
      <c r="L1090">
        <v>513.71</v>
      </c>
      <c r="M1090" t="s">
        <v>18</v>
      </c>
      <c r="N1090" t="s">
        <v>19</v>
      </c>
      <c r="O1090" t="s">
        <v>20</v>
      </c>
    </row>
    <row r="1091" spans="1:15" x14ac:dyDescent="0.2">
      <c r="A1091" t="s">
        <v>186</v>
      </c>
      <c r="B1091" s="1">
        <v>45863</v>
      </c>
      <c r="C1091" t="s">
        <v>44</v>
      </c>
      <c r="D1091" t="s">
        <v>45</v>
      </c>
      <c r="E1091" t="s">
        <v>15</v>
      </c>
      <c r="F1091" t="s">
        <v>16</v>
      </c>
      <c r="G1091" t="s">
        <v>17</v>
      </c>
      <c r="H1091" s="2">
        <v>4356319.8</v>
      </c>
      <c r="I1091">
        <v>4.3099999999999996</v>
      </c>
      <c r="J1091" s="2">
        <v>4356319.8</v>
      </c>
      <c r="K1091" s="2">
        <v>63420</v>
      </c>
      <c r="L1091">
        <v>68.69</v>
      </c>
      <c r="M1091" t="s">
        <v>18</v>
      </c>
      <c r="N1091" t="s">
        <v>19</v>
      </c>
      <c r="O1091" t="s">
        <v>20</v>
      </c>
    </row>
    <row r="1092" spans="1:15" x14ac:dyDescent="0.2">
      <c r="A1092" t="s">
        <v>186</v>
      </c>
      <c r="B1092" s="1">
        <v>45863</v>
      </c>
      <c r="C1092" t="s">
        <v>48</v>
      </c>
      <c r="D1092" t="s">
        <v>49</v>
      </c>
      <c r="E1092" t="s">
        <v>15</v>
      </c>
      <c r="F1092" t="s">
        <v>16</v>
      </c>
      <c r="G1092" t="s">
        <v>17</v>
      </c>
      <c r="H1092" s="2">
        <v>4120617.6</v>
      </c>
      <c r="I1092">
        <v>4.08</v>
      </c>
      <c r="J1092" s="2">
        <v>4120617.6</v>
      </c>
      <c r="K1092" s="2">
        <v>26014</v>
      </c>
      <c r="L1092">
        <v>158.4</v>
      </c>
      <c r="M1092" t="s">
        <v>18</v>
      </c>
      <c r="N1092" t="s">
        <v>19</v>
      </c>
      <c r="O1092" t="s">
        <v>20</v>
      </c>
    </row>
    <row r="1093" spans="1:15" x14ac:dyDescent="0.2">
      <c r="A1093" t="s">
        <v>186</v>
      </c>
      <c r="B1093" s="1">
        <v>45863</v>
      </c>
      <c r="C1093">
        <v>5930</v>
      </c>
      <c r="D1093" t="s">
        <v>50</v>
      </c>
      <c r="E1093" t="s">
        <v>15</v>
      </c>
      <c r="F1093" t="s">
        <v>16</v>
      </c>
      <c r="G1093" t="s">
        <v>17</v>
      </c>
      <c r="H1093" s="2">
        <v>3986317.75</v>
      </c>
      <c r="I1093">
        <v>3.95</v>
      </c>
      <c r="J1093" s="2">
        <v>3986317.75</v>
      </c>
      <c r="K1093" s="2">
        <v>83383</v>
      </c>
      <c r="L1093">
        <v>47.81</v>
      </c>
      <c r="M1093" t="s">
        <v>51</v>
      </c>
      <c r="N1093" t="s">
        <v>52</v>
      </c>
      <c r="O1093" t="s">
        <v>53</v>
      </c>
    </row>
    <row r="1094" spans="1:15" x14ac:dyDescent="0.2">
      <c r="A1094" t="s">
        <v>186</v>
      </c>
      <c r="B1094" s="1">
        <v>45863</v>
      </c>
      <c r="C1094" t="s">
        <v>155</v>
      </c>
      <c r="D1094" t="s">
        <v>156</v>
      </c>
      <c r="E1094" t="s">
        <v>15</v>
      </c>
      <c r="F1094" t="s">
        <v>16</v>
      </c>
      <c r="G1094" t="s">
        <v>17</v>
      </c>
      <c r="H1094" s="2">
        <v>3969132.63</v>
      </c>
      <c r="I1094">
        <v>3.93</v>
      </c>
      <c r="J1094" s="2">
        <v>3969132.63</v>
      </c>
      <c r="K1094" s="2">
        <v>4097</v>
      </c>
      <c r="L1094">
        <v>968.79</v>
      </c>
      <c r="M1094" t="s">
        <v>18</v>
      </c>
      <c r="N1094" t="s">
        <v>31</v>
      </c>
      <c r="O1094" t="s">
        <v>20</v>
      </c>
    </row>
    <row r="1095" spans="1:15" x14ac:dyDescent="0.2">
      <c r="A1095" t="s">
        <v>186</v>
      </c>
      <c r="B1095" s="1">
        <v>45863</v>
      </c>
      <c r="C1095" t="s">
        <v>46</v>
      </c>
      <c r="D1095" t="s">
        <v>47</v>
      </c>
      <c r="E1095" t="s">
        <v>15</v>
      </c>
      <c r="F1095" t="s">
        <v>16</v>
      </c>
      <c r="G1095" t="s">
        <v>17</v>
      </c>
      <c r="H1095" s="2">
        <v>3813209.04</v>
      </c>
      <c r="I1095">
        <v>3.78</v>
      </c>
      <c r="J1095" s="2">
        <v>3813209.04</v>
      </c>
      <c r="K1095" s="2">
        <v>14682</v>
      </c>
      <c r="L1095">
        <v>259.72000000000003</v>
      </c>
      <c r="M1095" t="s">
        <v>18</v>
      </c>
      <c r="N1095" t="s">
        <v>31</v>
      </c>
      <c r="O1095" t="s">
        <v>20</v>
      </c>
    </row>
    <row r="1096" spans="1:15" x14ac:dyDescent="0.2">
      <c r="A1096" t="s">
        <v>186</v>
      </c>
      <c r="B1096" s="1">
        <v>45863</v>
      </c>
      <c r="C1096" t="s">
        <v>36</v>
      </c>
      <c r="D1096" t="s">
        <v>37</v>
      </c>
      <c r="E1096" t="s">
        <v>15</v>
      </c>
      <c r="F1096" t="s">
        <v>16</v>
      </c>
      <c r="G1096" t="s">
        <v>17</v>
      </c>
      <c r="H1096" s="2">
        <v>3737347.04</v>
      </c>
      <c r="I1096">
        <v>3.7</v>
      </c>
      <c r="J1096" s="2">
        <v>3737347.04</v>
      </c>
      <c r="K1096" s="2">
        <v>5267</v>
      </c>
      <c r="L1096">
        <v>709.58</v>
      </c>
      <c r="M1096" t="s">
        <v>38</v>
      </c>
      <c r="N1096" t="s">
        <v>39</v>
      </c>
      <c r="O1096" t="s">
        <v>40</v>
      </c>
    </row>
    <row r="1097" spans="1:15" x14ac:dyDescent="0.2">
      <c r="A1097" t="s">
        <v>186</v>
      </c>
      <c r="B1097" s="1">
        <v>45863</v>
      </c>
      <c r="C1097" t="s">
        <v>157</v>
      </c>
      <c r="D1097" t="s">
        <v>158</v>
      </c>
      <c r="E1097" t="s">
        <v>15</v>
      </c>
      <c r="F1097" t="s">
        <v>16</v>
      </c>
      <c r="G1097" t="s">
        <v>17</v>
      </c>
      <c r="H1097" s="2">
        <v>3610370.67</v>
      </c>
      <c r="I1097">
        <v>3.58</v>
      </c>
      <c r="J1097" s="2">
        <v>3610370.67</v>
      </c>
      <c r="K1097" s="2">
        <v>19443</v>
      </c>
      <c r="L1097">
        <v>185.69</v>
      </c>
      <c r="M1097" t="s">
        <v>18</v>
      </c>
      <c r="N1097" t="s">
        <v>19</v>
      </c>
      <c r="O1097" t="s">
        <v>20</v>
      </c>
    </row>
    <row r="1098" spans="1:15" x14ac:dyDescent="0.2">
      <c r="A1098" t="s">
        <v>186</v>
      </c>
      <c r="B1098" s="1">
        <v>45863</v>
      </c>
      <c r="C1098" t="s">
        <v>56</v>
      </c>
      <c r="D1098" t="s">
        <v>57</v>
      </c>
      <c r="E1098" t="s">
        <v>15</v>
      </c>
      <c r="F1098" t="s">
        <v>16</v>
      </c>
      <c r="G1098" t="s">
        <v>17</v>
      </c>
      <c r="H1098" s="2">
        <v>3243985.93</v>
      </c>
      <c r="I1098">
        <v>3.21</v>
      </c>
      <c r="J1098" s="2">
        <v>3243985.93</v>
      </c>
      <c r="K1098" s="2">
        <v>15959</v>
      </c>
      <c r="L1098">
        <v>203.27</v>
      </c>
      <c r="M1098" t="s">
        <v>18</v>
      </c>
      <c r="N1098" t="s">
        <v>19</v>
      </c>
      <c r="O1098" t="s">
        <v>20</v>
      </c>
    </row>
    <row r="1099" spans="1:15" x14ac:dyDescent="0.2">
      <c r="A1099" t="s">
        <v>186</v>
      </c>
      <c r="B1099" s="1">
        <v>45863</v>
      </c>
      <c r="C1099" t="s">
        <v>58</v>
      </c>
      <c r="D1099" t="s">
        <v>59</v>
      </c>
      <c r="E1099" t="s">
        <v>15</v>
      </c>
      <c r="F1099" t="s">
        <v>16</v>
      </c>
      <c r="G1099" t="s">
        <v>17</v>
      </c>
      <c r="H1099" s="2">
        <v>2975648.7</v>
      </c>
      <c r="I1099">
        <v>2.95</v>
      </c>
      <c r="J1099" s="2">
        <v>2975648.7</v>
      </c>
      <c r="K1099" s="2">
        <v>26745</v>
      </c>
      <c r="L1099">
        <v>111.26</v>
      </c>
      <c r="M1099" t="s">
        <v>18</v>
      </c>
      <c r="N1099" t="s">
        <v>19</v>
      </c>
      <c r="O1099" t="s">
        <v>20</v>
      </c>
    </row>
    <row r="1100" spans="1:15" x14ac:dyDescent="0.2">
      <c r="A1100" t="s">
        <v>186</v>
      </c>
      <c r="B1100" s="1">
        <v>45863</v>
      </c>
      <c r="C1100" t="s">
        <v>60</v>
      </c>
      <c r="D1100" t="s">
        <v>61</v>
      </c>
      <c r="E1100" t="s">
        <v>15</v>
      </c>
      <c r="F1100" t="s">
        <v>16</v>
      </c>
      <c r="G1100" t="s">
        <v>17</v>
      </c>
      <c r="H1100" s="2">
        <v>2867744.11</v>
      </c>
      <c r="I1100">
        <v>2.84</v>
      </c>
      <c r="J1100" s="2">
        <v>2867744.11</v>
      </c>
      <c r="K1100" s="2">
        <v>3179</v>
      </c>
      <c r="L1100">
        <v>902.09</v>
      </c>
      <c r="M1100" t="s">
        <v>18</v>
      </c>
      <c r="N1100" t="s">
        <v>19</v>
      </c>
      <c r="O1100" t="s">
        <v>20</v>
      </c>
    </row>
    <row r="1101" spans="1:15" x14ac:dyDescent="0.2">
      <c r="A1101" t="s">
        <v>186</v>
      </c>
      <c r="B1101" s="1">
        <v>45863</v>
      </c>
      <c r="C1101" t="s">
        <v>67</v>
      </c>
      <c r="D1101" t="s">
        <v>68</v>
      </c>
      <c r="E1101" t="s">
        <v>15</v>
      </c>
      <c r="F1101" t="s">
        <v>69</v>
      </c>
      <c r="G1101" t="s">
        <v>17</v>
      </c>
      <c r="H1101" s="2">
        <v>2412625.02</v>
      </c>
      <c r="I1101">
        <v>2.39</v>
      </c>
      <c r="J1101" s="2">
        <v>2412625.02</v>
      </c>
      <c r="K1101" s="2">
        <v>12489</v>
      </c>
      <c r="L1101">
        <v>193.18</v>
      </c>
      <c r="M1101" t="s">
        <v>18</v>
      </c>
      <c r="N1101" t="s">
        <v>19</v>
      </c>
      <c r="O1101" t="s">
        <v>20</v>
      </c>
    </row>
    <row r="1102" spans="1:15" x14ac:dyDescent="0.2">
      <c r="A1102" t="s">
        <v>186</v>
      </c>
      <c r="B1102" s="1">
        <v>45863</v>
      </c>
      <c r="C1102" t="s">
        <v>62</v>
      </c>
      <c r="D1102" t="s">
        <v>63</v>
      </c>
      <c r="E1102" t="s">
        <v>15</v>
      </c>
      <c r="F1102" t="s">
        <v>16</v>
      </c>
      <c r="G1102" t="s">
        <v>17</v>
      </c>
      <c r="H1102" s="2">
        <v>2159527.5</v>
      </c>
      <c r="I1102">
        <v>2.14</v>
      </c>
      <c r="J1102" s="2">
        <v>2159527.5</v>
      </c>
      <c r="K1102" s="2">
        <v>104325</v>
      </c>
      <c r="L1102">
        <v>20.7</v>
      </c>
      <c r="M1102" t="s">
        <v>18</v>
      </c>
      <c r="N1102" t="s">
        <v>19</v>
      </c>
      <c r="O1102" t="s">
        <v>20</v>
      </c>
    </row>
    <row r="1103" spans="1:15" x14ac:dyDescent="0.2">
      <c r="A1103" t="s">
        <v>186</v>
      </c>
      <c r="B1103" s="1">
        <v>45863</v>
      </c>
      <c r="C1103">
        <v>8035</v>
      </c>
      <c r="D1103" t="s">
        <v>72</v>
      </c>
      <c r="E1103" t="s">
        <v>15</v>
      </c>
      <c r="F1103" t="s">
        <v>16</v>
      </c>
      <c r="G1103" t="s">
        <v>17</v>
      </c>
      <c r="H1103" s="2">
        <v>2138468.31</v>
      </c>
      <c r="I1103">
        <v>2.12</v>
      </c>
      <c r="J1103" s="2">
        <v>2138468.31</v>
      </c>
      <c r="K1103" s="2">
        <v>11300</v>
      </c>
      <c r="L1103">
        <v>189.24</v>
      </c>
      <c r="M1103" t="s">
        <v>73</v>
      </c>
      <c r="N1103" t="s">
        <v>74</v>
      </c>
      <c r="O1103" t="s">
        <v>75</v>
      </c>
    </row>
    <row r="1104" spans="1:15" x14ac:dyDescent="0.2">
      <c r="A1104" t="s">
        <v>186</v>
      </c>
      <c r="B1104" s="1">
        <v>45863</v>
      </c>
      <c r="C1104" t="s">
        <v>70</v>
      </c>
      <c r="D1104" t="s">
        <v>71</v>
      </c>
      <c r="E1104" t="s">
        <v>15</v>
      </c>
      <c r="F1104" t="s">
        <v>69</v>
      </c>
      <c r="G1104" t="s">
        <v>17</v>
      </c>
      <c r="H1104" s="2">
        <v>2122458.88</v>
      </c>
      <c r="I1104">
        <v>2.1</v>
      </c>
      <c r="J1104" s="2">
        <v>2122458.88</v>
      </c>
      <c r="K1104" s="2">
        <v>10936</v>
      </c>
      <c r="L1104">
        <v>194.08</v>
      </c>
      <c r="M1104" t="s">
        <v>18</v>
      </c>
      <c r="N1104" t="s">
        <v>19</v>
      </c>
      <c r="O1104" t="s">
        <v>20</v>
      </c>
    </row>
    <row r="1105" spans="1:15" x14ac:dyDescent="0.2">
      <c r="A1105" t="s">
        <v>186</v>
      </c>
      <c r="B1105" s="1">
        <v>45863</v>
      </c>
      <c r="C1105" t="s">
        <v>64</v>
      </c>
      <c r="D1105" t="s">
        <v>65</v>
      </c>
      <c r="E1105" t="s">
        <v>15</v>
      </c>
      <c r="F1105" t="s">
        <v>66</v>
      </c>
      <c r="G1105" t="s">
        <v>17</v>
      </c>
      <c r="H1105" s="2">
        <v>1876147.63</v>
      </c>
      <c r="I1105">
        <v>1.86</v>
      </c>
      <c r="J1105" s="2">
        <v>1876147.63</v>
      </c>
      <c r="K1105" s="2">
        <v>2341</v>
      </c>
      <c r="L1105">
        <v>801.43</v>
      </c>
      <c r="M1105" t="s">
        <v>18</v>
      </c>
      <c r="N1105" t="s">
        <v>19</v>
      </c>
      <c r="O1105" t="s">
        <v>20</v>
      </c>
    </row>
    <row r="1106" spans="1:15" x14ac:dyDescent="0.2">
      <c r="A1106" t="s">
        <v>186</v>
      </c>
      <c r="B1106" s="1">
        <v>45863</v>
      </c>
      <c r="C1106" t="s">
        <v>76</v>
      </c>
      <c r="D1106" t="s">
        <v>183</v>
      </c>
      <c r="E1106" t="s">
        <v>15</v>
      </c>
      <c r="F1106" t="s">
        <v>16</v>
      </c>
      <c r="G1106" t="s">
        <v>17</v>
      </c>
      <c r="H1106" s="2">
        <v>1755860.49</v>
      </c>
      <c r="I1106">
        <v>1.74</v>
      </c>
      <c r="J1106" s="2">
        <v>1755860.49</v>
      </c>
      <c r="K1106" s="2">
        <v>7999</v>
      </c>
      <c r="L1106">
        <v>219.51</v>
      </c>
      <c r="M1106" t="s">
        <v>18</v>
      </c>
      <c r="N1106" t="s">
        <v>31</v>
      </c>
      <c r="O1106" t="s">
        <v>20</v>
      </c>
    </row>
    <row r="1107" spans="1:15" x14ac:dyDescent="0.2">
      <c r="A1107" t="s">
        <v>186</v>
      </c>
      <c r="B1107" s="1">
        <v>45863</v>
      </c>
      <c r="C1107">
        <v>2317</v>
      </c>
      <c r="D1107" t="s">
        <v>78</v>
      </c>
      <c r="E1107" t="s">
        <v>15</v>
      </c>
      <c r="F1107" t="s">
        <v>16</v>
      </c>
      <c r="G1107" t="s">
        <v>17</v>
      </c>
      <c r="H1107" s="2">
        <v>1719726.46</v>
      </c>
      <c r="I1107">
        <v>1.7</v>
      </c>
      <c r="J1107" s="2">
        <v>1719726.46</v>
      </c>
      <c r="K1107" s="2">
        <v>290210</v>
      </c>
      <c r="L1107">
        <v>5.93</v>
      </c>
      <c r="M1107" t="s">
        <v>33</v>
      </c>
      <c r="N1107" t="s">
        <v>34</v>
      </c>
      <c r="O1107" t="s">
        <v>35</v>
      </c>
    </row>
    <row r="1108" spans="1:15" x14ac:dyDescent="0.2">
      <c r="A1108" t="s">
        <v>186</v>
      </c>
      <c r="B1108" s="1">
        <v>45863</v>
      </c>
      <c r="C1108" t="s">
        <v>81</v>
      </c>
      <c r="D1108" t="s">
        <v>82</v>
      </c>
      <c r="E1108" t="s">
        <v>15</v>
      </c>
      <c r="F1108" t="s">
        <v>16</v>
      </c>
      <c r="G1108" t="s">
        <v>17</v>
      </c>
      <c r="H1108" s="2">
        <v>959349.42</v>
      </c>
      <c r="I1108">
        <v>0.95</v>
      </c>
      <c r="J1108" s="2">
        <v>959349.42</v>
      </c>
      <c r="K1108" s="2">
        <v>7311</v>
      </c>
      <c r="L1108">
        <v>131.22</v>
      </c>
      <c r="M1108" t="s">
        <v>18</v>
      </c>
      <c r="N1108" t="s">
        <v>31</v>
      </c>
      <c r="O1108" t="s">
        <v>20</v>
      </c>
    </row>
    <row r="1109" spans="1:15" x14ac:dyDescent="0.2">
      <c r="A1109" t="s">
        <v>186</v>
      </c>
      <c r="B1109" s="1">
        <v>45863</v>
      </c>
      <c r="C1109" t="s">
        <v>83</v>
      </c>
      <c r="D1109" t="s">
        <v>84</v>
      </c>
      <c r="E1109" t="s">
        <v>15</v>
      </c>
      <c r="F1109" t="s">
        <v>16</v>
      </c>
      <c r="G1109" t="s">
        <v>17</v>
      </c>
      <c r="H1109" s="2">
        <v>893016.63</v>
      </c>
      <c r="I1109">
        <v>0.88</v>
      </c>
      <c r="J1109" s="2">
        <v>893016.63</v>
      </c>
      <c r="K1109" s="2">
        <v>12903</v>
      </c>
      <c r="L1109">
        <v>69.209999999999994</v>
      </c>
      <c r="M1109" t="s">
        <v>18</v>
      </c>
      <c r="N1109" t="s">
        <v>19</v>
      </c>
      <c r="O1109" t="s">
        <v>20</v>
      </c>
    </row>
    <row r="1110" spans="1:15" x14ac:dyDescent="0.2">
      <c r="A1110" t="s">
        <v>186</v>
      </c>
      <c r="B1110" s="1">
        <v>45863</v>
      </c>
      <c r="C1110" t="s">
        <v>85</v>
      </c>
      <c r="D1110" t="s">
        <v>86</v>
      </c>
      <c r="E1110" t="s">
        <v>15</v>
      </c>
      <c r="F1110" t="s">
        <v>16</v>
      </c>
      <c r="G1110" t="s">
        <v>17</v>
      </c>
      <c r="H1110" s="2">
        <v>649636.74</v>
      </c>
      <c r="I1110">
        <v>0.64</v>
      </c>
      <c r="J1110" s="2">
        <v>649636.74</v>
      </c>
      <c r="K1110" s="2">
        <v>31338</v>
      </c>
      <c r="L1110">
        <v>20.73</v>
      </c>
      <c r="M1110" t="s">
        <v>18</v>
      </c>
      <c r="N1110" t="s">
        <v>31</v>
      </c>
      <c r="O1110" t="s">
        <v>20</v>
      </c>
    </row>
    <row r="1111" spans="1:15" x14ac:dyDescent="0.2">
      <c r="A1111" t="s">
        <v>186</v>
      </c>
      <c r="B1111" s="1">
        <v>45863</v>
      </c>
      <c r="C1111">
        <v>5935</v>
      </c>
      <c r="D1111" t="s">
        <v>91</v>
      </c>
      <c r="E1111" t="s">
        <v>15</v>
      </c>
      <c r="F1111" t="s">
        <v>16</v>
      </c>
      <c r="G1111" t="s">
        <v>17</v>
      </c>
      <c r="H1111" s="2">
        <v>524445.28</v>
      </c>
      <c r="I1111">
        <v>0.52</v>
      </c>
      <c r="J1111" s="2">
        <v>524445.28</v>
      </c>
      <c r="K1111" s="2">
        <v>13289</v>
      </c>
      <c r="L1111">
        <v>39.46</v>
      </c>
      <c r="M1111" t="s">
        <v>51</v>
      </c>
      <c r="N1111" t="s">
        <v>52</v>
      </c>
      <c r="O1111" t="s">
        <v>53</v>
      </c>
    </row>
    <row r="1112" spans="1:15" x14ac:dyDescent="0.2">
      <c r="A1112" t="s">
        <v>186</v>
      </c>
      <c r="B1112" s="1">
        <v>45863</v>
      </c>
      <c r="C1112" t="s">
        <v>87</v>
      </c>
      <c r="D1112" t="s">
        <v>88</v>
      </c>
      <c r="E1112" t="s">
        <v>15</v>
      </c>
      <c r="F1112" t="s">
        <v>16</v>
      </c>
      <c r="G1112" t="s">
        <v>17</v>
      </c>
      <c r="H1112" s="2">
        <v>513261.54</v>
      </c>
      <c r="I1112">
        <v>0.51</v>
      </c>
      <c r="J1112" s="2">
        <v>513261.54</v>
      </c>
      <c r="K1112" s="2">
        <v>4891</v>
      </c>
      <c r="L1112">
        <v>104.94</v>
      </c>
      <c r="M1112" t="s">
        <v>18</v>
      </c>
      <c r="N1112" t="s">
        <v>19</v>
      </c>
      <c r="O1112" t="s">
        <v>20</v>
      </c>
    </row>
    <row r="1113" spans="1:15" x14ac:dyDescent="0.2">
      <c r="A1113" t="s">
        <v>186</v>
      </c>
      <c r="B1113" s="1">
        <v>45863</v>
      </c>
      <c r="C1113" t="s">
        <v>89</v>
      </c>
      <c r="D1113" t="s">
        <v>90</v>
      </c>
      <c r="E1113" t="s">
        <v>15</v>
      </c>
      <c r="F1113" t="s">
        <v>16</v>
      </c>
      <c r="G1113" t="s">
        <v>17</v>
      </c>
      <c r="H1113" s="2">
        <v>475551.23</v>
      </c>
      <c r="I1113">
        <v>0.47</v>
      </c>
      <c r="J1113" s="2">
        <v>475551.23</v>
      </c>
      <c r="K1113" s="2">
        <v>6367</v>
      </c>
      <c r="L1113">
        <v>74.69</v>
      </c>
      <c r="M1113" t="s">
        <v>18</v>
      </c>
      <c r="N1113" t="s">
        <v>19</v>
      </c>
      <c r="O1113" t="s">
        <v>20</v>
      </c>
    </row>
    <row r="1114" spans="1:15" x14ac:dyDescent="0.2">
      <c r="A1114" t="s">
        <v>186</v>
      </c>
      <c r="B1114" s="1">
        <v>45863</v>
      </c>
      <c r="C1114" t="s">
        <v>96</v>
      </c>
      <c r="D1114" t="s">
        <v>97</v>
      </c>
      <c r="E1114" t="s">
        <v>15</v>
      </c>
      <c r="F1114" t="s">
        <v>16</v>
      </c>
      <c r="G1114" t="s">
        <v>17</v>
      </c>
      <c r="H1114" s="2">
        <v>471154.24</v>
      </c>
      <c r="I1114">
        <v>0.47</v>
      </c>
      <c r="J1114" s="2">
        <v>471154.24</v>
      </c>
      <c r="K1114" s="2">
        <v>1952</v>
      </c>
      <c r="L1114">
        <v>241.37</v>
      </c>
      <c r="M1114" t="s">
        <v>18</v>
      </c>
      <c r="N1114" t="s">
        <v>19</v>
      </c>
      <c r="O1114" t="s">
        <v>20</v>
      </c>
    </row>
    <row r="1115" spans="1:15" x14ac:dyDescent="0.2">
      <c r="A1115" t="s">
        <v>186</v>
      </c>
      <c r="B1115" s="1">
        <v>45863</v>
      </c>
      <c r="C1115" t="s">
        <v>92</v>
      </c>
      <c r="D1115" t="s">
        <v>93</v>
      </c>
      <c r="E1115" t="s">
        <v>15</v>
      </c>
      <c r="F1115" t="s">
        <v>16</v>
      </c>
      <c r="G1115" t="s">
        <v>17</v>
      </c>
      <c r="H1115" s="2">
        <v>452830.17</v>
      </c>
      <c r="I1115">
        <v>0.45</v>
      </c>
      <c r="J1115" s="2">
        <v>452830.17</v>
      </c>
      <c r="K1115" s="2">
        <v>7863</v>
      </c>
      <c r="L1115">
        <v>57.59</v>
      </c>
      <c r="M1115" t="s">
        <v>18</v>
      </c>
      <c r="N1115" t="s">
        <v>31</v>
      </c>
      <c r="O1115" t="s">
        <v>20</v>
      </c>
    </row>
    <row r="1116" spans="1:15" x14ac:dyDescent="0.2">
      <c r="A1116" t="s">
        <v>186</v>
      </c>
      <c r="B1116" s="1">
        <v>45863</v>
      </c>
      <c r="C1116" t="s">
        <v>94</v>
      </c>
      <c r="D1116" t="s">
        <v>95</v>
      </c>
      <c r="E1116" t="s">
        <v>15</v>
      </c>
      <c r="F1116" t="s">
        <v>16</v>
      </c>
      <c r="G1116" t="s">
        <v>17</v>
      </c>
      <c r="H1116" s="2">
        <v>409541.8</v>
      </c>
      <c r="I1116">
        <v>0.41</v>
      </c>
      <c r="J1116" s="2">
        <v>409541.8</v>
      </c>
      <c r="K1116" s="2">
        <v>1220</v>
      </c>
      <c r="L1116">
        <v>335.69</v>
      </c>
      <c r="M1116" t="s">
        <v>18</v>
      </c>
      <c r="N1116" t="s">
        <v>19</v>
      </c>
      <c r="O1116" t="s">
        <v>20</v>
      </c>
    </row>
    <row r="1117" spans="1:15" x14ac:dyDescent="0.2">
      <c r="A1117" t="s">
        <v>186</v>
      </c>
      <c r="B1117" s="1">
        <v>45863</v>
      </c>
      <c r="C1117">
        <v>992</v>
      </c>
      <c r="D1117" t="s">
        <v>100</v>
      </c>
      <c r="E1117" t="s">
        <v>15</v>
      </c>
      <c r="F1117" t="s">
        <v>16</v>
      </c>
      <c r="G1117" t="s">
        <v>17</v>
      </c>
      <c r="H1117" s="2">
        <v>273972.11</v>
      </c>
      <c r="I1117">
        <v>0.27</v>
      </c>
      <c r="J1117" s="2">
        <v>273972.11</v>
      </c>
      <c r="K1117" s="2">
        <v>206000</v>
      </c>
      <c r="L1117">
        <v>1.33</v>
      </c>
      <c r="M1117" t="s">
        <v>101</v>
      </c>
      <c r="N1117" t="s">
        <v>102</v>
      </c>
      <c r="O1117" t="s">
        <v>103</v>
      </c>
    </row>
    <row r="1118" spans="1:15" x14ac:dyDescent="0.2">
      <c r="A1118" t="s">
        <v>186</v>
      </c>
      <c r="B1118" s="1">
        <v>45863</v>
      </c>
      <c r="C1118" t="s">
        <v>159</v>
      </c>
      <c r="D1118" t="s">
        <v>160</v>
      </c>
      <c r="E1118" t="s">
        <v>15</v>
      </c>
      <c r="F1118" t="s">
        <v>16</v>
      </c>
      <c r="G1118" t="s">
        <v>17</v>
      </c>
      <c r="H1118" s="2">
        <v>250920</v>
      </c>
      <c r="I1118">
        <v>0.25</v>
      </c>
      <c r="J1118" s="2">
        <v>250920</v>
      </c>
      <c r="K1118" s="2">
        <v>2952</v>
      </c>
      <c r="L1118">
        <v>85</v>
      </c>
      <c r="M1118" t="s">
        <v>18</v>
      </c>
      <c r="N1118" t="s">
        <v>31</v>
      </c>
      <c r="O1118" t="s">
        <v>20</v>
      </c>
    </row>
    <row r="1119" spans="1:15" x14ac:dyDescent="0.2">
      <c r="A1119" t="s">
        <v>186</v>
      </c>
      <c r="B1119" s="1">
        <v>45863</v>
      </c>
      <c r="C1119" t="s">
        <v>20</v>
      </c>
      <c r="D1119" t="s">
        <v>104</v>
      </c>
      <c r="E1119" t="s">
        <v>105</v>
      </c>
      <c r="F1119" t="s">
        <v>106</v>
      </c>
      <c r="G1119" t="s">
        <v>107</v>
      </c>
      <c r="H1119" s="2">
        <v>205888.42</v>
      </c>
      <c r="I1119">
        <v>0.2</v>
      </c>
      <c r="J1119" s="2">
        <v>205888.42</v>
      </c>
      <c r="K1119" s="2">
        <v>205888</v>
      </c>
      <c r="L1119">
        <v>100</v>
      </c>
      <c r="M1119" t="s">
        <v>18</v>
      </c>
      <c r="N1119" t="s">
        <v>108</v>
      </c>
      <c r="O1119" t="s">
        <v>20</v>
      </c>
    </row>
    <row r="1120" spans="1:15" x14ac:dyDescent="0.2">
      <c r="A1120" t="s">
        <v>186</v>
      </c>
      <c r="B1120" s="1">
        <v>45863</v>
      </c>
      <c r="C1120" t="s">
        <v>119</v>
      </c>
      <c r="D1120" t="s">
        <v>120</v>
      </c>
      <c r="E1120" t="s">
        <v>121</v>
      </c>
      <c r="F1120" t="s">
        <v>106</v>
      </c>
      <c r="G1120" t="s">
        <v>122</v>
      </c>
      <c r="H1120" s="2">
        <v>192380.56</v>
      </c>
      <c r="I1120">
        <v>0.19</v>
      </c>
      <c r="J1120" s="2">
        <v>192380.56</v>
      </c>
      <c r="K1120" s="2">
        <v>192381</v>
      </c>
      <c r="L1120">
        <v>1</v>
      </c>
      <c r="M1120" t="s">
        <v>123</v>
      </c>
      <c r="N1120" t="s">
        <v>108</v>
      </c>
      <c r="O1120" t="s">
        <v>20</v>
      </c>
    </row>
    <row r="1121" spans="1:15" x14ac:dyDescent="0.2">
      <c r="A1121" t="s">
        <v>186</v>
      </c>
      <c r="B1121" s="1">
        <v>45863</v>
      </c>
      <c r="C1121" t="s">
        <v>109</v>
      </c>
      <c r="D1121" t="s">
        <v>110</v>
      </c>
      <c r="E1121" t="s">
        <v>15</v>
      </c>
      <c r="F1121" t="s">
        <v>16</v>
      </c>
      <c r="G1121" t="s">
        <v>17</v>
      </c>
      <c r="H1121" s="2">
        <v>164350</v>
      </c>
      <c r="I1121">
        <v>0.16</v>
      </c>
      <c r="J1121" s="2">
        <v>164350</v>
      </c>
      <c r="K1121" s="2">
        <v>1000</v>
      </c>
      <c r="L1121">
        <v>164.35</v>
      </c>
      <c r="M1121" t="s">
        <v>18</v>
      </c>
      <c r="N1121" t="s">
        <v>19</v>
      </c>
      <c r="O1121" t="s">
        <v>20</v>
      </c>
    </row>
    <row r="1122" spans="1:15" x14ac:dyDescent="0.2">
      <c r="A1122" t="s">
        <v>186</v>
      </c>
      <c r="B1122" s="1">
        <v>45863</v>
      </c>
      <c r="C1122">
        <v>66570</v>
      </c>
      <c r="D1122" t="s">
        <v>161</v>
      </c>
      <c r="E1122" t="s">
        <v>15</v>
      </c>
      <c r="F1122" t="s">
        <v>43</v>
      </c>
      <c r="G1122" t="s">
        <v>17</v>
      </c>
      <c r="H1122" s="2">
        <v>142739.45000000001</v>
      </c>
      <c r="I1122">
        <v>0.14000000000000001</v>
      </c>
      <c r="J1122" s="2">
        <v>142739.45000000001</v>
      </c>
      <c r="K1122" s="2">
        <v>2552</v>
      </c>
      <c r="L1122">
        <v>55.93</v>
      </c>
      <c r="M1122" t="s">
        <v>51</v>
      </c>
      <c r="N1122" t="s">
        <v>52</v>
      </c>
      <c r="O1122" t="s">
        <v>53</v>
      </c>
    </row>
    <row r="1123" spans="1:15" x14ac:dyDescent="0.2">
      <c r="A1123" t="s">
        <v>186</v>
      </c>
      <c r="B1123" s="1">
        <v>45863</v>
      </c>
      <c r="C1123" t="s">
        <v>162</v>
      </c>
      <c r="D1123" t="s">
        <v>163</v>
      </c>
      <c r="E1123" t="s">
        <v>15</v>
      </c>
      <c r="F1123" t="s">
        <v>16</v>
      </c>
      <c r="G1123" t="s">
        <v>17</v>
      </c>
      <c r="H1123" s="2">
        <v>63208.38</v>
      </c>
      <c r="I1123">
        <v>0.06</v>
      </c>
      <c r="J1123" s="2">
        <v>63208.38</v>
      </c>
      <c r="K1123" s="2">
        <v>1581</v>
      </c>
      <c r="L1123">
        <v>39.979999999999997</v>
      </c>
      <c r="M1123" t="s">
        <v>18</v>
      </c>
      <c r="N1123" t="s">
        <v>19</v>
      </c>
      <c r="O1123" t="s">
        <v>20</v>
      </c>
    </row>
    <row r="1124" spans="1:15" x14ac:dyDescent="0.2">
      <c r="A1124" t="s">
        <v>186</v>
      </c>
      <c r="B1124" s="1">
        <v>45863</v>
      </c>
      <c r="C1124">
        <v>3706</v>
      </c>
      <c r="D1124" t="s">
        <v>164</v>
      </c>
      <c r="E1124" t="s">
        <v>15</v>
      </c>
      <c r="F1124" t="s">
        <v>16</v>
      </c>
      <c r="G1124" t="s">
        <v>17</v>
      </c>
      <c r="H1124" s="2">
        <v>54483.4</v>
      </c>
      <c r="I1124">
        <v>0.05</v>
      </c>
      <c r="J1124" s="2">
        <v>54483.4</v>
      </c>
      <c r="K1124" s="2">
        <v>21000</v>
      </c>
      <c r="L1124">
        <v>2.59</v>
      </c>
      <c r="M1124" t="s">
        <v>33</v>
      </c>
      <c r="N1124" t="s">
        <v>34</v>
      </c>
      <c r="O1124" t="s">
        <v>35</v>
      </c>
    </row>
    <row r="1125" spans="1:15" x14ac:dyDescent="0.2">
      <c r="A1125" t="s">
        <v>186</v>
      </c>
      <c r="B1125" s="1">
        <v>45863</v>
      </c>
      <c r="C1125" t="s">
        <v>35</v>
      </c>
      <c r="D1125" t="s">
        <v>113</v>
      </c>
      <c r="E1125" t="s">
        <v>105</v>
      </c>
      <c r="F1125" t="s">
        <v>106</v>
      </c>
      <c r="G1125" t="s">
        <v>107</v>
      </c>
      <c r="H1125" s="2">
        <v>42234.55</v>
      </c>
      <c r="I1125">
        <v>0.04</v>
      </c>
      <c r="J1125" s="2">
        <v>42234.55</v>
      </c>
      <c r="K1125" s="2">
        <v>1243702</v>
      </c>
      <c r="L1125">
        <v>3.4</v>
      </c>
      <c r="M1125" t="s">
        <v>33</v>
      </c>
      <c r="N1125" t="s">
        <v>108</v>
      </c>
      <c r="O1125" t="s">
        <v>35</v>
      </c>
    </row>
    <row r="1126" spans="1:15" x14ac:dyDescent="0.2">
      <c r="A1126" t="s">
        <v>186</v>
      </c>
      <c r="B1126" s="1">
        <v>45863</v>
      </c>
      <c r="C1126" t="s">
        <v>115</v>
      </c>
      <c r="D1126" t="s">
        <v>116</v>
      </c>
      <c r="E1126" t="s">
        <v>105</v>
      </c>
      <c r="F1126" t="s">
        <v>106</v>
      </c>
      <c r="G1126" t="s">
        <v>117</v>
      </c>
      <c r="H1126" s="2">
        <v>31000</v>
      </c>
      <c r="I1126">
        <v>0.03</v>
      </c>
      <c r="J1126" s="2">
        <v>31000</v>
      </c>
      <c r="K1126" s="2">
        <v>31000</v>
      </c>
      <c r="L1126">
        <v>100</v>
      </c>
      <c r="M1126" t="s">
        <v>18</v>
      </c>
      <c r="N1126" t="s">
        <v>108</v>
      </c>
      <c r="O1126" t="s">
        <v>20</v>
      </c>
    </row>
    <row r="1127" spans="1:15" x14ac:dyDescent="0.2">
      <c r="A1127" t="s">
        <v>186</v>
      </c>
      <c r="B1127" s="1">
        <v>45863</v>
      </c>
      <c r="C1127" t="s">
        <v>111</v>
      </c>
      <c r="D1127" t="s">
        <v>112</v>
      </c>
      <c r="E1127" t="s">
        <v>15</v>
      </c>
      <c r="F1127" t="s">
        <v>16</v>
      </c>
      <c r="G1127" t="s">
        <v>17</v>
      </c>
      <c r="H1127" s="2">
        <v>26105.360000000001</v>
      </c>
      <c r="I1127">
        <v>0.03</v>
      </c>
      <c r="J1127" s="2">
        <v>26105.360000000001</v>
      </c>
      <c r="K1127" s="2">
        <v>3646</v>
      </c>
      <c r="L1127">
        <v>7.16</v>
      </c>
      <c r="M1127" t="s">
        <v>18</v>
      </c>
      <c r="N1127" t="s">
        <v>31</v>
      </c>
      <c r="O1127" t="s">
        <v>20</v>
      </c>
    </row>
    <row r="1128" spans="1:15" x14ac:dyDescent="0.2">
      <c r="A1128" t="s">
        <v>186</v>
      </c>
      <c r="B1128" s="1">
        <v>45863</v>
      </c>
      <c r="C1128" t="s">
        <v>53</v>
      </c>
      <c r="D1128" t="s">
        <v>124</v>
      </c>
      <c r="E1128" t="s">
        <v>105</v>
      </c>
      <c r="F1128" t="s">
        <v>106</v>
      </c>
      <c r="G1128" t="s">
        <v>107</v>
      </c>
      <c r="H1128" s="2">
        <v>24907.8</v>
      </c>
      <c r="I1128">
        <v>0.02</v>
      </c>
      <c r="J1128" s="2">
        <v>24907.8</v>
      </c>
      <c r="K1128" s="2">
        <v>34334160</v>
      </c>
      <c r="L1128">
        <v>7.0000000000000007E-2</v>
      </c>
      <c r="M1128" t="s">
        <v>51</v>
      </c>
      <c r="N1128" t="s">
        <v>108</v>
      </c>
      <c r="O1128" t="s">
        <v>53</v>
      </c>
    </row>
    <row r="1129" spans="1:15" x14ac:dyDescent="0.2">
      <c r="A1129" t="s">
        <v>186</v>
      </c>
      <c r="B1129" s="1">
        <v>45863</v>
      </c>
      <c r="C1129" t="s">
        <v>75</v>
      </c>
      <c r="D1129" t="s">
        <v>114</v>
      </c>
      <c r="E1129" t="s">
        <v>105</v>
      </c>
      <c r="F1129" t="s">
        <v>106</v>
      </c>
      <c r="G1129" t="s">
        <v>107</v>
      </c>
      <c r="H1129" s="2">
        <v>23485.86</v>
      </c>
      <c r="I1129">
        <v>0.02</v>
      </c>
      <c r="J1129" s="2">
        <v>23485.86</v>
      </c>
      <c r="K1129" s="2">
        <v>3469919</v>
      </c>
      <c r="L1129">
        <v>0.68</v>
      </c>
      <c r="M1129" t="s">
        <v>73</v>
      </c>
      <c r="N1129" t="s">
        <v>108</v>
      </c>
      <c r="O1129" t="s">
        <v>75</v>
      </c>
    </row>
    <row r="1130" spans="1:15" x14ac:dyDescent="0.2">
      <c r="A1130" t="s">
        <v>186</v>
      </c>
      <c r="B1130" s="1">
        <v>45863</v>
      </c>
      <c r="C1130" t="s">
        <v>40</v>
      </c>
      <c r="D1130" t="s">
        <v>125</v>
      </c>
      <c r="E1130" t="s">
        <v>105</v>
      </c>
      <c r="F1130" t="s">
        <v>106</v>
      </c>
      <c r="G1130" t="s">
        <v>107</v>
      </c>
      <c r="H1130" s="2">
        <v>16328.47</v>
      </c>
      <c r="I1130">
        <v>0.02</v>
      </c>
      <c r="J1130" s="2">
        <v>16328.47</v>
      </c>
      <c r="K1130" s="2">
        <v>13920</v>
      </c>
      <c r="L1130">
        <v>117.3</v>
      </c>
      <c r="M1130" t="s">
        <v>126</v>
      </c>
      <c r="N1130" t="s">
        <v>108</v>
      </c>
      <c r="O1130" t="s">
        <v>40</v>
      </c>
    </row>
    <row r="1131" spans="1:15" x14ac:dyDescent="0.2">
      <c r="A1131" t="s">
        <v>186</v>
      </c>
      <c r="B1131" s="1">
        <v>45863</v>
      </c>
      <c r="C1131">
        <v>2388</v>
      </c>
      <c r="D1131" t="s">
        <v>118</v>
      </c>
      <c r="E1131" t="s">
        <v>15</v>
      </c>
      <c r="F1131" t="s">
        <v>16</v>
      </c>
      <c r="G1131" t="s">
        <v>17</v>
      </c>
      <c r="H1131" s="2">
        <v>13157.56</v>
      </c>
      <c r="I1131">
        <v>0.01</v>
      </c>
      <c r="J1131" s="2">
        <v>13157.56</v>
      </c>
      <c r="K1131" s="2">
        <v>6331</v>
      </c>
      <c r="L1131">
        <v>2.08</v>
      </c>
      <c r="M1131" t="s">
        <v>33</v>
      </c>
      <c r="N1131" t="s">
        <v>34</v>
      </c>
      <c r="O1131" t="s">
        <v>35</v>
      </c>
    </row>
    <row r="1132" spans="1:15" x14ac:dyDescent="0.2">
      <c r="A1132" t="s">
        <v>186</v>
      </c>
      <c r="B1132" s="1">
        <v>45863</v>
      </c>
      <c r="C1132">
        <v>300017</v>
      </c>
      <c r="D1132" t="s">
        <v>165</v>
      </c>
      <c r="E1132" t="s">
        <v>15</v>
      </c>
      <c r="F1132" t="s">
        <v>16</v>
      </c>
      <c r="G1132" t="s">
        <v>17</v>
      </c>
      <c r="H1132" s="2">
        <v>4754.22</v>
      </c>
      <c r="I1132">
        <v>0</v>
      </c>
      <c r="J1132" s="2">
        <v>4754.22</v>
      </c>
      <c r="K1132" s="2">
        <v>3100</v>
      </c>
      <c r="L1132">
        <v>1.53</v>
      </c>
      <c r="M1132" t="s">
        <v>101</v>
      </c>
      <c r="N1132" t="s">
        <v>166</v>
      </c>
      <c r="O1132" t="s">
        <v>167</v>
      </c>
    </row>
    <row r="1133" spans="1:15" x14ac:dyDescent="0.2">
      <c r="A1133" t="s">
        <v>186</v>
      </c>
      <c r="B1133" s="1">
        <v>45863</v>
      </c>
      <c r="C1133" t="s">
        <v>103</v>
      </c>
      <c r="D1133" t="s">
        <v>127</v>
      </c>
      <c r="E1133" t="s">
        <v>105</v>
      </c>
      <c r="F1133" t="s">
        <v>106</v>
      </c>
      <c r="G1133" t="s">
        <v>107</v>
      </c>
      <c r="H1133" s="2">
        <v>2329.69</v>
      </c>
      <c r="I1133">
        <v>0</v>
      </c>
      <c r="J1133" s="2">
        <v>2329.69</v>
      </c>
      <c r="K1133" s="2">
        <v>18288</v>
      </c>
      <c r="L1133">
        <v>12.74</v>
      </c>
      <c r="M1133" t="s">
        <v>128</v>
      </c>
      <c r="N1133" t="s">
        <v>108</v>
      </c>
      <c r="O1133" t="s">
        <v>103</v>
      </c>
    </row>
    <row r="1134" spans="1:15" x14ac:dyDescent="0.2">
      <c r="A1134" t="s">
        <v>186</v>
      </c>
      <c r="B1134" s="1">
        <v>45863</v>
      </c>
      <c r="C1134" t="s">
        <v>168</v>
      </c>
      <c r="D1134" t="s">
        <v>169</v>
      </c>
      <c r="E1134" t="s">
        <v>105</v>
      </c>
      <c r="F1134" t="s">
        <v>106</v>
      </c>
      <c r="G1134" t="s">
        <v>107</v>
      </c>
      <c r="H1134">
        <v>466.16</v>
      </c>
      <c r="I1134">
        <v>0</v>
      </c>
      <c r="J1134">
        <v>466.16</v>
      </c>
      <c r="K1134" s="2">
        <v>3341</v>
      </c>
      <c r="L1134">
        <v>13.95</v>
      </c>
      <c r="M1134" t="s">
        <v>101</v>
      </c>
      <c r="N1134" t="s">
        <v>108</v>
      </c>
      <c r="O1134" t="s">
        <v>168</v>
      </c>
    </row>
    <row r="1135" spans="1:15" x14ac:dyDescent="0.2">
      <c r="A1135" t="s">
        <v>186</v>
      </c>
      <c r="B1135" s="1">
        <v>45863</v>
      </c>
      <c r="C1135" t="s">
        <v>152</v>
      </c>
      <c r="D1135" t="s">
        <v>153</v>
      </c>
      <c r="E1135" t="s">
        <v>105</v>
      </c>
      <c r="F1135" t="s">
        <v>106</v>
      </c>
      <c r="G1135" t="s">
        <v>107</v>
      </c>
      <c r="H1135">
        <v>2.97</v>
      </c>
      <c r="I1135">
        <v>0</v>
      </c>
      <c r="J1135">
        <v>2.97</v>
      </c>
      <c r="K1135">
        <v>2</v>
      </c>
      <c r="L1135">
        <v>134.31</v>
      </c>
      <c r="M1135" t="s">
        <v>154</v>
      </c>
      <c r="N1135" t="s">
        <v>108</v>
      </c>
      <c r="O1135" t="s">
        <v>152</v>
      </c>
    </row>
    <row r="1136" spans="1:15" x14ac:dyDescent="0.2">
      <c r="A1136" t="s">
        <v>186</v>
      </c>
      <c r="B1136" s="1">
        <v>45863</v>
      </c>
      <c r="C1136" t="s">
        <v>170</v>
      </c>
      <c r="D1136" t="s">
        <v>171</v>
      </c>
      <c r="E1136" t="s">
        <v>131</v>
      </c>
      <c r="F1136" t="s">
        <v>106</v>
      </c>
      <c r="G1136" t="s">
        <v>132</v>
      </c>
      <c r="H1136">
        <v>0</v>
      </c>
      <c r="I1136">
        <v>0</v>
      </c>
      <c r="J1136" s="2">
        <v>468425</v>
      </c>
      <c r="K1136">
        <v>10</v>
      </c>
      <c r="L1136" s="2">
        <v>23421.25</v>
      </c>
      <c r="M1136" t="s">
        <v>108</v>
      </c>
      <c r="N1136" t="s">
        <v>133</v>
      </c>
      <c r="O1136" t="s">
        <v>20</v>
      </c>
    </row>
    <row r="1137" spans="1:15" x14ac:dyDescent="0.2">
      <c r="A1137" t="s">
        <v>186</v>
      </c>
      <c r="B1137" s="1">
        <v>45866</v>
      </c>
      <c r="C1137" t="s">
        <v>27</v>
      </c>
      <c r="D1137" t="s">
        <v>28</v>
      </c>
      <c r="E1137" t="s">
        <v>15</v>
      </c>
      <c r="F1137" t="s">
        <v>16</v>
      </c>
      <c r="G1137" t="s">
        <v>17</v>
      </c>
      <c r="H1137" s="2">
        <v>6049619.7599999998</v>
      </c>
      <c r="I1137">
        <v>5.92</v>
      </c>
      <c r="J1137" s="2">
        <v>6049619.7599999998</v>
      </c>
      <c r="K1137" s="2">
        <v>34836</v>
      </c>
      <c r="L1137">
        <v>173.66</v>
      </c>
      <c r="M1137" t="s">
        <v>18</v>
      </c>
      <c r="N1137" t="s">
        <v>19</v>
      </c>
      <c r="O1137" t="s">
        <v>20</v>
      </c>
    </row>
    <row r="1138" spans="1:15" x14ac:dyDescent="0.2">
      <c r="A1138" t="s">
        <v>186</v>
      </c>
      <c r="B1138" s="1">
        <v>45866</v>
      </c>
      <c r="C1138" t="s">
        <v>29</v>
      </c>
      <c r="D1138" t="s">
        <v>30</v>
      </c>
      <c r="E1138" t="s">
        <v>15</v>
      </c>
      <c r="F1138" t="s">
        <v>16</v>
      </c>
      <c r="G1138" t="s">
        <v>17</v>
      </c>
      <c r="H1138" s="2">
        <v>5116450.05</v>
      </c>
      <c r="I1138">
        <v>5.01</v>
      </c>
      <c r="J1138" s="2">
        <v>5116450.05</v>
      </c>
      <c r="K1138" s="2">
        <v>20655</v>
      </c>
      <c r="L1138">
        <v>247.71</v>
      </c>
      <c r="M1138" t="s">
        <v>18</v>
      </c>
      <c r="N1138" t="s">
        <v>31</v>
      </c>
      <c r="O1138" t="s">
        <v>20</v>
      </c>
    </row>
    <row r="1139" spans="1:15" x14ac:dyDescent="0.2">
      <c r="A1139" t="s">
        <v>186</v>
      </c>
      <c r="B1139" s="1">
        <v>45866</v>
      </c>
      <c r="C1139" t="s">
        <v>25</v>
      </c>
      <c r="D1139" t="s">
        <v>26</v>
      </c>
      <c r="E1139" t="s">
        <v>15</v>
      </c>
      <c r="F1139" t="s">
        <v>16</v>
      </c>
      <c r="G1139" t="s">
        <v>17</v>
      </c>
      <c r="H1139" s="2">
        <v>5032249.25</v>
      </c>
      <c r="I1139">
        <v>4.93</v>
      </c>
      <c r="J1139" s="2">
        <v>5032249.25</v>
      </c>
      <c r="K1139" s="2">
        <v>28471</v>
      </c>
      <c r="L1139">
        <v>176.75</v>
      </c>
      <c r="M1139" t="s">
        <v>18</v>
      </c>
      <c r="N1139" t="s">
        <v>19</v>
      </c>
      <c r="O1139" t="s">
        <v>20</v>
      </c>
    </row>
    <row r="1140" spans="1:15" x14ac:dyDescent="0.2">
      <c r="A1140" t="s">
        <v>186</v>
      </c>
      <c r="B1140" s="1">
        <v>45866</v>
      </c>
      <c r="C1140" t="s">
        <v>13</v>
      </c>
      <c r="D1140" t="s">
        <v>14</v>
      </c>
      <c r="E1140" t="s">
        <v>15</v>
      </c>
      <c r="F1140" t="s">
        <v>16</v>
      </c>
      <c r="G1140" t="s">
        <v>17</v>
      </c>
      <c r="H1140" s="2">
        <v>4821181.5599999996</v>
      </c>
      <c r="I1140">
        <v>4.72</v>
      </c>
      <c r="J1140" s="2">
        <v>4821181.5599999996</v>
      </c>
      <c r="K1140" s="12">
        <v>30537</v>
      </c>
      <c r="L1140">
        <v>157.88</v>
      </c>
      <c r="M1140" t="s">
        <v>18</v>
      </c>
      <c r="N1140" t="s">
        <v>19</v>
      </c>
      <c r="O1140" t="s">
        <v>20</v>
      </c>
    </row>
    <row r="1141" spans="1:15" x14ac:dyDescent="0.2">
      <c r="A1141" t="s">
        <v>186</v>
      </c>
      <c r="B1141" s="1">
        <v>45866</v>
      </c>
      <c r="C1141" t="s">
        <v>21</v>
      </c>
      <c r="D1141" t="s">
        <v>22</v>
      </c>
      <c r="E1141" t="s">
        <v>15</v>
      </c>
      <c r="F1141" t="s">
        <v>16</v>
      </c>
      <c r="G1141" t="s">
        <v>17</v>
      </c>
      <c r="H1141" s="2">
        <v>4744704.5999999996</v>
      </c>
      <c r="I1141">
        <v>4.6500000000000004</v>
      </c>
      <c r="J1141" s="2">
        <v>4744704.5999999996</v>
      </c>
      <c r="K1141" s="2">
        <v>16122</v>
      </c>
      <c r="L1141">
        <v>294.3</v>
      </c>
      <c r="M1141" t="s">
        <v>18</v>
      </c>
      <c r="N1141" t="s">
        <v>19</v>
      </c>
      <c r="O1141" t="s">
        <v>20</v>
      </c>
    </row>
    <row r="1142" spans="1:15" x14ac:dyDescent="0.2">
      <c r="A1142" t="s">
        <v>186</v>
      </c>
      <c r="B1142" s="1">
        <v>45866</v>
      </c>
      <c r="C1142">
        <v>2330</v>
      </c>
      <c r="D1142" t="s">
        <v>32</v>
      </c>
      <c r="E1142" t="s">
        <v>15</v>
      </c>
      <c r="F1142" t="s">
        <v>16</v>
      </c>
      <c r="G1142" t="s">
        <v>17</v>
      </c>
      <c r="H1142" s="2">
        <v>4545999.9000000004</v>
      </c>
      <c r="I1142">
        <v>4.45</v>
      </c>
      <c r="J1142" s="2">
        <v>4545999.9000000004</v>
      </c>
      <c r="K1142" s="2">
        <v>117126</v>
      </c>
      <c r="L1142">
        <v>38.81</v>
      </c>
      <c r="M1142" t="s">
        <v>33</v>
      </c>
      <c r="N1142" t="s">
        <v>34</v>
      </c>
      <c r="O1142" t="s">
        <v>35</v>
      </c>
    </row>
    <row r="1143" spans="1:15" x14ac:dyDescent="0.2">
      <c r="A1143" t="s">
        <v>186</v>
      </c>
      <c r="B1143" s="1">
        <v>45866</v>
      </c>
      <c r="C1143" t="s">
        <v>41</v>
      </c>
      <c r="D1143" t="s">
        <v>42</v>
      </c>
      <c r="E1143" t="s">
        <v>15</v>
      </c>
      <c r="F1143" t="s">
        <v>43</v>
      </c>
      <c r="G1143" t="s">
        <v>17</v>
      </c>
      <c r="H1143" s="2">
        <v>4506581.6100000003</v>
      </c>
      <c r="I1143">
        <v>4.41</v>
      </c>
      <c r="J1143" s="2">
        <v>4506581.6100000003</v>
      </c>
      <c r="K1143" s="2">
        <v>19359</v>
      </c>
      <c r="L1143">
        <v>232.79</v>
      </c>
      <c r="M1143" t="s">
        <v>18</v>
      </c>
      <c r="N1143" t="s">
        <v>19</v>
      </c>
      <c r="O1143" t="s">
        <v>20</v>
      </c>
    </row>
    <row r="1144" spans="1:15" x14ac:dyDescent="0.2">
      <c r="A1144" t="s">
        <v>186</v>
      </c>
      <c r="B1144" s="1">
        <v>45866</v>
      </c>
      <c r="C1144" t="s">
        <v>54</v>
      </c>
      <c r="D1144" t="s">
        <v>55</v>
      </c>
      <c r="E1144" t="s">
        <v>15</v>
      </c>
      <c r="F1144" t="s">
        <v>16</v>
      </c>
      <c r="G1144" t="s">
        <v>17</v>
      </c>
      <c r="H1144" s="2">
        <v>4434259.8</v>
      </c>
      <c r="I1144">
        <v>4.34</v>
      </c>
      <c r="J1144" s="2">
        <v>4434259.8</v>
      </c>
      <c r="K1144" s="2">
        <v>20716</v>
      </c>
      <c r="L1144">
        <v>214.05</v>
      </c>
      <c r="M1144" t="s">
        <v>18</v>
      </c>
      <c r="N1144" t="s">
        <v>19</v>
      </c>
      <c r="O1144" t="s">
        <v>20</v>
      </c>
    </row>
    <row r="1145" spans="1:15" x14ac:dyDescent="0.2">
      <c r="A1145" t="s">
        <v>186</v>
      </c>
      <c r="B1145" s="1">
        <v>45866</v>
      </c>
      <c r="C1145" t="s">
        <v>23</v>
      </c>
      <c r="D1145" t="s">
        <v>24</v>
      </c>
      <c r="E1145" t="s">
        <v>15</v>
      </c>
      <c r="F1145" t="s">
        <v>16</v>
      </c>
      <c r="G1145" t="s">
        <v>17</v>
      </c>
      <c r="H1145" s="2">
        <v>4418262.5</v>
      </c>
      <c r="I1145">
        <v>4.33</v>
      </c>
      <c r="J1145" s="2">
        <v>4418262.5</v>
      </c>
      <c r="K1145" s="2">
        <v>8621</v>
      </c>
      <c r="L1145">
        <v>512.5</v>
      </c>
      <c r="M1145" t="s">
        <v>18</v>
      </c>
      <c r="N1145" t="s">
        <v>19</v>
      </c>
      <c r="O1145" t="s">
        <v>20</v>
      </c>
    </row>
    <row r="1146" spans="1:15" x14ac:dyDescent="0.2">
      <c r="A1146" t="s">
        <v>186</v>
      </c>
      <c r="B1146" s="1">
        <v>45866</v>
      </c>
      <c r="C1146" t="s">
        <v>44</v>
      </c>
      <c r="D1146" t="s">
        <v>45</v>
      </c>
      <c r="E1146" t="s">
        <v>15</v>
      </c>
      <c r="F1146" t="s">
        <v>16</v>
      </c>
      <c r="G1146" t="s">
        <v>17</v>
      </c>
      <c r="H1146" s="2">
        <v>4307486.4000000004</v>
      </c>
      <c r="I1146">
        <v>4.22</v>
      </c>
      <c r="J1146" s="2">
        <v>4307486.4000000004</v>
      </c>
      <c r="K1146" s="2">
        <v>63420</v>
      </c>
      <c r="L1146">
        <v>67.92</v>
      </c>
      <c r="M1146" t="s">
        <v>18</v>
      </c>
      <c r="N1146" t="s">
        <v>19</v>
      </c>
      <c r="O1146" t="s">
        <v>20</v>
      </c>
    </row>
    <row r="1147" spans="1:15" x14ac:dyDescent="0.2">
      <c r="A1147" t="s">
        <v>186</v>
      </c>
      <c r="B1147" s="1">
        <v>45866</v>
      </c>
      <c r="C1147">
        <v>5930</v>
      </c>
      <c r="D1147" t="s">
        <v>50</v>
      </c>
      <c r="E1147" t="s">
        <v>15</v>
      </c>
      <c r="F1147" t="s">
        <v>16</v>
      </c>
      <c r="G1147" t="s">
        <v>17</v>
      </c>
      <c r="H1147" s="2">
        <v>4247278.2</v>
      </c>
      <c r="I1147">
        <v>4.16</v>
      </c>
      <c r="J1147" s="2">
        <v>4247278.2</v>
      </c>
      <c r="K1147" s="2">
        <v>83383</v>
      </c>
      <c r="L1147">
        <v>50.94</v>
      </c>
      <c r="M1147" t="s">
        <v>51</v>
      </c>
      <c r="N1147" t="s">
        <v>52</v>
      </c>
      <c r="O1147" t="s">
        <v>53</v>
      </c>
    </row>
    <row r="1148" spans="1:15" x14ac:dyDescent="0.2">
      <c r="A1148" t="s">
        <v>186</v>
      </c>
      <c r="B1148" s="1">
        <v>45866</v>
      </c>
      <c r="C1148" t="s">
        <v>48</v>
      </c>
      <c r="D1148" t="s">
        <v>49</v>
      </c>
      <c r="E1148" t="s">
        <v>15</v>
      </c>
      <c r="F1148" t="s">
        <v>16</v>
      </c>
      <c r="G1148" t="s">
        <v>17</v>
      </c>
      <c r="H1148" s="2">
        <v>4189554.7</v>
      </c>
      <c r="I1148">
        <v>4.0999999999999996</v>
      </c>
      <c r="J1148" s="2">
        <v>4189554.7</v>
      </c>
      <c r="K1148" s="2">
        <v>26014</v>
      </c>
      <c r="L1148">
        <v>161.05000000000001</v>
      </c>
      <c r="M1148" t="s">
        <v>18</v>
      </c>
      <c r="N1148" t="s">
        <v>19</v>
      </c>
      <c r="O1148" t="s">
        <v>20</v>
      </c>
    </row>
    <row r="1149" spans="1:15" x14ac:dyDescent="0.2">
      <c r="A1149" t="s">
        <v>186</v>
      </c>
      <c r="B1149" s="1">
        <v>45866</v>
      </c>
      <c r="C1149" t="s">
        <v>155</v>
      </c>
      <c r="D1149" t="s">
        <v>156</v>
      </c>
      <c r="E1149" t="s">
        <v>15</v>
      </c>
      <c r="F1149" t="s">
        <v>16</v>
      </c>
      <c r="G1149" t="s">
        <v>17</v>
      </c>
      <c r="H1149" s="2">
        <v>4038617.75</v>
      </c>
      <c r="I1149">
        <v>3.95</v>
      </c>
      <c r="J1149" s="2">
        <v>4038617.75</v>
      </c>
      <c r="K1149" s="2">
        <v>4097</v>
      </c>
      <c r="L1149">
        <v>985.75</v>
      </c>
      <c r="M1149" t="s">
        <v>18</v>
      </c>
      <c r="N1149" t="s">
        <v>31</v>
      </c>
      <c r="O1149" t="s">
        <v>20</v>
      </c>
    </row>
    <row r="1150" spans="1:15" x14ac:dyDescent="0.2">
      <c r="A1150" t="s">
        <v>186</v>
      </c>
      <c r="B1150" s="1">
        <v>45866</v>
      </c>
      <c r="C1150" t="s">
        <v>46</v>
      </c>
      <c r="D1150" t="s">
        <v>47</v>
      </c>
      <c r="E1150" t="s">
        <v>15</v>
      </c>
      <c r="F1150" t="s">
        <v>16</v>
      </c>
      <c r="G1150" t="s">
        <v>17</v>
      </c>
      <c r="H1150" s="2">
        <v>3864449.22</v>
      </c>
      <c r="I1150">
        <v>3.78</v>
      </c>
      <c r="J1150" s="2">
        <v>3864449.22</v>
      </c>
      <c r="K1150" s="2">
        <v>14682</v>
      </c>
      <c r="L1150">
        <v>263.20999999999998</v>
      </c>
      <c r="M1150" t="s">
        <v>18</v>
      </c>
      <c r="N1150" t="s">
        <v>31</v>
      </c>
      <c r="O1150" t="s">
        <v>20</v>
      </c>
    </row>
    <row r="1151" spans="1:15" x14ac:dyDescent="0.2">
      <c r="A1151" t="s">
        <v>186</v>
      </c>
      <c r="B1151" s="1">
        <v>45866</v>
      </c>
      <c r="C1151" t="s">
        <v>36</v>
      </c>
      <c r="D1151" t="s">
        <v>37</v>
      </c>
      <c r="E1151" t="s">
        <v>15</v>
      </c>
      <c r="F1151" t="s">
        <v>16</v>
      </c>
      <c r="G1151" t="s">
        <v>17</v>
      </c>
      <c r="H1151" s="2">
        <v>3851146.79</v>
      </c>
      <c r="I1151">
        <v>3.77</v>
      </c>
      <c r="J1151" s="2">
        <v>3851146.79</v>
      </c>
      <c r="K1151" s="2">
        <v>5267</v>
      </c>
      <c r="L1151">
        <v>731.19</v>
      </c>
      <c r="M1151" t="s">
        <v>38</v>
      </c>
      <c r="N1151" t="s">
        <v>39</v>
      </c>
      <c r="O1151" t="s">
        <v>40</v>
      </c>
    </row>
    <row r="1152" spans="1:15" x14ac:dyDescent="0.2">
      <c r="A1152" t="s">
        <v>186</v>
      </c>
      <c r="B1152" s="1">
        <v>45866</v>
      </c>
      <c r="C1152" t="s">
        <v>157</v>
      </c>
      <c r="D1152" t="s">
        <v>158</v>
      </c>
      <c r="E1152" t="s">
        <v>15</v>
      </c>
      <c r="F1152" t="s">
        <v>16</v>
      </c>
      <c r="G1152" t="s">
        <v>17</v>
      </c>
      <c r="H1152" s="2">
        <v>3699419.61</v>
      </c>
      <c r="I1152">
        <v>3.62</v>
      </c>
      <c r="J1152" s="2">
        <v>3699419.61</v>
      </c>
      <c r="K1152" s="2">
        <v>19443</v>
      </c>
      <c r="L1152">
        <v>190.27</v>
      </c>
      <c r="M1152" t="s">
        <v>18</v>
      </c>
      <c r="N1152" t="s">
        <v>19</v>
      </c>
      <c r="O1152" t="s">
        <v>20</v>
      </c>
    </row>
    <row r="1153" spans="1:15" x14ac:dyDescent="0.2">
      <c r="A1153" t="s">
        <v>186</v>
      </c>
      <c r="B1153" s="1">
        <v>45866</v>
      </c>
      <c r="C1153" t="s">
        <v>56</v>
      </c>
      <c r="D1153" t="s">
        <v>57</v>
      </c>
      <c r="E1153" t="s">
        <v>15</v>
      </c>
      <c r="F1153" t="s">
        <v>16</v>
      </c>
      <c r="G1153" t="s">
        <v>17</v>
      </c>
      <c r="H1153" s="2">
        <v>3263615.5</v>
      </c>
      <c r="I1153">
        <v>3.2</v>
      </c>
      <c r="J1153" s="2">
        <v>3263615.5</v>
      </c>
      <c r="K1153" s="2">
        <v>15959</v>
      </c>
      <c r="L1153">
        <v>204.5</v>
      </c>
      <c r="M1153" t="s">
        <v>18</v>
      </c>
      <c r="N1153" t="s">
        <v>19</v>
      </c>
      <c r="O1153" t="s">
        <v>20</v>
      </c>
    </row>
    <row r="1154" spans="1:15" x14ac:dyDescent="0.2">
      <c r="A1154" t="s">
        <v>186</v>
      </c>
      <c r="B1154" s="1">
        <v>45866</v>
      </c>
      <c r="C1154" t="s">
        <v>58</v>
      </c>
      <c r="D1154" t="s">
        <v>59</v>
      </c>
      <c r="E1154" t="s">
        <v>15</v>
      </c>
      <c r="F1154" t="s">
        <v>16</v>
      </c>
      <c r="G1154" t="s">
        <v>17</v>
      </c>
      <c r="H1154" s="2">
        <v>2975381.25</v>
      </c>
      <c r="I1154">
        <v>2.91</v>
      </c>
      <c r="J1154" s="2">
        <v>2975381.25</v>
      </c>
      <c r="K1154" s="2">
        <v>26745</v>
      </c>
      <c r="L1154">
        <v>111.25</v>
      </c>
      <c r="M1154" t="s">
        <v>18</v>
      </c>
      <c r="N1154" t="s">
        <v>19</v>
      </c>
      <c r="O1154" t="s">
        <v>20</v>
      </c>
    </row>
    <row r="1155" spans="1:15" x14ac:dyDescent="0.2">
      <c r="A1155" t="s">
        <v>186</v>
      </c>
      <c r="B1155" s="1">
        <v>45866</v>
      </c>
      <c r="C1155" t="s">
        <v>60</v>
      </c>
      <c r="D1155" t="s">
        <v>61</v>
      </c>
      <c r="E1155" t="s">
        <v>15</v>
      </c>
      <c r="F1155" t="s">
        <v>16</v>
      </c>
      <c r="G1155" t="s">
        <v>17</v>
      </c>
      <c r="H1155" s="2">
        <v>2934693.85</v>
      </c>
      <c r="I1155">
        <v>2.87</v>
      </c>
      <c r="J1155" s="2">
        <v>2934693.85</v>
      </c>
      <c r="K1155" s="2">
        <v>3179</v>
      </c>
      <c r="L1155">
        <v>923.15</v>
      </c>
      <c r="M1155" t="s">
        <v>18</v>
      </c>
      <c r="N1155" t="s">
        <v>19</v>
      </c>
      <c r="O1155" t="s">
        <v>20</v>
      </c>
    </row>
    <row r="1156" spans="1:15" x14ac:dyDescent="0.2">
      <c r="A1156" t="s">
        <v>186</v>
      </c>
      <c r="B1156" s="1">
        <v>45866</v>
      </c>
      <c r="C1156" t="s">
        <v>67</v>
      </c>
      <c r="D1156" t="s">
        <v>68</v>
      </c>
      <c r="E1156" t="s">
        <v>15</v>
      </c>
      <c r="F1156" t="s">
        <v>69</v>
      </c>
      <c r="G1156" t="s">
        <v>17</v>
      </c>
      <c r="H1156" s="2">
        <v>2405131.62</v>
      </c>
      <c r="I1156">
        <v>2.35</v>
      </c>
      <c r="J1156" s="2">
        <v>2405131.62</v>
      </c>
      <c r="K1156" s="2">
        <v>12489</v>
      </c>
      <c r="L1156">
        <v>192.58</v>
      </c>
      <c r="M1156" t="s">
        <v>18</v>
      </c>
      <c r="N1156" t="s">
        <v>19</v>
      </c>
      <c r="O1156" t="s">
        <v>20</v>
      </c>
    </row>
    <row r="1157" spans="1:15" x14ac:dyDescent="0.2">
      <c r="A1157" t="s">
        <v>186</v>
      </c>
      <c r="B1157" s="1">
        <v>45866</v>
      </c>
      <c r="C1157" t="s">
        <v>62</v>
      </c>
      <c r="D1157" t="s">
        <v>63</v>
      </c>
      <c r="E1157" t="s">
        <v>15</v>
      </c>
      <c r="F1157" t="s">
        <v>16</v>
      </c>
      <c r="G1157" t="s">
        <v>17</v>
      </c>
      <c r="H1157" s="2">
        <v>2157441</v>
      </c>
      <c r="I1157">
        <v>2.11</v>
      </c>
      <c r="J1157" s="2">
        <v>2157441</v>
      </c>
      <c r="K1157" s="2">
        <v>104325</v>
      </c>
      <c r="L1157">
        <v>20.68</v>
      </c>
      <c r="M1157" t="s">
        <v>18</v>
      </c>
      <c r="N1157" t="s">
        <v>19</v>
      </c>
      <c r="O1157" t="s">
        <v>20</v>
      </c>
    </row>
    <row r="1158" spans="1:15" x14ac:dyDescent="0.2">
      <c r="A1158" t="s">
        <v>186</v>
      </c>
      <c r="B1158" s="1">
        <v>45866</v>
      </c>
      <c r="C1158" t="s">
        <v>70</v>
      </c>
      <c r="D1158" t="s">
        <v>71</v>
      </c>
      <c r="E1158" t="s">
        <v>15</v>
      </c>
      <c r="F1158" t="s">
        <v>69</v>
      </c>
      <c r="G1158" t="s">
        <v>17</v>
      </c>
      <c r="H1158" s="2">
        <v>2115241.12</v>
      </c>
      <c r="I1158">
        <v>2.0699999999999998</v>
      </c>
      <c r="J1158" s="2">
        <v>2115241.12</v>
      </c>
      <c r="K1158" s="2">
        <v>10936</v>
      </c>
      <c r="L1158">
        <v>193.42</v>
      </c>
      <c r="M1158" t="s">
        <v>18</v>
      </c>
      <c r="N1158" t="s">
        <v>19</v>
      </c>
      <c r="O1158" t="s">
        <v>20</v>
      </c>
    </row>
    <row r="1159" spans="1:15" x14ac:dyDescent="0.2">
      <c r="A1159" t="s">
        <v>186</v>
      </c>
      <c r="B1159" s="1">
        <v>45866</v>
      </c>
      <c r="C1159">
        <v>8035</v>
      </c>
      <c r="D1159" t="s">
        <v>72</v>
      </c>
      <c r="E1159" t="s">
        <v>15</v>
      </c>
      <c r="F1159" t="s">
        <v>16</v>
      </c>
      <c r="G1159" t="s">
        <v>17</v>
      </c>
      <c r="H1159" s="2">
        <v>2082671.88</v>
      </c>
      <c r="I1159">
        <v>2.04</v>
      </c>
      <c r="J1159" s="2">
        <v>2082671.88</v>
      </c>
      <c r="K1159" s="2">
        <v>11300</v>
      </c>
      <c r="L1159">
        <v>184.31</v>
      </c>
      <c r="M1159" t="s">
        <v>73</v>
      </c>
      <c r="N1159" t="s">
        <v>74</v>
      </c>
      <c r="O1159" t="s">
        <v>75</v>
      </c>
    </row>
    <row r="1160" spans="1:15" x14ac:dyDescent="0.2">
      <c r="A1160" t="s">
        <v>186</v>
      </c>
      <c r="B1160" s="1">
        <v>45866</v>
      </c>
      <c r="C1160" t="s">
        <v>64</v>
      </c>
      <c r="D1160" t="s">
        <v>65</v>
      </c>
      <c r="E1160" t="s">
        <v>15</v>
      </c>
      <c r="F1160" t="s">
        <v>66</v>
      </c>
      <c r="G1160" t="s">
        <v>17</v>
      </c>
      <c r="H1160" s="2">
        <v>1857864.42</v>
      </c>
      <c r="I1160">
        <v>1.82</v>
      </c>
      <c r="J1160" s="2">
        <v>1857864.42</v>
      </c>
      <c r="K1160" s="2">
        <v>2341</v>
      </c>
      <c r="L1160">
        <v>793.62</v>
      </c>
      <c r="M1160" t="s">
        <v>18</v>
      </c>
      <c r="N1160" t="s">
        <v>19</v>
      </c>
      <c r="O1160" t="s">
        <v>20</v>
      </c>
    </row>
    <row r="1161" spans="1:15" x14ac:dyDescent="0.2">
      <c r="A1161" t="s">
        <v>186</v>
      </c>
      <c r="B1161" s="1">
        <v>45866</v>
      </c>
      <c r="C1161" t="s">
        <v>76</v>
      </c>
      <c r="D1161" t="s">
        <v>183</v>
      </c>
      <c r="E1161" t="s">
        <v>15</v>
      </c>
      <c r="F1161" t="s">
        <v>16</v>
      </c>
      <c r="G1161" t="s">
        <v>17</v>
      </c>
      <c r="H1161" s="2">
        <v>1749141.33</v>
      </c>
      <c r="I1161">
        <v>1.71</v>
      </c>
      <c r="J1161" s="2">
        <v>1749141.33</v>
      </c>
      <c r="K1161" s="2">
        <v>7999</v>
      </c>
      <c r="L1161">
        <v>218.67</v>
      </c>
      <c r="M1161" t="s">
        <v>18</v>
      </c>
      <c r="N1161" t="s">
        <v>31</v>
      </c>
      <c r="O1161" t="s">
        <v>20</v>
      </c>
    </row>
    <row r="1162" spans="1:15" x14ac:dyDescent="0.2">
      <c r="A1162" t="s">
        <v>186</v>
      </c>
      <c r="B1162" s="1">
        <v>45866</v>
      </c>
      <c r="C1162">
        <v>2317</v>
      </c>
      <c r="D1162" t="s">
        <v>78</v>
      </c>
      <c r="E1162" t="s">
        <v>15</v>
      </c>
      <c r="F1162" t="s">
        <v>16</v>
      </c>
      <c r="G1162" t="s">
        <v>17</v>
      </c>
      <c r="H1162" s="2">
        <v>1731393.03</v>
      </c>
      <c r="I1162">
        <v>1.7</v>
      </c>
      <c r="J1162" s="2">
        <v>1731393.03</v>
      </c>
      <c r="K1162" s="2">
        <v>290210</v>
      </c>
      <c r="L1162">
        <v>5.97</v>
      </c>
      <c r="M1162" t="s">
        <v>33</v>
      </c>
      <c r="N1162" t="s">
        <v>34</v>
      </c>
      <c r="O1162" t="s">
        <v>35</v>
      </c>
    </row>
    <row r="1163" spans="1:15" x14ac:dyDescent="0.2">
      <c r="A1163" t="s">
        <v>186</v>
      </c>
      <c r="B1163" s="1">
        <v>45866</v>
      </c>
      <c r="C1163" t="s">
        <v>81</v>
      </c>
      <c r="D1163" t="s">
        <v>82</v>
      </c>
      <c r="E1163" t="s">
        <v>15</v>
      </c>
      <c r="F1163" t="s">
        <v>16</v>
      </c>
      <c r="G1163" t="s">
        <v>17</v>
      </c>
      <c r="H1163" s="2">
        <v>978650.46</v>
      </c>
      <c r="I1163">
        <v>0.96</v>
      </c>
      <c r="J1163" s="2">
        <v>978650.46</v>
      </c>
      <c r="K1163" s="2">
        <v>7311</v>
      </c>
      <c r="L1163">
        <v>133.86000000000001</v>
      </c>
      <c r="M1163" t="s">
        <v>18</v>
      </c>
      <c r="N1163" t="s">
        <v>31</v>
      </c>
      <c r="O1163" t="s">
        <v>20</v>
      </c>
    </row>
    <row r="1164" spans="1:15" x14ac:dyDescent="0.2">
      <c r="A1164" t="s">
        <v>186</v>
      </c>
      <c r="B1164" s="1">
        <v>45866</v>
      </c>
      <c r="C1164" t="s">
        <v>83</v>
      </c>
      <c r="D1164" t="s">
        <v>84</v>
      </c>
      <c r="E1164" t="s">
        <v>15</v>
      </c>
      <c r="F1164" t="s">
        <v>16</v>
      </c>
      <c r="G1164" t="s">
        <v>17</v>
      </c>
      <c r="H1164" s="2">
        <v>910048.59</v>
      </c>
      <c r="I1164">
        <v>0.89</v>
      </c>
      <c r="J1164" s="2">
        <v>910048.59</v>
      </c>
      <c r="K1164" s="2">
        <v>12903</v>
      </c>
      <c r="L1164">
        <v>70.53</v>
      </c>
      <c r="M1164" t="s">
        <v>18</v>
      </c>
      <c r="N1164" t="s">
        <v>19</v>
      </c>
      <c r="O1164" t="s">
        <v>20</v>
      </c>
    </row>
    <row r="1165" spans="1:15" x14ac:dyDescent="0.2">
      <c r="A1165" t="s">
        <v>186</v>
      </c>
      <c r="B1165" s="1">
        <v>45866</v>
      </c>
      <c r="C1165" t="s">
        <v>85</v>
      </c>
      <c r="D1165" t="s">
        <v>86</v>
      </c>
      <c r="E1165" t="s">
        <v>15</v>
      </c>
      <c r="F1165" t="s">
        <v>16</v>
      </c>
      <c r="G1165" t="s">
        <v>17</v>
      </c>
      <c r="H1165" s="2">
        <v>654337.43999999994</v>
      </c>
      <c r="I1165">
        <v>0.64</v>
      </c>
      <c r="J1165" s="2">
        <v>654337.43999999994</v>
      </c>
      <c r="K1165" s="2">
        <v>31338</v>
      </c>
      <c r="L1165">
        <v>20.88</v>
      </c>
      <c r="M1165" t="s">
        <v>18</v>
      </c>
      <c r="N1165" t="s">
        <v>31</v>
      </c>
      <c r="O1165" t="s">
        <v>20</v>
      </c>
    </row>
    <row r="1166" spans="1:15" x14ac:dyDescent="0.2">
      <c r="A1166" t="s">
        <v>186</v>
      </c>
      <c r="B1166" s="1">
        <v>45866</v>
      </c>
      <c r="C1166">
        <v>5935</v>
      </c>
      <c r="D1166" t="s">
        <v>91</v>
      </c>
      <c r="E1166" t="s">
        <v>15</v>
      </c>
      <c r="F1166" t="s">
        <v>16</v>
      </c>
      <c r="G1166" t="s">
        <v>17</v>
      </c>
      <c r="H1166" s="2">
        <v>547097.97</v>
      </c>
      <c r="I1166">
        <v>0.54</v>
      </c>
      <c r="J1166" s="2">
        <v>547097.97</v>
      </c>
      <c r="K1166" s="2">
        <v>13289</v>
      </c>
      <c r="L1166">
        <v>41.17</v>
      </c>
      <c r="M1166" t="s">
        <v>51</v>
      </c>
      <c r="N1166" t="s">
        <v>52</v>
      </c>
      <c r="O1166" t="s">
        <v>53</v>
      </c>
    </row>
    <row r="1167" spans="1:15" x14ac:dyDescent="0.2">
      <c r="A1167" t="s">
        <v>186</v>
      </c>
      <c r="B1167" s="1">
        <v>45866</v>
      </c>
      <c r="C1167" t="s">
        <v>87</v>
      </c>
      <c r="D1167" t="s">
        <v>88</v>
      </c>
      <c r="E1167" t="s">
        <v>15</v>
      </c>
      <c r="F1167" t="s">
        <v>16</v>
      </c>
      <c r="G1167" t="s">
        <v>17</v>
      </c>
      <c r="H1167" s="2">
        <v>522896.81</v>
      </c>
      <c r="I1167">
        <v>0.51</v>
      </c>
      <c r="J1167" s="2">
        <v>522896.81</v>
      </c>
      <c r="K1167" s="2">
        <v>4891</v>
      </c>
      <c r="L1167">
        <v>106.91</v>
      </c>
      <c r="M1167" t="s">
        <v>18</v>
      </c>
      <c r="N1167" t="s">
        <v>19</v>
      </c>
      <c r="O1167" t="s">
        <v>20</v>
      </c>
    </row>
    <row r="1168" spans="1:15" x14ac:dyDescent="0.2">
      <c r="A1168" t="s">
        <v>186</v>
      </c>
      <c r="B1168" s="1">
        <v>45866</v>
      </c>
      <c r="C1168" t="s">
        <v>96</v>
      </c>
      <c r="D1168" t="s">
        <v>97</v>
      </c>
      <c r="E1168" t="s">
        <v>15</v>
      </c>
      <c r="F1168" t="s">
        <v>16</v>
      </c>
      <c r="G1168" t="s">
        <v>17</v>
      </c>
      <c r="H1168" s="2">
        <v>477088.32</v>
      </c>
      <c r="I1168">
        <v>0.47</v>
      </c>
      <c r="J1168" s="2">
        <v>477088.32</v>
      </c>
      <c r="K1168" s="2">
        <v>1952</v>
      </c>
      <c r="L1168">
        <v>244.41</v>
      </c>
      <c r="M1168" t="s">
        <v>18</v>
      </c>
      <c r="N1168" t="s">
        <v>19</v>
      </c>
      <c r="O1168" t="s">
        <v>20</v>
      </c>
    </row>
    <row r="1169" spans="1:15" x14ac:dyDescent="0.2">
      <c r="A1169" t="s">
        <v>186</v>
      </c>
      <c r="B1169" s="1">
        <v>45866</v>
      </c>
      <c r="C1169" t="s">
        <v>89</v>
      </c>
      <c r="D1169" t="s">
        <v>90</v>
      </c>
      <c r="E1169" t="s">
        <v>15</v>
      </c>
      <c r="F1169" t="s">
        <v>16</v>
      </c>
      <c r="G1169" t="s">
        <v>17</v>
      </c>
      <c r="H1169" s="2">
        <v>472940.76</v>
      </c>
      <c r="I1169">
        <v>0.46</v>
      </c>
      <c r="J1169" s="2">
        <v>472940.76</v>
      </c>
      <c r="K1169" s="2">
        <v>6367</v>
      </c>
      <c r="L1169">
        <v>74.28</v>
      </c>
      <c r="M1169" t="s">
        <v>18</v>
      </c>
      <c r="N1169" t="s">
        <v>19</v>
      </c>
      <c r="O1169" t="s">
        <v>20</v>
      </c>
    </row>
    <row r="1170" spans="1:15" x14ac:dyDescent="0.2">
      <c r="A1170" t="s">
        <v>186</v>
      </c>
      <c r="B1170" s="1">
        <v>45866</v>
      </c>
      <c r="C1170" t="s">
        <v>92</v>
      </c>
      <c r="D1170" t="s">
        <v>93</v>
      </c>
      <c r="E1170" t="s">
        <v>15</v>
      </c>
      <c r="F1170" t="s">
        <v>16</v>
      </c>
      <c r="G1170" t="s">
        <v>17</v>
      </c>
      <c r="H1170" s="2">
        <v>467062.2</v>
      </c>
      <c r="I1170">
        <v>0.46</v>
      </c>
      <c r="J1170" s="2">
        <v>467062.2</v>
      </c>
      <c r="K1170" s="2">
        <v>7863</v>
      </c>
      <c r="L1170">
        <v>59.4</v>
      </c>
      <c r="M1170" t="s">
        <v>18</v>
      </c>
      <c r="N1170" t="s">
        <v>31</v>
      </c>
      <c r="O1170" t="s">
        <v>20</v>
      </c>
    </row>
    <row r="1171" spans="1:15" x14ac:dyDescent="0.2">
      <c r="A1171" t="s">
        <v>186</v>
      </c>
      <c r="B1171" s="1">
        <v>45866</v>
      </c>
      <c r="C1171" t="s">
        <v>94</v>
      </c>
      <c r="D1171" t="s">
        <v>95</v>
      </c>
      <c r="E1171" t="s">
        <v>15</v>
      </c>
      <c r="F1171" t="s">
        <v>16</v>
      </c>
      <c r="G1171" t="s">
        <v>17</v>
      </c>
      <c r="H1171" s="2">
        <v>408321.8</v>
      </c>
      <c r="I1171">
        <v>0.4</v>
      </c>
      <c r="J1171" s="2">
        <v>408321.8</v>
      </c>
      <c r="K1171" s="2">
        <v>1220</v>
      </c>
      <c r="L1171">
        <v>334.69</v>
      </c>
      <c r="M1171" t="s">
        <v>18</v>
      </c>
      <c r="N1171" t="s">
        <v>19</v>
      </c>
      <c r="O1171" t="s">
        <v>20</v>
      </c>
    </row>
    <row r="1172" spans="1:15" x14ac:dyDescent="0.2">
      <c r="A1172" t="s">
        <v>186</v>
      </c>
      <c r="B1172" s="1">
        <v>45866</v>
      </c>
      <c r="C1172">
        <v>992</v>
      </c>
      <c r="D1172" t="s">
        <v>100</v>
      </c>
      <c r="E1172" t="s">
        <v>15</v>
      </c>
      <c r="F1172" t="s">
        <v>16</v>
      </c>
      <c r="G1172" t="s">
        <v>17</v>
      </c>
      <c r="H1172" s="2">
        <v>276066.24</v>
      </c>
      <c r="I1172">
        <v>0.27</v>
      </c>
      <c r="J1172" s="2">
        <v>276066.24</v>
      </c>
      <c r="K1172" s="2">
        <v>206000</v>
      </c>
      <c r="L1172">
        <v>1.34</v>
      </c>
      <c r="M1172" t="s">
        <v>101</v>
      </c>
      <c r="N1172" t="s">
        <v>102</v>
      </c>
      <c r="O1172" t="s">
        <v>103</v>
      </c>
    </row>
    <row r="1173" spans="1:15" x14ac:dyDescent="0.2">
      <c r="A1173" t="s">
        <v>186</v>
      </c>
      <c r="B1173" s="1">
        <v>45866</v>
      </c>
      <c r="C1173" t="s">
        <v>159</v>
      </c>
      <c r="D1173" t="s">
        <v>160</v>
      </c>
      <c r="E1173" t="s">
        <v>15</v>
      </c>
      <c r="F1173" t="s">
        <v>16</v>
      </c>
      <c r="G1173" t="s">
        <v>17</v>
      </c>
      <c r="H1173" s="2">
        <v>257148.72</v>
      </c>
      <c r="I1173">
        <v>0.25</v>
      </c>
      <c r="J1173" s="2">
        <v>257148.72</v>
      </c>
      <c r="K1173" s="2">
        <v>2952</v>
      </c>
      <c r="L1173">
        <v>87.11</v>
      </c>
      <c r="M1173" t="s">
        <v>18</v>
      </c>
      <c r="N1173" t="s">
        <v>31</v>
      </c>
      <c r="O1173" t="s">
        <v>20</v>
      </c>
    </row>
    <row r="1174" spans="1:15" x14ac:dyDescent="0.2">
      <c r="A1174" t="s">
        <v>186</v>
      </c>
      <c r="B1174" s="1">
        <v>45866</v>
      </c>
      <c r="C1174" t="s">
        <v>20</v>
      </c>
      <c r="D1174" t="s">
        <v>104</v>
      </c>
      <c r="E1174" t="s">
        <v>105</v>
      </c>
      <c r="F1174" t="s">
        <v>106</v>
      </c>
      <c r="G1174" t="s">
        <v>107</v>
      </c>
      <c r="H1174" s="2">
        <v>206368.38</v>
      </c>
      <c r="I1174">
        <v>0.2</v>
      </c>
      <c r="J1174" s="2">
        <v>206368.38</v>
      </c>
      <c r="K1174" s="2">
        <v>206368</v>
      </c>
      <c r="L1174">
        <v>100</v>
      </c>
      <c r="M1174" t="s">
        <v>18</v>
      </c>
      <c r="N1174" t="s">
        <v>108</v>
      </c>
      <c r="O1174" t="s">
        <v>20</v>
      </c>
    </row>
    <row r="1175" spans="1:15" x14ac:dyDescent="0.2">
      <c r="A1175" t="s">
        <v>186</v>
      </c>
      <c r="B1175" s="1">
        <v>45866</v>
      </c>
      <c r="C1175" t="s">
        <v>119</v>
      </c>
      <c r="D1175" t="s">
        <v>120</v>
      </c>
      <c r="E1175" t="s">
        <v>121</v>
      </c>
      <c r="F1175" t="s">
        <v>106</v>
      </c>
      <c r="G1175" t="s">
        <v>122</v>
      </c>
      <c r="H1175" s="2">
        <v>193300.6</v>
      </c>
      <c r="I1175">
        <v>0.19</v>
      </c>
      <c r="J1175" s="2">
        <v>193300.6</v>
      </c>
      <c r="K1175" s="2">
        <v>193301</v>
      </c>
      <c r="L1175">
        <v>1</v>
      </c>
      <c r="M1175" t="s">
        <v>123</v>
      </c>
      <c r="N1175" t="s">
        <v>108</v>
      </c>
      <c r="O1175" t="s">
        <v>20</v>
      </c>
    </row>
    <row r="1176" spans="1:15" x14ac:dyDescent="0.2">
      <c r="A1176" t="s">
        <v>186</v>
      </c>
      <c r="B1176" s="1">
        <v>45866</v>
      </c>
      <c r="C1176" t="s">
        <v>109</v>
      </c>
      <c r="D1176" t="s">
        <v>110</v>
      </c>
      <c r="E1176" t="s">
        <v>15</v>
      </c>
      <c r="F1176" t="s">
        <v>16</v>
      </c>
      <c r="G1176" t="s">
        <v>17</v>
      </c>
      <c r="H1176" s="2">
        <v>163430</v>
      </c>
      <c r="I1176">
        <v>0.16</v>
      </c>
      <c r="J1176" s="2">
        <v>163430</v>
      </c>
      <c r="K1176" s="2">
        <v>1000</v>
      </c>
      <c r="L1176">
        <v>163.43</v>
      </c>
      <c r="M1176" t="s">
        <v>18</v>
      </c>
      <c r="N1176" t="s">
        <v>19</v>
      </c>
      <c r="O1176" t="s">
        <v>20</v>
      </c>
    </row>
    <row r="1177" spans="1:15" x14ac:dyDescent="0.2">
      <c r="A1177" t="s">
        <v>186</v>
      </c>
      <c r="B1177" s="1">
        <v>45866</v>
      </c>
      <c r="C1177">
        <v>66570</v>
      </c>
      <c r="D1177" t="s">
        <v>161</v>
      </c>
      <c r="E1177" t="s">
        <v>15</v>
      </c>
      <c r="F1177" t="s">
        <v>43</v>
      </c>
      <c r="G1177" t="s">
        <v>17</v>
      </c>
      <c r="H1177" s="2">
        <v>143655.01999999999</v>
      </c>
      <c r="I1177">
        <v>0.14000000000000001</v>
      </c>
      <c r="J1177" s="2">
        <v>143655.01999999999</v>
      </c>
      <c r="K1177" s="2">
        <v>2552</v>
      </c>
      <c r="L1177">
        <v>56.29</v>
      </c>
      <c r="M1177" t="s">
        <v>51</v>
      </c>
      <c r="N1177" t="s">
        <v>52</v>
      </c>
      <c r="O1177" t="s">
        <v>53</v>
      </c>
    </row>
    <row r="1178" spans="1:15" x14ac:dyDescent="0.2">
      <c r="A1178" t="s">
        <v>186</v>
      </c>
      <c r="B1178" s="1">
        <v>45866</v>
      </c>
      <c r="C1178" t="s">
        <v>162</v>
      </c>
      <c r="D1178" t="s">
        <v>163</v>
      </c>
      <c r="E1178" t="s">
        <v>15</v>
      </c>
      <c r="F1178" t="s">
        <v>16</v>
      </c>
      <c r="G1178" t="s">
        <v>17</v>
      </c>
      <c r="H1178" s="2">
        <v>64315.08</v>
      </c>
      <c r="I1178">
        <v>0.06</v>
      </c>
      <c r="J1178" s="2">
        <v>64315.08</v>
      </c>
      <c r="K1178" s="2">
        <v>1581</v>
      </c>
      <c r="L1178">
        <v>40.68</v>
      </c>
      <c r="M1178" t="s">
        <v>18</v>
      </c>
      <c r="N1178" t="s">
        <v>19</v>
      </c>
      <c r="O1178" t="s">
        <v>20</v>
      </c>
    </row>
    <row r="1179" spans="1:15" x14ac:dyDescent="0.2">
      <c r="A1179" t="s">
        <v>186</v>
      </c>
      <c r="B1179" s="1">
        <v>45866</v>
      </c>
      <c r="C1179">
        <v>3706</v>
      </c>
      <c r="D1179" t="s">
        <v>164</v>
      </c>
      <c r="E1179" t="s">
        <v>15</v>
      </c>
      <c r="F1179" t="s">
        <v>16</v>
      </c>
      <c r="G1179" t="s">
        <v>17</v>
      </c>
      <c r="H1179" s="2">
        <v>53958.41</v>
      </c>
      <c r="I1179">
        <v>0.05</v>
      </c>
      <c r="J1179" s="2">
        <v>53958.41</v>
      </c>
      <c r="K1179" s="2">
        <v>21000</v>
      </c>
      <c r="L1179">
        <v>2.57</v>
      </c>
      <c r="M1179" t="s">
        <v>33</v>
      </c>
      <c r="N1179" t="s">
        <v>34</v>
      </c>
      <c r="O1179" t="s">
        <v>35</v>
      </c>
    </row>
    <row r="1180" spans="1:15" x14ac:dyDescent="0.2">
      <c r="A1180" t="s">
        <v>186</v>
      </c>
      <c r="B1180" s="1">
        <v>45866</v>
      </c>
      <c r="C1180" t="s">
        <v>35</v>
      </c>
      <c r="D1180" t="s">
        <v>113</v>
      </c>
      <c r="E1180" t="s">
        <v>105</v>
      </c>
      <c r="F1180" t="s">
        <v>106</v>
      </c>
      <c r="G1180" t="s">
        <v>107</v>
      </c>
      <c r="H1180" s="2">
        <v>42158.67</v>
      </c>
      <c r="I1180">
        <v>0.04</v>
      </c>
      <c r="J1180" s="2">
        <v>42158.67</v>
      </c>
      <c r="K1180" s="2">
        <v>1243702</v>
      </c>
      <c r="L1180">
        <v>3.39</v>
      </c>
      <c r="M1180" t="s">
        <v>33</v>
      </c>
      <c r="N1180" t="s">
        <v>108</v>
      </c>
      <c r="O1180" t="s">
        <v>35</v>
      </c>
    </row>
    <row r="1181" spans="1:15" x14ac:dyDescent="0.2">
      <c r="A1181" t="s">
        <v>186</v>
      </c>
      <c r="B1181" s="1">
        <v>45866</v>
      </c>
      <c r="C1181" t="s">
        <v>115</v>
      </c>
      <c r="D1181" t="s">
        <v>116</v>
      </c>
      <c r="E1181" t="s">
        <v>105</v>
      </c>
      <c r="F1181" t="s">
        <v>106</v>
      </c>
      <c r="G1181" t="s">
        <v>117</v>
      </c>
      <c r="H1181" s="2">
        <v>31000</v>
      </c>
      <c r="I1181">
        <v>0.03</v>
      </c>
      <c r="J1181" s="2">
        <v>31000</v>
      </c>
      <c r="K1181" s="2">
        <v>31000</v>
      </c>
      <c r="L1181">
        <v>100</v>
      </c>
      <c r="M1181" t="s">
        <v>18</v>
      </c>
      <c r="N1181" t="s">
        <v>108</v>
      </c>
      <c r="O1181" t="s">
        <v>20</v>
      </c>
    </row>
    <row r="1182" spans="1:15" x14ac:dyDescent="0.2">
      <c r="A1182" t="s">
        <v>186</v>
      </c>
      <c r="B1182" s="1">
        <v>45866</v>
      </c>
      <c r="C1182" t="s">
        <v>111</v>
      </c>
      <c r="D1182" t="s">
        <v>112</v>
      </c>
      <c r="E1182" t="s">
        <v>15</v>
      </c>
      <c r="F1182" t="s">
        <v>16</v>
      </c>
      <c r="G1182" t="s">
        <v>17</v>
      </c>
      <c r="H1182" s="2">
        <v>26506.42</v>
      </c>
      <c r="I1182">
        <v>0.03</v>
      </c>
      <c r="J1182" s="2">
        <v>26506.42</v>
      </c>
      <c r="K1182" s="2">
        <v>3646</v>
      </c>
      <c r="L1182">
        <v>7.27</v>
      </c>
      <c r="M1182" t="s">
        <v>18</v>
      </c>
      <c r="N1182" t="s">
        <v>31</v>
      </c>
      <c r="O1182" t="s">
        <v>20</v>
      </c>
    </row>
    <row r="1183" spans="1:15" x14ac:dyDescent="0.2">
      <c r="A1183" t="s">
        <v>186</v>
      </c>
      <c r="B1183" s="1">
        <v>45866</v>
      </c>
      <c r="C1183" t="s">
        <v>53</v>
      </c>
      <c r="D1183" t="s">
        <v>124</v>
      </c>
      <c r="E1183" t="s">
        <v>105</v>
      </c>
      <c r="F1183" t="s">
        <v>106</v>
      </c>
      <c r="G1183" t="s">
        <v>107</v>
      </c>
      <c r="H1183" s="2">
        <v>24842.04</v>
      </c>
      <c r="I1183">
        <v>0.02</v>
      </c>
      <c r="J1183" s="2">
        <v>24842.04</v>
      </c>
      <c r="K1183" s="2">
        <v>34334179</v>
      </c>
      <c r="L1183">
        <v>7.0000000000000007E-2</v>
      </c>
      <c r="M1183" t="s">
        <v>51</v>
      </c>
      <c r="N1183" t="s">
        <v>108</v>
      </c>
      <c r="O1183" t="s">
        <v>53</v>
      </c>
    </row>
    <row r="1184" spans="1:15" x14ac:dyDescent="0.2">
      <c r="A1184" t="s">
        <v>186</v>
      </c>
      <c r="B1184" s="1">
        <v>45866</v>
      </c>
      <c r="C1184" t="s">
        <v>40</v>
      </c>
      <c r="D1184" t="s">
        <v>125</v>
      </c>
      <c r="E1184" t="s">
        <v>105</v>
      </c>
      <c r="F1184" t="s">
        <v>106</v>
      </c>
      <c r="G1184" t="s">
        <v>107</v>
      </c>
      <c r="H1184" s="2">
        <v>24535.1</v>
      </c>
      <c r="I1184">
        <v>0.02</v>
      </c>
      <c r="J1184" s="2">
        <v>24535.1</v>
      </c>
      <c r="K1184" s="2">
        <v>21083</v>
      </c>
      <c r="L1184">
        <v>116.38</v>
      </c>
      <c r="M1184" t="s">
        <v>126</v>
      </c>
      <c r="N1184" t="s">
        <v>108</v>
      </c>
      <c r="O1184" t="s">
        <v>40</v>
      </c>
    </row>
    <row r="1185" spans="1:15" x14ac:dyDescent="0.2">
      <c r="A1185" t="s">
        <v>186</v>
      </c>
      <c r="B1185" s="1">
        <v>45866</v>
      </c>
      <c r="C1185" t="s">
        <v>75</v>
      </c>
      <c r="D1185" t="s">
        <v>114</v>
      </c>
      <c r="E1185" t="s">
        <v>105</v>
      </c>
      <c r="F1185" t="s">
        <v>106</v>
      </c>
      <c r="G1185" t="s">
        <v>107</v>
      </c>
      <c r="H1185" s="2">
        <v>23400.34</v>
      </c>
      <c r="I1185">
        <v>0.02</v>
      </c>
      <c r="J1185" s="2">
        <v>23400.34</v>
      </c>
      <c r="K1185" s="2">
        <v>3469919</v>
      </c>
      <c r="L1185">
        <v>0.67</v>
      </c>
      <c r="M1185" t="s">
        <v>73</v>
      </c>
      <c r="N1185" t="s">
        <v>108</v>
      </c>
      <c r="O1185" t="s">
        <v>75</v>
      </c>
    </row>
    <row r="1186" spans="1:15" x14ac:dyDescent="0.2">
      <c r="A1186" t="s">
        <v>186</v>
      </c>
      <c r="B1186" s="1">
        <v>45866</v>
      </c>
      <c r="C1186">
        <v>2388</v>
      </c>
      <c r="D1186" t="s">
        <v>118</v>
      </c>
      <c r="E1186" t="s">
        <v>15</v>
      </c>
      <c r="F1186" t="s">
        <v>16</v>
      </c>
      <c r="G1186" t="s">
        <v>17</v>
      </c>
      <c r="H1186" s="2">
        <v>13133.92</v>
      </c>
      <c r="I1186">
        <v>0.01</v>
      </c>
      <c r="J1186" s="2">
        <v>13133.92</v>
      </c>
      <c r="K1186" s="2">
        <v>6331</v>
      </c>
      <c r="L1186">
        <v>2.0699999999999998</v>
      </c>
      <c r="M1186" t="s">
        <v>33</v>
      </c>
      <c r="N1186" t="s">
        <v>34</v>
      </c>
      <c r="O1186" t="s">
        <v>35</v>
      </c>
    </row>
    <row r="1187" spans="1:15" x14ac:dyDescent="0.2">
      <c r="A1187" t="s">
        <v>186</v>
      </c>
      <c r="B1187" s="1">
        <v>45866</v>
      </c>
      <c r="C1187">
        <v>300017</v>
      </c>
      <c r="D1187" t="s">
        <v>165</v>
      </c>
      <c r="E1187" t="s">
        <v>15</v>
      </c>
      <c r="F1187" t="s">
        <v>16</v>
      </c>
      <c r="G1187" t="s">
        <v>17</v>
      </c>
      <c r="H1187" s="2">
        <v>4719.3100000000004</v>
      </c>
      <c r="I1187">
        <v>0</v>
      </c>
      <c r="J1187" s="2">
        <v>4719.3100000000004</v>
      </c>
      <c r="K1187" s="2">
        <v>3100</v>
      </c>
      <c r="L1187">
        <v>1.52</v>
      </c>
      <c r="M1187" t="s">
        <v>101</v>
      </c>
      <c r="N1187" t="s">
        <v>166</v>
      </c>
      <c r="O1187" t="s">
        <v>167</v>
      </c>
    </row>
    <row r="1188" spans="1:15" x14ac:dyDescent="0.2">
      <c r="A1188" t="s">
        <v>186</v>
      </c>
      <c r="B1188" s="1">
        <v>45866</v>
      </c>
      <c r="C1188" t="s">
        <v>103</v>
      </c>
      <c r="D1188" t="s">
        <v>127</v>
      </c>
      <c r="E1188" t="s">
        <v>105</v>
      </c>
      <c r="F1188" t="s">
        <v>106</v>
      </c>
      <c r="G1188" t="s">
        <v>107</v>
      </c>
      <c r="H1188" s="2">
        <v>2329.64</v>
      </c>
      <c r="I1188">
        <v>0</v>
      </c>
      <c r="J1188" s="2">
        <v>2329.64</v>
      </c>
      <c r="K1188" s="2">
        <v>18288</v>
      </c>
      <c r="L1188">
        <v>12.74</v>
      </c>
      <c r="M1188" t="s">
        <v>128</v>
      </c>
      <c r="N1188" t="s">
        <v>108</v>
      </c>
      <c r="O1188" t="s">
        <v>103</v>
      </c>
    </row>
    <row r="1189" spans="1:15" x14ac:dyDescent="0.2">
      <c r="A1189" t="s">
        <v>186</v>
      </c>
      <c r="B1189" s="1">
        <v>45866</v>
      </c>
      <c r="C1189" t="s">
        <v>168</v>
      </c>
      <c r="D1189" t="s">
        <v>169</v>
      </c>
      <c r="E1189" t="s">
        <v>105</v>
      </c>
      <c r="F1189" t="s">
        <v>106</v>
      </c>
      <c r="G1189" t="s">
        <v>107</v>
      </c>
      <c r="H1189">
        <v>465.28</v>
      </c>
      <c r="I1189">
        <v>0</v>
      </c>
      <c r="J1189">
        <v>465.28</v>
      </c>
      <c r="K1189" s="2">
        <v>3341</v>
      </c>
      <c r="L1189">
        <v>13.93</v>
      </c>
      <c r="M1189" t="s">
        <v>101</v>
      </c>
      <c r="N1189" t="s">
        <v>108</v>
      </c>
      <c r="O1189" t="s">
        <v>168</v>
      </c>
    </row>
    <row r="1190" spans="1:15" x14ac:dyDescent="0.2">
      <c r="A1190" t="s">
        <v>186</v>
      </c>
      <c r="B1190" s="1">
        <v>45866</v>
      </c>
      <c r="C1190" t="s">
        <v>152</v>
      </c>
      <c r="D1190" t="s">
        <v>153</v>
      </c>
      <c r="E1190" t="s">
        <v>105</v>
      </c>
      <c r="F1190" t="s">
        <v>106</v>
      </c>
      <c r="G1190" t="s">
        <v>107</v>
      </c>
      <c r="H1190">
        <v>2.96</v>
      </c>
      <c r="I1190">
        <v>0</v>
      </c>
      <c r="J1190">
        <v>2.96</v>
      </c>
      <c r="K1190">
        <v>2</v>
      </c>
      <c r="L1190">
        <v>134.13</v>
      </c>
      <c r="M1190" t="s">
        <v>154</v>
      </c>
      <c r="N1190" t="s">
        <v>108</v>
      </c>
      <c r="O1190" t="s">
        <v>152</v>
      </c>
    </row>
    <row r="1191" spans="1:15" x14ac:dyDescent="0.2">
      <c r="A1191" t="s">
        <v>186</v>
      </c>
      <c r="B1191" s="1">
        <v>45866</v>
      </c>
      <c r="C1191" t="s">
        <v>170</v>
      </c>
      <c r="D1191" t="s">
        <v>171</v>
      </c>
      <c r="E1191" t="s">
        <v>131</v>
      </c>
      <c r="F1191" t="s">
        <v>106</v>
      </c>
      <c r="G1191" t="s">
        <v>132</v>
      </c>
      <c r="H1191">
        <v>0</v>
      </c>
      <c r="I1191">
        <v>0</v>
      </c>
      <c r="J1191" s="2">
        <v>469825</v>
      </c>
      <c r="K1191">
        <v>10</v>
      </c>
      <c r="L1191" s="2">
        <v>23491.25</v>
      </c>
      <c r="M1191" t="s">
        <v>108</v>
      </c>
      <c r="N1191" t="s">
        <v>133</v>
      </c>
      <c r="O1191" t="s">
        <v>20</v>
      </c>
    </row>
    <row r="1192" spans="1:15" x14ac:dyDescent="0.2">
      <c r="A1192" t="s">
        <v>186</v>
      </c>
      <c r="B1192" s="1">
        <v>45867</v>
      </c>
      <c r="C1192" t="s">
        <v>27</v>
      </c>
      <c r="D1192" t="s">
        <v>28</v>
      </c>
      <c r="E1192" t="s">
        <v>15</v>
      </c>
      <c r="F1192" t="s">
        <v>16</v>
      </c>
      <c r="G1192" t="s">
        <v>17</v>
      </c>
      <c r="H1192" s="2">
        <v>6181299.8399999999</v>
      </c>
      <c r="I1192">
        <v>6.07</v>
      </c>
      <c r="J1192" s="2">
        <v>6181299.8399999999</v>
      </c>
      <c r="K1192" s="2">
        <v>34836</v>
      </c>
      <c r="L1192">
        <v>177.44</v>
      </c>
      <c r="M1192" t="s">
        <v>18</v>
      </c>
      <c r="N1192" t="s">
        <v>19</v>
      </c>
      <c r="O1192" t="s">
        <v>20</v>
      </c>
    </row>
    <row r="1193" spans="1:15" x14ac:dyDescent="0.2">
      <c r="A1193" t="s">
        <v>186</v>
      </c>
      <c r="B1193" s="1">
        <v>45867</v>
      </c>
      <c r="C1193" t="s">
        <v>29</v>
      </c>
      <c r="D1193" t="s">
        <v>30</v>
      </c>
      <c r="E1193" t="s">
        <v>15</v>
      </c>
      <c r="F1193" t="s">
        <v>16</v>
      </c>
      <c r="G1193" t="s">
        <v>17</v>
      </c>
      <c r="H1193" s="2">
        <v>5163336.9000000004</v>
      </c>
      <c r="I1193">
        <v>5.07</v>
      </c>
      <c r="J1193" s="2">
        <v>5163336.9000000004</v>
      </c>
      <c r="K1193" s="2">
        <v>20655</v>
      </c>
      <c r="L1193">
        <v>249.98</v>
      </c>
      <c r="M1193" t="s">
        <v>18</v>
      </c>
      <c r="N1193" t="s">
        <v>31</v>
      </c>
      <c r="O1193" t="s">
        <v>20</v>
      </c>
    </row>
    <row r="1194" spans="1:15" x14ac:dyDescent="0.2">
      <c r="A1194" t="s">
        <v>186</v>
      </c>
      <c r="B1194" s="1">
        <v>45867</v>
      </c>
      <c r="C1194" t="s">
        <v>25</v>
      </c>
      <c r="D1194" t="s">
        <v>26</v>
      </c>
      <c r="E1194" t="s">
        <v>15</v>
      </c>
      <c r="F1194" t="s">
        <v>16</v>
      </c>
      <c r="G1194" t="s">
        <v>17</v>
      </c>
      <c r="H1194" s="2">
        <v>4996945.21</v>
      </c>
      <c r="I1194">
        <v>4.9000000000000004</v>
      </c>
      <c r="J1194" s="2">
        <v>4996945.21</v>
      </c>
      <c r="K1194" s="2">
        <v>28471</v>
      </c>
      <c r="L1194">
        <v>175.51</v>
      </c>
      <c r="M1194" t="s">
        <v>18</v>
      </c>
      <c r="N1194" t="s">
        <v>19</v>
      </c>
      <c r="O1194" t="s">
        <v>20</v>
      </c>
    </row>
    <row r="1195" spans="1:15" x14ac:dyDescent="0.2">
      <c r="A1195" t="s">
        <v>186</v>
      </c>
      <c r="B1195" s="1">
        <v>45867</v>
      </c>
      <c r="C1195" t="s">
        <v>21</v>
      </c>
      <c r="D1195" t="s">
        <v>22</v>
      </c>
      <c r="E1195" t="s">
        <v>15</v>
      </c>
      <c r="F1195" t="s">
        <v>16</v>
      </c>
      <c r="G1195" t="s">
        <v>17</v>
      </c>
      <c r="H1195" s="2">
        <v>4795005.24</v>
      </c>
      <c r="I1195">
        <v>4.71</v>
      </c>
      <c r="J1195" s="2">
        <v>4795005.24</v>
      </c>
      <c r="K1195" s="2">
        <v>16122</v>
      </c>
      <c r="L1195">
        <v>297.42</v>
      </c>
      <c r="M1195" t="s">
        <v>18</v>
      </c>
      <c r="N1195" t="s">
        <v>19</v>
      </c>
      <c r="O1195" t="s">
        <v>20</v>
      </c>
    </row>
    <row r="1196" spans="1:15" x14ac:dyDescent="0.2">
      <c r="A1196" t="s">
        <v>186</v>
      </c>
      <c r="B1196" s="1">
        <v>45867</v>
      </c>
      <c r="C1196" t="s">
        <v>13</v>
      </c>
      <c r="D1196" t="s">
        <v>14</v>
      </c>
      <c r="E1196" t="s">
        <v>15</v>
      </c>
      <c r="F1196" t="s">
        <v>16</v>
      </c>
      <c r="G1196" t="s">
        <v>17</v>
      </c>
      <c r="H1196" s="2">
        <v>4771100.88</v>
      </c>
      <c r="I1196">
        <v>4.68</v>
      </c>
      <c r="J1196" s="2">
        <v>4771100.88</v>
      </c>
      <c r="K1196" s="12">
        <v>30537</v>
      </c>
      <c r="L1196">
        <v>156.24</v>
      </c>
      <c r="M1196" t="s">
        <v>18</v>
      </c>
      <c r="N1196" t="s">
        <v>19</v>
      </c>
      <c r="O1196" t="s">
        <v>20</v>
      </c>
    </row>
    <row r="1197" spans="1:15" x14ac:dyDescent="0.2">
      <c r="A1197" t="s">
        <v>186</v>
      </c>
      <c r="B1197" s="1">
        <v>45867</v>
      </c>
      <c r="C1197">
        <v>2330</v>
      </c>
      <c r="D1197" t="s">
        <v>32</v>
      </c>
      <c r="E1197" t="s">
        <v>15</v>
      </c>
      <c r="F1197" t="s">
        <v>16</v>
      </c>
      <c r="G1197" t="s">
        <v>17</v>
      </c>
      <c r="H1197" s="2">
        <v>4476554.8099999996</v>
      </c>
      <c r="I1197">
        <v>4.3899999999999997</v>
      </c>
      <c r="J1197" s="2">
        <v>4476554.8099999996</v>
      </c>
      <c r="K1197" s="2">
        <v>117126</v>
      </c>
      <c r="L1197">
        <v>38.22</v>
      </c>
      <c r="M1197" t="s">
        <v>33</v>
      </c>
      <c r="N1197" t="s">
        <v>34</v>
      </c>
      <c r="O1197" t="s">
        <v>35</v>
      </c>
    </row>
    <row r="1198" spans="1:15" x14ac:dyDescent="0.2">
      <c r="A1198" t="s">
        <v>186</v>
      </c>
      <c r="B1198" s="1">
        <v>45867</v>
      </c>
      <c r="C1198" t="s">
        <v>41</v>
      </c>
      <c r="D1198" t="s">
        <v>42</v>
      </c>
      <c r="E1198" t="s">
        <v>15</v>
      </c>
      <c r="F1198" t="s">
        <v>43</v>
      </c>
      <c r="G1198" t="s">
        <v>17</v>
      </c>
      <c r="H1198" s="2">
        <v>4472122.59</v>
      </c>
      <c r="I1198">
        <v>4.3899999999999997</v>
      </c>
      <c r="J1198" s="2">
        <v>4472122.59</v>
      </c>
      <c r="K1198" s="2">
        <v>19359</v>
      </c>
      <c r="L1198">
        <v>231.01</v>
      </c>
      <c r="M1198" t="s">
        <v>18</v>
      </c>
      <c r="N1198" t="s">
        <v>19</v>
      </c>
      <c r="O1198" t="s">
        <v>20</v>
      </c>
    </row>
    <row r="1199" spans="1:15" x14ac:dyDescent="0.2">
      <c r="A1199" t="s">
        <v>186</v>
      </c>
      <c r="B1199" s="1">
        <v>45867</v>
      </c>
      <c r="C1199" t="s">
        <v>23</v>
      </c>
      <c r="D1199" t="s">
        <v>24</v>
      </c>
      <c r="E1199" t="s">
        <v>15</v>
      </c>
      <c r="F1199" t="s">
        <v>16</v>
      </c>
      <c r="G1199" t="s">
        <v>17</v>
      </c>
      <c r="H1199" s="2">
        <v>4418865.97</v>
      </c>
      <c r="I1199">
        <v>4.34</v>
      </c>
      <c r="J1199" s="2">
        <v>4418865.97</v>
      </c>
      <c r="K1199" s="2">
        <v>8621</v>
      </c>
      <c r="L1199">
        <v>512.57000000000005</v>
      </c>
      <c r="M1199" t="s">
        <v>18</v>
      </c>
      <c r="N1199" t="s">
        <v>19</v>
      </c>
      <c r="O1199" t="s">
        <v>20</v>
      </c>
    </row>
    <row r="1200" spans="1:15" x14ac:dyDescent="0.2">
      <c r="A1200" t="s">
        <v>186</v>
      </c>
      <c r="B1200" s="1">
        <v>45867</v>
      </c>
      <c r="C1200" t="s">
        <v>54</v>
      </c>
      <c r="D1200" t="s">
        <v>55</v>
      </c>
      <c r="E1200" t="s">
        <v>15</v>
      </c>
      <c r="F1200" t="s">
        <v>16</v>
      </c>
      <c r="G1200" t="s">
        <v>17</v>
      </c>
      <c r="H1200" s="2">
        <v>4376669.32</v>
      </c>
      <c r="I1200">
        <v>4.3</v>
      </c>
      <c r="J1200" s="2">
        <v>4376669.32</v>
      </c>
      <c r="K1200" s="2">
        <v>20716</v>
      </c>
      <c r="L1200">
        <v>211.27</v>
      </c>
      <c r="M1200" t="s">
        <v>18</v>
      </c>
      <c r="N1200" t="s">
        <v>19</v>
      </c>
      <c r="O1200" t="s">
        <v>20</v>
      </c>
    </row>
    <row r="1201" spans="1:15" x14ac:dyDescent="0.2">
      <c r="A1201" t="s">
        <v>186</v>
      </c>
      <c r="B1201" s="1">
        <v>45867</v>
      </c>
      <c r="C1201" t="s">
        <v>44</v>
      </c>
      <c r="D1201" t="s">
        <v>45</v>
      </c>
      <c r="E1201" t="s">
        <v>15</v>
      </c>
      <c r="F1201" t="s">
        <v>16</v>
      </c>
      <c r="G1201" t="s">
        <v>17</v>
      </c>
      <c r="H1201" s="2">
        <v>4310023.2</v>
      </c>
      <c r="I1201">
        <v>4.2300000000000004</v>
      </c>
      <c r="J1201" s="2">
        <v>4310023.2</v>
      </c>
      <c r="K1201" s="2">
        <v>63420</v>
      </c>
      <c r="L1201">
        <v>67.959999999999994</v>
      </c>
      <c r="M1201" t="s">
        <v>18</v>
      </c>
      <c r="N1201" t="s">
        <v>19</v>
      </c>
      <c r="O1201" t="s">
        <v>20</v>
      </c>
    </row>
    <row r="1202" spans="1:15" x14ac:dyDescent="0.2">
      <c r="A1202" t="s">
        <v>186</v>
      </c>
      <c r="B1202" s="1">
        <v>45867</v>
      </c>
      <c r="C1202">
        <v>5930</v>
      </c>
      <c r="D1202" t="s">
        <v>50</v>
      </c>
      <c r="E1202" t="s">
        <v>15</v>
      </c>
      <c r="F1202" t="s">
        <v>16</v>
      </c>
      <c r="G1202" t="s">
        <v>17</v>
      </c>
      <c r="H1202" s="2">
        <v>4232744.13</v>
      </c>
      <c r="I1202">
        <v>4.1500000000000004</v>
      </c>
      <c r="J1202" s="2">
        <v>4232744.13</v>
      </c>
      <c r="K1202" s="2">
        <v>83383</v>
      </c>
      <c r="L1202">
        <v>50.76</v>
      </c>
      <c r="M1202" t="s">
        <v>51</v>
      </c>
      <c r="N1202" t="s">
        <v>52</v>
      </c>
      <c r="O1202" t="s">
        <v>53</v>
      </c>
    </row>
    <row r="1203" spans="1:15" x14ac:dyDescent="0.2">
      <c r="A1203" t="s">
        <v>186</v>
      </c>
      <c r="B1203" s="1">
        <v>45867</v>
      </c>
      <c r="C1203" t="s">
        <v>48</v>
      </c>
      <c r="D1203" t="s">
        <v>49</v>
      </c>
      <c r="E1203" t="s">
        <v>15</v>
      </c>
      <c r="F1203" t="s">
        <v>16</v>
      </c>
      <c r="G1203" t="s">
        <v>17</v>
      </c>
      <c r="H1203" s="2">
        <v>4216349.12</v>
      </c>
      <c r="I1203">
        <v>4.1399999999999997</v>
      </c>
      <c r="J1203" s="2">
        <v>4216349.12</v>
      </c>
      <c r="K1203" s="2">
        <v>26014</v>
      </c>
      <c r="L1203">
        <v>162.08000000000001</v>
      </c>
      <c r="M1203" t="s">
        <v>18</v>
      </c>
      <c r="N1203" t="s">
        <v>19</v>
      </c>
      <c r="O1203" t="s">
        <v>20</v>
      </c>
    </row>
    <row r="1204" spans="1:15" x14ac:dyDescent="0.2">
      <c r="A1204" t="s">
        <v>186</v>
      </c>
      <c r="B1204" s="1">
        <v>45867</v>
      </c>
      <c r="C1204" t="s">
        <v>155</v>
      </c>
      <c r="D1204" t="s">
        <v>156</v>
      </c>
      <c r="E1204" t="s">
        <v>15</v>
      </c>
      <c r="F1204" t="s">
        <v>16</v>
      </c>
      <c r="G1204" t="s">
        <v>17</v>
      </c>
      <c r="H1204" s="2">
        <v>4069140.4</v>
      </c>
      <c r="I1204">
        <v>3.99</v>
      </c>
      <c r="J1204" s="2">
        <v>4069140.4</v>
      </c>
      <c r="K1204" s="2">
        <v>4097</v>
      </c>
      <c r="L1204">
        <v>993.2</v>
      </c>
      <c r="M1204" t="s">
        <v>18</v>
      </c>
      <c r="N1204" t="s">
        <v>31</v>
      </c>
      <c r="O1204" t="s">
        <v>20</v>
      </c>
    </row>
    <row r="1205" spans="1:15" x14ac:dyDescent="0.2">
      <c r="A1205" t="s">
        <v>186</v>
      </c>
      <c r="B1205" s="1">
        <v>45867</v>
      </c>
      <c r="C1205" t="s">
        <v>46</v>
      </c>
      <c r="D1205" t="s">
        <v>47</v>
      </c>
      <c r="E1205" t="s">
        <v>15</v>
      </c>
      <c r="F1205" t="s">
        <v>16</v>
      </c>
      <c r="G1205" t="s">
        <v>17</v>
      </c>
      <c r="H1205" s="2">
        <v>3852703.62</v>
      </c>
      <c r="I1205">
        <v>3.78</v>
      </c>
      <c r="J1205" s="2">
        <v>3852703.62</v>
      </c>
      <c r="K1205" s="2">
        <v>14682</v>
      </c>
      <c r="L1205">
        <v>262.41000000000003</v>
      </c>
      <c r="M1205" t="s">
        <v>18</v>
      </c>
      <c r="N1205" t="s">
        <v>31</v>
      </c>
      <c r="O1205" t="s">
        <v>20</v>
      </c>
    </row>
    <row r="1206" spans="1:15" x14ac:dyDescent="0.2">
      <c r="A1206" t="s">
        <v>186</v>
      </c>
      <c r="B1206" s="1">
        <v>45867</v>
      </c>
      <c r="C1206" t="s">
        <v>36</v>
      </c>
      <c r="D1206" t="s">
        <v>37</v>
      </c>
      <c r="E1206" t="s">
        <v>15</v>
      </c>
      <c r="F1206" t="s">
        <v>16</v>
      </c>
      <c r="G1206" t="s">
        <v>17</v>
      </c>
      <c r="H1206" s="2">
        <v>3780925.17</v>
      </c>
      <c r="I1206">
        <v>3.71</v>
      </c>
      <c r="J1206" s="2">
        <v>3780925.17</v>
      </c>
      <c r="K1206" s="2">
        <v>5267</v>
      </c>
      <c r="L1206">
        <v>717.85</v>
      </c>
      <c r="M1206" t="s">
        <v>38</v>
      </c>
      <c r="N1206" t="s">
        <v>39</v>
      </c>
      <c r="O1206" t="s">
        <v>40</v>
      </c>
    </row>
    <row r="1207" spans="1:15" x14ac:dyDescent="0.2">
      <c r="A1207" t="s">
        <v>186</v>
      </c>
      <c r="B1207" s="1">
        <v>45867</v>
      </c>
      <c r="C1207" t="s">
        <v>157</v>
      </c>
      <c r="D1207" t="s">
        <v>158</v>
      </c>
      <c r="E1207" t="s">
        <v>15</v>
      </c>
      <c r="F1207" t="s">
        <v>16</v>
      </c>
      <c r="G1207" t="s">
        <v>17</v>
      </c>
      <c r="H1207" s="2">
        <v>3663255.63</v>
      </c>
      <c r="I1207">
        <v>3.6</v>
      </c>
      <c r="J1207" s="2">
        <v>3663255.63</v>
      </c>
      <c r="K1207" s="2">
        <v>19443</v>
      </c>
      <c r="L1207">
        <v>188.41</v>
      </c>
      <c r="M1207" t="s">
        <v>18</v>
      </c>
      <c r="N1207" t="s">
        <v>19</v>
      </c>
      <c r="O1207" t="s">
        <v>20</v>
      </c>
    </row>
    <row r="1208" spans="1:15" x14ac:dyDescent="0.2">
      <c r="A1208" t="s">
        <v>186</v>
      </c>
      <c r="B1208" s="1">
        <v>45867</v>
      </c>
      <c r="C1208" t="s">
        <v>56</v>
      </c>
      <c r="D1208" t="s">
        <v>57</v>
      </c>
      <c r="E1208" t="s">
        <v>15</v>
      </c>
      <c r="F1208" t="s">
        <v>16</v>
      </c>
      <c r="G1208" t="s">
        <v>17</v>
      </c>
      <c r="H1208" s="2">
        <v>3093492.56</v>
      </c>
      <c r="I1208">
        <v>3.04</v>
      </c>
      <c r="J1208" s="2">
        <v>3093492.56</v>
      </c>
      <c r="K1208" s="2">
        <v>15959</v>
      </c>
      <c r="L1208">
        <v>193.84</v>
      </c>
      <c r="M1208" t="s">
        <v>18</v>
      </c>
      <c r="N1208" t="s">
        <v>19</v>
      </c>
      <c r="O1208" t="s">
        <v>20</v>
      </c>
    </row>
    <row r="1209" spans="1:15" x14ac:dyDescent="0.2">
      <c r="A1209" t="s">
        <v>186</v>
      </c>
      <c r="B1209" s="1">
        <v>45867</v>
      </c>
      <c r="C1209" t="s">
        <v>58</v>
      </c>
      <c r="D1209" t="s">
        <v>59</v>
      </c>
      <c r="E1209" t="s">
        <v>15</v>
      </c>
      <c r="F1209" t="s">
        <v>16</v>
      </c>
      <c r="G1209" t="s">
        <v>17</v>
      </c>
      <c r="H1209" s="2">
        <v>2994370.2</v>
      </c>
      <c r="I1209">
        <v>2.94</v>
      </c>
      <c r="J1209" s="2">
        <v>2994370.2</v>
      </c>
      <c r="K1209" s="2">
        <v>26745</v>
      </c>
      <c r="L1209">
        <v>111.96</v>
      </c>
      <c r="M1209" t="s">
        <v>18</v>
      </c>
      <c r="N1209" t="s">
        <v>19</v>
      </c>
      <c r="O1209" t="s">
        <v>20</v>
      </c>
    </row>
    <row r="1210" spans="1:15" x14ac:dyDescent="0.2">
      <c r="A1210" t="s">
        <v>186</v>
      </c>
      <c r="B1210" s="1">
        <v>45867</v>
      </c>
      <c r="C1210" t="s">
        <v>60</v>
      </c>
      <c r="D1210" t="s">
        <v>61</v>
      </c>
      <c r="E1210" t="s">
        <v>15</v>
      </c>
      <c r="F1210" t="s">
        <v>16</v>
      </c>
      <c r="G1210" t="s">
        <v>17</v>
      </c>
      <c r="H1210" s="2">
        <v>2912250.11</v>
      </c>
      <c r="I1210">
        <v>2.86</v>
      </c>
      <c r="J1210" s="2">
        <v>2912250.11</v>
      </c>
      <c r="K1210" s="2">
        <v>3179</v>
      </c>
      <c r="L1210">
        <v>916.09</v>
      </c>
      <c r="M1210" t="s">
        <v>18</v>
      </c>
      <c r="N1210" t="s">
        <v>19</v>
      </c>
      <c r="O1210" t="s">
        <v>20</v>
      </c>
    </row>
    <row r="1211" spans="1:15" x14ac:dyDescent="0.2">
      <c r="A1211" t="s">
        <v>186</v>
      </c>
      <c r="B1211" s="1">
        <v>45867</v>
      </c>
      <c r="C1211" t="s">
        <v>67</v>
      </c>
      <c r="D1211" t="s">
        <v>68</v>
      </c>
      <c r="E1211" t="s">
        <v>15</v>
      </c>
      <c r="F1211" t="s">
        <v>69</v>
      </c>
      <c r="G1211" t="s">
        <v>17</v>
      </c>
      <c r="H1211" s="2">
        <v>2444721.75</v>
      </c>
      <c r="I1211">
        <v>2.4</v>
      </c>
      <c r="J1211" s="2">
        <v>2444721.75</v>
      </c>
      <c r="K1211" s="2">
        <v>12489</v>
      </c>
      <c r="L1211">
        <v>195.75</v>
      </c>
      <c r="M1211" t="s">
        <v>18</v>
      </c>
      <c r="N1211" t="s">
        <v>19</v>
      </c>
      <c r="O1211" t="s">
        <v>20</v>
      </c>
    </row>
    <row r="1212" spans="1:15" x14ac:dyDescent="0.2">
      <c r="A1212" t="s">
        <v>186</v>
      </c>
      <c r="B1212" s="1">
        <v>45867</v>
      </c>
      <c r="C1212" t="s">
        <v>70</v>
      </c>
      <c r="D1212" t="s">
        <v>71</v>
      </c>
      <c r="E1212" t="s">
        <v>15</v>
      </c>
      <c r="F1212" t="s">
        <v>69</v>
      </c>
      <c r="G1212" t="s">
        <v>17</v>
      </c>
      <c r="H1212" s="2">
        <v>2148158.48</v>
      </c>
      <c r="I1212">
        <v>2.11</v>
      </c>
      <c r="J1212" s="2">
        <v>2148158.48</v>
      </c>
      <c r="K1212" s="2">
        <v>10936</v>
      </c>
      <c r="L1212">
        <v>196.43</v>
      </c>
      <c r="M1212" t="s">
        <v>18</v>
      </c>
      <c r="N1212" t="s">
        <v>19</v>
      </c>
      <c r="O1212" t="s">
        <v>20</v>
      </c>
    </row>
    <row r="1213" spans="1:15" x14ac:dyDescent="0.2">
      <c r="A1213" t="s">
        <v>186</v>
      </c>
      <c r="B1213" s="1">
        <v>45867</v>
      </c>
      <c r="C1213" t="s">
        <v>62</v>
      </c>
      <c r="D1213" t="s">
        <v>63</v>
      </c>
      <c r="E1213" t="s">
        <v>15</v>
      </c>
      <c r="F1213" t="s">
        <v>16</v>
      </c>
      <c r="G1213" t="s">
        <v>17</v>
      </c>
      <c r="H1213" s="2">
        <v>2129273.25</v>
      </c>
      <c r="I1213">
        <v>2.09</v>
      </c>
      <c r="J1213" s="2">
        <v>2129273.25</v>
      </c>
      <c r="K1213" s="2">
        <v>104325</v>
      </c>
      <c r="L1213">
        <v>20.41</v>
      </c>
      <c r="M1213" t="s">
        <v>18</v>
      </c>
      <c r="N1213" t="s">
        <v>19</v>
      </c>
      <c r="O1213" t="s">
        <v>20</v>
      </c>
    </row>
    <row r="1214" spans="1:15" x14ac:dyDescent="0.2">
      <c r="A1214" t="s">
        <v>186</v>
      </c>
      <c r="B1214" s="1">
        <v>45867</v>
      </c>
      <c r="C1214">
        <v>8035</v>
      </c>
      <c r="D1214" t="s">
        <v>72</v>
      </c>
      <c r="E1214" t="s">
        <v>15</v>
      </c>
      <c r="F1214" t="s">
        <v>16</v>
      </c>
      <c r="G1214" t="s">
        <v>17</v>
      </c>
      <c r="H1214" s="2">
        <v>2054614.63</v>
      </c>
      <c r="I1214">
        <v>2.02</v>
      </c>
      <c r="J1214" s="2">
        <v>2054614.63</v>
      </c>
      <c r="K1214" s="2">
        <v>11300</v>
      </c>
      <c r="L1214">
        <v>181.82</v>
      </c>
      <c r="M1214" t="s">
        <v>73</v>
      </c>
      <c r="N1214" t="s">
        <v>74</v>
      </c>
      <c r="O1214" t="s">
        <v>75</v>
      </c>
    </row>
    <row r="1215" spans="1:15" x14ac:dyDescent="0.2">
      <c r="A1215" t="s">
        <v>186</v>
      </c>
      <c r="B1215" s="1">
        <v>45867</v>
      </c>
      <c r="C1215" t="s">
        <v>64</v>
      </c>
      <c r="D1215" t="s">
        <v>65</v>
      </c>
      <c r="E1215" t="s">
        <v>15</v>
      </c>
      <c r="F1215" t="s">
        <v>66</v>
      </c>
      <c r="G1215" t="s">
        <v>17</v>
      </c>
      <c r="H1215" s="2">
        <v>1898855.33</v>
      </c>
      <c r="I1215">
        <v>1.86</v>
      </c>
      <c r="J1215" s="2">
        <v>1898855.33</v>
      </c>
      <c r="K1215" s="2">
        <v>2341</v>
      </c>
      <c r="L1215">
        <v>811.13</v>
      </c>
      <c r="M1215" t="s">
        <v>18</v>
      </c>
      <c r="N1215" t="s">
        <v>19</v>
      </c>
      <c r="O1215" t="s">
        <v>20</v>
      </c>
    </row>
    <row r="1216" spans="1:15" x14ac:dyDescent="0.2">
      <c r="A1216" t="s">
        <v>186</v>
      </c>
      <c r="B1216" s="1">
        <v>45867</v>
      </c>
      <c r="C1216" t="s">
        <v>76</v>
      </c>
      <c r="D1216" t="s">
        <v>183</v>
      </c>
      <c r="E1216" t="s">
        <v>15</v>
      </c>
      <c r="F1216" t="s">
        <v>16</v>
      </c>
      <c r="G1216" t="s">
        <v>17</v>
      </c>
      <c r="H1216" s="2">
        <v>1749861.24</v>
      </c>
      <c r="I1216">
        <v>1.72</v>
      </c>
      <c r="J1216" s="2">
        <v>1749861.24</v>
      </c>
      <c r="K1216" s="2">
        <v>7999</v>
      </c>
      <c r="L1216">
        <v>218.76</v>
      </c>
      <c r="M1216" t="s">
        <v>18</v>
      </c>
      <c r="N1216" t="s">
        <v>31</v>
      </c>
      <c r="O1216" t="s">
        <v>20</v>
      </c>
    </row>
    <row r="1217" spans="1:15" x14ac:dyDescent="0.2">
      <c r="A1217" t="s">
        <v>186</v>
      </c>
      <c r="B1217" s="1">
        <v>45867</v>
      </c>
      <c r="C1217">
        <v>2317</v>
      </c>
      <c r="D1217" t="s">
        <v>78</v>
      </c>
      <c r="E1217" t="s">
        <v>15</v>
      </c>
      <c r="F1217" t="s">
        <v>16</v>
      </c>
      <c r="G1217" t="s">
        <v>17</v>
      </c>
      <c r="H1217" s="2">
        <v>1675989.26</v>
      </c>
      <c r="I1217">
        <v>1.64</v>
      </c>
      <c r="J1217" s="2">
        <v>1675989.26</v>
      </c>
      <c r="K1217" s="2">
        <v>290210</v>
      </c>
      <c r="L1217">
        <v>5.78</v>
      </c>
      <c r="M1217" t="s">
        <v>33</v>
      </c>
      <c r="N1217" t="s">
        <v>34</v>
      </c>
      <c r="O1217" t="s">
        <v>35</v>
      </c>
    </row>
    <row r="1218" spans="1:15" x14ac:dyDescent="0.2">
      <c r="A1218" t="s">
        <v>186</v>
      </c>
      <c r="B1218" s="1">
        <v>45867</v>
      </c>
      <c r="C1218" t="s">
        <v>81</v>
      </c>
      <c r="D1218" t="s">
        <v>82</v>
      </c>
      <c r="E1218" t="s">
        <v>15</v>
      </c>
      <c r="F1218" t="s">
        <v>16</v>
      </c>
      <c r="G1218" t="s">
        <v>17</v>
      </c>
      <c r="H1218" s="2">
        <v>976091.61</v>
      </c>
      <c r="I1218">
        <v>0.96</v>
      </c>
      <c r="J1218" s="2">
        <v>976091.61</v>
      </c>
      <c r="K1218" s="2">
        <v>7311</v>
      </c>
      <c r="L1218">
        <v>133.51</v>
      </c>
      <c r="M1218" t="s">
        <v>18</v>
      </c>
      <c r="N1218" t="s">
        <v>31</v>
      </c>
      <c r="O1218" t="s">
        <v>20</v>
      </c>
    </row>
    <row r="1219" spans="1:15" x14ac:dyDescent="0.2">
      <c r="A1219" t="s">
        <v>186</v>
      </c>
      <c r="B1219" s="1">
        <v>45867</v>
      </c>
      <c r="C1219" t="s">
        <v>83</v>
      </c>
      <c r="D1219" t="s">
        <v>84</v>
      </c>
      <c r="E1219" t="s">
        <v>15</v>
      </c>
      <c r="F1219" t="s">
        <v>16</v>
      </c>
      <c r="G1219" t="s">
        <v>17</v>
      </c>
      <c r="H1219" s="2">
        <v>911984.04</v>
      </c>
      <c r="I1219">
        <v>0.9</v>
      </c>
      <c r="J1219" s="2">
        <v>911984.04</v>
      </c>
      <c r="K1219" s="2">
        <v>12903</v>
      </c>
      <c r="L1219">
        <v>70.680000000000007</v>
      </c>
      <c r="M1219" t="s">
        <v>18</v>
      </c>
      <c r="N1219" t="s">
        <v>19</v>
      </c>
      <c r="O1219" t="s">
        <v>20</v>
      </c>
    </row>
    <row r="1220" spans="1:15" x14ac:dyDescent="0.2">
      <c r="A1220" t="s">
        <v>186</v>
      </c>
      <c r="B1220" s="1">
        <v>45867</v>
      </c>
      <c r="C1220" t="s">
        <v>85</v>
      </c>
      <c r="D1220" t="s">
        <v>86</v>
      </c>
      <c r="E1220" t="s">
        <v>15</v>
      </c>
      <c r="F1220" t="s">
        <v>16</v>
      </c>
      <c r="G1220" t="s">
        <v>17</v>
      </c>
      <c r="H1220" s="2">
        <v>653397.30000000005</v>
      </c>
      <c r="I1220">
        <v>0.64</v>
      </c>
      <c r="J1220" s="2">
        <v>653397.30000000005</v>
      </c>
      <c r="K1220" s="2">
        <v>31338</v>
      </c>
      <c r="L1220">
        <v>20.85</v>
      </c>
      <c r="M1220" t="s">
        <v>18</v>
      </c>
      <c r="N1220" t="s">
        <v>31</v>
      </c>
      <c r="O1220" t="s">
        <v>20</v>
      </c>
    </row>
    <row r="1221" spans="1:15" x14ac:dyDescent="0.2">
      <c r="A1221" t="s">
        <v>186</v>
      </c>
      <c r="B1221" s="1">
        <v>45867</v>
      </c>
      <c r="C1221">
        <v>5935</v>
      </c>
      <c r="D1221" t="s">
        <v>91</v>
      </c>
      <c r="E1221" t="s">
        <v>15</v>
      </c>
      <c r="F1221" t="s">
        <v>16</v>
      </c>
      <c r="G1221" t="s">
        <v>17</v>
      </c>
      <c r="H1221" s="2">
        <v>548458.78</v>
      </c>
      <c r="I1221">
        <v>0.54</v>
      </c>
      <c r="J1221" s="2">
        <v>548458.78</v>
      </c>
      <c r="K1221" s="2">
        <v>13289</v>
      </c>
      <c r="L1221">
        <v>41.27</v>
      </c>
      <c r="M1221" t="s">
        <v>51</v>
      </c>
      <c r="N1221" t="s">
        <v>52</v>
      </c>
      <c r="O1221" t="s">
        <v>53</v>
      </c>
    </row>
    <row r="1222" spans="1:15" x14ac:dyDescent="0.2">
      <c r="A1222" t="s">
        <v>186</v>
      </c>
      <c r="B1222" s="1">
        <v>45867</v>
      </c>
      <c r="C1222" t="s">
        <v>87</v>
      </c>
      <c r="D1222" t="s">
        <v>88</v>
      </c>
      <c r="E1222" t="s">
        <v>15</v>
      </c>
      <c r="F1222" t="s">
        <v>16</v>
      </c>
      <c r="G1222" t="s">
        <v>17</v>
      </c>
      <c r="H1222" s="2">
        <v>518861.73</v>
      </c>
      <c r="I1222">
        <v>0.51</v>
      </c>
      <c r="J1222" s="2">
        <v>518861.73</v>
      </c>
      <c r="K1222" s="2">
        <v>4891</v>
      </c>
      <c r="L1222">
        <v>106.08</v>
      </c>
      <c r="M1222" t="s">
        <v>18</v>
      </c>
      <c r="N1222" t="s">
        <v>19</v>
      </c>
      <c r="O1222" t="s">
        <v>20</v>
      </c>
    </row>
    <row r="1223" spans="1:15" x14ac:dyDescent="0.2">
      <c r="A1223" t="s">
        <v>186</v>
      </c>
      <c r="B1223" s="1">
        <v>45867</v>
      </c>
      <c r="C1223" t="s">
        <v>89</v>
      </c>
      <c r="D1223" t="s">
        <v>90</v>
      </c>
      <c r="E1223" t="s">
        <v>15</v>
      </c>
      <c r="F1223" t="s">
        <v>16</v>
      </c>
      <c r="G1223" t="s">
        <v>17</v>
      </c>
      <c r="H1223" s="2">
        <v>481026.85</v>
      </c>
      <c r="I1223">
        <v>0.47</v>
      </c>
      <c r="J1223" s="2">
        <v>481026.85</v>
      </c>
      <c r="K1223" s="2">
        <v>6367</v>
      </c>
      <c r="L1223">
        <v>75.55</v>
      </c>
      <c r="M1223" t="s">
        <v>18</v>
      </c>
      <c r="N1223" t="s">
        <v>19</v>
      </c>
      <c r="O1223" t="s">
        <v>20</v>
      </c>
    </row>
    <row r="1224" spans="1:15" x14ac:dyDescent="0.2">
      <c r="A1224" t="s">
        <v>186</v>
      </c>
      <c r="B1224" s="1">
        <v>45867</v>
      </c>
      <c r="C1224" t="s">
        <v>96</v>
      </c>
      <c r="D1224" t="s">
        <v>97</v>
      </c>
      <c r="E1224" t="s">
        <v>15</v>
      </c>
      <c r="F1224" t="s">
        <v>16</v>
      </c>
      <c r="G1224" t="s">
        <v>17</v>
      </c>
      <c r="H1224" s="2">
        <v>470197.76000000001</v>
      </c>
      <c r="I1224">
        <v>0.46</v>
      </c>
      <c r="J1224" s="2">
        <v>470197.76000000001</v>
      </c>
      <c r="K1224" s="2">
        <v>1952</v>
      </c>
      <c r="L1224">
        <v>240.88</v>
      </c>
      <c r="M1224" t="s">
        <v>18</v>
      </c>
      <c r="N1224" t="s">
        <v>19</v>
      </c>
      <c r="O1224" t="s">
        <v>20</v>
      </c>
    </row>
    <row r="1225" spans="1:15" x14ac:dyDescent="0.2">
      <c r="A1225" t="s">
        <v>186</v>
      </c>
      <c r="B1225" s="1">
        <v>45867</v>
      </c>
      <c r="C1225" t="s">
        <v>92</v>
      </c>
      <c r="D1225" t="s">
        <v>93</v>
      </c>
      <c r="E1225" t="s">
        <v>15</v>
      </c>
      <c r="F1225" t="s">
        <v>16</v>
      </c>
      <c r="G1225" t="s">
        <v>17</v>
      </c>
      <c r="H1225" s="2">
        <v>466826.31</v>
      </c>
      <c r="I1225">
        <v>0.46</v>
      </c>
      <c r="J1225" s="2">
        <v>466826.31</v>
      </c>
      <c r="K1225" s="2">
        <v>7863</v>
      </c>
      <c r="L1225">
        <v>59.37</v>
      </c>
      <c r="M1225" t="s">
        <v>18</v>
      </c>
      <c r="N1225" t="s">
        <v>31</v>
      </c>
      <c r="O1225" t="s">
        <v>20</v>
      </c>
    </row>
    <row r="1226" spans="1:15" x14ac:dyDescent="0.2">
      <c r="A1226" t="s">
        <v>186</v>
      </c>
      <c r="B1226" s="1">
        <v>45867</v>
      </c>
      <c r="C1226" t="s">
        <v>94</v>
      </c>
      <c r="D1226" t="s">
        <v>95</v>
      </c>
      <c r="E1226" t="s">
        <v>15</v>
      </c>
      <c r="F1226" t="s">
        <v>16</v>
      </c>
      <c r="G1226" t="s">
        <v>17</v>
      </c>
      <c r="H1226" s="2">
        <v>404552</v>
      </c>
      <c r="I1226">
        <v>0.4</v>
      </c>
      <c r="J1226" s="2">
        <v>404552</v>
      </c>
      <c r="K1226" s="2">
        <v>1220</v>
      </c>
      <c r="L1226">
        <v>331.6</v>
      </c>
      <c r="M1226" t="s">
        <v>18</v>
      </c>
      <c r="N1226" t="s">
        <v>19</v>
      </c>
      <c r="O1226" t="s">
        <v>20</v>
      </c>
    </row>
    <row r="1227" spans="1:15" x14ac:dyDescent="0.2">
      <c r="A1227" t="s">
        <v>186</v>
      </c>
      <c r="B1227" s="1">
        <v>45867</v>
      </c>
      <c r="C1227">
        <v>992</v>
      </c>
      <c r="D1227" t="s">
        <v>100</v>
      </c>
      <c r="E1227" t="s">
        <v>15</v>
      </c>
      <c r="F1227" t="s">
        <v>16</v>
      </c>
      <c r="G1227" t="s">
        <v>17</v>
      </c>
      <c r="H1227" s="2">
        <v>276066.24</v>
      </c>
      <c r="I1227">
        <v>0.27</v>
      </c>
      <c r="J1227" s="2">
        <v>276066.24</v>
      </c>
      <c r="K1227" s="2">
        <v>206000</v>
      </c>
      <c r="L1227">
        <v>1.34</v>
      </c>
      <c r="M1227" t="s">
        <v>101</v>
      </c>
      <c r="N1227" t="s">
        <v>102</v>
      </c>
      <c r="O1227" t="s">
        <v>103</v>
      </c>
    </row>
    <row r="1228" spans="1:15" x14ac:dyDescent="0.2">
      <c r="A1228" t="s">
        <v>186</v>
      </c>
      <c r="B1228" s="1">
        <v>45867</v>
      </c>
      <c r="C1228" t="s">
        <v>159</v>
      </c>
      <c r="D1228" t="s">
        <v>160</v>
      </c>
      <c r="E1228" t="s">
        <v>15</v>
      </c>
      <c r="F1228" t="s">
        <v>16</v>
      </c>
      <c r="G1228" t="s">
        <v>17</v>
      </c>
      <c r="H1228" s="2">
        <v>263377.44</v>
      </c>
      <c r="I1228">
        <v>0.26</v>
      </c>
      <c r="J1228" s="2">
        <v>263377.44</v>
      </c>
      <c r="K1228" s="2">
        <v>2952</v>
      </c>
      <c r="L1228">
        <v>89.22</v>
      </c>
      <c r="M1228" t="s">
        <v>18</v>
      </c>
      <c r="N1228" t="s">
        <v>31</v>
      </c>
      <c r="O1228" t="s">
        <v>20</v>
      </c>
    </row>
    <row r="1229" spans="1:15" x14ac:dyDescent="0.2">
      <c r="A1229" t="s">
        <v>186</v>
      </c>
      <c r="B1229" s="1">
        <v>45867</v>
      </c>
      <c r="C1229" t="s">
        <v>20</v>
      </c>
      <c r="D1229" t="s">
        <v>104</v>
      </c>
      <c r="E1229" t="s">
        <v>105</v>
      </c>
      <c r="F1229" t="s">
        <v>106</v>
      </c>
      <c r="G1229" t="s">
        <v>107</v>
      </c>
      <c r="H1229" s="2">
        <v>205583.38</v>
      </c>
      <c r="I1229">
        <v>0.2</v>
      </c>
      <c r="J1229" s="2">
        <v>205583.38</v>
      </c>
      <c r="K1229" s="2">
        <v>205583</v>
      </c>
      <c r="L1229">
        <v>100</v>
      </c>
      <c r="M1229" t="s">
        <v>18</v>
      </c>
      <c r="N1229" t="s">
        <v>108</v>
      </c>
      <c r="O1229" t="s">
        <v>20</v>
      </c>
    </row>
    <row r="1230" spans="1:15" x14ac:dyDescent="0.2">
      <c r="A1230" t="s">
        <v>186</v>
      </c>
      <c r="B1230" s="1">
        <v>45867</v>
      </c>
      <c r="C1230" t="s">
        <v>119</v>
      </c>
      <c r="D1230" t="s">
        <v>120</v>
      </c>
      <c r="E1230" t="s">
        <v>121</v>
      </c>
      <c r="F1230" t="s">
        <v>106</v>
      </c>
      <c r="G1230" t="s">
        <v>122</v>
      </c>
      <c r="H1230" s="2">
        <v>193300.6</v>
      </c>
      <c r="I1230">
        <v>0.19</v>
      </c>
      <c r="J1230" s="2">
        <v>193300.6</v>
      </c>
      <c r="K1230" s="2">
        <v>193301</v>
      </c>
      <c r="L1230">
        <v>1</v>
      </c>
      <c r="M1230" t="s">
        <v>123</v>
      </c>
      <c r="N1230" t="s">
        <v>108</v>
      </c>
      <c r="O1230" t="s">
        <v>20</v>
      </c>
    </row>
    <row r="1231" spans="1:15" x14ac:dyDescent="0.2">
      <c r="A1231" t="s">
        <v>186</v>
      </c>
      <c r="B1231" s="1">
        <v>45867</v>
      </c>
      <c r="C1231" t="s">
        <v>109</v>
      </c>
      <c r="D1231" t="s">
        <v>110</v>
      </c>
      <c r="E1231" t="s">
        <v>15</v>
      </c>
      <c r="F1231" t="s">
        <v>16</v>
      </c>
      <c r="G1231" t="s">
        <v>17</v>
      </c>
      <c r="H1231" s="2">
        <v>193270</v>
      </c>
      <c r="I1231">
        <v>0.19</v>
      </c>
      <c r="J1231" s="2">
        <v>193270</v>
      </c>
      <c r="K1231" s="2">
        <v>1000</v>
      </c>
      <c r="L1231">
        <v>193.27</v>
      </c>
      <c r="M1231" t="s">
        <v>18</v>
      </c>
      <c r="N1231" t="s">
        <v>19</v>
      </c>
      <c r="O1231" t="s">
        <v>20</v>
      </c>
    </row>
    <row r="1232" spans="1:15" x14ac:dyDescent="0.2">
      <c r="A1232" t="s">
        <v>186</v>
      </c>
      <c r="B1232" s="1">
        <v>45867</v>
      </c>
      <c r="C1232">
        <v>66570</v>
      </c>
      <c r="D1232" t="s">
        <v>161</v>
      </c>
      <c r="E1232" t="s">
        <v>15</v>
      </c>
      <c r="F1232" t="s">
        <v>43</v>
      </c>
      <c r="G1232" t="s">
        <v>17</v>
      </c>
      <c r="H1232" s="2">
        <v>142023.9</v>
      </c>
      <c r="I1232">
        <v>0.14000000000000001</v>
      </c>
      <c r="J1232" s="2">
        <v>142023.9</v>
      </c>
      <c r="K1232" s="2">
        <v>2552</v>
      </c>
      <c r="L1232">
        <v>55.65</v>
      </c>
      <c r="M1232" t="s">
        <v>51</v>
      </c>
      <c r="N1232" t="s">
        <v>52</v>
      </c>
      <c r="O1232" t="s">
        <v>53</v>
      </c>
    </row>
    <row r="1233" spans="1:15" x14ac:dyDescent="0.2">
      <c r="A1233" t="s">
        <v>186</v>
      </c>
      <c r="B1233" s="1">
        <v>45867</v>
      </c>
      <c r="C1233" t="s">
        <v>162</v>
      </c>
      <c r="D1233" t="s">
        <v>163</v>
      </c>
      <c r="E1233" t="s">
        <v>15</v>
      </c>
      <c r="F1233" t="s">
        <v>16</v>
      </c>
      <c r="G1233" t="s">
        <v>17</v>
      </c>
      <c r="H1233" s="2">
        <v>63777.54</v>
      </c>
      <c r="I1233">
        <v>0.06</v>
      </c>
      <c r="J1233" s="2">
        <v>63777.54</v>
      </c>
      <c r="K1233" s="2">
        <v>1581</v>
      </c>
      <c r="L1233">
        <v>40.340000000000003</v>
      </c>
      <c r="M1233" t="s">
        <v>18</v>
      </c>
      <c r="N1233" t="s">
        <v>19</v>
      </c>
      <c r="O1233" t="s">
        <v>20</v>
      </c>
    </row>
    <row r="1234" spans="1:15" x14ac:dyDescent="0.2">
      <c r="A1234" t="s">
        <v>186</v>
      </c>
      <c r="B1234" s="1">
        <v>45867</v>
      </c>
      <c r="C1234">
        <v>3706</v>
      </c>
      <c r="D1234" t="s">
        <v>164</v>
      </c>
      <c r="E1234" t="s">
        <v>15</v>
      </c>
      <c r="F1234" t="s">
        <v>16</v>
      </c>
      <c r="G1234" t="s">
        <v>17</v>
      </c>
      <c r="H1234" s="2">
        <v>53248.7</v>
      </c>
      <c r="I1234">
        <v>0.05</v>
      </c>
      <c r="J1234" s="2">
        <v>53248.7</v>
      </c>
      <c r="K1234" s="2">
        <v>21000</v>
      </c>
      <c r="L1234">
        <v>2.54</v>
      </c>
      <c r="M1234" t="s">
        <v>33</v>
      </c>
      <c r="N1234" t="s">
        <v>34</v>
      </c>
      <c r="O1234" t="s">
        <v>35</v>
      </c>
    </row>
    <row r="1235" spans="1:15" x14ac:dyDescent="0.2">
      <c r="A1235" t="s">
        <v>186</v>
      </c>
      <c r="B1235" s="1">
        <v>45867</v>
      </c>
      <c r="C1235" t="s">
        <v>35</v>
      </c>
      <c r="D1235" t="s">
        <v>113</v>
      </c>
      <c r="E1235" t="s">
        <v>105</v>
      </c>
      <c r="F1235" t="s">
        <v>106</v>
      </c>
      <c r="G1235" t="s">
        <v>107</v>
      </c>
      <c r="H1235" s="2">
        <v>41880.42</v>
      </c>
      <c r="I1235">
        <v>0.04</v>
      </c>
      <c r="J1235" s="2">
        <v>41880.42</v>
      </c>
      <c r="K1235" s="2">
        <v>1243702</v>
      </c>
      <c r="L1235">
        <v>3.37</v>
      </c>
      <c r="M1235" t="s">
        <v>33</v>
      </c>
      <c r="N1235" t="s">
        <v>108</v>
      </c>
      <c r="O1235" t="s">
        <v>35</v>
      </c>
    </row>
    <row r="1236" spans="1:15" x14ac:dyDescent="0.2">
      <c r="A1236" t="s">
        <v>186</v>
      </c>
      <c r="B1236" s="1">
        <v>45867</v>
      </c>
      <c r="C1236" t="s">
        <v>115</v>
      </c>
      <c r="D1236" t="s">
        <v>116</v>
      </c>
      <c r="E1236" t="s">
        <v>105</v>
      </c>
      <c r="F1236" t="s">
        <v>106</v>
      </c>
      <c r="G1236" t="s">
        <v>117</v>
      </c>
      <c r="H1236" s="2">
        <v>31000</v>
      </c>
      <c r="I1236">
        <v>0.03</v>
      </c>
      <c r="J1236" s="2">
        <v>31000</v>
      </c>
      <c r="K1236" s="2">
        <v>31000</v>
      </c>
      <c r="L1236">
        <v>100</v>
      </c>
      <c r="M1236" t="s">
        <v>18</v>
      </c>
      <c r="N1236" t="s">
        <v>108</v>
      </c>
      <c r="O1236" t="s">
        <v>20</v>
      </c>
    </row>
    <row r="1237" spans="1:15" x14ac:dyDescent="0.2">
      <c r="A1237" t="s">
        <v>186</v>
      </c>
      <c r="B1237" s="1">
        <v>45867</v>
      </c>
      <c r="C1237" t="s">
        <v>111</v>
      </c>
      <c r="D1237" t="s">
        <v>112</v>
      </c>
      <c r="E1237" t="s">
        <v>15</v>
      </c>
      <c r="F1237" t="s">
        <v>16</v>
      </c>
      <c r="G1237" t="s">
        <v>17</v>
      </c>
      <c r="H1237" s="2">
        <v>25485.54</v>
      </c>
      <c r="I1237">
        <v>0.03</v>
      </c>
      <c r="J1237" s="2">
        <v>25485.54</v>
      </c>
      <c r="K1237" s="2">
        <v>3646</v>
      </c>
      <c r="L1237">
        <v>6.99</v>
      </c>
      <c r="M1237" t="s">
        <v>18</v>
      </c>
      <c r="N1237" t="s">
        <v>31</v>
      </c>
      <c r="O1237" t="s">
        <v>20</v>
      </c>
    </row>
    <row r="1238" spans="1:15" x14ac:dyDescent="0.2">
      <c r="A1238" t="s">
        <v>186</v>
      </c>
      <c r="B1238" s="1">
        <v>45867</v>
      </c>
      <c r="C1238" t="s">
        <v>53</v>
      </c>
      <c r="D1238" t="s">
        <v>124</v>
      </c>
      <c r="E1238" t="s">
        <v>105</v>
      </c>
      <c r="F1238" t="s">
        <v>106</v>
      </c>
      <c r="G1238" t="s">
        <v>107</v>
      </c>
      <c r="H1238" s="2">
        <v>24686.89</v>
      </c>
      <c r="I1238">
        <v>0.02</v>
      </c>
      <c r="J1238" s="2">
        <v>24686.89</v>
      </c>
      <c r="K1238" s="2">
        <v>34334179</v>
      </c>
      <c r="L1238">
        <v>7.0000000000000007E-2</v>
      </c>
      <c r="M1238" t="s">
        <v>51</v>
      </c>
      <c r="N1238" t="s">
        <v>108</v>
      </c>
      <c r="O1238" t="s">
        <v>53</v>
      </c>
    </row>
    <row r="1239" spans="1:15" x14ac:dyDescent="0.2">
      <c r="A1239" t="s">
        <v>186</v>
      </c>
      <c r="B1239" s="1">
        <v>45867</v>
      </c>
      <c r="C1239" t="s">
        <v>40</v>
      </c>
      <c r="D1239" t="s">
        <v>125</v>
      </c>
      <c r="E1239" t="s">
        <v>105</v>
      </c>
      <c r="F1239" t="s">
        <v>106</v>
      </c>
      <c r="G1239" t="s">
        <v>107</v>
      </c>
      <c r="H1239" s="2">
        <v>24292.639999999999</v>
      </c>
      <c r="I1239">
        <v>0.02</v>
      </c>
      <c r="J1239" s="2">
        <v>24292.639999999999</v>
      </c>
      <c r="K1239" s="2">
        <v>21083</v>
      </c>
      <c r="L1239">
        <v>115.22</v>
      </c>
      <c r="M1239" t="s">
        <v>126</v>
      </c>
      <c r="N1239" t="s">
        <v>108</v>
      </c>
      <c r="O1239" t="s">
        <v>40</v>
      </c>
    </row>
    <row r="1240" spans="1:15" x14ac:dyDescent="0.2">
      <c r="A1240" t="s">
        <v>186</v>
      </c>
      <c r="B1240" s="1">
        <v>45867</v>
      </c>
      <c r="C1240" t="s">
        <v>75</v>
      </c>
      <c r="D1240" t="s">
        <v>114</v>
      </c>
      <c r="E1240" t="s">
        <v>105</v>
      </c>
      <c r="F1240" t="s">
        <v>106</v>
      </c>
      <c r="G1240" t="s">
        <v>107</v>
      </c>
      <c r="H1240" s="2">
        <v>23367.24</v>
      </c>
      <c r="I1240">
        <v>0.02</v>
      </c>
      <c r="J1240" s="2">
        <v>23367.24</v>
      </c>
      <c r="K1240" s="2">
        <v>3469919</v>
      </c>
      <c r="L1240">
        <v>0.67</v>
      </c>
      <c r="M1240" t="s">
        <v>73</v>
      </c>
      <c r="N1240" t="s">
        <v>108</v>
      </c>
      <c r="O1240" t="s">
        <v>75</v>
      </c>
    </row>
    <row r="1241" spans="1:15" x14ac:dyDescent="0.2">
      <c r="A1241" t="s">
        <v>186</v>
      </c>
      <c r="B1241" s="1">
        <v>45867</v>
      </c>
      <c r="C1241">
        <v>2388</v>
      </c>
      <c r="D1241" t="s">
        <v>118</v>
      </c>
      <c r="E1241" t="s">
        <v>15</v>
      </c>
      <c r="F1241" t="s">
        <v>16</v>
      </c>
      <c r="G1241" t="s">
        <v>17</v>
      </c>
      <c r="H1241" s="2">
        <v>12961.96</v>
      </c>
      <c r="I1241">
        <v>0.01</v>
      </c>
      <c r="J1241" s="2">
        <v>12961.96</v>
      </c>
      <c r="K1241" s="2">
        <v>6331</v>
      </c>
      <c r="L1241">
        <v>2.0499999999999998</v>
      </c>
      <c r="M1241" t="s">
        <v>33</v>
      </c>
      <c r="N1241" t="s">
        <v>34</v>
      </c>
      <c r="O1241" t="s">
        <v>35</v>
      </c>
    </row>
    <row r="1242" spans="1:15" x14ac:dyDescent="0.2">
      <c r="A1242" t="s">
        <v>186</v>
      </c>
      <c r="B1242" s="1">
        <v>45867</v>
      </c>
      <c r="C1242">
        <v>300017</v>
      </c>
      <c r="D1242" t="s">
        <v>165</v>
      </c>
      <c r="E1242" t="s">
        <v>15</v>
      </c>
      <c r="F1242" t="s">
        <v>16</v>
      </c>
      <c r="G1242" t="s">
        <v>17</v>
      </c>
      <c r="H1242" s="2">
        <v>4718.3599999999997</v>
      </c>
      <c r="I1242">
        <v>0</v>
      </c>
      <c r="J1242" s="2">
        <v>4718.3599999999997</v>
      </c>
      <c r="K1242" s="2">
        <v>3100</v>
      </c>
      <c r="L1242">
        <v>1.52</v>
      </c>
      <c r="M1242" t="s">
        <v>101</v>
      </c>
      <c r="N1242" t="s">
        <v>166</v>
      </c>
      <c r="O1242" t="s">
        <v>167</v>
      </c>
    </row>
    <row r="1243" spans="1:15" x14ac:dyDescent="0.2">
      <c r="A1243" t="s">
        <v>186</v>
      </c>
      <c r="B1243" s="1">
        <v>45867</v>
      </c>
      <c r="C1243" t="s">
        <v>103</v>
      </c>
      <c r="D1243" t="s">
        <v>127</v>
      </c>
      <c r="E1243" t="s">
        <v>105</v>
      </c>
      <c r="F1243" t="s">
        <v>106</v>
      </c>
      <c r="G1243" t="s">
        <v>107</v>
      </c>
      <c r="H1243" s="2">
        <v>2329.64</v>
      </c>
      <c r="I1243">
        <v>0</v>
      </c>
      <c r="J1243" s="2">
        <v>2329.64</v>
      </c>
      <c r="K1243" s="2">
        <v>18288</v>
      </c>
      <c r="L1243">
        <v>12.74</v>
      </c>
      <c r="M1243" t="s">
        <v>128</v>
      </c>
      <c r="N1243" t="s">
        <v>108</v>
      </c>
      <c r="O1243" t="s">
        <v>103</v>
      </c>
    </row>
    <row r="1244" spans="1:15" x14ac:dyDescent="0.2">
      <c r="A1244" t="s">
        <v>186</v>
      </c>
      <c r="B1244" s="1">
        <v>45867</v>
      </c>
      <c r="C1244" t="s">
        <v>168</v>
      </c>
      <c r="D1244" t="s">
        <v>169</v>
      </c>
      <c r="E1244" t="s">
        <v>105</v>
      </c>
      <c r="F1244" t="s">
        <v>106</v>
      </c>
      <c r="G1244" t="s">
        <v>107</v>
      </c>
      <c r="H1244">
        <v>465.18</v>
      </c>
      <c r="I1244">
        <v>0</v>
      </c>
      <c r="J1244">
        <v>465.18</v>
      </c>
      <c r="K1244" s="2">
        <v>3341</v>
      </c>
      <c r="L1244">
        <v>13.93</v>
      </c>
      <c r="M1244" t="s">
        <v>101</v>
      </c>
      <c r="N1244" t="s">
        <v>108</v>
      </c>
      <c r="O1244" t="s">
        <v>168</v>
      </c>
    </row>
    <row r="1245" spans="1:15" x14ac:dyDescent="0.2">
      <c r="A1245" t="s">
        <v>186</v>
      </c>
      <c r="B1245" s="1">
        <v>45867</v>
      </c>
      <c r="C1245" t="s">
        <v>152</v>
      </c>
      <c r="D1245" t="s">
        <v>153</v>
      </c>
      <c r="E1245" t="s">
        <v>105</v>
      </c>
      <c r="F1245" t="s">
        <v>106</v>
      </c>
      <c r="G1245" t="s">
        <v>107</v>
      </c>
      <c r="H1245">
        <v>2.95</v>
      </c>
      <c r="I1245">
        <v>0</v>
      </c>
      <c r="J1245">
        <v>2.95</v>
      </c>
      <c r="K1245">
        <v>2</v>
      </c>
      <c r="L1245">
        <v>133.29</v>
      </c>
      <c r="M1245" t="s">
        <v>154</v>
      </c>
      <c r="N1245" t="s">
        <v>108</v>
      </c>
      <c r="O1245" t="s">
        <v>152</v>
      </c>
    </row>
    <row r="1246" spans="1:15" x14ac:dyDescent="0.2">
      <c r="A1246" t="s">
        <v>186</v>
      </c>
      <c r="B1246" s="1">
        <v>45867</v>
      </c>
      <c r="C1246" t="s">
        <v>170</v>
      </c>
      <c r="D1246" t="s">
        <v>171</v>
      </c>
      <c r="E1246" t="s">
        <v>131</v>
      </c>
      <c r="F1246" t="s">
        <v>106</v>
      </c>
      <c r="G1246" t="s">
        <v>132</v>
      </c>
      <c r="H1246">
        <v>0</v>
      </c>
      <c r="I1246">
        <v>0</v>
      </c>
      <c r="J1246" s="2">
        <v>469040</v>
      </c>
      <c r="K1246">
        <v>10</v>
      </c>
      <c r="L1246" s="2">
        <v>23452</v>
      </c>
      <c r="M1246" t="s">
        <v>108</v>
      </c>
      <c r="N1246" t="s">
        <v>133</v>
      </c>
      <c r="O1246" t="s">
        <v>20</v>
      </c>
    </row>
    <row r="1247" spans="1:15" x14ac:dyDescent="0.2">
      <c r="A1247" t="s">
        <v>186</v>
      </c>
      <c r="B1247" s="1">
        <v>45869</v>
      </c>
      <c r="C1247" t="s">
        <v>27</v>
      </c>
      <c r="D1247" t="s">
        <v>28</v>
      </c>
      <c r="E1247" t="s">
        <v>15</v>
      </c>
      <c r="F1247" t="s">
        <v>16</v>
      </c>
      <c r="G1247" t="s">
        <v>17</v>
      </c>
      <c r="H1247" s="2">
        <v>6141935.1600000001</v>
      </c>
      <c r="I1247">
        <v>6.1</v>
      </c>
      <c r="J1247" s="2">
        <v>6141935.1600000001</v>
      </c>
      <c r="K1247" s="2">
        <v>34836</v>
      </c>
      <c r="L1247">
        <v>176.31</v>
      </c>
      <c r="M1247" t="s">
        <v>18</v>
      </c>
      <c r="N1247" t="s">
        <v>19</v>
      </c>
      <c r="O1247" t="s">
        <v>20</v>
      </c>
    </row>
    <row r="1248" spans="1:15" x14ac:dyDescent="0.2">
      <c r="A1248" t="s">
        <v>186</v>
      </c>
      <c r="B1248" s="1">
        <v>45869</v>
      </c>
      <c r="C1248" t="s">
        <v>29</v>
      </c>
      <c r="D1248" t="s">
        <v>30</v>
      </c>
      <c r="E1248" t="s">
        <v>15</v>
      </c>
      <c r="F1248" t="s">
        <v>16</v>
      </c>
      <c r="G1248" t="s">
        <v>17</v>
      </c>
      <c r="H1248" s="2">
        <v>5241619.3499999996</v>
      </c>
      <c r="I1248">
        <v>5.21</v>
      </c>
      <c r="J1248" s="2">
        <v>5241619.3499999996</v>
      </c>
      <c r="K1248" s="2">
        <v>20655</v>
      </c>
      <c r="L1248">
        <v>253.77</v>
      </c>
      <c r="M1248" t="s">
        <v>18</v>
      </c>
      <c r="N1248" t="s">
        <v>31</v>
      </c>
      <c r="O1248" t="s">
        <v>20</v>
      </c>
    </row>
    <row r="1249" spans="1:15" x14ac:dyDescent="0.2">
      <c r="A1249" t="s">
        <v>186</v>
      </c>
      <c r="B1249" s="1">
        <v>45869</v>
      </c>
      <c r="C1249" t="s">
        <v>25</v>
      </c>
      <c r="D1249" t="s">
        <v>26</v>
      </c>
      <c r="E1249" t="s">
        <v>15</v>
      </c>
      <c r="F1249" t="s">
        <v>16</v>
      </c>
      <c r="G1249" t="s">
        <v>17</v>
      </c>
      <c r="H1249" s="2">
        <v>5064136.7699999996</v>
      </c>
      <c r="I1249">
        <v>5.03</v>
      </c>
      <c r="J1249" s="2">
        <v>5064136.7699999996</v>
      </c>
      <c r="K1249" s="2">
        <v>28471</v>
      </c>
      <c r="L1249">
        <v>177.87</v>
      </c>
      <c r="M1249" t="s">
        <v>18</v>
      </c>
      <c r="N1249" t="s">
        <v>19</v>
      </c>
      <c r="O1249" t="s">
        <v>20</v>
      </c>
    </row>
    <row r="1250" spans="1:15" x14ac:dyDescent="0.2">
      <c r="A1250" t="s">
        <v>186</v>
      </c>
      <c r="B1250" s="1">
        <v>45869</v>
      </c>
      <c r="C1250" t="s">
        <v>13</v>
      </c>
      <c r="D1250" t="s">
        <v>14</v>
      </c>
      <c r="E1250" t="s">
        <v>15</v>
      </c>
      <c r="F1250" t="s">
        <v>16</v>
      </c>
      <c r="G1250" t="s">
        <v>17</v>
      </c>
      <c r="H1250" s="2">
        <v>4835533.95</v>
      </c>
      <c r="I1250">
        <v>4.8099999999999996</v>
      </c>
      <c r="J1250" s="2">
        <v>4835533.95</v>
      </c>
      <c r="K1250" s="12">
        <v>30537</v>
      </c>
      <c r="L1250">
        <v>158.35</v>
      </c>
      <c r="M1250" t="s">
        <v>18</v>
      </c>
      <c r="N1250" t="s">
        <v>19</v>
      </c>
      <c r="O1250" t="s">
        <v>20</v>
      </c>
    </row>
    <row r="1251" spans="1:15" x14ac:dyDescent="0.2">
      <c r="A1251" t="s">
        <v>186</v>
      </c>
      <c r="B1251" s="1">
        <v>45869</v>
      </c>
      <c r="C1251" t="s">
        <v>21</v>
      </c>
      <c r="D1251" t="s">
        <v>22</v>
      </c>
      <c r="E1251" t="s">
        <v>15</v>
      </c>
      <c r="F1251" t="s">
        <v>16</v>
      </c>
      <c r="G1251" t="s">
        <v>17</v>
      </c>
      <c r="H1251" s="2">
        <v>4735031.4000000004</v>
      </c>
      <c r="I1251">
        <v>4.71</v>
      </c>
      <c r="J1251" s="2">
        <v>4735031.4000000004</v>
      </c>
      <c r="K1251" s="2">
        <v>16122</v>
      </c>
      <c r="L1251">
        <v>293.7</v>
      </c>
      <c r="M1251" t="s">
        <v>18</v>
      </c>
      <c r="N1251" t="s">
        <v>19</v>
      </c>
      <c r="O1251" t="s">
        <v>20</v>
      </c>
    </row>
    <row r="1252" spans="1:15" x14ac:dyDescent="0.2">
      <c r="A1252" t="s">
        <v>186</v>
      </c>
      <c r="B1252" s="1">
        <v>45869</v>
      </c>
      <c r="C1252" t="s">
        <v>23</v>
      </c>
      <c r="D1252" t="s">
        <v>24</v>
      </c>
      <c r="E1252" t="s">
        <v>15</v>
      </c>
      <c r="F1252" t="s">
        <v>16</v>
      </c>
      <c r="G1252" t="s">
        <v>17</v>
      </c>
      <c r="H1252" s="2">
        <v>4599303.5</v>
      </c>
      <c r="I1252">
        <v>4.57</v>
      </c>
      <c r="J1252" s="2">
        <v>4599303.5</v>
      </c>
      <c r="K1252" s="2">
        <v>8621</v>
      </c>
      <c r="L1252">
        <v>533.5</v>
      </c>
      <c r="M1252" t="s">
        <v>18</v>
      </c>
      <c r="N1252" t="s">
        <v>19</v>
      </c>
      <c r="O1252" t="s">
        <v>20</v>
      </c>
    </row>
    <row r="1253" spans="1:15" x14ac:dyDescent="0.2">
      <c r="A1253" t="s">
        <v>186</v>
      </c>
      <c r="B1253" s="1">
        <v>45869</v>
      </c>
      <c r="C1253">
        <v>2330</v>
      </c>
      <c r="D1253" t="s">
        <v>32</v>
      </c>
      <c r="E1253" t="s">
        <v>15</v>
      </c>
      <c r="F1253" t="s">
        <v>16</v>
      </c>
      <c r="G1253" t="s">
        <v>17</v>
      </c>
      <c r="H1253" s="2">
        <v>4552011.3899999997</v>
      </c>
      <c r="I1253">
        <v>4.5199999999999996</v>
      </c>
      <c r="J1253" s="2">
        <v>4552011.3899999997</v>
      </c>
      <c r="K1253" s="2">
        <v>117126</v>
      </c>
      <c r="L1253">
        <v>38.86</v>
      </c>
      <c r="M1253" t="s">
        <v>33</v>
      </c>
      <c r="N1253" t="s">
        <v>34</v>
      </c>
      <c r="O1253" t="s">
        <v>35</v>
      </c>
    </row>
    <row r="1254" spans="1:15" x14ac:dyDescent="0.2">
      <c r="A1254" t="s">
        <v>186</v>
      </c>
      <c r="B1254" s="1">
        <v>45869</v>
      </c>
      <c r="C1254" t="s">
        <v>41</v>
      </c>
      <c r="D1254" t="s">
        <v>42</v>
      </c>
      <c r="E1254" t="s">
        <v>15</v>
      </c>
      <c r="F1254" t="s">
        <v>43</v>
      </c>
      <c r="G1254" t="s">
        <v>17</v>
      </c>
      <c r="H1254" s="2">
        <v>4532135.49</v>
      </c>
      <c r="I1254">
        <v>4.5</v>
      </c>
      <c r="J1254" s="2">
        <v>4532135.49</v>
      </c>
      <c r="K1254" s="2">
        <v>19359</v>
      </c>
      <c r="L1254">
        <v>234.11</v>
      </c>
      <c r="M1254" t="s">
        <v>18</v>
      </c>
      <c r="N1254" t="s">
        <v>19</v>
      </c>
      <c r="O1254" t="s">
        <v>20</v>
      </c>
    </row>
    <row r="1255" spans="1:15" x14ac:dyDescent="0.2">
      <c r="A1255" t="s">
        <v>186</v>
      </c>
      <c r="B1255" s="1">
        <v>45869</v>
      </c>
      <c r="C1255" t="s">
        <v>44</v>
      </c>
      <c r="D1255" t="s">
        <v>45</v>
      </c>
      <c r="E1255" t="s">
        <v>15</v>
      </c>
      <c r="F1255" t="s">
        <v>16</v>
      </c>
      <c r="G1255" t="s">
        <v>17</v>
      </c>
      <c r="H1255" s="2">
        <v>4317633.5999999996</v>
      </c>
      <c r="I1255">
        <v>4.29</v>
      </c>
      <c r="J1255" s="2">
        <v>4317633.5999999996</v>
      </c>
      <c r="K1255" s="2">
        <v>63420</v>
      </c>
      <c r="L1255">
        <v>68.08</v>
      </c>
      <c r="M1255" t="s">
        <v>18</v>
      </c>
      <c r="N1255" t="s">
        <v>19</v>
      </c>
      <c r="O1255" t="s">
        <v>20</v>
      </c>
    </row>
    <row r="1256" spans="1:15" x14ac:dyDescent="0.2">
      <c r="A1256" t="s">
        <v>186</v>
      </c>
      <c r="B1256" s="1">
        <v>45869</v>
      </c>
      <c r="C1256" t="s">
        <v>54</v>
      </c>
      <c r="D1256" t="s">
        <v>55</v>
      </c>
      <c r="E1256" t="s">
        <v>15</v>
      </c>
      <c r="F1256" t="s">
        <v>16</v>
      </c>
      <c r="G1256" t="s">
        <v>17</v>
      </c>
      <c r="H1256" s="2">
        <v>4300020.12</v>
      </c>
      <c r="I1256">
        <v>4.2699999999999996</v>
      </c>
      <c r="J1256" s="2">
        <v>4300020.12</v>
      </c>
      <c r="K1256" s="2">
        <v>20716</v>
      </c>
      <c r="L1256">
        <v>207.57</v>
      </c>
      <c r="M1256" t="s">
        <v>18</v>
      </c>
      <c r="N1256" t="s">
        <v>19</v>
      </c>
      <c r="O1256" t="s">
        <v>20</v>
      </c>
    </row>
    <row r="1257" spans="1:15" x14ac:dyDescent="0.2">
      <c r="A1257" t="s">
        <v>186</v>
      </c>
      <c r="B1257" s="1">
        <v>45869</v>
      </c>
      <c r="C1257">
        <v>5930</v>
      </c>
      <c r="D1257" t="s">
        <v>50</v>
      </c>
      <c r="E1257" t="s">
        <v>15</v>
      </c>
      <c r="F1257" t="s">
        <v>16</v>
      </c>
      <c r="G1257" t="s">
        <v>17</v>
      </c>
      <c r="H1257" s="2">
        <v>4293009.95</v>
      </c>
      <c r="I1257">
        <v>4.2699999999999996</v>
      </c>
      <c r="J1257" s="2">
        <v>4293009.95</v>
      </c>
      <c r="K1257" s="2">
        <v>83383</v>
      </c>
      <c r="L1257">
        <v>51.49</v>
      </c>
      <c r="M1257" t="s">
        <v>51</v>
      </c>
      <c r="N1257" t="s">
        <v>52</v>
      </c>
      <c r="O1257" t="s">
        <v>53</v>
      </c>
    </row>
    <row r="1258" spans="1:15" x14ac:dyDescent="0.2">
      <c r="A1258" t="s">
        <v>186</v>
      </c>
      <c r="B1258" s="1">
        <v>45869</v>
      </c>
      <c r="C1258" t="s">
        <v>155</v>
      </c>
      <c r="D1258" t="s">
        <v>156</v>
      </c>
      <c r="E1258" t="s">
        <v>15</v>
      </c>
      <c r="F1258" t="s">
        <v>16</v>
      </c>
      <c r="G1258" t="s">
        <v>17</v>
      </c>
      <c r="H1258" s="2">
        <v>3863962.64</v>
      </c>
      <c r="I1258">
        <v>3.84</v>
      </c>
      <c r="J1258" s="2">
        <v>3863962.64</v>
      </c>
      <c r="K1258" s="2">
        <v>4097</v>
      </c>
      <c r="L1258">
        <v>943.12</v>
      </c>
      <c r="M1258" t="s">
        <v>18</v>
      </c>
      <c r="N1258" t="s">
        <v>31</v>
      </c>
      <c r="O1258" t="s">
        <v>20</v>
      </c>
    </row>
    <row r="1259" spans="1:15" x14ac:dyDescent="0.2">
      <c r="A1259" t="s">
        <v>186</v>
      </c>
      <c r="B1259" s="1">
        <v>45869</v>
      </c>
      <c r="C1259" t="s">
        <v>48</v>
      </c>
      <c r="D1259" t="s">
        <v>49</v>
      </c>
      <c r="E1259" t="s">
        <v>15</v>
      </c>
      <c r="F1259" t="s">
        <v>16</v>
      </c>
      <c r="G1259" t="s">
        <v>17</v>
      </c>
      <c r="H1259" s="2">
        <v>3817814.64</v>
      </c>
      <c r="I1259">
        <v>3.79</v>
      </c>
      <c r="J1259" s="2">
        <v>3817814.64</v>
      </c>
      <c r="K1259" s="2">
        <v>26014</v>
      </c>
      <c r="L1259">
        <v>146.76</v>
      </c>
      <c r="M1259" t="s">
        <v>18</v>
      </c>
      <c r="N1259" t="s">
        <v>19</v>
      </c>
      <c r="O1259" t="s">
        <v>20</v>
      </c>
    </row>
    <row r="1260" spans="1:15" x14ac:dyDescent="0.2">
      <c r="A1260" t="s">
        <v>186</v>
      </c>
      <c r="B1260" s="1">
        <v>45869</v>
      </c>
      <c r="C1260" t="s">
        <v>46</v>
      </c>
      <c r="D1260" t="s">
        <v>47</v>
      </c>
      <c r="E1260" t="s">
        <v>15</v>
      </c>
      <c r="F1260" t="s">
        <v>16</v>
      </c>
      <c r="G1260" t="s">
        <v>17</v>
      </c>
      <c r="H1260" s="2">
        <v>3716748.3</v>
      </c>
      <c r="I1260">
        <v>3.69</v>
      </c>
      <c r="J1260" s="2">
        <v>3716748.3</v>
      </c>
      <c r="K1260" s="2">
        <v>14682</v>
      </c>
      <c r="L1260">
        <v>253.15</v>
      </c>
      <c r="M1260" t="s">
        <v>18</v>
      </c>
      <c r="N1260" t="s">
        <v>31</v>
      </c>
      <c r="O1260" t="s">
        <v>20</v>
      </c>
    </row>
    <row r="1261" spans="1:15" x14ac:dyDescent="0.2">
      <c r="A1261" t="s">
        <v>186</v>
      </c>
      <c r="B1261" s="1">
        <v>45869</v>
      </c>
      <c r="C1261" t="s">
        <v>36</v>
      </c>
      <c r="D1261" t="s">
        <v>37</v>
      </c>
      <c r="E1261" t="s">
        <v>15</v>
      </c>
      <c r="F1261" t="s">
        <v>16</v>
      </c>
      <c r="G1261" t="s">
        <v>17</v>
      </c>
      <c r="H1261" s="2">
        <v>3695978.23</v>
      </c>
      <c r="I1261">
        <v>3.67</v>
      </c>
      <c r="J1261" s="2">
        <v>3695978.23</v>
      </c>
      <c r="K1261" s="2">
        <v>5267</v>
      </c>
      <c r="L1261">
        <v>701.72</v>
      </c>
      <c r="M1261" t="s">
        <v>38</v>
      </c>
      <c r="N1261" t="s">
        <v>39</v>
      </c>
      <c r="O1261" t="s">
        <v>40</v>
      </c>
    </row>
    <row r="1262" spans="1:15" x14ac:dyDescent="0.2">
      <c r="A1262" t="s">
        <v>186</v>
      </c>
      <c r="B1262" s="1">
        <v>45869</v>
      </c>
      <c r="C1262" t="s">
        <v>157</v>
      </c>
      <c r="D1262" t="s">
        <v>158</v>
      </c>
      <c r="E1262" t="s">
        <v>15</v>
      </c>
      <c r="F1262" t="s">
        <v>16</v>
      </c>
      <c r="G1262" t="s">
        <v>17</v>
      </c>
      <c r="H1262" s="2">
        <v>3500906.58</v>
      </c>
      <c r="I1262">
        <v>3.48</v>
      </c>
      <c r="J1262" s="2">
        <v>3500906.58</v>
      </c>
      <c r="K1262" s="2">
        <v>19443</v>
      </c>
      <c r="L1262">
        <v>180.06</v>
      </c>
      <c r="M1262" t="s">
        <v>18</v>
      </c>
      <c r="N1262" t="s">
        <v>19</v>
      </c>
      <c r="O1262" t="s">
        <v>20</v>
      </c>
    </row>
    <row r="1263" spans="1:15" x14ac:dyDescent="0.2">
      <c r="A1263" t="s">
        <v>186</v>
      </c>
      <c r="B1263" s="1">
        <v>45869</v>
      </c>
      <c r="C1263" t="s">
        <v>58</v>
      </c>
      <c r="D1263" t="s">
        <v>59</v>
      </c>
      <c r="E1263" t="s">
        <v>15</v>
      </c>
      <c r="F1263" t="s">
        <v>16</v>
      </c>
      <c r="G1263" t="s">
        <v>17</v>
      </c>
      <c r="H1263" s="2">
        <v>2918949.3</v>
      </c>
      <c r="I1263">
        <v>2.9</v>
      </c>
      <c r="J1263" s="2">
        <v>2918949.3</v>
      </c>
      <c r="K1263" s="2">
        <v>26745</v>
      </c>
      <c r="L1263">
        <v>109.14</v>
      </c>
      <c r="M1263" t="s">
        <v>18</v>
      </c>
      <c r="N1263" t="s">
        <v>19</v>
      </c>
      <c r="O1263" t="s">
        <v>20</v>
      </c>
    </row>
    <row r="1264" spans="1:15" x14ac:dyDescent="0.2">
      <c r="A1264" t="s">
        <v>186</v>
      </c>
      <c r="B1264" s="1">
        <v>45869</v>
      </c>
      <c r="C1264" t="s">
        <v>60</v>
      </c>
      <c r="D1264" t="s">
        <v>61</v>
      </c>
      <c r="E1264" t="s">
        <v>15</v>
      </c>
      <c r="F1264" t="s">
        <v>16</v>
      </c>
      <c r="G1264" t="s">
        <v>17</v>
      </c>
      <c r="H1264" s="2">
        <v>2794436.37</v>
      </c>
      <c r="I1264">
        <v>2.78</v>
      </c>
      <c r="J1264" s="2">
        <v>2794436.37</v>
      </c>
      <c r="K1264" s="2">
        <v>3179</v>
      </c>
      <c r="L1264">
        <v>879.03</v>
      </c>
      <c r="M1264" t="s">
        <v>18</v>
      </c>
      <c r="N1264" t="s">
        <v>19</v>
      </c>
      <c r="O1264" t="s">
        <v>20</v>
      </c>
    </row>
    <row r="1265" spans="1:15" x14ac:dyDescent="0.2">
      <c r="A1265" t="s">
        <v>186</v>
      </c>
      <c r="B1265" s="1">
        <v>45869</v>
      </c>
      <c r="C1265" t="s">
        <v>56</v>
      </c>
      <c r="D1265" t="s">
        <v>57</v>
      </c>
      <c r="E1265" t="s">
        <v>15</v>
      </c>
      <c r="F1265" t="s">
        <v>16</v>
      </c>
      <c r="G1265" t="s">
        <v>17</v>
      </c>
      <c r="H1265" s="2">
        <v>2770482.4</v>
      </c>
      <c r="I1265">
        <v>2.75</v>
      </c>
      <c r="J1265" s="2">
        <v>2770482.4</v>
      </c>
      <c r="K1265" s="2">
        <v>15959</v>
      </c>
      <c r="L1265">
        <v>173.6</v>
      </c>
      <c r="M1265" t="s">
        <v>18</v>
      </c>
      <c r="N1265" t="s">
        <v>19</v>
      </c>
      <c r="O1265" t="s">
        <v>20</v>
      </c>
    </row>
    <row r="1266" spans="1:15" x14ac:dyDescent="0.2">
      <c r="A1266" t="s">
        <v>186</v>
      </c>
      <c r="B1266" s="1">
        <v>45869</v>
      </c>
      <c r="C1266" t="s">
        <v>67</v>
      </c>
      <c r="D1266" t="s">
        <v>68</v>
      </c>
      <c r="E1266" t="s">
        <v>15</v>
      </c>
      <c r="F1266" t="s">
        <v>69</v>
      </c>
      <c r="G1266" t="s">
        <v>17</v>
      </c>
      <c r="H1266" s="2">
        <v>2396639.1</v>
      </c>
      <c r="I1266">
        <v>2.38</v>
      </c>
      <c r="J1266" s="2">
        <v>2396639.1</v>
      </c>
      <c r="K1266" s="2">
        <v>12489</v>
      </c>
      <c r="L1266">
        <v>191.9</v>
      </c>
      <c r="M1266" t="s">
        <v>18</v>
      </c>
      <c r="N1266" t="s">
        <v>19</v>
      </c>
      <c r="O1266" t="s">
        <v>20</v>
      </c>
    </row>
    <row r="1267" spans="1:15" x14ac:dyDescent="0.2">
      <c r="A1267" t="s">
        <v>186</v>
      </c>
      <c r="B1267" s="1">
        <v>45869</v>
      </c>
      <c r="C1267" t="s">
        <v>70</v>
      </c>
      <c r="D1267" t="s">
        <v>71</v>
      </c>
      <c r="E1267" t="s">
        <v>15</v>
      </c>
      <c r="F1267" t="s">
        <v>69</v>
      </c>
      <c r="G1267" t="s">
        <v>17</v>
      </c>
      <c r="H1267" s="2">
        <v>2109116.96</v>
      </c>
      <c r="I1267">
        <v>2.1</v>
      </c>
      <c r="J1267" s="2">
        <v>2109116.96</v>
      </c>
      <c r="K1267" s="2">
        <v>10936</v>
      </c>
      <c r="L1267">
        <v>192.86</v>
      </c>
      <c r="M1267" t="s">
        <v>18</v>
      </c>
      <c r="N1267" t="s">
        <v>19</v>
      </c>
      <c r="O1267" t="s">
        <v>20</v>
      </c>
    </row>
    <row r="1268" spans="1:15" x14ac:dyDescent="0.2">
      <c r="A1268" t="s">
        <v>186</v>
      </c>
      <c r="B1268" s="1">
        <v>45869</v>
      </c>
      <c r="C1268" t="s">
        <v>62</v>
      </c>
      <c r="D1268" t="s">
        <v>63</v>
      </c>
      <c r="E1268" t="s">
        <v>15</v>
      </c>
      <c r="F1268" t="s">
        <v>16</v>
      </c>
      <c r="G1268" t="s">
        <v>17</v>
      </c>
      <c r="H1268" s="2">
        <v>2065635</v>
      </c>
      <c r="I1268">
        <v>2.0499999999999998</v>
      </c>
      <c r="J1268" s="2">
        <v>2065635</v>
      </c>
      <c r="K1268" s="2">
        <v>104325</v>
      </c>
      <c r="L1268">
        <v>19.8</v>
      </c>
      <c r="M1268" t="s">
        <v>18</v>
      </c>
      <c r="N1268" t="s">
        <v>19</v>
      </c>
      <c r="O1268" t="s">
        <v>20</v>
      </c>
    </row>
    <row r="1269" spans="1:15" x14ac:dyDescent="0.2">
      <c r="A1269" t="s">
        <v>186</v>
      </c>
      <c r="B1269" s="1">
        <v>45869</v>
      </c>
      <c r="C1269">
        <v>8035</v>
      </c>
      <c r="D1269" t="s">
        <v>72</v>
      </c>
      <c r="E1269" t="s">
        <v>15</v>
      </c>
      <c r="F1269" t="s">
        <v>16</v>
      </c>
      <c r="G1269" t="s">
        <v>17</v>
      </c>
      <c r="H1269" s="2">
        <v>2052088.11</v>
      </c>
      <c r="I1269">
        <v>2.04</v>
      </c>
      <c r="J1269" s="2">
        <v>2052088.11</v>
      </c>
      <c r="K1269" s="2">
        <v>11300</v>
      </c>
      <c r="L1269">
        <v>181.6</v>
      </c>
      <c r="M1269" t="s">
        <v>73</v>
      </c>
      <c r="N1269" t="s">
        <v>74</v>
      </c>
      <c r="O1269" t="s">
        <v>75</v>
      </c>
    </row>
    <row r="1270" spans="1:15" x14ac:dyDescent="0.2">
      <c r="A1270" t="s">
        <v>186</v>
      </c>
      <c r="B1270" s="1">
        <v>45869</v>
      </c>
      <c r="C1270" t="s">
        <v>64</v>
      </c>
      <c r="D1270" t="s">
        <v>65</v>
      </c>
      <c r="E1270" t="s">
        <v>15</v>
      </c>
      <c r="F1270" t="s">
        <v>66</v>
      </c>
      <c r="G1270" t="s">
        <v>17</v>
      </c>
      <c r="H1270" s="2">
        <v>1838082.97</v>
      </c>
      <c r="I1270">
        <v>1.83</v>
      </c>
      <c r="J1270" s="2">
        <v>1838082.97</v>
      </c>
      <c r="K1270" s="2">
        <v>2341</v>
      </c>
      <c r="L1270">
        <v>785.17</v>
      </c>
      <c r="M1270" t="s">
        <v>18</v>
      </c>
      <c r="N1270" t="s">
        <v>19</v>
      </c>
      <c r="O1270" t="s">
        <v>20</v>
      </c>
    </row>
    <row r="1271" spans="1:15" x14ac:dyDescent="0.2">
      <c r="A1271" t="s">
        <v>186</v>
      </c>
      <c r="B1271" s="1">
        <v>45869</v>
      </c>
      <c r="C1271" t="s">
        <v>76</v>
      </c>
      <c r="D1271" t="s">
        <v>183</v>
      </c>
      <c r="E1271" t="s">
        <v>15</v>
      </c>
      <c r="F1271" t="s">
        <v>16</v>
      </c>
      <c r="G1271" t="s">
        <v>17</v>
      </c>
      <c r="H1271" s="2">
        <v>1787776.5</v>
      </c>
      <c r="I1271">
        <v>1.78</v>
      </c>
      <c r="J1271" s="2">
        <v>1787776.5</v>
      </c>
      <c r="K1271" s="2">
        <v>7999</v>
      </c>
      <c r="L1271">
        <v>223.5</v>
      </c>
      <c r="M1271" t="s">
        <v>18</v>
      </c>
      <c r="N1271" t="s">
        <v>31</v>
      </c>
      <c r="O1271" t="s">
        <v>20</v>
      </c>
    </row>
    <row r="1272" spans="1:15" x14ac:dyDescent="0.2">
      <c r="A1272" t="s">
        <v>186</v>
      </c>
      <c r="B1272" s="1">
        <v>45869</v>
      </c>
      <c r="C1272">
        <v>2317</v>
      </c>
      <c r="D1272" t="s">
        <v>78</v>
      </c>
      <c r="E1272" t="s">
        <v>15</v>
      </c>
      <c r="F1272" t="s">
        <v>16</v>
      </c>
      <c r="G1272" t="s">
        <v>17</v>
      </c>
      <c r="H1272" s="2">
        <v>1730710.44</v>
      </c>
      <c r="I1272">
        <v>1.72</v>
      </c>
      <c r="J1272" s="2">
        <v>1730710.44</v>
      </c>
      <c r="K1272" s="2">
        <v>290210</v>
      </c>
      <c r="L1272">
        <v>5.96</v>
      </c>
      <c r="M1272" t="s">
        <v>33</v>
      </c>
      <c r="N1272" t="s">
        <v>34</v>
      </c>
      <c r="O1272" t="s">
        <v>35</v>
      </c>
    </row>
    <row r="1273" spans="1:15" x14ac:dyDescent="0.2">
      <c r="A1273" t="s">
        <v>186</v>
      </c>
      <c r="B1273" s="1">
        <v>45869</v>
      </c>
      <c r="C1273" t="s">
        <v>81</v>
      </c>
      <c r="D1273" t="s">
        <v>82</v>
      </c>
      <c r="E1273" t="s">
        <v>15</v>
      </c>
      <c r="F1273" t="s">
        <v>16</v>
      </c>
      <c r="G1273" t="s">
        <v>17</v>
      </c>
      <c r="H1273" s="2">
        <v>970096.59</v>
      </c>
      <c r="I1273">
        <v>0.96</v>
      </c>
      <c r="J1273" s="2">
        <v>970096.59</v>
      </c>
      <c r="K1273" s="2">
        <v>7311</v>
      </c>
      <c r="L1273">
        <v>132.69</v>
      </c>
      <c r="M1273" t="s">
        <v>18</v>
      </c>
      <c r="N1273" t="s">
        <v>31</v>
      </c>
      <c r="O1273" t="s">
        <v>20</v>
      </c>
    </row>
    <row r="1274" spans="1:15" x14ac:dyDescent="0.2">
      <c r="A1274" t="s">
        <v>186</v>
      </c>
      <c r="B1274" s="1">
        <v>45869</v>
      </c>
      <c r="C1274" t="s">
        <v>83</v>
      </c>
      <c r="D1274" t="s">
        <v>84</v>
      </c>
      <c r="E1274" t="s">
        <v>15</v>
      </c>
      <c r="F1274" t="s">
        <v>16</v>
      </c>
      <c r="G1274" t="s">
        <v>17</v>
      </c>
      <c r="H1274" s="2">
        <v>872113.77</v>
      </c>
      <c r="I1274">
        <v>0.87</v>
      </c>
      <c r="J1274" s="2">
        <v>872113.77</v>
      </c>
      <c r="K1274" s="2">
        <v>12903</v>
      </c>
      <c r="L1274">
        <v>67.59</v>
      </c>
      <c r="M1274" t="s">
        <v>18</v>
      </c>
      <c r="N1274" t="s">
        <v>19</v>
      </c>
      <c r="O1274" t="s">
        <v>20</v>
      </c>
    </row>
    <row r="1275" spans="1:15" x14ac:dyDescent="0.2">
      <c r="A1275" t="s">
        <v>186</v>
      </c>
      <c r="B1275" s="1">
        <v>45869</v>
      </c>
      <c r="C1275" t="s">
        <v>85</v>
      </c>
      <c r="D1275" t="s">
        <v>86</v>
      </c>
      <c r="E1275" t="s">
        <v>15</v>
      </c>
      <c r="F1275" t="s">
        <v>16</v>
      </c>
      <c r="G1275" t="s">
        <v>17</v>
      </c>
      <c r="H1275" s="2">
        <v>648383.22</v>
      </c>
      <c r="I1275">
        <v>0.64</v>
      </c>
      <c r="J1275" s="2">
        <v>648383.22</v>
      </c>
      <c r="K1275" s="2">
        <v>31338</v>
      </c>
      <c r="L1275">
        <v>20.69</v>
      </c>
      <c r="M1275" t="s">
        <v>18</v>
      </c>
      <c r="N1275" t="s">
        <v>31</v>
      </c>
      <c r="O1275" t="s">
        <v>20</v>
      </c>
    </row>
    <row r="1276" spans="1:15" x14ac:dyDescent="0.2">
      <c r="A1276" t="s">
        <v>186</v>
      </c>
      <c r="B1276" s="1">
        <v>45869</v>
      </c>
      <c r="C1276">
        <v>5935</v>
      </c>
      <c r="D1276" t="s">
        <v>91</v>
      </c>
      <c r="E1276" t="s">
        <v>15</v>
      </c>
      <c r="F1276" t="s">
        <v>16</v>
      </c>
      <c r="G1276" t="s">
        <v>17</v>
      </c>
      <c r="H1276" s="2">
        <v>551951.54</v>
      </c>
      <c r="I1276">
        <v>0.55000000000000004</v>
      </c>
      <c r="J1276" s="2">
        <v>551951.54</v>
      </c>
      <c r="K1276" s="2">
        <v>13289</v>
      </c>
      <c r="L1276">
        <v>41.53</v>
      </c>
      <c r="M1276" t="s">
        <v>51</v>
      </c>
      <c r="N1276" t="s">
        <v>52</v>
      </c>
      <c r="O1276" t="s">
        <v>53</v>
      </c>
    </row>
    <row r="1277" spans="1:15" x14ac:dyDescent="0.2">
      <c r="A1277" t="s">
        <v>186</v>
      </c>
      <c r="B1277" s="1">
        <v>45869</v>
      </c>
      <c r="C1277" t="s">
        <v>87</v>
      </c>
      <c r="D1277" t="s">
        <v>88</v>
      </c>
      <c r="E1277" t="s">
        <v>15</v>
      </c>
      <c r="F1277" t="s">
        <v>16</v>
      </c>
      <c r="G1277" t="s">
        <v>17</v>
      </c>
      <c r="H1277" s="2">
        <v>509299.83</v>
      </c>
      <c r="I1277">
        <v>0.51</v>
      </c>
      <c r="J1277" s="2">
        <v>509299.83</v>
      </c>
      <c r="K1277" s="2">
        <v>4891</v>
      </c>
      <c r="L1277">
        <v>104.13</v>
      </c>
      <c r="M1277" t="s">
        <v>18</v>
      </c>
      <c r="N1277" t="s">
        <v>19</v>
      </c>
      <c r="O1277" t="s">
        <v>20</v>
      </c>
    </row>
    <row r="1278" spans="1:15" x14ac:dyDescent="0.2">
      <c r="A1278" t="s">
        <v>186</v>
      </c>
      <c r="B1278" s="1">
        <v>45869</v>
      </c>
      <c r="C1278" t="s">
        <v>89</v>
      </c>
      <c r="D1278" t="s">
        <v>90</v>
      </c>
      <c r="E1278" t="s">
        <v>15</v>
      </c>
      <c r="F1278" t="s">
        <v>16</v>
      </c>
      <c r="G1278" t="s">
        <v>17</v>
      </c>
      <c r="H1278" s="2">
        <v>478607.39</v>
      </c>
      <c r="I1278">
        <v>0.48</v>
      </c>
      <c r="J1278" s="2">
        <v>478607.39</v>
      </c>
      <c r="K1278" s="2">
        <v>6367</v>
      </c>
      <c r="L1278">
        <v>75.17</v>
      </c>
      <c r="M1278" t="s">
        <v>18</v>
      </c>
      <c r="N1278" t="s">
        <v>19</v>
      </c>
      <c r="O1278" t="s">
        <v>20</v>
      </c>
    </row>
    <row r="1279" spans="1:15" x14ac:dyDescent="0.2">
      <c r="A1279" t="s">
        <v>186</v>
      </c>
      <c r="B1279" s="1">
        <v>45869</v>
      </c>
      <c r="C1279" t="s">
        <v>92</v>
      </c>
      <c r="D1279" t="s">
        <v>93</v>
      </c>
      <c r="E1279" t="s">
        <v>15</v>
      </c>
      <c r="F1279" t="s">
        <v>16</v>
      </c>
      <c r="G1279" t="s">
        <v>17</v>
      </c>
      <c r="H1279" s="2">
        <v>468005.76</v>
      </c>
      <c r="I1279">
        <v>0.47</v>
      </c>
      <c r="J1279" s="2">
        <v>468005.76</v>
      </c>
      <c r="K1279" s="2">
        <v>7863</v>
      </c>
      <c r="L1279">
        <v>59.52</v>
      </c>
      <c r="M1279" t="s">
        <v>18</v>
      </c>
      <c r="N1279" t="s">
        <v>31</v>
      </c>
      <c r="O1279" t="s">
        <v>20</v>
      </c>
    </row>
    <row r="1280" spans="1:15" x14ac:dyDescent="0.2">
      <c r="A1280" t="s">
        <v>186</v>
      </c>
      <c r="B1280" s="1">
        <v>45869</v>
      </c>
      <c r="C1280" t="s">
        <v>96</v>
      </c>
      <c r="D1280" t="s">
        <v>97</v>
      </c>
      <c r="E1280" t="s">
        <v>15</v>
      </c>
      <c r="F1280" t="s">
        <v>16</v>
      </c>
      <c r="G1280" t="s">
        <v>17</v>
      </c>
      <c r="H1280" s="2">
        <v>464361.28</v>
      </c>
      <c r="I1280">
        <v>0.46</v>
      </c>
      <c r="J1280" s="2">
        <v>464361.28</v>
      </c>
      <c r="K1280" s="2">
        <v>1952</v>
      </c>
      <c r="L1280">
        <v>237.89</v>
      </c>
      <c r="M1280" t="s">
        <v>18</v>
      </c>
      <c r="N1280" t="s">
        <v>19</v>
      </c>
      <c r="O1280" t="s">
        <v>20</v>
      </c>
    </row>
    <row r="1281" spans="1:15" x14ac:dyDescent="0.2">
      <c r="A1281" t="s">
        <v>186</v>
      </c>
      <c r="B1281" s="1">
        <v>45869</v>
      </c>
      <c r="C1281" t="s">
        <v>94</v>
      </c>
      <c r="D1281" t="s">
        <v>95</v>
      </c>
      <c r="E1281" t="s">
        <v>15</v>
      </c>
      <c r="F1281" t="s">
        <v>16</v>
      </c>
      <c r="G1281" t="s">
        <v>17</v>
      </c>
      <c r="H1281" s="2">
        <v>413604.4</v>
      </c>
      <c r="I1281">
        <v>0.41</v>
      </c>
      <c r="J1281" s="2">
        <v>413604.4</v>
      </c>
      <c r="K1281" s="2">
        <v>1220</v>
      </c>
      <c r="L1281">
        <v>339.02</v>
      </c>
      <c r="M1281" t="s">
        <v>18</v>
      </c>
      <c r="N1281" t="s">
        <v>19</v>
      </c>
      <c r="O1281" t="s">
        <v>20</v>
      </c>
    </row>
    <row r="1282" spans="1:15" x14ac:dyDescent="0.2">
      <c r="A1282" t="s">
        <v>186</v>
      </c>
      <c r="B1282" s="1">
        <v>45869</v>
      </c>
      <c r="C1282" t="s">
        <v>159</v>
      </c>
      <c r="D1282" t="s">
        <v>160</v>
      </c>
      <c r="E1282" t="s">
        <v>15</v>
      </c>
      <c r="F1282" t="s">
        <v>16</v>
      </c>
      <c r="G1282" t="s">
        <v>17</v>
      </c>
      <c r="H1282" s="2">
        <v>280292.40000000002</v>
      </c>
      <c r="I1282">
        <v>0.28000000000000003</v>
      </c>
      <c r="J1282" s="2">
        <v>280292.40000000002</v>
      </c>
      <c r="K1282" s="2">
        <v>2952</v>
      </c>
      <c r="L1282">
        <v>94.95</v>
      </c>
      <c r="M1282" t="s">
        <v>18</v>
      </c>
      <c r="N1282" t="s">
        <v>31</v>
      </c>
      <c r="O1282" t="s">
        <v>20</v>
      </c>
    </row>
    <row r="1283" spans="1:15" x14ac:dyDescent="0.2">
      <c r="A1283" t="s">
        <v>186</v>
      </c>
      <c r="B1283" s="1">
        <v>45869</v>
      </c>
      <c r="C1283">
        <v>992</v>
      </c>
      <c r="D1283" t="s">
        <v>100</v>
      </c>
      <c r="E1283" t="s">
        <v>15</v>
      </c>
      <c r="F1283" t="s">
        <v>16</v>
      </c>
      <c r="G1283" t="s">
        <v>17</v>
      </c>
      <c r="H1283" s="2">
        <v>265569.43</v>
      </c>
      <c r="I1283">
        <v>0.26</v>
      </c>
      <c r="J1283" s="2">
        <v>265569.43</v>
      </c>
      <c r="K1283" s="2">
        <v>206000</v>
      </c>
      <c r="L1283">
        <v>1.29</v>
      </c>
      <c r="M1283" t="s">
        <v>101</v>
      </c>
      <c r="N1283" t="s">
        <v>102</v>
      </c>
      <c r="O1283" t="s">
        <v>103</v>
      </c>
    </row>
    <row r="1284" spans="1:15" x14ac:dyDescent="0.2">
      <c r="A1284" t="s">
        <v>186</v>
      </c>
      <c r="B1284" s="1">
        <v>45869</v>
      </c>
      <c r="C1284" t="s">
        <v>20</v>
      </c>
      <c r="D1284" t="s">
        <v>104</v>
      </c>
      <c r="E1284" t="s">
        <v>105</v>
      </c>
      <c r="F1284" t="s">
        <v>106</v>
      </c>
      <c r="G1284" t="s">
        <v>107</v>
      </c>
      <c r="H1284" s="2">
        <v>203843.38</v>
      </c>
      <c r="I1284">
        <v>0.2</v>
      </c>
      <c r="J1284" s="2">
        <v>203843.38</v>
      </c>
      <c r="K1284" s="2">
        <v>203843</v>
      </c>
      <c r="L1284">
        <v>100</v>
      </c>
      <c r="M1284" t="s">
        <v>18</v>
      </c>
      <c r="N1284" t="s">
        <v>108</v>
      </c>
      <c r="O1284" t="s">
        <v>20</v>
      </c>
    </row>
    <row r="1285" spans="1:15" x14ac:dyDescent="0.2">
      <c r="A1285" t="s">
        <v>186</v>
      </c>
      <c r="B1285" s="1">
        <v>45869</v>
      </c>
      <c r="C1285" t="s">
        <v>119</v>
      </c>
      <c r="D1285" t="s">
        <v>120</v>
      </c>
      <c r="E1285" t="s">
        <v>121</v>
      </c>
      <c r="F1285" t="s">
        <v>106</v>
      </c>
      <c r="G1285" t="s">
        <v>122</v>
      </c>
      <c r="H1285" s="2">
        <v>193300.6</v>
      </c>
      <c r="I1285">
        <v>0.19</v>
      </c>
      <c r="J1285" s="2">
        <v>193300.6</v>
      </c>
      <c r="K1285" s="2">
        <v>193301</v>
      </c>
      <c r="L1285">
        <v>1</v>
      </c>
      <c r="M1285" t="s">
        <v>123</v>
      </c>
      <c r="N1285" t="s">
        <v>108</v>
      </c>
      <c r="O1285" t="s">
        <v>20</v>
      </c>
    </row>
    <row r="1286" spans="1:15" x14ac:dyDescent="0.2">
      <c r="A1286" t="s">
        <v>186</v>
      </c>
      <c r="B1286" s="1">
        <v>45869</v>
      </c>
      <c r="C1286" t="s">
        <v>109</v>
      </c>
      <c r="D1286" t="s">
        <v>110</v>
      </c>
      <c r="E1286" t="s">
        <v>15</v>
      </c>
      <c r="F1286" t="s">
        <v>16</v>
      </c>
      <c r="G1286" t="s">
        <v>17</v>
      </c>
      <c r="H1286" s="2">
        <v>189950</v>
      </c>
      <c r="I1286">
        <v>0.19</v>
      </c>
      <c r="J1286" s="2">
        <v>189950</v>
      </c>
      <c r="K1286" s="2">
        <v>1000</v>
      </c>
      <c r="L1286">
        <v>189.95</v>
      </c>
      <c r="M1286" t="s">
        <v>18</v>
      </c>
      <c r="N1286" t="s">
        <v>19</v>
      </c>
      <c r="O1286" t="s">
        <v>20</v>
      </c>
    </row>
    <row r="1287" spans="1:15" x14ac:dyDescent="0.2">
      <c r="A1287" t="s">
        <v>186</v>
      </c>
      <c r="B1287" s="1">
        <v>45869</v>
      </c>
      <c r="C1287">
        <v>66570</v>
      </c>
      <c r="D1287" t="s">
        <v>161</v>
      </c>
      <c r="E1287" t="s">
        <v>15</v>
      </c>
      <c r="F1287" t="s">
        <v>43</v>
      </c>
      <c r="G1287" t="s">
        <v>17</v>
      </c>
      <c r="H1287" s="2">
        <v>142432.07</v>
      </c>
      <c r="I1287">
        <v>0.14000000000000001</v>
      </c>
      <c r="J1287" s="2">
        <v>142432.07</v>
      </c>
      <c r="K1287" s="2">
        <v>2552</v>
      </c>
      <c r="L1287">
        <v>55.81</v>
      </c>
      <c r="M1287" t="s">
        <v>51</v>
      </c>
      <c r="N1287" t="s">
        <v>52</v>
      </c>
      <c r="O1287" t="s">
        <v>53</v>
      </c>
    </row>
    <row r="1288" spans="1:15" x14ac:dyDescent="0.2">
      <c r="A1288" t="s">
        <v>186</v>
      </c>
      <c r="B1288" s="1">
        <v>45869</v>
      </c>
      <c r="C1288" t="s">
        <v>162</v>
      </c>
      <c r="D1288" t="s">
        <v>163</v>
      </c>
      <c r="E1288" t="s">
        <v>15</v>
      </c>
      <c r="F1288" t="s">
        <v>16</v>
      </c>
      <c r="G1288" t="s">
        <v>17</v>
      </c>
      <c r="H1288" s="2">
        <v>59113.59</v>
      </c>
      <c r="I1288">
        <v>0.06</v>
      </c>
      <c r="J1288" s="2">
        <v>59113.59</v>
      </c>
      <c r="K1288" s="2">
        <v>1581</v>
      </c>
      <c r="L1288">
        <v>37.39</v>
      </c>
      <c r="M1288" t="s">
        <v>18</v>
      </c>
      <c r="N1288" t="s">
        <v>19</v>
      </c>
      <c r="O1288" t="s">
        <v>20</v>
      </c>
    </row>
    <row r="1289" spans="1:15" x14ac:dyDescent="0.2">
      <c r="A1289" t="s">
        <v>186</v>
      </c>
      <c r="B1289" s="1">
        <v>45869</v>
      </c>
      <c r="C1289">
        <v>3706</v>
      </c>
      <c r="D1289" t="s">
        <v>164</v>
      </c>
      <c r="E1289" t="s">
        <v>15</v>
      </c>
      <c r="F1289" t="s">
        <v>16</v>
      </c>
      <c r="G1289" t="s">
        <v>17</v>
      </c>
      <c r="H1289" s="2">
        <v>53893.96</v>
      </c>
      <c r="I1289">
        <v>0.05</v>
      </c>
      <c r="J1289" s="2">
        <v>53893.96</v>
      </c>
      <c r="K1289" s="2">
        <v>21000</v>
      </c>
      <c r="L1289">
        <v>2.57</v>
      </c>
      <c r="M1289" t="s">
        <v>33</v>
      </c>
      <c r="N1289" t="s">
        <v>34</v>
      </c>
      <c r="O1289" t="s">
        <v>35</v>
      </c>
    </row>
    <row r="1290" spans="1:15" x14ac:dyDescent="0.2">
      <c r="A1290" t="s">
        <v>186</v>
      </c>
      <c r="B1290" s="1">
        <v>45869</v>
      </c>
      <c r="C1290" t="s">
        <v>35</v>
      </c>
      <c r="D1290" t="s">
        <v>113</v>
      </c>
      <c r="E1290" t="s">
        <v>105</v>
      </c>
      <c r="F1290" t="s">
        <v>106</v>
      </c>
      <c r="G1290" t="s">
        <v>107</v>
      </c>
      <c r="H1290" s="2">
        <v>41668.54</v>
      </c>
      <c r="I1290">
        <v>0.04</v>
      </c>
      <c r="J1290" s="2">
        <v>41668.54</v>
      </c>
      <c r="K1290" s="2">
        <v>1243702</v>
      </c>
      <c r="L1290">
        <v>3.35</v>
      </c>
      <c r="M1290" t="s">
        <v>33</v>
      </c>
      <c r="N1290" t="s">
        <v>108</v>
      </c>
      <c r="O1290" t="s">
        <v>35</v>
      </c>
    </row>
    <row r="1291" spans="1:15" x14ac:dyDescent="0.2">
      <c r="A1291" t="s">
        <v>186</v>
      </c>
      <c r="B1291" s="1">
        <v>45869</v>
      </c>
      <c r="C1291" t="s">
        <v>115</v>
      </c>
      <c r="D1291" t="s">
        <v>116</v>
      </c>
      <c r="E1291" t="s">
        <v>105</v>
      </c>
      <c r="F1291" t="s">
        <v>106</v>
      </c>
      <c r="G1291" t="s">
        <v>117</v>
      </c>
      <c r="H1291" s="2">
        <v>31000</v>
      </c>
      <c r="I1291">
        <v>0.03</v>
      </c>
      <c r="J1291" s="2">
        <v>31000</v>
      </c>
      <c r="K1291" s="2">
        <v>31000</v>
      </c>
      <c r="L1291">
        <v>100</v>
      </c>
      <c r="M1291" t="s">
        <v>18</v>
      </c>
      <c r="N1291" t="s">
        <v>108</v>
      </c>
      <c r="O1291" t="s">
        <v>20</v>
      </c>
    </row>
    <row r="1292" spans="1:15" x14ac:dyDescent="0.2">
      <c r="A1292" t="s">
        <v>186</v>
      </c>
      <c r="B1292" s="1">
        <v>45869</v>
      </c>
      <c r="C1292" t="s">
        <v>53</v>
      </c>
      <c r="D1292" t="s">
        <v>124</v>
      </c>
      <c r="E1292" t="s">
        <v>105</v>
      </c>
      <c r="F1292" t="s">
        <v>106</v>
      </c>
      <c r="G1292" t="s">
        <v>107</v>
      </c>
      <c r="H1292" s="2">
        <v>25092.23</v>
      </c>
      <c r="I1292">
        <v>0.02</v>
      </c>
      <c r="J1292" s="2">
        <v>25092.23</v>
      </c>
      <c r="K1292" s="2">
        <v>34797906</v>
      </c>
      <c r="L1292">
        <v>7.0000000000000007E-2</v>
      </c>
      <c r="M1292" t="s">
        <v>51</v>
      </c>
      <c r="N1292" t="s">
        <v>108</v>
      </c>
      <c r="O1292" t="s">
        <v>53</v>
      </c>
    </row>
    <row r="1293" spans="1:15" x14ac:dyDescent="0.2">
      <c r="A1293" t="s">
        <v>186</v>
      </c>
      <c r="B1293" s="1">
        <v>45869</v>
      </c>
      <c r="C1293" t="s">
        <v>111</v>
      </c>
      <c r="D1293" t="s">
        <v>112</v>
      </c>
      <c r="E1293" t="s">
        <v>15</v>
      </c>
      <c r="F1293" t="s">
        <v>16</v>
      </c>
      <c r="G1293" t="s">
        <v>17</v>
      </c>
      <c r="H1293" s="2">
        <v>24756.34</v>
      </c>
      <c r="I1293">
        <v>0.02</v>
      </c>
      <c r="J1293" s="2">
        <v>24756.34</v>
      </c>
      <c r="K1293" s="2">
        <v>3646</v>
      </c>
      <c r="L1293">
        <v>6.79</v>
      </c>
      <c r="M1293" t="s">
        <v>18</v>
      </c>
      <c r="N1293" t="s">
        <v>31</v>
      </c>
      <c r="O1293" t="s">
        <v>20</v>
      </c>
    </row>
    <row r="1294" spans="1:15" x14ac:dyDescent="0.2">
      <c r="A1294" t="s">
        <v>186</v>
      </c>
      <c r="B1294" s="1">
        <v>45869</v>
      </c>
      <c r="C1294" t="s">
        <v>40</v>
      </c>
      <c r="D1294" t="s">
        <v>125</v>
      </c>
      <c r="E1294" t="s">
        <v>105</v>
      </c>
      <c r="F1294" t="s">
        <v>106</v>
      </c>
      <c r="G1294" t="s">
        <v>107</v>
      </c>
      <c r="H1294" s="2">
        <v>24130.31</v>
      </c>
      <c r="I1294">
        <v>0.02</v>
      </c>
      <c r="J1294" s="2">
        <v>24130.31</v>
      </c>
      <c r="K1294" s="2">
        <v>21083</v>
      </c>
      <c r="L1294">
        <v>114.45</v>
      </c>
      <c r="M1294" t="s">
        <v>126</v>
      </c>
      <c r="N1294" t="s">
        <v>108</v>
      </c>
      <c r="O1294" t="s">
        <v>40</v>
      </c>
    </row>
    <row r="1295" spans="1:15" x14ac:dyDescent="0.2">
      <c r="A1295" t="s">
        <v>186</v>
      </c>
      <c r="B1295" s="1">
        <v>45869</v>
      </c>
      <c r="C1295" t="s">
        <v>75</v>
      </c>
      <c r="D1295" t="s">
        <v>114</v>
      </c>
      <c r="E1295" t="s">
        <v>105</v>
      </c>
      <c r="F1295" t="s">
        <v>106</v>
      </c>
      <c r="G1295" t="s">
        <v>107</v>
      </c>
      <c r="H1295" s="2">
        <v>23056.71</v>
      </c>
      <c r="I1295">
        <v>0.02</v>
      </c>
      <c r="J1295" s="2">
        <v>23056.71</v>
      </c>
      <c r="K1295" s="2">
        <v>3469919</v>
      </c>
      <c r="L1295">
        <v>0.66</v>
      </c>
      <c r="M1295" t="s">
        <v>73</v>
      </c>
      <c r="N1295" t="s">
        <v>108</v>
      </c>
      <c r="O1295" t="s">
        <v>75</v>
      </c>
    </row>
    <row r="1296" spans="1:15" x14ac:dyDescent="0.2">
      <c r="A1296" t="s">
        <v>186</v>
      </c>
      <c r="B1296" s="1">
        <v>45869</v>
      </c>
      <c r="C1296">
        <v>2388</v>
      </c>
      <c r="D1296" t="s">
        <v>118</v>
      </c>
      <c r="E1296" t="s">
        <v>15</v>
      </c>
      <c r="F1296" t="s">
        <v>16</v>
      </c>
      <c r="G1296" t="s">
        <v>17</v>
      </c>
      <c r="H1296" s="2">
        <v>12684.27</v>
      </c>
      <c r="I1296">
        <v>0.01</v>
      </c>
      <c r="J1296" s="2">
        <v>12684.27</v>
      </c>
      <c r="K1296" s="2">
        <v>6331</v>
      </c>
      <c r="L1296">
        <v>2</v>
      </c>
      <c r="M1296" t="s">
        <v>33</v>
      </c>
      <c r="N1296" t="s">
        <v>34</v>
      </c>
      <c r="O1296" t="s">
        <v>35</v>
      </c>
    </row>
    <row r="1297" spans="1:15" x14ac:dyDescent="0.2">
      <c r="A1297" t="s">
        <v>186</v>
      </c>
      <c r="B1297" s="1">
        <v>45869</v>
      </c>
      <c r="C1297" t="s">
        <v>103</v>
      </c>
      <c r="D1297" t="s">
        <v>127</v>
      </c>
      <c r="E1297" t="s">
        <v>105</v>
      </c>
      <c r="F1297" t="s">
        <v>106</v>
      </c>
      <c r="G1297" t="s">
        <v>107</v>
      </c>
      <c r="H1297" s="2">
        <v>10333.459999999999</v>
      </c>
      <c r="I1297">
        <v>0.01</v>
      </c>
      <c r="J1297" s="2">
        <v>10333.459999999999</v>
      </c>
      <c r="K1297" s="2">
        <v>81118</v>
      </c>
      <c r="L1297">
        <v>12.74</v>
      </c>
      <c r="M1297" t="s">
        <v>128</v>
      </c>
      <c r="N1297" t="s">
        <v>108</v>
      </c>
      <c r="O1297" t="s">
        <v>103</v>
      </c>
    </row>
    <row r="1298" spans="1:15" x14ac:dyDescent="0.2">
      <c r="A1298" t="s">
        <v>186</v>
      </c>
      <c r="B1298" s="1">
        <v>45869</v>
      </c>
      <c r="C1298">
        <v>300017</v>
      </c>
      <c r="D1298" t="s">
        <v>165</v>
      </c>
      <c r="E1298" t="s">
        <v>15</v>
      </c>
      <c r="F1298" t="s">
        <v>16</v>
      </c>
      <c r="G1298" t="s">
        <v>17</v>
      </c>
      <c r="H1298" s="2">
        <v>4699.3100000000004</v>
      </c>
      <c r="I1298">
        <v>0</v>
      </c>
      <c r="J1298" s="2">
        <v>4699.3100000000004</v>
      </c>
      <c r="K1298" s="2">
        <v>3100</v>
      </c>
      <c r="L1298">
        <v>1.52</v>
      </c>
      <c r="M1298" t="s">
        <v>101</v>
      </c>
      <c r="N1298" t="s">
        <v>166</v>
      </c>
      <c r="O1298" t="s">
        <v>167</v>
      </c>
    </row>
    <row r="1299" spans="1:15" x14ac:dyDescent="0.2">
      <c r="A1299" t="s">
        <v>186</v>
      </c>
      <c r="B1299" s="1">
        <v>45869</v>
      </c>
      <c r="C1299" t="s">
        <v>168</v>
      </c>
      <c r="D1299" t="s">
        <v>169</v>
      </c>
      <c r="E1299" t="s">
        <v>105</v>
      </c>
      <c r="F1299" t="s">
        <v>106</v>
      </c>
      <c r="G1299" t="s">
        <v>107</v>
      </c>
      <c r="H1299">
        <v>463.31</v>
      </c>
      <c r="I1299">
        <v>0</v>
      </c>
      <c r="J1299">
        <v>463.31</v>
      </c>
      <c r="K1299" s="2">
        <v>3341</v>
      </c>
      <c r="L1299">
        <v>13.87</v>
      </c>
      <c r="M1299" t="s">
        <v>101</v>
      </c>
      <c r="N1299" t="s">
        <v>108</v>
      </c>
      <c r="O1299" t="s">
        <v>168</v>
      </c>
    </row>
    <row r="1300" spans="1:15" x14ac:dyDescent="0.2">
      <c r="A1300" t="s">
        <v>186</v>
      </c>
      <c r="B1300" s="1">
        <v>45869</v>
      </c>
      <c r="C1300" t="s">
        <v>152</v>
      </c>
      <c r="D1300" t="s">
        <v>153</v>
      </c>
      <c r="E1300" t="s">
        <v>105</v>
      </c>
      <c r="F1300" t="s">
        <v>106</v>
      </c>
      <c r="G1300" t="s">
        <v>107</v>
      </c>
      <c r="H1300">
        <v>2.92</v>
      </c>
      <c r="I1300">
        <v>0</v>
      </c>
      <c r="J1300">
        <v>2.92</v>
      </c>
      <c r="K1300">
        <v>2</v>
      </c>
      <c r="L1300">
        <v>132.33000000000001</v>
      </c>
      <c r="M1300" t="s">
        <v>154</v>
      </c>
      <c r="N1300" t="s">
        <v>108</v>
      </c>
      <c r="O1300" t="s">
        <v>152</v>
      </c>
    </row>
    <row r="1301" spans="1:15" x14ac:dyDescent="0.2">
      <c r="A1301" t="s">
        <v>186</v>
      </c>
      <c r="B1301" s="1">
        <v>45869</v>
      </c>
      <c r="C1301" t="s">
        <v>170</v>
      </c>
      <c r="D1301" t="s">
        <v>171</v>
      </c>
      <c r="E1301" t="s">
        <v>131</v>
      </c>
      <c r="F1301" t="s">
        <v>106</v>
      </c>
      <c r="G1301" t="s">
        <v>132</v>
      </c>
      <c r="H1301">
        <v>0</v>
      </c>
      <c r="I1301">
        <v>0</v>
      </c>
      <c r="J1301" s="2">
        <v>467300</v>
      </c>
      <c r="K1301">
        <v>10</v>
      </c>
      <c r="L1301" s="2">
        <v>23365</v>
      </c>
      <c r="M1301" t="s">
        <v>108</v>
      </c>
      <c r="N1301" t="s">
        <v>133</v>
      </c>
      <c r="O1301" t="s">
        <v>20</v>
      </c>
    </row>
    <row r="1302" spans="1:15" x14ac:dyDescent="0.2">
      <c r="A1302" t="s">
        <v>186</v>
      </c>
      <c r="B1302" s="1">
        <v>45870</v>
      </c>
      <c r="C1302" t="s">
        <v>27</v>
      </c>
      <c r="D1302" t="s">
        <v>28</v>
      </c>
      <c r="E1302" t="s">
        <v>15</v>
      </c>
      <c r="F1302" t="s">
        <v>16</v>
      </c>
      <c r="G1302" t="s">
        <v>17</v>
      </c>
      <c r="H1302" s="2">
        <v>5981341.2000000002</v>
      </c>
      <c r="I1302">
        <v>6.11</v>
      </c>
      <c r="J1302" s="2">
        <v>5981341.2000000002</v>
      </c>
      <c r="K1302" s="2">
        <v>34836</v>
      </c>
      <c r="L1302">
        <v>171.7</v>
      </c>
      <c r="M1302" t="s">
        <v>18</v>
      </c>
      <c r="N1302" t="s">
        <v>19</v>
      </c>
      <c r="O1302" t="s">
        <v>20</v>
      </c>
    </row>
    <row r="1303" spans="1:15" x14ac:dyDescent="0.2">
      <c r="A1303" t="s">
        <v>186</v>
      </c>
      <c r="B1303" s="1">
        <v>45870</v>
      </c>
      <c r="C1303" t="s">
        <v>29</v>
      </c>
      <c r="D1303" t="s">
        <v>30</v>
      </c>
      <c r="E1303" t="s">
        <v>15</v>
      </c>
      <c r="F1303" t="s">
        <v>16</v>
      </c>
      <c r="G1303" t="s">
        <v>17</v>
      </c>
      <c r="H1303" s="2">
        <v>5048495.0999999996</v>
      </c>
      <c r="I1303">
        <v>5.16</v>
      </c>
      <c r="J1303" s="2">
        <v>5048495.0999999996</v>
      </c>
      <c r="K1303" s="2">
        <v>20655</v>
      </c>
      <c r="L1303">
        <v>244.42</v>
      </c>
      <c r="M1303" t="s">
        <v>18</v>
      </c>
      <c r="N1303" t="s">
        <v>31</v>
      </c>
      <c r="O1303" t="s">
        <v>20</v>
      </c>
    </row>
    <row r="1304" spans="1:15" x14ac:dyDescent="0.2">
      <c r="A1304" t="s">
        <v>186</v>
      </c>
      <c r="B1304" s="1">
        <v>45870</v>
      </c>
      <c r="C1304" t="s">
        <v>25</v>
      </c>
      <c r="D1304" t="s">
        <v>26</v>
      </c>
      <c r="E1304" t="s">
        <v>15</v>
      </c>
      <c r="F1304" t="s">
        <v>16</v>
      </c>
      <c r="G1304" t="s">
        <v>17</v>
      </c>
      <c r="H1304" s="2">
        <v>4945982.12</v>
      </c>
      <c r="I1304">
        <v>5.05</v>
      </c>
      <c r="J1304" s="2">
        <v>4945982.12</v>
      </c>
      <c r="K1304" s="2">
        <v>28471</v>
      </c>
      <c r="L1304">
        <v>173.72</v>
      </c>
      <c r="M1304" t="s">
        <v>18</v>
      </c>
      <c r="N1304" t="s">
        <v>19</v>
      </c>
      <c r="O1304" t="s">
        <v>20</v>
      </c>
    </row>
    <row r="1305" spans="1:15" x14ac:dyDescent="0.2">
      <c r="A1305" t="s">
        <v>186</v>
      </c>
      <c r="B1305" s="1">
        <v>45870</v>
      </c>
      <c r="C1305" t="s">
        <v>13</v>
      </c>
      <c r="D1305" t="s">
        <v>14</v>
      </c>
      <c r="E1305" t="s">
        <v>15</v>
      </c>
      <c r="F1305" t="s">
        <v>16</v>
      </c>
      <c r="G1305" t="s">
        <v>17</v>
      </c>
      <c r="H1305" s="2">
        <v>4710942.99</v>
      </c>
      <c r="I1305">
        <v>4.8099999999999996</v>
      </c>
      <c r="J1305" s="2">
        <v>4710942.99</v>
      </c>
      <c r="K1305" s="12">
        <v>30537</v>
      </c>
      <c r="L1305">
        <v>154.27000000000001</v>
      </c>
      <c r="M1305" t="s">
        <v>18</v>
      </c>
      <c r="N1305" t="s">
        <v>19</v>
      </c>
      <c r="O1305" t="s">
        <v>20</v>
      </c>
    </row>
    <row r="1306" spans="1:15" x14ac:dyDescent="0.2">
      <c r="A1306" t="s">
        <v>186</v>
      </c>
      <c r="B1306" s="1">
        <v>45870</v>
      </c>
      <c r="C1306" t="s">
        <v>21</v>
      </c>
      <c r="D1306" t="s">
        <v>22</v>
      </c>
      <c r="E1306" t="s">
        <v>15</v>
      </c>
      <c r="F1306" t="s">
        <v>16</v>
      </c>
      <c r="G1306" t="s">
        <v>17</v>
      </c>
      <c r="H1306" s="2">
        <v>4653454.08</v>
      </c>
      <c r="I1306">
        <v>4.76</v>
      </c>
      <c r="J1306" s="2">
        <v>4653454.08</v>
      </c>
      <c r="K1306" s="2">
        <v>16122</v>
      </c>
      <c r="L1306">
        <v>288.64</v>
      </c>
      <c r="M1306" t="s">
        <v>18</v>
      </c>
      <c r="N1306" t="s">
        <v>19</v>
      </c>
      <c r="O1306" t="s">
        <v>20</v>
      </c>
    </row>
    <row r="1307" spans="1:15" x14ac:dyDescent="0.2">
      <c r="A1307" t="s">
        <v>186</v>
      </c>
      <c r="B1307" s="1">
        <v>45870</v>
      </c>
      <c r="C1307" t="s">
        <v>23</v>
      </c>
      <c r="D1307" t="s">
        <v>24</v>
      </c>
      <c r="E1307" t="s">
        <v>15</v>
      </c>
      <c r="F1307" t="s">
        <v>16</v>
      </c>
      <c r="G1307" t="s">
        <v>17</v>
      </c>
      <c r="H1307" s="2">
        <v>4518352.3099999996</v>
      </c>
      <c r="I1307">
        <v>4.62</v>
      </c>
      <c r="J1307" s="2">
        <v>4518352.3099999996</v>
      </c>
      <c r="K1307" s="2">
        <v>8621</v>
      </c>
      <c r="L1307">
        <v>524.11</v>
      </c>
      <c r="M1307" t="s">
        <v>18</v>
      </c>
      <c r="N1307" t="s">
        <v>19</v>
      </c>
      <c r="O1307" t="s">
        <v>20</v>
      </c>
    </row>
    <row r="1308" spans="1:15" x14ac:dyDescent="0.2">
      <c r="A1308" t="s">
        <v>186</v>
      </c>
      <c r="B1308" s="1">
        <v>45870</v>
      </c>
      <c r="C1308">
        <v>2330</v>
      </c>
      <c r="D1308" t="s">
        <v>32</v>
      </c>
      <c r="E1308" t="s">
        <v>15</v>
      </c>
      <c r="F1308" t="s">
        <v>16</v>
      </c>
      <c r="G1308" t="s">
        <v>17</v>
      </c>
      <c r="H1308" s="2">
        <v>4448193.22</v>
      </c>
      <c r="I1308">
        <v>4.55</v>
      </c>
      <c r="J1308" s="2">
        <v>4448193.22</v>
      </c>
      <c r="K1308" s="2">
        <v>117126</v>
      </c>
      <c r="L1308">
        <v>37.979999999999997</v>
      </c>
      <c r="M1308" t="s">
        <v>33</v>
      </c>
      <c r="N1308" t="s">
        <v>34</v>
      </c>
      <c r="O1308" t="s">
        <v>35</v>
      </c>
    </row>
    <row r="1309" spans="1:15" x14ac:dyDescent="0.2">
      <c r="A1309" t="s">
        <v>186</v>
      </c>
      <c r="B1309" s="1">
        <v>45870</v>
      </c>
      <c r="C1309" t="s">
        <v>44</v>
      </c>
      <c r="D1309" t="s">
        <v>45</v>
      </c>
      <c r="E1309" t="s">
        <v>15</v>
      </c>
      <c r="F1309" t="s">
        <v>16</v>
      </c>
      <c r="G1309" t="s">
        <v>17</v>
      </c>
      <c r="H1309" s="2">
        <v>4256116.2</v>
      </c>
      <c r="I1309">
        <v>4.3499999999999996</v>
      </c>
      <c r="J1309" s="2">
        <v>4256116.2</v>
      </c>
      <c r="K1309" s="2">
        <v>63420</v>
      </c>
      <c r="L1309">
        <v>67.11</v>
      </c>
      <c r="M1309" t="s">
        <v>18</v>
      </c>
      <c r="N1309" t="s">
        <v>19</v>
      </c>
      <c r="O1309" t="s">
        <v>20</v>
      </c>
    </row>
    <row r="1310" spans="1:15" x14ac:dyDescent="0.2">
      <c r="A1310" t="s">
        <v>186</v>
      </c>
      <c r="B1310" s="1">
        <v>45870</v>
      </c>
      <c r="C1310" t="s">
        <v>54</v>
      </c>
      <c r="D1310" t="s">
        <v>55</v>
      </c>
      <c r="E1310" t="s">
        <v>15</v>
      </c>
      <c r="F1310" t="s">
        <v>16</v>
      </c>
      <c r="G1310" t="s">
        <v>17</v>
      </c>
      <c r="H1310" s="2">
        <v>4192504.08</v>
      </c>
      <c r="I1310">
        <v>4.28</v>
      </c>
      <c r="J1310" s="2">
        <v>4192504.08</v>
      </c>
      <c r="K1310" s="2">
        <v>20716</v>
      </c>
      <c r="L1310">
        <v>202.38</v>
      </c>
      <c r="M1310" t="s">
        <v>18</v>
      </c>
      <c r="N1310" t="s">
        <v>19</v>
      </c>
      <c r="O1310" t="s">
        <v>20</v>
      </c>
    </row>
    <row r="1311" spans="1:15" x14ac:dyDescent="0.2">
      <c r="A1311" t="s">
        <v>186</v>
      </c>
      <c r="B1311" s="1">
        <v>45870</v>
      </c>
      <c r="C1311" t="s">
        <v>41</v>
      </c>
      <c r="D1311" t="s">
        <v>42</v>
      </c>
      <c r="E1311" t="s">
        <v>15</v>
      </c>
      <c r="F1311" t="s">
        <v>43</v>
      </c>
      <c r="G1311" t="s">
        <v>17</v>
      </c>
      <c r="H1311" s="2">
        <v>4157345.25</v>
      </c>
      <c r="I1311">
        <v>4.25</v>
      </c>
      <c r="J1311" s="2">
        <v>4157345.25</v>
      </c>
      <c r="K1311" s="2">
        <v>19359</v>
      </c>
      <c r="L1311">
        <v>214.75</v>
      </c>
      <c r="M1311" t="s">
        <v>18</v>
      </c>
      <c r="N1311" t="s">
        <v>19</v>
      </c>
      <c r="O1311" t="s">
        <v>20</v>
      </c>
    </row>
    <row r="1312" spans="1:15" x14ac:dyDescent="0.2">
      <c r="A1312" t="s">
        <v>186</v>
      </c>
      <c r="B1312" s="1">
        <v>45870</v>
      </c>
      <c r="C1312">
        <v>5930</v>
      </c>
      <c r="D1312" t="s">
        <v>50</v>
      </c>
      <c r="E1312" t="s">
        <v>15</v>
      </c>
      <c r="F1312" t="s">
        <v>16</v>
      </c>
      <c r="G1312" t="s">
        <v>17</v>
      </c>
      <c r="H1312" s="2">
        <v>4099535.25</v>
      </c>
      <c r="I1312">
        <v>4.1900000000000004</v>
      </c>
      <c r="J1312" s="2">
        <v>4099535.25</v>
      </c>
      <c r="K1312" s="2">
        <v>83383</v>
      </c>
      <c r="L1312">
        <v>49.17</v>
      </c>
      <c r="M1312" t="s">
        <v>51</v>
      </c>
      <c r="N1312" t="s">
        <v>52</v>
      </c>
      <c r="O1312" t="s">
        <v>53</v>
      </c>
    </row>
    <row r="1313" spans="1:15" x14ac:dyDescent="0.2">
      <c r="A1313" t="s">
        <v>186</v>
      </c>
      <c r="B1313" s="1">
        <v>45870</v>
      </c>
      <c r="C1313" t="s">
        <v>48</v>
      </c>
      <c r="D1313" t="s">
        <v>49</v>
      </c>
      <c r="E1313" t="s">
        <v>15</v>
      </c>
      <c r="F1313" t="s">
        <v>16</v>
      </c>
      <c r="G1313" t="s">
        <v>17</v>
      </c>
      <c r="H1313" s="2">
        <v>3855014.66</v>
      </c>
      <c r="I1313">
        <v>3.94</v>
      </c>
      <c r="J1313" s="2">
        <v>3855014.66</v>
      </c>
      <c r="K1313" s="2">
        <v>26014</v>
      </c>
      <c r="L1313">
        <v>148.19</v>
      </c>
      <c r="M1313" t="s">
        <v>18</v>
      </c>
      <c r="N1313" t="s">
        <v>19</v>
      </c>
      <c r="O1313" t="s">
        <v>20</v>
      </c>
    </row>
    <row r="1314" spans="1:15" x14ac:dyDescent="0.2">
      <c r="A1314" t="s">
        <v>186</v>
      </c>
      <c r="B1314" s="1">
        <v>45870</v>
      </c>
      <c r="C1314" t="s">
        <v>155</v>
      </c>
      <c r="D1314" t="s">
        <v>156</v>
      </c>
      <c r="E1314" t="s">
        <v>15</v>
      </c>
      <c r="F1314" t="s">
        <v>16</v>
      </c>
      <c r="G1314" t="s">
        <v>17</v>
      </c>
      <c r="H1314" s="2">
        <v>3746173.89</v>
      </c>
      <c r="I1314">
        <v>3.83</v>
      </c>
      <c r="J1314" s="2">
        <v>3746173.89</v>
      </c>
      <c r="K1314" s="2">
        <v>4097</v>
      </c>
      <c r="L1314">
        <v>914.37</v>
      </c>
      <c r="M1314" t="s">
        <v>18</v>
      </c>
      <c r="N1314" t="s">
        <v>31</v>
      </c>
      <c r="O1314" t="s">
        <v>20</v>
      </c>
    </row>
    <row r="1315" spans="1:15" x14ac:dyDescent="0.2">
      <c r="A1315" t="s">
        <v>186</v>
      </c>
      <c r="B1315" s="1">
        <v>45870</v>
      </c>
      <c r="C1315" t="s">
        <v>46</v>
      </c>
      <c r="D1315" t="s">
        <v>47</v>
      </c>
      <c r="E1315" t="s">
        <v>15</v>
      </c>
      <c r="F1315" t="s">
        <v>16</v>
      </c>
      <c r="G1315" t="s">
        <v>17</v>
      </c>
      <c r="H1315" s="2">
        <v>3671234.1</v>
      </c>
      <c r="I1315">
        <v>3.75</v>
      </c>
      <c r="J1315" s="2">
        <v>3671234.1</v>
      </c>
      <c r="K1315" s="2">
        <v>14682</v>
      </c>
      <c r="L1315">
        <v>250.05</v>
      </c>
      <c r="M1315" t="s">
        <v>18</v>
      </c>
      <c r="N1315" t="s">
        <v>31</v>
      </c>
      <c r="O1315" t="s">
        <v>20</v>
      </c>
    </row>
    <row r="1316" spans="1:15" x14ac:dyDescent="0.2">
      <c r="A1316" t="s">
        <v>186</v>
      </c>
      <c r="B1316" s="1">
        <v>45870</v>
      </c>
      <c r="C1316" t="s">
        <v>36</v>
      </c>
      <c r="D1316" t="s">
        <v>37</v>
      </c>
      <c r="E1316" t="s">
        <v>15</v>
      </c>
      <c r="F1316" t="s">
        <v>16</v>
      </c>
      <c r="G1316" t="s">
        <v>17</v>
      </c>
      <c r="H1316" s="2">
        <v>3621024.31</v>
      </c>
      <c r="I1316">
        <v>3.7</v>
      </c>
      <c r="J1316" s="2">
        <v>3621024.31</v>
      </c>
      <c r="K1316" s="2">
        <v>5267</v>
      </c>
      <c r="L1316">
        <v>687.5</v>
      </c>
      <c r="M1316" t="s">
        <v>38</v>
      </c>
      <c r="N1316" t="s">
        <v>39</v>
      </c>
      <c r="O1316" t="s">
        <v>40</v>
      </c>
    </row>
    <row r="1317" spans="1:15" x14ac:dyDescent="0.2">
      <c r="A1317" t="s">
        <v>186</v>
      </c>
      <c r="B1317" s="1">
        <v>45870</v>
      </c>
      <c r="C1317" t="s">
        <v>157</v>
      </c>
      <c r="D1317" t="s">
        <v>158</v>
      </c>
      <c r="E1317" t="s">
        <v>15</v>
      </c>
      <c r="F1317" t="s">
        <v>16</v>
      </c>
      <c r="G1317" t="s">
        <v>17</v>
      </c>
      <c r="H1317" s="2">
        <v>3499545.57</v>
      </c>
      <c r="I1317">
        <v>3.58</v>
      </c>
      <c r="J1317" s="2">
        <v>3499545.57</v>
      </c>
      <c r="K1317" s="2">
        <v>19443</v>
      </c>
      <c r="L1317">
        <v>179.99</v>
      </c>
      <c r="M1317" t="s">
        <v>18</v>
      </c>
      <c r="N1317" t="s">
        <v>19</v>
      </c>
      <c r="O1317" t="s">
        <v>20</v>
      </c>
    </row>
    <row r="1318" spans="1:15" x14ac:dyDescent="0.2">
      <c r="A1318" t="s">
        <v>186</v>
      </c>
      <c r="B1318" s="1">
        <v>45870</v>
      </c>
      <c r="C1318" t="s">
        <v>60</v>
      </c>
      <c r="D1318" t="s">
        <v>61</v>
      </c>
      <c r="E1318" t="s">
        <v>15</v>
      </c>
      <c r="F1318" t="s">
        <v>16</v>
      </c>
      <c r="G1318" t="s">
        <v>17</v>
      </c>
      <c r="H1318" s="2">
        <v>2818628.56</v>
      </c>
      <c r="I1318">
        <v>2.88</v>
      </c>
      <c r="J1318" s="2">
        <v>2818628.56</v>
      </c>
      <c r="K1318" s="2">
        <v>3179</v>
      </c>
      <c r="L1318">
        <v>886.64</v>
      </c>
      <c r="M1318" t="s">
        <v>18</v>
      </c>
      <c r="N1318" t="s">
        <v>19</v>
      </c>
      <c r="O1318" t="s">
        <v>20</v>
      </c>
    </row>
    <row r="1319" spans="1:15" x14ac:dyDescent="0.2">
      <c r="A1319" t="s">
        <v>186</v>
      </c>
      <c r="B1319" s="1">
        <v>45870</v>
      </c>
      <c r="C1319" t="s">
        <v>58</v>
      </c>
      <c r="D1319" t="s">
        <v>59</v>
      </c>
      <c r="E1319" t="s">
        <v>15</v>
      </c>
      <c r="F1319" t="s">
        <v>16</v>
      </c>
      <c r="G1319" t="s">
        <v>17</v>
      </c>
      <c r="H1319" s="2">
        <v>2805015.6</v>
      </c>
      <c r="I1319">
        <v>2.87</v>
      </c>
      <c r="J1319" s="2">
        <v>2805015.6</v>
      </c>
      <c r="K1319" s="2">
        <v>26745</v>
      </c>
      <c r="L1319">
        <v>104.88</v>
      </c>
      <c r="M1319" t="s">
        <v>18</v>
      </c>
      <c r="N1319" t="s">
        <v>19</v>
      </c>
      <c r="O1319" t="s">
        <v>20</v>
      </c>
    </row>
    <row r="1320" spans="1:15" x14ac:dyDescent="0.2">
      <c r="A1320" t="s">
        <v>186</v>
      </c>
      <c r="B1320" s="1">
        <v>45870</v>
      </c>
      <c r="C1320" t="s">
        <v>56</v>
      </c>
      <c r="D1320" t="s">
        <v>57</v>
      </c>
      <c r="E1320" t="s">
        <v>15</v>
      </c>
      <c r="F1320" t="s">
        <v>16</v>
      </c>
      <c r="G1320" t="s">
        <v>17</v>
      </c>
      <c r="H1320" s="2">
        <v>2758991.92</v>
      </c>
      <c r="I1320">
        <v>2.82</v>
      </c>
      <c r="J1320" s="2">
        <v>2758991.92</v>
      </c>
      <c r="K1320" s="2">
        <v>15959</v>
      </c>
      <c r="L1320">
        <v>172.88</v>
      </c>
      <c r="M1320" t="s">
        <v>18</v>
      </c>
      <c r="N1320" t="s">
        <v>19</v>
      </c>
      <c r="O1320" t="s">
        <v>20</v>
      </c>
    </row>
    <row r="1321" spans="1:15" x14ac:dyDescent="0.2">
      <c r="A1321" t="s">
        <v>186</v>
      </c>
      <c r="B1321" s="1">
        <v>45870</v>
      </c>
      <c r="C1321" t="s">
        <v>67</v>
      </c>
      <c r="D1321" t="s">
        <v>68</v>
      </c>
      <c r="E1321" t="s">
        <v>15</v>
      </c>
      <c r="F1321" t="s">
        <v>69</v>
      </c>
      <c r="G1321" t="s">
        <v>17</v>
      </c>
      <c r="H1321" s="2">
        <v>2362044.5699999998</v>
      </c>
      <c r="I1321">
        <v>2.41</v>
      </c>
      <c r="J1321" s="2">
        <v>2362044.5699999998</v>
      </c>
      <c r="K1321" s="2">
        <v>12489</v>
      </c>
      <c r="L1321">
        <v>189.13</v>
      </c>
      <c r="M1321" t="s">
        <v>18</v>
      </c>
      <c r="N1321" t="s">
        <v>19</v>
      </c>
      <c r="O1321" t="s">
        <v>20</v>
      </c>
    </row>
    <row r="1322" spans="1:15" x14ac:dyDescent="0.2">
      <c r="A1322" t="s">
        <v>186</v>
      </c>
      <c r="B1322" s="1">
        <v>45870</v>
      </c>
      <c r="C1322" t="s">
        <v>70</v>
      </c>
      <c r="D1322" t="s">
        <v>71</v>
      </c>
      <c r="E1322" t="s">
        <v>15</v>
      </c>
      <c r="F1322" t="s">
        <v>69</v>
      </c>
      <c r="G1322" t="s">
        <v>17</v>
      </c>
      <c r="H1322" s="2">
        <v>2077293.2</v>
      </c>
      <c r="I1322">
        <v>2.12</v>
      </c>
      <c r="J1322" s="2">
        <v>2077293.2</v>
      </c>
      <c r="K1322" s="2">
        <v>10936</v>
      </c>
      <c r="L1322">
        <v>189.95</v>
      </c>
      <c r="M1322" t="s">
        <v>18</v>
      </c>
      <c r="N1322" t="s">
        <v>19</v>
      </c>
      <c r="O1322" t="s">
        <v>20</v>
      </c>
    </row>
    <row r="1323" spans="1:15" x14ac:dyDescent="0.2">
      <c r="A1323" t="s">
        <v>186</v>
      </c>
      <c r="B1323" s="1">
        <v>45870</v>
      </c>
      <c r="C1323" t="s">
        <v>62</v>
      </c>
      <c r="D1323" t="s">
        <v>63</v>
      </c>
      <c r="E1323" t="s">
        <v>15</v>
      </c>
      <c r="F1323" t="s">
        <v>16</v>
      </c>
      <c r="G1323" t="s">
        <v>17</v>
      </c>
      <c r="H1323" s="2">
        <v>2014515.75</v>
      </c>
      <c r="I1323">
        <v>2.06</v>
      </c>
      <c r="J1323" s="2">
        <v>2014515.75</v>
      </c>
      <c r="K1323" s="2">
        <v>104325</v>
      </c>
      <c r="L1323">
        <v>19.309999999999999</v>
      </c>
      <c r="M1323" t="s">
        <v>18</v>
      </c>
      <c r="N1323" t="s">
        <v>19</v>
      </c>
      <c r="O1323" t="s">
        <v>20</v>
      </c>
    </row>
    <row r="1324" spans="1:15" x14ac:dyDescent="0.2">
      <c r="A1324" t="s">
        <v>186</v>
      </c>
      <c r="B1324" s="1">
        <v>45870</v>
      </c>
      <c r="C1324" t="s">
        <v>64</v>
      </c>
      <c r="D1324" t="s">
        <v>65</v>
      </c>
      <c r="E1324" t="s">
        <v>15</v>
      </c>
      <c r="F1324" t="s">
        <v>66</v>
      </c>
      <c r="G1324" t="s">
        <v>17</v>
      </c>
      <c r="H1324" s="2">
        <v>1806666.75</v>
      </c>
      <c r="I1324">
        <v>1.85</v>
      </c>
      <c r="J1324" s="2">
        <v>1806666.75</v>
      </c>
      <c r="K1324" s="2">
        <v>2341</v>
      </c>
      <c r="L1324">
        <v>771.75</v>
      </c>
      <c r="M1324" t="s">
        <v>18</v>
      </c>
      <c r="N1324" t="s">
        <v>19</v>
      </c>
      <c r="O1324" t="s">
        <v>20</v>
      </c>
    </row>
    <row r="1325" spans="1:15" x14ac:dyDescent="0.2">
      <c r="A1325" t="s">
        <v>186</v>
      </c>
      <c r="B1325" s="1">
        <v>45870</v>
      </c>
      <c r="C1325">
        <v>2317</v>
      </c>
      <c r="D1325" t="s">
        <v>78</v>
      </c>
      <c r="E1325" t="s">
        <v>15</v>
      </c>
      <c r="F1325" t="s">
        <v>16</v>
      </c>
      <c r="G1325" t="s">
        <v>17</v>
      </c>
      <c r="H1325" s="2">
        <v>1754746.9</v>
      </c>
      <c r="I1325">
        <v>1.79</v>
      </c>
      <c r="J1325" s="2">
        <v>1754746.9</v>
      </c>
      <c r="K1325" s="2">
        <v>290210</v>
      </c>
      <c r="L1325">
        <v>6.05</v>
      </c>
      <c r="M1325" t="s">
        <v>33</v>
      </c>
      <c r="N1325" t="s">
        <v>34</v>
      </c>
      <c r="O1325" t="s">
        <v>35</v>
      </c>
    </row>
    <row r="1326" spans="1:15" x14ac:dyDescent="0.2">
      <c r="A1326" t="s">
        <v>186</v>
      </c>
      <c r="B1326" s="1">
        <v>45870</v>
      </c>
      <c r="C1326">
        <v>8035</v>
      </c>
      <c r="D1326" t="s">
        <v>72</v>
      </c>
      <c r="E1326" t="s">
        <v>15</v>
      </c>
      <c r="F1326" t="s">
        <v>16</v>
      </c>
      <c r="G1326" t="s">
        <v>17</v>
      </c>
      <c r="H1326" s="2">
        <v>1709554.68</v>
      </c>
      <c r="I1326">
        <v>1.75</v>
      </c>
      <c r="J1326" s="2">
        <v>1709554.68</v>
      </c>
      <c r="K1326" s="2">
        <v>11300</v>
      </c>
      <c r="L1326">
        <v>151.29</v>
      </c>
      <c r="M1326" t="s">
        <v>73</v>
      </c>
      <c r="N1326" t="s">
        <v>74</v>
      </c>
      <c r="O1326" t="s">
        <v>75</v>
      </c>
    </row>
    <row r="1327" spans="1:15" x14ac:dyDescent="0.2">
      <c r="A1327" t="s">
        <v>186</v>
      </c>
      <c r="B1327" s="1">
        <v>45870</v>
      </c>
      <c r="C1327" t="s">
        <v>76</v>
      </c>
      <c r="D1327" t="s">
        <v>183</v>
      </c>
      <c r="E1327" t="s">
        <v>15</v>
      </c>
      <c r="F1327" t="s">
        <v>16</v>
      </c>
      <c r="G1327" t="s">
        <v>17</v>
      </c>
      <c r="H1327" s="2">
        <v>1639954.98</v>
      </c>
      <c r="I1327">
        <v>1.68</v>
      </c>
      <c r="J1327" s="2">
        <v>1639954.98</v>
      </c>
      <c r="K1327" s="2">
        <v>7999</v>
      </c>
      <c r="L1327">
        <v>205.02</v>
      </c>
      <c r="M1327" t="s">
        <v>18</v>
      </c>
      <c r="N1327" t="s">
        <v>31</v>
      </c>
      <c r="O1327" t="s">
        <v>20</v>
      </c>
    </row>
    <row r="1328" spans="1:15" x14ac:dyDescent="0.2">
      <c r="A1328" t="s">
        <v>186</v>
      </c>
      <c r="B1328" s="1">
        <v>45870</v>
      </c>
      <c r="C1328" t="s">
        <v>81</v>
      </c>
      <c r="D1328" t="s">
        <v>82</v>
      </c>
      <c r="E1328" t="s">
        <v>15</v>
      </c>
      <c r="F1328" t="s">
        <v>16</v>
      </c>
      <c r="G1328" t="s">
        <v>17</v>
      </c>
      <c r="H1328" s="2">
        <v>930836.52</v>
      </c>
      <c r="I1328">
        <v>0.95</v>
      </c>
      <c r="J1328" s="2">
        <v>930836.52</v>
      </c>
      <c r="K1328" s="2">
        <v>7311</v>
      </c>
      <c r="L1328">
        <v>127.32</v>
      </c>
      <c r="M1328" t="s">
        <v>18</v>
      </c>
      <c r="N1328" t="s">
        <v>31</v>
      </c>
      <c r="O1328" t="s">
        <v>20</v>
      </c>
    </row>
    <row r="1329" spans="1:15" x14ac:dyDescent="0.2">
      <c r="A1329" t="s">
        <v>186</v>
      </c>
      <c r="B1329" s="1">
        <v>45870</v>
      </c>
      <c r="C1329" t="s">
        <v>83</v>
      </c>
      <c r="D1329" t="s">
        <v>84</v>
      </c>
      <c r="E1329" t="s">
        <v>15</v>
      </c>
      <c r="F1329" t="s">
        <v>16</v>
      </c>
      <c r="G1329" t="s">
        <v>17</v>
      </c>
      <c r="H1329" s="2">
        <v>856243.08</v>
      </c>
      <c r="I1329">
        <v>0.88</v>
      </c>
      <c r="J1329" s="2">
        <v>856243.08</v>
      </c>
      <c r="K1329" s="2">
        <v>12903</v>
      </c>
      <c r="L1329">
        <v>66.36</v>
      </c>
      <c r="M1329" t="s">
        <v>18</v>
      </c>
      <c r="N1329" t="s">
        <v>19</v>
      </c>
      <c r="O1329" t="s">
        <v>20</v>
      </c>
    </row>
    <row r="1330" spans="1:15" x14ac:dyDescent="0.2">
      <c r="A1330" t="s">
        <v>186</v>
      </c>
      <c r="B1330" s="1">
        <v>45870</v>
      </c>
      <c r="C1330" t="s">
        <v>85</v>
      </c>
      <c r="D1330" t="s">
        <v>86</v>
      </c>
      <c r="E1330" t="s">
        <v>15</v>
      </c>
      <c r="F1330" t="s">
        <v>16</v>
      </c>
      <c r="G1330" t="s">
        <v>17</v>
      </c>
      <c r="H1330" s="2">
        <v>620805.78</v>
      </c>
      <c r="I1330">
        <v>0.63</v>
      </c>
      <c r="J1330" s="2">
        <v>620805.78</v>
      </c>
      <c r="K1330" s="2">
        <v>31338</v>
      </c>
      <c r="L1330">
        <v>19.809999999999999</v>
      </c>
      <c r="M1330" t="s">
        <v>18</v>
      </c>
      <c r="N1330" t="s">
        <v>31</v>
      </c>
      <c r="O1330" t="s">
        <v>20</v>
      </c>
    </row>
    <row r="1331" spans="1:15" x14ac:dyDescent="0.2">
      <c r="A1331" t="s">
        <v>186</v>
      </c>
      <c r="B1331" s="1">
        <v>45870</v>
      </c>
      <c r="C1331">
        <v>5935</v>
      </c>
      <c r="D1331" t="s">
        <v>91</v>
      </c>
      <c r="E1331" t="s">
        <v>15</v>
      </c>
      <c r="F1331" t="s">
        <v>16</v>
      </c>
      <c r="G1331" t="s">
        <v>17</v>
      </c>
      <c r="H1331" s="2">
        <v>530080.71</v>
      </c>
      <c r="I1331">
        <v>0.54</v>
      </c>
      <c r="J1331" s="2">
        <v>530080.71</v>
      </c>
      <c r="K1331" s="2">
        <v>13289</v>
      </c>
      <c r="L1331">
        <v>39.89</v>
      </c>
      <c r="M1331" t="s">
        <v>51</v>
      </c>
      <c r="N1331" t="s">
        <v>52</v>
      </c>
      <c r="O1331" t="s">
        <v>53</v>
      </c>
    </row>
    <row r="1332" spans="1:15" x14ac:dyDescent="0.2">
      <c r="A1332" t="s">
        <v>186</v>
      </c>
      <c r="B1332" s="1">
        <v>45870</v>
      </c>
      <c r="C1332" t="s">
        <v>87</v>
      </c>
      <c r="D1332" t="s">
        <v>88</v>
      </c>
      <c r="E1332" t="s">
        <v>15</v>
      </c>
      <c r="F1332" t="s">
        <v>16</v>
      </c>
      <c r="G1332" t="s">
        <v>17</v>
      </c>
      <c r="H1332" s="2">
        <v>494480.1</v>
      </c>
      <c r="I1332">
        <v>0.51</v>
      </c>
      <c r="J1332" s="2">
        <v>494480.1</v>
      </c>
      <c r="K1332" s="2">
        <v>4891</v>
      </c>
      <c r="L1332">
        <v>101.1</v>
      </c>
      <c r="M1332" t="s">
        <v>18</v>
      </c>
      <c r="N1332" t="s">
        <v>19</v>
      </c>
      <c r="O1332" t="s">
        <v>20</v>
      </c>
    </row>
    <row r="1333" spans="1:15" x14ac:dyDescent="0.2">
      <c r="A1333" t="s">
        <v>186</v>
      </c>
      <c r="B1333" s="1">
        <v>45870</v>
      </c>
      <c r="C1333" t="s">
        <v>89</v>
      </c>
      <c r="D1333" t="s">
        <v>90</v>
      </c>
      <c r="E1333" t="s">
        <v>15</v>
      </c>
      <c r="F1333" t="s">
        <v>16</v>
      </c>
      <c r="G1333" t="s">
        <v>17</v>
      </c>
      <c r="H1333" s="2">
        <v>459124.37</v>
      </c>
      <c r="I1333">
        <v>0.47</v>
      </c>
      <c r="J1333" s="2">
        <v>459124.37</v>
      </c>
      <c r="K1333" s="2">
        <v>6367</v>
      </c>
      <c r="L1333">
        <v>72.11</v>
      </c>
      <c r="M1333" t="s">
        <v>18</v>
      </c>
      <c r="N1333" t="s">
        <v>19</v>
      </c>
      <c r="O1333" t="s">
        <v>20</v>
      </c>
    </row>
    <row r="1334" spans="1:15" x14ac:dyDescent="0.2">
      <c r="A1334" t="s">
        <v>186</v>
      </c>
      <c r="B1334" s="1">
        <v>45870</v>
      </c>
      <c r="C1334" t="s">
        <v>96</v>
      </c>
      <c r="D1334" t="s">
        <v>97</v>
      </c>
      <c r="E1334" t="s">
        <v>15</v>
      </c>
      <c r="F1334" t="s">
        <v>16</v>
      </c>
      <c r="G1334" t="s">
        <v>17</v>
      </c>
      <c r="H1334" s="2">
        <v>431333.44</v>
      </c>
      <c r="I1334">
        <v>0.44</v>
      </c>
      <c r="J1334" s="2">
        <v>431333.44</v>
      </c>
      <c r="K1334" s="2">
        <v>1952</v>
      </c>
      <c r="L1334">
        <v>220.97</v>
      </c>
      <c r="M1334" t="s">
        <v>18</v>
      </c>
      <c r="N1334" t="s">
        <v>19</v>
      </c>
      <c r="O1334" t="s">
        <v>20</v>
      </c>
    </row>
    <row r="1335" spans="1:15" x14ac:dyDescent="0.2">
      <c r="A1335" t="s">
        <v>186</v>
      </c>
      <c r="B1335" s="1">
        <v>45870</v>
      </c>
      <c r="C1335" t="s">
        <v>92</v>
      </c>
      <c r="D1335" t="s">
        <v>93</v>
      </c>
      <c r="E1335" t="s">
        <v>15</v>
      </c>
      <c r="F1335" t="s">
        <v>16</v>
      </c>
      <c r="G1335" t="s">
        <v>17</v>
      </c>
      <c r="H1335" s="2">
        <v>428612.13</v>
      </c>
      <c r="I1335">
        <v>0.44</v>
      </c>
      <c r="J1335" s="2">
        <v>428612.13</v>
      </c>
      <c r="K1335" s="2">
        <v>7863</v>
      </c>
      <c r="L1335">
        <v>54.51</v>
      </c>
      <c r="M1335" t="s">
        <v>18</v>
      </c>
      <c r="N1335" t="s">
        <v>31</v>
      </c>
      <c r="O1335" t="s">
        <v>20</v>
      </c>
    </row>
    <row r="1336" spans="1:15" x14ac:dyDescent="0.2">
      <c r="A1336" t="s">
        <v>186</v>
      </c>
      <c r="B1336" s="1">
        <v>45870</v>
      </c>
      <c r="C1336" t="s">
        <v>94</v>
      </c>
      <c r="D1336" t="s">
        <v>95</v>
      </c>
      <c r="E1336" t="s">
        <v>15</v>
      </c>
      <c r="F1336" t="s">
        <v>16</v>
      </c>
      <c r="G1336" t="s">
        <v>17</v>
      </c>
      <c r="H1336" s="2">
        <v>408992.8</v>
      </c>
      <c r="I1336">
        <v>0.42</v>
      </c>
      <c r="J1336" s="2">
        <v>408992.8</v>
      </c>
      <c r="K1336" s="2">
        <v>1220</v>
      </c>
      <c r="L1336">
        <v>335.24</v>
      </c>
      <c r="M1336" t="s">
        <v>18</v>
      </c>
      <c r="N1336" t="s">
        <v>19</v>
      </c>
      <c r="O1336" t="s">
        <v>20</v>
      </c>
    </row>
    <row r="1337" spans="1:15" x14ac:dyDescent="0.2">
      <c r="A1337" t="s">
        <v>186</v>
      </c>
      <c r="B1337" s="1">
        <v>45870</v>
      </c>
      <c r="C1337">
        <v>992</v>
      </c>
      <c r="D1337" t="s">
        <v>100</v>
      </c>
      <c r="E1337" t="s">
        <v>15</v>
      </c>
      <c r="F1337" t="s">
        <v>16</v>
      </c>
      <c r="G1337" t="s">
        <v>17</v>
      </c>
      <c r="H1337" s="2">
        <v>265044.59000000003</v>
      </c>
      <c r="I1337">
        <v>0.27</v>
      </c>
      <c r="J1337" s="2">
        <v>265044.59000000003</v>
      </c>
      <c r="K1337" s="2">
        <v>206000</v>
      </c>
      <c r="L1337">
        <v>1.29</v>
      </c>
      <c r="M1337" t="s">
        <v>101</v>
      </c>
      <c r="N1337" t="s">
        <v>102</v>
      </c>
      <c r="O1337" t="s">
        <v>103</v>
      </c>
    </row>
    <row r="1338" spans="1:15" x14ac:dyDescent="0.2">
      <c r="A1338" t="s">
        <v>186</v>
      </c>
      <c r="B1338" s="1">
        <v>45870</v>
      </c>
      <c r="C1338" t="s">
        <v>159</v>
      </c>
      <c r="D1338" t="s">
        <v>160</v>
      </c>
      <c r="E1338" t="s">
        <v>15</v>
      </c>
      <c r="F1338" t="s">
        <v>16</v>
      </c>
      <c r="G1338" t="s">
        <v>17</v>
      </c>
      <c r="H1338" s="2">
        <v>258742.8</v>
      </c>
      <c r="I1338">
        <v>0.26</v>
      </c>
      <c r="J1338" s="2">
        <v>258742.8</v>
      </c>
      <c r="K1338" s="2">
        <v>2952</v>
      </c>
      <c r="L1338">
        <v>87.65</v>
      </c>
      <c r="M1338" t="s">
        <v>18</v>
      </c>
      <c r="N1338" t="s">
        <v>31</v>
      </c>
      <c r="O1338" t="s">
        <v>20</v>
      </c>
    </row>
    <row r="1339" spans="1:15" x14ac:dyDescent="0.2">
      <c r="A1339" t="s">
        <v>186</v>
      </c>
      <c r="B1339" s="1">
        <v>45870</v>
      </c>
      <c r="C1339" t="s">
        <v>20</v>
      </c>
      <c r="D1339" t="s">
        <v>104</v>
      </c>
      <c r="E1339" t="s">
        <v>105</v>
      </c>
      <c r="F1339" t="s">
        <v>106</v>
      </c>
      <c r="G1339" t="s">
        <v>107</v>
      </c>
      <c r="H1339" s="2">
        <v>194784.02</v>
      </c>
      <c r="I1339">
        <v>0.2</v>
      </c>
      <c r="J1339" s="2">
        <v>194784.02</v>
      </c>
      <c r="K1339" s="2">
        <v>194784</v>
      </c>
      <c r="L1339">
        <v>100</v>
      </c>
      <c r="M1339" t="s">
        <v>18</v>
      </c>
      <c r="N1339" t="s">
        <v>108</v>
      </c>
      <c r="O1339" t="s">
        <v>20</v>
      </c>
    </row>
    <row r="1340" spans="1:15" x14ac:dyDescent="0.2">
      <c r="A1340" t="s">
        <v>186</v>
      </c>
      <c r="B1340" s="1">
        <v>45870</v>
      </c>
      <c r="C1340" t="s">
        <v>119</v>
      </c>
      <c r="D1340" t="s">
        <v>120</v>
      </c>
      <c r="E1340" t="s">
        <v>121</v>
      </c>
      <c r="F1340" t="s">
        <v>106</v>
      </c>
      <c r="G1340" t="s">
        <v>122</v>
      </c>
      <c r="H1340" s="2">
        <v>193983.56</v>
      </c>
      <c r="I1340">
        <v>0.2</v>
      </c>
      <c r="J1340" s="2">
        <v>193983.56</v>
      </c>
      <c r="K1340" s="2">
        <v>193984</v>
      </c>
      <c r="L1340">
        <v>1</v>
      </c>
      <c r="M1340" t="s">
        <v>123</v>
      </c>
      <c r="N1340" t="s">
        <v>108</v>
      </c>
      <c r="O1340" t="s">
        <v>20</v>
      </c>
    </row>
    <row r="1341" spans="1:15" x14ac:dyDescent="0.2">
      <c r="A1341" t="s">
        <v>186</v>
      </c>
      <c r="B1341" s="1">
        <v>45870</v>
      </c>
      <c r="C1341" t="s">
        <v>109</v>
      </c>
      <c r="D1341" t="s">
        <v>110</v>
      </c>
      <c r="E1341" t="s">
        <v>15</v>
      </c>
      <c r="F1341" t="s">
        <v>16</v>
      </c>
      <c r="G1341" t="s">
        <v>17</v>
      </c>
      <c r="H1341" s="2">
        <v>179730</v>
      </c>
      <c r="I1341">
        <v>0.18</v>
      </c>
      <c r="J1341" s="2">
        <v>179730</v>
      </c>
      <c r="K1341" s="2">
        <v>1000</v>
      </c>
      <c r="L1341">
        <v>179.73</v>
      </c>
      <c r="M1341" t="s">
        <v>18</v>
      </c>
      <c r="N1341" t="s">
        <v>19</v>
      </c>
      <c r="O1341" t="s">
        <v>20</v>
      </c>
    </row>
    <row r="1342" spans="1:15" x14ac:dyDescent="0.2">
      <c r="A1342" t="s">
        <v>186</v>
      </c>
      <c r="B1342" s="1">
        <v>45870</v>
      </c>
      <c r="C1342">
        <v>66570</v>
      </c>
      <c r="D1342" t="s">
        <v>161</v>
      </c>
      <c r="E1342" t="s">
        <v>15</v>
      </c>
      <c r="F1342" t="s">
        <v>43</v>
      </c>
      <c r="G1342" t="s">
        <v>17</v>
      </c>
      <c r="H1342" s="2">
        <v>136577.71</v>
      </c>
      <c r="I1342">
        <v>0.14000000000000001</v>
      </c>
      <c r="J1342" s="2">
        <v>136577.71</v>
      </c>
      <c r="K1342" s="2">
        <v>2552</v>
      </c>
      <c r="L1342">
        <v>53.52</v>
      </c>
      <c r="M1342" t="s">
        <v>51</v>
      </c>
      <c r="N1342" t="s">
        <v>52</v>
      </c>
      <c r="O1342" t="s">
        <v>53</v>
      </c>
    </row>
    <row r="1343" spans="1:15" x14ac:dyDescent="0.2">
      <c r="A1343" t="s">
        <v>186</v>
      </c>
      <c r="B1343" s="1">
        <v>45870</v>
      </c>
      <c r="C1343" t="s">
        <v>162</v>
      </c>
      <c r="D1343" t="s">
        <v>163</v>
      </c>
      <c r="E1343" t="s">
        <v>15</v>
      </c>
      <c r="F1343" t="s">
        <v>16</v>
      </c>
      <c r="G1343" t="s">
        <v>17</v>
      </c>
      <c r="H1343" s="2">
        <v>57832.98</v>
      </c>
      <c r="I1343">
        <v>0.06</v>
      </c>
      <c r="J1343" s="2">
        <v>57832.98</v>
      </c>
      <c r="K1343" s="2">
        <v>1581</v>
      </c>
      <c r="L1343">
        <v>36.58</v>
      </c>
      <c r="M1343" t="s">
        <v>18</v>
      </c>
      <c r="N1343" t="s">
        <v>19</v>
      </c>
      <c r="O1343" t="s">
        <v>20</v>
      </c>
    </row>
    <row r="1344" spans="1:15" x14ac:dyDescent="0.2">
      <c r="A1344" t="s">
        <v>186</v>
      </c>
      <c r="B1344" s="1">
        <v>45870</v>
      </c>
      <c r="C1344">
        <v>3706</v>
      </c>
      <c r="D1344" t="s">
        <v>164</v>
      </c>
      <c r="E1344" t="s">
        <v>15</v>
      </c>
      <c r="F1344" t="s">
        <v>16</v>
      </c>
      <c r="G1344" t="s">
        <v>17</v>
      </c>
      <c r="H1344" s="2">
        <v>54218.37</v>
      </c>
      <c r="I1344">
        <v>0.06</v>
      </c>
      <c r="J1344" s="2">
        <v>54218.37</v>
      </c>
      <c r="K1344" s="2">
        <v>21000</v>
      </c>
      <c r="L1344">
        <v>2.58</v>
      </c>
      <c r="M1344" t="s">
        <v>33</v>
      </c>
      <c r="N1344" t="s">
        <v>34</v>
      </c>
      <c r="O1344" t="s">
        <v>35</v>
      </c>
    </row>
    <row r="1345" spans="1:15" x14ac:dyDescent="0.2">
      <c r="A1345" t="s">
        <v>186</v>
      </c>
      <c r="B1345" s="1">
        <v>45870</v>
      </c>
      <c r="C1345" t="s">
        <v>35</v>
      </c>
      <c r="D1345" t="s">
        <v>113</v>
      </c>
      <c r="E1345" t="s">
        <v>105</v>
      </c>
      <c r="F1345" t="s">
        <v>106</v>
      </c>
      <c r="G1345" t="s">
        <v>107</v>
      </c>
      <c r="H1345" s="2">
        <v>41432.559999999998</v>
      </c>
      <c r="I1345">
        <v>0.04</v>
      </c>
      <c r="J1345" s="2">
        <v>41432.559999999998</v>
      </c>
      <c r="K1345" s="2">
        <v>1243702</v>
      </c>
      <c r="L1345">
        <v>3.33</v>
      </c>
      <c r="M1345" t="s">
        <v>33</v>
      </c>
      <c r="N1345" t="s">
        <v>108</v>
      </c>
      <c r="O1345" t="s">
        <v>35</v>
      </c>
    </row>
    <row r="1346" spans="1:15" x14ac:dyDescent="0.2">
      <c r="A1346" t="s">
        <v>186</v>
      </c>
      <c r="B1346" s="1">
        <v>45870</v>
      </c>
      <c r="C1346" t="s">
        <v>115</v>
      </c>
      <c r="D1346" t="s">
        <v>116</v>
      </c>
      <c r="E1346" t="s">
        <v>105</v>
      </c>
      <c r="F1346" t="s">
        <v>106</v>
      </c>
      <c r="G1346" t="s">
        <v>117</v>
      </c>
      <c r="H1346" s="2">
        <v>31000</v>
      </c>
      <c r="I1346">
        <v>0.03</v>
      </c>
      <c r="J1346" s="2">
        <v>31000</v>
      </c>
      <c r="K1346" s="2">
        <v>31000</v>
      </c>
      <c r="L1346">
        <v>100</v>
      </c>
      <c r="M1346" t="s">
        <v>18</v>
      </c>
      <c r="N1346" t="s">
        <v>108</v>
      </c>
      <c r="O1346" t="s">
        <v>20</v>
      </c>
    </row>
    <row r="1347" spans="1:15" x14ac:dyDescent="0.2">
      <c r="A1347" t="s">
        <v>186</v>
      </c>
      <c r="B1347" s="1">
        <v>45870</v>
      </c>
      <c r="C1347" t="s">
        <v>53</v>
      </c>
      <c r="D1347" t="s">
        <v>124</v>
      </c>
      <c r="E1347" t="s">
        <v>105</v>
      </c>
      <c r="F1347" t="s">
        <v>106</v>
      </c>
      <c r="G1347" t="s">
        <v>107</v>
      </c>
      <c r="H1347" s="2">
        <v>24830.82</v>
      </c>
      <c r="I1347">
        <v>0.03</v>
      </c>
      <c r="J1347" s="2">
        <v>24830.82</v>
      </c>
      <c r="K1347" s="2">
        <v>34797906</v>
      </c>
      <c r="L1347">
        <v>7.0000000000000007E-2</v>
      </c>
      <c r="M1347" t="s">
        <v>51</v>
      </c>
      <c r="N1347" t="s">
        <v>108</v>
      </c>
      <c r="O1347" t="s">
        <v>53</v>
      </c>
    </row>
    <row r="1348" spans="1:15" x14ac:dyDescent="0.2">
      <c r="A1348" t="s">
        <v>186</v>
      </c>
      <c r="B1348" s="1">
        <v>45870</v>
      </c>
      <c r="C1348" t="s">
        <v>40</v>
      </c>
      <c r="D1348" t="s">
        <v>125</v>
      </c>
      <c r="E1348" t="s">
        <v>105</v>
      </c>
      <c r="F1348" t="s">
        <v>106</v>
      </c>
      <c r="G1348" t="s">
        <v>107</v>
      </c>
      <c r="H1348" s="2">
        <v>24360.11</v>
      </c>
      <c r="I1348">
        <v>0.02</v>
      </c>
      <c r="J1348" s="2">
        <v>24360.11</v>
      </c>
      <c r="K1348" s="2">
        <v>21083</v>
      </c>
      <c r="L1348">
        <v>115.55</v>
      </c>
      <c r="M1348" t="s">
        <v>126</v>
      </c>
      <c r="N1348" t="s">
        <v>108</v>
      </c>
      <c r="O1348" t="s">
        <v>40</v>
      </c>
    </row>
    <row r="1349" spans="1:15" x14ac:dyDescent="0.2">
      <c r="A1349" t="s">
        <v>186</v>
      </c>
      <c r="B1349" s="1">
        <v>45870</v>
      </c>
      <c r="C1349" t="s">
        <v>75</v>
      </c>
      <c r="D1349" t="s">
        <v>114</v>
      </c>
      <c r="E1349" t="s">
        <v>105</v>
      </c>
      <c r="F1349" t="s">
        <v>106</v>
      </c>
      <c r="G1349" t="s">
        <v>107</v>
      </c>
      <c r="H1349" s="2">
        <v>23430.36</v>
      </c>
      <c r="I1349">
        <v>0.02</v>
      </c>
      <c r="J1349" s="2">
        <v>23430.36</v>
      </c>
      <c r="K1349" s="2">
        <v>3469919</v>
      </c>
      <c r="L1349">
        <v>0.68</v>
      </c>
      <c r="M1349" t="s">
        <v>73</v>
      </c>
      <c r="N1349" t="s">
        <v>108</v>
      </c>
      <c r="O1349" t="s">
        <v>75</v>
      </c>
    </row>
    <row r="1350" spans="1:15" x14ac:dyDescent="0.2">
      <c r="A1350" t="s">
        <v>186</v>
      </c>
      <c r="B1350" s="1">
        <v>45870</v>
      </c>
      <c r="C1350" t="s">
        <v>111</v>
      </c>
      <c r="D1350" t="s">
        <v>112</v>
      </c>
      <c r="E1350" t="s">
        <v>15</v>
      </c>
      <c r="F1350" t="s">
        <v>16</v>
      </c>
      <c r="G1350" t="s">
        <v>17</v>
      </c>
      <c r="H1350" s="2">
        <v>23188.560000000001</v>
      </c>
      <c r="I1350">
        <v>0.02</v>
      </c>
      <c r="J1350" s="2">
        <v>23188.560000000001</v>
      </c>
      <c r="K1350" s="2">
        <v>3646</v>
      </c>
      <c r="L1350">
        <v>6.36</v>
      </c>
      <c r="M1350" t="s">
        <v>18</v>
      </c>
      <c r="N1350" t="s">
        <v>31</v>
      </c>
      <c r="O1350" t="s">
        <v>20</v>
      </c>
    </row>
    <row r="1351" spans="1:15" x14ac:dyDescent="0.2">
      <c r="A1351" t="s">
        <v>186</v>
      </c>
      <c r="B1351" s="1">
        <v>45870</v>
      </c>
      <c r="C1351">
        <v>2388</v>
      </c>
      <c r="D1351" t="s">
        <v>118</v>
      </c>
      <c r="E1351" t="s">
        <v>15</v>
      </c>
      <c r="F1351" t="s">
        <v>16</v>
      </c>
      <c r="G1351" t="s">
        <v>17</v>
      </c>
      <c r="H1351" s="2">
        <v>12738.98</v>
      </c>
      <c r="I1351">
        <v>0.01</v>
      </c>
      <c r="J1351" s="2">
        <v>12738.98</v>
      </c>
      <c r="K1351" s="2">
        <v>6331</v>
      </c>
      <c r="L1351">
        <v>2.0099999999999998</v>
      </c>
      <c r="M1351" t="s">
        <v>33</v>
      </c>
      <c r="N1351" t="s">
        <v>34</v>
      </c>
      <c r="O1351" t="s">
        <v>35</v>
      </c>
    </row>
    <row r="1352" spans="1:15" x14ac:dyDescent="0.2">
      <c r="A1352" t="s">
        <v>186</v>
      </c>
      <c r="B1352" s="1">
        <v>45870</v>
      </c>
      <c r="C1352" t="s">
        <v>103</v>
      </c>
      <c r="D1352" t="s">
        <v>127</v>
      </c>
      <c r="E1352" t="s">
        <v>105</v>
      </c>
      <c r="F1352" t="s">
        <v>106</v>
      </c>
      <c r="G1352" t="s">
        <v>107</v>
      </c>
      <c r="H1352" s="2">
        <v>10333.459999999999</v>
      </c>
      <c r="I1352">
        <v>0.01</v>
      </c>
      <c r="J1352" s="2">
        <v>10333.459999999999</v>
      </c>
      <c r="K1352" s="2">
        <v>81118</v>
      </c>
      <c r="L1352">
        <v>12.74</v>
      </c>
      <c r="M1352" t="s">
        <v>128</v>
      </c>
      <c r="N1352" t="s">
        <v>108</v>
      </c>
      <c r="O1352" t="s">
        <v>103</v>
      </c>
    </row>
    <row r="1353" spans="1:15" x14ac:dyDescent="0.2">
      <c r="A1353" t="s">
        <v>186</v>
      </c>
      <c r="B1353" s="1">
        <v>45870</v>
      </c>
      <c r="C1353">
        <v>300017</v>
      </c>
      <c r="D1353" t="s">
        <v>165</v>
      </c>
      <c r="E1353" t="s">
        <v>15</v>
      </c>
      <c r="F1353" t="s">
        <v>16</v>
      </c>
      <c r="G1353" t="s">
        <v>17</v>
      </c>
      <c r="H1353" s="2">
        <v>4778.6400000000003</v>
      </c>
      <c r="I1353">
        <v>0</v>
      </c>
      <c r="J1353" s="2">
        <v>4778.6400000000003</v>
      </c>
      <c r="K1353" s="2">
        <v>3100</v>
      </c>
      <c r="L1353">
        <v>1.54</v>
      </c>
      <c r="M1353" t="s">
        <v>101</v>
      </c>
      <c r="N1353" t="s">
        <v>166</v>
      </c>
      <c r="O1353" t="s">
        <v>167</v>
      </c>
    </row>
    <row r="1354" spans="1:15" x14ac:dyDescent="0.2">
      <c r="A1354" t="s">
        <v>186</v>
      </c>
      <c r="B1354" s="1">
        <v>45870</v>
      </c>
      <c r="C1354" t="s">
        <v>168</v>
      </c>
      <c r="D1354" t="s">
        <v>169</v>
      </c>
      <c r="E1354" t="s">
        <v>105</v>
      </c>
      <c r="F1354" t="s">
        <v>106</v>
      </c>
      <c r="G1354" t="s">
        <v>107</v>
      </c>
      <c r="H1354">
        <v>464.33</v>
      </c>
      <c r="I1354">
        <v>0</v>
      </c>
      <c r="J1354">
        <v>464.33</v>
      </c>
      <c r="K1354" s="2">
        <v>3341</v>
      </c>
      <c r="L1354">
        <v>13.9</v>
      </c>
      <c r="M1354" t="s">
        <v>101</v>
      </c>
      <c r="N1354" t="s">
        <v>108</v>
      </c>
      <c r="O1354" t="s">
        <v>168</v>
      </c>
    </row>
    <row r="1355" spans="1:15" x14ac:dyDescent="0.2">
      <c r="A1355" t="s">
        <v>186</v>
      </c>
      <c r="B1355" s="1">
        <v>45870</v>
      </c>
      <c r="C1355" t="s">
        <v>152</v>
      </c>
      <c r="D1355" t="s">
        <v>153</v>
      </c>
      <c r="E1355" t="s">
        <v>105</v>
      </c>
      <c r="F1355" t="s">
        <v>106</v>
      </c>
      <c r="G1355" t="s">
        <v>107</v>
      </c>
      <c r="H1355">
        <v>2.93</v>
      </c>
      <c r="I1355">
        <v>0</v>
      </c>
      <c r="J1355">
        <v>2.93</v>
      </c>
      <c r="K1355">
        <v>2</v>
      </c>
      <c r="L1355">
        <v>132.62</v>
      </c>
      <c r="M1355" t="s">
        <v>154</v>
      </c>
      <c r="N1355" t="s">
        <v>108</v>
      </c>
      <c r="O1355" t="s">
        <v>152</v>
      </c>
    </row>
    <row r="1356" spans="1:15" x14ac:dyDescent="0.2">
      <c r="A1356" t="s">
        <v>186</v>
      </c>
      <c r="B1356" s="1">
        <v>45870</v>
      </c>
      <c r="C1356" t="s">
        <v>170</v>
      </c>
      <c r="D1356" t="s">
        <v>171</v>
      </c>
      <c r="E1356" t="s">
        <v>131</v>
      </c>
      <c r="F1356" t="s">
        <v>106</v>
      </c>
      <c r="G1356" t="s">
        <v>132</v>
      </c>
      <c r="H1356">
        <v>0</v>
      </c>
      <c r="I1356">
        <v>0</v>
      </c>
      <c r="J1356" s="2">
        <v>457675</v>
      </c>
      <c r="K1356">
        <v>10</v>
      </c>
      <c r="L1356" s="2">
        <v>22883.75</v>
      </c>
      <c r="M1356" t="s">
        <v>108</v>
      </c>
      <c r="N1356" t="s">
        <v>133</v>
      </c>
      <c r="O1356" t="s">
        <v>20</v>
      </c>
    </row>
    <row r="1357" spans="1:15" x14ac:dyDescent="0.2">
      <c r="A1357" t="s">
        <v>186</v>
      </c>
      <c r="B1357" s="1">
        <v>45873</v>
      </c>
      <c r="C1357" t="s">
        <v>27</v>
      </c>
      <c r="D1357" t="s">
        <v>28</v>
      </c>
      <c r="E1357" t="s">
        <v>15</v>
      </c>
      <c r="F1357" t="s">
        <v>16</v>
      </c>
      <c r="G1357" t="s">
        <v>17</v>
      </c>
      <c r="H1357" s="2">
        <v>6158308.0800000001</v>
      </c>
      <c r="I1357">
        <v>6.18</v>
      </c>
      <c r="J1357" s="2">
        <v>6158308.0800000001</v>
      </c>
      <c r="K1357" s="2">
        <v>34836</v>
      </c>
      <c r="L1357">
        <v>176.78</v>
      </c>
      <c r="M1357" t="s">
        <v>18</v>
      </c>
      <c r="N1357" t="s">
        <v>19</v>
      </c>
      <c r="O1357" t="s">
        <v>20</v>
      </c>
    </row>
    <row r="1358" spans="1:15" x14ac:dyDescent="0.2">
      <c r="A1358" t="s">
        <v>186</v>
      </c>
      <c r="B1358" s="1">
        <v>45873</v>
      </c>
      <c r="C1358" t="s">
        <v>29</v>
      </c>
      <c r="D1358" t="s">
        <v>30</v>
      </c>
      <c r="E1358" t="s">
        <v>15</v>
      </c>
      <c r="F1358" t="s">
        <v>16</v>
      </c>
      <c r="G1358" t="s">
        <v>17</v>
      </c>
      <c r="H1358" s="2">
        <v>5216007.1500000004</v>
      </c>
      <c r="I1358">
        <v>5.24</v>
      </c>
      <c r="J1358" s="2">
        <v>5216007.1500000004</v>
      </c>
      <c r="K1358" s="2">
        <v>20655</v>
      </c>
      <c r="L1358">
        <v>252.53</v>
      </c>
      <c r="M1358" t="s">
        <v>18</v>
      </c>
      <c r="N1358" t="s">
        <v>31</v>
      </c>
      <c r="O1358" t="s">
        <v>20</v>
      </c>
    </row>
    <row r="1359" spans="1:15" x14ac:dyDescent="0.2">
      <c r="A1359" t="s">
        <v>186</v>
      </c>
      <c r="B1359" s="1">
        <v>45873</v>
      </c>
      <c r="C1359" t="s">
        <v>25</v>
      </c>
      <c r="D1359" t="s">
        <v>26</v>
      </c>
      <c r="E1359" t="s">
        <v>15</v>
      </c>
      <c r="F1359" t="s">
        <v>16</v>
      </c>
      <c r="G1359" t="s">
        <v>17</v>
      </c>
      <c r="H1359" s="2">
        <v>5124780</v>
      </c>
      <c r="I1359">
        <v>5.15</v>
      </c>
      <c r="J1359" s="2">
        <v>5124780</v>
      </c>
      <c r="K1359" s="2">
        <v>28471</v>
      </c>
      <c r="L1359">
        <v>180</v>
      </c>
      <c r="M1359" t="s">
        <v>18</v>
      </c>
      <c r="N1359" t="s">
        <v>19</v>
      </c>
      <c r="O1359" t="s">
        <v>20</v>
      </c>
    </row>
    <row r="1360" spans="1:15" x14ac:dyDescent="0.2">
      <c r="A1360" t="s">
        <v>186</v>
      </c>
      <c r="B1360" s="1">
        <v>45873</v>
      </c>
      <c r="C1360" t="s">
        <v>13</v>
      </c>
      <c r="D1360" t="s">
        <v>14</v>
      </c>
      <c r="E1360" t="s">
        <v>15</v>
      </c>
      <c r="F1360" t="s">
        <v>16</v>
      </c>
      <c r="G1360" t="s">
        <v>17</v>
      </c>
      <c r="H1360" s="2">
        <v>4906074.42</v>
      </c>
      <c r="I1360">
        <v>4.93</v>
      </c>
      <c r="J1360" s="2">
        <v>4906074.42</v>
      </c>
      <c r="K1360" s="12">
        <v>30537</v>
      </c>
      <c r="L1360">
        <v>160.66</v>
      </c>
      <c r="M1360" t="s">
        <v>18</v>
      </c>
      <c r="N1360" t="s">
        <v>19</v>
      </c>
      <c r="O1360" t="s">
        <v>20</v>
      </c>
    </row>
    <row r="1361" spans="1:15" x14ac:dyDescent="0.2">
      <c r="A1361" t="s">
        <v>186</v>
      </c>
      <c r="B1361" s="1">
        <v>45873</v>
      </c>
      <c r="C1361" t="s">
        <v>21</v>
      </c>
      <c r="D1361" t="s">
        <v>22</v>
      </c>
      <c r="E1361" t="s">
        <v>15</v>
      </c>
      <c r="F1361" t="s">
        <v>16</v>
      </c>
      <c r="G1361" t="s">
        <v>17</v>
      </c>
      <c r="H1361" s="2">
        <v>4799841.84</v>
      </c>
      <c r="I1361">
        <v>4.82</v>
      </c>
      <c r="J1361" s="2">
        <v>4799841.84</v>
      </c>
      <c r="K1361" s="2">
        <v>16122</v>
      </c>
      <c r="L1361">
        <v>297.72000000000003</v>
      </c>
      <c r="M1361" t="s">
        <v>18</v>
      </c>
      <c r="N1361" t="s">
        <v>19</v>
      </c>
      <c r="O1361" t="s">
        <v>20</v>
      </c>
    </row>
    <row r="1362" spans="1:15" x14ac:dyDescent="0.2">
      <c r="A1362" t="s">
        <v>186</v>
      </c>
      <c r="B1362" s="1">
        <v>45873</v>
      </c>
      <c r="C1362" t="s">
        <v>23</v>
      </c>
      <c r="D1362" t="s">
        <v>24</v>
      </c>
      <c r="E1362" t="s">
        <v>15</v>
      </c>
      <c r="F1362" t="s">
        <v>16</v>
      </c>
      <c r="G1362" t="s">
        <v>17</v>
      </c>
      <c r="H1362" s="2">
        <v>4617752.4400000004</v>
      </c>
      <c r="I1362">
        <v>4.6399999999999997</v>
      </c>
      <c r="J1362" s="2">
        <v>4617752.4400000004</v>
      </c>
      <c r="K1362" s="2">
        <v>8621</v>
      </c>
      <c r="L1362">
        <v>535.64</v>
      </c>
      <c r="M1362" t="s">
        <v>18</v>
      </c>
      <c r="N1362" t="s">
        <v>19</v>
      </c>
      <c r="O1362" t="s">
        <v>20</v>
      </c>
    </row>
    <row r="1363" spans="1:15" x14ac:dyDescent="0.2">
      <c r="A1363" t="s">
        <v>186</v>
      </c>
      <c r="B1363" s="1">
        <v>45873</v>
      </c>
      <c r="C1363">
        <v>2330</v>
      </c>
      <c r="D1363" t="s">
        <v>32</v>
      </c>
      <c r="E1363" t="s">
        <v>15</v>
      </c>
      <c r="F1363" t="s">
        <v>16</v>
      </c>
      <c r="G1363" t="s">
        <v>17</v>
      </c>
      <c r="H1363" s="2">
        <v>4445789.91</v>
      </c>
      <c r="I1363">
        <v>4.46</v>
      </c>
      <c r="J1363" s="2">
        <v>4445789.91</v>
      </c>
      <c r="K1363" s="2">
        <v>117126</v>
      </c>
      <c r="L1363">
        <v>37.96</v>
      </c>
      <c r="M1363" t="s">
        <v>33</v>
      </c>
      <c r="N1363" t="s">
        <v>34</v>
      </c>
      <c r="O1363" t="s">
        <v>35</v>
      </c>
    </row>
    <row r="1364" spans="1:15" x14ac:dyDescent="0.2">
      <c r="A1364" t="s">
        <v>186</v>
      </c>
      <c r="B1364" s="1">
        <v>45873</v>
      </c>
      <c r="C1364" t="s">
        <v>44</v>
      </c>
      <c r="D1364" t="s">
        <v>45</v>
      </c>
      <c r="E1364" t="s">
        <v>15</v>
      </c>
      <c r="F1364" t="s">
        <v>16</v>
      </c>
      <c r="G1364" t="s">
        <v>17</v>
      </c>
      <c r="H1364" s="2">
        <v>4343635.8</v>
      </c>
      <c r="I1364">
        <v>4.3600000000000003</v>
      </c>
      <c r="J1364" s="2">
        <v>4343635.8</v>
      </c>
      <c r="K1364" s="2">
        <v>63420</v>
      </c>
      <c r="L1364">
        <v>68.489999999999995</v>
      </c>
      <c r="M1364" t="s">
        <v>18</v>
      </c>
      <c r="N1364" t="s">
        <v>19</v>
      </c>
      <c r="O1364" t="s">
        <v>20</v>
      </c>
    </row>
    <row r="1365" spans="1:15" x14ac:dyDescent="0.2">
      <c r="A1365" t="s">
        <v>186</v>
      </c>
      <c r="B1365" s="1">
        <v>45873</v>
      </c>
      <c r="C1365" t="s">
        <v>54</v>
      </c>
      <c r="D1365" t="s">
        <v>55</v>
      </c>
      <c r="E1365" t="s">
        <v>15</v>
      </c>
      <c r="F1365" t="s">
        <v>16</v>
      </c>
      <c r="G1365" t="s">
        <v>17</v>
      </c>
      <c r="H1365" s="2">
        <v>4212598.5999999996</v>
      </c>
      <c r="I1365">
        <v>4.2300000000000004</v>
      </c>
      <c r="J1365" s="2">
        <v>4212598.5999999996</v>
      </c>
      <c r="K1365" s="2">
        <v>20716</v>
      </c>
      <c r="L1365">
        <v>203.35</v>
      </c>
      <c r="M1365" t="s">
        <v>18</v>
      </c>
      <c r="N1365" t="s">
        <v>19</v>
      </c>
      <c r="O1365" t="s">
        <v>20</v>
      </c>
    </row>
    <row r="1366" spans="1:15" x14ac:dyDescent="0.2">
      <c r="A1366" t="s">
        <v>186</v>
      </c>
      <c r="B1366" s="1">
        <v>45873</v>
      </c>
      <c r="C1366">
        <v>5930</v>
      </c>
      <c r="D1366" t="s">
        <v>50</v>
      </c>
      <c r="E1366" t="s">
        <v>15</v>
      </c>
      <c r="F1366" t="s">
        <v>16</v>
      </c>
      <c r="G1366" t="s">
        <v>17</v>
      </c>
      <c r="H1366" s="2">
        <v>4195333.21</v>
      </c>
      <c r="I1366">
        <v>4.21</v>
      </c>
      <c r="J1366" s="2">
        <v>4195333.21</v>
      </c>
      <c r="K1366" s="2">
        <v>83383</v>
      </c>
      <c r="L1366">
        <v>50.31</v>
      </c>
      <c r="M1366" t="s">
        <v>51</v>
      </c>
      <c r="N1366" t="s">
        <v>52</v>
      </c>
      <c r="O1366" t="s">
        <v>53</v>
      </c>
    </row>
    <row r="1367" spans="1:15" x14ac:dyDescent="0.2">
      <c r="A1367" t="s">
        <v>186</v>
      </c>
      <c r="B1367" s="1">
        <v>45873</v>
      </c>
      <c r="C1367" t="s">
        <v>41</v>
      </c>
      <c r="D1367" t="s">
        <v>42</v>
      </c>
      <c r="E1367" t="s">
        <v>15</v>
      </c>
      <c r="F1367" t="s">
        <v>43</v>
      </c>
      <c r="G1367" t="s">
        <v>17</v>
      </c>
      <c r="H1367" s="2">
        <v>4097332.35</v>
      </c>
      <c r="I1367">
        <v>4.1100000000000003</v>
      </c>
      <c r="J1367" s="2">
        <v>4097332.35</v>
      </c>
      <c r="K1367" s="2">
        <v>19359</v>
      </c>
      <c r="L1367">
        <v>211.65</v>
      </c>
      <c r="M1367" t="s">
        <v>18</v>
      </c>
      <c r="N1367" t="s">
        <v>19</v>
      </c>
      <c r="O1367" t="s">
        <v>20</v>
      </c>
    </row>
    <row r="1368" spans="1:15" x14ac:dyDescent="0.2">
      <c r="A1368" t="s">
        <v>186</v>
      </c>
      <c r="B1368" s="1">
        <v>45873</v>
      </c>
      <c r="C1368" t="s">
        <v>48</v>
      </c>
      <c r="D1368" t="s">
        <v>49</v>
      </c>
      <c r="E1368" t="s">
        <v>15</v>
      </c>
      <c r="F1368" t="s">
        <v>16</v>
      </c>
      <c r="G1368" t="s">
        <v>17</v>
      </c>
      <c r="H1368" s="2">
        <v>3837325.14</v>
      </c>
      <c r="I1368">
        <v>3.85</v>
      </c>
      <c r="J1368" s="2">
        <v>3837325.14</v>
      </c>
      <c r="K1368" s="2">
        <v>26014</v>
      </c>
      <c r="L1368">
        <v>147.51</v>
      </c>
      <c r="M1368" t="s">
        <v>18</v>
      </c>
      <c r="N1368" t="s">
        <v>19</v>
      </c>
      <c r="O1368" t="s">
        <v>20</v>
      </c>
    </row>
    <row r="1369" spans="1:15" x14ac:dyDescent="0.2">
      <c r="A1369" t="s">
        <v>186</v>
      </c>
      <c r="B1369" s="1">
        <v>45873</v>
      </c>
      <c r="C1369" t="s">
        <v>155</v>
      </c>
      <c r="D1369" t="s">
        <v>156</v>
      </c>
      <c r="E1369" t="s">
        <v>15</v>
      </c>
      <c r="F1369" t="s">
        <v>16</v>
      </c>
      <c r="G1369" t="s">
        <v>17</v>
      </c>
      <c r="H1369" s="2">
        <v>3781531</v>
      </c>
      <c r="I1369">
        <v>3.8</v>
      </c>
      <c r="J1369" s="2">
        <v>3781531</v>
      </c>
      <c r="K1369" s="2">
        <v>4097</v>
      </c>
      <c r="L1369">
        <v>923</v>
      </c>
      <c r="M1369" t="s">
        <v>18</v>
      </c>
      <c r="N1369" t="s">
        <v>31</v>
      </c>
      <c r="O1369" t="s">
        <v>20</v>
      </c>
    </row>
    <row r="1370" spans="1:15" x14ac:dyDescent="0.2">
      <c r="A1370" t="s">
        <v>186</v>
      </c>
      <c r="B1370" s="1">
        <v>45873</v>
      </c>
      <c r="C1370" t="s">
        <v>46</v>
      </c>
      <c r="D1370" t="s">
        <v>47</v>
      </c>
      <c r="E1370" t="s">
        <v>15</v>
      </c>
      <c r="F1370" t="s">
        <v>16</v>
      </c>
      <c r="G1370" t="s">
        <v>17</v>
      </c>
      <c r="H1370" s="2">
        <v>3699570.36</v>
      </c>
      <c r="I1370">
        <v>3.71</v>
      </c>
      <c r="J1370" s="2">
        <v>3699570.36</v>
      </c>
      <c r="K1370" s="2">
        <v>14682</v>
      </c>
      <c r="L1370">
        <v>251.98</v>
      </c>
      <c r="M1370" t="s">
        <v>18</v>
      </c>
      <c r="N1370" t="s">
        <v>31</v>
      </c>
      <c r="O1370" t="s">
        <v>20</v>
      </c>
    </row>
    <row r="1371" spans="1:15" x14ac:dyDescent="0.2">
      <c r="A1371" t="s">
        <v>186</v>
      </c>
      <c r="B1371" s="1">
        <v>45873</v>
      </c>
      <c r="C1371" t="s">
        <v>36</v>
      </c>
      <c r="D1371" t="s">
        <v>37</v>
      </c>
      <c r="E1371" t="s">
        <v>15</v>
      </c>
      <c r="F1371" t="s">
        <v>16</v>
      </c>
      <c r="G1371" t="s">
        <v>17</v>
      </c>
      <c r="H1371" s="2">
        <v>3669231.74</v>
      </c>
      <c r="I1371">
        <v>3.68</v>
      </c>
      <c r="J1371" s="2">
        <v>3669231.74</v>
      </c>
      <c r="K1371" s="2">
        <v>5267</v>
      </c>
      <c r="L1371">
        <v>696.64</v>
      </c>
      <c r="M1371" t="s">
        <v>38</v>
      </c>
      <c r="N1371" t="s">
        <v>39</v>
      </c>
      <c r="O1371" t="s">
        <v>40</v>
      </c>
    </row>
    <row r="1372" spans="1:15" x14ac:dyDescent="0.2">
      <c r="A1372" t="s">
        <v>186</v>
      </c>
      <c r="B1372" s="1">
        <v>45873</v>
      </c>
      <c r="C1372" t="s">
        <v>157</v>
      </c>
      <c r="D1372" t="s">
        <v>158</v>
      </c>
      <c r="E1372" t="s">
        <v>15</v>
      </c>
      <c r="F1372" t="s">
        <v>16</v>
      </c>
      <c r="G1372" t="s">
        <v>17</v>
      </c>
      <c r="H1372" s="2">
        <v>3554569.26</v>
      </c>
      <c r="I1372">
        <v>3.57</v>
      </c>
      <c r="J1372" s="2">
        <v>3554569.26</v>
      </c>
      <c r="K1372" s="2">
        <v>19443</v>
      </c>
      <c r="L1372">
        <v>182.82</v>
      </c>
      <c r="M1372" t="s">
        <v>18</v>
      </c>
      <c r="N1372" t="s">
        <v>19</v>
      </c>
      <c r="O1372" t="s">
        <v>20</v>
      </c>
    </row>
    <row r="1373" spans="1:15" x14ac:dyDescent="0.2">
      <c r="A1373" t="s">
        <v>186</v>
      </c>
      <c r="B1373" s="1">
        <v>45873</v>
      </c>
      <c r="C1373" t="s">
        <v>60</v>
      </c>
      <c r="D1373" t="s">
        <v>61</v>
      </c>
      <c r="E1373" t="s">
        <v>15</v>
      </c>
      <c r="F1373" t="s">
        <v>16</v>
      </c>
      <c r="G1373" t="s">
        <v>17</v>
      </c>
      <c r="H1373" s="2">
        <v>2910755.98</v>
      </c>
      <c r="I1373">
        <v>2.92</v>
      </c>
      <c r="J1373" s="2">
        <v>2910755.98</v>
      </c>
      <c r="K1373" s="2">
        <v>3179</v>
      </c>
      <c r="L1373">
        <v>915.62</v>
      </c>
      <c r="M1373" t="s">
        <v>18</v>
      </c>
      <c r="N1373" t="s">
        <v>19</v>
      </c>
      <c r="O1373" t="s">
        <v>20</v>
      </c>
    </row>
    <row r="1374" spans="1:15" x14ac:dyDescent="0.2">
      <c r="A1374" t="s">
        <v>186</v>
      </c>
      <c r="B1374" s="1">
        <v>45873</v>
      </c>
      <c r="C1374" t="s">
        <v>58</v>
      </c>
      <c r="D1374" t="s">
        <v>59</v>
      </c>
      <c r="E1374" t="s">
        <v>15</v>
      </c>
      <c r="F1374" t="s">
        <v>16</v>
      </c>
      <c r="G1374" t="s">
        <v>17</v>
      </c>
      <c r="H1374" s="2">
        <v>2882308.65</v>
      </c>
      <c r="I1374">
        <v>2.89</v>
      </c>
      <c r="J1374" s="2">
        <v>2882308.65</v>
      </c>
      <c r="K1374" s="2">
        <v>26745</v>
      </c>
      <c r="L1374">
        <v>107.77</v>
      </c>
      <c r="M1374" t="s">
        <v>18</v>
      </c>
      <c r="N1374" t="s">
        <v>19</v>
      </c>
      <c r="O1374" t="s">
        <v>20</v>
      </c>
    </row>
    <row r="1375" spans="1:15" x14ac:dyDescent="0.2">
      <c r="A1375" t="s">
        <v>186</v>
      </c>
      <c r="B1375" s="1">
        <v>45873</v>
      </c>
      <c r="C1375" t="s">
        <v>56</v>
      </c>
      <c r="D1375" t="s">
        <v>57</v>
      </c>
      <c r="E1375" t="s">
        <v>15</v>
      </c>
      <c r="F1375" t="s">
        <v>16</v>
      </c>
      <c r="G1375" t="s">
        <v>17</v>
      </c>
      <c r="H1375" s="2">
        <v>2728989</v>
      </c>
      <c r="I1375">
        <v>2.74</v>
      </c>
      <c r="J1375" s="2">
        <v>2728989</v>
      </c>
      <c r="K1375" s="2">
        <v>15959</v>
      </c>
      <c r="L1375">
        <v>171</v>
      </c>
      <c r="M1375" t="s">
        <v>18</v>
      </c>
      <c r="N1375" t="s">
        <v>19</v>
      </c>
      <c r="O1375" t="s">
        <v>20</v>
      </c>
    </row>
    <row r="1376" spans="1:15" x14ac:dyDescent="0.2">
      <c r="A1376" t="s">
        <v>186</v>
      </c>
      <c r="B1376" s="1">
        <v>45873</v>
      </c>
      <c r="C1376" t="s">
        <v>67</v>
      </c>
      <c r="D1376" t="s">
        <v>68</v>
      </c>
      <c r="E1376" t="s">
        <v>15</v>
      </c>
      <c r="F1376" t="s">
        <v>69</v>
      </c>
      <c r="G1376" t="s">
        <v>17</v>
      </c>
      <c r="H1376" s="2">
        <v>2435854.56</v>
      </c>
      <c r="I1376">
        <v>2.4500000000000002</v>
      </c>
      <c r="J1376" s="2">
        <v>2435854.56</v>
      </c>
      <c r="K1376" s="2">
        <v>12489</v>
      </c>
      <c r="L1376">
        <v>195.04</v>
      </c>
      <c r="M1376" t="s">
        <v>18</v>
      </c>
      <c r="N1376" t="s">
        <v>19</v>
      </c>
      <c r="O1376" t="s">
        <v>20</v>
      </c>
    </row>
    <row r="1377" spans="1:15" x14ac:dyDescent="0.2">
      <c r="A1377" t="s">
        <v>186</v>
      </c>
      <c r="B1377" s="1">
        <v>45873</v>
      </c>
      <c r="C1377" t="s">
        <v>70</v>
      </c>
      <c r="D1377" t="s">
        <v>71</v>
      </c>
      <c r="E1377" t="s">
        <v>15</v>
      </c>
      <c r="F1377" t="s">
        <v>69</v>
      </c>
      <c r="G1377" t="s">
        <v>17</v>
      </c>
      <c r="H1377" s="2">
        <v>2140722</v>
      </c>
      <c r="I1377">
        <v>2.15</v>
      </c>
      <c r="J1377" s="2">
        <v>2140722</v>
      </c>
      <c r="K1377" s="2">
        <v>10936</v>
      </c>
      <c r="L1377">
        <v>195.75</v>
      </c>
      <c r="M1377" t="s">
        <v>18</v>
      </c>
      <c r="N1377" t="s">
        <v>19</v>
      </c>
      <c r="O1377" t="s">
        <v>20</v>
      </c>
    </row>
    <row r="1378" spans="1:15" x14ac:dyDescent="0.2">
      <c r="A1378" t="s">
        <v>186</v>
      </c>
      <c r="B1378" s="1">
        <v>45873</v>
      </c>
      <c r="C1378" t="s">
        <v>62</v>
      </c>
      <c r="D1378" t="s">
        <v>63</v>
      </c>
      <c r="E1378" t="s">
        <v>15</v>
      </c>
      <c r="F1378" t="s">
        <v>16</v>
      </c>
      <c r="G1378" t="s">
        <v>17</v>
      </c>
      <c r="H1378" s="2">
        <v>2034337.5</v>
      </c>
      <c r="I1378">
        <v>2.04</v>
      </c>
      <c r="J1378" s="2">
        <v>2034337.5</v>
      </c>
      <c r="K1378" s="2">
        <v>104325</v>
      </c>
      <c r="L1378">
        <v>19.5</v>
      </c>
      <c r="M1378" t="s">
        <v>18</v>
      </c>
      <c r="N1378" t="s">
        <v>19</v>
      </c>
      <c r="O1378" t="s">
        <v>20</v>
      </c>
    </row>
    <row r="1379" spans="1:15" x14ac:dyDescent="0.2">
      <c r="A1379" t="s">
        <v>186</v>
      </c>
      <c r="B1379" s="1">
        <v>45873</v>
      </c>
      <c r="C1379" t="s">
        <v>64</v>
      </c>
      <c r="D1379" t="s">
        <v>65</v>
      </c>
      <c r="E1379" t="s">
        <v>15</v>
      </c>
      <c r="F1379" t="s">
        <v>66</v>
      </c>
      <c r="G1379" t="s">
        <v>17</v>
      </c>
      <c r="H1379" s="2">
        <v>1822210.99</v>
      </c>
      <c r="I1379">
        <v>1.83</v>
      </c>
      <c r="J1379" s="2">
        <v>1822210.99</v>
      </c>
      <c r="K1379" s="2">
        <v>2341</v>
      </c>
      <c r="L1379">
        <v>778.39</v>
      </c>
      <c r="M1379" t="s">
        <v>18</v>
      </c>
      <c r="N1379" t="s">
        <v>19</v>
      </c>
      <c r="O1379" t="s">
        <v>20</v>
      </c>
    </row>
    <row r="1380" spans="1:15" x14ac:dyDescent="0.2">
      <c r="A1380" t="s">
        <v>186</v>
      </c>
      <c r="B1380" s="1">
        <v>45873</v>
      </c>
      <c r="C1380">
        <v>2317</v>
      </c>
      <c r="D1380" t="s">
        <v>78</v>
      </c>
      <c r="E1380" t="s">
        <v>15</v>
      </c>
      <c r="F1380" t="s">
        <v>16</v>
      </c>
      <c r="G1380" t="s">
        <v>17</v>
      </c>
      <c r="H1380" s="2">
        <v>1746966.76</v>
      </c>
      <c r="I1380">
        <v>1.75</v>
      </c>
      <c r="J1380" s="2">
        <v>1746966.76</v>
      </c>
      <c r="K1380" s="2">
        <v>290210</v>
      </c>
      <c r="L1380">
        <v>6.02</v>
      </c>
      <c r="M1380" t="s">
        <v>33</v>
      </c>
      <c r="N1380" t="s">
        <v>34</v>
      </c>
      <c r="O1380" t="s">
        <v>35</v>
      </c>
    </row>
    <row r="1381" spans="1:15" x14ac:dyDescent="0.2">
      <c r="A1381" t="s">
        <v>186</v>
      </c>
      <c r="B1381" s="1">
        <v>45873</v>
      </c>
      <c r="C1381">
        <v>8035</v>
      </c>
      <c r="D1381" t="s">
        <v>72</v>
      </c>
      <c r="E1381" t="s">
        <v>15</v>
      </c>
      <c r="F1381" t="s">
        <v>16</v>
      </c>
      <c r="G1381" t="s">
        <v>17</v>
      </c>
      <c r="H1381" s="2">
        <v>1725621.43</v>
      </c>
      <c r="I1381">
        <v>1.73</v>
      </c>
      <c r="J1381" s="2">
        <v>1725621.43</v>
      </c>
      <c r="K1381" s="2">
        <v>11300</v>
      </c>
      <c r="L1381">
        <v>152.71</v>
      </c>
      <c r="M1381" t="s">
        <v>73</v>
      </c>
      <c r="N1381" t="s">
        <v>74</v>
      </c>
      <c r="O1381" t="s">
        <v>75</v>
      </c>
    </row>
    <row r="1382" spans="1:15" x14ac:dyDescent="0.2">
      <c r="A1382" t="s">
        <v>186</v>
      </c>
      <c r="B1382" s="1">
        <v>45873</v>
      </c>
      <c r="C1382" t="s">
        <v>76</v>
      </c>
      <c r="D1382" t="s">
        <v>183</v>
      </c>
      <c r="E1382" t="s">
        <v>15</v>
      </c>
      <c r="F1382" t="s">
        <v>16</v>
      </c>
      <c r="G1382" t="s">
        <v>17</v>
      </c>
      <c r="H1382" s="2">
        <v>1667631.52</v>
      </c>
      <c r="I1382">
        <v>1.67</v>
      </c>
      <c r="J1382" s="2">
        <v>1667631.52</v>
      </c>
      <c r="K1382" s="2">
        <v>7999</v>
      </c>
      <c r="L1382">
        <v>208.48</v>
      </c>
      <c r="M1382" t="s">
        <v>18</v>
      </c>
      <c r="N1382" t="s">
        <v>31</v>
      </c>
      <c r="O1382" t="s">
        <v>20</v>
      </c>
    </row>
    <row r="1383" spans="1:15" x14ac:dyDescent="0.2">
      <c r="A1383" t="s">
        <v>186</v>
      </c>
      <c r="B1383" s="1">
        <v>45873</v>
      </c>
      <c r="C1383" t="s">
        <v>81</v>
      </c>
      <c r="D1383" t="s">
        <v>82</v>
      </c>
      <c r="E1383" t="s">
        <v>15</v>
      </c>
      <c r="F1383" t="s">
        <v>16</v>
      </c>
      <c r="G1383" t="s">
        <v>17</v>
      </c>
      <c r="H1383" s="2">
        <v>952111.53</v>
      </c>
      <c r="I1383">
        <v>0.96</v>
      </c>
      <c r="J1383" s="2">
        <v>952111.53</v>
      </c>
      <c r="K1383" s="2">
        <v>7311</v>
      </c>
      <c r="L1383">
        <v>130.22999999999999</v>
      </c>
      <c r="M1383" t="s">
        <v>18</v>
      </c>
      <c r="N1383" t="s">
        <v>31</v>
      </c>
      <c r="O1383" t="s">
        <v>20</v>
      </c>
    </row>
    <row r="1384" spans="1:15" x14ac:dyDescent="0.2">
      <c r="A1384" t="s">
        <v>186</v>
      </c>
      <c r="B1384" s="1">
        <v>45873</v>
      </c>
      <c r="C1384" t="s">
        <v>83</v>
      </c>
      <c r="D1384" t="s">
        <v>84</v>
      </c>
      <c r="E1384" t="s">
        <v>15</v>
      </c>
      <c r="F1384" t="s">
        <v>16</v>
      </c>
      <c r="G1384" t="s">
        <v>17</v>
      </c>
      <c r="H1384" s="2">
        <v>859210.77</v>
      </c>
      <c r="I1384">
        <v>0.86</v>
      </c>
      <c r="J1384" s="2">
        <v>859210.77</v>
      </c>
      <c r="K1384" s="2">
        <v>12903</v>
      </c>
      <c r="L1384">
        <v>66.59</v>
      </c>
      <c r="M1384" t="s">
        <v>18</v>
      </c>
      <c r="N1384" t="s">
        <v>19</v>
      </c>
      <c r="O1384" t="s">
        <v>20</v>
      </c>
    </row>
    <row r="1385" spans="1:15" x14ac:dyDescent="0.2">
      <c r="A1385" t="s">
        <v>186</v>
      </c>
      <c r="B1385" s="1">
        <v>45873</v>
      </c>
      <c r="C1385" t="s">
        <v>85</v>
      </c>
      <c r="D1385" t="s">
        <v>86</v>
      </c>
      <c r="E1385" t="s">
        <v>15</v>
      </c>
      <c r="F1385" t="s">
        <v>16</v>
      </c>
      <c r="G1385" t="s">
        <v>17</v>
      </c>
      <c r="H1385" s="2">
        <v>627386.76</v>
      </c>
      <c r="I1385">
        <v>0.63</v>
      </c>
      <c r="J1385" s="2">
        <v>627386.76</v>
      </c>
      <c r="K1385" s="2">
        <v>31338</v>
      </c>
      <c r="L1385">
        <v>20.02</v>
      </c>
      <c r="M1385" t="s">
        <v>18</v>
      </c>
      <c r="N1385" t="s">
        <v>31</v>
      </c>
      <c r="O1385" t="s">
        <v>20</v>
      </c>
    </row>
    <row r="1386" spans="1:15" x14ac:dyDescent="0.2">
      <c r="A1386" t="s">
        <v>186</v>
      </c>
      <c r="B1386" s="1">
        <v>45873</v>
      </c>
      <c r="C1386">
        <v>5935</v>
      </c>
      <c r="D1386" t="s">
        <v>91</v>
      </c>
      <c r="E1386" t="s">
        <v>15</v>
      </c>
      <c r="F1386" t="s">
        <v>16</v>
      </c>
      <c r="G1386" t="s">
        <v>17</v>
      </c>
      <c r="H1386" s="2">
        <v>545834.18999999994</v>
      </c>
      <c r="I1386">
        <v>0.55000000000000004</v>
      </c>
      <c r="J1386" s="2">
        <v>545834.18999999994</v>
      </c>
      <c r="K1386" s="2">
        <v>13289</v>
      </c>
      <c r="L1386">
        <v>41.07</v>
      </c>
      <c r="M1386" t="s">
        <v>51</v>
      </c>
      <c r="N1386" t="s">
        <v>52</v>
      </c>
      <c r="O1386" t="s">
        <v>53</v>
      </c>
    </row>
    <row r="1387" spans="1:15" x14ac:dyDescent="0.2">
      <c r="A1387" t="s">
        <v>186</v>
      </c>
      <c r="B1387" s="1">
        <v>45873</v>
      </c>
      <c r="C1387" t="s">
        <v>87</v>
      </c>
      <c r="D1387" t="s">
        <v>88</v>
      </c>
      <c r="E1387" t="s">
        <v>15</v>
      </c>
      <c r="F1387" t="s">
        <v>16</v>
      </c>
      <c r="G1387" t="s">
        <v>17</v>
      </c>
      <c r="H1387" s="2">
        <v>504897.93</v>
      </c>
      <c r="I1387">
        <v>0.51</v>
      </c>
      <c r="J1387" s="2">
        <v>504897.93</v>
      </c>
      <c r="K1387" s="2">
        <v>4891</v>
      </c>
      <c r="L1387">
        <v>103.23</v>
      </c>
      <c r="M1387" t="s">
        <v>18</v>
      </c>
      <c r="N1387" t="s">
        <v>19</v>
      </c>
      <c r="O1387" t="s">
        <v>20</v>
      </c>
    </row>
    <row r="1388" spans="1:15" x14ac:dyDescent="0.2">
      <c r="A1388" t="s">
        <v>186</v>
      </c>
      <c r="B1388" s="1">
        <v>45873</v>
      </c>
      <c r="C1388" t="s">
        <v>89</v>
      </c>
      <c r="D1388" t="s">
        <v>90</v>
      </c>
      <c r="E1388" t="s">
        <v>15</v>
      </c>
      <c r="F1388" t="s">
        <v>16</v>
      </c>
      <c r="G1388" t="s">
        <v>17</v>
      </c>
      <c r="H1388" s="2">
        <v>469629.92</v>
      </c>
      <c r="I1388">
        <v>0.47</v>
      </c>
      <c r="J1388" s="2">
        <v>469629.92</v>
      </c>
      <c r="K1388" s="2">
        <v>6367</v>
      </c>
      <c r="L1388">
        <v>73.760000000000005</v>
      </c>
      <c r="M1388" t="s">
        <v>18</v>
      </c>
      <c r="N1388" t="s">
        <v>19</v>
      </c>
      <c r="O1388" t="s">
        <v>20</v>
      </c>
    </row>
    <row r="1389" spans="1:15" x14ac:dyDescent="0.2">
      <c r="A1389" t="s">
        <v>186</v>
      </c>
      <c r="B1389" s="1">
        <v>45873</v>
      </c>
      <c r="C1389" t="s">
        <v>92</v>
      </c>
      <c r="D1389" t="s">
        <v>93</v>
      </c>
      <c r="E1389" t="s">
        <v>15</v>
      </c>
      <c r="F1389" t="s">
        <v>16</v>
      </c>
      <c r="G1389" t="s">
        <v>17</v>
      </c>
      <c r="H1389" s="2">
        <v>442293.75</v>
      </c>
      <c r="I1389">
        <v>0.44</v>
      </c>
      <c r="J1389" s="2">
        <v>442293.75</v>
      </c>
      <c r="K1389" s="2">
        <v>7863</v>
      </c>
      <c r="L1389">
        <v>56.25</v>
      </c>
      <c r="M1389" t="s">
        <v>18</v>
      </c>
      <c r="N1389" t="s">
        <v>31</v>
      </c>
      <c r="O1389" t="s">
        <v>20</v>
      </c>
    </row>
    <row r="1390" spans="1:15" x14ac:dyDescent="0.2">
      <c r="A1390" t="s">
        <v>186</v>
      </c>
      <c r="B1390" s="1">
        <v>45873</v>
      </c>
      <c r="C1390" t="s">
        <v>96</v>
      </c>
      <c r="D1390" t="s">
        <v>97</v>
      </c>
      <c r="E1390" t="s">
        <v>15</v>
      </c>
      <c r="F1390" t="s">
        <v>16</v>
      </c>
      <c r="G1390" t="s">
        <v>17</v>
      </c>
      <c r="H1390" s="2">
        <v>442245.12</v>
      </c>
      <c r="I1390">
        <v>0.44</v>
      </c>
      <c r="J1390" s="2">
        <v>442245.12</v>
      </c>
      <c r="K1390" s="2">
        <v>1952</v>
      </c>
      <c r="L1390">
        <v>226.56</v>
      </c>
      <c r="M1390" t="s">
        <v>18</v>
      </c>
      <c r="N1390" t="s">
        <v>19</v>
      </c>
      <c r="O1390" t="s">
        <v>20</v>
      </c>
    </row>
    <row r="1391" spans="1:15" x14ac:dyDescent="0.2">
      <c r="A1391" t="s">
        <v>186</v>
      </c>
      <c r="B1391" s="1">
        <v>45873</v>
      </c>
      <c r="C1391" t="s">
        <v>94</v>
      </c>
      <c r="D1391" t="s">
        <v>95</v>
      </c>
      <c r="E1391" t="s">
        <v>15</v>
      </c>
      <c r="F1391" t="s">
        <v>16</v>
      </c>
      <c r="G1391" t="s">
        <v>17</v>
      </c>
      <c r="H1391" s="2">
        <v>416459.2</v>
      </c>
      <c r="I1391">
        <v>0.42</v>
      </c>
      <c r="J1391" s="2">
        <v>416459.2</v>
      </c>
      <c r="K1391" s="2">
        <v>1220</v>
      </c>
      <c r="L1391">
        <v>341.36</v>
      </c>
      <c r="M1391" t="s">
        <v>18</v>
      </c>
      <c r="N1391" t="s">
        <v>19</v>
      </c>
      <c r="O1391" t="s">
        <v>20</v>
      </c>
    </row>
    <row r="1392" spans="1:15" x14ac:dyDescent="0.2">
      <c r="A1392" t="s">
        <v>186</v>
      </c>
      <c r="B1392" s="1">
        <v>45873</v>
      </c>
      <c r="C1392">
        <v>992</v>
      </c>
      <c r="D1392" t="s">
        <v>100</v>
      </c>
      <c r="E1392" t="s">
        <v>15</v>
      </c>
      <c r="F1392" t="s">
        <v>16</v>
      </c>
      <c r="G1392" t="s">
        <v>17</v>
      </c>
      <c r="H1392" s="2">
        <v>278167.38</v>
      </c>
      <c r="I1392">
        <v>0.28000000000000003</v>
      </c>
      <c r="J1392" s="2">
        <v>278167.38</v>
      </c>
      <c r="K1392" s="2">
        <v>206000</v>
      </c>
      <c r="L1392">
        <v>1.35</v>
      </c>
      <c r="M1392" t="s">
        <v>101</v>
      </c>
      <c r="N1392" t="s">
        <v>102</v>
      </c>
      <c r="O1392" t="s">
        <v>103</v>
      </c>
    </row>
    <row r="1393" spans="1:15" x14ac:dyDescent="0.2">
      <c r="A1393" t="s">
        <v>186</v>
      </c>
      <c r="B1393" s="1">
        <v>45873</v>
      </c>
      <c r="C1393" t="s">
        <v>159</v>
      </c>
      <c r="D1393" t="s">
        <v>160</v>
      </c>
      <c r="E1393" t="s">
        <v>15</v>
      </c>
      <c r="F1393" t="s">
        <v>16</v>
      </c>
      <c r="G1393" t="s">
        <v>17</v>
      </c>
      <c r="H1393" s="2">
        <v>273119.03999999998</v>
      </c>
      <c r="I1393">
        <v>0.27</v>
      </c>
      <c r="J1393" s="2">
        <v>273119.03999999998</v>
      </c>
      <c r="K1393" s="2">
        <v>2952</v>
      </c>
      <c r="L1393">
        <v>92.52</v>
      </c>
      <c r="M1393" t="s">
        <v>18</v>
      </c>
      <c r="N1393" t="s">
        <v>31</v>
      </c>
      <c r="O1393" t="s">
        <v>20</v>
      </c>
    </row>
    <row r="1394" spans="1:15" x14ac:dyDescent="0.2">
      <c r="A1394" t="s">
        <v>186</v>
      </c>
      <c r="B1394" s="1">
        <v>45873</v>
      </c>
      <c r="C1394" t="s">
        <v>20</v>
      </c>
      <c r="D1394" t="s">
        <v>104</v>
      </c>
      <c r="E1394" t="s">
        <v>105</v>
      </c>
      <c r="F1394" t="s">
        <v>106</v>
      </c>
      <c r="G1394" t="s">
        <v>107</v>
      </c>
      <c r="H1394" s="2">
        <v>194881.95</v>
      </c>
      <c r="I1394">
        <v>0.2</v>
      </c>
      <c r="J1394" s="2">
        <v>194881.95</v>
      </c>
      <c r="K1394" s="2">
        <v>194882</v>
      </c>
      <c r="L1394">
        <v>100</v>
      </c>
      <c r="M1394" t="s">
        <v>18</v>
      </c>
      <c r="N1394" t="s">
        <v>108</v>
      </c>
      <c r="O1394" t="s">
        <v>20</v>
      </c>
    </row>
    <row r="1395" spans="1:15" x14ac:dyDescent="0.2">
      <c r="A1395" t="s">
        <v>186</v>
      </c>
      <c r="B1395" s="1">
        <v>45873</v>
      </c>
      <c r="C1395" t="s">
        <v>119</v>
      </c>
      <c r="D1395" t="s">
        <v>120</v>
      </c>
      <c r="E1395" t="s">
        <v>121</v>
      </c>
      <c r="F1395" t="s">
        <v>106</v>
      </c>
      <c r="G1395" t="s">
        <v>122</v>
      </c>
      <c r="H1395" s="2">
        <v>193983.56</v>
      </c>
      <c r="I1395">
        <v>0.19</v>
      </c>
      <c r="J1395" s="2">
        <v>193983.56</v>
      </c>
      <c r="K1395" s="2">
        <v>193984</v>
      </c>
      <c r="L1395">
        <v>1</v>
      </c>
      <c r="M1395" t="s">
        <v>123</v>
      </c>
      <c r="N1395" t="s">
        <v>108</v>
      </c>
      <c r="O1395" t="s">
        <v>20</v>
      </c>
    </row>
    <row r="1396" spans="1:15" x14ac:dyDescent="0.2">
      <c r="A1396" t="s">
        <v>186</v>
      </c>
      <c r="B1396" s="1">
        <v>45873</v>
      </c>
      <c r="C1396" t="s">
        <v>109</v>
      </c>
      <c r="D1396" t="s">
        <v>110</v>
      </c>
      <c r="E1396" t="s">
        <v>15</v>
      </c>
      <c r="F1396" t="s">
        <v>16</v>
      </c>
      <c r="G1396" t="s">
        <v>17</v>
      </c>
      <c r="H1396" s="2">
        <v>186500</v>
      </c>
      <c r="I1396">
        <v>0.19</v>
      </c>
      <c r="J1396" s="2">
        <v>186500</v>
      </c>
      <c r="K1396" s="2">
        <v>1000</v>
      </c>
      <c r="L1396">
        <v>186.5</v>
      </c>
      <c r="M1396" t="s">
        <v>18</v>
      </c>
      <c r="N1396" t="s">
        <v>19</v>
      </c>
      <c r="O1396" t="s">
        <v>20</v>
      </c>
    </row>
    <row r="1397" spans="1:15" x14ac:dyDescent="0.2">
      <c r="A1397" t="s">
        <v>186</v>
      </c>
      <c r="B1397" s="1">
        <v>45873</v>
      </c>
      <c r="C1397">
        <v>66570</v>
      </c>
      <c r="D1397" t="s">
        <v>161</v>
      </c>
      <c r="E1397" t="s">
        <v>15</v>
      </c>
      <c r="F1397" t="s">
        <v>43</v>
      </c>
      <c r="G1397" t="s">
        <v>17</v>
      </c>
      <c r="H1397" s="2">
        <v>139638.78</v>
      </c>
      <c r="I1397">
        <v>0.14000000000000001</v>
      </c>
      <c r="J1397" s="2">
        <v>139638.78</v>
      </c>
      <c r="K1397" s="2">
        <v>2552</v>
      </c>
      <c r="L1397">
        <v>54.72</v>
      </c>
      <c r="M1397" t="s">
        <v>51</v>
      </c>
      <c r="N1397" t="s">
        <v>52</v>
      </c>
      <c r="O1397" t="s">
        <v>53</v>
      </c>
    </row>
    <row r="1398" spans="1:15" x14ac:dyDescent="0.2">
      <c r="A1398" t="s">
        <v>186</v>
      </c>
      <c r="B1398" s="1">
        <v>45873</v>
      </c>
      <c r="C1398" t="s">
        <v>162</v>
      </c>
      <c r="D1398" t="s">
        <v>163</v>
      </c>
      <c r="E1398" t="s">
        <v>15</v>
      </c>
      <c r="F1398" t="s">
        <v>16</v>
      </c>
      <c r="G1398" t="s">
        <v>17</v>
      </c>
      <c r="H1398" s="2">
        <v>57200.58</v>
      </c>
      <c r="I1398">
        <v>0.06</v>
      </c>
      <c r="J1398" s="2">
        <v>57200.58</v>
      </c>
      <c r="K1398" s="2">
        <v>1581</v>
      </c>
      <c r="L1398">
        <v>36.18</v>
      </c>
      <c r="M1398" t="s">
        <v>18</v>
      </c>
      <c r="N1398" t="s">
        <v>19</v>
      </c>
      <c r="O1398" t="s">
        <v>20</v>
      </c>
    </row>
    <row r="1399" spans="1:15" x14ac:dyDescent="0.2">
      <c r="A1399" t="s">
        <v>186</v>
      </c>
      <c r="B1399" s="1">
        <v>45873</v>
      </c>
      <c r="C1399">
        <v>3706</v>
      </c>
      <c r="D1399" t="s">
        <v>164</v>
      </c>
      <c r="E1399" t="s">
        <v>15</v>
      </c>
      <c r="F1399" t="s">
        <v>16</v>
      </c>
      <c r="G1399" t="s">
        <v>17</v>
      </c>
      <c r="H1399" s="2">
        <v>53795.73</v>
      </c>
      <c r="I1399">
        <v>0.05</v>
      </c>
      <c r="J1399" s="2">
        <v>53795.73</v>
      </c>
      <c r="K1399" s="2">
        <v>21000</v>
      </c>
      <c r="L1399">
        <v>2.56</v>
      </c>
      <c r="M1399" t="s">
        <v>33</v>
      </c>
      <c r="N1399" t="s">
        <v>34</v>
      </c>
      <c r="O1399" t="s">
        <v>35</v>
      </c>
    </row>
    <row r="1400" spans="1:15" x14ac:dyDescent="0.2">
      <c r="A1400" t="s">
        <v>186</v>
      </c>
      <c r="B1400" s="1">
        <v>45873</v>
      </c>
      <c r="C1400" t="s">
        <v>35</v>
      </c>
      <c r="D1400" t="s">
        <v>113</v>
      </c>
      <c r="E1400" t="s">
        <v>105</v>
      </c>
      <c r="F1400" t="s">
        <v>106</v>
      </c>
      <c r="G1400" t="s">
        <v>107</v>
      </c>
      <c r="H1400" s="2">
        <v>41592.6</v>
      </c>
      <c r="I1400">
        <v>0.04</v>
      </c>
      <c r="J1400" s="2">
        <v>41592.6</v>
      </c>
      <c r="K1400" s="2">
        <v>1243702</v>
      </c>
      <c r="L1400">
        <v>3.34</v>
      </c>
      <c r="M1400" t="s">
        <v>33</v>
      </c>
      <c r="N1400" t="s">
        <v>108</v>
      </c>
      <c r="O1400" t="s">
        <v>35</v>
      </c>
    </row>
    <row r="1401" spans="1:15" x14ac:dyDescent="0.2">
      <c r="A1401" t="s">
        <v>186</v>
      </c>
      <c r="B1401" s="1">
        <v>45873</v>
      </c>
      <c r="C1401" t="s">
        <v>115</v>
      </c>
      <c r="D1401" t="s">
        <v>116</v>
      </c>
      <c r="E1401" t="s">
        <v>105</v>
      </c>
      <c r="F1401" t="s">
        <v>106</v>
      </c>
      <c r="G1401" t="s">
        <v>117</v>
      </c>
      <c r="H1401" s="2">
        <v>31000</v>
      </c>
      <c r="I1401">
        <v>0.03</v>
      </c>
      <c r="J1401" s="2">
        <v>31000</v>
      </c>
      <c r="K1401" s="2">
        <v>31000</v>
      </c>
      <c r="L1401">
        <v>100</v>
      </c>
      <c r="M1401" t="s">
        <v>18</v>
      </c>
      <c r="N1401" t="s">
        <v>108</v>
      </c>
      <c r="O1401" t="s">
        <v>20</v>
      </c>
    </row>
    <row r="1402" spans="1:15" x14ac:dyDescent="0.2">
      <c r="A1402" t="s">
        <v>186</v>
      </c>
      <c r="B1402" s="1">
        <v>45873</v>
      </c>
      <c r="C1402" t="s">
        <v>53</v>
      </c>
      <c r="D1402" t="s">
        <v>124</v>
      </c>
      <c r="E1402" t="s">
        <v>105</v>
      </c>
      <c r="F1402" t="s">
        <v>106</v>
      </c>
      <c r="G1402" t="s">
        <v>107</v>
      </c>
      <c r="H1402" s="2">
        <v>25119.4</v>
      </c>
      <c r="I1402">
        <v>0.03</v>
      </c>
      <c r="J1402" s="2">
        <v>25119.4</v>
      </c>
      <c r="K1402" s="2">
        <v>34797906</v>
      </c>
      <c r="L1402">
        <v>7.0000000000000007E-2</v>
      </c>
      <c r="M1402" t="s">
        <v>51</v>
      </c>
      <c r="N1402" t="s">
        <v>108</v>
      </c>
      <c r="O1402" t="s">
        <v>53</v>
      </c>
    </row>
    <row r="1403" spans="1:15" x14ac:dyDescent="0.2">
      <c r="A1403" t="s">
        <v>186</v>
      </c>
      <c r="B1403" s="1">
        <v>45873</v>
      </c>
      <c r="C1403" t="s">
        <v>40</v>
      </c>
      <c r="D1403" t="s">
        <v>125</v>
      </c>
      <c r="E1403" t="s">
        <v>105</v>
      </c>
      <c r="F1403" t="s">
        <v>106</v>
      </c>
      <c r="G1403" t="s">
        <v>107</v>
      </c>
      <c r="H1403" s="2">
        <v>24381.19</v>
      </c>
      <c r="I1403">
        <v>0.02</v>
      </c>
      <c r="J1403" s="2">
        <v>24381.19</v>
      </c>
      <c r="K1403" s="2">
        <v>21083</v>
      </c>
      <c r="L1403">
        <v>115.64</v>
      </c>
      <c r="M1403" t="s">
        <v>126</v>
      </c>
      <c r="N1403" t="s">
        <v>108</v>
      </c>
      <c r="O1403" t="s">
        <v>40</v>
      </c>
    </row>
    <row r="1404" spans="1:15" x14ac:dyDescent="0.2">
      <c r="A1404" t="s">
        <v>186</v>
      </c>
      <c r="B1404" s="1">
        <v>45873</v>
      </c>
      <c r="C1404" t="s">
        <v>111</v>
      </c>
      <c r="D1404" t="s">
        <v>112</v>
      </c>
      <c r="E1404" t="s">
        <v>15</v>
      </c>
      <c r="F1404" t="s">
        <v>16</v>
      </c>
      <c r="G1404" t="s">
        <v>17</v>
      </c>
      <c r="H1404" s="2">
        <v>23589.62</v>
      </c>
      <c r="I1404">
        <v>0.02</v>
      </c>
      <c r="J1404" s="2">
        <v>23589.62</v>
      </c>
      <c r="K1404" s="2">
        <v>3646</v>
      </c>
      <c r="L1404">
        <v>6.47</v>
      </c>
      <c r="M1404" t="s">
        <v>18</v>
      </c>
      <c r="N1404" t="s">
        <v>31</v>
      </c>
      <c r="O1404" t="s">
        <v>20</v>
      </c>
    </row>
    <row r="1405" spans="1:15" x14ac:dyDescent="0.2">
      <c r="A1405" t="s">
        <v>186</v>
      </c>
      <c r="B1405" s="1">
        <v>45873</v>
      </c>
      <c r="C1405" t="s">
        <v>75</v>
      </c>
      <c r="D1405" t="s">
        <v>114</v>
      </c>
      <c r="E1405" t="s">
        <v>105</v>
      </c>
      <c r="F1405" t="s">
        <v>106</v>
      </c>
      <c r="G1405" t="s">
        <v>107</v>
      </c>
      <c r="H1405" s="2">
        <v>23566.42</v>
      </c>
      <c r="I1405">
        <v>0.02</v>
      </c>
      <c r="J1405" s="2">
        <v>23566.42</v>
      </c>
      <c r="K1405" s="2">
        <v>3469919</v>
      </c>
      <c r="L1405">
        <v>0.68</v>
      </c>
      <c r="M1405" t="s">
        <v>73</v>
      </c>
      <c r="N1405" t="s">
        <v>108</v>
      </c>
      <c r="O1405" t="s">
        <v>75</v>
      </c>
    </row>
    <row r="1406" spans="1:15" x14ac:dyDescent="0.2">
      <c r="A1406" t="s">
        <v>186</v>
      </c>
      <c r="B1406" s="1">
        <v>45873</v>
      </c>
      <c r="C1406">
        <v>2388</v>
      </c>
      <c r="D1406" t="s">
        <v>118</v>
      </c>
      <c r="E1406" t="s">
        <v>15</v>
      </c>
      <c r="F1406" t="s">
        <v>16</v>
      </c>
      <c r="G1406" t="s">
        <v>17</v>
      </c>
      <c r="H1406" s="2">
        <v>12788.19</v>
      </c>
      <c r="I1406">
        <v>0.01</v>
      </c>
      <c r="J1406" s="2">
        <v>12788.19</v>
      </c>
      <c r="K1406" s="2">
        <v>6331</v>
      </c>
      <c r="L1406">
        <v>2.02</v>
      </c>
      <c r="M1406" t="s">
        <v>33</v>
      </c>
      <c r="N1406" t="s">
        <v>34</v>
      </c>
      <c r="O1406" t="s">
        <v>35</v>
      </c>
    </row>
    <row r="1407" spans="1:15" x14ac:dyDescent="0.2">
      <c r="A1407" t="s">
        <v>186</v>
      </c>
      <c r="B1407" s="1">
        <v>45873</v>
      </c>
      <c r="C1407" t="s">
        <v>103</v>
      </c>
      <c r="D1407" t="s">
        <v>127</v>
      </c>
      <c r="E1407" t="s">
        <v>105</v>
      </c>
      <c r="F1407" t="s">
        <v>106</v>
      </c>
      <c r="G1407" t="s">
        <v>107</v>
      </c>
      <c r="H1407" s="2">
        <v>10333.530000000001</v>
      </c>
      <c r="I1407">
        <v>0.01</v>
      </c>
      <c r="J1407" s="2">
        <v>10333.530000000001</v>
      </c>
      <c r="K1407" s="2">
        <v>81118</v>
      </c>
      <c r="L1407">
        <v>12.74</v>
      </c>
      <c r="M1407" t="s">
        <v>128</v>
      </c>
      <c r="N1407" t="s">
        <v>108</v>
      </c>
      <c r="O1407" t="s">
        <v>103</v>
      </c>
    </row>
    <row r="1408" spans="1:15" x14ac:dyDescent="0.2">
      <c r="A1408" t="s">
        <v>186</v>
      </c>
      <c r="B1408" s="1">
        <v>45873</v>
      </c>
      <c r="C1408">
        <v>300017</v>
      </c>
      <c r="D1408" t="s">
        <v>165</v>
      </c>
      <c r="E1408" t="s">
        <v>15</v>
      </c>
      <c r="F1408" t="s">
        <v>16</v>
      </c>
      <c r="G1408" t="s">
        <v>17</v>
      </c>
      <c r="H1408" s="2">
        <v>4781.71</v>
      </c>
      <c r="I1408">
        <v>0</v>
      </c>
      <c r="J1408" s="2">
        <v>4781.71</v>
      </c>
      <c r="K1408" s="2">
        <v>3100</v>
      </c>
      <c r="L1408">
        <v>1.54</v>
      </c>
      <c r="M1408" t="s">
        <v>101</v>
      </c>
      <c r="N1408" t="s">
        <v>166</v>
      </c>
      <c r="O1408" t="s">
        <v>167</v>
      </c>
    </row>
    <row r="1409" spans="1:15" x14ac:dyDescent="0.2">
      <c r="A1409" t="s">
        <v>186</v>
      </c>
      <c r="B1409" s="1">
        <v>45873</v>
      </c>
      <c r="C1409" t="s">
        <v>168</v>
      </c>
      <c r="D1409" t="s">
        <v>169</v>
      </c>
      <c r="E1409" t="s">
        <v>105</v>
      </c>
      <c r="F1409" t="s">
        <v>106</v>
      </c>
      <c r="G1409" t="s">
        <v>107</v>
      </c>
      <c r="H1409">
        <v>465.05</v>
      </c>
      <c r="I1409">
        <v>0</v>
      </c>
      <c r="J1409">
        <v>465.05</v>
      </c>
      <c r="K1409" s="2">
        <v>3341</v>
      </c>
      <c r="L1409">
        <v>13.92</v>
      </c>
      <c r="M1409" t="s">
        <v>101</v>
      </c>
      <c r="N1409" t="s">
        <v>108</v>
      </c>
      <c r="O1409" t="s">
        <v>168</v>
      </c>
    </row>
    <row r="1410" spans="1:15" x14ac:dyDescent="0.2">
      <c r="A1410" t="s">
        <v>186</v>
      </c>
      <c r="B1410" s="1">
        <v>45873</v>
      </c>
      <c r="C1410" t="s">
        <v>35</v>
      </c>
      <c r="D1410" t="s">
        <v>179</v>
      </c>
      <c r="E1410" t="s">
        <v>174</v>
      </c>
      <c r="F1410" t="s">
        <v>106</v>
      </c>
      <c r="G1410" t="s">
        <v>174</v>
      </c>
      <c r="H1410">
        <v>34.32</v>
      </c>
      <c r="I1410">
        <v>0</v>
      </c>
      <c r="J1410">
        <v>34.32</v>
      </c>
      <c r="K1410" s="2">
        <v>-719339</v>
      </c>
      <c r="L1410">
        <v>1</v>
      </c>
      <c r="M1410" t="s">
        <v>18</v>
      </c>
      <c r="N1410" t="s">
        <v>108</v>
      </c>
      <c r="O1410" t="s">
        <v>20</v>
      </c>
    </row>
    <row r="1411" spans="1:15" x14ac:dyDescent="0.2">
      <c r="A1411" t="s">
        <v>186</v>
      </c>
      <c r="B1411" s="1">
        <v>45873</v>
      </c>
      <c r="C1411" t="s">
        <v>152</v>
      </c>
      <c r="D1411" t="s">
        <v>153</v>
      </c>
      <c r="E1411" t="s">
        <v>105</v>
      </c>
      <c r="F1411" t="s">
        <v>106</v>
      </c>
      <c r="G1411" t="s">
        <v>107</v>
      </c>
      <c r="H1411">
        <v>2.94</v>
      </c>
      <c r="I1411">
        <v>0</v>
      </c>
      <c r="J1411">
        <v>2.94</v>
      </c>
      <c r="K1411">
        <v>2</v>
      </c>
      <c r="L1411">
        <v>132.93</v>
      </c>
      <c r="M1411" t="s">
        <v>154</v>
      </c>
      <c r="N1411" t="s">
        <v>108</v>
      </c>
      <c r="O1411" t="s">
        <v>152</v>
      </c>
    </row>
    <row r="1412" spans="1:15" x14ac:dyDescent="0.2">
      <c r="A1412" t="s">
        <v>186</v>
      </c>
      <c r="B1412" s="1">
        <v>45873</v>
      </c>
      <c r="C1412" t="s">
        <v>170</v>
      </c>
      <c r="D1412" t="s">
        <v>171</v>
      </c>
      <c r="E1412" t="s">
        <v>131</v>
      </c>
      <c r="F1412" t="s">
        <v>106</v>
      </c>
      <c r="G1412" t="s">
        <v>132</v>
      </c>
      <c r="H1412">
        <v>0</v>
      </c>
      <c r="I1412">
        <v>0</v>
      </c>
      <c r="J1412" s="2">
        <v>465930</v>
      </c>
      <c r="K1412">
        <v>10</v>
      </c>
      <c r="L1412" s="2">
        <v>23296.5</v>
      </c>
      <c r="M1412" t="s">
        <v>108</v>
      </c>
      <c r="N1412" t="s">
        <v>133</v>
      </c>
      <c r="O1412" t="s">
        <v>20</v>
      </c>
    </row>
    <row r="1413" spans="1:15" x14ac:dyDescent="0.2">
      <c r="A1413" t="s">
        <v>186</v>
      </c>
      <c r="B1413" s="1">
        <v>45875</v>
      </c>
      <c r="C1413" t="s">
        <v>27</v>
      </c>
      <c r="D1413" t="s">
        <v>28</v>
      </c>
      <c r="E1413" t="s">
        <v>15</v>
      </c>
      <c r="F1413" t="s">
        <v>16</v>
      </c>
      <c r="G1413" t="s">
        <v>17</v>
      </c>
      <c r="H1413">
        <v>5682448.3200000003</v>
      </c>
      <c r="I1413">
        <v>5.69</v>
      </c>
      <c r="J1413">
        <v>5682448.3200000003</v>
      </c>
      <c r="K1413">
        <v>34836</v>
      </c>
      <c r="L1413">
        <v>163.12</v>
      </c>
      <c r="M1413" t="s">
        <v>18</v>
      </c>
      <c r="N1413" t="s">
        <v>19</v>
      </c>
      <c r="O1413" t="s">
        <v>20</v>
      </c>
    </row>
    <row r="1414" spans="1:15" x14ac:dyDescent="0.2">
      <c r="A1414" t="s">
        <v>186</v>
      </c>
      <c r="B1414" s="1">
        <v>45875</v>
      </c>
      <c r="C1414" t="s">
        <v>13</v>
      </c>
      <c r="D1414" t="s">
        <v>14</v>
      </c>
      <c r="E1414" t="s">
        <v>15</v>
      </c>
      <c r="F1414" t="s">
        <v>16</v>
      </c>
      <c r="G1414" t="s">
        <v>17</v>
      </c>
      <c r="H1414">
        <v>5482612.9800000004</v>
      </c>
      <c r="I1414">
        <v>5.49</v>
      </c>
      <c r="J1414">
        <v>5482612.9800000004</v>
      </c>
      <c r="K1414" s="12">
        <v>30537</v>
      </c>
      <c r="L1414">
        <v>179.54</v>
      </c>
      <c r="M1414" t="s">
        <v>18</v>
      </c>
      <c r="N1414" t="s">
        <v>19</v>
      </c>
      <c r="O1414" t="s">
        <v>20</v>
      </c>
    </row>
    <row r="1415" spans="1:15" x14ac:dyDescent="0.2">
      <c r="A1415" t="s">
        <v>186</v>
      </c>
      <c r="B1415" s="1">
        <v>45875</v>
      </c>
      <c r="C1415" t="s">
        <v>29</v>
      </c>
      <c r="D1415" t="s">
        <v>30</v>
      </c>
      <c r="E1415" t="s">
        <v>15</v>
      </c>
      <c r="F1415" t="s">
        <v>16</v>
      </c>
      <c r="G1415" t="s">
        <v>17</v>
      </c>
      <c r="H1415">
        <v>5296561.6500000004</v>
      </c>
      <c r="I1415">
        <v>5.3</v>
      </c>
      <c r="J1415">
        <v>5296561.6500000004</v>
      </c>
      <c r="K1415">
        <v>20655</v>
      </c>
      <c r="L1415">
        <v>256.43</v>
      </c>
      <c r="M1415" t="s">
        <v>18</v>
      </c>
      <c r="N1415" t="s">
        <v>31</v>
      </c>
      <c r="O1415" t="s">
        <v>20</v>
      </c>
    </row>
    <row r="1416" spans="1:15" x14ac:dyDescent="0.2">
      <c r="A1416" t="s">
        <v>186</v>
      </c>
      <c r="B1416" s="1">
        <v>45875</v>
      </c>
      <c r="C1416" t="s">
        <v>25</v>
      </c>
      <c r="D1416" t="s">
        <v>26</v>
      </c>
      <c r="E1416" t="s">
        <v>15</v>
      </c>
      <c r="F1416" t="s">
        <v>16</v>
      </c>
      <c r="G1416" t="s">
        <v>17</v>
      </c>
      <c r="H1416">
        <v>5108266.82</v>
      </c>
      <c r="I1416">
        <v>5.1100000000000003</v>
      </c>
      <c r="J1416">
        <v>5108266.82</v>
      </c>
      <c r="K1416">
        <v>28471</v>
      </c>
      <c r="L1416">
        <v>179.42</v>
      </c>
      <c r="M1416" t="s">
        <v>18</v>
      </c>
      <c r="N1416" t="s">
        <v>19</v>
      </c>
      <c r="O1416" t="s">
        <v>20</v>
      </c>
    </row>
    <row r="1417" spans="1:15" x14ac:dyDescent="0.2">
      <c r="A1417" t="s">
        <v>186</v>
      </c>
      <c r="B1417" s="1">
        <v>45875</v>
      </c>
      <c r="C1417" t="s">
        <v>21</v>
      </c>
      <c r="D1417" t="s">
        <v>22</v>
      </c>
      <c r="E1417" t="s">
        <v>15</v>
      </c>
      <c r="F1417" t="s">
        <v>16</v>
      </c>
      <c r="G1417" t="s">
        <v>17</v>
      </c>
      <c r="H1417">
        <v>4863523.74</v>
      </c>
      <c r="I1417">
        <v>4.87</v>
      </c>
      <c r="J1417">
        <v>4863523.74</v>
      </c>
      <c r="K1417">
        <v>16122</v>
      </c>
      <c r="L1417">
        <v>301.67</v>
      </c>
      <c r="M1417" t="s">
        <v>18</v>
      </c>
      <c r="N1417" t="s">
        <v>19</v>
      </c>
      <c r="O1417" t="s">
        <v>20</v>
      </c>
    </row>
    <row r="1418" spans="1:15" x14ac:dyDescent="0.2">
      <c r="A1418" t="s">
        <v>186</v>
      </c>
      <c r="B1418" s="1">
        <v>45875</v>
      </c>
      <c r="C1418" t="s">
        <v>23</v>
      </c>
      <c r="D1418" t="s">
        <v>24</v>
      </c>
      <c r="E1418" t="s">
        <v>15</v>
      </c>
      <c r="F1418" t="s">
        <v>16</v>
      </c>
      <c r="G1418" t="s">
        <v>17</v>
      </c>
      <c r="H1418">
        <v>4525507.74</v>
      </c>
      <c r="I1418">
        <v>4.53</v>
      </c>
      <c r="J1418">
        <v>4525507.74</v>
      </c>
      <c r="K1418">
        <v>8621</v>
      </c>
      <c r="L1418">
        <v>524.94000000000005</v>
      </c>
      <c r="M1418" t="s">
        <v>18</v>
      </c>
      <c r="N1418" t="s">
        <v>19</v>
      </c>
      <c r="O1418" t="s">
        <v>20</v>
      </c>
    </row>
    <row r="1419" spans="1:15" x14ac:dyDescent="0.2">
      <c r="A1419" t="s">
        <v>186</v>
      </c>
      <c r="B1419" s="1">
        <v>45875</v>
      </c>
      <c r="C1419" t="s">
        <v>54</v>
      </c>
      <c r="D1419" t="s">
        <v>55</v>
      </c>
      <c r="E1419" t="s">
        <v>15</v>
      </c>
      <c r="F1419" t="s">
        <v>16</v>
      </c>
      <c r="G1419" t="s">
        <v>17</v>
      </c>
      <c r="H1419">
        <v>4417687</v>
      </c>
      <c r="I1419">
        <v>4.42</v>
      </c>
      <c r="J1419">
        <v>4417687</v>
      </c>
      <c r="K1419">
        <v>20716</v>
      </c>
      <c r="L1419">
        <v>213.25</v>
      </c>
      <c r="M1419" t="s">
        <v>18</v>
      </c>
      <c r="N1419" t="s">
        <v>19</v>
      </c>
      <c r="O1419" t="s">
        <v>20</v>
      </c>
    </row>
    <row r="1420" spans="1:15" x14ac:dyDescent="0.2">
      <c r="A1420" t="s">
        <v>186</v>
      </c>
      <c r="B1420" s="1">
        <v>45875</v>
      </c>
      <c r="C1420">
        <v>2330</v>
      </c>
      <c r="D1420" t="s">
        <v>32</v>
      </c>
      <c r="E1420" t="s">
        <v>15</v>
      </c>
      <c r="F1420" t="s">
        <v>16</v>
      </c>
      <c r="G1420" t="s">
        <v>17</v>
      </c>
      <c r="H1420">
        <v>4396328.24</v>
      </c>
      <c r="I1420">
        <v>4.4000000000000004</v>
      </c>
      <c r="J1420">
        <v>4396328.24</v>
      </c>
      <c r="K1420">
        <v>117126</v>
      </c>
      <c r="L1420">
        <v>37.54</v>
      </c>
      <c r="M1420" t="s">
        <v>33</v>
      </c>
      <c r="N1420" t="s">
        <v>34</v>
      </c>
      <c r="O1420" t="s">
        <v>35</v>
      </c>
    </row>
    <row r="1421" spans="1:15" x14ac:dyDescent="0.2">
      <c r="A1421" t="s">
        <v>186</v>
      </c>
      <c r="B1421" s="1">
        <v>45875</v>
      </c>
      <c r="C1421" t="s">
        <v>44</v>
      </c>
      <c r="D1421" t="s">
        <v>45</v>
      </c>
      <c r="E1421" t="s">
        <v>15</v>
      </c>
      <c r="F1421" t="s">
        <v>16</v>
      </c>
      <c r="G1421" t="s">
        <v>17</v>
      </c>
      <c r="H1421">
        <v>4389298.2</v>
      </c>
      <c r="I1421">
        <v>4.3899999999999997</v>
      </c>
      <c r="J1421">
        <v>4389298.2</v>
      </c>
      <c r="K1421">
        <v>63420</v>
      </c>
      <c r="L1421">
        <v>69.209999999999994</v>
      </c>
      <c r="M1421" t="s">
        <v>18</v>
      </c>
      <c r="N1421" t="s">
        <v>19</v>
      </c>
      <c r="O1421" t="s">
        <v>20</v>
      </c>
    </row>
    <row r="1422" spans="1:15" x14ac:dyDescent="0.2">
      <c r="A1422" t="s">
        <v>186</v>
      </c>
      <c r="B1422" s="1">
        <v>45875</v>
      </c>
      <c r="C1422" t="s">
        <v>41</v>
      </c>
      <c r="D1422" t="s">
        <v>42</v>
      </c>
      <c r="E1422" t="s">
        <v>15</v>
      </c>
      <c r="F1422" t="s">
        <v>43</v>
      </c>
      <c r="G1422" t="s">
        <v>17</v>
      </c>
      <c r="H1422">
        <v>4303699.29</v>
      </c>
      <c r="I1422">
        <v>4.3099999999999996</v>
      </c>
      <c r="J1422">
        <v>4303699.29</v>
      </c>
      <c r="K1422">
        <v>19359</v>
      </c>
      <c r="L1422">
        <v>222.31</v>
      </c>
      <c r="M1422" t="s">
        <v>18</v>
      </c>
      <c r="N1422" t="s">
        <v>19</v>
      </c>
      <c r="O1422" t="s">
        <v>20</v>
      </c>
    </row>
    <row r="1423" spans="1:15" x14ac:dyDescent="0.2">
      <c r="A1423" t="s">
        <v>186</v>
      </c>
      <c r="B1423" s="1">
        <v>45875</v>
      </c>
      <c r="C1423">
        <v>5930</v>
      </c>
      <c r="D1423" t="s">
        <v>50</v>
      </c>
      <c r="E1423" t="s">
        <v>15</v>
      </c>
      <c r="F1423" t="s">
        <v>16</v>
      </c>
      <c r="G1423" t="s">
        <v>17</v>
      </c>
      <c r="H1423">
        <v>4129089.43</v>
      </c>
      <c r="I1423">
        <v>4.13</v>
      </c>
      <c r="J1423">
        <v>4129089.43</v>
      </c>
      <c r="K1423">
        <v>83383</v>
      </c>
      <c r="L1423">
        <v>49.52</v>
      </c>
      <c r="M1423" t="s">
        <v>51</v>
      </c>
      <c r="N1423" t="s">
        <v>52</v>
      </c>
      <c r="O1423" t="s">
        <v>53</v>
      </c>
    </row>
    <row r="1424" spans="1:15" x14ac:dyDescent="0.2">
      <c r="A1424" t="s">
        <v>186</v>
      </c>
      <c r="B1424" s="1">
        <v>45875</v>
      </c>
      <c r="C1424" t="s">
        <v>48</v>
      </c>
      <c r="D1424" t="s">
        <v>49</v>
      </c>
      <c r="E1424" t="s">
        <v>15</v>
      </c>
      <c r="F1424" t="s">
        <v>16</v>
      </c>
      <c r="G1424" t="s">
        <v>17</v>
      </c>
      <c r="H1424">
        <v>3793881.76</v>
      </c>
      <c r="I1424">
        <v>3.8</v>
      </c>
      <c r="J1424">
        <v>3793881.76</v>
      </c>
      <c r="K1424">
        <v>26014</v>
      </c>
      <c r="L1424">
        <v>145.84</v>
      </c>
      <c r="M1424" t="s">
        <v>18</v>
      </c>
      <c r="N1424" t="s">
        <v>19</v>
      </c>
      <c r="O1424" t="s">
        <v>20</v>
      </c>
    </row>
    <row r="1425" spans="1:15" x14ac:dyDescent="0.2">
      <c r="A1425" t="s">
        <v>186</v>
      </c>
      <c r="B1425" s="1">
        <v>45875</v>
      </c>
      <c r="C1425" t="s">
        <v>155</v>
      </c>
      <c r="D1425" t="s">
        <v>156</v>
      </c>
      <c r="E1425" t="s">
        <v>15</v>
      </c>
      <c r="F1425" t="s">
        <v>16</v>
      </c>
      <c r="G1425" t="s">
        <v>17</v>
      </c>
      <c r="H1425">
        <v>3737734.07</v>
      </c>
      <c r="I1425">
        <v>3.74</v>
      </c>
      <c r="J1425">
        <v>3737734.07</v>
      </c>
      <c r="K1425">
        <v>4097</v>
      </c>
      <c r="L1425">
        <v>912.31</v>
      </c>
      <c r="M1425" t="s">
        <v>18</v>
      </c>
      <c r="N1425" t="s">
        <v>31</v>
      </c>
      <c r="O1425" t="s">
        <v>20</v>
      </c>
    </row>
    <row r="1426" spans="1:15" x14ac:dyDescent="0.2">
      <c r="A1426" t="s">
        <v>186</v>
      </c>
      <c r="B1426" s="1">
        <v>45875</v>
      </c>
      <c r="C1426" t="s">
        <v>46</v>
      </c>
      <c r="D1426" t="s">
        <v>47</v>
      </c>
      <c r="E1426" t="s">
        <v>15</v>
      </c>
      <c r="F1426" t="s">
        <v>16</v>
      </c>
      <c r="G1426" t="s">
        <v>17</v>
      </c>
      <c r="H1426">
        <v>3703974.96</v>
      </c>
      <c r="I1426">
        <v>3.71</v>
      </c>
      <c r="J1426">
        <v>3703974.96</v>
      </c>
      <c r="K1426">
        <v>14682</v>
      </c>
      <c r="L1426">
        <v>252.28</v>
      </c>
      <c r="M1426" t="s">
        <v>18</v>
      </c>
      <c r="N1426" t="s">
        <v>31</v>
      </c>
      <c r="O1426" t="s">
        <v>20</v>
      </c>
    </row>
    <row r="1427" spans="1:15" x14ac:dyDescent="0.2">
      <c r="A1427" t="s">
        <v>186</v>
      </c>
      <c r="B1427" s="1">
        <v>45875</v>
      </c>
      <c r="C1427" t="s">
        <v>36</v>
      </c>
      <c r="D1427" t="s">
        <v>37</v>
      </c>
      <c r="E1427" t="s">
        <v>15</v>
      </c>
      <c r="F1427" t="s">
        <v>16</v>
      </c>
      <c r="G1427" t="s">
        <v>17</v>
      </c>
      <c r="H1427">
        <v>3630728.42</v>
      </c>
      <c r="I1427">
        <v>3.63</v>
      </c>
      <c r="J1427">
        <v>3630728.42</v>
      </c>
      <c r="K1427">
        <v>5267</v>
      </c>
      <c r="L1427">
        <v>689.34</v>
      </c>
      <c r="M1427" t="s">
        <v>38</v>
      </c>
      <c r="N1427" t="s">
        <v>39</v>
      </c>
      <c r="O1427" t="s">
        <v>40</v>
      </c>
    </row>
    <row r="1428" spans="1:15" x14ac:dyDescent="0.2">
      <c r="A1428" t="s">
        <v>186</v>
      </c>
      <c r="B1428" s="1">
        <v>45875</v>
      </c>
      <c r="C1428" t="s">
        <v>157</v>
      </c>
      <c r="D1428" t="s">
        <v>158</v>
      </c>
      <c r="E1428" t="s">
        <v>15</v>
      </c>
      <c r="F1428" t="s">
        <v>16</v>
      </c>
      <c r="G1428" t="s">
        <v>17</v>
      </c>
      <c r="H1428">
        <v>3463576.02</v>
      </c>
      <c r="I1428">
        <v>3.47</v>
      </c>
      <c r="J1428">
        <v>3463576.02</v>
      </c>
      <c r="K1428">
        <v>19443</v>
      </c>
      <c r="L1428">
        <v>178.14</v>
      </c>
      <c r="M1428" t="s">
        <v>18</v>
      </c>
      <c r="N1428" t="s">
        <v>19</v>
      </c>
      <c r="O1428" t="s">
        <v>20</v>
      </c>
    </row>
    <row r="1429" spans="1:15" x14ac:dyDescent="0.2">
      <c r="A1429" t="s">
        <v>186</v>
      </c>
      <c r="B1429" s="1">
        <v>45875</v>
      </c>
      <c r="C1429" t="s">
        <v>58</v>
      </c>
      <c r="D1429" t="s">
        <v>59</v>
      </c>
      <c r="E1429" t="s">
        <v>15</v>
      </c>
      <c r="F1429" t="s">
        <v>16</v>
      </c>
      <c r="G1429" t="s">
        <v>17</v>
      </c>
      <c r="H1429">
        <v>2909321.1</v>
      </c>
      <c r="I1429">
        <v>2.91</v>
      </c>
      <c r="J1429">
        <v>2909321.1</v>
      </c>
      <c r="K1429">
        <v>26745</v>
      </c>
      <c r="L1429">
        <v>108.78</v>
      </c>
      <c r="M1429" t="s">
        <v>18</v>
      </c>
      <c r="N1429" t="s">
        <v>19</v>
      </c>
      <c r="O1429" t="s">
        <v>20</v>
      </c>
    </row>
    <row r="1430" spans="1:15" x14ac:dyDescent="0.2">
      <c r="A1430" t="s">
        <v>186</v>
      </c>
      <c r="B1430" s="1">
        <v>45875</v>
      </c>
      <c r="C1430" t="s">
        <v>60</v>
      </c>
      <c r="D1430" t="s">
        <v>61</v>
      </c>
      <c r="E1430" t="s">
        <v>15</v>
      </c>
      <c r="F1430" t="s">
        <v>16</v>
      </c>
      <c r="G1430" t="s">
        <v>17</v>
      </c>
      <c r="H1430">
        <v>2823842.12</v>
      </c>
      <c r="I1430">
        <v>2.83</v>
      </c>
      <c r="J1430">
        <v>2823842.12</v>
      </c>
      <c r="K1430">
        <v>3179</v>
      </c>
      <c r="L1430">
        <v>888.28</v>
      </c>
      <c r="M1430" t="s">
        <v>18</v>
      </c>
      <c r="N1430" t="s">
        <v>19</v>
      </c>
      <c r="O1430" t="s">
        <v>20</v>
      </c>
    </row>
    <row r="1431" spans="1:15" x14ac:dyDescent="0.2">
      <c r="A1431" t="s">
        <v>186</v>
      </c>
      <c r="B1431" s="1">
        <v>45875</v>
      </c>
      <c r="C1431" t="s">
        <v>56</v>
      </c>
      <c r="D1431" t="s">
        <v>57</v>
      </c>
      <c r="E1431" t="s">
        <v>15</v>
      </c>
      <c r="F1431" t="s">
        <v>16</v>
      </c>
      <c r="G1431" t="s">
        <v>17</v>
      </c>
      <c r="H1431">
        <v>2759151.51</v>
      </c>
      <c r="I1431">
        <v>2.76</v>
      </c>
      <c r="J1431">
        <v>2759151.51</v>
      </c>
      <c r="K1431">
        <v>15959</v>
      </c>
      <c r="L1431">
        <v>172.89</v>
      </c>
      <c r="M1431" t="s">
        <v>18</v>
      </c>
      <c r="N1431" t="s">
        <v>19</v>
      </c>
      <c r="O1431" t="s">
        <v>20</v>
      </c>
    </row>
    <row r="1432" spans="1:15" x14ac:dyDescent="0.2">
      <c r="A1432" t="s">
        <v>186</v>
      </c>
      <c r="B1432" s="1">
        <v>45875</v>
      </c>
      <c r="C1432" t="s">
        <v>67</v>
      </c>
      <c r="D1432" t="s">
        <v>68</v>
      </c>
      <c r="E1432" t="s">
        <v>15</v>
      </c>
      <c r="F1432" t="s">
        <v>69</v>
      </c>
      <c r="G1432" t="s">
        <v>17</v>
      </c>
      <c r="H1432">
        <v>2448968.0099999998</v>
      </c>
      <c r="I1432">
        <v>2.4500000000000002</v>
      </c>
      <c r="J1432">
        <v>2448968.0099999998</v>
      </c>
      <c r="K1432">
        <v>12489</v>
      </c>
      <c r="L1432">
        <v>196.09</v>
      </c>
      <c r="M1432" t="s">
        <v>18</v>
      </c>
      <c r="N1432" t="s">
        <v>19</v>
      </c>
      <c r="O1432" t="s">
        <v>20</v>
      </c>
    </row>
    <row r="1433" spans="1:15" x14ac:dyDescent="0.2">
      <c r="A1433" t="s">
        <v>186</v>
      </c>
      <c r="B1433" s="1">
        <v>45875</v>
      </c>
      <c r="C1433" t="s">
        <v>70</v>
      </c>
      <c r="D1433" t="s">
        <v>71</v>
      </c>
      <c r="E1433" t="s">
        <v>15</v>
      </c>
      <c r="F1433" t="s">
        <v>69</v>
      </c>
      <c r="G1433" t="s">
        <v>17</v>
      </c>
      <c r="H1433">
        <v>2153517.12</v>
      </c>
      <c r="I1433">
        <v>2.16</v>
      </c>
      <c r="J1433">
        <v>2153517.12</v>
      </c>
      <c r="K1433">
        <v>10936</v>
      </c>
      <c r="L1433">
        <v>196.92</v>
      </c>
      <c r="M1433" t="s">
        <v>18</v>
      </c>
      <c r="N1433" t="s">
        <v>19</v>
      </c>
      <c r="O1433" t="s">
        <v>20</v>
      </c>
    </row>
    <row r="1434" spans="1:15" x14ac:dyDescent="0.2">
      <c r="A1434" t="s">
        <v>186</v>
      </c>
      <c r="B1434" s="1">
        <v>45875</v>
      </c>
      <c r="C1434" t="s">
        <v>62</v>
      </c>
      <c r="D1434" t="s">
        <v>63</v>
      </c>
      <c r="E1434" t="s">
        <v>15</v>
      </c>
      <c r="F1434" t="s">
        <v>16</v>
      </c>
      <c r="G1434" t="s">
        <v>17</v>
      </c>
      <c r="H1434">
        <v>2129273.25</v>
      </c>
      <c r="I1434">
        <v>2.13</v>
      </c>
      <c r="J1434">
        <v>2129273.25</v>
      </c>
      <c r="K1434">
        <v>104325</v>
      </c>
      <c r="L1434">
        <v>20.41</v>
      </c>
      <c r="M1434" t="s">
        <v>18</v>
      </c>
      <c r="N1434" t="s">
        <v>19</v>
      </c>
      <c r="O1434" t="s">
        <v>20</v>
      </c>
    </row>
    <row r="1435" spans="1:15" x14ac:dyDescent="0.2">
      <c r="A1435" t="s">
        <v>186</v>
      </c>
      <c r="B1435" s="1">
        <v>45875</v>
      </c>
      <c r="C1435" t="s">
        <v>64</v>
      </c>
      <c r="D1435" t="s">
        <v>65</v>
      </c>
      <c r="E1435" t="s">
        <v>15</v>
      </c>
      <c r="F1435" t="s">
        <v>66</v>
      </c>
      <c r="G1435" t="s">
        <v>17</v>
      </c>
      <c r="H1435">
        <v>1809593</v>
      </c>
      <c r="I1435">
        <v>1.81</v>
      </c>
      <c r="J1435">
        <v>1809593</v>
      </c>
      <c r="K1435">
        <v>2341</v>
      </c>
      <c r="L1435">
        <v>773</v>
      </c>
      <c r="M1435" t="s">
        <v>18</v>
      </c>
      <c r="N1435" t="s">
        <v>19</v>
      </c>
      <c r="O1435" t="s">
        <v>20</v>
      </c>
    </row>
    <row r="1436" spans="1:15" x14ac:dyDescent="0.2">
      <c r="A1436" t="s">
        <v>186</v>
      </c>
      <c r="B1436" s="1">
        <v>45875</v>
      </c>
      <c r="C1436">
        <v>2317</v>
      </c>
      <c r="D1436" t="s">
        <v>78</v>
      </c>
      <c r="E1436" t="s">
        <v>15</v>
      </c>
      <c r="F1436" t="s">
        <v>16</v>
      </c>
      <c r="G1436" t="s">
        <v>17</v>
      </c>
      <c r="H1436">
        <v>1800982.92</v>
      </c>
      <c r="I1436">
        <v>1.8</v>
      </c>
      <c r="J1436">
        <v>1800982.92</v>
      </c>
      <c r="K1436">
        <v>290210</v>
      </c>
      <c r="L1436">
        <v>6.21</v>
      </c>
      <c r="M1436" t="s">
        <v>33</v>
      </c>
      <c r="N1436" t="s">
        <v>34</v>
      </c>
      <c r="O1436" t="s">
        <v>35</v>
      </c>
    </row>
    <row r="1437" spans="1:15" x14ac:dyDescent="0.2">
      <c r="A1437" t="s">
        <v>186</v>
      </c>
      <c r="B1437" s="1">
        <v>45875</v>
      </c>
      <c r="C1437" t="s">
        <v>76</v>
      </c>
      <c r="D1437" t="s">
        <v>183</v>
      </c>
      <c r="E1437" t="s">
        <v>15</v>
      </c>
      <c r="F1437" t="s">
        <v>16</v>
      </c>
      <c r="G1437" t="s">
        <v>17</v>
      </c>
      <c r="H1437">
        <v>1684109.46</v>
      </c>
      <c r="I1437">
        <v>1.69</v>
      </c>
      <c r="J1437">
        <v>1684109.46</v>
      </c>
      <c r="K1437">
        <v>7999</v>
      </c>
      <c r="L1437">
        <v>210.54</v>
      </c>
      <c r="M1437" t="s">
        <v>18</v>
      </c>
      <c r="N1437" t="s">
        <v>31</v>
      </c>
      <c r="O1437" t="s">
        <v>20</v>
      </c>
    </row>
    <row r="1438" spans="1:15" x14ac:dyDescent="0.2">
      <c r="A1438" t="s">
        <v>186</v>
      </c>
      <c r="B1438" s="1">
        <v>45875</v>
      </c>
      <c r="C1438">
        <v>8035</v>
      </c>
      <c r="D1438" t="s">
        <v>72</v>
      </c>
      <c r="E1438" t="s">
        <v>15</v>
      </c>
      <c r="F1438" t="s">
        <v>16</v>
      </c>
      <c r="G1438" t="s">
        <v>17</v>
      </c>
      <c r="H1438">
        <v>1652125.24</v>
      </c>
      <c r="I1438">
        <v>1.65</v>
      </c>
      <c r="J1438">
        <v>1652125.24</v>
      </c>
      <c r="K1438">
        <v>11300</v>
      </c>
      <c r="L1438">
        <v>146.21</v>
      </c>
      <c r="M1438" t="s">
        <v>73</v>
      </c>
      <c r="N1438" t="s">
        <v>74</v>
      </c>
      <c r="O1438" t="s">
        <v>75</v>
      </c>
    </row>
    <row r="1439" spans="1:15" x14ac:dyDescent="0.2">
      <c r="A1439" t="s">
        <v>186</v>
      </c>
      <c r="B1439" s="1">
        <v>45875</v>
      </c>
      <c r="C1439" t="s">
        <v>81</v>
      </c>
      <c r="D1439" t="s">
        <v>82</v>
      </c>
      <c r="E1439" t="s">
        <v>15</v>
      </c>
      <c r="F1439" t="s">
        <v>16</v>
      </c>
      <c r="G1439" t="s">
        <v>17</v>
      </c>
      <c r="H1439">
        <v>936831.54</v>
      </c>
      <c r="I1439">
        <v>0.94</v>
      </c>
      <c r="J1439">
        <v>936831.54</v>
      </c>
      <c r="K1439">
        <v>7311</v>
      </c>
      <c r="L1439">
        <v>128.13999999999999</v>
      </c>
      <c r="M1439" t="s">
        <v>18</v>
      </c>
      <c r="N1439" t="s">
        <v>31</v>
      </c>
      <c r="O1439" t="s">
        <v>20</v>
      </c>
    </row>
    <row r="1440" spans="1:15" x14ac:dyDescent="0.2">
      <c r="A1440" t="s">
        <v>186</v>
      </c>
      <c r="B1440" s="1">
        <v>45875</v>
      </c>
      <c r="C1440" t="s">
        <v>83</v>
      </c>
      <c r="D1440" t="s">
        <v>84</v>
      </c>
      <c r="E1440" t="s">
        <v>15</v>
      </c>
      <c r="F1440" t="s">
        <v>16</v>
      </c>
      <c r="G1440" t="s">
        <v>17</v>
      </c>
      <c r="H1440">
        <v>853791.51</v>
      </c>
      <c r="I1440">
        <v>0.85</v>
      </c>
      <c r="J1440">
        <v>853791.51</v>
      </c>
      <c r="K1440">
        <v>12903</v>
      </c>
      <c r="L1440">
        <v>66.17</v>
      </c>
      <c r="M1440" t="s">
        <v>18</v>
      </c>
      <c r="N1440" t="s">
        <v>19</v>
      </c>
      <c r="O1440" t="s">
        <v>20</v>
      </c>
    </row>
    <row r="1441" spans="1:15" x14ac:dyDescent="0.2">
      <c r="A1441" t="s">
        <v>186</v>
      </c>
      <c r="B1441" s="1">
        <v>45875</v>
      </c>
      <c r="C1441" t="s">
        <v>85</v>
      </c>
      <c r="D1441" t="s">
        <v>86</v>
      </c>
      <c r="E1441" t="s">
        <v>15</v>
      </c>
      <c r="F1441" t="s">
        <v>16</v>
      </c>
      <c r="G1441" t="s">
        <v>17</v>
      </c>
      <c r="H1441">
        <v>630833.93999999994</v>
      </c>
      <c r="I1441">
        <v>0.63</v>
      </c>
      <c r="J1441">
        <v>630833.93999999994</v>
      </c>
      <c r="K1441">
        <v>31338</v>
      </c>
      <c r="L1441">
        <v>20.13</v>
      </c>
      <c r="M1441" t="s">
        <v>18</v>
      </c>
      <c r="N1441" t="s">
        <v>31</v>
      </c>
      <c r="O1441" t="s">
        <v>20</v>
      </c>
    </row>
    <row r="1442" spans="1:15" x14ac:dyDescent="0.2">
      <c r="A1442" t="s">
        <v>186</v>
      </c>
      <c r="B1442" s="1">
        <v>45875</v>
      </c>
      <c r="C1442">
        <v>5935</v>
      </c>
      <c r="D1442" t="s">
        <v>91</v>
      </c>
      <c r="E1442" t="s">
        <v>15</v>
      </c>
      <c r="F1442" t="s">
        <v>16</v>
      </c>
      <c r="G1442" t="s">
        <v>17</v>
      </c>
      <c r="H1442">
        <v>542330.07999999996</v>
      </c>
      <c r="I1442">
        <v>0.54</v>
      </c>
      <c r="J1442">
        <v>542330.07999999996</v>
      </c>
      <c r="K1442">
        <v>13289</v>
      </c>
      <c r="L1442">
        <v>40.81</v>
      </c>
      <c r="M1442" t="s">
        <v>51</v>
      </c>
      <c r="N1442" t="s">
        <v>52</v>
      </c>
      <c r="O1442" t="s">
        <v>53</v>
      </c>
    </row>
    <row r="1443" spans="1:15" x14ac:dyDescent="0.2">
      <c r="A1443" t="s">
        <v>186</v>
      </c>
      <c r="B1443" s="1">
        <v>45875</v>
      </c>
      <c r="C1443" t="s">
        <v>87</v>
      </c>
      <c r="D1443" t="s">
        <v>88</v>
      </c>
      <c r="E1443" t="s">
        <v>15</v>
      </c>
      <c r="F1443" t="s">
        <v>16</v>
      </c>
      <c r="G1443" t="s">
        <v>17</v>
      </c>
      <c r="H1443">
        <v>505387.03</v>
      </c>
      <c r="I1443">
        <v>0.51</v>
      </c>
      <c r="J1443">
        <v>505387.03</v>
      </c>
      <c r="K1443">
        <v>4891</v>
      </c>
      <c r="L1443">
        <v>103.33</v>
      </c>
      <c r="M1443" t="s">
        <v>18</v>
      </c>
      <c r="N1443" t="s">
        <v>19</v>
      </c>
      <c r="O1443" t="s">
        <v>20</v>
      </c>
    </row>
    <row r="1444" spans="1:15" x14ac:dyDescent="0.2">
      <c r="A1444" t="s">
        <v>186</v>
      </c>
      <c r="B1444" s="1">
        <v>45875</v>
      </c>
      <c r="C1444" t="s">
        <v>89</v>
      </c>
      <c r="D1444" t="s">
        <v>90</v>
      </c>
      <c r="E1444" t="s">
        <v>15</v>
      </c>
      <c r="F1444" t="s">
        <v>16</v>
      </c>
      <c r="G1444" t="s">
        <v>17</v>
      </c>
      <c r="H1444">
        <v>481981.9</v>
      </c>
      <c r="I1444">
        <v>0.48</v>
      </c>
      <c r="J1444">
        <v>481981.9</v>
      </c>
      <c r="K1444">
        <v>6367</v>
      </c>
      <c r="L1444">
        <v>75.7</v>
      </c>
      <c r="M1444" t="s">
        <v>18</v>
      </c>
      <c r="N1444" t="s">
        <v>19</v>
      </c>
      <c r="O1444" t="s">
        <v>20</v>
      </c>
    </row>
    <row r="1445" spans="1:15" x14ac:dyDescent="0.2">
      <c r="A1445" t="s">
        <v>186</v>
      </c>
      <c r="B1445" s="1">
        <v>45875</v>
      </c>
      <c r="C1445" t="s">
        <v>96</v>
      </c>
      <c r="D1445" t="s">
        <v>97</v>
      </c>
      <c r="E1445" t="s">
        <v>15</v>
      </c>
      <c r="F1445" t="s">
        <v>16</v>
      </c>
      <c r="G1445" t="s">
        <v>17</v>
      </c>
      <c r="H1445">
        <v>460320.64</v>
      </c>
      <c r="I1445">
        <v>0.46</v>
      </c>
      <c r="J1445">
        <v>460320.64</v>
      </c>
      <c r="K1445">
        <v>1952</v>
      </c>
      <c r="L1445">
        <v>235.82</v>
      </c>
      <c r="M1445" t="s">
        <v>18</v>
      </c>
      <c r="N1445" t="s">
        <v>19</v>
      </c>
      <c r="O1445" t="s">
        <v>20</v>
      </c>
    </row>
    <row r="1446" spans="1:15" x14ac:dyDescent="0.2">
      <c r="A1446" t="s">
        <v>186</v>
      </c>
      <c r="B1446" s="1">
        <v>45875</v>
      </c>
      <c r="C1446" t="s">
        <v>92</v>
      </c>
      <c r="D1446" t="s">
        <v>93</v>
      </c>
      <c r="E1446" t="s">
        <v>15</v>
      </c>
      <c r="F1446" t="s">
        <v>16</v>
      </c>
      <c r="G1446" t="s">
        <v>17</v>
      </c>
      <c r="H1446">
        <v>451572.09</v>
      </c>
      <c r="I1446">
        <v>0.45</v>
      </c>
      <c r="J1446">
        <v>451572.09</v>
      </c>
      <c r="K1446">
        <v>7863</v>
      </c>
      <c r="L1446">
        <v>57.43</v>
      </c>
      <c r="M1446" t="s">
        <v>18</v>
      </c>
      <c r="N1446" t="s">
        <v>31</v>
      </c>
      <c r="O1446" t="s">
        <v>20</v>
      </c>
    </row>
    <row r="1447" spans="1:15" x14ac:dyDescent="0.2">
      <c r="A1447" t="s">
        <v>186</v>
      </c>
      <c r="B1447" s="1">
        <v>45875</v>
      </c>
      <c r="C1447" t="s">
        <v>94</v>
      </c>
      <c r="D1447" t="s">
        <v>95</v>
      </c>
      <c r="E1447" t="s">
        <v>15</v>
      </c>
      <c r="F1447" t="s">
        <v>16</v>
      </c>
      <c r="G1447" t="s">
        <v>17</v>
      </c>
      <c r="H1447">
        <v>376138.2</v>
      </c>
      <c r="I1447">
        <v>0.38</v>
      </c>
      <c r="J1447">
        <v>376138.2</v>
      </c>
      <c r="K1447">
        <v>1220</v>
      </c>
      <c r="L1447">
        <v>308.31</v>
      </c>
      <c r="M1447" t="s">
        <v>18</v>
      </c>
      <c r="N1447" t="s">
        <v>19</v>
      </c>
      <c r="O1447" t="s">
        <v>20</v>
      </c>
    </row>
    <row r="1448" spans="1:15" x14ac:dyDescent="0.2">
      <c r="A1448" t="s">
        <v>186</v>
      </c>
      <c r="B1448" s="1">
        <v>45875</v>
      </c>
      <c r="C1448">
        <v>992</v>
      </c>
      <c r="D1448" t="s">
        <v>100</v>
      </c>
      <c r="E1448" t="s">
        <v>15</v>
      </c>
      <c r="F1448" t="s">
        <v>16</v>
      </c>
      <c r="G1448" t="s">
        <v>17</v>
      </c>
      <c r="H1448">
        <v>289713.95</v>
      </c>
      <c r="I1448">
        <v>0.28999999999999998</v>
      </c>
      <c r="J1448">
        <v>289713.95</v>
      </c>
      <c r="K1448">
        <v>206000</v>
      </c>
      <c r="L1448">
        <v>1.41</v>
      </c>
      <c r="M1448" t="s">
        <v>101</v>
      </c>
      <c r="N1448" t="s">
        <v>102</v>
      </c>
      <c r="O1448" t="s">
        <v>103</v>
      </c>
    </row>
    <row r="1449" spans="1:15" x14ac:dyDescent="0.2">
      <c r="A1449" t="s">
        <v>186</v>
      </c>
      <c r="B1449" s="1">
        <v>45875</v>
      </c>
      <c r="C1449" t="s">
        <v>159</v>
      </c>
      <c r="D1449" t="s">
        <v>160</v>
      </c>
      <c r="E1449" t="s">
        <v>15</v>
      </c>
      <c r="F1449" t="s">
        <v>16</v>
      </c>
      <c r="G1449" t="s">
        <v>17</v>
      </c>
      <c r="H1449">
        <v>270905.03999999998</v>
      </c>
      <c r="I1449">
        <v>0.27</v>
      </c>
      <c r="J1449">
        <v>270905.03999999998</v>
      </c>
      <c r="K1449">
        <v>2952</v>
      </c>
      <c r="L1449">
        <v>91.77</v>
      </c>
      <c r="M1449" t="s">
        <v>18</v>
      </c>
      <c r="N1449" t="s">
        <v>31</v>
      </c>
      <c r="O1449" t="s">
        <v>20</v>
      </c>
    </row>
    <row r="1450" spans="1:15" x14ac:dyDescent="0.2">
      <c r="A1450" t="s">
        <v>186</v>
      </c>
      <c r="B1450" s="1">
        <v>45875</v>
      </c>
      <c r="C1450" t="s">
        <v>119</v>
      </c>
      <c r="D1450" t="s">
        <v>120</v>
      </c>
      <c r="E1450" t="s">
        <v>121</v>
      </c>
      <c r="F1450" t="s">
        <v>106</v>
      </c>
      <c r="G1450" t="s">
        <v>122</v>
      </c>
      <c r="H1450">
        <v>225564.45</v>
      </c>
      <c r="I1450">
        <v>0.23</v>
      </c>
      <c r="J1450">
        <v>225564.45</v>
      </c>
      <c r="K1450">
        <v>225564</v>
      </c>
      <c r="L1450">
        <v>1</v>
      </c>
      <c r="M1450" t="s">
        <v>123</v>
      </c>
      <c r="N1450" t="s">
        <v>108</v>
      </c>
      <c r="O1450" t="s">
        <v>20</v>
      </c>
    </row>
    <row r="1451" spans="1:15" x14ac:dyDescent="0.2">
      <c r="A1451" t="s">
        <v>186</v>
      </c>
      <c r="B1451" s="1">
        <v>45875</v>
      </c>
      <c r="C1451" t="s">
        <v>20</v>
      </c>
      <c r="D1451" t="s">
        <v>104</v>
      </c>
      <c r="E1451" t="s">
        <v>105</v>
      </c>
      <c r="F1451" t="s">
        <v>106</v>
      </c>
      <c r="G1451" t="s">
        <v>107</v>
      </c>
      <c r="H1451">
        <v>198169.60000000001</v>
      </c>
      <c r="I1451">
        <v>0.2</v>
      </c>
      <c r="J1451">
        <v>198169.60000000001</v>
      </c>
      <c r="K1451">
        <v>198170</v>
      </c>
      <c r="L1451">
        <v>100</v>
      </c>
      <c r="M1451" t="s">
        <v>18</v>
      </c>
      <c r="N1451" t="s">
        <v>108</v>
      </c>
      <c r="O1451" t="s">
        <v>20</v>
      </c>
    </row>
    <row r="1452" spans="1:15" x14ac:dyDescent="0.2">
      <c r="A1452" t="s">
        <v>186</v>
      </c>
      <c r="B1452" s="1">
        <v>45875</v>
      </c>
      <c r="C1452" t="s">
        <v>109</v>
      </c>
      <c r="D1452" t="s">
        <v>110</v>
      </c>
      <c r="E1452" t="s">
        <v>15</v>
      </c>
      <c r="F1452" t="s">
        <v>16</v>
      </c>
      <c r="G1452" t="s">
        <v>17</v>
      </c>
      <c r="H1452">
        <v>185570</v>
      </c>
      <c r="I1452">
        <v>0.19</v>
      </c>
      <c r="J1452">
        <v>185570</v>
      </c>
      <c r="K1452">
        <v>1000</v>
      </c>
      <c r="L1452">
        <v>185.57</v>
      </c>
      <c r="M1452" t="s">
        <v>18</v>
      </c>
      <c r="N1452" t="s">
        <v>19</v>
      </c>
      <c r="O1452" t="s">
        <v>20</v>
      </c>
    </row>
    <row r="1453" spans="1:15" x14ac:dyDescent="0.2">
      <c r="A1453" t="s">
        <v>186</v>
      </c>
      <c r="B1453" s="1">
        <v>45875</v>
      </c>
      <c r="C1453">
        <v>66570</v>
      </c>
      <c r="D1453" t="s">
        <v>161</v>
      </c>
      <c r="E1453" t="s">
        <v>15</v>
      </c>
      <c r="F1453" t="s">
        <v>43</v>
      </c>
      <c r="G1453" t="s">
        <v>17</v>
      </c>
      <c r="H1453">
        <v>141252.24</v>
      </c>
      <c r="I1453">
        <v>0.14000000000000001</v>
      </c>
      <c r="J1453">
        <v>141252.24</v>
      </c>
      <c r="K1453">
        <v>2552</v>
      </c>
      <c r="L1453">
        <v>55.35</v>
      </c>
      <c r="M1453" t="s">
        <v>51</v>
      </c>
      <c r="N1453" t="s">
        <v>52</v>
      </c>
      <c r="O1453" t="s">
        <v>53</v>
      </c>
    </row>
    <row r="1454" spans="1:15" x14ac:dyDescent="0.2">
      <c r="A1454" t="s">
        <v>186</v>
      </c>
      <c r="B1454" s="1">
        <v>45875</v>
      </c>
      <c r="C1454">
        <v>3706</v>
      </c>
      <c r="D1454" t="s">
        <v>164</v>
      </c>
      <c r="E1454" t="s">
        <v>15</v>
      </c>
      <c r="F1454" t="s">
        <v>16</v>
      </c>
      <c r="G1454" t="s">
        <v>17</v>
      </c>
      <c r="H1454">
        <v>57383.56</v>
      </c>
      <c r="I1454">
        <v>0.06</v>
      </c>
      <c r="J1454">
        <v>57383.56</v>
      </c>
      <c r="K1454">
        <v>21000</v>
      </c>
      <c r="L1454">
        <v>2.73</v>
      </c>
      <c r="M1454" t="s">
        <v>33</v>
      </c>
      <c r="N1454" t="s">
        <v>34</v>
      </c>
      <c r="O1454" t="s">
        <v>35</v>
      </c>
    </row>
    <row r="1455" spans="1:15" x14ac:dyDescent="0.2">
      <c r="A1455" t="s">
        <v>186</v>
      </c>
      <c r="B1455" s="1">
        <v>45875</v>
      </c>
      <c r="C1455" t="s">
        <v>162</v>
      </c>
      <c r="D1455" t="s">
        <v>163</v>
      </c>
      <c r="E1455" t="s">
        <v>15</v>
      </c>
      <c r="F1455" t="s">
        <v>16</v>
      </c>
      <c r="G1455" t="s">
        <v>17</v>
      </c>
      <c r="H1455">
        <v>52757.97</v>
      </c>
      <c r="I1455">
        <v>0.05</v>
      </c>
      <c r="J1455">
        <v>52757.97</v>
      </c>
      <c r="K1455">
        <v>1581</v>
      </c>
      <c r="L1455">
        <v>33.369999999999997</v>
      </c>
      <c r="M1455" t="s">
        <v>18</v>
      </c>
      <c r="N1455" t="s">
        <v>19</v>
      </c>
      <c r="O1455" t="s">
        <v>20</v>
      </c>
    </row>
    <row r="1456" spans="1:15" x14ac:dyDescent="0.2">
      <c r="A1456" t="s">
        <v>186</v>
      </c>
      <c r="B1456" s="1">
        <v>45875</v>
      </c>
      <c r="C1456" t="s">
        <v>115</v>
      </c>
      <c r="D1456" t="s">
        <v>116</v>
      </c>
      <c r="E1456" t="s">
        <v>105</v>
      </c>
      <c r="F1456" t="s">
        <v>106</v>
      </c>
      <c r="G1456" t="s">
        <v>117</v>
      </c>
      <c r="H1456">
        <v>31000</v>
      </c>
      <c r="I1456">
        <v>0.03</v>
      </c>
      <c r="J1456">
        <v>31000</v>
      </c>
      <c r="K1456">
        <v>31000</v>
      </c>
      <c r="L1456">
        <v>100</v>
      </c>
      <c r="M1456" t="s">
        <v>18</v>
      </c>
      <c r="N1456" t="s">
        <v>108</v>
      </c>
      <c r="O1456" t="s">
        <v>20</v>
      </c>
    </row>
    <row r="1457" spans="1:15" x14ac:dyDescent="0.2">
      <c r="A1457" t="s">
        <v>186</v>
      </c>
      <c r="B1457" s="1">
        <v>45875</v>
      </c>
      <c r="C1457" t="s">
        <v>53</v>
      </c>
      <c r="D1457" t="s">
        <v>124</v>
      </c>
      <c r="E1457" t="s">
        <v>105</v>
      </c>
      <c r="F1457" t="s">
        <v>106</v>
      </c>
      <c r="G1457" t="s">
        <v>107</v>
      </c>
      <c r="H1457">
        <v>25046.18</v>
      </c>
      <c r="I1457">
        <v>0.03</v>
      </c>
      <c r="J1457">
        <v>25046.18</v>
      </c>
      <c r="K1457">
        <v>34797906</v>
      </c>
      <c r="L1457">
        <v>7.0000000000000007E-2</v>
      </c>
      <c r="M1457" t="s">
        <v>51</v>
      </c>
      <c r="N1457" t="s">
        <v>108</v>
      </c>
      <c r="O1457" t="s">
        <v>53</v>
      </c>
    </row>
    <row r="1458" spans="1:15" x14ac:dyDescent="0.2">
      <c r="A1458" t="s">
        <v>186</v>
      </c>
      <c r="B1458" s="1">
        <v>45875</v>
      </c>
      <c r="C1458" t="s">
        <v>40</v>
      </c>
      <c r="D1458" t="s">
        <v>125</v>
      </c>
      <c r="E1458" t="s">
        <v>105</v>
      </c>
      <c r="F1458" t="s">
        <v>106</v>
      </c>
      <c r="G1458" t="s">
        <v>107</v>
      </c>
      <c r="H1458">
        <v>24511.91</v>
      </c>
      <c r="I1458">
        <v>0.02</v>
      </c>
      <c r="J1458">
        <v>24511.91</v>
      </c>
      <c r="K1458">
        <v>21083</v>
      </c>
      <c r="L1458">
        <v>116.27</v>
      </c>
      <c r="M1458" t="s">
        <v>126</v>
      </c>
      <c r="N1458" t="s">
        <v>108</v>
      </c>
      <c r="O1458" t="s">
        <v>40</v>
      </c>
    </row>
    <row r="1459" spans="1:15" x14ac:dyDescent="0.2">
      <c r="A1459" t="s">
        <v>186</v>
      </c>
      <c r="B1459" s="1">
        <v>45875</v>
      </c>
      <c r="C1459" t="s">
        <v>111</v>
      </c>
      <c r="D1459" t="s">
        <v>112</v>
      </c>
      <c r="E1459" t="s">
        <v>15</v>
      </c>
      <c r="F1459" t="s">
        <v>16</v>
      </c>
      <c r="G1459" t="s">
        <v>17</v>
      </c>
      <c r="H1459">
        <v>23771.919999999998</v>
      </c>
      <c r="I1459">
        <v>0.02</v>
      </c>
      <c r="J1459">
        <v>23771.919999999998</v>
      </c>
      <c r="K1459">
        <v>3646</v>
      </c>
      <c r="L1459">
        <v>6.52</v>
      </c>
      <c r="M1459" t="s">
        <v>18</v>
      </c>
      <c r="N1459" t="s">
        <v>31</v>
      </c>
      <c r="O1459" t="s">
        <v>20</v>
      </c>
    </row>
    <row r="1460" spans="1:15" x14ac:dyDescent="0.2">
      <c r="A1460" t="s">
        <v>186</v>
      </c>
      <c r="B1460" s="1">
        <v>45875</v>
      </c>
      <c r="C1460" t="s">
        <v>75</v>
      </c>
      <c r="D1460" t="s">
        <v>114</v>
      </c>
      <c r="E1460" t="s">
        <v>105</v>
      </c>
      <c r="F1460" t="s">
        <v>106</v>
      </c>
      <c r="G1460" t="s">
        <v>107</v>
      </c>
      <c r="H1460">
        <v>23541.63</v>
      </c>
      <c r="I1460">
        <v>0.02</v>
      </c>
      <c r="J1460">
        <v>23541.63</v>
      </c>
      <c r="K1460">
        <v>3469919</v>
      </c>
      <c r="L1460">
        <v>0.68</v>
      </c>
      <c r="M1460" t="s">
        <v>73</v>
      </c>
      <c r="N1460" t="s">
        <v>108</v>
      </c>
      <c r="O1460" t="s">
        <v>75</v>
      </c>
    </row>
    <row r="1461" spans="1:15" x14ac:dyDescent="0.2">
      <c r="A1461" t="s">
        <v>186</v>
      </c>
      <c r="B1461" s="1">
        <v>45875</v>
      </c>
      <c r="C1461" t="s">
        <v>35</v>
      </c>
      <c r="D1461" t="s">
        <v>113</v>
      </c>
      <c r="E1461" t="s">
        <v>105</v>
      </c>
      <c r="F1461" t="s">
        <v>106</v>
      </c>
      <c r="G1461" t="s">
        <v>107</v>
      </c>
      <c r="H1461">
        <v>17495.099999999999</v>
      </c>
      <c r="I1461">
        <v>0.02</v>
      </c>
      <c r="J1461">
        <v>17495.099999999999</v>
      </c>
      <c r="K1461">
        <v>524363</v>
      </c>
      <c r="L1461">
        <v>3.34</v>
      </c>
      <c r="M1461" t="s">
        <v>33</v>
      </c>
      <c r="N1461" t="s">
        <v>108</v>
      </c>
      <c r="O1461" t="s">
        <v>35</v>
      </c>
    </row>
    <row r="1462" spans="1:15" x14ac:dyDescent="0.2">
      <c r="A1462" t="s">
        <v>186</v>
      </c>
      <c r="B1462" s="1">
        <v>45875</v>
      </c>
      <c r="C1462">
        <v>2388</v>
      </c>
      <c r="D1462" t="s">
        <v>118</v>
      </c>
      <c r="E1462" t="s">
        <v>15</v>
      </c>
      <c r="F1462" t="s">
        <v>16</v>
      </c>
      <c r="G1462" t="s">
        <v>17</v>
      </c>
      <c r="H1462">
        <v>12631.58</v>
      </c>
      <c r="I1462">
        <v>0.01</v>
      </c>
      <c r="J1462">
        <v>12631.58</v>
      </c>
      <c r="K1462">
        <v>6331</v>
      </c>
      <c r="L1462">
        <v>2</v>
      </c>
      <c r="M1462" t="s">
        <v>33</v>
      </c>
      <c r="N1462" t="s">
        <v>34</v>
      </c>
      <c r="O1462" t="s">
        <v>35</v>
      </c>
    </row>
    <row r="1463" spans="1:15" x14ac:dyDescent="0.2">
      <c r="A1463" t="s">
        <v>186</v>
      </c>
      <c r="B1463" s="1">
        <v>45875</v>
      </c>
      <c r="C1463" t="s">
        <v>103</v>
      </c>
      <c r="D1463" t="s">
        <v>127</v>
      </c>
      <c r="E1463" t="s">
        <v>105</v>
      </c>
      <c r="F1463" t="s">
        <v>106</v>
      </c>
      <c r="G1463" t="s">
        <v>107</v>
      </c>
      <c r="H1463">
        <v>10333.530000000001</v>
      </c>
      <c r="I1463">
        <v>0.01</v>
      </c>
      <c r="J1463">
        <v>10333.530000000001</v>
      </c>
      <c r="K1463">
        <v>81118</v>
      </c>
      <c r="L1463">
        <v>12.74</v>
      </c>
      <c r="M1463" t="s">
        <v>128</v>
      </c>
      <c r="N1463" t="s">
        <v>108</v>
      </c>
      <c r="O1463" t="s">
        <v>103</v>
      </c>
    </row>
    <row r="1464" spans="1:15" x14ac:dyDescent="0.2">
      <c r="A1464" t="s">
        <v>186</v>
      </c>
      <c r="B1464" s="1">
        <v>45875</v>
      </c>
      <c r="C1464">
        <v>300017</v>
      </c>
      <c r="D1464" t="s">
        <v>165</v>
      </c>
      <c r="E1464" t="s">
        <v>15</v>
      </c>
      <c r="F1464" t="s">
        <v>16</v>
      </c>
      <c r="G1464" t="s">
        <v>17</v>
      </c>
      <c r="H1464">
        <v>4882.67</v>
      </c>
      <c r="I1464">
        <v>0</v>
      </c>
      <c r="J1464">
        <v>4882.67</v>
      </c>
      <c r="K1464">
        <v>3100</v>
      </c>
      <c r="L1464">
        <v>1.58</v>
      </c>
      <c r="M1464" t="s">
        <v>101</v>
      </c>
      <c r="N1464" t="s">
        <v>166</v>
      </c>
      <c r="O1464" t="s">
        <v>167</v>
      </c>
    </row>
    <row r="1465" spans="1:15" x14ac:dyDescent="0.2">
      <c r="A1465" t="s">
        <v>186</v>
      </c>
      <c r="B1465" s="1">
        <v>45875</v>
      </c>
      <c r="C1465" t="s">
        <v>168</v>
      </c>
      <c r="D1465" t="s">
        <v>169</v>
      </c>
      <c r="E1465" t="s">
        <v>105</v>
      </c>
      <c r="F1465" t="s">
        <v>106</v>
      </c>
      <c r="G1465" t="s">
        <v>107</v>
      </c>
      <c r="H1465">
        <v>464.8</v>
      </c>
      <c r="I1465">
        <v>0</v>
      </c>
      <c r="J1465">
        <v>464.8</v>
      </c>
      <c r="K1465">
        <v>3341</v>
      </c>
      <c r="L1465">
        <v>13.91</v>
      </c>
      <c r="M1465" t="s">
        <v>101</v>
      </c>
      <c r="N1465" t="s">
        <v>108</v>
      </c>
      <c r="O1465" t="s">
        <v>168</v>
      </c>
    </row>
    <row r="1466" spans="1:15" x14ac:dyDescent="0.2">
      <c r="A1466" t="s">
        <v>186</v>
      </c>
      <c r="B1466" s="1">
        <v>45875</v>
      </c>
      <c r="C1466" t="s">
        <v>152</v>
      </c>
      <c r="D1466" t="s">
        <v>153</v>
      </c>
      <c r="E1466" t="s">
        <v>105</v>
      </c>
      <c r="F1466" t="s">
        <v>106</v>
      </c>
      <c r="G1466" t="s">
        <v>107</v>
      </c>
      <c r="H1466">
        <v>2.95</v>
      </c>
      <c r="I1466">
        <v>0</v>
      </c>
      <c r="J1466">
        <v>2.95</v>
      </c>
      <c r="K1466">
        <v>2</v>
      </c>
      <c r="L1466">
        <v>133.30000000000001</v>
      </c>
      <c r="M1466" t="s">
        <v>154</v>
      </c>
      <c r="N1466" t="s">
        <v>108</v>
      </c>
      <c r="O1466" t="s">
        <v>152</v>
      </c>
    </row>
    <row r="1467" spans="1:15" x14ac:dyDescent="0.2">
      <c r="A1467" t="s">
        <v>186</v>
      </c>
      <c r="B1467" s="1">
        <v>45875</v>
      </c>
      <c r="C1467" t="s">
        <v>170</v>
      </c>
      <c r="D1467" t="s">
        <v>171</v>
      </c>
      <c r="E1467" t="s">
        <v>131</v>
      </c>
      <c r="F1467" t="s">
        <v>106</v>
      </c>
      <c r="G1467" t="s">
        <v>132</v>
      </c>
      <c r="H1467">
        <v>0</v>
      </c>
      <c r="I1467">
        <v>0</v>
      </c>
      <c r="J1467">
        <v>468455</v>
      </c>
      <c r="K1467">
        <v>10</v>
      </c>
      <c r="L1467">
        <v>23422.75</v>
      </c>
      <c r="M1467" t="s">
        <v>108</v>
      </c>
      <c r="N1467" t="s">
        <v>133</v>
      </c>
      <c r="O1467" t="s">
        <v>20</v>
      </c>
    </row>
    <row r="1468" spans="1:15" x14ac:dyDescent="0.2">
      <c r="A1468" t="s">
        <v>186</v>
      </c>
      <c r="B1468" s="1">
        <v>45880</v>
      </c>
      <c r="C1468" t="s">
        <v>27</v>
      </c>
      <c r="D1468" t="s">
        <v>28</v>
      </c>
      <c r="E1468" t="s">
        <v>15</v>
      </c>
      <c r="F1468" t="s">
        <v>16</v>
      </c>
      <c r="G1468" t="s">
        <v>17</v>
      </c>
      <c r="H1468" s="2">
        <v>6001546.0800000001</v>
      </c>
      <c r="I1468">
        <v>5.92</v>
      </c>
      <c r="J1468" s="2">
        <v>6001546.0800000001</v>
      </c>
      <c r="K1468" s="2">
        <v>34836</v>
      </c>
      <c r="L1468">
        <v>172.28</v>
      </c>
      <c r="M1468" t="s">
        <v>18</v>
      </c>
      <c r="N1468" t="s">
        <v>19</v>
      </c>
      <c r="O1468" t="s">
        <v>20</v>
      </c>
    </row>
    <row r="1469" spans="1:15" x14ac:dyDescent="0.2">
      <c r="A1469" t="s">
        <v>186</v>
      </c>
      <c r="B1469" s="1">
        <v>45880</v>
      </c>
      <c r="C1469" t="s">
        <v>13</v>
      </c>
      <c r="D1469" t="s">
        <v>14</v>
      </c>
      <c r="E1469" t="s">
        <v>15</v>
      </c>
      <c r="F1469" t="s">
        <v>16</v>
      </c>
      <c r="G1469" t="s">
        <v>17</v>
      </c>
      <c r="H1469" s="2">
        <v>5578499.1600000001</v>
      </c>
      <c r="I1469">
        <v>5.5</v>
      </c>
      <c r="J1469" s="2">
        <v>5578499.1600000001</v>
      </c>
      <c r="K1469" s="2">
        <v>30537</v>
      </c>
      <c r="L1469">
        <v>182.68</v>
      </c>
      <c r="M1469" t="s">
        <v>18</v>
      </c>
      <c r="N1469" t="s">
        <v>19</v>
      </c>
      <c r="O1469" t="s">
        <v>20</v>
      </c>
    </row>
    <row r="1470" spans="1:15" x14ac:dyDescent="0.2">
      <c r="A1470" t="s">
        <v>186</v>
      </c>
      <c r="B1470" s="1">
        <v>45880</v>
      </c>
      <c r="C1470" t="s">
        <v>29</v>
      </c>
      <c r="D1470" t="s">
        <v>30</v>
      </c>
      <c r="E1470" t="s">
        <v>15</v>
      </c>
      <c r="F1470" t="s">
        <v>16</v>
      </c>
      <c r="G1470" t="s">
        <v>17</v>
      </c>
      <c r="H1470" s="2">
        <v>5219105.4000000004</v>
      </c>
      <c r="I1470">
        <v>5.15</v>
      </c>
      <c r="J1470" s="2">
        <v>5219105.4000000004</v>
      </c>
      <c r="K1470" s="2">
        <v>20655</v>
      </c>
      <c r="L1470">
        <v>252.68</v>
      </c>
      <c r="M1470" t="s">
        <v>18</v>
      </c>
      <c r="N1470" t="s">
        <v>31</v>
      </c>
      <c r="O1470" t="s">
        <v>20</v>
      </c>
    </row>
    <row r="1471" spans="1:15" x14ac:dyDescent="0.2">
      <c r="A1471" t="s">
        <v>186</v>
      </c>
      <c r="B1471" s="1">
        <v>45880</v>
      </c>
      <c r="C1471" t="s">
        <v>25</v>
      </c>
      <c r="D1471" t="s">
        <v>26</v>
      </c>
      <c r="E1471" t="s">
        <v>15</v>
      </c>
      <c r="F1471" t="s">
        <v>16</v>
      </c>
      <c r="G1471" t="s">
        <v>17</v>
      </c>
      <c r="H1471" s="2">
        <v>5183430.26</v>
      </c>
      <c r="I1471">
        <v>5.1100000000000003</v>
      </c>
      <c r="J1471" s="2">
        <v>5183430.26</v>
      </c>
      <c r="K1471" s="2">
        <v>28471</v>
      </c>
      <c r="L1471">
        <v>182.06</v>
      </c>
      <c r="M1471" t="s">
        <v>18</v>
      </c>
      <c r="N1471" t="s">
        <v>19</v>
      </c>
      <c r="O1471" t="s">
        <v>20</v>
      </c>
    </row>
    <row r="1472" spans="1:15" x14ac:dyDescent="0.2">
      <c r="A1472" t="s">
        <v>186</v>
      </c>
      <c r="B1472" s="1">
        <v>45880</v>
      </c>
      <c r="C1472" t="s">
        <v>21</v>
      </c>
      <c r="D1472" t="s">
        <v>22</v>
      </c>
      <c r="E1472" t="s">
        <v>15</v>
      </c>
      <c r="F1472" t="s">
        <v>16</v>
      </c>
      <c r="G1472" t="s">
        <v>17</v>
      </c>
      <c r="H1472" s="2">
        <v>4899475.8</v>
      </c>
      <c r="I1472">
        <v>4.83</v>
      </c>
      <c r="J1472" s="2">
        <v>4899475.8</v>
      </c>
      <c r="K1472" s="2">
        <v>16122</v>
      </c>
      <c r="L1472">
        <v>303.89999999999998</v>
      </c>
      <c r="M1472" t="s">
        <v>18</v>
      </c>
      <c r="N1472" t="s">
        <v>19</v>
      </c>
      <c r="O1472" t="s">
        <v>20</v>
      </c>
    </row>
    <row r="1473" spans="1:15" x14ac:dyDescent="0.2">
      <c r="A1473" t="s">
        <v>186</v>
      </c>
      <c r="B1473" s="1">
        <v>45880</v>
      </c>
      <c r="C1473" t="s">
        <v>54</v>
      </c>
      <c r="D1473" t="s">
        <v>55</v>
      </c>
      <c r="E1473" t="s">
        <v>15</v>
      </c>
      <c r="F1473" t="s">
        <v>16</v>
      </c>
      <c r="G1473" t="s">
        <v>17</v>
      </c>
      <c r="H1473" s="2">
        <v>4706260.88</v>
      </c>
      <c r="I1473">
        <v>4.6399999999999997</v>
      </c>
      <c r="J1473" s="2">
        <v>4706260.88</v>
      </c>
      <c r="K1473" s="2">
        <v>20716</v>
      </c>
      <c r="L1473">
        <v>227.18</v>
      </c>
      <c r="M1473" t="s">
        <v>18</v>
      </c>
      <c r="N1473" t="s">
        <v>19</v>
      </c>
      <c r="O1473" t="s">
        <v>20</v>
      </c>
    </row>
    <row r="1474" spans="1:15" x14ac:dyDescent="0.2">
      <c r="A1474" t="s">
        <v>186</v>
      </c>
      <c r="B1474" s="1">
        <v>45880</v>
      </c>
      <c r="C1474">
        <v>2330</v>
      </c>
      <c r="D1474" t="s">
        <v>32</v>
      </c>
      <c r="E1474" t="s">
        <v>15</v>
      </c>
      <c r="F1474" t="s">
        <v>16</v>
      </c>
      <c r="G1474" t="s">
        <v>17</v>
      </c>
      <c r="H1474" s="2">
        <v>4621513.7699999996</v>
      </c>
      <c r="I1474">
        <v>4.5599999999999996</v>
      </c>
      <c r="J1474" s="2">
        <v>4621513.7699999996</v>
      </c>
      <c r="K1474" s="2">
        <v>117126</v>
      </c>
      <c r="L1474">
        <v>39.46</v>
      </c>
      <c r="M1474" t="s">
        <v>33</v>
      </c>
      <c r="N1474" t="s">
        <v>34</v>
      </c>
      <c r="O1474" t="s">
        <v>35</v>
      </c>
    </row>
    <row r="1475" spans="1:15" x14ac:dyDescent="0.2">
      <c r="A1475" t="s">
        <v>186</v>
      </c>
      <c r="B1475" s="1">
        <v>45880</v>
      </c>
      <c r="C1475" t="s">
        <v>23</v>
      </c>
      <c r="D1475" t="s">
        <v>24</v>
      </c>
      <c r="E1475" t="s">
        <v>15</v>
      </c>
      <c r="F1475" t="s">
        <v>16</v>
      </c>
      <c r="G1475" t="s">
        <v>17</v>
      </c>
      <c r="H1475" s="2">
        <v>4498179.17</v>
      </c>
      <c r="I1475">
        <v>4.4400000000000004</v>
      </c>
      <c r="J1475" s="2">
        <v>4498179.17</v>
      </c>
      <c r="K1475" s="2">
        <v>8621</v>
      </c>
      <c r="L1475">
        <v>521.77</v>
      </c>
      <c r="M1475" t="s">
        <v>18</v>
      </c>
      <c r="N1475" t="s">
        <v>19</v>
      </c>
      <c r="O1475" t="s">
        <v>20</v>
      </c>
    </row>
    <row r="1476" spans="1:15" x14ac:dyDescent="0.2">
      <c r="A1476" t="s">
        <v>186</v>
      </c>
      <c r="B1476" s="1">
        <v>45880</v>
      </c>
      <c r="C1476" t="s">
        <v>44</v>
      </c>
      <c r="D1476" t="s">
        <v>45</v>
      </c>
      <c r="E1476" t="s">
        <v>15</v>
      </c>
      <c r="F1476" t="s">
        <v>16</v>
      </c>
      <c r="G1476" t="s">
        <v>17</v>
      </c>
      <c r="H1476" s="2">
        <v>4481891.4000000004</v>
      </c>
      <c r="I1476">
        <v>4.42</v>
      </c>
      <c r="J1476" s="2">
        <v>4481891.4000000004</v>
      </c>
      <c r="K1476" s="2">
        <v>63420</v>
      </c>
      <c r="L1476">
        <v>70.67</v>
      </c>
      <c r="M1476" t="s">
        <v>18</v>
      </c>
      <c r="N1476" t="s">
        <v>19</v>
      </c>
      <c r="O1476" t="s">
        <v>20</v>
      </c>
    </row>
    <row r="1477" spans="1:15" x14ac:dyDescent="0.2">
      <c r="A1477" t="s">
        <v>186</v>
      </c>
      <c r="B1477" s="1">
        <v>45880</v>
      </c>
      <c r="C1477" t="s">
        <v>41</v>
      </c>
      <c r="D1477" t="s">
        <v>42</v>
      </c>
      <c r="E1477" t="s">
        <v>15</v>
      </c>
      <c r="F1477" t="s">
        <v>43</v>
      </c>
      <c r="G1477" t="s">
        <v>17</v>
      </c>
      <c r="H1477" s="2">
        <v>4284146.7</v>
      </c>
      <c r="I1477">
        <v>4.22</v>
      </c>
      <c r="J1477" s="2">
        <v>4284146.7</v>
      </c>
      <c r="K1477" s="2">
        <v>19359</v>
      </c>
      <c r="L1477">
        <v>221.3</v>
      </c>
      <c r="M1477" t="s">
        <v>18</v>
      </c>
      <c r="N1477" t="s">
        <v>19</v>
      </c>
      <c r="O1477" t="s">
        <v>20</v>
      </c>
    </row>
    <row r="1478" spans="1:15" x14ac:dyDescent="0.2">
      <c r="A1478" t="s">
        <v>186</v>
      </c>
      <c r="B1478" s="1">
        <v>45880</v>
      </c>
      <c r="C1478">
        <v>5930</v>
      </c>
      <c r="D1478" t="s">
        <v>50</v>
      </c>
      <c r="E1478" t="s">
        <v>15</v>
      </c>
      <c r="F1478" t="s">
        <v>16</v>
      </c>
      <c r="G1478" t="s">
        <v>17</v>
      </c>
      <c r="H1478" s="2">
        <v>4266037.1100000003</v>
      </c>
      <c r="I1478">
        <v>4.21</v>
      </c>
      <c r="J1478" s="2">
        <v>4266037.1100000003</v>
      </c>
      <c r="K1478" s="2">
        <v>83383</v>
      </c>
      <c r="L1478">
        <v>51.16</v>
      </c>
      <c r="M1478" t="s">
        <v>51</v>
      </c>
      <c r="N1478" t="s">
        <v>52</v>
      </c>
      <c r="O1478" t="s">
        <v>53</v>
      </c>
    </row>
    <row r="1479" spans="1:15" x14ac:dyDescent="0.2">
      <c r="A1479" t="s">
        <v>186</v>
      </c>
      <c r="B1479" s="1">
        <v>45880</v>
      </c>
      <c r="C1479" t="s">
        <v>48</v>
      </c>
      <c r="D1479" t="s">
        <v>49</v>
      </c>
      <c r="E1479" t="s">
        <v>15</v>
      </c>
      <c r="F1479" t="s">
        <v>16</v>
      </c>
      <c r="G1479" t="s">
        <v>17</v>
      </c>
      <c r="H1479" s="2">
        <v>3849291.58</v>
      </c>
      <c r="I1479">
        <v>3.8</v>
      </c>
      <c r="J1479" s="2">
        <v>3849291.58</v>
      </c>
      <c r="K1479" s="2">
        <v>26014</v>
      </c>
      <c r="L1479">
        <v>147.97</v>
      </c>
      <c r="M1479" t="s">
        <v>18</v>
      </c>
      <c r="N1479" t="s">
        <v>19</v>
      </c>
      <c r="O1479" t="s">
        <v>20</v>
      </c>
    </row>
    <row r="1480" spans="1:15" x14ac:dyDescent="0.2">
      <c r="A1480" t="s">
        <v>186</v>
      </c>
      <c r="B1480" s="1">
        <v>45880</v>
      </c>
      <c r="C1480" t="s">
        <v>36</v>
      </c>
      <c r="D1480" t="s">
        <v>37</v>
      </c>
      <c r="E1480" t="s">
        <v>15</v>
      </c>
      <c r="F1480" t="s">
        <v>16</v>
      </c>
      <c r="G1480" t="s">
        <v>17</v>
      </c>
      <c r="H1480" s="2">
        <v>3829803.72</v>
      </c>
      <c r="I1480">
        <v>3.78</v>
      </c>
      <c r="J1480" s="2">
        <v>3829803.72</v>
      </c>
      <c r="K1480" s="2">
        <v>5267</v>
      </c>
      <c r="L1480">
        <v>727.13</v>
      </c>
      <c r="M1480" t="s">
        <v>38</v>
      </c>
      <c r="N1480" t="s">
        <v>39</v>
      </c>
      <c r="O1480" t="s">
        <v>40</v>
      </c>
    </row>
    <row r="1481" spans="1:15" x14ac:dyDescent="0.2">
      <c r="A1481" t="s">
        <v>186</v>
      </c>
      <c r="B1481" s="1">
        <v>45880</v>
      </c>
      <c r="C1481" t="s">
        <v>157</v>
      </c>
      <c r="D1481" t="s">
        <v>158</v>
      </c>
      <c r="E1481" t="s">
        <v>15</v>
      </c>
      <c r="F1481" t="s">
        <v>16</v>
      </c>
      <c r="G1481" t="s">
        <v>17</v>
      </c>
      <c r="H1481" s="2">
        <v>3584900.34</v>
      </c>
      <c r="I1481">
        <v>3.53</v>
      </c>
      <c r="J1481" s="2">
        <v>3584900.34</v>
      </c>
      <c r="K1481" s="2">
        <v>19443</v>
      </c>
      <c r="L1481">
        <v>184.38</v>
      </c>
      <c r="M1481" t="s">
        <v>18</v>
      </c>
      <c r="N1481" t="s">
        <v>19</v>
      </c>
      <c r="O1481" t="s">
        <v>20</v>
      </c>
    </row>
    <row r="1482" spans="1:15" x14ac:dyDescent="0.2">
      <c r="A1482" t="s">
        <v>186</v>
      </c>
      <c r="B1482" s="1">
        <v>45880</v>
      </c>
      <c r="C1482" t="s">
        <v>155</v>
      </c>
      <c r="D1482" t="s">
        <v>156</v>
      </c>
      <c r="E1482" t="s">
        <v>15</v>
      </c>
      <c r="F1482" t="s">
        <v>16</v>
      </c>
      <c r="G1482" t="s">
        <v>17</v>
      </c>
      <c r="H1482" s="2">
        <v>3508547.89</v>
      </c>
      <c r="I1482">
        <v>3.46</v>
      </c>
      <c r="J1482" s="2">
        <v>3508547.89</v>
      </c>
      <c r="K1482" s="2">
        <v>4097</v>
      </c>
      <c r="L1482">
        <v>856.37</v>
      </c>
      <c r="M1482" t="s">
        <v>18</v>
      </c>
      <c r="N1482" t="s">
        <v>31</v>
      </c>
      <c r="O1482" t="s">
        <v>20</v>
      </c>
    </row>
    <row r="1483" spans="1:15" x14ac:dyDescent="0.2">
      <c r="A1483" t="s">
        <v>186</v>
      </c>
      <c r="B1483" s="1">
        <v>45880</v>
      </c>
      <c r="C1483" t="s">
        <v>46</v>
      </c>
      <c r="D1483" t="s">
        <v>47</v>
      </c>
      <c r="E1483" t="s">
        <v>15</v>
      </c>
      <c r="F1483" t="s">
        <v>16</v>
      </c>
      <c r="G1483" t="s">
        <v>17</v>
      </c>
      <c r="H1483" s="2">
        <v>3469356.6</v>
      </c>
      <c r="I1483">
        <v>3.42</v>
      </c>
      <c r="J1483" s="2">
        <v>3469356.6</v>
      </c>
      <c r="K1483" s="2">
        <v>14682</v>
      </c>
      <c r="L1483">
        <v>236.3</v>
      </c>
      <c r="M1483" t="s">
        <v>18</v>
      </c>
      <c r="N1483" t="s">
        <v>31</v>
      </c>
      <c r="O1483" t="s">
        <v>20</v>
      </c>
    </row>
    <row r="1484" spans="1:15" x14ac:dyDescent="0.2">
      <c r="A1484" t="s">
        <v>186</v>
      </c>
      <c r="B1484" s="1">
        <v>45880</v>
      </c>
      <c r="C1484" t="s">
        <v>58</v>
      </c>
      <c r="D1484" t="s">
        <v>59</v>
      </c>
      <c r="E1484" t="s">
        <v>15</v>
      </c>
      <c r="F1484" t="s">
        <v>16</v>
      </c>
      <c r="G1484" t="s">
        <v>17</v>
      </c>
      <c r="H1484" s="2">
        <v>3308891.4</v>
      </c>
      <c r="I1484">
        <v>3.26</v>
      </c>
      <c r="J1484" s="2">
        <v>3308891.4</v>
      </c>
      <c r="K1484" s="2">
        <v>26745</v>
      </c>
      <c r="L1484">
        <v>123.72</v>
      </c>
      <c r="M1484" t="s">
        <v>18</v>
      </c>
      <c r="N1484" t="s">
        <v>19</v>
      </c>
      <c r="O1484" t="s">
        <v>20</v>
      </c>
    </row>
    <row r="1485" spans="1:15" x14ac:dyDescent="0.2">
      <c r="A1485" t="s">
        <v>186</v>
      </c>
      <c r="B1485" s="1">
        <v>45880</v>
      </c>
      <c r="C1485" t="s">
        <v>60</v>
      </c>
      <c r="D1485" t="s">
        <v>61</v>
      </c>
      <c r="E1485" t="s">
        <v>15</v>
      </c>
      <c r="F1485" t="s">
        <v>16</v>
      </c>
      <c r="G1485" t="s">
        <v>17</v>
      </c>
      <c r="H1485" s="2">
        <v>2893462.22</v>
      </c>
      <c r="I1485">
        <v>2.85</v>
      </c>
      <c r="J1485" s="2">
        <v>2893462.22</v>
      </c>
      <c r="K1485" s="2">
        <v>3179</v>
      </c>
      <c r="L1485">
        <v>910.18</v>
      </c>
      <c r="M1485" t="s">
        <v>18</v>
      </c>
      <c r="N1485" t="s">
        <v>19</v>
      </c>
      <c r="O1485" t="s">
        <v>20</v>
      </c>
    </row>
    <row r="1486" spans="1:15" x14ac:dyDescent="0.2">
      <c r="A1486" t="s">
        <v>186</v>
      </c>
      <c r="B1486" s="1">
        <v>45880</v>
      </c>
      <c r="C1486" t="s">
        <v>56</v>
      </c>
      <c r="D1486" t="s">
        <v>57</v>
      </c>
      <c r="E1486" t="s">
        <v>15</v>
      </c>
      <c r="F1486" t="s">
        <v>16</v>
      </c>
      <c r="G1486" t="s">
        <v>17</v>
      </c>
      <c r="H1486" s="2">
        <v>2683825.0299999998</v>
      </c>
      <c r="I1486">
        <v>2.65</v>
      </c>
      <c r="J1486" s="2">
        <v>2683825.0299999998</v>
      </c>
      <c r="K1486" s="2">
        <v>15959</v>
      </c>
      <c r="L1486">
        <v>168.17</v>
      </c>
      <c r="M1486" t="s">
        <v>18</v>
      </c>
      <c r="N1486" t="s">
        <v>19</v>
      </c>
      <c r="O1486" t="s">
        <v>20</v>
      </c>
    </row>
    <row r="1487" spans="1:15" x14ac:dyDescent="0.2">
      <c r="A1487" t="s">
        <v>186</v>
      </c>
      <c r="B1487" s="1">
        <v>45880</v>
      </c>
      <c r="C1487" t="s">
        <v>67</v>
      </c>
      <c r="D1487" t="s">
        <v>68</v>
      </c>
      <c r="E1487" t="s">
        <v>15</v>
      </c>
      <c r="F1487" t="s">
        <v>69</v>
      </c>
      <c r="G1487" t="s">
        <v>17</v>
      </c>
      <c r="H1487" s="2">
        <v>2510289</v>
      </c>
      <c r="I1487">
        <v>2.48</v>
      </c>
      <c r="J1487" s="2">
        <v>2510289</v>
      </c>
      <c r="K1487" s="2">
        <v>12489</v>
      </c>
      <c r="L1487">
        <v>201</v>
      </c>
      <c r="M1487" t="s">
        <v>18</v>
      </c>
      <c r="N1487" t="s">
        <v>19</v>
      </c>
      <c r="O1487" t="s">
        <v>20</v>
      </c>
    </row>
    <row r="1488" spans="1:15" x14ac:dyDescent="0.2">
      <c r="A1488" t="s">
        <v>186</v>
      </c>
      <c r="B1488" s="1">
        <v>45880</v>
      </c>
      <c r="C1488" t="s">
        <v>70</v>
      </c>
      <c r="D1488" t="s">
        <v>71</v>
      </c>
      <c r="E1488" t="s">
        <v>15</v>
      </c>
      <c r="F1488" t="s">
        <v>69</v>
      </c>
      <c r="G1488" t="s">
        <v>17</v>
      </c>
      <c r="H1488" s="2">
        <v>2205025.6800000002</v>
      </c>
      <c r="I1488">
        <v>2.17</v>
      </c>
      <c r="J1488" s="2">
        <v>2205025.6800000002</v>
      </c>
      <c r="K1488" s="2">
        <v>10936</v>
      </c>
      <c r="L1488">
        <v>201.63</v>
      </c>
      <c r="M1488" t="s">
        <v>18</v>
      </c>
      <c r="N1488" t="s">
        <v>19</v>
      </c>
      <c r="O1488" t="s">
        <v>20</v>
      </c>
    </row>
    <row r="1489" spans="1:15" x14ac:dyDescent="0.2">
      <c r="A1489" t="s">
        <v>186</v>
      </c>
      <c r="B1489" s="1">
        <v>45880</v>
      </c>
      <c r="C1489" t="s">
        <v>62</v>
      </c>
      <c r="D1489" t="s">
        <v>63</v>
      </c>
      <c r="E1489" t="s">
        <v>15</v>
      </c>
      <c r="F1489" t="s">
        <v>16</v>
      </c>
      <c r="G1489" t="s">
        <v>17</v>
      </c>
      <c r="H1489" s="2">
        <v>2154311.25</v>
      </c>
      <c r="I1489">
        <v>2.12</v>
      </c>
      <c r="J1489" s="2">
        <v>2154311.25</v>
      </c>
      <c r="K1489" s="2">
        <v>104325</v>
      </c>
      <c r="L1489">
        <v>20.65</v>
      </c>
      <c r="M1489" t="s">
        <v>18</v>
      </c>
      <c r="N1489" t="s">
        <v>19</v>
      </c>
      <c r="O1489" t="s">
        <v>20</v>
      </c>
    </row>
    <row r="1490" spans="1:15" x14ac:dyDescent="0.2">
      <c r="A1490" t="s">
        <v>186</v>
      </c>
      <c r="B1490" s="1">
        <v>45880</v>
      </c>
      <c r="C1490">
        <v>2317</v>
      </c>
      <c r="D1490" t="s">
        <v>78</v>
      </c>
      <c r="E1490" t="s">
        <v>15</v>
      </c>
      <c r="F1490" t="s">
        <v>16</v>
      </c>
      <c r="G1490" t="s">
        <v>17</v>
      </c>
      <c r="H1490" s="2">
        <v>1921438.53</v>
      </c>
      <c r="I1490">
        <v>1.89</v>
      </c>
      <c r="J1490" s="2">
        <v>1921438.53</v>
      </c>
      <c r="K1490" s="2">
        <v>290210</v>
      </c>
      <c r="L1490">
        <v>6.62</v>
      </c>
      <c r="M1490" t="s">
        <v>33</v>
      </c>
      <c r="N1490" t="s">
        <v>34</v>
      </c>
      <c r="O1490" t="s">
        <v>35</v>
      </c>
    </row>
    <row r="1491" spans="1:15" x14ac:dyDescent="0.2">
      <c r="A1491" t="s">
        <v>186</v>
      </c>
      <c r="B1491" s="1">
        <v>45880</v>
      </c>
      <c r="C1491" t="s">
        <v>64</v>
      </c>
      <c r="D1491" t="s">
        <v>65</v>
      </c>
      <c r="E1491" t="s">
        <v>15</v>
      </c>
      <c r="F1491" t="s">
        <v>66</v>
      </c>
      <c r="G1491" t="s">
        <v>17</v>
      </c>
      <c r="H1491" s="2">
        <v>1818371.75</v>
      </c>
      <c r="I1491">
        <v>1.79</v>
      </c>
      <c r="J1491" s="2">
        <v>1818371.75</v>
      </c>
      <c r="K1491" s="2">
        <v>2341</v>
      </c>
      <c r="L1491">
        <v>776.75</v>
      </c>
      <c r="M1491" t="s">
        <v>18</v>
      </c>
      <c r="N1491" t="s">
        <v>19</v>
      </c>
      <c r="O1491" t="s">
        <v>20</v>
      </c>
    </row>
    <row r="1492" spans="1:15" x14ac:dyDescent="0.2">
      <c r="A1492" t="s">
        <v>186</v>
      </c>
      <c r="B1492" s="1">
        <v>45880</v>
      </c>
      <c r="C1492">
        <v>8035</v>
      </c>
      <c r="D1492" t="s">
        <v>72</v>
      </c>
      <c r="E1492" t="s">
        <v>15</v>
      </c>
      <c r="F1492" t="s">
        <v>16</v>
      </c>
      <c r="G1492" t="s">
        <v>17</v>
      </c>
      <c r="H1492" s="2">
        <v>1624916.42</v>
      </c>
      <c r="I1492">
        <v>1.6</v>
      </c>
      <c r="J1492" s="2">
        <v>1624916.42</v>
      </c>
      <c r="K1492" s="2">
        <v>11300</v>
      </c>
      <c r="L1492">
        <v>143.80000000000001</v>
      </c>
      <c r="M1492" t="s">
        <v>73</v>
      </c>
      <c r="N1492" t="s">
        <v>74</v>
      </c>
      <c r="O1492" t="s">
        <v>75</v>
      </c>
    </row>
    <row r="1493" spans="1:15" x14ac:dyDescent="0.2">
      <c r="A1493" t="s">
        <v>186</v>
      </c>
      <c r="B1493" s="1">
        <v>45880</v>
      </c>
      <c r="C1493" t="s">
        <v>76</v>
      </c>
      <c r="D1493" t="s">
        <v>183</v>
      </c>
      <c r="E1493" t="s">
        <v>15</v>
      </c>
      <c r="F1493" t="s">
        <v>16</v>
      </c>
      <c r="G1493" t="s">
        <v>17</v>
      </c>
      <c r="H1493" s="2">
        <v>1534208.2</v>
      </c>
      <c r="I1493">
        <v>1.51</v>
      </c>
      <c r="J1493" s="2">
        <v>1534208.2</v>
      </c>
      <c r="K1493" s="2">
        <v>7999</v>
      </c>
      <c r="L1493">
        <v>191.8</v>
      </c>
      <c r="M1493" t="s">
        <v>18</v>
      </c>
      <c r="N1493" t="s">
        <v>31</v>
      </c>
      <c r="O1493" t="s">
        <v>20</v>
      </c>
    </row>
    <row r="1494" spans="1:15" x14ac:dyDescent="0.2">
      <c r="A1494" t="s">
        <v>186</v>
      </c>
      <c r="B1494" s="1">
        <v>45880</v>
      </c>
      <c r="C1494" t="s">
        <v>81</v>
      </c>
      <c r="D1494" t="s">
        <v>82</v>
      </c>
      <c r="E1494" t="s">
        <v>15</v>
      </c>
      <c r="F1494" t="s">
        <v>16</v>
      </c>
      <c r="G1494" t="s">
        <v>17</v>
      </c>
      <c r="H1494" s="2">
        <v>1011257.52</v>
      </c>
      <c r="I1494">
        <v>1</v>
      </c>
      <c r="J1494" s="2">
        <v>1011257.52</v>
      </c>
      <c r="K1494" s="2">
        <v>7311</v>
      </c>
      <c r="L1494">
        <v>138.32</v>
      </c>
      <c r="M1494" t="s">
        <v>18</v>
      </c>
      <c r="N1494" t="s">
        <v>31</v>
      </c>
      <c r="O1494" t="s">
        <v>20</v>
      </c>
    </row>
    <row r="1495" spans="1:15" x14ac:dyDescent="0.2">
      <c r="A1495" t="s">
        <v>186</v>
      </c>
      <c r="B1495" s="1">
        <v>45880</v>
      </c>
      <c r="C1495" t="s">
        <v>83</v>
      </c>
      <c r="D1495" t="s">
        <v>84</v>
      </c>
      <c r="E1495" t="s">
        <v>15</v>
      </c>
      <c r="F1495" t="s">
        <v>16</v>
      </c>
      <c r="G1495" t="s">
        <v>17</v>
      </c>
      <c r="H1495" s="2">
        <v>786437.85</v>
      </c>
      <c r="I1495">
        <v>0.78</v>
      </c>
      <c r="J1495" s="2">
        <v>786437.85</v>
      </c>
      <c r="K1495" s="2">
        <v>12903</v>
      </c>
      <c r="L1495">
        <v>60.95</v>
      </c>
      <c r="M1495" t="s">
        <v>18</v>
      </c>
      <c r="N1495" t="s">
        <v>19</v>
      </c>
      <c r="O1495" t="s">
        <v>20</v>
      </c>
    </row>
    <row r="1496" spans="1:15" x14ac:dyDescent="0.2">
      <c r="A1496" t="s">
        <v>186</v>
      </c>
      <c r="B1496" s="1">
        <v>45880</v>
      </c>
      <c r="C1496" t="s">
        <v>85</v>
      </c>
      <c r="D1496" t="s">
        <v>86</v>
      </c>
      <c r="E1496" t="s">
        <v>15</v>
      </c>
      <c r="F1496" t="s">
        <v>16</v>
      </c>
      <c r="G1496" t="s">
        <v>17</v>
      </c>
      <c r="H1496" s="2">
        <v>645249.42000000004</v>
      </c>
      <c r="I1496">
        <v>0.64</v>
      </c>
      <c r="J1496" s="2">
        <v>645249.42000000004</v>
      </c>
      <c r="K1496" s="2">
        <v>31338</v>
      </c>
      <c r="L1496">
        <v>20.59</v>
      </c>
      <c r="M1496" t="s">
        <v>18</v>
      </c>
      <c r="N1496" t="s">
        <v>31</v>
      </c>
      <c r="O1496" t="s">
        <v>20</v>
      </c>
    </row>
    <row r="1497" spans="1:15" x14ac:dyDescent="0.2">
      <c r="A1497" t="s">
        <v>186</v>
      </c>
      <c r="B1497" s="1">
        <v>45880</v>
      </c>
      <c r="C1497">
        <v>5935</v>
      </c>
      <c r="D1497" t="s">
        <v>91</v>
      </c>
      <c r="E1497" t="s">
        <v>15</v>
      </c>
      <c r="F1497" t="s">
        <v>16</v>
      </c>
      <c r="G1497" t="s">
        <v>17</v>
      </c>
      <c r="H1497" s="2">
        <v>557319.26</v>
      </c>
      <c r="I1497">
        <v>0.55000000000000004</v>
      </c>
      <c r="J1497" s="2">
        <v>557319.26</v>
      </c>
      <c r="K1497" s="2">
        <v>13289</v>
      </c>
      <c r="L1497">
        <v>41.94</v>
      </c>
      <c r="M1497" t="s">
        <v>51</v>
      </c>
      <c r="N1497" t="s">
        <v>52</v>
      </c>
      <c r="O1497" t="s">
        <v>53</v>
      </c>
    </row>
    <row r="1498" spans="1:15" x14ac:dyDescent="0.2">
      <c r="A1498" t="s">
        <v>186</v>
      </c>
      <c r="B1498" s="1">
        <v>45880</v>
      </c>
      <c r="C1498" t="s">
        <v>87</v>
      </c>
      <c r="D1498" t="s">
        <v>88</v>
      </c>
      <c r="E1498" t="s">
        <v>15</v>
      </c>
      <c r="F1498" t="s">
        <v>16</v>
      </c>
      <c r="G1498" t="s">
        <v>17</v>
      </c>
      <c r="H1498" s="2">
        <v>517859.08</v>
      </c>
      <c r="I1498">
        <v>0.51</v>
      </c>
      <c r="J1498" s="2">
        <v>517859.08</v>
      </c>
      <c r="K1498" s="2">
        <v>4891</v>
      </c>
      <c r="L1498">
        <v>105.88</v>
      </c>
      <c r="M1498" t="s">
        <v>18</v>
      </c>
      <c r="N1498" t="s">
        <v>19</v>
      </c>
      <c r="O1498" t="s">
        <v>20</v>
      </c>
    </row>
    <row r="1499" spans="1:15" x14ac:dyDescent="0.2">
      <c r="A1499" t="s">
        <v>186</v>
      </c>
      <c r="B1499" s="1">
        <v>45880</v>
      </c>
      <c r="C1499" t="s">
        <v>92</v>
      </c>
      <c r="D1499" t="s">
        <v>93</v>
      </c>
      <c r="E1499" t="s">
        <v>15</v>
      </c>
      <c r="F1499" t="s">
        <v>16</v>
      </c>
      <c r="G1499" t="s">
        <v>17</v>
      </c>
      <c r="H1499" s="2">
        <v>450864.42</v>
      </c>
      <c r="I1499">
        <v>0.44</v>
      </c>
      <c r="J1499" s="2">
        <v>450864.42</v>
      </c>
      <c r="K1499" s="2">
        <v>7863</v>
      </c>
      <c r="L1499">
        <v>57.34</v>
      </c>
      <c r="M1499" t="s">
        <v>18</v>
      </c>
      <c r="N1499" t="s">
        <v>31</v>
      </c>
      <c r="O1499" t="s">
        <v>20</v>
      </c>
    </row>
    <row r="1500" spans="1:15" x14ac:dyDescent="0.2">
      <c r="A1500" t="s">
        <v>186</v>
      </c>
      <c r="B1500" s="1">
        <v>45880</v>
      </c>
      <c r="C1500" t="s">
        <v>89</v>
      </c>
      <c r="D1500" t="s">
        <v>90</v>
      </c>
      <c r="E1500" t="s">
        <v>15</v>
      </c>
      <c r="F1500" t="s">
        <v>16</v>
      </c>
      <c r="G1500" t="s">
        <v>17</v>
      </c>
      <c r="H1500" s="2">
        <v>438049.6</v>
      </c>
      <c r="I1500">
        <v>0.43</v>
      </c>
      <c r="J1500" s="2">
        <v>438049.6</v>
      </c>
      <c r="K1500" s="2">
        <v>6367</v>
      </c>
      <c r="L1500">
        <v>68.8</v>
      </c>
      <c r="M1500" t="s">
        <v>18</v>
      </c>
      <c r="N1500" t="s">
        <v>19</v>
      </c>
      <c r="O1500" t="s">
        <v>20</v>
      </c>
    </row>
    <row r="1501" spans="1:15" x14ac:dyDescent="0.2">
      <c r="A1501" t="s">
        <v>186</v>
      </c>
      <c r="B1501" s="1">
        <v>45880</v>
      </c>
      <c r="C1501" t="s">
        <v>96</v>
      </c>
      <c r="D1501" t="s">
        <v>97</v>
      </c>
      <c r="E1501" t="s">
        <v>15</v>
      </c>
      <c r="F1501" t="s">
        <v>16</v>
      </c>
      <c r="G1501" t="s">
        <v>17</v>
      </c>
      <c r="H1501" s="2">
        <v>392352</v>
      </c>
      <c r="I1501">
        <v>0.39</v>
      </c>
      <c r="J1501" s="2">
        <v>392352</v>
      </c>
      <c r="K1501" s="2">
        <v>1952</v>
      </c>
      <c r="L1501">
        <v>201</v>
      </c>
      <c r="M1501" t="s">
        <v>18</v>
      </c>
      <c r="N1501" t="s">
        <v>19</v>
      </c>
      <c r="O1501" t="s">
        <v>20</v>
      </c>
    </row>
    <row r="1502" spans="1:15" x14ac:dyDescent="0.2">
      <c r="A1502" t="s">
        <v>186</v>
      </c>
      <c r="B1502" s="1">
        <v>45880</v>
      </c>
      <c r="C1502" t="s">
        <v>94</v>
      </c>
      <c r="D1502" t="s">
        <v>95</v>
      </c>
      <c r="E1502" t="s">
        <v>15</v>
      </c>
      <c r="F1502" t="s">
        <v>16</v>
      </c>
      <c r="G1502" t="s">
        <v>17</v>
      </c>
      <c r="H1502" s="2">
        <v>381189</v>
      </c>
      <c r="I1502">
        <v>0.38</v>
      </c>
      <c r="J1502" s="2">
        <v>381189</v>
      </c>
      <c r="K1502" s="2">
        <v>1220</v>
      </c>
      <c r="L1502">
        <v>312.45</v>
      </c>
      <c r="M1502" t="s">
        <v>18</v>
      </c>
      <c r="N1502" t="s">
        <v>19</v>
      </c>
      <c r="O1502" t="s">
        <v>20</v>
      </c>
    </row>
    <row r="1503" spans="1:15" x14ac:dyDescent="0.2">
      <c r="A1503" t="s">
        <v>186</v>
      </c>
      <c r="B1503" s="1">
        <v>45880</v>
      </c>
      <c r="C1503">
        <v>992</v>
      </c>
      <c r="D1503" t="s">
        <v>100</v>
      </c>
      <c r="E1503" t="s">
        <v>15</v>
      </c>
      <c r="F1503" t="s">
        <v>16</v>
      </c>
      <c r="G1503" t="s">
        <v>17</v>
      </c>
      <c r="H1503" s="2">
        <v>289713.95</v>
      </c>
      <c r="I1503">
        <v>0.28999999999999998</v>
      </c>
      <c r="J1503" s="2">
        <v>289713.95</v>
      </c>
      <c r="K1503" s="2">
        <v>206000</v>
      </c>
      <c r="L1503">
        <v>1.41</v>
      </c>
      <c r="M1503" t="s">
        <v>101</v>
      </c>
      <c r="N1503" t="s">
        <v>102</v>
      </c>
      <c r="O1503" t="s">
        <v>103</v>
      </c>
    </row>
    <row r="1504" spans="1:15" x14ac:dyDescent="0.2">
      <c r="A1504" t="s">
        <v>186</v>
      </c>
      <c r="B1504" s="1">
        <v>45880</v>
      </c>
      <c r="C1504" t="s">
        <v>159</v>
      </c>
      <c r="D1504" t="s">
        <v>160</v>
      </c>
      <c r="E1504" t="s">
        <v>15</v>
      </c>
      <c r="F1504" t="s">
        <v>16</v>
      </c>
      <c r="G1504" t="s">
        <v>17</v>
      </c>
      <c r="H1504" s="2">
        <v>252986.4</v>
      </c>
      <c r="I1504">
        <v>0.25</v>
      </c>
      <c r="J1504" s="2">
        <v>252986.4</v>
      </c>
      <c r="K1504" s="2">
        <v>2952</v>
      </c>
      <c r="L1504">
        <v>85.7</v>
      </c>
      <c r="M1504" t="s">
        <v>18</v>
      </c>
      <c r="N1504" t="s">
        <v>31</v>
      </c>
      <c r="O1504" t="s">
        <v>20</v>
      </c>
    </row>
    <row r="1505" spans="1:15" x14ac:dyDescent="0.2">
      <c r="A1505" t="s">
        <v>186</v>
      </c>
      <c r="B1505" s="1">
        <v>45880</v>
      </c>
      <c r="C1505" t="s">
        <v>119</v>
      </c>
      <c r="D1505" t="s">
        <v>120</v>
      </c>
      <c r="E1505" t="s">
        <v>121</v>
      </c>
      <c r="F1505" t="s">
        <v>106</v>
      </c>
      <c r="G1505" t="s">
        <v>122</v>
      </c>
      <c r="H1505" s="2">
        <v>225564.45</v>
      </c>
      <c r="I1505">
        <v>0.22</v>
      </c>
      <c r="J1505" s="2">
        <v>225564.45</v>
      </c>
      <c r="K1505" s="2">
        <v>225564</v>
      </c>
      <c r="L1505">
        <v>1</v>
      </c>
      <c r="M1505" t="s">
        <v>123</v>
      </c>
      <c r="N1505" t="s">
        <v>108</v>
      </c>
      <c r="O1505" t="s">
        <v>20</v>
      </c>
    </row>
    <row r="1506" spans="1:15" x14ac:dyDescent="0.2">
      <c r="A1506" t="s">
        <v>186</v>
      </c>
      <c r="B1506" s="1">
        <v>45880</v>
      </c>
      <c r="C1506" t="s">
        <v>20</v>
      </c>
      <c r="D1506" t="s">
        <v>104</v>
      </c>
      <c r="E1506" t="s">
        <v>105</v>
      </c>
      <c r="F1506" t="s">
        <v>106</v>
      </c>
      <c r="G1506" t="s">
        <v>107</v>
      </c>
      <c r="H1506" s="2">
        <v>225282.02</v>
      </c>
      <c r="I1506">
        <v>0.22</v>
      </c>
      <c r="J1506" s="2">
        <v>225282.02</v>
      </c>
      <c r="K1506" s="2">
        <v>225282</v>
      </c>
      <c r="L1506">
        <v>100</v>
      </c>
      <c r="M1506" t="s">
        <v>18</v>
      </c>
      <c r="N1506" t="s">
        <v>108</v>
      </c>
      <c r="O1506" t="s">
        <v>20</v>
      </c>
    </row>
    <row r="1507" spans="1:15" x14ac:dyDescent="0.2">
      <c r="A1507" t="s">
        <v>186</v>
      </c>
      <c r="B1507" s="1">
        <v>45880</v>
      </c>
      <c r="C1507" t="s">
        <v>109</v>
      </c>
      <c r="D1507" t="s">
        <v>110</v>
      </c>
      <c r="E1507" t="s">
        <v>15</v>
      </c>
      <c r="F1507" t="s">
        <v>16</v>
      </c>
      <c r="G1507" t="s">
        <v>17</v>
      </c>
      <c r="H1507" s="2">
        <v>185640</v>
      </c>
      <c r="I1507">
        <v>0.18</v>
      </c>
      <c r="J1507" s="2">
        <v>185640</v>
      </c>
      <c r="K1507" s="2">
        <v>1000</v>
      </c>
      <c r="L1507">
        <v>185.64</v>
      </c>
      <c r="M1507" t="s">
        <v>18</v>
      </c>
      <c r="N1507" t="s">
        <v>19</v>
      </c>
      <c r="O1507" t="s">
        <v>20</v>
      </c>
    </row>
    <row r="1508" spans="1:15" x14ac:dyDescent="0.2">
      <c r="A1508" t="s">
        <v>186</v>
      </c>
      <c r="B1508" s="1">
        <v>45880</v>
      </c>
      <c r="C1508">
        <v>66570</v>
      </c>
      <c r="D1508" t="s">
        <v>161</v>
      </c>
      <c r="E1508" t="s">
        <v>15</v>
      </c>
      <c r="F1508" t="s">
        <v>43</v>
      </c>
      <c r="G1508" t="s">
        <v>17</v>
      </c>
      <c r="H1508" s="2">
        <v>140863.41</v>
      </c>
      <c r="I1508">
        <v>0.14000000000000001</v>
      </c>
      <c r="J1508" s="2">
        <v>140863.41</v>
      </c>
      <c r="K1508" s="2">
        <v>2552</v>
      </c>
      <c r="L1508">
        <v>55.2</v>
      </c>
      <c r="M1508" t="s">
        <v>51</v>
      </c>
      <c r="N1508" t="s">
        <v>52</v>
      </c>
      <c r="O1508" t="s">
        <v>53</v>
      </c>
    </row>
    <row r="1509" spans="1:15" x14ac:dyDescent="0.2">
      <c r="A1509" t="s">
        <v>186</v>
      </c>
      <c r="B1509" s="1">
        <v>45880</v>
      </c>
      <c r="C1509">
        <v>3706</v>
      </c>
      <c r="D1509" t="s">
        <v>164</v>
      </c>
      <c r="E1509" t="s">
        <v>15</v>
      </c>
      <c r="F1509" t="s">
        <v>16</v>
      </c>
      <c r="G1509" t="s">
        <v>17</v>
      </c>
      <c r="H1509" s="2">
        <v>59547.57</v>
      </c>
      <c r="I1509">
        <v>0.06</v>
      </c>
      <c r="J1509" s="2">
        <v>59547.57</v>
      </c>
      <c r="K1509" s="2">
        <v>21000</v>
      </c>
      <c r="L1509">
        <v>2.84</v>
      </c>
      <c r="M1509" t="s">
        <v>33</v>
      </c>
      <c r="N1509" t="s">
        <v>34</v>
      </c>
      <c r="O1509" t="s">
        <v>35</v>
      </c>
    </row>
    <row r="1510" spans="1:15" x14ac:dyDescent="0.2">
      <c r="A1510" t="s">
        <v>186</v>
      </c>
      <c r="B1510" s="1">
        <v>45880</v>
      </c>
      <c r="C1510" t="s">
        <v>162</v>
      </c>
      <c r="D1510" t="s">
        <v>163</v>
      </c>
      <c r="E1510" t="s">
        <v>15</v>
      </c>
      <c r="F1510" t="s">
        <v>16</v>
      </c>
      <c r="G1510" t="s">
        <v>17</v>
      </c>
      <c r="H1510" s="2">
        <v>49991.22</v>
      </c>
      <c r="I1510">
        <v>0.05</v>
      </c>
      <c r="J1510" s="2">
        <v>49991.22</v>
      </c>
      <c r="K1510" s="2">
        <v>1581</v>
      </c>
      <c r="L1510">
        <v>31.62</v>
      </c>
      <c r="M1510" t="s">
        <v>18</v>
      </c>
      <c r="N1510" t="s">
        <v>19</v>
      </c>
      <c r="O1510" t="s">
        <v>20</v>
      </c>
    </row>
    <row r="1511" spans="1:15" x14ac:dyDescent="0.2">
      <c r="A1511" t="s">
        <v>186</v>
      </c>
      <c r="B1511" s="1">
        <v>45880</v>
      </c>
      <c r="C1511" t="s">
        <v>115</v>
      </c>
      <c r="D1511" t="s">
        <v>116</v>
      </c>
      <c r="E1511" t="s">
        <v>105</v>
      </c>
      <c r="F1511" t="s">
        <v>106</v>
      </c>
      <c r="G1511" t="s">
        <v>117</v>
      </c>
      <c r="H1511" s="2">
        <v>34000</v>
      </c>
      <c r="I1511">
        <v>0.03</v>
      </c>
      <c r="J1511" s="2">
        <v>34000</v>
      </c>
      <c r="K1511" s="2">
        <v>34000</v>
      </c>
      <c r="L1511">
        <v>100</v>
      </c>
      <c r="M1511" t="s">
        <v>18</v>
      </c>
      <c r="N1511" t="s">
        <v>108</v>
      </c>
      <c r="O1511" t="s">
        <v>20</v>
      </c>
    </row>
    <row r="1512" spans="1:15" x14ac:dyDescent="0.2">
      <c r="A1512" t="s">
        <v>186</v>
      </c>
      <c r="B1512" s="1">
        <v>45880</v>
      </c>
      <c r="C1512" t="s">
        <v>53</v>
      </c>
      <c r="D1512" t="s">
        <v>124</v>
      </c>
      <c r="E1512" t="s">
        <v>105</v>
      </c>
      <c r="F1512" t="s">
        <v>106</v>
      </c>
      <c r="G1512" t="s">
        <v>107</v>
      </c>
      <c r="H1512" s="2">
        <v>25856.61</v>
      </c>
      <c r="I1512">
        <v>0.03</v>
      </c>
      <c r="J1512" s="2">
        <v>25856.61</v>
      </c>
      <c r="K1512" s="2">
        <v>35882506</v>
      </c>
      <c r="L1512">
        <v>7.0000000000000007E-2</v>
      </c>
      <c r="M1512" t="s">
        <v>51</v>
      </c>
      <c r="N1512" t="s">
        <v>108</v>
      </c>
      <c r="O1512" t="s">
        <v>53</v>
      </c>
    </row>
    <row r="1513" spans="1:15" x14ac:dyDescent="0.2">
      <c r="A1513" t="s">
        <v>186</v>
      </c>
      <c r="B1513" s="1">
        <v>45880</v>
      </c>
      <c r="C1513" t="s">
        <v>111</v>
      </c>
      <c r="D1513" t="s">
        <v>112</v>
      </c>
      <c r="E1513" t="s">
        <v>15</v>
      </c>
      <c r="F1513" t="s">
        <v>16</v>
      </c>
      <c r="G1513" t="s">
        <v>17</v>
      </c>
      <c r="H1513" s="2">
        <v>24574.04</v>
      </c>
      <c r="I1513">
        <v>0.02</v>
      </c>
      <c r="J1513" s="2">
        <v>24574.04</v>
      </c>
      <c r="K1513" s="2">
        <v>3646</v>
      </c>
      <c r="L1513">
        <v>6.74</v>
      </c>
      <c r="M1513" t="s">
        <v>18</v>
      </c>
      <c r="N1513" t="s">
        <v>31</v>
      </c>
      <c r="O1513" t="s">
        <v>20</v>
      </c>
    </row>
    <row r="1514" spans="1:15" x14ac:dyDescent="0.2">
      <c r="A1514" t="s">
        <v>186</v>
      </c>
      <c r="B1514" s="1">
        <v>45880</v>
      </c>
      <c r="C1514" t="s">
        <v>40</v>
      </c>
      <c r="D1514" t="s">
        <v>125</v>
      </c>
      <c r="E1514" t="s">
        <v>105</v>
      </c>
      <c r="F1514" t="s">
        <v>106</v>
      </c>
      <c r="G1514" t="s">
        <v>107</v>
      </c>
      <c r="H1514" s="2">
        <v>24449.71</v>
      </c>
      <c r="I1514">
        <v>0.02</v>
      </c>
      <c r="J1514" s="2">
        <v>24449.71</v>
      </c>
      <c r="K1514" s="2">
        <v>21083</v>
      </c>
      <c r="L1514">
        <v>115.97</v>
      </c>
      <c r="M1514" t="s">
        <v>126</v>
      </c>
      <c r="N1514" t="s">
        <v>108</v>
      </c>
      <c r="O1514" t="s">
        <v>40</v>
      </c>
    </row>
    <row r="1515" spans="1:15" x14ac:dyDescent="0.2">
      <c r="A1515" t="s">
        <v>186</v>
      </c>
      <c r="B1515" s="1">
        <v>45880</v>
      </c>
      <c r="C1515" t="s">
        <v>75</v>
      </c>
      <c r="D1515" t="s">
        <v>114</v>
      </c>
      <c r="E1515" t="s">
        <v>105</v>
      </c>
      <c r="F1515" t="s">
        <v>106</v>
      </c>
      <c r="G1515" t="s">
        <v>107</v>
      </c>
      <c r="H1515" s="2">
        <v>23436.69</v>
      </c>
      <c r="I1515">
        <v>0.02</v>
      </c>
      <c r="J1515" s="2">
        <v>23436.69</v>
      </c>
      <c r="K1515" s="2">
        <v>3469919</v>
      </c>
      <c r="L1515">
        <v>0.68</v>
      </c>
      <c r="M1515" t="s">
        <v>73</v>
      </c>
      <c r="N1515" t="s">
        <v>108</v>
      </c>
      <c r="O1515" t="s">
        <v>75</v>
      </c>
    </row>
    <row r="1516" spans="1:15" x14ac:dyDescent="0.2">
      <c r="A1516" t="s">
        <v>186</v>
      </c>
      <c r="B1516" s="1">
        <v>45880</v>
      </c>
      <c r="C1516" t="s">
        <v>35</v>
      </c>
      <c r="D1516" t="s">
        <v>113</v>
      </c>
      <c r="E1516" t="s">
        <v>105</v>
      </c>
      <c r="F1516" t="s">
        <v>106</v>
      </c>
      <c r="G1516" t="s">
        <v>107</v>
      </c>
      <c r="H1516" s="2">
        <v>17534</v>
      </c>
      <c r="I1516">
        <v>0.02</v>
      </c>
      <c r="J1516" s="2">
        <v>17534</v>
      </c>
      <c r="K1516" s="2">
        <v>524363</v>
      </c>
      <c r="L1516">
        <v>3.34</v>
      </c>
      <c r="M1516" t="s">
        <v>33</v>
      </c>
      <c r="N1516" t="s">
        <v>108</v>
      </c>
      <c r="O1516" t="s">
        <v>35</v>
      </c>
    </row>
    <row r="1517" spans="1:15" x14ac:dyDescent="0.2">
      <c r="A1517" t="s">
        <v>186</v>
      </c>
      <c r="B1517" s="1">
        <v>45880</v>
      </c>
      <c r="C1517">
        <v>2388</v>
      </c>
      <c r="D1517" t="s">
        <v>118</v>
      </c>
      <c r="E1517" t="s">
        <v>15</v>
      </c>
      <c r="F1517" t="s">
        <v>16</v>
      </c>
      <c r="G1517" t="s">
        <v>17</v>
      </c>
      <c r="H1517" s="2">
        <v>12088.08</v>
      </c>
      <c r="I1517">
        <v>0.01</v>
      </c>
      <c r="J1517" s="2">
        <v>12088.08</v>
      </c>
      <c r="K1517" s="2">
        <v>6331</v>
      </c>
      <c r="L1517">
        <v>1.91</v>
      </c>
      <c r="M1517" t="s">
        <v>33</v>
      </c>
      <c r="N1517" t="s">
        <v>34</v>
      </c>
      <c r="O1517" t="s">
        <v>35</v>
      </c>
    </row>
    <row r="1518" spans="1:15" x14ac:dyDescent="0.2">
      <c r="A1518" t="s">
        <v>186</v>
      </c>
      <c r="B1518" s="1">
        <v>45880</v>
      </c>
      <c r="C1518" t="s">
        <v>103</v>
      </c>
      <c r="D1518" t="s">
        <v>127</v>
      </c>
      <c r="E1518" t="s">
        <v>105</v>
      </c>
      <c r="F1518" t="s">
        <v>106</v>
      </c>
      <c r="G1518" t="s">
        <v>107</v>
      </c>
      <c r="H1518" s="2">
        <v>10333.530000000001</v>
      </c>
      <c r="I1518">
        <v>0.01</v>
      </c>
      <c r="J1518" s="2">
        <v>10333.530000000001</v>
      </c>
      <c r="K1518" s="2">
        <v>81118</v>
      </c>
      <c r="L1518">
        <v>12.74</v>
      </c>
      <c r="M1518" t="s">
        <v>128</v>
      </c>
      <c r="N1518" t="s">
        <v>108</v>
      </c>
      <c r="O1518" t="s">
        <v>103</v>
      </c>
    </row>
    <row r="1519" spans="1:15" x14ac:dyDescent="0.2">
      <c r="A1519" t="s">
        <v>186</v>
      </c>
      <c r="B1519" s="1">
        <v>45880</v>
      </c>
      <c r="C1519">
        <v>300017</v>
      </c>
      <c r="D1519" t="s">
        <v>165</v>
      </c>
      <c r="E1519" t="s">
        <v>15</v>
      </c>
      <c r="F1519" t="s">
        <v>16</v>
      </c>
      <c r="G1519" t="s">
        <v>17</v>
      </c>
      <c r="H1519" s="2">
        <v>4848.03</v>
      </c>
      <c r="I1519">
        <v>0</v>
      </c>
      <c r="J1519" s="2">
        <v>4848.03</v>
      </c>
      <c r="K1519" s="2">
        <v>3100</v>
      </c>
      <c r="L1519">
        <v>1.56</v>
      </c>
      <c r="M1519" t="s">
        <v>101</v>
      </c>
      <c r="N1519" t="s">
        <v>166</v>
      </c>
      <c r="O1519" t="s">
        <v>167</v>
      </c>
    </row>
    <row r="1520" spans="1:15" x14ac:dyDescent="0.2">
      <c r="A1520" t="s">
        <v>186</v>
      </c>
      <c r="B1520" s="1">
        <v>45880</v>
      </c>
      <c r="C1520" t="s">
        <v>168</v>
      </c>
      <c r="D1520" t="s">
        <v>169</v>
      </c>
      <c r="E1520" t="s">
        <v>105</v>
      </c>
      <c r="F1520" t="s">
        <v>106</v>
      </c>
      <c r="G1520" t="s">
        <v>107</v>
      </c>
      <c r="H1520">
        <v>464.37</v>
      </c>
      <c r="I1520">
        <v>0</v>
      </c>
      <c r="J1520">
        <v>464.37</v>
      </c>
      <c r="K1520" s="2">
        <v>3341</v>
      </c>
      <c r="L1520">
        <v>13.9</v>
      </c>
      <c r="M1520" t="s">
        <v>101</v>
      </c>
      <c r="N1520" t="s">
        <v>108</v>
      </c>
      <c r="O1520" t="s">
        <v>168</v>
      </c>
    </row>
    <row r="1521" spans="1:15" x14ac:dyDescent="0.2">
      <c r="A1521" t="s">
        <v>186</v>
      </c>
      <c r="B1521" s="1">
        <v>45880</v>
      </c>
      <c r="C1521" t="s">
        <v>152</v>
      </c>
      <c r="D1521" t="s">
        <v>153</v>
      </c>
      <c r="E1521" t="s">
        <v>105</v>
      </c>
      <c r="F1521" t="s">
        <v>106</v>
      </c>
      <c r="G1521" t="s">
        <v>107</v>
      </c>
      <c r="H1521">
        <v>2.96</v>
      </c>
      <c r="I1521">
        <v>0</v>
      </c>
      <c r="J1521">
        <v>2.96</v>
      </c>
      <c r="K1521">
        <v>2</v>
      </c>
      <c r="L1521">
        <v>134.08000000000001</v>
      </c>
      <c r="M1521" t="s">
        <v>154</v>
      </c>
      <c r="N1521" t="s">
        <v>108</v>
      </c>
      <c r="O1521" t="s">
        <v>152</v>
      </c>
    </row>
    <row r="1522" spans="1:15" x14ac:dyDescent="0.2">
      <c r="A1522" t="s">
        <v>186</v>
      </c>
      <c r="B1522" s="1">
        <v>45880</v>
      </c>
      <c r="C1522" t="s">
        <v>170</v>
      </c>
      <c r="D1522" t="s">
        <v>171</v>
      </c>
      <c r="E1522" t="s">
        <v>131</v>
      </c>
      <c r="F1522" t="s">
        <v>106</v>
      </c>
      <c r="G1522" t="s">
        <v>132</v>
      </c>
      <c r="H1522">
        <v>0</v>
      </c>
      <c r="I1522">
        <v>0</v>
      </c>
      <c r="J1522" s="2">
        <v>520025</v>
      </c>
      <c r="K1522">
        <v>11</v>
      </c>
      <c r="L1522" s="2">
        <v>23637.5</v>
      </c>
      <c r="M1522" t="s">
        <v>108</v>
      </c>
      <c r="N1522" t="s">
        <v>133</v>
      </c>
      <c r="O1522" t="s">
        <v>20</v>
      </c>
    </row>
    <row r="1523" spans="1:15" x14ac:dyDescent="0.2">
      <c r="A1523" t="s">
        <v>186</v>
      </c>
      <c r="B1523" s="1">
        <v>45889</v>
      </c>
      <c r="C1523" t="s">
        <v>27</v>
      </c>
      <c r="D1523" t="s">
        <v>28</v>
      </c>
      <c r="E1523" t="s">
        <v>15</v>
      </c>
      <c r="F1523" t="s">
        <v>16</v>
      </c>
      <c r="G1523" t="s">
        <v>17</v>
      </c>
      <c r="H1523" s="2">
        <v>5754907.2000000002</v>
      </c>
      <c r="I1523">
        <v>5.8</v>
      </c>
      <c r="J1523" s="2">
        <v>5754907.2000000002</v>
      </c>
      <c r="K1523" s="2">
        <v>34836</v>
      </c>
      <c r="L1523">
        <v>165.2</v>
      </c>
      <c r="M1523" t="s">
        <v>18</v>
      </c>
      <c r="N1523" t="s">
        <v>19</v>
      </c>
      <c r="O1523" t="s">
        <v>20</v>
      </c>
    </row>
    <row r="1524" spans="1:15" x14ac:dyDescent="0.2">
      <c r="A1524" t="s">
        <v>186</v>
      </c>
      <c r="B1524" s="1">
        <v>45889</v>
      </c>
      <c r="C1524" t="s">
        <v>25</v>
      </c>
      <c r="D1524" t="s">
        <v>26</v>
      </c>
      <c r="E1524" t="s">
        <v>15</v>
      </c>
      <c r="F1524" t="s">
        <v>16</v>
      </c>
      <c r="G1524" t="s">
        <v>17</v>
      </c>
      <c r="H1524" s="2">
        <v>4993813.4000000004</v>
      </c>
      <c r="I1524">
        <v>5.03</v>
      </c>
      <c r="J1524" s="2">
        <v>4993813.4000000004</v>
      </c>
      <c r="K1524" s="2">
        <v>28471</v>
      </c>
      <c r="L1524">
        <v>175.4</v>
      </c>
      <c r="M1524" t="s">
        <v>18</v>
      </c>
      <c r="N1524" t="s">
        <v>19</v>
      </c>
      <c r="O1524" t="s">
        <v>20</v>
      </c>
    </row>
    <row r="1525" spans="1:15" x14ac:dyDescent="0.2">
      <c r="A1525" t="s">
        <v>186</v>
      </c>
      <c r="B1525" s="1">
        <v>45889</v>
      </c>
      <c r="C1525" t="s">
        <v>29</v>
      </c>
      <c r="D1525" t="s">
        <v>30</v>
      </c>
      <c r="E1525" t="s">
        <v>15</v>
      </c>
      <c r="F1525" t="s">
        <v>16</v>
      </c>
      <c r="G1525" t="s">
        <v>17</v>
      </c>
      <c r="H1525" s="2">
        <v>4855164.3</v>
      </c>
      <c r="I1525">
        <v>4.8899999999999997</v>
      </c>
      <c r="J1525" s="2">
        <v>4855164.3</v>
      </c>
      <c r="K1525" s="2">
        <v>20655</v>
      </c>
      <c r="L1525">
        <v>235.06</v>
      </c>
      <c r="M1525" t="s">
        <v>18</v>
      </c>
      <c r="N1525" t="s">
        <v>31</v>
      </c>
      <c r="O1525" t="s">
        <v>20</v>
      </c>
    </row>
    <row r="1526" spans="1:15" x14ac:dyDescent="0.2">
      <c r="A1526" t="s">
        <v>186</v>
      </c>
      <c r="B1526" s="1">
        <v>45889</v>
      </c>
      <c r="C1526" t="s">
        <v>13</v>
      </c>
      <c r="D1526" t="s">
        <v>14</v>
      </c>
      <c r="E1526" t="s">
        <v>15</v>
      </c>
      <c r="F1526" t="s">
        <v>16</v>
      </c>
      <c r="G1526" t="s">
        <v>17</v>
      </c>
      <c r="H1526" s="2">
        <v>4764077.37</v>
      </c>
      <c r="I1526">
        <v>4.8</v>
      </c>
      <c r="J1526" s="2">
        <v>4764077.37</v>
      </c>
      <c r="K1526" s="2">
        <v>30537</v>
      </c>
      <c r="L1526">
        <v>156.01</v>
      </c>
      <c r="M1526" t="s">
        <v>18</v>
      </c>
      <c r="N1526" t="s">
        <v>19</v>
      </c>
      <c r="O1526" t="s">
        <v>20</v>
      </c>
    </row>
    <row r="1527" spans="1:15" x14ac:dyDescent="0.2">
      <c r="A1527" t="s">
        <v>186</v>
      </c>
      <c r="B1527" s="1">
        <v>45889</v>
      </c>
      <c r="C1527" t="s">
        <v>21</v>
      </c>
      <c r="D1527" t="s">
        <v>22</v>
      </c>
      <c r="E1527" t="s">
        <v>15</v>
      </c>
      <c r="F1527" t="s">
        <v>16</v>
      </c>
      <c r="G1527" t="s">
        <v>17</v>
      </c>
      <c r="H1527" s="2">
        <v>4694242.74</v>
      </c>
      <c r="I1527">
        <v>4.7300000000000004</v>
      </c>
      <c r="J1527" s="2">
        <v>4694242.74</v>
      </c>
      <c r="K1527" s="2">
        <v>16122</v>
      </c>
      <c r="L1527">
        <v>291.17</v>
      </c>
      <c r="M1527" t="s">
        <v>18</v>
      </c>
      <c r="N1527" t="s">
        <v>19</v>
      </c>
      <c r="O1527" t="s">
        <v>20</v>
      </c>
    </row>
    <row r="1528" spans="1:15" x14ac:dyDescent="0.2">
      <c r="A1528" t="s">
        <v>186</v>
      </c>
      <c r="B1528" s="1">
        <v>45889</v>
      </c>
      <c r="C1528" t="s">
        <v>54</v>
      </c>
      <c r="D1528" t="s">
        <v>55</v>
      </c>
      <c r="E1528" t="s">
        <v>15</v>
      </c>
      <c r="F1528" t="s">
        <v>16</v>
      </c>
      <c r="G1528" t="s">
        <v>17</v>
      </c>
      <c r="H1528" s="2">
        <v>4682023.16</v>
      </c>
      <c r="I1528">
        <v>4.72</v>
      </c>
      <c r="J1528" s="2">
        <v>4682023.16</v>
      </c>
      <c r="K1528" s="2">
        <v>20716</v>
      </c>
      <c r="L1528">
        <v>226.01</v>
      </c>
      <c r="M1528" t="s">
        <v>18</v>
      </c>
      <c r="N1528" t="s">
        <v>19</v>
      </c>
      <c r="O1528" t="s">
        <v>20</v>
      </c>
    </row>
    <row r="1529" spans="1:15" x14ac:dyDescent="0.2">
      <c r="A1529" t="s">
        <v>186</v>
      </c>
      <c r="B1529" s="1">
        <v>45889</v>
      </c>
      <c r="C1529">
        <v>2330</v>
      </c>
      <c r="D1529" t="s">
        <v>32</v>
      </c>
      <c r="E1529" t="s">
        <v>15</v>
      </c>
      <c r="F1529" t="s">
        <v>16</v>
      </c>
      <c r="G1529" t="s">
        <v>17</v>
      </c>
      <c r="H1529" s="2">
        <v>4387537.87</v>
      </c>
      <c r="I1529">
        <v>4.42</v>
      </c>
      <c r="J1529" s="2">
        <v>4387537.87</v>
      </c>
      <c r="K1529" s="2">
        <v>117126</v>
      </c>
      <c r="L1529">
        <v>37.46</v>
      </c>
      <c r="M1529" t="s">
        <v>33</v>
      </c>
      <c r="N1529" t="s">
        <v>34</v>
      </c>
      <c r="O1529" t="s">
        <v>35</v>
      </c>
    </row>
    <row r="1530" spans="1:15" x14ac:dyDescent="0.2">
      <c r="A1530" t="s">
        <v>186</v>
      </c>
      <c r="B1530" s="1">
        <v>45889</v>
      </c>
      <c r="C1530" t="s">
        <v>23</v>
      </c>
      <c r="D1530" t="s">
        <v>24</v>
      </c>
      <c r="E1530" t="s">
        <v>15</v>
      </c>
      <c r="F1530" t="s">
        <v>16</v>
      </c>
      <c r="G1530" t="s">
        <v>17</v>
      </c>
      <c r="H1530" s="2">
        <v>4359812.12</v>
      </c>
      <c r="I1530">
        <v>4.3899999999999997</v>
      </c>
      <c r="J1530" s="2">
        <v>4359812.12</v>
      </c>
      <c r="K1530" s="2">
        <v>8621</v>
      </c>
      <c r="L1530">
        <v>505.72</v>
      </c>
      <c r="M1530" t="s">
        <v>18</v>
      </c>
      <c r="N1530" t="s">
        <v>19</v>
      </c>
      <c r="O1530" t="s">
        <v>20</v>
      </c>
    </row>
    <row r="1531" spans="1:15" x14ac:dyDescent="0.2">
      <c r="A1531" t="s">
        <v>186</v>
      </c>
      <c r="B1531" s="1">
        <v>45889</v>
      </c>
      <c r="C1531" t="s">
        <v>41</v>
      </c>
      <c r="D1531" t="s">
        <v>42</v>
      </c>
      <c r="E1531" t="s">
        <v>15</v>
      </c>
      <c r="F1531" t="s">
        <v>43</v>
      </c>
      <c r="G1531" t="s">
        <v>17</v>
      </c>
      <c r="H1531" s="2">
        <v>4332737.79</v>
      </c>
      <c r="I1531">
        <v>4.3600000000000003</v>
      </c>
      <c r="J1531" s="2">
        <v>4332737.79</v>
      </c>
      <c r="K1531" s="2">
        <v>19359</v>
      </c>
      <c r="L1531">
        <v>223.81</v>
      </c>
      <c r="M1531" t="s">
        <v>18</v>
      </c>
      <c r="N1531" t="s">
        <v>19</v>
      </c>
      <c r="O1531" t="s">
        <v>20</v>
      </c>
    </row>
    <row r="1532" spans="1:15" x14ac:dyDescent="0.2">
      <c r="A1532" t="s">
        <v>186</v>
      </c>
      <c r="B1532" s="1">
        <v>45889</v>
      </c>
      <c r="C1532" t="s">
        <v>44</v>
      </c>
      <c r="D1532" t="s">
        <v>45</v>
      </c>
      <c r="E1532" t="s">
        <v>15</v>
      </c>
      <c r="F1532" t="s">
        <v>16</v>
      </c>
      <c r="G1532" t="s">
        <v>17</v>
      </c>
      <c r="H1532" s="2">
        <v>4256116.2</v>
      </c>
      <c r="I1532">
        <v>4.29</v>
      </c>
      <c r="J1532" s="2">
        <v>4256116.2</v>
      </c>
      <c r="K1532" s="2">
        <v>63420</v>
      </c>
      <c r="L1532">
        <v>67.11</v>
      </c>
      <c r="M1532" t="s">
        <v>18</v>
      </c>
      <c r="N1532" t="s">
        <v>19</v>
      </c>
      <c r="O1532" t="s">
        <v>20</v>
      </c>
    </row>
    <row r="1533" spans="1:15" x14ac:dyDescent="0.2">
      <c r="A1533" t="s">
        <v>186</v>
      </c>
      <c r="B1533" s="1">
        <v>45889</v>
      </c>
      <c r="C1533">
        <v>5930</v>
      </c>
      <c r="D1533" t="s">
        <v>50</v>
      </c>
      <c r="E1533" t="s">
        <v>15</v>
      </c>
      <c r="F1533" t="s">
        <v>16</v>
      </c>
      <c r="G1533" t="s">
        <v>17</v>
      </c>
      <c r="H1533" s="2">
        <v>4201630.6900000004</v>
      </c>
      <c r="I1533">
        <v>4.2300000000000004</v>
      </c>
      <c r="J1533" s="2">
        <v>4201630.6900000004</v>
      </c>
      <c r="K1533" s="2">
        <v>83383</v>
      </c>
      <c r="L1533">
        <v>50.39</v>
      </c>
      <c r="M1533" t="s">
        <v>51</v>
      </c>
      <c r="N1533" t="s">
        <v>52</v>
      </c>
      <c r="O1533" t="s">
        <v>53</v>
      </c>
    </row>
    <row r="1534" spans="1:15" x14ac:dyDescent="0.2">
      <c r="A1534" t="s">
        <v>186</v>
      </c>
      <c r="B1534" s="1">
        <v>45889</v>
      </c>
      <c r="C1534" t="s">
        <v>48</v>
      </c>
      <c r="D1534" t="s">
        <v>49</v>
      </c>
      <c r="E1534" t="s">
        <v>15</v>
      </c>
      <c r="F1534" t="s">
        <v>16</v>
      </c>
      <c r="G1534" t="s">
        <v>17</v>
      </c>
      <c r="H1534" s="2">
        <v>4043616.16</v>
      </c>
      <c r="I1534">
        <v>4.07</v>
      </c>
      <c r="J1534" s="2">
        <v>4043616.16</v>
      </c>
      <c r="K1534" s="2">
        <v>26014</v>
      </c>
      <c r="L1534">
        <v>155.44</v>
      </c>
      <c r="M1534" t="s">
        <v>18</v>
      </c>
      <c r="N1534" t="s">
        <v>19</v>
      </c>
      <c r="O1534" t="s">
        <v>20</v>
      </c>
    </row>
    <row r="1535" spans="1:15" x14ac:dyDescent="0.2">
      <c r="A1535" t="s">
        <v>186</v>
      </c>
      <c r="B1535" s="1">
        <v>45889</v>
      </c>
      <c r="C1535" t="s">
        <v>36</v>
      </c>
      <c r="D1535" t="s">
        <v>37</v>
      </c>
      <c r="E1535" t="s">
        <v>15</v>
      </c>
      <c r="F1535" t="s">
        <v>16</v>
      </c>
      <c r="G1535" t="s">
        <v>17</v>
      </c>
      <c r="H1535" s="2">
        <v>3920400.12</v>
      </c>
      <c r="I1535">
        <v>3.95</v>
      </c>
      <c r="J1535" s="2">
        <v>3920400.12</v>
      </c>
      <c r="K1535" s="2">
        <v>5267</v>
      </c>
      <c r="L1535">
        <v>744.33</v>
      </c>
      <c r="M1535" t="s">
        <v>38</v>
      </c>
      <c r="N1535" t="s">
        <v>39</v>
      </c>
      <c r="O1535" t="s">
        <v>40</v>
      </c>
    </row>
    <row r="1536" spans="1:15" x14ac:dyDescent="0.2">
      <c r="A1536" t="s">
        <v>186</v>
      </c>
      <c r="B1536" s="1">
        <v>45889</v>
      </c>
      <c r="C1536" t="s">
        <v>155</v>
      </c>
      <c r="D1536" t="s">
        <v>156</v>
      </c>
      <c r="E1536" t="s">
        <v>15</v>
      </c>
      <c r="F1536" t="s">
        <v>16</v>
      </c>
      <c r="G1536" t="s">
        <v>17</v>
      </c>
      <c r="H1536" s="2">
        <v>3647354.25</v>
      </c>
      <c r="I1536">
        <v>3.67</v>
      </c>
      <c r="J1536" s="2">
        <v>3647354.25</v>
      </c>
      <c r="K1536" s="2">
        <v>4097</v>
      </c>
      <c r="L1536">
        <v>890.25</v>
      </c>
      <c r="M1536" t="s">
        <v>18</v>
      </c>
      <c r="N1536" t="s">
        <v>31</v>
      </c>
      <c r="O1536" t="s">
        <v>20</v>
      </c>
    </row>
    <row r="1537" spans="1:15" x14ac:dyDescent="0.2">
      <c r="A1537" t="s">
        <v>186</v>
      </c>
      <c r="B1537" s="1">
        <v>45889</v>
      </c>
      <c r="C1537" t="s">
        <v>46</v>
      </c>
      <c r="D1537" t="s">
        <v>47</v>
      </c>
      <c r="E1537" t="s">
        <v>15</v>
      </c>
      <c r="F1537" t="s">
        <v>16</v>
      </c>
      <c r="G1537" t="s">
        <v>17</v>
      </c>
      <c r="H1537" s="2">
        <v>3561119.1</v>
      </c>
      <c r="I1537">
        <v>3.59</v>
      </c>
      <c r="J1537" s="2">
        <v>3561119.1</v>
      </c>
      <c r="K1537" s="2">
        <v>14682</v>
      </c>
      <c r="L1537">
        <v>242.55</v>
      </c>
      <c r="M1537" t="s">
        <v>18</v>
      </c>
      <c r="N1537" t="s">
        <v>31</v>
      </c>
      <c r="O1537" t="s">
        <v>20</v>
      </c>
    </row>
    <row r="1538" spans="1:15" x14ac:dyDescent="0.2">
      <c r="A1538" t="s">
        <v>186</v>
      </c>
      <c r="B1538" s="1">
        <v>45889</v>
      </c>
      <c r="C1538" t="s">
        <v>58</v>
      </c>
      <c r="D1538" t="s">
        <v>59</v>
      </c>
      <c r="E1538" t="s">
        <v>15</v>
      </c>
      <c r="F1538" t="s">
        <v>16</v>
      </c>
      <c r="G1538" t="s">
        <v>17</v>
      </c>
      <c r="H1538" s="2">
        <v>3134781.45</v>
      </c>
      <c r="I1538">
        <v>3.16</v>
      </c>
      <c r="J1538" s="2">
        <v>3134781.45</v>
      </c>
      <c r="K1538" s="2">
        <v>26745</v>
      </c>
      <c r="L1538">
        <v>117.21</v>
      </c>
      <c r="M1538" t="s">
        <v>18</v>
      </c>
      <c r="N1538" t="s">
        <v>19</v>
      </c>
      <c r="O1538" t="s">
        <v>20</v>
      </c>
    </row>
    <row r="1539" spans="1:15" x14ac:dyDescent="0.2">
      <c r="A1539" t="s">
        <v>186</v>
      </c>
      <c r="B1539" s="1">
        <v>45889</v>
      </c>
      <c r="C1539" t="s">
        <v>157</v>
      </c>
      <c r="D1539" t="s">
        <v>158</v>
      </c>
      <c r="E1539" t="s">
        <v>15</v>
      </c>
      <c r="F1539" t="s">
        <v>16</v>
      </c>
      <c r="G1539" t="s">
        <v>17</v>
      </c>
      <c r="H1539" s="2">
        <v>3129545.28</v>
      </c>
      <c r="I1539">
        <v>3.15</v>
      </c>
      <c r="J1539" s="2">
        <v>3129545.28</v>
      </c>
      <c r="K1539" s="2">
        <v>19443</v>
      </c>
      <c r="L1539">
        <v>160.96</v>
      </c>
      <c r="M1539" t="s">
        <v>18</v>
      </c>
      <c r="N1539" t="s">
        <v>19</v>
      </c>
      <c r="O1539" t="s">
        <v>20</v>
      </c>
    </row>
    <row r="1540" spans="1:15" x14ac:dyDescent="0.2">
      <c r="A1540" t="s">
        <v>186</v>
      </c>
      <c r="B1540" s="1">
        <v>45889</v>
      </c>
      <c r="C1540" t="s">
        <v>56</v>
      </c>
      <c r="D1540" t="s">
        <v>57</v>
      </c>
      <c r="E1540" t="s">
        <v>15</v>
      </c>
      <c r="F1540" t="s">
        <v>16</v>
      </c>
      <c r="G1540" t="s">
        <v>17</v>
      </c>
      <c r="H1540" s="2">
        <v>2943318.37</v>
      </c>
      <c r="I1540">
        <v>2.96</v>
      </c>
      <c r="J1540" s="2">
        <v>2943318.37</v>
      </c>
      <c r="K1540" s="2">
        <v>15959</v>
      </c>
      <c r="L1540">
        <v>184.43</v>
      </c>
      <c r="M1540" t="s">
        <v>18</v>
      </c>
      <c r="N1540" t="s">
        <v>19</v>
      </c>
      <c r="O1540" t="s">
        <v>20</v>
      </c>
    </row>
    <row r="1541" spans="1:15" x14ac:dyDescent="0.2">
      <c r="A1541" t="s">
        <v>186</v>
      </c>
      <c r="B1541" s="1">
        <v>45889</v>
      </c>
      <c r="C1541" t="s">
        <v>60</v>
      </c>
      <c r="D1541" t="s">
        <v>61</v>
      </c>
      <c r="E1541" t="s">
        <v>15</v>
      </c>
      <c r="F1541" t="s">
        <v>16</v>
      </c>
      <c r="G1541" t="s">
        <v>17</v>
      </c>
      <c r="H1541" s="2">
        <v>2792560.76</v>
      </c>
      <c r="I1541">
        <v>2.81</v>
      </c>
      <c r="J1541" s="2">
        <v>2792560.76</v>
      </c>
      <c r="K1541" s="2">
        <v>3179</v>
      </c>
      <c r="L1541">
        <v>878.44</v>
      </c>
      <c r="M1541" t="s">
        <v>18</v>
      </c>
      <c r="N1541" t="s">
        <v>19</v>
      </c>
      <c r="O1541" t="s">
        <v>20</v>
      </c>
    </row>
    <row r="1542" spans="1:15" x14ac:dyDescent="0.2">
      <c r="A1542" t="s">
        <v>186</v>
      </c>
      <c r="B1542" s="1">
        <v>45889</v>
      </c>
      <c r="C1542" t="s">
        <v>67</v>
      </c>
      <c r="D1542" t="s">
        <v>68</v>
      </c>
      <c r="E1542" t="s">
        <v>15</v>
      </c>
      <c r="F1542" t="s">
        <v>69</v>
      </c>
      <c r="G1542" t="s">
        <v>17</v>
      </c>
      <c r="H1542" s="2">
        <v>2489307.48</v>
      </c>
      <c r="I1542">
        <v>2.5099999999999998</v>
      </c>
      <c r="J1542" s="2">
        <v>2489307.48</v>
      </c>
      <c r="K1542" s="2">
        <v>12489</v>
      </c>
      <c r="L1542">
        <v>199.32</v>
      </c>
      <c r="M1542" t="s">
        <v>18</v>
      </c>
      <c r="N1542" t="s">
        <v>19</v>
      </c>
      <c r="O1542" t="s">
        <v>20</v>
      </c>
    </row>
    <row r="1543" spans="1:15" x14ac:dyDescent="0.2">
      <c r="A1543" t="s">
        <v>186</v>
      </c>
      <c r="B1543" s="1">
        <v>45889</v>
      </c>
      <c r="C1543" t="s">
        <v>62</v>
      </c>
      <c r="D1543" t="s">
        <v>63</v>
      </c>
      <c r="E1543" t="s">
        <v>15</v>
      </c>
      <c r="F1543" t="s">
        <v>16</v>
      </c>
      <c r="G1543" t="s">
        <v>17</v>
      </c>
      <c r="H1543" s="2">
        <v>2455810.5</v>
      </c>
      <c r="I1543">
        <v>2.4700000000000002</v>
      </c>
      <c r="J1543" s="2">
        <v>2455810.5</v>
      </c>
      <c r="K1543" s="2">
        <v>104325</v>
      </c>
      <c r="L1543">
        <v>23.54</v>
      </c>
      <c r="M1543" t="s">
        <v>18</v>
      </c>
      <c r="N1543" t="s">
        <v>19</v>
      </c>
      <c r="O1543" t="s">
        <v>20</v>
      </c>
    </row>
    <row r="1544" spans="1:15" x14ac:dyDescent="0.2">
      <c r="A1544" t="s">
        <v>186</v>
      </c>
      <c r="B1544" s="1">
        <v>45889</v>
      </c>
      <c r="C1544" t="s">
        <v>70</v>
      </c>
      <c r="D1544" t="s">
        <v>71</v>
      </c>
      <c r="E1544" t="s">
        <v>15</v>
      </c>
      <c r="F1544" t="s">
        <v>69</v>
      </c>
      <c r="G1544" t="s">
        <v>17</v>
      </c>
      <c r="H1544" s="2">
        <v>2189277.84</v>
      </c>
      <c r="I1544">
        <v>2.21</v>
      </c>
      <c r="J1544" s="2">
        <v>2189277.84</v>
      </c>
      <c r="K1544" s="2">
        <v>10936</v>
      </c>
      <c r="L1544">
        <v>200.19</v>
      </c>
      <c r="M1544" t="s">
        <v>18</v>
      </c>
      <c r="N1544" t="s">
        <v>19</v>
      </c>
      <c r="O1544" t="s">
        <v>20</v>
      </c>
    </row>
    <row r="1545" spans="1:15" x14ac:dyDescent="0.2">
      <c r="A1545" t="s">
        <v>186</v>
      </c>
      <c r="B1545" s="1">
        <v>45889</v>
      </c>
      <c r="C1545">
        <v>2317</v>
      </c>
      <c r="D1545" t="s">
        <v>78</v>
      </c>
      <c r="E1545" t="s">
        <v>15</v>
      </c>
      <c r="F1545" t="s">
        <v>16</v>
      </c>
      <c r="G1545" t="s">
        <v>17</v>
      </c>
      <c r="H1545" s="2">
        <v>1920429.88</v>
      </c>
      <c r="I1545">
        <v>1.93</v>
      </c>
      <c r="J1545" s="2">
        <v>1920429.88</v>
      </c>
      <c r="K1545" s="2">
        <v>290210</v>
      </c>
      <c r="L1545">
        <v>6.62</v>
      </c>
      <c r="M1545" t="s">
        <v>33</v>
      </c>
      <c r="N1545" t="s">
        <v>34</v>
      </c>
      <c r="O1545" t="s">
        <v>35</v>
      </c>
    </row>
    <row r="1546" spans="1:15" x14ac:dyDescent="0.2">
      <c r="A1546" t="s">
        <v>186</v>
      </c>
      <c r="B1546" s="1">
        <v>45889</v>
      </c>
      <c r="C1546" t="s">
        <v>64</v>
      </c>
      <c r="D1546" t="s">
        <v>65</v>
      </c>
      <c r="E1546" t="s">
        <v>15</v>
      </c>
      <c r="F1546" t="s">
        <v>66</v>
      </c>
      <c r="G1546" t="s">
        <v>17</v>
      </c>
      <c r="H1546" s="2">
        <v>1817294.89</v>
      </c>
      <c r="I1546">
        <v>1.83</v>
      </c>
      <c r="J1546" s="2">
        <v>1817294.89</v>
      </c>
      <c r="K1546" s="2">
        <v>2341</v>
      </c>
      <c r="L1546">
        <v>776.29</v>
      </c>
      <c r="M1546" t="s">
        <v>18</v>
      </c>
      <c r="N1546" t="s">
        <v>19</v>
      </c>
      <c r="O1546" t="s">
        <v>20</v>
      </c>
    </row>
    <row r="1547" spans="1:15" x14ac:dyDescent="0.2">
      <c r="A1547" t="s">
        <v>186</v>
      </c>
      <c r="B1547" s="1">
        <v>45889</v>
      </c>
      <c r="C1547">
        <v>8035</v>
      </c>
      <c r="D1547" t="s">
        <v>72</v>
      </c>
      <c r="E1547" t="s">
        <v>15</v>
      </c>
      <c r="F1547" t="s">
        <v>16</v>
      </c>
      <c r="G1547" t="s">
        <v>17</v>
      </c>
      <c r="H1547" s="2">
        <v>1608520.41</v>
      </c>
      <c r="I1547">
        <v>1.62</v>
      </c>
      <c r="J1547" s="2">
        <v>1608520.41</v>
      </c>
      <c r="K1547" s="2">
        <v>11300</v>
      </c>
      <c r="L1547">
        <v>142.35</v>
      </c>
      <c r="M1547" t="s">
        <v>73</v>
      </c>
      <c r="N1547" t="s">
        <v>74</v>
      </c>
      <c r="O1547" t="s">
        <v>75</v>
      </c>
    </row>
    <row r="1548" spans="1:15" x14ac:dyDescent="0.2">
      <c r="A1548" t="s">
        <v>186</v>
      </c>
      <c r="B1548" s="1">
        <v>45889</v>
      </c>
      <c r="C1548" t="s">
        <v>76</v>
      </c>
      <c r="D1548" t="s">
        <v>183</v>
      </c>
      <c r="E1548" t="s">
        <v>15</v>
      </c>
      <c r="F1548" t="s">
        <v>16</v>
      </c>
      <c r="G1548" t="s">
        <v>17</v>
      </c>
      <c r="H1548" s="2">
        <v>1558205.2</v>
      </c>
      <c r="I1548">
        <v>1.57</v>
      </c>
      <c r="J1548" s="2">
        <v>1558205.2</v>
      </c>
      <c r="K1548" s="2">
        <v>7999</v>
      </c>
      <c r="L1548">
        <v>194.8</v>
      </c>
      <c r="M1548" t="s">
        <v>18</v>
      </c>
      <c r="N1548" t="s">
        <v>31</v>
      </c>
      <c r="O1548" t="s">
        <v>20</v>
      </c>
    </row>
    <row r="1549" spans="1:15" x14ac:dyDescent="0.2">
      <c r="A1549" t="s">
        <v>186</v>
      </c>
      <c r="B1549" s="1">
        <v>45889</v>
      </c>
      <c r="C1549" t="s">
        <v>81</v>
      </c>
      <c r="D1549" t="s">
        <v>82</v>
      </c>
      <c r="E1549" t="s">
        <v>15</v>
      </c>
      <c r="F1549" t="s">
        <v>16</v>
      </c>
      <c r="G1549" t="s">
        <v>17</v>
      </c>
      <c r="H1549" s="2">
        <v>939317.28</v>
      </c>
      <c r="I1549">
        <v>0.95</v>
      </c>
      <c r="J1549" s="2">
        <v>939317.28</v>
      </c>
      <c r="K1549" s="2">
        <v>7311</v>
      </c>
      <c r="L1549">
        <v>128.47999999999999</v>
      </c>
      <c r="M1549" t="s">
        <v>18</v>
      </c>
      <c r="N1549" t="s">
        <v>31</v>
      </c>
      <c r="O1549" t="s">
        <v>20</v>
      </c>
    </row>
    <row r="1550" spans="1:15" x14ac:dyDescent="0.2">
      <c r="A1550" t="s">
        <v>186</v>
      </c>
      <c r="B1550" s="1">
        <v>45889</v>
      </c>
      <c r="C1550" t="s">
        <v>83</v>
      </c>
      <c r="D1550" t="s">
        <v>84</v>
      </c>
      <c r="E1550" t="s">
        <v>15</v>
      </c>
      <c r="F1550" t="s">
        <v>16</v>
      </c>
      <c r="G1550" t="s">
        <v>17</v>
      </c>
      <c r="H1550" s="2">
        <v>861404.28</v>
      </c>
      <c r="I1550">
        <v>0.87</v>
      </c>
      <c r="J1550" s="2">
        <v>861404.28</v>
      </c>
      <c r="K1550" s="2">
        <v>12903</v>
      </c>
      <c r="L1550">
        <v>66.760000000000005</v>
      </c>
      <c r="M1550" t="s">
        <v>18</v>
      </c>
      <c r="N1550" t="s">
        <v>19</v>
      </c>
      <c r="O1550" t="s">
        <v>20</v>
      </c>
    </row>
    <row r="1551" spans="1:15" x14ac:dyDescent="0.2">
      <c r="A1551" t="s">
        <v>186</v>
      </c>
      <c r="B1551" s="1">
        <v>45889</v>
      </c>
      <c r="C1551" t="s">
        <v>85</v>
      </c>
      <c r="D1551" t="s">
        <v>86</v>
      </c>
      <c r="E1551" t="s">
        <v>15</v>
      </c>
      <c r="F1551" t="s">
        <v>16</v>
      </c>
      <c r="G1551" t="s">
        <v>17</v>
      </c>
      <c r="H1551" s="2">
        <v>659351.52</v>
      </c>
      <c r="I1551">
        <v>0.66</v>
      </c>
      <c r="J1551" s="2">
        <v>659351.52</v>
      </c>
      <c r="K1551" s="2">
        <v>31338</v>
      </c>
      <c r="L1551">
        <v>21.04</v>
      </c>
      <c r="M1551" t="s">
        <v>18</v>
      </c>
      <c r="N1551" t="s">
        <v>31</v>
      </c>
      <c r="O1551" t="s">
        <v>20</v>
      </c>
    </row>
    <row r="1552" spans="1:15" x14ac:dyDescent="0.2">
      <c r="A1552" t="s">
        <v>186</v>
      </c>
      <c r="B1552" s="1">
        <v>45889</v>
      </c>
      <c r="C1552">
        <v>5935</v>
      </c>
      <c r="D1552" t="s">
        <v>91</v>
      </c>
      <c r="E1552" t="s">
        <v>15</v>
      </c>
      <c r="F1552" t="s">
        <v>16</v>
      </c>
      <c r="G1552" t="s">
        <v>17</v>
      </c>
      <c r="H1552" s="2">
        <v>548048.96</v>
      </c>
      <c r="I1552">
        <v>0.55000000000000004</v>
      </c>
      <c r="J1552" s="2">
        <v>548048.96</v>
      </c>
      <c r="K1552" s="2">
        <v>13289</v>
      </c>
      <c r="L1552">
        <v>41.24</v>
      </c>
      <c r="M1552" t="s">
        <v>51</v>
      </c>
      <c r="N1552" t="s">
        <v>52</v>
      </c>
      <c r="O1552" t="s">
        <v>53</v>
      </c>
    </row>
    <row r="1553" spans="1:15" x14ac:dyDescent="0.2">
      <c r="A1553" t="s">
        <v>186</v>
      </c>
      <c r="B1553" s="1">
        <v>45889</v>
      </c>
      <c r="C1553" t="s">
        <v>87</v>
      </c>
      <c r="D1553" t="s">
        <v>88</v>
      </c>
      <c r="E1553" t="s">
        <v>15</v>
      </c>
      <c r="F1553" t="s">
        <v>16</v>
      </c>
      <c r="G1553" t="s">
        <v>17</v>
      </c>
      <c r="H1553" s="2">
        <v>530282.22</v>
      </c>
      <c r="I1553">
        <v>0.53</v>
      </c>
      <c r="J1553" s="2">
        <v>530282.22</v>
      </c>
      <c r="K1553" s="2">
        <v>4891</v>
      </c>
      <c r="L1553">
        <v>108.42</v>
      </c>
      <c r="M1553" t="s">
        <v>18</v>
      </c>
      <c r="N1553" t="s">
        <v>19</v>
      </c>
      <c r="O1553" t="s">
        <v>20</v>
      </c>
    </row>
    <row r="1554" spans="1:15" x14ac:dyDescent="0.2">
      <c r="A1554" t="s">
        <v>186</v>
      </c>
      <c r="B1554" s="1">
        <v>45889</v>
      </c>
      <c r="C1554" t="s">
        <v>89</v>
      </c>
      <c r="D1554" t="s">
        <v>90</v>
      </c>
      <c r="E1554" t="s">
        <v>15</v>
      </c>
      <c r="F1554" t="s">
        <v>16</v>
      </c>
      <c r="G1554" t="s">
        <v>17</v>
      </c>
      <c r="H1554" s="2">
        <v>443334.21</v>
      </c>
      <c r="I1554">
        <v>0.45</v>
      </c>
      <c r="J1554" s="2">
        <v>443334.21</v>
      </c>
      <c r="K1554" s="2">
        <v>6367</v>
      </c>
      <c r="L1554">
        <v>69.63</v>
      </c>
      <c r="M1554" t="s">
        <v>18</v>
      </c>
      <c r="N1554" t="s">
        <v>19</v>
      </c>
      <c r="O1554" t="s">
        <v>20</v>
      </c>
    </row>
    <row r="1555" spans="1:15" x14ac:dyDescent="0.2">
      <c r="A1555" t="s">
        <v>186</v>
      </c>
      <c r="B1555" s="1">
        <v>45889</v>
      </c>
      <c r="C1555" t="s">
        <v>92</v>
      </c>
      <c r="D1555" t="s">
        <v>93</v>
      </c>
      <c r="E1555" t="s">
        <v>15</v>
      </c>
      <c r="F1555" t="s">
        <v>16</v>
      </c>
      <c r="G1555" t="s">
        <v>17</v>
      </c>
      <c r="H1555" s="2">
        <v>436632.39</v>
      </c>
      <c r="I1555">
        <v>0.44</v>
      </c>
      <c r="J1555" s="2">
        <v>436632.39</v>
      </c>
      <c r="K1555" s="2">
        <v>7863</v>
      </c>
      <c r="L1555">
        <v>55.53</v>
      </c>
      <c r="M1555" t="s">
        <v>18</v>
      </c>
      <c r="N1555" t="s">
        <v>31</v>
      </c>
      <c r="O1555" t="s">
        <v>20</v>
      </c>
    </row>
    <row r="1556" spans="1:15" x14ac:dyDescent="0.2">
      <c r="A1556" t="s">
        <v>186</v>
      </c>
      <c r="B1556" s="1">
        <v>45889</v>
      </c>
      <c r="C1556" t="s">
        <v>96</v>
      </c>
      <c r="D1556" t="s">
        <v>97</v>
      </c>
      <c r="E1556" t="s">
        <v>15</v>
      </c>
      <c r="F1556" t="s">
        <v>16</v>
      </c>
      <c r="G1556" t="s">
        <v>17</v>
      </c>
      <c r="H1556" s="2">
        <v>415190.4</v>
      </c>
      <c r="I1556">
        <v>0.42</v>
      </c>
      <c r="J1556" s="2">
        <v>415190.4</v>
      </c>
      <c r="K1556" s="2">
        <v>1952</v>
      </c>
      <c r="L1556">
        <v>212.7</v>
      </c>
      <c r="M1556" t="s">
        <v>18</v>
      </c>
      <c r="N1556" t="s">
        <v>19</v>
      </c>
      <c r="O1556" t="s">
        <v>20</v>
      </c>
    </row>
    <row r="1557" spans="1:15" x14ac:dyDescent="0.2">
      <c r="A1557" t="s">
        <v>186</v>
      </c>
      <c r="B1557" s="1">
        <v>45889</v>
      </c>
      <c r="C1557" t="s">
        <v>94</v>
      </c>
      <c r="D1557" t="s">
        <v>95</v>
      </c>
      <c r="E1557" t="s">
        <v>15</v>
      </c>
      <c r="F1557" t="s">
        <v>16</v>
      </c>
      <c r="G1557" t="s">
        <v>17</v>
      </c>
      <c r="H1557" s="2">
        <v>371782.8</v>
      </c>
      <c r="I1557">
        <v>0.37</v>
      </c>
      <c r="J1557" s="2">
        <v>371782.8</v>
      </c>
      <c r="K1557" s="2">
        <v>1220</v>
      </c>
      <c r="L1557">
        <v>304.74</v>
      </c>
      <c r="M1557" t="s">
        <v>18</v>
      </c>
      <c r="N1557" t="s">
        <v>19</v>
      </c>
      <c r="O1557" t="s">
        <v>20</v>
      </c>
    </row>
    <row r="1558" spans="1:15" x14ac:dyDescent="0.2">
      <c r="A1558" t="s">
        <v>186</v>
      </c>
      <c r="B1558" s="1">
        <v>45889</v>
      </c>
      <c r="C1558">
        <v>992</v>
      </c>
      <c r="D1558" t="s">
        <v>100</v>
      </c>
      <c r="E1558" t="s">
        <v>15</v>
      </c>
      <c r="F1558" t="s">
        <v>16</v>
      </c>
      <c r="G1558" t="s">
        <v>17</v>
      </c>
      <c r="H1558" s="2">
        <v>290046.14</v>
      </c>
      <c r="I1558">
        <v>0.28999999999999998</v>
      </c>
      <c r="J1558" s="2">
        <v>290046.14</v>
      </c>
      <c r="K1558" s="2">
        <v>206000</v>
      </c>
      <c r="L1558">
        <v>1.41</v>
      </c>
      <c r="M1558" t="s">
        <v>101</v>
      </c>
      <c r="N1558" t="s">
        <v>102</v>
      </c>
      <c r="O1558" t="s">
        <v>103</v>
      </c>
    </row>
    <row r="1559" spans="1:15" x14ac:dyDescent="0.2">
      <c r="A1559" t="s">
        <v>186</v>
      </c>
      <c r="B1559" s="1">
        <v>45889</v>
      </c>
      <c r="C1559" t="s">
        <v>159</v>
      </c>
      <c r="D1559" t="s">
        <v>160</v>
      </c>
      <c r="E1559" t="s">
        <v>15</v>
      </c>
      <c r="F1559" t="s">
        <v>16</v>
      </c>
      <c r="G1559" t="s">
        <v>17</v>
      </c>
      <c r="H1559" s="2">
        <v>251215.2</v>
      </c>
      <c r="I1559">
        <v>0.25</v>
      </c>
      <c r="J1559" s="2">
        <v>251215.2</v>
      </c>
      <c r="K1559" s="2">
        <v>2952</v>
      </c>
      <c r="L1559">
        <v>85.1</v>
      </c>
      <c r="M1559" t="s">
        <v>18</v>
      </c>
      <c r="N1559" t="s">
        <v>31</v>
      </c>
      <c r="O1559" t="s">
        <v>20</v>
      </c>
    </row>
    <row r="1560" spans="1:15" x14ac:dyDescent="0.2">
      <c r="A1560" t="s">
        <v>186</v>
      </c>
      <c r="B1560" s="1">
        <v>45889</v>
      </c>
      <c r="C1560" t="s">
        <v>119</v>
      </c>
      <c r="D1560" t="s">
        <v>120</v>
      </c>
      <c r="E1560" t="s">
        <v>121</v>
      </c>
      <c r="F1560" t="s">
        <v>106</v>
      </c>
      <c r="G1560" t="s">
        <v>122</v>
      </c>
      <c r="H1560" s="2">
        <v>225564.45</v>
      </c>
      <c r="I1560">
        <v>0.23</v>
      </c>
      <c r="J1560" s="2">
        <v>225564.45</v>
      </c>
      <c r="K1560" s="2">
        <v>225564</v>
      </c>
      <c r="L1560">
        <v>1</v>
      </c>
      <c r="M1560" t="s">
        <v>123</v>
      </c>
      <c r="N1560" t="s">
        <v>108</v>
      </c>
      <c r="O1560" t="s">
        <v>20</v>
      </c>
    </row>
    <row r="1561" spans="1:15" x14ac:dyDescent="0.2">
      <c r="A1561" t="s">
        <v>186</v>
      </c>
      <c r="B1561" s="1">
        <v>45889</v>
      </c>
      <c r="C1561" t="s">
        <v>20</v>
      </c>
      <c r="D1561" t="s">
        <v>104</v>
      </c>
      <c r="E1561" t="s">
        <v>105</v>
      </c>
      <c r="F1561" t="s">
        <v>106</v>
      </c>
      <c r="G1561" t="s">
        <v>107</v>
      </c>
      <c r="H1561" s="2">
        <v>205579.23</v>
      </c>
      <c r="I1561">
        <v>0.21</v>
      </c>
      <c r="J1561" s="2">
        <v>205579.23</v>
      </c>
      <c r="K1561" s="2">
        <v>205579</v>
      </c>
      <c r="L1561">
        <v>100</v>
      </c>
      <c r="M1561" t="s">
        <v>18</v>
      </c>
      <c r="N1561" t="s">
        <v>108</v>
      </c>
      <c r="O1561" t="s">
        <v>20</v>
      </c>
    </row>
    <row r="1562" spans="1:15" x14ac:dyDescent="0.2">
      <c r="A1562" t="s">
        <v>186</v>
      </c>
      <c r="B1562" s="1">
        <v>45889</v>
      </c>
      <c r="C1562" t="s">
        <v>109</v>
      </c>
      <c r="D1562" t="s">
        <v>110</v>
      </c>
      <c r="E1562" t="s">
        <v>15</v>
      </c>
      <c r="F1562" t="s">
        <v>16</v>
      </c>
      <c r="G1562" t="s">
        <v>17</v>
      </c>
      <c r="H1562" s="2">
        <v>176370</v>
      </c>
      <c r="I1562">
        <v>0.18</v>
      </c>
      <c r="J1562" s="2">
        <v>176370</v>
      </c>
      <c r="K1562" s="2">
        <v>1000</v>
      </c>
      <c r="L1562">
        <v>176.37</v>
      </c>
      <c r="M1562" t="s">
        <v>18</v>
      </c>
      <c r="N1562" t="s">
        <v>19</v>
      </c>
      <c r="O1562" t="s">
        <v>20</v>
      </c>
    </row>
    <row r="1563" spans="1:15" x14ac:dyDescent="0.2">
      <c r="A1563" t="s">
        <v>186</v>
      </c>
      <c r="B1563" s="1">
        <v>45889</v>
      </c>
      <c r="C1563">
        <v>66570</v>
      </c>
      <c r="D1563" t="s">
        <v>161</v>
      </c>
      <c r="E1563" t="s">
        <v>15</v>
      </c>
      <c r="F1563" t="s">
        <v>43</v>
      </c>
      <c r="G1563" t="s">
        <v>17</v>
      </c>
      <c r="H1563" s="2">
        <v>139903.07999999999</v>
      </c>
      <c r="I1563">
        <v>0.14000000000000001</v>
      </c>
      <c r="J1563" s="2">
        <v>139903.07999999999</v>
      </c>
      <c r="K1563" s="2">
        <v>2552</v>
      </c>
      <c r="L1563">
        <v>54.82</v>
      </c>
      <c r="M1563" t="s">
        <v>51</v>
      </c>
      <c r="N1563" t="s">
        <v>52</v>
      </c>
      <c r="O1563" t="s">
        <v>53</v>
      </c>
    </row>
    <row r="1564" spans="1:15" x14ac:dyDescent="0.2">
      <c r="A1564" t="s">
        <v>186</v>
      </c>
      <c r="B1564" s="1">
        <v>45889</v>
      </c>
      <c r="C1564">
        <v>3706</v>
      </c>
      <c r="D1564" t="s">
        <v>164</v>
      </c>
      <c r="E1564" t="s">
        <v>15</v>
      </c>
      <c r="F1564" t="s">
        <v>16</v>
      </c>
      <c r="G1564" t="s">
        <v>17</v>
      </c>
      <c r="H1564" s="2">
        <v>61754.51</v>
      </c>
      <c r="I1564">
        <v>0.06</v>
      </c>
      <c r="J1564" s="2">
        <v>61754.51</v>
      </c>
      <c r="K1564" s="2">
        <v>21000</v>
      </c>
      <c r="L1564">
        <v>2.94</v>
      </c>
      <c r="M1564" t="s">
        <v>33</v>
      </c>
      <c r="N1564" t="s">
        <v>34</v>
      </c>
      <c r="O1564" t="s">
        <v>35</v>
      </c>
    </row>
    <row r="1565" spans="1:15" x14ac:dyDescent="0.2">
      <c r="A1565" t="s">
        <v>186</v>
      </c>
      <c r="B1565" s="1">
        <v>45889</v>
      </c>
      <c r="C1565" t="s">
        <v>162</v>
      </c>
      <c r="D1565" t="s">
        <v>163</v>
      </c>
      <c r="E1565" t="s">
        <v>15</v>
      </c>
      <c r="F1565" t="s">
        <v>16</v>
      </c>
      <c r="G1565" t="s">
        <v>17</v>
      </c>
      <c r="H1565" s="2">
        <v>52204.62</v>
      </c>
      <c r="I1565">
        <v>0.05</v>
      </c>
      <c r="J1565" s="2">
        <v>52204.62</v>
      </c>
      <c r="K1565" s="2">
        <v>1581</v>
      </c>
      <c r="L1565">
        <v>33.020000000000003</v>
      </c>
      <c r="M1565" t="s">
        <v>18</v>
      </c>
      <c r="N1565" t="s">
        <v>19</v>
      </c>
      <c r="O1565" t="s">
        <v>20</v>
      </c>
    </row>
    <row r="1566" spans="1:15" x14ac:dyDescent="0.2">
      <c r="A1566" t="s">
        <v>186</v>
      </c>
      <c r="B1566" s="1">
        <v>45889</v>
      </c>
      <c r="C1566" t="s">
        <v>115</v>
      </c>
      <c r="D1566" t="s">
        <v>116</v>
      </c>
      <c r="E1566" t="s">
        <v>105</v>
      </c>
      <c r="F1566" t="s">
        <v>106</v>
      </c>
      <c r="G1566" t="s">
        <v>117</v>
      </c>
      <c r="H1566" s="2">
        <v>34000</v>
      </c>
      <c r="I1566">
        <v>0.03</v>
      </c>
      <c r="J1566" s="2">
        <v>34000</v>
      </c>
      <c r="K1566" s="2">
        <v>34000</v>
      </c>
      <c r="L1566">
        <v>100</v>
      </c>
      <c r="M1566" t="s">
        <v>18</v>
      </c>
      <c r="N1566" t="s">
        <v>108</v>
      </c>
      <c r="O1566" t="s">
        <v>20</v>
      </c>
    </row>
    <row r="1567" spans="1:15" x14ac:dyDescent="0.2">
      <c r="A1567" t="s">
        <v>186</v>
      </c>
      <c r="B1567" s="1">
        <v>45889</v>
      </c>
      <c r="C1567" t="s">
        <v>111</v>
      </c>
      <c r="D1567" t="s">
        <v>112</v>
      </c>
      <c r="E1567" t="s">
        <v>15</v>
      </c>
      <c r="F1567" t="s">
        <v>16</v>
      </c>
      <c r="G1567" t="s">
        <v>17</v>
      </c>
      <c r="H1567" s="2">
        <v>26251.200000000001</v>
      </c>
      <c r="I1567">
        <v>0.03</v>
      </c>
      <c r="J1567" s="2">
        <v>26251.200000000001</v>
      </c>
      <c r="K1567" s="2">
        <v>3646</v>
      </c>
      <c r="L1567">
        <v>7.2</v>
      </c>
      <c r="M1567" t="s">
        <v>18</v>
      </c>
      <c r="N1567" t="s">
        <v>31</v>
      </c>
      <c r="O1567" t="s">
        <v>20</v>
      </c>
    </row>
    <row r="1568" spans="1:15" x14ac:dyDescent="0.2">
      <c r="A1568" t="s">
        <v>186</v>
      </c>
      <c r="B1568" s="1">
        <v>45889</v>
      </c>
      <c r="C1568" t="s">
        <v>53</v>
      </c>
      <c r="D1568" t="s">
        <v>124</v>
      </c>
      <c r="E1568" t="s">
        <v>105</v>
      </c>
      <c r="F1568" t="s">
        <v>106</v>
      </c>
      <c r="G1568" t="s">
        <v>107</v>
      </c>
      <c r="H1568" s="2">
        <v>25646.86</v>
      </c>
      <c r="I1568">
        <v>0.03</v>
      </c>
      <c r="J1568" s="2">
        <v>25646.86</v>
      </c>
      <c r="K1568" s="2">
        <v>35882518</v>
      </c>
      <c r="L1568">
        <v>7.0000000000000007E-2</v>
      </c>
      <c r="M1568" t="s">
        <v>51</v>
      </c>
      <c r="N1568" t="s">
        <v>108</v>
      </c>
      <c r="O1568" t="s">
        <v>53</v>
      </c>
    </row>
    <row r="1569" spans="1:15" x14ac:dyDescent="0.2">
      <c r="A1569" t="s">
        <v>186</v>
      </c>
      <c r="B1569" s="1">
        <v>45889</v>
      </c>
      <c r="C1569" t="s">
        <v>40</v>
      </c>
      <c r="D1569" t="s">
        <v>125</v>
      </c>
      <c r="E1569" t="s">
        <v>105</v>
      </c>
      <c r="F1569" t="s">
        <v>106</v>
      </c>
      <c r="G1569" t="s">
        <v>107</v>
      </c>
      <c r="H1569" s="2">
        <v>24588.86</v>
      </c>
      <c r="I1569">
        <v>0.02</v>
      </c>
      <c r="J1569" s="2">
        <v>24588.86</v>
      </c>
      <c r="K1569" s="2">
        <v>21083</v>
      </c>
      <c r="L1569">
        <v>116.63</v>
      </c>
      <c r="M1569" t="s">
        <v>126</v>
      </c>
      <c r="N1569" t="s">
        <v>108</v>
      </c>
      <c r="O1569" t="s">
        <v>40</v>
      </c>
    </row>
    <row r="1570" spans="1:15" x14ac:dyDescent="0.2">
      <c r="A1570" t="s">
        <v>186</v>
      </c>
      <c r="B1570" s="1">
        <v>45889</v>
      </c>
      <c r="C1570" t="s">
        <v>75</v>
      </c>
      <c r="D1570" t="s">
        <v>114</v>
      </c>
      <c r="E1570" t="s">
        <v>105</v>
      </c>
      <c r="F1570" t="s">
        <v>106</v>
      </c>
      <c r="G1570" t="s">
        <v>107</v>
      </c>
      <c r="H1570" s="2">
        <v>23604.89</v>
      </c>
      <c r="I1570">
        <v>0.02</v>
      </c>
      <c r="J1570" s="2">
        <v>23604.89</v>
      </c>
      <c r="K1570" s="2">
        <v>3469919</v>
      </c>
      <c r="L1570">
        <v>0.68</v>
      </c>
      <c r="M1570" t="s">
        <v>73</v>
      </c>
      <c r="N1570" t="s">
        <v>108</v>
      </c>
      <c r="O1570" t="s">
        <v>75</v>
      </c>
    </row>
    <row r="1571" spans="1:15" x14ac:dyDescent="0.2">
      <c r="A1571" t="s">
        <v>186</v>
      </c>
      <c r="B1571" s="1">
        <v>45889</v>
      </c>
      <c r="C1571" t="s">
        <v>35</v>
      </c>
      <c r="D1571" t="s">
        <v>113</v>
      </c>
      <c r="E1571" t="s">
        <v>105</v>
      </c>
      <c r="F1571" t="s">
        <v>106</v>
      </c>
      <c r="G1571" t="s">
        <v>107</v>
      </c>
      <c r="H1571" s="2">
        <v>17306.28</v>
      </c>
      <c r="I1571">
        <v>0.02</v>
      </c>
      <c r="J1571" s="2">
        <v>17306.28</v>
      </c>
      <c r="K1571" s="2">
        <v>524363</v>
      </c>
      <c r="L1571">
        <v>3.3</v>
      </c>
      <c r="M1571" t="s">
        <v>33</v>
      </c>
      <c r="N1571" t="s">
        <v>108</v>
      </c>
      <c r="O1571" t="s">
        <v>35</v>
      </c>
    </row>
    <row r="1572" spans="1:15" x14ac:dyDescent="0.2">
      <c r="A1572" t="s">
        <v>186</v>
      </c>
      <c r="B1572" s="1">
        <v>45889</v>
      </c>
      <c r="C1572">
        <v>2388</v>
      </c>
      <c r="D1572" t="s">
        <v>118</v>
      </c>
      <c r="E1572" t="s">
        <v>15</v>
      </c>
      <c r="F1572" t="s">
        <v>16</v>
      </c>
      <c r="G1572" t="s">
        <v>17</v>
      </c>
      <c r="H1572" s="2">
        <v>12516.15</v>
      </c>
      <c r="I1572">
        <v>0.01</v>
      </c>
      <c r="J1572" s="2">
        <v>12516.15</v>
      </c>
      <c r="K1572" s="2">
        <v>6331</v>
      </c>
      <c r="L1572">
        <v>1.98</v>
      </c>
      <c r="M1572" t="s">
        <v>33</v>
      </c>
      <c r="N1572" t="s">
        <v>34</v>
      </c>
      <c r="O1572" t="s">
        <v>35</v>
      </c>
    </row>
    <row r="1573" spans="1:15" x14ac:dyDescent="0.2">
      <c r="A1573" t="s">
        <v>186</v>
      </c>
      <c r="B1573" s="1">
        <v>45889</v>
      </c>
      <c r="C1573" t="s">
        <v>103</v>
      </c>
      <c r="D1573" t="s">
        <v>127</v>
      </c>
      <c r="E1573" t="s">
        <v>105</v>
      </c>
      <c r="F1573" t="s">
        <v>106</v>
      </c>
      <c r="G1573" t="s">
        <v>107</v>
      </c>
      <c r="H1573" s="2">
        <v>10383</v>
      </c>
      <c r="I1573">
        <v>0.01</v>
      </c>
      <c r="J1573" s="2">
        <v>10383</v>
      </c>
      <c r="K1573" s="2">
        <v>81118</v>
      </c>
      <c r="L1573">
        <v>12.8</v>
      </c>
      <c r="M1573" t="s">
        <v>128</v>
      </c>
      <c r="N1573" t="s">
        <v>108</v>
      </c>
      <c r="O1573" t="s">
        <v>103</v>
      </c>
    </row>
    <row r="1574" spans="1:15" x14ac:dyDescent="0.2">
      <c r="A1574" t="s">
        <v>186</v>
      </c>
      <c r="B1574" s="1">
        <v>45889</v>
      </c>
      <c r="C1574">
        <v>300017</v>
      </c>
      <c r="D1574" t="s">
        <v>165</v>
      </c>
      <c r="E1574" t="s">
        <v>15</v>
      </c>
      <c r="F1574" t="s">
        <v>16</v>
      </c>
      <c r="G1574" t="s">
        <v>17</v>
      </c>
      <c r="H1574" s="2">
        <v>5284.35</v>
      </c>
      <c r="I1574">
        <v>0.01</v>
      </c>
      <c r="J1574" s="2">
        <v>5284.35</v>
      </c>
      <c r="K1574" s="2">
        <v>3100</v>
      </c>
      <c r="L1574">
        <v>1.7</v>
      </c>
      <c r="M1574" t="s">
        <v>101</v>
      </c>
      <c r="N1574" t="s">
        <v>166</v>
      </c>
      <c r="O1574" t="s">
        <v>167</v>
      </c>
    </row>
    <row r="1575" spans="1:15" x14ac:dyDescent="0.2">
      <c r="A1575" t="s">
        <v>186</v>
      </c>
      <c r="B1575" s="1">
        <v>45889</v>
      </c>
      <c r="C1575" t="s">
        <v>168</v>
      </c>
      <c r="D1575" t="s">
        <v>169</v>
      </c>
      <c r="E1575" t="s">
        <v>105</v>
      </c>
      <c r="F1575" t="s">
        <v>106</v>
      </c>
      <c r="G1575" t="s">
        <v>107</v>
      </c>
      <c r="H1575">
        <v>465.23</v>
      </c>
      <c r="I1575">
        <v>0</v>
      </c>
      <c r="J1575">
        <v>465.23</v>
      </c>
      <c r="K1575" s="2">
        <v>3341</v>
      </c>
      <c r="L1575">
        <v>13.93</v>
      </c>
      <c r="M1575" t="s">
        <v>101</v>
      </c>
      <c r="N1575" t="s">
        <v>108</v>
      </c>
      <c r="O1575" t="s">
        <v>168</v>
      </c>
    </row>
    <row r="1576" spans="1:15" x14ac:dyDescent="0.2">
      <c r="A1576" t="s">
        <v>186</v>
      </c>
      <c r="B1576" s="1">
        <v>45889</v>
      </c>
      <c r="C1576" t="s">
        <v>152</v>
      </c>
      <c r="D1576" t="s">
        <v>153</v>
      </c>
      <c r="E1576" t="s">
        <v>105</v>
      </c>
      <c r="F1576" t="s">
        <v>106</v>
      </c>
      <c r="G1576" t="s">
        <v>107</v>
      </c>
      <c r="H1576">
        <v>2.98</v>
      </c>
      <c r="I1576">
        <v>0</v>
      </c>
      <c r="J1576">
        <v>2.98</v>
      </c>
      <c r="K1576">
        <v>2</v>
      </c>
      <c r="L1576">
        <v>134.72999999999999</v>
      </c>
      <c r="M1576" t="s">
        <v>154</v>
      </c>
      <c r="N1576" t="s">
        <v>108</v>
      </c>
      <c r="O1576" t="s">
        <v>152</v>
      </c>
    </row>
    <row r="1577" spans="1:15" x14ac:dyDescent="0.2">
      <c r="A1577" t="s">
        <v>186</v>
      </c>
      <c r="B1577" s="1">
        <v>45889</v>
      </c>
      <c r="C1577" t="s">
        <v>170</v>
      </c>
      <c r="D1577" t="s">
        <v>171</v>
      </c>
      <c r="E1577" t="s">
        <v>131</v>
      </c>
      <c r="F1577" t="s">
        <v>106</v>
      </c>
      <c r="G1577" t="s">
        <v>132</v>
      </c>
      <c r="H1577">
        <v>0</v>
      </c>
      <c r="I1577">
        <v>0</v>
      </c>
      <c r="J1577" s="2">
        <v>513128</v>
      </c>
      <c r="K1577">
        <v>11</v>
      </c>
      <c r="L1577" s="2">
        <v>23324</v>
      </c>
      <c r="M1577" t="s">
        <v>108</v>
      </c>
      <c r="N1577" t="s">
        <v>133</v>
      </c>
      <c r="O1577" t="s">
        <v>20</v>
      </c>
    </row>
    <row r="1578" spans="1:15" x14ac:dyDescent="0.2">
      <c r="A1578" t="s">
        <v>186</v>
      </c>
      <c r="B1578" s="1">
        <v>45890</v>
      </c>
      <c r="C1578" t="s">
        <v>27</v>
      </c>
      <c r="D1578" t="s">
        <v>28</v>
      </c>
      <c r="E1578" t="s">
        <v>15</v>
      </c>
      <c r="F1578" t="s">
        <v>16</v>
      </c>
      <c r="G1578" t="s">
        <v>17</v>
      </c>
      <c r="H1578" s="2">
        <v>5703001.5599999996</v>
      </c>
      <c r="I1578">
        <v>5.77</v>
      </c>
      <c r="J1578" s="2">
        <v>5703001.5599999996</v>
      </c>
      <c r="K1578" s="2">
        <v>34836</v>
      </c>
      <c r="L1578">
        <v>163.71</v>
      </c>
      <c r="M1578" t="s">
        <v>18</v>
      </c>
      <c r="N1578" t="s">
        <v>19</v>
      </c>
      <c r="O1578" t="s">
        <v>20</v>
      </c>
    </row>
    <row r="1579" spans="1:15" x14ac:dyDescent="0.2">
      <c r="A1579" t="s">
        <v>186</v>
      </c>
      <c r="B1579" s="1">
        <v>45890</v>
      </c>
      <c r="C1579" t="s">
        <v>25</v>
      </c>
      <c r="D1579" t="s">
        <v>26</v>
      </c>
      <c r="E1579" t="s">
        <v>15</v>
      </c>
      <c r="F1579" t="s">
        <v>16</v>
      </c>
      <c r="G1579" t="s">
        <v>17</v>
      </c>
      <c r="H1579" s="2">
        <v>4981855.58</v>
      </c>
      <c r="I1579">
        <v>5.04</v>
      </c>
      <c r="J1579" s="2">
        <v>4981855.58</v>
      </c>
      <c r="K1579" s="2">
        <v>28471</v>
      </c>
      <c r="L1579">
        <v>174.98</v>
      </c>
      <c r="M1579" t="s">
        <v>18</v>
      </c>
      <c r="N1579" t="s">
        <v>19</v>
      </c>
      <c r="O1579" t="s">
        <v>20</v>
      </c>
    </row>
    <row r="1580" spans="1:15" x14ac:dyDescent="0.2">
      <c r="A1580" t="s">
        <v>186</v>
      </c>
      <c r="B1580" s="1">
        <v>45890</v>
      </c>
      <c r="C1580" t="s">
        <v>29</v>
      </c>
      <c r="D1580" t="s">
        <v>30</v>
      </c>
      <c r="E1580" t="s">
        <v>15</v>
      </c>
      <c r="F1580" t="s">
        <v>16</v>
      </c>
      <c r="G1580" t="s">
        <v>17</v>
      </c>
      <c r="H1580" s="2">
        <v>4815919.8</v>
      </c>
      <c r="I1580">
        <v>4.87</v>
      </c>
      <c r="J1580" s="2">
        <v>4815919.8</v>
      </c>
      <c r="K1580" s="2">
        <v>20655</v>
      </c>
      <c r="L1580">
        <v>233.16</v>
      </c>
      <c r="M1580" t="s">
        <v>18</v>
      </c>
      <c r="N1580" t="s">
        <v>31</v>
      </c>
      <c r="O1580" t="s">
        <v>20</v>
      </c>
    </row>
    <row r="1581" spans="1:15" x14ac:dyDescent="0.2">
      <c r="A1581" t="s">
        <v>186</v>
      </c>
      <c r="B1581" s="1">
        <v>45890</v>
      </c>
      <c r="C1581" t="s">
        <v>13</v>
      </c>
      <c r="D1581" t="s">
        <v>14</v>
      </c>
      <c r="E1581" t="s">
        <v>15</v>
      </c>
      <c r="F1581" t="s">
        <v>16</v>
      </c>
      <c r="G1581" t="s">
        <v>17</v>
      </c>
      <c r="H1581" s="2">
        <v>4769268.66</v>
      </c>
      <c r="I1581">
        <v>4.82</v>
      </c>
      <c r="J1581" s="2">
        <v>4769268.66</v>
      </c>
      <c r="K1581" s="2">
        <v>30537</v>
      </c>
      <c r="L1581">
        <v>156.18</v>
      </c>
      <c r="M1581" t="s">
        <v>18</v>
      </c>
      <c r="N1581" t="s">
        <v>19</v>
      </c>
      <c r="O1581" t="s">
        <v>20</v>
      </c>
    </row>
    <row r="1582" spans="1:15" x14ac:dyDescent="0.2">
      <c r="A1582" t="s">
        <v>186</v>
      </c>
      <c r="B1582" s="1">
        <v>45890</v>
      </c>
      <c r="C1582" t="s">
        <v>21</v>
      </c>
      <c r="D1582" t="s">
        <v>22</v>
      </c>
      <c r="E1582" t="s">
        <v>15</v>
      </c>
      <c r="F1582" t="s">
        <v>16</v>
      </c>
      <c r="G1582" t="s">
        <v>17</v>
      </c>
      <c r="H1582" s="2">
        <v>4668931.2</v>
      </c>
      <c r="I1582">
        <v>4.72</v>
      </c>
      <c r="J1582" s="2">
        <v>4668931.2</v>
      </c>
      <c r="K1582" s="2">
        <v>16122</v>
      </c>
      <c r="L1582">
        <v>289.60000000000002</v>
      </c>
      <c r="M1582" t="s">
        <v>18</v>
      </c>
      <c r="N1582" t="s">
        <v>19</v>
      </c>
      <c r="O1582" t="s">
        <v>20</v>
      </c>
    </row>
    <row r="1583" spans="1:15" x14ac:dyDescent="0.2">
      <c r="A1583" t="s">
        <v>186</v>
      </c>
      <c r="B1583" s="1">
        <v>45890</v>
      </c>
      <c r="C1583" t="s">
        <v>54</v>
      </c>
      <c r="D1583" t="s">
        <v>55</v>
      </c>
      <c r="E1583" t="s">
        <v>15</v>
      </c>
      <c r="F1583" t="s">
        <v>16</v>
      </c>
      <c r="G1583" t="s">
        <v>17</v>
      </c>
      <c r="H1583" s="2">
        <v>4659028.4000000004</v>
      </c>
      <c r="I1583">
        <v>4.71</v>
      </c>
      <c r="J1583" s="2">
        <v>4659028.4000000004</v>
      </c>
      <c r="K1583" s="2">
        <v>20716</v>
      </c>
      <c r="L1583">
        <v>224.9</v>
      </c>
      <c r="M1583" t="s">
        <v>18</v>
      </c>
      <c r="N1583" t="s">
        <v>19</v>
      </c>
      <c r="O1583" t="s">
        <v>20</v>
      </c>
    </row>
    <row r="1584" spans="1:15" x14ac:dyDescent="0.2">
      <c r="A1584" t="s">
        <v>186</v>
      </c>
      <c r="B1584" s="1">
        <v>45890</v>
      </c>
      <c r="C1584">
        <v>2330</v>
      </c>
      <c r="D1584" t="s">
        <v>32</v>
      </c>
      <c r="E1584" t="s">
        <v>15</v>
      </c>
      <c r="F1584" t="s">
        <v>16</v>
      </c>
      <c r="G1584" t="s">
        <v>17</v>
      </c>
      <c r="H1584" s="2">
        <v>4414851.1100000003</v>
      </c>
      <c r="I1584">
        <v>4.47</v>
      </c>
      <c r="J1584" s="2">
        <v>4414851.1100000003</v>
      </c>
      <c r="K1584" s="2">
        <v>117126</v>
      </c>
      <c r="L1584">
        <v>37.69</v>
      </c>
      <c r="M1584" t="s">
        <v>33</v>
      </c>
      <c r="N1584" t="s">
        <v>34</v>
      </c>
      <c r="O1584" t="s">
        <v>35</v>
      </c>
    </row>
    <row r="1585" spans="1:15" x14ac:dyDescent="0.2">
      <c r="A1585" t="s">
        <v>186</v>
      </c>
      <c r="B1585" s="1">
        <v>45890</v>
      </c>
      <c r="C1585" t="s">
        <v>23</v>
      </c>
      <c r="D1585" t="s">
        <v>24</v>
      </c>
      <c r="E1585" t="s">
        <v>15</v>
      </c>
      <c r="F1585" t="s">
        <v>16</v>
      </c>
      <c r="G1585" t="s">
        <v>17</v>
      </c>
      <c r="H1585" s="2">
        <v>4347053.04</v>
      </c>
      <c r="I1585">
        <v>4.4000000000000004</v>
      </c>
      <c r="J1585" s="2">
        <v>4347053.04</v>
      </c>
      <c r="K1585" s="2">
        <v>8621</v>
      </c>
      <c r="L1585">
        <v>504.24</v>
      </c>
      <c r="M1585" t="s">
        <v>18</v>
      </c>
      <c r="N1585" t="s">
        <v>19</v>
      </c>
      <c r="O1585" t="s">
        <v>20</v>
      </c>
    </row>
    <row r="1586" spans="1:15" x14ac:dyDescent="0.2">
      <c r="A1586" t="s">
        <v>186</v>
      </c>
      <c r="B1586" s="1">
        <v>45890</v>
      </c>
      <c r="C1586" t="s">
        <v>41</v>
      </c>
      <c r="D1586" t="s">
        <v>42</v>
      </c>
      <c r="E1586" t="s">
        <v>15</v>
      </c>
      <c r="F1586" t="s">
        <v>43</v>
      </c>
      <c r="G1586" t="s">
        <v>17</v>
      </c>
      <c r="H1586" s="2">
        <v>4296730.05</v>
      </c>
      <c r="I1586">
        <v>4.3499999999999996</v>
      </c>
      <c r="J1586" s="2">
        <v>4296730.05</v>
      </c>
      <c r="K1586" s="2">
        <v>19359</v>
      </c>
      <c r="L1586">
        <v>221.95</v>
      </c>
      <c r="M1586" t="s">
        <v>18</v>
      </c>
      <c r="N1586" t="s">
        <v>19</v>
      </c>
      <c r="O1586" t="s">
        <v>20</v>
      </c>
    </row>
    <row r="1587" spans="1:15" x14ac:dyDescent="0.2">
      <c r="A1587" t="s">
        <v>186</v>
      </c>
      <c r="B1587" s="1">
        <v>45890</v>
      </c>
      <c r="C1587" t="s">
        <v>44</v>
      </c>
      <c r="D1587" t="s">
        <v>45</v>
      </c>
      <c r="E1587" t="s">
        <v>15</v>
      </c>
      <c r="F1587" t="s">
        <v>16</v>
      </c>
      <c r="G1587" t="s">
        <v>17</v>
      </c>
      <c r="H1587" s="2">
        <v>4250408.4000000004</v>
      </c>
      <c r="I1587">
        <v>4.3</v>
      </c>
      <c r="J1587" s="2">
        <v>4250408.4000000004</v>
      </c>
      <c r="K1587" s="2">
        <v>63420</v>
      </c>
      <c r="L1587">
        <v>67.02</v>
      </c>
      <c r="M1587" t="s">
        <v>18</v>
      </c>
      <c r="N1587" t="s">
        <v>19</v>
      </c>
      <c r="O1587" t="s">
        <v>20</v>
      </c>
    </row>
    <row r="1588" spans="1:15" x14ac:dyDescent="0.2">
      <c r="A1588" t="s">
        <v>186</v>
      </c>
      <c r="B1588" s="1">
        <v>45890</v>
      </c>
      <c r="C1588">
        <v>5930</v>
      </c>
      <c r="D1588" t="s">
        <v>50</v>
      </c>
      <c r="E1588" t="s">
        <v>15</v>
      </c>
      <c r="F1588" t="s">
        <v>16</v>
      </c>
      <c r="G1588" t="s">
        <v>17</v>
      </c>
      <c r="H1588" s="2">
        <v>4209696.6500000004</v>
      </c>
      <c r="I1588">
        <v>4.26</v>
      </c>
      <c r="J1588" s="2">
        <v>4209696.6500000004</v>
      </c>
      <c r="K1588" s="2">
        <v>83383</v>
      </c>
      <c r="L1588">
        <v>50.49</v>
      </c>
      <c r="M1588" t="s">
        <v>51</v>
      </c>
      <c r="N1588" t="s">
        <v>52</v>
      </c>
      <c r="O1588" t="s">
        <v>53</v>
      </c>
    </row>
    <row r="1589" spans="1:15" x14ac:dyDescent="0.2">
      <c r="A1589" t="s">
        <v>186</v>
      </c>
      <c r="B1589" s="1">
        <v>45890</v>
      </c>
      <c r="C1589" t="s">
        <v>48</v>
      </c>
      <c r="D1589" t="s">
        <v>49</v>
      </c>
      <c r="E1589" t="s">
        <v>15</v>
      </c>
      <c r="F1589" t="s">
        <v>16</v>
      </c>
      <c r="G1589" t="s">
        <v>17</v>
      </c>
      <c r="H1589" s="2">
        <v>4009537.82</v>
      </c>
      <c r="I1589">
        <v>4.0599999999999996</v>
      </c>
      <c r="J1589" s="2">
        <v>4009537.82</v>
      </c>
      <c r="K1589" s="2">
        <v>26014</v>
      </c>
      <c r="L1589">
        <v>154.13</v>
      </c>
      <c r="M1589" t="s">
        <v>18</v>
      </c>
      <c r="N1589" t="s">
        <v>19</v>
      </c>
      <c r="O1589" t="s">
        <v>20</v>
      </c>
    </row>
    <row r="1590" spans="1:15" x14ac:dyDescent="0.2">
      <c r="A1590" t="s">
        <v>186</v>
      </c>
      <c r="B1590" s="1">
        <v>45890</v>
      </c>
      <c r="C1590" t="s">
        <v>36</v>
      </c>
      <c r="D1590" t="s">
        <v>37</v>
      </c>
      <c r="E1590" t="s">
        <v>15</v>
      </c>
      <c r="F1590" t="s">
        <v>16</v>
      </c>
      <c r="G1590" t="s">
        <v>17</v>
      </c>
      <c r="H1590" s="2">
        <v>3882131.49</v>
      </c>
      <c r="I1590">
        <v>3.93</v>
      </c>
      <c r="J1590" s="2">
        <v>3882131.49</v>
      </c>
      <c r="K1590" s="2">
        <v>5267</v>
      </c>
      <c r="L1590">
        <v>737.07</v>
      </c>
      <c r="M1590" t="s">
        <v>38</v>
      </c>
      <c r="N1590" t="s">
        <v>39</v>
      </c>
      <c r="O1590" t="s">
        <v>40</v>
      </c>
    </row>
    <row r="1591" spans="1:15" x14ac:dyDescent="0.2">
      <c r="A1591" t="s">
        <v>186</v>
      </c>
      <c r="B1591" s="1">
        <v>45890</v>
      </c>
      <c r="C1591" t="s">
        <v>155</v>
      </c>
      <c r="D1591" t="s">
        <v>156</v>
      </c>
      <c r="E1591" t="s">
        <v>15</v>
      </c>
      <c r="F1591" t="s">
        <v>16</v>
      </c>
      <c r="G1591" t="s">
        <v>17</v>
      </c>
      <c r="H1591" s="2">
        <v>3592946.09</v>
      </c>
      <c r="I1591">
        <v>3.63</v>
      </c>
      <c r="J1591" s="2">
        <v>3592946.09</v>
      </c>
      <c r="K1591" s="2">
        <v>4097</v>
      </c>
      <c r="L1591">
        <v>876.97</v>
      </c>
      <c r="M1591" t="s">
        <v>18</v>
      </c>
      <c r="N1591" t="s">
        <v>31</v>
      </c>
      <c r="O1591" t="s">
        <v>20</v>
      </c>
    </row>
    <row r="1592" spans="1:15" x14ac:dyDescent="0.2">
      <c r="A1592" t="s">
        <v>186</v>
      </c>
      <c r="B1592" s="1">
        <v>45890</v>
      </c>
      <c r="C1592" t="s">
        <v>46</v>
      </c>
      <c r="D1592" t="s">
        <v>47</v>
      </c>
      <c r="E1592" t="s">
        <v>15</v>
      </c>
      <c r="F1592" t="s">
        <v>16</v>
      </c>
      <c r="G1592" t="s">
        <v>17</v>
      </c>
      <c r="H1592" s="2">
        <v>3514870.8</v>
      </c>
      <c r="I1592">
        <v>3.56</v>
      </c>
      <c r="J1592" s="2">
        <v>3514870.8</v>
      </c>
      <c r="K1592" s="2">
        <v>14682</v>
      </c>
      <c r="L1592">
        <v>239.4</v>
      </c>
      <c r="M1592" t="s">
        <v>18</v>
      </c>
      <c r="N1592" t="s">
        <v>31</v>
      </c>
      <c r="O1592" t="s">
        <v>20</v>
      </c>
    </row>
    <row r="1593" spans="1:15" x14ac:dyDescent="0.2">
      <c r="A1593" t="s">
        <v>186</v>
      </c>
      <c r="B1593" s="1">
        <v>45890</v>
      </c>
      <c r="C1593" t="s">
        <v>157</v>
      </c>
      <c r="D1593" t="s">
        <v>158</v>
      </c>
      <c r="E1593" t="s">
        <v>15</v>
      </c>
      <c r="F1593" t="s">
        <v>16</v>
      </c>
      <c r="G1593" t="s">
        <v>17</v>
      </c>
      <c r="H1593" s="2">
        <v>3107769.12</v>
      </c>
      <c r="I1593">
        <v>3.14</v>
      </c>
      <c r="J1593" s="2">
        <v>3107769.12</v>
      </c>
      <c r="K1593" s="2">
        <v>19443</v>
      </c>
      <c r="L1593">
        <v>159.84</v>
      </c>
      <c r="M1593" t="s">
        <v>18</v>
      </c>
      <c r="N1593" t="s">
        <v>19</v>
      </c>
      <c r="O1593" t="s">
        <v>20</v>
      </c>
    </row>
    <row r="1594" spans="1:15" x14ac:dyDescent="0.2">
      <c r="A1594" t="s">
        <v>186</v>
      </c>
      <c r="B1594" s="1">
        <v>45890</v>
      </c>
      <c r="C1594" t="s">
        <v>58</v>
      </c>
      <c r="D1594" t="s">
        <v>59</v>
      </c>
      <c r="E1594" t="s">
        <v>15</v>
      </c>
      <c r="F1594" t="s">
        <v>16</v>
      </c>
      <c r="G1594" t="s">
        <v>17</v>
      </c>
      <c r="H1594" s="2">
        <v>3096803.55</v>
      </c>
      <c r="I1594">
        <v>3.13</v>
      </c>
      <c r="J1594" s="2">
        <v>3096803.55</v>
      </c>
      <c r="K1594" s="2">
        <v>26745</v>
      </c>
      <c r="L1594">
        <v>115.79</v>
      </c>
      <c r="M1594" t="s">
        <v>18</v>
      </c>
      <c r="N1594" t="s">
        <v>19</v>
      </c>
      <c r="O1594" t="s">
        <v>20</v>
      </c>
    </row>
    <row r="1595" spans="1:15" x14ac:dyDescent="0.2">
      <c r="A1595" t="s">
        <v>186</v>
      </c>
      <c r="B1595" s="1">
        <v>45890</v>
      </c>
      <c r="C1595" t="s">
        <v>56</v>
      </c>
      <c r="D1595" t="s">
        <v>57</v>
      </c>
      <c r="E1595" t="s">
        <v>15</v>
      </c>
      <c r="F1595" t="s">
        <v>16</v>
      </c>
      <c r="G1595" t="s">
        <v>17</v>
      </c>
      <c r="H1595" s="2">
        <v>2925603.88</v>
      </c>
      <c r="I1595">
        <v>2.96</v>
      </c>
      <c r="J1595" s="2">
        <v>2925603.88</v>
      </c>
      <c r="K1595" s="2">
        <v>15959</v>
      </c>
      <c r="L1595">
        <v>183.32</v>
      </c>
      <c r="M1595" t="s">
        <v>18</v>
      </c>
      <c r="N1595" t="s">
        <v>19</v>
      </c>
      <c r="O1595" t="s">
        <v>20</v>
      </c>
    </row>
    <row r="1596" spans="1:15" x14ac:dyDescent="0.2">
      <c r="A1596" t="s">
        <v>186</v>
      </c>
      <c r="B1596" s="1">
        <v>45890</v>
      </c>
      <c r="C1596" t="s">
        <v>60</v>
      </c>
      <c r="D1596" t="s">
        <v>61</v>
      </c>
      <c r="E1596" t="s">
        <v>15</v>
      </c>
      <c r="F1596" t="s">
        <v>16</v>
      </c>
      <c r="G1596" t="s">
        <v>17</v>
      </c>
      <c r="H1596" s="2">
        <v>2773327.81</v>
      </c>
      <c r="I1596">
        <v>2.81</v>
      </c>
      <c r="J1596" s="2">
        <v>2773327.81</v>
      </c>
      <c r="K1596" s="2">
        <v>3179</v>
      </c>
      <c r="L1596">
        <v>872.39</v>
      </c>
      <c r="M1596" t="s">
        <v>18</v>
      </c>
      <c r="N1596" t="s">
        <v>19</v>
      </c>
      <c r="O1596" t="s">
        <v>20</v>
      </c>
    </row>
    <row r="1597" spans="1:15" x14ac:dyDescent="0.2">
      <c r="A1597" t="s">
        <v>186</v>
      </c>
      <c r="B1597" s="1">
        <v>45890</v>
      </c>
      <c r="C1597" t="s">
        <v>67</v>
      </c>
      <c r="D1597" t="s">
        <v>68</v>
      </c>
      <c r="E1597" t="s">
        <v>15</v>
      </c>
      <c r="F1597" t="s">
        <v>69</v>
      </c>
      <c r="G1597" t="s">
        <v>17</v>
      </c>
      <c r="H1597" s="2">
        <v>2494677.75</v>
      </c>
      <c r="I1597">
        <v>2.52</v>
      </c>
      <c r="J1597" s="2">
        <v>2494677.75</v>
      </c>
      <c r="K1597" s="2">
        <v>12489</v>
      </c>
      <c r="L1597">
        <v>199.75</v>
      </c>
      <c r="M1597" t="s">
        <v>18</v>
      </c>
      <c r="N1597" t="s">
        <v>19</v>
      </c>
      <c r="O1597" t="s">
        <v>20</v>
      </c>
    </row>
    <row r="1598" spans="1:15" x14ac:dyDescent="0.2">
      <c r="A1598" t="s">
        <v>186</v>
      </c>
      <c r="B1598" s="1">
        <v>45890</v>
      </c>
      <c r="C1598" t="s">
        <v>62</v>
      </c>
      <c r="D1598" t="s">
        <v>63</v>
      </c>
      <c r="E1598" t="s">
        <v>15</v>
      </c>
      <c r="F1598" t="s">
        <v>16</v>
      </c>
      <c r="G1598" t="s">
        <v>17</v>
      </c>
      <c r="H1598" s="2">
        <v>2451637.5</v>
      </c>
      <c r="I1598">
        <v>2.48</v>
      </c>
      <c r="J1598" s="2">
        <v>2451637.5</v>
      </c>
      <c r="K1598" s="2">
        <v>104325</v>
      </c>
      <c r="L1598">
        <v>23.5</v>
      </c>
      <c r="M1598" t="s">
        <v>18</v>
      </c>
      <c r="N1598" t="s">
        <v>19</v>
      </c>
      <c r="O1598" t="s">
        <v>20</v>
      </c>
    </row>
    <row r="1599" spans="1:15" x14ac:dyDescent="0.2">
      <c r="A1599" t="s">
        <v>186</v>
      </c>
      <c r="B1599" s="1">
        <v>45890</v>
      </c>
      <c r="C1599" t="s">
        <v>70</v>
      </c>
      <c r="D1599" t="s">
        <v>71</v>
      </c>
      <c r="E1599" t="s">
        <v>15</v>
      </c>
      <c r="F1599" t="s">
        <v>69</v>
      </c>
      <c r="G1599" t="s">
        <v>17</v>
      </c>
      <c r="H1599" s="2">
        <v>2193980.3199999998</v>
      </c>
      <c r="I1599">
        <v>2.2200000000000002</v>
      </c>
      <c r="J1599" s="2">
        <v>2193980.3199999998</v>
      </c>
      <c r="K1599" s="2">
        <v>10936</v>
      </c>
      <c r="L1599">
        <v>200.62</v>
      </c>
      <c r="M1599" t="s">
        <v>18</v>
      </c>
      <c r="N1599" t="s">
        <v>19</v>
      </c>
      <c r="O1599" t="s">
        <v>20</v>
      </c>
    </row>
    <row r="1600" spans="1:15" x14ac:dyDescent="0.2">
      <c r="A1600" t="s">
        <v>186</v>
      </c>
      <c r="B1600" s="1">
        <v>45890</v>
      </c>
      <c r="C1600">
        <v>2317</v>
      </c>
      <c r="D1600" t="s">
        <v>78</v>
      </c>
      <c r="E1600" t="s">
        <v>15</v>
      </c>
      <c r="F1600" t="s">
        <v>16</v>
      </c>
      <c r="G1600" t="s">
        <v>17</v>
      </c>
      <c r="H1600" s="2">
        <v>1959496.55</v>
      </c>
      <c r="I1600">
        <v>1.98</v>
      </c>
      <c r="J1600" s="2">
        <v>1959496.55</v>
      </c>
      <c r="K1600" s="2">
        <v>290210</v>
      </c>
      <c r="L1600">
        <v>6.75</v>
      </c>
      <c r="M1600" t="s">
        <v>33</v>
      </c>
      <c r="N1600" t="s">
        <v>34</v>
      </c>
      <c r="O1600" t="s">
        <v>35</v>
      </c>
    </row>
    <row r="1601" spans="1:15" x14ac:dyDescent="0.2">
      <c r="A1601" t="s">
        <v>186</v>
      </c>
      <c r="B1601" s="1">
        <v>45890</v>
      </c>
      <c r="C1601" t="s">
        <v>64</v>
      </c>
      <c r="D1601" t="s">
        <v>65</v>
      </c>
      <c r="E1601" t="s">
        <v>15</v>
      </c>
      <c r="F1601" t="s">
        <v>66</v>
      </c>
      <c r="G1601" t="s">
        <v>17</v>
      </c>
      <c r="H1601" s="2">
        <v>1807696.79</v>
      </c>
      <c r="I1601">
        <v>1.83</v>
      </c>
      <c r="J1601" s="2">
        <v>1807696.79</v>
      </c>
      <c r="K1601" s="2">
        <v>2341</v>
      </c>
      <c r="L1601">
        <v>772.19</v>
      </c>
      <c r="M1601" t="s">
        <v>18</v>
      </c>
      <c r="N1601" t="s">
        <v>19</v>
      </c>
      <c r="O1601" t="s">
        <v>20</v>
      </c>
    </row>
    <row r="1602" spans="1:15" x14ac:dyDescent="0.2">
      <c r="A1602" t="s">
        <v>186</v>
      </c>
      <c r="B1602" s="1">
        <v>45890</v>
      </c>
      <c r="C1602">
        <v>8035</v>
      </c>
      <c r="D1602" t="s">
        <v>72</v>
      </c>
      <c r="E1602" t="s">
        <v>15</v>
      </c>
      <c r="F1602" t="s">
        <v>16</v>
      </c>
      <c r="G1602" t="s">
        <v>17</v>
      </c>
      <c r="H1602" s="2">
        <v>1557358.35</v>
      </c>
      <c r="I1602">
        <v>1.58</v>
      </c>
      <c r="J1602" s="2">
        <v>1557358.35</v>
      </c>
      <c r="K1602" s="2">
        <v>11300</v>
      </c>
      <c r="L1602">
        <v>137.82</v>
      </c>
      <c r="M1602" t="s">
        <v>73</v>
      </c>
      <c r="N1602" t="s">
        <v>74</v>
      </c>
      <c r="O1602" t="s">
        <v>75</v>
      </c>
    </row>
    <row r="1603" spans="1:15" x14ac:dyDescent="0.2">
      <c r="A1603" t="s">
        <v>186</v>
      </c>
      <c r="B1603" s="1">
        <v>45890</v>
      </c>
      <c r="C1603" t="s">
        <v>76</v>
      </c>
      <c r="D1603" t="s">
        <v>183</v>
      </c>
      <c r="E1603" t="s">
        <v>15</v>
      </c>
      <c r="F1603" t="s">
        <v>16</v>
      </c>
      <c r="G1603" t="s">
        <v>17</v>
      </c>
      <c r="H1603" s="2">
        <v>1557245.32</v>
      </c>
      <c r="I1603">
        <v>1.58</v>
      </c>
      <c r="J1603" s="2">
        <v>1557245.32</v>
      </c>
      <c r="K1603" s="2">
        <v>7999</v>
      </c>
      <c r="L1603">
        <v>194.68</v>
      </c>
      <c r="M1603" t="s">
        <v>18</v>
      </c>
      <c r="N1603" t="s">
        <v>31</v>
      </c>
      <c r="O1603" t="s">
        <v>20</v>
      </c>
    </row>
    <row r="1604" spans="1:15" x14ac:dyDescent="0.2">
      <c r="A1604" t="s">
        <v>186</v>
      </c>
      <c r="B1604" s="1">
        <v>45890</v>
      </c>
      <c r="C1604" t="s">
        <v>81</v>
      </c>
      <c r="D1604" t="s">
        <v>82</v>
      </c>
      <c r="E1604" t="s">
        <v>15</v>
      </c>
      <c r="F1604" t="s">
        <v>16</v>
      </c>
      <c r="G1604" t="s">
        <v>17</v>
      </c>
      <c r="H1604" s="2">
        <v>934565.13</v>
      </c>
      <c r="I1604">
        <v>0.95</v>
      </c>
      <c r="J1604" s="2">
        <v>934565.13</v>
      </c>
      <c r="K1604" s="2">
        <v>7311</v>
      </c>
      <c r="L1604">
        <v>127.83</v>
      </c>
      <c r="M1604" t="s">
        <v>18</v>
      </c>
      <c r="N1604" t="s">
        <v>31</v>
      </c>
      <c r="O1604" t="s">
        <v>20</v>
      </c>
    </row>
    <row r="1605" spans="1:15" x14ac:dyDescent="0.2">
      <c r="A1605" t="s">
        <v>186</v>
      </c>
      <c r="B1605" s="1">
        <v>45890</v>
      </c>
      <c r="C1605" t="s">
        <v>83</v>
      </c>
      <c r="D1605" t="s">
        <v>84</v>
      </c>
      <c r="E1605" t="s">
        <v>15</v>
      </c>
      <c r="F1605" t="s">
        <v>16</v>
      </c>
      <c r="G1605" t="s">
        <v>17</v>
      </c>
      <c r="H1605" s="2">
        <v>852888.3</v>
      </c>
      <c r="I1605">
        <v>0.86</v>
      </c>
      <c r="J1605" s="2">
        <v>852888.3</v>
      </c>
      <c r="K1605" s="2">
        <v>12903</v>
      </c>
      <c r="L1605">
        <v>66.099999999999994</v>
      </c>
      <c r="M1605" t="s">
        <v>18</v>
      </c>
      <c r="N1605" t="s">
        <v>19</v>
      </c>
      <c r="O1605" t="s">
        <v>20</v>
      </c>
    </row>
    <row r="1606" spans="1:15" x14ac:dyDescent="0.2">
      <c r="A1606" t="s">
        <v>186</v>
      </c>
      <c r="B1606" s="1">
        <v>45890</v>
      </c>
      <c r="C1606" t="s">
        <v>85</v>
      </c>
      <c r="D1606" t="s">
        <v>86</v>
      </c>
      <c r="E1606" t="s">
        <v>15</v>
      </c>
      <c r="F1606" t="s">
        <v>16</v>
      </c>
      <c r="G1606" t="s">
        <v>17</v>
      </c>
      <c r="H1606" s="2">
        <v>683795.16</v>
      </c>
      <c r="I1606">
        <v>0.69</v>
      </c>
      <c r="J1606" s="2">
        <v>683795.16</v>
      </c>
      <c r="K1606" s="2">
        <v>31338</v>
      </c>
      <c r="L1606">
        <v>21.82</v>
      </c>
      <c r="M1606" t="s">
        <v>18</v>
      </c>
      <c r="N1606" t="s">
        <v>31</v>
      </c>
      <c r="O1606" t="s">
        <v>20</v>
      </c>
    </row>
    <row r="1607" spans="1:15" x14ac:dyDescent="0.2">
      <c r="A1607" t="s">
        <v>186</v>
      </c>
      <c r="B1607" s="1">
        <v>45890</v>
      </c>
      <c r="C1607">
        <v>5935</v>
      </c>
      <c r="D1607" t="s">
        <v>91</v>
      </c>
      <c r="E1607" t="s">
        <v>15</v>
      </c>
      <c r="F1607" t="s">
        <v>16</v>
      </c>
      <c r="G1607" t="s">
        <v>17</v>
      </c>
      <c r="H1607" s="2">
        <v>552124.5</v>
      </c>
      <c r="I1607">
        <v>0.56000000000000005</v>
      </c>
      <c r="J1607" s="2">
        <v>552124.5</v>
      </c>
      <c r="K1607" s="2">
        <v>13289</v>
      </c>
      <c r="L1607">
        <v>41.55</v>
      </c>
      <c r="M1607" t="s">
        <v>51</v>
      </c>
      <c r="N1607" t="s">
        <v>52</v>
      </c>
      <c r="O1607" t="s">
        <v>53</v>
      </c>
    </row>
    <row r="1608" spans="1:15" x14ac:dyDescent="0.2">
      <c r="A1608" t="s">
        <v>186</v>
      </c>
      <c r="B1608" s="1">
        <v>45890</v>
      </c>
      <c r="C1608" t="s">
        <v>87</v>
      </c>
      <c r="D1608" t="s">
        <v>88</v>
      </c>
      <c r="E1608" t="s">
        <v>15</v>
      </c>
      <c r="F1608" t="s">
        <v>16</v>
      </c>
      <c r="G1608" t="s">
        <v>17</v>
      </c>
      <c r="H1608" s="2">
        <v>527127.53</v>
      </c>
      <c r="I1608">
        <v>0.53</v>
      </c>
      <c r="J1608" s="2">
        <v>527127.53</v>
      </c>
      <c r="K1608" s="2">
        <v>4891</v>
      </c>
      <c r="L1608">
        <v>107.78</v>
      </c>
      <c r="M1608" t="s">
        <v>18</v>
      </c>
      <c r="N1608" t="s">
        <v>19</v>
      </c>
      <c r="O1608" t="s">
        <v>20</v>
      </c>
    </row>
    <row r="1609" spans="1:15" x14ac:dyDescent="0.2">
      <c r="A1609" t="s">
        <v>186</v>
      </c>
      <c r="B1609" s="1">
        <v>45890</v>
      </c>
      <c r="C1609" t="s">
        <v>92</v>
      </c>
      <c r="D1609" t="s">
        <v>93</v>
      </c>
      <c r="E1609" t="s">
        <v>15</v>
      </c>
      <c r="F1609" t="s">
        <v>16</v>
      </c>
      <c r="G1609" t="s">
        <v>17</v>
      </c>
      <c r="H1609" s="2">
        <v>438204.99</v>
      </c>
      <c r="I1609">
        <v>0.44</v>
      </c>
      <c r="J1609" s="2">
        <v>438204.99</v>
      </c>
      <c r="K1609" s="2">
        <v>7863</v>
      </c>
      <c r="L1609">
        <v>55.73</v>
      </c>
      <c r="M1609" t="s">
        <v>18</v>
      </c>
      <c r="N1609" t="s">
        <v>31</v>
      </c>
      <c r="O1609" t="s">
        <v>20</v>
      </c>
    </row>
    <row r="1610" spans="1:15" x14ac:dyDescent="0.2">
      <c r="A1610" t="s">
        <v>186</v>
      </c>
      <c r="B1610" s="1">
        <v>45890</v>
      </c>
      <c r="C1610" t="s">
        <v>89</v>
      </c>
      <c r="D1610" t="s">
        <v>90</v>
      </c>
      <c r="E1610" t="s">
        <v>15</v>
      </c>
      <c r="F1610" t="s">
        <v>16</v>
      </c>
      <c r="G1610" t="s">
        <v>17</v>
      </c>
      <c r="H1610" s="2">
        <v>432573.98</v>
      </c>
      <c r="I1610">
        <v>0.44</v>
      </c>
      <c r="J1610" s="2">
        <v>432573.98</v>
      </c>
      <c r="K1610" s="2">
        <v>6367</v>
      </c>
      <c r="L1610">
        <v>67.94</v>
      </c>
      <c r="M1610" t="s">
        <v>18</v>
      </c>
      <c r="N1610" t="s">
        <v>19</v>
      </c>
      <c r="O1610" t="s">
        <v>20</v>
      </c>
    </row>
    <row r="1611" spans="1:15" x14ac:dyDescent="0.2">
      <c r="A1611" t="s">
        <v>186</v>
      </c>
      <c r="B1611" s="1">
        <v>45890</v>
      </c>
      <c r="C1611" t="s">
        <v>96</v>
      </c>
      <c r="D1611" t="s">
        <v>97</v>
      </c>
      <c r="E1611" t="s">
        <v>15</v>
      </c>
      <c r="F1611" t="s">
        <v>16</v>
      </c>
      <c r="G1611" t="s">
        <v>17</v>
      </c>
      <c r="H1611" s="2">
        <v>413745.91999999998</v>
      </c>
      <c r="I1611">
        <v>0.42</v>
      </c>
      <c r="J1611" s="2">
        <v>413745.91999999998</v>
      </c>
      <c r="K1611" s="2">
        <v>1952</v>
      </c>
      <c r="L1611">
        <v>211.96</v>
      </c>
      <c r="M1611" t="s">
        <v>18</v>
      </c>
      <c r="N1611" t="s">
        <v>19</v>
      </c>
      <c r="O1611" t="s">
        <v>20</v>
      </c>
    </row>
    <row r="1612" spans="1:15" x14ac:dyDescent="0.2">
      <c r="A1612" t="s">
        <v>186</v>
      </c>
      <c r="B1612" s="1">
        <v>45890</v>
      </c>
      <c r="C1612" t="s">
        <v>94</v>
      </c>
      <c r="D1612" t="s">
        <v>95</v>
      </c>
      <c r="E1612" t="s">
        <v>15</v>
      </c>
      <c r="F1612" t="s">
        <v>16</v>
      </c>
      <c r="G1612" t="s">
        <v>17</v>
      </c>
      <c r="H1612" s="2">
        <v>376382.2</v>
      </c>
      <c r="I1612">
        <v>0.38</v>
      </c>
      <c r="J1612" s="2">
        <v>376382.2</v>
      </c>
      <c r="K1612" s="2">
        <v>1220</v>
      </c>
      <c r="L1612">
        <v>308.51</v>
      </c>
      <c r="M1612" t="s">
        <v>18</v>
      </c>
      <c r="N1612" t="s">
        <v>19</v>
      </c>
      <c r="O1612" t="s">
        <v>20</v>
      </c>
    </row>
    <row r="1613" spans="1:15" x14ac:dyDescent="0.2">
      <c r="A1613" t="s">
        <v>186</v>
      </c>
      <c r="B1613" s="1">
        <v>45890</v>
      </c>
      <c r="C1613">
        <v>992</v>
      </c>
      <c r="D1613" t="s">
        <v>100</v>
      </c>
      <c r="E1613" t="s">
        <v>15</v>
      </c>
      <c r="F1613" t="s">
        <v>16</v>
      </c>
      <c r="G1613" t="s">
        <v>17</v>
      </c>
      <c r="H1613" s="2">
        <v>289205.13</v>
      </c>
      <c r="I1613">
        <v>0.28999999999999998</v>
      </c>
      <c r="J1613" s="2">
        <v>289205.13</v>
      </c>
      <c r="K1613" s="2">
        <v>206000</v>
      </c>
      <c r="L1613">
        <v>1.4</v>
      </c>
      <c r="M1613" t="s">
        <v>101</v>
      </c>
      <c r="N1613" t="s">
        <v>102</v>
      </c>
      <c r="O1613" t="s">
        <v>103</v>
      </c>
    </row>
    <row r="1614" spans="1:15" x14ac:dyDescent="0.2">
      <c r="A1614" t="s">
        <v>186</v>
      </c>
      <c r="B1614" s="1">
        <v>45890</v>
      </c>
      <c r="C1614" t="s">
        <v>159</v>
      </c>
      <c r="D1614" t="s">
        <v>160</v>
      </c>
      <c r="E1614" t="s">
        <v>15</v>
      </c>
      <c r="F1614" t="s">
        <v>16</v>
      </c>
      <c r="G1614" t="s">
        <v>17</v>
      </c>
      <c r="H1614" s="2">
        <v>251628.48</v>
      </c>
      <c r="I1614">
        <v>0.25</v>
      </c>
      <c r="J1614" s="2">
        <v>251628.48</v>
      </c>
      <c r="K1614" s="2">
        <v>2952</v>
      </c>
      <c r="L1614">
        <v>85.24</v>
      </c>
      <c r="M1614" t="s">
        <v>18</v>
      </c>
      <c r="N1614" t="s">
        <v>31</v>
      </c>
      <c r="O1614" t="s">
        <v>20</v>
      </c>
    </row>
    <row r="1615" spans="1:15" x14ac:dyDescent="0.2">
      <c r="A1615" t="s">
        <v>186</v>
      </c>
      <c r="B1615" s="1">
        <v>45890</v>
      </c>
      <c r="C1615" t="s">
        <v>119</v>
      </c>
      <c r="D1615" t="s">
        <v>120</v>
      </c>
      <c r="E1615" t="s">
        <v>121</v>
      </c>
      <c r="F1615" t="s">
        <v>106</v>
      </c>
      <c r="G1615" t="s">
        <v>122</v>
      </c>
      <c r="H1615" s="2">
        <v>225564.45</v>
      </c>
      <c r="I1615">
        <v>0.23</v>
      </c>
      <c r="J1615" s="2">
        <v>225564.45</v>
      </c>
      <c r="K1615" s="2">
        <v>225564</v>
      </c>
      <c r="L1615">
        <v>1</v>
      </c>
      <c r="M1615" t="s">
        <v>123</v>
      </c>
      <c r="N1615" t="s">
        <v>108</v>
      </c>
      <c r="O1615" t="s">
        <v>20</v>
      </c>
    </row>
    <row r="1616" spans="1:15" x14ac:dyDescent="0.2">
      <c r="A1616" t="s">
        <v>186</v>
      </c>
      <c r="B1616" s="1">
        <v>45890</v>
      </c>
      <c r="C1616" t="s">
        <v>20</v>
      </c>
      <c r="D1616" t="s">
        <v>104</v>
      </c>
      <c r="E1616" t="s">
        <v>105</v>
      </c>
      <c r="F1616" t="s">
        <v>106</v>
      </c>
      <c r="G1616" t="s">
        <v>107</v>
      </c>
      <c r="H1616" s="2">
        <v>219263.56</v>
      </c>
      <c r="I1616">
        <v>0.22</v>
      </c>
      <c r="J1616" s="2">
        <v>219263.56</v>
      </c>
      <c r="K1616" s="2">
        <v>219264</v>
      </c>
      <c r="L1616">
        <v>100</v>
      </c>
      <c r="M1616" t="s">
        <v>18</v>
      </c>
      <c r="N1616" t="s">
        <v>108</v>
      </c>
      <c r="O1616" t="s">
        <v>20</v>
      </c>
    </row>
    <row r="1617" spans="1:15" x14ac:dyDescent="0.2">
      <c r="A1617" t="s">
        <v>186</v>
      </c>
      <c r="B1617" s="1">
        <v>45890</v>
      </c>
      <c r="C1617" t="s">
        <v>109</v>
      </c>
      <c r="D1617" t="s">
        <v>110</v>
      </c>
      <c r="E1617" t="s">
        <v>15</v>
      </c>
      <c r="F1617" t="s">
        <v>16</v>
      </c>
      <c r="G1617" t="s">
        <v>17</v>
      </c>
      <c r="H1617" s="2">
        <v>176430</v>
      </c>
      <c r="I1617">
        <v>0.18</v>
      </c>
      <c r="J1617" s="2">
        <v>176430</v>
      </c>
      <c r="K1617" s="2">
        <v>1000</v>
      </c>
      <c r="L1617">
        <v>176.43</v>
      </c>
      <c r="M1617" t="s">
        <v>18</v>
      </c>
      <c r="N1617" t="s">
        <v>19</v>
      </c>
      <c r="O1617" t="s">
        <v>20</v>
      </c>
    </row>
    <row r="1618" spans="1:15" x14ac:dyDescent="0.2">
      <c r="A1618" t="s">
        <v>186</v>
      </c>
      <c r="B1618" s="1">
        <v>45890</v>
      </c>
      <c r="C1618">
        <v>66570</v>
      </c>
      <c r="D1618" t="s">
        <v>161</v>
      </c>
      <c r="E1618" t="s">
        <v>15</v>
      </c>
      <c r="F1618" t="s">
        <v>43</v>
      </c>
      <c r="G1618" t="s">
        <v>17</v>
      </c>
      <c r="H1618" s="2">
        <v>138330.66</v>
      </c>
      <c r="I1618">
        <v>0.14000000000000001</v>
      </c>
      <c r="J1618" s="2">
        <v>138330.66</v>
      </c>
      <c r="K1618" s="2">
        <v>2552</v>
      </c>
      <c r="L1618">
        <v>54.2</v>
      </c>
      <c r="M1618" t="s">
        <v>51</v>
      </c>
      <c r="N1618" t="s">
        <v>52</v>
      </c>
      <c r="O1618" t="s">
        <v>53</v>
      </c>
    </row>
    <row r="1619" spans="1:15" x14ac:dyDescent="0.2">
      <c r="A1619" t="s">
        <v>186</v>
      </c>
      <c r="B1619" s="1">
        <v>45890</v>
      </c>
      <c r="C1619">
        <v>3706</v>
      </c>
      <c r="D1619" t="s">
        <v>164</v>
      </c>
      <c r="E1619" t="s">
        <v>15</v>
      </c>
      <c r="F1619" t="s">
        <v>16</v>
      </c>
      <c r="G1619" t="s">
        <v>17</v>
      </c>
      <c r="H1619" s="2">
        <v>63324.54</v>
      </c>
      <c r="I1619">
        <v>0.06</v>
      </c>
      <c r="J1619" s="2">
        <v>63324.54</v>
      </c>
      <c r="K1619" s="2">
        <v>21000</v>
      </c>
      <c r="L1619">
        <v>3.02</v>
      </c>
      <c r="M1619" t="s">
        <v>33</v>
      </c>
      <c r="N1619" t="s">
        <v>34</v>
      </c>
      <c r="O1619" t="s">
        <v>35</v>
      </c>
    </row>
    <row r="1620" spans="1:15" x14ac:dyDescent="0.2">
      <c r="A1620" t="s">
        <v>186</v>
      </c>
      <c r="B1620" s="1">
        <v>45890</v>
      </c>
      <c r="C1620" t="s">
        <v>162</v>
      </c>
      <c r="D1620" t="s">
        <v>163</v>
      </c>
      <c r="E1620" t="s">
        <v>15</v>
      </c>
      <c r="F1620" t="s">
        <v>16</v>
      </c>
      <c r="G1620" t="s">
        <v>17</v>
      </c>
      <c r="H1620" s="2">
        <v>51540.6</v>
      </c>
      <c r="I1620">
        <v>0.05</v>
      </c>
      <c r="J1620" s="2">
        <v>51540.6</v>
      </c>
      <c r="K1620" s="2">
        <v>1581</v>
      </c>
      <c r="L1620">
        <v>32.6</v>
      </c>
      <c r="M1620" t="s">
        <v>18</v>
      </c>
      <c r="N1620" t="s">
        <v>19</v>
      </c>
      <c r="O1620" t="s">
        <v>20</v>
      </c>
    </row>
    <row r="1621" spans="1:15" x14ac:dyDescent="0.2">
      <c r="A1621" t="s">
        <v>186</v>
      </c>
      <c r="B1621" s="1">
        <v>45890</v>
      </c>
      <c r="C1621" t="s">
        <v>115</v>
      </c>
      <c r="D1621" t="s">
        <v>116</v>
      </c>
      <c r="E1621" t="s">
        <v>105</v>
      </c>
      <c r="F1621" t="s">
        <v>106</v>
      </c>
      <c r="G1621" t="s">
        <v>117</v>
      </c>
      <c r="H1621" s="2">
        <v>34000</v>
      </c>
      <c r="I1621">
        <v>0.03</v>
      </c>
      <c r="J1621" s="2">
        <v>34000</v>
      </c>
      <c r="K1621" s="2">
        <v>34000</v>
      </c>
      <c r="L1621">
        <v>100</v>
      </c>
      <c r="M1621" t="s">
        <v>18</v>
      </c>
      <c r="N1621" t="s">
        <v>108</v>
      </c>
      <c r="O1621" t="s">
        <v>20</v>
      </c>
    </row>
    <row r="1622" spans="1:15" x14ac:dyDescent="0.2">
      <c r="A1622" t="s">
        <v>186</v>
      </c>
      <c r="B1622" s="1">
        <v>45890</v>
      </c>
      <c r="C1622" t="s">
        <v>111</v>
      </c>
      <c r="D1622" t="s">
        <v>112</v>
      </c>
      <c r="E1622" t="s">
        <v>15</v>
      </c>
      <c r="F1622" t="s">
        <v>16</v>
      </c>
      <c r="G1622" t="s">
        <v>17</v>
      </c>
      <c r="H1622" s="2">
        <v>26360.58</v>
      </c>
      <c r="I1622">
        <v>0.03</v>
      </c>
      <c r="J1622" s="2">
        <v>26360.58</v>
      </c>
      <c r="K1622" s="2">
        <v>3646</v>
      </c>
      <c r="L1622">
        <v>7.23</v>
      </c>
      <c r="M1622" t="s">
        <v>18</v>
      </c>
      <c r="N1622" t="s">
        <v>31</v>
      </c>
      <c r="O1622" t="s">
        <v>20</v>
      </c>
    </row>
    <row r="1623" spans="1:15" x14ac:dyDescent="0.2">
      <c r="A1623" t="s">
        <v>186</v>
      </c>
      <c r="B1623" s="1">
        <v>45890</v>
      </c>
      <c r="C1623" t="s">
        <v>53</v>
      </c>
      <c r="D1623" t="s">
        <v>124</v>
      </c>
      <c r="E1623" t="s">
        <v>105</v>
      </c>
      <c r="F1623" t="s">
        <v>106</v>
      </c>
      <c r="G1623" t="s">
        <v>107</v>
      </c>
      <c r="H1623" s="2">
        <v>25659.7</v>
      </c>
      <c r="I1623">
        <v>0.03</v>
      </c>
      <c r="J1623" s="2">
        <v>25659.7</v>
      </c>
      <c r="K1623" s="2">
        <v>35882518</v>
      </c>
      <c r="L1623">
        <v>7.0000000000000007E-2</v>
      </c>
      <c r="M1623" t="s">
        <v>51</v>
      </c>
      <c r="N1623" t="s">
        <v>108</v>
      </c>
      <c r="O1623" t="s">
        <v>53</v>
      </c>
    </row>
    <row r="1624" spans="1:15" x14ac:dyDescent="0.2">
      <c r="A1624" t="s">
        <v>186</v>
      </c>
      <c r="B1624" s="1">
        <v>45890</v>
      </c>
      <c r="C1624" t="s">
        <v>40</v>
      </c>
      <c r="D1624" t="s">
        <v>125</v>
      </c>
      <c r="E1624" t="s">
        <v>105</v>
      </c>
      <c r="F1624" t="s">
        <v>106</v>
      </c>
      <c r="G1624" t="s">
        <v>107</v>
      </c>
      <c r="H1624" s="2">
        <v>24490.82</v>
      </c>
      <c r="I1624">
        <v>0.02</v>
      </c>
      <c r="J1624" s="2">
        <v>24490.82</v>
      </c>
      <c r="K1624" s="2">
        <v>21083</v>
      </c>
      <c r="L1624">
        <v>116.17</v>
      </c>
      <c r="M1624" t="s">
        <v>126</v>
      </c>
      <c r="N1624" t="s">
        <v>108</v>
      </c>
      <c r="O1624" t="s">
        <v>40</v>
      </c>
    </row>
    <row r="1625" spans="1:15" x14ac:dyDescent="0.2">
      <c r="A1625" t="s">
        <v>186</v>
      </c>
      <c r="B1625" s="1">
        <v>45890</v>
      </c>
      <c r="C1625" t="s">
        <v>75</v>
      </c>
      <c r="D1625" t="s">
        <v>114</v>
      </c>
      <c r="E1625" t="s">
        <v>105</v>
      </c>
      <c r="F1625" t="s">
        <v>106</v>
      </c>
      <c r="G1625" t="s">
        <v>107</v>
      </c>
      <c r="H1625" s="2">
        <v>23419.29</v>
      </c>
      <c r="I1625">
        <v>0.02</v>
      </c>
      <c r="J1625" s="2">
        <v>23419.29</v>
      </c>
      <c r="K1625" s="2">
        <v>3469919</v>
      </c>
      <c r="L1625">
        <v>0.67</v>
      </c>
      <c r="M1625" t="s">
        <v>73</v>
      </c>
      <c r="N1625" t="s">
        <v>108</v>
      </c>
      <c r="O1625" t="s">
        <v>75</v>
      </c>
    </row>
    <row r="1626" spans="1:15" x14ac:dyDescent="0.2">
      <c r="A1626" t="s">
        <v>186</v>
      </c>
      <c r="B1626" s="1">
        <v>45890</v>
      </c>
      <c r="C1626" t="s">
        <v>35</v>
      </c>
      <c r="D1626" t="s">
        <v>113</v>
      </c>
      <c r="E1626" t="s">
        <v>105</v>
      </c>
      <c r="F1626" t="s">
        <v>106</v>
      </c>
      <c r="G1626" t="s">
        <v>107</v>
      </c>
      <c r="H1626" s="2">
        <v>17186.88</v>
      </c>
      <c r="I1626">
        <v>0.02</v>
      </c>
      <c r="J1626" s="2">
        <v>17186.88</v>
      </c>
      <c r="K1626" s="2">
        <v>524363</v>
      </c>
      <c r="L1626">
        <v>3.28</v>
      </c>
      <c r="M1626" t="s">
        <v>33</v>
      </c>
      <c r="N1626" t="s">
        <v>108</v>
      </c>
      <c r="O1626" t="s">
        <v>35</v>
      </c>
    </row>
    <row r="1627" spans="1:15" x14ac:dyDescent="0.2">
      <c r="A1627" t="s">
        <v>186</v>
      </c>
      <c r="B1627" s="1">
        <v>45890</v>
      </c>
      <c r="C1627">
        <v>2388</v>
      </c>
      <c r="D1627" t="s">
        <v>118</v>
      </c>
      <c r="E1627" t="s">
        <v>15</v>
      </c>
      <c r="F1627" t="s">
        <v>16</v>
      </c>
      <c r="G1627" t="s">
        <v>17</v>
      </c>
      <c r="H1627" s="2">
        <v>13135.33</v>
      </c>
      <c r="I1627">
        <v>0.01</v>
      </c>
      <c r="J1627" s="2">
        <v>13135.33</v>
      </c>
      <c r="K1627" s="2">
        <v>6331</v>
      </c>
      <c r="L1627">
        <v>2.0699999999999998</v>
      </c>
      <c r="M1627" t="s">
        <v>33</v>
      </c>
      <c r="N1627" t="s">
        <v>34</v>
      </c>
      <c r="O1627" t="s">
        <v>35</v>
      </c>
    </row>
    <row r="1628" spans="1:15" x14ac:dyDescent="0.2">
      <c r="A1628" t="s">
        <v>186</v>
      </c>
      <c r="B1628" s="1">
        <v>45890</v>
      </c>
      <c r="C1628" t="s">
        <v>103</v>
      </c>
      <c r="D1628" t="s">
        <v>127</v>
      </c>
      <c r="E1628" t="s">
        <v>105</v>
      </c>
      <c r="F1628" t="s">
        <v>106</v>
      </c>
      <c r="G1628" t="s">
        <v>107</v>
      </c>
      <c r="H1628" s="2">
        <v>10381.209999999999</v>
      </c>
      <c r="I1628">
        <v>0.01</v>
      </c>
      <c r="J1628" s="2">
        <v>10381.209999999999</v>
      </c>
      <c r="K1628" s="2">
        <v>81118</v>
      </c>
      <c r="L1628">
        <v>12.8</v>
      </c>
      <c r="M1628" t="s">
        <v>128</v>
      </c>
      <c r="N1628" t="s">
        <v>108</v>
      </c>
      <c r="O1628" t="s">
        <v>103</v>
      </c>
    </row>
    <row r="1629" spans="1:15" x14ac:dyDescent="0.2">
      <c r="A1629" t="s">
        <v>186</v>
      </c>
      <c r="B1629" s="1">
        <v>45890</v>
      </c>
      <c r="C1629">
        <v>300017</v>
      </c>
      <c r="D1629" t="s">
        <v>165</v>
      </c>
      <c r="E1629" t="s">
        <v>15</v>
      </c>
      <c r="F1629" t="s">
        <v>16</v>
      </c>
      <c r="G1629" t="s">
        <v>17</v>
      </c>
      <c r="H1629" s="2">
        <v>5195.83</v>
      </c>
      <c r="I1629">
        <v>0.01</v>
      </c>
      <c r="J1629" s="2">
        <v>5195.83</v>
      </c>
      <c r="K1629" s="2">
        <v>3100</v>
      </c>
      <c r="L1629">
        <v>1.68</v>
      </c>
      <c r="M1629" t="s">
        <v>101</v>
      </c>
      <c r="N1629" t="s">
        <v>166</v>
      </c>
      <c r="O1629" t="s">
        <v>167</v>
      </c>
    </row>
    <row r="1630" spans="1:15" x14ac:dyDescent="0.2">
      <c r="A1630" t="s">
        <v>186</v>
      </c>
      <c r="B1630" s="1">
        <v>45890</v>
      </c>
      <c r="C1630" t="s">
        <v>168</v>
      </c>
      <c r="D1630" t="s">
        <v>169</v>
      </c>
      <c r="E1630" t="s">
        <v>105</v>
      </c>
      <c r="F1630" t="s">
        <v>106</v>
      </c>
      <c r="G1630" t="s">
        <v>107</v>
      </c>
      <c r="H1630">
        <v>465.03</v>
      </c>
      <c r="I1630">
        <v>0</v>
      </c>
      <c r="J1630">
        <v>465.03</v>
      </c>
      <c r="K1630" s="2">
        <v>3341</v>
      </c>
      <c r="L1630">
        <v>13.92</v>
      </c>
      <c r="M1630" t="s">
        <v>101</v>
      </c>
      <c r="N1630" t="s">
        <v>108</v>
      </c>
      <c r="O1630" t="s">
        <v>168</v>
      </c>
    </row>
    <row r="1631" spans="1:15" x14ac:dyDescent="0.2">
      <c r="A1631" t="s">
        <v>186</v>
      </c>
      <c r="B1631" s="1">
        <v>45890</v>
      </c>
      <c r="C1631" t="s">
        <v>152</v>
      </c>
      <c r="D1631" t="s">
        <v>153</v>
      </c>
      <c r="E1631" t="s">
        <v>105</v>
      </c>
      <c r="F1631" t="s">
        <v>106</v>
      </c>
      <c r="G1631" t="s">
        <v>107</v>
      </c>
      <c r="H1631">
        <v>2.97</v>
      </c>
      <c r="I1631">
        <v>0</v>
      </c>
      <c r="J1631">
        <v>2.97</v>
      </c>
      <c r="K1631">
        <v>2</v>
      </c>
      <c r="L1631">
        <v>134.28</v>
      </c>
      <c r="M1631" t="s">
        <v>154</v>
      </c>
      <c r="N1631" t="s">
        <v>108</v>
      </c>
      <c r="O1631" t="s">
        <v>152</v>
      </c>
    </row>
    <row r="1632" spans="1:15" x14ac:dyDescent="0.2">
      <c r="A1632" t="s">
        <v>186</v>
      </c>
      <c r="B1632" s="1">
        <v>45890</v>
      </c>
      <c r="C1632" t="s">
        <v>170</v>
      </c>
      <c r="D1632" t="s">
        <v>171</v>
      </c>
      <c r="E1632" t="s">
        <v>131</v>
      </c>
      <c r="F1632" t="s">
        <v>106</v>
      </c>
      <c r="G1632" t="s">
        <v>132</v>
      </c>
      <c r="H1632">
        <v>0</v>
      </c>
      <c r="I1632">
        <v>0</v>
      </c>
      <c r="J1632" s="2">
        <v>510834.5</v>
      </c>
      <c r="K1632">
        <v>11</v>
      </c>
      <c r="L1632" s="2">
        <v>23219.75</v>
      </c>
      <c r="M1632" t="s">
        <v>108</v>
      </c>
      <c r="N1632" t="s">
        <v>133</v>
      </c>
      <c r="O1632" t="s">
        <v>20</v>
      </c>
    </row>
    <row r="1633" spans="1:15" x14ac:dyDescent="0.2">
      <c r="A1633" t="s">
        <v>186</v>
      </c>
      <c r="B1633" s="1">
        <v>45895</v>
      </c>
      <c r="C1633" t="s">
        <v>27</v>
      </c>
      <c r="D1633" t="s">
        <v>28</v>
      </c>
      <c r="E1633" t="s">
        <v>15</v>
      </c>
      <c r="F1633" t="s">
        <v>16</v>
      </c>
      <c r="G1633" t="s">
        <v>17</v>
      </c>
      <c r="H1633" s="2">
        <v>6158441.8200000003</v>
      </c>
      <c r="I1633">
        <v>5.78</v>
      </c>
      <c r="J1633" s="2">
        <v>6158441.8200000003</v>
      </c>
      <c r="K1633" s="2">
        <v>36961</v>
      </c>
      <c r="L1633">
        <v>166.62</v>
      </c>
      <c r="M1633" t="s">
        <v>18</v>
      </c>
      <c r="N1633" t="s">
        <v>19</v>
      </c>
      <c r="O1633" t="s">
        <v>20</v>
      </c>
    </row>
    <row r="1634" spans="1:15" x14ac:dyDescent="0.2">
      <c r="A1634" t="s">
        <v>186</v>
      </c>
      <c r="B1634" s="1">
        <v>45895</v>
      </c>
      <c r="C1634" t="s">
        <v>25</v>
      </c>
      <c r="D1634" t="s">
        <v>26</v>
      </c>
      <c r="E1634" t="s">
        <v>15</v>
      </c>
      <c r="F1634" t="s">
        <v>16</v>
      </c>
      <c r="G1634" t="s">
        <v>17</v>
      </c>
      <c r="H1634" s="2">
        <v>5490544.6200000001</v>
      </c>
      <c r="I1634">
        <v>5.15</v>
      </c>
      <c r="J1634" s="2">
        <v>5490544.6200000001</v>
      </c>
      <c r="K1634" s="2">
        <v>30206</v>
      </c>
      <c r="L1634">
        <v>181.77</v>
      </c>
      <c r="M1634" t="s">
        <v>18</v>
      </c>
      <c r="N1634" t="s">
        <v>19</v>
      </c>
      <c r="O1634" t="s">
        <v>20</v>
      </c>
    </row>
    <row r="1635" spans="1:15" x14ac:dyDescent="0.2">
      <c r="A1635" t="s">
        <v>186</v>
      </c>
      <c r="B1635" s="1">
        <v>45895</v>
      </c>
      <c r="C1635" t="s">
        <v>13</v>
      </c>
      <c r="D1635" t="s">
        <v>14</v>
      </c>
      <c r="E1635" t="s">
        <v>15</v>
      </c>
      <c r="F1635" t="s">
        <v>16</v>
      </c>
      <c r="G1635" t="s">
        <v>17</v>
      </c>
      <c r="H1635" s="2">
        <v>5211866.26</v>
      </c>
      <c r="I1635">
        <v>4.8899999999999997</v>
      </c>
      <c r="J1635" s="2">
        <v>5211866.26</v>
      </c>
      <c r="K1635" s="2">
        <v>32398</v>
      </c>
      <c r="L1635">
        <v>160.87</v>
      </c>
      <c r="M1635" t="s">
        <v>18</v>
      </c>
      <c r="N1635" t="s">
        <v>19</v>
      </c>
      <c r="O1635" t="s">
        <v>20</v>
      </c>
    </row>
    <row r="1636" spans="1:15" x14ac:dyDescent="0.2">
      <c r="A1636" t="s">
        <v>186</v>
      </c>
      <c r="B1636" s="1">
        <v>45895</v>
      </c>
      <c r="C1636" t="s">
        <v>29</v>
      </c>
      <c r="D1636" t="s">
        <v>30</v>
      </c>
      <c r="E1636" t="s">
        <v>15</v>
      </c>
      <c r="F1636" t="s">
        <v>16</v>
      </c>
      <c r="G1636" t="s">
        <v>17</v>
      </c>
      <c r="H1636" s="2">
        <v>5132477.9400000004</v>
      </c>
      <c r="I1636">
        <v>4.82</v>
      </c>
      <c r="J1636" s="2">
        <v>5132477.9400000004</v>
      </c>
      <c r="K1636" s="2">
        <v>21914</v>
      </c>
      <c r="L1636">
        <v>234.21</v>
      </c>
      <c r="M1636" t="s">
        <v>18</v>
      </c>
      <c r="N1636" t="s">
        <v>31</v>
      </c>
      <c r="O1636" t="s">
        <v>20</v>
      </c>
    </row>
    <row r="1637" spans="1:15" x14ac:dyDescent="0.2">
      <c r="A1637" t="s">
        <v>186</v>
      </c>
      <c r="B1637" s="1">
        <v>45895</v>
      </c>
      <c r="C1637" t="s">
        <v>21</v>
      </c>
      <c r="D1637" t="s">
        <v>22</v>
      </c>
      <c r="E1637" t="s">
        <v>15</v>
      </c>
      <c r="F1637" t="s">
        <v>16</v>
      </c>
      <c r="G1637" t="s">
        <v>17</v>
      </c>
      <c r="H1637" s="2">
        <v>5097163.04</v>
      </c>
      <c r="I1637">
        <v>4.78</v>
      </c>
      <c r="J1637" s="2">
        <v>5097163.04</v>
      </c>
      <c r="K1637" s="2">
        <v>17104</v>
      </c>
      <c r="L1637">
        <v>298.01</v>
      </c>
      <c r="M1637" t="s">
        <v>18</v>
      </c>
      <c r="N1637" t="s">
        <v>19</v>
      </c>
      <c r="O1637" t="s">
        <v>20</v>
      </c>
    </row>
    <row r="1638" spans="1:15" x14ac:dyDescent="0.2">
      <c r="A1638" t="s">
        <v>186</v>
      </c>
      <c r="B1638" s="1">
        <v>45895</v>
      </c>
      <c r="C1638" t="s">
        <v>54</v>
      </c>
      <c r="D1638" t="s">
        <v>55</v>
      </c>
      <c r="E1638" t="s">
        <v>15</v>
      </c>
      <c r="F1638" t="s">
        <v>16</v>
      </c>
      <c r="G1638" t="s">
        <v>17</v>
      </c>
      <c r="H1638" s="2">
        <v>5041838.97</v>
      </c>
      <c r="I1638">
        <v>4.7300000000000004</v>
      </c>
      <c r="J1638" s="2">
        <v>5041838.97</v>
      </c>
      <c r="K1638" s="2">
        <v>21987</v>
      </c>
      <c r="L1638">
        <v>229.31</v>
      </c>
      <c r="M1638" t="s">
        <v>18</v>
      </c>
      <c r="N1638" t="s">
        <v>19</v>
      </c>
      <c r="O1638" t="s">
        <v>20</v>
      </c>
    </row>
    <row r="1639" spans="1:15" x14ac:dyDescent="0.2">
      <c r="A1639" t="s">
        <v>186</v>
      </c>
      <c r="B1639" s="1">
        <v>45895</v>
      </c>
      <c r="C1639">
        <v>2330</v>
      </c>
      <c r="D1639" t="s">
        <v>32</v>
      </c>
      <c r="E1639" t="s">
        <v>15</v>
      </c>
      <c r="F1639" t="s">
        <v>16</v>
      </c>
      <c r="G1639" t="s">
        <v>17</v>
      </c>
      <c r="H1639" s="2">
        <v>4777673.8600000003</v>
      </c>
      <c r="I1639">
        <v>4.4800000000000004</v>
      </c>
      <c r="J1639" s="2">
        <v>4777673.8600000003</v>
      </c>
      <c r="K1639" s="2">
        <v>124126</v>
      </c>
      <c r="L1639">
        <v>38.49</v>
      </c>
      <c r="M1639" t="s">
        <v>33</v>
      </c>
      <c r="N1639" t="s">
        <v>34</v>
      </c>
      <c r="O1639" t="s">
        <v>35</v>
      </c>
    </row>
    <row r="1640" spans="1:15" x14ac:dyDescent="0.2">
      <c r="A1640" t="s">
        <v>186</v>
      </c>
      <c r="B1640" s="1">
        <v>45895</v>
      </c>
      <c r="C1640" t="s">
        <v>41</v>
      </c>
      <c r="D1640" t="s">
        <v>42</v>
      </c>
      <c r="E1640" t="s">
        <v>15</v>
      </c>
      <c r="F1640" t="s">
        <v>43</v>
      </c>
      <c r="G1640" t="s">
        <v>17</v>
      </c>
      <c r="H1640" s="2">
        <v>4697703.4000000004</v>
      </c>
      <c r="I1640">
        <v>4.41</v>
      </c>
      <c r="J1640" s="2">
        <v>4697703.4000000004</v>
      </c>
      <c r="K1640" s="2">
        <v>20540</v>
      </c>
      <c r="L1640">
        <v>228.71</v>
      </c>
      <c r="M1640" t="s">
        <v>18</v>
      </c>
      <c r="N1640" t="s">
        <v>19</v>
      </c>
      <c r="O1640" t="s">
        <v>20</v>
      </c>
    </row>
    <row r="1641" spans="1:15" x14ac:dyDescent="0.2">
      <c r="A1641" t="s">
        <v>186</v>
      </c>
      <c r="B1641" s="1">
        <v>45895</v>
      </c>
      <c r="C1641" t="s">
        <v>44</v>
      </c>
      <c r="D1641" t="s">
        <v>45</v>
      </c>
      <c r="E1641" t="s">
        <v>15</v>
      </c>
      <c r="F1641" t="s">
        <v>16</v>
      </c>
      <c r="G1641" t="s">
        <v>17</v>
      </c>
      <c r="H1641" s="2">
        <v>4601415.9800000004</v>
      </c>
      <c r="I1641">
        <v>4.32</v>
      </c>
      <c r="J1641" s="2">
        <v>4601415.9800000004</v>
      </c>
      <c r="K1641" s="2">
        <v>67282</v>
      </c>
      <c r="L1641">
        <v>68.39</v>
      </c>
      <c r="M1641" t="s">
        <v>18</v>
      </c>
      <c r="N1641" t="s">
        <v>19</v>
      </c>
      <c r="O1641" t="s">
        <v>20</v>
      </c>
    </row>
    <row r="1642" spans="1:15" x14ac:dyDescent="0.2">
      <c r="A1642" t="s">
        <v>186</v>
      </c>
      <c r="B1642" s="1">
        <v>45895</v>
      </c>
      <c r="C1642" t="s">
        <v>23</v>
      </c>
      <c r="D1642" t="s">
        <v>24</v>
      </c>
      <c r="E1642" t="s">
        <v>15</v>
      </c>
      <c r="F1642" t="s">
        <v>16</v>
      </c>
      <c r="G1642" t="s">
        <v>17</v>
      </c>
      <c r="H1642" s="2">
        <v>4591657.84</v>
      </c>
      <c r="I1642">
        <v>4.3099999999999996</v>
      </c>
      <c r="J1642" s="2">
        <v>4591657.84</v>
      </c>
      <c r="K1642" s="2">
        <v>9146</v>
      </c>
      <c r="L1642">
        <v>502.04</v>
      </c>
      <c r="M1642" t="s">
        <v>18</v>
      </c>
      <c r="N1642" t="s">
        <v>19</v>
      </c>
      <c r="O1642" t="s">
        <v>20</v>
      </c>
    </row>
    <row r="1643" spans="1:15" x14ac:dyDescent="0.2">
      <c r="A1643" t="s">
        <v>186</v>
      </c>
      <c r="B1643" s="1">
        <v>45895</v>
      </c>
      <c r="C1643">
        <v>5930</v>
      </c>
      <c r="D1643" t="s">
        <v>50</v>
      </c>
      <c r="E1643" t="s">
        <v>15</v>
      </c>
      <c r="F1643" t="s">
        <v>16</v>
      </c>
      <c r="G1643" t="s">
        <v>17</v>
      </c>
      <c r="H1643" s="2">
        <v>4454842.9400000004</v>
      </c>
      <c r="I1643">
        <v>4.18</v>
      </c>
      <c r="J1643" s="2">
        <v>4454842.9400000004</v>
      </c>
      <c r="K1643" s="2">
        <v>88460</v>
      </c>
      <c r="L1643">
        <v>50.36</v>
      </c>
      <c r="M1643" t="s">
        <v>51</v>
      </c>
      <c r="N1643" t="s">
        <v>52</v>
      </c>
      <c r="O1643" t="s">
        <v>53</v>
      </c>
    </row>
    <row r="1644" spans="1:15" x14ac:dyDescent="0.2">
      <c r="A1644" t="s">
        <v>186</v>
      </c>
      <c r="B1644" s="1">
        <v>45895</v>
      </c>
      <c r="C1644" t="s">
        <v>48</v>
      </c>
      <c r="D1644" t="s">
        <v>49</v>
      </c>
      <c r="E1644" t="s">
        <v>15</v>
      </c>
      <c r="F1644" t="s">
        <v>16</v>
      </c>
      <c r="G1644" t="s">
        <v>17</v>
      </c>
      <c r="H1644" s="2">
        <v>4392932.83</v>
      </c>
      <c r="I1644">
        <v>4.12</v>
      </c>
      <c r="J1644" s="2">
        <v>4392932.83</v>
      </c>
      <c r="K1644" s="2">
        <v>27599</v>
      </c>
      <c r="L1644">
        <v>159.16999999999999</v>
      </c>
      <c r="M1644" t="s">
        <v>18</v>
      </c>
      <c r="N1644" t="s">
        <v>19</v>
      </c>
      <c r="O1644" t="s">
        <v>20</v>
      </c>
    </row>
    <row r="1645" spans="1:15" x14ac:dyDescent="0.2">
      <c r="A1645" t="s">
        <v>186</v>
      </c>
      <c r="B1645" s="1">
        <v>45895</v>
      </c>
      <c r="C1645" t="s">
        <v>36</v>
      </c>
      <c r="D1645" t="s">
        <v>37</v>
      </c>
      <c r="E1645" t="s">
        <v>15</v>
      </c>
      <c r="F1645" t="s">
        <v>16</v>
      </c>
      <c r="G1645" t="s">
        <v>17</v>
      </c>
      <c r="H1645" s="2">
        <v>4236873.2300000004</v>
      </c>
      <c r="I1645">
        <v>3.98</v>
      </c>
      <c r="J1645" s="2">
        <v>4236873.2300000004</v>
      </c>
      <c r="K1645" s="2">
        <v>5588</v>
      </c>
      <c r="L1645">
        <v>758.21</v>
      </c>
      <c r="M1645" t="s">
        <v>38</v>
      </c>
      <c r="N1645" t="s">
        <v>39</v>
      </c>
      <c r="O1645" t="s">
        <v>40</v>
      </c>
    </row>
    <row r="1646" spans="1:15" x14ac:dyDescent="0.2">
      <c r="A1646" t="s">
        <v>186</v>
      </c>
      <c r="B1646" s="1">
        <v>45895</v>
      </c>
      <c r="C1646" t="s">
        <v>46</v>
      </c>
      <c r="D1646" t="s">
        <v>47</v>
      </c>
      <c r="E1646" t="s">
        <v>15</v>
      </c>
      <c r="F1646" t="s">
        <v>16</v>
      </c>
      <c r="G1646" t="s">
        <v>17</v>
      </c>
      <c r="H1646" s="2">
        <v>3781388.55</v>
      </c>
      <c r="I1646">
        <v>3.55</v>
      </c>
      <c r="J1646" s="2">
        <v>3781388.55</v>
      </c>
      <c r="K1646" s="2">
        <v>15585</v>
      </c>
      <c r="L1646">
        <v>242.63</v>
      </c>
      <c r="M1646" t="s">
        <v>18</v>
      </c>
      <c r="N1646" t="s">
        <v>31</v>
      </c>
      <c r="O1646" t="s">
        <v>20</v>
      </c>
    </row>
    <row r="1647" spans="1:15" x14ac:dyDescent="0.2">
      <c r="A1647" t="s">
        <v>186</v>
      </c>
      <c r="B1647" s="1">
        <v>45895</v>
      </c>
      <c r="C1647" t="s">
        <v>155</v>
      </c>
      <c r="D1647" t="s">
        <v>156</v>
      </c>
      <c r="E1647" t="s">
        <v>15</v>
      </c>
      <c r="F1647" t="s">
        <v>16</v>
      </c>
      <c r="G1647" t="s">
        <v>17</v>
      </c>
      <c r="H1647" s="2">
        <v>3758677.02</v>
      </c>
      <c r="I1647">
        <v>3.53</v>
      </c>
      <c r="J1647" s="2">
        <v>3758677.02</v>
      </c>
      <c r="K1647" s="2">
        <v>4347</v>
      </c>
      <c r="L1647">
        <v>864.66</v>
      </c>
      <c r="M1647" t="s">
        <v>18</v>
      </c>
      <c r="N1647" t="s">
        <v>31</v>
      </c>
      <c r="O1647" t="s">
        <v>20</v>
      </c>
    </row>
    <row r="1648" spans="1:15" x14ac:dyDescent="0.2">
      <c r="A1648" t="s">
        <v>186</v>
      </c>
      <c r="B1648" s="1">
        <v>45895</v>
      </c>
      <c r="C1648" t="s">
        <v>157</v>
      </c>
      <c r="D1648" t="s">
        <v>158</v>
      </c>
      <c r="E1648" t="s">
        <v>15</v>
      </c>
      <c r="F1648" t="s">
        <v>16</v>
      </c>
      <c r="G1648" t="s">
        <v>17</v>
      </c>
      <c r="H1648" s="2">
        <v>3387425.41</v>
      </c>
      <c r="I1648">
        <v>3.18</v>
      </c>
      <c r="J1648" s="2">
        <v>3387425.41</v>
      </c>
      <c r="K1648" s="2">
        <v>20591</v>
      </c>
      <c r="L1648">
        <v>164.51</v>
      </c>
      <c r="M1648" t="s">
        <v>18</v>
      </c>
      <c r="N1648" t="s">
        <v>19</v>
      </c>
      <c r="O1648" t="s">
        <v>20</v>
      </c>
    </row>
    <row r="1649" spans="1:15" x14ac:dyDescent="0.2">
      <c r="A1649" t="s">
        <v>186</v>
      </c>
      <c r="B1649" s="1">
        <v>45895</v>
      </c>
      <c r="C1649" t="s">
        <v>58</v>
      </c>
      <c r="D1649" t="s">
        <v>59</v>
      </c>
      <c r="E1649" t="s">
        <v>15</v>
      </c>
      <c r="F1649" t="s">
        <v>16</v>
      </c>
      <c r="G1649" t="s">
        <v>17</v>
      </c>
      <c r="H1649" s="2">
        <v>3305804</v>
      </c>
      <c r="I1649">
        <v>3.1</v>
      </c>
      <c r="J1649" s="2">
        <v>3305804</v>
      </c>
      <c r="K1649" s="2">
        <v>28376</v>
      </c>
      <c r="L1649">
        <v>116.5</v>
      </c>
      <c r="M1649" t="s">
        <v>18</v>
      </c>
      <c r="N1649" t="s">
        <v>19</v>
      </c>
      <c r="O1649" t="s">
        <v>20</v>
      </c>
    </row>
    <row r="1650" spans="1:15" x14ac:dyDescent="0.2">
      <c r="A1650" t="s">
        <v>186</v>
      </c>
      <c r="B1650" s="1">
        <v>45895</v>
      </c>
      <c r="C1650" t="s">
        <v>56</v>
      </c>
      <c r="D1650" t="s">
        <v>57</v>
      </c>
      <c r="E1650" t="s">
        <v>15</v>
      </c>
      <c r="F1650" t="s">
        <v>16</v>
      </c>
      <c r="G1650" t="s">
        <v>17</v>
      </c>
      <c r="H1650" s="2">
        <v>3113671.23</v>
      </c>
      <c r="I1650">
        <v>2.92</v>
      </c>
      <c r="J1650" s="2">
        <v>3113671.23</v>
      </c>
      <c r="K1650" s="2">
        <v>16901</v>
      </c>
      <c r="L1650">
        <v>184.23</v>
      </c>
      <c r="M1650" t="s">
        <v>18</v>
      </c>
      <c r="N1650" t="s">
        <v>19</v>
      </c>
      <c r="O1650" t="s">
        <v>20</v>
      </c>
    </row>
    <row r="1651" spans="1:15" x14ac:dyDescent="0.2">
      <c r="A1651" t="s">
        <v>186</v>
      </c>
      <c r="B1651" s="1">
        <v>45895</v>
      </c>
      <c r="C1651" t="s">
        <v>60</v>
      </c>
      <c r="D1651" t="s">
        <v>61</v>
      </c>
      <c r="E1651" t="s">
        <v>15</v>
      </c>
      <c r="F1651" t="s">
        <v>16</v>
      </c>
      <c r="G1651" t="s">
        <v>17</v>
      </c>
      <c r="H1651" s="2">
        <v>2995561.3</v>
      </c>
      <c r="I1651">
        <v>2.81</v>
      </c>
      <c r="J1651" s="2">
        <v>2995561.3</v>
      </c>
      <c r="K1651" s="2">
        <v>3373</v>
      </c>
      <c r="L1651">
        <v>888.1</v>
      </c>
      <c r="M1651" t="s">
        <v>18</v>
      </c>
      <c r="N1651" t="s">
        <v>19</v>
      </c>
      <c r="O1651" t="s">
        <v>20</v>
      </c>
    </row>
    <row r="1652" spans="1:15" x14ac:dyDescent="0.2">
      <c r="A1652" t="s">
        <v>186</v>
      </c>
      <c r="B1652" s="1">
        <v>45895</v>
      </c>
      <c r="C1652" t="s">
        <v>67</v>
      </c>
      <c r="D1652" t="s">
        <v>68</v>
      </c>
      <c r="E1652" t="s">
        <v>15</v>
      </c>
      <c r="F1652" t="s">
        <v>69</v>
      </c>
      <c r="G1652" t="s">
        <v>17</v>
      </c>
      <c r="H1652" s="2">
        <v>2739840.78</v>
      </c>
      <c r="I1652">
        <v>2.57</v>
      </c>
      <c r="J1652" s="2">
        <v>2739840.78</v>
      </c>
      <c r="K1652" s="2">
        <v>13227</v>
      </c>
      <c r="L1652">
        <v>207.14</v>
      </c>
      <c r="M1652" t="s">
        <v>18</v>
      </c>
      <c r="N1652" t="s">
        <v>19</v>
      </c>
      <c r="O1652" t="s">
        <v>20</v>
      </c>
    </row>
    <row r="1653" spans="1:15" x14ac:dyDescent="0.2">
      <c r="A1653" t="s">
        <v>186</v>
      </c>
      <c r="B1653" s="1">
        <v>45895</v>
      </c>
      <c r="C1653" t="s">
        <v>62</v>
      </c>
      <c r="D1653" t="s">
        <v>63</v>
      </c>
      <c r="E1653" t="s">
        <v>15</v>
      </c>
      <c r="F1653" t="s">
        <v>16</v>
      </c>
      <c r="G1653" t="s">
        <v>17</v>
      </c>
      <c r="H1653" s="2">
        <v>2696884.25</v>
      </c>
      <c r="I1653">
        <v>2.5299999999999998</v>
      </c>
      <c r="J1653" s="2">
        <v>2696884.25</v>
      </c>
      <c r="K1653" s="2">
        <v>110755</v>
      </c>
      <c r="L1653">
        <v>24.35</v>
      </c>
      <c r="M1653" t="s">
        <v>18</v>
      </c>
      <c r="N1653" t="s">
        <v>19</v>
      </c>
      <c r="O1653" t="s">
        <v>20</v>
      </c>
    </row>
    <row r="1654" spans="1:15" x14ac:dyDescent="0.2">
      <c r="A1654" t="s">
        <v>186</v>
      </c>
      <c r="B1654" s="1">
        <v>45895</v>
      </c>
      <c r="C1654" t="s">
        <v>70</v>
      </c>
      <c r="D1654" t="s">
        <v>71</v>
      </c>
      <c r="E1654" t="s">
        <v>15</v>
      </c>
      <c r="F1654" t="s">
        <v>69</v>
      </c>
      <c r="G1654" t="s">
        <v>17</v>
      </c>
      <c r="H1654" s="2">
        <v>2408476.9</v>
      </c>
      <c r="I1654">
        <v>2.2599999999999998</v>
      </c>
      <c r="J1654" s="2">
        <v>2408476.9</v>
      </c>
      <c r="K1654" s="2">
        <v>11582</v>
      </c>
      <c r="L1654">
        <v>207.95</v>
      </c>
      <c r="M1654" t="s">
        <v>18</v>
      </c>
      <c r="N1654" t="s">
        <v>19</v>
      </c>
      <c r="O1654" t="s">
        <v>20</v>
      </c>
    </row>
    <row r="1655" spans="1:15" x14ac:dyDescent="0.2">
      <c r="A1655" t="s">
        <v>186</v>
      </c>
      <c r="B1655" s="1">
        <v>45895</v>
      </c>
      <c r="C1655">
        <v>2317</v>
      </c>
      <c r="D1655" t="s">
        <v>78</v>
      </c>
      <c r="E1655" t="s">
        <v>15</v>
      </c>
      <c r="F1655" t="s">
        <v>16</v>
      </c>
      <c r="G1655" t="s">
        <v>17</v>
      </c>
      <c r="H1655" s="2">
        <v>2110128.41</v>
      </c>
      <c r="I1655">
        <v>1.98</v>
      </c>
      <c r="J1655" s="2">
        <v>2110128.41</v>
      </c>
      <c r="K1655" s="2">
        <v>308210</v>
      </c>
      <c r="L1655">
        <v>6.85</v>
      </c>
      <c r="M1655" t="s">
        <v>33</v>
      </c>
      <c r="N1655" t="s">
        <v>34</v>
      </c>
      <c r="O1655" t="s">
        <v>35</v>
      </c>
    </row>
    <row r="1656" spans="1:15" x14ac:dyDescent="0.2">
      <c r="A1656" t="s">
        <v>186</v>
      </c>
      <c r="B1656" s="1">
        <v>45895</v>
      </c>
      <c r="C1656" t="s">
        <v>64</v>
      </c>
      <c r="D1656" t="s">
        <v>65</v>
      </c>
      <c r="E1656" t="s">
        <v>15</v>
      </c>
      <c r="F1656" t="s">
        <v>66</v>
      </c>
      <c r="G1656" t="s">
        <v>17</v>
      </c>
      <c r="H1656" s="2">
        <v>1938057.41</v>
      </c>
      <c r="I1656">
        <v>1.82</v>
      </c>
      <c r="J1656" s="2">
        <v>1938057.41</v>
      </c>
      <c r="K1656" s="2">
        <v>2479</v>
      </c>
      <c r="L1656">
        <v>781.79</v>
      </c>
      <c r="M1656" t="s">
        <v>18</v>
      </c>
      <c r="N1656" t="s">
        <v>19</v>
      </c>
      <c r="O1656" t="s">
        <v>20</v>
      </c>
    </row>
    <row r="1657" spans="1:15" x14ac:dyDescent="0.2">
      <c r="A1657" t="s">
        <v>186</v>
      </c>
      <c r="B1657" s="1">
        <v>45895</v>
      </c>
      <c r="C1657">
        <v>8035</v>
      </c>
      <c r="D1657" t="s">
        <v>72</v>
      </c>
      <c r="E1657" t="s">
        <v>15</v>
      </c>
      <c r="F1657" t="s">
        <v>16</v>
      </c>
      <c r="G1657" t="s">
        <v>17</v>
      </c>
      <c r="H1657" s="2">
        <v>1660719.98</v>
      </c>
      <c r="I1657">
        <v>1.56</v>
      </c>
      <c r="J1657" s="2">
        <v>1660719.98</v>
      </c>
      <c r="K1657" s="2">
        <v>12100</v>
      </c>
      <c r="L1657">
        <v>137.25</v>
      </c>
      <c r="M1657" t="s">
        <v>73</v>
      </c>
      <c r="N1657" t="s">
        <v>74</v>
      </c>
      <c r="O1657" t="s">
        <v>75</v>
      </c>
    </row>
    <row r="1658" spans="1:15" x14ac:dyDescent="0.2">
      <c r="A1658" t="s">
        <v>186</v>
      </c>
      <c r="B1658" s="1">
        <v>45895</v>
      </c>
      <c r="C1658" t="s">
        <v>76</v>
      </c>
      <c r="D1658" t="s">
        <v>183</v>
      </c>
      <c r="E1658" t="s">
        <v>15</v>
      </c>
      <c r="F1658" t="s">
        <v>16</v>
      </c>
      <c r="G1658" t="s">
        <v>17</v>
      </c>
      <c r="H1658" s="2">
        <v>1646727.55</v>
      </c>
      <c r="I1658">
        <v>1.55</v>
      </c>
      <c r="J1658" s="2">
        <v>1646727.55</v>
      </c>
      <c r="K1658" s="2">
        <v>8473</v>
      </c>
      <c r="L1658">
        <v>194.35</v>
      </c>
      <c r="M1658" t="s">
        <v>18</v>
      </c>
      <c r="N1658" t="s">
        <v>31</v>
      </c>
      <c r="O1658" t="s">
        <v>20</v>
      </c>
    </row>
    <row r="1659" spans="1:15" x14ac:dyDescent="0.2">
      <c r="A1659" t="s">
        <v>186</v>
      </c>
      <c r="B1659" s="1">
        <v>45895</v>
      </c>
      <c r="C1659" t="s">
        <v>81</v>
      </c>
      <c r="D1659" t="s">
        <v>82</v>
      </c>
      <c r="E1659" t="s">
        <v>15</v>
      </c>
      <c r="F1659" t="s">
        <v>16</v>
      </c>
      <c r="G1659" t="s">
        <v>17</v>
      </c>
      <c r="H1659" s="2">
        <v>1020805.07</v>
      </c>
      <c r="I1659">
        <v>0.96</v>
      </c>
      <c r="J1659" s="2">
        <v>1020805.07</v>
      </c>
      <c r="K1659" s="2">
        <v>7793</v>
      </c>
      <c r="L1659">
        <v>130.99</v>
      </c>
      <c r="M1659" t="s">
        <v>18</v>
      </c>
      <c r="N1659" t="s">
        <v>31</v>
      </c>
      <c r="O1659" t="s">
        <v>20</v>
      </c>
    </row>
    <row r="1660" spans="1:15" x14ac:dyDescent="0.2">
      <c r="A1660" t="s">
        <v>186</v>
      </c>
      <c r="B1660" s="1">
        <v>45895</v>
      </c>
      <c r="C1660" t="s">
        <v>83</v>
      </c>
      <c r="D1660" t="s">
        <v>84</v>
      </c>
      <c r="E1660" t="s">
        <v>15</v>
      </c>
      <c r="F1660" t="s">
        <v>16</v>
      </c>
      <c r="G1660" t="s">
        <v>17</v>
      </c>
      <c r="H1660" s="2">
        <v>924500.64</v>
      </c>
      <c r="I1660">
        <v>0.87</v>
      </c>
      <c r="J1660" s="2">
        <v>924500.64</v>
      </c>
      <c r="K1660" s="2">
        <v>13672</v>
      </c>
      <c r="L1660">
        <v>67.62</v>
      </c>
      <c r="M1660" t="s">
        <v>18</v>
      </c>
      <c r="N1660" t="s">
        <v>19</v>
      </c>
      <c r="O1660" t="s">
        <v>20</v>
      </c>
    </row>
    <row r="1661" spans="1:15" x14ac:dyDescent="0.2">
      <c r="A1661" t="s">
        <v>186</v>
      </c>
      <c r="B1661" s="1">
        <v>45895</v>
      </c>
      <c r="C1661" t="s">
        <v>85</v>
      </c>
      <c r="D1661" t="s">
        <v>86</v>
      </c>
      <c r="E1661" t="s">
        <v>15</v>
      </c>
      <c r="F1661" t="s">
        <v>16</v>
      </c>
      <c r="G1661" t="s">
        <v>17</v>
      </c>
      <c r="H1661" s="2">
        <v>747292.5</v>
      </c>
      <c r="I1661">
        <v>0.7</v>
      </c>
      <c r="J1661" s="2">
        <v>747292.5</v>
      </c>
      <c r="K1661" s="2">
        <v>33213</v>
      </c>
      <c r="L1661">
        <v>22.5</v>
      </c>
      <c r="M1661" t="s">
        <v>18</v>
      </c>
      <c r="N1661" t="s">
        <v>31</v>
      </c>
      <c r="O1661" t="s">
        <v>20</v>
      </c>
    </row>
    <row r="1662" spans="1:15" x14ac:dyDescent="0.2">
      <c r="A1662" t="s">
        <v>186</v>
      </c>
      <c r="B1662" s="1">
        <v>45895</v>
      </c>
      <c r="C1662">
        <v>5935</v>
      </c>
      <c r="D1662" t="s">
        <v>91</v>
      </c>
      <c r="E1662" t="s">
        <v>15</v>
      </c>
      <c r="F1662" t="s">
        <v>16</v>
      </c>
      <c r="G1662" t="s">
        <v>17</v>
      </c>
      <c r="H1662" s="2">
        <v>580251.80000000005</v>
      </c>
      <c r="I1662">
        <v>0.54</v>
      </c>
      <c r="J1662" s="2">
        <v>580251.80000000005</v>
      </c>
      <c r="K1662" s="2">
        <v>14087</v>
      </c>
      <c r="L1662">
        <v>41.19</v>
      </c>
      <c r="M1662" t="s">
        <v>51</v>
      </c>
      <c r="N1662" t="s">
        <v>52</v>
      </c>
      <c r="O1662" t="s">
        <v>53</v>
      </c>
    </row>
    <row r="1663" spans="1:15" x14ac:dyDescent="0.2">
      <c r="A1663" t="s">
        <v>186</v>
      </c>
      <c r="B1663" s="1">
        <v>45895</v>
      </c>
      <c r="C1663" t="s">
        <v>87</v>
      </c>
      <c r="D1663" t="s">
        <v>88</v>
      </c>
      <c r="E1663" t="s">
        <v>15</v>
      </c>
      <c r="F1663" t="s">
        <v>16</v>
      </c>
      <c r="G1663" t="s">
        <v>17</v>
      </c>
      <c r="H1663" s="2">
        <v>567290.85</v>
      </c>
      <c r="I1663">
        <v>0.53</v>
      </c>
      <c r="J1663" s="2">
        <v>567290.85</v>
      </c>
      <c r="K1663" s="2">
        <v>5185</v>
      </c>
      <c r="L1663">
        <v>109.41</v>
      </c>
      <c r="M1663" t="s">
        <v>18</v>
      </c>
      <c r="N1663" t="s">
        <v>19</v>
      </c>
      <c r="O1663" t="s">
        <v>20</v>
      </c>
    </row>
    <row r="1664" spans="1:15" x14ac:dyDescent="0.2">
      <c r="A1664" t="s">
        <v>186</v>
      </c>
      <c r="B1664" s="1">
        <v>45895</v>
      </c>
      <c r="C1664" t="s">
        <v>92</v>
      </c>
      <c r="D1664" t="s">
        <v>93</v>
      </c>
      <c r="E1664" t="s">
        <v>15</v>
      </c>
      <c r="F1664" t="s">
        <v>16</v>
      </c>
      <c r="G1664" t="s">
        <v>17</v>
      </c>
      <c r="H1664" s="2">
        <v>488214.72</v>
      </c>
      <c r="I1664">
        <v>0.46</v>
      </c>
      <c r="J1664" s="2">
        <v>488214.72</v>
      </c>
      <c r="K1664" s="2">
        <v>8337</v>
      </c>
      <c r="L1664">
        <v>58.56</v>
      </c>
      <c r="M1664" t="s">
        <v>18</v>
      </c>
      <c r="N1664" t="s">
        <v>31</v>
      </c>
      <c r="O1664" t="s">
        <v>20</v>
      </c>
    </row>
    <row r="1665" spans="1:15" x14ac:dyDescent="0.2">
      <c r="A1665" t="s">
        <v>186</v>
      </c>
      <c r="B1665" s="1">
        <v>45895</v>
      </c>
      <c r="C1665" t="s">
        <v>89</v>
      </c>
      <c r="D1665" t="s">
        <v>90</v>
      </c>
      <c r="E1665" t="s">
        <v>15</v>
      </c>
      <c r="F1665" t="s">
        <v>16</v>
      </c>
      <c r="G1665" t="s">
        <v>17</v>
      </c>
      <c r="H1665" s="2">
        <v>459743.1</v>
      </c>
      <c r="I1665">
        <v>0.43</v>
      </c>
      <c r="J1665" s="2">
        <v>459743.1</v>
      </c>
      <c r="K1665" s="2">
        <v>6751</v>
      </c>
      <c r="L1665">
        <v>68.099999999999994</v>
      </c>
      <c r="M1665" t="s">
        <v>18</v>
      </c>
      <c r="N1665" t="s">
        <v>19</v>
      </c>
      <c r="O1665" t="s">
        <v>20</v>
      </c>
    </row>
    <row r="1666" spans="1:15" x14ac:dyDescent="0.2">
      <c r="A1666" t="s">
        <v>186</v>
      </c>
      <c r="B1666" s="1">
        <v>45895</v>
      </c>
      <c r="C1666" t="s">
        <v>96</v>
      </c>
      <c r="D1666" t="s">
        <v>97</v>
      </c>
      <c r="E1666" t="s">
        <v>15</v>
      </c>
      <c r="F1666" t="s">
        <v>16</v>
      </c>
      <c r="G1666" t="s">
        <v>17</v>
      </c>
      <c r="H1666" s="2">
        <v>443683.8</v>
      </c>
      <c r="I1666">
        <v>0.42</v>
      </c>
      <c r="J1666" s="2">
        <v>443683.8</v>
      </c>
      <c r="K1666" s="2">
        <v>2070</v>
      </c>
      <c r="L1666">
        <v>214.34</v>
      </c>
      <c r="M1666" t="s">
        <v>18</v>
      </c>
      <c r="N1666" t="s">
        <v>19</v>
      </c>
      <c r="O1666" t="s">
        <v>20</v>
      </c>
    </row>
    <row r="1667" spans="1:15" x14ac:dyDescent="0.2">
      <c r="A1667" t="s">
        <v>186</v>
      </c>
      <c r="B1667" s="1">
        <v>45895</v>
      </c>
      <c r="C1667" t="s">
        <v>94</v>
      </c>
      <c r="D1667" t="s">
        <v>95</v>
      </c>
      <c r="E1667" t="s">
        <v>15</v>
      </c>
      <c r="F1667" t="s">
        <v>16</v>
      </c>
      <c r="G1667" t="s">
        <v>17</v>
      </c>
      <c r="H1667" s="2">
        <v>414830.52</v>
      </c>
      <c r="I1667">
        <v>0.39</v>
      </c>
      <c r="J1667" s="2">
        <v>414830.52</v>
      </c>
      <c r="K1667" s="2">
        <v>1294</v>
      </c>
      <c r="L1667">
        <v>320.58</v>
      </c>
      <c r="M1667" t="s">
        <v>18</v>
      </c>
      <c r="N1667" t="s">
        <v>19</v>
      </c>
      <c r="O1667" t="s">
        <v>20</v>
      </c>
    </row>
    <row r="1668" spans="1:15" x14ac:dyDescent="0.2">
      <c r="A1668" t="s">
        <v>186</v>
      </c>
      <c r="B1668" s="1">
        <v>45895</v>
      </c>
      <c r="C1668">
        <v>992</v>
      </c>
      <c r="D1668" t="s">
        <v>100</v>
      </c>
      <c r="E1668" t="s">
        <v>15</v>
      </c>
      <c r="F1668" t="s">
        <v>16</v>
      </c>
      <c r="G1668" t="s">
        <v>17</v>
      </c>
      <c r="H1668" s="2">
        <v>310767.24</v>
      </c>
      <c r="I1668">
        <v>0.28999999999999998</v>
      </c>
      <c r="J1668" s="2">
        <v>310767.24</v>
      </c>
      <c r="K1668" s="2">
        <v>218000</v>
      </c>
      <c r="L1668">
        <v>1.43</v>
      </c>
      <c r="M1668" t="s">
        <v>101</v>
      </c>
      <c r="N1668" t="s">
        <v>102</v>
      </c>
      <c r="O1668" t="s">
        <v>103</v>
      </c>
    </row>
    <row r="1669" spans="1:15" x14ac:dyDescent="0.2">
      <c r="A1669" t="s">
        <v>186</v>
      </c>
      <c r="B1669" s="1">
        <v>45895</v>
      </c>
      <c r="C1669" t="s">
        <v>159</v>
      </c>
      <c r="D1669" t="s">
        <v>160</v>
      </c>
      <c r="E1669" t="s">
        <v>15</v>
      </c>
      <c r="F1669" t="s">
        <v>16</v>
      </c>
      <c r="G1669" t="s">
        <v>17</v>
      </c>
      <c r="H1669" s="2">
        <v>266837.61</v>
      </c>
      <c r="I1669">
        <v>0.25</v>
      </c>
      <c r="J1669" s="2">
        <v>266837.61</v>
      </c>
      <c r="K1669" s="2">
        <v>3133</v>
      </c>
      <c r="L1669">
        <v>85.17</v>
      </c>
      <c r="M1669" t="s">
        <v>18</v>
      </c>
      <c r="N1669" t="s">
        <v>31</v>
      </c>
      <c r="O1669" t="s">
        <v>20</v>
      </c>
    </row>
    <row r="1670" spans="1:15" x14ac:dyDescent="0.2">
      <c r="A1670" t="s">
        <v>186</v>
      </c>
      <c r="B1670" s="1">
        <v>45895</v>
      </c>
      <c r="C1670" t="s">
        <v>20</v>
      </c>
      <c r="D1670" t="s">
        <v>104</v>
      </c>
      <c r="E1670" t="s">
        <v>105</v>
      </c>
      <c r="F1670" t="s">
        <v>106</v>
      </c>
      <c r="G1670" t="s">
        <v>107</v>
      </c>
      <c r="H1670" s="2">
        <v>266480.21000000002</v>
      </c>
      <c r="I1670">
        <v>0.25</v>
      </c>
      <c r="J1670" s="2">
        <v>266480.21000000002</v>
      </c>
      <c r="K1670" s="2">
        <v>266480</v>
      </c>
      <c r="L1670">
        <v>100</v>
      </c>
      <c r="M1670" t="s">
        <v>18</v>
      </c>
      <c r="N1670" t="s">
        <v>108</v>
      </c>
      <c r="O1670" t="s">
        <v>20</v>
      </c>
    </row>
    <row r="1671" spans="1:15" x14ac:dyDescent="0.2">
      <c r="A1671" t="s">
        <v>186</v>
      </c>
      <c r="B1671" s="1">
        <v>45895</v>
      </c>
      <c r="C1671" t="s">
        <v>109</v>
      </c>
      <c r="D1671" t="s">
        <v>110</v>
      </c>
      <c r="E1671" t="s">
        <v>15</v>
      </c>
      <c r="F1671" t="s">
        <v>16</v>
      </c>
      <c r="G1671" t="s">
        <v>17</v>
      </c>
      <c r="H1671" s="2">
        <v>188696.16</v>
      </c>
      <c r="I1671">
        <v>0.18</v>
      </c>
      <c r="J1671" s="2">
        <v>188696.16</v>
      </c>
      <c r="K1671" s="2">
        <v>1062</v>
      </c>
      <c r="L1671">
        <v>177.68</v>
      </c>
      <c r="M1671" t="s">
        <v>18</v>
      </c>
      <c r="N1671" t="s">
        <v>19</v>
      </c>
      <c r="O1671" t="s">
        <v>20</v>
      </c>
    </row>
    <row r="1672" spans="1:15" x14ac:dyDescent="0.2">
      <c r="A1672" t="s">
        <v>186</v>
      </c>
      <c r="B1672" s="1">
        <v>45895</v>
      </c>
      <c r="C1672">
        <v>66570</v>
      </c>
      <c r="D1672" t="s">
        <v>161</v>
      </c>
      <c r="E1672" t="s">
        <v>15</v>
      </c>
      <c r="F1672" t="s">
        <v>43</v>
      </c>
      <c r="G1672" t="s">
        <v>17</v>
      </c>
      <c r="H1672" s="2">
        <v>146397.94</v>
      </c>
      <c r="I1672">
        <v>0.14000000000000001</v>
      </c>
      <c r="J1672" s="2">
        <v>146397.94</v>
      </c>
      <c r="K1672" s="2">
        <v>2714</v>
      </c>
      <c r="L1672">
        <v>53.94</v>
      </c>
      <c r="M1672" t="s">
        <v>51</v>
      </c>
      <c r="N1672" t="s">
        <v>52</v>
      </c>
      <c r="O1672" t="s">
        <v>53</v>
      </c>
    </row>
    <row r="1673" spans="1:15" x14ac:dyDescent="0.2">
      <c r="A1673" t="s">
        <v>186</v>
      </c>
      <c r="B1673" s="1">
        <v>45895</v>
      </c>
      <c r="C1673">
        <v>3706</v>
      </c>
      <c r="D1673" t="s">
        <v>164</v>
      </c>
      <c r="E1673" t="s">
        <v>15</v>
      </c>
      <c r="F1673" t="s">
        <v>16</v>
      </c>
      <c r="G1673" t="s">
        <v>17</v>
      </c>
      <c r="H1673" s="2">
        <v>70049.460000000006</v>
      </c>
      <c r="I1673">
        <v>7.0000000000000007E-2</v>
      </c>
      <c r="J1673" s="2">
        <v>70049.460000000006</v>
      </c>
      <c r="K1673" s="2">
        <v>22000</v>
      </c>
      <c r="L1673">
        <v>3.18</v>
      </c>
      <c r="M1673" t="s">
        <v>33</v>
      </c>
      <c r="N1673" t="s">
        <v>34</v>
      </c>
      <c r="O1673" t="s">
        <v>35</v>
      </c>
    </row>
    <row r="1674" spans="1:15" x14ac:dyDescent="0.2">
      <c r="A1674" t="s">
        <v>186</v>
      </c>
      <c r="B1674" s="1">
        <v>45895</v>
      </c>
      <c r="C1674" t="s">
        <v>162</v>
      </c>
      <c r="D1674" t="s">
        <v>163</v>
      </c>
      <c r="E1674" t="s">
        <v>15</v>
      </c>
      <c r="F1674" t="s">
        <v>16</v>
      </c>
      <c r="G1674" t="s">
        <v>17</v>
      </c>
      <c r="H1674" s="2">
        <v>57206.52</v>
      </c>
      <c r="I1674">
        <v>0.05</v>
      </c>
      <c r="J1674" s="2">
        <v>57206.52</v>
      </c>
      <c r="K1674" s="2">
        <v>1692</v>
      </c>
      <c r="L1674">
        <v>33.81</v>
      </c>
      <c r="M1674" t="s">
        <v>18</v>
      </c>
      <c r="N1674" t="s">
        <v>19</v>
      </c>
      <c r="O1674" t="s">
        <v>20</v>
      </c>
    </row>
    <row r="1675" spans="1:15" x14ac:dyDescent="0.2">
      <c r="A1675" t="s">
        <v>186</v>
      </c>
      <c r="B1675" s="1">
        <v>45895</v>
      </c>
      <c r="C1675" t="s">
        <v>119</v>
      </c>
      <c r="D1675" t="s">
        <v>120</v>
      </c>
      <c r="E1675" t="s">
        <v>121</v>
      </c>
      <c r="F1675" t="s">
        <v>106</v>
      </c>
      <c r="G1675" t="s">
        <v>122</v>
      </c>
      <c r="H1675" s="2">
        <v>56105.31</v>
      </c>
      <c r="I1675">
        <v>0.05</v>
      </c>
      <c r="J1675" s="2">
        <v>56105.31</v>
      </c>
      <c r="K1675" s="2">
        <v>56105</v>
      </c>
      <c r="L1675">
        <v>1</v>
      </c>
      <c r="M1675" t="s">
        <v>123</v>
      </c>
      <c r="N1675" t="s">
        <v>108</v>
      </c>
      <c r="O1675" t="s">
        <v>20</v>
      </c>
    </row>
    <row r="1676" spans="1:15" x14ac:dyDescent="0.2">
      <c r="A1676" t="s">
        <v>186</v>
      </c>
      <c r="B1676" s="1">
        <v>45895</v>
      </c>
      <c r="C1676" t="s">
        <v>111</v>
      </c>
      <c r="D1676" t="s">
        <v>112</v>
      </c>
      <c r="E1676" t="s">
        <v>15</v>
      </c>
      <c r="F1676" t="s">
        <v>16</v>
      </c>
      <c r="G1676" t="s">
        <v>17</v>
      </c>
      <c r="H1676" s="2">
        <v>28367.54</v>
      </c>
      <c r="I1676">
        <v>0.03</v>
      </c>
      <c r="J1676" s="2">
        <v>28367.54</v>
      </c>
      <c r="K1676" s="2">
        <v>3902</v>
      </c>
      <c r="L1676">
        <v>7.27</v>
      </c>
      <c r="M1676" t="s">
        <v>18</v>
      </c>
      <c r="N1676" t="s">
        <v>31</v>
      </c>
      <c r="O1676" t="s">
        <v>20</v>
      </c>
    </row>
    <row r="1677" spans="1:15" x14ac:dyDescent="0.2">
      <c r="A1677" t="s">
        <v>186</v>
      </c>
      <c r="B1677" s="1">
        <v>45895</v>
      </c>
      <c r="C1677" t="s">
        <v>115</v>
      </c>
      <c r="D1677" t="s">
        <v>116</v>
      </c>
      <c r="E1677" t="s">
        <v>105</v>
      </c>
      <c r="F1677" t="s">
        <v>106</v>
      </c>
      <c r="G1677" t="s">
        <v>117</v>
      </c>
      <c r="H1677" s="2">
        <v>25000</v>
      </c>
      <c r="I1677">
        <v>0.02</v>
      </c>
      <c r="J1677" s="2">
        <v>25000</v>
      </c>
      <c r="K1677" s="2">
        <v>25000</v>
      </c>
      <c r="L1677">
        <v>100</v>
      </c>
      <c r="M1677" t="s">
        <v>18</v>
      </c>
      <c r="N1677" t="s">
        <v>108</v>
      </c>
      <c r="O1677" t="s">
        <v>20</v>
      </c>
    </row>
    <row r="1678" spans="1:15" x14ac:dyDescent="0.2">
      <c r="A1678" t="s">
        <v>186</v>
      </c>
      <c r="B1678" s="1">
        <v>45895</v>
      </c>
      <c r="C1678" t="s">
        <v>35</v>
      </c>
      <c r="D1678" t="s">
        <v>113</v>
      </c>
      <c r="E1678" t="s">
        <v>105</v>
      </c>
      <c r="F1678" t="s">
        <v>106</v>
      </c>
      <c r="G1678" t="s">
        <v>107</v>
      </c>
      <c r="H1678" s="2">
        <v>22598.65</v>
      </c>
      <c r="I1678">
        <v>0.02</v>
      </c>
      <c r="J1678" s="2">
        <v>22598.65</v>
      </c>
      <c r="K1678" s="2">
        <v>689869</v>
      </c>
      <c r="L1678">
        <v>3.28</v>
      </c>
      <c r="M1678" t="s">
        <v>33</v>
      </c>
      <c r="N1678" t="s">
        <v>108</v>
      </c>
      <c r="O1678" t="s">
        <v>35</v>
      </c>
    </row>
    <row r="1679" spans="1:15" x14ac:dyDescent="0.2">
      <c r="A1679" t="s">
        <v>186</v>
      </c>
      <c r="B1679" s="1">
        <v>45895</v>
      </c>
      <c r="C1679" t="s">
        <v>53</v>
      </c>
      <c r="D1679" t="s">
        <v>124</v>
      </c>
      <c r="E1679" t="s">
        <v>105</v>
      </c>
      <c r="F1679" t="s">
        <v>106</v>
      </c>
      <c r="G1679" t="s">
        <v>107</v>
      </c>
      <c r="H1679" s="2">
        <v>14602.12</v>
      </c>
      <c r="I1679">
        <v>0.01</v>
      </c>
      <c r="J1679" s="2">
        <v>14602.12</v>
      </c>
      <c r="K1679" s="2">
        <v>20383824</v>
      </c>
      <c r="L1679">
        <v>7.0000000000000007E-2</v>
      </c>
      <c r="M1679" t="s">
        <v>51</v>
      </c>
      <c r="N1679" t="s">
        <v>108</v>
      </c>
      <c r="O1679" t="s">
        <v>53</v>
      </c>
    </row>
    <row r="1680" spans="1:15" x14ac:dyDescent="0.2">
      <c r="A1680" t="s">
        <v>186</v>
      </c>
      <c r="B1680" s="1">
        <v>45895</v>
      </c>
      <c r="C1680" t="s">
        <v>40</v>
      </c>
      <c r="D1680" t="s">
        <v>125</v>
      </c>
      <c r="E1680" t="s">
        <v>105</v>
      </c>
      <c r="F1680" t="s">
        <v>106</v>
      </c>
      <c r="G1680" t="s">
        <v>107</v>
      </c>
      <c r="H1680" s="2">
        <v>13565.5</v>
      </c>
      <c r="I1680">
        <v>0.01</v>
      </c>
      <c r="J1680" s="2">
        <v>13565.5</v>
      </c>
      <c r="K1680" s="2">
        <v>11640</v>
      </c>
      <c r="L1680">
        <v>116.54</v>
      </c>
      <c r="M1680" t="s">
        <v>126</v>
      </c>
      <c r="N1680" t="s">
        <v>108</v>
      </c>
      <c r="O1680" t="s">
        <v>40</v>
      </c>
    </row>
    <row r="1681" spans="1:15" x14ac:dyDescent="0.2">
      <c r="A1681" t="s">
        <v>186</v>
      </c>
      <c r="B1681" s="1">
        <v>45895</v>
      </c>
      <c r="C1681">
        <v>2388</v>
      </c>
      <c r="D1681" t="s">
        <v>118</v>
      </c>
      <c r="E1681" t="s">
        <v>15</v>
      </c>
      <c r="F1681" t="s">
        <v>16</v>
      </c>
      <c r="G1681" t="s">
        <v>17</v>
      </c>
      <c r="H1681" s="2">
        <v>12754.5</v>
      </c>
      <c r="I1681">
        <v>0.01</v>
      </c>
      <c r="J1681" s="2">
        <v>12754.5</v>
      </c>
      <c r="K1681" s="2">
        <v>6331</v>
      </c>
      <c r="L1681">
        <v>2.0099999999999998</v>
      </c>
      <c r="M1681" t="s">
        <v>33</v>
      </c>
      <c r="N1681" t="s">
        <v>34</v>
      </c>
      <c r="O1681" t="s">
        <v>35</v>
      </c>
    </row>
    <row r="1682" spans="1:15" x14ac:dyDescent="0.2">
      <c r="A1682" t="s">
        <v>186</v>
      </c>
      <c r="B1682" s="1">
        <v>45895</v>
      </c>
      <c r="C1682" t="s">
        <v>75</v>
      </c>
      <c r="D1682" t="s">
        <v>114</v>
      </c>
      <c r="E1682" t="s">
        <v>105</v>
      </c>
      <c r="F1682" t="s">
        <v>106</v>
      </c>
      <c r="G1682" t="s">
        <v>107</v>
      </c>
      <c r="H1682" s="2">
        <v>11201.71</v>
      </c>
      <c r="I1682">
        <v>0.01</v>
      </c>
      <c r="J1682" s="2">
        <v>11201.71</v>
      </c>
      <c r="K1682" s="2">
        <v>1652308</v>
      </c>
      <c r="L1682">
        <v>0.68</v>
      </c>
      <c r="M1682" t="s">
        <v>73</v>
      </c>
      <c r="N1682" t="s">
        <v>108</v>
      </c>
      <c r="O1682" t="s">
        <v>75</v>
      </c>
    </row>
    <row r="1683" spans="1:15" x14ac:dyDescent="0.2">
      <c r="A1683" t="s">
        <v>186</v>
      </c>
      <c r="B1683" s="1">
        <v>45895</v>
      </c>
      <c r="C1683" t="s">
        <v>103</v>
      </c>
      <c r="D1683" t="s">
        <v>127</v>
      </c>
      <c r="E1683" t="s">
        <v>105</v>
      </c>
      <c r="F1683" t="s">
        <v>106</v>
      </c>
      <c r="G1683" t="s">
        <v>107</v>
      </c>
      <c r="H1683" s="2">
        <v>10759.07</v>
      </c>
      <c r="I1683">
        <v>0.01</v>
      </c>
      <c r="J1683" s="2">
        <v>10759.07</v>
      </c>
      <c r="K1683" s="2">
        <v>83851</v>
      </c>
      <c r="L1683">
        <v>12.83</v>
      </c>
      <c r="M1683" t="s">
        <v>128</v>
      </c>
      <c r="N1683" t="s">
        <v>108</v>
      </c>
      <c r="O1683" t="s">
        <v>103</v>
      </c>
    </row>
    <row r="1684" spans="1:15" x14ac:dyDescent="0.2">
      <c r="A1684" t="s">
        <v>186</v>
      </c>
      <c r="B1684" s="1">
        <v>45895</v>
      </c>
      <c r="C1684">
        <v>300017</v>
      </c>
      <c r="D1684" t="s">
        <v>165</v>
      </c>
      <c r="E1684" t="s">
        <v>15</v>
      </c>
      <c r="F1684" t="s">
        <v>16</v>
      </c>
      <c r="G1684" t="s">
        <v>17</v>
      </c>
      <c r="H1684" s="2">
        <v>5348.71</v>
      </c>
      <c r="I1684">
        <v>0.01</v>
      </c>
      <c r="J1684" s="2">
        <v>5348.71</v>
      </c>
      <c r="K1684" s="2">
        <v>3100</v>
      </c>
      <c r="L1684">
        <v>1.73</v>
      </c>
      <c r="M1684" t="s">
        <v>101</v>
      </c>
      <c r="N1684" t="s">
        <v>166</v>
      </c>
      <c r="O1684" t="s">
        <v>167</v>
      </c>
    </row>
    <row r="1685" spans="1:15" x14ac:dyDescent="0.2">
      <c r="A1685" t="s">
        <v>186</v>
      </c>
      <c r="B1685" s="1">
        <v>45895</v>
      </c>
      <c r="C1685" t="s">
        <v>168</v>
      </c>
      <c r="D1685" t="s">
        <v>169</v>
      </c>
      <c r="E1685" t="s">
        <v>105</v>
      </c>
      <c r="F1685" t="s">
        <v>106</v>
      </c>
      <c r="G1685" t="s">
        <v>107</v>
      </c>
      <c r="H1685">
        <v>803.18</v>
      </c>
      <c r="I1685">
        <v>0</v>
      </c>
      <c r="J1685">
        <v>803.18</v>
      </c>
      <c r="K1685" s="2">
        <v>5749</v>
      </c>
      <c r="L1685">
        <v>13.97</v>
      </c>
      <c r="M1685" t="s">
        <v>101</v>
      </c>
      <c r="N1685" t="s">
        <v>108</v>
      </c>
      <c r="O1685" t="s">
        <v>168</v>
      </c>
    </row>
    <row r="1686" spans="1:15" x14ac:dyDescent="0.2">
      <c r="A1686" t="s">
        <v>186</v>
      </c>
      <c r="B1686" s="1">
        <v>45895</v>
      </c>
      <c r="C1686" t="s">
        <v>152</v>
      </c>
      <c r="D1686" t="s">
        <v>153</v>
      </c>
      <c r="E1686" t="s">
        <v>105</v>
      </c>
      <c r="F1686" t="s">
        <v>106</v>
      </c>
      <c r="G1686" t="s">
        <v>107</v>
      </c>
      <c r="H1686">
        <v>2.98</v>
      </c>
      <c r="I1686">
        <v>0</v>
      </c>
      <c r="J1686">
        <v>2.98</v>
      </c>
      <c r="K1686">
        <v>2</v>
      </c>
      <c r="L1686">
        <v>134.79</v>
      </c>
      <c r="M1686" t="s">
        <v>154</v>
      </c>
      <c r="N1686" t="s">
        <v>108</v>
      </c>
      <c r="O1686" t="s">
        <v>152</v>
      </c>
    </row>
    <row r="1687" spans="1:15" x14ac:dyDescent="0.2">
      <c r="A1687" t="s">
        <v>186</v>
      </c>
      <c r="B1687" s="1">
        <v>45895</v>
      </c>
      <c r="C1687" t="s">
        <v>170</v>
      </c>
      <c r="D1687" t="s">
        <v>171</v>
      </c>
      <c r="E1687" t="s">
        <v>131</v>
      </c>
      <c r="F1687" t="s">
        <v>106</v>
      </c>
      <c r="G1687" t="s">
        <v>132</v>
      </c>
      <c r="H1687">
        <v>0</v>
      </c>
      <c r="I1687">
        <v>0</v>
      </c>
      <c r="J1687" s="2">
        <v>377464</v>
      </c>
      <c r="K1687">
        <v>8</v>
      </c>
      <c r="L1687" s="2">
        <v>23591.5</v>
      </c>
      <c r="M1687" t="s">
        <v>108</v>
      </c>
      <c r="N1687" t="s">
        <v>133</v>
      </c>
      <c r="O1687" t="s">
        <v>20</v>
      </c>
    </row>
    <row r="1688" spans="1:15" x14ac:dyDescent="0.2">
      <c r="A1688" t="s">
        <v>186</v>
      </c>
      <c r="B1688" s="1">
        <v>45896</v>
      </c>
      <c r="C1688" t="s">
        <v>27</v>
      </c>
      <c r="D1688" t="s">
        <v>28</v>
      </c>
      <c r="E1688" t="s">
        <v>15</v>
      </c>
      <c r="F1688" t="s">
        <v>16</v>
      </c>
      <c r="G1688" t="s">
        <v>17</v>
      </c>
      <c r="H1688" s="2">
        <v>6177291.9299999997</v>
      </c>
      <c r="I1688">
        <v>5.75</v>
      </c>
      <c r="J1688" s="2">
        <v>6177291.9299999997</v>
      </c>
      <c r="K1688" s="2">
        <v>36961</v>
      </c>
      <c r="L1688">
        <v>167.13</v>
      </c>
      <c r="M1688" t="s">
        <v>18</v>
      </c>
      <c r="N1688" t="s">
        <v>19</v>
      </c>
      <c r="O1688" t="s">
        <v>20</v>
      </c>
    </row>
    <row r="1689" spans="1:15" x14ac:dyDescent="0.2">
      <c r="A1689" t="s">
        <v>186</v>
      </c>
      <c r="B1689" s="1">
        <v>45896</v>
      </c>
      <c r="C1689" t="s">
        <v>25</v>
      </c>
      <c r="D1689" t="s">
        <v>26</v>
      </c>
      <c r="E1689" t="s">
        <v>15</v>
      </c>
      <c r="F1689" t="s">
        <v>16</v>
      </c>
      <c r="G1689" t="s">
        <v>17</v>
      </c>
      <c r="H1689" s="2">
        <v>5485409.5999999996</v>
      </c>
      <c r="I1689">
        <v>5.1100000000000003</v>
      </c>
      <c r="J1689" s="2">
        <v>5485409.5999999996</v>
      </c>
      <c r="K1689" s="2">
        <v>30206</v>
      </c>
      <c r="L1689">
        <v>181.6</v>
      </c>
      <c r="M1689" t="s">
        <v>18</v>
      </c>
      <c r="N1689" t="s">
        <v>19</v>
      </c>
      <c r="O1689" t="s">
        <v>20</v>
      </c>
    </row>
    <row r="1690" spans="1:15" x14ac:dyDescent="0.2">
      <c r="A1690" t="s">
        <v>186</v>
      </c>
      <c r="B1690" s="1">
        <v>45896</v>
      </c>
      <c r="C1690" t="s">
        <v>29</v>
      </c>
      <c r="D1690" t="s">
        <v>30</v>
      </c>
      <c r="E1690" t="s">
        <v>15</v>
      </c>
      <c r="F1690" t="s">
        <v>16</v>
      </c>
      <c r="G1690" t="s">
        <v>17</v>
      </c>
      <c r="H1690" s="2">
        <v>5167540.34</v>
      </c>
      <c r="I1690">
        <v>4.8099999999999996</v>
      </c>
      <c r="J1690" s="2">
        <v>5167540.34</v>
      </c>
      <c r="K1690" s="2">
        <v>21914</v>
      </c>
      <c r="L1690">
        <v>235.81</v>
      </c>
      <c r="M1690" t="s">
        <v>18</v>
      </c>
      <c r="N1690" t="s">
        <v>31</v>
      </c>
      <c r="O1690" t="s">
        <v>20</v>
      </c>
    </row>
    <row r="1691" spans="1:15" x14ac:dyDescent="0.2">
      <c r="A1691" t="s">
        <v>186</v>
      </c>
      <c r="B1691" s="1">
        <v>45896</v>
      </c>
      <c r="C1691" t="s">
        <v>21</v>
      </c>
      <c r="D1691" t="s">
        <v>22</v>
      </c>
      <c r="E1691" t="s">
        <v>15</v>
      </c>
      <c r="F1691" t="s">
        <v>16</v>
      </c>
      <c r="G1691" t="s">
        <v>17</v>
      </c>
      <c r="H1691" s="2">
        <v>5135476</v>
      </c>
      <c r="I1691">
        <v>4.78</v>
      </c>
      <c r="J1691" s="2">
        <v>5135476</v>
      </c>
      <c r="K1691" s="2">
        <v>17104</v>
      </c>
      <c r="L1691">
        <v>300.25</v>
      </c>
      <c r="M1691" t="s">
        <v>18</v>
      </c>
      <c r="N1691" t="s">
        <v>19</v>
      </c>
      <c r="O1691" t="s">
        <v>20</v>
      </c>
    </row>
    <row r="1692" spans="1:15" x14ac:dyDescent="0.2">
      <c r="A1692" t="s">
        <v>186</v>
      </c>
      <c r="B1692" s="1">
        <v>45896</v>
      </c>
      <c r="C1692" t="s">
        <v>13</v>
      </c>
      <c r="D1692" t="s">
        <v>14</v>
      </c>
      <c r="E1692" t="s">
        <v>15</v>
      </c>
      <c r="F1692" t="s">
        <v>16</v>
      </c>
      <c r="G1692" t="s">
        <v>17</v>
      </c>
      <c r="H1692" s="2">
        <v>5077414.5599999996</v>
      </c>
      <c r="I1692">
        <v>4.7300000000000004</v>
      </c>
      <c r="J1692" s="2">
        <v>5077414.5599999996</v>
      </c>
      <c r="K1692" s="2">
        <v>32398</v>
      </c>
      <c r="L1692">
        <v>156.72</v>
      </c>
      <c r="M1692" t="s">
        <v>18</v>
      </c>
      <c r="N1692" t="s">
        <v>19</v>
      </c>
      <c r="O1692" t="s">
        <v>20</v>
      </c>
    </row>
    <row r="1693" spans="1:15" x14ac:dyDescent="0.2">
      <c r="A1693" t="s">
        <v>186</v>
      </c>
      <c r="B1693" s="1">
        <v>45896</v>
      </c>
      <c r="C1693" t="s">
        <v>54</v>
      </c>
      <c r="D1693" t="s">
        <v>55</v>
      </c>
      <c r="E1693" t="s">
        <v>15</v>
      </c>
      <c r="F1693" t="s">
        <v>16</v>
      </c>
      <c r="G1693" t="s">
        <v>17</v>
      </c>
      <c r="H1693" s="2">
        <v>5067783.63</v>
      </c>
      <c r="I1693">
        <v>4.72</v>
      </c>
      <c r="J1693" s="2">
        <v>5067783.63</v>
      </c>
      <c r="K1693" s="2">
        <v>21987</v>
      </c>
      <c r="L1693">
        <v>230.49</v>
      </c>
      <c r="M1693" t="s">
        <v>18</v>
      </c>
      <c r="N1693" t="s">
        <v>19</v>
      </c>
      <c r="O1693" t="s">
        <v>20</v>
      </c>
    </row>
    <row r="1694" spans="1:15" x14ac:dyDescent="0.2">
      <c r="A1694" t="s">
        <v>186</v>
      </c>
      <c r="B1694" s="1">
        <v>45896</v>
      </c>
      <c r="C1694">
        <v>2330</v>
      </c>
      <c r="D1694" t="s">
        <v>32</v>
      </c>
      <c r="E1694" t="s">
        <v>15</v>
      </c>
      <c r="F1694" t="s">
        <v>16</v>
      </c>
      <c r="G1694" t="s">
        <v>17</v>
      </c>
      <c r="H1694" s="2">
        <v>4832096.4400000004</v>
      </c>
      <c r="I1694">
        <v>4.5</v>
      </c>
      <c r="J1694" s="2">
        <v>4832096.4400000004</v>
      </c>
      <c r="K1694" s="2">
        <v>124126</v>
      </c>
      <c r="L1694">
        <v>38.93</v>
      </c>
      <c r="M1694" t="s">
        <v>33</v>
      </c>
      <c r="N1694" t="s">
        <v>34</v>
      </c>
      <c r="O1694" t="s">
        <v>35</v>
      </c>
    </row>
    <row r="1695" spans="1:15" x14ac:dyDescent="0.2">
      <c r="A1695" t="s">
        <v>186</v>
      </c>
      <c r="B1695" s="1">
        <v>45896</v>
      </c>
      <c r="C1695" t="s">
        <v>41</v>
      </c>
      <c r="D1695" t="s">
        <v>42</v>
      </c>
      <c r="E1695" t="s">
        <v>15</v>
      </c>
      <c r="F1695" t="s">
        <v>43</v>
      </c>
      <c r="G1695" t="s">
        <v>17</v>
      </c>
      <c r="H1695" s="2">
        <v>4706124.8</v>
      </c>
      <c r="I1695">
        <v>4.38</v>
      </c>
      <c r="J1695" s="2">
        <v>4706124.8</v>
      </c>
      <c r="K1695" s="2">
        <v>20540</v>
      </c>
      <c r="L1695">
        <v>229.12</v>
      </c>
      <c r="M1695" t="s">
        <v>18</v>
      </c>
      <c r="N1695" t="s">
        <v>19</v>
      </c>
      <c r="O1695" t="s">
        <v>20</v>
      </c>
    </row>
    <row r="1696" spans="1:15" x14ac:dyDescent="0.2">
      <c r="A1696" t="s">
        <v>186</v>
      </c>
      <c r="B1696" s="1">
        <v>45896</v>
      </c>
      <c r="C1696" t="s">
        <v>23</v>
      </c>
      <c r="D1696" t="s">
        <v>24</v>
      </c>
      <c r="E1696" t="s">
        <v>15</v>
      </c>
      <c r="F1696" t="s">
        <v>16</v>
      </c>
      <c r="G1696" t="s">
        <v>17</v>
      </c>
      <c r="H1696" s="2">
        <v>4634644.04</v>
      </c>
      <c r="I1696">
        <v>4.32</v>
      </c>
      <c r="J1696" s="2">
        <v>4634644.04</v>
      </c>
      <c r="K1696" s="2">
        <v>9146</v>
      </c>
      <c r="L1696">
        <v>506.74</v>
      </c>
      <c r="M1696" t="s">
        <v>18</v>
      </c>
      <c r="N1696" t="s">
        <v>19</v>
      </c>
      <c r="O1696" t="s">
        <v>20</v>
      </c>
    </row>
    <row r="1697" spans="1:15" x14ac:dyDescent="0.2">
      <c r="A1697" t="s">
        <v>186</v>
      </c>
      <c r="B1697" s="1">
        <v>45896</v>
      </c>
      <c r="C1697" t="s">
        <v>44</v>
      </c>
      <c r="D1697" t="s">
        <v>45</v>
      </c>
      <c r="E1697" t="s">
        <v>15</v>
      </c>
      <c r="F1697" t="s">
        <v>16</v>
      </c>
      <c r="G1697" t="s">
        <v>17</v>
      </c>
      <c r="H1697" s="2">
        <v>4604780.08</v>
      </c>
      <c r="I1697">
        <v>4.29</v>
      </c>
      <c r="J1697" s="2">
        <v>4604780.08</v>
      </c>
      <c r="K1697" s="2">
        <v>67282</v>
      </c>
      <c r="L1697">
        <v>68.44</v>
      </c>
      <c r="M1697" t="s">
        <v>18</v>
      </c>
      <c r="N1697" t="s">
        <v>19</v>
      </c>
      <c r="O1697" t="s">
        <v>20</v>
      </c>
    </row>
    <row r="1698" spans="1:15" x14ac:dyDescent="0.2">
      <c r="A1698" t="s">
        <v>186</v>
      </c>
      <c r="B1698" s="1">
        <v>45896</v>
      </c>
      <c r="C1698">
        <v>5930</v>
      </c>
      <c r="D1698" t="s">
        <v>50</v>
      </c>
      <c r="E1698" t="s">
        <v>15</v>
      </c>
      <c r="F1698" t="s">
        <v>16</v>
      </c>
      <c r="G1698" t="s">
        <v>17</v>
      </c>
      <c r="H1698" s="2">
        <v>4473533.18</v>
      </c>
      <c r="I1698">
        <v>4.17</v>
      </c>
      <c r="J1698" s="2">
        <v>4473533.18</v>
      </c>
      <c r="K1698" s="2">
        <v>88460</v>
      </c>
      <c r="L1698">
        <v>50.57</v>
      </c>
      <c r="M1698" t="s">
        <v>51</v>
      </c>
      <c r="N1698" t="s">
        <v>52</v>
      </c>
      <c r="O1698" t="s">
        <v>53</v>
      </c>
    </row>
    <row r="1699" spans="1:15" x14ac:dyDescent="0.2">
      <c r="A1699" t="s">
        <v>186</v>
      </c>
      <c r="B1699" s="1">
        <v>45896</v>
      </c>
      <c r="C1699" t="s">
        <v>48</v>
      </c>
      <c r="D1699" t="s">
        <v>49</v>
      </c>
      <c r="E1699" t="s">
        <v>15</v>
      </c>
      <c r="F1699" t="s">
        <v>16</v>
      </c>
      <c r="G1699" t="s">
        <v>17</v>
      </c>
      <c r="H1699" s="2">
        <v>4409492.2300000004</v>
      </c>
      <c r="I1699">
        <v>4.1100000000000003</v>
      </c>
      <c r="J1699" s="2">
        <v>4409492.2300000004</v>
      </c>
      <c r="K1699" s="2">
        <v>27599</v>
      </c>
      <c r="L1699">
        <v>159.77000000000001</v>
      </c>
      <c r="M1699" t="s">
        <v>18</v>
      </c>
      <c r="N1699" t="s">
        <v>19</v>
      </c>
      <c r="O1699" t="s">
        <v>20</v>
      </c>
    </row>
    <row r="1700" spans="1:15" x14ac:dyDescent="0.2">
      <c r="A1700" t="s">
        <v>186</v>
      </c>
      <c r="B1700" s="1">
        <v>45896</v>
      </c>
      <c r="C1700" t="s">
        <v>36</v>
      </c>
      <c r="D1700" t="s">
        <v>37</v>
      </c>
      <c r="E1700" t="s">
        <v>15</v>
      </c>
      <c r="F1700" t="s">
        <v>16</v>
      </c>
      <c r="G1700" t="s">
        <v>17</v>
      </c>
      <c r="H1700" s="2">
        <v>4276886.78</v>
      </c>
      <c r="I1700">
        <v>3.98</v>
      </c>
      <c r="J1700" s="2">
        <v>4276886.78</v>
      </c>
      <c r="K1700" s="2">
        <v>5588</v>
      </c>
      <c r="L1700">
        <v>765.37</v>
      </c>
      <c r="M1700" t="s">
        <v>38</v>
      </c>
      <c r="N1700" t="s">
        <v>39</v>
      </c>
      <c r="O1700" t="s">
        <v>40</v>
      </c>
    </row>
    <row r="1701" spans="1:15" x14ac:dyDescent="0.2">
      <c r="A1701" t="s">
        <v>186</v>
      </c>
      <c r="B1701" s="1">
        <v>45896</v>
      </c>
      <c r="C1701" t="s">
        <v>155</v>
      </c>
      <c r="D1701" t="s">
        <v>156</v>
      </c>
      <c r="E1701" t="s">
        <v>15</v>
      </c>
      <c r="F1701" t="s">
        <v>16</v>
      </c>
      <c r="G1701" t="s">
        <v>17</v>
      </c>
      <c r="H1701" s="2">
        <v>3860049.06</v>
      </c>
      <c r="I1701">
        <v>3.6</v>
      </c>
      <c r="J1701" s="2">
        <v>3860049.06</v>
      </c>
      <c r="K1701" s="2">
        <v>4347</v>
      </c>
      <c r="L1701">
        <v>887.98</v>
      </c>
      <c r="M1701" t="s">
        <v>18</v>
      </c>
      <c r="N1701" t="s">
        <v>31</v>
      </c>
      <c r="O1701" t="s">
        <v>20</v>
      </c>
    </row>
    <row r="1702" spans="1:15" x14ac:dyDescent="0.2">
      <c r="A1702" t="s">
        <v>186</v>
      </c>
      <c r="B1702" s="1">
        <v>45896</v>
      </c>
      <c r="C1702" t="s">
        <v>46</v>
      </c>
      <c r="D1702" t="s">
        <v>47</v>
      </c>
      <c r="E1702" t="s">
        <v>15</v>
      </c>
      <c r="F1702" t="s">
        <v>16</v>
      </c>
      <c r="G1702" t="s">
        <v>17</v>
      </c>
      <c r="H1702" s="2">
        <v>3815831.4</v>
      </c>
      <c r="I1702">
        <v>3.55</v>
      </c>
      <c r="J1702" s="2">
        <v>3815831.4</v>
      </c>
      <c r="K1702" s="2">
        <v>15585</v>
      </c>
      <c r="L1702">
        <v>244.84</v>
      </c>
      <c r="M1702" t="s">
        <v>18</v>
      </c>
      <c r="N1702" t="s">
        <v>31</v>
      </c>
      <c r="O1702" t="s">
        <v>20</v>
      </c>
    </row>
    <row r="1703" spans="1:15" x14ac:dyDescent="0.2">
      <c r="A1703" t="s">
        <v>186</v>
      </c>
      <c r="B1703" s="1">
        <v>45896</v>
      </c>
      <c r="C1703" t="s">
        <v>157</v>
      </c>
      <c r="D1703" t="s">
        <v>158</v>
      </c>
      <c r="E1703" t="s">
        <v>15</v>
      </c>
      <c r="F1703" t="s">
        <v>16</v>
      </c>
      <c r="G1703" t="s">
        <v>17</v>
      </c>
      <c r="H1703" s="2">
        <v>3384954.49</v>
      </c>
      <c r="I1703">
        <v>3.15</v>
      </c>
      <c r="J1703" s="2">
        <v>3384954.49</v>
      </c>
      <c r="K1703" s="2">
        <v>20591</v>
      </c>
      <c r="L1703">
        <v>164.39</v>
      </c>
      <c r="M1703" t="s">
        <v>18</v>
      </c>
      <c r="N1703" t="s">
        <v>19</v>
      </c>
      <c r="O1703" t="s">
        <v>20</v>
      </c>
    </row>
    <row r="1704" spans="1:15" x14ac:dyDescent="0.2">
      <c r="A1704" t="s">
        <v>186</v>
      </c>
      <c r="B1704" s="1">
        <v>45896</v>
      </c>
      <c r="C1704" t="s">
        <v>58</v>
      </c>
      <c r="D1704" t="s">
        <v>59</v>
      </c>
      <c r="E1704" t="s">
        <v>15</v>
      </c>
      <c r="F1704" t="s">
        <v>16</v>
      </c>
      <c r="G1704" t="s">
        <v>17</v>
      </c>
      <c r="H1704" s="2">
        <v>3341274</v>
      </c>
      <c r="I1704">
        <v>3.11</v>
      </c>
      <c r="J1704" s="2">
        <v>3341274</v>
      </c>
      <c r="K1704" s="2">
        <v>28376</v>
      </c>
      <c r="L1704">
        <v>117.75</v>
      </c>
      <c r="M1704" t="s">
        <v>18</v>
      </c>
      <c r="N1704" t="s">
        <v>19</v>
      </c>
      <c r="O1704" t="s">
        <v>20</v>
      </c>
    </row>
    <row r="1705" spans="1:15" x14ac:dyDescent="0.2">
      <c r="A1705" t="s">
        <v>186</v>
      </c>
      <c r="B1705" s="1">
        <v>45896</v>
      </c>
      <c r="C1705" t="s">
        <v>56</v>
      </c>
      <c r="D1705" t="s">
        <v>57</v>
      </c>
      <c r="E1705" t="s">
        <v>15</v>
      </c>
      <c r="F1705" t="s">
        <v>16</v>
      </c>
      <c r="G1705" t="s">
        <v>17</v>
      </c>
      <c r="H1705" s="2">
        <v>3170796.61</v>
      </c>
      <c r="I1705">
        <v>2.95</v>
      </c>
      <c r="J1705" s="2">
        <v>3170796.61</v>
      </c>
      <c r="K1705" s="2">
        <v>16901</v>
      </c>
      <c r="L1705">
        <v>187.61</v>
      </c>
      <c r="M1705" t="s">
        <v>18</v>
      </c>
      <c r="N1705" t="s">
        <v>19</v>
      </c>
      <c r="O1705" t="s">
        <v>20</v>
      </c>
    </row>
    <row r="1706" spans="1:15" x14ac:dyDescent="0.2">
      <c r="A1706" t="s">
        <v>186</v>
      </c>
      <c r="B1706" s="1">
        <v>45896</v>
      </c>
      <c r="C1706" t="s">
        <v>60</v>
      </c>
      <c r="D1706" t="s">
        <v>61</v>
      </c>
      <c r="E1706" t="s">
        <v>15</v>
      </c>
      <c r="F1706" t="s">
        <v>16</v>
      </c>
      <c r="G1706" t="s">
        <v>17</v>
      </c>
      <c r="H1706" s="2">
        <v>2998225.97</v>
      </c>
      <c r="I1706">
        <v>2.79</v>
      </c>
      <c r="J1706" s="2">
        <v>2998225.97</v>
      </c>
      <c r="K1706" s="2">
        <v>3373</v>
      </c>
      <c r="L1706">
        <v>888.89</v>
      </c>
      <c r="M1706" t="s">
        <v>18</v>
      </c>
      <c r="N1706" t="s">
        <v>19</v>
      </c>
      <c r="O1706" t="s">
        <v>20</v>
      </c>
    </row>
    <row r="1707" spans="1:15" x14ac:dyDescent="0.2">
      <c r="A1707" t="s">
        <v>186</v>
      </c>
      <c r="B1707" s="1">
        <v>45896</v>
      </c>
      <c r="C1707" t="s">
        <v>62</v>
      </c>
      <c r="D1707" t="s">
        <v>63</v>
      </c>
      <c r="E1707" t="s">
        <v>15</v>
      </c>
      <c r="F1707" t="s">
        <v>16</v>
      </c>
      <c r="G1707" t="s">
        <v>17</v>
      </c>
      <c r="H1707" s="2">
        <v>2752261.75</v>
      </c>
      <c r="I1707">
        <v>2.56</v>
      </c>
      <c r="J1707" s="2">
        <v>2752261.75</v>
      </c>
      <c r="K1707" s="2">
        <v>110755</v>
      </c>
      <c r="L1707">
        <v>24.85</v>
      </c>
      <c r="M1707" t="s">
        <v>18</v>
      </c>
      <c r="N1707" t="s">
        <v>19</v>
      </c>
      <c r="O1707" t="s">
        <v>20</v>
      </c>
    </row>
    <row r="1708" spans="1:15" x14ac:dyDescent="0.2">
      <c r="A1708" t="s">
        <v>186</v>
      </c>
      <c r="B1708" s="1">
        <v>45896</v>
      </c>
      <c r="C1708" t="s">
        <v>67</v>
      </c>
      <c r="D1708" t="s">
        <v>68</v>
      </c>
      <c r="E1708" t="s">
        <v>15</v>
      </c>
      <c r="F1708" t="s">
        <v>69</v>
      </c>
      <c r="G1708" t="s">
        <v>17</v>
      </c>
      <c r="H1708" s="2">
        <v>2744337.96</v>
      </c>
      <c r="I1708">
        <v>2.56</v>
      </c>
      <c r="J1708" s="2">
        <v>2744337.96</v>
      </c>
      <c r="K1708" s="2">
        <v>13227</v>
      </c>
      <c r="L1708">
        <v>207.48</v>
      </c>
      <c r="M1708" t="s">
        <v>18</v>
      </c>
      <c r="N1708" t="s">
        <v>19</v>
      </c>
      <c r="O1708" t="s">
        <v>20</v>
      </c>
    </row>
    <row r="1709" spans="1:15" x14ac:dyDescent="0.2">
      <c r="A1709" t="s">
        <v>186</v>
      </c>
      <c r="B1709" s="1">
        <v>45896</v>
      </c>
      <c r="C1709" t="s">
        <v>70</v>
      </c>
      <c r="D1709" t="s">
        <v>71</v>
      </c>
      <c r="E1709" t="s">
        <v>15</v>
      </c>
      <c r="F1709" t="s">
        <v>69</v>
      </c>
      <c r="G1709" t="s">
        <v>17</v>
      </c>
      <c r="H1709" s="2">
        <v>2411488.2200000002</v>
      </c>
      <c r="I1709">
        <v>2.25</v>
      </c>
      <c r="J1709" s="2">
        <v>2411488.2200000002</v>
      </c>
      <c r="K1709" s="2">
        <v>11582</v>
      </c>
      <c r="L1709">
        <v>208.21</v>
      </c>
      <c r="M1709" t="s">
        <v>18</v>
      </c>
      <c r="N1709" t="s">
        <v>19</v>
      </c>
      <c r="O1709" t="s">
        <v>20</v>
      </c>
    </row>
    <row r="1710" spans="1:15" x14ac:dyDescent="0.2">
      <c r="A1710" t="s">
        <v>186</v>
      </c>
      <c r="B1710" s="1">
        <v>45896</v>
      </c>
      <c r="C1710">
        <v>2317</v>
      </c>
      <c r="D1710" t="s">
        <v>78</v>
      </c>
      <c r="E1710" t="s">
        <v>15</v>
      </c>
      <c r="F1710" t="s">
        <v>16</v>
      </c>
      <c r="G1710" t="s">
        <v>17</v>
      </c>
      <c r="H1710" s="2">
        <v>2097181.09</v>
      </c>
      <c r="I1710">
        <v>1.95</v>
      </c>
      <c r="J1710" s="2">
        <v>2097181.09</v>
      </c>
      <c r="K1710" s="2">
        <v>308210</v>
      </c>
      <c r="L1710">
        <v>6.8</v>
      </c>
      <c r="M1710" t="s">
        <v>33</v>
      </c>
      <c r="N1710" t="s">
        <v>34</v>
      </c>
      <c r="O1710" t="s">
        <v>35</v>
      </c>
    </row>
    <row r="1711" spans="1:15" x14ac:dyDescent="0.2">
      <c r="A1711" t="s">
        <v>186</v>
      </c>
      <c r="B1711" s="1">
        <v>45896</v>
      </c>
      <c r="C1711" t="s">
        <v>64</v>
      </c>
      <c r="D1711" t="s">
        <v>65</v>
      </c>
      <c r="E1711" t="s">
        <v>15</v>
      </c>
      <c r="F1711" t="s">
        <v>66</v>
      </c>
      <c r="G1711" t="s">
        <v>17</v>
      </c>
      <c r="H1711" s="2">
        <v>1959798.24</v>
      </c>
      <c r="I1711">
        <v>1.83</v>
      </c>
      <c r="J1711" s="2">
        <v>1959798.24</v>
      </c>
      <c r="K1711" s="2">
        <v>2479</v>
      </c>
      <c r="L1711">
        <v>790.56</v>
      </c>
      <c r="M1711" t="s">
        <v>18</v>
      </c>
      <c r="N1711" t="s">
        <v>19</v>
      </c>
      <c r="O1711" t="s">
        <v>20</v>
      </c>
    </row>
    <row r="1712" spans="1:15" x14ac:dyDescent="0.2">
      <c r="A1712" t="s">
        <v>186</v>
      </c>
      <c r="B1712" s="1">
        <v>45896</v>
      </c>
      <c r="C1712" t="s">
        <v>76</v>
      </c>
      <c r="D1712" t="s">
        <v>183</v>
      </c>
      <c r="E1712" t="s">
        <v>15</v>
      </c>
      <c r="F1712" t="s">
        <v>16</v>
      </c>
      <c r="G1712" t="s">
        <v>17</v>
      </c>
      <c r="H1712" s="2">
        <v>1697904.47</v>
      </c>
      <c r="I1712">
        <v>1.58</v>
      </c>
      <c r="J1712" s="2">
        <v>1697904.47</v>
      </c>
      <c r="K1712" s="2">
        <v>8473</v>
      </c>
      <c r="L1712">
        <v>200.39</v>
      </c>
      <c r="M1712" t="s">
        <v>18</v>
      </c>
      <c r="N1712" t="s">
        <v>31</v>
      </c>
      <c r="O1712" t="s">
        <v>20</v>
      </c>
    </row>
    <row r="1713" spans="1:15" x14ac:dyDescent="0.2">
      <c r="A1713" t="s">
        <v>186</v>
      </c>
      <c r="B1713" s="1">
        <v>45896</v>
      </c>
      <c r="C1713">
        <v>8035</v>
      </c>
      <c r="D1713" t="s">
        <v>72</v>
      </c>
      <c r="E1713" t="s">
        <v>15</v>
      </c>
      <c r="F1713" t="s">
        <v>16</v>
      </c>
      <c r="G1713" t="s">
        <v>17</v>
      </c>
      <c r="H1713" s="2">
        <v>1664097.8</v>
      </c>
      <c r="I1713">
        <v>1.55</v>
      </c>
      <c r="J1713" s="2">
        <v>1664097.8</v>
      </c>
      <c r="K1713" s="2">
        <v>12100</v>
      </c>
      <c r="L1713">
        <v>137.53</v>
      </c>
      <c r="M1713" t="s">
        <v>73</v>
      </c>
      <c r="N1713" t="s">
        <v>74</v>
      </c>
      <c r="O1713" t="s">
        <v>75</v>
      </c>
    </row>
    <row r="1714" spans="1:15" x14ac:dyDescent="0.2">
      <c r="A1714" t="s">
        <v>186</v>
      </c>
      <c r="B1714" s="1">
        <v>45896</v>
      </c>
      <c r="C1714" t="s">
        <v>81</v>
      </c>
      <c r="D1714" t="s">
        <v>82</v>
      </c>
      <c r="E1714" t="s">
        <v>15</v>
      </c>
      <c r="F1714" t="s">
        <v>16</v>
      </c>
      <c r="G1714" t="s">
        <v>17</v>
      </c>
      <c r="H1714" s="2">
        <v>1032572.5</v>
      </c>
      <c r="I1714">
        <v>0.96</v>
      </c>
      <c r="J1714" s="2">
        <v>1032572.5</v>
      </c>
      <c r="K1714" s="2">
        <v>7793</v>
      </c>
      <c r="L1714">
        <v>132.5</v>
      </c>
      <c r="M1714" t="s">
        <v>18</v>
      </c>
      <c r="N1714" t="s">
        <v>31</v>
      </c>
      <c r="O1714" t="s">
        <v>20</v>
      </c>
    </row>
    <row r="1715" spans="1:15" x14ac:dyDescent="0.2">
      <c r="A1715" t="s">
        <v>186</v>
      </c>
      <c r="B1715" s="1">
        <v>45896</v>
      </c>
      <c r="C1715" t="s">
        <v>83</v>
      </c>
      <c r="D1715" t="s">
        <v>84</v>
      </c>
      <c r="E1715" t="s">
        <v>15</v>
      </c>
      <c r="F1715" t="s">
        <v>16</v>
      </c>
      <c r="G1715" t="s">
        <v>17</v>
      </c>
      <c r="H1715" s="2">
        <v>911238.8</v>
      </c>
      <c r="I1715">
        <v>0.85</v>
      </c>
      <c r="J1715" s="2">
        <v>911238.8</v>
      </c>
      <c r="K1715" s="2">
        <v>13672</v>
      </c>
      <c r="L1715">
        <v>66.650000000000006</v>
      </c>
      <c r="M1715" t="s">
        <v>18</v>
      </c>
      <c r="N1715" t="s">
        <v>19</v>
      </c>
      <c r="O1715" t="s">
        <v>20</v>
      </c>
    </row>
    <row r="1716" spans="1:15" x14ac:dyDescent="0.2">
      <c r="A1716" t="s">
        <v>186</v>
      </c>
      <c r="B1716" s="1">
        <v>45896</v>
      </c>
      <c r="C1716" t="s">
        <v>85</v>
      </c>
      <c r="D1716" t="s">
        <v>86</v>
      </c>
      <c r="E1716" t="s">
        <v>15</v>
      </c>
      <c r="F1716" t="s">
        <v>16</v>
      </c>
      <c r="G1716" t="s">
        <v>17</v>
      </c>
      <c r="H1716" s="2">
        <v>754931.49</v>
      </c>
      <c r="I1716">
        <v>0.7</v>
      </c>
      <c r="J1716" s="2">
        <v>754931.49</v>
      </c>
      <c r="K1716" s="2">
        <v>33213</v>
      </c>
      <c r="L1716">
        <v>22.73</v>
      </c>
      <c r="M1716" t="s">
        <v>18</v>
      </c>
      <c r="N1716" t="s">
        <v>31</v>
      </c>
      <c r="O1716" t="s">
        <v>20</v>
      </c>
    </row>
    <row r="1717" spans="1:15" x14ac:dyDescent="0.2">
      <c r="A1717" t="s">
        <v>186</v>
      </c>
      <c r="B1717" s="1">
        <v>45896</v>
      </c>
      <c r="C1717" t="s">
        <v>96</v>
      </c>
      <c r="D1717" t="s">
        <v>97</v>
      </c>
      <c r="E1717" t="s">
        <v>15</v>
      </c>
      <c r="F1717" t="s">
        <v>16</v>
      </c>
      <c r="G1717" t="s">
        <v>17</v>
      </c>
      <c r="H1717" s="2">
        <v>612099</v>
      </c>
      <c r="I1717">
        <v>0.56999999999999995</v>
      </c>
      <c r="J1717" s="2">
        <v>612099</v>
      </c>
      <c r="K1717" s="2">
        <v>2070</v>
      </c>
      <c r="L1717">
        <v>295.7</v>
      </c>
      <c r="M1717" t="s">
        <v>18</v>
      </c>
      <c r="N1717" t="s">
        <v>19</v>
      </c>
      <c r="O1717" t="s">
        <v>20</v>
      </c>
    </row>
    <row r="1718" spans="1:15" x14ac:dyDescent="0.2">
      <c r="A1718" t="s">
        <v>186</v>
      </c>
      <c r="B1718" s="1">
        <v>45896</v>
      </c>
      <c r="C1718">
        <v>5935</v>
      </c>
      <c r="D1718" t="s">
        <v>91</v>
      </c>
      <c r="E1718" t="s">
        <v>15</v>
      </c>
      <c r="F1718" t="s">
        <v>16</v>
      </c>
      <c r="G1718" t="s">
        <v>17</v>
      </c>
      <c r="H1718" s="2">
        <v>582228.36</v>
      </c>
      <c r="I1718">
        <v>0.54</v>
      </c>
      <c r="J1718" s="2">
        <v>582228.36</v>
      </c>
      <c r="K1718" s="2">
        <v>14087</v>
      </c>
      <c r="L1718">
        <v>41.33</v>
      </c>
      <c r="M1718" t="s">
        <v>51</v>
      </c>
      <c r="N1718" t="s">
        <v>52</v>
      </c>
      <c r="O1718" t="s">
        <v>53</v>
      </c>
    </row>
    <row r="1719" spans="1:15" x14ac:dyDescent="0.2">
      <c r="A1719" t="s">
        <v>186</v>
      </c>
      <c r="B1719" s="1">
        <v>45896</v>
      </c>
      <c r="C1719" t="s">
        <v>87</v>
      </c>
      <c r="D1719" t="s">
        <v>88</v>
      </c>
      <c r="E1719" t="s">
        <v>15</v>
      </c>
      <c r="F1719" t="s">
        <v>16</v>
      </c>
      <c r="G1719" t="s">
        <v>17</v>
      </c>
      <c r="H1719" s="2">
        <v>581394.05000000005</v>
      </c>
      <c r="I1719">
        <v>0.54</v>
      </c>
      <c r="J1719" s="2">
        <v>581394.05000000005</v>
      </c>
      <c r="K1719" s="2">
        <v>5185</v>
      </c>
      <c r="L1719">
        <v>112.13</v>
      </c>
      <c r="M1719" t="s">
        <v>18</v>
      </c>
      <c r="N1719" t="s">
        <v>19</v>
      </c>
      <c r="O1719" t="s">
        <v>20</v>
      </c>
    </row>
    <row r="1720" spans="1:15" x14ac:dyDescent="0.2">
      <c r="A1720" t="s">
        <v>186</v>
      </c>
      <c r="B1720" s="1">
        <v>45896</v>
      </c>
      <c r="C1720" t="s">
        <v>92</v>
      </c>
      <c r="D1720" t="s">
        <v>93</v>
      </c>
      <c r="E1720" t="s">
        <v>15</v>
      </c>
      <c r="F1720" t="s">
        <v>16</v>
      </c>
      <c r="G1720" t="s">
        <v>17</v>
      </c>
      <c r="H1720" s="2">
        <v>507389.82</v>
      </c>
      <c r="I1720">
        <v>0.47</v>
      </c>
      <c r="J1720" s="2">
        <v>507389.82</v>
      </c>
      <c r="K1720" s="2">
        <v>8337</v>
      </c>
      <c r="L1720">
        <v>60.86</v>
      </c>
      <c r="M1720" t="s">
        <v>18</v>
      </c>
      <c r="N1720" t="s">
        <v>31</v>
      </c>
      <c r="O1720" t="s">
        <v>20</v>
      </c>
    </row>
    <row r="1721" spans="1:15" x14ac:dyDescent="0.2">
      <c r="A1721" t="s">
        <v>186</v>
      </c>
      <c r="B1721" s="1">
        <v>45896</v>
      </c>
      <c r="C1721" t="s">
        <v>89</v>
      </c>
      <c r="D1721" t="s">
        <v>90</v>
      </c>
      <c r="E1721" t="s">
        <v>15</v>
      </c>
      <c r="F1721" t="s">
        <v>16</v>
      </c>
      <c r="G1721" t="s">
        <v>17</v>
      </c>
      <c r="H1721" s="2">
        <v>469869.6</v>
      </c>
      <c r="I1721">
        <v>0.44</v>
      </c>
      <c r="J1721" s="2">
        <v>469869.6</v>
      </c>
      <c r="K1721" s="2">
        <v>6751</v>
      </c>
      <c r="L1721">
        <v>69.599999999999994</v>
      </c>
      <c r="M1721" t="s">
        <v>18</v>
      </c>
      <c r="N1721" t="s">
        <v>19</v>
      </c>
      <c r="O1721" t="s">
        <v>20</v>
      </c>
    </row>
    <row r="1722" spans="1:15" x14ac:dyDescent="0.2">
      <c r="A1722" t="s">
        <v>186</v>
      </c>
      <c r="B1722" s="1">
        <v>45896</v>
      </c>
      <c r="C1722" t="s">
        <v>94</v>
      </c>
      <c r="D1722" t="s">
        <v>95</v>
      </c>
      <c r="E1722" t="s">
        <v>15</v>
      </c>
      <c r="F1722" t="s">
        <v>16</v>
      </c>
      <c r="G1722" t="s">
        <v>17</v>
      </c>
      <c r="H1722" s="2">
        <v>415930.42</v>
      </c>
      <c r="I1722">
        <v>0.39</v>
      </c>
      <c r="J1722" s="2">
        <v>415930.42</v>
      </c>
      <c r="K1722" s="2">
        <v>1294</v>
      </c>
      <c r="L1722">
        <v>321.43</v>
      </c>
      <c r="M1722" t="s">
        <v>18</v>
      </c>
      <c r="N1722" t="s">
        <v>19</v>
      </c>
      <c r="O1722" t="s">
        <v>20</v>
      </c>
    </row>
    <row r="1723" spans="1:15" x14ac:dyDescent="0.2">
      <c r="A1723" t="s">
        <v>186</v>
      </c>
      <c r="B1723" s="1">
        <v>45896</v>
      </c>
      <c r="C1723">
        <v>992</v>
      </c>
      <c r="D1723" t="s">
        <v>100</v>
      </c>
      <c r="E1723" t="s">
        <v>15</v>
      </c>
      <c r="F1723" t="s">
        <v>16</v>
      </c>
      <c r="G1723" t="s">
        <v>17</v>
      </c>
      <c r="H1723" s="2">
        <v>309019.36</v>
      </c>
      <c r="I1723">
        <v>0.28999999999999998</v>
      </c>
      <c r="J1723" s="2">
        <v>309019.36</v>
      </c>
      <c r="K1723" s="2">
        <v>218000</v>
      </c>
      <c r="L1723">
        <v>1.42</v>
      </c>
      <c r="M1723" t="s">
        <v>101</v>
      </c>
      <c r="N1723" t="s">
        <v>102</v>
      </c>
      <c r="O1723" t="s">
        <v>103</v>
      </c>
    </row>
    <row r="1724" spans="1:15" x14ac:dyDescent="0.2">
      <c r="A1724" t="s">
        <v>186</v>
      </c>
      <c r="B1724" s="1">
        <v>45896</v>
      </c>
      <c r="C1724" t="s">
        <v>159</v>
      </c>
      <c r="D1724" t="s">
        <v>160</v>
      </c>
      <c r="E1724" t="s">
        <v>15</v>
      </c>
      <c r="F1724" t="s">
        <v>16</v>
      </c>
      <c r="G1724" t="s">
        <v>17</v>
      </c>
      <c r="H1724" s="2">
        <v>274231.49</v>
      </c>
      <c r="I1724">
        <v>0.26</v>
      </c>
      <c r="J1724" s="2">
        <v>274231.49</v>
      </c>
      <c r="K1724" s="2">
        <v>3133</v>
      </c>
      <c r="L1724">
        <v>87.53</v>
      </c>
      <c r="M1724" t="s">
        <v>18</v>
      </c>
      <c r="N1724" t="s">
        <v>31</v>
      </c>
      <c r="O1724" t="s">
        <v>20</v>
      </c>
    </row>
    <row r="1725" spans="1:15" x14ac:dyDescent="0.2">
      <c r="A1725" t="s">
        <v>186</v>
      </c>
      <c r="B1725" s="1">
        <v>45896</v>
      </c>
      <c r="C1725" t="s">
        <v>20</v>
      </c>
      <c r="D1725" t="s">
        <v>104</v>
      </c>
      <c r="E1725" t="s">
        <v>105</v>
      </c>
      <c r="F1725" t="s">
        <v>106</v>
      </c>
      <c r="G1725" t="s">
        <v>107</v>
      </c>
      <c r="H1725" s="2">
        <v>267868.86</v>
      </c>
      <c r="I1725">
        <v>0.25</v>
      </c>
      <c r="J1725" s="2">
        <v>267868.86</v>
      </c>
      <c r="K1725" s="2">
        <v>267869</v>
      </c>
      <c r="L1725">
        <v>100</v>
      </c>
      <c r="M1725" t="s">
        <v>18</v>
      </c>
      <c r="N1725" t="s">
        <v>108</v>
      </c>
      <c r="O1725" t="s">
        <v>20</v>
      </c>
    </row>
    <row r="1726" spans="1:15" x14ac:dyDescent="0.2">
      <c r="A1726" t="s">
        <v>186</v>
      </c>
      <c r="B1726" s="1">
        <v>45896</v>
      </c>
      <c r="C1726" t="s">
        <v>109</v>
      </c>
      <c r="D1726" t="s">
        <v>110</v>
      </c>
      <c r="E1726" t="s">
        <v>15</v>
      </c>
      <c r="F1726" t="s">
        <v>16</v>
      </c>
      <c r="G1726" t="s">
        <v>17</v>
      </c>
      <c r="H1726" s="2">
        <v>195599.16</v>
      </c>
      <c r="I1726">
        <v>0.18</v>
      </c>
      <c r="J1726" s="2">
        <v>195599.16</v>
      </c>
      <c r="K1726" s="2">
        <v>1062</v>
      </c>
      <c r="L1726">
        <v>184.18</v>
      </c>
      <c r="M1726" t="s">
        <v>18</v>
      </c>
      <c r="N1726" t="s">
        <v>19</v>
      </c>
      <c r="O1726" t="s">
        <v>20</v>
      </c>
    </row>
    <row r="1727" spans="1:15" x14ac:dyDescent="0.2">
      <c r="A1727" t="s">
        <v>186</v>
      </c>
      <c r="B1727" s="1">
        <v>45896</v>
      </c>
      <c r="C1727">
        <v>66570</v>
      </c>
      <c r="D1727" t="s">
        <v>161</v>
      </c>
      <c r="E1727" t="s">
        <v>15</v>
      </c>
      <c r="F1727" t="s">
        <v>43</v>
      </c>
      <c r="G1727" t="s">
        <v>17</v>
      </c>
      <c r="H1727" s="2">
        <v>146193.04</v>
      </c>
      <c r="I1727">
        <v>0.14000000000000001</v>
      </c>
      <c r="J1727" s="2">
        <v>146193.04</v>
      </c>
      <c r="K1727" s="2">
        <v>2714</v>
      </c>
      <c r="L1727">
        <v>53.87</v>
      </c>
      <c r="M1727" t="s">
        <v>51</v>
      </c>
      <c r="N1727" t="s">
        <v>52</v>
      </c>
      <c r="O1727" t="s">
        <v>53</v>
      </c>
    </row>
    <row r="1728" spans="1:15" x14ac:dyDescent="0.2">
      <c r="A1728" t="s">
        <v>186</v>
      </c>
      <c r="B1728" s="1">
        <v>45896</v>
      </c>
      <c r="C1728">
        <v>3706</v>
      </c>
      <c r="D1728" t="s">
        <v>164</v>
      </c>
      <c r="E1728" t="s">
        <v>15</v>
      </c>
      <c r="F1728" t="s">
        <v>16</v>
      </c>
      <c r="G1728" t="s">
        <v>17</v>
      </c>
      <c r="H1728" s="2">
        <v>72329.36</v>
      </c>
      <c r="I1728">
        <v>7.0000000000000007E-2</v>
      </c>
      <c r="J1728" s="2">
        <v>72329.36</v>
      </c>
      <c r="K1728" s="2">
        <v>22000</v>
      </c>
      <c r="L1728">
        <v>3.29</v>
      </c>
      <c r="M1728" t="s">
        <v>33</v>
      </c>
      <c r="N1728" t="s">
        <v>34</v>
      </c>
      <c r="O1728" t="s">
        <v>35</v>
      </c>
    </row>
    <row r="1729" spans="1:15" x14ac:dyDescent="0.2">
      <c r="A1729" t="s">
        <v>186</v>
      </c>
      <c r="B1729" s="1">
        <v>45896</v>
      </c>
      <c r="C1729" t="s">
        <v>162</v>
      </c>
      <c r="D1729" t="s">
        <v>163</v>
      </c>
      <c r="E1729" t="s">
        <v>15</v>
      </c>
      <c r="F1729" t="s">
        <v>16</v>
      </c>
      <c r="G1729" t="s">
        <v>17</v>
      </c>
      <c r="H1729" s="2">
        <v>57477.24</v>
      </c>
      <c r="I1729">
        <v>0.05</v>
      </c>
      <c r="J1729" s="2">
        <v>57477.24</v>
      </c>
      <c r="K1729" s="2">
        <v>1692</v>
      </c>
      <c r="L1729">
        <v>33.97</v>
      </c>
      <c r="M1729" t="s">
        <v>18</v>
      </c>
      <c r="N1729" t="s">
        <v>19</v>
      </c>
      <c r="O1729" t="s">
        <v>20</v>
      </c>
    </row>
    <row r="1730" spans="1:15" x14ac:dyDescent="0.2">
      <c r="A1730" t="s">
        <v>186</v>
      </c>
      <c r="B1730" s="1">
        <v>45896</v>
      </c>
      <c r="C1730" t="s">
        <v>119</v>
      </c>
      <c r="D1730" t="s">
        <v>120</v>
      </c>
      <c r="E1730" t="s">
        <v>121</v>
      </c>
      <c r="F1730" t="s">
        <v>106</v>
      </c>
      <c r="G1730" t="s">
        <v>122</v>
      </c>
      <c r="H1730" s="2">
        <v>56804.66</v>
      </c>
      <c r="I1730">
        <v>0.05</v>
      </c>
      <c r="J1730" s="2">
        <v>56804.66</v>
      </c>
      <c r="K1730" s="2">
        <v>56805</v>
      </c>
      <c r="L1730">
        <v>1</v>
      </c>
      <c r="M1730" t="s">
        <v>123</v>
      </c>
      <c r="N1730" t="s">
        <v>108</v>
      </c>
      <c r="O1730" t="s">
        <v>20</v>
      </c>
    </row>
    <row r="1731" spans="1:15" x14ac:dyDescent="0.2">
      <c r="A1731" t="s">
        <v>186</v>
      </c>
      <c r="B1731" s="1">
        <v>45896</v>
      </c>
      <c r="C1731" t="s">
        <v>111</v>
      </c>
      <c r="D1731" t="s">
        <v>112</v>
      </c>
      <c r="E1731" t="s">
        <v>15</v>
      </c>
      <c r="F1731" t="s">
        <v>16</v>
      </c>
      <c r="G1731" t="s">
        <v>17</v>
      </c>
      <c r="H1731" s="2">
        <v>29225.98</v>
      </c>
      <c r="I1731">
        <v>0.03</v>
      </c>
      <c r="J1731" s="2">
        <v>29225.98</v>
      </c>
      <c r="K1731" s="2">
        <v>3902</v>
      </c>
      <c r="L1731">
        <v>7.49</v>
      </c>
      <c r="M1731" t="s">
        <v>18</v>
      </c>
      <c r="N1731" t="s">
        <v>31</v>
      </c>
      <c r="O1731" t="s">
        <v>20</v>
      </c>
    </row>
    <row r="1732" spans="1:15" x14ac:dyDescent="0.2">
      <c r="A1732" t="s">
        <v>186</v>
      </c>
      <c r="B1732" s="1">
        <v>45896</v>
      </c>
      <c r="C1732" t="s">
        <v>115</v>
      </c>
      <c r="D1732" t="s">
        <v>116</v>
      </c>
      <c r="E1732" t="s">
        <v>105</v>
      </c>
      <c r="F1732" t="s">
        <v>106</v>
      </c>
      <c r="G1732" t="s">
        <v>117</v>
      </c>
      <c r="H1732" s="2">
        <v>25000</v>
      </c>
      <c r="I1732">
        <v>0.02</v>
      </c>
      <c r="J1732" s="2">
        <v>25000</v>
      </c>
      <c r="K1732" s="2">
        <v>25000</v>
      </c>
      <c r="L1732">
        <v>100</v>
      </c>
      <c r="M1732" t="s">
        <v>18</v>
      </c>
      <c r="N1732" t="s">
        <v>108</v>
      </c>
      <c r="O1732" t="s">
        <v>20</v>
      </c>
    </row>
    <row r="1733" spans="1:15" x14ac:dyDescent="0.2">
      <c r="A1733" t="s">
        <v>186</v>
      </c>
      <c r="B1733" s="1">
        <v>45896</v>
      </c>
      <c r="C1733" t="s">
        <v>35</v>
      </c>
      <c r="D1733" t="s">
        <v>113</v>
      </c>
      <c r="E1733" t="s">
        <v>105</v>
      </c>
      <c r="F1733" t="s">
        <v>106</v>
      </c>
      <c r="G1733" t="s">
        <v>107</v>
      </c>
      <c r="H1733" s="2">
        <v>22567.97</v>
      </c>
      <c r="I1733">
        <v>0.02</v>
      </c>
      <c r="J1733" s="2">
        <v>22567.97</v>
      </c>
      <c r="K1733" s="2">
        <v>689869</v>
      </c>
      <c r="L1733">
        <v>3.27</v>
      </c>
      <c r="M1733" t="s">
        <v>33</v>
      </c>
      <c r="N1733" t="s">
        <v>108</v>
      </c>
      <c r="O1733" t="s">
        <v>35</v>
      </c>
    </row>
    <row r="1734" spans="1:15" x14ac:dyDescent="0.2">
      <c r="A1734" t="s">
        <v>186</v>
      </c>
      <c r="B1734" s="1">
        <v>45896</v>
      </c>
      <c r="C1734" t="s">
        <v>53</v>
      </c>
      <c r="D1734" t="s">
        <v>124</v>
      </c>
      <c r="E1734" t="s">
        <v>105</v>
      </c>
      <c r="F1734" t="s">
        <v>106</v>
      </c>
      <c r="G1734" t="s">
        <v>107</v>
      </c>
      <c r="H1734" s="2">
        <v>14601.09</v>
      </c>
      <c r="I1734">
        <v>0.01</v>
      </c>
      <c r="J1734" s="2">
        <v>14601.09</v>
      </c>
      <c r="K1734" s="2">
        <v>20383848</v>
      </c>
      <c r="L1734">
        <v>7.0000000000000007E-2</v>
      </c>
      <c r="M1734" t="s">
        <v>51</v>
      </c>
      <c r="N1734" t="s">
        <v>108</v>
      </c>
      <c r="O1734" t="s">
        <v>53</v>
      </c>
    </row>
    <row r="1735" spans="1:15" x14ac:dyDescent="0.2">
      <c r="A1735" t="s">
        <v>186</v>
      </c>
      <c r="B1735" s="1">
        <v>45896</v>
      </c>
      <c r="C1735" t="s">
        <v>40</v>
      </c>
      <c r="D1735" t="s">
        <v>125</v>
      </c>
      <c r="E1735" t="s">
        <v>105</v>
      </c>
      <c r="F1735" t="s">
        <v>106</v>
      </c>
      <c r="G1735" t="s">
        <v>107</v>
      </c>
      <c r="H1735" s="2">
        <v>13494.5</v>
      </c>
      <c r="I1735">
        <v>0.01</v>
      </c>
      <c r="J1735" s="2">
        <v>13494.5</v>
      </c>
      <c r="K1735" s="2">
        <v>11640</v>
      </c>
      <c r="L1735">
        <v>115.93</v>
      </c>
      <c r="M1735" t="s">
        <v>126</v>
      </c>
      <c r="N1735" t="s">
        <v>108</v>
      </c>
      <c r="O1735" t="s">
        <v>40</v>
      </c>
    </row>
    <row r="1736" spans="1:15" x14ac:dyDescent="0.2">
      <c r="A1736" t="s">
        <v>186</v>
      </c>
      <c r="B1736" s="1">
        <v>45896</v>
      </c>
      <c r="C1736">
        <v>2388</v>
      </c>
      <c r="D1736" t="s">
        <v>118</v>
      </c>
      <c r="E1736" t="s">
        <v>15</v>
      </c>
      <c r="F1736" t="s">
        <v>16</v>
      </c>
      <c r="G1736" t="s">
        <v>17</v>
      </c>
      <c r="H1736" s="2">
        <v>13027.13</v>
      </c>
      <c r="I1736">
        <v>0.01</v>
      </c>
      <c r="J1736" s="2">
        <v>13027.13</v>
      </c>
      <c r="K1736" s="2">
        <v>6331</v>
      </c>
      <c r="L1736">
        <v>2.06</v>
      </c>
      <c r="M1736" t="s">
        <v>33</v>
      </c>
      <c r="N1736" t="s">
        <v>34</v>
      </c>
      <c r="O1736" t="s">
        <v>35</v>
      </c>
    </row>
    <row r="1737" spans="1:15" x14ac:dyDescent="0.2">
      <c r="A1737" t="s">
        <v>186</v>
      </c>
      <c r="B1737" s="1">
        <v>45896</v>
      </c>
      <c r="C1737" t="s">
        <v>75</v>
      </c>
      <c r="D1737" t="s">
        <v>114</v>
      </c>
      <c r="E1737" t="s">
        <v>105</v>
      </c>
      <c r="F1737" t="s">
        <v>106</v>
      </c>
      <c r="G1737" t="s">
        <v>107</v>
      </c>
      <c r="H1737" s="2">
        <v>11174.81</v>
      </c>
      <c r="I1737">
        <v>0.01</v>
      </c>
      <c r="J1737" s="2">
        <v>11174.81</v>
      </c>
      <c r="K1737" s="2">
        <v>1652308</v>
      </c>
      <c r="L1737">
        <v>0.68</v>
      </c>
      <c r="M1737" t="s">
        <v>73</v>
      </c>
      <c r="N1737" t="s">
        <v>108</v>
      </c>
      <c r="O1737" t="s">
        <v>75</v>
      </c>
    </row>
    <row r="1738" spans="1:15" x14ac:dyDescent="0.2">
      <c r="A1738" t="s">
        <v>186</v>
      </c>
      <c r="B1738" s="1">
        <v>45896</v>
      </c>
      <c r="C1738" t="s">
        <v>103</v>
      </c>
      <c r="D1738" t="s">
        <v>127</v>
      </c>
      <c r="E1738" t="s">
        <v>105</v>
      </c>
      <c r="F1738" t="s">
        <v>106</v>
      </c>
      <c r="G1738" t="s">
        <v>107</v>
      </c>
      <c r="H1738" s="2">
        <v>10766.39</v>
      </c>
      <c r="I1738">
        <v>0.01</v>
      </c>
      <c r="J1738" s="2">
        <v>10766.39</v>
      </c>
      <c r="K1738" s="2">
        <v>83851</v>
      </c>
      <c r="L1738">
        <v>12.84</v>
      </c>
      <c r="M1738" t="s">
        <v>128</v>
      </c>
      <c r="N1738" t="s">
        <v>108</v>
      </c>
      <c r="O1738" t="s">
        <v>103</v>
      </c>
    </row>
    <row r="1739" spans="1:15" x14ac:dyDescent="0.2">
      <c r="A1739" t="s">
        <v>186</v>
      </c>
      <c r="B1739" s="1">
        <v>45896</v>
      </c>
      <c r="C1739">
        <v>300017</v>
      </c>
      <c r="D1739" t="s">
        <v>165</v>
      </c>
      <c r="E1739" t="s">
        <v>15</v>
      </c>
      <c r="F1739" t="s">
        <v>16</v>
      </c>
      <c r="G1739" t="s">
        <v>17</v>
      </c>
      <c r="H1739" s="2">
        <v>5279.6</v>
      </c>
      <c r="I1739">
        <v>0</v>
      </c>
      <c r="J1739" s="2">
        <v>5279.6</v>
      </c>
      <c r="K1739" s="2">
        <v>3100</v>
      </c>
      <c r="L1739">
        <v>1.7</v>
      </c>
      <c r="M1739" t="s">
        <v>101</v>
      </c>
      <c r="N1739" t="s">
        <v>166</v>
      </c>
      <c r="O1739" t="s">
        <v>167</v>
      </c>
    </row>
    <row r="1740" spans="1:15" x14ac:dyDescent="0.2">
      <c r="A1740" t="s">
        <v>186</v>
      </c>
      <c r="B1740" s="1">
        <v>45896</v>
      </c>
      <c r="C1740" t="s">
        <v>168</v>
      </c>
      <c r="D1740" t="s">
        <v>169</v>
      </c>
      <c r="E1740" t="s">
        <v>105</v>
      </c>
      <c r="F1740" t="s">
        <v>106</v>
      </c>
      <c r="G1740" t="s">
        <v>107</v>
      </c>
      <c r="H1740">
        <v>803.21</v>
      </c>
      <c r="I1740">
        <v>0</v>
      </c>
      <c r="J1740">
        <v>803.21</v>
      </c>
      <c r="K1740" s="2">
        <v>5749</v>
      </c>
      <c r="L1740">
        <v>13.97</v>
      </c>
      <c r="M1740" t="s">
        <v>101</v>
      </c>
      <c r="N1740" t="s">
        <v>108</v>
      </c>
      <c r="O1740" t="s">
        <v>168</v>
      </c>
    </row>
    <row r="1741" spans="1:15" x14ac:dyDescent="0.2">
      <c r="A1741" t="s">
        <v>186</v>
      </c>
      <c r="B1741" s="1">
        <v>45896</v>
      </c>
      <c r="C1741" t="s">
        <v>152</v>
      </c>
      <c r="D1741" t="s">
        <v>153</v>
      </c>
      <c r="E1741" t="s">
        <v>105</v>
      </c>
      <c r="F1741" t="s">
        <v>106</v>
      </c>
      <c r="G1741" t="s">
        <v>107</v>
      </c>
      <c r="H1741">
        <v>2.97</v>
      </c>
      <c r="I1741">
        <v>0</v>
      </c>
      <c r="J1741">
        <v>2.97</v>
      </c>
      <c r="K1741">
        <v>2</v>
      </c>
      <c r="L1741">
        <v>134.61000000000001</v>
      </c>
      <c r="M1741" t="s">
        <v>154</v>
      </c>
      <c r="N1741" t="s">
        <v>108</v>
      </c>
      <c r="O1741" t="s">
        <v>152</v>
      </c>
    </row>
    <row r="1742" spans="1:15" x14ac:dyDescent="0.2">
      <c r="A1742" t="s">
        <v>186</v>
      </c>
      <c r="B1742" s="1">
        <v>45896</v>
      </c>
      <c r="C1742" t="s">
        <v>170</v>
      </c>
      <c r="D1742" t="s">
        <v>171</v>
      </c>
      <c r="E1742" t="s">
        <v>131</v>
      </c>
      <c r="F1742" t="s">
        <v>106</v>
      </c>
      <c r="G1742" t="s">
        <v>132</v>
      </c>
      <c r="H1742">
        <v>0</v>
      </c>
      <c r="I1742">
        <v>0</v>
      </c>
      <c r="J1742" s="2">
        <v>378060</v>
      </c>
      <c r="K1742">
        <v>8</v>
      </c>
      <c r="L1742" s="2">
        <v>23628.75</v>
      </c>
      <c r="M1742" t="s">
        <v>108</v>
      </c>
      <c r="N1742" t="s">
        <v>133</v>
      </c>
      <c r="O1742" t="s">
        <v>20</v>
      </c>
    </row>
    <row r="1743" spans="1:15" x14ac:dyDescent="0.2">
      <c r="A1743" t="s">
        <v>186</v>
      </c>
      <c r="B1743" s="1">
        <v>45898</v>
      </c>
      <c r="C1743" t="s">
        <v>27</v>
      </c>
      <c r="D1743" t="s">
        <v>28</v>
      </c>
      <c r="E1743" t="s">
        <v>15</v>
      </c>
      <c r="F1743" t="s">
        <v>16</v>
      </c>
      <c r="G1743" t="s">
        <v>17</v>
      </c>
      <c r="H1743" s="2">
        <v>6010967.4299999997</v>
      </c>
      <c r="I1743">
        <v>5.62</v>
      </c>
      <c r="J1743" s="2">
        <v>6010967.4299999997</v>
      </c>
      <c r="K1743" s="2">
        <v>36961</v>
      </c>
      <c r="L1743">
        <v>162.63</v>
      </c>
      <c r="M1743" t="s">
        <v>18</v>
      </c>
      <c r="N1743" t="s">
        <v>19</v>
      </c>
      <c r="O1743" t="s">
        <v>20</v>
      </c>
    </row>
    <row r="1744" spans="1:15" x14ac:dyDescent="0.2">
      <c r="A1744" t="s">
        <v>186</v>
      </c>
      <c r="B1744" s="1">
        <v>45898</v>
      </c>
      <c r="C1744" t="s">
        <v>25</v>
      </c>
      <c r="D1744" t="s">
        <v>26</v>
      </c>
      <c r="E1744" t="s">
        <v>15</v>
      </c>
      <c r="F1744" t="s">
        <v>16</v>
      </c>
      <c r="G1744" t="s">
        <v>17</v>
      </c>
      <c r="H1744" s="2">
        <v>5261281.08</v>
      </c>
      <c r="I1744">
        <v>4.92</v>
      </c>
      <c r="J1744" s="2">
        <v>5261281.08</v>
      </c>
      <c r="K1744" s="2">
        <v>30206</v>
      </c>
      <c r="L1744">
        <v>174.18</v>
      </c>
      <c r="M1744" t="s">
        <v>18</v>
      </c>
      <c r="N1744" t="s">
        <v>19</v>
      </c>
      <c r="O1744" t="s">
        <v>20</v>
      </c>
    </row>
    <row r="1745" spans="1:15" x14ac:dyDescent="0.2">
      <c r="A1745" t="s">
        <v>186</v>
      </c>
      <c r="B1745" s="1">
        <v>45898</v>
      </c>
      <c r="C1745" t="s">
        <v>54</v>
      </c>
      <c r="D1745" t="s">
        <v>55</v>
      </c>
      <c r="E1745" t="s">
        <v>15</v>
      </c>
      <c r="F1745" t="s">
        <v>16</v>
      </c>
      <c r="G1745" t="s">
        <v>17</v>
      </c>
      <c r="H1745" s="2">
        <v>5104062.18</v>
      </c>
      <c r="I1745">
        <v>4.7699999999999996</v>
      </c>
      <c r="J1745" s="2">
        <v>5104062.18</v>
      </c>
      <c r="K1745" s="2">
        <v>21987</v>
      </c>
      <c r="L1745">
        <v>232.14</v>
      </c>
      <c r="M1745" t="s">
        <v>18</v>
      </c>
      <c r="N1745" t="s">
        <v>19</v>
      </c>
      <c r="O1745" t="s">
        <v>20</v>
      </c>
    </row>
    <row r="1746" spans="1:15" x14ac:dyDescent="0.2">
      <c r="A1746" t="s">
        <v>186</v>
      </c>
      <c r="B1746" s="1">
        <v>45898</v>
      </c>
      <c r="C1746" t="s">
        <v>21</v>
      </c>
      <c r="D1746" t="s">
        <v>22</v>
      </c>
      <c r="E1746" t="s">
        <v>15</v>
      </c>
      <c r="F1746" t="s">
        <v>16</v>
      </c>
      <c r="G1746" t="s">
        <v>17</v>
      </c>
      <c r="H1746" s="2">
        <v>5086558.5599999996</v>
      </c>
      <c r="I1746">
        <v>4.75</v>
      </c>
      <c r="J1746" s="2">
        <v>5086558.5599999996</v>
      </c>
      <c r="K1746" s="2">
        <v>17104</v>
      </c>
      <c r="L1746">
        <v>297.39</v>
      </c>
      <c r="M1746" t="s">
        <v>18</v>
      </c>
      <c r="N1746" t="s">
        <v>19</v>
      </c>
      <c r="O1746" t="s">
        <v>20</v>
      </c>
    </row>
    <row r="1747" spans="1:15" x14ac:dyDescent="0.2">
      <c r="A1747" t="s">
        <v>186</v>
      </c>
      <c r="B1747" s="1">
        <v>45898</v>
      </c>
      <c r="C1747" t="s">
        <v>13</v>
      </c>
      <c r="D1747" t="s">
        <v>14</v>
      </c>
      <c r="E1747" t="s">
        <v>15</v>
      </c>
      <c r="F1747" t="s">
        <v>16</v>
      </c>
      <c r="G1747" t="s">
        <v>17</v>
      </c>
      <c r="H1747" s="2">
        <v>5077090.58</v>
      </c>
      <c r="I1747">
        <v>4.74</v>
      </c>
      <c r="J1747" s="2">
        <v>5077090.58</v>
      </c>
      <c r="K1747" s="2">
        <v>32398</v>
      </c>
      <c r="L1747">
        <v>156.71</v>
      </c>
      <c r="M1747" t="s">
        <v>18</v>
      </c>
      <c r="N1747" t="s">
        <v>19</v>
      </c>
      <c r="O1747" t="s">
        <v>20</v>
      </c>
    </row>
    <row r="1748" spans="1:15" x14ac:dyDescent="0.2">
      <c r="A1748" t="s">
        <v>186</v>
      </c>
      <c r="B1748" s="1">
        <v>45898</v>
      </c>
      <c r="C1748" t="s">
        <v>29</v>
      </c>
      <c r="D1748" t="s">
        <v>30</v>
      </c>
      <c r="E1748" t="s">
        <v>15</v>
      </c>
      <c r="F1748" t="s">
        <v>16</v>
      </c>
      <c r="G1748" t="s">
        <v>17</v>
      </c>
      <c r="H1748" s="2">
        <v>4955412.82</v>
      </c>
      <c r="I1748">
        <v>4.63</v>
      </c>
      <c r="J1748" s="2">
        <v>4955412.82</v>
      </c>
      <c r="K1748" s="2">
        <v>21914</v>
      </c>
      <c r="L1748">
        <v>226.13</v>
      </c>
      <c r="M1748" t="s">
        <v>18</v>
      </c>
      <c r="N1748" t="s">
        <v>31</v>
      </c>
      <c r="O1748" t="s">
        <v>20</v>
      </c>
    </row>
    <row r="1749" spans="1:15" x14ac:dyDescent="0.2">
      <c r="A1749" t="s">
        <v>186</v>
      </c>
      <c r="B1749" s="1">
        <v>45898</v>
      </c>
      <c r="C1749">
        <v>2330</v>
      </c>
      <c r="D1749" t="s">
        <v>32</v>
      </c>
      <c r="E1749" t="s">
        <v>15</v>
      </c>
      <c r="F1749" t="s">
        <v>16</v>
      </c>
      <c r="G1749" t="s">
        <v>17</v>
      </c>
      <c r="H1749" s="2">
        <v>4710124.8</v>
      </c>
      <c r="I1749">
        <v>4.4000000000000004</v>
      </c>
      <c r="J1749" s="2">
        <v>4710124.8</v>
      </c>
      <c r="K1749" s="2">
        <v>124126</v>
      </c>
      <c r="L1749">
        <v>37.950000000000003</v>
      </c>
      <c r="M1749" t="s">
        <v>33</v>
      </c>
      <c r="N1749" t="s">
        <v>34</v>
      </c>
      <c r="O1749" t="s">
        <v>35</v>
      </c>
    </row>
    <row r="1750" spans="1:15" x14ac:dyDescent="0.2">
      <c r="A1750" t="s">
        <v>186</v>
      </c>
      <c r="B1750" s="1">
        <v>45898</v>
      </c>
      <c r="C1750" t="s">
        <v>41</v>
      </c>
      <c r="D1750" t="s">
        <v>42</v>
      </c>
      <c r="E1750" t="s">
        <v>15</v>
      </c>
      <c r="F1750" t="s">
        <v>43</v>
      </c>
      <c r="G1750" t="s">
        <v>17</v>
      </c>
      <c r="H1750" s="2">
        <v>4703660</v>
      </c>
      <c r="I1750">
        <v>4.4000000000000004</v>
      </c>
      <c r="J1750" s="2">
        <v>4703660</v>
      </c>
      <c r="K1750" s="2">
        <v>20540</v>
      </c>
      <c r="L1750">
        <v>229</v>
      </c>
      <c r="M1750" t="s">
        <v>18</v>
      </c>
      <c r="N1750" t="s">
        <v>19</v>
      </c>
      <c r="O1750" t="s">
        <v>20</v>
      </c>
    </row>
    <row r="1751" spans="1:15" x14ac:dyDescent="0.2">
      <c r="A1751" t="s">
        <v>186</v>
      </c>
      <c r="B1751" s="1">
        <v>45898</v>
      </c>
      <c r="C1751" t="s">
        <v>44</v>
      </c>
      <c r="D1751" t="s">
        <v>45</v>
      </c>
      <c r="E1751" t="s">
        <v>15</v>
      </c>
      <c r="F1751" t="s">
        <v>16</v>
      </c>
      <c r="G1751" t="s">
        <v>17</v>
      </c>
      <c r="H1751" s="2">
        <v>4648513.38</v>
      </c>
      <c r="I1751">
        <v>4.34</v>
      </c>
      <c r="J1751" s="2">
        <v>4648513.38</v>
      </c>
      <c r="K1751" s="2">
        <v>67282</v>
      </c>
      <c r="L1751">
        <v>69.09</v>
      </c>
      <c r="M1751" t="s">
        <v>18</v>
      </c>
      <c r="N1751" t="s">
        <v>19</v>
      </c>
      <c r="O1751" t="s">
        <v>20</v>
      </c>
    </row>
    <row r="1752" spans="1:15" x14ac:dyDescent="0.2">
      <c r="A1752" t="s">
        <v>186</v>
      </c>
      <c r="B1752" s="1">
        <v>45898</v>
      </c>
      <c r="C1752" t="s">
        <v>23</v>
      </c>
      <c r="D1752" t="s">
        <v>24</v>
      </c>
      <c r="E1752" t="s">
        <v>15</v>
      </c>
      <c r="F1752" t="s">
        <v>16</v>
      </c>
      <c r="G1752" t="s">
        <v>17</v>
      </c>
      <c r="H1752" s="2">
        <v>4634186.74</v>
      </c>
      <c r="I1752">
        <v>4.33</v>
      </c>
      <c r="J1752" s="2">
        <v>4634186.74</v>
      </c>
      <c r="K1752" s="2">
        <v>9146</v>
      </c>
      <c r="L1752">
        <v>506.69</v>
      </c>
      <c r="M1752" t="s">
        <v>18</v>
      </c>
      <c r="N1752" t="s">
        <v>19</v>
      </c>
      <c r="O1752" t="s">
        <v>20</v>
      </c>
    </row>
    <row r="1753" spans="1:15" x14ac:dyDescent="0.2">
      <c r="A1753" t="s">
        <v>186</v>
      </c>
      <c r="B1753" s="1">
        <v>45898</v>
      </c>
      <c r="C1753" t="s">
        <v>48</v>
      </c>
      <c r="D1753" t="s">
        <v>49</v>
      </c>
      <c r="E1753" t="s">
        <v>15</v>
      </c>
      <c r="F1753" t="s">
        <v>16</v>
      </c>
      <c r="G1753" t="s">
        <v>17</v>
      </c>
      <c r="H1753" s="2">
        <v>4435987.2699999996</v>
      </c>
      <c r="I1753">
        <v>4.1500000000000004</v>
      </c>
      <c r="J1753" s="2">
        <v>4435987.2699999996</v>
      </c>
      <c r="K1753" s="2">
        <v>27599</v>
      </c>
      <c r="L1753">
        <v>160.72999999999999</v>
      </c>
      <c r="M1753" t="s">
        <v>18</v>
      </c>
      <c r="N1753" t="s">
        <v>19</v>
      </c>
      <c r="O1753" t="s">
        <v>20</v>
      </c>
    </row>
    <row r="1754" spans="1:15" x14ac:dyDescent="0.2">
      <c r="A1754" t="s">
        <v>186</v>
      </c>
      <c r="B1754" s="1">
        <v>45898</v>
      </c>
      <c r="C1754">
        <v>5930</v>
      </c>
      <c r="D1754" t="s">
        <v>50</v>
      </c>
      <c r="E1754" t="s">
        <v>15</v>
      </c>
      <c r="F1754" t="s">
        <v>16</v>
      </c>
      <c r="G1754" t="s">
        <v>17</v>
      </c>
      <c r="H1754" s="2">
        <v>4434930.41</v>
      </c>
      <c r="I1754">
        <v>4.1399999999999997</v>
      </c>
      <c r="J1754" s="2">
        <v>4434930.41</v>
      </c>
      <c r="K1754" s="2">
        <v>88460</v>
      </c>
      <c r="L1754">
        <v>50.13</v>
      </c>
      <c r="M1754" t="s">
        <v>51</v>
      </c>
      <c r="N1754" t="s">
        <v>52</v>
      </c>
      <c r="O1754" t="s">
        <v>53</v>
      </c>
    </row>
    <row r="1755" spans="1:15" x14ac:dyDescent="0.2">
      <c r="A1755" t="s">
        <v>186</v>
      </c>
      <c r="B1755" s="1">
        <v>45898</v>
      </c>
      <c r="C1755" t="s">
        <v>36</v>
      </c>
      <c r="D1755" t="s">
        <v>37</v>
      </c>
      <c r="E1755" t="s">
        <v>15</v>
      </c>
      <c r="F1755" t="s">
        <v>16</v>
      </c>
      <c r="G1755" t="s">
        <v>17</v>
      </c>
      <c r="H1755" s="2">
        <v>4163844</v>
      </c>
      <c r="I1755">
        <v>3.89</v>
      </c>
      <c r="J1755" s="2">
        <v>4163844</v>
      </c>
      <c r="K1755" s="2">
        <v>5588</v>
      </c>
      <c r="L1755">
        <v>745.14</v>
      </c>
      <c r="M1755" t="s">
        <v>38</v>
      </c>
      <c r="N1755" t="s">
        <v>39</v>
      </c>
      <c r="O1755" t="s">
        <v>40</v>
      </c>
    </row>
    <row r="1756" spans="1:15" x14ac:dyDescent="0.2">
      <c r="A1756" t="s">
        <v>186</v>
      </c>
      <c r="B1756" s="1">
        <v>45898</v>
      </c>
      <c r="C1756" t="s">
        <v>155</v>
      </c>
      <c r="D1756" t="s">
        <v>156</v>
      </c>
      <c r="E1756" t="s">
        <v>15</v>
      </c>
      <c r="F1756" t="s">
        <v>16</v>
      </c>
      <c r="G1756" t="s">
        <v>17</v>
      </c>
      <c r="H1756" s="2">
        <v>3988198.62</v>
      </c>
      <c r="I1756">
        <v>3.73</v>
      </c>
      <c r="J1756" s="2">
        <v>3988198.62</v>
      </c>
      <c r="K1756" s="2">
        <v>4347</v>
      </c>
      <c r="L1756">
        <v>917.46</v>
      </c>
      <c r="M1756" t="s">
        <v>18</v>
      </c>
      <c r="N1756" t="s">
        <v>31</v>
      </c>
      <c r="O1756" t="s">
        <v>20</v>
      </c>
    </row>
    <row r="1757" spans="1:15" x14ac:dyDescent="0.2">
      <c r="A1757" t="s">
        <v>186</v>
      </c>
      <c r="B1757" s="1">
        <v>45898</v>
      </c>
      <c r="C1757" t="s">
        <v>46</v>
      </c>
      <c r="D1757" t="s">
        <v>47</v>
      </c>
      <c r="E1757" t="s">
        <v>15</v>
      </c>
      <c r="F1757" t="s">
        <v>16</v>
      </c>
      <c r="G1757" t="s">
        <v>17</v>
      </c>
      <c r="H1757" s="2">
        <v>3794791.65</v>
      </c>
      <c r="I1757">
        <v>3.55</v>
      </c>
      <c r="J1757" s="2">
        <v>3794791.65</v>
      </c>
      <c r="K1757" s="2">
        <v>15585</v>
      </c>
      <c r="L1757">
        <v>243.49</v>
      </c>
      <c r="M1757" t="s">
        <v>18</v>
      </c>
      <c r="N1757" t="s">
        <v>31</v>
      </c>
      <c r="O1757" t="s">
        <v>20</v>
      </c>
    </row>
    <row r="1758" spans="1:15" x14ac:dyDescent="0.2">
      <c r="A1758" t="s">
        <v>186</v>
      </c>
      <c r="B1758" s="1">
        <v>45898</v>
      </c>
      <c r="C1758" t="s">
        <v>58</v>
      </c>
      <c r="D1758" t="s">
        <v>59</v>
      </c>
      <c r="E1758" t="s">
        <v>15</v>
      </c>
      <c r="F1758" t="s">
        <v>16</v>
      </c>
      <c r="G1758" t="s">
        <v>17</v>
      </c>
      <c r="H1758" s="2">
        <v>3377027.76</v>
      </c>
      <c r="I1758">
        <v>3.16</v>
      </c>
      <c r="J1758" s="2">
        <v>3377027.76</v>
      </c>
      <c r="K1758" s="2">
        <v>28376</v>
      </c>
      <c r="L1758">
        <v>119.01</v>
      </c>
      <c r="M1758" t="s">
        <v>18</v>
      </c>
      <c r="N1758" t="s">
        <v>19</v>
      </c>
      <c r="O1758" t="s">
        <v>20</v>
      </c>
    </row>
    <row r="1759" spans="1:15" x14ac:dyDescent="0.2">
      <c r="A1759" t="s">
        <v>186</v>
      </c>
      <c r="B1759" s="1">
        <v>45898</v>
      </c>
      <c r="C1759" t="s">
        <v>157</v>
      </c>
      <c r="D1759" t="s">
        <v>158</v>
      </c>
      <c r="E1759" t="s">
        <v>15</v>
      </c>
      <c r="F1759" t="s">
        <v>16</v>
      </c>
      <c r="G1759" t="s">
        <v>17</v>
      </c>
      <c r="H1759" s="2">
        <v>3310209.16</v>
      </c>
      <c r="I1759">
        <v>3.09</v>
      </c>
      <c r="J1759" s="2">
        <v>3310209.16</v>
      </c>
      <c r="K1759" s="2">
        <v>20591</v>
      </c>
      <c r="L1759">
        <v>160.76</v>
      </c>
      <c r="M1759" t="s">
        <v>18</v>
      </c>
      <c r="N1759" t="s">
        <v>19</v>
      </c>
      <c r="O1759" t="s">
        <v>20</v>
      </c>
    </row>
    <row r="1760" spans="1:15" x14ac:dyDescent="0.2">
      <c r="A1760" t="s">
        <v>186</v>
      </c>
      <c r="B1760" s="1">
        <v>45898</v>
      </c>
      <c r="C1760" t="s">
        <v>56</v>
      </c>
      <c r="D1760" t="s">
        <v>57</v>
      </c>
      <c r="E1760" t="s">
        <v>15</v>
      </c>
      <c r="F1760" t="s">
        <v>16</v>
      </c>
      <c r="G1760" t="s">
        <v>17</v>
      </c>
      <c r="H1760" s="2">
        <v>3219978.52</v>
      </c>
      <c r="I1760">
        <v>3.01</v>
      </c>
      <c r="J1760" s="2">
        <v>3219978.52</v>
      </c>
      <c r="K1760" s="2">
        <v>16901</v>
      </c>
      <c r="L1760">
        <v>190.52</v>
      </c>
      <c r="M1760" t="s">
        <v>18</v>
      </c>
      <c r="N1760" t="s">
        <v>19</v>
      </c>
      <c r="O1760" t="s">
        <v>20</v>
      </c>
    </row>
    <row r="1761" spans="1:15" x14ac:dyDescent="0.2">
      <c r="A1761" t="s">
        <v>186</v>
      </c>
      <c r="B1761" s="1">
        <v>45898</v>
      </c>
      <c r="C1761" t="s">
        <v>60</v>
      </c>
      <c r="D1761" t="s">
        <v>61</v>
      </c>
      <c r="E1761" t="s">
        <v>15</v>
      </c>
      <c r="F1761" t="s">
        <v>16</v>
      </c>
      <c r="G1761" t="s">
        <v>17</v>
      </c>
      <c r="H1761" s="2">
        <v>2941256</v>
      </c>
      <c r="I1761">
        <v>2.75</v>
      </c>
      <c r="J1761" s="2">
        <v>2941256</v>
      </c>
      <c r="K1761" s="2">
        <v>3373</v>
      </c>
      <c r="L1761">
        <v>872</v>
      </c>
      <c r="M1761" t="s">
        <v>18</v>
      </c>
      <c r="N1761" t="s">
        <v>19</v>
      </c>
      <c r="O1761" t="s">
        <v>20</v>
      </c>
    </row>
    <row r="1762" spans="1:15" x14ac:dyDescent="0.2">
      <c r="A1762" t="s">
        <v>186</v>
      </c>
      <c r="B1762" s="1">
        <v>45898</v>
      </c>
      <c r="C1762" t="s">
        <v>67</v>
      </c>
      <c r="D1762" t="s">
        <v>68</v>
      </c>
      <c r="E1762" t="s">
        <v>15</v>
      </c>
      <c r="F1762" t="s">
        <v>69</v>
      </c>
      <c r="G1762" t="s">
        <v>17</v>
      </c>
      <c r="H1762" s="2">
        <v>2816160.57</v>
      </c>
      <c r="I1762">
        <v>2.63</v>
      </c>
      <c r="J1762" s="2">
        <v>2816160.57</v>
      </c>
      <c r="K1762" s="2">
        <v>13227</v>
      </c>
      <c r="L1762">
        <v>212.91</v>
      </c>
      <c r="M1762" t="s">
        <v>18</v>
      </c>
      <c r="N1762" t="s">
        <v>19</v>
      </c>
      <c r="O1762" t="s">
        <v>20</v>
      </c>
    </row>
    <row r="1763" spans="1:15" x14ac:dyDescent="0.2">
      <c r="A1763" t="s">
        <v>186</v>
      </c>
      <c r="B1763" s="1">
        <v>45898</v>
      </c>
      <c r="C1763" t="s">
        <v>62</v>
      </c>
      <c r="D1763" t="s">
        <v>63</v>
      </c>
      <c r="E1763" t="s">
        <v>15</v>
      </c>
      <c r="F1763" t="s">
        <v>16</v>
      </c>
      <c r="G1763" t="s">
        <v>17</v>
      </c>
      <c r="H1763" s="2">
        <v>2696884.25</v>
      </c>
      <c r="I1763">
        <v>2.52</v>
      </c>
      <c r="J1763" s="2">
        <v>2696884.25</v>
      </c>
      <c r="K1763" s="2">
        <v>110755</v>
      </c>
      <c r="L1763">
        <v>24.35</v>
      </c>
      <c r="M1763" t="s">
        <v>18</v>
      </c>
      <c r="N1763" t="s">
        <v>19</v>
      </c>
      <c r="O1763" t="s">
        <v>20</v>
      </c>
    </row>
    <row r="1764" spans="1:15" x14ac:dyDescent="0.2">
      <c r="A1764" t="s">
        <v>186</v>
      </c>
      <c r="B1764" s="1">
        <v>45898</v>
      </c>
      <c r="C1764" t="s">
        <v>70</v>
      </c>
      <c r="D1764" t="s">
        <v>71</v>
      </c>
      <c r="E1764" t="s">
        <v>15</v>
      </c>
      <c r="F1764" t="s">
        <v>69</v>
      </c>
      <c r="G1764" t="s">
        <v>17</v>
      </c>
      <c r="H1764" s="2">
        <v>2473104.46</v>
      </c>
      <c r="I1764">
        <v>2.31</v>
      </c>
      <c r="J1764" s="2">
        <v>2473104.46</v>
      </c>
      <c r="K1764" s="2">
        <v>11582</v>
      </c>
      <c r="L1764">
        <v>213.53</v>
      </c>
      <c r="M1764" t="s">
        <v>18</v>
      </c>
      <c r="N1764" t="s">
        <v>19</v>
      </c>
      <c r="O1764" t="s">
        <v>20</v>
      </c>
    </row>
    <row r="1765" spans="1:15" x14ac:dyDescent="0.2">
      <c r="A1765" t="s">
        <v>186</v>
      </c>
      <c r="B1765" s="1">
        <v>45898</v>
      </c>
      <c r="C1765">
        <v>2317</v>
      </c>
      <c r="D1765" t="s">
        <v>78</v>
      </c>
      <c r="E1765" t="s">
        <v>15</v>
      </c>
      <c r="F1765" t="s">
        <v>16</v>
      </c>
      <c r="G1765" t="s">
        <v>17</v>
      </c>
      <c r="H1765" s="2">
        <v>2051742.26</v>
      </c>
      <c r="I1765">
        <v>1.92</v>
      </c>
      <c r="J1765" s="2">
        <v>2051742.26</v>
      </c>
      <c r="K1765" s="2">
        <v>308210</v>
      </c>
      <c r="L1765">
        <v>6.66</v>
      </c>
      <c r="M1765" t="s">
        <v>33</v>
      </c>
      <c r="N1765" t="s">
        <v>34</v>
      </c>
      <c r="O1765" t="s">
        <v>35</v>
      </c>
    </row>
    <row r="1766" spans="1:15" x14ac:dyDescent="0.2">
      <c r="A1766" t="s">
        <v>186</v>
      </c>
      <c r="B1766" s="1">
        <v>45898</v>
      </c>
      <c r="C1766" t="s">
        <v>76</v>
      </c>
      <c r="D1766" t="s">
        <v>183</v>
      </c>
      <c r="E1766" t="s">
        <v>15</v>
      </c>
      <c r="F1766" t="s">
        <v>16</v>
      </c>
      <c r="G1766" t="s">
        <v>17</v>
      </c>
      <c r="H1766" s="2">
        <v>2022166.18</v>
      </c>
      <c r="I1766">
        <v>1.89</v>
      </c>
      <c r="J1766" s="2">
        <v>2022166.18</v>
      </c>
      <c r="K1766" s="2">
        <v>8473</v>
      </c>
      <c r="L1766">
        <v>238.66</v>
      </c>
      <c r="M1766" t="s">
        <v>18</v>
      </c>
      <c r="N1766" t="s">
        <v>31</v>
      </c>
      <c r="O1766" t="s">
        <v>20</v>
      </c>
    </row>
    <row r="1767" spans="1:15" x14ac:dyDescent="0.2">
      <c r="A1767" t="s">
        <v>186</v>
      </c>
      <c r="B1767" s="1">
        <v>45898</v>
      </c>
      <c r="C1767" t="s">
        <v>64</v>
      </c>
      <c r="D1767" t="s">
        <v>65</v>
      </c>
      <c r="E1767" t="s">
        <v>15</v>
      </c>
      <c r="F1767" t="s">
        <v>66</v>
      </c>
      <c r="G1767" t="s">
        <v>17</v>
      </c>
      <c r="H1767" s="2">
        <v>1948965.01</v>
      </c>
      <c r="I1767">
        <v>1.82</v>
      </c>
      <c r="J1767" s="2">
        <v>1948965.01</v>
      </c>
      <c r="K1767" s="2">
        <v>2479</v>
      </c>
      <c r="L1767">
        <v>786.19</v>
      </c>
      <c r="M1767" t="s">
        <v>18</v>
      </c>
      <c r="N1767" t="s">
        <v>19</v>
      </c>
      <c r="O1767" t="s">
        <v>20</v>
      </c>
    </row>
    <row r="1768" spans="1:15" x14ac:dyDescent="0.2">
      <c r="A1768" t="s">
        <v>186</v>
      </c>
      <c r="B1768" s="1">
        <v>45898</v>
      </c>
      <c r="C1768">
        <v>8035</v>
      </c>
      <c r="D1768" t="s">
        <v>72</v>
      </c>
      <c r="E1768" t="s">
        <v>15</v>
      </c>
      <c r="F1768" t="s">
        <v>16</v>
      </c>
      <c r="G1768" t="s">
        <v>17</v>
      </c>
      <c r="H1768" s="2">
        <v>1703024.01</v>
      </c>
      <c r="I1768">
        <v>1.59</v>
      </c>
      <c r="J1768" s="2">
        <v>1703024.01</v>
      </c>
      <c r="K1768" s="2">
        <v>12100</v>
      </c>
      <c r="L1768">
        <v>140.75</v>
      </c>
      <c r="M1768" t="s">
        <v>73</v>
      </c>
      <c r="N1768" t="s">
        <v>74</v>
      </c>
      <c r="O1768" t="s">
        <v>75</v>
      </c>
    </row>
    <row r="1769" spans="1:15" x14ac:dyDescent="0.2">
      <c r="A1769" t="s">
        <v>186</v>
      </c>
      <c r="B1769" s="1">
        <v>45898</v>
      </c>
      <c r="C1769" t="s">
        <v>81</v>
      </c>
      <c r="D1769" t="s">
        <v>82</v>
      </c>
      <c r="E1769" t="s">
        <v>15</v>
      </c>
      <c r="F1769" t="s">
        <v>16</v>
      </c>
      <c r="G1769" t="s">
        <v>17</v>
      </c>
      <c r="H1769" s="2">
        <v>951914.95</v>
      </c>
      <c r="I1769">
        <v>0.89</v>
      </c>
      <c r="J1769" s="2">
        <v>951914.95</v>
      </c>
      <c r="K1769" s="2">
        <v>7793</v>
      </c>
      <c r="L1769">
        <v>122.15</v>
      </c>
      <c r="M1769" t="s">
        <v>18</v>
      </c>
      <c r="N1769" t="s">
        <v>31</v>
      </c>
      <c r="O1769" t="s">
        <v>20</v>
      </c>
    </row>
    <row r="1770" spans="1:15" x14ac:dyDescent="0.2">
      <c r="A1770" t="s">
        <v>186</v>
      </c>
      <c r="B1770" s="1">
        <v>45898</v>
      </c>
      <c r="C1770" t="s">
        <v>83</v>
      </c>
      <c r="D1770" t="s">
        <v>84</v>
      </c>
      <c r="E1770" t="s">
        <v>15</v>
      </c>
      <c r="F1770" t="s">
        <v>16</v>
      </c>
      <c r="G1770" t="s">
        <v>17</v>
      </c>
      <c r="H1770" s="2">
        <v>888680</v>
      </c>
      <c r="I1770">
        <v>0.83</v>
      </c>
      <c r="J1770" s="2">
        <v>888680</v>
      </c>
      <c r="K1770" s="2">
        <v>13672</v>
      </c>
      <c r="L1770">
        <v>65</v>
      </c>
      <c r="M1770" t="s">
        <v>18</v>
      </c>
      <c r="N1770" t="s">
        <v>19</v>
      </c>
      <c r="O1770" t="s">
        <v>20</v>
      </c>
    </row>
    <row r="1771" spans="1:15" x14ac:dyDescent="0.2">
      <c r="A1771" t="s">
        <v>186</v>
      </c>
      <c r="B1771" s="1">
        <v>45898</v>
      </c>
      <c r="C1771" t="s">
        <v>85</v>
      </c>
      <c r="D1771" t="s">
        <v>86</v>
      </c>
      <c r="E1771" t="s">
        <v>15</v>
      </c>
      <c r="F1771" t="s">
        <v>16</v>
      </c>
      <c r="G1771" t="s">
        <v>17</v>
      </c>
      <c r="H1771" s="2">
        <v>749617.41</v>
      </c>
      <c r="I1771">
        <v>0.7</v>
      </c>
      <c r="J1771" s="2">
        <v>749617.41</v>
      </c>
      <c r="K1771" s="2">
        <v>33213</v>
      </c>
      <c r="L1771">
        <v>22.57</v>
      </c>
      <c r="M1771" t="s">
        <v>18</v>
      </c>
      <c r="N1771" t="s">
        <v>31</v>
      </c>
      <c r="O1771" t="s">
        <v>20</v>
      </c>
    </row>
    <row r="1772" spans="1:15" x14ac:dyDescent="0.2">
      <c r="A1772" t="s">
        <v>186</v>
      </c>
      <c r="B1772" s="1">
        <v>45898</v>
      </c>
      <c r="C1772" t="s">
        <v>96</v>
      </c>
      <c r="D1772" t="s">
        <v>97</v>
      </c>
      <c r="E1772" t="s">
        <v>15</v>
      </c>
      <c r="F1772" t="s">
        <v>16</v>
      </c>
      <c r="G1772" t="s">
        <v>17</v>
      </c>
      <c r="H1772" s="2">
        <v>653312.69999999995</v>
      </c>
      <c r="I1772">
        <v>0.61</v>
      </c>
      <c r="J1772" s="2">
        <v>653312.69999999995</v>
      </c>
      <c r="K1772" s="2">
        <v>2070</v>
      </c>
      <c r="L1772">
        <v>315.61</v>
      </c>
      <c r="M1772" t="s">
        <v>18</v>
      </c>
      <c r="N1772" t="s">
        <v>19</v>
      </c>
      <c r="O1772" t="s">
        <v>20</v>
      </c>
    </row>
    <row r="1773" spans="1:15" x14ac:dyDescent="0.2">
      <c r="A1773" t="s">
        <v>186</v>
      </c>
      <c r="B1773" s="1">
        <v>45898</v>
      </c>
      <c r="C1773" t="s">
        <v>92</v>
      </c>
      <c r="D1773" t="s">
        <v>93</v>
      </c>
      <c r="E1773" t="s">
        <v>15</v>
      </c>
      <c r="F1773" t="s">
        <v>16</v>
      </c>
      <c r="G1773" t="s">
        <v>17</v>
      </c>
      <c r="H1773" s="2">
        <v>647034.56999999995</v>
      </c>
      <c r="I1773">
        <v>0.6</v>
      </c>
      <c r="J1773" s="2">
        <v>647034.56999999995</v>
      </c>
      <c r="K1773" s="2">
        <v>8337</v>
      </c>
      <c r="L1773">
        <v>77.61</v>
      </c>
      <c r="M1773" t="s">
        <v>18</v>
      </c>
      <c r="N1773" t="s">
        <v>31</v>
      </c>
      <c r="O1773" t="s">
        <v>20</v>
      </c>
    </row>
    <row r="1774" spans="1:15" x14ac:dyDescent="0.2">
      <c r="A1774" t="s">
        <v>186</v>
      </c>
      <c r="B1774" s="1">
        <v>45898</v>
      </c>
      <c r="C1774" t="s">
        <v>87</v>
      </c>
      <c r="D1774" t="s">
        <v>88</v>
      </c>
      <c r="E1774" t="s">
        <v>15</v>
      </c>
      <c r="F1774" t="s">
        <v>16</v>
      </c>
      <c r="G1774" t="s">
        <v>17</v>
      </c>
      <c r="H1774" s="2">
        <v>584816.15</v>
      </c>
      <c r="I1774">
        <v>0.55000000000000004</v>
      </c>
      <c r="J1774" s="2">
        <v>584816.15</v>
      </c>
      <c r="K1774" s="2">
        <v>5185</v>
      </c>
      <c r="L1774">
        <v>112.79</v>
      </c>
      <c r="M1774" t="s">
        <v>18</v>
      </c>
      <c r="N1774" t="s">
        <v>19</v>
      </c>
      <c r="O1774" t="s">
        <v>20</v>
      </c>
    </row>
    <row r="1775" spans="1:15" x14ac:dyDescent="0.2">
      <c r="A1775" t="s">
        <v>186</v>
      </c>
      <c r="B1775" s="1">
        <v>45898</v>
      </c>
      <c r="C1775">
        <v>5935</v>
      </c>
      <c r="D1775" t="s">
        <v>91</v>
      </c>
      <c r="E1775" t="s">
        <v>15</v>
      </c>
      <c r="F1775" t="s">
        <v>16</v>
      </c>
      <c r="G1775" t="s">
        <v>17</v>
      </c>
      <c r="H1775" s="2">
        <v>573511.38</v>
      </c>
      <c r="I1775">
        <v>0.54</v>
      </c>
      <c r="J1775" s="2">
        <v>573511.38</v>
      </c>
      <c r="K1775" s="2">
        <v>14087</v>
      </c>
      <c r="L1775">
        <v>40.71</v>
      </c>
      <c r="M1775" t="s">
        <v>51</v>
      </c>
      <c r="N1775" t="s">
        <v>52</v>
      </c>
      <c r="O1775" t="s">
        <v>53</v>
      </c>
    </row>
    <row r="1776" spans="1:15" x14ac:dyDescent="0.2">
      <c r="A1776" t="s">
        <v>186</v>
      </c>
      <c r="B1776" s="1">
        <v>45898</v>
      </c>
      <c r="C1776" t="s">
        <v>89</v>
      </c>
      <c r="D1776" t="s">
        <v>90</v>
      </c>
      <c r="E1776" t="s">
        <v>15</v>
      </c>
      <c r="F1776" t="s">
        <v>16</v>
      </c>
      <c r="G1776" t="s">
        <v>17</v>
      </c>
      <c r="H1776" s="2">
        <v>453734.71</v>
      </c>
      <c r="I1776">
        <v>0.42</v>
      </c>
      <c r="J1776" s="2">
        <v>453734.71</v>
      </c>
      <c r="K1776" s="2">
        <v>6751</v>
      </c>
      <c r="L1776">
        <v>67.209999999999994</v>
      </c>
      <c r="M1776" t="s">
        <v>18</v>
      </c>
      <c r="N1776" t="s">
        <v>19</v>
      </c>
      <c r="O1776" t="s">
        <v>20</v>
      </c>
    </row>
    <row r="1777" spans="1:15" x14ac:dyDescent="0.2">
      <c r="A1777" t="s">
        <v>186</v>
      </c>
      <c r="B1777" s="1">
        <v>45898</v>
      </c>
      <c r="C1777" t="s">
        <v>94</v>
      </c>
      <c r="D1777" t="s">
        <v>95</v>
      </c>
      <c r="E1777" t="s">
        <v>15</v>
      </c>
      <c r="F1777" t="s">
        <v>16</v>
      </c>
      <c r="G1777" t="s">
        <v>17</v>
      </c>
      <c r="H1777" s="2">
        <v>410314.46</v>
      </c>
      <c r="I1777">
        <v>0.38</v>
      </c>
      <c r="J1777" s="2">
        <v>410314.46</v>
      </c>
      <c r="K1777" s="2">
        <v>1294</v>
      </c>
      <c r="L1777">
        <v>317.08999999999997</v>
      </c>
      <c r="M1777" t="s">
        <v>18</v>
      </c>
      <c r="N1777" t="s">
        <v>19</v>
      </c>
      <c r="O1777" t="s">
        <v>20</v>
      </c>
    </row>
    <row r="1778" spans="1:15" x14ac:dyDescent="0.2">
      <c r="A1778" t="s">
        <v>186</v>
      </c>
      <c r="B1778" s="1">
        <v>45898</v>
      </c>
      <c r="C1778">
        <v>992</v>
      </c>
      <c r="D1778" t="s">
        <v>100</v>
      </c>
      <c r="E1778" t="s">
        <v>15</v>
      </c>
      <c r="F1778" t="s">
        <v>16</v>
      </c>
      <c r="G1778" t="s">
        <v>17</v>
      </c>
      <c r="H1778" s="2">
        <v>309836.64</v>
      </c>
      <c r="I1778">
        <v>0.28999999999999998</v>
      </c>
      <c r="J1778" s="2">
        <v>309836.64</v>
      </c>
      <c r="K1778" s="2">
        <v>218000</v>
      </c>
      <c r="L1778">
        <v>1.42</v>
      </c>
      <c r="M1778" t="s">
        <v>101</v>
      </c>
      <c r="N1778" t="s">
        <v>102</v>
      </c>
      <c r="O1778" t="s">
        <v>103</v>
      </c>
    </row>
    <row r="1779" spans="1:15" x14ac:dyDescent="0.2">
      <c r="A1779" t="s">
        <v>186</v>
      </c>
      <c r="B1779" s="1">
        <v>45898</v>
      </c>
      <c r="C1779" t="s">
        <v>159</v>
      </c>
      <c r="D1779" t="s">
        <v>160</v>
      </c>
      <c r="E1779" t="s">
        <v>15</v>
      </c>
      <c r="F1779" t="s">
        <v>16</v>
      </c>
      <c r="G1779" t="s">
        <v>17</v>
      </c>
      <c r="H1779" s="2">
        <v>280090.2</v>
      </c>
      <c r="I1779">
        <v>0.26</v>
      </c>
      <c r="J1779" s="2">
        <v>280090.2</v>
      </c>
      <c r="K1779" s="2">
        <v>3133</v>
      </c>
      <c r="L1779">
        <v>89.4</v>
      </c>
      <c r="M1779" t="s">
        <v>18</v>
      </c>
      <c r="N1779" t="s">
        <v>31</v>
      </c>
      <c r="O1779" t="s">
        <v>20</v>
      </c>
    </row>
    <row r="1780" spans="1:15" x14ac:dyDescent="0.2">
      <c r="A1780" t="s">
        <v>186</v>
      </c>
      <c r="B1780" s="1">
        <v>45898</v>
      </c>
      <c r="C1780" t="s">
        <v>20</v>
      </c>
      <c r="D1780" t="s">
        <v>104</v>
      </c>
      <c r="E1780" t="s">
        <v>105</v>
      </c>
      <c r="F1780" t="s">
        <v>106</v>
      </c>
      <c r="G1780" t="s">
        <v>107</v>
      </c>
      <c r="H1780" s="2">
        <v>270004.96999999997</v>
      </c>
      <c r="I1780">
        <v>0.25</v>
      </c>
      <c r="J1780" s="2">
        <v>270004.96999999997</v>
      </c>
      <c r="K1780" s="2">
        <v>270005</v>
      </c>
      <c r="L1780">
        <v>100</v>
      </c>
      <c r="M1780" t="s">
        <v>18</v>
      </c>
      <c r="N1780" t="s">
        <v>108</v>
      </c>
      <c r="O1780" t="s">
        <v>20</v>
      </c>
    </row>
    <row r="1781" spans="1:15" x14ac:dyDescent="0.2">
      <c r="A1781" t="s">
        <v>186</v>
      </c>
      <c r="B1781" s="1">
        <v>45898</v>
      </c>
      <c r="C1781" t="s">
        <v>109</v>
      </c>
      <c r="D1781" t="s">
        <v>110</v>
      </c>
      <c r="E1781" t="s">
        <v>15</v>
      </c>
      <c r="F1781" t="s">
        <v>16</v>
      </c>
      <c r="G1781" t="s">
        <v>17</v>
      </c>
      <c r="H1781" s="2">
        <v>198216.99</v>
      </c>
      <c r="I1781">
        <v>0.19</v>
      </c>
      <c r="J1781" s="2">
        <v>198216.99</v>
      </c>
      <c r="K1781" s="2">
        <v>1062</v>
      </c>
      <c r="L1781">
        <v>186.65</v>
      </c>
      <c r="M1781" t="s">
        <v>18</v>
      </c>
      <c r="N1781" t="s">
        <v>19</v>
      </c>
      <c r="O1781" t="s">
        <v>20</v>
      </c>
    </row>
    <row r="1782" spans="1:15" x14ac:dyDescent="0.2">
      <c r="A1782" t="s">
        <v>186</v>
      </c>
      <c r="B1782" s="1">
        <v>45898</v>
      </c>
      <c r="C1782">
        <v>66570</v>
      </c>
      <c r="D1782" t="s">
        <v>161</v>
      </c>
      <c r="E1782" t="s">
        <v>15</v>
      </c>
      <c r="F1782" t="s">
        <v>43</v>
      </c>
      <c r="G1782" t="s">
        <v>17</v>
      </c>
      <c r="H1782" s="2">
        <v>144265.13</v>
      </c>
      <c r="I1782">
        <v>0.13</v>
      </c>
      <c r="J1782" s="2">
        <v>144265.13</v>
      </c>
      <c r="K1782" s="2">
        <v>2714</v>
      </c>
      <c r="L1782">
        <v>53.16</v>
      </c>
      <c r="M1782" t="s">
        <v>51</v>
      </c>
      <c r="N1782" t="s">
        <v>52</v>
      </c>
      <c r="O1782" t="s">
        <v>53</v>
      </c>
    </row>
    <row r="1783" spans="1:15" x14ac:dyDescent="0.2">
      <c r="A1783" t="s">
        <v>186</v>
      </c>
      <c r="B1783" s="1">
        <v>45898</v>
      </c>
      <c r="C1783">
        <v>3706</v>
      </c>
      <c r="D1783" t="s">
        <v>164</v>
      </c>
      <c r="E1783" t="s">
        <v>15</v>
      </c>
      <c r="F1783" t="s">
        <v>16</v>
      </c>
      <c r="G1783" t="s">
        <v>17</v>
      </c>
      <c r="H1783" s="2">
        <v>76868.12</v>
      </c>
      <c r="I1783">
        <v>7.0000000000000007E-2</v>
      </c>
      <c r="J1783" s="2">
        <v>76868.12</v>
      </c>
      <c r="K1783" s="2">
        <v>24200</v>
      </c>
      <c r="L1783">
        <v>3.18</v>
      </c>
      <c r="M1783" t="s">
        <v>33</v>
      </c>
      <c r="N1783" t="s">
        <v>34</v>
      </c>
      <c r="O1783" t="s">
        <v>35</v>
      </c>
    </row>
    <row r="1784" spans="1:15" x14ac:dyDescent="0.2">
      <c r="A1784" t="s">
        <v>186</v>
      </c>
      <c r="B1784" s="1">
        <v>45898</v>
      </c>
      <c r="C1784" t="s">
        <v>119</v>
      </c>
      <c r="D1784" t="s">
        <v>120</v>
      </c>
      <c r="E1784" t="s">
        <v>121</v>
      </c>
      <c r="F1784" t="s">
        <v>106</v>
      </c>
      <c r="G1784" t="s">
        <v>122</v>
      </c>
      <c r="H1784" s="2">
        <v>57447.07</v>
      </c>
      <c r="I1784">
        <v>0.05</v>
      </c>
      <c r="J1784" s="2">
        <v>57447.07</v>
      </c>
      <c r="K1784" s="2">
        <v>57447</v>
      </c>
      <c r="L1784">
        <v>1</v>
      </c>
      <c r="M1784" t="s">
        <v>123</v>
      </c>
      <c r="N1784" t="s">
        <v>108</v>
      </c>
      <c r="O1784" t="s">
        <v>20</v>
      </c>
    </row>
    <row r="1785" spans="1:15" x14ac:dyDescent="0.2">
      <c r="A1785" t="s">
        <v>186</v>
      </c>
      <c r="B1785" s="1">
        <v>45898</v>
      </c>
      <c r="C1785" t="s">
        <v>162</v>
      </c>
      <c r="D1785" t="s">
        <v>163</v>
      </c>
      <c r="E1785" t="s">
        <v>15</v>
      </c>
      <c r="F1785" t="s">
        <v>16</v>
      </c>
      <c r="G1785" t="s">
        <v>17</v>
      </c>
      <c r="H1785" s="2">
        <v>56495.88</v>
      </c>
      <c r="I1785">
        <v>0.05</v>
      </c>
      <c r="J1785" s="2">
        <v>56495.88</v>
      </c>
      <c r="K1785" s="2">
        <v>1692</v>
      </c>
      <c r="L1785">
        <v>33.39</v>
      </c>
      <c r="M1785" t="s">
        <v>18</v>
      </c>
      <c r="N1785" t="s">
        <v>19</v>
      </c>
      <c r="O1785" t="s">
        <v>20</v>
      </c>
    </row>
    <row r="1786" spans="1:15" x14ac:dyDescent="0.2">
      <c r="A1786" t="s">
        <v>186</v>
      </c>
      <c r="B1786" s="1">
        <v>45898</v>
      </c>
      <c r="C1786" t="s">
        <v>111</v>
      </c>
      <c r="D1786" t="s">
        <v>112</v>
      </c>
      <c r="E1786" t="s">
        <v>15</v>
      </c>
      <c r="F1786" t="s">
        <v>16</v>
      </c>
      <c r="G1786" t="s">
        <v>17</v>
      </c>
      <c r="H1786" s="2">
        <v>29694.22</v>
      </c>
      <c r="I1786">
        <v>0.03</v>
      </c>
      <c r="J1786" s="2">
        <v>29694.22</v>
      </c>
      <c r="K1786" s="2">
        <v>3902</v>
      </c>
      <c r="L1786">
        <v>7.61</v>
      </c>
      <c r="M1786" t="s">
        <v>18</v>
      </c>
      <c r="N1786" t="s">
        <v>31</v>
      </c>
      <c r="O1786" t="s">
        <v>20</v>
      </c>
    </row>
    <row r="1787" spans="1:15" x14ac:dyDescent="0.2">
      <c r="A1787" t="s">
        <v>186</v>
      </c>
      <c r="B1787" s="1">
        <v>45898</v>
      </c>
      <c r="C1787" t="s">
        <v>115</v>
      </c>
      <c r="D1787" t="s">
        <v>116</v>
      </c>
      <c r="E1787" t="s">
        <v>105</v>
      </c>
      <c r="F1787" t="s">
        <v>106</v>
      </c>
      <c r="G1787" t="s">
        <v>117</v>
      </c>
      <c r="H1787" s="2">
        <v>25000</v>
      </c>
      <c r="I1787">
        <v>0.02</v>
      </c>
      <c r="J1787" s="2">
        <v>25000</v>
      </c>
      <c r="K1787" s="2">
        <v>25000</v>
      </c>
      <c r="L1787">
        <v>100</v>
      </c>
      <c r="M1787" t="s">
        <v>18</v>
      </c>
      <c r="N1787" t="s">
        <v>108</v>
      </c>
      <c r="O1787" t="s">
        <v>20</v>
      </c>
    </row>
    <row r="1788" spans="1:15" x14ac:dyDescent="0.2">
      <c r="A1788" t="s">
        <v>186</v>
      </c>
      <c r="B1788" s="1">
        <v>45898</v>
      </c>
      <c r="C1788" t="s">
        <v>35</v>
      </c>
      <c r="D1788" t="s">
        <v>113</v>
      </c>
      <c r="E1788" t="s">
        <v>105</v>
      </c>
      <c r="F1788" t="s">
        <v>106</v>
      </c>
      <c r="G1788" t="s">
        <v>107</v>
      </c>
      <c r="H1788" s="2">
        <v>23135.77</v>
      </c>
      <c r="I1788">
        <v>0.02</v>
      </c>
      <c r="J1788" s="2">
        <v>23135.77</v>
      </c>
      <c r="K1788" s="2">
        <v>707249</v>
      </c>
      <c r="L1788">
        <v>3.27</v>
      </c>
      <c r="M1788" t="s">
        <v>33</v>
      </c>
      <c r="N1788" t="s">
        <v>108</v>
      </c>
      <c r="O1788" t="s">
        <v>35</v>
      </c>
    </row>
    <row r="1789" spans="1:15" x14ac:dyDescent="0.2">
      <c r="A1789" t="s">
        <v>186</v>
      </c>
      <c r="B1789" s="1">
        <v>45898</v>
      </c>
      <c r="C1789" t="s">
        <v>53</v>
      </c>
      <c r="D1789" t="s">
        <v>124</v>
      </c>
      <c r="E1789" t="s">
        <v>105</v>
      </c>
      <c r="F1789" t="s">
        <v>106</v>
      </c>
      <c r="G1789" t="s">
        <v>107</v>
      </c>
      <c r="H1789" s="2">
        <v>14662</v>
      </c>
      <c r="I1789">
        <v>0.01</v>
      </c>
      <c r="J1789" s="2">
        <v>14662</v>
      </c>
      <c r="K1789" s="2">
        <v>20383848</v>
      </c>
      <c r="L1789">
        <v>7.0000000000000007E-2</v>
      </c>
      <c r="M1789" t="s">
        <v>51</v>
      </c>
      <c r="N1789" t="s">
        <v>108</v>
      </c>
      <c r="O1789" t="s">
        <v>53</v>
      </c>
    </row>
    <row r="1790" spans="1:15" x14ac:dyDescent="0.2">
      <c r="A1790" t="s">
        <v>186</v>
      </c>
      <c r="B1790" s="1">
        <v>45898</v>
      </c>
      <c r="C1790" t="s">
        <v>40</v>
      </c>
      <c r="D1790" t="s">
        <v>125</v>
      </c>
      <c r="E1790" t="s">
        <v>105</v>
      </c>
      <c r="F1790" t="s">
        <v>106</v>
      </c>
      <c r="G1790" t="s">
        <v>107</v>
      </c>
      <c r="H1790" s="2">
        <v>13624.87</v>
      </c>
      <c r="I1790">
        <v>0.01</v>
      </c>
      <c r="J1790" s="2">
        <v>13624.87</v>
      </c>
      <c r="K1790" s="2">
        <v>11640</v>
      </c>
      <c r="L1790">
        <v>117.05</v>
      </c>
      <c r="M1790" t="s">
        <v>126</v>
      </c>
      <c r="N1790" t="s">
        <v>108</v>
      </c>
      <c r="O1790" t="s">
        <v>40</v>
      </c>
    </row>
    <row r="1791" spans="1:15" x14ac:dyDescent="0.2">
      <c r="A1791" t="s">
        <v>186</v>
      </c>
      <c r="B1791" s="1">
        <v>45898</v>
      </c>
      <c r="C1791">
        <v>2388</v>
      </c>
      <c r="D1791" t="s">
        <v>118</v>
      </c>
      <c r="E1791" t="s">
        <v>15</v>
      </c>
      <c r="F1791" t="s">
        <v>16</v>
      </c>
      <c r="G1791" t="s">
        <v>17</v>
      </c>
      <c r="H1791" s="2">
        <v>13006</v>
      </c>
      <c r="I1791">
        <v>0.01</v>
      </c>
      <c r="J1791" s="2">
        <v>13006</v>
      </c>
      <c r="K1791" s="2">
        <v>6331</v>
      </c>
      <c r="L1791">
        <v>2.0499999999999998</v>
      </c>
      <c r="M1791" t="s">
        <v>33</v>
      </c>
      <c r="N1791" t="s">
        <v>34</v>
      </c>
      <c r="O1791" t="s">
        <v>35</v>
      </c>
    </row>
    <row r="1792" spans="1:15" x14ac:dyDescent="0.2">
      <c r="A1792" t="s">
        <v>186</v>
      </c>
      <c r="B1792" s="1">
        <v>45898</v>
      </c>
      <c r="C1792" t="s">
        <v>75</v>
      </c>
      <c r="D1792" t="s">
        <v>114</v>
      </c>
      <c r="E1792" t="s">
        <v>105</v>
      </c>
      <c r="F1792" t="s">
        <v>106</v>
      </c>
      <c r="G1792" t="s">
        <v>107</v>
      </c>
      <c r="H1792" s="2">
        <v>11253.59</v>
      </c>
      <c r="I1792">
        <v>0.01</v>
      </c>
      <c r="J1792" s="2">
        <v>11253.59</v>
      </c>
      <c r="K1792" s="2">
        <v>1652308</v>
      </c>
      <c r="L1792">
        <v>0.68</v>
      </c>
      <c r="M1792" t="s">
        <v>73</v>
      </c>
      <c r="N1792" t="s">
        <v>108</v>
      </c>
      <c r="O1792" t="s">
        <v>75</v>
      </c>
    </row>
    <row r="1793" spans="1:15" x14ac:dyDescent="0.2">
      <c r="A1793" t="s">
        <v>186</v>
      </c>
      <c r="B1793" s="1">
        <v>45898</v>
      </c>
      <c r="C1793" t="s">
        <v>103</v>
      </c>
      <c r="D1793" t="s">
        <v>127</v>
      </c>
      <c r="E1793" t="s">
        <v>105</v>
      </c>
      <c r="F1793" t="s">
        <v>106</v>
      </c>
      <c r="G1793" t="s">
        <v>107</v>
      </c>
      <c r="H1793" s="2">
        <v>10755.89</v>
      </c>
      <c r="I1793">
        <v>0.01</v>
      </c>
      <c r="J1793" s="2">
        <v>10755.89</v>
      </c>
      <c r="K1793" s="2">
        <v>83851</v>
      </c>
      <c r="L1793">
        <v>12.83</v>
      </c>
      <c r="M1793" t="s">
        <v>128</v>
      </c>
      <c r="N1793" t="s">
        <v>108</v>
      </c>
      <c r="O1793" t="s">
        <v>103</v>
      </c>
    </row>
    <row r="1794" spans="1:15" x14ac:dyDescent="0.2">
      <c r="A1794" t="s">
        <v>186</v>
      </c>
      <c r="B1794" s="1">
        <v>45898</v>
      </c>
      <c r="C1794">
        <v>300017</v>
      </c>
      <c r="D1794" t="s">
        <v>165</v>
      </c>
      <c r="E1794" t="s">
        <v>15</v>
      </c>
      <c r="F1794" t="s">
        <v>16</v>
      </c>
      <c r="G1794" t="s">
        <v>17</v>
      </c>
      <c r="H1794" s="2">
        <v>5292.3</v>
      </c>
      <c r="I1794">
        <v>0</v>
      </c>
      <c r="J1794" s="2">
        <v>5292.3</v>
      </c>
      <c r="K1794" s="2">
        <v>3100</v>
      </c>
      <c r="L1794">
        <v>1.71</v>
      </c>
      <c r="M1794" t="s">
        <v>101</v>
      </c>
      <c r="N1794" t="s">
        <v>166</v>
      </c>
      <c r="O1794" t="s">
        <v>167</v>
      </c>
    </row>
    <row r="1795" spans="1:15" x14ac:dyDescent="0.2">
      <c r="A1795" t="s">
        <v>186</v>
      </c>
      <c r="B1795" s="1">
        <v>45898</v>
      </c>
      <c r="C1795" t="s">
        <v>168</v>
      </c>
      <c r="D1795" t="s">
        <v>169</v>
      </c>
      <c r="E1795" t="s">
        <v>105</v>
      </c>
      <c r="F1795" t="s">
        <v>106</v>
      </c>
      <c r="G1795" t="s">
        <v>107</v>
      </c>
      <c r="H1795">
        <v>807.12</v>
      </c>
      <c r="I1795">
        <v>0</v>
      </c>
      <c r="J1795">
        <v>807.12</v>
      </c>
      <c r="K1795" s="2">
        <v>5749</v>
      </c>
      <c r="L1795">
        <v>14.04</v>
      </c>
      <c r="M1795" t="s">
        <v>101</v>
      </c>
      <c r="N1795" t="s">
        <v>108</v>
      </c>
      <c r="O1795" t="s">
        <v>168</v>
      </c>
    </row>
    <row r="1796" spans="1:15" x14ac:dyDescent="0.2">
      <c r="A1796" t="s">
        <v>186</v>
      </c>
      <c r="B1796" s="1">
        <v>45898</v>
      </c>
      <c r="C1796" t="s">
        <v>152</v>
      </c>
      <c r="D1796" t="s">
        <v>153</v>
      </c>
      <c r="E1796" t="s">
        <v>105</v>
      </c>
      <c r="F1796" t="s">
        <v>106</v>
      </c>
      <c r="G1796" t="s">
        <v>107</v>
      </c>
      <c r="H1796">
        <v>2.99</v>
      </c>
      <c r="I1796">
        <v>0</v>
      </c>
      <c r="J1796">
        <v>2.99</v>
      </c>
      <c r="K1796">
        <v>2</v>
      </c>
      <c r="L1796">
        <v>135.1</v>
      </c>
      <c r="M1796" t="s">
        <v>154</v>
      </c>
      <c r="N1796" t="s">
        <v>108</v>
      </c>
      <c r="O1796" t="s">
        <v>152</v>
      </c>
    </row>
    <row r="1797" spans="1:15" x14ac:dyDescent="0.2">
      <c r="A1797" t="s">
        <v>186</v>
      </c>
      <c r="B1797" s="1">
        <v>45898</v>
      </c>
      <c r="C1797" t="s">
        <v>170</v>
      </c>
      <c r="D1797" t="s">
        <v>171</v>
      </c>
      <c r="E1797" t="s">
        <v>131</v>
      </c>
      <c r="F1797" t="s">
        <v>106</v>
      </c>
      <c r="G1797" t="s">
        <v>132</v>
      </c>
      <c r="H1797">
        <v>0</v>
      </c>
      <c r="I1797">
        <v>0</v>
      </c>
      <c r="J1797" s="2">
        <v>375388</v>
      </c>
      <c r="K1797">
        <v>8</v>
      </c>
      <c r="L1797" s="2">
        <v>23461.75</v>
      </c>
      <c r="M1797" t="s">
        <v>108</v>
      </c>
      <c r="N1797" t="s">
        <v>133</v>
      </c>
      <c r="O1797" t="s">
        <v>20</v>
      </c>
    </row>
    <row r="1798" spans="1:15" x14ac:dyDescent="0.2">
      <c r="A1798" t="s">
        <v>186</v>
      </c>
      <c r="B1798" s="1">
        <v>45898</v>
      </c>
      <c r="C1798" t="s">
        <v>184</v>
      </c>
      <c r="D1798" t="s">
        <v>185</v>
      </c>
      <c r="E1798" t="s">
        <v>105</v>
      </c>
      <c r="F1798" t="s">
        <v>106</v>
      </c>
      <c r="G1798" t="s">
        <v>107</v>
      </c>
      <c r="H1798" s="2">
        <v>-4916</v>
      </c>
      <c r="I1798">
        <v>0</v>
      </c>
      <c r="J1798" s="2">
        <v>-4916</v>
      </c>
      <c r="K1798" s="2">
        <v>-4916</v>
      </c>
      <c r="L1798">
        <v>100</v>
      </c>
      <c r="M1798" t="s">
        <v>18</v>
      </c>
      <c r="N1798" t="s">
        <v>108</v>
      </c>
      <c r="O1798" t="s">
        <v>20</v>
      </c>
    </row>
    <row r="1799" spans="1:15" x14ac:dyDescent="0.2">
      <c r="A1799" t="s">
        <v>186</v>
      </c>
      <c r="B1799" s="1">
        <v>45902</v>
      </c>
      <c r="C1799" t="s">
        <v>27</v>
      </c>
      <c r="D1799" t="s">
        <v>28</v>
      </c>
      <c r="E1799" t="s">
        <v>15</v>
      </c>
      <c r="F1799" t="s">
        <v>16</v>
      </c>
      <c r="G1799" t="s">
        <v>17</v>
      </c>
      <c r="H1799" s="2">
        <v>5999509.5199999996</v>
      </c>
      <c r="I1799">
        <v>5.66</v>
      </c>
      <c r="J1799" s="2">
        <v>5999509.5199999996</v>
      </c>
      <c r="K1799" s="2">
        <v>36961</v>
      </c>
      <c r="L1799">
        <v>162.32</v>
      </c>
      <c r="M1799" t="s">
        <v>18</v>
      </c>
      <c r="N1799" t="s">
        <v>19</v>
      </c>
      <c r="O1799" t="s">
        <v>20</v>
      </c>
    </row>
    <row r="1800" spans="1:15" x14ac:dyDescent="0.2">
      <c r="A1800" t="s">
        <v>186</v>
      </c>
      <c r="B1800" s="1">
        <v>45902</v>
      </c>
      <c r="C1800" t="s">
        <v>25</v>
      </c>
      <c r="D1800" t="s">
        <v>26</v>
      </c>
      <c r="E1800" t="s">
        <v>15</v>
      </c>
      <c r="F1800" t="s">
        <v>16</v>
      </c>
      <c r="G1800" t="s">
        <v>17</v>
      </c>
      <c r="H1800" s="2">
        <v>5158580.68</v>
      </c>
      <c r="I1800">
        <v>4.87</v>
      </c>
      <c r="J1800" s="2">
        <v>5158580.68</v>
      </c>
      <c r="K1800" s="2">
        <v>30206</v>
      </c>
      <c r="L1800">
        <v>170.78</v>
      </c>
      <c r="M1800" t="s">
        <v>18</v>
      </c>
      <c r="N1800" t="s">
        <v>19</v>
      </c>
      <c r="O1800" t="s">
        <v>20</v>
      </c>
    </row>
    <row r="1801" spans="1:15" x14ac:dyDescent="0.2">
      <c r="A1801" t="s">
        <v>186</v>
      </c>
      <c r="B1801" s="1">
        <v>45902</v>
      </c>
      <c r="C1801" t="s">
        <v>21</v>
      </c>
      <c r="D1801" t="s">
        <v>22</v>
      </c>
      <c r="E1801" t="s">
        <v>15</v>
      </c>
      <c r="F1801" t="s">
        <v>16</v>
      </c>
      <c r="G1801" t="s">
        <v>17</v>
      </c>
      <c r="H1801" s="2">
        <v>5101096.96</v>
      </c>
      <c r="I1801">
        <v>4.82</v>
      </c>
      <c r="J1801" s="2">
        <v>5101096.96</v>
      </c>
      <c r="K1801" s="2">
        <v>17104</v>
      </c>
      <c r="L1801">
        <v>298.24</v>
      </c>
      <c r="M1801" t="s">
        <v>18</v>
      </c>
      <c r="N1801" t="s">
        <v>19</v>
      </c>
      <c r="O1801" t="s">
        <v>20</v>
      </c>
    </row>
    <row r="1802" spans="1:15" x14ac:dyDescent="0.2">
      <c r="A1802" t="s">
        <v>186</v>
      </c>
      <c r="B1802" s="1">
        <v>45902</v>
      </c>
      <c r="C1802" t="s">
        <v>13</v>
      </c>
      <c r="D1802" t="s">
        <v>14</v>
      </c>
      <c r="E1802" t="s">
        <v>15</v>
      </c>
      <c r="F1802" t="s">
        <v>16</v>
      </c>
      <c r="G1802" t="s">
        <v>17</v>
      </c>
      <c r="H1802" s="2">
        <v>5089401.82</v>
      </c>
      <c r="I1802">
        <v>4.8</v>
      </c>
      <c r="J1802" s="2">
        <v>5089401.82</v>
      </c>
      <c r="K1802" s="2">
        <v>32398</v>
      </c>
      <c r="L1802">
        <v>157.09</v>
      </c>
      <c r="M1802" t="s">
        <v>18</v>
      </c>
      <c r="N1802" t="s">
        <v>19</v>
      </c>
      <c r="O1802" t="s">
        <v>20</v>
      </c>
    </row>
    <row r="1803" spans="1:15" x14ac:dyDescent="0.2">
      <c r="A1803" t="s">
        <v>186</v>
      </c>
      <c r="B1803" s="1">
        <v>45902</v>
      </c>
      <c r="C1803" t="s">
        <v>54</v>
      </c>
      <c r="D1803" t="s">
        <v>55</v>
      </c>
      <c r="E1803" t="s">
        <v>15</v>
      </c>
      <c r="F1803" t="s">
        <v>16</v>
      </c>
      <c r="G1803" t="s">
        <v>17</v>
      </c>
      <c r="H1803" s="2">
        <v>5050853.6399999997</v>
      </c>
      <c r="I1803">
        <v>4.7699999999999996</v>
      </c>
      <c r="J1803" s="2">
        <v>5050853.6399999997</v>
      </c>
      <c r="K1803" s="2">
        <v>21987</v>
      </c>
      <c r="L1803">
        <v>229.72</v>
      </c>
      <c r="M1803" t="s">
        <v>18</v>
      </c>
      <c r="N1803" t="s">
        <v>19</v>
      </c>
      <c r="O1803" t="s">
        <v>20</v>
      </c>
    </row>
    <row r="1804" spans="1:15" x14ac:dyDescent="0.2">
      <c r="A1804" t="s">
        <v>186</v>
      </c>
      <c r="B1804" s="1">
        <v>45902</v>
      </c>
      <c r="C1804" t="s">
        <v>29</v>
      </c>
      <c r="D1804" t="s">
        <v>30</v>
      </c>
      <c r="E1804" t="s">
        <v>15</v>
      </c>
      <c r="F1804" t="s">
        <v>16</v>
      </c>
      <c r="G1804" t="s">
        <v>17</v>
      </c>
      <c r="H1804" s="2">
        <v>4937224.2</v>
      </c>
      <c r="I1804">
        <v>4.66</v>
      </c>
      <c r="J1804" s="2">
        <v>4937224.2</v>
      </c>
      <c r="K1804" s="2">
        <v>21914</v>
      </c>
      <c r="L1804">
        <v>225.3</v>
      </c>
      <c r="M1804" t="s">
        <v>18</v>
      </c>
      <c r="N1804" t="s">
        <v>31</v>
      </c>
      <c r="O1804" t="s">
        <v>20</v>
      </c>
    </row>
    <row r="1805" spans="1:15" x14ac:dyDescent="0.2">
      <c r="A1805" t="s">
        <v>186</v>
      </c>
      <c r="B1805" s="1">
        <v>45902</v>
      </c>
      <c r="C1805">
        <v>2330</v>
      </c>
      <c r="D1805" t="s">
        <v>32</v>
      </c>
      <c r="E1805" t="s">
        <v>15</v>
      </c>
      <c r="F1805" t="s">
        <v>16</v>
      </c>
      <c r="G1805" t="s">
        <v>17</v>
      </c>
      <c r="H1805" s="2">
        <v>4694843.6500000004</v>
      </c>
      <c r="I1805">
        <v>4.43</v>
      </c>
      <c r="J1805" s="2">
        <v>4694843.6500000004</v>
      </c>
      <c r="K1805" s="2">
        <v>124126</v>
      </c>
      <c r="L1805">
        <v>37.82</v>
      </c>
      <c r="M1805" t="s">
        <v>33</v>
      </c>
      <c r="N1805" t="s">
        <v>34</v>
      </c>
      <c r="O1805" t="s">
        <v>35</v>
      </c>
    </row>
    <row r="1806" spans="1:15" x14ac:dyDescent="0.2">
      <c r="A1806" t="s">
        <v>186</v>
      </c>
      <c r="B1806" s="1">
        <v>45902</v>
      </c>
      <c r="C1806" t="s">
        <v>41</v>
      </c>
      <c r="D1806" t="s">
        <v>42</v>
      </c>
      <c r="E1806" t="s">
        <v>15</v>
      </c>
      <c r="F1806" t="s">
        <v>43</v>
      </c>
      <c r="G1806" t="s">
        <v>17</v>
      </c>
      <c r="H1806" s="2">
        <v>4628483.5999999996</v>
      </c>
      <c r="I1806">
        <v>4.37</v>
      </c>
      <c r="J1806" s="2">
        <v>4628483.5999999996</v>
      </c>
      <c r="K1806" s="2">
        <v>20540</v>
      </c>
      <c r="L1806">
        <v>225.34</v>
      </c>
      <c r="M1806" t="s">
        <v>18</v>
      </c>
      <c r="N1806" t="s">
        <v>19</v>
      </c>
      <c r="O1806" t="s">
        <v>20</v>
      </c>
    </row>
    <row r="1807" spans="1:15" x14ac:dyDescent="0.2">
      <c r="A1807" t="s">
        <v>186</v>
      </c>
      <c r="B1807" s="1">
        <v>45902</v>
      </c>
      <c r="C1807" t="s">
        <v>23</v>
      </c>
      <c r="D1807" t="s">
        <v>24</v>
      </c>
      <c r="E1807" t="s">
        <v>15</v>
      </c>
      <c r="F1807" t="s">
        <v>16</v>
      </c>
      <c r="G1807" t="s">
        <v>17</v>
      </c>
      <c r="H1807" s="2">
        <v>4619827.5199999996</v>
      </c>
      <c r="I1807">
        <v>4.3600000000000003</v>
      </c>
      <c r="J1807" s="2">
        <v>4619827.5199999996</v>
      </c>
      <c r="K1807" s="2">
        <v>9146</v>
      </c>
      <c r="L1807">
        <v>505.12</v>
      </c>
      <c r="M1807" t="s">
        <v>18</v>
      </c>
      <c r="N1807" t="s">
        <v>19</v>
      </c>
      <c r="O1807" t="s">
        <v>20</v>
      </c>
    </row>
    <row r="1808" spans="1:15" x14ac:dyDescent="0.2">
      <c r="A1808" t="s">
        <v>186</v>
      </c>
      <c r="B1808" s="1">
        <v>45902</v>
      </c>
      <c r="C1808" t="s">
        <v>44</v>
      </c>
      <c r="D1808" t="s">
        <v>45</v>
      </c>
      <c r="E1808" t="s">
        <v>15</v>
      </c>
      <c r="F1808" t="s">
        <v>16</v>
      </c>
      <c r="G1808" t="s">
        <v>17</v>
      </c>
      <c r="H1808" s="2">
        <v>4561719.5999999996</v>
      </c>
      <c r="I1808">
        <v>4.3099999999999996</v>
      </c>
      <c r="J1808" s="2">
        <v>4561719.5999999996</v>
      </c>
      <c r="K1808" s="2">
        <v>67282</v>
      </c>
      <c r="L1808">
        <v>67.8</v>
      </c>
      <c r="M1808" t="s">
        <v>18</v>
      </c>
      <c r="N1808" t="s">
        <v>19</v>
      </c>
      <c r="O1808" t="s">
        <v>20</v>
      </c>
    </row>
    <row r="1809" spans="1:15" x14ac:dyDescent="0.2">
      <c r="A1809" t="s">
        <v>186</v>
      </c>
      <c r="B1809" s="1">
        <v>45902</v>
      </c>
      <c r="C1809">
        <v>5930</v>
      </c>
      <c r="D1809" t="s">
        <v>50</v>
      </c>
      <c r="E1809" t="s">
        <v>15</v>
      </c>
      <c r="F1809" t="s">
        <v>16</v>
      </c>
      <c r="G1809" t="s">
        <v>17</v>
      </c>
      <c r="H1809" s="2">
        <v>4394382.46</v>
      </c>
      <c r="I1809">
        <v>4.1500000000000004</v>
      </c>
      <c r="J1809" s="2">
        <v>4394382.46</v>
      </c>
      <c r="K1809" s="2">
        <v>88460</v>
      </c>
      <c r="L1809">
        <v>49.68</v>
      </c>
      <c r="M1809" t="s">
        <v>51</v>
      </c>
      <c r="N1809" t="s">
        <v>52</v>
      </c>
      <c r="O1809" t="s">
        <v>53</v>
      </c>
    </row>
    <row r="1810" spans="1:15" x14ac:dyDescent="0.2">
      <c r="A1810" t="s">
        <v>186</v>
      </c>
      <c r="B1810" s="1">
        <v>45902</v>
      </c>
      <c r="C1810" t="s">
        <v>48</v>
      </c>
      <c r="D1810" t="s">
        <v>49</v>
      </c>
      <c r="E1810" t="s">
        <v>15</v>
      </c>
      <c r="F1810" t="s">
        <v>16</v>
      </c>
      <c r="G1810" t="s">
        <v>17</v>
      </c>
      <c r="H1810" s="2">
        <v>4382169.22</v>
      </c>
      <c r="I1810">
        <v>4.1399999999999997</v>
      </c>
      <c r="J1810" s="2">
        <v>4382169.22</v>
      </c>
      <c r="K1810" s="2">
        <v>27599</v>
      </c>
      <c r="L1810">
        <v>158.78</v>
      </c>
      <c r="M1810" t="s">
        <v>18</v>
      </c>
      <c r="N1810" t="s">
        <v>19</v>
      </c>
      <c r="O1810" t="s">
        <v>20</v>
      </c>
    </row>
    <row r="1811" spans="1:15" x14ac:dyDescent="0.2">
      <c r="A1811" t="s">
        <v>186</v>
      </c>
      <c r="B1811" s="1">
        <v>45902</v>
      </c>
      <c r="C1811" t="s">
        <v>36</v>
      </c>
      <c r="D1811" t="s">
        <v>37</v>
      </c>
      <c r="E1811" t="s">
        <v>15</v>
      </c>
      <c r="F1811" t="s">
        <v>16</v>
      </c>
      <c r="G1811" t="s">
        <v>17</v>
      </c>
      <c r="H1811" s="2">
        <v>4022467.93</v>
      </c>
      <c r="I1811">
        <v>3.8</v>
      </c>
      <c r="J1811" s="2">
        <v>4022467.93</v>
      </c>
      <c r="K1811" s="2">
        <v>5588</v>
      </c>
      <c r="L1811">
        <v>719.84</v>
      </c>
      <c r="M1811" t="s">
        <v>38</v>
      </c>
      <c r="N1811" t="s">
        <v>39</v>
      </c>
      <c r="O1811" t="s">
        <v>40</v>
      </c>
    </row>
    <row r="1812" spans="1:15" x14ac:dyDescent="0.2">
      <c r="A1812" t="s">
        <v>186</v>
      </c>
      <c r="B1812" s="1">
        <v>45902</v>
      </c>
      <c r="C1812" t="s">
        <v>155</v>
      </c>
      <c r="D1812" t="s">
        <v>156</v>
      </c>
      <c r="E1812" t="s">
        <v>15</v>
      </c>
      <c r="F1812" t="s">
        <v>16</v>
      </c>
      <c r="G1812" t="s">
        <v>17</v>
      </c>
      <c r="H1812" s="2">
        <v>3961942.74</v>
      </c>
      <c r="I1812">
        <v>3.74</v>
      </c>
      <c r="J1812" s="2">
        <v>3961942.74</v>
      </c>
      <c r="K1812" s="2">
        <v>4347</v>
      </c>
      <c r="L1812">
        <v>911.42</v>
      </c>
      <c r="M1812" t="s">
        <v>18</v>
      </c>
      <c r="N1812" t="s">
        <v>31</v>
      </c>
      <c r="O1812" t="s">
        <v>20</v>
      </c>
    </row>
    <row r="1813" spans="1:15" x14ac:dyDescent="0.2">
      <c r="A1813" t="s">
        <v>186</v>
      </c>
      <c r="B1813" s="1">
        <v>45902</v>
      </c>
      <c r="C1813" t="s">
        <v>46</v>
      </c>
      <c r="D1813" t="s">
        <v>47</v>
      </c>
      <c r="E1813" t="s">
        <v>15</v>
      </c>
      <c r="F1813" t="s">
        <v>16</v>
      </c>
      <c r="G1813" t="s">
        <v>17</v>
      </c>
      <c r="H1813" s="2">
        <v>3763777.5</v>
      </c>
      <c r="I1813">
        <v>3.55</v>
      </c>
      <c r="J1813" s="2">
        <v>3763777.5</v>
      </c>
      <c r="K1813" s="2">
        <v>15585</v>
      </c>
      <c r="L1813">
        <v>241.5</v>
      </c>
      <c r="M1813" t="s">
        <v>18</v>
      </c>
      <c r="N1813" t="s">
        <v>31</v>
      </c>
      <c r="O1813" t="s">
        <v>20</v>
      </c>
    </row>
    <row r="1814" spans="1:15" x14ac:dyDescent="0.2">
      <c r="A1814" t="s">
        <v>186</v>
      </c>
      <c r="B1814" s="1">
        <v>45902</v>
      </c>
      <c r="C1814" t="s">
        <v>58</v>
      </c>
      <c r="D1814" t="s">
        <v>59</v>
      </c>
      <c r="E1814" t="s">
        <v>15</v>
      </c>
      <c r="F1814" t="s">
        <v>16</v>
      </c>
      <c r="G1814" t="s">
        <v>17</v>
      </c>
      <c r="H1814" s="2">
        <v>3361988.48</v>
      </c>
      <c r="I1814">
        <v>3.17</v>
      </c>
      <c r="J1814" s="2">
        <v>3361988.48</v>
      </c>
      <c r="K1814" s="2">
        <v>28376</v>
      </c>
      <c r="L1814">
        <v>118.48</v>
      </c>
      <c r="M1814" t="s">
        <v>18</v>
      </c>
      <c r="N1814" t="s">
        <v>19</v>
      </c>
      <c r="O1814" t="s">
        <v>20</v>
      </c>
    </row>
    <row r="1815" spans="1:15" x14ac:dyDescent="0.2">
      <c r="A1815" t="s">
        <v>186</v>
      </c>
      <c r="B1815" s="1">
        <v>45902</v>
      </c>
      <c r="C1815" t="s">
        <v>157</v>
      </c>
      <c r="D1815" t="s">
        <v>158</v>
      </c>
      <c r="E1815" t="s">
        <v>15</v>
      </c>
      <c r="F1815" t="s">
        <v>16</v>
      </c>
      <c r="G1815" t="s">
        <v>17</v>
      </c>
      <c r="H1815" s="2">
        <v>3244523.87</v>
      </c>
      <c r="I1815">
        <v>3.06</v>
      </c>
      <c r="J1815" s="2">
        <v>3244523.87</v>
      </c>
      <c r="K1815" s="2">
        <v>20591</v>
      </c>
      <c r="L1815">
        <v>157.57</v>
      </c>
      <c r="M1815" t="s">
        <v>18</v>
      </c>
      <c r="N1815" t="s">
        <v>19</v>
      </c>
      <c r="O1815" t="s">
        <v>20</v>
      </c>
    </row>
    <row r="1816" spans="1:15" x14ac:dyDescent="0.2">
      <c r="A1816" t="s">
        <v>186</v>
      </c>
      <c r="B1816" s="1">
        <v>45902</v>
      </c>
      <c r="C1816" t="s">
        <v>56</v>
      </c>
      <c r="D1816" t="s">
        <v>57</v>
      </c>
      <c r="E1816" t="s">
        <v>15</v>
      </c>
      <c r="F1816" t="s">
        <v>16</v>
      </c>
      <c r="G1816" t="s">
        <v>17</v>
      </c>
      <c r="H1816" s="2">
        <v>3219978.52</v>
      </c>
      <c r="I1816">
        <v>3.04</v>
      </c>
      <c r="J1816" s="2">
        <v>3219978.52</v>
      </c>
      <c r="K1816" s="2">
        <v>16901</v>
      </c>
      <c r="L1816">
        <v>190.52</v>
      </c>
      <c r="M1816" t="s">
        <v>18</v>
      </c>
      <c r="N1816" t="s">
        <v>19</v>
      </c>
      <c r="O1816" t="s">
        <v>20</v>
      </c>
    </row>
    <row r="1817" spans="1:15" x14ac:dyDescent="0.2">
      <c r="A1817" t="s">
        <v>186</v>
      </c>
      <c r="B1817" s="1">
        <v>45902</v>
      </c>
      <c r="C1817" t="s">
        <v>60</v>
      </c>
      <c r="D1817" t="s">
        <v>61</v>
      </c>
      <c r="E1817" t="s">
        <v>15</v>
      </c>
      <c r="F1817" t="s">
        <v>16</v>
      </c>
      <c r="G1817" t="s">
        <v>17</v>
      </c>
      <c r="H1817" s="2">
        <v>2854738.55</v>
      </c>
      <c r="I1817">
        <v>2.69</v>
      </c>
      <c r="J1817" s="2">
        <v>2854738.55</v>
      </c>
      <c r="K1817" s="2">
        <v>3373</v>
      </c>
      <c r="L1817">
        <v>846.35</v>
      </c>
      <c r="M1817" t="s">
        <v>18</v>
      </c>
      <c r="N1817" t="s">
        <v>19</v>
      </c>
      <c r="O1817" t="s">
        <v>20</v>
      </c>
    </row>
    <row r="1818" spans="1:15" x14ac:dyDescent="0.2">
      <c r="A1818" t="s">
        <v>186</v>
      </c>
      <c r="B1818" s="1">
        <v>45902</v>
      </c>
      <c r="C1818" t="s">
        <v>67</v>
      </c>
      <c r="D1818" t="s">
        <v>68</v>
      </c>
      <c r="E1818" t="s">
        <v>15</v>
      </c>
      <c r="F1818" t="s">
        <v>69</v>
      </c>
      <c r="G1818" t="s">
        <v>17</v>
      </c>
      <c r="H1818" s="2">
        <v>2795526.45</v>
      </c>
      <c r="I1818">
        <v>2.64</v>
      </c>
      <c r="J1818" s="2">
        <v>2795526.45</v>
      </c>
      <c r="K1818" s="2">
        <v>13227</v>
      </c>
      <c r="L1818">
        <v>211.35</v>
      </c>
      <c r="M1818" t="s">
        <v>18</v>
      </c>
      <c r="N1818" t="s">
        <v>19</v>
      </c>
      <c r="O1818" t="s">
        <v>20</v>
      </c>
    </row>
    <row r="1819" spans="1:15" x14ac:dyDescent="0.2">
      <c r="A1819" t="s">
        <v>186</v>
      </c>
      <c r="B1819" s="1">
        <v>45902</v>
      </c>
      <c r="C1819" t="s">
        <v>62</v>
      </c>
      <c r="D1819" t="s">
        <v>63</v>
      </c>
      <c r="E1819" t="s">
        <v>15</v>
      </c>
      <c r="F1819" t="s">
        <v>16</v>
      </c>
      <c r="G1819" t="s">
        <v>17</v>
      </c>
      <c r="H1819" s="2">
        <v>2681378.5499999998</v>
      </c>
      <c r="I1819">
        <v>2.5299999999999998</v>
      </c>
      <c r="J1819" s="2">
        <v>2681378.5499999998</v>
      </c>
      <c r="K1819" s="2">
        <v>110755</v>
      </c>
      <c r="L1819">
        <v>24.21</v>
      </c>
      <c r="M1819" t="s">
        <v>18</v>
      </c>
      <c r="N1819" t="s">
        <v>19</v>
      </c>
      <c r="O1819" t="s">
        <v>20</v>
      </c>
    </row>
    <row r="1820" spans="1:15" x14ac:dyDescent="0.2">
      <c r="A1820" t="s">
        <v>186</v>
      </c>
      <c r="B1820" s="1">
        <v>45902</v>
      </c>
      <c r="C1820" t="s">
        <v>70</v>
      </c>
      <c r="D1820" t="s">
        <v>71</v>
      </c>
      <c r="E1820" t="s">
        <v>15</v>
      </c>
      <c r="F1820" t="s">
        <v>69</v>
      </c>
      <c r="G1820" t="s">
        <v>17</v>
      </c>
      <c r="H1820" s="2">
        <v>2455268.1800000002</v>
      </c>
      <c r="I1820">
        <v>2.3199999999999998</v>
      </c>
      <c r="J1820" s="2">
        <v>2455268.1800000002</v>
      </c>
      <c r="K1820" s="2">
        <v>11582</v>
      </c>
      <c r="L1820">
        <v>211.99</v>
      </c>
      <c r="M1820" t="s">
        <v>18</v>
      </c>
      <c r="N1820" t="s">
        <v>19</v>
      </c>
      <c r="O1820" t="s">
        <v>20</v>
      </c>
    </row>
    <row r="1821" spans="1:15" x14ac:dyDescent="0.2">
      <c r="A1821" t="s">
        <v>186</v>
      </c>
      <c r="B1821" s="1">
        <v>45902</v>
      </c>
      <c r="C1821">
        <v>2317</v>
      </c>
      <c r="D1821" t="s">
        <v>78</v>
      </c>
      <c r="E1821" t="s">
        <v>15</v>
      </c>
      <c r="F1821" t="s">
        <v>16</v>
      </c>
      <c r="G1821" t="s">
        <v>17</v>
      </c>
      <c r="H1821" s="2">
        <v>1994837.95</v>
      </c>
      <c r="I1821">
        <v>1.88</v>
      </c>
      <c r="J1821" s="2">
        <v>1994837.95</v>
      </c>
      <c r="K1821" s="2">
        <v>308210</v>
      </c>
      <c r="L1821">
        <v>6.47</v>
      </c>
      <c r="M1821" t="s">
        <v>33</v>
      </c>
      <c r="N1821" t="s">
        <v>34</v>
      </c>
      <c r="O1821" t="s">
        <v>35</v>
      </c>
    </row>
    <row r="1822" spans="1:15" x14ac:dyDescent="0.2">
      <c r="A1822" t="s">
        <v>186</v>
      </c>
      <c r="B1822" s="1">
        <v>45902</v>
      </c>
      <c r="C1822" t="s">
        <v>76</v>
      </c>
      <c r="D1822" t="s">
        <v>183</v>
      </c>
      <c r="E1822" t="s">
        <v>15</v>
      </c>
      <c r="F1822" t="s">
        <v>16</v>
      </c>
      <c r="G1822" t="s">
        <v>17</v>
      </c>
      <c r="H1822" s="2">
        <v>1979292.8</v>
      </c>
      <c r="I1822">
        <v>1.87</v>
      </c>
      <c r="J1822" s="2">
        <v>1979292.8</v>
      </c>
      <c r="K1822" s="2">
        <v>8473</v>
      </c>
      <c r="L1822">
        <v>233.6</v>
      </c>
      <c r="M1822" t="s">
        <v>18</v>
      </c>
      <c r="N1822" t="s">
        <v>31</v>
      </c>
      <c r="O1822" t="s">
        <v>20</v>
      </c>
    </row>
    <row r="1823" spans="1:15" x14ac:dyDescent="0.2">
      <c r="A1823" t="s">
        <v>186</v>
      </c>
      <c r="B1823" s="1">
        <v>45902</v>
      </c>
      <c r="C1823" t="s">
        <v>64</v>
      </c>
      <c r="D1823" t="s">
        <v>65</v>
      </c>
      <c r="E1823" t="s">
        <v>15</v>
      </c>
      <c r="F1823" t="s">
        <v>66</v>
      </c>
      <c r="G1823" t="s">
        <v>17</v>
      </c>
      <c r="H1823" s="2">
        <v>1912697.24</v>
      </c>
      <c r="I1823">
        <v>1.81</v>
      </c>
      <c r="J1823" s="2">
        <v>1912697.24</v>
      </c>
      <c r="K1823" s="2">
        <v>2479</v>
      </c>
      <c r="L1823">
        <v>771.56</v>
      </c>
      <c r="M1823" t="s">
        <v>18</v>
      </c>
      <c r="N1823" t="s">
        <v>19</v>
      </c>
      <c r="O1823" t="s">
        <v>20</v>
      </c>
    </row>
    <row r="1824" spans="1:15" x14ac:dyDescent="0.2">
      <c r="A1824" t="s">
        <v>186</v>
      </c>
      <c r="B1824" s="1">
        <v>45902</v>
      </c>
      <c r="C1824">
        <v>8035</v>
      </c>
      <c r="D1824" t="s">
        <v>72</v>
      </c>
      <c r="E1824" t="s">
        <v>15</v>
      </c>
      <c r="F1824" t="s">
        <v>16</v>
      </c>
      <c r="G1824" t="s">
        <v>17</v>
      </c>
      <c r="H1824" s="2">
        <v>1661569.37</v>
      </c>
      <c r="I1824">
        <v>1.57</v>
      </c>
      <c r="J1824" s="2">
        <v>1661569.37</v>
      </c>
      <c r="K1824" s="2">
        <v>12100</v>
      </c>
      <c r="L1824">
        <v>137.32</v>
      </c>
      <c r="M1824" t="s">
        <v>73</v>
      </c>
      <c r="N1824" t="s">
        <v>74</v>
      </c>
      <c r="O1824" t="s">
        <v>75</v>
      </c>
    </row>
    <row r="1825" spans="1:15" x14ac:dyDescent="0.2">
      <c r="A1825" t="s">
        <v>186</v>
      </c>
      <c r="B1825" s="1">
        <v>45902</v>
      </c>
      <c r="C1825" t="s">
        <v>81</v>
      </c>
      <c r="D1825" t="s">
        <v>82</v>
      </c>
      <c r="E1825" t="s">
        <v>15</v>
      </c>
      <c r="F1825" t="s">
        <v>16</v>
      </c>
      <c r="G1825" t="s">
        <v>17</v>
      </c>
      <c r="H1825" s="2">
        <v>942641.28</v>
      </c>
      <c r="I1825">
        <v>0.89</v>
      </c>
      <c r="J1825" s="2">
        <v>942641.28</v>
      </c>
      <c r="K1825" s="2">
        <v>7793</v>
      </c>
      <c r="L1825">
        <v>120.96</v>
      </c>
      <c r="M1825" t="s">
        <v>18</v>
      </c>
      <c r="N1825" t="s">
        <v>31</v>
      </c>
      <c r="O1825" t="s">
        <v>20</v>
      </c>
    </row>
    <row r="1826" spans="1:15" x14ac:dyDescent="0.2">
      <c r="A1826" t="s">
        <v>186</v>
      </c>
      <c r="B1826" s="1">
        <v>45902</v>
      </c>
      <c r="C1826" t="s">
        <v>83</v>
      </c>
      <c r="D1826" t="s">
        <v>84</v>
      </c>
      <c r="E1826" t="s">
        <v>15</v>
      </c>
      <c r="F1826" t="s">
        <v>16</v>
      </c>
      <c r="G1826" t="s">
        <v>17</v>
      </c>
      <c r="H1826" s="2">
        <v>869539.2</v>
      </c>
      <c r="I1826">
        <v>0.82</v>
      </c>
      <c r="J1826" s="2">
        <v>869539.2</v>
      </c>
      <c r="K1826" s="2">
        <v>13672</v>
      </c>
      <c r="L1826">
        <v>63.6</v>
      </c>
      <c r="M1826" t="s">
        <v>18</v>
      </c>
      <c r="N1826" t="s">
        <v>19</v>
      </c>
      <c r="O1826" t="s">
        <v>20</v>
      </c>
    </row>
    <row r="1827" spans="1:15" x14ac:dyDescent="0.2">
      <c r="A1827" t="s">
        <v>186</v>
      </c>
      <c r="B1827" s="1">
        <v>45902</v>
      </c>
      <c r="C1827" t="s">
        <v>85</v>
      </c>
      <c r="D1827" t="s">
        <v>86</v>
      </c>
      <c r="E1827" t="s">
        <v>15</v>
      </c>
      <c r="F1827" t="s">
        <v>16</v>
      </c>
      <c r="G1827" t="s">
        <v>17</v>
      </c>
      <c r="H1827" s="2">
        <v>753270.84</v>
      </c>
      <c r="I1827">
        <v>0.71</v>
      </c>
      <c r="J1827" s="2">
        <v>753270.84</v>
      </c>
      <c r="K1827" s="2">
        <v>33213</v>
      </c>
      <c r="L1827">
        <v>22.68</v>
      </c>
      <c r="M1827" t="s">
        <v>18</v>
      </c>
      <c r="N1827" t="s">
        <v>31</v>
      </c>
      <c r="O1827" t="s">
        <v>20</v>
      </c>
    </row>
    <row r="1828" spans="1:15" x14ac:dyDescent="0.2">
      <c r="A1828" t="s">
        <v>186</v>
      </c>
      <c r="B1828" s="1">
        <v>45902</v>
      </c>
      <c r="C1828" t="s">
        <v>96</v>
      </c>
      <c r="D1828" t="s">
        <v>97</v>
      </c>
      <c r="E1828" t="s">
        <v>15</v>
      </c>
      <c r="F1828" t="s">
        <v>16</v>
      </c>
      <c r="G1828" t="s">
        <v>17</v>
      </c>
      <c r="H1828" s="2">
        <v>658860.30000000005</v>
      </c>
      <c r="I1828">
        <v>0.62</v>
      </c>
      <c r="J1828" s="2">
        <v>658860.30000000005</v>
      </c>
      <c r="K1828" s="2">
        <v>2070</v>
      </c>
      <c r="L1828">
        <v>318.29000000000002</v>
      </c>
      <c r="M1828" t="s">
        <v>18</v>
      </c>
      <c r="N1828" t="s">
        <v>19</v>
      </c>
      <c r="O1828" t="s">
        <v>20</v>
      </c>
    </row>
    <row r="1829" spans="1:15" x14ac:dyDescent="0.2">
      <c r="A1829" t="s">
        <v>186</v>
      </c>
      <c r="B1829" s="1">
        <v>45902</v>
      </c>
      <c r="C1829" t="s">
        <v>92</v>
      </c>
      <c r="D1829" t="s">
        <v>93</v>
      </c>
      <c r="E1829" t="s">
        <v>15</v>
      </c>
      <c r="F1829" t="s">
        <v>16</v>
      </c>
      <c r="G1829" t="s">
        <v>17</v>
      </c>
      <c r="H1829" s="2">
        <v>645867.39</v>
      </c>
      <c r="I1829">
        <v>0.61</v>
      </c>
      <c r="J1829" s="2">
        <v>645867.39</v>
      </c>
      <c r="K1829" s="2">
        <v>8337</v>
      </c>
      <c r="L1829">
        <v>77.47</v>
      </c>
      <c r="M1829" t="s">
        <v>18</v>
      </c>
      <c r="N1829" t="s">
        <v>31</v>
      </c>
      <c r="O1829" t="s">
        <v>20</v>
      </c>
    </row>
    <row r="1830" spans="1:15" x14ac:dyDescent="0.2">
      <c r="A1830" t="s">
        <v>186</v>
      </c>
      <c r="B1830" s="1">
        <v>45902</v>
      </c>
      <c r="C1830" t="s">
        <v>87</v>
      </c>
      <c r="D1830" t="s">
        <v>88</v>
      </c>
      <c r="E1830" t="s">
        <v>15</v>
      </c>
      <c r="F1830" t="s">
        <v>16</v>
      </c>
      <c r="G1830" t="s">
        <v>17</v>
      </c>
      <c r="H1830" s="2">
        <v>598193.44999999995</v>
      </c>
      <c r="I1830">
        <v>0.56000000000000005</v>
      </c>
      <c r="J1830" s="2">
        <v>598193.44999999995</v>
      </c>
      <c r="K1830" s="2">
        <v>5185</v>
      </c>
      <c r="L1830">
        <v>115.37</v>
      </c>
      <c r="M1830" t="s">
        <v>18</v>
      </c>
      <c r="N1830" t="s">
        <v>19</v>
      </c>
      <c r="O1830" t="s">
        <v>20</v>
      </c>
    </row>
    <row r="1831" spans="1:15" x14ac:dyDescent="0.2">
      <c r="A1831" t="s">
        <v>186</v>
      </c>
      <c r="B1831" s="1">
        <v>45902</v>
      </c>
      <c r="C1831">
        <v>5935</v>
      </c>
      <c r="D1831" t="s">
        <v>91</v>
      </c>
      <c r="E1831" t="s">
        <v>15</v>
      </c>
      <c r="F1831" t="s">
        <v>16</v>
      </c>
      <c r="G1831" t="s">
        <v>17</v>
      </c>
      <c r="H1831" s="2">
        <v>574214.88</v>
      </c>
      <c r="I1831">
        <v>0.54</v>
      </c>
      <c r="J1831" s="2">
        <v>574214.88</v>
      </c>
      <c r="K1831" s="2">
        <v>14087</v>
      </c>
      <c r="L1831">
        <v>40.76</v>
      </c>
      <c r="M1831" t="s">
        <v>51</v>
      </c>
      <c r="N1831" t="s">
        <v>52</v>
      </c>
      <c r="O1831" t="s">
        <v>53</v>
      </c>
    </row>
    <row r="1832" spans="1:15" x14ac:dyDescent="0.2">
      <c r="A1832" t="s">
        <v>186</v>
      </c>
      <c r="B1832" s="1">
        <v>45902</v>
      </c>
      <c r="C1832" t="s">
        <v>89</v>
      </c>
      <c r="D1832" t="s">
        <v>90</v>
      </c>
      <c r="E1832" t="s">
        <v>15</v>
      </c>
      <c r="F1832" t="s">
        <v>16</v>
      </c>
      <c r="G1832" t="s">
        <v>17</v>
      </c>
      <c r="H1832" s="2">
        <v>453127.12</v>
      </c>
      <c r="I1832">
        <v>0.43</v>
      </c>
      <c r="J1832" s="2">
        <v>453127.12</v>
      </c>
      <c r="K1832" s="2">
        <v>6751</v>
      </c>
      <c r="L1832">
        <v>67.12</v>
      </c>
      <c r="M1832" t="s">
        <v>18</v>
      </c>
      <c r="N1832" t="s">
        <v>19</v>
      </c>
      <c r="O1832" t="s">
        <v>20</v>
      </c>
    </row>
    <row r="1833" spans="1:15" x14ac:dyDescent="0.2">
      <c r="A1833" t="s">
        <v>186</v>
      </c>
      <c r="B1833" s="1">
        <v>45902</v>
      </c>
      <c r="C1833" t="s">
        <v>94</v>
      </c>
      <c r="D1833" t="s">
        <v>95</v>
      </c>
      <c r="E1833" t="s">
        <v>15</v>
      </c>
      <c r="F1833" t="s">
        <v>16</v>
      </c>
      <c r="G1833" t="s">
        <v>17</v>
      </c>
      <c r="H1833" s="2">
        <v>397348.58</v>
      </c>
      <c r="I1833">
        <v>0.38</v>
      </c>
      <c r="J1833" s="2">
        <v>397348.58</v>
      </c>
      <c r="K1833" s="2">
        <v>1294</v>
      </c>
      <c r="L1833">
        <v>307.07</v>
      </c>
      <c r="M1833" t="s">
        <v>18</v>
      </c>
      <c r="N1833" t="s">
        <v>19</v>
      </c>
      <c r="O1833" t="s">
        <v>20</v>
      </c>
    </row>
    <row r="1834" spans="1:15" x14ac:dyDescent="0.2">
      <c r="A1834" t="s">
        <v>186</v>
      </c>
      <c r="B1834" s="1">
        <v>45902</v>
      </c>
      <c r="C1834">
        <v>992</v>
      </c>
      <c r="D1834" t="s">
        <v>100</v>
      </c>
      <c r="E1834" t="s">
        <v>15</v>
      </c>
      <c r="F1834" t="s">
        <v>16</v>
      </c>
      <c r="G1834" t="s">
        <v>17</v>
      </c>
      <c r="H1834" s="2">
        <v>305875.71999999997</v>
      </c>
      <c r="I1834">
        <v>0.28999999999999998</v>
      </c>
      <c r="J1834" s="2">
        <v>305875.71999999997</v>
      </c>
      <c r="K1834" s="2">
        <v>218000</v>
      </c>
      <c r="L1834">
        <v>1.4</v>
      </c>
      <c r="M1834" t="s">
        <v>101</v>
      </c>
      <c r="N1834" t="s">
        <v>102</v>
      </c>
      <c r="O1834" t="s">
        <v>103</v>
      </c>
    </row>
    <row r="1835" spans="1:15" x14ac:dyDescent="0.2">
      <c r="A1835" t="s">
        <v>186</v>
      </c>
      <c r="B1835" s="1">
        <v>45902</v>
      </c>
      <c r="C1835" t="s">
        <v>159</v>
      </c>
      <c r="D1835" t="s">
        <v>160</v>
      </c>
      <c r="E1835" t="s">
        <v>15</v>
      </c>
      <c r="F1835" t="s">
        <v>16</v>
      </c>
      <c r="G1835" t="s">
        <v>17</v>
      </c>
      <c r="H1835" s="2">
        <v>275390.7</v>
      </c>
      <c r="I1835">
        <v>0.26</v>
      </c>
      <c r="J1835" s="2">
        <v>275390.7</v>
      </c>
      <c r="K1835" s="2">
        <v>3133</v>
      </c>
      <c r="L1835">
        <v>87.9</v>
      </c>
      <c r="M1835" t="s">
        <v>18</v>
      </c>
      <c r="N1835" t="s">
        <v>31</v>
      </c>
      <c r="O1835" t="s">
        <v>20</v>
      </c>
    </row>
    <row r="1836" spans="1:15" x14ac:dyDescent="0.2">
      <c r="A1836" t="s">
        <v>186</v>
      </c>
      <c r="B1836" s="1">
        <v>45902</v>
      </c>
      <c r="C1836" t="s">
        <v>20</v>
      </c>
      <c r="D1836" t="s">
        <v>104</v>
      </c>
      <c r="E1836" t="s">
        <v>105</v>
      </c>
      <c r="F1836" t="s">
        <v>106</v>
      </c>
      <c r="G1836" t="s">
        <v>107</v>
      </c>
      <c r="H1836" s="2">
        <v>265974.53000000003</v>
      </c>
      <c r="I1836">
        <v>0.25</v>
      </c>
      <c r="J1836" s="2">
        <v>265974.53000000003</v>
      </c>
      <c r="K1836" s="2">
        <v>265975</v>
      </c>
      <c r="L1836">
        <v>100</v>
      </c>
      <c r="M1836" t="s">
        <v>18</v>
      </c>
      <c r="N1836" t="s">
        <v>108</v>
      </c>
      <c r="O1836" t="s">
        <v>20</v>
      </c>
    </row>
    <row r="1837" spans="1:15" x14ac:dyDescent="0.2">
      <c r="A1837" t="s">
        <v>186</v>
      </c>
      <c r="B1837" s="1">
        <v>45902</v>
      </c>
      <c r="C1837" t="s">
        <v>109</v>
      </c>
      <c r="D1837" t="s">
        <v>110</v>
      </c>
      <c r="E1837" t="s">
        <v>15</v>
      </c>
      <c r="F1837" t="s">
        <v>16</v>
      </c>
      <c r="G1837" t="s">
        <v>17</v>
      </c>
      <c r="H1837" s="2">
        <v>189864.36</v>
      </c>
      <c r="I1837">
        <v>0.18</v>
      </c>
      <c r="J1837" s="2">
        <v>189864.36</v>
      </c>
      <c r="K1837" s="2">
        <v>1062</v>
      </c>
      <c r="L1837">
        <v>178.78</v>
      </c>
      <c r="M1837" t="s">
        <v>18</v>
      </c>
      <c r="N1837" t="s">
        <v>19</v>
      </c>
      <c r="O1837" t="s">
        <v>20</v>
      </c>
    </row>
    <row r="1838" spans="1:15" x14ac:dyDescent="0.2">
      <c r="A1838" t="s">
        <v>186</v>
      </c>
      <c r="B1838" s="1">
        <v>45902</v>
      </c>
      <c r="C1838">
        <v>66570</v>
      </c>
      <c r="D1838" t="s">
        <v>161</v>
      </c>
      <c r="E1838" t="s">
        <v>15</v>
      </c>
      <c r="F1838" t="s">
        <v>43</v>
      </c>
      <c r="G1838" t="s">
        <v>17</v>
      </c>
      <c r="H1838" s="2">
        <v>142236.23000000001</v>
      </c>
      <c r="I1838">
        <v>0.13</v>
      </c>
      <c r="J1838" s="2">
        <v>142236.23000000001</v>
      </c>
      <c r="K1838" s="2">
        <v>2714</v>
      </c>
      <c r="L1838">
        <v>52.41</v>
      </c>
      <c r="M1838" t="s">
        <v>51</v>
      </c>
      <c r="N1838" t="s">
        <v>52</v>
      </c>
      <c r="O1838" t="s">
        <v>53</v>
      </c>
    </row>
    <row r="1839" spans="1:15" x14ac:dyDescent="0.2">
      <c r="A1839" t="s">
        <v>186</v>
      </c>
      <c r="B1839" s="1">
        <v>45902</v>
      </c>
      <c r="C1839">
        <v>3706</v>
      </c>
      <c r="D1839" t="s">
        <v>164</v>
      </c>
      <c r="E1839" t="s">
        <v>15</v>
      </c>
      <c r="F1839" t="s">
        <v>16</v>
      </c>
      <c r="G1839" t="s">
        <v>17</v>
      </c>
      <c r="H1839" s="2">
        <v>68175.679999999993</v>
      </c>
      <c r="I1839">
        <v>0.06</v>
      </c>
      <c r="J1839" s="2">
        <v>68175.679999999993</v>
      </c>
      <c r="K1839" s="2">
        <v>24200</v>
      </c>
      <c r="L1839">
        <v>2.82</v>
      </c>
      <c r="M1839" t="s">
        <v>33</v>
      </c>
      <c r="N1839" t="s">
        <v>34</v>
      </c>
      <c r="O1839" t="s">
        <v>35</v>
      </c>
    </row>
    <row r="1840" spans="1:15" x14ac:dyDescent="0.2">
      <c r="A1840" t="s">
        <v>186</v>
      </c>
      <c r="B1840" s="1">
        <v>45902</v>
      </c>
      <c r="C1840" t="s">
        <v>119</v>
      </c>
      <c r="D1840" t="s">
        <v>120</v>
      </c>
      <c r="E1840" t="s">
        <v>121</v>
      </c>
      <c r="F1840" t="s">
        <v>106</v>
      </c>
      <c r="G1840" t="s">
        <v>122</v>
      </c>
      <c r="H1840" s="2">
        <v>57447.07</v>
      </c>
      <c r="I1840">
        <v>0.05</v>
      </c>
      <c r="J1840" s="2">
        <v>57447.07</v>
      </c>
      <c r="K1840" s="2">
        <v>57447</v>
      </c>
      <c r="L1840">
        <v>1</v>
      </c>
      <c r="M1840" t="s">
        <v>123</v>
      </c>
      <c r="N1840" t="s">
        <v>108</v>
      </c>
      <c r="O1840" t="s">
        <v>20</v>
      </c>
    </row>
    <row r="1841" spans="1:15" x14ac:dyDescent="0.2">
      <c r="A1841" t="s">
        <v>186</v>
      </c>
      <c r="B1841" s="1">
        <v>45902</v>
      </c>
      <c r="C1841" t="s">
        <v>162</v>
      </c>
      <c r="D1841" t="s">
        <v>163</v>
      </c>
      <c r="E1841" t="s">
        <v>15</v>
      </c>
      <c r="F1841" t="s">
        <v>16</v>
      </c>
      <c r="G1841" t="s">
        <v>17</v>
      </c>
      <c r="H1841" s="2">
        <v>56106.720000000001</v>
      </c>
      <c r="I1841">
        <v>0.05</v>
      </c>
      <c r="J1841" s="2">
        <v>56106.720000000001</v>
      </c>
      <c r="K1841" s="2">
        <v>1692</v>
      </c>
      <c r="L1841">
        <v>33.159999999999997</v>
      </c>
      <c r="M1841" t="s">
        <v>18</v>
      </c>
      <c r="N1841" t="s">
        <v>19</v>
      </c>
      <c r="O1841" t="s">
        <v>20</v>
      </c>
    </row>
    <row r="1842" spans="1:15" x14ac:dyDescent="0.2">
      <c r="A1842" t="s">
        <v>186</v>
      </c>
      <c r="B1842" s="1">
        <v>45902</v>
      </c>
      <c r="C1842" t="s">
        <v>111</v>
      </c>
      <c r="D1842" t="s">
        <v>112</v>
      </c>
      <c r="E1842" t="s">
        <v>15</v>
      </c>
      <c r="F1842" t="s">
        <v>16</v>
      </c>
      <c r="G1842" t="s">
        <v>17</v>
      </c>
      <c r="H1842" s="2">
        <v>29069.9</v>
      </c>
      <c r="I1842">
        <v>0.03</v>
      </c>
      <c r="J1842" s="2">
        <v>29069.9</v>
      </c>
      <c r="K1842" s="2">
        <v>3902</v>
      </c>
      <c r="L1842">
        <v>7.45</v>
      </c>
      <c r="M1842" t="s">
        <v>18</v>
      </c>
      <c r="N1842" t="s">
        <v>31</v>
      </c>
      <c r="O1842" t="s">
        <v>20</v>
      </c>
    </row>
    <row r="1843" spans="1:15" x14ac:dyDescent="0.2">
      <c r="A1843" t="s">
        <v>186</v>
      </c>
      <c r="B1843" s="1">
        <v>45902</v>
      </c>
      <c r="C1843" t="s">
        <v>115</v>
      </c>
      <c r="D1843" t="s">
        <v>116</v>
      </c>
      <c r="E1843" t="s">
        <v>105</v>
      </c>
      <c r="F1843" t="s">
        <v>106</v>
      </c>
      <c r="G1843" t="s">
        <v>117</v>
      </c>
      <c r="H1843" s="2">
        <v>25000</v>
      </c>
      <c r="I1843">
        <v>0.02</v>
      </c>
      <c r="J1843" s="2">
        <v>25000</v>
      </c>
      <c r="K1843" s="2">
        <v>25000</v>
      </c>
      <c r="L1843">
        <v>100</v>
      </c>
      <c r="M1843" t="s">
        <v>18</v>
      </c>
      <c r="N1843" t="s">
        <v>108</v>
      </c>
      <c r="O1843" t="s">
        <v>20</v>
      </c>
    </row>
    <row r="1844" spans="1:15" x14ac:dyDescent="0.2">
      <c r="A1844" t="s">
        <v>186</v>
      </c>
      <c r="B1844" s="1">
        <v>45902</v>
      </c>
      <c r="C1844" t="s">
        <v>35</v>
      </c>
      <c r="D1844" t="s">
        <v>113</v>
      </c>
      <c r="E1844" t="s">
        <v>105</v>
      </c>
      <c r="F1844" t="s">
        <v>106</v>
      </c>
      <c r="G1844" t="s">
        <v>107</v>
      </c>
      <c r="H1844" s="2">
        <v>23060.71</v>
      </c>
      <c r="I1844">
        <v>0.02</v>
      </c>
      <c r="J1844" s="2">
        <v>23060.71</v>
      </c>
      <c r="K1844" s="2">
        <v>707249</v>
      </c>
      <c r="L1844">
        <v>3.26</v>
      </c>
      <c r="M1844" t="s">
        <v>33</v>
      </c>
      <c r="N1844" t="s">
        <v>108</v>
      </c>
      <c r="O1844" t="s">
        <v>35</v>
      </c>
    </row>
    <row r="1845" spans="1:15" x14ac:dyDescent="0.2">
      <c r="A1845" t="s">
        <v>186</v>
      </c>
      <c r="B1845" s="1">
        <v>45902</v>
      </c>
      <c r="C1845" t="s">
        <v>53</v>
      </c>
      <c r="D1845" t="s">
        <v>124</v>
      </c>
      <c r="E1845" t="s">
        <v>105</v>
      </c>
      <c r="F1845" t="s">
        <v>106</v>
      </c>
      <c r="G1845" t="s">
        <v>107</v>
      </c>
      <c r="H1845" s="2">
        <v>14654.1</v>
      </c>
      <c r="I1845">
        <v>0.01</v>
      </c>
      <c r="J1845" s="2">
        <v>14654.1</v>
      </c>
      <c r="K1845" s="2">
        <v>20383848</v>
      </c>
      <c r="L1845">
        <v>7.0000000000000007E-2</v>
      </c>
      <c r="M1845" t="s">
        <v>51</v>
      </c>
      <c r="N1845" t="s">
        <v>108</v>
      </c>
      <c r="O1845" t="s">
        <v>53</v>
      </c>
    </row>
    <row r="1846" spans="1:15" x14ac:dyDescent="0.2">
      <c r="A1846" t="s">
        <v>186</v>
      </c>
      <c r="B1846" s="1">
        <v>45902</v>
      </c>
      <c r="C1846" t="s">
        <v>40</v>
      </c>
      <c r="D1846" t="s">
        <v>125</v>
      </c>
      <c r="E1846" t="s">
        <v>105</v>
      </c>
      <c r="F1846" t="s">
        <v>106</v>
      </c>
      <c r="G1846" t="s">
        <v>107</v>
      </c>
      <c r="H1846" s="2">
        <v>13575.98</v>
      </c>
      <c r="I1846">
        <v>0.01</v>
      </c>
      <c r="J1846" s="2">
        <v>13575.98</v>
      </c>
      <c r="K1846" s="2">
        <v>11640</v>
      </c>
      <c r="L1846">
        <v>116.63</v>
      </c>
      <c r="M1846" t="s">
        <v>126</v>
      </c>
      <c r="N1846" t="s">
        <v>108</v>
      </c>
      <c r="O1846" t="s">
        <v>40</v>
      </c>
    </row>
    <row r="1847" spans="1:15" x14ac:dyDescent="0.2">
      <c r="A1847" t="s">
        <v>186</v>
      </c>
      <c r="B1847" s="1">
        <v>45902</v>
      </c>
      <c r="C1847">
        <v>2388</v>
      </c>
      <c r="D1847" t="s">
        <v>118</v>
      </c>
      <c r="E1847" t="s">
        <v>15</v>
      </c>
      <c r="F1847" t="s">
        <v>16</v>
      </c>
      <c r="G1847" t="s">
        <v>17</v>
      </c>
      <c r="H1847" s="2">
        <v>12530.3</v>
      </c>
      <c r="I1847">
        <v>0.01</v>
      </c>
      <c r="J1847" s="2">
        <v>12530.3</v>
      </c>
      <c r="K1847" s="2">
        <v>6331</v>
      </c>
      <c r="L1847">
        <v>1.98</v>
      </c>
      <c r="M1847" t="s">
        <v>33</v>
      </c>
      <c r="N1847" t="s">
        <v>34</v>
      </c>
      <c r="O1847" t="s">
        <v>35</v>
      </c>
    </row>
    <row r="1848" spans="1:15" x14ac:dyDescent="0.2">
      <c r="A1848" t="s">
        <v>186</v>
      </c>
      <c r="B1848" s="1">
        <v>45902</v>
      </c>
      <c r="C1848" t="s">
        <v>75</v>
      </c>
      <c r="D1848" t="s">
        <v>114</v>
      </c>
      <c r="E1848" t="s">
        <v>105</v>
      </c>
      <c r="F1848" t="s">
        <v>106</v>
      </c>
      <c r="G1848" t="s">
        <v>107</v>
      </c>
      <c r="H1848" s="2">
        <v>11157.84</v>
      </c>
      <c r="I1848">
        <v>0.01</v>
      </c>
      <c r="J1848" s="2">
        <v>11157.84</v>
      </c>
      <c r="K1848" s="2">
        <v>1652308</v>
      </c>
      <c r="L1848">
        <v>0.68</v>
      </c>
      <c r="M1848" t="s">
        <v>73</v>
      </c>
      <c r="N1848" t="s">
        <v>108</v>
      </c>
      <c r="O1848" t="s">
        <v>75</v>
      </c>
    </row>
    <row r="1849" spans="1:15" x14ac:dyDescent="0.2">
      <c r="A1849" t="s">
        <v>186</v>
      </c>
      <c r="B1849" s="1">
        <v>45902</v>
      </c>
      <c r="C1849" t="s">
        <v>103</v>
      </c>
      <c r="D1849" t="s">
        <v>127</v>
      </c>
      <c r="E1849" t="s">
        <v>105</v>
      </c>
      <c r="F1849" t="s">
        <v>106</v>
      </c>
      <c r="G1849" t="s">
        <v>107</v>
      </c>
      <c r="H1849" s="2">
        <v>10744.45</v>
      </c>
      <c r="I1849">
        <v>0.01</v>
      </c>
      <c r="J1849" s="2">
        <v>10744.45</v>
      </c>
      <c r="K1849" s="2">
        <v>83851</v>
      </c>
      <c r="L1849">
        <v>12.81</v>
      </c>
      <c r="M1849" t="s">
        <v>128</v>
      </c>
      <c r="N1849" t="s">
        <v>108</v>
      </c>
      <c r="O1849" t="s">
        <v>103</v>
      </c>
    </row>
    <row r="1850" spans="1:15" x14ac:dyDescent="0.2">
      <c r="A1850" t="s">
        <v>186</v>
      </c>
      <c r="B1850" s="1">
        <v>45902</v>
      </c>
      <c r="C1850">
        <v>300017</v>
      </c>
      <c r="D1850" t="s">
        <v>165</v>
      </c>
      <c r="E1850" t="s">
        <v>15</v>
      </c>
      <c r="F1850" t="s">
        <v>16</v>
      </c>
      <c r="G1850" t="s">
        <v>17</v>
      </c>
      <c r="H1850" s="2">
        <v>4946.28</v>
      </c>
      <c r="I1850">
        <v>0</v>
      </c>
      <c r="J1850" s="2">
        <v>4946.28</v>
      </c>
      <c r="K1850" s="2">
        <v>3100</v>
      </c>
      <c r="L1850">
        <v>1.6</v>
      </c>
      <c r="M1850" t="s">
        <v>101</v>
      </c>
      <c r="N1850" t="s">
        <v>166</v>
      </c>
      <c r="O1850" t="s">
        <v>167</v>
      </c>
    </row>
    <row r="1851" spans="1:15" x14ac:dyDescent="0.2">
      <c r="A1851" t="s">
        <v>186</v>
      </c>
      <c r="B1851" s="1">
        <v>45902</v>
      </c>
      <c r="C1851" t="s">
        <v>168</v>
      </c>
      <c r="D1851" t="s">
        <v>169</v>
      </c>
      <c r="E1851" t="s">
        <v>105</v>
      </c>
      <c r="F1851" t="s">
        <v>106</v>
      </c>
      <c r="G1851" t="s">
        <v>107</v>
      </c>
      <c r="H1851">
        <v>805.35</v>
      </c>
      <c r="I1851">
        <v>0</v>
      </c>
      <c r="J1851">
        <v>805.35</v>
      </c>
      <c r="K1851" s="2">
        <v>5749</v>
      </c>
      <c r="L1851">
        <v>14.01</v>
      </c>
      <c r="M1851" t="s">
        <v>101</v>
      </c>
      <c r="N1851" t="s">
        <v>108</v>
      </c>
      <c r="O1851" t="s">
        <v>168</v>
      </c>
    </row>
    <row r="1852" spans="1:15" x14ac:dyDescent="0.2">
      <c r="A1852" t="s">
        <v>186</v>
      </c>
      <c r="B1852" s="1">
        <v>45902</v>
      </c>
      <c r="C1852" t="s">
        <v>152</v>
      </c>
      <c r="D1852" t="s">
        <v>153</v>
      </c>
      <c r="E1852" t="s">
        <v>105</v>
      </c>
      <c r="F1852" t="s">
        <v>106</v>
      </c>
      <c r="G1852" t="s">
        <v>107</v>
      </c>
      <c r="H1852">
        <v>2.96</v>
      </c>
      <c r="I1852">
        <v>0</v>
      </c>
      <c r="J1852">
        <v>2.96</v>
      </c>
      <c r="K1852">
        <v>2</v>
      </c>
      <c r="L1852">
        <v>133.99</v>
      </c>
      <c r="M1852" t="s">
        <v>154</v>
      </c>
      <c r="N1852" t="s">
        <v>108</v>
      </c>
      <c r="O1852" t="s">
        <v>152</v>
      </c>
    </row>
    <row r="1853" spans="1:15" x14ac:dyDescent="0.2">
      <c r="A1853" t="s">
        <v>186</v>
      </c>
      <c r="B1853" s="1">
        <v>45902</v>
      </c>
      <c r="C1853" t="s">
        <v>170</v>
      </c>
      <c r="D1853" t="s">
        <v>171</v>
      </c>
      <c r="E1853" t="s">
        <v>131</v>
      </c>
      <c r="F1853" t="s">
        <v>106</v>
      </c>
      <c r="G1853" t="s">
        <v>132</v>
      </c>
      <c r="H1853">
        <v>0</v>
      </c>
      <c r="I1853">
        <v>0</v>
      </c>
      <c r="J1853" s="2">
        <v>372400</v>
      </c>
      <c r="K1853">
        <v>8</v>
      </c>
      <c r="L1853" s="2">
        <v>23275</v>
      </c>
      <c r="M1853" t="s">
        <v>108</v>
      </c>
      <c r="N1853" t="s">
        <v>133</v>
      </c>
      <c r="O1853" t="s">
        <v>20</v>
      </c>
    </row>
    <row r="1854" spans="1:15" x14ac:dyDescent="0.2">
      <c r="A1854" t="s">
        <v>186</v>
      </c>
      <c r="B1854" s="1">
        <v>45905</v>
      </c>
      <c r="C1854" t="s">
        <v>21</v>
      </c>
      <c r="D1854" t="s">
        <v>22</v>
      </c>
      <c r="E1854" t="s">
        <v>15</v>
      </c>
      <c r="F1854" t="s">
        <v>16</v>
      </c>
      <c r="G1854" t="s">
        <v>17</v>
      </c>
      <c r="H1854" s="2">
        <v>5727958.5599999996</v>
      </c>
      <c r="I1854">
        <v>5.28</v>
      </c>
      <c r="J1854" s="2">
        <v>5727958.5599999996</v>
      </c>
      <c r="K1854" s="2">
        <v>17104</v>
      </c>
      <c r="L1854">
        <v>334.89</v>
      </c>
      <c r="M1854" t="s">
        <v>18</v>
      </c>
      <c r="N1854" t="s">
        <v>19</v>
      </c>
      <c r="O1854" t="s">
        <v>20</v>
      </c>
    </row>
    <row r="1855" spans="1:15" x14ac:dyDescent="0.2">
      <c r="A1855" t="s">
        <v>186</v>
      </c>
      <c r="B1855" s="1">
        <v>45905</v>
      </c>
      <c r="C1855" t="s">
        <v>27</v>
      </c>
      <c r="D1855" t="s">
        <v>28</v>
      </c>
      <c r="E1855" t="s">
        <v>15</v>
      </c>
      <c r="F1855" t="s">
        <v>16</v>
      </c>
      <c r="G1855" t="s">
        <v>17</v>
      </c>
      <c r="H1855" s="2">
        <v>5586285.54</v>
      </c>
      <c r="I1855">
        <v>5.15</v>
      </c>
      <c r="J1855" s="2">
        <v>5586285.54</v>
      </c>
      <c r="K1855" s="2">
        <v>36961</v>
      </c>
      <c r="L1855">
        <v>151.13999999999999</v>
      </c>
      <c r="M1855" t="s">
        <v>18</v>
      </c>
      <c r="N1855" t="s">
        <v>19</v>
      </c>
      <c r="O1855" t="s">
        <v>20</v>
      </c>
    </row>
    <row r="1856" spans="1:15" x14ac:dyDescent="0.2">
      <c r="A1856" t="s">
        <v>186</v>
      </c>
      <c r="B1856" s="1">
        <v>45905</v>
      </c>
      <c r="C1856" t="s">
        <v>54</v>
      </c>
      <c r="D1856" t="s">
        <v>55</v>
      </c>
      <c r="E1856" t="s">
        <v>15</v>
      </c>
      <c r="F1856" t="s">
        <v>16</v>
      </c>
      <c r="G1856" t="s">
        <v>17</v>
      </c>
      <c r="H1856" s="2">
        <v>5270064.03</v>
      </c>
      <c r="I1856">
        <v>4.8600000000000003</v>
      </c>
      <c r="J1856" s="2">
        <v>5270064.03</v>
      </c>
      <c r="K1856" s="2">
        <v>21987</v>
      </c>
      <c r="L1856">
        <v>239.69</v>
      </c>
      <c r="M1856" t="s">
        <v>18</v>
      </c>
      <c r="N1856" t="s">
        <v>19</v>
      </c>
      <c r="O1856" t="s">
        <v>20</v>
      </c>
    </row>
    <row r="1857" spans="1:15" x14ac:dyDescent="0.2">
      <c r="A1857" t="s">
        <v>186</v>
      </c>
      <c r="B1857" s="1">
        <v>45905</v>
      </c>
      <c r="C1857" t="s">
        <v>29</v>
      </c>
      <c r="D1857" t="s">
        <v>30</v>
      </c>
      <c r="E1857" t="s">
        <v>15</v>
      </c>
      <c r="F1857" t="s">
        <v>16</v>
      </c>
      <c r="G1857" t="s">
        <v>17</v>
      </c>
      <c r="H1857" s="2">
        <v>5101579.2</v>
      </c>
      <c r="I1857">
        <v>4.71</v>
      </c>
      <c r="J1857" s="2">
        <v>5101579.2</v>
      </c>
      <c r="K1857" s="2">
        <v>21914</v>
      </c>
      <c r="L1857">
        <v>232.8</v>
      </c>
      <c r="M1857" t="s">
        <v>18</v>
      </c>
      <c r="N1857" t="s">
        <v>31</v>
      </c>
      <c r="O1857" t="s">
        <v>20</v>
      </c>
    </row>
    <row r="1858" spans="1:15" x14ac:dyDescent="0.2">
      <c r="A1858" t="s">
        <v>186</v>
      </c>
      <c r="B1858" s="1">
        <v>45905</v>
      </c>
      <c r="C1858" t="s">
        <v>25</v>
      </c>
      <c r="D1858" t="s">
        <v>26</v>
      </c>
      <c r="E1858" t="s">
        <v>15</v>
      </c>
      <c r="F1858" t="s">
        <v>16</v>
      </c>
      <c r="G1858" t="s">
        <v>17</v>
      </c>
      <c r="H1858" s="2">
        <v>5045006.12</v>
      </c>
      <c r="I1858">
        <v>4.6500000000000004</v>
      </c>
      <c r="J1858" s="2">
        <v>5045006.12</v>
      </c>
      <c r="K1858" s="2">
        <v>30206</v>
      </c>
      <c r="L1858">
        <v>167.02</v>
      </c>
      <c r="M1858" t="s">
        <v>18</v>
      </c>
      <c r="N1858" t="s">
        <v>19</v>
      </c>
      <c r="O1858" t="s">
        <v>20</v>
      </c>
    </row>
    <row r="1859" spans="1:15" x14ac:dyDescent="0.2">
      <c r="A1859" t="s">
        <v>186</v>
      </c>
      <c r="B1859" s="1">
        <v>45905</v>
      </c>
      <c r="C1859" t="s">
        <v>13</v>
      </c>
      <c r="D1859" t="s">
        <v>14</v>
      </c>
      <c r="E1859" t="s">
        <v>15</v>
      </c>
      <c r="F1859" t="s">
        <v>16</v>
      </c>
      <c r="G1859" t="s">
        <v>17</v>
      </c>
      <c r="H1859" s="2">
        <v>4960457.78</v>
      </c>
      <c r="I1859">
        <v>4.58</v>
      </c>
      <c r="J1859" s="2">
        <v>4960457.78</v>
      </c>
      <c r="K1859" s="2">
        <v>32398</v>
      </c>
      <c r="L1859">
        <v>153.11000000000001</v>
      </c>
      <c r="M1859" t="s">
        <v>18</v>
      </c>
      <c r="N1859" t="s">
        <v>19</v>
      </c>
      <c r="O1859" t="s">
        <v>20</v>
      </c>
    </row>
    <row r="1860" spans="1:15" x14ac:dyDescent="0.2">
      <c r="A1860" t="s">
        <v>186</v>
      </c>
      <c r="B1860" s="1">
        <v>45905</v>
      </c>
      <c r="C1860">
        <v>2330</v>
      </c>
      <c r="D1860" t="s">
        <v>32</v>
      </c>
      <c r="E1860" t="s">
        <v>15</v>
      </c>
      <c r="F1860" t="s">
        <v>16</v>
      </c>
      <c r="G1860" t="s">
        <v>17</v>
      </c>
      <c r="H1860" s="2">
        <v>4793529.1500000004</v>
      </c>
      <c r="I1860">
        <v>4.42</v>
      </c>
      <c r="J1860" s="2">
        <v>4793529.1500000004</v>
      </c>
      <c r="K1860" s="2">
        <v>124126</v>
      </c>
      <c r="L1860">
        <v>38.619999999999997</v>
      </c>
      <c r="M1860" t="s">
        <v>33</v>
      </c>
      <c r="N1860" t="s">
        <v>34</v>
      </c>
      <c r="O1860" t="s">
        <v>35</v>
      </c>
    </row>
    <row r="1861" spans="1:15" x14ac:dyDescent="0.2">
      <c r="A1861" t="s">
        <v>186</v>
      </c>
      <c r="B1861" s="1">
        <v>45905</v>
      </c>
      <c r="C1861" t="s">
        <v>41</v>
      </c>
      <c r="D1861" t="s">
        <v>42</v>
      </c>
      <c r="E1861" t="s">
        <v>15</v>
      </c>
      <c r="F1861" t="s">
        <v>43</v>
      </c>
      <c r="G1861" t="s">
        <v>17</v>
      </c>
      <c r="H1861" s="2">
        <v>4772058.2</v>
      </c>
      <c r="I1861">
        <v>4.4000000000000004</v>
      </c>
      <c r="J1861" s="2">
        <v>4772058.2</v>
      </c>
      <c r="K1861" s="2">
        <v>20540</v>
      </c>
      <c r="L1861">
        <v>232.33</v>
      </c>
      <c r="M1861" t="s">
        <v>18</v>
      </c>
      <c r="N1861" t="s">
        <v>19</v>
      </c>
      <c r="O1861" t="s">
        <v>20</v>
      </c>
    </row>
    <row r="1862" spans="1:15" x14ac:dyDescent="0.2">
      <c r="A1862" t="s">
        <v>186</v>
      </c>
      <c r="B1862" s="1">
        <v>45905</v>
      </c>
      <c r="C1862" t="s">
        <v>23</v>
      </c>
      <c r="D1862" t="s">
        <v>24</v>
      </c>
      <c r="E1862" t="s">
        <v>15</v>
      </c>
      <c r="F1862" t="s">
        <v>16</v>
      </c>
      <c r="G1862" t="s">
        <v>17</v>
      </c>
      <c r="H1862" s="2">
        <v>4527270</v>
      </c>
      <c r="I1862">
        <v>4.18</v>
      </c>
      <c r="J1862" s="2">
        <v>4527270</v>
      </c>
      <c r="K1862" s="2">
        <v>9146</v>
      </c>
      <c r="L1862">
        <v>495</v>
      </c>
      <c r="M1862" t="s">
        <v>18</v>
      </c>
      <c r="N1862" t="s">
        <v>19</v>
      </c>
      <c r="O1862" t="s">
        <v>20</v>
      </c>
    </row>
    <row r="1863" spans="1:15" x14ac:dyDescent="0.2">
      <c r="A1863" t="s">
        <v>186</v>
      </c>
      <c r="B1863" s="1">
        <v>45905</v>
      </c>
      <c r="C1863" t="s">
        <v>44</v>
      </c>
      <c r="D1863" t="s">
        <v>45</v>
      </c>
      <c r="E1863" t="s">
        <v>15</v>
      </c>
      <c r="F1863" t="s">
        <v>16</v>
      </c>
      <c r="G1863" t="s">
        <v>17</v>
      </c>
      <c r="H1863" s="2">
        <v>4501165.8</v>
      </c>
      <c r="I1863">
        <v>4.1500000000000004</v>
      </c>
      <c r="J1863" s="2">
        <v>4501165.8</v>
      </c>
      <c r="K1863" s="2">
        <v>67282</v>
      </c>
      <c r="L1863">
        <v>66.900000000000006</v>
      </c>
      <c r="M1863" t="s">
        <v>18</v>
      </c>
      <c r="N1863" t="s">
        <v>19</v>
      </c>
      <c r="O1863" t="s">
        <v>20</v>
      </c>
    </row>
    <row r="1864" spans="1:15" x14ac:dyDescent="0.2">
      <c r="A1864" t="s">
        <v>186</v>
      </c>
      <c r="B1864" s="1">
        <v>45905</v>
      </c>
      <c r="C1864">
        <v>5930</v>
      </c>
      <c r="D1864" t="s">
        <v>50</v>
      </c>
      <c r="E1864" t="s">
        <v>15</v>
      </c>
      <c r="F1864" t="s">
        <v>16</v>
      </c>
      <c r="G1864" t="s">
        <v>17</v>
      </c>
      <c r="H1864" s="2">
        <v>4421409.5599999996</v>
      </c>
      <c r="I1864">
        <v>4.08</v>
      </c>
      <c r="J1864" s="2">
        <v>4421409.5599999996</v>
      </c>
      <c r="K1864" s="2">
        <v>88460</v>
      </c>
      <c r="L1864">
        <v>49.98</v>
      </c>
      <c r="M1864" t="s">
        <v>51</v>
      </c>
      <c r="N1864" t="s">
        <v>52</v>
      </c>
      <c r="O1864" t="s">
        <v>53</v>
      </c>
    </row>
    <row r="1865" spans="1:15" x14ac:dyDescent="0.2">
      <c r="A1865" t="s">
        <v>186</v>
      </c>
      <c r="B1865" s="1">
        <v>45905</v>
      </c>
      <c r="C1865" t="s">
        <v>48</v>
      </c>
      <c r="D1865" t="s">
        <v>49</v>
      </c>
      <c r="E1865" t="s">
        <v>15</v>
      </c>
      <c r="F1865" t="s">
        <v>16</v>
      </c>
      <c r="G1865" t="s">
        <v>17</v>
      </c>
      <c r="H1865" s="2">
        <v>4411424.16</v>
      </c>
      <c r="I1865">
        <v>4.07</v>
      </c>
      <c r="J1865" s="2">
        <v>4411424.16</v>
      </c>
      <c r="K1865" s="2">
        <v>27599</v>
      </c>
      <c r="L1865">
        <v>159.84</v>
      </c>
      <c r="M1865" t="s">
        <v>18</v>
      </c>
      <c r="N1865" t="s">
        <v>19</v>
      </c>
      <c r="O1865" t="s">
        <v>20</v>
      </c>
    </row>
    <row r="1866" spans="1:15" x14ac:dyDescent="0.2">
      <c r="A1866" t="s">
        <v>186</v>
      </c>
      <c r="B1866" s="1">
        <v>45905</v>
      </c>
      <c r="C1866" t="s">
        <v>36</v>
      </c>
      <c r="D1866" t="s">
        <v>37</v>
      </c>
      <c r="E1866" t="s">
        <v>15</v>
      </c>
      <c r="F1866" t="s">
        <v>16</v>
      </c>
      <c r="G1866" t="s">
        <v>17</v>
      </c>
      <c r="H1866" s="2">
        <v>4329826.76</v>
      </c>
      <c r="I1866">
        <v>3.99</v>
      </c>
      <c r="J1866" s="2">
        <v>4329826.76</v>
      </c>
      <c r="K1866" s="2">
        <v>5588</v>
      </c>
      <c r="L1866">
        <v>774.85</v>
      </c>
      <c r="M1866" t="s">
        <v>38</v>
      </c>
      <c r="N1866" t="s">
        <v>39</v>
      </c>
      <c r="O1866" t="s">
        <v>40</v>
      </c>
    </row>
    <row r="1867" spans="1:15" x14ac:dyDescent="0.2">
      <c r="A1867" t="s">
        <v>186</v>
      </c>
      <c r="B1867" s="1">
        <v>45905</v>
      </c>
      <c r="C1867" t="s">
        <v>155</v>
      </c>
      <c r="D1867" t="s">
        <v>156</v>
      </c>
      <c r="E1867" t="s">
        <v>15</v>
      </c>
      <c r="F1867" t="s">
        <v>16</v>
      </c>
      <c r="G1867" t="s">
        <v>17</v>
      </c>
      <c r="H1867" s="2">
        <v>3972288.6</v>
      </c>
      <c r="I1867">
        <v>3.66</v>
      </c>
      <c r="J1867" s="2">
        <v>3972288.6</v>
      </c>
      <c r="K1867" s="2">
        <v>4347</v>
      </c>
      <c r="L1867">
        <v>913.8</v>
      </c>
      <c r="M1867" t="s">
        <v>18</v>
      </c>
      <c r="N1867" t="s">
        <v>31</v>
      </c>
      <c r="O1867" t="s">
        <v>20</v>
      </c>
    </row>
    <row r="1868" spans="1:15" x14ac:dyDescent="0.2">
      <c r="A1868" t="s">
        <v>186</v>
      </c>
      <c r="B1868" s="1">
        <v>45905</v>
      </c>
      <c r="C1868" t="s">
        <v>46</v>
      </c>
      <c r="D1868" t="s">
        <v>47</v>
      </c>
      <c r="E1868" t="s">
        <v>15</v>
      </c>
      <c r="F1868" t="s">
        <v>16</v>
      </c>
      <c r="G1868" t="s">
        <v>17</v>
      </c>
      <c r="H1868" s="2">
        <v>3873340.05</v>
      </c>
      <c r="I1868">
        <v>3.57</v>
      </c>
      <c r="J1868" s="2">
        <v>3873340.05</v>
      </c>
      <c r="K1868" s="2">
        <v>15585</v>
      </c>
      <c r="L1868">
        <v>248.53</v>
      </c>
      <c r="M1868" t="s">
        <v>18</v>
      </c>
      <c r="N1868" t="s">
        <v>31</v>
      </c>
      <c r="O1868" t="s">
        <v>20</v>
      </c>
    </row>
    <row r="1869" spans="1:15" x14ac:dyDescent="0.2">
      <c r="A1869" t="s">
        <v>186</v>
      </c>
      <c r="B1869" s="1">
        <v>45905</v>
      </c>
      <c r="C1869" t="s">
        <v>58</v>
      </c>
      <c r="D1869" t="s">
        <v>59</v>
      </c>
      <c r="E1869" t="s">
        <v>15</v>
      </c>
      <c r="F1869" t="s">
        <v>16</v>
      </c>
      <c r="G1869" t="s">
        <v>17</v>
      </c>
      <c r="H1869" s="2">
        <v>3727755.12</v>
      </c>
      <c r="I1869">
        <v>3.44</v>
      </c>
      <c r="J1869" s="2">
        <v>3727755.12</v>
      </c>
      <c r="K1869" s="2">
        <v>28376</v>
      </c>
      <c r="L1869">
        <v>131.37</v>
      </c>
      <c r="M1869" t="s">
        <v>18</v>
      </c>
      <c r="N1869" t="s">
        <v>19</v>
      </c>
      <c r="O1869" t="s">
        <v>20</v>
      </c>
    </row>
    <row r="1870" spans="1:15" x14ac:dyDescent="0.2">
      <c r="A1870" t="s">
        <v>186</v>
      </c>
      <c r="B1870" s="1">
        <v>45905</v>
      </c>
      <c r="C1870" t="s">
        <v>157</v>
      </c>
      <c r="D1870" t="s">
        <v>158</v>
      </c>
      <c r="E1870" t="s">
        <v>15</v>
      </c>
      <c r="F1870" t="s">
        <v>16</v>
      </c>
      <c r="G1870" t="s">
        <v>17</v>
      </c>
      <c r="H1870" s="2">
        <v>3351185.25</v>
      </c>
      <c r="I1870">
        <v>3.09</v>
      </c>
      <c r="J1870" s="2">
        <v>3351185.25</v>
      </c>
      <c r="K1870" s="2">
        <v>20591</v>
      </c>
      <c r="L1870">
        <v>162.75</v>
      </c>
      <c r="M1870" t="s">
        <v>18</v>
      </c>
      <c r="N1870" t="s">
        <v>19</v>
      </c>
      <c r="O1870" t="s">
        <v>20</v>
      </c>
    </row>
    <row r="1871" spans="1:15" x14ac:dyDescent="0.2">
      <c r="A1871" t="s">
        <v>186</v>
      </c>
      <c r="B1871" s="1">
        <v>45905</v>
      </c>
      <c r="C1871" t="s">
        <v>56</v>
      </c>
      <c r="D1871" t="s">
        <v>57</v>
      </c>
      <c r="E1871" t="s">
        <v>15</v>
      </c>
      <c r="F1871" t="s">
        <v>16</v>
      </c>
      <c r="G1871" t="s">
        <v>17</v>
      </c>
      <c r="H1871" s="2">
        <v>3286568.46</v>
      </c>
      <c r="I1871">
        <v>3.03</v>
      </c>
      <c r="J1871" s="2">
        <v>3286568.46</v>
      </c>
      <c r="K1871" s="2">
        <v>16901</v>
      </c>
      <c r="L1871">
        <v>194.46</v>
      </c>
      <c r="M1871" t="s">
        <v>18</v>
      </c>
      <c r="N1871" t="s">
        <v>19</v>
      </c>
      <c r="O1871" t="s">
        <v>20</v>
      </c>
    </row>
    <row r="1872" spans="1:15" x14ac:dyDescent="0.2">
      <c r="A1872" t="s">
        <v>186</v>
      </c>
      <c r="B1872" s="1">
        <v>45905</v>
      </c>
      <c r="C1872" t="s">
        <v>67</v>
      </c>
      <c r="D1872" t="s">
        <v>68</v>
      </c>
      <c r="E1872" t="s">
        <v>15</v>
      </c>
      <c r="F1872" t="s">
        <v>69</v>
      </c>
      <c r="G1872" t="s">
        <v>17</v>
      </c>
      <c r="H1872" s="2">
        <v>3108345</v>
      </c>
      <c r="I1872">
        <v>2.87</v>
      </c>
      <c r="J1872" s="2">
        <v>3108345</v>
      </c>
      <c r="K1872" s="2">
        <v>13227</v>
      </c>
      <c r="L1872">
        <v>235</v>
      </c>
      <c r="M1872" t="s">
        <v>18</v>
      </c>
      <c r="N1872" t="s">
        <v>19</v>
      </c>
      <c r="O1872" t="s">
        <v>20</v>
      </c>
    </row>
    <row r="1873" spans="1:15" x14ac:dyDescent="0.2">
      <c r="A1873" t="s">
        <v>186</v>
      </c>
      <c r="B1873" s="1">
        <v>45905</v>
      </c>
      <c r="C1873" t="s">
        <v>60</v>
      </c>
      <c r="D1873" t="s">
        <v>61</v>
      </c>
      <c r="E1873" t="s">
        <v>15</v>
      </c>
      <c r="F1873" t="s">
        <v>16</v>
      </c>
      <c r="G1873" t="s">
        <v>17</v>
      </c>
      <c r="H1873" s="2">
        <v>3052868.57</v>
      </c>
      <c r="I1873">
        <v>2.82</v>
      </c>
      <c r="J1873" s="2">
        <v>3052868.57</v>
      </c>
      <c r="K1873" s="2">
        <v>3373</v>
      </c>
      <c r="L1873">
        <v>905.09</v>
      </c>
      <c r="M1873" t="s">
        <v>18</v>
      </c>
      <c r="N1873" t="s">
        <v>19</v>
      </c>
      <c r="O1873" t="s">
        <v>20</v>
      </c>
    </row>
    <row r="1874" spans="1:15" x14ac:dyDescent="0.2">
      <c r="A1874" t="s">
        <v>186</v>
      </c>
      <c r="B1874" s="1">
        <v>45905</v>
      </c>
      <c r="C1874" t="s">
        <v>70</v>
      </c>
      <c r="D1874" t="s">
        <v>71</v>
      </c>
      <c r="E1874" t="s">
        <v>15</v>
      </c>
      <c r="F1874" t="s">
        <v>69</v>
      </c>
      <c r="G1874" t="s">
        <v>17</v>
      </c>
      <c r="H1874" s="2">
        <v>2723738.94</v>
      </c>
      <c r="I1874">
        <v>2.5099999999999998</v>
      </c>
      <c r="J1874" s="2">
        <v>2723738.94</v>
      </c>
      <c r="K1874" s="2">
        <v>11582</v>
      </c>
      <c r="L1874">
        <v>235.17</v>
      </c>
      <c r="M1874" t="s">
        <v>18</v>
      </c>
      <c r="N1874" t="s">
        <v>19</v>
      </c>
      <c r="O1874" t="s">
        <v>20</v>
      </c>
    </row>
    <row r="1875" spans="1:15" x14ac:dyDescent="0.2">
      <c r="A1875" t="s">
        <v>186</v>
      </c>
      <c r="B1875" s="1">
        <v>45905</v>
      </c>
      <c r="C1875" t="s">
        <v>62</v>
      </c>
      <c r="D1875" t="s">
        <v>63</v>
      </c>
      <c r="E1875" t="s">
        <v>15</v>
      </c>
      <c r="F1875" t="s">
        <v>16</v>
      </c>
      <c r="G1875" t="s">
        <v>17</v>
      </c>
      <c r="H1875" s="2">
        <v>2712389.95</v>
      </c>
      <c r="I1875">
        <v>2.5</v>
      </c>
      <c r="J1875" s="2">
        <v>2712389.95</v>
      </c>
      <c r="K1875" s="2">
        <v>110755</v>
      </c>
      <c r="L1875">
        <v>24.49</v>
      </c>
      <c r="M1875" t="s">
        <v>18</v>
      </c>
      <c r="N1875" t="s">
        <v>19</v>
      </c>
      <c r="O1875" t="s">
        <v>20</v>
      </c>
    </row>
    <row r="1876" spans="1:15" x14ac:dyDescent="0.2">
      <c r="A1876" t="s">
        <v>186</v>
      </c>
      <c r="B1876" s="1">
        <v>45905</v>
      </c>
      <c r="C1876">
        <v>2317</v>
      </c>
      <c r="D1876" t="s">
        <v>78</v>
      </c>
      <c r="E1876" t="s">
        <v>15</v>
      </c>
      <c r="F1876" t="s">
        <v>16</v>
      </c>
      <c r="G1876" t="s">
        <v>17</v>
      </c>
      <c r="H1876" s="2">
        <v>2067812.67</v>
      </c>
      <c r="I1876">
        <v>1.91</v>
      </c>
      <c r="J1876" s="2">
        <v>2067812.67</v>
      </c>
      <c r="K1876" s="2">
        <v>308210</v>
      </c>
      <c r="L1876">
        <v>6.71</v>
      </c>
      <c r="M1876" t="s">
        <v>33</v>
      </c>
      <c r="N1876" t="s">
        <v>34</v>
      </c>
      <c r="O1876" t="s">
        <v>35</v>
      </c>
    </row>
    <row r="1877" spans="1:15" x14ac:dyDescent="0.2">
      <c r="A1877" t="s">
        <v>186</v>
      </c>
      <c r="B1877" s="1">
        <v>45905</v>
      </c>
      <c r="C1877" t="s">
        <v>64</v>
      </c>
      <c r="D1877" t="s">
        <v>65</v>
      </c>
      <c r="E1877" t="s">
        <v>15</v>
      </c>
      <c r="F1877" t="s">
        <v>66</v>
      </c>
      <c r="G1877" t="s">
        <v>17</v>
      </c>
      <c r="H1877" s="2">
        <v>1917952.72</v>
      </c>
      <c r="I1877">
        <v>1.77</v>
      </c>
      <c r="J1877" s="2">
        <v>1917952.72</v>
      </c>
      <c r="K1877" s="2">
        <v>2479</v>
      </c>
      <c r="L1877">
        <v>773.68</v>
      </c>
      <c r="M1877" t="s">
        <v>18</v>
      </c>
      <c r="N1877" t="s">
        <v>19</v>
      </c>
      <c r="O1877" t="s">
        <v>20</v>
      </c>
    </row>
    <row r="1878" spans="1:15" x14ac:dyDescent="0.2">
      <c r="A1878" t="s">
        <v>186</v>
      </c>
      <c r="B1878" s="1">
        <v>45905</v>
      </c>
      <c r="C1878" t="s">
        <v>76</v>
      </c>
      <c r="D1878" t="s">
        <v>183</v>
      </c>
      <c r="E1878" t="s">
        <v>15</v>
      </c>
      <c r="F1878" t="s">
        <v>16</v>
      </c>
      <c r="G1878" t="s">
        <v>17</v>
      </c>
      <c r="H1878" s="2">
        <v>1911339.34</v>
      </c>
      <c r="I1878">
        <v>1.76</v>
      </c>
      <c r="J1878" s="2">
        <v>1911339.34</v>
      </c>
      <c r="K1878" s="2">
        <v>8473</v>
      </c>
      <c r="L1878">
        <v>225.58</v>
      </c>
      <c r="M1878" t="s">
        <v>18</v>
      </c>
      <c r="N1878" t="s">
        <v>31</v>
      </c>
      <c r="O1878" t="s">
        <v>20</v>
      </c>
    </row>
    <row r="1879" spans="1:15" x14ac:dyDescent="0.2">
      <c r="A1879" t="s">
        <v>186</v>
      </c>
      <c r="B1879" s="1">
        <v>45905</v>
      </c>
      <c r="C1879">
        <v>8035</v>
      </c>
      <c r="D1879" t="s">
        <v>72</v>
      </c>
      <c r="E1879" t="s">
        <v>15</v>
      </c>
      <c r="F1879" t="s">
        <v>16</v>
      </c>
      <c r="G1879" t="s">
        <v>17</v>
      </c>
      <c r="H1879" s="2">
        <v>1665164.03</v>
      </c>
      <c r="I1879">
        <v>1.54</v>
      </c>
      <c r="J1879" s="2">
        <v>1665164.03</v>
      </c>
      <c r="K1879" s="2">
        <v>12100</v>
      </c>
      <c r="L1879">
        <v>137.62</v>
      </c>
      <c r="M1879" t="s">
        <v>73</v>
      </c>
      <c r="N1879" t="s">
        <v>74</v>
      </c>
      <c r="O1879" t="s">
        <v>75</v>
      </c>
    </row>
    <row r="1880" spans="1:15" x14ac:dyDescent="0.2">
      <c r="A1880" t="s">
        <v>186</v>
      </c>
      <c r="B1880" s="1">
        <v>45905</v>
      </c>
      <c r="C1880" t="s">
        <v>81</v>
      </c>
      <c r="D1880" t="s">
        <v>82</v>
      </c>
      <c r="E1880" t="s">
        <v>15</v>
      </c>
      <c r="F1880" t="s">
        <v>16</v>
      </c>
      <c r="G1880" t="s">
        <v>17</v>
      </c>
      <c r="H1880" s="2">
        <v>972800.19</v>
      </c>
      <c r="I1880">
        <v>0.9</v>
      </c>
      <c r="J1880" s="2">
        <v>972800.19</v>
      </c>
      <c r="K1880" s="2">
        <v>7793</v>
      </c>
      <c r="L1880">
        <v>124.83</v>
      </c>
      <c r="M1880" t="s">
        <v>18</v>
      </c>
      <c r="N1880" t="s">
        <v>31</v>
      </c>
      <c r="O1880" t="s">
        <v>20</v>
      </c>
    </row>
    <row r="1881" spans="1:15" x14ac:dyDescent="0.2">
      <c r="A1881" t="s">
        <v>186</v>
      </c>
      <c r="B1881" s="1">
        <v>45905</v>
      </c>
      <c r="C1881" t="s">
        <v>83</v>
      </c>
      <c r="D1881" t="s">
        <v>84</v>
      </c>
      <c r="E1881" t="s">
        <v>15</v>
      </c>
      <c r="F1881" t="s">
        <v>16</v>
      </c>
      <c r="G1881" t="s">
        <v>17</v>
      </c>
      <c r="H1881" s="2">
        <v>901258.23999999999</v>
      </c>
      <c r="I1881">
        <v>0.83</v>
      </c>
      <c r="J1881" s="2">
        <v>901258.23999999999</v>
      </c>
      <c r="K1881" s="2">
        <v>13672</v>
      </c>
      <c r="L1881">
        <v>65.92</v>
      </c>
      <c r="M1881" t="s">
        <v>18</v>
      </c>
      <c r="N1881" t="s">
        <v>19</v>
      </c>
      <c r="O1881" t="s">
        <v>20</v>
      </c>
    </row>
    <row r="1882" spans="1:15" x14ac:dyDescent="0.2">
      <c r="A1882" t="s">
        <v>186</v>
      </c>
      <c r="B1882" s="1">
        <v>45905</v>
      </c>
      <c r="C1882" t="s">
        <v>85</v>
      </c>
      <c r="D1882" t="s">
        <v>86</v>
      </c>
      <c r="E1882" t="s">
        <v>15</v>
      </c>
      <c r="F1882" t="s">
        <v>16</v>
      </c>
      <c r="G1882" t="s">
        <v>17</v>
      </c>
      <c r="H1882" s="2">
        <v>781169.76</v>
      </c>
      <c r="I1882">
        <v>0.72</v>
      </c>
      <c r="J1882" s="2">
        <v>781169.76</v>
      </c>
      <c r="K1882" s="2">
        <v>33213</v>
      </c>
      <c r="L1882">
        <v>23.52</v>
      </c>
      <c r="M1882" t="s">
        <v>18</v>
      </c>
      <c r="N1882" t="s">
        <v>31</v>
      </c>
      <c r="O1882" t="s">
        <v>20</v>
      </c>
    </row>
    <row r="1883" spans="1:15" x14ac:dyDescent="0.2">
      <c r="A1883" t="s">
        <v>186</v>
      </c>
      <c r="B1883" s="1">
        <v>45905</v>
      </c>
      <c r="C1883" t="s">
        <v>96</v>
      </c>
      <c r="D1883" t="s">
        <v>97</v>
      </c>
      <c r="E1883" t="s">
        <v>15</v>
      </c>
      <c r="F1883" t="s">
        <v>16</v>
      </c>
      <c r="G1883" t="s">
        <v>17</v>
      </c>
      <c r="H1883" s="2">
        <v>672211.8</v>
      </c>
      <c r="I1883">
        <v>0.62</v>
      </c>
      <c r="J1883" s="2">
        <v>672211.8</v>
      </c>
      <c r="K1883" s="2">
        <v>2070</v>
      </c>
      <c r="L1883">
        <v>324.74</v>
      </c>
      <c r="M1883" t="s">
        <v>18</v>
      </c>
      <c r="N1883" t="s">
        <v>19</v>
      </c>
      <c r="O1883" t="s">
        <v>20</v>
      </c>
    </row>
    <row r="1884" spans="1:15" x14ac:dyDescent="0.2">
      <c r="A1884" t="s">
        <v>186</v>
      </c>
      <c r="B1884" s="1">
        <v>45905</v>
      </c>
      <c r="C1884" t="s">
        <v>92</v>
      </c>
      <c r="D1884" t="s">
        <v>93</v>
      </c>
      <c r="E1884" t="s">
        <v>15</v>
      </c>
      <c r="F1884" t="s">
        <v>16</v>
      </c>
      <c r="G1884" t="s">
        <v>17</v>
      </c>
      <c r="H1884" s="2">
        <v>660540.51</v>
      </c>
      <c r="I1884">
        <v>0.61</v>
      </c>
      <c r="J1884" s="2">
        <v>660540.51</v>
      </c>
      <c r="K1884" s="2">
        <v>8337</v>
      </c>
      <c r="L1884">
        <v>79.23</v>
      </c>
      <c r="M1884" t="s">
        <v>18</v>
      </c>
      <c r="N1884" t="s">
        <v>31</v>
      </c>
      <c r="O1884" t="s">
        <v>20</v>
      </c>
    </row>
    <row r="1885" spans="1:15" x14ac:dyDescent="0.2">
      <c r="A1885" t="s">
        <v>186</v>
      </c>
      <c r="B1885" s="1">
        <v>45905</v>
      </c>
      <c r="C1885" t="s">
        <v>87</v>
      </c>
      <c r="D1885" t="s">
        <v>88</v>
      </c>
      <c r="E1885" t="s">
        <v>15</v>
      </c>
      <c r="F1885" t="s">
        <v>16</v>
      </c>
      <c r="G1885" t="s">
        <v>17</v>
      </c>
      <c r="H1885" s="2">
        <v>615718.75</v>
      </c>
      <c r="I1885">
        <v>0.56999999999999995</v>
      </c>
      <c r="J1885" s="2">
        <v>615718.75</v>
      </c>
      <c r="K1885" s="2">
        <v>5185</v>
      </c>
      <c r="L1885">
        <v>118.75</v>
      </c>
      <c r="M1885" t="s">
        <v>18</v>
      </c>
      <c r="N1885" t="s">
        <v>19</v>
      </c>
      <c r="O1885" t="s">
        <v>20</v>
      </c>
    </row>
    <row r="1886" spans="1:15" x14ac:dyDescent="0.2">
      <c r="A1886" t="s">
        <v>186</v>
      </c>
      <c r="B1886" s="1">
        <v>45905</v>
      </c>
      <c r="C1886">
        <v>5935</v>
      </c>
      <c r="D1886" t="s">
        <v>91</v>
      </c>
      <c r="E1886" t="s">
        <v>15</v>
      </c>
      <c r="F1886" t="s">
        <v>16</v>
      </c>
      <c r="G1886" t="s">
        <v>17</v>
      </c>
      <c r="H1886" s="2">
        <v>578473.71</v>
      </c>
      <c r="I1886">
        <v>0.53</v>
      </c>
      <c r="J1886" s="2">
        <v>578473.71</v>
      </c>
      <c r="K1886" s="2">
        <v>14087</v>
      </c>
      <c r="L1886">
        <v>41.06</v>
      </c>
      <c r="M1886" t="s">
        <v>51</v>
      </c>
      <c r="N1886" t="s">
        <v>52</v>
      </c>
      <c r="O1886" t="s">
        <v>53</v>
      </c>
    </row>
    <row r="1887" spans="1:15" x14ac:dyDescent="0.2">
      <c r="A1887" t="s">
        <v>186</v>
      </c>
      <c r="B1887" s="1">
        <v>45905</v>
      </c>
      <c r="C1887" t="s">
        <v>89</v>
      </c>
      <c r="D1887" t="s">
        <v>90</v>
      </c>
      <c r="E1887" t="s">
        <v>15</v>
      </c>
      <c r="F1887" t="s">
        <v>16</v>
      </c>
      <c r="G1887" t="s">
        <v>17</v>
      </c>
      <c r="H1887" s="2">
        <v>472029.92</v>
      </c>
      <c r="I1887">
        <v>0.44</v>
      </c>
      <c r="J1887" s="2">
        <v>472029.92</v>
      </c>
      <c r="K1887" s="2">
        <v>6751</v>
      </c>
      <c r="L1887">
        <v>69.92</v>
      </c>
      <c r="M1887" t="s">
        <v>18</v>
      </c>
      <c r="N1887" t="s">
        <v>19</v>
      </c>
      <c r="O1887" t="s">
        <v>20</v>
      </c>
    </row>
    <row r="1888" spans="1:15" x14ac:dyDescent="0.2">
      <c r="A1888" t="s">
        <v>186</v>
      </c>
      <c r="B1888" s="1">
        <v>45905</v>
      </c>
      <c r="C1888" t="s">
        <v>94</v>
      </c>
      <c r="D1888" t="s">
        <v>95</v>
      </c>
      <c r="E1888" t="s">
        <v>15</v>
      </c>
      <c r="F1888" t="s">
        <v>16</v>
      </c>
      <c r="G1888" t="s">
        <v>17</v>
      </c>
      <c r="H1888" s="2">
        <v>406057.2</v>
      </c>
      <c r="I1888">
        <v>0.37</v>
      </c>
      <c r="J1888" s="2">
        <v>406057.2</v>
      </c>
      <c r="K1888" s="2">
        <v>1294</v>
      </c>
      <c r="L1888">
        <v>313.8</v>
      </c>
      <c r="M1888" t="s">
        <v>18</v>
      </c>
      <c r="N1888" t="s">
        <v>19</v>
      </c>
      <c r="O1888" t="s">
        <v>20</v>
      </c>
    </row>
    <row r="1889" spans="1:15" x14ac:dyDescent="0.2">
      <c r="A1889" t="s">
        <v>186</v>
      </c>
      <c r="B1889" s="1">
        <v>45905</v>
      </c>
      <c r="C1889">
        <v>992</v>
      </c>
      <c r="D1889" t="s">
        <v>100</v>
      </c>
      <c r="E1889" t="s">
        <v>15</v>
      </c>
      <c r="F1889" t="s">
        <v>16</v>
      </c>
      <c r="G1889" t="s">
        <v>17</v>
      </c>
      <c r="H1889" s="2">
        <v>307579.83</v>
      </c>
      <c r="I1889">
        <v>0.28000000000000003</v>
      </c>
      <c r="J1889" s="2">
        <v>307579.83</v>
      </c>
      <c r="K1889" s="2">
        <v>218000</v>
      </c>
      <c r="L1889">
        <v>1.41</v>
      </c>
      <c r="M1889" t="s">
        <v>101</v>
      </c>
      <c r="N1889" t="s">
        <v>102</v>
      </c>
      <c r="O1889" t="s">
        <v>103</v>
      </c>
    </row>
    <row r="1890" spans="1:15" x14ac:dyDescent="0.2">
      <c r="A1890" t="s">
        <v>186</v>
      </c>
      <c r="B1890" s="1">
        <v>45905</v>
      </c>
      <c r="C1890" t="s">
        <v>20</v>
      </c>
      <c r="D1890" t="s">
        <v>104</v>
      </c>
      <c r="E1890" t="s">
        <v>105</v>
      </c>
      <c r="F1890" t="s">
        <v>106</v>
      </c>
      <c r="G1890" t="s">
        <v>107</v>
      </c>
      <c r="H1890" s="2">
        <v>285382.75</v>
      </c>
      <c r="I1890">
        <v>0.26</v>
      </c>
      <c r="J1890" s="2">
        <v>285382.75</v>
      </c>
      <c r="K1890" s="2">
        <v>285383</v>
      </c>
      <c r="L1890">
        <v>100</v>
      </c>
      <c r="M1890" t="s">
        <v>18</v>
      </c>
      <c r="N1890" t="s">
        <v>108</v>
      </c>
      <c r="O1890" t="s">
        <v>20</v>
      </c>
    </row>
    <row r="1891" spans="1:15" x14ac:dyDescent="0.2">
      <c r="A1891" t="s">
        <v>186</v>
      </c>
      <c r="B1891" s="1">
        <v>45905</v>
      </c>
      <c r="C1891" t="s">
        <v>159</v>
      </c>
      <c r="D1891" t="s">
        <v>160</v>
      </c>
      <c r="E1891" t="s">
        <v>15</v>
      </c>
      <c r="F1891" t="s">
        <v>16</v>
      </c>
      <c r="G1891" t="s">
        <v>17</v>
      </c>
      <c r="H1891" s="2">
        <v>284883.69</v>
      </c>
      <c r="I1891">
        <v>0.26</v>
      </c>
      <c r="J1891" s="2">
        <v>284883.69</v>
      </c>
      <c r="K1891" s="2">
        <v>3133</v>
      </c>
      <c r="L1891">
        <v>90.93</v>
      </c>
      <c r="M1891" t="s">
        <v>18</v>
      </c>
      <c r="N1891" t="s">
        <v>31</v>
      </c>
      <c r="O1891" t="s">
        <v>20</v>
      </c>
    </row>
    <row r="1892" spans="1:15" x14ac:dyDescent="0.2">
      <c r="A1892" t="s">
        <v>186</v>
      </c>
      <c r="B1892" s="1">
        <v>45905</v>
      </c>
      <c r="C1892" t="s">
        <v>109</v>
      </c>
      <c r="D1892" t="s">
        <v>110</v>
      </c>
      <c r="E1892" t="s">
        <v>15</v>
      </c>
      <c r="F1892" t="s">
        <v>16</v>
      </c>
      <c r="G1892" t="s">
        <v>17</v>
      </c>
      <c r="H1892" s="2">
        <v>190066.14</v>
      </c>
      <c r="I1892">
        <v>0.18</v>
      </c>
      <c r="J1892" s="2">
        <v>190066.14</v>
      </c>
      <c r="K1892" s="2">
        <v>1062</v>
      </c>
      <c r="L1892">
        <v>178.97</v>
      </c>
      <c r="M1892" t="s">
        <v>18</v>
      </c>
      <c r="N1892" t="s">
        <v>19</v>
      </c>
      <c r="O1892" t="s">
        <v>20</v>
      </c>
    </row>
    <row r="1893" spans="1:15" x14ac:dyDescent="0.2">
      <c r="A1893" t="s">
        <v>186</v>
      </c>
      <c r="B1893" s="1">
        <v>45905</v>
      </c>
      <c r="C1893">
        <v>66570</v>
      </c>
      <c r="D1893" t="s">
        <v>161</v>
      </c>
      <c r="E1893" t="s">
        <v>15</v>
      </c>
      <c r="F1893" t="s">
        <v>43</v>
      </c>
      <c r="G1893" t="s">
        <v>17</v>
      </c>
      <c r="H1893" s="2">
        <v>146581.37</v>
      </c>
      <c r="I1893">
        <v>0.14000000000000001</v>
      </c>
      <c r="J1893" s="2">
        <v>146581.37</v>
      </c>
      <c r="K1893" s="2">
        <v>2714</v>
      </c>
      <c r="L1893">
        <v>54.01</v>
      </c>
      <c r="M1893" t="s">
        <v>51</v>
      </c>
      <c r="N1893" t="s">
        <v>52</v>
      </c>
      <c r="O1893" t="s">
        <v>53</v>
      </c>
    </row>
    <row r="1894" spans="1:15" x14ac:dyDescent="0.2">
      <c r="A1894" t="s">
        <v>186</v>
      </c>
      <c r="B1894" s="1">
        <v>45905</v>
      </c>
      <c r="C1894">
        <v>3706</v>
      </c>
      <c r="D1894" t="s">
        <v>164</v>
      </c>
      <c r="E1894" t="s">
        <v>15</v>
      </c>
      <c r="F1894" t="s">
        <v>16</v>
      </c>
      <c r="G1894" t="s">
        <v>17</v>
      </c>
      <c r="H1894" s="2">
        <v>66528.12</v>
      </c>
      <c r="I1894">
        <v>0.06</v>
      </c>
      <c r="J1894" s="2">
        <v>66528.12</v>
      </c>
      <c r="K1894" s="2">
        <v>24200</v>
      </c>
      <c r="L1894">
        <v>2.75</v>
      </c>
      <c r="M1894" t="s">
        <v>33</v>
      </c>
      <c r="N1894" t="s">
        <v>34</v>
      </c>
      <c r="O1894" t="s">
        <v>35</v>
      </c>
    </row>
    <row r="1895" spans="1:15" x14ac:dyDescent="0.2">
      <c r="A1895" t="s">
        <v>186</v>
      </c>
      <c r="B1895" s="1">
        <v>45905</v>
      </c>
      <c r="C1895" t="s">
        <v>119</v>
      </c>
      <c r="D1895" t="s">
        <v>120</v>
      </c>
      <c r="E1895" t="s">
        <v>121</v>
      </c>
      <c r="F1895" t="s">
        <v>106</v>
      </c>
      <c r="G1895" t="s">
        <v>122</v>
      </c>
      <c r="H1895" s="2">
        <v>62477.2</v>
      </c>
      <c r="I1895">
        <v>0.06</v>
      </c>
      <c r="J1895" s="2">
        <v>62477.2</v>
      </c>
      <c r="K1895" s="2">
        <v>62477</v>
      </c>
      <c r="L1895">
        <v>1</v>
      </c>
      <c r="M1895" t="s">
        <v>123</v>
      </c>
      <c r="N1895" t="s">
        <v>108</v>
      </c>
      <c r="O1895" t="s">
        <v>20</v>
      </c>
    </row>
    <row r="1896" spans="1:15" x14ac:dyDescent="0.2">
      <c r="A1896" t="s">
        <v>186</v>
      </c>
      <c r="B1896" s="1">
        <v>45905</v>
      </c>
      <c r="C1896" t="s">
        <v>162</v>
      </c>
      <c r="D1896" t="s">
        <v>163</v>
      </c>
      <c r="E1896" t="s">
        <v>15</v>
      </c>
      <c r="F1896" t="s">
        <v>16</v>
      </c>
      <c r="G1896" t="s">
        <v>17</v>
      </c>
      <c r="H1896" s="2">
        <v>56326.68</v>
      </c>
      <c r="I1896">
        <v>0.05</v>
      </c>
      <c r="J1896" s="2">
        <v>56326.68</v>
      </c>
      <c r="K1896" s="2">
        <v>1692</v>
      </c>
      <c r="L1896">
        <v>33.29</v>
      </c>
      <c r="M1896" t="s">
        <v>18</v>
      </c>
      <c r="N1896" t="s">
        <v>19</v>
      </c>
      <c r="O1896" t="s">
        <v>20</v>
      </c>
    </row>
    <row r="1897" spans="1:15" x14ac:dyDescent="0.2">
      <c r="A1897" t="s">
        <v>186</v>
      </c>
      <c r="B1897" s="1">
        <v>45905</v>
      </c>
      <c r="C1897" t="s">
        <v>111</v>
      </c>
      <c r="D1897" t="s">
        <v>112</v>
      </c>
      <c r="E1897" t="s">
        <v>15</v>
      </c>
      <c r="F1897" t="s">
        <v>16</v>
      </c>
      <c r="G1897" t="s">
        <v>17</v>
      </c>
      <c r="H1897" s="2">
        <v>28991.86</v>
      </c>
      <c r="I1897">
        <v>0.03</v>
      </c>
      <c r="J1897" s="2">
        <v>28991.86</v>
      </c>
      <c r="K1897" s="2">
        <v>3902</v>
      </c>
      <c r="L1897">
        <v>7.43</v>
      </c>
      <c r="M1897" t="s">
        <v>18</v>
      </c>
      <c r="N1897" t="s">
        <v>31</v>
      </c>
      <c r="O1897" t="s">
        <v>20</v>
      </c>
    </row>
    <row r="1898" spans="1:15" x14ac:dyDescent="0.2">
      <c r="A1898" t="s">
        <v>186</v>
      </c>
      <c r="B1898" s="1">
        <v>45905</v>
      </c>
      <c r="C1898" t="s">
        <v>115</v>
      </c>
      <c r="D1898" t="s">
        <v>116</v>
      </c>
      <c r="E1898" t="s">
        <v>105</v>
      </c>
      <c r="F1898" t="s">
        <v>106</v>
      </c>
      <c r="G1898" t="s">
        <v>117</v>
      </c>
      <c r="H1898" s="2">
        <v>25000</v>
      </c>
      <c r="I1898">
        <v>0.02</v>
      </c>
      <c r="J1898" s="2">
        <v>25000</v>
      </c>
      <c r="K1898" s="2">
        <v>25000</v>
      </c>
      <c r="L1898">
        <v>100</v>
      </c>
      <c r="M1898" t="s">
        <v>18</v>
      </c>
      <c r="N1898" t="s">
        <v>108</v>
      </c>
      <c r="O1898" t="s">
        <v>20</v>
      </c>
    </row>
    <row r="1899" spans="1:15" x14ac:dyDescent="0.2">
      <c r="A1899" t="s">
        <v>186</v>
      </c>
      <c r="B1899" s="1">
        <v>45905</v>
      </c>
      <c r="C1899" t="s">
        <v>35</v>
      </c>
      <c r="D1899" t="s">
        <v>113</v>
      </c>
      <c r="E1899" t="s">
        <v>105</v>
      </c>
      <c r="F1899" t="s">
        <v>106</v>
      </c>
      <c r="G1899" t="s">
        <v>107</v>
      </c>
      <c r="H1899" s="2">
        <v>23146.37</v>
      </c>
      <c r="I1899">
        <v>0.02</v>
      </c>
      <c r="J1899" s="2">
        <v>23146.37</v>
      </c>
      <c r="K1899" s="2">
        <v>707249</v>
      </c>
      <c r="L1899">
        <v>3.27</v>
      </c>
      <c r="M1899" t="s">
        <v>33</v>
      </c>
      <c r="N1899" t="s">
        <v>108</v>
      </c>
      <c r="O1899" t="s">
        <v>35</v>
      </c>
    </row>
    <row r="1900" spans="1:15" x14ac:dyDescent="0.2">
      <c r="A1900" t="s">
        <v>186</v>
      </c>
      <c r="B1900" s="1">
        <v>45905</v>
      </c>
      <c r="C1900" t="s">
        <v>53</v>
      </c>
      <c r="D1900" t="s">
        <v>124</v>
      </c>
      <c r="E1900" t="s">
        <v>105</v>
      </c>
      <c r="F1900" t="s">
        <v>106</v>
      </c>
      <c r="G1900" t="s">
        <v>107</v>
      </c>
      <c r="H1900" s="2">
        <v>14659.37</v>
      </c>
      <c r="I1900">
        <v>0.01</v>
      </c>
      <c r="J1900" s="2">
        <v>14659.37</v>
      </c>
      <c r="K1900" s="2">
        <v>20383848</v>
      </c>
      <c r="L1900">
        <v>7.0000000000000007E-2</v>
      </c>
      <c r="M1900" t="s">
        <v>51</v>
      </c>
      <c r="N1900" t="s">
        <v>108</v>
      </c>
      <c r="O1900" t="s">
        <v>53</v>
      </c>
    </row>
    <row r="1901" spans="1:15" x14ac:dyDescent="0.2">
      <c r="A1901" t="s">
        <v>186</v>
      </c>
      <c r="B1901" s="1">
        <v>45905</v>
      </c>
      <c r="C1901" t="s">
        <v>40</v>
      </c>
      <c r="D1901" t="s">
        <v>125</v>
      </c>
      <c r="E1901" t="s">
        <v>105</v>
      </c>
      <c r="F1901" t="s">
        <v>106</v>
      </c>
      <c r="G1901" t="s">
        <v>107</v>
      </c>
      <c r="H1901" s="2">
        <v>13661.53</v>
      </c>
      <c r="I1901">
        <v>0.01</v>
      </c>
      <c r="J1901" s="2">
        <v>13661.53</v>
      </c>
      <c r="K1901" s="2">
        <v>11640</v>
      </c>
      <c r="L1901">
        <v>117.37</v>
      </c>
      <c r="M1901" t="s">
        <v>126</v>
      </c>
      <c r="N1901" t="s">
        <v>108</v>
      </c>
      <c r="O1901" t="s">
        <v>40</v>
      </c>
    </row>
    <row r="1902" spans="1:15" x14ac:dyDescent="0.2">
      <c r="A1902" t="s">
        <v>186</v>
      </c>
      <c r="B1902" s="1">
        <v>45905</v>
      </c>
      <c r="C1902">
        <v>2388</v>
      </c>
      <c r="D1902" t="s">
        <v>118</v>
      </c>
      <c r="E1902" t="s">
        <v>15</v>
      </c>
      <c r="F1902" t="s">
        <v>16</v>
      </c>
      <c r="G1902" t="s">
        <v>17</v>
      </c>
      <c r="H1902" s="2">
        <v>12887.64</v>
      </c>
      <c r="I1902">
        <v>0.01</v>
      </c>
      <c r="J1902" s="2">
        <v>12887.64</v>
      </c>
      <c r="K1902" s="2">
        <v>6331</v>
      </c>
      <c r="L1902">
        <v>2.04</v>
      </c>
      <c r="M1902" t="s">
        <v>33</v>
      </c>
      <c r="N1902" t="s">
        <v>34</v>
      </c>
      <c r="O1902" t="s">
        <v>35</v>
      </c>
    </row>
    <row r="1903" spans="1:15" x14ac:dyDescent="0.2">
      <c r="A1903" t="s">
        <v>186</v>
      </c>
      <c r="B1903" s="1">
        <v>45905</v>
      </c>
      <c r="C1903" t="s">
        <v>75</v>
      </c>
      <c r="D1903" t="s">
        <v>114</v>
      </c>
      <c r="E1903" t="s">
        <v>105</v>
      </c>
      <c r="F1903" t="s">
        <v>106</v>
      </c>
      <c r="G1903" t="s">
        <v>107</v>
      </c>
      <c r="H1903" s="2">
        <v>11234.46</v>
      </c>
      <c r="I1903">
        <v>0.01</v>
      </c>
      <c r="J1903" s="2">
        <v>11234.46</v>
      </c>
      <c r="K1903" s="2">
        <v>1652308</v>
      </c>
      <c r="L1903">
        <v>0.68</v>
      </c>
      <c r="M1903" t="s">
        <v>73</v>
      </c>
      <c r="N1903" t="s">
        <v>108</v>
      </c>
      <c r="O1903" t="s">
        <v>75</v>
      </c>
    </row>
    <row r="1904" spans="1:15" x14ac:dyDescent="0.2">
      <c r="A1904" t="s">
        <v>186</v>
      </c>
      <c r="B1904" s="1">
        <v>45905</v>
      </c>
      <c r="C1904" t="s">
        <v>103</v>
      </c>
      <c r="D1904" t="s">
        <v>127</v>
      </c>
      <c r="E1904" t="s">
        <v>105</v>
      </c>
      <c r="F1904" t="s">
        <v>106</v>
      </c>
      <c r="G1904" t="s">
        <v>107</v>
      </c>
      <c r="H1904" s="2">
        <v>10755.2</v>
      </c>
      <c r="I1904">
        <v>0.01</v>
      </c>
      <c r="J1904" s="2">
        <v>10755.2</v>
      </c>
      <c r="K1904" s="2">
        <v>83851</v>
      </c>
      <c r="L1904">
        <v>12.83</v>
      </c>
      <c r="M1904" t="s">
        <v>128</v>
      </c>
      <c r="N1904" t="s">
        <v>108</v>
      </c>
      <c r="O1904" t="s">
        <v>103</v>
      </c>
    </row>
    <row r="1905" spans="1:15" x14ac:dyDescent="0.2">
      <c r="A1905" t="s">
        <v>186</v>
      </c>
      <c r="B1905" s="1">
        <v>45905</v>
      </c>
      <c r="C1905">
        <v>300017</v>
      </c>
      <c r="D1905" t="s">
        <v>165</v>
      </c>
      <c r="E1905" t="s">
        <v>15</v>
      </c>
      <c r="F1905" t="s">
        <v>16</v>
      </c>
      <c r="G1905" t="s">
        <v>17</v>
      </c>
      <c r="H1905" s="2">
        <v>4867.9799999999996</v>
      </c>
      <c r="I1905">
        <v>0</v>
      </c>
      <c r="J1905" s="2">
        <v>4867.9799999999996</v>
      </c>
      <c r="K1905" s="2">
        <v>3100</v>
      </c>
      <c r="L1905">
        <v>1.57</v>
      </c>
      <c r="M1905" t="s">
        <v>101</v>
      </c>
      <c r="N1905" t="s">
        <v>166</v>
      </c>
      <c r="O1905" t="s">
        <v>167</v>
      </c>
    </row>
    <row r="1906" spans="1:15" x14ac:dyDescent="0.2">
      <c r="A1906" t="s">
        <v>186</v>
      </c>
      <c r="B1906" s="1">
        <v>45905</v>
      </c>
      <c r="C1906" t="s">
        <v>168</v>
      </c>
      <c r="D1906" t="s">
        <v>169</v>
      </c>
      <c r="E1906" t="s">
        <v>105</v>
      </c>
      <c r="F1906" t="s">
        <v>106</v>
      </c>
      <c r="G1906" t="s">
        <v>107</v>
      </c>
      <c r="H1906">
        <v>806.77</v>
      </c>
      <c r="I1906">
        <v>0</v>
      </c>
      <c r="J1906">
        <v>806.77</v>
      </c>
      <c r="K1906" s="2">
        <v>5749</v>
      </c>
      <c r="L1906">
        <v>14.03</v>
      </c>
      <c r="M1906" t="s">
        <v>101</v>
      </c>
      <c r="N1906" t="s">
        <v>108</v>
      </c>
      <c r="O1906" t="s">
        <v>168</v>
      </c>
    </row>
    <row r="1907" spans="1:15" x14ac:dyDescent="0.2">
      <c r="A1907" t="s">
        <v>186</v>
      </c>
      <c r="B1907" s="1">
        <v>45905</v>
      </c>
      <c r="C1907" t="s">
        <v>152</v>
      </c>
      <c r="D1907" t="s">
        <v>153</v>
      </c>
      <c r="E1907" t="s">
        <v>105</v>
      </c>
      <c r="F1907" t="s">
        <v>106</v>
      </c>
      <c r="G1907" t="s">
        <v>107</v>
      </c>
      <c r="H1907">
        <v>2.99</v>
      </c>
      <c r="I1907">
        <v>0</v>
      </c>
      <c r="J1907">
        <v>2.99</v>
      </c>
      <c r="K1907">
        <v>2</v>
      </c>
      <c r="L1907">
        <v>135.22</v>
      </c>
      <c r="M1907" t="s">
        <v>154</v>
      </c>
      <c r="N1907" t="s">
        <v>108</v>
      </c>
      <c r="O1907" t="s">
        <v>152</v>
      </c>
    </row>
    <row r="1908" spans="1:15" x14ac:dyDescent="0.2">
      <c r="A1908" t="s">
        <v>186</v>
      </c>
      <c r="B1908" s="1">
        <v>45905</v>
      </c>
      <c r="C1908" t="s">
        <v>170</v>
      </c>
      <c r="D1908" t="s">
        <v>171</v>
      </c>
      <c r="E1908" t="s">
        <v>131</v>
      </c>
      <c r="F1908" t="s">
        <v>106</v>
      </c>
      <c r="G1908" t="s">
        <v>132</v>
      </c>
      <c r="H1908">
        <v>0</v>
      </c>
      <c r="I1908">
        <v>0</v>
      </c>
      <c r="J1908" s="2">
        <v>378944</v>
      </c>
      <c r="K1908">
        <v>8</v>
      </c>
      <c r="L1908" s="2">
        <v>23684</v>
      </c>
      <c r="M1908" t="s">
        <v>108</v>
      </c>
      <c r="N1908" t="s">
        <v>133</v>
      </c>
      <c r="O1908" t="s">
        <v>20</v>
      </c>
    </row>
    <row r="1909" spans="1:15" x14ac:dyDescent="0.2">
      <c r="A1909" t="s">
        <v>186</v>
      </c>
      <c r="B1909" s="1">
        <v>45908</v>
      </c>
      <c r="C1909" t="s">
        <v>21</v>
      </c>
      <c r="D1909" t="s">
        <v>22</v>
      </c>
      <c r="E1909" t="s">
        <v>15</v>
      </c>
      <c r="F1909" t="s">
        <v>16</v>
      </c>
      <c r="G1909" t="s">
        <v>17</v>
      </c>
      <c r="H1909" s="2">
        <v>5911997.5999999996</v>
      </c>
      <c r="I1909">
        <v>5.4</v>
      </c>
      <c r="J1909" s="2">
        <v>5911997.5999999996</v>
      </c>
      <c r="K1909" s="2">
        <v>17104</v>
      </c>
      <c r="L1909">
        <v>345.65</v>
      </c>
      <c r="M1909" t="s">
        <v>18</v>
      </c>
      <c r="N1909" t="s">
        <v>19</v>
      </c>
      <c r="O1909" t="s">
        <v>20</v>
      </c>
    </row>
    <row r="1910" spans="1:15" x14ac:dyDescent="0.2">
      <c r="A1910" t="s">
        <v>186</v>
      </c>
      <c r="B1910" s="1">
        <v>45908</v>
      </c>
      <c r="C1910" t="s">
        <v>27</v>
      </c>
      <c r="D1910" t="s">
        <v>28</v>
      </c>
      <c r="E1910" t="s">
        <v>15</v>
      </c>
      <c r="F1910" t="s">
        <v>16</v>
      </c>
      <c r="G1910" t="s">
        <v>17</v>
      </c>
      <c r="H1910" s="2">
        <v>5596265.0099999998</v>
      </c>
      <c r="I1910">
        <v>5.12</v>
      </c>
      <c r="J1910" s="2">
        <v>5596265.0099999998</v>
      </c>
      <c r="K1910" s="2">
        <v>36961</v>
      </c>
      <c r="L1910">
        <v>151.41</v>
      </c>
      <c r="M1910" t="s">
        <v>18</v>
      </c>
      <c r="N1910" t="s">
        <v>19</v>
      </c>
      <c r="O1910" t="s">
        <v>20</v>
      </c>
    </row>
    <row r="1911" spans="1:15" x14ac:dyDescent="0.2">
      <c r="A1911" t="s">
        <v>186</v>
      </c>
      <c r="B1911" s="1">
        <v>45908</v>
      </c>
      <c r="C1911" t="s">
        <v>54</v>
      </c>
      <c r="D1911" t="s">
        <v>55</v>
      </c>
      <c r="E1911" t="s">
        <v>15</v>
      </c>
      <c r="F1911" t="s">
        <v>16</v>
      </c>
      <c r="G1911" t="s">
        <v>17</v>
      </c>
      <c r="H1911" s="2">
        <v>5230267.5599999996</v>
      </c>
      <c r="I1911">
        <v>4.78</v>
      </c>
      <c r="J1911" s="2">
        <v>5230267.5599999996</v>
      </c>
      <c r="K1911" s="2">
        <v>21987</v>
      </c>
      <c r="L1911">
        <v>237.88</v>
      </c>
      <c r="M1911" t="s">
        <v>18</v>
      </c>
      <c r="N1911" t="s">
        <v>19</v>
      </c>
      <c r="O1911" t="s">
        <v>20</v>
      </c>
    </row>
    <row r="1912" spans="1:15" x14ac:dyDescent="0.2">
      <c r="A1912" t="s">
        <v>186</v>
      </c>
      <c r="B1912" s="1">
        <v>45908</v>
      </c>
      <c r="C1912" t="s">
        <v>29</v>
      </c>
      <c r="D1912" t="s">
        <v>30</v>
      </c>
      <c r="E1912" t="s">
        <v>15</v>
      </c>
      <c r="F1912" t="s">
        <v>16</v>
      </c>
      <c r="G1912" t="s">
        <v>17</v>
      </c>
      <c r="H1912" s="2">
        <v>5226050.72</v>
      </c>
      <c r="I1912">
        <v>4.78</v>
      </c>
      <c r="J1912" s="2">
        <v>5226050.72</v>
      </c>
      <c r="K1912" s="2">
        <v>21914</v>
      </c>
      <c r="L1912">
        <v>238.48</v>
      </c>
      <c r="M1912" t="s">
        <v>18</v>
      </c>
      <c r="N1912" t="s">
        <v>31</v>
      </c>
      <c r="O1912" t="s">
        <v>20</v>
      </c>
    </row>
    <row r="1913" spans="1:15" x14ac:dyDescent="0.2">
      <c r="A1913" t="s">
        <v>186</v>
      </c>
      <c r="B1913" s="1">
        <v>45908</v>
      </c>
      <c r="C1913" t="s">
        <v>25</v>
      </c>
      <c r="D1913" t="s">
        <v>26</v>
      </c>
      <c r="E1913" t="s">
        <v>15</v>
      </c>
      <c r="F1913" t="s">
        <v>16</v>
      </c>
      <c r="G1913" t="s">
        <v>17</v>
      </c>
      <c r="H1913" s="2">
        <v>5083971.8600000003</v>
      </c>
      <c r="I1913">
        <v>4.6500000000000004</v>
      </c>
      <c r="J1913" s="2">
        <v>5083971.8600000003</v>
      </c>
      <c r="K1913" s="2">
        <v>30206</v>
      </c>
      <c r="L1913">
        <v>168.31</v>
      </c>
      <c r="M1913" t="s">
        <v>18</v>
      </c>
      <c r="N1913" t="s">
        <v>19</v>
      </c>
      <c r="O1913" t="s">
        <v>20</v>
      </c>
    </row>
    <row r="1914" spans="1:15" x14ac:dyDescent="0.2">
      <c r="A1914" t="s">
        <v>186</v>
      </c>
      <c r="B1914" s="1">
        <v>45908</v>
      </c>
      <c r="C1914" t="s">
        <v>13</v>
      </c>
      <c r="D1914" t="s">
        <v>14</v>
      </c>
      <c r="E1914" t="s">
        <v>15</v>
      </c>
      <c r="F1914" t="s">
        <v>16</v>
      </c>
      <c r="G1914" t="s">
        <v>17</v>
      </c>
      <c r="H1914" s="2">
        <v>5057327.8</v>
      </c>
      <c r="I1914">
        <v>4.62</v>
      </c>
      <c r="J1914" s="2">
        <v>5057327.8</v>
      </c>
      <c r="K1914" s="2">
        <v>32398</v>
      </c>
      <c r="L1914">
        <v>156.1</v>
      </c>
      <c r="M1914" t="s">
        <v>18</v>
      </c>
      <c r="N1914" t="s">
        <v>19</v>
      </c>
      <c r="O1914" t="s">
        <v>20</v>
      </c>
    </row>
    <row r="1915" spans="1:15" x14ac:dyDescent="0.2">
      <c r="A1915" t="s">
        <v>186</v>
      </c>
      <c r="B1915" s="1">
        <v>45908</v>
      </c>
      <c r="C1915" t="s">
        <v>41</v>
      </c>
      <c r="D1915" t="s">
        <v>42</v>
      </c>
      <c r="E1915" t="s">
        <v>15</v>
      </c>
      <c r="F1915" t="s">
        <v>43</v>
      </c>
      <c r="G1915" t="s">
        <v>17</v>
      </c>
      <c r="H1915" s="2">
        <v>4844153.5999999996</v>
      </c>
      <c r="I1915">
        <v>4.43</v>
      </c>
      <c r="J1915" s="2">
        <v>4844153.5999999996</v>
      </c>
      <c r="K1915" s="2">
        <v>20540</v>
      </c>
      <c r="L1915">
        <v>235.84</v>
      </c>
      <c r="M1915" t="s">
        <v>18</v>
      </c>
      <c r="N1915" t="s">
        <v>19</v>
      </c>
      <c r="O1915" t="s">
        <v>20</v>
      </c>
    </row>
    <row r="1916" spans="1:15" x14ac:dyDescent="0.2">
      <c r="A1916" t="s">
        <v>186</v>
      </c>
      <c r="B1916" s="1">
        <v>45908</v>
      </c>
      <c r="C1916">
        <v>2330</v>
      </c>
      <c r="D1916" t="s">
        <v>32</v>
      </c>
      <c r="E1916" t="s">
        <v>15</v>
      </c>
      <c r="F1916" t="s">
        <v>16</v>
      </c>
      <c r="G1916" t="s">
        <v>17</v>
      </c>
      <c r="H1916" s="2">
        <v>4803826.83</v>
      </c>
      <c r="I1916">
        <v>4.3899999999999997</v>
      </c>
      <c r="J1916" s="2">
        <v>4803826.83</v>
      </c>
      <c r="K1916" s="2">
        <v>124126</v>
      </c>
      <c r="L1916">
        <v>38.700000000000003</v>
      </c>
      <c r="M1916" t="s">
        <v>33</v>
      </c>
      <c r="N1916" t="s">
        <v>34</v>
      </c>
      <c r="O1916" t="s">
        <v>35</v>
      </c>
    </row>
    <row r="1917" spans="1:15" x14ac:dyDescent="0.2">
      <c r="A1917" t="s">
        <v>186</v>
      </c>
      <c r="B1917" s="1">
        <v>45908</v>
      </c>
      <c r="C1917" t="s">
        <v>23</v>
      </c>
      <c r="D1917" t="s">
        <v>24</v>
      </c>
      <c r="E1917" t="s">
        <v>15</v>
      </c>
      <c r="F1917" t="s">
        <v>16</v>
      </c>
      <c r="G1917" t="s">
        <v>17</v>
      </c>
      <c r="H1917" s="2">
        <v>4556537.2</v>
      </c>
      <c r="I1917">
        <v>4.16</v>
      </c>
      <c r="J1917" s="2">
        <v>4556537.2</v>
      </c>
      <c r="K1917" s="2">
        <v>9146</v>
      </c>
      <c r="L1917">
        <v>498.2</v>
      </c>
      <c r="M1917" t="s">
        <v>18</v>
      </c>
      <c r="N1917" t="s">
        <v>19</v>
      </c>
      <c r="O1917" t="s">
        <v>20</v>
      </c>
    </row>
    <row r="1918" spans="1:15" x14ac:dyDescent="0.2">
      <c r="A1918" t="s">
        <v>186</v>
      </c>
      <c r="B1918" s="1">
        <v>45908</v>
      </c>
      <c r="C1918" t="s">
        <v>44</v>
      </c>
      <c r="D1918" t="s">
        <v>45</v>
      </c>
      <c r="E1918" t="s">
        <v>15</v>
      </c>
      <c r="F1918" t="s">
        <v>16</v>
      </c>
      <c r="G1918" t="s">
        <v>17</v>
      </c>
      <c r="H1918" s="2">
        <v>4499820.16</v>
      </c>
      <c r="I1918">
        <v>4.1100000000000003</v>
      </c>
      <c r="J1918" s="2">
        <v>4499820.16</v>
      </c>
      <c r="K1918" s="2">
        <v>67282</v>
      </c>
      <c r="L1918">
        <v>66.88</v>
      </c>
      <c r="M1918" t="s">
        <v>18</v>
      </c>
      <c r="N1918" t="s">
        <v>19</v>
      </c>
      <c r="O1918" t="s">
        <v>20</v>
      </c>
    </row>
    <row r="1919" spans="1:15" x14ac:dyDescent="0.2">
      <c r="A1919" t="s">
        <v>186</v>
      </c>
      <c r="B1919" s="1">
        <v>45908</v>
      </c>
      <c r="C1919">
        <v>5930</v>
      </c>
      <c r="D1919" t="s">
        <v>50</v>
      </c>
      <c r="E1919" t="s">
        <v>15</v>
      </c>
      <c r="F1919" t="s">
        <v>16</v>
      </c>
      <c r="G1919" t="s">
        <v>17</v>
      </c>
      <c r="H1919" s="2">
        <v>4458938.66</v>
      </c>
      <c r="I1919">
        <v>4.08</v>
      </c>
      <c r="J1919" s="2">
        <v>4458938.66</v>
      </c>
      <c r="K1919" s="2">
        <v>88460</v>
      </c>
      <c r="L1919">
        <v>50.41</v>
      </c>
      <c r="M1919" t="s">
        <v>51</v>
      </c>
      <c r="N1919" t="s">
        <v>52</v>
      </c>
      <c r="O1919" t="s">
        <v>53</v>
      </c>
    </row>
    <row r="1920" spans="1:15" x14ac:dyDescent="0.2">
      <c r="A1920" t="s">
        <v>186</v>
      </c>
      <c r="B1920" s="1">
        <v>45908</v>
      </c>
      <c r="C1920" t="s">
        <v>36</v>
      </c>
      <c r="D1920" t="s">
        <v>37</v>
      </c>
      <c r="E1920" t="s">
        <v>15</v>
      </c>
      <c r="F1920" t="s">
        <v>16</v>
      </c>
      <c r="G1920" t="s">
        <v>17</v>
      </c>
      <c r="H1920" s="2">
        <v>4440597.5199999996</v>
      </c>
      <c r="I1920">
        <v>4.0599999999999996</v>
      </c>
      <c r="J1920" s="2">
        <v>4440597.5199999996</v>
      </c>
      <c r="K1920" s="2">
        <v>5588</v>
      </c>
      <c r="L1920">
        <v>794.66</v>
      </c>
      <c r="M1920" t="s">
        <v>38</v>
      </c>
      <c r="N1920" t="s">
        <v>39</v>
      </c>
      <c r="O1920" t="s">
        <v>40</v>
      </c>
    </row>
    <row r="1921" spans="1:15" x14ac:dyDescent="0.2">
      <c r="A1921" t="s">
        <v>186</v>
      </c>
      <c r="B1921" s="1">
        <v>45908</v>
      </c>
      <c r="C1921" t="s">
        <v>48</v>
      </c>
      <c r="D1921" t="s">
        <v>49</v>
      </c>
      <c r="E1921" t="s">
        <v>15</v>
      </c>
      <c r="F1921" t="s">
        <v>16</v>
      </c>
      <c r="G1921" t="s">
        <v>17</v>
      </c>
      <c r="H1921" s="2">
        <v>4422463.76</v>
      </c>
      <c r="I1921">
        <v>4.04</v>
      </c>
      <c r="J1921" s="2">
        <v>4422463.76</v>
      </c>
      <c r="K1921" s="2">
        <v>27599</v>
      </c>
      <c r="L1921">
        <v>160.24</v>
      </c>
      <c r="M1921" t="s">
        <v>18</v>
      </c>
      <c r="N1921" t="s">
        <v>19</v>
      </c>
      <c r="O1921" t="s">
        <v>20</v>
      </c>
    </row>
    <row r="1922" spans="1:15" x14ac:dyDescent="0.2">
      <c r="A1922" t="s">
        <v>186</v>
      </c>
      <c r="B1922" s="1">
        <v>45908</v>
      </c>
      <c r="C1922" t="s">
        <v>155</v>
      </c>
      <c r="D1922" t="s">
        <v>156</v>
      </c>
      <c r="E1922" t="s">
        <v>15</v>
      </c>
      <c r="F1922" t="s">
        <v>16</v>
      </c>
      <c r="G1922" t="s">
        <v>17</v>
      </c>
      <c r="H1922" s="2">
        <v>4083267.51</v>
      </c>
      <c r="I1922">
        <v>3.73</v>
      </c>
      <c r="J1922" s="2">
        <v>4083267.51</v>
      </c>
      <c r="K1922" s="2">
        <v>4347</v>
      </c>
      <c r="L1922">
        <v>939.33</v>
      </c>
      <c r="M1922" t="s">
        <v>18</v>
      </c>
      <c r="N1922" t="s">
        <v>31</v>
      </c>
      <c r="O1922" t="s">
        <v>20</v>
      </c>
    </row>
    <row r="1923" spans="1:15" x14ac:dyDescent="0.2">
      <c r="A1923" t="s">
        <v>186</v>
      </c>
      <c r="B1923" s="1">
        <v>45908</v>
      </c>
      <c r="C1923" t="s">
        <v>46</v>
      </c>
      <c r="D1923" t="s">
        <v>47</v>
      </c>
      <c r="E1923" t="s">
        <v>15</v>
      </c>
      <c r="F1923" t="s">
        <v>16</v>
      </c>
      <c r="G1923" t="s">
        <v>17</v>
      </c>
      <c r="H1923" s="2">
        <v>3991162.65</v>
      </c>
      <c r="I1923">
        <v>3.65</v>
      </c>
      <c r="J1923" s="2">
        <v>3991162.65</v>
      </c>
      <c r="K1923" s="2">
        <v>15585</v>
      </c>
      <c r="L1923">
        <v>256.08999999999997</v>
      </c>
      <c r="M1923" t="s">
        <v>18</v>
      </c>
      <c r="N1923" t="s">
        <v>31</v>
      </c>
      <c r="O1923" t="s">
        <v>20</v>
      </c>
    </row>
    <row r="1924" spans="1:15" x14ac:dyDescent="0.2">
      <c r="A1924" t="s">
        <v>186</v>
      </c>
      <c r="B1924" s="1">
        <v>45908</v>
      </c>
      <c r="C1924" t="s">
        <v>58</v>
      </c>
      <c r="D1924" t="s">
        <v>59</v>
      </c>
      <c r="E1924" t="s">
        <v>15</v>
      </c>
      <c r="F1924" t="s">
        <v>16</v>
      </c>
      <c r="G1924" t="s">
        <v>17</v>
      </c>
      <c r="H1924" s="2">
        <v>3730308.96</v>
      </c>
      <c r="I1924">
        <v>3.41</v>
      </c>
      <c r="J1924" s="2">
        <v>3730308.96</v>
      </c>
      <c r="K1924" s="2">
        <v>28376</v>
      </c>
      <c r="L1924">
        <v>131.46</v>
      </c>
      <c r="M1924" t="s">
        <v>18</v>
      </c>
      <c r="N1924" t="s">
        <v>19</v>
      </c>
      <c r="O1924" t="s">
        <v>20</v>
      </c>
    </row>
    <row r="1925" spans="1:15" x14ac:dyDescent="0.2">
      <c r="A1925" t="s">
        <v>186</v>
      </c>
      <c r="B1925" s="1">
        <v>45908</v>
      </c>
      <c r="C1925" t="s">
        <v>157</v>
      </c>
      <c r="D1925" t="s">
        <v>158</v>
      </c>
      <c r="E1925" t="s">
        <v>15</v>
      </c>
      <c r="F1925" t="s">
        <v>16</v>
      </c>
      <c r="G1925" t="s">
        <v>17</v>
      </c>
      <c r="H1925" s="2">
        <v>3336771.55</v>
      </c>
      <c r="I1925">
        <v>3.05</v>
      </c>
      <c r="J1925" s="2">
        <v>3336771.55</v>
      </c>
      <c r="K1925" s="2">
        <v>20591</v>
      </c>
      <c r="L1925">
        <v>162.05000000000001</v>
      </c>
      <c r="M1925" t="s">
        <v>18</v>
      </c>
      <c r="N1925" t="s">
        <v>19</v>
      </c>
      <c r="O1925" t="s">
        <v>20</v>
      </c>
    </row>
    <row r="1926" spans="1:15" x14ac:dyDescent="0.2">
      <c r="A1926" t="s">
        <v>186</v>
      </c>
      <c r="B1926" s="1">
        <v>45908</v>
      </c>
      <c r="C1926" t="s">
        <v>56</v>
      </c>
      <c r="D1926" t="s">
        <v>57</v>
      </c>
      <c r="E1926" t="s">
        <v>15</v>
      </c>
      <c r="F1926" t="s">
        <v>16</v>
      </c>
      <c r="G1926" t="s">
        <v>17</v>
      </c>
      <c r="H1926" s="2">
        <v>3335919.38</v>
      </c>
      <c r="I1926">
        <v>3.05</v>
      </c>
      <c r="J1926" s="2">
        <v>3335919.38</v>
      </c>
      <c r="K1926" s="2">
        <v>16901</v>
      </c>
      <c r="L1926">
        <v>197.38</v>
      </c>
      <c r="M1926" t="s">
        <v>18</v>
      </c>
      <c r="N1926" t="s">
        <v>19</v>
      </c>
      <c r="O1926" t="s">
        <v>20</v>
      </c>
    </row>
    <row r="1927" spans="1:15" x14ac:dyDescent="0.2">
      <c r="A1927" t="s">
        <v>186</v>
      </c>
      <c r="B1927" s="1">
        <v>45908</v>
      </c>
      <c r="C1927" t="s">
        <v>67</v>
      </c>
      <c r="D1927" t="s">
        <v>68</v>
      </c>
      <c r="E1927" t="s">
        <v>15</v>
      </c>
      <c r="F1927" t="s">
        <v>69</v>
      </c>
      <c r="G1927" t="s">
        <v>17</v>
      </c>
      <c r="H1927" s="2">
        <v>3095647.08</v>
      </c>
      <c r="I1927">
        <v>2.83</v>
      </c>
      <c r="J1927" s="2">
        <v>3095647.08</v>
      </c>
      <c r="K1927" s="2">
        <v>13227</v>
      </c>
      <c r="L1927">
        <v>234.04</v>
      </c>
      <c r="M1927" t="s">
        <v>18</v>
      </c>
      <c r="N1927" t="s">
        <v>19</v>
      </c>
      <c r="O1927" t="s">
        <v>20</v>
      </c>
    </row>
    <row r="1928" spans="1:15" x14ac:dyDescent="0.2">
      <c r="A1928" t="s">
        <v>186</v>
      </c>
      <c r="B1928" s="1">
        <v>45908</v>
      </c>
      <c r="C1928" t="s">
        <v>60</v>
      </c>
      <c r="D1928" t="s">
        <v>61</v>
      </c>
      <c r="E1928" t="s">
        <v>15</v>
      </c>
      <c r="F1928" t="s">
        <v>16</v>
      </c>
      <c r="G1928" t="s">
        <v>17</v>
      </c>
      <c r="H1928" s="2">
        <v>3065989.54</v>
      </c>
      <c r="I1928">
        <v>2.8</v>
      </c>
      <c r="J1928" s="2">
        <v>3065989.54</v>
      </c>
      <c r="K1928" s="2">
        <v>3373</v>
      </c>
      <c r="L1928">
        <v>908.98</v>
      </c>
      <c r="M1928" t="s">
        <v>18</v>
      </c>
      <c r="N1928" t="s">
        <v>19</v>
      </c>
      <c r="O1928" t="s">
        <v>20</v>
      </c>
    </row>
    <row r="1929" spans="1:15" x14ac:dyDescent="0.2">
      <c r="A1929" t="s">
        <v>186</v>
      </c>
      <c r="B1929" s="1">
        <v>45908</v>
      </c>
      <c r="C1929" t="s">
        <v>70</v>
      </c>
      <c r="D1929" t="s">
        <v>71</v>
      </c>
      <c r="E1929" t="s">
        <v>15</v>
      </c>
      <c r="F1929" t="s">
        <v>69</v>
      </c>
      <c r="G1929" t="s">
        <v>17</v>
      </c>
      <c r="H1929" s="2">
        <v>2712041.12</v>
      </c>
      <c r="I1929">
        <v>2.48</v>
      </c>
      <c r="J1929" s="2">
        <v>2712041.12</v>
      </c>
      <c r="K1929" s="2">
        <v>11582</v>
      </c>
      <c r="L1929">
        <v>234.16</v>
      </c>
      <c r="M1929" t="s">
        <v>18</v>
      </c>
      <c r="N1929" t="s">
        <v>19</v>
      </c>
      <c r="O1929" t="s">
        <v>20</v>
      </c>
    </row>
    <row r="1930" spans="1:15" x14ac:dyDescent="0.2">
      <c r="A1930" t="s">
        <v>186</v>
      </c>
      <c r="B1930" s="1">
        <v>45908</v>
      </c>
      <c r="C1930" t="s">
        <v>62</v>
      </c>
      <c r="D1930" t="s">
        <v>63</v>
      </c>
      <c r="E1930" t="s">
        <v>15</v>
      </c>
      <c r="F1930" t="s">
        <v>16</v>
      </c>
      <c r="G1930" t="s">
        <v>17</v>
      </c>
      <c r="H1930" s="2">
        <v>2711282.4</v>
      </c>
      <c r="I1930">
        <v>2.48</v>
      </c>
      <c r="J1930" s="2">
        <v>2711282.4</v>
      </c>
      <c r="K1930" s="2">
        <v>110755</v>
      </c>
      <c r="L1930">
        <v>24.48</v>
      </c>
      <c r="M1930" t="s">
        <v>18</v>
      </c>
      <c r="N1930" t="s">
        <v>19</v>
      </c>
      <c r="O1930" t="s">
        <v>20</v>
      </c>
    </row>
    <row r="1931" spans="1:15" x14ac:dyDescent="0.2">
      <c r="A1931" t="s">
        <v>186</v>
      </c>
      <c r="B1931" s="1">
        <v>45908</v>
      </c>
      <c r="C1931">
        <v>2317</v>
      </c>
      <c r="D1931" t="s">
        <v>78</v>
      </c>
      <c r="E1931" t="s">
        <v>15</v>
      </c>
      <c r="F1931" t="s">
        <v>16</v>
      </c>
      <c r="G1931" t="s">
        <v>17</v>
      </c>
      <c r="H1931" s="2">
        <v>2057092</v>
      </c>
      <c r="I1931">
        <v>1.88</v>
      </c>
      <c r="J1931" s="2">
        <v>2057092</v>
      </c>
      <c r="K1931" s="2">
        <v>308210</v>
      </c>
      <c r="L1931">
        <v>6.67</v>
      </c>
      <c r="M1931" t="s">
        <v>33</v>
      </c>
      <c r="N1931" t="s">
        <v>34</v>
      </c>
      <c r="O1931" t="s">
        <v>35</v>
      </c>
    </row>
    <row r="1932" spans="1:15" x14ac:dyDescent="0.2">
      <c r="A1932" t="s">
        <v>186</v>
      </c>
      <c r="B1932" s="1">
        <v>45908</v>
      </c>
      <c r="C1932" t="s">
        <v>76</v>
      </c>
      <c r="D1932" t="s">
        <v>183</v>
      </c>
      <c r="E1932" t="s">
        <v>15</v>
      </c>
      <c r="F1932" t="s">
        <v>16</v>
      </c>
      <c r="G1932" t="s">
        <v>17</v>
      </c>
      <c r="H1932" s="2">
        <v>1919303.96</v>
      </c>
      <c r="I1932">
        <v>1.75</v>
      </c>
      <c r="J1932" s="2">
        <v>1919303.96</v>
      </c>
      <c r="K1932" s="2">
        <v>8473</v>
      </c>
      <c r="L1932">
        <v>226.52</v>
      </c>
      <c r="M1932" t="s">
        <v>18</v>
      </c>
      <c r="N1932" t="s">
        <v>31</v>
      </c>
      <c r="O1932" t="s">
        <v>20</v>
      </c>
    </row>
    <row r="1933" spans="1:15" x14ac:dyDescent="0.2">
      <c r="A1933" t="s">
        <v>186</v>
      </c>
      <c r="B1933" s="1">
        <v>45908</v>
      </c>
      <c r="C1933" t="s">
        <v>64</v>
      </c>
      <c r="D1933" t="s">
        <v>65</v>
      </c>
      <c r="E1933" t="s">
        <v>15</v>
      </c>
      <c r="F1933" t="s">
        <v>66</v>
      </c>
      <c r="G1933" t="s">
        <v>17</v>
      </c>
      <c r="H1933" s="2">
        <v>1897699.29</v>
      </c>
      <c r="I1933">
        <v>1.73</v>
      </c>
      <c r="J1933" s="2">
        <v>1897699.29</v>
      </c>
      <c r="K1933" s="2">
        <v>2479</v>
      </c>
      <c r="L1933">
        <v>765.51</v>
      </c>
      <c r="M1933" t="s">
        <v>18</v>
      </c>
      <c r="N1933" t="s">
        <v>19</v>
      </c>
      <c r="O1933" t="s">
        <v>20</v>
      </c>
    </row>
    <row r="1934" spans="1:15" x14ac:dyDescent="0.2">
      <c r="A1934" t="s">
        <v>186</v>
      </c>
      <c r="B1934" s="1">
        <v>45908</v>
      </c>
      <c r="C1934">
        <v>8035</v>
      </c>
      <c r="D1934" t="s">
        <v>72</v>
      </c>
      <c r="E1934" t="s">
        <v>15</v>
      </c>
      <c r="F1934" t="s">
        <v>16</v>
      </c>
      <c r="G1934" t="s">
        <v>17</v>
      </c>
      <c r="H1934" s="2">
        <v>1686981.83</v>
      </c>
      <c r="I1934">
        <v>1.54</v>
      </c>
      <c r="J1934" s="2">
        <v>1686981.83</v>
      </c>
      <c r="K1934" s="2">
        <v>12100</v>
      </c>
      <c r="L1934">
        <v>139.41999999999999</v>
      </c>
      <c r="M1934" t="s">
        <v>73</v>
      </c>
      <c r="N1934" t="s">
        <v>74</v>
      </c>
      <c r="O1934" t="s">
        <v>75</v>
      </c>
    </row>
    <row r="1935" spans="1:15" x14ac:dyDescent="0.2">
      <c r="A1935" t="s">
        <v>186</v>
      </c>
      <c r="B1935" s="1">
        <v>45908</v>
      </c>
      <c r="C1935" t="s">
        <v>81</v>
      </c>
      <c r="D1935" t="s">
        <v>82</v>
      </c>
      <c r="E1935" t="s">
        <v>15</v>
      </c>
      <c r="F1935" t="s">
        <v>16</v>
      </c>
      <c r="G1935" t="s">
        <v>17</v>
      </c>
      <c r="H1935" s="2">
        <v>958539</v>
      </c>
      <c r="I1935">
        <v>0.88</v>
      </c>
      <c r="J1935" s="2">
        <v>958539</v>
      </c>
      <c r="K1935" s="2">
        <v>7793</v>
      </c>
      <c r="L1935">
        <v>123</v>
      </c>
      <c r="M1935" t="s">
        <v>18</v>
      </c>
      <c r="N1935" t="s">
        <v>31</v>
      </c>
      <c r="O1935" t="s">
        <v>20</v>
      </c>
    </row>
    <row r="1936" spans="1:15" x14ac:dyDescent="0.2">
      <c r="A1936" t="s">
        <v>186</v>
      </c>
      <c r="B1936" s="1">
        <v>45908</v>
      </c>
      <c r="C1936" t="s">
        <v>83</v>
      </c>
      <c r="D1936" t="s">
        <v>84</v>
      </c>
      <c r="E1936" t="s">
        <v>15</v>
      </c>
      <c r="F1936" t="s">
        <v>16</v>
      </c>
      <c r="G1936" t="s">
        <v>17</v>
      </c>
      <c r="H1936" s="2">
        <v>892781.6</v>
      </c>
      <c r="I1936">
        <v>0.82</v>
      </c>
      <c r="J1936" s="2">
        <v>892781.6</v>
      </c>
      <c r="K1936" s="2">
        <v>13672</v>
      </c>
      <c r="L1936">
        <v>65.3</v>
      </c>
      <c r="M1936" t="s">
        <v>18</v>
      </c>
      <c r="N1936" t="s">
        <v>19</v>
      </c>
      <c r="O1936" t="s">
        <v>20</v>
      </c>
    </row>
    <row r="1937" spans="1:15" x14ac:dyDescent="0.2">
      <c r="A1937" t="s">
        <v>186</v>
      </c>
      <c r="B1937" s="1">
        <v>45908</v>
      </c>
      <c r="C1937" t="s">
        <v>85</v>
      </c>
      <c r="D1937" t="s">
        <v>86</v>
      </c>
      <c r="E1937" t="s">
        <v>15</v>
      </c>
      <c r="F1937" t="s">
        <v>16</v>
      </c>
      <c r="G1937" t="s">
        <v>17</v>
      </c>
      <c r="H1937" s="2">
        <v>780505.5</v>
      </c>
      <c r="I1937">
        <v>0.71</v>
      </c>
      <c r="J1937" s="2">
        <v>780505.5</v>
      </c>
      <c r="K1937" s="2">
        <v>33213</v>
      </c>
      <c r="L1937">
        <v>23.5</v>
      </c>
      <c r="M1937" t="s">
        <v>18</v>
      </c>
      <c r="N1937" t="s">
        <v>31</v>
      </c>
      <c r="O1937" t="s">
        <v>20</v>
      </c>
    </row>
    <row r="1938" spans="1:15" x14ac:dyDescent="0.2">
      <c r="A1938" t="s">
        <v>186</v>
      </c>
      <c r="B1938" s="1">
        <v>45908</v>
      </c>
      <c r="C1938" t="s">
        <v>96</v>
      </c>
      <c r="D1938" t="s">
        <v>97</v>
      </c>
      <c r="E1938" t="s">
        <v>15</v>
      </c>
      <c r="F1938" t="s">
        <v>16</v>
      </c>
      <c r="G1938" t="s">
        <v>17</v>
      </c>
      <c r="H1938" s="2">
        <v>669210.30000000005</v>
      </c>
      <c r="I1938">
        <v>0.61</v>
      </c>
      <c r="J1938" s="2">
        <v>669210.30000000005</v>
      </c>
      <c r="K1938" s="2">
        <v>2070</v>
      </c>
      <c r="L1938">
        <v>323.29000000000002</v>
      </c>
      <c r="M1938" t="s">
        <v>18</v>
      </c>
      <c r="N1938" t="s">
        <v>19</v>
      </c>
      <c r="O1938" t="s">
        <v>20</v>
      </c>
    </row>
    <row r="1939" spans="1:15" x14ac:dyDescent="0.2">
      <c r="A1939" t="s">
        <v>186</v>
      </c>
      <c r="B1939" s="1">
        <v>45908</v>
      </c>
      <c r="C1939" t="s">
        <v>92</v>
      </c>
      <c r="D1939" t="s">
        <v>93</v>
      </c>
      <c r="E1939" t="s">
        <v>15</v>
      </c>
      <c r="F1939" t="s">
        <v>16</v>
      </c>
      <c r="G1939" t="s">
        <v>17</v>
      </c>
      <c r="H1939" s="2">
        <v>662791.5</v>
      </c>
      <c r="I1939">
        <v>0.61</v>
      </c>
      <c r="J1939" s="2">
        <v>662791.5</v>
      </c>
      <c r="K1939" s="2">
        <v>8337</v>
      </c>
      <c r="L1939">
        <v>79.5</v>
      </c>
      <c r="M1939" t="s">
        <v>18</v>
      </c>
      <c r="N1939" t="s">
        <v>31</v>
      </c>
      <c r="O1939" t="s">
        <v>20</v>
      </c>
    </row>
    <row r="1940" spans="1:15" x14ac:dyDescent="0.2">
      <c r="A1940" t="s">
        <v>186</v>
      </c>
      <c r="B1940" s="1">
        <v>45908</v>
      </c>
      <c r="C1940" t="s">
        <v>87</v>
      </c>
      <c r="D1940" t="s">
        <v>88</v>
      </c>
      <c r="E1940" t="s">
        <v>15</v>
      </c>
      <c r="F1940" t="s">
        <v>16</v>
      </c>
      <c r="G1940" t="s">
        <v>17</v>
      </c>
      <c r="H1940" s="2">
        <v>628266.44999999995</v>
      </c>
      <c r="I1940">
        <v>0.56999999999999995</v>
      </c>
      <c r="J1940" s="2">
        <v>628266.44999999995</v>
      </c>
      <c r="K1940" s="2">
        <v>5185</v>
      </c>
      <c r="L1940">
        <v>121.17</v>
      </c>
      <c r="M1940" t="s">
        <v>18</v>
      </c>
      <c r="N1940" t="s">
        <v>19</v>
      </c>
      <c r="O1940" t="s">
        <v>20</v>
      </c>
    </row>
    <row r="1941" spans="1:15" x14ac:dyDescent="0.2">
      <c r="A1941" t="s">
        <v>186</v>
      </c>
      <c r="B1941" s="1">
        <v>45908</v>
      </c>
      <c r="C1941">
        <v>5935</v>
      </c>
      <c r="D1941" t="s">
        <v>91</v>
      </c>
      <c r="E1941" t="s">
        <v>15</v>
      </c>
      <c r="F1941" t="s">
        <v>16</v>
      </c>
      <c r="G1941" t="s">
        <v>17</v>
      </c>
      <c r="H1941" s="2">
        <v>582442.30000000005</v>
      </c>
      <c r="I1941">
        <v>0.53</v>
      </c>
      <c r="J1941" s="2">
        <v>582442.30000000005</v>
      </c>
      <c r="K1941" s="2">
        <v>14087</v>
      </c>
      <c r="L1941">
        <v>41.35</v>
      </c>
      <c r="M1941" t="s">
        <v>51</v>
      </c>
      <c r="N1941" t="s">
        <v>52</v>
      </c>
      <c r="O1941" t="s">
        <v>53</v>
      </c>
    </row>
    <row r="1942" spans="1:15" x14ac:dyDescent="0.2">
      <c r="A1942" t="s">
        <v>186</v>
      </c>
      <c r="B1942" s="1">
        <v>45908</v>
      </c>
      <c r="C1942" t="s">
        <v>89</v>
      </c>
      <c r="D1942" t="s">
        <v>90</v>
      </c>
      <c r="E1942" t="s">
        <v>15</v>
      </c>
      <c r="F1942" t="s">
        <v>16</v>
      </c>
      <c r="G1942" t="s">
        <v>17</v>
      </c>
      <c r="H1942" s="2">
        <v>506189.98</v>
      </c>
      <c r="I1942">
        <v>0.46</v>
      </c>
      <c r="J1942" s="2">
        <v>506189.98</v>
      </c>
      <c r="K1942" s="2">
        <v>6751</v>
      </c>
      <c r="L1942">
        <v>74.98</v>
      </c>
      <c r="M1942" t="s">
        <v>18</v>
      </c>
      <c r="N1942" t="s">
        <v>19</v>
      </c>
      <c r="O1942" t="s">
        <v>20</v>
      </c>
    </row>
    <row r="1943" spans="1:15" x14ac:dyDescent="0.2">
      <c r="A1943" t="s">
        <v>186</v>
      </c>
      <c r="B1943" s="1">
        <v>45908</v>
      </c>
      <c r="C1943" t="s">
        <v>94</v>
      </c>
      <c r="D1943" t="s">
        <v>95</v>
      </c>
      <c r="E1943" t="s">
        <v>15</v>
      </c>
      <c r="F1943" t="s">
        <v>16</v>
      </c>
      <c r="G1943" t="s">
        <v>17</v>
      </c>
      <c r="H1943" s="2">
        <v>406057.2</v>
      </c>
      <c r="I1943">
        <v>0.37</v>
      </c>
      <c r="J1943" s="2">
        <v>406057.2</v>
      </c>
      <c r="K1943" s="2">
        <v>1294</v>
      </c>
      <c r="L1943">
        <v>313.8</v>
      </c>
      <c r="M1943" t="s">
        <v>18</v>
      </c>
      <c r="N1943" t="s">
        <v>19</v>
      </c>
      <c r="O1943" t="s">
        <v>20</v>
      </c>
    </row>
    <row r="1944" spans="1:15" x14ac:dyDescent="0.2">
      <c r="A1944" t="s">
        <v>186</v>
      </c>
      <c r="B1944" s="1">
        <v>45908</v>
      </c>
      <c r="C1944" t="s">
        <v>159</v>
      </c>
      <c r="D1944" t="s">
        <v>160</v>
      </c>
      <c r="E1944" t="s">
        <v>15</v>
      </c>
      <c r="F1944" t="s">
        <v>16</v>
      </c>
      <c r="G1944" t="s">
        <v>17</v>
      </c>
      <c r="H1944" s="2">
        <v>299546.13</v>
      </c>
      <c r="I1944">
        <v>0.27</v>
      </c>
      <c r="J1944" s="2">
        <v>299546.13</v>
      </c>
      <c r="K1944" s="2">
        <v>3133</v>
      </c>
      <c r="L1944">
        <v>95.61</v>
      </c>
      <c r="M1944" t="s">
        <v>18</v>
      </c>
      <c r="N1944" t="s">
        <v>31</v>
      </c>
      <c r="O1944" t="s">
        <v>20</v>
      </c>
    </row>
    <row r="1945" spans="1:15" x14ac:dyDescent="0.2">
      <c r="A1945" t="s">
        <v>186</v>
      </c>
      <c r="B1945" s="1">
        <v>45908</v>
      </c>
      <c r="C1945">
        <v>992</v>
      </c>
      <c r="D1945" t="s">
        <v>100</v>
      </c>
      <c r="E1945" t="s">
        <v>15</v>
      </c>
      <c r="F1945" t="s">
        <v>16</v>
      </c>
      <c r="G1945" t="s">
        <v>17</v>
      </c>
      <c r="H1945" s="2">
        <v>298511.33</v>
      </c>
      <c r="I1945">
        <v>0.27</v>
      </c>
      <c r="J1945" s="2">
        <v>298511.33</v>
      </c>
      <c r="K1945" s="2">
        <v>218000</v>
      </c>
      <c r="L1945">
        <v>1.37</v>
      </c>
      <c r="M1945" t="s">
        <v>101</v>
      </c>
      <c r="N1945" t="s">
        <v>102</v>
      </c>
      <c r="O1945" t="s">
        <v>103</v>
      </c>
    </row>
    <row r="1946" spans="1:15" x14ac:dyDescent="0.2">
      <c r="A1946" t="s">
        <v>186</v>
      </c>
      <c r="B1946" s="1">
        <v>45908</v>
      </c>
      <c r="C1946" t="s">
        <v>20</v>
      </c>
      <c r="D1946" t="s">
        <v>104</v>
      </c>
      <c r="E1946" t="s">
        <v>105</v>
      </c>
      <c r="F1946" t="s">
        <v>106</v>
      </c>
      <c r="G1946" t="s">
        <v>107</v>
      </c>
      <c r="H1946" s="2">
        <v>287928.27</v>
      </c>
      <c r="I1946">
        <v>0.26</v>
      </c>
      <c r="J1946" s="2">
        <v>287928.27</v>
      </c>
      <c r="K1946" s="2">
        <v>287928</v>
      </c>
      <c r="L1946">
        <v>100</v>
      </c>
      <c r="M1946" t="s">
        <v>18</v>
      </c>
      <c r="N1946" t="s">
        <v>108</v>
      </c>
      <c r="O1946" t="s">
        <v>20</v>
      </c>
    </row>
    <row r="1947" spans="1:15" x14ac:dyDescent="0.2">
      <c r="A1947" t="s">
        <v>186</v>
      </c>
      <c r="B1947" s="1">
        <v>45908</v>
      </c>
      <c r="C1947" t="s">
        <v>109</v>
      </c>
      <c r="D1947" t="s">
        <v>110</v>
      </c>
      <c r="E1947" t="s">
        <v>15</v>
      </c>
      <c r="F1947" t="s">
        <v>16</v>
      </c>
      <c r="G1947" t="s">
        <v>17</v>
      </c>
      <c r="H1947" s="2">
        <v>195365.52</v>
      </c>
      <c r="I1947">
        <v>0.18</v>
      </c>
      <c r="J1947" s="2">
        <v>195365.52</v>
      </c>
      <c r="K1947" s="2">
        <v>1062</v>
      </c>
      <c r="L1947">
        <v>183.96</v>
      </c>
      <c r="M1947" t="s">
        <v>18</v>
      </c>
      <c r="N1947" t="s">
        <v>19</v>
      </c>
      <c r="O1947" t="s">
        <v>20</v>
      </c>
    </row>
    <row r="1948" spans="1:15" x14ac:dyDescent="0.2">
      <c r="A1948" t="s">
        <v>186</v>
      </c>
      <c r="B1948" s="1">
        <v>45908</v>
      </c>
      <c r="C1948">
        <v>66570</v>
      </c>
      <c r="D1948" t="s">
        <v>161</v>
      </c>
      <c r="E1948" t="s">
        <v>15</v>
      </c>
      <c r="F1948" t="s">
        <v>43</v>
      </c>
      <c r="G1948" t="s">
        <v>17</v>
      </c>
      <c r="H1948" s="2">
        <v>146755.45000000001</v>
      </c>
      <c r="I1948">
        <v>0.13</v>
      </c>
      <c r="J1948" s="2">
        <v>146755.45000000001</v>
      </c>
      <c r="K1948" s="2">
        <v>2714</v>
      </c>
      <c r="L1948">
        <v>54.07</v>
      </c>
      <c r="M1948" t="s">
        <v>51</v>
      </c>
      <c r="N1948" t="s">
        <v>52</v>
      </c>
      <c r="O1948" t="s">
        <v>53</v>
      </c>
    </row>
    <row r="1949" spans="1:15" x14ac:dyDescent="0.2">
      <c r="A1949" t="s">
        <v>186</v>
      </c>
      <c r="B1949" s="1">
        <v>45908</v>
      </c>
      <c r="C1949">
        <v>3706</v>
      </c>
      <c r="D1949" t="s">
        <v>164</v>
      </c>
      <c r="E1949" t="s">
        <v>15</v>
      </c>
      <c r="F1949" t="s">
        <v>16</v>
      </c>
      <c r="G1949" t="s">
        <v>17</v>
      </c>
      <c r="H1949" s="2">
        <v>68734.67</v>
      </c>
      <c r="I1949">
        <v>0.06</v>
      </c>
      <c r="J1949" s="2">
        <v>68734.67</v>
      </c>
      <c r="K1949" s="2">
        <v>24200</v>
      </c>
      <c r="L1949">
        <v>2.84</v>
      </c>
      <c r="M1949" t="s">
        <v>33</v>
      </c>
      <c r="N1949" t="s">
        <v>34</v>
      </c>
      <c r="O1949" t="s">
        <v>35</v>
      </c>
    </row>
    <row r="1950" spans="1:15" x14ac:dyDescent="0.2">
      <c r="A1950" t="s">
        <v>186</v>
      </c>
      <c r="B1950" s="1">
        <v>45908</v>
      </c>
      <c r="C1950" t="s">
        <v>119</v>
      </c>
      <c r="D1950" t="s">
        <v>120</v>
      </c>
      <c r="E1950" t="s">
        <v>121</v>
      </c>
      <c r="F1950" t="s">
        <v>106</v>
      </c>
      <c r="G1950" t="s">
        <v>122</v>
      </c>
      <c r="H1950" s="2">
        <v>66216.23</v>
      </c>
      <c r="I1950">
        <v>0.06</v>
      </c>
      <c r="J1950" s="2">
        <v>66216.23</v>
      </c>
      <c r="K1950" s="2">
        <v>66216</v>
      </c>
      <c r="L1950">
        <v>1</v>
      </c>
      <c r="M1950" t="s">
        <v>123</v>
      </c>
      <c r="N1950" t="s">
        <v>108</v>
      </c>
      <c r="O1950" t="s">
        <v>20</v>
      </c>
    </row>
    <row r="1951" spans="1:15" x14ac:dyDescent="0.2">
      <c r="A1951" t="s">
        <v>186</v>
      </c>
      <c r="B1951" s="1">
        <v>45908</v>
      </c>
      <c r="C1951" t="s">
        <v>162</v>
      </c>
      <c r="D1951" t="s">
        <v>163</v>
      </c>
      <c r="E1951" t="s">
        <v>15</v>
      </c>
      <c r="F1951" t="s">
        <v>16</v>
      </c>
      <c r="G1951" t="s">
        <v>17</v>
      </c>
      <c r="H1951" s="2">
        <v>55717.56</v>
      </c>
      <c r="I1951">
        <v>0.05</v>
      </c>
      <c r="J1951" s="2">
        <v>55717.56</v>
      </c>
      <c r="K1951" s="2">
        <v>1692</v>
      </c>
      <c r="L1951">
        <v>32.93</v>
      </c>
      <c r="M1951" t="s">
        <v>18</v>
      </c>
      <c r="N1951" t="s">
        <v>19</v>
      </c>
      <c r="O1951" t="s">
        <v>20</v>
      </c>
    </row>
    <row r="1952" spans="1:15" x14ac:dyDescent="0.2">
      <c r="A1952" t="s">
        <v>186</v>
      </c>
      <c r="B1952" s="1">
        <v>45908</v>
      </c>
      <c r="C1952" t="s">
        <v>111</v>
      </c>
      <c r="D1952" t="s">
        <v>112</v>
      </c>
      <c r="E1952" t="s">
        <v>15</v>
      </c>
      <c r="F1952" t="s">
        <v>16</v>
      </c>
      <c r="G1952" t="s">
        <v>17</v>
      </c>
      <c r="H1952" s="2">
        <v>29343.040000000001</v>
      </c>
      <c r="I1952">
        <v>0.03</v>
      </c>
      <c r="J1952" s="2">
        <v>29343.040000000001</v>
      </c>
      <c r="K1952" s="2">
        <v>3902</v>
      </c>
      <c r="L1952">
        <v>7.52</v>
      </c>
      <c r="M1952" t="s">
        <v>18</v>
      </c>
      <c r="N1952" t="s">
        <v>31</v>
      </c>
      <c r="O1952" t="s">
        <v>20</v>
      </c>
    </row>
    <row r="1953" spans="1:15" x14ac:dyDescent="0.2">
      <c r="A1953" t="s">
        <v>186</v>
      </c>
      <c r="B1953" s="1">
        <v>45908</v>
      </c>
      <c r="C1953" t="s">
        <v>115</v>
      </c>
      <c r="D1953" t="s">
        <v>116</v>
      </c>
      <c r="E1953" t="s">
        <v>105</v>
      </c>
      <c r="F1953" t="s">
        <v>106</v>
      </c>
      <c r="G1953" t="s">
        <v>117</v>
      </c>
      <c r="H1953" s="2">
        <v>25000</v>
      </c>
      <c r="I1953">
        <v>0.02</v>
      </c>
      <c r="J1953" s="2">
        <v>25000</v>
      </c>
      <c r="K1953" s="2">
        <v>25000</v>
      </c>
      <c r="L1953">
        <v>100</v>
      </c>
      <c r="M1953" t="s">
        <v>18</v>
      </c>
      <c r="N1953" t="s">
        <v>108</v>
      </c>
      <c r="O1953" t="s">
        <v>20</v>
      </c>
    </row>
    <row r="1954" spans="1:15" x14ac:dyDescent="0.2">
      <c r="A1954" t="s">
        <v>186</v>
      </c>
      <c r="B1954" s="1">
        <v>45908</v>
      </c>
      <c r="C1954" t="s">
        <v>35</v>
      </c>
      <c r="D1954" t="s">
        <v>113</v>
      </c>
      <c r="E1954" t="s">
        <v>105</v>
      </c>
      <c r="F1954" t="s">
        <v>106</v>
      </c>
      <c r="G1954" t="s">
        <v>107</v>
      </c>
      <c r="H1954" s="2">
        <v>23196.1</v>
      </c>
      <c r="I1954">
        <v>0.02</v>
      </c>
      <c r="J1954" s="2">
        <v>23196.1</v>
      </c>
      <c r="K1954" s="2">
        <v>707249</v>
      </c>
      <c r="L1954">
        <v>3.28</v>
      </c>
      <c r="M1954" t="s">
        <v>33</v>
      </c>
      <c r="N1954" t="s">
        <v>108</v>
      </c>
      <c r="O1954" t="s">
        <v>35</v>
      </c>
    </row>
    <row r="1955" spans="1:15" x14ac:dyDescent="0.2">
      <c r="A1955" t="s">
        <v>186</v>
      </c>
      <c r="B1955" s="1">
        <v>45908</v>
      </c>
      <c r="C1955" t="s">
        <v>53</v>
      </c>
      <c r="D1955" t="s">
        <v>124</v>
      </c>
      <c r="E1955" t="s">
        <v>105</v>
      </c>
      <c r="F1955" t="s">
        <v>106</v>
      </c>
      <c r="G1955" t="s">
        <v>107</v>
      </c>
      <c r="H1955" s="2">
        <v>14657.26</v>
      </c>
      <c r="I1955">
        <v>0.01</v>
      </c>
      <c r="J1955" s="2">
        <v>14657.26</v>
      </c>
      <c r="K1955" s="2">
        <v>20383848</v>
      </c>
      <c r="L1955">
        <v>7.0000000000000007E-2</v>
      </c>
      <c r="M1955" t="s">
        <v>51</v>
      </c>
      <c r="N1955" t="s">
        <v>108</v>
      </c>
      <c r="O1955" t="s">
        <v>53</v>
      </c>
    </row>
    <row r="1956" spans="1:15" x14ac:dyDescent="0.2">
      <c r="A1956" t="s">
        <v>186</v>
      </c>
      <c r="B1956" s="1">
        <v>45908</v>
      </c>
      <c r="C1956" t="s">
        <v>40</v>
      </c>
      <c r="D1956" t="s">
        <v>125</v>
      </c>
      <c r="E1956" t="s">
        <v>105</v>
      </c>
      <c r="F1956" t="s">
        <v>106</v>
      </c>
      <c r="G1956" t="s">
        <v>107</v>
      </c>
      <c r="H1956" s="2">
        <v>13671.43</v>
      </c>
      <c r="I1956">
        <v>0.01</v>
      </c>
      <c r="J1956" s="2">
        <v>13671.43</v>
      </c>
      <c r="K1956" s="2">
        <v>11640</v>
      </c>
      <c r="L1956">
        <v>117.45</v>
      </c>
      <c r="M1956" t="s">
        <v>126</v>
      </c>
      <c r="N1956" t="s">
        <v>108</v>
      </c>
      <c r="O1956" t="s">
        <v>40</v>
      </c>
    </row>
    <row r="1957" spans="1:15" x14ac:dyDescent="0.2">
      <c r="A1957" t="s">
        <v>186</v>
      </c>
      <c r="B1957" s="1">
        <v>45908</v>
      </c>
      <c r="C1957">
        <v>2388</v>
      </c>
      <c r="D1957" t="s">
        <v>118</v>
      </c>
      <c r="E1957" t="s">
        <v>15</v>
      </c>
      <c r="F1957" t="s">
        <v>16</v>
      </c>
      <c r="G1957" t="s">
        <v>17</v>
      </c>
      <c r="H1957" s="2">
        <v>12873.79</v>
      </c>
      <c r="I1957">
        <v>0.01</v>
      </c>
      <c r="J1957" s="2">
        <v>12873.79</v>
      </c>
      <c r="K1957" s="2">
        <v>6331</v>
      </c>
      <c r="L1957">
        <v>2.0299999999999998</v>
      </c>
      <c r="M1957" t="s">
        <v>33</v>
      </c>
      <c r="N1957" t="s">
        <v>34</v>
      </c>
      <c r="O1957" t="s">
        <v>35</v>
      </c>
    </row>
    <row r="1958" spans="1:15" x14ac:dyDescent="0.2">
      <c r="A1958" t="s">
        <v>186</v>
      </c>
      <c r="B1958" s="1">
        <v>45908</v>
      </c>
      <c r="C1958" t="s">
        <v>75</v>
      </c>
      <c r="D1958" t="s">
        <v>114</v>
      </c>
      <c r="E1958" t="s">
        <v>105</v>
      </c>
      <c r="F1958" t="s">
        <v>106</v>
      </c>
      <c r="G1958" t="s">
        <v>107</v>
      </c>
      <c r="H1958" s="2">
        <v>11182.76</v>
      </c>
      <c r="I1958">
        <v>0.01</v>
      </c>
      <c r="J1958" s="2">
        <v>11182.76</v>
      </c>
      <c r="K1958" s="2">
        <v>1652308</v>
      </c>
      <c r="L1958">
        <v>0.68</v>
      </c>
      <c r="M1958" t="s">
        <v>73</v>
      </c>
      <c r="N1958" t="s">
        <v>108</v>
      </c>
      <c r="O1958" t="s">
        <v>75</v>
      </c>
    </row>
    <row r="1959" spans="1:15" x14ac:dyDescent="0.2">
      <c r="A1959" t="s">
        <v>186</v>
      </c>
      <c r="B1959" s="1">
        <v>45908</v>
      </c>
      <c r="C1959" t="s">
        <v>103</v>
      </c>
      <c r="D1959" t="s">
        <v>127</v>
      </c>
      <c r="E1959" t="s">
        <v>105</v>
      </c>
      <c r="F1959" t="s">
        <v>106</v>
      </c>
      <c r="G1959" t="s">
        <v>107</v>
      </c>
      <c r="H1959" s="2">
        <v>10760.93</v>
      </c>
      <c r="I1959">
        <v>0.01</v>
      </c>
      <c r="J1959" s="2">
        <v>10760.93</v>
      </c>
      <c r="K1959" s="2">
        <v>83851</v>
      </c>
      <c r="L1959">
        <v>12.83</v>
      </c>
      <c r="M1959" t="s">
        <v>128</v>
      </c>
      <c r="N1959" t="s">
        <v>108</v>
      </c>
      <c r="O1959" t="s">
        <v>103</v>
      </c>
    </row>
    <row r="1960" spans="1:15" x14ac:dyDescent="0.2">
      <c r="A1960" t="s">
        <v>186</v>
      </c>
      <c r="B1960" s="1">
        <v>45908</v>
      </c>
      <c r="C1960">
        <v>300017</v>
      </c>
      <c r="D1960" t="s">
        <v>165</v>
      </c>
      <c r="E1960" t="s">
        <v>15</v>
      </c>
      <c r="F1960" t="s">
        <v>16</v>
      </c>
      <c r="G1960" t="s">
        <v>17</v>
      </c>
      <c r="H1960" s="2">
        <v>4869.1099999999997</v>
      </c>
      <c r="I1960">
        <v>0</v>
      </c>
      <c r="J1960" s="2">
        <v>4869.1099999999997</v>
      </c>
      <c r="K1960" s="2">
        <v>3100</v>
      </c>
      <c r="L1960">
        <v>1.57</v>
      </c>
      <c r="M1960" t="s">
        <v>101</v>
      </c>
      <c r="N1960" t="s">
        <v>166</v>
      </c>
      <c r="O1960" t="s">
        <v>167</v>
      </c>
    </row>
    <row r="1961" spans="1:15" x14ac:dyDescent="0.2">
      <c r="A1961" t="s">
        <v>186</v>
      </c>
      <c r="B1961" s="1">
        <v>45908</v>
      </c>
      <c r="C1961" t="s">
        <v>168</v>
      </c>
      <c r="D1961" t="s">
        <v>169</v>
      </c>
      <c r="E1961" t="s">
        <v>105</v>
      </c>
      <c r="F1961" t="s">
        <v>106</v>
      </c>
      <c r="G1961" t="s">
        <v>107</v>
      </c>
      <c r="H1961">
        <v>806.95</v>
      </c>
      <c r="I1961">
        <v>0</v>
      </c>
      <c r="J1961">
        <v>806.95</v>
      </c>
      <c r="K1961" s="2">
        <v>5749</v>
      </c>
      <c r="L1961">
        <v>14.04</v>
      </c>
      <c r="M1961" t="s">
        <v>101</v>
      </c>
      <c r="N1961" t="s">
        <v>108</v>
      </c>
      <c r="O1961" t="s">
        <v>168</v>
      </c>
    </row>
    <row r="1962" spans="1:15" x14ac:dyDescent="0.2">
      <c r="A1962" t="s">
        <v>186</v>
      </c>
      <c r="B1962" s="1">
        <v>45908</v>
      </c>
      <c r="C1962" t="s">
        <v>152</v>
      </c>
      <c r="D1962" t="s">
        <v>153</v>
      </c>
      <c r="E1962" t="s">
        <v>105</v>
      </c>
      <c r="F1962" t="s">
        <v>106</v>
      </c>
      <c r="G1962" t="s">
        <v>107</v>
      </c>
      <c r="H1962">
        <v>2.99</v>
      </c>
      <c r="I1962">
        <v>0</v>
      </c>
      <c r="J1962">
        <v>2.99</v>
      </c>
      <c r="K1962">
        <v>2</v>
      </c>
      <c r="L1962">
        <v>135.35</v>
      </c>
      <c r="M1962" t="s">
        <v>154</v>
      </c>
      <c r="N1962" t="s">
        <v>108</v>
      </c>
      <c r="O1962" t="s">
        <v>152</v>
      </c>
    </row>
    <row r="1963" spans="1:15" x14ac:dyDescent="0.2">
      <c r="A1963" t="s">
        <v>186</v>
      </c>
      <c r="B1963" s="1">
        <v>45908</v>
      </c>
      <c r="C1963" t="s">
        <v>170</v>
      </c>
      <c r="D1963" t="s">
        <v>171</v>
      </c>
      <c r="E1963" t="s">
        <v>131</v>
      </c>
      <c r="F1963" t="s">
        <v>106</v>
      </c>
      <c r="G1963" t="s">
        <v>132</v>
      </c>
      <c r="H1963">
        <v>0</v>
      </c>
      <c r="I1963">
        <v>0</v>
      </c>
      <c r="J1963" s="2">
        <v>380796</v>
      </c>
      <c r="K1963">
        <v>8</v>
      </c>
      <c r="L1963" s="2">
        <v>23799.75</v>
      </c>
      <c r="M1963" t="s">
        <v>108</v>
      </c>
      <c r="N1963" t="s">
        <v>133</v>
      </c>
      <c r="O1963" t="s">
        <v>20</v>
      </c>
    </row>
    <row r="1964" spans="1:15" x14ac:dyDescent="0.2">
      <c r="A1964" t="s">
        <v>186</v>
      </c>
      <c r="B1964" s="1">
        <v>45909</v>
      </c>
      <c r="C1964" t="s">
        <v>27</v>
      </c>
      <c r="D1964" t="s">
        <v>28</v>
      </c>
      <c r="E1964" t="s">
        <v>15</v>
      </c>
      <c r="F1964" t="s">
        <v>16</v>
      </c>
      <c r="G1964" t="s">
        <v>17</v>
      </c>
      <c r="H1964" s="2">
        <v>5759263.0199999996</v>
      </c>
      <c r="I1964">
        <v>5.21</v>
      </c>
      <c r="J1964" s="2">
        <v>5759263.0199999996</v>
      </c>
      <c r="K1964" s="2">
        <v>36961</v>
      </c>
      <c r="L1964">
        <v>155.82</v>
      </c>
      <c r="M1964" t="s">
        <v>18</v>
      </c>
      <c r="N1964" t="s">
        <v>19</v>
      </c>
      <c r="O1964" t="s">
        <v>20</v>
      </c>
    </row>
    <row r="1965" spans="1:15" x14ac:dyDescent="0.2">
      <c r="A1965" t="s">
        <v>186</v>
      </c>
      <c r="B1965" s="1">
        <v>45909</v>
      </c>
      <c r="C1965" t="s">
        <v>21</v>
      </c>
      <c r="D1965" t="s">
        <v>22</v>
      </c>
      <c r="E1965" t="s">
        <v>15</v>
      </c>
      <c r="F1965" t="s">
        <v>16</v>
      </c>
      <c r="G1965" t="s">
        <v>17</v>
      </c>
      <c r="H1965" s="2">
        <v>5758403.6799999997</v>
      </c>
      <c r="I1965">
        <v>5.21</v>
      </c>
      <c r="J1965" s="2">
        <v>5758403.6799999997</v>
      </c>
      <c r="K1965" s="2">
        <v>17104</v>
      </c>
      <c r="L1965">
        <v>336.67</v>
      </c>
      <c r="M1965" t="s">
        <v>18</v>
      </c>
      <c r="N1965" t="s">
        <v>19</v>
      </c>
      <c r="O1965" t="s">
        <v>20</v>
      </c>
    </row>
    <row r="1966" spans="1:15" x14ac:dyDescent="0.2">
      <c r="A1966" t="s">
        <v>186</v>
      </c>
      <c r="B1966" s="1">
        <v>45909</v>
      </c>
      <c r="C1966" t="s">
        <v>29</v>
      </c>
      <c r="D1966" t="s">
        <v>30</v>
      </c>
      <c r="E1966" t="s">
        <v>15</v>
      </c>
      <c r="F1966" t="s">
        <v>16</v>
      </c>
      <c r="G1966" t="s">
        <v>17</v>
      </c>
      <c r="H1966" s="2">
        <v>5292450.1399999997</v>
      </c>
      <c r="I1966">
        <v>4.79</v>
      </c>
      <c r="J1966" s="2">
        <v>5292450.1399999997</v>
      </c>
      <c r="K1966" s="2">
        <v>21914</v>
      </c>
      <c r="L1966">
        <v>241.51</v>
      </c>
      <c r="M1966" t="s">
        <v>18</v>
      </c>
      <c r="N1966" t="s">
        <v>31</v>
      </c>
      <c r="O1966" t="s">
        <v>20</v>
      </c>
    </row>
    <row r="1967" spans="1:15" x14ac:dyDescent="0.2">
      <c r="A1967" t="s">
        <v>186</v>
      </c>
      <c r="B1967" s="1">
        <v>45909</v>
      </c>
      <c r="C1967" t="s">
        <v>13</v>
      </c>
      <c r="D1967" t="s">
        <v>14</v>
      </c>
      <c r="E1967" t="s">
        <v>15</v>
      </c>
      <c r="F1967" t="s">
        <v>16</v>
      </c>
      <c r="G1967" t="s">
        <v>17</v>
      </c>
      <c r="H1967" s="2">
        <v>5260139.28</v>
      </c>
      <c r="I1967">
        <v>4.76</v>
      </c>
      <c r="J1967" s="2">
        <v>5260139.28</v>
      </c>
      <c r="K1967" s="2">
        <v>32398</v>
      </c>
      <c r="L1967">
        <v>162.36000000000001</v>
      </c>
      <c r="M1967" t="s">
        <v>18</v>
      </c>
      <c r="N1967" t="s">
        <v>19</v>
      </c>
      <c r="O1967" t="s">
        <v>20</v>
      </c>
    </row>
    <row r="1968" spans="1:15" x14ac:dyDescent="0.2">
      <c r="A1968" t="s">
        <v>186</v>
      </c>
      <c r="B1968" s="1">
        <v>45909</v>
      </c>
      <c r="C1968" t="s">
        <v>25</v>
      </c>
      <c r="D1968" t="s">
        <v>26</v>
      </c>
      <c r="E1968" t="s">
        <v>15</v>
      </c>
      <c r="F1968" t="s">
        <v>16</v>
      </c>
      <c r="G1968" t="s">
        <v>17</v>
      </c>
      <c r="H1968" s="2">
        <v>5157976.5599999996</v>
      </c>
      <c r="I1968">
        <v>4.67</v>
      </c>
      <c r="J1968" s="2">
        <v>5157976.5599999996</v>
      </c>
      <c r="K1968" s="2">
        <v>30206</v>
      </c>
      <c r="L1968">
        <v>170.76</v>
      </c>
      <c r="M1968" t="s">
        <v>18</v>
      </c>
      <c r="N1968" t="s">
        <v>19</v>
      </c>
      <c r="O1968" t="s">
        <v>20</v>
      </c>
    </row>
    <row r="1969" spans="1:15" x14ac:dyDescent="0.2">
      <c r="A1969" t="s">
        <v>186</v>
      </c>
      <c r="B1969" s="1">
        <v>45909</v>
      </c>
      <c r="C1969" t="s">
        <v>54</v>
      </c>
      <c r="D1969" t="s">
        <v>55</v>
      </c>
      <c r="E1969" t="s">
        <v>15</v>
      </c>
      <c r="F1969" t="s">
        <v>16</v>
      </c>
      <c r="G1969" t="s">
        <v>17</v>
      </c>
      <c r="H1969" s="2">
        <v>5152653.45</v>
      </c>
      <c r="I1969">
        <v>4.66</v>
      </c>
      <c r="J1969" s="2">
        <v>5152653.45</v>
      </c>
      <c r="K1969" s="2">
        <v>21987</v>
      </c>
      <c r="L1969">
        <v>234.35</v>
      </c>
      <c r="M1969" t="s">
        <v>18</v>
      </c>
      <c r="N1969" t="s">
        <v>19</v>
      </c>
      <c r="O1969" t="s">
        <v>20</v>
      </c>
    </row>
    <row r="1970" spans="1:15" x14ac:dyDescent="0.2">
      <c r="A1970" t="s">
        <v>186</v>
      </c>
      <c r="B1970" s="1">
        <v>45909</v>
      </c>
      <c r="C1970">
        <v>2330</v>
      </c>
      <c r="D1970" t="s">
        <v>32</v>
      </c>
      <c r="E1970" t="s">
        <v>15</v>
      </c>
      <c r="F1970" t="s">
        <v>16</v>
      </c>
      <c r="G1970" t="s">
        <v>17</v>
      </c>
      <c r="H1970" s="2">
        <v>4911180.72</v>
      </c>
      <c r="I1970">
        <v>4.45</v>
      </c>
      <c r="J1970" s="2">
        <v>4911180.72</v>
      </c>
      <c r="K1970" s="2">
        <v>124126</v>
      </c>
      <c r="L1970">
        <v>39.57</v>
      </c>
      <c r="M1970" t="s">
        <v>33</v>
      </c>
      <c r="N1970" t="s">
        <v>34</v>
      </c>
      <c r="O1970" t="s">
        <v>35</v>
      </c>
    </row>
    <row r="1971" spans="1:15" x14ac:dyDescent="0.2">
      <c r="A1971" t="s">
        <v>186</v>
      </c>
      <c r="B1971" s="1">
        <v>45909</v>
      </c>
      <c r="C1971" t="s">
        <v>41</v>
      </c>
      <c r="D1971" t="s">
        <v>42</v>
      </c>
      <c r="E1971" t="s">
        <v>15</v>
      </c>
      <c r="F1971" t="s">
        <v>43</v>
      </c>
      <c r="G1971" t="s">
        <v>17</v>
      </c>
      <c r="H1971" s="2">
        <v>4893449.5999999996</v>
      </c>
      <c r="I1971">
        <v>4.43</v>
      </c>
      <c r="J1971" s="2">
        <v>4893449.5999999996</v>
      </c>
      <c r="K1971" s="2">
        <v>20540</v>
      </c>
      <c r="L1971">
        <v>238.24</v>
      </c>
      <c r="M1971" t="s">
        <v>18</v>
      </c>
      <c r="N1971" t="s">
        <v>19</v>
      </c>
      <c r="O1971" t="s">
        <v>20</v>
      </c>
    </row>
    <row r="1972" spans="1:15" x14ac:dyDescent="0.2">
      <c r="A1972" t="s">
        <v>186</v>
      </c>
      <c r="B1972" s="1">
        <v>45909</v>
      </c>
      <c r="C1972" t="s">
        <v>23</v>
      </c>
      <c r="D1972" t="s">
        <v>24</v>
      </c>
      <c r="E1972" t="s">
        <v>15</v>
      </c>
      <c r="F1972" t="s">
        <v>16</v>
      </c>
      <c r="G1972" t="s">
        <v>17</v>
      </c>
      <c r="H1972" s="2">
        <v>4558457.8600000003</v>
      </c>
      <c r="I1972">
        <v>4.13</v>
      </c>
      <c r="J1972" s="2">
        <v>4558457.8600000003</v>
      </c>
      <c r="K1972" s="2">
        <v>9146</v>
      </c>
      <c r="L1972">
        <v>498.41</v>
      </c>
      <c r="M1972" t="s">
        <v>18</v>
      </c>
      <c r="N1972" t="s">
        <v>19</v>
      </c>
      <c r="O1972" t="s">
        <v>20</v>
      </c>
    </row>
    <row r="1973" spans="1:15" x14ac:dyDescent="0.2">
      <c r="A1973" t="s">
        <v>186</v>
      </c>
      <c r="B1973" s="1">
        <v>45909</v>
      </c>
      <c r="C1973">
        <v>5930</v>
      </c>
      <c r="D1973" t="s">
        <v>50</v>
      </c>
      <c r="E1973" t="s">
        <v>15</v>
      </c>
      <c r="F1973" t="s">
        <v>16</v>
      </c>
      <c r="G1973" t="s">
        <v>17</v>
      </c>
      <c r="H1973" s="2">
        <v>4557414.24</v>
      </c>
      <c r="I1973">
        <v>4.13</v>
      </c>
      <c r="J1973" s="2">
        <v>4557414.24</v>
      </c>
      <c r="K1973" s="2">
        <v>88460</v>
      </c>
      <c r="L1973">
        <v>51.52</v>
      </c>
      <c r="M1973" t="s">
        <v>51</v>
      </c>
      <c r="N1973" t="s">
        <v>52</v>
      </c>
      <c r="O1973" t="s">
        <v>53</v>
      </c>
    </row>
    <row r="1974" spans="1:15" x14ac:dyDescent="0.2">
      <c r="A1974" t="s">
        <v>186</v>
      </c>
      <c r="B1974" s="1">
        <v>45909</v>
      </c>
      <c r="C1974" t="s">
        <v>44</v>
      </c>
      <c r="D1974" t="s">
        <v>45</v>
      </c>
      <c r="E1974" t="s">
        <v>15</v>
      </c>
      <c r="F1974" t="s">
        <v>16</v>
      </c>
      <c r="G1974" t="s">
        <v>17</v>
      </c>
      <c r="H1974" s="2">
        <v>4530769.88</v>
      </c>
      <c r="I1974">
        <v>4.0999999999999996</v>
      </c>
      <c r="J1974" s="2">
        <v>4530769.88</v>
      </c>
      <c r="K1974" s="2">
        <v>67282</v>
      </c>
      <c r="L1974">
        <v>67.34</v>
      </c>
      <c r="M1974" t="s">
        <v>18</v>
      </c>
      <c r="N1974" t="s">
        <v>19</v>
      </c>
      <c r="O1974" t="s">
        <v>20</v>
      </c>
    </row>
    <row r="1975" spans="1:15" x14ac:dyDescent="0.2">
      <c r="A1975" t="s">
        <v>186</v>
      </c>
      <c r="B1975" s="1">
        <v>45909</v>
      </c>
      <c r="C1975" t="s">
        <v>36</v>
      </c>
      <c r="D1975" t="s">
        <v>37</v>
      </c>
      <c r="E1975" t="s">
        <v>15</v>
      </c>
      <c r="F1975" t="s">
        <v>16</v>
      </c>
      <c r="G1975" t="s">
        <v>17</v>
      </c>
      <c r="H1975" s="2">
        <v>4478760.0999999996</v>
      </c>
      <c r="I1975">
        <v>4.05</v>
      </c>
      <c r="J1975" s="2">
        <v>4478760.0999999996</v>
      </c>
      <c r="K1975" s="2">
        <v>5588</v>
      </c>
      <c r="L1975">
        <v>801.49</v>
      </c>
      <c r="M1975" t="s">
        <v>38</v>
      </c>
      <c r="N1975" t="s">
        <v>39</v>
      </c>
      <c r="O1975" t="s">
        <v>40</v>
      </c>
    </row>
    <row r="1976" spans="1:15" x14ac:dyDescent="0.2">
      <c r="A1976" t="s">
        <v>186</v>
      </c>
      <c r="B1976" s="1">
        <v>45909</v>
      </c>
      <c r="C1976" t="s">
        <v>48</v>
      </c>
      <c r="D1976" t="s">
        <v>49</v>
      </c>
      <c r="E1976" t="s">
        <v>15</v>
      </c>
      <c r="F1976" t="s">
        <v>16</v>
      </c>
      <c r="G1976" t="s">
        <v>17</v>
      </c>
      <c r="H1976" s="2">
        <v>4378857.34</v>
      </c>
      <c r="I1976">
        <v>3.96</v>
      </c>
      <c r="J1976" s="2">
        <v>4378857.34</v>
      </c>
      <c r="K1976" s="2">
        <v>27599</v>
      </c>
      <c r="L1976">
        <v>158.66</v>
      </c>
      <c r="M1976" t="s">
        <v>18</v>
      </c>
      <c r="N1976" t="s">
        <v>19</v>
      </c>
      <c r="O1976" t="s">
        <v>20</v>
      </c>
    </row>
    <row r="1977" spans="1:15" x14ac:dyDescent="0.2">
      <c r="A1977" t="s">
        <v>186</v>
      </c>
      <c r="B1977" s="1">
        <v>45909</v>
      </c>
      <c r="C1977" t="s">
        <v>155</v>
      </c>
      <c r="D1977" t="s">
        <v>156</v>
      </c>
      <c r="E1977" t="s">
        <v>15</v>
      </c>
      <c r="F1977" t="s">
        <v>16</v>
      </c>
      <c r="G1977" t="s">
        <v>17</v>
      </c>
      <c r="H1977" s="2">
        <v>4058663.49</v>
      </c>
      <c r="I1977">
        <v>3.67</v>
      </c>
      <c r="J1977" s="2">
        <v>4058663.49</v>
      </c>
      <c r="K1977" s="2">
        <v>4347</v>
      </c>
      <c r="L1977">
        <v>933.67</v>
      </c>
      <c r="M1977" t="s">
        <v>18</v>
      </c>
      <c r="N1977" t="s">
        <v>31</v>
      </c>
      <c r="O1977" t="s">
        <v>20</v>
      </c>
    </row>
    <row r="1978" spans="1:15" x14ac:dyDescent="0.2">
      <c r="A1978" t="s">
        <v>186</v>
      </c>
      <c r="B1978" s="1">
        <v>45909</v>
      </c>
      <c r="C1978" t="s">
        <v>46</v>
      </c>
      <c r="D1978" t="s">
        <v>47</v>
      </c>
      <c r="E1978" t="s">
        <v>15</v>
      </c>
      <c r="F1978" t="s">
        <v>16</v>
      </c>
      <c r="G1978" t="s">
        <v>17</v>
      </c>
      <c r="H1978" s="2">
        <v>4038229.35</v>
      </c>
      <c r="I1978">
        <v>3.66</v>
      </c>
      <c r="J1978" s="2">
        <v>4038229.35</v>
      </c>
      <c r="K1978" s="2">
        <v>15585</v>
      </c>
      <c r="L1978">
        <v>259.11</v>
      </c>
      <c r="M1978" t="s">
        <v>18</v>
      </c>
      <c r="N1978" t="s">
        <v>31</v>
      </c>
      <c r="O1978" t="s">
        <v>20</v>
      </c>
    </row>
    <row r="1979" spans="1:15" x14ac:dyDescent="0.2">
      <c r="A1979" t="s">
        <v>186</v>
      </c>
      <c r="B1979" s="1">
        <v>45909</v>
      </c>
      <c r="C1979" t="s">
        <v>58</v>
      </c>
      <c r="D1979" t="s">
        <v>59</v>
      </c>
      <c r="E1979" t="s">
        <v>15</v>
      </c>
      <c r="F1979" t="s">
        <v>16</v>
      </c>
      <c r="G1979" t="s">
        <v>17</v>
      </c>
      <c r="H1979" s="2">
        <v>3837570.24</v>
      </c>
      <c r="I1979">
        <v>3.47</v>
      </c>
      <c r="J1979" s="2">
        <v>3837570.24</v>
      </c>
      <c r="K1979" s="2">
        <v>28376</v>
      </c>
      <c r="L1979">
        <v>135.24</v>
      </c>
      <c r="M1979" t="s">
        <v>18</v>
      </c>
      <c r="N1979" t="s">
        <v>19</v>
      </c>
      <c r="O1979" t="s">
        <v>20</v>
      </c>
    </row>
    <row r="1980" spans="1:15" x14ac:dyDescent="0.2">
      <c r="A1980" t="s">
        <v>186</v>
      </c>
      <c r="B1980" s="1">
        <v>45909</v>
      </c>
      <c r="C1980" t="s">
        <v>157</v>
      </c>
      <c r="D1980" t="s">
        <v>158</v>
      </c>
      <c r="E1980" t="s">
        <v>15</v>
      </c>
      <c r="F1980" t="s">
        <v>16</v>
      </c>
      <c r="G1980" t="s">
        <v>17</v>
      </c>
      <c r="H1980" s="2">
        <v>3366628.5</v>
      </c>
      <c r="I1980">
        <v>3.05</v>
      </c>
      <c r="J1980" s="2">
        <v>3366628.5</v>
      </c>
      <c r="K1980" s="2">
        <v>20591</v>
      </c>
      <c r="L1980">
        <v>163.5</v>
      </c>
      <c r="M1980" t="s">
        <v>18</v>
      </c>
      <c r="N1980" t="s">
        <v>19</v>
      </c>
      <c r="O1980" t="s">
        <v>20</v>
      </c>
    </row>
    <row r="1981" spans="1:15" x14ac:dyDescent="0.2">
      <c r="A1981" t="s">
        <v>186</v>
      </c>
      <c r="B1981" s="1">
        <v>45909</v>
      </c>
      <c r="C1981" t="s">
        <v>56</v>
      </c>
      <c r="D1981" t="s">
        <v>57</v>
      </c>
      <c r="E1981" t="s">
        <v>15</v>
      </c>
      <c r="F1981" t="s">
        <v>16</v>
      </c>
      <c r="G1981" t="s">
        <v>17</v>
      </c>
      <c r="H1981" s="2">
        <v>3338792.55</v>
      </c>
      <c r="I1981">
        <v>3.02</v>
      </c>
      <c r="J1981" s="2">
        <v>3338792.55</v>
      </c>
      <c r="K1981" s="2">
        <v>16901</v>
      </c>
      <c r="L1981">
        <v>197.55</v>
      </c>
      <c r="M1981" t="s">
        <v>18</v>
      </c>
      <c r="N1981" t="s">
        <v>19</v>
      </c>
      <c r="O1981" t="s">
        <v>20</v>
      </c>
    </row>
    <row r="1982" spans="1:15" x14ac:dyDescent="0.2">
      <c r="A1982" t="s">
        <v>186</v>
      </c>
      <c r="B1982" s="1">
        <v>45909</v>
      </c>
      <c r="C1982" t="s">
        <v>67</v>
      </c>
      <c r="D1982" t="s">
        <v>68</v>
      </c>
      <c r="E1982" t="s">
        <v>15</v>
      </c>
      <c r="F1982" t="s">
        <v>69</v>
      </c>
      <c r="G1982" t="s">
        <v>17</v>
      </c>
      <c r="H1982" s="2">
        <v>3169586.01</v>
      </c>
      <c r="I1982">
        <v>2.87</v>
      </c>
      <c r="J1982" s="2">
        <v>3169586.01</v>
      </c>
      <c r="K1982" s="2">
        <v>13227</v>
      </c>
      <c r="L1982">
        <v>239.63</v>
      </c>
      <c r="M1982" t="s">
        <v>18</v>
      </c>
      <c r="N1982" t="s">
        <v>19</v>
      </c>
      <c r="O1982" t="s">
        <v>20</v>
      </c>
    </row>
    <row r="1983" spans="1:15" x14ac:dyDescent="0.2">
      <c r="A1983" t="s">
        <v>186</v>
      </c>
      <c r="B1983" s="1">
        <v>45909</v>
      </c>
      <c r="C1983" t="s">
        <v>60</v>
      </c>
      <c r="D1983" t="s">
        <v>61</v>
      </c>
      <c r="E1983" t="s">
        <v>15</v>
      </c>
      <c r="F1983" t="s">
        <v>16</v>
      </c>
      <c r="G1983" t="s">
        <v>17</v>
      </c>
      <c r="H1983" s="2">
        <v>3095503.29</v>
      </c>
      <c r="I1983">
        <v>2.8</v>
      </c>
      <c r="J1983" s="2">
        <v>3095503.29</v>
      </c>
      <c r="K1983" s="2">
        <v>3373</v>
      </c>
      <c r="L1983">
        <v>917.73</v>
      </c>
      <c r="M1983" t="s">
        <v>18</v>
      </c>
      <c r="N1983" t="s">
        <v>19</v>
      </c>
      <c r="O1983" t="s">
        <v>20</v>
      </c>
    </row>
    <row r="1984" spans="1:15" x14ac:dyDescent="0.2">
      <c r="A1984" t="s">
        <v>186</v>
      </c>
      <c r="B1984" s="1">
        <v>45909</v>
      </c>
      <c r="C1984" t="s">
        <v>70</v>
      </c>
      <c r="D1984" t="s">
        <v>71</v>
      </c>
      <c r="E1984" t="s">
        <v>15</v>
      </c>
      <c r="F1984" t="s">
        <v>69</v>
      </c>
      <c r="G1984" t="s">
        <v>17</v>
      </c>
      <c r="H1984" s="2">
        <v>2778985.08</v>
      </c>
      <c r="I1984">
        <v>2.52</v>
      </c>
      <c r="J1984" s="2">
        <v>2778985.08</v>
      </c>
      <c r="K1984" s="2">
        <v>11582</v>
      </c>
      <c r="L1984">
        <v>239.94</v>
      </c>
      <c r="M1984" t="s">
        <v>18</v>
      </c>
      <c r="N1984" t="s">
        <v>19</v>
      </c>
      <c r="O1984" t="s">
        <v>20</v>
      </c>
    </row>
    <row r="1985" spans="1:15" x14ac:dyDescent="0.2">
      <c r="A1985" t="s">
        <v>186</v>
      </c>
      <c r="B1985" s="1">
        <v>45909</v>
      </c>
      <c r="C1985" t="s">
        <v>62</v>
      </c>
      <c r="D1985" t="s">
        <v>63</v>
      </c>
      <c r="E1985" t="s">
        <v>15</v>
      </c>
      <c r="F1985" t="s">
        <v>16</v>
      </c>
      <c r="G1985" t="s">
        <v>17</v>
      </c>
      <c r="H1985" s="2">
        <v>2706852.2</v>
      </c>
      <c r="I1985">
        <v>2.4500000000000002</v>
      </c>
      <c r="J1985" s="2">
        <v>2706852.2</v>
      </c>
      <c r="K1985" s="2">
        <v>110755</v>
      </c>
      <c r="L1985">
        <v>24.44</v>
      </c>
      <c r="M1985" t="s">
        <v>18</v>
      </c>
      <c r="N1985" t="s">
        <v>19</v>
      </c>
      <c r="O1985" t="s">
        <v>20</v>
      </c>
    </row>
    <row r="1986" spans="1:15" x14ac:dyDescent="0.2">
      <c r="A1986" t="s">
        <v>186</v>
      </c>
      <c r="B1986" s="1">
        <v>45909</v>
      </c>
      <c r="C1986">
        <v>2317</v>
      </c>
      <c r="D1986" t="s">
        <v>78</v>
      </c>
      <c r="E1986" t="s">
        <v>15</v>
      </c>
      <c r="F1986" t="s">
        <v>16</v>
      </c>
      <c r="G1986" t="s">
        <v>17</v>
      </c>
      <c r="H1986" s="2">
        <v>2108660.85</v>
      </c>
      <c r="I1986">
        <v>1.91</v>
      </c>
      <c r="J1986" s="2">
        <v>2108660.85</v>
      </c>
      <c r="K1986" s="2">
        <v>308210</v>
      </c>
      <c r="L1986">
        <v>6.84</v>
      </c>
      <c r="M1986" t="s">
        <v>33</v>
      </c>
      <c r="N1986" t="s">
        <v>34</v>
      </c>
      <c r="O1986" t="s">
        <v>35</v>
      </c>
    </row>
    <row r="1987" spans="1:15" x14ac:dyDescent="0.2">
      <c r="A1987" t="s">
        <v>186</v>
      </c>
      <c r="B1987" s="1">
        <v>45909</v>
      </c>
      <c r="C1987" t="s">
        <v>64</v>
      </c>
      <c r="D1987" t="s">
        <v>65</v>
      </c>
      <c r="E1987" t="s">
        <v>15</v>
      </c>
      <c r="F1987" t="s">
        <v>66</v>
      </c>
      <c r="G1987" t="s">
        <v>17</v>
      </c>
      <c r="H1987" s="2">
        <v>1932479.66</v>
      </c>
      <c r="I1987">
        <v>1.75</v>
      </c>
      <c r="J1987" s="2">
        <v>1932479.66</v>
      </c>
      <c r="K1987" s="2">
        <v>2479</v>
      </c>
      <c r="L1987">
        <v>779.54</v>
      </c>
      <c r="M1987" t="s">
        <v>18</v>
      </c>
      <c r="N1987" t="s">
        <v>19</v>
      </c>
      <c r="O1987" t="s">
        <v>20</v>
      </c>
    </row>
    <row r="1988" spans="1:15" x14ac:dyDescent="0.2">
      <c r="A1988" t="s">
        <v>186</v>
      </c>
      <c r="B1988" s="1">
        <v>45909</v>
      </c>
      <c r="C1988" t="s">
        <v>76</v>
      </c>
      <c r="D1988" t="s">
        <v>183</v>
      </c>
      <c r="E1988" t="s">
        <v>15</v>
      </c>
      <c r="F1988" t="s">
        <v>16</v>
      </c>
      <c r="G1988" t="s">
        <v>17</v>
      </c>
      <c r="H1988" s="2">
        <v>1911169.88</v>
      </c>
      <c r="I1988">
        <v>1.73</v>
      </c>
      <c r="J1988" s="2">
        <v>1911169.88</v>
      </c>
      <c r="K1988" s="2">
        <v>8473</v>
      </c>
      <c r="L1988">
        <v>225.56</v>
      </c>
      <c r="M1988" t="s">
        <v>18</v>
      </c>
      <c r="N1988" t="s">
        <v>31</v>
      </c>
      <c r="O1988" t="s">
        <v>20</v>
      </c>
    </row>
    <row r="1989" spans="1:15" x14ac:dyDescent="0.2">
      <c r="A1989" t="s">
        <v>186</v>
      </c>
      <c r="B1989" s="1">
        <v>45909</v>
      </c>
      <c r="C1989">
        <v>8035</v>
      </c>
      <c r="D1989" t="s">
        <v>72</v>
      </c>
      <c r="E1989" t="s">
        <v>15</v>
      </c>
      <c r="F1989" t="s">
        <v>16</v>
      </c>
      <c r="G1989" t="s">
        <v>17</v>
      </c>
      <c r="H1989" s="2">
        <v>1728982.7</v>
      </c>
      <c r="I1989">
        <v>1.57</v>
      </c>
      <c r="J1989" s="2">
        <v>1728982.7</v>
      </c>
      <c r="K1989" s="2">
        <v>12100</v>
      </c>
      <c r="L1989">
        <v>142.88999999999999</v>
      </c>
      <c r="M1989" t="s">
        <v>73</v>
      </c>
      <c r="N1989" t="s">
        <v>74</v>
      </c>
      <c r="O1989" t="s">
        <v>75</v>
      </c>
    </row>
    <row r="1990" spans="1:15" x14ac:dyDescent="0.2">
      <c r="A1990" t="s">
        <v>186</v>
      </c>
      <c r="B1990" s="1">
        <v>45909</v>
      </c>
      <c r="C1990" t="s">
        <v>81</v>
      </c>
      <c r="D1990" t="s">
        <v>82</v>
      </c>
      <c r="E1990" t="s">
        <v>15</v>
      </c>
      <c r="F1990" t="s">
        <v>16</v>
      </c>
      <c r="G1990" t="s">
        <v>17</v>
      </c>
      <c r="H1990" s="2">
        <v>945212.97</v>
      </c>
      <c r="I1990">
        <v>0.86</v>
      </c>
      <c r="J1990" s="2">
        <v>945212.97</v>
      </c>
      <c r="K1990" s="2">
        <v>7793</v>
      </c>
      <c r="L1990">
        <v>121.29</v>
      </c>
      <c r="M1990" t="s">
        <v>18</v>
      </c>
      <c r="N1990" t="s">
        <v>31</v>
      </c>
      <c r="O1990" t="s">
        <v>20</v>
      </c>
    </row>
    <row r="1991" spans="1:15" x14ac:dyDescent="0.2">
      <c r="A1991" t="s">
        <v>186</v>
      </c>
      <c r="B1991" s="1">
        <v>45909</v>
      </c>
      <c r="C1991" t="s">
        <v>83</v>
      </c>
      <c r="D1991" t="s">
        <v>84</v>
      </c>
      <c r="E1991" t="s">
        <v>15</v>
      </c>
      <c r="F1991" t="s">
        <v>16</v>
      </c>
      <c r="G1991" t="s">
        <v>17</v>
      </c>
      <c r="H1991" s="2">
        <v>885398.72</v>
      </c>
      <c r="I1991">
        <v>0.8</v>
      </c>
      <c r="J1991" s="2">
        <v>885398.72</v>
      </c>
      <c r="K1991" s="2">
        <v>13672</v>
      </c>
      <c r="L1991">
        <v>64.760000000000005</v>
      </c>
      <c r="M1991" t="s">
        <v>18</v>
      </c>
      <c r="N1991" t="s">
        <v>19</v>
      </c>
      <c r="O1991" t="s">
        <v>20</v>
      </c>
    </row>
    <row r="1992" spans="1:15" x14ac:dyDescent="0.2">
      <c r="A1992" t="s">
        <v>186</v>
      </c>
      <c r="B1992" s="1">
        <v>45909</v>
      </c>
      <c r="C1992" t="s">
        <v>85</v>
      </c>
      <c r="D1992" t="s">
        <v>86</v>
      </c>
      <c r="E1992" t="s">
        <v>15</v>
      </c>
      <c r="F1992" t="s">
        <v>16</v>
      </c>
      <c r="G1992" t="s">
        <v>17</v>
      </c>
      <c r="H1992" s="2">
        <v>793126.44</v>
      </c>
      <c r="I1992">
        <v>0.72</v>
      </c>
      <c r="J1992" s="2">
        <v>793126.44</v>
      </c>
      <c r="K1992" s="2">
        <v>33213</v>
      </c>
      <c r="L1992">
        <v>23.88</v>
      </c>
      <c r="M1992" t="s">
        <v>18</v>
      </c>
      <c r="N1992" t="s">
        <v>31</v>
      </c>
      <c r="O1992" t="s">
        <v>20</v>
      </c>
    </row>
    <row r="1993" spans="1:15" x14ac:dyDescent="0.2">
      <c r="A1993" t="s">
        <v>186</v>
      </c>
      <c r="B1993" s="1">
        <v>45909</v>
      </c>
      <c r="C1993" t="s">
        <v>96</v>
      </c>
      <c r="D1993" t="s">
        <v>97</v>
      </c>
      <c r="E1993" t="s">
        <v>15</v>
      </c>
      <c r="F1993" t="s">
        <v>16</v>
      </c>
      <c r="G1993" t="s">
        <v>17</v>
      </c>
      <c r="H1993" s="2">
        <v>685356.3</v>
      </c>
      <c r="I1993">
        <v>0.62</v>
      </c>
      <c r="J1993" s="2">
        <v>685356.3</v>
      </c>
      <c r="K1993" s="2">
        <v>2070</v>
      </c>
      <c r="L1993">
        <v>331.09</v>
      </c>
      <c r="M1993" t="s">
        <v>18</v>
      </c>
      <c r="N1993" t="s">
        <v>19</v>
      </c>
      <c r="O1993" t="s">
        <v>20</v>
      </c>
    </row>
    <row r="1994" spans="1:15" x14ac:dyDescent="0.2">
      <c r="A1994" t="s">
        <v>186</v>
      </c>
      <c r="B1994" s="1">
        <v>45909</v>
      </c>
      <c r="C1994" t="s">
        <v>92</v>
      </c>
      <c r="D1994" t="s">
        <v>93</v>
      </c>
      <c r="E1994" t="s">
        <v>15</v>
      </c>
      <c r="F1994" t="s">
        <v>16</v>
      </c>
      <c r="G1994" t="s">
        <v>17</v>
      </c>
      <c r="H1994" s="2">
        <v>660373.77</v>
      </c>
      <c r="I1994">
        <v>0.6</v>
      </c>
      <c r="J1994" s="2">
        <v>660373.77</v>
      </c>
      <c r="K1994" s="2">
        <v>8337</v>
      </c>
      <c r="L1994">
        <v>79.209999999999994</v>
      </c>
      <c r="M1994" t="s">
        <v>18</v>
      </c>
      <c r="N1994" t="s">
        <v>31</v>
      </c>
      <c r="O1994" t="s">
        <v>20</v>
      </c>
    </row>
    <row r="1995" spans="1:15" x14ac:dyDescent="0.2">
      <c r="A1995" t="s">
        <v>186</v>
      </c>
      <c r="B1995" s="1">
        <v>45909</v>
      </c>
      <c r="C1995" t="s">
        <v>87</v>
      </c>
      <c r="D1995" t="s">
        <v>88</v>
      </c>
      <c r="E1995" t="s">
        <v>15</v>
      </c>
      <c r="F1995" t="s">
        <v>16</v>
      </c>
      <c r="G1995" t="s">
        <v>17</v>
      </c>
      <c r="H1995" s="2">
        <v>638377.19999999995</v>
      </c>
      <c r="I1995">
        <v>0.57999999999999996</v>
      </c>
      <c r="J1995" s="2">
        <v>638377.19999999995</v>
      </c>
      <c r="K1995" s="2">
        <v>5185</v>
      </c>
      <c r="L1995">
        <v>123.12</v>
      </c>
      <c r="M1995" t="s">
        <v>18</v>
      </c>
      <c r="N1995" t="s">
        <v>19</v>
      </c>
      <c r="O1995" t="s">
        <v>20</v>
      </c>
    </row>
    <row r="1996" spans="1:15" x14ac:dyDescent="0.2">
      <c r="A1996" t="s">
        <v>186</v>
      </c>
      <c r="B1996" s="1">
        <v>45909</v>
      </c>
      <c r="C1996">
        <v>5935</v>
      </c>
      <c r="D1996" t="s">
        <v>91</v>
      </c>
      <c r="E1996" t="s">
        <v>15</v>
      </c>
      <c r="F1996" t="s">
        <v>16</v>
      </c>
      <c r="G1996" t="s">
        <v>17</v>
      </c>
      <c r="H1996" s="2">
        <v>592784.56999999995</v>
      </c>
      <c r="I1996">
        <v>0.54</v>
      </c>
      <c r="J1996" s="2">
        <v>592784.56999999995</v>
      </c>
      <c r="K1996" s="2">
        <v>14087</v>
      </c>
      <c r="L1996">
        <v>42.08</v>
      </c>
      <c r="M1996" t="s">
        <v>51</v>
      </c>
      <c r="N1996" t="s">
        <v>52</v>
      </c>
      <c r="O1996" t="s">
        <v>53</v>
      </c>
    </row>
    <row r="1997" spans="1:15" x14ac:dyDescent="0.2">
      <c r="A1997" t="s">
        <v>186</v>
      </c>
      <c r="B1997" s="1">
        <v>45909</v>
      </c>
      <c r="C1997" t="s">
        <v>89</v>
      </c>
      <c r="D1997" t="s">
        <v>90</v>
      </c>
      <c r="E1997" t="s">
        <v>15</v>
      </c>
      <c r="F1997" t="s">
        <v>16</v>
      </c>
      <c r="G1997" t="s">
        <v>17</v>
      </c>
      <c r="H1997" s="2">
        <v>511388.25</v>
      </c>
      <c r="I1997">
        <v>0.46</v>
      </c>
      <c r="J1997" s="2">
        <v>511388.25</v>
      </c>
      <c r="K1997" s="2">
        <v>6751</v>
      </c>
      <c r="L1997">
        <v>75.75</v>
      </c>
      <c r="M1997" t="s">
        <v>18</v>
      </c>
      <c r="N1997" t="s">
        <v>19</v>
      </c>
      <c r="O1997" t="s">
        <v>20</v>
      </c>
    </row>
    <row r="1998" spans="1:15" x14ac:dyDescent="0.2">
      <c r="A1998" t="s">
        <v>186</v>
      </c>
      <c r="B1998" s="1">
        <v>45909</v>
      </c>
      <c r="C1998" t="s">
        <v>94</v>
      </c>
      <c r="D1998" t="s">
        <v>95</v>
      </c>
      <c r="E1998" t="s">
        <v>15</v>
      </c>
      <c r="F1998" t="s">
        <v>16</v>
      </c>
      <c r="G1998" t="s">
        <v>17</v>
      </c>
      <c r="H1998" s="2">
        <v>403947.98</v>
      </c>
      <c r="I1998">
        <v>0.37</v>
      </c>
      <c r="J1998" s="2">
        <v>403947.98</v>
      </c>
      <c r="K1998" s="2">
        <v>1294</v>
      </c>
      <c r="L1998">
        <v>312.17</v>
      </c>
      <c r="M1998" t="s">
        <v>18</v>
      </c>
      <c r="N1998" t="s">
        <v>19</v>
      </c>
      <c r="O1998" t="s">
        <v>20</v>
      </c>
    </row>
    <row r="1999" spans="1:15" x14ac:dyDescent="0.2">
      <c r="A1999" t="s">
        <v>186</v>
      </c>
      <c r="B1999" s="1">
        <v>45909</v>
      </c>
      <c r="C1999" t="s">
        <v>159</v>
      </c>
      <c r="D1999" t="s">
        <v>160</v>
      </c>
      <c r="E1999" t="s">
        <v>15</v>
      </c>
      <c r="F1999" t="s">
        <v>16</v>
      </c>
      <c r="G1999" t="s">
        <v>17</v>
      </c>
      <c r="H1999" s="2">
        <v>308600.5</v>
      </c>
      <c r="I1999">
        <v>0.28000000000000003</v>
      </c>
      <c r="J1999" s="2">
        <v>308600.5</v>
      </c>
      <c r="K1999" s="2">
        <v>3133</v>
      </c>
      <c r="L1999">
        <v>98.5</v>
      </c>
      <c r="M1999" t="s">
        <v>18</v>
      </c>
      <c r="N1999" t="s">
        <v>31</v>
      </c>
      <c r="O1999" t="s">
        <v>20</v>
      </c>
    </row>
    <row r="2000" spans="1:15" x14ac:dyDescent="0.2">
      <c r="A2000" t="s">
        <v>186</v>
      </c>
      <c r="B2000" s="1">
        <v>45909</v>
      </c>
      <c r="C2000">
        <v>992</v>
      </c>
      <c r="D2000" t="s">
        <v>100</v>
      </c>
      <c r="E2000" t="s">
        <v>15</v>
      </c>
      <c r="F2000" t="s">
        <v>16</v>
      </c>
      <c r="G2000" t="s">
        <v>17</v>
      </c>
      <c r="H2000" s="2">
        <v>302639.74</v>
      </c>
      <c r="I2000">
        <v>0.27</v>
      </c>
      <c r="J2000" s="2">
        <v>302639.74</v>
      </c>
      <c r="K2000" s="2">
        <v>218000</v>
      </c>
      <c r="L2000">
        <v>1.39</v>
      </c>
      <c r="M2000" t="s">
        <v>101</v>
      </c>
      <c r="N2000" t="s">
        <v>102</v>
      </c>
      <c r="O2000" t="s">
        <v>103</v>
      </c>
    </row>
    <row r="2001" spans="1:15" x14ac:dyDescent="0.2">
      <c r="A2001" t="s">
        <v>186</v>
      </c>
      <c r="B2001" s="1">
        <v>45909</v>
      </c>
      <c r="C2001" t="s">
        <v>20</v>
      </c>
      <c r="D2001" t="s">
        <v>104</v>
      </c>
      <c r="E2001" t="s">
        <v>105</v>
      </c>
      <c r="F2001" t="s">
        <v>106</v>
      </c>
      <c r="G2001" t="s">
        <v>107</v>
      </c>
      <c r="H2001" s="2">
        <v>289128.93</v>
      </c>
      <c r="I2001">
        <v>0.26</v>
      </c>
      <c r="J2001" s="2">
        <v>289128.93</v>
      </c>
      <c r="K2001" s="2">
        <v>289129</v>
      </c>
      <c r="L2001">
        <v>100</v>
      </c>
      <c r="M2001" t="s">
        <v>18</v>
      </c>
      <c r="N2001" t="s">
        <v>108</v>
      </c>
      <c r="O2001" t="s">
        <v>20</v>
      </c>
    </row>
    <row r="2002" spans="1:15" x14ac:dyDescent="0.2">
      <c r="A2002" t="s">
        <v>186</v>
      </c>
      <c r="B2002" s="1">
        <v>45909</v>
      </c>
      <c r="C2002" t="s">
        <v>109</v>
      </c>
      <c r="D2002" t="s">
        <v>110</v>
      </c>
      <c r="E2002" t="s">
        <v>15</v>
      </c>
      <c r="F2002" t="s">
        <v>16</v>
      </c>
      <c r="G2002" t="s">
        <v>17</v>
      </c>
      <c r="H2002" s="2">
        <v>196703.64</v>
      </c>
      <c r="I2002">
        <v>0.18</v>
      </c>
      <c r="J2002" s="2">
        <v>196703.64</v>
      </c>
      <c r="K2002" s="2">
        <v>1062</v>
      </c>
      <c r="L2002">
        <v>185.22</v>
      </c>
      <c r="M2002" t="s">
        <v>18</v>
      </c>
      <c r="N2002" t="s">
        <v>19</v>
      </c>
      <c r="O2002" t="s">
        <v>20</v>
      </c>
    </row>
    <row r="2003" spans="1:15" x14ac:dyDescent="0.2">
      <c r="A2003" t="s">
        <v>186</v>
      </c>
      <c r="B2003" s="1">
        <v>45909</v>
      </c>
      <c r="C2003">
        <v>66570</v>
      </c>
      <c r="D2003" t="s">
        <v>161</v>
      </c>
      <c r="E2003" t="s">
        <v>15</v>
      </c>
      <c r="F2003" t="s">
        <v>43</v>
      </c>
      <c r="G2003" t="s">
        <v>17</v>
      </c>
      <c r="H2003" s="2">
        <v>147841.76999999999</v>
      </c>
      <c r="I2003">
        <v>0.13</v>
      </c>
      <c r="J2003" s="2">
        <v>147841.76999999999</v>
      </c>
      <c r="K2003" s="2">
        <v>2714</v>
      </c>
      <c r="L2003">
        <v>54.47</v>
      </c>
      <c r="M2003" t="s">
        <v>51</v>
      </c>
      <c r="N2003" t="s">
        <v>52</v>
      </c>
      <c r="O2003" t="s">
        <v>53</v>
      </c>
    </row>
    <row r="2004" spans="1:15" x14ac:dyDescent="0.2">
      <c r="A2004" t="s">
        <v>186</v>
      </c>
      <c r="B2004" s="1">
        <v>45909</v>
      </c>
      <c r="C2004">
        <v>3706</v>
      </c>
      <c r="D2004" t="s">
        <v>164</v>
      </c>
      <c r="E2004" t="s">
        <v>15</v>
      </c>
      <c r="F2004" t="s">
        <v>16</v>
      </c>
      <c r="G2004" t="s">
        <v>17</v>
      </c>
      <c r="H2004" s="2">
        <v>70057.039999999994</v>
      </c>
      <c r="I2004">
        <v>0.06</v>
      </c>
      <c r="J2004" s="2">
        <v>70057.039999999994</v>
      </c>
      <c r="K2004" s="2">
        <v>24200</v>
      </c>
      <c r="L2004">
        <v>2.89</v>
      </c>
      <c r="M2004" t="s">
        <v>33</v>
      </c>
      <c r="N2004" t="s">
        <v>34</v>
      </c>
      <c r="O2004" t="s">
        <v>35</v>
      </c>
    </row>
    <row r="2005" spans="1:15" x14ac:dyDescent="0.2">
      <c r="A2005" t="s">
        <v>186</v>
      </c>
      <c r="B2005" s="1">
        <v>45909</v>
      </c>
      <c r="C2005" t="s">
        <v>119</v>
      </c>
      <c r="D2005" t="s">
        <v>120</v>
      </c>
      <c r="E2005" t="s">
        <v>121</v>
      </c>
      <c r="F2005" t="s">
        <v>106</v>
      </c>
      <c r="G2005" t="s">
        <v>122</v>
      </c>
      <c r="H2005" s="2">
        <v>66216.23</v>
      </c>
      <c r="I2005">
        <v>0.06</v>
      </c>
      <c r="J2005" s="2">
        <v>66216.23</v>
      </c>
      <c r="K2005" s="2">
        <v>66216</v>
      </c>
      <c r="L2005">
        <v>1</v>
      </c>
      <c r="M2005" t="s">
        <v>123</v>
      </c>
      <c r="N2005" t="s">
        <v>108</v>
      </c>
      <c r="O2005" t="s">
        <v>20</v>
      </c>
    </row>
    <row r="2006" spans="1:15" x14ac:dyDescent="0.2">
      <c r="A2006" t="s">
        <v>186</v>
      </c>
      <c r="B2006" s="1">
        <v>45909</v>
      </c>
      <c r="C2006" t="s">
        <v>162</v>
      </c>
      <c r="D2006" t="s">
        <v>163</v>
      </c>
      <c r="E2006" t="s">
        <v>15</v>
      </c>
      <c r="F2006" t="s">
        <v>16</v>
      </c>
      <c r="G2006" t="s">
        <v>17</v>
      </c>
      <c r="H2006" s="2">
        <v>54397.8</v>
      </c>
      <c r="I2006">
        <v>0.05</v>
      </c>
      <c r="J2006" s="2">
        <v>54397.8</v>
      </c>
      <c r="K2006" s="2">
        <v>1692</v>
      </c>
      <c r="L2006">
        <v>32.15</v>
      </c>
      <c r="M2006" t="s">
        <v>18</v>
      </c>
      <c r="N2006" t="s">
        <v>19</v>
      </c>
      <c r="O2006" t="s">
        <v>20</v>
      </c>
    </row>
    <row r="2007" spans="1:15" x14ac:dyDescent="0.2">
      <c r="A2007" t="s">
        <v>186</v>
      </c>
      <c r="B2007" s="1">
        <v>45909</v>
      </c>
      <c r="C2007" t="s">
        <v>111</v>
      </c>
      <c r="D2007" t="s">
        <v>112</v>
      </c>
      <c r="E2007" t="s">
        <v>15</v>
      </c>
      <c r="F2007" t="s">
        <v>16</v>
      </c>
      <c r="G2007" t="s">
        <v>17</v>
      </c>
      <c r="H2007" s="2">
        <v>29850.3</v>
      </c>
      <c r="I2007">
        <v>0.03</v>
      </c>
      <c r="J2007" s="2">
        <v>29850.3</v>
      </c>
      <c r="K2007" s="2">
        <v>3902</v>
      </c>
      <c r="L2007">
        <v>7.65</v>
      </c>
      <c r="M2007" t="s">
        <v>18</v>
      </c>
      <c r="N2007" t="s">
        <v>31</v>
      </c>
      <c r="O2007" t="s">
        <v>20</v>
      </c>
    </row>
    <row r="2008" spans="1:15" x14ac:dyDescent="0.2">
      <c r="A2008" t="s">
        <v>186</v>
      </c>
      <c r="B2008" s="1">
        <v>45909</v>
      </c>
      <c r="C2008" t="s">
        <v>115</v>
      </c>
      <c r="D2008" t="s">
        <v>116</v>
      </c>
      <c r="E2008" t="s">
        <v>105</v>
      </c>
      <c r="F2008" t="s">
        <v>106</v>
      </c>
      <c r="G2008" t="s">
        <v>117</v>
      </c>
      <c r="H2008" s="2">
        <v>25000</v>
      </c>
      <c r="I2008">
        <v>0.02</v>
      </c>
      <c r="J2008" s="2">
        <v>25000</v>
      </c>
      <c r="K2008" s="2">
        <v>25000</v>
      </c>
      <c r="L2008">
        <v>100</v>
      </c>
      <c r="M2008" t="s">
        <v>18</v>
      </c>
      <c r="N2008" t="s">
        <v>108</v>
      </c>
      <c r="O2008" t="s">
        <v>20</v>
      </c>
    </row>
    <row r="2009" spans="1:15" x14ac:dyDescent="0.2">
      <c r="A2009" t="s">
        <v>186</v>
      </c>
      <c r="B2009" s="1">
        <v>45909</v>
      </c>
      <c r="C2009" t="s">
        <v>35</v>
      </c>
      <c r="D2009" t="s">
        <v>113</v>
      </c>
      <c r="E2009" t="s">
        <v>105</v>
      </c>
      <c r="F2009" t="s">
        <v>106</v>
      </c>
      <c r="G2009" t="s">
        <v>107</v>
      </c>
      <c r="H2009" s="2">
        <v>23319.23</v>
      </c>
      <c r="I2009">
        <v>0.02</v>
      </c>
      <c r="J2009" s="2">
        <v>23319.23</v>
      </c>
      <c r="K2009" s="2">
        <v>707249</v>
      </c>
      <c r="L2009">
        <v>3.3</v>
      </c>
      <c r="M2009" t="s">
        <v>33</v>
      </c>
      <c r="N2009" t="s">
        <v>108</v>
      </c>
      <c r="O2009" t="s">
        <v>35</v>
      </c>
    </row>
    <row r="2010" spans="1:15" x14ac:dyDescent="0.2">
      <c r="A2010" t="s">
        <v>186</v>
      </c>
      <c r="B2010" s="1">
        <v>45909</v>
      </c>
      <c r="C2010" t="s">
        <v>53</v>
      </c>
      <c r="D2010" t="s">
        <v>124</v>
      </c>
      <c r="E2010" t="s">
        <v>105</v>
      </c>
      <c r="F2010" t="s">
        <v>106</v>
      </c>
      <c r="G2010" t="s">
        <v>107</v>
      </c>
      <c r="H2010" s="2">
        <v>14687.63</v>
      </c>
      <c r="I2010">
        <v>0.01</v>
      </c>
      <c r="J2010" s="2">
        <v>14687.63</v>
      </c>
      <c r="K2010" s="2">
        <v>20383848</v>
      </c>
      <c r="L2010">
        <v>7.0000000000000007E-2</v>
      </c>
      <c r="M2010" t="s">
        <v>51</v>
      </c>
      <c r="N2010" t="s">
        <v>108</v>
      </c>
      <c r="O2010" t="s">
        <v>53</v>
      </c>
    </row>
    <row r="2011" spans="1:15" x14ac:dyDescent="0.2">
      <c r="A2011" t="s">
        <v>186</v>
      </c>
      <c r="B2011" s="1">
        <v>45909</v>
      </c>
      <c r="C2011" t="s">
        <v>40</v>
      </c>
      <c r="D2011" t="s">
        <v>125</v>
      </c>
      <c r="E2011" t="s">
        <v>105</v>
      </c>
      <c r="F2011" t="s">
        <v>106</v>
      </c>
      <c r="G2011" t="s">
        <v>107</v>
      </c>
      <c r="H2011" s="2">
        <v>13655.71</v>
      </c>
      <c r="I2011">
        <v>0.01</v>
      </c>
      <c r="J2011" s="2">
        <v>13655.71</v>
      </c>
      <c r="K2011" s="2">
        <v>11640</v>
      </c>
      <c r="L2011">
        <v>117.31</v>
      </c>
      <c r="M2011" t="s">
        <v>126</v>
      </c>
      <c r="N2011" t="s">
        <v>108</v>
      </c>
      <c r="O2011" t="s">
        <v>40</v>
      </c>
    </row>
    <row r="2012" spans="1:15" x14ac:dyDescent="0.2">
      <c r="A2012" t="s">
        <v>186</v>
      </c>
      <c r="B2012" s="1">
        <v>45909</v>
      </c>
      <c r="C2012">
        <v>2388</v>
      </c>
      <c r="D2012" t="s">
        <v>118</v>
      </c>
      <c r="E2012" t="s">
        <v>15</v>
      </c>
      <c r="F2012" t="s">
        <v>16</v>
      </c>
      <c r="G2012" t="s">
        <v>17</v>
      </c>
      <c r="H2012" s="2">
        <v>12733.39</v>
      </c>
      <c r="I2012">
        <v>0.01</v>
      </c>
      <c r="J2012" s="2">
        <v>12733.39</v>
      </c>
      <c r="K2012" s="2">
        <v>6331</v>
      </c>
      <c r="L2012">
        <v>2.0099999999999998</v>
      </c>
      <c r="M2012" t="s">
        <v>33</v>
      </c>
      <c r="N2012" t="s">
        <v>34</v>
      </c>
      <c r="O2012" t="s">
        <v>35</v>
      </c>
    </row>
    <row r="2013" spans="1:15" x14ac:dyDescent="0.2">
      <c r="A2013" t="s">
        <v>186</v>
      </c>
      <c r="B2013" s="1">
        <v>45909</v>
      </c>
      <c r="C2013" t="s">
        <v>75</v>
      </c>
      <c r="D2013" t="s">
        <v>114</v>
      </c>
      <c r="E2013" t="s">
        <v>105</v>
      </c>
      <c r="F2013" t="s">
        <v>106</v>
      </c>
      <c r="G2013" t="s">
        <v>107</v>
      </c>
      <c r="H2013" s="2">
        <v>11232.17</v>
      </c>
      <c r="I2013">
        <v>0.01</v>
      </c>
      <c r="J2013" s="2">
        <v>11232.17</v>
      </c>
      <c r="K2013" s="2">
        <v>1652308</v>
      </c>
      <c r="L2013">
        <v>0.68</v>
      </c>
      <c r="M2013" t="s">
        <v>73</v>
      </c>
      <c r="N2013" t="s">
        <v>108</v>
      </c>
      <c r="O2013" t="s">
        <v>75</v>
      </c>
    </row>
    <row r="2014" spans="1:15" x14ac:dyDescent="0.2">
      <c r="A2014" t="s">
        <v>186</v>
      </c>
      <c r="B2014" s="1">
        <v>45909</v>
      </c>
      <c r="C2014" t="s">
        <v>103</v>
      </c>
      <c r="D2014" t="s">
        <v>127</v>
      </c>
      <c r="E2014" t="s">
        <v>105</v>
      </c>
      <c r="F2014" t="s">
        <v>106</v>
      </c>
      <c r="G2014" t="s">
        <v>107</v>
      </c>
      <c r="H2014" s="2">
        <v>10768.46</v>
      </c>
      <c r="I2014">
        <v>0.01</v>
      </c>
      <c r="J2014" s="2">
        <v>10768.46</v>
      </c>
      <c r="K2014" s="2">
        <v>83851</v>
      </c>
      <c r="L2014">
        <v>12.84</v>
      </c>
      <c r="M2014" t="s">
        <v>128</v>
      </c>
      <c r="N2014" t="s">
        <v>108</v>
      </c>
      <c r="O2014" t="s">
        <v>103</v>
      </c>
    </row>
    <row r="2015" spans="1:15" x14ac:dyDescent="0.2">
      <c r="A2015" t="s">
        <v>186</v>
      </c>
      <c r="B2015" s="1">
        <v>45909</v>
      </c>
      <c r="C2015">
        <v>300017</v>
      </c>
      <c r="D2015" t="s">
        <v>165</v>
      </c>
      <c r="E2015" t="s">
        <v>15</v>
      </c>
      <c r="F2015" t="s">
        <v>16</v>
      </c>
      <c r="G2015" t="s">
        <v>17</v>
      </c>
      <c r="H2015" s="2">
        <v>4753.96</v>
      </c>
      <c r="I2015">
        <v>0</v>
      </c>
      <c r="J2015" s="2">
        <v>4753.96</v>
      </c>
      <c r="K2015" s="2">
        <v>3100</v>
      </c>
      <c r="L2015">
        <v>1.53</v>
      </c>
      <c r="M2015" t="s">
        <v>101</v>
      </c>
      <c r="N2015" t="s">
        <v>166</v>
      </c>
      <c r="O2015" t="s">
        <v>167</v>
      </c>
    </row>
    <row r="2016" spans="1:15" x14ac:dyDescent="0.2">
      <c r="A2016" t="s">
        <v>186</v>
      </c>
      <c r="B2016" s="1">
        <v>45909</v>
      </c>
      <c r="C2016" t="s">
        <v>168</v>
      </c>
      <c r="D2016" t="s">
        <v>169</v>
      </c>
      <c r="E2016" t="s">
        <v>105</v>
      </c>
      <c r="F2016" t="s">
        <v>106</v>
      </c>
      <c r="G2016" t="s">
        <v>107</v>
      </c>
      <c r="H2016">
        <v>807.35</v>
      </c>
      <c r="I2016">
        <v>0</v>
      </c>
      <c r="J2016">
        <v>807.35</v>
      </c>
      <c r="K2016" s="2">
        <v>5749</v>
      </c>
      <c r="L2016">
        <v>14.04</v>
      </c>
      <c r="M2016" t="s">
        <v>101</v>
      </c>
      <c r="N2016" t="s">
        <v>108</v>
      </c>
      <c r="O2016" t="s">
        <v>168</v>
      </c>
    </row>
    <row r="2017" spans="1:15" x14ac:dyDescent="0.2">
      <c r="A2017" t="s">
        <v>186</v>
      </c>
      <c r="B2017" s="1">
        <v>45909</v>
      </c>
      <c r="C2017" t="s">
        <v>152</v>
      </c>
      <c r="D2017" t="s">
        <v>153</v>
      </c>
      <c r="E2017" t="s">
        <v>105</v>
      </c>
      <c r="F2017" t="s">
        <v>106</v>
      </c>
      <c r="G2017" t="s">
        <v>107</v>
      </c>
      <c r="H2017">
        <v>2.99</v>
      </c>
      <c r="I2017">
        <v>0</v>
      </c>
      <c r="J2017">
        <v>2.99</v>
      </c>
      <c r="K2017">
        <v>2</v>
      </c>
      <c r="L2017">
        <v>135.38999999999999</v>
      </c>
      <c r="M2017" t="s">
        <v>154</v>
      </c>
      <c r="N2017" t="s">
        <v>108</v>
      </c>
      <c r="O2017" t="s">
        <v>152</v>
      </c>
    </row>
    <row r="2018" spans="1:15" x14ac:dyDescent="0.2">
      <c r="A2018" t="s">
        <v>186</v>
      </c>
      <c r="B2018" s="1">
        <v>45909</v>
      </c>
      <c r="C2018" t="s">
        <v>170</v>
      </c>
      <c r="D2018" t="s">
        <v>171</v>
      </c>
      <c r="E2018" t="s">
        <v>131</v>
      </c>
      <c r="F2018" t="s">
        <v>106</v>
      </c>
      <c r="G2018" t="s">
        <v>132</v>
      </c>
      <c r="H2018">
        <v>0</v>
      </c>
      <c r="I2018">
        <v>0</v>
      </c>
      <c r="J2018" s="2">
        <v>381984</v>
      </c>
      <c r="K2018">
        <v>8</v>
      </c>
      <c r="L2018" s="2">
        <v>23874</v>
      </c>
      <c r="M2018" t="s">
        <v>108</v>
      </c>
      <c r="N2018" t="s">
        <v>133</v>
      </c>
      <c r="O2018" t="s">
        <v>20</v>
      </c>
    </row>
    <row r="2019" spans="1:15" x14ac:dyDescent="0.2">
      <c r="A2019" t="s">
        <v>186</v>
      </c>
      <c r="B2019" s="1">
        <v>45910</v>
      </c>
      <c r="C2019" t="s">
        <v>29</v>
      </c>
      <c r="D2019" t="s">
        <v>30</v>
      </c>
      <c r="E2019" t="s">
        <v>15</v>
      </c>
      <c r="F2019" t="s">
        <v>16</v>
      </c>
      <c r="G2019" t="s">
        <v>17</v>
      </c>
      <c r="H2019" s="2">
        <v>7195023.6200000001</v>
      </c>
      <c r="I2019">
        <v>6.34</v>
      </c>
      <c r="J2019" s="2">
        <v>7195023.6200000001</v>
      </c>
      <c r="K2019" s="2">
        <v>21914</v>
      </c>
      <c r="L2019">
        <v>328.33</v>
      </c>
      <c r="M2019" t="s">
        <v>18</v>
      </c>
      <c r="N2019" t="s">
        <v>31</v>
      </c>
      <c r="O2019" t="s">
        <v>20</v>
      </c>
    </row>
    <row r="2020" spans="1:15" x14ac:dyDescent="0.2">
      <c r="A2020" t="s">
        <v>186</v>
      </c>
      <c r="B2020" s="1">
        <v>45910</v>
      </c>
      <c r="C2020" t="s">
        <v>21</v>
      </c>
      <c r="D2020" t="s">
        <v>22</v>
      </c>
      <c r="E2020" t="s">
        <v>15</v>
      </c>
      <c r="F2020" t="s">
        <v>16</v>
      </c>
      <c r="G2020" t="s">
        <v>17</v>
      </c>
      <c r="H2020" s="2">
        <v>6321125.2800000003</v>
      </c>
      <c r="I2020">
        <v>5.57</v>
      </c>
      <c r="J2020" s="2">
        <v>6321125.2800000003</v>
      </c>
      <c r="K2020" s="2">
        <v>17104</v>
      </c>
      <c r="L2020">
        <v>369.57</v>
      </c>
      <c r="M2020" t="s">
        <v>18</v>
      </c>
      <c r="N2020" t="s">
        <v>19</v>
      </c>
      <c r="O2020" t="s">
        <v>20</v>
      </c>
    </row>
    <row r="2021" spans="1:15" x14ac:dyDescent="0.2">
      <c r="A2021" t="s">
        <v>186</v>
      </c>
      <c r="B2021" s="1">
        <v>45910</v>
      </c>
      <c r="C2021" t="s">
        <v>27</v>
      </c>
      <c r="D2021" t="s">
        <v>28</v>
      </c>
      <c r="E2021" t="s">
        <v>15</v>
      </c>
      <c r="F2021" t="s">
        <v>16</v>
      </c>
      <c r="G2021" t="s">
        <v>17</v>
      </c>
      <c r="H2021" s="2">
        <v>5896757.9400000004</v>
      </c>
      <c r="I2021">
        <v>5.19</v>
      </c>
      <c r="J2021" s="2">
        <v>5896757.9400000004</v>
      </c>
      <c r="K2021" s="2">
        <v>36961</v>
      </c>
      <c r="L2021">
        <v>159.54</v>
      </c>
      <c r="M2021" t="s">
        <v>18</v>
      </c>
      <c r="N2021" t="s">
        <v>19</v>
      </c>
      <c r="O2021" t="s">
        <v>20</v>
      </c>
    </row>
    <row r="2022" spans="1:15" x14ac:dyDescent="0.2">
      <c r="A2022" t="s">
        <v>186</v>
      </c>
      <c r="B2022" s="1">
        <v>45910</v>
      </c>
      <c r="C2022" t="s">
        <v>13</v>
      </c>
      <c r="D2022" t="s">
        <v>14</v>
      </c>
      <c r="E2022" t="s">
        <v>15</v>
      </c>
      <c r="F2022" t="s">
        <v>16</v>
      </c>
      <c r="G2022" t="s">
        <v>17</v>
      </c>
      <c r="H2022" s="2">
        <v>5402042.5199999996</v>
      </c>
      <c r="I2022">
        <v>4.76</v>
      </c>
      <c r="J2022" s="2">
        <v>5402042.5199999996</v>
      </c>
      <c r="K2022" s="2">
        <v>32398</v>
      </c>
      <c r="L2022">
        <v>166.74</v>
      </c>
      <c r="M2022" t="s">
        <v>18</v>
      </c>
      <c r="N2022" t="s">
        <v>19</v>
      </c>
      <c r="O2022" t="s">
        <v>20</v>
      </c>
    </row>
    <row r="2023" spans="1:15" x14ac:dyDescent="0.2">
      <c r="A2023" t="s">
        <v>186</v>
      </c>
      <c r="B2023" s="1">
        <v>45910</v>
      </c>
      <c r="C2023" t="s">
        <v>25</v>
      </c>
      <c r="D2023" t="s">
        <v>26</v>
      </c>
      <c r="E2023" t="s">
        <v>15</v>
      </c>
      <c r="F2023" t="s">
        <v>16</v>
      </c>
      <c r="G2023" t="s">
        <v>17</v>
      </c>
      <c r="H2023" s="2">
        <v>5356429.9800000004</v>
      </c>
      <c r="I2023">
        <v>4.72</v>
      </c>
      <c r="J2023" s="2">
        <v>5356429.9800000004</v>
      </c>
      <c r="K2023" s="2">
        <v>30206</v>
      </c>
      <c r="L2023">
        <v>177.33</v>
      </c>
      <c r="M2023" t="s">
        <v>18</v>
      </c>
      <c r="N2023" t="s">
        <v>19</v>
      </c>
      <c r="O2023" t="s">
        <v>20</v>
      </c>
    </row>
    <row r="2024" spans="1:15" x14ac:dyDescent="0.2">
      <c r="A2024" t="s">
        <v>186</v>
      </c>
      <c r="B2024" s="1">
        <v>45910</v>
      </c>
      <c r="C2024">
        <v>2330</v>
      </c>
      <c r="D2024" t="s">
        <v>32</v>
      </c>
      <c r="E2024" t="s">
        <v>15</v>
      </c>
      <c r="F2024" t="s">
        <v>16</v>
      </c>
      <c r="G2024" t="s">
        <v>17</v>
      </c>
      <c r="H2024" s="2">
        <v>5028668.04</v>
      </c>
      <c r="I2024">
        <v>4.43</v>
      </c>
      <c r="J2024" s="2">
        <v>5028668.04</v>
      </c>
      <c r="K2024" s="2">
        <v>124126</v>
      </c>
      <c r="L2024">
        <v>40.51</v>
      </c>
      <c r="M2024" t="s">
        <v>33</v>
      </c>
      <c r="N2024" t="s">
        <v>34</v>
      </c>
      <c r="O2024" t="s">
        <v>35</v>
      </c>
    </row>
    <row r="2025" spans="1:15" x14ac:dyDescent="0.2">
      <c r="A2025" t="s">
        <v>186</v>
      </c>
      <c r="B2025" s="1">
        <v>45910</v>
      </c>
      <c r="C2025" t="s">
        <v>54</v>
      </c>
      <c r="D2025" t="s">
        <v>55</v>
      </c>
      <c r="E2025" t="s">
        <v>15</v>
      </c>
      <c r="F2025" t="s">
        <v>16</v>
      </c>
      <c r="G2025" t="s">
        <v>17</v>
      </c>
      <c r="H2025" s="2">
        <v>4986431.7300000004</v>
      </c>
      <c r="I2025">
        <v>4.3899999999999997</v>
      </c>
      <c r="J2025" s="2">
        <v>4986431.7300000004</v>
      </c>
      <c r="K2025" s="2">
        <v>21987</v>
      </c>
      <c r="L2025">
        <v>226.79</v>
      </c>
      <c r="M2025" t="s">
        <v>18</v>
      </c>
      <c r="N2025" t="s">
        <v>19</v>
      </c>
      <c r="O2025" t="s">
        <v>20</v>
      </c>
    </row>
    <row r="2026" spans="1:15" x14ac:dyDescent="0.2">
      <c r="A2026" t="s">
        <v>186</v>
      </c>
      <c r="B2026" s="1">
        <v>45910</v>
      </c>
      <c r="C2026" t="s">
        <v>41</v>
      </c>
      <c r="D2026" t="s">
        <v>42</v>
      </c>
      <c r="E2026" t="s">
        <v>15</v>
      </c>
      <c r="F2026" t="s">
        <v>43</v>
      </c>
      <c r="G2026" t="s">
        <v>17</v>
      </c>
      <c r="H2026" s="2">
        <v>4730978.2</v>
      </c>
      <c r="I2026">
        <v>4.17</v>
      </c>
      <c r="J2026" s="2">
        <v>4730978.2</v>
      </c>
      <c r="K2026" s="2">
        <v>20540</v>
      </c>
      <c r="L2026">
        <v>230.33</v>
      </c>
      <c r="M2026" t="s">
        <v>18</v>
      </c>
      <c r="N2026" t="s">
        <v>19</v>
      </c>
      <c r="O2026" t="s">
        <v>20</v>
      </c>
    </row>
    <row r="2027" spans="1:15" x14ac:dyDescent="0.2">
      <c r="A2027" t="s">
        <v>186</v>
      </c>
      <c r="B2027" s="1">
        <v>45910</v>
      </c>
      <c r="C2027">
        <v>5930</v>
      </c>
      <c r="D2027" t="s">
        <v>50</v>
      </c>
      <c r="E2027" t="s">
        <v>15</v>
      </c>
      <c r="F2027" t="s">
        <v>16</v>
      </c>
      <c r="G2027" t="s">
        <v>17</v>
      </c>
      <c r="H2027" s="2">
        <v>4632282.17</v>
      </c>
      <c r="I2027">
        <v>4.08</v>
      </c>
      <c r="J2027" s="2">
        <v>4632282.17</v>
      </c>
      <c r="K2027" s="2">
        <v>88460</v>
      </c>
      <c r="L2027">
        <v>52.37</v>
      </c>
      <c r="M2027" t="s">
        <v>51</v>
      </c>
      <c r="N2027" t="s">
        <v>52</v>
      </c>
      <c r="O2027" t="s">
        <v>53</v>
      </c>
    </row>
    <row r="2028" spans="1:15" x14ac:dyDescent="0.2">
      <c r="A2028" t="s">
        <v>186</v>
      </c>
      <c r="B2028" s="1">
        <v>45910</v>
      </c>
      <c r="C2028" t="s">
        <v>44</v>
      </c>
      <c r="D2028" t="s">
        <v>45</v>
      </c>
      <c r="E2028" t="s">
        <v>15</v>
      </c>
      <c r="F2028" t="s">
        <v>16</v>
      </c>
      <c r="G2028" t="s">
        <v>17</v>
      </c>
      <c r="H2028" s="2">
        <v>4583922.66</v>
      </c>
      <c r="I2028">
        <v>4.04</v>
      </c>
      <c r="J2028" s="2">
        <v>4583922.66</v>
      </c>
      <c r="K2028" s="2">
        <v>67282</v>
      </c>
      <c r="L2028">
        <v>68.13</v>
      </c>
      <c r="M2028" t="s">
        <v>18</v>
      </c>
      <c r="N2028" t="s">
        <v>19</v>
      </c>
      <c r="O2028" t="s">
        <v>20</v>
      </c>
    </row>
    <row r="2029" spans="1:15" x14ac:dyDescent="0.2">
      <c r="A2029" t="s">
        <v>186</v>
      </c>
      <c r="B2029" s="1">
        <v>45910</v>
      </c>
      <c r="C2029" t="s">
        <v>23</v>
      </c>
      <c r="D2029" t="s">
        <v>24</v>
      </c>
      <c r="E2029" t="s">
        <v>15</v>
      </c>
      <c r="F2029" t="s">
        <v>16</v>
      </c>
      <c r="G2029" t="s">
        <v>17</v>
      </c>
      <c r="H2029" s="2">
        <v>4576384.0199999996</v>
      </c>
      <c r="I2029">
        <v>4.03</v>
      </c>
      <c r="J2029" s="2">
        <v>4576384.0199999996</v>
      </c>
      <c r="K2029" s="2">
        <v>9146</v>
      </c>
      <c r="L2029">
        <v>500.37</v>
      </c>
      <c r="M2029" t="s">
        <v>18</v>
      </c>
      <c r="N2029" t="s">
        <v>19</v>
      </c>
      <c r="O2029" t="s">
        <v>20</v>
      </c>
    </row>
    <row r="2030" spans="1:15" x14ac:dyDescent="0.2">
      <c r="A2030" t="s">
        <v>186</v>
      </c>
      <c r="B2030" s="1">
        <v>45910</v>
      </c>
      <c r="C2030" t="s">
        <v>36</v>
      </c>
      <c r="D2030" t="s">
        <v>37</v>
      </c>
      <c r="E2030" t="s">
        <v>15</v>
      </c>
      <c r="F2030" t="s">
        <v>16</v>
      </c>
      <c r="G2030" t="s">
        <v>17</v>
      </c>
      <c r="H2030" s="2">
        <v>4457573.03</v>
      </c>
      <c r="I2030">
        <v>3.93</v>
      </c>
      <c r="J2030" s="2">
        <v>4457573.03</v>
      </c>
      <c r="K2030" s="2">
        <v>5588</v>
      </c>
      <c r="L2030">
        <v>797.7</v>
      </c>
      <c r="M2030" t="s">
        <v>38</v>
      </c>
      <c r="N2030" t="s">
        <v>39</v>
      </c>
      <c r="O2030" t="s">
        <v>40</v>
      </c>
    </row>
    <row r="2031" spans="1:15" x14ac:dyDescent="0.2">
      <c r="A2031" t="s">
        <v>186</v>
      </c>
      <c r="B2031" s="1">
        <v>45910</v>
      </c>
      <c r="C2031" t="s">
        <v>48</v>
      </c>
      <c r="D2031" t="s">
        <v>49</v>
      </c>
      <c r="E2031" t="s">
        <v>15</v>
      </c>
      <c r="F2031" t="s">
        <v>16</v>
      </c>
      <c r="G2031" t="s">
        <v>17</v>
      </c>
      <c r="H2031" s="2">
        <v>4386861.05</v>
      </c>
      <c r="I2031">
        <v>3.86</v>
      </c>
      <c r="J2031" s="2">
        <v>4386861.05</v>
      </c>
      <c r="K2031" s="2">
        <v>27599</v>
      </c>
      <c r="L2031">
        <v>158.94999999999999</v>
      </c>
      <c r="M2031" t="s">
        <v>18</v>
      </c>
      <c r="N2031" t="s">
        <v>19</v>
      </c>
      <c r="O2031" t="s">
        <v>20</v>
      </c>
    </row>
    <row r="2032" spans="1:15" x14ac:dyDescent="0.2">
      <c r="A2032" t="s">
        <v>186</v>
      </c>
      <c r="B2032" s="1">
        <v>45910</v>
      </c>
      <c r="C2032" t="s">
        <v>155</v>
      </c>
      <c r="D2032" t="s">
        <v>156</v>
      </c>
      <c r="E2032" t="s">
        <v>15</v>
      </c>
      <c r="F2032" t="s">
        <v>16</v>
      </c>
      <c r="G2032" t="s">
        <v>17</v>
      </c>
      <c r="H2032" s="2">
        <v>4014758.79</v>
      </c>
      <c r="I2032">
        <v>3.54</v>
      </c>
      <c r="J2032" s="2">
        <v>4014758.79</v>
      </c>
      <c r="K2032" s="2">
        <v>4347</v>
      </c>
      <c r="L2032">
        <v>923.57</v>
      </c>
      <c r="M2032" t="s">
        <v>18</v>
      </c>
      <c r="N2032" t="s">
        <v>31</v>
      </c>
      <c r="O2032" t="s">
        <v>20</v>
      </c>
    </row>
    <row r="2033" spans="1:15" x14ac:dyDescent="0.2">
      <c r="A2033" t="s">
        <v>186</v>
      </c>
      <c r="B2033" s="1">
        <v>45910</v>
      </c>
      <c r="C2033" t="s">
        <v>46</v>
      </c>
      <c r="D2033" t="s">
        <v>47</v>
      </c>
      <c r="E2033" t="s">
        <v>15</v>
      </c>
      <c r="F2033" t="s">
        <v>16</v>
      </c>
      <c r="G2033" t="s">
        <v>17</v>
      </c>
      <c r="H2033" s="2">
        <v>4003474.8</v>
      </c>
      <c r="I2033">
        <v>3.53</v>
      </c>
      <c r="J2033" s="2">
        <v>4003474.8</v>
      </c>
      <c r="K2033" s="2">
        <v>15585</v>
      </c>
      <c r="L2033">
        <v>256.88</v>
      </c>
      <c r="M2033" t="s">
        <v>18</v>
      </c>
      <c r="N2033" t="s">
        <v>31</v>
      </c>
      <c r="O2033" t="s">
        <v>20</v>
      </c>
    </row>
    <row r="2034" spans="1:15" x14ac:dyDescent="0.2">
      <c r="A2034" t="s">
        <v>186</v>
      </c>
      <c r="B2034" s="1">
        <v>45910</v>
      </c>
      <c r="C2034" t="s">
        <v>58</v>
      </c>
      <c r="D2034" t="s">
        <v>59</v>
      </c>
      <c r="E2034" t="s">
        <v>15</v>
      </c>
      <c r="F2034" t="s">
        <v>16</v>
      </c>
      <c r="G2034" t="s">
        <v>17</v>
      </c>
      <c r="H2034" s="2">
        <v>3972640</v>
      </c>
      <c r="I2034">
        <v>3.5</v>
      </c>
      <c r="J2034" s="2">
        <v>3972640</v>
      </c>
      <c r="K2034" s="2">
        <v>28376</v>
      </c>
      <c r="L2034">
        <v>140</v>
      </c>
      <c r="M2034" t="s">
        <v>18</v>
      </c>
      <c r="N2034" t="s">
        <v>19</v>
      </c>
      <c r="O2034" t="s">
        <v>20</v>
      </c>
    </row>
    <row r="2035" spans="1:15" x14ac:dyDescent="0.2">
      <c r="A2035" t="s">
        <v>186</v>
      </c>
      <c r="B2035" s="1">
        <v>45910</v>
      </c>
      <c r="C2035" t="s">
        <v>157</v>
      </c>
      <c r="D2035" t="s">
        <v>158</v>
      </c>
      <c r="E2035" t="s">
        <v>15</v>
      </c>
      <c r="F2035" t="s">
        <v>16</v>
      </c>
      <c r="G2035" t="s">
        <v>17</v>
      </c>
      <c r="H2035" s="2">
        <v>3364981.22</v>
      </c>
      <c r="I2035">
        <v>2.96</v>
      </c>
      <c r="J2035" s="2">
        <v>3364981.22</v>
      </c>
      <c r="K2035" s="2">
        <v>20591</v>
      </c>
      <c r="L2035">
        <v>163.41999999999999</v>
      </c>
      <c r="M2035" t="s">
        <v>18</v>
      </c>
      <c r="N2035" t="s">
        <v>19</v>
      </c>
      <c r="O2035" t="s">
        <v>20</v>
      </c>
    </row>
    <row r="2036" spans="1:15" x14ac:dyDescent="0.2">
      <c r="A2036" t="s">
        <v>186</v>
      </c>
      <c r="B2036" s="1">
        <v>45910</v>
      </c>
      <c r="C2036" t="s">
        <v>56</v>
      </c>
      <c r="D2036" t="s">
        <v>57</v>
      </c>
      <c r="E2036" t="s">
        <v>15</v>
      </c>
      <c r="F2036" t="s">
        <v>16</v>
      </c>
      <c r="G2036" t="s">
        <v>17</v>
      </c>
      <c r="H2036" s="2">
        <v>3335074.33</v>
      </c>
      <c r="I2036">
        <v>2.94</v>
      </c>
      <c r="J2036" s="2">
        <v>3335074.33</v>
      </c>
      <c r="K2036" s="2">
        <v>16901</v>
      </c>
      <c r="L2036">
        <v>197.33</v>
      </c>
      <c r="M2036" t="s">
        <v>18</v>
      </c>
      <c r="N2036" t="s">
        <v>19</v>
      </c>
      <c r="O2036" t="s">
        <v>20</v>
      </c>
    </row>
    <row r="2037" spans="1:15" x14ac:dyDescent="0.2">
      <c r="A2037" t="s">
        <v>186</v>
      </c>
      <c r="B2037" s="1">
        <v>45910</v>
      </c>
      <c r="C2037" t="s">
        <v>67</v>
      </c>
      <c r="D2037" t="s">
        <v>68</v>
      </c>
      <c r="E2037" t="s">
        <v>15</v>
      </c>
      <c r="F2037" t="s">
        <v>69</v>
      </c>
      <c r="G2037" t="s">
        <v>17</v>
      </c>
      <c r="H2037" s="2">
        <v>3163501.59</v>
      </c>
      <c r="I2037">
        <v>2.79</v>
      </c>
      <c r="J2037" s="2">
        <v>3163501.59</v>
      </c>
      <c r="K2037" s="2">
        <v>13227</v>
      </c>
      <c r="L2037">
        <v>239.17</v>
      </c>
      <c r="M2037" t="s">
        <v>18</v>
      </c>
      <c r="N2037" t="s">
        <v>19</v>
      </c>
      <c r="O2037" t="s">
        <v>20</v>
      </c>
    </row>
    <row r="2038" spans="1:15" x14ac:dyDescent="0.2">
      <c r="A2038" t="s">
        <v>186</v>
      </c>
      <c r="B2038" s="1">
        <v>45910</v>
      </c>
      <c r="C2038" t="s">
        <v>60</v>
      </c>
      <c r="D2038" t="s">
        <v>61</v>
      </c>
      <c r="E2038" t="s">
        <v>15</v>
      </c>
      <c r="F2038" t="s">
        <v>16</v>
      </c>
      <c r="G2038" t="s">
        <v>17</v>
      </c>
      <c r="H2038" s="2">
        <v>3145760.99</v>
      </c>
      <c r="I2038">
        <v>2.77</v>
      </c>
      <c r="J2038" s="2">
        <v>3145760.99</v>
      </c>
      <c r="K2038" s="2">
        <v>3373</v>
      </c>
      <c r="L2038">
        <v>932.63</v>
      </c>
      <c r="M2038" t="s">
        <v>18</v>
      </c>
      <c r="N2038" t="s">
        <v>19</v>
      </c>
      <c r="O2038" t="s">
        <v>20</v>
      </c>
    </row>
    <row r="2039" spans="1:15" x14ac:dyDescent="0.2">
      <c r="A2039" t="s">
        <v>186</v>
      </c>
      <c r="B2039" s="1">
        <v>45910</v>
      </c>
      <c r="C2039" t="s">
        <v>70</v>
      </c>
      <c r="D2039" t="s">
        <v>71</v>
      </c>
      <c r="E2039" t="s">
        <v>15</v>
      </c>
      <c r="F2039" t="s">
        <v>69</v>
      </c>
      <c r="G2039" t="s">
        <v>17</v>
      </c>
      <c r="H2039" s="2">
        <v>2774583.92</v>
      </c>
      <c r="I2039">
        <v>2.44</v>
      </c>
      <c r="J2039" s="2">
        <v>2774583.92</v>
      </c>
      <c r="K2039" s="2">
        <v>11582</v>
      </c>
      <c r="L2039">
        <v>239.56</v>
      </c>
      <c r="M2039" t="s">
        <v>18</v>
      </c>
      <c r="N2039" t="s">
        <v>19</v>
      </c>
      <c r="O2039" t="s">
        <v>20</v>
      </c>
    </row>
    <row r="2040" spans="1:15" x14ac:dyDescent="0.2">
      <c r="A2040" t="s">
        <v>186</v>
      </c>
      <c r="B2040" s="1">
        <v>45910</v>
      </c>
      <c r="C2040" t="s">
        <v>62</v>
      </c>
      <c r="D2040" t="s">
        <v>63</v>
      </c>
      <c r="E2040" t="s">
        <v>15</v>
      </c>
      <c r="F2040" t="s">
        <v>16</v>
      </c>
      <c r="G2040" t="s">
        <v>17</v>
      </c>
      <c r="H2040" s="2">
        <v>2743401.35</v>
      </c>
      <c r="I2040">
        <v>2.42</v>
      </c>
      <c r="J2040" s="2">
        <v>2743401.35</v>
      </c>
      <c r="K2040" s="2">
        <v>110755</v>
      </c>
      <c r="L2040">
        <v>24.77</v>
      </c>
      <c r="M2040" t="s">
        <v>18</v>
      </c>
      <c r="N2040" t="s">
        <v>19</v>
      </c>
      <c r="O2040" t="s">
        <v>20</v>
      </c>
    </row>
    <row r="2041" spans="1:15" x14ac:dyDescent="0.2">
      <c r="A2041" t="s">
        <v>186</v>
      </c>
      <c r="B2041" s="1">
        <v>45910</v>
      </c>
      <c r="C2041">
        <v>2317</v>
      </c>
      <c r="D2041" t="s">
        <v>78</v>
      </c>
      <c r="E2041" t="s">
        <v>15</v>
      </c>
      <c r="F2041" t="s">
        <v>16</v>
      </c>
      <c r="G2041" t="s">
        <v>17</v>
      </c>
      <c r="H2041" s="2">
        <v>2140524.1800000002</v>
      </c>
      <c r="I2041">
        <v>1.89</v>
      </c>
      <c r="J2041" s="2">
        <v>2140524.1800000002</v>
      </c>
      <c r="K2041" s="2">
        <v>308210</v>
      </c>
      <c r="L2041">
        <v>6.95</v>
      </c>
      <c r="M2041" t="s">
        <v>33</v>
      </c>
      <c r="N2041" t="s">
        <v>34</v>
      </c>
      <c r="O2041" t="s">
        <v>35</v>
      </c>
    </row>
    <row r="2042" spans="1:15" x14ac:dyDescent="0.2">
      <c r="A2042" t="s">
        <v>186</v>
      </c>
      <c r="B2042" s="1">
        <v>45910</v>
      </c>
      <c r="C2042" t="s">
        <v>64</v>
      </c>
      <c r="D2042" t="s">
        <v>65</v>
      </c>
      <c r="E2042" t="s">
        <v>15</v>
      </c>
      <c r="F2042" t="s">
        <v>66</v>
      </c>
      <c r="G2042" t="s">
        <v>17</v>
      </c>
      <c r="H2042" s="2">
        <v>1935107.4</v>
      </c>
      <c r="I2042">
        <v>1.7</v>
      </c>
      <c r="J2042" s="2">
        <v>1935107.4</v>
      </c>
      <c r="K2042" s="2">
        <v>2479</v>
      </c>
      <c r="L2042">
        <v>780.6</v>
      </c>
      <c r="M2042" t="s">
        <v>18</v>
      </c>
      <c r="N2042" t="s">
        <v>19</v>
      </c>
      <c r="O2042" t="s">
        <v>20</v>
      </c>
    </row>
    <row r="2043" spans="1:15" x14ac:dyDescent="0.2">
      <c r="A2043" t="s">
        <v>186</v>
      </c>
      <c r="B2043" s="1">
        <v>45910</v>
      </c>
      <c r="C2043" t="s">
        <v>76</v>
      </c>
      <c r="D2043" t="s">
        <v>183</v>
      </c>
      <c r="E2043" t="s">
        <v>15</v>
      </c>
      <c r="F2043" t="s">
        <v>16</v>
      </c>
      <c r="G2043" t="s">
        <v>17</v>
      </c>
      <c r="H2043" s="2">
        <v>1913627.05</v>
      </c>
      <c r="I2043">
        <v>1.69</v>
      </c>
      <c r="J2043" s="2">
        <v>1913627.05</v>
      </c>
      <c r="K2043" s="2">
        <v>8473</v>
      </c>
      <c r="L2043">
        <v>225.85</v>
      </c>
      <c r="M2043" t="s">
        <v>18</v>
      </c>
      <c r="N2043" t="s">
        <v>31</v>
      </c>
      <c r="O2043" t="s">
        <v>20</v>
      </c>
    </row>
    <row r="2044" spans="1:15" x14ac:dyDescent="0.2">
      <c r="A2044" t="s">
        <v>186</v>
      </c>
      <c r="B2044" s="1">
        <v>45910</v>
      </c>
      <c r="C2044">
        <v>8035</v>
      </c>
      <c r="D2044" t="s">
        <v>72</v>
      </c>
      <c r="E2044" t="s">
        <v>15</v>
      </c>
      <c r="F2044" t="s">
        <v>16</v>
      </c>
      <c r="G2044" t="s">
        <v>17</v>
      </c>
      <c r="H2044" s="2">
        <v>1736017.37</v>
      </c>
      <c r="I2044">
        <v>1.53</v>
      </c>
      <c r="J2044" s="2">
        <v>1736017.37</v>
      </c>
      <c r="K2044" s="2">
        <v>12100</v>
      </c>
      <c r="L2044">
        <v>143.47</v>
      </c>
      <c r="M2044" t="s">
        <v>73</v>
      </c>
      <c r="N2044" t="s">
        <v>74</v>
      </c>
      <c r="O2044" t="s">
        <v>75</v>
      </c>
    </row>
    <row r="2045" spans="1:15" x14ac:dyDescent="0.2">
      <c r="A2045" t="s">
        <v>186</v>
      </c>
      <c r="B2045" s="1">
        <v>45910</v>
      </c>
      <c r="C2045" t="s">
        <v>81</v>
      </c>
      <c r="D2045" t="s">
        <v>82</v>
      </c>
      <c r="E2045" t="s">
        <v>15</v>
      </c>
      <c r="F2045" t="s">
        <v>16</v>
      </c>
      <c r="G2045" t="s">
        <v>17</v>
      </c>
      <c r="H2045" s="2">
        <v>969838.85</v>
      </c>
      <c r="I2045">
        <v>0.85</v>
      </c>
      <c r="J2045" s="2">
        <v>969838.85</v>
      </c>
      <c r="K2045" s="2">
        <v>7793</v>
      </c>
      <c r="L2045">
        <v>124.45</v>
      </c>
      <c r="M2045" t="s">
        <v>18</v>
      </c>
      <c r="N2045" t="s">
        <v>31</v>
      </c>
      <c r="O2045" t="s">
        <v>20</v>
      </c>
    </row>
    <row r="2046" spans="1:15" x14ac:dyDescent="0.2">
      <c r="A2046" t="s">
        <v>186</v>
      </c>
      <c r="B2046" s="1">
        <v>45910</v>
      </c>
      <c r="C2046" t="s">
        <v>83</v>
      </c>
      <c r="D2046" t="s">
        <v>84</v>
      </c>
      <c r="E2046" t="s">
        <v>15</v>
      </c>
      <c r="F2046" t="s">
        <v>16</v>
      </c>
      <c r="G2046" t="s">
        <v>17</v>
      </c>
      <c r="H2046" s="2">
        <v>885125.28</v>
      </c>
      <c r="I2046">
        <v>0.78</v>
      </c>
      <c r="J2046" s="2">
        <v>885125.28</v>
      </c>
      <c r="K2046" s="2">
        <v>13672</v>
      </c>
      <c r="L2046">
        <v>64.739999999999995</v>
      </c>
      <c r="M2046" t="s">
        <v>18</v>
      </c>
      <c r="N2046" t="s">
        <v>19</v>
      </c>
      <c r="O2046" t="s">
        <v>20</v>
      </c>
    </row>
    <row r="2047" spans="1:15" x14ac:dyDescent="0.2">
      <c r="A2047" t="s">
        <v>186</v>
      </c>
      <c r="B2047" s="1">
        <v>45910</v>
      </c>
      <c r="C2047" t="s">
        <v>85</v>
      </c>
      <c r="D2047" t="s">
        <v>86</v>
      </c>
      <c r="E2047" t="s">
        <v>15</v>
      </c>
      <c r="F2047" t="s">
        <v>16</v>
      </c>
      <c r="G2047" t="s">
        <v>17</v>
      </c>
      <c r="H2047" s="2">
        <v>811725.72</v>
      </c>
      <c r="I2047">
        <v>0.72</v>
      </c>
      <c r="J2047" s="2">
        <v>811725.72</v>
      </c>
      <c r="K2047" s="2">
        <v>33213</v>
      </c>
      <c r="L2047">
        <v>24.44</v>
      </c>
      <c r="M2047" t="s">
        <v>18</v>
      </c>
      <c r="N2047" t="s">
        <v>31</v>
      </c>
      <c r="O2047" t="s">
        <v>20</v>
      </c>
    </row>
    <row r="2048" spans="1:15" x14ac:dyDescent="0.2">
      <c r="A2048" t="s">
        <v>186</v>
      </c>
      <c r="B2048" s="1">
        <v>45910</v>
      </c>
      <c r="C2048" t="s">
        <v>96</v>
      </c>
      <c r="D2048" t="s">
        <v>97</v>
      </c>
      <c r="E2048" t="s">
        <v>15</v>
      </c>
      <c r="F2048" t="s">
        <v>16</v>
      </c>
      <c r="G2048" t="s">
        <v>17</v>
      </c>
      <c r="H2048" s="2">
        <v>693180.9</v>
      </c>
      <c r="I2048">
        <v>0.61</v>
      </c>
      <c r="J2048" s="2">
        <v>693180.9</v>
      </c>
      <c r="K2048" s="2">
        <v>2070</v>
      </c>
      <c r="L2048">
        <v>334.87</v>
      </c>
      <c r="M2048" t="s">
        <v>18</v>
      </c>
      <c r="N2048" t="s">
        <v>19</v>
      </c>
      <c r="O2048" t="s">
        <v>20</v>
      </c>
    </row>
    <row r="2049" spans="1:15" x14ac:dyDescent="0.2">
      <c r="A2049" t="s">
        <v>186</v>
      </c>
      <c r="B2049" s="1">
        <v>45910</v>
      </c>
      <c r="C2049" t="s">
        <v>92</v>
      </c>
      <c r="D2049" t="s">
        <v>93</v>
      </c>
      <c r="E2049" t="s">
        <v>15</v>
      </c>
      <c r="F2049" t="s">
        <v>16</v>
      </c>
      <c r="G2049" t="s">
        <v>17</v>
      </c>
      <c r="H2049" s="2">
        <v>676547.55</v>
      </c>
      <c r="I2049">
        <v>0.6</v>
      </c>
      <c r="J2049" s="2">
        <v>676547.55</v>
      </c>
      <c r="K2049" s="2">
        <v>8337</v>
      </c>
      <c r="L2049">
        <v>81.150000000000006</v>
      </c>
      <c r="M2049" t="s">
        <v>18</v>
      </c>
      <c r="N2049" t="s">
        <v>31</v>
      </c>
      <c r="O2049" t="s">
        <v>20</v>
      </c>
    </row>
    <row r="2050" spans="1:15" x14ac:dyDescent="0.2">
      <c r="A2050" t="s">
        <v>186</v>
      </c>
      <c r="B2050" s="1">
        <v>45910</v>
      </c>
      <c r="C2050" t="s">
        <v>87</v>
      </c>
      <c r="D2050" t="s">
        <v>88</v>
      </c>
      <c r="E2050" t="s">
        <v>15</v>
      </c>
      <c r="F2050" t="s">
        <v>16</v>
      </c>
      <c r="G2050" t="s">
        <v>17</v>
      </c>
      <c r="H2050" s="2">
        <v>640503.05000000005</v>
      </c>
      <c r="I2050">
        <v>0.56000000000000005</v>
      </c>
      <c r="J2050" s="2">
        <v>640503.05000000005</v>
      </c>
      <c r="K2050" s="2">
        <v>5185</v>
      </c>
      <c r="L2050">
        <v>123.53</v>
      </c>
      <c r="M2050" t="s">
        <v>18</v>
      </c>
      <c r="N2050" t="s">
        <v>19</v>
      </c>
      <c r="O2050" t="s">
        <v>20</v>
      </c>
    </row>
    <row r="2051" spans="1:15" x14ac:dyDescent="0.2">
      <c r="A2051" t="s">
        <v>186</v>
      </c>
      <c r="B2051" s="1">
        <v>45910</v>
      </c>
      <c r="C2051">
        <v>5935</v>
      </c>
      <c r="D2051" t="s">
        <v>91</v>
      </c>
      <c r="E2051" t="s">
        <v>15</v>
      </c>
      <c r="F2051" t="s">
        <v>16</v>
      </c>
      <c r="G2051" t="s">
        <v>17</v>
      </c>
      <c r="H2051" s="2">
        <v>601522.22</v>
      </c>
      <c r="I2051">
        <v>0.53</v>
      </c>
      <c r="J2051" s="2">
        <v>601522.22</v>
      </c>
      <c r="K2051" s="2">
        <v>14087</v>
      </c>
      <c r="L2051">
        <v>42.7</v>
      </c>
      <c r="M2051" t="s">
        <v>51</v>
      </c>
      <c r="N2051" t="s">
        <v>52</v>
      </c>
      <c r="O2051" t="s">
        <v>53</v>
      </c>
    </row>
    <row r="2052" spans="1:15" x14ac:dyDescent="0.2">
      <c r="A2052" t="s">
        <v>186</v>
      </c>
      <c r="B2052" s="1">
        <v>45910</v>
      </c>
      <c r="C2052" t="s">
        <v>89</v>
      </c>
      <c r="D2052" t="s">
        <v>90</v>
      </c>
      <c r="E2052" t="s">
        <v>15</v>
      </c>
      <c r="F2052" t="s">
        <v>16</v>
      </c>
      <c r="G2052" t="s">
        <v>17</v>
      </c>
      <c r="H2052" s="2">
        <v>520839.65</v>
      </c>
      <c r="I2052">
        <v>0.46</v>
      </c>
      <c r="J2052" s="2">
        <v>520839.65</v>
      </c>
      <c r="K2052" s="2">
        <v>6751</v>
      </c>
      <c r="L2052">
        <v>77.150000000000006</v>
      </c>
      <c r="M2052" t="s">
        <v>18</v>
      </c>
      <c r="N2052" t="s">
        <v>19</v>
      </c>
      <c r="O2052" t="s">
        <v>20</v>
      </c>
    </row>
    <row r="2053" spans="1:15" x14ac:dyDescent="0.2">
      <c r="A2053" t="s">
        <v>186</v>
      </c>
      <c r="B2053" s="1">
        <v>45910</v>
      </c>
      <c r="C2053" t="s">
        <v>94</v>
      </c>
      <c r="D2053" t="s">
        <v>95</v>
      </c>
      <c r="E2053" t="s">
        <v>15</v>
      </c>
      <c r="F2053" t="s">
        <v>16</v>
      </c>
      <c r="G2053" t="s">
        <v>17</v>
      </c>
      <c r="H2053" s="2">
        <v>396209.86</v>
      </c>
      <c r="I2053">
        <v>0.35</v>
      </c>
      <c r="J2053" s="2">
        <v>396209.86</v>
      </c>
      <c r="K2053" s="2">
        <v>1294</v>
      </c>
      <c r="L2053">
        <v>306.19</v>
      </c>
      <c r="M2053" t="s">
        <v>18</v>
      </c>
      <c r="N2053" t="s">
        <v>19</v>
      </c>
      <c r="O2053" t="s">
        <v>20</v>
      </c>
    </row>
    <row r="2054" spans="1:15" x14ac:dyDescent="0.2">
      <c r="A2054" t="s">
        <v>186</v>
      </c>
      <c r="B2054" s="1">
        <v>45910</v>
      </c>
      <c r="C2054">
        <v>992</v>
      </c>
      <c r="D2054" t="s">
        <v>100</v>
      </c>
      <c r="E2054" t="s">
        <v>15</v>
      </c>
      <c r="F2054" t="s">
        <v>16</v>
      </c>
      <c r="G2054" t="s">
        <v>17</v>
      </c>
      <c r="H2054" s="2">
        <v>316517.96999999997</v>
      </c>
      <c r="I2054">
        <v>0.28000000000000003</v>
      </c>
      <c r="J2054" s="2">
        <v>316517.96999999997</v>
      </c>
      <c r="K2054" s="2">
        <v>218000</v>
      </c>
      <c r="L2054">
        <v>1.45</v>
      </c>
      <c r="M2054" t="s">
        <v>101</v>
      </c>
      <c r="N2054" t="s">
        <v>102</v>
      </c>
      <c r="O2054" t="s">
        <v>103</v>
      </c>
    </row>
    <row r="2055" spans="1:15" x14ac:dyDescent="0.2">
      <c r="A2055" t="s">
        <v>186</v>
      </c>
      <c r="B2055" s="1">
        <v>45910</v>
      </c>
      <c r="C2055" t="s">
        <v>20</v>
      </c>
      <c r="D2055" t="s">
        <v>104</v>
      </c>
      <c r="E2055" t="s">
        <v>105</v>
      </c>
      <c r="F2055" t="s">
        <v>106</v>
      </c>
      <c r="G2055" t="s">
        <v>107</v>
      </c>
      <c r="H2055" s="2">
        <v>289193.15000000002</v>
      </c>
      <c r="I2055">
        <v>0.25</v>
      </c>
      <c r="J2055" s="2">
        <v>289193.15000000002</v>
      </c>
      <c r="K2055" s="2">
        <v>289193</v>
      </c>
      <c r="L2055">
        <v>100</v>
      </c>
      <c r="M2055" t="s">
        <v>18</v>
      </c>
      <c r="N2055" t="s">
        <v>108</v>
      </c>
      <c r="O2055" t="s">
        <v>20</v>
      </c>
    </row>
    <row r="2056" spans="1:15" x14ac:dyDescent="0.2">
      <c r="A2056" t="s">
        <v>186</v>
      </c>
      <c r="B2056" s="1">
        <v>45910</v>
      </c>
      <c r="C2056" t="s">
        <v>159</v>
      </c>
      <c r="D2056" t="s">
        <v>160</v>
      </c>
      <c r="E2056" t="s">
        <v>15</v>
      </c>
      <c r="F2056" t="s">
        <v>16</v>
      </c>
      <c r="G2056" t="s">
        <v>17</v>
      </c>
      <c r="H2056" s="2">
        <v>252895.76</v>
      </c>
      <c r="I2056">
        <v>0.22</v>
      </c>
      <c r="J2056" s="2">
        <v>252895.76</v>
      </c>
      <c r="K2056" s="2">
        <v>3133</v>
      </c>
      <c r="L2056">
        <v>80.72</v>
      </c>
      <c r="M2056" t="s">
        <v>18</v>
      </c>
      <c r="N2056" t="s">
        <v>31</v>
      </c>
      <c r="O2056" t="s">
        <v>20</v>
      </c>
    </row>
    <row r="2057" spans="1:15" x14ac:dyDescent="0.2">
      <c r="A2057" t="s">
        <v>186</v>
      </c>
      <c r="B2057" s="1">
        <v>45910</v>
      </c>
      <c r="C2057" t="s">
        <v>109</v>
      </c>
      <c r="D2057" t="s">
        <v>110</v>
      </c>
      <c r="E2057" t="s">
        <v>15</v>
      </c>
      <c r="F2057" t="s">
        <v>16</v>
      </c>
      <c r="G2057" t="s">
        <v>17</v>
      </c>
      <c r="H2057" s="2">
        <v>187389.9</v>
      </c>
      <c r="I2057">
        <v>0.17</v>
      </c>
      <c r="J2057" s="2">
        <v>187389.9</v>
      </c>
      <c r="K2057" s="2">
        <v>1062</v>
      </c>
      <c r="L2057">
        <v>176.45</v>
      </c>
      <c r="M2057" t="s">
        <v>18</v>
      </c>
      <c r="N2057" t="s">
        <v>19</v>
      </c>
      <c r="O2057" t="s">
        <v>20</v>
      </c>
    </row>
    <row r="2058" spans="1:15" x14ac:dyDescent="0.2">
      <c r="A2058" t="s">
        <v>186</v>
      </c>
      <c r="B2058" s="1">
        <v>45910</v>
      </c>
      <c r="C2058">
        <v>66570</v>
      </c>
      <c r="D2058" t="s">
        <v>161</v>
      </c>
      <c r="E2058" t="s">
        <v>15</v>
      </c>
      <c r="F2058" t="s">
        <v>43</v>
      </c>
      <c r="G2058" t="s">
        <v>17</v>
      </c>
      <c r="H2058" s="2">
        <v>148385.17000000001</v>
      </c>
      <c r="I2058">
        <v>0.13</v>
      </c>
      <c r="J2058" s="2">
        <v>148385.17000000001</v>
      </c>
      <c r="K2058" s="2">
        <v>2714</v>
      </c>
      <c r="L2058">
        <v>54.67</v>
      </c>
      <c r="M2058" t="s">
        <v>51</v>
      </c>
      <c r="N2058" t="s">
        <v>52</v>
      </c>
      <c r="O2058" t="s">
        <v>53</v>
      </c>
    </row>
    <row r="2059" spans="1:15" x14ac:dyDescent="0.2">
      <c r="A2059" t="s">
        <v>186</v>
      </c>
      <c r="B2059" s="1">
        <v>45910</v>
      </c>
      <c r="C2059">
        <v>3706</v>
      </c>
      <c r="D2059" t="s">
        <v>164</v>
      </c>
      <c r="E2059" t="s">
        <v>15</v>
      </c>
      <c r="F2059" t="s">
        <v>16</v>
      </c>
      <c r="G2059" t="s">
        <v>17</v>
      </c>
      <c r="H2059" s="2">
        <v>73070.19</v>
      </c>
      <c r="I2059">
        <v>0.06</v>
      </c>
      <c r="J2059" s="2">
        <v>73070.19</v>
      </c>
      <c r="K2059" s="2">
        <v>24200</v>
      </c>
      <c r="L2059">
        <v>3.02</v>
      </c>
      <c r="M2059" t="s">
        <v>33</v>
      </c>
      <c r="N2059" t="s">
        <v>34</v>
      </c>
      <c r="O2059" t="s">
        <v>35</v>
      </c>
    </row>
    <row r="2060" spans="1:15" x14ac:dyDescent="0.2">
      <c r="A2060" t="s">
        <v>186</v>
      </c>
      <c r="B2060" s="1">
        <v>45910</v>
      </c>
      <c r="C2060" t="s">
        <v>119</v>
      </c>
      <c r="D2060" t="s">
        <v>120</v>
      </c>
      <c r="E2060" t="s">
        <v>121</v>
      </c>
      <c r="F2060" t="s">
        <v>106</v>
      </c>
      <c r="G2060" t="s">
        <v>122</v>
      </c>
      <c r="H2060" s="2">
        <v>66216.23</v>
      </c>
      <c r="I2060">
        <v>0.06</v>
      </c>
      <c r="J2060" s="2">
        <v>66216.23</v>
      </c>
      <c r="K2060" s="2">
        <v>66216</v>
      </c>
      <c r="L2060">
        <v>1</v>
      </c>
      <c r="M2060" t="s">
        <v>123</v>
      </c>
      <c r="N2060" t="s">
        <v>108</v>
      </c>
      <c r="O2060" t="s">
        <v>20</v>
      </c>
    </row>
    <row r="2061" spans="1:15" x14ac:dyDescent="0.2">
      <c r="A2061" t="s">
        <v>186</v>
      </c>
      <c r="B2061" s="1">
        <v>45910</v>
      </c>
      <c r="C2061" t="s">
        <v>162</v>
      </c>
      <c r="D2061" t="s">
        <v>163</v>
      </c>
      <c r="E2061" t="s">
        <v>15</v>
      </c>
      <c r="F2061" t="s">
        <v>16</v>
      </c>
      <c r="G2061" t="s">
        <v>17</v>
      </c>
      <c r="H2061" s="2">
        <v>53873.279999999999</v>
      </c>
      <c r="I2061">
        <v>0.05</v>
      </c>
      <c r="J2061" s="2">
        <v>53873.279999999999</v>
      </c>
      <c r="K2061" s="2">
        <v>1692</v>
      </c>
      <c r="L2061">
        <v>31.84</v>
      </c>
      <c r="M2061" t="s">
        <v>18</v>
      </c>
      <c r="N2061" t="s">
        <v>19</v>
      </c>
      <c r="O2061" t="s">
        <v>20</v>
      </c>
    </row>
    <row r="2062" spans="1:15" x14ac:dyDescent="0.2">
      <c r="A2062" t="s">
        <v>186</v>
      </c>
      <c r="B2062" s="1">
        <v>45910</v>
      </c>
      <c r="C2062" t="s">
        <v>111</v>
      </c>
      <c r="D2062" t="s">
        <v>112</v>
      </c>
      <c r="E2062" t="s">
        <v>15</v>
      </c>
      <c r="F2062" t="s">
        <v>16</v>
      </c>
      <c r="G2062" t="s">
        <v>17</v>
      </c>
      <c r="H2062" s="2">
        <v>28718.720000000001</v>
      </c>
      <c r="I2062">
        <v>0.03</v>
      </c>
      <c r="J2062" s="2">
        <v>28718.720000000001</v>
      </c>
      <c r="K2062" s="2">
        <v>3902</v>
      </c>
      <c r="L2062">
        <v>7.36</v>
      </c>
      <c r="M2062" t="s">
        <v>18</v>
      </c>
      <c r="N2062" t="s">
        <v>31</v>
      </c>
      <c r="O2062" t="s">
        <v>20</v>
      </c>
    </row>
    <row r="2063" spans="1:15" x14ac:dyDescent="0.2">
      <c r="A2063" t="s">
        <v>186</v>
      </c>
      <c r="B2063" s="1">
        <v>45910</v>
      </c>
      <c r="C2063" t="s">
        <v>115</v>
      </c>
      <c r="D2063" t="s">
        <v>116</v>
      </c>
      <c r="E2063" t="s">
        <v>105</v>
      </c>
      <c r="F2063" t="s">
        <v>106</v>
      </c>
      <c r="G2063" t="s">
        <v>117</v>
      </c>
      <c r="H2063" s="2">
        <v>25000</v>
      </c>
      <c r="I2063">
        <v>0.02</v>
      </c>
      <c r="J2063" s="2">
        <v>25000</v>
      </c>
      <c r="K2063" s="2">
        <v>25000</v>
      </c>
      <c r="L2063">
        <v>100</v>
      </c>
      <c r="M2063" t="s">
        <v>18</v>
      </c>
      <c r="N2063" t="s">
        <v>108</v>
      </c>
      <c r="O2063" t="s">
        <v>20</v>
      </c>
    </row>
    <row r="2064" spans="1:15" x14ac:dyDescent="0.2">
      <c r="A2064" t="s">
        <v>186</v>
      </c>
      <c r="B2064" s="1">
        <v>45910</v>
      </c>
      <c r="C2064" t="s">
        <v>35</v>
      </c>
      <c r="D2064" t="s">
        <v>113</v>
      </c>
      <c r="E2064" t="s">
        <v>105</v>
      </c>
      <c r="F2064" t="s">
        <v>106</v>
      </c>
      <c r="G2064" t="s">
        <v>107</v>
      </c>
      <c r="H2064" s="2">
        <v>23389.8</v>
      </c>
      <c r="I2064">
        <v>0.02</v>
      </c>
      <c r="J2064" s="2">
        <v>23389.8</v>
      </c>
      <c r="K2064" s="2">
        <v>707249</v>
      </c>
      <c r="L2064">
        <v>3.31</v>
      </c>
      <c r="M2064" t="s">
        <v>33</v>
      </c>
      <c r="N2064" t="s">
        <v>108</v>
      </c>
      <c r="O2064" t="s">
        <v>35</v>
      </c>
    </row>
    <row r="2065" spans="1:15" x14ac:dyDescent="0.2">
      <c r="A2065" t="s">
        <v>186</v>
      </c>
      <c r="B2065" s="1">
        <v>45910</v>
      </c>
      <c r="C2065" t="s">
        <v>53</v>
      </c>
      <c r="D2065" t="s">
        <v>124</v>
      </c>
      <c r="E2065" t="s">
        <v>105</v>
      </c>
      <c r="F2065" t="s">
        <v>106</v>
      </c>
      <c r="G2065" t="s">
        <v>107</v>
      </c>
      <c r="H2065" s="2">
        <v>14702.72</v>
      </c>
      <c r="I2065">
        <v>0.01</v>
      </c>
      <c r="J2065" s="2">
        <v>14702.72</v>
      </c>
      <c r="K2065" s="2">
        <v>20383848</v>
      </c>
      <c r="L2065">
        <v>7.0000000000000007E-2</v>
      </c>
      <c r="M2065" t="s">
        <v>51</v>
      </c>
      <c r="N2065" t="s">
        <v>108</v>
      </c>
      <c r="O2065" t="s">
        <v>53</v>
      </c>
    </row>
    <row r="2066" spans="1:15" x14ac:dyDescent="0.2">
      <c r="A2066" t="s">
        <v>186</v>
      </c>
      <c r="B2066" s="1">
        <v>45910</v>
      </c>
      <c r="C2066" t="s">
        <v>40</v>
      </c>
      <c r="D2066" t="s">
        <v>125</v>
      </c>
      <c r="E2066" t="s">
        <v>105</v>
      </c>
      <c r="F2066" t="s">
        <v>106</v>
      </c>
      <c r="G2066" t="s">
        <v>107</v>
      </c>
      <c r="H2066" s="2">
        <v>13651.06</v>
      </c>
      <c r="I2066">
        <v>0.01</v>
      </c>
      <c r="J2066" s="2">
        <v>13651.06</v>
      </c>
      <c r="K2066" s="2">
        <v>11640</v>
      </c>
      <c r="L2066">
        <v>117.27</v>
      </c>
      <c r="M2066" t="s">
        <v>126</v>
      </c>
      <c r="N2066" t="s">
        <v>108</v>
      </c>
      <c r="O2066" t="s">
        <v>40</v>
      </c>
    </row>
    <row r="2067" spans="1:15" x14ac:dyDescent="0.2">
      <c r="A2067" t="s">
        <v>186</v>
      </c>
      <c r="B2067" s="1">
        <v>45910</v>
      </c>
      <c r="C2067">
        <v>2388</v>
      </c>
      <c r="D2067" t="s">
        <v>118</v>
      </c>
      <c r="E2067" t="s">
        <v>15</v>
      </c>
      <c r="F2067" t="s">
        <v>16</v>
      </c>
      <c r="G2067" t="s">
        <v>17</v>
      </c>
      <c r="H2067" s="2">
        <v>12604.42</v>
      </c>
      <c r="I2067">
        <v>0.01</v>
      </c>
      <c r="J2067" s="2">
        <v>12604.42</v>
      </c>
      <c r="K2067" s="2">
        <v>6331</v>
      </c>
      <c r="L2067">
        <v>1.99</v>
      </c>
      <c r="M2067" t="s">
        <v>33</v>
      </c>
      <c r="N2067" t="s">
        <v>34</v>
      </c>
      <c r="O2067" t="s">
        <v>35</v>
      </c>
    </row>
    <row r="2068" spans="1:15" x14ac:dyDescent="0.2">
      <c r="A2068" t="s">
        <v>186</v>
      </c>
      <c r="B2068" s="1">
        <v>45910</v>
      </c>
      <c r="C2068" t="s">
        <v>75</v>
      </c>
      <c r="D2068" t="s">
        <v>114</v>
      </c>
      <c r="E2068" t="s">
        <v>105</v>
      </c>
      <c r="F2068" t="s">
        <v>106</v>
      </c>
      <c r="G2068" t="s">
        <v>107</v>
      </c>
      <c r="H2068" s="2">
        <v>11208.55</v>
      </c>
      <c r="I2068">
        <v>0.01</v>
      </c>
      <c r="J2068" s="2">
        <v>11208.55</v>
      </c>
      <c r="K2068" s="2">
        <v>1652308</v>
      </c>
      <c r="L2068">
        <v>0.68</v>
      </c>
      <c r="M2068" t="s">
        <v>73</v>
      </c>
      <c r="N2068" t="s">
        <v>108</v>
      </c>
      <c r="O2068" t="s">
        <v>75</v>
      </c>
    </row>
    <row r="2069" spans="1:15" x14ac:dyDescent="0.2">
      <c r="A2069" t="s">
        <v>186</v>
      </c>
      <c r="B2069" s="1">
        <v>45910</v>
      </c>
      <c r="C2069" t="s">
        <v>103</v>
      </c>
      <c r="D2069" t="s">
        <v>127</v>
      </c>
      <c r="E2069" t="s">
        <v>105</v>
      </c>
      <c r="F2069" t="s">
        <v>106</v>
      </c>
      <c r="G2069" t="s">
        <v>107</v>
      </c>
      <c r="H2069" s="2">
        <v>10764.38</v>
      </c>
      <c r="I2069">
        <v>0.01</v>
      </c>
      <c r="J2069" s="2">
        <v>10764.38</v>
      </c>
      <c r="K2069" s="2">
        <v>83851</v>
      </c>
      <c r="L2069">
        <v>12.84</v>
      </c>
      <c r="M2069" t="s">
        <v>128</v>
      </c>
      <c r="N2069" t="s">
        <v>108</v>
      </c>
      <c r="O2069" t="s">
        <v>103</v>
      </c>
    </row>
    <row r="2070" spans="1:15" x14ac:dyDescent="0.2">
      <c r="A2070" t="s">
        <v>186</v>
      </c>
      <c r="B2070" s="1">
        <v>45910</v>
      </c>
      <c r="C2070">
        <v>300017</v>
      </c>
      <c r="D2070" t="s">
        <v>165</v>
      </c>
      <c r="E2070" t="s">
        <v>15</v>
      </c>
      <c r="F2070" t="s">
        <v>16</v>
      </c>
      <c r="G2070" t="s">
        <v>17</v>
      </c>
      <c r="H2070" s="2">
        <v>4795.8999999999996</v>
      </c>
      <c r="I2070">
        <v>0</v>
      </c>
      <c r="J2070" s="2">
        <v>4795.8999999999996</v>
      </c>
      <c r="K2070" s="2">
        <v>3100</v>
      </c>
      <c r="L2070">
        <v>1.55</v>
      </c>
      <c r="M2070" t="s">
        <v>101</v>
      </c>
      <c r="N2070" t="s">
        <v>166</v>
      </c>
      <c r="O2070" t="s">
        <v>167</v>
      </c>
    </row>
    <row r="2071" spans="1:15" x14ac:dyDescent="0.2">
      <c r="A2071" t="s">
        <v>186</v>
      </c>
      <c r="B2071" s="1">
        <v>45910</v>
      </c>
      <c r="C2071" t="s">
        <v>168</v>
      </c>
      <c r="D2071" t="s">
        <v>169</v>
      </c>
      <c r="E2071" t="s">
        <v>105</v>
      </c>
      <c r="F2071" t="s">
        <v>106</v>
      </c>
      <c r="G2071" t="s">
        <v>107</v>
      </c>
      <c r="H2071">
        <v>807.82</v>
      </c>
      <c r="I2071">
        <v>0</v>
      </c>
      <c r="J2071">
        <v>807.82</v>
      </c>
      <c r="K2071" s="2">
        <v>5749</v>
      </c>
      <c r="L2071">
        <v>14.05</v>
      </c>
      <c r="M2071" t="s">
        <v>101</v>
      </c>
      <c r="N2071" t="s">
        <v>108</v>
      </c>
      <c r="O2071" t="s">
        <v>168</v>
      </c>
    </row>
    <row r="2072" spans="1:15" x14ac:dyDescent="0.2">
      <c r="A2072" t="s">
        <v>186</v>
      </c>
      <c r="B2072" s="1">
        <v>45910</v>
      </c>
      <c r="C2072" t="s">
        <v>152</v>
      </c>
      <c r="D2072" t="s">
        <v>153</v>
      </c>
      <c r="E2072" t="s">
        <v>105</v>
      </c>
      <c r="F2072" t="s">
        <v>106</v>
      </c>
      <c r="G2072" t="s">
        <v>107</v>
      </c>
      <c r="H2072">
        <v>2.99</v>
      </c>
      <c r="I2072">
        <v>0</v>
      </c>
      <c r="J2072">
        <v>2.99</v>
      </c>
      <c r="K2072">
        <v>2</v>
      </c>
      <c r="L2072">
        <v>135.51</v>
      </c>
      <c r="M2072" t="s">
        <v>154</v>
      </c>
      <c r="N2072" t="s">
        <v>108</v>
      </c>
      <c r="O2072" t="s">
        <v>152</v>
      </c>
    </row>
    <row r="2073" spans="1:15" x14ac:dyDescent="0.2">
      <c r="A2073" t="s">
        <v>186</v>
      </c>
      <c r="B2073" s="1">
        <v>45910</v>
      </c>
      <c r="C2073" t="s">
        <v>170</v>
      </c>
      <c r="D2073" t="s">
        <v>171</v>
      </c>
      <c r="E2073" t="s">
        <v>131</v>
      </c>
      <c r="F2073" t="s">
        <v>106</v>
      </c>
      <c r="G2073" t="s">
        <v>132</v>
      </c>
      <c r="H2073">
        <v>0</v>
      </c>
      <c r="I2073">
        <v>0</v>
      </c>
      <c r="J2073" s="2">
        <v>382044</v>
      </c>
      <c r="K2073">
        <v>8</v>
      </c>
      <c r="L2073" s="2">
        <v>23877.75</v>
      </c>
      <c r="M2073" t="s">
        <v>108</v>
      </c>
      <c r="N2073" t="s">
        <v>133</v>
      </c>
      <c r="O2073" t="s">
        <v>20</v>
      </c>
    </row>
    <row r="2074" spans="1:15" x14ac:dyDescent="0.2">
      <c r="A2074" t="s">
        <v>343</v>
      </c>
      <c r="B2074" s="1">
        <v>45910</v>
      </c>
      <c r="C2074" t="s">
        <v>187</v>
      </c>
      <c r="D2074" t="s">
        <v>188</v>
      </c>
      <c r="F2074" t="s">
        <v>189</v>
      </c>
      <c r="G2074" t="s">
        <v>17</v>
      </c>
      <c r="H2074" s="2">
        <v>294989933.75999999</v>
      </c>
      <c r="I2074">
        <v>11.9</v>
      </c>
      <c r="J2074" s="2">
        <v>294989933.75999999</v>
      </c>
      <c r="K2074" s="2">
        <v>601922</v>
      </c>
      <c r="L2074">
        <v>490.08</v>
      </c>
      <c r="M2074" t="s">
        <v>18</v>
      </c>
      <c r="N2074" t="s">
        <v>31</v>
      </c>
      <c r="O2074" t="s">
        <v>20</v>
      </c>
    </row>
    <row r="2075" spans="1:15" x14ac:dyDescent="0.2">
      <c r="A2075" t="s">
        <v>343</v>
      </c>
      <c r="B2075" s="1">
        <v>45910</v>
      </c>
      <c r="C2075" t="s">
        <v>190</v>
      </c>
      <c r="D2075" t="s">
        <v>191</v>
      </c>
      <c r="F2075" t="s">
        <v>189</v>
      </c>
      <c r="G2075" t="s">
        <v>17</v>
      </c>
      <c r="H2075" s="2">
        <v>274161303.66000003</v>
      </c>
      <c r="I2075">
        <v>11.06</v>
      </c>
      <c r="J2075" s="2">
        <v>274161303.66000003</v>
      </c>
      <c r="K2075" s="2">
        <v>912229</v>
      </c>
      <c r="L2075">
        <v>300.54000000000002</v>
      </c>
      <c r="M2075" t="s">
        <v>18</v>
      </c>
      <c r="N2075" t="s">
        <v>31</v>
      </c>
      <c r="O2075" t="s">
        <v>20</v>
      </c>
    </row>
    <row r="2076" spans="1:15" x14ac:dyDescent="0.2">
      <c r="A2076" t="s">
        <v>343</v>
      </c>
      <c r="B2076" s="1">
        <v>45910</v>
      </c>
      <c r="C2076" t="s">
        <v>192</v>
      </c>
      <c r="D2076" t="s">
        <v>193</v>
      </c>
      <c r="F2076" t="s">
        <v>189</v>
      </c>
      <c r="G2076" t="s">
        <v>17</v>
      </c>
      <c r="H2076" s="2">
        <v>189889206.36000001</v>
      </c>
      <c r="I2076">
        <v>7.66</v>
      </c>
      <c r="J2076" s="2">
        <v>189889206.36000001</v>
      </c>
      <c r="K2076" s="2">
        <v>561603</v>
      </c>
      <c r="L2076">
        <v>338.12</v>
      </c>
      <c r="M2076" t="s">
        <v>18</v>
      </c>
      <c r="N2076" t="s">
        <v>31</v>
      </c>
      <c r="O2076" t="s">
        <v>20</v>
      </c>
    </row>
    <row r="2077" spans="1:15" x14ac:dyDescent="0.2">
      <c r="A2077" t="s">
        <v>343</v>
      </c>
      <c r="B2077" s="1">
        <v>45910</v>
      </c>
      <c r="C2077" t="s">
        <v>194</v>
      </c>
      <c r="D2077" t="s">
        <v>195</v>
      </c>
      <c r="F2077" t="s">
        <v>189</v>
      </c>
      <c r="G2077" t="s">
        <v>17</v>
      </c>
      <c r="H2077" s="2">
        <v>154246019.88</v>
      </c>
      <c r="I2077">
        <v>6.22</v>
      </c>
      <c r="J2077" s="2">
        <v>154246019.88</v>
      </c>
      <c r="K2077" s="2">
        <v>266226</v>
      </c>
      <c r="L2077">
        <v>579.38</v>
      </c>
      <c r="M2077" t="s">
        <v>18</v>
      </c>
      <c r="N2077" t="s">
        <v>31</v>
      </c>
      <c r="O2077" t="s">
        <v>20</v>
      </c>
    </row>
    <row r="2078" spans="1:15" x14ac:dyDescent="0.2">
      <c r="A2078" t="s">
        <v>343</v>
      </c>
      <c r="B2078" s="1">
        <v>45910</v>
      </c>
      <c r="C2078" t="s">
        <v>196</v>
      </c>
      <c r="D2078" t="s">
        <v>197</v>
      </c>
      <c r="F2078" t="s">
        <v>189</v>
      </c>
      <c r="G2078" t="s">
        <v>17</v>
      </c>
      <c r="H2078" s="2">
        <v>107803712.79000001</v>
      </c>
      <c r="I2078">
        <v>4.3499999999999996</v>
      </c>
      <c r="J2078" s="2">
        <v>107803712.79000001</v>
      </c>
      <c r="K2078" s="2">
        <v>2150483</v>
      </c>
      <c r="L2078">
        <v>50.13</v>
      </c>
      <c r="M2078" t="s">
        <v>18</v>
      </c>
      <c r="N2078" t="s">
        <v>31</v>
      </c>
      <c r="O2078" t="s">
        <v>20</v>
      </c>
    </row>
    <row r="2079" spans="1:15" x14ac:dyDescent="0.2">
      <c r="A2079" t="s">
        <v>343</v>
      </c>
      <c r="B2079" s="1">
        <v>45910</v>
      </c>
      <c r="C2079" t="s">
        <v>198</v>
      </c>
      <c r="D2079" t="s">
        <v>199</v>
      </c>
      <c r="F2079" t="s">
        <v>189</v>
      </c>
      <c r="G2079" t="s">
        <v>17</v>
      </c>
      <c r="H2079" s="2">
        <v>85749961</v>
      </c>
      <c r="I2079">
        <v>3.46</v>
      </c>
      <c r="J2079" s="2">
        <v>85749961</v>
      </c>
      <c r="K2079" s="2">
        <v>1067870</v>
      </c>
      <c r="L2079">
        <v>80.3</v>
      </c>
      <c r="M2079" t="s">
        <v>18</v>
      </c>
      <c r="N2079" t="s">
        <v>31</v>
      </c>
      <c r="O2079" t="s">
        <v>20</v>
      </c>
    </row>
    <row r="2080" spans="1:15" x14ac:dyDescent="0.2">
      <c r="A2080" t="s">
        <v>343</v>
      </c>
      <c r="B2080" s="1">
        <v>45910</v>
      </c>
      <c r="C2080" t="s">
        <v>200</v>
      </c>
      <c r="D2080" t="s">
        <v>201</v>
      </c>
      <c r="F2080" t="s">
        <v>189</v>
      </c>
      <c r="G2080" t="s">
        <v>17</v>
      </c>
      <c r="H2080" s="2">
        <v>77499014.739999995</v>
      </c>
      <c r="I2080">
        <v>3.13</v>
      </c>
      <c r="J2080" s="2">
        <v>77499014.739999995</v>
      </c>
      <c r="K2080" s="2">
        <v>100703</v>
      </c>
      <c r="L2080">
        <v>769.58</v>
      </c>
      <c r="M2080" t="s">
        <v>18</v>
      </c>
      <c r="N2080" t="s">
        <v>31</v>
      </c>
      <c r="O2080" t="s">
        <v>20</v>
      </c>
    </row>
    <row r="2081" spans="1:15" x14ac:dyDescent="0.2">
      <c r="A2081" t="s">
        <v>343</v>
      </c>
      <c r="B2081" s="1">
        <v>45910</v>
      </c>
      <c r="C2081" t="s">
        <v>202</v>
      </c>
      <c r="D2081" t="s">
        <v>203</v>
      </c>
      <c r="F2081" t="s">
        <v>189</v>
      </c>
      <c r="G2081" t="s">
        <v>17</v>
      </c>
      <c r="H2081" s="2">
        <v>62475932.640000001</v>
      </c>
      <c r="I2081">
        <v>2.52</v>
      </c>
      <c r="J2081" s="2">
        <v>62475932.640000001</v>
      </c>
      <c r="K2081" s="2">
        <v>405372</v>
      </c>
      <c r="L2081">
        <v>154.12</v>
      </c>
      <c r="M2081" t="s">
        <v>18</v>
      </c>
      <c r="N2081" t="s">
        <v>31</v>
      </c>
      <c r="O2081" t="s">
        <v>20</v>
      </c>
    </row>
    <row r="2082" spans="1:15" x14ac:dyDescent="0.2">
      <c r="A2082" t="s">
        <v>343</v>
      </c>
      <c r="B2082" s="1">
        <v>45910</v>
      </c>
      <c r="C2082" t="s">
        <v>204</v>
      </c>
      <c r="D2082" t="s">
        <v>205</v>
      </c>
      <c r="F2082" t="s">
        <v>189</v>
      </c>
      <c r="G2082" t="s">
        <v>17</v>
      </c>
      <c r="H2082" s="2">
        <v>59555978.850000001</v>
      </c>
      <c r="I2082">
        <v>2.4</v>
      </c>
      <c r="J2082" s="2">
        <v>59555978.850000001</v>
      </c>
      <c r="K2082" s="2">
        <v>612905</v>
      </c>
      <c r="L2082">
        <v>97.17</v>
      </c>
      <c r="M2082" t="s">
        <v>18</v>
      </c>
      <c r="N2082" t="s">
        <v>31</v>
      </c>
      <c r="O2082" t="s">
        <v>20</v>
      </c>
    </row>
    <row r="2083" spans="1:15" x14ac:dyDescent="0.2">
      <c r="A2083" t="s">
        <v>343</v>
      </c>
      <c r="B2083" s="1">
        <v>45910</v>
      </c>
      <c r="C2083" t="s">
        <v>206</v>
      </c>
      <c r="D2083" t="s">
        <v>207</v>
      </c>
      <c r="F2083" t="s">
        <v>189</v>
      </c>
      <c r="G2083" t="s">
        <v>17</v>
      </c>
      <c r="H2083" s="2">
        <v>58731353.899999999</v>
      </c>
      <c r="I2083">
        <v>2.37</v>
      </c>
      <c r="J2083" s="2">
        <v>58731353.899999999</v>
      </c>
      <c r="K2083" s="2">
        <v>181634</v>
      </c>
      <c r="L2083">
        <v>323.35000000000002</v>
      </c>
      <c r="M2083" t="s">
        <v>18</v>
      </c>
      <c r="N2083" t="s">
        <v>31</v>
      </c>
      <c r="O2083" t="s">
        <v>20</v>
      </c>
    </row>
    <row r="2084" spans="1:15" x14ac:dyDescent="0.2">
      <c r="A2084" t="s">
        <v>343</v>
      </c>
      <c r="B2084" s="1">
        <v>45910</v>
      </c>
      <c r="C2084" s="14" t="s">
        <v>208</v>
      </c>
      <c r="D2084" s="14" t="s">
        <v>209</v>
      </c>
      <c r="F2084" t="s">
        <v>189</v>
      </c>
      <c r="G2084" t="s">
        <v>17</v>
      </c>
      <c r="H2084" s="2">
        <v>55610829.560000002</v>
      </c>
      <c r="I2084" s="14">
        <v>2.2400000000000002</v>
      </c>
      <c r="J2084" s="2">
        <v>55610829.560000002</v>
      </c>
      <c r="K2084" s="2">
        <v>103004</v>
      </c>
      <c r="L2084" s="14">
        <v>539.89</v>
      </c>
      <c r="M2084" t="s">
        <v>18</v>
      </c>
      <c r="N2084" t="s">
        <v>31</v>
      </c>
      <c r="O2084" t="s">
        <v>20</v>
      </c>
    </row>
    <row r="2085" spans="1:15" x14ac:dyDescent="0.2">
      <c r="A2085" t="s">
        <v>343</v>
      </c>
      <c r="B2085" s="1">
        <v>45910</v>
      </c>
      <c r="C2085" s="14" t="s">
        <v>210</v>
      </c>
      <c r="D2085" s="14" t="s">
        <v>211</v>
      </c>
      <c r="F2085" t="s">
        <v>189</v>
      </c>
      <c r="G2085" t="s">
        <v>17</v>
      </c>
      <c r="H2085" s="2">
        <v>52737994.020000003</v>
      </c>
      <c r="I2085" s="14">
        <v>2.13</v>
      </c>
      <c r="J2085" s="2">
        <v>52737994.020000003</v>
      </c>
      <c r="K2085" s="2">
        <v>47818</v>
      </c>
      <c r="L2085" s="15">
        <v>1102.8900000000001</v>
      </c>
      <c r="M2085" t="s">
        <v>18</v>
      </c>
      <c r="N2085" t="s">
        <v>31</v>
      </c>
      <c r="O2085" t="s">
        <v>20</v>
      </c>
    </row>
    <row r="2086" spans="1:15" x14ac:dyDescent="0.2">
      <c r="A2086" t="s">
        <v>343</v>
      </c>
      <c r="B2086" s="1">
        <v>45910</v>
      </c>
      <c r="C2086" s="14" t="s">
        <v>212</v>
      </c>
      <c r="D2086" s="14" t="s">
        <v>213</v>
      </c>
      <c r="F2086" t="s">
        <v>189</v>
      </c>
      <c r="G2086" t="s">
        <v>17</v>
      </c>
      <c r="H2086" s="2">
        <v>51698214</v>
      </c>
      <c r="I2086" s="14">
        <v>2.08</v>
      </c>
      <c r="J2086" s="2">
        <v>51698214</v>
      </c>
      <c r="K2086" s="2">
        <v>560475</v>
      </c>
      <c r="L2086" s="14">
        <v>92.24</v>
      </c>
      <c r="M2086" t="s">
        <v>18</v>
      </c>
      <c r="N2086" t="s">
        <v>31</v>
      </c>
      <c r="O2086" t="s">
        <v>20</v>
      </c>
    </row>
    <row r="2087" spans="1:15" x14ac:dyDescent="0.2">
      <c r="A2087" t="s">
        <v>343</v>
      </c>
      <c r="B2087" s="1">
        <v>45910</v>
      </c>
      <c r="C2087" s="14" t="s">
        <v>214</v>
      </c>
      <c r="D2087" s="14" t="s">
        <v>215</v>
      </c>
      <c r="F2087" t="s">
        <v>189</v>
      </c>
      <c r="G2087" t="s">
        <v>17</v>
      </c>
      <c r="H2087" s="2">
        <v>47403370.159999996</v>
      </c>
      <c r="I2087" s="14">
        <v>1.91</v>
      </c>
      <c r="J2087" s="2">
        <v>47403370.159999996</v>
      </c>
      <c r="K2087" s="2">
        <v>192376</v>
      </c>
      <c r="L2087" s="14">
        <v>246.41</v>
      </c>
      <c r="M2087" t="s">
        <v>18</v>
      </c>
      <c r="N2087" t="s">
        <v>31</v>
      </c>
      <c r="O2087" t="s">
        <v>20</v>
      </c>
    </row>
    <row r="2088" spans="1:15" x14ac:dyDescent="0.2">
      <c r="A2088" t="s">
        <v>343</v>
      </c>
      <c r="B2088" s="1">
        <v>45910</v>
      </c>
      <c r="C2088" s="14" t="s">
        <v>216</v>
      </c>
      <c r="D2088" s="14" t="s">
        <v>217</v>
      </c>
      <c r="F2088" t="s">
        <v>189</v>
      </c>
      <c r="G2088" t="s">
        <v>17</v>
      </c>
      <c r="H2088" s="2">
        <v>46894382.119999997</v>
      </c>
      <c r="I2088" s="14">
        <v>1.89</v>
      </c>
      <c r="J2088" s="2">
        <v>46894382.119999997</v>
      </c>
      <c r="K2088" s="2">
        <v>209884</v>
      </c>
      <c r="L2088" s="14">
        <v>223.43</v>
      </c>
      <c r="M2088" t="s">
        <v>18</v>
      </c>
      <c r="N2088" t="s">
        <v>31</v>
      </c>
      <c r="O2088" t="s">
        <v>20</v>
      </c>
    </row>
    <row r="2089" spans="1:15" x14ac:dyDescent="0.2">
      <c r="A2089" t="s">
        <v>343</v>
      </c>
      <c r="B2089" s="1">
        <v>45910</v>
      </c>
      <c r="C2089" s="14" t="s">
        <v>218</v>
      </c>
      <c r="D2089" s="14" t="s">
        <v>219</v>
      </c>
      <c r="F2089" t="s">
        <v>189</v>
      </c>
      <c r="G2089" t="s">
        <v>17</v>
      </c>
      <c r="H2089" s="2">
        <v>42673608.899999999</v>
      </c>
      <c r="I2089" s="14">
        <v>1.72</v>
      </c>
      <c r="J2089" s="2">
        <v>42673608.899999999</v>
      </c>
      <c r="K2089" s="2">
        <v>239430</v>
      </c>
      <c r="L2089" s="14">
        <v>178.23</v>
      </c>
      <c r="M2089" t="s">
        <v>18</v>
      </c>
      <c r="N2089" t="s">
        <v>31</v>
      </c>
      <c r="O2089" t="s">
        <v>20</v>
      </c>
    </row>
    <row r="2090" spans="1:15" x14ac:dyDescent="0.2">
      <c r="A2090" t="s">
        <v>343</v>
      </c>
      <c r="B2090" s="1">
        <v>45910</v>
      </c>
      <c r="C2090" s="14" t="s">
        <v>220</v>
      </c>
      <c r="D2090" s="14" t="s">
        <v>221</v>
      </c>
      <c r="F2090" t="s">
        <v>189</v>
      </c>
      <c r="G2090" t="s">
        <v>17</v>
      </c>
      <c r="H2090" s="2">
        <v>33920204.649999999</v>
      </c>
      <c r="I2090" s="14">
        <v>1.37</v>
      </c>
      <c r="J2090" s="2">
        <v>33920204.649999999</v>
      </c>
      <c r="K2090" s="2">
        <v>122257</v>
      </c>
      <c r="L2090" s="14">
        <v>277.45</v>
      </c>
      <c r="M2090" t="s">
        <v>18</v>
      </c>
      <c r="N2090" t="s">
        <v>31</v>
      </c>
      <c r="O2090" t="s">
        <v>20</v>
      </c>
    </row>
    <row r="2091" spans="1:15" x14ac:dyDescent="0.2">
      <c r="A2091" t="s">
        <v>343</v>
      </c>
      <c r="B2091" s="1">
        <v>45910</v>
      </c>
      <c r="C2091" s="14" t="s">
        <v>222</v>
      </c>
      <c r="D2091" s="14" t="s">
        <v>223</v>
      </c>
      <c r="F2091" t="s">
        <v>189</v>
      </c>
      <c r="G2091" t="s">
        <v>17</v>
      </c>
      <c r="H2091" s="2">
        <v>32412308.16</v>
      </c>
      <c r="I2091" s="14">
        <v>1.31</v>
      </c>
      <c r="J2091" s="2">
        <v>32412308.16</v>
      </c>
      <c r="K2091" s="2">
        <v>188192</v>
      </c>
      <c r="L2091" s="14">
        <v>172.23</v>
      </c>
      <c r="M2091" t="s">
        <v>18</v>
      </c>
      <c r="N2091" t="s">
        <v>31</v>
      </c>
      <c r="O2091" t="s">
        <v>20</v>
      </c>
    </row>
    <row r="2092" spans="1:15" x14ac:dyDescent="0.2">
      <c r="A2092" t="s">
        <v>343</v>
      </c>
      <c r="B2092" s="1">
        <v>45910</v>
      </c>
      <c r="C2092" s="14" t="s">
        <v>224</v>
      </c>
      <c r="D2092" s="14" t="s">
        <v>225</v>
      </c>
      <c r="F2092" t="s">
        <v>189</v>
      </c>
      <c r="G2092" t="s">
        <v>17</v>
      </c>
      <c r="H2092" s="2">
        <v>32126996.329999998</v>
      </c>
      <c r="I2092" s="14">
        <v>1.3</v>
      </c>
      <c r="J2092" s="2">
        <v>32126996.329999998</v>
      </c>
      <c r="K2092" s="2">
        <v>161629</v>
      </c>
      <c r="L2092" s="14">
        <v>198.77</v>
      </c>
      <c r="M2092" t="s">
        <v>18</v>
      </c>
      <c r="N2092" t="s">
        <v>31</v>
      </c>
      <c r="O2092" t="s">
        <v>20</v>
      </c>
    </row>
    <row r="2093" spans="1:15" x14ac:dyDescent="0.2">
      <c r="A2093" t="s">
        <v>343</v>
      </c>
      <c r="B2093" s="1">
        <v>45910</v>
      </c>
      <c r="C2093" s="14" t="s">
        <v>226</v>
      </c>
      <c r="D2093" s="14" t="s">
        <v>227</v>
      </c>
      <c r="F2093" t="s">
        <v>189</v>
      </c>
      <c r="G2093" t="s">
        <v>17</v>
      </c>
      <c r="H2093" s="2">
        <v>30918619.170000002</v>
      </c>
      <c r="I2093" s="14">
        <v>1.25</v>
      </c>
      <c r="J2093" s="2">
        <v>30918619.170000002</v>
      </c>
      <c r="K2093" s="2">
        <v>221973</v>
      </c>
      <c r="L2093" s="14">
        <v>139.29</v>
      </c>
      <c r="M2093" t="s">
        <v>18</v>
      </c>
      <c r="N2093" t="s">
        <v>31</v>
      </c>
      <c r="O2093" t="s">
        <v>20</v>
      </c>
    </row>
    <row r="2094" spans="1:15" x14ac:dyDescent="0.2">
      <c r="A2094" t="s">
        <v>343</v>
      </c>
      <c r="B2094" s="1">
        <v>45910</v>
      </c>
      <c r="C2094" t="s">
        <v>228</v>
      </c>
      <c r="D2094" t="s">
        <v>229</v>
      </c>
      <c r="F2094" t="s">
        <v>189</v>
      </c>
      <c r="G2094" t="s">
        <v>17</v>
      </c>
      <c r="H2094" s="2">
        <v>30720062.449999999</v>
      </c>
      <c r="I2094">
        <v>1.24</v>
      </c>
      <c r="J2094" s="2">
        <v>30720062.449999999</v>
      </c>
      <c r="K2094" s="2">
        <v>118195</v>
      </c>
      <c r="L2094">
        <v>259.91000000000003</v>
      </c>
      <c r="M2094" t="s">
        <v>18</v>
      </c>
      <c r="N2094" t="s">
        <v>19</v>
      </c>
      <c r="O2094" t="s">
        <v>20</v>
      </c>
    </row>
    <row r="2095" spans="1:15" x14ac:dyDescent="0.2">
      <c r="A2095" t="s">
        <v>343</v>
      </c>
      <c r="B2095" s="1">
        <v>45910</v>
      </c>
      <c r="C2095" t="s">
        <v>230</v>
      </c>
      <c r="D2095" t="s">
        <v>231</v>
      </c>
      <c r="F2095" t="s">
        <v>189</v>
      </c>
      <c r="G2095" t="s">
        <v>17</v>
      </c>
      <c r="H2095" s="2">
        <v>26172413.93</v>
      </c>
      <c r="I2095">
        <v>1.06</v>
      </c>
      <c r="J2095" s="2">
        <v>26172413.93</v>
      </c>
      <c r="K2095" s="2">
        <v>129637</v>
      </c>
      <c r="L2095">
        <v>201.89</v>
      </c>
      <c r="M2095" t="s">
        <v>18</v>
      </c>
      <c r="N2095" t="s">
        <v>31</v>
      </c>
      <c r="O2095" t="s">
        <v>20</v>
      </c>
    </row>
    <row r="2096" spans="1:15" x14ac:dyDescent="0.2">
      <c r="A2096" t="s">
        <v>343</v>
      </c>
      <c r="B2096" s="1">
        <v>45910</v>
      </c>
      <c r="C2096" t="s">
        <v>232</v>
      </c>
      <c r="D2096" t="s">
        <v>233</v>
      </c>
      <c r="F2096" t="s">
        <v>189</v>
      </c>
      <c r="G2096" t="s">
        <v>17</v>
      </c>
      <c r="H2096" s="2">
        <v>25677487.039999999</v>
      </c>
      <c r="I2096">
        <v>1.04</v>
      </c>
      <c r="J2096" s="2">
        <v>25677487.039999999</v>
      </c>
      <c r="K2096" s="2">
        <v>50738</v>
      </c>
      <c r="L2096">
        <v>506.08</v>
      </c>
      <c r="M2096" t="s">
        <v>18</v>
      </c>
      <c r="N2096" t="s">
        <v>31</v>
      </c>
      <c r="O2096" t="s">
        <v>20</v>
      </c>
    </row>
    <row r="2097" spans="1:15" x14ac:dyDescent="0.2">
      <c r="A2097" t="s">
        <v>343</v>
      </c>
      <c r="B2097" s="1">
        <v>45910</v>
      </c>
      <c r="C2097" t="s">
        <v>234</v>
      </c>
      <c r="D2097" t="s">
        <v>235</v>
      </c>
      <c r="F2097" t="s">
        <v>189</v>
      </c>
      <c r="G2097" t="s">
        <v>17</v>
      </c>
      <c r="H2097" s="2">
        <v>25644924.899999999</v>
      </c>
      <c r="I2097">
        <v>1.03</v>
      </c>
      <c r="J2097" s="2">
        <v>25644924.899999999</v>
      </c>
      <c r="K2097" s="2">
        <v>70770</v>
      </c>
      <c r="L2097">
        <v>362.37</v>
      </c>
      <c r="M2097" t="s">
        <v>18</v>
      </c>
      <c r="N2097" t="s">
        <v>31</v>
      </c>
      <c r="O2097" t="s">
        <v>20</v>
      </c>
    </row>
    <row r="2098" spans="1:15" x14ac:dyDescent="0.2">
      <c r="A2098" t="s">
        <v>343</v>
      </c>
      <c r="B2098" s="1">
        <v>45910</v>
      </c>
      <c r="C2098" t="s">
        <v>236</v>
      </c>
      <c r="D2098" t="s">
        <v>237</v>
      </c>
      <c r="F2098" t="s">
        <v>189</v>
      </c>
      <c r="G2098" t="s">
        <v>17</v>
      </c>
      <c r="H2098" s="2">
        <v>25155222</v>
      </c>
      <c r="I2098">
        <v>1.01</v>
      </c>
      <c r="J2098" s="2">
        <v>25155222</v>
      </c>
      <c r="K2098" s="2">
        <v>511285</v>
      </c>
      <c r="L2098">
        <v>49.2</v>
      </c>
      <c r="M2098" t="s">
        <v>18</v>
      </c>
      <c r="N2098" t="s">
        <v>31</v>
      </c>
      <c r="O2098" t="s">
        <v>20</v>
      </c>
    </row>
    <row r="2099" spans="1:15" x14ac:dyDescent="0.2">
      <c r="A2099" t="s">
        <v>343</v>
      </c>
      <c r="B2099" s="1">
        <v>45910</v>
      </c>
      <c r="C2099" t="s">
        <v>238</v>
      </c>
      <c r="D2099" t="s">
        <v>239</v>
      </c>
      <c r="F2099" t="s">
        <v>189</v>
      </c>
      <c r="G2099" t="s">
        <v>17</v>
      </c>
      <c r="H2099" s="2">
        <v>24608356.48</v>
      </c>
      <c r="I2099">
        <v>0.99</v>
      </c>
      <c r="J2099" s="2">
        <v>24608356.48</v>
      </c>
      <c r="K2099" s="2">
        <v>83936</v>
      </c>
      <c r="L2099">
        <v>293.18</v>
      </c>
      <c r="M2099" t="s">
        <v>18</v>
      </c>
      <c r="N2099" t="s">
        <v>31</v>
      </c>
      <c r="O2099" t="s">
        <v>20</v>
      </c>
    </row>
    <row r="2100" spans="1:15" x14ac:dyDescent="0.2">
      <c r="A2100" t="s">
        <v>343</v>
      </c>
      <c r="B2100" s="1">
        <v>45910</v>
      </c>
      <c r="C2100" t="s">
        <v>240</v>
      </c>
      <c r="D2100" t="s">
        <v>241</v>
      </c>
      <c r="F2100" t="s">
        <v>189</v>
      </c>
      <c r="G2100" t="s">
        <v>17</v>
      </c>
      <c r="H2100" s="2">
        <v>24461632</v>
      </c>
      <c r="I2100">
        <v>0.99</v>
      </c>
      <c r="J2100" s="2">
        <v>24461632</v>
      </c>
      <c r="K2100" s="2">
        <v>235208</v>
      </c>
      <c r="L2100">
        <v>104</v>
      </c>
      <c r="M2100" t="s">
        <v>18</v>
      </c>
      <c r="N2100" t="s">
        <v>31</v>
      </c>
      <c r="O2100" t="s">
        <v>20</v>
      </c>
    </row>
    <row r="2101" spans="1:15" x14ac:dyDescent="0.2">
      <c r="A2101" t="s">
        <v>343</v>
      </c>
      <c r="B2101" s="1">
        <v>45910</v>
      </c>
      <c r="C2101" t="s">
        <v>242</v>
      </c>
      <c r="D2101" t="s">
        <v>243</v>
      </c>
      <c r="F2101" t="s">
        <v>189</v>
      </c>
      <c r="G2101" t="s">
        <v>17</v>
      </c>
      <c r="H2101" s="2">
        <v>24124931.940000001</v>
      </c>
      <c r="I2101">
        <v>0.97</v>
      </c>
      <c r="J2101" s="2">
        <v>24124931.940000001</v>
      </c>
      <c r="K2101" s="2">
        <v>182571</v>
      </c>
      <c r="L2101">
        <v>132.13999999999999</v>
      </c>
      <c r="M2101" t="s">
        <v>18</v>
      </c>
      <c r="N2101" t="s">
        <v>31</v>
      </c>
      <c r="O2101" t="s">
        <v>20</v>
      </c>
    </row>
    <row r="2102" spans="1:15" x14ac:dyDescent="0.2">
      <c r="A2102" t="s">
        <v>343</v>
      </c>
      <c r="B2102" s="1">
        <v>45910</v>
      </c>
      <c r="C2102" t="s">
        <v>244</v>
      </c>
      <c r="D2102" t="s">
        <v>245</v>
      </c>
      <c r="F2102" t="s">
        <v>189</v>
      </c>
      <c r="G2102" t="s">
        <v>17</v>
      </c>
      <c r="H2102" s="2">
        <v>21825312.079999998</v>
      </c>
      <c r="I2102">
        <v>0.88</v>
      </c>
      <c r="J2102" s="2">
        <v>21825312.079999998</v>
      </c>
      <c r="K2102" s="2">
        <v>69212</v>
      </c>
      <c r="L2102">
        <v>315.33999999999997</v>
      </c>
      <c r="M2102" t="s">
        <v>18</v>
      </c>
      <c r="N2102" t="s">
        <v>19</v>
      </c>
      <c r="O2102" t="s">
        <v>20</v>
      </c>
    </row>
    <row r="2103" spans="1:15" x14ac:dyDescent="0.2">
      <c r="A2103" t="s">
        <v>343</v>
      </c>
      <c r="B2103" s="1">
        <v>45910</v>
      </c>
      <c r="C2103" t="s">
        <v>246</v>
      </c>
      <c r="D2103" t="s">
        <v>247</v>
      </c>
      <c r="F2103" t="s">
        <v>189</v>
      </c>
      <c r="G2103" t="s">
        <v>17</v>
      </c>
      <c r="H2103" s="2">
        <v>20901810.84</v>
      </c>
      <c r="I2103">
        <v>0.84</v>
      </c>
      <c r="J2103" s="2">
        <v>20901810.84</v>
      </c>
      <c r="K2103" s="2">
        <v>318431</v>
      </c>
      <c r="L2103">
        <v>65.64</v>
      </c>
      <c r="M2103" t="s">
        <v>18</v>
      </c>
      <c r="N2103" t="s">
        <v>19</v>
      </c>
      <c r="O2103" t="s">
        <v>20</v>
      </c>
    </row>
    <row r="2104" spans="1:15" x14ac:dyDescent="0.2">
      <c r="A2104" t="s">
        <v>343</v>
      </c>
      <c r="B2104" s="1">
        <v>45910</v>
      </c>
      <c r="C2104" t="s">
        <v>248</v>
      </c>
      <c r="D2104" t="s">
        <v>249</v>
      </c>
      <c r="F2104" t="s">
        <v>189</v>
      </c>
      <c r="G2104" t="s">
        <v>17</v>
      </c>
      <c r="H2104" s="2">
        <v>20293486.940000001</v>
      </c>
      <c r="I2104">
        <v>0.82</v>
      </c>
      <c r="J2104" s="2">
        <v>20293486.940000001</v>
      </c>
      <c r="K2104" s="2">
        <v>74518</v>
      </c>
      <c r="L2104">
        <v>272.33</v>
      </c>
      <c r="M2104" t="s">
        <v>18</v>
      </c>
      <c r="N2104" t="s">
        <v>31</v>
      </c>
      <c r="O2104" t="s">
        <v>20</v>
      </c>
    </row>
    <row r="2105" spans="1:15" x14ac:dyDescent="0.2">
      <c r="A2105" t="s">
        <v>343</v>
      </c>
      <c r="B2105" s="1">
        <v>45910</v>
      </c>
      <c r="C2105" t="s">
        <v>250</v>
      </c>
      <c r="D2105" t="s">
        <v>251</v>
      </c>
      <c r="F2105" t="s">
        <v>189</v>
      </c>
      <c r="G2105" t="s">
        <v>17</v>
      </c>
      <c r="H2105" s="2">
        <v>19747314.600000001</v>
      </c>
      <c r="I2105">
        <v>0.8</v>
      </c>
      <c r="J2105" s="2">
        <v>19747314.600000001</v>
      </c>
      <c r="K2105" s="2">
        <v>147765</v>
      </c>
      <c r="L2105">
        <v>133.63999999999999</v>
      </c>
      <c r="M2105" t="s">
        <v>18</v>
      </c>
      <c r="N2105" t="s">
        <v>31</v>
      </c>
      <c r="O2105" t="s">
        <v>20</v>
      </c>
    </row>
    <row r="2106" spans="1:15" x14ac:dyDescent="0.2">
      <c r="A2106" t="s">
        <v>343</v>
      </c>
      <c r="B2106" s="1">
        <v>45910</v>
      </c>
      <c r="C2106" t="s">
        <v>252</v>
      </c>
      <c r="D2106" t="s">
        <v>253</v>
      </c>
      <c r="F2106" t="s">
        <v>189</v>
      </c>
      <c r="G2106" t="s">
        <v>17</v>
      </c>
      <c r="H2106" s="2">
        <v>19440267.84</v>
      </c>
      <c r="I2106">
        <v>0.78</v>
      </c>
      <c r="J2106" s="2">
        <v>19440267.84</v>
      </c>
      <c r="K2106" s="2">
        <v>430857</v>
      </c>
      <c r="L2106">
        <v>45.12</v>
      </c>
      <c r="M2106" t="s">
        <v>18</v>
      </c>
      <c r="N2106" t="s">
        <v>31</v>
      </c>
      <c r="O2106" t="s">
        <v>20</v>
      </c>
    </row>
    <row r="2107" spans="1:15" x14ac:dyDescent="0.2">
      <c r="A2107" t="s">
        <v>343</v>
      </c>
      <c r="B2107" s="1">
        <v>45910</v>
      </c>
      <c r="C2107" t="s">
        <v>254</v>
      </c>
      <c r="D2107" t="s">
        <v>255</v>
      </c>
      <c r="F2107" t="s">
        <v>189</v>
      </c>
      <c r="G2107" t="s">
        <v>17</v>
      </c>
      <c r="H2107" s="2">
        <v>17443616.149999999</v>
      </c>
      <c r="I2107">
        <v>0.7</v>
      </c>
      <c r="J2107" s="2">
        <v>17443616.149999999</v>
      </c>
      <c r="K2107" s="2">
        <v>87205</v>
      </c>
      <c r="L2107">
        <v>200.03</v>
      </c>
      <c r="M2107" t="s">
        <v>18</v>
      </c>
      <c r="N2107" t="s">
        <v>31</v>
      </c>
      <c r="O2107" t="s">
        <v>20</v>
      </c>
    </row>
    <row r="2108" spans="1:15" x14ac:dyDescent="0.2">
      <c r="A2108" t="s">
        <v>343</v>
      </c>
      <c r="B2108" s="1">
        <v>45910</v>
      </c>
      <c r="C2108" t="s">
        <v>256</v>
      </c>
      <c r="D2108" t="s">
        <v>257</v>
      </c>
      <c r="F2108" t="s">
        <v>189</v>
      </c>
      <c r="G2108" t="s">
        <v>17</v>
      </c>
      <c r="H2108" s="2">
        <v>17152403.57</v>
      </c>
      <c r="I2108">
        <v>0.69</v>
      </c>
      <c r="J2108" s="2">
        <v>17152403.57</v>
      </c>
      <c r="K2108" s="2">
        <v>159959</v>
      </c>
      <c r="L2108">
        <v>107.23</v>
      </c>
      <c r="M2108" t="s">
        <v>18</v>
      </c>
      <c r="N2108" t="s">
        <v>31</v>
      </c>
      <c r="O2108" t="s">
        <v>20</v>
      </c>
    </row>
    <row r="2109" spans="1:15" x14ac:dyDescent="0.2">
      <c r="A2109" t="s">
        <v>343</v>
      </c>
      <c r="B2109" s="1">
        <v>45910</v>
      </c>
      <c r="C2109" t="s">
        <v>258</v>
      </c>
      <c r="D2109" t="s">
        <v>259</v>
      </c>
      <c r="F2109" t="s">
        <v>189</v>
      </c>
      <c r="G2109" t="s">
        <v>17</v>
      </c>
      <c r="H2109" s="2">
        <v>15708084</v>
      </c>
      <c r="I2109">
        <v>0.63</v>
      </c>
      <c r="J2109" s="2">
        <v>15708084</v>
      </c>
      <c r="K2109" s="2">
        <v>31927</v>
      </c>
      <c r="L2109">
        <v>492</v>
      </c>
      <c r="M2109" t="s">
        <v>18</v>
      </c>
      <c r="N2109" t="s">
        <v>31</v>
      </c>
      <c r="O2109" t="s">
        <v>20</v>
      </c>
    </row>
    <row r="2110" spans="1:15" x14ac:dyDescent="0.2">
      <c r="A2110" t="s">
        <v>343</v>
      </c>
      <c r="B2110" s="1">
        <v>45910</v>
      </c>
      <c r="C2110" t="s">
        <v>260</v>
      </c>
      <c r="D2110" t="s">
        <v>261</v>
      </c>
      <c r="F2110" t="s">
        <v>189</v>
      </c>
      <c r="G2110" t="s">
        <v>17</v>
      </c>
      <c r="H2110" s="2">
        <v>14771328</v>
      </c>
      <c r="I2110">
        <v>0.6</v>
      </c>
      <c r="J2110" s="2">
        <v>14771328</v>
      </c>
      <c r="K2110" s="2">
        <v>189376</v>
      </c>
      <c r="L2110">
        <v>78</v>
      </c>
      <c r="M2110" t="s">
        <v>18</v>
      </c>
      <c r="N2110" t="s">
        <v>31</v>
      </c>
      <c r="O2110" t="s">
        <v>20</v>
      </c>
    </row>
    <row r="2111" spans="1:15" x14ac:dyDescent="0.2">
      <c r="A2111" t="s">
        <v>343</v>
      </c>
      <c r="B2111" s="1">
        <v>45910</v>
      </c>
      <c r="C2111" t="s">
        <v>262</v>
      </c>
      <c r="D2111" t="s">
        <v>263</v>
      </c>
      <c r="F2111" t="s">
        <v>189</v>
      </c>
      <c r="G2111" t="s">
        <v>17</v>
      </c>
      <c r="H2111" s="2">
        <v>14671098.33</v>
      </c>
      <c r="I2111">
        <v>0.59</v>
      </c>
      <c r="J2111" s="2">
        <v>14671098.33</v>
      </c>
      <c r="K2111" s="2">
        <v>185171</v>
      </c>
      <c r="L2111">
        <v>79.23</v>
      </c>
      <c r="M2111" t="s">
        <v>18</v>
      </c>
      <c r="N2111" t="s">
        <v>31</v>
      </c>
      <c r="O2111" t="s">
        <v>20</v>
      </c>
    </row>
    <row r="2112" spans="1:15" x14ac:dyDescent="0.2">
      <c r="A2112" t="s">
        <v>343</v>
      </c>
      <c r="B2112" s="1">
        <v>45910</v>
      </c>
      <c r="C2112" t="s">
        <v>264</v>
      </c>
      <c r="D2112" t="s">
        <v>265</v>
      </c>
      <c r="F2112" t="s">
        <v>189</v>
      </c>
      <c r="G2112" t="s">
        <v>17</v>
      </c>
      <c r="H2112" s="2">
        <v>14287313.42</v>
      </c>
      <c r="I2112">
        <v>0.57999999999999996</v>
      </c>
      <c r="J2112" s="2">
        <v>14287313.42</v>
      </c>
      <c r="K2112" s="2">
        <v>25369</v>
      </c>
      <c r="L2112">
        <v>563.17999999999995</v>
      </c>
      <c r="M2112" t="s">
        <v>18</v>
      </c>
      <c r="N2112" t="s">
        <v>31</v>
      </c>
      <c r="O2112" t="s">
        <v>20</v>
      </c>
    </row>
    <row r="2113" spans="1:15" x14ac:dyDescent="0.2">
      <c r="A2113" t="s">
        <v>343</v>
      </c>
      <c r="B2113" s="1">
        <v>45910</v>
      </c>
      <c r="C2113" t="s">
        <v>266</v>
      </c>
      <c r="D2113" t="s">
        <v>267</v>
      </c>
      <c r="F2113" t="s">
        <v>189</v>
      </c>
      <c r="G2113" t="s">
        <v>17</v>
      </c>
      <c r="H2113" s="2">
        <v>13490792.5</v>
      </c>
      <c r="I2113">
        <v>0.54</v>
      </c>
      <c r="J2113" s="2">
        <v>13490792.5</v>
      </c>
      <c r="K2113" s="2">
        <v>182926</v>
      </c>
      <c r="L2113">
        <v>73.75</v>
      </c>
      <c r="M2113" t="s">
        <v>18</v>
      </c>
      <c r="N2113" t="s">
        <v>31</v>
      </c>
      <c r="O2113" t="s">
        <v>20</v>
      </c>
    </row>
    <row r="2114" spans="1:15" x14ac:dyDescent="0.2">
      <c r="A2114" t="s">
        <v>343</v>
      </c>
      <c r="B2114" s="1">
        <v>45910</v>
      </c>
      <c r="C2114" t="s">
        <v>268</v>
      </c>
      <c r="D2114" t="s">
        <v>269</v>
      </c>
      <c r="F2114" t="s">
        <v>189</v>
      </c>
      <c r="G2114" t="s">
        <v>17</v>
      </c>
      <c r="H2114" s="2">
        <v>12812798.960000001</v>
      </c>
      <c r="I2114">
        <v>0.52</v>
      </c>
      <c r="J2114" s="2">
        <v>12812798.960000001</v>
      </c>
      <c r="K2114" s="2">
        <v>135356</v>
      </c>
      <c r="L2114">
        <v>94.66</v>
      </c>
      <c r="M2114" t="s">
        <v>18</v>
      </c>
      <c r="N2114" t="s">
        <v>19</v>
      </c>
      <c r="O2114" t="s">
        <v>20</v>
      </c>
    </row>
    <row r="2115" spans="1:15" x14ac:dyDescent="0.2">
      <c r="A2115" t="s">
        <v>343</v>
      </c>
      <c r="B2115" s="1">
        <v>45910</v>
      </c>
      <c r="C2115" t="s">
        <v>270</v>
      </c>
      <c r="D2115" t="s">
        <v>271</v>
      </c>
      <c r="F2115" t="s">
        <v>189</v>
      </c>
      <c r="G2115" t="s">
        <v>17</v>
      </c>
      <c r="H2115" s="2">
        <v>12303158.1</v>
      </c>
      <c r="I2115">
        <v>0.5</v>
      </c>
      <c r="J2115" s="2">
        <v>12303158.1</v>
      </c>
      <c r="K2115" s="2">
        <v>116430</v>
      </c>
      <c r="L2115">
        <v>105.67</v>
      </c>
      <c r="M2115" t="s">
        <v>18</v>
      </c>
      <c r="N2115" t="s">
        <v>31</v>
      </c>
      <c r="O2115" t="s">
        <v>20</v>
      </c>
    </row>
    <row r="2116" spans="1:15" x14ac:dyDescent="0.2">
      <c r="A2116" t="s">
        <v>343</v>
      </c>
      <c r="B2116" s="1">
        <v>45910</v>
      </c>
      <c r="C2116" t="s">
        <v>272</v>
      </c>
      <c r="D2116" t="s">
        <v>273</v>
      </c>
      <c r="F2116" t="s">
        <v>189</v>
      </c>
      <c r="G2116" t="s">
        <v>17</v>
      </c>
      <c r="H2116" s="2">
        <v>12186552.68</v>
      </c>
      <c r="I2116">
        <v>0.49</v>
      </c>
      <c r="J2116" s="2">
        <v>12186552.68</v>
      </c>
      <c r="K2116" s="2">
        <v>92857</v>
      </c>
      <c r="L2116">
        <v>131.24</v>
      </c>
      <c r="M2116" t="s">
        <v>18</v>
      </c>
      <c r="N2116" t="s">
        <v>31</v>
      </c>
      <c r="O2116" t="s">
        <v>20</v>
      </c>
    </row>
    <row r="2117" spans="1:15" x14ac:dyDescent="0.2">
      <c r="A2117" t="s">
        <v>343</v>
      </c>
      <c r="B2117" s="1">
        <v>45910</v>
      </c>
      <c r="C2117" t="s">
        <v>274</v>
      </c>
      <c r="D2117" t="s">
        <v>275</v>
      </c>
      <c r="F2117" t="s">
        <v>189</v>
      </c>
      <c r="G2117" t="s">
        <v>17</v>
      </c>
      <c r="H2117" s="2">
        <v>11426856.529999999</v>
      </c>
      <c r="I2117">
        <v>0.46</v>
      </c>
      <c r="J2117" s="2">
        <v>11426856.529999999</v>
      </c>
      <c r="K2117" s="2">
        <v>172169</v>
      </c>
      <c r="L2117">
        <v>66.37</v>
      </c>
      <c r="M2117" t="s">
        <v>18</v>
      </c>
      <c r="N2117" t="s">
        <v>31</v>
      </c>
      <c r="O2117" t="s">
        <v>20</v>
      </c>
    </row>
    <row r="2118" spans="1:15" x14ac:dyDescent="0.2">
      <c r="A2118" t="s">
        <v>343</v>
      </c>
      <c r="B2118" s="1">
        <v>45910</v>
      </c>
      <c r="C2118" t="s">
        <v>276</v>
      </c>
      <c r="D2118" t="s">
        <v>277</v>
      </c>
      <c r="F2118" t="s">
        <v>189</v>
      </c>
      <c r="G2118" t="s">
        <v>17</v>
      </c>
      <c r="H2118" s="2">
        <v>11089621.199999999</v>
      </c>
      <c r="I2118">
        <v>0.45</v>
      </c>
      <c r="J2118" s="2">
        <v>11089621.199999999</v>
      </c>
      <c r="K2118" s="2">
        <v>122402</v>
      </c>
      <c r="L2118">
        <v>90.6</v>
      </c>
      <c r="M2118" t="s">
        <v>18</v>
      </c>
      <c r="N2118" t="s">
        <v>19</v>
      </c>
      <c r="O2118" t="s">
        <v>20</v>
      </c>
    </row>
    <row r="2119" spans="1:15" x14ac:dyDescent="0.2">
      <c r="A2119" t="s">
        <v>343</v>
      </c>
      <c r="B2119" s="1">
        <v>45910</v>
      </c>
      <c r="C2119" t="s">
        <v>278</v>
      </c>
      <c r="D2119" t="s">
        <v>279</v>
      </c>
      <c r="F2119" t="s">
        <v>189</v>
      </c>
      <c r="G2119" t="s">
        <v>17</v>
      </c>
      <c r="H2119" s="2">
        <v>10726206.039999999</v>
      </c>
      <c r="I2119">
        <v>0.43</v>
      </c>
      <c r="J2119" s="2">
        <v>10726206.039999999</v>
      </c>
      <c r="K2119" s="2">
        <v>32482</v>
      </c>
      <c r="L2119">
        <v>330.22</v>
      </c>
      <c r="M2119" t="s">
        <v>18</v>
      </c>
      <c r="N2119" t="s">
        <v>19</v>
      </c>
      <c r="O2119" t="s">
        <v>20</v>
      </c>
    </row>
    <row r="2120" spans="1:15" x14ac:dyDescent="0.2">
      <c r="A2120" t="s">
        <v>343</v>
      </c>
      <c r="B2120" s="1">
        <v>45910</v>
      </c>
      <c r="C2120" t="s">
        <v>280</v>
      </c>
      <c r="D2120" t="s">
        <v>281</v>
      </c>
      <c r="F2120" t="s">
        <v>189</v>
      </c>
      <c r="G2120" t="s">
        <v>17</v>
      </c>
      <c r="H2120" s="2">
        <v>10413635.33</v>
      </c>
      <c r="I2120">
        <v>0.42</v>
      </c>
      <c r="J2120" s="2">
        <v>10413635.33</v>
      </c>
      <c r="K2120" s="2">
        <v>52549</v>
      </c>
      <c r="L2120">
        <v>198.17</v>
      </c>
      <c r="M2120" t="s">
        <v>18</v>
      </c>
      <c r="N2120" t="s">
        <v>31</v>
      </c>
      <c r="O2120" t="s">
        <v>20</v>
      </c>
    </row>
    <row r="2121" spans="1:15" x14ac:dyDescent="0.2">
      <c r="A2121" t="s">
        <v>343</v>
      </c>
      <c r="B2121" s="1">
        <v>45910</v>
      </c>
      <c r="C2121" t="s">
        <v>282</v>
      </c>
      <c r="D2121" t="s">
        <v>283</v>
      </c>
      <c r="F2121" t="s">
        <v>189</v>
      </c>
      <c r="G2121" t="s">
        <v>17</v>
      </c>
      <c r="H2121" s="2">
        <v>10325536.32</v>
      </c>
      <c r="I2121">
        <v>0.42</v>
      </c>
      <c r="J2121" s="2">
        <v>10325536.32</v>
      </c>
      <c r="K2121" s="2">
        <v>93216</v>
      </c>
      <c r="L2121">
        <v>110.77</v>
      </c>
      <c r="M2121" t="s">
        <v>18</v>
      </c>
      <c r="N2121" t="s">
        <v>31</v>
      </c>
      <c r="O2121" t="s">
        <v>20</v>
      </c>
    </row>
    <row r="2122" spans="1:15" x14ac:dyDescent="0.2">
      <c r="A2122" t="s">
        <v>343</v>
      </c>
      <c r="B2122" s="1">
        <v>45910</v>
      </c>
      <c r="C2122" t="s">
        <v>284</v>
      </c>
      <c r="D2122" t="s">
        <v>285</v>
      </c>
      <c r="F2122" t="s">
        <v>189</v>
      </c>
      <c r="G2122" t="s">
        <v>17</v>
      </c>
      <c r="H2122" s="2">
        <v>9950989.8000000007</v>
      </c>
      <c r="I2122">
        <v>0.4</v>
      </c>
      <c r="J2122" s="2">
        <v>9950989.8000000007</v>
      </c>
      <c r="K2122" s="2">
        <v>59694</v>
      </c>
      <c r="L2122">
        <v>166.7</v>
      </c>
      <c r="M2122" t="s">
        <v>18</v>
      </c>
      <c r="N2122" t="s">
        <v>31</v>
      </c>
      <c r="O2122" t="s">
        <v>20</v>
      </c>
    </row>
    <row r="2123" spans="1:15" x14ac:dyDescent="0.2">
      <c r="A2123" t="s">
        <v>343</v>
      </c>
      <c r="B2123" s="1">
        <v>45910</v>
      </c>
      <c r="C2123" t="s">
        <v>286</v>
      </c>
      <c r="D2123" t="s">
        <v>287</v>
      </c>
      <c r="F2123" t="s">
        <v>189</v>
      </c>
      <c r="G2123" t="s">
        <v>17</v>
      </c>
      <c r="H2123" s="2">
        <v>9949987.8300000001</v>
      </c>
      <c r="I2123">
        <v>0.4</v>
      </c>
      <c r="J2123" s="2">
        <v>9949987.8300000001</v>
      </c>
      <c r="K2123" s="2">
        <v>218633</v>
      </c>
      <c r="L2123">
        <v>45.51</v>
      </c>
      <c r="M2123" t="s">
        <v>18</v>
      </c>
      <c r="N2123" t="s">
        <v>19</v>
      </c>
      <c r="O2123" t="s">
        <v>20</v>
      </c>
    </row>
    <row r="2124" spans="1:15" x14ac:dyDescent="0.2">
      <c r="A2124" t="s">
        <v>343</v>
      </c>
      <c r="B2124" s="1">
        <v>45910</v>
      </c>
      <c r="C2124" t="s">
        <v>288</v>
      </c>
      <c r="D2124" t="s">
        <v>289</v>
      </c>
      <c r="F2124" t="s">
        <v>189</v>
      </c>
      <c r="G2124" t="s">
        <v>17</v>
      </c>
      <c r="H2124" s="2">
        <v>9298403.4000000004</v>
      </c>
      <c r="I2124">
        <v>0.37</v>
      </c>
      <c r="J2124" s="2">
        <v>9298403.4000000004</v>
      </c>
      <c r="K2124" s="2">
        <v>124410</v>
      </c>
      <c r="L2124">
        <v>74.739999999999995</v>
      </c>
      <c r="M2124" t="s">
        <v>18</v>
      </c>
      <c r="N2124" t="s">
        <v>31</v>
      </c>
      <c r="O2124" t="s">
        <v>20</v>
      </c>
    </row>
    <row r="2125" spans="1:15" x14ac:dyDescent="0.2">
      <c r="A2125" t="s">
        <v>343</v>
      </c>
      <c r="B2125" s="1">
        <v>45910</v>
      </c>
      <c r="C2125" t="s">
        <v>290</v>
      </c>
      <c r="D2125" t="s">
        <v>291</v>
      </c>
      <c r="F2125" t="s">
        <v>189</v>
      </c>
      <c r="G2125" t="s">
        <v>17</v>
      </c>
      <c r="H2125" s="2">
        <v>8931991.3900000006</v>
      </c>
      <c r="I2125">
        <v>0.36</v>
      </c>
      <c r="J2125" s="2">
        <v>8931991.3900000006</v>
      </c>
      <c r="K2125" s="2">
        <v>142889</v>
      </c>
      <c r="L2125">
        <v>62.51</v>
      </c>
      <c r="M2125" t="s">
        <v>18</v>
      </c>
      <c r="N2125" t="s">
        <v>19</v>
      </c>
      <c r="O2125" t="s">
        <v>20</v>
      </c>
    </row>
    <row r="2126" spans="1:15" x14ac:dyDescent="0.2">
      <c r="A2126" t="s">
        <v>343</v>
      </c>
      <c r="B2126" s="1">
        <v>45910</v>
      </c>
      <c r="C2126" t="s">
        <v>292</v>
      </c>
      <c r="D2126" t="s">
        <v>293</v>
      </c>
      <c r="F2126" t="s">
        <v>189</v>
      </c>
      <c r="G2126" t="s">
        <v>17</v>
      </c>
      <c r="H2126" s="2">
        <v>8519620</v>
      </c>
      <c r="I2126">
        <v>0.34</v>
      </c>
      <c r="J2126" s="2">
        <v>8519620</v>
      </c>
      <c r="K2126" s="2">
        <v>92104</v>
      </c>
      <c r="L2126">
        <v>92.5</v>
      </c>
      <c r="M2126" t="s">
        <v>18</v>
      </c>
      <c r="N2126" t="s">
        <v>31</v>
      </c>
      <c r="O2126" t="s">
        <v>20</v>
      </c>
    </row>
    <row r="2127" spans="1:15" x14ac:dyDescent="0.2">
      <c r="A2127" t="s">
        <v>343</v>
      </c>
      <c r="B2127" s="1">
        <v>45910</v>
      </c>
      <c r="C2127" t="s">
        <v>294</v>
      </c>
      <c r="D2127" t="s">
        <v>295</v>
      </c>
      <c r="F2127" t="s">
        <v>189</v>
      </c>
      <c r="G2127" t="s">
        <v>17</v>
      </c>
      <c r="H2127" s="2">
        <v>8475917</v>
      </c>
      <c r="I2127">
        <v>0.34</v>
      </c>
      <c r="J2127" s="2">
        <v>8475917</v>
      </c>
      <c r="K2127" s="2">
        <v>479950</v>
      </c>
      <c r="L2127">
        <v>17.66</v>
      </c>
      <c r="M2127" t="s">
        <v>18</v>
      </c>
      <c r="N2127" t="s">
        <v>19</v>
      </c>
      <c r="O2127" t="s">
        <v>20</v>
      </c>
    </row>
    <row r="2128" spans="1:15" x14ac:dyDescent="0.2">
      <c r="A2128" t="s">
        <v>343</v>
      </c>
      <c r="B2128" s="1">
        <v>45910</v>
      </c>
      <c r="C2128" t="s">
        <v>296</v>
      </c>
      <c r="D2128" t="s">
        <v>297</v>
      </c>
      <c r="F2128" t="s">
        <v>189</v>
      </c>
      <c r="G2128" t="s">
        <v>17</v>
      </c>
      <c r="H2128" s="2">
        <v>8174278.04</v>
      </c>
      <c r="I2128">
        <v>0.33</v>
      </c>
      <c r="J2128" s="2">
        <v>8174278.04</v>
      </c>
      <c r="K2128" s="2">
        <v>64334</v>
      </c>
      <c r="L2128">
        <v>127.06</v>
      </c>
      <c r="M2128" t="s">
        <v>18</v>
      </c>
      <c r="N2128" t="s">
        <v>19</v>
      </c>
      <c r="O2128" t="s">
        <v>20</v>
      </c>
    </row>
    <row r="2129" spans="1:15" x14ac:dyDescent="0.2">
      <c r="A2129" t="s">
        <v>343</v>
      </c>
      <c r="B2129" s="1">
        <v>45910</v>
      </c>
      <c r="C2129" t="s">
        <v>298</v>
      </c>
      <c r="D2129" t="s">
        <v>299</v>
      </c>
      <c r="F2129" t="s">
        <v>189</v>
      </c>
      <c r="G2129" t="s">
        <v>17</v>
      </c>
      <c r="H2129" s="2">
        <v>8116860.1200000001</v>
      </c>
      <c r="I2129">
        <v>0.33</v>
      </c>
      <c r="J2129" s="2">
        <v>8116860.1200000001</v>
      </c>
      <c r="K2129" s="2">
        <v>34612</v>
      </c>
      <c r="L2129">
        <v>234.51</v>
      </c>
      <c r="M2129" t="s">
        <v>18</v>
      </c>
      <c r="N2129" t="s">
        <v>300</v>
      </c>
      <c r="O2129" t="s">
        <v>20</v>
      </c>
    </row>
    <row r="2130" spans="1:15" x14ac:dyDescent="0.2">
      <c r="A2130" t="s">
        <v>343</v>
      </c>
      <c r="B2130" s="1">
        <v>45910</v>
      </c>
      <c r="C2130" t="s">
        <v>301</v>
      </c>
      <c r="D2130" t="s">
        <v>302</v>
      </c>
      <c r="F2130" t="s">
        <v>189</v>
      </c>
      <c r="G2130" t="s">
        <v>17</v>
      </c>
      <c r="H2130" s="2">
        <v>7992564.3200000003</v>
      </c>
      <c r="I2130">
        <v>0.32</v>
      </c>
      <c r="J2130" s="2">
        <v>7992564.3200000003</v>
      </c>
      <c r="K2130" s="2">
        <v>295583</v>
      </c>
      <c r="L2130">
        <v>27.04</v>
      </c>
      <c r="M2130" t="s">
        <v>18</v>
      </c>
      <c r="N2130" t="s">
        <v>31</v>
      </c>
      <c r="O2130" t="s">
        <v>20</v>
      </c>
    </row>
    <row r="2131" spans="1:15" x14ac:dyDescent="0.2">
      <c r="A2131" t="s">
        <v>343</v>
      </c>
      <c r="B2131" s="1">
        <v>45910</v>
      </c>
      <c r="C2131" t="s">
        <v>303</v>
      </c>
      <c r="D2131" t="s">
        <v>304</v>
      </c>
      <c r="F2131" t="s">
        <v>189</v>
      </c>
      <c r="G2131" t="s">
        <v>17</v>
      </c>
      <c r="H2131" s="2">
        <v>7866811.5</v>
      </c>
      <c r="I2131">
        <v>0.32</v>
      </c>
      <c r="J2131" s="2">
        <v>7866811.5</v>
      </c>
      <c r="K2131" s="2">
        <v>51650</v>
      </c>
      <c r="L2131">
        <v>152.31</v>
      </c>
      <c r="M2131" t="s">
        <v>18</v>
      </c>
      <c r="N2131" t="s">
        <v>19</v>
      </c>
      <c r="O2131" t="s">
        <v>20</v>
      </c>
    </row>
    <row r="2132" spans="1:15" x14ac:dyDescent="0.2">
      <c r="A2132" t="s">
        <v>343</v>
      </c>
      <c r="B2132" s="1">
        <v>45910</v>
      </c>
      <c r="C2132" t="s">
        <v>305</v>
      </c>
      <c r="D2132" t="s">
        <v>306</v>
      </c>
      <c r="F2132" t="s">
        <v>189</v>
      </c>
      <c r="G2132" t="s">
        <v>17</v>
      </c>
      <c r="H2132" s="2">
        <v>7862673.8399999999</v>
      </c>
      <c r="I2132">
        <v>0.32</v>
      </c>
      <c r="J2132" s="2">
        <v>7862673.8399999999</v>
      </c>
      <c r="K2132" s="2">
        <v>73731</v>
      </c>
      <c r="L2132">
        <v>106.64</v>
      </c>
      <c r="M2132" t="s">
        <v>18</v>
      </c>
      <c r="N2132" t="s">
        <v>19</v>
      </c>
      <c r="O2132" t="s">
        <v>20</v>
      </c>
    </row>
    <row r="2133" spans="1:15" x14ac:dyDescent="0.2">
      <c r="A2133" t="s">
        <v>343</v>
      </c>
      <c r="B2133" s="1">
        <v>45910</v>
      </c>
      <c r="C2133" t="s">
        <v>307</v>
      </c>
      <c r="D2133" t="s">
        <v>308</v>
      </c>
      <c r="F2133" t="s">
        <v>189</v>
      </c>
      <c r="G2133" t="s">
        <v>17</v>
      </c>
      <c r="H2133" s="2">
        <v>7398830.6699999999</v>
      </c>
      <c r="I2133">
        <v>0.3</v>
      </c>
      <c r="J2133" s="2">
        <v>7398830.6699999999</v>
      </c>
      <c r="K2133" s="2">
        <v>142807</v>
      </c>
      <c r="L2133">
        <v>51.81</v>
      </c>
      <c r="M2133" t="s">
        <v>18</v>
      </c>
      <c r="N2133" t="s">
        <v>31</v>
      </c>
      <c r="O2133" t="s">
        <v>20</v>
      </c>
    </row>
    <row r="2134" spans="1:15" x14ac:dyDescent="0.2">
      <c r="A2134" t="s">
        <v>343</v>
      </c>
      <c r="B2134" s="1">
        <v>45910</v>
      </c>
      <c r="C2134" t="s">
        <v>309</v>
      </c>
      <c r="D2134" t="s">
        <v>310</v>
      </c>
      <c r="F2134" t="s">
        <v>189</v>
      </c>
      <c r="G2134" t="s">
        <v>17</v>
      </c>
      <c r="H2134" s="2">
        <v>7169256.9000000004</v>
      </c>
      <c r="I2134">
        <v>0.28999999999999998</v>
      </c>
      <c r="J2134" s="2">
        <v>7169256.9000000004</v>
      </c>
      <c r="K2134" s="2">
        <v>99366</v>
      </c>
      <c r="L2134">
        <v>72.150000000000006</v>
      </c>
      <c r="M2134" t="s">
        <v>18</v>
      </c>
      <c r="N2134" t="s">
        <v>31</v>
      </c>
      <c r="O2134" t="s">
        <v>20</v>
      </c>
    </row>
    <row r="2135" spans="1:15" x14ac:dyDescent="0.2">
      <c r="A2135" t="s">
        <v>343</v>
      </c>
      <c r="B2135" s="1">
        <v>45910</v>
      </c>
      <c r="C2135" t="s">
        <v>311</v>
      </c>
      <c r="D2135" t="s">
        <v>312</v>
      </c>
      <c r="F2135" t="s">
        <v>189</v>
      </c>
      <c r="G2135" t="s">
        <v>17</v>
      </c>
      <c r="H2135" s="2">
        <v>7021677.5999999996</v>
      </c>
      <c r="I2135">
        <v>0.28000000000000003</v>
      </c>
      <c r="J2135" s="2">
        <v>7021677.5999999996</v>
      </c>
      <c r="K2135" s="2">
        <v>23037</v>
      </c>
      <c r="L2135">
        <v>304.8</v>
      </c>
      <c r="M2135" t="s">
        <v>18</v>
      </c>
      <c r="N2135" t="s">
        <v>31</v>
      </c>
      <c r="O2135" t="s">
        <v>20</v>
      </c>
    </row>
    <row r="2136" spans="1:15" x14ac:dyDescent="0.2">
      <c r="A2136" t="s">
        <v>343</v>
      </c>
      <c r="B2136" s="1">
        <v>45910</v>
      </c>
      <c r="C2136" t="s">
        <v>20</v>
      </c>
      <c r="D2136" t="s">
        <v>104</v>
      </c>
      <c r="F2136" t="s">
        <v>106</v>
      </c>
      <c r="G2136" t="s">
        <v>107</v>
      </c>
      <c r="H2136" s="2">
        <v>6973161.7000000002</v>
      </c>
      <c r="I2136">
        <v>0.28000000000000003</v>
      </c>
      <c r="J2136" s="2">
        <v>6973161.7000000002</v>
      </c>
      <c r="K2136" s="2">
        <v>6973162</v>
      </c>
      <c r="L2136">
        <v>100</v>
      </c>
      <c r="M2136" t="s">
        <v>18</v>
      </c>
      <c r="N2136" t="s">
        <v>108</v>
      </c>
      <c r="O2136" t="s">
        <v>20</v>
      </c>
    </row>
    <row r="2137" spans="1:15" x14ac:dyDescent="0.2">
      <c r="A2137" t="s">
        <v>343</v>
      </c>
      <c r="B2137" s="1">
        <v>45910</v>
      </c>
      <c r="C2137" t="s">
        <v>313</v>
      </c>
      <c r="D2137" t="s">
        <v>314</v>
      </c>
      <c r="F2137" t="s">
        <v>189</v>
      </c>
      <c r="G2137" t="s">
        <v>17</v>
      </c>
      <c r="H2137" s="2">
        <v>6841282.7999999998</v>
      </c>
      <c r="I2137">
        <v>0.28000000000000003</v>
      </c>
      <c r="J2137" s="2">
        <v>6841282.7999999998</v>
      </c>
      <c r="K2137" s="2">
        <v>80410</v>
      </c>
      <c r="L2137">
        <v>85.08</v>
      </c>
      <c r="M2137" t="s">
        <v>18</v>
      </c>
      <c r="N2137" t="s">
        <v>31</v>
      </c>
      <c r="O2137" t="s">
        <v>20</v>
      </c>
    </row>
    <row r="2138" spans="1:15" x14ac:dyDescent="0.2">
      <c r="A2138" t="s">
        <v>343</v>
      </c>
      <c r="B2138" s="1">
        <v>45910</v>
      </c>
      <c r="C2138" t="s">
        <v>315</v>
      </c>
      <c r="D2138" t="s">
        <v>316</v>
      </c>
      <c r="F2138" t="s">
        <v>189</v>
      </c>
      <c r="G2138" t="s">
        <v>17</v>
      </c>
      <c r="H2138" s="2">
        <v>6173926.1100000003</v>
      </c>
      <c r="I2138">
        <v>0.25</v>
      </c>
      <c r="J2138" s="2">
        <v>6173926.1100000003</v>
      </c>
      <c r="K2138" s="2">
        <v>321057</v>
      </c>
      <c r="L2138">
        <v>19.23</v>
      </c>
      <c r="M2138" t="s">
        <v>18</v>
      </c>
      <c r="N2138" t="s">
        <v>31</v>
      </c>
      <c r="O2138" t="s">
        <v>20</v>
      </c>
    </row>
    <row r="2139" spans="1:15" x14ac:dyDescent="0.2">
      <c r="A2139" t="s">
        <v>343</v>
      </c>
      <c r="B2139" s="1">
        <v>45910</v>
      </c>
      <c r="C2139" t="s">
        <v>317</v>
      </c>
      <c r="D2139" t="s">
        <v>318</v>
      </c>
      <c r="F2139" t="s">
        <v>189</v>
      </c>
      <c r="G2139" t="s">
        <v>17</v>
      </c>
      <c r="H2139" s="2">
        <v>5460865.5599999996</v>
      </c>
      <c r="I2139">
        <v>0.22</v>
      </c>
      <c r="J2139" s="2">
        <v>5460865.5599999996</v>
      </c>
      <c r="K2139" s="2">
        <v>56813</v>
      </c>
      <c r="L2139">
        <v>96.12</v>
      </c>
      <c r="M2139" t="s">
        <v>18</v>
      </c>
      <c r="N2139" t="s">
        <v>31</v>
      </c>
      <c r="O2139" t="s">
        <v>20</v>
      </c>
    </row>
    <row r="2140" spans="1:15" x14ac:dyDescent="0.2">
      <c r="A2140" t="s">
        <v>343</v>
      </c>
      <c r="B2140" s="1">
        <v>45910</v>
      </c>
      <c r="C2140" t="s">
        <v>319</v>
      </c>
      <c r="D2140" t="s">
        <v>320</v>
      </c>
      <c r="F2140" t="s">
        <v>189</v>
      </c>
      <c r="G2140" t="s">
        <v>17</v>
      </c>
      <c r="H2140" s="2">
        <v>5433309.9900000002</v>
      </c>
      <c r="I2140">
        <v>0.22</v>
      </c>
      <c r="J2140" s="2">
        <v>5433309.9900000002</v>
      </c>
      <c r="K2140" s="2">
        <v>67857</v>
      </c>
      <c r="L2140">
        <v>80.069999999999993</v>
      </c>
      <c r="M2140" t="s">
        <v>18</v>
      </c>
      <c r="N2140" t="s">
        <v>19</v>
      </c>
      <c r="O2140" t="s">
        <v>20</v>
      </c>
    </row>
    <row r="2141" spans="1:15" x14ac:dyDescent="0.2">
      <c r="A2141" t="s">
        <v>343</v>
      </c>
      <c r="B2141" s="1">
        <v>45910</v>
      </c>
      <c r="C2141" t="s">
        <v>321</v>
      </c>
      <c r="D2141" t="s">
        <v>322</v>
      </c>
      <c r="F2141" t="s">
        <v>189</v>
      </c>
      <c r="G2141" t="s">
        <v>17</v>
      </c>
      <c r="H2141" s="2">
        <v>4713495.8600000003</v>
      </c>
      <c r="I2141">
        <v>0.19</v>
      </c>
      <c r="J2141" s="2">
        <v>4713495.8600000003</v>
      </c>
      <c r="K2141" s="2">
        <v>13862</v>
      </c>
      <c r="L2141">
        <v>340.03</v>
      </c>
      <c r="M2141" t="s">
        <v>18</v>
      </c>
      <c r="N2141" t="s">
        <v>31</v>
      </c>
      <c r="O2141" t="s">
        <v>20</v>
      </c>
    </row>
    <row r="2142" spans="1:15" x14ac:dyDescent="0.2">
      <c r="A2142" t="s">
        <v>343</v>
      </c>
      <c r="B2142" s="1">
        <v>45910</v>
      </c>
      <c r="C2142" t="s">
        <v>323</v>
      </c>
      <c r="D2142" t="s">
        <v>324</v>
      </c>
      <c r="F2142" t="s">
        <v>189</v>
      </c>
      <c r="G2142" t="s">
        <v>17</v>
      </c>
      <c r="H2142" s="2">
        <v>4559261.28</v>
      </c>
      <c r="I2142">
        <v>0.18</v>
      </c>
      <c r="J2142" s="2">
        <v>4559261.28</v>
      </c>
      <c r="K2142" s="2">
        <v>12603</v>
      </c>
      <c r="L2142">
        <v>361.76</v>
      </c>
      <c r="M2142" t="s">
        <v>18</v>
      </c>
      <c r="N2142" t="s">
        <v>31</v>
      </c>
      <c r="O2142" t="s">
        <v>20</v>
      </c>
    </row>
    <row r="2143" spans="1:15" x14ac:dyDescent="0.2">
      <c r="A2143" t="s">
        <v>343</v>
      </c>
      <c r="B2143" s="1">
        <v>45910</v>
      </c>
      <c r="C2143" t="s">
        <v>325</v>
      </c>
      <c r="D2143" t="s">
        <v>326</v>
      </c>
      <c r="F2143" t="s">
        <v>189</v>
      </c>
      <c r="G2143" t="s">
        <v>17</v>
      </c>
      <c r="H2143" s="2">
        <v>3784034.4</v>
      </c>
      <c r="I2143">
        <v>0.15</v>
      </c>
      <c r="J2143" s="2">
        <v>3784034.4</v>
      </c>
      <c r="K2143" s="2">
        <v>23784</v>
      </c>
      <c r="L2143">
        <v>159.1</v>
      </c>
      <c r="M2143" t="s">
        <v>18</v>
      </c>
      <c r="N2143" t="s">
        <v>19</v>
      </c>
      <c r="O2143" t="s">
        <v>20</v>
      </c>
    </row>
    <row r="2144" spans="1:15" x14ac:dyDescent="0.2">
      <c r="A2144" t="s">
        <v>343</v>
      </c>
      <c r="B2144" s="1">
        <v>45910</v>
      </c>
      <c r="C2144" t="s">
        <v>327</v>
      </c>
      <c r="D2144" t="s">
        <v>328</v>
      </c>
      <c r="F2144" t="s">
        <v>189</v>
      </c>
      <c r="G2144" t="s">
        <v>17</v>
      </c>
      <c r="H2144" s="2">
        <v>3730184.64</v>
      </c>
      <c r="I2144">
        <v>0.15</v>
      </c>
      <c r="J2144" s="2">
        <v>3730184.64</v>
      </c>
      <c r="K2144" s="2">
        <v>26832</v>
      </c>
      <c r="L2144">
        <v>139.02000000000001</v>
      </c>
      <c r="M2144" t="s">
        <v>18</v>
      </c>
      <c r="N2144" t="s">
        <v>31</v>
      </c>
      <c r="O2144" t="s">
        <v>20</v>
      </c>
    </row>
    <row r="2145" spans="1:15" x14ac:dyDescent="0.2">
      <c r="A2145" t="s">
        <v>343</v>
      </c>
      <c r="B2145" s="1">
        <v>45910</v>
      </c>
      <c r="C2145" t="s">
        <v>329</v>
      </c>
      <c r="D2145" t="s">
        <v>330</v>
      </c>
      <c r="F2145" t="s">
        <v>189</v>
      </c>
      <c r="G2145" t="s">
        <v>17</v>
      </c>
      <c r="H2145" s="2">
        <v>3438557.4</v>
      </c>
      <c r="I2145">
        <v>0.14000000000000001</v>
      </c>
      <c r="J2145" s="2">
        <v>3438557.4</v>
      </c>
      <c r="K2145" s="2">
        <v>16421</v>
      </c>
      <c r="L2145">
        <v>209.4</v>
      </c>
      <c r="M2145" t="s">
        <v>18</v>
      </c>
      <c r="N2145" t="s">
        <v>31</v>
      </c>
      <c r="O2145" t="s">
        <v>20</v>
      </c>
    </row>
    <row r="2146" spans="1:15" x14ac:dyDescent="0.2">
      <c r="A2146" t="s">
        <v>343</v>
      </c>
      <c r="B2146" s="1">
        <v>45910</v>
      </c>
      <c r="C2146" t="s">
        <v>331</v>
      </c>
      <c r="D2146" t="s">
        <v>332</v>
      </c>
      <c r="F2146" t="s">
        <v>189</v>
      </c>
      <c r="G2146" t="s">
        <v>17</v>
      </c>
      <c r="H2146" s="2">
        <v>3282272.72</v>
      </c>
      <c r="I2146">
        <v>0.13</v>
      </c>
      <c r="J2146" s="2">
        <v>3282272.72</v>
      </c>
      <c r="K2146" s="2">
        <v>148117</v>
      </c>
      <c r="L2146">
        <v>22.16</v>
      </c>
      <c r="M2146" t="s">
        <v>18</v>
      </c>
      <c r="N2146" t="s">
        <v>31</v>
      </c>
      <c r="O2146" t="s">
        <v>20</v>
      </c>
    </row>
    <row r="2147" spans="1:15" x14ac:dyDescent="0.2">
      <c r="A2147" t="s">
        <v>343</v>
      </c>
      <c r="B2147" s="1">
        <v>45910</v>
      </c>
      <c r="C2147" t="s">
        <v>333</v>
      </c>
      <c r="D2147" t="s">
        <v>334</v>
      </c>
      <c r="F2147" t="s">
        <v>189</v>
      </c>
      <c r="G2147" t="s">
        <v>17</v>
      </c>
      <c r="H2147" s="2">
        <v>2738010</v>
      </c>
      <c r="I2147">
        <v>0.11</v>
      </c>
      <c r="J2147" s="2">
        <v>2738010</v>
      </c>
      <c r="K2147" s="2">
        <v>8297</v>
      </c>
      <c r="L2147">
        <v>330</v>
      </c>
      <c r="M2147" t="s">
        <v>18</v>
      </c>
      <c r="N2147" t="s">
        <v>19</v>
      </c>
      <c r="O2147" t="s">
        <v>20</v>
      </c>
    </row>
    <row r="2148" spans="1:15" x14ac:dyDescent="0.2">
      <c r="A2148" t="s">
        <v>343</v>
      </c>
      <c r="B2148" s="1">
        <v>45910</v>
      </c>
      <c r="C2148" t="s">
        <v>335</v>
      </c>
      <c r="D2148" t="s">
        <v>336</v>
      </c>
      <c r="F2148" t="s">
        <v>189</v>
      </c>
      <c r="G2148" t="s">
        <v>17</v>
      </c>
      <c r="H2148" s="2">
        <v>2456306.71</v>
      </c>
      <c r="I2148">
        <v>0.1</v>
      </c>
      <c r="J2148" s="2">
        <v>2456306.71</v>
      </c>
      <c r="K2148" s="2">
        <v>101041</v>
      </c>
      <c r="L2148">
        <v>24.31</v>
      </c>
      <c r="M2148" t="s">
        <v>18</v>
      </c>
      <c r="N2148" t="s">
        <v>31</v>
      </c>
      <c r="O2148" t="s">
        <v>20</v>
      </c>
    </row>
    <row r="2149" spans="1:15" x14ac:dyDescent="0.2">
      <c r="A2149" t="s">
        <v>343</v>
      </c>
      <c r="B2149" s="1">
        <v>45910</v>
      </c>
      <c r="C2149" t="s">
        <v>337</v>
      </c>
      <c r="D2149" t="s">
        <v>338</v>
      </c>
      <c r="F2149" t="s">
        <v>189</v>
      </c>
      <c r="G2149" t="s">
        <v>17</v>
      </c>
      <c r="H2149" s="2">
        <v>2262271.39</v>
      </c>
      <c r="I2149">
        <v>0.09</v>
      </c>
      <c r="J2149" s="2">
        <v>2262271.39</v>
      </c>
      <c r="K2149" s="2">
        <v>12253</v>
      </c>
      <c r="L2149">
        <v>184.63</v>
      </c>
      <c r="M2149" t="s">
        <v>18</v>
      </c>
      <c r="N2149" t="s">
        <v>19</v>
      </c>
      <c r="O2149" t="s">
        <v>20</v>
      </c>
    </row>
    <row r="2150" spans="1:15" x14ac:dyDescent="0.2">
      <c r="A2150" t="s">
        <v>343</v>
      </c>
      <c r="B2150" s="1">
        <v>45910</v>
      </c>
      <c r="C2150" t="s">
        <v>119</v>
      </c>
      <c r="D2150" t="s">
        <v>120</v>
      </c>
      <c r="F2150" t="s">
        <v>106</v>
      </c>
      <c r="G2150" t="s">
        <v>122</v>
      </c>
      <c r="H2150" s="2">
        <v>1431617.78</v>
      </c>
      <c r="I2150">
        <v>0.06</v>
      </c>
      <c r="J2150" s="2">
        <v>1431617.78</v>
      </c>
      <c r="K2150" s="2">
        <v>1431618</v>
      </c>
      <c r="L2150">
        <v>1</v>
      </c>
      <c r="M2150" t="s">
        <v>123</v>
      </c>
      <c r="N2150" t="s">
        <v>108</v>
      </c>
      <c r="O2150" t="s">
        <v>20</v>
      </c>
    </row>
    <row r="2151" spans="1:15" x14ac:dyDescent="0.2">
      <c r="A2151" t="s">
        <v>343</v>
      </c>
      <c r="B2151" s="1">
        <v>45910</v>
      </c>
      <c r="C2151" t="s">
        <v>339</v>
      </c>
      <c r="D2151" t="s">
        <v>340</v>
      </c>
      <c r="F2151" t="s">
        <v>106</v>
      </c>
      <c r="G2151" t="s">
        <v>117</v>
      </c>
      <c r="H2151" s="2">
        <v>512000</v>
      </c>
      <c r="I2151">
        <v>0.02</v>
      </c>
      <c r="J2151" s="2">
        <v>512000</v>
      </c>
      <c r="K2151" s="2">
        <v>512000</v>
      </c>
      <c r="L2151">
        <v>100</v>
      </c>
      <c r="M2151" t="s">
        <v>18</v>
      </c>
      <c r="N2151" t="s">
        <v>108</v>
      </c>
      <c r="O2151" t="s">
        <v>20</v>
      </c>
    </row>
    <row r="2152" spans="1:15" x14ac:dyDescent="0.2">
      <c r="A2152" t="s">
        <v>343</v>
      </c>
      <c r="B2152" s="1">
        <v>45910</v>
      </c>
      <c r="C2152" t="s">
        <v>40</v>
      </c>
      <c r="D2152" t="s">
        <v>125</v>
      </c>
      <c r="F2152" t="s">
        <v>106</v>
      </c>
      <c r="G2152" t="s">
        <v>107</v>
      </c>
      <c r="H2152" s="2">
        <v>39852.85</v>
      </c>
      <c r="I2152">
        <v>0</v>
      </c>
      <c r="J2152" s="2">
        <v>39852.85</v>
      </c>
      <c r="K2152" s="2">
        <v>33982</v>
      </c>
      <c r="L2152">
        <v>117.27</v>
      </c>
      <c r="M2152" t="s">
        <v>126</v>
      </c>
      <c r="N2152" t="s">
        <v>108</v>
      </c>
      <c r="O2152" t="s">
        <v>40</v>
      </c>
    </row>
    <row r="2153" spans="1:15" x14ac:dyDescent="0.2">
      <c r="A2153" t="s">
        <v>343</v>
      </c>
      <c r="B2153" s="1">
        <v>45910</v>
      </c>
      <c r="C2153" t="s">
        <v>152</v>
      </c>
      <c r="D2153" t="s">
        <v>153</v>
      </c>
      <c r="F2153" t="s">
        <v>106</v>
      </c>
      <c r="G2153" t="s">
        <v>107</v>
      </c>
      <c r="H2153" s="2">
        <v>6095.35</v>
      </c>
      <c r="I2153">
        <v>0</v>
      </c>
      <c r="J2153" s="2">
        <v>6095.35</v>
      </c>
      <c r="K2153" s="2">
        <v>4498</v>
      </c>
      <c r="L2153">
        <v>135.51</v>
      </c>
      <c r="M2153" t="s">
        <v>154</v>
      </c>
      <c r="N2153" t="s">
        <v>108</v>
      </c>
      <c r="O2153" t="s">
        <v>152</v>
      </c>
    </row>
    <row r="2154" spans="1:15" x14ac:dyDescent="0.2">
      <c r="A2154" t="s">
        <v>343</v>
      </c>
      <c r="B2154" s="1">
        <v>45910</v>
      </c>
      <c r="C2154" t="s">
        <v>341</v>
      </c>
      <c r="D2154" t="s">
        <v>342</v>
      </c>
      <c r="F2154" t="s">
        <v>106</v>
      </c>
      <c r="G2154" t="s">
        <v>132</v>
      </c>
      <c r="H2154">
        <v>0</v>
      </c>
      <c r="I2154">
        <v>0</v>
      </c>
      <c r="J2154" s="2">
        <v>8188000</v>
      </c>
      <c r="K2154">
        <v>50</v>
      </c>
      <c r="L2154">
        <v>655.04</v>
      </c>
      <c r="M2154" t="s">
        <v>108</v>
      </c>
      <c r="N2154" t="s">
        <v>133</v>
      </c>
      <c r="O2154" t="s">
        <v>20</v>
      </c>
    </row>
    <row r="2155" spans="1:15" x14ac:dyDescent="0.2">
      <c r="A2155" t="s">
        <v>343</v>
      </c>
      <c r="B2155" s="1">
        <v>45898</v>
      </c>
      <c r="C2155" t="s">
        <v>187</v>
      </c>
      <c r="D2155" t="s">
        <v>188</v>
      </c>
      <c r="F2155" t="s">
        <v>189</v>
      </c>
      <c r="G2155" t="s">
        <v>17</v>
      </c>
      <c r="H2155" s="2">
        <v>302754727.56</v>
      </c>
      <c r="I2155">
        <v>12.02</v>
      </c>
      <c r="J2155" s="2">
        <v>302754727.56</v>
      </c>
      <c r="K2155" s="2">
        <v>601922</v>
      </c>
      <c r="L2155">
        <v>502.98</v>
      </c>
      <c r="M2155" t="s">
        <v>18</v>
      </c>
      <c r="N2155" t="s">
        <v>31</v>
      </c>
      <c r="O2155" t="s">
        <v>20</v>
      </c>
    </row>
    <row r="2156" spans="1:15" x14ac:dyDescent="0.2">
      <c r="A2156" t="s">
        <v>343</v>
      </c>
      <c r="B2156" s="1">
        <v>45898</v>
      </c>
      <c r="C2156" t="s">
        <v>190</v>
      </c>
      <c r="D2156" t="s">
        <v>191</v>
      </c>
      <c r="F2156" t="s">
        <v>189</v>
      </c>
      <c r="G2156" t="s">
        <v>17</v>
      </c>
      <c r="H2156" s="2">
        <v>274964065.18000001</v>
      </c>
      <c r="I2156">
        <v>10.92</v>
      </c>
      <c r="J2156" s="2">
        <v>274964065.18000001</v>
      </c>
      <c r="K2156" s="2">
        <v>912229</v>
      </c>
      <c r="L2156">
        <v>301.42</v>
      </c>
      <c r="M2156" t="s">
        <v>18</v>
      </c>
      <c r="N2156" t="s">
        <v>31</v>
      </c>
      <c r="O2156" t="s">
        <v>20</v>
      </c>
    </row>
    <row r="2157" spans="1:15" x14ac:dyDescent="0.2">
      <c r="A2157" t="s">
        <v>343</v>
      </c>
      <c r="B2157" s="1">
        <v>45898</v>
      </c>
      <c r="C2157" t="s">
        <v>192</v>
      </c>
      <c r="D2157" t="s">
        <v>193</v>
      </c>
      <c r="F2157" t="s">
        <v>189</v>
      </c>
      <c r="G2157" t="s">
        <v>17</v>
      </c>
      <c r="H2157" s="2">
        <v>197560703.34</v>
      </c>
      <c r="I2157">
        <v>7.85</v>
      </c>
      <c r="J2157" s="2">
        <v>197560703.34</v>
      </c>
      <c r="K2157" s="2">
        <v>561603</v>
      </c>
      <c r="L2157">
        <v>351.78</v>
      </c>
      <c r="M2157" t="s">
        <v>18</v>
      </c>
      <c r="N2157" t="s">
        <v>31</v>
      </c>
      <c r="O2157" t="s">
        <v>20</v>
      </c>
    </row>
    <row r="2158" spans="1:15" x14ac:dyDescent="0.2">
      <c r="A2158" t="s">
        <v>343</v>
      </c>
      <c r="B2158" s="1">
        <v>45898</v>
      </c>
      <c r="C2158" t="s">
        <v>194</v>
      </c>
      <c r="D2158" t="s">
        <v>195</v>
      </c>
      <c r="F2158" t="s">
        <v>189</v>
      </c>
      <c r="G2158" t="s">
        <v>17</v>
      </c>
      <c r="H2158" s="2">
        <v>158481675.53999999</v>
      </c>
      <c r="I2158">
        <v>6.29</v>
      </c>
      <c r="J2158" s="2">
        <v>158481675.53999999</v>
      </c>
      <c r="K2158" s="2">
        <v>266226</v>
      </c>
      <c r="L2158">
        <v>595.29</v>
      </c>
      <c r="M2158" t="s">
        <v>18</v>
      </c>
      <c r="N2158" t="s">
        <v>31</v>
      </c>
      <c r="O2158" t="s">
        <v>20</v>
      </c>
    </row>
    <row r="2159" spans="1:15" x14ac:dyDescent="0.2">
      <c r="A2159" t="s">
        <v>343</v>
      </c>
      <c r="B2159" s="1">
        <v>45898</v>
      </c>
      <c r="C2159" t="s">
        <v>196</v>
      </c>
      <c r="D2159" t="s">
        <v>197</v>
      </c>
      <c r="F2159" t="s">
        <v>189</v>
      </c>
      <c r="G2159" t="s">
        <v>17</v>
      </c>
      <c r="H2159" s="2">
        <v>109115659.64</v>
      </c>
      <c r="I2159">
        <v>4.33</v>
      </c>
      <c r="J2159" s="2">
        <v>109115659.64</v>
      </c>
      <c r="K2159" s="2">
        <v>2150486</v>
      </c>
      <c r="L2159">
        <v>50.74</v>
      </c>
      <c r="M2159" t="s">
        <v>18</v>
      </c>
      <c r="N2159" t="s">
        <v>31</v>
      </c>
      <c r="O2159" t="s">
        <v>20</v>
      </c>
    </row>
    <row r="2160" spans="1:15" x14ac:dyDescent="0.2">
      <c r="A2160" t="s">
        <v>343</v>
      </c>
      <c r="B2160" s="1">
        <v>45898</v>
      </c>
      <c r="C2160" t="s">
        <v>198</v>
      </c>
      <c r="D2160" t="s">
        <v>199</v>
      </c>
      <c r="F2160" t="s">
        <v>189</v>
      </c>
      <c r="G2160" t="s">
        <v>17</v>
      </c>
      <c r="H2160" s="2">
        <v>87757474.420000002</v>
      </c>
      <c r="I2160">
        <v>3.48</v>
      </c>
      <c r="J2160" s="2">
        <v>87757474.420000002</v>
      </c>
      <c r="K2160" s="2">
        <v>1067869</v>
      </c>
      <c r="L2160">
        <v>82.18</v>
      </c>
      <c r="M2160" t="s">
        <v>18</v>
      </c>
      <c r="N2160" t="s">
        <v>31</v>
      </c>
      <c r="O2160" t="s">
        <v>20</v>
      </c>
    </row>
    <row r="2161" spans="1:15" x14ac:dyDescent="0.2">
      <c r="A2161" t="s">
        <v>343</v>
      </c>
      <c r="B2161" s="1">
        <v>45898</v>
      </c>
      <c r="C2161" t="s">
        <v>200</v>
      </c>
      <c r="D2161" t="s">
        <v>201</v>
      </c>
      <c r="F2161" t="s">
        <v>189</v>
      </c>
      <c r="G2161" t="s">
        <v>17</v>
      </c>
      <c r="H2161" s="2">
        <v>75048910.75</v>
      </c>
      <c r="I2161">
        <v>2.98</v>
      </c>
      <c r="J2161" s="2">
        <v>75048910.75</v>
      </c>
      <c r="K2161" s="2">
        <v>100703</v>
      </c>
      <c r="L2161">
        <v>745.25</v>
      </c>
      <c r="M2161" t="s">
        <v>18</v>
      </c>
      <c r="N2161" t="s">
        <v>31</v>
      </c>
      <c r="O2161" t="s">
        <v>20</v>
      </c>
    </row>
    <row r="2162" spans="1:15" x14ac:dyDescent="0.2">
      <c r="A2162" t="s">
        <v>343</v>
      </c>
      <c r="B2162" s="1">
        <v>45898</v>
      </c>
      <c r="C2162" t="s">
        <v>202</v>
      </c>
      <c r="D2162" t="s">
        <v>203</v>
      </c>
      <c r="F2162" t="s">
        <v>189</v>
      </c>
      <c r="G2162" t="s">
        <v>17</v>
      </c>
      <c r="H2162" s="2">
        <v>61000378.560000002</v>
      </c>
      <c r="I2162">
        <v>2.42</v>
      </c>
      <c r="J2162" s="2">
        <v>61000378.560000002</v>
      </c>
      <c r="K2162" s="2">
        <v>405372</v>
      </c>
      <c r="L2162">
        <v>150.47999999999999</v>
      </c>
      <c r="M2162" t="s">
        <v>18</v>
      </c>
      <c r="N2162" t="s">
        <v>31</v>
      </c>
      <c r="O2162" t="s">
        <v>20</v>
      </c>
    </row>
    <row r="2163" spans="1:15" x14ac:dyDescent="0.2">
      <c r="A2163" t="s">
        <v>343</v>
      </c>
      <c r="B2163" s="1">
        <v>45898</v>
      </c>
      <c r="C2163" t="s">
        <v>206</v>
      </c>
      <c r="D2163" t="s">
        <v>207</v>
      </c>
      <c r="F2163" t="s">
        <v>189</v>
      </c>
      <c r="G2163" t="s">
        <v>17</v>
      </c>
      <c r="H2163" s="2">
        <v>60172042.799999997</v>
      </c>
      <c r="I2163">
        <v>2.39</v>
      </c>
      <c r="J2163" s="2">
        <v>60172042.799999997</v>
      </c>
      <c r="K2163" s="2">
        <v>181635</v>
      </c>
      <c r="L2163">
        <v>331.28</v>
      </c>
      <c r="M2163" t="s">
        <v>18</v>
      </c>
      <c r="N2163" t="s">
        <v>31</v>
      </c>
      <c r="O2163" t="s">
        <v>20</v>
      </c>
    </row>
    <row r="2164" spans="1:15" x14ac:dyDescent="0.2">
      <c r="A2164" t="s">
        <v>343</v>
      </c>
      <c r="B2164" s="1">
        <v>45898</v>
      </c>
      <c r="C2164" t="s">
        <v>204</v>
      </c>
      <c r="D2164" t="s">
        <v>205</v>
      </c>
      <c r="F2164" t="s">
        <v>189</v>
      </c>
      <c r="G2164" t="s">
        <v>17</v>
      </c>
      <c r="H2164" s="2">
        <v>59188235.850000001</v>
      </c>
      <c r="I2164">
        <v>2.35</v>
      </c>
      <c r="J2164" s="2">
        <v>59188235.850000001</v>
      </c>
      <c r="K2164" s="2">
        <v>612905</v>
      </c>
      <c r="L2164">
        <v>96.57</v>
      </c>
      <c r="M2164" t="s">
        <v>18</v>
      </c>
      <c r="N2164" t="s">
        <v>31</v>
      </c>
      <c r="O2164" t="s">
        <v>20</v>
      </c>
    </row>
    <row r="2165" spans="1:15" x14ac:dyDescent="0.2">
      <c r="A2165" t="s">
        <v>343</v>
      </c>
      <c r="B2165" s="1">
        <v>45898</v>
      </c>
      <c r="C2165" t="s">
        <v>208</v>
      </c>
      <c r="D2165" t="s">
        <v>209</v>
      </c>
      <c r="F2165" t="s">
        <v>189</v>
      </c>
      <c r="G2165" t="s">
        <v>17</v>
      </c>
      <c r="H2165" s="2">
        <v>56491513.759999998</v>
      </c>
      <c r="I2165">
        <v>2.2400000000000002</v>
      </c>
      <c r="J2165" s="2">
        <v>56491513.759999998</v>
      </c>
      <c r="K2165" s="2">
        <v>103004</v>
      </c>
      <c r="L2165">
        <v>548.44000000000005</v>
      </c>
      <c r="M2165" t="s">
        <v>18</v>
      </c>
      <c r="N2165" t="s">
        <v>31</v>
      </c>
      <c r="O2165" t="s">
        <v>20</v>
      </c>
    </row>
    <row r="2166" spans="1:15" x14ac:dyDescent="0.2">
      <c r="A2166" t="s">
        <v>343</v>
      </c>
      <c r="B2166" s="1">
        <v>45898</v>
      </c>
      <c r="C2166" t="s">
        <v>210</v>
      </c>
      <c r="D2166" t="s">
        <v>211</v>
      </c>
      <c r="F2166" t="s">
        <v>189</v>
      </c>
      <c r="G2166" t="s">
        <v>17</v>
      </c>
      <c r="H2166" s="2">
        <v>53897580.520000003</v>
      </c>
      <c r="I2166">
        <v>2.14</v>
      </c>
      <c r="J2166" s="2">
        <v>53897580.520000003</v>
      </c>
      <c r="K2166" s="2">
        <v>47818</v>
      </c>
      <c r="L2166" s="2">
        <v>1127.1400000000001</v>
      </c>
      <c r="M2166" t="s">
        <v>18</v>
      </c>
      <c r="N2166" t="s">
        <v>31</v>
      </c>
      <c r="O2166" t="s">
        <v>20</v>
      </c>
    </row>
    <row r="2167" spans="1:15" x14ac:dyDescent="0.2">
      <c r="A2167" t="s">
        <v>343</v>
      </c>
      <c r="B2167" s="1">
        <v>45898</v>
      </c>
      <c r="C2167" t="s">
        <v>212</v>
      </c>
      <c r="D2167" t="s">
        <v>213</v>
      </c>
      <c r="F2167" t="s">
        <v>189</v>
      </c>
      <c r="G2167" t="s">
        <v>17</v>
      </c>
      <c r="H2167" s="2">
        <v>53715924</v>
      </c>
      <c r="I2167">
        <v>2.13</v>
      </c>
      <c r="J2167" s="2">
        <v>53715924</v>
      </c>
      <c r="K2167" s="2">
        <v>560475</v>
      </c>
      <c r="L2167">
        <v>95.84</v>
      </c>
      <c r="M2167" t="s">
        <v>18</v>
      </c>
      <c r="N2167" t="s">
        <v>31</v>
      </c>
      <c r="O2167" t="s">
        <v>20</v>
      </c>
    </row>
    <row r="2168" spans="1:15" x14ac:dyDescent="0.2">
      <c r="A2168" t="s">
        <v>343</v>
      </c>
      <c r="B2168" s="1">
        <v>45898</v>
      </c>
      <c r="C2168" t="s">
        <v>216</v>
      </c>
      <c r="D2168" t="s">
        <v>217</v>
      </c>
      <c r="F2168" t="s">
        <v>189</v>
      </c>
      <c r="G2168" t="s">
        <v>17</v>
      </c>
      <c r="H2168" s="2">
        <v>47689842.479999997</v>
      </c>
      <c r="I2168">
        <v>1.89</v>
      </c>
      <c r="J2168" s="2">
        <v>47689842.479999997</v>
      </c>
      <c r="K2168" s="2">
        <v>209884</v>
      </c>
      <c r="L2168">
        <v>227.22</v>
      </c>
      <c r="M2168" t="s">
        <v>18</v>
      </c>
      <c r="N2168" t="s">
        <v>31</v>
      </c>
      <c r="O2168" t="s">
        <v>20</v>
      </c>
    </row>
    <row r="2169" spans="1:15" x14ac:dyDescent="0.2">
      <c r="A2169" t="s">
        <v>343</v>
      </c>
      <c r="B2169" s="1">
        <v>45898</v>
      </c>
      <c r="C2169" t="s">
        <v>214</v>
      </c>
      <c r="D2169" t="s">
        <v>215</v>
      </c>
      <c r="F2169" t="s">
        <v>189</v>
      </c>
      <c r="G2169" t="s">
        <v>17</v>
      </c>
      <c r="H2169" s="2">
        <v>47528414.560000002</v>
      </c>
      <c r="I2169">
        <v>1.89</v>
      </c>
      <c r="J2169" s="2">
        <v>47528414.560000002</v>
      </c>
      <c r="K2169" s="2">
        <v>192376</v>
      </c>
      <c r="L2169">
        <v>247.06</v>
      </c>
      <c r="M2169" t="s">
        <v>18</v>
      </c>
      <c r="N2169" t="s">
        <v>31</v>
      </c>
      <c r="O2169" t="s">
        <v>20</v>
      </c>
    </row>
    <row r="2170" spans="1:15" x14ac:dyDescent="0.2">
      <c r="A2170" t="s">
        <v>343</v>
      </c>
      <c r="B2170" s="1">
        <v>45898</v>
      </c>
      <c r="C2170" t="s">
        <v>218</v>
      </c>
      <c r="D2170" t="s">
        <v>219</v>
      </c>
      <c r="F2170" t="s">
        <v>189</v>
      </c>
      <c r="G2170" t="s">
        <v>17</v>
      </c>
      <c r="H2170" s="2">
        <v>41038302</v>
      </c>
      <c r="I2170">
        <v>1.63</v>
      </c>
      <c r="J2170" s="2">
        <v>41038302</v>
      </c>
      <c r="K2170" s="2">
        <v>239430</v>
      </c>
      <c r="L2170">
        <v>171.4</v>
      </c>
      <c r="M2170" t="s">
        <v>18</v>
      </c>
      <c r="N2170" t="s">
        <v>31</v>
      </c>
      <c r="O2170" t="s">
        <v>20</v>
      </c>
    </row>
    <row r="2171" spans="1:15" x14ac:dyDescent="0.2">
      <c r="A2171" t="s">
        <v>343</v>
      </c>
      <c r="B2171" s="1">
        <v>45898</v>
      </c>
      <c r="C2171" t="s">
        <v>220</v>
      </c>
      <c r="D2171" t="s">
        <v>221</v>
      </c>
      <c r="F2171" t="s">
        <v>189</v>
      </c>
      <c r="G2171" t="s">
        <v>17</v>
      </c>
      <c r="H2171" s="2">
        <v>33629232.990000002</v>
      </c>
      <c r="I2171">
        <v>1.34</v>
      </c>
      <c r="J2171" s="2">
        <v>33629232.990000002</v>
      </c>
      <c r="K2171" s="2">
        <v>122257</v>
      </c>
      <c r="L2171">
        <v>275.07</v>
      </c>
      <c r="M2171" t="s">
        <v>18</v>
      </c>
      <c r="N2171" t="s">
        <v>31</v>
      </c>
      <c r="O2171" t="s">
        <v>20</v>
      </c>
    </row>
    <row r="2172" spans="1:15" x14ac:dyDescent="0.2">
      <c r="A2172" t="s">
        <v>343</v>
      </c>
      <c r="B2172" s="1">
        <v>45898</v>
      </c>
      <c r="C2172" t="s">
        <v>224</v>
      </c>
      <c r="D2172" t="s">
        <v>225</v>
      </c>
      <c r="F2172" t="s">
        <v>189</v>
      </c>
      <c r="G2172" t="s">
        <v>17</v>
      </c>
      <c r="H2172" s="2">
        <v>33264864.489999998</v>
      </c>
      <c r="I2172">
        <v>1.32</v>
      </c>
      <c r="J2172" s="2">
        <v>33264864.489999998</v>
      </c>
      <c r="K2172" s="2">
        <v>161629</v>
      </c>
      <c r="L2172">
        <v>205.81</v>
      </c>
      <c r="M2172" t="s">
        <v>18</v>
      </c>
      <c r="N2172" t="s">
        <v>31</v>
      </c>
      <c r="O2172" t="s">
        <v>20</v>
      </c>
    </row>
    <row r="2173" spans="1:15" x14ac:dyDescent="0.2">
      <c r="A2173" t="s">
        <v>343</v>
      </c>
      <c r="B2173" s="1">
        <v>45898</v>
      </c>
      <c r="C2173" t="s">
        <v>222</v>
      </c>
      <c r="D2173" t="s">
        <v>223</v>
      </c>
      <c r="F2173" t="s">
        <v>189</v>
      </c>
      <c r="G2173" t="s">
        <v>17</v>
      </c>
      <c r="H2173" s="2">
        <v>33234707.199999999</v>
      </c>
      <c r="I2173">
        <v>1.32</v>
      </c>
      <c r="J2173" s="2">
        <v>33234707.199999999</v>
      </c>
      <c r="K2173" s="2">
        <v>188192</v>
      </c>
      <c r="L2173">
        <v>176.6</v>
      </c>
      <c r="M2173" t="s">
        <v>18</v>
      </c>
      <c r="N2173" t="s">
        <v>31</v>
      </c>
      <c r="O2173" t="s">
        <v>20</v>
      </c>
    </row>
    <row r="2174" spans="1:15" x14ac:dyDescent="0.2">
      <c r="A2174" t="s">
        <v>343</v>
      </c>
      <c r="B2174" s="1">
        <v>45898</v>
      </c>
      <c r="C2174" t="s">
        <v>228</v>
      </c>
      <c r="D2174" t="s">
        <v>229</v>
      </c>
      <c r="F2174" t="s">
        <v>189</v>
      </c>
      <c r="G2174" t="s">
        <v>17</v>
      </c>
      <c r="H2174" s="2">
        <v>31500149.449999999</v>
      </c>
      <c r="I2174">
        <v>1.25</v>
      </c>
      <c r="J2174" s="2">
        <v>31500149.449999999</v>
      </c>
      <c r="K2174" s="2">
        <v>118195</v>
      </c>
      <c r="L2174">
        <v>266.51</v>
      </c>
      <c r="M2174" t="s">
        <v>18</v>
      </c>
      <c r="N2174" t="s">
        <v>19</v>
      </c>
      <c r="O2174" t="s">
        <v>20</v>
      </c>
    </row>
    <row r="2175" spans="1:15" x14ac:dyDescent="0.2">
      <c r="A2175" t="s">
        <v>343</v>
      </c>
      <c r="B2175" s="1">
        <v>45898</v>
      </c>
      <c r="C2175" t="s">
        <v>226</v>
      </c>
      <c r="D2175" t="s">
        <v>227</v>
      </c>
      <c r="F2175" t="s">
        <v>189</v>
      </c>
      <c r="G2175" t="s">
        <v>17</v>
      </c>
      <c r="H2175" s="2">
        <v>30963013.77</v>
      </c>
      <c r="I2175">
        <v>1.23</v>
      </c>
      <c r="J2175" s="2">
        <v>30963013.77</v>
      </c>
      <c r="K2175" s="2">
        <v>221973</v>
      </c>
      <c r="L2175">
        <v>139.49</v>
      </c>
      <c r="M2175" t="s">
        <v>18</v>
      </c>
      <c r="N2175" t="s">
        <v>31</v>
      </c>
      <c r="O2175" t="s">
        <v>20</v>
      </c>
    </row>
    <row r="2176" spans="1:15" x14ac:dyDescent="0.2">
      <c r="A2176" t="s">
        <v>343</v>
      </c>
      <c r="B2176" s="1">
        <v>45898</v>
      </c>
      <c r="C2176" t="s">
        <v>230</v>
      </c>
      <c r="D2176" t="s">
        <v>231</v>
      </c>
      <c r="F2176" t="s">
        <v>189</v>
      </c>
      <c r="G2176" t="s">
        <v>17</v>
      </c>
      <c r="H2176" s="2">
        <v>26891899.280000001</v>
      </c>
      <c r="I2176">
        <v>1.07</v>
      </c>
      <c r="J2176" s="2">
        <v>26891899.280000001</v>
      </c>
      <c r="K2176" s="2">
        <v>129637</v>
      </c>
      <c r="L2176">
        <v>207.44</v>
      </c>
      <c r="M2176" t="s">
        <v>18</v>
      </c>
      <c r="N2176" t="s">
        <v>31</v>
      </c>
      <c r="O2176" t="s">
        <v>20</v>
      </c>
    </row>
    <row r="2177" spans="1:15" x14ac:dyDescent="0.2">
      <c r="A2177" t="s">
        <v>343</v>
      </c>
      <c r="B2177" s="1">
        <v>45898</v>
      </c>
      <c r="C2177" t="s">
        <v>234</v>
      </c>
      <c r="D2177" t="s">
        <v>235</v>
      </c>
      <c r="F2177" t="s">
        <v>189</v>
      </c>
      <c r="G2177" t="s">
        <v>17</v>
      </c>
      <c r="H2177" s="2">
        <v>25972590</v>
      </c>
      <c r="I2177">
        <v>1.03</v>
      </c>
      <c r="J2177" s="2">
        <v>25972590</v>
      </c>
      <c r="K2177" s="2">
        <v>70770</v>
      </c>
      <c r="L2177">
        <v>367</v>
      </c>
      <c r="M2177" t="s">
        <v>18</v>
      </c>
      <c r="N2177" t="s">
        <v>31</v>
      </c>
      <c r="O2177" t="s">
        <v>20</v>
      </c>
    </row>
    <row r="2178" spans="1:15" x14ac:dyDescent="0.2">
      <c r="A2178" t="s">
        <v>343</v>
      </c>
      <c r="B2178" s="1">
        <v>45898</v>
      </c>
      <c r="C2178" t="s">
        <v>232</v>
      </c>
      <c r="D2178" t="s">
        <v>233</v>
      </c>
      <c r="F2178" t="s">
        <v>189</v>
      </c>
      <c r="G2178" t="s">
        <v>17</v>
      </c>
      <c r="H2178" s="2">
        <v>25864202.879999999</v>
      </c>
      <c r="I2178">
        <v>1.03</v>
      </c>
      <c r="J2178" s="2">
        <v>25864202.879999999</v>
      </c>
      <c r="K2178" s="2">
        <v>50738</v>
      </c>
      <c r="L2178">
        <v>509.76</v>
      </c>
      <c r="M2178" t="s">
        <v>18</v>
      </c>
      <c r="N2178" t="s">
        <v>31</v>
      </c>
      <c r="O2178" t="s">
        <v>20</v>
      </c>
    </row>
    <row r="2179" spans="1:15" x14ac:dyDescent="0.2">
      <c r="A2179" t="s">
        <v>343</v>
      </c>
      <c r="B2179" s="1">
        <v>45898</v>
      </c>
      <c r="C2179" t="s">
        <v>238</v>
      </c>
      <c r="D2179" t="s">
        <v>239</v>
      </c>
      <c r="F2179" t="s">
        <v>189</v>
      </c>
      <c r="G2179" t="s">
        <v>17</v>
      </c>
      <c r="H2179" s="2">
        <v>25411624</v>
      </c>
      <c r="I2179">
        <v>1.01</v>
      </c>
      <c r="J2179" s="2">
        <v>25411624</v>
      </c>
      <c r="K2179" s="2">
        <v>83936</v>
      </c>
      <c r="L2179">
        <v>302.75</v>
      </c>
      <c r="M2179" t="s">
        <v>18</v>
      </c>
      <c r="N2179" t="s">
        <v>31</v>
      </c>
      <c r="O2179" t="s">
        <v>20</v>
      </c>
    </row>
    <row r="2180" spans="1:15" x14ac:dyDescent="0.2">
      <c r="A2180" t="s">
        <v>343</v>
      </c>
      <c r="B2180" s="1">
        <v>45898</v>
      </c>
      <c r="C2180" t="s">
        <v>242</v>
      </c>
      <c r="D2180" t="s">
        <v>243</v>
      </c>
      <c r="F2180" t="s">
        <v>189</v>
      </c>
      <c r="G2180" t="s">
        <v>17</v>
      </c>
      <c r="H2180" s="2">
        <v>25227660.780000001</v>
      </c>
      <c r="I2180">
        <v>1</v>
      </c>
      <c r="J2180" s="2">
        <v>25227660.780000001</v>
      </c>
      <c r="K2180" s="2">
        <v>182571</v>
      </c>
      <c r="L2180">
        <v>138.18</v>
      </c>
      <c r="M2180" t="s">
        <v>18</v>
      </c>
      <c r="N2180" t="s">
        <v>31</v>
      </c>
      <c r="O2180" t="s">
        <v>20</v>
      </c>
    </row>
    <row r="2181" spans="1:15" x14ac:dyDescent="0.2">
      <c r="A2181" t="s">
        <v>343</v>
      </c>
      <c r="B2181" s="1">
        <v>45898</v>
      </c>
      <c r="C2181" t="s">
        <v>236</v>
      </c>
      <c r="D2181" t="s">
        <v>237</v>
      </c>
      <c r="F2181" t="s">
        <v>189</v>
      </c>
      <c r="G2181" t="s">
        <v>17</v>
      </c>
      <c r="H2181" s="2">
        <v>24966046.550000001</v>
      </c>
      <c r="I2181">
        <v>0.99</v>
      </c>
      <c r="J2181" s="2">
        <v>24966046.550000001</v>
      </c>
      <c r="K2181" s="2">
        <v>511285</v>
      </c>
      <c r="L2181">
        <v>48.83</v>
      </c>
      <c r="M2181" t="s">
        <v>18</v>
      </c>
      <c r="N2181" t="s">
        <v>31</v>
      </c>
      <c r="O2181" t="s">
        <v>20</v>
      </c>
    </row>
    <row r="2182" spans="1:15" x14ac:dyDescent="0.2">
      <c r="A2182" t="s">
        <v>343</v>
      </c>
      <c r="B2182" s="1">
        <v>45898</v>
      </c>
      <c r="C2182" t="s">
        <v>240</v>
      </c>
      <c r="D2182" t="s">
        <v>241</v>
      </c>
      <c r="F2182" t="s">
        <v>189</v>
      </c>
      <c r="G2182" t="s">
        <v>17</v>
      </c>
      <c r="H2182" s="2">
        <v>24837964.800000001</v>
      </c>
      <c r="I2182">
        <v>0.99</v>
      </c>
      <c r="J2182" s="2">
        <v>24837964.800000001</v>
      </c>
      <c r="K2182" s="2">
        <v>235208</v>
      </c>
      <c r="L2182">
        <v>105.6</v>
      </c>
      <c r="M2182" t="s">
        <v>18</v>
      </c>
      <c r="N2182" t="s">
        <v>31</v>
      </c>
      <c r="O2182" t="s">
        <v>20</v>
      </c>
    </row>
    <row r="2183" spans="1:15" x14ac:dyDescent="0.2">
      <c r="A2183" t="s">
        <v>343</v>
      </c>
      <c r="B2183" s="1">
        <v>45898</v>
      </c>
      <c r="C2183" t="s">
        <v>246</v>
      </c>
      <c r="D2183" t="s">
        <v>247</v>
      </c>
      <c r="F2183" t="s">
        <v>189</v>
      </c>
      <c r="G2183" t="s">
        <v>17</v>
      </c>
      <c r="H2183" s="2">
        <v>22350671.890000001</v>
      </c>
      <c r="I2183">
        <v>0.89</v>
      </c>
      <c r="J2183" s="2">
        <v>22350671.890000001</v>
      </c>
      <c r="K2183" s="2">
        <v>318431</v>
      </c>
      <c r="L2183">
        <v>70.19</v>
      </c>
      <c r="M2183" t="s">
        <v>18</v>
      </c>
      <c r="N2183" t="s">
        <v>19</v>
      </c>
      <c r="O2183" t="s">
        <v>20</v>
      </c>
    </row>
    <row r="2184" spans="1:15" x14ac:dyDescent="0.2">
      <c r="A2184" t="s">
        <v>343</v>
      </c>
      <c r="B2184" s="1">
        <v>45898</v>
      </c>
      <c r="C2184" t="s">
        <v>244</v>
      </c>
      <c r="D2184" t="s">
        <v>245</v>
      </c>
      <c r="F2184" t="s">
        <v>189</v>
      </c>
      <c r="G2184" t="s">
        <v>17</v>
      </c>
      <c r="H2184" s="2">
        <v>21077822.48</v>
      </c>
      <c r="I2184">
        <v>0.84</v>
      </c>
      <c r="J2184" s="2">
        <v>21077822.48</v>
      </c>
      <c r="K2184" s="2">
        <v>69212</v>
      </c>
      <c r="L2184">
        <v>304.54000000000002</v>
      </c>
      <c r="M2184" t="s">
        <v>18</v>
      </c>
      <c r="N2184" t="s">
        <v>19</v>
      </c>
      <c r="O2184" t="s">
        <v>20</v>
      </c>
    </row>
    <row r="2185" spans="1:15" x14ac:dyDescent="0.2">
      <c r="A2185" t="s">
        <v>343</v>
      </c>
      <c r="B2185" s="1">
        <v>45898</v>
      </c>
      <c r="C2185" t="s">
        <v>248</v>
      </c>
      <c r="D2185" t="s">
        <v>249</v>
      </c>
      <c r="F2185" t="s">
        <v>189</v>
      </c>
      <c r="G2185" t="s">
        <v>17</v>
      </c>
      <c r="H2185" s="2">
        <v>20232382.18</v>
      </c>
      <c r="I2185">
        <v>0.8</v>
      </c>
      <c r="J2185" s="2">
        <v>20232382.18</v>
      </c>
      <c r="K2185" s="2">
        <v>74518</v>
      </c>
      <c r="L2185">
        <v>271.51</v>
      </c>
      <c r="M2185" t="s">
        <v>18</v>
      </c>
      <c r="N2185" t="s">
        <v>31</v>
      </c>
      <c r="O2185" t="s">
        <v>20</v>
      </c>
    </row>
    <row r="2186" spans="1:15" x14ac:dyDescent="0.2">
      <c r="A2186" t="s">
        <v>343</v>
      </c>
      <c r="B2186" s="1">
        <v>45898</v>
      </c>
      <c r="C2186" t="s">
        <v>252</v>
      </c>
      <c r="D2186" t="s">
        <v>253</v>
      </c>
      <c r="F2186" t="s">
        <v>189</v>
      </c>
      <c r="G2186" t="s">
        <v>17</v>
      </c>
      <c r="H2186" s="2">
        <v>20172724.739999998</v>
      </c>
      <c r="I2186">
        <v>0.8</v>
      </c>
      <c r="J2186" s="2">
        <v>20172724.739999998</v>
      </c>
      <c r="K2186" s="2">
        <v>430857</v>
      </c>
      <c r="L2186">
        <v>46.82</v>
      </c>
      <c r="M2186" t="s">
        <v>18</v>
      </c>
      <c r="N2186" t="s">
        <v>31</v>
      </c>
      <c r="O2186" t="s">
        <v>20</v>
      </c>
    </row>
    <row r="2187" spans="1:15" x14ac:dyDescent="0.2">
      <c r="A2187" t="s">
        <v>343</v>
      </c>
      <c r="B2187" s="1">
        <v>45898</v>
      </c>
      <c r="C2187" t="s">
        <v>250</v>
      </c>
      <c r="D2187" t="s">
        <v>251</v>
      </c>
      <c r="F2187" t="s">
        <v>189</v>
      </c>
      <c r="G2187" t="s">
        <v>17</v>
      </c>
      <c r="H2187" s="2">
        <v>20130025.949999999</v>
      </c>
      <c r="I2187">
        <v>0.8</v>
      </c>
      <c r="J2187" s="2">
        <v>20130025.949999999</v>
      </c>
      <c r="K2187" s="2">
        <v>147765</v>
      </c>
      <c r="L2187">
        <v>136.22999999999999</v>
      </c>
      <c r="M2187" t="s">
        <v>18</v>
      </c>
      <c r="N2187" t="s">
        <v>31</v>
      </c>
      <c r="O2187" t="s">
        <v>20</v>
      </c>
    </row>
    <row r="2188" spans="1:15" x14ac:dyDescent="0.2">
      <c r="A2188" t="s">
        <v>343</v>
      </c>
      <c r="B2188" s="1">
        <v>45898</v>
      </c>
      <c r="C2188" t="s">
        <v>254</v>
      </c>
      <c r="D2188" t="s">
        <v>255</v>
      </c>
      <c r="F2188" t="s">
        <v>189</v>
      </c>
      <c r="G2188" t="s">
        <v>17</v>
      </c>
      <c r="H2188" s="2">
        <v>17741857.25</v>
      </c>
      <c r="I2188">
        <v>0.7</v>
      </c>
      <c r="J2188" s="2">
        <v>17741857.25</v>
      </c>
      <c r="K2188" s="2">
        <v>87205</v>
      </c>
      <c r="L2188">
        <v>203.45</v>
      </c>
      <c r="M2188" t="s">
        <v>18</v>
      </c>
      <c r="N2188" t="s">
        <v>31</v>
      </c>
      <c r="O2188" t="s">
        <v>20</v>
      </c>
    </row>
    <row r="2189" spans="1:15" x14ac:dyDescent="0.2">
      <c r="A2189" t="s">
        <v>343</v>
      </c>
      <c r="B2189" s="1">
        <v>45898</v>
      </c>
      <c r="C2189" t="s">
        <v>256</v>
      </c>
      <c r="D2189" t="s">
        <v>257</v>
      </c>
      <c r="F2189" t="s">
        <v>189</v>
      </c>
      <c r="G2189" t="s">
        <v>17</v>
      </c>
      <c r="H2189" s="2">
        <v>17093218.739999998</v>
      </c>
      <c r="I2189">
        <v>0.68</v>
      </c>
      <c r="J2189" s="2">
        <v>17093218.739999998</v>
      </c>
      <c r="K2189" s="2">
        <v>159959</v>
      </c>
      <c r="L2189">
        <v>106.86</v>
      </c>
      <c r="M2189" t="s">
        <v>18</v>
      </c>
      <c r="N2189" t="s">
        <v>31</v>
      </c>
      <c r="O2189" t="s">
        <v>20</v>
      </c>
    </row>
    <row r="2190" spans="1:15" x14ac:dyDescent="0.2">
      <c r="A2190" t="s">
        <v>343</v>
      </c>
      <c r="B2190" s="1">
        <v>45898</v>
      </c>
      <c r="C2190" t="s">
        <v>258</v>
      </c>
      <c r="D2190" t="s">
        <v>259</v>
      </c>
      <c r="F2190" t="s">
        <v>189</v>
      </c>
      <c r="G2190" t="s">
        <v>17</v>
      </c>
      <c r="H2190" s="2">
        <v>16436338.869999999</v>
      </c>
      <c r="I2190">
        <v>0.65</v>
      </c>
      <c r="J2190" s="2">
        <v>16436338.869999999</v>
      </c>
      <c r="K2190" s="2">
        <v>31927</v>
      </c>
      <c r="L2190">
        <v>514.80999999999995</v>
      </c>
      <c r="M2190" t="s">
        <v>18</v>
      </c>
      <c r="N2190" t="s">
        <v>31</v>
      </c>
      <c r="O2190" t="s">
        <v>20</v>
      </c>
    </row>
    <row r="2191" spans="1:15" x14ac:dyDescent="0.2">
      <c r="A2191" t="s">
        <v>343</v>
      </c>
      <c r="B2191" s="1">
        <v>45898</v>
      </c>
      <c r="C2191" t="s">
        <v>260</v>
      </c>
      <c r="D2191" t="s">
        <v>261</v>
      </c>
      <c r="F2191" t="s">
        <v>189</v>
      </c>
      <c r="G2191" t="s">
        <v>17</v>
      </c>
      <c r="H2191" s="2">
        <v>15400056.32</v>
      </c>
      <c r="I2191">
        <v>0.61</v>
      </c>
      <c r="J2191" s="2">
        <v>15400056.32</v>
      </c>
      <c r="K2191" s="2">
        <v>189376</v>
      </c>
      <c r="L2191">
        <v>81.319999999999993</v>
      </c>
      <c r="M2191" t="s">
        <v>18</v>
      </c>
      <c r="N2191" t="s">
        <v>31</v>
      </c>
      <c r="O2191" t="s">
        <v>20</v>
      </c>
    </row>
    <row r="2192" spans="1:15" x14ac:dyDescent="0.2">
      <c r="A2192" t="s">
        <v>343</v>
      </c>
      <c r="B2192" s="1">
        <v>45898</v>
      </c>
      <c r="C2192" t="s">
        <v>262</v>
      </c>
      <c r="D2192" t="s">
        <v>263</v>
      </c>
      <c r="F2192" t="s">
        <v>189</v>
      </c>
      <c r="G2192" t="s">
        <v>17</v>
      </c>
      <c r="H2192" s="2">
        <v>15065512.560000001</v>
      </c>
      <c r="I2192">
        <v>0.6</v>
      </c>
      <c r="J2192" s="2">
        <v>15065512.560000001</v>
      </c>
      <c r="K2192" s="2">
        <v>185171</v>
      </c>
      <c r="L2192">
        <v>81.36</v>
      </c>
      <c r="M2192" t="s">
        <v>18</v>
      </c>
      <c r="N2192" t="s">
        <v>31</v>
      </c>
      <c r="O2192" t="s">
        <v>20</v>
      </c>
    </row>
    <row r="2193" spans="1:15" x14ac:dyDescent="0.2">
      <c r="A2193" t="s">
        <v>343</v>
      </c>
      <c r="B2193" s="1">
        <v>45898</v>
      </c>
      <c r="C2193" t="s">
        <v>266</v>
      </c>
      <c r="D2193" t="s">
        <v>267</v>
      </c>
      <c r="F2193" t="s">
        <v>189</v>
      </c>
      <c r="G2193" t="s">
        <v>17</v>
      </c>
      <c r="H2193" s="2">
        <v>14568226.640000001</v>
      </c>
      <c r="I2193">
        <v>0.57999999999999996</v>
      </c>
      <c r="J2193" s="2">
        <v>14568226.640000001</v>
      </c>
      <c r="K2193" s="2">
        <v>182926</v>
      </c>
      <c r="L2193">
        <v>79.64</v>
      </c>
      <c r="M2193" t="s">
        <v>18</v>
      </c>
      <c r="N2193" t="s">
        <v>31</v>
      </c>
      <c r="O2193" t="s">
        <v>20</v>
      </c>
    </row>
    <row r="2194" spans="1:15" x14ac:dyDescent="0.2">
      <c r="A2194" t="s">
        <v>343</v>
      </c>
      <c r="B2194" s="1">
        <v>45898</v>
      </c>
      <c r="C2194" t="s">
        <v>264</v>
      </c>
      <c r="D2194" t="s">
        <v>265</v>
      </c>
      <c r="F2194" t="s">
        <v>189</v>
      </c>
      <c r="G2194" t="s">
        <v>17</v>
      </c>
      <c r="H2194" s="2">
        <v>14402488.68</v>
      </c>
      <c r="I2194">
        <v>0.56999999999999995</v>
      </c>
      <c r="J2194" s="2">
        <v>14402488.68</v>
      </c>
      <c r="K2194" s="2">
        <v>25369</v>
      </c>
      <c r="L2194">
        <v>567.72</v>
      </c>
      <c r="M2194" t="s">
        <v>18</v>
      </c>
      <c r="N2194" t="s">
        <v>31</v>
      </c>
      <c r="O2194" t="s">
        <v>20</v>
      </c>
    </row>
    <row r="2195" spans="1:15" x14ac:dyDescent="0.2">
      <c r="A2195" t="s">
        <v>343</v>
      </c>
      <c r="B2195" s="1">
        <v>45898</v>
      </c>
      <c r="C2195" t="s">
        <v>268</v>
      </c>
      <c r="D2195" t="s">
        <v>269</v>
      </c>
      <c r="F2195" t="s">
        <v>189</v>
      </c>
      <c r="G2195" t="s">
        <v>17</v>
      </c>
      <c r="H2195" s="2">
        <v>12823627.439999999</v>
      </c>
      <c r="I2195">
        <v>0.51</v>
      </c>
      <c r="J2195" s="2">
        <v>12823627.439999999</v>
      </c>
      <c r="K2195" s="2">
        <v>135356</v>
      </c>
      <c r="L2195">
        <v>94.74</v>
      </c>
      <c r="M2195" t="s">
        <v>18</v>
      </c>
      <c r="N2195" t="s">
        <v>19</v>
      </c>
      <c r="O2195" t="s">
        <v>20</v>
      </c>
    </row>
    <row r="2196" spans="1:15" x14ac:dyDescent="0.2">
      <c r="A2196" t="s">
        <v>343</v>
      </c>
      <c r="B2196" s="1">
        <v>45898</v>
      </c>
      <c r="C2196" t="s">
        <v>270</v>
      </c>
      <c r="D2196" t="s">
        <v>271</v>
      </c>
      <c r="F2196" t="s">
        <v>189</v>
      </c>
      <c r="G2196" t="s">
        <v>17</v>
      </c>
      <c r="H2196" s="2">
        <v>12767713.800000001</v>
      </c>
      <c r="I2196">
        <v>0.51</v>
      </c>
      <c r="J2196" s="2">
        <v>12767713.800000001</v>
      </c>
      <c r="K2196" s="2">
        <v>116430</v>
      </c>
      <c r="L2196">
        <v>109.66</v>
      </c>
      <c r="M2196" t="s">
        <v>18</v>
      </c>
      <c r="N2196" t="s">
        <v>31</v>
      </c>
      <c r="O2196" t="s">
        <v>20</v>
      </c>
    </row>
    <row r="2197" spans="1:15" x14ac:dyDescent="0.2">
      <c r="A2197" t="s">
        <v>343</v>
      </c>
      <c r="B2197" s="1">
        <v>45898</v>
      </c>
      <c r="C2197" t="s">
        <v>272</v>
      </c>
      <c r="D2197" t="s">
        <v>273</v>
      </c>
      <c r="F2197" t="s">
        <v>189</v>
      </c>
      <c r="G2197" t="s">
        <v>17</v>
      </c>
      <c r="H2197" s="2">
        <v>12285909.67</v>
      </c>
      <c r="I2197">
        <v>0.49</v>
      </c>
      <c r="J2197" s="2">
        <v>12285909.67</v>
      </c>
      <c r="K2197" s="2">
        <v>92857</v>
      </c>
      <c r="L2197">
        <v>132.31</v>
      </c>
      <c r="M2197" t="s">
        <v>18</v>
      </c>
      <c r="N2197" t="s">
        <v>31</v>
      </c>
      <c r="O2197" t="s">
        <v>20</v>
      </c>
    </row>
    <row r="2198" spans="1:15" x14ac:dyDescent="0.2">
      <c r="A2198" t="s">
        <v>343</v>
      </c>
      <c r="B2198" s="1">
        <v>45898</v>
      </c>
      <c r="C2198" t="s">
        <v>274</v>
      </c>
      <c r="D2198" t="s">
        <v>275</v>
      </c>
      <c r="F2198" t="s">
        <v>189</v>
      </c>
      <c r="G2198" t="s">
        <v>17</v>
      </c>
      <c r="H2198" s="2">
        <v>12019117.890000001</v>
      </c>
      <c r="I2198">
        <v>0.48</v>
      </c>
      <c r="J2198" s="2">
        <v>12019117.890000001</v>
      </c>
      <c r="K2198" s="2">
        <v>172169</v>
      </c>
      <c r="L2198">
        <v>69.81</v>
      </c>
      <c r="M2198" t="s">
        <v>18</v>
      </c>
      <c r="N2198" t="s">
        <v>31</v>
      </c>
      <c r="O2198" t="s">
        <v>20</v>
      </c>
    </row>
    <row r="2199" spans="1:15" x14ac:dyDescent="0.2">
      <c r="A2199" t="s">
        <v>343</v>
      </c>
      <c r="B2199" s="1">
        <v>45898</v>
      </c>
      <c r="C2199" t="s">
        <v>276</v>
      </c>
      <c r="D2199" t="s">
        <v>277</v>
      </c>
      <c r="F2199" t="s">
        <v>189</v>
      </c>
      <c r="G2199" t="s">
        <v>17</v>
      </c>
      <c r="H2199" s="2">
        <v>11203455.060000001</v>
      </c>
      <c r="I2199">
        <v>0.44</v>
      </c>
      <c r="J2199" s="2">
        <v>11203455.060000001</v>
      </c>
      <c r="K2199" s="2">
        <v>122402</v>
      </c>
      <c r="L2199">
        <v>91.53</v>
      </c>
      <c r="M2199" t="s">
        <v>18</v>
      </c>
      <c r="N2199" t="s">
        <v>19</v>
      </c>
      <c r="O2199" t="s">
        <v>20</v>
      </c>
    </row>
    <row r="2200" spans="1:15" x14ac:dyDescent="0.2">
      <c r="A2200" t="s">
        <v>343</v>
      </c>
      <c r="B2200" s="1">
        <v>45898</v>
      </c>
      <c r="C2200" t="s">
        <v>282</v>
      </c>
      <c r="D2200" t="s">
        <v>283</v>
      </c>
      <c r="F2200" t="s">
        <v>189</v>
      </c>
      <c r="G2200" t="s">
        <v>17</v>
      </c>
      <c r="H2200" s="2">
        <v>10717043.52</v>
      </c>
      <c r="I2200">
        <v>0.43</v>
      </c>
      <c r="J2200" s="2">
        <v>10717043.52</v>
      </c>
      <c r="K2200" s="2">
        <v>93216</v>
      </c>
      <c r="L2200">
        <v>114.97</v>
      </c>
      <c r="M2200" t="s">
        <v>18</v>
      </c>
      <c r="N2200" t="s">
        <v>31</v>
      </c>
      <c r="O2200" t="s">
        <v>20</v>
      </c>
    </row>
    <row r="2201" spans="1:15" x14ac:dyDescent="0.2">
      <c r="A2201" t="s">
        <v>343</v>
      </c>
      <c r="B2201" s="1">
        <v>45898</v>
      </c>
      <c r="C2201" t="s">
        <v>278</v>
      </c>
      <c r="D2201" t="s">
        <v>279</v>
      </c>
      <c r="F2201" t="s">
        <v>189</v>
      </c>
      <c r="G2201" t="s">
        <v>17</v>
      </c>
      <c r="H2201" s="2">
        <v>10614792.779999999</v>
      </c>
      <c r="I2201">
        <v>0.42</v>
      </c>
      <c r="J2201" s="2">
        <v>10614792.779999999</v>
      </c>
      <c r="K2201" s="2">
        <v>32482</v>
      </c>
      <c r="L2201">
        <v>326.79000000000002</v>
      </c>
      <c r="M2201" t="s">
        <v>18</v>
      </c>
      <c r="N2201" t="s">
        <v>19</v>
      </c>
      <c r="O2201" t="s">
        <v>20</v>
      </c>
    </row>
    <row r="2202" spans="1:15" x14ac:dyDescent="0.2">
      <c r="A2202" t="s">
        <v>343</v>
      </c>
      <c r="B2202" s="1">
        <v>45898</v>
      </c>
      <c r="C2202" t="s">
        <v>280</v>
      </c>
      <c r="D2202" t="s">
        <v>281</v>
      </c>
      <c r="F2202" t="s">
        <v>189</v>
      </c>
      <c r="G2202" t="s">
        <v>17</v>
      </c>
      <c r="H2202" s="2">
        <v>10597031.34</v>
      </c>
      <c r="I2202">
        <v>0.42</v>
      </c>
      <c r="J2202" s="2">
        <v>10597031.34</v>
      </c>
      <c r="K2202" s="2">
        <v>52549</v>
      </c>
      <c r="L2202">
        <v>201.66</v>
      </c>
      <c r="M2202" t="s">
        <v>18</v>
      </c>
      <c r="N2202" t="s">
        <v>31</v>
      </c>
      <c r="O2202" t="s">
        <v>20</v>
      </c>
    </row>
    <row r="2203" spans="1:15" x14ac:dyDescent="0.2">
      <c r="A2203" t="s">
        <v>343</v>
      </c>
      <c r="B2203" s="1">
        <v>45898</v>
      </c>
      <c r="C2203" t="s">
        <v>284</v>
      </c>
      <c r="D2203" t="s">
        <v>285</v>
      </c>
      <c r="F2203" t="s">
        <v>189</v>
      </c>
      <c r="G2203" t="s">
        <v>17</v>
      </c>
      <c r="H2203" s="2">
        <v>10114551.359999999</v>
      </c>
      <c r="I2203">
        <v>0.4</v>
      </c>
      <c r="J2203" s="2">
        <v>10114551.359999999</v>
      </c>
      <c r="K2203" s="2">
        <v>59694</v>
      </c>
      <c r="L2203">
        <v>169.44</v>
      </c>
      <c r="M2203" t="s">
        <v>18</v>
      </c>
      <c r="N2203" t="s">
        <v>31</v>
      </c>
      <c r="O2203" t="s">
        <v>20</v>
      </c>
    </row>
    <row r="2204" spans="1:15" x14ac:dyDescent="0.2">
      <c r="A2204" t="s">
        <v>343</v>
      </c>
      <c r="B2204" s="1">
        <v>45898</v>
      </c>
      <c r="C2204" t="s">
        <v>286</v>
      </c>
      <c r="D2204" t="s">
        <v>287</v>
      </c>
      <c r="F2204" t="s">
        <v>189</v>
      </c>
      <c r="G2204" t="s">
        <v>17</v>
      </c>
      <c r="H2204" s="2">
        <v>10006832.41</v>
      </c>
      <c r="I2204">
        <v>0.4</v>
      </c>
      <c r="J2204" s="2">
        <v>10006832.41</v>
      </c>
      <c r="K2204" s="2">
        <v>218633</v>
      </c>
      <c r="L2204">
        <v>45.77</v>
      </c>
      <c r="M2204" t="s">
        <v>18</v>
      </c>
      <c r="N2204" t="s">
        <v>19</v>
      </c>
      <c r="O2204" t="s">
        <v>20</v>
      </c>
    </row>
    <row r="2205" spans="1:15" x14ac:dyDescent="0.2">
      <c r="A2205" t="s">
        <v>343</v>
      </c>
      <c r="B2205" s="1">
        <v>45898</v>
      </c>
      <c r="C2205" t="s">
        <v>288</v>
      </c>
      <c r="D2205" t="s">
        <v>289</v>
      </c>
      <c r="F2205" t="s">
        <v>189</v>
      </c>
      <c r="G2205" t="s">
        <v>17</v>
      </c>
      <c r="H2205" s="2">
        <v>9497459.4000000004</v>
      </c>
      <c r="I2205">
        <v>0.38</v>
      </c>
      <c r="J2205" s="2">
        <v>9497459.4000000004</v>
      </c>
      <c r="K2205" s="2">
        <v>124410</v>
      </c>
      <c r="L2205">
        <v>76.34</v>
      </c>
      <c r="M2205" t="s">
        <v>18</v>
      </c>
      <c r="N2205" t="s">
        <v>31</v>
      </c>
      <c r="O2205" t="s">
        <v>20</v>
      </c>
    </row>
    <row r="2206" spans="1:15" x14ac:dyDescent="0.2">
      <c r="A2206" t="s">
        <v>343</v>
      </c>
      <c r="B2206" s="1">
        <v>45898</v>
      </c>
      <c r="C2206" t="s">
        <v>292</v>
      </c>
      <c r="D2206" t="s">
        <v>293</v>
      </c>
      <c r="F2206" t="s">
        <v>189</v>
      </c>
      <c r="G2206" t="s">
        <v>17</v>
      </c>
      <c r="H2206" s="2">
        <v>8929482.8000000007</v>
      </c>
      <c r="I2206">
        <v>0.35</v>
      </c>
      <c r="J2206" s="2">
        <v>8929482.8000000007</v>
      </c>
      <c r="K2206" s="2">
        <v>92104</v>
      </c>
      <c r="L2206">
        <v>96.95</v>
      </c>
      <c r="M2206" t="s">
        <v>18</v>
      </c>
      <c r="N2206" t="s">
        <v>31</v>
      </c>
      <c r="O2206" t="s">
        <v>20</v>
      </c>
    </row>
    <row r="2207" spans="1:15" x14ac:dyDescent="0.2">
      <c r="A2207" t="s">
        <v>343</v>
      </c>
      <c r="B2207" s="1">
        <v>45898</v>
      </c>
      <c r="C2207" t="s">
        <v>290</v>
      </c>
      <c r="D2207" t="s">
        <v>291</v>
      </c>
      <c r="F2207" t="s">
        <v>189</v>
      </c>
      <c r="G2207" t="s">
        <v>17</v>
      </c>
      <c r="H2207" s="2">
        <v>8893411.3599999994</v>
      </c>
      <c r="I2207">
        <v>0.35</v>
      </c>
      <c r="J2207" s="2">
        <v>8893411.3599999994</v>
      </c>
      <c r="K2207" s="2">
        <v>142889</v>
      </c>
      <c r="L2207">
        <v>62.24</v>
      </c>
      <c r="M2207" t="s">
        <v>18</v>
      </c>
      <c r="N2207" t="s">
        <v>19</v>
      </c>
      <c r="O2207" t="s">
        <v>20</v>
      </c>
    </row>
    <row r="2208" spans="1:15" x14ac:dyDescent="0.2">
      <c r="A2208" t="s">
        <v>343</v>
      </c>
      <c r="B2208" s="1">
        <v>45898</v>
      </c>
      <c r="C2208" t="s">
        <v>294</v>
      </c>
      <c r="D2208" t="s">
        <v>295</v>
      </c>
      <c r="F2208" t="s">
        <v>189</v>
      </c>
      <c r="G2208" t="s">
        <v>17</v>
      </c>
      <c r="H2208" s="2">
        <v>8547909.5</v>
      </c>
      <c r="I2208">
        <v>0.34</v>
      </c>
      <c r="J2208" s="2">
        <v>8547909.5</v>
      </c>
      <c r="K2208" s="2">
        <v>479950</v>
      </c>
      <c r="L2208">
        <v>17.809999999999999</v>
      </c>
      <c r="M2208" t="s">
        <v>18</v>
      </c>
      <c r="N2208" t="s">
        <v>19</v>
      </c>
      <c r="O2208" t="s">
        <v>20</v>
      </c>
    </row>
    <row r="2209" spans="1:15" x14ac:dyDescent="0.2">
      <c r="A2209" t="s">
        <v>343</v>
      </c>
      <c r="B2209" s="1">
        <v>45898</v>
      </c>
      <c r="C2209" t="s">
        <v>296</v>
      </c>
      <c r="D2209" t="s">
        <v>297</v>
      </c>
      <c r="F2209" t="s">
        <v>189</v>
      </c>
      <c r="G2209" t="s">
        <v>17</v>
      </c>
      <c r="H2209" s="2">
        <v>8445767.5199999996</v>
      </c>
      <c r="I2209">
        <v>0.34</v>
      </c>
      <c r="J2209" s="2">
        <v>8445767.5199999996</v>
      </c>
      <c r="K2209" s="2">
        <v>64334</v>
      </c>
      <c r="L2209">
        <v>131.28</v>
      </c>
      <c r="M2209" t="s">
        <v>18</v>
      </c>
      <c r="N2209" t="s">
        <v>19</v>
      </c>
      <c r="O2209" t="s">
        <v>20</v>
      </c>
    </row>
    <row r="2210" spans="1:15" x14ac:dyDescent="0.2">
      <c r="A2210" t="s">
        <v>343</v>
      </c>
      <c r="B2210" s="1">
        <v>45898</v>
      </c>
      <c r="C2210" t="s">
        <v>298</v>
      </c>
      <c r="D2210" t="s">
        <v>299</v>
      </c>
      <c r="F2210" t="s">
        <v>189</v>
      </c>
      <c r="G2210" t="s">
        <v>17</v>
      </c>
      <c r="H2210" s="2">
        <v>8166701.4000000004</v>
      </c>
      <c r="I2210">
        <v>0.32</v>
      </c>
      <c r="J2210" s="2">
        <v>8166701.4000000004</v>
      </c>
      <c r="K2210" s="2">
        <v>34612</v>
      </c>
      <c r="L2210">
        <v>235.95</v>
      </c>
      <c r="M2210" t="s">
        <v>18</v>
      </c>
      <c r="N2210" t="s">
        <v>300</v>
      </c>
      <c r="O2210" t="s">
        <v>20</v>
      </c>
    </row>
    <row r="2211" spans="1:15" x14ac:dyDescent="0.2">
      <c r="A2211" t="s">
        <v>343</v>
      </c>
      <c r="B2211" s="1">
        <v>45898</v>
      </c>
      <c r="C2211" t="s">
        <v>301</v>
      </c>
      <c r="D2211" t="s">
        <v>302</v>
      </c>
      <c r="F2211" t="s">
        <v>189</v>
      </c>
      <c r="G2211" t="s">
        <v>17</v>
      </c>
      <c r="H2211" s="2">
        <v>8096018.3700000001</v>
      </c>
      <c r="I2211">
        <v>0.32</v>
      </c>
      <c r="J2211" s="2">
        <v>8096018.3700000001</v>
      </c>
      <c r="K2211" s="2">
        <v>295583</v>
      </c>
      <c r="L2211">
        <v>27.39</v>
      </c>
      <c r="M2211" t="s">
        <v>18</v>
      </c>
      <c r="N2211" t="s">
        <v>31</v>
      </c>
      <c r="O2211" t="s">
        <v>20</v>
      </c>
    </row>
    <row r="2212" spans="1:15" x14ac:dyDescent="0.2">
      <c r="A2212" t="s">
        <v>343</v>
      </c>
      <c r="B2212" s="1">
        <v>45898</v>
      </c>
      <c r="C2212" t="s">
        <v>305</v>
      </c>
      <c r="D2212" t="s">
        <v>306</v>
      </c>
      <c r="F2212" t="s">
        <v>189</v>
      </c>
      <c r="G2212" t="s">
        <v>17</v>
      </c>
      <c r="H2212" s="2">
        <v>7934930.2199999997</v>
      </c>
      <c r="I2212">
        <v>0.32</v>
      </c>
      <c r="J2212" s="2">
        <v>7934930.2199999997</v>
      </c>
      <c r="K2212" s="2">
        <v>73731</v>
      </c>
      <c r="L2212">
        <v>107.62</v>
      </c>
      <c r="M2212" t="s">
        <v>18</v>
      </c>
      <c r="N2212" t="s">
        <v>19</v>
      </c>
      <c r="O2212" t="s">
        <v>20</v>
      </c>
    </row>
    <row r="2213" spans="1:15" x14ac:dyDescent="0.2">
      <c r="A2213" t="s">
        <v>343</v>
      </c>
      <c r="B2213" s="1">
        <v>45898</v>
      </c>
      <c r="C2213" t="s">
        <v>303</v>
      </c>
      <c r="D2213" t="s">
        <v>304</v>
      </c>
      <c r="F2213" t="s">
        <v>189</v>
      </c>
      <c r="G2213" t="s">
        <v>17</v>
      </c>
      <c r="H2213" s="2">
        <v>7933440</v>
      </c>
      <c r="I2213">
        <v>0.32</v>
      </c>
      <c r="J2213" s="2">
        <v>7933440</v>
      </c>
      <c r="K2213" s="2">
        <v>51650</v>
      </c>
      <c r="L2213">
        <v>153.6</v>
      </c>
      <c r="M2213" t="s">
        <v>18</v>
      </c>
      <c r="N2213" t="s">
        <v>19</v>
      </c>
      <c r="O2213" t="s">
        <v>20</v>
      </c>
    </row>
    <row r="2214" spans="1:15" x14ac:dyDescent="0.2">
      <c r="A2214" t="s">
        <v>343</v>
      </c>
      <c r="B2214" s="1">
        <v>45898</v>
      </c>
      <c r="C2214" t="s">
        <v>311</v>
      </c>
      <c r="D2214" t="s">
        <v>312</v>
      </c>
      <c r="F2214" t="s">
        <v>189</v>
      </c>
      <c r="G2214" t="s">
        <v>17</v>
      </c>
      <c r="H2214" s="2">
        <v>7502459.79</v>
      </c>
      <c r="I2214">
        <v>0.3</v>
      </c>
      <c r="J2214" s="2">
        <v>7502459.79</v>
      </c>
      <c r="K2214" s="2">
        <v>23037</v>
      </c>
      <c r="L2214">
        <v>325.67</v>
      </c>
      <c r="M2214" t="s">
        <v>18</v>
      </c>
      <c r="N2214" t="s">
        <v>31</v>
      </c>
      <c r="O2214" t="s">
        <v>20</v>
      </c>
    </row>
    <row r="2215" spans="1:15" x14ac:dyDescent="0.2">
      <c r="A2215" t="s">
        <v>343</v>
      </c>
      <c r="B2215" s="1">
        <v>45898</v>
      </c>
      <c r="C2215" t="s">
        <v>307</v>
      </c>
      <c r="D2215" t="s">
        <v>308</v>
      </c>
      <c r="F2215" t="s">
        <v>189</v>
      </c>
      <c r="G2215" t="s">
        <v>17</v>
      </c>
      <c r="H2215" s="2">
        <v>7465949.96</v>
      </c>
      <c r="I2215">
        <v>0.3</v>
      </c>
      <c r="J2215" s="2">
        <v>7465949.96</v>
      </c>
      <c r="K2215" s="2">
        <v>142807</v>
      </c>
      <c r="L2215">
        <v>52.28</v>
      </c>
      <c r="M2215" t="s">
        <v>18</v>
      </c>
      <c r="N2215" t="s">
        <v>31</v>
      </c>
      <c r="O2215" t="s">
        <v>20</v>
      </c>
    </row>
    <row r="2216" spans="1:15" x14ac:dyDescent="0.2">
      <c r="A2216" t="s">
        <v>343</v>
      </c>
      <c r="B2216" s="1">
        <v>45898</v>
      </c>
      <c r="C2216" t="s">
        <v>313</v>
      </c>
      <c r="D2216" t="s">
        <v>314</v>
      </c>
      <c r="F2216" t="s">
        <v>189</v>
      </c>
      <c r="G2216" t="s">
        <v>17</v>
      </c>
      <c r="H2216" s="2">
        <v>7142016.2000000002</v>
      </c>
      <c r="I2216">
        <v>0.28000000000000003</v>
      </c>
      <c r="J2216" s="2">
        <v>7142016.2000000002</v>
      </c>
      <c r="K2216" s="2">
        <v>80410</v>
      </c>
      <c r="L2216">
        <v>88.82</v>
      </c>
      <c r="M2216" t="s">
        <v>18</v>
      </c>
      <c r="N2216" t="s">
        <v>31</v>
      </c>
      <c r="O2216" t="s">
        <v>20</v>
      </c>
    </row>
    <row r="2217" spans="1:15" x14ac:dyDescent="0.2">
      <c r="A2217" t="s">
        <v>343</v>
      </c>
      <c r="B2217" s="1">
        <v>45898</v>
      </c>
      <c r="C2217" t="s">
        <v>309</v>
      </c>
      <c r="D2217" t="s">
        <v>310</v>
      </c>
      <c r="F2217" t="s">
        <v>189</v>
      </c>
      <c r="G2217" t="s">
        <v>17</v>
      </c>
      <c r="H2217" s="2">
        <v>7123548.54</v>
      </c>
      <c r="I2217">
        <v>0.28000000000000003</v>
      </c>
      <c r="J2217" s="2">
        <v>7123548.54</v>
      </c>
      <c r="K2217" s="2">
        <v>99366</v>
      </c>
      <c r="L2217">
        <v>71.69</v>
      </c>
      <c r="M2217" t="s">
        <v>18</v>
      </c>
      <c r="N2217" t="s">
        <v>31</v>
      </c>
      <c r="O2217" t="s">
        <v>20</v>
      </c>
    </row>
    <row r="2218" spans="1:15" x14ac:dyDescent="0.2">
      <c r="A2218" t="s">
        <v>343</v>
      </c>
      <c r="B2218" s="1">
        <v>45898</v>
      </c>
      <c r="C2218" t="s">
        <v>20</v>
      </c>
      <c r="D2218" t="s">
        <v>104</v>
      </c>
      <c r="F2218" t="s">
        <v>106</v>
      </c>
      <c r="G2218" t="s">
        <v>107</v>
      </c>
      <c r="H2218" s="2">
        <v>6941522.21</v>
      </c>
      <c r="I2218">
        <v>0.28000000000000003</v>
      </c>
      <c r="J2218" s="2">
        <v>6941522.21</v>
      </c>
      <c r="K2218" s="2">
        <v>6941522</v>
      </c>
      <c r="L2218">
        <v>100</v>
      </c>
      <c r="M2218" t="s">
        <v>18</v>
      </c>
      <c r="N2218" t="s">
        <v>108</v>
      </c>
      <c r="O2218" t="s">
        <v>20</v>
      </c>
    </row>
    <row r="2219" spans="1:15" x14ac:dyDescent="0.2">
      <c r="A2219" t="s">
        <v>343</v>
      </c>
      <c r="B2219" s="1">
        <v>45898</v>
      </c>
      <c r="C2219" t="s">
        <v>315</v>
      </c>
      <c r="D2219" t="s">
        <v>316</v>
      </c>
      <c r="F2219" t="s">
        <v>189</v>
      </c>
      <c r="G2219" t="s">
        <v>17</v>
      </c>
      <c r="H2219" s="2">
        <v>6215663.5199999996</v>
      </c>
      <c r="I2219">
        <v>0.25</v>
      </c>
      <c r="J2219" s="2">
        <v>6215663.5199999996</v>
      </c>
      <c r="K2219" s="2">
        <v>321057</v>
      </c>
      <c r="L2219">
        <v>19.36</v>
      </c>
      <c r="M2219" t="s">
        <v>18</v>
      </c>
      <c r="N2219" t="s">
        <v>31</v>
      </c>
      <c r="O2219" t="s">
        <v>20</v>
      </c>
    </row>
    <row r="2220" spans="1:15" x14ac:dyDescent="0.2">
      <c r="A2220" t="s">
        <v>343</v>
      </c>
      <c r="B2220" s="1">
        <v>45898</v>
      </c>
      <c r="C2220" t="s">
        <v>317</v>
      </c>
      <c r="D2220" t="s">
        <v>318</v>
      </c>
      <c r="F2220" t="s">
        <v>189</v>
      </c>
      <c r="G2220" t="s">
        <v>17</v>
      </c>
      <c r="H2220" s="2">
        <v>5499498.4000000004</v>
      </c>
      <c r="I2220">
        <v>0.22</v>
      </c>
      <c r="J2220" s="2">
        <v>5499498.4000000004</v>
      </c>
      <c r="K2220" s="2">
        <v>56813</v>
      </c>
      <c r="L2220">
        <v>96.8</v>
      </c>
      <c r="M2220" t="s">
        <v>18</v>
      </c>
      <c r="N2220" t="s">
        <v>31</v>
      </c>
      <c r="O2220" t="s">
        <v>20</v>
      </c>
    </row>
    <row r="2221" spans="1:15" x14ac:dyDescent="0.2">
      <c r="A2221" t="s">
        <v>343</v>
      </c>
      <c r="B2221" s="1">
        <v>45898</v>
      </c>
      <c r="C2221" t="s">
        <v>319</v>
      </c>
      <c r="D2221" t="s">
        <v>320</v>
      </c>
      <c r="F2221" t="s">
        <v>189</v>
      </c>
      <c r="G2221" t="s">
        <v>17</v>
      </c>
      <c r="H2221" s="2">
        <v>5463167.0700000003</v>
      </c>
      <c r="I2221">
        <v>0.22</v>
      </c>
      <c r="J2221" s="2">
        <v>5463167.0700000003</v>
      </c>
      <c r="K2221" s="2">
        <v>67857</v>
      </c>
      <c r="L2221">
        <v>80.510000000000005</v>
      </c>
      <c r="M2221" t="s">
        <v>18</v>
      </c>
      <c r="N2221" t="s">
        <v>19</v>
      </c>
      <c r="O2221" t="s">
        <v>20</v>
      </c>
    </row>
    <row r="2222" spans="1:15" x14ac:dyDescent="0.2">
      <c r="A2222" t="s">
        <v>343</v>
      </c>
      <c r="B2222" s="1">
        <v>45898</v>
      </c>
      <c r="C2222" t="s">
        <v>321</v>
      </c>
      <c r="D2222" t="s">
        <v>322</v>
      </c>
      <c r="F2222" t="s">
        <v>189</v>
      </c>
      <c r="G2222" t="s">
        <v>17</v>
      </c>
      <c r="H2222" s="2">
        <v>4739140.5599999996</v>
      </c>
      <c r="I2222">
        <v>0.19</v>
      </c>
      <c r="J2222" s="2">
        <v>4739140.5599999996</v>
      </c>
      <c r="K2222" s="2">
        <v>13862</v>
      </c>
      <c r="L2222">
        <v>341.88</v>
      </c>
      <c r="M2222" t="s">
        <v>18</v>
      </c>
      <c r="N2222" t="s">
        <v>31</v>
      </c>
      <c r="O2222" t="s">
        <v>20</v>
      </c>
    </row>
    <row r="2223" spans="1:15" x14ac:dyDescent="0.2">
      <c r="A2223" t="s">
        <v>343</v>
      </c>
      <c r="B2223" s="1">
        <v>45898</v>
      </c>
      <c r="C2223" t="s">
        <v>323</v>
      </c>
      <c r="D2223" t="s">
        <v>324</v>
      </c>
      <c r="F2223" t="s">
        <v>189</v>
      </c>
      <c r="G2223" t="s">
        <v>17</v>
      </c>
      <c r="H2223" s="2">
        <v>4704951.96</v>
      </c>
      <c r="I2223">
        <v>0.19</v>
      </c>
      <c r="J2223" s="2">
        <v>4704951.96</v>
      </c>
      <c r="K2223" s="2">
        <v>12603</v>
      </c>
      <c r="L2223">
        <v>373.32</v>
      </c>
      <c r="M2223" t="s">
        <v>18</v>
      </c>
      <c r="N2223" t="s">
        <v>31</v>
      </c>
      <c r="O2223" t="s">
        <v>20</v>
      </c>
    </row>
    <row r="2224" spans="1:15" x14ac:dyDescent="0.2">
      <c r="A2224" t="s">
        <v>343</v>
      </c>
      <c r="B2224" s="1">
        <v>45898</v>
      </c>
      <c r="C2224" t="s">
        <v>325</v>
      </c>
      <c r="D2224" t="s">
        <v>326</v>
      </c>
      <c r="F2224" t="s">
        <v>189</v>
      </c>
      <c r="G2224" t="s">
        <v>17</v>
      </c>
      <c r="H2224" s="2">
        <v>3882975.84</v>
      </c>
      <c r="I2224">
        <v>0.15</v>
      </c>
      <c r="J2224" s="2">
        <v>3882975.84</v>
      </c>
      <c r="K2224" s="2">
        <v>23784</v>
      </c>
      <c r="L2224">
        <v>163.26</v>
      </c>
      <c r="M2224" t="s">
        <v>18</v>
      </c>
      <c r="N2224" t="s">
        <v>19</v>
      </c>
      <c r="O2224" t="s">
        <v>20</v>
      </c>
    </row>
    <row r="2225" spans="1:15" x14ac:dyDescent="0.2">
      <c r="A2225" t="s">
        <v>343</v>
      </c>
      <c r="B2225" s="1">
        <v>45898</v>
      </c>
      <c r="C2225" t="s">
        <v>327</v>
      </c>
      <c r="D2225" t="s">
        <v>328</v>
      </c>
      <c r="F2225" t="s">
        <v>189</v>
      </c>
      <c r="G2225" t="s">
        <v>17</v>
      </c>
      <c r="H2225" s="2">
        <v>3755138.4</v>
      </c>
      <c r="I2225">
        <v>0.15</v>
      </c>
      <c r="J2225" s="2">
        <v>3755138.4</v>
      </c>
      <c r="K2225" s="2">
        <v>26832</v>
      </c>
      <c r="L2225">
        <v>139.94999999999999</v>
      </c>
      <c r="M2225" t="s">
        <v>18</v>
      </c>
      <c r="N2225" t="s">
        <v>31</v>
      </c>
      <c r="O2225" t="s">
        <v>20</v>
      </c>
    </row>
    <row r="2226" spans="1:15" x14ac:dyDescent="0.2">
      <c r="A2226" t="s">
        <v>343</v>
      </c>
      <c r="B2226" s="1">
        <v>45898</v>
      </c>
      <c r="C2226" t="s">
        <v>329</v>
      </c>
      <c r="D2226" t="s">
        <v>330</v>
      </c>
      <c r="F2226" t="s">
        <v>189</v>
      </c>
      <c r="G2226" t="s">
        <v>17</v>
      </c>
      <c r="H2226" s="2">
        <v>3540531.81</v>
      </c>
      <c r="I2226">
        <v>0.14000000000000001</v>
      </c>
      <c r="J2226" s="2">
        <v>3540531.81</v>
      </c>
      <c r="K2226" s="2">
        <v>16421</v>
      </c>
      <c r="L2226">
        <v>215.61</v>
      </c>
      <c r="M2226" t="s">
        <v>18</v>
      </c>
      <c r="N2226" t="s">
        <v>31</v>
      </c>
      <c r="O2226" t="s">
        <v>20</v>
      </c>
    </row>
    <row r="2227" spans="1:15" x14ac:dyDescent="0.2">
      <c r="A2227" t="s">
        <v>343</v>
      </c>
      <c r="B2227" s="1">
        <v>45898</v>
      </c>
      <c r="C2227" t="s">
        <v>331</v>
      </c>
      <c r="D2227" t="s">
        <v>332</v>
      </c>
      <c r="F2227" t="s">
        <v>189</v>
      </c>
      <c r="G2227" t="s">
        <v>17</v>
      </c>
      <c r="H2227" s="2">
        <v>3242281.13</v>
      </c>
      <c r="I2227">
        <v>0.13</v>
      </c>
      <c r="J2227" s="2">
        <v>3242281.13</v>
      </c>
      <c r="K2227" s="2">
        <v>148117</v>
      </c>
      <c r="L2227">
        <v>21.89</v>
      </c>
      <c r="M2227" t="s">
        <v>18</v>
      </c>
      <c r="N2227" t="s">
        <v>31</v>
      </c>
      <c r="O2227" t="s">
        <v>20</v>
      </c>
    </row>
    <row r="2228" spans="1:15" x14ac:dyDescent="0.2">
      <c r="A2228" t="s">
        <v>343</v>
      </c>
      <c r="B2228" s="1">
        <v>45898</v>
      </c>
      <c r="C2228" t="s">
        <v>333</v>
      </c>
      <c r="D2228" t="s">
        <v>334</v>
      </c>
      <c r="F2228" t="s">
        <v>189</v>
      </c>
      <c r="G2228" t="s">
        <v>17</v>
      </c>
      <c r="H2228" s="2">
        <v>2940290.86</v>
      </c>
      <c r="I2228">
        <v>0.12</v>
      </c>
      <c r="J2228" s="2">
        <v>2940290.86</v>
      </c>
      <c r="K2228" s="2">
        <v>8297</v>
      </c>
      <c r="L2228">
        <v>354.38</v>
      </c>
      <c r="M2228" t="s">
        <v>18</v>
      </c>
      <c r="N2228" t="s">
        <v>19</v>
      </c>
      <c r="O2228" t="s">
        <v>20</v>
      </c>
    </row>
    <row r="2229" spans="1:15" x14ac:dyDescent="0.2">
      <c r="A2229" t="s">
        <v>343</v>
      </c>
      <c r="B2229" s="1">
        <v>45898</v>
      </c>
      <c r="C2229" t="s">
        <v>335</v>
      </c>
      <c r="D2229" t="s">
        <v>336</v>
      </c>
      <c r="F2229" t="s">
        <v>189</v>
      </c>
      <c r="G2229" t="s">
        <v>17</v>
      </c>
      <c r="H2229" s="2">
        <v>2592712.06</v>
      </c>
      <c r="I2229">
        <v>0.1</v>
      </c>
      <c r="J2229" s="2">
        <v>2592712.06</v>
      </c>
      <c r="K2229" s="2">
        <v>101041</v>
      </c>
      <c r="L2229">
        <v>25.66</v>
      </c>
      <c r="M2229" t="s">
        <v>18</v>
      </c>
      <c r="N2229" t="s">
        <v>31</v>
      </c>
      <c r="O2229" t="s">
        <v>20</v>
      </c>
    </row>
    <row r="2230" spans="1:15" x14ac:dyDescent="0.2">
      <c r="A2230" t="s">
        <v>343</v>
      </c>
      <c r="B2230" s="1">
        <v>45898</v>
      </c>
      <c r="C2230" t="s">
        <v>337</v>
      </c>
      <c r="D2230" t="s">
        <v>338</v>
      </c>
      <c r="F2230" t="s">
        <v>189</v>
      </c>
      <c r="G2230" t="s">
        <v>17</v>
      </c>
      <c r="H2230" s="2">
        <v>2252591.52</v>
      </c>
      <c r="I2230">
        <v>0.09</v>
      </c>
      <c r="J2230" s="2">
        <v>2252591.52</v>
      </c>
      <c r="K2230" s="2">
        <v>12253</v>
      </c>
      <c r="L2230">
        <v>183.84</v>
      </c>
      <c r="M2230" t="s">
        <v>18</v>
      </c>
      <c r="N2230" t="s">
        <v>19</v>
      </c>
      <c r="O2230" t="s">
        <v>20</v>
      </c>
    </row>
    <row r="2231" spans="1:15" x14ac:dyDescent="0.2">
      <c r="A2231" t="s">
        <v>343</v>
      </c>
      <c r="B2231" s="1">
        <v>45898</v>
      </c>
      <c r="C2231" t="s">
        <v>339</v>
      </c>
      <c r="D2231" t="s">
        <v>340</v>
      </c>
      <c r="F2231" t="s">
        <v>106</v>
      </c>
      <c r="G2231" t="s">
        <v>117</v>
      </c>
      <c r="H2231" s="2">
        <v>399000</v>
      </c>
      <c r="I2231">
        <v>0.02</v>
      </c>
      <c r="J2231" s="2">
        <v>399000</v>
      </c>
      <c r="K2231" s="2">
        <v>399000</v>
      </c>
      <c r="L2231">
        <v>100</v>
      </c>
      <c r="M2231" t="s">
        <v>18</v>
      </c>
      <c r="N2231" t="s">
        <v>108</v>
      </c>
      <c r="O2231" t="s">
        <v>20</v>
      </c>
    </row>
    <row r="2232" spans="1:15" x14ac:dyDescent="0.2">
      <c r="A2232" t="s">
        <v>343</v>
      </c>
      <c r="B2232" s="1">
        <v>45898</v>
      </c>
      <c r="C2232" t="s">
        <v>152</v>
      </c>
      <c r="D2232" t="s">
        <v>153</v>
      </c>
      <c r="F2232" t="s">
        <v>106</v>
      </c>
      <c r="G2232" t="s">
        <v>107</v>
      </c>
      <c r="H2232" s="2">
        <v>238049.66</v>
      </c>
      <c r="I2232">
        <v>0.01</v>
      </c>
      <c r="J2232" s="2">
        <v>238049.66</v>
      </c>
      <c r="K2232" s="2">
        <v>176196</v>
      </c>
      <c r="L2232">
        <v>135.1</v>
      </c>
      <c r="M2232" t="s">
        <v>154</v>
      </c>
      <c r="N2232" t="s">
        <v>108</v>
      </c>
      <c r="O2232" t="s">
        <v>152</v>
      </c>
    </row>
    <row r="2233" spans="1:15" x14ac:dyDescent="0.2">
      <c r="A2233" t="s">
        <v>343</v>
      </c>
      <c r="B2233" s="1">
        <v>45898</v>
      </c>
      <c r="C2233" t="s">
        <v>119</v>
      </c>
      <c r="D2233" t="s">
        <v>120</v>
      </c>
      <c r="F2233" t="s">
        <v>106</v>
      </c>
      <c r="G2233" t="s">
        <v>122</v>
      </c>
      <c r="H2233" s="2">
        <v>140929.25</v>
      </c>
      <c r="I2233">
        <v>0.01</v>
      </c>
      <c r="J2233" s="2">
        <v>140929.25</v>
      </c>
      <c r="K2233" s="2">
        <v>140929</v>
      </c>
      <c r="L2233">
        <v>1</v>
      </c>
      <c r="M2233" t="s">
        <v>123</v>
      </c>
      <c r="N2233" t="s">
        <v>108</v>
      </c>
      <c r="O2233" t="s">
        <v>20</v>
      </c>
    </row>
    <row r="2234" spans="1:15" x14ac:dyDescent="0.2">
      <c r="A2234" t="s">
        <v>343</v>
      </c>
      <c r="B2234" s="1">
        <v>45898</v>
      </c>
      <c r="C2234" t="s">
        <v>40</v>
      </c>
      <c r="D2234" t="s">
        <v>125</v>
      </c>
      <c r="F2234" t="s">
        <v>106</v>
      </c>
      <c r="G2234" t="s">
        <v>107</v>
      </c>
      <c r="H2234" s="2">
        <v>39720.39</v>
      </c>
      <c r="I2234">
        <v>0</v>
      </c>
      <c r="J2234" s="2">
        <v>39720.39</v>
      </c>
      <c r="K2234" s="2">
        <v>33935</v>
      </c>
      <c r="L2234">
        <v>117.05</v>
      </c>
      <c r="M2234" t="s">
        <v>126</v>
      </c>
      <c r="N2234" t="s">
        <v>108</v>
      </c>
      <c r="O2234" t="s">
        <v>40</v>
      </c>
    </row>
    <row r="2235" spans="1:15" x14ac:dyDescent="0.2">
      <c r="A2235" t="s">
        <v>343</v>
      </c>
      <c r="B2235" s="1">
        <v>45898</v>
      </c>
      <c r="C2235" t="s">
        <v>184</v>
      </c>
      <c r="D2235" t="s">
        <v>344</v>
      </c>
      <c r="F2235" t="s">
        <v>106</v>
      </c>
      <c r="G2235" t="s">
        <v>107</v>
      </c>
      <c r="H2235" s="2">
        <v>10059.98</v>
      </c>
      <c r="I2235">
        <v>0</v>
      </c>
      <c r="J2235" s="2">
        <v>10059.98</v>
      </c>
      <c r="K2235" s="2">
        <v>10060</v>
      </c>
      <c r="L2235">
        <v>100</v>
      </c>
      <c r="M2235" t="s">
        <v>18</v>
      </c>
      <c r="N2235" t="s">
        <v>108</v>
      </c>
      <c r="O2235" t="s">
        <v>20</v>
      </c>
    </row>
    <row r="2236" spans="1:15" x14ac:dyDescent="0.2">
      <c r="A2236" t="s">
        <v>343</v>
      </c>
      <c r="B2236" s="1">
        <v>45898</v>
      </c>
      <c r="C2236" t="s">
        <v>152</v>
      </c>
      <c r="D2236" t="s">
        <v>345</v>
      </c>
      <c r="F2236" t="s">
        <v>106</v>
      </c>
      <c r="G2236" t="s">
        <v>174</v>
      </c>
      <c r="H2236">
        <v>-2.4500000000000002</v>
      </c>
      <c r="I2236">
        <v>0</v>
      </c>
      <c r="J2236">
        <v>-2.4500000000000002</v>
      </c>
      <c r="K2236" s="2">
        <v>-175000</v>
      </c>
      <c r="L2236">
        <v>1</v>
      </c>
      <c r="M2236" t="s">
        <v>18</v>
      </c>
      <c r="N2236" t="s">
        <v>108</v>
      </c>
      <c r="O2236" t="s">
        <v>20</v>
      </c>
    </row>
    <row r="2237" spans="1:15" x14ac:dyDescent="0.2">
      <c r="A2237" t="s">
        <v>343</v>
      </c>
      <c r="B2237" s="1">
        <v>45898</v>
      </c>
      <c r="C2237" t="s">
        <v>341</v>
      </c>
      <c r="D2237" t="s">
        <v>342</v>
      </c>
      <c r="F2237" t="s">
        <v>106</v>
      </c>
      <c r="G2237" t="s">
        <v>132</v>
      </c>
      <c r="H2237">
        <v>0</v>
      </c>
      <c r="I2237">
        <v>0</v>
      </c>
      <c r="J2237" s="2">
        <v>7154770</v>
      </c>
      <c r="K2237">
        <v>43</v>
      </c>
      <c r="L2237">
        <v>665.56</v>
      </c>
      <c r="M2237" t="s">
        <v>108</v>
      </c>
      <c r="N2237" t="s">
        <v>133</v>
      </c>
      <c r="O2237" t="s">
        <v>20</v>
      </c>
    </row>
    <row r="2238" spans="1:15" x14ac:dyDescent="0.2">
      <c r="A2238" t="s">
        <v>343</v>
      </c>
      <c r="B2238" s="1">
        <v>45838</v>
      </c>
      <c r="C2238" t="s">
        <v>187</v>
      </c>
      <c r="D2238" t="s">
        <v>188</v>
      </c>
      <c r="F2238" t="s">
        <v>189</v>
      </c>
      <c r="G2238" t="s">
        <v>17</v>
      </c>
      <c r="H2238" s="2">
        <v>307963606.89999998</v>
      </c>
      <c r="I2238">
        <v>12.07</v>
      </c>
      <c r="J2238" s="2">
        <v>307963606.89999998</v>
      </c>
      <c r="K2238" s="2">
        <v>633970</v>
      </c>
      <c r="L2238">
        <v>485.77</v>
      </c>
      <c r="M2238" t="s">
        <v>18</v>
      </c>
      <c r="N2238" t="s">
        <v>31</v>
      </c>
      <c r="O2238" t="s">
        <v>20</v>
      </c>
    </row>
    <row r="2239" spans="1:15" x14ac:dyDescent="0.2">
      <c r="A2239" t="s">
        <v>343</v>
      </c>
      <c r="B2239" s="1">
        <v>45838</v>
      </c>
      <c r="C2239" t="s">
        <v>190</v>
      </c>
      <c r="D2239" t="s">
        <v>191</v>
      </c>
      <c r="F2239" t="s">
        <v>189</v>
      </c>
      <c r="G2239" t="s">
        <v>17</v>
      </c>
      <c r="H2239" s="2">
        <v>278537700.43000001</v>
      </c>
      <c r="I2239">
        <v>10.92</v>
      </c>
      <c r="J2239" s="2">
        <v>278537700.43000001</v>
      </c>
      <c r="K2239" s="2">
        <v>960773</v>
      </c>
      <c r="L2239">
        <v>289.91000000000003</v>
      </c>
      <c r="M2239" t="s">
        <v>18</v>
      </c>
      <c r="N2239" t="s">
        <v>31</v>
      </c>
      <c r="O2239" t="s">
        <v>20</v>
      </c>
    </row>
    <row r="2240" spans="1:15" x14ac:dyDescent="0.2">
      <c r="A2240" t="s">
        <v>343</v>
      </c>
      <c r="B2240" s="1">
        <v>45838</v>
      </c>
      <c r="C2240" t="s">
        <v>192</v>
      </c>
      <c r="D2240" t="s">
        <v>193</v>
      </c>
      <c r="F2240" t="s">
        <v>189</v>
      </c>
      <c r="G2240" t="s">
        <v>17</v>
      </c>
      <c r="H2240" s="2">
        <v>210013850.25</v>
      </c>
      <c r="I2240">
        <v>8.23</v>
      </c>
      <c r="J2240" s="2">
        <v>210013850.25</v>
      </c>
      <c r="K2240" s="2">
        <v>591505</v>
      </c>
      <c r="L2240">
        <v>355.05</v>
      </c>
      <c r="M2240" t="s">
        <v>18</v>
      </c>
      <c r="N2240" t="s">
        <v>31</v>
      </c>
      <c r="O2240" t="s">
        <v>20</v>
      </c>
    </row>
    <row r="2241" spans="1:15" x14ac:dyDescent="0.2">
      <c r="A2241" t="s">
        <v>343</v>
      </c>
      <c r="B2241" s="1">
        <v>45838</v>
      </c>
      <c r="C2241" t="s">
        <v>194</v>
      </c>
      <c r="D2241" t="s">
        <v>195</v>
      </c>
      <c r="F2241" t="s">
        <v>189</v>
      </c>
      <c r="G2241" t="s">
        <v>17</v>
      </c>
      <c r="H2241" s="2">
        <v>157558984.96000001</v>
      </c>
      <c r="I2241">
        <v>6.18</v>
      </c>
      <c r="J2241" s="2">
        <v>157558984.96000001</v>
      </c>
      <c r="K2241" s="2">
        <v>280384</v>
      </c>
      <c r="L2241">
        <v>561.94000000000005</v>
      </c>
      <c r="M2241" t="s">
        <v>18</v>
      </c>
      <c r="N2241" t="s">
        <v>31</v>
      </c>
      <c r="O2241" t="s">
        <v>20</v>
      </c>
    </row>
    <row r="2242" spans="1:15" x14ac:dyDescent="0.2">
      <c r="A2242" t="s">
        <v>343</v>
      </c>
      <c r="B2242" s="1">
        <v>45838</v>
      </c>
      <c r="C2242" t="s">
        <v>196</v>
      </c>
      <c r="D2242" t="s">
        <v>197</v>
      </c>
      <c r="F2242" t="s">
        <v>189</v>
      </c>
      <c r="G2242" t="s">
        <v>17</v>
      </c>
      <c r="H2242" s="2">
        <v>107269897.28</v>
      </c>
      <c r="I2242">
        <v>4.2</v>
      </c>
      <c r="J2242" s="2">
        <v>107269897.28</v>
      </c>
      <c r="K2242" s="2">
        <v>2266904</v>
      </c>
      <c r="L2242">
        <v>47.32</v>
      </c>
      <c r="M2242" t="s">
        <v>18</v>
      </c>
      <c r="N2242" t="s">
        <v>31</v>
      </c>
      <c r="O2242" t="s">
        <v>20</v>
      </c>
    </row>
    <row r="2243" spans="1:15" x14ac:dyDescent="0.2">
      <c r="A2243" t="s">
        <v>343</v>
      </c>
      <c r="B2243" s="1">
        <v>45838</v>
      </c>
      <c r="C2243" t="s">
        <v>198</v>
      </c>
      <c r="D2243" t="s">
        <v>199</v>
      </c>
      <c r="F2243" t="s">
        <v>189</v>
      </c>
      <c r="G2243" t="s">
        <v>17</v>
      </c>
      <c r="H2243" s="2">
        <v>90064895</v>
      </c>
      <c r="I2243">
        <v>3.53</v>
      </c>
      <c r="J2243" s="2">
        <v>90064895</v>
      </c>
      <c r="K2243" s="2">
        <v>1124125</v>
      </c>
      <c r="L2243">
        <v>80.12</v>
      </c>
      <c r="M2243" t="s">
        <v>18</v>
      </c>
      <c r="N2243" t="s">
        <v>31</v>
      </c>
      <c r="O2243" t="s">
        <v>20</v>
      </c>
    </row>
    <row r="2244" spans="1:15" x14ac:dyDescent="0.2">
      <c r="A2244" t="s">
        <v>343</v>
      </c>
      <c r="B2244" s="1">
        <v>45838</v>
      </c>
      <c r="C2244" t="s">
        <v>200</v>
      </c>
      <c r="D2244" t="s">
        <v>201</v>
      </c>
      <c r="F2244" t="s">
        <v>189</v>
      </c>
      <c r="G2244" t="s">
        <v>17</v>
      </c>
      <c r="H2244" s="2">
        <v>75129078</v>
      </c>
      <c r="I2244">
        <v>2.95</v>
      </c>
      <c r="J2244" s="2">
        <v>75129078</v>
      </c>
      <c r="K2244" s="2">
        <v>106152</v>
      </c>
      <c r="L2244">
        <v>707.75</v>
      </c>
      <c r="M2244" t="s">
        <v>18</v>
      </c>
      <c r="N2244" t="s">
        <v>31</v>
      </c>
      <c r="O2244" t="s">
        <v>20</v>
      </c>
    </row>
    <row r="2245" spans="1:15" x14ac:dyDescent="0.2">
      <c r="A2245" t="s">
        <v>343</v>
      </c>
      <c r="B2245" s="1">
        <v>45838</v>
      </c>
      <c r="C2245" t="s">
        <v>206</v>
      </c>
      <c r="D2245" t="s">
        <v>207</v>
      </c>
      <c r="F2245" t="s">
        <v>189</v>
      </c>
      <c r="G2245" t="s">
        <v>17</v>
      </c>
      <c r="H2245" s="2">
        <v>61076376.520000003</v>
      </c>
      <c r="I2245">
        <v>2.39</v>
      </c>
      <c r="J2245" s="2">
        <v>61076376.520000003</v>
      </c>
      <c r="K2245" s="2">
        <v>191474</v>
      </c>
      <c r="L2245">
        <v>318.98</v>
      </c>
      <c r="M2245" t="s">
        <v>18</v>
      </c>
      <c r="N2245" t="s">
        <v>31</v>
      </c>
      <c r="O2245" t="s">
        <v>20</v>
      </c>
    </row>
    <row r="2246" spans="1:15" x14ac:dyDescent="0.2">
      <c r="A2246" t="s">
        <v>343</v>
      </c>
      <c r="B2246" s="1">
        <v>45838</v>
      </c>
      <c r="C2246" t="s">
        <v>202</v>
      </c>
      <c r="D2246" t="s">
        <v>203</v>
      </c>
      <c r="F2246" t="s">
        <v>189</v>
      </c>
      <c r="G2246" t="s">
        <v>17</v>
      </c>
      <c r="H2246" s="2">
        <v>60194689.82</v>
      </c>
      <c r="I2246">
        <v>2.36</v>
      </c>
      <c r="J2246" s="2">
        <v>60194689.82</v>
      </c>
      <c r="K2246" s="2">
        <v>427337</v>
      </c>
      <c r="L2246">
        <v>140.86000000000001</v>
      </c>
      <c r="M2246" t="s">
        <v>18</v>
      </c>
      <c r="N2246" t="s">
        <v>31</v>
      </c>
      <c r="O2246" t="s">
        <v>20</v>
      </c>
    </row>
    <row r="2247" spans="1:15" x14ac:dyDescent="0.2">
      <c r="A2247" t="s">
        <v>343</v>
      </c>
      <c r="B2247" s="1">
        <v>45838</v>
      </c>
      <c r="C2247" t="s">
        <v>208</v>
      </c>
      <c r="D2247" t="s">
        <v>209</v>
      </c>
      <c r="F2247" t="s">
        <v>189</v>
      </c>
      <c r="G2247" t="s">
        <v>17</v>
      </c>
      <c r="H2247" s="2">
        <v>57138198.979999997</v>
      </c>
      <c r="I2247">
        <v>2.2400000000000002</v>
      </c>
      <c r="J2247" s="2">
        <v>57138198.979999997</v>
      </c>
      <c r="K2247" s="2">
        <v>108362</v>
      </c>
      <c r="L2247">
        <v>527.29</v>
      </c>
      <c r="M2247" t="s">
        <v>18</v>
      </c>
      <c r="N2247" t="s">
        <v>31</v>
      </c>
      <c r="O2247" t="s">
        <v>20</v>
      </c>
    </row>
    <row r="2248" spans="1:15" x14ac:dyDescent="0.2">
      <c r="A2248" t="s">
        <v>343</v>
      </c>
      <c r="B2248" s="1">
        <v>45838</v>
      </c>
      <c r="C2248" t="s">
        <v>204</v>
      </c>
      <c r="D2248" t="s">
        <v>205</v>
      </c>
      <c r="F2248" t="s">
        <v>189</v>
      </c>
      <c r="G2248" t="s">
        <v>17</v>
      </c>
      <c r="H2248" s="2">
        <v>54967857.280000001</v>
      </c>
      <c r="I2248">
        <v>2.15</v>
      </c>
      <c r="J2248" s="2">
        <v>54967857.280000001</v>
      </c>
      <c r="K2248" s="2">
        <v>645769</v>
      </c>
      <c r="L2248">
        <v>85.12</v>
      </c>
      <c r="M2248" t="s">
        <v>18</v>
      </c>
      <c r="N2248" t="s">
        <v>31</v>
      </c>
      <c r="O2248" t="s">
        <v>20</v>
      </c>
    </row>
    <row r="2249" spans="1:15" x14ac:dyDescent="0.2">
      <c r="A2249" t="s">
        <v>343</v>
      </c>
      <c r="B2249" s="1">
        <v>45838</v>
      </c>
      <c r="C2249" t="s">
        <v>214</v>
      </c>
      <c r="D2249" t="s">
        <v>215</v>
      </c>
      <c r="F2249" t="s">
        <v>189</v>
      </c>
      <c r="G2249" t="s">
        <v>17</v>
      </c>
      <c r="H2249" s="2">
        <v>54117873.700000003</v>
      </c>
      <c r="I2249">
        <v>2.12</v>
      </c>
      <c r="J2249" s="2">
        <v>54117873.700000003</v>
      </c>
      <c r="K2249" s="2">
        <v>202795</v>
      </c>
      <c r="L2249">
        <v>266.86</v>
      </c>
      <c r="M2249" t="s">
        <v>18</v>
      </c>
      <c r="N2249" t="s">
        <v>31</v>
      </c>
      <c r="O2249" t="s">
        <v>20</v>
      </c>
    </row>
    <row r="2250" spans="1:15" x14ac:dyDescent="0.2">
      <c r="A2250" t="s">
        <v>343</v>
      </c>
      <c r="B2250" s="1">
        <v>45838</v>
      </c>
      <c r="C2250" t="s">
        <v>212</v>
      </c>
      <c r="D2250" t="s">
        <v>213</v>
      </c>
      <c r="F2250" t="s">
        <v>189</v>
      </c>
      <c r="G2250" t="s">
        <v>17</v>
      </c>
      <c r="H2250" s="2">
        <v>53906690.520000003</v>
      </c>
      <c r="I2250">
        <v>2.11</v>
      </c>
      <c r="J2250" s="2">
        <v>53906690.520000003</v>
      </c>
      <c r="K2250" s="2">
        <v>590823</v>
      </c>
      <c r="L2250">
        <v>91.24</v>
      </c>
      <c r="M2250" t="s">
        <v>18</v>
      </c>
      <c r="N2250" t="s">
        <v>31</v>
      </c>
      <c r="O2250" t="s">
        <v>20</v>
      </c>
    </row>
    <row r="2251" spans="1:15" x14ac:dyDescent="0.2">
      <c r="A2251" t="s">
        <v>343</v>
      </c>
      <c r="B2251" s="1">
        <v>45838</v>
      </c>
      <c r="C2251" t="s">
        <v>210</v>
      </c>
      <c r="D2251" t="s">
        <v>211</v>
      </c>
      <c r="F2251" t="s">
        <v>189</v>
      </c>
      <c r="G2251" t="s">
        <v>17</v>
      </c>
      <c r="H2251" s="2">
        <v>52860165.75</v>
      </c>
      <c r="I2251">
        <v>2.0699999999999998</v>
      </c>
      <c r="J2251" s="2">
        <v>52860165.75</v>
      </c>
      <c r="K2251" s="2">
        <v>50379</v>
      </c>
      <c r="L2251" s="2">
        <v>1049.25</v>
      </c>
      <c r="M2251" t="s">
        <v>18</v>
      </c>
      <c r="N2251" t="s">
        <v>31</v>
      </c>
      <c r="O2251" t="s">
        <v>20</v>
      </c>
    </row>
    <row r="2252" spans="1:15" x14ac:dyDescent="0.2">
      <c r="A2252" t="s">
        <v>343</v>
      </c>
      <c r="B2252" s="1">
        <v>45838</v>
      </c>
      <c r="C2252" t="s">
        <v>216</v>
      </c>
      <c r="D2252" t="s">
        <v>217</v>
      </c>
      <c r="F2252" t="s">
        <v>189</v>
      </c>
      <c r="G2252" t="s">
        <v>17</v>
      </c>
      <c r="H2252" s="2">
        <v>47077617.960000001</v>
      </c>
      <c r="I2252">
        <v>1.85</v>
      </c>
      <c r="J2252" s="2">
        <v>47077617.960000001</v>
      </c>
      <c r="K2252" s="2">
        <v>221271</v>
      </c>
      <c r="L2252">
        <v>212.76</v>
      </c>
      <c r="M2252" t="s">
        <v>18</v>
      </c>
      <c r="N2252" t="s">
        <v>31</v>
      </c>
      <c r="O2252" t="s">
        <v>20</v>
      </c>
    </row>
    <row r="2253" spans="1:15" x14ac:dyDescent="0.2">
      <c r="A2253" t="s">
        <v>343</v>
      </c>
      <c r="B2253" s="1">
        <v>45838</v>
      </c>
      <c r="C2253" t="s">
        <v>218</v>
      </c>
      <c r="D2253" t="s">
        <v>219</v>
      </c>
      <c r="F2253" t="s">
        <v>189</v>
      </c>
      <c r="G2253" t="s">
        <v>17</v>
      </c>
      <c r="H2253" s="2">
        <v>37664393.579999998</v>
      </c>
      <c r="I2253">
        <v>1.48</v>
      </c>
      <c r="J2253" s="2">
        <v>37664393.579999998</v>
      </c>
      <c r="K2253" s="2">
        <v>251801</v>
      </c>
      <c r="L2253">
        <v>149.58000000000001</v>
      </c>
      <c r="M2253" t="s">
        <v>18</v>
      </c>
      <c r="N2253" t="s">
        <v>31</v>
      </c>
      <c r="O2253" t="s">
        <v>20</v>
      </c>
    </row>
    <row r="2254" spans="1:15" x14ac:dyDescent="0.2">
      <c r="A2254" t="s">
        <v>343</v>
      </c>
      <c r="B2254" s="1">
        <v>45838</v>
      </c>
      <c r="C2254" t="s">
        <v>220</v>
      </c>
      <c r="D2254" t="s">
        <v>221</v>
      </c>
      <c r="F2254" t="s">
        <v>189</v>
      </c>
      <c r="G2254" t="s">
        <v>17</v>
      </c>
      <c r="H2254" s="2">
        <v>37351861.280000001</v>
      </c>
      <c r="I2254">
        <v>1.46</v>
      </c>
      <c r="J2254" s="2">
        <v>37351861.280000001</v>
      </c>
      <c r="K2254" s="2">
        <v>128924</v>
      </c>
      <c r="L2254">
        <v>289.72000000000003</v>
      </c>
      <c r="M2254" t="s">
        <v>18</v>
      </c>
      <c r="N2254" t="s">
        <v>31</v>
      </c>
      <c r="O2254" t="s">
        <v>20</v>
      </c>
    </row>
    <row r="2255" spans="1:15" x14ac:dyDescent="0.2">
      <c r="A2255" t="s">
        <v>343</v>
      </c>
      <c r="B2255" s="1">
        <v>45838</v>
      </c>
      <c r="C2255" t="s">
        <v>224</v>
      </c>
      <c r="D2255" t="s">
        <v>225</v>
      </c>
      <c r="F2255" t="s">
        <v>189</v>
      </c>
      <c r="G2255" t="s">
        <v>17</v>
      </c>
      <c r="H2255" s="2">
        <v>37266969.359999999</v>
      </c>
      <c r="I2255">
        <v>1.46</v>
      </c>
      <c r="J2255" s="2">
        <v>37266969.359999999</v>
      </c>
      <c r="K2255" s="2">
        <v>170449</v>
      </c>
      <c r="L2255">
        <v>218.64</v>
      </c>
      <c r="M2255" t="s">
        <v>18</v>
      </c>
      <c r="N2255" t="s">
        <v>31</v>
      </c>
      <c r="O2255" t="s">
        <v>20</v>
      </c>
    </row>
    <row r="2256" spans="1:15" x14ac:dyDescent="0.2">
      <c r="A2256" t="s">
        <v>343</v>
      </c>
      <c r="B2256" s="1">
        <v>45838</v>
      </c>
      <c r="C2256" t="s">
        <v>222</v>
      </c>
      <c r="D2256" t="s">
        <v>223</v>
      </c>
      <c r="F2256" t="s">
        <v>189</v>
      </c>
      <c r="G2256" t="s">
        <v>17</v>
      </c>
      <c r="H2256" s="2">
        <v>36407603.329999998</v>
      </c>
      <c r="I2256">
        <v>1.43</v>
      </c>
      <c r="J2256" s="2">
        <v>36407603.329999998</v>
      </c>
      <c r="K2256" s="2">
        <v>198439</v>
      </c>
      <c r="L2256">
        <v>183.47</v>
      </c>
      <c r="M2256" t="s">
        <v>18</v>
      </c>
      <c r="N2256" t="s">
        <v>31</v>
      </c>
      <c r="O2256" t="s">
        <v>20</v>
      </c>
    </row>
    <row r="2257" spans="1:15" x14ac:dyDescent="0.2">
      <c r="A2257" t="s">
        <v>343</v>
      </c>
      <c r="B2257" s="1">
        <v>45838</v>
      </c>
      <c r="C2257" t="s">
        <v>228</v>
      </c>
      <c r="D2257" t="s">
        <v>229</v>
      </c>
      <c r="F2257" t="s">
        <v>189</v>
      </c>
      <c r="G2257" t="s">
        <v>17</v>
      </c>
      <c r="H2257" s="2">
        <v>34359616.060000002</v>
      </c>
      <c r="I2257">
        <v>1.35</v>
      </c>
      <c r="J2257" s="2">
        <v>34359616.060000002</v>
      </c>
      <c r="K2257" s="2">
        <v>124663</v>
      </c>
      <c r="L2257">
        <v>275.62</v>
      </c>
      <c r="M2257" t="s">
        <v>18</v>
      </c>
      <c r="N2257" t="s">
        <v>19</v>
      </c>
      <c r="O2257" t="s">
        <v>20</v>
      </c>
    </row>
    <row r="2258" spans="1:15" x14ac:dyDescent="0.2">
      <c r="A2258" t="s">
        <v>343</v>
      </c>
      <c r="B2258" s="1">
        <v>45838</v>
      </c>
      <c r="C2258" t="s">
        <v>242</v>
      </c>
      <c r="D2258" t="s">
        <v>243</v>
      </c>
      <c r="F2258" t="s">
        <v>189</v>
      </c>
      <c r="G2258" t="s">
        <v>17</v>
      </c>
      <c r="H2258" s="2">
        <v>33069962.100000001</v>
      </c>
      <c r="I2258">
        <v>1.3</v>
      </c>
      <c r="J2258" s="2">
        <v>33069962.100000001</v>
      </c>
      <c r="K2258" s="2">
        <v>191810</v>
      </c>
      <c r="L2258">
        <v>172.41</v>
      </c>
      <c r="M2258" t="s">
        <v>18</v>
      </c>
      <c r="N2258" t="s">
        <v>31</v>
      </c>
      <c r="O2258" t="s">
        <v>20</v>
      </c>
    </row>
    <row r="2259" spans="1:15" x14ac:dyDescent="0.2">
      <c r="A2259" t="s">
        <v>343</v>
      </c>
      <c r="B2259" s="1">
        <v>45838</v>
      </c>
      <c r="C2259" t="s">
        <v>226</v>
      </c>
      <c r="D2259" t="s">
        <v>227</v>
      </c>
      <c r="F2259" t="s">
        <v>189</v>
      </c>
      <c r="G2259" t="s">
        <v>17</v>
      </c>
      <c r="H2259" s="2">
        <v>31149107.530000001</v>
      </c>
      <c r="I2259">
        <v>1.22</v>
      </c>
      <c r="J2259" s="2">
        <v>31149107.530000001</v>
      </c>
      <c r="K2259" s="2">
        <v>234151</v>
      </c>
      <c r="L2259">
        <v>133.03</v>
      </c>
      <c r="M2259" t="s">
        <v>18</v>
      </c>
      <c r="N2259" t="s">
        <v>31</v>
      </c>
      <c r="O2259" t="s">
        <v>20</v>
      </c>
    </row>
    <row r="2260" spans="1:15" x14ac:dyDescent="0.2">
      <c r="A2260" t="s">
        <v>343</v>
      </c>
      <c r="B2260" s="1">
        <v>45838</v>
      </c>
      <c r="C2260" t="s">
        <v>238</v>
      </c>
      <c r="D2260" t="s">
        <v>239</v>
      </c>
      <c r="F2260" t="s">
        <v>189</v>
      </c>
      <c r="G2260" t="s">
        <v>17</v>
      </c>
      <c r="H2260" s="2">
        <v>28357830.199999999</v>
      </c>
      <c r="I2260">
        <v>1.1100000000000001</v>
      </c>
      <c r="J2260" s="2">
        <v>28357830.199999999</v>
      </c>
      <c r="K2260" s="2">
        <v>88585</v>
      </c>
      <c r="L2260">
        <v>320.12</v>
      </c>
      <c r="M2260" t="s">
        <v>18</v>
      </c>
      <c r="N2260" t="s">
        <v>31</v>
      </c>
      <c r="O2260" t="s">
        <v>20</v>
      </c>
    </row>
    <row r="2261" spans="1:15" x14ac:dyDescent="0.2">
      <c r="A2261" t="s">
        <v>343</v>
      </c>
      <c r="B2261" s="1">
        <v>45838</v>
      </c>
      <c r="C2261" t="s">
        <v>232</v>
      </c>
      <c r="D2261" t="s">
        <v>233</v>
      </c>
      <c r="F2261" t="s">
        <v>189</v>
      </c>
      <c r="G2261" t="s">
        <v>17</v>
      </c>
      <c r="H2261" s="2">
        <v>26847103.16</v>
      </c>
      <c r="I2261">
        <v>1.05</v>
      </c>
      <c r="J2261" s="2">
        <v>26847103.16</v>
      </c>
      <c r="K2261" s="2">
        <v>53524</v>
      </c>
      <c r="L2261">
        <v>501.59</v>
      </c>
      <c r="M2261" t="s">
        <v>18</v>
      </c>
      <c r="N2261" t="s">
        <v>31</v>
      </c>
      <c r="O2261" t="s">
        <v>20</v>
      </c>
    </row>
    <row r="2262" spans="1:15" x14ac:dyDescent="0.2">
      <c r="A2262" t="s">
        <v>343</v>
      </c>
      <c r="B2262" s="1">
        <v>45838</v>
      </c>
      <c r="C2262" t="s">
        <v>234</v>
      </c>
      <c r="D2262" t="s">
        <v>235</v>
      </c>
      <c r="F2262" t="s">
        <v>189</v>
      </c>
      <c r="G2262" t="s">
        <v>17</v>
      </c>
      <c r="H2262" s="2">
        <v>26648188.199999999</v>
      </c>
      <c r="I2262">
        <v>1.04</v>
      </c>
      <c r="J2262" s="2">
        <v>26648188.199999999</v>
      </c>
      <c r="K2262" s="2">
        <v>74695</v>
      </c>
      <c r="L2262">
        <v>356.76</v>
      </c>
      <c r="M2262" t="s">
        <v>18</v>
      </c>
      <c r="N2262" t="s">
        <v>31</v>
      </c>
      <c r="O2262" t="s">
        <v>20</v>
      </c>
    </row>
    <row r="2263" spans="1:15" x14ac:dyDescent="0.2">
      <c r="A2263" t="s">
        <v>343</v>
      </c>
      <c r="B2263" s="1">
        <v>45838</v>
      </c>
      <c r="C2263" t="s">
        <v>244</v>
      </c>
      <c r="D2263" t="s">
        <v>245</v>
      </c>
      <c r="F2263" t="s">
        <v>189</v>
      </c>
      <c r="G2263" t="s">
        <v>17</v>
      </c>
      <c r="H2263" s="2">
        <v>25632735.66</v>
      </c>
      <c r="I2263">
        <v>1</v>
      </c>
      <c r="J2263" s="2">
        <v>25632735.66</v>
      </c>
      <c r="K2263" s="2">
        <v>73134</v>
      </c>
      <c r="L2263">
        <v>350.49</v>
      </c>
      <c r="M2263" t="s">
        <v>18</v>
      </c>
      <c r="N2263" t="s">
        <v>19</v>
      </c>
      <c r="O2263" t="s">
        <v>20</v>
      </c>
    </row>
    <row r="2264" spans="1:15" x14ac:dyDescent="0.2">
      <c r="A2264" t="s">
        <v>343</v>
      </c>
      <c r="B2264" s="1">
        <v>45838</v>
      </c>
      <c r="C2264" t="s">
        <v>230</v>
      </c>
      <c r="D2264" t="s">
        <v>231</v>
      </c>
      <c r="F2264" t="s">
        <v>189</v>
      </c>
      <c r="G2264" t="s">
        <v>17</v>
      </c>
      <c r="H2264" s="2">
        <v>25508967.120000001</v>
      </c>
      <c r="I2264">
        <v>1</v>
      </c>
      <c r="J2264" s="2">
        <v>25508967.120000001</v>
      </c>
      <c r="K2264" s="2">
        <v>136836</v>
      </c>
      <c r="L2264">
        <v>186.42</v>
      </c>
      <c r="M2264" t="s">
        <v>18</v>
      </c>
      <c r="N2264" t="s">
        <v>31</v>
      </c>
      <c r="O2264" t="s">
        <v>20</v>
      </c>
    </row>
    <row r="2265" spans="1:15" x14ac:dyDescent="0.2">
      <c r="A2265" t="s">
        <v>343</v>
      </c>
      <c r="B2265" s="1">
        <v>45838</v>
      </c>
      <c r="C2265" t="s">
        <v>246</v>
      </c>
      <c r="D2265" t="s">
        <v>247</v>
      </c>
      <c r="F2265" t="s">
        <v>189</v>
      </c>
      <c r="G2265" t="s">
        <v>17</v>
      </c>
      <c r="H2265" s="2">
        <v>25002660.079999998</v>
      </c>
      <c r="I2265">
        <v>0.98</v>
      </c>
      <c r="J2265" s="2">
        <v>25002660.079999998</v>
      </c>
      <c r="K2265" s="2">
        <v>336419</v>
      </c>
      <c r="L2265">
        <v>74.319999999999993</v>
      </c>
      <c r="M2265" t="s">
        <v>18</v>
      </c>
      <c r="N2265" t="s">
        <v>19</v>
      </c>
      <c r="O2265" t="s">
        <v>20</v>
      </c>
    </row>
    <row r="2266" spans="1:15" x14ac:dyDescent="0.2">
      <c r="A2266" t="s">
        <v>343</v>
      </c>
      <c r="B2266" s="1">
        <v>45838</v>
      </c>
      <c r="C2266" t="s">
        <v>236</v>
      </c>
      <c r="D2266" t="s">
        <v>237</v>
      </c>
      <c r="F2266" t="s">
        <v>189</v>
      </c>
      <c r="G2266" t="s">
        <v>17</v>
      </c>
      <c r="H2266" s="2">
        <v>24292598.25</v>
      </c>
      <c r="I2266">
        <v>0.95</v>
      </c>
      <c r="J2266" s="2">
        <v>24292598.25</v>
      </c>
      <c r="K2266" s="2">
        <v>536853</v>
      </c>
      <c r="L2266">
        <v>45.25</v>
      </c>
      <c r="M2266" t="s">
        <v>18</v>
      </c>
      <c r="N2266" t="s">
        <v>31</v>
      </c>
      <c r="O2266" t="s">
        <v>20</v>
      </c>
    </row>
    <row r="2267" spans="1:15" x14ac:dyDescent="0.2">
      <c r="A2267" t="s">
        <v>343</v>
      </c>
      <c r="B2267" s="1">
        <v>45838</v>
      </c>
      <c r="C2267" t="s">
        <v>240</v>
      </c>
      <c r="D2267" t="s">
        <v>241</v>
      </c>
      <c r="F2267" t="s">
        <v>189</v>
      </c>
      <c r="G2267" t="s">
        <v>17</v>
      </c>
      <c r="H2267" s="2">
        <v>22497245.640000001</v>
      </c>
      <c r="I2267">
        <v>0.88</v>
      </c>
      <c r="J2267" s="2">
        <v>22497245.640000001</v>
      </c>
      <c r="K2267" s="2">
        <v>246924</v>
      </c>
      <c r="L2267">
        <v>91.11</v>
      </c>
      <c r="M2267" t="s">
        <v>18</v>
      </c>
      <c r="N2267" t="s">
        <v>31</v>
      </c>
      <c r="O2267" t="s">
        <v>20</v>
      </c>
    </row>
    <row r="2268" spans="1:15" x14ac:dyDescent="0.2">
      <c r="A2268" t="s">
        <v>343</v>
      </c>
      <c r="B2268" s="1">
        <v>45838</v>
      </c>
      <c r="C2268" t="s">
        <v>250</v>
      </c>
      <c r="D2268" t="s">
        <v>251</v>
      </c>
      <c r="F2268" t="s">
        <v>189</v>
      </c>
      <c r="G2268" t="s">
        <v>17</v>
      </c>
      <c r="H2268" s="2">
        <v>22158675.300000001</v>
      </c>
      <c r="I2268">
        <v>0.87</v>
      </c>
      <c r="J2268" s="2">
        <v>22158675.300000001</v>
      </c>
      <c r="K2268" s="2">
        <v>156190</v>
      </c>
      <c r="L2268">
        <v>141.87</v>
      </c>
      <c r="M2268" t="s">
        <v>18</v>
      </c>
      <c r="N2268" t="s">
        <v>31</v>
      </c>
      <c r="O2268" t="s">
        <v>20</v>
      </c>
    </row>
    <row r="2269" spans="1:15" x14ac:dyDescent="0.2">
      <c r="A2269" t="s">
        <v>343</v>
      </c>
      <c r="B2269" s="1">
        <v>45838</v>
      </c>
      <c r="C2269" t="s">
        <v>248</v>
      </c>
      <c r="D2269" t="s">
        <v>249</v>
      </c>
      <c r="F2269" t="s">
        <v>189</v>
      </c>
      <c r="G2269" t="s">
        <v>17</v>
      </c>
      <c r="H2269" s="2">
        <v>20942228.579999998</v>
      </c>
      <c r="I2269">
        <v>0.82</v>
      </c>
      <c r="J2269" s="2">
        <v>20942228.579999998</v>
      </c>
      <c r="K2269" s="2">
        <v>78277</v>
      </c>
      <c r="L2269">
        <v>267.54000000000002</v>
      </c>
      <c r="M2269" t="s">
        <v>18</v>
      </c>
      <c r="N2269" t="s">
        <v>31</v>
      </c>
      <c r="O2269" t="s">
        <v>20</v>
      </c>
    </row>
    <row r="2270" spans="1:15" x14ac:dyDescent="0.2">
      <c r="A2270" t="s">
        <v>343</v>
      </c>
      <c r="B2270" s="1">
        <v>45838</v>
      </c>
      <c r="C2270" t="s">
        <v>252</v>
      </c>
      <c r="D2270" t="s">
        <v>253</v>
      </c>
      <c r="F2270" t="s">
        <v>189</v>
      </c>
      <c r="G2270" t="s">
        <v>17</v>
      </c>
      <c r="H2270" s="2">
        <v>19469741.100000001</v>
      </c>
      <c r="I2270">
        <v>0.76</v>
      </c>
      <c r="J2270" s="2">
        <v>19469741.100000001</v>
      </c>
      <c r="K2270" s="2">
        <v>452890</v>
      </c>
      <c r="L2270">
        <v>42.99</v>
      </c>
      <c r="M2270" t="s">
        <v>18</v>
      </c>
      <c r="N2270" t="s">
        <v>31</v>
      </c>
      <c r="O2270" t="s">
        <v>20</v>
      </c>
    </row>
    <row r="2271" spans="1:15" x14ac:dyDescent="0.2">
      <c r="A2271" t="s">
        <v>343</v>
      </c>
      <c r="B2271" s="1">
        <v>45838</v>
      </c>
      <c r="C2271" t="s">
        <v>254</v>
      </c>
      <c r="D2271" t="s">
        <v>255</v>
      </c>
      <c r="F2271" t="s">
        <v>189</v>
      </c>
      <c r="G2271" t="s">
        <v>17</v>
      </c>
      <c r="H2271" s="2">
        <v>18331288.600000001</v>
      </c>
      <c r="I2271">
        <v>0.72</v>
      </c>
      <c r="J2271" s="2">
        <v>18331288.600000001</v>
      </c>
      <c r="K2271" s="2">
        <v>91060</v>
      </c>
      <c r="L2271">
        <v>201.31</v>
      </c>
      <c r="M2271" t="s">
        <v>18</v>
      </c>
      <c r="N2271" t="s">
        <v>31</v>
      </c>
      <c r="O2271" t="s">
        <v>20</v>
      </c>
    </row>
    <row r="2272" spans="1:15" x14ac:dyDescent="0.2">
      <c r="A2272" t="s">
        <v>343</v>
      </c>
      <c r="B2272" s="1">
        <v>45838</v>
      </c>
      <c r="C2272" t="s">
        <v>256</v>
      </c>
      <c r="D2272" t="s">
        <v>257</v>
      </c>
      <c r="F2272" t="s">
        <v>189</v>
      </c>
      <c r="G2272" t="s">
        <v>17</v>
      </c>
      <c r="H2272" s="2">
        <v>17751027.199999999</v>
      </c>
      <c r="I2272">
        <v>0.7</v>
      </c>
      <c r="J2272" s="2">
        <v>17751027.199999999</v>
      </c>
      <c r="K2272" s="2">
        <v>168320</v>
      </c>
      <c r="L2272">
        <v>105.46</v>
      </c>
      <c r="M2272" t="s">
        <v>18</v>
      </c>
      <c r="N2272" t="s">
        <v>31</v>
      </c>
      <c r="O2272" t="s">
        <v>20</v>
      </c>
    </row>
    <row r="2273" spans="1:15" x14ac:dyDescent="0.2">
      <c r="A2273" t="s">
        <v>343</v>
      </c>
      <c r="B2273" s="1">
        <v>45838</v>
      </c>
      <c r="C2273" t="s">
        <v>258</v>
      </c>
      <c r="D2273" t="s">
        <v>259</v>
      </c>
      <c r="F2273" t="s">
        <v>189</v>
      </c>
      <c r="G2273" t="s">
        <v>17</v>
      </c>
      <c r="H2273" s="2">
        <v>17535699.149999999</v>
      </c>
      <c r="I2273">
        <v>0.69</v>
      </c>
      <c r="J2273" s="2">
        <v>17535699.149999999</v>
      </c>
      <c r="K2273" s="2">
        <v>32855</v>
      </c>
      <c r="L2273">
        <v>533.73</v>
      </c>
      <c r="M2273" t="s">
        <v>18</v>
      </c>
      <c r="N2273" t="s">
        <v>31</v>
      </c>
      <c r="O2273" t="s">
        <v>20</v>
      </c>
    </row>
    <row r="2274" spans="1:15" x14ac:dyDescent="0.2">
      <c r="A2274" t="s">
        <v>343</v>
      </c>
      <c r="B2274" s="1">
        <v>45838</v>
      </c>
      <c r="C2274" t="s">
        <v>260</v>
      </c>
      <c r="D2274" t="s">
        <v>261</v>
      </c>
      <c r="F2274" t="s">
        <v>189</v>
      </c>
      <c r="G2274" t="s">
        <v>17</v>
      </c>
      <c r="H2274" s="2">
        <v>17063051.219999999</v>
      </c>
      <c r="I2274">
        <v>0.67</v>
      </c>
      <c r="J2274" s="2">
        <v>17063051.219999999</v>
      </c>
      <c r="K2274" s="2">
        <v>199358</v>
      </c>
      <c r="L2274">
        <v>85.59</v>
      </c>
      <c r="M2274" t="s">
        <v>18</v>
      </c>
      <c r="N2274" t="s">
        <v>31</v>
      </c>
      <c r="O2274" t="s">
        <v>20</v>
      </c>
    </row>
    <row r="2275" spans="1:15" x14ac:dyDescent="0.2">
      <c r="A2275" t="s">
        <v>343</v>
      </c>
      <c r="B2275" s="1">
        <v>45838</v>
      </c>
      <c r="C2275" t="s">
        <v>262</v>
      </c>
      <c r="D2275" t="s">
        <v>263</v>
      </c>
      <c r="F2275" t="s">
        <v>189</v>
      </c>
      <c r="G2275" t="s">
        <v>17</v>
      </c>
      <c r="H2275" s="2">
        <v>15686323.1</v>
      </c>
      <c r="I2275">
        <v>0.61</v>
      </c>
      <c r="J2275" s="2">
        <v>15686323.1</v>
      </c>
      <c r="K2275" s="2">
        <v>195055</v>
      </c>
      <c r="L2275">
        <v>80.42</v>
      </c>
      <c r="M2275" t="s">
        <v>18</v>
      </c>
      <c r="N2275" t="s">
        <v>31</v>
      </c>
      <c r="O2275" t="s">
        <v>20</v>
      </c>
    </row>
    <row r="2276" spans="1:15" x14ac:dyDescent="0.2">
      <c r="A2276" t="s">
        <v>343</v>
      </c>
      <c r="B2276" s="1">
        <v>45838</v>
      </c>
      <c r="C2276" t="s">
        <v>264</v>
      </c>
      <c r="D2276" t="s">
        <v>265</v>
      </c>
      <c r="F2276" t="s">
        <v>189</v>
      </c>
      <c r="G2276" t="s">
        <v>17</v>
      </c>
      <c r="H2276" s="2">
        <v>15407609.1</v>
      </c>
      <c r="I2276">
        <v>0.6</v>
      </c>
      <c r="J2276" s="2">
        <v>15407609.1</v>
      </c>
      <c r="K2276" s="2">
        <v>26715</v>
      </c>
      <c r="L2276">
        <v>576.74</v>
      </c>
      <c r="M2276" t="s">
        <v>18</v>
      </c>
      <c r="N2276" t="s">
        <v>31</v>
      </c>
      <c r="O2276" t="s">
        <v>20</v>
      </c>
    </row>
    <row r="2277" spans="1:15" x14ac:dyDescent="0.2">
      <c r="A2277" t="s">
        <v>343</v>
      </c>
      <c r="B2277" s="1">
        <v>45838</v>
      </c>
      <c r="C2277" t="s">
        <v>274</v>
      </c>
      <c r="D2277" t="s">
        <v>275</v>
      </c>
      <c r="F2277" t="s">
        <v>189</v>
      </c>
      <c r="G2277" t="s">
        <v>17</v>
      </c>
      <c r="H2277" s="2">
        <v>14787638.039999999</v>
      </c>
      <c r="I2277">
        <v>0.57999999999999996</v>
      </c>
      <c r="J2277" s="2">
        <v>14787638.039999999</v>
      </c>
      <c r="K2277" s="2">
        <v>181644</v>
      </c>
      <c r="L2277">
        <v>81.41</v>
      </c>
      <c r="M2277" t="s">
        <v>18</v>
      </c>
      <c r="N2277" t="s">
        <v>31</v>
      </c>
      <c r="O2277" t="s">
        <v>20</v>
      </c>
    </row>
    <row r="2278" spans="1:15" x14ac:dyDescent="0.2">
      <c r="A2278" t="s">
        <v>343</v>
      </c>
      <c r="B2278" s="1">
        <v>45838</v>
      </c>
      <c r="C2278" t="s">
        <v>270</v>
      </c>
      <c r="D2278" t="s">
        <v>271</v>
      </c>
      <c r="F2278" t="s">
        <v>189</v>
      </c>
      <c r="G2278" t="s">
        <v>17</v>
      </c>
      <c r="H2278" s="2">
        <v>13065241.199999999</v>
      </c>
      <c r="I2278">
        <v>0.51</v>
      </c>
      <c r="J2278" s="2">
        <v>13065241.199999999</v>
      </c>
      <c r="K2278" s="2">
        <v>121605</v>
      </c>
      <c r="L2278">
        <v>107.44</v>
      </c>
      <c r="M2278" t="s">
        <v>18</v>
      </c>
      <c r="N2278" t="s">
        <v>31</v>
      </c>
      <c r="O2278" t="s">
        <v>20</v>
      </c>
    </row>
    <row r="2279" spans="1:15" x14ac:dyDescent="0.2">
      <c r="A2279" t="s">
        <v>343</v>
      </c>
      <c r="B2279" s="1">
        <v>45838</v>
      </c>
      <c r="C2279" t="s">
        <v>268</v>
      </c>
      <c r="D2279" t="s">
        <v>269</v>
      </c>
      <c r="F2279" t="s">
        <v>189</v>
      </c>
      <c r="G2279" t="s">
        <v>17</v>
      </c>
      <c r="H2279" s="2">
        <v>12762648.34</v>
      </c>
      <c r="I2279">
        <v>0.5</v>
      </c>
      <c r="J2279" s="2">
        <v>12762648.34</v>
      </c>
      <c r="K2279" s="2">
        <v>142727</v>
      </c>
      <c r="L2279">
        <v>89.42</v>
      </c>
      <c r="M2279" t="s">
        <v>18</v>
      </c>
      <c r="N2279" t="s">
        <v>19</v>
      </c>
      <c r="O2279" t="s">
        <v>20</v>
      </c>
    </row>
    <row r="2280" spans="1:15" x14ac:dyDescent="0.2">
      <c r="A2280" t="s">
        <v>343</v>
      </c>
      <c r="B2280" s="1">
        <v>45838</v>
      </c>
      <c r="C2280" t="s">
        <v>272</v>
      </c>
      <c r="D2280" t="s">
        <v>273</v>
      </c>
      <c r="F2280" t="s">
        <v>189</v>
      </c>
      <c r="G2280" t="s">
        <v>17</v>
      </c>
      <c r="H2280" s="2">
        <v>12424125.359999999</v>
      </c>
      <c r="I2280">
        <v>0.49</v>
      </c>
      <c r="J2280" s="2">
        <v>12424125.359999999</v>
      </c>
      <c r="K2280" s="2">
        <v>97928</v>
      </c>
      <c r="L2280">
        <v>126.87</v>
      </c>
      <c r="M2280" t="s">
        <v>18</v>
      </c>
      <c r="N2280" t="s">
        <v>31</v>
      </c>
      <c r="O2280" t="s">
        <v>20</v>
      </c>
    </row>
    <row r="2281" spans="1:15" x14ac:dyDescent="0.2">
      <c r="A2281" t="s">
        <v>343</v>
      </c>
      <c r="B2281" s="1">
        <v>45838</v>
      </c>
      <c r="C2281" t="s">
        <v>276</v>
      </c>
      <c r="D2281" t="s">
        <v>277</v>
      </c>
      <c r="F2281" t="s">
        <v>189</v>
      </c>
      <c r="G2281" t="s">
        <v>17</v>
      </c>
      <c r="H2281" s="2">
        <v>11767939.35</v>
      </c>
      <c r="I2281">
        <v>0.46</v>
      </c>
      <c r="J2281" s="2">
        <v>11767939.35</v>
      </c>
      <c r="K2281" s="2">
        <v>129247</v>
      </c>
      <c r="L2281">
        <v>91.05</v>
      </c>
      <c r="M2281" t="s">
        <v>18</v>
      </c>
      <c r="N2281" t="s">
        <v>19</v>
      </c>
      <c r="O2281" t="s">
        <v>20</v>
      </c>
    </row>
    <row r="2282" spans="1:15" x14ac:dyDescent="0.2">
      <c r="A2282" t="s">
        <v>343</v>
      </c>
      <c r="B2282" s="1">
        <v>45838</v>
      </c>
      <c r="C2282" t="s">
        <v>292</v>
      </c>
      <c r="D2282" t="s">
        <v>293</v>
      </c>
      <c r="F2282" t="s">
        <v>189</v>
      </c>
      <c r="G2282" t="s">
        <v>17</v>
      </c>
      <c r="H2282" s="2">
        <v>10798072.779999999</v>
      </c>
      <c r="I2282">
        <v>0.42</v>
      </c>
      <c r="J2282" s="2">
        <v>10798072.779999999</v>
      </c>
      <c r="K2282" s="2">
        <v>97394</v>
      </c>
      <c r="L2282">
        <v>110.87</v>
      </c>
      <c r="M2282" t="s">
        <v>18</v>
      </c>
      <c r="N2282" t="s">
        <v>31</v>
      </c>
      <c r="O2282" t="s">
        <v>20</v>
      </c>
    </row>
    <row r="2283" spans="1:15" x14ac:dyDescent="0.2">
      <c r="A2283" t="s">
        <v>343</v>
      </c>
      <c r="B2283" s="1">
        <v>45838</v>
      </c>
      <c r="C2283" t="s">
        <v>280</v>
      </c>
      <c r="D2283" t="s">
        <v>281</v>
      </c>
      <c r="F2283" t="s">
        <v>189</v>
      </c>
      <c r="G2283" t="s">
        <v>17</v>
      </c>
      <c r="H2283" s="2">
        <v>10772264.699999999</v>
      </c>
      <c r="I2283">
        <v>0.42</v>
      </c>
      <c r="J2283" s="2">
        <v>10772264.699999999</v>
      </c>
      <c r="K2283" s="2">
        <v>55530</v>
      </c>
      <c r="L2283">
        <v>193.99</v>
      </c>
      <c r="M2283" t="s">
        <v>18</v>
      </c>
      <c r="N2283" t="s">
        <v>31</v>
      </c>
      <c r="O2283" t="s">
        <v>20</v>
      </c>
    </row>
    <row r="2284" spans="1:15" x14ac:dyDescent="0.2">
      <c r="A2284" t="s">
        <v>343</v>
      </c>
      <c r="B2284" s="1">
        <v>45838</v>
      </c>
      <c r="C2284" t="s">
        <v>278</v>
      </c>
      <c r="D2284" t="s">
        <v>279</v>
      </c>
      <c r="F2284" t="s">
        <v>189</v>
      </c>
      <c r="G2284" t="s">
        <v>17</v>
      </c>
      <c r="H2284" s="2">
        <v>10512643.5</v>
      </c>
      <c r="I2284">
        <v>0.41</v>
      </c>
      <c r="J2284" s="2">
        <v>10512643.5</v>
      </c>
      <c r="K2284" s="2">
        <v>34299</v>
      </c>
      <c r="L2284">
        <v>306.5</v>
      </c>
      <c r="M2284" t="s">
        <v>18</v>
      </c>
      <c r="N2284" t="s">
        <v>19</v>
      </c>
      <c r="O2284" t="s">
        <v>20</v>
      </c>
    </row>
    <row r="2285" spans="1:15" x14ac:dyDescent="0.2">
      <c r="A2285" t="s">
        <v>343</v>
      </c>
      <c r="B2285" s="1">
        <v>45838</v>
      </c>
      <c r="C2285" t="s">
        <v>282</v>
      </c>
      <c r="D2285" t="s">
        <v>283</v>
      </c>
      <c r="F2285" t="s">
        <v>189</v>
      </c>
      <c r="G2285" t="s">
        <v>17</v>
      </c>
      <c r="H2285" s="2">
        <v>10472363.199999999</v>
      </c>
      <c r="I2285">
        <v>0.41</v>
      </c>
      <c r="J2285" s="2">
        <v>10472363.199999999</v>
      </c>
      <c r="K2285" s="2">
        <v>98480</v>
      </c>
      <c r="L2285">
        <v>106.34</v>
      </c>
      <c r="M2285" t="s">
        <v>18</v>
      </c>
      <c r="N2285" t="s">
        <v>31</v>
      </c>
      <c r="O2285" t="s">
        <v>20</v>
      </c>
    </row>
    <row r="2286" spans="1:15" x14ac:dyDescent="0.2">
      <c r="A2286" t="s">
        <v>343</v>
      </c>
      <c r="B2286" s="1">
        <v>45838</v>
      </c>
      <c r="C2286" t="s">
        <v>284</v>
      </c>
      <c r="D2286" t="s">
        <v>285</v>
      </c>
      <c r="F2286" t="s">
        <v>189</v>
      </c>
      <c r="G2286" t="s">
        <v>17</v>
      </c>
      <c r="H2286" s="2">
        <v>9684855.3900000006</v>
      </c>
      <c r="I2286">
        <v>0.38</v>
      </c>
      <c r="J2286" s="2">
        <v>9684855.3900000006</v>
      </c>
      <c r="K2286" s="2">
        <v>63147</v>
      </c>
      <c r="L2286">
        <v>153.37</v>
      </c>
      <c r="M2286" t="s">
        <v>18</v>
      </c>
      <c r="N2286" t="s">
        <v>31</v>
      </c>
      <c r="O2286" t="s">
        <v>20</v>
      </c>
    </row>
    <row r="2287" spans="1:15" x14ac:dyDescent="0.2">
      <c r="A2287" t="s">
        <v>343</v>
      </c>
      <c r="B2287" s="1">
        <v>45838</v>
      </c>
      <c r="C2287" t="s">
        <v>286</v>
      </c>
      <c r="D2287" t="s">
        <v>287</v>
      </c>
      <c r="F2287" t="s">
        <v>189</v>
      </c>
      <c r="G2287" t="s">
        <v>17</v>
      </c>
      <c r="H2287" s="2">
        <v>9514314.9900000002</v>
      </c>
      <c r="I2287">
        <v>0.37</v>
      </c>
      <c r="J2287" s="2">
        <v>9514314.9900000002</v>
      </c>
      <c r="K2287" s="2">
        <v>231323</v>
      </c>
      <c r="L2287">
        <v>41.13</v>
      </c>
      <c r="M2287" t="s">
        <v>18</v>
      </c>
      <c r="N2287" t="s">
        <v>19</v>
      </c>
      <c r="O2287" t="s">
        <v>20</v>
      </c>
    </row>
    <row r="2288" spans="1:15" x14ac:dyDescent="0.2">
      <c r="A2288" t="s">
        <v>343</v>
      </c>
      <c r="B2288" s="1">
        <v>45838</v>
      </c>
      <c r="C2288" t="s">
        <v>288</v>
      </c>
      <c r="D2288" t="s">
        <v>289</v>
      </c>
      <c r="F2288" t="s">
        <v>189</v>
      </c>
      <c r="G2288" t="s">
        <v>17</v>
      </c>
      <c r="H2288" s="2">
        <v>8788122.9800000004</v>
      </c>
      <c r="I2288">
        <v>0.34</v>
      </c>
      <c r="J2288" s="2">
        <v>8788122.9800000004</v>
      </c>
      <c r="K2288" s="2">
        <v>131677</v>
      </c>
      <c r="L2288">
        <v>66.739999999999995</v>
      </c>
      <c r="M2288" t="s">
        <v>18</v>
      </c>
      <c r="N2288" t="s">
        <v>31</v>
      </c>
      <c r="O2288" t="s">
        <v>20</v>
      </c>
    </row>
    <row r="2289" spans="1:15" x14ac:dyDescent="0.2">
      <c r="A2289" t="s">
        <v>343</v>
      </c>
      <c r="B2289" s="1">
        <v>45838</v>
      </c>
      <c r="C2289" t="s">
        <v>296</v>
      </c>
      <c r="D2289" t="s">
        <v>297</v>
      </c>
      <c r="F2289" t="s">
        <v>189</v>
      </c>
      <c r="G2289" t="s">
        <v>17</v>
      </c>
      <c r="H2289" s="2">
        <v>8516357.5099999998</v>
      </c>
      <c r="I2289">
        <v>0.33</v>
      </c>
      <c r="J2289" s="2">
        <v>8516357.5099999998</v>
      </c>
      <c r="K2289" s="2">
        <v>67169</v>
      </c>
      <c r="L2289">
        <v>126.79</v>
      </c>
      <c r="M2289" t="s">
        <v>18</v>
      </c>
      <c r="N2289" t="s">
        <v>19</v>
      </c>
      <c r="O2289" t="s">
        <v>20</v>
      </c>
    </row>
    <row r="2290" spans="1:15" x14ac:dyDescent="0.2">
      <c r="A2290" t="s">
        <v>343</v>
      </c>
      <c r="B2290" s="1">
        <v>45838</v>
      </c>
      <c r="C2290" t="s">
        <v>298</v>
      </c>
      <c r="D2290" t="s">
        <v>299</v>
      </c>
      <c r="F2290" t="s">
        <v>189</v>
      </c>
      <c r="G2290" t="s">
        <v>17</v>
      </c>
      <c r="H2290" s="2">
        <v>8428675.8200000003</v>
      </c>
      <c r="I2290">
        <v>0.33</v>
      </c>
      <c r="J2290" s="2">
        <v>8428675.8200000003</v>
      </c>
      <c r="K2290" s="2">
        <v>36142</v>
      </c>
      <c r="L2290">
        <v>233.21</v>
      </c>
      <c r="M2290" t="s">
        <v>18</v>
      </c>
      <c r="N2290" t="s">
        <v>300</v>
      </c>
      <c r="O2290" t="s">
        <v>20</v>
      </c>
    </row>
    <row r="2291" spans="1:15" x14ac:dyDescent="0.2">
      <c r="A2291" t="s">
        <v>343</v>
      </c>
      <c r="B2291" s="1">
        <v>45838</v>
      </c>
      <c r="C2291" t="s">
        <v>294</v>
      </c>
      <c r="D2291" t="s">
        <v>295</v>
      </c>
      <c r="F2291" t="s">
        <v>189</v>
      </c>
      <c r="G2291" t="s">
        <v>17</v>
      </c>
      <c r="H2291" s="2">
        <v>8402207</v>
      </c>
      <c r="I2291">
        <v>0.33</v>
      </c>
      <c r="J2291" s="2">
        <v>8402207</v>
      </c>
      <c r="K2291" s="2">
        <v>501325</v>
      </c>
      <c r="L2291">
        <v>16.760000000000002</v>
      </c>
      <c r="M2291" t="s">
        <v>18</v>
      </c>
      <c r="N2291" t="s">
        <v>19</v>
      </c>
      <c r="O2291" t="s">
        <v>20</v>
      </c>
    </row>
    <row r="2292" spans="1:15" x14ac:dyDescent="0.2">
      <c r="A2292" t="s">
        <v>343</v>
      </c>
      <c r="B2292" s="1">
        <v>45838</v>
      </c>
      <c r="C2292" t="s">
        <v>303</v>
      </c>
      <c r="D2292" t="s">
        <v>304</v>
      </c>
      <c r="F2292" t="s">
        <v>189</v>
      </c>
      <c r="G2292" t="s">
        <v>17</v>
      </c>
      <c r="H2292" s="2">
        <v>8033489.4000000004</v>
      </c>
      <c r="I2292">
        <v>0.31</v>
      </c>
      <c r="J2292" s="2">
        <v>8033489.4000000004</v>
      </c>
      <c r="K2292" s="2">
        <v>53945</v>
      </c>
      <c r="L2292">
        <v>148.91999999999999</v>
      </c>
      <c r="M2292" t="s">
        <v>18</v>
      </c>
      <c r="N2292" t="s">
        <v>19</v>
      </c>
      <c r="O2292" t="s">
        <v>20</v>
      </c>
    </row>
    <row r="2293" spans="1:15" x14ac:dyDescent="0.2">
      <c r="A2293" t="s">
        <v>343</v>
      </c>
      <c r="B2293" s="1">
        <v>45838</v>
      </c>
      <c r="C2293" t="s">
        <v>311</v>
      </c>
      <c r="D2293" t="s">
        <v>312</v>
      </c>
      <c r="F2293" t="s">
        <v>189</v>
      </c>
      <c r="G2293" t="s">
        <v>17</v>
      </c>
      <c r="H2293" s="2">
        <v>7972639.1399999997</v>
      </c>
      <c r="I2293">
        <v>0.31</v>
      </c>
      <c r="J2293" s="2">
        <v>7972639.1399999997</v>
      </c>
      <c r="K2293" s="2">
        <v>24027</v>
      </c>
      <c r="L2293">
        <v>331.82</v>
      </c>
      <c r="M2293" t="s">
        <v>18</v>
      </c>
      <c r="N2293" t="s">
        <v>31</v>
      </c>
      <c r="O2293" t="s">
        <v>20</v>
      </c>
    </row>
    <row r="2294" spans="1:15" x14ac:dyDescent="0.2">
      <c r="A2294" t="s">
        <v>343</v>
      </c>
      <c r="B2294" s="1">
        <v>45838</v>
      </c>
      <c r="C2294" t="s">
        <v>309</v>
      </c>
      <c r="D2294" t="s">
        <v>310</v>
      </c>
      <c r="F2294" t="s">
        <v>189</v>
      </c>
      <c r="G2294" t="s">
        <v>17</v>
      </c>
      <c r="H2294" s="2">
        <v>7621116.5700000003</v>
      </c>
      <c r="I2294">
        <v>0.3</v>
      </c>
      <c r="J2294" s="2">
        <v>7621116.5700000003</v>
      </c>
      <c r="K2294" s="2">
        <v>103731</v>
      </c>
      <c r="L2294">
        <v>73.47</v>
      </c>
      <c r="M2294" t="s">
        <v>18</v>
      </c>
      <c r="N2294" t="s">
        <v>31</v>
      </c>
      <c r="O2294" t="s">
        <v>20</v>
      </c>
    </row>
    <row r="2295" spans="1:15" x14ac:dyDescent="0.2">
      <c r="A2295" t="s">
        <v>343</v>
      </c>
      <c r="B2295" s="1">
        <v>45838</v>
      </c>
      <c r="C2295" t="s">
        <v>305</v>
      </c>
      <c r="D2295" t="s">
        <v>306</v>
      </c>
      <c r="F2295" t="s">
        <v>189</v>
      </c>
      <c r="G2295" t="s">
        <v>17</v>
      </c>
      <c r="H2295" s="2">
        <v>7456844.5</v>
      </c>
      <c r="I2295">
        <v>0.28999999999999998</v>
      </c>
      <c r="J2295" s="2">
        <v>7456844.5</v>
      </c>
      <c r="K2295" s="2">
        <v>77273</v>
      </c>
      <c r="L2295">
        <v>96.5</v>
      </c>
      <c r="M2295" t="s">
        <v>18</v>
      </c>
      <c r="N2295" t="s">
        <v>19</v>
      </c>
      <c r="O2295" t="s">
        <v>20</v>
      </c>
    </row>
    <row r="2296" spans="1:15" x14ac:dyDescent="0.2">
      <c r="A2296" t="s">
        <v>343</v>
      </c>
      <c r="B2296" s="1">
        <v>45838</v>
      </c>
      <c r="C2296" t="s">
        <v>301</v>
      </c>
      <c r="D2296" t="s">
        <v>302</v>
      </c>
      <c r="F2296" t="s">
        <v>189</v>
      </c>
      <c r="G2296" t="s">
        <v>17</v>
      </c>
      <c r="H2296" s="2">
        <v>7376742.2400000002</v>
      </c>
      <c r="I2296">
        <v>0.28999999999999998</v>
      </c>
      <c r="J2296" s="2">
        <v>7376742.2400000002</v>
      </c>
      <c r="K2296" s="2">
        <v>313637</v>
      </c>
      <c r="L2296">
        <v>23.52</v>
      </c>
      <c r="M2296" t="s">
        <v>18</v>
      </c>
      <c r="N2296" t="s">
        <v>31</v>
      </c>
      <c r="O2296" t="s">
        <v>20</v>
      </c>
    </row>
    <row r="2297" spans="1:15" x14ac:dyDescent="0.2">
      <c r="A2297" t="s">
        <v>343</v>
      </c>
      <c r="B2297" s="1">
        <v>45838</v>
      </c>
      <c r="C2297" t="s">
        <v>313</v>
      </c>
      <c r="D2297" t="s">
        <v>314</v>
      </c>
      <c r="F2297" t="s">
        <v>189</v>
      </c>
      <c r="G2297" t="s">
        <v>17</v>
      </c>
      <c r="H2297" s="2">
        <v>6720558.5999999996</v>
      </c>
      <c r="I2297">
        <v>0.26</v>
      </c>
      <c r="J2297" s="2">
        <v>6720558.5999999996</v>
      </c>
      <c r="K2297" s="2">
        <v>83965</v>
      </c>
      <c r="L2297">
        <v>80.040000000000006</v>
      </c>
      <c r="M2297" t="s">
        <v>18</v>
      </c>
      <c r="N2297" t="s">
        <v>31</v>
      </c>
      <c r="O2297" t="s">
        <v>20</v>
      </c>
    </row>
    <row r="2298" spans="1:15" x14ac:dyDescent="0.2">
      <c r="A2298" t="s">
        <v>343</v>
      </c>
      <c r="B2298" s="1">
        <v>45838</v>
      </c>
      <c r="C2298" t="s">
        <v>307</v>
      </c>
      <c r="D2298" t="s">
        <v>308</v>
      </c>
      <c r="F2298" t="s">
        <v>189</v>
      </c>
      <c r="G2298" t="s">
        <v>17</v>
      </c>
      <c r="H2298" s="2">
        <v>6674552</v>
      </c>
      <c r="I2298">
        <v>0.26</v>
      </c>
      <c r="J2298" s="2">
        <v>6674552</v>
      </c>
      <c r="K2298" s="2">
        <v>149152</v>
      </c>
      <c r="L2298">
        <v>44.75</v>
      </c>
      <c r="M2298" t="s">
        <v>18</v>
      </c>
      <c r="N2298" t="s">
        <v>31</v>
      </c>
      <c r="O2298" t="s">
        <v>20</v>
      </c>
    </row>
    <row r="2299" spans="1:15" x14ac:dyDescent="0.2">
      <c r="A2299" t="s">
        <v>343</v>
      </c>
      <c r="B2299" s="1">
        <v>45838</v>
      </c>
      <c r="C2299" t="s">
        <v>315</v>
      </c>
      <c r="D2299" t="s">
        <v>316</v>
      </c>
      <c r="F2299" t="s">
        <v>189</v>
      </c>
      <c r="G2299" t="s">
        <v>17</v>
      </c>
      <c r="H2299" s="2">
        <v>5960287.8399999999</v>
      </c>
      <c r="I2299">
        <v>0.23</v>
      </c>
      <c r="J2299" s="2">
        <v>5960287.8399999999</v>
      </c>
      <c r="K2299" s="2">
        <v>342152</v>
      </c>
      <c r="L2299">
        <v>17.420000000000002</v>
      </c>
      <c r="M2299" t="s">
        <v>18</v>
      </c>
      <c r="N2299" t="s">
        <v>31</v>
      </c>
      <c r="O2299" t="s">
        <v>20</v>
      </c>
    </row>
    <row r="2300" spans="1:15" x14ac:dyDescent="0.2">
      <c r="A2300" t="s">
        <v>343</v>
      </c>
      <c r="B2300" s="1">
        <v>45838</v>
      </c>
      <c r="C2300" t="s">
        <v>323</v>
      </c>
      <c r="D2300" t="s">
        <v>324</v>
      </c>
      <c r="F2300" t="s">
        <v>189</v>
      </c>
      <c r="G2300" t="s">
        <v>17</v>
      </c>
      <c r="H2300" s="2">
        <v>5878601.04</v>
      </c>
      <c r="I2300">
        <v>0.23</v>
      </c>
      <c r="J2300" s="2">
        <v>5878601.04</v>
      </c>
      <c r="K2300" s="2">
        <v>13143</v>
      </c>
      <c r="L2300">
        <v>447.28</v>
      </c>
      <c r="M2300" t="s">
        <v>18</v>
      </c>
      <c r="N2300" t="s">
        <v>31</v>
      </c>
      <c r="O2300" t="s">
        <v>20</v>
      </c>
    </row>
    <row r="2301" spans="1:15" x14ac:dyDescent="0.2">
      <c r="A2301" t="s">
        <v>343</v>
      </c>
      <c r="B2301" s="1">
        <v>45838</v>
      </c>
      <c r="C2301" t="s">
        <v>319</v>
      </c>
      <c r="D2301" t="s">
        <v>320</v>
      </c>
      <c r="F2301" t="s">
        <v>189</v>
      </c>
      <c r="G2301" t="s">
        <v>17</v>
      </c>
      <c r="H2301" s="2">
        <v>5629362.96</v>
      </c>
      <c r="I2301">
        <v>0.22</v>
      </c>
      <c r="J2301" s="2">
        <v>5629362.96</v>
      </c>
      <c r="K2301" s="2">
        <v>70872</v>
      </c>
      <c r="L2301">
        <v>79.430000000000007</v>
      </c>
      <c r="M2301" t="s">
        <v>18</v>
      </c>
      <c r="N2301" t="s">
        <v>19</v>
      </c>
      <c r="O2301" t="s">
        <v>20</v>
      </c>
    </row>
    <row r="2302" spans="1:15" x14ac:dyDescent="0.2">
      <c r="A2302" t="s">
        <v>343</v>
      </c>
      <c r="B2302" s="1">
        <v>45838</v>
      </c>
      <c r="C2302" t="s">
        <v>317</v>
      </c>
      <c r="D2302" t="s">
        <v>318</v>
      </c>
      <c r="F2302" t="s">
        <v>189</v>
      </c>
      <c r="G2302" t="s">
        <v>17</v>
      </c>
      <c r="H2302" s="2">
        <v>5564861.9199999999</v>
      </c>
      <c r="I2302">
        <v>0.22</v>
      </c>
      <c r="J2302" s="2">
        <v>5564861.9199999999</v>
      </c>
      <c r="K2302" s="2">
        <v>60712</v>
      </c>
      <c r="L2302">
        <v>91.66</v>
      </c>
      <c r="M2302" t="s">
        <v>18</v>
      </c>
      <c r="N2302" t="s">
        <v>31</v>
      </c>
      <c r="O2302" t="s">
        <v>20</v>
      </c>
    </row>
    <row r="2303" spans="1:15" x14ac:dyDescent="0.2">
      <c r="A2303" t="s">
        <v>343</v>
      </c>
      <c r="B2303" s="1">
        <v>45838</v>
      </c>
      <c r="C2303" t="s">
        <v>321</v>
      </c>
      <c r="D2303" t="s">
        <v>322</v>
      </c>
      <c r="F2303" t="s">
        <v>189</v>
      </c>
      <c r="G2303" t="s">
        <v>17</v>
      </c>
      <c r="H2303" s="2">
        <v>5043034.1500000004</v>
      </c>
      <c r="I2303">
        <v>0.2</v>
      </c>
      <c r="J2303" s="2">
        <v>5043034.1500000004</v>
      </c>
      <c r="K2303" s="2">
        <v>14839</v>
      </c>
      <c r="L2303">
        <v>339.85</v>
      </c>
      <c r="M2303" t="s">
        <v>18</v>
      </c>
      <c r="N2303" t="s">
        <v>31</v>
      </c>
      <c r="O2303" t="s">
        <v>20</v>
      </c>
    </row>
    <row r="2304" spans="1:15" x14ac:dyDescent="0.2">
      <c r="A2304" t="s">
        <v>343</v>
      </c>
      <c r="B2304" s="1">
        <v>45838</v>
      </c>
      <c r="C2304" t="s">
        <v>325</v>
      </c>
      <c r="D2304" t="s">
        <v>326</v>
      </c>
      <c r="F2304" t="s">
        <v>189</v>
      </c>
      <c r="G2304" t="s">
        <v>17</v>
      </c>
      <c r="H2304" s="2">
        <v>4471639.2300000004</v>
      </c>
      <c r="I2304">
        <v>0.18</v>
      </c>
      <c r="J2304" s="2">
        <v>4471639.2300000004</v>
      </c>
      <c r="K2304" s="2">
        <v>24819</v>
      </c>
      <c r="L2304">
        <v>180.17</v>
      </c>
      <c r="M2304" t="s">
        <v>18</v>
      </c>
      <c r="N2304" t="s">
        <v>19</v>
      </c>
      <c r="O2304" t="s">
        <v>20</v>
      </c>
    </row>
    <row r="2305" spans="1:15" x14ac:dyDescent="0.2">
      <c r="A2305" t="s">
        <v>343</v>
      </c>
      <c r="B2305" s="1">
        <v>45838</v>
      </c>
      <c r="C2305" t="s">
        <v>327</v>
      </c>
      <c r="D2305" t="s">
        <v>328</v>
      </c>
      <c r="F2305" t="s">
        <v>189</v>
      </c>
      <c r="G2305" t="s">
        <v>17</v>
      </c>
      <c r="H2305" s="2">
        <v>3595958.28</v>
      </c>
      <c r="I2305">
        <v>0.14000000000000001</v>
      </c>
      <c r="J2305" s="2">
        <v>3595958.28</v>
      </c>
      <c r="K2305" s="2">
        <v>28932</v>
      </c>
      <c r="L2305">
        <v>124.29</v>
      </c>
      <c r="M2305" t="s">
        <v>18</v>
      </c>
      <c r="N2305" t="s">
        <v>31</v>
      </c>
      <c r="O2305" t="s">
        <v>20</v>
      </c>
    </row>
    <row r="2306" spans="1:15" x14ac:dyDescent="0.2">
      <c r="A2306" t="s">
        <v>343</v>
      </c>
      <c r="B2306" s="1">
        <v>45838</v>
      </c>
      <c r="C2306" t="s">
        <v>329</v>
      </c>
      <c r="D2306" t="s">
        <v>330</v>
      </c>
      <c r="F2306" t="s">
        <v>189</v>
      </c>
      <c r="G2306" t="s">
        <v>17</v>
      </c>
      <c r="H2306" s="2">
        <v>3520259.25</v>
      </c>
      <c r="I2306">
        <v>0.14000000000000001</v>
      </c>
      <c r="J2306" s="2">
        <v>3520259.25</v>
      </c>
      <c r="K2306" s="2">
        <v>17825</v>
      </c>
      <c r="L2306">
        <v>197.49</v>
      </c>
      <c r="M2306" t="s">
        <v>18</v>
      </c>
      <c r="N2306" t="s">
        <v>31</v>
      </c>
      <c r="O2306" t="s">
        <v>20</v>
      </c>
    </row>
    <row r="2307" spans="1:15" x14ac:dyDescent="0.2">
      <c r="A2307" t="s">
        <v>343</v>
      </c>
      <c r="B2307" s="1">
        <v>45838</v>
      </c>
      <c r="C2307" t="s">
        <v>20</v>
      </c>
      <c r="D2307" t="s">
        <v>104</v>
      </c>
      <c r="F2307" t="s">
        <v>106</v>
      </c>
      <c r="G2307" t="s">
        <v>107</v>
      </c>
      <c r="H2307" s="2">
        <v>3250745.57</v>
      </c>
      <c r="I2307">
        <v>0.13</v>
      </c>
      <c r="J2307" s="2">
        <v>3250745.57</v>
      </c>
      <c r="K2307" s="2">
        <v>3250746</v>
      </c>
      <c r="L2307">
        <v>100</v>
      </c>
      <c r="M2307" t="s">
        <v>18</v>
      </c>
      <c r="N2307" t="s">
        <v>108</v>
      </c>
      <c r="O2307" t="s">
        <v>20</v>
      </c>
    </row>
    <row r="2308" spans="1:15" x14ac:dyDescent="0.2">
      <c r="A2308" t="s">
        <v>343</v>
      </c>
      <c r="B2308" s="1">
        <v>45838</v>
      </c>
      <c r="C2308" t="s">
        <v>333</v>
      </c>
      <c r="D2308" t="s">
        <v>334</v>
      </c>
      <c r="F2308" t="s">
        <v>189</v>
      </c>
      <c r="G2308" t="s">
        <v>17</v>
      </c>
      <c r="H2308" s="2">
        <v>3002161.03</v>
      </c>
      <c r="I2308">
        <v>0.12</v>
      </c>
      <c r="J2308" s="2">
        <v>3002161.03</v>
      </c>
      <c r="K2308" s="2">
        <v>8657</v>
      </c>
      <c r="L2308">
        <v>346.79</v>
      </c>
      <c r="M2308" t="s">
        <v>18</v>
      </c>
      <c r="N2308" t="s">
        <v>19</v>
      </c>
      <c r="O2308" t="s">
        <v>20</v>
      </c>
    </row>
    <row r="2309" spans="1:15" x14ac:dyDescent="0.2">
      <c r="A2309" t="s">
        <v>343</v>
      </c>
      <c r="B2309" s="1">
        <v>45838</v>
      </c>
      <c r="C2309" t="s">
        <v>337</v>
      </c>
      <c r="D2309" t="s">
        <v>338</v>
      </c>
      <c r="F2309" t="s">
        <v>189</v>
      </c>
      <c r="G2309" t="s">
        <v>17</v>
      </c>
      <c r="H2309" s="2">
        <v>2857188.62</v>
      </c>
      <c r="I2309">
        <v>0.11</v>
      </c>
      <c r="J2309" s="2">
        <v>2857188.62</v>
      </c>
      <c r="K2309" s="2">
        <v>12793</v>
      </c>
      <c r="L2309">
        <v>223.34</v>
      </c>
      <c r="M2309" t="s">
        <v>18</v>
      </c>
      <c r="N2309" t="s">
        <v>19</v>
      </c>
      <c r="O2309" t="s">
        <v>20</v>
      </c>
    </row>
    <row r="2310" spans="1:15" x14ac:dyDescent="0.2">
      <c r="A2310" t="s">
        <v>343</v>
      </c>
      <c r="B2310" s="1">
        <v>45838</v>
      </c>
      <c r="C2310" t="s">
        <v>335</v>
      </c>
      <c r="D2310" t="s">
        <v>336</v>
      </c>
      <c r="F2310" t="s">
        <v>189</v>
      </c>
      <c r="G2310" t="s">
        <v>17</v>
      </c>
      <c r="H2310" s="2">
        <v>2516079.6</v>
      </c>
      <c r="I2310">
        <v>0.1</v>
      </c>
      <c r="J2310" s="2">
        <v>2516079.6</v>
      </c>
      <c r="K2310" s="2">
        <v>105496</v>
      </c>
      <c r="L2310">
        <v>23.85</v>
      </c>
      <c r="M2310" t="s">
        <v>18</v>
      </c>
      <c r="N2310" t="s">
        <v>31</v>
      </c>
      <c r="O2310" t="s">
        <v>20</v>
      </c>
    </row>
    <row r="2311" spans="1:15" x14ac:dyDescent="0.2">
      <c r="A2311" t="s">
        <v>343</v>
      </c>
      <c r="B2311" s="1">
        <v>45838</v>
      </c>
      <c r="C2311" t="s">
        <v>331</v>
      </c>
      <c r="D2311" t="s">
        <v>332</v>
      </c>
      <c r="F2311" t="s">
        <v>189</v>
      </c>
      <c r="G2311" t="s">
        <v>17</v>
      </c>
      <c r="H2311" s="2">
        <v>2439413.9900000002</v>
      </c>
      <c r="I2311">
        <v>0.1</v>
      </c>
      <c r="J2311" s="2">
        <v>2439413.9900000002</v>
      </c>
      <c r="K2311" s="2">
        <v>154687</v>
      </c>
      <c r="L2311">
        <v>15.77</v>
      </c>
      <c r="M2311" t="s">
        <v>18</v>
      </c>
      <c r="N2311" t="s">
        <v>31</v>
      </c>
      <c r="O2311" t="s">
        <v>20</v>
      </c>
    </row>
    <row r="2312" spans="1:15" x14ac:dyDescent="0.2">
      <c r="A2312" t="s">
        <v>343</v>
      </c>
      <c r="B2312" s="1">
        <v>45838</v>
      </c>
      <c r="C2312" t="s">
        <v>152</v>
      </c>
      <c r="D2312" t="s">
        <v>153</v>
      </c>
      <c r="F2312" t="s">
        <v>106</v>
      </c>
      <c r="G2312" t="s">
        <v>107</v>
      </c>
      <c r="H2312" s="2">
        <v>231660.19</v>
      </c>
      <c r="I2312">
        <v>0.01</v>
      </c>
      <c r="J2312" s="2">
        <v>231660.19</v>
      </c>
      <c r="K2312" s="2">
        <v>169052</v>
      </c>
      <c r="L2312">
        <v>137.04</v>
      </c>
      <c r="M2312" t="s">
        <v>154</v>
      </c>
      <c r="N2312" t="s">
        <v>108</v>
      </c>
      <c r="O2312" t="s">
        <v>152</v>
      </c>
    </row>
    <row r="2313" spans="1:15" x14ac:dyDescent="0.2">
      <c r="A2313" t="s">
        <v>343</v>
      </c>
      <c r="B2313" s="1">
        <v>45838</v>
      </c>
      <c r="C2313" t="s">
        <v>339</v>
      </c>
      <c r="D2313" t="s">
        <v>340</v>
      </c>
      <c r="F2313" t="s">
        <v>106</v>
      </c>
      <c r="G2313" t="s">
        <v>117</v>
      </c>
      <c r="H2313" s="2">
        <v>205000</v>
      </c>
      <c r="I2313">
        <v>0.01</v>
      </c>
      <c r="J2313" s="2">
        <v>205000</v>
      </c>
      <c r="K2313" s="2">
        <v>205000</v>
      </c>
      <c r="L2313">
        <v>100</v>
      </c>
      <c r="M2313" t="s">
        <v>18</v>
      </c>
      <c r="N2313" t="s">
        <v>108</v>
      </c>
      <c r="O2313" t="s">
        <v>20</v>
      </c>
    </row>
    <row r="2314" spans="1:15" x14ac:dyDescent="0.2">
      <c r="A2314" t="s">
        <v>343</v>
      </c>
      <c r="B2314" s="1">
        <v>45838</v>
      </c>
      <c r="C2314" t="s">
        <v>40</v>
      </c>
      <c r="D2314" t="s">
        <v>125</v>
      </c>
      <c r="F2314" t="s">
        <v>106</v>
      </c>
      <c r="G2314" t="s">
        <v>107</v>
      </c>
      <c r="H2314" s="2">
        <v>39736.43</v>
      </c>
      <c r="I2314">
        <v>0</v>
      </c>
      <c r="J2314" s="2">
        <v>39736.43</v>
      </c>
      <c r="K2314" s="2">
        <v>33851</v>
      </c>
      <c r="L2314">
        <v>117.38</v>
      </c>
      <c r="M2314" t="s">
        <v>126</v>
      </c>
      <c r="N2314" t="s">
        <v>108</v>
      </c>
      <c r="O2314" t="s">
        <v>40</v>
      </c>
    </row>
    <row r="2315" spans="1:15" x14ac:dyDescent="0.2">
      <c r="A2315" t="s">
        <v>343</v>
      </c>
      <c r="B2315" s="1">
        <v>45838</v>
      </c>
      <c r="C2315" t="s">
        <v>341</v>
      </c>
      <c r="D2315" t="s">
        <v>342</v>
      </c>
      <c r="F2315" t="s">
        <v>106</v>
      </c>
      <c r="G2315" t="s">
        <v>132</v>
      </c>
      <c r="H2315">
        <v>0</v>
      </c>
      <c r="I2315">
        <v>0</v>
      </c>
      <c r="J2315" s="2">
        <v>3256800</v>
      </c>
      <c r="K2315">
        <v>20</v>
      </c>
      <c r="L2315">
        <v>651.36</v>
      </c>
      <c r="M2315" t="s">
        <v>108</v>
      </c>
      <c r="N2315" t="s">
        <v>133</v>
      </c>
      <c r="O2315" t="s">
        <v>20</v>
      </c>
    </row>
    <row r="2316" spans="1:15" x14ac:dyDescent="0.2">
      <c r="A2316" t="s">
        <v>343</v>
      </c>
      <c r="B2316" s="1">
        <v>45657</v>
      </c>
      <c r="C2316" t="s">
        <v>187</v>
      </c>
      <c r="D2316" t="s">
        <v>188</v>
      </c>
      <c r="F2316" t="s">
        <v>189</v>
      </c>
      <c r="G2316" t="s">
        <v>17</v>
      </c>
      <c r="H2316" s="2">
        <v>269943651.51999998</v>
      </c>
      <c r="I2316">
        <v>12.23</v>
      </c>
      <c r="J2316" s="2">
        <v>269943651.51999998</v>
      </c>
      <c r="K2316" s="2">
        <v>595534</v>
      </c>
      <c r="L2316">
        <v>453.28</v>
      </c>
      <c r="M2316" t="s">
        <v>18</v>
      </c>
      <c r="N2316" t="s">
        <v>31</v>
      </c>
      <c r="O2316" t="s">
        <v>20</v>
      </c>
    </row>
    <row r="2317" spans="1:15" x14ac:dyDescent="0.2">
      <c r="A2317" t="s">
        <v>343</v>
      </c>
      <c r="B2317" s="1">
        <v>45657</v>
      </c>
      <c r="C2317" t="s">
        <v>190</v>
      </c>
      <c r="D2317" t="s">
        <v>191</v>
      </c>
      <c r="F2317" t="s">
        <v>189</v>
      </c>
      <c r="G2317" t="s">
        <v>17</v>
      </c>
      <c r="H2317" s="2">
        <v>219266092.94</v>
      </c>
      <c r="I2317">
        <v>9.93</v>
      </c>
      <c r="J2317" s="2">
        <v>219266092.94</v>
      </c>
      <c r="K2317" s="2">
        <v>914714</v>
      </c>
      <c r="L2317">
        <v>239.71</v>
      </c>
      <c r="M2317" t="s">
        <v>18</v>
      </c>
      <c r="N2317" t="s">
        <v>31</v>
      </c>
      <c r="O2317" t="s">
        <v>20</v>
      </c>
    </row>
    <row r="2318" spans="1:15" x14ac:dyDescent="0.2">
      <c r="A2318" t="s">
        <v>343</v>
      </c>
      <c r="B2318" s="1">
        <v>45657</v>
      </c>
      <c r="C2318" t="s">
        <v>192</v>
      </c>
      <c r="D2318" t="s">
        <v>193</v>
      </c>
      <c r="F2318" t="s">
        <v>189</v>
      </c>
      <c r="G2318" t="s">
        <v>17</v>
      </c>
      <c r="H2318" s="2">
        <v>177447294.84</v>
      </c>
      <c r="I2318">
        <v>8.0399999999999991</v>
      </c>
      <c r="J2318" s="2">
        <v>177447294.84</v>
      </c>
      <c r="K2318" s="2">
        <v>561471</v>
      </c>
      <c r="L2318">
        <v>316.04000000000002</v>
      </c>
      <c r="M2318" t="s">
        <v>18</v>
      </c>
      <c r="N2318" t="s">
        <v>31</v>
      </c>
      <c r="O2318" t="s">
        <v>20</v>
      </c>
    </row>
    <row r="2319" spans="1:15" x14ac:dyDescent="0.2">
      <c r="A2319" t="s">
        <v>343</v>
      </c>
      <c r="B2319" s="1">
        <v>45657</v>
      </c>
      <c r="C2319" t="s">
        <v>194</v>
      </c>
      <c r="D2319" t="s">
        <v>195</v>
      </c>
      <c r="F2319" t="s">
        <v>189</v>
      </c>
      <c r="G2319" t="s">
        <v>17</v>
      </c>
      <c r="H2319" s="2">
        <v>140235595.83000001</v>
      </c>
      <c r="I2319">
        <v>6.35</v>
      </c>
      <c r="J2319" s="2">
        <v>140235595.83000001</v>
      </c>
      <c r="K2319" s="2">
        <v>266319</v>
      </c>
      <c r="L2319">
        <v>526.57000000000005</v>
      </c>
      <c r="M2319" t="s">
        <v>18</v>
      </c>
      <c r="N2319" t="s">
        <v>31</v>
      </c>
      <c r="O2319" t="s">
        <v>20</v>
      </c>
    </row>
    <row r="2320" spans="1:15" x14ac:dyDescent="0.2">
      <c r="A2320" t="s">
        <v>343</v>
      </c>
      <c r="B2320" s="1">
        <v>45657</v>
      </c>
      <c r="C2320" t="s">
        <v>196</v>
      </c>
      <c r="D2320" t="s">
        <v>197</v>
      </c>
      <c r="F2320" t="s">
        <v>189</v>
      </c>
      <c r="G2320" t="s">
        <v>17</v>
      </c>
      <c r="H2320" s="2">
        <v>95268920.700000003</v>
      </c>
      <c r="I2320">
        <v>4.3099999999999996</v>
      </c>
      <c r="J2320" s="2">
        <v>95268920.700000003</v>
      </c>
      <c r="K2320" s="2">
        <v>2167666</v>
      </c>
      <c r="L2320">
        <v>43.95</v>
      </c>
      <c r="M2320" t="s">
        <v>18</v>
      </c>
      <c r="N2320" t="s">
        <v>31</v>
      </c>
      <c r="O2320" t="s">
        <v>20</v>
      </c>
    </row>
    <row r="2321" spans="1:15" x14ac:dyDescent="0.2">
      <c r="A2321" t="s">
        <v>343</v>
      </c>
      <c r="B2321" s="1">
        <v>45657</v>
      </c>
      <c r="C2321" t="s">
        <v>198</v>
      </c>
      <c r="D2321" t="s">
        <v>199</v>
      </c>
      <c r="F2321" t="s">
        <v>189</v>
      </c>
      <c r="G2321" t="s">
        <v>17</v>
      </c>
      <c r="H2321" s="2">
        <v>75904926.239999995</v>
      </c>
      <c r="I2321">
        <v>3.44</v>
      </c>
      <c r="J2321" s="2">
        <v>75904926.239999995</v>
      </c>
      <c r="K2321" s="2">
        <v>1080651</v>
      </c>
      <c r="L2321">
        <v>70.239999999999995</v>
      </c>
      <c r="M2321" t="s">
        <v>18</v>
      </c>
      <c r="N2321" t="s">
        <v>31</v>
      </c>
      <c r="O2321" t="s">
        <v>20</v>
      </c>
    </row>
    <row r="2322" spans="1:15" x14ac:dyDescent="0.2">
      <c r="A2322" t="s">
        <v>343</v>
      </c>
      <c r="B2322" s="1">
        <v>45657</v>
      </c>
      <c r="C2322" t="s">
        <v>200</v>
      </c>
      <c r="D2322" t="s">
        <v>201</v>
      </c>
      <c r="F2322" t="s">
        <v>189</v>
      </c>
      <c r="G2322" t="s">
        <v>17</v>
      </c>
      <c r="H2322" s="2">
        <v>58298442.200000003</v>
      </c>
      <c r="I2322">
        <v>2.64</v>
      </c>
      <c r="J2322" s="2">
        <v>58298442.200000003</v>
      </c>
      <c r="K2322" s="2">
        <v>101810</v>
      </c>
      <c r="L2322">
        <v>572.62</v>
      </c>
      <c r="M2322" t="s">
        <v>18</v>
      </c>
      <c r="N2322" t="s">
        <v>31</v>
      </c>
      <c r="O2322" t="s">
        <v>20</v>
      </c>
    </row>
    <row r="2323" spans="1:15" x14ac:dyDescent="0.2">
      <c r="A2323" t="s">
        <v>343</v>
      </c>
      <c r="B2323" s="1">
        <v>45657</v>
      </c>
      <c r="C2323" t="s">
        <v>206</v>
      </c>
      <c r="D2323" t="s">
        <v>207</v>
      </c>
      <c r="F2323" t="s">
        <v>189</v>
      </c>
      <c r="G2323" t="s">
        <v>17</v>
      </c>
      <c r="H2323" s="2">
        <v>53732345.549999997</v>
      </c>
      <c r="I2323">
        <v>2.4300000000000002</v>
      </c>
      <c r="J2323" s="2">
        <v>53732345.549999997</v>
      </c>
      <c r="K2323" s="2">
        <v>181045</v>
      </c>
      <c r="L2323">
        <v>296.79000000000002</v>
      </c>
      <c r="M2323" t="s">
        <v>18</v>
      </c>
      <c r="N2323" t="s">
        <v>31</v>
      </c>
      <c r="O2323" t="s">
        <v>20</v>
      </c>
    </row>
    <row r="2324" spans="1:15" x14ac:dyDescent="0.2">
      <c r="A2324" t="s">
        <v>343</v>
      </c>
      <c r="B2324" s="1">
        <v>45657</v>
      </c>
      <c r="C2324" t="s">
        <v>208</v>
      </c>
      <c r="D2324" t="s">
        <v>209</v>
      </c>
      <c r="F2324" t="s">
        <v>189</v>
      </c>
      <c r="G2324" t="s">
        <v>17</v>
      </c>
      <c r="H2324" s="2">
        <v>51263223.960000001</v>
      </c>
      <c r="I2324">
        <v>2.3199999999999998</v>
      </c>
      <c r="J2324" s="2">
        <v>51263223.960000001</v>
      </c>
      <c r="K2324" s="2">
        <v>102932</v>
      </c>
      <c r="L2324">
        <v>498.03</v>
      </c>
      <c r="M2324" t="s">
        <v>18</v>
      </c>
      <c r="N2324" t="s">
        <v>31</v>
      </c>
      <c r="O2324" t="s">
        <v>20</v>
      </c>
    </row>
    <row r="2325" spans="1:15" x14ac:dyDescent="0.2">
      <c r="A2325" t="s">
        <v>343</v>
      </c>
      <c r="B2325" s="1">
        <v>45657</v>
      </c>
      <c r="C2325" t="s">
        <v>202</v>
      </c>
      <c r="D2325" t="s">
        <v>203</v>
      </c>
      <c r="F2325" t="s">
        <v>189</v>
      </c>
      <c r="G2325" t="s">
        <v>17</v>
      </c>
      <c r="H2325" s="2">
        <v>50556537.920000002</v>
      </c>
      <c r="I2325">
        <v>2.29</v>
      </c>
      <c r="J2325" s="2">
        <v>50556537.920000002</v>
      </c>
      <c r="K2325" s="2">
        <v>402136</v>
      </c>
      <c r="L2325">
        <v>125.72</v>
      </c>
      <c r="M2325" t="s">
        <v>18</v>
      </c>
      <c r="N2325" t="s">
        <v>31</v>
      </c>
      <c r="O2325" t="s">
        <v>20</v>
      </c>
    </row>
    <row r="2326" spans="1:15" x14ac:dyDescent="0.2">
      <c r="A2326" t="s">
        <v>343</v>
      </c>
      <c r="B2326" s="1">
        <v>45657</v>
      </c>
      <c r="C2326" t="s">
        <v>210</v>
      </c>
      <c r="D2326" t="s">
        <v>211</v>
      </c>
      <c r="F2326" t="s">
        <v>189</v>
      </c>
      <c r="G2326" t="s">
        <v>17</v>
      </c>
      <c r="H2326" s="2">
        <v>48548184.490000002</v>
      </c>
      <c r="I2326">
        <v>2.2000000000000002</v>
      </c>
      <c r="J2326" s="2">
        <v>48548184.490000002</v>
      </c>
      <c r="K2326" s="2">
        <v>47359</v>
      </c>
      <c r="L2326" s="2">
        <v>1025.1099999999999</v>
      </c>
      <c r="M2326" t="s">
        <v>18</v>
      </c>
      <c r="N2326" t="s">
        <v>31</v>
      </c>
      <c r="O2326" t="s">
        <v>20</v>
      </c>
    </row>
    <row r="2327" spans="1:15" x14ac:dyDescent="0.2">
      <c r="A2327" t="s">
        <v>343</v>
      </c>
      <c r="B2327" s="1">
        <v>45657</v>
      </c>
      <c r="C2327" t="s">
        <v>214</v>
      </c>
      <c r="D2327" t="s">
        <v>215</v>
      </c>
      <c r="F2327" t="s">
        <v>189</v>
      </c>
      <c r="G2327" t="s">
        <v>17</v>
      </c>
      <c r="H2327" s="2">
        <v>45663915.359999999</v>
      </c>
      <c r="I2327">
        <v>2.0699999999999998</v>
      </c>
      <c r="J2327" s="2">
        <v>45663915.359999999</v>
      </c>
      <c r="K2327" s="2">
        <v>190576</v>
      </c>
      <c r="L2327">
        <v>239.61</v>
      </c>
      <c r="M2327" t="s">
        <v>18</v>
      </c>
      <c r="N2327" t="s">
        <v>31</v>
      </c>
      <c r="O2327" t="s">
        <v>20</v>
      </c>
    </row>
    <row r="2328" spans="1:15" x14ac:dyDescent="0.2">
      <c r="A2328" t="s">
        <v>343</v>
      </c>
      <c r="B2328" s="1">
        <v>45657</v>
      </c>
      <c r="C2328" t="s">
        <v>204</v>
      </c>
      <c r="D2328" t="s">
        <v>205</v>
      </c>
      <c r="F2328" t="s">
        <v>189</v>
      </c>
      <c r="G2328" t="s">
        <v>17</v>
      </c>
      <c r="H2328" s="2">
        <v>43309277.640000001</v>
      </c>
      <c r="I2328">
        <v>1.96</v>
      </c>
      <c r="J2328" s="2">
        <v>43309277.640000001</v>
      </c>
      <c r="K2328" s="2">
        <v>615276</v>
      </c>
      <c r="L2328">
        <v>70.39</v>
      </c>
      <c r="M2328" t="s">
        <v>18</v>
      </c>
      <c r="N2328" t="s">
        <v>31</v>
      </c>
      <c r="O2328" t="s">
        <v>20</v>
      </c>
    </row>
    <row r="2329" spans="1:15" x14ac:dyDescent="0.2">
      <c r="A2329" t="s">
        <v>343</v>
      </c>
      <c r="B2329" s="1">
        <v>45657</v>
      </c>
      <c r="C2329" t="s">
        <v>218</v>
      </c>
      <c r="D2329" t="s">
        <v>219</v>
      </c>
      <c r="F2329" t="s">
        <v>189</v>
      </c>
      <c r="G2329" t="s">
        <v>17</v>
      </c>
      <c r="H2329" s="2">
        <v>40320934.259999998</v>
      </c>
      <c r="I2329">
        <v>1.83</v>
      </c>
      <c r="J2329" s="2">
        <v>40320934.259999998</v>
      </c>
      <c r="K2329" s="2">
        <v>233853</v>
      </c>
      <c r="L2329">
        <v>172.42</v>
      </c>
      <c r="M2329" t="s">
        <v>18</v>
      </c>
      <c r="N2329" t="s">
        <v>31</v>
      </c>
      <c r="O2329" t="s">
        <v>20</v>
      </c>
    </row>
    <row r="2330" spans="1:15" x14ac:dyDescent="0.2">
      <c r="A2330" t="s">
        <v>343</v>
      </c>
      <c r="B2330" s="1">
        <v>45657</v>
      </c>
      <c r="C2330" t="s">
        <v>242</v>
      </c>
      <c r="D2330" t="s">
        <v>243</v>
      </c>
      <c r="F2330" t="s">
        <v>189</v>
      </c>
      <c r="G2330" t="s">
        <v>17</v>
      </c>
      <c r="H2330" s="2">
        <v>38018722.759999998</v>
      </c>
      <c r="I2330">
        <v>1.72</v>
      </c>
      <c r="J2330" s="2">
        <v>38018722.759999998</v>
      </c>
      <c r="K2330" s="2">
        <v>185078</v>
      </c>
      <c r="L2330">
        <v>205.42</v>
      </c>
      <c r="M2330" t="s">
        <v>18</v>
      </c>
      <c r="N2330" t="s">
        <v>31</v>
      </c>
      <c r="O2330" t="s">
        <v>20</v>
      </c>
    </row>
    <row r="2331" spans="1:15" x14ac:dyDescent="0.2">
      <c r="A2331" t="s">
        <v>343</v>
      </c>
      <c r="B2331" s="1">
        <v>45657</v>
      </c>
      <c r="C2331" t="s">
        <v>212</v>
      </c>
      <c r="D2331" t="s">
        <v>213</v>
      </c>
      <c r="F2331" t="s">
        <v>189</v>
      </c>
      <c r="G2331" t="s">
        <v>17</v>
      </c>
      <c r="H2331" s="2">
        <v>35993801.369999997</v>
      </c>
      <c r="I2331">
        <v>1.63</v>
      </c>
      <c r="J2331" s="2">
        <v>35993801.369999997</v>
      </c>
      <c r="K2331" s="2">
        <v>486337</v>
      </c>
      <c r="L2331">
        <v>74.010000000000005</v>
      </c>
      <c r="M2331" t="s">
        <v>18</v>
      </c>
      <c r="N2331" t="s">
        <v>31</v>
      </c>
      <c r="O2331" t="s">
        <v>20</v>
      </c>
    </row>
    <row r="2332" spans="1:15" x14ac:dyDescent="0.2">
      <c r="A2332" t="s">
        <v>343</v>
      </c>
      <c r="B2332" s="1">
        <v>45657</v>
      </c>
      <c r="C2332" t="s">
        <v>224</v>
      </c>
      <c r="D2332" t="s">
        <v>225</v>
      </c>
      <c r="F2332" t="s">
        <v>189</v>
      </c>
      <c r="G2332" t="s">
        <v>17</v>
      </c>
      <c r="H2332" s="2">
        <v>33760870.219999999</v>
      </c>
      <c r="I2332">
        <v>1.53</v>
      </c>
      <c r="J2332" s="2">
        <v>33760870.219999999</v>
      </c>
      <c r="K2332" s="2">
        <v>158942</v>
      </c>
      <c r="L2332">
        <v>212.41</v>
      </c>
      <c r="M2332" t="s">
        <v>18</v>
      </c>
      <c r="N2332" t="s">
        <v>31</v>
      </c>
      <c r="O2332" t="s">
        <v>20</v>
      </c>
    </row>
    <row r="2333" spans="1:15" x14ac:dyDescent="0.2">
      <c r="A2333" t="s">
        <v>343</v>
      </c>
      <c r="B2333" s="1">
        <v>45657</v>
      </c>
      <c r="C2333" t="s">
        <v>220</v>
      </c>
      <c r="D2333" t="s">
        <v>221</v>
      </c>
      <c r="F2333" t="s">
        <v>189</v>
      </c>
      <c r="G2333" t="s">
        <v>17</v>
      </c>
      <c r="H2333" s="2">
        <v>33696719.100000001</v>
      </c>
      <c r="I2333">
        <v>1.53</v>
      </c>
      <c r="J2333" s="2">
        <v>33696719.100000001</v>
      </c>
      <c r="K2333" s="2">
        <v>121957</v>
      </c>
      <c r="L2333">
        <v>276.3</v>
      </c>
      <c r="M2333" t="s">
        <v>18</v>
      </c>
      <c r="N2333" t="s">
        <v>31</v>
      </c>
      <c r="O2333" t="s">
        <v>20</v>
      </c>
    </row>
    <row r="2334" spans="1:15" x14ac:dyDescent="0.2">
      <c r="A2334" t="s">
        <v>343</v>
      </c>
      <c r="B2334" s="1">
        <v>45657</v>
      </c>
      <c r="C2334" t="s">
        <v>226</v>
      </c>
      <c r="D2334" t="s">
        <v>227</v>
      </c>
      <c r="F2334" t="s">
        <v>189</v>
      </c>
      <c r="G2334" t="s">
        <v>17</v>
      </c>
      <c r="H2334" s="2">
        <v>32482958.829999998</v>
      </c>
      <c r="I2334">
        <v>1.47</v>
      </c>
      <c r="J2334" s="2">
        <v>32482958.829999998</v>
      </c>
      <c r="K2334" s="2">
        <v>219613</v>
      </c>
      <c r="L2334">
        <v>147.91</v>
      </c>
      <c r="M2334" t="s">
        <v>18</v>
      </c>
      <c r="N2334" t="s">
        <v>31</v>
      </c>
      <c r="O2334" t="s">
        <v>20</v>
      </c>
    </row>
    <row r="2335" spans="1:15" x14ac:dyDescent="0.2">
      <c r="A2335" t="s">
        <v>343</v>
      </c>
      <c r="B2335" s="1">
        <v>45657</v>
      </c>
      <c r="C2335" t="s">
        <v>246</v>
      </c>
      <c r="D2335" t="s">
        <v>247</v>
      </c>
      <c r="F2335" t="s">
        <v>189</v>
      </c>
      <c r="G2335" t="s">
        <v>17</v>
      </c>
      <c r="H2335" s="2">
        <v>27837329.25</v>
      </c>
      <c r="I2335">
        <v>1.26</v>
      </c>
      <c r="J2335" s="2">
        <v>27837329.25</v>
      </c>
      <c r="K2335" s="2">
        <v>326155</v>
      </c>
      <c r="L2335">
        <v>85.35</v>
      </c>
      <c r="M2335" t="s">
        <v>18</v>
      </c>
      <c r="N2335" t="s">
        <v>19</v>
      </c>
      <c r="O2335" t="s">
        <v>20</v>
      </c>
    </row>
    <row r="2336" spans="1:15" x14ac:dyDescent="0.2">
      <c r="A2336" t="s">
        <v>343</v>
      </c>
      <c r="B2336" s="1">
        <v>45657</v>
      </c>
      <c r="C2336" t="s">
        <v>222</v>
      </c>
      <c r="D2336" t="s">
        <v>223</v>
      </c>
      <c r="F2336" t="s">
        <v>189</v>
      </c>
      <c r="G2336" t="s">
        <v>17</v>
      </c>
      <c r="H2336" s="2">
        <v>27833577.899999999</v>
      </c>
      <c r="I2336">
        <v>1.26</v>
      </c>
      <c r="J2336" s="2">
        <v>27833577.899999999</v>
      </c>
      <c r="K2336" s="2">
        <v>186790</v>
      </c>
      <c r="L2336">
        <v>149.01</v>
      </c>
      <c r="M2336" t="s">
        <v>18</v>
      </c>
      <c r="N2336" t="s">
        <v>31</v>
      </c>
      <c r="O2336" t="s">
        <v>20</v>
      </c>
    </row>
    <row r="2337" spans="1:15" x14ac:dyDescent="0.2">
      <c r="A2337" t="s">
        <v>343</v>
      </c>
      <c r="B2337" s="1">
        <v>45657</v>
      </c>
      <c r="C2337" t="s">
        <v>228</v>
      </c>
      <c r="D2337" t="s">
        <v>229</v>
      </c>
      <c r="F2337" t="s">
        <v>189</v>
      </c>
      <c r="G2337" t="s">
        <v>17</v>
      </c>
      <c r="H2337" s="2">
        <v>27223858.440000001</v>
      </c>
      <c r="I2337">
        <v>1.23</v>
      </c>
      <c r="J2337" s="2">
        <v>27223858.440000001</v>
      </c>
      <c r="K2337" s="2">
        <v>117228</v>
      </c>
      <c r="L2337">
        <v>232.23</v>
      </c>
      <c r="M2337" t="s">
        <v>18</v>
      </c>
      <c r="N2337" t="s">
        <v>19</v>
      </c>
      <c r="O2337" t="s">
        <v>20</v>
      </c>
    </row>
    <row r="2338" spans="1:15" x14ac:dyDescent="0.2">
      <c r="A2338" t="s">
        <v>343</v>
      </c>
      <c r="B2338" s="1">
        <v>45657</v>
      </c>
      <c r="C2338" t="s">
        <v>234</v>
      </c>
      <c r="D2338" t="s">
        <v>235</v>
      </c>
      <c r="F2338" t="s">
        <v>189</v>
      </c>
      <c r="G2338" t="s">
        <v>17</v>
      </c>
      <c r="H2338" s="2">
        <v>25269420.120000001</v>
      </c>
      <c r="I2338">
        <v>1.1399999999999999</v>
      </c>
      <c r="J2338" s="2">
        <v>25269420.120000001</v>
      </c>
      <c r="K2338" s="2">
        <v>70357</v>
      </c>
      <c r="L2338">
        <v>359.16</v>
      </c>
      <c r="M2338" t="s">
        <v>18</v>
      </c>
      <c r="N2338" t="s">
        <v>31</v>
      </c>
      <c r="O2338" t="s">
        <v>20</v>
      </c>
    </row>
    <row r="2339" spans="1:15" x14ac:dyDescent="0.2">
      <c r="A2339" t="s">
        <v>343</v>
      </c>
      <c r="B2339" s="1">
        <v>45657</v>
      </c>
      <c r="C2339" t="s">
        <v>230</v>
      </c>
      <c r="D2339" t="s">
        <v>231</v>
      </c>
      <c r="F2339" t="s">
        <v>189</v>
      </c>
      <c r="G2339" t="s">
        <v>17</v>
      </c>
      <c r="H2339" s="2">
        <v>24892885.149999999</v>
      </c>
      <c r="I2339">
        <v>1.1299999999999999</v>
      </c>
      <c r="J2339" s="2">
        <v>24892885.149999999</v>
      </c>
      <c r="K2339" s="2">
        <v>129079</v>
      </c>
      <c r="L2339">
        <v>192.85</v>
      </c>
      <c r="M2339" t="s">
        <v>18</v>
      </c>
      <c r="N2339" t="s">
        <v>31</v>
      </c>
      <c r="O2339" t="s">
        <v>20</v>
      </c>
    </row>
    <row r="2340" spans="1:15" x14ac:dyDescent="0.2">
      <c r="A2340" t="s">
        <v>343</v>
      </c>
      <c r="B2340" s="1">
        <v>45657</v>
      </c>
      <c r="C2340" t="s">
        <v>236</v>
      </c>
      <c r="D2340" t="s">
        <v>237</v>
      </c>
      <c r="F2340" t="s">
        <v>189</v>
      </c>
      <c r="G2340" t="s">
        <v>17</v>
      </c>
      <c r="H2340" s="2">
        <v>24274920.75</v>
      </c>
      <c r="I2340">
        <v>1.1000000000000001</v>
      </c>
      <c r="J2340" s="2">
        <v>24274920.75</v>
      </c>
      <c r="K2340" s="2">
        <v>507525</v>
      </c>
      <c r="L2340">
        <v>47.83</v>
      </c>
      <c r="M2340" t="s">
        <v>18</v>
      </c>
      <c r="N2340" t="s">
        <v>31</v>
      </c>
      <c r="O2340" t="s">
        <v>20</v>
      </c>
    </row>
    <row r="2341" spans="1:15" x14ac:dyDescent="0.2">
      <c r="A2341" t="s">
        <v>343</v>
      </c>
      <c r="B2341" s="1">
        <v>45657</v>
      </c>
      <c r="C2341" t="s">
        <v>250</v>
      </c>
      <c r="D2341" t="s">
        <v>251</v>
      </c>
      <c r="F2341" t="s">
        <v>189</v>
      </c>
      <c r="G2341" t="s">
        <v>17</v>
      </c>
      <c r="H2341" s="2">
        <v>24016576.239999998</v>
      </c>
      <c r="I2341">
        <v>1.0900000000000001</v>
      </c>
      <c r="J2341" s="2">
        <v>24016576.239999998</v>
      </c>
      <c r="K2341" s="2">
        <v>145414</v>
      </c>
      <c r="L2341">
        <v>165.16</v>
      </c>
      <c r="M2341" t="s">
        <v>18</v>
      </c>
      <c r="N2341" t="s">
        <v>31</v>
      </c>
      <c r="O2341" t="s">
        <v>20</v>
      </c>
    </row>
    <row r="2342" spans="1:15" x14ac:dyDescent="0.2">
      <c r="A2342" t="s">
        <v>343</v>
      </c>
      <c r="B2342" s="1">
        <v>45657</v>
      </c>
      <c r="C2342" t="s">
        <v>232</v>
      </c>
      <c r="D2342" t="s">
        <v>233</v>
      </c>
      <c r="F2342" t="s">
        <v>189</v>
      </c>
      <c r="G2342" t="s">
        <v>17</v>
      </c>
      <c r="H2342" s="2">
        <v>23998912.260000002</v>
      </c>
      <c r="I2342">
        <v>1.0900000000000001</v>
      </c>
      <c r="J2342" s="2">
        <v>23998912.260000002</v>
      </c>
      <c r="K2342" s="2">
        <v>50698</v>
      </c>
      <c r="L2342">
        <v>473.37</v>
      </c>
      <c r="M2342" t="s">
        <v>18</v>
      </c>
      <c r="N2342" t="s">
        <v>31</v>
      </c>
      <c r="O2342" t="s">
        <v>20</v>
      </c>
    </row>
    <row r="2343" spans="1:15" x14ac:dyDescent="0.2">
      <c r="A2343" t="s">
        <v>343</v>
      </c>
      <c r="B2343" s="1">
        <v>45657</v>
      </c>
      <c r="C2343" t="s">
        <v>238</v>
      </c>
      <c r="D2343" t="s">
        <v>239</v>
      </c>
      <c r="F2343" t="s">
        <v>189</v>
      </c>
      <c r="G2343" t="s">
        <v>17</v>
      </c>
      <c r="H2343" s="2">
        <v>23034143.649999999</v>
      </c>
      <c r="I2343">
        <v>1.04</v>
      </c>
      <c r="J2343" s="2">
        <v>23034143.649999999</v>
      </c>
      <c r="K2343" s="2">
        <v>81149</v>
      </c>
      <c r="L2343">
        <v>283.85000000000002</v>
      </c>
      <c r="M2343" t="s">
        <v>18</v>
      </c>
      <c r="N2343" t="s">
        <v>31</v>
      </c>
      <c r="O2343" t="s">
        <v>20</v>
      </c>
    </row>
    <row r="2344" spans="1:15" x14ac:dyDescent="0.2">
      <c r="A2344" t="s">
        <v>343</v>
      </c>
      <c r="B2344" s="1">
        <v>45657</v>
      </c>
      <c r="C2344" t="s">
        <v>216</v>
      </c>
      <c r="D2344" t="s">
        <v>217</v>
      </c>
      <c r="F2344" t="s">
        <v>189</v>
      </c>
      <c r="G2344" t="s">
        <v>17</v>
      </c>
      <c r="H2344" s="2">
        <v>22132186.800000001</v>
      </c>
      <c r="I2344">
        <v>1</v>
      </c>
      <c r="J2344" s="2">
        <v>22132186.800000001</v>
      </c>
      <c r="K2344" s="2">
        <v>124115</v>
      </c>
      <c r="L2344">
        <v>178.32</v>
      </c>
      <c r="M2344" t="s">
        <v>18</v>
      </c>
      <c r="N2344" t="s">
        <v>31</v>
      </c>
      <c r="O2344" t="s">
        <v>20</v>
      </c>
    </row>
    <row r="2345" spans="1:15" x14ac:dyDescent="0.2">
      <c r="A2345" t="s">
        <v>343</v>
      </c>
      <c r="B2345" s="1">
        <v>45657</v>
      </c>
      <c r="C2345" t="s">
        <v>252</v>
      </c>
      <c r="D2345" t="s">
        <v>253</v>
      </c>
      <c r="F2345" t="s">
        <v>189</v>
      </c>
      <c r="G2345" t="s">
        <v>17</v>
      </c>
      <c r="H2345" s="2">
        <v>18735258.059999999</v>
      </c>
      <c r="I2345">
        <v>0.85</v>
      </c>
      <c r="J2345" s="2">
        <v>18735258.059999999</v>
      </c>
      <c r="K2345" s="2">
        <v>431887</v>
      </c>
      <c r="L2345">
        <v>43.38</v>
      </c>
      <c r="M2345" t="s">
        <v>18</v>
      </c>
      <c r="N2345" t="s">
        <v>31</v>
      </c>
      <c r="O2345" t="s">
        <v>20</v>
      </c>
    </row>
    <row r="2346" spans="1:15" x14ac:dyDescent="0.2">
      <c r="A2346" t="s">
        <v>343</v>
      </c>
      <c r="B2346" s="1">
        <v>45657</v>
      </c>
      <c r="C2346" t="s">
        <v>240</v>
      </c>
      <c r="D2346" t="s">
        <v>241</v>
      </c>
      <c r="F2346" t="s">
        <v>189</v>
      </c>
      <c r="G2346" t="s">
        <v>17</v>
      </c>
      <c r="H2346" s="2">
        <v>18173368.199999999</v>
      </c>
      <c r="I2346">
        <v>0.82</v>
      </c>
      <c r="J2346" s="2">
        <v>18173368.199999999</v>
      </c>
      <c r="K2346" s="2">
        <v>236540</v>
      </c>
      <c r="L2346">
        <v>76.83</v>
      </c>
      <c r="M2346" t="s">
        <v>18</v>
      </c>
      <c r="N2346" t="s">
        <v>31</v>
      </c>
      <c r="O2346" t="s">
        <v>20</v>
      </c>
    </row>
    <row r="2347" spans="1:15" x14ac:dyDescent="0.2">
      <c r="A2347" t="s">
        <v>343</v>
      </c>
      <c r="B2347" s="1">
        <v>45657</v>
      </c>
      <c r="C2347" t="s">
        <v>248</v>
      </c>
      <c r="D2347" t="s">
        <v>249</v>
      </c>
      <c r="F2347" t="s">
        <v>189</v>
      </c>
      <c r="G2347" t="s">
        <v>17</v>
      </c>
      <c r="H2347" s="2">
        <v>17789726.5</v>
      </c>
      <c r="I2347">
        <v>0.81</v>
      </c>
      <c r="J2347" s="2">
        <v>17789726.5</v>
      </c>
      <c r="K2347" s="2">
        <v>73850</v>
      </c>
      <c r="L2347">
        <v>240.89</v>
      </c>
      <c r="M2347" t="s">
        <v>18</v>
      </c>
      <c r="N2347" t="s">
        <v>31</v>
      </c>
      <c r="O2347" t="s">
        <v>20</v>
      </c>
    </row>
    <row r="2348" spans="1:15" x14ac:dyDescent="0.2">
      <c r="A2348" t="s">
        <v>343</v>
      </c>
      <c r="B2348" s="1">
        <v>45657</v>
      </c>
      <c r="C2348" t="s">
        <v>256</v>
      </c>
      <c r="D2348" t="s">
        <v>257</v>
      </c>
      <c r="F2348" t="s">
        <v>189</v>
      </c>
      <c r="G2348" t="s">
        <v>17</v>
      </c>
      <c r="H2348" s="2">
        <v>16825033.199999999</v>
      </c>
      <c r="I2348">
        <v>0.76</v>
      </c>
      <c r="J2348" s="2">
        <v>16825033.199999999</v>
      </c>
      <c r="K2348" s="2">
        <v>162655</v>
      </c>
      <c r="L2348">
        <v>103.44</v>
      </c>
      <c r="M2348" t="s">
        <v>18</v>
      </c>
      <c r="N2348" t="s">
        <v>31</v>
      </c>
      <c r="O2348" t="s">
        <v>20</v>
      </c>
    </row>
    <row r="2349" spans="1:15" x14ac:dyDescent="0.2">
      <c r="A2349" t="s">
        <v>343</v>
      </c>
      <c r="B2349" s="1">
        <v>45657</v>
      </c>
      <c r="C2349" t="s">
        <v>258</v>
      </c>
      <c r="D2349" t="s">
        <v>259</v>
      </c>
      <c r="F2349" t="s">
        <v>189</v>
      </c>
      <c r="G2349" t="s">
        <v>17</v>
      </c>
      <c r="H2349" s="2">
        <v>16802958.370000001</v>
      </c>
      <c r="I2349">
        <v>0.76</v>
      </c>
      <c r="J2349" s="2">
        <v>16802958.370000001</v>
      </c>
      <c r="K2349" s="2">
        <v>31559</v>
      </c>
      <c r="L2349">
        <v>532.42999999999995</v>
      </c>
      <c r="M2349" t="s">
        <v>18</v>
      </c>
      <c r="N2349" t="s">
        <v>31</v>
      </c>
      <c r="O2349" t="s">
        <v>20</v>
      </c>
    </row>
    <row r="2350" spans="1:15" x14ac:dyDescent="0.2">
      <c r="A2350" t="s">
        <v>343</v>
      </c>
      <c r="B2350" s="1">
        <v>45657</v>
      </c>
      <c r="C2350" t="s">
        <v>254</v>
      </c>
      <c r="D2350" t="s">
        <v>255</v>
      </c>
      <c r="F2350" t="s">
        <v>189</v>
      </c>
      <c r="G2350" t="s">
        <v>17</v>
      </c>
      <c r="H2350" s="2">
        <v>16481809.890000001</v>
      </c>
      <c r="I2350">
        <v>0.75</v>
      </c>
      <c r="J2350" s="2">
        <v>16481809.890000001</v>
      </c>
      <c r="K2350" s="2">
        <v>85491</v>
      </c>
      <c r="L2350">
        <v>192.79</v>
      </c>
      <c r="M2350" t="s">
        <v>18</v>
      </c>
      <c r="N2350" t="s">
        <v>31</v>
      </c>
      <c r="O2350" t="s">
        <v>20</v>
      </c>
    </row>
    <row r="2351" spans="1:15" x14ac:dyDescent="0.2">
      <c r="A2351" t="s">
        <v>343</v>
      </c>
      <c r="B2351" s="1">
        <v>45657</v>
      </c>
      <c r="C2351" t="s">
        <v>262</v>
      </c>
      <c r="D2351" t="s">
        <v>263</v>
      </c>
      <c r="F2351" t="s">
        <v>189</v>
      </c>
      <c r="G2351" t="s">
        <v>17</v>
      </c>
      <c r="H2351" s="2">
        <v>15493743</v>
      </c>
      <c r="I2351">
        <v>0.7</v>
      </c>
      <c r="J2351" s="2">
        <v>15493743</v>
      </c>
      <c r="K2351" s="2">
        <v>189225</v>
      </c>
      <c r="L2351">
        <v>81.88</v>
      </c>
      <c r="M2351" t="s">
        <v>18</v>
      </c>
      <c r="N2351" t="s">
        <v>31</v>
      </c>
      <c r="O2351" t="s">
        <v>20</v>
      </c>
    </row>
    <row r="2352" spans="1:15" x14ac:dyDescent="0.2">
      <c r="A2352" t="s">
        <v>343</v>
      </c>
      <c r="B2352" s="1">
        <v>45657</v>
      </c>
      <c r="C2352" t="s">
        <v>264</v>
      </c>
      <c r="D2352" t="s">
        <v>265</v>
      </c>
      <c r="F2352" t="s">
        <v>189</v>
      </c>
      <c r="G2352" t="s">
        <v>17</v>
      </c>
      <c r="H2352" s="2">
        <v>15299654.99</v>
      </c>
      <c r="I2352">
        <v>0.69</v>
      </c>
      <c r="J2352" s="2">
        <v>15299654.99</v>
      </c>
      <c r="K2352" s="2">
        <v>25499</v>
      </c>
      <c r="L2352">
        <v>600.01</v>
      </c>
      <c r="M2352" t="s">
        <v>18</v>
      </c>
      <c r="N2352" t="s">
        <v>31</v>
      </c>
      <c r="O2352" t="s">
        <v>20</v>
      </c>
    </row>
    <row r="2353" spans="1:15" x14ac:dyDescent="0.2">
      <c r="A2353" t="s">
        <v>343</v>
      </c>
      <c r="B2353" s="1">
        <v>45657</v>
      </c>
      <c r="C2353" t="s">
        <v>260</v>
      </c>
      <c r="D2353" t="s">
        <v>261</v>
      </c>
      <c r="F2353" t="s">
        <v>189</v>
      </c>
      <c r="G2353" t="s">
        <v>17</v>
      </c>
      <c r="H2353" s="2">
        <v>14773668</v>
      </c>
      <c r="I2353">
        <v>0.67</v>
      </c>
      <c r="J2353" s="2">
        <v>14773668</v>
      </c>
      <c r="K2353" s="2">
        <v>202935</v>
      </c>
      <c r="L2353">
        <v>72.8</v>
      </c>
      <c r="M2353" t="s">
        <v>18</v>
      </c>
      <c r="N2353" t="s">
        <v>31</v>
      </c>
      <c r="O2353" t="s">
        <v>20</v>
      </c>
    </row>
    <row r="2354" spans="1:15" x14ac:dyDescent="0.2">
      <c r="A2354" t="s">
        <v>343</v>
      </c>
      <c r="B2354" s="1">
        <v>45657</v>
      </c>
      <c r="C2354" t="s">
        <v>346</v>
      </c>
      <c r="D2354" t="s">
        <v>347</v>
      </c>
      <c r="F2354" t="s">
        <v>189</v>
      </c>
      <c r="G2354" t="s">
        <v>17</v>
      </c>
      <c r="H2354" s="2">
        <v>14149426.4</v>
      </c>
      <c r="I2354">
        <v>0.64</v>
      </c>
      <c r="J2354" s="2">
        <v>14149426.4</v>
      </c>
      <c r="K2354" s="2">
        <v>81680</v>
      </c>
      <c r="L2354">
        <v>173.23</v>
      </c>
      <c r="M2354" t="s">
        <v>18</v>
      </c>
      <c r="N2354" t="s">
        <v>31</v>
      </c>
      <c r="O2354" t="s">
        <v>20</v>
      </c>
    </row>
    <row r="2355" spans="1:15" x14ac:dyDescent="0.2">
      <c r="A2355" t="s">
        <v>343</v>
      </c>
      <c r="B2355" s="1">
        <v>45657</v>
      </c>
      <c r="C2355" t="s">
        <v>274</v>
      </c>
      <c r="D2355" t="s">
        <v>275</v>
      </c>
      <c r="F2355" t="s">
        <v>189</v>
      </c>
      <c r="G2355" t="s">
        <v>17</v>
      </c>
      <c r="H2355" s="2">
        <v>14146703.960000001</v>
      </c>
      <c r="I2355">
        <v>0.64</v>
      </c>
      <c r="J2355" s="2">
        <v>14146703.960000001</v>
      </c>
      <c r="K2355" s="2">
        <v>175148</v>
      </c>
      <c r="L2355">
        <v>80.77</v>
      </c>
      <c r="M2355" t="s">
        <v>18</v>
      </c>
      <c r="N2355" t="s">
        <v>31</v>
      </c>
      <c r="O2355" t="s">
        <v>20</v>
      </c>
    </row>
    <row r="2356" spans="1:15" x14ac:dyDescent="0.2">
      <c r="A2356" t="s">
        <v>343</v>
      </c>
      <c r="B2356" s="1">
        <v>45657</v>
      </c>
      <c r="C2356" t="s">
        <v>270</v>
      </c>
      <c r="D2356" t="s">
        <v>271</v>
      </c>
      <c r="F2356" t="s">
        <v>189</v>
      </c>
      <c r="G2356" t="s">
        <v>17</v>
      </c>
      <c r="H2356" s="2">
        <v>13728263.130000001</v>
      </c>
      <c r="I2356">
        <v>0.62</v>
      </c>
      <c r="J2356" s="2">
        <v>13728263.130000001</v>
      </c>
      <c r="K2356" s="2">
        <v>115821</v>
      </c>
      <c r="L2356">
        <v>118.53</v>
      </c>
      <c r="M2356" t="s">
        <v>18</v>
      </c>
      <c r="N2356" t="s">
        <v>31</v>
      </c>
      <c r="O2356" t="s">
        <v>20</v>
      </c>
    </row>
    <row r="2357" spans="1:15" x14ac:dyDescent="0.2">
      <c r="A2357" t="s">
        <v>343</v>
      </c>
      <c r="B2357" s="1">
        <v>45657</v>
      </c>
      <c r="C2357" t="s">
        <v>276</v>
      </c>
      <c r="D2357" t="s">
        <v>277</v>
      </c>
      <c r="F2357" t="s">
        <v>189</v>
      </c>
      <c r="G2357" t="s">
        <v>17</v>
      </c>
      <c r="H2357" s="2">
        <v>11256633.85</v>
      </c>
      <c r="I2357">
        <v>0.51</v>
      </c>
      <c r="J2357" s="2">
        <v>11256633.85</v>
      </c>
      <c r="K2357" s="2">
        <v>121891</v>
      </c>
      <c r="L2357">
        <v>92.35</v>
      </c>
      <c r="M2357" t="s">
        <v>18</v>
      </c>
      <c r="N2357" t="s">
        <v>19</v>
      </c>
      <c r="O2357" t="s">
        <v>20</v>
      </c>
    </row>
    <row r="2358" spans="1:15" x14ac:dyDescent="0.2">
      <c r="A2358" t="s">
        <v>343</v>
      </c>
      <c r="B2358" s="1">
        <v>45657</v>
      </c>
      <c r="C2358" t="s">
        <v>268</v>
      </c>
      <c r="D2358" t="s">
        <v>269</v>
      </c>
      <c r="F2358" t="s">
        <v>189</v>
      </c>
      <c r="G2358" t="s">
        <v>17</v>
      </c>
      <c r="H2358" s="2">
        <v>10408477.23</v>
      </c>
      <c r="I2358">
        <v>0.47</v>
      </c>
      <c r="J2358" s="2">
        <v>10408477.23</v>
      </c>
      <c r="K2358" s="2">
        <v>134633</v>
      </c>
      <c r="L2358">
        <v>77.31</v>
      </c>
      <c r="M2358" t="s">
        <v>18</v>
      </c>
      <c r="N2358" t="s">
        <v>19</v>
      </c>
      <c r="O2358" t="s">
        <v>20</v>
      </c>
    </row>
    <row r="2359" spans="1:15" x14ac:dyDescent="0.2">
      <c r="A2359" t="s">
        <v>343</v>
      </c>
      <c r="B2359" s="1">
        <v>45657</v>
      </c>
      <c r="C2359" t="s">
        <v>272</v>
      </c>
      <c r="D2359" t="s">
        <v>348</v>
      </c>
      <c r="F2359" t="s">
        <v>189</v>
      </c>
      <c r="G2359" t="s">
        <v>17</v>
      </c>
      <c r="H2359" s="2">
        <v>10318061</v>
      </c>
      <c r="I2359">
        <v>0.47</v>
      </c>
      <c r="J2359" s="2">
        <v>10318061</v>
      </c>
      <c r="K2359" s="2">
        <v>94315</v>
      </c>
      <c r="L2359">
        <v>109.4</v>
      </c>
      <c r="M2359" t="s">
        <v>18</v>
      </c>
      <c r="N2359" t="s">
        <v>31</v>
      </c>
      <c r="O2359" t="s">
        <v>20</v>
      </c>
    </row>
    <row r="2360" spans="1:15" x14ac:dyDescent="0.2">
      <c r="A2360" t="s">
        <v>343</v>
      </c>
      <c r="B2360" s="1">
        <v>45657</v>
      </c>
      <c r="C2360" t="s">
        <v>278</v>
      </c>
      <c r="D2360" t="s">
        <v>279</v>
      </c>
      <c r="F2360" t="s">
        <v>189</v>
      </c>
      <c r="G2360" t="s">
        <v>17</v>
      </c>
      <c r="H2360" s="2">
        <v>10263935.08</v>
      </c>
      <c r="I2360">
        <v>0.46</v>
      </c>
      <c r="J2360" s="2">
        <v>10263935.08</v>
      </c>
      <c r="K2360" s="2">
        <v>32767</v>
      </c>
      <c r="L2360">
        <v>313.24</v>
      </c>
      <c r="M2360" t="s">
        <v>18</v>
      </c>
      <c r="N2360" t="s">
        <v>19</v>
      </c>
      <c r="O2360" t="s">
        <v>20</v>
      </c>
    </row>
    <row r="2361" spans="1:15" x14ac:dyDescent="0.2">
      <c r="A2361" t="s">
        <v>343</v>
      </c>
      <c r="B2361" s="1">
        <v>45657</v>
      </c>
      <c r="C2361" t="s">
        <v>280</v>
      </c>
      <c r="D2361" t="s">
        <v>281</v>
      </c>
      <c r="F2361" t="s">
        <v>189</v>
      </c>
      <c r="G2361" t="s">
        <v>17</v>
      </c>
      <c r="H2361" s="2">
        <v>10148591.789999999</v>
      </c>
      <c r="I2361">
        <v>0.46</v>
      </c>
      <c r="J2361" s="2">
        <v>10148591.789999999</v>
      </c>
      <c r="K2361" s="2">
        <v>53979</v>
      </c>
      <c r="L2361">
        <v>188.01</v>
      </c>
      <c r="M2361" t="s">
        <v>18</v>
      </c>
      <c r="N2361" t="s">
        <v>31</v>
      </c>
      <c r="O2361" t="s">
        <v>20</v>
      </c>
    </row>
    <row r="2362" spans="1:15" x14ac:dyDescent="0.2">
      <c r="A2362" t="s">
        <v>343</v>
      </c>
      <c r="B2362" s="1">
        <v>45657</v>
      </c>
      <c r="C2362" t="s">
        <v>282</v>
      </c>
      <c r="D2362" t="s">
        <v>283</v>
      </c>
      <c r="F2362" t="s">
        <v>189</v>
      </c>
      <c r="G2362" t="s">
        <v>17</v>
      </c>
      <c r="H2362" s="2">
        <v>9361252.5500000007</v>
      </c>
      <c r="I2362">
        <v>0.42</v>
      </c>
      <c r="J2362" s="2">
        <v>9361252.5500000007</v>
      </c>
      <c r="K2362" s="2">
        <v>95377</v>
      </c>
      <c r="L2362">
        <v>98.15</v>
      </c>
      <c r="M2362" t="s">
        <v>18</v>
      </c>
      <c r="N2362" t="s">
        <v>31</v>
      </c>
      <c r="O2362" t="s">
        <v>20</v>
      </c>
    </row>
    <row r="2363" spans="1:15" x14ac:dyDescent="0.2">
      <c r="A2363" t="s">
        <v>343</v>
      </c>
      <c r="B2363" s="1">
        <v>45657</v>
      </c>
      <c r="C2363" t="s">
        <v>313</v>
      </c>
      <c r="D2363" t="s">
        <v>314</v>
      </c>
      <c r="F2363" t="s">
        <v>189</v>
      </c>
      <c r="G2363" t="s">
        <v>17</v>
      </c>
      <c r="H2363" s="2">
        <v>9278007.6999999993</v>
      </c>
      <c r="I2363">
        <v>0.42</v>
      </c>
      <c r="J2363" s="2">
        <v>9278007.6999999993</v>
      </c>
      <c r="K2363" s="2">
        <v>82795</v>
      </c>
      <c r="L2363">
        <v>112.06</v>
      </c>
      <c r="M2363" t="s">
        <v>18</v>
      </c>
      <c r="N2363" t="s">
        <v>31</v>
      </c>
      <c r="O2363" t="s">
        <v>20</v>
      </c>
    </row>
    <row r="2364" spans="1:15" x14ac:dyDescent="0.2">
      <c r="A2364" t="s">
        <v>343</v>
      </c>
      <c r="B2364" s="1">
        <v>45657</v>
      </c>
      <c r="C2364" t="s">
        <v>284</v>
      </c>
      <c r="D2364" t="s">
        <v>285</v>
      </c>
      <c r="F2364" t="s">
        <v>189</v>
      </c>
      <c r="G2364" t="s">
        <v>17</v>
      </c>
      <c r="H2364" s="2">
        <v>9246173.5800000001</v>
      </c>
      <c r="I2364">
        <v>0.42</v>
      </c>
      <c r="J2364" s="2">
        <v>9246173.5800000001</v>
      </c>
      <c r="K2364" s="2">
        <v>59526</v>
      </c>
      <c r="L2364">
        <v>155.33000000000001</v>
      </c>
      <c r="M2364" t="s">
        <v>18</v>
      </c>
      <c r="N2364" t="s">
        <v>31</v>
      </c>
      <c r="O2364" t="s">
        <v>20</v>
      </c>
    </row>
    <row r="2365" spans="1:15" x14ac:dyDescent="0.2">
      <c r="A2365" t="s">
        <v>343</v>
      </c>
      <c r="B2365" s="1">
        <v>45657</v>
      </c>
      <c r="C2365" t="s">
        <v>286</v>
      </c>
      <c r="D2365" t="s">
        <v>287</v>
      </c>
      <c r="F2365" t="s">
        <v>189</v>
      </c>
      <c r="G2365" t="s">
        <v>17</v>
      </c>
      <c r="H2365" s="2">
        <v>9223931.6400000006</v>
      </c>
      <c r="I2365">
        <v>0.42</v>
      </c>
      <c r="J2365" s="2">
        <v>9223931.6400000006</v>
      </c>
      <c r="K2365" s="2">
        <v>218163</v>
      </c>
      <c r="L2365">
        <v>42.28</v>
      </c>
      <c r="M2365" t="s">
        <v>18</v>
      </c>
      <c r="N2365" t="s">
        <v>19</v>
      </c>
      <c r="O2365" t="s">
        <v>20</v>
      </c>
    </row>
    <row r="2366" spans="1:15" x14ac:dyDescent="0.2">
      <c r="A2366" t="s">
        <v>343</v>
      </c>
      <c r="B2366" s="1">
        <v>45657</v>
      </c>
      <c r="C2366" t="s">
        <v>288</v>
      </c>
      <c r="D2366" t="s">
        <v>289</v>
      </c>
      <c r="F2366" t="s">
        <v>189</v>
      </c>
      <c r="G2366" t="s">
        <v>17</v>
      </c>
      <c r="H2366" s="2">
        <v>8233810</v>
      </c>
      <c r="I2366">
        <v>0.37</v>
      </c>
      <c r="J2366" s="2">
        <v>8233810</v>
      </c>
      <c r="K2366" s="2">
        <v>126674</v>
      </c>
      <c r="L2366">
        <v>65</v>
      </c>
      <c r="M2366" t="s">
        <v>18</v>
      </c>
      <c r="N2366" t="s">
        <v>31</v>
      </c>
      <c r="O2366" t="s">
        <v>20</v>
      </c>
    </row>
    <row r="2367" spans="1:15" x14ac:dyDescent="0.2">
      <c r="A2367" t="s">
        <v>343</v>
      </c>
      <c r="B2367" s="1">
        <v>45657</v>
      </c>
      <c r="C2367" t="s">
        <v>305</v>
      </c>
      <c r="D2367" t="s">
        <v>306</v>
      </c>
      <c r="F2367" t="s">
        <v>189</v>
      </c>
      <c r="G2367" t="s">
        <v>17</v>
      </c>
      <c r="H2367" s="2">
        <v>8157407.8799999999</v>
      </c>
      <c r="I2367">
        <v>0.37</v>
      </c>
      <c r="J2367" s="2">
        <v>8157407.8799999999</v>
      </c>
      <c r="K2367" s="2">
        <v>72132</v>
      </c>
      <c r="L2367">
        <v>113.09</v>
      </c>
      <c r="M2367" t="s">
        <v>18</v>
      </c>
      <c r="N2367" t="s">
        <v>19</v>
      </c>
      <c r="O2367" t="s">
        <v>20</v>
      </c>
    </row>
    <row r="2368" spans="1:15" x14ac:dyDescent="0.2">
      <c r="A2368" t="s">
        <v>343</v>
      </c>
      <c r="B2368" s="1">
        <v>45657</v>
      </c>
      <c r="C2368" t="s">
        <v>292</v>
      </c>
      <c r="D2368" t="s">
        <v>293</v>
      </c>
      <c r="F2368" t="s">
        <v>189</v>
      </c>
      <c r="G2368" t="s">
        <v>17</v>
      </c>
      <c r="H2368" s="2">
        <v>7877882.3799999999</v>
      </c>
      <c r="I2368">
        <v>0.36</v>
      </c>
      <c r="J2368" s="2">
        <v>7877882.3799999999</v>
      </c>
      <c r="K2368" s="2">
        <v>77219</v>
      </c>
      <c r="L2368">
        <v>102.02</v>
      </c>
      <c r="M2368" t="s">
        <v>18</v>
      </c>
      <c r="N2368" t="s">
        <v>31</v>
      </c>
      <c r="O2368" t="s">
        <v>20</v>
      </c>
    </row>
    <row r="2369" spans="1:15" x14ac:dyDescent="0.2">
      <c r="A2369" t="s">
        <v>343</v>
      </c>
      <c r="B2369" s="1">
        <v>45657</v>
      </c>
      <c r="C2369" t="s">
        <v>294</v>
      </c>
      <c r="D2369" t="s">
        <v>295</v>
      </c>
      <c r="F2369" t="s">
        <v>189</v>
      </c>
      <c r="G2369" t="s">
        <v>17</v>
      </c>
      <c r="H2369" s="2">
        <v>7690601.2199999997</v>
      </c>
      <c r="I2369">
        <v>0.35</v>
      </c>
      <c r="J2369" s="2">
        <v>7690601.2199999997</v>
      </c>
      <c r="K2369" s="2">
        <v>472686</v>
      </c>
      <c r="L2369">
        <v>16.27</v>
      </c>
      <c r="M2369" t="s">
        <v>18</v>
      </c>
      <c r="N2369" t="s">
        <v>19</v>
      </c>
      <c r="O2369" t="s">
        <v>20</v>
      </c>
    </row>
    <row r="2370" spans="1:15" x14ac:dyDescent="0.2">
      <c r="A2370" t="s">
        <v>343</v>
      </c>
      <c r="B2370" s="1">
        <v>45657</v>
      </c>
      <c r="C2370" t="s">
        <v>311</v>
      </c>
      <c r="D2370" t="s">
        <v>312</v>
      </c>
      <c r="F2370" t="s">
        <v>189</v>
      </c>
      <c r="G2370" t="s">
        <v>17</v>
      </c>
      <c r="H2370" s="2">
        <v>7675027.1799999997</v>
      </c>
      <c r="I2370">
        <v>0.35</v>
      </c>
      <c r="J2370" s="2">
        <v>7675027.1799999997</v>
      </c>
      <c r="K2370" s="2">
        <v>22679</v>
      </c>
      <c r="L2370">
        <v>338.42</v>
      </c>
      <c r="M2370" t="s">
        <v>18</v>
      </c>
      <c r="N2370" t="s">
        <v>31</v>
      </c>
      <c r="O2370" t="s">
        <v>20</v>
      </c>
    </row>
    <row r="2371" spans="1:15" x14ac:dyDescent="0.2">
      <c r="A2371" t="s">
        <v>343</v>
      </c>
      <c r="B2371" s="1">
        <v>45657</v>
      </c>
      <c r="C2371" t="s">
        <v>303</v>
      </c>
      <c r="D2371" t="s">
        <v>304</v>
      </c>
      <c r="F2371" t="s">
        <v>189</v>
      </c>
      <c r="G2371" t="s">
        <v>17</v>
      </c>
      <c r="H2371" s="2">
        <v>7307576.0999999996</v>
      </c>
      <c r="I2371">
        <v>0.33</v>
      </c>
      <c r="J2371" s="2">
        <v>7307576.0999999996</v>
      </c>
      <c r="K2371" s="2">
        <v>50853</v>
      </c>
      <c r="L2371">
        <v>143.69999999999999</v>
      </c>
      <c r="M2371" t="s">
        <v>18</v>
      </c>
      <c r="N2371" t="s">
        <v>19</v>
      </c>
      <c r="O2371" t="s">
        <v>20</v>
      </c>
    </row>
    <row r="2372" spans="1:15" x14ac:dyDescent="0.2">
      <c r="A2372" t="s">
        <v>343</v>
      </c>
      <c r="B2372" s="1">
        <v>45657</v>
      </c>
      <c r="C2372" t="s">
        <v>301</v>
      </c>
      <c r="D2372" t="s">
        <v>302</v>
      </c>
      <c r="F2372" t="s">
        <v>189</v>
      </c>
      <c r="G2372" t="s">
        <v>17</v>
      </c>
      <c r="H2372" s="2">
        <v>6955099.2000000002</v>
      </c>
      <c r="I2372">
        <v>0.32</v>
      </c>
      <c r="J2372" s="2">
        <v>6955099.2000000002</v>
      </c>
      <c r="K2372" s="2">
        <v>295710</v>
      </c>
      <c r="L2372">
        <v>23.52</v>
      </c>
      <c r="M2372" t="s">
        <v>18</v>
      </c>
      <c r="N2372" t="s">
        <v>31</v>
      </c>
      <c r="O2372" t="s">
        <v>20</v>
      </c>
    </row>
    <row r="2373" spans="1:15" x14ac:dyDescent="0.2">
      <c r="A2373" t="s">
        <v>343</v>
      </c>
      <c r="B2373" s="1">
        <v>45657</v>
      </c>
      <c r="C2373" t="s">
        <v>298</v>
      </c>
      <c r="D2373" t="s">
        <v>299</v>
      </c>
      <c r="F2373" t="s">
        <v>189</v>
      </c>
      <c r="G2373" t="s">
        <v>17</v>
      </c>
      <c r="H2373" s="2">
        <v>6654542.4000000004</v>
      </c>
      <c r="I2373">
        <v>0.3</v>
      </c>
      <c r="J2373" s="2">
        <v>6654542.4000000004</v>
      </c>
      <c r="K2373" s="2">
        <v>34056</v>
      </c>
      <c r="L2373">
        <v>195.4</v>
      </c>
      <c r="M2373" t="s">
        <v>18</v>
      </c>
      <c r="N2373" t="s">
        <v>300</v>
      </c>
      <c r="O2373" t="s">
        <v>20</v>
      </c>
    </row>
    <row r="2374" spans="1:15" x14ac:dyDescent="0.2">
      <c r="A2374" t="s">
        <v>343</v>
      </c>
      <c r="B2374" s="1">
        <v>45657</v>
      </c>
      <c r="C2374" t="s">
        <v>296</v>
      </c>
      <c r="D2374" t="s">
        <v>297</v>
      </c>
      <c r="F2374" t="s">
        <v>189</v>
      </c>
      <c r="G2374" t="s">
        <v>17</v>
      </c>
      <c r="H2374" s="2">
        <v>6610020</v>
      </c>
      <c r="I2374">
        <v>0.3</v>
      </c>
      <c r="J2374" s="2">
        <v>6610020</v>
      </c>
      <c r="K2374" s="2">
        <v>64488</v>
      </c>
      <c r="L2374">
        <v>102.5</v>
      </c>
      <c r="M2374" t="s">
        <v>18</v>
      </c>
      <c r="N2374" t="s">
        <v>19</v>
      </c>
      <c r="O2374" t="s">
        <v>20</v>
      </c>
    </row>
    <row r="2375" spans="1:15" x14ac:dyDescent="0.2">
      <c r="A2375" t="s">
        <v>343</v>
      </c>
      <c r="B2375" s="1">
        <v>45657</v>
      </c>
      <c r="C2375" t="s">
        <v>307</v>
      </c>
      <c r="D2375" t="s">
        <v>308</v>
      </c>
      <c r="F2375" t="s">
        <v>189</v>
      </c>
      <c r="G2375" t="s">
        <v>17</v>
      </c>
      <c r="H2375" s="2">
        <v>6274790.1600000001</v>
      </c>
      <c r="I2375">
        <v>0.28000000000000003</v>
      </c>
      <c r="J2375" s="2">
        <v>6274790.1600000001</v>
      </c>
      <c r="K2375" s="2">
        <v>143391</v>
      </c>
      <c r="L2375">
        <v>43.76</v>
      </c>
      <c r="M2375" t="s">
        <v>18</v>
      </c>
      <c r="N2375" t="s">
        <v>31</v>
      </c>
      <c r="O2375" t="s">
        <v>20</v>
      </c>
    </row>
    <row r="2376" spans="1:15" x14ac:dyDescent="0.2">
      <c r="A2376" t="s">
        <v>343</v>
      </c>
      <c r="B2376" s="1">
        <v>45657</v>
      </c>
      <c r="C2376" t="s">
        <v>323</v>
      </c>
      <c r="D2376" t="s">
        <v>324</v>
      </c>
      <c r="F2376" t="s">
        <v>189</v>
      </c>
      <c r="G2376" t="s">
        <v>17</v>
      </c>
      <c r="H2376" s="2">
        <v>5842606.2000000002</v>
      </c>
      <c r="I2376">
        <v>0.26</v>
      </c>
      <c r="J2376" s="2">
        <v>5842606.2000000002</v>
      </c>
      <c r="K2376" s="2">
        <v>12165</v>
      </c>
      <c r="L2376">
        <v>480.28</v>
      </c>
      <c r="M2376" t="s">
        <v>18</v>
      </c>
      <c r="N2376" t="s">
        <v>31</v>
      </c>
      <c r="O2376" t="s">
        <v>20</v>
      </c>
    </row>
    <row r="2377" spans="1:15" x14ac:dyDescent="0.2">
      <c r="A2377" t="s">
        <v>343</v>
      </c>
      <c r="B2377" s="1">
        <v>45657</v>
      </c>
      <c r="C2377" t="s">
        <v>309</v>
      </c>
      <c r="D2377" t="s">
        <v>310</v>
      </c>
      <c r="F2377" t="s">
        <v>189</v>
      </c>
      <c r="G2377" t="s">
        <v>17</v>
      </c>
      <c r="H2377" s="2">
        <v>5611541.3200000003</v>
      </c>
      <c r="I2377">
        <v>0.25</v>
      </c>
      <c r="J2377" s="2">
        <v>5611541.3200000003</v>
      </c>
      <c r="K2377" s="2">
        <v>95891</v>
      </c>
      <c r="L2377">
        <v>58.52</v>
      </c>
      <c r="M2377" t="s">
        <v>18</v>
      </c>
      <c r="N2377" t="s">
        <v>31</v>
      </c>
      <c r="O2377" t="s">
        <v>20</v>
      </c>
    </row>
    <row r="2378" spans="1:15" x14ac:dyDescent="0.2">
      <c r="A2378" t="s">
        <v>343</v>
      </c>
      <c r="B2378" s="1">
        <v>45657</v>
      </c>
      <c r="C2378" t="s">
        <v>315</v>
      </c>
      <c r="D2378" t="s">
        <v>316</v>
      </c>
      <c r="F2378" t="s">
        <v>189</v>
      </c>
      <c r="G2378" t="s">
        <v>17</v>
      </c>
      <c r="H2378" s="2">
        <v>5528164.2000000002</v>
      </c>
      <c r="I2378">
        <v>0.25</v>
      </c>
      <c r="J2378" s="2">
        <v>5528164.2000000002</v>
      </c>
      <c r="K2378" s="2">
        <v>322530</v>
      </c>
      <c r="L2378">
        <v>17.14</v>
      </c>
      <c r="M2378" t="s">
        <v>18</v>
      </c>
      <c r="N2378" t="s">
        <v>31</v>
      </c>
      <c r="O2378" t="s">
        <v>20</v>
      </c>
    </row>
    <row r="2379" spans="1:15" x14ac:dyDescent="0.2">
      <c r="A2379" t="s">
        <v>343</v>
      </c>
      <c r="B2379" s="1">
        <v>45657</v>
      </c>
      <c r="C2379" t="s">
        <v>319</v>
      </c>
      <c r="D2379" t="s">
        <v>320</v>
      </c>
      <c r="F2379" t="s">
        <v>189</v>
      </c>
      <c r="G2379" t="s">
        <v>17</v>
      </c>
      <c r="H2379" s="2">
        <v>5295153.6399999997</v>
      </c>
      <c r="I2379">
        <v>0.24</v>
      </c>
      <c r="J2379" s="2">
        <v>5295153.6399999997</v>
      </c>
      <c r="K2379" s="2">
        <v>68404</v>
      </c>
      <c r="L2379">
        <v>77.41</v>
      </c>
      <c r="M2379" t="s">
        <v>18</v>
      </c>
      <c r="N2379" t="s">
        <v>19</v>
      </c>
      <c r="O2379" t="s">
        <v>20</v>
      </c>
    </row>
    <row r="2380" spans="1:15" x14ac:dyDescent="0.2">
      <c r="A2380" t="s">
        <v>343</v>
      </c>
      <c r="B2380" s="1">
        <v>45657</v>
      </c>
      <c r="C2380" t="s">
        <v>321</v>
      </c>
      <c r="D2380" t="s">
        <v>322</v>
      </c>
      <c r="F2380" t="s">
        <v>189</v>
      </c>
      <c r="G2380" t="s">
        <v>17</v>
      </c>
      <c r="H2380" s="2">
        <v>5075527.38</v>
      </c>
      <c r="I2380">
        <v>0.23</v>
      </c>
      <c r="J2380" s="2">
        <v>5075527.38</v>
      </c>
      <c r="K2380" s="2">
        <v>14003</v>
      </c>
      <c r="L2380">
        <v>362.46</v>
      </c>
      <c r="M2380" t="s">
        <v>18</v>
      </c>
      <c r="N2380" t="s">
        <v>31</v>
      </c>
      <c r="O2380" t="s">
        <v>20</v>
      </c>
    </row>
    <row r="2381" spans="1:15" x14ac:dyDescent="0.2">
      <c r="A2381" t="s">
        <v>343</v>
      </c>
      <c r="B2381" s="1">
        <v>45657</v>
      </c>
      <c r="C2381" t="s">
        <v>317</v>
      </c>
      <c r="D2381" t="s">
        <v>318</v>
      </c>
      <c r="F2381" t="s">
        <v>189</v>
      </c>
      <c r="G2381" t="s">
        <v>17</v>
      </c>
      <c r="H2381" s="2">
        <v>4962325.8600000003</v>
      </c>
      <c r="I2381">
        <v>0.22</v>
      </c>
      <c r="J2381" s="2">
        <v>4962325.8600000003</v>
      </c>
      <c r="K2381" s="2">
        <v>58594</v>
      </c>
      <c r="L2381">
        <v>84.69</v>
      </c>
      <c r="M2381" t="s">
        <v>18</v>
      </c>
      <c r="N2381" t="s">
        <v>31</v>
      </c>
      <c r="O2381" t="s">
        <v>20</v>
      </c>
    </row>
    <row r="2382" spans="1:15" x14ac:dyDescent="0.2">
      <c r="A2382" t="s">
        <v>343</v>
      </c>
      <c r="B2382" s="1">
        <v>45657</v>
      </c>
      <c r="C2382" t="s">
        <v>20</v>
      </c>
      <c r="D2382" t="s">
        <v>104</v>
      </c>
      <c r="F2382" t="s">
        <v>106</v>
      </c>
      <c r="G2382" t="s">
        <v>107</v>
      </c>
      <c r="H2382" s="2">
        <v>4196367.16</v>
      </c>
      <c r="I2382">
        <v>0.19</v>
      </c>
      <c r="J2382" s="2">
        <v>4196367.16</v>
      </c>
      <c r="K2382" s="2">
        <v>4196367</v>
      </c>
      <c r="L2382">
        <v>100</v>
      </c>
      <c r="M2382" t="s">
        <v>18</v>
      </c>
      <c r="N2382" t="s">
        <v>108</v>
      </c>
      <c r="O2382" t="s">
        <v>20</v>
      </c>
    </row>
    <row r="2383" spans="1:15" x14ac:dyDescent="0.2">
      <c r="A2383" t="s">
        <v>343</v>
      </c>
      <c r="B2383" s="1">
        <v>45657</v>
      </c>
      <c r="C2383" t="s">
        <v>325</v>
      </c>
      <c r="D2383" t="s">
        <v>326</v>
      </c>
      <c r="F2383" t="s">
        <v>189</v>
      </c>
      <c r="G2383" t="s">
        <v>17</v>
      </c>
      <c r="H2383" s="2">
        <v>4108856.7</v>
      </c>
      <c r="I2383">
        <v>0.19</v>
      </c>
      <c r="J2383" s="2">
        <v>4108856.7</v>
      </c>
      <c r="K2383" s="2">
        <v>23439</v>
      </c>
      <c r="L2383">
        <v>175.3</v>
      </c>
      <c r="M2383" t="s">
        <v>18</v>
      </c>
      <c r="N2383" t="s">
        <v>19</v>
      </c>
      <c r="O2383" t="s">
        <v>20</v>
      </c>
    </row>
    <row r="2384" spans="1:15" x14ac:dyDescent="0.2">
      <c r="A2384" t="s">
        <v>343</v>
      </c>
      <c r="B2384" s="1">
        <v>45657</v>
      </c>
      <c r="C2384" t="s">
        <v>329</v>
      </c>
      <c r="D2384" t="s">
        <v>330</v>
      </c>
      <c r="F2384" t="s">
        <v>189</v>
      </c>
      <c r="G2384" t="s">
        <v>17</v>
      </c>
      <c r="H2384" s="2">
        <v>3582735.66</v>
      </c>
      <c r="I2384">
        <v>0.16</v>
      </c>
      <c r="J2384" s="2">
        <v>3582735.66</v>
      </c>
      <c r="K2384" s="2">
        <v>16803</v>
      </c>
      <c r="L2384">
        <v>213.22</v>
      </c>
      <c r="M2384" t="s">
        <v>18</v>
      </c>
      <c r="N2384" t="s">
        <v>31</v>
      </c>
      <c r="O2384" t="s">
        <v>20</v>
      </c>
    </row>
    <row r="2385" spans="1:15" x14ac:dyDescent="0.2">
      <c r="A2385" t="s">
        <v>343</v>
      </c>
      <c r="B2385" s="1">
        <v>45657</v>
      </c>
      <c r="C2385" t="s">
        <v>333</v>
      </c>
      <c r="D2385" t="s">
        <v>334</v>
      </c>
      <c r="F2385" t="s">
        <v>189</v>
      </c>
      <c r="G2385" t="s">
        <v>17</v>
      </c>
      <c r="H2385" s="2">
        <v>3367506.87</v>
      </c>
      <c r="I2385">
        <v>0.15</v>
      </c>
      <c r="J2385" s="2">
        <v>3367506.87</v>
      </c>
      <c r="K2385" s="2">
        <v>8169</v>
      </c>
      <c r="L2385">
        <v>412.23</v>
      </c>
      <c r="M2385" t="s">
        <v>18</v>
      </c>
      <c r="N2385" t="s">
        <v>19</v>
      </c>
      <c r="O2385" t="s">
        <v>20</v>
      </c>
    </row>
    <row r="2386" spans="1:15" x14ac:dyDescent="0.2">
      <c r="A2386" t="s">
        <v>343</v>
      </c>
      <c r="B2386" s="1">
        <v>45657</v>
      </c>
      <c r="C2386" t="s">
        <v>327</v>
      </c>
      <c r="D2386" t="s">
        <v>328</v>
      </c>
      <c r="F2386" t="s">
        <v>189</v>
      </c>
      <c r="G2386" t="s">
        <v>17</v>
      </c>
      <c r="H2386" s="2">
        <v>3045165.12</v>
      </c>
      <c r="I2386">
        <v>0.14000000000000001</v>
      </c>
      <c r="J2386" s="2">
        <v>3045165.12</v>
      </c>
      <c r="K2386" s="2">
        <v>27306</v>
      </c>
      <c r="L2386">
        <v>111.52</v>
      </c>
      <c r="M2386" t="s">
        <v>18</v>
      </c>
      <c r="N2386" t="s">
        <v>31</v>
      </c>
      <c r="O2386" t="s">
        <v>20</v>
      </c>
    </row>
    <row r="2387" spans="1:15" x14ac:dyDescent="0.2">
      <c r="A2387" t="s">
        <v>343</v>
      </c>
      <c r="B2387" s="1">
        <v>45657</v>
      </c>
      <c r="C2387" t="s">
        <v>337</v>
      </c>
      <c r="D2387" t="s">
        <v>338</v>
      </c>
      <c r="F2387" t="s">
        <v>189</v>
      </c>
      <c r="G2387" t="s">
        <v>17</v>
      </c>
      <c r="H2387" s="2">
        <v>2728980.92</v>
      </c>
      <c r="I2387">
        <v>0.12</v>
      </c>
      <c r="J2387" s="2">
        <v>2728980.92</v>
      </c>
      <c r="K2387" s="2">
        <v>12073</v>
      </c>
      <c r="L2387">
        <v>226.04</v>
      </c>
      <c r="M2387" t="s">
        <v>18</v>
      </c>
      <c r="N2387" t="s">
        <v>19</v>
      </c>
      <c r="O2387" t="s">
        <v>20</v>
      </c>
    </row>
    <row r="2388" spans="1:15" x14ac:dyDescent="0.2">
      <c r="A2388" t="s">
        <v>343</v>
      </c>
      <c r="B2388" s="1">
        <v>45657</v>
      </c>
      <c r="C2388" t="s">
        <v>331</v>
      </c>
      <c r="D2388" t="s">
        <v>332</v>
      </c>
      <c r="F2388" t="s">
        <v>189</v>
      </c>
      <c r="G2388" t="s">
        <v>17</v>
      </c>
      <c r="H2388" s="2">
        <v>2549545.4</v>
      </c>
      <c r="I2388">
        <v>0.12</v>
      </c>
      <c r="J2388" s="2">
        <v>2549545.4</v>
      </c>
      <c r="K2388" s="2">
        <v>145855</v>
      </c>
      <c r="L2388">
        <v>17.48</v>
      </c>
      <c r="M2388" t="s">
        <v>18</v>
      </c>
      <c r="N2388" t="s">
        <v>31</v>
      </c>
      <c r="O2388" t="s">
        <v>20</v>
      </c>
    </row>
    <row r="2389" spans="1:15" x14ac:dyDescent="0.2">
      <c r="A2389" t="s">
        <v>343</v>
      </c>
      <c r="B2389" s="1">
        <v>45657</v>
      </c>
      <c r="C2389" t="s">
        <v>335</v>
      </c>
      <c r="D2389" t="s">
        <v>336</v>
      </c>
      <c r="F2389" t="s">
        <v>189</v>
      </c>
      <c r="G2389" t="s">
        <v>17</v>
      </c>
      <c r="H2389" s="2">
        <v>2018976.74</v>
      </c>
      <c r="I2389">
        <v>0.09</v>
      </c>
      <c r="J2389" s="2">
        <v>2018976.74</v>
      </c>
      <c r="K2389" s="2">
        <v>99506</v>
      </c>
      <c r="L2389">
        <v>20.29</v>
      </c>
      <c r="M2389" t="s">
        <v>18</v>
      </c>
      <c r="N2389" t="s">
        <v>31</v>
      </c>
      <c r="O2389" t="s">
        <v>20</v>
      </c>
    </row>
    <row r="2390" spans="1:15" x14ac:dyDescent="0.2">
      <c r="A2390" t="s">
        <v>343</v>
      </c>
      <c r="B2390" s="1">
        <v>45657</v>
      </c>
      <c r="C2390" t="s">
        <v>339</v>
      </c>
      <c r="D2390" t="s">
        <v>340</v>
      </c>
      <c r="F2390" t="s">
        <v>106</v>
      </c>
      <c r="G2390" t="s">
        <v>117</v>
      </c>
      <c r="H2390" s="2">
        <v>189000</v>
      </c>
      <c r="I2390">
        <v>0.01</v>
      </c>
      <c r="J2390" s="2">
        <v>189000</v>
      </c>
      <c r="K2390" s="2">
        <v>189000</v>
      </c>
      <c r="L2390">
        <v>100</v>
      </c>
      <c r="M2390" t="s">
        <v>18</v>
      </c>
      <c r="N2390" t="s">
        <v>108</v>
      </c>
      <c r="O2390" t="s">
        <v>20</v>
      </c>
    </row>
    <row r="2391" spans="1:15" x14ac:dyDescent="0.2">
      <c r="A2391" t="s">
        <v>343</v>
      </c>
      <c r="B2391" s="1">
        <v>45657</v>
      </c>
      <c r="C2391" t="s">
        <v>152</v>
      </c>
      <c r="D2391" t="s">
        <v>153</v>
      </c>
      <c r="F2391" t="s">
        <v>106</v>
      </c>
      <c r="G2391" t="s">
        <v>107</v>
      </c>
      <c r="H2391" s="2">
        <v>188718.18</v>
      </c>
      <c r="I2391">
        <v>0.01</v>
      </c>
      <c r="J2391" s="2">
        <v>188718.18</v>
      </c>
      <c r="K2391" s="2">
        <v>150685</v>
      </c>
      <c r="L2391">
        <v>125.24</v>
      </c>
      <c r="M2391" t="s">
        <v>154</v>
      </c>
      <c r="N2391" t="s">
        <v>108</v>
      </c>
      <c r="O2391" t="s">
        <v>152</v>
      </c>
    </row>
    <row r="2392" spans="1:15" x14ac:dyDescent="0.2">
      <c r="A2392" t="s">
        <v>343</v>
      </c>
      <c r="B2392" s="1">
        <v>45657</v>
      </c>
      <c r="C2392" t="s">
        <v>40</v>
      </c>
      <c r="D2392" t="s">
        <v>125</v>
      </c>
      <c r="F2392" t="s">
        <v>106</v>
      </c>
      <c r="G2392" t="s">
        <v>107</v>
      </c>
      <c r="H2392" s="2">
        <v>27200.29</v>
      </c>
      <c r="I2392">
        <v>0</v>
      </c>
      <c r="J2392" s="2">
        <v>27200.29</v>
      </c>
      <c r="K2392" s="2">
        <v>26268</v>
      </c>
      <c r="L2392">
        <v>103.55</v>
      </c>
      <c r="M2392" t="s">
        <v>126</v>
      </c>
      <c r="N2392" t="s">
        <v>108</v>
      </c>
      <c r="O2392" t="s">
        <v>40</v>
      </c>
    </row>
    <row r="2393" spans="1:15" x14ac:dyDescent="0.2">
      <c r="A2393" t="s">
        <v>343</v>
      </c>
      <c r="B2393" s="1">
        <v>45657</v>
      </c>
      <c r="C2393" t="s">
        <v>180</v>
      </c>
      <c r="D2393" t="s">
        <v>181</v>
      </c>
      <c r="F2393" t="s">
        <v>106</v>
      </c>
      <c r="G2393" t="s">
        <v>117</v>
      </c>
      <c r="H2393" s="2">
        <v>3750</v>
      </c>
      <c r="I2393">
        <v>0</v>
      </c>
      <c r="J2393" s="2">
        <v>3750</v>
      </c>
      <c r="K2393" s="2">
        <v>3750</v>
      </c>
      <c r="L2393">
        <v>100</v>
      </c>
      <c r="M2393" t="s">
        <v>18</v>
      </c>
      <c r="N2393" t="s">
        <v>108</v>
      </c>
      <c r="O2393" t="s">
        <v>20</v>
      </c>
    </row>
    <row r="2394" spans="1:15" x14ac:dyDescent="0.2">
      <c r="A2394" t="s">
        <v>343</v>
      </c>
      <c r="B2394" s="1">
        <v>45657</v>
      </c>
      <c r="C2394" t="s">
        <v>349</v>
      </c>
      <c r="D2394" t="s">
        <v>350</v>
      </c>
      <c r="F2394" t="s">
        <v>106</v>
      </c>
      <c r="G2394" t="s">
        <v>132</v>
      </c>
      <c r="H2394">
        <v>0</v>
      </c>
      <c r="I2394">
        <v>0</v>
      </c>
      <c r="J2394" s="2">
        <v>3757500</v>
      </c>
      <c r="K2394">
        <v>25</v>
      </c>
      <c r="L2394">
        <v>601.20000000000005</v>
      </c>
      <c r="M2394" t="s">
        <v>108</v>
      </c>
      <c r="N2394" t="s">
        <v>133</v>
      </c>
      <c r="O2394" t="s">
        <v>20</v>
      </c>
    </row>
    <row r="2395" spans="1:15" x14ac:dyDescent="0.2">
      <c r="A2395" t="s">
        <v>186</v>
      </c>
      <c r="B2395" s="1">
        <v>45912</v>
      </c>
      <c r="C2395" t="s">
        <v>29</v>
      </c>
      <c r="D2395" t="s">
        <v>30</v>
      </c>
      <c r="E2395" t="s">
        <v>15</v>
      </c>
      <c r="F2395" t="s">
        <v>16</v>
      </c>
      <c r="G2395" t="s">
        <v>17</v>
      </c>
      <c r="H2395" s="2">
        <v>6402832.5199999996</v>
      </c>
      <c r="I2395">
        <v>5.61</v>
      </c>
      <c r="J2395" s="2">
        <v>6402832.5199999996</v>
      </c>
      <c r="K2395" s="2">
        <v>21914</v>
      </c>
      <c r="L2395">
        <v>292.18</v>
      </c>
      <c r="M2395" t="s">
        <v>18</v>
      </c>
      <c r="N2395" t="s">
        <v>31</v>
      </c>
      <c r="O2395" t="s">
        <v>20</v>
      </c>
    </row>
    <row r="2396" spans="1:15" x14ac:dyDescent="0.2">
      <c r="A2396" t="s">
        <v>186</v>
      </c>
      <c r="B2396" s="1">
        <v>45912</v>
      </c>
      <c r="C2396" t="s">
        <v>21</v>
      </c>
      <c r="D2396" t="s">
        <v>22</v>
      </c>
      <c r="E2396" t="s">
        <v>15</v>
      </c>
      <c r="F2396" t="s">
        <v>16</v>
      </c>
      <c r="G2396" t="s">
        <v>17</v>
      </c>
      <c r="H2396" s="2">
        <v>6155216.4800000004</v>
      </c>
      <c r="I2396">
        <v>5.4</v>
      </c>
      <c r="J2396" s="2">
        <v>6155216.4800000004</v>
      </c>
      <c r="K2396" s="2">
        <v>17104</v>
      </c>
      <c r="L2396">
        <v>359.87</v>
      </c>
      <c r="M2396" t="s">
        <v>18</v>
      </c>
      <c r="N2396" t="s">
        <v>19</v>
      </c>
      <c r="O2396" t="s">
        <v>20</v>
      </c>
    </row>
    <row r="2397" spans="1:15" x14ac:dyDescent="0.2">
      <c r="A2397" t="s">
        <v>186</v>
      </c>
      <c r="B2397" s="1">
        <v>45912</v>
      </c>
      <c r="C2397" t="s">
        <v>27</v>
      </c>
      <c r="D2397" t="s">
        <v>28</v>
      </c>
      <c r="E2397" t="s">
        <v>15</v>
      </c>
      <c r="F2397" t="s">
        <v>16</v>
      </c>
      <c r="G2397" t="s">
        <v>17</v>
      </c>
      <c r="H2397" s="2">
        <v>5860905.7699999996</v>
      </c>
      <c r="I2397">
        <v>5.14</v>
      </c>
      <c r="J2397" s="2">
        <v>5860905.7699999996</v>
      </c>
      <c r="K2397" s="2">
        <v>36961</v>
      </c>
      <c r="L2397">
        <v>158.57</v>
      </c>
      <c r="M2397" t="s">
        <v>18</v>
      </c>
      <c r="N2397" t="s">
        <v>19</v>
      </c>
      <c r="O2397" t="s">
        <v>20</v>
      </c>
    </row>
    <row r="2398" spans="1:15" x14ac:dyDescent="0.2">
      <c r="A2398" t="s">
        <v>186</v>
      </c>
      <c r="B2398" s="1">
        <v>45912</v>
      </c>
      <c r="C2398" t="s">
        <v>13</v>
      </c>
      <c r="D2398" t="s">
        <v>14</v>
      </c>
      <c r="E2398" t="s">
        <v>15</v>
      </c>
      <c r="F2398" t="s">
        <v>16</v>
      </c>
      <c r="G2398" t="s">
        <v>17</v>
      </c>
      <c r="H2398" s="2">
        <v>5553989.1399999997</v>
      </c>
      <c r="I2398">
        <v>4.87</v>
      </c>
      <c r="J2398" s="2">
        <v>5553989.1399999997</v>
      </c>
      <c r="K2398" s="2">
        <v>32398</v>
      </c>
      <c r="L2398">
        <v>171.43</v>
      </c>
      <c r="M2398" t="s">
        <v>18</v>
      </c>
      <c r="N2398" t="s">
        <v>19</v>
      </c>
      <c r="O2398" t="s">
        <v>20</v>
      </c>
    </row>
    <row r="2399" spans="1:15" x14ac:dyDescent="0.2">
      <c r="A2399" t="s">
        <v>186</v>
      </c>
      <c r="B2399" s="1">
        <v>45912</v>
      </c>
      <c r="C2399" t="s">
        <v>25</v>
      </c>
      <c r="D2399" t="s">
        <v>26</v>
      </c>
      <c r="E2399" t="s">
        <v>15</v>
      </c>
      <c r="F2399" t="s">
        <v>16</v>
      </c>
      <c r="G2399" t="s">
        <v>17</v>
      </c>
      <c r="H2399" s="2">
        <v>5371230.9199999999</v>
      </c>
      <c r="I2399">
        <v>4.71</v>
      </c>
      <c r="J2399" s="2">
        <v>5371230.9199999999</v>
      </c>
      <c r="K2399" s="2">
        <v>30206</v>
      </c>
      <c r="L2399">
        <v>177.82</v>
      </c>
      <c r="M2399" t="s">
        <v>18</v>
      </c>
      <c r="N2399" t="s">
        <v>19</v>
      </c>
      <c r="O2399" t="s">
        <v>20</v>
      </c>
    </row>
    <row r="2400" spans="1:15" x14ac:dyDescent="0.2">
      <c r="A2400" t="s">
        <v>186</v>
      </c>
      <c r="B2400" s="1">
        <v>45912</v>
      </c>
      <c r="C2400">
        <v>2330</v>
      </c>
      <c r="D2400" t="s">
        <v>32</v>
      </c>
      <c r="E2400" t="s">
        <v>15</v>
      </c>
      <c r="F2400" t="s">
        <v>16</v>
      </c>
      <c r="G2400" t="s">
        <v>17</v>
      </c>
      <c r="H2400" s="2">
        <v>5177652.49</v>
      </c>
      <c r="I2400">
        <v>4.54</v>
      </c>
      <c r="J2400" s="2">
        <v>5177652.49</v>
      </c>
      <c r="K2400" s="2">
        <v>124126</v>
      </c>
      <c r="L2400">
        <v>41.71</v>
      </c>
      <c r="M2400" t="s">
        <v>33</v>
      </c>
      <c r="N2400" t="s">
        <v>34</v>
      </c>
      <c r="O2400" t="s">
        <v>35</v>
      </c>
    </row>
    <row r="2401" spans="1:15" x14ac:dyDescent="0.2">
      <c r="A2401" t="s">
        <v>186</v>
      </c>
      <c r="B2401" s="1">
        <v>45912</v>
      </c>
      <c r="C2401" t="s">
        <v>54</v>
      </c>
      <c r="D2401" t="s">
        <v>55</v>
      </c>
      <c r="E2401" t="s">
        <v>15</v>
      </c>
      <c r="F2401" t="s">
        <v>16</v>
      </c>
      <c r="G2401" t="s">
        <v>17</v>
      </c>
      <c r="H2401" s="2">
        <v>5146497.09</v>
      </c>
      <c r="I2401">
        <v>4.51</v>
      </c>
      <c r="J2401" s="2">
        <v>5146497.09</v>
      </c>
      <c r="K2401" s="2">
        <v>21987</v>
      </c>
      <c r="L2401">
        <v>234.07</v>
      </c>
      <c r="M2401" t="s">
        <v>18</v>
      </c>
      <c r="N2401" t="s">
        <v>19</v>
      </c>
      <c r="O2401" t="s">
        <v>20</v>
      </c>
    </row>
    <row r="2402" spans="1:15" x14ac:dyDescent="0.2">
      <c r="A2402" t="s">
        <v>186</v>
      </c>
      <c r="B2402" s="1">
        <v>45912</v>
      </c>
      <c r="C2402">
        <v>5930</v>
      </c>
      <c r="D2402" t="s">
        <v>50</v>
      </c>
      <c r="E2402" t="s">
        <v>15</v>
      </c>
      <c r="F2402" t="s">
        <v>16</v>
      </c>
      <c r="G2402" t="s">
        <v>17</v>
      </c>
      <c r="H2402" s="2">
        <v>4804180.5</v>
      </c>
      <c r="I2402">
        <v>4.21</v>
      </c>
      <c r="J2402" s="2">
        <v>4804180.5</v>
      </c>
      <c r="K2402" s="2">
        <v>88460</v>
      </c>
      <c r="L2402">
        <v>54.31</v>
      </c>
      <c r="M2402" t="s">
        <v>51</v>
      </c>
      <c r="N2402" t="s">
        <v>52</v>
      </c>
      <c r="O2402" t="s">
        <v>53</v>
      </c>
    </row>
    <row r="2403" spans="1:15" x14ac:dyDescent="0.2">
      <c r="A2403" t="s">
        <v>186</v>
      </c>
      <c r="B2403" s="1">
        <v>45912</v>
      </c>
      <c r="C2403" t="s">
        <v>41</v>
      </c>
      <c r="D2403" t="s">
        <v>42</v>
      </c>
      <c r="E2403" t="s">
        <v>15</v>
      </c>
      <c r="F2403" t="s">
        <v>43</v>
      </c>
      <c r="G2403" t="s">
        <v>17</v>
      </c>
      <c r="H2403" s="2">
        <v>4686201</v>
      </c>
      <c r="I2403">
        <v>4.1100000000000003</v>
      </c>
      <c r="J2403" s="2">
        <v>4686201</v>
      </c>
      <c r="K2403" s="2">
        <v>20540</v>
      </c>
      <c r="L2403">
        <v>228.15</v>
      </c>
      <c r="M2403" t="s">
        <v>18</v>
      </c>
      <c r="N2403" t="s">
        <v>19</v>
      </c>
      <c r="O2403" t="s">
        <v>20</v>
      </c>
    </row>
    <row r="2404" spans="1:15" x14ac:dyDescent="0.2">
      <c r="A2404" t="s">
        <v>186</v>
      </c>
      <c r="B2404" s="1">
        <v>45912</v>
      </c>
      <c r="C2404" t="s">
        <v>23</v>
      </c>
      <c r="D2404" t="s">
        <v>24</v>
      </c>
      <c r="E2404" t="s">
        <v>15</v>
      </c>
      <c r="F2404" t="s">
        <v>16</v>
      </c>
      <c r="G2404" t="s">
        <v>17</v>
      </c>
      <c r="H2404" s="2">
        <v>4663545.4000000004</v>
      </c>
      <c r="I2404">
        <v>4.09</v>
      </c>
      <c r="J2404" s="2">
        <v>4663545.4000000004</v>
      </c>
      <c r="K2404" s="2">
        <v>9146</v>
      </c>
      <c r="L2404">
        <v>509.9</v>
      </c>
      <c r="M2404" t="s">
        <v>18</v>
      </c>
      <c r="N2404" t="s">
        <v>19</v>
      </c>
      <c r="O2404" t="s">
        <v>20</v>
      </c>
    </row>
    <row r="2405" spans="1:15" x14ac:dyDescent="0.2">
      <c r="A2405" t="s">
        <v>186</v>
      </c>
      <c r="B2405" s="1">
        <v>45912</v>
      </c>
      <c r="C2405" t="s">
        <v>36</v>
      </c>
      <c r="D2405" t="s">
        <v>37</v>
      </c>
      <c r="E2405" t="s">
        <v>15</v>
      </c>
      <c r="F2405" t="s">
        <v>16</v>
      </c>
      <c r="G2405" t="s">
        <v>17</v>
      </c>
      <c r="H2405" s="2">
        <v>4520292.2300000004</v>
      </c>
      <c r="I2405">
        <v>3.96</v>
      </c>
      <c r="J2405" s="2">
        <v>4520292.2300000004</v>
      </c>
      <c r="K2405" s="2">
        <v>5588</v>
      </c>
      <c r="L2405">
        <v>808.93</v>
      </c>
      <c r="M2405" t="s">
        <v>38</v>
      </c>
      <c r="N2405" t="s">
        <v>39</v>
      </c>
      <c r="O2405" t="s">
        <v>40</v>
      </c>
    </row>
    <row r="2406" spans="1:15" x14ac:dyDescent="0.2">
      <c r="A2406" t="s">
        <v>186</v>
      </c>
      <c r="B2406" s="1">
        <v>45912</v>
      </c>
      <c r="C2406" t="s">
        <v>44</v>
      </c>
      <c r="D2406" t="s">
        <v>45</v>
      </c>
      <c r="E2406" t="s">
        <v>15</v>
      </c>
      <c r="F2406" t="s">
        <v>16</v>
      </c>
      <c r="G2406" t="s">
        <v>17</v>
      </c>
      <c r="H2406" s="2">
        <v>4476271.46</v>
      </c>
      <c r="I2406">
        <v>3.92</v>
      </c>
      <c r="J2406" s="2">
        <v>4476271.46</v>
      </c>
      <c r="K2406" s="2">
        <v>67282</v>
      </c>
      <c r="L2406">
        <v>66.53</v>
      </c>
      <c r="M2406" t="s">
        <v>18</v>
      </c>
      <c r="N2406" t="s">
        <v>19</v>
      </c>
      <c r="O2406" t="s">
        <v>20</v>
      </c>
    </row>
    <row r="2407" spans="1:15" x14ac:dyDescent="0.2">
      <c r="A2407" t="s">
        <v>186</v>
      </c>
      <c r="B2407" s="1">
        <v>45912</v>
      </c>
      <c r="C2407" t="s">
        <v>48</v>
      </c>
      <c r="D2407" t="s">
        <v>49</v>
      </c>
      <c r="E2407" t="s">
        <v>15</v>
      </c>
      <c r="F2407" t="s">
        <v>16</v>
      </c>
      <c r="G2407" t="s">
        <v>17</v>
      </c>
      <c r="H2407" s="2">
        <v>4466346.17</v>
      </c>
      <c r="I2407">
        <v>3.92</v>
      </c>
      <c r="J2407" s="2">
        <v>4466346.17</v>
      </c>
      <c r="K2407" s="2">
        <v>27599</v>
      </c>
      <c r="L2407">
        <v>161.83000000000001</v>
      </c>
      <c r="M2407" t="s">
        <v>18</v>
      </c>
      <c r="N2407" t="s">
        <v>19</v>
      </c>
      <c r="O2407" t="s">
        <v>20</v>
      </c>
    </row>
    <row r="2408" spans="1:15" x14ac:dyDescent="0.2">
      <c r="A2408" t="s">
        <v>186</v>
      </c>
      <c r="B2408" s="1">
        <v>45912</v>
      </c>
      <c r="C2408" t="s">
        <v>58</v>
      </c>
      <c r="D2408" t="s">
        <v>59</v>
      </c>
      <c r="E2408" t="s">
        <v>15</v>
      </c>
      <c r="F2408" t="s">
        <v>16</v>
      </c>
      <c r="G2408" t="s">
        <v>17</v>
      </c>
      <c r="H2408" s="2">
        <v>4461558.4800000004</v>
      </c>
      <c r="I2408">
        <v>3.91</v>
      </c>
      <c r="J2408" s="2">
        <v>4461558.4800000004</v>
      </c>
      <c r="K2408" s="2">
        <v>28376</v>
      </c>
      <c r="L2408">
        <v>157.22999999999999</v>
      </c>
      <c r="M2408" t="s">
        <v>18</v>
      </c>
      <c r="N2408" t="s">
        <v>19</v>
      </c>
      <c r="O2408" t="s">
        <v>20</v>
      </c>
    </row>
    <row r="2409" spans="1:15" x14ac:dyDescent="0.2">
      <c r="A2409" t="s">
        <v>186</v>
      </c>
      <c r="B2409" s="1">
        <v>45912</v>
      </c>
      <c r="C2409" t="s">
        <v>155</v>
      </c>
      <c r="D2409" t="s">
        <v>156</v>
      </c>
      <c r="E2409" t="s">
        <v>15</v>
      </c>
      <c r="F2409" t="s">
        <v>16</v>
      </c>
      <c r="G2409" t="s">
        <v>17</v>
      </c>
      <c r="H2409" s="2">
        <v>4038189.12</v>
      </c>
      <c r="I2409">
        <v>3.54</v>
      </c>
      <c r="J2409" s="2">
        <v>4038189.12</v>
      </c>
      <c r="K2409" s="2">
        <v>4347</v>
      </c>
      <c r="L2409">
        <v>928.96</v>
      </c>
      <c r="M2409" t="s">
        <v>18</v>
      </c>
      <c r="N2409" t="s">
        <v>31</v>
      </c>
      <c r="O2409" t="s">
        <v>20</v>
      </c>
    </row>
    <row r="2410" spans="1:15" x14ac:dyDescent="0.2">
      <c r="A2410" t="s">
        <v>186</v>
      </c>
      <c r="B2410" s="1">
        <v>45912</v>
      </c>
      <c r="C2410" t="s">
        <v>46</v>
      </c>
      <c r="D2410" t="s">
        <v>47</v>
      </c>
      <c r="E2410" t="s">
        <v>15</v>
      </c>
      <c r="F2410" t="s">
        <v>16</v>
      </c>
      <c r="G2410" t="s">
        <v>17</v>
      </c>
      <c r="H2410" s="2">
        <v>3949862.4</v>
      </c>
      <c r="I2410">
        <v>3.46</v>
      </c>
      <c r="J2410" s="2">
        <v>3949862.4</v>
      </c>
      <c r="K2410" s="2">
        <v>15585</v>
      </c>
      <c r="L2410">
        <v>253.44</v>
      </c>
      <c r="M2410" t="s">
        <v>18</v>
      </c>
      <c r="N2410" t="s">
        <v>31</v>
      </c>
      <c r="O2410" t="s">
        <v>20</v>
      </c>
    </row>
    <row r="2411" spans="1:15" x14ac:dyDescent="0.2">
      <c r="A2411" t="s">
        <v>186</v>
      </c>
      <c r="B2411" s="1">
        <v>45912</v>
      </c>
      <c r="C2411" t="s">
        <v>157</v>
      </c>
      <c r="D2411" t="s">
        <v>158</v>
      </c>
      <c r="E2411" t="s">
        <v>15</v>
      </c>
      <c r="F2411" t="s">
        <v>16</v>
      </c>
      <c r="G2411" t="s">
        <v>17</v>
      </c>
      <c r="H2411" s="2">
        <v>3455169.8</v>
      </c>
      <c r="I2411">
        <v>3.03</v>
      </c>
      <c r="J2411" s="2">
        <v>3455169.8</v>
      </c>
      <c r="K2411" s="2">
        <v>20591</v>
      </c>
      <c r="L2411">
        <v>167.8</v>
      </c>
      <c r="M2411" t="s">
        <v>18</v>
      </c>
      <c r="N2411" t="s">
        <v>19</v>
      </c>
      <c r="O2411" t="s">
        <v>20</v>
      </c>
    </row>
    <row r="2412" spans="1:15" x14ac:dyDescent="0.2">
      <c r="A2412" t="s">
        <v>186</v>
      </c>
      <c r="B2412" s="1">
        <v>45912</v>
      </c>
      <c r="C2412" t="s">
        <v>56</v>
      </c>
      <c r="D2412" t="s">
        <v>57</v>
      </c>
      <c r="E2412" t="s">
        <v>15</v>
      </c>
      <c r="F2412" t="s">
        <v>16</v>
      </c>
      <c r="G2412" t="s">
        <v>17</v>
      </c>
      <c r="H2412" s="2">
        <v>3317497.29</v>
      </c>
      <c r="I2412">
        <v>2.91</v>
      </c>
      <c r="J2412" s="2">
        <v>3317497.29</v>
      </c>
      <c r="K2412" s="2">
        <v>16901</v>
      </c>
      <c r="L2412">
        <v>196.29</v>
      </c>
      <c r="M2412" t="s">
        <v>18</v>
      </c>
      <c r="N2412" t="s">
        <v>19</v>
      </c>
      <c r="O2412" t="s">
        <v>20</v>
      </c>
    </row>
    <row r="2413" spans="1:15" x14ac:dyDescent="0.2">
      <c r="A2413" t="s">
        <v>186</v>
      </c>
      <c r="B2413" s="1">
        <v>45912</v>
      </c>
      <c r="C2413" t="s">
        <v>60</v>
      </c>
      <c r="D2413" t="s">
        <v>61</v>
      </c>
      <c r="E2413" t="s">
        <v>15</v>
      </c>
      <c r="F2413" t="s">
        <v>16</v>
      </c>
      <c r="G2413" t="s">
        <v>17</v>
      </c>
      <c r="H2413" s="2">
        <v>3251639.46</v>
      </c>
      <c r="I2413">
        <v>2.85</v>
      </c>
      <c r="J2413" s="2">
        <v>3251639.46</v>
      </c>
      <c r="K2413" s="2">
        <v>3373</v>
      </c>
      <c r="L2413">
        <v>964.02</v>
      </c>
      <c r="M2413" t="s">
        <v>18</v>
      </c>
      <c r="N2413" t="s">
        <v>19</v>
      </c>
      <c r="O2413" t="s">
        <v>20</v>
      </c>
    </row>
    <row r="2414" spans="1:15" x14ac:dyDescent="0.2">
      <c r="A2414" t="s">
        <v>186</v>
      </c>
      <c r="B2414" s="1">
        <v>45912</v>
      </c>
      <c r="C2414" t="s">
        <v>67</v>
      </c>
      <c r="D2414" t="s">
        <v>68</v>
      </c>
      <c r="E2414" t="s">
        <v>15</v>
      </c>
      <c r="F2414" t="s">
        <v>69</v>
      </c>
      <c r="G2414" t="s">
        <v>17</v>
      </c>
      <c r="H2414" s="2">
        <v>3185061.6</v>
      </c>
      <c r="I2414">
        <v>2.79</v>
      </c>
      <c r="J2414" s="2">
        <v>3185061.6</v>
      </c>
      <c r="K2414" s="2">
        <v>13227</v>
      </c>
      <c r="L2414">
        <v>240.8</v>
      </c>
      <c r="M2414" t="s">
        <v>18</v>
      </c>
      <c r="N2414" t="s">
        <v>19</v>
      </c>
      <c r="O2414" t="s">
        <v>20</v>
      </c>
    </row>
    <row r="2415" spans="1:15" x14ac:dyDescent="0.2">
      <c r="A2415" t="s">
        <v>186</v>
      </c>
      <c r="B2415" s="1">
        <v>45912</v>
      </c>
      <c r="C2415" t="s">
        <v>70</v>
      </c>
      <c r="D2415" t="s">
        <v>71</v>
      </c>
      <c r="E2415" t="s">
        <v>15</v>
      </c>
      <c r="F2415" t="s">
        <v>69</v>
      </c>
      <c r="G2415" t="s">
        <v>17</v>
      </c>
      <c r="H2415" s="2">
        <v>2795663.16</v>
      </c>
      <c r="I2415">
        <v>2.4500000000000002</v>
      </c>
      <c r="J2415" s="2">
        <v>2795663.16</v>
      </c>
      <c r="K2415" s="2">
        <v>11582</v>
      </c>
      <c r="L2415">
        <v>241.38</v>
      </c>
      <c r="M2415" t="s">
        <v>18</v>
      </c>
      <c r="N2415" t="s">
        <v>19</v>
      </c>
      <c r="O2415" t="s">
        <v>20</v>
      </c>
    </row>
    <row r="2416" spans="1:15" x14ac:dyDescent="0.2">
      <c r="A2416" t="s">
        <v>186</v>
      </c>
      <c r="B2416" s="1">
        <v>45912</v>
      </c>
      <c r="C2416" t="s">
        <v>62</v>
      </c>
      <c r="D2416" t="s">
        <v>63</v>
      </c>
      <c r="E2416" t="s">
        <v>15</v>
      </c>
      <c r="F2416" t="s">
        <v>16</v>
      </c>
      <c r="G2416" t="s">
        <v>17</v>
      </c>
      <c r="H2416" s="2">
        <v>2666980.4</v>
      </c>
      <c r="I2416">
        <v>2.34</v>
      </c>
      <c r="J2416" s="2">
        <v>2666980.4</v>
      </c>
      <c r="K2416" s="2">
        <v>110755</v>
      </c>
      <c r="L2416">
        <v>24.08</v>
      </c>
      <c r="M2416" t="s">
        <v>18</v>
      </c>
      <c r="N2416" t="s">
        <v>19</v>
      </c>
      <c r="O2416" t="s">
        <v>20</v>
      </c>
    </row>
    <row r="2417" spans="1:15" x14ac:dyDescent="0.2">
      <c r="A2417" t="s">
        <v>186</v>
      </c>
      <c r="B2417" s="1">
        <v>45912</v>
      </c>
      <c r="C2417">
        <v>2317</v>
      </c>
      <c r="D2417" t="s">
        <v>78</v>
      </c>
      <c r="E2417" t="s">
        <v>15</v>
      </c>
      <c r="F2417" t="s">
        <v>16</v>
      </c>
      <c r="G2417" t="s">
        <v>17</v>
      </c>
      <c r="H2417" s="2">
        <v>2219246.69</v>
      </c>
      <c r="I2417">
        <v>1.95</v>
      </c>
      <c r="J2417" s="2">
        <v>2219246.69</v>
      </c>
      <c r="K2417" s="2">
        <v>308210</v>
      </c>
      <c r="L2417">
        <v>7.2</v>
      </c>
      <c r="M2417" t="s">
        <v>33</v>
      </c>
      <c r="N2417" t="s">
        <v>34</v>
      </c>
      <c r="O2417" t="s">
        <v>35</v>
      </c>
    </row>
    <row r="2418" spans="1:15" x14ac:dyDescent="0.2">
      <c r="A2418" t="s">
        <v>186</v>
      </c>
      <c r="B2418" s="1">
        <v>45912</v>
      </c>
      <c r="C2418" t="s">
        <v>64</v>
      </c>
      <c r="D2418" t="s">
        <v>65</v>
      </c>
      <c r="E2418" t="s">
        <v>15</v>
      </c>
      <c r="F2418" t="s">
        <v>66</v>
      </c>
      <c r="G2418" t="s">
        <v>17</v>
      </c>
      <c r="H2418" s="2">
        <v>1954964.19</v>
      </c>
      <c r="I2418">
        <v>1.71</v>
      </c>
      <c r="J2418" s="2">
        <v>1954964.19</v>
      </c>
      <c r="K2418" s="2">
        <v>2479</v>
      </c>
      <c r="L2418">
        <v>788.61</v>
      </c>
      <c r="M2418" t="s">
        <v>18</v>
      </c>
      <c r="N2418" t="s">
        <v>19</v>
      </c>
      <c r="O2418" t="s">
        <v>20</v>
      </c>
    </row>
    <row r="2419" spans="1:15" x14ac:dyDescent="0.2">
      <c r="A2419" t="s">
        <v>186</v>
      </c>
      <c r="B2419" s="1">
        <v>45912</v>
      </c>
      <c r="C2419" t="s">
        <v>76</v>
      </c>
      <c r="D2419" t="s">
        <v>183</v>
      </c>
      <c r="E2419" t="s">
        <v>15</v>
      </c>
      <c r="F2419" t="s">
        <v>16</v>
      </c>
      <c r="G2419" t="s">
        <v>17</v>
      </c>
      <c r="H2419" s="2">
        <v>1873803.95</v>
      </c>
      <c r="I2419">
        <v>1.64</v>
      </c>
      <c r="J2419" s="2">
        <v>1873803.95</v>
      </c>
      <c r="K2419" s="2">
        <v>8473</v>
      </c>
      <c r="L2419">
        <v>221.15</v>
      </c>
      <c r="M2419" t="s">
        <v>18</v>
      </c>
      <c r="N2419" t="s">
        <v>31</v>
      </c>
      <c r="O2419" t="s">
        <v>20</v>
      </c>
    </row>
    <row r="2420" spans="1:15" x14ac:dyDescent="0.2">
      <c r="A2420" t="s">
        <v>186</v>
      </c>
      <c r="B2420" s="1">
        <v>45912</v>
      </c>
      <c r="C2420">
        <v>8035</v>
      </c>
      <c r="D2420" t="s">
        <v>72</v>
      </c>
      <c r="E2420" t="s">
        <v>15</v>
      </c>
      <c r="F2420" t="s">
        <v>16</v>
      </c>
      <c r="G2420" t="s">
        <v>17</v>
      </c>
      <c r="H2420" s="2">
        <v>1850540.04</v>
      </c>
      <c r="I2420">
        <v>1.62</v>
      </c>
      <c r="J2420" s="2">
        <v>1850540.04</v>
      </c>
      <c r="K2420" s="2">
        <v>12100</v>
      </c>
      <c r="L2420">
        <v>152.94</v>
      </c>
      <c r="M2420" t="s">
        <v>73</v>
      </c>
      <c r="N2420" t="s">
        <v>74</v>
      </c>
      <c r="O2420" t="s">
        <v>75</v>
      </c>
    </row>
    <row r="2421" spans="1:15" x14ac:dyDescent="0.2">
      <c r="A2421" t="s">
        <v>186</v>
      </c>
      <c r="B2421" s="1">
        <v>45912</v>
      </c>
      <c r="C2421" t="s">
        <v>81</v>
      </c>
      <c r="D2421" t="s">
        <v>82</v>
      </c>
      <c r="E2421" t="s">
        <v>15</v>
      </c>
      <c r="F2421" t="s">
        <v>16</v>
      </c>
      <c r="G2421" t="s">
        <v>17</v>
      </c>
      <c r="H2421" s="2">
        <v>974436.72</v>
      </c>
      <c r="I2421">
        <v>0.85</v>
      </c>
      <c r="J2421" s="2">
        <v>974436.72</v>
      </c>
      <c r="K2421" s="2">
        <v>7793</v>
      </c>
      <c r="L2421">
        <v>125.04</v>
      </c>
      <c r="M2421" t="s">
        <v>18</v>
      </c>
      <c r="N2421" t="s">
        <v>31</v>
      </c>
      <c r="O2421" t="s">
        <v>20</v>
      </c>
    </row>
    <row r="2422" spans="1:15" x14ac:dyDescent="0.2">
      <c r="A2422" t="s">
        <v>186</v>
      </c>
      <c r="B2422" s="1">
        <v>45912</v>
      </c>
      <c r="C2422" t="s">
        <v>83</v>
      </c>
      <c r="D2422" t="s">
        <v>84</v>
      </c>
      <c r="E2422" t="s">
        <v>15</v>
      </c>
      <c r="F2422" t="s">
        <v>16</v>
      </c>
      <c r="G2422" t="s">
        <v>17</v>
      </c>
      <c r="H2422" s="2">
        <v>884578.4</v>
      </c>
      <c r="I2422">
        <v>0.78</v>
      </c>
      <c r="J2422" s="2">
        <v>884578.4</v>
      </c>
      <c r="K2422" s="2">
        <v>13672</v>
      </c>
      <c r="L2422">
        <v>64.7</v>
      </c>
      <c r="M2422" t="s">
        <v>18</v>
      </c>
      <c r="N2422" t="s">
        <v>19</v>
      </c>
      <c r="O2422" t="s">
        <v>20</v>
      </c>
    </row>
    <row r="2423" spans="1:15" x14ac:dyDescent="0.2">
      <c r="A2423" t="s">
        <v>186</v>
      </c>
      <c r="B2423" s="1">
        <v>45912</v>
      </c>
      <c r="C2423" t="s">
        <v>85</v>
      </c>
      <c r="D2423" t="s">
        <v>86</v>
      </c>
      <c r="E2423" t="s">
        <v>15</v>
      </c>
      <c r="F2423" t="s">
        <v>16</v>
      </c>
      <c r="G2423" t="s">
        <v>17</v>
      </c>
      <c r="H2423" s="2">
        <v>821357.49</v>
      </c>
      <c r="I2423">
        <v>0.72</v>
      </c>
      <c r="J2423" s="2">
        <v>821357.49</v>
      </c>
      <c r="K2423" s="2">
        <v>33213</v>
      </c>
      <c r="L2423">
        <v>24.73</v>
      </c>
      <c r="M2423" t="s">
        <v>18</v>
      </c>
      <c r="N2423" t="s">
        <v>31</v>
      </c>
      <c r="O2423" t="s">
        <v>20</v>
      </c>
    </row>
    <row r="2424" spans="1:15" x14ac:dyDescent="0.2">
      <c r="A2424" t="s">
        <v>186</v>
      </c>
      <c r="B2424" s="1">
        <v>45912</v>
      </c>
      <c r="C2424" t="s">
        <v>92</v>
      </c>
      <c r="D2424" t="s">
        <v>93</v>
      </c>
      <c r="E2424" t="s">
        <v>15</v>
      </c>
      <c r="F2424" t="s">
        <v>16</v>
      </c>
      <c r="G2424" t="s">
        <v>17</v>
      </c>
      <c r="H2424" s="2">
        <v>686135.1</v>
      </c>
      <c r="I2424">
        <v>0.6</v>
      </c>
      <c r="J2424" s="2">
        <v>686135.1</v>
      </c>
      <c r="K2424" s="2">
        <v>8337</v>
      </c>
      <c r="L2424">
        <v>82.3</v>
      </c>
      <c r="M2424" t="s">
        <v>18</v>
      </c>
      <c r="N2424" t="s">
        <v>31</v>
      </c>
      <c r="O2424" t="s">
        <v>20</v>
      </c>
    </row>
    <row r="2425" spans="1:15" x14ac:dyDescent="0.2">
      <c r="A2425" t="s">
        <v>186</v>
      </c>
      <c r="B2425" s="1">
        <v>45912</v>
      </c>
      <c r="C2425" t="s">
        <v>96</v>
      </c>
      <c r="D2425" t="s">
        <v>97</v>
      </c>
      <c r="E2425" t="s">
        <v>15</v>
      </c>
      <c r="F2425" t="s">
        <v>16</v>
      </c>
      <c r="G2425" t="s">
        <v>17</v>
      </c>
      <c r="H2425" s="2">
        <v>683307</v>
      </c>
      <c r="I2425">
        <v>0.6</v>
      </c>
      <c r="J2425" s="2">
        <v>683307</v>
      </c>
      <c r="K2425" s="2">
        <v>2070</v>
      </c>
      <c r="L2425">
        <v>330.1</v>
      </c>
      <c r="M2425" t="s">
        <v>18</v>
      </c>
      <c r="N2425" t="s">
        <v>19</v>
      </c>
      <c r="O2425" t="s">
        <v>20</v>
      </c>
    </row>
    <row r="2426" spans="1:15" x14ac:dyDescent="0.2">
      <c r="A2426" t="s">
        <v>186</v>
      </c>
      <c r="B2426" s="1">
        <v>45912</v>
      </c>
      <c r="C2426" t="s">
        <v>87</v>
      </c>
      <c r="D2426" t="s">
        <v>88</v>
      </c>
      <c r="E2426" t="s">
        <v>15</v>
      </c>
      <c r="F2426" t="s">
        <v>16</v>
      </c>
      <c r="G2426" t="s">
        <v>17</v>
      </c>
      <c r="H2426" s="2">
        <v>642940</v>
      </c>
      <c r="I2426">
        <v>0.56000000000000005</v>
      </c>
      <c r="J2426" s="2">
        <v>642940</v>
      </c>
      <c r="K2426" s="2">
        <v>5185</v>
      </c>
      <c r="L2426">
        <v>124</v>
      </c>
      <c r="M2426" t="s">
        <v>18</v>
      </c>
      <c r="N2426" t="s">
        <v>19</v>
      </c>
      <c r="O2426" t="s">
        <v>20</v>
      </c>
    </row>
    <row r="2427" spans="1:15" x14ac:dyDescent="0.2">
      <c r="A2427" t="s">
        <v>186</v>
      </c>
      <c r="B2427" s="1">
        <v>45912</v>
      </c>
      <c r="C2427">
        <v>5935</v>
      </c>
      <c r="D2427" t="s">
        <v>91</v>
      </c>
      <c r="E2427" t="s">
        <v>15</v>
      </c>
      <c r="F2427" t="s">
        <v>16</v>
      </c>
      <c r="G2427" t="s">
        <v>17</v>
      </c>
      <c r="H2427" s="2">
        <v>617926.53</v>
      </c>
      <c r="I2427">
        <v>0.54</v>
      </c>
      <c r="J2427" s="2">
        <v>617926.53</v>
      </c>
      <c r="K2427" s="2">
        <v>14087</v>
      </c>
      <c r="L2427">
        <v>43.87</v>
      </c>
      <c r="M2427" t="s">
        <v>51</v>
      </c>
      <c r="N2427" t="s">
        <v>52</v>
      </c>
      <c r="O2427" t="s">
        <v>53</v>
      </c>
    </row>
    <row r="2428" spans="1:15" x14ac:dyDescent="0.2">
      <c r="A2428" t="s">
        <v>186</v>
      </c>
      <c r="B2428" s="1">
        <v>45912</v>
      </c>
      <c r="C2428" t="s">
        <v>89</v>
      </c>
      <c r="D2428" t="s">
        <v>90</v>
      </c>
      <c r="E2428" t="s">
        <v>15</v>
      </c>
      <c r="F2428" t="s">
        <v>16</v>
      </c>
      <c r="G2428" t="s">
        <v>17</v>
      </c>
      <c r="H2428" s="2">
        <v>534881.73</v>
      </c>
      <c r="I2428">
        <v>0.47</v>
      </c>
      <c r="J2428" s="2">
        <v>534881.73</v>
      </c>
      <c r="K2428" s="2">
        <v>6751</v>
      </c>
      <c r="L2428">
        <v>79.23</v>
      </c>
      <c r="M2428" t="s">
        <v>18</v>
      </c>
      <c r="N2428" t="s">
        <v>19</v>
      </c>
      <c r="O2428" t="s">
        <v>20</v>
      </c>
    </row>
    <row r="2429" spans="1:15" x14ac:dyDescent="0.2">
      <c r="A2429" t="s">
        <v>186</v>
      </c>
      <c r="B2429" s="1">
        <v>45912</v>
      </c>
      <c r="C2429" t="s">
        <v>94</v>
      </c>
      <c r="D2429" t="s">
        <v>95</v>
      </c>
      <c r="E2429" t="s">
        <v>15</v>
      </c>
      <c r="F2429" t="s">
        <v>16</v>
      </c>
      <c r="G2429" t="s">
        <v>17</v>
      </c>
      <c r="H2429" s="2">
        <v>404569.1</v>
      </c>
      <c r="I2429">
        <v>0.35</v>
      </c>
      <c r="J2429" s="2">
        <v>404569.1</v>
      </c>
      <c r="K2429" s="2">
        <v>1294</v>
      </c>
      <c r="L2429">
        <v>312.64999999999998</v>
      </c>
      <c r="M2429" t="s">
        <v>18</v>
      </c>
      <c r="N2429" t="s">
        <v>19</v>
      </c>
      <c r="O2429" t="s">
        <v>20</v>
      </c>
    </row>
    <row r="2430" spans="1:15" x14ac:dyDescent="0.2">
      <c r="A2430" t="s">
        <v>186</v>
      </c>
      <c r="B2430" s="1">
        <v>45912</v>
      </c>
      <c r="C2430">
        <v>992</v>
      </c>
      <c r="D2430" t="s">
        <v>100</v>
      </c>
      <c r="E2430" t="s">
        <v>15</v>
      </c>
      <c r="F2430" t="s">
        <v>16</v>
      </c>
      <c r="G2430" t="s">
        <v>17</v>
      </c>
      <c r="H2430" s="2">
        <v>331374.68</v>
      </c>
      <c r="I2430">
        <v>0.28999999999999998</v>
      </c>
      <c r="J2430" s="2">
        <v>331374.68</v>
      </c>
      <c r="K2430" s="2">
        <v>218000</v>
      </c>
      <c r="L2430">
        <v>1.52</v>
      </c>
      <c r="M2430" t="s">
        <v>101</v>
      </c>
      <c r="N2430" t="s">
        <v>102</v>
      </c>
      <c r="O2430" t="s">
        <v>103</v>
      </c>
    </row>
    <row r="2431" spans="1:15" x14ac:dyDescent="0.2">
      <c r="A2431" t="s">
        <v>186</v>
      </c>
      <c r="B2431" s="1">
        <v>45912</v>
      </c>
      <c r="C2431" t="s">
        <v>20</v>
      </c>
      <c r="D2431" t="s">
        <v>104</v>
      </c>
      <c r="E2431" t="s">
        <v>105</v>
      </c>
      <c r="F2431" t="s">
        <v>106</v>
      </c>
      <c r="G2431" t="s">
        <v>107</v>
      </c>
      <c r="H2431" s="2">
        <v>261211.12</v>
      </c>
      <c r="I2431">
        <v>0.23</v>
      </c>
      <c r="J2431" s="2">
        <v>261211.12</v>
      </c>
      <c r="K2431" s="2">
        <v>261211</v>
      </c>
      <c r="L2431">
        <v>100</v>
      </c>
      <c r="M2431" t="s">
        <v>18</v>
      </c>
      <c r="N2431" t="s">
        <v>108</v>
      </c>
      <c r="O2431" t="s">
        <v>20</v>
      </c>
    </row>
    <row r="2432" spans="1:15" x14ac:dyDescent="0.2">
      <c r="A2432" t="s">
        <v>186</v>
      </c>
      <c r="B2432" s="1">
        <v>45912</v>
      </c>
      <c r="C2432" t="s">
        <v>159</v>
      </c>
      <c r="D2432" t="s">
        <v>160</v>
      </c>
      <c r="E2432" t="s">
        <v>15</v>
      </c>
      <c r="F2432" t="s">
        <v>16</v>
      </c>
      <c r="G2432" t="s">
        <v>17</v>
      </c>
      <c r="H2432" s="2">
        <v>233408.5</v>
      </c>
      <c r="I2432">
        <v>0.2</v>
      </c>
      <c r="J2432" s="2">
        <v>233408.5</v>
      </c>
      <c r="K2432" s="2">
        <v>3133</v>
      </c>
      <c r="L2432">
        <v>74.5</v>
      </c>
      <c r="M2432" t="s">
        <v>18</v>
      </c>
      <c r="N2432" t="s">
        <v>31</v>
      </c>
      <c r="O2432" t="s">
        <v>20</v>
      </c>
    </row>
    <row r="2433" spans="1:15" x14ac:dyDescent="0.2">
      <c r="A2433" t="s">
        <v>186</v>
      </c>
      <c r="B2433" s="1">
        <v>45912</v>
      </c>
      <c r="C2433" t="s">
        <v>109</v>
      </c>
      <c r="D2433" t="s">
        <v>110</v>
      </c>
      <c r="E2433" t="s">
        <v>15</v>
      </c>
      <c r="F2433" t="s">
        <v>16</v>
      </c>
      <c r="G2433" t="s">
        <v>17</v>
      </c>
      <c r="H2433" s="2">
        <v>186869.52</v>
      </c>
      <c r="I2433">
        <v>0.16</v>
      </c>
      <c r="J2433" s="2">
        <v>186869.52</v>
      </c>
      <c r="K2433" s="2">
        <v>1062</v>
      </c>
      <c r="L2433">
        <v>175.96</v>
      </c>
      <c r="M2433" t="s">
        <v>18</v>
      </c>
      <c r="N2433" t="s">
        <v>19</v>
      </c>
      <c r="O2433" t="s">
        <v>20</v>
      </c>
    </row>
    <row r="2434" spans="1:15" x14ac:dyDescent="0.2">
      <c r="A2434" t="s">
        <v>186</v>
      </c>
      <c r="B2434" s="1">
        <v>45912</v>
      </c>
      <c r="C2434">
        <v>66570</v>
      </c>
      <c r="D2434" t="s">
        <v>161</v>
      </c>
      <c r="E2434" t="s">
        <v>15</v>
      </c>
      <c r="F2434" t="s">
        <v>43</v>
      </c>
      <c r="G2434" t="s">
        <v>17</v>
      </c>
      <c r="H2434" s="2">
        <v>150522.56</v>
      </c>
      <c r="I2434">
        <v>0.13</v>
      </c>
      <c r="J2434" s="2">
        <v>150522.56</v>
      </c>
      <c r="K2434" s="2">
        <v>2714</v>
      </c>
      <c r="L2434">
        <v>55.46</v>
      </c>
      <c r="M2434" t="s">
        <v>51</v>
      </c>
      <c r="N2434" t="s">
        <v>52</v>
      </c>
      <c r="O2434" t="s">
        <v>53</v>
      </c>
    </row>
    <row r="2435" spans="1:15" x14ac:dyDescent="0.2">
      <c r="A2435" t="s">
        <v>186</v>
      </c>
      <c r="B2435" s="1">
        <v>45912</v>
      </c>
      <c r="C2435">
        <v>3706</v>
      </c>
      <c r="D2435" t="s">
        <v>164</v>
      </c>
      <c r="E2435" t="s">
        <v>15</v>
      </c>
      <c r="F2435" t="s">
        <v>16</v>
      </c>
      <c r="G2435" t="s">
        <v>17</v>
      </c>
      <c r="H2435" s="2">
        <v>70421.27</v>
      </c>
      <c r="I2435">
        <v>0.06</v>
      </c>
      <c r="J2435" s="2">
        <v>70421.27</v>
      </c>
      <c r="K2435" s="2">
        <v>24200</v>
      </c>
      <c r="L2435">
        <v>2.91</v>
      </c>
      <c r="M2435" t="s">
        <v>33</v>
      </c>
      <c r="N2435" t="s">
        <v>34</v>
      </c>
      <c r="O2435" t="s">
        <v>35</v>
      </c>
    </row>
    <row r="2436" spans="1:15" x14ac:dyDescent="0.2">
      <c r="A2436" t="s">
        <v>186</v>
      </c>
      <c r="B2436" s="1">
        <v>45912</v>
      </c>
      <c r="C2436" t="s">
        <v>119</v>
      </c>
      <c r="D2436" t="s">
        <v>120</v>
      </c>
      <c r="E2436" t="s">
        <v>121</v>
      </c>
      <c r="F2436" t="s">
        <v>106</v>
      </c>
      <c r="G2436" t="s">
        <v>122</v>
      </c>
      <c r="H2436" s="2">
        <v>66216.23</v>
      </c>
      <c r="I2436">
        <v>0.06</v>
      </c>
      <c r="J2436" s="2">
        <v>66216.23</v>
      </c>
      <c r="K2436" s="2">
        <v>66216</v>
      </c>
      <c r="L2436">
        <v>1</v>
      </c>
      <c r="M2436" t="s">
        <v>123</v>
      </c>
      <c r="N2436" t="s">
        <v>108</v>
      </c>
      <c r="O2436" t="s">
        <v>20</v>
      </c>
    </row>
    <row r="2437" spans="1:15" x14ac:dyDescent="0.2">
      <c r="A2437" t="s">
        <v>186</v>
      </c>
      <c r="B2437" s="1">
        <v>45912</v>
      </c>
      <c r="C2437" t="s">
        <v>162</v>
      </c>
      <c r="D2437" t="s">
        <v>163</v>
      </c>
      <c r="E2437" t="s">
        <v>15</v>
      </c>
      <c r="F2437" t="s">
        <v>16</v>
      </c>
      <c r="G2437" t="s">
        <v>17</v>
      </c>
      <c r="H2437" s="2">
        <v>53585.64</v>
      </c>
      <c r="I2437">
        <v>0.05</v>
      </c>
      <c r="J2437" s="2">
        <v>53585.64</v>
      </c>
      <c r="K2437" s="2">
        <v>1692</v>
      </c>
      <c r="L2437">
        <v>31.67</v>
      </c>
      <c r="M2437" t="s">
        <v>18</v>
      </c>
      <c r="N2437" t="s">
        <v>19</v>
      </c>
      <c r="O2437" t="s">
        <v>20</v>
      </c>
    </row>
    <row r="2438" spans="1:15" x14ac:dyDescent="0.2">
      <c r="A2438" t="s">
        <v>186</v>
      </c>
      <c r="B2438" s="1">
        <v>45912</v>
      </c>
      <c r="C2438" t="s">
        <v>111</v>
      </c>
      <c r="D2438" t="s">
        <v>112</v>
      </c>
      <c r="E2438" t="s">
        <v>15</v>
      </c>
      <c r="F2438" t="s">
        <v>16</v>
      </c>
      <c r="G2438" t="s">
        <v>17</v>
      </c>
      <c r="H2438" s="2">
        <v>30162.46</v>
      </c>
      <c r="I2438">
        <v>0.03</v>
      </c>
      <c r="J2438" s="2">
        <v>30162.46</v>
      </c>
      <c r="K2438" s="2">
        <v>3902</v>
      </c>
      <c r="L2438">
        <v>7.73</v>
      </c>
      <c r="M2438" t="s">
        <v>18</v>
      </c>
      <c r="N2438" t="s">
        <v>31</v>
      </c>
      <c r="O2438" t="s">
        <v>20</v>
      </c>
    </row>
    <row r="2439" spans="1:15" x14ac:dyDescent="0.2">
      <c r="A2439" t="s">
        <v>186</v>
      </c>
      <c r="B2439" s="1">
        <v>45912</v>
      </c>
      <c r="C2439" t="s">
        <v>115</v>
      </c>
      <c r="D2439" t="s">
        <v>116</v>
      </c>
      <c r="E2439" t="s">
        <v>105</v>
      </c>
      <c r="F2439" t="s">
        <v>106</v>
      </c>
      <c r="G2439" t="s">
        <v>117</v>
      </c>
      <c r="H2439" s="2">
        <v>25000</v>
      </c>
      <c r="I2439">
        <v>0.02</v>
      </c>
      <c r="J2439" s="2">
        <v>25000</v>
      </c>
      <c r="K2439" s="2">
        <v>25000</v>
      </c>
      <c r="L2439">
        <v>100</v>
      </c>
      <c r="M2439" t="s">
        <v>18</v>
      </c>
      <c r="N2439" t="s">
        <v>108</v>
      </c>
      <c r="O2439" t="s">
        <v>20</v>
      </c>
    </row>
    <row r="2440" spans="1:15" x14ac:dyDescent="0.2">
      <c r="A2440" t="s">
        <v>186</v>
      </c>
      <c r="B2440" s="1">
        <v>45912</v>
      </c>
      <c r="C2440" t="s">
        <v>35</v>
      </c>
      <c r="D2440" t="s">
        <v>113</v>
      </c>
      <c r="E2440" t="s">
        <v>105</v>
      </c>
      <c r="F2440" t="s">
        <v>106</v>
      </c>
      <c r="G2440" t="s">
        <v>107</v>
      </c>
      <c r="H2440" s="2">
        <v>23413.8</v>
      </c>
      <c r="I2440">
        <v>0.02</v>
      </c>
      <c r="J2440" s="2">
        <v>23413.8</v>
      </c>
      <c r="K2440" s="2">
        <v>707249</v>
      </c>
      <c r="L2440">
        <v>3.31</v>
      </c>
      <c r="M2440" t="s">
        <v>33</v>
      </c>
      <c r="N2440" t="s">
        <v>108</v>
      </c>
      <c r="O2440" t="s">
        <v>35</v>
      </c>
    </row>
    <row r="2441" spans="1:15" x14ac:dyDescent="0.2">
      <c r="A2441" t="s">
        <v>186</v>
      </c>
      <c r="B2441" s="1">
        <v>45912</v>
      </c>
      <c r="C2441" t="s">
        <v>53</v>
      </c>
      <c r="D2441" t="s">
        <v>124</v>
      </c>
      <c r="E2441" t="s">
        <v>105</v>
      </c>
      <c r="F2441" t="s">
        <v>106</v>
      </c>
      <c r="G2441" t="s">
        <v>107</v>
      </c>
      <c r="H2441" s="2">
        <v>14682.07</v>
      </c>
      <c r="I2441">
        <v>0.01</v>
      </c>
      <c r="J2441" s="2">
        <v>14682.07</v>
      </c>
      <c r="K2441" s="2">
        <v>20383848</v>
      </c>
      <c r="L2441">
        <v>7.0000000000000007E-2</v>
      </c>
      <c r="M2441" t="s">
        <v>51</v>
      </c>
      <c r="N2441" t="s">
        <v>108</v>
      </c>
      <c r="O2441" t="s">
        <v>53</v>
      </c>
    </row>
    <row r="2442" spans="1:15" x14ac:dyDescent="0.2">
      <c r="A2442" t="s">
        <v>186</v>
      </c>
      <c r="B2442" s="1">
        <v>45912</v>
      </c>
      <c r="C2442" t="s">
        <v>40</v>
      </c>
      <c r="D2442" t="s">
        <v>125</v>
      </c>
      <c r="E2442" t="s">
        <v>105</v>
      </c>
      <c r="F2442" t="s">
        <v>106</v>
      </c>
      <c r="G2442" t="s">
        <v>107</v>
      </c>
      <c r="H2442" s="2">
        <v>13650.47</v>
      </c>
      <c r="I2442">
        <v>0.01</v>
      </c>
      <c r="J2442" s="2">
        <v>13650.47</v>
      </c>
      <c r="K2442" s="2">
        <v>11640</v>
      </c>
      <c r="L2442">
        <v>117.27</v>
      </c>
      <c r="M2442" t="s">
        <v>126</v>
      </c>
      <c r="N2442" t="s">
        <v>108</v>
      </c>
      <c r="O2442" t="s">
        <v>40</v>
      </c>
    </row>
    <row r="2443" spans="1:15" x14ac:dyDescent="0.2">
      <c r="A2443" t="s">
        <v>186</v>
      </c>
      <c r="B2443" s="1">
        <v>45912</v>
      </c>
      <c r="C2443">
        <v>2388</v>
      </c>
      <c r="D2443" t="s">
        <v>118</v>
      </c>
      <c r="E2443" t="s">
        <v>15</v>
      </c>
      <c r="F2443" t="s">
        <v>16</v>
      </c>
      <c r="G2443" t="s">
        <v>17</v>
      </c>
      <c r="H2443" s="2">
        <v>12051.46</v>
      </c>
      <c r="I2443">
        <v>0.01</v>
      </c>
      <c r="J2443" s="2">
        <v>12051.46</v>
      </c>
      <c r="K2443" s="2">
        <v>6331</v>
      </c>
      <c r="L2443">
        <v>1.9</v>
      </c>
      <c r="M2443" t="s">
        <v>33</v>
      </c>
      <c r="N2443" t="s">
        <v>34</v>
      </c>
      <c r="O2443" t="s">
        <v>35</v>
      </c>
    </row>
    <row r="2444" spans="1:15" x14ac:dyDescent="0.2">
      <c r="A2444" t="s">
        <v>186</v>
      </c>
      <c r="B2444" s="1">
        <v>45912</v>
      </c>
      <c r="C2444" t="s">
        <v>75</v>
      </c>
      <c r="D2444" t="s">
        <v>114</v>
      </c>
      <c r="E2444" t="s">
        <v>105</v>
      </c>
      <c r="F2444" t="s">
        <v>106</v>
      </c>
      <c r="G2444" t="s">
        <v>107</v>
      </c>
      <c r="H2444" s="2">
        <v>11188.81</v>
      </c>
      <c r="I2444">
        <v>0.01</v>
      </c>
      <c r="J2444" s="2">
        <v>11188.81</v>
      </c>
      <c r="K2444" s="2">
        <v>1652308</v>
      </c>
      <c r="L2444">
        <v>0.68</v>
      </c>
      <c r="M2444" t="s">
        <v>73</v>
      </c>
      <c r="N2444" t="s">
        <v>108</v>
      </c>
      <c r="O2444" t="s">
        <v>75</v>
      </c>
    </row>
    <row r="2445" spans="1:15" x14ac:dyDescent="0.2">
      <c r="A2445" t="s">
        <v>186</v>
      </c>
      <c r="B2445" s="1">
        <v>45912</v>
      </c>
      <c r="C2445" t="s">
        <v>103</v>
      </c>
      <c r="D2445" t="s">
        <v>127</v>
      </c>
      <c r="E2445" t="s">
        <v>105</v>
      </c>
      <c r="F2445" t="s">
        <v>106</v>
      </c>
      <c r="G2445" t="s">
        <v>107</v>
      </c>
      <c r="H2445" s="2">
        <v>10774.27</v>
      </c>
      <c r="I2445">
        <v>0.01</v>
      </c>
      <c r="J2445" s="2">
        <v>10774.27</v>
      </c>
      <c r="K2445" s="2">
        <v>83851</v>
      </c>
      <c r="L2445">
        <v>12.85</v>
      </c>
      <c r="M2445" t="s">
        <v>128</v>
      </c>
      <c r="N2445" t="s">
        <v>108</v>
      </c>
      <c r="O2445" t="s">
        <v>103</v>
      </c>
    </row>
    <row r="2446" spans="1:15" x14ac:dyDescent="0.2">
      <c r="A2446" t="s">
        <v>186</v>
      </c>
      <c r="B2446" s="1">
        <v>45912</v>
      </c>
      <c r="C2446">
        <v>300017</v>
      </c>
      <c r="D2446" t="s">
        <v>165</v>
      </c>
      <c r="E2446" t="s">
        <v>15</v>
      </c>
      <c r="F2446" t="s">
        <v>16</v>
      </c>
      <c r="G2446" t="s">
        <v>17</v>
      </c>
      <c r="H2446" s="2">
        <v>4955.13</v>
      </c>
      <c r="I2446">
        <v>0</v>
      </c>
      <c r="J2446" s="2">
        <v>4955.13</v>
      </c>
      <c r="K2446" s="2">
        <v>3100</v>
      </c>
      <c r="L2446">
        <v>1.6</v>
      </c>
      <c r="M2446" t="s">
        <v>101</v>
      </c>
      <c r="N2446" t="s">
        <v>166</v>
      </c>
      <c r="O2446" t="s">
        <v>167</v>
      </c>
    </row>
    <row r="2447" spans="1:15" x14ac:dyDescent="0.2">
      <c r="A2447" t="s">
        <v>186</v>
      </c>
      <c r="B2447" s="1">
        <v>45912</v>
      </c>
      <c r="C2447" t="s">
        <v>168</v>
      </c>
      <c r="D2447" t="s">
        <v>169</v>
      </c>
      <c r="E2447" t="s">
        <v>105</v>
      </c>
      <c r="F2447" t="s">
        <v>106</v>
      </c>
      <c r="G2447" t="s">
        <v>107</v>
      </c>
      <c r="H2447">
        <v>806.79</v>
      </c>
      <c r="I2447">
        <v>0</v>
      </c>
      <c r="J2447">
        <v>806.79</v>
      </c>
      <c r="K2447" s="2">
        <v>5749</v>
      </c>
      <c r="L2447">
        <v>14.03</v>
      </c>
      <c r="M2447" t="s">
        <v>101</v>
      </c>
      <c r="N2447" t="s">
        <v>108</v>
      </c>
      <c r="O2447" t="s">
        <v>168</v>
      </c>
    </row>
    <row r="2448" spans="1:15" x14ac:dyDescent="0.2">
      <c r="A2448" t="s">
        <v>186</v>
      </c>
      <c r="B2448" s="1">
        <v>45912</v>
      </c>
      <c r="C2448" t="s">
        <v>152</v>
      </c>
      <c r="D2448" t="s">
        <v>153</v>
      </c>
      <c r="E2448" t="s">
        <v>105</v>
      </c>
      <c r="F2448" t="s">
        <v>106</v>
      </c>
      <c r="G2448" t="s">
        <v>107</v>
      </c>
      <c r="H2448">
        <v>3</v>
      </c>
      <c r="I2448">
        <v>0</v>
      </c>
      <c r="J2448">
        <v>3</v>
      </c>
      <c r="K2448">
        <v>2</v>
      </c>
      <c r="L2448">
        <v>135.59</v>
      </c>
      <c r="M2448" t="s">
        <v>154</v>
      </c>
      <c r="N2448" t="s">
        <v>108</v>
      </c>
      <c r="O2448" t="s">
        <v>152</v>
      </c>
    </row>
    <row r="2449" spans="1:15" x14ac:dyDescent="0.2">
      <c r="A2449" t="s">
        <v>186</v>
      </c>
      <c r="B2449" s="1">
        <v>45912</v>
      </c>
      <c r="C2449" t="s">
        <v>170</v>
      </c>
      <c r="D2449" t="s">
        <v>171</v>
      </c>
      <c r="E2449" t="s">
        <v>131</v>
      </c>
      <c r="F2449" t="s">
        <v>106</v>
      </c>
      <c r="G2449" t="s">
        <v>132</v>
      </c>
      <c r="H2449">
        <v>0</v>
      </c>
      <c r="I2449">
        <v>0</v>
      </c>
      <c r="J2449" s="2">
        <v>192906</v>
      </c>
      <c r="K2449">
        <v>4</v>
      </c>
      <c r="L2449" s="2">
        <v>24113.25</v>
      </c>
      <c r="M2449" t="s">
        <v>108</v>
      </c>
      <c r="N2449" t="s">
        <v>133</v>
      </c>
      <c r="O2449" t="s">
        <v>20</v>
      </c>
    </row>
    <row r="2450" spans="1:15" x14ac:dyDescent="0.2">
      <c r="A2450" t="s">
        <v>186</v>
      </c>
      <c r="B2450" s="1">
        <v>45912</v>
      </c>
      <c r="C2450" t="s">
        <v>351</v>
      </c>
      <c r="D2450" t="s">
        <v>352</v>
      </c>
      <c r="E2450" t="s">
        <v>131</v>
      </c>
      <c r="F2450" t="s">
        <v>106</v>
      </c>
      <c r="G2450" t="s">
        <v>132</v>
      </c>
      <c r="H2450">
        <v>0</v>
      </c>
      <c r="I2450">
        <v>0</v>
      </c>
      <c r="J2450" s="2">
        <v>194808</v>
      </c>
      <c r="K2450">
        <v>4</v>
      </c>
      <c r="L2450" s="2">
        <v>24351</v>
      </c>
      <c r="M2450" t="s">
        <v>108</v>
      </c>
      <c r="N2450" t="s">
        <v>133</v>
      </c>
      <c r="O2450" t="s">
        <v>20</v>
      </c>
    </row>
    <row r="2451" spans="1:15" x14ac:dyDescent="0.2">
      <c r="A2451" t="s">
        <v>343</v>
      </c>
      <c r="B2451" s="1">
        <v>45912</v>
      </c>
      <c r="C2451" t="s">
        <v>187</v>
      </c>
      <c r="D2451" t="s">
        <v>188</v>
      </c>
      <c r="F2451" t="s">
        <v>189</v>
      </c>
      <c r="G2451" t="s">
        <v>17</v>
      </c>
      <c r="H2451" s="2">
        <v>297192968.27999997</v>
      </c>
      <c r="I2451">
        <v>11.85</v>
      </c>
      <c r="J2451" s="2">
        <v>297192968.27999997</v>
      </c>
      <c r="K2451" s="2">
        <v>601922</v>
      </c>
      <c r="L2451">
        <v>493.74</v>
      </c>
      <c r="M2451" t="s">
        <v>18</v>
      </c>
      <c r="N2451" t="s">
        <v>31</v>
      </c>
      <c r="O2451" t="s">
        <v>20</v>
      </c>
    </row>
    <row r="2452" spans="1:15" x14ac:dyDescent="0.2">
      <c r="A2452" t="s">
        <v>343</v>
      </c>
      <c r="B2452" s="1">
        <v>45912</v>
      </c>
      <c r="C2452" t="s">
        <v>190</v>
      </c>
      <c r="D2452" t="s">
        <v>191</v>
      </c>
      <c r="F2452" t="s">
        <v>189</v>
      </c>
      <c r="G2452" t="s">
        <v>17</v>
      </c>
      <c r="H2452" s="2">
        <v>279972202.38999999</v>
      </c>
      <c r="I2452">
        <v>11.16</v>
      </c>
      <c r="J2452" s="2">
        <v>279972202.38999999</v>
      </c>
      <c r="K2452" s="2">
        <v>912229</v>
      </c>
      <c r="L2452">
        <v>306.91000000000003</v>
      </c>
      <c r="M2452" t="s">
        <v>18</v>
      </c>
      <c r="N2452" t="s">
        <v>31</v>
      </c>
      <c r="O2452" t="s">
        <v>20</v>
      </c>
    </row>
    <row r="2453" spans="1:15" x14ac:dyDescent="0.2">
      <c r="A2453" t="s">
        <v>343</v>
      </c>
      <c r="B2453" s="1">
        <v>45912</v>
      </c>
      <c r="C2453" t="s">
        <v>192</v>
      </c>
      <c r="D2453" t="s">
        <v>193</v>
      </c>
      <c r="F2453" t="s">
        <v>189</v>
      </c>
      <c r="G2453" t="s">
        <v>17</v>
      </c>
      <c r="H2453" s="2">
        <v>190624906.28999999</v>
      </c>
      <c r="I2453">
        <v>7.6</v>
      </c>
      <c r="J2453" s="2">
        <v>190624906.28999999</v>
      </c>
      <c r="K2453" s="2">
        <v>561603</v>
      </c>
      <c r="L2453">
        <v>339.43</v>
      </c>
      <c r="M2453" t="s">
        <v>18</v>
      </c>
      <c r="N2453" t="s">
        <v>31</v>
      </c>
      <c r="O2453" t="s">
        <v>20</v>
      </c>
    </row>
    <row r="2454" spans="1:15" x14ac:dyDescent="0.2">
      <c r="A2454" t="s">
        <v>343</v>
      </c>
      <c r="B2454" s="1">
        <v>45912</v>
      </c>
      <c r="C2454" t="s">
        <v>194</v>
      </c>
      <c r="D2454" t="s">
        <v>195</v>
      </c>
      <c r="F2454" t="s">
        <v>189</v>
      </c>
      <c r="G2454" t="s">
        <v>17</v>
      </c>
      <c r="H2454" s="2">
        <v>154520232.66</v>
      </c>
      <c r="I2454">
        <v>6.16</v>
      </c>
      <c r="J2454" s="2">
        <v>154520232.66</v>
      </c>
      <c r="K2454" s="2">
        <v>266226</v>
      </c>
      <c r="L2454">
        <v>580.41</v>
      </c>
      <c r="M2454" t="s">
        <v>18</v>
      </c>
      <c r="N2454" t="s">
        <v>31</v>
      </c>
      <c r="O2454" t="s">
        <v>20</v>
      </c>
    </row>
    <row r="2455" spans="1:15" x14ac:dyDescent="0.2">
      <c r="A2455" t="s">
        <v>343</v>
      </c>
      <c r="B2455" s="1">
        <v>45912</v>
      </c>
      <c r="C2455" t="s">
        <v>196</v>
      </c>
      <c r="D2455" t="s">
        <v>197</v>
      </c>
      <c r="F2455" t="s">
        <v>189</v>
      </c>
      <c r="G2455" t="s">
        <v>17</v>
      </c>
      <c r="H2455" s="2">
        <v>108771430.14</v>
      </c>
      <c r="I2455">
        <v>4.34</v>
      </c>
      <c r="J2455" s="2">
        <v>108771430.14</v>
      </c>
      <c r="K2455" s="2">
        <v>2150483</v>
      </c>
      <c r="L2455">
        <v>50.58</v>
      </c>
      <c r="M2455" t="s">
        <v>18</v>
      </c>
      <c r="N2455" t="s">
        <v>31</v>
      </c>
      <c r="O2455" t="s">
        <v>20</v>
      </c>
    </row>
    <row r="2456" spans="1:15" x14ac:dyDescent="0.2">
      <c r="A2456" t="s">
        <v>343</v>
      </c>
      <c r="B2456" s="1">
        <v>45912</v>
      </c>
      <c r="C2456" t="s">
        <v>198</v>
      </c>
      <c r="D2456" t="s">
        <v>199</v>
      </c>
      <c r="F2456" t="s">
        <v>189</v>
      </c>
      <c r="G2456" t="s">
        <v>17</v>
      </c>
      <c r="H2456" s="2">
        <v>86988690.200000003</v>
      </c>
      <c r="I2456">
        <v>3.47</v>
      </c>
      <c r="J2456" s="2">
        <v>86988690.200000003</v>
      </c>
      <c r="K2456" s="2">
        <v>1067870</v>
      </c>
      <c r="L2456">
        <v>81.459999999999994</v>
      </c>
      <c r="M2456" t="s">
        <v>18</v>
      </c>
      <c r="N2456" t="s">
        <v>31</v>
      </c>
      <c r="O2456" t="s">
        <v>20</v>
      </c>
    </row>
    <row r="2457" spans="1:15" x14ac:dyDescent="0.2">
      <c r="A2457" t="s">
        <v>343</v>
      </c>
      <c r="B2457" s="1">
        <v>45912</v>
      </c>
      <c r="C2457" t="s">
        <v>200</v>
      </c>
      <c r="D2457" t="s">
        <v>201</v>
      </c>
      <c r="F2457" t="s">
        <v>189</v>
      </c>
      <c r="G2457" t="s">
        <v>17</v>
      </c>
      <c r="H2457" s="2">
        <v>78554382.180000007</v>
      </c>
      <c r="I2457">
        <v>3.13</v>
      </c>
      <c r="J2457" s="2">
        <v>78554382.180000007</v>
      </c>
      <c r="K2457" s="2">
        <v>100703</v>
      </c>
      <c r="L2457">
        <v>780.06</v>
      </c>
      <c r="M2457" t="s">
        <v>18</v>
      </c>
      <c r="N2457" t="s">
        <v>31</v>
      </c>
      <c r="O2457" t="s">
        <v>20</v>
      </c>
    </row>
    <row r="2458" spans="1:15" x14ac:dyDescent="0.2">
      <c r="A2458" t="s">
        <v>343</v>
      </c>
      <c r="B2458" s="1">
        <v>45912</v>
      </c>
      <c r="C2458" t="s">
        <v>202</v>
      </c>
      <c r="D2458" t="s">
        <v>203</v>
      </c>
      <c r="F2458" t="s">
        <v>189</v>
      </c>
      <c r="G2458" t="s">
        <v>17</v>
      </c>
      <c r="H2458" s="2">
        <v>63396127.079999998</v>
      </c>
      <c r="I2458">
        <v>2.5299999999999998</v>
      </c>
      <c r="J2458" s="2">
        <v>63396127.079999998</v>
      </c>
      <c r="K2458" s="2">
        <v>405372</v>
      </c>
      <c r="L2458">
        <v>156.38999999999999</v>
      </c>
      <c r="M2458" t="s">
        <v>18</v>
      </c>
      <c r="N2458" t="s">
        <v>31</v>
      </c>
      <c r="O2458" t="s">
        <v>20</v>
      </c>
    </row>
    <row r="2459" spans="1:15" x14ac:dyDescent="0.2">
      <c r="A2459" t="s">
        <v>343</v>
      </c>
      <c r="B2459" s="1">
        <v>45912</v>
      </c>
      <c r="C2459" t="s">
        <v>204</v>
      </c>
      <c r="D2459" t="s">
        <v>205</v>
      </c>
      <c r="F2459" t="s">
        <v>189</v>
      </c>
      <c r="G2459" t="s">
        <v>17</v>
      </c>
      <c r="H2459" s="2">
        <v>60947273.200000003</v>
      </c>
      <c r="I2459">
        <v>2.4300000000000002</v>
      </c>
      <c r="J2459" s="2">
        <v>60947273.200000003</v>
      </c>
      <c r="K2459" s="2">
        <v>612905</v>
      </c>
      <c r="L2459">
        <v>99.44</v>
      </c>
      <c r="M2459" t="s">
        <v>18</v>
      </c>
      <c r="N2459" t="s">
        <v>31</v>
      </c>
      <c r="O2459" t="s">
        <v>20</v>
      </c>
    </row>
    <row r="2460" spans="1:15" x14ac:dyDescent="0.2">
      <c r="A2460" t="s">
        <v>343</v>
      </c>
      <c r="B2460" s="1">
        <v>45912</v>
      </c>
      <c r="C2460" t="s">
        <v>206</v>
      </c>
      <c r="D2460" t="s">
        <v>207</v>
      </c>
      <c r="F2460" t="s">
        <v>189</v>
      </c>
      <c r="G2460" t="s">
        <v>17</v>
      </c>
      <c r="H2460" s="2">
        <v>59087356.539999999</v>
      </c>
      <c r="I2460">
        <v>2.36</v>
      </c>
      <c r="J2460" s="2">
        <v>59087356.539999999</v>
      </c>
      <c r="K2460" s="2">
        <v>181634</v>
      </c>
      <c r="L2460">
        <v>325.31</v>
      </c>
      <c r="M2460" t="s">
        <v>18</v>
      </c>
      <c r="N2460" t="s">
        <v>31</v>
      </c>
      <c r="O2460" t="s">
        <v>20</v>
      </c>
    </row>
    <row r="2461" spans="1:15" x14ac:dyDescent="0.2">
      <c r="A2461" t="s">
        <v>343</v>
      </c>
      <c r="B2461" s="1">
        <v>45912</v>
      </c>
      <c r="C2461" t="s">
        <v>208</v>
      </c>
      <c r="D2461" t="s">
        <v>209</v>
      </c>
      <c r="F2461" t="s">
        <v>189</v>
      </c>
      <c r="G2461" t="s">
        <v>17</v>
      </c>
      <c r="H2461" s="2">
        <v>56057866.920000002</v>
      </c>
      <c r="I2461">
        <v>2.23</v>
      </c>
      <c r="J2461" s="2">
        <v>56057866.920000002</v>
      </c>
      <c r="K2461" s="2">
        <v>103004</v>
      </c>
      <c r="L2461">
        <v>544.23</v>
      </c>
      <c r="M2461" t="s">
        <v>18</v>
      </c>
      <c r="N2461" t="s">
        <v>31</v>
      </c>
      <c r="O2461" t="s">
        <v>20</v>
      </c>
    </row>
    <row r="2462" spans="1:15" x14ac:dyDescent="0.2">
      <c r="A2462" t="s">
        <v>343</v>
      </c>
      <c r="B2462" s="1">
        <v>45912</v>
      </c>
      <c r="C2462" t="s">
        <v>210</v>
      </c>
      <c r="D2462" t="s">
        <v>211</v>
      </c>
      <c r="F2462" t="s">
        <v>189</v>
      </c>
      <c r="G2462" t="s">
        <v>17</v>
      </c>
      <c r="H2462" s="2">
        <v>53719219.380000003</v>
      </c>
      <c r="I2462">
        <v>2.14</v>
      </c>
      <c r="J2462" s="2">
        <v>53719219.380000003</v>
      </c>
      <c r="K2462" s="2">
        <v>47818</v>
      </c>
      <c r="L2462" s="2">
        <v>1123.4100000000001</v>
      </c>
      <c r="M2462" t="s">
        <v>18</v>
      </c>
      <c r="N2462" t="s">
        <v>31</v>
      </c>
      <c r="O2462" t="s">
        <v>20</v>
      </c>
    </row>
    <row r="2463" spans="1:15" x14ac:dyDescent="0.2">
      <c r="A2463" t="s">
        <v>343</v>
      </c>
      <c r="B2463" s="1">
        <v>45912</v>
      </c>
      <c r="C2463" t="s">
        <v>212</v>
      </c>
      <c r="D2463" t="s">
        <v>213</v>
      </c>
      <c r="F2463" t="s">
        <v>189</v>
      </c>
      <c r="G2463" t="s">
        <v>17</v>
      </c>
      <c r="H2463" s="2">
        <v>52426831.5</v>
      </c>
      <c r="I2463">
        <v>2.09</v>
      </c>
      <c r="J2463" s="2">
        <v>52426831.5</v>
      </c>
      <c r="K2463" s="2">
        <v>560475</v>
      </c>
      <c r="L2463">
        <v>93.54</v>
      </c>
      <c r="M2463" t="s">
        <v>18</v>
      </c>
      <c r="N2463" t="s">
        <v>31</v>
      </c>
      <c r="O2463" t="s">
        <v>20</v>
      </c>
    </row>
    <row r="2464" spans="1:15" x14ac:dyDescent="0.2">
      <c r="A2464" t="s">
        <v>343</v>
      </c>
      <c r="B2464" s="1">
        <v>45912</v>
      </c>
      <c r="C2464" t="s">
        <v>214</v>
      </c>
      <c r="D2464" t="s">
        <v>215</v>
      </c>
      <c r="F2464" t="s">
        <v>189</v>
      </c>
      <c r="G2464" t="s">
        <v>17</v>
      </c>
      <c r="H2464" s="2">
        <v>47763113.280000001</v>
      </c>
      <c r="I2464">
        <v>1.9</v>
      </c>
      <c r="J2464" s="2">
        <v>47763113.280000001</v>
      </c>
      <c r="K2464" s="2">
        <v>192376</v>
      </c>
      <c r="L2464">
        <v>248.28</v>
      </c>
      <c r="M2464" t="s">
        <v>18</v>
      </c>
      <c r="N2464" t="s">
        <v>31</v>
      </c>
      <c r="O2464" t="s">
        <v>20</v>
      </c>
    </row>
    <row r="2465" spans="1:15" x14ac:dyDescent="0.2">
      <c r="A2465" t="s">
        <v>343</v>
      </c>
      <c r="B2465" s="1">
        <v>45912</v>
      </c>
      <c r="C2465" t="s">
        <v>216</v>
      </c>
      <c r="D2465" t="s">
        <v>217</v>
      </c>
      <c r="F2465" t="s">
        <v>189</v>
      </c>
      <c r="G2465" t="s">
        <v>17</v>
      </c>
      <c r="H2465" s="2">
        <v>46963643.840000004</v>
      </c>
      <c r="I2465">
        <v>1.87</v>
      </c>
      <c r="J2465" s="2">
        <v>46963643.840000004</v>
      </c>
      <c r="K2465" s="2">
        <v>209884</v>
      </c>
      <c r="L2465">
        <v>223.76</v>
      </c>
      <c r="M2465" t="s">
        <v>18</v>
      </c>
      <c r="N2465" t="s">
        <v>31</v>
      </c>
      <c r="O2465" t="s">
        <v>20</v>
      </c>
    </row>
    <row r="2466" spans="1:15" x14ac:dyDescent="0.2">
      <c r="A2466" t="s">
        <v>343</v>
      </c>
      <c r="B2466" s="1">
        <v>45912</v>
      </c>
      <c r="C2466" t="s">
        <v>218</v>
      </c>
      <c r="D2466" t="s">
        <v>219</v>
      </c>
      <c r="F2466" t="s">
        <v>189</v>
      </c>
      <c r="G2466" t="s">
        <v>17</v>
      </c>
      <c r="H2466" s="2">
        <v>43420630.5</v>
      </c>
      <c r="I2466">
        <v>1.73</v>
      </c>
      <c r="J2466" s="2">
        <v>43420630.5</v>
      </c>
      <c r="K2466" s="2">
        <v>239430</v>
      </c>
      <c r="L2466">
        <v>181.35</v>
      </c>
      <c r="M2466" t="s">
        <v>18</v>
      </c>
      <c r="N2466" t="s">
        <v>31</v>
      </c>
      <c r="O2466" t="s">
        <v>20</v>
      </c>
    </row>
    <row r="2467" spans="1:15" x14ac:dyDescent="0.2">
      <c r="A2467" t="s">
        <v>343</v>
      </c>
      <c r="B2467" s="1">
        <v>45912</v>
      </c>
      <c r="C2467" t="s">
        <v>220</v>
      </c>
      <c r="D2467" t="s">
        <v>221</v>
      </c>
      <c r="F2467" t="s">
        <v>189</v>
      </c>
      <c r="G2467" t="s">
        <v>17</v>
      </c>
      <c r="H2467" s="2">
        <v>34000894.270000003</v>
      </c>
      <c r="I2467">
        <v>1.36</v>
      </c>
      <c r="J2467" s="2">
        <v>34000894.270000003</v>
      </c>
      <c r="K2467" s="2">
        <v>122257</v>
      </c>
      <c r="L2467">
        <v>278.11</v>
      </c>
      <c r="M2467" t="s">
        <v>18</v>
      </c>
      <c r="N2467" t="s">
        <v>31</v>
      </c>
      <c r="O2467" t="s">
        <v>20</v>
      </c>
    </row>
    <row r="2468" spans="1:15" x14ac:dyDescent="0.2">
      <c r="A2468" t="s">
        <v>343</v>
      </c>
      <c r="B2468" s="1">
        <v>45912</v>
      </c>
      <c r="C2468" t="s">
        <v>224</v>
      </c>
      <c r="D2468" t="s">
        <v>225</v>
      </c>
      <c r="F2468" t="s">
        <v>189</v>
      </c>
      <c r="G2468" t="s">
        <v>17</v>
      </c>
      <c r="H2468" s="2">
        <v>32799372.969999999</v>
      </c>
      <c r="I2468">
        <v>1.31</v>
      </c>
      <c r="J2468" s="2">
        <v>32799372.969999999</v>
      </c>
      <c r="K2468" s="2">
        <v>161629</v>
      </c>
      <c r="L2468">
        <v>202.93</v>
      </c>
      <c r="M2468" t="s">
        <v>18</v>
      </c>
      <c r="N2468" t="s">
        <v>31</v>
      </c>
      <c r="O2468" t="s">
        <v>20</v>
      </c>
    </row>
    <row r="2469" spans="1:15" x14ac:dyDescent="0.2">
      <c r="A2469" t="s">
        <v>343</v>
      </c>
      <c r="B2469" s="1">
        <v>45912</v>
      </c>
      <c r="C2469" t="s">
        <v>222</v>
      </c>
      <c r="D2469" t="s">
        <v>223</v>
      </c>
      <c r="F2469" t="s">
        <v>189</v>
      </c>
      <c r="G2469" t="s">
        <v>17</v>
      </c>
      <c r="H2469" s="2">
        <v>32739762.239999998</v>
      </c>
      <c r="I2469">
        <v>1.3</v>
      </c>
      <c r="J2469" s="2">
        <v>32739762.239999998</v>
      </c>
      <c r="K2469" s="2">
        <v>188192</v>
      </c>
      <c r="L2469">
        <v>173.97</v>
      </c>
      <c r="M2469" t="s">
        <v>18</v>
      </c>
      <c r="N2469" t="s">
        <v>31</v>
      </c>
      <c r="O2469" t="s">
        <v>20</v>
      </c>
    </row>
    <row r="2470" spans="1:15" x14ac:dyDescent="0.2">
      <c r="A2470" t="s">
        <v>343</v>
      </c>
      <c r="B2470" s="1">
        <v>45912</v>
      </c>
      <c r="C2470" t="s">
        <v>226</v>
      </c>
      <c r="D2470" t="s">
        <v>227</v>
      </c>
      <c r="F2470" t="s">
        <v>189</v>
      </c>
      <c r="G2470" t="s">
        <v>17</v>
      </c>
      <c r="H2470" s="2">
        <v>31817609.82</v>
      </c>
      <c r="I2470">
        <v>1.27</v>
      </c>
      <c r="J2470" s="2">
        <v>31817609.82</v>
      </c>
      <c r="K2470" s="2">
        <v>221973</v>
      </c>
      <c r="L2470">
        <v>143.34</v>
      </c>
      <c r="M2470" t="s">
        <v>18</v>
      </c>
      <c r="N2470" t="s">
        <v>31</v>
      </c>
      <c r="O2470" t="s">
        <v>20</v>
      </c>
    </row>
    <row r="2471" spans="1:15" x14ac:dyDescent="0.2">
      <c r="A2471" t="s">
        <v>343</v>
      </c>
      <c r="B2471" s="1">
        <v>45912</v>
      </c>
      <c r="C2471" t="s">
        <v>228</v>
      </c>
      <c r="D2471" t="s">
        <v>229</v>
      </c>
      <c r="F2471" t="s">
        <v>189</v>
      </c>
      <c r="G2471" t="s">
        <v>17</v>
      </c>
      <c r="H2471" s="2">
        <v>31002548.5</v>
      </c>
      <c r="I2471">
        <v>1.24</v>
      </c>
      <c r="J2471" s="2">
        <v>31002548.5</v>
      </c>
      <c r="K2471" s="2">
        <v>118195</v>
      </c>
      <c r="L2471">
        <v>262.3</v>
      </c>
      <c r="M2471" t="s">
        <v>18</v>
      </c>
      <c r="N2471" t="s">
        <v>19</v>
      </c>
      <c r="O2471" t="s">
        <v>20</v>
      </c>
    </row>
    <row r="2472" spans="1:15" x14ac:dyDescent="0.2">
      <c r="A2472" t="s">
        <v>343</v>
      </c>
      <c r="B2472" s="1">
        <v>45912</v>
      </c>
      <c r="C2472" t="s">
        <v>234</v>
      </c>
      <c r="D2472" t="s">
        <v>235</v>
      </c>
      <c r="F2472" t="s">
        <v>189</v>
      </c>
      <c r="G2472" t="s">
        <v>17</v>
      </c>
      <c r="H2472" s="2">
        <v>26322901.5</v>
      </c>
      <c r="I2472">
        <v>1.05</v>
      </c>
      <c r="J2472" s="2">
        <v>26322901.5</v>
      </c>
      <c r="K2472" s="2">
        <v>70770</v>
      </c>
      <c r="L2472">
        <v>371.95</v>
      </c>
      <c r="M2472" t="s">
        <v>18</v>
      </c>
      <c r="N2472" t="s">
        <v>31</v>
      </c>
      <c r="O2472" t="s">
        <v>20</v>
      </c>
    </row>
    <row r="2473" spans="1:15" x14ac:dyDescent="0.2">
      <c r="A2473" t="s">
        <v>343</v>
      </c>
      <c r="B2473" s="1">
        <v>45912</v>
      </c>
      <c r="C2473" t="s">
        <v>230</v>
      </c>
      <c r="D2473" t="s">
        <v>231</v>
      </c>
      <c r="F2473" t="s">
        <v>189</v>
      </c>
      <c r="G2473" t="s">
        <v>17</v>
      </c>
      <c r="H2473" s="2">
        <v>26184081.260000002</v>
      </c>
      <c r="I2473">
        <v>1.04</v>
      </c>
      <c r="J2473" s="2">
        <v>26184081.260000002</v>
      </c>
      <c r="K2473" s="2">
        <v>129637</v>
      </c>
      <c r="L2473">
        <v>201.98</v>
      </c>
      <c r="M2473" t="s">
        <v>18</v>
      </c>
      <c r="N2473" t="s">
        <v>31</v>
      </c>
      <c r="O2473" t="s">
        <v>20</v>
      </c>
    </row>
    <row r="2474" spans="1:15" x14ac:dyDescent="0.2">
      <c r="A2474" t="s">
        <v>343</v>
      </c>
      <c r="B2474" s="1">
        <v>45912</v>
      </c>
      <c r="C2474" t="s">
        <v>232</v>
      </c>
      <c r="D2474" t="s">
        <v>233</v>
      </c>
      <c r="F2474" t="s">
        <v>189</v>
      </c>
      <c r="G2474" t="s">
        <v>17</v>
      </c>
      <c r="H2474" s="2">
        <v>25993584.780000001</v>
      </c>
      <c r="I2474">
        <v>1.04</v>
      </c>
      <c r="J2474" s="2">
        <v>25993584.780000001</v>
      </c>
      <c r="K2474" s="2">
        <v>50738</v>
      </c>
      <c r="L2474">
        <v>512.30999999999995</v>
      </c>
      <c r="M2474" t="s">
        <v>18</v>
      </c>
      <c r="N2474" t="s">
        <v>31</v>
      </c>
      <c r="O2474" t="s">
        <v>20</v>
      </c>
    </row>
    <row r="2475" spans="1:15" x14ac:dyDescent="0.2">
      <c r="A2475" t="s">
        <v>343</v>
      </c>
      <c r="B2475" s="1">
        <v>45912</v>
      </c>
      <c r="C2475" t="s">
        <v>236</v>
      </c>
      <c r="D2475" t="s">
        <v>237</v>
      </c>
      <c r="F2475" t="s">
        <v>189</v>
      </c>
      <c r="G2475" t="s">
        <v>17</v>
      </c>
      <c r="H2475" s="2">
        <v>25119432.050000001</v>
      </c>
      <c r="I2475">
        <v>1</v>
      </c>
      <c r="J2475" s="2">
        <v>25119432.050000001</v>
      </c>
      <c r="K2475" s="2">
        <v>511285</v>
      </c>
      <c r="L2475">
        <v>49.13</v>
      </c>
      <c r="M2475" t="s">
        <v>18</v>
      </c>
      <c r="N2475" t="s">
        <v>31</v>
      </c>
      <c r="O2475" t="s">
        <v>20</v>
      </c>
    </row>
    <row r="2476" spans="1:15" x14ac:dyDescent="0.2">
      <c r="A2476" t="s">
        <v>343</v>
      </c>
      <c r="B2476" s="1">
        <v>45912</v>
      </c>
      <c r="C2476" t="s">
        <v>240</v>
      </c>
      <c r="D2476" t="s">
        <v>241</v>
      </c>
      <c r="F2476" t="s">
        <v>189</v>
      </c>
      <c r="G2476" t="s">
        <v>17</v>
      </c>
      <c r="H2476" s="2">
        <v>25044947.84</v>
      </c>
      <c r="I2476">
        <v>1</v>
      </c>
      <c r="J2476" s="2">
        <v>25044947.84</v>
      </c>
      <c r="K2476" s="2">
        <v>235208</v>
      </c>
      <c r="L2476">
        <v>106.48</v>
      </c>
      <c r="M2476" t="s">
        <v>18</v>
      </c>
      <c r="N2476" t="s">
        <v>31</v>
      </c>
      <c r="O2476" t="s">
        <v>20</v>
      </c>
    </row>
    <row r="2477" spans="1:15" x14ac:dyDescent="0.2">
      <c r="A2477" t="s">
        <v>343</v>
      </c>
      <c r="B2477" s="1">
        <v>45912</v>
      </c>
      <c r="C2477" t="s">
        <v>238</v>
      </c>
      <c r="D2477" t="s">
        <v>239</v>
      </c>
      <c r="F2477" t="s">
        <v>189</v>
      </c>
      <c r="G2477" t="s">
        <v>17</v>
      </c>
      <c r="H2477" s="2">
        <v>24952494.079999998</v>
      </c>
      <c r="I2477">
        <v>0.99</v>
      </c>
      <c r="J2477" s="2">
        <v>24952494.079999998</v>
      </c>
      <c r="K2477" s="2">
        <v>83936</v>
      </c>
      <c r="L2477">
        <v>297.27999999999997</v>
      </c>
      <c r="M2477" t="s">
        <v>18</v>
      </c>
      <c r="N2477" t="s">
        <v>31</v>
      </c>
      <c r="O2477" t="s">
        <v>20</v>
      </c>
    </row>
    <row r="2478" spans="1:15" x14ac:dyDescent="0.2">
      <c r="A2478" t="s">
        <v>343</v>
      </c>
      <c r="B2478" s="1">
        <v>45912</v>
      </c>
      <c r="C2478" t="s">
        <v>242</v>
      </c>
      <c r="D2478" t="s">
        <v>243</v>
      </c>
      <c r="F2478" t="s">
        <v>189</v>
      </c>
      <c r="G2478" t="s">
        <v>17</v>
      </c>
      <c r="H2478" s="2">
        <v>24522936.719999999</v>
      </c>
      <c r="I2478">
        <v>0.98</v>
      </c>
      <c r="J2478" s="2">
        <v>24522936.719999999</v>
      </c>
      <c r="K2478" s="2">
        <v>182571</v>
      </c>
      <c r="L2478">
        <v>134.32</v>
      </c>
      <c r="M2478" t="s">
        <v>18</v>
      </c>
      <c r="N2478" t="s">
        <v>31</v>
      </c>
      <c r="O2478" t="s">
        <v>20</v>
      </c>
    </row>
    <row r="2479" spans="1:15" x14ac:dyDescent="0.2">
      <c r="A2479" t="s">
        <v>343</v>
      </c>
      <c r="B2479" s="1">
        <v>45912</v>
      </c>
      <c r="C2479" t="s">
        <v>244</v>
      </c>
      <c r="D2479" t="s">
        <v>245</v>
      </c>
      <c r="F2479" t="s">
        <v>189</v>
      </c>
      <c r="G2479" t="s">
        <v>17</v>
      </c>
      <c r="H2479" s="2">
        <v>22358244.48</v>
      </c>
      <c r="I2479">
        <v>0.89</v>
      </c>
      <c r="J2479" s="2">
        <v>22358244.48</v>
      </c>
      <c r="K2479" s="2">
        <v>69212</v>
      </c>
      <c r="L2479">
        <v>323.04000000000002</v>
      </c>
      <c r="M2479" t="s">
        <v>18</v>
      </c>
      <c r="N2479" t="s">
        <v>19</v>
      </c>
      <c r="O2479" t="s">
        <v>20</v>
      </c>
    </row>
    <row r="2480" spans="1:15" x14ac:dyDescent="0.2">
      <c r="A2480" t="s">
        <v>343</v>
      </c>
      <c r="B2480" s="1">
        <v>45912</v>
      </c>
      <c r="C2480" t="s">
        <v>246</v>
      </c>
      <c r="D2480" t="s">
        <v>247</v>
      </c>
      <c r="F2480" t="s">
        <v>189</v>
      </c>
      <c r="G2480" t="s">
        <v>17</v>
      </c>
      <c r="H2480" s="2">
        <v>21299849.59</v>
      </c>
      <c r="I2480">
        <v>0.85</v>
      </c>
      <c r="J2480" s="2">
        <v>21299849.59</v>
      </c>
      <c r="K2480" s="2">
        <v>318431</v>
      </c>
      <c r="L2480">
        <v>66.89</v>
      </c>
      <c r="M2480" t="s">
        <v>18</v>
      </c>
      <c r="N2480" t="s">
        <v>19</v>
      </c>
      <c r="O2480" t="s">
        <v>20</v>
      </c>
    </row>
    <row r="2481" spans="1:15" x14ac:dyDescent="0.2">
      <c r="A2481" t="s">
        <v>343</v>
      </c>
      <c r="B2481" s="1">
        <v>45912</v>
      </c>
      <c r="C2481" t="s">
        <v>248</v>
      </c>
      <c r="D2481" t="s">
        <v>249</v>
      </c>
      <c r="F2481" t="s">
        <v>189</v>
      </c>
      <c r="G2481" t="s">
        <v>17</v>
      </c>
      <c r="H2481" s="2">
        <v>20785305.739999998</v>
      </c>
      <c r="I2481">
        <v>0.83</v>
      </c>
      <c r="J2481" s="2">
        <v>20785305.739999998</v>
      </c>
      <c r="K2481" s="2">
        <v>74518</v>
      </c>
      <c r="L2481">
        <v>278.93</v>
      </c>
      <c r="M2481" t="s">
        <v>18</v>
      </c>
      <c r="N2481" t="s">
        <v>31</v>
      </c>
      <c r="O2481" t="s">
        <v>20</v>
      </c>
    </row>
    <row r="2482" spans="1:15" x14ac:dyDescent="0.2">
      <c r="A2482" t="s">
        <v>343</v>
      </c>
      <c r="B2482" s="1">
        <v>45912</v>
      </c>
      <c r="C2482" t="s">
        <v>250</v>
      </c>
      <c r="D2482" t="s">
        <v>251</v>
      </c>
      <c r="F2482" t="s">
        <v>189</v>
      </c>
      <c r="G2482" t="s">
        <v>17</v>
      </c>
      <c r="H2482" s="2">
        <v>20396002.949999999</v>
      </c>
      <c r="I2482">
        <v>0.81</v>
      </c>
      <c r="J2482" s="2">
        <v>20396002.949999999</v>
      </c>
      <c r="K2482" s="2">
        <v>147765</v>
      </c>
      <c r="L2482">
        <v>138.03</v>
      </c>
      <c r="M2482" t="s">
        <v>18</v>
      </c>
      <c r="N2482" t="s">
        <v>31</v>
      </c>
      <c r="O2482" t="s">
        <v>20</v>
      </c>
    </row>
    <row r="2483" spans="1:15" x14ac:dyDescent="0.2">
      <c r="A2483" t="s">
        <v>343</v>
      </c>
      <c r="B2483" s="1">
        <v>45912</v>
      </c>
      <c r="C2483" t="s">
        <v>252</v>
      </c>
      <c r="D2483" t="s">
        <v>253</v>
      </c>
      <c r="F2483" t="s">
        <v>189</v>
      </c>
      <c r="G2483" t="s">
        <v>17</v>
      </c>
      <c r="H2483" s="2">
        <v>19474736.399999999</v>
      </c>
      <c r="I2483">
        <v>0.78</v>
      </c>
      <c r="J2483" s="2">
        <v>19474736.399999999</v>
      </c>
      <c r="K2483" s="2">
        <v>430857</v>
      </c>
      <c r="L2483">
        <v>45.2</v>
      </c>
      <c r="M2483" t="s">
        <v>18</v>
      </c>
      <c r="N2483" t="s">
        <v>31</v>
      </c>
      <c r="O2483" t="s">
        <v>20</v>
      </c>
    </row>
    <row r="2484" spans="1:15" x14ac:dyDescent="0.2">
      <c r="A2484" t="s">
        <v>343</v>
      </c>
      <c r="B2484" s="1">
        <v>45912</v>
      </c>
      <c r="C2484" t="s">
        <v>254</v>
      </c>
      <c r="D2484" t="s">
        <v>255</v>
      </c>
      <c r="F2484" t="s">
        <v>189</v>
      </c>
      <c r="G2484" t="s">
        <v>17</v>
      </c>
      <c r="H2484" s="2">
        <v>17475009.949999999</v>
      </c>
      <c r="I2484">
        <v>0.7</v>
      </c>
      <c r="J2484" s="2">
        <v>17475009.949999999</v>
      </c>
      <c r="K2484" s="2">
        <v>87205</v>
      </c>
      <c r="L2484">
        <v>200.39</v>
      </c>
      <c r="M2484" t="s">
        <v>18</v>
      </c>
      <c r="N2484" t="s">
        <v>31</v>
      </c>
      <c r="O2484" t="s">
        <v>20</v>
      </c>
    </row>
    <row r="2485" spans="1:15" x14ac:dyDescent="0.2">
      <c r="A2485" t="s">
        <v>343</v>
      </c>
      <c r="B2485" s="1">
        <v>45912</v>
      </c>
      <c r="C2485" t="s">
        <v>256</v>
      </c>
      <c r="D2485" t="s">
        <v>257</v>
      </c>
      <c r="F2485" t="s">
        <v>189</v>
      </c>
      <c r="G2485" t="s">
        <v>17</v>
      </c>
      <c r="H2485" s="2">
        <v>17456325.670000002</v>
      </c>
      <c r="I2485">
        <v>0.7</v>
      </c>
      <c r="J2485" s="2">
        <v>17456325.670000002</v>
      </c>
      <c r="K2485" s="2">
        <v>159959</v>
      </c>
      <c r="L2485">
        <v>109.13</v>
      </c>
      <c r="M2485" t="s">
        <v>18</v>
      </c>
      <c r="N2485" t="s">
        <v>31</v>
      </c>
      <c r="O2485" t="s">
        <v>20</v>
      </c>
    </row>
    <row r="2486" spans="1:15" x14ac:dyDescent="0.2">
      <c r="A2486" t="s">
        <v>343</v>
      </c>
      <c r="B2486" s="1">
        <v>45912</v>
      </c>
      <c r="C2486" t="s">
        <v>258</v>
      </c>
      <c r="D2486" t="s">
        <v>259</v>
      </c>
      <c r="F2486" t="s">
        <v>189</v>
      </c>
      <c r="G2486" t="s">
        <v>17</v>
      </c>
      <c r="H2486" s="2">
        <v>15870273.16</v>
      </c>
      <c r="I2486">
        <v>0.63</v>
      </c>
      <c r="J2486" s="2">
        <v>15870273.16</v>
      </c>
      <c r="K2486" s="2">
        <v>31927</v>
      </c>
      <c r="L2486">
        <v>497.08</v>
      </c>
      <c r="M2486" t="s">
        <v>18</v>
      </c>
      <c r="N2486" t="s">
        <v>31</v>
      </c>
      <c r="O2486" t="s">
        <v>20</v>
      </c>
    </row>
    <row r="2487" spans="1:15" x14ac:dyDescent="0.2">
      <c r="A2487" t="s">
        <v>343</v>
      </c>
      <c r="B2487" s="1">
        <v>45912</v>
      </c>
      <c r="C2487" t="s">
        <v>262</v>
      </c>
      <c r="D2487" t="s">
        <v>263</v>
      </c>
      <c r="F2487" t="s">
        <v>189</v>
      </c>
      <c r="G2487" t="s">
        <v>17</v>
      </c>
      <c r="H2487" s="2">
        <v>14965520.220000001</v>
      </c>
      <c r="I2487">
        <v>0.6</v>
      </c>
      <c r="J2487" s="2">
        <v>14965520.220000001</v>
      </c>
      <c r="K2487" s="2">
        <v>185171</v>
      </c>
      <c r="L2487">
        <v>80.819999999999993</v>
      </c>
      <c r="M2487" t="s">
        <v>18</v>
      </c>
      <c r="N2487" t="s">
        <v>31</v>
      </c>
      <c r="O2487" t="s">
        <v>20</v>
      </c>
    </row>
    <row r="2488" spans="1:15" x14ac:dyDescent="0.2">
      <c r="A2488" t="s">
        <v>343</v>
      </c>
      <c r="B2488" s="1">
        <v>45912</v>
      </c>
      <c r="C2488" t="s">
        <v>260</v>
      </c>
      <c r="D2488" t="s">
        <v>261</v>
      </c>
      <c r="F2488" t="s">
        <v>189</v>
      </c>
      <c r="G2488" t="s">
        <v>17</v>
      </c>
      <c r="H2488" s="2">
        <v>14947447.68</v>
      </c>
      <c r="I2488">
        <v>0.6</v>
      </c>
      <c r="J2488" s="2">
        <v>14947447.68</v>
      </c>
      <c r="K2488" s="2">
        <v>189376</v>
      </c>
      <c r="L2488">
        <v>78.930000000000007</v>
      </c>
      <c r="M2488" t="s">
        <v>18</v>
      </c>
      <c r="N2488" t="s">
        <v>31</v>
      </c>
      <c r="O2488" t="s">
        <v>20</v>
      </c>
    </row>
    <row r="2489" spans="1:15" x14ac:dyDescent="0.2">
      <c r="A2489" t="s">
        <v>343</v>
      </c>
      <c r="B2489" s="1">
        <v>45912</v>
      </c>
      <c r="C2489" t="s">
        <v>264</v>
      </c>
      <c r="D2489" t="s">
        <v>265</v>
      </c>
      <c r="F2489" t="s">
        <v>189</v>
      </c>
      <c r="G2489" t="s">
        <v>17</v>
      </c>
      <c r="H2489" s="2">
        <v>14796469.25</v>
      </c>
      <c r="I2489">
        <v>0.59</v>
      </c>
      <c r="J2489" s="2">
        <v>14796469.25</v>
      </c>
      <c r="K2489" s="2">
        <v>25369</v>
      </c>
      <c r="L2489">
        <v>583.25</v>
      </c>
      <c r="M2489" t="s">
        <v>18</v>
      </c>
      <c r="N2489" t="s">
        <v>31</v>
      </c>
      <c r="O2489" t="s">
        <v>20</v>
      </c>
    </row>
    <row r="2490" spans="1:15" x14ac:dyDescent="0.2">
      <c r="A2490" t="s">
        <v>343</v>
      </c>
      <c r="B2490" s="1">
        <v>45912</v>
      </c>
      <c r="C2490" t="s">
        <v>266</v>
      </c>
      <c r="D2490" t="s">
        <v>267</v>
      </c>
      <c r="F2490" t="s">
        <v>189</v>
      </c>
      <c r="G2490" t="s">
        <v>17</v>
      </c>
      <c r="H2490" s="2">
        <v>13329817.619999999</v>
      </c>
      <c r="I2490">
        <v>0.53</v>
      </c>
      <c r="J2490" s="2">
        <v>13329817.619999999</v>
      </c>
      <c r="K2490" s="2">
        <v>182926</v>
      </c>
      <c r="L2490">
        <v>72.87</v>
      </c>
      <c r="M2490" t="s">
        <v>18</v>
      </c>
      <c r="N2490" t="s">
        <v>31</v>
      </c>
      <c r="O2490" t="s">
        <v>20</v>
      </c>
    </row>
    <row r="2491" spans="1:15" x14ac:dyDescent="0.2">
      <c r="A2491" t="s">
        <v>343</v>
      </c>
      <c r="B2491" s="1">
        <v>45912</v>
      </c>
      <c r="C2491" t="s">
        <v>268</v>
      </c>
      <c r="D2491" t="s">
        <v>269</v>
      </c>
      <c r="F2491" t="s">
        <v>189</v>
      </c>
      <c r="G2491" t="s">
        <v>17</v>
      </c>
      <c r="H2491" s="2">
        <v>12716696.199999999</v>
      </c>
      <c r="I2491">
        <v>0.51</v>
      </c>
      <c r="J2491" s="2">
        <v>12716696.199999999</v>
      </c>
      <c r="K2491" s="2">
        <v>135356</v>
      </c>
      <c r="L2491">
        <v>93.95</v>
      </c>
      <c r="M2491" t="s">
        <v>18</v>
      </c>
      <c r="N2491" t="s">
        <v>19</v>
      </c>
      <c r="O2491" t="s">
        <v>20</v>
      </c>
    </row>
    <row r="2492" spans="1:15" x14ac:dyDescent="0.2">
      <c r="A2492" t="s">
        <v>343</v>
      </c>
      <c r="B2492" s="1">
        <v>45912</v>
      </c>
      <c r="C2492" t="s">
        <v>270</v>
      </c>
      <c r="D2492" t="s">
        <v>271</v>
      </c>
      <c r="F2492" t="s">
        <v>189</v>
      </c>
      <c r="G2492" t="s">
        <v>17</v>
      </c>
      <c r="H2492" s="2">
        <v>12446367</v>
      </c>
      <c r="I2492">
        <v>0.5</v>
      </c>
      <c r="J2492" s="2">
        <v>12446367</v>
      </c>
      <c r="K2492" s="2">
        <v>116430</v>
      </c>
      <c r="L2492">
        <v>106.9</v>
      </c>
      <c r="M2492" t="s">
        <v>18</v>
      </c>
      <c r="N2492" t="s">
        <v>31</v>
      </c>
      <c r="O2492" t="s">
        <v>20</v>
      </c>
    </row>
    <row r="2493" spans="1:15" x14ac:dyDescent="0.2">
      <c r="A2493" t="s">
        <v>343</v>
      </c>
      <c r="B2493" s="1">
        <v>45912</v>
      </c>
      <c r="C2493" t="s">
        <v>272</v>
      </c>
      <c r="D2493" t="s">
        <v>273</v>
      </c>
      <c r="F2493" t="s">
        <v>189</v>
      </c>
      <c r="G2493" t="s">
        <v>17</v>
      </c>
      <c r="H2493" s="2">
        <v>12305409.640000001</v>
      </c>
      <c r="I2493">
        <v>0.49</v>
      </c>
      <c r="J2493" s="2">
        <v>12305409.640000001</v>
      </c>
      <c r="K2493" s="2">
        <v>92857</v>
      </c>
      <c r="L2493">
        <v>132.52000000000001</v>
      </c>
      <c r="M2493" t="s">
        <v>18</v>
      </c>
      <c r="N2493" t="s">
        <v>31</v>
      </c>
      <c r="O2493" t="s">
        <v>20</v>
      </c>
    </row>
    <row r="2494" spans="1:15" x14ac:dyDescent="0.2">
      <c r="A2494" t="s">
        <v>343</v>
      </c>
      <c r="B2494" s="1">
        <v>45912</v>
      </c>
      <c r="C2494" t="s">
        <v>274</v>
      </c>
      <c r="D2494" t="s">
        <v>275</v>
      </c>
      <c r="F2494" t="s">
        <v>189</v>
      </c>
      <c r="G2494" t="s">
        <v>17</v>
      </c>
      <c r="H2494" s="2">
        <v>11507775.960000001</v>
      </c>
      <c r="I2494">
        <v>0.46</v>
      </c>
      <c r="J2494" s="2">
        <v>11507775.960000001</v>
      </c>
      <c r="K2494" s="2">
        <v>172169</v>
      </c>
      <c r="L2494">
        <v>66.84</v>
      </c>
      <c r="M2494" t="s">
        <v>18</v>
      </c>
      <c r="N2494" t="s">
        <v>31</v>
      </c>
      <c r="O2494" t="s">
        <v>20</v>
      </c>
    </row>
    <row r="2495" spans="1:15" x14ac:dyDescent="0.2">
      <c r="A2495" t="s">
        <v>343</v>
      </c>
      <c r="B2495" s="1">
        <v>45912</v>
      </c>
      <c r="C2495" t="s">
        <v>276</v>
      </c>
      <c r="D2495" t="s">
        <v>277</v>
      </c>
      <c r="F2495" t="s">
        <v>189</v>
      </c>
      <c r="G2495" t="s">
        <v>17</v>
      </c>
      <c r="H2495" s="2">
        <v>11292808.52</v>
      </c>
      <c r="I2495">
        <v>0.45</v>
      </c>
      <c r="J2495" s="2">
        <v>11292808.52</v>
      </c>
      <c r="K2495" s="2">
        <v>122402</v>
      </c>
      <c r="L2495">
        <v>92.26</v>
      </c>
      <c r="M2495" t="s">
        <v>18</v>
      </c>
      <c r="N2495" t="s">
        <v>19</v>
      </c>
      <c r="O2495" t="s">
        <v>20</v>
      </c>
    </row>
    <row r="2496" spans="1:15" x14ac:dyDescent="0.2">
      <c r="A2496" t="s">
        <v>343</v>
      </c>
      <c r="B2496" s="1">
        <v>45912</v>
      </c>
      <c r="C2496" t="s">
        <v>278</v>
      </c>
      <c r="D2496" t="s">
        <v>279</v>
      </c>
      <c r="F2496" t="s">
        <v>189</v>
      </c>
      <c r="G2496" t="s">
        <v>17</v>
      </c>
      <c r="H2496" s="2">
        <v>11004576.779999999</v>
      </c>
      <c r="I2496">
        <v>0.44</v>
      </c>
      <c r="J2496" s="2">
        <v>11004576.779999999</v>
      </c>
      <c r="K2496" s="2">
        <v>32482</v>
      </c>
      <c r="L2496">
        <v>338.79</v>
      </c>
      <c r="M2496" t="s">
        <v>18</v>
      </c>
      <c r="N2496" t="s">
        <v>19</v>
      </c>
      <c r="O2496" t="s">
        <v>20</v>
      </c>
    </row>
    <row r="2497" spans="1:15" x14ac:dyDescent="0.2">
      <c r="A2497" t="s">
        <v>343</v>
      </c>
      <c r="B2497" s="1">
        <v>45912</v>
      </c>
      <c r="C2497" t="s">
        <v>282</v>
      </c>
      <c r="D2497" t="s">
        <v>283</v>
      </c>
      <c r="F2497" t="s">
        <v>189</v>
      </c>
      <c r="G2497" t="s">
        <v>17</v>
      </c>
      <c r="H2497" s="2">
        <v>10481207.039999999</v>
      </c>
      <c r="I2497">
        <v>0.42</v>
      </c>
      <c r="J2497" s="2">
        <v>10481207.039999999</v>
      </c>
      <c r="K2497" s="2">
        <v>93216</v>
      </c>
      <c r="L2497">
        <v>112.44</v>
      </c>
      <c r="M2497" t="s">
        <v>18</v>
      </c>
      <c r="N2497" t="s">
        <v>31</v>
      </c>
      <c r="O2497" t="s">
        <v>20</v>
      </c>
    </row>
    <row r="2498" spans="1:15" x14ac:dyDescent="0.2">
      <c r="A2498" t="s">
        <v>343</v>
      </c>
      <c r="B2498" s="1">
        <v>45912</v>
      </c>
      <c r="C2498" t="s">
        <v>280</v>
      </c>
      <c r="D2498" t="s">
        <v>281</v>
      </c>
      <c r="F2498" t="s">
        <v>189</v>
      </c>
      <c r="G2498" t="s">
        <v>17</v>
      </c>
      <c r="H2498" s="2">
        <v>10446741.199999999</v>
      </c>
      <c r="I2498">
        <v>0.42</v>
      </c>
      <c r="J2498" s="2">
        <v>10446741.199999999</v>
      </c>
      <c r="K2498" s="2">
        <v>52549</v>
      </c>
      <c r="L2498">
        <v>198.8</v>
      </c>
      <c r="M2498" t="s">
        <v>18</v>
      </c>
      <c r="N2498" t="s">
        <v>31</v>
      </c>
      <c r="O2498" t="s">
        <v>20</v>
      </c>
    </row>
    <row r="2499" spans="1:15" x14ac:dyDescent="0.2">
      <c r="A2499" t="s">
        <v>343</v>
      </c>
      <c r="B2499" s="1">
        <v>45912</v>
      </c>
      <c r="C2499" t="s">
        <v>284</v>
      </c>
      <c r="D2499" t="s">
        <v>285</v>
      </c>
      <c r="F2499" t="s">
        <v>189</v>
      </c>
      <c r="G2499" t="s">
        <v>17</v>
      </c>
      <c r="H2499" s="2">
        <v>10164097.380000001</v>
      </c>
      <c r="I2499">
        <v>0.41</v>
      </c>
      <c r="J2499" s="2">
        <v>10164097.380000001</v>
      </c>
      <c r="K2499" s="2">
        <v>59694</v>
      </c>
      <c r="L2499">
        <v>170.27</v>
      </c>
      <c r="M2499" t="s">
        <v>18</v>
      </c>
      <c r="N2499" t="s">
        <v>31</v>
      </c>
      <c r="O2499" t="s">
        <v>20</v>
      </c>
    </row>
    <row r="2500" spans="1:15" x14ac:dyDescent="0.2">
      <c r="A2500" t="s">
        <v>343</v>
      </c>
      <c r="B2500" s="1">
        <v>45912</v>
      </c>
      <c r="C2500" t="s">
        <v>286</v>
      </c>
      <c r="D2500" t="s">
        <v>287</v>
      </c>
      <c r="F2500" t="s">
        <v>189</v>
      </c>
      <c r="G2500" t="s">
        <v>17</v>
      </c>
      <c r="H2500" s="2">
        <v>9960919.4800000004</v>
      </c>
      <c r="I2500">
        <v>0.4</v>
      </c>
      <c r="J2500" s="2">
        <v>9960919.4800000004</v>
      </c>
      <c r="K2500" s="2">
        <v>218633</v>
      </c>
      <c r="L2500">
        <v>45.56</v>
      </c>
      <c r="M2500" t="s">
        <v>18</v>
      </c>
      <c r="N2500" t="s">
        <v>19</v>
      </c>
      <c r="O2500" t="s">
        <v>20</v>
      </c>
    </row>
    <row r="2501" spans="1:15" x14ac:dyDescent="0.2">
      <c r="A2501" t="s">
        <v>343</v>
      </c>
      <c r="B2501" s="1">
        <v>45912</v>
      </c>
      <c r="C2501" t="s">
        <v>288</v>
      </c>
      <c r="D2501" t="s">
        <v>289</v>
      </c>
      <c r="F2501" t="s">
        <v>189</v>
      </c>
      <c r="G2501" t="s">
        <v>17</v>
      </c>
      <c r="H2501" s="2">
        <v>9376781.6999999993</v>
      </c>
      <c r="I2501">
        <v>0.37</v>
      </c>
      <c r="J2501" s="2">
        <v>9376781.6999999993</v>
      </c>
      <c r="K2501" s="2">
        <v>124410</v>
      </c>
      <c r="L2501">
        <v>75.37</v>
      </c>
      <c r="M2501" t="s">
        <v>18</v>
      </c>
      <c r="N2501" t="s">
        <v>31</v>
      </c>
      <c r="O2501" t="s">
        <v>20</v>
      </c>
    </row>
    <row r="2502" spans="1:15" x14ac:dyDescent="0.2">
      <c r="A2502" t="s">
        <v>343</v>
      </c>
      <c r="B2502" s="1">
        <v>45912</v>
      </c>
      <c r="C2502" t="s">
        <v>290</v>
      </c>
      <c r="D2502" t="s">
        <v>291</v>
      </c>
      <c r="F2502" t="s">
        <v>189</v>
      </c>
      <c r="G2502" t="s">
        <v>17</v>
      </c>
      <c r="H2502" s="2">
        <v>9102029.3000000007</v>
      </c>
      <c r="I2502">
        <v>0.36</v>
      </c>
      <c r="J2502" s="2">
        <v>9102029.3000000007</v>
      </c>
      <c r="K2502" s="2">
        <v>142889</v>
      </c>
      <c r="L2502">
        <v>63.7</v>
      </c>
      <c r="M2502" t="s">
        <v>18</v>
      </c>
      <c r="N2502" t="s">
        <v>19</v>
      </c>
      <c r="O2502" t="s">
        <v>20</v>
      </c>
    </row>
    <row r="2503" spans="1:15" x14ac:dyDescent="0.2">
      <c r="A2503" t="s">
        <v>343</v>
      </c>
      <c r="B2503" s="1">
        <v>45912</v>
      </c>
      <c r="C2503" t="s">
        <v>292</v>
      </c>
      <c r="D2503" t="s">
        <v>293</v>
      </c>
      <c r="F2503" t="s">
        <v>189</v>
      </c>
      <c r="G2503" t="s">
        <v>17</v>
      </c>
      <c r="H2503" s="2">
        <v>8615408.1600000001</v>
      </c>
      <c r="I2503">
        <v>0.34</v>
      </c>
      <c r="J2503" s="2">
        <v>8615408.1600000001</v>
      </c>
      <c r="K2503" s="2">
        <v>92104</v>
      </c>
      <c r="L2503">
        <v>93.54</v>
      </c>
      <c r="M2503" t="s">
        <v>18</v>
      </c>
      <c r="N2503" t="s">
        <v>31</v>
      </c>
      <c r="O2503" t="s">
        <v>20</v>
      </c>
    </row>
    <row r="2504" spans="1:15" x14ac:dyDescent="0.2">
      <c r="A2504" t="s">
        <v>343</v>
      </c>
      <c r="B2504" s="1">
        <v>45912</v>
      </c>
      <c r="C2504" t="s">
        <v>294</v>
      </c>
      <c r="D2504" t="s">
        <v>295</v>
      </c>
      <c r="F2504" t="s">
        <v>189</v>
      </c>
      <c r="G2504" t="s">
        <v>17</v>
      </c>
      <c r="H2504" s="2">
        <v>8528711.5</v>
      </c>
      <c r="I2504">
        <v>0.34</v>
      </c>
      <c r="J2504" s="2">
        <v>8528711.5</v>
      </c>
      <c r="K2504" s="2">
        <v>479950</v>
      </c>
      <c r="L2504">
        <v>17.77</v>
      </c>
      <c r="M2504" t="s">
        <v>18</v>
      </c>
      <c r="N2504" t="s">
        <v>19</v>
      </c>
      <c r="O2504" t="s">
        <v>20</v>
      </c>
    </row>
    <row r="2505" spans="1:15" x14ac:dyDescent="0.2">
      <c r="A2505" t="s">
        <v>343</v>
      </c>
      <c r="B2505" s="1">
        <v>45912</v>
      </c>
      <c r="C2505" t="s">
        <v>296</v>
      </c>
      <c r="D2505" t="s">
        <v>297</v>
      </c>
      <c r="F2505" t="s">
        <v>189</v>
      </c>
      <c r="G2505" t="s">
        <v>17</v>
      </c>
      <c r="H2505" s="2">
        <v>8326106.2800000003</v>
      </c>
      <c r="I2505">
        <v>0.33</v>
      </c>
      <c r="J2505" s="2">
        <v>8326106.2800000003</v>
      </c>
      <c r="K2505" s="2">
        <v>64334</v>
      </c>
      <c r="L2505">
        <v>129.41999999999999</v>
      </c>
      <c r="M2505" t="s">
        <v>18</v>
      </c>
      <c r="N2505" t="s">
        <v>19</v>
      </c>
      <c r="O2505" t="s">
        <v>20</v>
      </c>
    </row>
    <row r="2506" spans="1:15" x14ac:dyDescent="0.2">
      <c r="A2506" t="s">
        <v>343</v>
      </c>
      <c r="B2506" s="1">
        <v>45912</v>
      </c>
      <c r="C2506" t="s">
        <v>298</v>
      </c>
      <c r="D2506" t="s">
        <v>299</v>
      </c>
      <c r="F2506" t="s">
        <v>189</v>
      </c>
      <c r="G2506" t="s">
        <v>17</v>
      </c>
      <c r="H2506" s="2">
        <v>8106476.5199999996</v>
      </c>
      <c r="I2506">
        <v>0.32</v>
      </c>
      <c r="J2506" s="2">
        <v>8106476.5199999996</v>
      </c>
      <c r="K2506" s="2">
        <v>34612</v>
      </c>
      <c r="L2506">
        <v>234.21</v>
      </c>
      <c r="M2506" t="s">
        <v>18</v>
      </c>
      <c r="N2506" t="s">
        <v>300</v>
      </c>
      <c r="O2506" t="s">
        <v>20</v>
      </c>
    </row>
    <row r="2507" spans="1:15" x14ac:dyDescent="0.2">
      <c r="A2507" t="s">
        <v>343</v>
      </c>
      <c r="B2507" s="1">
        <v>45912</v>
      </c>
      <c r="C2507" t="s">
        <v>303</v>
      </c>
      <c r="D2507" t="s">
        <v>304</v>
      </c>
      <c r="F2507" t="s">
        <v>189</v>
      </c>
      <c r="G2507" t="s">
        <v>17</v>
      </c>
      <c r="H2507" s="2">
        <v>8101819</v>
      </c>
      <c r="I2507">
        <v>0.32</v>
      </c>
      <c r="J2507" s="2">
        <v>8101819</v>
      </c>
      <c r="K2507" s="2">
        <v>51650</v>
      </c>
      <c r="L2507">
        <v>156.86000000000001</v>
      </c>
      <c r="M2507" t="s">
        <v>18</v>
      </c>
      <c r="N2507" t="s">
        <v>19</v>
      </c>
      <c r="O2507" t="s">
        <v>20</v>
      </c>
    </row>
    <row r="2508" spans="1:15" x14ac:dyDescent="0.2">
      <c r="A2508" t="s">
        <v>343</v>
      </c>
      <c r="B2508" s="1">
        <v>45912</v>
      </c>
      <c r="C2508" t="s">
        <v>301</v>
      </c>
      <c r="D2508" t="s">
        <v>302</v>
      </c>
      <c r="F2508" t="s">
        <v>189</v>
      </c>
      <c r="G2508" t="s">
        <v>17</v>
      </c>
      <c r="H2508" s="2">
        <v>8028034.2800000003</v>
      </c>
      <c r="I2508">
        <v>0.32</v>
      </c>
      <c r="J2508" s="2">
        <v>8028034.2800000003</v>
      </c>
      <c r="K2508" s="2">
        <v>295583</v>
      </c>
      <c r="L2508">
        <v>27.16</v>
      </c>
      <c r="M2508" t="s">
        <v>18</v>
      </c>
      <c r="N2508" t="s">
        <v>31</v>
      </c>
      <c r="O2508" t="s">
        <v>20</v>
      </c>
    </row>
    <row r="2509" spans="1:15" x14ac:dyDescent="0.2">
      <c r="A2509" t="s">
        <v>343</v>
      </c>
      <c r="B2509" s="1">
        <v>45912</v>
      </c>
      <c r="C2509" t="s">
        <v>305</v>
      </c>
      <c r="D2509" t="s">
        <v>306</v>
      </c>
      <c r="F2509" t="s">
        <v>189</v>
      </c>
      <c r="G2509" t="s">
        <v>17</v>
      </c>
      <c r="H2509" s="2">
        <v>7788205.5300000003</v>
      </c>
      <c r="I2509">
        <v>0.31</v>
      </c>
      <c r="J2509" s="2">
        <v>7788205.5300000003</v>
      </c>
      <c r="K2509" s="2">
        <v>73731</v>
      </c>
      <c r="L2509">
        <v>105.63</v>
      </c>
      <c r="M2509" t="s">
        <v>18</v>
      </c>
      <c r="N2509" t="s">
        <v>19</v>
      </c>
      <c r="O2509" t="s">
        <v>20</v>
      </c>
    </row>
    <row r="2510" spans="1:15" x14ac:dyDescent="0.2">
      <c r="A2510" t="s">
        <v>343</v>
      </c>
      <c r="B2510" s="1">
        <v>45912</v>
      </c>
      <c r="C2510" t="s">
        <v>307</v>
      </c>
      <c r="D2510" t="s">
        <v>308</v>
      </c>
      <c r="F2510" t="s">
        <v>189</v>
      </c>
      <c r="G2510" t="s">
        <v>17</v>
      </c>
      <c r="H2510" s="2">
        <v>7400258.7400000002</v>
      </c>
      <c r="I2510">
        <v>0.28999999999999998</v>
      </c>
      <c r="J2510" s="2">
        <v>7400258.7400000002</v>
      </c>
      <c r="K2510" s="2">
        <v>142807</v>
      </c>
      <c r="L2510">
        <v>51.82</v>
      </c>
      <c r="M2510" t="s">
        <v>18</v>
      </c>
      <c r="N2510" t="s">
        <v>31</v>
      </c>
      <c r="O2510" t="s">
        <v>20</v>
      </c>
    </row>
    <row r="2511" spans="1:15" x14ac:dyDescent="0.2">
      <c r="A2511" t="s">
        <v>343</v>
      </c>
      <c r="B2511" s="1">
        <v>45912</v>
      </c>
      <c r="C2511" t="s">
        <v>309</v>
      </c>
      <c r="D2511" t="s">
        <v>310</v>
      </c>
      <c r="F2511" t="s">
        <v>189</v>
      </c>
      <c r="G2511" t="s">
        <v>17</v>
      </c>
      <c r="H2511" s="2">
        <v>7335198.1200000001</v>
      </c>
      <c r="I2511">
        <v>0.28999999999999998</v>
      </c>
      <c r="J2511" s="2">
        <v>7335198.1200000001</v>
      </c>
      <c r="K2511" s="2">
        <v>99366</v>
      </c>
      <c r="L2511">
        <v>73.819999999999993</v>
      </c>
      <c r="M2511" t="s">
        <v>18</v>
      </c>
      <c r="N2511" t="s">
        <v>31</v>
      </c>
      <c r="O2511" t="s">
        <v>20</v>
      </c>
    </row>
    <row r="2512" spans="1:15" x14ac:dyDescent="0.2">
      <c r="A2512" t="s">
        <v>343</v>
      </c>
      <c r="B2512" s="1">
        <v>45912</v>
      </c>
      <c r="C2512" t="s">
        <v>311</v>
      </c>
      <c r="D2512" t="s">
        <v>312</v>
      </c>
      <c r="F2512" t="s">
        <v>189</v>
      </c>
      <c r="G2512" t="s">
        <v>17</v>
      </c>
      <c r="H2512" s="2">
        <v>7080652.3200000003</v>
      </c>
      <c r="I2512">
        <v>0.28000000000000003</v>
      </c>
      <c r="J2512" s="2">
        <v>7080652.3200000003</v>
      </c>
      <c r="K2512" s="2">
        <v>23037</v>
      </c>
      <c r="L2512">
        <v>307.36</v>
      </c>
      <c r="M2512" t="s">
        <v>18</v>
      </c>
      <c r="N2512" t="s">
        <v>31</v>
      </c>
      <c r="O2512" t="s">
        <v>20</v>
      </c>
    </row>
    <row r="2513" spans="1:15" x14ac:dyDescent="0.2">
      <c r="A2513" t="s">
        <v>343</v>
      </c>
      <c r="B2513" s="1">
        <v>45912</v>
      </c>
      <c r="C2513" t="s">
        <v>20</v>
      </c>
      <c r="D2513" t="s">
        <v>104</v>
      </c>
      <c r="F2513" t="s">
        <v>106</v>
      </c>
      <c r="G2513" t="s">
        <v>107</v>
      </c>
      <c r="H2513" s="2">
        <v>6910020.2000000002</v>
      </c>
      <c r="I2513">
        <v>0.28000000000000003</v>
      </c>
      <c r="J2513" s="2">
        <v>6910020.2000000002</v>
      </c>
      <c r="K2513" s="2">
        <v>6910020</v>
      </c>
      <c r="L2513">
        <v>100</v>
      </c>
      <c r="M2513" t="s">
        <v>18</v>
      </c>
      <c r="N2513" t="s">
        <v>108</v>
      </c>
      <c r="O2513" t="s">
        <v>20</v>
      </c>
    </row>
    <row r="2514" spans="1:15" x14ac:dyDescent="0.2">
      <c r="A2514" t="s">
        <v>343</v>
      </c>
      <c r="B2514" s="1">
        <v>45912</v>
      </c>
      <c r="C2514" t="s">
        <v>313</v>
      </c>
      <c r="D2514" t="s">
        <v>314</v>
      </c>
      <c r="F2514" t="s">
        <v>189</v>
      </c>
      <c r="G2514" t="s">
        <v>17</v>
      </c>
      <c r="H2514" s="2">
        <v>6862993.5</v>
      </c>
      <c r="I2514">
        <v>0.27</v>
      </c>
      <c r="J2514" s="2">
        <v>6862993.5</v>
      </c>
      <c r="K2514" s="2">
        <v>80410</v>
      </c>
      <c r="L2514">
        <v>85.35</v>
      </c>
      <c r="M2514" t="s">
        <v>18</v>
      </c>
      <c r="N2514" t="s">
        <v>31</v>
      </c>
      <c r="O2514" t="s">
        <v>20</v>
      </c>
    </row>
    <row r="2515" spans="1:15" x14ac:dyDescent="0.2">
      <c r="A2515" t="s">
        <v>343</v>
      </c>
      <c r="B2515" s="1">
        <v>45912</v>
      </c>
      <c r="C2515" t="s">
        <v>315</v>
      </c>
      <c r="D2515" t="s">
        <v>316</v>
      </c>
      <c r="F2515" t="s">
        <v>189</v>
      </c>
      <c r="G2515" t="s">
        <v>17</v>
      </c>
      <c r="H2515" s="2">
        <v>6119346.4199999999</v>
      </c>
      <c r="I2515">
        <v>0.24</v>
      </c>
      <c r="J2515" s="2">
        <v>6119346.4199999999</v>
      </c>
      <c r="K2515" s="2">
        <v>321057</v>
      </c>
      <c r="L2515">
        <v>19.059999999999999</v>
      </c>
      <c r="M2515" t="s">
        <v>18</v>
      </c>
      <c r="N2515" t="s">
        <v>31</v>
      </c>
      <c r="O2515" t="s">
        <v>20</v>
      </c>
    </row>
    <row r="2516" spans="1:15" x14ac:dyDescent="0.2">
      <c r="A2516" t="s">
        <v>343</v>
      </c>
      <c r="B2516" s="1">
        <v>45912</v>
      </c>
      <c r="C2516" t="s">
        <v>319</v>
      </c>
      <c r="D2516" t="s">
        <v>320</v>
      </c>
      <c r="F2516" t="s">
        <v>189</v>
      </c>
      <c r="G2516" t="s">
        <v>17</v>
      </c>
      <c r="H2516" s="2">
        <v>5611773.9000000004</v>
      </c>
      <c r="I2516">
        <v>0.22</v>
      </c>
      <c r="J2516" s="2">
        <v>5611773.9000000004</v>
      </c>
      <c r="K2516" s="2">
        <v>67857</v>
      </c>
      <c r="L2516">
        <v>82.7</v>
      </c>
      <c r="M2516" t="s">
        <v>18</v>
      </c>
      <c r="N2516" t="s">
        <v>19</v>
      </c>
      <c r="O2516" t="s">
        <v>20</v>
      </c>
    </row>
    <row r="2517" spans="1:15" x14ac:dyDescent="0.2">
      <c r="A2517" t="s">
        <v>343</v>
      </c>
      <c r="B2517" s="1">
        <v>45912</v>
      </c>
      <c r="C2517" t="s">
        <v>317</v>
      </c>
      <c r="D2517" t="s">
        <v>318</v>
      </c>
      <c r="F2517" t="s">
        <v>189</v>
      </c>
      <c r="G2517" t="s">
        <v>17</v>
      </c>
      <c r="H2517" s="2">
        <v>5547789.4500000002</v>
      </c>
      <c r="I2517">
        <v>0.22</v>
      </c>
      <c r="J2517" s="2">
        <v>5547789.4500000002</v>
      </c>
      <c r="K2517" s="2">
        <v>56813</v>
      </c>
      <c r="L2517">
        <v>97.65</v>
      </c>
      <c r="M2517" t="s">
        <v>18</v>
      </c>
      <c r="N2517" t="s">
        <v>31</v>
      </c>
      <c r="O2517" t="s">
        <v>20</v>
      </c>
    </row>
    <row r="2518" spans="1:15" x14ac:dyDescent="0.2">
      <c r="A2518" t="s">
        <v>343</v>
      </c>
      <c r="B2518" s="1">
        <v>45912</v>
      </c>
      <c r="C2518" t="s">
        <v>321</v>
      </c>
      <c r="D2518" t="s">
        <v>322</v>
      </c>
      <c r="F2518" t="s">
        <v>189</v>
      </c>
      <c r="G2518" t="s">
        <v>17</v>
      </c>
      <c r="H2518" s="2">
        <v>4842966.9400000004</v>
      </c>
      <c r="I2518">
        <v>0.19</v>
      </c>
      <c r="J2518" s="2">
        <v>4842966.9400000004</v>
      </c>
      <c r="K2518" s="2">
        <v>13862</v>
      </c>
      <c r="L2518">
        <v>349.37</v>
      </c>
      <c r="M2518" t="s">
        <v>18</v>
      </c>
      <c r="N2518" t="s">
        <v>31</v>
      </c>
      <c r="O2518" t="s">
        <v>20</v>
      </c>
    </row>
    <row r="2519" spans="1:15" x14ac:dyDescent="0.2">
      <c r="A2519" t="s">
        <v>343</v>
      </c>
      <c r="B2519" s="1">
        <v>45912</v>
      </c>
      <c r="C2519" t="s">
        <v>323</v>
      </c>
      <c r="D2519" t="s">
        <v>324</v>
      </c>
      <c r="F2519" t="s">
        <v>189</v>
      </c>
      <c r="G2519" t="s">
        <v>17</v>
      </c>
      <c r="H2519" s="2">
        <v>4560269.5199999996</v>
      </c>
      <c r="I2519">
        <v>0.18</v>
      </c>
      <c r="J2519" s="2">
        <v>4560269.5199999996</v>
      </c>
      <c r="K2519" s="2">
        <v>12603</v>
      </c>
      <c r="L2519">
        <v>361.84</v>
      </c>
      <c r="M2519" t="s">
        <v>18</v>
      </c>
      <c r="N2519" t="s">
        <v>31</v>
      </c>
      <c r="O2519" t="s">
        <v>20</v>
      </c>
    </row>
    <row r="2520" spans="1:15" x14ac:dyDescent="0.2">
      <c r="A2520" t="s">
        <v>343</v>
      </c>
      <c r="B2520" s="1">
        <v>45912</v>
      </c>
      <c r="C2520" t="s">
        <v>327</v>
      </c>
      <c r="D2520" t="s">
        <v>328</v>
      </c>
      <c r="F2520" t="s">
        <v>189</v>
      </c>
      <c r="G2520" t="s">
        <v>17</v>
      </c>
      <c r="H2520" s="2">
        <v>3817388.64</v>
      </c>
      <c r="I2520">
        <v>0.15</v>
      </c>
      <c r="J2520" s="2">
        <v>3817388.64</v>
      </c>
      <c r="K2520" s="2">
        <v>26832</v>
      </c>
      <c r="L2520">
        <v>142.27000000000001</v>
      </c>
      <c r="M2520" t="s">
        <v>18</v>
      </c>
      <c r="N2520" t="s">
        <v>31</v>
      </c>
      <c r="O2520" t="s">
        <v>20</v>
      </c>
    </row>
    <row r="2521" spans="1:15" x14ac:dyDescent="0.2">
      <c r="A2521" t="s">
        <v>343</v>
      </c>
      <c r="B2521" s="1">
        <v>45912</v>
      </c>
      <c r="C2521" t="s">
        <v>325</v>
      </c>
      <c r="D2521" t="s">
        <v>326</v>
      </c>
      <c r="F2521" t="s">
        <v>189</v>
      </c>
      <c r="G2521" t="s">
        <v>17</v>
      </c>
      <c r="H2521" s="2">
        <v>3808294.08</v>
      </c>
      <c r="I2521">
        <v>0.15</v>
      </c>
      <c r="J2521" s="2">
        <v>3808294.08</v>
      </c>
      <c r="K2521" s="2">
        <v>23784</v>
      </c>
      <c r="L2521">
        <v>160.12</v>
      </c>
      <c r="M2521" t="s">
        <v>18</v>
      </c>
      <c r="N2521" t="s">
        <v>19</v>
      </c>
      <c r="O2521" t="s">
        <v>20</v>
      </c>
    </row>
    <row r="2522" spans="1:15" x14ac:dyDescent="0.2">
      <c r="A2522" t="s">
        <v>343</v>
      </c>
      <c r="B2522" s="1">
        <v>45912</v>
      </c>
      <c r="C2522" t="s">
        <v>329</v>
      </c>
      <c r="D2522" t="s">
        <v>330</v>
      </c>
      <c r="F2522" t="s">
        <v>189</v>
      </c>
      <c r="G2522" t="s">
        <v>17</v>
      </c>
      <c r="H2522" s="2">
        <v>3497837.21</v>
      </c>
      <c r="I2522">
        <v>0.14000000000000001</v>
      </c>
      <c r="J2522" s="2">
        <v>3497837.21</v>
      </c>
      <c r="K2522" s="2">
        <v>16421</v>
      </c>
      <c r="L2522">
        <v>213.01</v>
      </c>
      <c r="M2522" t="s">
        <v>18</v>
      </c>
      <c r="N2522" t="s">
        <v>31</v>
      </c>
      <c r="O2522" t="s">
        <v>20</v>
      </c>
    </row>
    <row r="2523" spans="1:15" x14ac:dyDescent="0.2">
      <c r="A2523" t="s">
        <v>343</v>
      </c>
      <c r="B2523" s="1">
        <v>45912</v>
      </c>
      <c r="C2523" t="s">
        <v>331</v>
      </c>
      <c r="D2523" t="s">
        <v>332</v>
      </c>
      <c r="F2523" t="s">
        <v>189</v>
      </c>
      <c r="G2523" t="s">
        <v>17</v>
      </c>
      <c r="H2523" s="2">
        <v>3322264.31</v>
      </c>
      <c r="I2523">
        <v>0.13</v>
      </c>
      <c r="J2523" s="2">
        <v>3322264.31</v>
      </c>
      <c r="K2523" s="2">
        <v>148117</v>
      </c>
      <c r="L2523">
        <v>22.43</v>
      </c>
      <c r="M2523" t="s">
        <v>18</v>
      </c>
      <c r="N2523" t="s">
        <v>31</v>
      </c>
      <c r="O2523" t="s">
        <v>20</v>
      </c>
    </row>
    <row r="2524" spans="1:15" x14ac:dyDescent="0.2">
      <c r="A2524" t="s">
        <v>343</v>
      </c>
      <c r="B2524" s="1">
        <v>45912</v>
      </c>
      <c r="C2524" t="s">
        <v>333</v>
      </c>
      <c r="D2524" t="s">
        <v>334</v>
      </c>
      <c r="F2524" t="s">
        <v>189</v>
      </c>
      <c r="G2524" t="s">
        <v>17</v>
      </c>
      <c r="H2524" s="2">
        <v>2809862.02</v>
      </c>
      <c r="I2524">
        <v>0.11</v>
      </c>
      <c r="J2524" s="2">
        <v>2809862.02</v>
      </c>
      <c r="K2524" s="2">
        <v>8297</v>
      </c>
      <c r="L2524">
        <v>338.66</v>
      </c>
      <c r="M2524" t="s">
        <v>18</v>
      </c>
      <c r="N2524" t="s">
        <v>19</v>
      </c>
      <c r="O2524" t="s">
        <v>20</v>
      </c>
    </row>
    <row r="2525" spans="1:15" x14ac:dyDescent="0.2">
      <c r="A2525" t="s">
        <v>343</v>
      </c>
      <c r="B2525" s="1">
        <v>45912</v>
      </c>
      <c r="C2525" t="s">
        <v>335</v>
      </c>
      <c r="D2525" t="s">
        <v>336</v>
      </c>
      <c r="F2525" t="s">
        <v>189</v>
      </c>
      <c r="G2525" t="s">
        <v>17</v>
      </c>
      <c r="H2525" s="2">
        <v>2489650.2400000002</v>
      </c>
      <c r="I2525">
        <v>0.1</v>
      </c>
      <c r="J2525" s="2">
        <v>2489650.2400000002</v>
      </c>
      <c r="K2525" s="2">
        <v>101041</v>
      </c>
      <c r="L2525">
        <v>24.64</v>
      </c>
      <c r="M2525" t="s">
        <v>18</v>
      </c>
      <c r="N2525" t="s">
        <v>31</v>
      </c>
      <c r="O2525" t="s">
        <v>20</v>
      </c>
    </row>
    <row r="2526" spans="1:15" x14ac:dyDescent="0.2">
      <c r="A2526" t="s">
        <v>343</v>
      </c>
      <c r="B2526" s="1">
        <v>45912</v>
      </c>
      <c r="C2526" t="s">
        <v>337</v>
      </c>
      <c r="D2526" t="s">
        <v>338</v>
      </c>
      <c r="F2526" t="s">
        <v>189</v>
      </c>
      <c r="G2526" t="s">
        <v>17</v>
      </c>
      <c r="H2526" s="2">
        <v>2264967.0499999998</v>
      </c>
      <c r="I2526">
        <v>0.09</v>
      </c>
      <c r="J2526" s="2">
        <v>2264967.0499999998</v>
      </c>
      <c r="K2526" s="2">
        <v>12253</v>
      </c>
      <c r="L2526">
        <v>184.85</v>
      </c>
      <c r="M2526" t="s">
        <v>18</v>
      </c>
      <c r="N2526" t="s">
        <v>19</v>
      </c>
      <c r="O2526" t="s">
        <v>20</v>
      </c>
    </row>
    <row r="2527" spans="1:15" x14ac:dyDescent="0.2">
      <c r="A2527" t="s">
        <v>343</v>
      </c>
      <c r="B2527" s="1">
        <v>45912</v>
      </c>
      <c r="C2527" t="s">
        <v>119</v>
      </c>
      <c r="D2527" t="s">
        <v>120</v>
      </c>
      <c r="F2527" t="s">
        <v>106</v>
      </c>
      <c r="G2527" t="s">
        <v>122</v>
      </c>
      <c r="H2527" s="2">
        <v>1690051.99</v>
      </c>
      <c r="I2527">
        <v>7.0000000000000007E-2</v>
      </c>
      <c r="J2527" s="2">
        <v>1690051.99</v>
      </c>
      <c r="K2527" s="2">
        <v>1690052</v>
      </c>
      <c r="L2527">
        <v>1</v>
      </c>
      <c r="M2527" t="s">
        <v>123</v>
      </c>
      <c r="N2527" t="s">
        <v>108</v>
      </c>
      <c r="O2527" t="s">
        <v>20</v>
      </c>
    </row>
    <row r="2528" spans="1:15" x14ac:dyDescent="0.2">
      <c r="A2528" t="s">
        <v>343</v>
      </c>
      <c r="B2528" s="1">
        <v>45912</v>
      </c>
      <c r="C2528" t="s">
        <v>339</v>
      </c>
      <c r="D2528" t="s">
        <v>340</v>
      </c>
      <c r="F2528" t="s">
        <v>106</v>
      </c>
      <c r="G2528" t="s">
        <v>117</v>
      </c>
      <c r="H2528" s="2">
        <v>512000</v>
      </c>
      <c r="I2528">
        <v>0.02</v>
      </c>
      <c r="J2528" s="2">
        <v>512000</v>
      </c>
      <c r="K2528" s="2">
        <v>512000</v>
      </c>
      <c r="L2528">
        <v>100</v>
      </c>
      <c r="M2528" t="s">
        <v>18</v>
      </c>
      <c r="N2528" t="s">
        <v>108</v>
      </c>
      <c r="O2528" t="s">
        <v>20</v>
      </c>
    </row>
    <row r="2529" spans="1:15" x14ac:dyDescent="0.2">
      <c r="A2529" t="s">
        <v>343</v>
      </c>
      <c r="B2529" s="1">
        <v>45912</v>
      </c>
      <c r="C2529" t="s">
        <v>40</v>
      </c>
      <c r="D2529" t="s">
        <v>125</v>
      </c>
      <c r="F2529" t="s">
        <v>106</v>
      </c>
      <c r="G2529" t="s">
        <v>107</v>
      </c>
      <c r="H2529" s="2">
        <v>39851.15</v>
      </c>
      <c r="I2529">
        <v>0</v>
      </c>
      <c r="J2529" s="2">
        <v>39851.15</v>
      </c>
      <c r="K2529" s="2">
        <v>33982</v>
      </c>
      <c r="L2529">
        <v>117.27</v>
      </c>
      <c r="M2529" t="s">
        <v>126</v>
      </c>
      <c r="N2529" t="s">
        <v>108</v>
      </c>
      <c r="O2529" t="s">
        <v>40</v>
      </c>
    </row>
    <row r="2530" spans="1:15" x14ac:dyDescent="0.2">
      <c r="A2530" t="s">
        <v>343</v>
      </c>
      <c r="B2530" s="1">
        <v>45912</v>
      </c>
      <c r="C2530" t="s">
        <v>152</v>
      </c>
      <c r="D2530" t="s">
        <v>153</v>
      </c>
      <c r="F2530" t="s">
        <v>106</v>
      </c>
      <c r="G2530" t="s">
        <v>107</v>
      </c>
      <c r="H2530" s="2">
        <v>6098.95</v>
      </c>
      <c r="I2530">
        <v>0</v>
      </c>
      <c r="J2530" s="2">
        <v>6098.95</v>
      </c>
      <c r="K2530" s="2">
        <v>4498</v>
      </c>
      <c r="L2530">
        <v>135.59</v>
      </c>
      <c r="M2530" t="s">
        <v>154</v>
      </c>
      <c r="N2530" t="s">
        <v>108</v>
      </c>
      <c r="O2530" t="s">
        <v>152</v>
      </c>
    </row>
    <row r="2531" spans="1:15" x14ac:dyDescent="0.2">
      <c r="A2531" t="s">
        <v>343</v>
      </c>
      <c r="B2531" s="1">
        <v>45912</v>
      </c>
      <c r="C2531" t="s">
        <v>341</v>
      </c>
      <c r="D2531" t="s">
        <v>342</v>
      </c>
      <c r="F2531" t="s">
        <v>106</v>
      </c>
      <c r="G2531" t="s">
        <v>132</v>
      </c>
      <c r="H2531">
        <v>0</v>
      </c>
      <c r="I2531">
        <v>0</v>
      </c>
      <c r="J2531" s="2">
        <v>4138625</v>
      </c>
      <c r="K2531">
        <v>25</v>
      </c>
      <c r="L2531">
        <v>662.18</v>
      </c>
      <c r="M2531" t="s">
        <v>108</v>
      </c>
      <c r="N2531" t="s">
        <v>133</v>
      </c>
      <c r="O2531" t="s">
        <v>20</v>
      </c>
    </row>
    <row r="2532" spans="1:15" x14ac:dyDescent="0.2">
      <c r="A2532" t="s">
        <v>343</v>
      </c>
      <c r="B2532" s="1">
        <v>45912</v>
      </c>
      <c r="C2532" t="s">
        <v>353</v>
      </c>
      <c r="D2532" t="s">
        <v>354</v>
      </c>
      <c r="F2532" t="s">
        <v>106</v>
      </c>
      <c r="G2532" t="s">
        <v>132</v>
      </c>
      <c r="H2532">
        <v>0</v>
      </c>
      <c r="I2532">
        <v>0</v>
      </c>
      <c r="J2532" s="2">
        <v>4172687.5</v>
      </c>
      <c r="K2532">
        <v>25</v>
      </c>
      <c r="L2532">
        <v>667.63</v>
      </c>
      <c r="M2532" t="s">
        <v>108</v>
      </c>
      <c r="N2532" t="s">
        <v>133</v>
      </c>
      <c r="O2532" t="s">
        <v>20</v>
      </c>
    </row>
    <row r="2533" spans="1:15" x14ac:dyDescent="0.2">
      <c r="A2533" t="s">
        <v>186</v>
      </c>
      <c r="B2533" s="1">
        <v>45915</v>
      </c>
      <c r="C2533" t="s">
        <v>29</v>
      </c>
      <c r="D2533" t="s">
        <v>30</v>
      </c>
      <c r="E2533" t="s">
        <v>15</v>
      </c>
      <c r="F2533" t="s">
        <v>16</v>
      </c>
      <c r="G2533" t="s">
        <v>17</v>
      </c>
      <c r="H2533" s="2">
        <v>6621095.96</v>
      </c>
      <c r="I2533">
        <v>5.72</v>
      </c>
      <c r="J2533" s="2">
        <v>6621095.96</v>
      </c>
      <c r="K2533" s="2">
        <v>21914</v>
      </c>
      <c r="L2533">
        <v>302.14</v>
      </c>
      <c r="M2533" t="s">
        <v>18</v>
      </c>
      <c r="N2533" t="s">
        <v>31</v>
      </c>
      <c r="O2533" t="s">
        <v>20</v>
      </c>
    </row>
    <row r="2534" spans="1:15" x14ac:dyDescent="0.2">
      <c r="A2534" t="s">
        <v>186</v>
      </c>
      <c r="B2534" s="1">
        <v>45915</v>
      </c>
      <c r="C2534" t="s">
        <v>21</v>
      </c>
      <c r="D2534" t="s">
        <v>22</v>
      </c>
      <c r="E2534" t="s">
        <v>15</v>
      </c>
      <c r="F2534" t="s">
        <v>16</v>
      </c>
      <c r="G2534" t="s">
        <v>17</v>
      </c>
      <c r="H2534" s="2">
        <v>6227395.3600000003</v>
      </c>
      <c r="I2534">
        <v>5.38</v>
      </c>
      <c r="J2534" s="2">
        <v>6227395.3600000003</v>
      </c>
      <c r="K2534" s="2">
        <v>17104</v>
      </c>
      <c r="L2534">
        <v>364.09</v>
      </c>
      <c r="M2534" t="s">
        <v>18</v>
      </c>
      <c r="N2534" t="s">
        <v>19</v>
      </c>
      <c r="O2534" t="s">
        <v>20</v>
      </c>
    </row>
    <row r="2535" spans="1:15" x14ac:dyDescent="0.2">
      <c r="A2535" t="s">
        <v>186</v>
      </c>
      <c r="B2535" s="1">
        <v>45915</v>
      </c>
      <c r="C2535" t="s">
        <v>27</v>
      </c>
      <c r="D2535" t="s">
        <v>28</v>
      </c>
      <c r="E2535" t="s">
        <v>15</v>
      </c>
      <c r="F2535" t="s">
        <v>16</v>
      </c>
      <c r="G2535" t="s">
        <v>17</v>
      </c>
      <c r="H2535" s="2">
        <v>5956634.7599999998</v>
      </c>
      <c r="I2535">
        <v>5.15</v>
      </c>
      <c r="J2535" s="2">
        <v>5956634.7599999998</v>
      </c>
      <c r="K2535" s="2">
        <v>36961</v>
      </c>
      <c r="L2535">
        <v>161.16</v>
      </c>
      <c r="M2535" t="s">
        <v>18</v>
      </c>
      <c r="N2535" t="s">
        <v>19</v>
      </c>
      <c r="O2535" t="s">
        <v>20</v>
      </c>
    </row>
    <row r="2536" spans="1:15" x14ac:dyDescent="0.2">
      <c r="A2536" t="s">
        <v>186</v>
      </c>
      <c r="B2536" s="1">
        <v>45915</v>
      </c>
      <c r="C2536" t="s">
        <v>13</v>
      </c>
      <c r="D2536" t="s">
        <v>14</v>
      </c>
      <c r="E2536" t="s">
        <v>15</v>
      </c>
      <c r="F2536" t="s">
        <v>16</v>
      </c>
      <c r="G2536" t="s">
        <v>17</v>
      </c>
      <c r="H2536" s="2">
        <v>5546861.5800000001</v>
      </c>
      <c r="I2536">
        <v>4.79</v>
      </c>
      <c r="J2536" s="2">
        <v>5546861.5800000001</v>
      </c>
      <c r="K2536" s="2">
        <v>32398</v>
      </c>
      <c r="L2536">
        <v>171.21</v>
      </c>
      <c r="M2536" t="s">
        <v>18</v>
      </c>
      <c r="N2536" t="s">
        <v>19</v>
      </c>
      <c r="O2536" t="s">
        <v>20</v>
      </c>
    </row>
    <row r="2537" spans="1:15" x14ac:dyDescent="0.2">
      <c r="A2537" t="s">
        <v>186</v>
      </c>
      <c r="B2537" s="1">
        <v>45915</v>
      </c>
      <c r="C2537" t="s">
        <v>25</v>
      </c>
      <c r="D2537" t="s">
        <v>26</v>
      </c>
      <c r="E2537" t="s">
        <v>15</v>
      </c>
      <c r="F2537" t="s">
        <v>16</v>
      </c>
      <c r="G2537" t="s">
        <v>17</v>
      </c>
      <c r="H2537" s="2">
        <v>5369116.5</v>
      </c>
      <c r="I2537">
        <v>4.6399999999999997</v>
      </c>
      <c r="J2537" s="2">
        <v>5369116.5</v>
      </c>
      <c r="K2537" s="2">
        <v>30206</v>
      </c>
      <c r="L2537">
        <v>177.75</v>
      </c>
      <c r="M2537" t="s">
        <v>18</v>
      </c>
      <c r="N2537" t="s">
        <v>19</v>
      </c>
      <c r="O2537" t="s">
        <v>20</v>
      </c>
    </row>
    <row r="2538" spans="1:15" x14ac:dyDescent="0.2">
      <c r="A2538" t="s">
        <v>186</v>
      </c>
      <c r="B2538" s="1">
        <v>45915</v>
      </c>
      <c r="C2538" t="s">
        <v>54</v>
      </c>
      <c r="D2538" t="s">
        <v>55</v>
      </c>
      <c r="E2538" t="s">
        <v>15</v>
      </c>
      <c r="F2538" t="s">
        <v>16</v>
      </c>
      <c r="G2538" t="s">
        <v>17</v>
      </c>
      <c r="H2538" s="2">
        <v>5204322.9000000004</v>
      </c>
      <c r="I2538">
        <v>4.5</v>
      </c>
      <c r="J2538" s="2">
        <v>5204322.9000000004</v>
      </c>
      <c r="K2538" s="2">
        <v>21987</v>
      </c>
      <c r="L2538">
        <v>236.7</v>
      </c>
      <c r="M2538" t="s">
        <v>18</v>
      </c>
      <c r="N2538" t="s">
        <v>19</v>
      </c>
      <c r="O2538" t="s">
        <v>20</v>
      </c>
    </row>
    <row r="2539" spans="1:15" x14ac:dyDescent="0.2">
      <c r="A2539" t="s">
        <v>186</v>
      </c>
      <c r="B2539" s="1">
        <v>45915</v>
      </c>
      <c r="C2539">
        <v>2330</v>
      </c>
      <c r="D2539" t="s">
        <v>32</v>
      </c>
      <c r="E2539" t="s">
        <v>15</v>
      </c>
      <c r="F2539" t="s">
        <v>16</v>
      </c>
      <c r="G2539" t="s">
        <v>17</v>
      </c>
      <c r="H2539" s="2">
        <v>5155740.79</v>
      </c>
      <c r="I2539">
        <v>4.45</v>
      </c>
      <c r="J2539" s="2">
        <v>5155740.79</v>
      </c>
      <c r="K2539" s="2">
        <v>124126</v>
      </c>
      <c r="L2539">
        <v>41.54</v>
      </c>
      <c r="M2539" t="s">
        <v>33</v>
      </c>
      <c r="N2539" t="s">
        <v>34</v>
      </c>
      <c r="O2539" t="s">
        <v>35</v>
      </c>
    </row>
    <row r="2540" spans="1:15" x14ac:dyDescent="0.2">
      <c r="A2540" t="s">
        <v>186</v>
      </c>
      <c r="B2540" s="1">
        <v>45915</v>
      </c>
      <c r="C2540">
        <v>5930</v>
      </c>
      <c r="D2540" t="s">
        <v>50</v>
      </c>
      <c r="E2540" t="s">
        <v>15</v>
      </c>
      <c r="F2540" t="s">
        <v>16</v>
      </c>
      <c r="G2540" t="s">
        <v>17</v>
      </c>
      <c r="H2540" s="2">
        <v>4870584.42</v>
      </c>
      <c r="I2540">
        <v>4.21</v>
      </c>
      <c r="J2540" s="2">
        <v>4870584.42</v>
      </c>
      <c r="K2540" s="2">
        <v>88460</v>
      </c>
      <c r="L2540">
        <v>55.06</v>
      </c>
      <c r="M2540" t="s">
        <v>51</v>
      </c>
      <c r="N2540" t="s">
        <v>52</v>
      </c>
      <c r="O2540" t="s">
        <v>53</v>
      </c>
    </row>
    <row r="2541" spans="1:15" x14ac:dyDescent="0.2">
      <c r="A2541" t="s">
        <v>186</v>
      </c>
      <c r="B2541" s="1">
        <v>45915</v>
      </c>
      <c r="C2541" t="s">
        <v>36</v>
      </c>
      <c r="D2541" t="s">
        <v>37</v>
      </c>
      <c r="E2541" t="s">
        <v>15</v>
      </c>
      <c r="F2541" t="s">
        <v>16</v>
      </c>
      <c r="G2541" t="s">
        <v>17</v>
      </c>
      <c r="H2541" s="2">
        <v>4792428.17</v>
      </c>
      <c r="I2541">
        <v>4.1399999999999997</v>
      </c>
      <c r="J2541" s="2">
        <v>4792428.17</v>
      </c>
      <c r="K2541" s="2">
        <v>5588</v>
      </c>
      <c r="L2541">
        <v>857.63</v>
      </c>
      <c r="M2541" t="s">
        <v>38</v>
      </c>
      <c r="N2541" t="s">
        <v>39</v>
      </c>
      <c r="O2541" t="s">
        <v>40</v>
      </c>
    </row>
    <row r="2542" spans="1:15" x14ac:dyDescent="0.2">
      <c r="A2542" t="s">
        <v>186</v>
      </c>
      <c r="B2542" s="1">
        <v>45915</v>
      </c>
      <c r="C2542" t="s">
        <v>41</v>
      </c>
      <c r="D2542" t="s">
        <v>42</v>
      </c>
      <c r="E2542" t="s">
        <v>15</v>
      </c>
      <c r="F2542" t="s">
        <v>43</v>
      </c>
      <c r="G2542" t="s">
        <v>17</v>
      </c>
      <c r="H2542" s="2">
        <v>4753572.2</v>
      </c>
      <c r="I2542">
        <v>4.1100000000000003</v>
      </c>
      <c r="J2542" s="2">
        <v>4753572.2</v>
      </c>
      <c r="K2542" s="2">
        <v>20540</v>
      </c>
      <c r="L2542">
        <v>231.43</v>
      </c>
      <c r="M2542" t="s">
        <v>18</v>
      </c>
      <c r="N2542" t="s">
        <v>19</v>
      </c>
      <c r="O2542" t="s">
        <v>20</v>
      </c>
    </row>
    <row r="2543" spans="1:15" x14ac:dyDescent="0.2">
      <c r="A2543" t="s">
        <v>186</v>
      </c>
      <c r="B2543" s="1">
        <v>45915</v>
      </c>
      <c r="C2543" t="s">
        <v>23</v>
      </c>
      <c r="D2543" t="s">
        <v>24</v>
      </c>
      <c r="E2543" t="s">
        <v>15</v>
      </c>
      <c r="F2543" t="s">
        <v>16</v>
      </c>
      <c r="G2543" t="s">
        <v>17</v>
      </c>
      <c r="H2543" s="2">
        <v>4713482.5599999996</v>
      </c>
      <c r="I2543">
        <v>4.07</v>
      </c>
      <c r="J2543" s="2">
        <v>4713482.5599999996</v>
      </c>
      <c r="K2543" s="2">
        <v>9146</v>
      </c>
      <c r="L2543">
        <v>515.36</v>
      </c>
      <c r="M2543" t="s">
        <v>18</v>
      </c>
      <c r="N2543" t="s">
        <v>19</v>
      </c>
      <c r="O2543" t="s">
        <v>20</v>
      </c>
    </row>
    <row r="2544" spans="1:15" x14ac:dyDescent="0.2">
      <c r="A2544" t="s">
        <v>186</v>
      </c>
      <c r="B2544" s="1">
        <v>45915</v>
      </c>
      <c r="C2544" t="s">
        <v>44</v>
      </c>
      <c r="D2544" t="s">
        <v>45</v>
      </c>
      <c r="E2544" t="s">
        <v>15</v>
      </c>
      <c r="F2544" t="s">
        <v>16</v>
      </c>
      <c r="G2544" t="s">
        <v>17</v>
      </c>
      <c r="H2544" s="2">
        <v>4509239.6399999997</v>
      </c>
      <c r="I2544">
        <v>3.9</v>
      </c>
      <c r="J2544" s="2">
        <v>4509239.6399999997</v>
      </c>
      <c r="K2544" s="2">
        <v>67282</v>
      </c>
      <c r="L2544">
        <v>67.02</v>
      </c>
      <c r="M2544" t="s">
        <v>18</v>
      </c>
      <c r="N2544" t="s">
        <v>19</v>
      </c>
      <c r="O2544" t="s">
        <v>20</v>
      </c>
    </row>
    <row r="2545" spans="1:15" x14ac:dyDescent="0.2">
      <c r="A2545" t="s">
        <v>186</v>
      </c>
      <c r="B2545" s="1">
        <v>45915</v>
      </c>
      <c r="C2545" t="s">
        <v>58</v>
      </c>
      <c r="D2545" t="s">
        <v>59</v>
      </c>
      <c r="E2545" t="s">
        <v>15</v>
      </c>
      <c r="F2545" t="s">
        <v>16</v>
      </c>
      <c r="G2545" t="s">
        <v>17</v>
      </c>
      <c r="H2545" s="2">
        <v>4476881.5199999996</v>
      </c>
      <c r="I2545">
        <v>3.87</v>
      </c>
      <c r="J2545" s="2">
        <v>4476881.5199999996</v>
      </c>
      <c r="K2545" s="2">
        <v>28376</v>
      </c>
      <c r="L2545">
        <v>157.77000000000001</v>
      </c>
      <c r="M2545" t="s">
        <v>18</v>
      </c>
      <c r="N2545" t="s">
        <v>19</v>
      </c>
      <c r="O2545" t="s">
        <v>20</v>
      </c>
    </row>
    <row r="2546" spans="1:15" x14ac:dyDescent="0.2">
      <c r="A2546" t="s">
        <v>186</v>
      </c>
      <c r="B2546" s="1">
        <v>45915</v>
      </c>
      <c r="C2546" t="s">
        <v>48</v>
      </c>
      <c r="D2546" t="s">
        <v>49</v>
      </c>
      <c r="E2546" t="s">
        <v>15</v>
      </c>
      <c r="F2546" t="s">
        <v>16</v>
      </c>
      <c r="G2546" t="s">
        <v>17</v>
      </c>
      <c r="H2546" s="2">
        <v>4449510.78</v>
      </c>
      <c r="I2546">
        <v>3.84</v>
      </c>
      <c r="J2546" s="2">
        <v>4449510.78</v>
      </c>
      <c r="K2546" s="2">
        <v>27599</v>
      </c>
      <c r="L2546">
        <v>161.22</v>
      </c>
      <c r="M2546" t="s">
        <v>18</v>
      </c>
      <c r="N2546" t="s">
        <v>19</v>
      </c>
      <c r="O2546" t="s">
        <v>20</v>
      </c>
    </row>
    <row r="2547" spans="1:15" x14ac:dyDescent="0.2">
      <c r="A2547" t="s">
        <v>186</v>
      </c>
      <c r="B2547" s="1">
        <v>45915</v>
      </c>
      <c r="C2547" t="s">
        <v>155</v>
      </c>
      <c r="D2547" t="s">
        <v>156</v>
      </c>
      <c r="E2547" t="s">
        <v>15</v>
      </c>
      <c r="F2547" t="s">
        <v>16</v>
      </c>
      <c r="G2547" t="s">
        <v>17</v>
      </c>
      <c r="H2547" s="2">
        <v>4118434.74</v>
      </c>
      <c r="I2547">
        <v>3.56</v>
      </c>
      <c r="J2547" s="2">
        <v>4118434.74</v>
      </c>
      <c r="K2547" s="2">
        <v>4347</v>
      </c>
      <c r="L2547">
        <v>947.42</v>
      </c>
      <c r="M2547" t="s">
        <v>18</v>
      </c>
      <c r="N2547" t="s">
        <v>31</v>
      </c>
      <c r="O2547" t="s">
        <v>20</v>
      </c>
    </row>
    <row r="2548" spans="1:15" x14ac:dyDescent="0.2">
      <c r="A2548" t="s">
        <v>186</v>
      </c>
      <c r="B2548" s="1">
        <v>45915</v>
      </c>
      <c r="C2548" t="s">
        <v>46</v>
      </c>
      <c r="D2548" t="s">
        <v>47</v>
      </c>
      <c r="E2548" t="s">
        <v>15</v>
      </c>
      <c r="F2548" t="s">
        <v>16</v>
      </c>
      <c r="G2548" t="s">
        <v>17</v>
      </c>
      <c r="H2548" s="2">
        <v>3993500.4</v>
      </c>
      <c r="I2548">
        <v>3.45</v>
      </c>
      <c r="J2548" s="2">
        <v>3993500.4</v>
      </c>
      <c r="K2548" s="2">
        <v>15585</v>
      </c>
      <c r="L2548">
        <v>256.24</v>
      </c>
      <c r="M2548" t="s">
        <v>18</v>
      </c>
      <c r="N2548" t="s">
        <v>31</v>
      </c>
      <c r="O2548" t="s">
        <v>20</v>
      </c>
    </row>
    <row r="2549" spans="1:15" x14ac:dyDescent="0.2">
      <c r="A2549" t="s">
        <v>186</v>
      </c>
      <c r="B2549" s="1">
        <v>45915</v>
      </c>
      <c r="C2549" t="s">
        <v>157</v>
      </c>
      <c r="D2549" t="s">
        <v>158</v>
      </c>
      <c r="E2549" t="s">
        <v>15</v>
      </c>
      <c r="F2549" t="s">
        <v>16</v>
      </c>
      <c r="G2549" t="s">
        <v>17</v>
      </c>
      <c r="H2549" s="2">
        <v>3519619.63</v>
      </c>
      <c r="I2549">
        <v>3.04</v>
      </c>
      <c r="J2549" s="2">
        <v>3519619.63</v>
      </c>
      <c r="K2549" s="2">
        <v>20591</v>
      </c>
      <c r="L2549">
        <v>170.93</v>
      </c>
      <c r="M2549" t="s">
        <v>18</v>
      </c>
      <c r="N2549" t="s">
        <v>19</v>
      </c>
      <c r="O2549" t="s">
        <v>20</v>
      </c>
    </row>
    <row r="2550" spans="1:15" x14ac:dyDescent="0.2">
      <c r="A2550" t="s">
        <v>186</v>
      </c>
      <c r="B2550" s="1">
        <v>45915</v>
      </c>
      <c r="C2550" t="s">
        <v>56</v>
      </c>
      <c r="D2550" t="s">
        <v>57</v>
      </c>
      <c r="E2550" t="s">
        <v>15</v>
      </c>
      <c r="F2550" t="s">
        <v>16</v>
      </c>
      <c r="G2550" t="s">
        <v>17</v>
      </c>
      <c r="H2550" s="2">
        <v>3401833.28</v>
      </c>
      <c r="I2550">
        <v>2.94</v>
      </c>
      <c r="J2550" s="2">
        <v>3401833.28</v>
      </c>
      <c r="K2550" s="2">
        <v>16901</v>
      </c>
      <c r="L2550">
        <v>201.28</v>
      </c>
      <c r="M2550" t="s">
        <v>18</v>
      </c>
      <c r="N2550" t="s">
        <v>19</v>
      </c>
      <c r="O2550" t="s">
        <v>20</v>
      </c>
    </row>
    <row r="2551" spans="1:15" x14ac:dyDescent="0.2">
      <c r="A2551" t="s">
        <v>186</v>
      </c>
      <c r="B2551" s="1">
        <v>45915</v>
      </c>
      <c r="C2551" t="s">
        <v>60</v>
      </c>
      <c r="D2551" t="s">
        <v>61</v>
      </c>
      <c r="E2551" t="s">
        <v>15</v>
      </c>
      <c r="F2551" t="s">
        <v>16</v>
      </c>
      <c r="G2551" t="s">
        <v>17</v>
      </c>
      <c r="H2551" s="2">
        <v>3335593.43</v>
      </c>
      <c r="I2551">
        <v>2.88</v>
      </c>
      <c r="J2551" s="2">
        <v>3335593.43</v>
      </c>
      <c r="K2551" s="2">
        <v>3373</v>
      </c>
      <c r="L2551">
        <v>988.91</v>
      </c>
      <c r="M2551" t="s">
        <v>18</v>
      </c>
      <c r="N2551" t="s">
        <v>19</v>
      </c>
      <c r="O2551" t="s">
        <v>20</v>
      </c>
    </row>
    <row r="2552" spans="1:15" x14ac:dyDescent="0.2">
      <c r="A2552" t="s">
        <v>186</v>
      </c>
      <c r="B2552" s="1">
        <v>45915</v>
      </c>
      <c r="C2552" t="s">
        <v>67</v>
      </c>
      <c r="D2552" t="s">
        <v>68</v>
      </c>
      <c r="E2552" t="s">
        <v>15</v>
      </c>
      <c r="F2552" t="s">
        <v>69</v>
      </c>
      <c r="G2552" t="s">
        <v>17</v>
      </c>
      <c r="H2552" s="2">
        <v>3328045.47</v>
      </c>
      <c r="I2552">
        <v>2.88</v>
      </c>
      <c r="J2552" s="2">
        <v>3328045.47</v>
      </c>
      <c r="K2552" s="2">
        <v>13227</v>
      </c>
      <c r="L2552">
        <v>251.61</v>
      </c>
      <c r="M2552" t="s">
        <v>18</v>
      </c>
      <c r="N2552" t="s">
        <v>19</v>
      </c>
      <c r="O2552" t="s">
        <v>20</v>
      </c>
    </row>
    <row r="2553" spans="1:15" x14ac:dyDescent="0.2">
      <c r="A2553" t="s">
        <v>186</v>
      </c>
      <c r="B2553" s="1">
        <v>45915</v>
      </c>
      <c r="C2553" t="s">
        <v>70</v>
      </c>
      <c r="D2553" t="s">
        <v>71</v>
      </c>
      <c r="E2553" t="s">
        <v>15</v>
      </c>
      <c r="F2553" t="s">
        <v>69</v>
      </c>
      <c r="G2553" t="s">
        <v>17</v>
      </c>
      <c r="H2553" s="2">
        <v>2915884.32</v>
      </c>
      <c r="I2553">
        <v>2.52</v>
      </c>
      <c r="J2553" s="2">
        <v>2915884.32</v>
      </c>
      <c r="K2553" s="2">
        <v>11582</v>
      </c>
      <c r="L2553">
        <v>251.76</v>
      </c>
      <c r="M2553" t="s">
        <v>18</v>
      </c>
      <c r="N2553" t="s">
        <v>19</v>
      </c>
      <c r="O2553" t="s">
        <v>20</v>
      </c>
    </row>
    <row r="2554" spans="1:15" x14ac:dyDescent="0.2">
      <c r="A2554" t="s">
        <v>186</v>
      </c>
      <c r="B2554" s="1">
        <v>45915</v>
      </c>
      <c r="C2554" t="s">
        <v>62</v>
      </c>
      <c r="D2554" t="s">
        <v>63</v>
      </c>
      <c r="E2554" t="s">
        <v>15</v>
      </c>
      <c r="F2554" t="s">
        <v>16</v>
      </c>
      <c r="G2554" t="s">
        <v>17</v>
      </c>
      <c r="H2554" s="2">
        <v>2743401.35</v>
      </c>
      <c r="I2554">
        <v>2.37</v>
      </c>
      <c r="J2554" s="2">
        <v>2743401.35</v>
      </c>
      <c r="K2554" s="2">
        <v>110755</v>
      </c>
      <c r="L2554">
        <v>24.77</v>
      </c>
      <c r="M2554" t="s">
        <v>18</v>
      </c>
      <c r="N2554" t="s">
        <v>19</v>
      </c>
      <c r="O2554" t="s">
        <v>20</v>
      </c>
    </row>
    <row r="2555" spans="1:15" x14ac:dyDescent="0.2">
      <c r="A2555" t="s">
        <v>186</v>
      </c>
      <c r="B2555" s="1">
        <v>45915</v>
      </c>
      <c r="C2555">
        <v>2317</v>
      </c>
      <c r="D2555" t="s">
        <v>78</v>
      </c>
      <c r="E2555" t="s">
        <v>15</v>
      </c>
      <c r="F2555" t="s">
        <v>16</v>
      </c>
      <c r="G2555" t="s">
        <v>17</v>
      </c>
      <c r="H2555" s="2">
        <v>2203357.9900000002</v>
      </c>
      <c r="I2555">
        <v>1.9</v>
      </c>
      <c r="J2555" s="2">
        <v>2203357.9900000002</v>
      </c>
      <c r="K2555" s="2">
        <v>308210</v>
      </c>
      <c r="L2555">
        <v>7.15</v>
      </c>
      <c r="M2555" t="s">
        <v>33</v>
      </c>
      <c r="N2555" t="s">
        <v>34</v>
      </c>
      <c r="O2555" t="s">
        <v>35</v>
      </c>
    </row>
    <row r="2556" spans="1:15" x14ac:dyDescent="0.2">
      <c r="A2556" t="s">
        <v>186</v>
      </c>
      <c r="B2556" s="1">
        <v>45915</v>
      </c>
      <c r="C2556" t="s">
        <v>64</v>
      </c>
      <c r="D2556" t="s">
        <v>65</v>
      </c>
      <c r="E2556" t="s">
        <v>15</v>
      </c>
      <c r="F2556" t="s">
        <v>66</v>
      </c>
      <c r="G2556" t="s">
        <v>17</v>
      </c>
      <c r="H2556" s="2">
        <v>1962574.72</v>
      </c>
      <c r="I2556">
        <v>1.7</v>
      </c>
      <c r="J2556" s="2">
        <v>1962574.72</v>
      </c>
      <c r="K2556" s="2">
        <v>2479</v>
      </c>
      <c r="L2556">
        <v>791.68</v>
      </c>
      <c r="M2556" t="s">
        <v>18</v>
      </c>
      <c r="N2556" t="s">
        <v>19</v>
      </c>
      <c r="O2556" t="s">
        <v>20</v>
      </c>
    </row>
    <row r="2557" spans="1:15" x14ac:dyDescent="0.2">
      <c r="A2557" t="s">
        <v>186</v>
      </c>
      <c r="B2557" s="1">
        <v>45915</v>
      </c>
      <c r="C2557" t="s">
        <v>76</v>
      </c>
      <c r="D2557" t="s">
        <v>183</v>
      </c>
      <c r="E2557" t="s">
        <v>15</v>
      </c>
      <c r="F2557" t="s">
        <v>16</v>
      </c>
      <c r="G2557" t="s">
        <v>17</v>
      </c>
      <c r="H2557" s="2">
        <v>1913118.67</v>
      </c>
      <c r="I2557">
        <v>1.65</v>
      </c>
      <c r="J2557" s="2">
        <v>1913118.67</v>
      </c>
      <c r="K2557" s="2">
        <v>8473</v>
      </c>
      <c r="L2557">
        <v>225.79</v>
      </c>
      <c r="M2557" t="s">
        <v>18</v>
      </c>
      <c r="N2557" t="s">
        <v>31</v>
      </c>
      <c r="O2557" t="s">
        <v>20</v>
      </c>
    </row>
    <row r="2558" spans="1:15" x14ac:dyDescent="0.2">
      <c r="A2558" t="s">
        <v>186</v>
      </c>
      <c r="B2558" s="1">
        <v>45915</v>
      </c>
      <c r="C2558">
        <v>8035</v>
      </c>
      <c r="D2558" t="s">
        <v>72</v>
      </c>
      <c r="E2558" t="s">
        <v>15</v>
      </c>
      <c r="F2558" t="s">
        <v>16</v>
      </c>
      <c r="G2558" t="s">
        <v>17</v>
      </c>
      <c r="H2558" s="2">
        <v>1853678.14</v>
      </c>
      <c r="I2558">
        <v>1.6</v>
      </c>
      <c r="J2558" s="2">
        <v>1853678.14</v>
      </c>
      <c r="K2558" s="2">
        <v>12100</v>
      </c>
      <c r="L2558">
        <v>153.19999999999999</v>
      </c>
      <c r="M2558" t="s">
        <v>73</v>
      </c>
      <c r="N2558" t="s">
        <v>74</v>
      </c>
      <c r="O2558" t="s">
        <v>75</v>
      </c>
    </row>
    <row r="2559" spans="1:15" x14ac:dyDescent="0.2">
      <c r="A2559" t="s">
        <v>186</v>
      </c>
      <c r="B2559" s="1">
        <v>45915</v>
      </c>
      <c r="C2559" t="s">
        <v>81</v>
      </c>
      <c r="D2559" t="s">
        <v>82</v>
      </c>
      <c r="E2559" t="s">
        <v>15</v>
      </c>
      <c r="F2559" t="s">
        <v>16</v>
      </c>
      <c r="G2559" t="s">
        <v>17</v>
      </c>
      <c r="H2559" s="2">
        <v>988152.4</v>
      </c>
      <c r="I2559">
        <v>0.85</v>
      </c>
      <c r="J2559" s="2">
        <v>988152.4</v>
      </c>
      <c r="K2559" s="2">
        <v>7793</v>
      </c>
      <c r="L2559">
        <v>126.8</v>
      </c>
      <c r="M2559" t="s">
        <v>18</v>
      </c>
      <c r="N2559" t="s">
        <v>31</v>
      </c>
      <c r="O2559" t="s">
        <v>20</v>
      </c>
    </row>
    <row r="2560" spans="1:15" x14ac:dyDescent="0.2">
      <c r="A2560" t="s">
        <v>186</v>
      </c>
      <c r="B2560" s="1">
        <v>45915</v>
      </c>
      <c r="C2560" t="s">
        <v>83</v>
      </c>
      <c r="D2560" t="s">
        <v>84</v>
      </c>
      <c r="E2560" t="s">
        <v>15</v>
      </c>
      <c r="F2560" t="s">
        <v>16</v>
      </c>
      <c r="G2560" t="s">
        <v>17</v>
      </c>
      <c r="H2560" s="2">
        <v>863660.24</v>
      </c>
      <c r="I2560">
        <v>0.75</v>
      </c>
      <c r="J2560" s="2">
        <v>863660.24</v>
      </c>
      <c r="K2560" s="2">
        <v>13672</v>
      </c>
      <c r="L2560">
        <v>63.17</v>
      </c>
      <c r="M2560" t="s">
        <v>18</v>
      </c>
      <c r="N2560" t="s">
        <v>19</v>
      </c>
      <c r="O2560" t="s">
        <v>20</v>
      </c>
    </row>
    <row r="2561" spans="1:15" x14ac:dyDescent="0.2">
      <c r="A2561" t="s">
        <v>186</v>
      </c>
      <c r="B2561" s="1">
        <v>45915</v>
      </c>
      <c r="C2561" t="s">
        <v>85</v>
      </c>
      <c r="D2561" t="s">
        <v>86</v>
      </c>
      <c r="E2561" t="s">
        <v>15</v>
      </c>
      <c r="F2561" t="s">
        <v>16</v>
      </c>
      <c r="G2561" t="s">
        <v>17</v>
      </c>
      <c r="H2561" s="2">
        <v>825010.92</v>
      </c>
      <c r="I2561">
        <v>0.71</v>
      </c>
      <c r="J2561" s="2">
        <v>825010.92</v>
      </c>
      <c r="K2561" s="2">
        <v>33213</v>
      </c>
      <c r="L2561">
        <v>24.84</v>
      </c>
      <c r="M2561" t="s">
        <v>18</v>
      </c>
      <c r="N2561" t="s">
        <v>31</v>
      </c>
      <c r="O2561" t="s">
        <v>20</v>
      </c>
    </row>
    <row r="2562" spans="1:15" x14ac:dyDescent="0.2">
      <c r="A2562" t="s">
        <v>186</v>
      </c>
      <c r="B2562" s="1">
        <v>45915</v>
      </c>
      <c r="C2562" t="s">
        <v>92</v>
      </c>
      <c r="D2562" t="s">
        <v>93</v>
      </c>
      <c r="E2562" t="s">
        <v>15</v>
      </c>
      <c r="F2562" t="s">
        <v>16</v>
      </c>
      <c r="G2562" t="s">
        <v>17</v>
      </c>
      <c r="H2562" s="2">
        <v>723318.12</v>
      </c>
      <c r="I2562">
        <v>0.62</v>
      </c>
      <c r="J2562" s="2">
        <v>723318.12</v>
      </c>
      <c r="K2562" s="2">
        <v>8337</v>
      </c>
      <c r="L2562">
        <v>86.76</v>
      </c>
      <c r="M2562" t="s">
        <v>18</v>
      </c>
      <c r="N2562" t="s">
        <v>31</v>
      </c>
      <c r="O2562" t="s">
        <v>20</v>
      </c>
    </row>
    <row r="2563" spans="1:15" x14ac:dyDescent="0.2">
      <c r="A2563" t="s">
        <v>186</v>
      </c>
      <c r="B2563" s="1">
        <v>45915</v>
      </c>
      <c r="C2563" t="s">
        <v>96</v>
      </c>
      <c r="D2563" t="s">
        <v>97</v>
      </c>
      <c r="E2563" t="s">
        <v>15</v>
      </c>
      <c r="F2563" t="s">
        <v>16</v>
      </c>
      <c r="G2563" t="s">
        <v>17</v>
      </c>
      <c r="H2563" s="2">
        <v>691317.9</v>
      </c>
      <c r="I2563">
        <v>0.6</v>
      </c>
      <c r="J2563" s="2">
        <v>691317.9</v>
      </c>
      <c r="K2563" s="2">
        <v>2070</v>
      </c>
      <c r="L2563">
        <v>333.97</v>
      </c>
      <c r="M2563" t="s">
        <v>18</v>
      </c>
      <c r="N2563" t="s">
        <v>19</v>
      </c>
      <c r="O2563" t="s">
        <v>20</v>
      </c>
    </row>
    <row r="2564" spans="1:15" x14ac:dyDescent="0.2">
      <c r="A2564" t="s">
        <v>186</v>
      </c>
      <c r="B2564" s="1">
        <v>45915</v>
      </c>
      <c r="C2564" t="s">
        <v>87</v>
      </c>
      <c r="D2564" t="s">
        <v>88</v>
      </c>
      <c r="E2564" t="s">
        <v>15</v>
      </c>
      <c r="F2564" t="s">
        <v>16</v>
      </c>
      <c r="G2564" t="s">
        <v>17</v>
      </c>
      <c r="H2564" s="2">
        <v>643769.59999999998</v>
      </c>
      <c r="I2564">
        <v>0.56000000000000005</v>
      </c>
      <c r="J2564" s="2">
        <v>643769.59999999998</v>
      </c>
      <c r="K2564" s="2">
        <v>5185</v>
      </c>
      <c r="L2564">
        <v>124.16</v>
      </c>
      <c r="M2564" t="s">
        <v>18</v>
      </c>
      <c r="N2564" t="s">
        <v>19</v>
      </c>
      <c r="O2564" t="s">
        <v>20</v>
      </c>
    </row>
    <row r="2565" spans="1:15" x14ac:dyDescent="0.2">
      <c r="A2565" t="s">
        <v>186</v>
      </c>
      <c r="B2565" s="1">
        <v>45915</v>
      </c>
      <c r="C2565">
        <v>5935</v>
      </c>
      <c r="D2565" t="s">
        <v>91</v>
      </c>
      <c r="E2565" t="s">
        <v>15</v>
      </c>
      <c r="F2565" t="s">
        <v>16</v>
      </c>
      <c r="G2565" t="s">
        <v>17</v>
      </c>
      <c r="H2565" s="2">
        <v>627598.46</v>
      </c>
      <c r="I2565">
        <v>0.54</v>
      </c>
      <c r="J2565" s="2">
        <v>627598.46</v>
      </c>
      <c r="K2565" s="2">
        <v>14087</v>
      </c>
      <c r="L2565">
        <v>44.55</v>
      </c>
      <c r="M2565" t="s">
        <v>51</v>
      </c>
      <c r="N2565" t="s">
        <v>52</v>
      </c>
      <c r="O2565" t="s">
        <v>53</v>
      </c>
    </row>
    <row r="2566" spans="1:15" x14ac:dyDescent="0.2">
      <c r="A2566" t="s">
        <v>186</v>
      </c>
      <c r="B2566" s="1">
        <v>45915</v>
      </c>
      <c r="C2566" t="s">
        <v>89</v>
      </c>
      <c r="D2566" t="s">
        <v>90</v>
      </c>
      <c r="E2566" t="s">
        <v>15</v>
      </c>
      <c r="F2566" t="s">
        <v>16</v>
      </c>
      <c r="G2566" t="s">
        <v>17</v>
      </c>
      <c r="H2566" s="2">
        <v>527995.71</v>
      </c>
      <c r="I2566">
        <v>0.46</v>
      </c>
      <c r="J2566" s="2">
        <v>527995.71</v>
      </c>
      <c r="K2566" s="2">
        <v>6751</v>
      </c>
      <c r="L2566">
        <v>78.209999999999994</v>
      </c>
      <c r="M2566" t="s">
        <v>18</v>
      </c>
      <c r="N2566" t="s">
        <v>19</v>
      </c>
      <c r="O2566" t="s">
        <v>20</v>
      </c>
    </row>
    <row r="2567" spans="1:15" x14ac:dyDescent="0.2">
      <c r="A2567" t="s">
        <v>186</v>
      </c>
      <c r="B2567" s="1">
        <v>45915</v>
      </c>
      <c r="C2567" t="s">
        <v>94</v>
      </c>
      <c r="D2567" t="s">
        <v>95</v>
      </c>
      <c r="E2567" t="s">
        <v>15</v>
      </c>
      <c r="F2567" t="s">
        <v>16</v>
      </c>
      <c r="G2567" t="s">
        <v>17</v>
      </c>
      <c r="H2567" s="2">
        <v>415257.54</v>
      </c>
      <c r="I2567">
        <v>0.36</v>
      </c>
      <c r="J2567" s="2">
        <v>415257.54</v>
      </c>
      <c r="K2567" s="2">
        <v>1294</v>
      </c>
      <c r="L2567">
        <v>320.91000000000003</v>
      </c>
      <c r="M2567" t="s">
        <v>18</v>
      </c>
      <c r="N2567" t="s">
        <v>19</v>
      </c>
      <c r="O2567" t="s">
        <v>20</v>
      </c>
    </row>
    <row r="2568" spans="1:15" x14ac:dyDescent="0.2">
      <c r="A2568" t="s">
        <v>186</v>
      </c>
      <c r="B2568" s="1">
        <v>45915</v>
      </c>
      <c r="C2568">
        <v>992</v>
      </c>
      <c r="D2568" t="s">
        <v>100</v>
      </c>
      <c r="E2568" t="s">
        <v>15</v>
      </c>
      <c r="F2568" t="s">
        <v>16</v>
      </c>
      <c r="G2568" t="s">
        <v>17</v>
      </c>
      <c r="H2568" s="2">
        <v>324279.21999999997</v>
      </c>
      <c r="I2568">
        <v>0.28000000000000003</v>
      </c>
      <c r="J2568" s="2">
        <v>324279.21999999997</v>
      </c>
      <c r="K2568" s="2">
        <v>218000</v>
      </c>
      <c r="L2568">
        <v>1.49</v>
      </c>
      <c r="M2568" t="s">
        <v>101</v>
      </c>
      <c r="N2568" t="s">
        <v>102</v>
      </c>
      <c r="O2568" t="s">
        <v>103</v>
      </c>
    </row>
    <row r="2569" spans="1:15" x14ac:dyDescent="0.2">
      <c r="A2569" t="s">
        <v>186</v>
      </c>
      <c r="B2569" s="1">
        <v>45915</v>
      </c>
      <c r="C2569" t="s">
        <v>20</v>
      </c>
      <c r="D2569" t="s">
        <v>104</v>
      </c>
      <c r="E2569" t="s">
        <v>105</v>
      </c>
      <c r="F2569" t="s">
        <v>106</v>
      </c>
      <c r="G2569" t="s">
        <v>107</v>
      </c>
      <c r="H2569" s="2">
        <v>262764.03999999998</v>
      </c>
      <c r="I2569">
        <v>0.23</v>
      </c>
      <c r="J2569" s="2">
        <v>262764.03999999998</v>
      </c>
      <c r="K2569" s="2">
        <v>262764</v>
      </c>
      <c r="L2569">
        <v>100</v>
      </c>
      <c r="M2569" t="s">
        <v>18</v>
      </c>
      <c r="N2569" t="s">
        <v>108</v>
      </c>
      <c r="O2569" t="s">
        <v>20</v>
      </c>
    </row>
    <row r="2570" spans="1:15" x14ac:dyDescent="0.2">
      <c r="A2570" t="s">
        <v>186</v>
      </c>
      <c r="B2570" s="1">
        <v>45915</v>
      </c>
      <c r="C2570" t="s">
        <v>159</v>
      </c>
      <c r="D2570" t="s">
        <v>160</v>
      </c>
      <c r="E2570" t="s">
        <v>15</v>
      </c>
      <c r="F2570" t="s">
        <v>16</v>
      </c>
      <c r="G2570" t="s">
        <v>17</v>
      </c>
      <c r="H2570" s="2">
        <v>236854.8</v>
      </c>
      <c r="I2570">
        <v>0.2</v>
      </c>
      <c r="J2570" s="2">
        <v>236854.8</v>
      </c>
      <c r="K2570" s="2">
        <v>3133</v>
      </c>
      <c r="L2570">
        <v>75.599999999999994</v>
      </c>
      <c r="M2570" t="s">
        <v>18</v>
      </c>
      <c r="N2570" t="s">
        <v>31</v>
      </c>
      <c r="O2570" t="s">
        <v>20</v>
      </c>
    </row>
    <row r="2571" spans="1:15" x14ac:dyDescent="0.2">
      <c r="A2571" t="s">
        <v>186</v>
      </c>
      <c r="B2571" s="1">
        <v>45915</v>
      </c>
      <c r="C2571" t="s">
        <v>109</v>
      </c>
      <c r="D2571" t="s">
        <v>110</v>
      </c>
      <c r="E2571" t="s">
        <v>15</v>
      </c>
      <c r="F2571" t="s">
        <v>16</v>
      </c>
      <c r="G2571" t="s">
        <v>17</v>
      </c>
      <c r="H2571" s="2">
        <v>201291.48</v>
      </c>
      <c r="I2571">
        <v>0.17</v>
      </c>
      <c r="J2571" s="2">
        <v>201291.48</v>
      </c>
      <c r="K2571" s="2">
        <v>1062</v>
      </c>
      <c r="L2571">
        <v>189.54</v>
      </c>
      <c r="M2571" t="s">
        <v>18</v>
      </c>
      <c r="N2571" t="s">
        <v>19</v>
      </c>
      <c r="O2571" t="s">
        <v>20</v>
      </c>
    </row>
    <row r="2572" spans="1:15" x14ac:dyDescent="0.2">
      <c r="A2572" t="s">
        <v>186</v>
      </c>
      <c r="B2572" s="1">
        <v>45915</v>
      </c>
      <c r="C2572">
        <v>66570</v>
      </c>
      <c r="D2572" t="s">
        <v>161</v>
      </c>
      <c r="E2572" t="s">
        <v>15</v>
      </c>
      <c r="F2572" t="s">
        <v>43</v>
      </c>
      <c r="G2572" t="s">
        <v>17</v>
      </c>
      <c r="H2572" s="2">
        <v>150604.15</v>
      </c>
      <c r="I2572">
        <v>0.13</v>
      </c>
      <c r="J2572" s="2">
        <v>150604.15</v>
      </c>
      <c r="K2572" s="2">
        <v>2714</v>
      </c>
      <c r="L2572">
        <v>55.49</v>
      </c>
      <c r="M2572" t="s">
        <v>51</v>
      </c>
      <c r="N2572" t="s">
        <v>52</v>
      </c>
      <c r="O2572" t="s">
        <v>53</v>
      </c>
    </row>
    <row r="2573" spans="1:15" x14ac:dyDescent="0.2">
      <c r="A2573" t="s">
        <v>186</v>
      </c>
      <c r="B2573" s="1">
        <v>45915</v>
      </c>
      <c r="C2573">
        <v>3706</v>
      </c>
      <c r="D2573" t="s">
        <v>164</v>
      </c>
      <c r="E2573" t="s">
        <v>15</v>
      </c>
      <c r="F2573" t="s">
        <v>16</v>
      </c>
      <c r="G2573" t="s">
        <v>17</v>
      </c>
      <c r="H2573" s="2">
        <v>67278.960000000006</v>
      </c>
      <c r="I2573">
        <v>0.06</v>
      </c>
      <c r="J2573" s="2">
        <v>67278.960000000006</v>
      </c>
      <c r="K2573" s="2">
        <v>24200</v>
      </c>
      <c r="L2573">
        <v>2.78</v>
      </c>
      <c r="M2573" t="s">
        <v>33</v>
      </c>
      <c r="N2573" t="s">
        <v>34</v>
      </c>
      <c r="O2573" t="s">
        <v>35</v>
      </c>
    </row>
    <row r="2574" spans="1:15" x14ac:dyDescent="0.2">
      <c r="A2574" t="s">
        <v>186</v>
      </c>
      <c r="B2574" s="1">
        <v>45915</v>
      </c>
      <c r="C2574" t="s">
        <v>119</v>
      </c>
      <c r="D2574" t="s">
        <v>120</v>
      </c>
      <c r="E2574" t="s">
        <v>121</v>
      </c>
      <c r="F2574" t="s">
        <v>106</v>
      </c>
      <c r="G2574" t="s">
        <v>122</v>
      </c>
      <c r="H2574" s="2">
        <v>66216.23</v>
      </c>
      <c r="I2574">
        <v>0.06</v>
      </c>
      <c r="J2574" s="2">
        <v>66216.23</v>
      </c>
      <c r="K2574" s="2">
        <v>66216</v>
      </c>
      <c r="L2574">
        <v>1</v>
      </c>
      <c r="M2574" t="s">
        <v>123</v>
      </c>
      <c r="N2574" t="s">
        <v>108</v>
      </c>
      <c r="O2574" t="s">
        <v>20</v>
      </c>
    </row>
    <row r="2575" spans="1:15" x14ac:dyDescent="0.2">
      <c r="A2575" t="s">
        <v>186</v>
      </c>
      <c r="B2575" s="1">
        <v>45915</v>
      </c>
      <c r="C2575" t="s">
        <v>162</v>
      </c>
      <c r="D2575" t="s">
        <v>163</v>
      </c>
      <c r="E2575" t="s">
        <v>15</v>
      </c>
      <c r="F2575" t="s">
        <v>16</v>
      </c>
      <c r="G2575" t="s">
        <v>17</v>
      </c>
      <c r="H2575" s="2">
        <v>54516.24</v>
      </c>
      <c r="I2575">
        <v>0.05</v>
      </c>
      <c r="J2575" s="2">
        <v>54516.24</v>
      </c>
      <c r="K2575" s="2">
        <v>1692</v>
      </c>
      <c r="L2575">
        <v>32.22</v>
      </c>
      <c r="M2575" t="s">
        <v>18</v>
      </c>
      <c r="N2575" t="s">
        <v>19</v>
      </c>
      <c r="O2575" t="s">
        <v>20</v>
      </c>
    </row>
    <row r="2576" spans="1:15" x14ac:dyDescent="0.2">
      <c r="A2576" t="s">
        <v>186</v>
      </c>
      <c r="B2576" s="1">
        <v>45915</v>
      </c>
      <c r="C2576" t="s">
        <v>111</v>
      </c>
      <c r="D2576" t="s">
        <v>112</v>
      </c>
      <c r="E2576" t="s">
        <v>15</v>
      </c>
      <c r="F2576" t="s">
        <v>16</v>
      </c>
      <c r="G2576" t="s">
        <v>17</v>
      </c>
      <c r="H2576" s="2">
        <v>34181.519999999997</v>
      </c>
      <c r="I2576">
        <v>0.03</v>
      </c>
      <c r="J2576" s="2">
        <v>34181.519999999997</v>
      </c>
      <c r="K2576" s="2">
        <v>3902</v>
      </c>
      <c r="L2576">
        <v>8.76</v>
      </c>
      <c r="M2576" t="s">
        <v>18</v>
      </c>
      <c r="N2576" t="s">
        <v>31</v>
      </c>
      <c r="O2576" t="s">
        <v>20</v>
      </c>
    </row>
    <row r="2577" spans="1:15" x14ac:dyDescent="0.2">
      <c r="A2577" t="s">
        <v>186</v>
      </c>
      <c r="B2577" s="1">
        <v>45915</v>
      </c>
      <c r="C2577" t="s">
        <v>115</v>
      </c>
      <c r="D2577" t="s">
        <v>116</v>
      </c>
      <c r="E2577" t="s">
        <v>105</v>
      </c>
      <c r="F2577" t="s">
        <v>106</v>
      </c>
      <c r="G2577" t="s">
        <v>117</v>
      </c>
      <c r="H2577" s="2">
        <v>25000</v>
      </c>
      <c r="I2577">
        <v>0.02</v>
      </c>
      <c r="J2577" s="2">
        <v>25000</v>
      </c>
      <c r="K2577" s="2">
        <v>25000</v>
      </c>
      <c r="L2577">
        <v>100</v>
      </c>
      <c r="M2577" t="s">
        <v>18</v>
      </c>
      <c r="N2577" t="s">
        <v>108</v>
      </c>
      <c r="O2577" t="s">
        <v>20</v>
      </c>
    </row>
    <row r="2578" spans="1:15" x14ac:dyDescent="0.2">
      <c r="A2578" t="s">
        <v>186</v>
      </c>
      <c r="B2578" s="1">
        <v>45915</v>
      </c>
      <c r="C2578" t="s">
        <v>35</v>
      </c>
      <c r="D2578" t="s">
        <v>113</v>
      </c>
      <c r="E2578" t="s">
        <v>105</v>
      </c>
      <c r="F2578" t="s">
        <v>106</v>
      </c>
      <c r="G2578" t="s">
        <v>107</v>
      </c>
      <c r="H2578" s="2">
        <v>23407.599999999999</v>
      </c>
      <c r="I2578">
        <v>0.02</v>
      </c>
      <c r="J2578" s="2">
        <v>23407.599999999999</v>
      </c>
      <c r="K2578" s="2">
        <v>707249</v>
      </c>
      <c r="L2578">
        <v>3.31</v>
      </c>
      <c r="M2578" t="s">
        <v>33</v>
      </c>
      <c r="N2578" t="s">
        <v>108</v>
      </c>
      <c r="O2578" t="s">
        <v>35</v>
      </c>
    </row>
    <row r="2579" spans="1:15" x14ac:dyDescent="0.2">
      <c r="A2579" t="s">
        <v>186</v>
      </c>
      <c r="B2579" s="1">
        <v>45915</v>
      </c>
      <c r="C2579" t="s">
        <v>53</v>
      </c>
      <c r="D2579" t="s">
        <v>124</v>
      </c>
      <c r="E2579" t="s">
        <v>105</v>
      </c>
      <c r="F2579" t="s">
        <v>106</v>
      </c>
      <c r="G2579" t="s">
        <v>107</v>
      </c>
      <c r="H2579" s="2">
        <v>14670.97</v>
      </c>
      <c r="I2579">
        <v>0.01</v>
      </c>
      <c r="J2579" s="2">
        <v>14670.97</v>
      </c>
      <c r="K2579" s="2">
        <v>20383848</v>
      </c>
      <c r="L2579">
        <v>7.0000000000000007E-2</v>
      </c>
      <c r="M2579" t="s">
        <v>51</v>
      </c>
      <c r="N2579" t="s">
        <v>108</v>
      </c>
      <c r="O2579" t="s">
        <v>53</v>
      </c>
    </row>
    <row r="2580" spans="1:15" x14ac:dyDescent="0.2">
      <c r="A2580" t="s">
        <v>186</v>
      </c>
      <c r="B2580" s="1">
        <v>45915</v>
      </c>
      <c r="C2580" t="s">
        <v>40</v>
      </c>
      <c r="D2580" t="s">
        <v>125</v>
      </c>
      <c r="E2580" t="s">
        <v>105</v>
      </c>
      <c r="F2580" t="s">
        <v>106</v>
      </c>
      <c r="G2580" t="s">
        <v>107</v>
      </c>
      <c r="H2580" s="2">
        <v>13686.56</v>
      </c>
      <c r="I2580">
        <v>0.01</v>
      </c>
      <c r="J2580" s="2">
        <v>13686.56</v>
      </c>
      <c r="K2580" s="2">
        <v>11640</v>
      </c>
      <c r="L2580">
        <v>117.58</v>
      </c>
      <c r="M2580" t="s">
        <v>126</v>
      </c>
      <c r="N2580" t="s">
        <v>108</v>
      </c>
      <c r="O2580" t="s">
        <v>40</v>
      </c>
    </row>
    <row r="2581" spans="1:15" x14ac:dyDescent="0.2">
      <c r="A2581" t="s">
        <v>186</v>
      </c>
      <c r="B2581" s="1">
        <v>45915</v>
      </c>
      <c r="C2581">
        <v>2388</v>
      </c>
      <c r="D2581" t="s">
        <v>118</v>
      </c>
      <c r="E2581" t="s">
        <v>15</v>
      </c>
      <c r="F2581" t="s">
        <v>16</v>
      </c>
      <c r="G2581" t="s">
        <v>17</v>
      </c>
      <c r="H2581" s="2">
        <v>11943.5</v>
      </c>
      <c r="I2581">
        <v>0.01</v>
      </c>
      <c r="J2581" s="2">
        <v>11943.5</v>
      </c>
      <c r="K2581" s="2">
        <v>6331</v>
      </c>
      <c r="L2581">
        <v>1.89</v>
      </c>
      <c r="M2581" t="s">
        <v>33</v>
      </c>
      <c r="N2581" t="s">
        <v>34</v>
      </c>
      <c r="O2581" t="s">
        <v>35</v>
      </c>
    </row>
    <row r="2582" spans="1:15" x14ac:dyDescent="0.2">
      <c r="A2582" t="s">
        <v>186</v>
      </c>
      <c r="B2582" s="1">
        <v>45915</v>
      </c>
      <c r="C2582" t="s">
        <v>75</v>
      </c>
      <c r="D2582" t="s">
        <v>114</v>
      </c>
      <c r="E2582" t="s">
        <v>105</v>
      </c>
      <c r="F2582" t="s">
        <v>106</v>
      </c>
      <c r="G2582" t="s">
        <v>107</v>
      </c>
      <c r="H2582" s="2">
        <v>11207.79</v>
      </c>
      <c r="I2582">
        <v>0.01</v>
      </c>
      <c r="J2582" s="2">
        <v>11207.79</v>
      </c>
      <c r="K2582" s="2">
        <v>1652308</v>
      </c>
      <c r="L2582">
        <v>0.68</v>
      </c>
      <c r="M2582" t="s">
        <v>73</v>
      </c>
      <c r="N2582" t="s">
        <v>108</v>
      </c>
      <c r="O2582" t="s">
        <v>75</v>
      </c>
    </row>
    <row r="2583" spans="1:15" x14ac:dyDescent="0.2">
      <c r="A2583" t="s">
        <v>186</v>
      </c>
      <c r="B2583" s="1">
        <v>45915</v>
      </c>
      <c r="C2583" t="s">
        <v>103</v>
      </c>
      <c r="D2583" t="s">
        <v>127</v>
      </c>
      <c r="E2583" t="s">
        <v>105</v>
      </c>
      <c r="F2583" t="s">
        <v>106</v>
      </c>
      <c r="G2583" t="s">
        <v>107</v>
      </c>
      <c r="H2583" s="2">
        <v>10780.51</v>
      </c>
      <c r="I2583">
        <v>0.01</v>
      </c>
      <c r="J2583" s="2">
        <v>10780.51</v>
      </c>
      <c r="K2583" s="2">
        <v>83851</v>
      </c>
      <c r="L2583">
        <v>12.86</v>
      </c>
      <c r="M2583" t="s">
        <v>128</v>
      </c>
      <c r="N2583" t="s">
        <v>108</v>
      </c>
      <c r="O2583" t="s">
        <v>103</v>
      </c>
    </row>
    <row r="2584" spans="1:15" x14ac:dyDescent="0.2">
      <c r="A2584" t="s">
        <v>186</v>
      </c>
      <c r="B2584" s="1">
        <v>45915</v>
      </c>
      <c r="C2584">
        <v>300017</v>
      </c>
      <c r="D2584" t="s">
        <v>165</v>
      </c>
      <c r="E2584" t="s">
        <v>15</v>
      </c>
      <c r="F2584" t="s">
        <v>16</v>
      </c>
      <c r="G2584" t="s">
        <v>17</v>
      </c>
      <c r="H2584" s="2">
        <v>4920.29</v>
      </c>
      <c r="I2584">
        <v>0</v>
      </c>
      <c r="J2584" s="2">
        <v>4920.29</v>
      </c>
      <c r="K2584" s="2">
        <v>3100</v>
      </c>
      <c r="L2584">
        <v>1.59</v>
      </c>
      <c r="M2584" t="s">
        <v>101</v>
      </c>
      <c r="N2584" t="s">
        <v>166</v>
      </c>
      <c r="O2584" t="s">
        <v>167</v>
      </c>
    </row>
    <row r="2585" spans="1:15" x14ac:dyDescent="0.2">
      <c r="A2585" t="s">
        <v>186</v>
      </c>
      <c r="B2585" s="1">
        <v>45915</v>
      </c>
      <c r="C2585" t="s">
        <v>168</v>
      </c>
      <c r="D2585" t="s">
        <v>169</v>
      </c>
      <c r="E2585" t="s">
        <v>105</v>
      </c>
      <c r="F2585" t="s">
        <v>106</v>
      </c>
      <c r="G2585" t="s">
        <v>107</v>
      </c>
      <c r="H2585">
        <v>807.5</v>
      </c>
      <c r="I2585">
        <v>0</v>
      </c>
      <c r="J2585">
        <v>807.5</v>
      </c>
      <c r="K2585" s="2">
        <v>5749</v>
      </c>
      <c r="L2585">
        <v>14.05</v>
      </c>
      <c r="M2585" t="s">
        <v>101</v>
      </c>
      <c r="N2585" t="s">
        <v>108</v>
      </c>
      <c r="O2585" t="s">
        <v>168</v>
      </c>
    </row>
    <row r="2586" spans="1:15" x14ac:dyDescent="0.2">
      <c r="A2586" t="s">
        <v>186</v>
      </c>
      <c r="B2586" s="1">
        <v>45915</v>
      </c>
      <c r="C2586" t="s">
        <v>152</v>
      </c>
      <c r="D2586" t="s">
        <v>153</v>
      </c>
      <c r="E2586" t="s">
        <v>105</v>
      </c>
      <c r="F2586" t="s">
        <v>106</v>
      </c>
      <c r="G2586" t="s">
        <v>107</v>
      </c>
      <c r="H2586">
        <v>3</v>
      </c>
      <c r="I2586">
        <v>0</v>
      </c>
      <c r="J2586">
        <v>3</v>
      </c>
      <c r="K2586">
        <v>2</v>
      </c>
      <c r="L2586">
        <v>135.88</v>
      </c>
      <c r="M2586" t="s">
        <v>154</v>
      </c>
      <c r="N2586" t="s">
        <v>108</v>
      </c>
      <c r="O2586" t="s">
        <v>152</v>
      </c>
    </row>
    <row r="2587" spans="1:15" x14ac:dyDescent="0.2">
      <c r="A2587" t="s">
        <v>186</v>
      </c>
      <c r="B2587" s="1">
        <v>45915</v>
      </c>
      <c r="C2587" t="s">
        <v>351</v>
      </c>
      <c r="D2587" t="s">
        <v>352</v>
      </c>
      <c r="E2587" t="s">
        <v>131</v>
      </c>
      <c r="F2587" t="s">
        <v>106</v>
      </c>
      <c r="G2587" t="s">
        <v>132</v>
      </c>
      <c r="H2587">
        <v>0</v>
      </c>
      <c r="I2587">
        <v>0</v>
      </c>
      <c r="J2587" s="2">
        <v>392812</v>
      </c>
      <c r="K2587">
        <v>8</v>
      </c>
      <c r="L2587" s="2">
        <v>24550.75</v>
      </c>
      <c r="M2587" t="s">
        <v>108</v>
      </c>
      <c r="N2587" t="s">
        <v>133</v>
      </c>
      <c r="O2587" t="s">
        <v>20</v>
      </c>
    </row>
    <row r="2588" spans="1:15" x14ac:dyDescent="0.2">
      <c r="A2588" t="s">
        <v>343</v>
      </c>
      <c r="B2588" s="1">
        <v>45915</v>
      </c>
      <c r="C2588" t="s">
        <v>187</v>
      </c>
      <c r="D2588" t="s">
        <v>188</v>
      </c>
      <c r="F2588" t="s">
        <v>189</v>
      </c>
      <c r="G2588" t="s">
        <v>17</v>
      </c>
      <c r="H2588" s="2">
        <v>295868739.88</v>
      </c>
      <c r="I2588">
        <v>11.82</v>
      </c>
      <c r="J2588" s="2">
        <v>295868739.88</v>
      </c>
      <c r="K2588" s="2">
        <v>601922</v>
      </c>
      <c r="L2588">
        <v>491.54</v>
      </c>
      <c r="M2588" t="s">
        <v>18</v>
      </c>
      <c r="N2588" t="s">
        <v>31</v>
      </c>
      <c r="O2588" t="s">
        <v>20</v>
      </c>
    </row>
    <row r="2589" spans="1:15" x14ac:dyDescent="0.2">
      <c r="A2589" t="s">
        <v>343</v>
      </c>
      <c r="B2589" s="1">
        <v>45915</v>
      </c>
      <c r="C2589" t="s">
        <v>190</v>
      </c>
      <c r="D2589" t="s">
        <v>191</v>
      </c>
      <c r="F2589" t="s">
        <v>189</v>
      </c>
      <c r="G2589" t="s">
        <v>17</v>
      </c>
      <c r="H2589" s="2">
        <v>281787538.10000002</v>
      </c>
      <c r="I2589">
        <v>11.26</v>
      </c>
      <c r="J2589" s="2">
        <v>281787538.10000002</v>
      </c>
      <c r="K2589" s="2">
        <v>912229</v>
      </c>
      <c r="L2589">
        <v>308.89999999999998</v>
      </c>
      <c r="M2589" t="s">
        <v>18</v>
      </c>
      <c r="N2589" t="s">
        <v>31</v>
      </c>
      <c r="O2589" t="s">
        <v>20</v>
      </c>
    </row>
    <row r="2590" spans="1:15" x14ac:dyDescent="0.2">
      <c r="A2590" t="s">
        <v>343</v>
      </c>
      <c r="B2590" s="1">
        <v>45915</v>
      </c>
      <c r="C2590" t="s">
        <v>192</v>
      </c>
      <c r="D2590" t="s">
        <v>193</v>
      </c>
      <c r="F2590" t="s">
        <v>189</v>
      </c>
      <c r="G2590" t="s">
        <v>17</v>
      </c>
      <c r="H2590" s="2">
        <v>190411497.15000001</v>
      </c>
      <c r="I2590">
        <v>7.61</v>
      </c>
      <c r="J2590" s="2">
        <v>190411497.15000001</v>
      </c>
      <c r="K2590" s="2">
        <v>561603</v>
      </c>
      <c r="L2590">
        <v>339.05</v>
      </c>
      <c r="M2590" t="s">
        <v>18</v>
      </c>
      <c r="N2590" t="s">
        <v>31</v>
      </c>
      <c r="O2590" t="s">
        <v>20</v>
      </c>
    </row>
    <row r="2591" spans="1:15" x14ac:dyDescent="0.2">
      <c r="A2591" t="s">
        <v>343</v>
      </c>
      <c r="B2591" s="1">
        <v>45915</v>
      </c>
      <c r="C2591" t="s">
        <v>194</v>
      </c>
      <c r="D2591" t="s">
        <v>195</v>
      </c>
      <c r="F2591" t="s">
        <v>189</v>
      </c>
      <c r="G2591" t="s">
        <v>17</v>
      </c>
      <c r="H2591" s="2">
        <v>155199108.96000001</v>
      </c>
      <c r="I2591">
        <v>6.2</v>
      </c>
      <c r="J2591" s="2">
        <v>155199108.96000001</v>
      </c>
      <c r="K2591" s="2">
        <v>266226</v>
      </c>
      <c r="L2591">
        <v>582.96</v>
      </c>
      <c r="M2591" t="s">
        <v>18</v>
      </c>
      <c r="N2591" t="s">
        <v>31</v>
      </c>
      <c r="O2591" t="s">
        <v>20</v>
      </c>
    </row>
    <row r="2592" spans="1:15" x14ac:dyDescent="0.2">
      <c r="A2592" t="s">
        <v>343</v>
      </c>
      <c r="B2592" s="1">
        <v>45915</v>
      </c>
      <c r="C2592" t="s">
        <v>196</v>
      </c>
      <c r="D2592" t="s">
        <v>197</v>
      </c>
      <c r="F2592" t="s">
        <v>189</v>
      </c>
      <c r="G2592" t="s">
        <v>17</v>
      </c>
      <c r="H2592" s="2">
        <v>108792934.97</v>
      </c>
      <c r="I2592">
        <v>4.3499999999999996</v>
      </c>
      <c r="J2592" s="2">
        <v>108792934.97</v>
      </c>
      <c r="K2592" s="2">
        <v>2150483</v>
      </c>
      <c r="L2592">
        <v>50.59</v>
      </c>
      <c r="M2592" t="s">
        <v>18</v>
      </c>
      <c r="N2592" t="s">
        <v>31</v>
      </c>
      <c r="O2592" t="s">
        <v>20</v>
      </c>
    </row>
    <row r="2593" spans="1:15" x14ac:dyDescent="0.2">
      <c r="A2593" t="s">
        <v>343</v>
      </c>
      <c r="B2593" s="1">
        <v>45915</v>
      </c>
      <c r="C2593" t="s">
        <v>198</v>
      </c>
      <c r="D2593" t="s">
        <v>199</v>
      </c>
      <c r="F2593" t="s">
        <v>189</v>
      </c>
      <c r="G2593" t="s">
        <v>17</v>
      </c>
      <c r="H2593" s="2">
        <v>86935296.700000003</v>
      </c>
      <c r="I2593">
        <v>3.47</v>
      </c>
      <c r="J2593" s="2">
        <v>86935296.700000003</v>
      </c>
      <c r="K2593" s="2">
        <v>1067870</v>
      </c>
      <c r="L2593">
        <v>81.41</v>
      </c>
      <c r="M2593" t="s">
        <v>18</v>
      </c>
      <c r="N2593" t="s">
        <v>31</v>
      </c>
      <c r="O2593" t="s">
        <v>20</v>
      </c>
    </row>
    <row r="2594" spans="1:15" x14ac:dyDescent="0.2">
      <c r="A2594" t="s">
        <v>343</v>
      </c>
      <c r="B2594" s="1">
        <v>45915</v>
      </c>
      <c r="C2594" t="s">
        <v>200</v>
      </c>
      <c r="D2594" t="s">
        <v>201</v>
      </c>
      <c r="F2594" t="s">
        <v>189</v>
      </c>
      <c r="G2594" t="s">
        <v>17</v>
      </c>
      <c r="H2594" s="2">
        <v>79229092.280000001</v>
      </c>
      <c r="I2594">
        <v>3.16</v>
      </c>
      <c r="J2594" s="2">
        <v>79229092.280000001</v>
      </c>
      <c r="K2594" s="2">
        <v>100703</v>
      </c>
      <c r="L2594">
        <v>786.76</v>
      </c>
      <c r="M2594" t="s">
        <v>18</v>
      </c>
      <c r="N2594" t="s">
        <v>31</v>
      </c>
      <c r="O2594" t="s">
        <v>20</v>
      </c>
    </row>
    <row r="2595" spans="1:15" x14ac:dyDescent="0.2">
      <c r="A2595" t="s">
        <v>343</v>
      </c>
      <c r="B2595" s="1">
        <v>45915</v>
      </c>
      <c r="C2595" t="s">
        <v>202</v>
      </c>
      <c r="D2595" t="s">
        <v>203</v>
      </c>
      <c r="F2595" t="s">
        <v>189</v>
      </c>
      <c r="G2595" t="s">
        <v>17</v>
      </c>
      <c r="H2595" s="2">
        <v>63497470.079999998</v>
      </c>
      <c r="I2595">
        <v>2.54</v>
      </c>
      <c r="J2595" s="2">
        <v>63497470.079999998</v>
      </c>
      <c r="K2595" s="2">
        <v>405372</v>
      </c>
      <c r="L2595">
        <v>156.63999999999999</v>
      </c>
      <c r="M2595" t="s">
        <v>18</v>
      </c>
      <c r="N2595" t="s">
        <v>31</v>
      </c>
      <c r="O2595" t="s">
        <v>20</v>
      </c>
    </row>
    <row r="2596" spans="1:15" x14ac:dyDescent="0.2">
      <c r="A2596" t="s">
        <v>343</v>
      </c>
      <c r="B2596" s="1">
        <v>45915</v>
      </c>
      <c r="C2596" t="s">
        <v>204</v>
      </c>
      <c r="D2596" t="s">
        <v>205</v>
      </c>
      <c r="F2596" t="s">
        <v>189</v>
      </c>
      <c r="G2596" t="s">
        <v>17</v>
      </c>
      <c r="H2596" s="2">
        <v>61161789.950000003</v>
      </c>
      <c r="I2596">
        <v>2.44</v>
      </c>
      <c r="J2596" s="2">
        <v>61161789.950000003</v>
      </c>
      <c r="K2596" s="2">
        <v>612905</v>
      </c>
      <c r="L2596">
        <v>99.79</v>
      </c>
      <c r="M2596" t="s">
        <v>18</v>
      </c>
      <c r="N2596" t="s">
        <v>31</v>
      </c>
      <c r="O2596" t="s">
        <v>20</v>
      </c>
    </row>
    <row r="2597" spans="1:15" x14ac:dyDescent="0.2">
      <c r="A2597" t="s">
        <v>343</v>
      </c>
      <c r="B2597" s="1">
        <v>45915</v>
      </c>
      <c r="C2597" t="s">
        <v>206</v>
      </c>
      <c r="D2597" t="s">
        <v>207</v>
      </c>
      <c r="F2597" t="s">
        <v>189</v>
      </c>
      <c r="G2597" t="s">
        <v>17</v>
      </c>
      <c r="H2597" s="2">
        <v>59441542.840000004</v>
      </c>
      <c r="I2597">
        <v>2.37</v>
      </c>
      <c r="J2597" s="2">
        <v>59441542.840000004</v>
      </c>
      <c r="K2597" s="2">
        <v>181634</v>
      </c>
      <c r="L2597">
        <v>327.26</v>
      </c>
      <c r="M2597" t="s">
        <v>18</v>
      </c>
      <c r="N2597" t="s">
        <v>31</v>
      </c>
      <c r="O2597" t="s">
        <v>20</v>
      </c>
    </row>
    <row r="2598" spans="1:15" x14ac:dyDescent="0.2">
      <c r="A2598" t="s">
        <v>343</v>
      </c>
      <c r="B2598" s="1">
        <v>45915</v>
      </c>
      <c r="C2598" t="s">
        <v>208</v>
      </c>
      <c r="D2598" t="s">
        <v>209</v>
      </c>
      <c r="F2598" t="s">
        <v>189</v>
      </c>
      <c r="G2598" t="s">
        <v>17</v>
      </c>
      <c r="H2598" s="2">
        <v>56033145.960000001</v>
      </c>
      <c r="I2598">
        <v>2.2400000000000002</v>
      </c>
      <c r="J2598" s="2">
        <v>56033145.960000001</v>
      </c>
      <c r="K2598" s="2">
        <v>103004</v>
      </c>
      <c r="L2598">
        <v>543.99</v>
      </c>
      <c r="M2598" t="s">
        <v>18</v>
      </c>
      <c r="N2598" t="s">
        <v>31</v>
      </c>
      <c r="O2598" t="s">
        <v>20</v>
      </c>
    </row>
    <row r="2599" spans="1:15" x14ac:dyDescent="0.2">
      <c r="A2599" t="s">
        <v>343</v>
      </c>
      <c r="B2599" s="1">
        <v>45915</v>
      </c>
      <c r="C2599" t="s">
        <v>210</v>
      </c>
      <c r="D2599" t="s">
        <v>211</v>
      </c>
      <c r="F2599" t="s">
        <v>189</v>
      </c>
      <c r="G2599" t="s">
        <v>17</v>
      </c>
      <c r="H2599" s="2">
        <v>53322329.979999997</v>
      </c>
      <c r="I2599">
        <v>2.13</v>
      </c>
      <c r="J2599" s="2">
        <v>53322329.979999997</v>
      </c>
      <c r="K2599" s="2">
        <v>47818</v>
      </c>
      <c r="L2599" s="2">
        <v>1115.1099999999999</v>
      </c>
      <c r="M2599" t="s">
        <v>18</v>
      </c>
      <c r="N2599" t="s">
        <v>31</v>
      </c>
      <c r="O2599" t="s">
        <v>20</v>
      </c>
    </row>
    <row r="2600" spans="1:15" x14ac:dyDescent="0.2">
      <c r="A2600" t="s">
        <v>343</v>
      </c>
      <c r="B2600" s="1">
        <v>45915</v>
      </c>
      <c r="C2600" t="s">
        <v>212</v>
      </c>
      <c r="D2600" t="s">
        <v>213</v>
      </c>
      <c r="F2600" t="s">
        <v>189</v>
      </c>
      <c r="G2600" t="s">
        <v>17</v>
      </c>
      <c r="H2600" s="2">
        <v>51619747.5</v>
      </c>
      <c r="I2600">
        <v>2.06</v>
      </c>
      <c r="J2600" s="2">
        <v>51619747.5</v>
      </c>
      <c r="K2600" s="2">
        <v>560475</v>
      </c>
      <c r="L2600">
        <v>92.1</v>
      </c>
      <c r="M2600" t="s">
        <v>18</v>
      </c>
      <c r="N2600" t="s">
        <v>31</v>
      </c>
      <c r="O2600" t="s">
        <v>20</v>
      </c>
    </row>
    <row r="2601" spans="1:15" x14ac:dyDescent="0.2">
      <c r="A2601" t="s">
        <v>343</v>
      </c>
      <c r="B2601" s="1">
        <v>45915</v>
      </c>
      <c r="C2601" t="s">
        <v>216</v>
      </c>
      <c r="D2601" t="s">
        <v>217</v>
      </c>
      <c r="F2601" t="s">
        <v>189</v>
      </c>
      <c r="G2601" t="s">
        <v>17</v>
      </c>
      <c r="H2601" s="2">
        <v>47545022.520000003</v>
      </c>
      <c r="I2601">
        <v>1.9</v>
      </c>
      <c r="J2601" s="2">
        <v>47545022.520000003</v>
      </c>
      <c r="K2601" s="2">
        <v>209884</v>
      </c>
      <c r="L2601">
        <v>226.53</v>
      </c>
      <c r="M2601" t="s">
        <v>18</v>
      </c>
      <c r="N2601" t="s">
        <v>31</v>
      </c>
      <c r="O2601" t="s">
        <v>20</v>
      </c>
    </row>
    <row r="2602" spans="1:15" x14ac:dyDescent="0.2">
      <c r="A2602" t="s">
        <v>343</v>
      </c>
      <c r="B2602" s="1">
        <v>45915</v>
      </c>
      <c r="C2602" t="s">
        <v>214</v>
      </c>
      <c r="D2602" t="s">
        <v>215</v>
      </c>
      <c r="F2602" t="s">
        <v>189</v>
      </c>
      <c r="G2602" t="s">
        <v>17</v>
      </c>
      <c r="H2602" s="2">
        <v>47257164.399999999</v>
      </c>
      <c r="I2602">
        <v>1.89</v>
      </c>
      <c r="J2602" s="2">
        <v>47257164.399999999</v>
      </c>
      <c r="K2602" s="2">
        <v>192376</v>
      </c>
      <c r="L2602">
        <v>245.65</v>
      </c>
      <c r="M2602" t="s">
        <v>18</v>
      </c>
      <c r="N2602" t="s">
        <v>31</v>
      </c>
      <c r="O2602" t="s">
        <v>20</v>
      </c>
    </row>
    <row r="2603" spans="1:15" x14ac:dyDescent="0.2">
      <c r="A2603" t="s">
        <v>343</v>
      </c>
      <c r="B2603" s="1">
        <v>45915</v>
      </c>
      <c r="C2603" t="s">
        <v>218</v>
      </c>
      <c r="D2603" t="s">
        <v>219</v>
      </c>
      <c r="F2603" t="s">
        <v>189</v>
      </c>
      <c r="G2603" t="s">
        <v>17</v>
      </c>
      <c r="H2603" s="2">
        <v>44007234</v>
      </c>
      <c r="I2603">
        <v>1.76</v>
      </c>
      <c r="J2603" s="2">
        <v>44007234</v>
      </c>
      <c r="K2603" s="2">
        <v>239430</v>
      </c>
      <c r="L2603">
        <v>183.8</v>
      </c>
      <c r="M2603" t="s">
        <v>18</v>
      </c>
      <c r="N2603" t="s">
        <v>31</v>
      </c>
      <c r="O2603" t="s">
        <v>20</v>
      </c>
    </row>
    <row r="2604" spans="1:15" x14ac:dyDescent="0.2">
      <c r="A2604" t="s">
        <v>343</v>
      </c>
      <c r="B2604" s="1">
        <v>45915</v>
      </c>
      <c r="C2604" t="s">
        <v>220</v>
      </c>
      <c r="D2604" t="s">
        <v>221</v>
      </c>
      <c r="F2604" t="s">
        <v>189</v>
      </c>
      <c r="G2604" t="s">
        <v>17</v>
      </c>
      <c r="H2604" s="2">
        <v>33538762.809999999</v>
      </c>
      <c r="I2604">
        <v>1.34</v>
      </c>
      <c r="J2604" s="2">
        <v>33538762.809999999</v>
      </c>
      <c r="K2604" s="2">
        <v>122257</v>
      </c>
      <c r="L2604">
        <v>274.33</v>
      </c>
      <c r="M2604" t="s">
        <v>18</v>
      </c>
      <c r="N2604" t="s">
        <v>31</v>
      </c>
      <c r="O2604" t="s">
        <v>20</v>
      </c>
    </row>
    <row r="2605" spans="1:15" x14ac:dyDescent="0.2">
      <c r="A2605" t="s">
        <v>343</v>
      </c>
      <c r="B2605" s="1">
        <v>45915</v>
      </c>
      <c r="C2605" t="s">
        <v>222</v>
      </c>
      <c r="D2605" t="s">
        <v>223</v>
      </c>
      <c r="F2605" t="s">
        <v>189</v>
      </c>
      <c r="G2605" t="s">
        <v>17</v>
      </c>
      <c r="H2605" s="2">
        <v>32412308.16</v>
      </c>
      <c r="I2605">
        <v>1.29</v>
      </c>
      <c r="J2605" s="2">
        <v>32412308.16</v>
      </c>
      <c r="K2605" s="2">
        <v>188192</v>
      </c>
      <c r="L2605">
        <v>172.23</v>
      </c>
      <c r="M2605" t="s">
        <v>18</v>
      </c>
      <c r="N2605" t="s">
        <v>31</v>
      </c>
      <c r="O2605" t="s">
        <v>20</v>
      </c>
    </row>
    <row r="2606" spans="1:15" x14ac:dyDescent="0.2">
      <c r="A2606" t="s">
        <v>343</v>
      </c>
      <c r="B2606" s="1">
        <v>45915</v>
      </c>
      <c r="C2606" t="s">
        <v>226</v>
      </c>
      <c r="D2606" t="s">
        <v>227</v>
      </c>
      <c r="F2606" t="s">
        <v>189</v>
      </c>
      <c r="G2606" t="s">
        <v>17</v>
      </c>
      <c r="H2606" s="2">
        <v>32108394.449999999</v>
      </c>
      <c r="I2606">
        <v>1.28</v>
      </c>
      <c r="J2606" s="2">
        <v>32108394.449999999</v>
      </c>
      <c r="K2606" s="2">
        <v>221973</v>
      </c>
      <c r="L2606">
        <v>144.65</v>
      </c>
      <c r="M2606" t="s">
        <v>18</v>
      </c>
      <c r="N2606" t="s">
        <v>31</v>
      </c>
      <c r="O2606" t="s">
        <v>20</v>
      </c>
    </row>
    <row r="2607" spans="1:15" x14ac:dyDescent="0.2">
      <c r="A2607" t="s">
        <v>343</v>
      </c>
      <c r="B2607" s="1">
        <v>45915</v>
      </c>
      <c r="C2607" t="s">
        <v>224</v>
      </c>
      <c r="D2607" t="s">
        <v>225</v>
      </c>
      <c r="F2607" t="s">
        <v>189</v>
      </c>
      <c r="G2607" t="s">
        <v>17</v>
      </c>
      <c r="H2607" s="2">
        <v>32020321.190000001</v>
      </c>
      <c r="I2607">
        <v>1.28</v>
      </c>
      <c r="J2607" s="2">
        <v>32020321.190000001</v>
      </c>
      <c r="K2607" s="2">
        <v>161629</v>
      </c>
      <c r="L2607">
        <v>198.11</v>
      </c>
      <c r="M2607" t="s">
        <v>18</v>
      </c>
      <c r="N2607" t="s">
        <v>31</v>
      </c>
      <c r="O2607" t="s">
        <v>20</v>
      </c>
    </row>
    <row r="2608" spans="1:15" x14ac:dyDescent="0.2">
      <c r="A2608" t="s">
        <v>343</v>
      </c>
      <c r="B2608" s="1">
        <v>45915</v>
      </c>
      <c r="C2608" t="s">
        <v>228</v>
      </c>
      <c r="D2608" t="s">
        <v>229</v>
      </c>
      <c r="F2608" t="s">
        <v>189</v>
      </c>
      <c r="G2608" t="s">
        <v>17</v>
      </c>
      <c r="H2608" s="2">
        <v>30592411.850000001</v>
      </c>
      <c r="I2608">
        <v>1.22</v>
      </c>
      <c r="J2608" s="2">
        <v>30592411.850000001</v>
      </c>
      <c r="K2608" s="2">
        <v>118195</v>
      </c>
      <c r="L2608">
        <v>258.83</v>
      </c>
      <c r="M2608" t="s">
        <v>18</v>
      </c>
      <c r="N2608" t="s">
        <v>19</v>
      </c>
      <c r="O2608" t="s">
        <v>20</v>
      </c>
    </row>
    <row r="2609" spans="1:15" x14ac:dyDescent="0.2">
      <c r="A2609" t="s">
        <v>343</v>
      </c>
      <c r="B2609" s="1">
        <v>45915</v>
      </c>
      <c r="C2609" t="s">
        <v>230</v>
      </c>
      <c r="D2609" t="s">
        <v>231</v>
      </c>
      <c r="F2609" t="s">
        <v>189</v>
      </c>
      <c r="G2609" t="s">
        <v>17</v>
      </c>
      <c r="H2609" s="2">
        <v>26246307.02</v>
      </c>
      <c r="I2609">
        <v>1.05</v>
      </c>
      <c r="J2609" s="2">
        <v>26246307.02</v>
      </c>
      <c r="K2609" s="2">
        <v>129637</v>
      </c>
      <c r="L2609">
        <v>202.46</v>
      </c>
      <c r="M2609" t="s">
        <v>18</v>
      </c>
      <c r="N2609" t="s">
        <v>31</v>
      </c>
      <c r="O2609" t="s">
        <v>20</v>
      </c>
    </row>
    <row r="2610" spans="1:15" x14ac:dyDescent="0.2">
      <c r="A2610" t="s">
        <v>343</v>
      </c>
      <c r="B2610" s="1">
        <v>45915</v>
      </c>
      <c r="C2610" t="s">
        <v>232</v>
      </c>
      <c r="D2610" t="s">
        <v>233</v>
      </c>
      <c r="F2610" t="s">
        <v>189</v>
      </c>
      <c r="G2610" t="s">
        <v>17</v>
      </c>
      <c r="H2610" s="2">
        <v>25813464.879999999</v>
      </c>
      <c r="I2610">
        <v>1.03</v>
      </c>
      <c r="J2610" s="2">
        <v>25813464.879999999</v>
      </c>
      <c r="K2610" s="2">
        <v>50738</v>
      </c>
      <c r="L2610">
        <v>508.76</v>
      </c>
      <c r="M2610" t="s">
        <v>18</v>
      </c>
      <c r="N2610" t="s">
        <v>31</v>
      </c>
      <c r="O2610" t="s">
        <v>20</v>
      </c>
    </row>
    <row r="2611" spans="1:15" x14ac:dyDescent="0.2">
      <c r="A2611" t="s">
        <v>343</v>
      </c>
      <c r="B2611" s="1">
        <v>45915</v>
      </c>
      <c r="C2611" t="s">
        <v>234</v>
      </c>
      <c r="D2611" t="s">
        <v>235</v>
      </c>
      <c r="F2611" t="s">
        <v>189</v>
      </c>
      <c r="G2611" t="s">
        <v>17</v>
      </c>
      <c r="H2611" s="2">
        <v>25746126</v>
      </c>
      <c r="I2611">
        <v>1.03</v>
      </c>
      <c r="J2611" s="2">
        <v>25746126</v>
      </c>
      <c r="K2611" s="2">
        <v>70770</v>
      </c>
      <c r="L2611">
        <v>363.8</v>
      </c>
      <c r="M2611" t="s">
        <v>18</v>
      </c>
      <c r="N2611" t="s">
        <v>31</v>
      </c>
      <c r="O2611" t="s">
        <v>20</v>
      </c>
    </row>
    <row r="2612" spans="1:15" x14ac:dyDescent="0.2">
      <c r="A2612" t="s">
        <v>343</v>
      </c>
      <c r="B2612" s="1">
        <v>45915</v>
      </c>
      <c r="C2612" t="s">
        <v>236</v>
      </c>
      <c r="D2612" t="s">
        <v>237</v>
      </c>
      <c r="F2612" t="s">
        <v>189</v>
      </c>
      <c r="G2612" t="s">
        <v>17</v>
      </c>
      <c r="H2612" s="2">
        <v>25201237.649999999</v>
      </c>
      <c r="I2612">
        <v>1.01</v>
      </c>
      <c r="J2612" s="2">
        <v>25201237.649999999</v>
      </c>
      <c r="K2612" s="2">
        <v>511285</v>
      </c>
      <c r="L2612">
        <v>49.29</v>
      </c>
      <c r="M2612" t="s">
        <v>18</v>
      </c>
      <c r="N2612" t="s">
        <v>31</v>
      </c>
      <c r="O2612" t="s">
        <v>20</v>
      </c>
    </row>
    <row r="2613" spans="1:15" x14ac:dyDescent="0.2">
      <c r="A2613" t="s">
        <v>343</v>
      </c>
      <c r="B2613" s="1">
        <v>45915</v>
      </c>
      <c r="C2613" t="s">
        <v>240</v>
      </c>
      <c r="D2613" t="s">
        <v>241</v>
      </c>
      <c r="F2613" t="s">
        <v>189</v>
      </c>
      <c r="G2613" t="s">
        <v>17</v>
      </c>
      <c r="H2613" s="2">
        <v>25030835.359999999</v>
      </c>
      <c r="I2613">
        <v>1</v>
      </c>
      <c r="J2613" s="2">
        <v>25030835.359999999</v>
      </c>
      <c r="K2613" s="2">
        <v>235208</v>
      </c>
      <c r="L2613">
        <v>106.42</v>
      </c>
      <c r="M2613" t="s">
        <v>18</v>
      </c>
      <c r="N2613" t="s">
        <v>31</v>
      </c>
      <c r="O2613" t="s">
        <v>20</v>
      </c>
    </row>
    <row r="2614" spans="1:15" x14ac:dyDescent="0.2">
      <c r="A2614" t="s">
        <v>343</v>
      </c>
      <c r="B2614" s="1">
        <v>45915</v>
      </c>
      <c r="C2614" t="s">
        <v>238</v>
      </c>
      <c r="D2614" t="s">
        <v>239</v>
      </c>
      <c r="F2614" t="s">
        <v>189</v>
      </c>
      <c r="G2614" t="s">
        <v>17</v>
      </c>
      <c r="H2614" s="2">
        <v>24291078.399999999</v>
      </c>
      <c r="I2614">
        <v>0.97</v>
      </c>
      <c r="J2614" s="2">
        <v>24291078.399999999</v>
      </c>
      <c r="K2614" s="2">
        <v>83936</v>
      </c>
      <c r="L2614">
        <v>289.39999999999998</v>
      </c>
      <c r="M2614" t="s">
        <v>18</v>
      </c>
      <c r="N2614" t="s">
        <v>31</v>
      </c>
      <c r="O2614" t="s">
        <v>20</v>
      </c>
    </row>
    <row r="2615" spans="1:15" x14ac:dyDescent="0.2">
      <c r="A2615" t="s">
        <v>343</v>
      </c>
      <c r="B2615" s="1">
        <v>45915</v>
      </c>
      <c r="C2615" t="s">
        <v>242</v>
      </c>
      <c r="D2615" t="s">
        <v>243</v>
      </c>
      <c r="F2615" t="s">
        <v>189</v>
      </c>
      <c r="G2615" t="s">
        <v>17</v>
      </c>
      <c r="H2615" s="2">
        <v>24218043.149999999</v>
      </c>
      <c r="I2615">
        <v>0.97</v>
      </c>
      <c r="J2615" s="2">
        <v>24218043.149999999</v>
      </c>
      <c r="K2615" s="2">
        <v>182571</v>
      </c>
      <c r="L2615">
        <v>132.65</v>
      </c>
      <c r="M2615" t="s">
        <v>18</v>
      </c>
      <c r="N2615" t="s">
        <v>31</v>
      </c>
      <c r="O2615" t="s">
        <v>20</v>
      </c>
    </row>
    <row r="2616" spans="1:15" x14ac:dyDescent="0.2">
      <c r="A2616" t="s">
        <v>343</v>
      </c>
      <c r="B2616" s="1">
        <v>45915</v>
      </c>
      <c r="C2616" t="s">
        <v>244</v>
      </c>
      <c r="D2616" t="s">
        <v>245</v>
      </c>
      <c r="F2616" t="s">
        <v>189</v>
      </c>
      <c r="G2616" t="s">
        <v>17</v>
      </c>
      <c r="H2616" s="2">
        <v>22633708.239999998</v>
      </c>
      <c r="I2616">
        <v>0.9</v>
      </c>
      <c r="J2616" s="2">
        <v>22633708.239999998</v>
      </c>
      <c r="K2616" s="2">
        <v>69212</v>
      </c>
      <c r="L2616">
        <v>327.02</v>
      </c>
      <c r="M2616" t="s">
        <v>18</v>
      </c>
      <c r="N2616" t="s">
        <v>19</v>
      </c>
      <c r="O2616" t="s">
        <v>20</v>
      </c>
    </row>
    <row r="2617" spans="1:15" x14ac:dyDescent="0.2">
      <c r="A2617" t="s">
        <v>343</v>
      </c>
      <c r="B2617" s="1">
        <v>45915</v>
      </c>
      <c r="C2617" t="s">
        <v>246</v>
      </c>
      <c r="D2617" t="s">
        <v>247</v>
      </c>
      <c r="F2617" t="s">
        <v>189</v>
      </c>
      <c r="G2617" t="s">
        <v>17</v>
      </c>
      <c r="H2617" s="2">
        <v>21369904.41</v>
      </c>
      <c r="I2617">
        <v>0.85</v>
      </c>
      <c r="J2617" s="2">
        <v>21369904.41</v>
      </c>
      <c r="K2617" s="2">
        <v>318431</v>
      </c>
      <c r="L2617">
        <v>67.11</v>
      </c>
      <c r="M2617" t="s">
        <v>18</v>
      </c>
      <c r="N2617" t="s">
        <v>19</v>
      </c>
      <c r="O2617" t="s">
        <v>20</v>
      </c>
    </row>
    <row r="2618" spans="1:15" x14ac:dyDescent="0.2">
      <c r="A2618" t="s">
        <v>343</v>
      </c>
      <c r="B2618" s="1">
        <v>45915</v>
      </c>
      <c r="C2618" t="s">
        <v>248</v>
      </c>
      <c r="D2618" t="s">
        <v>249</v>
      </c>
      <c r="F2618" t="s">
        <v>189</v>
      </c>
      <c r="G2618" t="s">
        <v>17</v>
      </c>
      <c r="H2618" s="2">
        <v>20589323.399999999</v>
      </c>
      <c r="I2618">
        <v>0.82</v>
      </c>
      <c r="J2618" s="2">
        <v>20589323.399999999</v>
      </c>
      <c r="K2618" s="2">
        <v>74518</v>
      </c>
      <c r="L2618">
        <v>276.3</v>
      </c>
      <c r="M2618" t="s">
        <v>18</v>
      </c>
      <c r="N2618" t="s">
        <v>31</v>
      </c>
      <c r="O2618" t="s">
        <v>20</v>
      </c>
    </row>
    <row r="2619" spans="1:15" x14ac:dyDescent="0.2">
      <c r="A2619" t="s">
        <v>343</v>
      </c>
      <c r="B2619" s="1">
        <v>45915</v>
      </c>
      <c r="C2619" t="s">
        <v>250</v>
      </c>
      <c r="D2619" t="s">
        <v>251</v>
      </c>
      <c r="F2619" t="s">
        <v>189</v>
      </c>
      <c r="G2619" t="s">
        <v>17</v>
      </c>
      <c r="H2619" s="2">
        <v>20462497.199999999</v>
      </c>
      <c r="I2619">
        <v>0.82</v>
      </c>
      <c r="J2619" s="2">
        <v>20462497.199999999</v>
      </c>
      <c r="K2619" s="2">
        <v>147765</v>
      </c>
      <c r="L2619">
        <v>138.47999999999999</v>
      </c>
      <c r="M2619" t="s">
        <v>18</v>
      </c>
      <c r="N2619" t="s">
        <v>31</v>
      </c>
      <c r="O2619" t="s">
        <v>20</v>
      </c>
    </row>
    <row r="2620" spans="1:15" x14ac:dyDescent="0.2">
      <c r="A2620" t="s">
        <v>343</v>
      </c>
      <c r="B2620" s="1">
        <v>45915</v>
      </c>
      <c r="C2620" t="s">
        <v>252</v>
      </c>
      <c r="D2620" t="s">
        <v>253</v>
      </c>
      <c r="F2620" t="s">
        <v>189</v>
      </c>
      <c r="G2620" t="s">
        <v>17</v>
      </c>
      <c r="H2620" s="2">
        <v>19293776.460000001</v>
      </c>
      <c r="I2620">
        <v>0.77</v>
      </c>
      <c r="J2620" s="2">
        <v>19293776.460000001</v>
      </c>
      <c r="K2620" s="2">
        <v>430857</v>
      </c>
      <c r="L2620">
        <v>44.78</v>
      </c>
      <c r="M2620" t="s">
        <v>18</v>
      </c>
      <c r="N2620" t="s">
        <v>31</v>
      </c>
      <c r="O2620" t="s">
        <v>20</v>
      </c>
    </row>
    <row r="2621" spans="1:15" x14ac:dyDescent="0.2">
      <c r="A2621" t="s">
        <v>343</v>
      </c>
      <c r="B2621" s="1">
        <v>45915</v>
      </c>
      <c r="C2621" t="s">
        <v>256</v>
      </c>
      <c r="D2621" t="s">
        <v>257</v>
      </c>
      <c r="F2621" t="s">
        <v>189</v>
      </c>
      <c r="G2621" t="s">
        <v>17</v>
      </c>
      <c r="H2621" s="2">
        <v>17341155.190000001</v>
      </c>
      <c r="I2621">
        <v>0.69</v>
      </c>
      <c r="J2621" s="2">
        <v>17341155.190000001</v>
      </c>
      <c r="K2621" s="2">
        <v>159959</v>
      </c>
      <c r="L2621">
        <v>108.41</v>
      </c>
      <c r="M2621" t="s">
        <v>18</v>
      </c>
      <c r="N2621" t="s">
        <v>31</v>
      </c>
      <c r="O2621" t="s">
        <v>20</v>
      </c>
    </row>
    <row r="2622" spans="1:15" x14ac:dyDescent="0.2">
      <c r="A2622" t="s">
        <v>343</v>
      </c>
      <c r="B2622" s="1">
        <v>45915</v>
      </c>
      <c r="C2622" t="s">
        <v>254</v>
      </c>
      <c r="D2622" t="s">
        <v>255</v>
      </c>
      <c r="F2622" t="s">
        <v>189</v>
      </c>
      <c r="G2622" t="s">
        <v>17</v>
      </c>
      <c r="H2622" s="2">
        <v>17169792.449999999</v>
      </c>
      <c r="I2622">
        <v>0.69</v>
      </c>
      <c r="J2622" s="2">
        <v>17169792.449999999</v>
      </c>
      <c r="K2622" s="2">
        <v>87205</v>
      </c>
      <c r="L2622">
        <v>196.89</v>
      </c>
      <c r="M2622" t="s">
        <v>18</v>
      </c>
      <c r="N2622" t="s">
        <v>31</v>
      </c>
      <c r="O2622" t="s">
        <v>20</v>
      </c>
    </row>
    <row r="2623" spans="1:15" x14ac:dyDescent="0.2">
      <c r="A2623" t="s">
        <v>343</v>
      </c>
      <c r="B2623" s="1">
        <v>45915</v>
      </c>
      <c r="C2623" t="s">
        <v>258</v>
      </c>
      <c r="D2623" t="s">
        <v>259</v>
      </c>
      <c r="F2623" t="s">
        <v>189</v>
      </c>
      <c r="G2623" t="s">
        <v>17</v>
      </c>
      <c r="H2623" s="2">
        <v>15569201.550000001</v>
      </c>
      <c r="I2623">
        <v>0.62</v>
      </c>
      <c r="J2623" s="2">
        <v>15569201.550000001</v>
      </c>
      <c r="K2623" s="2">
        <v>31927</v>
      </c>
      <c r="L2623">
        <v>487.65</v>
      </c>
      <c r="M2623" t="s">
        <v>18</v>
      </c>
      <c r="N2623" t="s">
        <v>31</v>
      </c>
      <c r="O2623" t="s">
        <v>20</v>
      </c>
    </row>
    <row r="2624" spans="1:15" x14ac:dyDescent="0.2">
      <c r="A2624" t="s">
        <v>343</v>
      </c>
      <c r="B2624" s="1">
        <v>45915</v>
      </c>
      <c r="C2624" t="s">
        <v>262</v>
      </c>
      <c r="D2624" t="s">
        <v>263</v>
      </c>
      <c r="F2624" t="s">
        <v>189</v>
      </c>
      <c r="G2624" t="s">
        <v>17</v>
      </c>
      <c r="H2624" s="2">
        <v>14898858.66</v>
      </c>
      <c r="I2624">
        <v>0.6</v>
      </c>
      <c r="J2624" s="2">
        <v>14898858.66</v>
      </c>
      <c r="K2624" s="2">
        <v>185171</v>
      </c>
      <c r="L2624">
        <v>80.459999999999994</v>
      </c>
      <c r="M2624" t="s">
        <v>18</v>
      </c>
      <c r="N2624" t="s">
        <v>31</v>
      </c>
      <c r="O2624" t="s">
        <v>20</v>
      </c>
    </row>
    <row r="2625" spans="1:15" x14ac:dyDescent="0.2">
      <c r="A2625" t="s">
        <v>343</v>
      </c>
      <c r="B2625" s="1">
        <v>45915</v>
      </c>
      <c r="C2625" t="s">
        <v>264</v>
      </c>
      <c r="D2625" t="s">
        <v>265</v>
      </c>
      <c r="F2625" t="s">
        <v>189</v>
      </c>
      <c r="G2625" t="s">
        <v>17</v>
      </c>
      <c r="H2625" s="2">
        <v>14628019.09</v>
      </c>
      <c r="I2625">
        <v>0.57999999999999996</v>
      </c>
      <c r="J2625" s="2">
        <v>14628019.09</v>
      </c>
      <c r="K2625" s="2">
        <v>25369</v>
      </c>
      <c r="L2625">
        <v>576.61</v>
      </c>
      <c r="M2625" t="s">
        <v>18</v>
      </c>
      <c r="N2625" t="s">
        <v>31</v>
      </c>
      <c r="O2625" t="s">
        <v>20</v>
      </c>
    </row>
    <row r="2626" spans="1:15" x14ac:dyDescent="0.2">
      <c r="A2626" t="s">
        <v>343</v>
      </c>
      <c r="B2626" s="1">
        <v>45915</v>
      </c>
      <c r="C2626" t="s">
        <v>260</v>
      </c>
      <c r="D2626" t="s">
        <v>261</v>
      </c>
      <c r="F2626" t="s">
        <v>189</v>
      </c>
      <c r="G2626" t="s">
        <v>17</v>
      </c>
      <c r="H2626" s="2">
        <v>14587633.279999999</v>
      </c>
      <c r="I2626">
        <v>0.57999999999999996</v>
      </c>
      <c r="J2626" s="2">
        <v>14587633.279999999</v>
      </c>
      <c r="K2626" s="2">
        <v>189376</v>
      </c>
      <c r="L2626">
        <v>77.03</v>
      </c>
      <c r="M2626" t="s">
        <v>18</v>
      </c>
      <c r="N2626" t="s">
        <v>31</v>
      </c>
      <c r="O2626" t="s">
        <v>20</v>
      </c>
    </row>
    <row r="2627" spans="1:15" x14ac:dyDescent="0.2">
      <c r="A2627" t="s">
        <v>343</v>
      </c>
      <c r="B2627" s="1">
        <v>45915</v>
      </c>
      <c r="C2627" t="s">
        <v>266</v>
      </c>
      <c r="D2627" t="s">
        <v>267</v>
      </c>
      <c r="F2627" t="s">
        <v>189</v>
      </c>
      <c r="G2627" t="s">
        <v>17</v>
      </c>
      <c r="H2627" s="2">
        <v>13651767.380000001</v>
      </c>
      <c r="I2627">
        <v>0.55000000000000004</v>
      </c>
      <c r="J2627" s="2">
        <v>13651767.380000001</v>
      </c>
      <c r="K2627" s="2">
        <v>182926</v>
      </c>
      <c r="L2627">
        <v>74.63</v>
      </c>
      <c r="M2627" t="s">
        <v>18</v>
      </c>
      <c r="N2627" t="s">
        <v>31</v>
      </c>
      <c r="O2627" t="s">
        <v>20</v>
      </c>
    </row>
    <row r="2628" spans="1:15" x14ac:dyDescent="0.2">
      <c r="A2628" t="s">
        <v>343</v>
      </c>
      <c r="B2628" s="1">
        <v>45915</v>
      </c>
      <c r="C2628" t="s">
        <v>268</v>
      </c>
      <c r="D2628" t="s">
        <v>269</v>
      </c>
      <c r="F2628" t="s">
        <v>189</v>
      </c>
      <c r="G2628" t="s">
        <v>17</v>
      </c>
      <c r="H2628" s="2">
        <v>12569158.16</v>
      </c>
      <c r="I2628">
        <v>0.5</v>
      </c>
      <c r="J2628" s="2">
        <v>12569158.16</v>
      </c>
      <c r="K2628" s="2">
        <v>135356</v>
      </c>
      <c r="L2628">
        <v>92.86</v>
      </c>
      <c r="M2628" t="s">
        <v>18</v>
      </c>
      <c r="N2628" t="s">
        <v>19</v>
      </c>
      <c r="O2628" t="s">
        <v>20</v>
      </c>
    </row>
    <row r="2629" spans="1:15" x14ac:dyDescent="0.2">
      <c r="A2629" t="s">
        <v>343</v>
      </c>
      <c r="B2629" s="1">
        <v>45915</v>
      </c>
      <c r="C2629" t="s">
        <v>270</v>
      </c>
      <c r="D2629" t="s">
        <v>271</v>
      </c>
      <c r="F2629" t="s">
        <v>189</v>
      </c>
      <c r="G2629" t="s">
        <v>17</v>
      </c>
      <c r="H2629" s="2">
        <v>12277543.5</v>
      </c>
      <c r="I2629">
        <v>0.49</v>
      </c>
      <c r="J2629" s="2">
        <v>12277543.5</v>
      </c>
      <c r="K2629" s="2">
        <v>116430</v>
      </c>
      <c r="L2629">
        <v>105.45</v>
      </c>
      <c r="M2629" t="s">
        <v>18</v>
      </c>
      <c r="N2629" t="s">
        <v>31</v>
      </c>
      <c r="O2629" t="s">
        <v>20</v>
      </c>
    </row>
    <row r="2630" spans="1:15" x14ac:dyDescent="0.2">
      <c r="A2630" t="s">
        <v>343</v>
      </c>
      <c r="B2630" s="1">
        <v>45915</v>
      </c>
      <c r="C2630" t="s">
        <v>272</v>
      </c>
      <c r="D2630" t="s">
        <v>273</v>
      </c>
      <c r="F2630" t="s">
        <v>189</v>
      </c>
      <c r="G2630" t="s">
        <v>17</v>
      </c>
      <c r="H2630" s="2">
        <v>12206981.220000001</v>
      </c>
      <c r="I2630">
        <v>0.49</v>
      </c>
      <c r="J2630" s="2">
        <v>12206981.220000001</v>
      </c>
      <c r="K2630" s="2">
        <v>92857</v>
      </c>
      <c r="L2630">
        <v>131.46</v>
      </c>
      <c r="M2630" t="s">
        <v>18</v>
      </c>
      <c r="N2630" t="s">
        <v>31</v>
      </c>
      <c r="O2630" t="s">
        <v>20</v>
      </c>
    </row>
    <row r="2631" spans="1:15" x14ac:dyDescent="0.2">
      <c r="A2631" t="s">
        <v>343</v>
      </c>
      <c r="B2631" s="1">
        <v>45915</v>
      </c>
      <c r="C2631" t="s">
        <v>274</v>
      </c>
      <c r="D2631" t="s">
        <v>275</v>
      </c>
      <c r="F2631" t="s">
        <v>189</v>
      </c>
      <c r="G2631" t="s">
        <v>17</v>
      </c>
      <c r="H2631" s="2">
        <v>11523271.17</v>
      </c>
      <c r="I2631">
        <v>0.46</v>
      </c>
      <c r="J2631" s="2">
        <v>11523271.17</v>
      </c>
      <c r="K2631" s="2">
        <v>172169</v>
      </c>
      <c r="L2631">
        <v>66.930000000000007</v>
      </c>
      <c r="M2631" t="s">
        <v>18</v>
      </c>
      <c r="N2631" t="s">
        <v>31</v>
      </c>
      <c r="O2631" t="s">
        <v>20</v>
      </c>
    </row>
    <row r="2632" spans="1:15" x14ac:dyDescent="0.2">
      <c r="A2632" t="s">
        <v>343</v>
      </c>
      <c r="B2632" s="1">
        <v>45915</v>
      </c>
      <c r="C2632" t="s">
        <v>276</v>
      </c>
      <c r="D2632" t="s">
        <v>277</v>
      </c>
      <c r="F2632" t="s">
        <v>189</v>
      </c>
      <c r="G2632" t="s">
        <v>17</v>
      </c>
      <c r="H2632" s="2">
        <v>10999043.720000001</v>
      </c>
      <c r="I2632">
        <v>0.44</v>
      </c>
      <c r="J2632" s="2">
        <v>10999043.720000001</v>
      </c>
      <c r="K2632" s="2">
        <v>122402</v>
      </c>
      <c r="L2632">
        <v>89.86</v>
      </c>
      <c r="M2632" t="s">
        <v>18</v>
      </c>
      <c r="N2632" t="s">
        <v>19</v>
      </c>
      <c r="O2632" t="s">
        <v>20</v>
      </c>
    </row>
    <row r="2633" spans="1:15" x14ac:dyDescent="0.2">
      <c r="A2633" t="s">
        <v>343</v>
      </c>
      <c r="B2633" s="1">
        <v>45915</v>
      </c>
      <c r="C2633" t="s">
        <v>278</v>
      </c>
      <c r="D2633" t="s">
        <v>279</v>
      </c>
      <c r="F2633" t="s">
        <v>189</v>
      </c>
      <c r="G2633" t="s">
        <v>17</v>
      </c>
      <c r="H2633" s="2">
        <v>10839243.4</v>
      </c>
      <c r="I2633">
        <v>0.43</v>
      </c>
      <c r="J2633" s="2">
        <v>10839243.4</v>
      </c>
      <c r="K2633" s="2">
        <v>32482</v>
      </c>
      <c r="L2633">
        <v>333.7</v>
      </c>
      <c r="M2633" t="s">
        <v>18</v>
      </c>
      <c r="N2633" t="s">
        <v>19</v>
      </c>
      <c r="O2633" t="s">
        <v>20</v>
      </c>
    </row>
    <row r="2634" spans="1:15" x14ac:dyDescent="0.2">
      <c r="A2634" t="s">
        <v>343</v>
      </c>
      <c r="B2634" s="1">
        <v>45915</v>
      </c>
      <c r="C2634" t="s">
        <v>282</v>
      </c>
      <c r="D2634" t="s">
        <v>283</v>
      </c>
      <c r="F2634" t="s">
        <v>189</v>
      </c>
      <c r="G2634" t="s">
        <v>17</v>
      </c>
      <c r="H2634" s="2">
        <v>10451377.92</v>
      </c>
      <c r="I2634">
        <v>0.42</v>
      </c>
      <c r="J2634" s="2">
        <v>10451377.92</v>
      </c>
      <c r="K2634" s="2">
        <v>93216</v>
      </c>
      <c r="L2634">
        <v>112.12</v>
      </c>
      <c r="M2634" t="s">
        <v>18</v>
      </c>
      <c r="N2634" t="s">
        <v>31</v>
      </c>
      <c r="O2634" t="s">
        <v>20</v>
      </c>
    </row>
    <row r="2635" spans="1:15" x14ac:dyDescent="0.2">
      <c r="A2635" t="s">
        <v>343</v>
      </c>
      <c r="B2635" s="1">
        <v>45915</v>
      </c>
      <c r="C2635" t="s">
        <v>280</v>
      </c>
      <c r="D2635" t="s">
        <v>281</v>
      </c>
      <c r="F2635" t="s">
        <v>189</v>
      </c>
      <c r="G2635" t="s">
        <v>17</v>
      </c>
      <c r="H2635" s="2">
        <v>10329556.93</v>
      </c>
      <c r="I2635">
        <v>0.41</v>
      </c>
      <c r="J2635" s="2">
        <v>10329556.93</v>
      </c>
      <c r="K2635" s="2">
        <v>52549</v>
      </c>
      <c r="L2635">
        <v>196.57</v>
      </c>
      <c r="M2635" t="s">
        <v>18</v>
      </c>
      <c r="N2635" t="s">
        <v>31</v>
      </c>
      <c r="O2635" t="s">
        <v>20</v>
      </c>
    </row>
    <row r="2636" spans="1:15" x14ac:dyDescent="0.2">
      <c r="A2636" t="s">
        <v>343</v>
      </c>
      <c r="B2636" s="1">
        <v>45915</v>
      </c>
      <c r="C2636" t="s">
        <v>284</v>
      </c>
      <c r="D2636" t="s">
        <v>285</v>
      </c>
      <c r="F2636" t="s">
        <v>189</v>
      </c>
      <c r="G2636" t="s">
        <v>17</v>
      </c>
      <c r="H2636" s="2">
        <v>10044112.439999999</v>
      </c>
      <c r="I2636">
        <v>0.4</v>
      </c>
      <c r="J2636" s="2">
        <v>10044112.439999999</v>
      </c>
      <c r="K2636" s="2">
        <v>59694</v>
      </c>
      <c r="L2636">
        <v>168.26</v>
      </c>
      <c r="M2636" t="s">
        <v>18</v>
      </c>
      <c r="N2636" t="s">
        <v>31</v>
      </c>
      <c r="O2636" t="s">
        <v>20</v>
      </c>
    </row>
    <row r="2637" spans="1:15" x14ac:dyDescent="0.2">
      <c r="A2637" t="s">
        <v>343</v>
      </c>
      <c r="B2637" s="1">
        <v>45915</v>
      </c>
      <c r="C2637" t="s">
        <v>286</v>
      </c>
      <c r="D2637" t="s">
        <v>287</v>
      </c>
      <c r="F2637" t="s">
        <v>189</v>
      </c>
      <c r="G2637" t="s">
        <v>17</v>
      </c>
      <c r="H2637" s="2">
        <v>9917192.8800000008</v>
      </c>
      <c r="I2637">
        <v>0.4</v>
      </c>
      <c r="J2637" s="2">
        <v>9917192.8800000008</v>
      </c>
      <c r="K2637" s="2">
        <v>218633</v>
      </c>
      <c r="L2637">
        <v>45.36</v>
      </c>
      <c r="M2637" t="s">
        <v>18</v>
      </c>
      <c r="N2637" t="s">
        <v>19</v>
      </c>
      <c r="O2637" t="s">
        <v>20</v>
      </c>
    </row>
    <row r="2638" spans="1:15" x14ac:dyDescent="0.2">
      <c r="A2638" t="s">
        <v>343</v>
      </c>
      <c r="B2638" s="1">
        <v>45915</v>
      </c>
      <c r="C2638" t="s">
        <v>288</v>
      </c>
      <c r="D2638" t="s">
        <v>289</v>
      </c>
      <c r="F2638" t="s">
        <v>189</v>
      </c>
      <c r="G2638" t="s">
        <v>17</v>
      </c>
      <c r="H2638" s="2">
        <v>9489994.8000000007</v>
      </c>
      <c r="I2638">
        <v>0.38</v>
      </c>
      <c r="J2638" s="2">
        <v>9489994.8000000007</v>
      </c>
      <c r="K2638" s="2">
        <v>124410</v>
      </c>
      <c r="L2638">
        <v>76.28</v>
      </c>
      <c r="M2638" t="s">
        <v>18</v>
      </c>
      <c r="N2638" t="s">
        <v>31</v>
      </c>
      <c r="O2638" t="s">
        <v>20</v>
      </c>
    </row>
    <row r="2639" spans="1:15" x14ac:dyDescent="0.2">
      <c r="A2639" t="s">
        <v>343</v>
      </c>
      <c r="B2639" s="1">
        <v>45915</v>
      </c>
      <c r="C2639" t="s">
        <v>290</v>
      </c>
      <c r="D2639" t="s">
        <v>291</v>
      </c>
      <c r="F2639" t="s">
        <v>189</v>
      </c>
      <c r="G2639" t="s">
        <v>17</v>
      </c>
      <c r="H2639" s="2">
        <v>8894840.25</v>
      </c>
      <c r="I2639">
        <v>0.36</v>
      </c>
      <c r="J2639" s="2">
        <v>8894840.25</v>
      </c>
      <c r="K2639" s="2">
        <v>142889</v>
      </c>
      <c r="L2639">
        <v>62.25</v>
      </c>
      <c r="M2639" t="s">
        <v>18</v>
      </c>
      <c r="N2639" t="s">
        <v>19</v>
      </c>
      <c r="O2639" t="s">
        <v>20</v>
      </c>
    </row>
    <row r="2640" spans="1:15" x14ac:dyDescent="0.2">
      <c r="A2640" t="s">
        <v>343</v>
      </c>
      <c r="B2640" s="1">
        <v>45915</v>
      </c>
      <c r="C2640" t="s">
        <v>294</v>
      </c>
      <c r="D2640" t="s">
        <v>295</v>
      </c>
      <c r="F2640" t="s">
        <v>189</v>
      </c>
      <c r="G2640" t="s">
        <v>17</v>
      </c>
      <c r="H2640" s="2">
        <v>8461518.5</v>
      </c>
      <c r="I2640">
        <v>0.34</v>
      </c>
      <c r="J2640" s="2">
        <v>8461518.5</v>
      </c>
      <c r="K2640" s="2">
        <v>479950</v>
      </c>
      <c r="L2640">
        <v>17.63</v>
      </c>
      <c r="M2640" t="s">
        <v>18</v>
      </c>
      <c r="N2640" t="s">
        <v>19</v>
      </c>
      <c r="O2640" t="s">
        <v>20</v>
      </c>
    </row>
    <row r="2641" spans="1:15" x14ac:dyDescent="0.2">
      <c r="A2641" t="s">
        <v>343</v>
      </c>
      <c r="B2641" s="1">
        <v>45915</v>
      </c>
      <c r="C2641" t="s">
        <v>296</v>
      </c>
      <c r="D2641" t="s">
        <v>297</v>
      </c>
      <c r="F2641" t="s">
        <v>189</v>
      </c>
      <c r="G2641" t="s">
        <v>17</v>
      </c>
      <c r="H2641" s="2">
        <v>8380146.8399999999</v>
      </c>
      <c r="I2641">
        <v>0.33</v>
      </c>
      <c r="J2641" s="2">
        <v>8380146.8399999999</v>
      </c>
      <c r="K2641" s="2">
        <v>64334</v>
      </c>
      <c r="L2641">
        <v>130.26</v>
      </c>
      <c r="M2641" t="s">
        <v>18</v>
      </c>
      <c r="N2641" t="s">
        <v>19</v>
      </c>
      <c r="O2641" t="s">
        <v>20</v>
      </c>
    </row>
    <row r="2642" spans="1:15" x14ac:dyDescent="0.2">
      <c r="A2642" t="s">
        <v>343</v>
      </c>
      <c r="B2642" s="1">
        <v>45915</v>
      </c>
      <c r="C2642" t="s">
        <v>292</v>
      </c>
      <c r="D2642" t="s">
        <v>293</v>
      </c>
      <c r="F2642" t="s">
        <v>189</v>
      </c>
      <c r="G2642" t="s">
        <v>17</v>
      </c>
      <c r="H2642" s="2">
        <v>8370411.5199999996</v>
      </c>
      <c r="I2642">
        <v>0.33</v>
      </c>
      <c r="J2642" s="2">
        <v>8370411.5199999996</v>
      </c>
      <c r="K2642" s="2">
        <v>92104</v>
      </c>
      <c r="L2642">
        <v>90.88</v>
      </c>
      <c r="M2642" t="s">
        <v>18</v>
      </c>
      <c r="N2642" t="s">
        <v>31</v>
      </c>
      <c r="O2642" t="s">
        <v>20</v>
      </c>
    </row>
    <row r="2643" spans="1:15" x14ac:dyDescent="0.2">
      <c r="A2643" t="s">
        <v>343</v>
      </c>
      <c r="B2643" s="1">
        <v>45915</v>
      </c>
      <c r="C2643" t="s">
        <v>298</v>
      </c>
      <c r="D2643" t="s">
        <v>299</v>
      </c>
      <c r="F2643" t="s">
        <v>189</v>
      </c>
      <c r="G2643" t="s">
        <v>17</v>
      </c>
      <c r="H2643" s="2">
        <v>8102323.0800000001</v>
      </c>
      <c r="I2643">
        <v>0.32</v>
      </c>
      <c r="J2643" s="2">
        <v>8102323.0800000001</v>
      </c>
      <c r="K2643" s="2">
        <v>34612</v>
      </c>
      <c r="L2643">
        <v>234.09</v>
      </c>
      <c r="M2643" t="s">
        <v>18</v>
      </c>
      <c r="N2643" t="s">
        <v>300</v>
      </c>
      <c r="O2643" t="s">
        <v>20</v>
      </c>
    </row>
    <row r="2644" spans="1:15" x14ac:dyDescent="0.2">
      <c r="A2644" t="s">
        <v>343</v>
      </c>
      <c r="B2644" s="1">
        <v>45915</v>
      </c>
      <c r="C2644" t="s">
        <v>303</v>
      </c>
      <c r="D2644" t="s">
        <v>304</v>
      </c>
      <c r="F2644" t="s">
        <v>189</v>
      </c>
      <c r="G2644" t="s">
        <v>17</v>
      </c>
      <c r="H2644" s="2">
        <v>8012464.5</v>
      </c>
      <c r="I2644">
        <v>0.32</v>
      </c>
      <c r="J2644" s="2">
        <v>8012464.5</v>
      </c>
      <c r="K2644" s="2">
        <v>51650</v>
      </c>
      <c r="L2644">
        <v>155.13</v>
      </c>
      <c r="M2644" t="s">
        <v>18</v>
      </c>
      <c r="N2644" t="s">
        <v>19</v>
      </c>
      <c r="O2644" t="s">
        <v>20</v>
      </c>
    </row>
    <row r="2645" spans="1:15" x14ac:dyDescent="0.2">
      <c r="A2645" t="s">
        <v>343</v>
      </c>
      <c r="B2645" s="1">
        <v>45915</v>
      </c>
      <c r="C2645" t="s">
        <v>301</v>
      </c>
      <c r="D2645" t="s">
        <v>302</v>
      </c>
      <c r="F2645" t="s">
        <v>189</v>
      </c>
      <c r="G2645" t="s">
        <v>17</v>
      </c>
      <c r="H2645" s="2">
        <v>7951182.7000000002</v>
      </c>
      <c r="I2645">
        <v>0.32</v>
      </c>
      <c r="J2645" s="2">
        <v>7951182.7000000002</v>
      </c>
      <c r="K2645" s="2">
        <v>295583</v>
      </c>
      <c r="L2645">
        <v>26.9</v>
      </c>
      <c r="M2645" t="s">
        <v>18</v>
      </c>
      <c r="N2645" t="s">
        <v>31</v>
      </c>
      <c r="O2645" t="s">
        <v>20</v>
      </c>
    </row>
    <row r="2646" spans="1:15" x14ac:dyDescent="0.2">
      <c r="A2646" t="s">
        <v>343</v>
      </c>
      <c r="B2646" s="1">
        <v>45915</v>
      </c>
      <c r="C2646" t="s">
        <v>305</v>
      </c>
      <c r="D2646" t="s">
        <v>306</v>
      </c>
      <c r="F2646" t="s">
        <v>189</v>
      </c>
      <c r="G2646" t="s">
        <v>17</v>
      </c>
      <c r="H2646" s="2">
        <v>7680558.2699999996</v>
      </c>
      <c r="I2646">
        <v>0.31</v>
      </c>
      <c r="J2646" s="2">
        <v>7680558.2699999996</v>
      </c>
      <c r="K2646" s="2">
        <v>73731</v>
      </c>
      <c r="L2646">
        <v>104.17</v>
      </c>
      <c r="M2646" t="s">
        <v>18</v>
      </c>
      <c r="N2646" t="s">
        <v>19</v>
      </c>
      <c r="O2646" t="s">
        <v>20</v>
      </c>
    </row>
    <row r="2647" spans="1:15" x14ac:dyDescent="0.2">
      <c r="A2647" t="s">
        <v>343</v>
      </c>
      <c r="B2647" s="1">
        <v>45915</v>
      </c>
      <c r="C2647" t="s">
        <v>307</v>
      </c>
      <c r="D2647" t="s">
        <v>308</v>
      </c>
      <c r="F2647" t="s">
        <v>189</v>
      </c>
      <c r="G2647" t="s">
        <v>17</v>
      </c>
      <c r="H2647" s="2">
        <v>7331711.3799999999</v>
      </c>
      <c r="I2647">
        <v>0.28999999999999998</v>
      </c>
      <c r="J2647" s="2">
        <v>7331711.3799999999</v>
      </c>
      <c r="K2647" s="2">
        <v>142807</v>
      </c>
      <c r="L2647">
        <v>51.34</v>
      </c>
      <c r="M2647" t="s">
        <v>18</v>
      </c>
      <c r="N2647" t="s">
        <v>31</v>
      </c>
      <c r="O2647" t="s">
        <v>20</v>
      </c>
    </row>
    <row r="2648" spans="1:15" x14ac:dyDescent="0.2">
      <c r="A2648" t="s">
        <v>343</v>
      </c>
      <c r="B2648" s="1">
        <v>45915</v>
      </c>
      <c r="C2648" t="s">
        <v>309</v>
      </c>
      <c r="D2648" t="s">
        <v>310</v>
      </c>
      <c r="F2648" t="s">
        <v>189</v>
      </c>
      <c r="G2648" t="s">
        <v>17</v>
      </c>
      <c r="H2648" s="2">
        <v>7232851.1399999997</v>
      </c>
      <c r="I2648">
        <v>0.28999999999999998</v>
      </c>
      <c r="J2648" s="2">
        <v>7232851.1399999997</v>
      </c>
      <c r="K2648" s="2">
        <v>99366</v>
      </c>
      <c r="L2648">
        <v>72.790000000000006</v>
      </c>
      <c r="M2648" t="s">
        <v>18</v>
      </c>
      <c r="N2648" t="s">
        <v>31</v>
      </c>
      <c r="O2648" t="s">
        <v>20</v>
      </c>
    </row>
    <row r="2649" spans="1:15" x14ac:dyDescent="0.2">
      <c r="A2649" t="s">
        <v>343</v>
      </c>
      <c r="B2649" s="1">
        <v>45915</v>
      </c>
      <c r="C2649" t="s">
        <v>311</v>
      </c>
      <c r="D2649" t="s">
        <v>312</v>
      </c>
      <c r="F2649" t="s">
        <v>189</v>
      </c>
      <c r="G2649" t="s">
        <v>17</v>
      </c>
      <c r="H2649" s="2">
        <v>7023059.8200000003</v>
      </c>
      <c r="I2649">
        <v>0.28000000000000003</v>
      </c>
      <c r="J2649" s="2">
        <v>7023059.8200000003</v>
      </c>
      <c r="K2649" s="2">
        <v>23037</v>
      </c>
      <c r="L2649">
        <v>304.86</v>
      </c>
      <c r="M2649" t="s">
        <v>18</v>
      </c>
      <c r="N2649" t="s">
        <v>31</v>
      </c>
      <c r="O2649" t="s">
        <v>20</v>
      </c>
    </row>
    <row r="2650" spans="1:15" x14ac:dyDescent="0.2">
      <c r="A2650" t="s">
        <v>343</v>
      </c>
      <c r="B2650" s="1">
        <v>45915</v>
      </c>
      <c r="C2650" t="s">
        <v>20</v>
      </c>
      <c r="D2650" t="s">
        <v>104</v>
      </c>
      <c r="F2650" t="s">
        <v>106</v>
      </c>
      <c r="G2650" t="s">
        <v>107</v>
      </c>
      <c r="H2650" s="2">
        <v>6946160.2000000002</v>
      </c>
      <c r="I2650">
        <v>0.28000000000000003</v>
      </c>
      <c r="J2650" s="2">
        <v>6946160.2000000002</v>
      </c>
      <c r="K2650" s="2">
        <v>6946160</v>
      </c>
      <c r="L2650">
        <v>100</v>
      </c>
      <c r="M2650" t="s">
        <v>18</v>
      </c>
      <c r="N2650" t="s">
        <v>108</v>
      </c>
      <c r="O2650" t="s">
        <v>20</v>
      </c>
    </row>
    <row r="2651" spans="1:15" x14ac:dyDescent="0.2">
      <c r="A2651" t="s">
        <v>343</v>
      </c>
      <c r="B2651" s="1">
        <v>45915</v>
      </c>
      <c r="C2651" t="s">
        <v>313</v>
      </c>
      <c r="D2651" t="s">
        <v>314</v>
      </c>
      <c r="F2651" t="s">
        <v>189</v>
      </c>
      <c r="G2651" t="s">
        <v>17</v>
      </c>
      <c r="H2651" s="2">
        <v>6767305.5999999996</v>
      </c>
      <c r="I2651">
        <v>0.27</v>
      </c>
      <c r="J2651" s="2">
        <v>6767305.5999999996</v>
      </c>
      <c r="K2651" s="2">
        <v>80410</v>
      </c>
      <c r="L2651">
        <v>84.16</v>
      </c>
      <c r="M2651" t="s">
        <v>18</v>
      </c>
      <c r="N2651" t="s">
        <v>31</v>
      </c>
      <c r="O2651" t="s">
        <v>20</v>
      </c>
    </row>
    <row r="2652" spans="1:15" x14ac:dyDescent="0.2">
      <c r="A2652" t="s">
        <v>343</v>
      </c>
      <c r="B2652" s="1">
        <v>45915</v>
      </c>
      <c r="C2652" t="s">
        <v>315</v>
      </c>
      <c r="D2652" t="s">
        <v>316</v>
      </c>
      <c r="F2652" t="s">
        <v>189</v>
      </c>
      <c r="G2652" t="s">
        <v>17</v>
      </c>
      <c r="H2652" s="2">
        <v>6048713.8799999999</v>
      </c>
      <c r="I2652">
        <v>0.24</v>
      </c>
      <c r="J2652" s="2">
        <v>6048713.8799999999</v>
      </c>
      <c r="K2652" s="2">
        <v>321057</v>
      </c>
      <c r="L2652">
        <v>18.84</v>
      </c>
      <c r="M2652" t="s">
        <v>18</v>
      </c>
      <c r="N2652" t="s">
        <v>31</v>
      </c>
      <c r="O2652" t="s">
        <v>20</v>
      </c>
    </row>
    <row r="2653" spans="1:15" x14ac:dyDescent="0.2">
      <c r="A2653" t="s">
        <v>343</v>
      </c>
      <c r="B2653" s="1">
        <v>45915</v>
      </c>
      <c r="C2653" t="s">
        <v>319</v>
      </c>
      <c r="D2653" t="s">
        <v>320</v>
      </c>
      <c r="F2653" t="s">
        <v>189</v>
      </c>
      <c r="G2653" t="s">
        <v>17</v>
      </c>
      <c r="H2653" s="2">
        <v>5628738.1500000004</v>
      </c>
      <c r="I2653">
        <v>0.22</v>
      </c>
      <c r="J2653" s="2">
        <v>5628738.1500000004</v>
      </c>
      <c r="K2653" s="2">
        <v>67857</v>
      </c>
      <c r="L2653">
        <v>82.95</v>
      </c>
      <c r="M2653" t="s">
        <v>18</v>
      </c>
      <c r="N2653" t="s">
        <v>19</v>
      </c>
      <c r="O2653" t="s">
        <v>20</v>
      </c>
    </row>
    <row r="2654" spans="1:15" x14ac:dyDescent="0.2">
      <c r="A2654" t="s">
        <v>343</v>
      </c>
      <c r="B2654" s="1">
        <v>45915</v>
      </c>
      <c r="C2654" t="s">
        <v>317</v>
      </c>
      <c r="D2654" t="s">
        <v>318</v>
      </c>
      <c r="F2654" t="s">
        <v>189</v>
      </c>
      <c r="G2654" t="s">
        <v>17</v>
      </c>
      <c r="H2654" s="2">
        <v>5506315.96</v>
      </c>
      <c r="I2654">
        <v>0.22</v>
      </c>
      <c r="J2654" s="2">
        <v>5506315.96</v>
      </c>
      <c r="K2654" s="2">
        <v>56813</v>
      </c>
      <c r="L2654">
        <v>96.92</v>
      </c>
      <c r="M2654" t="s">
        <v>18</v>
      </c>
      <c r="N2654" t="s">
        <v>31</v>
      </c>
      <c r="O2654" t="s">
        <v>20</v>
      </c>
    </row>
    <row r="2655" spans="1:15" x14ac:dyDescent="0.2">
      <c r="A2655" t="s">
        <v>343</v>
      </c>
      <c r="B2655" s="1">
        <v>45915</v>
      </c>
      <c r="C2655" t="s">
        <v>321</v>
      </c>
      <c r="D2655" t="s">
        <v>322</v>
      </c>
      <c r="F2655" t="s">
        <v>189</v>
      </c>
      <c r="G2655" t="s">
        <v>17</v>
      </c>
      <c r="H2655" s="2">
        <v>4710862.08</v>
      </c>
      <c r="I2655">
        <v>0.19</v>
      </c>
      <c r="J2655" s="2">
        <v>4710862.08</v>
      </c>
      <c r="K2655" s="2">
        <v>13862</v>
      </c>
      <c r="L2655">
        <v>339.84</v>
      </c>
      <c r="M2655" t="s">
        <v>18</v>
      </c>
      <c r="N2655" t="s">
        <v>31</v>
      </c>
      <c r="O2655" t="s">
        <v>20</v>
      </c>
    </row>
    <row r="2656" spans="1:15" x14ac:dyDescent="0.2">
      <c r="A2656" t="s">
        <v>343</v>
      </c>
      <c r="B2656" s="1">
        <v>45915</v>
      </c>
      <c r="C2656" t="s">
        <v>323</v>
      </c>
      <c r="D2656" t="s">
        <v>324</v>
      </c>
      <c r="F2656" t="s">
        <v>189</v>
      </c>
      <c r="G2656" t="s">
        <v>17</v>
      </c>
      <c r="H2656" s="2">
        <v>4340851.29</v>
      </c>
      <c r="I2656">
        <v>0.17</v>
      </c>
      <c r="J2656" s="2">
        <v>4340851.29</v>
      </c>
      <c r="K2656" s="2">
        <v>12603</v>
      </c>
      <c r="L2656">
        <v>344.43</v>
      </c>
      <c r="M2656" t="s">
        <v>18</v>
      </c>
      <c r="N2656" t="s">
        <v>31</v>
      </c>
      <c r="O2656" t="s">
        <v>20</v>
      </c>
    </row>
    <row r="2657" spans="1:15" x14ac:dyDescent="0.2">
      <c r="A2657" t="s">
        <v>343</v>
      </c>
      <c r="B2657" s="1">
        <v>45915</v>
      </c>
      <c r="C2657" t="s">
        <v>327</v>
      </c>
      <c r="D2657" t="s">
        <v>328</v>
      </c>
      <c r="F2657" t="s">
        <v>189</v>
      </c>
      <c r="G2657" t="s">
        <v>17</v>
      </c>
      <c r="H2657" s="2">
        <v>3821681.76</v>
      </c>
      <c r="I2657">
        <v>0.15</v>
      </c>
      <c r="J2657" s="2">
        <v>3821681.76</v>
      </c>
      <c r="K2657" s="2">
        <v>26832</v>
      </c>
      <c r="L2657">
        <v>142.43</v>
      </c>
      <c r="M2657" t="s">
        <v>18</v>
      </c>
      <c r="N2657" t="s">
        <v>31</v>
      </c>
      <c r="O2657" t="s">
        <v>20</v>
      </c>
    </row>
    <row r="2658" spans="1:15" x14ac:dyDescent="0.2">
      <c r="A2658" t="s">
        <v>343</v>
      </c>
      <c r="B2658" s="1">
        <v>45915</v>
      </c>
      <c r="C2658" t="s">
        <v>325</v>
      </c>
      <c r="D2658" t="s">
        <v>326</v>
      </c>
      <c r="F2658" t="s">
        <v>189</v>
      </c>
      <c r="G2658" t="s">
        <v>17</v>
      </c>
      <c r="H2658" s="2">
        <v>3768099.12</v>
      </c>
      <c r="I2658">
        <v>0.15</v>
      </c>
      <c r="J2658" s="2">
        <v>3768099.12</v>
      </c>
      <c r="K2658" s="2">
        <v>23784</v>
      </c>
      <c r="L2658">
        <v>158.43</v>
      </c>
      <c r="M2658" t="s">
        <v>18</v>
      </c>
      <c r="N2658" t="s">
        <v>19</v>
      </c>
      <c r="O2658" t="s">
        <v>20</v>
      </c>
    </row>
    <row r="2659" spans="1:15" x14ac:dyDescent="0.2">
      <c r="A2659" t="s">
        <v>343</v>
      </c>
      <c r="B2659" s="1">
        <v>45915</v>
      </c>
      <c r="C2659" t="s">
        <v>329</v>
      </c>
      <c r="D2659" t="s">
        <v>330</v>
      </c>
      <c r="F2659" t="s">
        <v>189</v>
      </c>
      <c r="G2659" t="s">
        <v>17</v>
      </c>
      <c r="H2659" s="2">
        <v>3423614.29</v>
      </c>
      <c r="I2659">
        <v>0.14000000000000001</v>
      </c>
      <c r="J2659" s="2">
        <v>3423614.29</v>
      </c>
      <c r="K2659" s="2">
        <v>16421</v>
      </c>
      <c r="L2659">
        <v>208.49</v>
      </c>
      <c r="M2659" t="s">
        <v>18</v>
      </c>
      <c r="N2659" t="s">
        <v>31</v>
      </c>
      <c r="O2659" t="s">
        <v>20</v>
      </c>
    </row>
    <row r="2660" spans="1:15" x14ac:dyDescent="0.2">
      <c r="A2660" t="s">
        <v>343</v>
      </c>
      <c r="B2660" s="1">
        <v>45915</v>
      </c>
      <c r="C2660" t="s">
        <v>331</v>
      </c>
      <c r="D2660" t="s">
        <v>332</v>
      </c>
      <c r="F2660" t="s">
        <v>189</v>
      </c>
      <c r="G2660" t="s">
        <v>17</v>
      </c>
      <c r="H2660" s="2">
        <v>3308933.78</v>
      </c>
      <c r="I2660">
        <v>0.13</v>
      </c>
      <c r="J2660" s="2">
        <v>3308933.78</v>
      </c>
      <c r="K2660" s="2">
        <v>148117</v>
      </c>
      <c r="L2660">
        <v>22.34</v>
      </c>
      <c r="M2660" t="s">
        <v>18</v>
      </c>
      <c r="N2660" t="s">
        <v>31</v>
      </c>
      <c r="O2660" t="s">
        <v>20</v>
      </c>
    </row>
    <row r="2661" spans="1:15" x14ac:dyDescent="0.2">
      <c r="A2661" t="s">
        <v>343</v>
      </c>
      <c r="B2661" s="1">
        <v>45915</v>
      </c>
      <c r="C2661" t="s">
        <v>333</v>
      </c>
      <c r="D2661" t="s">
        <v>334</v>
      </c>
      <c r="F2661" t="s">
        <v>189</v>
      </c>
      <c r="G2661" t="s">
        <v>17</v>
      </c>
      <c r="H2661" s="2">
        <v>2670057.5699999998</v>
      </c>
      <c r="I2661">
        <v>0.11</v>
      </c>
      <c r="J2661" s="2">
        <v>2670057.5699999998</v>
      </c>
      <c r="K2661" s="2">
        <v>8297</v>
      </c>
      <c r="L2661">
        <v>321.81</v>
      </c>
      <c r="M2661" t="s">
        <v>18</v>
      </c>
      <c r="N2661" t="s">
        <v>19</v>
      </c>
      <c r="O2661" t="s">
        <v>20</v>
      </c>
    </row>
    <row r="2662" spans="1:15" x14ac:dyDescent="0.2">
      <c r="A2662" t="s">
        <v>343</v>
      </c>
      <c r="B2662" s="1">
        <v>45915</v>
      </c>
      <c r="C2662" t="s">
        <v>335</v>
      </c>
      <c r="D2662" t="s">
        <v>336</v>
      </c>
      <c r="F2662" t="s">
        <v>189</v>
      </c>
      <c r="G2662" t="s">
        <v>17</v>
      </c>
      <c r="H2662" s="2">
        <v>2461358.7599999998</v>
      </c>
      <c r="I2662">
        <v>0.1</v>
      </c>
      <c r="J2662" s="2">
        <v>2461358.7599999998</v>
      </c>
      <c r="K2662" s="2">
        <v>101041</v>
      </c>
      <c r="L2662">
        <v>24.36</v>
      </c>
      <c r="M2662" t="s">
        <v>18</v>
      </c>
      <c r="N2662" t="s">
        <v>31</v>
      </c>
      <c r="O2662" t="s">
        <v>20</v>
      </c>
    </row>
    <row r="2663" spans="1:15" x14ac:dyDescent="0.2">
      <c r="A2663" t="s">
        <v>343</v>
      </c>
      <c r="B2663" s="1">
        <v>45915</v>
      </c>
      <c r="C2663" t="s">
        <v>337</v>
      </c>
      <c r="D2663" t="s">
        <v>338</v>
      </c>
      <c r="F2663" t="s">
        <v>189</v>
      </c>
      <c r="G2663" t="s">
        <v>17</v>
      </c>
      <c r="H2663" s="2">
        <v>2226125.04</v>
      </c>
      <c r="I2663">
        <v>0.09</v>
      </c>
      <c r="J2663" s="2">
        <v>2226125.04</v>
      </c>
      <c r="K2663" s="2">
        <v>12253</v>
      </c>
      <c r="L2663">
        <v>181.68</v>
      </c>
      <c r="M2663" t="s">
        <v>18</v>
      </c>
      <c r="N2663" t="s">
        <v>19</v>
      </c>
      <c r="O2663" t="s">
        <v>20</v>
      </c>
    </row>
    <row r="2664" spans="1:15" x14ac:dyDescent="0.2">
      <c r="A2664" t="s">
        <v>343</v>
      </c>
      <c r="B2664" s="1">
        <v>45915</v>
      </c>
      <c r="C2664" t="s">
        <v>119</v>
      </c>
      <c r="D2664" t="s">
        <v>120</v>
      </c>
      <c r="F2664" t="s">
        <v>106</v>
      </c>
      <c r="G2664" t="s">
        <v>122</v>
      </c>
      <c r="H2664" s="2">
        <v>1690051.99</v>
      </c>
      <c r="I2664">
        <v>7.0000000000000007E-2</v>
      </c>
      <c r="J2664" s="2">
        <v>1690051.99</v>
      </c>
      <c r="K2664" s="2">
        <v>1690052</v>
      </c>
      <c r="L2664">
        <v>1</v>
      </c>
      <c r="M2664" t="s">
        <v>123</v>
      </c>
      <c r="N2664" t="s">
        <v>108</v>
      </c>
      <c r="O2664" t="s">
        <v>20</v>
      </c>
    </row>
    <row r="2665" spans="1:15" x14ac:dyDescent="0.2">
      <c r="A2665" t="s">
        <v>343</v>
      </c>
      <c r="B2665" s="1">
        <v>45915</v>
      </c>
      <c r="C2665" t="s">
        <v>339</v>
      </c>
      <c r="D2665" t="s">
        <v>340</v>
      </c>
      <c r="F2665" t="s">
        <v>106</v>
      </c>
      <c r="G2665" t="s">
        <v>117</v>
      </c>
      <c r="H2665" s="2">
        <v>510000</v>
      </c>
      <c r="I2665">
        <v>0.02</v>
      </c>
      <c r="J2665" s="2">
        <v>510000</v>
      </c>
      <c r="K2665" s="2">
        <v>510000</v>
      </c>
      <c r="L2665">
        <v>100</v>
      </c>
      <c r="M2665" t="s">
        <v>18</v>
      </c>
      <c r="N2665" t="s">
        <v>108</v>
      </c>
      <c r="O2665" t="s">
        <v>20</v>
      </c>
    </row>
    <row r="2666" spans="1:15" x14ac:dyDescent="0.2">
      <c r="A2666" t="s">
        <v>343</v>
      </c>
      <c r="B2666" s="1">
        <v>45915</v>
      </c>
      <c r="C2666" t="s">
        <v>40</v>
      </c>
      <c r="D2666" t="s">
        <v>125</v>
      </c>
      <c r="F2666" t="s">
        <v>106</v>
      </c>
      <c r="G2666" t="s">
        <v>107</v>
      </c>
      <c r="H2666" s="2">
        <v>39956.49</v>
      </c>
      <c r="I2666">
        <v>0</v>
      </c>
      <c r="J2666" s="2">
        <v>39956.49</v>
      </c>
      <c r="K2666" s="2">
        <v>33982</v>
      </c>
      <c r="L2666">
        <v>117.58</v>
      </c>
      <c r="M2666" t="s">
        <v>126</v>
      </c>
      <c r="N2666" t="s">
        <v>108</v>
      </c>
      <c r="O2666" t="s">
        <v>40</v>
      </c>
    </row>
    <row r="2667" spans="1:15" x14ac:dyDescent="0.2">
      <c r="A2667" t="s">
        <v>343</v>
      </c>
      <c r="B2667" s="1">
        <v>45915</v>
      </c>
      <c r="C2667" t="s">
        <v>152</v>
      </c>
      <c r="D2667" t="s">
        <v>153</v>
      </c>
      <c r="F2667" t="s">
        <v>106</v>
      </c>
      <c r="G2667" t="s">
        <v>107</v>
      </c>
      <c r="H2667" s="2">
        <v>6112.45</v>
      </c>
      <c r="I2667">
        <v>0</v>
      </c>
      <c r="J2667" s="2">
        <v>6112.45</v>
      </c>
      <c r="K2667" s="2">
        <v>4498</v>
      </c>
      <c r="L2667">
        <v>135.88</v>
      </c>
      <c r="M2667" t="s">
        <v>154</v>
      </c>
      <c r="N2667" t="s">
        <v>108</v>
      </c>
      <c r="O2667" t="s">
        <v>152</v>
      </c>
    </row>
    <row r="2668" spans="1:15" x14ac:dyDescent="0.2">
      <c r="A2668" t="s">
        <v>343</v>
      </c>
      <c r="B2668" s="1">
        <v>45915</v>
      </c>
      <c r="C2668" t="s">
        <v>353</v>
      </c>
      <c r="D2668" t="s">
        <v>354</v>
      </c>
      <c r="F2668" t="s">
        <v>106</v>
      </c>
      <c r="G2668" t="s">
        <v>132</v>
      </c>
      <c r="H2668">
        <v>0</v>
      </c>
      <c r="I2668">
        <v>0</v>
      </c>
      <c r="J2668" s="2">
        <v>8330500</v>
      </c>
      <c r="K2668">
        <v>50</v>
      </c>
      <c r="L2668">
        <v>666.44</v>
      </c>
      <c r="M2668" t="s">
        <v>108</v>
      </c>
      <c r="N2668" t="s">
        <v>133</v>
      </c>
      <c r="O2668" t="s">
        <v>20</v>
      </c>
    </row>
    <row r="2669" spans="1:15" x14ac:dyDescent="0.2">
      <c r="A2669" t="s">
        <v>186</v>
      </c>
      <c r="B2669" s="1">
        <v>45917</v>
      </c>
      <c r="C2669" t="s">
        <v>29</v>
      </c>
      <c r="D2669" t="s">
        <v>30</v>
      </c>
      <c r="E2669" t="s">
        <v>15</v>
      </c>
      <c r="F2669" t="s">
        <v>16</v>
      </c>
      <c r="G2669" t="s">
        <v>17</v>
      </c>
      <c r="H2669">
        <v>6972216.1200000001</v>
      </c>
      <c r="I2669">
        <v>5.7</v>
      </c>
      <c r="J2669">
        <v>6972216.1200000001</v>
      </c>
      <c r="K2669">
        <v>23132</v>
      </c>
      <c r="L2669">
        <v>301.41000000000003</v>
      </c>
      <c r="M2669" t="s">
        <v>18</v>
      </c>
      <c r="N2669" t="s">
        <v>31</v>
      </c>
      <c r="O2669" t="s">
        <v>20</v>
      </c>
    </row>
    <row r="2670" spans="1:15" x14ac:dyDescent="0.2">
      <c r="A2670" t="s">
        <v>186</v>
      </c>
      <c r="B2670" s="1">
        <v>45917</v>
      </c>
      <c r="C2670" t="s">
        <v>21</v>
      </c>
      <c r="D2670" t="s">
        <v>22</v>
      </c>
      <c r="E2670" t="s">
        <v>15</v>
      </c>
      <c r="F2670" t="s">
        <v>16</v>
      </c>
      <c r="G2670" t="s">
        <v>17</v>
      </c>
      <c r="H2670">
        <v>6250099.3499999996</v>
      </c>
      <c r="I2670">
        <v>5.1100000000000003</v>
      </c>
      <c r="J2670">
        <v>6250099.3499999996</v>
      </c>
      <c r="K2670">
        <v>18055</v>
      </c>
      <c r="L2670">
        <v>346.17</v>
      </c>
      <c r="M2670" t="s">
        <v>18</v>
      </c>
      <c r="N2670" t="s">
        <v>19</v>
      </c>
      <c r="O2670" t="s">
        <v>20</v>
      </c>
    </row>
    <row r="2671" spans="1:15" x14ac:dyDescent="0.2">
      <c r="A2671" t="s">
        <v>186</v>
      </c>
      <c r="B2671" s="1">
        <v>45917</v>
      </c>
      <c r="C2671" t="s">
        <v>27</v>
      </c>
      <c r="D2671" t="s">
        <v>28</v>
      </c>
      <c r="E2671" t="s">
        <v>15</v>
      </c>
      <c r="F2671" t="s">
        <v>16</v>
      </c>
      <c r="G2671" t="s">
        <v>17</v>
      </c>
      <c r="H2671">
        <v>6209945.7199999997</v>
      </c>
      <c r="I2671">
        <v>5.08</v>
      </c>
      <c r="J2671">
        <v>6209945.7199999997</v>
      </c>
      <c r="K2671">
        <v>39017</v>
      </c>
      <c r="L2671">
        <v>159.16</v>
      </c>
      <c r="M2671" t="s">
        <v>18</v>
      </c>
      <c r="N2671" t="s">
        <v>19</v>
      </c>
      <c r="O2671" t="s">
        <v>20</v>
      </c>
    </row>
    <row r="2672" spans="1:15" x14ac:dyDescent="0.2">
      <c r="A2672" t="s">
        <v>186</v>
      </c>
      <c r="B2672" s="1">
        <v>45917</v>
      </c>
      <c r="C2672" t="s">
        <v>13</v>
      </c>
      <c r="D2672" t="s">
        <v>14</v>
      </c>
      <c r="E2672" t="s">
        <v>15</v>
      </c>
      <c r="F2672" t="s">
        <v>16</v>
      </c>
      <c r="G2672" t="s">
        <v>17</v>
      </c>
      <c r="H2672">
        <v>5756886</v>
      </c>
      <c r="I2672">
        <v>4.71</v>
      </c>
      <c r="J2672">
        <v>5756886</v>
      </c>
      <c r="K2672">
        <v>34200</v>
      </c>
      <c r="L2672">
        <v>168.33</v>
      </c>
      <c r="M2672" t="s">
        <v>18</v>
      </c>
      <c r="N2672" t="s">
        <v>19</v>
      </c>
      <c r="O2672" t="s">
        <v>20</v>
      </c>
    </row>
    <row r="2673" spans="1:15" x14ac:dyDescent="0.2">
      <c r="A2673" t="s">
        <v>186</v>
      </c>
      <c r="B2673" s="1">
        <v>45917</v>
      </c>
      <c r="C2673" t="s">
        <v>54</v>
      </c>
      <c r="D2673" t="s">
        <v>55</v>
      </c>
      <c r="E2673" t="s">
        <v>15</v>
      </c>
      <c r="F2673" t="s">
        <v>16</v>
      </c>
      <c r="G2673" t="s">
        <v>17</v>
      </c>
      <c r="H2673">
        <v>5546957.9000000004</v>
      </c>
      <c r="I2673">
        <v>4.54</v>
      </c>
      <c r="J2673">
        <v>5546957.9000000004</v>
      </c>
      <c r="K2673">
        <v>23210</v>
      </c>
      <c r="L2673">
        <v>238.99</v>
      </c>
      <c r="M2673" t="s">
        <v>18</v>
      </c>
      <c r="N2673" t="s">
        <v>19</v>
      </c>
      <c r="O2673" t="s">
        <v>20</v>
      </c>
    </row>
    <row r="2674" spans="1:15" x14ac:dyDescent="0.2">
      <c r="A2674" t="s">
        <v>186</v>
      </c>
      <c r="B2674" s="1">
        <v>45917</v>
      </c>
      <c r="C2674">
        <v>2330</v>
      </c>
      <c r="D2674" t="s">
        <v>32</v>
      </c>
      <c r="E2674" t="s">
        <v>15</v>
      </c>
      <c r="F2674" t="s">
        <v>16</v>
      </c>
      <c r="G2674" t="s">
        <v>17</v>
      </c>
      <c r="H2674">
        <v>5520497.5499999998</v>
      </c>
      <c r="I2674">
        <v>4.51</v>
      </c>
      <c r="J2674">
        <v>5520497.5499999998</v>
      </c>
      <c r="K2674">
        <v>131126</v>
      </c>
      <c r="L2674">
        <v>42.1</v>
      </c>
      <c r="M2674" t="s">
        <v>33</v>
      </c>
      <c r="N2674" t="s">
        <v>34</v>
      </c>
      <c r="O2674" t="s">
        <v>35</v>
      </c>
    </row>
    <row r="2675" spans="1:15" x14ac:dyDescent="0.2">
      <c r="A2675" t="s">
        <v>186</v>
      </c>
      <c r="B2675" s="1">
        <v>45917</v>
      </c>
      <c r="C2675" t="s">
        <v>25</v>
      </c>
      <c r="D2675" t="s">
        <v>26</v>
      </c>
      <c r="E2675" t="s">
        <v>15</v>
      </c>
      <c r="F2675" t="s">
        <v>16</v>
      </c>
      <c r="G2675" t="s">
        <v>17</v>
      </c>
      <c r="H2675">
        <v>5429866.9400000004</v>
      </c>
      <c r="I2675">
        <v>4.4400000000000004</v>
      </c>
      <c r="J2675">
        <v>5429866.9400000004</v>
      </c>
      <c r="K2675">
        <v>31886</v>
      </c>
      <c r="L2675">
        <v>170.29</v>
      </c>
      <c r="M2675" t="s">
        <v>18</v>
      </c>
      <c r="N2675" t="s">
        <v>19</v>
      </c>
      <c r="O2675" t="s">
        <v>20</v>
      </c>
    </row>
    <row r="2676" spans="1:15" x14ac:dyDescent="0.2">
      <c r="A2676" t="s">
        <v>186</v>
      </c>
      <c r="B2676" s="1">
        <v>45917</v>
      </c>
      <c r="C2676">
        <v>5930</v>
      </c>
      <c r="D2676" t="s">
        <v>50</v>
      </c>
      <c r="E2676" t="s">
        <v>15</v>
      </c>
      <c r="F2676" t="s">
        <v>16</v>
      </c>
      <c r="G2676" t="s">
        <v>17</v>
      </c>
      <c r="H2676">
        <v>5290879.87</v>
      </c>
      <c r="I2676">
        <v>4.33</v>
      </c>
      <c r="J2676">
        <v>5290879.87</v>
      </c>
      <c r="K2676">
        <v>93382</v>
      </c>
      <c r="L2676">
        <v>56.66</v>
      </c>
      <c r="M2676" t="s">
        <v>51</v>
      </c>
      <c r="N2676" t="s">
        <v>52</v>
      </c>
      <c r="O2676" t="s">
        <v>53</v>
      </c>
    </row>
    <row r="2677" spans="1:15" x14ac:dyDescent="0.2">
      <c r="A2677" t="s">
        <v>186</v>
      </c>
      <c r="B2677" s="1">
        <v>45917</v>
      </c>
      <c r="C2677" t="s">
        <v>36</v>
      </c>
      <c r="D2677" t="s">
        <v>37</v>
      </c>
      <c r="E2677" t="s">
        <v>15</v>
      </c>
      <c r="F2677" t="s">
        <v>16</v>
      </c>
      <c r="G2677" t="s">
        <v>17</v>
      </c>
      <c r="H2677">
        <v>5150988.8099999996</v>
      </c>
      <c r="I2677">
        <v>4.21</v>
      </c>
      <c r="J2677">
        <v>5150988.8099999996</v>
      </c>
      <c r="K2677">
        <v>5898</v>
      </c>
      <c r="L2677">
        <v>873.35</v>
      </c>
      <c r="M2677" t="s">
        <v>38</v>
      </c>
      <c r="N2677" t="s">
        <v>39</v>
      </c>
      <c r="O2677" t="s">
        <v>40</v>
      </c>
    </row>
    <row r="2678" spans="1:15" x14ac:dyDescent="0.2">
      <c r="A2678" t="s">
        <v>186</v>
      </c>
      <c r="B2678" s="1">
        <v>45917</v>
      </c>
      <c r="C2678" t="s">
        <v>41</v>
      </c>
      <c r="D2678" t="s">
        <v>42</v>
      </c>
      <c r="E2678" t="s">
        <v>15</v>
      </c>
      <c r="F2678" t="s">
        <v>43</v>
      </c>
      <c r="G2678" t="s">
        <v>17</v>
      </c>
      <c r="H2678">
        <v>5022216.46</v>
      </c>
      <c r="I2678">
        <v>4.1100000000000003</v>
      </c>
      <c r="J2678">
        <v>5022216.46</v>
      </c>
      <c r="K2678">
        <v>21683</v>
      </c>
      <c r="L2678">
        <v>231.62</v>
      </c>
      <c r="M2678" t="s">
        <v>18</v>
      </c>
      <c r="N2678" t="s">
        <v>19</v>
      </c>
      <c r="O2678" t="s">
        <v>20</v>
      </c>
    </row>
    <row r="2679" spans="1:15" x14ac:dyDescent="0.2">
      <c r="A2679" t="s">
        <v>186</v>
      </c>
      <c r="B2679" s="1">
        <v>45917</v>
      </c>
      <c r="C2679" t="s">
        <v>23</v>
      </c>
      <c r="D2679" t="s">
        <v>24</v>
      </c>
      <c r="E2679" t="s">
        <v>15</v>
      </c>
      <c r="F2679" t="s">
        <v>16</v>
      </c>
      <c r="G2679" t="s">
        <v>17</v>
      </c>
      <c r="H2679">
        <v>4923733.08</v>
      </c>
      <c r="I2679">
        <v>4.03</v>
      </c>
      <c r="J2679">
        <v>4923733.08</v>
      </c>
      <c r="K2679">
        <v>9654</v>
      </c>
      <c r="L2679">
        <v>510.02</v>
      </c>
      <c r="M2679" t="s">
        <v>18</v>
      </c>
      <c r="N2679" t="s">
        <v>19</v>
      </c>
      <c r="O2679" t="s">
        <v>20</v>
      </c>
    </row>
    <row r="2680" spans="1:15" x14ac:dyDescent="0.2">
      <c r="A2680" t="s">
        <v>186</v>
      </c>
      <c r="B2680" s="1">
        <v>45917</v>
      </c>
      <c r="C2680" t="s">
        <v>48</v>
      </c>
      <c r="D2680" t="s">
        <v>49</v>
      </c>
      <c r="E2680" t="s">
        <v>15</v>
      </c>
      <c r="F2680" t="s">
        <v>16</v>
      </c>
      <c r="G2680" t="s">
        <v>17</v>
      </c>
      <c r="H2680">
        <v>4814684.84</v>
      </c>
      <c r="I2680">
        <v>3.94</v>
      </c>
      <c r="J2680">
        <v>4814684.84</v>
      </c>
      <c r="K2680">
        <v>29134</v>
      </c>
      <c r="L2680">
        <v>165.26</v>
      </c>
      <c r="M2680" t="s">
        <v>18</v>
      </c>
      <c r="N2680" t="s">
        <v>19</v>
      </c>
      <c r="O2680" t="s">
        <v>20</v>
      </c>
    </row>
    <row r="2681" spans="1:15" x14ac:dyDescent="0.2">
      <c r="A2681" t="s">
        <v>186</v>
      </c>
      <c r="B2681" s="1">
        <v>45917</v>
      </c>
      <c r="C2681" t="s">
        <v>44</v>
      </c>
      <c r="D2681" t="s">
        <v>45</v>
      </c>
      <c r="E2681" t="s">
        <v>15</v>
      </c>
      <c r="F2681" t="s">
        <v>16</v>
      </c>
      <c r="G2681" t="s">
        <v>17</v>
      </c>
      <c r="H2681">
        <v>4809880.72</v>
      </c>
      <c r="I2681">
        <v>3.93</v>
      </c>
      <c r="J2681">
        <v>4809880.72</v>
      </c>
      <c r="K2681">
        <v>71026</v>
      </c>
      <c r="L2681">
        <v>67.72</v>
      </c>
      <c r="M2681" t="s">
        <v>18</v>
      </c>
      <c r="N2681" t="s">
        <v>19</v>
      </c>
      <c r="O2681" t="s">
        <v>20</v>
      </c>
    </row>
    <row r="2682" spans="1:15" x14ac:dyDescent="0.2">
      <c r="A2682" t="s">
        <v>186</v>
      </c>
      <c r="B2682" s="1">
        <v>45917</v>
      </c>
      <c r="C2682" t="s">
        <v>58</v>
      </c>
      <c r="D2682" t="s">
        <v>59</v>
      </c>
      <c r="E2682" t="s">
        <v>15</v>
      </c>
      <c r="F2682" t="s">
        <v>16</v>
      </c>
      <c r="G2682" t="s">
        <v>17</v>
      </c>
      <c r="H2682">
        <v>4792500.45</v>
      </c>
      <c r="I2682">
        <v>3.92</v>
      </c>
      <c r="J2682">
        <v>4792500.45</v>
      </c>
      <c r="K2682">
        <v>29955</v>
      </c>
      <c r="L2682">
        <v>159.99</v>
      </c>
      <c r="M2682" t="s">
        <v>18</v>
      </c>
      <c r="N2682" t="s">
        <v>19</v>
      </c>
      <c r="O2682" t="s">
        <v>20</v>
      </c>
    </row>
    <row r="2683" spans="1:15" x14ac:dyDescent="0.2">
      <c r="A2683" t="s">
        <v>186</v>
      </c>
      <c r="B2683" s="1">
        <v>45917</v>
      </c>
      <c r="C2683" t="s">
        <v>155</v>
      </c>
      <c r="D2683" t="s">
        <v>156</v>
      </c>
      <c r="E2683" t="s">
        <v>15</v>
      </c>
      <c r="F2683" t="s">
        <v>16</v>
      </c>
      <c r="G2683" t="s">
        <v>17</v>
      </c>
      <c r="H2683">
        <v>4361247.93</v>
      </c>
      <c r="I2683">
        <v>3.57</v>
      </c>
      <c r="J2683">
        <v>4361247.93</v>
      </c>
      <c r="K2683">
        <v>4589</v>
      </c>
      <c r="L2683">
        <v>950.37</v>
      </c>
      <c r="M2683" t="s">
        <v>18</v>
      </c>
      <c r="N2683" t="s">
        <v>31</v>
      </c>
      <c r="O2683" t="s">
        <v>20</v>
      </c>
    </row>
    <row r="2684" spans="1:15" x14ac:dyDescent="0.2">
      <c r="A2684" t="s">
        <v>186</v>
      </c>
      <c r="B2684" s="1">
        <v>45917</v>
      </c>
      <c r="C2684" t="s">
        <v>46</v>
      </c>
      <c r="D2684" t="s">
        <v>47</v>
      </c>
      <c r="E2684" t="s">
        <v>15</v>
      </c>
      <c r="F2684" t="s">
        <v>16</v>
      </c>
      <c r="G2684" t="s">
        <v>17</v>
      </c>
      <c r="H2684">
        <v>4262384.16</v>
      </c>
      <c r="I2684">
        <v>3.49</v>
      </c>
      <c r="J2684">
        <v>4262384.16</v>
      </c>
      <c r="K2684">
        <v>16452</v>
      </c>
      <c r="L2684">
        <v>259.08</v>
      </c>
      <c r="M2684" t="s">
        <v>18</v>
      </c>
      <c r="N2684" t="s">
        <v>31</v>
      </c>
      <c r="O2684" t="s">
        <v>20</v>
      </c>
    </row>
    <row r="2685" spans="1:15" x14ac:dyDescent="0.2">
      <c r="A2685" t="s">
        <v>186</v>
      </c>
      <c r="B2685" s="1">
        <v>45917</v>
      </c>
      <c r="C2685" t="s">
        <v>157</v>
      </c>
      <c r="D2685" t="s">
        <v>158</v>
      </c>
      <c r="E2685" t="s">
        <v>15</v>
      </c>
      <c r="F2685" t="s">
        <v>16</v>
      </c>
      <c r="G2685" t="s">
        <v>17</v>
      </c>
      <c r="H2685">
        <v>3872011.81</v>
      </c>
      <c r="I2685">
        <v>3.17</v>
      </c>
      <c r="J2685">
        <v>3872011.81</v>
      </c>
      <c r="K2685">
        <v>21737</v>
      </c>
      <c r="L2685">
        <v>178.13</v>
      </c>
      <c r="M2685" t="s">
        <v>18</v>
      </c>
      <c r="N2685" t="s">
        <v>19</v>
      </c>
      <c r="O2685" t="s">
        <v>20</v>
      </c>
    </row>
    <row r="2686" spans="1:15" x14ac:dyDescent="0.2">
      <c r="A2686" t="s">
        <v>186</v>
      </c>
      <c r="B2686" s="1">
        <v>45917</v>
      </c>
      <c r="C2686" t="s">
        <v>56</v>
      </c>
      <c r="D2686" t="s">
        <v>57</v>
      </c>
      <c r="E2686" t="s">
        <v>15</v>
      </c>
      <c r="F2686" t="s">
        <v>16</v>
      </c>
      <c r="G2686" t="s">
        <v>17</v>
      </c>
      <c r="H2686">
        <v>3624067.04</v>
      </c>
      <c r="I2686">
        <v>2.96</v>
      </c>
      <c r="J2686">
        <v>3624067.04</v>
      </c>
      <c r="K2686">
        <v>17842</v>
      </c>
      <c r="L2686">
        <v>203.12</v>
      </c>
      <c r="M2686" t="s">
        <v>18</v>
      </c>
      <c r="N2686" t="s">
        <v>19</v>
      </c>
      <c r="O2686" t="s">
        <v>20</v>
      </c>
    </row>
    <row r="2687" spans="1:15" x14ac:dyDescent="0.2">
      <c r="A2687" t="s">
        <v>186</v>
      </c>
      <c r="B2687" s="1">
        <v>45917</v>
      </c>
      <c r="C2687" t="s">
        <v>60</v>
      </c>
      <c r="D2687" t="s">
        <v>61</v>
      </c>
      <c r="E2687" t="s">
        <v>15</v>
      </c>
      <c r="F2687" t="s">
        <v>16</v>
      </c>
      <c r="G2687" t="s">
        <v>17</v>
      </c>
      <c r="H2687">
        <v>3523937.2</v>
      </c>
      <c r="I2687">
        <v>2.88</v>
      </c>
      <c r="J2687">
        <v>3523937.2</v>
      </c>
      <c r="K2687">
        <v>3560</v>
      </c>
      <c r="L2687">
        <v>989.87</v>
      </c>
      <c r="M2687" t="s">
        <v>18</v>
      </c>
      <c r="N2687" t="s">
        <v>19</v>
      </c>
      <c r="O2687" t="s">
        <v>20</v>
      </c>
    </row>
    <row r="2688" spans="1:15" x14ac:dyDescent="0.2">
      <c r="A2688" t="s">
        <v>186</v>
      </c>
      <c r="B2688" s="1">
        <v>45917</v>
      </c>
      <c r="C2688" t="s">
        <v>67</v>
      </c>
      <c r="D2688" t="s">
        <v>68</v>
      </c>
      <c r="E2688" t="s">
        <v>15</v>
      </c>
      <c r="F2688" t="s">
        <v>69</v>
      </c>
      <c r="G2688" t="s">
        <v>17</v>
      </c>
      <c r="H2688">
        <v>3484187.39</v>
      </c>
      <c r="I2688">
        <v>2.85</v>
      </c>
      <c r="J2688">
        <v>3484187.39</v>
      </c>
      <c r="K2688">
        <v>13963</v>
      </c>
      <c r="L2688">
        <v>249.53</v>
      </c>
      <c r="M2688" t="s">
        <v>18</v>
      </c>
      <c r="N2688" t="s">
        <v>19</v>
      </c>
      <c r="O2688" t="s">
        <v>20</v>
      </c>
    </row>
    <row r="2689" spans="1:15" x14ac:dyDescent="0.2">
      <c r="A2689" t="s">
        <v>186</v>
      </c>
      <c r="B2689" s="1">
        <v>45917</v>
      </c>
      <c r="C2689" t="s">
        <v>70</v>
      </c>
      <c r="D2689" t="s">
        <v>71</v>
      </c>
      <c r="E2689" t="s">
        <v>15</v>
      </c>
      <c r="F2689" t="s">
        <v>69</v>
      </c>
      <c r="G2689" t="s">
        <v>17</v>
      </c>
      <c r="H2689">
        <v>3054915.95</v>
      </c>
      <c r="I2689">
        <v>2.5</v>
      </c>
      <c r="J2689">
        <v>3054915.95</v>
      </c>
      <c r="K2689">
        <v>12227</v>
      </c>
      <c r="L2689">
        <v>249.85</v>
      </c>
      <c r="M2689" t="s">
        <v>18</v>
      </c>
      <c r="N2689" t="s">
        <v>19</v>
      </c>
      <c r="O2689" t="s">
        <v>20</v>
      </c>
    </row>
    <row r="2690" spans="1:15" x14ac:dyDescent="0.2">
      <c r="A2690" t="s">
        <v>186</v>
      </c>
      <c r="B2690" s="1">
        <v>45917</v>
      </c>
      <c r="C2690" t="s">
        <v>62</v>
      </c>
      <c r="D2690" t="s">
        <v>63</v>
      </c>
      <c r="E2690" t="s">
        <v>15</v>
      </c>
      <c r="F2690" t="s">
        <v>16</v>
      </c>
      <c r="G2690" t="s">
        <v>17</v>
      </c>
      <c r="H2690">
        <v>2911457.4</v>
      </c>
      <c r="I2690">
        <v>2.38</v>
      </c>
      <c r="J2690">
        <v>2911457.4</v>
      </c>
      <c r="K2690">
        <v>116926</v>
      </c>
      <c r="L2690">
        <v>24.9</v>
      </c>
      <c r="M2690" t="s">
        <v>18</v>
      </c>
      <c r="N2690" t="s">
        <v>19</v>
      </c>
      <c r="O2690" t="s">
        <v>20</v>
      </c>
    </row>
    <row r="2691" spans="1:15" x14ac:dyDescent="0.2">
      <c r="A2691" t="s">
        <v>186</v>
      </c>
      <c r="B2691" s="1">
        <v>45917</v>
      </c>
      <c r="C2691">
        <v>2317</v>
      </c>
      <c r="D2691" t="s">
        <v>78</v>
      </c>
      <c r="E2691" t="s">
        <v>15</v>
      </c>
      <c r="F2691" t="s">
        <v>16</v>
      </c>
      <c r="G2691" t="s">
        <v>17</v>
      </c>
      <c r="H2691">
        <v>2294555.86</v>
      </c>
      <c r="I2691">
        <v>1.88</v>
      </c>
      <c r="J2691">
        <v>2294555.86</v>
      </c>
      <c r="K2691">
        <v>325210</v>
      </c>
      <c r="L2691">
        <v>7.06</v>
      </c>
      <c r="M2691" t="s">
        <v>33</v>
      </c>
      <c r="N2691" t="s">
        <v>34</v>
      </c>
      <c r="O2691" t="s">
        <v>35</v>
      </c>
    </row>
    <row r="2692" spans="1:15" x14ac:dyDescent="0.2">
      <c r="A2692" t="s">
        <v>186</v>
      </c>
      <c r="B2692" s="1">
        <v>45917</v>
      </c>
      <c r="C2692">
        <v>8035</v>
      </c>
      <c r="D2692" t="s">
        <v>72</v>
      </c>
      <c r="E2692" t="s">
        <v>15</v>
      </c>
      <c r="F2692" t="s">
        <v>16</v>
      </c>
      <c r="G2692" t="s">
        <v>17</v>
      </c>
      <c r="H2692">
        <v>2104444.98</v>
      </c>
      <c r="I2692">
        <v>1.72</v>
      </c>
      <c r="J2692">
        <v>2104444.98</v>
      </c>
      <c r="K2692">
        <v>12700</v>
      </c>
      <c r="L2692">
        <v>165.7</v>
      </c>
      <c r="M2692" t="s">
        <v>73</v>
      </c>
      <c r="N2692" t="s">
        <v>74</v>
      </c>
      <c r="O2692" t="s">
        <v>75</v>
      </c>
    </row>
    <row r="2693" spans="1:15" x14ac:dyDescent="0.2">
      <c r="A2693" t="s">
        <v>186</v>
      </c>
      <c r="B2693" s="1">
        <v>45917</v>
      </c>
      <c r="C2693" t="s">
        <v>64</v>
      </c>
      <c r="D2693" t="s">
        <v>65</v>
      </c>
      <c r="E2693" t="s">
        <v>15</v>
      </c>
      <c r="F2693" t="s">
        <v>66</v>
      </c>
      <c r="G2693" t="s">
        <v>17</v>
      </c>
      <c r="H2693">
        <v>2038067.26</v>
      </c>
      <c r="I2693">
        <v>1.67</v>
      </c>
      <c r="J2693">
        <v>2038067.26</v>
      </c>
      <c r="K2693">
        <v>2617</v>
      </c>
      <c r="L2693">
        <v>778.78</v>
      </c>
      <c r="M2693" t="s">
        <v>18</v>
      </c>
      <c r="N2693" t="s">
        <v>19</v>
      </c>
      <c r="O2693" t="s">
        <v>20</v>
      </c>
    </row>
    <row r="2694" spans="1:15" x14ac:dyDescent="0.2">
      <c r="A2694" t="s">
        <v>186</v>
      </c>
      <c r="B2694" s="1">
        <v>45917</v>
      </c>
      <c r="C2694" t="s">
        <v>76</v>
      </c>
      <c r="D2694" t="s">
        <v>183</v>
      </c>
      <c r="E2694" t="s">
        <v>15</v>
      </c>
      <c r="F2694" t="s">
        <v>16</v>
      </c>
      <c r="G2694" t="s">
        <v>17</v>
      </c>
      <c r="H2694">
        <v>1949652.2</v>
      </c>
      <c r="I2694">
        <v>1.59</v>
      </c>
      <c r="J2694">
        <v>1949652.2</v>
      </c>
      <c r="K2694">
        <v>8945</v>
      </c>
      <c r="L2694">
        <v>217.96</v>
      </c>
      <c r="M2694" t="s">
        <v>18</v>
      </c>
      <c r="N2694" t="s">
        <v>31</v>
      </c>
      <c r="O2694" t="s">
        <v>20</v>
      </c>
    </row>
    <row r="2695" spans="1:15" x14ac:dyDescent="0.2">
      <c r="A2695" t="s">
        <v>186</v>
      </c>
      <c r="B2695" s="1">
        <v>45917</v>
      </c>
      <c r="C2695" t="s">
        <v>81</v>
      </c>
      <c r="D2695" t="s">
        <v>82</v>
      </c>
      <c r="E2695" t="s">
        <v>15</v>
      </c>
      <c r="F2695" t="s">
        <v>16</v>
      </c>
      <c r="G2695" t="s">
        <v>17</v>
      </c>
      <c r="H2695">
        <v>1072567.8600000001</v>
      </c>
      <c r="I2695">
        <v>0.88</v>
      </c>
      <c r="J2695">
        <v>1072567.8600000001</v>
      </c>
      <c r="K2695">
        <v>8229</v>
      </c>
      <c r="L2695">
        <v>130.34</v>
      </c>
      <c r="M2695" t="s">
        <v>18</v>
      </c>
      <c r="N2695" t="s">
        <v>31</v>
      </c>
      <c r="O2695" t="s">
        <v>20</v>
      </c>
    </row>
    <row r="2696" spans="1:15" x14ac:dyDescent="0.2">
      <c r="A2696" t="s">
        <v>186</v>
      </c>
      <c r="B2696" s="1">
        <v>45917</v>
      </c>
      <c r="C2696" t="s">
        <v>83</v>
      </c>
      <c r="D2696" t="s">
        <v>84</v>
      </c>
      <c r="E2696" t="s">
        <v>15</v>
      </c>
      <c r="F2696" t="s">
        <v>16</v>
      </c>
      <c r="G2696" t="s">
        <v>17</v>
      </c>
      <c r="H2696">
        <v>949731.64</v>
      </c>
      <c r="I2696">
        <v>0.78</v>
      </c>
      <c r="J2696">
        <v>949731.64</v>
      </c>
      <c r="K2696">
        <v>14438</v>
      </c>
      <c r="L2696">
        <v>65.78</v>
      </c>
      <c r="M2696" t="s">
        <v>18</v>
      </c>
      <c r="N2696" t="s">
        <v>19</v>
      </c>
      <c r="O2696" t="s">
        <v>20</v>
      </c>
    </row>
    <row r="2697" spans="1:15" x14ac:dyDescent="0.2">
      <c r="A2697" t="s">
        <v>186</v>
      </c>
      <c r="B2697" s="1">
        <v>45917</v>
      </c>
      <c r="C2697" t="s">
        <v>85</v>
      </c>
      <c r="D2697" t="s">
        <v>86</v>
      </c>
      <c r="E2697" t="s">
        <v>15</v>
      </c>
      <c r="F2697" t="s">
        <v>16</v>
      </c>
      <c r="G2697" t="s">
        <v>17</v>
      </c>
      <c r="H2697">
        <v>867380.02</v>
      </c>
      <c r="I2697">
        <v>0.71</v>
      </c>
      <c r="J2697">
        <v>867380.02</v>
      </c>
      <c r="K2697">
        <v>35074</v>
      </c>
      <c r="L2697">
        <v>24.73</v>
      </c>
      <c r="M2697" t="s">
        <v>18</v>
      </c>
      <c r="N2697" t="s">
        <v>31</v>
      </c>
      <c r="O2697" t="s">
        <v>20</v>
      </c>
    </row>
    <row r="2698" spans="1:15" x14ac:dyDescent="0.2">
      <c r="A2698" t="s">
        <v>186</v>
      </c>
      <c r="B2698" s="1">
        <v>45917</v>
      </c>
      <c r="C2698" t="s">
        <v>119</v>
      </c>
      <c r="D2698" t="s">
        <v>120</v>
      </c>
      <c r="E2698" t="s">
        <v>121</v>
      </c>
      <c r="F2698" t="s">
        <v>106</v>
      </c>
      <c r="G2698" t="s">
        <v>122</v>
      </c>
      <c r="H2698">
        <v>808465.52</v>
      </c>
      <c r="I2698">
        <v>0.66</v>
      </c>
      <c r="J2698">
        <v>808465.52</v>
      </c>
      <c r="K2698">
        <v>808466</v>
      </c>
      <c r="L2698">
        <v>1</v>
      </c>
      <c r="M2698" t="s">
        <v>123</v>
      </c>
      <c r="N2698" t="s">
        <v>108</v>
      </c>
      <c r="O2698" t="s">
        <v>20</v>
      </c>
    </row>
    <row r="2699" spans="1:15" x14ac:dyDescent="0.2">
      <c r="A2699" t="s">
        <v>186</v>
      </c>
      <c r="B2699" s="1">
        <v>45917</v>
      </c>
      <c r="C2699" t="s">
        <v>92</v>
      </c>
      <c r="D2699" t="s">
        <v>93</v>
      </c>
      <c r="E2699" t="s">
        <v>15</v>
      </c>
      <c r="F2699" t="s">
        <v>16</v>
      </c>
      <c r="G2699" t="s">
        <v>17</v>
      </c>
      <c r="H2699">
        <v>755380.95</v>
      </c>
      <c r="I2699">
        <v>0.62</v>
      </c>
      <c r="J2699">
        <v>755380.95</v>
      </c>
      <c r="K2699">
        <v>8805</v>
      </c>
      <c r="L2699">
        <v>85.79</v>
      </c>
      <c r="M2699" t="s">
        <v>18</v>
      </c>
      <c r="N2699" t="s">
        <v>31</v>
      </c>
      <c r="O2699" t="s">
        <v>20</v>
      </c>
    </row>
    <row r="2700" spans="1:15" x14ac:dyDescent="0.2">
      <c r="A2700" t="s">
        <v>186</v>
      </c>
      <c r="B2700" s="1">
        <v>45917</v>
      </c>
      <c r="C2700" t="s">
        <v>96</v>
      </c>
      <c r="D2700" t="s">
        <v>97</v>
      </c>
      <c r="E2700" t="s">
        <v>15</v>
      </c>
      <c r="F2700" t="s">
        <v>16</v>
      </c>
      <c r="G2700" t="s">
        <v>17</v>
      </c>
      <c r="H2700">
        <v>689420.68</v>
      </c>
      <c r="I2700">
        <v>0.56000000000000005</v>
      </c>
      <c r="J2700">
        <v>689420.68</v>
      </c>
      <c r="K2700">
        <v>2186</v>
      </c>
      <c r="L2700">
        <v>315.38</v>
      </c>
      <c r="M2700" t="s">
        <v>18</v>
      </c>
      <c r="N2700" t="s">
        <v>19</v>
      </c>
      <c r="O2700" t="s">
        <v>20</v>
      </c>
    </row>
    <row r="2701" spans="1:15" x14ac:dyDescent="0.2">
      <c r="A2701" t="s">
        <v>186</v>
      </c>
      <c r="B2701" s="1">
        <v>45917</v>
      </c>
      <c r="C2701" t="s">
        <v>87</v>
      </c>
      <c r="D2701" t="s">
        <v>88</v>
      </c>
      <c r="E2701" t="s">
        <v>15</v>
      </c>
      <c r="F2701" t="s">
        <v>16</v>
      </c>
      <c r="G2701" t="s">
        <v>17</v>
      </c>
      <c r="H2701">
        <v>678585.92</v>
      </c>
      <c r="I2701">
        <v>0.55000000000000004</v>
      </c>
      <c r="J2701">
        <v>678585.92</v>
      </c>
      <c r="K2701">
        <v>5476</v>
      </c>
      <c r="L2701">
        <v>123.92</v>
      </c>
      <c r="M2701" t="s">
        <v>18</v>
      </c>
      <c r="N2701" t="s">
        <v>19</v>
      </c>
      <c r="O2701" t="s">
        <v>20</v>
      </c>
    </row>
    <row r="2702" spans="1:15" x14ac:dyDescent="0.2">
      <c r="A2702" t="s">
        <v>186</v>
      </c>
      <c r="B2702" s="1">
        <v>45917</v>
      </c>
      <c r="C2702">
        <v>5935</v>
      </c>
      <c r="D2702" t="s">
        <v>91</v>
      </c>
      <c r="E2702" t="s">
        <v>15</v>
      </c>
      <c r="F2702" t="s">
        <v>16</v>
      </c>
      <c r="G2702" t="s">
        <v>17</v>
      </c>
      <c r="H2702">
        <v>677004.2</v>
      </c>
      <c r="I2702">
        <v>0.55000000000000004</v>
      </c>
      <c r="J2702">
        <v>677004.2</v>
      </c>
      <c r="K2702">
        <v>14879</v>
      </c>
      <c r="L2702">
        <v>45.5</v>
      </c>
      <c r="M2702" t="s">
        <v>51</v>
      </c>
      <c r="N2702" t="s">
        <v>52</v>
      </c>
      <c r="O2702" t="s">
        <v>53</v>
      </c>
    </row>
    <row r="2703" spans="1:15" x14ac:dyDescent="0.2">
      <c r="A2703" t="s">
        <v>186</v>
      </c>
      <c r="B2703" s="1">
        <v>45917</v>
      </c>
      <c r="C2703" t="s">
        <v>89</v>
      </c>
      <c r="D2703" t="s">
        <v>90</v>
      </c>
      <c r="E2703" t="s">
        <v>15</v>
      </c>
      <c r="F2703" t="s">
        <v>16</v>
      </c>
      <c r="G2703" t="s">
        <v>17</v>
      </c>
      <c r="H2703">
        <v>553793.46</v>
      </c>
      <c r="I2703">
        <v>0.45</v>
      </c>
      <c r="J2703">
        <v>553793.46</v>
      </c>
      <c r="K2703">
        <v>7131</v>
      </c>
      <c r="L2703">
        <v>77.66</v>
      </c>
      <c r="M2703" t="s">
        <v>18</v>
      </c>
      <c r="N2703" t="s">
        <v>19</v>
      </c>
      <c r="O2703" t="s">
        <v>20</v>
      </c>
    </row>
    <row r="2704" spans="1:15" x14ac:dyDescent="0.2">
      <c r="A2704" t="s">
        <v>186</v>
      </c>
      <c r="B2704" s="1">
        <v>45917</v>
      </c>
      <c r="C2704" t="s">
        <v>94</v>
      </c>
      <c r="D2704" t="s">
        <v>95</v>
      </c>
      <c r="E2704" t="s">
        <v>15</v>
      </c>
      <c r="F2704" t="s">
        <v>16</v>
      </c>
      <c r="G2704" t="s">
        <v>17</v>
      </c>
      <c r="H2704">
        <v>433776.44</v>
      </c>
      <c r="I2704">
        <v>0.35</v>
      </c>
      <c r="J2704">
        <v>433776.44</v>
      </c>
      <c r="K2704">
        <v>1367</v>
      </c>
      <c r="L2704">
        <v>317.32</v>
      </c>
      <c r="M2704" t="s">
        <v>18</v>
      </c>
      <c r="N2704" t="s">
        <v>19</v>
      </c>
      <c r="O2704" t="s">
        <v>20</v>
      </c>
    </row>
    <row r="2705" spans="1:15" x14ac:dyDescent="0.2">
      <c r="A2705" t="s">
        <v>186</v>
      </c>
      <c r="B2705" s="1">
        <v>45917</v>
      </c>
      <c r="C2705">
        <v>992</v>
      </c>
      <c r="D2705" t="s">
        <v>100</v>
      </c>
      <c r="E2705" t="s">
        <v>15</v>
      </c>
      <c r="F2705" t="s">
        <v>16</v>
      </c>
      <c r="G2705" t="s">
        <v>17</v>
      </c>
      <c r="H2705">
        <v>353570.76</v>
      </c>
      <c r="I2705">
        <v>0.28999999999999998</v>
      </c>
      <c r="J2705">
        <v>353570.76</v>
      </c>
      <c r="K2705">
        <v>230000</v>
      </c>
      <c r="L2705">
        <v>1.54</v>
      </c>
      <c r="M2705" t="s">
        <v>101</v>
      </c>
      <c r="N2705" t="s">
        <v>102</v>
      </c>
      <c r="O2705" t="s">
        <v>103</v>
      </c>
    </row>
    <row r="2706" spans="1:15" x14ac:dyDescent="0.2">
      <c r="A2706" t="s">
        <v>186</v>
      </c>
      <c r="B2706" s="1">
        <v>45917</v>
      </c>
      <c r="C2706" t="s">
        <v>20</v>
      </c>
      <c r="D2706" t="s">
        <v>104</v>
      </c>
      <c r="E2706" t="s">
        <v>105</v>
      </c>
      <c r="F2706" t="s">
        <v>106</v>
      </c>
      <c r="G2706" t="s">
        <v>107</v>
      </c>
      <c r="H2706">
        <v>262006.69</v>
      </c>
      <c r="I2706">
        <v>0.21</v>
      </c>
      <c r="J2706">
        <v>262006.69</v>
      </c>
      <c r="K2706">
        <v>262007</v>
      </c>
      <c r="L2706">
        <v>100</v>
      </c>
      <c r="M2706" t="s">
        <v>18</v>
      </c>
      <c r="N2706" t="s">
        <v>108</v>
      </c>
      <c r="O2706" t="s">
        <v>20</v>
      </c>
    </row>
    <row r="2707" spans="1:15" x14ac:dyDescent="0.2">
      <c r="A2707" t="s">
        <v>186</v>
      </c>
      <c r="B2707" s="1">
        <v>45917</v>
      </c>
      <c r="C2707" t="s">
        <v>159</v>
      </c>
      <c r="D2707" t="s">
        <v>160</v>
      </c>
      <c r="E2707" t="s">
        <v>15</v>
      </c>
      <c r="F2707" t="s">
        <v>16</v>
      </c>
      <c r="G2707" t="s">
        <v>17</v>
      </c>
      <c r="H2707">
        <v>244723.68</v>
      </c>
      <c r="I2707">
        <v>0.2</v>
      </c>
      <c r="J2707">
        <v>244723.68</v>
      </c>
      <c r="K2707">
        <v>3312</v>
      </c>
      <c r="L2707">
        <v>73.89</v>
      </c>
      <c r="M2707" t="s">
        <v>18</v>
      </c>
      <c r="N2707" t="s">
        <v>31</v>
      </c>
      <c r="O2707" t="s">
        <v>20</v>
      </c>
    </row>
    <row r="2708" spans="1:15" x14ac:dyDescent="0.2">
      <c r="A2708" t="s">
        <v>186</v>
      </c>
      <c r="B2708" s="1">
        <v>45917</v>
      </c>
      <c r="C2708" t="s">
        <v>109</v>
      </c>
      <c r="D2708" t="s">
        <v>110</v>
      </c>
      <c r="E2708" t="s">
        <v>15</v>
      </c>
      <c r="F2708" t="s">
        <v>16</v>
      </c>
      <c r="G2708" t="s">
        <v>17</v>
      </c>
      <c r="H2708">
        <v>212741.12</v>
      </c>
      <c r="I2708">
        <v>0.17</v>
      </c>
      <c r="J2708">
        <v>212741.12</v>
      </c>
      <c r="K2708">
        <v>1123</v>
      </c>
      <c r="L2708">
        <v>189.44</v>
      </c>
      <c r="M2708" t="s">
        <v>18</v>
      </c>
      <c r="N2708" t="s">
        <v>19</v>
      </c>
      <c r="O2708" t="s">
        <v>20</v>
      </c>
    </row>
    <row r="2709" spans="1:15" x14ac:dyDescent="0.2">
      <c r="A2709" t="s">
        <v>186</v>
      </c>
      <c r="B2709" s="1">
        <v>45917</v>
      </c>
      <c r="C2709">
        <v>66570</v>
      </c>
      <c r="D2709" t="s">
        <v>161</v>
      </c>
      <c r="E2709" t="s">
        <v>15</v>
      </c>
      <c r="F2709" t="s">
        <v>43</v>
      </c>
      <c r="G2709" t="s">
        <v>17</v>
      </c>
      <c r="H2709">
        <v>162098.82999999999</v>
      </c>
      <c r="I2709">
        <v>0.13</v>
      </c>
      <c r="J2709">
        <v>162098.82999999999</v>
      </c>
      <c r="K2709">
        <v>2872</v>
      </c>
      <c r="L2709">
        <v>56.44</v>
      </c>
      <c r="M2709" t="s">
        <v>51</v>
      </c>
      <c r="N2709" t="s">
        <v>52</v>
      </c>
      <c r="O2709" t="s">
        <v>53</v>
      </c>
    </row>
    <row r="2710" spans="1:15" x14ac:dyDescent="0.2">
      <c r="A2710" t="s">
        <v>186</v>
      </c>
      <c r="B2710" s="1">
        <v>45917</v>
      </c>
      <c r="C2710">
        <v>3706</v>
      </c>
      <c r="D2710" t="s">
        <v>164</v>
      </c>
      <c r="E2710" t="s">
        <v>15</v>
      </c>
      <c r="F2710" t="s">
        <v>16</v>
      </c>
      <c r="G2710" t="s">
        <v>17</v>
      </c>
      <c r="H2710">
        <v>71120.58</v>
      </c>
      <c r="I2710">
        <v>0.06</v>
      </c>
      <c r="J2710">
        <v>71120.58</v>
      </c>
      <c r="K2710">
        <v>25200</v>
      </c>
      <c r="L2710">
        <v>2.82</v>
      </c>
      <c r="M2710" t="s">
        <v>33</v>
      </c>
      <c r="N2710" t="s">
        <v>34</v>
      </c>
      <c r="O2710" t="s">
        <v>35</v>
      </c>
    </row>
    <row r="2711" spans="1:15" x14ac:dyDescent="0.2">
      <c r="A2711" t="s">
        <v>186</v>
      </c>
      <c r="B2711" s="1">
        <v>45917</v>
      </c>
      <c r="C2711" t="s">
        <v>162</v>
      </c>
      <c r="D2711" t="s">
        <v>163</v>
      </c>
      <c r="E2711" t="s">
        <v>15</v>
      </c>
      <c r="F2711" t="s">
        <v>16</v>
      </c>
      <c r="G2711" t="s">
        <v>17</v>
      </c>
      <c r="H2711">
        <v>57927.8</v>
      </c>
      <c r="I2711">
        <v>0.05</v>
      </c>
      <c r="J2711">
        <v>57927.8</v>
      </c>
      <c r="K2711">
        <v>1799</v>
      </c>
      <c r="L2711">
        <v>32.200000000000003</v>
      </c>
      <c r="M2711" t="s">
        <v>18</v>
      </c>
      <c r="N2711" t="s">
        <v>19</v>
      </c>
      <c r="O2711" t="s">
        <v>20</v>
      </c>
    </row>
    <row r="2712" spans="1:15" x14ac:dyDescent="0.2">
      <c r="A2712" t="s">
        <v>186</v>
      </c>
      <c r="B2712" s="1">
        <v>45917</v>
      </c>
      <c r="C2712" t="s">
        <v>111</v>
      </c>
      <c r="D2712" t="s">
        <v>112</v>
      </c>
      <c r="E2712" t="s">
        <v>15</v>
      </c>
      <c r="F2712" t="s">
        <v>16</v>
      </c>
      <c r="G2712" t="s">
        <v>17</v>
      </c>
      <c r="H2712">
        <v>35918.06</v>
      </c>
      <c r="I2712">
        <v>0.03</v>
      </c>
      <c r="J2712">
        <v>35918.06</v>
      </c>
      <c r="K2712">
        <v>4162</v>
      </c>
      <c r="L2712">
        <v>8.6300000000000008</v>
      </c>
      <c r="M2712" t="s">
        <v>18</v>
      </c>
      <c r="N2712" t="s">
        <v>31</v>
      </c>
      <c r="O2712" t="s">
        <v>20</v>
      </c>
    </row>
    <row r="2713" spans="1:15" x14ac:dyDescent="0.2">
      <c r="A2713" t="s">
        <v>186</v>
      </c>
      <c r="B2713" s="1">
        <v>45917</v>
      </c>
      <c r="C2713" t="s">
        <v>35</v>
      </c>
      <c r="D2713" t="s">
        <v>113</v>
      </c>
      <c r="E2713" t="s">
        <v>105</v>
      </c>
      <c r="F2713" t="s">
        <v>106</v>
      </c>
      <c r="G2713" t="s">
        <v>107</v>
      </c>
      <c r="H2713">
        <v>32998.51</v>
      </c>
      <c r="I2713">
        <v>0.03</v>
      </c>
      <c r="J2713">
        <v>32998.51</v>
      </c>
      <c r="K2713">
        <v>991506</v>
      </c>
      <c r="L2713">
        <v>3.33</v>
      </c>
      <c r="M2713" t="s">
        <v>33</v>
      </c>
      <c r="N2713" t="s">
        <v>108</v>
      </c>
      <c r="O2713" t="s">
        <v>35</v>
      </c>
    </row>
    <row r="2714" spans="1:15" x14ac:dyDescent="0.2">
      <c r="A2714" t="s">
        <v>186</v>
      </c>
      <c r="B2714" s="1">
        <v>45917</v>
      </c>
      <c r="C2714" t="s">
        <v>115</v>
      </c>
      <c r="D2714" t="s">
        <v>116</v>
      </c>
      <c r="E2714" t="s">
        <v>105</v>
      </c>
      <c r="F2714" t="s">
        <v>106</v>
      </c>
      <c r="G2714" t="s">
        <v>117</v>
      </c>
      <c r="H2714">
        <v>25000</v>
      </c>
      <c r="I2714">
        <v>0.02</v>
      </c>
      <c r="J2714">
        <v>25000</v>
      </c>
      <c r="K2714">
        <v>25000</v>
      </c>
      <c r="L2714">
        <v>100</v>
      </c>
      <c r="M2714" t="s">
        <v>18</v>
      </c>
      <c r="N2714" t="s">
        <v>108</v>
      </c>
      <c r="O2714" t="s">
        <v>20</v>
      </c>
    </row>
    <row r="2715" spans="1:15" x14ac:dyDescent="0.2">
      <c r="A2715" t="s">
        <v>186</v>
      </c>
      <c r="B2715" s="1">
        <v>45917</v>
      </c>
      <c r="C2715">
        <v>2388</v>
      </c>
      <c r="D2715" t="s">
        <v>118</v>
      </c>
      <c r="E2715" t="s">
        <v>15</v>
      </c>
      <c r="F2715" t="s">
        <v>16</v>
      </c>
      <c r="G2715" t="s">
        <v>17</v>
      </c>
      <c r="H2715">
        <v>12284</v>
      </c>
      <c r="I2715">
        <v>0.01</v>
      </c>
      <c r="J2715">
        <v>12284</v>
      </c>
      <c r="K2715">
        <v>6331</v>
      </c>
      <c r="L2715">
        <v>1.94</v>
      </c>
      <c r="M2715" t="s">
        <v>33</v>
      </c>
      <c r="N2715" t="s">
        <v>34</v>
      </c>
      <c r="O2715" t="s">
        <v>35</v>
      </c>
    </row>
    <row r="2716" spans="1:15" x14ac:dyDescent="0.2">
      <c r="A2716" t="s">
        <v>186</v>
      </c>
      <c r="B2716" s="1">
        <v>45917</v>
      </c>
      <c r="C2716">
        <v>300017</v>
      </c>
      <c r="D2716" t="s">
        <v>165</v>
      </c>
      <c r="E2716" t="s">
        <v>15</v>
      </c>
      <c r="F2716" t="s">
        <v>16</v>
      </c>
      <c r="G2716" t="s">
        <v>17</v>
      </c>
      <c r="H2716">
        <v>5015.1499999999996</v>
      </c>
      <c r="I2716">
        <v>0</v>
      </c>
      <c r="J2716">
        <v>5015.1499999999996</v>
      </c>
      <c r="K2716">
        <v>3100</v>
      </c>
      <c r="L2716">
        <v>1.62</v>
      </c>
      <c r="M2716" t="s">
        <v>101</v>
      </c>
      <c r="N2716" t="s">
        <v>166</v>
      </c>
      <c r="O2716" t="s">
        <v>167</v>
      </c>
    </row>
    <row r="2717" spans="1:15" x14ac:dyDescent="0.2">
      <c r="A2717" t="s">
        <v>186</v>
      </c>
      <c r="B2717" s="1">
        <v>45917</v>
      </c>
      <c r="C2717" t="s">
        <v>168</v>
      </c>
      <c r="D2717" t="s">
        <v>169</v>
      </c>
      <c r="E2717" t="s">
        <v>105</v>
      </c>
      <c r="F2717" t="s">
        <v>106</v>
      </c>
      <c r="G2717" t="s">
        <v>107</v>
      </c>
      <c r="H2717">
        <v>810.16</v>
      </c>
      <c r="I2717">
        <v>0</v>
      </c>
      <c r="J2717">
        <v>810.16</v>
      </c>
      <c r="K2717">
        <v>5749</v>
      </c>
      <c r="L2717">
        <v>14.09</v>
      </c>
      <c r="M2717" t="s">
        <v>101</v>
      </c>
      <c r="N2717" t="s">
        <v>108</v>
      </c>
      <c r="O2717" t="s">
        <v>168</v>
      </c>
    </row>
    <row r="2718" spans="1:15" x14ac:dyDescent="0.2">
      <c r="A2718" t="s">
        <v>186</v>
      </c>
      <c r="B2718" s="1">
        <v>45917</v>
      </c>
      <c r="C2718" t="s">
        <v>75</v>
      </c>
      <c r="D2718" t="s">
        <v>176</v>
      </c>
      <c r="E2718" t="s">
        <v>174</v>
      </c>
      <c r="F2718" t="s">
        <v>106</v>
      </c>
      <c r="G2718" t="s">
        <v>174</v>
      </c>
      <c r="H2718">
        <v>126.86</v>
      </c>
      <c r="I2718">
        <v>0</v>
      </c>
      <c r="J2718">
        <v>126.86</v>
      </c>
      <c r="K2718">
        <v>15809500</v>
      </c>
      <c r="L2718">
        <v>1</v>
      </c>
      <c r="M2718" t="s">
        <v>18</v>
      </c>
      <c r="N2718" t="s">
        <v>108</v>
      </c>
      <c r="O2718" t="s">
        <v>20</v>
      </c>
    </row>
    <row r="2719" spans="1:15" x14ac:dyDescent="0.2">
      <c r="A2719" t="s">
        <v>186</v>
      </c>
      <c r="B2719" s="1">
        <v>45917</v>
      </c>
      <c r="C2719" t="s">
        <v>103</v>
      </c>
      <c r="D2719" t="s">
        <v>178</v>
      </c>
      <c r="E2719" t="s">
        <v>174</v>
      </c>
      <c r="F2719" t="s">
        <v>106</v>
      </c>
      <c r="G2719" t="s">
        <v>174</v>
      </c>
      <c r="H2719">
        <v>14.89</v>
      </c>
      <c r="I2719">
        <v>0</v>
      </c>
      <c r="J2719">
        <v>14.89</v>
      </c>
      <c r="K2719">
        <v>138840</v>
      </c>
      <c r="L2719">
        <v>1</v>
      </c>
      <c r="M2719" t="s">
        <v>18</v>
      </c>
      <c r="N2719" t="s">
        <v>108</v>
      </c>
      <c r="O2719" t="s">
        <v>20</v>
      </c>
    </row>
    <row r="2720" spans="1:15" x14ac:dyDescent="0.2">
      <c r="A2720" t="s">
        <v>186</v>
      </c>
      <c r="B2720" s="1">
        <v>45917</v>
      </c>
      <c r="C2720" t="s">
        <v>152</v>
      </c>
      <c r="D2720" t="s">
        <v>153</v>
      </c>
      <c r="E2720" t="s">
        <v>105</v>
      </c>
      <c r="F2720" t="s">
        <v>106</v>
      </c>
      <c r="G2720" t="s">
        <v>107</v>
      </c>
      <c r="H2720">
        <v>3.02</v>
      </c>
      <c r="I2720">
        <v>0</v>
      </c>
      <c r="J2720">
        <v>3.02</v>
      </c>
      <c r="K2720">
        <v>2</v>
      </c>
      <c r="L2720">
        <v>136.6</v>
      </c>
      <c r="M2720" t="s">
        <v>154</v>
      </c>
      <c r="N2720" t="s">
        <v>108</v>
      </c>
      <c r="O2720" t="s">
        <v>152</v>
      </c>
    </row>
    <row r="2721" spans="1:15" x14ac:dyDescent="0.2">
      <c r="A2721" t="s">
        <v>186</v>
      </c>
      <c r="B2721" s="1">
        <v>45917</v>
      </c>
      <c r="C2721" t="s">
        <v>40</v>
      </c>
      <c r="D2721" t="s">
        <v>175</v>
      </c>
      <c r="E2721" t="s">
        <v>174</v>
      </c>
      <c r="F2721" t="s">
        <v>106</v>
      </c>
      <c r="G2721" t="s">
        <v>174</v>
      </c>
      <c r="H2721">
        <v>-5.0599999999999996</v>
      </c>
      <c r="I2721">
        <v>0</v>
      </c>
      <c r="J2721">
        <v>-5.0599999999999996</v>
      </c>
      <c r="K2721">
        <v>17953</v>
      </c>
      <c r="L2721">
        <v>1</v>
      </c>
      <c r="M2721" t="s">
        <v>18</v>
      </c>
      <c r="N2721" t="s">
        <v>108</v>
      </c>
      <c r="O2721" t="s">
        <v>20</v>
      </c>
    </row>
    <row r="2722" spans="1:15" x14ac:dyDescent="0.2">
      <c r="A2722" t="s">
        <v>186</v>
      </c>
      <c r="B2722" s="1">
        <v>45917</v>
      </c>
      <c r="C2722" t="s">
        <v>351</v>
      </c>
      <c r="D2722" t="s">
        <v>352</v>
      </c>
      <c r="E2722" t="s">
        <v>131</v>
      </c>
      <c r="F2722" t="s">
        <v>106</v>
      </c>
      <c r="G2722" t="s">
        <v>132</v>
      </c>
      <c r="H2722">
        <v>0</v>
      </c>
      <c r="I2722">
        <v>0</v>
      </c>
      <c r="J2722">
        <v>391444</v>
      </c>
      <c r="K2722">
        <v>8</v>
      </c>
      <c r="L2722">
        <v>24465.25</v>
      </c>
      <c r="M2722" t="s">
        <v>108</v>
      </c>
      <c r="N2722" t="s">
        <v>133</v>
      </c>
      <c r="O2722" t="s">
        <v>20</v>
      </c>
    </row>
    <row r="2723" spans="1:15" x14ac:dyDescent="0.2">
      <c r="A2723" t="s">
        <v>186</v>
      </c>
      <c r="B2723" s="1">
        <v>45917</v>
      </c>
      <c r="C2723" t="s">
        <v>75</v>
      </c>
      <c r="D2723" t="s">
        <v>176</v>
      </c>
      <c r="E2723" t="s">
        <v>174</v>
      </c>
      <c r="F2723" t="s">
        <v>106</v>
      </c>
      <c r="G2723" t="s">
        <v>174</v>
      </c>
      <c r="H2723">
        <v>-25.36</v>
      </c>
      <c r="I2723">
        <v>0</v>
      </c>
      <c r="J2723">
        <v>-25.36</v>
      </c>
      <c r="K2723">
        <v>-3111923</v>
      </c>
      <c r="L2723">
        <v>1</v>
      </c>
      <c r="M2723" t="s">
        <v>18</v>
      </c>
      <c r="N2723" t="s">
        <v>108</v>
      </c>
      <c r="O2723" t="s">
        <v>20</v>
      </c>
    </row>
    <row r="2724" spans="1:15" x14ac:dyDescent="0.2">
      <c r="A2724" t="s">
        <v>186</v>
      </c>
      <c r="B2724" s="1">
        <v>45917</v>
      </c>
      <c r="C2724" t="s">
        <v>40</v>
      </c>
      <c r="D2724" t="s">
        <v>175</v>
      </c>
      <c r="E2724" t="s">
        <v>174</v>
      </c>
      <c r="F2724" t="s">
        <v>106</v>
      </c>
      <c r="G2724" t="s">
        <v>174</v>
      </c>
      <c r="H2724">
        <v>-60.94</v>
      </c>
      <c r="I2724">
        <v>0</v>
      </c>
      <c r="J2724">
        <v>-60.94</v>
      </c>
      <c r="K2724">
        <v>213838</v>
      </c>
      <c r="L2724">
        <v>1</v>
      </c>
      <c r="M2724" t="s">
        <v>18</v>
      </c>
      <c r="N2724" t="s">
        <v>108</v>
      </c>
      <c r="O2724" t="s">
        <v>20</v>
      </c>
    </row>
    <row r="2725" spans="1:15" x14ac:dyDescent="0.2">
      <c r="A2725" t="s">
        <v>186</v>
      </c>
      <c r="B2725" s="1">
        <v>45917</v>
      </c>
      <c r="C2725" t="s">
        <v>53</v>
      </c>
      <c r="D2725" t="s">
        <v>173</v>
      </c>
      <c r="E2725" t="s">
        <v>174</v>
      </c>
      <c r="F2725" t="s">
        <v>106</v>
      </c>
      <c r="G2725" t="s">
        <v>174</v>
      </c>
      <c r="H2725">
        <v>-383.85</v>
      </c>
      <c r="I2725">
        <v>0</v>
      </c>
      <c r="J2725">
        <v>-383.85</v>
      </c>
      <c r="K2725">
        <v>437739600</v>
      </c>
      <c r="L2725">
        <v>1</v>
      </c>
      <c r="M2725" t="s">
        <v>18</v>
      </c>
      <c r="N2725" t="s">
        <v>108</v>
      </c>
      <c r="O2725" t="s">
        <v>20</v>
      </c>
    </row>
    <row r="2726" spans="1:15" x14ac:dyDescent="0.2">
      <c r="A2726" t="s">
        <v>186</v>
      </c>
      <c r="B2726" s="1">
        <v>45917</v>
      </c>
      <c r="C2726" t="s">
        <v>103</v>
      </c>
      <c r="D2726" t="s">
        <v>127</v>
      </c>
      <c r="E2726" t="s">
        <v>105</v>
      </c>
      <c r="F2726" t="s">
        <v>106</v>
      </c>
      <c r="G2726" t="s">
        <v>107</v>
      </c>
      <c r="H2726">
        <v>-7295.07</v>
      </c>
      <c r="I2726">
        <v>-0.01</v>
      </c>
      <c r="J2726">
        <v>-7295.07</v>
      </c>
      <c r="K2726">
        <v>-56709</v>
      </c>
      <c r="L2726">
        <v>12.86</v>
      </c>
      <c r="M2726" t="s">
        <v>128</v>
      </c>
      <c r="N2726" t="s">
        <v>108</v>
      </c>
      <c r="O2726" t="s">
        <v>103</v>
      </c>
    </row>
    <row r="2727" spans="1:15" x14ac:dyDescent="0.2">
      <c r="A2727" t="s">
        <v>186</v>
      </c>
      <c r="B2727" s="1">
        <v>45917</v>
      </c>
      <c r="C2727" t="s">
        <v>75</v>
      </c>
      <c r="D2727" t="s">
        <v>114</v>
      </c>
      <c r="E2727" t="s">
        <v>105</v>
      </c>
      <c r="F2727" t="s">
        <v>106</v>
      </c>
      <c r="G2727" t="s">
        <v>107</v>
      </c>
      <c r="H2727">
        <v>-83075.009999999995</v>
      </c>
      <c r="I2727">
        <v>-7.0000000000000007E-2</v>
      </c>
      <c r="J2727">
        <v>-83075.009999999995</v>
      </c>
      <c r="K2727">
        <v>-12157612</v>
      </c>
      <c r="L2727">
        <v>0.68</v>
      </c>
      <c r="M2727" t="s">
        <v>73</v>
      </c>
      <c r="N2727" t="s">
        <v>108</v>
      </c>
      <c r="O2727" t="s">
        <v>75</v>
      </c>
    </row>
    <row r="2728" spans="1:15" x14ac:dyDescent="0.2">
      <c r="A2728" t="s">
        <v>186</v>
      </c>
      <c r="B2728" s="1">
        <v>45917</v>
      </c>
      <c r="C2728" t="s">
        <v>40</v>
      </c>
      <c r="D2728" t="s">
        <v>125</v>
      </c>
      <c r="E2728" t="s">
        <v>105</v>
      </c>
      <c r="F2728" t="s">
        <v>106</v>
      </c>
      <c r="G2728" t="s">
        <v>107</v>
      </c>
      <c r="H2728">
        <v>-255450.63</v>
      </c>
      <c r="I2728">
        <v>-0.21</v>
      </c>
      <c r="J2728">
        <v>-255450.63</v>
      </c>
      <c r="K2728">
        <v>-215570</v>
      </c>
      <c r="L2728">
        <v>118.5</v>
      </c>
      <c r="M2728" t="s">
        <v>126</v>
      </c>
      <c r="N2728" t="s">
        <v>108</v>
      </c>
      <c r="O2728" t="s">
        <v>40</v>
      </c>
    </row>
    <row r="2729" spans="1:15" x14ac:dyDescent="0.2">
      <c r="A2729" t="s">
        <v>186</v>
      </c>
      <c r="B2729" s="1">
        <v>45917</v>
      </c>
      <c r="C2729" t="s">
        <v>53</v>
      </c>
      <c r="D2729" t="s">
        <v>124</v>
      </c>
      <c r="E2729" t="s">
        <v>105</v>
      </c>
      <c r="F2729" t="s">
        <v>106</v>
      </c>
      <c r="G2729" t="s">
        <v>107</v>
      </c>
      <c r="H2729">
        <v>-313874.26</v>
      </c>
      <c r="I2729">
        <v>-0.26</v>
      </c>
      <c r="J2729">
        <v>-313874.26</v>
      </c>
      <c r="K2729">
        <v>-433209252</v>
      </c>
      <c r="L2729">
        <v>7.0000000000000007E-2</v>
      </c>
      <c r="M2729" t="s">
        <v>51</v>
      </c>
      <c r="N2729" t="s">
        <v>108</v>
      </c>
      <c r="O2729" t="s">
        <v>53</v>
      </c>
    </row>
    <row r="2730" spans="1:15" x14ac:dyDescent="0.2">
      <c r="A2730" t="s">
        <v>343</v>
      </c>
      <c r="B2730" s="1">
        <v>45917</v>
      </c>
      <c r="C2730" s="16" t="s">
        <v>339</v>
      </c>
      <c r="D2730" s="16" t="s">
        <v>340</v>
      </c>
      <c r="F2730" s="16" t="s">
        <v>106</v>
      </c>
      <c r="G2730" s="16" t="s">
        <v>117</v>
      </c>
      <c r="H2730" s="17">
        <v>508000</v>
      </c>
      <c r="I2730" s="16">
        <v>0.02</v>
      </c>
      <c r="J2730" s="17">
        <v>508000</v>
      </c>
      <c r="K2730" s="17">
        <v>508000</v>
      </c>
      <c r="L2730" s="16">
        <v>100</v>
      </c>
      <c r="M2730" s="16" t="s">
        <v>18</v>
      </c>
      <c r="N2730" s="16" t="s">
        <v>108</v>
      </c>
      <c r="O2730" s="16" t="s">
        <v>20</v>
      </c>
    </row>
    <row r="2731" spans="1:15" x14ac:dyDescent="0.2">
      <c r="A2731" t="s">
        <v>343</v>
      </c>
      <c r="B2731" s="1">
        <v>45917</v>
      </c>
      <c r="C2731" s="16" t="s">
        <v>40</v>
      </c>
      <c r="D2731" s="16" t="s">
        <v>125</v>
      </c>
      <c r="F2731" s="16" t="s">
        <v>106</v>
      </c>
      <c r="G2731" s="16" t="s">
        <v>107</v>
      </c>
      <c r="H2731" s="17">
        <v>40269.129999999997</v>
      </c>
      <c r="I2731" s="16">
        <v>0</v>
      </c>
      <c r="J2731" s="17">
        <v>40269.129999999997</v>
      </c>
      <c r="K2731" s="17">
        <v>33982</v>
      </c>
      <c r="L2731" s="16">
        <v>118.5</v>
      </c>
      <c r="M2731" s="16" t="s">
        <v>126</v>
      </c>
      <c r="N2731" s="16" t="s">
        <v>108</v>
      </c>
      <c r="O2731" s="16" t="s">
        <v>40</v>
      </c>
    </row>
    <row r="2732" spans="1:15" x14ac:dyDescent="0.2">
      <c r="A2732" t="s">
        <v>343</v>
      </c>
      <c r="B2732" s="1">
        <v>45917</v>
      </c>
      <c r="C2732" s="16" t="s">
        <v>152</v>
      </c>
      <c r="D2732" s="16" t="s">
        <v>153</v>
      </c>
      <c r="F2732" s="16" t="s">
        <v>106</v>
      </c>
      <c r="G2732" s="16" t="s">
        <v>107</v>
      </c>
      <c r="H2732" s="17">
        <v>6144.38</v>
      </c>
      <c r="I2732" s="16">
        <v>0</v>
      </c>
      <c r="J2732" s="17">
        <v>6144.38</v>
      </c>
      <c r="K2732" s="17">
        <v>4498</v>
      </c>
      <c r="L2732" s="16">
        <v>136.6</v>
      </c>
      <c r="M2732" s="16" t="s">
        <v>154</v>
      </c>
      <c r="N2732" s="16" t="s">
        <v>108</v>
      </c>
      <c r="O2732" s="16" t="s">
        <v>152</v>
      </c>
    </row>
    <row r="2733" spans="1:15" x14ac:dyDescent="0.2">
      <c r="A2733" t="s">
        <v>343</v>
      </c>
      <c r="B2733" s="1">
        <v>45917</v>
      </c>
      <c r="C2733" s="16" t="s">
        <v>353</v>
      </c>
      <c r="D2733" s="16" t="s">
        <v>354</v>
      </c>
      <c r="F2733" s="16" t="s">
        <v>106</v>
      </c>
      <c r="G2733" s="16" t="s">
        <v>132</v>
      </c>
      <c r="H2733" s="16">
        <v>0</v>
      </c>
      <c r="I2733" s="16">
        <v>0</v>
      </c>
      <c r="J2733" s="17">
        <v>0</v>
      </c>
      <c r="K2733" s="16">
        <v>50</v>
      </c>
      <c r="L2733" s="16">
        <v>670.86</v>
      </c>
      <c r="M2733" s="16" t="s">
        <v>108</v>
      </c>
      <c r="N2733" s="16" t="s">
        <v>133</v>
      </c>
      <c r="O2733" s="16" t="s">
        <v>20</v>
      </c>
    </row>
    <row r="2734" spans="1:15" x14ac:dyDescent="0.2">
      <c r="A2734" t="s">
        <v>186</v>
      </c>
      <c r="B2734" s="1">
        <v>45918</v>
      </c>
      <c r="C2734" t="s">
        <v>29</v>
      </c>
      <c r="D2734" t="s">
        <v>30</v>
      </c>
      <c r="E2734" t="s">
        <v>15</v>
      </c>
      <c r="F2734" t="s">
        <v>16</v>
      </c>
      <c r="G2734" t="s">
        <v>17</v>
      </c>
      <c r="H2734" s="2">
        <v>6861413.8399999999</v>
      </c>
      <c r="I2734">
        <v>5.48</v>
      </c>
      <c r="J2734" s="2">
        <v>6861413.8399999999</v>
      </c>
      <c r="K2734" s="2">
        <v>23132</v>
      </c>
      <c r="L2734">
        <v>296.62</v>
      </c>
      <c r="M2734" t="s">
        <v>18</v>
      </c>
      <c r="N2734" t="s">
        <v>31</v>
      </c>
      <c r="O2734" t="s">
        <v>20</v>
      </c>
    </row>
    <row r="2735" spans="1:15" x14ac:dyDescent="0.2">
      <c r="A2735" t="s">
        <v>186</v>
      </c>
      <c r="B2735" s="1">
        <v>45918</v>
      </c>
      <c r="C2735" t="s">
        <v>21</v>
      </c>
      <c r="D2735" t="s">
        <v>22</v>
      </c>
      <c r="E2735" t="s">
        <v>15</v>
      </c>
      <c r="F2735" t="s">
        <v>16</v>
      </c>
      <c r="G2735" t="s">
        <v>17</v>
      </c>
      <c r="H2735" s="2">
        <v>6235294.25</v>
      </c>
      <c r="I2735">
        <v>4.9800000000000004</v>
      </c>
      <c r="J2735" s="2">
        <v>6235294.25</v>
      </c>
      <c r="K2735" s="2">
        <v>18055</v>
      </c>
      <c r="L2735">
        <v>345.35</v>
      </c>
      <c r="M2735" t="s">
        <v>18</v>
      </c>
      <c r="N2735" t="s">
        <v>19</v>
      </c>
      <c r="O2735" t="s">
        <v>20</v>
      </c>
    </row>
    <row r="2736" spans="1:15" x14ac:dyDescent="0.2">
      <c r="A2736" t="s">
        <v>186</v>
      </c>
      <c r="B2736" s="1">
        <v>45918</v>
      </c>
      <c r="C2736" t="s">
        <v>27</v>
      </c>
      <c r="D2736" t="s">
        <v>28</v>
      </c>
      <c r="E2736" t="s">
        <v>15</v>
      </c>
      <c r="F2736" t="s">
        <v>16</v>
      </c>
      <c r="G2736" t="s">
        <v>17</v>
      </c>
      <c r="H2736" s="2">
        <v>6161564.6399999997</v>
      </c>
      <c r="I2736">
        <v>4.92</v>
      </c>
      <c r="J2736" s="2">
        <v>6161564.6399999997</v>
      </c>
      <c r="K2736" s="2">
        <v>39017</v>
      </c>
      <c r="L2736">
        <v>157.91999999999999</v>
      </c>
      <c r="M2736" t="s">
        <v>18</v>
      </c>
      <c r="N2736" t="s">
        <v>19</v>
      </c>
      <c r="O2736" t="s">
        <v>20</v>
      </c>
    </row>
    <row r="2737" spans="1:15" x14ac:dyDescent="0.2">
      <c r="A2737" t="s">
        <v>186</v>
      </c>
      <c r="B2737" s="1">
        <v>45918</v>
      </c>
      <c r="C2737" t="s">
        <v>13</v>
      </c>
      <c r="D2737" t="s">
        <v>14</v>
      </c>
      <c r="E2737" t="s">
        <v>15</v>
      </c>
      <c r="F2737" t="s">
        <v>16</v>
      </c>
      <c r="G2737" t="s">
        <v>17</v>
      </c>
      <c r="H2737" s="2">
        <v>6052374</v>
      </c>
      <c r="I2737">
        <v>4.84</v>
      </c>
      <c r="J2737" s="2">
        <v>6052374</v>
      </c>
      <c r="K2737" s="2">
        <v>34200</v>
      </c>
      <c r="L2737">
        <v>176.97</v>
      </c>
      <c r="M2737" t="s">
        <v>18</v>
      </c>
      <c r="N2737" t="s">
        <v>19</v>
      </c>
      <c r="O2737" t="s">
        <v>20</v>
      </c>
    </row>
    <row r="2738" spans="1:15" x14ac:dyDescent="0.2">
      <c r="A2738" t="s">
        <v>186</v>
      </c>
      <c r="B2738" s="1">
        <v>45918</v>
      </c>
      <c r="C2738" t="s">
        <v>25</v>
      </c>
      <c r="D2738" t="s">
        <v>26</v>
      </c>
      <c r="E2738" t="s">
        <v>15</v>
      </c>
      <c r="F2738" t="s">
        <v>16</v>
      </c>
      <c r="G2738" t="s">
        <v>17</v>
      </c>
      <c r="H2738" s="2">
        <v>5619588.6399999997</v>
      </c>
      <c r="I2738">
        <v>4.49</v>
      </c>
      <c r="J2738" s="2">
        <v>5619588.6399999997</v>
      </c>
      <c r="K2738" s="2">
        <v>31886</v>
      </c>
      <c r="L2738">
        <v>176.24</v>
      </c>
      <c r="M2738" t="s">
        <v>18</v>
      </c>
      <c r="N2738" t="s">
        <v>19</v>
      </c>
      <c r="O2738" t="s">
        <v>20</v>
      </c>
    </row>
    <row r="2739" spans="1:15" x14ac:dyDescent="0.2">
      <c r="A2739" t="s">
        <v>186</v>
      </c>
      <c r="B2739" s="1">
        <v>45918</v>
      </c>
      <c r="C2739">
        <v>2330</v>
      </c>
      <c r="D2739" t="s">
        <v>32</v>
      </c>
      <c r="E2739" t="s">
        <v>15</v>
      </c>
      <c r="F2739" t="s">
        <v>16</v>
      </c>
      <c r="G2739" t="s">
        <v>17</v>
      </c>
      <c r="H2739" s="2">
        <v>5608711.4699999997</v>
      </c>
      <c r="I2739">
        <v>4.4800000000000004</v>
      </c>
      <c r="J2739" s="2">
        <v>5608711.4699999997</v>
      </c>
      <c r="K2739" s="2">
        <v>131126</v>
      </c>
      <c r="L2739">
        <v>42.77</v>
      </c>
      <c r="M2739" t="s">
        <v>33</v>
      </c>
      <c r="N2739" t="s">
        <v>34</v>
      </c>
      <c r="O2739" t="s">
        <v>35</v>
      </c>
    </row>
    <row r="2740" spans="1:15" x14ac:dyDescent="0.2">
      <c r="A2740" t="s">
        <v>186</v>
      </c>
      <c r="B2740" s="1">
        <v>45918</v>
      </c>
      <c r="C2740" t="s">
        <v>54</v>
      </c>
      <c r="D2740" t="s">
        <v>55</v>
      </c>
      <c r="E2740" t="s">
        <v>15</v>
      </c>
      <c r="F2740" t="s">
        <v>16</v>
      </c>
      <c r="G2740" t="s">
        <v>17</v>
      </c>
      <c r="H2740" s="2">
        <v>5521194.7999999998</v>
      </c>
      <c r="I2740">
        <v>4.41</v>
      </c>
      <c r="J2740" s="2">
        <v>5521194.7999999998</v>
      </c>
      <c r="K2740" s="2">
        <v>23210</v>
      </c>
      <c r="L2740">
        <v>237.88</v>
      </c>
      <c r="M2740" t="s">
        <v>18</v>
      </c>
      <c r="N2740" t="s">
        <v>19</v>
      </c>
      <c r="O2740" t="s">
        <v>20</v>
      </c>
    </row>
    <row r="2741" spans="1:15" x14ac:dyDescent="0.2">
      <c r="A2741" t="s">
        <v>186</v>
      </c>
      <c r="B2741" s="1">
        <v>45918</v>
      </c>
      <c r="C2741" t="s">
        <v>36</v>
      </c>
      <c r="D2741" t="s">
        <v>37</v>
      </c>
      <c r="E2741" t="s">
        <v>15</v>
      </c>
      <c r="F2741" t="s">
        <v>16</v>
      </c>
      <c r="G2741" t="s">
        <v>17</v>
      </c>
      <c r="H2741" s="2">
        <v>5514714.9299999997</v>
      </c>
      <c r="I2741">
        <v>4.41</v>
      </c>
      <c r="J2741" s="2">
        <v>5514714.9299999997</v>
      </c>
      <c r="K2741" s="2">
        <v>5898</v>
      </c>
      <c r="L2741">
        <v>935.02</v>
      </c>
      <c r="M2741" t="s">
        <v>38</v>
      </c>
      <c r="N2741" t="s">
        <v>39</v>
      </c>
      <c r="O2741" t="s">
        <v>40</v>
      </c>
    </row>
    <row r="2742" spans="1:15" x14ac:dyDescent="0.2">
      <c r="A2742" t="s">
        <v>186</v>
      </c>
      <c r="B2742" s="1">
        <v>45918</v>
      </c>
      <c r="C2742">
        <v>5930</v>
      </c>
      <c r="D2742" t="s">
        <v>50</v>
      </c>
      <c r="E2742" t="s">
        <v>15</v>
      </c>
      <c r="F2742" t="s">
        <v>16</v>
      </c>
      <c r="G2742" t="s">
        <v>17</v>
      </c>
      <c r="H2742" s="2">
        <v>5416652.75</v>
      </c>
      <c r="I2742">
        <v>4.33</v>
      </c>
      <c r="J2742" s="2">
        <v>5416652.75</v>
      </c>
      <c r="K2742" s="2">
        <v>93382</v>
      </c>
      <c r="L2742">
        <v>58.01</v>
      </c>
      <c r="M2742" t="s">
        <v>51</v>
      </c>
      <c r="N2742" t="s">
        <v>52</v>
      </c>
      <c r="O2742" t="s">
        <v>53</v>
      </c>
    </row>
    <row r="2743" spans="1:15" x14ac:dyDescent="0.2">
      <c r="A2743" t="s">
        <v>186</v>
      </c>
      <c r="B2743" s="1">
        <v>45918</v>
      </c>
      <c r="C2743" t="s">
        <v>58</v>
      </c>
      <c r="D2743" t="s">
        <v>59</v>
      </c>
      <c r="E2743" t="s">
        <v>15</v>
      </c>
      <c r="F2743" t="s">
        <v>16</v>
      </c>
      <c r="G2743" t="s">
        <v>17</v>
      </c>
      <c r="H2743" s="2">
        <v>5059099.95</v>
      </c>
      <c r="I2743">
        <v>4.04</v>
      </c>
      <c r="J2743" s="2">
        <v>5059099.95</v>
      </c>
      <c r="K2743" s="2">
        <v>29955</v>
      </c>
      <c r="L2743">
        <v>168.89</v>
      </c>
      <c r="M2743" t="s">
        <v>18</v>
      </c>
      <c r="N2743" t="s">
        <v>19</v>
      </c>
      <c r="O2743" t="s">
        <v>20</v>
      </c>
    </row>
    <row r="2744" spans="1:15" x14ac:dyDescent="0.2">
      <c r="A2744" t="s">
        <v>186</v>
      </c>
      <c r="B2744" s="1">
        <v>45918</v>
      </c>
      <c r="C2744" t="s">
        <v>41</v>
      </c>
      <c r="D2744" t="s">
        <v>42</v>
      </c>
      <c r="E2744" t="s">
        <v>15</v>
      </c>
      <c r="F2744" t="s">
        <v>43</v>
      </c>
      <c r="G2744" t="s">
        <v>17</v>
      </c>
      <c r="H2744" s="2">
        <v>5013760.09</v>
      </c>
      <c r="I2744">
        <v>4.01</v>
      </c>
      <c r="J2744" s="2">
        <v>5013760.09</v>
      </c>
      <c r="K2744" s="2">
        <v>21683</v>
      </c>
      <c r="L2744">
        <v>231.23</v>
      </c>
      <c r="M2744" t="s">
        <v>18</v>
      </c>
      <c r="N2744" t="s">
        <v>19</v>
      </c>
      <c r="O2744" t="s">
        <v>20</v>
      </c>
    </row>
    <row r="2745" spans="1:15" x14ac:dyDescent="0.2">
      <c r="A2745" t="s">
        <v>186</v>
      </c>
      <c r="B2745" s="1">
        <v>45918</v>
      </c>
      <c r="C2745" t="s">
        <v>23</v>
      </c>
      <c r="D2745" t="s">
        <v>24</v>
      </c>
      <c r="E2745" t="s">
        <v>15</v>
      </c>
      <c r="F2745" t="s">
        <v>16</v>
      </c>
      <c r="G2745" t="s">
        <v>17</v>
      </c>
      <c r="H2745" s="2">
        <v>4908576.3</v>
      </c>
      <c r="I2745">
        <v>3.92</v>
      </c>
      <c r="J2745" s="2">
        <v>4908576.3</v>
      </c>
      <c r="K2745" s="2">
        <v>9654</v>
      </c>
      <c r="L2745">
        <v>508.45</v>
      </c>
      <c r="M2745" t="s">
        <v>18</v>
      </c>
      <c r="N2745" t="s">
        <v>19</v>
      </c>
      <c r="O2745" t="s">
        <v>20</v>
      </c>
    </row>
    <row r="2746" spans="1:15" x14ac:dyDescent="0.2">
      <c r="A2746" t="s">
        <v>186</v>
      </c>
      <c r="B2746" s="1">
        <v>45918</v>
      </c>
      <c r="C2746" t="s">
        <v>48</v>
      </c>
      <c r="D2746" t="s">
        <v>49</v>
      </c>
      <c r="E2746" t="s">
        <v>15</v>
      </c>
      <c r="F2746" t="s">
        <v>16</v>
      </c>
      <c r="G2746" t="s">
        <v>17</v>
      </c>
      <c r="H2746" s="2">
        <v>4898299.42</v>
      </c>
      <c r="I2746">
        <v>3.91</v>
      </c>
      <c r="J2746" s="2">
        <v>4898299.42</v>
      </c>
      <c r="K2746" s="2">
        <v>29134</v>
      </c>
      <c r="L2746">
        <v>168.13</v>
      </c>
      <c r="M2746" t="s">
        <v>18</v>
      </c>
      <c r="N2746" t="s">
        <v>19</v>
      </c>
      <c r="O2746" t="s">
        <v>20</v>
      </c>
    </row>
    <row r="2747" spans="1:15" x14ac:dyDescent="0.2">
      <c r="A2747" t="s">
        <v>186</v>
      </c>
      <c r="B2747" s="1">
        <v>45918</v>
      </c>
      <c r="C2747" t="s">
        <v>44</v>
      </c>
      <c r="D2747" t="s">
        <v>45</v>
      </c>
      <c r="E2747" t="s">
        <v>15</v>
      </c>
      <c r="F2747" t="s">
        <v>16</v>
      </c>
      <c r="G2747" t="s">
        <v>17</v>
      </c>
      <c r="H2747" s="2">
        <v>4878065.68</v>
      </c>
      <c r="I2747">
        <v>3.9</v>
      </c>
      <c r="J2747" s="2">
        <v>4878065.68</v>
      </c>
      <c r="K2747" s="2">
        <v>71026</v>
      </c>
      <c r="L2747">
        <v>68.680000000000007</v>
      </c>
      <c r="M2747" t="s">
        <v>18</v>
      </c>
      <c r="N2747" t="s">
        <v>19</v>
      </c>
      <c r="O2747" t="s">
        <v>20</v>
      </c>
    </row>
    <row r="2748" spans="1:15" x14ac:dyDescent="0.2">
      <c r="A2748" t="s">
        <v>186</v>
      </c>
      <c r="B2748" s="1">
        <v>45918</v>
      </c>
      <c r="C2748" t="s">
        <v>46</v>
      </c>
      <c r="D2748" t="s">
        <v>47</v>
      </c>
      <c r="E2748" t="s">
        <v>15</v>
      </c>
      <c r="F2748" t="s">
        <v>16</v>
      </c>
      <c r="G2748" t="s">
        <v>17</v>
      </c>
      <c r="H2748" s="2">
        <v>4359780</v>
      </c>
      <c r="I2748">
        <v>3.48</v>
      </c>
      <c r="J2748" s="2">
        <v>4359780</v>
      </c>
      <c r="K2748" s="2">
        <v>16452</v>
      </c>
      <c r="L2748">
        <v>265</v>
      </c>
      <c r="M2748" t="s">
        <v>18</v>
      </c>
      <c r="N2748" t="s">
        <v>31</v>
      </c>
      <c r="O2748" t="s">
        <v>20</v>
      </c>
    </row>
    <row r="2749" spans="1:15" x14ac:dyDescent="0.2">
      <c r="A2749" t="s">
        <v>186</v>
      </c>
      <c r="B2749" s="1">
        <v>45918</v>
      </c>
      <c r="C2749" t="s">
        <v>155</v>
      </c>
      <c r="D2749" t="s">
        <v>156</v>
      </c>
      <c r="E2749" t="s">
        <v>15</v>
      </c>
      <c r="F2749" t="s">
        <v>16</v>
      </c>
      <c r="G2749" t="s">
        <v>17</v>
      </c>
      <c r="H2749" s="2">
        <v>4349178.8600000003</v>
      </c>
      <c r="I2749">
        <v>3.48</v>
      </c>
      <c r="J2749" s="2">
        <v>4349178.8600000003</v>
      </c>
      <c r="K2749" s="2">
        <v>4589</v>
      </c>
      <c r="L2749">
        <v>947.74</v>
      </c>
      <c r="M2749" t="s">
        <v>18</v>
      </c>
      <c r="N2749" t="s">
        <v>31</v>
      </c>
      <c r="O2749" t="s">
        <v>20</v>
      </c>
    </row>
    <row r="2750" spans="1:15" x14ac:dyDescent="0.2">
      <c r="A2750" t="s">
        <v>186</v>
      </c>
      <c r="B2750" s="1">
        <v>45918</v>
      </c>
      <c r="C2750" t="s">
        <v>157</v>
      </c>
      <c r="D2750" t="s">
        <v>158</v>
      </c>
      <c r="E2750" t="s">
        <v>15</v>
      </c>
      <c r="F2750" t="s">
        <v>16</v>
      </c>
      <c r="G2750" t="s">
        <v>17</v>
      </c>
      <c r="H2750" s="2">
        <v>4124813.12</v>
      </c>
      <c r="I2750">
        <v>3.3</v>
      </c>
      <c r="J2750" s="2">
        <v>4124813.12</v>
      </c>
      <c r="K2750" s="2">
        <v>21737</v>
      </c>
      <c r="L2750">
        <v>189.76</v>
      </c>
      <c r="M2750" t="s">
        <v>18</v>
      </c>
      <c r="N2750" t="s">
        <v>19</v>
      </c>
      <c r="O2750" t="s">
        <v>20</v>
      </c>
    </row>
    <row r="2751" spans="1:15" x14ac:dyDescent="0.2">
      <c r="A2751" t="s">
        <v>186</v>
      </c>
      <c r="B2751" s="1">
        <v>45918</v>
      </c>
      <c r="C2751" t="s">
        <v>60</v>
      </c>
      <c r="D2751" t="s">
        <v>61</v>
      </c>
      <c r="E2751" t="s">
        <v>15</v>
      </c>
      <c r="F2751" t="s">
        <v>16</v>
      </c>
      <c r="G2751" t="s">
        <v>17</v>
      </c>
      <c r="H2751" s="2">
        <v>3726216.4</v>
      </c>
      <c r="I2751">
        <v>2.98</v>
      </c>
      <c r="J2751" s="2">
        <v>3726216.4</v>
      </c>
      <c r="K2751" s="2">
        <v>3560</v>
      </c>
      <c r="L2751" s="2">
        <v>1046.69</v>
      </c>
      <c r="M2751" t="s">
        <v>18</v>
      </c>
      <c r="N2751" t="s">
        <v>19</v>
      </c>
      <c r="O2751" t="s">
        <v>20</v>
      </c>
    </row>
    <row r="2752" spans="1:15" x14ac:dyDescent="0.2">
      <c r="A2752" t="s">
        <v>186</v>
      </c>
      <c r="B2752" s="1">
        <v>45918</v>
      </c>
      <c r="C2752" t="s">
        <v>56</v>
      </c>
      <c r="D2752" t="s">
        <v>57</v>
      </c>
      <c r="E2752" t="s">
        <v>15</v>
      </c>
      <c r="F2752" t="s">
        <v>16</v>
      </c>
      <c r="G2752" t="s">
        <v>17</v>
      </c>
      <c r="H2752" s="2">
        <v>3669742.56</v>
      </c>
      <c r="I2752">
        <v>2.93</v>
      </c>
      <c r="J2752" s="2">
        <v>3669742.56</v>
      </c>
      <c r="K2752" s="2">
        <v>17842</v>
      </c>
      <c r="L2752">
        <v>205.68</v>
      </c>
      <c r="M2752" t="s">
        <v>18</v>
      </c>
      <c r="N2752" t="s">
        <v>19</v>
      </c>
      <c r="O2752" t="s">
        <v>20</v>
      </c>
    </row>
    <row r="2753" spans="1:15" x14ac:dyDescent="0.2">
      <c r="A2753" t="s">
        <v>186</v>
      </c>
      <c r="B2753" s="1">
        <v>45918</v>
      </c>
      <c r="C2753" t="s">
        <v>62</v>
      </c>
      <c r="D2753" t="s">
        <v>63</v>
      </c>
      <c r="E2753" t="s">
        <v>15</v>
      </c>
      <c r="F2753" t="s">
        <v>16</v>
      </c>
      <c r="G2753" t="s">
        <v>17</v>
      </c>
      <c r="H2753" s="2">
        <v>3574427.82</v>
      </c>
      <c r="I2753">
        <v>2.86</v>
      </c>
      <c r="J2753" s="2">
        <v>3574427.82</v>
      </c>
      <c r="K2753" s="2">
        <v>116926</v>
      </c>
      <c r="L2753">
        <v>30.57</v>
      </c>
      <c r="M2753" t="s">
        <v>18</v>
      </c>
      <c r="N2753" t="s">
        <v>19</v>
      </c>
      <c r="O2753" t="s">
        <v>20</v>
      </c>
    </row>
    <row r="2754" spans="1:15" x14ac:dyDescent="0.2">
      <c r="A2754" t="s">
        <v>186</v>
      </c>
      <c r="B2754" s="1">
        <v>45918</v>
      </c>
      <c r="C2754" t="s">
        <v>67</v>
      </c>
      <c r="D2754" t="s">
        <v>68</v>
      </c>
      <c r="E2754" t="s">
        <v>15</v>
      </c>
      <c r="F2754" t="s">
        <v>69</v>
      </c>
      <c r="G2754" t="s">
        <v>17</v>
      </c>
      <c r="H2754" s="2">
        <v>3519094.89</v>
      </c>
      <c r="I2754">
        <v>2.81</v>
      </c>
      <c r="J2754" s="2">
        <v>3519094.89</v>
      </c>
      <c r="K2754" s="2">
        <v>13963</v>
      </c>
      <c r="L2754">
        <v>252.03</v>
      </c>
      <c r="M2754" t="s">
        <v>18</v>
      </c>
      <c r="N2754" t="s">
        <v>19</v>
      </c>
      <c r="O2754" t="s">
        <v>20</v>
      </c>
    </row>
    <row r="2755" spans="1:15" x14ac:dyDescent="0.2">
      <c r="A2755" t="s">
        <v>186</v>
      </c>
      <c r="B2755" s="1">
        <v>45918</v>
      </c>
      <c r="C2755" t="s">
        <v>70</v>
      </c>
      <c r="D2755" t="s">
        <v>71</v>
      </c>
      <c r="E2755" t="s">
        <v>15</v>
      </c>
      <c r="F2755" t="s">
        <v>69</v>
      </c>
      <c r="G2755" t="s">
        <v>17</v>
      </c>
      <c r="H2755" s="2">
        <v>3085238.91</v>
      </c>
      <c r="I2755">
        <v>2.4700000000000002</v>
      </c>
      <c r="J2755" s="2">
        <v>3085238.91</v>
      </c>
      <c r="K2755" s="2">
        <v>12227</v>
      </c>
      <c r="L2755">
        <v>252.33</v>
      </c>
      <c r="M2755" t="s">
        <v>18</v>
      </c>
      <c r="N2755" t="s">
        <v>19</v>
      </c>
      <c r="O2755" t="s">
        <v>20</v>
      </c>
    </row>
    <row r="2756" spans="1:15" x14ac:dyDescent="0.2">
      <c r="A2756" t="s">
        <v>186</v>
      </c>
      <c r="B2756" s="1">
        <v>45918</v>
      </c>
      <c r="C2756">
        <v>2317</v>
      </c>
      <c r="D2756" t="s">
        <v>78</v>
      </c>
      <c r="E2756" t="s">
        <v>15</v>
      </c>
      <c r="F2756" t="s">
        <v>16</v>
      </c>
      <c r="G2756" t="s">
        <v>17</v>
      </c>
      <c r="H2756" s="2">
        <v>2327413.29</v>
      </c>
      <c r="I2756">
        <v>1.86</v>
      </c>
      <c r="J2756" s="2">
        <v>2327413.29</v>
      </c>
      <c r="K2756" s="2">
        <v>325210</v>
      </c>
      <c r="L2756">
        <v>7.16</v>
      </c>
      <c r="M2756" t="s">
        <v>33</v>
      </c>
      <c r="N2756" t="s">
        <v>34</v>
      </c>
      <c r="O2756" t="s">
        <v>35</v>
      </c>
    </row>
    <row r="2757" spans="1:15" x14ac:dyDescent="0.2">
      <c r="A2757" t="s">
        <v>186</v>
      </c>
      <c r="B2757" s="1">
        <v>45918</v>
      </c>
      <c r="C2757">
        <v>8035</v>
      </c>
      <c r="D2757" t="s">
        <v>72</v>
      </c>
      <c r="E2757" t="s">
        <v>15</v>
      </c>
      <c r="F2757" t="s">
        <v>16</v>
      </c>
      <c r="G2757" t="s">
        <v>17</v>
      </c>
      <c r="H2757" s="2">
        <v>2183945.2799999998</v>
      </c>
      <c r="I2757">
        <v>1.75</v>
      </c>
      <c r="J2757" s="2">
        <v>2183945.2799999998</v>
      </c>
      <c r="K2757" s="2">
        <v>12700</v>
      </c>
      <c r="L2757">
        <v>171.96</v>
      </c>
      <c r="M2757" t="s">
        <v>73</v>
      </c>
      <c r="N2757" t="s">
        <v>74</v>
      </c>
      <c r="O2757" t="s">
        <v>75</v>
      </c>
    </row>
    <row r="2758" spans="1:15" x14ac:dyDescent="0.2">
      <c r="A2758" t="s">
        <v>186</v>
      </c>
      <c r="B2758" s="1">
        <v>45918</v>
      </c>
      <c r="C2758" t="s">
        <v>64</v>
      </c>
      <c r="D2758" t="s">
        <v>65</v>
      </c>
      <c r="E2758" t="s">
        <v>15</v>
      </c>
      <c r="F2758" t="s">
        <v>66</v>
      </c>
      <c r="G2758" t="s">
        <v>17</v>
      </c>
      <c r="H2758" s="2">
        <v>2055130.1</v>
      </c>
      <c r="I2758">
        <v>1.64</v>
      </c>
      <c r="J2758" s="2">
        <v>2055130.1</v>
      </c>
      <c r="K2758" s="2">
        <v>2617</v>
      </c>
      <c r="L2758">
        <v>785.3</v>
      </c>
      <c r="M2758" t="s">
        <v>18</v>
      </c>
      <c r="N2758" t="s">
        <v>19</v>
      </c>
      <c r="O2758" t="s">
        <v>20</v>
      </c>
    </row>
    <row r="2759" spans="1:15" x14ac:dyDescent="0.2">
      <c r="A2759" t="s">
        <v>186</v>
      </c>
      <c r="B2759" s="1">
        <v>45918</v>
      </c>
      <c r="C2759" t="s">
        <v>76</v>
      </c>
      <c r="D2759" t="s">
        <v>183</v>
      </c>
      <c r="E2759" t="s">
        <v>15</v>
      </c>
      <c r="F2759" t="s">
        <v>16</v>
      </c>
      <c r="G2759" t="s">
        <v>17</v>
      </c>
      <c r="H2759" s="2">
        <v>1986773.95</v>
      </c>
      <c r="I2759">
        <v>1.59</v>
      </c>
      <c r="J2759" s="2">
        <v>1986773.95</v>
      </c>
      <c r="K2759" s="2">
        <v>8945</v>
      </c>
      <c r="L2759">
        <v>222.11</v>
      </c>
      <c r="M2759" t="s">
        <v>18</v>
      </c>
      <c r="N2759" t="s">
        <v>31</v>
      </c>
      <c r="O2759" t="s">
        <v>20</v>
      </c>
    </row>
    <row r="2760" spans="1:15" x14ac:dyDescent="0.2">
      <c r="A2760" t="s">
        <v>186</v>
      </c>
      <c r="B2760" s="1">
        <v>45918</v>
      </c>
      <c r="C2760" t="s">
        <v>81</v>
      </c>
      <c r="D2760" t="s">
        <v>82</v>
      </c>
      <c r="E2760" t="s">
        <v>15</v>
      </c>
      <c r="F2760" t="s">
        <v>16</v>
      </c>
      <c r="G2760" t="s">
        <v>17</v>
      </c>
      <c r="H2760" s="2">
        <v>1087133.19</v>
      </c>
      <c r="I2760">
        <v>0.87</v>
      </c>
      <c r="J2760" s="2">
        <v>1087133.19</v>
      </c>
      <c r="K2760" s="2">
        <v>8229</v>
      </c>
      <c r="L2760">
        <v>132.11000000000001</v>
      </c>
      <c r="M2760" t="s">
        <v>18</v>
      </c>
      <c r="N2760" t="s">
        <v>31</v>
      </c>
      <c r="O2760" t="s">
        <v>20</v>
      </c>
    </row>
    <row r="2761" spans="1:15" x14ac:dyDescent="0.2">
      <c r="A2761" t="s">
        <v>186</v>
      </c>
      <c r="B2761" s="1">
        <v>45918</v>
      </c>
      <c r="C2761" t="s">
        <v>83</v>
      </c>
      <c r="D2761" t="s">
        <v>84</v>
      </c>
      <c r="E2761" t="s">
        <v>15</v>
      </c>
      <c r="F2761" t="s">
        <v>16</v>
      </c>
      <c r="G2761" t="s">
        <v>17</v>
      </c>
      <c r="H2761" s="2">
        <v>956661.88</v>
      </c>
      <c r="I2761">
        <v>0.76</v>
      </c>
      <c r="J2761" s="2">
        <v>956661.88</v>
      </c>
      <c r="K2761" s="2">
        <v>14438</v>
      </c>
      <c r="L2761">
        <v>66.260000000000005</v>
      </c>
      <c r="M2761" t="s">
        <v>18</v>
      </c>
      <c r="N2761" t="s">
        <v>19</v>
      </c>
      <c r="O2761" t="s">
        <v>20</v>
      </c>
    </row>
    <row r="2762" spans="1:15" x14ac:dyDescent="0.2">
      <c r="A2762" t="s">
        <v>186</v>
      </c>
      <c r="B2762" s="1">
        <v>45918</v>
      </c>
      <c r="C2762" t="s">
        <v>85</v>
      </c>
      <c r="D2762" t="s">
        <v>86</v>
      </c>
      <c r="E2762" t="s">
        <v>15</v>
      </c>
      <c r="F2762" t="s">
        <v>16</v>
      </c>
      <c r="G2762" t="s">
        <v>17</v>
      </c>
      <c r="H2762" s="2">
        <v>885267.76</v>
      </c>
      <c r="I2762">
        <v>0.71</v>
      </c>
      <c r="J2762" s="2">
        <v>885267.76</v>
      </c>
      <c r="K2762" s="2">
        <v>35074</v>
      </c>
      <c r="L2762">
        <v>25.24</v>
      </c>
      <c r="M2762" t="s">
        <v>18</v>
      </c>
      <c r="N2762" t="s">
        <v>31</v>
      </c>
      <c r="O2762" t="s">
        <v>20</v>
      </c>
    </row>
    <row r="2763" spans="1:15" x14ac:dyDescent="0.2">
      <c r="A2763" t="s">
        <v>186</v>
      </c>
      <c r="B2763" s="1">
        <v>45918</v>
      </c>
      <c r="C2763" t="s">
        <v>92</v>
      </c>
      <c r="D2763" t="s">
        <v>93</v>
      </c>
      <c r="E2763" t="s">
        <v>15</v>
      </c>
      <c r="F2763" t="s">
        <v>16</v>
      </c>
      <c r="G2763" t="s">
        <v>17</v>
      </c>
      <c r="H2763" s="2">
        <v>766563.3</v>
      </c>
      <c r="I2763">
        <v>0.61</v>
      </c>
      <c r="J2763" s="2">
        <v>766563.3</v>
      </c>
      <c r="K2763" s="2">
        <v>8805</v>
      </c>
      <c r="L2763">
        <v>87.06</v>
      </c>
      <c r="M2763" t="s">
        <v>18</v>
      </c>
      <c r="N2763" t="s">
        <v>31</v>
      </c>
      <c r="O2763" t="s">
        <v>20</v>
      </c>
    </row>
    <row r="2764" spans="1:15" x14ac:dyDescent="0.2">
      <c r="A2764" t="s">
        <v>186</v>
      </c>
      <c r="B2764" s="1">
        <v>45918</v>
      </c>
      <c r="C2764" t="s">
        <v>87</v>
      </c>
      <c r="D2764" t="s">
        <v>88</v>
      </c>
      <c r="E2764" t="s">
        <v>15</v>
      </c>
      <c r="F2764" t="s">
        <v>16</v>
      </c>
      <c r="G2764" t="s">
        <v>17</v>
      </c>
      <c r="H2764" s="2">
        <v>691947.36</v>
      </c>
      <c r="I2764">
        <v>0.55000000000000004</v>
      </c>
      <c r="J2764" s="2">
        <v>691947.36</v>
      </c>
      <c r="K2764" s="2">
        <v>5476</v>
      </c>
      <c r="L2764">
        <v>126.36</v>
      </c>
      <c r="M2764" t="s">
        <v>18</v>
      </c>
      <c r="N2764" t="s">
        <v>19</v>
      </c>
      <c r="O2764" t="s">
        <v>20</v>
      </c>
    </row>
    <row r="2765" spans="1:15" x14ac:dyDescent="0.2">
      <c r="A2765" t="s">
        <v>186</v>
      </c>
      <c r="B2765" s="1">
        <v>45918</v>
      </c>
      <c r="C2765">
        <v>5935</v>
      </c>
      <c r="D2765" t="s">
        <v>91</v>
      </c>
      <c r="E2765" t="s">
        <v>15</v>
      </c>
      <c r="F2765" t="s">
        <v>16</v>
      </c>
      <c r="G2765" t="s">
        <v>17</v>
      </c>
      <c r="H2765" s="2">
        <v>691521.05</v>
      </c>
      <c r="I2765">
        <v>0.55000000000000004</v>
      </c>
      <c r="J2765" s="2">
        <v>691521.05</v>
      </c>
      <c r="K2765" s="2">
        <v>14879</v>
      </c>
      <c r="L2765">
        <v>46.48</v>
      </c>
      <c r="M2765" t="s">
        <v>51</v>
      </c>
      <c r="N2765" t="s">
        <v>52</v>
      </c>
      <c r="O2765" t="s">
        <v>53</v>
      </c>
    </row>
    <row r="2766" spans="1:15" x14ac:dyDescent="0.2">
      <c r="A2766" t="s">
        <v>186</v>
      </c>
      <c r="B2766" s="1">
        <v>45918</v>
      </c>
      <c r="C2766" t="s">
        <v>96</v>
      </c>
      <c r="D2766" t="s">
        <v>97</v>
      </c>
      <c r="E2766" t="s">
        <v>15</v>
      </c>
      <c r="F2766" t="s">
        <v>16</v>
      </c>
      <c r="G2766" t="s">
        <v>17</v>
      </c>
      <c r="H2766" s="2">
        <v>691431.8</v>
      </c>
      <c r="I2766">
        <v>0.55000000000000004</v>
      </c>
      <c r="J2766" s="2">
        <v>691431.8</v>
      </c>
      <c r="K2766" s="2">
        <v>2186</v>
      </c>
      <c r="L2766">
        <v>316.3</v>
      </c>
      <c r="M2766" t="s">
        <v>18</v>
      </c>
      <c r="N2766" t="s">
        <v>19</v>
      </c>
      <c r="O2766" t="s">
        <v>20</v>
      </c>
    </row>
    <row r="2767" spans="1:15" x14ac:dyDescent="0.2">
      <c r="A2767" t="s">
        <v>186</v>
      </c>
      <c r="B2767" s="1">
        <v>45918</v>
      </c>
      <c r="C2767" t="s">
        <v>89</v>
      </c>
      <c r="D2767" t="s">
        <v>90</v>
      </c>
      <c r="E2767" t="s">
        <v>15</v>
      </c>
      <c r="F2767" t="s">
        <v>16</v>
      </c>
      <c r="G2767" t="s">
        <v>17</v>
      </c>
      <c r="H2767" s="2">
        <v>557358.96</v>
      </c>
      <c r="I2767">
        <v>0.45</v>
      </c>
      <c r="J2767" s="2">
        <v>557358.96</v>
      </c>
      <c r="K2767" s="2">
        <v>7131</v>
      </c>
      <c r="L2767">
        <v>78.16</v>
      </c>
      <c r="M2767" t="s">
        <v>18</v>
      </c>
      <c r="N2767" t="s">
        <v>19</v>
      </c>
      <c r="O2767" t="s">
        <v>20</v>
      </c>
    </row>
    <row r="2768" spans="1:15" x14ac:dyDescent="0.2">
      <c r="A2768" t="s">
        <v>186</v>
      </c>
      <c r="B2768" s="1">
        <v>45918</v>
      </c>
      <c r="C2768" t="s">
        <v>94</v>
      </c>
      <c r="D2768" t="s">
        <v>95</v>
      </c>
      <c r="E2768" t="s">
        <v>15</v>
      </c>
      <c r="F2768" t="s">
        <v>16</v>
      </c>
      <c r="G2768" t="s">
        <v>17</v>
      </c>
      <c r="H2768" s="2">
        <v>441376.96</v>
      </c>
      <c r="I2768">
        <v>0.35</v>
      </c>
      <c r="J2768" s="2">
        <v>441376.96</v>
      </c>
      <c r="K2768" s="2">
        <v>1367</v>
      </c>
      <c r="L2768">
        <v>322.88</v>
      </c>
      <c r="M2768" t="s">
        <v>18</v>
      </c>
      <c r="N2768" t="s">
        <v>19</v>
      </c>
      <c r="O2768" t="s">
        <v>20</v>
      </c>
    </row>
    <row r="2769" spans="1:15" x14ac:dyDescent="0.2">
      <c r="A2769" t="s">
        <v>186</v>
      </c>
      <c r="B2769" s="1">
        <v>45918</v>
      </c>
      <c r="C2769">
        <v>992</v>
      </c>
      <c r="D2769" t="s">
        <v>100</v>
      </c>
      <c r="E2769" t="s">
        <v>15</v>
      </c>
      <c r="F2769" t="s">
        <v>16</v>
      </c>
      <c r="G2769" t="s">
        <v>17</v>
      </c>
      <c r="H2769" s="2">
        <v>352258.11</v>
      </c>
      <c r="I2769">
        <v>0.28000000000000003</v>
      </c>
      <c r="J2769" s="2">
        <v>352258.11</v>
      </c>
      <c r="K2769" s="2">
        <v>230000</v>
      </c>
      <c r="L2769">
        <v>1.53</v>
      </c>
      <c r="M2769" t="s">
        <v>101</v>
      </c>
      <c r="N2769" t="s">
        <v>102</v>
      </c>
      <c r="O2769" t="s">
        <v>103</v>
      </c>
    </row>
    <row r="2770" spans="1:15" x14ac:dyDescent="0.2">
      <c r="A2770" t="s">
        <v>186</v>
      </c>
      <c r="B2770" s="1">
        <v>45918</v>
      </c>
      <c r="C2770" t="s">
        <v>20</v>
      </c>
      <c r="D2770" t="s">
        <v>104</v>
      </c>
      <c r="E2770" t="s">
        <v>105</v>
      </c>
      <c r="F2770" t="s">
        <v>106</v>
      </c>
      <c r="G2770" t="s">
        <v>107</v>
      </c>
      <c r="H2770" s="2">
        <v>273429.59000000003</v>
      </c>
      <c r="I2770">
        <v>0.22</v>
      </c>
      <c r="J2770" s="2">
        <v>273429.59000000003</v>
      </c>
      <c r="K2770" s="2">
        <v>273430</v>
      </c>
      <c r="L2770">
        <v>100</v>
      </c>
      <c r="M2770" t="s">
        <v>18</v>
      </c>
      <c r="N2770" t="s">
        <v>108</v>
      </c>
      <c r="O2770" t="s">
        <v>20</v>
      </c>
    </row>
    <row r="2771" spans="1:15" x14ac:dyDescent="0.2">
      <c r="A2771" t="s">
        <v>186</v>
      </c>
      <c r="B2771" s="1">
        <v>45918</v>
      </c>
      <c r="C2771" t="s">
        <v>159</v>
      </c>
      <c r="D2771" t="s">
        <v>160</v>
      </c>
      <c r="E2771" t="s">
        <v>15</v>
      </c>
      <c r="F2771" t="s">
        <v>16</v>
      </c>
      <c r="G2771" t="s">
        <v>17</v>
      </c>
      <c r="H2771" s="2">
        <v>258402.24</v>
      </c>
      <c r="I2771">
        <v>0.21</v>
      </c>
      <c r="J2771" s="2">
        <v>258402.24</v>
      </c>
      <c r="K2771" s="2">
        <v>3312</v>
      </c>
      <c r="L2771">
        <v>78.02</v>
      </c>
      <c r="M2771" t="s">
        <v>18</v>
      </c>
      <c r="N2771" t="s">
        <v>31</v>
      </c>
      <c r="O2771" t="s">
        <v>20</v>
      </c>
    </row>
    <row r="2772" spans="1:15" x14ac:dyDescent="0.2">
      <c r="A2772" t="s">
        <v>186</v>
      </c>
      <c r="B2772" s="1">
        <v>45918</v>
      </c>
      <c r="C2772" t="s">
        <v>109</v>
      </c>
      <c r="D2772" t="s">
        <v>110</v>
      </c>
      <c r="E2772" t="s">
        <v>15</v>
      </c>
      <c r="F2772" t="s">
        <v>16</v>
      </c>
      <c r="G2772" t="s">
        <v>17</v>
      </c>
      <c r="H2772" s="2">
        <v>219445.43</v>
      </c>
      <c r="I2772">
        <v>0.18</v>
      </c>
      <c r="J2772" s="2">
        <v>219445.43</v>
      </c>
      <c r="K2772" s="2">
        <v>1123</v>
      </c>
      <c r="L2772">
        <v>195.41</v>
      </c>
      <c r="M2772" t="s">
        <v>18</v>
      </c>
      <c r="N2772" t="s">
        <v>19</v>
      </c>
      <c r="O2772" t="s">
        <v>20</v>
      </c>
    </row>
    <row r="2773" spans="1:15" x14ac:dyDescent="0.2">
      <c r="A2773" t="s">
        <v>186</v>
      </c>
      <c r="B2773" s="1">
        <v>45918</v>
      </c>
      <c r="C2773">
        <v>66570</v>
      </c>
      <c r="D2773" t="s">
        <v>161</v>
      </c>
      <c r="E2773" t="s">
        <v>15</v>
      </c>
      <c r="F2773" t="s">
        <v>43</v>
      </c>
      <c r="G2773" t="s">
        <v>17</v>
      </c>
      <c r="H2773" s="2">
        <v>170109.35</v>
      </c>
      <c r="I2773">
        <v>0.14000000000000001</v>
      </c>
      <c r="J2773" s="2">
        <v>170109.35</v>
      </c>
      <c r="K2773" s="2">
        <v>2872</v>
      </c>
      <c r="L2773">
        <v>59.23</v>
      </c>
      <c r="M2773" t="s">
        <v>51</v>
      </c>
      <c r="N2773" t="s">
        <v>52</v>
      </c>
      <c r="O2773" t="s">
        <v>53</v>
      </c>
    </row>
    <row r="2774" spans="1:15" x14ac:dyDescent="0.2">
      <c r="A2774" t="s">
        <v>186</v>
      </c>
      <c r="B2774" s="1">
        <v>45918</v>
      </c>
      <c r="C2774" t="s">
        <v>119</v>
      </c>
      <c r="D2774" t="s">
        <v>120</v>
      </c>
      <c r="E2774" t="s">
        <v>121</v>
      </c>
      <c r="F2774" t="s">
        <v>106</v>
      </c>
      <c r="G2774" t="s">
        <v>122</v>
      </c>
      <c r="H2774" s="2">
        <v>108022.47</v>
      </c>
      <c r="I2774">
        <v>0.09</v>
      </c>
      <c r="J2774" s="2">
        <v>108022.47</v>
      </c>
      <c r="K2774" s="2">
        <v>108022</v>
      </c>
      <c r="L2774">
        <v>1</v>
      </c>
      <c r="M2774" t="s">
        <v>123</v>
      </c>
      <c r="N2774" t="s">
        <v>108</v>
      </c>
      <c r="O2774" t="s">
        <v>20</v>
      </c>
    </row>
    <row r="2775" spans="1:15" x14ac:dyDescent="0.2">
      <c r="A2775" t="s">
        <v>186</v>
      </c>
      <c r="B2775" s="1">
        <v>45918</v>
      </c>
      <c r="C2775">
        <v>3706</v>
      </c>
      <c r="D2775" t="s">
        <v>164</v>
      </c>
      <c r="E2775" t="s">
        <v>15</v>
      </c>
      <c r="F2775" t="s">
        <v>16</v>
      </c>
      <c r="G2775" t="s">
        <v>17</v>
      </c>
      <c r="H2775" s="2">
        <v>69790.289999999994</v>
      </c>
      <c r="I2775">
        <v>0.06</v>
      </c>
      <c r="J2775" s="2">
        <v>69790.289999999994</v>
      </c>
      <c r="K2775" s="2">
        <v>25200</v>
      </c>
      <c r="L2775">
        <v>2.77</v>
      </c>
      <c r="M2775" t="s">
        <v>33</v>
      </c>
      <c r="N2775" t="s">
        <v>34</v>
      </c>
      <c r="O2775" t="s">
        <v>35</v>
      </c>
    </row>
    <row r="2776" spans="1:15" x14ac:dyDescent="0.2">
      <c r="A2776" t="s">
        <v>186</v>
      </c>
      <c r="B2776" s="1">
        <v>45918</v>
      </c>
      <c r="C2776" t="s">
        <v>162</v>
      </c>
      <c r="D2776" t="s">
        <v>163</v>
      </c>
      <c r="E2776" t="s">
        <v>15</v>
      </c>
      <c r="F2776" t="s">
        <v>16</v>
      </c>
      <c r="G2776" t="s">
        <v>17</v>
      </c>
      <c r="H2776" s="2">
        <v>59852.73</v>
      </c>
      <c r="I2776">
        <v>0.05</v>
      </c>
      <c r="J2776" s="2">
        <v>59852.73</v>
      </c>
      <c r="K2776" s="2">
        <v>1799</v>
      </c>
      <c r="L2776">
        <v>33.270000000000003</v>
      </c>
      <c r="M2776" t="s">
        <v>18</v>
      </c>
      <c r="N2776" t="s">
        <v>19</v>
      </c>
      <c r="O2776" t="s">
        <v>20</v>
      </c>
    </row>
    <row r="2777" spans="1:15" x14ac:dyDescent="0.2">
      <c r="A2777" t="s">
        <v>186</v>
      </c>
      <c r="B2777" s="1">
        <v>45918</v>
      </c>
      <c r="C2777" t="s">
        <v>111</v>
      </c>
      <c r="D2777" t="s">
        <v>112</v>
      </c>
      <c r="E2777" t="s">
        <v>15</v>
      </c>
      <c r="F2777" t="s">
        <v>16</v>
      </c>
      <c r="G2777" t="s">
        <v>17</v>
      </c>
      <c r="H2777" s="2">
        <v>37249.9</v>
      </c>
      <c r="I2777">
        <v>0.03</v>
      </c>
      <c r="J2777" s="2">
        <v>37249.9</v>
      </c>
      <c r="K2777" s="2">
        <v>4162</v>
      </c>
      <c r="L2777">
        <v>8.9499999999999993</v>
      </c>
      <c r="M2777" t="s">
        <v>18</v>
      </c>
      <c r="N2777" t="s">
        <v>31</v>
      </c>
      <c r="O2777" t="s">
        <v>20</v>
      </c>
    </row>
    <row r="2778" spans="1:15" x14ac:dyDescent="0.2">
      <c r="A2778" t="s">
        <v>186</v>
      </c>
      <c r="B2778" s="1">
        <v>45918</v>
      </c>
      <c r="C2778" t="s">
        <v>35</v>
      </c>
      <c r="D2778" t="s">
        <v>113</v>
      </c>
      <c r="E2778" t="s">
        <v>105</v>
      </c>
      <c r="F2778" t="s">
        <v>106</v>
      </c>
      <c r="G2778" t="s">
        <v>107</v>
      </c>
      <c r="H2778" s="2">
        <v>33004</v>
      </c>
      <c r="I2778">
        <v>0.03</v>
      </c>
      <c r="J2778" s="2">
        <v>33004</v>
      </c>
      <c r="K2778" s="2">
        <v>991506</v>
      </c>
      <c r="L2778">
        <v>3.33</v>
      </c>
      <c r="M2778" t="s">
        <v>33</v>
      </c>
      <c r="N2778" t="s">
        <v>108</v>
      </c>
      <c r="O2778" t="s">
        <v>35</v>
      </c>
    </row>
    <row r="2779" spans="1:15" x14ac:dyDescent="0.2">
      <c r="A2779" t="s">
        <v>186</v>
      </c>
      <c r="B2779" s="1">
        <v>45918</v>
      </c>
      <c r="C2779" t="s">
        <v>115</v>
      </c>
      <c r="D2779" t="s">
        <v>116</v>
      </c>
      <c r="E2779" t="s">
        <v>105</v>
      </c>
      <c r="F2779" t="s">
        <v>106</v>
      </c>
      <c r="G2779" t="s">
        <v>117</v>
      </c>
      <c r="H2779" s="2">
        <v>25000</v>
      </c>
      <c r="I2779">
        <v>0.02</v>
      </c>
      <c r="J2779" s="2">
        <v>25000</v>
      </c>
      <c r="K2779" s="2">
        <v>25000</v>
      </c>
      <c r="L2779">
        <v>100</v>
      </c>
      <c r="M2779" t="s">
        <v>18</v>
      </c>
      <c r="N2779" t="s">
        <v>108</v>
      </c>
      <c r="O2779" t="s">
        <v>20</v>
      </c>
    </row>
    <row r="2780" spans="1:15" x14ac:dyDescent="0.2">
      <c r="A2780" t="s">
        <v>186</v>
      </c>
      <c r="B2780" s="1">
        <v>45918</v>
      </c>
      <c r="C2780" t="s">
        <v>40</v>
      </c>
      <c r="D2780" t="s">
        <v>125</v>
      </c>
      <c r="E2780" t="s">
        <v>105</v>
      </c>
      <c r="F2780" t="s">
        <v>106</v>
      </c>
      <c r="G2780" t="s">
        <v>107</v>
      </c>
      <c r="H2780" s="2">
        <v>19101.669999999998</v>
      </c>
      <c r="I2780">
        <v>0.02</v>
      </c>
      <c r="J2780" s="2">
        <v>19101.669999999998</v>
      </c>
      <c r="K2780" s="2">
        <v>16221</v>
      </c>
      <c r="L2780">
        <v>117.76</v>
      </c>
      <c r="M2780" t="s">
        <v>126</v>
      </c>
      <c r="N2780" t="s">
        <v>108</v>
      </c>
      <c r="O2780" t="s">
        <v>40</v>
      </c>
    </row>
    <row r="2781" spans="1:15" x14ac:dyDescent="0.2">
      <c r="A2781" t="s">
        <v>186</v>
      </c>
      <c r="B2781" s="1">
        <v>45918</v>
      </c>
      <c r="C2781">
        <v>2388</v>
      </c>
      <c r="D2781" t="s">
        <v>118</v>
      </c>
      <c r="E2781" t="s">
        <v>15</v>
      </c>
      <c r="F2781" t="s">
        <v>16</v>
      </c>
      <c r="G2781" t="s">
        <v>17</v>
      </c>
      <c r="H2781" s="2">
        <v>13508.33</v>
      </c>
      <c r="I2781">
        <v>0.01</v>
      </c>
      <c r="J2781" s="2">
        <v>13508.33</v>
      </c>
      <c r="K2781" s="2">
        <v>6331</v>
      </c>
      <c r="L2781">
        <v>2.13</v>
      </c>
      <c r="M2781" t="s">
        <v>33</v>
      </c>
      <c r="N2781" t="s">
        <v>34</v>
      </c>
      <c r="O2781" t="s">
        <v>35</v>
      </c>
    </row>
    <row r="2782" spans="1:15" x14ac:dyDescent="0.2">
      <c r="A2782" t="s">
        <v>186</v>
      </c>
      <c r="B2782" s="1">
        <v>45918</v>
      </c>
      <c r="C2782" t="s">
        <v>103</v>
      </c>
      <c r="D2782" t="s">
        <v>127</v>
      </c>
      <c r="E2782" t="s">
        <v>105</v>
      </c>
      <c r="F2782" t="s">
        <v>106</v>
      </c>
      <c r="G2782" t="s">
        <v>107</v>
      </c>
      <c r="H2782" s="2">
        <v>10561.62</v>
      </c>
      <c r="I2782">
        <v>0.01</v>
      </c>
      <c r="J2782" s="2">
        <v>10561.62</v>
      </c>
      <c r="K2782" s="2">
        <v>82131</v>
      </c>
      <c r="L2782">
        <v>12.86</v>
      </c>
      <c r="M2782" t="s">
        <v>128</v>
      </c>
      <c r="N2782" t="s">
        <v>108</v>
      </c>
      <c r="O2782" t="s">
        <v>103</v>
      </c>
    </row>
    <row r="2783" spans="1:15" x14ac:dyDescent="0.2">
      <c r="A2783" t="s">
        <v>186</v>
      </c>
      <c r="B2783" s="1">
        <v>45918</v>
      </c>
      <c r="C2783">
        <v>300017</v>
      </c>
      <c r="D2783" t="s">
        <v>165</v>
      </c>
      <c r="E2783" t="s">
        <v>15</v>
      </c>
      <c r="F2783" t="s">
        <v>16</v>
      </c>
      <c r="G2783" t="s">
        <v>17</v>
      </c>
      <c r="H2783" s="2">
        <v>4959.93</v>
      </c>
      <c r="I2783">
        <v>0</v>
      </c>
      <c r="J2783" s="2">
        <v>4959.93</v>
      </c>
      <c r="K2783" s="2">
        <v>3100</v>
      </c>
      <c r="L2783">
        <v>1.6</v>
      </c>
      <c r="M2783" t="s">
        <v>101</v>
      </c>
      <c r="N2783" t="s">
        <v>166</v>
      </c>
      <c r="O2783" t="s">
        <v>167</v>
      </c>
    </row>
    <row r="2784" spans="1:15" x14ac:dyDescent="0.2">
      <c r="A2784" t="s">
        <v>186</v>
      </c>
      <c r="B2784" s="1">
        <v>45918</v>
      </c>
      <c r="C2784" t="s">
        <v>75</v>
      </c>
      <c r="D2784" t="s">
        <v>114</v>
      </c>
      <c r="E2784" t="s">
        <v>105</v>
      </c>
      <c r="F2784" t="s">
        <v>106</v>
      </c>
      <c r="G2784" t="s">
        <v>107</v>
      </c>
      <c r="H2784" s="2">
        <v>3647.8</v>
      </c>
      <c r="I2784">
        <v>0</v>
      </c>
      <c r="J2784" s="2">
        <v>3647.8</v>
      </c>
      <c r="K2784" s="2">
        <v>539965</v>
      </c>
      <c r="L2784">
        <v>0.68</v>
      </c>
      <c r="M2784" t="s">
        <v>73</v>
      </c>
      <c r="N2784" t="s">
        <v>108</v>
      </c>
      <c r="O2784" t="s">
        <v>75</v>
      </c>
    </row>
    <row r="2785" spans="1:15" x14ac:dyDescent="0.2">
      <c r="A2785" t="s">
        <v>186</v>
      </c>
      <c r="B2785" s="1">
        <v>45918</v>
      </c>
      <c r="C2785" t="s">
        <v>53</v>
      </c>
      <c r="D2785" t="s">
        <v>124</v>
      </c>
      <c r="E2785" t="s">
        <v>105</v>
      </c>
      <c r="F2785" t="s">
        <v>106</v>
      </c>
      <c r="G2785" t="s">
        <v>107</v>
      </c>
      <c r="H2785" s="2">
        <v>3264.4</v>
      </c>
      <c r="I2785">
        <v>0</v>
      </c>
      <c r="J2785" s="2">
        <v>3264.4</v>
      </c>
      <c r="K2785" s="2">
        <v>4530348</v>
      </c>
      <c r="L2785">
        <v>7.0000000000000007E-2</v>
      </c>
      <c r="M2785" t="s">
        <v>51</v>
      </c>
      <c r="N2785" t="s">
        <v>108</v>
      </c>
      <c r="O2785" t="s">
        <v>53</v>
      </c>
    </row>
    <row r="2786" spans="1:15" x14ac:dyDescent="0.2">
      <c r="A2786" t="s">
        <v>186</v>
      </c>
      <c r="B2786" s="1">
        <v>45918</v>
      </c>
      <c r="C2786" t="s">
        <v>168</v>
      </c>
      <c r="D2786" t="s">
        <v>169</v>
      </c>
      <c r="E2786" t="s">
        <v>105</v>
      </c>
      <c r="F2786" t="s">
        <v>106</v>
      </c>
      <c r="G2786" t="s">
        <v>107</v>
      </c>
      <c r="H2786">
        <v>808.28</v>
      </c>
      <c r="I2786">
        <v>0</v>
      </c>
      <c r="J2786">
        <v>808.28</v>
      </c>
      <c r="K2786" s="2">
        <v>5749</v>
      </c>
      <c r="L2786">
        <v>14.06</v>
      </c>
      <c r="M2786" t="s">
        <v>101</v>
      </c>
      <c r="N2786" t="s">
        <v>108</v>
      </c>
      <c r="O2786" t="s">
        <v>168</v>
      </c>
    </row>
    <row r="2787" spans="1:15" x14ac:dyDescent="0.2">
      <c r="A2787" t="s">
        <v>186</v>
      </c>
      <c r="B2787" s="1">
        <v>45918</v>
      </c>
      <c r="C2787" t="s">
        <v>152</v>
      </c>
      <c r="D2787" t="s">
        <v>153</v>
      </c>
      <c r="E2787" t="s">
        <v>105</v>
      </c>
      <c r="F2787" t="s">
        <v>106</v>
      </c>
      <c r="G2787" t="s">
        <v>107</v>
      </c>
      <c r="H2787">
        <v>3</v>
      </c>
      <c r="I2787">
        <v>0</v>
      </c>
      <c r="J2787">
        <v>3</v>
      </c>
      <c r="K2787">
        <v>2</v>
      </c>
      <c r="L2787">
        <v>135.53</v>
      </c>
      <c r="M2787" t="s">
        <v>154</v>
      </c>
      <c r="N2787" t="s">
        <v>108</v>
      </c>
      <c r="O2787" t="s">
        <v>152</v>
      </c>
    </row>
    <row r="2788" spans="1:15" x14ac:dyDescent="0.2">
      <c r="A2788" t="s">
        <v>186</v>
      </c>
      <c r="B2788" s="1">
        <v>45918</v>
      </c>
      <c r="C2788" t="s">
        <v>351</v>
      </c>
      <c r="D2788" t="s">
        <v>352</v>
      </c>
      <c r="E2788" t="s">
        <v>131</v>
      </c>
      <c r="F2788" t="s">
        <v>106</v>
      </c>
      <c r="G2788" t="s">
        <v>132</v>
      </c>
      <c r="H2788">
        <v>0</v>
      </c>
      <c r="I2788">
        <v>0</v>
      </c>
      <c r="J2788" s="2">
        <v>395288</v>
      </c>
      <c r="K2788">
        <v>8</v>
      </c>
      <c r="L2788" s="2">
        <v>24705.5</v>
      </c>
      <c r="M2788" t="s">
        <v>108</v>
      </c>
      <c r="N2788" t="s">
        <v>133</v>
      </c>
      <c r="O2788" t="s">
        <v>20</v>
      </c>
    </row>
    <row r="2789" spans="1:15" x14ac:dyDescent="0.2">
      <c r="A2789" t="s">
        <v>343</v>
      </c>
      <c r="B2789" s="1">
        <v>45918</v>
      </c>
      <c r="C2789" t="s">
        <v>187</v>
      </c>
      <c r="D2789" t="s">
        <v>188</v>
      </c>
      <c r="F2789" t="s">
        <v>189</v>
      </c>
      <c r="G2789" t="s">
        <v>17</v>
      </c>
      <c r="H2789" s="2">
        <v>295530174</v>
      </c>
      <c r="I2789">
        <v>11.7</v>
      </c>
      <c r="J2789" s="2">
        <v>295530174</v>
      </c>
      <c r="K2789" s="2">
        <v>602508</v>
      </c>
      <c r="L2789">
        <v>490.5</v>
      </c>
      <c r="M2789" t="s">
        <v>18</v>
      </c>
      <c r="N2789" t="s">
        <v>31</v>
      </c>
      <c r="O2789" t="s">
        <v>20</v>
      </c>
    </row>
    <row r="2790" spans="1:15" x14ac:dyDescent="0.2">
      <c r="A2790" t="s">
        <v>343</v>
      </c>
      <c r="B2790" s="1">
        <v>45918</v>
      </c>
      <c r="C2790" t="s">
        <v>190</v>
      </c>
      <c r="D2790" t="s">
        <v>191</v>
      </c>
      <c r="F2790" t="s">
        <v>189</v>
      </c>
      <c r="G2790" t="s">
        <v>17</v>
      </c>
      <c r="H2790" s="2">
        <v>286015637.91000003</v>
      </c>
      <c r="I2790">
        <v>11.32</v>
      </c>
      <c r="J2790" s="2">
        <v>286015637.91000003</v>
      </c>
      <c r="K2790" s="2">
        <v>913117</v>
      </c>
      <c r="L2790">
        <v>313.23</v>
      </c>
      <c r="M2790" t="s">
        <v>18</v>
      </c>
      <c r="N2790" t="s">
        <v>31</v>
      </c>
      <c r="O2790" t="s">
        <v>20</v>
      </c>
    </row>
    <row r="2791" spans="1:15" x14ac:dyDescent="0.2">
      <c r="A2791" t="s">
        <v>343</v>
      </c>
      <c r="B2791" s="1">
        <v>45918</v>
      </c>
      <c r="C2791" t="s">
        <v>192</v>
      </c>
      <c r="D2791" t="s">
        <v>193</v>
      </c>
      <c r="F2791" t="s">
        <v>189</v>
      </c>
      <c r="G2791" t="s">
        <v>17</v>
      </c>
      <c r="H2791" s="2">
        <v>190108225.18000001</v>
      </c>
      <c r="I2791">
        <v>7.52</v>
      </c>
      <c r="J2791" s="2">
        <v>190108225.18000001</v>
      </c>
      <c r="K2791" s="2">
        <v>562151</v>
      </c>
      <c r="L2791">
        <v>338.18</v>
      </c>
      <c r="M2791" t="s">
        <v>18</v>
      </c>
      <c r="N2791" t="s">
        <v>31</v>
      </c>
      <c r="O2791" t="s">
        <v>20</v>
      </c>
    </row>
    <row r="2792" spans="1:15" x14ac:dyDescent="0.2">
      <c r="A2792" t="s">
        <v>343</v>
      </c>
      <c r="B2792" s="1">
        <v>45918</v>
      </c>
      <c r="C2792" t="s">
        <v>194</v>
      </c>
      <c r="D2792" t="s">
        <v>195</v>
      </c>
      <c r="F2792" t="s">
        <v>189</v>
      </c>
      <c r="G2792" t="s">
        <v>17</v>
      </c>
      <c r="H2792" s="2">
        <v>156174120.30000001</v>
      </c>
      <c r="I2792">
        <v>6.18</v>
      </c>
      <c r="J2792" s="2">
        <v>156174120.30000001</v>
      </c>
      <c r="K2792" s="2">
        <v>266486</v>
      </c>
      <c r="L2792">
        <v>586.04999999999995</v>
      </c>
      <c r="M2792" t="s">
        <v>18</v>
      </c>
      <c r="N2792" t="s">
        <v>31</v>
      </c>
      <c r="O2792" t="s">
        <v>20</v>
      </c>
    </row>
    <row r="2793" spans="1:15" x14ac:dyDescent="0.2">
      <c r="A2793" t="s">
        <v>343</v>
      </c>
      <c r="B2793" s="1">
        <v>45918</v>
      </c>
      <c r="C2793" t="s">
        <v>196</v>
      </c>
      <c r="D2793" t="s">
        <v>197</v>
      </c>
      <c r="F2793" t="s">
        <v>189</v>
      </c>
      <c r="G2793" t="s">
        <v>17</v>
      </c>
      <c r="H2793" s="2">
        <v>112214516.7</v>
      </c>
      <c r="I2793">
        <v>4.4400000000000004</v>
      </c>
      <c r="J2793" s="2">
        <v>112214516.7</v>
      </c>
      <c r="K2793" s="2">
        <v>2152590</v>
      </c>
      <c r="L2793">
        <v>52.13</v>
      </c>
      <c r="M2793" t="s">
        <v>18</v>
      </c>
      <c r="N2793" t="s">
        <v>31</v>
      </c>
      <c r="O2793" t="s">
        <v>20</v>
      </c>
    </row>
    <row r="2794" spans="1:15" x14ac:dyDescent="0.2">
      <c r="A2794" t="s">
        <v>343</v>
      </c>
      <c r="B2794" s="1">
        <v>45918</v>
      </c>
      <c r="C2794" t="s">
        <v>198</v>
      </c>
      <c r="D2794" t="s">
        <v>199</v>
      </c>
      <c r="F2794" t="s">
        <v>189</v>
      </c>
      <c r="G2794" t="s">
        <v>17</v>
      </c>
      <c r="H2794" s="2">
        <v>89254736.5</v>
      </c>
      <c r="I2794">
        <v>3.53</v>
      </c>
      <c r="J2794" s="2">
        <v>89254736.5</v>
      </c>
      <c r="K2794" s="2">
        <v>1068919</v>
      </c>
      <c r="L2794">
        <v>83.5</v>
      </c>
      <c r="M2794" t="s">
        <v>18</v>
      </c>
      <c r="N2794" t="s">
        <v>31</v>
      </c>
      <c r="O2794" t="s">
        <v>20</v>
      </c>
    </row>
    <row r="2795" spans="1:15" x14ac:dyDescent="0.2">
      <c r="A2795" t="s">
        <v>343</v>
      </c>
      <c r="B2795" s="1">
        <v>45918</v>
      </c>
      <c r="C2795" t="s">
        <v>200</v>
      </c>
      <c r="D2795" t="s">
        <v>201</v>
      </c>
      <c r="F2795" t="s">
        <v>189</v>
      </c>
      <c r="G2795" t="s">
        <v>17</v>
      </c>
      <c r="H2795" s="2">
        <v>81076056.620000005</v>
      </c>
      <c r="I2795">
        <v>3.21</v>
      </c>
      <c r="J2795" s="2">
        <v>81076056.620000005</v>
      </c>
      <c r="K2795" s="2">
        <v>100802</v>
      </c>
      <c r="L2795">
        <v>804.31</v>
      </c>
      <c r="M2795" t="s">
        <v>18</v>
      </c>
      <c r="N2795" t="s">
        <v>31</v>
      </c>
      <c r="O2795" t="s">
        <v>20</v>
      </c>
    </row>
    <row r="2796" spans="1:15" x14ac:dyDescent="0.2">
      <c r="A2796" t="s">
        <v>343</v>
      </c>
      <c r="B2796" s="1">
        <v>45918</v>
      </c>
      <c r="C2796" t="s">
        <v>202</v>
      </c>
      <c r="D2796" t="s">
        <v>203</v>
      </c>
      <c r="F2796" t="s">
        <v>189</v>
      </c>
      <c r="G2796" t="s">
        <v>17</v>
      </c>
      <c r="H2796" s="2">
        <v>64615133.280000001</v>
      </c>
      <c r="I2796">
        <v>2.56</v>
      </c>
      <c r="J2796" s="2">
        <v>64615133.280000001</v>
      </c>
      <c r="K2796" s="2">
        <v>405772</v>
      </c>
      <c r="L2796">
        <v>159.24</v>
      </c>
      <c r="M2796" t="s">
        <v>18</v>
      </c>
      <c r="N2796" t="s">
        <v>31</v>
      </c>
      <c r="O2796" t="s">
        <v>20</v>
      </c>
    </row>
    <row r="2797" spans="1:15" x14ac:dyDescent="0.2">
      <c r="A2797" t="s">
        <v>343</v>
      </c>
      <c r="B2797" s="1">
        <v>45918</v>
      </c>
      <c r="C2797" t="s">
        <v>204</v>
      </c>
      <c r="D2797" t="s">
        <v>205</v>
      </c>
      <c r="F2797" t="s">
        <v>189</v>
      </c>
      <c r="G2797" t="s">
        <v>17</v>
      </c>
      <c r="H2797" s="2">
        <v>62829559.100000001</v>
      </c>
      <c r="I2797">
        <v>2.4900000000000002</v>
      </c>
      <c r="J2797" s="2">
        <v>62829559.100000001</v>
      </c>
      <c r="K2797" s="2">
        <v>613510</v>
      </c>
      <c r="L2797">
        <v>102.41</v>
      </c>
      <c r="M2797" t="s">
        <v>18</v>
      </c>
      <c r="N2797" t="s">
        <v>31</v>
      </c>
      <c r="O2797" t="s">
        <v>20</v>
      </c>
    </row>
    <row r="2798" spans="1:15" x14ac:dyDescent="0.2">
      <c r="A2798" t="s">
        <v>343</v>
      </c>
      <c r="B2798" s="1">
        <v>45918</v>
      </c>
      <c r="C2798" t="s">
        <v>206</v>
      </c>
      <c r="D2798" t="s">
        <v>207</v>
      </c>
      <c r="F2798" t="s">
        <v>189</v>
      </c>
      <c r="G2798" t="s">
        <v>17</v>
      </c>
      <c r="H2798" s="2">
        <v>62120047.710000001</v>
      </c>
      <c r="I2798">
        <v>2.46</v>
      </c>
      <c r="J2798" s="2">
        <v>62120047.710000001</v>
      </c>
      <c r="K2798" s="2">
        <v>181813</v>
      </c>
      <c r="L2798">
        <v>341.67</v>
      </c>
      <c r="M2798" t="s">
        <v>18</v>
      </c>
      <c r="N2798" t="s">
        <v>31</v>
      </c>
      <c r="O2798" t="s">
        <v>20</v>
      </c>
    </row>
    <row r="2799" spans="1:15" x14ac:dyDescent="0.2">
      <c r="A2799" t="s">
        <v>343</v>
      </c>
      <c r="B2799" s="1">
        <v>45918</v>
      </c>
      <c r="C2799" t="s">
        <v>210</v>
      </c>
      <c r="D2799" t="s">
        <v>211</v>
      </c>
      <c r="F2799" t="s">
        <v>189</v>
      </c>
      <c r="G2799" t="s">
        <v>17</v>
      </c>
      <c r="H2799" s="2">
        <v>54427590.32</v>
      </c>
      <c r="I2799">
        <v>2.15</v>
      </c>
      <c r="J2799" s="2">
        <v>54427590.32</v>
      </c>
      <c r="K2799" s="2">
        <v>47864</v>
      </c>
      <c r="L2799" s="2">
        <v>1137.1300000000001</v>
      </c>
      <c r="M2799" t="s">
        <v>18</v>
      </c>
      <c r="N2799" t="s">
        <v>31</v>
      </c>
      <c r="O2799" t="s">
        <v>20</v>
      </c>
    </row>
    <row r="2800" spans="1:15" x14ac:dyDescent="0.2">
      <c r="A2800" t="s">
        <v>343</v>
      </c>
      <c r="B2800" s="1">
        <v>45918</v>
      </c>
      <c r="C2800" t="s">
        <v>208</v>
      </c>
      <c r="D2800" t="s">
        <v>209</v>
      </c>
      <c r="F2800" t="s">
        <v>189</v>
      </c>
      <c r="G2800" t="s">
        <v>17</v>
      </c>
      <c r="H2800" s="2">
        <v>52356719</v>
      </c>
      <c r="I2800">
        <v>2.0699999999999998</v>
      </c>
      <c r="J2800" s="2">
        <v>52356719</v>
      </c>
      <c r="K2800" s="2">
        <v>103105</v>
      </c>
      <c r="L2800">
        <v>507.8</v>
      </c>
      <c r="M2800" t="s">
        <v>18</v>
      </c>
      <c r="N2800" t="s">
        <v>31</v>
      </c>
      <c r="O2800" t="s">
        <v>20</v>
      </c>
    </row>
    <row r="2801" spans="1:15" x14ac:dyDescent="0.2">
      <c r="A2801" t="s">
        <v>343</v>
      </c>
      <c r="B2801" s="1">
        <v>45918</v>
      </c>
      <c r="C2801" t="s">
        <v>212</v>
      </c>
      <c r="D2801" t="s">
        <v>213</v>
      </c>
      <c r="F2801" t="s">
        <v>189</v>
      </c>
      <c r="G2801" t="s">
        <v>17</v>
      </c>
      <c r="H2801" s="2">
        <v>52332785.119999997</v>
      </c>
      <c r="I2801">
        <v>2.0699999999999998</v>
      </c>
      <c r="J2801" s="2">
        <v>52332785.119999997</v>
      </c>
      <c r="K2801" s="2">
        <v>561029</v>
      </c>
      <c r="L2801">
        <v>93.28</v>
      </c>
      <c r="M2801" t="s">
        <v>18</v>
      </c>
      <c r="N2801" t="s">
        <v>31</v>
      </c>
      <c r="O2801" t="s">
        <v>20</v>
      </c>
    </row>
    <row r="2802" spans="1:15" x14ac:dyDescent="0.2">
      <c r="A2802" t="s">
        <v>343</v>
      </c>
      <c r="B2802" s="1">
        <v>45918</v>
      </c>
      <c r="C2802" t="s">
        <v>216</v>
      </c>
      <c r="D2802" t="s">
        <v>217</v>
      </c>
      <c r="F2802" t="s">
        <v>189</v>
      </c>
      <c r="G2802" t="s">
        <v>17</v>
      </c>
      <c r="H2802" s="2">
        <v>48266536.079999998</v>
      </c>
      <c r="I2802">
        <v>1.91</v>
      </c>
      <c r="J2802" s="2">
        <v>48266536.079999998</v>
      </c>
      <c r="K2802" s="2">
        <v>210092</v>
      </c>
      <c r="L2802">
        <v>229.74</v>
      </c>
      <c r="M2802" t="s">
        <v>18</v>
      </c>
      <c r="N2802" t="s">
        <v>31</v>
      </c>
      <c r="O2802" t="s">
        <v>20</v>
      </c>
    </row>
    <row r="2803" spans="1:15" x14ac:dyDescent="0.2">
      <c r="A2803" t="s">
        <v>343</v>
      </c>
      <c r="B2803" s="1">
        <v>45918</v>
      </c>
      <c r="C2803" t="s">
        <v>214</v>
      </c>
      <c r="D2803" t="s">
        <v>215</v>
      </c>
      <c r="F2803" t="s">
        <v>189</v>
      </c>
      <c r="G2803" t="s">
        <v>17</v>
      </c>
      <c r="H2803" s="2">
        <v>46600972</v>
      </c>
      <c r="I2803">
        <v>1.84</v>
      </c>
      <c r="J2803" s="2">
        <v>46600972</v>
      </c>
      <c r="K2803" s="2">
        <v>192566</v>
      </c>
      <c r="L2803">
        <v>242</v>
      </c>
      <c r="M2803" t="s">
        <v>18</v>
      </c>
      <c r="N2803" t="s">
        <v>31</v>
      </c>
      <c r="O2803" t="s">
        <v>20</v>
      </c>
    </row>
    <row r="2804" spans="1:15" x14ac:dyDescent="0.2">
      <c r="A2804" t="s">
        <v>343</v>
      </c>
      <c r="B2804" s="1">
        <v>45918</v>
      </c>
      <c r="C2804" t="s">
        <v>218</v>
      </c>
      <c r="D2804" t="s">
        <v>219</v>
      </c>
      <c r="F2804" t="s">
        <v>189</v>
      </c>
      <c r="G2804" t="s">
        <v>17</v>
      </c>
      <c r="H2804" s="2">
        <v>45220180.880000003</v>
      </c>
      <c r="I2804">
        <v>1.79</v>
      </c>
      <c r="J2804" s="2">
        <v>45220180.880000003</v>
      </c>
      <c r="K2804" s="2">
        <v>239666</v>
      </c>
      <c r="L2804">
        <v>188.68</v>
      </c>
      <c r="M2804" t="s">
        <v>18</v>
      </c>
      <c r="N2804" t="s">
        <v>31</v>
      </c>
      <c r="O2804" t="s">
        <v>20</v>
      </c>
    </row>
    <row r="2805" spans="1:15" x14ac:dyDescent="0.2">
      <c r="A2805" t="s">
        <v>343</v>
      </c>
      <c r="B2805" s="1">
        <v>45918</v>
      </c>
      <c r="C2805" t="s">
        <v>220</v>
      </c>
      <c r="D2805" t="s">
        <v>221</v>
      </c>
      <c r="F2805" t="s">
        <v>189</v>
      </c>
      <c r="G2805" t="s">
        <v>17</v>
      </c>
      <c r="H2805" s="2">
        <v>33565837.840000004</v>
      </c>
      <c r="I2805">
        <v>1.33</v>
      </c>
      <c r="J2805" s="2">
        <v>33565837.840000004</v>
      </c>
      <c r="K2805" s="2">
        <v>122378</v>
      </c>
      <c r="L2805">
        <v>274.27999999999997</v>
      </c>
      <c r="M2805" t="s">
        <v>18</v>
      </c>
      <c r="N2805" t="s">
        <v>31</v>
      </c>
      <c r="O2805" t="s">
        <v>20</v>
      </c>
    </row>
    <row r="2806" spans="1:15" x14ac:dyDescent="0.2">
      <c r="A2806" t="s">
        <v>343</v>
      </c>
      <c r="B2806" s="1">
        <v>45918</v>
      </c>
      <c r="C2806" t="s">
        <v>226</v>
      </c>
      <c r="D2806" t="s">
        <v>227</v>
      </c>
      <c r="F2806" t="s">
        <v>189</v>
      </c>
      <c r="G2806" t="s">
        <v>17</v>
      </c>
      <c r="H2806" s="2">
        <v>33182153.280000001</v>
      </c>
      <c r="I2806">
        <v>1.31</v>
      </c>
      <c r="J2806" s="2">
        <v>33182153.280000001</v>
      </c>
      <c r="K2806" s="2">
        <v>222192</v>
      </c>
      <c r="L2806">
        <v>149.34</v>
      </c>
      <c r="M2806" t="s">
        <v>18</v>
      </c>
      <c r="N2806" t="s">
        <v>31</v>
      </c>
      <c r="O2806" t="s">
        <v>20</v>
      </c>
    </row>
    <row r="2807" spans="1:15" x14ac:dyDescent="0.2">
      <c r="A2807" t="s">
        <v>343</v>
      </c>
      <c r="B2807" s="1">
        <v>45918</v>
      </c>
      <c r="C2807" t="s">
        <v>222</v>
      </c>
      <c r="D2807" t="s">
        <v>223</v>
      </c>
      <c r="F2807" t="s">
        <v>189</v>
      </c>
      <c r="G2807" t="s">
        <v>17</v>
      </c>
      <c r="H2807" s="2">
        <v>32237127.140000001</v>
      </c>
      <c r="I2807">
        <v>1.28</v>
      </c>
      <c r="J2807" s="2">
        <v>32237127.140000001</v>
      </c>
      <c r="K2807" s="2">
        <v>188378</v>
      </c>
      <c r="L2807">
        <v>171.13</v>
      </c>
      <c r="M2807" t="s">
        <v>18</v>
      </c>
      <c r="N2807" t="s">
        <v>31</v>
      </c>
      <c r="O2807" t="s">
        <v>20</v>
      </c>
    </row>
    <row r="2808" spans="1:15" x14ac:dyDescent="0.2">
      <c r="A2808" t="s">
        <v>343</v>
      </c>
      <c r="B2808" s="1">
        <v>45918</v>
      </c>
      <c r="C2808" t="s">
        <v>224</v>
      </c>
      <c r="D2808" t="s">
        <v>225</v>
      </c>
      <c r="F2808" t="s">
        <v>189</v>
      </c>
      <c r="G2808" t="s">
        <v>17</v>
      </c>
      <c r="H2808" s="2">
        <v>31734912.350000001</v>
      </c>
      <c r="I2808">
        <v>1.26</v>
      </c>
      <c r="J2808" s="2">
        <v>31734912.350000001</v>
      </c>
      <c r="K2808" s="2">
        <v>161789</v>
      </c>
      <c r="L2808">
        <v>196.15</v>
      </c>
      <c r="M2808" t="s">
        <v>18</v>
      </c>
      <c r="N2808" t="s">
        <v>31</v>
      </c>
      <c r="O2808" t="s">
        <v>20</v>
      </c>
    </row>
    <row r="2809" spans="1:15" x14ac:dyDescent="0.2">
      <c r="A2809" t="s">
        <v>343</v>
      </c>
      <c r="B2809" s="1">
        <v>45918</v>
      </c>
      <c r="C2809" t="s">
        <v>228</v>
      </c>
      <c r="D2809" t="s">
        <v>229</v>
      </c>
      <c r="F2809" t="s">
        <v>189</v>
      </c>
      <c r="G2809" t="s">
        <v>17</v>
      </c>
      <c r="H2809" s="2">
        <v>30830924.079999998</v>
      </c>
      <c r="I2809">
        <v>1.22</v>
      </c>
      <c r="J2809" s="2">
        <v>30830924.079999998</v>
      </c>
      <c r="K2809" s="2">
        <v>118312</v>
      </c>
      <c r="L2809">
        <v>260.58999999999997</v>
      </c>
      <c r="M2809" t="s">
        <v>18</v>
      </c>
      <c r="N2809" t="s">
        <v>19</v>
      </c>
      <c r="O2809" t="s">
        <v>20</v>
      </c>
    </row>
    <row r="2810" spans="1:15" x14ac:dyDescent="0.2">
      <c r="A2810" t="s">
        <v>343</v>
      </c>
      <c r="B2810" s="1">
        <v>45918</v>
      </c>
      <c r="C2810" t="s">
        <v>230</v>
      </c>
      <c r="D2810" t="s">
        <v>231</v>
      </c>
      <c r="F2810" t="s">
        <v>189</v>
      </c>
      <c r="G2810" t="s">
        <v>17</v>
      </c>
      <c r="H2810" s="2">
        <v>26766626.550000001</v>
      </c>
      <c r="I2810">
        <v>1.06</v>
      </c>
      <c r="J2810" s="2">
        <v>26766626.550000001</v>
      </c>
      <c r="K2810" s="2">
        <v>129765</v>
      </c>
      <c r="L2810">
        <v>206.27</v>
      </c>
      <c r="M2810" t="s">
        <v>18</v>
      </c>
      <c r="N2810" t="s">
        <v>31</v>
      </c>
      <c r="O2810" t="s">
        <v>20</v>
      </c>
    </row>
    <row r="2811" spans="1:15" x14ac:dyDescent="0.2">
      <c r="A2811" t="s">
        <v>343</v>
      </c>
      <c r="B2811" s="1">
        <v>45918</v>
      </c>
      <c r="C2811" t="s">
        <v>236</v>
      </c>
      <c r="D2811" t="s">
        <v>237</v>
      </c>
      <c r="F2811" t="s">
        <v>189</v>
      </c>
      <c r="G2811" t="s">
        <v>17</v>
      </c>
      <c r="H2811" s="2">
        <v>25696975.899999999</v>
      </c>
      <c r="I2811">
        <v>1.02</v>
      </c>
      <c r="J2811" s="2">
        <v>25696975.899999999</v>
      </c>
      <c r="K2811" s="2">
        <v>511790</v>
      </c>
      <c r="L2811">
        <v>50.21</v>
      </c>
      <c r="M2811" t="s">
        <v>18</v>
      </c>
      <c r="N2811" t="s">
        <v>31</v>
      </c>
      <c r="O2811" t="s">
        <v>20</v>
      </c>
    </row>
    <row r="2812" spans="1:15" x14ac:dyDescent="0.2">
      <c r="A2812" t="s">
        <v>343</v>
      </c>
      <c r="B2812" s="1">
        <v>45918</v>
      </c>
      <c r="C2812" t="s">
        <v>240</v>
      </c>
      <c r="D2812" t="s">
        <v>241</v>
      </c>
      <c r="F2812" t="s">
        <v>189</v>
      </c>
      <c r="G2812" t="s">
        <v>17</v>
      </c>
      <c r="H2812" s="2">
        <v>25549948.800000001</v>
      </c>
      <c r="I2812">
        <v>1.01</v>
      </c>
      <c r="J2812" s="2">
        <v>25549948.800000001</v>
      </c>
      <c r="K2812" s="2">
        <v>235440</v>
      </c>
      <c r="L2812">
        <v>108.52</v>
      </c>
      <c r="M2812" t="s">
        <v>18</v>
      </c>
      <c r="N2812" t="s">
        <v>31</v>
      </c>
      <c r="O2812" t="s">
        <v>20</v>
      </c>
    </row>
    <row r="2813" spans="1:15" x14ac:dyDescent="0.2">
      <c r="A2813" t="s">
        <v>343</v>
      </c>
      <c r="B2813" s="1">
        <v>45918</v>
      </c>
      <c r="C2813" t="s">
        <v>234</v>
      </c>
      <c r="D2813" t="s">
        <v>235</v>
      </c>
      <c r="F2813" t="s">
        <v>189</v>
      </c>
      <c r="G2813" t="s">
        <v>17</v>
      </c>
      <c r="H2813" s="2">
        <v>24989518.399999999</v>
      </c>
      <c r="I2813">
        <v>0.99</v>
      </c>
      <c r="J2813" s="2">
        <v>24989518.399999999</v>
      </c>
      <c r="K2813" s="2">
        <v>70840</v>
      </c>
      <c r="L2813">
        <v>352.76</v>
      </c>
      <c r="M2813" t="s">
        <v>18</v>
      </c>
      <c r="N2813" t="s">
        <v>31</v>
      </c>
      <c r="O2813" t="s">
        <v>20</v>
      </c>
    </row>
    <row r="2814" spans="1:15" x14ac:dyDescent="0.2">
      <c r="A2814" t="s">
        <v>343</v>
      </c>
      <c r="B2814" s="1">
        <v>45918</v>
      </c>
      <c r="C2814" t="s">
        <v>238</v>
      </c>
      <c r="D2814" t="s">
        <v>239</v>
      </c>
      <c r="F2814" t="s">
        <v>189</v>
      </c>
      <c r="G2814" t="s">
        <v>17</v>
      </c>
      <c r="H2814" s="2">
        <v>24931501.32</v>
      </c>
      <c r="I2814">
        <v>0.99</v>
      </c>
      <c r="J2814" s="2">
        <v>24931501.32</v>
      </c>
      <c r="K2814" s="2">
        <v>84018</v>
      </c>
      <c r="L2814">
        <v>296.74</v>
      </c>
      <c r="M2814" t="s">
        <v>18</v>
      </c>
      <c r="N2814" t="s">
        <v>31</v>
      </c>
      <c r="O2814" t="s">
        <v>20</v>
      </c>
    </row>
    <row r="2815" spans="1:15" x14ac:dyDescent="0.2">
      <c r="A2815" t="s">
        <v>343</v>
      </c>
      <c r="B2815" s="1">
        <v>45918</v>
      </c>
      <c r="C2815" t="s">
        <v>232</v>
      </c>
      <c r="D2815" t="s">
        <v>233</v>
      </c>
      <c r="F2815" t="s">
        <v>189</v>
      </c>
      <c r="G2815" t="s">
        <v>17</v>
      </c>
      <c r="H2815" s="2">
        <v>24495585.84</v>
      </c>
      <c r="I2815">
        <v>0.97</v>
      </c>
      <c r="J2815" s="2">
        <v>24495585.84</v>
      </c>
      <c r="K2815" s="2">
        <v>50787</v>
      </c>
      <c r="L2815">
        <v>482.32</v>
      </c>
      <c r="M2815" t="s">
        <v>18</v>
      </c>
      <c r="N2815" t="s">
        <v>31</v>
      </c>
      <c r="O2815" t="s">
        <v>20</v>
      </c>
    </row>
    <row r="2816" spans="1:15" x14ac:dyDescent="0.2">
      <c r="A2816" t="s">
        <v>343</v>
      </c>
      <c r="B2816" s="1">
        <v>45918</v>
      </c>
      <c r="C2816" t="s">
        <v>242</v>
      </c>
      <c r="D2816" t="s">
        <v>243</v>
      </c>
      <c r="F2816" t="s">
        <v>189</v>
      </c>
      <c r="G2816" t="s">
        <v>17</v>
      </c>
      <c r="H2816" s="2">
        <v>24282125.370000001</v>
      </c>
      <c r="I2816">
        <v>0.96</v>
      </c>
      <c r="J2816" s="2">
        <v>24282125.370000001</v>
      </c>
      <c r="K2816" s="2">
        <v>182751</v>
      </c>
      <c r="L2816">
        <v>132.87</v>
      </c>
      <c r="M2816" t="s">
        <v>18</v>
      </c>
      <c r="N2816" t="s">
        <v>31</v>
      </c>
      <c r="O2816" t="s">
        <v>20</v>
      </c>
    </row>
    <row r="2817" spans="1:15" x14ac:dyDescent="0.2">
      <c r="A2817" t="s">
        <v>343</v>
      </c>
      <c r="B2817" s="1">
        <v>45918</v>
      </c>
      <c r="C2817" t="s">
        <v>244</v>
      </c>
      <c r="D2817" t="s">
        <v>245</v>
      </c>
      <c r="F2817" t="s">
        <v>189</v>
      </c>
      <c r="G2817" t="s">
        <v>17</v>
      </c>
      <c r="H2817" s="2">
        <v>23772046.399999999</v>
      </c>
      <c r="I2817">
        <v>0.94</v>
      </c>
      <c r="J2817" s="2">
        <v>23772046.399999999</v>
      </c>
      <c r="K2817" s="2">
        <v>69280</v>
      </c>
      <c r="L2817">
        <v>343.13</v>
      </c>
      <c r="M2817" t="s">
        <v>18</v>
      </c>
      <c r="N2817" t="s">
        <v>19</v>
      </c>
      <c r="O2817" t="s">
        <v>20</v>
      </c>
    </row>
    <row r="2818" spans="1:15" x14ac:dyDescent="0.2">
      <c r="A2818" t="s">
        <v>343</v>
      </c>
      <c r="B2818" s="1">
        <v>45918</v>
      </c>
      <c r="C2818" t="s">
        <v>246</v>
      </c>
      <c r="D2818" t="s">
        <v>247</v>
      </c>
      <c r="F2818" t="s">
        <v>189</v>
      </c>
      <c r="G2818" t="s">
        <v>17</v>
      </c>
      <c r="H2818" s="2">
        <v>21840475.920000002</v>
      </c>
      <c r="I2818">
        <v>0.86</v>
      </c>
      <c r="J2818" s="2">
        <v>21840475.920000002</v>
      </c>
      <c r="K2818" s="2">
        <v>318746</v>
      </c>
      <c r="L2818">
        <v>68.52</v>
      </c>
      <c r="M2818" t="s">
        <v>18</v>
      </c>
      <c r="N2818" t="s">
        <v>19</v>
      </c>
      <c r="O2818" t="s">
        <v>20</v>
      </c>
    </row>
    <row r="2819" spans="1:15" x14ac:dyDescent="0.2">
      <c r="A2819" t="s">
        <v>343</v>
      </c>
      <c r="B2819" s="1">
        <v>45918</v>
      </c>
      <c r="C2819" t="s">
        <v>250</v>
      </c>
      <c r="D2819" t="s">
        <v>251</v>
      </c>
      <c r="F2819" t="s">
        <v>189</v>
      </c>
      <c r="G2819" t="s">
        <v>17</v>
      </c>
      <c r="H2819" s="2">
        <v>21223605.899999999</v>
      </c>
      <c r="I2819">
        <v>0.84</v>
      </c>
      <c r="J2819" s="2">
        <v>21223605.899999999</v>
      </c>
      <c r="K2819" s="2">
        <v>147910</v>
      </c>
      <c r="L2819">
        <v>143.49</v>
      </c>
      <c r="M2819" t="s">
        <v>18</v>
      </c>
      <c r="N2819" t="s">
        <v>31</v>
      </c>
      <c r="O2819" t="s">
        <v>20</v>
      </c>
    </row>
    <row r="2820" spans="1:15" x14ac:dyDescent="0.2">
      <c r="A2820" t="s">
        <v>343</v>
      </c>
      <c r="B2820" s="1">
        <v>45918</v>
      </c>
      <c r="C2820" t="s">
        <v>248</v>
      </c>
      <c r="D2820" t="s">
        <v>249</v>
      </c>
      <c r="F2820" t="s">
        <v>189</v>
      </c>
      <c r="G2820" t="s">
        <v>17</v>
      </c>
      <c r="H2820" s="2">
        <v>20728838.899999999</v>
      </c>
      <c r="I2820">
        <v>0.82</v>
      </c>
      <c r="J2820" s="2">
        <v>20728838.899999999</v>
      </c>
      <c r="K2820" s="2">
        <v>74591</v>
      </c>
      <c r="L2820">
        <v>277.89999999999998</v>
      </c>
      <c r="M2820" t="s">
        <v>18</v>
      </c>
      <c r="N2820" t="s">
        <v>31</v>
      </c>
      <c r="O2820" t="s">
        <v>20</v>
      </c>
    </row>
    <row r="2821" spans="1:15" x14ac:dyDescent="0.2">
      <c r="A2821" t="s">
        <v>343</v>
      </c>
      <c r="B2821" s="1">
        <v>45918</v>
      </c>
      <c r="C2821" t="s">
        <v>252</v>
      </c>
      <c r="D2821" t="s">
        <v>253</v>
      </c>
      <c r="F2821" t="s">
        <v>189</v>
      </c>
      <c r="G2821" t="s">
        <v>17</v>
      </c>
      <c r="H2821" s="2">
        <v>19873520.640000001</v>
      </c>
      <c r="I2821">
        <v>0.79</v>
      </c>
      <c r="J2821" s="2">
        <v>19873520.640000001</v>
      </c>
      <c r="K2821" s="2">
        <v>431283</v>
      </c>
      <c r="L2821">
        <v>46.08</v>
      </c>
      <c r="M2821" t="s">
        <v>18</v>
      </c>
      <c r="N2821" t="s">
        <v>31</v>
      </c>
      <c r="O2821" t="s">
        <v>20</v>
      </c>
    </row>
    <row r="2822" spans="1:15" x14ac:dyDescent="0.2">
      <c r="A2822" t="s">
        <v>343</v>
      </c>
      <c r="B2822" s="1">
        <v>45918</v>
      </c>
      <c r="C2822" t="s">
        <v>254</v>
      </c>
      <c r="D2822" t="s">
        <v>255</v>
      </c>
      <c r="F2822" t="s">
        <v>189</v>
      </c>
      <c r="G2822" t="s">
        <v>17</v>
      </c>
      <c r="H2822" s="2">
        <v>17954012.879999999</v>
      </c>
      <c r="I2822">
        <v>0.71</v>
      </c>
      <c r="J2822" s="2">
        <v>17954012.879999999</v>
      </c>
      <c r="K2822" s="2">
        <v>87291</v>
      </c>
      <c r="L2822">
        <v>205.68</v>
      </c>
      <c r="M2822" t="s">
        <v>18</v>
      </c>
      <c r="N2822" t="s">
        <v>31</v>
      </c>
      <c r="O2822" t="s">
        <v>20</v>
      </c>
    </row>
    <row r="2823" spans="1:15" x14ac:dyDescent="0.2">
      <c r="A2823" t="s">
        <v>343</v>
      </c>
      <c r="B2823" s="1">
        <v>45918</v>
      </c>
      <c r="C2823" t="s">
        <v>256</v>
      </c>
      <c r="D2823" t="s">
        <v>257</v>
      </c>
      <c r="F2823" t="s">
        <v>189</v>
      </c>
      <c r="G2823" t="s">
        <v>17</v>
      </c>
      <c r="H2823" s="2">
        <v>17292636</v>
      </c>
      <c r="I2823">
        <v>0.68</v>
      </c>
      <c r="J2823" s="2">
        <v>17292636</v>
      </c>
      <c r="K2823" s="2">
        <v>160117</v>
      </c>
      <c r="L2823">
        <v>108</v>
      </c>
      <c r="M2823" t="s">
        <v>18</v>
      </c>
      <c r="N2823" t="s">
        <v>31</v>
      </c>
      <c r="O2823" t="s">
        <v>20</v>
      </c>
    </row>
    <row r="2824" spans="1:15" x14ac:dyDescent="0.2">
      <c r="A2824" t="s">
        <v>343</v>
      </c>
      <c r="B2824" s="1">
        <v>45918</v>
      </c>
      <c r="C2824" t="s">
        <v>258</v>
      </c>
      <c r="D2824" t="s">
        <v>259</v>
      </c>
      <c r="F2824" t="s">
        <v>189</v>
      </c>
      <c r="G2824" t="s">
        <v>17</v>
      </c>
      <c r="H2824" s="2">
        <v>15688608.529999999</v>
      </c>
      <c r="I2824">
        <v>0.62</v>
      </c>
      <c r="J2824" s="2">
        <v>15688608.529999999</v>
      </c>
      <c r="K2824" s="2">
        <v>31927</v>
      </c>
      <c r="L2824">
        <v>491.39</v>
      </c>
      <c r="M2824" t="s">
        <v>18</v>
      </c>
      <c r="N2824" t="s">
        <v>31</v>
      </c>
      <c r="O2824" t="s">
        <v>20</v>
      </c>
    </row>
    <row r="2825" spans="1:15" x14ac:dyDescent="0.2">
      <c r="A2825" t="s">
        <v>343</v>
      </c>
      <c r="B2825" s="1">
        <v>45918</v>
      </c>
      <c r="C2825" t="s">
        <v>260</v>
      </c>
      <c r="D2825" t="s">
        <v>261</v>
      </c>
      <c r="F2825" t="s">
        <v>189</v>
      </c>
      <c r="G2825" t="s">
        <v>17</v>
      </c>
      <c r="H2825" s="2">
        <v>14791600.890000001</v>
      </c>
      <c r="I2825">
        <v>0.59</v>
      </c>
      <c r="J2825" s="2">
        <v>14791600.890000001</v>
      </c>
      <c r="K2825" s="2">
        <v>189563</v>
      </c>
      <c r="L2825">
        <v>78.03</v>
      </c>
      <c r="M2825" t="s">
        <v>18</v>
      </c>
      <c r="N2825" t="s">
        <v>31</v>
      </c>
      <c r="O2825" t="s">
        <v>20</v>
      </c>
    </row>
    <row r="2826" spans="1:15" x14ac:dyDescent="0.2">
      <c r="A2826" t="s">
        <v>343</v>
      </c>
      <c r="B2826" s="1">
        <v>45918</v>
      </c>
      <c r="C2826" t="s">
        <v>262</v>
      </c>
      <c r="D2826" t="s">
        <v>263</v>
      </c>
      <c r="F2826" t="s">
        <v>189</v>
      </c>
      <c r="G2826" t="s">
        <v>17</v>
      </c>
      <c r="H2826" s="2">
        <v>14655940.779999999</v>
      </c>
      <c r="I2826">
        <v>0.57999999999999996</v>
      </c>
      <c r="J2826" s="2">
        <v>14655940.779999999</v>
      </c>
      <c r="K2826" s="2">
        <v>185354</v>
      </c>
      <c r="L2826">
        <v>79.069999999999993</v>
      </c>
      <c r="M2826" t="s">
        <v>18</v>
      </c>
      <c r="N2826" t="s">
        <v>31</v>
      </c>
      <c r="O2826" t="s">
        <v>20</v>
      </c>
    </row>
    <row r="2827" spans="1:15" x14ac:dyDescent="0.2">
      <c r="A2827" t="s">
        <v>343</v>
      </c>
      <c r="B2827" s="1">
        <v>45918</v>
      </c>
      <c r="C2827" t="s">
        <v>266</v>
      </c>
      <c r="D2827" t="s">
        <v>267</v>
      </c>
      <c r="F2827" t="s">
        <v>189</v>
      </c>
      <c r="G2827" t="s">
        <v>17</v>
      </c>
      <c r="H2827" s="2">
        <v>14166988.59</v>
      </c>
      <c r="I2827">
        <v>0.56000000000000005</v>
      </c>
      <c r="J2827" s="2">
        <v>14166988.59</v>
      </c>
      <c r="K2827" s="2">
        <v>183107</v>
      </c>
      <c r="L2827">
        <v>77.37</v>
      </c>
      <c r="M2827" t="s">
        <v>18</v>
      </c>
      <c r="N2827" t="s">
        <v>31</v>
      </c>
      <c r="O2827" t="s">
        <v>20</v>
      </c>
    </row>
    <row r="2828" spans="1:15" x14ac:dyDescent="0.2">
      <c r="A2828" t="s">
        <v>343</v>
      </c>
      <c r="B2828" s="1">
        <v>45918</v>
      </c>
      <c r="C2828" t="s">
        <v>264</v>
      </c>
      <c r="D2828" t="s">
        <v>265</v>
      </c>
      <c r="F2828" t="s">
        <v>189</v>
      </c>
      <c r="G2828" t="s">
        <v>17</v>
      </c>
      <c r="H2828" s="2">
        <v>14118556.119999999</v>
      </c>
      <c r="I2828">
        <v>0.56000000000000005</v>
      </c>
      <c r="J2828" s="2">
        <v>14118556.119999999</v>
      </c>
      <c r="K2828" s="2">
        <v>25394</v>
      </c>
      <c r="L2828">
        <v>555.98</v>
      </c>
      <c r="M2828" t="s">
        <v>18</v>
      </c>
      <c r="N2828" t="s">
        <v>31</v>
      </c>
      <c r="O2828" t="s">
        <v>20</v>
      </c>
    </row>
    <row r="2829" spans="1:15" x14ac:dyDescent="0.2">
      <c r="A2829" t="s">
        <v>343</v>
      </c>
      <c r="B2829" s="1">
        <v>45918</v>
      </c>
      <c r="C2829" t="s">
        <v>272</v>
      </c>
      <c r="D2829" t="s">
        <v>273</v>
      </c>
      <c r="F2829" t="s">
        <v>189</v>
      </c>
      <c r="G2829" t="s">
        <v>17</v>
      </c>
      <c r="H2829" s="2">
        <v>12214296.68</v>
      </c>
      <c r="I2829">
        <v>0.48</v>
      </c>
      <c r="J2829" s="2">
        <v>12214296.68</v>
      </c>
      <c r="K2829" s="2">
        <v>92948</v>
      </c>
      <c r="L2829">
        <v>131.41</v>
      </c>
      <c r="M2829" t="s">
        <v>18</v>
      </c>
      <c r="N2829" t="s">
        <v>31</v>
      </c>
      <c r="O2829" t="s">
        <v>20</v>
      </c>
    </row>
    <row r="2830" spans="1:15" x14ac:dyDescent="0.2">
      <c r="A2830" t="s">
        <v>343</v>
      </c>
      <c r="B2830" s="1">
        <v>45918</v>
      </c>
      <c r="C2830" t="s">
        <v>270</v>
      </c>
      <c r="D2830" t="s">
        <v>271</v>
      </c>
      <c r="F2830" t="s">
        <v>189</v>
      </c>
      <c r="G2830" t="s">
        <v>17</v>
      </c>
      <c r="H2830" s="2">
        <v>12105529.15</v>
      </c>
      <c r="I2830">
        <v>0.48</v>
      </c>
      <c r="J2830" s="2">
        <v>12105529.15</v>
      </c>
      <c r="K2830" s="2">
        <v>116545</v>
      </c>
      <c r="L2830">
        <v>103.87</v>
      </c>
      <c r="M2830" t="s">
        <v>18</v>
      </c>
      <c r="N2830" t="s">
        <v>31</v>
      </c>
      <c r="O2830" t="s">
        <v>20</v>
      </c>
    </row>
    <row r="2831" spans="1:15" x14ac:dyDescent="0.2">
      <c r="A2831" t="s">
        <v>343</v>
      </c>
      <c r="B2831" s="1">
        <v>45918</v>
      </c>
      <c r="C2831" t="s">
        <v>268</v>
      </c>
      <c r="D2831" t="s">
        <v>269</v>
      </c>
      <c r="F2831" t="s">
        <v>189</v>
      </c>
      <c r="G2831" t="s">
        <v>17</v>
      </c>
      <c r="H2831" s="2">
        <v>12040907.43</v>
      </c>
      <c r="I2831">
        <v>0.48</v>
      </c>
      <c r="J2831" s="2">
        <v>12040907.43</v>
      </c>
      <c r="K2831" s="2">
        <v>135489</v>
      </c>
      <c r="L2831">
        <v>88.87</v>
      </c>
      <c r="M2831" t="s">
        <v>18</v>
      </c>
      <c r="N2831" t="s">
        <v>19</v>
      </c>
      <c r="O2831" t="s">
        <v>20</v>
      </c>
    </row>
    <row r="2832" spans="1:15" x14ac:dyDescent="0.2">
      <c r="A2832" t="s">
        <v>343</v>
      </c>
      <c r="B2832" s="1">
        <v>45918</v>
      </c>
      <c r="C2832" t="s">
        <v>274</v>
      </c>
      <c r="D2832" t="s">
        <v>275</v>
      </c>
      <c r="F2832" t="s">
        <v>189</v>
      </c>
      <c r="G2832" t="s">
        <v>17</v>
      </c>
      <c r="H2832" s="2">
        <v>11415735.359999999</v>
      </c>
      <c r="I2832">
        <v>0.45</v>
      </c>
      <c r="J2832" s="2">
        <v>11415735.359999999</v>
      </c>
      <c r="K2832" s="2">
        <v>172339</v>
      </c>
      <c r="L2832">
        <v>66.239999999999995</v>
      </c>
      <c r="M2832" t="s">
        <v>18</v>
      </c>
      <c r="N2832" t="s">
        <v>31</v>
      </c>
      <c r="O2832" t="s">
        <v>20</v>
      </c>
    </row>
    <row r="2833" spans="1:15" x14ac:dyDescent="0.2">
      <c r="A2833" t="s">
        <v>343</v>
      </c>
      <c r="B2833" s="1">
        <v>45918</v>
      </c>
      <c r="C2833" t="s">
        <v>276</v>
      </c>
      <c r="D2833" t="s">
        <v>277</v>
      </c>
      <c r="F2833" t="s">
        <v>189</v>
      </c>
      <c r="G2833" t="s">
        <v>17</v>
      </c>
      <c r="H2833" s="2">
        <v>10805303.369999999</v>
      </c>
      <c r="I2833">
        <v>0.43</v>
      </c>
      <c r="J2833" s="2">
        <v>10805303.369999999</v>
      </c>
      <c r="K2833" s="2">
        <v>122523</v>
      </c>
      <c r="L2833">
        <v>88.19</v>
      </c>
      <c r="M2833" t="s">
        <v>18</v>
      </c>
      <c r="N2833" t="s">
        <v>19</v>
      </c>
      <c r="O2833" t="s">
        <v>20</v>
      </c>
    </row>
    <row r="2834" spans="1:15" x14ac:dyDescent="0.2">
      <c r="A2834" t="s">
        <v>343</v>
      </c>
      <c r="B2834" s="1">
        <v>45918</v>
      </c>
      <c r="C2834" t="s">
        <v>278</v>
      </c>
      <c r="D2834" t="s">
        <v>279</v>
      </c>
      <c r="F2834" t="s">
        <v>189</v>
      </c>
      <c r="G2834" t="s">
        <v>17</v>
      </c>
      <c r="H2834" s="2">
        <v>10784893.800000001</v>
      </c>
      <c r="I2834">
        <v>0.43</v>
      </c>
      <c r="J2834" s="2">
        <v>10784893.800000001</v>
      </c>
      <c r="K2834" s="2">
        <v>32514</v>
      </c>
      <c r="L2834">
        <v>331.7</v>
      </c>
      <c r="M2834" t="s">
        <v>18</v>
      </c>
      <c r="N2834" t="s">
        <v>19</v>
      </c>
      <c r="O2834" t="s">
        <v>20</v>
      </c>
    </row>
    <row r="2835" spans="1:15" x14ac:dyDescent="0.2">
      <c r="A2835" t="s">
        <v>343</v>
      </c>
      <c r="B2835" s="1">
        <v>45918</v>
      </c>
      <c r="C2835" t="s">
        <v>282</v>
      </c>
      <c r="D2835" t="s">
        <v>283</v>
      </c>
      <c r="F2835" t="s">
        <v>189</v>
      </c>
      <c r="G2835" t="s">
        <v>17</v>
      </c>
      <c r="H2835" s="2">
        <v>10564218.539999999</v>
      </c>
      <c r="I2835">
        <v>0.42</v>
      </c>
      <c r="J2835" s="2">
        <v>10564218.539999999</v>
      </c>
      <c r="K2835" s="2">
        <v>93307</v>
      </c>
      <c r="L2835">
        <v>113.22</v>
      </c>
      <c r="M2835" t="s">
        <v>18</v>
      </c>
      <c r="N2835" t="s">
        <v>31</v>
      </c>
      <c r="O2835" t="s">
        <v>20</v>
      </c>
    </row>
    <row r="2836" spans="1:15" x14ac:dyDescent="0.2">
      <c r="A2836" t="s">
        <v>343</v>
      </c>
      <c r="B2836" s="1">
        <v>45918</v>
      </c>
      <c r="C2836" t="s">
        <v>280</v>
      </c>
      <c r="D2836" t="s">
        <v>281</v>
      </c>
      <c r="F2836" t="s">
        <v>189</v>
      </c>
      <c r="G2836" t="s">
        <v>17</v>
      </c>
      <c r="H2836" s="2">
        <v>10542818.43</v>
      </c>
      <c r="I2836">
        <v>0.42</v>
      </c>
      <c r="J2836" s="2">
        <v>10542818.43</v>
      </c>
      <c r="K2836" s="2">
        <v>52601</v>
      </c>
      <c r="L2836">
        <v>200.43</v>
      </c>
      <c r="M2836" t="s">
        <v>18</v>
      </c>
      <c r="N2836" t="s">
        <v>31</v>
      </c>
      <c r="O2836" t="s">
        <v>20</v>
      </c>
    </row>
    <row r="2837" spans="1:15" x14ac:dyDescent="0.2">
      <c r="A2837" t="s">
        <v>343</v>
      </c>
      <c r="B2837" s="1">
        <v>45918</v>
      </c>
      <c r="C2837" t="s">
        <v>284</v>
      </c>
      <c r="D2837" t="s">
        <v>285</v>
      </c>
      <c r="F2837" t="s">
        <v>189</v>
      </c>
      <c r="G2837" t="s">
        <v>17</v>
      </c>
      <c r="H2837" s="2">
        <v>10392839.289999999</v>
      </c>
      <c r="I2837">
        <v>0.41</v>
      </c>
      <c r="J2837" s="2">
        <v>10392839.289999999</v>
      </c>
      <c r="K2837" s="2">
        <v>59753</v>
      </c>
      <c r="L2837">
        <v>173.93</v>
      </c>
      <c r="M2837" t="s">
        <v>18</v>
      </c>
      <c r="N2837" t="s">
        <v>31</v>
      </c>
      <c r="O2837" t="s">
        <v>20</v>
      </c>
    </row>
    <row r="2838" spans="1:15" x14ac:dyDescent="0.2">
      <c r="A2838" t="s">
        <v>343</v>
      </c>
      <c r="B2838" s="1">
        <v>45918</v>
      </c>
      <c r="C2838" t="s">
        <v>286</v>
      </c>
      <c r="D2838" t="s">
        <v>287</v>
      </c>
      <c r="F2838" t="s">
        <v>189</v>
      </c>
      <c r="G2838" t="s">
        <v>17</v>
      </c>
      <c r="H2838" s="2">
        <v>10128331.720000001</v>
      </c>
      <c r="I2838">
        <v>0.4</v>
      </c>
      <c r="J2838" s="2">
        <v>10128331.720000001</v>
      </c>
      <c r="K2838" s="2">
        <v>218849</v>
      </c>
      <c r="L2838">
        <v>46.28</v>
      </c>
      <c r="M2838" t="s">
        <v>18</v>
      </c>
      <c r="N2838" t="s">
        <v>19</v>
      </c>
      <c r="O2838" t="s">
        <v>20</v>
      </c>
    </row>
    <row r="2839" spans="1:15" x14ac:dyDescent="0.2">
      <c r="A2839" t="s">
        <v>343</v>
      </c>
      <c r="B2839" s="1">
        <v>45918</v>
      </c>
      <c r="C2839" t="s">
        <v>288</v>
      </c>
      <c r="D2839" t="s">
        <v>289</v>
      </c>
      <c r="F2839" t="s">
        <v>189</v>
      </c>
      <c r="G2839" t="s">
        <v>17</v>
      </c>
      <c r="H2839" s="2">
        <v>9530510.4900000002</v>
      </c>
      <c r="I2839">
        <v>0.38</v>
      </c>
      <c r="J2839" s="2">
        <v>9530510.4900000002</v>
      </c>
      <c r="K2839" s="2">
        <v>124533</v>
      </c>
      <c r="L2839">
        <v>76.53</v>
      </c>
      <c r="M2839" t="s">
        <v>18</v>
      </c>
      <c r="N2839" t="s">
        <v>31</v>
      </c>
      <c r="O2839" t="s">
        <v>20</v>
      </c>
    </row>
    <row r="2840" spans="1:15" x14ac:dyDescent="0.2">
      <c r="A2840" t="s">
        <v>343</v>
      </c>
      <c r="B2840" s="1">
        <v>45918</v>
      </c>
      <c r="C2840" t="s">
        <v>290</v>
      </c>
      <c r="D2840" t="s">
        <v>291</v>
      </c>
      <c r="F2840" t="s">
        <v>189</v>
      </c>
      <c r="G2840" t="s">
        <v>17</v>
      </c>
      <c r="H2840" s="2">
        <v>9285507.5999999996</v>
      </c>
      <c r="I2840">
        <v>0.37</v>
      </c>
      <c r="J2840" s="2">
        <v>9285507.5999999996</v>
      </c>
      <c r="K2840" s="2">
        <v>143030</v>
      </c>
      <c r="L2840">
        <v>64.92</v>
      </c>
      <c r="M2840" t="s">
        <v>18</v>
      </c>
      <c r="N2840" t="s">
        <v>19</v>
      </c>
      <c r="O2840" t="s">
        <v>20</v>
      </c>
    </row>
    <row r="2841" spans="1:15" x14ac:dyDescent="0.2">
      <c r="A2841" t="s">
        <v>343</v>
      </c>
      <c r="B2841" s="1">
        <v>45918</v>
      </c>
      <c r="C2841" t="s">
        <v>294</v>
      </c>
      <c r="D2841" t="s">
        <v>295</v>
      </c>
      <c r="F2841" t="s">
        <v>189</v>
      </c>
      <c r="G2841" t="s">
        <v>17</v>
      </c>
      <c r="H2841" s="2">
        <v>8585194.75</v>
      </c>
      <c r="I2841">
        <v>0.34</v>
      </c>
      <c r="J2841" s="2">
        <v>8585194.75</v>
      </c>
      <c r="K2841" s="2">
        <v>480425</v>
      </c>
      <c r="L2841">
        <v>17.87</v>
      </c>
      <c r="M2841" t="s">
        <v>18</v>
      </c>
      <c r="N2841" t="s">
        <v>19</v>
      </c>
      <c r="O2841" t="s">
        <v>20</v>
      </c>
    </row>
    <row r="2842" spans="1:15" x14ac:dyDescent="0.2">
      <c r="A2842" t="s">
        <v>343</v>
      </c>
      <c r="B2842" s="1">
        <v>45918</v>
      </c>
      <c r="C2842" t="s">
        <v>296</v>
      </c>
      <c r="D2842" t="s">
        <v>297</v>
      </c>
      <c r="F2842" t="s">
        <v>189</v>
      </c>
      <c r="G2842" t="s">
        <v>17</v>
      </c>
      <c r="H2842" s="2">
        <v>8514571.3399999999</v>
      </c>
      <c r="I2842">
        <v>0.34</v>
      </c>
      <c r="J2842" s="2">
        <v>8514571.3399999999</v>
      </c>
      <c r="K2842" s="2">
        <v>64397</v>
      </c>
      <c r="L2842">
        <v>132.22</v>
      </c>
      <c r="M2842" t="s">
        <v>18</v>
      </c>
      <c r="N2842" t="s">
        <v>19</v>
      </c>
      <c r="O2842" t="s">
        <v>20</v>
      </c>
    </row>
    <row r="2843" spans="1:15" x14ac:dyDescent="0.2">
      <c r="A2843" t="s">
        <v>343</v>
      </c>
      <c r="B2843" s="1">
        <v>45918</v>
      </c>
      <c r="C2843" t="s">
        <v>292</v>
      </c>
      <c r="D2843" t="s">
        <v>293</v>
      </c>
      <c r="F2843" t="s">
        <v>189</v>
      </c>
      <c r="G2843" t="s">
        <v>17</v>
      </c>
      <c r="H2843" s="2">
        <v>8469862.7799999993</v>
      </c>
      <c r="I2843">
        <v>0.34</v>
      </c>
      <c r="J2843" s="2">
        <v>8469862.7799999993</v>
      </c>
      <c r="K2843" s="2">
        <v>92194</v>
      </c>
      <c r="L2843">
        <v>91.87</v>
      </c>
      <c r="M2843" t="s">
        <v>18</v>
      </c>
      <c r="N2843" t="s">
        <v>31</v>
      </c>
      <c r="O2843" t="s">
        <v>20</v>
      </c>
    </row>
    <row r="2844" spans="1:15" x14ac:dyDescent="0.2">
      <c r="A2844" t="s">
        <v>343</v>
      </c>
      <c r="B2844" s="1">
        <v>45918</v>
      </c>
      <c r="C2844" t="s">
        <v>298</v>
      </c>
      <c r="D2844" t="s">
        <v>299</v>
      </c>
      <c r="F2844" t="s">
        <v>189</v>
      </c>
      <c r="G2844" t="s">
        <v>17</v>
      </c>
      <c r="H2844" s="2">
        <v>8122061.7800000003</v>
      </c>
      <c r="I2844">
        <v>0.32</v>
      </c>
      <c r="J2844" s="2">
        <v>8122061.7800000003</v>
      </c>
      <c r="K2844" s="2">
        <v>34646</v>
      </c>
      <c r="L2844">
        <v>234.43</v>
      </c>
      <c r="M2844" t="s">
        <v>18</v>
      </c>
      <c r="N2844" t="s">
        <v>300</v>
      </c>
      <c r="O2844" t="s">
        <v>20</v>
      </c>
    </row>
    <row r="2845" spans="1:15" x14ac:dyDescent="0.2">
      <c r="A2845" t="s">
        <v>343</v>
      </c>
      <c r="B2845" s="1">
        <v>45918</v>
      </c>
      <c r="C2845" t="s">
        <v>301</v>
      </c>
      <c r="D2845" t="s">
        <v>302</v>
      </c>
      <c r="F2845" t="s">
        <v>189</v>
      </c>
      <c r="G2845" t="s">
        <v>17</v>
      </c>
      <c r="H2845" s="2">
        <v>8106975</v>
      </c>
      <c r="I2845">
        <v>0.32</v>
      </c>
      <c r="J2845" s="2">
        <v>8106975</v>
      </c>
      <c r="K2845" s="2">
        <v>295875</v>
      </c>
      <c r="L2845">
        <v>27.4</v>
      </c>
      <c r="M2845" t="s">
        <v>18</v>
      </c>
      <c r="N2845" t="s">
        <v>31</v>
      </c>
      <c r="O2845" t="s">
        <v>20</v>
      </c>
    </row>
    <row r="2846" spans="1:15" x14ac:dyDescent="0.2">
      <c r="A2846" t="s">
        <v>343</v>
      </c>
      <c r="B2846" s="1">
        <v>45918</v>
      </c>
      <c r="C2846" t="s">
        <v>303</v>
      </c>
      <c r="D2846" t="s">
        <v>304</v>
      </c>
      <c r="F2846" t="s">
        <v>189</v>
      </c>
      <c r="G2846" t="s">
        <v>17</v>
      </c>
      <c r="H2846" s="2">
        <v>8061736.9299999997</v>
      </c>
      <c r="I2846">
        <v>0.32</v>
      </c>
      <c r="J2846" s="2">
        <v>8061736.9299999997</v>
      </c>
      <c r="K2846" s="2">
        <v>51701</v>
      </c>
      <c r="L2846">
        <v>155.93</v>
      </c>
      <c r="M2846" t="s">
        <v>18</v>
      </c>
      <c r="N2846" t="s">
        <v>19</v>
      </c>
      <c r="O2846" t="s">
        <v>20</v>
      </c>
    </row>
    <row r="2847" spans="1:15" x14ac:dyDescent="0.2">
      <c r="A2847" t="s">
        <v>343</v>
      </c>
      <c r="B2847" s="1">
        <v>45918</v>
      </c>
      <c r="C2847" t="s">
        <v>305</v>
      </c>
      <c r="D2847" t="s">
        <v>306</v>
      </c>
      <c r="F2847" t="s">
        <v>189</v>
      </c>
      <c r="G2847" t="s">
        <v>17</v>
      </c>
      <c r="H2847" s="2">
        <v>7807725.1600000001</v>
      </c>
      <c r="I2847">
        <v>0.31</v>
      </c>
      <c r="J2847" s="2">
        <v>7807725.1600000001</v>
      </c>
      <c r="K2847" s="2">
        <v>73804</v>
      </c>
      <c r="L2847">
        <v>105.79</v>
      </c>
      <c r="M2847" t="s">
        <v>18</v>
      </c>
      <c r="N2847" t="s">
        <v>19</v>
      </c>
      <c r="O2847" t="s">
        <v>20</v>
      </c>
    </row>
    <row r="2848" spans="1:15" x14ac:dyDescent="0.2">
      <c r="A2848" t="s">
        <v>343</v>
      </c>
      <c r="B2848" s="1">
        <v>45918</v>
      </c>
      <c r="C2848" t="s">
        <v>307</v>
      </c>
      <c r="D2848" t="s">
        <v>308</v>
      </c>
      <c r="F2848" t="s">
        <v>189</v>
      </c>
      <c r="G2848" t="s">
        <v>17</v>
      </c>
      <c r="H2848" s="2">
        <v>7667730.7199999997</v>
      </c>
      <c r="I2848">
        <v>0.3</v>
      </c>
      <c r="J2848" s="2">
        <v>7667730.7199999997</v>
      </c>
      <c r="K2848" s="2">
        <v>142948</v>
      </c>
      <c r="L2848">
        <v>53.64</v>
      </c>
      <c r="M2848" t="s">
        <v>18</v>
      </c>
      <c r="N2848" t="s">
        <v>31</v>
      </c>
      <c r="O2848" t="s">
        <v>20</v>
      </c>
    </row>
    <row r="2849" spans="1:15" x14ac:dyDescent="0.2">
      <c r="A2849" t="s">
        <v>343</v>
      </c>
      <c r="B2849" s="1">
        <v>45918</v>
      </c>
      <c r="C2849" t="s">
        <v>309</v>
      </c>
      <c r="D2849" t="s">
        <v>310</v>
      </c>
      <c r="F2849" t="s">
        <v>189</v>
      </c>
      <c r="G2849" t="s">
        <v>17</v>
      </c>
      <c r="H2849" s="2">
        <v>7270745.2999999998</v>
      </c>
      <c r="I2849">
        <v>0.28999999999999998</v>
      </c>
      <c r="J2849" s="2">
        <v>7270745.2999999998</v>
      </c>
      <c r="K2849" s="2">
        <v>99463</v>
      </c>
      <c r="L2849">
        <v>73.099999999999994</v>
      </c>
      <c r="M2849" t="s">
        <v>18</v>
      </c>
      <c r="N2849" t="s">
        <v>31</v>
      </c>
      <c r="O2849" t="s">
        <v>20</v>
      </c>
    </row>
    <row r="2850" spans="1:15" x14ac:dyDescent="0.2">
      <c r="A2850" t="s">
        <v>343</v>
      </c>
      <c r="B2850" s="1">
        <v>45918</v>
      </c>
      <c r="C2850" t="s">
        <v>20</v>
      </c>
      <c r="D2850" t="s">
        <v>104</v>
      </c>
      <c r="F2850" t="s">
        <v>106</v>
      </c>
      <c r="G2850" t="s">
        <v>107</v>
      </c>
      <c r="H2850" s="2">
        <v>7076218.21</v>
      </c>
      <c r="I2850">
        <v>0.28000000000000003</v>
      </c>
      <c r="J2850" s="2">
        <v>7076218.21</v>
      </c>
      <c r="K2850" s="2">
        <v>7076218</v>
      </c>
      <c r="L2850">
        <v>100</v>
      </c>
      <c r="M2850" t="s">
        <v>18</v>
      </c>
      <c r="N2850" t="s">
        <v>108</v>
      </c>
      <c r="O2850" t="s">
        <v>20</v>
      </c>
    </row>
    <row r="2851" spans="1:15" x14ac:dyDescent="0.2">
      <c r="A2851" t="s">
        <v>343</v>
      </c>
      <c r="B2851" s="1">
        <v>45918</v>
      </c>
      <c r="C2851" t="s">
        <v>311</v>
      </c>
      <c r="D2851" t="s">
        <v>312</v>
      </c>
      <c r="F2851" t="s">
        <v>189</v>
      </c>
      <c r="G2851" t="s">
        <v>17</v>
      </c>
      <c r="H2851" s="2">
        <v>7039220.9299999997</v>
      </c>
      <c r="I2851">
        <v>0.28000000000000003</v>
      </c>
      <c r="J2851" s="2">
        <v>7039220.9299999997</v>
      </c>
      <c r="K2851" s="2">
        <v>23059</v>
      </c>
      <c r="L2851">
        <v>305.27</v>
      </c>
      <c r="M2851" t="s">
        <v>18</v>
      </c>
      <c r="N2851" t="s">
        <v>31</v>
      </c>
      <c r="O2851" t="s">
        <v>20</v>
      </c>
    </row>
    <row r="2852" spans="1:15" x14ac:dyDescent="0.2">
      <c r="A2852" t="s">
        <v>343</v>
      </c>
      <c r="B2852" s="1">
        <v>45918</v>
      </c>
      <c r="C2852" t="s">
        <v>313</v>
      </c>
      <c r="D2852" t="s">
        <v>314</v>
      </c>
      <c r="F2852" t="s">
        <v>189</v>
      </c>
      <c r="G2852" t="s">
        <v>17</v>
      </c>
      <c r="H2852" s="2">
        <v>6927688.2300000004</v>
      </c>
      <c r="I2852">
        <v>0.27</v>
      </c>
      <c r="J2852" s="2">
        <v>6927688.2300000004</v>
      </c>
      <c r="K2852" s="2">
        <v>80489</v>
      </c>
      <c r="L2852">
        <v>86.07</v>
      </c>
      <c r="M2852" t="s">
        <v>18</v>
      </c>
      <c r="N2852" t="s">
        <v>31</v>
      </c>
      <c r="O2852" t="s">
        <v>20</v>
      </c>
    </row>
    <row r="2853" spans="1:15" x14ac:dyDescent="0.2">
      <c r="A2853" t="s">
        <v>343</v>
      </c>
      <c r="B2853" s="1">
        <v>45918</v>
      </c>
      <c r="C2853" t="s">
        <v>315</v>
      </c>
      <c r="D2853" t="s">
        <v>316</v>
      </c>
      <c r="F2853" t="s">
        <v>189</v>
      </c>
      <c r="G2853" t="s">
        <v>17</v>
      </c>
      <c r="H2853" s="2">
        <v>6147903.75</v>
      </c>
      <c r="I2853">
        <v>0.24</v>
      </c>
      <c r="J2853" s="2">
        <v>6147903.75</v>
      </c>
      <c r="K2853" s="2">
        <v>321375</v>
      </c>
      <c r="L2853">
        <v>19.13</v>
      </c>
      <c r="M2853" t="s">
        <v>18</v>
      </c>
      <c r="N2853" t="s">
        <v>31</v>
      </c>
      <c r="O2853" t="s">
        <v>20</v>
      </c>
    </row>
    <row r="2854" spans="1:15" x14ac:dyDescent="0.2">
      <c r="A2854" t="s">
        <v>343</v>
      </c>
      <c r="B2854" s="1">
        <v>45918</v>
      </c>
      <c r="C2854" t="s">
        <v>319</v>
      </c>
      <c r="D2854" t="s">
        <v>320</v>
      </c>
      <c r="F2854" t="s">
        <v>189</v>
      </c>
      <c r="G2854" t="s">
        <v>17</v>
      </c>
      <c r="H2854" s="2">
        <v>5554824.7199999997</v>
      </c>
      <c r="I2854">
        <v>0.22</v>
      </c>
      <c r="J2854" s="2">
        <v>5554824.7199999997</v>
      </c>
      <c r="K2854" s="2">
        <v>67924</v>
      </c>
      <c r="L2854">
        <v>81.78</v>
      </c>
      <c r="M2854" t="s">
        <v>18</v>
      </c>
      <c r="N2854" t="s">
        <v>19</v>
      </c>
      <c r="O2854" t="s">
        <v>20</v>
      </c>
    </row>
    <row r="2855" spans="1:15" x14ac:dyDescent="0.2">
      <c r="A2855" t="s">
        <v>343</v>
      </c>
      <c r="B2855" s="1">
        <v>45918</v>
      </c>
      <c r="C2855" t="s">
        <v>317</v>
      </c>
      <c r="D2855" t="s">
        <v>318</v>
      </c>
      <c r="F2855" t="s">
        <v>189</v>
      </c>
      <c r="G2855" t="s">
        <v>17</v>
      </c>
      <c r="H2855" s="2">
        <v>5518567.7599999998</v>
      </c>
      <c r="I2855">
        <v>0.22</v>
      </c>
      <c r="J2855" s="2">
        <v>5518567.7599999998</v>
      </c>
      <c r="K2855" s="2">
        <v>56869</v>
      </c>
      <c r="L2855">
        <v>97.04</v>
      </c>
      <c r="M2855" t="s">
        <v>18</v>
      </c>
      <c r="N2855" t="s">
        <v>31</v>
      </c>
      <c r="O2855" t="s">
        <v>20</v>
      </c>
    </row>
    <row r="2856" spans="1:15" x14ac:dyDescent="0.2">
      <c r="A2856" t="s">
        <v>343</v>
      </c>
      <c r="B2856" s="1">
        <v>45918</v>
      </c>
      <c r="C2856" t="s">
        <v>321</v>
      </c>
      <c r="D2856" t="s">
        <v>322</v>
      </c>
      <c r="F2856" t="s">
        <v>189</v>
      </c>
      <c r="G2856" t="s">
        <v>17</v>
      </c>
      <c r="H2856" s="2">
        <v>4644656.25</v>
      </c>
      <c r="I2856">
        <v>0.18</v>
      </c>
      <c r="J2856" s="2">
        <v>4644656.25</v>
      </c>
      <c r="K2856" s="2">
        <v>13875</v>
      </c>
      <c r="L2856">
        <v>334.75</v>
      </c>
      <c r="M2856" t="s">
        <v>18</v>
      </c>
      <c r="N2856" t="s">
        <v>31</v>
      </c>
      <c r="O2856" t="s">
        <v>20</v>
      </c>
    </row>
    <row r="2857" spans="1:15" x14ac:dyDescent="0.2">
      <c r="A2857" t="s">
        <v>343</v>
      </c>
      <c r="B2857" s="1">
        <v>45918</v>
      </c>
      <c r="C2857" t="s">
        <v>327</v>
      </c>
      <c r="D2857" t="s">
        <v>328</v>
      </c>
      <c r="F2857" t="s">
        <v>189</v>
      </c>
      <c r="G2857" t="s">
        <v>17</v>
      </c>
      <c r="H2857" s="2">
        <v>3857614.54</v>
      </c>
      <c r="I2857">
        <v>0.15</v>
      </c>
      <c r="J2857" s="2">
        <v>3857614.54</v>
      </c>
      <c r="K2857" s="2">
        <v>26858</v>
      </c>
      <c r="L2857">
        <v>143.63</v>
      </c>
      <c r="M2857" t="s">
        <v>18</v>
      </c>
      <c r="N2857" t="s">
        <v>31</v>
      </c>
      <c r="O2857" t="s">
        <v>20</v>
      </c>
    </row>
    <row r="2858" spans="1:15" x14ac:dyDescent="0.2">
      <c r="A2858" t="s">
        <v>343</v>
      </c>
      <c r="B2858" s="1">
        <v>45918</v>
      </c>
      <c r="C2858" t="s">
        <v>323</v>
      </c>
      <c r="D2858" t="s">
        <v>324</v>
      </c>
      <c r="F2858" t="s">
        <v>189</v>
      </c>
      <c r="G2858" t="s">
        <v>17</v>
      </c>
      <c r="H2858" s="2">
        <v>3800016.45</v>
      </c>
      <c r="I2858">
        <v>0.15</v>
      </c>
      <c r="J2858" s="2">
        <v>3800016.45</v>
      </c>
      <c r="K2858" s="2">
        <v>12615</v>
      </c>
      <c r="L2858">
        <v>301.23</v>
      </c>
      <c r="M2858" t="s">
        <v>18</v>
      </c>
      <c r="N2858" t="s">
        <v>31</v>
      </c>
      <c r="O2858" t="s">
        <v>20</v>
      </c>
    </row>
    <row r="2859" spans="1:15" x14ac:dyDescent="0.2">
      <c r="A2859" t="s">
        <v>343</v>
      </c>
      <c r="B2859" s="1">
        <v>45918</v>
      </c>
      <c r="C2859" t="s">
        <v>325</v>
      </c>
      <c r="D2859" t="s">
        <v>326</v>
      </c>
      <c r="F2859" t="s">
        <v>189</v>
      </c>
      <c r="G2859" t="s">
        <v>17</v>
      </c>
      <c r="H2859" s="2">
        <v>3677467.29</v>
      </c>
      <c r="I2859">
        <v>0.15</v>
      </c>
      <c r="J2859" s="2">
        <v>3677467.29</v>
      </c>
      <c r="K2859" s="2">
        <v>23807</v>
      </c>
      <c r="L2859">
        <v>154.47</v>
      </c>
      <c r="M2859" t="s">
        <v>18</v>
      </c>
      <c r="N2859" t="s">
        <v>19</v>
      </c>
      <c r="O2859" t="s">
        <v>20</v>
      </c>
    </row>
    <row r="2860" spans="1:15" x14ac:dyDescent="0.2">
      <c r="A2860" t="s">
        <v>343</v>
      </c>
      <c r="B2860" s="1">
        <v>45918</v>
      </c>
      <c r="C2860" t="s">
        <v>329</v>
      </c>
      <c r="D2860" t="s">
        <v>330</v>
      </c>
      <c r="F2860" t="s">
        <v>189</v>
      </c>
      <c r="G2860" t="s">
        <v>17</v>
      </c>
      <c r="H2860" s="2">
        <v>3436483.59</v>
      </c>
      <c r="I2860">
        <v>0.14000000000000001</v>
      </c>
      <c r="J2860" s="2">
        <v>3436483.59</v>
      </c>
      <c r="K2860" s="2">
        <v>16437</v>
      </c>
      <c r="L2860">
        <v>209.07</v>
      </c>
      <c r="M2860" t="s">
        <v>18</v>
      </c>
      <c r="N2860" t="s">
        <v>31</v>
      </c>
      <c r="O2860" t="s">
        <v>20</v>
      </c>
    </row>
    <row r="2861" spans="1:15" x14ac:dyDescent="0.2">
      <c r="A2861" t="s">
        <v>343</v>
      </c>
      <c r="B2861" s="1">
        <v>45918</v>
      </c>
      <c r="C2861" t="s">
        <v>331</v>
      </c>
      <c r="D2861" t="s">
        <v>332</v>
      </c>
      <c r="F2861" t="s">
        <v>189</v>
      </c>
      <c r="G2861" t="s">
        <v>17</v>
      </c>
      <c r="H2861" s="2">
        <v>3358156.95</v>
      </c>
      <c r="I2861">
        <v>0.13</v>
      </c>
      <c r="J2861" s="2">
        <v>3358156.95</v>
      </c>
      <c r="K2861" s="2">
        <v>148263</v>
      </c>
      <c r="L2861">
        <v>22.65</v>
      </c>
      <c r="M2861" t="s">
        <v>18</v>
      </c>
      <c r="N2861" t="s">
        <v>31</v>
      </c>
      <c r="O2861" t="s">
        <v>20</v>
      </c>
    </row>
    <row r="2862" spans="1:15" x14ac:dyDescent="0.2">
      <c r="A2862" t="s">
        <v>343</v>
      </c>
      <c r="B2862" s="1">
        <v>45918</v>
      </c>
      <c r="C2862" t="s">
        <v>333</v>
      </c>
      <c r="D2862" t="s">
        <v>334</v>
      </c>
      <c r="F2862" t="s">
        <v>189</v>
      </c>
      <c r="G2862" t="s">
        <v>17</v>
      </c>
      <c r="H2862" s="2">
        <v>2654444.1</v>
      </c>
      <c r="I2862">
        <v>0.11</v>
      </c>
      <c r="J2862" s="2">
        <v>2654444.1</v>
      </c>
      <c r="K2862" s="2">
        <v>8305</v>
      </c>
      <c r="L2862">
        <v>319.62</v>
      </c>
      <c r="M2862" t="s">
        <v>18</v>
      </c>
      <c r="N2862" t="s">
        <v>19</v>
      </c>
      <c r="O2862" t="s">
        <v>20</v>
      </c>
    </row>
    <row r="2863" spans="1:15" x14ac:dyDescent="0.2">
      <c r="A2863" t="s">
        <v>343</v>
      </c>
      <c r="B2863" s="1">
        <v>45918</v>
      </c>
      <c r="C2863" t="s">
        <v>335</v>
      </c>
      <c r="D2863" t="s">
        <v>336</v>
      </c>
      <c r="F2863" t="s">
        <v>189</v>
      </c>
      <c r="G2863" t="s">
        <v>17</v>
      </c>
      <c r="H2863" s="2">
        <v>2467816</v>
      </c>
      <c r="I2863">
        <v>0.1</v>
      </c>
      <c r="J2863" s="2">
        <v>2467816</v>
      </c>
      <c r="K2863" s="2">
        <v>101140</v>
      </c>
      <c r="L2863">
        <v>24.4</v>
      </c>
      <c r="M2863" t="s">
        <v>18</v>
      </c>
      <c r="N2863" t="s">
        <v>31</v>
      </c>
      <c r="O2863" t="s">
        <v>20</v>
      </c>
    </row>
    <row r="2864" spans="1:15" x14ac:dyDescent="0.2">
      <c r="A2864" t="s">
        <v>343</v>
      </c>
      <c r="B2864" s="1">
        <v>45918</v>
      </c>
      <c r="C2864" t="s">
        <v>337</v>
      </c>
      <c r="D2864" t="s">
        <v>338</v>
      </c>
      <c r="F2864" t="s">
        <v>189</v>
      </c>
      <c r="G2864" t="s">
        <v>17</v>
      </c>
      <c r="H2864" s="2">
        <v>2201986.63</v>
      </c>
      <c r="I2864">
        <v>0.09</v>
      </c>
      <c r="J2864" s="2">
        <v>2201986.63</v>
      </c>
      <c r="K2864" s="2">
        <v>12253</v>
      </c>
      <c r="L2864">
        <v>179.71</v>
      </c>
      <c r="M2864" t="s">
        <v>18</v>
      </c>
      <c r="N2864" t="s">
        <v>19</v>
      </c>
      <c r="O2864" t="s">
        <v>20</v>
      </c>
    </row>
    <row r="2865" spans="1:15" x14ac:dyDescent="0.2">
      <c r="A2865" t="s">
        <v>343</v>
      </c>
      <c r="B2865" s="1">
        <v>45918</v>
      </c>
      <c r="C2865" t="s">
        <v>119</v>
      </c>
      <c r="D2865" t="s">
        <v>120</v>
      </c>
      <c r="F2865" t="s">
        <v>106</v>
      </c>
      <c r="G2865" t="s">
        <v>122</v>
      </c>
      <c r="H2865" s="2">
        <v>1778693.39</v>
      </c>
      <c r="I2865">
        <v>7.0000000000000007E-2</v>
      </c>
      <c r="J2865" s="2">
        <v>1778693.39</v>
      </c>
      <c r="K2865" s="2">
        <v>1778693</v>
      </c>
      <c r="L2865">
        <v>1</v>
      </c>
      <c r="M2865" t="s">
        <v>123</v>
      </c>
      <c r="N2865" t="s">
        <v>108</v>
      </c>
      <c r="O2865" t="s">
        <v>20</v>
      </c>
    </row>
    <row r="2866" spans="1:15" x14ac:dyDescent="0.2">
      <c r="A2866" t="s">
        <v>343</v>
      </c>
      <c r="B2866" s="1">
        <v>45918</v>
      </c>
      <c r="C2866" t="s">
        <v>339</v>
      </c>
      <c r="D2866" t="s">
        <v>340</v>
      </c>
      <c r="F2866" t="s">
        <v>106</v>
      </c>
      <c r="G2866" t="s">
        <v>117</v>
      </c>
      <c r="H2866" s="2">
        <v>508000</v>
      </c>
      <c r="I2866">
        <v>0.02</v>
      </c>
      <c r="J2866" s="2">
        <v>508000</v>
      </c>
      <c r="K2866" s="2">
        <v>508000</v>
      </c>
      <c r="L2866">
        <v>100</v>
      </c>
      <c r="M2866" t="s">
        <v>18</v>
      </c>
      <c r="N2866" t="s">
        <v>108</v>
      </c>
      <c r="O2866" t="s">
        <v>20</v>
      </c>
    </row>
    <row r="2867" spans="1:15" x14ac:dyDescent="0.2">
      <c r="A2867" t="s">
        <v>343</v>
      </c>
      <c r="B2867" s="1">
        <v>45918</v>
      </c>
      <c r="C2867" t="s">
        <v>40</v>
      </c>
      <c r="D2867" t="s">
        <v>125</v>
      </c>
      <c r="F2867" t="s">
        <v>106</v>
      </c>
      <c r="G2867" t="s">
        <v>107</v>
      </c>
      <c r="H2867" s="2">
        <v>40017.660000000003</v>
      </c>
      <c r="I2867">
        <v>0</v>
      </c>
      <c r="J2867" s="2">
        <v>40017.660000000003</v>
      </c>
      <c r="K2867" s="2">
        <v>33982</v>
      </c>
      <c r="L2867">
        <v>117.76</v>
      </c>
      <c r="M2867" t="s">
        <v>126</v>
      </c>
      <c r="N2867" t="s">
        <v>108</v>
      </c>
      <c r="O2867" t="s">
        <v>40</v>
      </c>
    </row>
    <row r="2868" spans="1:15" x14ac:dyDescent="0.2">
      <c r="A2868" t="s">
        <v>343</v>
      </c>
      <c r="B2868" s="1">
        <v>45918</v>
      </c>
      <c r="C2868" t="s">
        <v>152</v>
      </c>
      <c r="D2868" t="s">
        <v>153</v>
      </c>
      <c r="F2868" t="s">
        <v>106</v>
      </c>
      <c r="G2868" t="s">
        <v>107</v>
      </c>
      <c r="H2868" s="2">
        <v>6096.48</v>
      </c>
      <c r="I2868">
        <v>0</v>
      </c>
      <c r="J2868" s="2">
        <v>6096.48</v>
      </c>
      <c r="K2868" s="2">
        <v>4498</v>
      </c>
      <c r="L2868">
        <v>135.53</v>
      </c>
      <c r="M2868" t="s">
        <v>154</v>
      </c>
      <c r="N2868" t="s">
        <v>108</v>
      </c>
      <c r="O2868" t="s">
        <v>152</v>
      </c>
    </row>
    <row r="2869" spans="1:15" x14ac:dyDescent="0.2">
      <c r="A2869" t="s">
        <v>343</v>
      </c>
      <c r="B2869" s="1">
        <v>45918</v>
      </c>
      <c r="C2869" t="s">
        <v>353</v>
      </c>
      <c r="D2869" t="s">
        <v>354</v>
      </c>
      <c r="F2869" t="s">
        <v>106</v>
      </c>
      <c r="G2869" t="s">
        <v>132</v>
      </c>
      <c r="H2869">
        <v>0</v>
      </c>
      <c r="I2869">
        <v>0</v>
      </c>
      <c r="J2869" s="2">
        <v>8398875</v>
      </c>
      <c r="K2869">
        <v>50</v>
      </c>
      <c r="L2869">
        <v>671.91</v>
      </c>
      <c r="M2869" t="s">
        <v>108</v>
      </c>
      <c r="N2869" t="s">
        <v>133</v>
      </c>
      <c r="O2869" t="s">
        <v>20</v>
      </c>
    </row>
    <row r="2870" spans="1:15" x14ac:dyDescent="0.2">
      <c r="A2870" t="s">
        <v>186</v>
      </c>
      <c r="B2870" s="1">
        <v>45919</v>
      </c>
      <c r="C2870" t="s">
        <v>36</v>
      </c>
      <c r="D2870" t="s">
        <v>37</v>
      </c>
      <c r="E2870" t="s">
        <v>15</v>
      </c>
      <c r="F2870" t="s">
        <v>16</v>
      </c>
      <c r="G2870" t="s">
        <v>17</v>
      </c>
      <c r="H2870">
        <v>6419706.0899999999</v>
      </c>
      <c r="I2870">
        <v>5.1100000000000003</v>
      </c>
      <c r="J2870">
        <v>6419706.0899999999</v>
      </c>
      <c r="K2870">
        <v>6879</v>
      </c>
      <c r="L2870">
        <v>933.24</v>
      </c>
      <c r="M2870" t="s">
        <v>38</v>
      </c>
      <c r="N2870" t="s">
        <v>39</v>
      </c>
      <c r="O2870" t="s">
        <v>40</v>
      </c>
    </row>
    <row r="2871" spans="1:15" x14ac:dyDescent="0.2">
      <c r="A2871" t="s">
        <v>186</v>
      </c>
      <c r="B2871" s="1">
        <v>45919</v>
      </c>
      <c r="C2871" t="s">
        <v>13</v>
      </c>
      <c r="D2871" t="s">
        <v>14</v>
      </c>
      <c r="E2871" t="s">
        <v>15</v>
      </c>
      <c r="F2871" t="s">
        <v>16</v>
      </c>
      <c r="G2871" t="s">
        <v>17</v>
      </c>
      <c r="H2871">
        <v>6141983.25</v>
      </c>
      <c r="I2871">
        <v>4.8899999999999997</v>
      </c>
      <c r="J2871">
        <v>6141983.25</v>
      </c>
      <c r="K2871">
        <v>33675</v>
      </c>
      <c r="L2871">
        <v>182.39</v>
      </c>
      <c r="M2871" t="s">
        <v>18</v>
      </c>
      <c r="N2871" t="s">
        <v>19</v>
      </c>
      <c r="O2871" t="s">
        <v>20</v>
      </c>
    </row>
    <row r="2872" spans="1:15" x14ac:dyDescent="0.2">
      <c r="A2872" t="s">
        <v>186</v>
      </c>
      <c r="B2872" s="1">
        <v>45919</v>
      </c>
      <c r="C2872" t="s">
        <v>54</v>
      </c>
      <c r="D2872" t="s">
        <v>55</v>
      </c>
      <c r="E2872" t="s">
        <v>15</v>
      </c>
      <c r="F2872" t="s">
        <v>16</v>
      </c>
      <c r="G2872" t="s">
        <v>17</v>
      </c>
      <c r="H2872">
        <v>5906975.5</v>
      </c>
      <c r="I2872">
        <v>4.7</v>
      </c>
      <c r="J2872">
        <v>5906975.5</v>
      </c>
      <c r="K2872">
        <v>24061</v>
      </c>
      <c r="L2872">
        <v>245.5</v>
      </c>
      <c r="M2872" t="s">
        <v>18</v>
      </c>
      <c r="N2872" t="s">
        <v>19</v>
      </c>
      <c r="O2872" t="s">
        <v>20</v>
      </c>
    </row>
    <row r="2873" spans="1:15" x14ac:dyDescent="0.2">
      <c r="A2873" t="s">
        <v>186</v>
      </c>
      <c r="B2873" s="1">
        <v>45919</v>
      </c>
      <c r="C2873" t="s">
        <v>46</v>
      </c>
      <c r="D2873" t="s">
        <v>47</v>
      </c>
      <c r="E2873" t="s">
        <v>15</v>
      </c>
      <c r="F2873" t="s">
        <v>16</v>
      </c>
      <c r="G2873" t="s">
        <v>17</v>
      </c>
      <c r="H2873">
        <v>5736924</v>
      </c>
      <c r="I2873">
        <v>4.57</v>
      </c>
      <c r="J2873">
        <v>5736924</v>
      </c>
      <c r="K2873">
        <v>21535</v>
      </c>
      <c r="L2873">
        <v>266.39999999999998</v>
      </c>
      <c r="M2873" t="s">
        <v>18</v>
      </c>
      <c r="N2873" t="s">
        <v>31</v>
      </c>
      <c r="O2873" t="s">
        <v>20</v>
      </c>
    </row>
    <row r="2874" spans="1:15" x14ac:dyDescent="0.2">
      <c r="A2874" t="s">
        <v>186</v>
      </c>
      <c r="B2874" s="1">
        <v>45919</v>
      </c>
      <c r="C2874" t="s">
        <v>23</v>
      </c>
      <c r="D2874" t="s">
        <v>24</v>
      </c>
      <c r="E2874" t="s">
        <v>15</v>
      </c>
      <c r="F2874" t="s">
        <v>16</v>
      </c>
      <c r="G2874" t="s">
        <v>17</v>
      </c>
      <c r="H2874">
        <v>5721572.71</v>
      </c>
      <c r="I2874">
        <v>4.5599999999999996</v>
      </c>
      <c r="J2874">
        <v>5721572.71</v>
      </c>
      <c r="K2874">
        <v>11047</v>
      </c>
      <c r="L2874">
        <v>517.92999999999995</v>
      </c>
      <c r="M2874" t="s">
        <v>18</v>
      </c>
      <c r="N2874" t="s">
        <v>19</v>
      </c>
      <c r="O2874" t="s">
        <v>20</v>
      </c>
    </row>
    <row r="2875" spans="1:15" x14ac:dyDescent="0.2">
      <c r="A2875" t="s">
        <v>186</v>
      </c>
      <c r="B2875" s="1">
        <v>45919</v>
      </c>
      <c r="C2875">
        <v>2330</v>
      </c>
      <c r="D2875" t="s">
        <v>32</v>
      </c>
      <c r="E2875" t="s">
        <v>15</v>
      </c>
      <c r="F2875" t="s">
        <v>16</v>
      </c>
      <c r="G2875" t="s">
        <v>17</v>
      </c>
      <c r="H2875">
        <v>5659048.5199999996</v>
      </c>
      <c r="I2875">
        <v>4.51</v>
      </c>
      <c r="J2875">
        <v>5659048.5199999996</v>
      </c>
      <c r="K2875">
        <v>135126</v>
      </c>
      <c r="L2875">
        <v>41.88</v>
      </c>
      <c r="M2875" t="s">
        <v>33</v>
      </c>
      <c r="N2875" t="s">
        <v>34</v>
      </c>
      <c r="O2875" t="s">
        <v>35</v>
      </c>
    </row>
    <row r="2876" spans="1:15" x14ac:dyDescent="0.2">
      <c r="A2876" t="s">
        <v>186</v>
      </c>
      <c r="B2876" s="1">
        <v>45919</v>
      </c>
      <c r="C2876" t="s">
        <v>27</v>
      </c>
      <c r="D2876" t="s">
        <v>28</v>
      </c>
      <c r="E2876" t="s">
        <v>15</v>
      </c>
      <c r="F2876" t="s">
        <v>16</v>
      </c>
      <c r="G2876" t="s">
        <v>17</v>
      </c>
      <c r="H2876">
        <v>5595844.0599999996</v>
      </c>
      <c r="I2876">
        <v>4.46</v>
      </c>
      <c r="J2876">
        <v>5595844.0599999996</v>
      </c>
      <c r="K2876">
        <v>35554</v>
      </c>
      <c r="L2876">
        <v>157.38999999999999</v>
      </c>
      <c r="M2876" t="s">
        <v>18</v>
      </c>
      <c r="N2876" t="s">
        <v>19</v>
      </c>
      <c r="O2876" t="s">
        <v>20</v>
      </c>
    </row>
    <row r="2877" spans="1:15" x14ac:dyDescent="0.2">
      <c r="A2877" t="s">
        <v>186</v>
      </c>
      <c r="B2877" s="1">
        <v>45919</v>
      </c>
      <c r="C2877" t="s">
        <v>44</v>
      </c>
      <c r="D2877" t="s">
        <v>45</v>
      </c>
      <c r="E2877" t="s">
        <v>15</v>
      </c>
      <c r="F2877" t="s">
        <v>16</v>
      </c>
      <c r="G2877" t="s">
        <v>17</v>
      </c>
      <c r="H2877">
        <v>5577258.8600000003</v>
      </c>
      <c r="I2877">
        <v>4.4400000000000004</v>
      </c>
      <c r="J2877">
        <v>5577258.8600000003</v>
      </c>
      <c r="K2877">
        <v>81766</v>
      </c>
      <c r="L2877">
        <v>68.209999999999994</v>
      </c>
      <c r="M2877" t="s">
        <v>18</v>
      </c>
      <c r="N2877" t="s">
        <v>19</v>
      </c>
      <c r="O2877" t="s">
        <v>20</v>
      </c>
    </row>
    <row r="2878" spans="1:15" x14ac:dyDescent="0.2">
      <c r="A2878" t="s">
        <v>186</v>
      </c>
      <c r="B2878" s="1">
        <v>45919</v>
      </c>
      <c r="C2878" t="s">
        <v>41</v>
      </c>
      <c r="D2878" t="s">
        <v>42</v>
      </c>
      <c r="E2878" t="s">
        <v>15</v>
      </c>
      <c r="F2878" t="s">
        <v>43</v>
      </c>
      <c r="G2878" t="s">
        <v>17</v>
      </c>
      <c r="H2878">
        <v>5571492.1200000001</v>
      </c>
      <c r="I2878">
        <v>4.4400000000000004</v>
      </c>
      <c r="J2878">
        <v>5571492.1200000001</v>
      </c>
      <c r="K2878">
        <v>24069</v>
      </c>
      <c r="L2878">
        <v>231.48</v>
      </c>
      <c r="M2878" t="s">
        <v>18</v>
      </c>
      <c r="N2878" t="s">
        <v>19</v>
      </c>
      <c r="O2878" t="s">
        <v>20</v>
      </c>
    </row>
    <row r="2879" spans="1:15" x14ac:dyDescent="0.2">
      <c r="A2879" t="s">
        <v>186</v>
      </c>
      <c r="B2879" s="1">
        <v>45919</v>
      </c>
      <c r="C2879" t="s">
        <v>29</v>
      </c>
      <c r="D2879" t="s">
        <v>30</v>
      </c>
      <c r="E2879" t="s">
        <v>15</v>
      </c>
      <c r="F2879" t="s">
        <v>16</v>
      </c>
      <c r="G2879" t="s">
        <v>17</v>
      </c>
      <c r="H2879">
        <v>5549089.4800000004</v>
      </c>
      <c r="I2879">
        <v>4.42</v>
      </c>
      <c r="J2879">
        <v>5549089.4800000004</v>
      </c>
      <c r="K2879">
        <v>17978</v>
      </c>
      <c r="L2879">
        <v>308.66000000000003</v>
      </c>
      <c r="M2879" t="s">
        <v>18</v>
      </c>
      <c r="N2879" t="s">
        <v>31</v>
      </c>
      <c r="O2879" t="s">
        <v>20</v>
      </c>
    </row>
    <row r="2880" spans="1:15" x14ac:dyDescent="0.2">
      <c r="A2880" t="s">
        <v>186</v>
      </c>
      <c r="B2880" s="1">
        <v>45919</v>
      </c>
      <c r="C2880" t="s">
        <v>25</v>
      </c>
      <c r="D2880" t="s">
        <v>26</v>
      </c>
      <c r="E2880" t="s">
        <v>15</v>
      </c>
      <c r="F2880" t="s">
        <v>16</v>
      </c>
      <c r="G2880" t="s">
        <v>17</v>
      </c>
      <c r="H2880">
        <v>5519170.7999999998</v>
      </c>
      <c r="I2880">
        <v>4.4000000000000004</v>
      </c>
      <c r="J2880">
        <v>5519170.7999999998</v>
      </c>
      <c r="K2880">
        <v>31240</v>
      </c>
      <c r="L2880">
        <v>176.67</v>
      </c>
      <c r="M2880" t="s">
        <v>18</v>
      </c>
      <c r="N2880" t="s">
        <v>19</v>
      </c>
      <c r="O2880" t="s">
        <v>20</v>
      </c>
    </row>
    <row r="2881" spans="1:15" x14ac:dyDescent="0.2">
      <c r="A2881" t="s">
        <v>186</v>
      </c>
      <c r="B2881" s="1">
        <v>45919</v>
      </c>
      <c r="C2881">
        <v>5930</v>
      </c>
      <c r="D2881" t="s">
        <v>50</v>
      </c>
      <c r="E2881" t="s">
        <v>15</v>
      </c>
      <c r="F2881" t="s">
        <v>16</v>
      </c>
      <c r="G2881" t="s">
        <v>17</v>
      </c>
      <c r="H2881">
        <v>5314705.3899999997</v>
      </c>
      <c r="I2881">
        <v>4.2300000000000004</v>
      </c>
      <c r="J2881">
        <v>5314705.3899999997</v>
      </c>
      <c r="K2881">
        <v>92965</v>
      </c>
      <c r="L2881">
        <v>57.17</v>
      </c>
      <c r="M2881" t="s">
        <v>51</v>
      </c>
      <c r="N2881" t="s">
        <v>52</v>
      </c>
      <c r="O2881" t="s">
        <v>53</v>
      </c>
    </row>
    <row r="2882" spans="1:15" x14ac:dyDescent="0.2">
      <c r="A2882" t="s">
        <v>186</v>
      </c>
      <c r="B2882" s="1">
        <v>45919</v>
      </c>
      <c r="C2882" t="s">
        <v>21</v>
      </c>
      <c r="D2882" t="s">
        <v>22</v>
      </c>
      <c r="E2882" t="s">
        <v>15</v>
      </c>
      <c r="F2882" t="s">
        <v>16</v>
      </c>
      <c r="G2882" t="s">
        <v>17</v>
      </c>
      <c r="H2882">
        <v>5308626.5999999996</v>
      </c>
      <c r="I2882">
        <v>4.2300000000000004</v>
      </c>
      <c r="J2882">
        <v>5308626.5999999996</v>
      </c>
      <c r="K2882">
        <v>15390</v>
      </c>
      <c r="L2882">
        <v>344.94</v>
      </c>
      <c r="M2882" t="s">
        <v>18</v>
      </c>
      <c r="N2882" t="s">
        <v>19</v>
      </c>
      <c r="O2882" t="s">
        <v>20</v>
      </c>
    </row>
    <row r="2883" spans="1:15" x14ac:dyDescent="0.2">
      <c r="A2883" t="s">
        <v>186</v>
      </c>
      <c r="B2883" s="1">
        <v>45919</v>
      </c>
      <c r="C2883" t="s">
        <v>155</v>
      </c>
      <c r="D2883" t="s">
        <v>156</v>
      </c>
      <c r="E2883" t="s">
        <v>15</v>
      </c>
      <c r="F2883" t="s">
        <v>16</v>
      </c>
      <c r="G2883" t="s">
        <v>17</v>
      </c>
      <c r="H2883">
        <v>5227694.8499999996</v>
      </c>
      <c r="I2883">
        <v>4.16</v>
      </c>
      <c r="J2883">
        <v>5227694.8499999996</v>
      </c>
      <c r="K2883">
        <v>5439</v>
      </c>
      <c r="L2883">
        <v>961.15</v>
      </c>
      <c r="M2883" t="s">
        <v>18</v>
      </c>
      <c r="N2883" t="s">
        <v>31</v>
      </c>
      <c r="O2883" t="s">
        <v>20</v>
      </c>
    </row>
    <row r="2884" spans="1:15" x14ac:dyDescent="0.2">
      <c r="A2884" t="s">
        <v>186</v>
      </c>
      <c r="B2884" s="1">
        <v>45919</v>
      </c>
      <c r="C2884" t="s">
        <v>58</v>
      </c>
      <c r="D2884" t="s">
        <v>59</v>
      </c>
      <c r="E2884" t="s">
        <v>15</v>
      </c>
      <c r="F2884" t="s">
        <v>16</v>
      </c>
      <c r="G2884" t="s">
        <v>17</v>
      </c>
      <c r="H2884">
        <v>4762130.72</v>
      </c>
      <c r="I2884">
        <v>3.79</v>
      </c>
      <c r="J2884">
        <v>4762130.72</v>
      </c>
      <c r="K2884">
        <v>29264</v>
      </c>
      <c r="L2884">
        <v>162.72999999999999</v>
      </c>
      <c r="M2884" t="s">
        <v>18</v>
      </c>
      <c r="N2884" t="s">
        <v>19</v>
      </c>
      <c r="O2884" t="s">
        <v>20</v>
      </c>
    </row>
    <row r="2885" spans="1:15" x14ac:dyDescent="0.2">
      <c r="A2885" t="s">
        <v>186</v>
      </c>
      <c r="B2885" s="1">
        <v>45919</v>
      </c>
      <c r="C2885" t="s">
        <v>48</v>
      </c>
      <c r="D2885" t="s">
        <v>49</v>
      </c>
      <c r="E2885" t="s">
        <v>15</v>
      </c>
      <c r="F2885" t="s">
        <v>16</v>
      </c>
      <c r="G2885" t="s">
        <v>17</v>
      </c>
      <c r="H2885">
        <v>4705670.55</v>
      </c>
      <c r="I2885">
        <v>3.75</v>
      </c>
      <c r="J2885">
        <v>4705670.55</v>
      </c>
      <c r="K2885">
        <v>28203</v>
      </c>
      <c r="L2885">
        <v>166.85</v>
      </c>
      <c r="M2885" t="s">
        <v>18</v>
      </c>
      <c r="N2885" t="s">
        <v>19</v>
      </c>
      <c r="O2885" t="s">
        <v>20</v>
      </c>
    </row>
    <row r="2886" spans="1:15" x14ac:dyDescent="0.2">
      <c r="A2886" t="s">
        <v>186</v>
      </c>
      <c r="B2886" s="1">
        <v>45919</v>
      </c>
      <c r="C2886" t="s">
        <v>157</v>
      </c>
      <c r="D2886" t="s">
        <v>158</v>
      </c>
      <c r="E2886" t="s">
        <v>15</v>
      </c>
      <c r="F2886" t="s">
        <v>16</v>
      </c>
      <c r="G2886" t="s">
        <v>17</v>
      </c>
      <c r="H2886">
        <v>3989248.5</v>
      </c>
      <c r="I2886">
        <v>3.18</v>
      </c>
      <c r="J2886">
        <v>3989248.5</v>
      </c>
      <c r="K2886">
        <v>20985</v>
      </c>
      <c r="L2886">
        <v>190.1</v>
      </c>
      <c r="M2886" t="s">
        <v>18</v>
      </c>
      <c r="N2886" t="s">
        <v>19</v>
      </c>
      <c r="O2886" t="s">
        <v>20</v>
      </c>
    </row>
    <row r="2887" spans="1:15" x14ac:dyDescent="0.2">
      <c r="A2887" t="s">
        <v>186</v>
      </c>
      <c r="B2887" s="1">
        <v>45919</v>
      </c>
      <c r="C2887" t="s">
        <v>56</v>
      </c>
      <c r="D2887" t="s">
        <v>57</v>
      </c>
      <c r="E2887" t="s">
        <v>15</v>
      </c>
      <c r="F2887" t="s">
        <v>16</v>
      </c>
      <c r="G2887" t="s">
        <v>17</v>
      </c>
      <c r="H2887">
        <v>3636246.54</v>
      </c>
      <c r="I2887">
        <v>2.9</v>
      </c>
      <c r="J2887">
        <v>3636246.54</v>
      </c>
      <c r="K2887">
        <v>17466</v>
      </c>
      <c r="L2887">
        <v>208.19</v>
      </c>
      <c r="M2887" t="s">
        <v>18</v>
      </c>
      <c r="N2887" t="s">
        <v>19</v>
      </c>
      <c r="O2887" t="s">
        <v>20</v>
      </c>
    </row>
    <row r="2888" spans="1:15" x14ac:dyDescent="0.2">
      <c r="A2888" t="s">
        <v>186</v>
      </c>
      <c r="B2888" s="1">
        <v>45919</v>
      </c>
      <c r="C2888" t="s">
        <v>60</v>
      </c>
      <c r="D2888" t="s">
        <v>61</v>
      </c>
      <c r="E2888" t="s">
        <v>15</v>
      </c>
      <c r="F2888" t="s">
        <v>16</v>
      </c>
      <c r="G2888" t="s">
        <v>17</v>
      </c>
      <c r="H2888">
        <v>3605639.31</v>
      </c>
      <c r="I2888">
        <v>2.87</v>
      </c>
      <c r="J2888">
        <v>3605639.31</v>
      </c>
      <c r="K2888">
        <v>3451</v>
      </c>
      <c r="L2888">
        <v>1044.81</v>
      </c>
      <c r="M2888" t="s">
        <v>18</v>
      </c>
      <c r="N2888" t="s">
        <v>19</v>
      </c>
      <c r="O2888" t="s">
        <v>20</v>
      </c>
    </row>
    <row r="2889" spans="1:15" x14ac:dyDescent="0.2">
      <c r="A2889" t="s">
        <v>186</v>
      </c>
      <c r="B2889" s="1">
        <v>45919</v>
      </c>
      <c r="C2889" t="s">
        <v>62</v>
      </c>
      <c r="D2889" t="s">
        <v>63</v>
      </c>
      <c r="E2889" t="s">
        <v>15</v>
      </c>
      <c r="F2889" t="s">
        <v>16</v>
      </c>
      <c r="G2889" t="s">
        <v>17</v>
      </c>
      <c r="H2889">
        <v>3385608.48</v>
      </c>
      <c r="I2889">
        <v>2.7</v>
      </c>
      <c r="J2889">
        <v>3385608.48</v>
      </c>
      <c r="K2889">
        <v>114456</v>
      </c>
      <c r="L2889">
        <v>29.58</v>
      </c>
      <c r="M2889" t="s">
        <v>18</v>
      </c>
      <c r="N2889" t="s">
        <v>19</v>
      </c>
      <c r="O2889" t="s">
        <v>20</v>
      </c>
    </row>
    <row r="2890" spans="1:15" x14ac:dyDescent="0.2">
      <c r="A2890" t="s">
        <v>186</v>
      </c>
      <c r="B2890" s="1">
        <v>45919</v>
      </c>
      <c r="C2890" t="s">
        <v>67</v>
      </c>
      <c r="D2890" t="s">
        <v>68</v>
      </c>
      <c r="E2890" t="s">
        <v>15</v>
      </c>
      <c r="F2890" t="s">
        <v>69</v>
      </c>
      <c r="G2890" t="s">
        <v>17</v>
      </c>
      <c r="H2890">
        <v>3131782.4</v>
      </c>
      <c r="I2890">
        <v>2.4900000000000002</v>
      </c>
      <c r="J2890">
        <v>3131782.4</v>
      </c>
      <c r="K2890">
        <v>12295</v>
      </c>
      <c r="L2890">
        <v>254.72</v>
      </c>
      <c r="M2890" t="s">
        <v>18</v>
      </c>
      <c r="N2890" t="s">
        <v>19</v>
      </c>
      <c r="O2890" t="s">
        <v>20</v>
      </c>
    </row>
    <row r="2891" spans="1:15" x14ac:dyDescent="0.2">
      <c r="A2891" t="s">
        <v>186</v>
      </c>
      <c r="B2891" s="1">
        <v>45919</v>
      </c>
      <c r="C2891" t="s">
        <v>70</v>
      </c>
      <c r="D2891" t="s">
        <v>71</v>
      </c>
      <c r="E2891" t="s">
        <v>15</v>
      </c>
      <c r="F2891" t="s">
        <v>69</v>
      </c>
      <c r="G2891" t="s">
        <v>17</v>
      </c>
      <c r="H2891">
        <v>2734386.12</v>
      </c>
      <c r="I2891">
        <v>2.1800000000000002</v>
      </c>
      <c r="J2891">
        <v>2734386.12</v>
      </c>
      <c r="K2891">
        <v>10713</v>
      </c>
      <c r="L2891">
        <v>255.24</v>
      </c>
      <c r="M2891" t="s">
        <v>18</v>
      </c>
      <c r="N2891" t="s">
        <v>19</v>
      </c>
      <c r="O2891" t="s">
        <v>20</v>
      </c>
    </row>
    <row r="2892" spans="1:15" x14ac:dyDescent="0.2">
      <c r="A2892" t="s">
        <v>186</v>
      </c>
      <c r="B2892" s="1">
        <v>45919</v>
      </c>
      <c r="C2892">
        <v>2317</v>
      </c>
      <c r="D2892" t="s">
        <v>78</v>
      </c>
      <c r="E2892" t="s">
        <v>15</v>
      </c>
      <c r="F2892" t="s">
        <v>16</v>
      </c>
      <c r="G2892" t="s">
        <v>17</v>
      </c>
      <c r="H2892">
        <v>2247370.1800000002</v>
      </c>
      <c r="I2892">
        <v>1.79</v>
      </c>
      <c r="J2892">
        <v>2247370.1800000002</v>
      </c>
      <c r="K2892">
        <v>317210</v>
      </c>
      <c r="L2892">
        <v>7.08</v>
      </c>
      <c r="M2892" t="s">
        <v>33</v>
      </c>
      <c r="N2892" t="s">
        <v>34</v>
      </c>
      <c r="O2892" t="s">
        <v>35</v>
      </c>
    </row>
    <row r="2893" spans="1:15" x14ac:dyDescent="0.2">
      <c r="A2893" t="s">
        <v>186</v>
      </c>
      <c r="B2893" s="1">
        <v>45919</v>
      </c>
      <c r="C2893">
        <v>8035</v>
      </c>
      <c r="D2893" t="s">
        <v>72</v>
      </c>
      <c r="E2893" t="s">
        <v>15</v>
      </c>
      <c r="F2893" t="s">
        <v>16</v>
      </c>
      <c r="G2893" t="s">
        <v>17</v>
      </c>
      <c r="H2893">
        <v>2130053.7599999998</v>
      </c>
      <c r="I2893">
        <v>1.7</v>
      </c>
      <c r="J2893">
        <v>2130053.7599999998</v>
      </c>
      <c r="K2893">
        <v>12300</v>
      </c>
      <c r="L2893">
        <v>173.18</v>
      </c>
      <c r="M2893" t="s">
        <v>73</v>
      </c>
      <c r="N2893" t="s">
        <v>74</v>
      </c>
      <c r="O2893" t="s">
        <v>75</v>
      </c>
    </row>
    <row r="2894" spans="1:15" x14ac:dyDescent="0.2">
      <c r="A2894" t="s">
        <v>186</v>
      </c>
      <c r="B2894" s="1">
        <v>45919</v>
      </c>
      <c r="C2894" t="s">
        <v>64</v>
      </c>
      <c r="D2894" t="s">
        <v>65</v>
      </c>
      <c r="E2894" t="s">
        <v>15</v>
      </c>
      <c r="F2894" t="s">
        <v>66</v>
      </c>
      <c r="G2894" t="s">
        <v>17</v>
      </c>
      <c r="H2894">
        <v>2024808.75</v>
      </c>
      <c r="I2894">
        <v>1.61</v>
      </c>
      <c r="J2894">
        <v>2024808.75</v>
      </c>
      <c r="K2894">
        <v>2559</v>
      </c>
      <c r="L2894">
        <v>791.25</v>
      </c>
      <c r="M2894" t="s">
        <v>18</v>
      </c>
      <c r="N2894" t="s">
        <v>19</v>
      </c>
      <c r="O2894" t="s">
        <v>20</v>
      </c>
    </row>
    <row r="2895" spans="1:15" x14ac:dyDescent="0.2">
      <c r="A2895" t="s">
        <v>186</v>
      </c>
      <c r="B2895" s="1">
        <v>45919</v>
      </c>
      <c r="C2895" t="s">
        <v>76</v>
      </c>
      <c r="D2895" t="s">
        <v>183</v>
      </c>
      <c r="E2895" t="s">
        <v>15</v>
      </c>
      <c r="F2895" t="s">
        <v>16</v>
      </c>
      <c r="G2895" t="s">
        <v>17</v>
      </c>
      <c r="H2895">
        <v>2010938</v>
      </c>
      <c r="I2895">
        <v>1.6</v>
      </c>
      <c r="J2895">
        <v>2010938</v>
      </c>
      <c r="K2895">
        <v>8725</v>
      </c>
      <c r="L2895">
        <v>230.48</v>
      </c>
      <c r="M2895" t="s">
        <v>18</v>
      </c>
      <c r="N2895" t="s">
        <v>31</v>
      </c>
      <c r="O2895" t="s">
        <v>20</v>
      </c>
    </row>
    <row r="2896" spans="1:15" x14ac:dyDescent="0.2">
      <c r="A2896" t="s">
        <v>186</v>
      </c>
      <c r="B2896" s="1">
        <v>45919</v>
      </c>
      <c r="C2896" t="s">
        <v>81</v>
      </c>
      <c r="D2896" t="s">
        <v>82</v>
      </c>
      <c r="E2896" t="s">
        <v>15</v>
      </c>
      <c r="F2896" t="s">
        <v>16</v>
      </c>
      <c r="G2896" t="s">
        <v>17</v>
      </c>
      <c r="H2896">
        <v>1085734.26</v>
      </c>
      <c r="I2896">
        <v>0.86</v>
      </c>
      <c r="J2896">
        <v>1085734.26</v>
      </c>
      <c r="K2896">
        <v>8229</v>
      </c>
      <c r="L2896">
        <v>131.94</v>
      </c>
      <c r="M2896" t="s">
        <v>18</v>
      </c>
      <c r="N2896" t="s">
        <v>31</v>
      </c>
      <c r="O2896" t="s">
        <v>20</v>
      </c>
    </row>
    <row r="2897" spans="1:15" x14ac:dyDescent="0.2">
      <c r="A2897" t="s">
        <v>186</v>
      </c>
      <c r="B2897" s="1">
        <v>45919</v>
      </c>
      <c r="C2897" t="s">
        <v>83</v>
      </c>
      <c r="D2897" t="s">
        <v>84</v>
      </c>
      <c r="E2897" t="s">
        <v>15</v>
      </c>
      <c r="F2897" t="s">
        <v>16</v>
      </c>
      <c r="G2897" t="s">
        <v>17</v>
      </c>
      <c r="H2897">
        <v>919396.8</v>
      </c>
      <c r="I2897">
        <v>0.73</v>
      </c>
      <c r="J2897">
        <v>919396.8</v>
      </c>
      <c r="K2897">
        <v>14112</v>
      </c>
      <c r="L2897">
        <v>65.150000000000006</v>
      </c>
      <c r="M2897" t="s">
        <v>18</v>
      </c>
      <c r="N2897" t="s">
        <v>19</v>
      </c>
      <c r="O2897" t="s">
        <v>20</v>
      </c>
    </row>
    <row r="2898" spans="1:15" x14ac:dyDescent="0.2">
      <c r="A2898" t="s">
        <v>186</v>
      </c>
      <c r="B2898" s="1">
        <v>45919</v>
      </c>
      <c r="C2898" t="s">
        <v>20</v>
      </c>
      <c r="D2898" t="s">
        <v>104</v>
      </c>
      <c r="E2898" t="s">
        <v>105</v>
      </c>
      <c r="F2898" t="s">
        <v>106</v>
      </c>
      <c r="G2898" t="s">
        <v>107</v>
      </c>
      <c r="H2898">
        <v>875451.82</v>
      </c>
      <c r="I2898">
        <v>0.7</v>
      </c>
      <c r="J2898">
        <v>875451.82</v>
      </c>
      <c r="K2898">
        <v>875452</v>
      </c>
      <c r="L2898">
        <v>100</v>
      </c>
      <c r="M2898" t="s">
        <v>18</v>
      </c>
      <c r="N2898" t="s">
        <v>108</v>
      </c>
      <c r="O2898" t="s">
        <v>20</v>
      </c>
    </row>
    <row r="2899" spans="1:15" x14ac:dyDescent="0.2">
      <c r="A2899" t="s">
        <v>186</v>
      </c>
      <c r="B2899" s="1">
        <v>45919</v>
      </c>
      <c r="C2899" t="s">
        <v>85</v>
      </c>
      <c r="D2899" t="s">
        <v>86</v>
      </c>
      <c r="E2899" t="s">
        <v>15</v>
      </c>
      <c r="F2899" t="s">
        <v>16</v>
      </c>
      <c r="G2899" t="s">
        <v>17</v>
      </c>
      <c r="H2899">
        <v>857506.86</v>
      </c>
      <c r="I2899">
        <v>0.68</v>
      </c>
      <c r="J2899">
        <v>857506.86</v>
      </c>
      <c r="K2899">
        <v>34314</v>
      </c>
      <c r="L2899">
        <v>24.99</v>
      </c>
      <c r="M2899" t="s">
        <v>18</v>
      </c>
      <c r="N2899" t="s">
        <v>31</v>
      </c>
      <c r="O2899" t="s">
        <v>20</v>
      </c>
    </row>
    <row r="2900" spans="1:15" x14ac:dyDescent="0.2">
      <c r="A2900" t="s">
        <v>186</v>
      </c>
      <c r="B2900" s="1">
        <v>45919</v>
      </c>
      <c r="C2900" t="s">
        <v>92</v>
      </c>
      <c r="D2900" t="s">
        <v>93</v>
      </c>
      <c r="E2900" t="s">
        <v>15</v>
      </c>
      <c r="F2900" t="s">
        <v>16</v>
      </c>
      <c r="G2900" t="s">
        <v>17</v>
      </c>
      <c r="H2900">
        <v>750937.02</v>
      </c>
      <c r="I2900">
        <v>0.6</v>
      </c>
      <c r="J2900">
        <v>750937.02</v>
      </c>
      <c r="K2900">
        <v>8546</v>
      </c>
      <c r="L2900">
        <v>87.87</v>
      </c>
      <c r="M2900" t="s">
        <v>18</v>
      </c>
      <c r="N2900" t="s">
        <v>31</v>
      </c>
      <c r="O2900" t="s">
        <v>20</v>
      </c>
    </row>
    <row r="2901" spans="1:15" x14ac:dyDescent="0.2">
      <c r="A2901" t="s">
        <v>186</v>
      </c>
      <c r="B2901" s="1">
        <v>45919</v>
      </c>
      <c r="C2901" t="s">
        <v>96</v>
      </c>
      <c r="D2901" t="s">
        <v>97</v>
      </c>
      <c r="E2901" t="s">
        <v>15</v>
      </c>
      <c r="F2901" t="s">
        <v>16</v>
      </c>
      <c r="G2901" t="s">
        <v>17</v>
      </c>
      <c r="H2901">
        <v>691169.91</v>
      </c>
      <c r="I2901">
        <v>0.55000000000000004</v>
      </c>
      <c r="J2901">
        <v>691169.91</v>
      </c>
      <c r="K2901">
        <v>2137</v>
      </c>
      <c r="L2901">
        <v>323.43</v>
      </c>
      <c r="M2901" t="s">
        <v>18</v>
      </c>
      <c r="N2901" t="s">
        <v>19</v>
      </c>
      <c r="O2901" t="s">
        <v>20</v>
      </c>
    </row>
    <row r="2902" spans="1:15" x14ac:dyDescent="0.2">
      <c r="A2902" t="s">
        <v>186</v>
      </c>
      <c r="B2902" s="1">
        <v>45919</v>
      </c>
      <c r="C2902">
        <v>5935</v>
      </c>
      <c r="D2902" t="s">
        <v>91</v>
      </c>
      <c r="E2902" t="s">
        <v>15</v>
      </c>
      <c r="F2902" t="s">
        <v>16</v>
      </c>
      <c r="G2902" t="s">
        <v>17</v>
      </c>
      <c r="H2902">
        <v>685188.67</v>
      </c>
      <c r="I2902">
        <v>0.55000000000000004</v>
      </c>
      <c r="J2902">
        <v>685188.67</v>
      </c>
      <c r="K2902">
        <v>14879</v>
      </c>
      <c r="L2902">
        <v>46.05</v>
      </c>
      <c r="M2902" t="s">
        <v>51</v>
      </c>
      <c r="N2902" t="s">
        <v>52</v>
      </c>
      <c r="O2902" t="s">
        <v>53</v>
      </c>
    </row>
    <row r="2903" spans="1:15" x14ac:dyDescent="0.2">
      <c r="A2903" t="s">
        <v>186</v>
      </c>
      <c r="B2903" s="1">
        <v>45919</v>
      </c>
      <c r="C2903" t="s">
        <v>87</v>
      </c>
      <c r="D2903" t="s">
        <v>88</v>
      </c>
      <c r="E2903" t="s">
        <v>15</v>
      </c>
      <c r="F2903" t="s">
        <v>16</v>
      </c>
      <c r="G2903" t="s">
        <v>17</v>
      </c>
      <c r="H2903">
        <v>654837.12</v>
      </c>
      <c r="I2903">
        <v>0.52</v>
      </c>
      <c r="J2903">
        <v>654837.12</v>
      </c>
      <c r="K2903">
        <v>5232</v>
      </c>
      <c r="L2903">
        <v>125.16</v>
      </c>
      <c r="M2903" t="s">
        <v>18</v>
      </c>
      <c r="N2903" t="s">
        <v>19</v>
      </c>
      <c r="O2903" t="s">
        <v>20</v>
      </c>
    </row>
    <row r="2904" spans="1:15" x14ac:dyDescent="0.2">
      <c r="A2904" t="s">
        <v>186</v>
      </c>
      <c r="B2904" s="1">
        <v>45919</v>
      </c>
      <c r="C2904" t="s">
        <v>89</v>
      </c>
      <c r="D2904" t="s">
        <v>90</v>
      </c>
      <c r="E2904" t="s">
        <v>15</v>
      </c>
      <c r="F2904" t="s">
        <v>16</v>
      </c>
      <c r="G2904" t="s">
        <v>17</v>
      </c>
      <c r="H2904">
        <v>540400.9</v>
      </c>
      <c r="I2904">
        <v>0.43</v>
      </c>
      <c r="J2904">
        <v>540400.9</v>
      </c>
      <c r="K2904">
        <v>7010</v>
      </c>
      <c r="L2904">
        <v>77.09</v>
      </c>
      <c r="M2904" t="s">
        <v>18</v>
      </c>
      <c r="N2904" t="s">
        <v>19</v>
      </c>
      <c r="O2904" t="s">
        <v>20</v>
      </c>
    </row>
    <row r="2905" spans="1:15" x14ac:dyDescent="0.2">
      <c r="A2905" t="s">
        <v>186</v>
      </c>
      <c r="B2905" s="1">
        <v>45919</v>
      </c>
      <c r="C2905" t="s">
        <v>94</v>
      </c>
      <c r="D2905" t="s">
        <v>95</v>
      </c>
      <c r="E2905" t="s">
        <v>15</v>
      </c>
      <c r="F2905" t="s">
        <v>16</v>
      </c>
      <c r="G2905" t="s">
        <v>17</v>
      </c>
      <c r="H2905">
        <v>423658.2</v>
      </c>
      <c r="I2905">
        <v>0.34</v>
      </c>
      <c r="J2905">
        <v>423658.2</v>
      </c>
      <c r="K2905">
        <v>1330</v>
      </c>
      <c r="L2905">
        <v>318.54000000000002</v>
      </c>
      <c r="M2905" t="s">
        <v>18</v>
      </c>
      <c r="N2905" t="s">
        <v>19</v>
      </c>
      <c r="O2905" t="s">
        <v>20</v>
      </c>
    </row>
    <row r="2906" spans="1:15" x14ac:dyDescent="0.2">
      <c r="A2906" t="s">
        <v>186</v>
      </c>
      <c r="B2906" s="1">
        <v>45919</v>
      </c>
      <c r="C2906">
        <v>992</v>
      </c>
      <c r="D2906" t="s">
        <v>100</v>
      </c>
      <c r="E2906" t="s">
        <v>15</v>
      </c>
      <c r="F2906" t="s">
        <v>16</v>
      </c>
      <c r="G2906" t="s">
        <v>17</v>
      </c>
      <c r="H2906">
        <v>343192.27</v>
      </c>
      <c r="I2906">
        <v>0.27</v>
      </c>
      <c r="J2906">
        <v>343192.27</v>
      </c>
      <c r="K2906">
        <v>222000</v>
      </c>
      <c r="L2906">
        <v>1.55</v>
      </c>
      <c r="M2906" t="s">
        <v>101</v>
      </c>
      <c r="N2906" t="s">
        <v>102</v>
      </c>
      <c r="O2906" t="s">
        <v>103</v>
      </c>
    </row>
    <row r="2907" spans="1:15" x14ac:dyDescent="0.2">
      <c r="A2907" t="s">
        <v>186</v>
      </c>
      <c r="B2907" s="1">
        <v>45919</v>
      </c>
      <c r="C2907" t="s">
        <v>159</v>
      </c>
      <c r="D2907" t="s">
        <v>160</v>
      </c>
      <c r="E2907" t="s">
        <v>15</v>
      </c>
      <c r="F2907" t="s">
        <v>16</v>
      </c>
      <c r="G2907" t="s">
        <v>17</v>
      </c>
      <c r="H2907">
        <v>259142.9</v>
      </c>
      <c r="I2907">
        <v>0.21</v>
      </c>
      <c r="J2907">
        <v>259142.9</v>
      </c>
      <c r="K2907">
        <v>3230</v>
      </c>
      <c r="L2907">
        <v>80.23</v>
      </c>
      <c r="M2907" t="s">
        <v>18</v>
      </c>
      <c r="N2907" t="s">
        <v>31</v>
      </c>
      <c r="O2907" t="s">
        <v>20</v>
      </c>
    </row>
    <row r="2908" spans="1:15" x14ac:dyDescent="0.2">
      <c r="A2908" t="s">
        <v>186</v>
      </c>
      <c r="B2908" s="1">
        <v>45919</v>
      </c>
      <c r="C2908" t="s">
        <v>109</v>
      </c>
      <c r="D2908" t="s">
        <v>110</v>
      </c>
      <c r="E2908" t="s">
        <v>15</v>
      </c>
      <c r="F2908" t="s">
        <v>16</v>
      </c>
      <c r="G2908" t="s">
        <v>17</v>
      </c>
      <c r="H2908">
        <v>218547.03</v>
      </c>
      <c r="I2908">
        <v>0.17</v>
      </c>
      <c r="J2908">
        <v>218547.03</v>
      </c>
      <c r="K2908">
        <v>1123</v>
      </c>
      <c r="L2908">
        <v>194.61</v>
      </c>
      <c r="M2908" t="s">
        <v>18</v>
      </c>
      <c r="N2908" t="s">
        <v>19</v>
      </c>
      <c r="O2908" t="s">
        <v>20</v>
      </c>
    </row>
    <row r="2909" spans="1:15" x14ac:dyDescent="0.2">
      <c r="A2909" t="s">
        <v>186</v>
      </c>
      <c r="B2909" s="1">
        <v>45919</v>
      </c>
      <c r="C2909">
        <v>66570</v>
      </c>
      <c r="D2909" t="s">
        <v>161</v>
      </c>
      <c r="E2909" t="s">
        <v>15</v>
      </c>
      <c r="F2909" t="s">
        <v>43</v>
      </c>
      <c r="G2909" t="s">
        <v>17</v>
      </c>
      <c r="H2909">
        <v>162952.98000000001</v>
      </c>
      <c r="I2909">
        <v>0.13</v>
      </c>
      <c r="J2909">
        <v>162952.98000000001</v>
      </c>
      <c r="K2909">
        <v>2872</v>
      </c>
      <c r="L2909">
        <v>56.74</v>
      </c>
      <c r="M2909" t="s">
        <v>51</v>
      </c>
      <c r="N2909" t="s">
        <v>52</v>
      </c>
      <c r="O2909" t="s">
        <v>53</v>
      </c>
    </row>
    <row r="2910" spans="1:15" x14ac:dyDescent="0.2">
      <c r="A2910" t="s">
        <v>186</v>
      </c>
      <c r="B2910" s="1">
        <v>45919</v>
      </c>
      <c r="C2910" t="s">
        <v>119</v>
      </c>
      <c r="D2910" t="s">
        <v>120</v>
      </c>
      <c r="E2910" t="s">
        <v>121</v>
      </c>
      <c r="F2910" t="s">
        <v>106</v>
      </c>
      <c r="G2910" t="s">
        <v>122</v>
      </c>
      <c r="H2910">
        <v>108022.47</v>
      </c>
      <c r="I2910">
        <v>0.09</v>
      </c>
      <c r="J2910">
        <v>108022.47</v>
      </c>
      <c r="K2910">
        <v>108022</v>
      </c>
      <c r="L2910">
        <v>1</v>
      </c>
      <c r="M2910" t="s">
        <v>123</v>
      </c>
      <c r="N2910" t="s">
        <v>108</v>
      </c>
      <c r="O2910" t="s">
        <v>20</v>
      </c>
    </row>
    <row r="2911" spans="1:15" x14ac:dyDescent="0.2">
      <c r="A2911" t="s">
        <v>186</v>
      </c>
      <c r="B2911" s="1">
        <v>45919</v>
      </c>
      <c r="C2911" t="s">
        <v>75</v>
      </c>
      <c r="D2911" t="s">
        <v>114</v>
      </c>
      <c r="E2911" t="s">
        <v>105</v>
      </c>
      <c r="F2911" t="s">
        <v>106</v>
      </c>
      <c r="G2911" t="s">
        <v>107</v>
      </c>
      <c r="H2911">
        <v>72917.83</v>
      </c>
      <c r="I2911">
        <v>0.06</v>
      </c>
      <c r="J2911">
        <v>72917.83</v>
      </c>
      <c r="K2911">
        <v>10783453</v>
      </c>
      <c r="L2911">
        <v>0.68</v>
      </c>
      <c r="M2911" t="s">
        <v>73</v>
      </c>
      <c r="N2911" t="s">
        <v>108</v>
      </c>
      <c r="O2911" t="s">
        <v>75</v>
      </c>
    </row>
    <row r="2912" spans="1:15" x14ac:dyDescent="0.2">
      <c r="A2912" t="s">
        <v>186</v>
      </c>
      <c r="B2912" s="1">
        <v>45919</v>
      </c>
      <c r="C2912">
        <v>3706</v>
      </c>
      <c r="D2912" t="s">
        <v>164</v>
      </c>
      <c r="E2912" t="s">
        <v>15</v>
      </c>
      <c r="F2912" t="s">
        <v>16</v>
      </c>
      <c r="G2912" t="s">
        <v>17</v>
      </c>
      <c r="H2912">
        <v>70079.95</v>
      </c>
      <c r="I2912">
        <v>0.06</v>
      </c>
      <c r="J2912">
        <v>70079.95</v>
      </c>
      <c r="K2912">
        <v>25200</v>
      </c>
      <c r="L2912">
        <v>2.78</v>
      </c>
      <c r="M2912" t="s">
        <v>33</v>
      </c>
      <c r="N2912" t="s">
        <v>34</v>
      </c>
      <c r="O2912" t="s">
        <v>35</v>
      </c>
    </row>
    <row r="2913" spans="1:15" x14ac:dyDescent="0.2">
      <c r="A2913" t="s">
        <v>186</v>
      </c>
      <c r="B2913" s="1">
        <v>45919</v>
      </c>
      <c r="C2913" t="s">
        <v>162</v>
      </c>
      <c r="D2913" t="s">
        <v>163</v>
      </c>
      <c r="E2913" t="s">
        <v>15</v>
      </c>
      <c r="F2913" t="s">
        <v>16</v>
      </c>
      <c r="G2913" t="s">
        <v>17</v>
      </c>
      <c r="H2913">
        <v>59187.1</v>
      </c>
      <c r="I2913">
        <v>0.05</v>
      </c>
      <c r="J2913">
        <v>59187.1</v>
      </c>
      <c r="K2913">
        <v>1799</v>
      </c>
      <c r="L2913">
        <v>32.9</v>
      </c>
      <c r="M2913" t="s">
        <v>18</v>
      </c>
      <c r="N2913" t="s">
        <v>19</v>
      </c>
      <c r="O2913" t="s">
        <v>20</v>
      </c>
    </row>
    <row r="2914" spans="1:15" x14ac:dyDescent="0.2">
      <c r="A2914" t="s">
        <v>186</v>
      </c>
      <c r="B2914" s="1">
        <v>45919</v>
      </c>
      <c r="C2914" t="s">
        <v>111</v>
      </c>
      <c r="D2914" t="s">
        <v>112</v>
      </c>
      <c r="E2914" t="s">
        <v>15</v>
      </c>
      <c r="F2914" t="s">
        <v>16</v>
      </c>
      <c r="G2914" t="s">
        <v>17</v>
      </c>
      <c r="H2914">
        <v>35918.06</v>
      </c>
      <c r="I2914">
        <v>0.03</v>
      </c>
      <c r="J2914">
        <v>35918.06</v>
      </c>
      <c r="K2914">
        <v>4162</v>
      </c>
      <c r="L2914">
        <v>8.6300000000000008</v>
      </c>
      <c r="M2914" t="s">
        <v>18</v>
      </c>
      <c r="N2914" t="s">
        <v>31</v>
      </c>
      <c r="O2914" t="s">
        <v>20</v>
      </c>
    </row>
    <row r="2915" spans="1:15" x14ac:dyDescent="0.2">
      <c r="A2915" t="s">
        <v>186</v>
      </c>
      <c r="B2915" s="1">
        <v>45919</v>
      </c>
      <c r="C2915" t="s">
        <v>53</v>
      </c>
      <c r="D2915" t="s">
        <v>124</v>
      </c>
      <c r="E2915" t="s">
        <v>105</v>
      </c>
      <c r="F2915" t="s">
        <v>106</v>
      </c>
      <c r="G2915" t="s">
        <v>107</v>
      </c>
      <c r="H2915">
        <v>27048.5</v>
      </c>
      <c r="I2915">
        <v>0.02</v>
      </c>
      <c r="J2915">
        <v>27048.5</v>
      </c>
      <c r="K2915">
        <v>37708724</v>
      </c>
      <c r="L2915">
        <v>7.0000000000000007E-2</v>
      </c>
      <c r="M2915" t="s">
        <v>51</v>
      </c>
      <c r="N2915" t="s">
        <v>108</v>
      </c>
      <c r="O2915" t="s">
        <v>53</v>
      </c>
    </row>
    <row r="2916" spans="1:15" x14ac:dyDescent="0.2">
      <c r="A2916" t="s">
        <v>186</v>
      </c>
      <c r="B2916" s="1">
        <v>45919</v>
      </c>
      <c r="C2916" t="s">
        <v>115</v>
      </c>
      <c r="D2916" t="s">
        <v>116</v>
      </c>
      <c r="E2916" t="s">
        <v>105</v>
      </c>
      <c r="F2916" t="s">
        <v>106</v>
      </c>
      <c r="G2916" t="s">
        <v>117</v>
      </c>
      <c r="H2916">
        <v>25000</v>
      </c>
      <c r="I2916">
        <v>0.02</v>
      </c>
      <c r="J2916">
        <v>25000</v>
      </c>
      <c r="K2916">
        <v>25000</v>
      </c>
      <c r="L2916">
        <v>100</v>
      </c>
      <c r="M2916" t="s">
        <v>18</v>
      </c>
      <c r="N2916" t="s">
        <v>108</v>
      </c>
      <c r="O2916" t="s">
        <v>20</v>
      </c>
    </row>
    <row r="2917" spans="1:15" x14ac:dyDescent="0.2">
      <c r="A2917" t="s">
        <v>186</v>
      </c>
      <c r="B2917" s="1">
        <v>45919</v>
      </c>
      <c r="C2917" t="s">
        <v>103</v>
      </c>
      <c r="D2917" t="s">
        <v>127</v>
      </c>
      <c r="E2917" t="s">
        <v>105</v>
      </c>
      <c r="F2917" t="s">
        <v>106</v>
      </c>
      <c r="G2917" t="s">
        <v>107</v>
      </c>
      <c r="H2917">
        <v>22894.07</v>
      </c>
      <c r="I2917">
        <v>0.02</v>
      </c>
      <c r="J2917">
        <v>22894.07</v>
      </c>
      <c r="K2917">
        <v>178009</v>
      </c>
      <c r="L2917">
        <v>12.86</v>
      </c>
      <c r="M2917" t="s">
        <v>128</v>
      </c>
      <c r="N2917" t="s">
        <v>108</v>
      </c>
      <c r="O2917" t="s">
        <v>103</v>
      </c>
    </row>
    <row r="2918" spans="1:15" x14ac:dyDescent="0.2">
      <c r="A2918" t="s">
        <v>186</v>
      </c>
      <c r="B2918" s="1">
        <v>45919</v>
      </c>
      <c r="C2918">
        <v>2388</v>
      </c>
      <c r="D2918" t="s">
        <v>118</v>
      </c>
      <c r="E2918" t="s">
        <v>15</v>
      </c>
      <c r="F2918" t="s">
        <v>16</v>
      </c>
      <c r="G2918" t="s">
        <v>17</v>
      </c>
      <c r="H2918">
        <v>12974.09</v>
      </c>
      <c r="I2918">
        <v>0.01</v>
      </c>
      <c r="J2918">
        <v>12974.09</v>
      </c>
      <c r="K2918">
        <v>6331</v>
      </c>
      <c r="L2918">
        <v>2.0499999999999998</v>
      </c>
      <c r="M2918" t="s">
        <v>33</v>
      </c>
      <c r="N2918" t="s">
        <v>34</v>
      </c>
      <c r="O2918" t="s">
        <v>35</v>
      </c>
    </row>
    <row r="2919" spans="1:15" x14ac:dyDescent="0.2">
      <c r="A2919" t="s">
        <v>186</v>
      </c>
      <c r="B2919" s="1">
        <v>45919</v>
      </c>
      <c r="C2919">
        <v>300017</v>
      </c>
      <c r="D2919" t="s">
        <v>165</v>
      </c>
      <c r="E2919" t="s">
        <v>15</v>
      </c>
      <c r="F2919" t="s">
        <v>16</v>
      </c>
      <c r="G2919" t="s">
        <v>17</v>
      </c>
      <c r="H2919">
        <v>4952.4399999999996</v>
      </c>
      <c r="I2919">
        <v>0</v>
      </c>
      <c r="J2919">
        <v>4952.4399999999996</v>
      </c>
      <c r="K2919">
        <v>3100</v>
      </c>
      <c r="L2919">
        <v>1.6</v>
      </c>
      <c r="M2919" t="s">
        <v>101</v>
      </c>
      <c r="N2919" t="s">
        <v>166</v>
      </c>
      <c r="O2919" t="s">
        <v>167</v>
      </c>
    </row>
    <row r="2920" spans="1:15" x14ac:dyDescent="0.2">
      <c r="A2920" t="s">
        <v>186</v>
      </c>
      <c r="B2920" s="1">
        <v>45919</v>
      </c>
      <c r="C2920" t="s">
        <v>168</v>
      </c>
      <c r="D2920" t="s">
        <v>169</v>
      </c>
      <c r="E2920" t="s">
        <v>105</v>
      </c>
      <c r="F2920" t="s">
        <v>106</v>
      </c>
      <c r="G2920" t="s">
        <v>107</v>
      </c>
      <c r="H2920">
        <v>807.77</v>
      </c>
      <c r="I2920">
        <v>0</v>
      </c>
      <c r="J2920">
        <v>807.77</v>
      </c>
      <c r="K2920">
        <v>5749</v>
      </c>
      <c r="L2920">
        <v>14.05</v>
      </c>
      <c r="M2920" t="s">
        <v>101</v>
      </c>
      <c r="N2920" t="s">
        <v>108</v>
      </c>
      <c r="O2920" t="s">
        <v>168</v>
      </c>
    </row>
    <row r="2921" spans="1:15" x14ac:dyDescent="0.2">
      <c r="A2921" t="s">
        <v>186</v>
      </c>
      <c r="B2921" s="1">
        <v>45919</v>
      </c>
      <c r="C2921" t="s">
        <v>35</v>
      </c>
      <c r="D2921" t="s">
        <v>179</v>
      </c>
      <c r="E2921" t="s">
        <v>174</v>
      </c>
      <c r="F2921" t="s">
        <v>106</v>
      </c>
      <c r="G2921" t="s">
        <v>174</v>
      </c>
      <c r="H2921">
        <v>7.04</v>
      </c>
      <c r="I2921">
        <v>0</v>
      </c>
      <c r="J2921">
        <v>7.04</v>
      </c>
      <c r="K2921">
        <v>3000000</v>
      </c>
      <c r="L2921">
        <v>1</v>
      </c>
      <c r="M2921" t="s">
        <v>18</v>
      </c>
      <c r="N2921" t="s">
        <v>108</v>
      </c>
      <c r="O2921" t="s">
        <v>20</v>
      </c>
    </row>
    <row r="2922" spans="1:15" x14ac:dyDescent="0.2">
      <c r="A2922" t="s">
        <v>186</v>
      </c>
      <c r="B2922" s="1">
        <v>45919</v>
      </c>
      <c r="C2922" t="s">
        <v>152</v>
      </c>
      <c r="D2922" t="s">
        <v>153</v>
      </c>
      <c r="E2922" t="s">
        <v>105</v>
      </c>
      <c r="F2922" t="s">
        <v>106</v>
      </c>
      <c r="G2922" t="s">
        <v>107</v>
      </c>
      <c r="H2922">
        <v>2.98</v>
      </c>
      <c r="I2922">
        <v>0</v>
      </c>
      <c r="J2922">
        <v>2.98</v>
      </c>
      <c r="K2922">
        <v>2</v>
      </c>
      <c r="L2922">
        <v>134.83000000000001</v>
      </c>
      <c r="M2922" t="s">
        <v>154</v>
      </c>
      <c r="N2922" t="s">
        <v>108</v>
      </c>
      <c r="O2922" t="s">
        <v>152</v>
      </c>
    </row>
    <row r="2923" spans="1:15" x14ac:dyDescent="0.2">
      <c r="A2923" t="s">
        <v>186</v>
      </c>
      <c r="B2923" s="1">
        <v>45919</v>
      </c>
      <c r="C2923" t="s">
        <v>75</v>
      </c>
      <c r="D2923" t="s">
        <v>176</v>
      </c>
      <c r="E2923" t="s">
        <v>174</v>
      </c>
      <c r="F2923" t="s">
        <v>106</v>
      </c>
      <c r="G2923" t="s">
        <v>174</v>
      </c>
      <c r="H2923">
        <v>-0.61</v>
      </c>
      <c r="I2923">
        <v>0</v>
      </c>
      <c r="J2923">
        <v>-0.61</v>
      </c>
      <c r="K2923">
        <v>-8927341</v>
      </c>
      <c r="L2923">
        <v>1</v>
      </c>
      <c r="M2923" t="s">
        <v>18</v>
      </c>
      <c r="N2923" t="s">
        <v>108</v>
      </c>
      <c r="O2923" t="s">
        <v>20</v>
      </c>
    </row>
    <row r="2924" spans="1:15" x14ac:dyDescent="0.2">
      <c r="A2924" t="s">
        <v>186</v>
      </c>
      <c r="B2924" s="1">
        <v>45919</v>
      </c>
      <c r="C2924" t="s">
        <v>103</v>
      </c>
      <c r="D2924" t="s">
        <v>178</v>
      </c>
      <c r="E2924" t="s">
        <v>174</v>
      </c>
      <c r="F2924" t="s">
        <v>106</v>
      </c>
      <c r="G2924" t="s">
        <v>174</v>
      </c>
      <c r="H2924">
        <v>-0.14000000000000001</v>
      </c>
      <c r="I2924">
        <v>0</v>
      </c>
      <c r="J2924">
        <v>-0.14000000000000001</v>
      </c>
      <c r="K2924">
        <v>-138699</v>
      </c>
      <c r="L2924">
        <v>1</v>
      </c>
      <c r="M2924" t="s">
        <v>18</v>
      </c>
      <c r="N2924" t="s">
        <v>108</v>
      </c>
      <c r="O2924" t="s">
        <v>20</v>
      </c>
    </row>
    <row r="2925" spans="1:15" x14ac:dyDescent="0.2">
      <c r="A2925" t="s">
        <v>186</v>
      </c>
      <c r="B2925" s="1">
        <v>45919</v>
      </c>
      <c r="C2925" t="s">
        <v>53</v>
      </c>
      <c r="D2925" t="s">
        <v>173</v>
      </c>
      <c r="E2925" t="s">
        <v>174</v>
      </c>
      <c r="F2925" t="s">
        <v>106</v>
      </c>
      <c r="G2925" t="s">
        <v>174</v>
      </c>
      <c r="H2925">
        <v>5.04</v>
      </c>
      <c r="I2925">
        <v>0</v>
      </c>
      <c r="J2925">
        <v>5.04</v>
      </c>
      <c r="K2925">
        <v>-31098715</v>
      </c>
      <c r="L2925">
        <v>1</v>
      </c>
      <c r="M2925" t="s">
        <v>18</v>
      </c>
      <c r="N2925" t="s">
        <v>108</v>
      </c>
      <c r="O2925" t="s">
        <v>20</v>
      </c>
    </row>
    <row r="2926" spans="1:15" x14ac:dyDescent="0.2">
      <c r="A2926" t="s">
        <v>186</v>
      </c>
      <c r="B2926" s="1">
        <v>45919</v>
      </c>
      <c r="C2926" t="s">
        <v>351</v>
      </c>
      <c r="D2926" t="s">
        <v>352</v>
      </c>
      <c r="E2926" t="s">
        <v>131</v>
      </c>
      <c r="F2926" t="s">
        <v>106</v>
      </c>
      <c r="G2926" t="s">
        <v>132</v>
      </c>
      <c r="H2926">
        <v>0</v>
      </c>
      <c r="I2926">
        <v>0</v>
      </c>
      <c r="J2926">
        <v>49732.5</v>
      </c>
      <c r="K2926">
        <v>1</v>
      </c>
      <c r="L2926">
        <v>24866.25</v>
      </c>
      <c r="M2926" t="s">
        <v>108</v>
      </c>
      <c r="N2926" t="s">
        <v>133</v>
      </c>
      <c r="O2926" t="s">
        <v>20</v>
      </c>
    </row>
    <row r="2927" spans="1:15" x14ac:dyDescent="0.2">
      <c r="A2927" t="s">
        <v>186</v>
      </c>
      <c r="B2927" s="1">
        <v>45919</v>
      </c>
      <c r="C2927" t="s">
        <v>40</v>
      </c>
      <c r="D2927" t="s">
        <v>175</v>
      </c>
      <c r="E2927" t="s">
        <v>174</v>
      </c>
      <c r="F2927" t="s">
        <v>106</v>
      </c>
      <c r="G2927" t="s">
        <v>174</v>
      </c>
      <c r="H2927">
        <v>-8.7799999999999994</v>
      </c>
      <c r="I2927">
        <v>0</v>
      </c>
      <c r="J2927">
        <v>-8.7799999999999994</v>
      </c>
      <c r="K2927">
        <v>731562</v>
      </c>
      <c r="L2927">
        <v>1</v>
      </c>
      <c r="M2927" t="s">
        <v>18</v>
      </c>
      <c r="N2927" t="s">
        <v>108</v>
      </c>
      <c r="O2927" t="s">
        <v>20</v>
      </c>
    </row>
    <row r="2928" spans="1:15" x14ac:dyDescent="0.2">
      <c r="A2928" t="s">
        <v>186</v>
      </c>
      <c r="B2928" s="1">
        <v>45919</v>
      </c>
      <c r="C2928" t="s">
        <v>35</v>
      </c>
      <c r="D2928" t="s">
        <v>113</v>
      </c>
      <c r="E2928" t="s">
        <v>105</v>
      </c>
      <c r="F2928" t="s">
        <v>106</v>
      </c>
      <c r="G2928" t="s">
        <v>107</v>
      </c>
      <c r="H2928">
        <v>-78252.7</v>
      </c>
      <c r="I2928">
        <v>-0.06</v>
      </c>
      <c r="J2928">
        <v>-78252.7</v>
      </c>
      <c r="K2928">
        <v>-2363662</v>
      </c>
      <c r="L2928">
        <v>3.31</v>
      </c>
      <c r="M2928" t="s">
        <v>33</v>
      </c>
      <c r="N2928" t="s">
        <v>108</v>
      </c>
      <c r="O2928" t="s">
        <v>35</v>
      </c>
    </row>
    <row r="2929" spans="1:15" x14ac:dyDescent="0.2">
      <c r="A2929" t="s">
        <v>186</v>
      </c>
      <c r="B2929" s="1">
        <v>45919</v>
      </c>
      <c r="C2929" t="s">
        <v>40</v>
      </c>
      <c r="D2929" t="s">
        <v>125</v>
      </c>
      <c r="E2929" t="s">
        <v>105</v>
      </c>
      <c r="F2929" t="s">
        <v>106</v>
      </c>
      <c r="G2929" t="s">
        <v>107</v>
      </c>
      <c r="H2929">
        <v>-896486.5</v>
      </c>
      <c r="I2929">
        <v>-0.71</v>
      </c>
      <c r="J2929">
        <v>-896486.5</v>
      </c>
      <c r="K2929">
        <v>-762448</v>
      </c>
      <c r="L2929">
        <v>117.58</v>
      </c>
      <c r="M2929" t="s">
        <v>126</v>
      </c>
      <c r="N2929" t="s">
        <v>108</v>
      </c>
      <c r="O2929" t="s">
        <v>40</v>
      </c>
    </row>
    <row r="2930" spans="1:15" x14ac:dyDescent="0.2">
      <c r="A2930" s="16" t="s">
        <v>343</v>
      </c>
      <c r="B2930" s="1">
        <v>45919</v>
      </c>
      <c r="C2930" t="s">
        <v>187</v>
      </c>
      <c r="D2930" t="s">
        <v>188</v>
      </c>
      <c r="F2930" t="s">
        <v>189</v>
      </c>
      <c r="G2930" t="s">
        <v>17</v>
      </c>
      <c r="H2930">
        <v>294891869</v>
      </c>
      <c r="I2930">
        <v>11.65</v>
      </c>
      <c r="J2930">
        <v>294891869</v>
      </c>
      <c r="K2930">
        <v>598340</v>
      </c>
      <c r="L2930">
        <v>492.85</v>
      </c>
      <c r="M2930" t="s">
        <v>18</v>
      </c>
      <c r="N2930" t="s">
        <v>31</v>
      </c>
      <c r="O2930" t="s">
        <v>20</v>
      </c>
    </row>
    <row r="2931" spans="1:15" x14ac:dyDescent="0.2">
      <c r="A2931" s="16" t="s">
        <v>343</v>
      </c>
      <c r="B2931" s="1">
        <v>45919</v>
      </c>
      <c r="C2931" t="s">
        <v>190</v>
      </c>
      <c r="D2931" t="s">
        <v>191</v>
      </c>
      <c r="F2931" t="s">
        <v>189</v>
      </c>
      <c r="G2931" t="s">
        <v>17</v>
      </c>
      <c r="H2931">
        <v>282431003.74000001</v>
      </c>
      <c r="I2931">
        <v>11.15</v>
      </c>
      <c r="J2931">
        <v>282431003.74000001</v>
      </c>
      <c r="K2931">
        <v>897233</v>
      </c>
      <c r="L2931">
        <v>314.77999999999997</v>
      </c>
      <c r="M2931" t="s">
        <v>18</v>
      </c>
      <c r="N2931" t="s">
        <v>31</v>
      </c>
      <c r="O2931" t="s">
        <v>20</v>
      </c>
    </row>
    <row r="2932" spans="1:15" x14ac:dyDescent="0.2">
      <c r="A2932" s="16" t="s">
        <v>343</v>
      </c>
      <c r="B2932" s="1">
        <v>45919</v>
      </c>
      <c r="C2932" t="s">
        <v>192</v>
      </c>
      <c r="D2932" t="s">
        <v>193</v>
      </c>
      <c r="F2932" t="s">
        <v>189</v>
      </c>
      <c r="G2932" t="s">
        <v>17</v>
      </c>
      <c r="H2932">
        <v>189345199.53</v>
      </c>
      <c r="I2932">
        <v>7.48</v>
      </c>
      <c r="J2932">
        <v>189345199.53</v>
      </c>
      <c r="K2932">
        <v>554273</v>
      </c>
      <c r="L2932">
        <v>341.61</v>
      </c>
      <c r="M2932" t="s">
        <v>18</v>
      </c>
      <c r="N2932" t="s">
        <v>31</v>
      </c>
      <c r="O2932" t="s">
        <v>20</v>
      </c>
    </row>
    <row r="2933" spans="1:15" x14ac:dyDescent="0.2">
      <c r="A2933" s="16" t="s">
        <v>343</v>
      </c>
      <c r="B2933" s="1">
        <v>45919</v>
      </c>
      <c r="C2933" t="s">
        <v>194</v>
      </c>
      <c r="D2933" t="s">
        <v>195</v>
      </c>
      <c r="F2933" t="s">
        <v>189</v>
      </c>
      <c r="G2933" t="s">
        <v>17</v>
      </c>
      <c r="H2933">
        <v>157346416.80000001</v>
      </c>
      <c r="I2933">
        <v>6.21</v>
      </c>
      <c r="J2933">
        <v>157346416.80000001</v>
      </c>
      <c r="K2933">
        <v>269355</v>
      </c>
      <c r="L2933">
        <v>584.16</v>
      </c>
      <c r="M2933" t="s">
        <v>18</v>
      </c>
      <c r="N2933" t="s">
        <v>31</v>
      </c>
      <c r="O2933" t="s">
        <v>20</v>
      </c>
    </row>
    <row r="2934" spans="1:15" x14ac:dyDescent="0.2">
      <c r="A2934" s="16" t="s">
        <v>343</v>
      </c>
      <c r="B2934" s="1">
        <v>45919</v>
      </c>
      <c r="C2934" t="s">
        <v>196</v>
      </c>
      <c r="D2934" t="s">
        <v>197</v>
      </c>
      <c r="F2934" t="s">
        <v>189</v>
      </c>
      <c r="G2934" t="s">
        <v>17</v>
      </c>
      <c r="H2934">
        <v>116178240.75</v>
      </c>
      <c r="I2934">
        <v>4.59</v>
      </c>
      <c r="J2934">
        <v>116178240.75</v>
      </c>
      <c r="K2934">
        <v>2223507</v>
      </c>
      <c r="L2934">
        <v>52.25</v>
      </c>
      <c r="M2934" t="s">
        <v>18</v>
      </c>
      <c r="N2934" t="s">
        <v>31</v>
      </c>
      <c r="O2934" t="s">
        <v>20</v>
      </c>
    </row>
    <row r="2935" spans="1:15" x14ac:dyDescent="0.2">
      <c r="A2935" s="16" t="s">
        <v>343</v>
      </c>
      <c r="B2935" s="1">
        <v>45919</v>
      </c>
      <c r="C2935" t="s">
        <v>198</v>
      </c>
      <c r="D2935" t="s">
        <v>199</v>
      </c>
      <c r="F2935" t="s">
        <v>189</v>
      </c>
      <c r="G2935" t="s">
        <v>17</v>
      </c>
      <c r="H2935">
        <v>88471568.159999996</v>
      </c>
      <c r="I2935">
        <v>3.49</v>
      </c>
      <c r="J2935">
        <v>88471568.159999996</v>
      </c>
      <c r="K2935">
        <v>1045269</v>
      </c>
      <c r="L2935">
        <v>84.64</v>
      </c>
      <c r="M2935" t="s">
        <v>18</v>
      </c>
      <c r="N2935" t="s">
        <v>31</v>
      </c>
      <c r="O2935" t="s">
        <v>20</v>
      </c>
    </row>
    <row r="2936" spans="1:15" x14ac:dyDescent="0.2">
      <c r="A2936" s="16" t="s">
        <v>343</v>
      </c>
      <c r="B2936" s="1">
        <v>45919</v>
      </c>
      <c r="C2936" t="s">
        <v>200</v>
      </c>
      <c r="D2936" t="s">
        <v>201</v>
      </c>
      <c r="F2936" t="s">
        <v>189</v>
      </c>
      <c r="G2936" t="s">
        <v>17</v>
      </c>
      <c r="H2936">
        <v>79515485</v>
      </c>
      <c r="I2936">
        <v>3.14</v>
      </c>
      <c r="J2936">
        <v>79515485</v>
      </c>
      <c r="K2936">
        <v>98777</v>
      </c>
      <c r="L2936">
        <v>805</v>
      </c>
      <c r="M2936" t="s">
        <v>18</v>
      </c>
      <c r="N2936" t="s">
        <v>31</v>
      </c>
      <c r="O2936" t="s">
        <v>20</v>
      </c>
    </row>
    <row r="2937" spans="1:15" x14ac:dyDescent="0.2">
      <c r="A2937" s="16" t="s">
        <v>343</v>
      </c>
      <c r="B2937" s="1">
        <v>45919</v>
      </c>
      <c r="C2937" t="s">
        <v>202</v>
      </c>
      <c r="D2937" t="s">
        <v>203</v>
      </c>
      <c r="F2937" t="s">
        <v>189</v>
      </c>
      <c r="G2937" t="s">
        <v>17</v>
      </c>
      <c r="H2937">
        <v>63303091.969999999</v>
      </c>
      <c r="I2937">
        <v>2.5</v>
      </c>
      <c r="J2937">
        <v>63303091.969999999</v>
      </c>
      <c r="K2937">
        <v>395867</v>
      </c>
      <c r="L2937">
        <v>159.91</v>
      </c>
      <c r="M2937" t="s">
        <v>18</v>
      </c>
      <c r="N2937" t="s">
        <v>31</v>
      </c>
      <c r="O2937" t="s">
        <v>20</v>
      </c>
    </row>
    <row r="2938" spans="1:15" x14ac:dyDescent="0.2">
      <c r="A2938" s="16" t="s">
        <v>343</v>
      </c>
      <c r="B2938" s="1">
        <v>45919</v>
      </c>
      <c r="C2938" t="s">
        <v>204</v>
      </c>
      <c r="D2938" t="s">
        <v>205</v>
      </c>
      <c r="F2938" t="s">
        <v>189</v>
      </c>
      <c r="G2938" t="s">
        <v>17</v>
      </c>
      <c r="H2938">
        <v>61677617.039999999</v>
      </c>
      <c r="I2938">
        <v>2.44</v>
      </c>
      <c r="J2938">
        <v>61677617.039999999</v>
      </c>
      <c r="K2938">
        <v>600678</v>
      </c>
      <c r="L2938">
        <v>102.68</v>
      </c>
      <c r="M2938" t="s">
        <v>18</v>
      </c>
      <c r="N2938" t="s">
        <v>31</v>
      </c>
      <c r="O2938" t="s">
        <v>20</v>
      </c>
    </row>
    <row r="2939" spans="1:15" x14ac:dyDescent="0.2">
      <c r="A2939" s="16" t="s">
        <v>343</v>
      </c>
      <c r="B2939" s="1">
        <v>45919</v>
      </c>
      <c r="C2939" t="s">
        <v>206</v>
      </c>
      <c r="D2939" t="s">
        <v>207</v>
      </c>
      <c r="F2939" t="s">
        <v>189</v>
      </c>
      <c r="G2939" t="s">
        <v>17</v>
      </c>
      <c r="H2939">
        <v>60415422.079999998</v>
      </c>
      <c r="I2939">
        <v>2.39</v>
      </c>
      <c r="J2939">
        <v>60415422.079999998</v>
      </c>
      <c r="K2939">
        <v>177109</v>
      </c>
      <c r="L2939">
        <v>341.12</v>
      </c>
      <c r="M2939" t="s">
        <v>18</v>
      </c>
      <c r="N2939" t="s">
        <v>31</v>
      </c>
      <c r="O2939" t="s">
        <v>20</v>
      </c>
    </row>
    <row r="2940" spans="1:15" x14ac:dyDescent="0.2">
      <c r="A2940" s="16" t="s">
        <v>343</v>
      </c>
      <c r="B2940" s="1">
        <v>45919</v>
      </c>
      <c r="C2940" t="s">
        <v>210</v>
      </c>
      <c r="D2940" t="s">
        <v>211</v>
      </c>
      <c r="F2940" t="s">
        <v>189</v>
      </c>
      <c r="G2940" t="s">
        <v>17</v>
      </c>
      <c r="H2940">
        <v>53703664.350000001</v>
      </c>
      <c r="I2940">
        <v>2.12</v>
      </c>
      <c r="J2940">
        <v>53703664.350000001</v>
      </c>
      <c r="K2940">
        <v>46991</v>
      </c>
      <c r="L2940">
        <v>1142.8499999999999</v>
      </c>
      <c r="M2940" t="s">
        <v>18</v>
      </c>
      <c r="N2940" t="s">
        <v>31</v>
      </c>
      <c r="O2940" t="s">
        <v>20</v>
      </c>
    </row>
    <row r="2941" spans="1:15" x14ac:dyDescent="0.2">
      <c r="A2941" s="16" t="s">
        <v>343</v>
      </c>
      <c r="B2941" s="1">
        <v>45919</v>
      </c>
      <c r="C2941" t="s">
        <v>212</v>
      </c>
      <c r="D2941" t="s">
        <v>213</v>
      </c>
      <c r="F2941" t="s">
        <v>189</v>
      </c>
      <c r="G2941" t="s">
        <v>17</v>
      </c>
      <c r="H2941">
        <v>52519170.799999997</v>
      </c>
      <c r="I2941">
        <v>2.0699999999999998</v>
      </c>
      <c r="J2941">
        <v>52519170.799999997</v>
      </c>
      <c r="K2941">
        <v>556760</v>
      </c>
      <c r="L2941">
        <v>94.33</v>
      </c>
      <c r="M2941" t="s">
        <v>18</v>
      </c>
      <c r="N2941" t="s">
        <v>31</v>
      </c>
      <c r="O2941" t="s">
        <v>20</v>
      </c>
    </row>
    <row r="2942" spans="1:15" x14ac:dyDescent="0.2">
      <c r="A2942" s="16" t="s">
        <v>343</v>
      </c>
      <c r="B2942" s="1">
        <v>45919</v>
      </c>
      <c r="C2942" t="s">
        <v>208</v>
      </c>
      <c r="D2942" t="s">
        <v>209</v>
      </c>
      <c r="F2942" t="s">
        <v>189</v>
      </c>
      <c r="G2942" t="s">
        <v>17</v>
      </c>
      <c r="H2942">
        <v>51713583.719999999</v>
      </c>
      <c r="I2942">
        <v>2.04</v>
      </c>
      <c r="J2942">
        <v>51713583.719999999</v>
      </c>
      <c r="K2942">
        <v>101967</v>
      </c>
      <c r="L2942">
        <v>507.16</v>
      </c>
      <c r="M2942" t="s">
        <v>18</v>
      </c>
      <c r="N2942" t="s">
        <v>31</v>
      </c>
      <c r="O2942" t="s">
        <v>20</v>
      </c>
    </row>
    <row r="2943" spans="1:15" x14ac:dyDescent="0.2">
      <c r="A2943" s="16" t="s">
        <v>343</v>
      </c>
      <c r="B2943" s="1">
        <v>45919</v>
      </c>
      <c r="C2943" t="s">
        <v>216</v>
      </c>
      <c r="D2943" t="s">
        <v>217</v>
      </c>
      <c r="F2943" t="s">
        <v>189</v>
      </c>
      <c r="G2943" t="s">
        <v>17</v>
      </c>
      <c r="H2943">
        <v>47642621.119999997</v>
      </c>
      <c r="I2943">
        <v>1.88</v>
      </c>
      <c r="J2943">
        <v>47642621.119999997</v>
      </c>
      <c r="K2943">
        <v>208666</v>
      </c>
      <c r="L2943">
        <v>228.32</v>
      </c>
      <c r="M2943" t="s">
        <v>18</v>
      </c>
      <c r="N2943" t="s">
        <v>31</v>
      </c>
      <c r="O2943" t="s">
        <v>20</v>
      </c>
    </row>
    <row r="2944" spans="1:15" x14ac:dyDescent="0.2">
      <c r="A2944" s="16" t="s">
        <v>343</v>
      </c>
      <c r="B2944" s="1">
        <v>45919</v>
      </c>
      <c r="C2944" t="s">
        <v>214</v>
      </c>
      <c r="D2944" t="s">
        <v>215</v>
      </c>
      <c r="F2944" t="s">
        <v>189</v>
      </c>
      <c r="G2944" t="s">
        <v>17</v>
      </c>
      <c r="H2944">
        <v>46354068.18</v>
      </c>
      <c r="I2944">
        <v>1.83</v>
      </c>
      <c r="J2944">
        <v>46354068.18</v>
      </c>
      <c r="K2944">
        <v>191277</v>
      </c>
      <c r="L2944">
        <v>242.34</v>
      </c>
      <c r="M2944" t="s">
        <v>18</v>
      </c>
      <c r="N2944" t="s">
        <v>31</v>
      </c>
      <c r="O2944" t="s">
        <v>20</v>
      </c>
    </row>
    <row r="2945" spans="1:15" x14ac:dyDescent="0.2">
      <c r="A2945" s="16" t="s">
        <v>343</v>
      </c>
      <c r="B2945" s="1">
        <v>45919</v>
      </c>
      <c r="C2945" t="s">
        <v>218</v>
      </c>
      <c r="D2945" t="s">
        <v>219</v>
      </c>
      <c r="F2945" t="s">
        <v>189</v>
      </c>
      <c r="G2945" t="s">
        <v>17</v>
      </c>
      <c r="H2945">
        <v>45124486.200000003</v>
      </c>
      <c r="I2945">
        <v>1.78</v>
      </c>
      <c r="J2945">
        <v>45124486.200000003</v>
      </c>
      <c r="K2945">
        <v>240510</v>
      </c>
      <c r="L2945">
        <v>187.62</v>
      </c>
      <c r="M2945" t="s">
        <v>18</v>
      </c>
      <c r="N2945" t="s">
        <v>31</v>
      </c>
      <c r="O2945" t="s">
        <v>20</v>
      </c>
    </row>
    <row r="2946" spans="1:15" x14ac:dyDescent="0.2">
      <c r="A2946" s="16" t="s">
        <v>343</v>
      </c>
      <c r="B2946" s="1">
        <v>45919</v>
      </c>
      <c r="C2946" t="s">
        <v>226</v>
      </c>
      <c r="D2946" t="s">
        <v>227</v>
      </c>
      <c r="F2946" t="s">
        <v>189</v>
      </c>
      <c r="G2946" t="s">
        <v>17</v>
      </c>
      <c r="H2946">
        <v>33335593.079999998</v>
      </c>
      <c r="I2946">
        <v>1.32</v>
      </c>
      <c r="J2946">
        <v>33335593.079999998</v>
      </c>
      <c r="K2946">
        <v>223849</v>
      </c>
      <c r="L2946">
        <v>148.91999999999999</v>
      </c>
      <c r="M2946" t="s">
        <v>18</v>
      </c>
      <c r="N2946" t="s">
        <v>31</v>
      </c>
      <c r="O2946" t="s">
        <v>20</v>
      </c>
    </row>
    <row r="2947" spans="1:15" x14ac:dyDescent="0.2">
      <c r="A2947" s="16" t="s">
        <v>343</v>
      </c>
      <c r="B2947" s="1">
        <v>45919</v>
      </c>
      <c r="C2947" t="s">
        <v>220</v>
      </c>
      <c r="D2947" t="s">
        <v>221</v>
      </c>
      <c r="F2947" t="s">
        <v>189</v>
      </c>
      <c r="G2947" t="s">
        <v>17</v>
      </c>
      <c r="H2947">
        <v>33136581.649999999</v>
      </c>
      <c r="I2947">
        <v>1.31</v>
      </c>
      <c r="J2947">
        <v>33136581.649999999</v>
      </c>
      <c r="K2947">
        <v>120985</v>
      </c>
      <c r="L2947">
        <v>273.89</v>
      </c>
      <c r="M2947" t="s">
        <v>18</v>
      </c>
      <c r="N2947" t="s">
        <v>31</v>
      </c>
      <c r="O2947" t="s">
        <v>20</v>
      </c>
    </row>
    <row r="2948" spans="1:15" x14ac:dyDescent="0.2">
      <c r="A2948" s="16" t="s">
        <v>343</v>
      </c>
      <c r="B2948" s="1">
        <v>45919</v>
      </c>
      <c r="C2948" t="s">
        <v>222</v>
      </c>
      <c r="D2948" t="s">
        <v>223</v>
      </c>
      <c r="F2948" t="s">
        <v>189</v>
      </c>
      <c r="G2948" t="s">
        <v>17</v>
      </c>
      <c r="H2948">
        <v>31709470.829999998</v>
      </c>
      <c r="I2948">
        <v>1.25</v>
      </c>
      <c r="J2948">
        <v>31709470.829999998</v>
      </c>
      <c r="K2948">
        <v>186779</v>
      </c>
      <c r="L2948">
        <v>169.77</v>
      </c>
      <c r="M2948" t="s">
        <v>18</v>
      </c>
      <c r="N2948" t="s">
        <v>31</v>
      </c>
      <c r="O2948" t="s">
        <v>20</v>
      </c>
    </row>
    <row r="2949" spans="1:15" x14ac:dyDescent="0.2">
      <c r="A2949" s="16" t="s">
        <v>343</v>
      </c>
      <c r="B2949" s="1">
        <v>45919</v>
      </c>
      <c r="C2949" t="s">
        <v>224</v>
      </c>
      <c r="D2949" t="s">
        <v>225</v>
      </c>
      <c r="F2949" t="s">
        <v>189</v>
      </c>
      <c r="G2949" t="s">
        <v>17</v>
      </c>
      <c r="H2949">
        <v>31566463.699999999</v>
      </c>
      <c r="I2949">
        <v>1.25</v>
      </c>
      <c r="J2949">
        <v>31566463.699999999</v>
      </c>
      <c r="K2949">
        <v>160415</v>
      </c>
      <c r="L2949">
        <v>196.78</v>
      </c>
      <c r="M2949" t="s">
        <v>18</v>
      </c>
      <c r="N2949" t="s">
        <v>31</v>
      </c>
      <c r="O2949" t="s">
        <v>20</v>
      </c>
    </row>
    <row r="2950" spans="1:15" x14ac:dyDescent="0.2">
      <c r="A2950" s="16" t="s">
        <v>343</v>
      </c>
      <c r="B2950" s="1">
        <v>45919</v>
      </c>
      <c r="C2950" t="s">
        <v>228</v>
      </c>
      <c r="D2950" t="s">
        <v>229</v>
      </c>
      <c r="F2950" t="s">
        <v>189</v>
      </c>
      <c r="G2950" t="s">
        <v>17</v>
      </c>
      <c r="H2950">
        <v>30753051.170000002</v>
      </c>
      <c r="I2950">
        <v>1.21</v>
      </c>
      <c r="J2950">
        <v>30753051.170000002</v>
      </c>
      <c r="K2950">
        <v>117589</v>
      </c>
      <c r="L2950">
        <v>261.52999999999997</v>
      </c>
      <c r="M2950" t="s">
        <v>18</v>
      </c>
      <c r="N2950" t="s">
        <v>19</v>
      </c>
      <c r="O2950" t="s">
        <v>20</v>
      </c>
    </row>
    <row r="2951" spans="1:15" x14ac:dyDescent="0.2">
      <c r="A2951" s="16" t="s">
        <v>343</v>
      </c>
      <c r="B2951" s="1">
        <v>45919</v>
      </c>
      <c r="C2951" t="s">
        <v>356</v>
      </c>
      <c r="D2951" t="s">
        <v>357</v>
      </c>
      <c r="F2951" t="s">
        <v>189</v>
      </c>
      <c r="G2951" t="s">
        <v>17</v>
      </c>
      <c r="H2951">
        <v>29811564.140000001</v>
      </c>
      <c r="I2951">
        <v>1.18</v>
      </c>
      <c r="J2951">
        <v>29811564.140000001</v>
      </c>
      <c r="K2951">
        <v>238913</v>
      </c>
      <c r="L2951">
        <v>124.78</v>
      </c>
      <c r="M2951" t="s">
        <v>18</v>
      </c>
      <c r="N2951" t="s">
        <v>19</v>
      </c>
      <c r="O2951" t="s">
        <v>20</v>
      </c>
    </row>
    <row r="2952" spans="1:15" x14ac:dyDescent="0.2">
      <c r="A2952" s="16" t="s">
        <v>343</v>
      </c>
      <c r="B2952" s="1">
        <v>45919</v>
      </c>
      <c r="C2952" t="s">
        <v>230</v>
      </c>
      <c r="D2952" t="s">
        <v>231</v>
      </c>
      <c r="F2952" t="s">
        <v>189</v>
      </c>
      <c r="G2952" t="s">
        <v>17</v>
      </c>
      <c r="H2952">
        <v>26408908.960000001</v>
      </c>
      <c r="I2952">
        <v>1.04</v>
      </c>
      <c r="J2952">
        <v>26408908.960000001</v>
      </c>
      <c r="K2952">
        <v>128498</v>
      </c>
      <c r="L2952">
        <v>205.52</v>
      </c>
      <c r="M2952" t="s">
        <v>18</v>
      </c>
      <c r="N2952" t="s">
        <v>31</v>
      </c>
      <c r="O2952" t="s">
        <v>20</v>
      </c>
    </row>
    <row r="2953" spans="1:15" x14ac:dyDescent="0.2">
      <c r="A2953" s="16" t="s">
        <v>343</v>
      </c>
      <c r="B2953" s="1">
        <v>45919</v>
      </c>
      <c r="C2953" t="s">
        <v>236</v>
      </c>
      <c r="D2953" t="s">
        <v>237</v>
      </c>
      <c r="F2953" t="s">
        <v>189</v>
      </c>
      <c r="G2953" t="s">
        <v>17</v>
      </c>
      <c r="H2953">
        <v>25597088.98</v>
      </c>
      <c r="I2953">
        <v>1.01</v>
      </c>
      <c r="J2953">
        <v>25597088.98</v>
      </c>
      <c r="K2953">
        <v>507778</v>
      </c>
      <c r="L2953">
        <v>50.41</v>
      </c>
      <c r="M2953" t="s">
        <v>18</v>
      </c>
      <c r="N2953" t="s">
        <v>31</v>
      </c>
      <c r="O2953" t="s">
        <v>20</v>
      </c>
    </row>
    <row r="2954" spans="1:15" x14ac:dyDescent="0.2">
      <c r="A2954" s="16" t="s">
        <v>343</v>
      </c>
      <c r="B2954" s="1">
        <v>45919</v>
      </c>
      <c r="C2954" t="s">
        <v>244</v>
      </c>
      <c r="D2954" t="s">
        <v>245</v>
      </c>
      <c r="F2954" t="s">
        <v>189</v>
      </c>
      <c r="G2954" t="s">
        <v>17</v>
      </c>
      <c r="H2954">
        <v>25271493.239999998</v>
      </c>
      <c r="I2954">
        <v>1</v>
      </c>
      <c r="J2954">
        <v>25271493.239999998</v>
      </c>
      <c r="K2954">
        <v>73794</v>
      </c>
      <c r="L2954">
        <v>342.46</v>
      </c>
      <c r="M2954" t="s">
        <v>18</v>
      </c>
      <c r="N2954" t="s">
        <v>19</v>
      </c>
      <c r="O2954" t="s">
        <v>20</v>
      </c>
    </row>
    <row r="2955" spans="1:15" x14ac:dyDescent="0.2">
      <c r="A2955" s="16" t="s">
        <v>343</v>
      </c>
      <c r="B2955" s="1">
        <v>45919</v>
      </c>
      <c r="C2955" t="s">
        <v>238</v>
      </c>
      <c r="D2955" t="s">
        <v>239</v>
      </c>
      <c r="F2955" t="s">
        <v>189</v>
      </c>
      <c r="G2955" t="s">
        <v>17</v>
      </c>
      <c r="H2955">
        <v>25046844.550000001</v>
      </c>
      <c r="I2955">
        <v>0.99</v>
      </c>
      <c r="J2955">
        <v>25046844.550000001</v>
      </c>
      <c r="K2955">
        <v>83587</v>
      </c>
      <c r="L2955">
        <v>299.64999999999998</v>
      </c>
      <c r="M2955" t="s">
        <v>18</v>
      </c>
      <c r="N2955" t="s">
        <v>31</v>
      </c>
      <c r="O2955" t="s">
        <v>20</v>
      </c>
    </row>
    <row r="2956" spans="1:15" x14ac:dyDescent="0.2">
      <c r="A2956" s="16" t="s">
        <v>343</v>
      </c>
      <c r="B2956" s="1">
        <v>45919</v>
      </c>
      <c r="C2956" t="s">
        <v>240</v>
      </c>
      <c r="D2956" t="s">
        <v>241</v>
      </c>
      <c r="F2956" t="s">
        <v>189</v>
      </c>
      <c r="G2956" t="s">
        <v>17</v>
      </c>
      <c r="H2956">
        <v>25016127.780000001</v>
      </c>
      <c r="I2956">
        <v>0.99</v>
      </c>
      <c r="J2956">
        <v>25016127.780000001</v>
      </c>
      <c r="K2956">
        <v>230118</v>
      </c>
      <c r="L2956">
        <v>108.71</v>
      </c>
      <c r="M2956" t="s">
        <v>18</v>
      </c>
      <c r="N2956" t="s">
        <v>31</v>
      </c>
      <c r="O2956" t="s">
        <v>20</v>
      </c>
    </row>
    <row r="2957" spans="1:15" x14ac:dyDescent="0.2">
      <c r="A2957" s="16" t="s">
        <v>343</v>
      </c>
      <c r="B2957" s="1">
        <v>45919</v>
      </c>
      <c r="C2957" t="s">
        <v>234</v>
      </c>
      <c r="D2957" t="s">
        <v>235</v>
      </c>
      <c r="F2957" t="s">
        <v>189</v>
      </c>
      <c r="G2957" t="s">
        <v>17</v>
      </c>
      <c r="H2957">
        <v>24718172.559999999</v>
      </c>
      <c r="I2957">
        <v>0.98</v>
      </c>
      <c r="J2957">
        <v>24718172.559999999</v>
      </c>
      <c r="K2957">
        <v>70358</v>
      </c>
      <c r="L2957">
        <v>351.32</v>
      </c>
      <c r="M2957" t="s">
        <v>18</v>
      </c>
      <c r="N2957" t="s">
        <v>31</v>
      </c>
      <c r="O2957" t="s">
        <v>20</v>
      </c>
    </row>
    <row r="2958" spans="1:15" x14ac:dyDescent="0.2">
      <c r="A2958" s="16" t="s">
        <v>343</v>
      </c>
      <c r="B2958" s="1">
        <v>45919</v>
      </c>
      <c r="C2958" t="s">
        <v>232</v>
      </c>
      <c r="D2958" t="s">
        <v>233</v>
      </c>
      <c r="F2958" t="s">
        <v>189</v>
      </c>
      <c r="G2958" t="s">
        <v>17</v>
      </c>
      <c r="H2958">
        <v>24201413.079999998</v>
      </c>
      <c r="I2958">
        <v>0.96</v>
      </c>
      <c r="J2958">
        <v>24201413.079999998</v>
      </c>
      <c r="K2958">
        <v>50342</v>
      </c>
      <c r="L2958">
        <v>480.74</v>
      </c>
      <c r="M2958" t="s">
        <v>18</v>
      </c>
      <c r="N2958" t="s">
        <v>31</v>
      </c>
      <c r="O2958" t="s">
        <v>20</v>
      </c>
    </row>
    <row r="2959" spans="1:15" x14ac:dyDescent="0.2">
      <c r="A2959" s="16" t="s">
        <v>343</v>
      </c>
      <c r="B2959" s="1">
        <v>45919</v>
      </c>
      <c r="C2959" t="s">
        <v>242</v>
      </c>
      <c r="D2959" t="s">
        <v>243</v>
      </c>
      <c r="F2959" t="s">
        <v>189</v>
      </c>
      <c r="G2959" t="s">
        <v>17</v>
      </c>
      <c r="H2959">
        <v>23377629.600000001</v>
      </c>
      <c r="I2959">
        <v>0.92</v>
      </c>
      <c r="J2959">
        <v>23377629.600000001</v>
      </c>
      <c r="K2959">
        <v>177372</v>
      </c>
      <c r="L2959">
        <v>131.80000000000001</v>
      </c>
      <c r="M2959" t="s">
        <v>18</v>
      </c>
      <c r="N2959" t="s">
        <v>31</v>
      </c>
      <c r="O2959" t="s">
        <v>20</v>
      </c>
    </row>
    <row r="2960" spans="1:15" x14ac:dyDescent="0.2">
      <c r="A2960" s="16" t="s">
        <v>343</v>
      </c>
      <c r="B2960" s="1">
        <v>45919</v>
      </c>
      <c r="C2960" t="s">
        <v>250</v>
      </c>
      <c r="D2960" t="s">
        <v>251</v>
      </c>
      <c r="F2960" t="s">
        <v>189</v>
      </c>
      <c r="G2960" t="s">
        <v>17</v>
      </c>
      <c r="H2960">
        <v>21733488.75</v>
      </c>
      <c r="I2960">
        <v>0.86</v>
      </c>
      <c r="J2960">
        <v>21733488.75</v>
      </c>
      <c r="K2960">
        <v>150145</v>
      </c>
      <c r="L2960">
        <v>144.75</v>
      </c>
      <c r="M2960" t="s">
        <v>18</v>
      </c>
      <c r="N2960" t="s">
        <v>31</v>
      </c>
      <c r="O2960" t="s">
        <v>20</v>
      </c>
    </row>
    <row r="2961" spans="1:15" x14ac:dyDescent="0.2">
      <c r="A2961" s="16" t="s">
        <v>343</v>
      </c>
      <c r="B2961" s="1">
        <v>45919</v>
      </c>
      <c r="C2961" t="s">
        <v>246</v>
      </c>
      <c r="D2961" t="s">
        <v>247</v>
      </c>
      <c r="F2961" t="s">
        <v>189</v>
      </c>
      <c r="G2961" t="s">
        <v>17</v>
      </c>
      <c r="H2961">
        <v>21266629.920000002</v>
      </c>
      <c r="I2961">
        <v>0.84</v>
      </c>
      <c r="J2961">
        <v>21266629.920000002</v>
      </c>
      <c r="K2961">
        <v>311736</v>
      </c>
      <c r="L2961">
        <v>68.22</v>
      </c>
      <c r="M2961" t="s">
        <v>18</v>
      </c>
      <c r="N2961" t="s">
        <v>19</v>
      </c>
      <c r="O2961" t="s">
        <v>20</v>
      </c>
    </row>
    <row r="2962" spans="1:15" x14ac:dyDescent="0.2">
      <c r="A2962" s="16" t="s">
        <v>343</v>
      </c>
      <c r="B2962" s="1">
        <v>45919</v>
      </c>
      <c r="C2962" t="s">
        <v>248</v>
      </c>
      <c r="D2962" t="s">
        <v>249</v>
      </c>
      <c r="F2962" t="s">
        <v>189</v>
      </c>
      <c r="G2962" t="s">
        <v>17</v>
      </c>
      <c r="H2962">
        <v>20348420</v>
      </c>
      <c r="I2962">
        <v>0.8</v>
      </c>
      <c r="J2962">
        <v>20348420</v>
      </c>
      <c r="K2962">
        <v>73460</v>
      </c>
      <c r="L2962">
        <v>277</v>
      </c>
      <c r="M2962" t="s">
        <v>18</v>
      </c>
      <c r="N2962" t="s">
        <v>31</v>
      </c>
      <c r="O2962" t="s">
        <v>20</v>
      </c>
    </row>
    <row r="2963" spans="1:15" x14ac:dyDescent="0.2">
      <c r="A2963" s="16" t="s">
        <v>343</v>
      </c>
      <c r="B2963" s="1">
        <v>45919</v>
      </c>
      <c r="C2963" t="s">
        <v>252</v>
      </c>
      <c r="D2963" t="s">
        <v>253</v>
      </c>
      <c r="F2963" t="s">
        <v>189</v>
      </c>
      <c r="G2963" t="s">
        <v>17</v>
      </c>
      <c r="H2963">
        <v>19349694.629999999</v>
      </c>
      <c r="I2963">
        <v>0.76</v>
      </c>
      <c r="J2963">
        <v>19349694.629999999</v>
      </c>
      <c r="K2963">
        <v>420737</v>
      </c>
      <c r="L2963">
        <v>45.99</v>
      </c>
      <c r="M2963" t="s">
        <v>18</v>
      </c>
      <c r="N2963" t="s">
        <v>31</v>
      </c>
      <c r="O2963" t="s">
        <v>20</v>
      </c>
    </row>
    <row r="2964" spans="1:15" x14ac:dyDescent="0.2">
      <c r="A2964" s="16" t="s">
        <v>343</v>
      </c>
      <c r="B2964" s="1">
        <v>45919</v>
      </c>
      <c r="C2964" t="s">
        <v>254</v>
      </c>
      <c r="D2964" t="s">
        <v>255</v>
      </c>
      <c r="F2964" t="s">
        <v>189</v>
      </c>
      <c r="G2964" t="s">
        <v>17</v>
      </c>
      <c r="H2964">
        <v>17715525.239999998</v>
      </c>
      <c r="I2964">
        <v>0.7</v>
      </c>
      <c r="J2964">
        <v>17715525.239999998</v>
      </c>
      <c r="K2964">
        <v>85981</v>
      </c>
      <c r="L2964">
        <v>206.04</v>
      </c>
      <c r="M2964" t="s">
        <v>18</v>
      </c>
      <c r="N2964" t="s">
        <v>31</v>
      </c>
      <c r="O2964" t="s">
        <v>20</v>
      </c>
    </row>
    <row r="2965" spans="1:15" x14ac:dyDescent="0.2">
      <c r="A2965" s="16" t="s">
        <v>343</v>
      </c>
      <c r="B2965" s="1">
        <v>45919</v>
      </c>
      <c r="C2965" t="s">
        <v>256</v>
      </c>
      <c r="D2965" t="s">
        <v>257</v>
      </c>
      <c r="F2965" t="s">
        <v>189</v>
      </c>
      <c r="G2965" t="s">
        <v>17</v>
      </c>
      <c r="H2965">
        <v>16968978.48</v>
      </c>
      <c r="I2965">
        <v>0.67</v>
      </c>
      <c r="J2965">
        <v>16968978.48</v>
      </c>
      <c r="K2965">
        <v>157062</v>
      </c>
      <c r="L2965">
        <v>108.04</v>
      </c>
      <c r="M2965" t="s">
        <v>18</v>
      </c>
      <c r="N2965" t="s">
        <v>31</v>
      </c>
      <c r="O2965" t="s">
        <v>20</v>
      </c>
    </row>
    <row r="2966" spans="1:15" x14ac:dyDescent="0.2">
      <c r="A2966" s="16" t="s">
        <v>343</v>
      </c>
      <c r="B2966" s="1">
        <v>45919</v>
      </c>
      <c r="C2966" t="s">
        <v>258</v>
      </c>
      <c r="D2966" t="s">
        <v>259</v>
      </c>
      <c r="F2966" t="s">
        <v>189</v>
      </c>
      <c r="G2966" t="s">
        <v>17</v>
      </c>
      <c r="H2966">
        <v>15058124.720000001</v>
      </c>
      <c r="I2966">
        <v>0.59</v>
      </c>
      <c r="J2966">
        <v>15058124.720000001</v>
      </c>
      <c r="K2966">
        <v>30761</v>
      </c>
      <c r="L2966">
        <v>489.52</v>
      </c>
      <c r="M2966" t="s">
        <v>18</v>
      </c>
      <c r="N2966" t="s">
        <v>31</v>
      </c>
      <c r="O2966" t="s">
        <v>20</v>
      </c>
    </row>
    <row r="2967" spans="1:15" x14ac:dyDescent="0.2">
      <c r="A2967" s="16" t="s">
        <v>343</v>
      </c>
      <c r="B2967" s="1">
        <v>45919</v>
      </c>
      <c r="C2967" t="s">
        <v>262</v>
      </c>
      <c r="D2967" t="s">
        <v>263</v>
      </c>
      <c r="F2967" t="s">
        <v>189</v>
      </c>
      <c r="G2967" t="s">
        <v>17</v>
      </c>
      <c r="H2967">
        <v>14428968.16</v>
      </c>
      <c r="I2967">
        <v>0.56999999999999995</v>
      </c>
      <c r="J2967">
        <v>14428968.16</v>
      </c>
      <c r="K2967">
        <v>182276</v>
      </c>
      <c r="L2967">
        <v>79.16</v>
      </c>
      <c r="M2967" t="s">
        <v>18</v>
      </c>
      <c r="N2967" t="s">
        <v>31</v>
      </c>
      <c r="O2967" t="s">
        <v>20</v>
      </c>
    </row>
    <row r="2968" spans="1:15" x14ac:dyDescent="0.2">
      <c r="A2968" s="16" t="s">
        <v>343</v>
      </c>
      <c r="B2968" s="1">
        <v>45919</v>
      </c>
      <c r="C2968" t="s">
        <v>264</v>
      </c>
      <c r="D2968" t="s">
        <v>265</v>
      </c>
      <c r="F2968" t="s">
        <v>189</v>
      </c>
      <c r="G2968" t="s">
        <v>17</v>
      </c>
      <c r="H2968">
        <v>14092266</v>
      </c>
      <c r="I2968">
        <v>0.56000000000000005</v>
      </c>
      <c r="J2968">
        <v>14092266</v>
      </c>
      <c r="K2968">
        <v>25176</v>
      </c>
      <c r="L2968">
        <v>559.75</v>
      </c>
      <c r="M2968" t="s">
        <v>18</v>
      </c>
      <c r="N2968" t="s">
        <v>31</v>
      </c>
      <c r="O2968" t="s">
        <v>20</v>
      </c>
    </row>
    <row r="2969" spans="1:15" x14ac:dyDescent="0.2">
      <c r="A2969" s="16" t="s">
        <v>343</v>
      </c>
      <c r="B2969" s="1">
        <v>45919</v>
      </c>
      <c r="C2969" t="s">
        <v>260</v>
      </c>
      <c r="D2969" t="s">
        <v>261</v>
      </c>
      <c r="F2969" t="s">
        <v>189</v>
      </c>
      <c r="G2969" t="s">
        <v>17</v>
      </c>
      <c r="H2969">
        <v>13915597.619999999</v>
      </c>
      <c r="I2969">
        <v>0.55000000000000004</v>
      </c>
      <c r="J2969">
        <v>13915597.619999999</v>
      </c>
      <c r="K2969">
        <v>180769</v>
      </c>
      <c r="L2969">
        <v>76.98</v>
      </c>
      <c r="M2969" t="s">
        <v>18</v>
      </c>
      <c r="N2969" t="s">
        <v>31</v>
      </c>
      <c r="O2969" t="s">
        <v>20</v>
      </c>
    </row>
    <row r="2970" spans="1:15" x14ac:dyDescent="0.2">
      <c r="A2970" s="16" t="s">
        <v>343</v>
      </c>
      <c r="B2970" s="1">
        <v>45919</v>
      </c>
      <c r="C2970" t="s">
        <v>266</v>
      </c>
      <c r="D2970" t="s">
        <v>267</v>
      </c>
      <c r="F2970" t="s">
        <v>189</v>
      </c>
      <c r="G2970" t="s">
        <v>17</v>
      </c>
      <c r="H2970">
        <v>13813327.720000001</v>
      </c>
      <c r="I2970">
        <v>0.55000000000000004</v>
      </c>
      <c r="J2970">
        <v>13813327.720000001</v>
      </c>
      <c r="K2970">
        <v>179324</v>
      </c>
      <c r="L2970">
        <v>77.03</v>
      </c>
      <c r="M2970" t="s">
        <v>18</v>
      </c>
      <c r="N2970" t="s">
        <v>31</v>
      </c>
      <c r="O2970" t="s">
        <v>20</v>
      </c>
    </row>
    <row r="2971" spans="1:15" x14ac:dyDescent="0.2">
      <c r="A2971" s="16" t="s">
        <v>343</v>
      </c>
      <c r="B2971" s="1">
        <v>45919</v>
      </c>
      <c r="C2971" t="s">
        <v>268</v>
      </c>
      <c r="D2971" t="s">
        <v>269</v>
      </c>
      <c r="F2971" t="s">
        <v>189</v>
      </c>
      <c r="G2971" t="s">
        <v>17</v>
      </c>
      <c r="H2971">
        <v>13248209.130000001</v>
      </c>
      <c r="I2971">
        <v>0.52</v>
      </c>
      <c r="J2971">
        <v>13248209.130000001</v>
      </c>
      <c r="K2971">
        <v>147909</v>
      </c>
      <c r="L2971">
        <v>89.57</v>
      </c>
      <c r="M2971" t="s">
        <v>18</v>
      </c>
      <c r="N2971" t="s">
        <v>19</v>
      </c>
      <c r="O2971" t="s">
        <v>20</v>
      </c>
    </row>
    <row r="2972" spans="1:15" x14ac:dyDescent="0.2">
      <c r="A2972" s="16" t="s">
        <v>343</v>
      </c>
      <c r="B2972" s="1">
        <v>45919</v>
      </c>
      <c r="C2972" t="s">
        <v>272</v>
      </c>
      <c r="D2972" t="s">
        <v>273</v>
      </c>
      <c r="F2972" t="s">
        <v>189</v>
      </c>
      <c r="G2972" t="s">
        <v>17</v>
      </c>
      <c r="H2972">
        <v>12014138.699999999</v>
      </c>
      <c r="I2972">
        <v>0.47</v>
      </c>
      <c r="J2972">
        <v>12014138.699999999</v>
      </c>
      <c r="K2972">
        <v>91746</v>
      </c>
      <c r="L2972">
        <v>130.94999999999999</v>
      </c>
      <c r="M2972" t="s">
        <v>18</v>
      </c>
      <c r="N2972" t="s">
        <v>31</v>
      </c>
      <c r="O2972" t="s">
        <v>20</v>
      </c>
    </row>
    <row r="2973" spans="1:15" x14ac:dyDescent="0.2">
      <c r="A2973" s="16" t="s">
        <v>343</v>
      </c>
      <c r="B2973" s="1">
        <v>45919</v>
      </c>
      <c r="C2973" t="s">
        <v>270</v>
      </c>
      <c r="D2973" t="s">
        <v>271</v>
      </c>
      <c r="F2973" t="s">
        <v>189</v>
      </c>
      <c r="G2973" t="s">
        <v>17</v>
      </c>
      <c r="H2973">
        <v>11898036.630000001</v>
      </c>
      <c r="I2973">
        <v>0.47</v>
      </c>
      <c r="J2973">
        <v>11898036.630000001</v>
      </c>
      <c r="K2973">
        <v>114857</v>
      </c>
      <c r="L2973">
        <v>103.59</v>
      </c>
      <c r="M2973" t="s">
        <v>18</v>
      </c>
      <c r="N2973" t="s">
        <v>31</v>
      </c>
      <c r="O2973" t="s">
        <v>20</v>
      </c>
    </row>
    <row r="2974" spans="1:15" x14ac:dyDescent="0.2">
      <c r="A2974" s="16" t="s">
        <v>343</v>
      </c>
      <c r="B2974" s="1">
        <v>45919</v>
      </c>
      <c r="C2974" t="s">
        <v>274</v>
      </c>
      <c r="D2974" t="s">
        <v>275</v>
      </c>
      <c r="F2974" t="s">
        <v>189</v>
      </c>
      <c r="G2974" t="s">
        <v>17</v>
      </c>
      <c r="H2974">
        <v>11097999.5</v>
      </c>
      <c r="I2974">
        <v>0.44</v>
      </c>
      <c r="J2974">
        <v>11097999.5</v>
      </c>
      <c r="K2974">
        <v>170450</v>
      </c>
      <c r="L2974">
        <v>65.11</v>
      </c>
      <c r="M2974" t="s">
        <v>18</v>
      </c>
      <c r="N2974" t="s">
        <v>31</v>
      </c>
      <c r="O2974" t="s">
        <v>20</v>
      </c>
    </row>
    <row r="2975" spans="1:15" x14ac:dyDescent="0.2">
      <c r="A2975" s="16" t="s">
        <v>343</v>
      </c>
      <c r="B2975" s="1">
        <v>45919</v>
      </c>
      <c r="C2975" t="s">
        <v>278</v>
      </c>
      <c r="D2975" t="s">
        <v>279</v>
      </c>
      <c r="F2975" t="s">
        <v>189</v>
      </c>
      <c r="G2975" t="s">
        <v>17</v>
      </c>
      <c r="H2975">
        <v>10717479.300000001</v>
      </c>
      <c r="I2975">
        <v>0.42</v>
      </c>
      <c r="J2975">
        <v>10717479.300000001</v>
      </c>
      <c r="K2975">
        <v>31830</v>
      </c>
      <c r="L2975">
        <v>336.71</v>
      </c>
      <c r="M2975" t="s">
        <v>18</v>
      </c>
      <c r="N2975" t="s">
        <v>19</v>
      </c>
      <c r="O2975" t="s">
        <v>20</v>
      </c>
    </row>
    <row r="2976" spans="1:15" x14ac:dyDescent="0.2">
      <c r="A2976" s="16" t="s">
        <v>343</v>
      </c>
      <c r="B2976" s="1">
        <v>45919</v>
      </c>
      <c r="C2976" t="s">
        <v>276</v>
      </c>
      <c r="D2976" t="s">
        <v>277</v>
      </c>
      <c r="F2976" t="s">
        <v>189</v>
      </c>
      <c r="G2976" t="s">
        <v>17</v>
      </c>
      <c r="H2976">
        <v>10703383.6</v>
      </c>
      <c r="I2976">
        <v>0.42</v>
      </c>
      <c r="J2976">
        <v>10703383.6</v>
      </c>
      <c r="K2976">
        <v>121079</v>
      </c>
      <c r="L2976">
        <v>88.4</v>
      </c>
      <c r="M2976" t="s">
        <v>18</v>
      </c>
      <c r="N2976" t="s">
        <v>19</v>
      </c>
      <c r="O2976" t="s">
        <v>20</v>
      </c>
    </row>
    <row r="2977" spans="1:15" x14ac:dyDescent="0.2">
      <c r="A2977" s="16" t="s">
        <v>343</v>
      </c>
      <c r="B2977" s="1">
        <v>45919</v>
      </c>
      <c r="C2977" t="s">
        <v>282</v>
      </c>
      <c r="D2977" t="s">
        <v>283</v>
      </c>
      <c r="F2977" t="s">
        <v>189</v>
      </c>
      <c r="G2977" t="s">
        <v>17</v>
      </c>
      <c r="H2977">
        <v>10462203</v>
      </c>
      <c r="I2977">
        <v>0.41</v>
      </c>
      <c r="J2977">
        <v>10462203</v>
      </c>
      <c r="K2977">
        <v>92178</v>
      </c>
      <c r="L2977">
        <v>113.5</v>
      </c>
      <c r="M2977" t="s">
        <v>18</v>
      </c>
      <c r="N2977" t="s">
        <v>31</v>
      </c>
      <c r="O2977" t="s">
        <v>20</v>
      </c>
    </row>
    <row r="2978" spans="1:15" x14ac:dyDescent="0.2">
      <c r="A2978" s="16" t="s">
        <v>343</v>
      </c>
      <c r="B2978" s="1">
        <v>45919</v>
      </c>
      <c r="C2978" t="s">
        <v>280</v>
      </c>
      <c r="D2978" t="s">
        <v>281</v>
      </c>
      <c r="F2978" t="s">
        <v>189</v>
      </c>
      <c r="G2978" t="s">
        <v>17</v>
      </c>
      <c r="H2978">
        <v>10300999.800000001</v>
      </c>
      <c r="I2978">
        <v>0.41</v>
      </c>
      <c r="J2978">
        <v>10300999.800000001</v>
      </c>
      <c r="K2978">
        <v>50990</v>
      </c>
      <c r="L2978">
        <v>202.02</v>
      </c>
      <c r="M2978" t="s">
        <v>18</v>
      </c>
      <c r="N2978" t="s">
        <v>31</v>
      </c>
      <c r="O2978" t="s">
        <v>20</v>
      </c>
    </row>
    <row r="2979" spans="1:15" x14ac:dyDescent="0.2">
      <c r="A2979" s="16" t="s">
        <v>343</v>
      </c>
      <c r="B2979" s="1">
        <v>45919</v>
      </c>
      <c r="C2979" t="s">
        <v>284</v>
      </c>
      <c r="D2979" t="s">
        <v>285</v>
      </c>
      <c r="F2979" t="s">
        <v>189</v>
      </c>
      <c r="G2979" t="s">
        <v>17</v>
      </c>
      <c r="H2979">
        <v>10078422.119999999</v>
      </c>
      <c r="I2979">
        <v>0.4</v>
      </c>
      <c r="J2979">
        <v>10078422.119999999</v>
      </c>
      <c r="K2979">
        <v>57902</v>
      </c>
      <c r="L2979">
        <v>174.06</v>
      </c>
      <c r="M2979" t="s">
        <v>18</v>
      </c>
      <c r="N2979" t="s">
        <v>31</v>
      </c>
      <c r="O2979" t="s">
        <v>20</v>
      </c>
    </row>
    <row r="2980" spans="1:15" x14ac:dyDescent="0.2">
      <c r="A2980" s="16" t="s">
        <v>343</v>
      </c>
      <c r="B2980" s="1">
        <v>45919</v>
      </c>
      <c r="C2980" t="s">
        <v>286</v>
      </c>
      <c r="D2980" t="s">
        <v>287</v>
      </c>
      <c r="F2980" t="s">
        <v>189</v>
      </c>
      <c r="G2980" t="s">
        <v>17</v>
      </c>
      <c r="H2980">
        <v>9951943.6799999997</v>
      </c>
      <c r="I2980">
        <v>0.39</v>
      </c>
      <c r="J2980">
        <v>9951943.6799999997</v>
      </c>
      <c r="K2980">
        <v>215971</v>
      </c>
      <c r="L2980">
        <v>46.08</v>
      </c>
      <c r="M2980" t="s">
        <v>18</v>
      </c>
      <c r="N2980" t="s">
        <v>19</v>
      </c>
      <c r="O2980" t="s">
        <v>20</v>
      </c>
    </row>
    <row r="2981" spans="1:15" x14ac:dyDescent="0.2">
      <c r="A2981" s="16" t="s">
        <v>343</v>
      </c>
      <c r="B2981" s="1">
        <v>45919</v>
      </c>
      <c r="C2981" t="s">
        <v>290</v>
      </c>
      <c r="D2981" t="s">
        <v>291</v>
      </c>
      <c r="F2981" t="s">
        <v>189</v>
      </c>
      <c r="G2981" t="s">
        <v>17</v>
      </c>
      <c r="H2981">
        <v>9447688.4600000009</v>
      </c>
      <c r="I2981">
        <v>0.37</v>
      </c>
      <c r="J2981">
        <v>9447688.4600000009</v>
      </c>
      <c r="K2981">
        <v>145282</v>
      </c>
      <c r="L2981">
        <v>65.03</v>
      </c>
      <c r="M2981" t="s">
        <v>18</v>
      </c>
      <c r="N2981" t="s">
        <v>19</v>
      </c>
      <c r="O2981" t="s">
        <v>20</v>
      </c>
    </row>
    <row r="2982" spans="1:15" x14ac:dyDescent="0.2">
      <c r="A2982" s="16" t="s">
        <v>343</v>
      </c>
      <c r="B2982" s="1">
        <v>45919</v>
      </c>
      <c r="C2982" t="s">
        <v>288</v>
      </c>
      <c r="D2982" t="s">
        <v>289</v>
      </c>
      <c r="F2982" t="s">
        <v>189</v>
      </c>
      <c r="G2982" t="s">
        <v>17</v>
      </c>
      <c r="H2982">
        <v>9298102.5899999999</v>
      </c>
      <c r="I2982">
        <v>0.37</v>
      </c>
      <c r="J2982">
        <v>9298102.5899999999</v>
      </c>
      <c r="K2982">
        <v>121401</v>
      </c>
      <c r="L2982">
        <v>76.59</v>
      </c>
      <c r="M2982" t="s">
        <v>18</v>
      </c>
      <c r="N2982" t="s">
        <v>31</v>
      </c>
      <c r="O2982" t="s">
        <v>20</v>
      </c>
    </row>
    <row r="2983" spans="1:15" x14ac:dyDescent="0.2">
      <c r="A2983" s="16" t="s">
        <v>343</v>
      </c>
      <c r="B2983" s="1">
        <v>45919</v>
      </c>
      <c r="C2983" t="s">
        <v>292</v>
      </c>
      <c r="D2983" t="s">
        <v>293</v>
      </c>
      <c r="F2983" t="s">
        <v>189</v>
      </c>
      <c r="G2983" t="s">
        <v>17</v>
      </c>
      <c r="H2983">
        <v>8769754.9199999999</v>
      </c>
      <c r="I2983">
        <v>0.35</v>
      </c>
      <c r="J2983">
        <v>8769754.9199999999</v>
      </c>
      <c r="K2983">
        <v>95604</v>
      </c>
      <c r="L2983">
        <v>91.73</v>
      </c>
      <c r="M2983" t="s">
        <v>18</v>
      </c>
      <c r="N2983" t="s">
        <v>31</v>
      </c>
      <c r="O2983" t="s">
        <v>20</v>
      </c>
    </row>
    <row r="2984" spans="1:15" x14ac:dyDescent="0.2">
      <c r="A2984" s="16" t="s">
        <v>343</v>
      </c>
      <c r="B2984" s="1">
        <v>45919</v>
      </c>
      <c r="C2984" t="s">
        <v>294</v>
      </c>
      <c r="D2984" t="s">
        <v>295</v>
      </c>
      <c r="F2984" t="s">
        <v>189</v>
      </c>
      <c r="G2984" t="s">
        <v>17</v>
      </c>
      <c r="H2984">
        <v>8513131</v>
      </c>
      <c r="I2984">
        <v>0.34</v>
      </c>
      <c r="J2984">
        <v>8513131</v>
      </c>
      <c r="K2984">
        <v>480425</v>
      </c>
      <c r="L2984">
        <v>17.72</v>
      </c>
      <c r="M2984" t="s">
        <v>18</v>
      </c>
      <c r="N2984" t="s">
        <v>19</v>
      </c>
      <c r="O2984" t="s">
        <v>20</v>
      </c>
    </row>
    <row r="2985" spans="1:15" x14ac:dyDescent="0.2">
      <c r="A2985" s="16" t="s">
        <v>343</v>
      </c>
      <c r="B2985" s="1">
        <v>45919</v>
      </c>
      <c r="C2985" t="s">
        <v>296</v>
      </c>
      <c r="D2985" t="s">
        <v>297</v>
      </c>
      <c r="F2985" t="s">
        <v>189</v>
      </c>
      <c r="G2985" t="s">
        <v>17</v>
      </c>
      <c r="H2985">
        <v>8205468.5</v>
      </c>
      <c r="I2985">
        <v>0.32</v>
      </c>
      <c r="J2985">
        <v>8205468.5</v>
      </c>
      <c r="K2985">
        <v>62399</v>
      </c>
      <c r="L2985">
        <v>131.5</v>
      </c>
      <c r="M2985" t="s">
        <v>18</v>
      </c>
      <c r="N2985" t="s">
        <v>19</v>
      </c>
      <c r="O2985" t="s">
        <v>20</v>
      </c>
    </row>
    <row r="2986" spans="1:15" x14ac:dyDescent="0.2">
      <c r="A2986" s="16" t="s">
        <v>343</v>
      </c>
      <c r="B2986" s="1">
        <v>45919</v>
      </c>
      <c r="C2986" t="s">
        <v>298</v>
      </c>
      <c r="D2986" t="s">
        <v>299</v>
      </c>
      <c r="F2986" t="s">
        <v>189</v>
      </c>
      <c r="G2986" t="s">
        <v>17</v>
      </c>
      <c r="H2986">
        <v>7950608.8399999999</v>
      </c>
      <c r="I2986">
        <v>0.31</v>
      </c>
      <c r="J2986">
        <v>7950608.8399999999</v>
      </c>
      <c r="K2986">
        <v>34114</v>
      </c>
      <c r="L2986">
        <v>233.06</v>
      </c>
      <c r="M2986" t="s">
        <v>18</v>
      </c>
      <c r="N2986" t="s">
        <v>300</v>
      </c>
      <c r="O2986" t="s">
        <v>20</v>
      </c>
    </row>
    <row r="2987" spans="1:15" x14ac:dyDescent="0.2">
      <c r="A2987" s="16" t="s">
        <v>343</v>
      </c>
      <c r="B2987" s="1">
        <v>45919</v>
      </c>
      <c r="C2987" t="s">
        <v>303</v>
      </c>
      <c r="D2987" t="s">
        <v>304</v>
      </c>
      <c r="F2987" t="s">
        <v>189</v>
      </c>
      <c r="G2987" t="s">
        <v>17</v>
      </c>
      <c r="H2987">
        <v>7943657.3499999996</v>
      </c>
      <c r="I2987">
        <v>0.31</v>
      </c>
      <c r="J2987">
        <v>7943657.3499999996</v>
      </c>
      <c r="K2987">
        <v>50885</v>
      </c>
      <c r="L2987">
        <v>156.11000000000001</v>
      </c>
      <c r="M2987" t="s">
        <v>18</v>
      </c>
      <c r="N2987" t="s">
        <v>19</v>
      </c>
      <c r="O2987" t="s">
        <v>20</v>
      </c>
    </row>
    <row r="2988" spans="1:15" x14ac:dyDescent="0.2">
      <c r="A2988" s="16" t="s">
        <v>343</v>
      </c>
      <c r="B2988" s="1">
        <v>45919</v>
      </c>
      <c r="C2988" t="s">
        <v>301</v>
      </c>
      <c r="D2988" t="s">
        <v>302</v>
      </c>
      <c r="F2988" t="s">
        <v>189</v>
      </c>
      <c r="G2988" t="s">
        <v>17</v>
      </c>
      <c r="H2988">
        <v>7907796.96</v>
      </c>
      <c r="I2988">
        <v>0.31</v>
      </c>
      <c r="J2988">
        <v>7907796.96</v>
      </c>
      <c r="K2988">
        <v>291156</v>
      </c>
      <c r="L2988">
        <v>27.16</v>
      </c>
      <c r="M2988" t="s">
        <v>18</v>
      </c>
      <c r="N2988" t="s">
        <v>31</v>
      </c>
      <c r="O2988" t="s">
        <v>20</v>
      </c>
    </row>
    <row r="2989" spans="1:15" x14ac:dyDescent="0.2">
      <c r="A2989" s="16" t="s">
        <v>343</v>
      </c>
      <c r="B2989" s="1">
        <v>45919</v>
      </c>
      <c r="C2989" t="s">
        <v>305</v>
      </c>
      <c r="D2989" t="s">
        <v>306</v>
      </c>
      <c r="F2989" t="s">
        <v>189</v>
      </c>
      <c r="G2989" t="s">
        <v>17</v>
      </c>
      <c r="H2989">
        <v>7598741.0700000003</v>
      </c>
      <c r="I2989">
        <v>0.3</v>
      </c>
      <c r="J2989">
        <v>7598741.0700000003</v>
      </c>
      <c r="K2989">
        <v>71693</v>
      </c>
      <c r="L2989">
        <v>105.99</v>
      </c>
      <c r="M2989" t="s">
        <v>18</v>
      </c>
      <c r="N2989" t="s">
        <v>19</v>
      </c>
      <c r="O2989" t="s">
        <v>20</v>
      </c>
    </row>
    <row r="2990" spans="1:15" x14ac:dyDescent="0.2">
      <c r="A2990" s="16" t="s">
        <v>343</v>
      </c>
      <c r="B2990" s="1">
        <v>45919</v>
      </c>
      <c r="C2990" t="s">
        <v>307</v>
      </c>
      <c r="D2990" t="s">
        <v>308</v>
      </c>
      <c r="F2990" t="s">
        <v>189</v>
      </c>
      <c r="G2990" t="s">
        <v>17</v>
      </c>
      <c r="H2990">
        <v>7525702.7999999998</v>
      </c>
      <c r="I2990">
        <v>0.3</v>
      </c>
      <c r="J2990">
        <v>7525702.7999999998</v>
      </c>
      <c r="K2990">
        <v>140536</v>
      </c>
      <c r="L2990">
        <v>53.55</v>
      </c>
      <c r="M2990" t="s">
        <v>18</v>
      </c>
      <c r="N2990" t="s">
        <v>31</v>
      </c>
      <c r="O2990" t="s">
        <v>20</v>
      </c>
    </row>
    <row r="2991" spans="1:15" x14ac:dyDescent="0.2">
      <c r="A2991" s="16" t="s">
        <v>343</v>
      </c>
      <c r="B2991" s="1">
        <v>45919</v>
      </c>
      <c r="C2991" t="s">
        <v>309</v>
      </c>
      <c r="D2991" t="s">
        <v>310</v>
      </c>
      <c r="F2991" t="s">
        <v>189</v>
      </c>
      <c r="G2991" t="s">
        <v>17</v>
      </c>
      <c r="H2991">
        <v>7172991.8200000003</v>
      </c>
      <c r="I2991">
        <v>0.28000000000000003</v>
      </c>
      <c r="J2991">
        <v>7172991.8200000003</v>
      </c>
      <c r="K2991">
        <v>97738</v>
      </c>
      <c r="L2991">
        <v>73.39</v>
      </c>
      <c r="M2991" t="s">
        <v>18</v>
      </c>
      <c r="N2991" t="s">
        <v>31</v>
      </c>
      <c r="O2991" t="s">
        <v>20</v>
      </c>
    </row>
    <row r="2992" spans="1:15" x14ac:dyDescent="0.2">
      <c r="A2992" s="16" t="s">
        <v>343</v>
      </c>
      <c r="B2992" s="1">
        <v>45919</v>
      </c>
      <c r="C2992" t="s">
        <v>311</v>
      </c>
      <c r="D2992" t="s">
        <v>312</v>
      </c>
      <c r="F2992" t="s">
        <v>189</v>
      </c>
      <c r="G2992" t="s">
        <v>17</v>
      </c>
      <c r="H2992">
        <v>6962203.8700000001</v>
      </c>
      <c r="I2992">
        <v>0.27</v>
      </c>
      <c r="J2992">
        <v>6962203.8700000001</v>
      </c>
      <c r="K2992">
        <v>23059</v>
      </c>
      <c r="L2992">
        <v>301.93</v>
      </c>
      <c r="M2992" t="s">
        <v>18</v>
      </c>
      <c r="N2992" t="s">
        <v>31</v>
      </c>
      <c r="O2992" t="s">
        <v>20</v>
      </c>
    </row>
    <row r="2993" spans="1:15" x14ac:dyDescent="0.2">
      <c r="A2993" s="16" t="s">
        <v>343</v>
      </c>
      <c r="B2993" s="1">
        <v>45919</v>
      </c>
      <c r="C2993" t="s">
        <v>313</v>
      </c>
      <c r="D2993" t="s">
        <v>314</v>
      </c>
      <c r="F2993" t="s">
        <v>189</v>
      </c>
      <c r="G2993" t="s">
        <v>17</v>
      </c>
      <c r="H2993">
        <v>6838488.5999999996</v>
      </c>
      <c r="I2993">
        <v>0.27</v>
      </c>
      <c r="J2993">
        <v>6838488.5999999996</v>
      </c>
      <c r="K2993">
        <v>79012</v>
      </c>
      <c r="L2993">
        <v>86.55</v>
      </c>
      <c r="M2993" t="s">
        <v>18</v>
      </c>
      <c r="N2993" t="s">
        <v>31</v>
      </c>
      <c r="O2993" t="s">
        <v>20</v>
      </c>
    </row>
    <row r="2994" spans="1:15" x14ac:dyDescent="0.2">
      <c r="A2994" s="16" t="s">
        <v>343</v>
      </c>
      <c r="B2994" s="1">
        <v>45919</v>
      </c>
      <c r="C2994" t="s">
        <v>315</v>
      </c>
      <c r="D2994" t="s">
        <v>316</v>
      </c>
      <c r="F2994" t="s">
        <v>189</v>
      </c>
      <c r="G2994" t="s">
        <v>17</v>
      </c>
      <c r="H2994">
        <v>5802609.5999999996</v>
      </c>
      <c r="I2994">
        <v>0.23</v>
      </c>
      <c r="J2994">
        <v>5802609.5999999996</v>
      </c>
      <c r="K2994">
        <v>304120</v>
      </c>
      <c r="L2994">
        <v>19.079999999999998</v>
      </c>
      <c r="M2994" t="s">
        <v>18</v>
      </c>
      <c r="N2994" t="s">
        <v>31</v>
      </c>
      <c r="O2994" t="s">
        <v>20</v>
      </c>
    </row>
    <row r="2995" spans="1:15" x14ac:dyDescent="0.2">
      <c r="A2995" s="16" t="s">
        <v>343</v>
      </c>
      <c r="B2995" s="1">
        <v>45919</v>
      </c>
      <c r="C2995" t="s">
        <v>319</v>
      </c>
      <c r="D2995" t="s">
        <v>320</v>
      </c>
      <c r="F2995" t="s">
        <v>189</v>
      </c>
      <c r="G2995" t="s">
        <v>17</v>
      </c>
      <c r="H2995">
        <v>5404871.3700000001</v>
      </c>
      <c r="I2995">
        <v>0.21</v>
      </c>
      <c r="J2995">
        <v>5404871.3700000001</v>
      </c>
      <c r="K2995">
        <v>66147</v>
      </c>
      <c r="L2995">
        <v>81.709999999999994</v>
      </c>
      <c r="M2995" t="s">
        <v>18</v>
      </c>
      <c r="N2995" t="s">
        <v>19</v>
      </c>
      <c r="O2995" t="s">
        <v>20</v>
      </c>
    </row>
    <row r="2996" spans="1:15" x14ac:dyDescent="0.2">
      <c r="A2996" s="16" t="s">
        <v>343</v>
      </c>
      <c r="B2996" s="1">
        <v>45919</v>
      </c>
      <c r="C2996" t="s">
        <v>317</v>
      </c>
      <c r="D2996" t="s">
        <v>318</v>
      </c>
      <c r="F2996" t="s">
        <v>189</v>
      </c>
      <c r="G2996" t="s">
        <v>17</v>
      </c>
      <c r="H2996">
        <v>5366198.3099999996</v>
      </c>
      <c r="I2996">
        <v>0.21</v>
      </c>
      <c r="J2996">
        <v>5366198.3099999996</v>
      </c>
      <c r="K2996">
        <v>55499</v>
      </c>
      <c r="L2996">
        <v>96.69</v>
      </c>
      <c r="M2996" t="s">
        <v>18</v>
      </c>
      <c r="N2996" t="s">
        <v>31</v>
      </c>
      <c r="O2996" t="s">
        <v>20</v>
      </c>
    </row>
    <row r="2997" spans="1:15" x14ac:dyDescent="0.2">
      <c r="A2997" s="16" t="s">
        <v>343</v>
      </c>
      <c r="B2997" s="1">
        <v>45919</v>
      </c>
      <c r="C2997" t="s">
        <v>321</v>
      </c>
      <c r="D2997" t="s">
        <v>322</v>
      </c>
      <c r="F2997" t="s">
        <v>189</v>
      </c>
      <c r="G2997" t="s">
        <v>17</v>
      </c>
      <c r="H2997">
        <v>4653397.5</v>
      </c>
      <c r="I2997">
        <v>0.18</v>
      </c>
      <c r="J2997">
        <v>4653397.5</v>
      </c>
      <c r="K2997">
        <v>13875</v>
      </c>
      <c r="L2997">
        <v>335.38</v>
      </c>
      <c r="M2997" t="s">
        <v>18</v>
      </c>
      <c r="N2997" t="s">
        <v>31</v>
      </c>
      <c r="O2997" t="s">
        <v>20</v>
      </c>
    </row>
    <row r="2998" spans="1:15" x14ac:dyDescent="0.2">
      <c r="A2998" s="16" t="s">
        <v>343</v>
      </c>
      <c r="B2998" s="1">
        <v>45919</v>
      </c>
      <c r="C2998" t="s">
        <v>327</v>
      </c>
      <c r="D2998" t="s">
        <v>328</v>
      </c>
      <c r="F2998" t="s">
        <v>189</v>
      </c>
      <c r="G2998" t="s">
        <v>17</v>
      </c>
      <c r="H2998">
        <v>3905958.94</v>
      </c>
      <c r="I2998">
        <v>0.15</v>
      </c>
      <c r="J2998">
        <v>3905958.94</v>
      </c>
      <c r="K2998">
        <v>26858</v>
      </c>
      <c r="L2998">
        <v>145.43</v>
      </c>
      <c r="M2998" t="s">
        <v>18</v>
      </c>
      <c r="N2998" t="s">
        <v>31</v>
      </c>
      <c r="O2998" t="s">
        <v>20</v>
      </c>
    </row>
    <row r="2999" spans="1:15" x14ac:dyDescent="0.2">
      <c r="A2999" s="16" t="s">
        <v>343</v>
      </c>
      <c r="B2999" s="1">
        <v>45919</v>
      </c>
      <c r="C2999" t="s">
        <v>325</v>
      </c>
      <c r="D2999" t="s">
        <v>326</v>
      </c>
      <c r="F2999" t="s">
        <v>189</v>
      </c>
      <c r="G2999" t="s">
        <v>17</v>
      </c>
      <c r="H2999">
        <v>3617949.79</v>
      </c>
      <c r="I2999">
        <v>0.14000000000000001</v>
      </c>
      <c r="J2999">
        <v>3617949.79</v>
      </c>
      <c r="K2999">
        <v>23807</v>
      </c>
      <c r="L2999">
        <v>151.97</v>
      </c>
      <c r="M2999" t="s">
        <v>18</v>
      </c>
      <c r="N2999" t="s">
        <v>19</v>
      </c>
      <c r="O2999" t="s">
        <v>20</v>
      </c>
    </row>
    <row r="3000" spans="1:15" x14ac:dyDescent="0.2">
      <c r="A3000" s="16" t="s">
        <v>343</v>
      </c>
      <c r="B3000" s="1">
        <v>45919</v>
      </c>
      <c r="C3000" t="s">
        <v>323</v>
      </c>
      <c r="D3000" t="s">
        <v>324</v>
      </c>
      <c r="F3000" t="s">
        <v>189</v>
      </c>
      <c r="G3000" t="s">
        <v>17</v>
      </c>
      <c r="H3000">
        <v>3538906.85</v>
      </c>
      <c r="I3000">
        <v>0.14000000000000001</v>
      </c>
      <c r="J3000">
        <v>3538906.85</v>
      </c>
      <c r="K3000">
        <v>12239</v>
      </c>
      <c r="L3000">
        <v>289.14999999999998</v>
      </c>
      <c r="M3000" t="s">
        <v>18</v>
      </c>
      <c r="N3000" t="s">
        <v>31</v>
      </c>
      <c r="O3000" t="s">
        <v>20</v>
      </c>
    </row>
    <row r="3001" spans="1:15" x14ac:dyDescent="0.2">
      <c r="A3001" s="16" t="s">
        <v>343</v>
      </c>
      <c r="B3001" s="1">
        <v>45919</v>
      </c>
      <c r="C3001" t="s">
        <v>329</v>
      </c>
      <c r="D3001" t="s">
        <v>330</v>
      </c>
      <c r="F3001" t="s">
        <v>189</v>
      </c>
      <c r="G3001" t="s">
        <v>17</v>
      </c>
      <c r="H3001">
        <v>3445195.2</v>
      </c>
      <c r="I3001">
        <v>0.14000000000000001</v>
      </c>
      <c r="J3001">
        <v>3445195.2</v>
      </c>
      <c r="K3001">
        <v>16437</v>
      </c>
      <c r="L3001">
        <v>209.6</v>
      </c>
      <c r="M3001" t="s">
        <v>18</v>
      </c>
      <c r="N3001" t="s">
        <v>31</v>
      </c>
      <c r="O3001" t="s">
        <v>20</v>
      </c>
    </row>
    <row r="3002" spans="1:15" x14ac:dyDescent="0.2">
      <c r="A3002" s="16" t="s">
        <v>343</v>
      </c>
      <c r="B3002" s="1">
        <v>45919</v>
      </c>
      <c r="C3002" t="s">
        <v>331</v>
      </c>
      <c r="D3002" t="s">
        <v>332</v>
      </c>
      <c r="F3002" t="s">
        <v>189</v>
      </c>
      <c r="G3002" t="s">
        <v>17</v>
      </c>
      <c r="H3002">
        <v>3334434.87</v>
      </c>
      <c r="I3002">
        <v>0.13</v>
      </c>
      <c r="J3002">
        <v>3334434.87</v>
      </c>
      <c r="K3002">
        <v>148263</v>
      </c>
      <c r="L3002">
        <v>22.49</v>
      </c>
      <c r="M3002" t="s">
        <v>18</v>
      </c>
      <c r="N3002" t="s">
        <v>31</v>
      </c>
      <c r="O3002" t="s">
        <v>20</v>
      </c>
    </row>
    <row r="3003" spans="1:15" x14ac:dyDescent="0.2">
      <c r="A3003" s="16" t="s">
        <v>343</v>
      </c>
      <c r="B3003" s="1">
        <v>45919</v>
      </c>
      <c r="C3003" t="s">
        <v>333</v>
      </c>
      <c r="D3003" t="s">
        <v>334</v>
      </c>
      <c r="F3003" t="s">
        <v>189</v>
      </c>
      <c r="G3003" t="s">
        <v>17</v>
      </c>
      <c r="H3003">
        <v>2640906.9500000002</v>
      </c>
      <c r="I3003">
        <v>0.1</v>
      </c>
      <c r="J3003">
        <v>2640906.9500000002</v>
      </c>
      <c r="K3003">
        <v>8305</v>
      </c>
      <c r="L3003">
        <v>317.99</v>
      </c>
      <c r="M3003" t="s">
        <v>18</v>
      </c>
      <c r="N3003" t="s">
        <v>19</v>
      </c>
      <c r="O3003" t="s">
        <v>20</v>
      </c>
    </row>
    <row r="3004" spans="1:15" x14ac:dyDescent="0.2">
      <c r="A3004" s="16" t="s">
        <v>343</v>
      </c>
      <c r="B3004" s="1">
        <v>45919</v>
      </c>
      <c r="C3004" t="s">
        <v>335</v>
      </c>
      <c r="D3004" t="s">
        <v>336</v>
      </c>
      <c r="F3004" t="s">
        <v>189</v>
      </c>
      <c r="G3004" t="s">
        <v>17</v>
      </c>
      <c r="H3004">
        <v>2469838.7999999998</v>
      </c>
      <c r="I3004">
        <v>0.1</v>
      </c>
      <c r="J3004">
        <v>2469838.7999999998</v>
      </c>
      <c r="K3004">
        <v>101140</v>
      </c>
      <c r="L3004">
        <v>24.42</v>
      </c>
      <c r="M3004" t="s">
        <v>18</v>
      </c>
      <c r="N3004" t="s">
        <v>31</v>
      </c>
      <c r="O3004" t="s">
        <v>20</v>
      </c>
    </row>
    <row r="3005" spans="1:15" x14ac:dyDescent="0.2">
      <c r="A3005" s="16" t="s">
        <v>343</v>
      </c>
      <c r="B3005" s="1">
        <v>45919</v>
      </c>
      <c r="C3005" t="s">
        <v>119</v>
      </c>
      <c r="D3005" t="s">
        <v>120</v>
      </c>
      <c r="F3005" t="s">
        <v>106</v>
      </c>
      <c r="G3005" t="s">
        <v>122</v>
      </c>
      <c r="H3005">
        <v>1795479.6</v>
      </c>
      <c r="I3005">
        <v>7.0000000000000007E-2</v>
      </c>
      <c r="J3005">
        <v>1795479.6</v>
      </c>
      <c r="K3005">
        <v>1795480</v>
      </c>
      <c r="L3005">
        <v>1</v>
      </c>
      <c r="M3005" t="s">
        <v>123</v>
      </c>
      <c r="N3005" t="s">
        <v>108</v>
      </c>
      <c r="O3005" t="s">
        <v>20</v>
      </c>
    </row>
    <row r="3006" spans="1:15" x14ac:dyDescent="0.2">
      <c r="A3006" s="16" t="s">
        <v>343</v>
      </c>
      <c r="B3006" s="1">
        <v>45919</v>
      </c>
      <c r="C3006" t="s">
        <v>20</v>
      </c>
      <c r="D3006" t="s">
        <v>104</v>
      </c>
      <c r="F3006" t="s">
        <v>106</v>
      </c>
      <c r="G3006" t="s">
        <v>107</v>
      </c>
      <c r="H3006">
        <v>1781563.37</v>
      </c>
      <c r="I3006">
        <v>7.0000000000000007E-2</v>
      </c>
      <c r="J3006">
        <v>1781563.37</v>
      </c>
      <c r="K3006">
        <v>1781563</v>
      </c>
      <c r="L3006">
        <v>100</v>
      </c>
      <c r="M3006" t="s">
        <v>18</v>
      </c>
      <c r="N3006" t="s">
        <v>108</v>
      </c>
      <c r="O3006" t="s">
        <v>20</v>
      </c>
    </row>
    <row r="3007" spans="1:15" x14ac:dyDescent="0.2">
      <c r="A3007" s="16" t="s">
        <v>343</v>
      </c>
      <c r="B3007" s="1">
        <v>45919</v>
      </c>
      <c r="C3007" t="s">
        <v>339</v>
      </c>
      <c r="D3007" t="s">
        <v>340</v>
      </c>
      <c r="F3007" t="s">
        <v>106</v>
      </c>
      <c r="G3007" t="s">
        <v>117</v>
      </c>
      <c r="H3007">
        <v>508000</v>
      </c>
      <c r="I3007">
        <v>0.02</v>
      </c>
      <c r="J3007">
        <v>508000</v>
      </c>
      <c r="K3007">
        <v>508000</v>
      </c>
      <c r="L3007">
        <v>100</v>
      </c>
      <c r="M3007" t="s">
        <v>18</v>
      </c>
      <c r="N3007" t="s">
        <v>108</v>
      </c>
      <c r="O3007" t="s">
        <v>20</v>
      </c>
    </row>
    <row r="3008" spans="1:15" x14ac:dyDescent="0.2">
      <c r="A3008" s="16" t="s">
        <v>343</v>
      </c>
      <c r="B3008" s="1">
        <v>45919</v>
      </c>
      <c r="C3008" t="s">
        <v>40</v>
      </c>
      <c r="D3008" t="s">
        <v>125</v>
      </c>
      <c r="F3008" t="s">
        <v>106</v>
      </c>
      <c r="G3008" t="s">
        <v>107</v>
      </c>
      <c r="H3008">
        <v>39956.49</v>
      </c>
      <c r="I3008">
        <v>0</v>
      </c>
      <c r="J3008">
        <v>39956.49</v>
      </c>
      <c r="K3008">
        <v>33982</v>
      </c>
      <c r="L3008">
        <v>117.58</v>
      </c>
      <c r="M3008" t="s">
        <v>126</v>
      </c>
      <c r="N3008" t="s">
        <v>108</v>
      </c>
      <c r="O3008" t="s">
        <v>40</v>
      </c>
    </row>
    <row r="3009" spans="1:15" x14ac:dyDescent="0.2">
      <c r="A3009" s="16" t="s">
        <v>343</v>
      </c>
      <c r="B3009" s="1">
        <v>45919</v>
      </c>
      <c r="C3009" t="s">
        <v>152</v>
      </c>
      <c r="D3009" t="s">
        <v>153</v>
      </c>
      <c r="F3009" t="s">
        <v>106</v>
      </c>
      <c r="G3009" t="s">
        <v>107</v>
      </c>
      <c r="H3009">
        <v>6064.99</v>
      </c>
      <c r="I3009">
        <v>0</v>
      </c>
      <c r="J3009">
        <v>6064.99</v>
      </c>
      <c r="K3009">
        <v>4498</v>
      </c>
      <c r="L3009">
        <v>134.83000000000001</v>
      </c>
      <c r="M3009" t="s">
        <v>154</v>
      </c>
      <c r="N3009" t="s">
        <v>108</v>
      </c>
      <c r="O3009" t="s">
        <v>152</v>
      </c>
    </row>
    <row r="3010" spans="1:15" x14ac:dyDescent="0.2">
      <c r="A3010" s="16" t="s">
        <v>343</v>
      </c>
      <c r="B3010" s="1">
        <v>45919</v>
      </c>
      <c r="C3010" t="s">
        <v>353</v>
      </c>
      <c r="D3010" t="s">
        <v>354</v>
      </c>
      <c r="F3010" t="s">
        <v>106</v>
      </c>
      <c r="G3010" t="s">
        <v>132</v>
      </c>
      <c r="H3010">
        <v>0</v>
      </c>
      <c r="I3010">
        <v>0</v>
      </c>
      <c r="J3010">
        <v>3362800</v>
      </c>
      <c r="K3010">
        <v>20</v>
      </c>
      <c r="L3010">
        <v>672.56</v>
      </c>
      <c r="M3010" t="s">
        <v>108</v>
      </c>
      <c r="N3010" t="s">
        <v>133</v>
      </c>
      <c r="O3010" t="s">
        <v>20</v>
      </c>
    </row>
    <row r="3011" spans="1:15" x14ac:dyDescent="0.2">
      <c r="A3011" s="16" t="s">
        <v>186</v>
      </c>
      <c r="B3011" s="1">
        <v>45926</v>
      </c>
      <c r="C3011" t="s">
        <v>36</v>
      </c>
      <c r="D3011" t="s">
        <v>37</v>
      </c>
      <c r="E3011" t="s">
        <v>15</v>
      </c>
      <c r="F3011" t="s">
        <v>16</v>
      </c>
      <c r="G3011" t="s">
        <v>17</v>
      </c>
      <c r="H3011">
        <v>8945416.3800000008</v>
      </c>
      <c r="I3011">
        <v>5.2</v>
      </c>
      <c r="J3011">
        <v>8945416.3800000008</v>
      </c>
      <c r="K3011">
        <v>9413</v>
      </c>
      <c r="L3011">
        <v>950.32</v>
      </c>
      <c r="M3011" t="s">
        <v>38</v>
      </c>
      <c r="N3011" t="s">
        <v>39</v>
      </c>
      <c r="O3011" t="s">
        <v>40</v>
      </c>
    </row>
    <row r="3012" spans="1:15" x14ac:dyDescent="0.2">
      <c r="A3012" s="16" t="s">
        <v>186</v>
      </c>
      <c r="B3012" s="1">
        <v>45926</v>
      </c>
      <c r="C3012" t="s">
        <v>54</v>
      </c>
      <c r="D3012" t="s">
        <v>55</v>
      </c>
      <c r="E3012" t="s">
        <v>15</v>
      </c>
      <c r="F3012" t="s">
        <v>16</v>
      </c>
      <c r="G3012" t="s">
        <v>17</v>
      </c>
      <c r="H3012">
        <v>8414086.0199999996</v>
      </c>
      <c r="I3012">
        <v>4.8899999999999997</v>
      </c>
      <c r="J3012">
        <v>8414086.0199999996</v>
      </c>
      <c r="K3012">
        <v>32937</v>
      </c>
      <c r="L3012">
        <v>255.46</v>
      </c>
      <c r="M3012" t="s">
        <v>18</v>
      </c>
      <c r="N3012" t="s">
        <v>19</v>
      </c>
      <c r="O3012" t="s">
        <v>20</v>
      </c>
    </row>
    <row r="3013" spans="1:15" x14ac:dyDescent="0.2">
      <c r="A3013" s="16" t="s">
        <v>186</v>
      </c>
      <c r="B3013" s="1">
        <v>45926</v>
      </c>
      <c r="C3013" t="s">
        <v>46</v>
      </c>
      <c r="D3013" t="s">
        <v>47</v>
      </c>
      <c r="E3013" t="s">
        <v>15</v>
      </c>
      <c r="F3013" t="s">
        <v>16</v>
      </c>
      <c r="G3013" t="s">
        <v>17</v>
      </c>
      <c r="H3013">
        <v>8381458.7999999998</v>
      </c>
      <c r="I3013">
        <v>4.87</v>
      </c>
      <c r="J3013">
        <v>8381458.7999999998</v>
      </c>
      <c r="K3013">
        <v>29480</v>
      </c>
      <c r="L3013">
        <v>284.31</v>
      </c>
      <c r="M3013" t="s">
        <v>18</v>
      </c>
      <c r="N3013" t="s">
        <v>31</v>
      </c>
      <c r="O3013" t="s">
        <v>20</v>
      </c>
    </row>
    <row r="3014" spans="1:15" x14ac:dyDescent="0.2">
      <c r="A3014" s="16" t="s">
        <v>186</v>
      </c>
      <c r="B3014" s="1">
        <v>45926</v>
      </c>
      <c r="C3014" t="s">
        <v>13</v>
      </c>
      <c r="D3014" t="s">
        <v>14</v>
      </c>
      <c r="E3014" t="s">
        <v>15</v>
      </c>
      <c r="F3014" t="s">
        <v>16</v>
      </c>
      <c r="G3014" t="s">
        <v>17</v>
      </c>
      <c r="H3014">
        <v>8184734.0099999998</v>
      </c>
      <c r="I3014">
        <v>4.75</v>
      </c>
      <c r="J3014">
        <v>8184734.0099999998</v>
      </c>
      <c r="K3014">
        <v>46093</v>
      </c>
      <c r="L3014">
        <v>177.57</v>
      </c>
      <c r="M3014" t="s">
        <v>18</v>
      </c>
      <c r="N3014" t="s">
        <v>19</v>
      </c>
      <c r="O3014" t="s">
        <v>20</v>
      </c>
    </row>
    <row r="3015" spans="1:15" x14ac:dyDescent="0.2">
      <c r="A3015" s="16" t="s">
        <v>186</v>
      </c>
      <c r="B3015" s="1">
        <v>45926</v>
      </c>
      <c r="C3015">
        <v>2330</v>
      </c>
      <c r="D3015" t="s">
        <v>32</v>
      </c>
      <c r="E3015" t="s">
        <v>15</v>
      </c>
      <c r="F3015" t="s">
        <v>16</v>
      </c>
      <c r="G3015" t="s">
        <v>17</v>
      </c>
      <c r="H3015">
        <v>7880410.6200000001</v>
      </c>
      <c r="I3015">
        <v>4.58</v>
      </c>
      <c r="J3015">
        <v>7880410.6200000001</v>
      </c>
      <c r="K3015">
        <v>185126</v>
      </c>
      <c r="L3015">
        <v>42.57</v>
      </c>
      <c r="M3015" t="s">
        <v>33</v>
      </c>
      <c r="N3015" t="s">
        <v>34</v>
      </c>
      <c r="O3015" t="s">
        <v>35</v>
      </c>
    </row>
    <row r="3016" spans="1:15" x14ac:dyDescent="0.2">
      <c r="A3016" s="16" t="s">
        <v>186</v>
      </c>
      <c r="B3016" s="1">
        <v>45926</v>
      </c>
      <c r="C3016" t="s">
        <v>27</v>
      </c>
      <c r="D3016" t="s">
        <v>28</v>
      </c>
      <c r="E3016" t="s">
        <v>15</v>
      </c>
      <c r="F3016" t="s">
        <v>16</v>
      </c>
      <c r="G3016" t="s">
        <v>17</v>
      </c>
      <c r="H3016">
        <v>7761237.1200000001</v>
      </c>
      <c r="I3016">
        <v>4.51</v>
      </c>
      <c r="J3016">
        <v>7761237.1200000001</v>
      </c>
      <c r="K3016">
        <v>48672</v>
      </c>
      <c r="L3016">
        <v>159.46</v>
      </c>
      <c r="M3016" t="s">
        <v>18</v>
      </c>
      <c r="N3016" t="s">
        <v>19</v>
      </c>
      <c r="O3016" t="s">
        <v>20</v>
      </c>
    </row>
    <row r="3017" spans="1:15" x14ac:dyDescent="0.2">
      <c r="A3017" s="16" t="s">
        <v>186</v>
      </c>
      <c r="B3017" s="1">
        <v>45926</v>
      </c>
      <c r="C3017" t="s">
        <v>23</v>
      </c>
      <c r="D3017" t="s">
        <v>24</v>
      </c>
      <c r="E3017" t="s">
        <v>15</v>
      </c>
      <c r="F3017" t="s">
        <v>16</v>
      </c>
      <c r="G3017" t="s">
        <v>17</v>
      </c>
      <c r="H3017">
        <v>7733786.6600000001</v>
      </c>
      <c r="I3017">
        <v>4.49</v>
      </c>
      <c r="J3017">
        <v>7733786.6600000001</v>
      </c>
      <c r="K3017">
        <v>15121</v>
      </c>
      <c r="L3017">
        <v>511.46</v>
      </c>
      <c r="M3017" t="s">
        <v>18</v>
      </c>
      <c r="N3017" t="s">
        <v>19</v>
      </c>
      <c r="O3017" t="s">
        <v>20</v>
      </c>
    </row>
    <row r="3018" spans="1:15" x14ac:dyDescent="0.2">
      <c r="A3018" s="16" t="s">
        <v>186</v>
      </c>
      <c r="B3018" s="1">
        <v>45926</v>
      </c>
      <c r="C3018" t="s">
        <v>25</v>
      </c>
      <c r="D3018" t="s">
        <v>26</v>
      </c>
      <c r="E3018" t="s">
        <v>15</v>
      </c>
      <c r="F3018" t="s">
        <v>16</v>
      </c>
      <c r="G3018" t="s">
        <v>17</v>
      </c>
      <c r="H3018">
        <v>7619760.7800000003</v>
      </c>
      <c r="I3018">
        <v>4.43</v>
      </c>
      <c r="J3018">
        <v>7619760.7800000003</v>
      </c>
      <c r="K3018">
        <v>42762</v>
      </c>
      <c r="L3018">
        <v>178.19</v>
      </c>
      <c r="M3018" t="s">
        <v>18</v>
      </c>
      <c r="N3018" t="s">
        <v>19</v>
      </c>
      <c r="O3018" t="s">
        <v>20</v>
      </c>
    </row>
    <row r="3019" spans="1:15" x14ac:dyDescent="0.2">
      <c r="A3019" s="16" t="s">
        <v>186</v>
      </c>
      <c r="B3019" s="1">
        <v>45926</v>
      </c>
      <c r="C3019" t="s">
        <v>44</v>
      </c>
      <c r="D3019" t="s">
        <v>45</v>
      </c>
      <c r="E3019" t="s">
        <v>15</v>
      </c>
      <c r="F3019" t="s">
        <v>16</v>
      </c>
      <c r="G3019" t="s">
        <v>17</v>
      </c>
      <c r="H3019">
        <v>7524337.9199999999</v>
      </c>
      <c r="I3019">
        <v>4.37</v>
      </c>
      <c r="J3019">
        <v>7524337.9199999999</v>
      </c>
      <c r="K3019">
        <v>111936</v>
      </c>
      <c r="L3019">
        <v>67.22</v>
      </c>
      <c r="M3019" t="s">
        <v>18</v>
      </c>
      <c r="N3019" t="s">
        <v>19</v>
      </c>
      <c r="O3019" t="s">
        <v>20</v>
      </c>
    </row>
    <row r="3020" spans="1:15" x14ac:dyDescent="0.2">
      <c r="A3020" s="16" t="s">
        <v>186</v>
      </c>
      <c r="B3020" s="1">
        <v>45926</v>
      </c>
      <c r="C3020">
        <v>5930</v>
      </c>
      <c r="D3020" t="s">
        <v>50</v>
      </c>
      <c r="E3020" t="s">
        <v>15</v>
      </c>
      <c r="F3020" t="s">
        <v>16</v>
      </c>
      <c r="G3020" t="s">
        <v>17</v>
      </c>
      <c r="H3020">
        <v>7503928.1500000004</v>
      </c>
      <c r="I3020">
        <v>4.3600000000000003</v>
      </c>
      <c r="J3020">
        <v>7503928.1500000004</v>
      </c>
      <c r="K3020">
        <v>127265</v>
      </c>
      <c r="L3020">
        <v>58.96</v>
      </c>
      <c r="M3020" t="s">
        <v>51</v>
      </c>
      <c r="N3020" t="s">
        <v>52</v>
      </c>
      <c r="O3020" t="s">
        <v>53</v>
      </c>
    </row>
    <row r="3021" spans="1:15" x14ac:dyDescent="0.2">
      <c r="A3021" s="16" t="s">
        <v>186</v>
      </c>
      <c r="B3021" s="1">
        <v>45926</v>
      </c>
      <c r="C3021" t="s">
        <v>41</v>
      </c>
      <c r="D3021" t="s">
        <v>42</v>
      </c>
      <c r="E3021" t="s">
        <v>15</v>
      </c>
      <c r="F3021" t="s">
        <v>43</v>
      </c>
      <c r="G3021" t="s">
        <v>17</v>
      </c>
      <c r="H3021">
        <v>7240652.0999999996</v>
      </c>
      <c r="I3021">
        <v>4.21</v>
      </c>
      <c r="J3021">
        <v>7240652.0999999996</v>
      </c>
      <c r="K3021">
        <v>32945</v>
      </c>
      <c r="L3021">
        <v>219.78</v>
      </c>
      <c r="M3021" t="s">
        <v>18</v>
      </c>
      <c r="N3021" t="s">
        <v>19</v>
      </c>
      <c r="O3021" t="s">
        <v>20</v>
      </c>
    </row>
    <row r="3022" spans="1:15" x14ac:dyDescent="0.2">
      <c r="A3022" s="16" t="s">
        <v>186</v>
      </c>
      <c r="B3022" s="1">
        <v>45926</v>
      </c>
      <c r="C3022" t="s">
        <v>21</v>
      </c>
      <c r="D3022" t="s">
        <v>22</v>
      </c>
      <c r="E3022" t="s">
        <v>15</v>
      </c>
      <c r="F3022" t="s">
        <v>16</v>
      </c>
      <c r="G3022" t="s">
        <v>17</v>
      </c>
      <c r="H3022">
        <v>7047543.5099999998</v>
      </c>
      <c r="I3022">
        <v>4.09</v>
      </c>
      <c r="J3022">
        <v>7047543.5099999998</v>
      </c>
      <c r="K3022">
        <v>21067</v>
      </c>
      <c r="L3022">
        <v>334.53</v>
      </c>
      <c r="M3022" t="s">
        <v>18</v>
      </c>
      <c r="N3022" t="s">
        <v>19</v>
      </c>
      <c r="O3022" t="s">
        <v>20</v>
      </c>
    </row>
    <row r="3023" spans="1:15" x14ac:dyDescent="0.2">
      <c r="A3023" s="16" t="s">
        <v>186</v>
      </c>
      <c r="B3023" s="1">
        <v>45926</v>
      </c>
      <c r="C3023" t="s">
        <v>29</v>
      </c>
      <c r="D3023" t="s">
        <v>30</v>
      </c>
      <c r="E3023" t="s">
        <v>15</v>
      </c>
      <c r="F3023" t="s">
        <v>16</v>
      </c>
      <c r="G3023" t="s">
        <v>17</v>
      </c>
      <c r="H3023">
        <v>6975100.2199999997</v>
      </c>
      <c r="I3023">
        <v>4.05</v>
      </c>
      <c r="J3023">
        <v>6975100.2199999997</v>
      </c>
      <c r="K3023">
        <v>24607</v>
      </c>
      <c r="L3023">
        <v>283.45999999999998</v>
      </c>
      <c r="M3023" t="s">
        <v>18</v>
      </c>
      <c r="N3023" t="s">
        <v>31</v>
      </c>
      <c r="O3023" t="s">
        <v>20</v>
      </c>
    </row>
    <row r="3024" spans="1:15" x14ac:dyDescent="0.2">
      <c r="A3024" s="16" t="s">
        <v>186</v>
      </c>
      <c r="B3024" s="1">
        <v>45926</v>
      </c>
      <c r="C3024" t="s">
        <v>155</v>
      </c>
      <c r="D3024" t="s">
        <v>156</v>
      </c>
      <c r="E3024" t="s">
        <v>15</v>
      </c>
      <c r="F3024" t="s">
        <v>16</v>
      </c>
      <c r="G3024" t="s">
        <v>17</v>
      </c>
      <c r="H3024">
        <v>6964776</v>
      </c>
      <c r="I3024">
        <v>4.04</v>
      </c>
      <c r="J3024">
        <v>6964776</v>
      </c>
      <c r="K3024">
        <v>7441</v>
      </c>
      <c r="L3024">
        <v>936</v>
      </c>
      <c r="M3024" t="s">
        <v>18</v>
      </c>
      <c r="N3024" t="s">
        <v>31</v>
      </c>
      <c r="O3024" t="s">
        <v>20</v>
      </c>
    </row>
    <row r="3025" spans="1:15" x14ac:dyDescent="0.2">
      <c r="A3025" s="16" t="s">
        <v>186</v>
      </c>
      <c r="B3025" s="1">
        <v>45926</v>
      </c>
      <c r="C3025" t="s">
        <v>48</v>
      </c>
      <c r="D3025" t="s">
        <v>49</v>
      </c>
      <c r="E3025" t="s">
        <v>15</v>
      </c>
      <c r="F3025" t="s">
        <v>16</v>
      </c>
      <c r="G3025" t="s">
        <v>17</v>
      </c>
      <c r="H3025">
        <v>6524352</v>
      </c>
      <c r="I3025">
        <v>3.79</v>
      </c>
      <c r="J3025">
        <v>6524352</v>
      </c>
      <c r="K3025">
        <v>38560</v>
      </c>
      <c r="L3025">
        <v>169.2</v>
      </c>
      <c r="M3025" t="s">
        <v>18</v>
      </c>
      <c r="N3025" t="s">
        <v>19</v>
      </c>
      <c r="O3025" t="s">
        <v>20</v>
      </c>
    </row>
    <row r="3026" spans="1:15" x14ac:dyDescent="0.2">
      <c r="A3026" s="16" t="s">
        <v>186</v>
      </c>
      <c r="B3026" s="1">
        <v>45926</v>
      </c>
      <c r="C3026" t="s">
        <v>58</v>
      </c>
      <c r="D3026" t="s">
        <v>59</v>
      </c>
      <c r="E3026" t="s">
        <v>15</v>
      </c>
      <c r="F3026" t="s">
        <v>16</v>
      </c>
      <c r="G3026" t="s">
        <v>17</v>
      </c>
      <c r="H3026">
        <v>6301022.5499999998</v>
      </c>
      <c r="I3026">
        <v>3.66</v>
      </c>
      <c r="J3026">
        <v>6301022.5499999998</v>
      </c>
      <c r="K3026">
        <v>40065</v>
      </c>
      <c r="L3026">
        <v>157.27000000000001</v>
      </c>
      <c r="M3026" t="s">
        <v>18</v>
      </c>
      <c r="N3026" t="s">
        <v>19</v>
      </c>
      <c r="O3026" t="s">
        <v>20</v>
      </c>
    </row>
    <row r="3027" spans="1:15" x14ac:dyDescent="0.2">
      <c r="A3027" s="16" t="s">
        <v>186</v>
      </c>
      <c r="B3027" s="1">
        <v>45926</v>
      </c>
      <c r="C3027" t="s">
        <v>157</v>
      </c>
      <c r="D3027" t="s">
        <v>158</v>
      </c>
      <c r="E3027" t="s">
        <v>15</v>
      </c>
      <c r="F3027" t="s">
        <v>16</v>
      </c>
      <c r="G3027" t="s">
        <v>17</v>
      </c>
      <c r="H3027">
        <v>5858009.8399999999</v>
      </c>
      <c r="I3027">
        <v>3.4</v>
      </c>
      <c r="J3027">
        <v>5858009.8399999999</v>
      </c>
      <c r="K3027">
        <v>28727</v>
      </c>
      <c r="L3027">
        <v>203.92</v>
      </c>
      <c r="M3027" t="s">
        <v>18</v>
      </c>
      <c r="N3027" t="s">
        <v>19</v>
      </c>
      <c r="O3027" t="s">
        <v>20</v>
      </c>
    </row>
    <row r="3028" spans="1:15" x14ac:dyDescent="0.2">
      <c r="A3028" s="16" t="s">
        <v>186</v>
      </c>
      <c r="B3028" s="1">
        <v>45926</v>
      </c>
      <c r="C3028" t="s">
        <v>119</v>
      </c>
      <c r="D3028" t="s">
        <v>120</v>
      </c>
      <c r="E3028" t="s">
        <v>121</v>
      </c>
      <c r="F3028" t="s">
        <v>106</v>
      </c>
      <c r="G3028" t="s">
        <v>122</v>
      </c>
      <c r="H3028">
        <v>5719129.7400000002</v>
      </c>
      <c r="I3028">
        <v>3.32</v>
      </c>
      <c r="J3028">
        <v>5719129.7400000002</v>
      </c>
      <c r="K3028">
        <v>5719130</v>
      </c>
      <c r="L3028">
        <v>1</v>
      </c>
      <c r="M3028" t="s">
        <v>123</v>
      </c>
      <c r="N3028" t="s">
        <v>108</v>
      </c>
      <c r="O3028" t="s">
        <v>20</v>
      </c>
    </row>
    <row r="3029" spans="1:15" x14ac:dyDescent="0.2">
      <c r="A3029" s="16" t="s">
        <v>186</v>
      </c>
      <c r="B3029" s="1">
        <v>45926</v>
      </c>
      <c r="C3029" t="s">
        <v>62</v>
      </c>
      <c r="D3029" t="s">
        <v>63</v>
      </c>
      <c r="E3029" t="s">
        <v>15</v>
      </c>
      <c r="F3029" t="s">
        <v>16</v>
      </c>
      <c r="G3029" t="s">
        <v>17</v>
      </c>
      <c r="H3029">
        <v>5553620</v>
      </c>
      <c r="I3029">
        <v>3.23</v>
      </c>
      <c r="J3029">
        <v>5553620</v>
      </c>
      <c r="K3029">
        <v>156440</v>
      </c>
      <c r="L3029">
        <v>35.5</v>
      </c>
      <c r="M3029" t="s">
        <v>18</v>
      </c>
      <c r="N3029" t="s">
        <v>19</v>
      </c>
      <c r="O3029" t="s">
        <v>20</v>
      </c>
    </row>
    <row r="3030" spans="1:15" x14ac:dyDescent="0.2">
      <c r="A3030" s="16" t="s">
        <v>186</v>
      </c>
      <c r="B3030" s="1">
        <v>45926</v>
      </c>
      <c r="C3030" t="s">
        <v>60</v>
      </c>
      <c r="D3030" t="s">
        <v>61</v>
      </c>
      <c r="E3030" t="s">
        <v>15</v>
      </c>
      <c r="F3030" t="s">
        <v>16</v>
      </c>
      <c r="G3030" t="s">
        <v>17</v>
      </c>
      <c r="H3030">
        <v>5019191.6399999997</v>
      </c>
      <c r="I3030">
        <v>2.91</v>
      </c>
      <c r="J3030">
        <v>5019191.6399999997</v>
      </c>
      <c r="K3030">
        <v>4716</v>
      </c>
      <c r="L3030">
        <v>1064.29</v>
      </c>
      <c r="M3030" t="s">
        <v>18</v>
      </c>
      <c r="N3030" t="s">
        <v>19</v>
      </c>
      <c r="O3030" t="s">
        <v>20</v>
      </c>
    </row>
    <row r="3031" spans="1:15" x14ac:dyDescent="0.2">
      <c r="A3031" s="16" t="s">
        <v>186</v>
      </c>
      <c r="B3031" s="1">
        <v>45926</v>
      </c>
      <c r="C3031" t="s">
        <v>56</v>
      </c>
      <c r="D3031" t="s">
        <v>57</v>
      </c>
      <c r="E3031" t="s">
        <v>15</v>
      </c>
      <c r="F3031" t="s">
        <v>16</v>
      </c>
      <c r="G3031" t="s">
        <v>17</v>
      </c>
      <c r="H3031">
        <v>4839273.8099999996</v>
      </c>
      <c r="I3031">
        <v>2.81</v>
      </c>
      <c r="J3031">
        <v>4839273.8099999996</v>
      </c>
      <c r="K3031">
        <v>23913</v>
      </c>
      <c r="L3031">
        <v>202.37</v>
      </c>
      <c r="M3031" t="s">
        <v>18</v>
      </c>
      <c r="N3031" t="s">
        <v>19</v>
      </c>
      <c r="O3031" t="s">
        <v>20</v>
      </c>
    </row>
    <row r="3032" spans="1:15" x14ac:dyDescent="0.2">
      <c r="A3032" s="16" t="s">
        <v>186</v>
      </c>
      <c r="B3032" s="1">
        <v>45926</v>
      </c>
      <c r="C3032" t="s">
        <v>67</v>
      </c>
      <c r="D3032" t="s">
        <v>68</v>
      </c>
      <c r="E3032" t="s">
        <v>15</v>
      </c>
      <c r="F3032" t="s">
        <v>69</v>
      </c>
      <c r="G3032" t="s">
        <v>17</v>
      </c>
      <c r="H3032">
        <v>4149514.74</v>
      </c>
      <c r="I3032">
        <v>2.41</v>
      </c>
      <c r="J3032">
        <v>4149514.74</v>
      </c>
      <c r="K3032">
        <v>16831</v>
      </c>
      <c r="L3032">
        <v>246.54</v>
      </c>
      <c r="M3032" t="s">
        <v>18</v>
      </c>
      <c r="N3032" t="s">
        <v>19</v>
      </c>
      <c r="O3032" t="s">
        <v>20</v>
      </c>
    </row>
    <row r="3033" spans="1:15" x14ac:dyDescent="0.2">
      <c r="A3033" s="16" t="s">
        <v>186</v>
      </c>
      <c r="B3033" s="1">
        <v>45926</v>
      </c>
      <c r="C3033" t="s">
        <v>70</v>
      </c>
      <c r="D3033" t="s">
        <v>71</v>
      </c>
      <c r="E3033" t="s">
        <v>15</v>
      </c>
      <c r="F3033" t="s">
        <v>69</v>
      </c>
      <c r="G3033" t="s">
        <v>17</v>
      </c>
      <c r="H3033">
        <v>3625636.24</v>
      </c>
      <c r="I3033">
        <v>2.11</v>
      </c>
      <c r="J3033">
        <v>3625636.24</v>
      </c>
      <c r="K3033">
        <v>14668</v>
      </c>
      <c r="L3033">
        <v>247.18</v>
      </c>
      <c r="M3033" t="s">
        <v>18</v>
      </c>
      <c r="N3033" t="s">
        <v>19</v>
      </c>
      <c r="O3033" t="s">
        <v>20</v>
      </c>
    </row>
    <row r="3034" spans="1:15" x14ac:dyDescent="0.2">
      <c r="A3034" s="16" t="s">
        <v>186</v>
      </c>
      <c r="B3034" s="1">
        <v>45926</v>
      </c>
      <c r="C3034">
        <v>2317</v>
      </c>
      <c r="D3034" t="s">
        <v>78</v>
      </c>
      <c r="E3034" t="s">
        <v>15</v>
      </c>
      <c r="F3034" t="s">
        <v>16</v>
      </c>
      <c r="G3034" t="s">
        <v>17</v>
      </c>
      <c r="H3034">
        <v>3120846.61</v>
      </c>
      <c r="I3034">
        <v>1.81</v>
      </c>
      <c r="J3034">
        <v>3120846.61</v>
      </c>
      <c r="K3034">
        <v>434210</v>
      </c>
      <c r="L3034">
        <v>7.19</v>
      </c>
      <c r="M3034" t="s">
        <v>33</v>
      </c>
      <c r="N3034" t="s">
        <v>34</v>
      </c>
      <c r="O3034" t="s">
        <v>35</v>
      </c>
    </row>
    <row r="3035" spans="1:15" x14ac:dyDescent="0.2">
      <c r="A3035" s="16" t="s">
        <v>186</v>
      </c>
      <c r="B3035" s="1">
        <v>45926</v>
      </c>
      <c r="C3035">
        <v>8035</v>
      </c>
      <c r="D3035" t="s">
        <v>72</v>
      </c>
      <c r="E3035" t="s">
        <v>15</v>
      </c>
      <c r="F3035" t="s">
        <v>16</v>
      </c>
      <c r="G3035" t="s">
        <v>17</v>
      </c>
      <c r="H3035">
        <v>3000638.77</v>
      </c>
      <c r="I3035">
        <v>1.74</v>
      </c>
      <c r="J3035">
        <v>3000638.77</v>
      </c>
      <c r="K3035">
        <v>16900</v>
      </c>
      <c r="L3035">
        <v>177.55</v>
      </c>
      <c r="M3035" t="s">
        <v>73</v>
      </c>
      <c r="N3035" t="s">
        <v>74</v>
      </c>
      <c r="O3035" t="s">
        <v>75</v>
      </c>
    </row>
    <row r="3036" spans="1:15" x14ac:dyDescent="0.2">
      <c r="A3036" s="16" t="s">
        <v>186</v>
      </c>
      <c r="B3036" s="1">
        <v>45926</v>
      </c>
      <c r="C3036" t="s">
        <v>64</v>
      </c>
      <c r="D3036" t="s">
        <v>65</v>
      </c>
      <c r="E3036" t="s">
        <v>15</v>
      </c>
      <c r="F3036" t="s">
        <v>66</v>
      </c>
      <c r="G3036" t="s">
        <v>17</v>
      </c>
      <c r="H3036">
        <v>2769351.36</v>
      </c>
      <c r="I3036">
        <v>1.61</v>
      </c>
      <c r="J3036">
        <v>2769351.36</v>
      </c>
      <c r="K3036">
        <v>3504</v>
      </c>
      <c r="L3036">
        <v>790.34</v>
      </c>
      <c r="M3036" t="s">
        <v>18</v>
      </c>
      <c r="N3036" t="s">
        <v>19</v>
      </c>
      <c r="O3036" t="s">
        <v>20</v>
      </c>
    </row>
    <row r="3037" spans="1:15" x14ac:dyDescent="0.2">
      <c r="A3037" s="16" t="s">
        <v>186</v>
      </c>
      <c r="B3037" s="1">
        <v>45926</v>
      </c>
      <c r="C3037" t="s">
        <v>76</v>
      </c>
      <c r="D3037" t="s">
        <v>183</v>
      </c>
      <c r="E3037" t="s">
        <v>15</v>
      </c>
      <c r="F3037" t="s">
        <v>16</v>
      </c>
      <c r="G3037" t="s">
        <v>17</v>
      </c>
      <c r="H3037">
        <v>2684897.2799999998</v>
      </c>
      <c r="I3037">
        <v>1.56</v>
      </c>
      <c r="J3037">
        <v>2684897.2799999998</v>
      </c>
      <c r="K3037">
        <v>11952</v>
      </c>
      <c r="L3037">
        <v>224.64</v>
      </c>
      <c r="M3037" t="s">
        <v>18</v>
      </c>
      <c r="N3037" t="s">
        <v>31</v>
      </c>
      <c r="O3037" t="s">
        <v>20</v>
      </c>
    </row>
    <row r="3038" spans="1:15" x14ac:dyDescent="0.2">
      <c r="A3038" s="16" t="s">
        <v>186</v>
      </c>
      <c r="B3038" s="1">
        <v>45926</v>
      </c>
      <c r="C3038" t="s">
        <v>81</v>
      </c>
      <c r="D3038" t="s">
        <v>82</v>
      </c>
      <c r="E3038" t="s">
        <v>15</v>
      </c>
      <c r="F3038" t="s">
        <v>16</v>
      </c>
      <c r="G3038" t="s">
        <v>17</v>
      </c>
      <c r="H3038">
        <v>1466473.4</v>
      </c>
      <c r="I3038">
        <v>0.85</v>
      </c>
      <c r="J3038">
        <v>1466473.4</v>
      </c>
      <c r="K3038">
        <v>11215</v>
      </c>
      <c r="L3038">
        <v>130.76</v>
      </c>
      <c r="M3038" t="s">
        <v>18</v>
      </c>
      <c r="N3038" t="s">
        <v>31</v>
      </c>
      <c r="O3038" t="s">
        <v>20</v>
      </c>
    </row>
    <row r="3039" spans="1:15" x14ac:dyDescent="0.2">
      <c r="A3039" s="16" t="s">
        <v>186</v>
      </c>
      <c r="B3039" s="1">
        <v>45926</v>
      </c>
      <c r="C3039" t="s">
        <v>83</v>
      </c>
      <c r="D3039" t="s">
        <v>84</v>
      </c>
      <c r="E3039" t="s">
        <v>15</v>
      </c>
      <c r="F3039" t="s">
        <v>16</v>
      </c>
      <c r="G3039" t="s">
        <v>17</v>
      </c>
      <c r="H3039">
        <v>1247300.04</v>
      </c>
      <c r="I3039">
        <v>0.72</v>
      </c>
      <c r="J3039">
        <v>1247300.04</v>
      </c>
      <c r="K3039">
        <v>19362</v>
      </c>
      <c r="L3039">
        <v>64.42</v>
      </c>
      <c r="M3039" t="s">
        <v>18</v>
      </c>
      <c r="N3039" t="s">
        <v>19</v>
      </c>
      <c r="O3039" t="s">
        <v>20</v>
      </c>
    </row>
    <row r="3040" spans="1:15" x14ac:dyDescent="0.2">
      <c r="A3040" s="16" t="s">
        <v>186</v>
      </c>
      <c r="B3040" s="1">
        <v>45926</v>
      </c>
      <c r="C3040" t="s">
        <v>85</v>
      </c>
      <c r="D3040" t="s">
        <v>86</v>
      </c>
      <c r="E3040" t="s">
        <v>15</v>
      </c>
      <c r="F3040" t="s">
        <v>16</v>
      </c>
      <c r="G3040" t="s">
        <v>17</v>
      </c>
      <c r="H3040">
        <v>1129968</v>
      </c>
      <c r="I3040">
        <v>0.66</v>
      </c>
      <c r="J3040">
        <v>1129968</v>
      </c>
      <c r="K3040">
        <v>47082</v>
      </c>
      <c r="L3040">
        <v>24</v>
      </c>
      <c r="M3040" t="s">
        <v>18</v>
      </c>
      <c r="N3040" t="s">
        <v>31</v>
      </c>
      <c r="O3040" t="s">
        <v>20</v>
      </c>
    </row>
    <row r="3041" spans="1:15" x14ac:dyDescent="0.2">
      <c r="A3041" s="16" t="s">
        <v>186</v>
      </c>
      <c r="B3041" s="1">
        <v>45926</v>
      </c>
      <c r="C3041" t="s">
        <v>92</v>
      </c>
      <c r="D3041" t="s">
        <v>93</v>
      </c>
      <c r="E3041" t="s">
        <v>15</v>
      </c>
      <c r="F3041" t="s">
        <v>16</v>
      </c>
      <c r="G3041" t="s">
        <v>17</v>
      </c>
      <c r="H3041">
        <v>958476.80000000005</v>
      </c>
      <c r="I3041">
        <v>0.56000000000000005</v>
      </c>
      <c r="J3041">
        <v>958476.80000000005</v>
      </c>
      <c r="K3041">
        <v>11632</v>
      </c>
      <c r="L3041">
        <v>82.4</v>
      </c>
      <c r="M3041" t="s">
        <v>18</v>
      </c>
      <c r="N3041" t="s">
        <v>31</v>
      </c>
      <c r="O3041" t="s">
        <v>20</v>
      </c>
    </row>
    <row r="3042" spans="1:15" x14ac:dyDescent="0.2">
      <c r="A3042" s="16" t="s">
        <v>186</v>
      </c>
      <c r="B3042" s="1">
        <v>45926</v>
      </c>
      <c r="C3042">
        <v>5935</v>
      </c>
      <c r="D3042" t="s">
        <v>91</v>
      </c>
      <c r="E3042" t="s">
        <v>15</v>
      </c>
      <c r="F3042" t="s">
        <v>16</v>
      </c>
      <c r="G3042" t="s">
        <v>17</v>
      </c>
      <c r="H3042">
        <v>934237.2</v>
      </c>
      <c r="I3042">
        <v>0.54</v>
      </c>
      <c r="J3042">
        <v>934237.2</v>
      </c>
      <c r="K3042">
        <v>20243</v>
      </c>
      <c r="L3042">
        <v>46.15</v>
      </c>
      <c r="M3042" t="s">
        <v>51</v>
      </c>
      <c r="N3042" t="s">
        <v>52</v>
      </c>
      <c r="O3042" t="s">
        <v>53</v>
      </c>
    </row>
    <row r="3043" spans="1:15" x14ac:dyDescent="0.2">
      <c r="A3043" s="16" t="s">
        <v>186</v>
      </c>
      <c r="B3043" s="1">
        <v>45926</v>
      </c>
      <c r="C3043" t="s">
        <v>96</v>
      </c>
      <c r="D3043" t="s">
        <v>97</v>
      </c>
      <c r="E3043" t="s">
        <v>15</v>
      </c>
      <c r="F3043" t="s">
        <v>16</v>
      </c>
      <c r="G3043" t="s">
        <v>17</v>
      </c>
      <c r="H3043">
        <v>932304.48</v>
      </c>
      <c r="I3043">
        <v>0.54</v>
      </c>
      <c r="J3043">
        <v>932304.48</v>
      </c>
      <c r="K3043">
        <v>2928</v>
      </c>
      <c r="L3043">
        <v>318.41000000000003</v>
      </c>
      <c r="M3043" t="s">
        <v>18</v>
      </c>
      <c r="N3043" t="s">
        <v>19</v>
      </c>
      <c r="O3043" t="s">
        <v>20</v>
      </c>
    </row>
    <row r="3044" spans="1:15" x14ac:dyDescent="0.2">
      <c r="A3044" s="16" t="s">
        <v>186</v>
      </c>
      <c r="B3044" s="1">
        <v>45926</v>
      </c>
      <c r="C3044" t="s">
        <v>87</v>
      </c>
      <c r="D3044" t="s">
        <v>88</v>
      </c>
      <c r="E3044" t="s">
        <v>15</v>
      </c>
      <c r="F3044" t="s">
        <v>16</v>
      </c>
      <c r="G3044" t="s">
        <v>17</v>
      </c>
      <c r="H3044">
        <v>861337.8</v>
      </c>
      <c r="I3044">
        <v>0.5</v>
      </c>
      <c r="J3044">
        <v>861337.8</v>
      </c>
      <c r="K3044">
        <v>7185</v>
      </c>
      <c r="L3044">
        <v>119.88</v>
      </c>
      <c r="M3044" t="s">
        <v>18</v>
      </c>
      <c r="N3044" t="s">
        <v>19</v>
      </c>
      <c r="O3044" t="s">
        <v>20</v>
      </c>
    </row>
    <row r="3045" spans="1:15" x14ac:dyDescent="0.2">
      <c r="A3045" s="16" t="s">
        <v>186</v>
      </c>
      <c r="B3045" s="1">
        <v>45926</v>
      </c>
      <c r="C3045" t="s">
        <v>89</v>
      </c>
      <c r="D3045" t="s">
        <v>90</v>
      </c>
      <c r="E3045" t="s">
        <v>15</v>
      </c>
      <c r="F3045" t="s">
        <v>16</v>
      </c>
      <c r="G3045" t="s">
        <v>17</v>
      </c>
      <c r="H3045">
        <v>734545.15</v>
      </c>
      <c r="I3045">
        <v>0.43</v>
      </c>
      <c r="J3045">
        <v>734545.15</v>
      </c>
      <c r="K3045">
        <v>9521</v>
      </c>
      <c r="L3045">
        <v>77.150000000000006</v>
      </c>
      <c r="M3045" t="s">
        <v>18</v>
      </c>
      <c r="N3045" t="s">
        <v>19</v>
      </c>
      <c r="O3045" t="s">
        <v>20</v>
      </c>
    </row>
    <row r="3046" spans="1:15" x14ac:dyDescent="0.2">
      <c r="A3046" s="16" t="s">
        <v>186</v>
      </c>
      <c r="B3046" s="1">
        <v>45926</v>
      </c>
      <c r="C3046" t="s">
        <v>94</v>
      </c>
      <c r="D3046" t="s">
        <v>95</v>
      </c>
      <c r="E3046" t="s">
        <v>15</v>
      </c>
      <c r="F3046" t="s">
        <v>16</v>
      </c>
      <c r="G3046" t="s">
        <v>17</v>
      </c>
      <c r="H3046">
        <v>547679.79</v>
      </c>
      <c r="I3046">
        <v>0.32</v>
      </c>
      <c r="J3046">
        <v>547679.79</v>
      </c>
      <c r="K3046">
        <v>1827</v>
      </c>
      <c r="L3046">
        <v>299.77</v>
      </c>
      <c r="M3046" t="s">
        <v>18</v>
      </c>
      <c r="N3046" t="s">
        <v>19</v>
      </c>
      <c r="O3046" t="s">
        <v>20</v>
      </c>
    </row>
    <row r="3047" spans="1:15" x14ac:dyDescent="0.2">
      <c r="A3047" s="16" t="s">
        <v>186</v>
      </c>
      <c r="B3047" s="1">
        <v>45926</v>
      </c>
      <c r="C3047">
        <v>992</v>
      </c>
      <c r="D3047" t="s">
        <v>100</v>
      </c>
      <c r="E3047" t="s">
        <v>15</v>
      </c>
      <c r="F3047" t="s">
        <v>16</v>
      </c>
      <c r="G3047" t="s">
        <v>17</v>
      </c>
      <c r="H3047">
        <v>452680.76</v>
      </c>
      <c r="I3047">
        <v>0.26</v>
      </c>
      <c r="J3047">
        <v>452680.76</v>
      </c>
      <c r="K3047">
        <v>306000</v>
      </c>
      <c r="L3047">
        <v>1.48</v>
      </c>
      <c r="M3047" t="s">
        <v>101</v>
      </c>
      <c r="N3047" t="s">
        <v>102</v>
      </c>
      <c r="O3047" t="s">
        <v>103</v>
      </c>
    </row>
    <row r="3048" spans="1:15" x14ac:dyDescent="0.2">
      <c r="A3048" s="16" t="s">
        <v>186</v>
      </c>
      <c r="B3048" s="1">
        <v>45926</v>
      </c>
      <c r="C3048" t="s">
        <v>159</v>
      </c>
      <c r="D3048" t="s">
        <v>160</v>
      </c>
      <c r="E3048" t="s">
        <v>15</v>
      </c>
      <c r="F3048" t="s">
        <v>16</v>
      </c>
      <c r="G3048" t="s">
        <v>17</v>
      </c>
      <c r="H3048">
        <v>365978.25</v>
      </c>
      <c r="I3048">
        <v>0.21</v>
      </c>
      <c r="J3048">
        <v>365978.25</v>
      </c>
      <c r="K3048">
        <v>4455</v>
      </c>
      <c r="L3048">
        <v>82.15</v>
      </c>
      <c r="M3048" t="s">
        <v>18</v>
      </c>
      <c r="N3048" t="s">
        <v>31</v>
      </c>
      <c r="O3048" t="s">
        <v>20</v>
      </c>
    </row>
    <row r="3049" spans="1:15" x14ac:dyDescent="0.2">
      <c r="A3049" s="16" t="s">
        <v>186</v>
      </c>
      <c r="B3049" s="1">
        <v>45926</v>
      </c>
      <c r="C3049" t="s">
        <v>109</v>
      </c>
      <c r="D3049" t="s">
        <v>110</v>
      </c>
      <c r="E3049" t="s">
        <v>15</v>
      </c>
      <c r="F3049" t="s">
        <v>16</v>
      </c>
      <c r="G3049" t="s">
        <v>17</v>
      </c>
      <c r="H3049">
        <v>285450</v>
      </c>
      <c r="I3049">
        <v>0.17</v>
      </c>
      <c r="J3049">
        <v>285450</v>
      </c>
      <c r="K3049">
        <v>1500</v>
      </c>
      <c r="L3049">
        <v>190.3</v>
      </c>
      <c r="M3049" t="s">
        <v>18</v>
      </c>
      <c r="N3049" t="s">
        <v>19</v>
      </c>
      <c r="O3049" t="s">
        <v>20</v>
      </c>
    </row>
    <row r="3050" spans="1:15" x14ac:dyDescent="0.2">
      <c r="A3050" s="16" t="s">
        <v>186</v>
      </c>
      <c r="B3050" s="1">
        <v>45926</v>
      </c>
      <c r="C3050" t="s">
        <v>20</v>
      </c>
      <c r="D3050" t="s">
        <v>104</v>
      </c>
      <c r="E3050" t="s">
        <v>105</v>
      </c>
      <c r="F3050" t="s">
        <v>106</v>
      </c>
      <c r="G3050" t="s">
        <v>107</v>
      </c>
      <c r="H3050">
        <v>264482.43</v>
      </c>
      <c r="I3050">
        <v>0.15</v>
      </c>
      <c r="J3050">
        <v>264482.43</v>
      </c>
      <c r="K3050">
        <v>264482</v>
      </c>
      <c r="L3050">
        <v>100</v>
      </c>
      <c r="M3050" t="s">
        <v>18</v>
      </c>
      <c r="N3050" t="s">
        <v>108</v>
      </c>
      <c r="O3050" t="s">
        <v>20</v>
      </c>
    </row>
    <row r="3051" spans="1:15" x14ac:dyDescent="0.2">
      <c r="A3051" s="16" t="s">
        <v>186</v>
      </c>
      <c r="B3051" s="1">
        <v>45926</v>
      </c>
      <c r="C3051">
        <v>66570</v>
      </c>
      <c r="D3051" t="s">
        <v>161</v>
      </c>
      <c r="E3051" t="s">
        <v>15</v>
      </c>
      <c r="F3051" t="s">
        <v>43</v>
      </c>
      <c r="G3051" t="s">
        <v>17</v>
      </c>
      <c r="H3051">
        <v>204312.79</v>
      </c>
      <c r="I3051">
        <v>0.12</v>
      </c>
      <c r="J3051">
        <v>204312.79</v>
      </c>
      <c r="K3051">
        <v>3783</v>
      </c>
      <c r="L3051">
        <v>54.01</v>
      </c>
      <c r="M3051" t="s">
        <v>51</v>
      </c>
      <c r="N3051" t="s">
        <v>52</v>
      </c>
      <c r="O3051" t="s">
        <v>53</v>
      </c>
    </row>
    <row r="3052" spans="1:15" x14ac:dyDescent="0.2">
      <c r="A3052" s="16" t="s">
        <v>186</v>
      </c>
      <c r="B3052" s="1">
        <v>45926</v>
      </c>
      <c r="C3052">
        <v>3706</v>
      </c>
      <c r="D3052" t="s">
        <v>164</v>
      </c>
      <c r="E3052" t="s">
        <v>15</v>
      </c>
      <c r="F3052" t="s">
        <v>16</v>
      </c>
      <c r="G3052" t="s">
        <v>17</v>
      </c>
      <c r="H3052">
        <v>90886.88</v>
      </c>
      <c r="I3052">
        <v>0.05</v>
      </c>
      <c r="J3052">
        <v>90886.88</v>
      </c>
      <c r="K3052">
        <v>32200</v>
      </c>
      <c r="L3052">
        <v>2.82</v>
      </c>
      <c r="M3052" t="s">
        <v>33</v>
      </c>
      <c r="N3052" t="s">
        <v>34</v>
      </c>
      <c r="O3052" t="s">
        <v>35</v>
      </c>
    </row>
    <row r="3053" spans="1:15" x14ac:dyDescent="0.2">
      <c r="A3053" s="16" t="s">
        <v>186</v>
      </c>
      <c r="B3053" s="1">
        <v>45926</v>
      </c>
      <c r="C3053" t="s">
        <v>162</v>
      </c>
      <c r="D3053" t="s">
        <v>163</v>
      </c>
      <c r="E3053" t="s">
        <v>15</v>
      </c>
      <c r="F3053" t="s">
        <v>16</v>
      </c>
      <c r="G3053" t="s">
        <v>17</v>
      </c>
      <c r="H3053">
        <v>81821.41</v>
      </c>
      <c r="I3053">
        <v>0.05</v>
      </c>
      <c r="J3053">
        <v>81821.41</v>
      </c>
      <c r="K3053">
        <v>2299</v>
      </c>
      <c r="L3053">
        <v>35.590000000000003</v>
      </c>
      <c r="M3053" t="s">
        <v>18</v>
      </c>
      <c r="N3053" t="s">
        <v>19</v>
      </c>
      <c r="O3053" t="s">
        <v>20</v>
      </c>
    </row>
    <row r="3054" spans="1:15" x14ac:dyDescent="0.2">
      <c r="A3054" s="16" t="s">
        <v>186</v>
      </c>
      <c r="B3054" s="1">
        <v>45926</v>
      </c>
      <c r="C3054" t="s">
        <v>111</v>
      </c>
      <c r="D3054" t="s">
        <v>112</v>
      </c>
      <c r="E3054" t="s">
        <v>15</v>
      </c>
      <c r="F3054" t="s">
        <v>16</v>
      </c>
      <c r="G3054" t="s">
        <v>17</v>
      </c>
      <c r="H3054">
        <v>41871</v>
      </c>
      <c r="I3054">
        <v>0.02</v>
      </c>
      <c r="J3054">
        <v>41871</v>
      </c>
      <c r="K3054">
        <v>4926</v>
      </c>
      <c r="L3054">
        <v>8.5</v>
      </c>
      <c r="M3054" t="s">
        <v>18</v>
      </c>
      <c r="N3054" t="s">
        <v>31</v>
      </c>
      <c r="O3054" t="s">
        <v>20</v>
      </c>
    </row>
    <row r="3055" spans="1:15" x14ac:dyDescent="0.2">
      <c r="A3055" s="16" t="s">
        <v>186</v>
      </c>
      <c r="B3055" s="1">
        <v>45926</v>
      </c>
      <c r="C3055">
        <v>2388</v>
      </c>
      <c r="D3055" t="s">
        <v>118</v>
      </c>
      <c r="E3055" t="s">
        <v>15</v>
      </c>
      <c r="F3055" t="s">
        <v>16</v>
      </c>
      <c r="G3055" t="s">
        <v>17</v>
      </c>
      <c r="H3055">
        <v>11422.52</v>
      </c>
      <c r="I3055">
        <v>0.01</v>
      </c>
      <c r="J3055">
        <v>11422.52</v>
      </c>
      <c r="K3055">
        <v>6331</v>
      </c>
      <c r="L3055">
        <v>1.8</v>
      </c>
      <c r="M3055" t="s">
        <v>33</v>
      </c>
      <c r="N3055" t="s">
        <v>34</v>
      </c>
      <c r="O3055" t="s">
        <v>35</v>
      </c>
    </row>
    <row r="3056" spans="1:15" x14ac:dyDescent="0.2">
      <c r="A3056" s="16" t="s">
        <v>186</v>
      </c>
      <c r="B3056" s="1">
        <v>45926</v>
      </c>
      <c r="C3056">
        <v>300017</v>
      </c>
      <c r="D3056" t="s">
        <v>165</v>
      </c>
      <c r="E3056" t="s">
        <v>15</v>
      </c>
      <c r="F3056" t="s">
        <v>16</v>
      </c>
      <c r="G3056" t="s">
        <v>17</v>
      </c>
      <c r="H3056">
        <v>7120.9</v>
      </c>
      <c r="I3056">
        <v>0</v>
      </c>
      <c r="J3056">
        <v>7120.9</v>
      </c>
      <c r="K3056">
        <v>4500</v>
      </c>
      <c r="L3056">
        <v>1.58</v>
      </c>
      <c r="M3056" t="s">
        <v>101</v>
      </c>
      <c r="N3056" t="s">
        <v>166</v>
      </c>
      <c r="O3056" t="s">
        <v>167</v>
      </c>
    </row>
    <row r="3057" spans="1:15" x14ac:dyDescent="0.2">
      <c r="A3057" s="16" t="s">
        <v>186</v>
      </c>
      <c r="B3057" s="1">
        <v>45926</v>
      </c>
      <c r="C3057" t="s">
        <v>115</v>
      </c>
      <c r="D3057" t="s">
        <v>116</v>
      </c>
      <c r="E3057" t="s">
        <v>105</v>
      </c>
      <c r="F3057" t="s">
        <v>106</v>
      </c>
      <c r="G3057" t="s">
        <v>117</v>
      </c>
      <c r="H3057">
        <v>4000</v>
      </c>
      <c r="I3057">
        <v>0</v>
      </c>
      <c r="J3057">
        <v>4000</v>
      </c>
      <c r="K3057">
        <v>4000</v>
      </c>
      <c r="L3057">
        <v>100</v>
      </c>
      <c r="M3057" t="s">
        <v>18</v>
      </c>
      <c r="N3057" t="s">
        <v>108</v>
      </c>
      <c r="O3057" t="s">
        <v>20</v>
      </c>
    </row>
    <row r="3058" spans="1:15" x14ac:dyDescent="0.2">
      <c r="A3058" s="16" t="s">
        <v>186</v>
      </c>
      <c r="B3058" s="1">
        <v>45926</v>
      </c>
      <c r="C3058" t="s">
        <v>40</v>
      </c>
      <c r="D3058" t="s">
        <v>175</v>
      </c>
      <c r="E3058" t="s">
        <v>174</v>
      </c>
      <c r="F3058" t="s">
        <v>106</v>
      </c>
      <c r="G3058" t="s">
        <v>174</v>
      </c>
      <c r="H3058">
        <v>3039.2</v>
      </c>
      <c r="I3058">
        <v>0</v>
      </c>
      <c r="J3058">
        <v>3039.2</v>
      </c>
      <c r="K3058">
        <v>2077373</v>
      </c>
      <c r="L3058">
        <v>1</v>
      </c>
      <c r="M3058" t="s">
        <v>18</v>
      </c>
      <c r="N3058" t="s">
        <v>108</v>
      </c>
      <c r="O3058" t="s">
        <v>20</v>
      </c>
    </row>
    <row r="3059" spans="1:15" x14ac:dyDescent="0.2">
      <c r="A3059" s="16" t="s">
        <v>186</v>
      </c>
      <c r="B3059" s="1">
        <v>45926</v>
      </c>
      <c r="C3059" t="s">
        <v>75</v>
      </c>
      <c r="D3059" t="s">
        <v>176</v>
      </c>
      <c r="E3059" t="s">
        <v>174</v>
      </c>
      <c r="F3059" t="s">
        <v>106</v>
      </c>
      <c r="G3059" t="s">
        <v>174</v>
      </c>
      <c r="H3059">
        <v>575.85</v>
      </c>
      <c r="I3059">
        <v>0</v>
      </c>
      <c r="J3059">
        <v>575.85</v>
      </c>
      <c r="K3059">
        <v>114471000</v>
      </c>
      <c r="L3059">
        <v>1</v>
      </c>
      <c r="M3059" t="s">
        <v>18</v>
      </c>
      <c r="N3059" t="s">
        <v>108</v>
      </c>
      <c r="O3059" t="s">
        <v>20</v>
      </c>
    </row>
    <row r="3060" spans="1:15" x14ac:dyDescent="0.2">
      <c r="A3060" s="16" t="s">
        <v>186</v>
      </c>
      <c r="B3060" s="1">
        <v>45926</v>
      </c>
      <c r="C3060" t="s">
        <v>152</v>
      </c>
      <c r="D3060" t="s">
        <v>153</v>
      </c>
      <c r="E3060" t="s">
        <v>105</v>
      </c>
      <c r="F3060" t="s">
        <v>106</v>
      </c>
      <c r="G3060" t="s">
        <v>107</v>
      </c>
      <c r="H3060">
        <v>2.96</v>
      </c>
      <c r="I3060">
        <v>0</v>
      </c>
      <c r="J3060">
        <v>2.96</v>
      </c>
      <c r="K3060">
        <v>2</v>
      </c>
      <c r="L3060">
        <v>134.01</v>
      </c>
      <c r="M3060" t="s">
        <v>154</v>
      </c>
      <c r="N3060" t="s">
        <v>108</v>
      </c>
      <c r="O3060" t="s">
        <v>152</v>
      </c>
    </row>
    <row r="3061" spans="1:15" x14ac:dyDescent="0.2">
      <c r="A3061" s="16" t="s">
        <v>186</v>
      </c>
      <c r="B3061" s="1">
        <v>45926</v>
      </c>
      <c r="C3061" t="s">
        <v>35</v>
      </c>
      <c r="D3061" t="s">
        <v>179</v>
      </c>
      <c r="E3061" t="s">
        <v>174</v>
      </c>
      <c r="F3061" t="s">
        <v>106</v>
      </c>
      <c r="G3061" t="s">
        <v>174</v>
      </c>
      <c r="H3061">
        <v>-3.48</v>
      </c>
      <c r="I3061">
        <v>0</v>
      </c>
      <c r="J3061">
        <v>-3.48</v>
      </c>
      <c r="K3061">
        <v>1027184</v>
      </c>
      <c r="L3061">
        <v>1</v>
      </c>
      <c r="M3061" t="s">
        <v>18</v>
      </c>
      <c r="N3061" t="s">
        <v>108</v>
      </c>
      <c r="O3061" t="s">
        <v>20</v>
      </c>
    </row>
    <row r="3062" spans="1:15" x14ac:dyDescent="0.2">
      <c r="A3062" s="16" t="s">
        <v>186</v>
      </c>
      <c r="B3062" s="1">
        <v>45926</v>
      </c>
      <c r="C3062" t="s">
        <v>75</v>
      </c>
      <c r="D3062" t="s">
        <v>176</v>
      </c>
      <c r="E3062" t="s">
        <v>174</v>
      </c>
      <c r="F3062" t="s">
        <v>106</v>
      </c>
      <c r="G3062" t="s">
        <v>174</v>
      </c>
      <c r="H3062">
        <v>-0.8</v>
      </c>
      <c r="I3062">
        <v>0</v>
      </c>
      <c r="J3062">
        <v>-0.8</v>
      </c>
      <c r="K3062">
        <v>12894032</v>
      </c>
      <c r="L3062">
        <v>1</v>
      </c>
      <c r="M3062" t="s">
        <v>18</v>
      </c>
      <c r="N3062" t="s">
        <v>108</v>
      </c>
      <c r="O3062" t="s">
        <v>20</v>
      </c>
    </row>
    <row r="3063" spans="1:15" x14ac:dyDescent="0.2">
      <c r="A3063" s="16" t="s">
        <v>186</v>
      </c>
      <c r="B3063" s="1">
        <v>45926</v>
      </c>
      <c r="C3063" t="s">
        <v>40</v>
      </c>
      <c r="D3063" t="s">
        <v>175</v>
      </c>
      <c r="E3063" t="s">
        <v>174</v>
      </c>
      <c r="F3063" t="s">
        <v>106</v>
      </c>
      <c r="G3063" t="s">
        <v>174</v>
      </c>
      <c r="H3063">
        <v>-0.47</v>
      </c>
      <c r="I3063">
        <v>0</v>
      </c>
      <c r="J3063">
        <v>-0.47</v>
      </c>
      <c r="K3063">
        <v>31830</v>
      </c>
      <c r="L3063">
        <v>1</v>
      </c>
      <c r="M3063" t="s">
        <v>18</v>
      </c>
      <c r="N3063" t="s">
        <v>108</v>
      </c>
      <c r="O3063" t="s">
        <v>20</v>
      </c>
    </row>
    <row r="3064" spans="1:15" x14ac:dyDescent="0.2">
      <c r="A3064" s="16" t="s">
        <v>186</v>
      </c>
      <c r="B3064" s="1">
        <v>45926</v>
      </c>
      <c r="C3064" t="s">
        <v>103</v>
      </c>
      <c r="D3064" t="s">
        <v>178</v>
      </c>
      <c r="E3064" t="s">
        <v>174</v>
      </c>
      <c r="F3064" t="s">
        <v>106</v>
      </c>
      <c r="G3064" t="s">
        <v>174</v>
      </c>
      <c r="H3064">
        <v>-0.04</v>
      </c>
      <c r="I3064">
        <v>0</v>
      </c>
      <c r="J3064">
        <v>-0.04</v>
      </c>
      <c r="K3064">
        <v>-29260</v>
      </c>
      <c r="L3064">
        <v>1</v>
      </c>
      <c r="M3064" t="s">
        <v>18</v>
      </c>
      <c r="N3064" t="s">
        <v>108</v>
      </c>
      <c r="O3064" t="s">
        <v>20</v>
      </c>
    </row>
    <row r="3065" spans="1:15" x14ac:dyDescent="0.2">
      <c r="A3065" s="16" t="s">
        <v>186</v>
      </c>
      <c r="B3065" s="1">
        <v>45926</v>
      </c>
      <c r="C3065" t="s">
        <v>168</v>
      </c>
      <c r="D3065" t="s">
        <v>177</v>
      </c>
      <c r="E3065" t="s">
        <v>174</v>
      </c>
      <c r="F3065" t="s">
        <v>106</v>
      </c>
      <c r="G3065" t="s">
        <v>174</v>
      </c>
      <c r="H3065">
        <v>0.84</v>
      </c>
      <c r="I3065">
        <v>0</v>
      </c>
      <c r="J3065">
        <v>0.84</v>
      </c>
      <c r="K3065">
        <v>16214</v>
      </c>
      <c r="L3065">
        <v>1</v>
      </c>
      <c r="M3065" t="s">
        <v>18</v>
      </c>
      <c r="N3065" t="s">
        <v>108</v>
      </c>
      <c r="O3065" t="s">
        <v>20</v>
      </c>
    </row>
    <row r="3066" spans="1:15" x14ac:dyDescent="0.2">
      <c r="A3066" s="16" t="s">
        <v>186</v>
      </c>
      <c r="B3066" s="1">
        <v>45926</v>
      </c>
      <c r="C3066" t="s">
        <v>53</v>
      </c>
      <c r="D3066" t="s">
        <v>173</v>
      </c>
      <c r="E3066" t="s">
        <v>174</v>
      </c>
      <c r="F3066" t="s">
        <v>106</v>
      </c>
      <c r="G3066" t="s">
        <v>174</v>
      </c>
      <c r="H3066">
        <v>2.56</v>
      </c>
      <c r="I3066">
        <v>0</v>
      </c>
      <c r="J3066">
        <v>2.56</v>
      </c>
      <c r="K3066">
        <v>-11343151</v>
      </c>
      <c r="L3066">
        <v>1</v>
      </c>
      <c r="M3066" t="s">
        <v>18</v>
      </c>
      <c r="N3066" t="s">
        <v>108</v>
      </c>
      <c r="O3066" t="s">
        <v>20</v>
      </c>
    </row>
    <row r="3067" spans="1:15" x14ac:dyDescent="0.2">
      <c r="A3067" s="16" t="s">
        <v>186</v>
      </c>
      <c r="B3067" s="1">
        <v>45926</v>
      </c>
      <c r="C3067" t="s">
        <v>351</v>
      </c>
      <c r="D3067" t="s">
        <v>352</v>
      </c>
      <c r="E3067" t="s">
        <v>131</v>
      </c>
      <c r="F3067" t="s">
        <v>106</v>
      </c>
      <c r="G3067" t="s">
        <v>132</v>
      </c>
      <c r="H3067">
        <v>0</v>
      </c>
      <c r="I3067">
        <v>0</v>
      </c>
      <c r="J3067">
        <v>197814</v>
      </c>
      <c r="K3067">
        <v>4</v>
      </c>
      <c r="L3067">
        <v>24726.75</v>
      </c>
      <c r="M3067" t="s">
        <v>108</v>
      </c>
      <c r="N3067" t="s">
        <v>133</v>
      </c>
      <c r="O3067" t="s">
        <v>20</v>
      </c>
    </row>
    <row r="3068" spans="1:15" x14ac:dyDescent="0.2">
      <c r="A3068" s="16" t="s">
        <v>186</v>
      </c>
      <c r="B3068" s="1">
        <v>45926</v>
      </c>
      <c r="C3068" t="s">
        <v>103</v>
      </c>
      <c r="D3068" t="s">
        <v>178</v>
      </c>
      <c r="E3068" t="s">
        <v>174</v>
      </c>
      <c r="F3068" t="s">
        <v>106</v>
      </c>
      <c r="G3068" t="s">
        <v>174</v>
      </c>
      <c r="H3068">
        <v>-12.3</v>
      </c>
      <c r="I3068">
        <v>0</v>
      </c>
      <c r="J3068">
        <v>-12.3</v>
      </c>
      <c r="K3068">
        <v>1011360</v>
      </c>
      <c r="L3068">
        <v>1</v>
      </c>
      <c r="M3068" t="s">
        <v>18</v>
      </c>
      <c r="N3068" t="s">
        <v>108</v>
      </c>
      <c r="O3068" t="s">
        <v>20</v>
      </c>
    </row>
    <row r="3069" spans="1:15" x14ac:dyDescent="0.2">
      <c r="A3069" s="16" t="s">
        <v>186</v>
      </c>
      <c r="B3069" s="1">
        <v>45926</v>
      </c>
      <c r="C3069" t="s">
        <v>168</v>
      </c>
      <c r="D3069" t="s">
        <v>169</v>
      </c>
      <c r="E3069" t="s">
        <v>105</v>
      </c>
      <c r="F3069" t="s">
        <v>106</v>
      </c>
      <c r="G3069" t="s">
        <v>107</v>
      </c>
      <c r="H3069">
        <v>-1502.31</v>
      </c>
      <c r="I3069">
        <v>0</v>
      </c>
      <c r="J3069">
        <v>-1502.31</v>
      </c>
      <c r="K3069">
        <v>-10728</v>
      </c>
      <c r="L3069">
        <v>14</v>
      </c>
      <c r="M3069" t="s">
        <v>101</v>
      </c>
      <c r="N3069" t="s">
        <v>108</v>
      </c>
      <c r="O3069" t="s">
        <v>168</v>
      </c>
    </row>
    <row r="3070" spans="1:15" x14ac:dyDescent="0.2">
      <c r="A3070" s="16" t="s">
        <v>186</v>
      </c>
      <c r="B3070" s="1">
        <v>45926</v>
      </c>
      <c r="C3070" t="s">
        <v>35</v>
      </c>
      <c r="D3070" t="s">
        <v>113</v>
      </c>
      <c r="E3070" t="s">
        <v>105</v>
      </c>
      <c r="F3070" t="s">
        <v>106</v>
      </c>
      <c r="G3070" t="s">
        <v>107</v>
      </c>
      <c r="H3070">
        <v>-12426.2</v>
      </c>
      <c r="I3070">
        <v>-0.01</v>
      </c>
      <c r="J3070">
        <v>-12426.2</v>
      </c>
      <c r="K3070">
        <v>-379490</v>
      </c>
      <c r="L3070">
        <v>3.27</v>
      </c>
      <c r="M3070" t="s">
        <v>33</v>
      </c>
      <c r="N3070" t="s">
        <v>108</v>
      </c>
      <c r="O3070" t="s">
        <v>35</v>
      </c>
    </row>
    <row r="3071" spans="1:15" x14ac:dyDescent="0.2">
      <c r="A3071" s="16" t="s">
        <v>186</v>
      </c>
      <c r="B3071" s="1">
        <v>45926</v>
      </c>
      <c r="C3071" t="s">
        <v>53</v>
      </c>
      <c r="D3071" t="s">
        <v>173</v>
      </c>
      <c r="E3071" t="s">
        <v>174</v>
      </c>
      <c r="F3071" t="s">
        <v>106</v>
      </c>
      <c r="G3071" t="s">
        <v>174</v>
      </c>
      <c r="H3071">
        <v>-21432.73</v>
      </c>
      <c r="I3071">
        <v>-0.01</v>
      </c>
      <c r="J3071">
        <v>-21432.73</v>
      </c>
      <c r="K3071">
        <v>3389145200</v>
      </c>
      <c r="L3071">
        <v>1</v>
      </c>
      <c r="M3071" t="s">
        <v>18</v>
      </c>
      <c r="N3071" t="s">
        <v>108</v>
      </c>
      <c r="O3071" t="s">
        <v>20</v>
      </c>
    </row>
    <row r="3072" spans="1:15" x14ac:dyDescent="0.2">
      <c r="A3072" s="16" t="s">
        <v>186</v>
      </c>
      <c r="B3072" s="1">
        <v>45926</v>
      </c>
      <c r="C3072" t="s">
        <v>103</v>
      </c>
      <c r="D3072" t="s">
        <v>127</v>
      </c>
      <c r="E3072" t="s">
        <v>105</v>
      </c>
      <c r="F3072" t="s">
        <v>106</v>
      </c>
      <c r="G3072" t="s">
        <v>107</v>
      </c>
      <c r="H3072">
        <v>-121036.79</v>
      </c>
      <c r="I3072">
        <v>-7.0000000000000007E-2</v>
      </c>
      <c r="J3072">
        <v>-121036.79</v>
      </c>
      <c r="K3072">
        <v>-941721</v>
      </c>
      <c r="L3072">
        <v>12.85</v>
      </c>
      <c r="M3072" t="s">
        <v>128</v>
      </c>
      <c r="N3072" t="s">
        <v>108</v>
      </c>
      <c r="O3072" t="s">
        <v>103</v>
      </c>
    </row>
    <row r="3073" spans="1:15" x14ac:dyDescent="0.2">
      <c r="A3073" s="16" t="s">
        <v>186</v>
      </c>
      <c r="B3073" s="1">
        <v>45926</v>
      </c>
      <c r="C3073" t="s">
        <v>75</v>
      </c>
      <c r="D3073" t="s">
        <v>114</v>
      </c>
      <c r="E3073" t="s">
        <v>105</v>
      </c>
      <c r="F3073" t="s">
        <v>106</v>
      </c>
      <c r="G3073" t="s">
        <v>107</v>
      </c>
      <c r="H3073">
        <v>-846747.31</v>
      </c>
      <c r="I3073">
        <v>-0.49</v>
      </c>
      <c r="J3073">
        <v>-846747.31</v>
      </c>
      <c r="K3073">
        <v>-126592957</v>
      </c>
      <c r="L3073">
        <v>0.67</v>
      </c>
      <c r="M3073" t="s">
        <v>73</v>
      </c>
      <c r="N3073" t="s">
        <v>108</v>
      </c>
      <c r="O3073" t="s">
        <v>75</v>
      </c>
    </row>
    <row r="3074" spans="1:15" x14ac:dyDescent="0.2">
      <c r="A3074" s="16" t="s">
        <v>186</v>
      </c>
      <c r="B3074" s="1">
        <v>45926</v>
      </c>
      <c r="C3074" t="s">
        <v>53</v>
      </c>
      <c r="D3074" t="s">
        <v>124</v>
      </c>
      <c r="E3074" t="s">
        <v>105</v>
      </c>
      <c r="F3074" t="s">
        <v>106</v>
      </c>
      <c r="G3074" t="s">
        <v>107</v>
      </c>
      <c r="H3074">
        <v>-2385805.21</v>
      </c>
      <c r="I3074">
        <v>-1.39</v>
      </c>
      <c r="J3074">
        <v>-2385805.21</v>
      </c>
      <c r="K3074">
        <v>-3370546306</v>
      </c>
      <c r="L3074">
        <v>7.0000000000000007E-2</v>
      </c>
      <c r="M3074" t="s">
        <v>51</v>
      </c>
      <c r="N3074" t="s">
        <v>108</v>
      </c>
      <c r="O3074" t="s">
        <v>53</v>
      </c>
    </row>
    <row r="3075" spans="1:15" x14ac:dyDescent="0.2">
      <c r="A3075" s="16" t="s">
        <v>186</v>
      </c>
      <c r="B3075" s="1">
        <v>45926</v>
      </c>
      <c r="C3075" t="s">
        <v>40</v>
      </c>
      <c r="D3075" t="s">
        <v>125</v>
      </c>
      <c r="E3075" t="s">
        <v>105</v>
      </c>
      <c r="F3075" t="s">
        <v>106</v>
      </c>
      <c r="G3075" t="s">
        <v>107</v>
      </c>
      <c r="H3075">
        <v>-2392065.81</v>
      </c>
      <c r="I3075">
        <v>-1.39</v>
      </c>
      <c r="J3075">
        <v>-2392065.81</v>
      </c>
      <c r="K3075">
        <v>-2045900</v>
      </c>
      <c r="L3075">
        <v>116.92</v>
      </c>
      <c r="M3075" t="s">
        <v>126</v>
      </c>
      <c r="N3075" t="s">
        <v>108</v>
      </c>
      <c r="O3075" t="s">
        <v>40</v>
      </c>
    </row>
    <row r="3076" spans="1:15" x14ac:dyDescent="0.2">
      <c r="A3076" s="16" t="s">
        <v>343</v>
      </c>
      <c r="B3076" s="1">
        <v>45926</v>
      </c>
      <c r="C3076" t="s">
        <v>187</v>
      </c>
      <c r="D3076" t="s">
        <v>188</v>
      </c>
      <c r="F3076" t="s">
        <v>189</v>
      </c>
      <c r="G3076" t="s">
        <v>17</v>
      </c>
      <c r="H3076" s="2">
        <v>295551232.00999999</v>
      </c>
      <c r="I3076">
        <v>11.85</v>
      </c>
      <c r="J3076" s="2">
        <v>295551232.00999999</v>
      </c>
      <c r="K3076" s="2">
        <v>591067</v>
      </c>
      <c r="L3076">
        <v>500.03</v>
      </c>
      <c r="M3076" t="s">
        <v>18</v>
      </c>
      <c r="N3076" t="s">
        <v>31</v>
      </c>
      <c r="O3076" t="s">
        <v>20</v>
      </c>
    </row>
    <row r="3077" spans="1:15" x14ac:dyDescent="0.2">
      <c r="A3077" s="16" t="s">
        <v>343</v>
      </c>
      <c r="B3077" s="1">
        <v>45926</v>
      </c>
      <c r="C3077" t="s">
        <v>190</v>
      </c>
      <c r="D3077" t="s">
        <v>191</v>
      </c>
      <c r="F3077" t="s">
        <v>189</v>
      </c>
      <c r="G3077" t="s">
        <v>17</v>
      </c>
      <c r="H3077" s="2">
        <v>280123345.88</v>
      </c>
      <c r="I3077">
        <v>11.24</v>
      </c>
      <c r="J3077" s="2">
        <v>280123345.88</v>
      </c>
      <c r="K3077" s="2">
        <v>886298</v>
      </c>
      <c r="L3077">
        <v>316.06</v>
      </c>
      <c r="M3077" t="s">
        <v>18</v>
      </c>
      <c r="N3077" t="s">
        <v>31</v>
      </c>
      <c r="O3077" t="s">
        <v>20</v>
      </c>
    </row>
    <row r="3078" spans="1:15" x14ac:dyDescent="0.2">
      <c r="A3078" s="16" t="s">
        <v>343</v>
      </c>
      <c r="B3078" s="1">
        <v>45926</v>
      </c>
      <c r="C3078" t="s">
        <v>192</v>
      </c>
      <c r="D3078" t="s">
        <v>193</v>
      </c>
      <c r="F3078" t="s">
        <v>189</v>
      </c>
      <c r="G3078" t="s">
        <v>17</v>
      </c>
      <c r="H3078" s="2">
        <v>184666891.63999999</v>
      </c>
      <c r="I3078">
        <v>7.41</v>
      </c>
      <c r="J3078" s="2">
        <v>184666891.63999999</v>
      </c>
      <c r="K3078" s="2">
        <v>547372</v>
      </c>
      <c r="L3078">
        <v>337.37</v>
      </c>
      <c r="M3078" t="s">
        <v>18</v>
      </c>
      <c r="N3078" t="s">
        <v>31</v>
      </c>
      <c r="O3078" t="s">
        <v>20</v>
      </c>
    </row>
    <row r="3079" spans="1:15" x14ac:dyDescent="0.2">
      <c r="A3079" s="16" t="s">
        <v>343</v>
      </c>
      <c r="B3079" s="1">
        <v>45926</v>
      </c>
      <c r="C3079" t="s">
        <v>194</v>
      </c>
      <c r="D3079" t="s">
        <v>195</v>
      </c>
      <c r="F3079" t="s">
        <v>189</v>
      </c>
      <c r="G3079" t="s">
        <v>17</v>
      </c>
      <c r="H3079" s="2">
        <v>150303670.19</v>
      </c>
      <c r="I3079">
        <v>6.03</v>
      </c>
      <c r="J3079" s="2">
        <v>150303670.19</v>
      </c>
      <c r="K3079" s="2">
        <v>265963</v>
      </c>
      <c r="L3079">
        <v>565.13</v>
      </c>
      <c r="M3079" t="s">
        <v>18</v>
      </c>
      <c r="N3079" t="s">
        <v>31</v>
      </c>
      <c r="O3079" t="s">
        <v>20</v>
      </c>
    </row>
    <row r="3080" spans="1:15" x14ac:dyDescent="0.2">
      <c r="A3080" s="16" t="s">
        <v>343</v>
      </c>
      <c r="B3080" s="1">
        <v>45926</v>
      </c>
      <c r="C3080" t="s">
        <v>196</v>
      </c>
      <c r="D3080" t="s">
        <v>197</v>
      </c>
      <c r="F3080" t="s">
        <v>189</v>
      </c>
      <c r="G3080" t="s">
        <v>17</v>
      </c>
      <c r="H3080" s="2">
        <v>114732884.67</v>
      </c>
      <c r="I3080">
        <v>4.5999999999999996</v>
      </c>
      <c r="J3080" s="2">
        <v>114732884.67</v>
      </c>
      <c r="K3080" s="2">
        <v>2197527</v>
      </c>
      <c r="L3080">
        <v>52.21</v>
      </c>
      <c r="M3080" t="s">
        <v>18</v>
      </c>
      <c r="N3080" t="s">
        <v>31</v>
      </c>
      <c r="O3080" t="s">
        <v>20</v>
      </c>
    </row>
    <row r="3081" spans="1:15" x14ac:dyDescent="0.2">
      <c r="A3081" s="16" t="s">
        <v>343</v>
      </c>
      <c r="B3081" s="1">
        <v>45926</v>
      </c>
      <c r="C3081" t="s">
        <v>198</v>
      </c>
      <c r="D3081" t="s">
        <v>199</v>
      </c>
      <c r="F3081" t="s">
        <v>189</v>
      </c>
      <c r="G3081" t="s">
        <v>17</v>
      </c>
      <c r="H3081" s="2">
        <v>87818815.409999996</v>
      </c>
      <c r="I3081">
        <v>3.52</v>
      </c>
      <c r="J3081" s="2">
        <v>87818815.409999996</v>
      </c>
      <c r="K3081" s="2">
        <v>1033041</v>
      </c>
      <c r="L3081">
        <v>85.01</v>
      </c>
      <c r="M3081" t="s">
        <v>18</v>
      </c>
      <c r="N3081" t="s">
        <v>31</v>
      </c>
      <c r="O3081" t="s">
        <v>20</v>
      </c>
    </row>
    <row r="3082" spans="1:15" x14ac:dyDescent="0.2">
      <c r="A3082" s="16" t="s">
        <v>343</v>
      </c>
      <c r="B3082" s="1">
        <v>45926</v>
      </c>
      <c r="C3082" t="s">
        <v>200</v>
      </c>
      <c r="D3082" t="s">
        <v>201</v>
      </c>
      <c r="F3082" t="s">
        <v>189</v>
      </c>
      <c r="G3082" t="s">
        <v>17</v>
      </c>
      <c r="H3082" s="2">
        <v>78345038.75</v>
      </c>
      <c r="I3082">
        <v>3.14</v>
      </c>
      <c r="J3082" s="2">
        <v>78345038.75</v>
      </c>
      <c r="K3082" s="2">
        <v>97625</v>
      </c>
      <c r="L3082">
        <v>802.51</v>
      </c>
      <c r="M3082" t="s">
        <v>18</v>
      </c>
      <c r="N3082" t="s">
        <v>31</v>
      </c>
      <c r="O3082" t="s">
        <v>20</v>
      </c>
    </row>
    <row r="3083" spans="1:15" x14ac:dyDescent="0.2">
      <c r="A3083" s="16" t="s">
        <v>343</v>
      </c>
      <c r="B3083" s="1">
        <v>45926</v>
      </c>
      <c r="C3083" t="s">
        <v>202</v>
      </c>
      <c r="D3083" t="s">
        <v>203</v>
      </c>
      <c r="F3083" t="s">
        <v>189</v>
      </c>
      <c r="G3083" t="s">
        <v>17</v>
      </c>
      <c r="H3083" s="2">
        <v>62640155.520000003</v>
      </c>
      <c r="I3083">
        <v>2.5099999999999998</v>
      </c>
      <c r="J3083" s="2">
        <v>62640155.520000003</v>
      </c>
      <c r="K3083" s="2">
        <v>391232</v>
      </c>
      <c r="L3083">
        <v>160.11000000000001</v>
      </c>
      <c r="M3083" t="s">
        <v>18</v>
      </c>
      <c r="N3083" t="s">
        <v>31</v>
      </c>
      <c r="O3083" t="s">
        <v>20</v>
      </c>
    </row>
    <row r="3084" spans="1:15" x14ac:dyDescent="0.2">
      <c r="A3084" s="16" t="s">
        <v>343</v>
      </c>
      <c r="B3084" s="1">
        <v>45926</v>
      </c>
      <c r="C3084" t="s">
        <v>204</v>
      </c>
      <c r="D3084" t="s">
        <v>205</v>
      </c>
      <c r="F3084" t="s">
        <v>189</v>
      </c>
      <c r="G3084" t="s">
        <v>17</v>
      </c>
      <c r="H3084" s="2">
        <v>61393628.280000001</v>
      </c>
      <c r="I3084">
        <v>2.46</v>
      </c>
      <c r="J3084" s="2">
        <v>61393628.280000001</v>
      </c>
      <c r="K3084" s="2">
        <v>593634</v>
      </c>
      <c r="L3084">
        <v>103.42</v>
      </c>
      <c r="M3084" t="s">
        <v>18</v>
      </c>
      <c r="N3084" t="s">
        <v>31</v>
      </c>
      <c r="O3084" t="s">
        <v>20</v>
      </c>
    </row>
    <row r="3085" spans="1:15" x14ac:dyDescent="0.2">
      <c r="A3085" s="16" t="s">
        <v>343</v>
      </c>
      <c r="B3085" s="1">
        <v>45926</v>
      </c>
      <c r="C3085" t="s">
        <v>206</v>
      </c>
      <c r="D3085" t="s">
        <v>207</v>
      </c>
      <c r="F3085" t="s">
        <v>189</v>
      </c>
      <c r="G3085" t="s">
        <v>17</v>
      </c>
      <c r="H3085" s="2">
        <v>59805275.439999998</v>
      </c>
      <c r="I3085">
        <v>2.4</v>
      </c>
      <c r="J3085" s="2">
        <v>59805275.439999998</v>
      </c>
      <c r="K3085" s="2">
        <v>175033</v>
      </c>
      <c r="L3085">
        <v>341.68</v>
      </c>
      <c r="M3085" t="s">
        <v>18</v>
      </c>
      <c r="N3085" t="s">
        <v>31</v>
      </c>
      <c r="O3085" t="s">
        <v>20</v>
      </c>
    </row>
    <row r="3086" spans="1:15" x14ac:dyDescent="0.2">
      <c r="A3086" s="16" t="s">
        <v>343</v>
      </c>
      <c r="B3086" s="1">
        <v>45926</v>
      </c>
      <c r="C3086" t="s">
        <v>210</v>
      </c>
      <c r="D3086" t="s">
        <v>211</v>
      </c>
      <c r="F3086" t="s">
        <v>189</v>
      </c>
      <c r="G3086" t="s">
        <v>17</v>
      </c>
      <c r="H3086" s="2">
        <v>53704381.549999997</v>
      </c>
      <c r="I3086">
        <v>2.15</v>
      </c>
      <c r="J3086" s="2">
        <v>53704381.549999997</v>
      </c>
      <c r="K3086" s="2">
        <v>46439</v>
      </c>
      <c r="L3086" s="2">
        <v>1156.45</v>
      </c>
      <c r="M3086" t="s">
        <v>18</v>
      </c>
      <c r="N3086" t="s">
        <v>31</v>
      </c>
      <c r="O3086" t="s">
        <v>20</v>
      </c>
    </row>
    <row r="3087" spans="1:15" x14ac:dyDescent="0.2">
      <c r="A3087" s="16" t="s">
        <v>343</v>
      </c>
      <c r="B3087" s="1">
        <v>45926</v>
      </c>
      <c r="C3087" t="s">
        <v>212</v>
      </c>
      <c r="D3087" t="s">
        <v>213</v>
      </c>
      <c r="F3087" t="s">
        <v>189</v>
      </c>
      <c r="G3087" t="s">
        <v>17</v>
      </c>
      <c r="H3087" s="2">
        <v>52524478.5</v>
      </c>
      <c r="I3087">
        <v>2.11</v>
      </c>
      <c r="J3087" s="2">
        <v>52524478.5</v>
      </c>
      <c r="K3087" s="2">
        <v>550225</v>
      </c>
      <c r="L3087">
        <v>95.46</v>
      </c>
      <c r="M3087" t="s">
        <v>18</v>
      </c>
      <c r="N3087" t="s">
        <v>31</v>
      </c>
      <c r="O3087" t="s">
        <v>20</v>
      </c>
    </row>
    <row r="3088" spans="1:15" x14ac:dyDescent="0.2">
      <c r="A3088" s="16" t="s">
        <v>343</v>
      </c>
      <c r="B3088" s="1">
        <v>45926</v>
      </c>
      <c r="C3088" t="s">
        <v>208</v>
      </c>
      <c r="D3088" t="s">
        <v>209</v>
      </c>
      <c r="F3088" t="s">
        <v>189</v>
      </c>
      <c r="G3088" t="s">
        <v>17</v>
      </c>
      <c r="H3088" s="2">
        <v>49097513.219999999</v>
      </c>
      <c r="I3088">
        <v>1.97</v>
      </c>
      <c r="J3088" s="2">
        <v>49097513.219999999</v>
      </c>
      <c r="K3088" s="2">
        <v>100779</v>
      </c>
      <c r="L3088">
        <v>487.18</v>
      </c>
      <c r="M3088" t="s">
        <v>18</v>
      </c>
      <c r="N3088" t="s">
        <v>31</v>
      </c>
      <c r="O3088" t="s">
        <v>20</v>
      </c>
    </row>
    <row r="3089" spans="1:15" x14ac:dyDescent="0.2">
      <c r="A3089" s="16" t="s">
        <v>343</v>
      </c>
      <c r="B3089" s="1">
        <v>45926</v>
      </c>
      <c r="C3089" t="s">
        <v>216</v>
      </c>
      <c r="D3089" t="s">
        <v>217</v>
      </c>
      <c r="F3089" t="s">
        <v>189</v>
      </c>
      <c r="G3089" t="s">
        <v>17</v>
      </c>
      <c r="H3089" s="2">
        <v>46203142.899999999</v>
      </c>
      <c r="I3089">
        <v>1.85</v>
      </c>
      <c r="J3089" s="2">
        <v>46203142.899999999</v>
      </c>
      <c r="K3089" s="2">
        <v>206218</v>
      </c>
      <c r="L3089">
        <v>224.05</v>
      </c>
      <c r="M3089" t="s">
        <v>18</v>
      </c>
      <c r="N3089" t="s">
        <v>31</v>
      </c>
      <c r="O3089" t="s">
        <v>20</v>
      </c>
    </row>
    <row r="3090" spans="1:15" x14ac:dyDescent="0.2">
      <c r="A3090" s="16" t="s">
        <v>343</v>
      </c>
      <c r="B3090" s="1">
        <v>45926</v>
      </c>
      <c r="C3090" t="s">
        <v>214</v>
      </c>
      <c r="D3090" t="s">
        <v>215</v>
      </c>
      <c r="F3090" t="s">
        <v>189</v>
      </c>
      <c r="G3090" t="s">
        <v>17</v>
      </c>
      <c r="H3090" s="2">
        <v>46025754.840000004</v>
      </c>
      <c r="I3090">
        <v>1.85</v>
      </c>
      <c r="J3090" s="2">
        <v>46025754.840000004</v>
      </c>
      <c r="K3090" s="2">
        <v>189033</v>
      </c>
      <c r="L3090">
        <v>243.48</v>
      </c>
      <c r="M3090" t="s">
        <v>18</v>
      </c>
      <c r="N3090" t="s">
        <v>31</v>
      </c>
      <c r="O3090" t="s">
        <v>20</v>
      </c>
    </row>
    <row r="3091" spans="1:15" x14ac:dyDescent="0.2">
      <c r="A3091" s="16" t="s">
        <v>343</v>
      </c>
      <c r="B3091" s="1">
        <v>45926</v>
      </c>
      <c r="C3091" t="s">
        <v>218</v>
      </c>
      <c r="D3091" t="s">
        <v>219</v>
      </c>
      <c r="F3091" t="s">
        <v>189</v>
      </c>
      <c r="G3091" t="s">
        <v>17</v>
      </c>
      <c r="H3091" s="2">
        <v>41671810.799999997</v>
      </c>
      <c r="I3091">
        <v>1.67</v>
      </c>
      <c r="J3091" s="2">
        <v>41671810.799999997</v>
      </c>
      <c r="K3091" s="2">
        <v>237690</v>
      </c>
      <c r="L3091">
        <v>175.32</v>
      </c>
      <c r="M3091" t="s">
        <v>18</v>
      </c>
      <c r="N3091" t="s">
        <v>31</v>
      </c>
      <c r="O3091" t="s">
        <v>20</v>
      </c>
    </row>
    <row r="3092" spans="1:15" x14ac:dyDescent="0.2">
      <c r="A3092" s="16" t="s">
        <v>343</v>
      </c>
      <c r="B3092" s="1">
        <v>45926</v>
      </c>
      <c r="C3092" t="s">
        <v>220</v>
      </c>
      <c r="D3092" t="s">
        <v>221</v>
      </c>
      <c r="F3092" t="s">
        <v>189</v>
      </c>
      <c r="G3092" t="s">
        <v>17</v>
      </c>
      <c r="H3092" s="2">
        <v>33558454.329999998</v>
      </c>
      <c r="I3092">
        <v>1.35</v>
      </c>
      <c r="J3092" s="2">
        <v>33558454.329999998</v>
      </c>
      <c r="K3092" s="2">
        <v>119557</v>
      </c>
      <c r="L3092">
        <v>280.69</v>
      </c>
      <c r="M3092" t="s">
        <v>18</v>
      </c>
      <c r="N3092" t="s">
        <v>31</v>
      </c>
      <c r="O3092" t="s">
        <v>20</v>
      </c>
    </row>
    <row r="3093" spans="1:15" x14ac:dyDescent="0.2">
      <c r="A3093" s="16" t="s">
        <v>343</v>
      </c>
      <c r="B3093" s="1">
        <v>45926</v>
      </c>
      <c r="C3093" t="s">
        <v>224</v>
      </c>
      <c r="D3093" t="s">
        <v>225</v>
      </c>
      <c r="F3093" t="s">
        <v>189</v>
      </c>
      <c r="G3093" t="s">
        <v>17</v>
      </c>
      <c r="H3093" s="2">
        <v>31635049.440000001</v>
      </c>
      <c r="I3093">
        <v>1.27</v>
      </c>
      <c r="J3093" s="2">
        <v>31635049.440000001</v>
      </c>
      <c r="K3093" s="2">
        <v>158524</v>
      </c>
      <c r="L3093">
        <v>199.56</v>
      </c>
      <c r="M3093" t="s">
        <v>18</v>
      </c>
      <c r="N3093" t="s">
        <v>31</v>
      </c>
      <c r="O3093" t="s">
        <v>20</v>
      </c>
    </row>
    <row r="3094" spans="1:15" x14ac:dyDescent="0.2">
      <c r="A3094" s="16" t="s">
        <v>343</v>
      </c>
      <c r="B3094" s="1">
        <v>45926</v>
      </c>
      <c r="C3094" t="s">
        <v>228</v>
      </c>
      <c r="D3094" t="s">
        <v>229</v>
      </c>
      <c r="F3094" t="s">
        <v>189</v>
      </c>
      <c r="G3094" t="s">
        <v>17</v>
      </c>
      <c r="H3094" s="2">
        <v>31408968.52</v>
      </c>
      <c r="I3094">
        <v>1.26</v>
      </c>
      <c r="J3094" s="2">
        <v>31408968.52</v>
      </c>
      <c r="K3094" s="2">
        <v>116209</v>
      </c>
      <c r="L3094">
        <v>270.27999999999997</v>
      </c>
      <c r="M3094" t="s">
        <v>18</v>
      </c>
      <c r="N3094" t="s">
        <v>19</v>
      </c>
      <c r="O3094" t="s">
        <v>20</v>
      </c>
    </row>
    <row r="3095" spans="1:15" x14ac:dyDescent="0.2">
      <c r="A3095" s="16" t="s">
        <v>343</v>
      </c>
      <c r="B3095" s="1">
        <v>45926</v>
      </c>
      <c r="C3095" t="s">
        <v>222</v>
      </c>
      <c r="D3095" t="s">
        <v>223</v>
      </c>
      <c r="F3095" t="s">
        <v>189</v>
      </c>
      <c r="G3095" t="s">
        <v>17</v>
      </c>
      <c r="H3095" s="2">
        <v>30958932.48</v>
      </c>
      <c r="I3095">
        <v>1.24</v>
      </c>
      <c r="J3095" s="2">
        <v>30958932.48</v>
      </c>
      <c r="K3095" s="2">
        <v>184576</v>
      </c>
      <c r="L3095">
        <v>167.73</v>
      </c>
      <c r="M3095" t="s">
        <v>18</v>
      </c>
      <c r="N3095" t="s">
        <v>31</v>
      </c>
      <c r="O3095" t="s">
        <v>20</v>
      </c>
    </row>
    <row r="3096" spans="1:15" x14ac:dyDescent="0.2">
      <c r="A3096" s="16" t="s">
        <v>343</v>
      </c>
      <c r="B3096" s="1">
        <v>45926</v>
      </c>
      <c r="C3096" t="s">
        <v>356</v>
      </c>
      <c r="D3096" t="s">
        <v>357</v>
      </c>
      <c r="F3096" t="s">
        <v>189</v>
      </c>
      <c r="G3096" t="s">
        <v>17</v>
      </c>
      <c r="H3096" s="2">
        <v>30392025.699999999</v>
      </c>
      <c r="I3096">
        <v>1.22</v>
      </c>
      <c r="J3096" s="2">
        <v>30392025.699999999</v>
      </c>
      <c r="K3096" s="2">
        <v>249565</v>
      </c>
      <c r="L3096">
        <v>121.78</v>
      </c>
      <c r="M3096" t="s">
        <v>18</v>
      </c>
      <c r="N3096" t="s">
        <v>19</v>
      </c>
      <c r="O3096" t="s">
        <v>20</v>
      </c>
    </row>
    <row r="3097" spans="1:15" x14ac:dyDescent="0.2">
      <c r="A3097" s="16" t="s">
        <v>343</v>
      </c>
      <c r="B3097" s="1">
        <v>45926</v>
      </c>
      <c r="C3097" t="s">
        <v>226</v>
      </c>
      <c r="D3097" t="s">
        <v>227</v>
      </c>
      <c r="F3097" t="s">
        <v>189</v>
      </c>
      <c r="G3097" t="s">
        <v>17</v>
      </c>
      <c r="H3097" s="2">
        <v>29644218.09</v>
      </c>
      <c r="I3097">
        <v>1.19</v>
      </c>
      <c r="J3097" s="2">
        <v>29644218.09</v>
      </c>
      <c r="K3097" s="2">
        <v>221209</v>
      </c>
      <c r="L3097">
        <v>134.01</v>
      </c>
      <c r="M3097" t="s">
        <v>18</v>
      </c>
      <c r="N3097" t="s">
        <v>31</v>
      </c>
      <c r="O3097" t="s">
        <v>20</v>
      </c>
    </row>
    <row r="3098" spans="1:15" x14ac:dyDescent="0.2">
      <c r="A3098" s="16" t="s">
        <v>343</v>
      </c>
      <c r="B3098" s="1">
        <v>45926</v>
      </c>
      <c r="C3098" t="s">
        <v>230</v>
      </c>
      <c r="D3098" t="s">
        <v>231</v>
      </c>
      <c r="F3098" t="s">
        <v>189</v>
      </c>
      <c r="G3098" t="s">
        <v>17</v>
      </c>
      <c r="H3098" s="2">
        <v>25817370.280000001</v>
      </c>
      <c r="I3098">
        <v>1.04</v>
      </c>
      <c r="J3098" s="2">
        <v>25817370.280000001</v>
      </c>
      <c r="K3098" s="2">
        <v>126979</v>
      </c>
      <c r="L3098">
        <v>203.32</v>
      </c>
      <c r="M3098" t="s">
        <v>18</v>
      </c>
      <c r="N3098" t="s">
        <v>31</v>
      </c>
      <c r="O3098" t="s">
        <v>20</v>
      </c>
    </row>
    <row r="3099" spans="1:15" x14ac:dyDescent="0.2">
      <c r="A3099" s="16" t="s">
        <v>343</v>
      </c>
      <c r="B3099" s="1">
        <v>45926</v>
      </c>
      <c r="C3099" t="s">
        <v>238</v>
      </c>
      <c r="D3099" t="s">
        <v>239</v>
      </c>
      <c r="F3099" t="s">
        <v>189</v>
      </c>
      <c r="G3099" t="s">
        <v>17</v>
      </c>
      <c r="H3099" s="2">
        <v>25123702.449999999</v>
      </c>
      <c r="I3099">
        <v>1.01</v>
      </c>
      <c r="J3099" s="2">
        <v>25123702.449999999</v>
      </c>
      <c r="K3099" s="2">
        <v>82603</v>
      </c>
      <c r="L3099">
        <v>304.14999999999998</v>
      </c>
      <c r="M3099" t="s">
        <v>18</v>
      </c>
      <c r="N3099" t="s">
        <v>31</v>
      </c>
      <c r="O3099" t="s">
        <v>20</v>
      </c>
    </row>
    <row r="3100" spans="1:15" x14ac:dyDescent="0.2">
      <c r="A3100" s="16" t="s">
        <v>343</v>
      </c>
      <c r="B3100" s="1">
        <v>45926</v>
      </c>
      <c r="C3100" t="s">
        <v>240</v>
      </c>
      <c r="D3100" t="s">
        <v>241</v>
      </c>
      <c r="F3100" t="s">
        <v>189</v>
      </c>
      <c r="G3100" t="s">
        <v>17</v>
      </c>
      <c r="H3100" s="2">
        <v>24906464.82</v>
      </c>
      <c r="I3100">
        <v>1</v>
      </c>
      <c r="J3100" s="2">
        <v>24906464.82</v>
      </c>
      <c r="K3100" s="2">
        <v>227394</v>
      </c>
      <c r="L3100">
        <v>109.53</v>
      </c>
      <c r="M3100" t="s">
        <v>18</v>
      </c>
      <c r="N3100" t="s">
        <v>31</v>
      </c>
      <c r="O3100" t="s">
        <v>20</v>
      </c>
    </row>
    <row r="3101" spans="1:15" x14ac:dyDescent="0.2">
      <c r="A3101" s="16" t="s">
        <v>343</v>
      </c>
      <c r="B3101" s="1">
        <v>45926</v>
      </c>
      <c r="C3101" t="s">
        <v>236</v>
      </c>
      <c r="D3101" t="s">
        <v>237</v>
      </c>
      <c r="F3101" t="s">
        <v>189</v>
      </c>
      <c r="G3101" t="s">
        <v>17</v>
      </c>
      <c r="H3101" s="2">
        <v>24807311.039999999</v>
      </c>
      <c r="I3101">
        <v>1</v>
      </c>
      <c r="J3101" s="2">
        <v>24807311.039999999</v>
      </c>
      <c r="K3101" s="2">
        <v>501766</v>
      </c>
      <c r="L3101">
        <v>49.44</v>
      </c>
      <c r="M3101" t="s">
        <v>18</v>
      </c>
      <c r="N3101" t="s">
        <v>31</v>
      </c>
      <c r="O3101" t="s">
        <v>20</v>
      </c>
    </row>
    <row r="3102" spans="1:15" x14ac:dyDescent="0.2">
      <c r="A3102" s="16" t="s">
        <v>343</v>
      </c>
      <c r="B3102" s="1">
        <v>45926</v>
      </c>
      <c r="C3102" t="s">
        <v>234</v>
      </c>
      <c r="D3102" t="s">
        <v>235</v>
      </c>
      <c r="F3102" t="s">
        <v>189</v>
      </c>
      <c r="G3102" t="s">
        <v>17</v>
      </c>
      <c r="H3102" s="2">
        <v>24758242.399999999</v>
      </c>
      <c r="I3102">
        <v>0.99</v>
      </c>
      <c r="J3102" s="2">
        <v>24758242.399999999</v>
      </c>
      <c r="K3102" s="2">
        <v>69530</v>
      </c>
      <c r="L3102">
        <v>356.08</v>
      </c>
      <c r="M3102" t="s">
        <v>18</v>
      </c>
      <c r="N3102" t="s">
        <v>31</v>
      </c>
      <c r="O3102" t="s">
        <v>20</v>
      </c>
    </row>
    <row r="3103" spans="1:15" x14ac:dyDescent="0.2">
      <c r="A3103" s="16" t="s">
        <v>343</v>
      </c>
      <c r="B3103" s="1">
        <v>45926</v>
      </c>
      <c r="C3103" t="s">
        <v>232</v>
      </c>
      <c r="D3103" t="s">
        <v>233</v>
      </c>
      <c r="F3103" t="s">
        <v>189</v>
      </c>
      <c r="G3103" t="s">
        <v>17</v>
      </c>
      <c r="H3103" s="2">
        <v>23719721.960000001</v>
      </c>
      <c r="I3103">
        <v>0.95</v>
      </c>
      <c r="J3103" s="2">
        <v>23719721.960000001</v>
      </c>
      <c r="K3103" s="2">
        <v>49754</v>
      </c>
      <c r="L3103">
        <v>476.74</v>
      </c>
      <c r="M3103" t="s">
        <v>18</v>
      </c>
      <c r="N3103" t="s">
        <v>31</v>
      </c>
      <c r="O3103" t="s">
        <v>20</v>
      </c>
    </row>
    <row r="3104" spans="1:15" x14ac:dyDescent="0.2">
      <c r="A3104" s="16" t="s">
        <v>343</v>
      </c>
      <c r="B3104" s="1">
        <v>45926</v>
      </c>
      <c r="C3104" t="s">
        <v>244</v>
      </c>
      <c r="D3104" t="s">
        <v>245</v>
      </c>
      <c r="F3104" t="s">
        <v>189</v>
      </c>
      <c r="G3104" t="s">
        <v>17</v>
      </c>
      <c r="H3104" s="2">
        <v>22795000.57</v>
      </c>
      <c r="I3104">
        <v>0.91</v>
      </c>
      <c r="J3104" s="2">
        <v>22795000.57</v>
      </c>
      <c r="K3104" s="2">
        <v>72923</v>
      </c>
      <c r="L3104">
        <v>312.58999999999997</v>
      </c>
      <c r="M3104" t="s">
        <v>18</v>
      </c>
      <c r="N3104" t="s">
        <v>19</v>
      </c>
      <c r="O3104" t="s">
        <v>20</v>
      </c>
    </row>
    <row r="3105" spans="1:15" x14ac:dyDescent="0.2">
      <c r="A3105" s="16" t="s">
        <v>343</v>
      </c>
      <c r="B3105" s="1">
        <v>45926</v>
      </c>
      <c r="C3105" t="s">
        <v>242</v>
      </c>
      <c r="D3105" t="s">
        <v>243</v>
      </c>
      <c r="F3105" t="s">
        <v>189</v>
      </c>
      <c r="G3105" t="s">
        <v>17</v>
      </c>
      <c r="H3105" s="2">
        <v>22708240.32</v>
      </c>
      <c r="I3105">
        <v>0.91</v>
      </c>
      <c r="J3105" s="2">
        <v>22708240.32</v>
      </c>
      <c r="K3105" s="2">
        <v>175272</v>
      </c>
      <c r="L3105">
        <v>129.56</v>
      </c>
      <c r="M3105" t="s">
        <v>18</v>
      </c>
      <c r="N3105" t="s">
        <v>31</v>
      </c>
      <c r="O3105" t="s">
        <v>20</v>
      </c>
    </row>
    <row r="3106" spans="1:15" x14ac:dyDescent="0.2">
      <c r="A3106" s="16" t="s">
        <v>343</v>
      </c>
      <c r="B3106" s="1">
        <v>45926</v>
      </c>
      <c r="C3106" t="s">
        <v>246</v>
      </c>
      <c r="D3106" t="s">
        <v>247</v>
      </c>
      <c r="F3106" t="s">
        <v>189</v>
      </c>
      <c r="G3106" t="s">
        <v>17</v>
      </c>
      <c r="H3106" s="2">
        <v>20731092</v>
      </c>
      <c r="I3106">
        <v>0.83</v>
      </c>
      <c r="J3106" s="2">
        <v>20731092</v>
      </c>
      <c r="K3106" s="2">
        <v>308040</v>
      </c>
      <c r="L3106">
        <v>67.3</v>
      </c>
      <c r="M3106" t="s">
        <v>18</v>
      </c>
      <c r="N3106" t="s">
        <v>19</v>
      </c>
      <c r="O3106" t="s">
        <v>20</v>
      </c>
    </row>
    <row r="3107" spans="1:15" x14ac:dyDescent="0.2">
      <c r="A3107" s="16" t="s">
        <v>343</v>
      </c>
      <c r="B3107" s="1">
        <v>45926</v>
      </c>
      <c r="C3107" t="s">
        <v>250</v>
      </c>
      <c r="D3107" t="s">
        <v>251</v>
      </c>
      <c r="F3107" t="s">
        <v>189</v>
      </c>
      <c r="G3107" t="s">
        <v>17</v>
      </c>
      <c r="H3107" s="2">
        <v>20420025.469999999</v>
      </c>
      <c r="I3107">
        <v>0.82</v>
      </c>
      <c r="J3107" s="2">
        <v>20420025.469999999</v>
      </c>
      <c r="K3107" s="2">
        <v>148369</v>
      </c>
      <c r="L3107">
        <v>137.63</v>
      </c>
      <c r="M3107" t="s">
        <v>18</v>
      </c>
      <c r="N3107" t="s">
        <v>31</v>
      </c>
      <c r="O3107" t="s">
        <v>20</v>
      </c>
    </row>
    <row r="3108" spans="1:15" x14ac:dyDescent="0.2">
      <c r="A3108" s="16" t="s">
        <v>343</v>
      </c>
      <c r="B3108" s="1">
        <v>45926</v>
      </c>
      <c r="C3108" t="s">
        <v>248</v>
      </c>
      <c r="D3108" t="s">
        <v>249</v>
      </c>
      <c r="F3108" t="s">
        <v>189</v>
      </c>
      <c r="G3108" t="s">
        <v>17</v>
      </c>
      <c r="H3108" s="2">
        <v>20164264.960000001</v>
      </c>
      <c r="I3108">
        <v>0.81</v>
      </c>
      <c r="J3108" s="2">
        <v>20164264.960000001</v>
      </c>
      <c r="K3108" s="2">
        <v>72596</v>
      </c>
      <c r="L3108">
        <v>277.76</v>
      </c>
      <c r="M3108" t="s">
        <v>18</v>
      </c>
      <c r="N3108" t="s">
        <v>31</v>
      </c>
      <c r="O3108" t="s">
        <v>20</v>
      </c>
    </row>
    <row r="3109" spans="1:15" x14ac:dyDescent="0.2">
      <c r="A3109" s="16" t="s">
        <v>343</v>
      </c>
      <c r="B3109" s="1">
        <v>45926</v>
      </c>
      <c r="C3109" t="s">
        <v>252</v>
      </c>
      <c r="D3109" t="s">
        <v>253</v>
      </c>
      <c r="F3109" t="s">
        <v>189</v>
      </c>
      <c r="G3109" t="s">
        <v>17</v>
      </c>
      <c r="H3109" s="2">
        <v>19132584.899999999</v>
      </c>
      <c r="I3109">
        <v>0.77</v>
      </c>
      <c r="J3109" s="2">
        <v>19132584.899999999</v>
      </c>
      <c r="K3109" s="2">
        <v>415745</v>
      </c>
      <c r="L3109">
        <v>46.02</v>
      </c>
      <c r="M3109" t="s">
        <v>18</v>
      </c>
      <c r="N3109" t="s">
        <v>31</v>
      </c>
      <c r="O3109" t="s">
        <v>20</v>
      </c>
    </row>
    <row r="3110" spans="1:15" x14ac:dyDescent="0.2">
      <c r="A3110" s="16" t="s">
        <v>343</v>
      </c>
      <c r="B3110" s="1">
        <v>45926</v>
      </c>
      <c r="C3110" t="s">
        <v>254</v>
      </c>
      <c r="D3110" t="s">
        <v>255</v>
      </c>
      <c r="F3110" t="s">
        <v>189</v>
      </c>
      <c r="G3110" t="s">
        <v>17</v>
      </c>
      <c r="H3110" s="2">
        <v>18078855.48</v>
      </c>
      <c r="I3110">
        <v>0.73</v>
      </c>
      <c r="J3110" s="2">
        <v>18078855.48</v>
      </c>
      <c r="K3110" s="2">
        <v>84973</v>
      </c>
      <c r="L3110">
        <v>212.76</v>
      </c>
      <c r="M3110" t="s">
        <v>18</v>
      </c>
      <c r="N3110" t="s">
        <v>31</v>
      </c>
      <c r="O3110" t="s">
        <v>20</v>
      </c>
    </row>
    <row r="3111" spans="1:15" x14ac:dyDescent="0.2">
      <c r="A3111" s="16" t="s">
        <v>343</v>
      </c>
      <c r="B3111" s="1">
        <v>45926</v>
      </c>
      <c r="C3111" t="s">
        <v>256</v>
      </c>
      <c r="D3111" t="s">
        <v>257</v>
      </c>
      <c r="F3111" t="s">
        <v>189</v>
      </c>
      <c r="G3111" t="s">
        <v>17</v>
      </c>
      <c r="H3111" s="2">
        <v>17283294.719999999</v>
      </c>
      <c r="I3111">
        <v>0.69</v>
      </c>
      <c r="J3111" s="2">
        <v>17283294.719999999</v>
      </c>
      <c r="K3111" s="2">
        <v>155202</v>
      </c>
      <c r="L3111">
        <v>111.36</v>
      </c>
      <c r="M3111" t="s">
        <v>18</v>
      </c>
      <c r="N3111" t="s">
        <v>31</v>
      </c>
      <c r="O3111" t="s">
        <v>20</v>
      </c>
    </row>
    <row r="3112" spans="1:15" x14ac:dyDescent="0.2">
      <c r="A3112" s="16" t="s">
        <v>343</v>
      </c>
      <c r="B3112" s="1">
        <v>45926</v>
      </c>
      <c r="C3112" t="s">
        <v>258</v>
      </c>
      <c r="D3112" t="s">
        <v>259</v>
      </c>
      <c r="F3112" t="s">
        <v>189</v>
      </c>
      <c r="G3112" t="s">
        <v>17</v>
      </c>
      <c r="H3112" s="2">
        <v>15358659.689999999</v>
      </c>
      <c r="I3112">
        <v>0.62</v>
      </c>
      <c r="J3112" s="2">
        <v>15358659.689999999</v>
      </c>
      <c r="K3112" s="2">
        <v>30761</v>
      </c>
      <c r="L3112">
        <v>499.29</v>
      </c>
      <c r="M3112" t="s">
        <v>18</v>
      </c>
      <c r="N3112" t="s">
        <v>31</v>
      </c>
      <c r="O3112" t="s">
        <v>20</v>
      </c>
    </row>
    <row r="3113" spans="1:15" x14ac:dyDescent="0.2">
      <c r="A3113" s="16" t="s">
        <v>343</v>
      </c>
      <c r="B3113" s="1">
        <v>45926</v>
      </c>
      <c r="C3113" t="s">
        <v>262</v>
      </c>
      <c r="D3113" t="s">
        <v>263</v>
      </c>
      <c r="F3113" t="s">
        <v>189</v>
      </c>
      <c r="G3113" t="s">
        <v>17</v>
      </c>
      <c r="H3113" s="2">
        <v>14701067.92</v>
      </c>
      <c r="I3113">
        <v>0.59</v>
      </c>
      <c r="J3113" s="2">
        <v>14701067.92</v>
      </c>
      <c r="K3113" s="2">
        <v>180116</v>
      </c>
      <c r="L3113">
        <v>81.62</v>
      </c>
      <c r="M3113" t="s">
        <v>18</v>
      </c>
      <c r="N3113" t="s">
        <v>31</v>
      </c>
      <c r="O3113" t="s">
        <v>20</v>
      </c>
    </row>
    <row r="3114" spans="1:15" x14ac:dyDescent="0.2">
      <c r="A3114" s="16" t="s">
        <v>343</v>
      </c>
      <c r="B3114" s="1">
        <v>45926</v>
      </c>
      <c r="C3114" t="s">
        <v>264</v>
      </c>
      <c r="D3114" t="s">
        <v>265</v>
      </c>
      <c r="F3114" t="s">
        <v>189</v>
      </c>
      <c r="G3114" t="s">
        <v>17</v>
      </c>
      <c r="H3114" s="2">
        <v>14072172.960000001</v>
      </c>
      <c r="I3114">
        <v>0.56000000000000005</v>
      </c>
      <c r="J3114" s="2">
        <v>14072172.960000001</v>
      </c>
      <c r="K3114" s="2">
        <v>24888</v>
      </c>
      <c r="L3114">
        <v>565.41999999999996</v>
      </c>
      <c r="M3114" t="s">
        <v>18</v>
      </c>
      <c r="N3114" t="s">
        <v>31</v>
      </c>
      <c r="O3114" t="s">
        <v>20</v>
      </c>
    </row>
    <row r="3115" spans="1:15" x14ac:dyDescent="0.2">
      <c r="A3115" s="16" t="s">
        <v>343</v>
      </c>
      <c r="B3115" s="1">
        <v>45926</v>
      </c>
      <c r="C3115" t="s">
        <v>260</v>
      </c>
      <c r="D3115" t="s">
        <v>261</v>
      </c>
      <c r="F3115" t="s">
        <v>189</v>
      </c>
      <c r="G3115" t="s">
        <v>17</v>
      </c>
      <c r="H3115" s="2">
        <v>13929801.34</v>
      </c>
      <c r="I3115">
        <v>0.56000000000000005</v>
      </c>
      <c r="J3115" s="2">
        <v>13929801.34</v>
      </c>
      <c r="K3115" s="2">
        <v>178633</v>
      </c>
      <c r="L3115">
        <v>77.98</v>
      </c>
      <c r="M3115" t="s">
        <v>18</v>
      </c>
      <c r="N3115" t="s">
        <v>31</v>
      </c>
      <c r="O3115" t="s">
        <v>20</v>
      </c>
    </row>
    <row r="3116" spans="1:15" x14ac:dyDescent="0.2">
      <c r="A3116" s="16" t="s">
        <v>343</v>
      </c>
      <c r="B3116" s="1">
        <v>45926</v>
      </c>
      <c r="C3116" t="s">
        <v>266</v>
      </c>
      <c r="D3116" t="s">
        <v>267</v>
      </c>
      <c r="F3116" t="s">
        <v>189</v>
      </c>
      <c r="G3116" t="s">
        <v>17</v>
      </c>
      <c r="H3116" s="2">
        <v>13054324</v>
      </c>
      <c r="I3116">
        <v>0.52</v>
      </c>
      <c r="J3116" s="2">
        <v>13054324</v>
      </c>
      <c r="K3116" s="2">
        <v>177200</v>
      </c>
      <c r="L3116">
        <v>73.67</v>
      </c>
      <c r="M3116" t="s">
        <v>18</v>
      </c>
      <c r="N3116" t="s">
        <v>31</v>
      </c>
      <c r="O3116" t="s">
        <v>20</v>
      </c>
    </row>
    <row r="3117" spans="1:15" x14ac:dyDescent="0.2">
      <c r="A3117" s="16" t="s">
        <v>343</v>
      </c>
      <c r="B3117" s="1">
        <v>45926</v>
      </c>
      <c r="C3117" t="s">
        <v>268</v>
      </c>
      <c r="D3117" t="s">
        <v>269</v>
      </c>
      <c r="F3117" t="s">
        <v>189</v>
      </c>
      <c r="G3117" t="s">
        <v>17</v>
      </c>
      <c r="H3117" s="2">
        <v>12791249.189999999</v>
      </c>
      <c r="I3117">
        <v>0.51</v>
      </c>
      <c r="J3117" s="2">
        <v>12791249.189999999</v>
      </c>
      <c r="K3117" s="2">
        <v>146169</v>
      </c>
      <c r="L3117">
        <v>87.51</v>
      </c>
      <c r="M3117" t="s">
        <v>18</v>
      </c>
      <c r="N3117" t="s">
        <v>19</v>
      </c>
      <c r="O3117" t="s">
        <v>20</v>
      </c>
    </row>
    <row r="3118" spans="1:15" x14ac:dyDescent="0.2">
      <c r="A3118" s="16" t="s">
        <v>343</v>
      </c>
      <c r="B3118" s="1">
        <v>45926</v>
      </c>
      <c r="C3118" t="s">
        <v>272</v>
      </c>
      <c r="D3118" t="s">
        <v>273</v>
      </c>
      <c r="F3118" t="s">
        <v>189</v>
      </c>
      <c r="G3118" t="s">
        <v>17</v>
      </c>
      <c r="H3118" s="2">
        <v>12068551.26</v>
      </c>
      <c r="I3118">
        <v>0.48</v>
      </c>
      <c r="J3118" s="2">
        <v>12068551.26</v>
      </c>
      <c r="K3118" s="2">
        <v>90666</v>
      </c>
      <c r="L3118">
        <v>133.11000000000001</v>
      </c>
      <c r="M3118" t="s">
        <v>18</v>
      </c>
      <c r="N3118" t="s">
        <v>31</v>
      </c>
      <c r="O3118" t="s">
        <v>20</v>
      </c>
    </row>
    <row r="3119" spans="1:15" x14ac:dyDescent="0.2">
      <c r="A3119" s="16" t="s">
        <v>343</v>
      </c>
      <c r="B3119" s="1">
        <v>45926</v>
      </c>
      <c r="C3119" t="s">
        <v>270</v>
      </c>
      <c r="D3119" t="s">
        <v>271</v>
      </c>
      <c r="F3119" t="s">
        <v>189</v>
      </c>
      <c r="G3119" t="s">
        <v>17</v>
      </c>
      <c r="H3119" s="2">
        <v>11850639.41</v>
      </c>
      <c r="I3119">
        <v>0.48</v>
      </c>
      <c r="J3119" s="2">
        <v>11850639.41</v>
      </c>
      <c r="K3119" s="2">
        <v>113501</v>
      </c>
      <c r="L3119">
        <v>104.41</v>
      </c>
      <c r="M3119" t="s">
        <v>18</v>
      </c>
      <c r="N3119" t="s">
        <v>31</v>
      </c>
      <c r="O3119" t="s">
        <v>20</v>
      </c>
    </row>
    <row r="3120" spans="1:15" x14ac:dyDescent="0.2">
      <c r="A3120" s="16" t="s">
        <v>343</v>
      </c>
      <c r="B3120" s="1">
        <v>45926</v>
      </c>
      <c r="C3120" t="s">
        <v>276</v>
      </c>
      <c r="D3120" t="s">
        <v>277</v>
      </c>
      <c r="F3120" t="s">
        <v>189</v>
      </c>
      <c r="G3120" t="s">
        <v>17</v>
      </c>
      <c r="H3120" s="2">
        <v>10873882.880000001</v>
      </c>
      <c r="I3120">
        <v>0.44</v>
      </c>
      <c r="J3120" s="2">
        <v>10873882.880000001</v>
      </c>
      <c r="K3120" s="2">
        <v>119651</v>
      </c>
      <c r="L3120">
        <v>90.88</v>
      </c>
      <c r="M3120" t="s">
        <v>18</v>
      </c>
      <c r="N3120" t="s">
        <v>19</v>
      </c>
      <c r="O3120" t="s">
        <v>20</v>
      </c>
    </row>
    <row r="3121" spans="1:15" x14ac:dyDescent="0.2">
      <c r="A3121" s="16" t="s">
        <v>343</v>
      </c>
      <c r="B3121" s="1">
        <v>45926</v>
      </c>
      <c r="C3121" t="s">
        <v>274</v>
      </c>
      <c r="D3121" t="s">
        <v>275</v>
      </c>
      <c r="F3121" t="s">
        <v>189</v>
      </c>
      <c r="G3121" t="s">
        <v>17</v>
      </c>
      <c r="H3121" s="2">
        <v>10820200.16</v>
      </c>
      <c r="I3121">
        <v>0.43</v>
      </c>
      <c r="J3121" s="2">
        <v>10820200.16</v>
      </c>
      <c r="K3121" s="2">
        <v>168434</v>
      </c>
      <c r="L3121">
        <v>64.239999999999995</v>
      </c>
      <c r="M3121" t="s">
        <v>18</v>
      </c>
      <c r="N3121" t="s">
        <v>31</v>
      </c>
      <c r="O3121" t="s">
        <v>20</v>
      </c>
    </row>
    <row r="3122" spans="1:15" x14ac:dyDescent="0.2">
      <c r="A3122" s="16" t="s">
        <v>343</v>
      </c>
      <c r="B3122" s="1">
        <v>45926</v>
      </c>
      <c r="C3122" t="s">
        <v>278</v>
      </c>
      <c r="D3122" t="s">
        <v>279</v>
      </c>
      <c r="F3122" t="s">
        <v>189</v>
      </c>
      <c r="G3122" t="s">
        <v>17</v>
      </c>
      <c r="H3122" s="2">
        <v>10755175.619999999</v>
      </c>
      <c r="I3122">
        <v>0.43</v>
      </c>
      <c r="J3122" s="2">
        <v>10755175.619999999</v>
      </c>
      <c r="K3122" s="2">
        <v>31458</v>
      </c>
      <c r="L3122">
        <v>341.89</v>
      </c>
      <c r="M3122" t="s">
        <v>18</v>
      </c>
      <c r="N3122" t="s">
        <v>19</v>
      </c>
      <c r="O3122" t="s">
        <v>20</v>
      </c>
    </row>
    <row r="3123" spans="1:15" x14ac:dyDescent="0.2">
      <c r="A3123" s="16" t="s">
        <v>343</v>
      </c>
      <c r="B3123" s="1">
        <v>45926</v>
      </c>
      <c r="C3123" t="s">
        <v>282</v>
      </c>
      <c r="D3123" t="s">
        <v>283</v>
      </c>
      <c r="F3123" t="s">
        <v>189</v>
      </c>
      <c r="G3123" t="s">
        <v>17</v>
      </c>
      <c r="H3123" s="2">
        <v>10540949.58</v>
      </c>
      <c r="I3123">
        <v>0.42</v>
      </c>
      <c r="J3123" s="2">
        <v>10540949.58</v>
      </c>
      <c r="K3123" s="2">
        <v>91098</v>
      </c>
      <c r="L3123">
        <v>115.71</v>
      </c>
      <c r="M3123" t="s">
        <v>18</v>
      </c>
      <c r="N3123" t="s">
        <v>31</v>
      </c>
      <c r="O3123" t="s">
        <v>20</v>
      </c>
    </row>
    <row r="3124" spans="1:15" x14ac:dyDescent="0.2">
      <c r="A3124" s="16" t="s">
        <v>343</v>
      </c>
      <c r="B3124" s="1">
        <v>45926</v>
      </c>
      <c r="C3124" t="s">
        <v>280</v>
      </c>
      <c r="D3124" t="s">
        <v>281</v>
      </c>
      <c r="F3124" t="s">
        <v>189</v>
      </c>
      <c r="G3124" t="s">
        <v>17</v>
      </c>
      <c r="H3124" s="2">
        <v>10087456.279999999</v>
      </c>
      <c r="I3124">
        <v>0.4</v>
      </c>
      <c r="J3124" s="2">
        <v>10087456.279999999</v>
      </c>
      <c r="K3124" s="2">
        <v>50402</v>
      </c>
      <c r="L3124">
        <v>200.14</v>
      </c>
      <c r="M3124" t="s">
        <v>18</v>
      </c>
      <c r="N3124" t="s">
        <v>31</v>
      </c>
      <c r="O3124" t="s">
        <v>20</v>
      </c>
    </row>
    <row r="3125" spans="1:15" x14ac:dyDescent="0.2">
      <c r="A3125" s="16" t="s">
        <v>343</v>
      </c>
      <c r="B3125" s="1">
        <v>45926</v>
      </c>
      <c r="C3125" t="s">
        <v>284</v>
      </c>
      <c r="D3125" t="s">
        <v>285</v>
      </c>
      <c r="F3125" t="s">
        <v>189</v>
      </c>
      <c r="G3125" t="s">
        <v>17</v>
      </c>
      <c r="H3125" s="2">
        <v>10052630.42</v>
      </c>
      <c r="I3125">
        <v>0.4</v>
      </c>
      <c r="J3125" s="2">
        <v>10052630.42</v>
      </c>
      <c r="K3125" s="2">
        <v>57218</v>
      </c>
      <c r="L3125">
        <v>175.69</v>
      </c>
      <c r="M3125" t="s">
        <v>18</v>
      </c>
      <c r="N3125" t="s">
        <v>31</v>
      </c>
      <c r="O3125" t="s">
        <v>20</v>
      </c>
    </row>
    <row r="3126" spans="1:15" x14ac:dyDescent="0.2">
      <c r="A3126" s="16" t="s">
        <v>343</v>
      </c>
      <c r="B3126" s="1">
        <v>45926</v>
      </c>
      <c r="C3126" t="s">
        <v>286</v>
      </c>
      <c r="D3126" t="s">
        <v>287</v>
      </c>
      <c r="F3126" t="s">
        <v>189</v>
      </c>
      <c r="G3126" t="s">
        <v>17</v>
      </c>
      <c r="H3126" s="2">
        <v>9695443.4499999993</v>
      </c>
      <c r="I3126">
        <v>0.39</v>
      </c>
      <c r="J3126" s="2">
        <v>9695443.4499999993</v>
      </c>
      <c r="K3126" s="2">
        <v>213415</v>
      </c>
      <c r="L3126">
        <v>45.43</v>
      </c>
      <c r="M3126" t="s">
        <v>18</v>
      </c>
      <c r="N3126" t="s">
        <v>19</v>
      </c>
      <c r="O3126" t="s">
        <v>20</v>
      </c>
    </row>
    <row r="3127" spans="1:15" x14ac:dyDescent="0.2">
      <c r="A3127" s="16" t="s">
        <v>343</v>
      </c>
      <c r="B3127" s="1">
        <v>45926</v>
      </c>
      <c r="C3127" t="s">
        <v>290</v>
      </c>
      <c r="D3127" t="s">
        <v>291</v>
      </c>
      <c r="F3127" t="s">
        <v>189</v>
      </c>
      <c r="G3127" t="s">
        <v>17</v>
      </c>
      <c r="H3127" s="2">
        <v>9492583.9199999999</v>
      </c>
      <c r="I3127">
        <v>0.38</v>
      </c>
      <c r="J3127" s="2">
        <v>9492583.9199999999</v>
      </c>
      <c r="K3127" s="2">
        <v>143566</v>
      </c>
      <c r="L3127">
        <v>66.12</v>
      </c>
      <c r="M3127" t="s">
        <v>18</v>
      </c>
      <c r="N3127" t="s">
        <v>19</v>
      </c>
      <c r="O3127" t="s">
        <v>20</v>
      </c>
    </row>
    <row r="3128" spans="1:15" x14ac:dyDescent="0.2">
      <c r="A3128" s="16" t="s">
        <v>343</v>
      </c>
      <c r="B3128" s="1">
        <v>45926</v>
      </c>
      <c r="C3128" t="s">
        <v>288</v>
      </c>
      <c r="D3128" t="s">
        <v>289</v>
      </c>
      <c r="F3128" t="s">
        <v>189</v>
      </c>
      <c r="G3128" t="s">
        <v>17</v>
      </c>
      <c r="H3128" s="2">
        <v>8941892.9399999995</v>
      </c>
      <c r="I3128">
        <v>0.36</v>
      </c>
      <c r="J3128" s="2">
        <v>8941892.9399999995</v>
      </c>
      <c r="K3128" s="2">
        <v>119961</v>
      </c>
      <c r="L3128">
        <v>74.540000000000006</v>
      </c>
      <c r="M3128" t="s">
        <v>18</v>
      </c>
      <c r="N3128" t="s">
        <v>31</v>
      </c>
      <c r="O3128" t="s">
        <v>20</v>
      </c>
    </row>
    <row r="3129" spans="1:15" x14ac:dyDescent="0.2">
      <c r="A3129" s="16" t="s">
        <v>343</v>
      </c>
      <c r="B3129" s="1">
        <v>45926</v>
      </c>
      <c r="C3129" t="s">
        <v>292</v>
      </c>
      <c r="D3129" t="s">
        <v>293</v>
      </c>
      <c r="F3129" t="s">
        <v>189</v>
      </c>
      <c r="G3129" t="s">
        <v>17</v>
      </c>
      <c r="H3129" s="2">
        <v>8859959.2799999993</v>
      </c>
      <c r="I3129">
        <v>0.36</v>
      </c>
      <c r="J3129" s="2">
        <v>8859959.2799999993</v>
      </c>
      <c r="K3129" s="2">
        <v>94476</v>
      </c>
      <c r="L3129">
        <v>93.78</v>
      </c>
      <c r="M3129" t="s">
        <v>18</v>
      </c>
      <c r="N3129" t="s">
        <v>31</v>
      </c>
      <c r="O3129" t="s">
        <v>20</v>
      </c>
    </row>
    <row r="3130" spans="1:15" x14ac:dyDescent="0.2">
      <c r="A3130" s="16" t="s">
        <v>343</v>
      </c>
      <c r="B3130" s="1">
        <v>45926</v>
      </c>
      <c r="C3130" t="s">
        <v>294</v>
      </c>
      <c r="D3130" t="s">
        <v>295</v>
      </c>
      <c r="F3130" t="s">
        <v>189</v>
      </c>
      <c r="G3130" t="s">
        <v>17</v>
      </c>
      <c r="H3130" s="2">
        <v>8269709.5</v>
      </c>
      <c r="I3130">
        <v>0.33</v>
      </c>
      <c r="J3130" s="2">
        <v>8269709.5</v>
      </c>
      <c r="K3130" s="2">
        <v>474725</v>
      </c>
      <c r="L3130">
        <v>17.420000000000002</v>
      </c>
      <c r="M3130" t="s">
        <v>18</v>
      </c>
      <c r="N3130" t="s">
        <v>19</v>
      </c>
      <c r="O3130" t="s">
        <v>20</v>
      </c>
    </row>
    <row r="3131" spans="1:15" x14ac:dyDescent="0.2">
      <c r="A3131" s="16" t="s">
        <v>343</v>
      </c>
      <c r="B3131" s="1">
        <v>45926</v>
      </c>
      <c r="C3131" t="s">
        <v>296</v>
      </c>
      <c r="D3131" t="s">
        <v>297</v>
      </c>
      <c r="F3131" t="s">
        <v>189</v>
      </c>
      <c r="G3131" t="s">
        <v>17</v>
      </c>
      <c r="H3131" s="2">
        <v>8219627.9800000004</v>
      </c>
      <c r="I3131">
        <v>0.33</v>
      </c>
      <c r="J3131" s="2">
        <v>8219627.9800000004</v>
      </c>
      <c r="K3131" s="2">
        <v>61658</v>
      </c>
      <c r="L3131">
        <v>133.31</v>
      </c>
      <c r="M3131" t="s">
        <v>18</v>
      </c>
      <c r="N3131" t="s">
        <v>19</v>
      </c>
      <c r="O3131" t="s">
        <v>20</v>
      </c>
    </row>
    <row r="3132" spans="1:15" x14ac:dyDescent="0.2">
      <c r="A3132" s="16" t="s">
        <v>343</v>
      </c>
      <c r="B3132" s="1">
        <v>45926</v>
      </c>
      <c r="C3132" t="s">
        <v>298</v>
      </c>
      <c r="D3132" t="s">
        <v>299</v>
      </c>
      <c r="F3132" t="s">
        <v>189</v>
      </c>
      <c r="G3132" t="s">
        <v>17</v>
      </c>
      <c r="H3132" s="2">
        <v>8211007.3600000003</v>
      </c>
      <c r="I3132">
        <v>0.33</v>
      </c>
      <c r="J3132" s="2">
        <v>8211007.3600000003</v>
      </c>
      <c r="K3132" s="2">
        <v>33718</v>
      </c>
      <c r="L3132">
        <v>243.52</v>
      </c>
      <c r="M3132" t="s">
        <v>18</v>
      </c>
      <c r="N3132" t="s">
        <v>300</v>
      </c>
      <c r="O3132" t="s">
        <v>20</v>
      </c>
    </row>
    <row r="3133" spans="1:15" x14ac:dyDescent="0.2">
      <c r="A3133" s="16" t="s">
        <v>343</v>
      </c>
      <c r="B3133" s="1">
        <v>45926</v>
      </c>
      <c r="C3133" t="s">
        <v>303</v>
      </c>
      <c r="D3133" t="s">
        <v>304</v>
      </c>
      <c r="F3133" t="s">
        <v>189</v>
      </c>
      <c r="G3133" t="s">
        <v>17</v>
      </c>
      <c r="H3133" s="2">
        <v>7891599.2999999998</v>
      </c>
      <c r="I3133">
        <v>0.32</v>
      </c>
      <c r="J3133" s="2">
        <v>7891599.2999999998</v>
      </c>
      <c r="K3133" s="2">
        <v>50297</v>
      </c>
      <c r="L3133">
        <v>156.9</v>
      </c>
      <c r="M3133" t="s">
        <v>18</v>
      </c>
      <c r="N3133" t="s">
        <v>19</v>
      </c>
      <c r="O3133" t="s">
        <v>20</v>
      </c>
    </row>
    <row r="3134" spans="1:15" x14ac:dyDescent="0.2">
      <c r="A3134" s="16" t="s">
        <v>343</v>
      </c>
      <c r="B3134" s="1">
        <v>45926</v>
      </c>
      <c r="C3134" t="s">
        <v>301</v>
      </c>
      <c r="D3134" t="s">
        <v>302</v>
      </c>
      <c r="F3134" t="s">
        <v>189</v>
      </c>
      <c r="G3134" t="s">
        <v>17</v>
      </c>
      <c r="H3134" s="2">
        <v>7661770.5599999996</v>
      </c>
      <c r="I3134">
        <v>0.31</v>
      </c>
      <c r="J3134" s="2">
        <v>7661770.5599999996</v>
      </c>
      <c r="K3134" s="2">
        <v>287712</v>
      </c>
      <c r="L3134">
        <v>26.63</v>
      </c>
      <c r="M3134" t="s">
        <v>18</v>
      </c>
      <c r="N3134" t="s">
        <v>31</v>
      </c>
      <c r="O3134" t="s">
        <v>20</v>
      </c>
    </row>
    <row r="3135" spans="1:15" x14ac:dyDescent="0.2">
      <c r="A3135" s="16" t="s">
        <v>343</v>
      </c>
      <c r="B3135" s="1">
        <v>45926</v>
      </c>
      <c r="C3135" t="s">
        <v>307</v>
      </c>
      <c r="D3135" t="s">
        <v>308</v>
      </c>
      <c r="F3135" t="s">
        <v>189</v>
      </c>
      <c r="G3135" t="s">
        <v>17</v>
      </c>
      <c r="H3135" s="2">
        <v>7413414.4000000004</v>
      </c>
      <c r="I3135">
        <v>0.3</v>
      </c>
      <c r="J3135" s="2">
        <v>7413414.4000000004</v>
      </c>
      <c r="K3135" s="2">
        <v>138880</v>
      </c>
      <c r="L3135">
        <v>53.38</v>
      </c>
      <c r="M3135" t="s">
        <v>18</v>
      </c>
      <c r="N3135" t="s">
        <v>31</v>
      </c>
      <c r="O3135" t="s">
        <v>20</v>
      </c>
    </row>
    <row r="3136" spans="1:15" x14ac:dyDescent="0.2">
      <c r="A3136" s="16" t="s">
        <v>343</v>
      </c>
      <c r="B3136" s="1">
        <v>45926</v>
      </c>
      <c r="C3136" t="s">
        <v>305</v>
      </c>
      <c r="D3136" t="s">
        <v>306</v>
      </c>
      <c r="F3136" t="s">
        <v>189</v>
      </c>
      <c r="G3136" t="s">
        <v>17</v>
      </c>
      <c r="H3136" s="2">
        <v>7329918.2699999996</v>
      </c>
      <c r="I3136">
        <v>0.28999999999999998</v>
      </c>
      <c r="J3136" s="2">
        <v>7329918.2699999996</v>
      </c>
      <c r="K3136" s="2">
        <v>70841</v>
      </c>
      <c r="L3136">
        <v>103.47</v>
      </c>
      <c r="M3136" t="s">
        <v>18</v>
      </c>
      <c r="N3136" t="s">
        <v>19</v>
      </c>
      <c r="O3136" t="s">
        <v>20</v>
      </c>
    </row>
    <row r="3137" spans="1:15" x14ac:dyDescent="0.2">
      <c r="A3137" s="16" t="s">
        <v>343</v>
      </c>
      <c r="B3137" s="1">
        <v>45926</v>
      </c>
      <c r="C3137" t="s">
        <v>309</v>
      </c>
      <c r="D3137" t="s">
        <v>310</v>
      </c>
      <c r="F3137" t="s">
        <v>189</v>
      </c>
      <c r="G3137" t="s">
        <v>17</v>
      </c>
      <c r="H3137" s="2">
        <v>7328945.6799999997</v>
      </c>
      <c r="I3137">
        <v>0.28999999999999998</v>
      </c>
      <c r="J3137" s="2">
        <v>7328945.6799999997</v>
      </c>
      <c r="K3137" s="2">
        <v>96586</v>
      </c>
      <c r="L3137">
        <v>75.88</v>
      </c>
      <c r="M3137" t="s">
        <v>18</v>
      </c>
      <c r="N3137" t="s">
        <v>31</v>
      </c>
      <c r="O3137" t="s">
        <v>20</v>
      </c>
    </row>
    <row r="3138" spans="1:15" x14ac:dyDescent="0.2">
      <c r="A3138" s="16" t="s">
        <v>343</v>
      </c>
      <c r="B3138" s="1">
        <v>45926</v>
      </c>
      <c r="C3138" t="s">
        <v>311</v>
      </c>
      <c r="D3138" t="s">
        <v>312</v>
      </c>
      <c r="F3138" t="s">
        <v>189</v>
      </c>
      <c r="G3138" t="s">
        <v>17</v>
      </c>
      <c r="H3138" s="2">
        <v>6763276.5</v>
      </c>
      <c r="I3138">
        <v>0.27</v>
      </c>
      <c r="J3138" s="2">
        <v>6763276.5</v>
      </c>
      <c r="K3138" s="2">
        <v>22795</v>
      </c>
      <c r="L3138">
        <v>296.7</v>
      </c>
      <c r="M3138" t="s">
        <v>18</v>
      </c>
      <c r="N3138" t="s">
        <v>31</v>
      </c>
      <c r="O3138" t="s">
        <v>20</v>
      </c>
    </row>
    <row r="3139" spans="1:15" x14ac:dyDescent="0.2">
      <c r="A3139" s="16" t="s">
        <v>343</v>
      </c>
      <c r="B3139" s="1">
        <v>45926</v>
      </c>
      <c r="C3139" t="s">
        <v>313</v>
      </c>
      <c r="D3139" t="s">
        <v>314</v>
      </c>
      <c r="F3139" t="s">
        <v>189</v>
      </c>
      <c r="G3139" t="s">
        <v>17</v>
      </c>
      <c r="H3139" s="2">
        <v>6583368.3200000003</v>
      </c>
      <c r="I3139">
        <v>0.26</v>
      </c>
      <c r="J3139" s="2">
        <v>6583368.3200000003</v>
      </c>
      <c r="K3139" s="2">
        <v>78076</v>
      </c>
      <c r="L3139">
        <v>84.32</v>
      </c>
      <c r="M3139" t="s">
        <v>18</v>
      </c>
      <c r="N3139" t="s">
        <v>31</v>
      </c>
      <c r="O3139" t="s">
        <v>20</v>
      </c>
    </row>
    <row r="3140" spans="1:15" x14ac:dyDescent="0.2">
      <c r="A3140" s="16" t="s">
        <v>343</v>
      </c>
      <c r="B3140" s="1">
        <v>45926</v>
      </c>
      <c r="C3140" t="s">
        <v>315</v>
      </c>
      <c r="D3140" t="s">
        <v>316</v>
      </c>
      <c r="F3140" t="s">
        <v>189</v>
      </c>
      <c r="G3140" t="s">
        <v>17</v>
      </c>
      <c r="H3140" s="2">
        <v>5676822.7999999998</v>
      </c>
      <c r="I3140">
        <v>0.23</v>
      </c>
      <c r="J3140" s="2">
        <v>5676822.7999999998</v>
      </c>
      <c r="K3140" s="2">
        <v>300520</v>
      </c>
      <c r="L3140">
        <v>18.89</v>
      </c>
      <c r="M3140" t="s">
        <v>18</v>
      </c>
      <c r="N3140" t="s">
        <v>31</v>
      </c>
      <c r="O3140" t="s">
        <v>20</v>
      </c>
    </row>
    <row r="3141" spans="1:15" x14ac:dyDescent="0.2">
      <c r="A3141" s="16" t="s">
        <v>343</v>
      </c>
      <c r="B3141" s="1">
        <v>45926</v>
      </c>
      <c r="C3141" t="s">
        <v>317</v>
      </c>
      <c r="D3141" t="s">
        <v>318</v>
      </c>
      <c r="F3141" t="s">
        <v>189</v>
      </c>
      <c r="G3141" t="s">
        <v>17</v>
      </c>
      <c r="H3141" s="2">
        <v>5500351.7000000002</v>
      </c>
      <c r="I3141">
        <v>0.22</v>
      </c>
      <c r="J3141" s="2">
        <v>5500351.7000000002</v>
      </c>
      <c r="K3141" s="2">
        <v>54839</v>
      </c>
      <c r="L3141">
        <v>100.3</v>
      </c>
      <c r="M3141" t="s">
        <v>18</v>
      </c>
      <c r="N3141" t="s">
        <v>31</v>
      </c>
      <c r="O3141" t="s">
        <v>20</v>
      </c>
    </row>
    <row r="3142" spans="1:15" x14ac:dyDescent="0.2">
      <c r="A3142" s="16" t="s">
        <v>343</v>
      </c>
      <c r="B3142" s="1">
        <v>45926</v>
      </c>
      <c r="C3142" t="s">
        <v>319</v>
      </c>
      <c r="D3142" t="s">
        <v>320</v>
      </c>
      <c r="F3142" t="s">
        <v>189</v>
      </c>
      <c r="G3142" t="s">
        <v>17</v>
      </c>
      <c r="H3142" s="2">
        <v>5400621.54</v>
      </c>
      <c r="I3142">
        <v>0.22</v>
      </c>
      <c r="J3142" s="2">
        <v>5400621.54</v>
      </c>
      <c r="K3142" s="2">
        <v>65367</v>
      </c>
      <c r="L3142">
        <v>82.62</v>
      </c>
      <c r="M3142" t="s">
        <v>18</v>
      </c>
      <c r="N3142" t="s">
        <v>19</v>
      </c>
      <c r="O3142" t="s">
        <v>20</v>
      </c>
    </row>
    <row r="3143" spans="1:15" x14ac:dyDescent="0.2">
      <c r="A3143" s="16" t="s">
        <v>343</v>
      </c>
      <c r="B3143" s="1">
        <v>45926</v>
      </c>
      <c r="C3143" t="s">
        <v>321</v>
      </c>
      <c r="D3143" t="s">
        <v>322</v>
      </c>
      <c r="F3143" t="s">
        <v>189</v>
      </c>
      <c r="G3143" t="s">
        <v>17</v>
      </c>
      <c r="H3143" s="2">
        <v>4631293.26</v>
      </c>
      <c r="I3143">
        <v>0.19</v>
      </c>
      <c r="J3143" s="2">
        <v>4631293.26</v>
      </c>
      <c r="K3143" s="2">
        <v>13266</v>
      </c>
      <c r="L3143">
        <v>349.11</v>
      </c>
      <c r="M3143" t="s">
        <v>18</v>
      </c>
      <c r="N3143" t="s">
        <v>31</v>
      </c>
      <c r="O3143" t="s">
        <v>20</v>
      </c>
    </row>
    <row r="3144" spans="1:15" x14ac:dyDescent="0.2">
      <c r="A3144" s="16" t="s">
        <v>343</v>
      </c>
      <c r="B3144" s="1">
        <v>45926</v>
      </c>
      <c r="C3144" t="s">
        <v>327</v>
      </c>
      <c r="D3144" t="s">
        <v>328</v>
      </c>
      <c r="F3144" t="s">
        <v>189</v>
      </c>
      <c r="G3144" t="s">
        <v>17</v>
      </c>
      <c r="H3144" s="2">
        <v>3837489.76</v>
      </c>
      <c r="I3144">
        <v>0.15</v>
      </c>
      <c r="J3144" s="2">
        <v>3837489.76</v>
      </c>
      <c r="K3144" s="2">
        <v>26546</v>
      </c>
      <c r="L3144">
        <v>144.56</v>
      </c>
      <c r="M3144" t="s">
        <v>18</v>
      </c>
      <c r="N3144" t="s">
        <v>31</v>
      </c>
      <c r="O3144" t="s">
        <v>20</v>
      </c>
    </row>
    <row r="3145" spans="1:15" x14ac:dyDescent="0.2">
      <c r="A3145" s="16" t="s">
        <v>343</v>
      </c>
      <c r="B3145" s="1">
        <v>45926</v>
      </c>
      <c r="C3145" t="s">
        <v>325</v>
      </c>
      <c r="D3145" t="s">
        <v>326</v>
      </c>
      <c r="F3145" t="s">
        <v>189</v>
      </c>
      <c r="G3145" t="s">
        <v>17</v>
      </c>
      <c r="H3145" s="2">
        <v>3515060.78</v>
      </c>
      <c r="I3145">
        <v>0.14000000000000001</v>
      </c>
      <c r="J3145" s="2">
        <v>3515060.78</v>
      </c>
      <c r="K3145" s="2">
        <v>23531</v>
      </c>
      <c r="L3145">
        <v>149.38</v>
      </c>
      <c r="M3145" t="s">
        <v>18</v>
      </c>
      <c r="N3145" t="s">
        <v>19</v>
      </c>
      <c r="O3145" t="s">
        <v>20</v>
      </c>
    </row>
    <row r="3146" spans="1:15" x14ac:dyDescent="0.2">
      <c r="A3146" s="16" t="s">
        <v>343</v>
      </c>
      <c r="B3146" s="1">
        <v>45926</v>
      </c>
      <c r="C3146" t="s">
        <v>323</v>
      </c>
      <c r="D3146" t="s">
        <v>324</v>
      </c>
      <c r="F3146" t="s">
        <v>189</v>
      </c>
      <c r="G3146" t="s">
        <v>17</v>
      </c>
      <c r="H3146" s="2">
        <v>3503800.55</v>
      </c>
      <c r="I3146">
        <v>0.14000000000000001</v>
      </c>
      <c r="J3146" s="2">
        <v>3503800.55</v>
      </c>
      <c r="K3146" s="2">
        <v>12095</v>
      </c>
      <c r="L3146">
        <v>289.69</v>
      </c>
      <c r="M3146" t="s">
        <v>18</v>
      </c>
      <c r="N3146" t="s">
        <v>31</v>
      </c>
      <c r="O3146" t="s">
        <v>20</v>
      </c>
    </row>
    <row r="3147" spans="1:15" x14ac:dyDescent="0.2">
      <c r="A3147" s="16" t="s">
        <v>343</v>
      </c>
      <c r="B3147" s="1">
        <v>45926</v>
      </c>
      <c r="C3147" t="s">
        <v>329</v>
      </c>
      <c r="D3147" t="s">
        <v>330</v>
      </c>
      <c r="F3147" t="s">
        <v>189</v>
      </c>
      <c r="G3147" t="s">
        <v>17</v>
      </c>
      <c r="H3147" s="2">
        <v>3502746.9</v>
      </c>
      <c r="I3147">
        <v>0.14000000000000001</v>
      </c>
      <c r="J3147" s="2">
        <v>3502746.9</v>
      </c>
      <c r="K3147" s="2">
        <v>16245</v>
      </c>
      <c r="L3147">
        <v>215.62</v>
      </c>
      <c r="M3147" t="s">
        <v>18</v>
      </c>
      <c r="N3147" t="s">
        <v>31</v>
      </c>
      <c r="O3147" t="s">
        <v>20</v>
      </c>
    </row>
    <row r="3148" spans="1:15" x14ac:dyDescent="0.2">
      <c r="A3148" s="16" t="s">
        <v>343</v>
      </c>
      <c r="B3148" s="1">
        <v>45926</v>
      </c>
      <c r="C3148" t="s">
        <v>331</v>
      </c>
      <c r="D3148" t="s">
        <v>332</v>
      </c>
      <c r="F3148" t="s">
        <v>189</v>
      </c>
      <c r="G3148" t="s">
        <v>17</v>
      </c>
      <c r="H3148" s="2">
        <v>3176551.36</v>
      </c>
      <c r="I3148">
        <v>0.13</v>
      </c>
      <c r="J3148" s="2">
        <v>3176551.36</v>
      </c>
      <c r="K3148" s="2">
        <v>139813</v>
      </c>
      <c r="L3148">
        <v>22.72</v>
      </c>
      <c r="M3148" t="s">
        <v>18</v>
      </c>
      <c r="N3148" t="s">
        <v>31</v>
      </c>
      <c r="O3148" t="s">
        <v>20</v>
      </c>
    </row>
    <row r="3149" spans="1:15" x14ac:dyDescent="0.2">
      <c r="A3149" s="16" t="s">
        <v>343</v>
      </c>
      <c r="B3149" s="1">
        <v>45926</v>
      </c>
      <c r="C3149" t="s">
        <v>20</v>
      </c>
      <c r="D3149" t="s">
        <v>104</v>
      </c>
      <c r="F3149" t="s">
        <v>106</v>
      </c>
      <c r="G3149" t="s">
        <v>107</v>
      </c>
      <c r="H3149" s="2">
        <v>3044187.07</v>
      </c>
      <c r="I3149">
        <v>0.12</v>
      </c>
      <c r="J3149" s="2">
        <v>3044187.07</v>
      </c>
      <c r="K3149" s="2">
        <v>3044187</v>
      </c>
      <c r="L3149">
        <v>100</v>
      </c>
      <c r="M3149" t="s">
        <v>18</v>
      </c>
      <c r="N3149" t="s">
        <v>108</v>
      </c>
      <c r="O3149" t="s">
        <v>20</v>
      </c>
    </row>
    <row r="3150" spans="1:15" x14ac:dyDescent="0.2">
      <c r="A3150" s="16" t="s">
        <v>343</v>
      </c>
      <c r="B3150" s="1">
        <v>45926</v>
      </c>
      <c r="C3150" t="s">
        <v>333</v>
      </c>
      <c r="D3150" t="s">
        <v>334</v>
      </c>
      <c r="F3150" t="s">
        <v>189</v>
      </c>
      <c r="G3150" t="s">
        <v>17</v>
      </c>
      <c r="H3150" s="2">
        <v>2593961.91</v>
      </c>
      <c r="I3150">
        <v>0.1</v>
      </c>
      <c r="J3150" s="2">
        <v>2593961.91</v>
      </c>
      <c r="K3150" s="2">
        <v>8209</v>
      </c>
      <c r="L3150">
        <v>315.99</v>
      </c>
      <c r="M3150" t="s">
        <v>18</v>
      </c>
      <c r="N3150" t="s">
        <v>19</v>
      </c>
      <c r="O3150" t="s">
        <v>20</v>
      </c>
    </row>
    <row r="3151" spans="1:15" x14ac:dyDescent="0.2">
      <c r="A3151" s="16" t="s">
        <v>343</v>
      </c>
      <c r="B3151" s="1">
        <v>45926</v>
      </c>
      <c r="C3151" t="s">
        <v>335</v>
      </c>
      <c r="D3151" t="s">
        <v>336</v>
      </c>
      <c r="F3151" t="s">
        <v>189</v>
      </c>
      <c r="G3151" t="s">
        <v>17</v>
      </c>
      <c r="H3151" s="2">
        <v>2325883.04</v>
      </c>
      <c r="I3151">
        <v>0.09</v>
      </c>
      <c r="J3151" s="2">
        <v>2325883.04</v>
      </c>
      <c r="K3151" s="2">
        <v>99952</v>
      </c>
      <c r="L3151">
        <v>23.27</v>
      </c>
      <c r="M3151" t="s">
        <v>18</v>
      </c>
      <c r="N3151" t="s">
        <v>31</v>
      </c>
      <c r="O3151" t="s">
        <v>20</v>
      </c>
    </row>
    <row r="3152" spans="1:15" x14ac:dyDescent="0.2">
      <c r="A3152" s="16" t="s">
        <v>343</v>
      </c>
      <c r="B3152" s="1">
        <v>45926</v>
      </c>
      <c r="C3152" t="s">
        <v>339</v>
      </c>
      <c r="D3152" t="s">
        <v>340</v>
      </c>
      <c r="F3152" t="s">
        <v>106</v>
      </c>
      <c r="G3152" t="s">
        <v>117</v>
      </c>
      <c r="H3152" s="2">
        <v>174000</v>
      </c>
      <c r="I3152">
        <v>0.01</v>
      </c>
      <c r="J3152" s="2">
        <v>174000</v>
      </c>
      <c r="K3152" s="2">
        <v>174000</v>
      </c>
      <c r="L3152">
        <v>100</v>
      </c>
      <c r="M3152" t="s">
        <v>18</v>
      </c>
      <c r="N3152" t="s">
        <v>108</v>
      </c>
      <c r="O3152" t="s">
        <v>20</v>
      </c>
    </row>
    <row r="3153" spans="1:15" x14ac:dyDescent="0.2">
      <c r="A3153" s="16" t="s">
        <v>343</v>
      </c>
      <c r="B3153" s="1">
        <v>45926</v>
      </c>
      <c r="C3153" t="s">
        <v>40</v>
      </c>
      <c r="D3153" t="s">
        <v>125</v>
      </c>
      <c r="F3153" t="s">
        <v>106</v>
      </c>
      <c r="G3153" t="s">
        <v>107</v>
      </c>
      <c r="H3153" s="2">
        <v>39732.21</v>
      </c>
      <c r="I3153">
        <v>0</v>
      </c>
      <c r="J3153" s="2">
        <v>39732.21</v>
      </c>
      <c r="K3153" s="2">
        <v>33982</v>
      </c>
      <c r="L3153">
        <v>116.92</v>
      </c>
      <c r="M3153" t="s">
        <v>126</v>
      </c>
      <c r="N3153" t="s">
        <v>108</v>
      </c>
      <c r="O3153" t="s">
        <v>40</v>
      </c>
    </row>
    <row r="3154" spans="1:15" x14ac:dyDescent="0.2">
      <c r="A3154" s="16" t="s">
        <v>343</v>
      </c>
      <c r="B3154" s="1">
        <v>45926</v>
      </c>
      <c r="C3154" t="s">
        <v>152</v>
      </c>
      <c r="D3154" t="s">
        <v>153</v>
      </c>
      <c r="F3154" t="s">
        <v>106</v>
      </c>
      <c r="G3154" t="s">
        <v>107</v>
      </c>
      <c r="H3154" s="2">
        <v>6028.33</v>
      </c>
      <c r="I3154">
        <v>0</v>
      </c>
      <c r="J3154" s="2">
        <v>6028.33</v>
      </c>
      <c r="K3154" s="2">
        <v>4498</v>
      </c>
      <c r="L3154">
        <v>134.01</v>
      </c>
      <c r="M3154" t="s">
        <v>154</v>
      </c>
      <c r="N3154" t="s">
        <v>108</v>
      </c>
      <c r="O3154" t="s">
        <v>152</v>
      </c>
    </row>
    <row r="3155" spans="1:15" x14ac:dyDescent="0.2">
      <c r="A3155" s="16" t="s">
        <v>343</v>
      </c>
      <c r="B3155" s="1">
        <v>45926</v>
      </c>
      <c r="C3155" t="s">
        <v>353</v>
      </c>
      <c r="D3155" t="s">
        <v>354</v>
      </c>
      <c r="F3155" t="s">
        <v>106</v>
      </c>
      <c r="G3155" t="s">
        <v>132</v>
      </c>
      <c r="H3155">
        <v>0</v>
      </c>
      <c r="I3155">
        <v>0</v>
      </c>
      <c r="J3155" s="2">
        <v>2845460</v>
      </c>
      <c r="K3155">
        <v>17</v>
      </c>
      <c r="L3155">
        <v>669.52</v>
      </c>
      <c r="M3155" t="s">
        <v>108</v>
      </c>
      <c r="N3155" t="s">
        <v>133</v>
      </c>
      <c r="O3155" t="s">
        <v>20</v>
      </c>
    </row>
    <row r="3156" spans="1:15" x14ac:dyDescent="0.2">
      <c r="A3156" s="16" t="s">
        <v>186</v>
      </c>
      <c r="B3156" s="1">
        <v>45929</v>
      </c>
      <c r="C3156" s="16">
        <v>5935</v>
      </c>
      <c r="D3156" s="16" t="s">
        <v>91</v>
      </c>
      <c r="E3156" s="16" t="s">
        <v>15</v>
      </c>
      <c r="F3156" s="16" t="s">
        <v>16</v>
      </c>
      <c r="G3156" s="16" t="s">
        <v>17</v>
      </c>
      <c r="H3156" s="17">
        <v>999080.45</v>
      </c>
      <c r="I3156" s="16">
        <v>0.56000000000000005</v>
      </c>
      <c r="J3156" s="17">
        <v>999080.45</v>
      </c>
      <c r="K3156" s="17">
        <v>21019</v>
      </c>
      <c r="L3156" s="16">
        <v>47.53</v>
      </c>
      <c r="M3156" s="16" t="s">
        <v>51</v>
      </c>
      <c r="N3156" s="16" t="s">
        <v>52</v>
      </c>
      <c r="O3156" s="16" t="s">
        <v>53</v>
      </c>
    </row>
    <row r="3157" spans="1:15" x14ac:dyDescent="0.2">
      <c r="A3157" s="16" t="s">
        <v>186</v>
      </c>
      <c r="B3157" s="1">
        <v>45929</v>
      </c>
      <c r="C3157" s="16" t="s">
        <v>96</v>
      </c>
      <c r="D3157" s="16" t="s">
        <v>97</v>
      </c>
      <c r="E3157" s="16" t="s">
        <v>15</v>
      </c>
      <c r="F3157" s="16" t="s">
        <v>16</v>
      </c>
      <c r="G3157" s="16" t="s">
        <v>17</v>
      </c>
      <c r="H3157" s="17">
        <v>963997</v>
      </c>
      <c r="I3157" s="16">
        <v>0.54</v>
      </c>
      <c r="J3157" s="17">
        <v>963997</v>
      </c>
      <c r="K3157" s="17">
        <v>3041</v>
      </c>
      <c r="L3157" s="16">
        <v>317</v>
      </c>
      <c r="M3157" s="16" t="s">
        <v>18</v>
      </c>
      <c r="N3157" s="16" t="s">
        <v>19</v>
      </c>
      <c r="O3157" s="16" t="s">
        <v>20</v>
      </c>
    </row>
    <row r="3158" spans="1:15" x14ac:dyDescent="0.2">
      <c r="A3158" s="16" t="s">
        <v>186</v>
      </c>
      <c r="B3158" s="1">
        <v>45929</v>
      </c>
      <c r="C3158" s="16" t="s">
        <v>87</v>
      </c>
      <c r="D3158" s="16" t="s">
        <v>88</v>
      </c>
      <c r="E3158" s="16" t="s">
        <v>15</v>
      </c>
      <c r="F3158" s="16" t="s">
        <v>16</v>
      </c>
      <c r="G3158" s="16" t="s">
        <v>17</v>
      </c>
      <c r="H3158" s="17">
        <v>884532.2</v>
      </c>
      <c r="I3158" s="16">
        <v>0.49</v>
      </c>
      <c r="J3158" s="17">
        <v>884532.2</v>
      </c>
      <c r="K3158" s="17">
        <v>7460</v>
      </c>
      <c r="L3158" s="16">
        <v>118.57</v>
      </c>
      <c r="M3158" s="16" t="s">
        <v>18</v>
      </c>
      <c r="N3158" s="16" t="s">
        <v>19</v>
      </c>
      <c r="O3158" s="16" t="s">
        <v>20</v>
      </c>
    </row>
    <row r="3159" spans="1:15" x14ac:dyDescent="0.2">
      <c r="A3159" s="16" t="s">
        <v>186</v>
      </c>
      <c r="B3159" s="1">
        <v>45929</v>
      </c>
      <c r="C3159" s="16" t="s">
        <v>89</v>
      </c>
      <c r="D3159" s="16" t="s">
        <v>90</v>
      </c>
      <c r="E3159" s="16" t="s">
        <v>15</v>
      </c>
      <c r="F3159" s="16" t="s">
        <v>16</v>
      </c>
      <c r="G3159" s="16" t="s">
        <v>17</v>
      </c>
      <c r="H3159" s="17">
        <v>760255.35</v>
      </c>
      <c r="I3159" s="16">
        <v>0.42</v>
      </c>
      <c r="J3159" s="17">
        <v>760255.35</v>
      </c>
      <c r="K3159" s="17">
        <v>9885</v>
      </c>
      <c r="L3159" s="16">
        <v>76.91</v>
      </c>
      <c r="M3159" s="16" t="s">
        <v>18</v>
      </c>
      <c r="N3159" s="16" t="s">
        <v>19</v>
      </c>
      <c r="O3159" s="16" t="s">
        <v>20</v>
      </c>
    </row>
    <row r="3160" spans="1:15" x14ac:dyDescent="0.2">
      <c r="A3160" s="16" t="s">
        <v>186</v>
      </c>
      <c r="B3160" s="1">
        <v>45929</v>
      </c>
      <c r="C3160" s="16" t="s">
        <v>94</v>
      </c>
      <c r="D3160" s="16" t="s">
        <v>95</v>
      </c>
      <c r="E3160" s="16" t="s">
        <v>15</v>
      </c>
      <c r="F3160" s="16" t="s">
        <v>16</v>
      </c>
      <c r="G3160" s="16" t="s">
        <v>17</v>
      </c>
      <c r="H3160" s="17">
        <v>563257.24</v>
      </c>
      <c r="I3160" s="16">
        <v>0.31</v>
      </c>
      <c r="J3160" s="17">
        <v>563257.24</v>
      </c>
      <c r="K3160" s="17">
        <v>1897</v>
      </c>
      <c r="L3160" s="16">
        <v>296.92</v>
      </c>
      <c r="M3160" s="16" t="s">
        <v>18</v>
      </c>
      <c r="N3160" s="16" t="s">
        <v>19</v>
      </c>
      <c r="O3160" s="16" t="s">
        <v>20</v>
      </c>
    </row>
    <row r="3161" spans="1:15" x14ac:dyDescent="0.2">
      <c r="A3161" s="16" t="s">
        <v>186</v>
      </c>
      <c r="B3161" s="1">
        <v>45929</v>
      </c>
      <c r="C3161" s="16">
        <v>992</v>
      </c>
      <c r="D3161" s="16" t="s">
        <v>100</v>
      </c>
      <c r="E3161" s="16" t="s">
        <v>15</v>
      </c>
      <c r="F3161" s="16" t="s">
        <v>16</v>
      </c>
      <c r="G3161" s="16" t="s">
        <v>17</v>
      </c>
      <c r="H3161" s="17">
        <v>471540.91</v>
      </c>
      <c r="I3161" s="16">
        <v>0.26</v>
      </c>
      <c r="J3161" s="17">
        <v>471540.91</v>
      </c>
      <c r="K3161" s="17">
        <v>318000</v>
      </c>
      <c r="L3161" s="16">
        <v>1.48</v>
      </c>
      <c r="M3161" s="16" t="s">
        <v>101</v>
      </c>
      <c r="N3161" s="16" t="s">
        <v>102</v>
      </c>
      <c r="O3161" s="16" t="s">
        <v>103</v>
      </c>
    </row>
    <row r="3162" spans="1:15" x14ac:dyDescent="0.2">
      <c r="A3162" s="16" t="s">
        <v>186</v>
      </c>
      <c r="B3162" s="1">
        <v>45929</v>
      </c>
      <c r="C3162" s="16" t="s">
        <v>159</v>
      </c>
      <c r="D3162" s="16" t="s">
        <v>160</v>
      </c>
      <c r="E3162" s="16" t="s">
        <v>15</v>
      </c>
      <c r="F3162" s="16" t="s">
        <v>16</v>
      </c>
      <c r="G3162" s="16" t="s">
        <v>17</v>
      </c>
      <c r="H3162" s="17">
        <v>385364.16</v>
      </c>
      <c r="I3162" s="16">
        <v>0.21</v>
      </c>
      <c r="J3162" s="17">
        <v>385364.16</v>
      </c>
      <c r="K3162" s="17">
        <v>4624</v>
      </c>
      <c r="L3162" s="16">
        <v>83.34</v>
      </c>
      <c r="M3162" s="16" t="s">
        <v>18</v>
      </c>
      <c r="N3162" s="16" t="s">
        <v>31</v>
      </c>
      <c r="O3162" s="16" t="s">
        <v>20</v>
      </c>
    </row>
    <row r="3163" spans="1:15" x14ac:dyDescent="0.2">
      <c r="A3163" s="16" t="s">
        <v>186</v>
      </c>
      <c r="B3163" s="1">
        <v>45929</v>
      </c>
      <c r="C3163" s="16" t="s">
        <v>109</v>
      </c>
      <c r="D3163" s="16" t="s">
        <v>110</v>
      </c>
      <c r="E3163" s="16" t="s">
        <v>15</v>
      </c>
      <c r="F3163" s="16" t="s">
        <v>16</v>
      </c>
      <c r="G3163" s="16" t="s">
        <v>17</v>
      </c>
      <c r="H3163" s="17">
        <v>300740.74</v>
      </c>
      <c r="I3163" s="16">
        <v>0.17</v>
      </c>
      <c r="J3163" s="17">
        <v>300740.74</v>
      </c>
      <c r="K3163" s="17">
        <v>1558</v>
      </c>
      <c r="L3163" s="16">
        <v>193.03</v>
      </c>
      <c r="M3163" s="16" t="s">
        <v>18</v>
      </c>
      <c r="N3163" s="16" t="s">
        <v>19</v>
      </c>
      <c r="O3163" s="16" t="s">
        <v>20</v>
      </c>
    </row>
    <row r="3164" spans="1:15" x14ac:dyDescent="0.2">
      <c r="A3164" s="16" t="s">
        <v>186</v>
      </c>
      <c r="B3164" s="1">
        <v>45929</v>
      </c>
      <c r="C3164" s="16">
        <v>66570</v>
      </c>
      <c r="D3164" s="16" t="s">
        <v>161</v>
      </c>
      <c r="E3164" s="16" t="s">
        <v>15</v>
      </c>
      <c r="F3164" s="16" t="s">
        <v>43</v>
      </c>
      <c r="G3164" s="16" t="s">
        <v>17</v>
      </c>
      <c r="H3164" s="17">
        <v>215289.59</v>
      </c>
      <c r="I3164" s="16">
        <v>0.12</v>
      </c>
      <c r="J3164" s="17">
        <v>215289.59</v>
      </c>
      <c r="K3164" s="17">
        <v>3927</v>
      </c>
      <c r="L3164" s="16">
        <v>54.82</v>
      </c>
      <c r="M3164" s="16" t="s">
        <v>51</v>
      </c>
      <c r="N3164" s="16" t="s">
        <v>52</v>
      </c>
      <c r="O3164" s="16" t="s">
        <v>53</v>
      </c>
    </row>
    <row r="3165" spans="1:15" x14ac:dyDescent="0.2">
      <c r="A3165" s="16" t="s">
        <v>186</v>
      </c>
      <c r="B3165" s="1">
        <v>45929</v>
      </c>
      <c r="C3165" s="16">
        <v>3706</v>
      </c>
      <c r="D3165" s="16" t="s">
        <v>164</v>
      </c>
      <c r="E3165" s="16" t="s">
        <v>15</v>
      </c>
      <c r="F3165" s="16" t="s">
        <v>16</v>
      </c>
      <c r="G3165" s="16" t="s">
        <v>17</v>
      </c>
      <c r="H3165" s="17">
        <v>90886.88</v>
      </c>
      <c r="I3165" s="16">
        <v>0.05</v>
      </c>
      <c r="J3165" s="17">
        <v>90886.88</v>
      </c>
      <c r="K3165" s="17">
        <v>32200</v>
      </c>
      <c r="L3165" s="16">
        <v>2.82</v>
      </c>
      <c r="M3165" s="16" t="s">
        <v>33</v>
      </c>
      <c r="N3165" s="16" t="s">
        <v>34</v>
      </c>
      <c r="O3165" s="16" t="s">
        <v>35</v>
      </c>
    </row>
    <row r="3166" spans="1:15" x14ac:dyDescent="0.2">
      <c r="A3166" s="16" t="s">
        <v>186</v>
      </c>
      <c r="B3166" s="1">
        <v>45929</v>
      </c>
      <c r="C3166" s="16" t="s">
        <v>162</v>
      </c>
      <c r="D3166" s="16" t="s">
        <v>163</v>
      </c>
      <c r="E3166" s="16" t="s">
        <v>15</v>
      </c>
      <c r="F3166" s="16" t="s">
        <v>16</v>
      </c>
      <c r="G3166" s="16" t="s">
        <v>17</v>
      </c>
      <c r="H3166" s="17">
        <v>88205.46</v>
      </c>
      <c r="I3166" s="16">
        <v>0.05</v>
      </c>
      <c r="J3166" s="17">
        <v>88205.46</v>
      </c>
      <c r="K3166" s="17">
        <v>2382</v>
      </c>
      <c r="L3166" s="16">
        <v>37.03</v>
      </c>
      <c r="M3166" s="16" t="s">
        <v>18</v>
      </c>
      <c r="N3166" s="16" t="s">
        <v>19</v>
      </c>
      <c r="O3166" s="16" t="s">
        <v>20</v>
      </c>
    </row>
    <row r="3167" spans="1:15" x14ac:dyDescent="0.2">
      <c r="A3167" s="16" t="s">
        <v>186</v>
      </c>
      <c r="B3167" s="1">
        <v>45929</v>
      </c>
      <c r="C3167" s="16" t="s">
        <v>111</v>
      </c>
      <c r="D3167" s="16" t="s">
        <v>112</v>
      </c>
      <c r="E3167" s="16" t="s">
        <v>15</v>
      </c>
      <c r="F3167" s="16" t="s">
        <v>16</v>
      </c>
      <c r="G3167" s="16" t="s">
        <v>17</v>
      </c>
      <c r="H3167" s="17">
        <v>44173.65</v>
      </c>
      <c r="I3167" s="16">
        <v>0.02</v>
      </c>
      <c r="J3167" s="17">
        <v>44173.65</v>
      </c>
      <c r="K3167" s="17">
        <v>5095</v>
      </c>
      <c r="L3167" s="16">
        <v>8.67</v>
      </c>
      <c r="M3167" s="16" t="s">
        <v>18</v>
      </c>
      <c r="N3167" s="16" t="s">
        <v>31</v>
      </c>
      <c r="O3167" s="16" t="s">
        <v>20</v>
      </c>
    </row>
    <row r="3168" spans="1:15" x14ac:dyDescent="0.2">
      <c r="A3168" s="16" t="s">
        <v>186</v>
      </c>
      <c r="B3168" s="1">
        <v>45929</v>
      </c>
      <c r="C3168" s="16" t="s">
        <v>115</v>
      </c>
      <c r="D3168" s="16" t="s">
        <v>116</v>
      </c>
      <c r="E3168" s="16" t="s">
        <v>105</v>
      </c>
      <c r="F3168" s="16" t="s">
        <v>106</v>
      </c>
      <c r="G3168" s="16" t="s">
        <v>117</v>
      </c>
      <c r="H3168" s="17">
        <v>13000</v>
      </c>
      <c r="I3168" s="16">
        <v>0.01</v>
      </c>
      <c r="J3168" s="17">
        <v>13000</v>
      </c>
      <c r="K3168" s="17">
        <v>13000</v>
      </c>
      <c r="L3168" s="16">
        <v>100</v>
      </c>
      <c r="M3168" s="16" t="s">
        <v>18</v>
      </c>
      <c r="N3168" s="16" t="s">
        <v>108</v>
      </c>
      <c r="O3168" s="16" t="s">
        <v>20</v>
      </c>
    </row>
    <row r="3169" spans="1:15" x14ac:dyDescent="0.2">
      <c r="A3169" s="16" t="s">
        <v>186</v>
      </c>
      <c r="B3169" s="1">
        <v>45929</v>
      </c>
      <c r="C3169" s="16">
        <v>2388</v>
      </c>
      <c r="D3169" s="16" t="s">
        <v>118</v>
      </c>
      <c r="E3169" s="16" t="s">
        <v>15</v>
      </c>
      <c r="F3169" s="16" t="s">
        <v>16</v>
      </c>
      <c r="G3169" s="16" t="s">
        <v>17</v>
      </c>
      <c r="H3169" s="17">
        <v>11422.52</v>
      </c>
      <c r="I3169" s="16">
        <v>0.01</v>
      </c>
      <c r="J3169" s="17">
        <v>11422.52</v>
      </c>
      <c r="K3169" s="17">
        <v>6331</v>
      </c>
      <c r="L3169" s="16">
        <v>1.8</v>
      </c>
      <c r="M3169" s="16" t="s">
        <v>33</v>
      </c>
      <c r="N3169" s="16" t="s">
        <v>34</v>
      </c>
      <c r="O3169" s="16" t="s">
        <v>35</v>
      </c>
    </row>
    <row r="3170" spans="1:15" x14ac:dyDescent="0.2">
      <c r="A3170" s="16" t="s">
        <v>186</v>
      </c>
      <c r="B3170" s="1">
        <v>45929</v>
      </c>
      <c r="C3170" s="16">
        <v>300017</v>
      </c>
      <c r="D3170" s="16" t="s">
        <v>165</v>
      </c>
      <c r="E3170" s="16" t="s">
        <v>15</v>
      </c>
      <c r="F3170" s="16" t="s">
        <v>16</v>
      </c>
      <c r="G3170" s="16" t="s">
        <v>17</v>
      </c>
      <c r="H3170" s="17">
        <v>7262.44</v>
      </c>
      <c r="I3170" s="16">
        <v>0</v>
      </c>
      <c r="J3170" s="17">
        <v>7262.44</v>
      </c>
      <c r="K3170" s="17">
        <v>4500</v>
      </c>
      <c r="L3170" s="16">
        <v>1.61</v>
      </c>
      <c r="M3170" s="16" t="s">
        <v>101</v>
      </c>
      <c r="N3170" s="16" t="s">
        <v>166</v>
      </c>
      <c r="O3170" s="16" t="s">
        <v>167</v>
      </c>
    </row>
    <row r="3171" spans="1:15" x14ac:dyDescent="0.2">
      <c r="A3171" s="16" t="s">
        <v>186</v>
      </c>
      <c r="B3171" s="1">
        <v>45929</v>
      </c>
      <c r="C3171" s="16" t="s">
        <v>168</v>
      </c>
      <c r="D3171" s="16" t="s">
        <v>169</v>
      </c>
      <c r="E3171" s="16" t="s">
        <v>105</v>
      </c>
      <c r="F3171" s="16" t="s">
        <v>106</v>
      </c>
      <c r="G3171" s="16" t="s">
        <v>107</v>
      </c>
      <c r="H3171" s="16">
        <v>769.87</v>
      </c>
      <c r="I3171" s="16">
        <v>0</v>
      </c>
      <c r="J3171" s="16">
        <v>769.87</v>
      </c>
      <c r="K3171" s="17">
        <v>5486</v>
      </c>
      <c r="L3171" s="16">
        <v>14.03</v>
      </c>
      <c r="M3171" s="16" t="s">
        <v>101</v>
      </c>
      <c r="N3171" s="16" t="s">
        <v>108</v>
      </c>
      <c r="O3171" s="16" t="s">
        <v>168</v>
      </c>
    </row>
    <row r="3172" spans="1:15" x14ac:dyDescent="0.2">
      <c r="A3172" s="16" t="s">
        <v>186</v>
      </c>
      <c r="B3172" s="1">
        <v>45929</v>
      </c>
      <c r="C3172" s="16" t="s">
        <v>152</v>
      </c>
      <c r="D3172" s="16" t="s">
        <v>153</v>
      </c>
      <c r="E3172" s="16" t="s">
        <v>105</v>
      </c>
      <c r="F3172" s="16" t="s">
        <v>106</v>
      </c>
      <c r="G3172" s="16" t="s">
        <v>107</v>
      </c>
      <c r="H3172" s="16">
        <v>2.97</v>
      </c>
      <c r="I3172" s="16">
        <v>0</v>
      </c>
      <c r="J3172" s="16">
        <v>2.97</v>
      </c>
      <c r="K3172" s="16">
        <v>2</v>
      </c>
      <c r="L3172" s="16">
        <v>134.18</v>
      </c>
      <c r="M3172" s="16" t="s">
        <v>154</v>
      </c>
      <c r="N3172" s="16" t="s">
        <v>108</v>
      </c>
      <c r="O3172" s="16" t="s">
        <v>152</v>
      </c>
    </row>
    <row r="3173" spans="1:15" x14ac:dyDescent="0.2">
      <c r="A3173" s="16" t="s">
        <v>186</v>
      </c>
      <c r="B3173" s="1">
        <v>45929</v>
      </c>
      <c r="C3173" s="16" t="s">
        <v>35</v>
      </c>
      <c r="D3173" s="16" t="s">
        <v>179</v>
      </c>
      <c r="E3173" s="16" t="s">
        <v>174</v>
      </c>
      <c r="F3173" s="16" t="s">
        <v>106</v>
      </c>
      <c r="G3173" s="16" t="s">
        <v>174</v>
      </c>
      <c r="H3173" s="16">
        <v>-3.48</v>
      </c>
      <c r="I3173" s="16">
        <v>0</v>
      </c>
      <c r="J3173" s="16">
        <v>-3.48</v>
      </c>
      <c r="K3173" s="17" t="s">
        <v>355</v>
      </c>
      <c r="L3173" s="16">
        <v>1</v>
      </c>
      <c r="M3173" s="16" t="s">
        <v>18</v>
      </c>
      <c r="N3173" s="16" t="s">
        <v>108</v>
      </c>
      <c r="O3173" s="16" t="s">
        <v>20</v>
      </c>
    </row>
    <row r="3174" spans="1:15" x14ac:dyDescent="0.2">
      <c r="A3174" s="16" t="s">
        <v>186</v>
      </c>
      <c r="B3174" s="1">
        <v>45929</v>
      </c>
      <c r="C3174" s="16" t="s">
        <v>40</v>
      </c>
      <c r="D3174" s="16" t="s">
        <v>175</v>
      </c>
      <c r="E3174" s="16" t="s">
        <v>174</v>
      </c>
      <c r="F3174" s="16" t="s">
        <v>106</v>
      </c>
      <c r="G3174" s="16" t="s">
        <v>174</v>
      </c>
      <c r="H3174" s="16">
        <v>-2.06</v>
      </c>
      <c r="I3174" s="16">
        <v>0</v>
      </c>
      <c r="J3174" s="16">
        <v>-2.06</v>
      </c>
      <c r="K3174" s="17">
        <v>293835</v>
      </c>
      <c r="L3174" s="16">
        <v>1</v>
      </c>
      <c r="M3174" s="16" t="s">
        <v>18</v>
      </c>
      <c r="N3174" s="16" t="s">
        <v>108</v>
      </c>
      <c r="O3174" s="16" t="s">
        <v>20</v>
      </c>
    </row>
    <row r="3175" spans="1:15" x14ac:dyDescent="0.2">
      <c r="A3175" s="16" t="s">
        <v>186</v>
      </c>
      <c r="B3175" s="1">
        <v>45929</v>
      </c>
      <c r="C3175" s="16" t="s">
        <v>75</v>
      </c>
      <c r="D3175" s="16" t="s">
        <v>176</v>
      </c>
      <c r="E3175" s="16" t="s">
        <v>174</v>
      </c>
      <c r="F3175" s="16" t="s">
        <v>106</v>
      </c>
      <c r="G3175" s="16" t="s">
        <v>174</v>
      </c>
      <c r="H3175" s="16">
        <v>-1</v>
      </c>
      <c r="I3175" s="16">
        <v>0</v>
      </c>
      <c r="J3175" s="16">
        <v>-1</v>
      </c>
      <c r="K3175" s="17" t="s">
        <v>355</v>
      </c>
      <c r="L3175" s="16">
        <v>1</v>
      </c>
      <c r="M3175" s="16" t="s">
        <v>18</v>
      </c>
      <c r="N3175" s="16" t="s">
        <v>108</v>
      </c>
      <c r="O3175" s="16" t="s">
        <v>20</v>
      </c>
    </row>
    <row r="3176" spans="1:15" x14ac:dyDescent="0.2">
      <c r="A3176" s="16" t="s">
        <v>186</v>
      </c>
      <c r="B3176" s="1">
        <v>45929</v>
      </c>
      <c r="C3176" s="16" t="s">
        <v>40</v>
      </c>
      <c r="D3176" s="16" t="s">
        <v>175</v>
      </c>
      <c r="E3176" s="16" t="s">
        <v>174</v>
      </c>
      <c r="F3176" s="16" t="s">
        <v>106</v>
      </c>
      <c r="G3176" s="16" t="s">
        <v>174</v>
      </c>
      <c r="H3176" s="16">
        <v>-0.28000000000000003</v>
      </c>
      <c r="I3176" s="16">
        <v>0</v>
      </c>
      <c r="J3176" s="16">
        <v>-0.28000000000000003</v>
      </c>
      <c r="K3176" s="17">
        <v>-57403</v>
      </c>
      <c r="L3176" s="16">
        <v>1</v>
      </c>
      <c r="M3176" s="16" t="s">
        <v>18</v>
      </c>
      <c r="N3176" s="16" t="s">
        <v>108</v>
      </c>
      <c r="O3176" s="16" t="s">
        <v>20</v>
      </c>
    </row>
    <row r="3177" spans="1:15" x14ac:dyDescent="0.2">
      <c r="A3177" s="16" t="s">
        <v>186</v>
      </c>
      <c r="B3177" s="1">
        <v>45929</v>
      </c>
      <c r="C3177" s="16" t="s">
        <v>103</v>
      </c>
      <c r="D3177" s="16" t="s">
        <v>178</v>
      </c>
      <c r="E3177" s="16" t="s">
        <v>174</v>
      </c>
      <c r="F3177" s="16" t="s">
        <v>106</v>
      </c>
      <c r="G3177" s="16" t="s">
        <v>174</v>
      </c>
      <c r="H3177" s="16">
        <v>-0.18</v>
      </c>
      <c r="I3177" s="16">
        <v>0</v>
      </c>
      <c r="J3177" s="16">
        <v>-0.18</v>
      </c>
      <c r="K3177" s="17">
        <v>138120</v>
      </c>
      <c r="L3177" s="16">
        <v>1</v>
      </c>
      <c r="M3177" s="16" t="s">
        <v>18</v>
      </c>
      <c r="N3177" s="16" t="s">
        <v>108</v>
      </c>
      <c r="O3177" s="16" t="s">
        <v>20</v>
      </c>
    </row>
    <row r="3178" spans="1:15" x14ac:dyDescent="0.2">
      <c r="A3178" s="16" t="s">
        <v>186</v>
      </c>
      <c r="B3178" s="1">
        <v>45929</v>
      </c>
      <c r="C3178" s="16" t="s">
        <v>351</v>
      </c>
      <c r="D3178" s="16" t="s">
        <v>352</v>
      </c>
      <c r="E3178" s="16" t="s">
        <v>131</v>
      </c>
      <c r="F3178" s="16" t="s">
        <v>106</v>
      </c>
      <c r="G3178" s="16" t="s">
        <v>132</v>
      </c>
      <c r="H3178" s="16">
        <v>0</v>
      </c>
      <c r="I3178" s="16">
        <v>0</v>
      </c>
      <c r="J3178" s="17">
        <v>198702</v>
      </c>
      <c r="K3178" s="16">
        <v>4</v>
      </c>
      <c r="L3178" s="17">
        <v>24837.75</v>
      </c>
      <c r="M3178" s="16" t="s">
        <v>108</v>
      </c>
      <c r="N3178" s="16" t="s">
        <v>133</v>
      </c>
      <c r="O3178" s="16" t="s">
        <v>20</v>
      </c>
    </row>
    <row r="3179" spans="1:15" x14ac:dyDescent="0.2">
      <c r="A3179" s="16" t="s">
        <v>186</v>
      </c>
      <c r="B3179" s="1">
        <v>45929</v>
      </c>
      <c r="C3179" s="16" t="s">
        <v>53</v>
      </c>
      <c r="D3179" s="16" t="s">
        <v>173</v>
      </c>
      <c r="E3179" s="16" t="s">
        <v>174</v>
      </c>
      <c r="F3179" s="16" t="s">
        <v>106</v>
      </c>
      <c r="G3179" s="16" t="s">
        <v>174</v>
      </c>
      <c r="H3179" s="16">
        <v>-83.92</v>
      </c>
      <c r="I3179" s="16">
        <v>0</v>
      </c>
      <c r="J3179" s="16">
        <v>-83.92</v>
      </c>
      <c r="K3179" s="17" t="s">
        <v>355</v>
      </c>
      <c r="L3179" s="16">
        <v>1</v>
      </c>
      <c r="M3179" s="16" t="s">
        <v>18</v>
      </c>
      <c r="N3179" s="16" t="s">
        <v>108</v>
      </c>
      <c r="O3179" s="16" t="s">
        <v>20</v>
      </c>
    </row>
    <row r="3180" spans="1:15" x14ac:dyDescent="0.2">
      <c r="A3180" s="16" t="s">
        <v>186</v>
      </c>
      <c r="B3180" s="1">
        <v>45929</v>
      </c>
      <c r="C3180" s="16" t="s">
        <v>35</v>
      </c>
      <c r="D3180" s="16" t="s">
        <v>113</v>
      </c>
      <c r="E3180" s="16" t="s">
        <v>105</v>
      </c>
      <c r="F3180" s="16" t="s">
        <v>106</v>
      </c>
      <c r="G3180" s="16" t="s">
        <v>107</v>
      </c>
      <c r="H3180" s="17">
        <v>-12426.2</v>
      </c>
      <c r="I3180" s="16">
        <v>-0.01</v>
      </c>
      <c r="J3180" s="17">
        <v>-12426.2</v>
      </c>
      <c r="K3180" s="17">
        <v>-379490</v>
      </c>
      <c r="L3180" s="16">
        <v>3.27</v>
      </c>
      <c r="M3180" s="16" t="s">
        <v>33</v>
      </c>
      <c r="N3180" s="16" t="s">
        <v>108</v>
      </c>
      <c r="O3180" s="16" t="s">
        <v>35</v>
      </c>
    </row>
    <row r="3181" spans="1:15" x14ac:dyDescent="0.2">
      <c r="A3181" s="16" t="s">
        <v>186</v>
      </c>
      <c r="B3181" s="1">
        <v>45929</v>
      </c>
      <c r="C3181" s="16" t="s">
        <v>103</v>
      </c>
      <c r="D3181" s="16" t="s">
        <v>127</v>
      </c>
      <c r="E3181" s="16" t="s">
        <v>105</v>
      </c>
      <c r="F3181" s="16" t="s">
        <v>106</v>
      </c>
      <c r="G3181" s="16" t="s">
        <v>107</v>
      </c>
      <c r="H3181" s="17">
        <v>-12625.72</v>
      </c>
      <c r="I3181" s="16">
        <v>-0.01</v>
      </c>
      <c r="J3181" s="17">
        <v>-12625.72</v>
      </c>
      <c r="K3181" s="17">
        <v>-98258</v>
      </c>
      <c r="L3181" s="16">
        <v>12.85</v>
      </c>
      <c r="M3181" s="16" t="s">
        <v>128</v>
      </c>
      <c r="N3181" s="16" t="s">
        <v>108</v>
      </c>
      <c r="O3181" s="16" t="s">
        <v>103</v>
      </c>
    </row>
    <row r="3182" spans="1:15" x14ac:dyDescent="0.2">
      <c r="A3182" s="16" t="s">
        <v>186</v>
      </c>
      <c r="B3182" s="1">
        <v>45929</v>
      </c>
      <c r="C3182" s="16" t="s">
        <v>75</v>
      </c>
      <c r="D3182" s="16" t="s">
        <v>114</v>
      </c>
      <c r="E3182" s="16" t="s">
        <v>105</v>
      </c>
      <c r="F3182" s="16" t="s">
        <v>106</v>
      </c>
      <c r="G3182" s="16" t="s">
        <v>107</v>
      </c>
      <c r="H3182" s="17">
        <v>-95959.41</v>
      </c>
      <c r="I3182" s="16">
        <v>-0.05</v>
      </c>
      <c r="J3182" s="17">
        <v>-95959.41</v>
      </c>
      <c r="K3182" s="17" t="s">
        <v>355</v>
      </c>
      <c r="L3182" s="16">
        <v>0.67</v>
      </c>
      <c r="M3182" s="16" t="s">
        <v>73</v>
      </c>
      <c r="N3182" s="16" t="s">
        <v>108</v>
      </c>
      <c r="O3182" s="16" t="s">
        <v>75</v>
      </c>
    </row>
    <row r="3183" spans="1:15" x14ac:dyDescent="0.2">
      <c r="A3183" s="16" t="s">
        <v>186</v>
      </c>
      <c r="B3183" s="1">
        <v>45929</v>
      </c>
      <c r="C3183" s="16" t="s">
        <v>40</v>
      </c>
      <c r="D3183" s="16" t="s">
        <v>125</v>
      </c>
      <c r="E3183" s="16" t="s">
        <v>105</v>
      </c>
      <c r="F3183" s="16" t="s">
        <v>106</v>
      </c>
      <c r="G3183" s="16" t="s">
        <v>107</v>
      </c>
      <c r="H3183" s="17">
        <v>-276291.15999999997</v>
      </c>
      <c r="I3183" s="16">
        <v>-0.15</v>
      </c>
      <c r="J3183" s="17">
        <v>-276291.15999999997</v>
      </c>
      <c r="K3183" s="17">
        <v>-235542</v>
      </c>
      <c r="L3183" s="16">
        <v>117.3</v>
      </c>
      <c r="M3183" s="16" t="s">
        <v>126</v>
      </c>
      <c r="N3183" s="16" t="s">
        <v>108</v>
      </c>
      <c r="O3183" s="16" t="s">
        <v>40</v>
      </c>
    </row>
    <row r="3184" spans="1:15" x14ac:dyDescent="0.2">
      <c r="A3184" s="16" t="s">
        <v>186</v>
      </c>
      <c r="B3184" s="1">
        <v>45929</v>
      </c>
      <c r="C3184" s="16" t="s">
        <v>53</v>
      </c>
      <c r="D3184" s="16" t="s">
        <v>124</v>
      </c>
      <c r="E3184" s="16" t="s">
        <v>105</v>
      </c>
      <c r="F3184" s="16" t="s">
        <v>106</v>
      </c>
      <c r="G3184" s="16" t="s">
        <v>107</v>
      </c>
      <c r="H3184" s="17">
        <v>-301787.46999999997</v>
      </c>
      <c r="I3184" s="16">
        <v>-0.17</v>
      </c>
      <c r="J3184" s="17">
        <v>-301787.46999999997</v>
      </c>
      <c r="K3184" s="17" t="s">
        <v>355</v>
      </c>
      <c r="L3184" s="16">
        <v>7.0000000000000007E-2</v>
      </c>
      <c r="M3184" s="16" t="s">
        <v>51</v>
      </c>
      <c r="N3184" s="16" t="s">
        <v>108</v>
      </c>
      <c r="O3184" s="16" t="s">
        <v>53</v>
      </c>
    </row>
    <row r="3185" spans="1:15" x14ac:dyDescent="0.2">
      <c r="A3185" s="16" t="s">
        <v>343</v>
      </c>
      <c r="B3185" s="1">
        <v>45929</v>
      </c>
      <c r="C3185" t="s">
        <v>187</v>
      </c>
      <c r="D3185" t="s">
        <v>188</v>
      </c>
      <c r="F3185" t="s">
        <v>189</v>
      </c>
      <c r="G3185" t="s">
        <v>17</v>
      </c>
      <c r="H3185" s="2">
        <v>295090199.75</v>
      </c>
      <c r="I3185">
        <v>11.78</v>
      </c>
      <c r="J3185" s="2">
        <v>295090199.75</v>
      </c>
      <c r="K3185" s="2">
        <v>591067</v>
      </c>
      <c r="L3185">
        <v>499.25</v>
      </c>
      <c r="M3185" t="s">
        <v>18</v>
      </c>
      <c r="N3185" t="s">
        <v>31</v>
      </c>
      <c r="O3185" t="s">
        <v>20</v>
      </c>
    </row>
    <row r="3186" spans="1:15" x14ac:dyDescent="0.2">
      <c r="A3186" s="16" t="s">
        <v>343</v>
      </c>
      <c r="B3186" s="1">
        <v>45929</v>
      </c>
      <c r="C3186" t="s">
        <v>190</v>
      </c>
      <c r="D3186" t="s">
        <v>191</v>
      </c>
      <c r="F3186" t="s">
        <v>189</v>
      </c>
      <c r="G3186" t="s">
        <v>17</v>
      </c>
      <c r="H3186" s="2">
        <v>279795415.62</v>
      </c>
      <c r="I3186">
        <v>11.17</v>
      </c>
      <c r="J3186" s="2">
        <v>279795415.62</v>
      </c>
      <c r="K3186" s="2">
        <v>886298</v>
      </c>
      <c r="L3186">
        <v>315.69</v>
      </c>
      <c r="M3186" t="s">
        <v>18</v>
      </c>
      <c r="N3186" t="s">
        <v>31</v>
      </c>
      <c r="O3186" t="s">
        <v>20</v>
      </c>
    </row>
    <row r="3187" spans="1:15" x14ac:dyDescent="0.2">
      <c r="A3187" s="16" t="s">
        <v>343</v>
      </c>
      <c r="B3187" s="1">
        <v>45929</v>
      </c>
      <c r="C3187" t="s">
        <v>192</v>
      </c>
      <c r="D3187" t="s">
        <v>193</v>
      </c>
      <c r="F3187" t="s">
        <v>189</v>
      </c>
      <c r="G3187" t="s">
        <v>17</v>
      </c>
      <c r="H3187" s="2">
        <v>186194059.52000001</v>
      </c>
      <c r="I3187">
        <v>7.43</v>
      </c>
      <c r="J3187" s="2">
        <v>186194059.52000001</v>
      </c>
      <c r="K3187" s="2">
        <v>547372</v>
      </c>
      <c r="L3187">
        <v>340.16</v>
      </c>
      <c r="M3187" t="s">
        <v>18</v>
      </c>
      <c r="N3187" t="s">
        <v>31</v>
      </c>
      <c r="O3187" t="s">
        <v>20</v>
      </c>
    </row>
    <row r="3188" spans="1:15" x14ac:dyDescent="0.2">
      <c r="A3188" s="16" t="s">
        <v>343</v>
      </c>
      <c r="B3188" s="1">
        <v>45929</v>
      </c>
      <c r="C3188" t="s">
        <v>194</v>
      </c>
      <c r="D3188" t="s">
        <v>195</v>
      </c>
      <c r="F3188" t="s">
        <v>189</v>
      </c>
      <c r="G3188" t="s">
        <v>17</v>
      </c>
      <c r="H3188" s="2">
        <v>151104218.81999999</v>
      </c>
      <c r="I3188">
        <v>6.03</v>
      </c>
      <c r="J3188" s="2">
        <v>151104218.81999999</v>
      </c>
      <c r="K3188" s="2">
        <v>265963</v>
      </c>
      <c r="L3188">
        <v>568.14</v>
      </c>
      <c r="M3188" t="s">
        <v>18</v>
      </c>
      <c r="N3188" t="s">
        <v>31</v>
      </c>
      <c r="O3188" t="s">
        <v>20</v>
      </c>
    </row>
    <row r="3189" spans="1:15" x14ac:dyDescent="0.2">
      <c r="A3189" s="16" t="s">
        <v>343</v>
      </c>
      <c r="B3189" s="1">
        <v>45929</v>
      </c>
      <c r="C3189" t="s">
        <v>196</v>
      </c>
      <c r="D3189" t="s">
        <v>197</v>
      </c>
      <c r="F3189" t="s">
        <v>189</v>
      </c>
      <c r="G3189" t="s">
        <v>17</v>
      </c>
      <c r="H3189" s="2">
        <v>115194365.34</v>
      </c>
      <c r="I3189">
        <v>4.5999999999999996</v>
      </c>
      <c r="J3189" s="2">
        <v>115194365.34</v>
      </c>
      <c r="K3189" s="2">
        <v>2197527</v>
      </c>
      <c r="L3189">
        <v>52.42</v>
      </c>
      <c r="M3189" t="s">
        <v>18</v>
      </c>
      <c r="N3189" t="s">
        <v>31</v>
      </c>
      <c r="O3189" t="s">
        <v>20</v>
      </c>
    </row>
    <row r="3190" spans="1:15" x14ac:dyDescent="0.2">
      <c r="A3190" s="16" t="s">
        <v>343</v>
      </c>
      <c r="B3190" s="1">
        <v>45929</v>
      </c>
      <c r="C3190" t="s">
        <v>198</v>
      </c>
      <c r="D3190" t="s">
        <v>199</v>
      </c>
      <c r="F3190" t="s">
        <v>189</v>
      </c>
      <c r="G3190" t="s">
        <v>17</v>
      </c>
      <c r="H3190" s="2">
        <v>87446920.650000006</v>
      </c>
      <c r="I3190">
        <v>3.49</v>
      </c>
      <c r="J3190" s="2">
        <v>87446920.650000006</v>
      </c>
      <c r="K3190" s="2">
        <v>1033041</v>
      </c>
      <c r="L3190">
        <v>84.65</v>
      </c>
      <c r="M3190" t="s">
        <v>18</v>
      </c>
      <c r="N3190" t="s">
        <v>31</v>
      </c>
      <c r="O3190" t="s">
        <v>20</v>
      </c>
    </row>
    <row r="3191" spans="1:15" x14ac:dyDescent="0.2">
      <c r="A3191" s="16" t="s">
        <v>343</v>
      </c>
      <c r="B3191" s="1">
        <v>45929</v>
      </c>
      <c r="C3191" t="s">
        <v>200</v>
      </c>
      <c r="D3191" t="s">
        <v>201</v>
      </c>
      <c r="F3191" t="s">
        <v>189</v>
      </c>
      <c r="G3191" t="s">
        <v>17</v>
      </c>
      <c r="H3191" s="2">
        <v>78502215</v>
      </c>
      <c r="I3191">
        <v>3.13</v>
      </c>
      <c r="J3191" s="2">
        <v>78502215</v>
      </c>
      <c r="K3191" s="2">
        <v>97625</v>
      </c>
      <c r="L3191">
        <v>804.12</v>
      </c>
      <c r="M3191" t="s">
        <v>18</v>
      </c>
      <c r="N3191" t="s">
        <v>31</v>
      </c>
      <c r="O3191" t="s">
        <v>20</v>
      </c>
    </row>
    <row r="3192" spans="1:15" x14ac:dyDescent="0.2">
      <c r="A3192" s="16" t="s">
        <v>343</v>
      </c>
      <c r="B3192" s="1">
        <v>45929</v>
      </c>
      <c r="C3192" t="s">
        <v>202</v>
      </c>
      <c r="D3192" t="s">
        <v>203</v>
      </c>
      <c r="F3192" t="s">
        <v>189</v>
      </c>
      <c r="G3192" t="s">
        <v>17</v>
      </c>
      <c r="H3192" s="2">
        <v>63050949.119999997</v>
      </c>
      <c r="I3192">
        <v>2.52</v>
      </c>
      <c r="J3192" s="2">
        <v>63050949.119999997</v>
      </c>
      <c r="K3192" s="2">
        <v>391232</v>
      </c>
      <c r="L3192">
        <v>161.16</v>
      </c>
      <c r="M3192" t="s">
        <v>18</v>
      </c>
      <c r="N3192" t="s">
        <v>31</v>
      </c>
      <c r="O3192" t="s">
        <v>20</v>
      </c>
    </row>
    <row r="3193" spans="1:15" x14ac:dyDescent="0.2">
      <c r="A3193" s="16" t="s">
        <v>343</v>
      </c>
      <c r="B3193" s="1">
        <v>45929</v>
      </c>
      <c r="C3193" t="s">
        <v>204</v>
      </c>
      <c r="D3193" t="s">
        <v>205</v>
      </c>
      <c r="F3193" t="s">
        <v>189</v>
      </c>
      <c r="G3193" t="s">
        <v>17</v>
      </c>
      <c r="H3193" s="2">
        <v>61239283.439999998</v>
      </c>
      <c r="I3193">
        <v>2.44</v>
      </c>
      <c r="J3193" s="2">
        <v>61239283.439999998</v>
      </c>
      <c r="K3193" s="2">
        <v>593634</v>
      </c>
      <c r="L3193">
        <v>103.16</v>
      </c>
      <c r="M3193" t="s">
        <v>18</v>
      </c>
      <c r="N3193" t="s">
        <v>31</v>
      </c>
      <c r="O3193" t="s">
        <v>20</v>
      </c>
    </row>
    <row r="3194" spans="1:15" x14ac:dyDescent="0.2">
      <c r="A3194" s="16" t="s">
        <v>343</v>
      </c>
      <c r="B3194" s="1">
        <v>45929</v>
      </c>
      <c r="C3194" t="s">
        <v>206</v>
      </c>
      <c r="D3194" t="s">
        <v>207</v>
      </c>
      <c r="F3194" t="s">
        <v>189</v>
      </c>
      <c r="G3194" t="s">
        <v>17</v>
      </c>
      <c r="H3194" s="2">
        <v>59915546.229999997</v>
      </c>
      <c r="I3194">
        <v>2.39</v>
      </c>
      <c r="J3194" s="2">
        <v>59915546.229999997</v>
      </c>
      <c r="K3194" s="2">
        <v>175033</v>
      </c>
      <c r="L3194">
        <v>342.31</v>
      </c>
      <c r="M3194" t="s">
        <v>18</v>
      </c>
      <c r="N3194" t="s">
        <v>31</v>
      </c>
      <c r="O3194" t="s">
        <v>20</v>
      </c>
    </row>
    <row r="3195" spans="1:15" x14ac:dyDescent="0.2">
      <c r="A3195" s="16" t="s">
        <v>343</v>
      </c>
      <c r="B3195" s="1">
        <v>45929</v>
      </c>
      <c r="C3195" t="s">
        <v>210</v>
      </c>
      <c r="D3195" t="s">
        <v>211</v>
      </c>
      <c r="F3195" t="s">
        <v>189</v>
      </c>
      <c r="G3195" t="s">
        <v>17</v>
      </c>
      <c r="H3195" s="2">
        <v>54591830.840000004</v>
      </c>
      <c r="I3195">
        <v>2.1800000000000002</v>
      </c>
      <c r="J3195" s="2">
        <v>54591830.840000004</v>
      </c>
      <c r="K3195" s="2">
        <v>46439</v>
      </c>
      <c r="L3195" s="2">
        <v>1175.56</v>
      </c>
      <c r="M3195" t="s">
        <v>18</v>
      </c>
      <c r="N3195" t="s">
        <v>31</v>
      </c>
      <c r="O3195" t="s">
        <v>20</v>
      </c>
    </row>
    <row r="3196" spans="1:15" x14ac:dyDescent="0.2">
      <c r="A3196" s="16" t="s">
        <v>343</v>
      </c>
      <c r="B3196" s="1">
        <v>45929</v>
      </c>
      <c r="C3196" t="s">
        <v>212</v>
      </c>
      <c r="D3196" t="s">
        <v>213</v>
      </c>
      <c r="F3196" t="s">
        <v>189</v>
      </c>
      <c r="G3196" t="s">
        <v>17</v>
      </c>
      <c r="H3196" s="2">
        <v>53311300.25</v>
      </c>
      <c r="I3196">
        <v>2.13</v>
      </c>
      <c r="J3196" s="2">
        <v>53311300.25</v>
      </c>
      <c r="K3196" s="2">
        <v>550225</v>
      </c>
      <c r="L3196">
        <v>96.89</v>
      </c>
      <c r="M3196" t="s">
        <v>18</v>
      </c>
      <c r="N3196" t="s">
        <v>31</v>
      </c>
      <c r="O3196" t="s">
        <v>20</v>
      </c>
    </row>
    <row r="3197" spans="1:15" x14ac:dyDescent="0.2">
      <c r="A3197" s="16" t="s">
        <v>343</v>
      </c>
      <c r="B3197" s="1">
        <v>45929</v>
      </c>
      <c r="C3197" t="s">
        <v>208</v>
      </c>
      <c r="D3197" t="s">
        <v>209</v>
      </c>
      <c r="F3197" t="s">
        <v>189</v>
      </c>
      <c r="G3197" t="s">
        <v>17</v>
      </c>
      <c r="H3197" s="2">
        <v>49516753.859999999</v>
      </c>
      <c r="I3197">
        <v>1.98</v>
      </c>
      <c r="J3197" s="2">
        <v>49516753.859999999</v>
      </c>
      <c r="K3197" s="2">
        <v>100779</v>
      </c>
      <c r="L3197">
        <v>491.34</v>
      </c>
      <c r="M3197" t="s">
        <v>18</v>
      </c>
      <c r="N3197" t="s">
        <v>31</v>
      </c>
      <c r="O3197" t="s">
        <v>20</v>
      </c>
    </row>
    <row r="3198" spans="1:15" x14ac:dyDescent="0.2">
      <c r="A3198" s="16" t="s">
        <v>343</v>
      </c>
      <c r="B3198" s="1">
        <v>45929</v>
      </c>
      <c r="C3198" t="s">
        <v>214</v>
      </c>
      <c r="D3198" t="s">
        <v>215</v>
      </c>
      <c r="F3198" t="s">
        <v>189</v>
      </c>
      <c r="G3198" t="s">
        <v>17</v>
      </c>
      <c r="H3198" s="2">
        <v>46199665.200000003</v>
      </c>
      <c r="I3198">
        <v>1.84</v>
      </c>
      <c r="J3198" s="2">
        <v>46199665.200000003</v>
      </c>
      <c r="K3198" s="2">
        <v>189033</v>
      </c>
      <c r="L3198">
        <v>244.4</v>
      </c>
      <c r="M3198" t="s">
        <v>18</v>
      </c>
      <c r="N3198" t="s">
        <v>31</v>
      </c>
      <c r="O3198" t="s">
        <v>20</v>
      </c>
    </row>
    <row r="3199" spans="1:15" x14ac:dyDescent="0.2">
      <c r="A3199" s="16" t="s">
        <v>343</v>
      </c>
      <c r="B3199" s="1">
        <v>45929</v>
      </c>
      <c r="C3199" t="s">
        <v>216</v>
      </c>
      <c r="D3199" t="s">
        <v>217</v>
      </c>
      <c r="F3199" t="s">
        <v>189</v>
      </c>
      <c r="G3199" t="s">
        <v>17</v>
      </c>
      <c r="H3199" s="2">
        <v>46110344.799999997</v>
      </c>
      <c r="I3199">
        <v>1.84</v>
      </c>
      <c r="J3199" s="2">
        <v>46110344.799999997</v>
      </c>
      <c r="K3199" s="2">
        <v>206218</v>
      </c>
      <c r="L3199">
        <v>223.6</v>
      </c>
      <c r="M3199" t="s">
        <v>18</v>
      </c>
      <c r="N3199" t="s">
        <v>31</v>
      </c>
      <c r="O3199" t="s">
        <v>20</v>
      </c>
    </row>
    <row r="3200" spans="1:15" x14ac:dyDescent="0.2">
      <c r="A3200" s="16" t="s">
        <v>343</v>
      </c>
      <c r="B3200" s="1">
        <v>45929</v>
      </c>
      <c r="C3200" t="s">
        <v>218</v>
      </c>
      <c r="D3200" t="s">
        <v>219</v>
      </c>
      <c r="F3200" t="s">
        <v>189</v>
      </c>
      <c r="G3200" t="s">
        <v>17</v>
      </c>
      <c r="H3200" s="2">
        <v>41866716.600000001</v>
      </c>
      <c r="I3200">
        <v>1.67</v>
      </c>
      <c r="J3200" s="2">
        <v>41866716.600000001</v>
      </c>
      <c r="K3200" s="2">
        <v>237690</v>
      </c>
      <c r="L3200">
        <v>176.14</v>
      </c>
      <c r="M3200" t="s">
        <v>18</v>
      </c>
      <c r="N3200" t="s">
        <v>31</v>
      </c>
      <c r="O3200" t="s">
        <v>20</v>
      </c>
    </row>
    <row r="3201" spans="1:15" x14ac:dyDescent="0.2">
      <c r="A3201" s="16" t="s">
        <v>343</v>
      </c>
      <c r="B3201" s="1">
        <v>45929</v>
      </c>
      <c r="C3201" t="s">
        <v>356</v>
      </c>
      <c r="D3201" t="s">
        <v>357</v>
      </c>
      <c r="F3201" t="s">
        <v>189</v>
      </c>
      <c r="G3201" t="s">
        <v>17</v>
      </c>
      <c r="H3201" s="2">
        <v>34120526.799999997</v>
      </c>
      <c r="I3201">
        <v>1.36</v>
      </c>
      <c r="J3201" s="2">
        <v>34120526.799999997</v>
      </c>
      <c r="K3201" s="2">
        <v>249565</v>
      </c>
      <c r="L3201">
        <v>136.72</v>
      </c>
      <c r="M3201" t="s">
        <v>18</v>
      </c>
      <c r="N3201" t="s">
        <v>19</v>
      </c>
      <c r="O3201" t="s">
        <v>20</v>
      </c>
    </row>
    <row r="3202" spans="1:15" x14ac:dyDescent="0.2">
      <c r="A3202" s="16" t="s">
        <v>343</v>
      </c>
      <c r="B3202" s="1">
        <v>45929</v>
      </c>
      <c r="C3202" t="s">
        <v>220</v>
      </c>
      <c r="D3202" t="s">
        <v>221</v>
      </c>
      <c r="F3202" t="s">
        <v>189</v>
      </c>
      <c r="G3202" t="s">
        <v>17</v>
      </c>
      <c r="H3202" s="2">
        <v>33423354.920000002</v>
      </c>
      <c r="I3202">
        <v>1.33</v>
      </c>
      <c r="J3202" s="2">
        <v>33423354.920000002</v>
      </c>
      <c r="K3202" s="2">
        <v>119557</v>
      </c>
      <c r="L3202">
        <v>279.56</v>
      </c>
      <c r="M3202" t="s">
        <v>18</v>
      </c>
      <c r="N3202" t="s">
        <v>31</v>
      </c>
      <c r="O3202" t="s">
        <v>20</v>
      </c>
    </row>
    <row r="3203" spans="1:15" x14ac:dyDescent="0.2">
      <c r="A3203" s="16" t="s">
        <v>343</v>
      </c>
      <c r="B3203" s="1">
        <v>45929</v>
      </c>
      <c r="C3203" t="s">
        <v>224</v>
      </c>
      <c r="D3203" t="s">
        <v>225</v>
      </c>
      <c r="F3203" t="s">
        <v>189</v>
      </c>
      <c r="G3203" t="s">
        <v>17</v>
      </c>
      <c r="H3203" s="2">
        <v>31741260.52</v>
      </c>
      <c r="I3203">
        <v>1.27</v>
      </c>
      <c r="J3203" s="2">
        <v>31741260.52</v>
      </c>
      <c r="K3203" s="2">
        <v>158524</v>
      </c>
      <c r="L3203">
        <v>200.23</v>
      </c>
      <c r="M3203" t="s">
        <v>18</v>
      </c>
      <c r="N3203" t="s">
        <v>31</v>
      </c>
      <c r="O3203" t="s">
        <v>20</v>
      </c>
    </row>
    <row r="3204" spans="1:15" x14ac:dyDescent="0.2">
      <c r="A3204" s="16" t="s">
        <v>343</v>
      </c>
      <c r="B3204" s="1">
        <v>45929</v>
      </c>
      <c r="C3204" t="s">
        <v>228</v>
      </c>
      <c r="D3204" t="s">
        <v>229</v>
      </c>
      <c r="F3204" t="s">
        <v>189</v>
      </c>
      <c r="G3204" t="s">
        <v>17</v>
      </c>
      <c r="H3204" s="2">
        <v>31636738.16</v>
      </c>
      <c r="I3204">
        <v>1.26</v>
      </c>
      <c r="J3204" s="2">
        <v>31636738.16</v>
      </c>
      <c r="K3204" s="2">
        <v>116209</v>
      </c>
      <c r="L3204">
        <v>272.24</v>
      </c>
      <c r="M3204" t="s">
        <v>18</v>
      </c>
      <c r="N3204" t="s">
        <v>19</v>
      </c>
      <c r="O3204" t="s">
        <v>20</v>
      </c>
    </row>
    <row r="3205" spans="1:15" x14ac:dyDescent="0.2">
      <c r="A3205" s="16" t="s">
        <v>343</v>
      </c>
      <c r="B3205" s="1">
        <v>45929</v>
      </c>
      <c r="C3205" t="s">
        <v>222</v>
      </c>
      <c r="D3205" t="s">
        <v>223</v>
      </c>
      <c r="F3205" t="s">
        <v>189</v>
      </c>
      <c r="G3205" t="s">
        <v>17</v>
      </c>
      <c r="H3205" s="2">
        <v>31006922.239999998</v>
      </c>
      <c r="I3205">
        <v>1.24</v>
      </c>
      <c r="J3205" s="2">
        <v>31006922.239999998</v>
      </c>
      <c r="K3205" s="2">
        <v>184576</v>
      </c>
      <c r="L3205">
        <v>167.99</v>
      </c>
      <c r="M3205" t="s">
        <v>18</v>
      </c>
      <c r="N3205" t="s">
        <v>31</v>
      </c>
      <c r="O3205" t="s">
        <v>20</v>
      </c>
    </row>
    <row r="3206" spans="1:15" x14ac:dyDescent="0.2">
      <c r="A3206" s="16" t="s">
        <v>343</v>
      </c>
      <c r="B3206" s="1">
        <v>45929</v>
      </c>
      <c r="C3206" t="s">
        <v>226</v>
      </c>
      <c r="D3206" t="s">
        <v>227</v>
      </c>
      <c r="F3206" t="s">
        <v>189</v>
      </c>
      <c r="G3206" t="s">
        <v>17</v>
      </c>
      <c r="H3206" s="2">
        <v>29748186.32</v>
      </c>
      <c r="I3206">
        <v>1.19</v>
      </c>
      <c r="J3206" s="2">
        <v>29748186.32</v>
      </c>
      <c r="K3206" s="2">
        <v>221209</v>
      </c>
      <c r="L3206">
        <v>134.47999999999999</v>
      </c>
      <c r="M3206" t="s">
        <v>18</v>
      </c>
      <c r="N3206" t="s">
        <v>31</v>
      </c>
      <c r="O3206" t="s">
        <v>20</v>
      </c>
    </row>
    <row r="3207" spans="1:15" x14ac:dyDescent="0.2">
      <c r="A3207" s="16" t="s">
        <v>343</v>
      </c>
      <c r="B3207" s="1">
        <v>45929</v>
      </c>
      <c r="C3207" t="s">
        <v>230</v>
      </c>
      <c r="D3207" t="s">
        <v>231</v>
      </c>
      <c r="F3207" t="s">
        <v>189</v>
      </c>
      <c r="G3207" t="s">
        <v>17</v>
      </c>
      <c r="H3207" s="2">
        <v>25630711.149999999</v>
      </c>
      <c r="I3207">
        <v>1.02</v>
      </c>
      <c r="J3207" s="2">
        <v>25630711.149999999</v>
      </c>
      <c r="K3207" s="2">
        <v>126979</v>
      </c>
      <c r="L3207">
        <v>201.85</v>
      </c>
      <c r="M3207" t="s">
        <v>18</v>
      </c>
      <c r="N3207" t="s">
        <v>31</v>
      </c>
      <c r="O3207" t="s">
        <v>20</v>
      </c>
    </row>
    <row r="3208" spans="1:15" x14ac:dyDescent="0.2">
      <c r="A3208" s="16" t="s">
        <v>343</v>
      </c>
      <c r="B3208" s="1">
        <v>45929</v>
      </c>
      <c r="C3208" t="s">
        <v>238</v>
      </c>
      <c r="D3208" t="s">
        <v>239</v>
      </c>
      <c r="F3208" t="s">
        <v>189</v>
      </c>
      <c r="G3208" t="s">
        <v>17</v>
      </c>
      <c r="H3208" s="2">
        <v>25252563.129999999</v>
      </c>
      <c r="I3208">
        <v>1.01</v>
      </c>
      <c r="J3208" s="2">
        <v>25252563.129999999</v>
      </c>
      <c r="K3208" s="2">
        <v>82603</v>
      </c>
      <c r="L3208">
        <v>305.70999999999998</v>
      </c>
      <c r="M3208" t="s">
        <v>18</v>
      </c>
      <c r="N3208" t="s">
        <v>31</v>
      </c>
      <c r="O3208" t="s">
        <v>20</v>
      </c>
    </row>
    <row r="3209" spans="1:15" x14ac:dyDescent="0.2">
      <c r="A3209" s="16" t="s">
        <v>343</v>
      </c>
      <c r="B3209" s="1">
        <v>45929</v>
      </c>
      <c r="C3209" t="s">
        <v>240</v>
      </c>
      <c r="D3209" t="s">
        <v>241</v>
      </c>
      <c r="F3209" t="s">
        <v>189</v>
      </c>
      <c r="G3209" t="s">
        <v>17</v>
      </c>
      <c r="H3209" s="2">
        <v>24956491.5</v>
      </c>
      <c r="I3209">
        <v>1</v>
      </c>
      <c r="J3209" s="2">
        <v>24956491.5</v>
      </c>
      <c r="K3209" s="2">
        <v>227394</v>
      </c>
      <c r="L3209">
        <v>109.75</v>
      </c>
      <c r="M3209" t="s">
        <v>18</v>
      </c>
      <c r="N3209" t="s">
        <v>31</v>
      </c>
      <c r="O3209" t="s">
        <v>20</v>
      </c>
    </row>
    <row r="3210" spans="1:15" x14ac:dyDescent="0.2">
      <c r="A3210" s="16" t="s">
        <v>343</v>
      </c>
      <c r="B3210" s="1">
        <v>45929</v>
      </c>
      <c r="C3210" t="s">
        <v>234</v>
      </c>
      <c r="D3210" t="s">
        <v>235</v>
      </c>
      <c r="F3210" t="s">
        <v>189</v>
      </c>
      <c r="G3210" t="s">
        <v>17</v>
      </c>
      <c r="H3210" s="2">
        <v>24656728.600000001</v>
      </c>
      <c r="I3210">
        <v>0.98</v>
      </c>
      <c r="J3210" s="2">
        <v>24656728.600000001</v>
      </c>
      <c r="K3210" s="2">
        <v>69530</v>
      </c>
      <c r="L3210">
        <v>354.62</v>
      </c>
      <c r="M3210" t="s">
        <v>18</v>
      </c>
      <c r="N3210" t="s">
        <v>31</v>
      </c>
      <c r="O3210" t="s">
        <v>20</v>
      </c>
    </row>
    <row r="3211" spans="1:15" x14ac:dyDescent="0.2">
      <c r="A3211" s="16" t="s">
        <v>343</v>
      </c>
      <c r="B3211" s="1">
        <v>45929</v>
      </c>
      <c r="C3211" t="s">
        <v>236</v>
      </c>
      <c r="D3211" t="s">
        <v>237</v>
      </c>
      <c r="F3211" t="s">
        <v>189</v>
      </c>
      <c r="G3211" t="s">
        <v>17</v>
      </c>
      <c r="H3211" s="2">
        <v>24581516.34</v>
      </c>
      <c r="I3211">
        <v>0.98</v>
      </c>
      <c r="J3211" s="2">
        <v>24581516.34</v>
      </c>
      <c r="K3211" s="2">
        <v>501766</v>
      </c>
      <c r="L3211">
        <v>48.99</v>
      </c>
      <c r="M3211" t="s">
        <v>18</v>
      </c>
      <c r="N3211" t="s">
        <v>31</v>
      </c>
      <c r="O3211" t="s">
        <v>20</v>
      </c>
    </row>
    <row r="3212" spans="1:15" x14ac:dyDescent="0.2">
      <c r="A3212" s="16" t="s">
        <v>343</v>
      </c>
      <c r="B3212" s="1">
        <v>45929</v>
      </c>
      <c r="C3212" t="s">
        <v>244</v>
      </c>
      <c r="D3212" t="s">
        <v>245</v>
      </c>
      <c r="F3212" t="s">
        <v>189</v>
      </c>
      <c r="G3212" t="s">
        <v>17</v>
      </c>
      <c r="H3212" s="2">
        <v>24355552.77</v>
      </c>
      <c r="I3212">
        <v>0.97</v>
      </c>
      <c r="J3212" s="2">
        <v>24355552.77</v>
      </c>
      <c r="K3212" s="2">
        <v>72923</v>
      </c>
      <c r="L3212">
        <v>333.99</v>
      </c>
      <c r="M3212" t="s">
        <v>18</v>
      </c>
      <c r="N3212" t="s">
        <v>19</v>
      </c>
      <c r="O3212" t="s">
        <v>20</v>
      </c>
    </row>
    <row r="3213" spans="1:15" x14ac:dyDescent="0.2">
      <c r="A3213" s="16" t="s">
        <v>343</v>
      </c>
      <c r="B3213" s="1">
        <v>45929</v>
      </c>
      <c r="C3213" t="s">
        <v>232</v>
      </c>
      <c r="D3213" t="s">
        <v>233</v>
      </c>
      <c r="F3213" t="s">
        <v>189</v>
      </c>
      <c r="G3213" t="s">
        <v>17</v>
      </c>
      <c r="H3213" s="2">
        <v>23922718.280000001</v>
      </c>
      <c r="I3213">
        <v>0.95</v>
      </c>
      <c r="J3213" s="2">
        <v>23922718.280000001</v>
      </c>
      <c r="K3213" s="2">
        <v>49754</v>
      </c>
      <c r="L3213">
        <v>480.82</v>
      </c>
      <c r="M3213" t="s">
        <v>18</v>
      </c>
      <c r="N3213" t="s">
        <v>31</v>
      </c>
      <c r="O3213" t="s">
        <v>20</v>
      </c>
    </row>
    <row r="3214" spans="1:15" x14ac:dyDescent="0.2">
      <c r="A3214" s="16" t="s">
        <v>343</v>
      </c>
      <c r="B3214" s="1">
        <v>45929</v>
      </c>
      <c r="C3214" t="s">
        <v>242</v>
      </c>
      <c r="D3214" t="s">
        <v>243</v>
      </c>
      <c r="F3214" t="s">
        <v>189</v>
      </c>
      <c r="G3214" t="s">
        <v>17</v>
      </c>
      <c r="H3214" s="2">
        <v>22864232.399999999</v>
      </c>
      <c r="I3214">
        <v>0.91</v>
      </c>
      <c r="J3214" s="2">
        <v>22864232.399999999</v>
      </c>
      <c r="K3214" s="2">
        <v>175272</v>
      </c>
      <c r="L3214">
        <v>130.44999999999999</v>
      </c>
      <c r="M3214" t="s">
        <v>18</v>
      </c>
      <c r="N3214" t="s">
        <v>31</v>
      </c>
      <c r="O3214" t="s">
        <v>20</v>
      </c>
    </row>
    <row r="3215" spans="1:15" x14ac:dyDescent="0.2">
      <c r="A3215" s="16" t="s">
        <v>343</v>
      </c>
      <c r="B3215" s="1">
        <v>45929</v>
      </c>
      <c r="C3215" t="s">
        <v>246</v>
      </c>
      <c r="D3215" t="s">
        <v>247</v>
      </c>
      <c r="F3215" t="s">
        <v>189</v>
      </c>
      <c r="G3215" t="s">
        <v>17</v>
      </c>
      <c r="H3215" s="2">
        <v>21464227.199999999</v>
      </c>
      <c r="I3215">
        <v>0.86</v>
      </c>
      <c r="J3215" s="2">
        <v>21464227.199999999</v>
      </c>
      <c r="K3215" s="2">
        <v>308040</v>
      </c>
      <c r="L3215">
        <v>69.680000000000007</v>
      </c>
      <c r="M3215" t="s">
        <v>18</v>
      </c>
      <c r="N3215" t="s">
        <v>19</v>
      </c>
      <c r="O3215" t="s">
        <v>20</v>
      </c>
    </row>
    <row r="3216" spans="1:15" x14ac:dyDescent="0.2">
      <c r="A3216" s="16" t="s">
        <v>343</v>
      </c>
      <c r="B3216" s="1">
        <v>45929</v>
      </c>
      <c r="C3216" t="s">
        <v>250</v>
      </c>
      <c r="D3216" t="s">
        <v>251</v>
      </c>
      <c r="F3216" t="s">
        <v>189</v>
      </c>
      <c r="G3216" t="s">
        <v>17</v>
      </c>
      <c r="H3216" s="2">
        <v>20540204.359999999</v>
      </c>
      <c r="I3216">
        <v>0.82</v>
      </c>
      <c r="J3216" s="2">
        <v>20540204.359999999</v>
      </c>
      <c r="K3216" s="2">
        <v>148369</v>
      </c>
      <c r="L3216">
        <v>138.44</v>
      </c>
      <c r="M3216" t="s">
        <v>18</v>
      </c>
      <c r="N3216" t="s">
        <v>31</v>
      </c>
      <c r="O3216" t="s">
        <v>20</v>
      </c>
    </row>
    <row r="3217" spans="1:15" x14ac:dyDescent="0.2">
      <c r="A3217" s="16" t="s">
        <v>343</v>
      </c>
      <c r="B3217" s="1">
        <v>45929</v>
      </c>
      <c r="C3217" t="s">
        <v>248</v>
      </c>
      <c r="D3217" t="s">
        <v>249</v>
      </c>
      <c r="F3217" t="s">
        <v>189</v>
      </c>
      <c r="G3217" t="s">
        <v>17</v>
      </c>
      <c r="H3217" s="2">
        <v>20072794</v>
      </c>
      <c r="I3217">
        <v>0.8</v>
      </c>
      <c r="J3217" s="2">
        <v>20072794</v>
      </c>
      <c r="K3217" s="2">
        <v>72596</v>
      </c>
      <c r="L3217">
        <v>276.5</v>
      </c>
      <c r="M3217" t="s">
        <v>18</v>
      </c>
      <c r="N3217" t="s">
        <v>31</v>
      </c>
      <c r="O3217" t="s">
        <v>20</v>
      </c>
    </row>
    <row r="3218" spans="1:15" x14ac:dyDescent="0.2">
      <c r="A3218" s="16" t="s">
        <v>343</v>
      </c>
      <c r="B3218" s="1">
        <v>45929</v>
      </c>
      <c r="C3218" t="s">
        <v>252</v>
      </c>
      <c r="D3218" t="s">
        <v>253</v>
      </c>
      <c r="F3218" t="s">
        <v>189</v>
      </c>
      <c r="G3218" t="s">
        <v>17</v>
      </c>
      <c r="H3218" s="2">
        <v>19091010.399999999</v>
      </c>
      <c r="I3218">
        <v>0.76</v>
      </c>
      <c r="J3218" s="2">
        <v>19091010.399999999</v>
      </c>
      <c r="K3218" s="2">
        <v>415745</v>
      </c>
      <c r="L3218">
        <v>45.92</v>
      </c>
      <c r="M3218" t="s">
        <v>18</v>
      </c>
      <c r="N3218" t="s">
        <v>31</v>
      </c>
      <c r="O3218" t="s">
        <v>20</v>
      </c>
    </row>
    <row r="3219" spans="1:15" x14ac:dyDescent="0.2">
      <c r="A3219" s="16" t="s">
        <v>343</v>
      </c>
      <c r="B3219" s="1">
        <v>45929</v>
      </c>
      <c r="C3219" t="s">
        <v>254</v>
      </c>
      <c r="D3219" t="s">
        <v>255</v>
      </c>
      <c r="F3219" t="s">
        <v>189</v>
      </c>
      <c r="G3219" t="s">
        <v>17</v>
      </c>
      <c r="H3219" s="2">
        <v>17953095.440000001</v>
      </c>
      <c r="I3219">
        <v>0.72</v>
      </c>
      <c r="J3219" s="2">
        <v>17953095.440000001</v>
      </c>
      <c r="K3219" s="2">
        <v>84973</v>
      </c>
      <c r="L3219">
        <v>211.28</v>
      </c>
      <c r="M3219" t="s">
        <v>18</v>
      </c>
      <c r="N3219" t="s">
        <v>31</v>
      </c>
      <c r="O3219" t="s">
        <v>20</v>
      </c>
    </row>
    <row r="3220" spans="1:15" x14ac:dyDescent="0.2">
      <c r="A3220" s="16" t="s">
        <v>343</v>
      </c>
      <c r="B3220" s="1">
        <v>45929</v>
      </c>
      <c r="C3220" t="s">
        <v>256</v>
      </c>
      <c r="D3220" t="s">
        <v>257</v>
      </c>
      <c r="F3220" t="s">
        <v>189</v>
      </c>
      <c r="G3220" t="s">
        <v>17</v>
      </c>
      <c r="H3220" s="2">
        <v>17281742.699999999</v>
      </c>
      <c r="I3220">
        <v>0.69</v>
      </c>
      <c r="J3220" s="2">
        <v>17281742.699999999</v>
      </c>
      <c r="K3220" s="2">
        <v>155202</v>
      </c>
      <c r="L3220">
        <v>111.35</v>
      </c>
      <c r="M3220" t="s">
        <v>18</v>
      </c>
      <c r="N3220" t="s">
        <v>31</v>
      </c>
      <c r="O3220" t="s">
        <v>20</v>
      </c>
    </row>
    <row r="3221" spans="1:15" x14ac:dyDescent="0.2">
      <c r="A3221" s="16" t="s">
        <v>343</v>
      </c>
      <c r="B3221" s="1">
        <v>45929</v>
      </c>
      <c r="C3221" t="s">
        <v>258</v>
      </c>
      <c r="D3221" t="s">
        <v>259</v>
      </c>
      <c r="F3221" t="s">
        <v>189</v>
      </c>
      <c r="G3221" t="s">
        <v>17</v>
      </c>
      <c r="H3221" s="2">
        <v>15367887.99</v>
      </c>
      <c r="I3221">
        <v>0.61</v>
      </c>
      <c r="J3221" s="2">
        <v>15367887.99</v>
      </c>
      <c r="K3221" s="2">
        <v>30761</v>
      </c>
      <c r="L3221">
        <v>499.59</v>
      </c>
      <c r="M3221" t="s">
        <v>18</v>
      </c>
      <c r="N3221" t="s">
        <v>31</v>
      </c>
      <c r="O3221" t="s">
        <v>20</v>
      </c>
    </row>
    <row r="3222" spans="1:15" x14ac:dyDescent="0.2">
      <c r="A3222" s="16" t="s">
        <v>343</v>
      </c>
      <c r="B3222" s="1">
        <v>45929</v>
      </c>
      <c r="C3222" t="s">
        <v>262</v>
      </c>
      <c r="D3222" t="s">
        <v>263</v>
      </c>
      <c r="F3222" t="s">
        <v>189</v>
      </c>
      <c r="G3222" t="s">
        <v>17</v>
      </c>
      <c r="H3222" s="2">
        <v>14782120.119999999</v>
      </c>
      <c r="I3222">
        <v>0.59</v>
      </c>
      <c r="J3222" s="2">
        <v>14782120.119999999</v>
      </c>
      <c r="K3222" s="2">
        <v>180116</v>
      </c>
      <c r="L3222">
        <v>82.07</v>
      </c>
      <c r="M3222" t="s">
        <v>18</v>
      </c>
      <c r="N3222" t="s">
        <v>31</v>
      </c>
      <c r="O3222" t="s">
        <v>20</v>
      </c>
    </row>
    <row r="3223" spans="1:15" x14ac:dyDescent="0.2">
      <c r="A3223" s="16" t="s">
        <v>343</v>
      </c>
      <c r="B3223" s="1">
        <v>45929</v>
      </c>
      <c r="C3223" t="s">
        <v>264</v>
      </c>
      <c r="D3223" t="s">
        <v>265</v>
      </c>
      <c r="F3223" t="s">
        <v>189</v>
      </c>
      <c r="G3223" t="s">
        <v>17</v>
      </c>
      <c r="H3223" s="2">
        <v>14158783.199999999</v>
      </c>
      <c r="I3223">
        <v>0.56999999999999995</v>
      </c>
      <c r="J3223" s="2">
        <v>14158783.199999999</v>
      </c>
      <c r="K3223" s="2">
        <v>24888</v>
      </c>
      <c r="L3223">
        <v>568.9</v>
      </c>
      <c r="M3223" t="s">
        <v>18</v>
      </c>
      <c r="N3223" t="s">
        <v>31</v>
      </c>
      <c r="O3223" t="s">
        <v>20</v>
      </c>
    </row>
    <row r="3224" spans="1:15" x14ac:dyDescent="0.2">
      <c r="A3224" s="16" t="s">
        <v>343</v>
      </c>
      <c r="B3224" s="1">
        <v>45929</v>
      </c>
      <c r="C3224" t="s">
        <v>260</v>
      </c>
      <c r="D3224" t="s">
        <v>261</v>
      </c>
      <c r="F3224" t="s">
        <v>189</v>
      </c>
      <c r="G3224" t="s">
        <v>17</v>
      </c>
      <c r="H3224" s="2">
        <v>13915510.699999999</v>
      </c>
      <c r="I3224">
        <v>0.56000000000000005</v>
      </c>
      <c r="J3224" s="2">
        <v>13915510.699999999</v>
      </c>
      <c r="K3224" s="2">
        <v>178633</v>
      </c>
      <c r="L3224">
        <v>77.900000000000006</v>
      </c>
      <c r="M3224" t="s">
        <v>18</v>
      </c>
      <c r="N3224" t="s">
        <v>31</v>
      </c>
      <c r="O3224" t="s">
        <v>20</v>
      </c>
    </row>
    <row r="3225" spans="1:15" x14ac:dyDescent="0.2">
      <c r="A3225" s="16" t="s">
        <v>343</v>
      </c>
      <c r="B3225" s="1">
        <v>45929</v>
      </c>
      <c r="C3225" t="s">
        <v>266</v>
      </c>
      <c r="D3225" t="s">
        <v>267</v>
      </c>
      <c r="F3225" t="s">
        <v>189</v>
      </c>
      <c r="G3225" t="s">
        <v>17</v>
      </c>
      <c r="H3225" s="2">
        <v>13359108</v>
      </c>
      <c r="I3225">
        <v>0.53</v>
      </c>
      <c r="J3225" s="2">
        <v>13359108</v>
      </c>
      <c r="K3225" s="2">
        <v>177200</v>
      </c>
      <c r="L3225">
        <v>75.39</v>
      </c>
      <c r="M3225" t="s">
        <v>18</v>
      </c>
      <c r="N3225" t="s">
        <v>31</v>
      </c>
      <c r="O3225" t="s">
        <v>20</v>
      </c>
    </row>
    <row r="3226" spans="1:15" x14ac:dyDescent="0.2">
      <c r="A3226" s="16" t="s">
        <v>343</v>
      </c>
      <c r="B3226" s="1">
        <v>45929</v>
      </c>
      <c r="C3226" t="s">
        <v>268</v>
      </c>
      <c r="D3226" t="s">
        <v>269</v>
      </c>
      <c r="F3226" t="s">
        <v>189</v>
      </c>
      <c r="G3226" t="s">
        <v>17</v>
      </c>
      <c r="H3226" s="2">
        <v>12966651.99</v>
      </c>
      <c r="I3226">
        <v>0.52</v>
      </c>
      <c r="J3226" s="2">
        <v>12966651.99</v>
      </c>
      <c r="K3226" s="2">
        <v>146169</v>
      </c>
      <c r="L3226">
        <v>88.71</v>
      </c>
      <c r="M3226" t="s">
        <v>18</v>
      </c>
      <c r="N3226" t="s">
        <v>19</v>
      </c>
      <c r="O3226" t="s">
        <v>20</v>
      </c>
    </row>
    <row r="3227" spans="1:15" x14ac:dyDescent="0.2">
      <c r="A3227" s="16" t="s">
        <v>343</v>
      </c>
      <c r="B3227" s="1">
        <v>45929</v>
      </c>
      <c r="C3227" t="s">
        <v>272</v>
      </c>
      <c r="D3227" t="s">
        <v>273</v>
      </c>
      <c r="F3227" t="s">
        <v>189</v>
      </c>
      <c r="G3227" t="s">
        <v>17</v>
      </c>
      <c r="H3227" s="2">
        <v>11990578.5</v>
      </c>
      <c r="I3227">
        <v>0.48</v>
      </c>
      <c r="J3227" s="2">
        <v>11990578.5</v>
      </c>
      <c r="K3227" s="2">
        <v>90666</v>
      </c>
      <c r="L3227">
        <v>132.25</v>
      </c>
      <c r="M3227" t="s">
        <v>18</v>
      </c>
      <c r="N3227" t="s">
        <v>31</v>
      </c>
      <c r="O3227" t="s">
        <v>20</v>
      </c>
    </row>
    <row r="3228" spans="1:15" x14ac:dyDescent="0.2">
      <c r="A3228" s="16" t="s">
        <v>343</v>
      </c>
      <c r="B3228" s="1">
        <v>45929</v>
      </c>
      <c r="C3228" t="s">
        <v>270</v>
      </c>
      <c r="D3228" t="s">
        <v>271</v>
      </c>
      <c r="F3228" t="s">
        <v>189</v>
      </c>
      <c r="G3228" t="s">
        <v>17</v>
      </c>
      <c r="H3228" s="2">
        <v>11784808.83</v>
      </c>
      <c r="I3228">
        <v>0.47</v>
      </c>
      <c r="J3228" s="2">
        <v>11784808.83</v>
      </c>
      <c r="K3228" s="2">
        <v>113501</v>
      </c>
      <c r="L3228">
        <v>103.83</v>
      </c>
      <c r="M3228" t="s">
        <v>18</v>
      </c>
      <c r="N3228" t="s">
        <v>31</v>
      </c>
      <c r="O3228" t="s">
        <v>20</v>
      </c>
    </row>
    <row r="3229" spans="1:15" x14ac:dyDescent="0.2">
      <c r="A3229" s="16" t="s">
        <v>343</v>
      </c>
      <c r="B3229" s="1">
        <v>45929</v>
      </c>
      <c r="C3229" t="s">
        <v>274</v>
      </c>
      <c r="D3229" t="s">
        <v>275</v>
      </c>
      <c r="F3229" t="s">
        <v>189</v>
      </c>
      <c r="G3229" t="s">
        <v>17</v>
      </c>
      <c r="H3229" s="2">
        <v>11079588.52</v>
      </c>
      <c r="I3229">
        <v>0.44</v>
      </c>
      <c r="J3229" s="2">
        <v>11079588.52</v>
      </c>
      <c r="K3229" s="2">
        <v>168434</v>
      </c>
      <c r="L3229">
        <v>65.78</v>
      </c>
      <c r="M3229" t="s">
        <v>18</v>
      </c>
      <c r="N3229" t="s">
        <v>31</v>
      </c>
      <c r="O3229" t="s">
        <v>20</v>
      </c>
    </row>
    <row r="3230" spans="1:15" x14ac:dyDescent="0.2">
      <c r="A3230" s="16" t="s">
        <v>343</v>
      </c>
      <c r="B3230" s="1">
        <v>45929</v>
      </c>
      <c r="C3230" t="s">
        <v>278</v>
      </c>
      <c r="D3230" t="s">
        <v>279</v>
      </c>
      <c r="F3230" t="s">
        <v>189</v>
      </c>
      <c r="G3230" t="s">
        <v>17</v>
      </c>
      <c r="H3230" s="2">
        <v>10764927.6</v>
      </c>
      <c r="I3230">
        <v>0.43</v>
      </c>
      <c r="J3230" s="2">
        <v>10764927.6</v>
      </c>
      <c r="K3230" s="2">
        <v>31458</v>
      </c>
      <c r="L3230">
        <v>342.2</v>
      </c>
      <c r="M3230" t="s">
        <v>18</v>
      </c>
      <c r="N3230" t="s">
        <v>19</v>
      </c>
      <c r="O3230" t="s">
        <v>20</v>
      </c>
    </row>
    <row r="3231" spans="1:15" x14ac:dyDescent="0.2">
      <c r="A3231" s="16" t="s">
        <v>343</v>
      </c>
      <c r="B3231" s="1">
        <v>45929</v>
      </c>
      <c r="C3231" t="s">
        <v>276</v>
      </c>
      <c r="D3231" t="s">
        <v>277</v>
      </c>
      <c r="F3231" t="s">
        <v>189</v>
      </c>
      <c r="G3231" t="s">
        <v>17</v>
      </c>
      <c r="H3231" s="2">
        <v>10748249.33</v>
      </c>
      <c r="I3231">
        <v>0.43</v>
      </c>
      <c r="J3231" s="2">
        <v>10748249.33</v>
      </c>
      <c r="K3231" s="2">
        <v>119651</v>
      </c>
      <c r="L3231">
        <v>89.83</v>
      </c>
      <c r="M3231" t="s">
        <v>18</v>
      </c>
      <c r="N3231" t="s">
        <v>19</v>
      </c>
      <c r="O3231" t="s">
        <v>20</v>
      </c>
    </row>
    <row r="3232" spans="1:15" x14ac:dyDescent="0.2">
      <c r="A3232" s="16" t="s">
        <v>343</v>
      </c>
      <c r="B3232" s="1">
        <v>45929</v>
      </c>
      <c r="C3232" t="s">
        <v>282</v>
      </c>
      <c r="D3232" t="s">
        <v>283</v>
      </c>
      <c r="F3232" t="s">
        <v>189</v>
      </c>
      <c r="G3232" t="s">
        <v>17</v>
      </c>
      <c r="H3232" s="2">
        <v>10681240.5</v>
      </c>
      <c r="I3232">
        <v>0.43</v>
      </c>
      <c r="J3232" s="2">
        <v>10681240.5</v>
      </c>
      <c r="K3232" s="2">
        <v>91098</v>
      </c>
      <c r="L3232">
        <v>117.25</v>
      </c>
      <c r="M3232" t="s">
        <v>18</v>
      </c>
      <c r="N3232" t="s">
        <v>31</v>
      </c>
      <c r="O3232" t="s">
        <v>20</v>
      </c>
    </row>
    <row r="3233" spans="1:15" x14ac:dyDescent="0.2">
      <c r="A3233" s="16" t="s">
        <v>343</v>
      </c>
      <c r="B3233" s="1">
        <v>45929</v>
      </c>
      <c r="C3233" t="s">
        <v>284</v>
      </c>
      <c r="D3233" t="s">
        <v>285</v>
      </c>
      <c r="F3233" t="s">
        <v>189</v>
      </c>
      <c r="G3233" t="s">
        <v>17</v>
      </c>
      <c r="H3233" s="2">
        <v>10094971.74</v>
      </c>
      <c r="I3233">
        <v>0.4</v>
      </c>
      <c r="J3233" s="2">
        <v>10094971.74</v>
      </c>
      <c r="K3233" s="2">
        <v>57218</v>
      </c>
      <c r="L3233">
        <v>176.43</v>
      </c>
      <c r="M3233" t="s">
        <v>18</v>
      </c>
      <c r="N3233" t="s">
        <v>31</v>
      </c>
      <c r="O3233" t="s">
        <v>20</v>
      </c>
    </row>
    <row r="3234" spans="1:15" x14ac:dyDescent="0.2">
      <c r="A3234" s="16" t="s">
        <v>343</v>
      </c>
      <c r="B3234" s="1">
        <v>45929</v>
      </c>
      <c r="C3234" t="s">
        <v>280</v>
      </c>
      <c r="D3234" t="s">
        <v>281</v>
      </c>
      <c r="F3234" t="s">
        <v>189</v>
      </c>
      <c r="G3234" t="s">
        <v>17</v>
      </c>
      <c r="H3234" s="2">
        <v>9994716.5999999996</v>
      </c>
      <c r="I3234">
        <v>0.4</v>
      </c>
      <c r="J3234" s="2">
        <v>9994716.5999999996</v>
      </c>
      <c r="K3234" s="2">
        <v>50402</v>
      </c>
      <c r="L3234">
        <v>198.3</v>
      </c>
      <c r="M3234" t="s">
        <v>18</v>
      </c>
      <c r="N3234" t="s">
        <v>31</v>
      </c>
      <c r="O3234" t="s">
        <v>20</v>
      </c>
    </row>
    <row r="3235" spans="1:15" x14ac:dyDescent="0.2">
      <c r="A3235" s="16" t="s">
        <v>343</v>
      </c>
      <c r="B3235" s="1">
        <v>45929</v>
      </c>
      <c r="C3235" t="s">
        <v>290</v>
      </c>
      <c r="D3235" t="s">
        <v>291</v>
      </c>
      <c r="F3235" t="s">
        <v>189</v>
      </c>
      <c r="G3235" t="s">
        <v>17</v>
      </c>
      <c r="H3235" s="2">
        <v>9877340.8000000007</v>
      </c>
      <c r="I3235">
        <v>0.39</v>
      </c>
      <c r="J3235" s="2">
        <v>9877340.8000000007</v>
      </c>
      <c r="K3235" s="2">
        <v>143566</v>
      </c>
      <c r="L3235">
        <v>68.8</v>
      </c>
      <c r="M3235" t="s">
        <v>18</v>
      </c>
      <c r="N3235" t="s">
        <v>19</v>
      </c>
      <c r="O3235" t="s">
        <v>20</v>
      </c>
    </row>
    <row r="3236" spans="1:15" x14ac:dyDescent="0.2">
      <c r="A3236" s="16" t="s">
        <v>343</v>
      </c>
      <c r="B3236" s="1">
        <v>45929</v>
      </c>
      <c r="C3236" t="s">
        <v>286</v>
      </c>
      <c r="D3236" t="s">
        <v>287</v>
      </c>
      <c r="F3236" t="s">
        <v>189</v>
      </c>
      <c r="G3236" t="s">
        <v>17</v>
      </c>
      <c r="H3236" s="2">
        <v>9689041</v>
      </c>
      <c r="I3236">
        <v>0.39</v>
      </c>
      <c r="J3236" s="2">
        <v>9689041</v>
      </c>
      <c r="K3236" s="2">
        <v>213415</v>
      </c>
      <c r="L3236">
        <v>45.4</v>
      </c>
      <c r="M3236" t="s">
        <v>18</v>
      </c>
      <c r="N3236" t="s">
        <v>19</v>
      </c>
      <c r="O3236" t="s">
        <v>20</v>
      </c>
    </row>
    <row r="3237" spans="1:15" x14ac:dyDescent="0.2">
      <c r="A3237" s="16" t="s">
        <v>343</v>
      </c>
      <c r="B3237" s="1">
        <v>45929</v>
      </c>
      <c r="C3237" t="s">
        <v>288</v>
      </c>
      <c r="D3237" t="s">
        <v>289</v>
      </c>
      <c r="F3237" t="s">
        <v>189</v>
      </c>
      <c r="G3237" t="s">
        <v>17</v>
      </c>
      <c r="H3237" s="2">
        <v>8795540.5199999996</v>
      </c>
      <c r="I3237">
        <v>0.35</v>
      </c>
      <c r="J3237" s="2">
        <v>8795540.5199999996</v>
      </c>
      <c r="K3237" s="2">
        <v>119961</v>
      </c>
      <c r="L3237">
        <v>73.319999999999993</v>
      </c>
      <c r="M3237" t="s">
        <v>18</v>
      </c>
      <c r="N3237" t="s">
        <v>31</v>
      </c>
      <c r="O3237" t="s">
        <v>20</v>
      </c>
    </row>
    <row r="3238" spans="1:15" x14ac:dyDescent="0.2">
      <c r="A3238" s="16" t="s">
        <v>343</v>
      </c>
      <c r="B3238" s="1">
        <v>45929</v>
      </c>
      <c r="C3238" t="s">
        <v>292</v>
      </c>
      <c r="D3238" t="s">
        <v>293</v>
      </c>
      <c r="F3238" t="s">
        <v>189</v>
      </c>
      <c r="G3238" t="s">
        <v>17</v>
      </c>
      <c r="H3238" s="2">
        <v>8788157.5199999996</v>
      </c>
      <c r="I3238">
        <v>0.35</v>
      </c>
      <c r="J3238" s="2">
        <v>8788157.5199999996</v>
      </c>
      <c r="K3238" s="2">
        <v>94476</v>
      </c>
      <c r="L3238">
        <v>93.02</v>
      </c>
      <c r="M3238" t="s">
        <v>18</v>
      </c>
      <c r="N3238" t="s">
        <v>31</v>
      </c>
      <c r="O3238" t="s">
        <v>20</v>
      </c>
    </row>
    <row r="3239" spans="1:15" x14ac:dyDescent="0.2">
      <c r="A3239" s="16" t="s">
        <v>343</v>
      </c>
      <c r="B3239" s="1">
        <v>45929</v>
      </c>
      <c r="C3239" t="s">
        <v>298</v>
      </c>
      <c r="D3239" t="s">
        <v>299</v>
      </c>
      <c r="F3239" t="s">
        <v>189</v>
      </c>
      <c r="G3239" t="s">
        <v>17</v>
      </c>
      <c r="H3239" s="2">
        <v>8302720.3200000003</v>
      </c>
      <c r="I3239">
        <v>0.33</v>
      </c>
      <c r="J3239" s="2">
        <v>8302720.3200000003</v>
      </c>
      <c r="K3239" s="2">
        <v>33718</v>
      </c>
      <c r="L3239">
        <v>246.24</v>
      </c>
      <c r="M3239" t="s">
        <v>18</v>
      </c>
      <c r="N3239" t="s">
        <v>300</v>
      </c>
      <c r="O3239" t="s">
        <v>20</v>
      </c>
    </row>
    <row r="3240" spans="1:15" x14ac:dyDescent="0.2">
      <c r="A3240" s="16" t="s">
        <v>343</v>
      </c>
      <c r="B3240" s="1">
        <v>45929</v>
      </c>
      <c r="C3240" t="s">
        <v>296</v>
      </c>
      <c r="D3240" t="s">
        <v>297</v>
      </c>
      <c r="F3240" t="s">
        <v>189</v>
      </c>
      <c r="G3240" t="s">
        <v>17</v>
      </c>
      <c r="H3240" s="2">
        <v>8256006.2000000002</v>
      </c>
      <c r="I3240">
        <v>0.33</v>
      </c>
      <c r="J3240" s="2">
        <v>8256006.2000000002</v>
      </c>
      <c r="K3240" s="2">
        <v>61658</v>
      </c>
      <c r="L3240">
        <v>133.9</v>
      </c>
      <c r="M3240" t="s">
        <v>18</v>
      </c>
      <c r="N3240" t="s">
        <v>19</v>
      </c>
      <c r="O3240" t="s">
        <v>20</v>
      </c>
    </row>
    <row r="3241" spans="1:15" x14ac:dyDescent="0.2">
      <c r="A3241" s="16" t="s">
        <v>343</v>
      </c>
      <c r="B3241" s="1">
        <v>45929</v>
      </c>
      <c r="C3241" t="s">
        <v>294</v>
      </c>
      <c r="D3241" t="s">
        <v>295</v>
      </c>
      <c r="F3241" t="s">
        <v>189</v>
      </c>
      <c r="G3241" t="s">
        <v>17</v>
      </c>
      <c r="H3241" s="2">
        <v>8236478.75</v>
      </c>
      <c r="I3241">
        <v>0.33</v>
      </c>
      <c r="J3241" s="2">
        <v>8236478.75</v>
      </c>
      <c r="K3241" s="2">
        <v>474725</v>
      </c>
      <c r="L3241">
        <v>17.350000000000001</v>
      </c>
      <c r="M3241" t="s">
        <v>18</v>
      </c>
      <c r="N3241" t="s">
        <v>19</v>
      </c>
      <c r="O3241" t="s">
        <v>20</v>
      </c>
    </row>
    <row r="3242" spans="1:15" x14ac:dyDescent="0.2">
      <c r="A3242" s="16" t="s">
        <v>343</v>
      </c>
      <c r="B3242" s="1">
        <v>45929</v>
      </c>
      <c r="C3242" t="s">
        <v>303</v>
      </c>
      <c r="D3242" t="s">
        <v>304</v>
      </c>
      <c r="F3242" t="s">
        <v>189</v>
      </c>
      <c r="G3242" t="s">
        <v>17</v>
      </c>
      <c r="H3242" s="2">
        <v>7864941.8899999997</v>
      </c>
      <c r="I3242">
        <v>0.31</v>
      </c>
      <c r="J3242" s="2">
        <v>7864941.8899999997</v>
      </c>
      <c r="K3242" s="2">
        <v>50297</v>
      </c>
      <c r="L3242">
        <v>156.37</v>
      </c>
      <c r="M3242" t="s">
        <v>18</v>
      </c>
      <c r="N3242" t="s">
        <v>19</v>
      </c>
      <c r="O3242" t="s">
        <v>20</v>
      </c>
    </row>
    <row r="3243" spans="1:15" x14ac:dyDescent="0.2">
      <c r="A3243" s="16" t="s">
        <v>343</v>
      </c>
      <c r="B3243" s="1">
        <v>45929</v>
      </c>
      <c r="C3243" t="s">
        <v>301</v>
      </c>
      <c r="D3243" t="s">
        <v>302</v>
      </c>
      <c r="F3243" t="s">
        <v>189</v>
      </c>
      <c r="G3243" t="s">
        <v>17</v>
      </c>
      <c r="H3243" s="2">
        <v>7624368</v>
      </c>
      <c r="I3243">
        <v>0.3</v>
      </c>
      <c r="J3243" s="2">
        <v>7624368</v>
      </c>
      <c r="K3243" s="2">
        <v>287712</v>
      </c>
      <c r="L3243">
        <v>26.5</v>
      </c>
      <c r="M3243" t="s">
        <v>18</v>
      </c>
      <c r="N3243" t="s">
        <v>31</v>
      </c>
      <c r="O3243" t="s">
        <v>20</v>
      </c>
    </row>
    <row r="3244" spans="1:15" x14ac:dyDescent="0.2">
      <c r="A3244" s="16" t="s">
        <v>343</v>
      </c>
      <c r="B3244" s="1">
        <v>45929</v>
      </c>
      <c r="C3244" t="s">
        <v>307</v>
      </c>
      <c r="D3244" t="s">
        <v>308</v>
      </c>
      <c r="F3244" t="s">
        <v>189</v>
      </c>
      <c r="G3244" t="s">
        <v>17</v>
      </c>
      <c r="H3244" s="2">
        <v>7450912</v>
      </c>
      <c r="I3244">
        <v>0.3</v>
      </c>
      <c r="J3244" s="2">
        <v>7450912</v>
      </c>
      <c r="K3244" s="2">
        <v>138880</v>
      </c>
      <c r="L3244">
        <v>53.65</v>
      </c>
      <c r="M3244" t="s">
        <v>18</v>
      </c>
      <c r="N3244" t="s">
        <v>31</v>
      </c>
      <c r="O3244" t="s">
        <v>20</v>
      </c>
    </row>
    <row r="3245" spans="1:15" x14ac:dyDescent="0.2">
      <c r="A3245" s="16" t="s">
        <v>343</v>
      </c>
      <c r="B3245" s="1">
        <v>45929</v>
      </c>
      <c r="C3245" t="s">
        <v>309</v>
      </c>
      <c r="D3245" t="s">
        <v>310</v>
      </c>
      <c r="F3245" t="s">
        <v>189</v>
      </c>
      <c r="G3245" t="s">
        <v>17</v>
      </c>
      <c r="H3245" s="2">
        <v>7342467.7199999997</v>
      </c>
      <c r="I3245">
        <v>0.28999999999999998</v>
      </c>
      <c r="J3245" s="2">
        <v>7342467.7199999997</v>
      </c>
      <c r="K3245" s="2">
        <v>96586</v>
      </c>
      <c r="L3245">
        <v>76.02</v>
      </c>
      <c r="M3245" t="s">
        <v>18</v>
      </c>
      <c r="N3245" t="s">
        <v>31</v>
      </c>
      <c r="O3245" t="s">
        <v>20</v>
      </c>
    </row>
    <row r="3246" spans="1:15" x14ac:dyDescent="0.2">
      <c r="A3246" s="16" t="s">
        <v>343</v>
      </c>
      <c r="B3246" s="1">
        <v>45929</v>
      </c>
      <c r="C3246" t="s">
        <v>305</v>
      </c>
      <c r="D3246" t="s">
        <v>306</v>
      </c>
      <c r="F3246" t="s">
        <v>189</v>
      </c>
      <c r="G3246" t="s">
        <v>17</v>
      </c>
      <c r="H3246" s="2">
        <v>7333460.3200000003</v>
      </c>
      <c r="I3246">
        <v>0.28999999999999998</v>
      </c>
      <c r="J3246" s="2">
        <v>7333460.3200000003</v>
      </c>
      <c r="K3246" s="2">
        <v>70841</v>
      </c>
      <c r="L3246">
        <v>103.52</v>
      </c>
      <c r="M3246" t="s">
        <v>18</v>
      </c>
      <c r="N3246" t="s">
        <v>19</v>
      </c>
      <c r="O3246" t="s">
        <v>20</v>
      </c>
    </row>
    <row r="3247" spans="1:15" x14ac:dyDescent="0.2">
      <c r="A3247" s="16" t="s">
        <v>343</v>
      </c>
      <c r="B3247" s="1">
        <v>45929</v>
      </c>
      <c r="C3247" t="s">
        <v>311</v>
      </c>
      <c r="D3247" t="s">
        <v>312</v>
      </c>
      <c r="F3247" t="s">
        <v>189</v>
      </c>
      <c r="G3247" t="s">
        <v>17</v>
      </c>
      <c r="H3247" s="2">
        <v>6743444.8499999996</v>
      </c>
      <c r="I3247">
        <v>0.27</v>
      </c>
      <c r="J3247" s="2">
        <v>6743444.8499999996</v>
      </c>
      <c r="K3247" s="2">
        <v>22795</v>
      </c>
      <c r="L3247">
        <v>295.83</v>
      </c>
      <c r="M3247" t="s">
        <v>18</v>
      </c>
      <c r="N3247" t="s">
        <v>31</v>
      </c>
      <c r="O3247" t="s">
        <v>20</v>
      </c>
    </row>
    <row r="3248" spans="1:15" x14ac:dyDescent="0.2">
      <c r="A3248" s="16" t="s">
        <v>343</v>
      </c>
      <c r="B3248" s="1">
        <v>45929</v>
      </c>
      <c r="C3248" t="s">
        <v>313</v>
      </c>
      <c r="D3248" t="s">
        <v>314</v>
      </c>
      <c r="F3248" t="s">
        <v>189</v>
      </c>
      <c r="G3248" t="s">
        <v>17</v>
      </c>
      <c r="H3248" s="2">
        <v>6741081.8399999999</v>
      </c>
      <c r="I3248">
        <v>0.27</v>
      </c>
      <c r="J3248" s="2">
        <v>6741081.8399999999</v>
      </c>
      <c r="K3248" s="2">
        <v>78076</v>
      </c>
      <c r="L3248">
        <v>86.34</v>
      </c>
      <c r="M3248" t="s">
        <v>18</v>
      </c>
      <c r="N3248" t="s">
        <v>31</v>
      </c>
      <c r="O3248" t="s">
        <v>20</v>
      </c>
    </row>
    <row r="3249" spans="1:15" x14ac:dyDescent="0.2">
      <c r="A3249" s="16" t="s">
        <v>343</v>
      </c>
      <c r="B3249" s="1">
        <v>45929</v>
      </c>
      <c r="C3249" t="s">
        <v>315</v>
      </c>
      <c r="D3249" t="s">
        <v>316</v>
      </c>
      <c r="F3249" t="s">
        <v>189</v>
      </c>
      <c r="G3249" t="s">
        <v>17</v>
      </c>
      <c r="H3249" s="2">
        <v>5673817.5999999996</v>
      </c>
      <c r="I3249">
        <v>0.23</v>
      </c>
      <c r="J3249" s="2">
        <v>5673817.5999999996</v>
      </c>
      <c r="K3249" s="2">
        <v>300520</v>
      </c>
      <c r="L3249">
        <v>18.88</v>
      </c>
      <c r="M3249" t="s">
        <v>18</v>
      </c>
      <c r="N3249" t="s">
        <v>31</v>
      </c>
      <c r="O3249" t="s">
        <v>20</v>
      </c>
    </row>
    <row r="3250" spans="1:15" x14ac:dyDescent="0.2">
      <c r="A3250" s="16" t="s">
        <v>343</v>
      </c>
      <c r="B3250" s="1">
        <v>45929</v>
      </c>
      <c r="C3250" t="s">
        <v>317</v>
      </c>
      <c r="D3250" t="s">
        <v>318</v>
      </c>
      <c r="F3250" t="s">
        <v>189</v>
      </c>
      <c r="G3250" t="s">
        <v>17</v>
      </c>
      <c r="H3250" s="2">
        <v>5465803.1299999999</v>
      </c>
      <c r="I3250">
        <v>0.22</v>
      </c>
      <c r="J3250" s="2">
        <v>5465803.1299999999</v>
      </c>
      <c r="K3250" s="2">
        <v>54839</v>
      </c>
      <c r="L3250">
        <v>99.67</v>
      </c>
      <c r="M3250" t="s">
        <v>18</v>
      </c>
      <c r="N3250" t="s">
        <v>31</v>
      </c>
      <c r="O3250" t="s">
        <v>20</v>
      </c>
    </row>
    <row r="3251" spans="1:15" x14ac:dyDescent="0.2">
      <c r="A3251" s="16" t="s">
        <v>343</v>
      </c>
      <c r="B3251" s="1">
        <v>45929</v>
      </c>
      <c r="C3251" t="s">
        <v>319</v>
      </c>
      <c r="D3251" t="s">
        <v>320</v>
      </c>
      <c r="F3251" t="s">
        <v>189</v>
      </c>
      <c r="G3251" t="s">
        <v>17</v>
      </c>
      <c r="H3251" s="2">
        <v>5390816.4900000002</v>
      </c>
      <c r="I3251">
        <v>0.22</v>
      </c>
      <c r="J3251" s="2">
        <v>5390816.4900000002</v>
      </c>
      <c r="K3251" s="2">
        <v>65367</v>
      </c>
      <c r="L3251">
        <v>82.47</v>
      </c>
      <c r="M3251" t="s">
        <v>18</v>
      </c>
      <c r="N3251" t="s">
        <v>19</v>
      </c>
      <c r="O3251" t="s">
        <v>20</v>
      </c>
    </row>
    <row r="3252" spans="1:15" x14ac:dyDescent="0.2">
      <c r="A3252" s="16" t="s">
        <v>343</v>
      </c>
      <c r="B3252" s="1">
        <v>45929</v>
      </c>
      <c r="C3252" t="s">
        <v>321</v>
      </c>
      <c r="D3252" t="s">
        <v>322</v>
      </c>
      <c r="F3252" t="s">
        <v>189</v>
      </c>
      <c r="G3252" t="s">
        <v>17</v>
      </c>
      <c r="H3252" s="2">
        <v>4583270.34</v>
      </c>
      <c r="I3252">
        <v>0.18</v>
      </c>
      <c r="J3252" s="2">
        <v>4583270.34</v>
      </c>
      <c r="K3252" s="2">
        <v>13266</v>
      </c>
      <c r="L3252">
        <v>345.49</v>
      </c>
      <c r="M3252" t="s">
        <v>18</v>
      </c>
      <c r="N3252" t="s">
        <v>31</v>
      </c>
      <c r="O3252" t="s">
        <v>20</v>
      </c>
    </row>
    <row r="3253" spans="1:15" x14ac:dyDescent="0.2">
      <c r="A3253" s="16" t="s">
        <v>343</v>
      </c>
      <c r="B3253" s="1">
        <v>45929</v>
      </c>
      <c r="C3253" t="s">
        <v>327</v>
      </c>
      <c r="D3253" t="s">
        <v>328</v>
      </c>
      <c r="F3253" t="s">
        <v>189</v>
      </c>
      <c r="G3253" t="s">
        <v>17</v>
      </c>
      <c r="H3253" s="2">
        <v>3809881.92</v>
      </c>
      <c r="I3253">
        <v>0.15</v>
      </c>
      <c r="J3253" s="2">
        <v>3809881.92</v>
      </c>
      <c r="K3253" s="2">
        <v>26546</v>
      </c>
      <c r="L3253">
        <v>143.52000000000001</v>
      </c>
      <c r="M3253" t="s">
        <v>18</v>
      </c>
      <c r="N3253" t="s">
        <v>31</v>
      </c>
      <c r="O3253" t="s">
        <v>20</v>
      </c>
    </row>
    <row r="3254" spans="1:15" x14ac:dyDescent="0.2">
      <c r="A3254" s="16" t="s">
        <v>343</v>
      </c>
      <c r="B3254" s="1">
        <v>45929</v>
      </c>
      <c r="C3254" t="s">
        <v>325</v>
      </c>
      <c r="D3254" t="s">
        <v>326</v>
      </c>
      <c r="F3254" t="s">
        <v>189</v>
      </c>
      <c r="G3254" t="s">
        <v>17</v>
      </c>
      <c r="H3254" s="2">
        <v>3557181.27</v>
      </c>
      <c r="I3254">
        <v>0.14000000000000001</v>
      </c>
      <c r="J3254" s="2">
        <v>3557181.27</v>
      </c>
      <c r="K3254" s="2">
        <v>23531</v>
      </c>
      <c r="L3254">
        <v>151.16999999999999</v>
      </c>
      <c r="M3254" t="s">
        <v>18</v>
      </c>
      <c r="N3254" t="s">
        <v>19</v>
      </c>
      <c r="O3254" t="s">
        <v>20</v>
      </c>
    </row>
    <row r="3255" spans="1:15" x14ac:dyDescent="0.2">
      <c r="A3255" s="16" t="s">
        <v>343</v>
      </c>
      <c r="B3255" s="1">
        <v>45929</v>
      </c>
      <c r="C3255" t="s">
        <v>323</v>
      </c>
      <c r="D3255" t="s">
        <v>324</v>
      </c>
      <c r="F3255" t="s">
        <v>189</v>
      </c>
      <c r="G3255" t="s">
        <v>17</v>
      </c>
      <c r="H3255" s="2">
        <v>3515653.65</v>
      </c>
      <c r="I3255">
        <v>0.14000000000000001</v>
      </c>
      <c r="J3255" s="2">
        <v>3515653.65</v>
      </c>
      <c r="K3255" s="2">
        <v>12095</v>
      </c>
      <c r="L3255">
        <v>290.67</v>
      </c>
      <c r="M3255" t="s">
        <v>18</v>
      </c>
      <c r="N3255" t="s">
        <v>31</v>
      </c>
      <c r="O3255" t="s">
        <v>20</v>
      </c>
    </row>
    <row r="3256" spans="1:15" x14ac:dyDescent="0.2">
      <c r="A3256" s="16" t="s">
        <v>343</v>
      </c>
      <c r="B3256" s="1">
        <v>45929</v>
      </c>
      <c r="C3256" t="s">
        <v>329</v>
      </c>
      <c r="D3256" t="s">
        <v>330</v>
      </c>
      <c r="F3256" t="s">
        <v>189</v>
      </c>
      <c r="G3256" t="s">
        <v>17</v>
      </c>
      <c r="H3256" s="2">
        <v>3483740.25</v>
      </c>
      <c r="I3256">
        <v>0.14000000000000001</v>
      </c>
      <c r="J3256" s="2">
        <v>3483740.25</v>
      </c>
      <c r="K3256" s="2">
        <v>16245</v>
      </c>
      <c r="L3256">
        <v>214.45</v>
      </c>
      <c r="M3256" t="s">
        <v>18</v>
      </c>
      <c r="N3256" t="s">
        <v>31</v>
      </c>
      <c r="O3256" t="s">
        <v>20</v>
      </c>
    </row>
    <row r="3257" spans="1:15" x14ac:dyDescent="0.2">
      <c r="A3257" s="16" t="s">
        <v>343</v>
      </c>
      <c r="B3257" s="1">
        <v>45929</v>
      </c>
      <c r="C3257" t="s">
        <v>331</v>
      </c>
      <c r="D3257" t="s">
        <v>332</v>
      </c>
      <c r="F3257" t="s">
        <v>189</v>
      </c>
      <c r="G3257" t="s">
        <v>17</v>
      </c>
      <c r="H3257" s="2">
        <v>3215699</v>
      </c>
      <c r="I3257">
        <v>0.13</v>
      </c>
      <c r="J3257" s="2">
        <v>3215699</v>
      </c>
      <c r="K3257" s="2">
        <v>139813</v>
      </c>
      <c r="L3257">
        <v>23</v>
      </c>
      <c r="M3257" t="s">
        <v>18</v>
      </c>
      <c r="N3257" t="s">
        <v>31</v>
      </c>
      <c r="O3257" t="s">
        <v>20</v>
      </c>
    </row>
    <row r="3258" spans="1:15" x14ac:dyDescent="0.2">
      <c r="A3258" s="16" t="s">
        <v>343</v>
      </c>
      <c r="B3258" s="1">
        <v>45929</v>
      </c>
      <c r="C3258" t="s">
        <v>20</v>
      </c>
      <c r="D3258" t="s">
        <v>104</v>
      </c>
      <c r="F3258" t="s">
        <v>106</v>
      </c>
      <c r="G3258" t="s">
        <v>107</v>
      </c>
      <c r="H3258" s="2">
        <v>3045887.45</v>
      </c>
      <c r="I3258">
        <v>0.12</v>
      </c>
      <c r="J3258" s="2">
        <v>3045887.45</v>
      </c>
      <c r="K3258" s="2">
        <v>3045887</v>
      </c>
      <c r="L3258">
        <v>100</v>
      </c>
      <c r="M3258" t="s">
        <v>18</v>
      </c>
      <c r="N3258" t="s">
        <v>108</v>
      </c>
      <c r="O3258" t="s">
        <v>20</v>
      </c>
    </row>
    <row r="3259" spans="1:15" x14ac:dyDescent="0.2">
      <c r="A3259" s="16" t="s">
        <v>343</v>
      </c>
      <c r="B3259" s="1">
        <v>45929</v>
      </c>
      <c r="C3259" t="s">
        <v>333</v>
      </c>
      <c r="D3259" t="s">
        <v>334</v>
      </c>
      <c r="F3259" t="s">
        <v>189</v>
      </c>
      <c r="G3259" t="s">
        <v>17</v>
      </c>
      <c r="H3259" s="2">
        <v>2571469.25</v>
      </c>
      <c r="I3259">
        <v>0.1</v>
      </c>
      <c r="J3259" s="2">
        <v>2571469.25</v>
      </c>
      <c r="K3259" s="2">
        <v>8209</v>
      </c>
      <c r="L3259">
        <v>313.25</v>
      </c>
      <c r="M3259" t="s">
        <v>18</v>
      </c>
      <c r="N3259" t="s">
        <v>19</v>
      </c>
      <c r="O3259" t="s">
        <v>20</v>
      </c>
    </row>
    <row r="3260" spans="1:15" x14ac:dyDescent="0.2">
      <c r="A3260" s="16" t="s">
        <v>343</v>
      </c>
      <c r="B3260" s="1">
        <v>45929</v>
      </c>
      <c r="C3260" t="s">
        <v>335</v>
      </c>
      <c r="D3260" t="s">
        <v>336</v>
      </c>
      <c r="F3260" t="s">
        <v>189</v>
      </c>
      <c r="G3260" t="s">
        <v>17</v>
      </c>
      <c r="H3260" s="2">
        <v>2335878.2400000002</v>
      </c>
      <c r="I3260">
        <v>0.09</v>
      </c>
      <c r="J3260" s="2">
        <v>2335878.2400000002</v>
      </c>
      <c r="K3260" s="2">
        <v>99952</v>
      </c>
      <c r="L3260">
        <v>23.37</v>
      </c>
      <c r="M3260" t="s">
        <v>18</v>
      </c>
      <c r="N3260" t="s">
        <v>31</v>
      </c>
      <c r="O3260" t="s">
        <v>20</v>
      </c>
    </row>
    <row r="3261" spans="1:15" x14ac:dyDescent="0.2">
      <c r="A3261" s="16" t="s">
        <v>343</v>
      </c>
      <c r="B3261" s="1">
        <v>45929</v>
      </c>
      <c r="C3261" t="s">
        <v>339</v>
      </c>
      <c r="D3261" t="s">
        <v>340</v>
      </c>
      <c r="F3261" t="s">
        <v>106</v>
      </c>
      <c r="G3261" t="s">
        <v>117</v>
      </c>
      <c r="H3261" s="2">
        <v>174000</v>
      </c>
      <c r="I3261">
        <v>0.01</v>
      </c>
      <c r="J3261" s="2">
        <v>174000</v>
      </c>
      <c r="K3261" s="2">
        <v>174000</v>
      </c>
      <c r="L3261">
        <v>100</v>
      </c>
      <c r="M3261" t="s">
        <v>18</v>
      </c>
      <c r="N3261" t="s">
        <v>108</v>
      </c>
      <c r="O3261" t="s">
        <v>20</v>
      </c>
    </row>
    <row r="3262" spans="1:15" x14ac:dyDescent="0.2">
      <c r="A3262" s="16" t="s">
        <v>343</v>
      </c>
      <c r="B3262" s="1">
        <v>45929</v>
      </c>
      <c r="C3262" t="s">
        <v>40</v>
      </c>
      <c r="D3262" t="s">
        <v>125</v>
      </c>
      <c r="F3262" t="s">
        <v>106</v>
      </c>
      <c r="G3262" t="s">
        <v>107</v>
      </c>
      <c r="H3262" s="2">
        <v>39861.339999999997</v>
      </c>
      <c r="I3262">
        <v>0</v>
      </c>
      <c r="J3262" s="2">
        <v>39861.339999999997</v>
      </c>
      <c r="K3262" s="2">
        <v>33982</v>
      </c>
      <c r="L3262">
        <v>117.3</v>
      </c>
      <c r="M3262" t="s">
        <v>126</v>
      </c>
      <c r="N3262" t="s">
        <v>108</v>
      </c>
      <c r="O3262" t="s">
        <v>40</v>
      </c>
    </row>
    <row r="3263" spans="1:15" x14ac:dyDescent="0.2">
      <c r="A3263" s="16" t="s">
        <v>343</v>
      </c>
      <c r="B3263" s="1">
        <v>45929</v>
      </c>
      <c r="C3263" t="s">
        <v>152</v>
      </c>
      <c r="D3263" t="s">
        <v>153</v>
      </c>
      <c r="F3263" t="s">
        <v>106</v>
      </c>
      <c r="G3263" t="s">
        <v>107</v>
      </c>
      <c r="H3263" s="2">
        <v>6035.98</v>
      </c>
      <c r="I3263">
        <v>0</v>
      </c>
      <c r="J3263" s="2">
        <v>6035.98</v>
      </c>
      <c r="K3263" s="2">
        <v>4498</v>
      </c>
      <c r="L3263">
        <v>134.18</v>
      </c>
      <c r="M3263" t="s">
        <v>154</v>
      </c>
      <c r="N3263" t="s">
        <v>108</v>
      </c>
      <c r="O3263" t="s">
        <v>152</v>
      </c>
    </row>
    <row r="3264" spans="1:15" x14ac:dyDescent="0.2">
      <c r="A3264" s="16" t="s">
        <v>343</v>
      </c>
      <c r="B3264" s="1">
        <v>45929</v>
      </c>
      <c r="C3264" t="s">
        <v>353</v>
      </c>
      <c r="D3264" t="s">
        <v>354</v>
      </c>
      <c r="F3264" t="s">
        <v>106</v>
      </c>
      <c r="G3264" t="s">
        <v>132</v>
      </c>
      <c r="H3264">
        <v>0</v>
      </c>
      <c r="I3264">
        <v>0</v>
      </c>
      <c r="J3264" s="2">
        <v>2858762.5</v>
      </c>
      <c r="K3264">
        <v>17</v>
      </c>
      <c r="L3264">
        <v>672.65</v>
      </c>
      <c r="M3264" t="s">
        <v>108</v>
      </c>
      <c r="N3264" t="s">
        <v>133</v>
      </c>
      <c r="O3264" t="s">
        <v>20</v>
      </c>
    </row>
    <row r="3265" spans="1:15" x14ac:dyDescent="0.2">
      <c r="A3265" s="16" t="s">
        <v>186</v>
      </c>
      <c r="B3265" s="1">
        <v>45930</v>
      </c>
      <c r="C3265" t="s">
        <v>36</v>
      </c>
      <c r="D3265" t="s">
        <v>37</v>
      </c>
      <c r="E3265" t="s">
        <v>15</v>
      </c>
      <c r="F3265" t="s">
        <v>16</v>
      </c>
      <c r="G3265" t="s">
        <v>17</v>
      </c>
      <c r="H3265">
        <v>9511246.0600000005</v>
      </c>
      <c r="I3265">
        <v>5.29</v>
      </c>
      <c r="J3265">
        <v>9511246.0600000005</v>
      </c>
      <c r="K3265">
        <v>9775</v>
      </c>
      <c r="L3265">
        <v>973.02</v>
      </c>
      <c r="M3265" t="s">
        <v>38</v>
      </c>
      <c r="N3265" t="s">
        <v>39</v>
      </c>
      <c r="O3265" t="s">
        <v>40</v>
      </c>
    </row>
    <row r="3266" spans="1:15" x14ac:dyDescent="0.2">
      <c r="A3266" s="16" t="s">
        <v>186</v>
      </c>
      <c r="B3266" s="1">
        <v>45930</v>
      </c>
      <c r="C3266" t="s">
        <v>13</v>
      </c>
      <c r="D3266" t="s">
        <v>14</v>
      </c>
      <c r="E3266" t="s">
        <v>15</v>
      </c>
      <c r="F3266" t="s">
        <v>16</v>
      </c>
      <c r="G3266" t="s">
        <v>17</v>
      </c>
      <c r="H3266">
        <v>8731715.7200000007</v>
      </c>
      <c r="I3266">
        <v>4.8499999999999996</v>
      </c>
      <c r="J3266">
        <v>8731715.7200000007</v>
      </c>
      <c r="K3266">
        <v>47866</v>
      </c>
      <c r="L3266">
        <v>182.42</v>
      </c>
      <c r="M3266" t="s">
        <v>18</v>
      </c>
      <c r="N3266" t="s">
        <v>19</v>
      </c>
      <c r="O3266" t="s">
        <v>20</v>
      </c>
    </row>
    <row r="3267" spans="1:15" x14ac:dyDescent="0.2">
      <c r="A3267" s="16" t="s">
        <v>186</v>
      </c>
      <c r="B3267" s="1">
        <v>45930</v>
      </c>
      <c r="C3267" t="s">
        <v>54</v>
      </c>
      <c r="D3267" t="s">
        <v>55</v>
      </c>
      <c r="E3267" t="s">
        <v>15</v>
      </c>
      <c r="F3267" t="s">
        <v>16</v>
      </c>
      <c r="G3267" t="s">
        <v>17</v>
      </c>
      <c r="H3267">
        <v>8709364.5199999996</v>
      </c>
      <c r="I3267">
        <v>4.84</v>
      </c>
      <c r="J3267">
        <v>8709364.5199999996</v>
      </c>
      <c r="K3267">
        <v>34204</v>
      </c>
      <c r="L3267">
        <v>254.63</v>
      </c>
      <c r="M3267" t="s">
        <v>18</v>
      </c>
      <c r="N3267" t="s">
        <v>19</v>
      </c>
      <c r="O3267" t="s">
        <v>20</v>
      </c>
    </row>
    <row r="3268" spans="1:15" x14ac:dyDescent="0.2">
      <c r="A3268" s="16" t="s">
        <v>186</v>
      </c>
      <c r="B3268" s="1">
        <v>45930</v>
      </c>
      <c r="C3268" t="s">
        <v>46</v>
      </c>
      <c r="D3268" t="s">
        <v>47</v>
      </c>
      <c r="E3268" t="s">
        <v>15</v>
      </c>
      <c r="F3268" t="s">
        <v>16</v>
      </c>
      <c r="G3268" t="s">
        <v>17</v>
      </c>
      <c r="H3268">
        <v>8638046.2400000002</v>
      </c>
      <c r="I3268">
        <v>4.8</v>
      </c>
      <c r="J3268">
        <v>8638046.2400000002</v>
      </c>
      <c r="K3268">
        <v>30614</v>
      </c>
      <c r="L3268">
        <v>282.16000000000003</v>
      </c>
      <c r="M3268" t="s">
        <v>18</v>
      </c>
      <c r="N3268" t="s">
        <v>31</v>
      </c>
      <c r="O3268" t="s">
        <v>20</v>
      </c>
    </row>
    <row r="3269" spans="1:15" x14ac:dyDescent="0.2">
      <c r="A3269" s="16" t="s">
        <v>186</v>
      </c>
      <c r="B3269" s="1">
        <v>45930</v>
      </c>
      <c r="C3269" t="s">
        <v>25</v>
      </c>
      <c r="D3269" t="s">
        <v>26</v>
      </c>
      <c r="E3269" t="s">
        <v>15</v>
      </c>
      <c r="F3269" t="s">
        <v>16</v>
      </c>
      <c r="G3269" t="s">
        <v>17</v>
      </c>
      <c r="H3269">
        <v>8285458.0599999996</v>
      </c>
      <c r="I3269">
        <v>4.6100000000000003</v>
      </c>
      <c r="J3269">
        <v>8285458.0599999996</v>
      </c>
      <c r="K3269">
        <v>44407</v>
      </c>
      <c r="L3269">
        <v>186.58</v>
      </c>
      <c r="M3269" t="s">
        <v>18</v>
      </c>
      <c r="N3269" t="s">
        <v>19</v>
      </c>
      <c r="O3269" t="s">
        <v>20</v>
      </c>
    </row>
    <row r="3270" spans="1:15" x14ac:dyDescent="0.2">
      <c r="A3270" s="16" t="s">
        <v>186</v>
      </c>
      <c r="B3270" s="1">
        <v>45930</v>
      </c>
      <c r="C3270">
        <v>2330</v>
      </c>
      <c r="D3270" t="s">
        <v>32</v>
      </c>
      <c r="E3270" t="s">
        <v>15</v>
      </c>
      <c r="F3270" t="s">
        <v>16</v>
      </c>
      <c r="G3270" t="s">
        <v>17</v>
      </c>
      <c r="H3270">
        <v>8226406.9199999999</v>
      </c>
      <c r="I3270">
        <v>4.57</v>
      </c>
      <c r="J3270">
        <v>8226406.9199999999</v>
      </c>
      <c r="K3270">
        <v>192126</v>
      </c>
      <c r="L3270">
        <v>42.82</v>
      </c>
      <c r="M3270" t="s">
        <v>33</v>
      </c>
      <c r="N3270" t="s">
        <v>34</v>
      </c>
      <c r="O3270" t="s">
        <v>35</v>
      </c>
    </row>
    <row r="3271" spans="1:15" x14ac:dyDescent="0.2">
      <c r="A3271" s="16" t="s">
        <v>186</v>
      </c>
      <c r="B3271" s="1">
        <v>45930</v>
      </c>
      <c r="C3271" t="s">
        <v>27</v>
      </c>
      <c r="D3271" t="s">
        <v>28</v>
      </c>
      <c r="E3271" t="s">
        <v>15</v>
      </c>
      <c r="F3271" t="s">
        <v>16</v>
      </c>
      <c r="G3271" t="s">
        <v>17</v>
      </c>
      <c r="H3271">
        <v>8177351.9699999997</v>
      </c>
      <c r="I3271">
        <v>4.55</v>
      </c>
      <c r="J3271">
        <v>8177351.9699999997</v>
      </c>
      <c r="K3271">
        <v>50543</v>
      </c>
      <c r="L3271">
        <v>161.79</v>
      </c>
      <c r="M3271" t="s">
        <v>18</v>
      </c>
      <c r="N3271" t="s">
        <v>19</v>
      </c>
      <c r="O3271" t="s">
        <v>20</v>
      </c>
    </row>
    <row r="3272" spans="1:15" x14ac:dyDescent="0.2">
      <c r="A3272" s="16" t="s">
        <v>186</v>
      </c>
      <c r="B3272" s="1">
        <v>45930</v>
      </c>
      <c r="C3272" t="s">
        <v>23</v>
      </c>
      <c r="D3272" t="s">
        <v>24</v>
      </c>
      <c r="E3272" t="s">
        <v>15</v>
      </c>
      <c r="F3272" t="s">
        <v>16</v>
      </c>
      <c r="G3272" t="s">
        <v>17</v>
      </c>
      <c r="H3272">
        <v>8133368.8499999996</v>
      </c>
      <c r="I3272">
        <v>4.5199999999999996</v>
      </c>
      <c r="J3272">
        <v>8133368.8499999996</v>
      </c>
      <c r="K3272">
        <v>15703</v>
      </c>
      <c r="L3272">
        <v>517.95000000000005</v>
      </c>
      <c r="M3272" t="s">
        <v>18</v>
      </c>
      <c r="N3272" t="s">
        <v>19</v>
      </c>
      <c r="O3272" t="s">
        <v>20</v>
      </c>
    </row>
    <row r="3273" spans="1:15" x14ac:dyDescent="0.2">
      <c r="A3273" s="16" t="s">
        <v>186</v>
      </c>
      <c r="B3273" s="1">
        <v>45930</v>
      </c>
      <c r="C3273" t="s">
        <v>44</v>
      </c>
      <c r="D3273" t="s">
        <v>45</v>
      </c>
      <c r="E3273" t="s">
        <v>15</v>
      </c>
      <c r="F3273" t="s">
        <v>16</v>
      </c>
      <c r="G3273" t="s">
        <v>17</v>
      </c>
      <c r="H3273">
        <v>7953072.3799999999</v>
      </c>
      <c r="I3273">
        <v>4.42</v>
      </c>
      <c r="J3273">
        <v>7953072.3799999999</v>
      </c>
      <c r="K3273">
        <v>116239</v>
      </c>
      <c r="L3273">
        <v>68.42</v>
      </c>
      <c r="M3273" t="s">
        <v>18</v>
      </c>
      <c r="N3273" t="s">
        <v>19</v>
      </c>
      <c r="O3273" t="s">
        <v>20</v>
      </c>
    </row>
    <row r="3274" spans="1:15" x14ac:dyDescent="0.2">
      <c r="A3274" s="16" t="s">
        <v>186</v>
      </c>
      <c r="B3274" s="1">
        <v>45930</v>
      </c>
      <c r="C3274">
        <v>5930</v>
      </c>
      <c r="D3274" t="s">
        <v>50</v>
      </c>
      <c r="E3274" t="s">
        <v>15</v>
      </c>
      <c r="F3274" t="s">
        <v>16</v>
      </c>
      <c r="G3274" t="s">
        <v>17</v>
      </c>
      <c r="H3274">
        <v>7902823.2800000003</v>
      </c>
      <c r="I3274">
        <v>4.3899999999999997</v>
      </c>
      <c r="J3274">
        <v>7902823.2800000003</v>
      </c>
      <c r="K3274">
        <v>132158</v>
      </c>
      <c r="L3274">
        <v>59.8</v>
      </c>
      <c r="M3274" t="s">
        <v>51</v>
      </c>
      <c r="N3274" t="s">
        <v>52</v>
      </c>
      <c r="O3274" t="s">
        <v>53</v>
      </c>
    </row>
    <row r="3275" spans="1:15" x14ac:dyDescent="0.2">
      <c r="A3275" s="16" t="s">
        <v>186</v>
      </c>
      <c r="B3275" s="1">
        <v>45930</v>
      </c>
      <c r="C3275" t="s">
        <v>41</v>
      </c>
      <c r="D3275" t="s">
        <v>42</v>
      </c>
      <c r="E3275" t="s">
        <v>15</v>
      </c>
      <c r="F3275" t="s">
        <v>43</v>
      </c>
      <c r="G3275" t="s">
        <v>17</v>
      </c>
      <c r="H3275">
        <v>7511928.8399999999</v>
      </c>
      <c r="I3275">
        <v>4.18</v>
      </c>
      <c r="J3275">
        <v>7511928.8399999999</v>
      </c>
      <c r="K3275">
        <v>34212</v>
      </c>
      <c r="L3275">
        <v>219.57</v>
      </c>
      <c r="M3275" t="s">
        <v>18</v>
      </c>
      <c r="N3275" t="s">
        <v>19</v>
      </c>
      <c r="O3275" t="s">
        <v>20</v>
      </c>
    </row>
    <row r="3276" spans="1:15" x14ac:dyDescent="0.2">
      <c r="A3276" s="16" t="s">
        <v>186</v>
      </c>
      <c r="B3276" s="1">
        <v>45930</v>
      </c>
      <c r="C3276" t="s">
        <v>21</v>
      </c>
      <c r="D3276" t="s">
        <v>22</v>
      </c>
      <c r="E3276" t="s">
        <v>15</v>
      </c>
      <c r="F3276" t="s">
        <v>16</v>
      </c>
      <c r="G3276" t="s">
        <v>17</v>
      </c>
      <c r="H3276">
        <v>7217441.0700000003</v>
      </c>
      <c r="I3276">
        <v>4.01</v>
      </c>
      <c r="J3276">
        <v>7217441.0700000003</v>
      </c>
      <c r="K3276">
        <v>21877</v>
      </c>
      <c r="L3276">
        <v>329.91</v>
      </c>
      <c r="M3276" t="s">
        <v>18</v>
      </c>
      <c r="N3276" t="s">
        <v>19</v>
      </c>
      <c r="O3276" t="s">
        <v>20</v>
      </c>
    </row>
    <row r="3277" spans="1:15" x14ac:dyDescent="0.2">
      <c r="A3277" s="16" t="s">
        <v>186</v>
      </c>
      <c r="B3277" s="1">
        <v>45930</v>
      </c>
      <c r="C3277" t="s">
        <v>29</v>
      </c>
      <c r="D3277" t="s">
        <v>30</v>
      </c>
      <c r="E3277" t="s">
        <v>15</v>
      </c>
      <c r="F3277" t="s">
        <v>16</v>
      </c>
      <c r="G3277" t="s">
        <v>17</v>
      </c>
      <c r="H3277">
        <v>7186244.4800000004</v>
      </c>
      <c r="I3277">
        <v>3.99</v>
      </c>
      <c r="J3277">
        <v>7186244.4800000004</v>
      </c>
      <c r="K3277">
        <v>25552</v>
      </c>
      <c r="L3277">
        <v>281.24</v>
      </c>
      <c r="M3277" t="s">
        <v>18</v>
      </c>
      <c r="N3277" t="s">
        <v>31</v>
      </c>
      <c r="O3277" t="s">
        <v>20</v>
      </c>
    </row>
    <row r="3278" spans="1:15" x14ac:dyDescent="0.2">
      <c r="A3278" s="16" t="s">
        <v>186</v>
      </c>
      <c r="B3278" s="1">
        <v>45930</v>
      </c>
      <c r="C3278" t="s">
        <v>155</v>
      </c>
      <c r="D3278" t="s">
        <v>156</v>
      </c>
      <c r="E3278" t="s">
        <v>15</v>
      </c>
      <c r="F3278" t="s">
        <v>16</v>
      </c>
      <c r="G3278" t="s">
        <v>17</v>
      </c>
      <c r="H3278">
        <v>7111003.5599999996</v>
      </c>
      <c r="I3278">
        <v>3.95</v>
      </c>
      <c r="J3278">
        <v>7111003.5599999996</v>
      </c>
      <c r="K3278">
        <v>7727</v>
      </c>
      <c r="L3278">
        <v>920.28</v>
      </c>
      <c r="M3278" t="s">
        <v>18</v>
      </c>
      <c r="N3278" t="s">
        <v>31</v>
      </c>
      <c r="O3278" t="s">
        <v>20</v>
      </c>
    </row>
    <row r="3279" spans="1:15" x14ac:dyDescent="0.2">
      <c r="A3279" s="16" t="s">
        <v>186</v>
      </c>
      <c r="B3279" s="1">
        <v>45930</v>
      </c>
      <c r="C3279" t="s">
        <v>58</v>
      </c>
      <c r="D3279" t="s">
        <v>59</v>
      </c>
      <c r="E3279" t="s">
        <v>15</v>
      </c>
      <c r="F3279" t="s">
        <v>16</v>
      </c>
      <c r="G3279" t="s">
        <v>17</v>
      </c>
      <c r="H3279">
        <v>6961348.5999999996</v>
      </c>
      <c r="I3279">
        <v>3.87</v>
      </c>
      <c r="J3279">
        <v>6961348.5999999996</v>
      </c>
      <c r="K3279">
        <v>41605</v>
      </c>
      <c r="L3279">
        <v>167.32</v>
      </c>
      <c r="M3279" t="s">
        <v>18</v>
      </c>
      <c r="N3279" t="s">
        <v>19</v>
      </c>
      <c r="O3279" t="s">
        <v>20</v>
      </c>
    </row>
    <row r="3280" spans="1:15" x14ac:dyDescent="0.2">
      <c r="A3280" s="16" t="s">
        <v>186</v>
      </c>
      <c r="B3280" s="1">
        <v>45930</v>
      </c>
      <c r="C3280" t="s">
        <v>48</v>
      </c>
      <c r="D3280" t="s">
        <v>49</v>
      </c>
      <c r="E3280" t="s">
        <v>15</v>
      </c>
      <c r="F3280" t="s">
        <v>16</v>
      </c>
      <c r="G3280" t="s">
        <v>17</v>
      </c>
      <c r="H3280">
        <v>6661387.1200000001</v>
      </c>
      <c r="I3280">
        <v>3.7</v>
      </c>
      <c r="J3280">
        <v>6661387.1200000001</v>
      </c>
      <c r="K3280">
        <v>40042</v>
      </c>
      <c r="L3280">
        <v>166.36</v>
      </c>
      <c r="M3280" t="s">
        <v>18</v>
      </c>
      <c r="N3280" t="s">
        <v>19</v>
      </c>
      <c r="O3280" t="s">
        <v>20</v>
      </c>
    </row>
    <row r="3281" spans="1:15" x14ac:dyDescent="0.2">
      <c r="A3281" s="16" t="s">
        <v>186</v>
      </c>
      <c r="B3281" s="1">
        <v>45930</v>
      </c>
      <c r="C3281" t="s">
        <v>157</v>
      </c>
      <c r="D3281" t="s">
        <v>158</v>
      </c>
      <c r="E3281" t="s">
        <v>15</v>
      </c>
      <c r="F3281" t="s">
        <v>16</v>
      </c>
      <c r="G3281" t="s">
        <v>17</v>
      </c>
      <c r="H3281">
        <v>6107803.6799999997</v>
      </c>
      <c r="I3281">
        <v>3.39</v>
      </c>
      <c r="J3281">
        <v>6107803.6799999997</v>
      </c>
      <c r="K3281">
        <v>29832</v>
      </c>
      <c r="L3281">
        <v>204.74</v>
      </c>
      <c r="M3281" t="s">
        <v>18</v>
      </c>
      <c r="N3281" t="s">
        <v>19</v>
      </c>
      <c r="O3281" t="s">
        <v>20</v>
      </c>
    </row>
    <row r="3282" spans="1:15" x14ac:dyDescent="0.2">
      <c r="A3282" s="16" t="s">
        <v>186</v>
      </c>
      <c r="B3282" s="1">
        <v>45930</v>
      </c>
      <c r="C3282" t="s">
        <v>62</v>
      </c>
      <c r="D3282" t="s">
        <v>63</v>
      </c>
      <c r="E3282" t="s">
        <v>15</v>
      </c>
      <c r="F3282" t="s">
        <v>16</v>
      </c>
      <c r="G3282" t="s">
        <v>17</v>
      </c>
      <c r="H3282">
        <v>5450298.1500000004</v>
      </c>
      <c r="I3282">
        <v>3.03</v>
      </c>
      <c r="J3282">
        <v>5450298.1500000004</v>
      </c>
      <c r="K3282">
        <v>162453</v>
      </c>
      <c r="L3282">
        <v>33.549999999999997</v>
      </c>
      <c r="M3282" t="s">
        <v>18</v>
      </c>
      <c r="N3282" t="s">
        <v>19</v>
      </c>
      <c r="O3282" t="s">
        <v>20</v>
      </c>
    </row>
    <row r="3283" spans="1:15" x14ac:dyDescent="0.2">
      <c r="A3283" s="16" t="s">
        <v>186</v>
      </c>
      <c r="B3283" s="1">
        <v>45930</v>
      </c>
      <c r="C3283" t="s">
        <v>60</v>
      </c>
      <c r="D3283" t="s">
        <v>61</v>
      </c>
      <c r="E3283" t="s">
        <v>15</v>
      </c>
      <c r="F3283" t="s">
        <v>16</v>
      </c>
      <c r="G3283" t="s">
        <v>17</v>
      </c>
      <c r="H3283">
        <v>5281904.2</v>
      </c>
      <c r="I3283">
        <v>2.94</v>
      </c>
      <c r="J3283">
        <v>5281904.2</v>
      </c>
      <c r="K3283">
        <v>4897</v>
      </c>
      <c r="L3283">
        <v>1078.5999999999999</v>
      </c>
      <c r="M3283" t="s">
        <v>18</v>
      </c>
      <c r="N3283" t="s">
        <v>19</v>
      </c>
      <c r="O3283" t="s">
        <v>20</v>
      </c>
    </row>
    <row r="3284" spans="1:15" x14ac:dyDescent="0.2">
      <c r="A3284" s="16" t="s">
        <v>186</v>
      </c>
      <c r="B3284" s="1">
        <v>45930</v>
      </c>
      <c r="C3284" t="s">
        <v>56</v>
      </c>
      <c r="D3284" t="s">
        <v>57</v>
      </c>
      <c r="E3284" t="s">
        <v>15</v>
      </c>
      <c r="F3284" t="s">
        <v>16</v>
      </c>
      <c r="G3284" t="s">
        <v>17</v>
      </c>
      <c r="H3284">
        <v>5056495.46</v>
      </c>
      <c r="I3284">
        <v>2.81</v>
      </c>
      <c r="J3284">
        <v>5056495.46</v>
      </c>
      <c r="K3284">
        <v>24833</v>
      </c>
      <c r="L3284">
        <v>203.62</v>
      </c>
      <c r="M3284" t="s">
        <v>18</v>
      </c>
      <c r="N3284" t="s">
        <v>19</v>
      </c>
      <c r="O3284" t="s">
        <v>20</v>
      </c>
    </row>
    <row r="3285" spans="1:15" x14ac:dyDescent="0.2">
      <c r="A3285" s="16" t="s">
        <v>186</v>
      </c>
      <c r="B3285" s="1">
        <v>45930</v>
      </c>
      <c r="C3285" t="s">
        <v>67</v>
      </c>
      <c r="D3285" t="s">
        <v>68</v>
      </c>
      <c r="E3285" t="s">
        <v>15</v>
      </c>
      <c r="F3285" t="s">
        <v>69</v>
      </c>
      <c r="G3285" t="s">
        <v>17</v>
      </c>
      <c r="H3285">
        <v>4248658.7</v>
      </c>
      <c r="I3285">
        <v>2.36</v>
      </c>
      <c r="J3285">
        <v>4248658.7</v>
      </c>
      <c r="K3285">
        <v>17477</v>
      </c>
      <c r="L3285">
        <v>243.1</v>
      </c>
      <c r="M3285" t="s">
        <v>18</v>
      </c>
      <c r="N3285" t="s">
        <v>19</v>
      </c>
      <c r="O3285" t="s">
        <v>20</v>
      </c>
    </row>
    <row r="3286" spans="1:15" x14ac:dyDescent="0.2">
      <c r="A3286" s="16" t="s">
        <v>186</v>
      </c>
      <c r="B3286" s="1">
        <v>45930</v>
      </c>
      <c r="C3286" t="s">
        <v>70</v>
      </c>
      <c r="D3286" t="s">
        <v>71</v>
      </c>
      <c r="E3286" t="s">
        <v>15</v>
      </c>
      <c r="F3286" t="s">
        <v>69</v>
      </c>
      <c r="G3286" t="s">
        <v>17</v>
      </c>
      <c r="H3286">
        <v>3709753.6</v>
      </c>
      <c r="I3286">
        <v>2.06</v>
      </c>
      <c r="J3286">
        <v>3709753.6</v>
      </c>
      <c r="K3286">
        <v>15232</v>
      </c>
      <c r="L3286">
        <v>243.55</v>
      </c>
      <c r="M3286" t="s">
        <v>18</v>
      </c>
      <c r="N3286" t="s">
        <v>19</v>
      </c>
      <c r="O3286" t="s">
        <v>20</v>
      </c>
    </row>
    <row r="3287" spans="1:15" x14ac:dyDescent="0.2">
      <c r="A3287" s="16" t="s">
        <v>186</v>
      </c>
      <c r="B3287" s="1">
        <v>45930</v>
      </c>
      <c r="C3287">
        <v>2317</v>
      </c>
      <c r="D3287" t="s">
        <v>78</v>
      </c>
      <c r="E3287" t="s">
        <v>15</v>
      </c>
      <c r="F3287" t="s">
        <v>16</v>
      </c>
      <c r="G3287" t="s">
        <v>17</v>
      </c>
      <c r="H3287">
        <v>3197761.01</v>
      </c>
      <c r="I3287">
        <v>1.78</v>
      </c>
      <c r="J3287">
        <v>3197761.01</v>
      </c>
      <c r="K3287">
        <v>451210</v>
      </c>
      <c r="L3287">
        <v>7.09</v>
      </c>
      <c r="M3287" t="s">
        <v>33</v>
      </c>
      <c r="N3287" t="s">
        <v>34</v>
      </c>
      <c r="O3287" t="s">
        <v>35</v>
      </c>
    </row>
    <row r="3288" spans="1:15" x14ac:dyDescent="0.2">
      <c r="A3288" s="16" t="s">
        <v>186</v>
      </c>
      <c r="B3288" s="1">
        <v>45930</v>
      </c>
      <c r="C3288">
        <v>8035</v>
      </c>
      <c r="D3288" t="s">
        <v>72</v>
      </c>
      <c r="E3288" t="s">
        <v>15</v>
      </c>
      <c r="F3288" t="s">
        <v>16</v>
      </c>
      <c r="G3288" t="s">
        <v>17</v>
      </c>
      <c r="H3288">
        <v>3141388.77</v>
      </c>
      <c r="I3288">
        <v>1.75</v>
      </c>
      <c r="J3288">
        <v>3141388.77</v>
      </c>
      <c r="K3288">
        <v>17600</v>
      </c>
      <c r="L3288">
        <v>178.49</v>
      </c>
      <c r="M3288" t="s">
        <v>73</v>
      </c>
      <c r="N3288" t="s">
        <v>74</v>
      </c>
      <c r="O3288" t="s">
        <v>75</v>
      </c>
    </row>
    <row r="3289" spans="1:15" x14ac:dyDescent="0.2">
      <c r="A3289" s="16" t="s">
        <v>186</v>
      </c>
      <c r="B3289" s="1">
        <v>45930</v>
      </c>
      <c r="C3289" t="s">
        <v>64</v>
      </c>
      <c r="D3289" t="s">
        <v>65</v>
      </c>
      <c r="E3289" t="s">
        <v>15</v>
      </c>
      <c r="F3289" t="s">
        <v>66</v>
      </c>
      <c r="G3289" t="s">
        <v>17</v>
      </c>
      <c r="H3289">
        <v>2850210.36</v>
      </c>
      <c r="I3289">
        <v>1.58</v>
      </c>
      <c r="J3289">
        <v>2850210.36</v>
      </c>
      <c r="K3289">
        <v>3639</v>
      </c>
      <c r="L3289">
        <v>783.24</v>
      </c>
      <c r="M3289" t="s">
        <v>18</v>
      </c>
      <c r="N3289" t="s">
        <v>19</v>
      </c>
      <c r="O3289" t="s">
        <v>20</v>
      </c>
    </row>
    <row r="3290" spans="1:15" x14ac:dyDescent="0.2">
      <c r="A3290" s="16" t="s">
        <v>186</v>
      </c>
      <c r="B3290" s="1">
        <v>45930</v>
      </c>
      <c r="C3290" t="s">
        <v>76</v>
      </c>
      <c r="D3290" t="s">
        <v>183</v>
      </c>
      <c r="E3290" t="s">
        <v>15</v>
      </c>
      <c r="F3290" t="s">
        <v>16</v>
      </c>
      <c r="G3290" t="s">
        <v>17</v>
      </c>
      <c r="H3290">
        <v>2799526.6</v>
      </c>
      <c r="I3290">
        <v>1.56</v>
      </c>
      <c r="J3290">
        <v>2799526.6</v>
      </c>
      <c r="K3290">
        <v>12412</v>
      </c>
      <c r="L3290">
        <v>225.55</v>
      </c>
      <c r="M3290" t="s">
        <v>18</v>
      </c>
      <c r="N3290" t="s">
        <v>31</v>
      </c>
      <c r="O3290" t="s">
        <v>20</v>
      </c>
    </row>
    <row r="3291" spans="1:15" x14ac:dyDescent="0.2">
      <c r="A3291" s="16" t="s">
        <v>186</v>
      </c>
      <c r="B3291" s="1">
        <v>45930</v>
      </c>
      <c r="C3291" t="s">
        <v>81</v>
      </c>
      <c r="D3291" t="s">
        <v>82</v>
      </c>
      <c r="E3291" t="s">
        <v>15</v>
      </c>
      <c r="F3291" t="s">
        <v>16</v>
      </c>
      <c r="G3291" t="s">
        <v>17</v>
      </c>
      <c r="H3291">
        <v>1650911.65</v>
      </c>
      <c r="I3291">
        <v>0.92</v>
      </c>
      <c r="J3291">
        <v>1650911.65</v>
      </c>
      <c r="K3291">
        <v>11645</v>
      </c>
      <c r="L3291">
        <v>141.77000000000001</v>
      </c>
      <c r="M3291" t="s">
        <v>18</v>
      </c>
      <c r="N3291" t="s">
        <v>31</v>
      </c>
      <c r="O3291" t="s">
        <v>20</v>
      </c>
    </row>
    <row r="3292" spans="1:15" x14ac:dyDescent="0.2">
      <c r="A3292" s="16" t="s">
        <v>186</v>
      </c>
      <c r="B3292" s="1">
        <v>45930</v>
      </c>
      <c r="C3292" t="s">
        <v>83</v>
      </c>
      <c r="D3292" t="s">
        <v>84</v>
      </c>
      <c r="E3292" t="s">
        <v>15</v>
      </c>
      <c r="F3292" t="s">
        <v>16</v>
      </c>
      <c r="G3292" t="s">
        <v>17</v>
      </c>
      <c r="H3292">
        <v>1291143.1000000001</v>
      </c>
      <c r="I3292">
        <v>0.72</v>
      </c>
      <c r="J3292">
        <v>1291143.1000000001</v>
      </c>
      <c r="K3292">
        <v>20105</v>
      </c>
      <c r="L3292">
        <v>64.22</v>
      </c>
      <c r="M3292" t="s">
        <v>18</v>
      </c>
      <c r="N3292" t="s">
        <v>19</v>
      </c>
      <c r="O3292" t="s">
        <v>20</v>
      </c>
    </row>
    <row r="3293" spans="1:15" x14ac:dyDescent="0.2">
      <c r="A3293" s="16" t="s">
        <v>186</v>
      </c>
      <c r="B3293" s="1">
        <v>45930</v>
      </c>
      <c r="C3293" t="s">
        <v>85</v>
      </c>
      <c r="D3293" t="s">
        <v>86</v>
      </c>
      <c r="E3293" t="s">
        <v>15</v>
      </c>
      <c r="F3293" t="s">
        <v>16</v>
      </c>
      <c r="G3293" t="s">
        <v>17</v>
      </c>
      <c r="H3293">
        <v>1200664.72</v>
      </c>
      <c r="I3293">
        <v>0.67</v>
      </c>
      <c r="J3293">
        <v>1200664.72</v>
      </c>
      <c r="K3293">
        <v>48887</v>
      </c>
      <c r="L3293">
        <v>24.56</v>
      </c>
      <c r="M3293" t="s">
        <v>18</v>
      </c>
      <c r="N3293" t="s">
        <v>31</v>
      </c>
      <c r="O3293" t="s">
        <v>20</v>
      </c>
    </row>
    <row r="3294" spans="1:15" x14ac:dyDescent="0.2">
      <c r="A3294" s="16" t="s">
        <v>186</v>
      </c>
      <c r="B3294" s="1">
        <v>45930</v>
      </c>
      <c r="C3294" t="s">
        <v>119</v>
      </c>
      <c r="D3294" t="s">
        <v>120</v>
      </c>
      <c r="E3294" t="s">
        <v>121</v>
      </c>
      <c r="F3294" t="s">
        <v>106</v>
      </c>
      <c r="G3294" t="s">
        <v>122</v>
      </c>
      <c r="H3294">
        <v>1062219.44</v>
      </c>
      <c r="I3294">
        <v>0.59</v>
      </c>
      <c r="J3294">
        <v>1062219.44</v>
      </c>
      <c r="K3294">
        <v>1062219</v>
      </c>
      <c r="L3294">
        <v>1</v>
      </c>
      <c r="M3294" t="s">
        <v>123</v>
      </c>
      <c r="N3294" t="s">
        <v>108</v>
      </c>
      <c r="O3294" t="s">
        <v>20</v>
      </c>
    </row>
    <row r="3295" spans="1:15" x14ac:dyDescent="0.2">
      <c r="A3295" s="16" t="s">
        <v>186</v>
      </c>
      <c r="B3295" s="1">
        <v>45930</v>
      </c>
      <c r="C3295" t="s">
        <v>92</v>
      </c>
      <c r="D3295" t="s">
        <v>93</v>
      </c>
      <c r="E3295" t="s">
        <v>15</v>
      </c>
      <c r="F3295" t="s">
        <v>16</v>
      </c>
      <c r="G3295" t="s">
        <v>17</v>
      </c>
      <c r="H3295">
        <v>1012173.37</v>
      </c>
      <c r="I3295">
        <v>0.56000000000000005</v>
      </c>
      <c r="J3295">
        <v>1012173.37</v>
      </c>
      <c r="K3295">
        <v>12077</v>
      </c>
      <c r="L3295">
        <v>83.81</v>
      </c>
      <c r="M3295" t="s">
        <v>18</v>
      </c>
      <c r="N3295" t="s">
        <v>31</v>
      </c>
      <c r="O3295" t="s">
        <v>20</v>
      </c>
    </row>
    <row r="3296" spans="1:15" x14ac:dyDescent="0.2">
      <c r="A3296" s="16" t="s">
        <v>186</v>
      </c>
      <c r="B3296" s="1">
        <v>45930</v>
      </c>
      <c r="C3296">
        <v>5935</v>
      </c>
      <c r="D3296" t="s">
        <v>91</v>
      </c>
      <c r="E3296" t="s">
        <v>15</v>
      </c>
      <c r="F3296" t="s">
        <v>16</v>
      </c>
      <c r="G3296" t="s">
        <v>17</v>
      </c>
      <c r="H3296">
        <v>994734.04</v>
      </c>
      <c r="I3296">
        <v>0.55000000000000004</v>
      </c>
      <c r="J3296">
        <v>994734.04</v>
      </c>
      <c r="K3296">
        <v>21019</v>
      </c>
      <c r="L3296">
        <v>47.33</v>
      </c>
      <c r="M3296" t="s">
        <v>51</v>
      </c>
      <c r="N3296" t="s">
        <v>52</v>
      </c>
      <c r="O3296" t="s">
        <v>53</v>
      </c>
    </row>
    <row r="3297" spans="1:15" x14ac:dyDescent="0.2">
      <c r="A3297" s="16" t="s">
        <v>186</v>
      </c>
      <c r="B3297" s="1">
        <v>45930</v>
      </c>
      <c r="C3297" t="s">
        <v>96</v>
      </c>
      <c r="D3297" t="s">
        <v>97</v>
      </c>
      <c r="E3297" t="s">
        <v>15</v>
      </c>
      <c r="F3297" t="s">
        <v>16</v>
      </c>
      <c r="G3297" t="s">
        <v>17</v>
      </c>
      <c r="H3297">
        <v>943865.58</v>
      </c>
      <c r="I3297">
        <v>0.52</v>
      </c>
      <c r="J3297">
        <v>943865.58</v>
      </c>
      <c r="K3297">
        <v>3041</v>
      </c>
      <c r="L3297">
        <v>310.38</v>
      </c>
      <c r="M3297" t="s">
        <v>18</v>
      </c>
      <c r="N3297" t="s">
        <v>19</v>
      </c>
      <c r="O3297" t="s">
        <v>20</v>
      </c>
    </row>
    <row r="3298" spans="1:15" x14ac:dyDescent="0.2">
      <c r="A3298" s="16" t="s">
        <v>186</v>
      </c>
      <c r="B3298" s="1">
        <v>45930</v>
      </c>
      <c r="C3298" t="s">
        <v>87</v>
      </c>
      <c r="D3298" t="s">
        <v>88</v>
      </c>
      <c r="E3298" t="s">
        <v>15</v>
      </c>
      <c r="F3298" t="s">
        <v>16</v>
      </c>
      <c r="G3298" t="s">
        <v>17</v>
      </c>
      <c r="H3298">
        <v>883711.6</v>
      </c>
      <c r="I3298">
        <v>0.49</v>
      </c>
      <c r="J3298">
        <v>883711.6</v>
      </c>
      <c r="K3298">
        <v>7460</v>
      </c>
      <c r="L3298">
        <v>118.46</v>
      </c>
      <c r="M3298" t="s">
        <v>18</v>
      </c>
      <c r="N3298" t="s">
        <v>19</v>
      </c>
      <c r="O3298" t="s">
        <v>20</v>
      </c>
    </row>
    <row r="3299" spans="1:15" x14ac:dyDescent="0.2">
      <c r="A3299" s="16" t="s">
        <v>186</v>
      </c>
      <c r="B3299" s="1">
        <v>45930</v>
      </c>
      <c r="C3299" t="s">
        <v>89</v>
      </c>
      <c r="D3299" t="s">
        <v>90</v>
      </c>
      <c r="E3299" t="s">
        <v>15</v>
      </c>
      <c r="F3299" t="s">
        <v>16</v>
      </c>
      <c r="G3299" t="s">
        <v>17</v>
      </c>
      <c r="H3299">
        <v>735345.15</v>
      </c>
      <c r="I3299">
        <v>0.41</v>
      </c>
      <c r="J3299">
        <v>735345.15</v>
      </c>
      <c r="K3299">
        <v>9885</v>
      </c>
      <c r="L3299">
        <v>74.39</v>
      </c>
      <c r="M3299" t="s">
        <v>18</v>
      </c>
      <c r="N3299" t="s">
        <v>19</v>
      </c>
      <c r="O3299" t="s">
        <v>20</v>
      </c>
    </row>
    <row r="3300" spans="1:15" x14ac:dyDescent="0.2">
      <c r="A3300" s="16" t="s">
        <v>186</v>
      </c>
      <c r="B3300" s="1">
        <v>45930</v>
      </c>
      <c r="C3300" t="s">
        <v>94</v>
      </c>
      <c r="D3300" t="s">
        <v>95</v>
      </c>
      <c r="E3300" t="s">
        <v>15</v>
      </c>
      <c r="F3300" t="s">
        <v>16</v>
      </c>
      <c r="G3300" t="s">
        <v>17</v>
      </c>
      <c r="H3300">
        <v>563712.52</v>
      </c>
      <c r="I3300">
        <v>0.31</v>
      </c>
      <c r="J3300">
        <v>563712.52</v>
      </c>
      <c r="K3300">
        <v>1897</v>
      </c>
      <c r="L3300">
        <v>297.16000000000003</v>
      </c>
      <c r="M3300" t="s">
        <v>18</v>
      </c>
      <c r="N3300" t="s">
        <v>19</v>
      </c>
      <c r="O3300" t="s">
        <v>20</v>
      </c>
    </row>
    <row r="3301" spans="1:15" x14ac:dyDescent="0.2">
      <c r="A3301" s="16" t="s">
        <v>186</v>
      </c>
      <c r="B3301" s="1">
        <v>45930</v>
      </c>
      <c r="C3301">
        <v>992</v>
      </c>
      <c r="D3301" t="s">
        <v>100</v>
      </c>
      <c r="E3301" t="s">
        <v>15</v>
      </c>
      <c r="F3301" t="s">
        <v>16</v>
      </c>
      <c r="G3301" t="s">
        <v>17</v>
      </c>
      <c r="H3301">
        <v>472070.84</v>
      </c>
      <c r="I3301">
        <v>0.26</v>
      </c>
      <c r="J3301">
        <v>472070.84</v>
      </c>
      <c r="K3301">
        <v>318000</v>
      </c>
      <c r="L3301">
        <v>1.48</v>
      </c>
      <c r="M3301" t="s">
        <v>101</v>
      </c>
      <c r="N3301" t="s">
        <v>102</v>
      </c>
      <c r="O3301" t="s">
        <v>103</v>
      </c>
    </row>
    <row r="3302" spans="1:15" x14ac:dyDescent="0.2">
      <c r="A3302" s="16" t="s">
        <v>186</v>
      </c>
      <c r="B3302" s="1">
        <v>45930</v>
      </c>
      <c r="C3302" t="s">
        <v>159</v>
      </c>
      <c r="D3302" t="s">
        <v>160</v>
      </c>
      <c r="E3302" t="s">
        <v>15</v>
      </c>
      <c r="F3302" t="s">
        <v>16</v>
      </c>
      <c r="G3302" t="s">
        <v>17</v>
      </c>
      <c r="H3302">
        <v>380324</v>
      </c>
      <c r="I3302">
        <v>0.21</v>
      </c>
      <c r="J3302">
        <v>380324</v>
      </c>
      <c r="K3302">
        <v>4624</v>
      </c>
      <c r="L3302">
        <v>82.25</v>
      </c>
      <c r="M3302" t="s">
        <v>18</v>
      </c>
      <c r="N3302" t="s">
        <v>31</v>
      </c>
      <c r="O3302" t="s">
        <v>20</v>
      </c>
    </row>
    <row r="3303" spans="1:15" x14ac:dyDescent="0.2">
      <c r="A3303" s="16" t="s">
        <v>186</v>
      </c>
      <c r="B3303" s="1">
        <v>45930</v>
      </c>
      <c r="C3303" t="s">
        <v>20</v>
      </c>
      <c r="D3303" t="s">
        <v>104</v>
      </c>
      <c r="E3303" t="s">
        <v>105</v>
      </c>
      <c r="F3303" t="s">
        <v>106</v>
      </c>
      <c r="G3303" t="s">
        <v>107</v>
      </c>
      <c r="H3303">
        <v>357956.01</v>
      </c>
      <c r="I3303">
        <v>0.2</v>
      </c>
      <c r="J3303">
        <v>357956.01</v>
      </c>
      <c r="K3303">
        <v>357956</v>
      </c>
      <c r="L3303">
        <v>100</v>
      </c>
      <c r="M3303" t="s">
        <v>18</v>
      </c>
      <c r="N3303" t="s">
        <v>108</v>
      </c>
      <c r="O3303" t="s">
        <v>20</v>
      </c>
    </row>
    <row r="3304" spans="1:15" x14ac:dyDescent="0.2">
      <c r="A3304" s="16" t="s">
        <v>186</v>
      </c>
      <c r="B3304" s="1">
        <v>45930</v>
      </c>
      <c r="C3304" t="s">
        <v>109</v>
      </c>
      <c r="D3304" t="s">
        <v>110</v>
      </c>
      <c r="E3304" t="s">
        <v>15</v>
      </c>
      <c r="F3304" t="s">
        <v>16</v>
      </c>
      <c r="G3304" t="s">
        <v>17</v>
      </c>
      <c r="H3304">
        <v>294119.24</v>
      </c>
      <c r="I3304">
        <v>0.16</v>
      </c>
      <c r="J3304">
        <v>294119.24</v>
      </c>
      <c r="K3304">
        <v>1558</v>
      </c>
      <c r="L3304">
        <v>188.78</v>
      </c>
      <c r="M3304" t="s">
        <v>18</v>
      </c>
      <c r="N3304" t="s">
        <v>19</v>
      </c>
      <c r="O3304" t="s">
        <v>20</v>
      </c>
    </row>
    <row r="3305" spans="1:15" x14ac:dyDescent="0.2">
      <c r="A3305" s="16" t="s">
        <v>186</v>
      </c>
      <c r="B3305" s="1">
        <v>45930</v>
      </c>
      <c r="C3305">
        <v>66570</v>
      </c>
      <c r="D3305" t="s">
        <v>161</v>
      </c>
      <c r="E3305" t="s">
        <v>15</v>
      </c>
      <c r="F3305" t="s">
        <v>43</v>
      </c>
      <c r="G3305" t="s">
        <v>17</v>
      </c>
      <c r="H3305">
        <v>211597.02</v>
      </c>
      <c r="I3305">
        <v>0.12</v>
      </c>
      <c r="J3305">
        <v>211597.02</v>
      </c>
      <c r="K3305">
        <v>3927</v>
      </c>
      <c r="L3305">
        <v>53.88</v>
      </c>
      <c r="M3305" t="s">
        <v>51</v>
      </c>
      <c r="N3305" t="s">
        <v>52</v>
      </c>
      <c r="O3305" t="s">
        <v>53</v>
      </c>
    </row>
    <row r="3306" spans="1:15" x14ac:dyDescent="0.2">
      <c r="A3306" s="16" t="s">
        <v>186</v>
      </c>
      <c r="B3306" s="1">
        <v>45930</v>
      </c>
      <c r="C3306">
        <v>3706</v>
      </c>
      <c r="D3306" t="s">
        <v>164</v>
      </c>
      <c r="E3306" t="s">
        <v>15</v>
      </c>
      <c r="F3306" t="s">
        <v>16</v>
      </c>
      <c r="G3306" t="s">
        <v>17</v>
      </c>
      <c r="H3306">
        <v>95532.52</v>
      </c>
      <c r="I3306">
        <v>0.05</v>
      </c>
      <c r="J3306">
        <v>95532.52</v>
      </c>
      <c r="K3306">
        <v>33200</v>
      </c>
      <c r="L3306">
        <v>2.88</v>
      </c>
      <c r="M3306" t="s">
        <v>33</v>
      </c>
      <c r="N3306" t="s">
        <v>34</v>
      </c>
      <c r="O3306" t="s">
        <v>35</v>
      </c>
    </row>
    <row r="3307" spans="1:15" x14ac:dyDescent="0.2">
      <c r="A3307" s="16" t="s">
        <v>186</v>
      </c>
      <c r="B3307" s="1">
        <v>45930</v>
      </c>
      <c r="C3307" t="s">
        <v>162</v>
      </c>
      <c r="D3307" t="s">
        <v>163</v>
      </c>
      <c r="E3307" t="s">
        <v>15</v>
      </c>
      <c r="F3307" t="s">
        <v>16</v>
      </c>
      <c r="G3307" t="s">
        <v>17</v>
      </c>
      <c r="H3307">
        <v>85370.880000000005</v>
      </c>
      <c r="I3307">
        <v>0.05</v>
      </c>
      <c r="J3307">
        <v>85370.880000000005</v>
      </c>
      <c r="K3307">
        <v>2382</v>
      </c>
      <c r="L3307">
        <v>35.840000000000003</v>
      </c>
      <c r="M3307" t="s">
        <v>18</v>
      </c>
      <c r="N3307" t="s">
        <v>19</v>
      </c>
      <c r="O3307" t="s">
        <v>20</v>
      </c>
    </row>
    <row r="3308" spans="1:15" x14ac:dyDescent="0.2">
      <c r="A3308" s="16" t="s">
        <v>186</v>
      </c>
      <c r="B3308" s="1">
        <v>45930</v>
      </c>
      <c r="C3308" t="s">
        <v>111</v>
      </c>
      <c r="D3308" t="s">
        <v>112</v>
      </c>
      <c r="E3308" t="s">
        <v>15</v>
      </c>
      <c r="F3308" t="s">
        <v>16</v>
      </c>
      <c r="G3308" t="s">
        <v>17</v>
      </c>
      <c r="H3308">
        <v>43562.25</v>
      </c>
      <c r="I3308">
        <v>0.02</v>
      </c>
      <c r="J3308">
        <v>43562.25</v>
      </c>
      <c r="K3308">
        <v>5095</v>
      </c>
      <c r="L3308">
        <v>8.5500000000000007</v>
      </c>
      <c r="M3308" t="s">
        <v>18</v>
      </c>
      <c r="N3308" t="s">
        <v>31</v>
      </c>
      <c r="O3308" t="s">
        <v>20</v>
      </c>
    </row>
    <row r="3309" spans="1:15" x14ac:dyDescent="0.2">
      <c r="A3309" s="16" t="s">
        <v>186</v>
      </c>
      <c r="B3309" s="1">
        <v>45930</v>
      </c>
      <c r="C3309" t="s">
        <v>115</v>
      </c>
      <c r="D3309" t="s">
        <v>116</v>
      </c>
      <c r="E3309" t="s">
        <v>105</v>
      </c>
      <c r="F3309" t="s">
        <v>106</v>
      </c>
      <c r="G3309" t="s">
        <v>117</v>
      </c>
      <c r="H3309">
        <v>13000</v>
      </c>
      <c r="I3309">
        <v>0.01</v>
      </c>
      <c r="J3309">
        <v>13000</v>
      </c>
      <c r="K3309">
        <v>13000</v>
      </c>
      <c r="L3309">
        <v>100</v>
      </c>
      <c r="M3309" t="s">
        <v>18</v>
      </c>
      <c r="N3309" t="s">
        <v>108</v>
      </c>
      <c r="O3309" t="s">
        <v>20</v>
      </c>
    </row>
    <row r="3310" spans="1:15" x14ac:dyDescent="0.2">
      <c r="A3310" s="16" t="s">
        <v>186</v>
      </c>
      <c r="B3310" s="1">
        <v>45930</v>
      </c>
      <c r="C3310">
        <v>2388</v>
      </c>
      <c r="D3310" t="s">
        <v>118</v>
      </c>
      <c r="E3310" t="s">
        <v>15</v>
      </c>
      <c r="F3310" t="s">
        <v>16</v>
      </c>
      <c r="G3310" t="s">
        <v>17</v>
      </c>
      <c r="H3310">
        <v>11549.43</v>
      </c>
      <c r="I3310">
        <v>0.01</v>
      </c>
      <c r="J3310">
        <v>11549.43</v>
      </c>
      <c r="K3310">
        <v>6331</v>
      </c>
      <c r="L3310">
        <v>1.82</v>
      </c>
      <c r="M3310" t="s">
        <v>33</v>
      </c>
      <c r="N3310" t="s">
        <v>34</v>
      </c>
      <c r="O3310" t="s">
        <v>35</v>
      </c>
    </row>
    <row r="3311" spans="1:15" x14ac:dyDescent="0.2">
      <c r="A3311" s="16" t="s">
        <v>186</v>
      </c>
      <c r="B3311" s="1">
        <v>45930</v>
      </c>
      <c r="C3311">
        <v>300017</v>
      </c>
      <c r="D3311" t="s">
        <v>165</v>
      </c>
      <c r="E3311" t="s">
        <v>15</v>
      </c>
      <c r="F3311" t="s">
        <v>16</v>
      </c>
      <c r="G3311" t="s">
        <v>17</v>
      </c>
      <c r="H3311">
        <v>7285.97</v>
      </c>
      <c r="I3311">
        <v>0</v>
      </c>
      <c r="J3311">
        <v>7285.97</v>
      </c>
      <c r="K3311">
        <v>4500</v>
      </c>
      <c r="L3311">
        <v>1.62</v>
      </c>
      <c r="M3311" t="s">
        <v>101</v>
      </c>
      <c r="N3311" t="s">
        <v>166</v>
      </c>
      <c r="O3311" t="s">
        <v>167</v>
      </c>
    </row>
    <row r="3312" spans="1:15" x14ac:dyDescent="0.2">
      <c r="A3312" s="16" t="s">
        <v>186</v>
      </c>
      <c r="B3312" s="1">
        <v>45930</v>
      </c>
      <c r="C3312" t="s">
        <v>75</v>
      </c>
      <c r="D3312" t="s">
        <v>176</v>
      </c>
      <c r="E3312" t="s">
        <v>174</v>
      </c>
      <c r="F3312" t="s">
        <v>106</v>
      </c>
      <c r="G3312" t="s">
        <v>174</v>
      </c>
      <c r="H3312">
        <v>788.98</v>
      </c>
      <c r="I3312">
        <v>0</v>
      </c>
      <c r="J3312">
        <v>788.98</v>
      </c>
      <c r="K3312">
        <v>18581500</v>
      </c>
      <c r="L3312">
        <v>1</v>
      </c>
      <c r="M3312" t="s">
        <v>18</v>
      </c>
      <c r="N3312" t="s">
        <v>108</v>
      </c>
      <c r="O3312" t="s">
        <v>20</v>
      </c>
    </row>
    <row r="3313" spans="1:15" x14ac:dyDescent="0.2">
      <c r="A3313" s="16" t="s">
        <v>186</v>
      </c>
      <c r="B3313" s="1">
        <v>45930</v>
      </c>
      <c r="C3313" t="s">
        <v>168</v>
      </c>
      <c r="D3313" t="s">
        <v>169</v>
      </c>
      <c r="E3313" t="s">
        <v>105</v>
      </c>
      <c r="F3313" t="s">
        <v>106</v>
      </c>
      <c r="G3313" t="s">
        <v>107</v>
      </c>
      <c r="H3313">
        <v>769.69</v>
      </c>
      <c r="I3313">
        <v>0</v>
      </c>
      <c r="J3313">
        <v>769.69</v>
      </c>
      <c r="K3313">
        <v>5486</v>
      </c>
      <c r="L3313">
        <v>14.03</v>
      </c>
      <c r="M3313" t="s">
        <v>101</v>
      </c>
      <c r="N3313" t="s">
        <v>108</v>
      </c>
      <c r="O3313" t="s">
        <v>168</v>
      </c>
    </row>
    <row r="3314" spans="1:15" x14ac:dyDescent="0.2">
      <c r="A3314" s="16" t="s">
        <v>186</v>
      </c>
      <c r="B3314" s="1">
        <v>45930</v>
      </c>
      <c r="C3314" t="s">
        <v>40</v>
      </c>
      <c r="D3314" t="s">
        <v>175</v>
      </c>
      <c r="E3314" t="s">
        <v>174</v>
      </c>
      <c r="F3314" t="s">
        <v>106</v>
      </c>
      <c r="G3314" t="s">
        <v>174</v>
      </c>
      <c r="H3314">
        <v>564.46</v>
      </c>
      <c r="I3314">
        <v>0</v>
      </c>
      <c r="J3314">
        <v>564.46</v>
      </c>
      <c r="K3314">
        <v>293835</v>
      </c>
      <c r="L3314">
        <v>1</v>
      </c>
      <c r="M3314" t="s">
        <v>18</v>
      </c>
      <c r="N3314" t="s">
        <v>108</v>
      </c>
      <c r="O3314" t="s">
        <v>20</v>
      </c>
    </row>
    <row r="3315" spans="1:15" x14ac:dyDescent="0.2">
      <c r="A3315" s="16" t="s">
        <v>186</v>
      </c>
      <c r="B3315" s="1">
        <v>45930</v>
      </c>
      <c r="C3315" t="s">
        <v>152</v>
      </c>
      <c r="D3315" t="s">
        <v>153</v>
      </c>
      <c r="E3315" t="s">
        <v>105</v>
      </c>
      <c r="F3315" t="s">
        <v>106</v>
      </c>
      <c r="G3315" t="s">
        <v>107</v>
      </c>
      <c r="H3315">
        <v>2.98</v>
      </c>
      <c r="I3315">
        <v>0</v>
      </c>
      <c r="J3315">
        <v>2.98</v>
      </c>
      <c r="K3315">
        <v>2</v>
      </c>
      <c r="L3315">
        <v>134.63</v>
      </c>
      <c r="M3315" t="s">
        <v>154</v>
      </c>
      <c r="N3315" t="s">
        <v>108</v>
      </c>
      <c r="O3315" t="s">
        <v>152</v>
      </c>
    </row>
    <row r="3316" spans="1:15" x14ac:dyDescent="0.2">
      <c r="A3316" s="16" t="s">
        <v>186</v>
      </c>
      <c r="B3316" s="1">
        <v>45930</v>
      </c>
      <c r="C3316" t="s">
        <v>103</v>
      </c>
      <c r="D3316" t="s">
        <v>178</v>
      </c>
      <c r="E3316" t="s">
        <v>174</v>
      </c>
      <c r="F3316" t="s">
        <v>106</v>
      </c>
      <c r="G3316" t="s">
        <v>174</v>
      </c>
      <c r="H3316">
        <v>4.12</v>
      </c>
      <c r="I3316">
        <v>0</v>
      </c>
      <c r="J3316">
        <v>4.12</v>
      </c>
      <c r="K3316">
        <v>138120</v>
      </c>
      <c r="L3316">
        <v>1</v>
      </c>
      <c r="M3316" t="s">
        <v>18</v>
      </c>
      <c r="N3316" t="s">
        <v>108</v>
      </c>
      <c r="O3316" t="s">
        <v>20</v>
      </c>
    </row>
    <row r="3317" spans="1:15" x14ac:dyDescent="0.2">
      <c r="A3317" s="16" t="s">
        <v>186</v>
      </c>
      <c r="B3317" s="1">
        <v>45930</v>
      </c>
      <c r="C3317" t="s">
        <v>351</v>
      </c>
      <c r="D3317" t="s">
        <v>352</v>
      </c>
      <c r="E3317" t="s">
        <v>131</v>
      </c>
      <c r="F3317" t="s">
        <v>106</v>
      </c>
      <c r="G3317" t="s">
        <v>132</v>
      </c>
      <c r="H3317">
        <v>0</v>
      </c>
      <c r="I3317">
        <v>0</v>
      </c>
      <c r="J3317">
        <v>199214</v>
      </c>
      <c r="K3317">
        <v>4</v>
      </c>
      <c r="L3317">
        <v>24901.75</v>
      </c>
      <c r="M3317" t="s">
        <v>108</v>
      </c>
      <c r="N3317" t="s">
        <v>133</v>
      </c>
      <c r="O3317" t="s">
        <v>20</v>
      </c>
    </row>
    <row r="3318" spans="1:15" x14ac:dyDescent="0.2">
      <c r="A3318" s="16" t="s">
        <v>186</v>
      </c>
      <c r="B3318" s="1">
        <v>45930</v>
      </c>
      <c r="C3318" t="s">
        <v>35</v>
      </c>
      <c r="D3318" t="s">
        <v>179</v>
      </c>
      <c r="E3318" t="s">
        <v>174</v>
      </c>
      <c r="F3318" t="s">
        <v>106</v>
      </c>
      <c r="G3318" t="s">
        <v>174</v>
      </c>
      <c r="H3318">
        <v>-126.18</v>
      </c>
      <c r="I3318">
        <v>0</v>
      </c>
      <c r="J3318">
        <v>-126.18</v>
      </c>
      <c r="K3318">
        <v>12917700</v>
      </c>
      <c r="L3318">
        <v>1</v>
      </c>
      <c r="M3318" t="s">
        <v>18</v>
      </c>
      <c r="N3318" t="s">
        <v>108</v>
      </c>
      <c r="O3318" t="s">
        <v>20</v>
      </c>
    </row>
    <row r="3319" spans="1:15" x14ac:dyDescent="0.2">
      <c r="A3319" s="16" t="s">
        <v>186</v>
      </c>
      <c r="B3319" s="1">
        <v>45930</v>
      </c>
      <c r="C3319" t="s">
        <v>53</v>
      </c>
      <c r="D3319" t="s">
        <v>173</v>
      </c>
      <c r="E3319" t="s">
        <v>174</v>
      </c>
      <c r="F3319" t="s">
        <v>106</v>
      </c>
      <c r="G3319" t="s">
        <v>174</v>
      </c>
      <c r="H3319">
        <v>-1053.97</v>
      </c>
      <c r="I3319">
        <v>0</v>
      </c>
      <c r="J3319">
        <v>-1053.97</v>
      </c>
      <c r="K3319">
        <v>469169300</v>
      </c>
      <c r="L3319">
        <v>1</v>
      </c>
      <c r="M3319" t="s">
        <v>18</v>
      </c>
      <c r="N3319" t="s">
        <v>108</v>
      </c>
      <c r="O3319" t="s">
        <v>20</v>
      </c>
    </row>
    <row r="3320" spans="1:15" x14ac:dyDescent="0.2">
      <c r="A3320" s="16" t="s">
        <v>186</v>
      </c>
      <c r="B3320" s="1">
        <v>45930</v>
      </c>
      <c r="C3320" t="s">
        <v>103</v>
      </c>
      <c r="D3320" t="s">
        <v>127</v>
      </c>
      <c r="E3320" t="s">
        <v>105</v>
      </c>
      <c r="F3320" t="s">
        <v>106</v>
      </c>
      <c r="G3320" t="s">
        <v>107</v>
      </c>
      <c r="H3320">
        <v>-12628.96</v>
      </c>
      <c r="I3320">
        <v>-0.01</v>
      </c>
      <c r="J3320">
        <v>-12628.96</v>
      </c>
      <c r="K3320">
        <v>-98258</v>
      </c>
      <c r="L3320">
        <v>12.85</v>
      </c>
      <c r="M3320" t="s">
        <v>128</v>
      </c>
      <c r="N3320" t="s">
        <v>108</v>
      </c>
      <c r="O3320" t="s">
        <v>103</v>
      </c>
    </row>
    <row r="3321" spans="1:15" x14ac:dyDescent="0.2">
      <c r="A3321" s="16" t="s">
        <v>186</v>
      </c>
      <c r="B3321" s="1">
        <v>45930</v>
      </c>
      <c r="C3321" t="s">
        <v>75</v>
      </c>
      <c r="D3321" t="s">
        <v>114</v>
      </c>
      <c r="E3321" t="s">
        <v>105</v>
      </c>
      <c r="F3321" t="s">
        <v>106</v>
      </c>
      <c r="G3321" t="s">
        <v>107</v>
      </c>
      <c r="H3321">
        <v>-96576.68</v>
      </c>
      <c r="I3321">
        <v>-0.05</v>
      </c>
      <c r="J3321">
        <v>-96576.68</v>
      </c>
      <c r="K3321">
        <v>-14262927</v>
      </c>
      <c r="L3321">
        <v>0.68</v>
      </c>
      <c r="M3321" t="s">
        <v>73</v>
      </c>
      <c r="N3321" t="s">
        <v>108</v>
      </c>
      <c r="O3321" t="s">
        <v>75</v>
      </c>
    </row>
    <row r="3322" spans="1:15" x14ac:dyDescent="0.2">
      <c r="A3322" s="16" t="s">
        <v>186</v>
      </c>
      <c r="B3322" s="1">
        <v>45930</v>
      </c>
      <c r="C3322" t="s">
        <v>53</v>
      </c>
      <c r="D3322" t="s">
        <v>124</v>
      </c>
      <c r="E3322" t="s">
        <v>105</v>
      </c>
      <c r="F3322" t="s">
        <v>106</v>
      </c>
      <c r="G3322" t="s">
        <v>107</v>
      </c>
      <c r="H3322">
        <v>-300927.08</v>
      </c>
      <c r="I3322">
        <v>-0.17</v>
      </c>
      <c r="J3322">
        <v>-300927.08</v>
      </c>
      <c r="K3322">
        <v>-422215746</v>
      </c>
      <c r="L3322">
        <v>7.0000000000000007E-2</v>
      </c>
      <c r="M3322" t="s">
        <v>51</v>
      </c>
      <c r="N3322" t="s">
        <v>108</v>
      </c>
      <c r="O3322" t="s">
        <v>53</v>
      </c>
    </row>
    <row r="3323" spans="1:15" x14ac:dyDescent="0.2">
      <c r="A3323" s="16" t="s">
        <v>186</v>
      </c>
      <c r="B3323" s="1">
        <v>45930</v>
      </c>
      <c r="C3323" t="s">
        <v>40</v>
      </c>
      <c r="D3323" t="s">
        <v>125</v>
      </c>
      <c r="E3323" t="s">
        <v>105</v>
      </c>
      <c r="F3323" t="s">
        <v>106</v>
      </c>
      <c r="G3323" t="s">
        <v>107</v>
      </c>
      <c r="H3323">
        <v>-344210.77</v>
      </c>
      <c r="I3323">
        <v>-0.19</v>
      </c>
      <c r="J3323">
        <v>-344210.77</v>
      </c>
      <c r="K3323">
        <v>-292945</v>
      </c>
      <c r="L3323">
        <v>117.5</v>
      </c>
      <c r="M3323" t="s">
        <v>126</v>
      </c>
      <c r="N3323" t="s">
        <v>108</v>
      </c>
      <c r="O3323" t="s">
        <v>40</v>
      </c>
    </row>
    <row r="3324" spans="1:15" x14ac:dyDescent="0.2">
      <c r="A3324" s="16" t="s">
        <v>186</v>
      </c>
      <c r="B3324" s="1">
        <v>45930</v>
      </c>
      <c r="C3324" t="s">
        <v>35</v>
      </c>
      <c r="D3324" t="s">
        <v>113</v>
      </c>
      <c r="E3324" t="s">
        <v>105</v>
      </c>
      <c r="F3324" t="s">
        <v>106</v>
      </c>
      <c r="G3324" t="s">
        <v>107</v>
      </c>
      <c r="H3324">
        <v>-401915.64</v>
      </c>
      <c r="I3324">
        <v>-0.22</v>
      </c>
      <c r="J3324">
        <v>-401915.64</v>
      </c>
      <c r="K3324">
        <v>-12249585</v>
      </c>
      <c r="L3324">
        <v>3.28</v>
      </c>
      <c r="M3324" t="s">
        <v>33</v>
      </c>
      <c r="N3324" t="s">
        <v>108</v>
      </c>
      <c r="O3324" t="s">
        <v>35</v>
      </c>
    </row>
    <row r="3325" spans="1:15" x14ac:dyDescent="0.2">
      <c r="A3325" s="16" t="s">
        <v>343</v>
      </c>
      <c r="B3325" s="1">
        <v>45930</v>
      </c>
      <c r="C3325" t="s">
        <v>187</v>
      </c>
      <c r="D3325" t="s">
        <v>188</v>
      </c>
      <c r="F3325" t="s">
        <v>189</v>
      </c>
      <c r="G3325" t="s">
        <v>17</v>
      </c>
      <c r="H3325" s="2">
        <v>297444612.77999997</v>
      </c>
      <c r="I3325">
        <v>11.91</v>
      </c>
      <c r="J3325" s="2">
        <v>297444612.77999997</v>
      </c>
      <c r="K3325" s="2">
        <v>591647</v>
      </c>
      <c r="L3325">
        <v>502.74</v>
      </c>
      <c r="M3325" t="s">
        <v>18</v>
      </c>
      <c r="N3325" t="s">
        <v>31</v>
      </c>
      <c r="O3325" t="s">
        <v>20</v>
      </c>
    </row>
    <row r="3326" spans="1:15" x14ac:dyDescent="0.2">
      <c r="A3326" s="16" t="s">
        <v>343</v>
      </c>
      <c r="B3326" s="1">
        <v>45930</v>
      </c>
      <c r="C3326" t="s">
        <v>190</v>
      </c>
      <c r="D3326" t="s">
        <v>191</v>
      </c>
      <c r="F3326" t="s">
        <v>189</v>
      </c>
      <c r="G3326" t="s">
        <v>17</v>
      </c>
      <c r="H3326" s="2">
        <v>279839717.67000002</v>
      </c>
      <c r="I3326">
        <v>11.21</v>
      </c>
      <c r="J3326" s="2">
        <v>279839717.67000002</v>
      </c>
      <c r="K3326" s="2">
        <v>887169</v>
      </c>
      <c r="L3326">
        <v>315.43</v>
      </c>
      <c r="M3326" t="s">
        <v>18</v>
      </c>
      <c r="N3326" t="s">
        <v>31</v>
      </c>
      <c r="O3326" t="s">
        <v>20</v>
      </c>
    </row>
    <row r="3327" spans="1:15" x14ac:dyDescent="0.2">
      <c r="A3327" s="16" t="s">
        <v>343</v>
      </c>
      <c r="B3327" s="1">
        <v>45930</v>
      </c>
      <c r="C3327" t="s">
        <v>192</v>
      </c>
      <c r="D3327" t="s">
        <v>193</v>
      </c>
      <c r="F3327" t="s">
        <v>189</v>
      </c>
      <c r="G3327" t="s">
        <v>17</v>
      </c>
      <c r="H3327" s="2">
        <v>187045515.80000001</v>
      </c>
      <c r="I3327">
        <v>7.49</v>
      </c>
      <c r="J3327" s="2">
        <v>187045515.80000001</v>
      </c>
      <c r="K3327" s="2">
        <v>547910</v>
      </c>
      <c r="L3327">
        <v>341.38</v>
      </c>
      <c r="M3327" t="s">
        <v>18</v>
      </c>
      <c r="N3327" t="s">
        <v>31</v>
      </c>
      <c r="O3327" t="s">
        <v>20</v>
      </c>
    </row>
    <row r="3328" spans="1:15" x14ac:dyDescent="0.2">
      <c r="A3328" s="16" t="s">
        <v>343</v>
      </c>
      <c r="B3328" s="1">
        <v>45930</v>
      </c>
      <c r="C3328" t="s">
        <v>194</v>
      </c>
      <c r="D3328" t="s">
        <v>195</v>
      </c>
      <c r="F3328" t="s">
        <v>189</v>
      </c>
      <c r="G3328" t="s">
        <v>17</v>
      </c>
      <c r="H3328" s="2">
        <v>151430873.44</v>
      </c>
      <c r="I3328">
        <v>6.07</v>
      </c>
      <c r="J3328" s="2">
        <v>151430873.44</v>
      </c>
      <c r="K3328" s="2">
        <v>266224</v>
      </c>
      <c r="L3328">
        <v>568.80999999999995</v>
      </c>
      <c r="M3328" t="s">
        <v>18</v>
      </c>
      <c r="N3328" t="s">
        <v>31</v>
      </c>
      <c r="O3328" t="s">
        <v>20</v>
      </c>
    </row>
    <row r="3329" spans="1:15" x14ac:dyDescent="0.2">
      <c r="A3329" s="16" t="s">
        <v>343</v>
      </c>
      <c r="B3329" s="1">
        <v>45930</v>
      </c>
      <c r="C3329" t="s">
        <v>196</v>
      </c>
      <c r="D3329" t="s">
        <v>197</v>
      </c>
      <c r="F3329" t="s">
        <v>189</v>
      </c>
      <c r="G3329" t="s">
        <v>17</v>
      </c>
      <c r="H3329" s="2">
        <v>113482161.87</v>
      </c>
      <c r="I3329">
        <v>4.55</v>
      </c>
      <c r="J3329" s="2">
        <v>113482161.87</v>
      </c>
      <c r="K3329" s="2">
        <v>2199693</v>
      </c>
      <c r="L3329">
        <v>51.59</v>
      </c>
      <c r="M3329" t="s">
        <v>18</v>
      </c>
      <c r="N3329" t="s">
        <v>31</v>
      </c>
      <c r="O3329" t="s">
        <v>20</v>
      </c>
    </row>
    <row r="3330" spans="1:15" x14ac:dyDescent="0.2">
      <c r="A3330" s="16" t="s">
        <v>343</v>
      </c>
      <c r="B3330" s="1">
        <v>45930</v>
      </c>
      <c r="C3330" t="s">
        <v>198</v>
      </c>
      <c r="D3330" t="s">
        <v>199</v>
      </c>
      <c r="F3330" t="s">
        <v>189</v>
      </c>
      <c r="G3330" t="s">
        <v>17</v>
      </c>
      <c r="H3330" s="2">
        <v>86674909.200000003</v>
      </c>
      <c r="I3330">
        <v>3.47</v>
      </c>
      <c r="J3330" s="2">
        <v>86674909.200000003</v>
      </c>
      <c r="K3330" s="2">
        <v>1034060</v>
      </c>
      <c r="L3330">
        <v>83.82</v>
      </c>
      <c r="M3330" t="s">
        <v>18</v>
      </c>
      <c r="N3330" t="s">
        <v>31</v>
      </c>
      <c r="O3330" t="s">
        <v>20</v>
      </c>
    </row>
    <row r="3331" spans="1:15" x14ac:dyDescent="0.2">
      <c r="A3331" s="16" t="s">
        <v>343</v>
      </c>
      <c r="B3331" s="1">
        <v>45930</v>
      </c>
      <c r="C3331" t="s">
        <v>200</v>
      </c>
      <c r="D3331" t="s">
        <v>201</v>
      </c>
      <c r="F3331" t="s">
        <v>189</v>
      </c>
      <c r="G3331" t="s">
        <v>17</v>
      </c>
      <c r="H3331" s="2">
        <v>77820118.349999994</v>
      </c>
      <c r="I3331">
        <v>3.12</v>
      </c>
      <c r="J3331" s="2">
        <v>77820118.349999994</v>
      </c>
      <c r="K3331" s="2">
        <v>97721</v>
      </c>
      <c r="L3331">
        <v>796.35</v>
      </c>
      <c r="M3331" t="s">
        <v>18</v>
      </c>
      <c r="N3331" t="s">
        <v>31</v>
      </c>
      <c r="O3331" t="s">
        <v>20</v>
      </c>
    </row>
    <row r="3332" spans="1:15" x14ac:dyDescent="0.2">
      <c r="A3332" s="16" t="s">
        <v>343</v>
      </c>
      <c r="B3332" s="1">
        <v>45930</v>
      </c>
      <c r="C3332" t="s">
        <v>202</v>
      </c>
      <c r="D3332" t="s">
        <v>203</v>
      </c>
      <c r="F3332" t="s">
        <v>189</v>
      </c>
      <c r="G3332" t="s">
        <v>17</v>
      </c>
      <c r="H3332" s="2">
        <v>62251756.240000002</v>
      </c>
      <c r="I3332">
        <v>2.4900000000000002</v>
      </c>
      <c r="J3332" s="2">
        <v>62251756.240000002</v>
      </c>
      <c r="K3332" s="2">
        <v>391619</v>
      </c>
      <c r="L3332">
        <v>158.96</v>
      </c>
      <c r="M3332" t="s">
        <v>18</v>
      </c>
      <c r="N3332" t="s">
        <v>31</v>
      </c>
      <c r="O3332" t="s">
        <v>20</v>
      </c>
    </row>
    <row r="3333" spans="1:15" x14ac:dyDescent="0.2">
      <c r="A3333" s="16" t="s">
        <v>343</v>
      </c>
      <c r="B3333" s="1">
        <v>45930</v>
      </c>
      <c r="C3333" t="s">
        <v>204</v>
      </c>
      <c r="D3333" t="s">
        <v>205</v>
      </c>
      <c r="F3333" t="s">
        <v>189</v>
      </c>
      <c r="G3333" t="s">
        <v>17</v>
      </c>
      <c r="H3333" s="2">
        <v>60313431.5</v>
      </c>
      <c r="I3333">
        <v>2.42</v>
      </c>
      <c r="J3333" s="2">
        <v>60313431.5</v>
      </c>
      <c r="K3333" s="2">
        <v>594221</v>
      </c>
      <c r="L3333">
        <v>101.5</v>
      </c>
      <c r="M3333" t="s">
        <v>18</v>
      </c>
      <c r="N3333" t="s">
        <v>31</v>
      </c>
      <c r="O3333" t="s">
        <v>20</v>
      </c>
    </row>
    <row r="3334" spans="1:15" x14ac:dyDescent="0.2">
      <c r="A3334" s="16" t="s">
        <v>343</v>
      </c>
      <c r="B3334" s="1">
        <v>45930</v>
      </c>
      <c r="C3334" t="s">
        <v>206</v>
      </c>
      <c r="D3334" t="s">
        <v>207</v>
      </c>
      <c r="F3334" t="s">
        <v>189</v>
      </c>
      <c r="G3334" t="s">
        <v>17</v>
      </c>
      <c r="H3334" s="2">
        <v>58196424.960000001</v>
      </c>
      <c r="I3334">
        <v>2.33</v>
      </c>
      <c r="J3334" s="2">
        <v>58196424.960000001</v>
      </c>
      <c r="K3334" s="2">
        <v>175206</v>
      </c>
      <c r="L3334">
        <v>332.16</v>
      </c>
      <c r="M3334" t="s">
        <v>18</v>
      </c>
      <c r="N3334" t="s">
        <v>31</v>
      </c>
      <c r="O3334" t="s">
        <v>20</v>
      </c>
    </row>
    <row r="3335" spans="1:15" x14ac:dyDescent="0.2">
      <c r="A3335" s="16" t="s">
        <v>343</v>
      </c>
      <c r="B3335" s="1">
        <v>45930</v>
      </c>
      <c r="C3335" t="s">
        <v>210</v>
      </c>
      <c r="D3335" t="s">
        <v>211</v>
      </c>
      <c r="F3335" t="s">
        <v>189</v>
      </c>
      <c r="G3335" t="s">
        <v>17</v>
      </c>
      <c r="H3335" s="2">
        <v>54195466.950000003</v>
      </c>
      <c r="I3335">
        <v>2.17</v>
      </c>
      <c r="J3335" s="2">
        <v>54195466.950000003</v>
      </c>
      <c r="K3335" s="2">
        <v>46485</v>
      </c>
      <c r="L3335" s="2">
        <v>1165.8699999999999</v>
      </c>
      <c r="M3335" t="s">
        <v>18</v>
      </c>
      <c r="N3335" t="s">
        <v>31</v>
      </c>
      <c r="O3335" t="s">
        <v>20</v>
      </c>
    </row>
    <row r="3336" spans="1:15" x14ac:dyDescent="0.2">
      <c r="A3336" s="16" t="s">
        <v>343</v>
      </c>
      <c r="B3336" s="1">
        <v>45930</v>
      </c>
      <c r="C3336" t="s">
        <v>212</v>
      </c>
      <c r="D3336" t="s">
        <v>213</v>
      </c>
      <c r="F3336" t="s">
        <v>189</v>
      </c>
      <c r="G3336" t="s">
        <v>17</v>
      </c>
      <c r="H3336" s="2">
        <v>52582011.899999999</v>
      </c>
      <c r="I3336">
        <v>2.11</v>
      </c>
      <c r="J3336" s="2">
        <v>52582011.899999999</v>
      </c>
      <c r="K3336" s="2">
        <v>550770</v>
      </c>
      <c r="L3336">
        <v>95.47</v>
      </c>
      <c r="M3336" t="s">
        <v>18</v>
      </c>
      <c r="N3336" t="s">
        <v>31</v>
      </c>
      <c r="O3336" t="s">
        <v>20</v>
      </c>
    </row>
    <row r="3337" spans="1:15" x14ac:dyDescent="0.2">
      <c r="A3337" s="16" t="s">
        <v>343</v>
      </c>
      <c r="B3337" s="1">
        <v>45930</v>
      </c>
      <c r="C3337" t="s">
        <v>208</v>
      </c>
      <c r="D3337" t="s">
        <v>209</v>
      </c>
      <c r="F3337" t="s">
        <v>189</v>
      </c>
      <c r="G3337" t="s">
        <v>17</v>
      </c>
      <c r="H3337" s="2">
        <v>49098331.380000003</v>
      </c>
      <c r="I3337">
        <v>1.97</v>
      </c>
      <c r="J3337" s="2">
        <v>49098331.380000003</v>
      </c>
      <c r="K3337" s="2">
        <v>100878</v>
      </c>
      <c r="L3337">
        <v>486.71</v>
      </c>
      <c r="M3337" t="s">
        <v>18</v>
      </c>
      <c r="N3337" t="s">
        <v>31</v>
      </c>
      <c r="O3337" t="s">
        <v>20</v>
      </c>
    </row>
    <row r="3338" spans="1:15" x14ac:dyDescent="0.2">
      <c r="A3338" s="16" t="s">
        <v>343</v>
      </c>
      <c r="B3338" s="1">
        <v>45930</v>
      </c>
      <c r="C3338" t="s">
        <v>214</v>
      </c>
      <c r="D3338" t="s">
        <v>215</v>
      </c>
      <c r="F3338" t="s">
        <v>189</v>
      </c>
      <c r="G3338" t="s">
        <v>17</v>
      </c>
      <c r="H3338" s="2">
        <v>46727879</v>
      </c>
      <c r="I3338">
        <v>1.87</v>
      </c>
      <c r="J3338" s="2">
        <v>46727879</v>
      </c>
      <c r="K3338" s="2">
        <v>189220</v>
      </c>
      <c r="L3338">
        <v>246.95</v>
      </c>
      <c r="M3338" t="s">
        <v>18</v>
      </c>
      <c r="N3338" t="s">
        <v>31</v>
      </c>
      <c r="O3338" t="s">
        <v>20</v>
      </c>
    </row>
    <row r="3339" spans="1:15" x14ac:dyDescent="0.2">
      <c r="A3339" s="16" t="s">
        <v>343</v>
      </c>
      <c r="B3339" s="1">
        <v>45930</v>
      </c>
      <c r="C3339" t="s">
        <v>216</v>
      </c>
      <c r="D3339" t="s">
        <v>217</v>
      </c>
      <c r="F3339" t="s">
        <v>189</v>
      </c>
      <c r="G3339" t="s">
        <v>17</v>
      </c>
      <c r="H3339" s="2">
        <v>43881188.759999998</v>
      </c>
      <c r="I3339">
        <v>1.76</v>
      </c>
      <c r="J3339" s="2">
        <v>43881188.759999998</v>
      </c>
      <c r="K3339" s="2">
        <v>206422</v>
      </c>
      <c r="L3339">
        <v>212.58</v>
      </c>
      <c r="M3339" t="s">
        <v>18</v>
      </c>
      <c r="N3339" t="s">
        <v>31</v>
      </c>
      <c r="O3339" t="s">
        <v>20</v>
      </c>
    </row>
    <row r="3340" spans="1:15" x14ac:dyDescent="0.2">
      <c r="A3340" s="16" t="s">
        <v>343</v>
      </c>
      <c r="B3340" s="1">
        <v>45930</v>
      </c>
      <c r="C3340" t="s">
        <v>218</v>
      </c>
      <c r="D3340" t="s">
        <v>219</v>
      </c>
      <c r="F3340" t="s">
        <v>189</v>
      </c>
      <c r="G3340" t="s">
        <v>17</v>
      </c>
      <c r="H3340" s="2">
        <v>40649657.100000001</v>
      </c>
      <c r="I3340">
        <v>1.63</v>
      </c>
      <c r="J3340" s="2">
        <v>40649657.100000001</v>
      </c>
      <c r="K3340" s="2">
        <v>237926</v>
      </c>
      <c r="L3340">
        <v>170.85</v>
      </c>
      <c r="M3340" t="s">
        <v>18</v>
      </c>
      <c r="N3340" t="s">
        <v>31</v>
      </c>
      <c r="O3340" t="s">
        <v>20</v>
      </c>
    </row>
    <row r="3341" spans="1:15" x14ac:dyDescent="0.2">
      <c r="A3341" s="16" t="s">
        <v>343</v>
      </c>
      <c r="B3341" s="1">
        <v>45930</v>
      </c>
      <c r="C3341" t="s">
        <v>356</v>
      </c>
      <c r="D3341" t="s">
        <v>357</v>
      </c>
      <c r="F3341" t="s">
        <v>189</v>
      </c>
      <c r="G3341" t="s">
        <v>17</v>
      </c>
      <c r="H3341" s="2">
        <v>35768225.340000004</v>
      </c>
      <c r="I3341">
        <v>1.43</v>
      </c>
      <c r="J3341" s="2">
        <v>35768225.340000004</v>
      </c>
      <c r="K3341" s="2">
        <v>249813</v>
      </c>
      <c r="L3341">
        <v>143.18</v>
      </c>
      <c r="M3341" t="s">
        <v>18</v>
      </c>
      <c r="N3341" t="s">
        <v>19</v>
      </c>
      <c r="O3341" t="s">
        <v>20</v>
      </c>
    </row>
    <row r="3342" spans="1:15" x14ac:dyDescent="0.2">
      <c r="A3342" s="16" t="s">
        <v>343</v>
      </c>
      <c r="B3342" s="1">
        <v>45930</v>
      </c>
      <c r="C3342" t="s">
        <v>220</v>
      </c>
      <c r="D3342" t="s">
        <v>221</v>
      </c>
      <c r="F3342" t="s">
        <v>189</v>
      </c>
      <c r="G3342" t="s">
        <v>17</v>
      </c>
      <c r="H3342" s="2">
        <v>33778551</v>
      </c>
      <c r="I3342">
        <v>1.35</v>
      </c>
      <c r="J3342" s="2">
        <v>33778551</v>
      </c>
      <c r="K3342" s="2">
        <v>119676</v>
      </c>
      <c r="L3342">
        <v>282.25</v>
      </c>
      <c r="M3342" t="s">
        <v>18</v>
      </c>
      <c r="N3342" t="s">
        <v>31</v>
      </c>
      <c r="O3342" t="s">
        <v>20</v>
      </c>
    </row>
    <row r="3343" spans="1:15" x14ac:dyDescent="0.2">
      <c r="A3343" s="16" t="s">
        <v>343</v>
      </c>
      <c r="B3343" s="1">
        <v>45930</v>
      </c>
      <c r="C3343" t="s">
        <v>224</v>
      </c>
      <c r="D3343" t="s">
        <v>225</v>
      </c>
      <c r="F3343" t="s">
        <v>189</v>
      </c>
      <c r="G3343" t="s">
        <v>17</v>
      </c>
      <c r="H3343" s="2">
        <v>31979183.460000001</v>
      </c>
      <c r="I3343">
        <v>1.28</v>
      </c>
      <c r="J3343" s="2">
        <v>31979183.460000001</v>
      </c>
      <c r="K3343" s="2">
        <v>158682</v>
      </c>
      <c r="L3343">
        <v>201.53</v>
      </c>
      <c r="M3343" t="s">
        <v>18</v>
      </c>
      <c r="N3343" t="s">
        <v>31</v>
      </c>
      <c r="O3343" t="s">
        <v>20</v>
      </c>
    </row>
    <row r="3344" spans="1:15" x14ac:dyDescent="0.2">
      <c r="A3344" s="16" t="s">
        <v>343</v>
      </c>
      <c r="B3344" s="1">
        <v>45930</v>
      </c>
      <c r="C3344" t="s">
        <v>228</v>
      </c>
      <c r="D3344" t="s">
        <v>229</v>
      </c>
      <c r="F3344" t="s">
        <v>189</v>
      </c>
      <c r="G3344" t="s">
        <v>17</v>
      </c>
      <c r="H3344" s="2">
        <v>31429581.559999999</v>
      </c>
      <c r="I3344">
        <v>1.26</v>
      </c>
      <c r="J3344" s="2">
        <v>31429581.559999999</v>
      </c>
      <c r="K3344" s="2">
        <v>116324</v>
      </c>
      <c r="L3344">
        <v>270.19</v>
      </c>
      <c r="M3344" t="s">
        <v>18</v>
      </c>
      <c r="N3344" t="s">
        <v>19</v>
      </c>
      <c r="O3344" t="s">
        <v>20</v>
      </c>
    </row>
    <row r="3345" spans="1:15" x14ac:dyDescent="0.2">
      <c r="A3345" s="16" t="s">
        <v>343</v>
      </c>
      <c r="B3345" s="1">
        <v>45930</v>
      </c>
      <c r="C3345" t="s">
        <v>222</v>
      </c>
      <c r="D3345" t="s">
        <v>223</v>
      </c>
      <c r="F3345" t="s">
        <v>189</v>
      </c>
      <c r="G3345" t="s">
        <v>17</v>
      </c>
      <c r="H3345" s="2">
        <v>31128364.800000001</v>
      </c>
      <c r="I3345">
        <v>1.25</v>
      </c>
      <c r="J3345" s="2">
        <v>31128364.800000001</v>
      </c>
      <c r="K3345" s="2">
        <v>184760</v>
      </c>
      <c r="L3345">
        <v>168.48</v>
      </c>
      <c r="M3345" t="s">
        <v>18</v>
      </c>
      <c r="N3345" t="s">
        <v>31</v>
      </c>
      <c r="O3345" t="s">
        <v>20</v>
      </c>
    </row>
    <row r="3346" spans="1:15" x14ac:dyDescent="0.2">
      <c r="A3346" s="16" t="s">
        <v>343</v>
      </c>
      <c r="B3346" s="1">
        <v>45930</v>
      </c>
      <c r="C3346" t="s">
        <v>226</v>
      </c>
      <c r="D3346" t="s">
        <v>227</v>
      </c>
      <c r="F3346" t="s">
        <v>189</v>
      </c>
      <c r="G3346" t="s">
        <v>17</v>
      </c>
      <c r="H3346" s="2">
        <v>28774828.5</v>
      </c>
      <c r="I3346">
        <v>1.1499999999999999</v>
      </c>
      <c r="J3346" s="2">
        <v>28774828.5</v>
      </c>
      <c r="K3346" s="2">
        <v>221430</v>
      </c>
      <c r="L3346">
        <v>129.94999999999999</v>
      </c>
      <c r="M3346" t="s">
        <v>18</v>
      </c>
      <c r="N3346" t="s">
        <v>31</v>
      </c>
      <c r="O3346" t="s">
        <v>20</v>
      </c>
    </row>
    <row r="3347" spans="1:15" x14ac:dyDescent="0.2">
      <c r="A3347" s="16" t="s">
        <v>343</v>
      </c>
      <c r="B3347" s="1">
        <v>45930</v>
      </c>
      <c r="C3347" t="s">
        <v>238</v>
      </c>
      <c r="D3347" t="s">
        <v>239</v>
      </c>
      <c r="F3347" t="s">
        <v>189</v>
      </c>
      <c r="G3347" t="s">
        <v>17</v>
      </c>
      <c r="H3347" s="2">
        <v>25610851.899999999</v>
      </c>
      <c r="I3347">
        <v>1.03</v>
      </c>
      <c r="J3347" s="2">
        <v>25610851.899999999</v>
      </c>
      <c r="K3347" s="2">
        <v>82685</v>
      </c>
      <c r="L3347">
        <v>309.74</v>
      </c>
      <c r="M3347" t="s">
        <v>18</v>
      </c>
      <c r="N3347" t="s">
        <v>31</v>
      </c>
      <c r="O3347" t="s">
        <v>20</v>
      </c>
    </row>
    <row r="3348" spans="1:15" x14ac:dyDescent="0.2">
      <c r="A3348" s="16" t="s">
        <v>343</v>
      </c>
      <c r="B3348" s="1">
        <v>45930</v>
      </c>
      <c r="C3348" t="s">
        <v>230</v>
      </c>
      <c r="D3348" t="s">
        <v>231</v>
      </c>
      <c r="F3348" t="s">
        <v>189</v>
      </c>
      <c r="G3348" t="s">
        <v>17</v>
      </c>
      <c r="H3348" s="2">
        <v>25539408.579999998</v>
      </c>
      <c r="I3348">
        <v>1.02</v>
      </c>
      <c r="J3348" s="2">
        <v>25539408.579999998</v>
      </c>
      <c r="K3348" s="2">
        <v>127106</v>
      </c>
      <c r="L3348">
        <v>200.93</v>
      </c>
      <c r="M3348" t="s">
        <v>18</v>
      </c>
      <c r="N3348" t="s">
        <v>31</v>
      </c>
      <c r="O3348" t="s">
        <v>20</v>
      </c>
    </row>
    <row r="3349" spans="1:15" x14ac:dyDescent="0.2">
      <c r="A3349" s="16" t="s">
        <v>343</v>
      </c>
      <c r="B3349" s="1">
        <v>45930</v>
      </c>
      <c r="C3349" t="s">
        <v>234</v>
      </c>
      <c r="D3349" t="s">
        <v>235</v>
      </c>
      <c r="F3349" t="s">
        <v>189</v>
      </c>
      <c r="G3349" t="s">
        <v>17</v>
      </c>
      <c r="H3349" s="2">
        <v>24817611.420000002</v>
      </c>
      <c r="I3349">
        <v>0.99</v>
      </c>
      <c r="J3349" s="2">
        <v>24817611.420000002</v>
      </c>
      <c r="K3349" s="2">
        <v>69599</v>
      </c>
      <c r="L3349">
        <v>356.58</v>
      </c>
      <c r="M3349" t="s">
        <v>18</v>
      </c>
      <c r="N3349" t="s">
        <v>31</v>
      </c>
      <c r="O3349" t="s">
        <v>20</v>
      </c>
    </row>
    <row r="3350" spans="1:15" x14ac:dyDescent="0.2">
      <c r="A3350" s="16" t="s">
        <v>343</v>
      </c>
      <c r="B3350" s="1">
        <v>45930</v>
      </c>
      <c r="C3350" t="s">
        <v>240</v>
      </c>
      <c r="D3350" t="s">
        <v>241</v>
      </c>
      <c r="F3350" t="s">
        <v>189</v>
      </c>
      <c r="G3350" t="s">
        <v>17</v>
      </c>
      <c r="H3350" s="2">
        <v>24801584.16</v>
      </c>
      <c r="I3350">
        <v>0.99</v>
      </c>
      <c r="J3350" s="2">
        <v>24801584.16</v>
      </c>
      <c r="K3350" s="2">
        <v>227621</v>
      </c>
      <c r="L3350">
        <v>108.96</v>
      </c>
      <c r="M3350" t="s">
        <v>18</v>
      </c>
      <c r="N3350" t="s">
        <v>31</v>
      </c>
      <c r="O3350" t="s">
        <v>20</v>
      </c>
    </row>
    <row r="3351" spans="1:15" x14ac:dyDescent="0.2">
      <c r="A3351" s="16" t="s">
        <v>343</v>
      </c>
      <c r="B3351" s="1">
        <v>45930</v>
      </c>
      <c r="C3351" t="s">
        <v>244</v>
      </c>
      <c r="D3351" t="s">
        <v>245</v>
      </c>
      <c r="F3351" t="s">
        <v>189</v>
      </c>
      <c r="G3351" t="s">
        <v>17</v>
      </c>
      <c r="H3351" s="2">
        <v>24635420.039999999</v>
      </c>
      <c r="I3351">
        <v>0.99</v>
      </c>
      <c r="J3351" s="2">
        <v>24635420.039999999</v>
      </c>
      <c r="K3351" s="2">
        <v>72996</v>
      </c>
      <c r="L3351">
        <v>337.49</v>
      </c>
      <c r="M3351" t="s">
        <v>18</v>
      </c>
      <c r="N3351" t="s">
        <v>19</v>
      </c>
      <c r="O3351" t="s">
        <v>20</v>
      </c>
    </row>
    <row r="3352" spans="1:15" x14ac:dyDescent="0.2">
      <c r="A3352" s="16" t="s">
        <v>343</v>
      </c>
      <c r="B3352" s="1">
        <v>45930</v>
      </c>
      <c r="C3352" t="s">
        <v>236</v>
      </c>
      <c r="D3352" t="s">
        <v>237</v>
      </c>
      <c r="F3352" t="s">
        <v>189</v>
      </c>
      <c r="G3352" t="s">
        <v>17</v>
      </c>
      <c r="H3352" s="2">
        <v>24274564.109999999</v>
      </c>
      <c r="I3352">
        <v>0.97</v>
      </c>
      <c r="J3352" s="2">
        <v>24274564.109999999</v>
      </c>
      <c r="K3352" s="2">
        <v>502267</v>
      </c>
      <c r="L3352">
        <v>48.33</v>
      </c>
      <c r="M3352" t="s">
        <v>18</v>
      </c>
      <c r="N3352" t="s">
        <v>31</v>
      </c>
      <c r="O3352" t="s">
        <v>20</v>
      </c>
    </row>
    <row r="3353" spans="1:15" x14ac:dyDescent="0.2">
      <c r="A3353" s="16" t="s">
        <v>343</v>
      </c>
      <c r="B3353" s="1">
        <v>45930</v>
      </c>
      <c r="C3353" t="s">
        <v>232</v>
      </c>
      <c r="D3353" t="s">
        <v>233</v>
      </c>
      <c r="F3353" t="s">
        <v>189</v>
      </c>
      <c r="G3353" t="s">
        <v>17</v>
      </c>
      <c r="H3353" s="2">
        <v>23730133.440000001</v>
      </c>
      <c r="I3353">
        <v>0.95</v>
      </c>
      <c r="J3353" s="2">
        <v>23730133.440000001</v>
      </c>
      <c r="K3353" s="2">
        <v>49803</v>
      </c>
      <c r="L3353">
        <v>476.48</v>
      </c>
      <c r="M3353" t="s">
        <v>18</v>
      </c>
      <c r="N3353" t="s">
        <v>31</v>
      </c>
      <c r="O3353" t="s">
        <v>20</v>
      </c>
    </row>
    <row r="3354" spans="1:15" x14ac:dyDescent="0.2">
      <c r="A3354" s="16" t="s">
        <v>343</v>
      </c>
      <c r="B3354" s="1">
        <v>45930</v>
      </c>
      <c r="C3354" t="s">
        <v>242</v>
      </c>
      <c r="D3354" t="s">
        <v>243</v>
      </c>
      <c r="F3354" t="s">
        <v>189</v>
      </c>
      <c r="G3354" t="s">
        <v>17</v>
      </c>
      <c r="H3354" s="2">
        <v>22620381.710000001</v>
      </c>
      <c r="I3354">
        <v>0.91</v>
      </c>
      <c r="J3354" s="2">
        <v>22620381.710000001</v>
      </c>
      <c r="K3354" s="2">
        <v>175447</v>
      </c>
      <c r="L3354">
        <v>128.93</v>
      </c>
      <c r="M3354" t="s">
        <v>18</v>
      </c>
      <c r="N3354" t="s">
        <v>31</v>
      </c>
      <c r="O3354" t="s">
        <v>20</v>
      </c>
    </row>
    <row r="3355" spans="1:15" x14ac:dyDescent="0.2">
      <c r="A3355" s="16" t="s">
        <v>343</v>
      </c>
      <c r="B3355" s="1">
        <v>45930</v>
      </c>
      <c r="C3355" t="s">
        <v>246</v>
      </c>
      <c r="D3355" t="s">
        <v>247</v>
      </c>
      <c r="F3355" t="s">
        <v>189</v>
      </c>
      <c r="G3355" t="s">
        <v>17</v>
      </c>
      <c r="H3355" s="2">
        <v>20677816.879999999</v>
      </c>
      <c r="I3355">
        <v>0.83</v>
      </c>
      <c r="J3355" s="2">
        <v>20677816.879999999</v>
      </c>
      <c r="K3355" s="2">
        <v>308348</v>
      </c>
      <c r="L3355">
        <v>67.06</v>
      </c>
      <c r="M3355" t="s">
        <v>18</v>
      </c>
      <c r="N3355" t="s">
        <v>19</v>
      </c>
      <c r="O3355" t="s">
        <v>20</v>
      </c>
    </row>
    <row r="3356" spans="1:15" x14ac:dyDescent="0.2">
      <c r="A3356" s="16" t="s">
        <v>343</v>
      </c>
      <c r="B3356" s="1">
        <v>45930</v>
      </c>
      <c r="C3356" t="s">
        <v>248</v>
      </c>
      <c r="D3356" t="s">
        <v>249</v>
      </c>
      <c r="F3356" t="s">
        <v>189</v>
      </c>
      <c r="G3356" t="s">
        <v>17</v>
      </c>
      <c r="H3356" s="2">
        <v>20290358.960000001</v>
      </c>
      <c r="I3356">
        <v>0.81</v>
      </c>
      <c r="J3356" s="2">
        <v>20290358.960000001</v>
      </c>
      <c r="K3356" s="2">
        <v>72668</v>
      </c>
      <c r="L3356">
        <v>279.22000000000003</v>
      </c>
      <c r="M3356" t="s">
        <v>18</v>
      </c>
      <c r="N3356" t="s">
        <v>31</v>
      </c>
      <c r="O3356" t="s">
        <v>20</v>
      </c>
    </row>
    <row r="3357" spans="1:15" x14ac:dyDescent="0.2">
      <c r="A3357" s="16" t="s">
        <v>343</v>
      </c>
      <c r="B3357" s="1">
        <v>45930</v>
      </c>
      <c r="C3357" t="s">
        <v>250</v>
      </c>
      <c r="D3357" t="s">
        <v>251</v>
      </c>
      <c r="F3357" t="s">
        <v>189</v>
      </c>
      <c r="G3357" t="s">
        <v>17</v>
      </c>
      <c r="H3357" s="2">
        <v>19792860.59</v>
      </c>
      <c r="I3357">
        <v>0.79</v>
      </c>
      <c r="J3357" s="2">
        <v>19792860.59</v>
      </c>
      <c r="K3357" s="2">
        <v>148517</v>
      </c>
      <c r="L3357">
        <v>133.27000000000001</v>
      </c>
      <c r="M3357" t="s">
        <v>18</v>
      </c>
      <c r="N3357" t="s">
        <v>31</v>
      </c>
      <c r="O3357" t="s">
        <v>20</v>
      </c>
    </row>
    <row r="3358" spans="1:15" x14ac:dyDescent="0.2">
      <c r="A3358" s="16" t="s">
        <v>343</v>
      </c>
      <c r="B3358" s="1">
        <v>45930</v>
      </c>
      <c r="C3358" t="s">
        <v>252</v>
      </c>
      <c r="D3358" t="s">
        <v>253</v>
      </c>
      <c r="F3358" t="s">
        <v>189</v>
      </c>
      <c r="G3358" t="s">
        <v>17</v>
      </c>
      <c r="H3358" s="2">
        <v>19026880.920000002</v>
      </c>
      <c r="I3358">
        <v>0.76</v>
      </c>
      <c r="J3358" s="2">
        <v>19026880.920000002</v>
      </c>
      <c r="K3358" s="2">
        <v>416161</v>
      </c>
      <c r="L3358">
        <v>45.72</v>
      </c>
      <c r="M3358" t="s">
        <v>18</v>
      </c>
      <c r="N3358" t="s">
        <v>31</v>
      </c>
      <c r="O3358" t="s">
        <v>20</v>
      </c>
    </row>
    <row r="3359" spans="1:15" x14ac:dyDescent="0.2">
      <c r="A3359" s="16" t="s">
        <v>343</v>
      </c>
      <c r="B3359" s="1">
        <v>45930</v>
      </c>
      <c r="C3359" t="s">
        <v>254</v>
      </c>
      <c r="D3359" t="s">
        <v>255</v>
      </c>
      <c r="F3359" t="s">
        <v>189</v>
      </c>
      <c r="G3359" t="s">
        <v>17</v>
      </c>
      <c r="H3359" s="2">
        <v>18257485.050000001</v>
      </c>
      <c r="I3359">
        <v>0.73</v>
      </c>
      <c r="J3359" s="2">
        <v>18257485.050000001</v>
      </c>
      <c r="K3359" s="2">
        <v>85057</v>
      </c>
      <c r="L3359">
        <v>214.65</v>
      </c>
      <c r="M3359" t="s">
        <v>18</v>
      </c>
      <c r="N3359" t="s">
        <v>31</v>
      </c>
      <c r="O3359" t="s">
        <v>20</v>
      </c>
    </row>
    <row r="3360" spans="1:15" x14ac:dyDescent="0.2">
      <c r="A3360" s="16" t="s">
        <v>343</v>
      </c>
      <c r="B3360" s="1">
        <v>45930</v>
      </c>
      <c r="C3360" t="s">
        <v>256</v>
      </c>
      <c r="D3360" t="s">
        <v>257</v>
      </c>
      <c r="F3360" t="s">
        <v>189</v>
      </c>
      <c r="G3360" t="s">
        <v>17</v>
      </c>
      <c r="H3360" s="2">
        <v>17353376.899999999</v>
      </c>
      <c r="I3360">
        <v>0.7</v>
      </c>
      <c r="J3360" s="2">
        <v>17353376.899999999</v>
      </c>
      <c r="K3360" s="2">
        <v>155357</v>
      </c>
      <c r="L3360">
        <v>111.7</v>
      </c>
      <c r="M3360" t="s">
        <v>18</v>
      </c>
      <c r="N3360" t="s">
        <v>31</v>
      </c>
      <c r="O3360" t="s">
        <v>20</v>
      </c>
    </row>
    <row r="3361" spans="1:15" x14ac:dyDescent="0.2">
      <c r="A3361" s="16" t="s">
        <v>343</v>
      </c>
      <c r="B3361" s="1">
        <v>45930</v>
      </c>
      <c r="C3361" t="s">
        <v>258</v>
      </c>
      <c r="D3361" t="s">
        <v>259</v>
      </c>
      <c r="F3361" t="s">
        <v>189</v>
      </c>
      <c r="G3361" t="s">
        <v>17</v>
      </c>
      <c r="H3361" s="2">
        <v>15111341.25</v>
      </c>
      <c r="I3361">
        <v>0.61</v>
      </c>
      <c r="J3361" s="2">
        <v>15111341.25</v>
      </c>
      <c r="K3361" s="2">
        <v>30761</v>
      </c>
      <c r="L3361">
        <v>491.25</v>
      </c>
      <c r="M3361" t="s">
        <v>18</v>
      </c>
      <c r="N3361" t="s">
        <v>31</v>
      </c>
      <c r="O3361" t="s">
        <v>20</v>
      </c>
    </row>
    <row r="3362" spans="1:15" x14ac:dyDescent="0.2">
      <c r="A3362" s="16" t="s">
        <v>343</v>
      </c>
      <c r="B3362" s="1">
        <v>45930</v>
      </c>
      <c r="C3362" t="s">
        <v>262</v>
      </c>
      <c r="D3362" t="s">
        <v>263</v>
      </c>
      <c r="F3362" t="s">
        <v>189</v>
      </c>
      <c r="G3362" t="s">
        <v>17</v>
      </c>
      <c r="H3362" s="2">
        <v>14850981.52</v>
      </c>
      <c r="I3362">
        <v>0.59</v>
      </c>
      <c r="J3362" s="2">
        <v>14850981.52</v>
      </c>
      <c r="K3362" s="2">
        <v>180296</v>
      </c>
      <c r="L3362">
        <v>82.37</v>
      </c>
      <c r="M3362" t="s">
        <v>18</v>
      </c>
      <c r="N3362" t="s">
        <v>31</v>
      </c>
      <c r="O3362" t="s">
        <v>20</v>
      </c>
    </row>
    <row r="3363" spans="1:15" x14ac:dyDescent="0.2">
      <c r="A3363" s="16" t="s">
        <v>343</v>
      </c>
      <c r="B3363" s="1">
        <v>45930</v>
      </c>
      <c r="C3363" t="s">
        <v>264</v>
      </c>
      <c r="D3363" t="s">
        <v>265</v>
      </c>
      <c r="F3363" t="s">
        <v>189</v>
      </c>
      <c r="G3363" t="s">
        <v>17</v>
      </c>
      <c r="H3363" s="2">
        <v>14135317.92</v>
      </c>
      <c r="I3363">
        <v>0.56999999999999995</v>
      </c>
      <c r="J3363" s="2">
        <v>14135317.92</v>
      </c>
      <c r="K3363" s="2">
        <v>24912</v>
      </c>
      <c r="L3363">
        <v>567.41</v>
      </c>
      <c r="M3363" t="s">
        <v>18</v>
      </c>
      <c r="N3363" t="s">
        <v>31</v>
      </c>
      <c r="O3363" t="s">
        <v>20</v>
      </c>
    </row>
    <row r="3364" spans="1:15" x14ac:dyDescent="0.2">
      <c r="A3364" s="16" t="s">
        <v>343</v>
      </c>
      <c r="B3364" s="1">
        <v>45930</v>
      </c>
      <c r="C3364" t="s">
        <v>260</v>
      </c>
      <c r="D3364" t="s">
        <v>261</v>
      </c>
      <c r="F3364" t="s">
        <v>189</v>
      </c>
      <c r="G3364" t="s">
        <v>17</v>
      </c>
      <c r="H3364" s="2">
        <v>14043815.939999999</v>
      </c>
      <c r="I3364">
        <v>0.56000000000000005</v>
      </c>
      <c r="J3364" s="2">
        <v>14043815.939999999</v>
      </c>
      <c r="K3364" s="2">
        <v>178811</v>
      </c>
      <c r="L3364">
        <v>78.540000000000006</v>
      </c>
      <c r="M3364" t="s">
        <v>18</v>
      </c>
      <c r="N3364" t="s">
        <v>31</v>
      </c>
      <c r="O3364" t="s">
        <v>20</v>
      </c>
    </row>
    <row r="3365" spans="1:15" x14ac:dyDescent="0.2">
      <c r="A3365" s="16" t="s">
        <v>343</v>
      </c>
      <c r="B3365" s="1">
        <v>45930</v>
      </c>
      <c r="C3365" t="s">
        <v>268</v>
      </c>
      <c r="D3365" t="s">
        <v>269</v>
      </c>
      <c r="F3365" t="s">
        <v>189</v>
      </c>
      <c r="G3365" t="s">
        <v>17</v>
      </c>
      <c r="H3365" s="2">
        <v>12941473.300000001</v>
      </c>
      <c r="I3365">
        <v>0.52</v>
      </c>
      <c r="J3365" s="2">
        <v>12941473.300000001</v>
      </c>
      <c r="K3365" s="2">
        <v>146314</v>
      </c>
      <c r="L3365">
        <v>88.45</v>
      </c>
      <c r="M3365" t="s">
        <v>18</v>
      </c>
      <c r="N3365" t="s">
        <v>19</v>
      </c>
      <c r="O3365" t="s">
        <v>20</v>
      </c>
    </row>
    <row r="3366" spans="1:15" x14ac:dyDescent="0.2">
      <c r="A3366" s="16" t="s">
        <v>343</v>
      </c>
      <c r="B3366" s="1">
        <v>45930</v>
      </c>
      <c r="C3366" t="s">
        <v>266</v>
      </c>
      <c r="D3366" t="s">
        <v>267</v>
      </c>
      <c r="F3366" t="s">
        <v>189</v>
      </c>
      <c r="G3366" t="s">
        <v>17</v>
      </c>
      <c r="H3366" s="2">
        <v>12819035.789999999</v>
      </c>
      <c r="I3366">
        <v>0.51</v>
      </c>
      <c r="J3366" s="2">
        <v>12819035.789999999</v>
      </c>
      <c r="K3366" s="2">
        <v>177377</v>
      </c>
      <c r="L3366">
        <v>72.27</v>
      </c>
      <c r="M3366" t="s">
        <v>18</v>
      </c>
      <c r="N3366" t="s">
        <v>31</v>
      </c>
      <c r="O3366" t="s">
        <v>20</v>
      </c>
    </row>
    <row r="3367" spans="1:15" x14ac:dyDescent="0.2">
      <c r="A3367" s="16" t="s">
        <v>343</v>
      </c>
      <c r="B3367" s="1">
        <v>45930</v>
      </c>
      <c r="C3367" t="s">
        <v>272</v>
      </c>
      <c r="D3367" t="s">
        <v>273</v>
      </c>
      <c r="F3367" t="s">
        <v>189</v>
      </c>
      <c r="G3367" t="s">
        <v>17</v>
      </c>
      <c r="H3367" s="2">
        <v>12105942.84</v>
      </c>
      <c r="I3367">
        <v>0.48</v>
      </c>
      <c r="J3367" s="2">
        <v>12105942.84</v>
      </c>
      <c r="K3367" s="2">
        <v>90756</v>
      </c>
      <c r="L3367">
        <v>133.38999999999999</v>
      </c>
      <c r="M3367" t="s">
        <v>18</v>
      </c>
      <c r="N3367" t="s">
        <v>31</v>
      </c>
      <c r="O3367" t="s">
        <v>20</v>
      </c>
    </row>
    <row r="3368" spans="1:15" x14ac:dyDescent="0.2">
      <c r="A3368" s="16" t="s">
        <v>343</v>
      </c>
      <c r="B3368" s="1">
        <v>45930</v>
      </c>
      <c r="C3368" t="s">
        <v>270</v>
      </c>
      <c r="D3368" t="s">
        <v>271</v>
      </c>
      <c r="F3368" t="s">
        <v>189</v>
      </c>
      <c r="G3368" t="s">
        <v>17</v>
      </c>
      <c r="H3368" s="2">
        <v>11786316.359999999</v>
      </c>
      <c r="I3368">
        <v>0.47</v>
      </c>
      <c r="J3368" s="2">
        <v>11786316.359999999</v>
      </c>
      <c r="K3368" s="2">
        <v>113614</v>
      </c>
      <c r="L3368">
        <v>103.74</v>
      </c>
      <c r="M3368" t="s">
        <v>18</v>
      </c>
      <c r="N3368" t="s">
        <v>31</v>
      </c>
      <c r="O3368" t="s">
        <v>20</v>
      </c>
    </row>
    <row r="3369" spans="1:15" x14ac:dyDescent="0.2">
      <c r="A3369" s="16" t="s">
        <v>343</v>
      </c>
      <c r="B3369" s="1">
        <v>45930</v>
      </c>
      <c r="C3369" t="s">
        <v>274</v>
      </c>
      <c r="D3369" t="s">
        <v>275</v>
      </c>
      <c r="F3369" t="s">
        <v>189</v>
      </c>
      <c r="G3369" t="s">
        <v>17</v>
      </c>
      <c r="H3369" s="2">
        <v>11117615.880000001</v>
      </c>
      <c r="I3369">
        <v>0.45</v>
      </c>
      <c r="J3369" s="2">
        <v>11117615.880000001</v>
      </c>
      <c r="K3369" s="2">
        <v>168602</v>
      </c>
      <c r="L3369">
        <v>65.94</v>
      </c>
      <c r="M3369" t="s">
        <v>18</v>
      </c>
      <c r="N3369" t="s">
        <v>31</v>
      </c>
      <c r="O3369" t="s">
        <v>20</v>
      </c>
    </row>
    <row r="3370" spans="1:15" x14ac:dyDescent="0.2">
      <c r="A3370" s="16" t="s">
        <v>343</v>
      </c>
      <c r="B3370" s="1">
        <v>45930</v>
      </c>
      <c r="C3370" t="s">
        <v>278</v>
      </c>
      <c r="D3370" t="s">
        <v>279</v>
      </c>
      <c r="F3370" t="s">
        <v>189</v>
      </c>
      <c r="G3370" t="s">
        <v>17</v>
      </c>
      <c r="H3370" s="2">
        <v>10877875.050000001</v>
      </c>
      <c r="I3370">
        <v>0.44</v>
      </c>
      <c r="J3370" s="2">
        <v>10877875.050000001</v>
      </c>
      <c r="K3370" s="2">
        <v>31489</v>
      </c>
      <c r="L3370">
        <v>345.45</v>
      </c>
      <c r="M3370" t="s">
        <v>18</v>
      </c>
      <c r="N3370" t="s">
        <v>19</v>
      </c>
      <c r="O3370" t="s">
        <v>20</v>
      </c>
    </row>
    <row r="3371" spans="1:15" x14ac:dyDescent="0.2">
      <c r="A3371" s="16" t="s">
        <v>343</v>
      </c>
      <c r="B3371" s="1">
        <v>45930</v>
      </c>
      <c r="C3371" t="s">
        <v>276</v>
      </c>
      <c r="D3371" t="s">
        <v>277</v>
      </c>
      <c r="F3371" t="s">
        <v>189</v>
      </c>
      <c r="G3371" t="s">
        <v>17</v>
      </c>
      <c r="H3371" s="2">
        <v>10866732.1</v>
      </c>
      <c r="I3371">
        <v>0.44</v>
      </c>
      <c r="J3371" s="2">
        <v>10866732.1</v>
      </c>
      <c r="K3371" s="2">
        <v>119770</v>
      </c>
      <c r="L3371">
        <v>90.73</v>
      </c>
      <c r="M3371" t="s">
        <v>18</v>
      </c>
      <c r="N3371" t="s">
        <v>19</v>
      </c>
      <c r="O3371" t="s">
        <v>20</v>
      </c>
    </row>
    <row r="3372" spans="1:15" x14ac:dyDescent="0.2">
      <c r="A3372" s="16" t="s">
        <v>343</v>
      </c>
      <c r="B3372" s="1">
        <v>45930</v>
      </c>
      <c r="C3372" t="s">
        <v>282</v>
      </c>
      <c r="D3372" t="s">
        <v>283</v>
      </c>
      <c r="F3372" t="s">
        <v>189</v>
      </c>
      <c r="G3372" t="s">
        <v>17</v>
      </c>
      <c r="H3372" s="2">
        <v>10578719.880000001</v>
      </c>
      <c r="I3372">
        <v>0.42</v>
      </c>
      <c r="J3372" s="2">
        <v>10578719.880000001</v>
      </c>
      <c r="K3372" s="2">
        <v>91188</v>
      </c>
      <c r="L3372">
        <v>116.01</v>
      </c>
      <c r="M3372" t="s">
        <v>18</v>
      </c>
      <c r="N3372" t="s">
        <v>31</v>
      </c>
      <c r="O3372" t="s">
        <v>20</v>
      </c>
    </row>
    <row r="3373" spans="1:15" x14ac:dyDescent="0.2">
      <c r="A3373" s="16" t="s">
        <v>343</v>
      </c>
      <c r="B3373" s="1">
        <v>45930</v>
      </c>
      <c r="C3373" t="s">
        <v>280</v>
      </c>
      <c r="D3373" t="s">
        <v>281</v>
      </c>
      <c r="F3373" t="s">
        <v>189</v>
      </c>
      <c r="G3373" t="s">
        <v>17</v>
      </c>
      <c r="H3373" s="2">
        <v>9970126.6199999992</v>
      </c>
      <c r="I3373">
        <v>0.4</v>
      </c>
      <c r="J3373" s="2">
        <v>9970126.6199999992</v>
      </c>
      <c r="K3373" s="2">
        <v>50451</v>
      </c>
      <c r="L3373">
        <v>197.62</v>
      </c>
      <c r="M3373" t="s">
        <v>18</v>
      </c>
      <c r="N3373" t="s">
        <v>31</v>
      </c>
      <c r="O3373" t="s">
        <v>20</v>
      </c>
    </row>
    <row r="3374" spans="1:15" x14ac:dyDescent="0.2">
      <c r="A3374" s="16" t="s">
        <v>343</v>
      </c>
      <c r="B3374" s="1">
        <v>45930</v>
      </c>
      <c r="C3374" t="s">
        <v>290</v>
      </c>
      <c r="D3374" t="s">
        <v>291</v>
      </c>
      <c r="F3374" t="s">
        <v>189</v>
      </c>
      <c r="G3374" t="s">
        <v>17</v>
      </c>
      <c r="H3374" s="2">
        <v>9888616.2899999991</v>
      </c>
      <c r="I3374">
        <v>0.4</v>
      </c>
      <c r="J3374" s="2">
        <v>9888616.2899999991</v>
      </c>
      <c r="K3374" s="2">
        <v>143709</v>
      </c>
      <c r="L3374">
        <v>68.81</v>
      </c>
      <c r="M3374" t="s">
        <v>18</v>
      </c>
      <c r="N3374" t="s">
        <v>19</v>
      </c>
      <c r="O3374" t="s">
        <v>20</v>
      </c>
    </row>
    <row r="3375" spans="1:15" x14ac:dyDescent="0.2">
      <c r="A3375" s="16" t="s">
        <v>343</v>
      </c>
      <c r="B3375" s="1">
        <v>45930</v>
      </c>
      <c r="C3375" t="s">
        <v>284</v>
      </c>
      <c r="D3375" t="s">
        <v>285</v>
      </c>
      <c r="F3375" t="s">
        <v>189</v>
      </c>
      <c r="G3375" t="s">
        <v>17</v>
      </c>
      <c r="H3375" s="2">
        <v>9885665</v>
      </c>
      <c r="I3375">
        <v>0.4</v>
      </c>
      <c r="J3375" s="2">
        <v>9885665</v>
      </c>
      <c r="K3375" s="2">
        <v>57275</v>
      </c>
      <c r="L3375">
        <v>172.6</v>
      </c>
      <c r="M3375" t="s">
        <v>18</v>
      </c>
      <c r="N3375" t="s">
        <v>31</v>
      </c>
      <c r="O3375" t="s">
        <v>20</v>
      </c>
    </row>
    <row r="3376" spans="1:15" x14ac:dyDescent="0.2">
      <c r="A3376" s="16" t="s">
        <v>343</v>
      </c>
      <c r="B3376" s="1">
        <v>45930</v>
      </c>
      <c r="C3376" t="s">
        <v>286</v>
      </c>
      <c r="D3376" t="s">
        <v>287</v>
      </c>
      <c r="F3376" t="s">
        <v>189</v>
      </c>
      <c r="G3376" t="s">
        <v>17</v>
      </c>
      <c r="H3376" s="2">
        <v>9517127.4000000004</v>
      </c>
      <c r="I3376">
        <v>0.38</v>
      </c>
      <c r="J3376" s="2">
        <v>9517127.4000000004</v>
      </c>
      <c r="K3376" s="2">
        <v>213628</v>
      </c>
      <c r="L3376">
        <v>44.55</v>
      </c>
      <c r="M3376" t="s">
        <v>18</v>
      </c>
      <c r="N3376" t="s">
        <v>19</v>
      </c>
      <c r="O3376" t="s">
        <v>20</v>
      </c>
    </row>
    <row r="3377" spans="1:15" x14ac:dyDescent="0.2">
      <c r="A3377" s="16" t="s">
        <v>343</v>
      </c>
      <c r="B3377" s="1">
        <v>45930</v>
      </c>
      <c r="C3377" t="s">
        <v>292</v>
      </c>
      <c r="D3377" t="s">
        <v>293</v>
      </c>
      <c r="F3377" t="s">
        <v>189</v>
      </c>
      <c r="G3377" t="s">
        <v>17</v>
      </c>
      <c r="H3377" s="2">
        <v>8869720.3000000007</v>
      </c>
      <c r="I3377">
        <v>0.36</v>
      </c>
      <c r="J3377" s="2">
        <v>8869720.3000000007</v>
      </c>
      <c r="K3377" s="2">
        <v>94570</v>
      </c>
      <c r="L3377">
        <v>93.79</v>
      </c>
      <c r="M3377" t="s">
        <v>18</v>
      </c>
      <c r="N3377" t="s">
        <v>31</v>
      </c>
      <c r="O3377" t="s">
        <v>20</v>
      </c>
    </row>
    <row r="3378" spans="1:15" x14ac:dyDescent="0.2">
      <c r="A3378" s="16" t="s">
        <v>343</v>
      </c>
      <c r="B3378" s="1">
        <v>45930</v>
      </c>
      <c r="C3378" t="s">
        <v>288</v>
      </c>
      <c r="D3378" t="s">
        <v>289</v>
      </c>
      <c r="F3378" t="s">
        <v>189</v>
      </c>
      <c r="G3378" t="s">
        <v>17</v>
      </c>
      <c r="H3378" s="2">
        <v>8531755.0500000007</v>
      </c>
      <c r="I3378">
        <v>0.34</v>
      </c>
      <c r="J3378" s="2">
        <v>8531755.0500000007</v>
      </c>
      <c r="K3378" s="2">
        <v>120081</v>
      </c>
      <c r="L3378">
        <v>71.05</v>
      </c>
      <c r="M3378" t="s">
        <v>18</v>
      </c>
      <c r="N3378" t="s">
        <v>31</v>
      </c>
      <c r="O3378" t="s">
        <v>20</v>
      </c>
    </row>
    <row r="3379" spans="1:15" x14ac:dyDescent="0.2">
      <c r="A3379" s="16" t="s">
        <v>343</v>
      </c>
      <c r="B3379" s="1">
        <v>45930</v>
      </c>
      <c r="C3379" t="s">
        <v>296</v>
      </c>
      <c r="D3379" t="s">
        <v>297</v>
      </c>
      <c r="F3379" t="s">
        <v>189</v>
      </c>
      <c r="G3379" t="s">
        <v>17</v>
      </c>
      <c r="H3379" s="2">
        <v>8307377.4000000004</v>
      </c>
      <c r="I3379">
        <v>0.33</v>
      </c>
      <c r="J3379" s="2">
        <v>8307377.4000000004</v>
      </c>
      <c r="K3379" s="2">
        <v>61719</v>
      </c>
      <c r="L3379">
        <v>134.6</v>
      </c>
      <c r="M3379" t="s">
        <v>18</v>
      </c>
      <c r="N3379" t="s">
        <v>19</v>
      </c>
      <c r="O3379" t="s">
        <v>20</v>
      </c>
    </row>
    <row r="3380" spans="1:15" x14ac:dyDescent="0.2">
      <c r="A3380" s="16" t="s">
        <v>343</v>
      </c>
      <c r="B3380" s="1">
        <v>45930</v>
      </c>
      <c r="C3380" t="s">
        <v>298</v>
      </c>
      <c r="D3380" t="s">
        <v>299</v>
      </c>
      <c r="F3380" t="s">
        <v>189</v>
      </c>
      <c r="G3380" t="s">
        <v>17</v>
      </c>
      <c r="H3380" s="2">
        <v>8277432.75</v>
      </c>
      <c r="I3380">
        <v>0.33</v>
      </c>
      <c r="J3380" s="2">
        <v>8277432.75</v>
      </c>
      <c r="K3380" s="2">
        <v>33751</v>
      </c>
      <c r="L3380">
        <v>245.25</v>
      </c>
      <c r="M3380" t="s">
        <v>18</v>
      </c>
      <c r="N3380" t="s">
        <v>300</v>
      </c>
      <c r="O3380" t="s">
        <v>20</v>
      </c>
    </row>
    <row r="3381" spans="1:15" x14ac:dyDescent="0.2">
      <c r="A3381" s="16" t="s">
        <v>343</v>
      </c>
      <c r="B3381" s="1">
        <v>45930</v>
      </c>
      <c r="C3381" t="s">
        <v>294</v>
      </c>
      <c r="D3381" t="s">
        <v>295</v>
      </c>
      <c r="F3381" t="s">
        <v>189</v>
      </c>
      <c r="G3381" t="s">
        <v>17</v>
      </c>
      <c r="H3381" s="2">
        <v>8206704</v>
      </c>
      <c r="I3381">
        <v>0.33</v>
      </c>
      <c r="J3381" s="2">
        <v>8206704</v>
      </c>
      <c r="K3381" s="2">
        <v>475200</v>
      </c>
      <c r="L3381">
        <v>17.27</v>
      </c>
      <c r="M3381" t="s">
        <v>18</v>
      </c>
      <c r="N3381" t="s">
        <v>19</v>
      </c>
      <c r="O3381" t="s">
        <v>20</v>
      </c>
    </row>
    <row r="3382" spans="1:15" x14ac:dyDescent="0.2">
      <c r="A3382" s="16" t="s">
        <v>343</v>
      </c>
      <c r="B3382" s="1">
        <v>45930</v>
      </c>
      <c r="C3382" t="s">
        <v>303</v>
      </c>
      <c r="D3382" t="s">
        <v>304</v>
      </c>
      <c r="F3382" t="s">
        <v>189</v>
      </c>
      <c r="G3382" t="s">
        <v>17</v>
      </c>
      <c r="H3382" s="2">
        <v>7959702.5999999996</v>
      </c>
      <c r="I3382">
        <v>0.32</v>
      </c>
      <c r="J3382" s="2">
        <v>7959702.5999999996</v>
      </c>
      <c r="K3382" s="2">
        <v>50346</v>
      </c>
      <c r="L3382">
        <v>158.1</v>
      </c>
      <c r="M3382" t="s">
        <v>18</v>
      </c>
      <c r="N3382" t="s">
        <v>19</v>
      </c>
      <c r="O3382" t="s">
        <v>20</v>
      </c>
    </row>
    <row r="3383" spans="1:15" x14ac:dyDescent="0.2">
      <c r="A3383" s="16" t="s">
        <v>343</v>
      </c>
      <c r="B3383" s="1">
        <v>45930</v>
      </c>
      <c r="C3383" t="s">
        <v>301</v>
      </c>
      <c r="D3383" t="s">
        <v>302</v>
      </c>
      <c r="F3383" t="s">
        <v>189</v>
      </c>
      <c r="G3383" t="s">
        <v>17</v>
      </c>
      <c r="H3383" s="2">
        <v>7594533.6299999999</v>
      </c>
      <c r="I3383">
        <v>0.3</v>
      </c>
      <c r="J3383" s="2">
        <v>7594533.6299999999</v>
      </c>
      <c r="K3383" s="2">
        <v>287999</v>
      </c>
      <c r="L3383">
        <v>26.37</v>
      </c>
      <c r="M3383" t="s">
        <v>18</v>
      </c>
      <c r="N3383" t="s">
        <v>31</v>
      </c>
      <c r="O3383" t="s">
        <v>20</v>
      </c>
    </row>
    <row r="3384" spans="1:15" x14ac:dyDescent="0.2">
      <c r="A3384" s="16" t="s">
        <v>343</v>
      </c>
      <c r="B3384" s="1">
        <v>45930</v>
      </c>
      <c r="C3384" t="s">
        <v>309</v>
      </c>
      <c r="D3384" t="s">
        <v>310</v>
      </c>
      <c r="F3384" t="s">
        <v>189</v>
      </c>
      <c r="G3384" t="s">
        <v>17</v>
      </c>
      <c r="H3384" s="2">
        <v>7407774.8399999999</v>
      </c>
      <c r="I3384">
        <v>0.3</v>
      </c>
      <c r="J3384" s="2">
        <v>7407774.8399999999</v>
      </c>
      <c r="K3384" s="2">
        <v>96682</v>
      </c>
      <c r="L3384">
        <v>76.62</v>
      </c>
      <c r="M3384" t="s">
        <v>18</v>
      </c>
      <c r="N3384" t="s">
        <v>31</v>
      </c>
      <c r="O3384" t="s">
        <v>20</v>
      </c>
    </row>
    <row r="3385" spans="1:15" x14ac:dyDescent="0.2">
      <c r="A3385" s="16" t="s">
        <v>343</v>
      </c>
      <c r="B3385" s="1">
        <v>45930</v>
      </c>
      <c r="C3385" t="s">
        <v>307</v>
      </c>
      <c r="D3385" t="s">
        <v>308</v>
      </c>
      <c r="F3385" t="s">
        <v>189</v>
      </c>
      <c r="G3385" t="s">
        <v>17</v>
      </c>
      <c r="H3385" s="2">
        <v>7390196.8799999999</v>
      </c>
      <c r="I3385">
        <v>0.3</v>
      </c>
      <c r="J3385" s="2">
        <v>7390196.8799999999</v>
      </c>
      <c r="K3385" s="2">
        <v>139018</v>
      </c>
      <c r="L3385">
        <v>53.16</v>
      </c>
      <c r="M3385" t="s">
        <v>18</v>
      </c>
      <c r="N3385" t="s">
        <v>31</v>
      </c>
      <c r="O3385" t="s">
        <v>20</v>
      </c>
    </row>
    <row r="3386" spans="1:15" x14ac:dyDescent="0.2">
      <c r="A3386" s="16" t="s">
        <v>343</v>
      </c>
      <c r="B3386" s="1">
        <v>45930</v>
      </c>
      <c r="C3386" t="s">
        <v>305</v>
      </c>
      <c r="D3386" t="s">
        <v>306</v>
      </c>
      <c r="F3386" t="s">
        <v>189</v>
      </c>
      <c r="G3386" t="s">
        <v>17</v>
      </c>
      <c r="H3386" s="2">
        <v>7278407.6799999997</v>
      </c>
      <c r="I3386">
        <v>0.28999999999999998</v>
      </c>
      <c r="J3386" s="2">
        <v>7278407.6799999997</v>
      </c>
      <c r="K3386" s="2">
        <v>70912</v>
      </c>
      <c r="L3386">
        <v>102.64</v>
      </c>
      <c r="M3386" t="s">
        <v>18</v>
      </c>
      <c r="N3386" t="s">
        <v>19</v>
      </c>
      <c r="O3386" t="s">
        <v>20</v>
      </c>
    </row>
    <row r="3387" spans="1:15" x14ac:dyDescent="0.2">
      <c r="A3387" s="16" t="s">
        <v>343</v>
      </c>
      <c r="B3387" s="1">
        <v>45930</v>
      </c>
      <c r="C3387" t="s">
        <v>311</v>
      </c>
      <c r="D3387" t="s">
        <v>312</v>
      </c>
      <c r="F3387" t="s">
        <v>189</v>
      </c>
      <c r="G3387" t="s">
        <v>17</v>
      </c>
      <c r="H3387" s="2">
        <v>6572665.0199999996</v>
      </c>
      <c r="I3387">
        <v>0.26</v>
      </c>
      <c r="J3387" s="2">
        <v>6572665.0199999996</v>
      </c>
      <c r="K3387" s="2">
        <v>22817</v>
      </c>
      <c r="L3387">
        <v>288.06</v>
      </c>
      <c r="M3387" t="s">
        <v>18</v>
      </c>
      <c r="N3387" t="s">
        <v>31</v>
      </c>
      <c r="O3387" t="s">
        <v>20</v>
      </c>
    </row>
    <row r="3388" spans="1:15" x14ac:dyDescent="0.2">
      <c r="A3388" s="16" t="s">
        <v>343</v>
      </c>
      <c r="B3388" s="1">
        <v>45930</v>
      </c>
      <c r="C3388" t="s">
        <v>313</v>
      </c>
      <c r="D3388" t="s">
        <v>314</v>
      </c>
      <c r="F3388" t="s">
        <v>189</v>
      </c>
      <c r="G3388" t="s">
        <v>17</v>
      </c>
      <c r="H3388" s="2">
        <v>6493034.3200000003</v>
      </c>
      <c r="I3388">
        <v>0.26</v>
      </c>
      <c r="J3388" s="2">
        <v>6493034.3200000003</v>
      </c>
      <c r="K3388" s="2">
        <v>78154</v>
      </c>
      <c r="L3388">
        <v>83.08</v>
      </c>
      <c r="M3388" t="s">
        <v>18</v>
      </c>
      <c r="N3388" t="s">
        <v>31</v>
      </c>
      <c r="O3388" t="s">
        <v>20</v>
      </c>
    </row>
    <row r="3389" spans="1:15" x14ac:dyDescent="0.2">
      <c r="A3389" s="16" t="s">
        <v>343</v>
      </c>
      <c r="B3389" s="1">
        <v>45930</v>
      </c>
      <c r="C3389" t="s">
        <v>315</v>
      </c>
      <c r="D3389" t="s">
        <v>316</v>
      </c>
      <c r="F3389" t="s">
        <v>189</v>
      </c>
      <c r="G3389" t="s">
        <v>17</v>
      </c>
      <c r="H3389" s="2">
        <v>5622325.7999999998</v>
      </c>
      <c r="I3389">
        <v>0.23</v>
      </c>
      <c r="J3389" s="2">
        <v>5622325.7999999998</v>
      </c>
      <c r="K3389" s="2">
        <v>300820</v>
      </c>
      <c r="L3389">
        <v>18.690000000000001</v>
      </c>
      <c r="M3389" t="s">
        <v>18</v>
      </c>
      <c r="N3389" t="s">
        <v>31</v>
      </c>
      <c r="O3389" t="s">
        <v>20</v>
      </c>
    </row>
    <row r="3390" spans="1:15" x14ac:dyDescent="0.2">
      <c r="A3390" s="16" t="s">
        <v>343</v>
      </c>
      <c r="B3390" s="1">
        <v>45930</v>
      </c>
      <c r="C3390" t="s">
        <v>317</v>
      </c>
      <c r="D3390" t="s">
        <v>318</v>
      </c>
      <c r="F3390" t="s">
        <v>189</v>
      </c>
      <c r="G3390" t="s">
        <v>17</v>
      </c>
      <c r="H3390" s="2">
        <v>5510808.6600000001</v>
      </c>
      <c r="I3390">
        <v>0.22</v>
      </c>
      <c r="J3390" s="2">
        <v>5510808.6600000001</v>
      </c>
      <c r="K3390" s="2">
        <v>54894</v>
      </c>
      <c r="L3390">
        <v>100.39</v>
      </c>
      <c r="M3390" t="s">
        <v>18</v>
      </c>
      <c r="N3390" t="s">
        <v>31</v>
      </c>
      <c r="O3390" t="s">
        <v>20</v>
      </c>
    </row>
    <row r="3391" spans="1:15" x14ac:dyDescent="0.2">
      <c r="A3391" s="16" t="s">
        <v>343</v>
      </c>
      <c r="B3391" s="1">
        <v>45930</v>
      </c>
      <c r="C3391" t="s">
        <v>319</v>
      </c>
      <c r="D3391" t="s">
        <v>320</v>
      </c>
      <c r="F3391" t="s">
        <v>189</v>
      </c>
      <c r="G3391" t="s">
        <v>17</v>
      </c>
      <c r="H3391" s="2">
        <v>5424967.1200000001</v>
      </c>
      <c r="I3391">
        <v>0.22</v>
      </c>
      <c r="J3391" s="2">
        <v>5424967.1200000001</v>
      </c>
      <c r="K3391" s="2">
        <v>65432</v>
      </c>
      <c r="L3391">
        <v>82.91</v>
      </c>
      <c r="M3391" t="s">
        <v>18</v>
      </c>
      <c r="N3391" t="s">
        <v>19</v>
      </c>
      <c r="O3391" t="s">
        <v>20</v>
      </c>
    </row>
    <row r="3392" spans="1:15" x14ac:dyDescent="0.2">
      <c r="A3392" s="16" t="s">
        <v>343</v>
      </c>
      <c r="B3392" s="1">
        <v>45930</v>
      </c>
      <c r="C3392" t="s">
        <v>321</v>
      </c>
      <c r="D3392" t="s">
        <v>322</v>
      </c>
      <c r="F3392" t="s">
        <v>189</v>
      </c>
      <c r="G3392" t="s">
        <v>17</v>
      </c>
      <c r="H3392" s="2">
        <v>4650704.17</v>
      </c>
      <c r="I3392">
        <v>0.19</v>
      </c>
      <c r="J3392" s="2">
        <v>4650704.17</v>
      </c>
      <c r="K3392" s="2">
        <v>13279</v>
      </c>
      <c r="L3392">
        <v>350.23</v>
      </c>
      <c r="M3392" t="s">
        <v>18</v>
      </c>
      <c r="N3392" t="s">
        <v>31</v>
      </c>
      <c r="O3392" t="s">
        <v>20</v>
      </c>
    </row>
    <row r="3393" spans="1:15" x14ac:dyDescent="0.2">
      <c r="A3393" s="16" t="s">
        <v>343</v>
      </c>
      <c r="B3393" s="1">
        <v>45930</v>
      </c>
      <c r="C3393" t="s">
        <v>327</v>
      </c>
      <c r="D3393" t="s">
        <v>328</v>
      </c>
      <c r="F3393" t="s">
        <v>189</v>
      </c>
      <c r="G3393" t="s">
        <v>17</v>
      </c>
      <c r="H3393" s="2">
        <v>3798998.84</v>
      </c>
      <c r="I3393">
        <v>0.15</v>
      </c>
      <c r="J3393" s="2">
        <v>3798998.84</v>
      </c>
      <c r="K3393" s="2">
        <v>26572</v>
      </c>
      <c r="L3393">
        <v>142.97</v>
      </c>
      <c r="M3393" t="s">
        <v>18</v>
      </c>
      <c r="N3393" t="s">
        <v>31</v>
      </c>
      <c r="O3393" t="s">
        <v>20</v>
      </c>
    </row>
    <row r="3394" spans="1:15" x14ac:dyDescent="0.2">
      <c r="A3394" s="16" t="s">
        <v>343</v>
      </c>
      <c r="B3394" s="1">
        <v>45930</v>
      </c>
      <c r="C3394" t="s">
        <v>329</v>
      </c>
      <c r="D3394" t="s">
        <v>330</v>
      </c>
      <c r="F3394" t="s">
        <v>189</v>
      </c>
      <c r="G3394" t="s">
        <v>17</v>
      </c>
      <c r="H3394" s="2">
        <v>3522132.6</v>
      </c>
      <c r="I3394">
        <v>0.14000000000000001</v>
      </c>
      <c r="J3394" s="2">
        <v>3522132.6</v>
      </c>
      <c r="K3394" s="2">
        <v>16261</v>
      </c>
      <c r="L3394">
        <v>216.6</v>
      </c>
      <c r="M3394" t="s">
        <v>18</v>
      </c>
      <c r="N3394" t="s">
        <v>31</v>
      </c>
      <c r="O3394" t="s">
        <v>20</v>
      </c>
    </row>
    <row r="3395" spans="1:15" x14ac:dyDescent="0.2">
      <c r="A3395" s="16" t="s">
        <v>343</v>
      </c>
      <c r="B3395" s="1">
        <v>45930</v>
      </c>
      <c r="C3395" t="s">
        <v>325</v>
      </c>
      <c r="D3395" t="s">
        <v>326</v>
      </c>
      <c r="F3395" t="s">
        <v>189</v>
      </c>
      <c r="G3395" t="s">
        <v>17</v>
      </c>
      <c r="H3395" s="2">
        <v>3507897.22</v>
      </c>
      <c r="I3395">
        <v>0.14000000000000001</v>
      </c>
      <c r="J3395" s="2">
        <v>3507897.22</v>
      </c>
      <c r="K3395" s="2">
        <v>23554</v>
      </c>
      <c r="L3395">
        <v>148.93</v>
      </c>
      <c r="M3395" t="s">
        <v>18</v>
      </c>
      <c r="N3395" t="s">
        <v>19</v>
      </c>
      <c r="O3395" t="s">
        <v>20</v>
      </c>
    </row>
    <row r="3396" spans="1:15" x14ac:dyDescent="0.2">
      <c r="A3396" s="16" t="s">
        <v>343</v>
      </c>
      <c r="B3396" s="1">
        <v>45930</v>
      </c>
      <c r="C3396" t="s">
        <v>323</v>
      </c>
      <c r="D3396" t="s">
        <v>324</v>
      </c>
      <c r="F3396" t="s">
        <v>189</v>
      </c>
      <c r="G3396" t="s">
        <v>17</v>
      </c>
      <c r="H3396" s="2">
        <v>3468534.43</v>
      </c>
      <c r="I3396">
        <v>0.14000000000000001</v>
      </c>
      <c r="J3396" s="2">
        <v>3468534.43</v>
      </c>
      <c r="K3396" s="2">
        <v>12107</v>
      </c>
      <c r="L3396">
        <v>286.49</v>
      </c>
      <c r="M3396" t="s">
        <v>18</v>
      </c>
      <c r="N3396" t="s">
        <v>31</v>
      </c>
      <c r="O3396" t="s">
        <v>20</v>
      </c>
    </row>
    <row r="3397" spans="1:15" x14ac:dyDescent="0.2">
      <c r="A3397" s="16" t="s">
        <v>343</v>
      </c>
      <c r="B3397" s="1">
        <v>45930</v>
      </c>
      <c r="C3397" t="s">
        <v>20</v>
      </c>
      <c r="D3397" t="s">
        <v>104</v>
      </c>
      <c r="F3397" t="s">
        <v>106</v>
      </c>
      <c r="G3397" t="s">
        <v>107</v>
      </c>
      <c r="H3397" s="2">
        <v>3373398.35</v>
      </c>
      <c r="I3397">
        <v>0.14000000000000001</v>
      </c>
      <c r="J3397" s="2">
        <v>3373398.35</v>
      </c>
      <c r="K3397" s="2">
        <v>3373398</v>
      </c>
      <c r="L3397">
        <v>100</v>
      </c>
      <c r="M3397" t="s">
        <v>18</v>
      </c>
      <c r="N3397" t="s">
        <v>108</v>
      </c>
      <c r="O3397" t="s">
        <v>20</v>
      </c>
    </row>
    <row r="3398" spans="1:15" x14ac:dyDescent="0.2">
      <c r="A3398" s="16" t="s">
        <v>343</v>
      </c>
      <c r="B3398" s="1">
        <v>45930</v>
      </c>
      <c r="C3398" t="s">
        <v>331</v>
      </c>
      <c r="D3398" t="s">
        <v>332</v>
      </c>
      <c r="F3398" t="s">
        <v>189</v>
      </c>
      <c r="G3398" t="s">
        <v>17</v>
      </c>
      <c r="H3398" s="2">
        <v>3210498.88</v>
      </c>
      <c r="I3398">
        <v>0.13</v>
      </c>
      <c r="J3398" s="2">
        <v>3210498.88</v>
      </c>
      <c r="K3398" s="2">
        <v>139952</v>
      </c>
      <c r="L3398">
        <v>22.94</v>
      </c>
      <c r="M3398" t="s">
        <v>18</v>
      </c>
      <c r="N3398" t="s">
        <v>31</v>
      </c>
      <c r="O3398" t="s">
        <v>20</v>
      </c>
    </row>
    <row r="3399" spans="1:15" x14ac:dyDescent="0.2">
      <c r="A3399" s="16" t="s">
        <v>343</v>
      </c>
      <c r="B3399" s="1">
        <v>45930</v>
      </c>
      <c r="C3399" t="s">
        <v>333</v>
      </c>
      <c r="D3399" t="s">
        <v>334</v>
      </c>
      <c r="F3399" t="s">
        <v>189</v>
      </c>
      <c r="G3399" t="s">
        <v>17</v>
      </c>
      <c r="H3399" s="2">
        <v>2614320.7200000002</v>
      </c>
      <c r="I3399">
        <v>0.1</v>
      </c>
      <c r="J3399" s="2">
        <v>2614320.7200000002</v>
      </c>
      <c r="K3399" s="2">
        <v>8217</v>
      </c>
      <c r="L3399">
        <v>318.16000000000003</v>
      </c>
      <c r="M3399" t="s">
        <v>18</v>
      </c>
      <c r="N3399" t="s">
        <v>19</v>
      </c>
      <c r="O3399" t="s">
        <v>20</v>
      </c>
    </row>
    <row r="3400" spans="1:15" x14ac:dyDescent="0.2">
      <c r="A3400" s="16" t="s">
        <v>343</v>
      </c>
      <c r="B3400" s="1">
        <v>45930</v>
      </c>
      <c r="C3400" t="s">
        <v>335</v>
      </c>
      <c r="D3400" t="s">
        <v>336</v>
      </c>
      <c r="F3400" t="s">
        <v>189</v>
      </c>
      <c r="G3400" t="s">
        <v>17</v>
      </c>
      <c r="H3400" s="2">
        <v>2314179.63</v>
      </c>
      <c r="I3400">
        <v>0.09</v>
      </c>
      <c r="J3400" s="2">
        <v>2314179.63</v>
      </c>
      <c r="K3400" s="2">
        <v>100051</v>
      </c>
      <c r="L3400">
        <v>23.13</v>
      </c>
      <c r="M3400" t="s">
        <v>18</v>
      </c>
      <c r="N3400" t="s">
        <v>31</v>
      </c>
      <c r="O3400" t="s">
        <v>20</v>
      </c>
    </row>
    <row r="3401" spans="1:15" x14ac:dyDescent="0.2">
      <c r="A3401" s="16" t="s">
        <v>343</v>
      </c>
      <c r="B3401" s="1">
        <v>45930</v>
      </c>
      <c r="C3401" t="s">
        <v>339</v>
      </c>
      <c r="D3401" t="s">
        <v>340</v>
      </c>
      <c r="F3401" t="s">
        <v>106</v>
      </c>
      <c r="G3401" t="s">
        <v>117</v>
      </c>
      <c r="H3401" s="2">
        <v>174000</v>
      </c>
      <c r="I3401">
        <v>0.01</v>
      </c>
      <c r="J3401" s="2">
        <v>174000</v>
      </c>
      <c r="K3401" s="2">
        <v>174000</v>
      </c>
      <c r="L3401">
        <v>100</v>
      </c>
      <c r="M3401" t="s">
        <v>18</v>
      </c>
      <c r="N3401" t="s">
        <v>108</v>
      </c>
      <c r="O3401" t="s">
        <v>20</v>
      </c>
    </row>
    <row r="3402" spans="1:15" x14ac:dyDescent="0.2">
      <c r="A3402" s="16" t="s">
        <v>343</v>
      </c>
      <c r="B3402" s="1">
        <v>45930</v>
      </c>
      <c r="C3402" t="s">
        <v>40</v>
      </c>
      <c r="D3402" t="s">
        <v>125</v>
      </c>
      <c r="F3402" t="s">
        <v>106</v>
      </c>
      <c r="G3402" t="s">
        <v>107</v>
      </c>
      <c r="H3402" s="2">
        <v>39929.31</v>
      </c>
      <c r="I3402">
        <v>0</v>
      </c>
      <c r="J3402" s="2">
        <v>39929.31</v>
      </c>
      <c r="K3402" s="2">
        <v>33982</v>
      </c>
      <c r="L3402">
        <v>117.5</v>
      </c>
      <c r="M3402" t="s">
        <v>126</v>
      </c>
      <c r="N3402" t="s">
        <v>108</v>
      </c>
      <c r="O3402" t="s">
        <v>40</v>
      </c>
    </row>
    <row r="3403" spans="1:15" x14ac:dyDescent="0.2">
      <c r="A3403" s="16" t="s">
        <v>343</v>
      </c>
      <c r="B3403" s="1">
        <v>45930</v>
      </c>
      <c r="C3403" t="s">
        <v>152</v>
      </c>
      <c r="D3403" t="s">
        <v>153</v>
      </c>
      <c r="F3403" t="s">
        <v>106</v>
      </c>
      <c r="G3403" t="s">
        <v>107</v>
      </c>
      <c r="H3403" s="2">
        <v>6055.77</v>
      </c>
      <c r="I3403">
        <v>0</v>
      </c>
      <c r="J3403" s="2">
        <v>6055.77</v>
      </c>
      <c r="K3403" s="2">
        <v>4498</v>
      </c>
      <c r="L3403">
        <v>134.63</v>
      </c>
      <c r="M3403" t="s">
        <v>154</v>
      </c>
      <c r="N3403" t="s">
        <v>108</v>
      </c>
      <c r="O3403" t="s">
        <v>152</v>
      </c>
    </row>
    <row r="3404" spans="1:15" x14ac:dyDescent="0.2">
      <c r="A3404" s="16" t="s">
        <v>343</v>
      </c>
      <c r="B3404" s="1">
        <v>45930</v>
      </c>
      <c r="C3404" t="s">
        <v>353</v>
      </c>
      <c r="D3404" t="s">
        <v>354</v>
      </c>
      <c r="F3404" t="s">
        <v>106</v>
      </c>
      <c r="G3404" t="s">
        <v>132</v>
      </c>
      <c r="H3404">
        <v>0</v>
      </c>
      <c r="I3404">
        <v>0</v>
      </c>
      <c r="J3404" s="2">
        <v>2845417.5</v>
      </c>
      <c r="K3404">
        <v>17</v>
      </c>
      <c r="L3404">
        <v>669.51</v>
      </c>
      <c r="M3404" t="s">
        <v>108</v>
      </c>
      <c r="N3404" t="s">
        <v>133</v>
      </c>
      <c r="O3404" t="s">
        <v>20</v>
      </c>
    </row>
    <row r="3405" spans="1:15" x14ac:dyDescent="0.2">
      <c r="A3405" s="16" t="s">
        <v>186</v>
      </c>
      <c r="B3405" s="1">
        <v>45932</v>
      </c>
      <c r="C3405" t="s">
        <v>36</v>
      </c>
      <c r="D3405" t="s">
        <v>37</v>
      </c>
      <c r="E3405" t="s">
        <v>15</v>
      </c>
      <c r="F3405" t="s">
        <v>16</v>
      </c>
      <c r="G3405" t="s">
        <v>17</v>
      </c>
      <c r="H3405" s="2">
        <v>10420600.42</v>
      </c>
      <c r="I3405">
        <v>5.41</v>
      </c>
      <c r="J3405" s="2">
        <v>10420600.42</v>
      </c>
      <c r="K3405" s="2">
        <v>10137</v>
      </c>
      <c r="L3405" s="2">
        <v>1027.97</v>
      </c>
      <c r="M3405" t="s">
        <v>38</v>
      </c>
      <c r="N3405" t="s">
        <v>39</v>
      </c>
      <c r="O3405" t="s">
        <v>40</v>
      </c>
    </row>
    <row r="3406" spans="1:15" x14ac:dyDescent="0.2">
      <c r="A3406" s="16" t="s">
        <v>186</v>
      </c>
      <c r="B3406" s="1">
        <v>45932</v>
      </c>
      <c r="C3406" t="s">
        <v>13</v>
      </c>
      <c r="D3406" t="s">
        <v>14</v>
      </c>
      <c r="E3406" t="s">
        <v>15</v>
      </c>
      <c r="F3406" t="s">
        <v>16</v>
      </c>
      <c r="G3406" t="s">
        <v>17</v>
      </c>
      <c r="H3406" s="2">
        <v>9284974.9499999993</v>
      </c>
      <c r="I3406">
        <v>4.82</v>
      </c>
      <c r="J3406" s="2">
        <v>9284974.9499999993</v>
      </c>
      <c r="K3406" s="2">
        <v>49639</v>
      </c>
      <c r="L3406">
        <v>187.05</v>
      </c>
      <c r="M3406" t="s">
        <v>18</v>
      </c>
      <c r="N3406" t="s">
        <v>19</v>
      </c>
      <c r="O3406" t="s">
        <v>20</v>
      </c>
    </row>
    <row r="3407" spans="1:15" x14ac:dyDescent="0.2">
      <c r="A3407" s="16" t="s">
        <v>186</v>
      </c>
      <c r="B3407" s="1">
        <v>45932</v>
      </c>
      <c r="C3407" t="s">
        <v>54</v>
      </c>
      <c r="D3407" t="s">
        <v>55</v>
      </c>
      <c r="E3407" t="s">
        <v>15</v>
      </c>
      <c r="F3407" t="s">
        <v>16</v>
      </c>
      <c r="G3407" t="s">
        <v>17</v>
      </c>
      <c r="H3407" s="2">
        <v>9120658.2300000004</v>
      </c>
      <c r="I3407">
        <v>4.74</v>
      </c>
      <c r="J3407" s="2">
        <v>9120658.2300000004</v>
      </c>
      <c r="K3407" s="2">
        <v>35471</v>
      </c>
      <c r="L3407">
        <v>257.13</v>
      </c>
      <c r="M3407" t="s">
        <v>18</v>
      </c>
      <c r="N3407" t="s">
        <v>19</v>
      </c>
      <c r="O3407" t="s">
        <v>20</v>
      </c>
    </row>
    <row r="3408" spans="1:15" x14ac:dyDescent="0.2">
      <c r="A3408" s="16" t="s">
        <v>186</v>
      </c>
      <c r="B3408" s="1">
        <v>45932</v>
      </c>
      <c r="C3408" t="s">
        <v>46</v>
      </c>
      <c r="D3408" t="s">
        <v>47</v>
      </c>
      <c r="E3408" t="s">
        <v>15</v>
      </c>
      <c r="F3408" t="s">
        <v>16</v>
      </c>
      <c r="G3408" t="s">
        <v>17</v>
      </c>
      <c r="H3408" s="2">
        <v>9102786.5600000005</v>
      </c>
      <c r="I3408">
        <v>4.7300000000000004</v>
      </c>
      <c r="J3408" s="2">
        <v>9102786.5600000005</v>
      </c>
      <c r="K3408" s="2">
        <v>31748</v>
      </c>
      <c r="L3408">
        <v>286.72000000000003</v>
      </c>
      <c r="M3408" t="s">
        <v>18</v>
      </c>
      <c r="N3408" t="s">
        <v>31</v>
      </c>
      <c r="O3408" t="s">
        <v>20</v>
      </c>
    </row>
    <row r="3409" spans="1:15" x14ac:dyDescent="0.2">
      <c r="A3409" s="16" t="s">
        <v>186</v>
      </c>
      <c r="B3409" s="1">
        <v>45932</v>
      </c>
      <c r="C3409">
        <v>2330</v>
      </c>
      <c r="D3409" t="s">
        <v>32</v>
      </c>
      <c r="E3409" t="s">
        <v>15</v>
      </c>
      <c r="F3409" t="s">
        <v>16</v>
      </c>
      <c r="G3409" t="s">
        <v>17</v>
      </c>
      <c r="H3409" s="2">
        <v>8940284.1899999995</v>
      </c>
      <c r="I3409">
        <v>4.6399999999999997</v>
      </c>
      <c r="J3409" s="2">
        <v>8940284.1899999995</v>
      </c>
      <c r="K3409" s="2">
        <v>199126</v>
      </c>
      <c r="L3409">
        <v>44.9</v>
      </c>
      <c r="M3409" t="s">
        <v>33</v>
      </c>
      <c r="N3409" t="s">
        <v>34</v>
      </c>
      <c r="O3409" t="s">
        <v>35</v>
      </c>
    </row>
    <row r="3410" spans="1:15" x14ac:dyDescent="0.2">
      <c r="A3410" s="16" t="s">
        <v>186</v>
      </c>
      <c r="B3410" s="1">
        <v>45932</v>
      </c>
      <c r="C3410" t="s">
        <v>27</v>
      </c>
      <c r="D3410" t="s">
        <v>28</v>
      </c>
      <c r="E3410" t="s">
        <v>15</v>
      </c>
      <c r="F3410" t="s">
        <v>16</v>
      </c>
      <c r="G3410" t="s">
        <v>17</v>
      </c>
      <c r="H3410" s="2">
        <v>8896228.2200000007</v>
      </c>
      <c r="I3410">
        <v>4.62</v>
      </c>
      <c r="J3410" s="2">
        <v>8896228.2200000007</v>
      </c>
      <c r="K3410" s="2">
        <v>52414</v>
      </c>
      <c r="L3410">
        <v>169.73</v>
      </c>
      <c r="M3410" t="s">
        <v>18</v>
      </c>
      <c r="N3410" t="s">
        <v>19</v>
      </c>
      <c r="O3410" t="s">
        <v>20</v>
      </c>
    </row>
    <row r="3411" spans="1:15" x14ac:dyDescent="0.2">
      <c r="A3411" s="16" t="s">
        <v>186</v>
      </c>
      <c r="B3411" s="1">
        <v>45932</v>
      </c>
      <c r="C3411">
        <v>5930</v>
      </c>
      <c r="D3411" t="s">
        <v>50</v>
      </c>
      <c r="E3411" t="s">
        <v>15</v>
      </c>
      <c r="F3411" t="s">
        <v>16</v>
      </c>
      <c r="G3411" t="s">
        <v>17</v>
      </c>
      <c r="H3411" s="2">
        <v>8711905.5800000001</v>
      </c>
      <c r="I3411">
        <v>4.5199999999999996</v>
      </c>
      <c r="J3411" s="2">
        <v>8711905.5800000001</v>
      </c>
      <c r="K3411" s="2">
        <v>137051</v>
      </c>
      <c r="L3411">
        <v>63.57</v>
      </c>
      <c r="M3411" t="s">
        <v>51</v>
      </c>
      <c r="N3411" t="s">
        <v>52</v>
      </c>
      <c r="O3411" t="s">
        <v>53</v>
      </c>
    </row>
    <row r="3412" spans="1:15" x14ac:dyDescent="0.2">
      <c r="A3412" s="16" t="s">
        <v>186</v>
      </c>
      <c r="B3412" s="1">
        <v>45932</v>
      </c>
      <c r="C3412" t="s">
        <v>25</v>
      </c>
      <c r="D3412" t="s">
        <v>26</v>
      </c>
      <c r="E3412" t="s">
        <v>15</v>
      </c>
      <c r="F3412" t="s">
        <v>16</v>
      </c>
      <c r="G3412" t="s">
        <v>17</v>
      </c>
      <c r="H3412" s="2">
        <v>8698762.2799999993</v>
      </c>
      <c r="I3412">
        <v>4.5199999999999996</v>
      </c>
      <c r="J3412" s="2">
        <v>8698762.2799999993</v>
      </c>
      <c r="K3412" s="2">
        <v>46052</v>
      </c>
      <c r="L3412">
        <v>188.89</v>
      </c>
      <c r="M3412" t="s">
        <v>18</v>
      </c>
      <c r="N3412" t="s">
        <v>19</v>
      </c>
      <c r="O3412" t="s">
        <v>20</v>
      </c>
    </row>
    <row r="3413" spans="1:15" x14ac:dyDescent="0.2">
      <c r="A3413" s="16" t="s">
        <v>186</v>
      </c>
      <c r="B3413" s="1">
        <v>45932</v>
      </c>
      <c r="C3413" t="s">
        <v>23</v>
      </c>
      <c r="D3413" t="s">
        <v>24</v>
      </c>
      <c r="E3413" t="s">
        <v>15</v>
      </c>
      <c r="F3413" t="s">
        <v>16</v>
      </c>
      <c r="G3413" t="s">
        <v>17</v>
      </c>
      <c r="H3413" s="2">
        <v>8398825.9000000004</v>
      </c>
      <c r="I3413">
        <v>4.3600000000000003</v>
      </c>
      <c r="J3413" s="2">
        <v>8398825.9000000004</v>
      </c>
      <c r="K3413" s="2">
        <v>16285</v>
      </c>
      <c r="L3413">
        <v>515.74</v>
      </c>
      <c r="M3413" t="s">
        <v>18</v>
      </c>
      <c r="N3413" t="s">
        <v>19</v>
      </c>
      <c r="O3413" t="s">
        <v>20</v>
      </c>
    </row>
    <row r="3414" spans="1:15" x14ac:dyDescent="0.2">
      <c r="A3414" s="16" t="s">
        <v>186</v>
      </c>
      <c r="B3414" s="1">
        <v>45932</v>
      </c>
      <c r="C3414" t="s">
        <v>44</v>
      </c>
      <c r="D3414" t="s">
        <v>45</v>
      </c>
      <c r="E3414" t="s">
        <v>15</v>
      </c>
      <c r="F3414" t="s">
        <v>16</v>
      </c>
      <c r="G3414" t="s">
        <v>17</v>
      </c>
      <c r="H3414" s="2">
        <v>8234224.0199999996</v>
      </c>
      <c r="I3414">
        <v>4.28</v>
      </c>
      <c r="J3414" s="2">
        <v>8234224.0199999996</v>
      </c>
      <c r="K3414" s="2">
        <v>120542</v>
      </c>
      <c r="L3414">
        <v>68.31</v>
      </c>
      <c r="M3414" t="s">
        <v>18</v>
      </c>
      <c r="N3414" t="s">
        <v>19</v>
      </c>
      <c r="O3414" t="s">
        <v>20</v>
      </c>
    </row>
    <row r="3415" spans="1:15" x14ac:dyDescent="0.2">
      <c r="A3415" s="16" t="s">
        <v>186</v>
      </c>
      <c r="B3415" s="1">
        <v>45932</v>
      </c>
      <c r="C3415" t="s">
        <v>58</v>
      </c>
      <c r="D3415" t="s">
        <v>59</v>
      </c>
      <c r="E3415" t="s">
        <v>15</v>
      </c>
      <c r="F3415" t="s">
        <v>16</v>
      </c>
      <c r="G3415" t="s">
        <v>17</v>
      </c>
      <c r="H3415" s="2">
        <v>7928077.5</v>
      </c>
      <c r="I3415">
        <v>4.12</v>
      </c>
      <c r="J3415" s="2">
        <v>7928077.5</v>
      </c>
      <c r="K3415" s="2">
        <v>43146</v>
      </c>
      <c r="L3415">
        <v>183.75</v>
      </c>
      <c r="M3415" t="s">
        <v>18</v>
      </c>
      <c r="N3415" t="s">
        <v>19</v>
      </c>
      <c r="O3415" t="s">
        <v>20</v>
      </c>
    </row>
    <row r="3416" spans="1:15" x14ac:dyDescent="0.2">
      <c r="A3416" s="16" t="s">
        <v>186</v>
      </c>
      <c r="B3416" s="1">
        <v>45932</v>
      </c>
      <c r="C3416" t="s">
        <v>41</v>
      </c>
      <c r="D3416" t="s">
        <v>42</v>
      </c>
      <c r="E3416" t="s">
        <v>15</v>
      </c>
      <c r="F3416" t="s">
        <v>43</v>
      </c>
      <c r="G3416" t="s">
        <v>17</v>
      </c>
      <c r="H3416" s="2">
        <v>7890884.3899999997</v>
      </c>
      <c r="I3416">
        <v>4.0999999999999996</v>
      </c>
      <c r="J3416" s="2">
        <v>7890884.3899999997</v>
      </c>
      <c r="K3416" s="2">
        <v>35479</v>
      </c>
      <c r="L3416">
        <v>222.41</v>
      </c>
      <c r="M3416" t="s">
        <v>18</v>
      </c>
      <c r="N3416" t="s">
        <v>19</v>
      </c>
      <c r="O3416" t="s">
        <v>20</v>
      </c>
    </row>
    <row r="3417" spans="1:15" x14ac:dyDescent="0.2">
      <c r="A3417" s="16" t="s">
        <v>186</v>
      </c>
      <c r="B3417" s="1">
        <v>45932</v>
      </c>
      <c r="C3417" t="s">
        <v>21</v>
      </c>
      <c r="D3417" t="s">
        <v>22</v>
      </c>
      <c r="E3417" t="s">
        <v>15</v>
      </c>
      <c r="F3417" t="s">
        <v>16</v>
      </c>
      <c r="G3417" t="s">
        <v>17</v>
      </c>
      <c r="H3417" s="2">
        <v>7672289.6600000001</v>
      </c>
      <c r="I3417">
        <v>3.98</v>
      </c>
      <c r="J3417" s="2">
        <v>7672289.6600000001</v>
      </c>
      <c r="K3417" s="2">
        <v>22687</v>
      </c>
      <c r="L3417">
        <v>338.18</v>
      </c>
      <c r="M3417" t="s">
        <v>18</v>
      </c>
      <c r="N3417" t="s">
        <v>19</v>
      </c>
      <c r="O3417" t="s">
        <v>20</v>
      </c>
    </row>
    <row r="3418" spans="1:15" x14ac:dyDescent="0.2">
      <c r="A3418" s="16" t="s">
        <v>186</v>
      </c>
      <c r="B3418" s="1">
        <v>45932</v>
      </c>
      <c r="C3418" t="s">
        <v>29</v>
      </c>
      <c r="D3418" t="s">
        <v>30</v>
      </c>
      <c r="E3418" t="s">
        <v>15</v>
      </c>
      <c r="F3418" t="s">
        <v>16</v>
      </c>
      <c r="G3418" t="s">
        <v>17</v>
      </c>
      <c r="H3418" s="2">
        <v>7652092.4400000004</v>
      </c>
      <c r="I3418">
        <v>3.97</v>
      </c>
      <c r="J3418" s="2">
        <v>7652092.4400000004</v>
      </c>
      <c r="K3418" s="2">
        <v>26498</v>
      </c>
      <c r="L3418">
        <v>288.77999999999997</v>
      </c>
      <c r="M3418" t="s">
        <v>18</v>
      </c>
      <c r="N3418" t="s">
        <v>31</v>
      </c>
      <c r="O3418" t="s">
        <v>20</v>
      </c>
    </row>
    <row r="3419" spans="1:15" x14ac:dyDescent="0.2">
      <c r="A3419" s="16" t="s">
        <v>186</v>
      </c>
      <c r="B3419" s="1">
        <v>45932</v>
      </c>
      <c r="C3419" t="s">
        <v>155</v>
      </c>
      <c r="D3419" t="s">
        <v>156</v>
      </c>
      <c r="E3419" t="s">
        <v>15</v>
      </c>
      <c r="F3419" t="s">
        <v>16</v>
      </c>
      <c r="G3419" t="s">
        <v>17</v>
      </c>
      <c r="H3419" s="2">
        <v>7292631.2999999998</v>
      </c>
      <c r="I3419">
        <v>3.79</v>
      </c>
      <c r="J3419" s="2">
        <v>7292631.2999999998</v>
      </c>
      <c r="K3419" s="2">
        <v>8013</v>
      </c>
      <c r="L3419">
        <v>910.1</v>
      </c>
      <c r="M3419" t="s">
        <v>18</v>
      </c>
      <c r="N3419" t="s">
        <v>31</v>
      </c>
      <c r="O3419" t="s">
        <v>20</v>
      </c>
    </row>
    <row r="3420" spans="1:15" x14ac:dyDescent="0.2">
      <c r="A3420" s="16" t="s">
        <v>186</v>
      </c>
      <c r="B3420" s="1">
        <v>45932</v>
      </c>
      <c r="C3420" t="s">
        <v>48</v>
      </c>
      <c r="D3420" t="s">
        <v>49</v>
      </c>
      <c r="E3420" t="s">
        <v>15</v>
      </c>
      <c r="F3420" t="s">
        <v>16</v>
      </c>
      <c r="G3420" t="s">
        <v>17</v>
      </c>
      <c r="H3420" s="2">
        <v>7011327.4000000004</v>
      </c>
      <c r="I3420">
        <v>3.64</v>
      </c>
      <c r="J3420" s="2">
        <v>7011327.4000000004</v>
      </c>
      <c r="K3420" s="2">
        <v>41524</v>
      </c>
      <c r="L3420">
        <v>168.85</v>
      </c>
      <c r="M3420" t="s">
        <v>18</v>
      </c>
      <c r="N3420" t="s">
        <v>19</v>
      </c>
      <c r="O3420" t="s">
        <v>20</v>
      </c>
    </row>
    <row r="3421" spans="1:15" x14ac:dyDescent="0.2">
      <c r="A3421" s="16" t="s">
        <v>186</v>
      </c>
      <c r="B3421" s="1">
        <v>45932</v>
      </c>
      <c r="C3421" t="s">
        <v>157</v>
      </c>
      <c r="D3421" t="s">
        <v>158</v>
      </c>
      <c r="E3421" t="s">
        <v>15</v>
      </c>
      <c r="F3421" t="s">
        <v>16</v>
      </c>
      <c r="G3421" t="s">
        <v>17</v>
      </c>
      <c r="H3421" s="2">
        <v>6917203.8300000001</v>
      </c>
      <c r="I3421">
        <v>3.59</v>
      </c>
      <c r="J3421" s="2">
        <v>6917203.8300000001</v>
      </c>
      <c r="K3421" s="2">
        <v>30937</v>
      </c>
      <c r="L3421">
        <v>223.59</v>
      </c>
      <c r="M3421" t="s">
        <v>18</v>
      </c>
      <c r="N3421" t="s">
        <v>19</v>
      </c>
      <c r="O3421" t="s">
        <v>20</v>
      </c>
    </row>
    <row r="3422" spans="1:15" x14ac:dyDescent="0.2">
      <c r="A3422" s="16" t="s">
        <v>186</v>
      </c>
      <c r="B3422" s="1">
        <v>45932</v>
      </c>
      <c r="C3422" t="s">
        <v>62</v>
      </c>
      <c r="D3422" t="s">
        <v>63</v>
      </c>
      <c r="E3422" t="s">
        <v>15</v>
      </c>
      <c r="F3422" t="s">
        <v>16</v>
      </c>
      <c r="G3422" t="s">
        <v>17</v>
      </c>
      <c r="H3422" s="2">
        <v>6283781.7999999998</v>
      </c>
      <c r="I3422">
        <v>3.26</v>
      </c>
      <c r="J3422" s="2">
        <v>6283781.7999999998</v>
      </c>
      <c r="K3422" s="2">
        <v>168466</v>
      </c>
      <c r="L3422">
        <v>37.299999999999997</v>
      </c>
      <c r="M3422" t="s">
        <v>18</v>
      </c>
      <c r="N3422" t="s">
        <v>19</v>
      </c>
      <c r="O3422" t="s">
        <v>20</v>
      </c>
    </row>
    <row r="3423" spans="1:15" x14ac:dyDescent="0.2">
      <c r="A3423" s="16" t="s">
        <v>186</v>
      </c>
      <c r="B3423" s="1">
        <v>45932</v>
      </c>
      <c r="C3423" t="s">
        <v>60</v>
      </c>
      <c r="D3423" t="s">
        <v>61</v>
      </c>
      <c r="E3423" t="s">
        <v>15</v>
      </c>
      <c r="F3423" t="s">
        <v>16</v>
      </c>
      <c r="G3423" t="s">
        <v>17</v>
      </c>
      <c r="H3423" s="2">
        <v>5785162.2800000003</v>
      </c>
      <c r="I3423">
        <v>3</v>
      </c>
      <c r="J3423" s="2">
        <v>5785162.2800000003</v>
      </c>
      <c r="K3423" s="2">
        <v>5078</v>
      </c>
      <c r="L3423" s="2">
        <v>1139.26</v>
      </c>
      <c r="M3423" t="s">
        <v>18</v>
      </c>
      <c r="N3423" t="s">
        <v>19</v>
      </c>
      <c r="O3423" t="s">
        <v>20</v>
      </c>
    </row>
    <row r="3424" spans="1:15" x14ac:dyDescent="0.2">
      <c r="A3424" s="16" t="s">
        <v>186</v>
      </c>
      <c r="B3424" s="1">
        <v>45932</v>
      </c>
      <c r="C3424" t="s">
        <v>56</v>
      </c>
      <c r="D3424" t="s">
        <v>57</v>
      </c>
      <c r="E3424" t="s">
        <v>15</v>
      </c>
      <c r="F3424" t="s">
        <v>16</v>
      </c>
      <c r="G3424" t="s">
        <v>17</v>
      </c>
      <c r="H3424" s="2">
        <v>5390102.9000000004</v>
      </c>
      <c r="I3424">
        <v>2.8</v>
      </c>
      <c r="J3424" s="2">
        <v>5390102.9000000004</v>
      </c>
      <c r="K3424" s="2">
        <v>25753</v>
      </c>
      <c r="L3424">
        <v>209.3</v>
      </c>
      <c r="M3424" t="s">
        <v>18</v>
      </c>
      <c r="N3424" t="s">
        <v>19</v>
      </c>
      <c r="O3424" t="s">
        <v>20</v>
      </c>
    </row>
    <row r="3425" spans="1:15" x14ac:dyDescent="0.2">
      <c r="A3425" s="16" t="s">
        <v>186</v>
      </c>
      <c r="B3425" s="1">
        <v>45932</v>
      </c>
      <c r="C3425" t="s">
        <v>67</v>
      </c>
      <c r="D3425" t="s">
        <v>68</v>
      </c>
      <c r="E3425" t="s">
        <v>15</v>
      </c>
      <c r="F3425" t="s">
        <v>69</v>
      </c>
      <c r="G3425" t="s">
        <v>17</v>
      </c>
      <c r="H3425" s="2">
        <v>4452639.87</v>
      </c>
      <c r="I3425">
        <v>2.31</v>
      </c>
      <c r="J3425" s="2">
        <v>4452639.87</v>
      </c>
      <c r="K3425" s="2">
        <v>18123</v>
      </c>
      <c r="L3425">
        <v>245.69</v>
      </c>
      <c r="M3425" t="s">
        <v>18</v>
      </c>
      <c r="N3425" t="s">
        <v>19</v>
      </c>
      <c r="O3425" t="s">
        <v>20</v>
      </c>
    </row>
    <row r="3426" spans="1:15" x14ac:dyDescent="0.2">
      <c r="A3426" s="16" t="s">
        <v>186</v>
      </c>
      <c r="B3426" s="1">
        <v>45932</v>
      </c>
      <c r="C3426" t="s">
        <v>70</v>
      </c>
      <c r="D3426" t="s">
        <v>71</v>
      </c>
      <c r="E3426" t="s">
        <v>15</v>
      </c>
      <c r="F3426" t="s">
        <v>69</v>
      </c>
      <c r="G3426" t="s">
        <v>17</v>
      </c>
      <c r="H3426" s="2">
        <v>3892608.28</v>
      </c>
      <c r="I3426">
        <v>2.02</v>
      </c>
      <c r="J3426" s="2">
        <v>3892608.28</v>
      </c>
      <c r="K3426" s="2">
        <v>15796</v>
      </c>
      <c r="L3426">
        <v>246.43</v>
      </c>
      <c r="M3426" t="s">
        <v>18</v>
      </c>
      <c r="N3426" t="s">
        <v>19</v>
      </c>
      <c r="O3426" t="s">
        <v>20</v>
      </c>
    </row>
    <row r="3427" spans="1:15" x14ac:dyDescent="0.2">
      <c r="A3427" s="16" t="s">
        <v>186</v>
      </c>
      <c r="B3427" s="1">
        <v>45932</v>
      </c>
      <c r="C3427">
        <v>2317</v>
      </c>
      <c r="D3427" t="s">
        <v>78</v>
      </c>
      <c r="E3427" t="s">
        <v>15</v>
      </c>
      <c r="F3427" t="s">
        <v>16</v>
      </c>
      <c r="G3427" t="s">
        <v>17</v>
      </c>
      <c r="H3427" s="2">
        <v>3472785.3</v>
      </c>
      <c r="I3427">
        <v>1.8</v>
      </c>
      <c r="J3427" s="2">
        <v>3472785.3</v>
      </c>
      <c r="K3427" s="2">
        <v>468210</v>
      </c>
      <c r="L3427">
        <v>7.42</v>
      </c>
      <c r="M3427" t="s">
        <v>33</v>
      </c>
      <c r="N3427" t="s">
        <v>34</v>
      </c>
      <c r="O3427" t="s">
        <v>35</v>
      </c>
    </row>
    <row r="3428" spans="1:15" x14ac:dyDescent="0.2">
      <c r="A3428" s="16" t="s">
        <v>186</v>
      </c>
      <c r="B3428" s="1">
        <v>45932</v>
      </c>
      <c r="C3428">
        <v>8035</v>
      </c>
      <c r="D3428" t="s">
        <v>72</v>
      </c>
      <c r="E3428" t="s">
        <v>15</v>
      </c>
      <c r="F3428" t="s">
        <v>16</v>
      </c>
      <c r="G3428" t="s">
        <v>17</v>
      </c>
      <c r="H3428" s="2">
        <v>3458419.3</v>
      </c>
      <c r="I3428">
        <v>1.8</v>
      </c>
      <c r="J3428" s="2">
        <v>3458419.3</v>
      </c>
      <c r="K3428" s="2">
        <v>18300</v>
      </c>
      <c r="L3428">
        <v>188.98</v>
      </c>
      <c r="M3428" t="s">
        <v>73</v>
      </c>
      <c r="N3428" t="s">
        <v>74</v>
      </c>
      <c r="O3428" t="s">
        <v>75</v>
      </c>
    </row>
    <row r="3429" spans="1:15" x14ac:dyDescent="0.2">
      <c r="A3429" s="16" t="s">
        <v>186</v>
      </c>
      <c r="B3429" s="1">
        <v>45932</v>
      </c>
      <c r="C3429" t="s">
        <v>76</v>
      </c>
      <c r="D3429" t="s">
        <v>183</v>
      </c>
      <c r="E3429" t="s">
        <v>15</v>
      </c>
      <c r="F3429" t="s">
        <v>16</v>
      </c>
      <c r="G3429" t="s">
        <v>17</v>
      </c>
      <c r="H3429" s="2">
        <v>3096230.88</v>
      </c>
      <c r="I3429">
        <v>1.61</v>
      </c>
      <c r="J3429" s="2">
        <v>3096230.88</v>
      </c>
      <c r="K3429" s="2">
        <v>12872</v>
      </c>
      <c r="L3429">
        <v>240.54</v>
      </c>
      <c r="M3429" t="s">
        <v>18</v>
      </c>
      <c r="N3429" t="s">
        <v>31</v>
      </c>
      <c r="O3429" t="s">
        <v>20</v>
      </c>
    </row>
    <row r="3430" spans="1:15" x14ac:dyDescent="0.2">
      <c r="A3430" s="16" t="s">
        <v>186</v>
      </c>
      <c r="B3430" s="1">
        <v>45932</v>
      </c>
      <c r="C3430" t="s">
        <v>64</v>
      </c>
      <c r="D3430" t="s">
        <v>65</v>
      </c>
      <c r="E3430" t="s">
        <v>15</v>
      </c>
      <c r="F3430" t="s">
        <v>66</v>
      </c>
      <c r="G3430" t="s">
        <v>17</v>
      </c>
      <c r="H3430" s="2">
        <v>2915792.4</v>
      </c>
      <c r="I3430">
        <v>1.51</v>
      </c>
      <c r="J3430" s="2">
        <v>2915792.4</v>
      </c>
      <c r="K3430" s="2">
        <v>3774</v>
      </c>
      <c r="L3430">
        <v>772.6</v>
      </c>
      <c r="M3430" t="s">
        <v>18</v>
      </c>
      <c r="N3430" t="s">
        <v>19</v>
      </c>
      <c r="O3430" t="s">
        <v>20</v>
      </c>
    </row>
    <row r="3431" spans="1:15" x14ac:dyDescent="0.2">
      <c r="A3431" s="16" t="s">
        <v>186</v>
      </c>
      <c r="B3431" s="1">
        <v>45932</v>
      </c>
      <c r="C3431" t="s">
        <v>81</v>
      </c>
      <c r="D3431" t="s">
        <v>82</v>
      </c>
      <c r="E3431" t="s">
        <v>15</v>
      </c>
      <c r="F3431" t="s">
        <v>16</v>
      </c>
      <c r="G3431" t="s">
        <v>17</v>
      </c>
      <c r="H3431" s="2">
        <v>1779492.75</v>
      </c>
      <c r="I3431">
        <v>0.92</v>
      </c>
      <c r="J3431" s="2">
        <v>1779492.75</v>
      </c>
      <c r="K3431" s="2">
        <v>12075</v>
      </c>
      <c r="L3431">
        <v>147.37</v>
      </c>
      <c r="M3431" t="s">
        <v>18</v>
      </c>
      <c r="N3431" t="s">
        <v>31</v>
      </c>
      <c r="O3431" t="s">
        <v>20</v>
      </c>
    </row>
    <row r="3432" spans="1:15" x14ac:dyDescent="0.2">
      <c r="A3432" s="16" t="s">
        <v>186</v>
      </c>
      <c r="B3432" s="1">
        <v>45932</v>
      </c>
      <c r="C3432" t="s">
        <v>83</v>
      </c>
      <c r="D3432" t="s">
        <v>84</v>
      </c>
      <c r="E3432" t="s">
        <v>15</v>
      </c>
      <c r="F3432" t="s">
        <v>16</v>
      </c>
      <c r="G3432" t="s">
        <v>17</v>
      </c>
      <c r="H3432" s="2">
        <v>1378678.24</v>
      </c>
      <c r="I3432">
        <v>0.72</v>
      </c>
      <c r="J3432" s="2">
        <v>1378678.24</v>
      </c>
      <c r="K3432" s="2">
        <v>20848</v>
      </c>
      <c r="L3432">
        <v>66.13</v>
      </c>
      <c r="M3432" t="s">
        <v>18</v>
      </c>
      <c r="N3432" t="s">
        <v>19</v>
      </c>
      <c r="O3432" t="s">
        <v>20</v>
      </c>
    </row>
    <row r="3433" spans="1:15" x14ac:dyDescent="0.2">
      <c r="A3433" s="16" t="s">
        <v>186</v>
      </c>
      <c r="B3433" s="1">
        <v>45932</v>
      </c>
      <c r="C3433" t="s">
        <v>20</v>
      </c>
      <c r="D3433" t="s">
        <v>104</v>
      </c>
      <c r="E3433" t="s">
        <v>105</v>
      </c>
      <c r="F3433" t="s">
        <v>106</v>
      </c>
      <c r="G3433" t="s">
        <v>107</v>
      </c>
      <c r="H3433" s="2">
        <v>1283602.25</v>
      </c>
      <c r="I3433">
        <v>0.67</v>
      </c>
      <c r="J3433" s="2">
        <v>1283602.25</v>
      </c>
      <c r="K3433" s="2">
        <v>1283602</v>
      </c>
      <c r="L3433">
        <v>100</v>
      </c>
      <c r="M3433" t="s">
        <v>18</v>
      </c>
      <c r="N3433" t="s">
        <v>108</v>
      </c>
      <c r="O3433" t="s">
        <v>20</v>
      </c>
    </row>
    <row r="3434" spans="1:15" x14ac:dyDescent="0.2">
      <c r="A3434" s="16" t="s">
        <v>186</v>
      </c>
      <c r="B3434" s="1">
        <v>45932</v>
      </c>
      <c r="C3434" t="s">
        <v>85</v>
      </c>
      <c r="D3434" t="s">
        <v>86</v>
      </c>
      <c r="E3434" t="s">
        <v>15</v>
      </c>
      <c r="F3434" t="s">
        <v>16</v>
      </c>
      <c r="G3434" t="s">
        <v>17</v>
      </c>
      <c r="H3434" s="2">
        <v>1240940.1599999999</v>
      </c>
      <c r="I3434">
        <v>0.64</v>
      </c>
      <c r="J3434" s="2">
        <v>1240940.1599999999</v>
      </c>
      <c r="K3434" s="2">
        <v>50692</v>
      </c>
      <c r="L3434">
        <v>24.48</v>
      </c>
      <c r="M3434" t="s">
        <v>18</v>
      </c>
      <c r="N3434" t="s">
        <v>31</v>
      </c>
      <c r="O3434" t="s">
        <v>20</v>
      </c>
    </row>
    <row r="3435" spans="1:15" x14ac:dyDescent="0.2">
      <c r="A3435" s="16" t="s">
        <v>186</v>
      </c>
      <c r="B3435" s="1">
        <v>45932</v>
      </c>
      <c r="C3435" t="s">
        <v>92</v>
      </c>
      <c r="D3435" t="s">
        <v>93</v>
      </c>
      <c r="E3435" t="s">
        <v>15</v>
      </c>
      <c r="F3435" t="s">
        <v>16</v>
      </c>
      <c r="G3435" t="s">
        <v>17</v>
      </c>
      <c r="H3435" s="2">
        <v>1105066.5</v>
      </c>
      <c r="I3435">
        <v>0.56999999999999995</v>
      </c>
      <c r="J3435" s="2">
        <v>1105066.5</v>
      </c>
      <c r="K3435" s="2">
        <v>12522</v>
      </c>
      <c r="L3435">
        <v>88.25</v>
      </c>
      <c r="M3435" t="s">
        <v>18</v>
      </c>
      <c r="N3435" t="s">
        <v>31</v>
      </c>
      <c r="O3435" t="s">
        <v>20</v>
      </c>
    </row>
    <row r="3436" spans="1:15" x14ac:dyDescent="0.2">
      <c r="A3436" s="16" t="s">
        <v>186</v>
      </c>
      <c r="B3436" s="1">
        <v>45932</v>
      </c>
      <c r="C3436">
        <v>5935</v>
      </c>
      <c r="D3436" t="s">
        <v>91</v>
      </c>
      <c r="E3436" t="s">
        <v>15</v>
      </c>
      <c r="F3436" t="s">
        <v>16</v>
      </c>
      <c r="G3436" t="s">
        <v>17</v>
      </c>
      <c r="H3436" s="2">
        <v>1089572.17</v>
      </c>
      <c r="I3436">
        <v>0.56999999999999995</v>
      </c>
      <c r="J3436" s="2">
        <v>1089572.17</v>
      </c>
      <c r="K3436" s="2">
        <v>21793</v>
      </c>
      <c r="L3436">
        <v>50</v>
      </c>
      <c r="M3436" t="s">
        <v>51</v>
      </c>
      <c r="N3436" t="s">
        <v>52</v>
      </c>
      <c r="O3436" t="s">
        <v>53</v>
      </c>
    </row>
    <row r="3437" spans="1:15" x14ac:dyDescent="0.2">
      <c r="A3437" s="16" t="s">
        <v>186</v>
      </c>
      <c r="B3437" s="1">
        <v>45932</v>
      </c>
      <c r="C3437" t="s">
        <v>96</v>
      </c>
      <c r="D3437" t="s">
        <v>97</v>
      </c>
      <c r="E3437" t="s">
        <v>15</v>
      </c>
      <c r="F3437" t="s">
        <v>16</v>
      </c>
      <c r="G3437" t="s">
        <v>17</v>
      </c>
      <c r="H3437" s="2">
        <v>1029118.66</v>
      </c>
      <c r="I3437">
        <v>0.53</v>
      </c>
      <c r="J3437" s="2">
        <v>1029118.66</v>
      </c>
      <c r="K3437" s="2">
        <v>3154</v>
      </c>
      <c r="L3437">
        <v>326.29000000000002</v>
      </c>
      <c r="M3437" t="s">
        <v>18</v>
      </c>
      <c r="N3437" t="s">
        <v>19</v>
      </c>
      <c r="O3437" t="s">
        <v>20</v>
      </c>
    </row>
    <row r="3438" spans="1:15" x14ac:dyDescent="0.2">
      <c r="A3438" s="16" t="s">
        <v>186</v>
      </c>
      <c r="B3438" s="1">
        <v>45932</v>
      </c>
      <c r="C3438" t="s">
        <v>87</v>
      </c>
      <c r="D3438" t="s">
        <v>88</v>
      </c>
      <c r="E3438" t="s">
        <v>15</v>
      </c>
      <c r="F3438" t="s">
        <v>16</v>
      </c>
      <c r="G3438" t="s">
        <v>17</v>
      </c>
      <c r="H3438" s="2">
        <v>928741.45</v>
      </c>
      <c r="I3438">
        <v>0.48</v>
      </c>
      <c r="J3438" s="2">
        <v>928741.45</v>
      </c>
      <c r="K3438" s="2">
        <v>7735</v>
      </c>
      <c r="L3438">
        <v>120.07</v>
      </c>
      <c r="M3438" t="s">
        <v>18</v>
      </c>
      <c r="N3438" t="s">
        <v>19</v>
      </c>
      <c r="O3438" t="s">
        <v>20</v>
      </c>
    </row>
    <row r="3439" spans="1:15" x14ac:dyDescent="0.2">
      <c r="A3439" s="16" t="s">
        <v>186</v>
      </c>
      <c r="B3439" s="1">
        <v>45932</v>
      </c>
      <c r="C3439" t="s">
        <v>89</v>
      </c>
      <c r="D3439" t="s">
        <v>90</v>
      </c>
      <c r="E3439" t="s">
        <v>15</v>
      </c>
      <c r="F3439" t="s">
        <v>16</v>
      </c>
      <c r="G3439" t="s">
        <v>17</v>
      </c>
      <c r="H3439" s="2">
        <v>788353.08</v>
      </c>
      <c r="I3439">
        <v>0.41</v>
      </c>
      <c r="J3439" s="2">
        <v>788353.08</v>
      </c>
      <c r="K3439" s="2">
        <v>10249</v>
      </c>
      <c r="L3439">
        <v>76.92</v>
      </c>
      <c r="M3439" t="s">
        <v>18</v>
      </c>
      <c r="N3439" t="s">
        <v>19</v>
      </c>
      <c r="O3439" t="s">
        <v>20</v>
      </c>
    </row>
    <row r="3440" spans="1:15" x14ac:dyDescent="0.2">
      <c r="A3440" s="16" t="s">
        <v>186</v>
      </c>
      <c r="B3440" s="1">
        <v>45932</v>
      </c>
      <c r="C3440" t="s">
        <v>94</v>
      </c>
      <c r="D3440" t="s">
        <v>95</v>
      </c>
      <c r="E3440" t="s">
        <v>15</v>
      </c>
      <c r="F3440" t="s">
        <v>16</v>
      </c>
      <c r="G3440" t="s">
        <v>17</v>
      </c>
      <c r="H3440" s="2">
        <v>581936.94999999995</v>
      </c>
      <c r="I3440">
        <v>0.3</v>
      </c>
      <c r="J3440" s="2">
        <v>581936.94999999995</v>
      </c>
      <c r="K3440" s="2">
        <v>1967</v>
      </c>
      <c r="L3440">
        <v>295.85000000000002</v>
      </c>
      <c r="M3440" t="s">
        <v>18</v>
      </c>
      <c r="N3440" t="s">
        <v>19</v>
      </c>
      <c r="O3440" t="s">
        <v>20</v>
      </c>
    </row>
    <row r="3441" spans="1:15" x14ac:dyDescent="0.2">
      <c r="A3441" s="16" t="s">
        <v>186</v>
      </c>
      <c r="B3441" s="1">
        <v>45932</v>
      </c>
      <c r="C3441">
        <v>992</v>
      </c>
      <c r="D3441" t="s">
        <v>100</v>
      </c>
      <c r="E3441" t="s">
        <v>15</v>
      </c>
      <c r="F3441" t="s">
        <v>16</v>
      </c>
      <c r="G3441" t="s">
        <v>17</v>
      </c>
      <c r="H3441" s="2">
        <v>500353.36</v>
      </c>
      <c r="I3441">
        <v>0.26</v>
      </c>
      <c r="J3441" s="2">
        <v>500353.36</v>
      </c>
      <c r="K3441" s="2">
        <v>330000</v>
      </c>
      <c r="L3441">
        <v>1.52</v>
      </c>
      <c r="M3441" t="s">
        <v>101</v>
      </c>
      <c r="N3441" t="s">
        <v>102</v>
      </c>
      <c r="O3441" t="s">
        <v>103</v>
      </c>
    </row>
    <row r="3442" spans="1:15" x14ac:dyDescent="0.2">
      <c r="A3442" s="16" t="s">
        <v>186</v>
      </c>
      <c r="B3442" s="1">
        <v>45932</v>
      </c>
      <c r="C3442" t="s">
        <v>159</v>
      </c>
      <c r="D3442" t="s">
        <v>160</v>
      </c>
      <c r="E3442" t="s">
        <v>15</v>
      </c>
      <c r="F3442" t="s">
        <v>16</v>
      </c>
      <c r="G3442" t="s">
        <v>17</v>
      </c>
      <c r="H3442" s="2">
        <v>402324.42</v>
      </c>
      <c r="I3442">
        <v>0.21</v>
      </c>
      <c r="J3442" s="2">
        <v>402324.42</v>
      </c>
      <c r="K3442" s="2">
        <v>4793</v>
      </c>
      <c r="L3442">
        <v>83.94</v>
      </c>
      <c r="M3442" t="s">
        <v>18</v>
      </c>
      <c r="N3442" t="s">
        <v>31</v>
      </c>
      <c r="O3442" t="s">
        <v>20</v>
      </c>
    </row>
    <row r="3443" spans="1:15" x14ac:dyDescent="0.2">
      <c r="A3443" s="16" t="s">
        <v>186</v>
      </c>
      <c r="B3443" s="1">
        <v>45932</v>
      </c>
      <c r="C3443" t="s">
        <v>109</v>
      </c>
      <c r="D3443" t="s">
        <v>110</v>
      </c>
      <c r="E3443" t="s">
        <v>15</v>
      </c>
      <c r="F3443" t="s">
        <v>16</v>
      </c>
      <c r="G3443" t="s">
        <v>17</v>
      </c>
      <c r="H3443" s="2">
        <v>296956.15999999997</v>
      </c>
      <c r="I3443">
        <v>0.15</v>
      </c>
      <c r="J3443" s="2">
        <v>296956.15999999997</v>
      </c>
      <c r="K3443" s="2">
        <v>1616</v>
      </c>
      <c r="L3443">
        <v>183.76</v>
      </c>
      <c r="M3443" t="s">
        <v>18</v>
      </c>
      <c r="N3443" t="s">
        <v>19</v>
      </c>
      <c r="O3443" t="s">
        <v>20</v>
      </c>
    </row>
    <row r="3444" spans="1:15" x14ac:dyDescent="0.2">
      <c r="A3444" s="16" t="s">
        <v>186</v>
      </c>
      <c r="B3444" s="1">
        <v>45932</v>
      </c>
      <c r="C3444">
        <v>66570</v>
      </c>
      <c r="D3444" t="s">
        <v>161</v>
      </c>
      <c r="E3444" t="s">
        <v>15</v>
      </c>
      <c r="F3444" t="s">
        <v>43</v>
      </c>
      <c r="G3444" t="s">
        <v>17</v>
      </c>
      <c r="H3444" s="2">
        <v>222035.28</v>
      </c>
      <c r="I3444">
        <v>0.12</v>
      </c>
      <c r="J3444" s="2">
        <v>222035.28</v>
      </c>
      <c r="K3444" s="2">
        <v>4069</v>
      </c>
      <c r="L3444">
        <v>54.57</v>
      </c>
      <c r="M3444" t="s">
        <v>51</v>
      </c>
      <c r="N3444" t="s">
        <v>52</v>
      </c>
      <c r="O3444" t="s">
        <v>53</v>
      </c>
    </row>
    <row r="3445" spans="1:15" x14ac:dyDescent="0.2">
      <c r="A3445" s="16" t="s">
        <v>186</v>
      </c>
      <c r="B3445" s="1">
        <v>45932</v>
      </c>
      <c r="C3445">
        <v>3706</v>
      </c>
      <c r="D3445" t="s">
        <v>164</v>
      </c>
      <c r="E3445" t="s">
        <v>15</v>
      </c>
      <c r="F3445" t="s">
        <v>16</v>
      </c>
      <c r="G3445" t="s">
        <v>17</v>
      </c>
      <c r="H3445" s="2">
        <v>101804.13</v>
      </c>
      <c r="I3445">
        <v>0.05</v>
      </c>
      <c r="J3445" s="2">
        <v>101804.13</v>
      </c>
      <c r="K3445" s="2">
        <v>34200</v>
      </c>
      <c r="L3445">
        <v>2.98</v>
      </c>
      <c r="M3445" t="s">
        <v>33</v>
      </c>
      <c r="N3445" t="s">
        <v>34</v>
      </c>
      <c r="O3445" t="s">
        <v>35</v>
      </c>
    </row>
    <row r="3446" spans="1:15" x14ac:dyDescent="0.2">
      <c r="A3446" s="16" t="s">
        <v>186</v>
      </c>
      <c r="B3446" s="1">
        <v>45932</v>
      </c>
      <c r="C3446" t="s">
        <v>162</v>
      </c>
      <c r="D3446" t="s">
        <v>163</v>
      </c>
      <c r="E3446" t="s">
        <v>15</v>
      </c>
      <c r="F3446" t="s">
        <v>16</v>
      </c>
      <c r="G3446" t="s">
        <v>17</v>
      </c>
      <c r="H3446" s="2">
        <v>88134.84</v>
      </c>
      <c r="I3446">
        <v>0.05</v>
      </c>
      <c r="J3446" s="2">
        <v>88134.84</v>
      </c>
      <c r="K3446" s="2">
        <v>2466</v>
      </c>
      <c r="L3446">
        <v>35.74</v>
      </c>
      <c r="M3446" t="s">
        <v>18</v>
      </c>
      <c r="N3446" t="s">
        <v>19</v>
      </c>
      <c r="O3446" t="s">
        <v>20</v>
      </c>
    </row>
    <row r="3447" spans="1:15" x14ac:dyDescent="0.2">
      <c r="A3447" s="16" t="s">
        <v>186</v>
      </c>
      <c r="B3447" s="1">
        <v>45932</v>
      </c>
      <c r="C3447" t="s">
        <v>111</v>
      </c>
      <c r="D3447" t="s">
        <v>112</v>
      </c>
      <c r="E3447" t="s">
        <v>15</v>
      </c>
      <c r="F3447" t="s">
        <v>16</v>
      </c>
      <c r="G3447" t="s">
        <v>17</v>
      </c>
      <c r="H3447" s="2">
        <v>47648.25</v>
      </c>
      <c r="I3447">
        <v>0.02</v>
      </c>
      <c r="J3447" s="2">
        <v>47648.25</v>
      </c>
      <c r="K3447" s="2">
        <v>5265</v>
      </c>
      <c r="L3447">
        <v>9.0500000000000007</v>
      </c>
      <c r="M3447" t="s">
        <v>18</v>
      </c>
      <c r="N3447" t="s">
        <v>31</v>
      </c>
      <c r="O3447" t="s">
        <v>20</v>
      </c>
    </row>
    <row r="3448" spans="1:15" x14ac:dyDescent="0.2">
      <c r="A3448" s="16" t="s">
        <v>186</v>
      </c>
      <c r="B3448" s="1">
        <v>45932</v>
      </c>
      <c r="C3448" t="s">
        <v>115</v>
      </c>
      <c r="D3448" t="s">
        <v>116</v>
      </c>
      <c r="E3448" t="s">
        <v>105</v>
      </c>
      <c r="F3448" t="s">
        <v>106</v>
      </c>
      <c r="G3448" t="s">
        <v>117</v>
      </c>
      <c r="H3448" s="2">
        <v>13000</v>
      </c>
      <c r="I3448">
        <v>0.01</v>
      </c>
      <c r="J3448" s="2">
        <v>13000</v>
      </c>
      <c r="K3448" s="2">
        <v>13000</v>
      </c>
      <c r="L3448">
        <v>100</v>
      </c>
      <c r="M3448" t="s">
        <v>18</v>
      </c>
      <c r="N3448" t="s">
        <v>108</v>
      </c>
      <c r="O3448" t="s">
        <v>20</v>
      </c>
    </row>
    <row r="3449" spans="1:15" x14ac:dyDescent="0.2">
      <c r="A3449" s="16" t="s">
        <v>186</v>
      </c>
      <c r="B3449" s="1">
        <v>45932</v>
      </c>
      <c r="C3449">
        <v>2388</v>
      </c>
      <c r="D3449" t="s">
        <v>118</v>
      </c>
      <c r="E3449" t="s">
        <v>15</v>
      </c>
      <c r="F3449" t="s">
        <v>16</v>
      </c>
      <c r="G3449" t="s">
        <v>17</v>
      </c>
      <c r="H3449" s="2">
        <v>11432.35</v>
      </c>
      <c r="I3449">
        <v>0.01</v>
      </c>
      <c r="J3449" s="2">
        <v>11432.35</v>
      </c>
      <c r="K3449" s="2">
        <v>6331</v>
      </c>
      <c r="L3449">
        <v>1.81</v>
      </c>
      <c r="M3449" t="s">
        <v>33</v>
      </c>
      <c r="N3449" t="s">
        <v>34</v>
      </c>
      <c r="O3449" t="s">
        <v>35</v>
      </c>
    </row>
    <row r="3450" spans="1:15" x14ac:dyDescent="0.2">
      <c r="A3450" s="16" t="s">
        <v>186</v>
      </c>
      <c r="B3450" s="1">
        <v>45932</v>
      </c>
      <c r="C3450">
        <v>300017</v>
      </c>
      <c r="D3450" t="s">
        <v>165</v>
      </c>
      <c r="E3450" t="s">
        <v>15</v>
      </c>
      <c r="F3450" t="s">
        <v>16</v>
      </c>
      <c r="G3450" t="s">
        <v>17</v>
      </c>
      <c r="H3450" s="2">
        <v>7277.7</v>
      </c>
      <c r="I3450">
        <v>0</v>
      </c>
      <c r="J3450" s="2">
        <v>7277.7</v>
      </c>
      <c r="K3450" s="2">
        <v>4500</v>
      </c>
      <c r="L3450">
        <v>1.62</v>
      </c>
      <c r="M3450" t="s">
        <v>101</v>
      </c>
      <c r="N3450" t="s">
        <v>166</v>
      </c>
      <c r="O3450" t="s">
        <v>167</v>
      </c>
    </row>
    <row r="3451" spans="1:15" x14ac:dyDescent="0.2">
      <c r="A3451" s="16" t="s">
        <v>186</v>
      </c>
      <c r="B3451" s="1">
        <v>45932</v>
      </c>
      <c r="C3451" t="s">
        <v>168</v>
      </c>
      <c r="D3451" t="s">
        <v>169</v>
      </c>
      <c r="E3451" t="s">
        <v>105</v>
      </c>
      <c r="F3451" t="s">
        <v>106</v>
      </c>
      <c r="G3451" t="s">
        <v>107</v>
      </c>
      <c r="H3451">
        <v>768.82</v>
      </c>
      <c r="I3451">
        <v>0</v>
      </c>
      <c r="J3451">
        <v>768.82</v>
      </c>
      <c r="K3451" s="2">
        <v>5486</v>
      </c>
      <c r="L3451">
        <v>14.01</v>
      </c>
      <c r="M3451" t="s">
        <v>101</v>
      </c>
      <c r="N3451" t="s">
        <v>108</v>
      </c>
      <c r="O3451" t="s">
        <v>168</v>
      </c>
    </row>
    <row r="3452" spans="1:15" x14ac:dyDescent="0.2">
      <c r="A3452" s="16" t="s">
        <v>186</v>
      </c>
      <c r="B3452" s="1">
        <v>45932</v>
      </c>
      <c r="C3452" t="s">
        <v>152</v>
      </c>
      <c r="D3452" t="s">
        <v>153</v>
      </c>
      <c r="E3452" t="s">
        <v>105</v>
      </c>
      <c r="F3452" t="s">
        <v>106</v>
      </c>
      <c r="G3452" t="s">
        <v>107</v>
      </c>
      <c r="H3452">
        <v>2.97</v>
      </c>
      <c r="I3452">
        <v>0</v>
      </c>
      <c r="J3452">
        <v>2.97</v>
      </c>
      <c r="K3452">
        <v>2</v>
      </c>
      <c r="L3452">
        <v>134.21</v>
      </c>
      <c r="M3452" t="s">
        <v>154</v>
      </c>
      <c r="N3452" t="s">
        <v>108</v>
      </c>
      <c r="O3452" t="s">
        <v>152</v>
      </c>
    </row>
    <row r="3453" spans="1:15" x14ac:dyDescent="0.2">
      <c r="A3453" s="16" t="s">
        <v>186</v>
      </c>
      <c r="B3453" s="1">
        <v>45932</v>
      </c>
      <c r="C3453" t="s">
        <v>40</v>
      </c>
      <c r="D3453" t="s">
        <v>175</v>
      </c>
      <c r="E3453" t="s">
        <v>174</v>
      </c>
      <c r="F3453" t="s">
        <v>106</v>
      </c>
      <c r="G3453" t="s">
        <v>174</v>
      </c>
      <c r="H3453">
        <v>-2.1</v>
      </c>
      <c r="I3453">
        <v>0</v>
      </c>
      <c r="J3453">
        <v>-2.1</v>
      </c>
      <c r="K3453" s="2">
        <v>299772</v>
      </c>
      <c r="L3453">
        <v>1</v>
      </c>
      <c r="M3453" t="s">
        <v>18</v>
      </c>
      <c r="N3453" t="s">
        <v>108</v>
      </c>
      <c r="O3453" t="s">
        <v>20</v>
      </c>
    </row>
    <row r="3454" spans="1:15" x14ac:dyDescent="0.2">
      <c r="A3454" s="16" t="s">
        <v>186</v>
      </c>
      <c r="B3454" s="1">
        <v>45932</v>
      </c>
      <c r="C3454" t="s">
        <v>75</v>
      </c>
      <c r="D3454" t="s">
        <v>176</v>
      </c>
      <c r="E3454" t="s">
        <v>174</v>
      </c>
      <c r="F3454" t="s">
        <v>106</v>
      </c>
      <c r="G3454" t="s">
        <v>174</v>
      </c>
      <c r="H3454">
        <v>-0.98</v>
      </c>
      <c r="I3454">
        <v>0</v>
      </c>
      <c r="J3454">
        <v>-0.98</v>
      </c>
      <c r="K3454" s="2">
        <v>18067000</v>
      </c>
      <c r="L3454">
        <v>1</v>
      </c>
      <c r="M3454" t="s">
        <v>18</v>
      </c>
      <c r="N3454" t="s">
        <v>108</v>
      </c>
      <c r="O3454" t="s">
        <v>20</v>
      </c>
    </row>
    <row r="3455" spans="1:15" x14ac:dyDescent="0.2">
      <c r="A3455" s="16" t="s">
        <v>186</v>
      </c>
      <c r="B3455" s="1">
        <v>45932</v>
      </c>
      <c r="C3455" t="s">
        <v>103</v>
      </c>
      <c r="D3455" t="s">
        <v>178</v>
      </c>
      <c r="E3455" t="s">
        <v>174</v>
      </c>
      <c r="F3455" t="s">
        <v>106</v>
      </c>
      <c r="G3455" t="s">
        <v>174</v>
      </c>
      <c r="H3455">
        <v>-0.18</v>
      </c>
      <c r="I3455">
        <v>0</v>
      </c>
      <c r="J3455">
        <v>-0.18</v>
      </c>
      <c r="K3455" s="2">
        <v>138600</v>
      </c>
      <c r="L3455">
        <v>1</v>
      </c>
      <c r="M3455" t="s">
        <v>18</v>
      </c>
      <c r="N3455" t="s">
        <v>108</v>
      </c>
      <c r="O3455" t="s">
        <v>20</v>
      </c>
    </row>
    <row r="3456" spans="1:15" x14ac:dyDescent="0.2">
      <c r="A3456" s="16" t="s">
        <v>186</v>
      </c>
      <c r="B3456" s="1">
        <v>45932</v>
      </c>
      <c r="C3456" t="s">
        <v>351</v>
      </c>
      <c r="D3456" t="s">
        <v>352</v>
      </c>
      <c r="E3456" t="s">
        <v>131</v>
      </c>
      <c r="F3456" t="s">
        <v>106</v>
      </c>
      <c r="G3456" t="s">
        <v>132</v>
      </c>
      <c r="H3456">
        <v>0</v>
      </c>
      <c r="I3456">
        <v>0</v>
      </c>
      <c r="J3456" s="2">
        <v>200880</v>
      </c>
      <c r="K3456">
        <v>4</v>
      </c>
      <c r="L3456" s="2">
        <v>25110</v>
      </c>
      <c r="M3456" t="s">
        <v>108</v>
      </c>
      <c r="N3456" t="s">
        <v>133</v>
      </c>
      <c r="O3456" t="s">
        <v>20</v>
      </c>
    </row>
    <row r="3457" spans="1:15" x14ac:dyDescent="0.2">
      <c r="A3457" s="16" t="s">
        <v>186</v>
      </c>
      <c r="B3457" s="1">
        <v>45932</v>
      </c>
      <c r="C3457" t="s">
        <v>35</v>
      </c>
      <c r="D3457" t="s">
        <v>179</v>
      </c>
      <c r="E3457" t="s">
        <v>174</v>
      </c>
      <c r="F3457" t="s">
        <v>106</v>
      </c>
      <c r="G3457" t="s">
        <v>174</v>
      </c>
      <c r="H3457">
        <v>-45.55</v>
      </c>
      <c r="I3457">
        <v>0</v>
      </c>
      <c r="J3457">
        <v>-45.55</v>
      </c>
      <c r="K3457" s="2">
        <v>13089000</v>
      </c>
      <c r="L3457">
        <v>1</v>
      </c>
      <c r="M3457" t="s">
        <v>18</v>
      </c>
      <c r="N3457" t="s">
        <v>108</v>
      </c>
      <c r="O3457" t="s">
        <v>20</v>
      </c>
    </row>
    <row r="3458" spans="1:15" x14ac:dyDescent="0.2">
      <c r="A3458" s="16" t="s">
        <v>186</v>
      </c>
      <c r="B3458" s="1">
        <v>45932</v>
      </c>
      <c r="C3458" t="s">
        <v>53</v>
      </c>
      <c r="D3458" t="s">
        <v>173</v>
      </c>
      <c r="E3458" t="s">
        <v>174</v>
      </c>
      <c r="F3458" t="s">
        <v>106</v>
      </c>
      <c r="G3458" t="s">
        <v>174</v>
      </c>
      <c r="H3458">
        <v>-119.26</v>
      </c>
      <c r="I3458">
        <v>0</v>
      </c>
      <c r="J3458">
        <v>-119.26</v>
      </c>
      <c r="K3458" s="2">
        <v>484094200</v>
      </c>
      <c r="L3458">
        <v>1</v>
      </c>
      <c r="M3458" t="s">
        <v>18</v>
      </c>
      <c r="N3458" t="s">
        <v>108</v>
      </c>
      <c r="O3458" t="s">
        <v>20</v>
      </c>
    </row>
    <row r="3459" spans="1:15" x14ac:dyDescent="0.2">
      <c r="A3459" s="16" t="s">
        <v>186</v>
      </c>
      <c r="B3459" s="1">
        <v>45932</v>
      </c>
      <c r="C3459" t="s">
        <v>103</v>
      </c>
      <c r="D3459" t="s">
        <v>127</v>
      </c>
      <c r="E3459" t="s">
        <v>105</v>
      </c>
      <c r="F3459" t="s">
        <v>106</v>
      </c>
      <c r="G3459" t="s">
        <v>107</v>
      </c>
      <c r="H3459" s="2">
        <v>-13093.41</v>
      </c>
      <c r="I3459">
        <v>-0.01</v>
      </c>
      <c r="J3459" s="2">
        <v>-13093.41</v>
      </c>
      <c r="K3459" s="2">
        <v>-101900</v>
      </c>
      <c r="L3459">
        <v>12.85</v>
      </c>
      <c r="M3459" t="s">
        <v>128</v>
      </c>
      <c r="N3459" t="s">
        <v>108</v>
      </c>
      <c r="O3459" t="s">
        <v>103</v>
      </c>
    </row>
    <row r="3460" spans="1:15" x14ac:dyDescent="0.2">
      <c r="A3460" s="16" t="s">
        <v>186</v>
      </c>
      <c r="B3460" s="1">
        <v>45932</v>
      </c>
      <c r="C3460" t="s">
        <v>75</v>
      </c>
      <c r="D3460" t="s">
        <v>114</v>
      </c>
      <c r="E3460" t="s">
        <v>105</v>
      </c>
      <c r="F3460" t="s">
        <v>106</v>
      </c>
      <c r="G3460" t="s">
        <v>107</v>
      </c>
      <c r="H3460" s="2">
        <v>-102985.62</v>
      </c>
      <c r="I3460">
        <v>-0.05</v>
      </c>
      <c r="J3460" s="2">
        <v>-102985.62</v>
      </c>
      <c r="K3460" s="2">
        <v>-15173901</v>
      </c>
      <c r="L3460">
        <v>0.68</v>
      </c>
      <c r="M3460" t="s">
        <v>73</v>
      </c>
      <c r="N3460" t="s">
        <v>108</v>
      </c>
      <c r="O3460" t="s">
        <v>75</v>
      </c>
    </row>
    <row r="3461" spans="1:15" x14ac:dyDescent="0.2">
      <c r="A3461" s="16" t="s">
        <v>186</v>
      </c>
      <c r="B3461" s="1">
        <v>45932</v>
      </c>
      <c r="C3461" t="s">
        <v>53</v>
      </c>
      <c r="D3461" t="s">
        <v>124</v>
      </c>
      <c r="E3461" t="s">
        <v>105</v>
      </c>
      <c r="F3461" t="s">
        <v>106</v>
      </c>
      <c r="G3461" t="s">
        <v>107</v>
      </c>
      <c r="H3461" s="2">
        <v>-324014.23</v>
      </c>
      <c r="I3461">
        <v>-0.17</v>
      </c>
      <c r="J3461" s="2">
        <v>-324014.23</v>
      </c>
      <c r="K3461" s="2">
        <v>-453652329</v>
      </c>
      <c r="L3461">
        <v>7.0000000000000007E-2</v>
      </c>
      <c r="M3461" t="s">
        <v>51</v>
      </c>
      <c r="N3461" t="s">
        <v>108</v>
      </c>
      <c r="O3461" t="s">
        <v>53</v>
      </c>
    </row>
    <row r="3462" spans="1:15" x14ac:dyDescent="0.2">
      <c r="A3462" s="16" t="s">
        <v>186</v>
      </c>
      <c r="B3462" s="1">
        <v>45932</v>
      </c>
      <c r="C3462" t="s">
        <v>40</v>
      </c>
      <c r="D3462" t="s">
        <v>125</v>
      </c>
      <c r="E3462" t="s">
        <v>105</v>
      </c>
      <c r="F3462" t="s">
        <v>106</v>
      </c>
      <c r="G3462" t="s">
        <v>107</v>
      </c>
      <c r="H3462" s="2">
        <v>-371103.62</v>
      </c>
      <c r="I3462">
        <v>-0.19</v>
      </c>
      <c r="J3462" s="2">
        <v>-371103.62</v>
      </c>
      <c r="K3462" s="2">
        <v>-316817</v>
      </c>
      <c r="L3462">
        <v>117.13</v>
      </c>
      <c r="M3462" t="s">
        <v>126</v>
      </c>
      <c r="N3462" t="s">
        <v>108</v>
      </c>
      <c r="O3462" t="s">
        <v>40</v>
      </c>
    </row>
    <row r="3463" spans="1:15" x14ac:dyDescent="0.2">
      <c r="A3463" s="16" t="s">
        <v>186</v>
      </c>
      <c r="B3463" s="1">
        <v>45932</v>
      </c>
      <c r="C3463" t="s">
        <v>35</v>
      </c>
      <c r="D3463" t="s">
        <v>113</v>
      </c>
      <c r="E3463" t="s">
        <v>105</v>
      </c>
      <c r="F3463" t="s">
        <v>106</v>
      </c>
      <c r="G3463" t="s">
        <v>107</v>
      </c>
      <c r="H3463" s="2">
        <v>-421464.71</v>
      </c>
      <c r="I3463">
        <v>-0.22</v>
      </c>
      <c r="J3463" s="2">
        <v>-421464.71</v>
      </c>
      <c r="K3463" s="2">
        <v>-12813581</v>
      </c>
      <c r="L3463">
        <v>3.29</v>
      </c>
      <c r="M3463" t="s">
        <v>33</v>
      </c>
      <c r="N3463" t="s">
        <v>108</v>
      </c>
      <c r="O3463" t="s">
        <v>35</v>
      </c>
    </row>
    <row r="3464" spans="1:15" x14ac:dyDescent="0.2">
      <c r="A3464" s="16" t="s">
        <v>186</v>
      </c>
      <c r="B3464" s="1">
        <v>45937</v>
      </c>
      <c r="C3464" t="s">
        <v>27</v>
      </c>
      <c r="D3464" t="s">
        <v>28</v>
      </c>
      <c r="E3464" t="s">
        <v>15</v>
      </c>
      <c r="F3464" t="s">
        <v>16</v>
      </c>
      <c r="G3464" t="s">
        <v>17</v>
      </c>
      <c r="H3464" s="2">
        <v>11877978.58</v>
      </c>
      <c r="I3464">
        <v>5.7</v>
      </c>
      <c r="J3464" s="2">
        <v>11877978.58</v>
      </c>
      <c r="K3464" s="2">
        <v>56158</v>
      </c>
      <c r="L3464">
        <v>211.51</v>
      </c>
      <c r="M3464" t="s">
        <v>18</v>
      </c>
      <c r="N3464" t="s">
        <v>19</v>
      </c>
      <c r="O3464" t="s">
        <v>20</v>
      </c>
    </row>
    <row r="3465" spans="1:15" x14ac:dyDescent="0.2">
      <c r="A3465" s="16" t="s">
        <v>186</v>
      </c>
      <c r="B3465" s="1">
        <v>45937</v>
      </c>
      <c r="C3465" t="s">
        <v>36</v>
      </c>
      <c r="D3465" t="s">
        <v>37</v>
      </c>
      <c r="E3465" t="s">
        <v>15</v>
      </c>
      <c r="F3465" t="s">
        <v>16</v>
      </c>
      <c r="G3465" t="s">
        <v>17</v>
      </c>
      <c r="H3465" s="2">
        <v>11082202.949999999</v>
      </c>
      <c r="I3465">
        <v>5.32</v>
      </c>
      <c r="J3465" s="2">
        <v>11082202.949999999</v>
      </c>
      <c r="K3465" s="2">
        <v>10861</v>
      </c>
      <c r="L3465" s="2">
        <v>1020.37</v>
      </c>
      <c r="M3465" t="s">
        <v>38</v>
      </c>
      <c r="N3465" t="s">
        <v>39</v>
      </c>
      <c r="O3465" t="s">
        <v>40</v>
      </c>
    </row>
    <row r="3466" spans="1:15" x14ac:dyDescent="0.2">
      <c r="A3466" s="16" t="s">
        <v>186</v>
      </c>
      <c r="B3466" s="1">
        <v>45937</v>
      </c>
      <c r="C3466">
        <v>2330</v>
      </c>
      <c r="D3466" t="s">
        <v>32</v>
      </c>
      <c r="E3466" t="s">
        <v>15</v>
      </c>
      <c r="F3466" t="s">
        <v>16</v>
      </c>
      <c r="G3466" t="s">
        <v>17</v>
      </c>
      <c r="H3466" s="2">
        <v>10036617.550000001</v>
      </c>
      <c r="I3466">
        <v>4.8099999999999996</v>
      </c>
      <c r="J3466" s="2">
        <v>10036617.550000001</v>
      </c>
      <c r="K3466" s="2">
        <v>213126</v>
      </c>
      <c r="L3466">
        <v>47.09</v>
      </c>
      <c r="M3466" t="s">
        <v>33</v>
      </c>
      <c r="N3466" t="s">
        <v>34</v>
      </c>
      <c r="O3466" t="s">
        <v>35</v>
      </c>
    </row>
    <row r="3467" spans="1:15" x14ac:dyDescent="0.2">
      <c r="A3467" s="16" t="s">
        <v>186</v>
      </c>
      <c r="B3467" s="1">
        <v>45937</v>
      </c>
      <c r="C3467" t="s">
        <v>46</v>
      </c>
      <c r="D3467" t="s">
        <v>47</v>
      </c>
      <c r="E3467" t="s">
        <v>15</v>
      </c>
      <c r="F3467" t="s">
        <v>16</v>
      </c>
      <c r="G3467" t="s">
        <v>17</v>
      </c>
      <c r="H3467" s="2">
        <v>9996281.9199999999</v>
      </c>
      <c r="I3467">
        <v>4.8</v>
      </c>
      <c r="J3467" s="2">
        <v>9996281.9199999999</v>
      </c>
      <c r="K3467" s="2">
        <v>34016</v>
      </c>
      <c r="L3467">
        <v>293.87</v>
      </c>
      <c r="M3467" t="s">
        <v>18</v>
      </c>
      <c r="N3467" t="s">
        <v>31</v>
      </c>
      <c r="O3467" t="s">
        <v>20</v>
      </c>
    </row>
    <row r="3468" spans="1:15" x14ac:dyDescent="0.2">
      <c r="A3468" s="16" t="s">
        <v>186</v>
      </c>
      <c r="B3468" s="1">
        <v>45937</v>
      </c>
      <c r="C3468" t="s">
        <v>54</v>
      </c>
      <c r="D3468" t="s">
        <v>55</v>
      </c>
      <c r="E3468" t="s">
        <v>15</v>
      </c>
      <c r="F3468" t="s">
        <v>16</v>
      </c>
      <c r="G3468" t="s">
        <v>17</v>
      </c>
      <c r="H3468" s="2">
        <v>9747522.4000000004</v>
      </c>
      <c r="I3468">
        <v>4.68</v>
      </c>
      <c r="J3468" s="2">
        <v>9747522.4000000004</v>
      </c>
      <c r="K3468" s="2">
        <v>38005</v>
      </c>
      <c r="L3468">
        <v>256.48</v>
      </c>
      <c r="M3468" t="s">
        <v>18</v>
      </c>
      <c r="N3468" t="s">
        <v>19</v>
      </c>
      <c r="O3468" t="s">
        <v>20</v>
      </c>
    </row>
    <row r="3469" spans="1:15" x14ac:dyDescent="0.2">
      <c r="A3469" s="16" t="s">
        <v>186</v>
      </c>
      <c r="B3469" s="1">
        <v>45937</v>
      </c>
      <c r="C3469" t="s">
        <v>13</v>
      </c>
      <c r="D3469" t="s">
        <v>14</v>
      </c>
      <c r="E3469" t="s">
        <v>15</v>
      </c>
      <c r="F3469" t="s">
        <v>16</v>
      </c>
      <c r="G3469" t="s">
        <v>17</v>
      </c>
      <c r="H3469" s="2">
        <v>9688711.4499999993</v>
      </c>
      <c r="I3469">
        <v>4.6500000000000004</v>
      </c>
      <c r="J3469" s="2">
        <v>9688711.4499999993</v>
      </c>
      <c r="K3469" s="2">
        <v>53185</v>
      </c>
      <c r="L3469">
        <v>182.17</v>
      </c>
      <c r="M3469" t="s">
        <v>18</v>
      </c>
      <c r="N3469" t="s">
        <v>19</v>
      </c>
      <c r="O3469" t="s">
        <v>20</v>
      </c>
    </row>
    <row r="3470" spans="1:15" x14ac:dyDescent="0.2">
      <c r="A3470" s="16" t="s">
        <v>186</v>
      </c>
      <c r="B3470" s="1">
        <v>45937</v>
      </c>
      <c r="C3470" t="s">
        <v>23</v>
      </c>
      <c r="D3470" t="s">
        <v>24</v>
      </c>
      <c r="E3470" t="s">
        <v>15</v>
      </c>
      <c r="F3470" t="s">
        <v>16</v>
      </c>
      <c r="G3470" t="s">
        <v>17</v>
      </c>
      <c r="H3470" s="2">
        <v>9142927.0199999996</v>
      </c>
      <c r="I3470">
        <v>4.3899999999999997</v>
      </c>
      <c r="J3470" s="2">
        <v>9142927.0199999996</v>
      </c>
      <c r="K3470" s="2">
        <v>17449</v>
      </c>
      <c r="L3470">
        <v>523.98</v>
      </c>
      <c r="M3470" t="s">
        <v>18</v>
      </c>
      <c r="N3470" t="s">
        <v>19</v>
      </c>
      <c r="O3470" t="s">
        <v>20</v>
      </c>
    </row>
    <row r="3471" spans="1:15" x14ac:dyDescent="0.2">
      <c r="A3471" s="16" t="s">
        <v>186</v>
      </c>
      <c r="B3471" s="1">
        <v>45937</v>
      </c>
      <c r="C3471" t="s">
        <v>25</v>
      </c>
      <c r="D3471" t="s">
        <v>26</v>
      </c>
      <c r="E3471" t="s">
        <v>15</v>
      </c>
      <c r="F3471" t="s">
        <v>16</v>
      </c>
      <c r="G3471" t="s">
        <v>17</v>
      </c>
      <c r="H3471" s="2">
        <v>9130243.6799999997</v>
      </c>
      <c r="I3471">
        <v>4.38</v>
      </c>
      <c r="J3471" s="2">
        <v>9130243.6799999997</v>
      </c>
      <c r="K3471" s="2">
        <v>49342</v>
      </c>
      <c r="L3471">
        <v>185.04</v>
      </c>
      <c r="M3471" t="s">
        <v>18</v>
      </c>
      <c r="N3471" t="s">
        <v>19</v>
      </c>
      <c r="O3471" t="s">
        <v>20</v>
      </c>
    </row>
    <row r="3472" spans="1:15" x14ac:dyDescent="0.2">
      <c r="A3472" s="16" t="s">
        <v>186</v>
      </c>
      <c r="B3472" s="1">
        <v>45937</v>
      </c>
      <c r="C3472" t="s">
        <v>44</v>
      </c>
      <c r="D3472" t="s">
        <v>45</v>
      </c>
      <c r="E3472" t="s">
        <v>15</v>
      </c>
      <c r="F3472" t="s">
        <v>16</v>
      </c>
      <c r="G3472" t="s">
        <v>17</v>
      </c>
      <c r="H3472" s="2">
        <v>8909274.7799999993</v>
      </c>
      <c r="I3472">
        <v>4.2699999999999996</v>
      </c>
      <c r="J3472" s="2">
        <v>8909274.7799999993</v>
      </c>
      <c r="K3472" s="2">
        <v>129148</v>
      </c>
      <c r="L3472">
        <v>68.98</v>
      </c>
      <c r="M3472" t="s">
        <v>18</v>
      </c>
      <c r="N3472" t="s">
        <v>19</v>
      </c>
      <c r="O3472" t="s">
        <v>20</v>
      </c>
    </row>
    <row r="3473" spans="1:15" x14ac:dyDescent="0.2">
      <c r="A3473" s="16" t="s">
        <v>186</v>
      </c>
      <c r="B3473" s="1">
        <v>45937</v>
      </c>
      <c r="C3473">
        <v>5930</v>
      </c>
      <c r="D3473" t="s">
        <v>50</v>
      </c>
      <c r="E3473" t="s">
        <v>15</v>
      </c>
      <c r="F3473" t="s">
        <v>16</v>
      </c>
      <c r="G3473" t="s">
        <v>17</v>
      </c>
      <c r="H3473" s="2">
        <v>8711905.5800000001</v>
      </c>
      <c r="I3473">
        <v>4.18</v>
      </c>
      <c r="J3473" s="2">
        <v>8711905.5800000001</v>
      </c>
      <c r="K3473" s="2">
        <v>137051</v>
      </c>
      <c r="L3473">
        <v>63.57</v>
      </c>
      <c r="M3473" t="s">
        <v>51</v>
      </c>
      <c r="N3473" t="s">
        <v>52</v>
      </c>
      <c r="O3473" t="s">
        <v>53</v>
      </c>
    </row>
    <row r="3474" spans="1:15" x14ac:dyDescent="0.2">
      <c r="A3474" s="16" t="s">
        <v>186</v>
      </c>
      <c r="B3474" s="1">
        <v>45937</v>
      </c>
      <c r="C3474" t="s">
        <v>58</v>
      </c>
      <c r="D3474" t="s">
        <v>59</v>
      </c>
      <c r="E3474" t="s">
        <v>15</v>
      </c>
      <c r="F3474" t="s">
        <v>16</v>
      </c>
      <c r="G3474" t="s">
        <v>17</v>
      </c>
      <c r="H3474" s="2">
        <v>8584077.3200000003</v>
      </c>
      <c r="I3474">
        <v>4.12</v>
      </c>
      <c r="J3474" s="2">
        <v>8584077.3200000003</v>
      </c>
      <c r="K3474" s="2">
        <v>46228</v>
      </c>
      <c r="L3474">
        <v>185.69</v>
      </c>
      <c r="M3474" t="s">
        <v>18</v>
      </c>
      <c r="N3474" t="s">
        <v>19</v>
      </c>
      <c r="O3474" t="s">
        <v>20</v>
      </c>
    </row>
    <row r="3475" spans="1:15" x14ac:dyDescent="0.2">
      <c r="A3475" s="16" t="s">
        <v>186</v>
      </c>
      <c r="B3475" s="1">
        <v>45937</v>
      </c>
      <c r="C3475" t="s">
        <v>41</v>
      </c>
      <c r="D3475" t="s">
        <v>42</v>
      </c>
      <c r="E3475" t="s">
        <v>15</v>
      </c>
      <c r="F3475" t="s">
        <v>43</v>
      </c>
      <c r="G3475" t="s">
        <v>17</v>
      </c>
      <c r="H3475" s="2">
        <v>8430523.1400000006</v>
      </c>
      <c r="I3475">
        <v>4.04</v>
      </c>
      <c r="J3475" s="2">
        <v>8430523.1400000006</v>
      </c>
      <c r="K3475" s="2">
        <v>38013</v>
      </c>
      <c r="L3475">
        <v>221.78</v>
      </c>
      <c r="M3475" t="s">
        <v>18</v>
      </c>
      <c r="N3475" t="s">
        <v>19</v>
      </c>
      <c r="O3475" t="s">
        <v>20</v>
      </c>
    </row>
    <row r="3476" spans="1:15" x14ac:dyDescent="0.2">
      <c r="A3476" s="16" t="s">
        <v>186</v>
      </c>
      <c r="B3476" s="1">
        <v>45937</v>
      </c>
      <c r="C3476" t="s">
        <v>21</v>
      </c>
      <c r="D3476" t="s">
        <v>22</v>
      </c>
      <c r="E3476" t="s">
        <v>15</v>
      </c>
      <c r="F3476" t="s">
        <v>16</v>
      </c>
      <c r="G3476" t="s">
        <v>17</v>
      </c>
      <c r="H3476" s="2">
        <v>8177117.8700000001</v>
      </c>
      <c r="I3476">
        <v>3.92</v>
      </c>
      <c r="J3476" s="2">
        <v>8177117.8700000001</v>
      </c>
      <c r="K3476" s="2">
        <v>24307</v>
      </c>
      <c r="L3476">
        <v>336.41</v>
      </c>
      <c r="M3476" t="s">
        <v>18</v>
      </c>
      <c r="N3476" t="s">
        <v>19</v>
      </c>
      <c r="O3476" t="s">
        <v>20</v>
      </c>
    </row>
    <row r="3477" spans="1:15" x14ac:dyDescent="0.2">
      <c r="A3477" s="16" t="s">
        <v>186</v>
      </c>
      <c r="B3477" s="1">
        <v>45937</v>
      </c>
      <c r="C3477" t="s">
        <v>29</v>
      </c>
      <c r="D3477" t="s">
        <v>30</v>
      </c>
      <c r="E3477" t="s">
        <v>15</v>
      </c>
      <c r="F3477" t="s">
        <v>16</v>
      </c>
      <c r="G3477" t="s">
        <v>17</v>
      </c>
      <c r="H3477" s="2">
        <v>8069573.5999999996</v>
      </c>
      <c r="I3477">
        <v>3.87</v>
      </c>
      <c r="J3477" s="2">
        <v>8069573.5999999996</v>
      </c>
      <c r="K3477" s="2">
        <v>28390</v>
      </c>
      <c r="L3477">
        <v>284.24</v>
      </c>
      <c r="M3477" t="s">
        <v>18</v>
      </c>
      <c r="N3477" t="s">
        <v>31</v>
      </c>
      <c r="O3477" t="s">
        <v>20</v>
      </c>
    </row>
    <row r="3478" spans="1:15" x14ac:dyDescent="0.2">
      <c r="A3478" s="16" t="s">
        <v>186</v>
      </c>
      <c r="B3478" s="1">
        <v>45937</v>
      </c>
      <c r="C3478" t="s">
        <v>155</v>
      </c>
      <c r="D3478" t="s">
        <v>156</v>
      </c>
      <c r="E3478" t="s">
        <v>15</v>
      </c>
      <c r="F3478" t="s">
        <v>16</v>
      </c>
      <c r="G3478" t="s">
        <v>17</v>
      </c>
      <c r="H3478" s="2">
        <v>7762900.4000000004</v>
      </c>
      <c r="I3478">
        <v>3.72</v>
      </c>
      <c r="J3478" s="2">
        <v>7762900.4000000004</v>
      </c>
      <c r="K3478" s="2">
        <v>8585</v>
      </c>
      <c r="L3478">
        <v>904.24</v>
      </c>
      <c r="M3478" t="s">
        <v>18</v>
      </c>
      <c r="N3478" t="s">
        <v>31</v>
      </c>
      <c r="O3478" t="s">
        <v>20</v>
      </c>
    </row>
    <row r="3479" spans="1:15" x14ac:dyDescent="0.2">
      <c r="A3479" s="16" t="s">
        <v>186</v>
      </c>
      <c r="B3479" s="1">
        <v>45937</v>
      </c>
      <c r="C3479" t="s">
        <v>48</v>
      </c>
      <c r="D3479" t="s">
        <v>49</v>
      </c>
      <c r="E3479" t="s">
        <v>15</v>
      </c>
      <c r="F3479" t="s">
        <v>16</v>
      </c>
      <c r="G3479" t="s">
        <v>17</v>
      </c>
      <c r="H3479" s="2">
        <v>7361315.4000000004</v>
      </c>
      <c r="I3479">
        <v>3.53</v>
      </c>
      <c r="J3479" s="2">
        <v>7361315.4000000004</v>
      </c>
      <c r="K3479" s="2">
        <v>44490</v>
      </c>
      <c r="L3479">
        <v>165.46</v>
      </c>
      <c r="M3479" t="s">
        <v>18</v>
      </c>
      <c r="N3479" t="s">
        <v>19</v>
      </c>
      <c r="O3479" t="s">
        <v>20</v>
      </c>
    </row>
    <row r="3480" spans="1:15" x14ac:dyDescent="0.2">
      <c r="A3480" s="16" t="s">
        <v>186</v>
      </c>
      <c r="B3480" s="1">
        <v>45937</v>
      </c>
      <c r="C3480" t="s">
        <v>157</v>
      </c>
      <c r="D3480" t="s">
        <v>158</v>
      </c>
      <c r="E3480" t="s">
        <v>15</v>
      </c>
      <c r="F3480" t="s">
        <v>16</v>
      </c>
      <c r="G3480" t="s">
        <v>17</v>
      </c>
      <c r="H3480" s="2">
        <v>7012579.3200000003</v>
      </c>
      <c r="I3480">
        <v>3.36</v>
      </c>
      <c r="J3480" s="2">
        <v>7012579.3200000003</v>
      </c>
      <c r="K3480" s="2">
        <v>33147</v>
      </c>
      <c r="L3480">
        <v>211.56</v>
      </c>
      <c r="M3480" t="s">
        <v>18</v>
      </c>
      <c r="N3480" t="s">
        <v>19</v>
      </c>
      <c r="O3480" t="s">
        <v>20</v>
      </c>
    </row>
    <row r="3481" spans="1:15" x14ac:dyDescent="0.2">
      <c r="A3481" s="16" t="s">
        <v>186</v>
      </c>
      <c r="B3481" s="1">
        <v>45937</v>
      </c>
      <c r="C3481" t="s">
        <v>62</v>
      </c>
      <c r="D3481" t="s">
        <v>63</v>
      </c>
      <c r="E3481" t="s">
        <v>15</v>
      </c>
      <c r="F3481" t="s">
        <v>16</v>
      </c>
      <c r="G3481" t="s">
        <v>17</v>
      </c>
      <c r="H3481" s="2">
        <v>6708961.9800000004</v>
      </c>
      <c r="I3481">
        <v>3.22</v>
      </c>
      <c r="J3481" s="2">
        <v>6708961.9800000004</v>
      </c>
      <c r="K3481" s="2">
        <v>180494</v>
      </c>
      <c r="L3481">
        <v>37.17</v>
      </c>
      <c r="M3481" t="s">
        <v>18</v>
      </c>
      <c r="N3481" t="s">
        <v>19</v>
      </c>
      <c r="O3481" t="s">
        <v>20</v>
      </c>
    </row>
    <row r="3482" spans="1:15" x14ac:dyDescent="0.2">
      <c r="A3482" s="16" t="s">
        <v>186</v>
      </c>
      <c r="B3482" s="1">
        <v>45937</v>
      </c>
      <c r="C3482" t="s">
        <v>60</v>
      </c>
      <c r="D3482" t="s">
        <v>61</v>
      </c>
      <c r="E3482" t="s">
        <v>15</v>
      </c>
      <c r="F3482" t="s">
        <v>16</v>
      </c>
      <c r="G3482" t="s">
        <v>17</v>
      </c>
      <c r="H3482" s="2">
        <v>5900985.5999999996</v>
      </c>
      <c r="I3482">
        <v>2.83</v>
      </c>
      <c r="J3482" s="2">
        <v>5900985.5999999996</v>
      </c>
      <c r="K3482" s="2">
        <v>5440</v>
      </c>
      <c r="L3482" s="2">
        <v>1084.74</v>
      </c>
      <c r="M3482" t="s">
        <v>18</v>
      </c>
      <c r="N3482" t="s">
        <v>19</v>
      </c>
      <c r="O3482" t="s">
        <v>20</v>
      </c>
    </row>
    <row r="3483" spans="1:15" x14ac:dyDescent="0.2">
      <c r="A3483" s="16" t="s">
        <v>186</v>
      </c>
      <c r="B3483" s="1">
        <v>45937</v>
      </c>
      <c r="C3483" t="s">
        <v>56</v>
      </c>
      <c r="D3483" t="s">
        <v>57</v>
      </c>
      <c r="E3483" t="s">
        <v>15</v>
      </c>
      <c r="F3483" t="s">
        <v>16</v>
      </c>
      <c r="G3483" t="s">
        <v>17</v>
      </c>
      <c r="H3483" s="2">
        <v>5823226.7199999997</v>
      </c>
      <c r="I3483">
        <v>2.79</v>
      </c>
      <c r="J3483" s="2">
        <v>5823226.7199999997</v>
      </c>
      <c r="K3483" s="2">
        <v>27593</v>
      </c>
      <c r="L3483">
        <v>211.04</v>
      </c>
      <c r="M3483" t="s">
        <v>18</v>
      </c>
      <c r="N3483" t="s">
        <v>19</v>
      </c>
      <c r="O3483" t="s">
        <v>20</v>
      </c>
    </row>
    <row r="3484" spans="1:15" x14ac:dyDescent="0.2">
      <c r="A3484" s="16" t="s">
        <v>186</v>
      </c>
      <c r="B3484" s="1">
        <v>45937</v>
      </c>
      <c r="C3484" t="s">
        <v>67</v>
      </c>
      <c r="D3484" t="s">
        <v>68</v>
      </c>
      <c r="E3484" t="s">
        <v>15</v>
      </c>
      <c r="F3484" t="s">
        <v>69</v>
      </c>
      <c r="G3484" t="s">
        <v>17</v>
      </c>
      <c r="H3484" s="2">
        <v>4771921.9199999999</v>
      </c>
      <c r="I3484">
        <v>2.29</v>
      </c>
      <c r="J3484" s="2">
        <v>4771921.9199999999</v>
      </c>
      <c r="K3484" s="2">
        <v>19417</v>
      </c>
      <c r="L3484">
        <v>245.76</v>
      </c>
      <c r="M3484" t="s">
        <v>18</v>
      </c>
      <c r="N3484" t="s">
        <v>19</v>
      </c>
      <c r="O3484" t="s">
        <v>20</v>
      </c>
    </row>
    <row r="3485" spans="1:15" x14ac:dyDescent="0.2">
      <c r="A3485" s="16" t="s">
        <v>186</v>
      </c>
      <c r="B3485" s="1">
        <v>45937</v>
      </c>
      <c r="C3485" t="s">
        <v>70</v>
      </c>
      <c r="D3485" t="s">
        <v>71</v>
      </c>
      <c r="E3485" t="s">
        <v>15</v>
      </c>
      <c r="F3485" t="s">
        <v>69</v>
      </c>
      <c r="G3485" t="s">
        <v>17</v>
      </c>
      <c r="H3485" s="2">
        <v>4182428.12</v>
      </c>
      <c r="I3485">
        <v>2.0099999999999998</v>
      </c>
      <c r="J3485" s="2">
        <v>4182428.12</v>
      </c>
      <c r="K3485" s="2">
        <v>16924</v>
      </c>
      <c r="L3485">
        <v>247.13</v>
      </c>
      <c r="M3485" t="s">
        <v>18</v>
      </c>
      <c r="N3485" t="s">
        <v>19</v>
      </c>
      <c r="O3485" t="s">
        <v>20</v>
      </c>
    </row>
    <row r="3486" spans="1:15" x14ac:dyDescent="0.2">
      <c r="A3486" s="16" t="s">
        <v>186</v>
      </c>
      <c r="B3486" s="1">
        <v>45937</v>
      </c>
      <c r="C3486">
        <v>8035</v>
      </c>
      <c r="D3486" t="s">
        <v>72</v>
      </c>
      <c r="E3486" t="s">
        <v>15</v>
      </c>
      <c r="F3486" t="s">
        <v>16</v>
      </c>
      <c r="G3486" t="s">
        <v>17</v>
      </c>
      <c r="H3486" s="2">
        <v>3881296.51</v>
      </c>
      <c r="I3486">
        <v>1.86</v>
      </c>
      <c r="J3486" s="2">
        <v>3881296.51</v>
      </c>
      <c r="K3486" s="2">
        <v>19500</v>
      </c>
      <c r="L3486">
        <v>199.04</v>
      </c>
      <c r="M3486" t="s">
        <v>73</v>
      </c>
      <c r="N3486" t="s">
        <v>74</v>
      </c>
      <c r="O3486" t="s">
        <v>75</v>
      </c>
    </row>
    <row r="3487" spans="1:15" x14ac:dyDescent="0.2">
      <c r="A3487" s="16" t="s">
        <v>186</v>
      </c>
      <c r="B3487" s="1">
        <v>45937</v>
      </c>
      <c r="C3487">
        <v>2317</v>
      </c>
      <c r="D3487" t="s">
        <v>78</v>
      </c>
      <c r="E3487" t="s">
        <v>15</v>
      </c>
      <c r="F3487" t="s">
        <v>16</v>
      </c>
      <c r="G3487" t="s">
        <v>17</v>
      </c>
      <c r="H3487" s="2">
        <v>3765915.76</v>
      </c>
      <c r="I3487">
        <v>1.81</v>
      </c>
      <c r="J3487" s="2">
        <v>3765915.76</v>
      </c>
      <c r="K3487" s="2">
        <v>502210</v>
      </c>
      <c r="L3487">
        <v>7.5</v>
      </c>
      <c r="M3487" t="s">
        <v>33</v>
      </c>
      <c r="N3487" t="s">
        <v>34</v>
      </c>
      <c r="O3487" t="s">
        <v>35</v>
      </c>
    </row>
    <row r="3488" spans="1:15" x14ac:dyDescent="0.2">
      <c r="A3488" s="16" t="s">
        <v>186</v>
      </c>
      <c r="B3488" s="1">
        <v>45937</v>
      </c>
      <c r="C3488" t="s">
        <v>76</v>
      </c>
      <c r="D3488" t="s">
        <v>183</v>
      </c>
      <c r="E3488" t="s">
        <v>15</v>
      </c>
      <c r="F3488" t="s">
        <v>16</v>
      </c>
      <c r="G3488" t="s">
        <v>17</v>
      </c>
      <c r="H3488" s="2">
        <v>3238499.52</v>
      </c>
      <c r="I3488">
        <v>1.55</v>
      </c>
      <c r="J3488" s="2">
        <v>3238499.52</v>
      </c>
      <c r="K3488" s="2">
        <v>13792</v>
      </c>
      <c r="L3488">
        <v>234.81</v>
      </c>
      <c r="M3488" t="s">
        <v>18</v>
      </c>
      <c r="N3488" t="s">
        <v>31</v>
      </c>
      <c r="O3488" t="s">
        <v>20</v>
      </c>
    </row>
    <row r="3489" spans="1:15" x14ac:dyDescent="0.2">
      <c r="A3489" s="16" t="s">
        <v>186</v>
      </c>
      <c r="B3489" s="1">
        <v>45937</v>
      </c>
      <c r="C3489" t="s">
        <v>64</v>
      </c>
      <c r="D3489" t="s">
        <v>65</v>
      </c>
      <c r="E3489" t="s">
        <v>15</v>
      </c>
      <c r="F3489" t="s">
        <v>66</v>
      </c>
      <c r="G3489" t="s">
        <v>17</v>
      </c>
      <c r="H3489" s="2">
        <v>3182951.52</v>
      </c>
      <c r="I3489">
        <v>1.53</v>
      </c>
      <c r="J3489" s="2">
        <v>3182951.52</v>
      </c>
      <c r="K3489" s="2">
        <v>4044</v>
      </c>
      <c r="L3489">
        <v>787.08</v>
      </c>
      <c r="M3489" t="s">
        <v>18</v>
      </c>
      <c r="N3489" t="s">
        <v>19</v>
      </c>
      <c r="O3489" t="s">
        <v>20</v>
      </c>
    </row>
    <row r="3490" spans="1:15" x14ac:dyDescent="0.2">
      <c r="A3490" s="16" t="s">
        <v>186</v>
      </c>
      <c r="B3490" s="1">
        <v>45937</v>
      </c>
      <c r="C3490" t="s">
        <v>119</v>
      </c>
      <c r="D3490" t="s">
        <v>120</v>
      </c>
      <c r="E3490" t="s">
        <v>121</v>
      </c>
      <c r="F3490" t="s">
        <v>106</v>
      </c>
      <c r="G3490" t="s">
        <v>122</v>
      </c>
      <c r="H3490" s="2">
        <v>2638798.58</v>
      </c>
      <c r="I3490">
        <v>1.27</v>
      </c>
      <c r="J3490" s="2">
        <v>2638798.58</v>
      </c>
      <c r="K3490" s="2">
        <v>2638799</v>
      </c>
      <c r="L3490">
        <v>1</v>
      </c>
      <c r="M3490" t="s">
        <v>123</v>
      </c>
      <c r="N3490" t="s">
        <v>108</v>
      </c>
      <c r="O3490" t="s">
        <v>20</v>
      </c>
    </row>
    <row r="3491" spans="1:15" x14ac:dyDescent="0.2">
      <c r="A3491" s="16" t="s">
        <v>186</v>
      </c>
      <c r="B3491" s="1">
        <v>45937</v>
      </c>
      <c r="C3491" t="s">
        <v>81</v>
      </c>
      <c r="D3491" t="s">
        <v>82</v>
      </c>
      <c r="E3491" t="s">
        <v>15</v>
      </c>
      <c r="F3491" t="s">
        <v>16</v>
      </c>
      <c r="G3491" t="s">
        <v>17</v>
      </c>
      <c r="H3491" s="2">
        <v>1951503.45</v>
      </c>
      <c r="I3491">
        <v>0.94</v>
      </c>
      <c r="J3491" s="2">
        <v>1951503.45</v>
      </c>
      <c r="K3491" s="2">
        <v>12935</v>
      </c>
      <c r="L3491">
        <v>150.87</v>
      </c>
      <c r="M3491" t="s">
        <v>18</v>
      </c>
      <c r="N3491" t="s">
        <v>31</v>
      </c>
      <c r="O3491" t="s">
        <v>20</v>
      </c>
    </row>
    <row r="3492" spans="1:15" x14ac:dyDescent="0.2">
      <c r="A3492" s="16" t="s">
        <v>186</v>
      </c>
      <c r="B3492" s="1">
        <v>45937</v>
      </c>
      <c r="C3492" t="s">
        <v>83</v>
      </c>
      <c r="D3492" t="s">
        <v>84</v>
      </c>
      <c r="E3492" t="s">
        <v>15</v>
      </c>
      <c r="F3492" t="s">
        <v>16</v>
      </c>
      <c r="G3492" t="s">
        <v>17</v>
      </c>
      <c r="H3492" s="2">
        <v>1450946.5600000001</v>
      </c>
      <c r="I3492">
        <v>0.7</v>
      </c>
      <c r="J3492" s="2">
        <v>1450946.5600000001</v>
      </c>
      <c r="K3492" s="2">
        <v>22336</v>
      </c>
      <c r="L3492">
        <v>64.959999999999994</v>
      </c>
      <c r="M3492" t="s">
        <v>18</v>
      </c>
      <c r="N3492" t="s">
        <v>19</v>
      </c>
      <c r="O3492" t="s">
        <v>20</v>
      </c>
    </row>
    <row r="3493" spans="1:15" x14ac:dyDescent="0.2">
      <c r="A3493" s="16" t="s">
        <v>186</v>
      </c>
      <c r="B3493" s="1">
        <v>45937</v>
      </c>
      <c r="C3493" t="s">
        <v>85</v>
      </c>
      <c r="D3493" t="s">
        <v>86</v>
      </c>
      <c r="E3493" t="s">
        <v>15</v>
      </c>
      <c r="F3493" t="s">
        <v>16</v>
      </c>
      <c r="G3493" t="s">
        <v>17</v>
      </c>
      <c r="H3493" s="2">
        <v>1352712.64</v>
      </c>
      <c r="I3493">
        <v>0.65</v>
      </c>
      <c r="J3493" s="2">
        <v>1352712.64</v>
      </c>
      <c r="K3493" s="2">
        <v>54304</v>
      </c>
      <c r="L3493">
        <v>24.91</v>
      </c>
      <c r="M3493" t="s">
        <v>18</v>
      </c>
      <c r="N3493" t="s">
        <v>31</v>
      </c>
      <c r="O3493" t="s">
        <v>20</v>
      </c>
    </row>
    <row r="3494" spans="1:15" x14ac:dyDescent="0.2">
      <c r="A3494" s="16" t="s">
        <v>186</v>
      </c>
      <c r="B3494" s="1">
        <v>45937</v>
      </c>
      <c r="C3494" t="s">
        <v>92</v>
      </c>
      <c r="D3494" t="s">
        <v>93</v>
      </c>
      <c r="E3494" t="s">
        <v>15</v>
      </c>
      <c r="F3494" t="s">
        <v>16</v>
      </c>
      <c r="G3494" t="s">
        <v>17</v>
      </c>
      <c r="H3494" s="2">
        <v>1179090.6000000001</v>
      </c>
      <c r="I3494">
        <v>0.56999999999999995</v>
      </c>
      <c r="J3494" s="2">
        <v>1179090.6000000001</v>
      </c>
      <c r="K3494" s="2">
        <v>13414</v>
      </c>
      <c r="L3494">
        <v>87.9</v>
      </c>
      <c r="M3494" t="s">
        <v>18</v>
      </c>
      <c r="N3494" t="s">
        <v>31</v>
      </c>
      <c r="O3494" t="s">
        <v>20</v>
      </c>
    </row>
    <row r="3495" spans="1:15" x14ac:dyDescent="0.2">
      <c r="A3495" s="16" t="s">
        <v>186</v>
      </c>
      <c r="B3495" s="1">
        <v>45937</v>
      </c>
      <c r="C3495">
        <v>5935</v>
      </c>
      <c r="D3495" t="s">
        <v>91</v>
      </c>
      <c r="E3495" t="s">
        <v>15</v>
      </c>
      <c r="F3495" t="s">
        <v>16</v>
      </c>
      <c r="G3495" t="s">
        <v>17</v>
      </c>
      <c r="H3495" s="2">
        <v>1089572.17</v>
      </c>
      <c r="I3495">
        <v>0.52</v>
      </c>
      <c r="J3495" s="2">
        <v>1089572.17</v>
      </c>
      <c r="K3495" s="2">
        <v>21793</v>
      </c>
      <c r="L3495">
        <v>50</v>
      </c>
      <c r="M3495" t="s">
        <v>51</v>
      </c>
      <c r="N3495" t="s">
        <v>52</v>
      </c>
      <c r="O3495" t="s">
        <v>53</v>
      </c>
    </row>
    <row r="3496" spans="1:15" x14ac:dyDescent="0.2">
      <c r="A3496" s="16" t="s">
        <v>186</v>
      </c>
      <c r="B3496" s="1">
        <v>45937</v>
      </c>
      <c r="C3496" t="s">
        <v>96</v>
      </c>
      <c r="D3496" t="s">
        <v>97</v>
      </c>
      <c r="E3496" t="s">
        <v>15</v>
      </c>
      <c r="F3496" t="s">
        <v>16</v>
      </c>
      <c r="G3496" t="s">
        <v>17</v>
      </c>
      <c r="H3496" s="2">
        <v>1076394.8</v>
      </c>
      <c r="I3496">
        <v>0.52</v>
      </c>
      <c r="J3496" s="2">
        <v>1076394.8</v>
      </c>
      <c r="K3496" s="2">
        <v>3380</v>
      </c>
      <c r="L3496">
        <v>318.45999999999998</v>
      </c>
      <c r="M3496" t="s">
        <v>18</v>
      </c>
      <c r="N3496" t="s">
        <v>19</v>
      </c>
      <c r="O3496" t="s">
        <v>20</v>
      </c>
    </row>
    <row r="3497" spans="1:15" x14ac:dyDescent="0.2">
      <c r="A3497" s="16" t="s">
        <v>186</v>
      </c>
      <c r="B3497" s="1">
        <v>45937</v>
      </c>
      <c r="C3497" t="s">
        <v>87</v>
      </c>
      <c r="D3497" t="s">
        <v>88</v>
      </c>
      <c r="E3497" t="s">
        <v>15</v>
      </c>
      <c r="F3497" t="s">
        <v>16</v>
      </c>
      <c r="G3497" t="s">
        <v>17</v>
      </c>
      <c r="H3497" s="2">
        <v>977547.15</v>
      </c>
      <c r="I3497">
        <v>0.47</v>
      </c>
      <c r="J3497" s="2">
        <v>977547.15</v>
      </c>
      <c r="K3497" s="2">
        <v>8285</v>
      </c>
      <c r="L3497">
        <v>117.99</v>
      </c>
      <c r="M3497" t="s">
        <v>18</v>
      </c>
      <c r="N3497" t="s">
        <v>19</v>
      </c>
      <c r="O3497" t="s">
        <v>20</v>
      </c>
    </row>
    <row r="3498" spans="1:15" x14ac:dyDescent="0.2">
      <c r="A3498" s="16" t="s">
        <v>186</v>
      </c>
      <c r="B3498" s="1">
        <v>45937</v>
      </c>
      <c r="C3498" t="s">
        <v>89</v>
      </c>
      <c r="D3498" t="s">
        <v>90</v>
      </c>
      <c r="E3498" t="s">
        <v>15</v>
      </c>
      <c r="F3498" t="s">
        <v>16</v>
      </c>
      <c r="G3498" t="s">
        <v>17</v>
      </c>
      <c r="H3498" s="2">
        <v>767871.26</v>
      </c>
      <c r="I3498">
        <v>0.37</v>
      </c>
      <c r="J3498" s="2">
        <v>767871.26</v>
      </c>
      <c r="K3498" s="2">
        <v>10979</v>
      </c>
      <c r="L3498">
        <v>69.94</v>
      </c>
      <c r="M3498" t="s">
        <v>18</v>
      </c>
      <c r="N3498" t="s">
        <v>19</v>
      </c>
      <c r="O3498" t="s">
        <v>20</v>
      </c>
    </row>
    <row r="3499" spans="1:15" x14ac:dyDescent="0.2">
      <c r="A3499" s="16" t="s">
        <v>186</v>
      </c>
      <c r="B3499" s="1">
        <v>45937</v>
      </c>
      <c r="C3499" t="s">
        <v>20</v>
      </c>
      <c r="D3499" t="s">
        <v>104</v>
      </c>
      <c r="E3499" t="s">
        <v>105</v>
      </c>
      <c r="F3499" t="s">
        <v>106</v>
      </c>
      <c r="G3499" t="s">
        <v>107</v>
      </c>
      <c r="H3499" s="2">
        <v>668358.56999999995</v>
      </c>
      <c r="I3499">
        <v>0.32</v>
      </c>
      <c r="J3499" s="2">
        <v>668358.56999999995</v>
      </c>
      <c r="K3499" s="2">
        <v>668359</v>
      </c>
      <c r="L3499">
        <v>100</v>
      </c>
      <c r="M3499" t="s">
        <v>18</v>
      </c>
      <c r="N3499" t="s">
        <v>108</v>
      </c>
      <c r="O3499" t="s">
        <v>20</v>
      </c>
    </row>
    <row r="3500" spans="1:15" x14ac:dyDescent="0.2">
      <c r="A3500" s="16" t="s">
        <v>186</v>
      </c>
      <c r="B3500" s="1">
        <v>45937</v>
      </c>
      <c r="C3500" t="s">
        <v>94</v>
      </c>
      <c r="D3500" t="s">
        <v>95</v>
      </c>
      <c r="E3500" t="s">
        <v>15</v>
      </c>
      <c r="F3500" t="s">
        <v>16</v>
      </c>
      <c r="G3500" t="s">
        <v>17</v>
      </c>
      <c r="H3500" s="2">
        <v>625020.48</v>
      </c>
      <c r="I3500">
        <v>0.3</v>
      </c>
      <c r="J3500" s="2">
        <v>625020.48</v>
      </c>
      <c r="K3500" s="2">
        <v>2107</v>
      </c>
      <c r="L3500">
        <v>296.64</v>
      </c>
      <c r="M3500" t="s">
        <v>18</v>
      </c>
      <c r="N3500" t="s">
        <v>19</v>
      </c>
      <c r="O3500" t="s">
        <v>20</v>
      </c>
    </row>
    <row r="3501" spans="1:15" x14ac:dyDescent="0.2">
      <c r="A3501" s="16" t="s">
        <v>186</v>
      </c>
      <c r="B3501" s="1">
        <v>45937</v>
      </c>
      <c r="C3501">
        <v>992</v>
      </c>
      <c r="D3501" t="s">
        <v>100</v>
      </c>
      <c r="E3501" t="s">
        <v>15</v>
      </c>
      <c r="F3501" t="s">
        <v>16</v>
      </c>
      <c r="G3501" t="s">
        <v>17</v>
      </c>
      <c r="H3501" s="2">
        <v>523541.47</v>
      </c>
      <c r="I3501">
        <v>0.25</v>
      </c>
      <c r="J3501" s="2">
        <v>523541.47</v>
      </c>
      <c r="K3501" s="2">
        <v>354000</v>
      </c>
      <c r="L3501">
        <v>1.48</v>
      </c>
      <c r="M3501" t="s">
        <v>101</v>
      </c>
      <c r="N3501" t="s">
        <v>102</v>
      </c>
      <c r="O3501" t="s">
        <v>103</v>
      </c>
    </row>
    <row r="3502" spans="1:15" x14ac:dyDescent="0.2">
      <c r="A3502" s="16" t="s">
        <v>186</v>
      </c>
      <c r="B3502" s="1">
        <v>45937</v>
      </c>
      <c r="C3502" t="s">
        <v>159</v>
      </c>
      <c r="D3502" t="s">
        <v>160</v>
      </c>
      <c r="E3502" t="s">
        <v>15</v>
      </c>
      <c r="F3502" t="s">
        <v>16</v>
      </c>
      <c r="G3502" t="s">
        <v>17</v>
      </c>
      <c r="H3502" s="2">
        <v>408073.5</v>
      </c>
      <c r="I3502">
        <v>0.2</v>
      </c>
      <c r="J3502" s="2">
        <v>408073.5</v>
      </c>
      <c r="K3502" s="2">
        <v>5133</v>
      </c>
      <c r="L3502">
        <v>79.5</v>
      </c>
      <c r="M3502" t="s">
        <v>18</v>
      </c>
      <c r="N3502" t="s">
        <v>31</v>
      </c>
      <c r="O3502" t="s">
        <v>20</v>
      </c>
    </row>
    <row r="3503" spans="1:15" x14ac:dyDescent="0.2">
      <c r="A3503" s="16" t="s">
        <v>186</v>
      </c>
      <c r="B3503" s="1">
        <v>45937</v>
      </c>
      <c r="C3503" t="s">
        <v>109</v>
      </c>
      <c r="D3503" t="s">
        <v>110</v>
      </c>
      <c r="E3503" t="s">
        <v>15</v>
      </c>
      <c r="F3503" t="s">
        <v>16</v>
      </c>
      <c r="G3503" t="s">
        <v>17</v>
      </c>
      <c r="H3503" s="2">
        <v>291582.2</v>
      </c>
      <c r="I3503">
        <v>0.14000000000000001</v>
      </c>
      <c r="J3503" s="2">
        <v>291582.2</v>
      </c>
      <c r="K3503" s="2">
        <v>1732</v>
      </c>
      <c r="L3503">
        <v>168.35</v>
      </c>
      <c r="M3503" t="s">
        <v>18</v>
      </c>
      <c r="N3503" t="s">
        <v>19</v>
      </c>
      <c r="O3503" t="s">
        <v>20</v>
      </c>
    </row>
    <row r="3504" spans="1:15" x14ac:dyDescent="0.2">
      <c r="A3504" s="16" t="s">
        <v>186</v>
      </c>
      <c r="B3504" s="1">
        <v>45937</v>
      </c>
      <c r="C3504">
        <v>66570</v>
      </c>
      <c r="D3504" t="s">
        <v>161</v>
      </c>
      <c r="E3504" t="s">
        <v>15</v>
      </c>
      <c r="F3504" t="s">
        <v>43</v>
      </c>
      <c r="G3504" t="s">
        <v>17</v>
      </c>
      <c r="H3504" s="2">
        <v>222035.28</v>
      </c>
      <c r="I3504">
        <v>0.11</v>
      </c>
      <c r="J3504" s="2">
        <v>222035.28</v>
      </c>
      <c r="K3504" s="2">
        <v>4069</v>
      </c>
      <c r="L3504">
        <v>54.57</v>
      </c>
      <c r="M3504" t="s">
        <v>51</v>
      </c>
      <c r="N3504" t="s">
        <v>52</v>
      </c>
      <c r="O3504" t="s">
        <v>53</v>
      </c>
    </row>
    <row r="3505" spans="1:15" x14ac:dyDescent="0.2">
      <c r="A3505" s="16" t="s">
        <v>186</v>
      </c>
      <c r="B3505" s="1">
        <v>45937</v>
      </c>
      <c r="C3505">
        <v>3706</v>
      </c>
      <c r="D3505" t="s">
        <v>164</v>
      </c>
      <c r="E3505" t="s">
        <v>15</v>
      </c>
      <c r="F3505" t="s">
        <v>16</v>
      </c>
      <c r="G3505" t="s">
        <v>17</v>
      </c>
      <c r="H3505" s="2">
        <v>111075.74</v>
      </c>
      <c r="I3505">
        <v>0.05</v>
      </c>
      <c r="J3505" s="2">
        <v>111075.74</v>
      </c>
      <c r="K3505" s="2">
        <v>36200</v>
      </c>
      <c r="L3505">
        <v>3.07</v>
      </c>
      <c r="M3505" t="s">
        <v>33</v>
      </c>
      <c r="N3505" t="s">
        <v>34</v>
      </c>
      <c r="O3505" t="s">
        <v>35</v>
      </c>
    </row>
    <row r="3506" spans="1:15" x14ac:dyDescent="0.2">
      <c r="A3506" s="16" t="s">
        <v>186</v>
      </c>
      <c r="B3506" s="1">
        <v>45937</v>
      </c>
      <c r="C3506" t="s">
        <v>162</v>
      </c>
      <c r="D3506" t="s">
        <v>163</v>
      </c>
      <c r="E3506" t="s">
        <v>15</v>
      </c>
      <c r="F3506" t="s">
        <v>16</v>
      </c>
      <c r="G3506" t="s">
        <v>17</v>
      </c>
      <c r="H3506" s="2">
        <v>92022.76</v>
      </c>
      <c r="I3506">
        <v>0.04</v>
      </c>
      <c r="J3506" s="2">
        <v>92022.76</v>
      </c>
      <c r="K3506" s="2">
        <v>2636</v>
      </c>
      <c r="L3506">
        <v>34.909999999999997</v>
      </c>
      <c r="M3506" t="s">
        <v>18</v>
      </c>
      <c r="N3506" t="s">
        <v>19</v>
      </c>
      <c r="O3506" t="s">
        <v>20</v>
      </c>
    </row>
    <row r="3507" spans="1:15" x14ac:dyDescent="0.2">
      <c r="A3507" s="16" t="s">
        <v>186</v>
      </c>
      <c r="B3507" s="1">
        <v>45937</v>
      </c>
      <c r="C3507" t="s">
        <v>111</v>
      </c>
      <c r="D3507" t="s">
        <v>112</v>
      </c>
      <c r="E3507" t="s">
        <v>15</v>
      </c>
      <c r="F3507" t="s">
        <v>16</v>
      </c>
      <c r="G3507" t="s">
        <v>17</v>
      </c>
      <c r="H3507" s="2">
        <v>46194.99</v>
      </c>
      <c r="I3507">
        <v>0.02</v>
      </c>
      <c r="J3507" s="2">
        <v>46194.99</v>
      </c>
      <c r="K3507" s="2">
        <v>5613</v>
      </c>
      <c r="L3507">
        <v>8.23</v>
      </c>
      <c r="M3507" t="s">
        <v>18</v>
      </c>
      <c r="N3507" t="s">
        <v>31</v>
      </c>
      <c r="O3507" t="s">
        <v>20</v>
      </c>
    </row>
    <row r="3508" spans="1:15" x14ac:dyDescent="0.2">
      <c r="A3508" s="16" t="s">
        <v>186</v>
      </c>
      <c r="B3508" s="1">
        <v>45937</v>
      </c>
      <c r="C3508" t="s">
        <v>115</v>
      </c>
      <c r="D3508" t="s">
        <v>116</v>
      </c>
      <c r="E3508" t="s">
        <v>105</v>
      </c>
      <c r="F3508" t="s">
        <v>106</v>
      </c>
      <c r="G3508" t="s">
        <v>117</v>
      </c>
      <c r="H3508" s="2">
        <v>13000</v>
      </c>
      <c r="I3508">
        <v>0.01</v>
      </c>
      <c r="J3508" s="2">
        <v>13000</v>
      </c>
      <c r="K3508" s="2">
        <v>13000</v>
      </c>
      <c r="L3508">
        <v>100</v>
      </c>
      <c r="M3508" t="s">
        <v>18</v>
      </c>
      <c r="N3508" t="s">
        <v>108</v>
      </c>
      <c r="O3508" t="s">
        <v>20</v>
      </c>
    </row>
    <row r="3509" spans="1:15" x14ac:dyDescent="0.2">
      <c r="A3509" s="16" t="s">
        <v>186</v>
      </c>
      <c r="B3509" s="1">
        <v>45937</v>
      </c>
      <c r="C3509">
        <v>2388</v>
      </c>
      <c r="D3509" t="s">
        <v>118</v>
      </c>
      <c r="E3509" t="s">
        <v>15</v>
      </c>
      <c r="F3509" t="s">
        <v>16</v>
      </c>
      <c r="G3509" t="s">
        <v>17</v>
      </c>
      <c r="H3509" s="2">
        <v>11655.59</v>
      </c>
      <c r="I3509">
        <v>0.01</v>
      </c>
      <c r="J3509" s="2">
        <v>11655.59</v>
      </c>
      <c r="K3509" s="2">
        <v>6331</v>
      </c>
      <c r="L3509">
        <v>1.84</v>
      </c>
      <c r="M3509" t="s">
        <v>33</v>
      </c>
      <c r="N3509" t="s">
        <v>34</v>
      </c>
      <c r="O3509" t="s">
        <v>35</v>
      </c>
    </row>
    <row r="3510" spans="1:15" x14ac:dyDescent="0.2">
      <c r="A3510" s="16" t="s">
        <v>186</v>
      </c>
      <c r="B3510" s="1">
        <v>45937</v>
      </c>
      <c r="C3510">
        <v>300017</v>
      </c>
      <c r="D3510" t="s">
        <v>165</v>
      </c>
      <c r="E3510" t="s">
        <v>15</v>
      </c>
      <c r="F3510" t="s">
        <v>16</v>
      </c>
      <c r="G3510" t="s">
        <v>17</v>
      </c>
      <c r="H3510" s="2">
        <v>7268.83</v>
      </c>
      <c r="I3510">
        <v>0</v>
      </c>
      <c r="J3510" s="2">
        <v>7268.83</v>
      </c>
      <c r="K3510" s="2">
        <v>4500</v>
      </c>
      <c r="L3510">
        <v>1.62</v>
      </c>
      <c r="M3510" t="s">
        <v>101</v>
      </c>
      <c r="N3510" t="s">
        <v>166</v>
      </c>
      <c r="O3510" t="s">
        <v>167</v>
      </c>
    </row>
    <row r="3511" spans="1:15" x14ac:dyDescent="0.2">
      <c r="A3511" s="16" t="s">
        <v>186</v>
      </c>
      <c r="B3511" s="1">
        <v>45937</v>
      </c>
      <c r="C3511" t="s">
        <v>168</v>
      </c>
      <c r="D3511" t="s">
        <v>169</v>
      </c>
      <c r="E3511" t="s">
        <v>105</v>
      </c>
      <c r="F3511" t="s">
        <v>106</v>
      </c>
      <c r="G3511" t="s">
        <v>107</v>
      </c>
      <c r="H3511">
        <v>767.88</v>
      </c>
      <c r="I3511">
        <v>0</v>
      </c>
      <c r="J3511">
        <v>767.88</v>
      </c>
      <c r="K3511" s="2">
        <v>5486</v>
      </c>
      <c r="L3511">
        <v>14</v>
      </c>
      <c r="M3511" t="s">
        <v>101</v>
      </c>
      <c r="N3511" t="s">
        <v>108</v>
      </c>
      <c r="O3511" t="s">
        <v>168</v>
      </c>
    </row>
    <row r="3512" spans="1:15" x14ac:dyDescent="0.2">
      <c r="A3512" s="16" t="s">
        <v>186</v>
      </c>
      <c r="B3512" s="1">
        <v>45937</v>
      </c>
      <c r="C3512" t="s">
        <v>75</v>
      </c>
      <c r="D3512" t="s">
        <v>176</v>
      </c>
      <c r="E3512" t="s">
        <v>174</v>
      </c>
      <c r="F3512" t="s">
        <v>106</v>
      </c>
      <c r="G3512" t="s">
        <v>174</v>
      </c>
      <c r="H3512">
        <v>243.12</v>
      </c>
      <c r="I3512">
        <v>0</v>
      </c>
      <c r="J3512">
        <v>243.12</v>
      </c>
      <c r="K3512" s="2">
        <v>-4539490</v>
      </c>
      <c r="L3512">
        <v>1</v>
      </c>
      <c r="M3512" t="s">
        <v>18</v>
      </c>
      <c r="N3512" t="s">
        <v>108</v>
      </c>
      <c r="O3512" t="s">
        <v>20</v>
      </c>
    </row>
    <row r="3513" spans="1:15" x14ac:dyDescent="0.2">
      <c r="A3513" s="16" t="s">
        <v>186</v>
      </c>
      <c r="B3513" s="1">
        <v>45937</v>
      </c>
      <c r="C3513" t="s">
        <v>152</v>
      </c>
      <c r="D3513" t="s">
        <v>153</v>
      </c>
      <c r="E3513" t="s">
        <v>105</v>
      </c>
      <c r="F3513" t="s">
        <v>106</v>
      </c>
      <c r="G3513" t="s">
        <v>107</v>
      </c>
      <c r="H3513">
        <v>2.97</v>
      </c>
      <c r="I3513">
        <v>0</v>
      </c>
      <c r="J3513">
        <v>2.97</v>
      </c>
      <c r="K3513">
        <v>2</v>
      </c>
      <c r="L3513">
        <v>134.33000000000001</v>
      </c>
      <c r="M3513" t="s">
        <v>154</v>
      </c>
      <c r="N3513" t="s">
        <v>108</v>
      </c>
      <c r="O3513" t="s">
        <v>152</v>
      </c>
    </row>
    <row r="3514" spans="1:15" x14ac:dyDescent="0.2">
      <c r="A3514" s="16" t="s">
        <v>186</v>
      </c>
      <c r="B3514" s="1">
        <v>45937</v>
      </c>
      <c r="C3514" t="s">
        <v>103</v>
      </c>
      <c r="D3514" t="s">
        <v>178</v>
      </c>
      <c r="E3514" t="s">
        <v>174</v>
      </c>
      <c r="F3514" t="s">
        <v>106</v>
      </c>
      <c r="G3514" t="s">
        <v>174</v>
      </c>
      <c r="H3514">
        <v>-1.76</v>
      </c>
      <c r="I3514">
        <v>0</v>
      </c>
      <c r="J3514">
        <v>-1.76</v>
      </c>
      <c r="K3514" s="2">
        <v>282480</v>
      </c>
      <c r="L3514">
        <v>1</v>
      </c>
      <c r="M3514" t="s">
        <v>18</v>
      </c>
      <c r="N3514" t="s">
        <v>108</v>
      </c>
      <c r="O3514" t="s">
        <v>20</v>
      </c>
    </row>
    <row r="3515" spans="1:15" x14ac:dyDescent="0.2">
      <c r="A3515" s="16" t="s">
        <v>186</v>
      </c>
      <c r="B3515" s="1">
        <v>45937</v>
      </c>
      <c r="C3515" t="s">
        <v>40</v>
      </c>
      <c r="D3515" t="s">
        <v>175</v>
      </c>
      <c r="E3515" t="s">
        <v>174</v>
      </c>
      <c r="F3515" t="s">
        <v>106</v>
      </c>
      <c r="G3515" t="s">
        <v>174</v>
      </c>
      <c r="H3515">
        <v>-0.14000000000000001</v>
      </c>
      <c r="I3515">
        <v>0</v>
      </c>
      <c r="J3515">
        <v>-0.14000000000000001</v>
      </c>
      <c r="K3515" s="2">
        <v>7152</v>
      </c>
      <c r="L3515">
        <v>1</v>
      </c>
      <c r="M3515" t="s">
        <v>18</v>
      </c>
      <c r="N3515" t="s">
        <v>108</v>
      </c>
      <c r="O3515" t="s">
        <v>20</v>
      </c>
    </row>
    <row r="3516" spans="1:15" x14ac:dyDescent="0.2">
      <c r="A3516" s="16" t="s">
        <v>186</v>
      </c>
      <c r="B3516" s="1">
        <v>45937</v>
      </c>
      <c r="C3516" t="s">
        <v>351</v>
      </c>
      <c r="D3516" t="s">
        <v>352</v>
      </c>
      <c r="E3516" t="s">
        <v>131</v>
      </c>
      <c r="F3516" t="s">
        <v>106</v>
      </c>
      <c r="G3516" t="s">
        <v>132</v>
      </c>
      <c r="H3516">
        <v>0</v>
      </c>
      <c r="I3516">
        <v>0</v>
      </c>
      <c r="J3516" s="2">
        <v>200314</v>
      </c>
      <c r="K3516">
        <v>4</v>
      </c>
      <c r="L3516" s="2">
        <v>25039.25</v>
      </c>
      <c r="M3516" t="s">
        <v>108</v>
      </c>
      <c r="N3516" t="s">
        <v>133</v>
      </c>
      <c r="O3516" t="s">
        <v>20</v>
      </c>
    </row>
    <row r="3517" spans="1:15" x14ac:dyDescent="0.2">
      <c r="A3517" s="16" t="s">
        <v>186</v>
      </c>
      <c r="B3517" s="1">
        <v>45937</v>
      </c>
      <c r="C3517" t="s">
        <v>75</v>
      </c>
      <c r="D3517" t="s">
        <v>176</v>
      </c>
      <c r="E3517" t="s">
        <v>174</v>
      </c>
      <c r="F3517" t="s">
        <v>106</v>
      </c>
      <c r="G3517" t="s">
        <v>174</v>
      </c>
      <c r="H3517">
        <v>-81.3</v>
      </c>
      <c r="I3517">
        <v>0</v>
      </c>
      <c r="J3517">
        <v>-81.3</v>
      </c>
      <c r="K3517" s="2">
        <v>1514605</v>
      </c>
      <c r="L3517">
        <v>1</v>
      </c>
      <c r="M3517" t="s">
        <v>18</v>
      </c>
      <c r="N3517" t="s">
        <v>108</v>
      </c>
      <c r="O3517" t="s">
        <v>20</v>
      </c>
    </row>
    <row r="3518" spans="1:15" x14ac:dyDescent="0.2">
      <c r="A3518" s="16" t="s">
        <v>186</v>
      </c>
      <c r="B3518" s="1">
        <v>45937</v>
      </c>
      <c r="C3518" t="s">
        <v>53</v>
      </c>
      <c r="D3518" t="s">
        <v>173</v>
      </c>
      <c r="E3518" t="s">
        <v>174</v>
      </c>
      <c r="F3518" t="s">
        <v>106</v>
      </c>
      <c r="G3518" t="s">
        <v>174</v>
      </c>
      <c r="H3518">
        <v>-119.26</v>
      </c>
      <c r="I3518">
        <v>0</v>
      </c>
      <c r="J3518">
        <v>-119.26</v>
      </c>
      <c r="K3518" s="2">
        <v>484094200</v>
      </c>
      <c r="L3518">
        <v>1</v>
      </c>
      <c r="M3518" t="s">
        <v>18</v>
      </c>
      <c r="N3518" t="s">
        <v>108</v>
      </c>
      <c r="O3518" t="s">
        <v>20</v>
      </c>
    </row>
    <row r="3519" spans="1:15" x14ac:dyDescent="0.2">
      <c r="A3519" s="16" t="s">
        <v>186</v>
      </c>
      <c r="B3519" s="1">
        <v>45937</v>
      </c>
      <c r="C3519" t="s">
        <v>35</v>
      </c>
      <c r="D3519" t="s">
        <v>179</v>
      </c>
      <c r="E3519" t="s">
        <v>174</v>
      </c>
      <c r="F3519" t="s">
        <v>106</v>
      </c>
      <c r="G3519" t="s">
        <v>174</v>
      </c>
      <c r="H3519">
        <v>-543.58000000000004</v>
      </c>
      <c r="I3519">
        <v>0</v>
      </c>
      <c r="J3519">
        <v>-543.58000000000004</v>
      </c>
      <c r="K3519" s="2">
        <v>27481800</v>
      </c>
      <c r="L3519">
        <v>1</v>
      </c>
      <c r="M3519" t="s">
        <v>18</v>
      </c>
      <c r="N3519" t="s">
        <v>108</v>
      </c>
      <c r="O3519" t="s">
        <v>20</v>
      </c>
    </row>
    <row r="3520" spans="1:15" x14ac:dyDescent="0.2">
      <c r="A3520" s="16" t="s">
        <v>186</v>
      </c>
      <c r="B3520" s="1">
        <v>45937</v>
      </c>
      <c r="C3520" t="s">
        <v>75</v>
      </c>
      <c r="D3520" t="s">
        <v>176</v>
      </c>
      <c r="E3520" t="s">
        <v>174</v>
      </c>
      <c r="F3520" t="s">
        <v>106</v>
      </c>
      <c r="G3520" t="s">
        <v>174</v>
      </c>
      <c r="H3520" s="2">
        <v>-2140.41</v>
      </c>
      <c r="I3520">
        <v>0</v>
      </c>
      <c r="J3520" s="2">
        <v>-2140.41</v>
      </c>
      <c r="K3520" s="2">
        <v>39886000</v>
      </c>
      <c r="L3520">
        <v>1</v>
      </c>
      <c r="M3520" t="s">
        <v>18</v>
      </c>
      <c r="N3520" t="s">
        <v>108</v>
      </c>
      <c r="O3520" t="s">
        <v>20</v>
      </c>
    </row>
    <row r="3521" spans="1:15" x14ac:dyDescent="0.2">
      <c r="A3521" s="16" t="s">
        <v>186</v>
      </c>
      <c r="B3521" s="1">
        <v>45937</v>
      </c>
      <c r="C3521" t="s">
        <v>40</v>
      </c>
      <c r="D3521" t="s">
        <v>175</v>
      </c>
      <c r="E3521" t="s">
        <v>174</v>
      </c>
      <c r="F3521" t="s">
        <v>106</v>
      </c>
      <c r="G3521" t="s">
        <v>174</v>
      </c>
      <c r="H3521" s="2">
        <v>-3384.68</v>
      </c>
      <c r="I3521">
        <v>0</v>
      </c>
      <c r="J3521" s="2">
        <v>-3384.68</v>
      </c>
      <c r="K3521" s="2">
        <v>635382</v>
      </c>
      <c r="L3521">
        <v>1</v>
      </c>
      <c r="M3521" t="s">
        <v>18</v>
      </c>
      <c r="N3521" t="s">
        <v>108</v>
      </c>
      <c r="O3521" t="s">
        <v>20</v>
      </c>
    </row>
    <row r="3522" spans="1:15" x14ac:dyDescent="0.2">
      <c r="A3522" s="16" t="s">
        <v>186</v>
      </c>
      <c r="B3522" s="1">
        <v>45937</v>
      </c>
      <c r="C3522" t="s">
        <v>103</v>
      </c>
      <c r="D3522" t="s">
        <v>127</v>
      </c>
      <c r="E3522" t="s">
        <v>105</v>
      </c>
      <c r="F3522" t="s">
        <v>106</v>
      </c>
      <c r="G3522" t="s">
        <v>107</v>
      </c>
      <c r="H3522" s="2">
        <v>-30819.040000000001</v>
      </c>
      <c r="I3522">
        <v>-0.01</v>
      </c>
      <c r="J3522" s="2">
        <v>-30819.040000000001</v>
      </c>
      <c r="K3522" s="2">
        <v>-239854</v>
      </c>
      <c r="L3522">
        <v>12.85</v>
      </c>
      <c r="M3522" t="s">
        <v>128</v>
      </c>
      <c r="N3522" t="s">
        <v>108</v>
      </c>
      <c r="O3522" t="s">
        <v>103</v>
      </c>
    </row>
    <row r="3523" spans="1:15" x14ac:dyDescent="0.2">
      <c r="A3523" s="16" t="s">
        <v>186</v>
      </c>
      <c r="B3523" s="1">
        <v>45937</v>
      </c>
      <c r="C3523" t="s">
        <v>75</v>
      </c>
      <c r="D3523" t="s">
        <v>114</v>
      </c>
      <c r="E3523" t="s">
        <v>105</v>
      </c>
      <c r="F3523" t="s">
        <v>106</v>
      </c>
      <c r="G3523" t="s">
        <v>107</v>
      </c>
      <c r="H3523" s="2">
        <v>-213769.92</v>
      </c>
      <c r="I3523">
        <v>-0.1</v>
      </c>
      <c r="J3523" s="2">
        <v>-213769.92</v>
      </c>
      <c r="K3523" s="2">
        <v>-32316668</v>
      </c>
      <c r="L3523">
        <v>0.66</v>
      </c>
      <c r="M3523" t="s">
        <v>73</v>
      </c>
      <c r="N3523" t="s">
        <v>108</v>
      </c>
      <c r="O3523" t="s">
        <v>75</v>
      </c>
    </row>
    <row r="3524" spans="1:15" x14ac:dyDescent="0.2">
      <c r="A3524" s="16" t="s">
        <v>186</v>
      </c>
      <c r="B3524" s="1">
        <v>45937</v>
      </c>
      <c r="C3524" t="s">
        <v>53</v>
      </c>
      <c r="D3524" t="s">
        <v>124</v>
      </c>
      <c r="E3524" t="s">
        <v>105</v>
      </c>
      <c r="F3524" t="s">
        <v>106</v>
      </c>
      <c r="G3524" t="s">
        <v>107</v>
      </c>
      <c r="H3524" s="2">
        <v>-324014.23</v>
      </c>
      <c r="I3524">
        <v>-0.16</v>
      </c>
      <c r="J3524" s="2">
        <v>-324014.23</v>
      </c>
      <c r="K3524" s="2">
        <v>-453652329</v>
      </c>
      <c r="L3524">
        <v>7.0000000000000007E-2</v>
      </c>
      <c r="M3524" t="s">
        <v>51</v>
      </c>
      <c r="N3524" t="s">
        <v>108</v>
      </c>
      <c r="O3524" t="s">
        <v>53</v>
      </c>
    </row>
    <row r="3525" spans="1:15" x14ac:dyDescent="0.2">
      <c r="A3525" s="16" t="s">
        <v>186</v>
      </c>
      <c r="B3525" s="1">
        <v>45937</v>
      </c>
      <c r="C3525" t="s">
        <v>40</v>
      </c>
      <c r="D3525" t="s">
        <v>125</v>
      </c>
      <c r="E3525" t="s">
        <v>105</v>
      </c>
      <c r="F3525" t="s">
        <v>106</v>
      </c>
      <c r="G3525" t="s">
        <v>107</v>
      </c>
      <c r="H3525" s="2">
        <v>-742559.98</v>
      </c>
      <c r="I3525">
        <v>-0.36</v>
      </c>
      <c r="J3525" s="2">
        <v>-742559.98</v>
      </c>
      <c r="K3525" s="2">
        <v>-636626</v>
      </c>
      <c r="L3525">
        <v>116.64</v>
      </c>
      <c r="M3525" t="s">
        <v>126</v>
      </c>
      <c r="N3525" t="s">
        <v>108</v>
      </c>
      <c r="O3525" t="s">
        <v>40</v>
      </c>
    </row>
    <row r="3526" spans="1:15" x14ac:dyDescent="0.2">
      <c r="A3526" s="16" t="s">
        <v>186</v>
      </c>
      <c r="B3526" s="1">
        <v>45937</v>
      </c>
      <c r="C3526" t="s">
        <v>35</v>
      </c>
      <c r="D3526" t="s">
        <v>113</v>
      </c>
      <c r="E3526" t="s">
        <v>105</v>
      </c>
      <c r="F3526" t="s">
        <v>106</v>
      </c>
      <c r="G3526" t="s">
        <v>107</v>
      </c>
      <c r="H3526" s="2">
        <v>-898790.95</v>
      </c>
      <c r="I3526">
        <v>-0.43</v>
      </c>
      <c r="J3526" s="2">
        <v>-898790.95</v>
      </c>
      <c r="K3526" s="2">
        <v>-27387958</v>
      </c>
      <c r="L3526">
        <v>3.28</v>
      </c>
      <c r="M3526" t="s">
        <v>33</v>
      </c>
      <c r="N3526" t="s">
        <v>108</v>
      </c>
      <c r="O3526" t="s">
        <v>35</v>
      </c>
    </row>
    <row r="3527" spans="1:15" x14ac:dyDescent="0.2">
      <c r="A3527" s="16" t="s">
        <v>186</v>
      </c>
      <c r="B3527" s="1">
        <v>45939</v>
      </c>
      <c r="C3527" t="s">
        <v>27</v>
      </c>
      <c r="D3527" t="s">
        <v>28</v>
      </c>
      <c r="E3527" t="s">
        <v>15</v>
      </c>
      <c r="F3527" t="s">
        <v>16</v>
      </c>
      <c r="G3527" t="s">
        <v>17</v>
      </c>
      <c r="H3527" s="2">
        <v>15694457.1</v>
      </c>
      <c r="I3527">
        <v>6.18</v>
      </c>
      <c r="J3527" s="2">
        <v>15694457.1</v>
      </c>
      <c r="K3527" s="2">
        <v>67390</v>
      </c>
      <c r="L3527">
        <v>232.89</v>
      </c>
      <c r="M3527" t="s">
        <v>18</v>
      </c>
      <c r="N3527" t="s">
        <v>19</v>
      </c>
      <c r="O3527" t="s">
        <v>20</v>
      </c>
    </row>
    <row r="3528" spans="1:15" x14ac:dyDescent="0.2">
      <c r="A3528" s="16" t="s">
        <v>186</v>
      </c>
      <c r="B3528" s="1">
        <v>45939</v>
      </c>
      <c r="C3528" t="s">
        <v>36</v>
      </c>
      <c r="D3528" t="s">
        <v>37</v>
      </c>
      <c r="E3528" t="s">
        <v>15</v>
      </c>
      <c r="F3528" t="s">
        <v>16</v>
      </c>
      <c r="G3528" t="s">
        <v>17</v>
      </c>
      <c r="H3528" s="2">
        <v>12827024.77</v>
      </c>
      <c r="I3528">
        <v>5.05</v>
      </c>
      <c r="J3528" s="2">
        <v>12827024.77</v>
      </c>
      <c r="K3528" s="2">
        <v>13033</v>
      </c>
      <c r="L3528">
        <v>984.19</v>
      </c>
      <c r="M3528" t="s">
        <v>38</v>
      </c>
      <c r="N3528" t="s">
        <v>39</v>
      </c>
      <c r="O3528" t="s">
        <v>40</v>
      </c>
    </row>
    <row r="3529" spans="1:15" x14ac:dyDescent="0.2">
      <c r="A3529" s="16" t="s">
        <v>186</v>
      </c>
      <c r="B3529" s="1">
        <v>45939</v>
      </c>
      <c r="C3529">
        <v>2330</v>
      </c>
      <c r="D3529" t="s">
        <v>32</v>
      </c>
      <c r="E3529" t="s">
        <v>15</v>
      </c>
      <c r="F3529" t="s">
        <v>16</v>
      </c>
      <c r="G3529" t="s">
        <v>17</v>
      </c>
      <c r="H3529" s="2">
        <v>12031683.51</v>
      </c>
      <c r="I3529">
        <v>4.74</v>
      </c>
      <c r="J3529" s="2">
        <v>12031683.51</v>
      </c>
      <c r="K3529" s="2">
        <v>255126</v>
      </c>
      <c r="L3529">
        <v>47.16</v>
      </c>
      <c r="M3529" t="s">
        <v>33</v>
      </c>
      <c r="N3529" t="s">
        <v>34</v>
      </c>
      <c r="O3529" t="s">
        <v>35</v>
      </c>
    </row>
    <row r="3530" spans="1:15" x14ac:dyDescent="0.2">
      <c r="A3530" s="16" t="s">
        <v>186</v>
      </c>
      <c r="B3530" s="1">
        <v>45939</v>
      </c>
      <c r="C3530" t="s">
        <v>13</v>
      </c>
      <c r="D3530" t="s">
        <v>14</v>
      </c>
      <c r="E3530" t="s">
        <v>15</v>
      </c>
      <c r="F3530" t="s">
        <v>16</v>
      </c>
      <c r="G3530" t="s">
        <v>17</v>
      </c>
      <c r="H3530" s="2">
        <v>11837251.810000001</v>
      </c>
      <c r="I3530">
        <v>4.66</v>
      </c>
      <c r="J3530" s="2">
        <v>11837251.810000001</v>
      </c>
      <c r="K3530" s="2">
        <v>63823</v>
      </c>
      <c r="L3530">
        <v>185.47</v>
      </c>
      <c r="M3530" t="s">
        <v>18</v>
      </c>
      <c r="N3530" t="s">
        <v>19</v>
      </c>
      <c r="O3530" t="s">
        <v>20</v>
      </c>
    </row>
    <row r="3531" spans="1:15" x14ac:dyDescent="0.2">
      <c r="A3531" s="16" t="s">
        <v>186</v>
      </c>
      <c r="B3531" s="1">
        <v>45939</v>
      </c>
      <c r="C3531" t="s">
        <v>46</v>
      </c>
      <c r="D3531" t="s">
        <v>47</v>
      </c>
      <c r="E3531" t="s">
        <v>15</v>
      </c>
      <c r="F3531" t="s">
        <v>16</v>
      </c>
      <c r="G3531" t="s">
        <v>17</v>
      </c>
      <c r="H3531" s="2">
        <v>11765548.6</v>
      </c>
      <c r="I3531">
        <v>4.63</v>
      </c>
      <c r="J3531" s="2">
        <v>11765548.6</v>
      </c>
      <c r="K3531" s="2">
        <v>40820</v>
      </c>
      <c r="L3531">
        <v>288.23</v>
      </c>
      <c r="M3531" t="s">
        <v>18</v>
      </c>
      <c r="N3531" t="s">
        <v>31</v>
      </c>
      <c r="O3531" t="s">
        <v>20</v>
      </c>
    </row>
    <row r="3532" spans="1:15" x14ac:dyDescent="0.2">
      <c r="A3532" s="16" t="s">
        <v>186</v>
      </c>
      <c r="B3532" s="1">
        <v>45939</v>
      </c>
      <c r="C3532" t="s">
        <v>54</v>
      </c>
      <c r="D3532" t="s">
        <v>55</v>
      </c>
      <c r="E3532" t="s">
        <v>15</v>
      </c>
      <c r="F3532" t="s">
        <v>16</v>
      </c>
      <c r="G3532" t="s">
        <v>17</v>
      </c>
      <c r="H3532" s="2">
        <v>11586002.279999999</v>
      </c>
      <c r="I3532">
        <v>4.5599999999999996</v>
      </c>
      <c r="J3532" s="2">
        <v>11586002.279999999</v>
      </c>
      <c r="K3532" s="2">
        <v>45607</v>
      </c>
      <c r="L3532">
        <v>254.04</v>
      </c>
      <c r="M3532" t="s">
        <v>18</v>
      </c>
      <c r="N3532" t="s">
        <v>19</v>
      </c>
      <c r="O3532" t="s">
        <v>20</v>
      </c>
    </row>
    <row r="3533" spans="1:15" x14ac:dyDescent="0.2">
      <c r="A3533" s="16" t="s">
        <v>186</v>
      </c>
      <c r="B3533" s="1">
        <v>45939</v>
      </c>
      <c r="C3533" t="s">
        <v>25</v>
      </c>
      <c r="D3533" t="s">
        <v>26</v>
      </c>
      <c r="E3533" t="s">
        <v>15</v>
      </c>
      <c r="F3533" t="s">
        <v>16</v>
      </c>
      <c r="G3533" t="s">
        <v>17</v>
      </c>
      <c r="H3533" s="2">
        <v>11402454.84</v>
      </c>
      <c r="I3533">
        <v>4.49</v>
      </c>
      <c r="J3533" s="2">
        <v>11402454.84</v>
      </c>
      <c r="K3533" s="2">
        <v>59212</v>
      </c>
      <c r="L3533">
        <v>192.57</v>
      </c>
      <c r="M3533" t="s">
        <v>18</v>
      </c>
      <c r="N3533" t="s">
        <v>19</v>
      </c>
      <c r="O3533" t="s">
        <v>20</v>
      </c>
    </row>
    <row r="3534" spans="1:15" x14ac:dyDescent="0.2">
      <c r="A3534" s="16" t="s">
        <v>186</v>
      </c>
      <c r="B3534" s="1">
        <v>45939</v>
      </c>
      <c r="C3534" t="s">
        <v>23</v>
      </c>
      <c r="D3534" t="s">
        <v>24</v>
      </c>
      <c r="E3534" t="s">
        <v>15</v>
      </c>
      <c r="F3534" t="s">
        <v>16</v>
      </c>
      <c r="G3534" t="s">
        <v>17</v>
      </c>
      <c r="H3534" s="2">
        <v>10939578.4</v>
      </c>
      <c r="I3534">
        <v>4.3099999999999996</v>
      </c>
      <c r="J3534" s="2">
        <v>10939578.4</v>
      </c>
      <c r="K3534" s="2">
        <v>20941</v>
      </c>
      <c r="L3534">
        <v>522.4</v>
      </c>
      <c r="M3534" t="s">
        <v>18</v>
      </c>
      <c r="N3534" t="s">
        <v>19</v>
      </c>
      <c r="O3534" t="s">
        <v>20</v>
      </c>
    </row>
    <row r="3535" spans="1:15" x14ac:dyDescent="0.2">
      <c r="A3535" s="16" t="s">
        <v>186</v>
      </c>
      <c r="B3535" s="1">
        <v>45939</v>
      </c>
      <c r="C3535" t="s">
        <v>44</v>
      </c>
      <c r="D3535" t="s">
        <v>45</v>
      </c>
      <c r="E3535" t="s">
        <v>15</v>
      </c>
      <c r="F3535" t="s">
        <v>16</v>
      </c>
      <c r="G3535" t="s">
        <v>17</v>
      </c>
      <c r="H3535" s="2">
        <v>10841421.359999999</v>
      </c>
      <c r="I3535">
        <v>4.2699999999999996</v>
      </c>
      <c r="J3535" s="2">
        <v>10841421.359999999</v>
      </c>
      <c r="K3535" s="2">
        <v>154966</v>
      </c>
      <c r="L3535">
        <v>69.959999999999994</v>
      </c>
      <c r="M3535" t="s">
        <v>18</v>
      </c>
      <c r="N3535" t="s">
        <v>19</v>
      </c>
      <c r="O3535" t="s">
        <v>20</v>
      </c>
    </row>
    <row r="3536" spans="1:15" x14ac:dyDescent="0.2">
      <c r="A3536" s="16" t="s">
        <v>186</v>
      </c>
      <c r="B3536" s="1">
        <v>45939</v>
      </c>
      <c r="C3536" t="s">
        <v>58</v>
      </c>
      <c r="D3536" t="s">
        <v>59</v>
      </c>
      <c r="E3536" t="s">
        <v>15</v>
      </c>
      <c r="F3536" t="s">
        <v>16</v>
      </c>
      <c r="G3536" t="s">
        <v>17</v>
      </c>
      <c r="H3536" s="2">
        <v>10669314.42</v>
      </c>
      <c r="I3536">
        <v>4.2</v>
      </c>
      <c r="J3536" s="2">
        <v>10669314.42</v>
      </c>
      <c r="K3536" s="2">
        <v>55474</v>
      </c>
      <c r="L3536">
        <v>192.33</v>
      </c>
      <c r="M3536" t="s">
        <v>18</v>
      </c>
      <c r="N3536" t="s">
        <v>19</v>
      </c>
      <c r="O3536" t="s">
        <v>20</v>
      </c>
    </row>
    <row r="3537" spans="1:15" x14ac:dyDescent="0.2">
      <c r="A3537" s="16" t="s">
        <v>186</v>
      </c>
      <c r="B3537" s="1">
        <v>45939</v>
      </c>
      <c r="C3537" t="s">
        <v>41</v>
      </c>
      <c r="D3537" t="s">
        <v>42</v>
      </c>
      <c r="E3537" t="s">
        <v>15</v>
      </c>
      <c r="F3537" t="s">
        <v>43</v>
      </c>
      <c r="G3537" t="s">
        <v>17</v>
      </c>
      <c r="H3537" s="2">
        <v>10388360.1</v>
      </c>
      <c r="I3537">
        <v>4.09</v>
      </c>
      <c r="J3537" s="2">
        <v>10388360.1</v>
      </c>
      <c r="K3537" s="2">
        <v>45615</v>
      </c>
      <c r="L3537">
        <v>227.74</v>
      </c>
      <c r="M3537" t="s">
        <v>18</v>
      </c>
      <c r="N3537" t="s">
        <v>19</v>
      </c>
      <c r="O3537" t="s">
        <v>20</v>
      </c>
    </row>
    <row r="3538" spans="1:15" x14ac:dyDescent="0.2">
      <c r="A3538" s="16" t="s">
        <v>186</v>
      </c>
      <c r="B3538" s="1">
        <v>45939</v>
      </c>
      <c r="C3538" t="s">
        <v>29</v>
      </c>
      <c r="D3538" t="s">
        <v>30</v>
      </c>
      <c r="E3538" t="s">
        <v>15</v>
      </c>
      <c r="F3538" t="s">
        <v>16</v>
      </c>
      <c r="G3538" t="s">
        <v>17</v>
      </c>
      <c r="H3538" s="2">
        <v>10116239.359999999</v>
      </c>
      <c r="I3538">
        <v>3.99</v>
      </c>
      <c r="J3538" s="2">
        <v>10116239.359999999</v>
      </c>
      <c r="K3538" s="2">
        <v>34066</v>
      </c>
      <c r="L3538">
        <v>296.95999999999998</v>
      </c>
      <c r="M3538" t="s">
        <v>18</v>
      </c>
      <c r="N3538" t="s">
        <v>31</v>
      </c>
      <c r="O3538" t="s">
        <v>20</v>
      </c>
    </row>
    <row r="3539" spans="1:15" x14ac:dyDescent="0.2">
      <c r="A3539" s="16" t="s">
        <v>186</v>
      </c>
      <c r="B3539" s="1">
        <v>45939</v>
      </c>
      <c r="C3539" t="s">
        <v>21</v>
      </c>
      <c r="D3539" t="s">
        <v>22</v>
      </c>
      <c r="E3539" t="s">
        <v>15</v>
      </c>
      <c r="F3539" t="s">
        <v>16</v>
      </c>
      <c r="G3539" t="s">
        <v>17</v>
      </c>
      <c r="H3539" s="2">
        <v>10063198.34</v>
      </c>
      <c r="I3539">
        <v>3.96</v>
      </c>
      <c r="J3539" s="2">
        <v>10063198.34</v>
      </c>
      <c r="K3539" s="2">
        <v>29167</v>
      </c>
      <c r="L3539">
        <v>345.02</v>
      </c>
      <c r="M3539" t="s">
        <v>18</v>
      </c>
      <c r="N3539" t="s">
        <v>19</v>
      </c>
      <c r="O3539" t="s">
        <v>20</v>
      </c>
    </row>
    <row r="3540" spans="1:15" x14ac:dyDescent="0.2">
      <c r="A3540" s="16" t="s">
        <v>186</v>
      </c>
      <c r="B3540" s="1">
        <v>45939</v>
      </c>
      <c r="C3540" t="s">
        <v>155</v>
      </c>
      <c r="D3540" t="s">
        <v>156</v>
      </c>
      <c r="E3540" t="s">
        <v>15</v>
      </c>
      <c r="F3540" t="s">
        <v>16</v>
      </c>
      <c r="G3540" t="s">
        <v>17</v>
      </c>
      <c r="H3540" s="2">
        <v>9455802.9499999993</v>
      </c>
      <c r="I3540">
        <v>3.72</v>
      </c>
      <c r="J3540" s="2">
        <v>9455802.9499999993</v>
      </c>
      <c r="K3540" s="2">
        <v>10301</v>
      </c>
      <c r="L3540">
        <v>917.95</v>
      </c>
      <c r="M3540" t="s">
        <v>18</v>
      </c>
      <c r="N3540" t="s">
        <v>31</v>
      </c>
      <c r="O3540" t="s">
        <v>20</v>
      </c>
    </row>
    <row r="3541" spans="1:15" x14ac:dyDescent="0.2">
      <c r="A3541" s="16" t="s">
        <v>186</v>
      </c>
      <c r="B3541" s="1">
        <v>45939</v>
      </c>
      <c r="C3541" t="s">
        <v>48</v>
      </c>
      <c r="D3541" t="s">
        <v>49</v>
      </c>
      <c r="E3541" t="s">
        <v>15</v>
      </c>
      <c r="F3541" t="s">
        <v>16</v>
      </c>
      <c r="G3541" t="s">
        <v>17</v>
      </c>
      <c r="H3541" s="2">
        <v>8843262.1199999992</v>
      </c>
      <c r="I3541">
        <v>3.48</v>
      </c>
      <c r="J3541" s="2">
        <v>8843262.1199999992</v>
      </c>
      <c r="K3541" s="2">
        <v>53382</v>
      </c>
      <c r="L3541">
        <v>165.66</v>
      </c>
      <c r="M3541" t="s">
        <v>18</v>
      </c>
      <c r="N3541" t="s">
        <v>19</v>
      </c>
      <c r="O3541" t="s">
        <v>20</v>
      </c>
    </row>
    <row r="3542" spans="1:15" x14ac:dyDescent="0.2">
      <c r="A3542" s="16" t="s">
        <v>186</v>
      </c>
      <c r="B3542" s="1">
        <v>45939</v>
      </c>
      <c r="C3542" t="s">
        <v>157</v>
      </c>
      <c r="D3542" t="s">
        <v>158</v>
      </c>
      <c r="E3542" t="s">
        <v>15</v>
      </c>
      <c r="F3542" t="s">
        <v>16</v>
      </c>
      <c r="G3542" t="s">
        <v>17</v>
      </c>
      <c r="H3542" s="2">
        <v>8762873.0999999996</v>
      </c>
      <c r="I3542">
        <v>3.45</v>
      </c>
      <c r="J3542" s="2">
        <v>8762873.0999999996</v>
      </c>
      <c r="K3542" s="2">
        <v>39777</v>
      </c>
      <c r="L3542">
        <v>220.3</v>
      </c>
      <c r="M3542" t="s">
        <v>18</v>
      </c>
      <c r="N3542" t="s">
        <v>19</v>
      </c>
      <c r="O3542" t="s">
        <v>20</v>
      </c>
    </row>
    <row r="3543" spans="1:15" x14ac:dyDescent="0.2">
      <c r="A3543" s="16" t="s">
        <v>186</v>
      </c>
      <c r="B3543" s="1">
        <v>45939</v>
      </c>
      <c r="C3543">
        <v>5930</v>
      </c>
      <c r="D3543" t="s">
        <v>50</v>
      </c>
      <c r="E3543" t="s">
        <v>15</v>
      </c>
      <c r="F3543" t="s">
        <v>16</v>
      </c>
      <c r="G3543" t="s">
        <v>17</v>
      </c>
      <c r="H3543" s="2">
        <v>8711905.5800000001</v>
      </c>
      <c r="I3543">
        <v>3.43</v>
      </c>
      <c r="J3543" s="2">
        <v>8711905.5800000001</v>
      </c>
      <c r="K3543" s="2">
        <v>137051</v>
      </c>
      <c r="L3543">
        <v>63.57</v>
      </c>
      <c r="M3543" t="s">
        <v>51</v>
      </c>
      <c r="N3543" t="s">
        <v>52</v>
      </c>
      <c r="O3543" t="s">
        <v>53</v>
      </c>
    </row>
    <row r="3544" spans="1:15" x14ac:dyDescent="0.2">
      <c r="A3544" s="16" t="s">
        <v>186</v>
      </c>
      <c r="B3544" s="1">
        <v>45939</v>
      </c>
      <c r="C3544" t="s">
        <v>62</v>
      </c>
      <c r="D3544" t="s">
        <v>63</v>
      </c>
      <c r="E3544" t="s">
        <v>15</v>
      </c>
      <c r="F3544" t="s">
        <v>16</v>
      </c>
      <c r="G3544" t="s">
        <v>17</v>
      </c>
      <c r="H3544" s="2">
        <v>8185968</v>
      </c>
      <c r="I3544">
        <v>3.22</v>
      </c>
      <c r="J3544" s="2">
        <v>8185968</v>
      </c>
      <c r="K3544" s="2">
        <v>216560</v>
      </c>
      <c r="L3544">
        <v>37.799999999999997</v>
      </c>
      <c r="M3544" t="s">
        <v>18</v>
      </c>
      <c r="N3544" t="s">
        <v>19</v>
      </c>
      <c r="O3544" t="s">
        <v>20</v>
      </c>
    </row>
    <row r="3545" spans="1:15" x14ac:dyDescent="0.2">
      <c r="A3545" s="16" t="s">
        <v>186</v>
      </c>
      <c r="B3545" s="1">
        <v>45939</v>
      </c>
      <c r="C3545" t="s">
        <v>56</v>
      </c>
      <c r="D3545" t="s">
        <v>57</v>
      </c>
      <c r="E3545" t="s">
        <v>15</v>
      </c>
      <c r="F3545" t="s">
        <v>16</v>
      </c>
      <c r="G3545" t="s">
        <v>17</v>
      </c>
      <c r="H3545" s="2">
        <v>7124924.21</v>
      </c>
      <c r="I3545">
        <v>2.81</v>
      </c>
      <c r="J3545" s="2">
        <v>7124924.21</v>
      </c>
      <c r="K3545" s="2">
        <v>33113</v>
      </c>
      <c r="L3545">
        <v>215.17</v>
      </c>
      <c r="M3545" t="s">
        <v>18</v>
      </c>
      <c r="N3545" t="s">
        <v>19</v>
      </c>
      <c r="O3545" t="s">
        <v>20</v>
      </c>
    </row>
    <row r="3546" spans="1:15" x14ac:dyDescent="0.2">
      <c r="A3546" s="16" t="s">
        <v>186</v>
      </c>
      <c r="B3546" s="1">
        <v>45939</v>
      </c>
      <c r="C3546" t="s">
        <v>60</v>
      </c>
      <c r="D3546" t="s">
        <v>61</v>
      </c>
      <c r="E3546" t="s">
        <v>15</v>
      </c>
      <c r="F3546" t="s">
        <v>16</v>
      </c>
      <c r="G3546" t="s">
        <v>17</v>
      </c>
      <c r="H3546" s="2">
        <v>6874945.2199999997</v>
      </c>
      <c r="I3546">
        <v>2.71</v>
      </c>
      <c r="J3546" s="2">
        <v>6874945.2199999997</v>
      </c>
      <c r="K3546" s="2">
        <v>6526</v>
      </c>
      <c r="L3546" s="2">
        <v>1053.47</v>
      </c>
      <c r="M3546" t="s">
        <v>18</v>
      </c>
      <c r="N3546" t="s">
        <v>19</v>
      </c>
      <c r="O3546" t="s">
        <v>20</v>
      </c>
    </row>
    <row r="3547" spans="1:15" x14ac:dyDescent="0.2">
      <c r="A3547" s="16" t="s">
        <v>186</v>
      </c>
      <c r="B3547" s="1">
        <v>45939</v>
      </c>
      <c r="C3547" t="s">
        <v>119</v>
      </c>
      <c r="D3547" t="s">
        <v>120</v>
      </c>
      <c r="E3547" t="s">
        <v>121</v>
      </c>
      <c r="F3547" t="s">
        <v>106</v>
      </c>
      <c r="G3547" t="s">
        <v>122</v>
      </c>
      <c r="H3547" s="2">
        <v>5693448.04</v>
      </c>
      <c r="I3547">
        <v>2.2400000000000002</v>
      </c>
      <c r="J3547" s="2">
        <v>5693448.04</v>
      </c>
      <c r="K3547" s="2">
        <v>5693448</v>
      </c>
      <c r="L3547">
        <v>1</v>
      </c>
      <c r="M3547" t="s">
        <v>123</v>
      </c>
      <c r="N3547" t="s">
        <v>108</v>
      </c>
      <c r="O3547" t="s">
        <v>20</v>
      </c>
    </row>
    <row r="3548" spans="1:15" x14ac:dyDescent="0.2">
      <c r="A3548" s="16" t="s">
        <v>186</v>
      </c>
      <c r="B3548" s="1">
        <v>45939</v>
      </c>
      <c r="C3548" t="s">
        <v>67</v>
      </c>
      <c r="D3548" t="s">
        <v>68</v>
      </c>
      <c r="E3548" t="s">
        <v>15</v>
      </c>
      <c r="F3548" t="s">
        <v>69</v>
      </c>
      <c r="G3548" t="s">
        <v>17</v>
      </c>
      <c r="H3548" s="2">
        <v>5627407.4699999997</v>
      </c>
      <c r="I3548">
        <v>2.2200000000000002</v>
      </c>
      <c r="J3548" s="2">
        <v>5627407.4699999997</v>
      </c>
      <c r="K3548" s="2">
        <v>23299</v>
      </c>
      <c r="L3548">
        <v>241.53</v>
      </c>
      <c r="M3548" t="s">
        <v>18</v>
      </c>
      <c r="N3548" t="s">
        <v>19</v>
      </c>
      <c r="O3548" t="s">
        <v>20</v>
      </c>
    </row>
    <row r="3549" spans="1:15" x14ac:dyDescent="0.2">
      <c r="A3549" s="16" t="s">
        <v>186</v>
      </c>
      <c r="B3549" s="1">
        <v>45939</v>
      </c>
      <c r="C3549" t="s">
        <v>70</v>
      </c>
      <c r="D3549" t="s">
        <v>71</v>
      </c>
      <c r="E3549" t="s">
        <v>15</v>
      </c>
      <c r="F3549" t="s">
        <v>69</v>
      </c>
      <c r="G3549" t="s">
        <v>17</v>
      </c>
      <c r="H3549" s="2">
        <v>4918800.68</v>
      </c>
      <c r="I3549">
        <v>1.94</v>
      </c>
      <c r="J3549" s="2">
        <v>4918800.68</v>
      </c>
      <c r="K3549" s="2">
        <v>20308</v>
      </c>
      <c r="L3549">
        <v>242.21</v>
      </c>
      <c r="M3549" t="s">
        <v>18</v>
      </c>
      <c r="N3549" t="s">
        <v>19</v>
      </c>
      <c r="O3549" t="s">
        <v>20</v>
      </c>
    </row>
    <row r="3550" spans="1:15" x14ac:dyDescent="0.2">
      <c r="A3550" s="16" t="s">
        <v>186</v>
      </c>
      <c r="B3550" s="1">
        <v>45939</v>
      </c>
      <c r="C3550">
        <v>8035</v>
      </c>
      <c r="D3550" t="s">
        <v>72</v>
      </c>
      <c r="E3550" t="s">
        <v>15</v>
      </c>
      <c r="F3550" t="s">
        <v>16</v>
      </c>
      <c r="G3550" t="s">
        <v>17</v>
      </c>
      <c r="H3550" s="2">
        <v>4541314.08</v>
      </c>
      <c r="I3550">
        <v>1.79</v>
      </c>
      <c r="J3550" s="2">
        <v>4541314.08</v>
      </c>
      <c r="K3550" s="2">
        <v>23400</v>
      </c>
      <c r="L3550">
        <v>194.07</v>
      </c>
      <c r="M3550" t="s">
        <v>73</v>
      </c>
      <c r="N3550" t="s">
        <v>74</v>
      </c>
      <c r="O3550" t="s">
        <v>75</v>
      </c>
    </row>
    <row r="3551" spans="1:15" x14ac:dyDescent="0.2">
      <c r="A3551" s="16" t="s">
        <v>186</v>
      </c>
      <c r="B3551" s="1">
        <v>45939</v>
      </c>
      <c r="C3551">
        <v>2317</v>
      </c>
      <c r="D3551" t="s">
        <v>78</v>
      </c>
      <c r="E3551" t="s">
        <v>15</v>
      </c>
      <c r="F3551" t="s">
        <v>16</v>
      </c>
      <c r="G3551" t="s">
        <v>17</v>
      </c>
      <c r="H3551" s="2">
        <v>4382993.5</v>
      </c>
      <c r="I3551">
        <v>1.73</v>
      </c>
      <c r="J3551" s="2">
        <v>4382993.5</v>
      </c>
      <c r="K3551" s="2">
        <v>604210</v>
      </c>
      <c r="L3551">
        <v>7.25</v>
      </c>
      <c r="M3551" t="s">
        <v>33</v>
      </c>
      <c r="N3551" t="s">
        <v>34</v>
      </c>
      <c r="O3551" t="s">
        <v>35</v>
      </c>
    </row>
    <row r="3552" spans="1:15" x14ac:dyDescent="0.2">
      <c r="A3552" s="16" t="s">
        <v>186</v>
      </c>
      <c r="B3552" s="1">
        <v>45939</v>
      </c>
      <c r="C3552" t="s">
        <v>76</v>
      </c>
      <c r="D3552" t="s">
        <v>183</v>
      </c>
      <c r="E3552" t="s">
        <v>15</v>
      </c>
      <c r="F3552" t="s">
        <v>16</v>
      </c>
      <c r="G3552" t="s">
        <v>17</v>
      </c>
      <c r="H3552" s="2">
        <v>4149089.84</v>
      </c>
      <c r="I3552">
        <v>1.63</v>
      </c>
      <c r="J3552" s="2">
        <v>4149089.84</v>
      </c>
      <c r="K3552" s="2">
        <v>16552</v>
      </c>
      <c r="L3552">
        <v>250.67</v>
      </c>
      <c r="M3552" t="s">
        <v>18</v>
      </c>
      <c r="N3552" t="s">
        <v>31</v>
      </c>
      <c r="O3552" t="s">
        <v>20</v>
      </c>
    </row>
    <row r="3553" spans="1:15" x14ac:dyDescent="0.2">
      <c r="A3553" s="16" t="s">
        <v>186</v>
      </c>
      <c r="B3553" s="1">
        <v>45939</v>
      </c>
      <c r="C3553" t="s">
        <v>64</v>
      </c>
      <c r="D3553" t="s">
        <v>65</v>
      </c>
      <c r="E3553" t="s">
        <v>15</v>
      </c>
      <c r="F3553" t="s">
        <v>66</v>
      </c>
      <c r="G3553" t="s">
        <v>17</v>
      </c>
      <c r="H3553" s="2">
        <v>3923633.82</v>
      </c>
      <c r="I3553">
        <v>1.55</v>
      </c>
      <c r="J3553" s="2">
        <v>3923633.82</v>
      </c>
      <c r="K3553" s="2">
        <v>4854</v>
      </c>
      <c r="L3553">
        <v>808.33</v>
      </c>
      <c r="M3553" t="s">
        <v>18</v>
      </c>
      <c r="N3553" t="s">
        <v>19</v>
      </c>
      <c r="O3553" t="s">
        <v>20</v>
      </c>
    </row>
    <row r="3554" spans="1:15" x14ac:dyDescent="0.2">
      <c r="A3554" s="16" t="s">
        <v>186</v>
      </c>
      <c r="B3554" s="1">
        <v>45939</v>
      </c>
      <c r="C3554" t="s">
        <v>81</v>
      </c>
      <c r="D3554" t="s">
        <v>82</v>
      </c>
      <c r="E3554" t="s">
        <v>15</v>
      </c>
      <c r="F3554" t="s">
        <v>16</v>
      </c>
      <c r="G3554" t="s">
        <v>17</v>
      </c>
      <c r="H3554" s="2">
        <v>2419564.25</v>
      </c>
      <c r="I3554">
        <v>0.95</v>
      </c>
      <c r="J3554" s="2">
        <v>2419564.25</v>
      </c>
      <c r="K3554" s="2">
        <v>15515</v>
      </c>
      <c r="L3554">
        <v>155.94999999999999</v>
      </c>
      <c r="M3554" t="s">
        <v>18</v>
      </c>
      <c r="N3554" t="s">
        <v>31</v>
      </c>
      <c r="O3554" t="s">
        <v>20</v>
      </c>
    </row>
    <row r="3555" spans="1:15" x14ac:dyDescent="0.2">
      <c r="A3555" s="16" t="s">
        <v>186</v>
      </c>
      <c r="B3555" s="1">
        <v>45939</v>
      </c>
      <c r="C3555" t="s">
        <v>83</v>
      </c>
      <c r="D3555" t="s">
        <v>84</v>
      </c>
      <c r="E3555" t="s">
        <v>15</v>
      </c>
      <c r="F3555" t="s">
        <v>16</v>
      </c>
      <c r="G3555" t="s">
        <v>17</v>
      </c>
      <c r="H3555" s="2">
        <v>1764652.84</v>
      </c>
      <c r="I3555">
        <v>0.7</v>
      </c>
      <c r="J3555" s="2">
        <v>1764652.84</v>
      </c>
      <c r="K3555" s="2">
        <v>26794</v>
      </c>
      <c r="L3555">
        <v>65.86</v>
      </c>
      <c r="M3555" t="s">
        <v>18</v>
      </c>
      <c r="N3555" t="s">
        <v>19</v>
      </c>
      <c r="O3555" t="s">
        <v>20</v>
      </c>
    </row>
    <row r="3556" spans="1:15" x14ac:dyDescent="0.2">
      <c r="A3556" s="16" t="s">
        <v>186</v>
      </c>
      <c r="B3556" s="1">
        <v>45939</v>
      </c>
      <c r="C3556" t="s">
        <v>85</v>
      </c>
      <c r="D3556" t="s">
        <v>86</v>
      </c>
      <c r="E3556" t="s">
        <v>15</v>
      </c>
      <c r="F3556" t="s">
        <v>16</v>
      </c>
      <c r="G3556" t="s">
        <v>17</v>
      </c>
      <c r="H3556" s="2">
        <v>1709610</v>
      </c>
      <c r="I3556">
        <v>0.67</v>
      </c>
      <c r="J3556" s="2">
        <v>1709610</v>
      </c>
      <c r="K3556" s="2">
        <v>65128</v>
      </c>
      <c r="L3556">
        <v>26.25</v>
      </c>
      <c r="M3556" t="s">
        <v>18</v>
      </c>
      <c r="N3556" t="s">
        <v>31</v>
      </c>
      <c r="O3556" t="s">
        <v>20</v>
      </c>
    </row>
    <row r="3557" spans="1:15" x14ac:dyDescent="0.2">
      <c r="A3557" s="16" t="s">
        <v>186</v>
      </c>
      <c r="B3557" s="1">
        <v>45939</v>
      </c>
      <c r="C3557" t="s">
        <v>92</v>
      </c>
      <c r="D3557" t="s">
        <v>93</v>
      </c>
      <c r="E3557" t="s">
        <v>15</v>
      </c>
      <c r="F3557" t="s">
        <v>16</v>
      </c>
      <c r="G3557" t="s">
        <v>17</v>
      </c>
      <c r="H3557" s="2">
        <v>1505784.08</v>
      </c>
      <c r="I3557">
        <v>0.59</v>
      </c>
      <c r="J3557" s="2">
        <v>1505784.08</v>
      </c>
      <c r="K3557" s="2">
        <v>16084</v>
      </c>
      <c r="L3557">
        <v>93.62</v>
      </c>
      <c r="M3557" t="s">
        <v>18</v>
      </c>
      <c r="N3557" t="s">
        <v>31</v>
      </c>
      <c r="O3557" t="s">
        <v>20</v>
      </c>
    </row>
    <row r="3558" spans="1:15" x14ac:dyDescent="0.2">
      <c r="A3558" s="16" t="s">
        <v>186</v>
      </c>
      <c r="B3558" s="1">
        <v>45939</v>
      </c>
      <c r="C3558" t="s">
        <v>96</v>
      </c>
      <c r="D3558" t="s">
        <v>97</v>
      </c>
      <c r="E3558" t="s">
        <v>15</v>
      </c>
      <c r="F3558" t="s">
        <v>16</v>
      </c>
      <c r="G3558" t="s">
        <v>17</v>
      </c>
      <c r="H3558" s="2">
        <v>1345145.84</v>
      </c>
      <c r="I3558">
        <v>0.53</v>
      </c>
      <c r="J3558" s="2">
        <v>1345145.84</v>
      </c>
      <c r="K3558" s="2">
        <v>4058</v>
      </c>
      <c r="L3558">
        <v>331.48</v>
      </c>
      <c r="M3558" t="s">
        <v>18</v>
      </c>
      <c r="N3558" t="s">
        <v>19</v>
      </c>
      <c r="O3558" t="s">
        <v>20</v>
      </c>
    </row>
    <row r="3559" spans="1:15" x14ac:dyDescent="0.2">
      <c r="A3559" s="16" t="s">
        <v>186</v>
      </c>
      <c r="B3559" s="1">
        <v>45939</v>
      </c>
      <c r="C3559" t="s">
        <v>87</v>
      </c>
      <c r="D3559" t="s">
        <v>88</v>
      </c>
      <c r="E3559" t="s">
        <v>15</v>
      </c>
      <c r="F3559" t="s">
        <v>16</v>
      </c>
      <c r="G3559" t="s">
        <v>17</v>
      </c>
      <c r="H3559" s="2">
        <v>1195279.8500000001</v>
      </c>
      <c r="I3559">
        <v>0.47</v>
      </c>
      <c r="J3559" s="2">
        <v>1195279.8500000001</v>
      </c>
      <c r="K3559" s="2">
        <v>9935</v>
      </c>
      <c r="L3559">
        <v>120.31</v>
      </c>
      <c r="M3559" t="s">
        <v>18</v>
      </c>
      <c r="N3559" t="s">
        <v>19</v>
      </c>
      <c r="O3559" t="s">
        <v>20</v>
      </c>
    </row>
    <row r="3560" spans="1:15" x14ac:dyDescent="0.2">
      <c r="A3560" s="16" t="s">
        <v>186</v>
      </c>
      <c r="B3560" s="1">
        <v>45939</v>
      </c>
      <c r="C3560">
        <v>5935</v>
      </c>
      <c r="D3560" t="s">
        <v>91</v>
      </c>
      <c r="E3560" t="s">
        <v>15</v>
      </c>
      <c r="F3560" t="s">
        <v>16</v>
      </c>
      <c r="G3560" t="s">
        <v>17</v>
      </c>
      <c r="H3560" s="2">
        <v>1089572.17</v>
      </c>
      <c r="I3560">
        <v>0.43</v>
      </c>
      <c r="J3560" s="2">
        <v>1089572.17</v>
      </c>
      <c r="K3560" s="2">
        <v>21793</v>
      </c>
      <c r="L3560">
        <v>50</v>
      </c>
      <c r="M3560" t="s">
        <v>51</v>
      </c>
      <c r="N3560" t="s">
        <v>52</v>
      </c>
      <c r="O3560" t="s">
        <v>53</v>
      </c>
    </row>
    <row r="3561" spans="1:15" x14ac:dyDescent="0.2">
      <c r="A3561" s="16" t="s">
        <v>186</v>
      </c>
      <c r="B3561" s="1">
        <v>45939</v>
      </c>
      <c r="C3561" t="s">
        <v>89</v>
      </c>
      <c r="D3561" t="s">
        <v>90</v>
      </c>
      <c r="E3561" t="s">
        <v>15</v>
      </c>
      <c r="F3561" t="s">
        <v>16</v>
      </c>
      <c r="G3561" t="s">
        <v>17</v>
      </c>
      <c r="H3561" s="2">
        <v>905219.51</v>
      </c>
      <c r="I3561">
        <v>0.36</v>
      </c>
      <c r="J3561" s="2">
        <v>905219.51</v>
      </c>
      <c r="K3561" s="2">
        <v>13163</v>
      </c>
      <c r="L3561">
        <v>68.77</v>
      </c>
      <c r="M3561" t="s">
        <v>18</v>
      </c>
      <c r="N3561" t="s">
        <v>19</v>
      </c>
      <c r="O3561" t="s">
        <v>20</v>
      </c>
    </row>
    <row r="3562" spans="1:15" x14ac:dyDescent="0.2">
      <c r="A3562" s="16" t="s">
        <v>186</v>
      </c>
      <c r="B3562" s="1">
        <v>45939</v>
      </c>
      <c r="C3562" t="s">
        <v>20</v>
      </c>
      <c r="D3562" t="s">
        <v>104</v>
      </c>
      <c r="E3562" t="s">
        <v>105</v>
      </c>
      <c r="F3562" t="s">
        <v>106</v>
      </c>
      <c r="G3562" t="s">
        <v>107</v>
      </c>
      <c r="H3562" s="2">
        <v>889338.45</v>
      </c>
      <c r="I3562">
        <v>0.35</v>
      </c>
      <c r="J3562" s="2">
        <v>889338.45</v>
      </c>
      <c r="K3562" s="2">
        <v>889338</v>
      </c>
      <c r="L3562">
        <v>100</v>
      </c>
      <c r="M3562" t="s">
        <v>18</v>
      </c>
      <c r="N3562" t="s">
        <v>108</v>
      </c>
      <c r="O3562" t="s">
        <v>20</v>
      </c>
    </row>
    <row r="3563" spans="1:15" x14ac:dyDescent="0.2">
      <c r="A3563" s="16" t="s">
        <v>186</v>
      </c>
      <c r="B3563" s="1">
        <v>45939</v>
      </c>
      <c r="C3563" t="s">
        <v>94</v>
      </c>
      <c r="D3563" t="s">
        <v>95</v>
      </c>
      <c r="E3563" t="s">
        <v>15</v>
      </c>
      <c r="F3563" t="s">
        <v>16</v>
      </c>
      <c r="G3563" t="s">
        <v>17</v>
      </c>
      <c r="H3563" s="2">
        <v>755042.33</v>
      </c>
      <c r="I3563">
        <v>0.3</v>
      </c>
      <c r="J3563" s="2">
        <v>755042.33</v>
      </c>
      <c r="K3563" s="2">
        <v>2527</v>
      </c>
      <c r="L3563">
        <v>298.79000000000002</v>
      </c>
      <c r="M3563" t="s">
        <v>18</v>
      </c>
      <c r="N3563" t="s">
        <v>19</v>
      </c>
      <c r="O3563" t="s">
        <v>20</v>
      </c>
    </row>
    <row r="3564" spans="1:15" x14ac:dyDescent="0.2">
      <c r="A3564" s="16" t="s">
        <v>186</v>
      </c>
      <c r="B3564" s="1">
        <v>45939</v>
      </c>
      <c r="C3564">
        <v>992</v>
      </c>
      <c r="D3564" t="s">
        <v>100</v>
      </c>
      <c r="E3564" t="s">
        <v>15</v>
      </c>
      <c r="F3564" t="s">
        <v>16</v>
      </c>
      <c r="G3564" t="s">
        <v>17</v>
      </c>
      <c r="H3564" s="2">
        <v>687741.49</v>
      </c>
      <c r="I3564">
        <v>0.27</v>
      </c>
      <c r="J3564" s="2">
        <v>687741.49</v>
      </c>
      <c r="K3564" s="2">
        <v>426000</v>
      </c>
      <c r="L3564">
        <v>1.61</v>
      </c>
      <c r="M3564" t="s">
        <v>101</v>
      </c>
      <c r="N3564" t="s">
        <v>102</v>
      </c>
      <c r="O3564" t="s">
        <v>103</v>
      </c>
    </row>
    <row r="3565" spans="1:15" x14ac:dyDescent="0.2">
      <c r="A3565" s="16" t="s">
        <v>186</v>
      </c>
      <c r="B3565" s="1">
        <v>45939</v>
      </c>
      <c r="C3565" t="s">
        <v>159</v>
      </c>
      <c r="D3565" t="s">
        <v>160</v>
      </c>
      <c r="E3565" t="s">
        <v>15</v>
      </c>
      <c r="F3565" t="s">
        <v>16</v>
      </c>
      <c r="G3565" t="s">
        <v>17</v>
      </c>
      <c r="H3565" s="2">
        <v>529256.69999999995</v>
      </c>
      <c r="I3565">
        <v>0.21</v>
      </c>
      <c r="J3565" s="2">
        <v>529256.69999999995</v>
      </c>
      <c r="K3565" s="2">
        <v>6147</v>
      </c>
      <c r="L3565">
        <v>86.1</v>
      </c>
      <c r="M3565" t="s">
        <v>18</v>
      </c>
      <c r="N3565" t="s">
        <v>31</v>
      </c>
      <c r="O3565" t="s">
        <v>20</v>
      </c>
    </row>
    <row r="3566" spans="1:15" x14ac:dyDescent="0.2">
      <c r="A3566" s="16" t="s">
        <v>186</v>
      </c>
      <c r="B3566" s="1">
        <v>45939</v>
      </c>
      <c r="C3566" t="s">
        <v>109</v>
      </c>
      <c r="D3566" t="s">
        <v>110</v>
      </c>
      <c r="E3566" t="s">
        <v>15</v>
      </c>
      <c r="F3566" t="s">
        <v>16</v>
      </c>
      <c r="G3566" t="s">
        <v>17</v>
      </c>
      <c r="H3566" s="2">
        <v>367161.59999999998</v>
      </c>
      <c r="I3566">
        <v>0.14000000000000001</v>
      </c>
      <c r="J3566" s="2">
        <v>367161.59999999998</v>
      </c>
      <c r="K3566" s="2">
        <v>2080</v>
      </c>
      <c r="L3566">
        <v>176.52</v>
      </c>
      <c r="M3566" t="s">
        <v>18</v>
      </c>
      <c r="N3566" t="s">
        <v>19</v>
      </c>
      <c r="O3566" t="s">
        <v>20</v>
      </c>
    </row>
    <row r="3567" spans="1:15" x14ac:dyDescent="0.2">
      <c r="A3567" s="16" t="s">
        <v>186</v>
      </c>
      <c r="B3567" s="1">
        <v>45939</v>
      </c>
      <c r="C3567">
        <v>66570</v>
      </c>
      <c r="D3567" t="s">
        <v>161</v>
      </c>
      <c r="E3567" t="s">
        <v>15</v>
      </c>
      <c r="F3567" t="s">
        <v>43</v>
      </c>
      <c r="G3567" t="s">
        <v>17</v>
      </c>
      <c r="H3567" s="2">
        <v>222035.28</v>
      </c>
      <c r="I3567">
        <v>0.09</v>
      </c>
      <c r="J3567" s="2">
        <v>222035.28</v>
      </c>
      <c r="K3567" s="2">
        <v>4069</v>
      </c>
      <c r="L3567">
        <v>54.57</v>
      </c>
      <c r="M3567" t="s">
        <v>51</v>
      </c>
      <c r="N3567" t="s">
        <v>52</v>
      </c>
      <c r="O3567" t="s">
        <v>53</v>
      </c>
    </row>
    <row r="3568" spans="1:15" x14ac:dyDescent="0.2">
      <c r="A3568" s="16" t="s">
        <v>186</v>
      </c>
      <c r="B3568" s="1">
        <v>45939</v>
      </c>
      <c r="C3568">
        <v>3706</v>
      </c>
      <c r="D3568" t="s">
        <v>164</v>
      </c>
      <c r="E3568" t="s">
        <v>15</v>
      </c>
      <c r="F3568" t="s">
        <v>16</v>
      </c>
      <c r="G3568" t="s">
        <v>17</v>
      </c>
      <c r="H3568" s="2">
        <v>131985.13</v>
      </c>
      <c r="I3568">
        <v>0.05</v>
      </c>
      <c r="J3568" s="2">
        <v>131985.13</v>
      </c>
      <c r="K3568" s="2">
        <v>42200</v>
      </c>
      <c r="L3568">
        <v>3.13</v>
      </c>
      <c r="M3568" t="s">
        <v>33</v>
      </c>
      <c r="N3568" t="s">
        <v>34</v>
      </c>
      <c r="O3568" t="s">
        <v>35</v>
      </c>
    </row>
    <row r="3569" spans="1:15" x14ac:dyDescent="0.2">
      <c r="A3569" s="16" t="s">
        <v>186</v>
      </c>
      <c r="B3569" s="1">
        <v>45939</v>
      </c>
      <c r="C3569" t="s">
        <v>162</v>
      </c>
      <c r="D3569" t="s">
        <v>163</v>
      </c>
      <c r="E3569" t="s">
        <v>15</v>
      </c>
      <c r="F3569" t="s">
        <v>16</v>
      </c>
      <c r="G3569" t="s">
        <v>17</v>
      </c>
      <c r="H3569" s="2">
        <v>110936.2</v>
      </c>
      <c r="I3569">
        <v>0.04</v>
      </c>
      <c r="J3569" s="2">
        <v>110936.2</v>
      </c>
      <c r="K3569" s="2">
        <v>3140</v>
      </c>
      <c r="L3569">
        <v>35.33</v>
      </c>
      <c r="M3569" t="s">
        <v>18</v>
      </c>
      <c r="N3569" t="s">
        <v>19</v>
      </c>
      <c r="O3569" t="s">
        <v>20</v>
      </c>
    </row>
    <row r="3570" spans="1:15" x14ac:dyDescent="0.2">
      <c r="A3570" s="16" t="s">
        <v>186</v>
      </c>
      <c r="B3570" s="1">
        <v>45939</v>
      </c>
      <c r="C3570" t="s">
        <v>35</v>
      </c>
      <c r="D3570" t="s">
        <v>113</v>
      </c>
      <c r="E3570" t="s">
        <v>105</v>
      </c>
      <c r="F3570" t="s">
        <v>106</v>
      </c>
      <c r="G3570" t="s">
        <v>107</v>
      </c>
      <c r="H3570" s="2">
        <v>65022.879999999997</v>
      </c>
      <c r="I3570">
        <v>0.03</v>
      </c>
      <c r="J3570" s="2">
        <v>65022.879999999997</v>
      </c>
      <c r="K3570" s="2">
        <v>1985441</v>
      </c>
      <c r="L3570">
        <v>3.27</v>
      </c>
      <c r="M3570" t="s">
        <v>33</v>
      </c>
      <c r="N3570" t="s">
        <v>108</v>
      </c>
      <c r="O3570" t="s">
        <v>35</v>
      </c>
    </row>
    <row r="3571" spans="1:15" x14ac:dyDescent="0.2">
      <c r="A3571" s="16" t="s">
        <v>186</v>
      </c>
      <c r="B3571" s="1">
        <v>45939</v>
      </c>
      <c r="C3571" t="s">
        <v>111</v>
      </c>
      <c r="D3571" t="s">
        <v>112</v>
      </c>
      <c r="E3571" t="s">
        <v>15</v>
      </c>
      <c r="F3571" t="s">
        <v>16</v>
      </c>
      <c r="G3571" t="s">
        <v>17</v>
      </c>
      <c r="H3571" s="2">
        <v>56609.55</v>
      </c>
      <c r="I3571">
        <v>0.02</v>
      </c>
      <c r="J3571" s="2">
        <v>56609.55</v>
      </c>
      <c r="K3571" s="2">
        <v>6621</v>
      </c>
      <c r="L3571">
        <v>8.5500000000000007</v>
      </c>
      <c r="M3571" t="s">
        <v>18</v>
      </c>
      <c r="N3571" t="s">
        <v>31</v>
      </c>
      <c r="O3571" t="s">
        <v>20</v>
      </c>
    </row>
    <row r="3572" spans="1:15" x14ac:dyDescent="0.2">
      <c r="A3572" s="16" t="s">
        <v>186</v>
      </c>
      <c r="B3572" s="1">
        <v>45939</v>
      </c>
      <c r="C3572" t="s">
        <v>115</v>
      </c>
      <c r="D3572" t="s">
        <v>116</v>
      </c>
      <c r="E3572" t="s">
        <v>105</v>
      </c>
      <c r="F3572" t="s">
        <v>106</v>
      </c>
      <c r="G3572" t="s">
        <v>117</v>
      </c>
      <c r="H3572" s="2">
        <v>13000</v>
      </c>
      <c r="I3572">
        <v>0.01</v>
      </c>
      <c r="J3572" s="2">
        <v>13000</v>
      </c>
      <c r="K3572" s="2">
        <v>13000</v>
      </c>
      <c r="L3572">
        <v>100</v>
      </c>
      <c r="M3572" t="s">
        <v>18</v>
      </c>
      <c r="N3572" t="s">
        <v>108</v>
      </c>
      <c r="O3572" t="s">
        <v>20</v>
      </c>
    </row>
    <row r="3573" spans="1:15" x14ac:dyDescent="0.2">
      <c r="A3573" s="16" t="s">
        <v>186</v>
      </c>
      <c r="B3573" s="1">
        <v>45939</v>
      </c>
      <c r="C3573">
        <v>2388</v>
      </c>
      <c r="D3573" t="s">
        <v>118</v>
      </c>
      <c r="E3573" t="s">
        <v>15</v>
      </c>
      <c r="F3573" t="s">
        <v>16</v>
      </c>
      <c r="G3573" t="s">
        <v>17</v>
      </c>
      <c r="H3573" s="2">
        <v>11548.8</v>
      </c>
      <c r="I3573">
        <v>0</v>
      </c>
      <c r="J3573" s="2">
        <v>11548.8</v>
      </c>
      <c r="K3573" s="2">
        <v>6331</v>
      </c>
      <c r="L3573">
        <v>1.82</v>
      </c>
      <c r="M3573" t="s">
        <v>33</v>
      </c>
      <c r="N3573" t="s">
        <v>34</v>
      </c>
      <c r="O3573" t="s">
        <v>35</v>
      </c>
    </row>
    <row r="3574" spans="1:15" x14ac:dyDescent="0.2">
      <c r="A3574" s="16" t="s">
        <v>186</v>
      </c>
      <c r="B3574" s="1">
        <v>45939</v>
      </c>
      <c r="C3574">
        <v>300017</v>
      </c>
      <c r="D3574" t="s">
        <v>165</v>
      </c>
      <c r="E3574" t="s">
        <v>15</v>
      </c>
      <c r="F3574" t="s">
        <v>16</v>
      </c>
      <c r="G3574" t="s">
        <v>17</v>
      </c>
      <c r="H3574" s="2">
        <v>9482.9599999999991</v>
      </c>
      <c r="I3574">
        <v>0</v>
      </c>
      <c r="J3574" s="2">
        <v>9482.9599999999991</v>
      </c>
      <c r="K3574" s="2">
        <v>5700</v>
      </c>
      <c r="L3574">
        <v>1.66</v>
      </c>
      <c r="M3574" t="s">
        <v>101</v>
      </c>
      <c r="N3574" t="s">
        <v>166</v>
      </c>
      <c r="O3574" t="s">
        <v>167</v>
      </c>
    </row>
    <row r="3575" spans="1:15" x14ac:dyDescent="0.2">
      <c r="A3575" s="16" t="s">
        <v>186</v>
      </c>
      <c r="B3575" s="1">
        <v>45939</v>
      </c>
      <c r="C3575" t="s">
        <v>152</v>
      </c>
      <c r="D3575" t="s">
        <v>153</v>
      </c>
      <c r="E3575" t="s">
        <v>105</v>
      </c>
      <c r="F3575" t="s">
        <v>106</v>
      </c>
      <c r="G3575" t="s">
        <v>107</v>
      </c>
      <c r="H3575">
        <v>134.51</v>
      </c>
      <c r="I3575">
        <v>0</v>
      </c>
      <c r="J3575">
        <v>134.51</v>
      </c>
      <c r="K3575">
        <v>101</v>
      </c>
      <c r="L3575">
        <v>133.32</v>
      </c>
      <c r="M3575" t="s">
        <v>154</v>
      </c>
      <c r="N3575" t="s">
        <v>108</v>
      </c>
      <c r="O3575" t="s">
        <v>152</v>
      </c>
    </row>
    <row r="3576" spans="1:15" x14ac:dyDescent="0.2">
      <c r="A3576" s="16" t="s">
        <v>186</v>
      </c>
      <c r="B3576" s="1">
        <v>45939</v>
      </c>
      <c r="C3576" t="s">
        <v>103</v>
      </c>
      <c r="D3576" t="s">
        <v>178</v>
      </c>
      <c r="E3576" t="s">
        <v>174</v>
      </c>
      <c r="F3576" t="s">
        <v>106</v>
      </c>
      <c r="G3576" t="s">
        <v>174</v>
      </c>
      <c r="H3576">
        <v>14.88</v>
      </c>
      <c r="I3576">
        <v>0</v>
      </c>
      <c r="J3576">
        <v>14.88</v>
      </c>
      <c r="K3576" s="2">
        <v>828720</v>
      </c>
      <c r="L3576">
        <v>1</v>
      </c>
      <c r="M3576" t="s">
        <v>18</v>
      </c>
      <c r="N3576" t="s">
        <v>108</v>
      </c>
      <c r="O3576" t="s">
        <v>20</v>
      </c>
    </row>
    <row r="3577" spans="1:15" x14ac:dyDescent="0.2">
      <c r="A3577" s="16" t="s">
        <v>186</v>
      </c>
      <c r="B3577" s="1">
        <v>45939</v>
      </c>
      <c r="C3577" t="s">
        <v>168</v>
      </c>
      <c r="D3577" t="s">
        <v>177</v>
      </c>
      <c r="E3577" t="s">
        <v>174</v>
      </c>
      <c r="F3577" t="s">
        <v>106</v>
      </c>
      <c r="G3577" t="s">
        <v>174</v>
      </c>
      <c r="H3577">
        <v>4.0599999999999996</v>
      </c>
      <c r="I3577">
        <v>0</v>
      </c>
      <c r="J3577">
        <v>4.0599999999999996</v>
      </c>
      <c r="K3577" s="2">
        <v>13896</v>
      </c>
      <c r="L3577">
        <v>1</v>
      </c>
      <c r="M3577" t="s">
        <v>18</v>
      </c>
      <c r="N3577" t="s">
        <v>108</v>
      </c>
      <c r="O3577" t="s">
        <v>20</v>
      </c>
    </row>
    <row r="3578" spans="1:15" x14ac:dyDescent="0.2">
      <c r="A3578" s="16" t="s">
        <v>186</v>
      </c>
      <c r="B3578" s="1">
        <v>45939</v>
      </c>
      <c r="C3578" t="s">
        <v>351</v>
      </c>
      <c r="D3578" t="s">
        <v>352</v>
      </c>
      <c r="E3578" t="s">
        <v>131</v>
      </c>
      <c r="F3578" t="s">
        <v>106</v>
      </c>
      <c r="G3578" t="s">
        <v>132</v>
      </c>
      <c r="H3578">
        <v>0</v>
      </c>
      <c r="I3578">
        <v>0</v>
      </c>
      <c r="J3578" s="2">
        <v>404628</v>
      </c>
      <c r="K3578">
        <v>8</v>
      </c>
      <c r="L3578" s="2">
        <v>25289.25</v>
      </c>
      <c r="M3578" t="s">
        <v>108</v>
      </c>
      <c r="N3578" t="s">
        <v>133</v>
      </c>
      <c r="O3578" t="s">
        <v>20</v>
      </c>
    </row>
    <row r="3579" spans="1:15" x14ac:dyDescent="0.2">
      <c r="A3579" s="16" t="s">
        <v>186</v>
      </c>
      <c r="B3579" s="1">
        <v>45939</v>
      </c>
      <c r="C3579" t="s">
        <v>53</v>
      </c>
      <c r="D3579" t="s">
        <v>173</v>
      </c>
      <c r="E3579" t="s">
        <v>174</v>
      </c>
      <c r="F3579" t="s">
        <v>106</v>
      </c>
      <c r="G3579" t="s">
        <v>174</v>
      </c>
      <c r="H3579">
        <v>-119.26</v>
      </c>
      <c r="I3579">
        <v>0</v>
      </c>
      <c r="J3579">
        <v>-119.26</v>
      </c>
      <c r="K3579" s="2">
        <v>484094200</v>
      </c>
      <c r="L3579">
        <v>1</v>
      </c>
      <c r="M3579" t="s">
        <v>18</v>
      </c>
      <c r="N3579" t="s">
        <v>108</v>
      </c>
      <c r="O3579" t="s">
        <v>20</v>
      </c>
    </row>
    <row r="3580" spans="1:15" x14ac:dyDescent="0.2">
      <c r="A3580" s="16" t="s">
        <v>186</v>
      </c>
      <c r="B3580" s="1">
        <v>45939</v>
      </c>
      <c r="C3580" t="s">
        <v>168</v>
      </c>
      <c r="D3580" t="s">
        <v>169</v>
      </c>
      <c r="E3580" t="s">
        <v>105</v>
      </c>
      <c r="F3580" t="s">
        <v>106</v>
      </c>
      <c r="G3580" t="s">
        <v>107</v>
      </c>
      <c r="H3580" s="2">
        <v>-1229.0899999999999</v>
      </c>
      <c r="I3580">
        <v>0</v>
      </c>
      <c r="J3580" s="2">
        <v>-1229.0899999999999</v>
      </c>
      <c r="K3580" s="2">
        <v>-8769</v>
      </c>
      <c r="L3580">
        <v>14.02</v>
      </c>
      <c r="M3580" t="s">
        <v>101</v>
      </c>
      <c r="N3580" t="s">
        <v>108</v>
      </c>
      <c r="O3580" t="s">
        <v>168</v>
      </c>
    </row>
    <row r="3581" spans="1:15" x14ac:dyDescent="0.2">
      <c r="A3581" s="16" t="s">
        <v>186</v>
      </c>
      <c r="B3581" s="1">
        <v>45939</v>
      </c>
      <c r="C3581" t="s">
        <v>75</v>
      </c>
      <c r="D3581" t="s">
        <v>176</v>
      </c>
      <c r="E3581" t="s">
        <v>174</v>
      </c>
      <c r="F3581" t="s">
        <v>106</v>
      </c>
      <c r="G3581" t="s">
        <v>174</v>
      </c>
      <c r="H3581" s="2">
        <v>-3182.47</v>
      </c>
      <c r="I3581">
        <v>0</v>
      </c>
      <c r="J3581" s="2">
        <v>-3182.47</v>
      </c>
      <c r="K3581" s="2">
        <v>126378000</v>
      </c>
      <c r="L3581">
        <v>1</v>
      </c>
      <c r="M3581" t="s">
        <v>18</v>
      </c>
      <c r="N3581" t="s">
        <v>108</v>
      </c>
      <c r="O3581" t="s">
        <v>20</v>
      </c>
    </row>
    <row r="3582" spans="1:15" x14ac:dyDescent="0.2">
      <c r="A3582" s="16" t="s">
        <v>186</v>
      </c>
      <c r="B3582" s="1">
        <v>45939</v>
      </c>
      <c r="C3582" t="s">
        <v>40</v>
      </c>
      <c r="D3582" t="s">
        <v>175</v>
      </c>
      <c r="E3582" t="s">
        <v>174</v>
      </c>
      <c r="F3582" t="s">
        <v>106</v>
      </c>
      <c r="G3582" t="s">
        <v>174</v>
      </c>
      <c r="H3582" s="2">
        <v>-8263.49</v>
      </c>
      <c r="I3582">
        <v>0</v>
      </c>
      <c r="J3582" s="2">
        <v>-8263.49</v>
      </c>
      <c r="K3582" s="2">
        <v>1948936</v>
      </c>
      <c r="L3582">
        <v>1</v>
      </c>
      <c r="M3582" t="s">
        <v>18</v>
      </c>
      <c r="N3582" t="s">
        <v>108</v>
      </c>
      <c r="O3582" t="s">
        <v>20</v>
      </c>
    </row>
    <row r="3583" spans="1:15" x14ac:dyDescent="0.2">
      <c r="A3583" s="16" t="s">
        <v>186</v>
      </c>
      <c r="B3583" s="1">
        <v>45939</v>
      </c>
      <c r="C3583" t="s">
        <v>103</v>
      </c>
      <c r="D3583" t="s">
        <v>127</v>
      </c>
      <c r="E3583" t="s">
        <v>105</v>
      </c>
      <c r="F3583" t="s">
        <v>106</v>
      </c>
      <c r="G3583" t="s">
        <v>107</v>
      </c>
      <c r="H3583" s="2">
        <v>-103015.67</v>
      </c>
      <c r="I3583">
        <v>-0.04</v>
      </c>
      <c r="J3583" s="2">
        <v>-103015.67</v>
      </c>
      <c r="K3583" s="2">
        <v>-801452</v>
      </c>
      <c r="L3583">
        <v>12.85</v>
      </c>
      <c r="M3583" t="s">
        <v>128</v>
      </c>
      <c r="N3583" t="s">
        <v>108</v>
      </c>
      <c r="O3583" t="s">
        <v>103</v>
      </c>
    </row>
    <row r="3584" spans="1:15" x14ac:dyDescent="0.2">
      <c r="A3584" s="16" t="s">
        <v>186</v>
      </c>
      <c r="B3584" s="1">
        <v>45939</v>
      </c>
      <c r="C3584" t="s">
        <v>53</v>
      </c>
      <c r="D3584" t="s">
        <v>124</v>
      </c>
      <c r="E3584" t="s">
        <v>105</v>
      </c>
      <c r="F3584" t="s">
        <v>106</v>
      </c>
      <c r="G3584" t="s">
        <v>107</v>
      </c>
      <c r="H3584" s="2">
        <v>-324014.23</v>
      </c>
      <c r="I3584">
        <v>-0.13</v>
      </c>
      <c r="J3584" s="2">
        <v>-324014.23</v>
      </c>
      <c r="K3584" s="2">
        <v>-453652329</v>
      </c>
      <c r="L3584">
        <v>7.0000000000000007E-2</v>
      </c>
      <c r="M3584" t="s">
        <v>51</v>
      </c>
      <c r="N3584" t="s">
        <v>108</v>
      </c>
      <c r="O3584" t="s">
        <v>53</v>
      </c>
    </row>
    <row r="3585" spans="1:15" x14ac:dyDescent="0.2">
      <c r="A3585" s="16" t="s">
        <v>186</v>
      </c>
      <c r="B3585" s="1">
        <v>45939</v>
      </c>
      <c r="C3585" t="s">
        <v>75</v>
      </c>
      <c r="D3585" t="s">
        <v>114</v>
      </c>
      <c r="E3585" t="s">
        <v>105</v>
      </c>
      <c r="F3585" t="s">
        <v>106</v>
      </c>
      <c r="G3585" t="s">
        <v>107</v>
      </c>
      <c r="H3585" s="2">
        <v>-715892.67</v>
      </c>
      <c r="I3585">
        <v>-0.28000000000000003</v>
      </c>
      <c r="J3585" s="2">
        <v>-715892.67</v>
      </c>
      <c r="K3585" s="2">
        <v>-109556634</v>
      </c>
      <c r="L3585">
        <v>0.65</v>
      </c>
      <c r="M3585" t="s">
        <v>73</v>
      </c>
      <c r="N3585" t="s">
        <v>108</v>
      </c>
      <c r="O3585" t="s">
        <v>75</v>
      </c>
    </row>
    <row r="3586" spans="1:15" x14ac:dyDescent="0.2">
      <c r="A3586" s="16" t="s">
        <v>186</v>
      </c>
      <c r="B3586" s="1">
        <v>45939</v>
      </c>
      <c r="C3586" t="s">
        <v>40</v>
      </c>
      <c r="D3586" t="s">
        <v>125</v>
      </c>
      <c r="E3586" t="s">
        <v>105</v>
      </c>
      <c r="F3586" t="s">
        <v>106</v>
      </c>
      <c r="G3586" t="s">
        <v>107</v>
      </c>
      <c r="H3586" s="2">
        <v>-2135968.1800000002</v>
      </c>
      <c r="I3586">
        <v>-0.84</v>
      </c>
      <c r="J3586" s="2">
        <v>-2135968.1800000002</v>
      </c>
      <c r="K3586" s="2">
        <v>-1844293</v>
      </c>
      <c r="L3586">
        <v>115.81</v>
      </c>
      <c r="M3586" t="s">
        <v>126</v>
      </c>
      <c r="N3586" t="s">
        <v>108</v>
      </c>
      <c r="O3586" t="s">
        <v>40</v>
      </c>
    </row>
    <row r="3587" spans="1:15" x14ac:dyDescent="0.2">
      <c r="A3587" s="16" t="s">
        <v>186</v>
      </c>
      <c r="B3587" s="1">
        <v>45940</v>
      </c>
      <c r="C3587" t="s">
        <v>27</v>
      </c>
      <c r="D3587" t="s">
        <v>28</v>
      </c>
      <c r="E3587" t="s">
        <v>15</v>
      </c>
      <c r="F3587" t="s">
        <v>16</v>
      </c>
      <c r="G3587" t="s">
        <v>17</v>
      </c>
      <c r="H3587" s="2">
        <v>14482111</v>
      </c>
      <c r="I3587">
        <v>5.92</v>
      </c>
      <c r="J3587" s="2">
        <v>14482111</v>
      </c>
      <c r="K3587" s="2">
        <v>67390</v>
      </c>
      <c r="L3587">
        <v>214.9</v>
      </c>
      <c r="M3587" t="s">
        <v>18</v>
      </c>
      <c r="N3587" t="s">
        <v>19</v>
      </c>
      <c r="O3587" t="s">
        <v>20</v>
      </c>
    </row>
    <row r="3588" spans="1:15" x14ac:dyDescent="0.2">
      <c r="A3588" s="16" t="s">
        <v>186</v>
      </c>
      <c r="B3588" s="1">
        <v>45940</v>
      </c>
      <c r="C3588" t="s">
        <v>36</v>
      </c>
      <c r="D3588" t="s">
        <v>37</v>
      </c>
      <c r="E3588" t="s">
        <v>15</v>
      </c>
      <c r="F3588" t="s">
        <v>16</v>
      </c>
      <c r="G3588" t="s">
        <v>17</v>
      </c>
      <c r="H3588" s="2">
        <v>12283552.970000001</v>
      </c>
      <c r="I3588">
        <v>5.0199999999999996</v>
      </c>
      <c r="J3588" s="2">
        <v>12283552.970000001</v>
      </c>
      <c r="K3588" s="2">
        <v>13033</v>
      </c>
      <c r="L3588">
        <v>942.49</v>
      </c>
      <c r="M3588" t="s">
        <v>38</v>
      </c>
      <c r="N3588" t="s">
        <v>39</v>
      </c>
      <c r="O3588" t="s">
        <v>40</v>
      </c>
    </row>
    <row r="3589" spans="1:15" x14ac:dyDescent="0.2">
      <c r="A3589" s="16" t="s">
        <v>186</v>
      </c>
      <c r="B3589" s="1">
        <v>45940</v>
      </c>
      <c r="C3589">
        <v>2330</v>
      </c>
      <c r="D3589" t="s">
        <v>32</v>
      </c>
      <c r="E3589" t="s">
        <v>15</v>
      </c>
      <c r="F3589" t="s">
        <v>16</v>
      </c>
      <c r="G3589" t="s">
        <v>17</v>
      </c>
      <c r="H3589" s="2">
        <v>12031683.51</v>
      </c>
      <c r="I3589">
        <v>4.92</v>
      </c>
      <c r="J3589" s="2">
        <v>12031683.51</v>
      </c>
      <c r="K3589" s="2">
        <v>255126</v>
      </c>
      <c r="L3589">
        <v>47.16</v>
      </c>
      <c r="M3589" t="s">
        <v>33</v>
      </c>
      <c r="N3589" t="s">
        <v>34</v>
      </c>
      <c r="O3589" t="s">
        <v>35</v>
      </c>
    </row>
    <row r="3590" spans="1:15" x14ac:dyDescent="0.2">
      <c r="A3590" s="16" t="s">
        <v>186</v>
      </c>
      <c r="B3590" s="1">
        <v>45940</v>
      </c>
      <c r="C3590">
        <v>5930</v>
      </c>
      <c r="D3590" t="s">
        <v>50</v>
      </c>
      <c r="E3590" t="s">
        <v>15</v>
      </c>
      <c r="F3590" t="s">
        <v>16</v>
      </c>
      <c r="G3590" t="s">
        <v>17</v>
      </c>
      <c r="H3590" s="2">
        <v>11707194.65</v>
      </c>
      <c r="I3590">
        <v>4.79</v>
      </c>
      <c r="J3590" s="2">
        <v>11707194.65</v>
      </c>
      <c r="K3590" s="2">
        <v>176197</v>
      </c>
      <c r="L3590">
        <v>66.44</v>
      </c>
      <c r="M3590" t="s">
        <v>51</v>
      </c>
      <c r="N3590" t="s">
        <v>52</v>
      </c>
      <c r="O3590" t="s">
        <v>53</v>
      </c>
    </row>
    <row r="3591" spans="1:15" x14ac:dyDescent="0.2">
      <c r="A3591" s="16" t="s">
        <v>186</v>
      </c>
      <c r="B3591" s="1">
        <v>45940</v>
      </c>
      <c r="C3591" t="s">
        <v>46</v>
      </c>
      <c r="D3591" t="s">
        <v>47</v>
      </c>
      <c r="E3591" t="s">
        <v>15</v>
      </c>
      <c r="F3591" t="s">
        <v>16</v>
      </c>
      <c r="G3591" t="s">
        <v>17</v>
      </c>
      <c r="H3591" s="2">
        <v>11340612.4</v>
      </c>
      <c r="I3591">
        <v>4.6399999999999997</v>
      </c>
      <c r="J3591" s="2">
        <v>11340612.4</v>
      </c>
      <c r="K3591" s="2">
        <v>40820</v>
      </c>
      <c r="L3591">
        <v>277.82</v>
      </c>
      <c r="M3591" t="s">
        <v>18</v>
      </c>
      <c r="N3591" t="s">
        <v>31</v>
      </c>
      <c r="O3591" t="s">
        <v>20</v>
      </c>
    </row>
    <row r="3592" spans="1:15" x14ac:dyDescent="0.2">
      <c r="A3592" s="16" t="s">
        <v>186</v>
      </c>
      <c r="B3592" s="1">
        <v>45940</v>
      </c>
      <c r="C3592" t="s">
        <v>13</v>
      </c>
      <c r="D3592" t="s">
        <v>14</v>
      </c>
      <c r="E3592" t="s">
        <v>15</v>
      </c>
      <c r="F3592" t="s">
        <v>16</v>
      </c>
      <c r="G3592" t="s">
        <v>17</v>
      </c>
      <c r="H3592" s="2">
        <v>11197107.119999999</v>
      </c>
      <c r="I3592">
        <v>4.58</v>
      </c>
      <c r="J3592" s="2">
        <v>11197107.119999999</v>
      </c>
      <c r="K3592" s="2">
        <v>63823</v>
      </c>
      <c r="L3592">
        <v>175.44</v>
      </c>
      <c r="M3592" t="s">
        <v>18</v>
      </c>
      <c r="N3592" t="s">
        <v>19</v>
      </c>
      <c r="O3592" t="s">
        <v>20</v>
      </c>
    </row>
    <row r="3593" spans="1:15" x14ac:dyDescent="0.2">
      <c r="A3593" s="16" t="s">
        <v>186</v>
      </c>
      <c r="B3593" s="1">
        <v>45940</v>
      </c>
      <c r="C3593" t="s">
        <v>54</v>
      </c>
      <c r="D3593" t="s">
        <v>55</v>
      </c>
      <c r="E3593" t="s">
        <v>15</v>
      </c>
      <c r="F3593" t="s">
        <v>16</v>
      </c>
      <c r="G3593" t="s">
        <v>17</v>
      </c>
      <c r="H3593" s="2">
        <v>11186028.890000001</v>
      </c>
      <c r="I3593">
        <v>4.57</v>
      </c>
      <c r="J3593" s="2">
        <v>11186028.890000001</v>
      </c>
      <c r="K3593" s="2">
        <v>45607</v>
      </c>
      <c r="L3593">
        <v>245.27</v>
      </c>
      <c r="M3593" t="s">
        <v>18</v>
      </c>
      <c r="N3593" t="s">
        <v>19</v>
      </c>
      <c r="O3593" t="s">
        <v>20</v>
      </c>
    </row>
    <row r="3594" spans="1:15" x14ac:dyDescent="0.2">
      <c r="A3594" s="16" t="s">
        <v>186</v>
      </c>
      <c r="B3594" s="1">
        <v>45940</v>
      </c>
      <c r="C3594" t="s">
        <v>25</v>
      </c>
      <c r="D3594" t="s">
        <v>26</v>
      </c>
      <c r="E3594" t="s">
        <v>15</v>
      </c>
      <c r="F3594" t="s">
        <v>16</v>
      </c>
      <c r="G3594" t="s">
        <v>17</v>
      </c>
      <c r="H3594" s="2">
        <v>10845269.92</v>
      </c>
      <c r="I3594">
        <v>4.43</v>
      </c>
      <c r="J3594" s="2">
        <v>10845269.92</v>
      </c>
      <c r="K3594" s="2">
        <v>59212</v>
      </c>
      <c r="L3594">
        <v>183.16</v>
      </c>
      <c r="M3594" t="s">
        <v>18</v>
      </c>
      <c r="N3594" t="s">
        <v>19</v>
      </c>
      <c r="O3594" t="s">
        <v>20</v>
      </c>
    </row>
    <row r="3595" spans="1:15" x14ac:dyDescent="0.2">
      <c r="A3595" s="16" t="s">
        <v>186</v>
      </c>
      <c r="B3595" s="1">
        <v>45940</v>
      </c>
      <c r="C3595" t="s">
        <v>23</v>
      </c>
      <c r="D3595" t="s">
        <v>24</v>
      </c>
      <c r="E3595" t="s">
        <v>15</v>
      </c>
      <c r="F3595" t="s">
        <v>16</v>
      </c>
      <c r="G3595" t="s">
        <v>17</v>
      </c>
      <c r="H3595" s="2">
        <v>10700013.359999999</v>
      </c>
      <c r="I3595">
        <v>4.37</v>
      </c>
      <c r="J3595" s="2">
        <v>10700013.359999999</v>
      </c>
      <c r="K3595" s="2">
        <v>20941</v>
      </c>
      <c r="L3595">
        <v>510.96</v>
      </c>
      <c r="M3595" t="s">
        <v>18</v>
      </c>
      <c r="N3595" t="s">
        <v>19</v>
      </c>
      <c r="O3595" t="s">
        <v>20</v>
      </c>
    </row>
    <row r="3596" spans="1:15" x14ac:dyDescent="0.2">
      <c r="A3596" s="16" t="s">
        <v>186</v>
      </c>
      <c r="B3596" s="1">
        <v>45940</v>
      </c>
      <c r="C3596" t="s">
        <v>44</v>
      </c>
      <c r="D3596" t="s">
        <v>45</v>
      </c>
      <c r="E3596" t="s">
        <v>15</v>
      </c>
      <c r="F3596" t="s">
        <v>16</v>
      </c>
      <c r="G3596" t="s">
        <v>17</v>
      </c>
      <c r="H3596" s="2">
        <v>10528390.039999999</v>
      </c>
      <c r="I3596">
        <v>4.3</v>
      </c>
      <c r="J3596" s="2">
        <v>10528390.039999999</v>
      </c>
      <c r="K3596" s="2">
        <v>154966</v>
      </c>
      <c r="L3596">
        <v>67.94</v>
      </c>
      <c r="M3596" t="s">
        <v>18</v>
      </c>
      <c r="N3596" t="s">
        <v>19</v>
      </c>
      <c r="O3596" t="s">
        <v>20</v>
      </c>
    </row>
    <row r="3597" spans="1:15" x14ac:dyDescent="0.2">
      <c r="A3597" s="16" t="s">
        <v>186</v>
      </c>
      <c r="B3597" s="1">
        <v>45940</v>
      </c>
      <c r="C3597" t="s">
        <v>58</v>
      </c>
      <c r="D3597" t="s">
        <v>59</v>
      </c>
      <c r="E3597" t="s">
        <v>15</v>
      </c>
      <c r="F3597" t="s">
        <v>16</v>
      </c>
      <c r="G3597" t="s">
        <v>17</v>
      </c>
      <c r="H3597" s="2">
        <v>10074078.4</v>
      </c>
      <c r="I3597">
        <v>4.12</v>
      </c>
      <c r="J3597" s="2">
        <v>10074078.4</v>
      </c>
      <c r="K3597" s="2">
        <v>55474</v>
      </c>
      <c r="L3597">
        <v>181.6</v>
      </c>
      <c r="M3597" t="s">
        <v>18</v>
      </c>
      <c r="N3597" t="s">
        <v>19</v>
      </c>
      <c r="O3597" t="s">
        <v>20</v>
      </c>
    </row>
    <row r="3598" spans="1:15" x14ac:dyDescent="0.2">
      <c r="A3598" s="16" t="s">
        <v>186</v>
      </c>
      <c r="B3598" s="1">
        <v>45940</v>
      </c>
      <c r="C3598" t="s">
        <v>29</v>
      </c>
      <c r="D3598" t="s">
        <v>30</v>
      </c>
      <c r="E3598" t="s">
        <v>15</v>
      </c>
      <c r="F3598" t="s">
        <v>16</v>
      </c>
      <c r="G3598" t="s">
        <v>17</v>
      </c>
      <c r="H3598" s="2">
        <v>9979975.3599999994</v>
      </c>
      <c r="I3598">
        <v>4.08</v>
      </c>
      <c r="J3598" s="2">
        <v>9979975.3599999994</v>
      </c>
      <c r="K3598" s="2">
        <v>34066</v>
      </c>
      <c r="L3598">
        <v>292.95999999999998</v>
      </c>
      <c r="M3598" t="s">
        <v>18</v>
      </c>
      <c r="N3598" t="s">
        <v>31</v>
      </c>
      <c r="O3598" t="s">
        <v>20</v>
      </c>
    </row>
    <row r="3599" spans="1:15" x14ac:dyDescent="0.2">
      <c r="A3599" s="16" t="s">
        <v>186</v>
      </c>
      <c r="B3599" s="1">
        <v>45940</v>
      </c>
      <c r="C3599" t="s">
        <v>41</v>
      </c>
      <c r="D3599" t="s">
        <v>42</v>
      </c>
      <c r="E3599" t="s">
        <v>15</v>
      </c>
      <c r="F3599" t="s">
        <v>43</v>
      </c>
      <c r="G3599" t="s">
        <v>17</v>
      </c>
      <c r="H3599" s="2">
        <v>9869717.5500000007</v>
      </c>
      <c r="I3599">
        <v>4.03</v>
      </c>
      <c r="J3599" s="2">
        <v>9869717.5500000007</v>
      </c>
      <c r="K3599" s="2">
        <v>45615</v>
      </c>
      <c r="L3599">
        <v>216.37</v>
      </c>
      <c r="M3599" t="s">
        <v>18</v>
      </c>
      <c r="N3599" t="s">
        <v>19</v>
      </c>
      <c r="O3599" t="s">
        <v>20</v>
      </c>
    </row>
    <row r="3600" spans="1:15" x14ac:dyDescent="0.2">
      <c r="A3600" s="16" t="s">
        <v>186</v>
      </c>
      <c r="B3600" s="1">
        <v>45940</v>
      </c>
      <c r="C3600" t="s">
        <v>21</v>
      </c>
      <c r="D3600" t="s">
        <v>22</v>
      </c>
      <c r="E3600" t="s">
        <v>15</v>
      </c>
      <c r="F3600" t="s">
        <v>16</v>
      </c>
      <c r="G3600" t="s">
        <v>17</v>
      </c>
      <c r="H3600" s="2">
        <v>9468483.2100000009</v>
      </c>
      <c r="I3600">
        <v>3.87</v>
      </c>
      <c r="J3600" s="2">
        <v>9468483.2100000009</v>
      </c>
      <c r="K3600" s="2">
        <v>29167</v>
      </c>
      <c r="L3600">
        <v>324.63</v>
      </c>
      <c r="M3600" t="s">
        <v>18</v>
      </c>
      <c r="N3600" t="s">
        <v>19</v>
      </c>
      <c r="O3600" t="s">
        <v>20</v>
      </c>
    </row>
    <row r="3601" spans="1:15" x14ac:dyDescent="0.2">
      <c r="A3601" s="16" t="s">
        <v>186</v>
      </c>
      <c r="B3601" s="1">
        <v>45940</v>
      </c>
      <c r="C3601" t="s">
        <v>155</v>
      </c>
      <c r="D3601" t="s">
        <v>156</v>
      </c>
      <c r="E3601" t="s">
        <v>15</v>
      </c>
      <c r="F3601" t="s">
        <v>16</v>
      </c>
      <c r="G3601" t="s">
        <v>17</v>
      </c>
      <c r="H3601" s="2">
        <v>9154601.7100000009</v>
      </c>
      <c r="I3601">
        <v>3.74</v>
      </c>
      <c r="J3601" s="2">
        <v>9154601.7100000009</v>
      </c>
      <c r="K3601" s="2">
        <v>10301</v>
      </c>
      <c r="L3601">
        <v>888.71</v>
      </c>
      <c r="M3601" t="s">
        <v>18</v>
      </c>
      <c r="N3601" t="s">
        <v>31</v>
      </c>
      <c r="O3601" t="s">
        <v>20</v>
      </c>
    </row>
    <row r="3602" spans="1:15" x14ac:dyDescent="0.2">
      <c r="A3602" s="16" t="s">
        <v>186</v>
      </c>
      <c r="B3602" s="1">
        <v>45940</v>
      </c>
      <c r="C3602" t="s">
        <v>157</v>
      </c>
      <c r="D3602" t="s">
        <v>158</v>
      </c>
      <c r="E3602" t="s">
        <v>15</v>
      </c>
      <c r="F3602" t="s">
        <v>16</v>
      </c>
      <c r="G3602" t="s">
        <v>17</v>
      </c>
      <c r="H3602" s="2">
        <v>8351181.1500000004</v>
      </c>
      <c r="I3602">
        <v>3.41</v>
      </c>
      <c r="J3602" s="2">
        <v>8351181.1500000004</v>
      </c>
      <c r="K3602" s="2">
        <v>39777</v>
      </c>
      <c r="L3602">
        <v>209.95</v>
      </c>
      <c r="M3602" t="s">
        <v>18</v>
      </c>
      <c r="N3602" t="s">
        <v>19</v>
      </c>
      <c r="O3602" t="s">
        <v>20</v>
      </c>
    </row>
    <row r="3603" spans="1:15" x14ac:dyDescent="0.2">
      <c r="A3603" s="16" t="s">
        <v>186</v>
      </c>
      <c r="B3603" s="1">
        <v>45940</v>
      </c>
      <c r="C3603" t="s">
        <v>48</v>
      </c>
      <c r="D3603" t="s">
        <v>49</v>
      </c>
      <c r="E3603" t="s">
        <v>15</v>
      </c>
      <c r="F3603" t="s">
        <v>16</v>
      </c>
      <c r="G3603" t="s">
        <v>17</v>
      </c>
      <c r="H3603" s="2">
        <v>8198941.3799999999</v>
      </c>
      <c r="I3603">
        <v>3.35</v>
      </c>
      <c r="J3603" s="2">
        <v>8198941.3799999999</v>
      </c>
      <c r="K3603" s="2">
        <v>53382</v>
      </c>
      <c r="L3603">
        <v>153.59</v>
      </c>
      <c r="M3603" t="s">
        <v>18</v>
      </c>
      <c r="N3603" t="s">
        <v>19</v>
      </c>
      <c r="O3603" t="s">
        <v>20</v>
      </c>
    </row>
    <row r="3604" spans="1:15" x14ac:dyDescent="0.2">
      <c r="A3604" s="16" t="s">
        <v>186</v>
      </c>
      <c r="B3604" s="1">
        <v>45940</v>
      </c>
      <c r="C3604" t="s">
        <v>62</v>
      </c>
      <c r="D3604" t="s">
        <v>63</v>
      </c>
      <c r="E3604" t="s">
        <v>15</v>
      </c>
      <c r="F3604" t="s">
        <v>16</v>
      </c>
      <c r="G3604" t="s">
        <v>17</v>
      </c>
      <c r="H3604" s="2">
        <v>7876287.2000000002</v>
      </c>
      <c r="I3604">
        <v>3.22</v>
      </c>
      <c r="J3604" s="2">
        <v>7876287.2000000002</v>
      </c>
      <c r="K3604" s="2">
        <v>216560</v>
      </c>
      <c r="L3604">
        <v>36.369999999999997</v>
      </c>
      <c r="M3604" t="s">
        <v>18</v>
      </c>
      <c r="N3604" t="s">
        <v>19</v>
      </c>
      <c r="O3604" t="s">
        <v>20</v>
      </c>
    </row>
    <row r="3605" spans="1:15" x14ac:dyDescent="0.2">
      <c r="A3605" s="16" t="s">
        <v>186</v>
      </c>
      <c r="B3605" s="1">
        <v>45940</v>
      </c>
      <c r="C3605" t="s">
        <v>56</v>
      </c>
      <c r="D3605" t="s">
        <v>57</v>
      </c>
      <c r="E3605" t="s">
        <v>15</v>
      </c>
      <c r="F3605" t="s">
        <v>16</v>
      </c>
      <c r="G3605" t="s">
        <v>17</v>
      </c>
      <c r="H3605" s="2">
        <v>6905716.1500000004</v>
      </c>
      <c r="I3605">
        <v>2.82</v>
      </c>
      <c r="J3605" s="2">
        <v>6905716.1500000004</v>
      </c>
      <c r="K3605" s="2">
        <v>33113</v>
      </c>
      <c r="L3605">
        <v>208.55</v>
      </c>
      <c r="M3605" t="s">
        <v>18</v>
      </c>
      <c r="N3605" t="s">
        <v>19</v>
      </c>
      <c r="O3605" t="s">
        <v>20</v>
      </c>
    </row>
    <row r="3606" spans="1:15" x14ac:dyDescent="0.2">
      <c r="A3606" s="16" t="s">
        <v>186</v>
      </c>
      <c r="B3606" s="1">
        <v>45940</v>
      </c>
      <c r="C3606" t="s">
        <v>60</v>
      </c>
      <c r="D3606" t="s">
        <v>61</v>
      </c>
      <c r="E3606" t="s">
        <v>15</v>
      </c>
      <c r="F3606" t="s">
        <v>16</v>
      </c>
      <c r="G3606" t="s">
        <v>17</v>
      </c>
      <c r="H3606" s="2">
        <v>6413426.5</v>
      </c>
      <c r="I3606">
        <v>2.62</v>
      </c>
      <c r="J3606" s="2">
        <v>6413426.5</v>
      </c>
      <c r="K3606" s="2">
        <v>6526</v>
      </c>
      <c r="L3606">
        <v>982.75</v>
      </c>
      <c r="M3606" t="s">
        <v>18</v>
      </c>
      <c r="N3606" t="s">
        <v>19</v>
      </c>
      <c r="O3606" t="s">
        <v>20</v>
      </c>
    </row>
    <row r="3607" spans="1:15" x14ac:dyDescent="0.2">
      <c r="A3607" s="16" t="s">
        <v>186</v>
      </c>
      <c r="B3607" s="1">
        <v>45940</v>
      </c>
      <c r="C3607" t="s">
        <v>67</v>
      </c>
      <c r="D3607" t="s">
        <v>68</v>
      </c>
      <c r="E3607" t="s">
        <v>15</v>
      </c>
      <c r="F3607" t="s">
        <v>69</v>
      </c>
      <c r="G3607" t="s">
        <v>17</v>
      </c>
      <c r="H3607" s="2">
        <v>5511844.4299999997</v>
      </c>
      <c r="I3607">
        <v>2.25</v>
      </c>
      <c r="J3607" s="2">
        <v>5511844.4299999997</v>
      </c>
      <c r="K3607" s="2">
        <v>23299</v>
      </c>
      <c r="L3607">
        <v>236.57</v>
      </c>
      <c r="M3607" t="s">
        <v>18</v>
      </c>
      <c r="N3607" t="s">
        <v>19</v>
      </c>
      <c r="O3607" t="s">
        <v>20</v>
      </c>
    </row>
    <row r="3608" spans="1:15" x14ac:dyDescent="0.2">
      <c r="A3608" s="16" t="s">
        <v>186</v>
      </c>
      <c r="B3608" s="1">
        <v>45940</v>
      </c>
      <c r="C3608" t="s">
        <v>70</v>
      </c>
      <c r="D3608" t="s">
        <v>71</v>
      </c>
      <c r="E3608" t="s">
        <v>15</v>
      </c>
      <c r="F3608" t="s">
        <v>69</v>
      </c>
      <c r="G3608" t="s">
        <v>17</v>
      </c>
      <c r="H3608" s="2">
        <v>4822946.92</v>
      </c>
      <c r="I3608">
        <v>1.97</v>
      </c>
      <c r="J3608" s="2">
        <v>4822946.92</v>
      </c>
      <c r="K3608" s="2">
        <v>20308</v>
      </c>
      <c r="L3608">
        <v>237.49</v>
      </c>
      <c r="M3608" t="s">
        <v>18</v>
      </c>
      <c r="N3608" t="s">
        <v>19</v>
      </c>
      <c r="O3608" t="s">
        <v>20</v>
      </c>
    </row>
    <row r="3609" spans="1:15" x14ac:dyDescent="0.2">
      <c r="A3609" s="16" t="s">
        <v>186</v>
      </c>
      <c r="B3609" s="1">
        <v>45940</v>
      </c>
      <c r="C3609">
        <v>8035</v>
      </c>
      <c r="D3609" t="s">
        <v>72</v>
      </c>
      <c r="E3609" t="s">
        <v>15</v>
      </c>
      <c r="F3609" t="s">
        <v>16</v>
      </c>
      <c r="G3609" t="s">
        <v>17</v>
      </c>
      <c r="H3609" s="2">
        <v>4494863.22</v>
      </c>
      <c r="I3609">
        <v>1.84</v>
      </c>
      <c r="J3609" s="2">
        <v>4494863.22</v>
      </c>
      <c r="K3609" s="2">
        <v>23400</v>
      </c>
      <c r="L3609">
        <v>192.09</v>
      </c>
      <c r="M3609" t="s">
        <v>73</v>
      </c>
      <c r="N3609" t="s">
        <v>74</v>
      </c>
      <c r="O3609" t="s">
        <v>75</v>
      </c>
    </row>
    <row r="3610" spans="1:15" x14ac:dyDescent="0.2">
      <c r="A3610" s="16" t="s">
        <v>186</v>
      </c>
      <c r="B3610" s="1">
        <v>45940</v>
      </c>
      <c r="C3610">
        <v>2317</v>
      </c>
      <c r="D3610" t="s">
        <v>78</v>
      </c>
      <c r="E3610" t="s">
        <v>15</v>
      </c>
      <c r="F3610" t="s">
        <v>16</v>
      </c>
      <c r="G3610" t="s">
        <v>17</v>
      </c>
      <c r="H3610" s="2">
        <v>4382993.5</v>
      </c>
      <c r="I3610">
        <v>1.79</v>
      </c>
      <c r="J3610" s="2">
        <v>4382993.5</v>
      </c>
      <c r="K3610" s="2">
        <v>604210</v>
      </c>
      <c r="L3610">
        <v>7.25</v>
      </c>
      <c r="M3610" t="s">
        <v>33</v>
      </c>
      <c r="N3610" t="s">
        <v>34</v>
      </c>
      <c r="O3610" t="s">
        <v>35</v>
      </c>
    </row>
    <row r="3611" spans="1:15" x14ac:dyDescent="0.2">
      <c r="A3611" s="16" t="s">
        <v>186</v>
      </c>
      <c r="B3611" s="1">
        <v>45940</v>
      </c>
      <c r="C3611" t="s">
        <v>76</v>
      </c>
      <c r="D3611" t="s">
        <v>183</v>
      </c>
      <c r="E3611" t="s">
        <v>15</v>
      </c>
      <c r="F3611" t="s">
        <v>16</v>
      </c>
      <c r="G3611" t="s">
        <v>17</v>
      </c>
      <c r="H3611" s="2">
        <v>4008397.84</v>
      </c>
      <c r="I3611">
        <v>1.64</v>
      </c>
      <c r="J3611" s="2">
        <v>4008397.84</v>
      </c>
      <c r="K3611" s="2">
        <v>16552</v>
      </c>
      <c r="L3611">
        <v>242.17</v>
      </c>
      <c r="M3611" t="s">
        <v>18</v>
      </c>
      <c r="N3611" t="s">
        <v>31</v>
      </c>
      <c r="O3611" t="s">
        <v>20</v>
      </c>
    </row>
    <row r="3612" spans="1:15" x14ac:dyDescent="0.2">
      <c r="A3612" s="16" t="s">
        <v>186</v>
      </c>
      <c r="B3612" s="1">
        <v>45940</v>
      </c>
      <c r="C3612" t="s">
        <v>64</v>
      </c>
      <c r="D3612" t="s">
        <v>65</v>
      </c>
      <c r="E3612" t="s">
        <v>15</v>
      </c>
      <c r="F3612" t="s">
        <v>66</v>
      </c>
      <c r="G3612" t="s">
        <v>17</v>
      </c>
      <c r="H3612" s="2">
        <v>3886112.4</v>
      </c>
      <c r="I3612">
        <v>1.59</v>
      </c>
      <c r="J3612" s="2">
        <v>3886112.4</v>
      </c>
      <c r="K3612" s="2">
        <v>4854</v>
      </c>
      <c r="L3612">
        <v>800.6</v>
      </c>
      <c r="M3612" t="s">
        <v>18</v>
      </c>
      <c r="N3612" t="s">
        <v>19</v>
      </c>
      <c r="O3612" t="s">
        <v>20</v>
      </c>
    </row>
    <row r="3613" spans="1:15" x14ac:dyDescent="0.2">
      <c r="A3613" s="16" t="s">
        <v>186</v>
      </c>
      <c r="B3613" s="1">
        <v>45940</v>
      </c>
      <c r="C3613" t="s">
        <v>119</v>
      </c>
      <c r="D3613" t="s">
        <v>120</v>
      </c>
      <c r="E3613" t="s">
        <v>121</v>
      </c>
      <c r="F3613" t="s">
        <v>106</v>
      </c>
      <c r="G3613" t="s">
        <v>122</v>
      </c>
      <c r="H3613" s="2">
        <v>2446909.54</v>
      </c>
      <c r="I3613">
        <v>1</v>
      </c>
      <c r="J3613" s="2">
        <v>2446909.54</v>
      </c>
      <c r="K3613" s="2">
        <v>2446910</v>
      </c>
      <c r="L3613">
        <v>1</v>
      </c>
      <c r="M3613" t="s">
        <v>123</v>
      </c>
      <c r="N3613" t="s">
        <v>108</v>
      </c>
      <c r="O3613" t="s">
        <v>20</v>
      </c>
    </row>
    <row r="3614" spans="1:15" x14ac:dyDescent="0.2">
      <c r="A3614" s="16" t="s">
        <v>186</v>
      </c>
      <c r="B3614" s="1">
        <v>45940</v>
      </c>
      <c r="C3614" t="s">
        <v>81</v>
      </c>
      <c r="D3614" t="s">
        <v>82</v>
      </c>
      <c r="E3614" t="s">
        <v>15</v>
      </c>
      <c r="F3614" t="s">
        <v>16</v>
      </c>
      <c r="G3614" t="s">
        <v>17</v>
      </c>
      <c r="H3614" s="2">
        <v>2336093.5499999998</v>
      </c>
      <c r="I3614">
        <v>0.95</v>
      </c>
      <c r="J3614" s="2">
        <v>2336093.5499999998</v>
      </c>
      <c r="K3614" s="2">
        <v>15515</v>
      </c>
      <c r="L3614">
        <v>150.57</v>
      </c>
      <c r="M3614" t="s">
        <v>18</v>
      </c>
      <c r="N3614" t="s">
        <v>31</v>
      </c>
      <c r="O3614" t="s">
        <v>20</v>
      </c>
    </row>
    <row r="3615" spans="1:15" x14ac:dyDescent="0.2">
      <c r="A3615" s="16" t="s">
        <v>186</v>
      </c>
      <c r="B3615" s="1">
        <v>45940</v>
      </c>
      <c r="C3615" t="s">
        <v>83</v>
      </c>
      <c r="D3615" t="s">
        <v>84</v>
      </c>
      <c r="E3615" t="s">
        <v>15</v>
      </c>
      <c r="F3615" t="s">
        <v>16</v>
      </c>
      <c r="G3615" t="s">
        <v>17</v>
      </c>
      <c r="H3615" s="2">
        <v>1618625.54</v>
      </c>
      <c r="I3615">
        <v>0.66</v>
      </c>
      <c r="J3615" s="2">
        <v>1618625.54</v>
      </c>
      <c r="K3615" s="2">
        <v>26794</v>
      </c>
      <c r="L3615">
        <v>60.41</v>
      </c>
      <c r="M3615" t="s">
        <v>18</v>
      </c>
      <c r="N3615" t="s">
        <v>19</v>
      </c>
      <c r="O3615" t="s">
        <v>20</v>
      </c>
    </row>
    <row r="3616" spans="1:15" x14ac:dyDescent="0.2">
      <c r="A3616" s="16" t="s">
        <v>186</v>
      </c>
      <c r="B3616" s="1">
        <v>45940</v>
      </c>
      <c r="C3616" t="s">
        <v>85</v>
      </c>
      <c r="D3616" t="s">
        <v>86</v>
      </c>
      <c r="E3616" t="s">
        <v>15</v>
      </c>
      <c r="F3616" t="s">
        <v>16</v>
      </c>
      <c r="G3616" t="s">
        <v>17</v>
      </c>
      <c r="H3616" s="2">
        <v>1589123.2</v>
      </c>
      <c r="I3616">
        <v>0.65</v>
      </c>
      <c r="J3616" s="2">
        <v>1589123.2</v>
      </c>
      <c r="K3616" s="2">
        <v>65128</v>
      </c>
      <c r="L3616">
        <v>24.4</v>
      </c>
      <c r="M3616" t="s">
        <v>18</v>
      </c>
      <c r="N3616" t="s">
        <v>31</v>
      </c>
      <c r="O3616" t="s">
        <v>20</v>
      </c>
    </row>
    <row r="3617" spans="1:15" x14ac:dyDescent="0.2">
      <c r="A3617" s="16" t="s">
        <v>186</v>
      </c>
      <c r="B3617" s="1">
        <v>45940</v>
      </c>
      <c r="C3617">
        <v>5935</v>
      </c>
      <c r="D3617" t="s">
        <v>91</v>
      </c>
      <c r="E3617" t="s">
        <v>15</v>
      </c>
      <c r="F3617" t="s">
        <v>16</v>
      </c>
      <c r="G3617" t="s">
        <v>17</v>
      </c>
      <c r="H3617" s="2">
        <v>1465901.25</v>
      </c>
      <c r="I3617">
        <v>0.6</v>
      </c>
      <c r="J3617" s="2">
        <v>1465901.25</v>
      </c>
      <c r="K3617" s="2">
        <v>27993</v>
      </c>
      <c r="L3617">
        <v>52.37</v>
      </c>
      <c r="M3617" t="s">
        <v>51</v>
      </c>
      <c r="N3617" t="s">
        <v>52</v>
      </c>
      <c r="O3617" t="s">
        <v>53</v>
      </c>
    </row>
    <row r="3618" spans="1:15" x14ac:dyDescent="0.2">
      <c r="A3618" s="16" t="s">
        <v>186</v>
      </c>
      <c r="B3618" s="1">
        <v>45940</v>
      </c>
      <c r="C3618" t="s">
        <v>92</v>
      </c>
      <c r="D3618" t="s">
        <v>93</v>
      </c>
      <c r="E3618" t="s">
        <v>15</v>
      </c>
      <c r="F3618" t="s">
        <v>16</v>
      </c>
      <c r="G3618" t="s">
        <v>17</v>
      </c>
      <c r="H3618" s="2">
        <v>1437427.08</v>
      </c>
      <c r="I3618">
        <v>0.59</v>
      </c>
      <c r="J3618" s="2">
        <v>1437427.08</v>
      </c>
      <c r="K3618" s="2">
        <v>16084</v>
      </c>
      <c r="L3618">
        <v>89.37</v>
      </c>
      <c r="M3618" t="s">
        <v>18</v>
      </c>
      <c r="N3618" t="s">
        <v>31</v>
      </c>
      <c r="O3618" t="s">
        <v>20</v>
      </c>
    </row>
    <row r="3619" spans="1:15" x14ac:dyDescent="0.2">
      <c r="A3619" s="16" t="s">
        <v>186</v>
      </c>
      <c r="B3619" s="1">
        <v>45940</v>
      </c>
      <c r="C3619" t="s">
        <v>96</v>
      </c>
      <c r="D3619" t="s">
        <v>97</v>
      </c>
      <c r="E3619" t="s">
        <v>15</v>
      </c>
      <c r="F3619" t="s">
        <v>16</v>
      </c>
      <c r="G3619" t="s">
        <v>17</v>
      </c>
      <c r="H3619" s="2">
        <v>1275997.52</v>
      </c>
      <c r="I3619">
        <v>0.52</v>
      </c>
      <c r="J3619" s="2">
        <v>1275997.52</v>
      </c>
      <c r="K3619" s="2">
        <v>4058</v>
      </c>
      <c r="L3619">
        <v>314.44</v>
      </c>
      <c r="M3619" t="s">
        <v>18</v>
      </c>
      <c r="N3619" t="s">
        <v>19</v>
      </c>
      <c r="O3619" t="s">
        <v>20</v>
      </c>
    </row>
    <row r="3620" spans="1:15" x14ac:dyDescent="0.2">
      <c r="A3620" s="16" t="s">
        <v>186</v>
      </c>
      <c r="B3620" s="1">
        <v>45940</v>
      </c>
      <c r="C3620" t="s">
        <v>87</v>
      </c>
      <c r="D3620" t="s">
        <v>88</v>
      </c>
      <c r="E3620" t="s">
        <v>15</v>
      </c>
      <c r="F3620" t="s">
        <v>16</v>
      </c>
      <c r="G3620" t="s">
        <v>17</v>
      </c>
      <c r="H3620" s="2">
        <v>1131993.8999999999</v>
      </c>
      <c r="I3620">
        <v>0.46</v>
      </c>
      <c r="J3620" s="2">
        <v>1131993.8999999999</v>
      </c>
      <c r="K3620" s="2">
        <v>9935</v>
      </c>
      <c r="L3620">
        <v>113.94</v>
      </c>
      <c r="M3620" t="s">
        <v>18</v>
      </c>
      <c r="N3620" t="s">
        <v>19</v>
      </c>
      <c r="O3620" t="s">
        <v>20</v>
      </c>
    </row>
    <row r="3621" spans="1:15" x14ac:dyDescent="0.2">
      <c r="A3621" s="16" t="s">
        <v>186</v>
      </c>
      <c r="B3621" s="1">
        <v>45940</v>
      </c>
      <c r="C3621" t="s">
        <v>89</v>
      </c>
      <c r="D3621" t="s">
        <v>90</v>
      </c>
      <c r="E3621" t="s">
        <v>15</v>
      </c>
      <c r="F3621" t="s">
        <v>16</v>
      </c>
      <c r="G3621" t="s">
        <v>17</v>
      </c>
      <c r="H3621" s="2">
        <v>899559.42</v>
      </c>
      <c r="I3621">
        <v>0.37</v>
      </c>
      <c r="J3621" s="2">
        <v>899559.42</v>
      </c>
      <c r="K3621" s="2">
        <v>13163</v>
      </c>
      <c r="L3621">
        <v>68.34</v>
      </c>
      <c r="M3621" t="s">
        <v>18</v>
      </c>
      <c r="N3621" t="s">
        <v>19</v>
      </c>
      <c r="O3621" t="s">
        <v>20</v>
      </c>
    </row>
    <row r="3622" spans="1:15" x14ac:dyDescent="0.2">
      <c r="A3622" s="16" t="s">
        <v>186</v>
      </c>
      <c r="B3622" s="1">
        <v>45940</v>
      </c>
      <c r="C3622" t="s">
        <v>94</v>
      </c>
      <c r="D3622" t="s">
        <v>95</v>
      </c>
      <c r="E3622" t="s">
        <v>15</v>
      </c>
      <c r="F3622" t="s">
        <v>16</v>
      </c>
      <c r="G3622" t="s">
        <v>17</v>
      </c>
      <c r="H3622" s="2">
        <v>697174.03</v>
      </c>
      <c r="I3622">
        <v>0.28000000000000003</v>
      </c>
      <c r="J3622" s="2">
        <v>697174.03</v>
      </c>
      <c r="K3622" s="2">
        <v>2527</v>
      </c>
      <c r="L3622">
        <v>275.89</v>
      </c>
      <c r="M3622" t="s">
        <v>18</v>
      </c>
      <c r="N3622" t="s">
        <v>19</v>
      </c>
      <c r="O3622" t="s">
        <v>20</v>
      </c>
    </row>
    <row r="3623" spans="1:15" x14ac:dyDescent="0.2">
      <c r="A3623" s="16" t="s">
        <v>186</v>
      </c>
      <c r="B3623" s="1">
        <v>45940</v>
      </c>
      <c r="C3623">
        <v>992</v>
      </c>
      <c r="D3623" t="s">
        <v>100</v>
      </c>
      <c r="E3623" t="s">
        <v>15</v>
      </c>
      <c r="F3623" t="s">
        <v>16</v>
      </c>
      <c r="G3623" t="s">
        <v>17</v>
      </c>
      <c r="H3623" s="2">
        <v>669999.81000000006</v>
      </c>
      <c r="I3623">
        <v>0.27</v>
      </c>
      <c r="J3623" s="2">
        <v>669999.81000000006</v>
      </c>
      <c r="K3623" s="2">
        <v>426000</v>
      </c>
      <c r="L3623">
        <v>1.57</v>
      </c>
      <c r="M3623" t="s">
        <v>101</v>
      </c>
      <c r="N3623" t="s">
        <v>102</v>
      </c>
      <c r="O3623" t="s">
        <v>103</v>
      </c>
    </row>
    <row r="3624" spans="1:15" x14ac:dyDescent="0.2">
      <c r="A3624" s="16" t="s">
        <v>186</v>
      </c>
      <c r="B3624" s="1">
        <v>45940</v>
      </c>
      <c r="C3624" t="s">
        <v>20</v>
      </c>
      <c r="D3624" t="s">
        <v>104</v>
      </c>
      <c r="E3624" t="s">
        <v>105</v>
      </c>
      <c r="F3624" t="s">
        <v>106</v>
      </c>
      <c r="G3624" t="s">
        <v>107</v>
      </c>
      <c r="H3624" s="2">
        <v>575735.51</v>
      </c>
      <c r="I3624">
        <v>0.24</v>
      </c>
      <c r="J3624" s="2">
        <v>575735.51</v>
      </c>
      <c r="K3624" s="2">
        <v>575736</v>
      </c>
      <c r="L3624">
        <v>100</v>
      </c>
      <c r="M3624" t="s">
        <v>18</v>
      </c>
      <c r="N3624" t="s">
        <v>108</v>
      </c>
      <c r="O3624" t="s">
        <v>20</v>
      </c>
    </row>
    <row r="3625" spans="1:15" x14ac:dyDescent="0.2">
      <c r="A3625" s="16" t="s">
        <v>186</v>
      </c>
      <c r="B3625" s="1">
        <v>45940</v>
      </c>
      <c r="C3625" t="s">
        <v>159</v>
      </c>
      <c r="D3625" t="s">
        <v>160</v>
      </c>
      <c r="E3625" t="s">
        <v>15</v>
      </c>
      <c r="F3625" t="s">
        <v>16</v>
      </c>
      <c r="G3625" t="s">
        <v>17</v>
      </c>
      <c r="H3625" s="2">
        <v>506143.98</v>
      </c>
      <c r="I3625">
        <v>0.21</v>
      </c>
      <c r="J3625" s="2">
        <v>506143.98</v>
      </c>
      <c r="K3625" s="2">
        <v>6147</v>
      </c>
      <c r="L3625">
        <v>82.34</v>
      </c>
      <c r="M3625" t="s">
        <v>18</v>
      </c>
      <c r="N3625" t="s">
        <v>31</v>
      </c>
      <c r="O3625" t="s">
        <v>20</v>
      </c>
    </row>
    <row r="3626" spans="1:15" x14ac:dyDescent="0.2">
      <c r="A3626" s="16" t="s">
        <v>186</v>
      </c>
      <c r="B3626" s="1">
        <v>45940</v>
      </c>
      <c r="C3626" t="s">
        <v>109</v>
      </c>
      <c r="D3626" t="s">
        <v>110</v>
      </c>
      <c r="E3626" t="s">
        <v>15</v>
      </c>
      <c r="F3626" t="s">
        <v>16</v>
      </c>
      <c r="G3626" t="s">
        <v>17</v>
      </c>
      <c r="H3626" s="2">
        <v>354016</v>
      </c>
      <c r="I3626">
        <v>0.14000000000000001</v>
      </c>
      <c r="J3626" s="2">
        <v>354016</v>
      </c>
      <c r="K3626" s="2">
        <v>2080</v>
      </c>
      <c r="L3626">
        <v>170.2</v>
      </c>
      <c r="M3626" t="s">
        <v>18</v>
      </c>
      <c r="N3626" t="s">
        <v>19</v>
      </c>
      <c r="O3626" t="s">
        <v>20</v>
      </c>
    </row>
    <row r="3627" spans="1:15" x14ac:dyDescent="0.2">
      <c r="A3627" s="16" t="s">
        <v>186</v>
      </c>
      <c r="B3627" s="1">
        <v>45940</v>
      </c>
      <c r="C3627">
        <v>66570</v>
      </c>
      <c r="D3627" t="s">
        <v>161</v>
      </c>
      <c r="E3627" t="s">
        <v>15</v>
      </c>
      <c r="F3627" t="s">
        <v>43</v>
      </c>
      <c r="G3627" t="s">
        <v>17</v>
      </c>
      <c r="H3627" s="2">
        <v>289532.28999999998</v>
      </c>
      <c r="I3627">
        <v>0.12</v>
      </c>
      <c r="J3627" s="2">
        <v>289532.28999999998</v>
      </c>
      <c r="K3627" s="2">
        <v>5207</v>
      </c>
      <c r="L3627">
        <v>55.6</v>
      </c>
      <c r="M3627" t="s">
        <v>51</v>
      </c>
      <c r="N3627" t="s">
        <v>52</v>
      </c>
      <c r="O3627" t="s">
        <v>53</v>
      </c>
    </row>
    <row r="3628" spans="1:15" x14ac:dyDescent="0.2">
      <c r="A3628" s="16" t="s">
        <v>186</v>
      </c>
      <c r="B3628" s="1">
        <v>45940</v>
      </c>
      <c r="C3628">
        <v>3706</v>
      </c>
      <c r="D3628" t="s">
        <v>164</v>
      </c>
      <c r="E3628" t="s">
        <v>15</v>
      </c>
      <c r="F3628" t="s">
        <v>16</v>
      </c>
      <c r="G3628" t="s">
        <v>17</v>
      </c>
      <c r="H3628" s="2">
        <v>131985.13</v>
      </c>
      <c r="I3628">
        <v>0.05</v>
      </c>
      <c r="J3628" s="2">
        <v>131985.13</v>
      </c>
      <c r="K3628" s="2">
        <v>42200</v>
      </c>
      <c r="L3628">
        <v>3.13</v>
      </c>
      <c r="M3628" t="s">
        <v>33</v>
      </c>
      <c r="N3628" t="s">
        <v>34</v>
      </c>
      <c r="O3628" t="s">
        <v>35</v>
      </c>
    </row>
    <row r="3629" spans="1:15" x14ac:dyDescent="0.2">
      <c r="A3629" s="16" t="s">
        <v>186</v>
      </c>
      <c r="B3629" s="1">
        <v>45940</v>
      </c>
      <c r="C3629" t="s">
        <v>40</v>
      </c>
      <c r="D3629" t="s">
        <v>125</v>
      </c>
      <c r="E3629" t="s">
        <v>105</v>
      </c>
      <c r="F3629" t="s">
        <v>106</v>
      </c>
      <c r="G3629" t="s">
        <v>107</v>
      </c>
      <c r="H3629" s="2">
        <v>121175.89</v>
      </c>
      <c r="I3629">
        <v>0.05</v>
      </c>
      <c r="J3629" s="2">
        <v>121175.89</v>
      </c>
      <c r="K3629" s="2">
        <v>104642</v>
      </c>
      <c r="L3629">
        <v>115.8</v>
      </c>
      <c r="M3629" t="s">
        <v>126</v>
      </c>
      <c r="N3629" t="s">
        <v>108</v>
      </c>
      <c r="O3629" t="s">
        <v>40</v>
      </c>
    </row>
    <row r="3630" spans="1:15" x14ac:dyDescent="0.2">
      <c r="A3630" s="16" t="s">
        <v>186</v>
      </c>
      <c r="B3630" s="1">
        <v>45940</v>
      </c>
      <c r="C3630" t="s">
        <v>75</v>
      </c>
      <c r="D3630" t="s">
        <v>114</v>
      </c>
      <c r="E3630" t="s">
        <v>105</v>
      </c>
      <c r="F3630" t="s">
        <v>106</v>
      </c>
      <c r="G3630" t="s">
        <v>107</v>
      </c>
      <c r="H3630" s="2">
        <v>110354.69</v>
      </c>
      <c r="I3630">
        <v>0.05</v>
      </c>
      <c r="J3630" s="2">
        <v>110354.69</v>
      </c>
      <c r="K3630" s="2">
        <v>16821366</v>
      </c>
      <c r="L3630">
        <v>0.66</v>
      </c>
      <c r="M3630" t="s">
        <v>73</v>
      </c>
      <c r="N3630" t="s">
        <v>108</v>
      </c>
      <c r="O3630" t="s">
        <v>75</v>
      </c>
    </row>
    <row r="3631" spans="1:15" x14ac:dyDescent="0.2">
      <c r="A3631" s="16" t="s">
        <v>186</v>
      </c>
      <c r="B3631" s="1">
        <v>45940</v>
      </c>
      <c r="C3631" t="s">
        <v>162</v>
      </c>
      <c r="D3631" t="s">
        <v>163</v>
      </c>
      <c r="E3631" t="s">
        <v>15</v>
      </c>
      <c r="F3631" t="s">
        <v>16</v>
      </c>
      <c r="G3631" t="s">
        <v>17</v>
      </c>
      <c r="H3631" s="2">
        <v>103494.39999999999</v>
      </c>
      <c r="I3631">
        <v>0.04</v>
      </c>
      <c r="J3631" s="2">
        <v>103494.39999999999</v>
      </c>
      <c r="K3631" s="2">
        <v>3140</v>
      </c>
      <c r="L3631">
        <v>32.96</v>
      </c>
      <c r="M3631" t="s">
        <v>18</v>
      </c>
      <c r="N3631" t="s">
        <v>19</v>
      </c>
      <c r="O3631" t="s">
        <v>20</v>
      </c>
    </row>
    <row r="3632" spans="1:15" x14ac:dyDescent="0.2">
      <c r="A3632" s="16" t="s">
        <v>186</v>
      </c>
      <c r="B3632" s="1">
        <v>45940</v>
      </c>
      <c r="C3632" t="s">
        <v>35</v>
      </c>
      <c r="D3632" t="s">
        <v>113</v>
      </c>
      <c r="E3632" t="s">
        <v>105</v>
      </c>
      <c r="F3632" t="s">
        <v>106</v>
      </c>
      <c r="G3632" t="s">
        <v>107</v>
      </c>
      <c r="H3632" s="2">
        <v>65022.879999999997</v>
      </c>
      <c r="I3632">
        <v>0.03</v>
      </c>
      <c r="J3632" s="2">
        <v>65022.879999999997</v>
      </c>
      <c r="K3632" s="2">
        <v>1985441</v>
      </c>
      <c r="L3632">
        <v>3.27</v>
      </c>
      <c r="M3632" t="s">
        <v>33</v>
      </c>
      <c r="N3632" t="s">
        <v>108</v>
      </c>
      <c r="O3632" t="s">
        <v>35</v>
      </c>
    </row>
    <row r="3633" spans="1:15" x14ac:dyDescent="0.2">
      <c r="A3633" s="16" t="s">
        <v>186</v>
      </c>
      <c r="B3633" s="1">
        <v>45940</v>
      </c>
      <c r="C3633" t="s">
        <v>111</v>
      </c>
      <c r="D3633" t="s">
        <v>112</v>
      </c>
      <c r="E3633" t="s">
        <v>15</v>
      </c>
      <c r="F3633" t="s">
        <v>16</v>
      </c>
      <c r="G3633" t="s">
        <v>17</v>
      </c>
      <c r="H3633" s="2">
        <v>54490.83</v>
      </c>
      <c r="I3633">
        <v>0.02</v>
      </c>
      <c r="J3633" s="2">
        <v>54490.83</v>
      </c>
      <c r="K3633" s="2">
        <v>6621</v>
      </c>
      <c r="L3633">
        <v>8.23</v>
      </c>
      <c r="M3633" t="s">
        <v>18</v>
      </c>
      <c r="N3633" t="s">
        <v>31</v>
      </c>
      <c r="O3633" t="s">
        <v>20</v>
      </c>
    </row>
    <row r="3634" spans="1:15" x14ac:dyDescent="0.2">
      <c r="A3634" s="16" t="s">
        <v>186</v>
      </c>
      <c r="B3634" s="1">
        <v>45940</v>
      </c>
      <c r="C3634" t="s">
        <v>115</v>
      </c>
      <c r="D3634" t="s">
        <v>116</v>
      </c>
      <c r="E3634" t="s">
        <v>105</v>
      </c>
      <c r="F3634" t="s">
        <v>106</v>
      </c>
      <c r="G3634" t="s">
        <v>117</v>
      </c>
      <c r="H3634" s="2">
        <v>25000</v>
      </c>
      <c r="I3634">
        <v>0.01</v>
      </c>
      <c r="J3634" s="2">
        <v>25000</v>
      </c>
      <c r="K3634" s="2">
        <v>25000</v>
      </c>
      <c r="L3634">
        <v>100</v>
      </c>
      <c r="M3634" t="s">
        <v>18</v>
      </c>
      <c r="N3634" t="s">
        <v>108</v>
      </c>
      <c r="O3634" t="s">
        <v>20</v>
      </c>
    </row>
    <row r="3635" spans="1:15" x14ac:dyDescent="0.2">
      <c r="A3635" s="16" t="s">
        <v>186</v>
      </c>
      <c r="B3635" s="1">
        <v>45940</v>
      </c>
      <c r="C3635">
        <v>2388</v>
      </c>
      <c r="D3635" t="s">
        <v>118</v>
      </c>
      <c r="E3635" t="s">
        <v>15</v>
      </c>
      <c r="F3635" t="s">
        <v>16</v>
      </c>
      <c r="G3635" t="s">
        <v>17</v>
      </c>
      <c r="H3635" s="2">
        <v>11548.8</v>
      </c>
      <c r="I3635">
        <v>0</v>
      </c>
      <c r="J3635" s="2">
        <v>11548.8</v>
      </c>
      <c r="K3635" s="2">
        <v>6331</v>
      </c>
      <c r="L3635">
        <v>1.82</v>
      </c>
      <c r="M3635" t="s">
        <v>33</v>
      </c>
      <c r="N3635" t="s">
        <v>34</v>
      </c>
      <c r="O3635" t="s">
        <v>35</v>
      </c>
    </row>
    <row r="3636" spans="1:15" x14ac:dyDescent="0.2">
      <c r="A3636" s="16" t="s">
        <v>186</v>
      </c>
      <c r="B3636" s="1">
        <v>45940</v>
      </c>
      <c r="C3636">
        <v>300017</v>
      </c>
      <c r="D3636" t="s">
        <v>165</v>
      </c>
      <c r="E3636" t="s">
        <v>15</v>
      </c>
      <c r="F3636" t="s">
        <v>16</v>
      </c>
      <c r="G3636" t="s">
        <v>17</v>
      </c>
      <c r="H3636" s="2">
        <v>9507.66</v>
      </c>
      <c r="I3636">
        <v>0</v>
      </c>
      <c r="J3636" s="2">
        <v>9507.66</v>
      </c>
      <c r="K3636" s="2">
        <v>5700</v>
      </c>
      <c r="L3636">
        <v>1.67</v>
      </c>
      <c r="M3636" t="s">
        <v>101</v>
      </c>
      <c r="N3636" t="s">
        <v>166</v>
      </c>
      <c r="O3636" t="s">
        <v>167</v>
      </c>
    </row>
    <row r="3637" spans="1:15" x14ac:dyDescent="0.2">
      <c r="A3637" s="16" t="s">
        <v>186</v>
      </c>
      <c r="B3637" s="1">
        <v>45940</v>
      </c>
      <c r="C3637" t="s">
        <v>103</v>
      </c>
      <c r="D3637" t="s">
        <v>127</v>
      </c>
      <c r="E3637" t="s">
        <v>105</v>
      </c>
      <c r="F3637" t="s">
        <v>106</v>
      </c>
      <c r="G3637" t="s">
        <v>107</v>
      </c>
      <c r="H3637" s="2">
        <v>3503.83</v>
      </c>
      <c r="I3637">
        <v>0</v>
      </c>
      <c r="J3637" s="2">
        <v>3503.83</v>
      </c>
      <c r="K3637" s="2">
        <v>27268</v>
      </c>
      <c r="L3637">
        <v>12.85</v>
      </c>
      <c r="M3637" t="s">
        <v>128</v>
      </c>
      <c r="N3637" t="s">
        <v>108</v>
      </c>
      <c r="O3637" t="s">
        <v>103</v>
      </c>
    </row>
    <row r="3638" spans="1:15" x14ac:dyDescent="0.2">
      <c r="A3638" s="16" t="s">
        <v>186</v>
      </c>
      <c r="B3638" s="1">
        <v>45940</v>
      </c>
      <c r="C3638" t="s">
        <v>168</v>
      </c>
      <c r="D3638" t="s">
        <v>169</v>
      </c>
      <c r="E3638" t="s">
        <v>105</v>
      </c>
      <c r="F3638" t="s">
        <v>106</v>
      </c>
      <c r="G3638" t="s">
        <v>107</v>
      </c>
      <c r="H3638">
        <v>718.65</v>
      </c>
      <c r="I3638">
        <v>0</v>
      </c>
      <c r="J3638">
        <v>718.65</v>
      </c>
      <c r="K3638" s="2">
        <v>5127</v>
      </c>
      <c r="L3638">
        <v>14.02</v>
      </c>
      <c r="M3638" t="s">
        <v>101</v>
      </c>
      <c r="N3638" t="s">
        <v>108</v>
      </c>
      <c r="O3638" t="s">
        <v>168</v>
      </c>
    </row>
    <row r="3639" spans="1:15" x14ac:dyDescent="0.2">
      <c r="A3639" s="16" t="s">
        <v>186</v>
      </c>
      <c r="B3639" s="1">
        <v>45940</v>
      </c>
      <c r="C3639" t="s">
        <v>53</v>
      </c>
      <c r="D3639" t="s">
        <v>173</v>
      </c>
      <c r="E3639" t="s">
        <v>174</v>
      </c>
      <c r="F3639" t="s">
        <v>106</v>
      </c>
      <c r="G3639" t="s">
        <v>174</v>
      </c>
      <c r="H3639">
        <v>669.36</v>
      </c>
      <c r="I3639">
        <v>0</v>
      </c>
      <c r="J3639">
        <v>669.36</v>
      </c>
      <c r="K3639" s="2">
        <v>3003454800</v>
      </c>
      <c r="L3639">
        <v>1</v>
      </c>
      <c r="M3639" t="s">
        <v>18</v>
      </c>
      <c r="N3639" t="s">
        <v>108</v>
      </c>
      <c r="O3639" t="s">
        <v>20</v>
      </c>
    </row>
    <row r="3640" spans="1:15" x14ac:dyDescent="0.2">
      <c r="A3640" s="16" t="s">
        <v>186</v>
      </c>
      <c r="B3640" s="1">
        <v>45940</v>
      </c>
      <c r="C3640" t="s">
        <v>53</v>
      </c>
      <c r="D3640" t="s">
        <v>173</v>
      </c>
      <c r="E3640" t="s">
        <v>174</v>
      </c>
      <c r="F3640" t="s">
        <v>106</v>
      </c>
      <c r="G3640" t="s">
        <v>174</v>
      </c>
      <c r="H3640">
        <v>223.19</v>
      </c>
      <c r="I3640">
        <v>0</v>
      </c>
      <c r="J3640">
        <v>223.19</v>
      </c>
      <c r="K3640" s="2">
        <v>1001482400</v>
      </c>
      <c r="L3640">
        <v>1</v>
      </c>
      <c r="M3640" t="s">
        <v>18</v>
      </c>
      <c r="N3640" t="s">
        <v>108</v>
      </c>
      <c r="O3640" t="s">
        <v>20</v>
      </c>
    </row>
    <row r="3641" spans="1:15" x14ac:dyDescent="0.2">
      <c r="A3641" s="16" t="s">
        <v>186</v>
      </c>
      <c r="B3641" s="1">
        <v>45940</v>
      </c>
      <c r="C3641" t="s">
        <v>152</v>
      </c>
      <c r="D3641" t="s">
        <v>153</v>
      </c>
      <c r="E3641" t="s">
        <v>105</v>
      </c>
      <c r="F3641" t="s">
        <v>106</v>
      </c>
      <c r="G3641" t="s">
        <v>107</v>
      </c>
      <c r="H3641">
        <v>134.22999999999999</v>
      </c>
      <c r="I3641">
        <v>0</v>
      </c>
      <c r="J3641">
        <v>134.22999999999999</v>
      </c>
      <c r="K3641">
        <v>101</v>
      </c>
      <c r="L3641">
        <v>133.04</v>
      </c>
      <c r="M3641" t="s">
        <v>154</v>
      </c>
      <c r="N3641" t="s">
        <v>108</v>
      </c>
      <c r="O3641" t="s">
        <v>152</v>
      </c>
    </row>
    <row r="3642" spans="1:15" x14ac:dyDescent="0.2">
      <c r="A3642" s="16" t="s">
        <v>186</v>
      </c>
      <c r="B3642" s="1">
        <v>45940</v>
      </c>
      <c r="C3642" t="s">
        <v>40</v>
      </c>
      <c r="D3642" t="s">
        <v>175</v>
      </c>
      <c r="E3642" t="s">
        <v>174</v>
      </c>
      <c r="F3642" t="s">
        <v>106</v>
      </c>
      <c r="G3642" t="s">
        <v>174</v>
      </c>
      <c r="H3642">
        <v>-0.94</v>
      </c>
      <c r="I3642">
        <v>0</v>
      </c>
      <c r="J3642">
        <v>-0.94</v>
      </c>
      <c r="K3642" s="2">
        <v>-94251</v>
      </c>
      <c r="L3642">
        <v>1</v>
      </c>
      <c r="M3642" t="s">
        <v>18</v>
      </c>
      <c r="N3642" t="s">
        <v>108</v>
      </c>
      <c r="O3642" t="s">
        <v>20</v>
      </c>
    </row>
    <row r="3643" spans="1:15" x14ac:dyDescent="0.2">
      <c r="A3643" s="16" t="s">
        <v>186</v>
      </c>
      <c r="B3643" s="1">
        <v>45940</v>
      </c>
      <c r="C3643" t="s">
        <v>351</v>
      </c>
      <c r="D3643" t="s">
        <v>352</v>
      </c>
      <c r="E3643" t="s">
        <v>131</v>
      </c>
      <c r="F3643" t="s">
        <v>106</v>
      </c>
      <c r="G3643" t="s">
        <v>132</v>
      </c>
      <c r="H3643">
        <v>0</v>
      </c>
      <c r="I3643">
        <v>0</v>
      </c>
      <c r="J3643" s="2">
        <v>341558</v>
      </c>
      <c r="K3643">
        <v>7</v>
      </c>
      <c r="L3643" s="2">
        <v>24397</v>
      </c>
      <c r="M3643" t="s">
        <v>108</v>
      </c>
      <c r="N3643" t="s">
        <v>133</v>
      </c>
      <c r="O3643" t="s">
        <v>20</v>
      </c>
    </row>
    <row r="3644" spans="1:15" x14ac:dyDescent="0.2">
      <c r="A3644" s="16" t="s">
        <v>186</v>
      </c>
      <c r="B3644" s="1">
        <v>45940</v>
      </c>
      <c r="C3644" t="s">
        <v>75</v>
      </c>
      <c r="D3644" t="s">
        <v>176</v>
      </c>
      <c r="E3644" t="s">
        <v>174</v>
      </c>
      <c r="F3644" t="s">
        <v>106</v>
      </c>
      <c r="G3644" t="s">
        <v>174</v>
      </c>
      <c r="H3644">
        <v>-140.02000000000001</v>
      </c>
      <c r="I3644">
        <v>0</v>
      </c>
      <c r="J3644">
        <v>-140.02000000000001</v>
      </c>
      <c r="K3644" s="2">
        <v>-11265962</v>
      </c>
      <c r="L3644">
        <v>1</v>
      </c>
      <c r="M3644" t="s">
        <v>18</v>
      </c>
      <c r="N3644" t="s">
        <v>108</v>
      </c>
      <c r="O3644" t="s">
        <v>20</v>
      </c>
    </row>
    <row r="3645" spans="1:15" x14ac:dyDescent="0.2">
      <c r="A3645" s="16" t="s">
        <v>186</v>
      </c>
      <c r="B3645" s="1">
        <v>45940</v>
      </c>
      <c r="C3645" t="s">
        <v>184</v>
      </c>
      <c r="D3645" t="s">
        <v>185</v>
      </c>
      <c r="E3645" t="s">
        <v>105</v>
      </c>
      <c r="F3645" t="s">
        <v>106</v>
      </c>
      <c r="G3645" t="s">
        <v>107</v>
      </c>
      <c r="H3645" s="2">
        <v>-12377.82</v>
      </c>
      <c r="I3645">
        <v>-0.01</v>
      </c>
      <c r="J3645" s="2">
        <v>-12377.82</v>
      </c>
      <c r="K3645" s="2">
        <v>-12378</v>
      </c>
      <c r="L3645">
        <v>100</v>
      </c>
      <c r="M3645" t="s">
        <v>18</v>
      </c>
      <c r="N3645" t="s">
        <v>108</v>
      </c>
      <c r="O3645" t="s">
        <v>20</v>
      </c>
    </row>
    <row r="3646" spans="1:15" x14ac:dyDescent="0.2">
      <c r="A3646" s="16" t="s">
        <v>186</v>
      </c>
      <c r="B3646" s="1">
        <v>45940</v>
      </c>
      <c r="C3646" t="s">
        <v>53</v>
      </c>
      <c r="D3646" t="s">
        <v>124</v>
      </c>
      <c r="E3646" t="s">
        <v>105</v>
      </c>
      <c r="F3646" t="s">
        <v>106</v>
      </c>
      <c r="G3646" t="s">
        <v>107</v>
      </c>
      <c r="H3646" s="2">
        <v>-2968130.81</v>
      </c>
      <c r="I3646">
        <v>-1.21</v>
      </c>
      <c r="J3646" s="2">
        <v>-2968130.81</v>
      </c>
      <c r="K3646" s="2">
        <v>-4216971842</v>
      </c>
      <c r="L3646">
        <v>7.0000000000000007E-2</v>
      </c>
      <c r="M3646" t="s">
        <v>51</v>
      </c>
      <c r="N3646" t="s">
        <v>108</v>
      </c>
      <c r="O3646" t="s">
        <v>53</v>
      </c>
    </row>
    <row r="3647" spans="1:15" x14ac:dyDescent="0.2">
      <c r="A3647" s="16" t="s">
        <v>186</v>
      </c>
      <c r="B3647" s="1">
        <v>45951</v>
      </c>
      <c r="C3647" t="s">
        <v>27</v>
      </c>
      <c r="D3647" t="s">
        <v>28</v>
      </c>
      <c r="E3647" t="s">
        <v>15</v>
      </c>
      <c r="F3647" t="s">
        <v>16</v>
      </c>
      <c r="G3647" t="s">
        <v>17</v>
      </c>
      <c r="H3647" s="2">
        <v>16932026.02</v>
      </c>
      <c r="I3647">
        <v>6.25</v>
      </c>
      <c r="J3647" s="2">
        <v>16932026.02</v>
      </c>
      <c r="K3647" s="2">
        <v>71134</v>
      </c>
      <c r="L3647">
        <v>238.03</v>
      </c>
      <c r="M3647" t="s">
        <v>18</v>
      </c>
      <c r="N3647" t="s">
        <v>19</v>
      </c>
      <c r="O3647" t="s">
        <v>20</v>
      </c>
    </row>
    <row r="3648" spans="1:15" x14ac:dyDescent="0.2">
      <c r="A3648" s="16" t="s">
        <v>186</v>
      </c>
      <c r="B3648" s="1">
        <v>45951</v>
      </c>
      <c r="C3648" t="s">
        <v>36</v>
      </c>
      <c r="D3648" t="s">
        <v>37</v>
      </c>
      <c r="E3648" t="s">
        <v>15</v>
      </c>
      <c r="F3648" t="s">
        <v>16</v>
      </c>
      <c r="G3648" t="s">
        <v>17</v>
      </c>
      <c r="H3648" s="2">
        <v>14205043.619999999</v>
      </c>
      <c r="I3648">
        <v>5.25</v>
      </c>
      <c r="J3648" s="2">
        <v>14205043.619999999</v>
      </c>
      <c r="K3648" s="2">
        <v>13757</v>
      </c>
      <c r="L3648" s="2">
        <v>1032.57</v>
      </c>
      <c r="M3648" t="s">
        <v>38</v>
      </c>
      <c r="N3648" t="s">
        <v>39</v>
      </c>
      <c r="O3648" t="s">
        <v>40</v>
      </c>
    </row>
    <row r="3649" spans="1:15" x14ac:dyDescent="0.2">
      <c r="A3649" s="16" t="s">
        <v>186</v>
      </c>
      <c r="B3649" s="1">
        <v>45951</v>
      </c>
      <c r="C3649">
        <v>2330</v>
      </c>
      <c r="D3649" t="s">
        <v>32</v>
      </c>
      <c r="E3649" t="s">
        <v>15</v>
      </c>
      <c r="F3649" t="s">
        <v>16</v>
      </c>
      <c r="G3649" t="s">
        <v>17</v>
      </c>
      <c r="H3649" s="2">
        <v>13034673.800000001</v>
      </c>
      <c r="I3649">
        <v>4.8099999999999996</v>
      </c>
      <c r="J3649" s="2">
        <v>13034673.800000001</v>
      </c>
      <c r="K3649" s="2">
        <v>270126</v>
      </c>
      <c r="L3649">
        <v>48.25</v>
      </c>
      <c r="M3649" t="s">
        <v>33</v>
      </c>
      <c r="N3649" t="s">
        <v>34</v>
      </c>
      <c r="O3649" t="s">
        <v>35</v>
      </c>
    </row>
    <row r="3650" spans="1:15" x14ac:dyDescent="0.2">
      <c r="A3650" s="16" t="s">
        <v>186</v>
      </c>
      <c r="B3650" s="1">
        <v>45951</v>
      </c>
      <c r="C3650">
        <v>5930</v>
      </c>
      <c r="D3650" t="s">
        <v>50</v>
      </c>
      <c r="E3650" t="s">
        <v>15</v>
      </c>
      <c r="F3650" t="s">
        <v>16</v>
      </c>
      <c r="G3650" t="s">
        <v>17</v>
      </c>
      <c r="H3650" s="2">
        <v>12698282.560000001</v>
      </c>
      <c r="I3650">
        <v>4.6900000000000004</v>
      </c>
      <c r="J3650" s="2">
        <v>12698282.560000001</v>
      </c>
      <c r="K3650" s="2">
        <v>185981</v>
      </c>
      <c r="L3650">
        <v>68.28</v>
      </c>
      <c r="M3650" t="s">
        <v>51</v>
      </c>
      <c r="N3650" t="s">
        <v>52</v>
      </c>
      <c r="O3650" t="s">
        <v>53</v>
      </c>
    </row>
    <row r="3651" spans="1:15" x14ac:dyDescent="0.2">
      <c r="A3651" s="16" t="s">
        <v>186</v>
      </c>
      <c r="B3651" s="1">
        <v>45951</v>
      </c>
      <c r="C3651" t="s">
        <v>54</v>
      </c>
      <c r="D3651" t="s">
        <v>55</v>
      </c>
      <c r="E3651" t="s">
        <v>15</v>
      </c>
      <c r="F3651" t="s">
        <v>16</v>
      </c>
      <c r="G3651" t="s">
        <v>17</v>
      </c>
      <c r="H3651" s="2">
        <v>12650010.57</v>
      </c>
      <c r="I3651">
        <v>4.67</v>
      </c>
      <c r="J3651" s="2">
        <v>12650010.57</v>
      </c>
      <c r="K3651" s="2">
        <v>48141</v>
      </c>
      <c r="L3651">
        <v>262.77</v>
      </c>
      <c r="M3651" t="s">
        <v>18</v>
      </c>
      <c r="N3651" t="s">
        <v>19</v>
      </c>
      <c r="O3651" t="s">
        <v>20</v>
      </c>
    </row>
    <row r="3652" spans="1:15" x14ac:dyDescent="0.2">
      <c r="A3652" s="16" t="s">
        <v>186</v>
      </c>
      <c r="B3652" s="1">
        <v>45951</v>
      </c>
      <c r="C3652" t="s">
        <v>13</v>
      </c>
      <c r="D3652" t="s">
        <v>14</v>
      </c>
      <c r="E3652" t="s">
        <v>15</v>
      </c>
      <c r="F3652" t="s">
        <v>16</v>
      </c>
      <c r="G3652" t="s">
        <v>17</v>
      </c>
      <c r="H3652" s="2">
        <v>12228147.189999999</v>
      </c>
      <c r="I3652">
        <v>4.5199999999999996</v>
      </c>
      <c r="J3652" s="2">
        <v>12228147.189999999</v>
      </c>
      <c r="K3652" s="2">
        <v>67369</v>
      </c>
      <c r="L3652">
        <v>181.51</v>
      </c>
      <c r="M3652" t="s">
        <v>18</v>
      </c>
      <c r="N3652" t="s">
        <v>19</v>
      </c>
      <c r="O3652" t="s">
        <v>20</v>
      </c>
    </row>
    <row r="3653" spans="1:15" x14ac:dyDescent="0.2">
      <c r="A3653" s="16" t="s">
        <v>186</v>
      </c>
      <c r="B3653" s="1">
        <v>45951</v>
      </c>
      <c r="C3653" t="s">
        <v>46</v>
      </c>
      <c r="D3653" t="s">
        <v>47</v>
      </c>
      <c r="E3653" t="s">
        <v>15</v>
      </c>
      <c r="F3653" t="s">
        <v>16</v>
      </c>
      <c r="G3653" t="s">
        <v>17</v>
      </c>
      <c r="H3653" s="2">
        <v>12152970.4</v>
      </c>
      <c r="I3653">
        <v>4.49</v>
      </c>
      <c r="J3653" s="2">
        <v>12152970.4</v>
      </c>
      <c r="K3653" s="2">
        <v>43088</v>
      </c>
      <c r="L3653">
        <v>282.05</v>
      </c>
      <c r="M3653" t="s">
        <v>18</v>
      </c>
      <c r="N3653" t="s">
        <v>31</v>
      </c>
      <c r="O3653" t="s">
        <v>20</v>
      </c>
    </row>
    <row r="3654" spans="1:15" x14ac:dyDescent="0.2">
      <c r="A3654" s="16" t="s">
        <v>186</v>
      </c>
      <c r="B3654" s="1">
        <v>45951</v>
      </c>
      <c r="C3654" t="s">
        <v>58</v>
      </c>
      <c r="D3654" t="s">
        <v>59</v>
      </c>
      <c r="E3654" t="s">
        <v>15</v>
      </c>
      <c r="F3654" t="s">
        <v>16</v>
      </c>
      <c r="G3654" t="s">
        <v>17</v>
      </c>
      <c r="H3654" s="2">
        <v>11845293.24</v>
      </c>
      <c r="I3654">
        <v>4.38</v>
      </c>
      <c r="J3654" s="2">
        <v>11845293.24</v>
      </c>
      <c r="K3654" s="2">
        <v>58556</v>
      </c>
      <c r="L3654">
        <v>202.29</v>
      </c>
      <c r="M3654" t="s">
        <v>18</v>
      </c>
      <c r="N3654" t="s">
        <v>19</v>
      </c>
      <c r="O3654" t="s">
        <v>20</v>
      </c>
    </row>
    <row r="3655" spans="1:15" x14ac:dyDescent="0.2">
      <c r="A3655" s="16" t="s">
        <v>186</v>
      </c>
      <c r="B3655" s="1">
        <v>45951</v>
      </c>
      <c r="C3655" t="s">
        <v>44</v>
      </c>
      <c r="D3655" t="s">
        <v>45</v>
      </c>
      <c r="E3655" t="s">
        <v>15</v>
      </c>
      <c r="F3655" t="s">
        <v>16</v>
      </c>
      <c r="G3655" t="s">
        <v>17</v>
      </c>
      <c r="H3655" s="2">
        <v>11567953.279999999</v>
      </c>
      <c r="I3655">
        <v>4.2699999999999996</v>
      </c>
      <c r="J3655" s="2">
        <v>11567953.279999999</v>
      </c>
      <c r="K3655" s="2">
        <v>163574</v>
      </c>
      <c r="L3655">
        <v>70.72</v>
      </c>
      <c r="M3655" t="s">
        <v>18</v>
      </c>
      <c r="N3655" t="s">
        <v>19</v>
      </c>
      <c r="O3655" t="s">
        <v>20</v>
      </c>
    </row>
    <row r="3656" spans="1:15" x14ac:dyDescent="0.2">
      <c r="A3656" s="16" t="s">
        <v>186</v>
      </c>
      <c r="B3656" s="1">
        <v>45951</v>
      </c>
      <c r="C3656" t="s">
        <v>23</v>
      </c>
      <c r="D3656" t="s">
        <v>24</v>
      </c>
      <c r="E3656" t="s">
        <v>15</v>
      </c>
      <c r="F3656" t="s">
        <v>16</v>
      </c>
      <c r="G3656" t="s">
        <v>17</v>
      </c>
      <c r="H3656" s="2">
        <v>11442874.300000001</v>
      </c>
      <c r="I3656">
        <v>4.2300000000000004</v>
      </c>
      <c r="J3656" s="2">
        <v>11442874.300000001</v>
      </c>
      <c r="K3656" s="2">
        <v>22105</v>
      </c>
      <c r="L3656">
        <v>517.66</v>
      </c>
      <c r="M3656" t="s">
        <v>18</v>
      </c>
      <c r="N3656" t="s">
        <v>19</v>
      </c>
      <c r="O3656" t="s">
        <v>20</v>
      </c>
    </row>
    <row r="3657" spans="1:15" x14ac:dyDescent="0.2">
      <c r="A3657" s="16" t="s">
        <v>186</v>
      </c>
      <c r="B3657" s="1">
        <v>45951</v>
      </c>
      <c r="C3657" t="s">
        <v>25</v>
      </c>
      <c r="D3657" t="s">
        <v>26</v>
      </c>
      <c r="E3657" t="s">
        <v>15</v>
      </c>
      <c r="F3657" t="s">
        <v>16</v>
      </c>
      <c r="G3657" t="s">
        <v>17</v>
      </c>
      <c r="H3657" s="2">
        <v>11322862.32</v>
      </c>
      <c r="I3657">
        <v>4.18</v>
      </c>
      <c r="J3657" s="2">
        <v>11322862.32</v>
      </c>
      <c r="K3657" s="2">
        <v>62502</v>
      </c>
      <c r="L3657">
        <v>181.16</v>
      </c>
      <c r="M3657" t="s">
        <v>18</v>
      </c>
      <c r="N3657" t="s">
        <v>19</v>
      </c>
      <c r="O3657" t="s">
        <v>20</v>
      </c>
    </row>
    <row r="3658" spans="1:15" x14ac:dyDescent="0.2">
      <c r="A3658" s="16" t="s">
        <v>186</v>
      </c>
      <c r="B3658" s="1">
        <v>45951</v>
      </c>
      <c r="C3658" t="s">
        <v>41</v>
      </c>
      <c r="D3658" t="s">
        <v>42</v>
      </c>
      <c r="E3658" t="s">
        <v>15</v>
      </c>
      <c r="F3658" t="s">
        <v>43</v>
      </c>
      <c r="G3658" t="s">
        <v>17</v>
      </c>
      <c r="H3658" s="2">
        <v>10690522.470000001</v>
      </c>
      <c r="I3658">
        <v>3.95</v>
      </c>
      <c r="J3658" s="2">
        <v>10690522.470000001</v>
      </c>
      <c r="K3658" s="2">
        <v>48149</v>
      </c>
      <c r="L3658">
        <v>222.03</v>
      </c>
      <c r="M3658" t="s">
        <v>18</v>
      </c>
      <c r="N3658" t="s">
        <v>19</v>
      </c>
      <c r="O3658" t="s">
        <v>20</v>
      </c>
    </row>
    <row r="3659" spans="1:15" x14ac:dyDescent="0.2">
      <c r="A3659" s="16" t="s">
        <v>186</v>
      </c>
      <c r="B3659" s="1">
        <v>45951</v>
      </c>
      <c r="C3659" t="s">
        <v>21</v>
      </c>
      <c r="D3659" t="s">
        <v>22</v>
      </c>
      <c r="E3659" t="s">
        <v>15</v>
      </c>
      <c r="F3659" t="s">
        <v>16</v>
      </c>
      <c r="G3659" t="s">
        <v>17</v>
      </c>
      <c r="H3659" s="2">
        <v>10549473.42</v>
      </c>
      <c r="I3659">
        <v>3.9</v>
      </c>
      <c r="J3659" s="2">
        <v>10549473.42</v>
      </c>
      <c r="K3659" s="2">
        <v>30787</v>
      </c>
      <c r="L3659">
        <v>342.66</v>
      </c>
      <c r="M3659" t="s">
        <v>18</v>
      </c>
      <c r="N3659" t="s">
        <v>19</v>
      </c>
      <c r="O3659" t="s">
        <v>20</v>
      </c>
    </row>
    <row r="3660" spans="1:15" x14ac:dyDescent="0.2">
      <c r="A3660" s="16" t="s">
        <v>186</v>
      </c>
      <c r="B3660" s="1">
        <v>45951</v>
      </c>
      <c r="C3660" t="s">
        <v>155</v>
      </c>
      <c r="D3660" t="s">
        <v>156</v>
      </c>
      <c r="E3660" t="s">
        <v>15</v>
      </c>
      <c r="F3660" t="s">
        <v>16</v>
      </c>
      <c r="G3660" t="s">
        <v>17</v>
      </c>
      <c r="H3660" s="2">
        <v>10236929.5</v>
      </c>
      <c r="I3660">
        <v>3.78</v>
      </c>
      <c r="J3660" s="2">
        <v>10236929.5</v>
      </c>
      <c r="K3660" s="2">
        <v>10873</v>
      </c>
      <c r="L3660">
        <v>941.5</v>
      </c>
      <c r="M3660" t="s">
        <v>18</v>
      </c>
      <c r="N3660" t="s">
        <v>31</v>
      </c>
      <c r="O3660" t="s">
        <v>20</v>
      </c>
    </row>
    <row r="3661" spans="1:15" x14ac:dyDescent="0.2">
      <c r="A3661" s="16" t="s">
        <v>186</v>
      </c>
      <c r="B3661" s="1">
        <v>45951</v>
      </c>
      <c r="C3661" t="s">
        <v>29</v>
      </c>
      <c r="D3661" t="s">
        <v>30</v>
      </c>
      <c r="E3661" t="s">
        <v>15</v>
      </c>
      <c r="F3661" t="s">
        <v>16</v>
      </c>
      <c r="G3661" t="s">
        <v>17</v>
      </c>
      <c r="H3661" s="2">
        <v>9893843.6999999993</v>
      </c>
      <c r="I3661">
        <v>3.65</v>
      </c>
      <c r="J3661" s="2">
        <v>9893843.6999999993</v>
      </c>
      <c r="K3661" s="2">
        <v>35958</v>
      </c>
      <c r="L3661">
        <v>275.14999999999998</v>
      </c>
      <c r="M3661" t="s">
        <v>18</v>
      </c>
      <c r="N3661" t="s">
        <v>31</v>
      </c>
      <c r="O3661" t="s">
        <v>20</v>
      </c>
    </row>
    <row r="3662" spans="1:15" x14ac:dyDescent="0.2">
      <c r="A3662" s="16" t="s">
        <v>186</v>
      </c>
      <c r="B3662" s="1">
        <v>45951</v>
      </c>
      <c r="C3662" t="s">
        <v>48</v>
      </c>
      <c r="D3662" t="s">
        <v>49</v>
      </c>
      <c r="E3662" t="s">
        <v>15</v>
      </c>
      <c r="F3662" t="s">
        <v>16</v>
      </c>
      <c r="G3662" t="s">
        <v>17</v>
      </c>
      <c r="H3662" s="2">
        <v>9513232.8399999999</v>
      </c>
      <c r="I3662">
        <v>3.51</v>
      </c>
      <c r="J3662" s="2">
        <v>9513232.8399999999</v>
      </c>
      <c r="K3662" s="2">
        <v>56348</v>
      </c>
      <c r="L3662">
        <v>168.83</v>
      </c>
      <c r="M3662" t="s">
        <v>18</v>
      </c>
      <c r="N3662" t="s">
        <v>19</v>
      </c>
      <c r="O3662" t="s">
        <v>20</v>
      </c>
    </row>
    <row r="3663" spans="1:15" x14ac:dyDescent="0.2">
      <c r="A3663" s="16" t="s">
        <v>186</v>
      </c>
      <c r="B3663" s="1">
        <v>45951</v>
      </c>
      <c r="C3663" t="s">
        <v>157</v>
      </c>
      <c r="D3663" t="s">
        <v>158</v>
      </c>
      <c r="E3663" t="s">
        <v>15</v>
      </c>
      <c r="F3663" t="s">
        <v>16</v>
      </c>
      <c r="G3663" t="s">
        <v>17</v>
      </c>
      <c r="H3663" s="2">
        <v>9489062</v>
      </c>
      <c r="I3663">
        <v>3.51</v>
      </c>
      <c r="J3663" s="2">
        <v>9489062</v>
      </c>
      <c r="K3663" s="2">
        <v>41987</v>
      </c>
      <c r="L3663">
        <v>226</v>
      </c>
      <c r="M3663" t="s">
        <v>18</v>
      </c>
      <c r="N3663" t="s">
        <v>19</v>
      </c>
      <c r="O3663" t="s">
        <v>20</v>
      </c>
    </row>
    <row r="3664" spans="1:15" x14ac:dyDescent="0.2">
      <c r="A3664" s="16" t="s">
        <v>186</v>
      </c>
      <c r="B3664" s="1">
        <v>45951</v>
      </c>
      <c r="C3664" t="s">
        <v>62</v>
      </c>
      <c r="D3664" t="s">
        <v>63</v>
      </c>
      <c r="E3664" t="s">
        <v>15</v>
      </c>
      <c r="F3664" t="s">
        <v>16</v>
      </c>
      <c r="G3664" t="s">
        <v>17</v>
      </c>
      <c r="H3664" s="2">
        <v>8713698.3200000003</v>
      </c>
      <c r="I3664">
        <v>3.22</v>
      </c>
      <c r="J3664" s="2">
        <v>8713698.3200000003</v>
      </c>
      <c r="K3664" s="2">
        <v>228586</v>
      </c>
      <c r="L3664">
        <v>38.119999999999997</v>
      </c>
      <c r="M3664" t="s">
        <v>18</v>
      </c>
      <c r="N3664" t="s">
        <v>19</v>
      </c>
      <c r="O3664" t="s">
        <v>20</v>
      </c>
    </row>
    <row r="3665" spans="1:15" x14ac:dyDescent="0.2">
      <c r="A3665" s="16" t="s">
        <v>186</v>
      </c>
      <c r="B3665" s="1">
        <v>45951</v>
      </c>
      <c r="C3665" t="s">
        <v>60</v>
      </c>
      <c r="D3665" t="s">
        <v>61</v>
      </c>
      <c r="E3665" t="s">
        <v>15</v>
      </c>
      <c r="F3665" t="s">
        <v>16</v>
      </c>
      <c r="G3665" t="s">
        <v>17</v>
      </c>
      <c r="H3665" s="2">
        <v>7903497.8399999999</v>
      </c>
      <c r="I3665">
        <v>2.92</v>
      </c>
      <c r="J3665" s="2">
        <v>7903497.8399999999</v>
      </c>
      <c r="K3665" s="2">
        <v>6888</v>
      </c>
      <c r="L3665" s="2">
        <v>1147.43</v>
      </c>
      <c r="M3665" t="s">
        <v>18</v>
      </c>
      <c r="N3665" t="s">
        <v>19</v>
      </c>
      <c r="O3665" t="s">
        <v>20</v>
      </c>
    </row>
    <row r="3666" spans="1:15" x14ac:dyDescent="0.2">
      <c r="A3666" s="16" t="s">
        <v>186</v>
      </c>
      <c r="B3666" s="1">
        <v>45951</v>
      </c>
      <c r="C3666" t="s">
        <v>56</v>
      </c>
      <c r="D3666" t="s">
        <v>57</v>
      </c>
      <c r="E3666" t="s">
        <v>15</v>
      </c>
      <c r="F3666" t="s">
        <v>16</v>
      </c>
      <c r="G3666" t="s">
        <v>17</v>
      </c>
      <c r="H3666" s="2">
        <v>7493923.2000000002</v>
      </c>
      <c r="I3666">
        <v>2.77</v>
      </c>
      <c r="J3666" s="2">
        <v>7493923.2000000002</v>
      </c>
      <c r="K3666" s="2">
        <v>34953</v>
      </c>
      <c r="L3666">
        <v>214.4</v>
      </c>
      <c r="M3666" t="s">
        <v>18</v>
      </c>
      <c r="N3666" t="s">
        <v>19</v>
      </c>
      <c r="O3666" t="s">
        <v>20</v>
      </c>
    </row>
    <row r="3667" spans="1:15" x14ac:dyDescent="0.2">
      <c r="A3667" s="16" t="s">
        <v>186</v>
      </c>
      <c r="B3667" s="1">
        <v>45951</v>
      </c>
      <c r="C3667" t="s">
        <v>67</v>
      </c>
      <c r="D3667" t="s">
        <v>68</v>
      </c>
      <c r="E3667" t="s">
        <v>15</v>
      </c>
      <c r="F3667" t="s">
        <v>69</v>
      </c>
      <c r="G3667" t="s">
        <v>17</v>
      </c>
      <c r="H3667" s="2">
        <v>6159562.7800000003</v>
      </c>
      <c r="I3667">
        <v>2.2799999999999998</v>
      </c>
      <c r="J3667" s="2">
        <v>6159562.7800000003</v>
      </c>
      <c r="K3667" s="2">
        <v>24593</v>
      </c>
      <c r="L3667">
        <v>250.46</v>
      </c>
      <c r="M3667" t="s">
        <v>18</v>
      </c>
      <c r="N3667" t="s">
        <v>19</v>
      </c>
      <c r="O3667" t="s">
        <v>20</v>
      </c>
    </row>
    <row r="3668" spans="1:15" x14ac:dyDescent="0.2">
      <c r="A3668" s="16" t="s">
        <v>186</v>
      </c>
      <c r="B3668" s="1">
        <v>45951</v>
      </c>
      <c r="C3668" t="s">
        <v>70</v>
      </c>
      <c r="D3668" t="s">
        <v>71</v>
      </c>
      <c r="E3668" t="s">
        <v>15</v>
      </c>
      <c r="F3668" t="s">
        <v>69</v>
      </c>
      <c r="G3668" t="s">
        <v>17</v>
      </c>
      <c r="H3668" s="2">
        <v>5387724.2400000002</v>
      </c>
      <c r="I3668">
        <v>1.99</v>
      </c>
      <c r="J3668" s="2">
        <v>5387724.2400000002</v>
      </c>
      <c r="K3668" s="2">
        <v>21436</v>
      </c>
      <c r="L3668">
        <v>251.34</v>
      </c>
      <c r="M3668" t="s">
        <v>18</v>
      </c>
      <c r="N3668" t="s">
        <v>19</v>
      </c>
      <c r="O3668" t="s">
        <v>20</v>
      </c>
    </row>
    <row r="3669" spans="1:15" x14ac:dyDescent="0.2">
      <c r="A3669" s="16" t="s">
        <v>186</v>
      </c>
      <c r="B3669" s="1">
        <v>45951</v>
      </c>
      <c r="C3669">
        <v>8035</v>
      </c>
      <c r="D3669" t="s">
        <v>72</v>
      </c>
      <c r="E3669" t="s">
        <v>15</v>
      </c>
      <c r="F3669" t="s">
        <v>16</v>
      </c>
      <c r="G3669" t="s">
        <v>17</v>
      </c>
      <c r="H3669" s="2">
        <v>4994482.3</v>
      </c>
      <c r="I3669">
        <v>1.84</v>
      </c>
      <c r="J3669" s="2">
        <v>4994482.3</v>
      </c>
      <c r="K3669" s="2">
        <v>24700</v>
      </c>
      <c r="L3669">
        <v>202.21</v>
      </c>
      <c r="M3669" t="s">
        <v>73</v>
      </c>
      <c r="N3669" t="s">
        <v>74</v>
      </c>
      <c r="O3669" t="s">
        <v>75</v>
      </c>
    </row>
    <row r="3670" spans="1:15" x14ac:dyDescent="0.2">
      <c r="A3670" s="16" t="s">
        <v>186</v>
      </c>
      <c r="B3670" s="1">
        <v>45951</v>
      </c>
      <c r="C3670">
        <v>2317</v>
      </c>
      <c r="D3670" t="s">
        <v>78</v>
      </c>
      <c r="E3670" t="s">
        <v>15</v>
      </c>
      <c r="F3670" t="s">
        <v>16</v>
      </c>
      <c r="G3670" t="s">
        <v>17</v>
      </c>
      <c r="H3670" s="2">
        <v>4949795.9000000004</v>
      </c>
      <c r="I3670">
        <v>1.83</v>
      </c>
      <c r="J3670" s="2">
        <v>4949795.9000000004</v>
      </c>
      <c r="K3670" s="2">
        <v>635210</v>
      </c>
      <c r="L3670">
        <v>7.79</v>
      </c>
      <c r="M3670" t="s">
        <v>33</v>
      </c>
      <c r="N3670" t="s">
        <v>34</v>
      </c>
      <c r="O3670" t="s">
        <v>35</v>
      </c>
    </row>
    <row r="3671" spans="1:15" x14ac:dyDescent="0.2">
      <c r="A3671" s="16" t="s">
        <v>186</v>
      </c>
      <c r="B3671" s="1">
        <v>45951</v>
      </c>
      <c r="C3671" t="s">
        <v>76</v>
      </c>
      <c r="D3671" t="s">
        <v>183</v>
      </c>
      <c r="E3671" t="s">
        <v>15</v>
      </c>
      <c r="F3671" t="s">
        <v>16</v>
      </c>
      <c r="G3671" t="s">
        <v>17</v>
      </c>
      <c r="H3671" s="2">
        <v>4324669.4400000004</v>
      </c>
      <c r="I3671">
        <v>1.6</v>
      </c>
      <c r="J3671" s="2">
        <v>4324669.4400000004</v>
      </c>
      <c r="K3671" s="2">
        <v>17472</v>
      </c>
      <c r="L3671">
        <v>247.52</v>
      </c>
      <c r="M3671" t="s">
        <v>18</v>
      </c>
      <c r="N3671" t="s">
        <v>31</v>
      </c>
      <c r="O3671" t="s">
        <v>20</v>
      </c>
    </row>
    <row r="3672" spans="1:15" x14ac:dyDescent="0.2">
      <c r="A3672" s="16" t="s">
        <v>186</v>
      </c>
      <c r="B3672" s="1">
        <v>45951</v>
      </c>
      <c r="C3672" t="s">
        <v>64</v>
      </c>
      <c r="D3672" t="s">
        <v>65</v>
      </c>
      <c r="E3672" t="s">
        <v>15</v>
      </c>
      <c r="F3672" t="s">
        <v>66</v>
      </c>
      <c r="G3672" t="s">
        <v>17</v>
      </c>
      <c r="H3672" s="2">
        <v>4211928</v>
      </c>
      <c r="I3672">
        <v>1.56</v>
      </c>
      <c r="J3672" s="2">
        <v>4211928</v>
      </c>
      <c r="K3672" s="2">
        <v>5124</v>
      </c>
      <c r="L3672">
        <v>822</v>
      </c>
      <c r="M3672" t="s">
        <v>18</v>
      </c>
      <c r="N3672" t="s">
        <v>19</v>
      </c>
      <c r="O3672" t="s">
        <v>20</v>
      </c>
    </row>
    <row r="3673" spans="1:15" x14ac:dyDescent="0.2">
      <c r="A3673" s="16" t="s">
        <v>186</v>
      </c>
      <c r="B3673" s="1">
        <v>45951</v>
      </c>
      <c r="C3673" t="s">
        <v>81</v>
      </c>
      <c r="D3673" t="s">
        <v>82</v>
      </c>
      <c r="E3673" t="s">
        <v>15</v>
      </c>
      <c r="F3673" t="s">
        <v>16</v>
      </c>
      <c r="G3673" t="s">
        <v>17</v>
      </c>
      <c r="H3673" s="2">
        <v>2447215.11</v>
      </c>
      <c r="I3673">
        <v>0.9</v>
      </c>
      <c r="J3673" s="2">
        <v>2447215.11</v>
      </c>
      <c r="K3673" s="2">
        <v>16377</v>
      </c>
      <c r="L3673">
        <v>149.43</v>
      </c>
      <c r="M3673" t="s">
        <v>18</v>
      </c>
      <c r="N3673" t="s">
        <v>31</v>
      </c>
      <c r="O3673" t="s">
        <v>20</v>
      </c>
    </row>
    <row r="3674" spans="1:15" x14ac:dyDescent="0.2">
      <c r="A3674" s="16" t="s">
        <v>186</v>
      </c>
      <c r="B3674" s="1">
        <v>45951</v>
      </c>
      <c r="C3674" t="s">
        <v>83</v>
      </c>
      <c r="D3674" t="s">
        <v>84</v>
      </c>
      <c r="E3674" t="s">
        <v>15</v>
      </c>
      <c r="F3674" t="s">
        <v>16</v>
      </c>
      <c r="G3674" t="s">
        <v>17</v>
      </c>
      <c r="H3674" s="2">
        <v>1909330.56</v>
      </c>
      <c r="I3674">
        <v>0.71</v>
      </c>
      <c r="J3674" s="2">
        <v>1909330.56</v>
      </c>
      <c r="K3674" s="2">
        <v>28278</v>
      </c>
      <c r="L3674">
        <v>67.52</v>
      </c>
      <c r="M3674" t="s">
        <v>18</v>
      </c>
      <c r="N3674" t="s">
        <v>19</v>
      </c>
      <c r="O3674" t="s">
        <v>20</v>
      </c>
    </row>
    <row r="3675" spans="1:15" x14ac:dyDescent="0.2">
      <c r="A3675" s="16" t="s">
        <v>186</v>
      </c>
      <c r="B3675" s="1">
        <v>45951</v>
      </c>
      <c r="C3675">
        <v>5935</v>
      </c>
      <c r="D3675" t="s">
        <v>91</v>
      </c>
      <c r="E3675" t="s">
        <v>15</v>
      </c>
      <c r="F3675" t="s">
        <v>16</v>
      </c>
      <c r="G3675" t="s">
        <v>17</v>
      </c>
      <c r="H3675" s="2">
        <v>1607595.59</v>
      </c>
      <c r="I3675">
        <v>0.59</v>
      </c>
      <c r="J3675" s="2">
        <v>1607595.59</v>
      </c>
      <c r="K3675" s="2">
        <v>29545</v>
      </c>
      <c r="L3675">
        <v>54.41</v>
      </c>
      <c r="M3675" t="s">
        <v>51</v>
      </c>
      <c r="N3675" t="s">
        <v>52</v>
      </c>
      <c r="O3675" t="s">
        <v>53</v>
      </c>
    </row>
    <row r="3676" spans="1:15" x14ac:dyDescent="0.2">
      <c r="A3676" s="16" t="s">
        <v>186</v>
      </c>
      <c r="B3676" s="1">
        <v>45951</v>
      </c>
      <c r="C3676" t="s">
        <v>85</v>
      </c>
      <c r="D3676" t="s">
        <v>86</v>
      </c>
      <c r="E3676" t="s">
        <v>15</v>
      </c>
      <c r="F3676" t="s">
        <v>16</v>
      </c>
      <c r="G3676" t="s">
        <v>17</v>
      </c>
      <c r="H3676" s="2">
        <v>1599533.26</v>
      </c>
      <c r="I3676">
        <v>0.59</v>
      </c>
      <c r="J3676" s="2">
        <v>1599533.26</v>
      </c>
      <c r="K3676" s="2">
        <v>68738</v>
      </c>
      <c r="L3676">
        <v>23.27</v>
      </c>
      <c r="M3676" t="s">
        <v>18</v>
      </c>
      <c r="N3676" t="s">
        <v>31</v>
      </c>
      <c r="O3676" t="s">
        <v>20</v>
      </c>
    </row>
    <row r="3677" spans="1:15" x14ac:dyDescent="0.2">
      <c r="A3677" s="16" t="s">
        <v>186</v>
      </c>
      <c r="B3677" s="1">
        <v>45951</v>
      </c>
      <c r="C3677" t="s">
        <v>92</v>
      </c>
      <c r="D3677" t="s">
        <v>93</v>
      </c>
      <c r="E3677" t="s">
        <v>15</v>
      </c>
      <c r="F3677" t="s">
        <v>16</v>
      </c>
      <c r="G3677" t="s">
        <v>17</v>
      </c>
      <c r="H3677" s="2">
        <v>1542439.36</v>
      </c>
      <c r="I3677">
        <v>0.56999999999999995</v>
      </c>
      <c r="J3677" s="2">
        <v>1542439.36</v>
      </c>
      <c r="K3677" s="2">
        <v>16976</v>
      </c>
      <c r="L3677">
        <v>90.86</v>
      </c>
      <c r="M3677" t="s">
        <v>18</v>
      </c>
      <c r="N3677" t="s">
        <v>31</v>
      </c>
      <c r="O3677" t="s">
        <v>20</v>
      </c>
    </row>
    <row r="3678" spans="1:15" x14ac:dyDescent="0.2">
      <c r="A3678" s="16" t="s">
        <v>186</v>
      </c>
      <c r="B3678" s="1">
        <v>45951</v>
      </c>
      <c r="C3678" t="s">
        <v>96</v>
      </c>
      <c r="D3678" t="s">
        <v>97</v>
      </c>
      <c r="E3678" t="s">
        <v>15</v>
      </c>
      <c r="F3678" t="s">
        <v>16</v>
      </c>
      <c r="G3678" t="s">
        <v>17</v>
      </c>
      <c r="H3678" s="2">
        <v>1395555.84</v>
      </c>
      <c r="I3678">
        <v>0.52</v>
      </c>
      <c r="J3678" s="2">
        <v>1395555.84</v>
      </c>
      <c r="K3678" s="2">
        <v>4284</v>
      </c>
      <c r="L3678">
        <v>325.76</v>
      </c>
      <c r="M3678" t="s">
        <v>18</v>
      </c>
      <c r="N3678" t="s">
        <v>19</v>
      </c>
      <c r="O3678" t="s">
        <v>20</v>
      </c>
    </row>
    <row r="3679" spans="1:15" x14ac:dyDescent="0.2">
      <c r="A3679" s="16" t="s">
        <v>186</v>
      </c>
      <c r="B3679" s="1">
        <v>45951</v>
      </c>
      <c r="C3679" t="s">
        <v>87</v>
      </c>
      <c r="D3679" t="s">
        <v>88</v>
      </c>
      <c r="E3679" t="s">
        <v>15</v>
      </c>
      <c r="F3679" t="s">
        <v>16</v>
      </c>
      <c r="G3679" t="s">
        <v>17</v>
      </c>
      <c r="H3679" s="2">
        <v>1248553.8</v>
      </c>
      <c r="I3679">
        <v>0.46</v>
      </c>
      <c r="J3679" s="2">
        <v>1248553.8</v>
      </c>
      <c r="K3679" s="2">
        <v>10485</v>
      </c>
      <c r="L3679">
        <v>119.08</v>
      </c>
      <c r="M3679" t="s">
        <v>18</v>
      </c>
      <c r="N3679" t="s">
        <v>19</v>
      </c>
      <c r="O3679" t="s">
        <v>20</v>
      </c>
    </row>
    <row r="3680" spans="1:15" x14ac:dyDescent="0.2">
      <c r="A3680" s="16" t="s">
        <v>186</v>
      </c>
      <c r="B3680" s="1">
        <v>45951</v>
      </c>
      <c r="C3680" t="s">
        <v>89</v>
      </c>
      <c r="D3680" t="s">
        <v>90</v>
      </c>
      <c r="E3680" t="s">
        <v>15</v>
      </c>
      <c r="F3680" t="s">
        <v>16</v>
      </c>
      <c r="G3680" t="s">
        <v>17</v>
      </c>
      <c r="H3680" s="2">
        <v>959867.37</v>
      </c>
      <c r="I3680">
        <v>0.35</v>
      </c>
      <c r="J3680" s="2">
        <v>959867.37</v>
      </c>
      <c r="K3680" s="2">
        <v>13893</v>
      </c>
      <c r="L3680">
        <v>69.09</v>
      </c>
      <c r="M3680" t="s">
        <v>18</v>
      </c>
      <c r="N3680" t="s">
        <v>19</v>
      </c>
      <c r="O3680" t="s">
        <v>20</v>
      </c>
    </row>
    <row r="3681" spans="1:15" x14ac:dyDescent="0.2">
      <c r="A3681" s="16" t="s">
        <v>186</v>
      </c>
      <c r="B3681" s="1">
        <v>45951</v>
      </c>
      <c r="C3681" t="s">
        <v>94</v>
      </c>
      <c r="D3681" t="s">
        <v>95</v>
      </c>
      <c r="E3681" t="s">
        <v>15</v>
      </c>
      <c r="F3681" t="s">
        <v>16</v>
      </c>
      <c r="G3681" t="s">
        <v>17</v>
      </c>
      <c r="H3681" s="2">
        <v>816662.07</v>
      </c>
      <c r="I3681">
        <v>0.3</v>
      </c>
      <c r="J3681" s="2">
        <v>816662.07</v>
      </c>
      <c r="K3681" s="2">
        <v>2667</v>
      </c>
      <c r="L3681">
        <v>306.20999999999998</v>
      </c>
      <c r="M3681" t="s">
        <v>18</v>
      </c>
      <c r="N3681" t="s">
        <v>19</v>
      </c>
      <c r="O3681" t="s">
        <v>20</v>
      </c>
    </row>
    <row r="3682" spans="1:15" x14ac:dyDescent="0.2">
      <c r="A3682" s="16" t="s">
        <v>186</v>
      </c>
      <c r="B3682" s="1">
        <v>45951</v>
      </c>
      <c r="C3682">
        <v>992</v>
      </c>
      <c r="D3682" t="s">
        <v>100</v>
      </c>
      <c r="E3682" t="s">
        <v>15</v>
      </c>
      <c r="F3682" t="s">
        <v>16</v>
      </c>
      <c r="G3682" t="s">
        <v>17</v>
      </c>
      <c r="H3682" s="2">
        <v>666486.52</v>
      </c>
      <c r="I3682">
        <v>0.25</v>
      </c>
      <c r="J3682" s="2">
        <v>666486.52</v>
      </c>
      <c r="K3682" s="2">
        <v>450000</v>
      </c>
      <c r="L3682">
        <v>1.48</v>
      </c>
      <c r="M3682" t="s">
        <v>101</v>
      </c>
      <c r="N3682" t="s">
        <v>102</v>
      </c>
      <c r="O3682" t="s">
        <v>103</v>
      </c>
    </row>
    <row r="3683" spans="1:15" x14ac:dyDescent="0.2">
      <c r="A3683" s="16" t="s">
        <v>186</v>
      </c>
      <c r="B3683" s="1">
        <v>45951</v>
      </c>
      <c r="C3683" t="s">
        <v>159</v>
      </c>
      <c r="D3683" t="s">
        <v>160</v>
      </c>
      <c r="E3683" t="s">
        <v>15</v>
      </c>
      <c r="F3683" t="s">
        <v>16</v>
      </c>
      <c r="G3683" t="s">
        <v>17</v>
      </c>
      <c r="H3683" s="2">
        <v>518181.56</v>
      </c>
      <c r="I3683">
        <v>0.19</v>
      </c>
      <c r="J3683" s="2">
        <v>518181.56</v>
      </c>
      <c r="K3683" s="2">
        <v>6487</v>
      </c>
      <c r="L3683">
        <v>79.88</v>
      </c>
      <c r="M3683" t="s">
        <v>18</v>
      </c>
      <c r="N3683" t="s">
        <v>31</v>
      </c>
      <c r="O3683" t="s">
        <v>20</v>
      </c>
    </row>
    <row r="3684" spans="1:15" x14ac:dyDescent="0.2">
      <c r="A3684" s="16" t="s">
        <v>186</v>
      </c>
      <c r="B3684" s="1">
        <v>45951</v>
      </c>
      <c r="C3684" t="s">
        <v>109</v>
      </c>
      <c r="D3684" t="s">
        <v>110</v>
      </c>
      <c r="E3684" t="s">
        <v>15</v>
      </c>
      <c r="F3684" t="s">
        <v>16</v>
      </c>
      <c r="G3684" t="s">
        <v>17</v>
      </c>
      <c r="H3684" s="2">
        <v>384058.44</v>
      </c>
      <c r="I3684">
        <v>0.14000000000000001</v>
      </c>
      <c r="J3684" s="2">
        <v>384058.44</v>
      </c>
      <c r="K3684" s="2">
        <v>2196</v>
      </c>
      <c r="L3684">
        <v>174.89</v>
      </c>
      <c r="M3684" t="s">
        <v>18</v>
      </c>
      <c r="N3684" t="s">
        <v>19</v>
      </c>
      <c r="O3684" t="s">
        <v>20</v>
      </c>
    </row>
    <row r="3685" spans="1:15" x14ac:dyDescent="0.2">
      <c r="A3685" s="16" t="s">
        <v>186</v>
      </c>
      <c r="B3685" s="1">
        <v>45951</v>
      </c>
      <c r="C3685">
        <v>66570</v>
      </c>
      <c r="D3685" t="s">
        <v>161</v>
      </c>
      <c r="E3685" t="s">
        <v>15</v>
      </c>
      <c r="F3685" t="s">
        <v>43</v>
      </c>
      <c r="G3685" t="s">
        <v>17</v>
      </c>
      <c r="H3685" s="2">
        <v>343120.17</v>
      </c>
      <c r="I3685">
        <v>0.13</v>
      </c>
      <c r="J3685" s="2">
        <v>343120.17</v>
      </c>
      <c r="K3685" s="2">
        <v>5493</v>
      </c>
      <c r="L3685">
        <v>62.46</v>
      </c>
      <c r="M3685" t="s">
        <v>51</v>
      </c>
      <c r="N3685" t="s">
        <v>52</v>
      </c>
      <c r="O3685" t="s">
        <v>53</v>
      </c>
    </row>
    <row r="3686" spans="1:15" x14ac:dyDescent="0.2">
      <c r="A3686" s="16" t="s">
        <v>186</v>
      </c>
      <c r="B3686" s="1">
        <v>45951</v>
      </c>
      <c r="C3686" t="s">
        <v>20</v>
      </c>
      <c r="D3686" t="s">
        <v>104</v>
      </c>
      <c r="E3686" t="s">
        <v>105</v>
      </c>
      <c r="F3686" t="s">
        <v>106</v>
      </c>
      <c r="G3686" t="s">
        <v>107</v>
      </c>
      <c r="H3686" s="2">
        <v>179208.38</v>
      </c>
      <c r="I3686">
        <v>7.0000000000000007E-2</v>
      </c>
      <c r="J3686" s="2">
        <v>179208.38</v>
      </c>
      <c r="K3686" s="2">
        <v>179208</v>
      </c>
      <c r="L3686">
        <v>100</v>
      </c>
      <c r="M3686" t="s">
        <v>18</v>
      </c>
      <c r="N3686" t="s">
        <v>108</v>
      </c>
      <c r="O3686" t="s">
        <v>20</v>
      </c>
    </row>
    <row r="3687" spans="1:15" x14ac:dyDescent="0.2">
      <c r="A3687" s="16" t="s">
        <v>186</v>
      </c>
      <c r="B3687" s="1">
        <v>45951</v>
      </c>
      <c r="C3687">
        <v>3706</v>
      </c>
      <c r="D3687" t="s">
        <v>164</v>
      </c>
      <c r="E3687" t="s">
        <v>15</v>
      </c>
      <c r="F3687" t="s">
        <v>16</v>
      </c>
      <c r="G3687" t="s">
        <v>17</v>
      </c>
      <c r="H3687" s="2">
        <v>131428.39000000001</v>
      </c>
      <c r="I3687">
        <v>0.05</v>
      </c>
      <c r="J3687" s="2">
        <v>131428.39000000001</v>
      </c>
      <c r="K3687" s="2">
        <v>44200</v>
      </c>
      <c r="L3687">
        <v>2.97</v>
      </c>
      <c r="M3687" t="s">
        <v>33</v>
      </c>
      <c r="N3687" t="s">
        <v>34</v>
      </c>
      <c r="O3687" t="s">
        <v>35</v>
      </c>
    </row>
    <row r="3688" spans="1:15" x14ac:dyDescent="0.2">
      <c r="A3688" s="16" t="s">
        <v>186</v>
      </c>
      <c r="B3688" s="1">
        <v>45951</v>
      </c>
      <c r="C3688" t="s">
        <v>162</v>
      </c>
      <c r="D3688" t="s">
        <v>163</v>
      </c>
      <c r="E3688" t="s">
        <v>15</v>
      </c>
      <c r="F3688" t="s">
        <v>16</v>
      </c>
      <c r="G3688" t="s">
        <v>17</v>
      </c>
      <c r="H3688" s="2">
        <v>117561.36</v>
      </c>
      <c r="I3688">
        <v>0.04</v>
      </c>
      <c r="J3688" s="2">
        <v>117561.36</v>
      </c>
      <c r="K3688" s="2">
        <v>3306</v>
      </c>
      <c r="L3688">
        <v>35.56</v>
      </c>
      <c r="M3688" t="s">
        <v>18</v>
      </c>
      <c r="N3688" t="s">
        <v>19</v>
      </c>
      <c r="O3688" t="s">
        <v>20</v>
      </c>
    </row>
    <row r="3689" spans="1:15" x14ac:dyDescent="0.2">
      <c r="A3689" s="16" t="s">
        <v>186</v>
      </c>
      <c r="B3689" s="1">
        <v>45951</v>
      </c>
      <c r="C3689" t="s">
        <v>53</v>
      </c>
      <c r="D3689" t="s">
        <v>124</v>
      </c>
      <c r="E3689" t="s">
        <v>105</v>
      </c>
      <c r="F3689" t="s">
        <v>106</v>
      </c>
      <c r="G3689" t="s">
        <v>107</v>
      </c>
      <c r="H3689" s="2">
        <v>71663.63</v>
      </c>
      <c r="I3689">
        <v>0.03</v>
      </c>
      <c r="J3689" s="2">
        <v>71663.63</v>
      </c>
      <c r="K3689" s="2">
        <v>102335661</v>
      </c>
      <c r="L3689">
        <v>7.0000000000000007E-2</v>
      </c>
      <c r="M3689" t="s">
        <v>51</v>
      </c>
      <c r="N3689" t="s">
        <v>108</v>
      </c>
      <c r="O3689" t="s">
        <v>53</v>
      </c>
    </row>
    <row r="3690" spans="1:15" x14ac:dyDescent="0.2">
      <c r="A3690" s="16" t="s">
        <v>186</v>
      </c>
      <c r="B3690" s="1">
        <v>45951</v>
      </c>
      <c r="C3690" t="s">
        <v>111</v>
      </c>
      <c r="D3690" t="s">
        <v>112</v>
      </c>
      <c r="E3690" t="s">
        <v>15</v>
      </c>
      <c r="F3690" t="s">
        <v>16</v>
      </c>
      <c r="G3690" t="s">
        <v>17</v>
      </c>
      <c r="H3690" s="2">
        <v>57272.57</v>
      </c>
      <c r="I3690">
        <v>0.02</v>
      </c>
      <c r="J3690" s="2">
        <v>57272.57</v>
      </c>
      <c r="K3690" s="2">
        <v>6959</v>
      </c>
      <c r="L3690">
        <v>8.23</v>
      </c>
      <c r="M3690" t="s">
        <v>18</v>
      </c>
      <c r="N3690" t="s">
        <v>31</v>
      </c>
      <c r="O3690" t="s">
        <v>20</v>
      </c>
    </row>
    <row r="3691" spans="1:15" x14ac:dyDescent="0.2">
      <c r="A3691" s="16" t="s">
        <v>186</v>
      </c>
      <c r="B3691" s="1">
        <v>45951</v>
      </c>
      <c r="C3691" t="s">
        <v>75</v>
      </c>
      <c r="D3691" t="s">
        <v>114</v>
      </c>
      <c r="E3691" t="s">
        <v>105</v>
      </c>
      <c r="F3691" t="s">
        <v>106</v>
      </c>
      <c r="G3691" t="s">
        <v>107</v>
      </c>
      <c r="H3691" s="2">
        <v>42791.68</v>
      </c>
      <c r="I3691">
        <v>0.02</v>
      </c>
      <c r="J3691" s="2">
        <v>42791.68</v>
      </c>
      <c r="K3691" s="2">
        <v>6498987</v>
      </c>
      <c r="L3691">
        <v>0.66</v>
      </c>
      <c r="M3691" t="s">
        <v>73</v>
      </c>
      <c r="N3691" t="s">
        <v>108</v>
      </c>
      <c r="O3691" t="s">
        <v>75</v>
      </c>
    </row>
    <row r="3692" spans="1:15" x14ac:dyDescent="0.2">
      <c r="A3692" s="16" t="s">
        <v>186</v>
      </c>
      <c r="B3692" s="1">
        <v>45951</v>
      </c>
      <c r="C3692" t="s">
        <v>35</v>
      </c>
      <c r="D3692" t="s">
        <v>113</v>
      </c>
      <c r="E3692" t="s">
        <v>105</v>
      </c>
      <c r="F3692" t="s">
        <v>106</v>
      </c>
      <c r="G3692" t="s">
        <v>107</v>
      </c>
      <c r="H3692" s="2">
        <v>27271.43</v>
      </c>
      <c r="I3692">
        <v>0.01</v>
      </c>
      <c r="J3692" s="2">
        <v>27271.43</v>
      </c>
      <c r="K3692" s="2">
        <v>836442</v>
      </c>
      <c r="L3692">
        <v>3.26</v>
      </c>
      <c r="M3692" t="s">
        <v>33</v>
      </c>
      <c r="N3692" t="s">
        <v>108</v>
      </c>
      <c r="O3692" t="s">
        <v>35</v>
      </c>
    </row>
    <row r="3693" spans="1:15" x14ac:dyDescent="0.2">
      <c r="A3693" s="16" t="s">
        <v>186</v>
      </c>
      <c r="B3693" s="1">
        <v>45951</v>
      </c>
      <c r="C3693" t="s">
        <v>115</v>
      </c>
      <c r="D3693" t="s">
        <v>116</v>
      </c>
      <c r="E3693" t="s">
        <v>105</v>
      </c>
      <c r="F3693" t="s">
        <v>106</v>
      </c>
      <c r="G3693" t="s">
        <v>117</v>
      </c>
      <c r="H3693" s="2">
        <v>19000</v>
      </c>
      <c r="I3693">
        <v>0.01</v>
      </c>
      <c r="J3693" s="2">
        <v>19000</v>
      </c>
      <c r="K3693" s="2">
        <v>19000</v>
      </c>
      <c r="L3693">
        <v>100</v>
      </c>
      <c r="M3693" t="s">
        <v>18</v>
      </c>
      <c r="N3693" t="s">
        <v>108</v>
      </c>
      <c r="O3693" t="s">
        <v>20</v>
      </c>
    </row>
    <row r="3694" spans="1:15" x14ac:dyDescent="0.2">
      <c r="A3694" s="16" t="s">
        <v>186</v>
      </c>
      <c r="B3694" s="1">
        <v>45951</v>
      </c>
      <c r="C3694" t="s">
        <v>40</v>
      </c>
      <c r="D3694" t="s">
        <v>125</v>
      </c>
      <c r="E3694" t="s">
        <v>105</v>
      </c>
      <c r="F3694" t="s">
        <v>106</v>
      </c>
      <c r="G3694" t="s">
        <v>107</v>
      </c>
      <c r="H3694" s="2">
        <v>16896.189999999999</v>
      </c>
      <c r="I3694">
        <v>0.01</v>
      </c>
      <c r="J3694" s="2">
        <v>16896.189999999999</v>
      </c>
      <c r="K3694" s="2">
        <v>14560</v>
      </c>
      <c r="L3694">
        <v>116.05</v>
      </c>
      <c r="M3694" t="s">
        <v>126</v>
      </c>
      <c r="N3694" t="s">
        <v>108</v>
      </c>
      <c r="O3694" t="s">
        <v>40</v>
      </c>
    </row>
    <row r="3695" spans="1:15" x14ac:dyDescent="0.2">
      <c r="A3695" s="16" t="s">
        <v>186</v>
      </c>
      <c r="B3695" s="1">
        <v>45951</v>
      </c>
      <c r="C3695">
        <v>2388</v>
      </c>
      <c r="D3695" t="s">
        <v>118</v>
      </c>
      <c r="E3695" t="s">
        <v>15</v>
      </c>
      <c r="F3695" t="s">
        <v>16</v>
      </c>
      <c r="G3695" t="s">
        <v>17</v>
      </c>
      <c r="H3695" s="2">
        <v>11373.55</v>
      </c>
      <c r="I3695">
        <v>0</v>
      </c>
      <c r="J3695" s="2">
        <v>11373.55</v>
      </c>
      <c r="K3695" s="2">
        <v>6331</v>
      </c>
      <c r="L3695">
        <v>1.8</v>
      </c>
      <c r="M3695" t="s">
        <v>33</v>
      </c>
      <c r="N3695" t="s">
        <v>34</v>
      </c>
      <c r="O3695" t="s">
        <v>35</v>
      </c>
    </row>
    <row r="3696" spans="1:15" x14ac:dyDescent="0.2">
      <c r="A3696" s="16" t="s">
        <v>186</v>
      </c>
      <c r="B3696" s="1">
        <v>45951</v>
      </c>
      <c r="C3696">
        <v>300017</v>
      </c>
      <c r="D3696" t="s">
        <v>165</v>
      </c>
      <c r="E3696" t="s">
        <v>15</v>
      </c>
      <c r="F3696" t="s">
        <v>16</v>
      </c>
      <c r="G3696" t="s">
        <v>17</v>
      </c>
      <c r="H3696" s="2">
        <v>9504.49</v>
      </c>
      <c r="I3696">
        <v>0</v>
      </c>
      <c r="J3696" s="2">
        <v>9504.49</v>
      </c>
      <c r="K3696" s="2">
        <v>6100</v>
      </c>
      <c r="L3696">
        <v>1.56</v>
      </c>
      <c r="M3696" t="s">
        <v>101</v>
      </c>
      <c r="N3696" t="s">
        <v>166</v>
      </c>
      <c r="O3696" t="s">
        <v>167</v>
      </c>
    </row>
    <row r="3697" spans="1:15" x14ac:dyDescent="0.2">
      <c r="A3697" s="16" t="s">
        <v>186</v>
      </c>
      <c r="B3697" s="1">
        <v>45951</v>
      </c>
      <c r="C3697" t="s">
        <v>103</v>
      </c>
      <c r="D3697" t="s">
        <v>127</v>
      </c>
      <c r="E3697" t="s">
        <v>105</v>
      </c>
      <c r="F3697" t="s">
        <v>106</v>
      </c>
      <c r="G3697" t="s">
        <v>107</v>
      </c>
      <c r="H3697" s="2">
        <v>4918.87</v>
      </c>
      <c r="I3697">
        <v>0</v>
      </c>
      <c r="J3697" s="2">
        <v>4918.87</v>
      </c>
      <c r="K3697" s="2">
        <v>38226</v>
      </c>
      <c r="L3697">
        <v>12.87</v>
      </c>
      <c r="M3697" t="s">
        <v>128</v>
      </c>
      <c r="N3697" t="s">
        <v>108</v>
      </c>
      <c r="O3697" t="s">
        <v>103</v>
      </c>
    </row>
    <row r="3698" spans="1:15" x14ac:dyDescent="0.2">
      <c r="A3698" s="16" t="s">
        <v>186</v>
      </c>
      <c r="B3698" s="1">
        <v>45951</v>
      </c>
      <c r="C3698" t="s">
        <v>168</v>
      </c>
      <c r="D3698" t="s">
        <v>169</v>
      </c>
      <c r="E3698" t="s">
        <v>105</v>
      </c>
      <c r="F3698" t="s">
        <v>106</v>
      </c>
      <c r="G3698" t="s">
        <v>107</v>
      </c>
      <c r="H3698">
        <v>698.94</v>
      </c>
      <c r="I3698">
        <v>0</v>
      </c>
      <c r="J3698">
        <v>698.94</v>
      </c>
      <c r="K3698" s="2">
        <v>4979</v>
      </c>
      <c r="L3698">
        <v>14.04</v>
      </c>
      <c r="M3698" t="s">
        <v>101</v>
      </c>
      <c r="N3698" t="s">
        <v>108</v>
      </c>
      <c r="O3698" t="s">
        <v>168</v>
      </c>
    </row>
    <row r="3699" spans="1:15" x14ac:dyDescent="0.2">
      <c r="A3699" s="16" t="s">
        <v>186</v>
      </c>
      <c r="B3699" s="1">
        <v>45951</v>
      </c>
      <c r="C3699" t="s">
        <v>152</v>
      </c>
      <c r="D3699" t="s">
        <v>153</v>
      </c>
      <c r="E3699" t="s">
        <v>105</v>
      </c>
      <c r="F3699" t="s">
        <v>106</v>
      </c>
      <c r="G3699" t="s">
        <v>107</v>
      </c>
      <c r="H3699">
        <v>134.93</v>
      </c>
      <c r="I3699">
        <v>0</v>
      </c>
      <c r="J3699">
        <v>134.93</v>
      </c>
      <c r="K3699">
        <v>101</v>
      </c>
      <c r="L3699">
        <v>133.74</v>
      </c>
      <c r="M3699" t="s">
        <v>154</v>
      </c>
      <c r="N3699" t="s">
        <v>108</v>
      </c>
      <c r="O3699" t="s">
        <v>152</v>
      </c>
    </row>
    <row r="3700" spans="1:15" x14ac:dyDescent="0.2">
      <c r="A3700" s="16" t="s">
        <v>186</v>
      </c>
      <c r="B3700" s="1">
        <v>45951</v>
      </c>
      <c r="C3700" t="s">
        <v>351</v>
      </c>
      <c r="D3700" t="s">
        <v>352</v>
      </c>
      <c r="E3700" t="s">
        <v>131</v>
      </c>
      <c r="F3700" t="s">
        <v>106</v>
      </c>
      <c r="G3700" t="s">
        <v>132</v>
      </c>
      <c r="H3700">
        <v>0</v>
      </c>
      <c r="I3700">
        <v>0</v>
      </c>
      <c r="J3700" s="2">
        <v>303537</v>
      </c>
      <c r="K3700">
        <v>6</v>
      </c>
      <c r="L3700" s="2">
        <v>25294.75</v>
      </c>
      <c r="M3700" t="s">
        <v>108</v>
      </c>
      <c r="N3700" t="s">
        <v>133</v>
      </c>
      <c r="O3700" t="s">
        <v>20</v>
      </c>
    </row>
    <row r="3701" spans="1:15" x14ac:dyDescent="0.2">
      <c r="A3701" s="16" t="s">
        <v>186</v>
      </c>
      <c r="B3701" s="1">
        <v>45952</v>
      </c>
      <c r="C3701" t="s">
        <v>27</v>
      </c>
      <c r="D3701" t="s">
        <v>28</v>
      </c>
      <c r="E3701" t="s">
        <v>15</v>
      </c>
      <c r="F3701" t="s">
        <v>16</v>
      </c>
      <c r="G3701" t="s">
        <v>17</v>
      </c>
      <c r="H3701">
        <v>16377180.82</v>
      </c>
      <c r="I3701">
        <v>6.11</v>
      </c>
      <c r="J3701">
        <v>16377180.82</v>
      </c>
      <c r="K3701">
        <v>71134</v>
      </c>
      <c r="L3701">
        <v>230.23</v>
      </c>
      <c r="M3701" t="s">
        <v>18</v>
      </c>
      <c r="N3701" t="s">
        <v>19</v>
      </c>
      <c r="O3701" t="s">
        <v>20</v>
      </c>
    </row>
    <row r="3702" spans="1:15" x14ac:dyDescent="0.2">
      <c r="A3702" s="16" t="s">
        <v>186</v>
      </c>
      <c r="B3702" s="1">
        <v>45952</v>
      </c>
      <c r="C3702" t="s">
        <v>36</v>
      </c>
      <c r="D3702" t="s">
        <v>37</v>
      </c>
      <c r="E3702" t="s">
        <v>15</v>
      </c>
      <c r="F3702" t="s">
        <v>16</v>
      </c>
      <c r="G3702" t="s">
        <v>17</v>
      </c>
      <c r="H3702">
        <v>13898925.67</v>
      </c>
      <c r="I3702">
        <v>5.19</v>
      </c>
      <c r="J3702">
        <v>13898925.67</v>
      </c>
      <c r="K3702">
        <v>13757</v>
      </c>
      <c r="L3702">
        <v>1010.31</v>
      </c>
      <c r="M3702" t="s">
        <v>38</v>
      </c>
      <c r="N3702" t="s">
        <v>39</v>
      </c>
      <c r="O3702" t="s">
        <v>40</v>
      </c>
    </row>
    <row r="3703" spans="1:15" x14ac:dyDescent="0.2">
      <c r="A3703" s="16" t="s">
        <v>186</v>
      </c>
      <c r="B3703" s="1">
        <v>45952</v>
      </c>
      <c r="C3703">
        <v>2330</v>
      </c>
      <c r="D3703" t="s">
        <v>32</v>
      </c>
      <c r="E3703" t="s">
        <v>15</v>
      </c>
      <c r="F3703" t="s">
        <v>16</v>
      </c>
      <c r="G3703" t="s">
        <v>17</v>
      </c>
      <c r="H3703">
        <v>12834259.49</v>
      </c>
      <c r="I3703">
        <v>4.79</v>
      </c>
      <c r="J3703">
        <v>12834259.49</v>
      </c>
      <c r="K3703">
        <v>270126</v>
      </c>
      <c r="L3703">
        <v>47.51</v>
      </c>
      <c r="M3703" t="s">
        <v>33</v>
      </c>
      <c r="N3703" t="s">
        <v>34</v>
      </c>
      <c r="O3703" t="s">
        <v>35</v>
      </c>
    </row>
    <row r="3704" spans="1:15" x14ac:dyDescent="0.2">
      <c r="A3704" s="16" t="s">
        <v>186</v>
      </c>
      <c r="B3704" s="1">
        <v>45952</v>
      </c>
      <c r="C3704">
        <v>5930</v>
      </c>
      <c r="D3704" t="s">
        <v>50</v>
      </c>
      <c r="E3704" t="s">
        <v>15</v>
      </c>
      <c r="F3704" t="s">
        <v>16</v>
      </c>
      <c r="G3704" t="s">
        <v>17</v>
      </c>
      <c r="H3704">
        <v>12825378.789999999</v>
      </c>
      <c r="I3704">
        <v>4.79</v>
      </c>
      <c r="J3704">
        <v>12825378.789999999</v>
      </c>
      <c r="K3704">
        <v>185981</v>
      </c>
      <c r="L3704">
        <v>68.959999999999994</v>
      </c>
      <c r="M3704" t="s">
        <v>51</v>
      </c>
      <c r="N3704" t="s">
        <v>52</v>
      </c>
      <c r="O3704" t="s">
        <v>53</v>
      </c>
    </row>
    <row r="3705" spans="1:15" x14ac:dyDescent="0.2">
      <c r="A3705" s="16" t="s">
        <v>186</v>
      </c>
      <c r="B3705" s="1">
        <v>45952</v>
      </c>
      <c r="C3705" t="s">
        <v>54</v>
      </c>
      <c r="D3705" t="s">
        <v>55</v>
      </c>
      <c r="E3705" t="s">
        <v>15</v>
      </c>
      <c r="F3705" t="s">
        <v>16</v>
      </c>
      <c r="G3705" t="s">
        <v>17</v>
      </c>
      <c r="H3705">
        <v>12442041.449999999</v>
      </c>
      <c r="I3705">
        <v>4.6500000000000004</v>
      </c>
      <c r="J3705">
        <v>12442041.449999999</v>
      </c>
      <c r="K3705">
        <v>48141</v>
      </c>
      <c r="L3705">
        <v>258.45</v>
      </c>
      <c r="M3705" t="s">
        <v>18</v>
      </c>
      <c r="N3705" t="s">
        <v>19</v>
      </c>
      <c r="O3705" t="s">
        <v>20</v>
      </c>
    </row>
    <row r="3706" spans="1:15" x14ac:dyDescent="0.2">
      <c r="A3706" s="16" t="s">
        <v>186</v>
      </c>
      <c r="B3706" s="1">
        <v>45952</v>
      </c>
      <c r="C3706" t="s">
        <v>46</v>
      </c>
      <c r="D3706" t="s">
        <v>47</v>
      </c>
      <c r="E3706" t="s">
        <v>15</v>
      </c>
      <c r="F3706" t="s">
        <v>16</v>
      </c>
      <c r="G3706" t="s">
        <v>17</v>
      </c>
      <c r="H3706">
        <v>12388230.880000001</v>
      </c>
      <c r="I3706">
        <v>4.63</v>
      </c>
      <c r="J3706">
        <v>12388230.880000001</v>
      </c>
      <c r="K3706">
        <v>43088</v>
      </c>
      <c r="L3706">
        <v>287.51</v>
      </c>
      <c r="M3706" t="s">
        <v>18</v>
      </c>
      <c r="N3706" t="s">
        <v>31</v>
      </c>
      <c r="O3706" t="s">
        <v>20</v>
      </c>
    </row>
    <row r="3707" spans="1:15" x14ac:dyDescent="0.2">
      <c r="A3707" s="16" t="s">
        <v>186</v>
      </c>
      <c r="B3707" s="1">
        <v>45952</v>
      </c>
      <c r="C3707" t="s">
        <v>13</v>
      </c>
      <c r="D3707" t="s">
        <v>14</v>
      </c>
      <c r="E3707" t="s">
        <v>15</v>
      </c>
      <c r="F3707" t="s">
        <v>16</v>
      </c>
      <c r="G3707" t="s">
        <v>17</v>
      </c>
      <c r="H3707">
        <v>11822585.810000001</v>
      </c>
      <c r="I3707">
        <v>4.41</v>
      </c>
      <c r="J3707">
        <v>11822585.810000001</v>
      </c>
      <c r="K3707">
        <v>67369</v>
      </c>
      <c r="L3707">
        <v>175.49</v>
      </c>
      <c r="M3707" t="s">
        <v>18</v>
      </c>
      <c r="N3707" t="s">
        <v>19</v>
      </c>
      <c r="O3707" t="s">
        <v>20</v>
      </c>
    </row>
    <row r="3708" spans="1:15" x14ac:dyDescent="0.2">
      <c r="A3708" s="16" t="s">
        <v>186</v>
      </c>
      <c r="B3708" s="1">
        <v>45952</v>
      </c>
      <c r="C3708" t="s">
        <v>58</v>
      </c>
      <c r="D3708" t="s">
        <v>59</v>
      </c>
      <c r="E3708" t="s">
        <v>15</v>
      </c>
      <c r="F3708" t="s">
        <v>16</v>
      </c>
      <c r="G3708" t="s">
        <v>17</v>
      </c>
      <c r="H3708">
        <v>11621609.32</v>
      </c>
      <c r="I3708">
        <v>4.34</v>
      </c>
      <c r="J3708">
        <v>11621609.32</v>
      </c>
      <c r="K3708">
        <v>58556</v>
      </c>
      <c r="L3708">
        <v>198.47</v>
      </c>
      <c r="M3708" t="s">
        <v>18</v>
      </c>
      <c r="N3708" t="s">
        <v>19</v>
      </c>
      <c r="O3708" t="s">
        <v>20</v>
      </c>
    </row>
    <row r="3709" spans="1:15" x14ac:dyDescent="0.2">
      <c r="A3709" s="16" t="s">
        <v>186</v>
      </c>
      <c r="B3709" s="1">
        <v>45952</v>
      </c>
      <c r="C3709" t="s">
        <v>44</v>
      </c>
      <c r="D3709" t="s">
        <v>45</v>
      </c>
      <c r="E3709" t="s">
        <v>15</v>
      </c>
      <c r="F3709" t="s">
        <v>16</v>
      </c>
      <c r="G3709" t="s">
        <v>17</v>
      </c>
      <c r="H3709">
        <v>11558138.84</v>
      </c>
      <c r="I3709">
        <v>4.32</v>
      </c>
      <c r="J3709">
        <v>11558138.84</v>
      </c>
      <c r="K3709">
        <v>163574</v>
      </c>
      <c r="L3709">
        <v>70.66</v>
      </c>
      <c r="M3709" t="s">
        <v>18</v>
      </c>
      <c r="N3709" t="s">
        <v>19</v>
      </c>
      <c r="O3709" t="s">
        <v>20</v>
      </c>
    </row>
    <row r="3710" spans="1:15" x14ac:dyDescent="0.2">
      <c r="A3710" s="16" t="s">
        <v>186</v>
      </c>
      <c r="B3710" s="1">
        <v>45952</v>
      </c>
      <c r="C3710" t="s">
        <v>23</v>
      </c>
      <c r="D3710" t="s">
        <v>24</v>
      </c>
      <c r="E3710" t="s">
        <v>15</v>
      </c>
      <c r="F3710" t="s">
        <v>16</v>
      </c>
      <c r="G3710" t="s">
        <v>17</v>
      </c>
      <c r="H3710">
        <v>11506536.699999999</v>
      </c>
      <c r="I3710">
        <v>4.3</v>
      </c>
      <c r="J3710">
        <v>11506536.699999999</v>
      </c>
      <c r="K3710">
        <v>22105</v>
      </c>
      <c r="L3710">
        <v>520.54</v>
      </c>
      <c r="M3710" t="s">
        <v>18</v>
      </c>
      <c r="N3710" t="s">
        <v>19</v>
      </c>
      <c r="O3710" t="s">
        <v>20</v>
      </c>
    </row>
    <row r="3711" spans="1:15" x14ac:dyDescent="0.2">
      <c r="A3711" s="16" t="s">
        <v>186</v>
      </c>
      <c r="B3711" s="1">
        <v>45952</v>
      </c>
      <c r="C3711" t="s">
        <v>25</v>
      </c>
      <c r="D3711" t="s">
        <v>26</v>
      </c>
      <c r="E3711" t="s">
        <v>15</v>
      </c>
      <c r="F3711" t="s">
        <v>16</v>
      </c>
      <c r="G3711" t="s">
        <v>17</v>
      </c>
      <c r="H3711">
        <v>11267860.560000001</v>
      </c>
      <c r="I3711">
        <v>4.21</v>
      </c>
      <c r="J3711">
        <v>11267860.560000001</v>
      </c>
      <c r="K3711">
        <v>62502</v>
      </c>
      <c r="L3711">
        <v>180.28</v>
      </c>
      <c r="M3711" t="s">
        <v>18</v>
      </c>
      <c r="N3711" t="s">
        <v>19</v>
      </c>
      <c r="O3711" t="s">
        <v>20</v>
      </c>
    </row>
    <row r="3712" spans="1:15" x14ac:dyDescent="0.2">
      <c r="A3712" s="16" t="s">
        <v>186</v>
      </c>
      <c r="B3712" s="1">
        <v>45952</v>
      </c>
      <c r="C3712" t="s">
        <v>41</v>
      </c>
      <c r="D3712" t="s">
        <v>42</v>
      </c>
      <c r="E3712" t="s">
        <v>15</v>
      </c>
      <c r="F3712" t="s">
        <v>43</v>
      </c>
      <c r="G3712" t="s">
        <v>17</v>
      </c>
      <c r="H3712">
        <v>10494074.550000001</v>
      </c>
      <c r="I3712">
        <v>3.92</v>
      </c>
      <c r="J3712">
        <v>10494074.550000001</v>
      </c>
      <c r="K3712">
        <v>48149</v>
      </c>
      <c r="L3712">
        <v>217.95</v>
      </c>
      <c r="M3712" t="s">
        <v>18</v>
      </c>
      <c r="N3712" t="s">
        <v>19</v>
      </c>
      <c r="O3712" t="s">
        <v>20</v>
      </c>
    </row>
    <row r="3713" spans="1:15" x14ac:dyDescent="0.2">
      <c r="A3713" s="16" t="s">
        <v>186</v>
      </c>
      <c r="B3713" s="1">
        <v>45952</v>
      </c>
      <c r="C3713" t="s">
        <v>21</v>
      </c>
      <c r="D3713" t="s">
        <v>22</v>
      </c>
      <c r="E3713" t="s">
        <v>15</v>
      </c>
      <c r="F3713" t="s">
        <v>16</v>
      </c>
      <c r="G3713" t="s">
        <v>17</v>
      </c>
      <c r="H3713">
        <v>10476816.1</v>
      </c>
      <c r="I3713">
        <v>3.91</v>
      </c>
      <c r="J3713">
        <v>10476816.1</v>
      </c>
      <c r="K3713">
        <v>30787</v>
      </c>
      <c r="L3713">
        <v>340.3</v>
      </c>
      <c r="M3713" t="s">
        <v>18</v>
      </c>
      <c r="N3713" t="s">
        <v>19</v>
      </c>
      <c r="O3713" t="s">
        <v>20</v>
      </c>
    </row>
    <row r="3714" spans="1:15" x14ac:dyDescent="0.2">
      <c r="A3714" s="16" t="s">
        <v>186</v>
      </c>
      <c r="B3714" s="1">
        <v>45952</v>
      </c>
      <c r="C3714" t="s">
        <v>155</v>
      </c>
      <c r="D3714" t="s">
        <v>156</v>
      </c>
      <c r="E3714" t="s">
        <v>15</v>
      </c>
      <c r="F3714" t="s">
        <v>16</v>
      </c>
      <c r="G3714" t="s">
        <v>17</v>
      </c>
      <c r="H3714">
        <v>10173322.449999999</v>
      </c>
      <c r="I3714">
        <v>3.8</v>
      </c>
      <c r="J3714">
        <v>10173322.449999999</v>
      </c>
      <c r="K3714">
        <v>10873</v>
      </c>
      <c r="L3714">
        <v>935.65</v>
      </c>
      <c r="M3714" t="s">
        <v>18</v>
      </c>
      <c r="N3714" t="s">
        <v>31</v>
      </c>
      <c r="O3714" t="s">
        <v>20</v>
      </c>
    </row>
    <row r="3715" spans="1:15" x14ac:dyDescent="0.2">
      <c r="A3715" s="16" t="s">
        <v>186</v>
      </c>
      <c r="B3715" s="1">
        <v>45952</v>
      </c>
      <c r="C3715" t="s">
        <v>29</v>
      </c>
      <c r="D3715" t="s">
        <v>30</v>
      </c>
      <c r="E3715" t="s">
        <v>15</v>
      </c>
      <c r="F3715" t="s">
        <v>16</v>
      </c>
      <c r="G3715" t="s">
        <v>17</v>
      </c>
      <c r="H3715">
        <v>9804308.2799999993</v>
      </c>
      <c r="I3715">
        <v>3.66</v>
      </c>
      <c r="J3715">
        <v>9804308.2799999993</v>
      </c>
      <c r="K3715">
        <v>35958</v>
      </c>
      <c r="L3715">
        <v>272.66000000000003</v>
      </c>
      <c r="M3715" t="s">
        <v>18</v>
      </c>
      <c r="N3715" t="s">
        <v>31</v>
      </c>
      <c r="O3715" t="s">
        <v>20</v>
      </c>
    </row>
    <row r="3716" spans="1:15" x14ac:dyDescent="0.2">
      <c r="A3716" s="16" t="s">
        <v>186</v>
      </c>
      <c r="B3716" s="1">
        <v>45952</v>
      </c>
      <c r="C3716" t="s">
        <v>48</v>
      </c>
      <c r="D3716" t="s">
        <v>49</v>
      </c>
      <c r="E3716" t="s">
        <v>15</v>
      </c>
      <c r="F3716" t="s">
        <v>16</v>
      </c>
      <c r="G3716" t="s">
        <v>17</v>
      </c>
      <c r="H3716">
        <v>9538025.9600000009</v>
      </c>
      <c r="I3716">
        <v>3.56</v>
      </c>
      <c r="J3716">
        <v>9538025.9600000009</v>
      </c>
      <c r="K3716">
        <v>56348</v>
      </c>
      <c r="L3716">
        <v>169.27</v>
      </c>
      <c r="M3716" t="s">
        <v>18</v>
      </c>
      <c r="N3716" t="s">
        <v>19</v>
      </c>
      <c r="O3716" t="s">
        <v>20</v>
      </c>
    </row>
    <row r="3717" spans="1:15" x14ac:dyDescent="0.2">
      <c r="A3717" s="16" t="s">
        <v>186</v>
      </c>
      <c r="B3717" s="1">
        <v>45952</v>
      </c>
      <c r="C3717" t="s">
        <v>157</v>
      </c>
      <c r="D3717" t="s">
        <v>158</v>
      </c>
      <c r="E3717" t="s">
        <v>15</v>
      </c>
      <c r="F3717" t="s">
        <v>16</v>
      </c>
      <c r="G3717" t="s">
        <v>17</v>
      </c>
      <c r="H3717">
        <v>9260652.7200000007</v>
      </c>
      <c r="I3717">
        <v>3.46</v>
      </c>
      <c r="J3717">
        <v>9260652.7200000007</v>
      </c>
      <c r="K3717">
        <v>41987</v>
      </c>
      <c r="L3717">
        <v>220.56</v>
      </c>
      <c r="M3717" t="s">
        <v>18</v>
      </c>
      <c r="N3717" t="s">
        <v>19</v>
      </c>
      <c r="O3717" t="s">
        <v>20</v>
      </c>
    </row>
    <row r="3718" spans="1:15" x14ac:dyDescent="0.2">
      <c r="A3718" s="16" t="s">
        <v>186</v>
      </c>
      <c r="B3718" s="1">
        <v>45952</v>
      </c>
      <c r="C3718" t="s">
        <v>62</v>
      </c>
      <c r="D3718" t="s">
        <v>63</v>
      </c>
      <c r="E3718" t="s">
        <v>15</v>
      </c>
      <c r="F3718" t="s">
        <v>16</v>
      </c>
      <c r="G3718" t="s">
        <v>17</v>
      </c>
      <c r="H3718">
        <v>8439395.1199999992</v>
      </c>
      <c r="I3718">
        <v>3.15</v>
      </c>
      <c r="J3718">
        <v>8439395.1199999992</v>
      </c>
      <c r="K3718">
        <v>228586</v>
      </c>
      <c r="L3718">
        <v>36.92</v>
      </c>
      <c r="M3718" t="s">
        <v>18</v>
      </c>
      <c r="N3718" t="s">
        <v>19</v>
      </c>
      <c r="O3718" t="s">
        <v>20</v>
      </c>
    </row>
    <row r="3719" spans="1:15" x14ac:dyDescent="0.2">
      <c r="A3719" s="16" t="s">
        <v>186</v>
      </c>
      <c r="B3719" s="1">
        <v>45952</v>
      </c>
      <c r="C3719" t="s">
        <v>60</v>
      </c>
      <c r="D3719" t="s">
        <v>61</v>
      </c>
      <c r="E3719" t="s">
        <v>15</v>
      </c>
      <c r="F3719" t="s">
        <v>16</v>
      </c>
      <c r="G3719" t="s">
        <v>17</v>
      </c>
      <c r="H3719">
        <v>7675436.1600000001</v>
      </c>
      <c r="I3719">
        <v>2.87</v>
      </c>
      <c r="J3719">
        <v>7675436.1600000001</v>
      </c>
      <c r="K3719">
        <v>6888</v>
      </c>
      <c r="L3719">
        <v>1114.32</v>
      </c>
      <c r="M3719" t="s">
        <v>18</v>
      </c>
      <c r="N3719" t="s">
        <v>19</v>
      </c>
      <c r="O3719" t="s">
        <v>20</v>
      </c>
    </row>
    <row r="3720" spans="1:15" x14ac:dyDescent="0.2">
      <c r="A3720" s="16" t="s">
        <v>186</v>
      </c>
      <c r="B3720" s="1">
        <v>45952</v>
      </c>
      <c r="C3720" t="s">
        <v>56</v>
      </c>
      <c r="D3720" t="s">
        <v>57</v>
      </c>
      <c r="E3720" t="s">
        <v>15</v>
      </c>
      <c r="F3720" t="s">
        <v>16</v>
      </c>
      <c r="G3720" t="s">
        <v>17</v>
      </c>
      <c r="H3720">
        <v>7424716.2599999998</v>
      </c>
      <c r="I3720">
        <v>2.77</v>
      </c>
      <c r="J3720">
        <v>7424716.2599999998</v>
      </c>
      <c r="K3720">
        <v>34953</v>
      </c>
      <c r="L3720">
        <v>212.42</v>
      </c>
      <c r="M3720" t="s">
        <v>18</v>
      </c>
      <c r="N3720" t="s">
        <v>19</v>
      </c>
      <c r="O3720" t="s">
        <v>20</v>
      </c>
    </row>
    <row r="3721" spans="1:15" x14ac:dyDescent="0.2">
      <c r="A3721" s="16" t="s">
        <v>186</v>
      </c>
      <c r="B3721" s="1">
        <v>45952</v>
      </c>
      <c r="C3721" t="s">
        <v>67</v>
      </c>
      <c r="D3721" t="s">
        <v>68</v>
      </c>
      <c r="E3721" t="s">
        <v>15</v>
      </c>
      <c r="F3721" t="s">
        <v>69</v>
      </c>
      <c r="G3721" t="s">
        <v>17</v>
      </c>
      <c r="H3721">
        <v>6189812.1699999999</v>
      </c>
      <c r="I3721">
        <v>2.31</v>
      </c>
      <c r="J3721">
        <v>6189812.1699999999</v>
      </c>
      <c r="K3721">
        <v>24593</v>
      </c>
      <c r="L3721">
        <v>251.69</v>
      </c>
      <c r="M3721" t="s">
        <v>18</v>
      </c>
      <c r="N3721" t="s">
        <v>19</v>
      </c>
      <c r="O3721" t="s">
        <v>20</v>
      </c>
    </row>
    <row r="3722" spans="1:15" x14ac:dyDescent="0.2">
      <c r="A3722" s="16" t="s">
        <v>186</v>
      </c>
      <c r="B3722" s="1">
        <v>45952</v>
      </c>
      <c r="C3722" t="s">
        <v>70</v>
      </c>
      <c r="D3722" t="s">
        <v>71</v>
      </c>
      <c r="E3722" t="s">
        <v>15</v>
      </c>
      <c r="F3722" t="s">
        <v>69</v>
      </c>
      <c r="G3722" t="s">
        <v>17</v>
      </c>
      <c r="H3722">
        <v>5413233.0800000001</v>
      </c>
      <c r="I3722">
        <v>2.02</v>
      </c>
      <c r="J3722">
        <v>5413233.0800000001</v>
      </c>
      <c r="K3722">
        <v>21436</v>
      </c>
      <c r="L3722">
        <v>252.53</v>
      </c>
      <c r="M3722" t="s">
        <v>18</v>
      </c>
      <c r="N3722" t="s">
        <v>19</v>
      </c>
      <c r="O3722" t="s">
        <v>20</v>
      </c>
    </row>
    <row r="3723" spans="1:15" x14ac:dyDescent="0.2">
      <c r="A3723" s="16" t="s">
        <v>186</v>
      </c>
      <c r="B3723" s="1">
        <v>45952</v>
      </c>
      <c r="C3723">
        <v>2317</v>
      </c>
      <c r="D3723" t="s">
        <v>78</v>
      </c>
      <c r="E3723" t="s">
        <v>15</v>
      </c>
      <c r="F3723" t="s">
        <v>16</v>
      </c>
      <c r="G3723" t="s">
        <v>17</v>
      </c>
      <c r="H3723">
        <v>5012803.05</v>
      </c>
      <c r="I3723">
        <v>1.87</v>
      </c>
      <c r="J3723">
        <v>5012803.05</v>
      </c>
      <c r="K3723">
        <v>635210</v>
      </c>
      <c r="L3723">
        <v>7.89</v>
      </c>
      <c r="M3723" t="s">
        <v>33</v>
      </c>
      <c r="N3723" t="s">
        <v>34</v>
      </c>
      <c r="O3723" t="s">
        <v>35</v>
      </c>
    </row>
    <row r="3724" spans="1:15" x14ac:dyDescent="0.2">
      <c r="A3724" s="16" t="s">
        <v>186</v>
      </c>
      <c r="B3724" s="1">
        <v>45952</v>
      </c>
      <c r="C3724">
        <v>8035</v>
      </c>
      <c r="D3724" t="s">
        <v>72</v>
      </c>
      <c r="E3724" t="s">
        <v>15</v>
      </c>
      <c r="F3724" t="s">
        <v>16</v>
      </c>
      <c r="G3724" t="s">
        <v>17</v>
      </c>
      <c r="H3724">
        <v>4997405.93</v>
      </c>
      <c r="I3724">
        <v>1.87</v>
      </c>
      <c r="J3724">
        <v>4997405.93</v>
      </c>
      <c r="K3724">
        <v>24700</v>
      </c>
      <c r="L3724">
        <v>202.32</v>
      </c>
      <c r="M3724" t="s">
        <v>73</v>
      </c>
      <c r="N3724" t="s">
        <v>74</v>
      </c>
      <c r="O3724" t="s">
        <v>75</v>
      </c>
    </row>
    <row r="3725" spans="1:15" x14ac:dyDescent="0.2">
      <c r="A3725" s="16" t="s">
        <v>186</v>
      </c>
      <c r="B3725" s="1">
        <v>45952</v>
      </c>
      <c r="C3725" t="s">
        <v>64</v>
      </c>
      <c r="D3725" t="s">
        <v>65</v>
      </c>
      <c r="E3725" t="s">
        <v>15</v>
      </c>
      <c r="F3725" t="s">
        <v>66</v>
      </c>
      <c r="G3725" t="s">
        <v>17</v>
      </c>
      <c r="H3725">
        <v>4248052.2</v>
      </c>
      <c r="I3725">
        <v>1.59</v>
      </c>
      <c r="J3725">
        <v>4248052.2</v>
      </c>
      <c r="K3725">
        <v>5124</v>
      </c>
      <c r="L3725">
        <v>829.05</v>
      </c>
      <c r="M3725" t="s">
        <v>18</v>
      </c>
      <c r="N3725" t="s">
        <v>19</v>
      </c>
      <c r="O3725" t="s">
        <v>20</v>
      </c>
    </row>
    <row r="3726" spans="1:15" x14ac:dyDescent="0.2">
      <c r="A3726" s="16" t="s">
        <v>186</v>
      </c>
      <c r="B3726" s="1">
        <v>45952</v>
      </c>
      <c r="C3726" t="s">
        <v>76</v>
      </c>
      <c r="D3726" t="s">
        <v>183</v>
      </c>
      <c r="E3726" t="s">
        <v>15</v>
      </c>
      <c r="F3726" t="s">
        <v>16</v>
      </c>
      <c r="G3726" t="s">
        <v>17</v>
      </c>
      <c r="H3726">
        <v>4222458.24</v>
      </c>
      <c r="I3726">
        <v>1.58</v>
      </c>
      <c r="J3726">
        <v>4222458.24</v>
      </c>
      <c r="K3726">
        <v>17472</v>
      </c>
      <c r="L3726">
        <v>241.67</v>
      </c>
      <c r="M3726" t="s">
        <v>18</v>
      </c>
      <c r="N3726" t="s">
        <v>31</v>
      </c>
      <c r="O3726" t="s">
        <v>20</v>
      </c>
    </row>
    <row r="3727" spans="1:15" x14ac:dyDescent="0.2">
      <c r="A3727" s="16" t="s">
        <v>186</v>
      </c>
      <c r="B3727" s="1">
        <v>45952</v>
      </c>
      <c r="C3727" t="s">
        <v>81</v>
      </c>
      <c r="D3727" t="s">
        <v>82</v>
      </c>
      <c r="E3727" t="s">
        <v>15</v>
      </c>
      <c r="F3727" t="s">
        <v>16</v>
      </c>
      <c r="G3727" t="s">
        <v>17</v>
      </c>
      <c r="H3727">
        <v>2458679.0099999998</v>
      </c>
      <c r="I3727">
        <v>0.92</v>
      </c>
      <c r="J3727">
        <v>2458679.0099999998</v>
      </c>
      <c r="K3727">
        <v>16377</v>
      </c>
      <c r="L3727">
        <v>150.13</v>
      </c>
      <c r="M3727" t="s">
        <v>18</v>
      </c>
      <c r="N3727" t="s">
        <v>31</v>
      </c>
      <c r="O3727" t="s">
        <v>20</v>
      </c>
    </row>
    <row r="3728" spans="1:15" x14ac:dyDescent="0.2">
      <c r="A3728" s="16" t="s">
        <v>186</v>
      </c>
      <c r="B3728" s="1">
        <v>45952</v>
      </c>
      <c r="C3728" t="s">
        <v>83</v>
      </c>
      <c r="D3728" t="s">
        <v>84</v>
      </c>
      <c r="E3728" t="s">
        <v>15</v>
      </c>
      <c r="F3728" t="s">
        <v>16</v>
      </c>
      <c r="G3728" t="s">
        <v>17</v>
      </c>
      <c r="H3728">
        <v>1823931</v>
      </c>
      <c r="I3728">
        <v>0.68</v>
      </c>
      <c r="J3728">
        <v>1823931</v>
      </c>
      <c r="K3728">
        <v>28278</v>
      </c>
      <c r="L3728">
        <v>64.5</v>
      </c>
      <c r="M3728" t="s">
        <v>18</v>
      </c>
      <c r="N3728" t="s">
        <v>19</v>
      </c>
      <c r="O3728" t="s">
        <v>20</v>
      </c>
    </row>
    <row r="3729" spans="1:15" x14ac:dyDescent="0.2">
      <c r="A3729" s="16" t="s">
        <v>186</v>
      </c>
      <c r="B3729" s="1">
        <v>45952</v>
      </c>
      <c r="C3729">
        <v>5935</v>
      </c>
      <c r="D3729" t="s">
        <v>91</v>
      </c>
      <c r="E3729" t="s">
        <v>15</v>
      </c>
      <c r="F3729" t="s">
        <v>16</v>
      </c>
      <c r="G3729" t="s">
        <v>17</v>
      </c>
      <c r="H3729">
        <v>1617970</v>
      </c>
      <c r="I3729">
        <v>0.6</v>
      </c>
      <c r="J3729">
        <v>1617970</v>
      </c>
      <c r="K3729">
        <v>29545</v>
      </c>
      <c r="L3729">
        <v>54.76</v>
      </c>
      <c r="M3729" t="s">
        <v>51</v>
      </c>
      <c r="N3729" t="s">
        <v>52</v>
      </c>
      <c r="O3729" t="s">
        <v>53</v>
      </c>
    </row>
    <row r="3730" spans="1:15" x14ac:dyDescent="0.2">
      <c r="A3730" s="16" t="s">
        <v>186</v>
      </c>
      <c r="B3730" s="1">
        <v>45952</v>
      </c>
      <c r="C3730" t="s">
        <v>85</v>
      </c>
      <c r="D3730" t="s">
        <v>86</v>
      </c>
      <c r="E3730" t="s">
        <v>15</v>
      </c>
      <c r="F3730" t="s">
        <v>16</v>
      </c>
      <c r="G3730" t="s">
        <v>17</v>
      </c>
      <c r="H3730">
        <v>1587160.42</v>
      </c>
      <c r="I3730">
        <v>0.59</v>
      </c>
      <c r="J3730">
        <v>1587160.42</v>
      </c>
      <c r="K3730">
        <v>68738</v>
      </c>
      <c r="L3730">
        <v>23.09</v>
      </c>
      <c r="M3730" t="s">
        <v>18</v>
      </c>
      <c r="N3730" t="s">
        <v>31</v>
      </c>
      <c r="O3730" t="s">
        <v>20</v>
      </c>
    </row>
    <row r="3731" spans="1:15" x14ac:dyDescent="0.2">
      <c r="A3731" s="16" t="s">
        <v>186</v>
      </c>
      <c r="B3731" s="1">
        <v>45952</v>
      </c>
      <c r="C3731" t="s">
        <v>92</v>
      </c>
      <c r="D3731" t="s">
        <v>93</v>
      </c>
      <c r="E3731" t="s">
        <v>15</v>
      </c>
      <c r="F3731" t="s">
        <v>16</v>
      </c>
      <c r="G3731" t="s">
        <v>17</v>
      </c>
      <c r="H3731">
        <v>1509166.4</v>
      </c>
      <c r="I3731">
        <v>0.56000000000000005</v>
      </c>
      <c r="J3731">
        <v>1509166.4</v>
      </c>
      <c r="K3731">
        <v>16976</v>
      </c>
      <c r="L3731">
        <v>88.9</v>
      </c>
      <c r="M3731" t="s">
        <v>18</v>
      </c>
      <c r="N3731" t="s">
        <v>31</v>
      </c>
      <c r="O3731" t="s">
        <v>20</v>
      </c>
    </row>
    <row r="3732" spans="1:15" x14ac:dyDescent="0.2">
      <c r="A3732" s="16" t="s">
        <v>186</v>
      </c>
      <c r="B3732" s="1">
        <v>45952</v>
      </c>
      <c r="C3732" t="s">
        <v>96</v>
      </c>
      <c r="D3732" t="s">
        <v>97</v>
      </c>
      <c r="E3732" t="s">
        <v>15</v>
      </c>
      <c r="F3732" t="s">
        <v>16</v>
      </c>
      <c r="G3732" t="s">
        <v>17</v>
      </c>
      <c r="H3732">
        <v>1392728.4</v>
      </c>
      <c r="I3732">
        <v>0.52</v>
      </c>
      <c r="J3732">
        <v>1392728.4</v>
      </c>
      <c r="K3732">
        <v>4284</v>
      </c>
      <c r="L3732">
        <v>325.10000000000002</v>
      </c>
      <c r="M3732" t="s">
        <v>18</v>
      </c>
      <c r="N3732" t="s">
        <v>19</v>
      </c>
      <c r="O3732" t="s">
        <v>20</v>
      </c>
    </row>
    <row r="3733" spans="1:15" x14ac:dyDescent="0.2">
      <c r="A3733" s="16" t="s">
        <v>186</v>
      </c>
      <c r="B3733" s="1">
        <v>45952</v>
      </c>
      <c r="C3733" t="s">
        <v>87</v>
      </c>
      <c r="D3733" t="s">
        <v>88</v>
      </c>
      <c r="E3733" t="s">
        <v>15</v>
      </c>
      <c r="F3733" t="s">
        <v>16</v>
      </c>
      <c r="G3733" t="s">
        <v>17</v>
      </c>
      <c r="H3733">
        <v>1224228.6000000001</v>
      </c>
      <c r="I3733">
        <v>0.46</v>
      </c>
      <c r="J3733">
        <v>1224228.6000000001</v>
      </c>
      <c r="K3733">
        <v>10485</v>
      </c>
      <c r="L3733">
        <v>116.76</v>
      </c>
      <c r="M3733" t="s">
        <v>18</v>
      </c>
      <c r="N3733" t="s">
        <v>19</v>
      </c>
      <c r="O3733" t="s">
        <v>20</v>
      </c>
    </row>
    <row r="3734" spans="1:15" x14ac:dyDescent="0.2">
      <c r="A3734" s="16" t="s">
        <v>186</v>
      </c>
      <c r="B3734" s="1">
        <v>45952</v>
      </c>
      <c r="C3734" t="s">
        <v>89</v>
      </c>
      <c r="D3734" t="s">
        <v>90</v>
      </c>
      <c r="E3734" t="s">
        <v>15</v>
      </c>
      <c r="F3734" t="s">
        <v>16</v>
      </c>
      <c r="G3734" t="s">
        <v>17</v>
      </c>
      <c r="H3734">
        <v>955838.4</v>
      </c>
      <c r="I3734">
        <v>0.36</v>
      </c>
      <c r="J3734">
        <v>955838.4</v>
      </c>
      <c r="K3734">
        <v>13893</v>
      </c>
      <c r="L3734">
        <v>68.8</v>
      </c>
      <c r="M3734" t="s">
        <v>18</v>
      </c>
      <c r="N3734" t="s">
        <v>19</v>
      </c>
      <c r="O3734" t="s">
        <v>20</v>
      </c>
    </row>
    <row r="3735" spans="1:15" x14ac:dyDescent="0.2">
      <c r="A3735" s="16" t="s">
        <v>186</v>
      </c>
      <c r="B3735" s="1">
        <v>45952</v>
      </c>
      <c r="C3735" t="s">
        <v>94</v>
      </c>
      <c r="D3735" t="s">
        <v>95</v>
      </c>
      <c r="E3735" t="s">
        <v>15</v>
      </c>
      <c r="F3735" t="s">
        <v>16</v>
      </c>
      <c r="G3735" t="s">
        <v>17</v>
      </c>
      <c r="H3735">
        <v>807114.21</v>
      </c>
      <c r="I3735">
        <v>0.3</v>
      </c>
      <c r="J3735">
        <v>807114.21</v>
      </c>
      <c r="K3735">
        <v>2667</v>
      </c>
      <c r="L3735">
        <v>302.63</v>
      </c>
      <c r="M3735" t="s">
        <v>18</v>
      </c>
      <c r="N3735" t="s">
        <v>19</v>
      </c>
      <c r="O3735" t="s">
        <v>20</v>
      </c>
    </row>
    <row r="3736" spans="1:15" x14ac:dyDescent="0.2">
      <c r="A3736" s="16" t="s">
        <v>186</v>
      </c>
      <c r="B3736" s="1">
        <v>45952</v>
      </c>
      <c r="C3736">
        <v>992</v>
      </c>
      <c r="D3736" t="s">
        <v>100</v>
      </c>
      <c r="E3736" t="s">
        <v>15</v>
      </c>
      <c r="F3736" t="s">
        <v>16</v>
      </c>
      <c r="G3736" t="s">
        <v>17</v>
      </c>
      <c r="H3736">
        <v>646852.92000000004</v>
      </c>
      <c r="I3736">
        <v>0.24</v>
      </c>
      <c r="J3736">
        <v>646852.92000000004</v>
      </c>
      <c r="K3736">
        <v>450000</v>
      </c>
      <c r="L3736">
        <v>1.44</v>
      </c>
      <c r="M3736" t="s">
        <v>101</v>
      </c>
      <c r="N3736" t="s">
        <v>102</v>
      </c>
      <c r="O3736" t="s">
        <v>103</v>
      </c>
    </row>
    <row r="3737" spans="1:15" x14ac:dyDescent="0.2">
      <c r="A3737" s="16" t="s">
        <v>186</v>
      </c>
      <c r="B3737" s="1">
        <v>45952</v>
      </c>
      <c r="C3737" t="s">
        <v>159</v>
      </c>
      <c r="D3737" t="s">
        <v>160</v>
      </c>
      <c r="E3737" t="s">
        <v>15</v>
      </c>
      <c r="F3737" t="s">
        <v>16</v>
      </c>
      <c r="G3737" t="s">
        <v>17</v>
      </c>
      <c r="H3737">
        <v>498525.95</v>
      </c>
      <c r="I3737">
        <v>0.19</v>
      </c>
      <c r="J3737">
        <v>498525.95</v>
      </c>
      <c r="K3737">
        <v>6487</v>
      </c>
      <c r="L3737">
        <v>76.849999999999994</v>
      </c>
      <c r="M3737" t="s">
        <v>18</v>
      </c>
      <c r="N3737" t="s">
        <v>31</v>
      </c>
      <c r="O3737" t="s">
        <v>20</v>
      </c>
    </row>
    <row r="3738" spans="1:15" x14ac:dyDescent="0.2">
      <c r="A3738" s="16" t="s">
        <v>186</v>
      </c>
      <c r="B3738" s="1">
        <v>45952</v>
      </c>
      <c r="C3738" t="s">
        <v>109</v>
      </c>
      <c r="D3738" t="s">
        <v>110</v>
      </c>
      <c r="E3738" t="s">
        <v>15</v>
      </c>
      <c r="F3738" t="s">
        <v>16</v>
      </c>
      <c r="G3738" t="s">
        <v>17</v>
      </c>
      <c r="H3738">
        <v>373451.76</v>
      </c>
      <c r="I3738">
        <v>0.14000000000000001</v>
      </c>
      <c r="J3738">
        <v>373451.76</v>
      </c>
      <c r="K3738">
        <v>2196</v>
      </c>
      <c r="L3738">
        <v>170.06</v>
      </c>
      <c r="M3738" t="s">
        <v>18</v>
      </c>
      <c r="N3738" t="s">
        <v>19</v>
      </c>
      <c r="O3738" t="s">
        <v>20</v>
      </c>
    </row>
    <row r="3739" spans="1:15" x14ac:dyDescent="0.2">
      <c r="A3739" s="16" t="s">
        <v>186</v>
      </c>
      <c r="B3739" s="1">
        <v>45952</v>
      </c>
      <c r="C3739">
        <v>66570</v>
      </c>
      <c r="D3739" t="s">
        <v>161</v>
      </c>
      <c r="E3739" t="s">
        <v>15</v>
      </c>
      <c r="F3739" t="s">
        <v>43</v>
      </c>
      <c r="G3739" t="s">
        <v>17</v>
      </c>
      <c r="H3739">
        <v>344224.93</v>
      </c>
      <c r="I3739">
        <v>0.13</v>
      </c>
      <c r="J3739">
        <v>344224.93</v>
      </c>
      <c r="K3739">
        <v>5493</v>
      </c>
      <c r="L3739">
        <v>62.67</v>
      </c>
      <c r="M3739" t="s">
        <v>51</v>
      </c>
      <c r="N3739" t="s">
        <v>52</v>
      </c>
      <c r="O3739" t="s">
        <v>53</v>
      </c>
    </row>
    <row r="3740" spans="1:15" x14ac:dyDescent="0.2">
      <c r="A3740" s="16" t="s">
        <v>186</v>
      </c>
      <c r="B3740" s="1">
        <v>45952</v>
      </c>
      <c r="C3740" t="s">
        <v>20</v>
      </c>
      <c r="D3740" t="s">
        <v>104</v>
      </c>
      <c r="E3740" t="s">
        <v>105</v>
      </c>
      <c r="F3740" t="s">
        <v>106</v>
      </c>
      <c r="G3740" t="s">
        <v>107</v>
      </c>
      <c r="H3740">
        <v>176142.39</v>
      </c>
      <c r="I3740">
        <v>7.0000000000000007E-2</v>
      </c>
      <c r="J3740">
        <v>176142.39</v>
      </c>
      <c r="K3740">
        <v>176142</v>
      </c>
      <c r="L3740">
        <v>100</v>
      </c>
      <c r="M3740" t="s">
        <v>18</v>
      </c>
      <c r="N3740" t="s">
        <v>108</v>
      </c>
      <c r="O3740" t="s">
        <v>20</v>
      </c>
    </row>
    <row r="3741" spans="1:15" x14ac:dyDescent="0.2">
      <c r="A3741" s="16" t="s">
        <v>186</v>
      </c>
      <c r="B3741" s="1">
        <v>45952</v>
      </c>
      <c r="C3741">
        <v>3706</v>
      </c>
      <c r="D3741" t="s">
        <v>164</v>
      </c>
      <c r="E3741" t="s">
        <v>15</v>
      </c>
      <c r="F3741" t="s">
        <v>16</v>
      </c>
      <c r="G3741" t="s">
        <v>17</v>
      </c>
      <c r="H3741">
        <v>130748.8</v>
      </c>
      <c r="I3741">
        <v>0.05</v>
      </c>
      <c r="J3741">
        <v>130748.8</v>
      </c>
      <c r="K3741">
        <v>44200</v>
      </c>
      <c r="L3741">
        <v>2.96</v>
      </c>
      <c r="M3741" t="s">
        <v>33</v>
      </c>
      <c r="N3741" t="s">
        <v>34</v>
      </c>
      <c r="O3741" t="s">
        <v>35</v>
      </c>
    </row>
    <row r="3742" spans="1:15" x14ac:dyDescent="0.2">
      <c r="A3742" s="16" t="s">
        <v>186</v>
      </c>
      <c r="B3742" s="1">
        <v>45952</v>
      </c>
      <c r="C3742" t="s">
        <v>162</v>
      </c>
      <c r="D3742" t="s">
        <v>163</v>
      </c>
      <c r="E3742" t="s">
        <v>15</v>
      </c>
      <c r="F3742" t="s">
        <v>16</v>
      </c>
      <c r="G3742" t="s">
        <v>17</v>
      </c>
      <c r="H3742">
        <v>113990.88</v>
      </c>
      <c r="I3742">
        <v>0.04</v>
      </c>
      <c r="J3742">
        <v>113990.88</v>
      </c>
      <c r="K3742">
        <v>3306</v>
      </c>
      <c r="L3742">
        <v>34.479999999999997</v>
      </c>
      <c r="M3742" t="s">
        <v>18</v>
      </c>
      <c r="N3742" t="s">
        <v>19</v>
      </c>
      <c r="O3742" t="s">
        <v>20</v>
      </c>
    </row>
    <row r="3743" spans="1:15" x14ac:dyDescent="0.2">
      <c r="A3743" s="16" t="s">
        <v>186</v>
      </c>
      <c r="B3743" s="1">
        <v>45952</v>
      </c>
      <c r="C3743" t="s">
        <v>53</v>
      </c>
      <c r="D3743" t="s">
        <v>124</v>
      </c>
      <c r="E3743" t="s">
        <v>105</v>
      </c>
      <c r="F3743" t="s">
        <v>106</v>
      </c>
      <c r="G3743" t="s">
        <v>107</v>
      </c>
      <c r="H3743">
        <v>71573.41</v>
      </c>
      <c r="I3743">
        <v>0.03</v>
      </c>
      <c r="J3743">
        <v>71573.41</v>
      </c>
      <c r="K3743">
        <v>102335661</v>
      </c>
      <c r="L3743">
        <v>7.0000000000000007E-2</v>
      </c>
      <c r="M3743" t="s">
        <v>51</v>
      </c>
      <c r="N3743" t="s">
        <v>108</v>
      </c>
      <c r="O3743" t="s">
        <v>53</v>
      </c>
    </row>
    <row r="3744" spans="1:15" x14ac:dyDescent="0.2">
      <c r="A3744" s="16" t="s">
        <v>186</v>
      </c>
      <c r="B3744" s="1">
        <v>45952</v>
      </c>
      <c r="C3744" t="s">
        <v>111</v>
      </c>
      <c r="D3744" t="s">
        <v>112</v>
      </c>
      <c r="E3744" t="s">
        <v>15</v>
      </c>
      <c r="F3744" t="s">
        <v>16</v>
      </c>
      <c r="G3744" t="s">
        <v>17</v>
      </c>
      <c r="H3744">
        <v>56019.95</v>
      </c>
      <c r="I3744">
        <v>0.02</v>
      </c>
      <c r="J3744">
        <v>56019.95</v>
      </c>
      <c r="K3744">
        <v>6959</v>
      </c>
      <c r="L3744">
        <v>8.0500000000000007</v>
      </c>
      <c r="M3744" t="s">
        <v>18</v>
      </c>
      <c r="N3744" t="s">
        <v>31</v>
      </c>
      <c r="O3744" t="s">
        <v>20</v>
      </c>
    </row>
    <row r="3745" spans="1:15" x14ac:dyDescent="0.2">
      <c r="A3745" s="16" t="s">
        <v>186</v>
      </c>
      <c r="B3745" s="1">
        <v>45952</v>
      </c>
      <c r="C3745" t="s">
        <v>75</v>
      </c>
      <c r="D3745" t="s">
        <v>114</v>
      </c>
      <c r="E3745" t="s">
        <v>105</v>
      </c>
      <c r="F3745" t="s">
        <v>106</v>
      </c>
      <c r="G3745" t="s">
        <v>107</v>
      </c>
      <c r="H3745">
        <v>42788.87</v>
      </c>
      <c r="I3745">
        <v>0.02</v>
      </c>
      <c r="J3745">
        <v>42788.87</v>
      </c>
      <c r="K3745">
        <v>6498987</v>
      </c>
      <c r="L3745">
        <v>0.66</v>
      </c>
      <c r="M3745" t="s">
        <v>73</v>
      </c>
      <c r="N3745" t="s">
        <v>108</v>
      </c>
      <c r="O3745" t="s">
        <v>75</v>
      </c>
    </row>
    <row r="3746" spans="1:15" x14ac:dyDescent="0.2">
      <c r="A3746" s="16" t="s">
        <v>186</v>
      </c>
      <c r="B3746" s="1">
        <v>45952</v>
      </c>
      <c r="C3746" t="s">
        <v>35</v>
      </c>
      <c r="D3746" t="s">
        <v>113</v>
      </c>
      <c r="E3746" t="s">
        <v>105</v>
      </c>
      <c r="F3746" t="s">
        <v>106</v>
      </c>
      <c r="G3746" t="s">
        <v>107</v>
      </c>
      <c r="H3746">
        <v>27219.96</v>
      </c>
      <c r="I3746">
        <v>0.01</v>
      </c>
      <c r="J3746">
        <v>27219.96</v>
      </c>
      <c r="K3746">
        <v>836442</v>
      </c>
      <c r="L3746">
        <v>3.25</v>
      </c>
      <c r="M3746" t="s">
        <v>33</v>
      </c>
      <c r="N3746" t="s">
        <v>108</v>
      </c>
      <c r="O3746" t="s">
        <v>35</v>
      </c>
    </row>
    <row r="3747" spans="1:15" x14ac:dyDescent="0.2">
      <c r="A3747" s="16" t="s">
        <v>186</v>
      </c>
      <c r="B3747" s="1">
        <v>45952</v>
      </c>
      <c r="C3747" t="s">
        <v>115</v>
      </c>
      <c r="D3747" t="s">
        <v>116</v>
      </c>
      <c r="E3747" t="s">
        <v>105</v>
      </c>
      <c r="F3747" t="s">
        <v>106</v>
      </c>
      <c r="G3747" t="s">
        <v>117</v>
      </c>
      <c r="H3747">
        <v>19000</v>
      </c>
      <c r="I3747">
        <v>0.01</v>
      </c>
      <c r="J3747">
        <v>19000</v>
      </c>
      <c r="K3747">
        <v>19000</v>
      </c>
      <c r="L3747">
        <v>100</v>
      </c>
      <c r="M3747" t="s">
        <v>18</v>
      </c>
      <c r="N3747" t="s">
        <v>108</v>
      </c>
      <c r="O3747" t="s">
        <v>20</v>
      </c>
    </row>
    <row r="3748" spans="1:15" x14ac:dyDescent="0.2">
      <c r="A3748" s="16" t="s">
        <v>186</v>
      </c>
      <c r="B3748" s="1">
        <v>45952</v>
      </c>
      <c r="C3748" t="s">
        <v>40</v>
      </c>
      <c r="D3748" t="s">
        <v>125</v>
      </c>
      <c r="E3748" t="s">
        <v>105</v>
      </c>
      <c r="F3748" t="s">
        <v>106</v>
      </c>
      <c r="G3748" t="s">
        <v>107</v>
      </c>
      <c r="H3748">
        <v>16906.38</v>
      </c>
      <c r="I3748">
        <v>0.01</v>
      </c>
      <c r="J3748">
        <v>16906.38</v>
      </c>
      <c r="K3748">
        <v>14560</v>
      </c>
      <c r="L3748">
        <v>116.11</v>
      </c>
      <c r="M3748" t="s">
        <v>126</v>
      </c>
      <c r="N3748" t="s">
        <v>108</v>
      </c>
      <c r="O3748" t="s">
        <v>40</v>
      </c>
    </row>
    <row r="3749" spans="1:15" x14ac:dyDescent="0.2">
      <c r="A3749" s="16" t="s">
        <v>186</v>
      </c>
      <c r="B3749" s="1">
        <v>45952</v>
      </c>
      <c r="C3749">
        <v>2388</v>
      </c>
      <c r="D3749" t="s">
        <v>118</v>
      </c>
      <c r="E3749" t="s">
        <v>15</v>
      </c>
      <c r="F3749" t="s">
        <v>16</v>
      </c>
      <c r="G3749" t="s">
        <v>17</v>
      </c>
      <c r="H3749">
        <v>11393.29</v>
      </c>
      <c r="I3749">
        <v>0</v>
      </c>
      <c r="J3749">
        <v>11393.29</v>
      </c>
      <c r="K3749">
        <v>6331</v>
      </c>
      <c r="L3749">
        <v>1.8</v>
      </c>
      <c r="M3749" t="s">
        <v>33</v>
      </c>
      <c r="N3749" t="s">
        <v>34</v>
      </c>
      <c r="O3749" t="s">
        <v>35</v>
      </c>
    </row>
    <row r="3750" spans="1:15" x14ac:dyDescent="0.2">
      <c r="A3750" s="16" t="s">
        <v>186</v>
      </c>
      <c r="B3750" s="1">
        <v>45952</v>
      </c>
      <c r="C3750">
        <v>300017</v>
      </c>
      <c r="D3750" t="s">
        <v>165</v>
      </c>
      <c r="E3750" t="s">
        <v>15</v>
      </c>
      <c r="F3750" t="s">
        <v>16</v>
      </c>
      <c r="G3750" t="s">
        <v>17</v>
      </c>
      <c r="H3750">
        <v>9360.7900000000009</v>
      </c>
      <c r="I3750">
        <v>0</v>
      </c>
      <c r="J3750">
        <v>9360.7900000000009</v>
      </c>
      <c r="K3750">
        <v>6100</v>
      </c>
      <c r="L3750">
        <v>1.53</v>
      </c>
      <c r="M3750" t="s">
        <v>101</v>
      </c>
      <c r="N3750" t="s">
        <v>166</v>
      </c>
      <c r="O3750" t="s">
        <v>167</v>
      </c>
    </row>
    <row r="3751" spans="1:15" x14ac:dyDescent="0.2">
      <c r="A3751" s="16" t="s">
        <v>186</v>
      </c>
      <c r="B3751" s="1">
        <v>45952</v>
      </c>
      <c r="C3751" t="s">
        <v>103</v>
      </c>
      <c r="D3751" t="s">
        <v>127</v>
      </c>
      <c r="E3751" t="s">
        <v>105</v>
      </c>
      <c r="F3751" t="s">
        <v>106</v>
      </c>
      <c r="G3751" t="s">
        <v>107</v>
      </c>
      <c r="H3751">
        <v>4919.28</v>
      </c>
      <c r="I3751">
        <v>0</v>
      </c>
      <c r="J3751">
        <v>4919.28</v>
      </c>
      <c r="K3751">
        <v>38226</v>
      </c>
      <c r="L3751">
        <v>12.87</v>
      </c>
      <c r="M3751" t="s">
        <v>128</v>
      </c>
      <c r="N3751" t="s">
        <v>108</v>
      </c>
      <c r="O3751" t="s">
        <v>103</v>
      </c>
    </row>
    <row r="3752" spans="1:15" x14ac:dyDescent="0.2">
      <c r="A3752" s="16" t="s">
        <v>186</v>
      </c>
      <c r="B3752" s="1">
        <v>45952</v>
      </c>
      <c r="C3752" t="s">
        <v>168</v>
      </c>
      <c r="D3752" t="s">
        <v>169</v>
      </c>
      <c r="E3752" t="s">
        <v>105</v>
      </c>
      <c r="F3752" t="s">
        <v>106</v>
      </c>
      <c r="G3752" t="s">
        <v>107</v>
      </c>
      <c r="H3752">
        <v>698.44</v>
      </c>
      <c r="I3752">
        <v>0</v>
      </c>
      <c r="J3752">
        <v>698.44</v>
      </c>
      <c r="K3752">
        <v>4979</v>
      </c>
      <c r="L3752">
        <v>14.03</v>
      </c>
      <c r="M3752" t="s">
        <v>101</v>
      </c>
      <c r="N3752" t="s">
        <v>108</v>
      </c>
      <c r="O3752" t="s">
        <v>168</v>
      </c>
    </row>
    <row r="3753" spans="1:15" x14ac:dyDescent="0.2">
      <c r="A3753" s="16" t="s">
        <v>186</v>
      </c>
      <c r="B3753" s="1">
        <v>45952</v>
      </c>
      <c r="C3753" t="s">
        <v>152</v>
      </c>
      <c r="D3753" t="s">
        <v>153</v>
      </c>
      <c r="E3753" t="s">
        <v>105</v>
      </c>
      <c r="F3753" t="s">
        <v>106</v>
      </c>
      <c r="G3753" t="s">
        <v>107</v>
      </c>
      <c r="H3753">
        <v>134.74</v>
      </c>
      <c r="I3753">
        <v>0</v>
      </c>
      <c r="J3753">
        <v>134.74</v>
      </c>
      <c r="K3753">
        <v>101</v>
      </c>
      <c r="L3753">
        <v>133.55000000000001</v>
      </c>
      <c r="M3753" t="s">
        <v>154</v>
      </c>
      <c r="N3753" t="s">
        <v>108</v>
      </c>
      <c r="O3753" t="s">
        <v>152</v>
      </c>
    </row>
    <row r="3754" spans="1:15" x14ac:dyDescent="0.2">
      <c r="A3754" s="16" t="s">
        <v>186</v>
      </c>
      <c r="B3754" s="1">
        <v>45952</v>
      </c>
      <c r="C3754" t="s">
        <v>351</v>
      </c>
      <c r="D3754" t="s">
        <v>352</v>
      </c>
      <c r="E3754" t="s">
        <v>131</v>
      </c>
      <c r="F3754" t="s">
        <v>106</v>
      </c>
      <c r="G3754" t="s">
        <v>132</v>
      </c>
      <c r="H3754">
        <v>0</v>
      </c>
      <c r="I3754">
        <v>0</v>
      </c>
      <c r="J3754">
        <v>300471</v>
      </c>
      <c r="K3754">
        <v>6</v>
      </c>
      <c r="L3754">
        <v>25039.25</v>
      </c>
      <c r="M3754" t="s">
        <v>108</v>
      </c>
      <c r="N3754" t="s">
        <v>133</v>
      </c>
      <c r="O3754" t="s">
        <v>20</v>
      </c>
    </row>
    <row r="3755" spans="1:15" x14ac:dyDescent="0.2">
      <c r="A3755" s="16" t="s">
        <v>186</v>
      </c>
      <c r="B3755" s="1">
        <v>45961</v>
      </c>
      <c r="C3755" t="s">
        <v>27</v>
      </c>
      <c r="D3755" t="s">
        <v>28</v>
      </c>
      <c r="E3755" t="s">
        <v>15</v>
      </c>
      <c r="F3755" t="s">
        <v>16</v>
      </c>
      <c r="G3755" t="s">
        <v>17</v>
      </c>
      <c r="H3755" s="2">
        <v>20616123.280000001</v>
      </c>
      <c r="I3755">
        <v>6.37</v>
      </c>
      <c r="J3755" s="2">
        <v>20616123.280000001</v>
      </c>
      <c r="K3755" s="2">
        <v>80494</v>
      </c>
      <c r="L3755">
        <v>256.12</v>
      </c>
      <c r="M3755" t="s">
        <v>18</v>
      </c>
      <c r="N3755" t="s">
        <v>19</v>
      </c>
      <c r="O3755" t="s">
        <v>20</v>
      </c>
    </row>
    <row r="3756" spans="1:15" x14ac:dyDescent="0.2">
      <c r="A3756" s="16" t="s">
        <v>186</v>
      </c>
      <c r="B3756" s="1">
        <v>45961</v>
      </c>
      <c r="C3756" t="s">
        <v>36</v>
      </c>
      <c r="D3756" t="s">
        <v>37</v>
      </c>
      <c r="E3756" t="s">
        <v>15</v>
      </c>
      <c r="F3756" t="s">
        <v>16</v>
      </c>
      <c r="G3756" t="s">
        <v>17</v>
      </c>
      <c r="H3756" s="2">
        <v>16495898.77</v>
      </c>
      <c r="I3756">
        <v>5.0999999999999996</v>
      </c>
      <c r="J3756" s="2">
        <v>16495898.77</v>
      </c>
      <c r="K3756" s="2">
        <v>15567</v>
      </c>
      <c r="L3756" s="2">
        <v>1059.67</v>
      </c>
      <c r="M3756" t="s">
        <v>38</v>
      </c>
      <c r="N3756" t="s">
        <v>39</v>
      </c>
      <c r="O3756" t="s">
        <v>40</v>
      </c>
    </row>
    <row r="3757" spans="1:15" x14ac:dyDescent="0.2">
      <c r="A3757" s="16" t="s">
        <v>186</v>
      </c>
      <c r="B3757" s="1">
        <v>45961</v>
      </c>
      <c r="C3757">
        <v>5930</v>
      </c>
      <c r="D3757" t="s">
        <v>50</v>
      </c>
      <c r="E3757" t="s">
        <v>15</v>
      </c>
      <c r="F3757" t="s">
        <v>16</v>
      </c>
      <c r="G3757" t="s">
        <v>17</v>
      </c>
      <c r="H3757" s="2">
        <v>15877932.970000001</v>
      </c>
      <c r="I3757">
        <v>4.9000000000000004</v>
      </c>
      <c r="J3757" s="2">
        <v>15877932.970000001</v>
      </c>
      <c r="K3757" s="2">
        <v>210438</v>
      </c>
      <c r="L3757">
        <v>75.45</v>
      </c>
      <c r="M3757" t="s">
        <v>51</v>
      </c>
      <c r="N3757" t="s">
        <v>52</v>
      </c>
      <c r="O3757" t="s">
        <v>53</v>
      </c>
    </row>
    <row r="3758" spans="1:15" x14ac:dyDescent="0.2">
      <c r="A3758" s="16" t="s">
        <v>186</v>
      </c>
      <c r="B3758" s="1">
        <v>45961</v>
      </c>
      <c r="C3758" t="s">
        <v>13</v>
      </c>
      <c r="D3758" t="s">
        <v>14</v>
      </c>
      <c r="E3758" t="s">
        <v>15</v>
      </c>
      <c r="F3758" t="s">
        <v>16</v>
      </c>
      <c r="G3758" t="s">
        <v>17</v>
      </c>
      <c r="H3758" s="2">
        <v>15282629.98</v>
      </c>
      <c r="I3758">
        <v>4.72</v>
      </c>
      <c r="J3758" s="2">
        <v>15282629.98</v>
      </c>
      <c r="K3758" s="2">
        <v>76234</v>
      </c>
      <c r="L3758">
        <v>200.47</v>
      </c>
      <c r="M3758" t="s">
        <v>18</v>
      </c>
      <c r="N3758" t="s">
        <v>19</v>
      </c>
      <c r="O3758" t="s">
        <v>20</v>
      </c>
    </row>
    <row r="3759" spans="1:15" x14ac:dyDescent="0.2">
      <c r="A3759" s="16" t="s">
        <v>186</v>
      </c>
      <c r="B3759" s="1">
        <v>45961</v>
      </c>
      <c r="C3759" t="s">
        <v>46</v>
      </c>
      <c r="D3759" t="s">
        <v>47</v>
      </c>
      <c r="E3759" t="s">
        <v>15</v>
      </c>
      <c r="F3759" t="s">
        <v>16</v>
      </c>
      <c r="G3759" t="s">
        <v>17</v>
      </c>
      <c r="H3759" s="2">
        <v>14988696.779999999</v>
      </c>
      <c r="I3759">
        <v>4.63</v>
      </c>
      <c r="J3759" s="2">
        <v>14988696.779999999</v>
      </c>
      <c r="K3759" s="2">
        <v>48758</v>
      </c>
      <c r="L3759">
        <v>307.41000000000003</v>
      </c>
      <c r="M3759" t="s">
        <v>18</v>
      </c>
      <c r="N3759" t="s">
        <v>31</v>
      </c>
      <c r="O3759" t="s">
        <v>20</v>
      </c>
    </row>
    <row r="3760" spans="1:15" x14ac:dyDescent="0.2">
      <c r="A3760" s="16" t="s">
        <v>186</v>
      </c>
      <c r="B3760" s="1">
        <v>45961</v>
      </c>
      <c r="C3760">
        <v>2330</v>
      </c>
      <c r="D3760" t="s">
        <v>32</v>
      </c>
      <c r="E3760" t="s">
        <v>15</v>
      </c>
      <c r="F3760" t="s">
        <v>16</v>
      </c>
      <c r="G3760" t="s">
        <v>17</v>
      </c>
      <c r="H3760" s="2">
        <v>14888552.75</v>
      </c>
      <c r="I3760">
        <v>4.5999999999999996</v>
      </c>
      <c r="J3760" s="2">
        <v>14888552.75</v>
      </c>
      <c r="K3760" s="2">
        <v>305126</v>
      </c>
      <c r="L3760">
        <v>48.79</v>
      </c>
      <c r="M3760" t="s">
        <v>33</v>
      </c>
      <c r="N3760" t="s">
        <v>34</v>
      </c>
      <c r="O3760" t="s">
        <v>35</v>
      </c>
    </row>
    <row r="3761" spans="1:15" x14ac:dyDescent="0.2">
      <c r="A3761" s="16" t="s">
        <v>186</v>
      </c>
      <c r="B3761" s="1">
        <v>45961</v>
      </c>
      <c r="C3761" t="s">
        <v>58</v>
      </c>
      <c r="D3761" t="s">
        <v>59</v>
      </c>
      <c r="E3761" t="s">
        <v>15</v>
      </c>
      <c r="F3761" t="s">
        <v>16</v>
      </c>
      <c r="G3761" t="s">
        <v>17</v>
      </c>
      <c r="H3761" s="2">
        <v>14827223.970000001</v>
      </c>
      <c r="I3761">
        <v>4.58</v>
      </c>
      <c r="J3761" s="2">
        <v>14827223.970000001</v>
      </c>
      <c r="K3761" s="2">
        <v>66261</v>
      </c>
      <c r="L3761">
        <v>223.77</v>
      </c>
      <c r="M3761" t="s">
        <v>18</v>
      </c>
      <c r="N3761" t="s">
        <v>19</v>
      </c>
      <c r="O3761" t="s">
        <v>20</v>
      </c>
    </row>
    <row r="3762" spans="1:15" x14ac:dyDescent="0.2">
      <c r="A3762" s="16" t="s">
        <v>186</v>
      </c>
      <c r="B3762" s="1">
        <v>45961</v>
      </c>
      <c r="C3762" t="s">
        <v>54</v>
      </c>
      <c r="D3762" t="s">
        <v>55</v>
      </c>
      <c r="E3762" t="s">
        <v>15</v>
      </c>
      <c r="F3762" t="s">
        <v>16</v>
      </c>
      <c r="G3762" t="s">
        <v>17</v>
      </c>
      <c r="H3762" s="2">
        <v>14728676.119999999</v>
      </c>
      <c r="I3762">
        <v>4.55</v>
      </c>
      <c r="J3762" s="2">
        <v>14728676.119999999</v>
      </c>
      <c r="K3762" s="2">
        <v>54476</v>
      </c>
      <c r="L3762">
        <v>270.37</v>
      </c>
      <c r="M3762" t="s">
        <v>18</v>
      </c>
      <c r="N3762" t="s">
        <v>19</v>
      </c>
      <c r="O3762" t="s">
        <v>20</v>
      </c>
    </row>
    <row r="3763" spans="1:15" x14ac:dyDescent="0.2">
      <c r="A3763" s="16" t="s">
        <v>186</v>
      </c>
      <c r="B3763" s="1">
        <v>45961</v>
      </c>
      <c r="C3763" t="s">
        <v>25</v>
      </c>
      <c r="D3763" t="s">
        <v>26</v>
      </c>
      <c r="E3763" t="s">
        <v>15</v>
      </c>
      <c r="F3763" t="s">
        <v>16</v>
      </c>
      <c r="G3763" t="s">
        <v>17</v>
      </c>
      <c r="H3763" s="2">
        <v>14321510.23</v>
      </c>
      <c r="I3763">
        <v>4.42</v>
      </c>
      <c r="J3763" s="2">
        <v>14321510.23</v>
      </c>
      <c r="K3763" s="2">
        <v>70727</v>
      </c>
      <c r="L3763">
        <v>202.49</v>
      </c>
      <c r="M3763" t="s">
        <v>18</v>
      </c>
      <c r="N3763" t="s">
        <v>19</v>
      </c>
      <c r="O3763" t="s">
        <v>20</v>
      </c>
    </row>
    <row r="3764" spans="1:15" x14ac:dyDescent="0.2">
      <c r="A3764" s="16" t="s">
        <v>186</v>
      </c>
      <c r="B3764" s="1">
        <v>45961</v>
      </c>
      <c r="C3764" t="s">
        <v>44</v>
      </c>
      <c r="D3764" t="s">
        <v>45</v>
      </c>
      <c r="E3764" t="s">
        <v>15</v>
      </c>
      <c r="F3764" t="s">
        <v>16</v>
      </c>
      <c r="G3764" t="s">
        <v>17</v>
      </c>
      <c r="H3764" s="2">
        <v>13531856.789999999</v>
      </c>
      <c r="I3764">
        <v>4.18</v>
      </c>
      <c r="J3764" s="2">
        <v>13531856.789999999</v>
      </c>
      <c r="K3764" s="2">
        <v>185089</v>
      </c>
      <c r="L3764">
        <v>73.11</v>
      </c>
      <c r="M3764" t="s">
        <v>18</v>
      </c>
      <c r="N3764" t="s">
        <v>19</v>
      </c>
      <c r="O3764" t="s">
        <v>20</v>
      </c>
    </row>
    <row r="3765" spans="1:15" x14ac:dyDescent="0.2">
      <c r="A3765" s="16" t="s">
        <v>186</v>
      </c>
      <c r="B3765" s="1">
        <v>45961</v>
      </c>
      <c r="C3765" t="s">
        <v>41</v>
      </c>
      <c r="D3765" t="s">
        <v>42</v>
      </c>
      <c r="E3765" t="s">
        <v>15</v>
      </c>
      <c r="F3765" t="s">
        <v>43</v>
      </c>
      <c r="G3765" t="s">
        <v>17</v>
      </c>
      <c r="H3765" s="2">
        <v>13306082.48</v>
      </c>
      <c r="I3765">
        <v>4.1100000000000003</v>
      </c>
      <c r="J3765" s="2">
        <v>13306082.48</v>
      </c>
      <c r="K3765" s="2">
        <v>54484</v>
      </c>
      <c r="L3765">
        <v>244.22</v>
      </c>
      <c r="M3765" t="s">
        <v>18</v>
      </c>
      <c r="N3765" t="s">
        <v>19</v>
      </c>
      <c r="O3765" t="s">
        <v>20</v>
      </c>
    </row>
    <row r="3766" spans="1:15" x14ac:dyDescent="0.2">
      <c r="A3766" s="16" t="s">
        <v>186</v>
      </c>
      <c r="B3766" s="1">
        <v>45961</v>
      </c>
      <c r="C3766" t="s">
        <v>23</v>
      </c>
      <c r="D3766" t="s">
        <v>24</v>
      </c>
      <c r="E3766" t="s">
        <v>15</v>
      </c>
      <c r="F3766" t="s">
        <v>16</v>
      </c>
      <c r="G3766" t="s">
        <v>17</v>
      </c>
      <c r="H3766" s="2">
        <v>12953017.15</v>
      </c>
      <c r="I3766">
        <v>4</v>
      </c>
      <c r="J3766" s="2">
        <v>12953017.15</v>
      </c>
      <c r="K3766" s="2">
        <v>25015</v>
      </c>
      <c r="L3766">
        <v>517.80999999999995</v>
      </c>
      <c r="M3766" t="s">
        <v>18</v>
      </c>
      <c r="N3766" t="s">
        <v>19</v>
      </c>
      <c r="O3766" t="s">
        <v>20</v>
      </c>
    </row>
    <row r="3767" spans="1:15" x14ac:dyDescent="0.2">
      <c r="A3767" s="16" t="s">
        <v>186</v>
      </c>
      <c r="B3767" s="1">
        <v>45961</v>
      </c>
      <c r="C3767" t="s">
        <v>21</v>
      </c>
      <c r="D3767" t="s">
        <v>22</v>
      </c>
      <c r="E3767" t="s">
        <v>15</v>
      </c>
      <c r="F3767" t="s">
        <v>16</v>
      </c>
      <c r="G3767" t="s">
        <v>17</v>
      </c>
      <c r="H3767" s="2">
        <v>12876800.310000001</v>
      </c>
      <c r="I3767">
        <v>3.98</v>
      </c>
      <c r="J3767" s="2">
        <v>12876800.310000001</v>
      </c>
      <c r="K3767" s="2">
        <v>34837</v>
      </c>
      <c r="L3767">
        <v>369.63</v>
      </c>
      <c r="M3767" t="s">
        <v>18</v>
      </c>
      <c r="N3767" t="s">
        <v>19</v>
      </c>
      <c r="O3767" t="s">
        <v>20</v>
      </c>
    </row>
    <row r="3768" spans="1:15" x14ac:dyDescent="0.2">
      <c r="A3768" s="16" t="s">
        <v>186</v>
      </c>
      <c r="B3768" s="1">
        <v>45961</v>
      </c>
      <c r="C3768" t="s">
        <v>48</v>
      </c>
      <c r="D3768" t="s">
        <v>49</v>
      </c>
      <c r="E3768" t="s">
        <v>15</v>
      </c>
      <c r="F3768" t="s">
        <v>16</v>
      </c>
      <c r="G3768" t="s">
        <v>17</v>
      </c>
      <c r="H3768" s="2">
        <v>11534184</v>
      </c>
      <c r="I3768">
        <v>3.56</v>
      </c>
      <c r="J3768" s="2">
        <v>11534184</v>
      </c>
      <c r="K3768" s="2">
        <v>63760</v>
      </c>
      <c r="L3768">
        <v>180.9</v>
      </c>
      <c r="M3768" t="s">
        <v>18</v>
      </c>
      <c r="N3768" t="s">
        <v>19</v>
      </c>
      <c r="O3768" t="s">
        <v>20</v>
      </c>
    </row>
    <row r="3769" spans="1:15" x14ac:dyDescent="0.2">
      <c r="A3769" s="16" t="s">
        <v>186</v>
      </c>
      <c r="B3769" s="1">
        <v>45961</v>
      </c>
      <c r="C3769" t="s">
        <v>155</v>
      </c>
      <c r="D3769" t="s">
        <v>156</v>
      </c>
      <c r="E3769" t="s">
        <v>15</v>
      </c>
      <c r="F3769" t="s">
        <v>16</v>
      </c>
      <c r="G3769" t="s">
        <v>17</v>
      </c>
      <c r="H3769" s="2">
        <v>11309901.84</v>
      </c>
      <c r="I3769">
        <v>3.49</v>
      </c>
      <c r="J3769" s="2">
        <v>11309901.84</v>
      </c>
      <c r="K3769" s="2">
        <v>12303</v>
      </c>
      <c r="L3769">
        <v>919.28</v>
      </c>
      <c r="M3769" t="s">
        <v>18</v>
      </c>
      <c r="N3769" t="s">
        <v>31</v>
      </c>
      <c r="O3769" t="s">
        <v>20</v>
      </c>
    </row>
    <row r="3770" spans="1:15" x14ac:dyDescent="0.2">
      <c r="A3770" s="16" t="s">
        <v>186</v>
      </c>
      <c r="B3770" s="1">
        <v>45961</v>
      </c>
      <c r="C3770" t="s">
        <v>157</v>
      </c>
      <c r="D3770" t="s">
        <v>158</v>
      </c>
      <c r="E3770" t="s">
        <v>15</v>
      </c>
      <c r="F3770" t="s">
        <v>16</v>
      </c>
      <c r="G3770" t="s">
        <v>17</v>
      </c>
      <c r="H3770" s="2">
        <v>11075047.199999999</v>
      </c>
      <c r="I3770">
        <v>3.42</v>
      </c>
      <c r="J3770" s="2">
        <v>11075047.199999999</v>
      </c>
      <c r="K3770" s="2">
        <v>47512</v>
      </c>
      <c r="L3770">
        <v>233.1</v>
      </c>
      <c r="M3770" t="s">
        <v>18</v>
      </c>
      <c r="N3770" t="s">
        <v>19</v>
      </c>
      <c r="O3770" t="s">
        <v>20</v>
      </c>
    </row>
    <row r="3771" spans="1:15" x14ac:dyDescent="0.2">
      <c r="A3771" s="16" t="s">
        <v>186</v>
      </c>
      <c r="B3771" s="1">
        <v>45961</v>
      </c>
      <c r="C3771" t="s">
        <v>29</v>
      </c>
      <c r="D3771" t="s">
        <v>30</v>
      </c>
      <c r="E3771" t="s">
        <v>15</v>
      </c>
      <c r="F3771" t="s">
        <v>16</v>
      </c>
      <c r="G3771" t="s">
        <v>17</v>
      </c>
      <c r="H3771" s="2">
        <v>10684287.85</v>
      </c>
      <c r="I3771">
        <v>3.3</v>
      </c>
      <c r="J3771" s="2">
        <v>10684287.85</v>
      </c>
      <c r="K3771" s="2">
        <v>40685</v>
      </c>
      <c r="L3771">
        <v>262.61</v>
      </c>
      <c r="M3771" t="s">
        <v>18</v>
      </c>
      <c r="N3771" t="s">
        <v>31</v>
      </c>
      <c r="O3771" t="s">
        <v>20</v>
      </c>
    </row>
    <row r="3772" spans="1:15" x14ac:dyDescent="0.2">
      <c r="A3772" s="16" t="s">
        <v>186</v>
      </c>
      <c r="B3772" s="1">
        <v>45961</v>
      </c>
      <c r="C3772" t="s">
        <v>62</v>
      </c>
      <c r="D3772" t="s">
        <v>63</v>
      </c>
      <c r="E3772" t="s">
        <v>15</v>
      </c>
      <c r="F3772" t="s">
        <v>16</v>
      </c>
      <c r="G3772" t="s">
        <v>17</v>
      </c>
      <c r="H3772" s="2">
        <v>10342853.640000001</v>
      </c>
      <c r="I3772">
        <v>3.19</v>
      </c>
      <c r="J3772" s="2">
        <v>10342853.640000001</v>
      </c>
      <c r="K3772" s="2">
        <v>258636</v>
      </c>
      <c r="L3772">
        <v>39.99</v>
      </c>
      <c r="M3772" t="s">
        <v>18</v>
      </c>
      <c r="N3772" t="s">
        <v>19</v>
      </c>
      <c r="O3772" t="s">
        <v>20</v>
      </c>
    </row>
    <row r="3773" spans="1:15" x14ac:dyDescent="0.2">
      <c r="A3773" s="16" t="s">
        <v>186</v>
      </c>
      <c r="B3773" s="1">
        <v>45961</v>
      </c>
      <c r="C3773" t="s">
        <v>60</v>
      </c>
      <c r="D3773" t="s">
        <v>61</v>
      </c>
      <c r="E3773" t="s">
        <v>15</v>
      </c>
      <c r="F3773" t="s">
        <v>16</v>
      </c>
      <c r="G3773" t="s">
        <v>17</v>
      </c>
      <c r="H3773" s="2">
        <v>9419710.8200000003</v>
      </c>
      <c r="I3773">
        <v>2.91</v>
      </c>
      <c r="J3773" s="2">
        <v>9419710.8200000003</v>
      </c>
      <c r="K3773" s="2">
        <v>7793</v>
      </c>
      <c r="L3773" s="2">
        <v>1208.74</v>
      </c>
      <c r="M3773" t="s">
        <v>18</v>
      </c>
      <c r="N3773" t="s">
        <v>19</v>
      </c>
      <c r="O3773" t="s">
        <v>20</v>
      </c>
    </row>
    <row r="3774" spans="1:15" x14ac:dyDescent="0.2">
      <c r="A3774" s="16" t="s">
        <v>186</v>
      </c>
      <c r="B3774" s="1">
        <v>45961</v>
      </c>
      <c r="C3774" t="s">
        <v>56</v>
      </c>
      <c r="D3774" t="s">
        <v>57</v>
      </c>
      <c r="E3774" t="s">
        <v>15</v>
      </c>
      <c r="F3774" t="s">
        <v>16</v>
      </c>
      <c r="G3774" t="s">
        <v>17</v>
      </c>
      <c r="H3774" s="2">
        <v>8711152.7200000007</v>
      </c>
      <c r="I3774">
        <v>2.69</v>
      </c>
      <c r="J3774" s="2">
        <v>8711152.7200000007</v>
      </c>
      <c r="K3774" s="2">
        <v>39553</v>
      </c>
      <c r="L3774">
        <v>220.24</v>
      </c>
      <c r="M3774" t="s">
        <v>18</v>
      </c>
      <c r="N3774" t="s">
        <v>19</v>
      </c>
      <c r="O3774" t="s">
        <v>20</v>
      </c>
    </row>
    <row r="3775" spans="1:15" x14ac:dyDescent="0.2">
      <c r="A3775" s="16" t="s">
        <v>186</v>
      </c>
      <c r="B3775" s="1">
        <v>45961</v>
      </c>
      <c r="C3775" t="s">
        <v>67</v>
      </c>
      <c r="D3775" t="s">
        <v>68</v>
      </c>
      <c r="E3775" t="s">
        <v>15</v>
      </c>
      <c r="F3775" t="s">
        <v>69</v>
      </c>
      <c r="G3775" t="s">
        <v>17</v>
      </c>
      <c r="H3775" s="2">
        <v>7824955.3200000003</v>
      </c>
      <c r="I3775">
        <v>2.42</v>
      </c>
      <c r="J3775" s="2">
        <v>7824955.3200000003</v>
      </c>
      <c r="K3775" s="2">
        <v>27828</v>
      </c>
      <c r="L3775">
        <v>281.19</v>
      </c>
      <c r="M3775" t="s">
        <v>18</v>
      </c>
      <c r="N3775" t="s">
        <v>19</v>
      </c>
      <c r="O3775" t="s">
        <v>20</v>
      </c>
    </row>
    <row r="3776" spans="1:15" x14ac:dyDescent="0.2">
      <c r="A3776" s="16" t="s">
        <v>186</v>
      </c>
      <c r="B3776" s="1">
        <v>45961</v>
      </c>
      <c r="C3776" t="s">
        <v>70</v>
      </c>
      <c r="D3776" t="s">
        <v>71</v>
      </c>
      <c r="E3776" t="s">
        <v>15</v>
      </c>
      <c r="F3776" t="s">
        <v>69</v>
      </c>
      <c r="G3776" t="s">
        <v>17</v>
      </c>
      <c r="H3776" s="2">
        <v>6835825.9199999999</v>
      </c>
      <c r="I3776">
        <v>2.11</v>
      </c>
      <c r="J3776" s="2">
        <v>6835825.9199999999</v>
      </c>
      <c r="K3776" s="2">
        <v>24256</v>
      </c>
      <c r="L3776">
        <v>281.82</v>
      </c>
      <c r="M3776" t="s">
        <v>18</v>
      </c>
      <c r="N3776" t="s">
        <v>19</v>
      </c>
      <c r="O3776" t="s">
        <v>20</v>
      </c>
    </row>
    <row r="3777" spans="1:15" x14ac:dyDescent="0.2">
      <c r="A3777" s="16" t="s">
        <v>186</v>
      </c>
      <c r="B3777" s="1">
        <v>45961</v>
      </c>
      <c r="C3777">
        <v>8035</v>
      </c>
      <c r="D3777" t="s">
        <v>72</v>
      </c>
      <c r="E3777" t="s">
        <v>15</v>
      </c>
      <c r="F3777" t="s">
        <v>16</v>
      </c>
      <c r="G3777" t="s">
        <v>17</v>
      </c>
      <c r="H3777" s="2">
        <v>6256700.5300000003</v>
      </c>
      <c r="I3777">
        <v>1.93</v>
      </c>
      <c r="J3777" s="2">
        <v>6256700.5300000003</v>
      </c>
      <c r="K3777" s="2">
        <v>28200</v>
      </c>
      <c r="L3777">
        <v>221.87</v>
      </c>
      <c r="M3777" t="s">
        <v>73</v>
      </c>
      <c r="N3777" t="s">
        <v>74</v>
      </c>
      <c r="O3777" t="s">
        <v>75</v>
      </c>
    </row>
    <row r="3778" spans="1:15" x14ac:dyDescent="0.2">
      <c r="A3778" s="16" t="s">
        <v>186</v>
      </c>
      <c r="B3778" s="1">
        <v>45961</v>
      </c>
      <c r="C3778">
        <v>2317</v>
      </c>
      <c r="D3778" t="s">
        <v>78</v>
      </c>
      <c r="E3778" t="s">
        <v>15</v>
      </c>
      <c r="F3778" t="s">
        <v>16</v>
      </c>
      <c r="G3778" t="s">
        <v>17</v>
      </c>
      <c r="H3778" s="2">
        <v>6032792.5199999996</v>
      </c>
      <c r="I3778">
        <v>1.86</v>
      </c>
      <c r="J3778" s="2">
        <v>6032792.5199999996</v>
      </c>
      <c r="K3778" s="2">
        <v>720210</v>
      </c>
      <c r="L3778">
        <v>8.3800000000000008</v>
      </c>
      <c r="M3778" t="s">
        <v>33</v>
      </c>
      <c r="N3778" t="s">
        <v>34</v>
      </c>
      <c r="O3778" t="s">
        <v>35</v>
      </c>
    </row>
    <row r="3779" spans="1:15" x14ac:dyDescent="0.2">
      <c r="A3779" s="16" t="s">
        <v>186</v>
      </c>
      <c r="B3779" s="1">
        <v>45961</v>
      </c>
      <c r="C3779" t="s">
        <v>76</v>
      </c>
      <c r="D3779" t="s">
        <v>183</v>
      </c>
      <c r="E3779" t="s">
        <v>15</v>
      </c>
      <c r="F3779" t="s">
        <v>16</v>
      </c>
      <c r="G3779" t="s">
        <v>17</v>
      </c>
      <c r="H3779" s="2">
        <v>5434927.3600000003</v>
      </c>
      <c r="I3779">
        <v>1.68</v>
      </c>
      <c r="J3779" s="2">
        <v>5434927.3600000003</v>
      </c>
      <c r="K3779" s="2">
        <v>19772</v>
      </c>
      <c r="L3779">
        <v>274.88</v>
      </c>
      <c r="M3779" t="s">
        <v>18</v>
      </c>
      <c r="N3779" t="s">
        <v>31</v>
      </c>
      <c r="O3779" t="s">
        <v>20</v>
      </c>
    </row>
    <row r="3780" spans="1:15" x14ac:dyDescent="0.2">
      <c r="A3780" s="16" t="s">
        <v>186</v>
      </c>
      <c r="B3780" s="1">
        <v>45961</v>
      </c>
      <c r="C3780" t="s">
        <v>64</v>
      </c>
      <c r="D3780" t="s">
        <v>65</v>
      </c>
      <c r="E3780" t="s">
        <v>15</v>
      </c>
      <c r="F3780" t="s">
        <v>66</v>
      </c>
      <c r="G3780" t="s">
        <v>17</v>
      </c>
      <c r="H3780" s="2">
        <v>4906011.99</v>
      </c>
      <c r="I3780">
        <v>1.52</v>
      </c>
      <c r="J3780" s="2">
        <v>4906011.99</v>
      </c>
      <c r="K3780" s="2">
        <v>5799</v>
      </c>
      <c r="L3780">
        <v>846.01</v>
      </c>
      <c r="M3780" t="s">
        <v>18</v>
      </c>
      <c r="N3780" t="s">
        <v>19</v>
      </c>
      <c r="O3780" t="s">
        <v>20</v>
      </c>
    </row>
    <row r="3781" spans="1:15" x14ac:dyDescent="0.2">
      <c r="A3781" s="16" t="s">
        <v>186</v>
      </c>
      <c r="B3781" s="1">
        <v>45961</v>
      </c>
      <c r="C3781" t="s">
        <v>20</v>
      </c>
      <c r="D3781" t="s">
        <v>104</v>
      </c>
      <c r="E3781" t="s">
        <v>105</v>
      </c>
      <c r="F3781" t="s">
        <v>106</v>
      </c>
      <c r="G3781" t="s">
        <v>107</v>
      </c>
      <c r="H3781" s="2">
        <v>4626130.08</v>
      </c>
      <c r="I3781">
        <v>1.43</v>
      </c>
      <c r="J3781" s="2">
        <v>4626130.08</v>
      </c>
      <c r="K3781" s="2">
        <v>4626130</v>
      </c>
      <c r="L3781">
        <v>100</v>
      </c>
      <c r="M3781" t="s">
        <v>18</v>
      </c>
      <c r="N3781" t="s">
        <v>108</v>
      </c>
      <c r="O3781" t="s">
        <v>20</v>
      </c>
    </row>
    <row r="3782" spans="1:15" x14ac:dyDescent="0.2">
      <c r="A3782" s="16" t="s">
        <v>186</v>
      </c>
      <c r="B3782" s="1">
        <v>45961</v>
      </c>
      <c r="C3782" t="s">
        <v>81</v>
      </c>
      <c r="D3782" t="s">
        <v>82</v>
      </c>
      <c r="E3782" t="s">
        <v>15</v>
      </c>
      <c r="F3782" t="s">
        <v>16</v>
      </c>
      <c r="G3782" t="s">
        <v>17</v>
      </c>
      <c r="H3782" s="2">
        <v>3001559.27</v>
      </c>
      <c r="I3782">
        <v>0.93</v>
      </c>
      <c r="J3782" s="2">
        <v>3001559.27</v>
      </c>
      <c r="K3782" s="2">
        <v>18527</v>
      </c>
      <c r="L3782">
        <v>162.01</v>
      </c>
      <c r="M3782" t="s">
        <v>18</v>
      </c>
      <c r="N3782" t="s">
        <v>31</v>
      </c>
      <c r="O3782" t="s">
        <v>20</v>
      </c>
    </row>
    <row r="3783" spans="1:15" x14ac:dyDescent="0.2">
      <c r="A3783" s="16" t="s">
        <v>186</v>
      </c>
      <c r="B3783" s="1">
        <v>45961</v>
      </c>
      <c r="C3783" t="s">
        <v>83</v>
      </c>
      <c r="D3783" t="s">
        <v>84</v>
      </c>
      <c r="E3783" t="s">
        <v>15</v>
      </c>
      <c r="F3783" t="s">
        <v>16</v>
      </c>
      <c r="G3783" t="s">
        <v>17</v>
      </c>
      <c r="H3783" s="2">
        <v>1996378.86</v>
      </c>
      <c r="I3783">
        <v>0.62</v>
      </c>
      <c r="J3783" s="2">
        <v>1996378.86</v>
      </c>
      <c r="K3783" s="2">
        <v>31983</v>
      </c>
      <c r="L3783">
        <v>62.42</v>
      </c>
      <c r="M3783" t="s">
        <v>18</v>
      </c>
      <c r="N3783" t="s">
        <v>19</v>
      </c>
      <c r="O3783" t="s">
        <v>20</v>
      </c>
    </row>
    <row r="3784" spans="1:15" x14ac:dyDescent="0.2">
      <c r="A3784" s="16" t="s">
        <v>186</v>
      </c>
      <c r="B3784" s="1">
        <v>45961</v>
      </c>
      <c r="C3784">
        <v>5935</v>
      </c>
      <c r="D3784" t="s">
        <v>91</v>
      </c>
      <c r="E3784" t="s">
        <v>15</v>
      </c>
      <c r="F3784" t="s">
        <v>16</v>
      </c>
      <c r="G3784" t="s">
        <v>17</v>
      </c>
      <c r="H3784" s="2">
        <v>1979394</v>
      </c>
      <c r="I3784">
        <v>0.61</v>
      </c>
      <c r="J3784" s="2">
        <v>1979394</v>
      </c>
      <c r="K3784" s="2">
        <v>33414</v>
      </c>
      <c r="L3784">
        <v>59.24</v>
      </c>
      <c r="M3784" t="s">
        <v>51</v>
      </c>
      <c r="N3784" t="s">
        <v>52</v>
      </c>
      <c r="O3784" t="s">
        <v>53</v>
      </c>
    </row>
    <row r="3785" spans="1:15" x14ac:dyDescent="0.2">
      <c r="A3785" s="16" t="s">
        <v>186</v>
      </c>
      <c r="B3785" s="1">
        <v>45961</v>
      </c>
      <c r="C3785" t="s">
        <v>85</v>
      </c>
      <c r="D3785" t="s">
        <v>86</v>
      </c>
      <c r="E3785" t="s">
        <v>15</v>
      </c>
      <c r="F3785" t="s">
        <v>16</v>
      </c>
      <c r="G3785" t="s">
        <v>17</v>
      </c>
      <c r="H3785" s="2">
        <v>1898581.74</v>
      </c>
      <c r="I3785">
        <v>0.59</v>
      </c>
      <c r="J3785" s="2">
        <v>1898581.74</v>
      </c>
      <c r="K3785" s="2">
        <v>77747</v>
      </c>
      <c r="L3785">
        <v>24.42</v>
      </c>
      <c r="M3785" t="s">
        <v>18</v>
      </c>
      <c r="N3785" t="s">
        <v>31</v>
      </c>
      <c r="O3785" t="s">
        <v>20</v>
      </c>
    </row>
    <row r="3786" spans="1:15" x14ac:dyDescent="0.2">
      <c r="A3786" s="16" t="s">
        <v>186</v>
      </c>
      <c r="B3786" s="1">
        <v>45961</v>
      </c>
      <c r="C3786" t="s">
        <v>92</v>
      </c>
      <c r="D3786" t="s">
        <v>93</v>
      </c>
      <c r="E3786" t="s">
        <v>15</v>
      </c>
      <c r="F3786" t="s">
        <v>16</v>
      </c>
      <c r="G3786" t="s">
        <v>17</v>
      </c>
      <c r="H3786" s="2">
        <v>1895632.2</v>
      </c>
      <c r="I3786">
        <v>0.59</v>
      </c>
      <c r="J3786" s="2">
        <v>1895632.2</v>
      </c>
      <c r="K3786" s="2">
        <v>19206</v>
      </c>
      <c r="L3786">
        <v>98.7</v>
      </c>
      <c r="M3786" t="s">
        <v>18</v>
      </c>
      <c r="N3786" t="s">
        <v>31</v>
      </c>
      <c r="O3786" t="s">
        <v>20</v>
      </c>
    </row>
    <row r="3787" spans="1:15" x14ac:dyDescent="0.2">
      <c r="A3787" s="16" t="s">
        <v>186</v>
      </c>
      <c r="B3787" s="1">
        <v>45961</v>
      </c>
      <c r="C3787" t="s">
        <v>96</v>
      </c>
      <c r="D3787" t="s">
        <v>97</v>
      </c>
      <c r="E3787" t="s">
        <v>15</v>
      </c>
      <c r="F3787" t="s">
        <v>16</v>
      </c>
      <c r="G3787" t="s">
        <v>17</v>
      </c>
      <c r="H3787" s="2">
        <v>1744767.18</v>
      </c>
      <c r="I3787">
        <v>0.54</v>
      </c>
      <c r="J3787" s="2">
        <v>1744767.18</v>
      </c>
      <c r="K3787" s="2">
        <v>4849</v>
      </c>
      <c r="L3787">
        <v>359.82</v>
      </c>
      <c r="M3787" t="s">
        <v>18</v>
      </c>
      <c r="N3787" t="s">
        <v>19</v>
      </c>
      <c r="O3787" t="s">
        <v>20</v>
      </c>
    </row>
    <row r="3788" spans="1:15" x14ac:dyDescent="0.2">
      <c r="A3788" s="16" t="s">
        <v>186</v>
      </c>
      <c r="B3788" s="1">
        <v>45961</v>
      </c>
      <c r="C3788" t="s">
        <v>87</v>
      </c>
      <c r="D3788" t="s">
        <v>88</v>
      </c>
      <c r="E3788" t="s">
        <v>15</v>
      </c>
      <c r="F3788" t="s">
        <v>16</v>
      </c>
      <c r="G3788" t="s">
        <v>17</v>
      </c>
      <c r="H3788" s="2">
        <v>1396870.8</v>
      </c>
      <c r="I3788">
        <v>0.43</v>
      </c>
      <c r="J3788" s="2">
        <v>1396870.8</v>
      </c>
      <c r="K3788" s="2">
        <v>11860</v>
      </c>
      <c r="L3788">
        <v>117.78</v>
      </c>
      <c r="M3788" t="s">
        <v>18</v>
      </c>
      <c r="N3788" t="s">
        <v>19</v>
      </c>
      <c r="O3788" t="s">
        <v>20</v>
      </c>
    </row>
    <row r="3789" spans="1:15" x14ac:dyDescent="0.2">
      <c r="A3789" s="16" t="s">
        <v>186</v>
      </c>
      <c r="B3789" s="1">
        <v>45961</v>
      </c>
      <c r="C3789" t="s">
        <v>89</v>
      </c>
      <c r="D3789" t="s">
        <v>90</v>
      </c>
      <c r="E3789" t="s">
        <v>15</v>
      </c>
      <c r="F3789" t="s">
        <v>16</v>
      </c>
      <c r="G3789" t="s">
        <v>17</v>
      </c>
      <c r="H3789" s="2">
        <v>1119394.1200000001</v>
      </c>
      <c r="I3789">
        <v>0.35</v>
      </c>
      <c r="J3789" s="2">
        <v>1119394.1200000001</v>
      </c>
      <c r="K3789" s="2">
        <v>15713</v>
      </c>
      <c r="L3789">
        <v>71.239999999999995</v>
      </c>
      <c r="M3789" t="s">
        <v>18</v>
      </c>
      <c r="N3789" t="s">
        <v>19</v>
      </c>
      <c r="O3789" t="s">
        <v>20</v>
      </c>
    </row>
    <row r="3790" spans="1:15" x14ac:dyDescent="0.2">
      <c r="A3790" s="16" t="s">
        <v>186</v>
      </c>
      <c r="B3790" s="1">
        <v>45961</v>
      </c>
      <c r="C3790" t="s">
        <v>94</v>
      </c>
      <c r="D3790" t="s">
        <v>95</v>
      </c>
      <c r="E3790" t="s">
        <v>15</v>
      </c>
      <c r="F3790" t="s">
        <v>16</v>
      </c>
      <c r="G3790" t="s">
        <v>17</v>
      </c>
      <c r="H3790" s="2">
        <v>812327.25</v>
      </c>
      <c r="I3790">
        <v>0.25</v>
      </c>
      <c r="J3790" s="2">
        <v>812327.25</v>
      </c>
      <c r="K3790" s="2">
        <v>3017</v>
      </c>
      <c r="L3790">
        <v>269.25</v>
      </c>
      <c r="M3790" t="s">
        <v>18</v>
      </c>
      <c r="N3790" t="s">
        <v>19</v>
      </c>
      <c r="O3790" t="s">
        <v>20</v>
      </c>
    </row>
    <row r="3791" spans="1:15" x14ac:dyDescent="0.2">
      <c r="A3791" s="16" t="s">
        <v>186</v>
      </c>
      <c r="B3791" s="1">
        <v>45961</v>
      </c>
      <c r="C3791">
        <v>992</v>
      </c>
      <c r="D3791" t="s">
        <v>100</v>
      </c>
      <c r="E3791" t="s">
        <v>15</v>
      </c>
      <c r="F3791" t="s">
        <v>16</v>
      </c>
      <c r="G3791" t="s">
        <v>17</v>
      </c>
      <c r="H3791" s="2">
        <v>745426.01</v>
      </c>
      <c r="I3791">
        <v>0.23</v>
      </c>
      <c r="J3791" s="2">
        <v>745426.01</v>
      </c>
      <c r="K3791" s="2">
        <v>510000</v>
      </c>
      <c r="L3791">
        <v>1.46</v>
      </c>
      <c r="M3791" t="s">
        <v>101</v>
      </c>
      <c r="N3791" t="s">
        <v>102</v>
      </c>
      <c r="O3791" t="s">
        <v>103</v>
      </c>
    </row>
    <row r="3792" spans="1:15" x14ac:dyDescent="0.2">
      <c r="A3792" s="16" t="s">
        <v>186</v>
      </c>
      <c r="B3792" s="1">
        <v>45961</v>
      </c>
      <c r="C3792" t="s">
        <v>159</v>
      </c>
      <c r="D3792" t="s">
        <v>160</v>
      </c>
      <c r="E3792" t="s">
        <v>15</v>
      </c>
      <c r="F3792" t="s">
        <v>16</v>
      </c>
      <c r="G3792" t="s">
        <v>17</v>
      </c>
      <c r="H3792" s="2">
        <v>551879.64</v>
      </c>
      <c r="I3792">
        <v>0.17</v>
      </c>
      <c r="J3792" s="2">
        <v>551879.64</v>
      </c>
      <c r="K3792" s="2">
        <v>7332</v>
      </c>
      <c r="L3792">
        <v>75.27</v>
      </c>
      <c r="M3792" t="s">
        <v>18</v>
      </c>
      <c r="N3792" t="s">
        <v>31</v>
      </c>
      <c r="O3792" t="s">
        <v>20</v>
      </c>
    </row>
    <row r="3793" spans="1:15" x14ac:dyDescent="0.2">
      <c r="A3793" s="16" t="s">
        <v>186</v>
      </c>
      <c r="B3793" s="1">
        <v>45961</v>
      </c>
      <c r="C3793">
        <v>66570</v>
      </c>
      <c r="D3793" t="s">
        <v>161</v>
      </c>
      <c r="E3793" t="s">
        <v>15</v>
      </c>
      <c r="F3793" t="s">
        <v>43</v>
      </c>
      <c r="G3793" t="s">
        <v>17</v>
      </c>
      <c r="H3793" s="2">
        <v>381326.69</v>
      </c>
      <c r="I3793">
        <v>0.12</v>
      </c>
      <c r="J3793" s="2">
        <v>381326.69</v>
      </c>
      <c r="K3793" s="2">
        <v>6202</v>
      </c>
      <c r="L3793">
        <v>61.48</v>
      </c>
      <c r="M3793" t="s">
        <v>51</v>
      </c>
      <c r="N3793" t="s">
        <v>52</v>
      </c>
      <c r="O3793" t="s">
        <v>53</v>
      </c>
    </row>
    <row r="3794" spans="1:15" x14ac:dyDescent="0.2">
      <c r="A3794" s="16" t="s">
        <v>186</v>
      </c>
      <c r="B3794" s="1">
        <v>45961</v>
      </c>
      <c r="C3794" t="s">
        <v>109</v>
      </c>
      <c r="D3794" t="s">
        <v>110</v>
      </c>
      <c r="E3794" t="s">
        <v>15</v>
      </c>
      <c r="F3794" t="s">
        <v>16</v>
      </c>
      <c r="G3794" t="s">
        <v>17</v>
      </c>
      <c r="H3794" s="2">
        <v>345683.26</v>
      </c>
      <c r="I3794">
        <v>0.11</v>
      </c>
      <c r="J3794" s="2">
        <v>345683.26</v>
      </c>
      <c r="K3794" s="2">
        <v>2483</v>
      </c>
      <c r="L3794">
        <v>139.22</v>
      </c>
      <c r="M3794" t="s">
        <v>18</v>
      </c>
      <c r="N3794" t="s">
        <v>19</v>
      </c>
      <c r="O3794" t="s">
        <v>20</v>
      </c>
    </row>
    <row r="3795" spans="1:15" x14ac:dyDescent="0.2">
      <c r="A3795" s="16" t="s">
        <v>186</v>
      </c>
      <c r="B3795" s="1">
        <v>45961</v>
      </c>
      <c r="C3795">
        <v>3706</v>
      </c>
      <c r="D3795" t="s">
        <v>164</v>
      </c>
      <c r="E3795" t="s">
        <v>15</v>
      </c>
      <c r="F3795" t="s">
        <v>16</v>
      </c>
      <c r="G3795" t="s">
        <v>17</v>
      </c>
      <c r="H3795" s="2">
        <v>160046.84</v>
      </c>
      <c r="I3795">
        <v>0.05</v>
      </c>
      <c r="J3795" s="2">
        <v>160046.84</v>
      </c>
      <c r="K3795" s="2">
        <v>49200</v>
      </c>
      <c r="L3795">
        <v>3.25</v>
      </c>
      <c r="M3795" t="s">
        <v>33</v>
      </c>
      <c r="N3795" t="s">
        <v>34</v>
      </c>
      <c r="O3795" t="s">
        <v>35</v>
      </c>
    </row>
    <row r="3796" spans="1:15" x14ac:dyDescent="0.2">
      <c r="A3796" s="16" t="s">
        <v>186</v>
      </c>
      <c r="B3796" s="1">
        <v>45961</v>
      </c>
      <c r="C3796" t="s">
        <v>162</v>
      </c>
      <c r="D3796" t="s">
        <v>163</v>
      </c>
      <c r="E3796" t="s">
        <v>15</v>
      </c>
      <c r="F3796" t="s">
        <v>16</v>
      </c>
      <c r="G3796" t="s">
        <v>17</v>
      </c>
      <c r="H3796" s="2">
        <v>132289.60000000001</v>
      </c>
      <c r="I3796">
        <v>0.04</v>
      </c>
      <c r="J3796" s="2">
        <v>132289.60000000001</v>
      </c>
      <c r="K3796" s="2">
        <v>3716</v>
      </c>
      <c r="L3796">
        <v>35.6</v>
      </c>
      <c r="M3796" t="s">
        <v>18</v>
      </c>
      <c r="N3796" t="s">
        <v>19</v>
      </c>
      <c r="O3796" t="s">
        <v>20</v>
      </c>
    </row>
    <row r="3797" spans="1:15" x14ac:dyDescent="0.2">
      <c r="A3797" s="16" t="s">
        <v>186</v>
      </c>
      <c r="B3797" s="1">
        <v>45961</v>
      </c>
      <c r="C3797" t="s">
        <v>111</v>
      </c>
      <c r="D3797" t="s">
        <v>112</v>
      </c>
      <c r="E3797" t="s">
        <v>15</v>
      </c>
      <c r="F3797" t="s">
        <v>16</v>
      </c>
      <c r="G3797" t="s">
        <v>17</v>
      </c>
      <c r="H3797" s="2">
        <v>64264.08</v>
      </c>
      <c r="I3797">
        <v>0.02</v>
      </c>
      <c r="J3797" s="2">
        <v>64264.08</v>
      </c>
      <c r="K3797" s="2">
        <v>7752</v>
      </c>
      <c r="L3797">
        <v>8.2899999999999991</v>
      </c>
      <c r="M3797" t="s">
        <v>18</v>
      </c>
      <c r="N3797" t="s">
        <v>31</v>
      </c>
      <c r="O3797" t="s">
        <v>20</v>
      </c>
    </row>
    <row r="3798" spans="1:15" x14ac:dyDescent="0.2">
      <c r="A3798" s="16" t="s">
        <v>186</v>
      </c>
      <c r="B3798" s="1">
        <v>45961</v>
      </c>
      <c r="C3798" t="s">
        <v>115</v>
      </c>
      <c r="D3798" t="s">
        <v>116</v>
      </c>
      <c r="E3798" t="s">
        <v>105</v>
      </c>
      <c r="F3798" t="s">
        <v>106</v>
      </c>
      <c r="G3798" t="s">
        <v>117</v>
      </c>
      <c r="H3798" s="2">
        <v>19000</v>
      </c>
      <c r="I3798">
        <v>0.01</v>
      </c>
      <c r="J3798" s="2">
        <v>19000</v>
      </c>
      <c r="K3798" s="2">
        <v>19000</v>
      </c>
      <c r="L3798">
        <v>100</v>
      </c>
      <c r="M3798" t="s">
        <v>18</v>
      </c>
      <c r="N3798" t="s">
        <v>108</v>
      </c>
      <c r="O3798" t="s">
        <v>20</v>
      </c>
    </row>
    <row r="3799" spans="1:15" x14ac:dyDescent="0.2">
      <c r="A3799" s="16" t="s">
        <v>186</v>
      </c>
      <c r="B3799" s="1">
        <v>45961</v>
      </c>
      <c r="C3799">
        <v>2388</v>
      </c>
      <c r="D3799" t="s">
        <v>118</v>
      </c>
      <c r="E3799" t="s">
        <v>15</v>
      </c>
      <c r="F3799" t="s">
        <v>16</v>
      </c>
      <c r="G3799" t="s">
        <v>17</v>
      </c>
      <c r="H3799" s="2">
        <v>10832.78</v>
      </c>
      <c r="I3799">
        <v>0</v>
      </c>
      <c r="J3799" s="2">
        <v>10832.78</v>
      </c>
      <c r="K3799" s="2">
        <v>6331</v>
      </c>
      <c r="L3799">
        <v>1.71</v>
      </c>
      <c r="M3799" t="s">
        <v>33</v>
      </c>
      <c r="N3799" t="s">
        <v>34</v>
      </c>
      <c r="O3799" t="s">
        <v>35</v>
      </c>
    </row>
    <row r="3800" spans="1:15" x14ac:dyDescent="0.2">
      <c r="A3800" s="16" t="s">
        <v>186</v>
      </c>
      <c r="B3800" s="1">
        <v>45961</v>
      </c>
      <c r="C3800">
        <v>300017</v>
      </c>
      <c r="D3800" t="s">
        <v>165</v>
      </c>
      <c r="E3800" t="s">
        <v>15</v>
      </c>
      <c r="F3800" t="s">
        <v>16</v>
      </c>
      <c r="G3800" t="s">
        <v>17</v>
      </c>
      <c r="H3800" s="2">
        <v>10234.27</v>
      </c>
      <c r="I3800">
        <v>0</v>
      </c>
      <c r="J3800" s="2">
        <v>10234.27</v>
      </c>
      <c r="K3800" s="2">
        <v>6300</v>
      </c>
      <c r="L3800">
        <v>1.62</v>
      </c>
      <c r="M3800" t="s">
        <v>101</v>
      </c>
      <c r="N3800" t="s">
        <v>166</v>
      </c>
      <c r="O3800" t="s">
        <v>167</v>
      </c>
    </row>
    <row r="3801" spans="1:15" x14ac:dyDescent="0.2">
      <c r="A3801" s="16" t="s">
        <v>186</v>
      </c>
      <c r="B3801" s="1">
        <v>45961</v>
      </c>
      <c r="C3801" t="s">
        <v>168</v>
      </c>
      <c r="D3801" t="s">
        <v>169</v>
      </c>
      <c r="E3801" t="s">
        <v>105</v>
      </c>
      <c r="F3801" t="s">
        <v>106</v>
      </c>
      <c r="G3801" t="s">
        <v>107</v>
      </c>
      <c r="H3801" s="2">
        <v>1029.57</v>
      </c>
      <c r="I3801">
        <v>0</v>
      </c>
      <c r="J3801" s="2">
        <v>1029.57</v>
      </c>
      <c r="K3801" s="2">
        <v>7333</v>
      </c>
      <c r="L3801">
        <v>14.04</v>
      </c>
      <c r="M3801" t="s">
        <v>101</v>
      </c>
      <c r="N3801" t="s">
        <v>108</v>
      </c>
      <c r="O3801" t="s">
        <v>168</v>
      </c>
    </row>
    <row r="3802" spans="1:15" x14ac:dyDescent="0.2">
      <c r="A3802" s="16" t="s">
        <v>186</v>
      </c>
      <c r="B3802" s="1">
        <v>45961</v>
      </c>
      <c r="C3802" t="s">
        <v>152</v>
      </c>
      <c r="D3802" t="s">
        <v>153</v>
      </c>
      <c r="E3802" t="s">
        <v>105</v>
      </c>
      <c r="F3802" t="s">
        <v>106</v>
      </c>
      <c r="G3802" t="s">
        <v>107</v>
      </c>
      <c r="H3802">
        <v>132.55000000000001</v>
      </c>
      <c r="I3802">
        <v>0</v>
      </c>
      <c r="J3802">
        <v>132.55000000000001</v>
      </c>
      <c r="K3802">
        <v>101</v>
      </c>
      <c r="L3802">
        <v>131.38999999999999</v>
      </c>
      <c r="M3802" t="s">
        <v>154</v>
      </c>
      <c r="N3802" t="s">
        <v>108</v>
      </c>
      <c r="O3802" t="s">
        <v>152</v>
      </c>
    </row>
    <row r="3803" spans="1:15" x14ac:dyDescent="0.2">
      <c r="A3803" s="16" t="s">
        <v>186</v>
      </c>
      <c r="B3803" s="1">
        <v>45961</v>
      </c>
      <c r="C3803" t="s">
        <v>40</v>
      </c>
      <c r="D3803" t="s">
        <v>175</v>
      </c>
      <c r="E3803" t="s">
        <v>174</v>
      </c>
      <c r="F3803" t="s">
        <v>106</v>
      </c>
      <c r="G3803" t="s">
        <v>174</v>
      </c>
      <c r="H3803">
        <v>-8.99</v>
      </c>
      <c r="I3803">
        <v>0</v>
      </c>
      <c r="J3803">
        <v>-8.99</v>
      </c>
      <c r="K3803" s="2">
        <v>998468</v>
      </c>
      <c r="L3803">
        <v>1</v>
      </c>
      <c r="M3803" t="s">
        <v>18</v>
      </c>
      <c r="N3803" t="s">
        <v>108</v>
      </c>
      <c r="O3803" t="s">
        <v>20</v>
      </c>
    </row>
    <row r="3804" spans="1:15" x14ac:dyDescent="0.2">
      <c r="A3804" s="16" t="s">
        <v>186</v>
      </c>
      <c r="B3804" s="1">
        <v>45961</v>
      </c>
      <c r="C3804" t="s">
        <v>75</v>
      </c>
      <c r="D3804" t="s">
        <v>176</v>
      </c>
      <c r="E3804" t="s">
        <v>174</v>
      </c>
      <c r="F3804" t="s">
        <v>106</v>
      </c>
      <c r="G3804" t="s">
        <v>174</v>
      </c>
      <c r="H3804">
        <v>-2.63</v>
      </c>
      <c r="I3804">
        <v>0</v>
      </c>
      <c r="J3804">
        <v>-2.63</v>
      </c>
      <c r="K3804" s="2">
        <v>69279000</v>
      </c>
      <c r="L3804">
        <v>1</v>
      </c>
      <c r="M3804" t="s">
        <v>18</v>
      </c>
      <c r="N3804" t="s">
        <v>108</v>
      </c>
      <c r="O3804" t="s">
        <v>20</v>
      </c>
    </row>
    <row r="3805" spans="1:15" x14ac:dyDescent="0.2">
      <c r="A3805" s="16" t="s">
        <v>186</v>
      </c>
      <c r="B3805" s="1">
        <v>45961</v>
      </c>
      <c r="C3805" t="s">
        <v>103</v>
      </c>
      <c r="D3805" t="s">
        <v>178</v>
      </c>
      <c r="E3805" t="s">
        <v>174</v>
      </c>
      <c r="F3805" t="s">
        <v>106</v>
      </c>
      <c r="G3805" t="s">
        <v>174</v>
      </c>
      <c r="H3805">
        <v>-0.55000000000000004</v>
      </c>
      <c r="I3805">
        <v>0</v>
      </c>
      <c r="J3805">
        <v>-0.55000000000000004</v>
      </c>
      <c r="K3805" s="2">
        <v>414720</v>
      </c>
      <c r="L3805">
        <v>1</v>
      </c>
      <c r="M3805" t="s">
        <v>18</v>
      </c>
      <c r="N3805" t="s">
        <v>108</v>
      </c>
      <c r="O3805" t="s">
        <v>20</v>
      </c>
    </row>
    <row r="3806" spans="1:15" x14ac:dyDescent="0.2">
      <c r="A3806" s="16" t="s">
        <v>186</v>
      </c>
      <c r="B3806" s="1">
        <v>45961</v>
      </c>
      <c r="C3806" t="s">
        <v>168</v>
      </c>
      <c r="D3806" t="s">
        <v>177</v>
      </c>
      <c r="E3806" t="s">
        <v>174</v>
      </c>
      <c r="F3806" t="s">
        <v>106</v>
      </c>
      <c r="G3806" t="s">
        <v>174</v>
      </c>
      <c r="H3806">
        <v>-0.01</v>
      </c>
      <c r="I3806">
        <v>0</v>
      </c>
      <c r="J3806">
        <v>-0.01</v>
      </c>
      <c r="K3806" s="2">
        <v>6819</v>
      </c>
      <c r="L3806">
        <v>1</v>
      </c>
      <c r="M3806" t="s">
        <v>18</v>
      </c>
      <c r="N3806" t="s">
        <v>108</v>
      </c>
      <c r="O3806" t="s">
        <v>20</v>
      </c>
    </row>
    <row r="3807" spans="1:15" x14ac:dyDescent="0.2">
      <c r="A3807" s="16" t="s">
        <v>186</v>
      </c>
      <c r="B3807" s="1">
        <v>45961</v>
      </c>
      <c r="C3807" t="s">
        <v>351</v>
      </c>
      <c r="D3807" t="s">
        <v>352</v>
      </c>
      <c r="E3807" t="s">
        <v>131</v>
      </c>
      <c r="F3807" t="s">
        <v>106</v>
      </c>
      <c r="G3807" t="s">
        <v>132</v>
      </c>
      <c r="H3807">
        <v>0</v>
      </c>
      <c r="I3807">
        <v>0</v>
      </c>
      <c r="J3807" s="2">
        <v>312048</v>
      </c>
      <c r="K3807">
        <v>6</v>
      </c>
      <c r="L3807" s="2">
        <v>26004</v>
      </c>
      <c r="M3807" t="s">
        <v>108</v>
      </c>
      <c r="N3807" t="s">
        <v>133</v>
      </c>
      <c r="O3807" t="s">
        <v>20</v>
      </c>
    </row>
    <row r="3808" spans="1:15" x14ac:dyDescent="0.2">
      <c r="A3808" s="16" t="s">
        <v>186</v>
      </c>
      <c r="B3808" s="1">
        <v>45961</v>
      </c>
      <c r="C3808" t="s">
        <v>35</v>
      </c>
      <c r="D3808" t="s">
        <v>179</v>
      </c>
      <c r="E3808" t="s">
        <v>174</v>
      </c>
      <c r="F3808" t="s">
        <v>106</v>
      </c>
      <c r="G3808" t="s">
        <v>174</v>
      </c>
      <c r="H3808">
        <v>-200.6</v>
      </c>
      <c r="I3808">
        <v>0</v>
      </c>
      <c r="J3808">
        <v>-200.6</v>
      </c>
      <c r="K3808" s="2">
        <v>45262500</v>
      </c>
      <c r="L3808">
        <v>1</v>
      </c>
      <c r="M3808" t="s">
        <v>18</v>
      </c>
      <c r="N3808" t="s">
        <v>108</v>
      </c>
      <c r="O3808" t="s">
        <v>20</v>
      </c>
    </row>
    <row r="3809" spans="1:15" x14ac:dyDescent="0.2">
      <c r="A3809" s="16" t="s">
        <v>186</v>
      </c>
      <c r="B3809" s="1">
        <v>45961</v>
      </c>
      <c r="C3809" t="s">
        <v>53</v>
      </c>
      <c r="D3809" t="s">
        <v>173</v>
      </c>
      <c r="E3809" t="s">
        <v>174</v>
      </c>
      <c r="F3809" t="s">
        <v>106</v>
      </c>
      <c r="G3809" t="s">
        <v>174</v>
      </c>
      <c r="H3809">
        <v>-475.92</v>
      </c>
      <c r="I3809">
        <v>0</v>
      </c>
      <c r="J3809">
        <v>-475.92</v>
      </c>
      <c r="K3809" s="2">
        <v>1755831600</v>
      </c>
      <c r="L3809">
        <v>1</v>
      </c>
      <c r="M3809" t="s">
        <v>18</v>
      </c>
      <c r="N3809" t="s">
        <v>108</v>
      </c>
      <c r="O3809" t="s">
        <v>20</v>
      </c>
    </row>
    <row r="3810" spans="1:15" x14ac:dyDescent="0.2">
      <c r="A3810" s="16" t="s">
        <v>186</v>
      </c>
      <c r="B3810" s="1">
        <v>45961</v>
      </c>
      <c r="C3810" t="s">
        <v>103</v>
      </c>
      <c r="D3810" t="s">
        <v>127</v>
      </c>
      <c r="E3810" t="s">
        <v>105</v>
      </c>
      <c r="F3810" t="s">
        <v>106</v>
      </c>
      <c r="G3810" t="s">
        <v>107</v>
      </c>
      <c r="H3810" s="2">
        <v>-47337.1</v>
      </c>
      <c r="I3810">
        <v>-0.01</v>
      </c>
      <c r="J3810" s="2">
        <v>-47337.1</v>
      </c>
      <c r="K3810" s="2">
        <v>-367913</v>
      </c>
      <c r="L3810">
        <v>12.87</v>
      </c>
      <c r="M3810" t="s">
        <v>128</v>
      </c>
      <c r="N3810" t="s">
        <v>108</v>
      </c>
      <c r="O3810" t="s">
        <v>103</v>
      </c>
    </row>
    <row r="3811" spans="1:15" x14ac:dyDescent="0.2">
      <c r="A3811" s="16" t="s">
        <v>186</v>
      </c>
      <c r="B3811" s="1">
        <v>45961</v>
      </c>
      <c r="C3811" t="s">
        <v>75</v>
      </c>
      <c r="D3811" t="s">
        <v>114</v>
      </c>
      <c r="E3811" t="s">
        <v>105</v>
      </c>
      <c r="F3811" t="s">
        <v>106</v>
      </c>
      <c r="G3811" t="s">
        <v>107</v>
      </c>
      <c r="H3811" s="2">
        <v>-429547.02</v>
      </c>
      <c r="I3811">
        <v>-0.13</v>
      </c>
      <c r="J3811" s="2">
        <v>-429547.02</v>
      </c>
      <c r="K3811" s="2">
        <v>-66173866</v>
      </c>
      <c r="L3811">
        <v>0.65</v>
      </c>
      <c r="M3811" t="s">
        <v>73</v>
      </c>
      <c r="N3811" t="s">
        <v>108</v>
      </c>
      <c r="O3811" t="s">
        <v>75</v>
      </c>
    </row>
    <row r="3812" spans="1:15" x14ac:dyDescent="0.2">
      <c r="A3812" s="16" t="s">
        <v>186</v>
      </c>
      <c r="B3812" s="1">
        <v>45961</v>
      </c>
      <c r="C3812" t="s">
        <v>40</v>
      </c>
      <c r="D3812" t="s">
        <v>125</v>
      </c>
      <c r="E3812" t="s">
        <v>105</v>
      </c>
      <c r="F3812" t="s">
        <v>106</v>
      </c>
      <c r="G3812" t="s">
        <v>107</v>
      </c>
      <c r="H3812" s="2">
        <v>-1123361.78</v>
      </c>
      <c r="I3812">
        <v>-0.35</v>
      </c>
      <c r="J3812" s="2">
        <v>-1123361.78</v>
      </c>
      <c r="K3812" s="2">
        <v>-973282</v>
      </c>
      <c r="L3812">
        <v>115.42</v>
      </c>
      <c r="M3812" t="s">
        <v>126</v>
      </c>
      <c r="N3812" t="s">
        <v>108</v>
      </c>
      <c r="O3812" t="s">
        <v>40</v>
      </c>
    </row>
    <row r="3813" spans="1:15" x14ac:dyDescent="0.2">
      <c r="A3813" s="16" t="s">
        <v>186</v>
      </c>
      <c r="B3813" s="1">
        <v>45961</v>
      </c>
      <c r="C3813" t="s">
        <v>53</v>
      </c>
      <c r="D3813" t="s">
        <v>124</v>
      </c>
      <c r="E3813" t="s">
        <v>105</v>
      </c>
      <c r="F3813" t="s">
        <v>106</v>
      </c>
      <c r="G3813" t="s">
        <v>107</v>
      </c>
      <c r="H3813" s="2">
        <v>-1178846.31</v>
      </c>
      <c r="I3813">
        <v>-0.36</v>
      </c>
      <c r="J3813" s="2">
        <v>-1178846.31</v>
      </c>
      <c r="K3813" s="2">
        <v>-1679561284</v>
      </c>
      <c r="L3813">
        <v>7.0000000000000007E-2</v>
      </c>
      <c r="M3813" t="s">
        <v>51</v>
      </c>
      <c r="N3813" t="s">
        <v>108</v>
      </c>
      <c r="O3813" t="s">
        <v>53</v>
      </c>
    </row>
    <row r="3814" spans="1:15" x14ac:dyDescent="0.2">
      <c r="A3814" s="16" t="s">
        <v>186</v>
      </c>
      <c r="B3814" s="1">
        <v>45961</v>
      </c>
      <c r="C3814" t="s">
        <v>35</v>
      </c>
      <c r="D3814" t="s">
        <v>113</v>
      </c>
      <c r="E3814" t="s">
        <v>105</v>
      </c>
      <c r="F3814" t="s">
        <v>106</v>
      </c>
      <c r="G3814" t="s">
        <v>107</v>
      </c>
      <c r="H3814" s="2">
        <v>-1436476.14</v>
      </c>
      <c r="I3814">
        <v>-0.44</v>
      </c>
      <c r="J3814" s="2">
        <v>-1436476.14</v>
      </c>
      <c r="K3814" s="2">
        <v>-44158713</v>
      </c>
      <c r="L3814">
        <v>3.25</v>
      </c>
      <c r="M3814" t="s">
        <v>33</v>
      </c>
      <c r="N3814" t="s">
        <v>108</v>
      </c>
      <c r="O3814" t="s">
        <v>35</v>
      </c>
    </row>
    <row r="3815" spans="1:15" x14ac:dyDescent="0.2">
      <c r="A3815" s="16" t="s">
        <v>186</v>
      </c>
      <c r="B3815" s="1">
        <v>45967</v>
      </c>
      <c r="C3815" t="s">
        <v>27</v>
      </c>
      <c r="D3815" t="s">
        <v>28</v>
      </c>
      <c r="E3815" t="s">
        <v>15</v>
      </c>
      <c r="F3815" t="s">
        <v>16</v>
      </c>
      <c r="G3815" t="s">
        <v>17</v>
      </c>
      <c r="H3815" s="2">
        <v>20023372.600000001</v>
      </c>
      <c r="I3815">
        <v>6.13</v>
      </c>
      <c r="J3815" s="2">
        <v>20023372.600000001</v>
      </c>
      <c r="K3815" s="2">
        <v>84238</v>
      </c>
      <c r="L3815">
        <v>237.7</v>
      </c>
      <c r="M3815" t="s">
        <v>18</v>
      </c>
      <c r="N3815" t="s">
        <v>19</v>
      </c>
      <c r="O3815" t="s">
        <v>20</v>
      </c>
    </row>
    <row r="3816" spans="1:15" x14ac:dyDescent="0.2">
      <c r="A3816" s="16" t="s">
        <v>186</v>
      </c>
      <c r="B3816" s="1">
        <v>45967</v>
      </c>
      <c r="C3816" t="s">
        <v>36</v>
      </c>
      <c r="D3816" t="s">
        <v>37</v>
      </c>
      <c r="E3816" t="s">
        <v>15</v>
      </c>
      <c r="F3816" t="s">
        <v>16</v>
      </c>
      <c r="G3816" t="s">
        <v>17</v>
      </c>
      <c r="H3816" s="2">
        <v>16830744.210000001</v>
      </c>
      <c r="I3816">
        <v>5.15</v>
      </c>
      <c r="J3816" s="2">
        <v>16830744.210000001</v>
      </c>
      <c r="K3816" s="2">
        <v>16291</v>
      </c>
      <c r="L3816" s="2">
        <v>1033.1300000000001</v>
      </c>
      <c r="M3816" t="s">
        <v>38</v>
      </c>
      <c r="N3816" t="s">
        <v>39</v>
      </c>
      <c r="O3816" t="s">
        <v>40</v>
      </c>
    </row>
    <row r="3817" spans="1:15" x14ac:dyDescent="0.2">
      <c r="A3817" s="16" t="s">
        <v>186</v>
      </c>
      <c r="B3817" s="1">
        <v>45967</v>
      </c>
      <c r="C3817" t="s">
        <v>58</v>
      </c>
      <c r="D3817" t="s">
        <v>59</v>
      </c>
      <c r="E3817" t="s">
        <v>15</v>
      </c>
      <c r="F3817" t="s">
        <v>16</v>
      </c>
      <c r="G3817" t="s">
        <v>17</v>
      </c>
      <c r="H3817" s="2">
        <v>16526517.189999999</v>
      </c>
      <c r="I3817">
        <v>5.0599999999999996</v>
      </c>
      <c r="J3817" s="2">
        <v>16526517.189999999</v>
      </c>
      <c r="K3817" s="2">
        <v>69343</v>
      </c>
      <c r="L3817">
        <v>238.33</v>
      </c>
      <c r="M3817" t="s">
        <v>18</v>
      </c>
      <c r="N3817" t="s">
        <v>19</v>
      </c>
      <c r="O3817" t="s">
        <v>20</v>
      </c>
    </row>
    <row r="3818" spans="1:15" x14ac:dyDescent="0.2">
      <c r="A3818" s="16" t="s">
        <v>186</v>
      </c>
      <c r="B3818" s="1">
        <v>45967</v>
      </c>
      <c r="C3818" t="s">
        <v>46</v>
      </c>
      <c r="D3818" t="s">
        <v>47</v>
      </c>
      <c r="E3818" t="s">
        <v>15</v>
      </c>
      <c r="F3818" t="s">
        <v>16</v>
      </c>
      <c r="G3818" t="s">
        <v>17</v>
      </c>
      <c r="H3818" s="2">
        <v>15941542.92</v>
      </c>
      <c r="I3818">
        <v>4.88</v>
      </c>
      <c r="J3818" s="2">
        <v>15941542.92</v>
      </c>
      <c r="K3818" s="2">
        <v>51026</v>
      </c>
      <c r="L3818">
        <v>312.42</v>
      </c>
      <c r="M3818" t="s">
        <v>18</v>
      </c>
      <c r="N3818" t="s">
        <v>31</v>
      </c>
      <c r="O3818" t="s">
        <v>20</v>
      </c>
    </row>
    <row r="3819" spans="1:15" x14ac:dyDescent="0.2">
      <c r="A3819" s="16" t="s">
        <v>186</v>
      </c>
      <c r="B3819" s="1">
        <v>45967</v>
      </c>
      <c r="C3819" t="s">
        <v>54</v>
      </c>
      <c r="D3819" t="s">
        <v>55</v>
      </c>
      <c r="E3819" t="s">
        <v>15</v>
      </c>
      <c r="F3819" t="s">
        <v>16</v>
      </c>
      <c r="G3819" t="s">
        <v>17</v>
      </c>
      <c r="H3819" s="2">
        <v>15379587.699999999</v>
      </c>
      <c r="I3819">
        <v>4.71</v>
      </c>
      <c r="J3819" s="2">
        <v>15379587.699999999</v>
      </c>
      <c r="K3819" s="2">
        <v>57010</v>
      </c>
      <c r="L3819">
        <v>269.77</v>
      </c>
      <c r="M3819" t="s">
        <v>18</v>
      </c>
      <c r="N3819" t="s">
        <v>19</v>
      </c>
      <c r="O3819" t="s">
        <v>20</v>
      </c>
    </row>
    <row r="3820" spans="1:15" x14ac:dyDescent="0.2">
      <c r="A3820" s="16" t="s">
        <v>186</v>
      </c>
      <c r="B3820" s="1">
        <v>45967</v>
      </c>
      <c r="C3820">
        <v>2330</v>
      </c>
      <c r="D3820" t="s">
        <v>32</v>
      </c>
      <c r="E3820" t="s">
        <v>15</v>
      </c>
      <c r="F3820" t="s">
        <v>16</v>
      </c>
      <c r="G3820" t="s">
        <v>17</v>
      </c>
      <c r="H3820" s="2">
        <v>15109058.27</v>
      </c>
      <c r="I3820">
        <v>4.63</v>
      </c>
      <c r="J3820" s="2">
        <v>15109058.27</v>
      </c>
      <c r="K3820" s="2">
        <v>319126</v>
      </c>
      <c r="L3820">
        <v>47.35</v>
      </c>
      <c r="M3820" t="s">
        <v>33</v>
      </c>
      <c r="N3820" t="s">
        <v>34</v>
      </c>
      <c r="O3820" t="s">
        <v>35</v>
      </c>
    </row>
    <row r="3821" spans="1:15" x14ac:dyDescent="0.2">
      <c r="A3821" s="16" t="s">
        <v>186</v>
      </c>
      <c r="B3821" s="1">
        <v>45967</v>
      </c>
      <c r="C3821">
        <v>5930</v>
      </c>
      <c r="D3821" t="s">
        <v>50</v>
      </c>
      <c r="E3821" t="s">
        <v>15</v>
      </c>
      <c r="F3821" t="s">
        <v>16</v>
      </c>
      <c r="G3821" t="s">
        <v>17</v>
      </c>
      <c r="H3821" s="2">
        <v>15088595.09</v>
      </c>
      <c r="I3821">
        <v>4.62</v>
      </c>
      <c r="J3821" s="2">
        <v>15088595.09</v>
      </c>
      <c r="K3821" s="2">
        <v>220222</v>
      </c>
      <c r="L3821">
        <v>68.52</v>
      </c>
      <c r="M3821" t="s">
        <v>51</v>
      </c>
      <c r="N3821" t="s">
        <v>52</v>
      </c>
      <c r="O3821" t="s">
        <v>53</v>
      </c>
    </row>
    <row r="3822" spans="1:15" x14ac:dyDescent="0.2">
      <c r="A3822" s="16" t="s">
        <v>186</v>
      </c>
      <c r="B3822" s="1">
        <v>45967</v>
      </c>
      <c r="C3822" t="s">
        <v>13</v>
      </c>
      <c r="D3822" t="s">
        <v>14</v>
      </c>
      <c r="E3822" t="s">
        <v>15</v>
      </c>
      <c r="F3822" t="s">
        <v>16</v>
      </c>
      <c r="G3822" t="s">
        <v>17</v>
      </c>
      <c r="H3822" s="2">
        <v>13965138.9</v>
      </c>
      <c r="I3822">
        <v>4.2699999999999996</v>
      </c>
      <c r="J3822" s="2">
        <v>13965138.9</v>
      </c>
      <c r="K3822" s="2">
        <v>79778</v>
      </c>
      <c r="L3822">
        <v>175.05</v>
      </c>
      <c r="M3822" t="s">
        <v>18</v>
      </c>
      <c r="N3822" t="s">
        <v>19</v>
      </c>
      <c r="O3822" t="s">
        <v>20</v>
      </c>
    </row>
    <row r="3823" spans="1:15" x14ac:dyDescent="0.2">
      <c r="A3823" s="16" t="s">
        <v>186</v>
      </c>
      <c r="B3823" s="1">
        <v>45967</v>
      </c>
      <c r="C3823" t="s">
        <v>25</v>
      </c>
      <c r="D3823" t="s">
        <v>26</v>
      </c>
      <c r="E3823" t="s">
        <v>15</v>
      </c>
      <c r="F3823" t="s">
        <v>16</v>
      </c>
      <c r="G3823" t="s">
        <v>17</v>
      </c>
      <c r="H3823" s="2">
        <v>13921117.359999999</v>
      </c>
      <c r="I3823">
        <v>4.26</v>
      </c>
      <c r="J3823" s="2">
        <v>13921117.359999999</v>
      </c>
      <c r="K3823" s="2">
        <v>74017</v>
      </c>
      <c r="L3823">
        <v>188.08</v>
      </c>
      <c r="M3823" t="s">
        <v>18</v>
      </c>
      <c r="N3823" t="s">
        <v>19</v>
      </c>
      <c r="O3823" t="s">
        <v>20</v>
      </c>
    </row>
    <row r="3824" spans="1:15" x14ac:dyDescent="0.2">
      <c r="A3824" s="16" t="s">
        <v>186</v>
      </c>
      <c r="B3824" s="1">
        <v>45967</v>
      </c>
      <c r="C3824" t="s">
        <v>41</v>
      </c>
      <c r="D3824" t="s">
        <v>42</v>
      </c>
      <c r="E3824" t="s">
        <v>15</v>
      </c>
      <c r="F3824" t="s">
        <v>43</v>
      </c>
      <c r="G3824" t="s">
        <v>17</v>
      </c>
      <c r="H3824" s="2">
        <v>13857654.720000001</v>
      </c>
      <c r="I3824">
        <v>4.24</v>
      </c>
      <c r="J3824" s="2">
        <v>13857654.720000001</v>
      </c>
      <c r="K3824" s="2">
        <v>57018</v>
      </c>
      <c r="L3824">
        <v>243.04</v>
      </c>
      <c r="M3824" t="s">
        <v>18</v>
      </c>
      <c r="N3824" t="s">
        <v>19</v>
      </c>
      <c r="O3824" t="s">
        <v>20</v>
      </c>
    </row>
    <row r="3825" spans="1:15" x14ac:dyDescent="0.2">
      <c r="A3825" s="16" t="s">
        <v>186</v>
      </c>
      <c r="B3825" s="1">
        <v>45967</v>
      </c>
      <c r="C3825" t="s">
        <v>44</v>
      </c>
      <c r="D3825" t="s">
        <v>45</v>
      </c>
      <c r="E3825" t="s">
        <v>15</v>
      </c>
      <c r="F3825" t="s">
        <v>16</v>
      </c>
      <c r="G3825" t="s">
        <v>17</v>
      </c>
      <c r="H3825" s="2">
        <v>13759808.640000001</v>
      </c>
      <c r="I3825">
        <v>4.21</v>
      </c>
      <c r="J3825" s="2">
        <v>13759808.640000001</v>
      </c>
      <c r="K3825" s="2">
        <v>193691</v>
      </c>
      <c r="L3825">
        <v>71.040000000000006</v>
      </c>
      <c r="M3825" t="s">
        <v>18</v>
      </c>
      <c r="N3825" t="s">
        <v>19</v>
      </c>
      <c r="O3825" t="s">
        <v>20</v>
      </c>
    </row>
    <row r="3826" spans="1:15" x14ac:dyDescent="0.2">
      <c r="A3826" s="16" t="s">
        <v>186</v>
      </c>
      <c r="B3826" s="1">
        <v>45967</v>
      </c>
      <c r="C3826" t="s">
        <v>23</v>
      </c>
      <c r="D3826" t="s">
        <v>24</v>
      </c>
      <c r="E3826" t="s">
        <v>15</v>
      </c>
      <c r="F3826" t="s">
        <v>16</v>
      </c>
      <c r="G3826" t="s">
        <v>17</v>
      </c>
      <c r="H3826" s="2">
        <v>13013580.9</v>
      </c>
      <c r="I3826">
        <v>3.98</v>
      </c>
      <c r="J3826" s="2">
        <v>13013580.9</v>
      </c>
      <c r="K3826" s="2">
        <v>26179</v>
      </c>
      <c r="L3826">
        <v>497.1</v>
      </c>
      <c r="M3826" t="s">
        <v>18</v>
      </c>
      <c r="N3826" t="s">
        <v>19</v>
      </c>
      <c r="O3826" t="s">
        <v>20</v>
      </c>
    </row>
    <row r="3827" spans="1:15" x14ac:dyDescent="0.2">
      <c r="A3827" s="16" t="s">
        <v>186</v>
      </c>
      <c r="B3827" s="1">
        <v>45967</v>
      </c>
      <c r="C3827" t="s">
        <v>21</v>
      </c>
      <c r="D3827" t="s">
        <v>22</v>
      </c>
      <c r="E3827" t="s">
        <v>15</v>
      </c>
      <c r="F3827" t="s">
        <v>16</v>
      </c>
      <c r="G3827" t="s">
        <v>17</v>
      </c>
      <c r="H3827" s="2">
        <v>12963744.630000001</v>
      </c>
      <c r="I3827">
        <v>3.97</v>
      </c>
      <c r="J3827" s="2">
        <v>12963744.630000001</v>
      </c>
      <c r="K3827" s="2">
        <v>36457</v>
      </c>
      <c r="L3827">
        <v>355.59</v>
      </c>
      <c r="M3827" t="s">
        <v>18</v>
      </c>
      <c r="N3827" t="s">
        <v>19</v>
      </c>
      <c r="O3827" t="s">
        <v>20</v>
      </c>
    </row>
    <row r="3828" spans="1:15" x14ac:dyDescent="0.2">
      <c r="A3828" s="16" t="s">
        <v>186</v>
      </c>
      <c r="B3828" s="1">
        <v>45967</v>
      </c>
      <c r="C3828" t="s">
        <v>157</v>
      </c>
      <c r="D3828" t="s">
        <v>158</v>
      </c>
      <c r="E3828" t="s">
        <v>15</v>
      </c>
      <c r="F3828" t="s">
        <v>16</v>
      </c>
      <c r="G3828" t="s">
        <v>17</v>
      </c>
      <c r="H3828" s="2">
        <v>11611578.66</v>
      </c>
      <c r="I3828">
        <v>3.55</v>
      </c>
      <c r="J3828" s="2">
        <v>11611578.66</v>
      </c>
      <c r="K3828" s="2">
        <v>49722</v>
      </c>
      <c r="L3828">
        <v>233.53</v>
      </c>
      <c r="M3828" t="s">
        <v>18</v>
      </c>
      <c r="N3828" t="s">
        <v>19</v>
      </c>
      <c r="O3828" t="s">
        <v>20</v>
      </c>
    </row>
    <row r="3829" spans="1:15" x14ac:dyDescent="0.2">
      <c r="A3829" s="16" t="s">
        <v>186</v>
      </c>
      <c r="B3829" s="1">
        <v>45967</v>
      </c>
      <c r="C3829" t="s">
        <v>48</v>
      </c>
      <c r="D3829" t="s">
        <v>49</v>
      </c>
      <c r="E3829" t="s">
        <v>15</v>
      </c>
      <c r="F3829" t="s">
        <v>16</v>
      </c>
      <c r="G3829" t="s">
        <v>17</v>
      </c>
      <c r="H3829" s="2">
        <v>11556596.800000001</v>
      </c>
      <c r="I3829">
        <v>3.54</v>
      </c>
      <c r="J3829" s="2">
        <v>11556596.800000001</v>
      </c>
      <c r="K3829" s="2">
        <v>66724</v>
      </c>
      <c r="L3829">
        <v>173.2</v>
      </c>
      <c r="M3829" t="s">
        <v>18</v>
      </c>
      <c r="N3829" t="s">
        <v>19</v>
      </c>
      <c r="O3829" t="s">
        <v>20</v>
      </c>
    </row>
    <row r="3830" spans="1:15" x14ac:dyDescent="0.2">
      <c r="A3830" s="16" t="s">
        <v>186</v>
      </c>
      <c r="B3830" s="1">
        <v>45967</v>
      </c>
      <c r="C3830" t="s">
        <v>155</v>
      </c>
      <c r="D3830" t="s">
        <v>156</v>
      </c>
      <c r="E3830" t="s">
        <v>15</v>
      </c>
      <c r="F3830" t="s">
        <v>16</v>
      </c>
      <c r="G3830" t="s">
        <v>17</v>
      </c>
      <c r="H3830" s="2">
        <v>11056663.75</v>
      </c>
      <c r="I3830">
        <v>3.38</v>
      </c>
      <c r="J3830" s="2">
        <v>11056663.75</v>
      </c>
      <c r="K3830" s="2">
        <v>12875</v>
      </c>
      <c r="L3830">
        <v>858.77</v>
      </c>
      <c r="M3830" t="s">
        <v>18</v>
      </c>
      <c r="N3830" t="s">
        <v>31</v>
      </c>
      <c r="O3830" t="s">
        <v>20</v>
      </c>
    </row>
    <row r="3831" spans="1:15" x14ac:dyDescent="0.2">
      <c r="A3831" s="16" t="s">
        <v>186</v>
      </c>
      <c r="B3831" s="1">
        <v>45967</v>
      </c>
      <c r="C3831" t="s">
        <v>29</v>
      </c>
      <c r="D3831" t="s">
        <v>30</v>
      </c>
      <c r="E3831" t="s">
        <v>15</v>
      </c>
      <c r="F3831" t="s">
        <v>16</v>
      </c>
      <c r="G3831" t="s">
        <v>17</v>
      </c>
      <c r="H3831" s="2">
        <v>10379785</v>
      </c>
      <c r="I3831">
        <v>3.18</v>
      </c>
      <c r="J3831" s="2">
        <v>10379785</v>
      </c>
      <c r="K3831" s="2">
        <v>42575</v>
      </c>
      <c r="L3831">
        <v>243.8</v>
      </c>
      <c r="M3831" t="s">
        <v>18</v>
      </c>
      <c r="N3831" t="s">
        <v>31</v>
      </c>
      <c r="O3831" t="s">
        <v>20</v>
      </c>
    </row>
    <row r="3832" spans="1:15" x14ac:dyDescent="0.2">
      <c r="A3832" s="16" t="s">
        <v>186</v>
      </c>
      <c r="B3832" s="1">
        <v>45967</v>
      </c>
      <c r="C3832" t="s">
        <v>62</v>
      </c>
      <c r="D3832" t="s">
        <v>63</v>
      </c>
      <c r="E3832" t="s">
        <v>15</v>
      </c>
      <c r="F3832" t="s">
        <v>16</v>
      </c>
      <c r="G3832" t="s">
        <v>17</v>
      </c>
      <c r="H3832" s="2">
        <v>10079229.439999999</v>
      </c>
      <c r="I3832">
        <v>3.09</v>
      </c>
      <c r="J3832" s="2">
        <v>10079229.439999999</v>
      </c>
      <c r="K3832" s="2">
        <v>270656</v>
      </c>
      <c r="L3832">
        <v>37.24</v>
      </c>
      <c r="M3832" t="s">
        <v>18</v>
      </c>
      <c r="N3832" t="s">
        <v>19</v>
      </c>
      <c r="O3832" t="s">
        <v>20</v>
      </c>
    </row>
    <row r="3833" spans="1:15" x14ac:dyDescent="0.2">
      <c r="A3833" s="16" t="s">
        <v>186</v>
      </c>
      <c r="B3833" s="1">
        <v>45967</v>
      </c>
      <c r="C3833" t="s">
        <v>60</v>
      </c>
      <c r="D3833" t="s">
        <v>61</v>
      </c>
      <c r="E3833" t="s">
        <v>15</v>
      </c>
      <c r="F3833" t="s">
        <v>16</v>
      </c>
      <c r="G3833" t="s">
        <v>17</v>
      </c>
      <c r="H3833" s="2">
        <v>9838192</v>
      </c>
      <c r="I3833">
        <v>3.01</v>
      </c>
      <c r="J3833" s="2">
        <v>9838192</v>
      </c>
      <c r="K3833" s="2">
        <v>8155</v>
      </c>
      <c r="L3833" s="2">
        <v>1206.4000000000001</v>
      </c>
      <c r="M3833" t="s">
        <v>18</v>
      </c>
      <c r="N3833" t="s">
        <v>19</v>
      </c>
      <c r="O3833" t="s">
        <v>20</v>
      </c>
    </row>
    <row r="3834" spans="1:15" x14ac:dyDescent="0.2">
      <c r="A3834" s="16" t="s">
        <v>186</v>
      </c>
      <c r="B3834" s="1">
        <v>45967</v>
      </c>
      <c r="C3834" t="s">
        <v>56</v>
      </c>
      <c r="D3834" t="s">
        <v>57</v>
      </c>
      <c r="E3834" t="s">
        <v>15</v>
      </c>
      <c r="F3834" t="s">
        <v>16</v>
      </c>
      <c r="G3834" t="s">
        <v>17</v>
      </c>
      <c r="H3834" s="2">
        <v>8749238.4100000001</v>
      </c>
      <c r="I3834">
        <v>2.68</v>
      </c>
      <c r="J3834" s="2">
        <v>8749238.4100000001</v>
      </c>
      <c r="K3834" s="2">
        <v>41393</v>
      </c>
      <c r="L3834">
        <v>211.37</v>
      </c>
      <c r="M3834" t="s">
        <v>18</v>
      </c>
      <c r="N3834" t="s">
        <v>19</v>
      </c>
      <c r="O3834" t="s">
        <v>20</v>
      </c>
    </row>
    <row r="3835" spans="1:15" x14ac:dyDescent="0.2">
      <c r="A3835" s="16" t="s">
        <v>186</v>
      </c>
      <c r="B3835" s="1">
        <v>45967</v>
      </c>
      <c r="C3835" t="s">
        <v>67</v>
      </c>
      <c r="D3835" t="s">
        <v>68</v>
      </c>
      <c r="E3835" t="s">
        <v>15</v>
      </c>
      <c r="F3835" t="s">
        <v>69</v>
      </c>
      <c r="G3835" t="s">
        <v>17</v>
      </c>
      <c r="H3835" s="2">
        <v>8292489.5</v>
      </c>
      <c r="I3835">
        <v>2.54</v>
      </c>
      <c r="J3835" s="2">
        <v>8292489.5</v>
      </c>
      <c r="K3835" s="2">
        <v>29122</v>
      </c>
      <c r="L3835">
        <v>284.75</v>
      </c>
      <c r="M3835" t="s">
        <v>18</v>
      </c>
      <c r="N3835" t="s">
        <v>19</v>
      </c>
      <c r="O3835" t="s">
        <v>20</v>
      </c>
    </row>
    <row r="3836" spans="1:15" x14ac:dyDescent="0.2">
      <c r="A3836" s="16" t="s">
        <v>186</v>
      </c>
      <c r="B3836" s="1">
        <v>45967</v>
      </c>
      <c r="C3836" t="s">
        <v>70</v>
      </c>
      <c r="D3836" t="s">
        <v>71</v>
      </c>
      <c r="E3836" t="s">
        <v>15</v>
      </c>
      <c r="F3836" t="s">
        <v>69</v>
      </c>
      <c r="G3836" t="s">
        <v>17</v>
      </c>
      <c r="H3836" s="2">
        <v>7243070.5599999996</v>
      </c>
      <c r="I3836">
        <v>2.2200000000000002</v>
      </c>
      <c r="J3836" s="2">
        <v>7243070.5599999996</v>
      </c>
      <c r="K3836" s="2">
        <v>25384</v>
      </c>
      <c r="L3836">
        <v>285.33999999999997</v>
      </c>
      <c r="M3836" t="s">
        <v>18</v>
      </c>
      <c r="N3836" t="s">
        <v>19</v>
      </c>
      <c r="O3836" t="s">
        <v>20</v>
      </c>
    </row>
    <row r="3837" spans="1:15" x14ac:dyDescent="0.2">
      <c r="A3837" s="16" t="s">
        <v>186</v>
      </c>
      <c r="B3837" s="1">
        <v>45967</v>
      </c>
      <c r="C3837">
        <v>8035</v>
      </c>
      <c r="D3837" t="s">
        <v>72</v>
      </c>
      <c r="E3837" t="s">
        <v>15</v>
      </c>
      <c r="F3837" t="s">
        <v>16</v>
      </c>
      <c r="G3837" t="s">
        <v>17</v>
      </c>
      <c r="H3837" s="2">
        <v>6363740.2800000003</v>
      </c>
      <c r="I3837">
        <v>1.95</v>
      </c>
      <c r="J3837" s="2">
        <v>6363740.2800000003</v>
      </c>
      <c r="K3837" s="2">
        <v>29300</v>
      </c>
      <c r="L3837">
        <v>217.19</v>
      </c>
      <c r="M3837" t="s">
        <v>73</v>
      </c>
      <c r="N3837" t="s">
        <v>74</v>
      </c>
      <c r="O3837" t="s">
        <v>75</v>
      </c>
    </row>
    <row r="3838" spans="1:15" x14ac:dyDescent="0.2">
      <c r="A3838" s="16" t="s">
        <v>186</v>
      </c>
      <c r="B3838" s="1">
        <v>45967</v>
      </c>
      <c r="C3838">
        <v>2317</v>
      </c>
      <c r="D3838" t="s">
        <v>78</v>
      </c>
      <c r="E3838" t="s">
        <v>15</v>
      </c>
      <c r="F3838" t="s">
        <v>16</v>
      </c>
      <c r="G3838" t="s">
        <v>17</v>
      </c>
      <c r="H3838" s="2">
        <v>6044794.6200000001</v>
      </c>
      <c r="I3838">
        <v>1.85</v>
      </c>
      <c r="J3838" s="2">
        <v>6044794.6200000001</v>
      </c>
      <c r="K3838" s="2">
        <v>754210</v>
      </c>
      <c r="L3838">
        <v>8.01</v>
      </c>
      <c r="M3838" t="s">
        <v>33</v>
      </c>
      <c r="N3838" t="s">
        <v>34</v>
      </c>
      <c r="O3838" t="s">
        <v>35</v>
      </c>
    </row>
    <row r="3839" spans="1:15" x14ac:dyDescent="0.2">
      <c r="A3839" s="16" t="s">
        <v>186</v>
      </c>
      <c r="B3839" s="1">
        <v>45967</v>
      </c>
      <c r="C3839" t="s">
        <v>76</v>
      </c>
      <c r="D3839" t="s">
        <v>183</v>
      </c>
      <c r="E3839" t="s">
        <v>15</v>
      </c>
      <c r="F3839" t="s">
        <v>16</v>
      </c>
      <c r="G3839" t="s">
        <v>17</v>
      </c>
      <c r="H3839" s="2">
        <v>5477586.2400000002</v>
      </c>
      <c r="I3839">
        <v>1.68</v>
      </c>
      <c r="J3839" s="2">
        <v>5477586.2400000002</v>
      </c>
      <c r="K3839" s="2">
        <v>20692</v>
      </c>
      <c r="L3839">
        <v>264.72000000000003</v>
      </c>
      <c r="M3839" t="s">
        <v>18</v>
      </c>
      <c r="N3839" t="s">
        <v>31</v>
      </c>
      <c r="O3839" t="s">
        <v>20</v>
      </c>
    </row>
    <row r="3840" spans="1:15" x14ac:dyDescent="0.2">
      <c r="A3840" s="16" t="s">
        <v>186</v>
      </c>
      <c r="B3840" s="1">
        <v>45967</v>
      </c>
      <c r="C3840" t="s">
        <v>64</v>
      </c>
      <c r="D3840" t="s">
        <v>65</v>
      </c>
      <c r="E3840" t="s">
        <v>15</v>
      </c>
      <c r="F3840" t="s">
        <v>66</v>
      </c>
      <c r="G3840" t="s">
        <v>17</v>
      </c>
      <c r="H3840" s="2">
        <v>4972513.7699999996</v>
      </c>
      <c r="I3840">
        <v>1.52</v>
      </c>
      <c r="J3840" s="2">
        <v>4972513.7699999996</v>
      </c>
      <c r="K3840" s="2">
        <v>6069</v>
      </c>
      <c r="L3840">
        <v>819.33</v>
      </c>
      <c r="M3840" t="s">
        <v>18</v>
      </c>
      <c r="N3840" t="s">
        <v>19</v>
      </c>
      <c r="O3840" t="s">
        <v>20</v>
      </c>
    </row>
    <row r="3841" spans="1:15" x14ac:dyDescent="0.2">
      <c r="A3841" s="16" t="s">
        <v>186</v>
      </c>
      <c r="B3841" s="1">
        <v>45967</v>
      </c>
      <c r="C3841" t="s">
        <v>81</v>
      </c>
      <c r="D3841" t="s">
        <v>82</v>
      </c>
      <c r="E3841" t="s">
        <v>15</v>
      </c>
      <c r="F3841" t="s">
        <v>16</v>
      </c>
      <c r="G3841" t="s">
        <v>17</v>
      </c>
      <c r="H3841" s="2">
        <v>2892152.66</v>
      </c>
      <c r="I3841">
        <v>0.89</v>
      </c>
      <c r="J3841" s="2">
        <v>2892152.66</v>
      </c>
      <c r="K3841" s="2">
        <v>19387</v>
      </c>
      <c r="L3841">
        <v>149.18</v>
      </c>
      <c r="M3841" t="s">
        <v>18</v>
      </c>
      <c r="N3841" t="s">
        <v>31</v>
      </c>
      <c r="O3841" t="s">
        <v>20</v>
      </c>
    </row>
    <row r="3842" spans="1:15" x14ac:dyDescent="0.2">
      <c r="A3842" s="16" t="s">
        <v>186</v>
      </c>
      <c r="B3842" s="1">
        <v>45967</v>
      </c>
      <c r="C3842" t="s">
        <v>83</v>
      </c>
      <c r="D3842" t="s">
        <v>84</v>
      </c>
      <c r="E3842" t="s">
        <v>15</v>
      </c>
      <c r="F3842" t="s">
        <v>16</v>
      </c>
      <c r="G3842" t="s">
        <v>17</v>
      </c>
      <c r="H3842" s="2">
        <v>1986147.75</v>
      </c>
      <c r="I3842">
        <v>0.61</v>
      </c>
      <c r="J3842" s="2">
        <v>1986147.75</v>
      </c>
      <c r="K3842" s="2">
        <v>33465</v>
      </c>
      <c r="L3842">
        <v>59.35</v>
      </c>
      <c r="M3842" t="s">
        <v>18</v>
      </c>
      <c r="N3842" t="s">
        <v>19</v>
      </c>
      <c r="O3842" t="s">
        <v>20</v>
      </c>
    </row>
    <row r="3843" spans="1:15" x14ac:dyDescent="0.2">
      <c r="A3843" s="16" t="s">
        <v>186</v>
      </c>
      <c r="B3843" s="1">
        <v>45967</v>
      </c>
      <c r="C3843" t="s">
        <v>85</v>
      </c>
      <c r="D3843" t="s">
        <v>86</v>
      </c>
      <c r="E3843" t="s">
        <v>15</v>
      </c>
      <c r="F3843" t="s">
        <v>16</v>
      </c>
      <c r="G3843" t="s">
        <v>17</v>
      </c>
      <c r="H3843" s="2">
        <v>1903519.8</v>
      </c>
      <c r="I3843">
        <v>0.57999999999999996</v>
      </c>
      <c r="J3843" s="2">
        <v>1903519.8</v>
      </c>
      <c r="K3843" s="2">
        <v>81347</v>
      </c>
      <c r="L3843">
        <v>23.4</v>
      </c>
      <c r="M3843" t="s">
        <v>18</v>
      </c>
      <c r="N3843" t="s">
        <v>31</v>
      </c>
      <c r="O3843" t="s">
        <v>20</v>
      </c>
    </row>
    <row r="3844" spans="1:15" x14ac:dyDescent="0.2">
      <c r="A3844" s="16" t="s">
        <v>186</v>
      </c>
      <c r="B3844" s="1">
        <v>45967</v>
      </c>
      <c r="C3844" t="s">
        <v>92</v>
      </c>
      <c r="D3844" t="s">
        <v>93</v>
      </c>
      <c r="E3844" t="s">
        <v>15</v>
      </c>
      <c r="F3844" t="s">
        <v>16</v>
      </c>
      <c r="G3844" t="s">
        <v>17</v>
      </c>
      <c r="H3844" s="2">
        <v>1870922.82</v>
      </c>
      <c r="I3844">
        <v>0.56999999999999995</v>
      </c>
      <c r="J3844" s="2">
        <v>1870922.82</v>
      </c>
      <c r="K3844" s="2">
        <v>20098</v>
      </c>
      <c r="L3844">
        <v>93.09</v>
      </c>
      <c r="M3844" t="s">
        <v>18</v>
      </c>
      <c r="N3844" t="s">
        <v>31</v>
      </c>
      <c r="O3844" t="s">
        <v>20</v>
      </c>
    </row>
    <row r="3845" spans="1:15" x14ac:dyDescent="0.2">
      <c r="A3845" s="16" t="s">
        <v>186</v>
      </c>
      <c r="B3845" s="1">
        <v>45967</v>
      </c>
      <c r="C3845">
        <v>5935</v>
      </c>
      <c r="D3845" t="s">
        <v>91</v>
      </c>
      <c r="E3845" t="s">
        <v>15</v>
      </c>
      <c r="F3845" t="s">
        <v>16</v>
      </c>
      <c r="G3845" t="s">
        <v>17</v>
      </c>
      <c r="H3845" s="2">
        <v>1854530.23</v>
      </c>
      <c r="I3845">
        <v>0.56999999999999995</v>
      </c>
      <c r="J3845" s="2">
        <v>1854530.23</v>
      </c>
      <c r="K3845" s="2">
        <v>34962</v>
      </c>
      <c r="L3845">
        <v>53.04</v>
      </c>
      <c r="M3845" t="s">
        <v>51</v>
      </c>
      <c r="N3845" t="s">
        <v>52</v>
      </c>
      <c r="O3845" t="s">
        <v>53</v>
      </c>
    </row>
    <row r="3846" spans="1:15" x14ac:dyDescent="0.2">
      <c r="A3846" s="16" t="s">
        <v>186</v>
      </c>
      <c r="B3846" s="1">
        <v>45967</v>
      </c>
      <c r="C3846" t="s">
        <v>96</v>
      </c>
      <c r="D3846" t="s">
        <v>97</v>
      </c>
      <c r="E3846" t="s">
        <v>15</v>
      </c>
      <c r="F3846" t="s">
        <v>16</v>
      </c>
      <c r="G3846" t="s">
        <v>17</v>
      </c>
      <c r="H3846" s="2">
        <v>1805837.25</v>
      </c>
      <c r="I3846">
        <v>0.55000000000000004</v>
      </c>
      <c r="J3846" s="2">
        <v>1805837.25</v>
      </c>
      <c r="K3846" s="2">
        <v>5075</v>
      </c>
      <c r="L3846">
        <v>355.83</v>
      </c>
      <c r="M3846" t="s">
        <v>18</v>
      </c>
      <c r="N3846" t="s">
        <v>19</v>
      </c>
      <c r="O3846" t="s">
        <v>20</v>
      </c>
    </row>
    <row r="3847" spans="1:15" x14ac:dyDescent="0.2">
      <c r="A3847" s="16" t="s">
        <v>186</v>
      </c>
      <c r="B3847" s="1">
        <v>45967</v>
      </c>
      <c r="C3847" t="s">
        <v>87</v>
      </c>
      <c r="D3847" t="s">
        <v>88</v>
      </c>
      <c r="E3847" t="s">
        <v>15</v>
      </c>
      <c r="F3847" t="s">
        <v>16</v>
      </c>
      <c r="G3847" t="s">
        <v>17</v>
      </c>
      <c r="H3847" s="2">
        <v>1411885.7</v>
      </c>
      <c r="I3847">
        <v>0.43</v>
      </c>
      <c r="J3847" s="2">
        <v>1411885.7</v>
      </c>
      <c r="K3847" s="2">
        <v>12410</v>
      </c>
      <c r="L3847">
        <v>113.77</v>
      </c>
      <c r="M3847" t="s">
        <v>18</v>
      </c>
      <c r="N3847" t="s">
        <v>19</v>
      </c>
      <c r="O3847" t="s">
        <v>20</v>
      </c>
    </row>
    <row r="3848" spans="1:15" x14ac:dyDescent="0.2">
      <c r="A3848" s="16" t="s">
        <v>186</v>
      </c>
      <c r="B3848" s="1">
        <v>45967</v>
      </c>
      <c r="C3848" t="s">
        <v>89</v>
      </c>
      <c r="D3848" t="s">
        <v>90</v>
      </c>
      <c r="E3848" t="s">
        <v>15</v>
      </c>
      <c r="F3848" t="s">
        <v>16</v>
      </c>
      <c r="G3848" t="s">
        <v>17</v>
      </c>
      <c r="H3848" s="2">
        <v>1130865.6000000001</v>
      </c>
      <c r="I3848">
        <v>0.35</v>
      </c>
      <c r="J3848" s="2">
        <v>1130865.6000000001</v>
      </c>
      <c r="K3848" s="2">
        <v>16437</v>
      </c>
      <c r="L3848">
        <v>68.8</v>
      </c>
      <c r="M3848" t="s">
        <v>18</v>
      </c>
      <c r="N3848" t="s">
        <v>19</v>
      </c>
      <c r="O3848" t="s">
        <v>20</v>
      </c>
    </row>
    <row r="3849" spans="1:15" x14ac:dyDescent="0.2">
      <c r="A3849" s="16" t="s">
        <v>186</v>
      </c>
      <c r="B3849" s="1">
        <v>45967</v>
      </c>
      <c r="C3849" t="s">
        <v>94</v>
      </c>
      <c r="D3849" t="s">
        <v>95</v>
      </c>
      <c r="E3849" t="s">
        <v>15</v>
      </c>
      <c r="F3849" t="s">
        <v>16</v>
      </c>
      <c r="G3849" t="s">
        <v>17</v>
      </c>
      <c r="H3849" s="2">
        <v>815263.68</v>
      </c>
      <c r="I3849">
        <v>0.25</v>
      </c>
      <c r="J3849" s="2">
        <v>815263.68</v>
      </c>
      <c r="K3849" s="2">
        <v>3157</v>
      </c>
      <c r="L3849">
        <v>258.24</v>
      </c>
      <c r="M3849" t="s">
        <v>18</v>
      </c>
      <c r="N3849" t="s">
        <v>19</v>
      </c>
      <c r="O3849" t="s">
        <v>20</v>
      </c>
    </row>
    <row r="3850" spans="1:15" x14ac:dyDescent="0.2">
      <c r="A3850" s="16" t="s">
        <v>186</v>
      </c>
      <c r="B3850" s="1">
        <v>45967</v>
      </c>
      <c r="C3850">
        <v>992</v>
      </c>
      <c r="D3850" t="s">
        <v>100</v>
      </c>
      <c r="E3850" t="s">
        <v>15</v>
      </c>
      <c r="F3850" t="s">
        <v>16</v>
      </c>
      <c r="G3850" t="s">
        <v>17</v>
      </c>
      <c r="H3850" s="2">
        <v>773997.65</v>
      </c>
      <c r="I3850">
        <v>0.24</v>
      </c>
      <c r="J3850" s="2">
        <v>773997.65</v>
      </c>
      <c r="K3850" s="2">
        <v>534000</v>
      </c>
      <c r="L3850">
        <v>1.45</v>
      </c>
      <c r="M3850" t="s">
        <v>101</v>
      </c>
      <c r="N3850" t="s">
        <v>102</v>
      </c>
      <c r="O3850" t="s">
        <v>103</v>
      </c>
    </row>
    <row r="3851" spans="1:15" x14ac:dyDescent="0.2">
      <c r="A3851" s="16" t="s">
        <v>186</v>
      </c>
      <c r="B3851" s="1">
        <v>45967</v>
      </c>
      <c r="C3851" t="s">
        <v>159</v>
      </c>
      <c r="D3851" t="s">
        <v>160</v>
      </c>
      <c r="E3851" t="s">
        <v>15</v>
      </c>
      <c r="F3851" t="s">
        <v>16</v>
      </c>
      <c r="G3851" t="s">
        <v>17</v>
      </c>
      <c r="H3851" s="2">
        <v>548635.1</v>
      </c>
      <c r="I3851">
        <v>0.17</v>
      </c>
      <c r="J3851" s="2">
        <v>548635.1</v>
      </c>
      <c r="K3851" s="2">
        <v>7670</v>
      </c>
      <c r="L3851">
        <v>71.53</v>
      </c>
      <c r="M3851" t="s">
        <v>18</v>
      </c>
      <c r="N3851" t="s">
        <v>31</v>
      </c>
      <c r="O3851" t="s">
        <v>20</v>
      </c>
    </row>
    <row r="3852" spans="1:15" x14ac:dyDescent="0.2">
      <c r="A3852" s="16" t="s">
        <v>186</v>
      </c>
      <c r="B3852" s="1">
        <v>45967</v>
      </c>
      <c r="C3852">
        <v>66570</v>
      </c>
      <c r="D3852" t="s">
        <v>161</v>
      </c>
      <c r="E3852" t="s">
        <v>15</v>
      </c>
      <c r="F3852" t="s">
        <v>43</v>
      </c>
      <c r="G3852" t="s">
        <v>17</v>
      </c>
      <c r="H3852" s="2">
        <v>410666.02</v>
      </c>
      <c r="I3852">
        <v>0.13</v>
      </c>
      <c r="J3852" s="2">
        <v>410666.02</v>
      </c>
      <c r="K3852" s="2">
        <v>6484</v>
      </c>
      <c r="L3852">
        <v>63.34</v>
      </c>
      <c r="M3852" t="s">
        <v>51</v>
      </c>
      <c r="N3852" t="s">
        <v>52</v>
      </c>
      <c r="O3852" t="s">
        <v>53</v>
      </c>
    </row>
    <row r="3853" spans="1:15" x14ac:dyDescent="0.2">
      <c r="A3853" s="16" t="s">
        <v>186</v>
      </c>
      <c r="B3853" s="1">
        <v>45967</v>
      </c>
      <c r="C3853" t="s">
        <v>109</v>
      </c>
      <c r="D3853" t="s">
        <v>110</v>
      </c>
      <c r="E3853" t="s">
        <v>15</v>
      </c>
      <c r="F3853" t="s">
        <v>16</v>
      </c>
      <c r="G3853" t="s">
        <v>17</v>
      </c>
      <c r="H3853" s="2">
        <v>324832.76</v>
      </c>
      <c r="I3853">
        <v>0.1</v>
      </c>
      <c r="J3853" s="2">
        <v>324832.76</v>
      </c>
      <c r="K3853" s="2">
        <v>2597</v>
      </c>
      <c r="L3853">
        <v>125.08</v>
      </c>
      <c r="M3853" t="s">
        <v>18</v>
      </c>
      <c r="N3853" t="s">
        <v>19</v>
      </c>
      <c r="O3853" t="s">
        <v>20</v>
      </c>
    </row>
    <row r="3854" spans="1:15" x14ac:dyDescent="0.2">
      <c r="A3854" s="16" t="s">
        <v>186</v>
      </c>
      <c r="B3854" s="1">
        <v>45967</v>
      </c>
      <c r="C3854">
        <v>3706</v>
      </c>
      <c r="D3854" t="s">
        <v>164</v>
      </c>
      <c r="E3854" t="s">
        <v>15</v>
      </c>
      <c r="F3854" t="s">
        <v>16</v>
      </c>
      <c r="G3854" t="s">
        <v>17</v>
      </c>
      <c r="H3854" s="2">
        <v>156695.85999999999</v>
      </c>
      <c r="I3854">
        <v>0.05</v>
      </c>
      <c r="J3854" s="2">
        <v>156695.85999999999</v>
      </c>
      <c r="K3854" s="2">
        <v>51200</v>
      </c>
      <c r="L3854">
        <v>3.06</v>
      </c>
      <c r="M3854" t="s">
        <v>33</v>
      </c>
      <c r="N3854" t="s">
        <v>34</v>
      </c>
      <c r="O3854" t="s">
        <v>35</v>
      </c>
    </row>
    <row r="3855" spans="1:15" x14ac:dyDescent="0.2">
      <c r="A3855" s="16" t="s">
        <v>186</v>
      </c>
      <c r="B3855" s="1">
        <v>45967</v>
      </c>
      <c r="C3855" t="s">
        <v>20</v>
      </c>
      <c r="D3855" t="s">
        <v>104</v>
      </c>
      <c r="E3855" t="s">
        <v>105</v>
      </c>
      <c r="F3855" t="s">
        <v>106</v>
      </c>
      <c r="G3855" t="s">
        <v>107</v>
      </c>
      <c r="H3855" s="2">
        <v>150831.46</v>
      </c>
      <c r="I3855">
        <v>0.05</v>
      </c>
      <c r="J3855" s="2">
        <v>150831.46</v>
      </c>
      <c r="K3855" s="2">
        <v>150831</v>
      </c>
      <c r="L3855">
        <v>100</v>
      </c>
      <c r="M3855" t="s">
        <v>18</v>
      </c>
      <c r="N3855" t="s">
        <v>108</v>
      </c>
      <c r="O3855" t="s">
        <v>20</v>
      </c>
    </row>
    <row r="3856" spans="1:15" x14ac:dyDescent="0.2">
      <c r="A3856" s="16" t="s">
        <v>186</v>
      </c>
      <c r="B3856" s="1">
        <v>45967</v>
      </c>
      <c r="C3856" t="s">
        <v>162</v>
      </c>
      <c r="D3856" t="s">
        <v>163</v>
      </c>
      <c r="E3856" t="s">
        <v>15</v>
      </c>
      <c r="F3856" t="s">
        <v>16</v>
      </c>
      <c r="G3856" t="s">
        <v>17</v>
      </c>
      <c r="H3856" s="2">
        <v>133411.92000000001</v>
      </c>
      <c r="I3856">
        <v>0.04</v>
      </c>
      <c r="J3856" s="2">
        <v>133411.92000000001</v>
      </c>
      <c r="K3856" s="2">
        <v>3876</v>
      </c>
      <c r="L3856">
        <v>34.42</v>
      </c>
      <c r="M3856" t="s">
        <v>18</v>
      </c>
      <c r="N3856" t="s">
        <v>19</v>
      </c>
      <c r="O3856" t="s">
        <v>20</v>
      </c>
    </row>
    <row r="3857" spans="1:15" x14ac:dyDescent="0.2">
      <c r="A3857" s="16" t="s">
        <v>186</v>
      </c>
      <c r="B3857" s="1">
        <v>45967</v>
      </c>
      <c r="C3857" t="s">
        <v>53</v>
      </c>
      <c r="D3857" t="s">
        <v>124</v>
      </c>
      <c r="E3857" t="s">
        <v>105</v>
      </c>
      <c r="F3857" t="s">
        <v>106</v>
      </c>
      <c r="G3857" t="s">
        <v>107</v>
      </c>
      <c r="H3857" s="2">
        <v>99564.24</v>
      </c>
      <c r="I3857">
        <v>0.03</v>
      </c>
      <c r="J3857" s="2">
        <v>99564.24</v>
      </c>
      <c r="K3857" s="2">
        <v>144154084</v>
      </c>
      <c r="L3857">
        <v>7.0000000000000007E-2</v>
      </c>
      <c r="M3857" t="s">
        <v>51</v>
      </c>
      <c r="N3857" t="s">
        <v>108</v>
      </c>
      <c r="O3857" t="s">
        <v>53</v>
      </c>
    </row>
    <row r="3858" spans="1:15" x14ac:dyDescent="0.2">
      <c r="A3858" s="16" t="s">
        <v>186</v>
      </c>
      <c r="B3858" s="1">
        <v>45967</v>
      </c>
      <c r="C3858" t="s">
        <v>75</v>
      </c>
      <c r="D3858" t="s">
        <v>114</v>
      </c>
      <c r="E3858" t="s">
        <v>105</v>
      </c>
      <c r="F3858" t="s">
        <v>106</v>
      </c>
      <c r="G3858" t="s">
        <v>107</v>
      </c>
      <c r="H3858" s="2">
        <v>90883.839999999997</v>
      </c>
      <c r="I3858">
        <v>0.03</v>
      </c>
      <c r="J3858" s="2">
        <v>90883.839999999997</v>
      </c>
      <c r="K3858" s="2">
        <v>13913407</v>
      </c>
      <c r="L3858">
        <v>0.65</v>
      </c>
      <c r="M3858" t="s">
        <v>73</v>
      </c>
      <c r="N3858" t="s">
        <v>108</v>
      </c>
      <c r="O3858" t="s">
        <v>75</v>
      </c>
    </row>
    <row r="3859" spans="1:15" x14ac:dyDescent="0.2">
      <c r="A3859" s="16" t="s">
        <v>186</v>
      </c>
      <c r="B3859" s="1">
        <v>45967</v>
      </c>
      <c r="C3859" t="s">
        <v>40</v>
      </c>
      <c r="D3859" t="s">
        <v>125</v>
      </c>
      <c r="E3859" t="s">
        <v>105</v>
      </c>
      <c r="F3859" t="s">
        <v>106</v>
      </c>
      <c r="G3859" t="s">
        <v>107</v>
      </c>
      <c r="H3859" s="2">
        <v>90801.07</v>
      </c>
      <c r="I3859">
        <v>0.03</v>
      </c>
      <c r="J3859" s="2">
        <v>90801.07</v>
      </c>
      <c r="K3859" s="2">
        <v>78687</v>
      </c>
      <c r="L3859">
        <v>115.39</v>
      </c>
      <c r="M3859" t="s">
        <v>126</v>
      </c>
      <c r="N3859" t="s">
        <v>108</v>
      </c>
      <c r="O3859" t="s">
        <v>40</v>
      </c>
    </row>
    <row r="3860" spans="1:15" x14ac:dyDescent="0.2">
      <c r="A3860" s="16" t="s">
        <v>186</v>
      </c>
      <c r="B3860" s="1">
        <v>45967</v>
      </c>
      <c r="C3860" t="s">
        <v>111</v>
      </c>
      <c r="D3860" t="s">
        <v>112</v>
      </c>
      <c r="E3860" t="s">
        <v>15</v>
      </c>
      <c r="F3860" t="s">
        <v>16</v>
      </c>
      <c r="G3860" t="s">
        <v>17</v>
      </c>
      <c r="H3860" s="2">
        <v>88396.26</v>
      </c>
      <c r="I3860">
        <v>0.03</v>
      </c>
      <c r="J3860" s="2">
        <v>88396.26</v>
      </c>
      <c r="K3860" s="2">
        <v>8058</v>
      </c>
      <c r="L3860">
        <v>10.97</v>
      </c>
      <c r="M3860" t="s">
        <v>18</v>
      </c>
      <c r="N3860" t="s">
        <v>31</v>
      </c>
      <c r="O3860" t="s">
        <v>20</v>
      </c>
    </row>
    <row r="3861" spans="1:15" x14ac:dyDescent="0.2">
      <c r="A3861" s="16" t="s">
        <v>186</v>
      </c>
      <c r="B3861" s="1">
        <v>45967</v>
      </c>
      <c r="C3861" t="s">
        <v>35</v>
      </c>
      <c r="D3861" t="s">
        <v>113</v>
      </c>
      <c r="E3861" t="s">
        <v>105</v>
      </c>
      <c r="F3861" t="s">
        <v>106</v>
      </c>
      <c r="G3861" t="s">
        <v>107</v>
      </c>
      <c r="H3861" s="2">
        <v>46675.34</v>
      </c>
      <c r="I3861">
        <v>0.01</v>
      </c>
      <c r="J3861" s="2">
        <v>46675.34</v>
      </c>
      <c r="K3861" s="2">
        <v>1444275</v>
      </c>
      <c r="L3861">
        <v>3.23</v>
      </c>
      <c r="M3861" t="s">
        <v>33</v>
      </c>
      <c r="N3861" t="s">
        <v>108</v>
      </c>
      <c r="O3861" t="s">
        <v>35</v>
      </c>
    </row>
    <row r="3862" spans="1:15" x14ac:dyDescent="0.2">
      <c r="A3862" s="16" t="s">
        <v>186</v>
      </c>
      <c r="B3862" s="1">
        <v>45967</v>
      </c>
      <c r="C3862" t="s">
        <v>115</v>
      </c>
      <c r="D3862" t="s">
        <v>116</v>
      </c>
      <c r="E3862" t="s">
        <v>105</v>
      </c>
      <c r="F3862" t="s">
        <v>106</v>
      </c>
      <c r="G3862" t="s">
        <v>117</v>
      </c>
      <c r="H3862" s="2">
        <v>19000</v>
      </c>
      <c r="I3862">
        <v>0.01</v>
      </c>
      <c r="J3862" s="2">
        <v>19000</v>
      </c>
      <c r="K3862" s="2">
        <v>19000</v>
      </c>
      <c r="L3862">
        <v>100</v>
      </c>
      <c r="M3862" t="s">
        <v>18</v>
      </c>
      <c r="N3862" t="s">
        <v>108</v>
      </c>
      <c r="O3862" t="s">
        <v>20</v>
      </c>
    </row>
    <row r="3863" spans="1:15" x14ac:dyDescent="0.2">
      <c r="A3863" s="16" t="s">
        <v>186</v>
      </c>
      <c r="B3863" s="1">
        <v>45967</v>
      </c>
      <c r="C3863">
        <v>2388</v>
      </c>
      <c r="D3863" t="s">
        <v>118</v>
      </c>
      <c r="E3863" t="s">
        <v>15</v>
      </c>
      <c r="F3863" t="s">
        <v>16</v>
      </c>
      <c r="G3863" t="s">
        <v>17</v>
      </c>
      <c r="H3863" s="2">
        <v>10230.1</v>
      </c>
      <c r="I3863">
        <v>0</v>
      </c>
      <c r="J3863" s="2">
        <v>10230.1</v>
      </c>
      <c r="K3863" s="2">
        <v>6331</v>
      </c>
      <c r="L3863">
        <v>1.62</v>
      </c>
      <c r="M3863" t="s">
        <v>33</v>
      </c>
      <c r="N3863" t="s">
        <v>34</v>
      </c>
      <c r="O3863" t="s">
        <v>35</v>
      </c>
    </row>
    <row r="3864" spans="1:15" x14ac:dyDescent="0.2">
      <c r="A3864" s="16" t="s">
        <v>186</v>
      </c>
      <c r="B3864" s="1">
        <v>45967</v>
      </c>
      <c r="C3864">
        <v>300017</v>
      </c>
      <c r="D3864" t="s">
        <v>165</v>
      </c>
      <c r="E3864" t="s">
        <v>15</v>
      </c>
      <c r="F3864" t="s">
        <v>16</v>
      </c>
      <c r="G3864" t="s">
        <v>17</v>
      </c>
      <c r="H3864" s="2">
        <v>10189.39</v>
      </c>
      <c r="I3864">
        <v>0</v>
      </c>
      <c r="J3864" s="2">
        <v>10189.39</v>
      </c>
      <c r="K3864" s="2">
        <v>6400</v>
      </c>
      <c r="L3864">
        <v>1.59</v>
      </c>
      <c r="M3864" t="s">
        <v>101</v>
      </c>
      <c r="N3864" t="s">
        <v>166</v>
      </c>
      <c r="O3864" t="s">
        <v>167</v>
      </c>
    </row>
    <row r="3865" spans="1:15" x14ac:dyDescent="0.2">
      <c r="A3865" s="16" t="s">
        <v>186</v>
      </c>
      <c r="B3865" s="1">
        <v>45967</v>
      </c>
      <c r="C3865" t="s">
        <v>103</v>
      </c>
      <c r="D3865" t="s">
        <v>127</v>
      </c>
      <c r="E3865" t="s">
        <v>105</v>
      </c>
      <c r="F3865" t="s">
        <v>106</v>
      </c>
      <c r="G3865" t="s">
        <v>107</v>
      </c>
      <c r="H3865" s="2">
        <v>6411.96</v>
      </c>
      <c r="I3865">
        <v>0</v>
      </c>
      <c r="J3865" s="2">
        <v>6411.96</v>
      </c>
      <c r="K3865" s="2">
        <v>49856</v>
      </c>
      <c r="L3865">
        <v>12.86</v>
      </c>
      <c r="M3865" t="s">
        <v>128</v>
      </c>
      <c r="N3865" t="s">
        <v>108</v>
      </c>
      <c r="O3865" t="s">
        <v>103</v>
      </c>
    </row>
    <row r="3866" spans="1:15" x14ac:dyDescent="0.2">
      <c r="A3866" s="16" t="s">
        <v>186</v>
      </c>
      <c r="B3866" s="1">
        <v>45967</v>
      </c>
      <c r="C3866" t="s">
        <v>168</v>
      </c>
      <c r="D3866" t="s">
        <v>169</v>
      </c>
      <c r="E3866" t="s">
        <v>105</v>
      </c>
      <c r="F3866" t="s">
        <v>106</v>
      </c>
      <c r="G3866" t="s">
        <v>107</v>
      </c>
      <c r="H3866" s="2">
        <v>1989.44</v>
      </c>
      <c r="I3866">
        <v>0</v>
      </c>
      <c r="J3866" s="2">
        <v>1989.44</v>
      </c>
      <c r="K3866" s="2">
        <v>14170</v>
      </c>
      <c r="L3866">
        <v>14.04</v>
      </c>
      <c r="M3866" t="s">
        <v>101</v>
      </c>
      <c r="N3866" t="s">
        <v>108</v>
      </c>
      <c r="O3866" t="s">
        <v>168</v>
      </c>
    </row>
    <row r="3867" spans="1:15" x14ac:dyDescent="0.2">
      <c r="A3867" s="16" t="s">
        <v>186</v>
      </c>
      <c r="B3867" s="1">
        <v>45967</v>
      </c>
      <c r="C3867" t="s">
        <v>152</v>
      </c>
      <c r="D3867" t="s">
        <v>153</v>
      </c>
      <c r="E3867" t="s">
        <v>105</v>
      </c>
      <c r="F3867" t="s">
        <v>106</v>
      </c>
      <c r="G3867" t="s">
        <v>107</v>
      </c>
      <c r="H3867">
        <v>132.19</v>
      </c>
      <c r="I3867">
        <v>0</v>
      </c>
      <c r="J3867">
        <v>132.19</v>
      </c>
      <c r="K3867">
        <v>101</v>
      </c>
      <c r="L3867">
        <v>131.03</v>
      </c>
      <c r="M3867" t="s">
        <v>154</v>
      </c>
      <c r="N3867" t="s">
        <v>108</v>
      </c>
      <c r="O3867" t="s">
        <v>152</v>
      </c>
    </row>
    <row r="3868" spans="1:15" x14ac:dyDescent="0.2">
      <c r="A3868" s="16" t="s">
        <v>186</v>
      </c>
      <c r="B3868" s="1">
        <v>45967</v>
      </c>
      <c r="C3868" t="s">
        <v>351</v>
      </c>
      <c r="D3868" t="s">
        <v>352</v>
      </c>
      <c r="E3868" t="s">
        <v>131</v>
      </c>
      <c r="F3868" t="s">
        <v>106</v>
      </c>
      <c r="G3868" t="s">
        <v>132</v>
      </c>
      <c r="H3868">
        <v>0</v>
      </c>
      <c r="I3868">
        <v>0</v>
      </c>
      <c r="J3868" s="2">
        <v>302931</v>
      </c>
      <c r="K3868">
        <v>6</v>
      </c>
      <c r="L3868" s="2">
        <v>25244.25</v>
      </c>
      <c r="M3868" t="s">
        <v>108</v>
      </c>
      <c r="N3868" t="s">
        <v>133</v>
      </c>
      <c r="O3868" t="s">
        <v>20</v>
      </c>
    </row>
    <row r="3869" spans="1:15" x14ac:dyDescent="0.2">
      <c r="A3869" s="16" t="s">
        <v>186</v>
      </c>
      <c r="B3869" s="1">
        <v>45975</v>
      </c>
      <c r="C3869" t="s">
        <v>27</v>
      </c>
      <c r="D3869" t="s">
        <v>28</v>
      </c>
      <c r="E3869" t="s">
        <v>15</v>
      </c>
      <c r="F3869" t="s">
        <v>16</v>
      </c>
      <c r="G3869" t="s">
        <v>17</v>
      </c>
      <c r="H3869" s="2">
        <v>20790780.780000001</v>
      </c>
      <c r="I3869">
        <v>6.44</v>
      </c>
      <c r="J3869" s="2">
        <v>20790780.780000001</v>
      </c>
      <c r="K3869" s="2">
        <v>84238</v>
      </c>
      <c r="L3869">
        <v>246.81</v>
      </c>
      <c r="M3869" t="s">
        <v>18</v>
      </c>
      <c r="N3869" t="s">
        <v>19</v>
      </c>
      <c r="O3869" t="s">
        <v>20</v>
      </c>
    </row>
    <row r="3870" spans="1:15" x14ac:dyDescent="0.2">
      <c r="A3870" s="16" t="s">
        <v>186</v>
      </c>
      <c r="B3870" s="1">
        <v>45975</v>
      </c>
      <c r="C3870" t="s">
        <v>58</v>
      </c>
      <c r="D3870" t="s">
        <v>59</v>
      </c>
      <c r="E3870" t="s">
        <v>15</v>
      </c>
      <c r="F3870" t="s">
        <v>16</v>
      </c>
      <c r="G3870" t="s">
        <v>17</v>
      </c>
      <c r="H3870" s="2">
        <v>17115932.690000001</v>
      </c>
      <c r="I3870">
        <v>5.31</v>
      </c>
      <c r="J3870" s="2">
        <v>17115932.690000001</v>
      </c>
      <c r="K3870" s="2">
        <v>69343</v>
      </c>
      <c r="L3870">
        <v>246.83</v>
      </c>
      <c r="M3870" t="s">
        <v>18</v>
      </c>
      <c r="N3870" t="s">
        <v>19</v>
      </c>
      <c r="O3870" t="s">
        <v>20</v>
      </c>
    </row>
    <row r="3871" spans="1:15" x14ac:dyDescent="0.2">
      <c r="A3871" s="16" t="s">
        <v>186</v>
      </c>
      <c r="B3871" s="1">
        <v>45975</v>
      </c>
      <c r="C3871" t="s">
        <v>36</v>
      </c>
      <c r="D3871" t="s">
        <v>37</v>
      </c>
      <c r="E3871" t="s">
        <v>15</v>
      </c>
      <c r="F3871" t="s">
        <v>16</v>
      </c>
      <c r="G3871" t="s">
        <v>17</v>
      </c>
      <c r="H3871" s="2">
        <v>16536869.15</v>
      </c>
      <c r="I3871">
        <v>5.13</v>
      </c>
      <c r="J3871" s="2">
        <v>16536869.15</v>
      </c>
      <c r="K3871" s="2">
        <v>16291</v>
      </c>
      <c r="L3871" s="2">
        <v>1015.1</v>
      </c>
      <c r="M3871" t="s">
        <v>38</v>
      </c>
      <c r="N3871" t="s">
        <v>39</v>
      </c>
      <c r="O3871" t="s">
        <v>40</v>
      </c>
    </row>
    <row r="3872" spans="1:15" x14ac:dyDescent="0.2">
      <c r="A3872" s="16" t="s">
        <v>186</v>
      </c>
      <c r="B3872" s="1">
        <v>45975</v>
      </c>
      <c r="C3872" t="s">
        <v>46</v>
      </c>
      <c r="D3872" t="s">
        <v>47</v>
      </c>
      <c r="E3872" t="s">
        <v>15</v>
      </c>
      <c r="F3872" t="s">
        <v>16</v>
      </c>
      <c r="G3872" t="s">
        <v>17</v>
      </c>
      <c r="H3872" s="2">
        <v>15598137.939999999</v>
      </c>
      <c r="I3872">
        <v>4.83</v>
      </c>
      <c r="J3872" s="2">
        <v>15598137.939999999</v>
      </c>
      <c r="K3872" s="2">
        <v>51026</v>
      </c>
      <c r="L3872">
        <v>305.69</v>
      </c>
      <c r="M3872" t="s">
        <v>18</v>
      </c>
      <c r="N3872" t="s">
        <v>31</v>
      </c>
      <c r="O3872" t="s">
        <v>20</v>
      </c>
    </row>
    <row r="3873" spans="1:15" x14ac:dyDescent="0.2">
      <c r="A3873" s="16" t="s">
        <v>186</v>
      </c>
      <c r="B3873" s="1">
        <v>45975</v>
      </c>
      <c r="C3873" t="s">
        <v>54</v>
      </c>
      <c r="D3873" t="s">
        <v>55</v>
      </c>
      <c r="E3873" t="s">
        <v>15</v>
      </c>
      <c r="F3873" t="s">
        <v>16</v>
      </c>
      <c r="G3873" t="s">
        <v>17</v>
      </c>
      <c r="H3873" s="2">
        <v>15530094.1</v>
      </c>
      <c r="I3873">
        <v>4.8099999999999996</v>
      </c>
      <c r="J3873" s="2">
        <v>15530094.1</v>
      </c>
      <c r="K3873" s="2">
        <v>57010</v>
      </c>
      <c r="L3873">
        <v>272.41000000000003</v>
      </c>
      <c r="M3873" t="s">
        <v>18</v>
      </c>
      <c r="N3873" t="s">
        <v>19</v>
      </c>
      <c r="O3873" t="s">
        <v>20</v>
      </c>
    </row>
    <row r="3874" spans="1:15" x14ac:dyDescent="0.2">
      <c r="A3874" s="16" t="s">
        <v>186</v>
      </c>
      <c r="B3874" s="1">
        <v>45975</v>
      </c>
      <c r="C3874" t="s">
        <v>44</v>
      </c>
      <c r="D3874" t="s">
        <v>45</v>
      </c>
      <c r="E3874" t="s">
        <v>15</v>
      </c>
      <c r="F3874" t="s">
        <v>16</v>
      </c>
      <c r="G3874" t="s">
        <v>17</v>
      </c>
      <c r="H3874" s="2">
        <v>15107898</v>
      </c>
      <c r="I3874">
        <v>4.68</v>
      </c>
      <c r="J3874" s="2">
        <v>15107898</v>
      </c>
      <c r="K3874" s="2">
        <v>193691</v>
      </c>
      <c r="L3874">
        <v>78</v>
      </c>
      <c r="M3874" t="s">
        <v>18</v>
      </c>
      <c r="N3874" t="s">
        <v>19</v>
      </c>
      <c r="O3874" t="s">
        <v>20</v>
      </c>
    </row>
    <row r="3875" spans="1:15" x14ac:dyDescent="0.2">
      <c r="A3875" s="16" t="s">
        <v>186</v>
      </c>
      <c r="B3875" s="1">
        <v>45975</v>
      </c>
      <c r="C3875">
        <v>5930</v>
      </c>
      <c r="D3875" t="s">
        <v>50</v>
      </c>
      <c r="E3875" t="s">
        <v>15</v>
      </c>
      <c r="F3875" t="s">
        <v>16</v>
      </c>
      <c r="G3875" t="s">
        <v>17</v>
      </c>
      <c r="H3875" s="2">
        <v>14688014.82</v>
      </c>
      <c r="I3875">
        <v>4.55</v>
      </c>
      <c r="J3875" s="2">
        <v>14688014.82</v>
      </c>
      <c r="K3875" s="2">
        <v>220222</v>
      </c>
      <c r="L3875">
        <v>66.7</v>
      </c>
      <c r="M3875" t="s">
        <v>51</v>
      </c>
      <c r="N3875" t="s">
        <v>52</v>
      </c>
      <c r="O3875" t="s">
        <v>53</v>
      </c>
    </row>
    <row r="3876" spans="1:15" x14ac:dyDescent="0.2">
      <c r="A3876" s="16" t="s">
        <v>186</v>
      </c>
      <c r="B3876" s="1">
        <v>45975</v>
      </c>
      <c r="C3876">
        <v>2330</v>
      </c>
      <c r="D3876" t="s">
        <v>32</v>
      </c>
      <c r="E3876" t="s">
        <v>15</v>
      </c>
      <c r="F3876" t="s">
        <v>16</v>
      </c>
      <c r="G3876" t="s">
        <v>17</v>
      </c>
      <c r="H3876" s="2">
        <v>14643739.630000001</v>
      </c>
      <c r="I3876">
        <v>4.54</v>
      </c>
      <c r="J3876" s="2">
        <v>14643739.630000001</v>
      </c>
      <c r="K3876" s="2">
        <v>319126</v>
      </c>
      <c r="L3876">
        <v>45.89</v>
      </c>
      <c r="M3876" t="s">
        <v>33</v>
      </c>
      <c r="N3876" t="s">
        <v>34</v>
      </c>
      <c r="O3876" t="s">
        <v>35</v>
      </c>
    </row>
    <row r="3877" spans="1:15" x14ac:dyDescent="0.2">
      <c r="A3877" s="16" t="s">
        <v>186</v>
      </c>
      <c r="B3877" s="1">
        <v>45975</v>
      </c>
      <c r="C3877" t="s">
        <v>25</v>
      </c>
      <c r="D3877" t="s">
        <v>26</v>
      </c>
      <c r="E3877" t="s">
        <v>15</v>
      </c>
      <c r="F3877" t="s">
        <v>16</v>
      </c>
      <c r="G3877" t="s">
        <v>17</v>
      </c>
      <c r="H3877" s="2">
        <v>14075812.890000001</v>
      </c>
      <c r="I3877">
        <v>4.3600000000000003</v>
      </c>
      <c r="J3877" s="2">
        <v>14075812.890000001</v>
      </c>
      <c r="K3877" s="2">
        <v>74017</v>
      </c>
      <c r="L3877">
        <v>190.17</v>
      </c>
      <c r="M3877" t="s">
        <v>18</v>
      </c>
      <c r="N3877" t="s">
        <v>19</v>
      </c>
      <c r="O3877" t="s">
        <v>20</v>
      </c>
    </row>
    <row r="3878" spans="1:15" x14ac:dyDescent="0.2">
      <c r="A3878" s="16" t="s">
        <v>186</v>
      </c>
      <c r="B3878" s="1">
        <v>45975</v>
      </c>
      <c r="C3878" t="s">
        <v>13</v>
      </c>
      <c r="D3878" t="s">
        <v>14</v>
      </c>
      <c r="E3878" t="s">
        <v>15</v>
      </c>
      <c r="F3878" t="s">
        <v>16</v>
      </c>
      <c r="G3878" t="s">
        <v>17</v>
      </c>
      <c r="H3878" s="2">
        <v>13882169.779999999</v>
      </c>
      <c r="I3878">
        <v>4.3</v>
      </c>
      <c r="J3878" s="2">
        <v>13882169.779999999</v>
      </c>
      <c r="K3878" s="2">
        <v>79778</v>
      </c>
      <c r="L3878">
        <v>174.01</v>
      </c>
      <c r="M3878" t="s">
        <v>18</v>
      </c>
      <c r="N3878" t="s">
        <v>19</v>
      </c>
      <c r="O3878" t="s">
        <v>20</v>
      </c>
    </row>
    <row r="3879" spans="1:15" x14ac:dyDescent="0.2">
      <c r="A3879" s="16" t="s">
        <v>186</v>
      </c>
      <c r="B3879" s="1">
        <v>45975</v>
      </c>
      <c r="C3879" t="s">
        <v>41</v>
      </c>
      <c r="D3879" t="s">
        <v>42</v>
      </c>
      <c r="E3879" t="s">
        <v>15</v>
      </c>
      <c r="F3879" t="s">
        <v>43</v>
      </c>
      <c r="G3879" t="s">
        <v>17</v>
      </c>
      <c r="H3879" s="2">
        <v>13381554.42</v>
      </c>
      <c r="I3879">
        <v>4.1500000000000004</v>
      </c>
      <c r="J3879" s="2">
        <v>13381554.42</v>
      </c>
      <c r="K3879" s="2">
        <v>57018</v>
      </c>
      <c r="L3879">
        <v>234.69</v>
      </c>
      <c r="M3879" t="s">
        <v>18</v>
      </c>
      <c r="N3879" t="s">
        <v>19</v>
      </c>
      <c r="O3879" t="s">
        <v>20</v>
      </c>
    </row>
    <row r="3880" spans="1:15" x14ac:dyDescent="0.2">
      <c r="A3880" s="16" t="s">
        <v>186</v>
      </c>
      <c r="B3880" s="1">
        <v>45975</v>
      </c>
      <c r="C3880" t="s">
        <v>23</v>
      </c>
      <c r="D3880" t="s">
        <v>24</v>
      </c>
      <c r="E3880" t="s">
        <v>15</v>
      </c>
      <c r="F3880" t="s">
        <v>16</v>
      </c>
      <c r="G3880" t="s">
        <v>17</v>
      </c>
      <c r="H3880" s="2">
        <v>13356002.220000001</v>
      </c>
      <c r="I3880">
        <v>4.1399999999999997</v>
      </c>
      <c r="J3880" s="2">
        <v>13356002.220000001</v>
      </c>
      <c r="K3880" s="2">
        <v>26179</v>
      </c>
      <c r="L3880">
        <v>510.18</v>
      </c>
      <c r="M3880" t="s">
        <v>18</v>
      </c>
      <c r="N3880" t="s">
        <v>19</v>
      </c>
      <c r="O3880" t="s">
        <v>20</v>
      </c>
    </row>
    <row r="3881" spans="1:15" x14ac:dyDescent="0.2">
      <c r="A3881" s="16" t="s">
        <v>186</v>
      </c>
      <c r="B3881" s="1">
        <v>45975</v>
      </c>
      <c r="C3881" t="s">
        <v>21</v>
      </c>
      <c r="D3881" t="s">
        <v>22</v>
      </c>
      <c r="E3881" t="s">
        <v>15</v>
      </c>
      <c r="F3881" t="s">
        <v>16</v>
      </c>
      <c r="G3881" t="s">
        <v>17</v>
      </c>
      <c r="H3881" s="2">
        <v>12485064.220000001</v>
      </c>
      <c r="I3881">
        <v>3.87</v>
      </c>
      <c r="J3881" s="2">
        <v>12485064.220000001</v>
      </c>
      <c r="K3881" s="2">
        <v>36457</v>
      </c>
      <c r="L3881">
        <v>342.46</v>
      </c>
      <c r="M3881" t="s">
        <v>18</v>
      </c>
      <c r="N3881" t="s">
        <v>19</v>
      </c>
      <c r="O3881" t="s">
        <v>20</v>
      </c>
    </row>
    <row r="3882" spans="1:15" x14ac:dyDescent="0.2">
      <c r="A3882" s="16" t="s">
        <v>186</v>
      </c>
      <c r="B3882" s="1">
        <v>45975</v>
      </c>
      <c r="C3882" t="s">
        <v>48</v>
      </c>
      <c r="D3882" t="s">
        <v>49</v>
      </c>
      <c r="E3882" t="s">
        <v>15</v>
      </c>
      <c r="F3882" t="s">
        <v>16</v>
      </c>
      <c r="G3882" t="s">
        <v>17</v>
      </c>
      <c r="H3882" s="2">
        <v>11608641.52</v>
      </c>
      <c r="I3882">
        <v>3.6</v>
      </c>
      <c r="J3882" s="2">
        <v>11608641.52</v>
      </c>
      <c r="K3882" s="2">
        <v>66724</v>
      </c>
      <c r="L3882">
        <v>173.98</v>
      </c>
      <c r="M3882" t="s">
        <v>18</v>
      </c>
      <c r="N3882" t="s">
        <v>19</v>
      </c>
      <c r="O3882" t="s">
        <v>20</v>
      </c>
    </row>
    <row r="3883" spans="1:15" x14ac:dyDescent="0.2">
      <c r="A3883" s="16" t="s">
        <v>186</v>
      </c>
      <c r="B3883" s="1">
        <v>45975</v>
      </c>
      <c r="C3883" t="s">
        <v>157</v>
      </c>
      <c r="D3883" t="s">
        <v>158</v>
      </c>
      <c r="E3883" t="s">
        <v>15</v>
      </c>
      <c r="F3883" t="s">
        <v>16</v>
      </c>
      <c r="G3883" t="s">
        <v>17</v>
      </c>
      <c r="H3883" s="2">
        <v>11237669.220000001</v>
      </c>
      <c r="I3883">
        <v>3.48</v>
      </c>
      <c r="J3883" s="2">
        <v>11237669.220000001</v>
      </c>
      <c r="K3883" s="2">
        <v>49722</v>
      </c>
      <c r="L3883">
        <v>226.01</v>
      </c>
      <c r="M3883" t="s">
        <v>18</v>
      </c>
      <c r="N3883" t="s">
        <v>19</v>
      </c>
      <c r="O3883" t="s">
        <v>20</v>
      </c>
    </row>
    <row r="3884" spans="1:15" x14ac:dyDescent="0.2">
      <c r="A3884" s="16" t="s">
        <v>186</v>
      </c>
      <c r="B3884" s="1">
        <v>45975</v>
      </c>
      <c r="C3884" t="s">
        <v>155</v>
      </c>
      <c r="D3884" t="s">
        <v>156</v>
      </c>
      <c r="E3884" t="s">
        <v>15</v>
      </c>
      <c r="F3884" t="s">
        <v>16</v>
      </c>
      <c r="G3884" t="s">
        <v>17</v>
      </c>
      <c r="H3884" s="2">
        <v>10949286.25</v>
      </c>
      <c r="I3884">
        <v>3.39</v>
      </c>
      <c r="J3884" s="2">
        <v>10949286.25</v>
      </c>
      <c r="K3884" s="2">
        <v>12875</v>
      </c>
      <c r="L3884">
        <v>850.43</v>
      </c>
      <c r="M3884" t="s">
        <v>18</v>
      </c>
      <c r="N3884" t="s">
        <v>31</v>
      </c>
      <c r="O3884" t="s">
        <v>20</v>
      </c>
    </row>
    <row r="3885" spans="1:15" x14ac:dyDescent="0.2">
      <c r="A3885" s="16" t="s">
        <v>186</v>
      </c>
      <c r="B3885" s="1">
        <v>45975</v>
      </c>
      <c r="C3885" t="s">
        <v>62</v>
      </c>
      <c r="D3885" t="s">
        <v>63</v>
      </c>
      <c r="E3885" t="s">
        <v>15</v>
      </c>
      <c r="F3885" t="s">
        <v>16</v>
      </c>
      <c r="G3885" t="s">
        <v>17</v>
      </c>
      <c r="H3885" s="2">
        <v>9613701.1199999992</v>
      </c>
      <c r="I3885">
        <v>2.98</v>
      </c>
      <c r="J3885" s="2">
        <v>9613701.1199999992</v>
      </c>
      <c r="K3885" s="2">
        <v>270656</v>
      </c>
      <c r="L3885">
        <v>35.520000000000003</v>
      </c>
      <c r="M3885" t="s">
        <v>18</v>
      </c>
      <c r="N3885" t="s">
        <v>19</v>
      </c>
      <c r="O3885" t="s">
        <v>20</v>
      </c>
    </row>
    <row r="3886" spans="1:15" x14ac:dyDescent="0.2">
      <c r="A3886" s="16" t="s">
        <v>186</v>
      </c>
      <c r="B3886" s="1">
        <v>45975</v>
      </c>
      <c r="C3886" t="s">
        <v>29</v>
      </c>
      <c r="D3886" t="s">
        <v>30</v>
      </c>
      <c r="E3886" t="s">
        <v>15</v>
      </c>
      <c r="F3886" t="s">
        <v>16</v>
      </c>
      <c r="G3886" t="s">
        <v>17</v>
      </c>
      <c r="H3886" s="2">
        <v>9487838.75</v>
      </c>
      <c r="I3886">
        <v>2.94</v>
      </c>
      <c r="J3886" s="2">
        <v>9487838.75</v>
      </c>
      <c r="K3886" s="2">
        <v>42575</v>
      </c>
      <c r="L3886">
        <v>222.85</v>
      </c>
      <c r="M3886" t="s">
        <v>18</v>
      </c>
      <c r="N3886" t="s">
        <v>31</v>
      </c>
      <c r="O3886" t="s">
        <v>20</v>
      </c>
    </row>
    <row r="3887" spans="1:15" x14ac:dyDescent="0.2">
      <c r="A3887" s="16" t="s">
        <v>186</v>
      </c>
      <c r="B3887" s="1">
        <v>45975</v>
      </c>
      <c r="C3887" t="s">
        <v>60</v>
      </c>
      <c r="D3887" t="s">
        <v>61</v>
      </c>
      <c r="E3887" t="s">
        <v>15</v>
      </c>
      <c r="F3887" t="s">
        <v>16</v>
      </c>
      <c r="G3887" t="s">
        <v>17</v>
      </c>
      <c r="H3887" s="2">
        <v>9250379.5999999996</v>
      </c>
      <c r="I3887">
        <v>2.87</v>
      </c>
      <c r="J3887" s="2">
        <v>9250379.5999999996</v>
      </c>
      <c r="K3887" s="2">
        <v>8155</v>
      </c>
      <c r="L3887" s="2">
        <v>1134.32</v>
      </c>
      <c r="M3887" t="s">
        <v>18</v>
      </c>
      <c r="N3887" t="s">
        <v>19</v>
      </c>
      <c r="O3887" t="s">
        <v>20</v>
      </c>
    </row>
    <row r="3888" spans="1:15" x14ac:dyDescent="0.2">
      <c r="A3888" s="16" t="s">
        <v>186</v>
      </c>
      <c r="B3888" s="1">
        <v>45975</v>
      </c>
      <c r="C3888" t="s">
        <v>56</v>
      </c>
      <c r="D3888" t="s">
        <v>57</v>
      </c>
      <c r="E3888" t="s">
        <v>15</v>
      </c>
      <c r="F3888" t="s">
        <v>16</v>
      </c>
      <c r="G3888" t="s">
        <v>17</v>
      </c>
      <c r="H3888" s="2">
        <v>8495913.25</v>
      </c>
      <c r="I3888">
        <v>2.63</v>
      </c>
      <c r="J3888" s="2">
        <v>8495913.25</v>
      </c>
      <c r="K3888" s="2">
        <v>41393</v>
      </c>
      <c r="L3888">
        <v>205.25</v>
      </c>
      <c r="M3888" t="s">
        <v>18</v>
      </c>
      <c r="N3888" t="s">
        <v>19</v>
      </c>
      <c r="O3888" t="s">
        <v>20</v>
      </c>
    </row>
    <row r="3889" spans="1:15" x14ac:dyDescent="0.2">
      <c r="A3889" s="16" t="s">
        <v>186</v>
      </c>
      <c r="B3889" s="1">
        <v>45975</v>
      </c>
      <c r="C3889" t="s">
        <v>67</v>
      </c>
      <c r="D3889" t="s">
        <v>68</v>
      </c>
      <c r="E3889" t="s">
        <v>15</v>
      </c>
      <c r="F3889" t="s">
        <v>69</v>
      </c>
      <c r="G3889" t="s">
        <v>17</v>
      </c>
      <c r="H3889" s="2">
        <v>8049612.0199999996</v>
      </c>
      <c r="I3889">
        <v>2.5</v>
      </c>
      <c r="J3889" s="2">
        <v>8049612.0199999996</v>
      </c>
      <c r="K3889" s="2">
        <v>29122</v>
      </c>
      <c r="L3889">
        <v>276.41000000000003</v>
      </c>
      <c r="M3889" t="s">
        <v>18</v>
      </c>
      <c r="N3889" t="s">
        <v>19</v>
      </c>
      <c r="O3889" t="s">
        <v>20</v>
      </c>
    </row>
    <row r="3890" spans="1:15" x14ac:dyDescent="0.2">
      <c r="A3890" s="16" t="s">
        <v>186</v>
      </c>
      <c r="B3890" s="1">
        <v>45975</v>
      </c>
      <c r="C3890" t="s">
        <v>70</v>
      </c>
      <c r="D3890" t="s">
        <v>71</v>
      </c>
      <c r="E3890" t="s">
        <v>15</v>
      </c>
      <c r="F3890" t="s">
        <v>69</v>
      </c>
      <c r="G3890" t="s">
        <v>17</v>
      </c>
      <c r="H3890" s="2">
        <v>7030860.3200000003</v>
      </c>
      <c r="I3890">
        <v>2.1800000000000002</v>
      </c>
      <c r="J3890" s="2">
        <v>7030860.3200000003</v>
      </c>
      <c r="K3890" s="2">
        <v>25384</v>
      </c>
      <c r="L3890">
        <v>276.98</v>
      </c>
      <c r="M3890" t="s">
        <v>18</v>
      </c>
      <c r="N3890" t="s">
        <v>19</v>
      </c>
      <c r="O3890" t="s">
        <v>20</v>
      </c>
    </row>
    <row r="3891" spans="1:15" x14ac:dyDescent="0.2">
      <c r="A3891" s="16" t="s">
        <v>186</v>
      </c>
      <c r="B3891" s="1">
        <v>45975</v>
      </c>
      <c r="C3891">
        <v>8035</v>
      </c>
      <c r="D3891" t="s">
        <v>72</v>
      </c>
      <c r="E3891" t="s">
        <v>15</v>
      </c>
      <c r="F3891" t="s">
        <v>16</v>
      </c>
      <c r="G3891" t="s">
        <v>17</v>
      </c>
      <c r="H3891" s="2">
        <v>6042704.0499999998</v>
      </c>
      <c r="I3891">
        <v>1.87</v>
      </c>
      <c r="J3891" s="2">
        <v>6042704.0499999998</v>
      </c>
      <c r="K3891" s="2">
        <v>29300</v>
      </c>
      <c r="L3891">
        <v>206.24</v>
      </c>
      <c r="M3891" t="s">
        <v>73</v>
      </c>
      <c r="N3891" t="s">
        <v>74</v>
      </c>
      <c r="O3891" t="s">
        <v>75</v>
      </c>
    </row>
    <row r="3892" spans="1:15" x14ac:dyDescent="0.2">
      <c r="A3892" s="16" t="s">
        <v>186</v>
      </c>
      <c r="B3892" s="1">
        <v>45975</v>
      </c>
      <c r="C3892">
        <v>2317</v>
      </c>
      <c r="D3892" t="s">
        <v>78</v>
      </c>
      <c r="E3892" t="s">
        <v>15</v>
      </c>
      <c r="F3892" t="s">
        <v>16</v>
      </c>
      <c r="G3892" t="s">
        <v>17</v>
      </c>
      <c r="H3892" s="2">
        <v>5832612.1900000004</v>
      </c>
      <c r="I3892">
        <v>1.81</v>
      </c>
      <c r="J3892" s="2">
        <v>5832612.1900000004</v>
      </c>
      <c r="K3892" s="2">
        <v>754210</v>
      </c>
      <c r="L3892">
        <v>7.73</v>
      </c>
      <c r="M3892" t="s">
        <v>33</v>
      </c>
      <c r="N3892" t="s">
        <v>34</v>
      </c>
      <c r="O3892" t="s">
        <v>35</v>
      </c>
    </row>
    <row r="3893" spans="1:15" x14ac:dyDescent="0.2">
      <c r="A3893" s="16" t="s">
        <v>186</v>
      </c>
      <c r="B3893" s="1">
        <v>45975</v>
      </c>
      <c r="C3893" t="s">
        <v>76</v>
      </c>
      <c r="D3893" t="s">
        <v>183</v>
      </c>
      <c r="E3893" t="s">
        <v>15</v>
      </c>
      <c r="F3893" t="s">
        <v>16</v>
      </c>
      <c r="G3893" t="s">
        <v>17</v>
      </c>
      <c r="H3893" s="2">
        <v>5318257.84</v>
      </c>
      <c r="I3893">
        <v>1.65</v>
      </c>
      <c r="J3893" s="2">
        <v>5318257.84</v>
      </c>
      <c r="K3893" s="2">
        <v>20692</v>
      </c>
      <c r="L3893">
        <v>257.02</v>
      </c>
      <c r="M3893" t="s">
        <v>18</v>
      </c>
      <c r="N3893" t="s">
        <v>31</v>
      </c>
      <c r="O3893" t="s">
        <v>20</v>
      </c>
    </row>
    <row r="3894" spans="1:15" x14ac:dyDescent="0.2">
      <c r="A3894" s="16" t="s">
        <v>186</v>
      </c>
      <c r="B3894" s="1">
        <v>45975</v>
      </c>
      <c r="C3894" t="s">
        <v>64</v>
      </c>
      <c r="D3894" t="s">
        <v>65</v>
      </c>
      <c r="E3894" t="s">
        <v>15</v>
      </c>
      <c r="F3894" t="s">
        <v>66</v>
      </c>
      <c r="G3894" t="s">
        <v>17</v>
      </c>
      <c r="H3894" s="2">
        <v>4767624.33</v>
      </c>
      <c r="I3894">
        <v>1.48</v>
      </c>
      <c r="J3894" s="2">
        <v>4767624.33</v>
      </c>
      <c r="K3894" s="2">
        <v>6069</v>
      </c>
      <c r="L3894">
        <v>785.57</v>
      </c>
      <c r="M3894" t="s">
        <v>18</v>
      </c>
      <c r="N3894" t="s">
        <v>19</v>
      </c>
      <c r="O3894" t="s">
        <v>20</v>
      </c>
    </row>
    <row r="3895" spans="1:15" x14ac:dyDescent="0.2">
      <c r="A3895" s="16" t="s">
        <v>186</v>
      </c>
      <c r="B3895" s="1">
        <v>45975</v>
      </c>
      <c r="C3895" t="s">
        <v>81</v>
      </c>
      <c r="D3895" t="s">
        <v>82</v>
      </c>
      <c r="E3895" t="s">
        <v>15</v>
      </c>
      <c r="F3895" t="s">
        <v>16</v>
      </c>
      <c r="G3895" t="s">
        <v>17</v>
      </c>
      <c r="H3895" s="2">
        <v>2593205.12</v>
      </c>
      <c r="I3895">
        <v>0.8</v>
      </c>
      <c r="J3895" s="2">
        <v>2593205.12</v>
      </c>
      <c r="K3895" s="2">
        <v>19387</v>
      </c>
      <c r="L3895">
        <v>133.76</v>
      </c>
      <c r="M3895" t="s">
        <v>18</v>
      </c>
      <c r="N3895" t="s">
        <v>31</v>
      </c>
      <c r="O3895" t="s">
        <v>20</v>
      </c>
    </row>
    <row r="3896" spans="1:15" x14ac:dyDescent="0.2">
      <c r="A3896" s="16" t="s">
        <v>186</v>
      </c>
      <c r="B3896" s="1">
        <v>45975</v>
      </c>
      <c r="C3896" t="s">
        <v>85</v>
      </c>
      <c r="D3896" t="s">
        <v>86</v>
      </c>
      <c r="E3896" t="s">
        <v>15</v>
      </c>
      <c r="F3896" t="s">
        <v>16</v>
      </c>
      <c r="G3896" t="s">
        <v>17</v>
      </c>
      <c r="H3896" s="2">
        <v>1857152.01</v>
      </c>
      <c r="I3896">
        <v>0.57999999999999996</v>
      </c>
      <c r="J3896" s="2">
        <v>1857152.01</v>
      </c>
      <c r="K3896" s="2">
        <v>81347</v>
      </c>
      <c r="L3896">
        <v>22.83</v>
      </c>
      <c r="M3896" t="s">
        <v>18</v>
      </c>
      <c r="N3896" t="s">
        <v>31</v>
      </c>
      <c r="O3896" t="s">
        <v>20</v>
      </c>
    </row>
    <row r="3897" spans="1:15" x14ac:dyDescent="0.2">
      <c r="A3897" s="16" t="s">
        <v>186</v>
      </c>
      <c r="B3897" s="1">
        <v>45975</v>
      </c>
      <c r="C3897">
        <v>5935</v>
      </c>
      <c r="D3897" t="s">
        <v>91</v>
      </c>
      <c r="E3897" t="s">
        <v>15</v>
      </c>
      <c r="F3897" t="s">
        <v>16</v>
      </c>
      <c r="G3897" t="s">
        <v>17</v>
      </c>
      <c r="H3897" s="2">
        <v>1792061.89</v>
      </c>
      <c r="I3897">
        <v>0.56000000000000005</v>
      </c>
      <c r="J3897" s="2">
        <v>1792061.89</v>
      </c>
      <c r="K3897" s="2">
        <v>34962</v>
      </c>
      <c r="L3897">
        <v>51.26</v>
      </c>
      <c r="M3897" t="s">
        <v>51</v>
      </c>
      <c r="N3897" t="s">
        <v>52</v>
      </c>
      <c r="O3897" t="s">
        <v>53</v>
      </c>
    </row>
    <row r="3898" spans="1:15" x14ac:dyDescent="0.2">
      <c r="A3898" s="16" t="s">
        <v>186</v>
      </c>
      <c r="B3898" s="1">
        <v>45975</v>
      </c>
      <c r="C3898" t="s">
        <v>83</v>
      </c>
      <c r="D3898" t="s">
        <v>84</v>
      </c>
      <c r="E3898" t="s">
        <v>15</v>
      </c>
      <c r="F3898" t="s">
        <v>16</v>
      </c>
      <c r="G3898" t="s">
        <v>17</v>
      </c>
      <c r="H3898" s="2">
        <v>1789708.2</v>
      </c>
      <c r="I3898">
        <v>0.55000000000000004</v>
      </c>
      <c r="J3898" s="2">
        <v>1789708.2</v>
      </c>
      <c r="K3898" s="2">
        <v>33465</v>
      </c>
      <c r="L3898">
        <v>53.48</v>
      </c>
      <c r="M3898" t="s">
        <v>18</v>
      </c>
      <c r="N3898" t="s">
        <v>19</v>
      </c>
      <c r="O3898" t="s">
        <v>20</v>
      </c>
    </row>
    <row r="3899" spans="1:15" x14ac:dyDescent="0.2">
      <c r="A3899" s="16" t="s">
        <v>186</v>
      </c>
      <c r="B3899" s="1">
        <v>45975</v>
      </c>
      <c r="C3899" t="s">
        <v>96</v>
      </c>
      <c r="D3899" t="s">
        <v>97</v>
      </c>
      <c r="E3899" t="s">
        <v>15</v>
      </c>
      <c r="F3899" t="s">
        <v>16</v>
      </c>
      <c r="G3899" t="s">
        <v>17</v>
      </c>
      <c r="H3899" s="2">
        <v>1789495.75</v>
      </c>
      <c r="I3899">
        <v>0.55000000000000004</v>
      </c>
      <c r="J3899" s="2">
        <v>1789495.75</v>
      </c>
      <c r="K3899" s="2">
        <v>5075</v>
      </c>
      <c r="L3899">
        <v>352.61</v>
      </c>
      <c r="M3899" t="s">
        <v>18</v>
      </c>
      <c r="N3899" t="s">
        <v>19</v>
      </c>
      <c r="O3899" t="s">
        <v>20</v>
      </c>
    </row>
    <row r="3900" spans="1:15" x14ac:dyDescent="0.2">
      <c r="A3900" s="16" t="s">
        <v>186</v>
      </c>
      <c r="B3900" s="1">
        <v>45975</v>
      </c>
      <c r="C3900" t="s">
        <v>92</v>
      </c>
      <c r="D3900" t="s">
        <v>93</v>
      </c>
      <c r="E3900" t="s">
        <v>15</v>
      </c>
      <c r="F3900" t="s">
        <v>16</v>
      </c>
      <c r="G3900" t="s">
        <v>17</v>
      </c>
      <c r="H3900" s="2">
        <v>1700089.82</v>
      </c>
      <c r="I3900">
        <v>0.53</v>
      </c>
      <c r="J3900" s="2">
        <v>1700089.82</v>
      </c>
      <c r="K3900" s="2">
        <v>20098</v>
      </c>
      <c r="L3900">
        <v>84.59</v>
      </c>
      <c r="M3900" t="s">
        <v>18</v>
      </c>
      <c r="N3900" t="s">
        <v>31</v>
      </c>
      <c r="O3900" t="s">
        <v>20</v>
      </c>
    </row>
    <row r="3901" spans="1:15" x14ac:dyDescent="0.2">
      <c r="A3901" s="16" t="s">
        <v>186</v>
      </c>
      <c r="B3901" s="1">
        <v>45975</v>
      </c>
      <c r="C3901" t="s">
        <v>87</v>
      </c>
      <c r="D3901" t="s">
        <v>88</v>
      </c>
      <c r="E3901" t="s">
        <v>15</v>
      </c>
      <c r="F3901" t="s">
        <v>16</v>
      </c>
      <c r="G3901" t="s">
        <v>17</v>
      </c>
      <c r="H3901" s="2">
        <v>1358150.4</v>
      </c>
      <c r="I3901">
        <v>0.42</v>
      </c>
      <c r="J3901" s="2">
        <v>1358150.4</v>
      </c>
      <c r="K3901" s="2">
        <v>12410</v>
      </c>
      <c r="L3901">
        <v>109.44</v>
      </c>
      <c r="M3901" t="s">
        <v>18</v>
      </c>
      <c r="N3901" t="s">
        <v>19</v>
      </c>
      <c r="O3901" t="s">
        <v>20</v>
      </c>
    </row>
    <row r="3902" spans="1:15" x14ac:dyDescent="0.2">
      <c r="A3902" s="16" t="s">
        <v>186</v>
      </c>
      <c r="B3902" s="1">
        <v>45975</v>
      </c>
      <c r="C3902" t="s">
        <v>89</v>
      </c>
      <c r="D3902" t="s">
        <v>90</v>
      </c>
      <c r="E3902" t="s">
        <v>15</v>
      </c>
      <c r="F3902" t="s">
        <v>16</v>
      </c>
      <c r="G3902" t="s">
        <v>17</v>
      </c>
      <c r="H3902" s="2">
        <v>1083362.67</v>
      </c>
      <c r="I3902">
        <v>0.34</v>
      </c>
      <c r="J3902" s="2">
        <v>1083362.67</v>
      </c>
      <c r="K3902" s="2">
        <v>16437</v>
      </c>
      <c r="L3902">
        <v>65.91</v>
      </c>
      <c r="M3902" t="s">
        <v>18</v>
      </c>
      <c r="N3902" t="s">
        <v>19</v>
      </c>
      <c r="O3902" t="s">
        <v>20</v>
      </c>
    </row>
    <row r="3903" spans="1:15" x14ac:dyDescent="0.2">
      <c r="A3903" s="16" t="s">
        <v>186</v>
      </c>
      <c r="B3903" s="1">
        <v>45975</v>
      </c>
      <c r="C3903" t="s">
        <v>94</v>
      </c>
      <c r="D3903" t="s">
        <v>95</v>
      </c>
      <c r="E3903" t="s">
        <v>15</v>
      </c>
      <c r="F3903" t="s">
        <v>16</v>
      </c>
      <c r="G3903" t="s">
        <v>17</v>
      </c>
      <c r="H3903" s="2">
        <v>759447.92</v>
      </c>
      <c r="I3903">
        <v>0.24</v>
      </c>
      <c r="J3903" s="2">
        <v>759447.92</v>
      </c>
      <c r="K3903" s="2">
        <v>3157</v>
      </c>
      <c r="L3903">
        <v>240.56</v>
      </c>
      <c r="M3903" t="s">
        <v>18</v>
      </c>
      <c r="N3903" t="s">
        <v>19</v>
      </c>
      <c r="O3903" t="s">
        <v>20</v>
      </c>
    </row>
    <row r="3904" spans="1:15" x14ac:dyDescent="0.2">
      <c r="A3904" s="16" t="s">
        <v>186</v>
      </c>
      <c r="B3904" s="1">
        <v>45975</v>
      </c>
      <c r="C3904">
        <v>992</v>
      </c>
      <c r="D3904" t="s">
        <v>100</v>
      </c>
      <c r="E3904" t="s">
        <v>15</v>
      </c>
      <c r="F3904" t="s">
        <v>16</v>
      </c>
      <c r="G3904" t="s">
        <v>17</v>
      </c>
      <c r="H3904" s="2">
        <v>721435.92</v>
      </c>
      <c r="I3904">
        <v>0.22</v>
      </c>
      <c r="J3904" s="2">
        <v>721435.92</v>
      </c>
      <c r="K3904" s="2">
        <v>534000</v>
      </c>
      <c r="L3904">
        <v>1.35</v>
      </c>
      <c r="M3904" t="s">
        <v>101</v>
      </c>
      <c r="N3904" t="s">
        <v>102</v>
      </c>
      <c r="O3904" t="s">
        <v>103</v>
      </c>
    </row>
    <row r="3905" spans="1:15" x14ac:dyDescent="0.2">
      <c r="A3905" s="16" t="s">
        <v>186</v>
      </c>
      <c r="B3905" s="1">
        <v>45975</v>
      </c>
      <c r="C3905" t="s">
        <v>159</v>
      </c>
      <c r="D3905" t="s">
        <v>160</v>
      </c>
      <c r="E3905" t="s">
        <v>15</v>
      </c>
      <c r="F3905" t="s">
        <v>16</v>
      </c>
      <c r="G3905" t="s">
        <v>17</v>
      </c>
      <c r="H3905" s="2">
        <v>548788.5</v>
      </c>
      <c r="I3905">
        <v>0.17</v>
      </c>
      <c r="J3905" s="2">
        <v>548788.5</v>
      </c>
      <c r="K3905" s="2">
        <v>7670</v>
      </c>
      <c r="L3905">
        <v>71.55</v>
      </c>
      <c r="M3905" t="s">
        <v>18</v>
      </c>
      <c r="N3905" t="s">
        <v>31</v>
      </c>
      <c r="O3905" t="s">
        <v>20</v>
      </c>
    </row>
    <row r="3906" spans="1:15" x14ac:dyDescent="0.2">
      <c r="A3906" s="16" t="s">
        <v>186</v>
      </c>
      <c r="B3906" s="1">
        <v>45975</v>
      </c>
      <c r="C3906">
        <v>66570</v>
      </c>
      <c r="D3906" t="s">
        <v>161</v>
      </c>
      <c r="E3906" t="s">
        <v>15</v>
      </c>
      <c r="F3906" t="s">
        <v>43</v>
      </c>
      <c r="G3906" t="s">
        <v>17</v>
      </c>
      <c r="H3906" s="2">
        <v>401315.26</v>
      </c>
      <c r="I3906">
        <v>0.12</v>
      </c>
      <c r="J3906" s="2">
        <v>401315.26</v>
      </c>
      <c r="K3906" s="2">
        <v>6484</v>
      </c>
      <c r="L3906">
        <v>61.89</v>
      </c>
      <c r="M3906" t="s">
        <v>51</v>
      </c>
      <c r="N3906" t="s">
        <v>52</v>
      </c>
      <c r="O3906" t="s">
        <v>53</v>
      </c>
    </row>
    <row r="3907" spans="1:15" x14ac:dyDescent="0.2">
      <c r="A3907" s="16" t="s">
        <v>186</v>
      </c>
      <c r="B3907" s="1">
        <v>45975</v>
      </c>
      <c r="C3907" t="s">
        <v>20</v>
      </c>
      <c r="D3907" t="s">
        <v>104</v>
      </c>
      <c r="E3907" t="s">
        <v>105</v>
      </c>
      <c r="F3907" t="s">
        <v>106</v>
      </c>
      <c r="G3907" t="s">
        <v>107</v>
      </c>
      <c r="H3907" s="2">
        <v>394483.3</v>
      </c>
      <c r="I3907">
        <v>0.12</v>
      </c>
      <c r="J3907" s="2">
        <v>394483.3</v>
      </c>
      <c r="K3907" s="2">
        <v>394483</v>
      </c>
      <c r="L3907">
        <v>100</v>
      </c>
      <c r="M3907" t="s">
        <v>18</v>
      </c>
      <c r="N3907" t="s">
        <v>108</v>
      </c>
      <c r="O3907" t="s">
        <v>20</v>
      </c>
    </row>
    <row r="3908" spans="1:15" x14ac:dyDescent="0.2">
      <c r="A3908" s="16" t="s">
        <v>186</v>
      </c>
      <c r="B3908" s="1">
        <v>45975</v>
      </c>
      <c r="C3908" t="s">
        <v>109</v>
      </c>
      <c r="D3908" t="s">
        <v>110</v>
      </c>
      <c r="E3908" t="s">
        <v>15</v>
      </c>
      <c r="F3908" t="s">
        <v>16</v>
      </c>
      <c r="G3908" t="s">
        <v>17</v>
      </c>
      <c r="H3908" s="2">
        <v>330805.86</v>
      </c>
      <c r="I3908">
        <v>0.1</v>
      </c>
      <c r="J3908" s="2">
        <v>330805.86</v>
      </c>
      <c r="K3908" s="2">
        <v>2597</v>
      </c>
      <c r="L3908">
        <v>127.38</v>
      </c>
      <c r="M3908" t="s">
        <v>18</v>
      </c>
      <c r="N3908" t="s">
        <v>19</v>
      </c>
      <c r="O3908" t="s">
        <v>20</v>
      </c>
    </row>
    <row r="3909" spans="1:15" x14ac:dyDescent="0.2">
      <c r="A3909" s="16" t="s">
        <v>186</v>
      </c>
      <c r="B3909" s="1">
        <v>45975</v>
      </c>
      <c r="C3909">
        <v>3706</v>
      </c>
      <c r="D3909" t="s">
        <v>164</v>
      </c>
      <c r="E3909" t="s">
        <v>15</v>
      </c>
      <c r="F3909" t="s">
        <v>16</v>
      </c>
      <c r="G3909" t="s">
        <v>17</v>
      </c>
      <c r="H3909" s="2">
        <v>152629.84</v>
      </c>
      <c r="I3909">
        <v>0.05</v>
      </c>
      <c r="J3909" s="2">
        <v>152629.84</v>
      </c>
      <c r="K3909" s="2">
        <v>51200</v>
      </c>
      <c r="L3909">
        <v>2.98</v>
      </c>
      <c r="M3909" t="s">
        <v>33</v>
      </c>
      <c r="N3909" t="s">
        <v>34</v>
      </c>
      <c r="O3909" t="s">
        <v>35</v>
      </c>
    </row>
    <row r="3910" spans="1:15" x14ac:dyDescent="0.2">
      <c r="A3910" s="16" t="s">
        <v>186</v>
      </c>
      <c r="B3910" s="1">
        <v>45975</v>
      </c>
      <c r="C3910" t="s">
        <v>162</v>
      </c>
      <c r="D3910" t="s">
        <v>163</v>
      </c>
      <c r="E3910" t="s">
        <v>15</v>
      </c>
      <c r="F3910" t="s">
        <v>16</v>
      </c>
      <c r="G3910" t="s">
        <v>17</v>
      </c>
      <c r="H3910" s="2">
        <v>128101.8</v>
      </c>
      <c r="I3910">
        <v>0.04</v>
      </c>
      <c r="J3910" s="2">
        <v>128101.8</v>
      </c>
      <c r="K3910" s="2">
        <v>3876</v>
      </c>
      <c r="L3910">
        <v>33.049999999999997</v>
      </c>
      <c r="M3910" t="s">
        <v>18</v>
      </c>
      <c r="N3910" t="s">
        <v>19</v>
      </c>
      <c r="O3910" t="s">
        <v>20</v>
      </c>
    </row>
    <row r="3911" spans="1:15" x14ac:dyDescent="0.2">
      <c r="A3911" s="16" t="s">
        <v>186</v>
      </c>
      <c r="B3911" s="1">
        <v>45975</v>
      </c>
      <c r="C3911" t="s">
        <v>53</v>
      </c>
      <c r="D3911" t="s">
        <v>124</v>
      </c>
      <c r="E3911" t="s">
        <v>105</v>
      </c>
      <c r="F3911" t="s">
        <v>106</v>
      </c>
      <c r="G3911" t="s">
        <v>107</v>
      </c>
      <c r="H3911" s="2">
        <v>98915.23</v>
      </c>
      <c r="I3911">
        <v>0.03</v>
      </c>
      <c r="J3911" s="2">
        <v>98915.23</v>
      </c>
      <c r="K3911" s="2">
        <v>144154112</v>
      </c>
      <c r="L3911">
        <v>7.0000000000000007E-2</v>
      </c>
      <c r="M3911" t="s">
        <v>51</v>
      </c>
      <c r="N3911" t="s">
        <v>108</v>
      </c>
      <c r="O3911" t="s">
        <v>53</v>
      </c>
    </row>
    <row r="3912" spans="1:15" x14ac:dyDescent="0.2">
      <c r="A3912" s="16" t="s">
        <v>186</v>
      </c>
      <c r="B3912" s="1">
        <v>45975</v>
      </c>
      <c r="C3912" t="s">
        <v>111</v>
      </c>
      <c r="D3912" t="s">
        <v>112</v>
      </c>
      <c r="E3912" t="s">
        <v>15</v>
      </c>
      <c r="F3912" t="s">
        <v>16</v>
      </c>
      <c r="G3912" t="s">
        <v>17</v>
      </c>
      <c r="H3912" s="2">
        <v>90491.34</v>
      </c>
      <c r="I3912">
        <v>0.03</v>
      </c>
      <c r="J3912" s="2">
        <v>90491.34</v>
      </c>
      <c r="K3912" s="2">
        <v>8058</v>
      </c>
      <c r="L3912">
        <v>11.23</v>
      </c>
      <c r="M3912" t="s">
        <v>18</v>
      </c>
      <c r="N3912" t="s">
        <v>31</v>
      </c>
      <c r="O3912" t="s">
        <v>20</v>
      </c>
    </row>
    <row r="3913" spans="1:15" x14ac:dyDescent="0.2">
      <c r="A3913" s="16" t="s">
        <v>186</v>
      </c>
      <c r="B3913" s="1">
        <v>45975</v>
      </c>
      <c r="C3913" t="s">
        <v>35</v>
      </c>
      <c r="D3913" t="s">
        <v>113</v>
      </c>
      <c r="E3913" t="s">
        <v>105</v>
      </c>
      <c r="F3913" t="s">
        <v>106</v>
      </c>
      <c r="G3913" t="s">
        <v>107</v>
      </c>
      <c r="H3913" s="2">
        <v>46345.08</v>
      </c>
      <c r="I3913">
        <v>0.01</v>
      </c>
      <c r="J3913" s="2">
        <v>46345.08</v>
      </c>
      <c r="K3913" s="2">
        <v>1444275</v>
      </c>
      <c r="L3913">
        <v>3.21</v>
      </c>
      <c r="M3913" t="s">
        <v>33</v>
      </c>
      <c r="N3913" t="s">
        <v>108</v>
      </c>
      <c r="O3913" t="s">
        <v>35</v>
      </c>
    </row>
    <row r="3914" spans="1:15" x14ac:dyDescent="0.2">
      <c r="A3914" s="16" t="s">
        <v>186</v>
      </c>
      <c r="B3914" s="1">
        <v>45975</v>
      </c>
      <c r="C3914" t="s">
        <v>115</v>
      </c>
      <c r="D3914" t="s">
        <v>116</v>
      </c>
      <c r="E3914" t="s">
        <v>105</v>
      </c>
      <c r="F3914" t="s">
        <v>106</v>
      </c>
      <c r="G3914" t="s">
        <v>117</v>
      </c>
      <c r="H3914" s="2">
        <v>37000</v>
      </c>
      <c r="I3914">
        <v>0.01</v>
      </c>
      <c r="J3914" s="2">
        <v>37000</v>
      </c>
      <c r="K3914" s="2">
        <v>37000</v>
      </c>
      <c r="L3914">
        <v>100</v>
      </c>
      <c r="M3914" t="s">
        <v>18</v>
      </c>
      <c r="N3914" t="s">
        <v>108</v>
      </c>
      <c r="O3914" t="s">
        <v>20</v>
      </c>
    </row>
    <row r="3915" spans="1:15" x14ac:dyDescent="0.2">
      <c r="A3915" s="16" t="s">
        <v>186</v>
      </c>
      <c r="B3915" s="1">
        <v>45975</v>
      </c>
      <c r="C3915" t="s">
        <v>75</v>
      </c>
      <c r="D3915" t="s">
        <v>114</v>
      </c>
      <c r="E3915" t="s">
        <v>105</v>
      </c>
      <c r="F3915" t="s">
        <v>106</v>
      </c>
      <c r="G3915" t="s">
        <v>107</v>
      </c>
      <c r="H3915" s="2">
        <v>34271.42</v>
      </c>
      <c r="I3915">
        <v>0.01</v>
      </c>
      <c r="J3915" s="2">
        <v>34271.42</v>
      </c>
      <c r="K3915" s="2">
        <v>5292706</v>
      </c>
      <c r="L3915">
        <v>0.65</v>
      </c>
      <c r="M3915" t="s">
        <v>73</v>
      </c>
      <c r="N3915" t="s">
        <v>108</v>
      </c>
      <c r="O3915" t="s">
        <v>75</v>
      </c>
    </row>
    <row r="3916" spans="1:15" x14ac:dyDescent="0.2">
      <c r="A3916" s="16" t="s">
        <v>186</v>
      </c>
      <c r="B3916" s="1">
        <v>45975</v>
      </c>
      <c r="C3916" t="s">
        <v>40</v>
      </c>
      <c r="D3916" t="s">
        <v>125</v>
      </c>
      <c r="E3916" t="s">
        <v>105</v>
      </c>
      <c r="F3916" t="s">
        <v>106</v>
      </c>
      <c r="G3916" t="s">
        <v>107</v>
      </c>
      <c r="H3916" s="2">
        <v>15364.21</v>
      </c>
      <c r="I3916">
        <v>0</v>
      </c>
      <c r="J3916" s="2">
        <v>15364.21</v>
      </c>
      <c r="K3916" s="2">
        <v>13230</v>
      </c>
      <c r="L3916">
        <v>116.13</v>
      </c>
      <c r="M3916" t="s">
        <v>126</v>
      </c>
      <c r="N3916" t="s">
        <v>108</v>
      </c>
      <c r="O3916" t="s">
        <v>40</v>
      </c>
    </row>
    <row r="3917" spans="1:15" x14ac:dyDescent="0.2">
      <c r="A3917" s="16" t="s">
        <v>186</v>
      </c>
      <c r="B3917" s="1">
        <v>45975</v>
      </c>
      <c r="C3917">
        <v>2388</v>
      </c>
      <c r="D3917" t="s">
        <v>118</v>
      </c>
      <c r="E3917" t="s">
        <v>15</v>
      </c>
      <c r="F3917" t="s">
        <v>16</v>
      </c>
      <c r="G3917" t="s">
        <v>17</v>
      </c>
      <c r="H3917" s="2">
        <v>10238.98</v>
      </c>
      <c r="I3917">
        <v>0</v>
      </c>
      <c r="J3917" s="2">
        <v>10238.98</v>
      </c>
      <c r="K3917" s="2">
        <v>6331</v>
      </c>
      <c r="L3917">
        <v>1.62</v>
      </c>
      <c r="M3917" t="s">
        <v>33</v>
      </c>
      <c r="N3917" t="s">
        <v>34</v>
      </c>
      <c r="O3917" t="s">
        <v>35</v>
      </c>
    </row>
    <row r="3918" spans="1:15" x14ac:dyDescent="0.2">
      <c r="A3918" s="16" t="s">
        <v>186</v>
      </c>
      <c r="B3918" s="1">
        <v>45975</v>
      </c>
      <c r="C3918">
        <v>300017</v>
      </c>
      <c r="D3918" t="s">
        <v>165</v>
      </c>
      <c r="E3918" t="s">
        <v>15</v>
      </c>
      <c r="F3918" t="s">
        <v>16</v>
      </c>
      <c r="G3918" t="s">
        <v>17</v>
      </c>
      <c r="H3918" s="2">
        <v>9648.5400000000009</v>
      </c>
      <c r="I3918">
        <v>0</v>
      </c>
      <c r="J3918" s="2">
        <v>9648.5400000000009</v>
      </c>
      <c r="K3918" s="2">
        <v>6400</v>
      </c>
      <c r="L3918">
        <v>1.51</v>
      </c>
      <c r="M3918" t="s">
        <v>101</v>
      </c>
      <c r="N3918" t="s">
        <v>166</v>
      </c>
      <c r="O3918" t="s">
        <v>167</v>
      </c>
    </row>
    <row r="3919" spans="1:15" x14ac:dyDescent="0.2">
      <c r="A3919" s="16" t="s">
        <v>186</v>
      </c>
      <c r="B3919" s="1">
        <v>45975</v>
      </c>
      <c r="C3919" t="s">
        <v>103</v>
      </c>
      <c r="D3919" t="s">
        <v>127</v>
      </c>
      <c r="E3919" t="s">
        <v>105</v>
      </c>
      <c r="F3919" t="s">
        <v>106</v>
      </c>
      <c r="G3919" t="s">
        <v>107</v>
      </c>
      <c r="H3919" s="2">
        <v>6414.8</v>
      </c>
      <c r="I3919">
        <v>0</v>
      </c>
      <c r="J3919" s="2">
        <v>6414.8</v>
      </c>
      <c r="K3919" s="2">
        <v>49856</v>
      </c>
      <c r="L3919">
        <v>12.87</v>
      </c>
      <c r="M3919" t="s">
        <v>128</v>
      </c>
      <c r="N3919" t="s">
        <v>108</v>
      </c>
      <c r="O3919" t="s">
        <v>103</v>
      </c>
    </row>
    <row r="3920" spans="1:15" x14ac:dyDescent="0.2">
      <c r="A3920" s="16" t="s">
        <v>186</v>
      </c>
      <c r="B3920" s="1">
        <v>45975</v>
      </c>
      <c r="C3920" t="s">
        <v>168</v>
      </c>
      <c r="D3920" t="s">
        <v>169</v>
      </c>
      <c r="E3920" t="s">
        <v>105</v>
      </c>
      <c r="F3920" t="s">
        <v>106</v>
      </c>
      <c r="G3920" t="s">
        <v>107</v>
      </c>
      <c r="H3920" s="2">
        <v>1996.52</v>
      </c>
      <c r="I3920">
        <v>0</v>
      </c>
      <c r="J3920" s="2">
        <v>1996.52</v>
      </c>
      <c r="K3920" s="2">
        <v>14170</v>
      </c>
      <c r="L3920">
        <v>14.09</v>
      </c>
      <c r="M3920" t="s">
        <v>101</v>
      </c>
      <c r="N3920" t="s">
        <v>108</v>
      </c>
      <c r="O3920" t="s">
        <v>168</v>
      </c>
    </row>
    <row r="3921" spans="1:15" x14ac:dyDescent="0.2">
      <c r="A3921" s="16" t="s">
        <v>186</v>
      </c>
      <c r="B3921" s="1">
        <v>45975</v>
      </c>
      <c r="C3921" t="s">
        <v>152</v>
      </c>
      <c r="D3921" t="s">
        <v>153</v>
      </c>
      <c r="E3921" t="s">
        <v>105</v>
      </c>
      <c r="F3921" t="s">
        <v>106</v>
      </c>
      <c r="G3921" t="s">
        <v>107</v>
      </c>
      <c r="H3921">
        <v>137.66999999999999</v>
      </c>
      <c r="I3921">
        <v>0</v>
      </c>
      <c r="J3921">
        <v>137.66999999999999</v>
      </c>
      <c r="K3921">
        <v>105</v>
      </c>
      <c r="L3921">
        <v>131.4</v>
      </c>
      <c r="M3921" t="s">
        <v>154</v>
      </c>
      <c r="N3921" t="s">
        <v>108</v>
      </c>
      <c r="O3921" t="s">
        <v>152</v>
      </c>
    </row>
    <row r="3922" spans="1:15" x14ac:dyDescent="0.2">
      <c r="A3922" s="16" t="s">
        <v>186</v>
      </c>
      <c r="B3922" s="1">
        <v>45975</v>
      </c>
      <c r="C3922" t="s">
        <v>351</v>
      </c>
      <c r="D3922" t="s">
        <v>352</v>
      </c>
      <c r="E3922" t="s">
        <v>131</v>
      </c>
      <c r="F3922" t="s">
        <v>106</v>
      </c>
      <c r="G3922" t="s">
        <v>132</v>
      </c>
      <c r="H3922">
        <v>0</v>
      </c>
      <c r="I3922">
        <v>0</v>
      </c>
      <c r="J3922" s="2">
        <v>602256</v>
      </c>
      <c r="K3922">
        <v>12</v>
      </c>
      <c r="L3922" s="2">
        <v>25094</v>
      </c>
      <c r="M3922" t="s">
        <v>108</v>
      </c>
      <c r="N3922" t="s">
        <v>133</v>
      </c>
      <c r="O3922" t="s">
        <v>20</v>
      </c>
    </row>
    <row r="3923" spans="1:15" x14ac:dyDescent="0.2">
      <c r="A3923" s="16" t="s">
        <v>186</v>
      </c>
      <c r="B3923" s="1">
        <v>45975</v>
      </c>
      <c r="C3923" t="s">
        <v>184</v>
      </c>
      <c r="D3923" t="s">
        <v>185</v>
      </c>
      <c r="E3923" t="s">
        <v>105</v>
      </c>
      <c r="F3923" t="s">
        <v>106</v>
      </c>
      <c r="G3923" t="s">
        <v>107</v>
      </c>
      <c r="H3923">
        <v>-18</v>
      </c>
      <c r="I3923">
        <v>0</v>
      </c>
      <c r="J3923">
        <v>-18</v>
      </c>
      <c r="K3923">
        <v>-18</v>
      </c>
      <c r="L3923">
        <v>100</v>
      </c>
      <c r="M3923" t="s">
        <v>18</v>
      </c>
      <c r="N3923" t="s">
        <v>108</v>
      </c>
      <c r="O3923" t="s">
        <v>20</v>
      </c>
    </row>
    <row r="3924" spans="1:15" x14ac:dyDescent="0.2">
      <c r="A3924" s="16" t="s">
        <v>505</v>
      </c>
      <c r="B3924" s="1">
        <v>45657</v>
      </c>
      <c r="C3924">
        <v>1810</v>
      </c>
      <c r="D3924" t="s">
        <v>358</v>
      </c>
      <c r="F3924" t="s">
        <v>16</v>
      </c>
      <c r="G3924" t="s">
        <v>17</v>
      </c>
      <c r="H3924" s="2">
        <v>3591256.38</v>
      </c>
      <c r="I3924">
        <v>7.86</v>
      </c>
      <c r="J3924" s="2">
        <v>3591256.38</v>
      </c>
      <c r="K3924" s="2">
        <v>808600</v>
      </c>
      <c r="L3924">
        <v>4.4400000000000004</v>
      </c>
      <c r="M3924" t="s">
        <v>101</v>
      </c>
      <c r="N3924" t="s">
        <v>102</v>
      </c>
      <c r="O3924" t="s">
        <v>103</v>
      </c>
    </row>
    <row r="3925" spans="1:15" x14ac:dyDescent="0.2">
      <c r="A3925" s="16" t="s">
        <v>505</v>
      </c>
      <c r="B3925" s="1">
        <v>45657</v>
      </c>
      <c r="C3925" t="s">
        <v>359</v>
      </c>
      <c r="D3925" t="s">
        <v>360</v>
      </c>
      <c r="F3925" t="s">
        <v>69</v>
      </c>
      <c r="G3925" t="s">
        <v>17</v>
      </c>
      <c r="H3925" s="2">
        <v>3225687.08</v>
      </c>
      <c r="I3925">
        <v>7.06</v>
      </c>
      <c r="J3925" s="2">
        <v>3225687.08</v>
      </c>
      <c r="K3925" s="2">
        <v>3619</v>
      </c>
      <c r="L3925">
        <v>891.32</v>
      </c>
      <c r="M3925" t="s">
        <v>18</v>
      </c>
      <c r="N3925" t="s">
        <v>19</v>
      </c>
      <c r="O3925" t="s">
        <v>20</v>
      </c>
    </row>
    <row r="3926" spans="1:15" x14ac:dyDescent="0.2">
      <c r="A3926" s="16" t="s">
        <v>505</v>
      </c>
      <c r="B3926" s="1">
        <v>45657</v>
      </c>
      <c r="C3926" t="s">
        <v>54</v>
      </c>
      <c r="D3926" t="s">
        <v>55</v>
      </c>
      <c r="F3926" t="s">
        <v>16</v>
      </c>
      <c r="G3926" t="s">
        <v>17</v>
      </c>
      <c r="H3926" s="2">
        <v>2838761.12</v>
      </c>
      <c r="I3926">
        <v>6.21</v>
      </c>
      <c r="J3926" s="2">
        <v>2838761.12</v>
      </c>
      <c r="K3926" s="2">
        <v>11336</v>
      </c>
      <c r="L3926">
        <v>250.42</v>
      </c>
      <c r="M3926" t="s">
        <v>18</v>
      </c>
      <c r="N3926" t="s">
        <v>19</v>
      </c>
      <c r="O3926" t="s">
        <v>20</v>
      </c>
    </row>
    <row r="3927" spans="1:15" x14ac:dyDescent="0.2">
      <c r="A3927" s="16" t="s">
        <v>505</v>
      </c>
      <c r="B3927" s="1">
        <v>45657</v>
      </c>
      <c r="C3927" t="s">
        <v>25</v>
      </c>
      <c r="D3927" t="s">
        <v>26</v>
      </c>
      <c r="F3927" t="s">
        <v>16</v>
      </c>
      <c r="G3927" t="s">
        <v>17</v>
      </c>
      <c r="H3927" s="2">
        <v>2601600.17</v>
      </c>
      <c r="I3927">
        <v>5.69</v>
      </c>
      <c r="J3927" s="2">
        <v>2601600.17</v>
      </c>
      <c r="K3927" s="2">
        <v>19373</v>
      </c>
      <c r="L3927">
        <v>134.29</v>
      </c>
      <c r="M3927" t="s">
        <v>18</v>
      </c>
      <c r="N3927" t="s">
        <v>19</v>
      </c>
      <c r="O3927" t="s">
        <v>20</v>
      </c>
    </row>
    <row r="3928" spans="1:15" x14ac:dyDescent="0.2">
      <c r="A3928" s="16" t="s">
        <v>505</v>
      </c>
      <c r="B3928" s="1">
        <v>45657</v>
      </c>
      <c r="C3928" t="s">
        <v>361</v>
      </c>
      <c r="D3928" t="s">
        <v>362</v>
      </c>
      <c r="F3928" t="s">
        <v>69</v>
      </c>
      <c r="G3928" t="s">
        <v>17</v>
      </c>
      <c r="H3928" s="2">
        <v>2580487.84</v>
      </c>
      <c r="I3928">
        <v>5.65</v>
      </c>
      <c r="J3928" s="2">
        <v>2580487.84</v>
      </c>
      <c r="K3928" s="2">
        <v>5768</v>
      </c>
      <c r="L3928">
        <v>447.38</v>
      </c>
      <c r="M3928" t="s">
        <v>363</v>
      </c>
      <c r="N3928" t="s">
        <v>31</v>
      </c>
      <c r="O3928" t="s">
        <v>20</v>
      </c>
    </row>
    <row r="3929" spans="1:15" x14ac:dyDescent="0.2">
      <c r="A3929" s="16" t="s">
        <v>505</v>
      </c>
      <c r="B3929" s="1">
        <v>45657</v>
      </c>
      <c r="C3929" t="s">
        <v>364</v>
      </c>
      <c r="D3929" t="s">
        <v>365</v>
      </c>
      <c r="F3929" t="s">
        <v>69</v>
      </c>
      <c r="G3929" t="s">
        <v>17</v>
      </c>
      <c r="H3929" s="2">
        <v>2284900.73</v>
      </c>
      <c r="I3929">
        <v>5</v>
      </c>
      <c r="J3929" s="2">
        <v>2284900.73</v>
      </c>
      <c r="K3929" s="2">
        <v>19441</v>
      </c>
      <c r="L3929">
        <v>117.53</v>
      </c>
      <c r="M3929" t="s">
        <v>18</v>
      </c>
      <c r="N3929" t="s">
        <v>19</v>
      </c>
      <c r="O3929" t="s">
        <v>20</v>
      </c>
    </row>
    <row r="3930" spans="1:15" x14ac:dyDescent="0.2">
      <c r="A3930" s="16" t="s">
        <v>505</v>
      </c>
      <c r="B3930" s="1">
        <v>45657</v>
      </c>
      <c r="C3930">
        <v>2454</v>
      </c>
      <c r="D3930" t="s">
        <v>77</v>
      </c>
      <c r="F3930" t="s">
        <v>16</v>
      </c>
      <c r="G3930" t="s">
        <v>17</v>
      </c>
      <c r="H3930" s="2">
        <v>1972829.69</v>
      </c>
      <c r="I3930">
        <v>4.32</v>
      </c>
      <c r="J3930" s="2">
        <v>1972829.69</v>
      </c>
      <c r="K3930" s="2">
        <v>45709</v>
      </c>
      <c r="L3930">
        <v>43.16</v>
      </c>
      <c r="M3930" t="s">
        <v>33</v>
      </c>
      <c r="N3930" t="s">
        <v>34</v>
      </c>
      <c r="O3930" t="s">
        <v>35</v>
      </c>
    </row>
    <row r="3931" spans="1:15" x14ac:dyDescent="0.2">
      <c r="A3931" s="16" t="s">
        <v>505</v>
      </c>
      <c r="B3931" s="1">
        <v>45657</v>
      </c>
      <c r="C3931" t="s">
        <v>366</v>
      </c>
      <c r="D3931" t="s">
        <v>367</v>
      </c>
      <c r="F3931" t="s">
        <v>69</v>
      </c>
      <c r="G3931" t="s">
        <v>17</v>
      </c>
      <c r="H3931" s="2">
        <v>1918431.9</v>
      </c>
      <c r="I3931">
        <v>4.2</v>
      </c>
      <c r="J3931" s="2">
        <v>1918431.9</v>
      </c>
      <c r="K3931" s="2">
        <v>13113</v>
      </c>
      <c r="L3931">
        <v>146.30000000000001</v>
      </c>
      <c r="M3931" t="s">
        <v>18</v>
      </c>
      <c r="N3931" t="s">
        <v>19</v>
      </c>
      <c r="O3931" t="s">
        <v>20</v>
      </c>
    </row>
    <row r="3932" spans="1:15" x14ac:dyDescent="0.2">
      <c r="A3932" s="16" t="s">
        <v>505</v>
      </c>
      <c r="B3932" s="1">
        <v>45657</v>
      </c>
      <c r="C3932">
        <v>7974</v>
      </c>
      <c r="D3932" t="s">
        <v>368</v>
      </c>
      <c r="F3932" t="s">
        <v>69</v>
      </c>
      <c r="G3932" t="s">
        <v>17</v>
      </c>
      <c r="H3932" s="2">
        <v>1909860.02</v>
      </c>
      <c r="I3932">
        <v>4.18</v>
      </c>
      <c r="J3932" s="2">
        <v>1909860.02</v>
      </c>
      <c r="K3932" s="2">
        <v>32400</v>
      </c>
      <c r="L3932">
        <v>58.95</v>
      </c>
      <c r="M3932" t="s">
        <v>73</v>
      </c>
      <c r="N3932" t="s">
        <v>74</v>
      </c>
      <c r="O3932" t="s">
        <v>75</v>
      </c>
    </row>
    <row r="3933" spans="1:15" x14ac:dyDescent="0.2">
      <c r="A3933" s="16" t="s">
        <v>505</v>
      </c>
      <c r="B3933" s="1">
        <v>45657</v>
      </c>
      <c r="C3933" t="s">
        <v>369</v>
      </c>
      <c r="D3933" t="s">
        <v>370</v>
      </c>
      <c r="F3933" t="s">
        <v>69</v>
      </c>
      <c r="G3933" t="s">
        <v>17</v>
      </c>
      <c r="H3933" s="2">
        <v>1880797.16</v>
      </c>
      <c r="I3933">
        <v>4.12</v>
      </c>
      <c r="J3933" s="2">
        <v>1880797.16</v>
      </c>
      <c r="K3933" s="2">
        <v>32506</v>
      </c>
      <c r="L3933">
        <v>57.86</v>
      </c>
      <c r="M3933" t="s">
        <v>18</v>
      </c>
      <c r="N3933" t="s">
        <v>31</v>
      </c>
      <c r="O3933" t="s">
        <v>20</v>
      </c>
    </row>
    <row r="3934" spans="1:15" x14ac:dyDescent="0.2">
      <c r="A3934" s="16" t="s">
        <v>505</v>
      </c>
      <c r="B3934" s="1">
        <v>45657</v>
      </c>
      <c r="C3934" t="s">
        <v>371</v>
      </c>
      <c r="D3934" t="s">
        <v>372</v>
      </c>
      <c r="F3934" t="s">
        <v>69</v>
      </c>
      <c r="G3934" t="s">
        <v>17</v>
      </c>
      <c r="H3934" s="2">
        <v>1787416.8</v>
      </c>
      <c r="I3934">
        <v>3.91</v>
      </c>
      <c r="J3934" s="2">
        <v>1787416.8</v>
      </c>
      <c r="K3934" s="2">
        <v>9710</v>
      </c>
      <c r="L3934">
        <v>184.08</v>
      </c>
      <c r="M3934" t="s">
        <v>18</v>
      </c>
      <c r="N3934" t="s">
        <v>19</v>
      </c>
      <c r="O3934" t="s">
        <v>20</v>
      </c>
    </row>
    <row r="3935" spans="1:15" x14ac:dyDescent="0.2">
      <c r="A3935" s="16" t="s">
        <v>505</v>
      </c>
      <c r="B3935" s="1">
        <v>45657</v>
      </c>
      <c r="C3935" t="s">
        <v>27</v>
      </c>
      <c r="D3935" t="s">
        <v>28</v>
      </c>
      <c r="F3935" t="s">
        <v>16</v>
      </c>
      <c r="G3935" t="s">
        <v>17</v>
      </c>
      <c r="H3935" s="2">
        <v>1782739.61</v>
      </c>
      <c r="I3935">
        <v>3.9</v>
      </c>
      <c r="J3935" s="2">
        <v>1782739.61</v>
      </c>
      <c r="K3935" s="2">
        <v>14759</v>
      </c>
      <c r="L3935">
        <v>120.79</v>
      </c>
      <c r="M3935" t="s">
        <v>18</v>
      </c>
      <c r="N3935" t="s">
        <v>19</v>
      </c>
      <c r="O3935" t="s">
        <v>20</v>
      </c>
    </row>
    <row r="3936" spans="1:15" x14ac:dyDescent="0.2">
      <c r="A3936" s="16" t="s">
        <v>505</v>
      </c>
      <c r="B3936" s="1">
        <v>45657</v>
      </c>
      <c r="C3936" t="s">
        <v>254</v>
      </c>
      <c r="D3936" t="s">
        <v>373</v>
      </c>
      <c r="F3936" t="s">
        <v>43</v>
      </c>
      <c r="G3936" t="s">
        <v>17</v>
      </c>
      <c r="H3936" s="2">
        <v>1650086.11</v>
      </c>
      <c r="I3936">
        <v>3.61</v>
      </c>
      <c r="J3936" s="2">
        <v>1650086.11</v>
      </c>
      <c r="K3936" s="2">
        <v>38986</v>
      </c>
      <c r="L3936">
        <v>42.33</v>
      </c>
      <c r="M3936" t="s">
        <v>374</v>
      </c>
      <c r="N3936" t="s">
        <v>375</v>
      </c>
      <c r="O3936" t="s">
        <v>376</v>
      </c>
    </row>
    <row r="3937" spans="1:15" x14ac:dyDescent="0.2">
      <c r="A3937" s="16" t="s">
        <v>505</v>
      </c>
      <c r="B3937" s="1">
        <v>45657</v>
      </c>
      <c r="C3937">
        <v>5930</v>
      </c>
      <c r="D3937" t="s">
        <v>50</v>
      </c>
      <c r="F3937" t="s">
        <v>16</v>
      </c>
      <c r="G3937" t="s">
        <v>17</v>
      </c>
      <c r="H3937" s="2">
        <v>1387251.03</v>
      </c>
      <c r="I3937">
        <v>3.04</v>
      </c>
      <c r="J3937" s="2">
        <v>1387251.03</v>
      </c>
      <c r="K3937" s="2">
        <v>38388</v>
      </c>
      <c r="L3937">
        <v>36.14</v>
      </c>
      <c r="M3937" t="s">
        <v>51</v>
      </c>
      <c r="N3937" t="s">
        <v>52</v>
      </c>
      <c r="O3937" t="s">
        <v>53</v>
      </c>
    </row>
    <row r="3938" spans="1:15" x14ac:dyDescent="0.2">
      <c r="A3938" s="16" t="s">
        <v>505</v>
      </c>
      <c r="B3938" s="1">
        <v>45657</v>
      </c>
      <c r="C3938" t="s">
        <v>377</v>
      </c>
      <c r="D3938" t="s">
        <v>378</v>
      </c>
      <c r="F3938" t="s">
        <v>16</v>
      </c>
      <c r="G3938" t="s">
        <v>17</v>
      </c>
      <c r="H3938" s="2">
        <v>1292947.23</v>
      </c>
      <c r="I3938">
        <v>2.83</v>
      </c>
      <c r="J3938" s="2">
        <v>1292947.23</v>
      </c>
      <c r="K3938" s="2">
        <v>15843</v>
      </c>
      <c r="L3938">
        <v>81.61</v>
      </c>
      <c r="M3938" t="s">
        <v>18</v>
      </c>
      <c r="N3938" t="s">
        <v>19</v>
      </c>
      <c r="O3938" t="s">
        <v>20</v>
      </c>
    </row>
    <row r="3939" spans="1:15" x14ac:dyDescent="0.2">
      <c r="A3939" s="16" t="s">
        <v>505</v>
      </c>
      <c r="B3939" s="1">
        <v>45657</v>
      </c>
      <c r="C3939" t="s">
        <v>379</v>
      </c>
      <c r="D3939" t="s">
        <v>380</v>
      </c>
      <c r="F3939" t="s">
        <v>69</v>
      </c>
      <c r="G3939" t="s">
        <v>17</v>
      </c>
      <c r="H3939" s="2">
        <v>1055629</v>
      </c>
      <c r="I3939">
        <v>2.31</v>
      </c>
      <c r="J3939" s="2">
        <v>1055629</v>
      </c>
      <c r="K3939" s="2">
        <v>36401</v>
      </c>
      <c r="L3939">
        <v>29</v>
      </c>
      <c r="M3939" t="s">
        <v>18</v>
      </c>
      <c r="N3939" t="s">
        <v>31</v>
      </c>
      <c r="O3939" t="s">
        <v>20</v>
      </c>
    </row>
    <row r="3940" spans="1:15" x14ac:dyDescent="0.2">
      <c r="A3940" s="16" t="s">
        <v>505</v>
      </c>
      <c r="B3940" s="1">
        <v>45657</v>
      </c>
      <c r="C3940" t="s">
        <v>381</v>
      </c>
      <c r="D3940" t="s">
        <v>382</v>
      </c>
      <c r="F3940" t="s">
        <v>43</v>
      </c>
      <c r="G3940" t="s">
        <v>17</v>
      </c>
      <c r="H3940" s="2">
        <v>910975.71</v>
      </c>
      <c r="I3940">
        <v>1.99</v>
      </c>
      <c r="J3940" s="2">
        <v>910975.71</v>
      </c>
      <c r="K3940" s="2">
        <v>11803</v>
      </c>
      <c r="L3940">
        <v>77.180000000000007</v>
      </c>
      <c r="M3940" t="s">
        <v>363</v>
      </c>
      <c r="N3940" t="s">
        <v>383</v>
      </c>
      <c r="O3940" t="s">
        <v>384</v>
      </c>
    </row>
    <row r="3941" spans="1:15" x14ac:dyDescent="0.2">
      <c r="A3941" s="16" t="s">
        <v>505</v>
      </c>
      <c r="B3941" s="1">
        <v>45657</v>
      </c>
      <c r="C3941" t="s">
        <v>385</v>
      </c>
      <c r="D3941" t="s">
        <v>386</v>
      </c>
      <c r="F3941" t="s">
        <v>16</v>
      </c>
      <c r="G3941" t="s">
        <v>17</v>
      </c>
      <c r="H3941" s="2">
        <v>781575.24</v>
      </c>
      <c r="I3941">
        <v>1.71</v>
      </c>
      <c r="J3941" s="2">
        <v>781575.24</v>
      </c>
      <c r="K3941" s="2">
        <v>9439</v>
      </c>
      <c r="L3941">
        <v>82.8</v>
      </c>
      <c r="M3941" t="s">
        <v>387</v>
      </c>
      <c r="N3941" t="s">
        <v>388</v>
      </c>
      <c r="O3941" t="s">
        <v>389</v>
      </c>
    </row>
    <row r="3942" spans="1:15" x14ac:dyDescent="0.2">
      <c r="A3942" s="16" t="s">
        <v>505</v>
      </c>
      <c r="B3942" s="1">
        <v>45657</v>
      </c>
      <c r="C3942" t="s">
        <v>390</v>
      </c>
      <c r="D3942" t="s">
        <v>391</v>
      </c>
      <c r="F3942" t="s">
        <v>69</v>
      </c>
      <c r="G3942" t="s">
        <v>17</v>
      </c>
      <c r="H3942" s="2">
        <v>718229.76</v>
      </c>
      <c r="I3942">
        <v>1.57</v>
      </c>
      <c r="J3942" s="2">
        <v>718229.76</v>
      </c>
      <c r="K3942" s="2">
        <v>66688</v>
      </c>
      <c r="L3942">
        <v>10.77</v>
      </c>
      <c r="M3942" t="s">
        <v>18</v>
      </c>
      <c r="N3942" t="s">
        <v>31</v>
      </c>
      <c r="O3942" t="s">
        <v>20</v>
      </c>
    </row>
    <row r="3943" spans="1:15" x14ac:dyDescent="0.2">
      <c r="A3943" s="16" t="s">
        <v>505</v>
      </c>
      <c r="B3943" s="1">
        <v>45657</v>
      </c>
      <c r="C3943" t="s">
        <v>392</v>
      </c>
      <c r="D3943" t="s">
        <v>393</v>
      </c>
      <c r="F3943" t="s">
        <v>43</v>
      </c>
      <c r="G3943" t="s">
        <v>17</v>
      </c>
      <c r="H3943" s="2">
        <v>709739.47</v>
      </c>
      <c r="I3943">
        <v>1.55</v>
      </c>
      <c r="J3943" s="2">
        <v>709739.47</v>
      </c>
      <c r="K3943" s="2">
        <v>2189</v>
      </c>
      <c r="L3943">
        <v>324.23</v>
      </c>
      <c r="M3943" t="s">
        <v>18</v>
      </c>
      <c r="N3943" t="s">
        <v>19</v>
      </c>
      <c r="O3943" t="s">
        <v>20</v>
      </c>
    </row>
    <row r="3944" spans="1:15" x14ac:dyDescent="0.2">
      <c r="A3944" s="16" t="s">
        <v>505</v>
      </c>
      <c r="B3944" s="1">
        <v>45657</v>
      </c>
      <c r="C3944" t="s">
        <v>394</v>
      </c>
      <c r="D3944" t="s">
        <v>395</v>
      </c>
      <c r="F3944" t="s">
        <v>43</v>
      </c>
      <c r="G3944" t="s">
        <v>17</v>
      </c>
      <c r="H3944" s="2">
        <v>676172.61</v>
      </c>
      <c r="I3944">
        <v>1.48</v>
      </c>
      <c r="J3944" s="2">
        <v>676172.61</v>
      </c>
      <c r="K3944" s="2">
        <v>42114</v>
      </c>
      <c r="L3944">
        <v>16.059999999999999</v>
      </c>
      <c r="M3944" t="s">
        <v>154</v>
      </c>
      <c r="N3944" t="s">
        <v>396</v>
      </c>
      <c r="O3944" t="s">
        <v>152</v>
      </c>
    </row>
    <row r="3945" spans="1:15" x14ac:dyDescent="0.2">
      <c r="A3945" s="16" t="s">
        <v>505</v>
      </c>
      <c r="B3945" s="1">
        <v>45657</v>
      </c>
      <c r="C3945">
        <v>992</v>
      </c>
      <c r="D3945" t="s">
        <v>100</v>
      </c>
      <c r="F3945" t="s">
        <v>16</v>
      </c>
      <c r="G3945" t="s">
        <v>17</v>
      </c>
      <c r="H3945" s="2">
        <v>674772.62</v>
      </c>
      <c r="I3945">
        <v>1.48</v>
      </c>
      <c r="J3945" s="2">
        <v>674772.62</v>
      </c>
      <c r="K3945" s="2">
        <v>520000</v>
      </c>
      <c r="L3945">
        <v>1.3</v>
      </c>
      <c r="M3945" t="s">
        <v>101</v>
      </c>
      <c r="N3945" t="s">
        <v>102</v>
      </c>
      <c r="O3945" t="s">
        <v>103</v>
      </c>
    </row>
    <row r="3946" spans="1:15" x14ac:dyDescent="0.2">
      <c r="A3946" s="16" t="s">
        <v>505</v>
      </c>
      <c r="B3946" s="1">
        <v>45657</v>
      </c>
      <c r="C3946">
        <v>9766</v>
      </c>
      <c r="D3946" t="s">
        <v>397</v>
      </c>
      <c r="F3946" t="s">
        <v>69</v>
      </c>
      <c r="G3946" t="s">
        <v>17</v>
      </c>
      <c r="H3946" s="2">
        <v>593280.73</v>
      </c>
      <c r="I3946">
        <v>1.3</v>
      </c>
      <c r="J3946" s="2">
        <v>593280.73</v>
      </c>
      <c r="K3946" s="2">
        <v>6300</v>
      </c>
      <c r="L3946">
        <v>94.17</v>
      </c>
      <c r="M3946" t="s">
        <v>73</v>
      </c>
      <c r="N3946" t="s">
        <v>74</v>
      </c>
      <c r="O3946" t="s">
        <v>75</v>
      </c>
    </row>
    <row r="3947" spans="1:15" x14ac:dyDescent="0.2">
      <c r="A3947" s="16" t="s">
        <v>505</v>
      </c>
      <c r="B3947" s="1">
        <v>45657</v>
      </c>
      <c r="C3947" t="s">
        <v>398</v>
      </c>
      <c r="D3947" t="s">
        <v>399</v>
      </c>
      <c r="F3947" t="s">
        <v>69</v>
      </c>
      <c r="G3947" t="s">
        <v>17</v>
      </c>
      <c r="H3947" s="2">
        <v>574127.81999999995</v>
      </c>
      <c r="I3947">
        <v>1.26</v>
      </c>
      <c r="J3947" s="2">
        <v>574127.81999999995</v>
      </c>
      <c r="K3947" s="2">
        <v>7723</v>
      </c>
      <c r="L3947">
        <v>74.34</v>
      </c>
      <c r="M3947" t="s">
        <v>18</v>
      </c>
      <c r="N3947" t="s">
        <v>19</v>
      </c>
      <c r="O3947" t="s">
        <v>20</v>
      </c>
    </row>
    <row r="3948" spans="1:15" x14ac:dyDescent="0.2">
      <c r="A3948" s="16" t="s">
        <v>505</v>
      </c>
      <c r="B3948" s="1">
        <v>45657</v>
      </c>
      <c r="C3948">
        <v>9697</v>
      </c>
      <c r="D3948" t="s">
        <v>400</v>
      </c>
      <c r="F3948" t="s">
        <v>69</v>
      </c>
      <c r="G3948" t="s">
        <v>17</v>
      </c>
      <c r="H3948" s="2">
        <v>506201.32</v>
      </c>
      <c r="I3948">
        <v>1.1100000000000001</v>
      </c>
      <c r="J3948" s="2">
        <v>506201.32</v>
      </c>
      <c r="K3948" s="2">
        <v>22900</v>
      </c>
      <c r="L3948">
        <v>22.1</v>
      </c>
      <c r="M3948" t="s">
        <v>73</v>
      </c>
      <c r="N3948" t="s">
        <v>74</v>
      </c>
      <c r="O3948" t="s">
        <v>75</v>
      </c>
    </row>
    <row r="3949" spans="1:15" x14ac:dyDescent="0.2">
      <c r="A3949" s="16" t="s">
        <v>505</v>
      </c>
      <c r="B3949" s="1">
        <v>45657</v>
      </c>
      <c r="C3949">
        <v>259960</v>
      </c>
      <c r="D3949" t="s">
        <v>401</v>
      </c>
      <c r="F3949" t="s">
        <v>69</v>
      </c>
      <c r="G3949" t="s">
        <v>17</v>
      </c>
      <c r="H3949" s="2">
        <v>447474.78</v>
      </c>
      <c r="I3949">
        <v>0.98</v>
      </c>
      <c r="J3949" s="2">
        <v>447474.78</v>
      </c>
      <c r="K3949" s="2">
        <v>2108</v>
      </c>
      <c r="L3949">
        <v>212.27</v>
      </c>
      <c r="M3949" t="s">
        <v>51</v>
      </c>
      <c r="N3949" t="s">
        <v>52</v>
      </c>
      <c r="O3949" t="s">
        <v>53</v>
      </c>
    </row>
    <row r="3950" spans="1:15" x14ac:dyDescent="0.2">
      <c r="A3950" s="16" t="s">
        <v>505</v>
      </c>
      <c r="B3950" s="1">
        <v>45657</v>
      </c>
      <c r="C3950" t="s">
        <v>402</v>
      </c>
      <c r="D3950" t="s">
        <v>403</v>
      </c>
      <c r="F3950" t="s">
        <v>16</v>
      </c>
      <c r="G3950" t="s">
        <v>17</v>
      </c>
      <c r="H3950" s="2">
        <v>358211.2</v>
      </c>
      <c r="I3950">
        <v>0.78</v>
      </c>
      <c r="J3950" s="2">
        <v>358211.2</v>
      </c>
      <c r="K3950" s="2">
        <v>18055</v>
      </c>
      <c r="L3950">
        <v>19.84</v>
      </c>
      <c r="M3950" t="s">
        <v>18</v>
      </c>
      <c r="N3950" t="s">
        <v>19</v>
      </c>
      <c r="O3950" t="s">
        <v>20</v>
      </c>
    </row>
    <row r="3951" spans="1:15" x14ac:dyDescent="0.2">
      <c r="A3951" s="16" t="s">
        <v>505</v>
      </c>
      <c r="B3951" s="1">
        <v>45657</v>
      </c>
      <c r="C3951">
        <v>3659</v>
      </c>
      <c r="D3951" t="s">
        <v>404</v>
      </c>
      <c r="F3951" t="s">
        <v>69</v>
      </c>
      <c r="G3951" t="s">
        <v>17</v>
      </c>
      <c r="H3951" s="2">
        <v>322088.64</v>
      </c>
      <c r="I3951">
        <v>0.7</v>
      </c>
      <c r="J3951" s="2">
        <v>322088.64</v>
      </c>
      <c r="K3951" s="2">
        <v>21300</v>
      </c>
      <c r="L3951">
        <v>15.12</v>
      </c>
      <c r="M3951" t="s">
        <v>73</v>
      </c>
      <c r="N3951" t="s">
        <v>74</v>
      </c>
      <c r="O3951" t="s">
        <v>75</v>
      </c>
    </row>
    <row r="3952" spans="1:15" x14ac:dyDescent="0.2">
      <c r="A3952" s="16" t="s">
        <v>505</v>
      </c>
      <c r="B3952" s="1">
        <v>45657</v>
      </c>
      <c r="C3952" t="s">
        <v>405</v>
      </c>
      <c r="D3952" t="s">
        <v>406</v>
      </c>
      <c r="F3952" t="s">
        <v>43</v>
      </c>
      <c r="G3952" t="s">
        <v>17</v>
      </c>
      <c r="H3952" s="2">
        <v>301555.8</v>
      </c>
      <c r="I3952">
        <v>0.66</v>
      </c>
      <c r="J3952" s="2">
        <v>301555.8</v>
      </c>
      <c r="K3952" s="2">
        <v>1841</v>
      </c>
      <c r="L3952">
        <v>163.80000000000001</v>
      </c>
      <c r="M3952" t="s">
        <v>18</v>
      </c>
      <c r="N3952" t="s">
        <v>19</v>
      </c>
      <c r="O3952" t="s">
        <v>20</v>
      </c>
    </row>
    <row r="3953" spans="1:15" x14ac:dyDescent="0.2">
      <c r="A3953" s="16" t="s">
        <v>505</v>
      </c>
      <c r="B3953" s="1">
        <v>45657</v>
      </c>
      <c r="C3953" t="s">
        <v>407</v>
      </c>
      <c r="D3953" t="s">
        <v>408</v>
      </c>
      <c r="F3953" t="s">
        <v>43</v>
      </c>
      <c r="G3953" t="s">
        <v>17</v>
      </c>
      <c r="H3953" s="2">
        <v>276245.94</v>
      </c>
      <c r="I3953">
        <v>0.6</v>
      </c>
      <c r="J3953" s="2">
        <v>276245.94</v>
      </c>
      <c r="K3953" s="2">
        <v>2658</v>
      </c>
      <c r="L3953">
        <v>103.93</v>
      </c>
      <c r="M3953" t="s">
        <v>18</v>
      </c>
      <c r="N3953" t="s">
        <v>31</v>
      </c>
      <c r="O3953" t="s">
        <v>20</v>
      </c>
    </row>
    <row r="3954" spans="1:15" x14ac:dyDescent="0.2">
      <c r="A3954" s="16" t="s">
        <v>505</v>
      </c>
      <c r="B3954" s="1">
        <v>45657</v>
      </c>
      <c r="C3954">
        <v>9684</v>
      </c>
      <c r="D3954" t="s">
        <v>409</v>
      </c>
      <c r="F3954" t="s">
        <v>69</v>
      </c>
      <c r="G3954" t="s">
        <v>17</v>
      </c>
      <c r="H3954" s="2">
        <v>219032.83</v>
      </c>
      <c r="I3954">
        <v>0.48</v>
      </c>
      <c r="J3954" s="2">
        <v>219032.83</v>
      </c>
      <c r="K3954" s="2">
        <v>5600</v>
      </c>
      <c r="L3954">
        <v>39.11</v>
      </c>
      <c r="M3954" t="s">
        <v>73</v>
      </c>
      <c r="N3954" t="s">
        <v>74</v>
      </c>
      <c r="O3954" t="s">
        <v>75</v>
      </c>
    </row>
    <row r="3955" spans="1:15" x14ac:dyDescent="0.2">
      <c r="A3955" s="16" t="s">
        <v>505</v>
      </c>
      <c r="B3955" s="1">
        <v>45657</v>
      </c>
      <c r="C3955" t="s">
        <v>410</v>
      </c>
      <c r="D3955" t="s">
        <v>411</v>
      </c>
      <c r="F3955" t="s">
        <v>69</v>
      </c>
      <c r="G3955" t="s">
        <v>17</v>
      </c>
      <c r="H3955" s="2">
        <v>198884.41</v>
      </c>
      <c r="I3955">
        <v>0.44</v>
      </c>
      <c r="J3955" s="2">
        <v>198884.41</v>
      </c>
      <c r="K3955" s="2">
        <v>4291</v>
      </c>
      <c r="L3955">
        <v>46.35</v>
      </c>
      <c r="M3955" t="s">
        <v>412</v>
      </c>
      <c r="N3955" t="s">
        <v>413</v>
      </c>
      <c r="O3955" t="s">
        <v>414</v>
      </c>
    </row>
    <row r="3956" spans="1:15" x14ac:dyDescent="0.2">
      <c r="A3956" s="16" t="s">
        <v>505</v>
      </c>
      <c r="B3956" s="1">
        <v>45657</v>
      </c>
      <c r="C3956" t="s">
        <v>415</v>
      </c>
      <c r="D3956" t="s">
        <v>416</v>
      </c>
      <c r="F3956" t="s">
        <v>43</v>
      </c>
      <c r="G3956" t="s">
        <v>17</v>
      </c>
      <c r="H3956" s="2">
        <v>184840.2</v>
      </c>
      <c r="I3956">
        <v>0.4</v>
      </c>
      <c r="J3956" s="2">
        <v>184840.2</v>
      </c>
      <c r="K3956" s="2">
        <v>21246</v>
      </c>
      <c r="L3956">
        <v>8.6999999999999993</v>
      </c>
      <c r="M3956" t="s">
        <v>18</v>
      </c>
      <c r="N3956" t="s">
        <v>19</v>
      </c>
      <c r="O3956" t="s">
        <v>20</v>
      </c>
    </row>
    <row r="3957" spans="1:15" x14ac:dyDescent="0.2">
      <c r="A3957" s="16" t="s">
        <v>505</v>
      </c>
      <c r="B3957" s="1">
        <v>45657</v>
      </c>
      <c r="C3957" t="s">
        <v>417</v>
      </c>
      <c r="D3957" t="s">
        <v>418</v>
      </c>
      <c r="F3957" t="s">
        <v>16</v>
      </c>
      <c r="G3957" t="s">
        <v>17</v>
      </c>
      <c r="H3957" s="2">
        <v>179158.62</v>
      </c>
      <c r="I3957">
        <v>0.39</v>
      </c>
      <c r="J3957" s="2">
        <v>179158.62</v>
      </c>
      <c r="K3957" s="2">
        <v>2463</v>
      </c>
      <c r="L3957">
        <v>72.739999999999995</v>
      </c>
      <c r="M3957" t="s">
        <v>18</v>
      </c>
      <c r="N3957" t="s">
        <v>19</v>
      </c>
      <c r="O3957" t="s">
        <v>20</v>
      </c>
    </row>
    <row r="3958" spans="1:15" x14ac:dyDescent="0.2">
      <c r="A3958" s="16" t="s">
        <v>505</v>
      </c>
      <c r="B3958" s="1">
        <v>45657</v>
      </c>
      <c r="C3958">
        <v>6417</v>
      </c>
      <c r="D3958" t="s">
        <v>419</v>
      </c>
      <c r="F3958" t="s">
        <v>43</v>
      </c>
      <c r="G3958" t="s">
        <v>17</v>
      </c>
      <c r="H3958" s="2">
        <v>177378.47</v>
      </c>
      <c r="I3958">
        <v>0.39</v>
      </c>
      <c r="J3958" s="2">
        <v>177378.47</v>
      </c>
      <c r="K3958" s="2">
        <v>13100</v>
      </c>
      <c r="L3958">
        <v>13.54</v>
      </c>
      <c r="M3958" t="s">
        <v>73</v>
      </c>
      <c r="N3958" t="s">
        <v>74</v>
      </c>
      <c r="O3958" t="s">
        <v>75</v>
      </c>
    </row>
    <row r="3959" spans="1:15" x14ac:dyDescent="0.2">
      <c r="A3959" s="16" t="s">
        <v>505</v>
      </c>
      <c r="B3959" s="1">
        <v>45657</v>
      </c>
      <c r="C3959">
        <v>5935</v>
      </c>
      <c r="D3959" t="s">
        <v>91</v>
      </c>
      <c r="F3959" t="s">
        <v>16</v>
      </c>
      <c r="G3959" t="s">
        <v>17</v>
      </c>
      <c r="H3959" s="2">
        <v>173359.24</v>
      </c>
      <c r="I3959">
        <v>0.38</v>
      </c>
      <c r="J3959" s="2">
        <v>173359.24</v>
      </c>
      <c r="K3959" s="2">
        <v>5774</v>
      </c>
      <c r="L3959">
        <v>30.02</v>
      </c>
      <c r="M3959" t="s">
        <v>51</v>
      </c>
      <c r="N3959" t="s">
        <v>52</v>
      </c>
      <c r="O3959" t="s">
        <v>53</v>
      </c>
    </row>
    <row r="3960" spans="1:15" x14ac:dyDescent="0.2">
      <c r="A3960" s="16" t="s">
        <v>505</v>
      </c>
      <c r="B3960" s="1">
        <v>45657</v>
      </c>
      <c r="C3960" t="s">
        <v>420</v>
      </c>
      <c r="D3960" t="s">
        <v>421</v>
      </c>
      <c r="F3960" t="s">
        <v>43</v>
      </c>
      <c r="G3960" t="s">
        <v>17</v>
      </c>
      <c r="H3960" s="2">
        <v>155551.4</v>
      </c>
      <c r="I3960">
        <v>0.34</v>
      </c>
      <c r="J3960" s="2">
        <v>155551.4</v>
      </c>
      <c r="K3960" s="2">
        <v>17371</v>
      </c>
      <c r="L3960">
        <v>8.9499999999999993</v>
      </c>
      <c r="M3960" t="s">
        <v>154</v>
      </c>
      <c r="N3960" t="s">
        <v>396</v>
      </c>
      <c r="O3960" t="s">
        <v>152</v>
      </c>
    </row>
    <row r="3961" spans="1:15" x14ac:dyDescent="0.2">
      <c r="A3961" s="16" t="s">
        <v>505</v>
      </c>
      <c r="B3961" s="1">
        <v>45657</v>
      </c>
      <c r="C3961" t="s">
        <v>422</v>
      </c>
      <c r="D3961" t="s">
        <v>423</v>
      </c>
      <c r="F3961" t="s">
        <v>69</v>
      </c>
      <c r="G3961" t="s">
        <v>17</v>
      </c>
      <c r="H3961" s="2">
        <v>148539.21</v>
      </c>
      <c r="I3961">
        <v>0.33</v>
      </c>
      <c r="J3961" s="2">
        <v>148539.21</v>
      </c>
      <c r="K3961" s="2">
        <v>54418</v>
      </c>
      <c r="L3961">
        <v>2.73</v>
      </c>
      <c r="M3961" t="s">
        <v>363</v>
      </c>
      <c r="N3961" t="s">
        <v>383</v>
      </c>
      <c r="O3961" t="s">
        <v>384</v>
      </c>
    </row>
    <row r="3962" spans="1:15" x14ac:dyDescent="0.2">
      <c r="A3962" s="16" t="s">
        <v>505</v>
      </c>
      <c r="B3962" s="1">
        <v>45657</v>
      </c>
      <c r="C3962" t="s">
        <v>424</v>
      </c>
      <c r="D3962" t="s">
        <v>425</v>
      </c>
      <c r="F3962" t="s">
        <v>16</v>
      </c>
      <c r="G3962" t="s">
        <v>17</v>
      </c>
      <c r="H3962" s="2">
        <v>136294.95000000001</v>
      </c>
      <c r="I3962">
        <v>0.3</v>
      </c>
      <c r="J3962" s="2">
        <v>136294.95000000001</v>
      </c>
      <c r="K3962" s="2">
        <v>7095</v>
      </c>
      <c r="L3962">
        <v>19.21</v>
      </c>
      <c r="M3962" t="s">
        <v>18</v>
      </c>
      <c r="N3962" t="s">
        <v>31</v>
      </c>
      <c r="O3962" t="s">
        <v>20</v>
      </c>
    </row>
    <row r="3963" spans="1:15" x14ac:dyDescent="0.2">
      <c r="A3963" s="16" t="s">
        <v>505</v>
      </c>
      <c r="B3963" s="1">
        <v>45657</v>
      </c>
      <c r="C3963" t="s">
        <v>426</v>
      </c>
      <c r="D3963" t="s">
        <v>427</v>
      </c>
      <c r="F3963" t="s">
        <v>69</v>
      </c>
      <c r="G3963" t="s">
        <v>17</v>
      </c>
      <c r="H3963" s="2">
        <v>134253.35999999999</v>
      </c>
      <c r="I3963">
        <v>0.28999999999999998</v>
      </c>
      <c r="J3963" s="2">
        <v>134253.35999999999</v>
      </c>
      <c r="K3963" s="2">
        <v>8433</v>
      </c>
      <c r="L3963">
        <v>15.92</v>
      </c>
      <c r="M3963" t="s">
        <v>18</v>
      </c>
      <c r="N3963" t="s">
        <v>19</v>
      </c>
      <c r="O3963" t="s">
        <v>20</v>
      </c>
    </row>
    <row r="3964" spans="1:15" x14ac:dyDescent="0.2">
      <c r="A3964" s="16" t="s">
        <v>505</v>
      </c>
      <c r="B3964" s="1">
        <v>45657</v>
      </c>
      <c r="C3964" t="s">
        <v>428</v>
      </c>
      <c r="D3964" t="s">
        <v>429</v>
      </c>
      <c r="F3964" t="s">
        <v>43</v>
      </c>
      <c r="G3964" t="s">
        <v>17</v>
      </c>
      <c r="H3964" s="2">
        <v>133954.28</v>
      </c>
      <c r="I3964">
        <v>0.28999999999999998</v>
      </c>
      <c r="J3964" s="2">
        <v>133954.28</v>
      </c>
      <c r="K3964" s="2">
        <v>17130</v>
      </c>
      <c r="L3964">
        <v>7.82</v>
      </c>
      <c r="M3964" t="s">
        <v>374</v>
      </c>
      <c r="N3964" t="s">
        <v>375</v>
      </c>
      <c r="O3964" t="s">
        <v>376</v>
      </c>
    </row>
    <row r="3965" spans="1:15" x14ac:dyDescent="0.2">
      <c r="A3965" s="16" t="s">
        <v>505</v>
      </c>
      <c r="B3965" s="1">
        <v>45657</v>
      </c>
      <c r="C3965">
        <v>36570</v>
      </c>
      <c r="D3965" t="s">
        <v>430</v>
      </c>
      <c r="F3965" t="s">
        <v>69</v>
      </c>
      <c r="G3965" t="s">
        <v>17</v>
      </c>
      <c r="H3965" s="2">
        <v>132833.47</v>
      </c>
      <c r="I3965">
        <v>0.28999999999999998</v>
      </c>
      <c r="J3965" s="2">
        <v>132833.47</v>
      </c>
      <c r="K3965" s="2">
        <v>1068</v>
      </c>
      <c r="L3965">
        <v>124.38</v>
      </c>
      <c r="M3965" t="s">
        <v>51</v>
      </c>
      <c r="N3965" t="s">
        <v>52</v>
      </c>
      <c r="O3965" t="s">
        <v>53</v>
      </c>
    </row>
    <row r="3966" spans="1:15" x14ac:dyDescent="0.2">
      <c r="A3966" s="16" t="s">
        <v>505</v>
      </c>
      <c r="B3966" s="1">
        <v>45657</v>
      </c>
      <c r="C3966" t="s">
        <v>431</v>
      </c>
      <c r="D3966" t="s">
        <v>432</v>
      </c>
      <c r="F3966" t="s">
        <v>43</v>
      </c>
      <c r="G3966" t="s">
        <v>17</v>
      </c>
      <c r="H3966" s="2">
        <v>112709.75999999999</v>
      </c>
      <c r="I3966">
        <v>0.25</v>
      </c>
      <c r="J3966" s="2">
        <v>112709.75999999999</v>
      </c>
      <c r="K3966" s="2">
        <v>7494</v>
      </c>
      <c r="L3966">
        <v>15.04</v>
      </c>
      <c r="M3966" t="s">
        <v>18</v>
      </c>
      <c r="N3966" t="s">
        <v>19</v>
      </c>
      <c r="O3966" t="s">
        <v>20</v>
      </c>
    </row>
    <row r="3967" spans="1:15" x14ac:dyDescent="0.2">
      <c r="A3967" s="16" t="s">
        <v>505</v>
      </c>
      <c r="B3967" s="1">
        <v>45657</v>
      </c>
      <c r="C3967">
        <v>3635</v>
      </c>
      <c r="D3967" t="s">
        <v>433</v>
      </c>
      <c r="F3967" t="s">
        <v>69</v>
      </c>
      <c r="G3967" t="s">
        <v>17</v>
      </c>
      <c r="H3967" s="2">
        <v>101590.1</v>
      </c>
      <c r="I3967">
        <v>0.22</v>
      </c>
      <c r="J3967" s="2">
        <v>101590.1</v>
      </c>
      <c r="K3967" s="2">
        <v>8600</v>
      </c>
      <c r="L3967">
        <v>11.81</v>
      </c>
      <c r="M3967" t="s">
        <v>73</v>
      </c>
      <c r="N3967" t="s">
        <v>74</v>
      </c>
      <c r="O3967" t="s">
        <v>75</v>
      </c>
    </row>
    <row r="3968" spans="1:15" x14ac:dyDescent="0.2">
      <c r="A3968" s="16" t="s">
        <v>505</v>
      </c>
      <c r="B3968" s="1">
        <v>45657</v>
      </c>
      <c r="C3968">
        <v>2432</v>
      </c>
      <c r="D3968" t="s">
        <v>434</v>
      </c>
      <c r="F3968" t="s">
        <v>69</v>
      </c>
      <c r="G3968" t="s">
        <v>17</v>
      </c>
      <c r="H3968" s="2">
        <v>95749.55</v>
      </c>
      <c r="I3968">
        <v>0.21</v>
      </c>
      <c r="J3968" s="2">
        <v>95749.55</v>
      </c>
      <c r="K3968" s="2">
        <v>4800</v>
      </c>
      <c r="L3968">
        <v>19.95</v>
      </c>
      <c r="M3968" t="s">
        <v>73</v>
      </c>
      <c r="N3968" t="s">
        <v>74</v>
      </c>
      <c r="O3968" t="s">
        <v>75</v>
      </c>
    </row>
    <row r="3969" spans="1:15" x14ac:dyDescent="0.2">
      <c r="A3969" s="16" t="s">
        <v>505</v>
      </c>
      <c r="B3969" s="1">
        <v>45657</v>
      </c>
      <c r="C3969" t="s">
        <v>435</v>
      </c>
      <c r="D3969" t="s">
        <v>436</v>
      </c>
      <c r="F3969" t="s">
        <v>16</v>
      </c>
      <c r="G3969" t="s">
        <v>17</v>
      </c>
      <c r="H3969" s="2">
        <v>91009.8</v>
      </c>
      <c r="I3969">
        <v>0.2</v>
      </c>
      <c r="J3969" s="2">
        <v>91009.8</v>
      </c>
      <c r="K3969" s="2">
        <v>6510</v>
      </c>
      <c r="L3969">
        <v>13.98</v>
      </c>
      <c r="M3969" t="s">
        <v>18</v>
      </c>
      <c r="N3969" t="s">
        <v>19</v>
      </c>
      <c r="O3969" t="s">
        <v>20</v>
      </c>
    </row>
    <row r="3970" spans="1:15" x14ac:dyDescent="0.2">
      <c r="A3970" s="16" t="s">
        <v>505</v>
      </c>
      <c r="B3970" s="1">
        <v>45657</v>
      </c>
      <c r="C3970" t="s">
        <v>437</v>
      </c>
      <c r="D3970" t="s">
        <v>438</v>
      </c>
      <c r="F3970" t="s">
        <v>16</v>
      </c>
      <c r="G3970" t="s">
        <v>17</v>
      </c>
      <c r="H3970" s="2">
        <v>90559.35</v>
      </c>
      <c r="I3970">
        <v>0.2</v>
      </c>
      <c r="J3970" s="2">
        <v>90559.35</v>
      </c>
      <c r="K3970" s="2">
        <v>6845</v>
      </c>
      <c r="L3970">
        <v>13.23</v>
      </c>
      <c r="M3970" t="s">
        <v>18</v>
      </c>
      <c r="N3970" t="s">
        <v>19</v>
      </c>
      <c r="O3970" t="s">
        <v>20</v>
      </c>
    </row>
    <row r="3971" spans="1:15" x14ac:dyDescent="0.2">
      <c r="A3971" s="16" t="s">
        <v>505</v>
      </c>
      <c r="B3971" s="1">
        <v>45657</v>
      </c>
      <c r="C3971" t="s">
        <v>20</v>
      </c>
      <c r="D3971" t="s">
        <v>104</v>
      </c>
      <c r="F3971" t="s">
        <v>106</v>
      </c>
      <c r="G3971" t="s">
        <v>107</v>
      </c>
      <c r="H3971" s="2">
        <v>80188.960000000006</v>
      </c>
      <c r="I3971">
        <v>0.18</v>
      </c>
      <c r="J3971" s="2">
        <v>80188.960000000006</v>
      </c>
      <c r="K3971" s="2">
        <v>80189</v>
      </c>
      <c r="L3971">
        <v>100</v>
      </c>
      <c r="M3971" t="s">
        <v>18</v>
      </c>
      <c r="N3971" t="s">
        <v>108</v>
      </c>
      <c r="O3971" t="s">
        <v>20</v>
      </c>
    </row>
    <row r="3972" spans="1:15" x14ac:dyDescent="0.2">
      <c r="A3972" s="16" t="s">
        <v>505</v>
      </c>
      <c r="B3972" s="1">
        <v>45657</v>
      </c>
      <c r="C3972" t="s">
        <v>439</v>
      </c>
      <c r="D3972" t="s">
        <v>440</v>
      </c>
      <c r="F3972" t="s">
        <v>69</v>
      </c>
      <c r="G3972" t="s">
        <v>17</v>
      </c>
      <c r="H3972" s="2">
        <v>79236.3</v>
      </c>
      <c r="I3972">
        <v>0.17</v>
      </c>
      <c r="J3972" s="2">
        <v>79236.3</v>
      </c>
      <c r="K3972" s="2">
        <v>5819</v>
      </c>
      <c r="L3972">
        <v>13.62</v>
      </c>
      <c r="M3972" t="s">
        <v>441</v>
      </c>
      <c r="N3972" t="s">
        <v>442</v>
      </c>
      <c r="O3972" t="s">
        <v>40</v>
      </c>
    </row>
    <row r="3973" spans="1:15" x14ac:dyDescent="0.2">
      <c r="A3973" s="16" t="s">
        <v>505</v>
      </c>
      <c r="B3973" s="1">
        <v>45657</v>
      </c>
      <c r="C3973">
        <v>2498</v>
      </c>
      <c r="D3973" t="s">
        <v>443</v>
      </c>
      <c r="F3973" t="s">
        <v>16</v>
      </c>
      <c r="G3973" t="s">
        <v>17</v>
      </c>
      <c r="H3973" s="2">
        <v>72034.039999999994</v>
      </c>
      <c r="I3973">
        <v>0.16</v>
      </c>
      <c r="J3973" s="2">
        <v>72034.039999999994</v>
      </c>
      <c r="K3973" s="2">
        <v>48000</v>
      </c>
      <c r="L3973">
        <v>1.5</v>
      </c>
      <c r="M3973" t="s">
        <v>33</v>
      </c>
      <c r="N3973" t="s">
        <v>34</v>
      </c>
      <c r="O3973" t="s">
        <v>35</v>
      </c>
    </row>
    <row r="3974" spans="1:15" x14ac:dyDescent="0.2">
      <c r="A3974" s="16" t="s">
        <v>505</v>
      </c>
      <c r="B3974" s="1">
        <v>45657</v>
      </c>
      <c r="C3974" t="s">
        <v>444</v>
      </c>
      <c r="D3974" t="s">
        <v>445</v>
      </c>
      <c r="F3974" t="s">
        <v>43</v>
      </c>
      <c r="G3974" t="s">
        <v>17</v>
      </c>
      <c r="H3974" s="2">
        <v>71481.41</v>
      </c>
      <c r="I3974">
        <v>0.16</v>
      </c>
      <c r="J3974" s="2">
        <v>71481.41</v>
      </c>
      <c r="K3974" s="2">
        <v>5291</v>
      </c>
      <c r="L3974">
        <v>13.51</v>
      </c>
      <c r="M3974" t="s">
        <v>18</v>
      </c>
      <c r="N3974" t="s">
        <v>31</v>
      </c>
      <c r="O3974" t="s">
        <v>20</v>
      </c>
    </row>
    <row r="3975" spans="1:15" x14ac:dyDescent="0.2">
      <c r="A3975" s="16" t="s">
        <v>505</v>
      </c>
      <c r="B3975" s="1">
        <v>45657</v>
      </c>
      <c r="C3975" t="s">
        <v>446</v>
      </c>
      <c r="D3975" t="s">
        <v>447</v>
      </c>
      <c r="F3975" t="s">
        <v>69</v>
      </c>
      <c r="G3975" t="s">
        <v>17</v>
      </c>
      <c r="H3975" s="2">
        <v>67912.02</v>
      </c>
      <c r="I3975">
        <v>0.15</v>
      </c>
      <c r="J3975" s="2">
        <v>67912.02</v>
      </c>
      <c r="K3975" s="2">
        <v>8343</v>
      </c>
      <c r="L3975">
        <v>8.14</v>
      </c>
      <c r="M3975" t="s">
        <v>18</v>
      </c>
      <c r="N3975" t="s">
        <v>19</v>
      </c>
      <c r="O3975" t="s">
        <v>20</v>
      </c>
    </row>
    <row r="3976" spans="1:15" x14ac:dyDescent="0.2">
      <c r="A3976" s="16" t="s">
        <v>505</v>
      </c>
      <c r="B3976" s="1">
        <v>45657</v>
      </c>
      <c r="C3976">
        <v>4915</v>
      </c>
      <c r="D3976" t="s">
        <v>448</v>
      </c>
      <c r="F3976" t="s">
        <v>16</v>
      </c>
      <c r="G3976" t="s">
        <v>17</v>
      </c>
      <c r="H3976" s="2">
        <v>66067.81</v>
      </c>
      <c r="I3976">
        <v>0.14000000000000001</v>
      </c>
      <c r="J3976" s="2">
        <v>66067.81</v>
      </c>
      <c r="K3976" s="2">
        <v>28500</v>
      </c>
      <c r="L3976">
        <v>2.3199999999999998</v>
      </c>
      <c r="M3976" t="s">
        <v>33</v>
      </c>
      <c r="N3976" t="s">
        <v>34</v>
      </c>
      <c r="O3976" t="s">
        <v>35</v>
      </c>
    </row>
    <row r="3977" spans="1:15" x14ac:dyDescent="0.2">
      <c r="A3977" s="16" t="s">
        <v>505</v>
      </c>
      <c r="B3977" s="1">
        <v>45657</v>
      </c>
      <c r="C3977" t="s">
        <v>449</v>
      </c>
      <c r="D3977" t="s">
        <v>450</v>
      </c>
      <c r="F3977" t="s">
        <v>43</v>
      </c>
      <c r="G3977" t="s">
        <v>17</v>
      </c>
      <c r="H3977" s="2">
        <v>65688</v>
      </c>
      <c r="I3977">
        <v>0.14000000000000001</v>
      </c>
      <c r="J3977" s="2">
        <v>65688</v>
      </c>
      <c r="K3977" s="2">
        <v>7728</v>
      </c>
      <c r="L3977">
        <v>8.5</v>
      </c>
      <c r="M3977" t="s">
        <v>18</v>
      </c>
      <c r="N3977" t="s">
        <v>31</v>
      </c>
      <c r="O3977" t="s">
        <v>20</v>
      </c>
    </row>
    <row r="3978" spans="1:15" x14ac:dyDescent="0.2">
      <c r="A3978" s="16" t="s">
        <v>505</v>
      </c>
      <c r="B3978" s="1">
        <v>45657</v>
      </c>
      <c r="C3978">
        <v>2312</v>
      </c>
      <c r="D3978" t="s">
        <v>451</v>
      </c>
      <c r="F3978" t="s">
        <v>16</v>
      </c>
      <c r="G3978" t="s">
        <v>17</v>
      </c>
      <c r="H3978" s="2">
        <v>64978.879999999997</v>
      </c>
      <c r="I3978">
        <v>0.14000000000000001</v>
      </c>
      <c r="J3978" s="2">
        <v>64978.879999999997</v>
      </c>
      <c r="K3978" s="2">
        <v>81000</v>
      </c>
      <c r="L3978">
        <v>0.8</v>
      </c>
      <c r="M3978" t="s">
        <v>33</v>
      </c>
      <c r="N3978" t="s">
        <v>34</v>
      </c>
      <c r="O3978" t="s">
        <v>35</v>
      </c>
    </row>
    <row r="3979" spans="1:15" x14ac:dyDescent="0.2">
      <c r="A3979" s="16" t="s">
        <v>505</v>
      </c>
      <c r="B3979" s="1">
        <v>45657</v>
      </c>
      <c r="C3979">
        <v>3765</v>
      </c>
      <c r="D3979" t="s">
        <v>452</v>
      </c>
      <c r="F3979" t="s">
        <v>69</v>
      </c>
      <c r="G3979" t="s">
        <v>17</v>
      </c>
      <c r="H3979" s="2">
        <v>59399.34</v>
      </c>
      <c r="I3979">
        <v>0.13</v>
      </c>
      <c r="J3979" s="2">
        <v>59399.34</v>
      </c>
      <c r="K3979" s="2">
        <v>2800</v>
      </c>
      <c r="L3979">
        <v>21.21</v>
      </c>
      <c r="M3979" t="s">
        <v>73</v>
      </c>
      <c r="N3979" t="s">
        <v>74</v>
      </c>
      <c r="O3979" t="s">
        <v>75</v>
      </c>
    </row>
    <row r="3980" spans="1:15" x14ac:dyDescent="0.2">
      <c r="A3980" s="16" t="s">
        <v>505</v>
      </c>
      <c r="B3980" s="1">
        <v>45657</v>
      </c>
      <c r="C3980" t="s">
        <v>119</v>
      </c>
      <c r="D3980" t="s">
        <v>120</v>
      </c>
      <c r="F3980" t="s">
        <v>106</v>
      </c>
      <c r="G3980" t="s">
        <v>122</v>
      </c>
      <c r="H3980" s="2">
        <v>55104.99</v>
      </c>
      <c r="I3980">
        <v>0.12</v>
      </c>
      <c r="J3980" s="2">
        <v>55104.99</v>
      </c>
      <c r="K3980" s="2">
        <v>55105</v>
      </c>
      <c r="L3980">
        <v>1</v>
      </c>
      <c r="M3980" t="s">
        <v>123</v>
      </c>
      <c r="N3980" t="s">
        <v>108</v>
      </c>
      <c r="O3980" t="s">
        <v>20</v>
      </c>
    </row>
    <row r="3981" spans="1:15" x14ac:dyDescent="0.2">
      <c r="A3981" s="16" t="s">
        <v>505</v>
      </c>
      <c r="B3981" s="1">
        <v>45657</v>
      </c>
      <c r="C3981">
        <v>3738</v>
      </c>
      <c r="D3981" t="s">
        <v>453</v>
      </c>
      <c r="F3981" t="s">
        <v>16</v>
      </c>
      <c r="G3981" t="s">
        <v>17</v>
      </c>
      <c r="H3981" s="2">
        <v>50418.71</v>
      </c>
      <c r="I3981">
        <v>0.11</v>
      </c>
      <c r="J3981" s="2">
        <v>50418.71</v>
      </c>
      <c r="K3981" s="2">
        <v>105000</v>
      </c>
      <c r="L3981">
        <v>0.48</v>
      </c>
      <c r="M3981" t="s">
        <v>128</v>
      </c>
      <c r="N3981" t="s">
        <v>102</v>
      </c>
      <c r="O3981" t="s">
        <v>103</v>
      </c>
    </row>
    <row r="3982" spans="1:15" x14ac:dyDescent="0.2">
      <c r="A3982" s="16" t="s">
        <v>505</v>
      </c>
      <c r="B3982" s="1">
        <v>45657</v>
      </c>
      <c r="C3982" t="s">
        <v>454</v>
      </c>
      <c r="D3982" t="s">
        <v>455</v>
      </c>
      <c r="F3982" t="s">
        <v>69</v>
      </c>
      <c r="G3982" t="s">
        <v>17</v>
      </c>
      <c r="H3982" s="2">
        <v>50081.4</v>
      </c>
      <c r="I3982">
        <v>0.11</v>
      </c>
      <c r="J3982" s="2">
        <v>50081.4</v>
      </c>
      <c r="K3982" s="2">
        <v>5831</v>
      </c>
      <c r="L3982">
        <v>8.59</v>
      </c>
      <c r="M3982" t="s">
        <v>363</v>
      </c>
      <c r="N3982" t="s">
        <v>383</v>
      </c>
      <c r="O3982" t="s">
        <v>384</v>
      </c>
    </row>
    <row r="3983" spans="1:15" x14ac:dyDescent="0.2">
      <c r="A3983" s="16" t="s">
        <v>505</v>
      </c>
      <c r="B3983" s="1">
        <v>45657</v>
      </c>
      <c r="C3983">
        <v>2121</v>
      </c>
      <c r="D3983" t="s">
        <v>456</v>
      </c>
      <c r="F3983" t="s">
        <v>69</v>
      </c>
      <c r="G3983" t="s">
        <v>17</v>
      </c>
      <c r="H3983" s="2">
        <v>46576.74</v>
      </c>
      <c r="I3983">
        <v>0.1</v>
      </c>
      <c r="J3983" s="2">
        <v>46576.74</v>
      </c>
      <c r="K3983" s="2">
        <v>2400</v>
      </c>
      <c r="L3983">
        <v>19.41</v>
      </c>
      <c r="M3983" t="s">
        <v>73</v>
      </c>
      <c r="N3983" t="s">
        <v>74</v>
      </c>
      <c r="O3983" t="s">
        <v>75</v>
      </c>
    </row>
    <row r="3984" spans="1:15" x14ac:dyDescent="0.2">
      <c r="A3984" s="16" t="s">
        <v>505</v>
      </c>
      <c r="B3984" s="1">
        <v>45657</v>
      </c>
      <c r="C3984">
        <v>2439</v>
      </c>
      <c r="D3984" t="s">
        <v>457</v>
      </c>
      <c r="F3984" t="s">
        <v>43</v>
      </c>
      <c r="G3984" t="s">
        <v>17</v>
      </c>
      <c r="H3984" s="2">
        <v>46145.71</v>
      </c>
      <c r="I3984">
        <v>0.1</v>
      </c>
      <c r="J3984" s="2">
        <v>46145.71</v>
      </c>
      <c r="K3984" s="2">
        <v>14008</v>
      </c>
      <c r="L3984">
        <v>3.29</v>
      </c>
      <c r="M3984" t="s">
        <v>33</v>
      </c>
      <c r="N3984" t="s">
        <v>34</v>
      </c>
      <c r="O3984" t="s">
        <v>35</v>
      </c>
    </row>
    <row r="3985" spans="1:15" x14ac:dyDescent="0.2">
      <c r="A3985" s="16" t="s">
        <v>505</v>
      </c>
      <c r="B3985" s="1">
        <v>45657</v>
      </c>
      <c r="C3985">
        <v>251270</v>
      </c>
      <c r="D3985" t="s">
        <v>458</v>
      </c>
      <c r="F3985" t="s">
        <v>69</v>
      </c>
      <c r="G3985" t="s">
        <v>17</v>
      </c>
      <c r="H3985" s="2">
        <v>45759.67</v>
      </c>
      <c r="I3985">
        <v>0.1</v>
      </c>
      <c r="J3985" s="2">
        <v>45759.67</v>
      </c>
      <c r="K3985" s="2">
        <v>1303</v>
      </c>
      <c r="L3985">
        <v>35.119999999999997</v>
      </c>
      <c r="M3985" t="s">
        <v>51</v>
      </c>
      <c r="N3985" t="s">
        <v>52</v>
      </c>
      <c r="O3985" t="s">
        <v>53</v>
      </c>
    </row>
    <row r="3986" spans="1:15" x14ac:dyDescent="0.2">
      <c r="A3986" s="16" t="s">
        <v>505</v>
      </c>
      <c r="B3986" s="1">
        <v>45657</v>
      </c>
      <c r="C3986">
        <v>2362</v>
      </c>
      <c r="D3986" t="s">
        <v>459</v>
      </c>
      <c r="F3986" t="s">
        <v>16</v>
      </c>
      <c r="G3986" t="s">
        <v>17</v>
      </c>
      <c r="H3986" s="2">
        <v>45731.98</v>
      </c>
      <c r="I3986">
        <v>0.1</v>
      </c>
      <c r="J3986" s="2">
        <v>45731.98</v>
      </c>
      <c r="K3986" s="2">
        <v>29000</v>
      </c>
      <c r="L3986">
        <v>1.58</v>
      </c>
      <c r="M3986" t="s">
        <v>33</v>
      </c>
      <c r="N3986" t="s">
        <v>34</v>
      </c>
      <c r="O3986" t="s">
        <v>35</v>
      </c>
    </row>
    <row r="3987" spans="1:15" x14ac:dyDescent="0.2">
      <c r="A3987" s="16" t="s">
        <v>505</v>
      </c>
      <c r="B3987" s="1">
        <v>45657</v>
      </c>
      <c r="C3987" t="s">
        <v>460</v>
      </c>
      <c r="D3987" t="s">
        <v>461</v>
      </c>
      <c r="F3987" t="s">
        <v>69</v>
      </c>
      <c r="G3987" t="s">
        <v>17</v>
      </c>
      <c r="H3987" s="2">
        <v>43879.32</v>
      </c>
      <c r="I3987">
        <v>0.1</v>
      </c>
      <c r="J3987" s="2">
        <v>43879.32</v>
      </c>
      <c r="K3987" s="2">
        <v>4203</v>
      </c>
      <c r="L3987">
        <v>10.44</v>
      </c>
      <c r="M3987" t="s">
        <v>18</v>
      </c>
      <c r="N3987" t="s">
        <v>19</v>
      </c>
      <c r="O3987" t="s">
        <v>20</v>
      </c>
    </row>
    <row r="3988" spans="1:15" x14ac:dyDescent="0.2">
      <c r="A3988" s="16" t="s">
        <v>505</v>
      </c>
      <c r="B3988" s="1">
        <v>45657</v>
      </c>
      <c r="C3988">
        <v>263750</v>
      </c>
      <c r="D3988" t="s">
        <v>462</v>
      </c>
      <c r="F3988" t="s">
        <v>69</v>
      </c>
      <c r="G3988" t="s">
        <v>17</v>
      </c>
      <c r="H3988" s="2">
        <v>43051.05</v>
      </c>
      <c r="I3988">
        <v>0.09</v>
      </c>
      <c r="J3988" s="2">
        <v>43051.05</v>
      </c>
      <c r="K3988" s="2">
        <v>2288</v>
      </c>
      <c r="L3988">
        <v>18.82</v>
      </c>
      <c r="M3988" t="s">
        <v>51</v>
      </c>
      <c r="N3988" t="s">
        <v>463</v>
      </c>
      <c r="O3988" t="s">
        <v>53</v>
      </c>
    </row>
    <row r="3989" spans="1:15" x14ac:dyDescent="0.2">
      <c r="A3989" s="16" t="s">
        <v>505</v>
      </c>
      <c r="B3989" s="1">
        <v>45657</v>
      </c>
      <c r="C3989">
        <v>6727</v>
      </c>
      <c r="D3989" t="s">
        <v>464</v>
      </c>
      <c r="F3989" t="s">
        <v>16</v>
      </c>
      <c r="G3989" t="s">
        <v>17</v>
      </c>
      <c r="H3989" s="2">
        <v>41056.879999999997</v>
      </c>
      <c r="I3989">
        <v>0.09</v>
      </c>
      <c r="J3989" s="2">
        <v>41056.879999999997</v>
      </c>
      <c r="K3989" s="2">
        <v>8900</v>
      </c>
      <c r="L3989">
        <v>4.6100000000000003</v>
      </c>
      <c r="M3989" t="s">
        <v>73</v>
      </c>
      <c r="N3989" t="s">
        <v>74</v>
      </c>
      <c r="O3989" t="s">
        <v>75</v>
      </c>
    </row>
    <row r="3990" spans="1:15" x14ac:dyDescent="0.2">
      <c r="A3990" s="16" t="s">
        <v>505</v>
      </c>
      <c r="B3990" s="1">
        <v>45657</v>
      </c>
      <c r="C3990">
        <v>1070</v>
      </c>
      <c r="D3990" t="s">
        <v>465</v>
      </c>
      <c r="F3990" t="s">
        <v>43</v>
      </c>
      <c r="G3990" t="s">
        <v>17</v>
      </c>
      <c r="H3990" s="2">
        <v>39238.15</v>
      </c>
      <c r="I3990">
        <v>0.09</v>
      </c>
      <c r="J3990" s="2">
        <v>39238.15</v>
      </c>
      <c r="K3990" s="2">
        <v>48000</v>
      </c>
      <c r="L3990">
        <v>0.82</v>
      </c>
      <c r="M3990" t="s">
        <v>101</v>
      </c>
      <c r="N3990" t="s">
        <v>102</v>
      </c>
      <c r="O3990" t="s">
        <v>103</v>
      </c>
    </row>
    <row r="3991" spans="1:15" x14ac:dyDescent="0.2">
      <c r="A3991" s="16" t="s">
        <v>505</v>
      </c>
      <c r="B3991" s="1">
        <v>45657</v>
      </c>
      <c r="C3991" t="s">
        <v>466</v>
      </c>
      <c r="D3991" t="s">
        <v>467</v>
      </c>
      <c r="F3991" t="s">
        <v>69</v>
      </c>
      <c r="G3991" t="s">
        <v>17</v>
      </c>
      <c r="H3991" s="2">
        <v>36989.42</v>
      </c>
      <c r="I3991">
        <v>0.08</v>
      </c>
      <c r="J3991" s="2">
        <v>36989.42</v>
      </c>
      <c r="K3991" s="2">
        <v>2518</v>
      </c>
      <c r="L3991">
        <v>14.69</v>
      </c>
      <c r="M3991" t="s">
        <v>18</v>
      </c>
      <c r="N3991" t="s">
        <v>19</v>
      </c>
      <c r="O3991" t="s">
        <v>20</v>
      </c>
    </row>
    <row r="3992" spans="1:15" x14ac:dyDescent="0.2">
      <c r="A3992" s="16" t="s">
        <v>505</v>
      </c>
      <c r="B3992" s="1">
        <v>45657</v>
      </c>
      <c r="C3992">
        <v>67160</v>
      </c>
      <c r="D3992" t="s">
        <v>468</v>
      </c>
      <c r="F3992" t="s">
        <v>69</v>
      </c>
      <c r="G3992" t="s">
        <v>17</v>
      </c>
      <c r="H3992" s="2">
        <v>31428.93</v>
      </c>
      <c r="I3992">
        <v>7.0000000000000007E-2</v>
      </c>
      <c r="J3992" s="2">
        <v>31428.93</v>
      </c>
      <c r="K3992">
        <v>509</v>
      </c>
      <c r="L3992">
        <v>61.75</v>
      </c>
      <c r="M3992" t="s">
        <v>51</v>
      </c>
      <c r="N3992" t="s">
        <v>463</v>
      </c>
      <c r="O3992" t="s">
        <v>53</v>
      </c>
    </row>
    <row r="3993" spans="1:15" x14ac:dyDescent="0.2">
      <c r="A3993" s="16" t="s">
        <v>505</v>
      </c>
      <c r="B3993" s="1">
        <v>45657</v>
      </c>
      <c r="C3993">
        <v>293490</v>
      </c>
      <c r="D3993" t="s">
        <v>469</v>
      </c>
      <c r="F3993" t="s">
        <v>69</v>
      </c>
      <c r="G3993" t="s">
        <v>17</v>
      </c>
      <c r="H3993" s="2">
        <v>31143.31</v>
      </c>
      <c r="I3993">
        <v>7.0000000000000007E-2</v>
      </c>
      <c r="J3993" s="2">
        <v>31143.31</v>
      </c>
      <c r="K3993" s="2">
        <v>2799</v>
      </c>
      <c r="L3993">
        <v>11.13</v>
      </c>
      <c r="M3993" t="s">
        <v>51</v>
      </c>
      <c r="N3993" t="s">
        <v>463</v>
      </c>
      <c r="O3993" t="s">
        <v>53</v>
      </c>
    </row>
    <row r="3994" spans="1:15" x14ac:dyDescent="0.2">
      <c r="A3994" s="16" t="s">
        <v>505</v>
      </c>
      <c r="B3994" s="1">
        <v>45657</v>
      </c>
      <c r="C3994">
        <v>751</v>
      </c>
      <c r="D3994" t="s">
        <v>470</v>
      </c>
      <c r="F3994" t="s">
        <v>43</v>
      </c>
      <c r="G3994" t="s">
        <v>17</v>
      </c>
      <c r="H3994" s="2">
        <v>29382.27</v>
      </c>
      <c r="I3994">
        <v>0.06</v>
      </c>
      <c r="J3994" s="2">
        <v>29382.27</v>
      </c>
      <c r="K3994" s="2">
        <v>72000</v>
      </c>
      <c r="L3994">
        <v>0.41</v>
      </c>
      <c r="M3994" t="s">
        <v>101</v>
      </c>
      <c r="N3994" t="s">
        <v>102</v>
      </c>
      <c r="O3994" t="s">
        <v>103</v>
      </c>
    </row>
    <row r="3995" spans="1:15" x14ac:dyDescent="0.2">
      <c r="A3995" s="16" t="s">
        <v>505</v>
      </c>
      <c r="B3995" s="1">
        <v>45657</v>
      </c>
      <c r="C3995">
        <v>2767</v>
      </c>
      <c r="D3995" t="s">
        <v>471</v>
      </c>
      <c r="F3995" t="s">
        <v>43</v>
      </c>
      <c r="G3995" t="s">
        <v>17</v>
      </c>
      <c r="H3995" s="2">
        <v>27991.86</v>
      </c>
      <c r="I3995">
        <v>0.06</v>
      </c>
      <c r="J3995" s="2">
        <v>27991.86</v>
      </c>
      <c r="K3995" s="2">
        <v>2400</v>
      </c>
      <c r="L3995">
        <v>11.66</v>
      </c>
      <c r="M3995" t="s">
        <v>73</v>
      </c>
      <c r="N3995" t="s">
        <v>74</v>
      </c>
      <c r="O3995" t="s">
        <v>75</v>
      </c>
    </row>
    <row r="3996" spans="1:15" x14ac:dyDescent="0.2">
      <c r="A3996" s="16" t="s">
        <v>505</v>
      </c>
      <c r="B3996" s="1">
        <v>45657</v>
      </c>
      <c r="C3996">
        <v>112040</v>
      </c>
      <c r="D3996" t="s">
        <v>472</v>
      </c>
      <c r="F3996" t="s">
        <v>69</v>
      </c>
      <c r="G3996" t="s">
        <v>17</v>
      </c>
      <c r="H3996" s="2">
        <v>27696.91</v>
      </c>
      <c r="I3996">
        <v>0.06</v>
      </c>
      <c r="J3996" s="2">
        <v>27696.91</v>
      </c>
      <c r="K3996" s="2">
        <v>1160</v>
      </c>
      <c r="L3996">
        <v>23.88</v>
      </c>
      <c r="M3996" t="s">
        <v>51</v>
      </c>
      <c r="N3996" t="s">
        <v>463</v>
      </c>
      <c r="O3996" t="s">
        <v>53</v>
      </c>
    </row>
    <row r="3997" spans="1:15" x14ac:dyDescent="0.2">
      <c r="A3997" s="16" t="s">
        <v>505</v>
      </c>
      <c r="B3997" s="1">
        <v>45657</v>
      </c>
      <c r="C3997" t="s">
        <v>473</v>
      </c>
      <c r="D3997" t="s">
        <v>474</v>
      </c>
      <c r="F3997" t="s">
        <v>43</v>
      </c>
      <c r="G3997" t="s">
        <v>17</v>
      </c>
      <c r="H3997" s="2">
        <v>27095.5</v>
      </c>
      <c r="I3997">
        <v>0.06</v>
      </c>
      <c r="J3997" s="2">
        <v>27095.5</v>
      </c>
      <c r="K3997" s="2">
        <v>2350</v>
      </c>
      <c r="L3997">
        <v>11.53</v>
      </c>
      <c r="M3997" t="s">
        <v>18</v>
      </c>
      <c r="N3997" t="s">
        <v>31</v>
      </c>
      <c r="O3997" t="s">
        <v>20</v>
      </c>
    </row>
    <row r="3998" spans="1:15" x14ac:dyDescent="0.2">
      <c r="A3998" s="16" t="s">
        <v>505</v>
      </c>
      <c r="B3998" s="1">
        <v>45657</v>
      </c>
      <c r="C3998">
        <v>192080</v>
      </c>
      <c r="D3998" t="s">
        <v>475</v>
      </c>
      <c r="F3998" t="s">
        <v>43</v>
      </c>
      <c r="G3998" t="s">
        <v>17</v>
      </c>
      <c r="H3998" s="2">
        <v>23432.39</v>
      </c>
      <c r="I3998">
        <v>0.05</v>
      </c>
      <c r="J3998" s="2">
        <v>23432.39</v>
      </c>
      <c r="K3998">
        <v>640</v>
      </c>
      <c r="L3998">
        <v>36.61</v>
      </c>
      <c r="M3998" t="s">
        <v>51</v>
      </c>
      <c r="N3998" t="s">
        <v>52</v>
      </c>
      <c r="O3998" t="s">
        <v>53</v>
      </c>
    </row>
    <row r="3999" spans="1:15" x14ac:dyDescent="0.2">
      <c r="A3999" s="16" t="s">
        <v>505</v>
      </c>
      <c r="B3999" s="1">
        <v>45657</v>
      </c>
      <c r="C3999">
        <v>2457</v>
      </c>
      <c r="D3999" t="s">
        <v>476</v>
      </c>
      <c r="F3999" t="s">
        <v>477</v>
      </c>
      <c r="G3999" t="s">
        <v>17</v>
      </c>
      <c r="H3999" s="2">
        <v>22846.16</v>
      </c>
      <c r="I3999">
        <v>0.05</v>
      </c>
      <c r="J3999" s="2">
        <v>22846.16</v>
      </c>
      <c r="K3999" s="2">
        <v>20000</v>
      </c>
      <c r="L3999">
        <v>1.1399999999999999</v>
      </c>
      <c r="M3999" t="s">
        <v>33</v>
      </c>
      <c r="N3999" t="s">
        <v>34</v>
      </c>
      <c r="O3999" t="s">
        <v>35</v>
      </c>
    </row>
    <row r="4000" spans="1:15" x14ac:dyDescent="0.2">
      <c r="A4000" s="16" t="s">
        <v>505</v>
      </c>
      <c r="B4000" s="1">
        <v>45657</v>
      </c>
      <c r="C4000" t="s">
        <v>478</v>
      </c>
      <c r="D4000" t="s">
        <v>529</v>
      </c>
      <c r="F4000" t="s">
        <v>69</v>
      </c>
      <c r="G4000" t="s">
        <v>17</v>
      </c>
      <c r="H4000" s="2">
        <v>21847.14</v>
      </c>
      <c r="I4000">
        <v>0.05</v>
      </c>
      <c r="J4000" s="2">
        <v>21847.14</v>
      </c>
      <c r="K4000" s="2">
        <v>17339</v>
      </c>
      <c r="L4000">
        <v>1.26</v>
      </c>
      <c r="M4000" t="s">
        <v>18</v>
      </c>
      <c r="N4000" t="s">
        <v>31</v>
      </c>
      <c r="O4000" t="s">
        <v>20</v>
      </c>
    </row>
    <row r="4001" spans="1:15" x14ac:dyDescent="0.2">
      <c r="A4001" s="16" t="s">
        <v>505</v>
      </c>
      <c r="B4001" s="1">
        <v>45657</v>
      </c>
      <c r="C4001" t="s">
        <v>479</v>
      </c>
      <c r="D4001" t="s">
        <v>480</v>
      </c>
      <c r="F4001" t="s">
        <v>69</v>
      </c>
      <c r="G4001" t="s">
        <v>17</v>
      </c>
      <c r="H4001" s="2">
        <v>21688.93</v>
      </c>
      <c r="I4001">
        <v>0.05</v>
      </c>
      <c r="J4001" s="2">
        <v>21688.93</v>
      </c>
      <c r="K4001" s="2">
        <v>28683</v>
      </c>
      <c r="L4001">
        <v>0.76</v>
      </c>
      <c r="M4001" t="s">
        <v>363</v>
      </c>
      <c r="N4001" t="s">
        <v>383</v>
      </c>
      <c r="O4001" t="s">
        <v>384</v>
      </c>
    </row>
    <row r="4002" spans="1:15" x14ac:dyDescent="0.2">
      <c r="A4002" s="16" t="s">
        <v>505</v>
      </c>
      <c r="B4002" s="1">
        <v>45657</v>
      </c>
      <c r="C4002" t="s">
        <v>53</v>
      </c>
      <c r="D4002" t="s">
        <v>124</v>
      </c>
      <c r="F4002" t="s">
        <v>106</v>
      </c>
      <c r="G4002" t="s">
        <v>107</v>
      </c>
      <c r="H4002" s="2">
        <v>18740.330000000002</v>
      </c>
      <c r="I4002">
        <v>0.04</v>
      </c>
      <c r="J4002" s="2">
        <v>18740.330000000002</v>
      </c>
      <c r="K4002" s="2">
        <v>27588580</v>
      </c>
      <c r="L4002">
        <v>7.0000000000000007E-2</v>
      </c>
      <c r="M4002" t="s">
        <v>51</v>
      </c>
      <c r="N4002" t="s">
        <v>108</v>
      </c>
      <c r="O4002" t="s">
        <v>53</v>
      </c>
    </row>
    <row r="4003" spans="1:15" x14ac:dyDescent="0.2">
      <c r="A4003" s="16" t="s">
        <v>505</v>
      </c>
      <c r="B4003" s="1">
        <v>45657</v>
      </c>
      <c r="C4003" t="s">
        <v>481</v>
      </c>
      <c r="D4003" t="s">
        <v>482</v>
      </c>
      <c r="F4003" t="s">
        <v>16</v>
      </c>
      <c r="G4003" t="s">
        <v>17</v>
      </c>
      <c r="H4003" s="2">
        <v>18185.37</v>
      </c>
      <c r="I4003">
        <v>0.04</v>
      </c>
      <c r="J4003" s="2">
        <v>18185.37</v>
      </c>
      <c r="K4003" s="2">
        <v>6811</v>
      </c>
      <c r="L4003">
        <v>2.67</v>
      </c>
      <c r="M4003" t="s">
        <v>18</v>
      </c>
      <c r="N4003" t="s">
        <v>19</v>
      </c>
      <c r="O4003" t="s">
        <v>20</v>
      </c>
    </row>
    <row r="4004" spans="1:15" x14ac:dyDescent="0.2">
      <c r="A4004" s="16" t="s">
        <v>505</v>
      </c>
      <c r="B4004" s="1">
        <v>45657</v>
      </c>
      <c r="C4004">
        <v>78340</v>
      </c>
      <c r="D4004" t="s">
        <v>483</v>
      </c>
      <c r="F4004" t="s">
        <v>69</v>
      </c>
      <c r="G4004" t="s">
        <v>17</v>
      </c>
      <c r="H4004" s="2">
        <v>17846.349999999999</v>
      </c>
      <c r="I4004">
        <v>0.04</v>
      </c>
      <c r="J4004" s="2">
        <v>17846.349999999999</v>
      </c>
      <c r="K4004">
        <v>565</v>
      </c>
      <c r="L4004">
        <v>31.59</v>
      </c>
      <c r="M4004" t="s">
        <v>51</v>
      </c>
      <c r="N4004" t="s">
        <v>463</v>
      </c>
      <c r="O4004" t="s">
        <v>53</v>
      </c>
    </row>
    <row r="4005" spans="1:15" x14ac:dyDescent="0.2">
      <c r="A4005" s="16" t="s">
        <v>505</v>
      </c>
      <c r="B4005" s="1">
        <v>45657</v>
      </c>
      <c r="C4005" t="s">
        <v>75</v>
      </c>
      <c r="D4005" t="s">
        <v>114</v>
      </c>
      <c r="F4005" t="s">
        <v>106</v>
      </c>
      <c r="G4005" t="s">
        <v>107</v>
      </c>
      <c r="H4005" s="2">
        <v>17511.66</v>
      </c>
      <c r="I4005">
        <v>0.04</v>
      </c>
      <c r="J4005" s="2">
        <v>17511.66</v>
      </c>
      <c r="K4005" s="2">
        <v>2752133</v>
      </c>
      <c r="L4005">
        <v>0.64</v>
      </c>
      <c r="M4005" t="s">
        <v>73</v>
      </c>
      <c r="N4005" t="s">
        <v>108</v>
      </c>
      <c r="O4005" t="s">
        <v>75</v>
      </c>
    </row>
    <row r="4006" spans="1:15" x14ac:dyDescent="0.2">
      <c r="A4006" s="16" t="s">
        <v>505</v>
      </c>
      <c r="B4006" s="1">
        <v>45657</v>
      </c>
      <c r="C4006">
        <v>376300</v>
      </c>
      <c r="D4006" t="s">
        <v>484</v>
      </c>
      <c r="F4006" t="s">
        <v>69</v>
      </c>
      <c r="G4006" t="s">
        <v>17</v>
      </c>
      <c r="H4006" s="2">
        <v>17166.080000000002</v>
      </c>
      <c r="I4006">
        <v>0.04</v>
      </c>
      <c r="J4006" s="2">
        <v>17166.080000000002</v>
      </c>
      <c r="K4006">
        <v>701</v>
      </c>
      <c r="L4006">
        <v>24.49</v>
      </c>
      <c r="M4006" t="s">
        <v>51</v>
      </c>
      <c r="N4006" t="s">
        <v>463</v>
      </c>
      <c r="O4006" t="s">
        <v>53</v>
      </c>
    </row>
    <row r="4007" spans="1:15" x14ac:dyDescent="0.2">
      <c r="A4007" s="16" t="s">
        <v>505</v>
      </c>
      <c r="B4007" s="1">
        <v>45657</v>
      </c>
      <c r="C4007" t="s">
        <v>485</v>
      </c>
      <c r="D4007" t="s">
        <v>486</v>
      </c>
      <c r="F4007" t="s">
        <v>69</v>
      </c>
      <c r="G4007" t="s">
        <v>17</v>
      </c>
      <c r="H4007" s="2">
        <v>16656</v>
      </c>
      <c r="I4007">
        <v>0.04</v>
      </c>
      <c r="J4007" s="2">
        <v>16656</v>
      </c>
      <c r="K4007" s="2">
        <v>2400</v>
      </c>
      <c r="L4007">
        <v>6.94</v>
      </c>
      <c r="M4007" t="s">
        <v>18</v>
      </c>
      <c r="N4007" t="s">
        <v>19</v>
      </c>
      <c r="O4007" t="s">
        <v>20</v>
      </c>
    </row>
    <row r="4008" spans="1:15" x14ac:dyDescent="0.2">
      <c r="A4008" s="16" t="s">
        <v>505</v>
      </c>
      <c r="B4008" s="1">
        <v>45657</v>
      </c>
      <c r="C4008" t="s">
        <v>35</v>
      </c>
      <c r="D4008" t="s">
        <v>113</v>
      </c>
      <c r="F4008" t="s">
        <v>106</v>
      </c>
      <c r="G4008" t="s">
        <v>107</v>
      </c>
      <c r="H4008" s="2">
        <v>11940</v>
      </c>
      <c r="I4008">
        <v>0.03</v>
      </c>
      <c r="J4008" s="2">
        <v>11940</v>
      </c>
      <c r="K4008" s="2">
        <v>391447</v>
      </c>
      <c r="L4008">
        <v>3.05</v>
      </c>
      <c r="M4008" t="s">
        <v>33</v>
      </c>
      <c r="N4008" t="s">
        <v>108</v>
      </c>
      <c r="O4008" t="s">
        <v>35</v>
      </c>
    </row>
    <row r="4009" spans="1:15" x14ac:dyDescent="0.2">
      <c r="A4009" s="16" t="s">
        <v>505</v>
      </c>
      <c r="B4009" s="1">
        <v>45657</v>
      </c>
      <c r="C4009">
        <v>3632</v>
      </c>
      <c r="D4009" t="s">
        <v>487</v>
      </c>
      <c r="F4009" t="s">
        <v>69</v>
      </c>
      <c r="G4009" t="s">
        <v>17</v>
      </c>
      <c r="H4009" s="2">
        <v>11606.01</v>
      </c>
      <c r="I4009">
        <v>0.03</v>
      </c>
      <c r="J4009" s="2">
        <v>11606.01</v>
      </c>
      <c r="K4009" s="2">
        <v>4000</v>
      </c>
      <c r="L4009">
        <v>2.9</v>
      </c>
      <c r="M4009" t="s">
        <v>73</v>
      </c>
      <c r="N4009" t="s">
        <v>74</v>
      </c>
      <c r="O4009" t="s">
        <v>75</v>
      </c>
    </row>
    <row r="4010" spans="1:15" x14ac:dyDescent="0.2">
      <c r="A4010" s="16" t="s">
        <v>505</v>
      </c>
      <c r="B4010" s="1">
        <v>45657</v>
      </c>
      <c r="C4010" t="s">
        <v>488</v>
      </c>
      <c r="D4010" t="s">
        <v>489</v>
      </c>
      <c r="F4010" t="s">
        <v>43</v>
      </c>
      <c r="G4010" t="s">
        <v>17</v>
      </c>
      <c r="H4010" s="2">
        <v>10732.26</v>
      </c>
      <c r="I4010">
        <v>0.02</v>
      </c>
      <c r="J4010" s="2">
        <v>10732.26</v>
      </c>
      <c r="K4010" s="2">
        <v>6666</v>
      </c>
      <c r="L4010">
        <v>1.61</v>
      </c>
      <c r="M4010" t="s">
        <v>18</v>
      </c>
      <c r="N4010" t="s">
        <v>31</v>
      </c>
      <c r="O4010" t="s">
        <v>20</v>
      </c>
    </row>
    <row r="4011" spans="1:15" x14ac:dyDescent="0.2">
      <c r="A4011" s="16" t="s">
        <v>505</v>
      </c>
      <c r="B4011" s="1">
        <v>45657</v>
      </c>
      <c r="C4011" t="s">
        <v>490</v>
      </c>
      <c r="D4011" t="s">
        <v>491</v>
      </c>
      <c r="F4011" t="s">
        <v>106</v>
      </c>
      <c r="G4011" t="s">
        <v>117</v>
      </c>
      <c r="H4011" s="2">
        <v>10000</v>
      </c>
      <c r="I4011">
        <v>0.02</v>
      </c>
      <c r="J4011" s="2">
        <v>10000</v>
      </c>
      <c r="K4011" s="2">
        <v>10000</v>
      </c>
      <c r="L4011">
        <v>100</v>
      </c>
      <c r="M4011" t="s">
        <v>18</v>
      </c>
      <c r="N4011" t="s">
        <v>108</v>
      </c>
      <c r="O4011" t="s">
        <v>20</v>
      </c>
    </row>
    <row r="4012" spans="1:15" x14ac:dyDescent="0.2">
      <c r="A4012" s="16" t="s">
        <v>505</v>
      </c>
      <c r="B4012" s="1">
        <v>45657</v>
      </c>
      <c r="C4012">
        <v>194480</v>
      </c>
      <c r="D4012" t="s">
        <v>492</v>
      </c>
      <c r="F4012" t="s">
        <v>69</v>
      </c>
      <c r="G4012" t="s">
        <v>17</v>
      </c>
      <c r="H4012" s="2">
        <v>7695.75</v>
      </c>
      <c r="I4012">
        <v>0.02</v>
      </c>
      <c r="J4012" s="2">
        <v>7695.75</v>
      </c>
      <c r="K4012">
        <v>409</v>
      </c>
      <c r="L4012">
        <v>18.82</v>
      </c>
      <c r="M4012" t="s">
        <v>51</v>
      </c>
      <c r="N4012" t="s">
        <v>463</v>
      </c>
      <c r="O4012" t="s">
        <v>53</v>
      </c>
    </row>
    <row r="4013" spans="1:15" x14ac:dyDescent="0.2">
      <c r="A4013" s="16" t="s">
        <v>505</v>
      </c>
      <c r="B4013" s="1">
        <v>45657</v>
      </c>
      <c r="C4013" t="s">
        <v>384</v>
      </c>
      <c r="D4013" t="s">
        <v>493</v>
      </c>
      <c r="F4013" t="s">
        <v>106</v>
      </c>
      <c r="G4013" t="s">
        <v>107</v>
      </c>
      <c r="H4013" s="2">
        <v>6321.33</v>
      </c>
      <c r="I4013">
        <v>0.01</v>
      </c>
      <c r="J4013" s="2">
        <v>6321.33</v>
      </c>
      <c r="K4013" s="2">
        <v>69846</v>
      </c>
      <c r="L4013">
        <v>9.0500000000000007</v>
      </c>
      <c r="M4013" t="s">
        <v>363</v>
      </c>
      <c r="N4013" t="s">
        <v>108</v>
      </c>
      <c r="O4013" t="s">
        <v>384</v>
      </c>
    </row>
    <row r="4014" spans="1:15" x14ac:dyDescent="0.2">
      <c r="A4014" s="16" t="s">
        <v>505</v>
      </c>
      <c r="B4014" s="1">
        <v>45657</v>
      </c>
      <c r="C4014" t="s">
        <v>40</v>
      </c>
      <c r="D4014" t="s">
        <v>125</v>
      </c>
      <c r="F4014" t="s">
        <v>106</v>
      </c>
      <c r="G4014" t="s">
        <v>107</v>
      </c>
      <c r="H4014" s="2">
        <v>5248.1</v>
      </c>
      <c r="I4014">
        <v>0.01</v>
      </c>
      <c r="J4014" s="2">
        <v>5248.1</v>
      </c>
      <c r="K4014" s="2">
        <v>5068</v>
      </c>
      <c r="L4014">
        <v>103.55</v>
      </c>
      <c r="M4014" t="s">
        <v>126</v>
      </c>
      <c r="N4014" t="s">
        <v>108</v>
      </c>
      <c r="O4014" t="s">
        <v>40</v>
      </c>
    </row>
    <row r="4015" spans="1:15" x14ac:dyDescent="0.2">
      <c r="A4015" s="16" t="s">
        <v>505</v>
      </c>
      <c r="B4015" s="1">
        <v>45657</v>
      </c>
      <c r="C4015" t="s">
        <v>152</v>
      </c>
      <c r="D4015" t="s">
        <v>153</v>
      </c>
      <c r="F4015" t="s">
        <v>106</v>
      </c>
      <c r="G4015" t="s">
        <v>107</v>
      </c>
      <c r="H4015" s="2">
        <v>4313.22</v>
      </c>
      <c r="I4015">
        <v>0.01</v>
      </c>
      <c r="J4015" s="2">
        <v>4313.22</v>
      </c>
      <c r="K4015" s="2">
        <v>3444</v>
      </c>
      <c r="L4015">
        <v>125.24</v>
      </c>
      <c r="M4015" t="s">
        <v>154</v>
      </c>
      <c r="N4015" t="s">
        <v>108</v>
      </c>
      <c r="O4015" t="s">
        <v>152</v>
      </c>
    </row>
    <row r="4016" spans="1:15" x14ac:dyDescent="0.2">
      <c r="A4016" s="16" t="s">
        <v>505</v>
      </c>
      <c r="B4016" s="1">
        <v>45657</v>
      </c>
      <c r="C4016" t="s">
        <v>389</v>
      </c>
      <c r="D4016" t="s">
        <v>494</v>
      </c>
      <c r="F4016" t="s">
        <v>106</v>
      </c>
      <c r="G4016" t="s">
        <v>107</v>
      </c>
      <c r="H4016" s="2">
        <v>4246.7</v>
      </c>
      <c r="I4016">
        <v>0.01</v>
      </c>
      <c r="J4016" s="2">
        <v>4246.7</v>
      </c>
      <c r="K4016" s="2">
        <v>3849</v>
      </c>
      <c r="L4016">
        <v>110.34</v>
      </c>
      <c r="M4016" t="s">
        <v>387</v>
      </c>
      <c r="N4016" t="s">
        <v>108</v>
      </c>
      <c r="O4016" t="s">
        <v>389</v>
      </c>
    </row>
    <row r="4017" spans="1:15" x14ac:dyDescent="0.2">
      <c r="A4017" s="16" t="s">
        <v>505</v>
      </c>
      <c r="B4017" s="1">
        <v>45657</v>
      </c>
      <c r="C4017" t="s">
        <v>376</v>
      </c>
      <c r="D4017" t="s">
        <v>495</v>
      </c>
      <c r="F4017" t="s">
        <v>106</v>
      </c>
      <c r="G4017" t="s">
        <v>107</v>
      </c>
      <c r="H4017" s="2">
        <v>4186.32</v>
      </c>
      <c r="I4017">
        <v>0.01</v>
      </c>
      <c r="J4017" s="2">
        <v>4186.32</v>
      </c>
      <c r="K4017" s="2">
        <v>6761</v>
      </c>
      <c r="L4017">
        <v>61.91</v>
      </c>
      <c r="M4017" t="s">
        <v>374</v>
      </c>
      <c r="N4017" t="s">
        <v>108</v>
      </c>
      <c r="O4017" t="s">
        <v>376</v>
      </c>
    </row>
    <row r="4018" spans="1:15" x14ac:dyDescent="0.2">
      <c r="A4018" s="16" t="s">
        <v>505</v>
      </c>
      <c r="B4018" s="1">
        <v>45657</v>
      </c>
      <c r="C4018" t="s">
        <v>496</v>
      </c>
      <c r="D4018" t="s">
        <v>497</v>
      </c>
      <c r="F4018" t="s">
        <v>106</v>
      </c>
      <c r="G4018" t="s">
        <v>107</v>
      </c>
      <c r="H4018" s="2">
        <v>3250.81</v>
      </c>
      <c r="I4018">
        <v>0.01</v>
      </c>
      <c r="J4018" s="2">
        <v>3250.81</v>
      </c>
      <c r="K4018" s="2">
        <v>14536</v>
      </c>
      <c r="L4018">
        <v>22.36</v>
      </c>
      <c r="M4018" t="s">
        <v>498</v>
      </c>
      <c r="N4018" t="s">
        <v>108</v>
      </c>
      <c r="O4018" t="s">
        <v>496</v>
      </c>
    </row>
    <row r="4019" spans="1:15" x14ac:dyDescent="0.2">
      <c r="A4019" s="16" t="s">
        <v>505</v>
      </c>
      <c r="B4019" s="1">
        <v>45657</v>
      </c>
      <c r="C4019" t="s">
        <v>414</v>
      </c>
      <c r="D4019" t="s">
        <v>499</v>
      </c>
      <c r="F4019" t="s">
        <v>106</v>
      </c>
      <c r="G4019" t="s">
        <v>107</v>
      </c>
      <c r="H4019" s="2">
        <v>2706.18</v>
      </c>
      <c r="I4019">
        <v>0.01</v>
      </c>
      <c r="J4019" s="2">
        <v>2706.18</v>
      </c>
      <c r="K4019" s="2">
        <v>11178</v>
      </c>
      <c r="L4019">
        <v>24.21</v>
      </c>
      <c r="M4019" t="s">
        <v>412</v>
      </c>
      <c r="N4019" t="s">
        <v>108</v>
      </c>
      <c r="O4019" t="s">
        <v>414</v>
      </c>
    </row>
    <row r="4020" spans="1:15" x14ac:dyDescent="0.2">
      <c r="A4020" s="16" t="s">
        <v>505</v>
      </c>
      <c r="B4020" s="1">
        <v>45657</v>
      </c>
      <c r="C4020" t="s">
        <v>103</v>
      </c>
      <c r="D4020" t="s">
        <v>127</v>
      </c>
      <c r="F4020" t="s">
        <v>106</v>
      </c>
      <c r="G4020" t="s">
        <v>107</v>
      </c>
      <c r="H4020" s="2">
        <v>2447.0500000000002</v>
      </c>
      <c r="I4020">
        <v>0.01</v>
      </c>
      <c r="J4020" s="2">
        <v>2447.0500000000002</v>
      </c>
      <c r="K4020" s="2">
        <v>19009</v>
      </c>
      <c r="L4020">
        <v>12.87</v>
      </c>
      <c r="M4020" t="s">
        <v>128</v>
      </c>
      <c r="N4020" t="s">
        <v>108</v>
      </c>
      <c r="O4020" t="s">
        <v>103</v>
      </c>
    </row>
    <row r="4021" spans="1:15" x14ac:dyDescent="0.2">
      <c r="A4021" s="16" t="s">
        <v>505</v>
      </c>
      <c r="B4021" s="1">
        <v>45657</v>
      </c>
      <c r="C4021" t="s">
        <v>500</v>
      </c>
      <c r="D4021" t="s">
        <v>501</v>
      </c>
      <c r="F4021" t="s">
        <v>106</v>
      </c>
      <c r="G4021" t="s">
        <v>107</v>
      </c>
      <c r="H4021">
        <v>895.83</v>
      </c>
      <c r="I4021">
        <v>0</v>
      </c>
      <c r="J4021">
        <v>895.83</v>
      </c>
      <c r="K4021" s="2">
        <v>10174</v>
      </c>
      <c r="L4021">
        <v>8.8000000000000007</v>
      </c>
      <c r="M4021" t="s">
        <v>502</v>
      </c>
      <c r="N4021" t="s">
        <v>108</v>
      </c>
      <c r="O4021" t="s">
        <v>500</v>
      </c>
    </row>
    <row r="4022" spans="1:15" x14ac:dyDescent="0.2">
      <c r="A4022" s="16" t="s">
        <v>505</v>
      </c>
      <c r="B4022" s="1">
        <v>45657</v>
      </c>
      <c r="C4022" t="s">
        <v>503</v>
      </c>
      <c r="D4022" t="s">
        <v>504</v>
      </c>
      <c r="F4022" t="s">
        <v>106</v>
      </c>
      <c r="G4022" t="s">
        <v>132</v>
      </c>
      <c r="H4022">
        <v>0</v>
      </c>
      <c r="I4022">
        <v>0</v>
      </c>
      <c r="J4022" s="2">
        <v>169812</v>
      </c>
      <c r="K4022">
        <v>4</v>
      </c>
      <c r="L4022" s="2">
        <v>21226.5</v>
      </c>
      <c r="M4022" t="s">
        <v>108</v>
      </c>
      <c r="N4022" t="s">
        <v>133</v>
      </c>
      <c r="O4022" t="s">
        <v>20</v>
      </c>
    </row>
    <row r="4023" spans="1:15" x14ac:dyDescent="0.2">
      <c r="A4023" s="16" t="s">
        <v>505</v>
      </c>
      <c r="B4023" s="1">
        <v>45657</v>
      </c>
      <c r="C4023" t="s">
        <v>180</v>
      </c>
      <c r="D4023" t="s">
        <v>181</v>
      </c>
      <c r="F4023" t="s">
        <v>106</v>
      </c>
      <c r="G4023" t="s">
        <v>117</v>
      </c>
      <c r="H4023" s="2">
        <v>-1518</v>
      </c>
      <c r="I4023">
        <v>0</v>
      </c>
      <c r="J4023" s="2">
        <v>-1518</v>
      </c>
      <c r="K4023" s="2">
        <v>-1518</v>
      </c>
      <c r="L4023">
        <v>100</v>
      </c>
      <c r="M4023" t="s">
        <v>18</v>
      </c>
      <c r="N4023" t="s">
        <v>108</v>
      </c>
      <c r="O4023" t="s">
        <v>20</v>
      </c>
    </row>
    <row r="4024" spans="1:15" x14ac:dyDescent="0.2">
      <c r="A4024" s="16" t="s">
        <v>505</v>
      </c>
      <c r="B4024" s="1">
        <v>45930</v>
      </c>
      <c r="C4024" t="s">
        <v>27</v>
      </c>
      <c r="D4024" t="s">
        <v>28</v>
      </c>
      <c r="F4024" t="s">
        <v>16</v>
      </c>
      <c r="G4024" t="s">
        <v>17</v>
      </c>
      <c r="H4024" s="2">
        <v>4705985.7300000004</v>
      </c>
      <c r="I4024">
        <v>6.49</v>
      </c>
      <c r="J4024" s="2">
        <v>4705985.7300000004</v>
      </c>
      <c r="K4024" s="2">
        <v>29087</v>
      </c>
      <c r="L4024">
        <v>161.79</v>
      </c>
      <c r="M4024" t="s">
        <v>18</v>
      </c>
      <c r="N4024" t="s">
        <v>19</v>
      </c>
      <c r="O4024" t="s">
        <v>20</v>
      </c>
    </row>
    <row r="4025" spans="1:15" x14ac:dyDescent="0.2">
      <c r="A4025" s="16" t="s">
        <v>505</v>
      </c>
      <c r="B4025" s="1">
        <v>45930</v>
      </c>
      <c r="C4025" t="s">
        <v>25</v>
      </c>
      <c r="D4025" t="s">
        <v>26</v>
      </c>
      <c r="F4025" t="s">
        <v>16</v>
      </c>
      <c r="G4025" t="s">
        <v>17</v>
      </c>
      <c r="H4025" s="2">
        <v>4644909.0999999996</v>
      </c>
      <c r="I4025">
        <v>6.41</v>
      </c>
      <c r="J4025" s="2">
        <v>4644909.0999999996</v>
      </c>
      <c r="K4025" s="2">
        <v>24895</v>
      </c>
      <c r="L4025">
        <v>186.58</v>
      </c>
      <c r="M4025" t="s">
        <v>18</v>
      </c>
      <c r="N4025" t="s">
        <v>19</v>
      </c>
      <c r="O4025" t="s">
        <v>20</v>
      </c>
    </row>
    <row r="4026" spans="1:15" x14ac:dyDescent="0.2">
      <c r="A4026" s="16" t="s">
        <v>505</v>
      </c>
      <c r="B4026" s="1">
        <v>45930</v>
      </c>
      <c r="C4026" t="s">
        <v>54</v>
      </c>
      <c r="D4026" t="s">
        <v>55</v>
      </c>
      <c r="F4026" t="s">
        <v>16</v>
      </c>
      <c r="G4026" t="s">
        <v>17</v>
      </c>
      <c r="H4026" s="2">
        <v>4504404.7</v>
      </c>
      <c r="I4026">
        <v>6.22</v>
      </c>
      <c r="J4026" s="2">
        <v>4504404.7</v>
      </c>
      <c r="K4026" s="2">
        <v>17690</v>
      </c>
      <c r="L4026">
        <v>254.63</v>
      </c>
      <c r="M4026" t="s">
        <v>18</v>
      </c>
      <c r="N4026" t="s">
        <v>19</v>
      </c>
      <c r="O4026" t="s">
        <v>20</v>
      </c>
    </row>
    <row r="4027" spans="1:15" x14ac:dyDescent="0.2">
      <c r="A4027" s="16" t="s">
        <v>505</v>
      </c>
      <c r="B4027" s="1">
        <v>45930</v>
      </c>
      <c r="C4027">
        <v>5930</v>
      </c>
      <c r="D4027" t="s">
        <v>50</v>
      </c>
      <c r="F4027" t="s">
        <v>16</v>
      </c>
      <c r="G4027" t="s">
        <v>17</v>
      </c>
      <c r="H4027" s="2">
        <v>4366352.0199999996</v>
      </c>
      <c r="I4027">
        <v>6.03</v>
      </c>
      <c r="J4027" s="2">
        <v>4366352.0199999996</v>
      </c>
      <c r="K4027" s="2">
        <v>73018</v>
      </c>
      <c r="L4027">
        <v>59.8</v>
      </c>
      <c r="M4027" t="s">
        <v>51</v>
      </c>
      <c r="N4027" t="s">
        <v>52</v>
      </c>
      <c r="O4027" t="s">
        <v>53</v>
      </c>
    </row>
    <row r="4028" spans="1:15" x14ac:dyDescent="0.2">
      <c r="A4028" s="16" t="s">
        <v>505</v>
      </c>
      <c r="B4028" s="1">
        <v>45930</v>
      </c>
      <c r="C4028" t="s">
        <v>369</v>
      </c>
      <c r="D4028" t="s">
        <v>370</v>
      </c>
      <c r="F4028" t="s">
        <v>69</v>
      </c>
      <c r="G4028" t="s">
        <v>17</v>
      </c>
      <c r="H4028" s="2">
        <v>4214471</v>
      </c>
      <c r="I4028">
        <v>5.82</v>
      </c>
      <c r="J4028" s="2">
        <v>4214471</v>
      </c>
      <c r="K4028" s="2">
        <v>30425</v>
      </c>
      <c r="L4028">
        <v>138.52000000000001</v>
      </c>
      <c r="M4028" t="s">
        <v>18</v>
      </c>
      <c r="N4028" t="s">
        <v>31</v>
      </c>
      <c r="O4028" t="s">
        <v>20</v>
      </c>
    </row>
    <row r="4029" spans="1:15" x14ac:dyDescent="0.2">
      <c r="A4029" s="16" t="s">
        <v>505</v>
      </c>
      <c r="B4029" s="1">
        <v>45930</v>
      </c>
      <c r="C4029" t="s">
        <v>366</v>
      </c>
      <c r="D4029" t="s">
        <v>367</v>
      </c>
      <c r="F4029" t="s">
        <v>69</v>
      </c>
      <c r="G4029" t="s">
        <v>17</v>
      </c>
      <c r="H4029" s="2">
        <v>3768562.8</v>
      </c>
      <c r="I4029">
        <v>5.2</v>
      </c>
      <c r="J4029" s="2">
        <v>3768562.8</v>
      </c>
      <c r="K4029" s="2">
        <v>18684</v>
      </c>
      <c r="L4029">
        <v>201.7</v>
      </c>
      <c r="M4029" t="s">
        <v>18</v>
      </c>
      <c r="N4029" t="s">
        <v>19</v>
      </c>
      <c r="O4029" t="s">
        <v>20</v>
      </c>
    </row>
    <row r="4030" spans="1:15" x14ac:dyDescent="0.2">
      <c r="A4030" s="16" t="s">
        <v>505</v>
      </c>
      <c r="B4030" s="1">
        <v>45930</v>
      </c>
      <c r="C4030">
        <v>1810</v>
      </c>
      <c r="D4030" t="s">
        <v>358</v>
      </c>
      <c r="F4030" t="s">
        <v>16</v>
      </c>
      <c r="G4030" t="s">
        <v>17</v>
      </c>
      <c r="H4030" s="2">
        <v>3657652.56</v>
      </c>
      <c r="I4030">
        <v>5.05</v>
      </c>
      <c r="J4030" s="2">
        <v>3657652.56</v>
      </c>
      <c r="K4030" s="2">
        <v>527000</v>
      </c>
      <c r="L4030">
        <v>6.94</v>
      </c>
      <c r="M4030" t="s">
        <v>101</v>
      </c>
      <c r="N4030" t="s">
        <v>102</v>
      </c>
      <c r="O4030" t="s">
        <v>103</v>
      </c>
    </row>
    <row r="4031" spans="1:15" x14ac:dyDescent="0.2">
      <c r="A4031" s="16" t="s">
        <v>505</v>
      </c>
      <c r="B4031" s="1">
        <v>45930</v>
      </c>
      <c r="C4031" t="s">
        <v>359</v>
      </c>
      <c r="D4031" t="s">
        <v>360</v>
      </c>
      <c r="F4031" t="s">
        <v>69</v>
      </c>
      <c r="G4031" t="s">
        <v>17</v>
      </c>
      <c r="H4031" s="2">
        <v>3570383.76</v>
      </c>
      <c r="I4031">
        <v>4.93</v>
      </c>
      <c r="J4031" s="2">
        <v>3570383.76</v>
      </c>
      <c r="K4031" s="2">
        <v>2978</v>
      </c>
      <c r="L4031" s="2">
        <v>1198.92</v>
      </c>
      <c r="M4031" t="s">
        <v>18</v>
      </c>
      <c r="N4031" t="s">
        <v>19</v>
      </c>
      <c r="O4031" t="s">
        <v>20</v>
      </c>
    </row>
    <row r="4032" spans="1:15" x14ac:dyDescent="0.2">
      <c r="A4032" s="16" t="s">
        <v>505</v>
      </c>
      <c r="B4032" s="1">
        <v>45930</v>
      </c>
      <c r="C4032" t="s">
        <v>371</v>
      </c>
      <c r="D4032" t="s">
        <v>372</v>
      </c>
      <c r="F4032" t="s">
        <v>69</v>
      </c>
      <c r="G4032" t="s">
        <v>17</v>
      </c>
      <c r="H4032" s="2">
        <v>3135198.6</v>
      </c>
      <c r="I4032">
        <v>4.33</v>
      </c>
      <c r="J4032" s="2">
        <v>3135198.6</v>
      </c>
      <c r="K4032" s="2">
        <v>12135</v>
      </c>
      <c r="L4032">
        <v>258.36</v>
      </c>
      <c r="M4032" t="s">
        <v>18</v>
      </c>
      <c r="N4032" t="s">
        <v>19</v>
      </c>
      <c r="O4032" t="s">
        <v>20</v>
      </c>
    </row>
    <row r="4033" spans="1:15" x14ac:dyDescent="0.2">
      <c r="A4033" s="16" t="s">
        <v>505</v>
      </c>
      <c r="B4033" s="1">
        <v>45930</v>
      </c>
      <c r="C4033">
        <v>7974</v>
      </c>
      <c r="D4033" t="s">
        <v>368</v>
      </c>
      <c r="F4033" t="s">
        <v>69</v>
      </c>
      <c r="G4033" t="s">
        <v>17</v>
      </c>
      <c r="H4033" s="2">
        <v>2956634.05</v>
      </c>
      <c r="I4033">
        <v>4.08</v>
      </c>
      <c r="J4033" s="2">
        <v>2956634.05</v>
      </c>
      <c r="K4033" s="2">
        <v>34100</v>
      </c>
      <c r="L4033">
        <v>86.7</v>
      </c>
      <c r="M4033" t="s">
        <v>73</v>
      </c>
      <c r="N4033" t="s">
        <v>74</v>
      </c>
      <c r="O4033" t="s">
        <v>75</v>
      </c>
    </row>
    <row r="4034" spans="1:15" x14ac:dyDescent="0.2">
      <c r="A4034" s="16" t="s">
        <v>505</v>
      </c>
      <c r="B4034" s="1">
        <v>45930</v>
      </c>
      <c r="C4034" t="s">
        <v>361</v>
      </c>
      <c r="D4034" t="s">
        <v>362</v>
      </c>
      <c r="F4034" t="s">
        <v>69</v>
      </c>
      <c r="G4034" t="s">
        <v>17</v>
      </c>
      <c r="H4034" s="2">
        <v>2870176</v>
      </c>
      <c r="I4034">
        <v>3.96</v>
      </c>
      <c r="J4034" s="2">
        <v>2870176</v>
      </c>
      <c r="K4034" s="2">
        <v>4112</v>
      </c>
      <c r="L4034">
        <v>698</v>
      </c>
      <c r="M4034" t="s">
        <v>363</v>
      </c>
      <c r="N4034" t="s">
        <v>31</v>
      </c>
      <c r="O4034" t="s">
        <v>20</v>
      </c>
    </row>
    <row r="4035" spans="1:15" x14ac:dyDescent="0.2">
      <c r="A4035" s="16" t="s">
        <v>505</v>
      </c>
      <c r="B4035" s="1">
        <v>45930</v>
      </c>
      <c r="C4035" t="s">
        <v>254</v>
      </c>
      <c r="D4035" t="s">
        <v>373</v>
      </c>
      <c r="F4035" t="s">
        <v>43</v>
      </c>
      <c r="G4035" t="s">
        <v>17</v>
      </c>
      <c r="H4035" s="2">
        <v>2400682.48</v>
      </c>
      <c r="I4035">
        <v>3.31</v>
      </c>
      <c r="J4035" s="2">
        <v>2400682.48</v>
      </c>
      <c r="K4035" s="2">
        <v>51762</v>
      </c>
      <c r="L4035">
        <v>46.38</v>
      </c>
      <c r="M4035" t="s">
        <v>374</v>
      </c>
      <c r="N4035" t="s">
        <v>375</v>
      </c>
      <c r="O4035" t="s">
        <v>376</v>
      </c>
    </row>
    <row r="4036" spans="1:15" x14ac:dyDescent="0.2">
      <c r="A4036" s="16" t="s">
        <v>505</v>
      </c>
      <c r="B4036" s="1">
        <v>45930</v>
      </c>
      <c r="C4036" t="s">
        <v>506</v>
      </c>
      <c r="D4036" t="s">
        <v>507</v>
      </c>
      <c r="F4036" t="s">
        <v>69</v>
      </c>
      <c r="G4036" t="s">
        <v>17</v>
      </c>
      <c r="H4036" s="2">
        <v>2315079.34</v>
      </c>
      <c r="I4036">
        <v>3.19</v>
      </c>
      <c r="J4036" s="2">
        <v>2315079.34</v>
      </c>
      <c r="K4036" s="2">
        <v>10066</v>
      </c>
      <c r="L4036">
        <v>229.99</v>
      </c>
      <c r="M4036" t="s">
        <v>18</v>
      </c>
      <c r="N4036" t="s">
        <v>31</v>
      </c>
      <c r="O4036" t="s">
        <v>20</v>
      </c>
    </row>
    <row r="4037" spans="1:15" x14ac:dyDescent="0.2">
      <c r="A4037" s="16" t="s">
        <v>505</v>
      </c>
      <c r="B4037" s="1">
        <v>45930</v>
      </c>
      <c r="C4037" t="s">
        <v>364</v>
      </c>
      <c r="D4037" t="s">
        <v>365</v>
      </c>
      <c r="F4037" t="s">
        <v>69</v>
      </c>
      <c r="G4037" t="s">
        <v>17</v>
      </c>
      <c r="H4037" s="2">
        <v>1815379.41</v>
      </c>
      <c r="I4037">
        <v>2.5099999999999998</v>
      </c>
      <c r="J4037" s="2">
        <v>1815379.41</v>
      </c>
      <c r="K4037" s="2">
        <v>37041</v>
      </c>
      <c r="L4037">
        <v>49.01</v>
      </c>
      <c r="M4037" t="s">
        <v>18</v>
      </c>
      <c r="N4037" t="s">
        <v>19</v>
      </c>
      <c r="O4037" t="s">
        <v>20</v>
      </c>
    </row>
    <row r="4038" spans="1:15" x14ac:dyDescent="0.2">
      <c r="A4038" s="16" t="s">
        <v>505</v>
      </c>
      <c r="B4038" s="1">
        <v>45930</v>
      </c>
      <c r="C4038" t="s">
        <v>377</v>
      </c>
      <c r="D4038" t="s">
        <v>378</v>
      </c>
      <c r="F4038" t="s">
        <v>16</v>
      </c>
      <c r="G4038" t="s">
        <v>17</v>
      </c>
      <c r="H4038" s="2">
        <v>1792147.5</v>
      </c>
      <c r="I4038">
        <v>2.4700000000000002</v>
      </c>
      <c r="J4038" s="2">
        <v>1792147.5</v>
      </c>
      <c r="K4038" s="2">
        <v>21723</v>
      </c>
      <c r="L4038">
        <v>82.5</v>
      </c>
      <c r="M4038" t="s">
        <v>18</v>
      </c>
      <c r="N4038" t="s">
        <v>19</v>
      </c>
      <c r="O4038" t="s">
        <v>20</v>
      </c>
    </row>
    <row r="4039" spans="1:15" x14ac:dyDescent="0.2">
      <c r="A4039" s="16" t="s">
        <v>505</v>
      </c>
      <c r="B4039" s="1">
        <v>45930</v>
      </c>
      <c r="C4039" t="s">
        <v>379</v>
      </c>
      <c r="D4039" t="s">
        <v>380</v>
      </c>
      <c r="F4039" t="s">
        <v>69</v>
      </c>
      <c r="G4039" t="s">
        <v>17</v>
      </c>
      <c r="H4039" s="2">
        <v>1580833.8</v>
      </c>
      <c r="I4039">
        <v>2.1800000000000002</v>
      </c>
      <c r="J4039" s="2">
        <v>1580833.8</v>
      </c>
      <c r="K4039" s="2">
        <v>49140</v>
      </c>
      <c r="L4039">
        <v>32.17</v>
      </c>
      <c r="M4039" t="s">
        <v>18</v>
      </c>
      <c r="N4039" t="s">
        <v>31</v>
      </c>
      <c r="O4039" t="s">
        <v>20</v>
      </c>
    </row>
    <row r="4040" spans="1:15" x14ac:dyDescent="0.2">
      <c r="A4040" s="16" t="s">
        <v>505</v>
      </c>
      <c r="B4040" s="1">
        <v>45930</v>
      </c>
      <c r="C4040" t="s">
        <v>385</v>
      </c>
      <c r="D4040" t="s">
        <v>386</v>
      </c>
      <c r="F4040" t="s">
        <v>16</v>
      </c>
      <c r="G4040" t="s">
        <v>17</v>
      </c>
      <c r="H4040" s="2">
        <v>1332593.53</v>
      </c>
      <c r="I4040">
        <v>1.84</v>
      </c>
      <c r="J4040" s="2">
        <v>1332593.53</v>
      </c>
      <c r="K4040" s="2">
        <v>12218</v>
      </c>
      <c r="L4040">
        <v>109.07</v>
      </c>
      <c r="M4040" t="s">
        <v>387</v>
      </c>
      <c r="N4040" t="s">
        <v>388</v>
      </c>
      <c r="O4040" t="s">
        <v>389</v>
      </c>
    </row>
    <row r="4041" spans="1:15" x14ac:dyDescent="0.2">
      <c r="A4041" s="16" t="s">
        <v>505</v>
      </c>
      <c r="B4041" s="1">
        <v>45930</v>
      </c>
      <c r="C4041">
        <v>9766</v>
      </c>
      <c r="D4041" t="s">
        <v>397</v>
      </c>
      <c r="F4041" t="s">
        <v>69</v>
      </c>
      <c r="G4041" t="s">
        <v>17</v>
      </c>
      <c r="H4041" s="2">
        <v>1228797.78</v>
      </c>
      <c r="I4041">
        <v>1.7</v>
      </c>
      <c r="J4041" s="2">
        <v>1228797.78</v>
      </c>
      <c r="K4041" s="2">
        <v>8500</v>
      </c>
      <c r="L4041">
        <v>144.56</v>
      </c>
      <c r="M4041" t="s">
        <v>73</v>
      </c>
      <c r="N4041" t="s">
        <v>74</v>
      </c>
      <c r="O4041" t="s">
        <v>75</v>
      </c>
    </row>
    <row r="4042" spans="1:15" x14ac:dyDescent="0.2">
      <c r="A4042" s="16" t="s">
        <v>505</v>
      </c>
      <c r="B4042" s="1">
        <v>45930</v>
      </c>
      <c r="C4042" t="s">
        <v>398</v>
      </c>
      <c r="D4042" t="s">
        <v>399</v>
      </c>
      <c r="F4042" t="s">
        <v>69</v>
      </c>
      <c r="G4042" t="s">
        <v>17</v>
      </c>
      <c r="H4042" s="2">
        <v>1070189.44</v>
      </c>
      <c r="I4042">
        <v>1.48</v>
      </c>
      <c r="J4042" s="2">
        <v>1070189.44</v>
      </c>
      <c r="K4042" s="2">
        <v>10688</v>
      </c>
      <c r="L4042">
        <v>100.13</v>
      </c>
      <c r="M4042" t="s">
        <v>18</v>
      </c>
      <c r="N4042" t="s">
        <v>19</v>
      </c>
      <c r="O4042" t="s">
        <v>20</v>
      </c>
    </row>
    <row r="4043" spans="1:15" x14ac:dyDescent="0.2">
      <c r="A4043" s="16" t="s">
        <v>505</v>
      </c>
      <c r="B4043" s="1">
        <v>45930</v>
      </c>
      <c r="C4043">
        <v>992</v>
      </c>
      <c r="D4043" t="s">
        <v>100</v>
      </c>
      <c r="F4043" t="s">
        <v>16</v>
      </c>
      <c r="G4043" t="s">
        <v>17</v>
      </c>
      <c r="H4043" s="2">
        <v>1051025.6499999999</v>
      </c>
      <c r="I4043">
        <v>1.45</v>
      </c>
      <c r="J4043" s="2">
        <v>1051025.6499999999</v>
      </c>
      <c r="K4043" s="2">
        <v>708000</v>
      </c>
      <c r="L4043">
        <v>1.48</v>
      </c>
      <c r="M4043" t="s">
        <v>101</v>
      </c>
      <c r="N4043" t="s">
        <v>102</v>
      </c>
      <c r="O4043" t="s">
        <v>103</v>
      </c>
    </row>
    <row r="4044" spans="1:15" x14ac:dyDescent="0.2">
      <c r="A4044" s="16" t="s">
        <v>505</v>
      </c>
      <c r="B4044" s="1">
        <v>45930</v>
      </c>
      <c r="C4044" t="s">
        <v>392</v>
      </c>
      <c r="D4044" t="s">
        <v>393</v>
      </c>
      <c r="F4044" t="s">
        <v>43</v>
      </c>
      <c r="G4044" t="s">
        <v>17</v>
      </c>
      <c r="H4044" s="2">
        <v>1044370.8</v>
      </c>
      <c r="I4044">
        <v>1.44</v>
      </c>
      <c r="J4044" s="2">
        <v>1044370.8</v>
      </c>
      <c r="K4044" s="2">
        <v>3245</v>
      </c>
      <c r="L4044">
        <v>321.83999999999997</v>
      </c>
      <c r="M4044" t="s">
        <v>18</v>
      </c>
      <c r="N4044" t="s">
        <v>19</v>
      </c>
      <c r="O4044" t="s">
        <v>20</v>
      </c>
    </row>
    <row r="4045" spans="1:15" x14ac:dyDescent="0.2">
      <c r="A4045" s="16" t="s">
        <v>505</v>
      </c>
      <c r="B4045" s="1">
        <v>45930</v>
      </c>
      <c r="C4045" t="s">
        <v>381</v>
      </c>
      <c r="D4045" t="s">
        <v>382</v>
      </c>
      <c r="F4045" t="s">
        <v>43</v>
      </c>
      <c r="G4045" t="s">
        <v>17</v>
      </c>
      <c r="H4045" s="2">
        <v>1014002.55</v>
      </c>
      <c r="I4045">
        <v>1.4</v>
      </c>
      <c r="J4045" s="2">
        <v>1014002.55</v>
      </c>
      <c r="K4045" s="2">
        <v>12331</v>
      </c>
      <c r="L4045">
        <v>82.23</v>
      </c>
      <c r="M4045" t="s">
        <v>363</v>
      </c>
      <c r="N4045" t="s">
        <v>383</v>
      </c>
      <c r="O4045" t="s">
        <v>384</v>
      </c>
    </row>
    <row r="4046" spans="1:15" x14ac:dyDescent="0.2">
      <c r="A4046" s="16" t="s">
        <v>505</v>
      </c>
      <c r="B4046" s="1">
        <v>45930</v>
      </c>
      <c r="C4046">
        <v>9697</v>
      </c>
      <c r="D4046" t="s">
        <v>400</v>
      </c>
      <c r="F4046" t="s">
        <v>69</v>
      </c>
      <c r="G4046" t="s">
        <v>17</v>
      </c>
      <c r="H4046" s="2">
        <v>844452.72</v>
      </c>
      <c r="I4046">
        <v>1.17</v>
      </c>
      <c r="J4046" s="2">
        <v>844452.72</v>
      </c>
      <c r="K4046" s="2">
        <v>31000</v>
      </c>
      <c r="L4046">
        <v>27.24</v>
      </c>
      <c r="M4046" t="s">
        <v>73</v>
      </c>
      <c r="N4046" t="s">
        <v>74</v>
      </c>
      <c r="O4046" t="s">
        <v>75</v>
      </c>
    </row>
    <row r="4047" spans="1:15" x14ac:dyDescent="0.2">
      <c r="A4047" s="16" t="s">
        <v>505</v>
      </c>
      <c r="B4047" s="1">
        <v>45930</v>
      </c>
      <c r="C4047" t="s">
        <v>394</v>
      </c>
      <c r="D4047" t="s">
        <v>395</v>
      </c>
      <c r="F4047" t="s">
        <v>43</v>
      </c>
      <c r="G4047" t="s">
        <v>17</v>
      </c>
      <c r="H4047" s="2">
        <v>772785.39</v>
      </c>
      <c r="I4047">
        <v>1.07</v>
      </c>
      <c r="J4047" s="2">
        <v>772785.39</v>
      </c>
      <c r="K4047" s="2">
        <v>54333</v>
      </c>
      <c r="L4047">
        <v>14.22</v>
      </c>
      <c r="M4047" t="s">
        <v>154</v>
      </c>
      <c r="N4047" t="s">
        <v>396</v>
      </c>
      <c r="O4047" t="s">
        <v>152</v>
      </c>
    </row>
    <row r="4048" spans="1:15" x14ac:dyDescent="0.2">
      <c r="A4048" s="16" t="s">
        <v>505</v>
      </c>
      <c r="B4048" s="1">
        <v>45930</v>
      </c>
      <c r="C4048" t="s">
        <v>390</v>
      </c>
      <c r="D4048" t="s">
        <v>391</v>
      </c>
      <c r="F4048" t="s">
        <v>69</v>
      </c>
      <c r="G4048" t="s">
        <v>17</v>
      </c>
      <c r="H4048" s="2">
        <v>756119.7</v>
      </c>
      <c r="I4048">
        <v>1.04</v>
      </c>
      <c r="J4048" s="2">
        <v>756119.7</v>
      </c>
      <c r="K4048" s="2">
        <v>98070</v>
      </c>
      <c r="L4048">
        <v>7.71</v>
      </c>
      <c r="M4048" t="s">
        <v>18</v>
      </c>
      <c r="N4048" t="s">
        <v>31</v>
      </c>
      <c r="O4048" t="s">
        <v>20</v>
      </c>
    </row>
    <row r="4049" spans="1:15" x14ac:dyDescent="0.2">
      <c r="A4049" s="16" t="s">
        <v>505</v>
      </c>
      <c r="B4049" s="1">
        <v>45930</v>
      </c>
      <c r="C4049">
        <v>3659</v>
      </c>
      <c r="D4049" t="s">
        <v>404</v>
      </c>
      <c r="F4049" t="s">
        <v>69</v>
      </c>
      <c r="G4049" t="s">
        <v>17</v>
      </c>
      <c r="H4049" s="2">
        <v>749722.04</v>
      </c>
      <c r="I4049">
        <v>1.03</v>
      </c>
      <c r="J4049" s="2">
        <v>749722.04</v>
      </c>
      <c r="K4049" s="2">
        <v>34100</v>
      </c>
      <c r="L4049">
        <v>21.99</v>
      </c>
      <c r="M4049" t="s">
        <v>73</v>
      </c>
      <c r="N4049" t="s">
        <v>74</v>
      </c>
      <c r="O4049" t="s">
        <v>75</v>
      </c>
    </row>
    <row r="4050" spans="1:15" x14ac:dyDescent="0.2">
      <c r="A4050" s="16" t="s">
        <v>505</v>
      </c>
      <c r="B4050" s="1">
        <v>45930</v>
      </c>
      <c r="C4050" t="s">
        <v>508</v>
      </c>
      <c r="D4050" t="s">
        <v>509</v>
      </c>
      <c r="F4050" t="s">
        <v>16</v>
      </c>
      <c r="G4050" t="s">
        <v>17</v>
      </c>
      <c r="H4050" s="2">
        <v>673304.2</v>
      </c>
      <c r="I4050">
        <v>0.93</v>
      </c>
      <c r="J4050" s="2">
        <v>673304.2</v>
      </c>
      <c r="K4050" s="2">
        <v>6334</v>
      </c>
      <c r="L4050">
        <v>106.3</v>
      </c>
      <c r="M4050" t="s">
        <v>18</v>
      </c>
      <c r="N4050" t="s">
        <v>19</v>
      </c>
      <c r="O4050" t="s">
        <v>20</v>
      </c>
    </row>
    <row r="4051" spans="1:15" x14ac:dyDescent="0.2">
      <c r="A4051" s="16" t="s">
        <v>505</v>
      </c>
      <c r="B4051" s="1">
        <v>45930</v>
      </c>
      <c r="C4051" t="s">
        <v>510</v>
      </c>
      <c r="D4051" t="s">
        <v>511</v>
      </c>
      <c r="F4051" t="s">
        <v>43</v>
      </c>
      <c r="G4051" t="s">
        <v>17</v>
      </c>
      <c r="H4051" s="2">
        <v>586572.72</v>
      </c>
      <c r="I4051">
        <v>0.81</v>
      </c>
      <c r="J4051" s="2">
        <v>586572.72</v>
      </c>
      <c r="K4051" s="2">
        <v>6988</v>
      </c>
      <c r="L4051">
        <v>83.94</v>
      </c>
      <c r="M4051" t="s">
        <v>18</v>
      </c>
      <c r="N4051" t="s">
        <v>19</v>
      </c>
      <c r="O4051" t="s">
        <v>20</v>
      </c>
    </row>
    <row r="4052" spans="1:15" x14ac:dyDescent="0.2">
      <c r="A4052" s="16" t="s">
        <v>505</v>
      </c>
      <c r="B4052" s="1">
        <v>45930</v>
      </c>
      <c r="C4052">
        <v>259960</v>
      </c>
      <c r="D4052" t="s">
        <v>401</v>
      </c>
      <c r="F4052" t="s">
        <v>69</v>
      </c>
      <c r="G4052" t="s">
        <v>17</v>
      </c>
      <c r="H4052" s="2">
        <v>547453.76</v>
      </c>
      <c r="I4052">
        <v>0.76</v>
      </c>
      <c r="J4052" s="2">
        <v>547453.76</v>
      </c>
      <c r="K4052" s="2">
        <v>2626</v>
      </c>
      <c r="L4052">
        <v>208.47</v>
      </c>
      <c r="M4052" t="s">
        <v>51</v>
      </c>
      <c r="N4052" t="s">
        <v>52</v>
      </c>
      <c r="O4052" t="s">
        <v>53</v>
      </c>
    </row>
    <row r="4053" spans="1:15" x14ac:dyDescent="0.2">
      <c r="A4053" s="16" t="s">
        <v>505</v>
      </c>
      <c r="B4053" s="1">
        <v>45930</v>
      </c>
      <c r="C4053">
        <v>5935</v>
      </c>
      <c r="D4053" t="s">
        <v>91</v>
      </c>
      <c r="F4053" t="s">
        <v>16</v>
      </c>
      <c r="G4053" t="s">
        <v>17</v>
      </c>
      <c r="H4053" s="2">
        <v>544337.55000000005</v>
      </c>
      <c r="I4053">
        <v>0.75</v>
      </c>
      <c r="J4053" s="2">
        <v>544337.55000000005</v>
      </c>
      <c r="K4053" s="2">
        <v>11502</v>
      </c>
      <c r="L4053">
        <v>47.33</v>
      </c>
      <c r="M4053" t="s">
        <v>51</v>
      </c>
      <c r="N4053" t="s">
        <v>52</v>
      </c>
      <c r="O4053" t="s">
        <v>53</v>
      </c>
    </row>
    <row r="4054" spans="1:15" x14ac:dyDescent="0.2">
      <c r="A4054" s="16" t="s">
        <v>505</v>
      </c>
      <c r="B4054" s="1">
        <v>45930</v>
      </c>
      <c r="C4054" t="s">
        <v>407</v>
      </c>
      <c r="D4054" t="s">
        <v>408</v>
      </c>
      <c r="F4054" t="s">
        <v>43</v>
      </c>
      <c r="G4054" t="s">
        <v>17</v>
      </c>
      <c r="H4054" s="2">
        <v>537226.57999999996</v>
      </c>
      <c r="I4054">
        <v>0.74</v>
      </c>
      <c r="J4054" s="2">
        <v>537226.57999999996</v>
      </c>
      <c r="K4054" s="2">
        <v>3607</v>
      </c>
      <c r="L4054">
        <v>148.94</v>
      </c>
      <c r="M4054" t="s">
        <v>18</v>
      </c>
      <c r="N4054" t="s">
        <v>31</v>
      </c>
      <c r="O4054" t="s">
        <v>20</v>
      </c>
    </row>
    <row r="4055" spans="1:15" x14ac:dyDescent="0.2">
      <c r="A4055" s="16" t="s">
        <v>505</v>
      </c>
      <c r="B4055" s="1">
        <v>45930</v>
      </c>
      <c r="C4055" t="s">
        <v>405</v>
      </c>
      <c r="D4055" t="s">
        <v>406</v>
      </c>
      <c r="F4055" t="s">
        <v>43</v>
      </c>
      <c r="G4055" t="s">
        <v>17</v>
      </c>
      <c r="H4055" s="2">
        <v>516311.03999999998</v>
      </c>
      <c r="I4055">
        <v>0.71</v>
      </c>
      <c r="J4055" s="2">
        <v>516311.03999999998</v>
      </c>
      <c r="K4055" s="2">
        <v>2352</v>
      </c>
      <c r="L4055">
        <v>219.52</v>
      </c>
      <c r="M4055" t="s">
        <v>18</v>
      </c>
      <c r="N4055" t="s">
        <v>19</v>
      </c>
      <c r="O4055" t="s">
        <v>20</v>
      </c>
    </row>
    <row r="4056" spans="1:15" x14ac:dyDescent="0.2">
      <c r="A4056" s="16" t="s">
        <v>505</v>
      </c>
      <c r="B4056" s="1">
        <v>45930</v>
      </c>
      <c r="C4056" t="s">
        <v>402</v>
      </c>
      <c r="D4056" t="s">
        <v>403</v>
      </c>
      <c r="F4056" t="s">
        <v>16</v>
      </c>
      <c r="G4056" t="s">
        <v>17</v>
      </c>
      <c r="H4056" s="2">
        <v>491436.96</v>
      </c>
      <c r="I4056">
        <v>0.68</v>
      </c>
      <c r="J4056" s="2">
        <v>491436.96</v>
      </c>
      <c r="K4056" s="2">
        <v>30562</v>
      </c>
      <c r="L4056">
        <v>16.079999999999998</v>
      </c>
      <c r="M4056" t="s">
        <v>18</v>
      </c>
      <c r="N4056" t="s">
        <v>19</v>
      </c>
      <c r="O4056" t="s">
        <v>20</v>
      </c>
    </row>
    <row r="4057" spans="1:15" x14ac:dyDescent="0.2">
      <c r="A4057" s="16" t="s">
        <v>505</v>
      </c>
      <c r="B4057" s="1">
        <v>45930</v>
      </c>
      <c r="C4057">
        <v>9684</v>
      </c>
      <c r="D4057" t="s">
        <v>409</v>
      </c>
      <c r="F4057" t="s">
        <v>69</v>
      </c>
      <c r="G4057" t="s">
        <v>17</v>
      </c>
      <c r="H4057" s="2">
        <v>491245.56</v>
      </c>
      <c r="I4057">
        <v>0.68</v>
      </c>
      <c r="J4057" s="2">
        <v>491245.56</v>
      </c>
      <c r="K4057" s="2">
        <v>22800</v>
      </c>
      <c r="L4057">
        <v>21.55</v>
      </c>
      <c r="M4057" t="s">
        <v>73</v>
      </c>
      <c r="N4057" t="s">
        <v>74</v>
      </c>
      <c r="O4057" t="s">
        <v>75</v>
      </c>
    </row>
    <row r="4058" spans="1:15" x14ac:dyDescent="0.2">
      <c r="A4058" s="16" t="s">
        <v>505</v>
      </c>
      <c r="B4058" s="1">
        <v>45930</v>
      </c>
      <c r="C4058" t="s">
        <v>410</v>
      </c>
      <c r="D4058" t="s">
        <v>411</v>
      </c>
      <c r="F4058" t="s">
        <v>69</v>
      </c>
      <c r="G4058" t="s">
        <v>17</v>
      </c>
      <c r="H4058" s="2">
        <v>433652.99</v>
      </c>
      <c r="I4058">
        <v>0.6</v>
      </c>
      <c r="J4058" s="2">
        <v>433652.99</v>
      </c>
      <c r="K4058" s="2">
        <v>5816</v>
      </c>
      <c r="L4058">
        <v>74.56</v>
      </c>
      <c r="M4058" t="s">
        <v>412</v>
      </c>
      <c r="N4058" t="s">
        <v>413</v>
      </c>
      <c r="O4058" t="s">
        <v>414</v>
      </c>
    </row>
    <row r="4059" spans="1:15" x14ac:dyDescent="0.2">
      <c r="A4059" s="16" t="s">
        <v>505</v>
      </c>
      <c r="B4059" s="1">
        <v>45930</v>
      </c>
      <c r="C4059">
        <v>6417</v>
      </c>
      <c r="D4059" t="s">
        <v>419</v>
      </c>
      <c r="F4059" t="s">
        <v>43</v>
      </c>
      <c r="G4059" t="s">
        <v>17</v>
      </c>
      <c r="H4059" s="2">
        <v>316899.48</v>
      </c>
      <c r="I4059">
        <v>0.44</v>
      </c>
      <c r="J4059" s="2">
        <v>316899.48</v>
      </c>
      <c r="K4059" s="2">
        <v>18200</v>
      </c>
      <c r="L4059">
        <v>17.41</v>
      </c>
      <c r="M4059" t="s">
        <v>73</v>
      </c>
      <c r="N4059" t="s">
        <v>74</v>
      </c>
      <c r="O4059" t="s">
        <v>75</v>
      </c>
    </row>
    <row r="4060" spans="1:15" x14ac:dyDescent="0.2">
      <c r="A4060" s="16" t="s">
        <v>505</v>
      </c>
      <c r="B4060" s="1">
        <v>45930</v>
      </c>
      <c r="C4060" t="s">
        <v>417</v>
      </c>
      <c r="D4060" t="s">
        <v>418</v>
      </c>
      <c r="F4060" t="s">
        <v>16</v>
      </c>
      <c r="G4060" t="s">
        <v>17</v>
      </c>
      <c r="H4060" s="2">
        <v>290057.8</v>
      </c>
      <c r="I4060">
        <v>0.4</v>
      </c>
      <c r="J4060" s="2">
        <v>290057.8</v>
      </c>
      <c r="K4060" s="2">
        <v>3515</v>
      </c>
      <c r="L4060">
        <v>82.52</v>
      </c>
      <c r="M4060" t="s">
        <v>18</v>
      </c>
      <c r="N4060" t="s">
        <v>19</v>
      </c>
      <c r="O4060" t="s">
        <v>20</v>
      </c>
    </row>
    <row r="4061" spans="1:15" x14ac:dyDescent="0.2">
      <c r="A4061" s="16" t="s">
        <v>505</v>
      </c>
      <c r="B4061" s="1">
        <v>45930</v>
      </c>
      <c r="C4061" t="s">
        <v>415</v>
      </c>
      <c r="D4061" t="s">
        <v>416</v>
      </c>
      <c r="F4061" t="s">
        <v>43</v>
      </c>
      <c r="G4061" t="s">
        <v>17</v>
      </c>
      <c r="H4061" s="2">
        <v>284814</v>
      </c>
      <c r="I4061">
        <v>0.39</v>
      </c>
      <c r="J4061" s="2">
        <v>284814</v>
      </c>
      <c r="K4061" s="2">
        <v>31646</v>
      </c>
      <c r="L4061">
        <v>9</v>
      </c>
      <c r="M4061" t="s">
        <v>18</v>
      </c>
      <c r="N4061" t="s">
        <v>19</v>
      </c>
      <c r="O4061" t="s">
        <v>20</v>
      </c>
    </row>
    <row r="4062" spans="1:15" x14ac:dyDescent="0.2">
      <c r="A4062" s="16" t="s">
        <v>505</v>
      </c>
      <c r="B4062" s="1">
        <v>45930</v>
      </c>
      <c r="C4062" t="s">
        <v>512</v>
      </c>
      <c r="D4062" t="s">
        <v>513</v>
      </c>
      <c r="F4062" t="s">
        <v>43</v>
      </c>
      <c r="G4062" t="s">
        <v>17</v>
      </c>
      <c r="H4062" s="2">
        <v>262597.8</v>
      </c>
      <c r="I4062">
        <v>0.36</v>
      </c>
      <c r="J4062" s="2">
        <v>262597.8</v>
      </c>
      <c r="K4062" s="2">
        <v>9762</v>
      </c>
      <c r="L4062">
        <v>26.9</v>
      </c>
      <c r="M4062" t="s">
        <v>18</v>
      </c>
      <c r="N4062" t="s">
        <v>19</v>
      </c>
      <c r="O4062" t="s">
        <v>20</v>
      </c>
    </row>
    <row r="4063" spans="1:15" x14ac:dyDescent="0.2">
      <c r="A4063" s="16" t="s">
        <v>505</v>
      </c>
      <c r="B4063" s="1">
        <v>45930</v>
      </c>
      <c r="C4063" t="s">
        <v>426</v>
      </c>
      <c r="D4063" t="s">
        <v>427</v>
      </c>
      <c r="F4063" t="s">
        <v>69</v>
      </c>
      <c r="G4063" t="s">
        <v>17</v>
      </c>
      <c r="H4063" s="2">
        <v>254608.2</v>
      </c>
      <c r="I4063">
        <v>0.35</v>
      </c>
      <c r="J4063" s="2">
        <v>254608.2</v>
      </c>
      <c r="K4063" s="2">
        <v>11690</v>
      </c>
      <c r="L4063">
        <v>21.78</v>
      </c>
      <c r="M4063" t="s">
        <v>18</v>
      </c>
      <c r="N4063" t="s">
        <v>19</v>
      </c>
      <c r="O4063" t="s">
        <v>20</v>
      </c>
    </row>
    <row r="4064" spans="1:15" x14ac:dyDescent="0.2">
      <c r="A4064" s="16" t="s">
        <v>505</v>
      </c>
      <c r="B4064" s="1">
        <v>45930</v>
      </c>
      <c r="C4064" t="s">
        <v>514</v>
      </c>
      <c r="D4064" t="s">
        <v>514</v>
      </c>
      <c r="F4064" t="s">
        <v>16</v>
      </c>
      <c r="G4064" t="s">
        <v>17</v>
      </c>
      <c r="H4064" s="2">
        <v>183751.91</v>
      </c>
      <c r="I4064">
        <v>0.25</v>
      </c>
      <c r="J4064" s="2">
        <v>183751.91</v>
      </c>
      <c r="K4064" s="2">
        <v>57093</v>
      </c>
      <c r="L4064">
        <v>3.22</v>
      </c>
      <c r="M4064" t="s">
        <v>363</v>
      </c>
      <c r="N4064" t="s">
        <v>383</v>
      </c>
      <c r="O4064" t="s">
        <v>384</v>
      </c>
    </row>
    <row r="4065" spans="1:15" x14ac:dyDescent="0.2">
      <c r="A4065" s="16" t="s">
        <v>505</v>
      </c>
      <c r="B4065" s="1">
        <v>45930</v>
      </c>
      <c r="C4065">
        <v>36570</v>
      </c>
      <c r="D4065" t="s">
        <v>430</v>
      </c>
      <c r="F4065" t="s">
        <v>69</v>
      </c>
      <c r="G4065" t="s">
        <v>17</v>
      </c>
      <c r="H4065" s="2">
        <v>161185.99</v>
      </c>
      <c r="I4065">
        <v>0.22</v>
      </c>
      <c r="J4065" s="2">
        <v>161185.99</v>
      </c>
      <c r="K4065" s="2">
        <v>1047</v>
      </c>
      <c r="L4065">
        <v>153.94999999999999</v>
      </c>
      <c r="M4065" t="s">
        <v>51</v>
      </c>
      <c r="N4065" t="s">
        <v>52</v>
      </c>
      <c r="O4065" t="s">
        <v>53</v>
      </c>
    </row>
    <row r="4066" spans="1:15" x14ac:dyDescent="0.2">
      <c r="A4066" s="16" t="s">
        <v>505</v>
      </c>
      <c r="B4066" s="1">
        <v>45930</v>
      </c>
      <c r="C4066" t="s">
        <v>431</v>
      </c>
      <c r="D4066" t="s">
        <v>432</v>
      </c>
      <c r="F4066" t="s">
        <v>43</v>
      </c>
      <c r="G4066" t="s">
        <v>17</v>
      </c>
      <c r="H4066" s="2">
        <v>156846.6</v>
      </c>
      <c r="I4066">
        <v>0.22</v>
      </c>
      <c r="J4066" s="2">
        <v>156846.6</v>
      </c>
      <c r="K4066" s="2">
        <v>9927</v>
      </c>
      <c r="L4066">
        <v>15.8</v>
      </c>
      <c r="M4066" t="s">
        <v>18</v>
      </c>
      <c r="N4066" t="s">
        <v>19</v>
      </c>
      <c r="O4066" t="s">
        <v>20</v>
      </c>
    </row>
    <row r="4067" spans="1:15" x14ac:dyDescent="0.2">
      <c r="A4067" s="16" t="s">
        <v>505</v>
      </c>
      <c r="B4067" s="1">
        <v>45930</v>
      </c>
      <c r="C4067" t="s">
        <v>422</v>
      </c>
      <c r="D4067" t="s">
        <v>423</v>
      </c>
      <c r="F4067" t="s">
        <v>69</v>
      </c>
      <c r="G4067" t="s">
        <v>17</v>
      </c>
      <c r="H4067" s="2">
        <v>151285.04999999999</v>
      </c>
      <c r="I4067">
        <v>0.21</v>
      </c>
      <c r="J4067" s="2">
        <v>151285.04999999999</v>
      </c>
      <c r="K4067" s="2">
        <v>13655</v>
      </c>
      <c r="L4067">
        <v>11.08</v>
      </c>
      <c r="M4067" t="s">
        <v>363</v>
      </c>
      <c r="N4067" t="s">
        <v>383</v>
      </c>
      <c r="O4067" t="s">
        <v>384</v>
      </c>
    </row>
    <row r="4068" spans="1:15" x14ac:dyDescent="0.2">
      <c r="A4068" s="16" t="s">
        <v>505</v>
      </c>
      <c r="B4068" s="1">
        <v>45930</v>
      </c>
      <c r="C4068" t="s">
        <v>435</v>
      </c>
      <c r="D4068" t="s">
        <v>436</v>
      </c>
      <c r="F4068" t="s">
        <v>16</v>
      </c>
      <c r="G4068" t="s">
        <v>17</v>
      </c>
      <c r="H4068" s="2">
        <v>150477.6</v>
      </c>
      <c r="I4068">
        <v>0.21</v>
      </c>
      <c r="J4068" s="2">
        <v>150477.6</v>
      </c>
      <c r="K4068" s="2">
        <v>8957</v>
      </c>
      <c r="L4068">
        <v>16.8</v>
      </c>
      <c r="M4068" t="s">
        <v>18</v>
      </c>
      <c r="N4068" t="s">
        <v>19</v>
      </c>
      <c r="O4068" t="s">
        <v>20</v>
      </c>
    </row>
    <row r="4069" spans="1:15" x14ac:dyDescent="0.2">
      <c r="A4069" s="16" t="s">
        <v>505</v>
      </c>
      <c r="B4069" s="1">
        <v>45930</v>
      </c>
      <c r="C4069" t="s">
        <v>20</v>
      </c>
      <c r="D4069" t="s">
        <v>104</v>
      </c>
      <c r="F4069" t="s">
        <v>106</v>
      </c>
      <c r="G4069" t="s">
        <v>107</v>
      </c>
      <c r="H4069" s="2">
        <v>147653.72</v>
      </c>
      <c r="I4069">
        <v>0.2</v>
      </c>
      <c r="J4069" s="2">
        <v>147653.72</v>
      </c>
      <c r="K4069" s="2">
        <v>147654</v>
      </c>
      <c r="L4069">
        <v>100</v>
      </c>
      <c r="M4069" t="s">
        <v>18</v>
      </c>
      <c r="N4069" t="s">
        <v>108</v>
      </c>
      <c r="O4069" t="s">
        <v>20</v>
      </c>
    </row>
    <row r="4070" spans="1:15" x14ac:dyDescent="0.2">
      <c r="A4070" s="16" t="s">
        <v>505</v>
      </c>
      <c r="B4070" s="1">
        <v>45930</v>
      </c>
      <c r="C4070" t="s">
        <v>515</v>
      </c>
      <c r="D4070" t="s">
        <v>516</v>
      </c>
      <c r="F4070" t="s">
        <v>43</v>
      </c>
      <c r="G4070" t="s">
        <v>17</v>
      </c>
      <c r="H4070" s="2">
        <v>145791.45000000001</v>
      </c>
      <c r="I4070">
        <v>0.2</v>
      </c>
      <c r="J4070" s="2">
        <v>145791.45000000001</v>
      </c>
      <c r="K4070" s="2">
        <v>4479</v>
      </c>
      <c r="L4070">
        <v>32.549999999999997</v>
      </c>
      <c r="M4070" t="s">
        <v>18</v>
      </c>
      <c r="N4070" t="s">
        <v>31</v>
      </c>
      <c r="O4070" t="s">
        <v>20</v>
      </c>
    </row>
    <row r="4071" spans="1:15" x14ac:dyDescent="0.2">
      <c r="A4071" s="16" t="s">
        <v>505</v>
      </c>
      <c r="B4071" s="1">
        <v>45930</v>
      </c>
      <c r="C4071" t="s">
        <v>424</v>
      </c>
      <c r="D4071" t="s">
        <v>425</v>
      </c>
      <c r="F4071" t="s">
        <v>69</v>
      </c>
      <c r="G4071" t="s">
        <v>17</v>
      </c>
      <c r="H4071" s="2">
        <v>134966.68</v>
      </c>
      <c r="I4071">
        <v>0.19</v>
      </c>
      <c r="J4071" s="2">
        <v>134966.68</v>
      </c>
      <c r="K4071" s="2">
        <v>11266</v>
      </c>
      <c r="L4071">
        <v>11.98</v>
      </c>
      <c r="M4071" t="s">
        <v>18</v>
      </c>
      <c r="N4071" t="s">
        <v>31</v>
      </c>
      <c r="O4071" t="s">
        <v>20</v>
      </c>
    </row>
    <row r="4072" spans="1:15" x14ac:dyDescent="0.2">
      <c r="A4072" s="16" t="s">
        <v>505</v>
      </c>
      <c r="B4072" s="1">
        <v>45930</v>
      </c>
      <c r="C4072" t="s">
        <v>449</v>
      </c>
      <c r="D4072" t="s">
        <v>450</v>
      </c>
      <c r="F4072" t="s">
        <v>43</v>
      </c>
      <c r="G4072" t="s">
        <v>17</v>
      </c>
      <c r="H4072" s="2">
        <v>129547.73</v>
      </c>
      <c r="I4072">
        <v>0.18</v>
      </c>
      <c r="J4072" s="2">
        <v>129547.73</v>
      </c>
      <c r="K4072" s="2">
        <v>11063</v>
      </c>
      <c r="L4072">
        <v>11.71</v>
      </c>
      <c r="M4072" t="s">
        <v>18</v>
      </c>
      <c r="N4072" t="s">
        <v>31</v>
      </c>
      <c r="O4072" t="s">
        <v>20</v>
      </c>
    </row>
    <row r="4073" spans="1:15" x14ac:dyDescent="0.2">
      <c r="A4073" s="16" t="s">
        <v>505</v>
      </c>
      <c r="B4073" s="1">
        <v>45930</v>
      </c>
      <c r="C4073">
        <v>2498</v>
      </c>
      <c r="D4073" t="s">
        <v>443</v>
      </c>
      <c r="F4073" t="s">
        <v>16</v>
      </c>
      <c r="G4073" t="s">
        <v>17</v>
      </c>
      <c r="H4073" s="2">
        <v>127108.08</v>
      </c>
      <c r="I4073">
        <v>0.18</v>
      </c>
      <c r="J4073" s="2">
        <v>127108.08</v>
      </c>
      <c r="K4073" s="2">
        <v>65000</v>
      </c>
      <c r="L4073">
        <v>1.96</v>
      </c>
      <c r="M4073" t="s">
        <v>33</v>
      </c>
      <c r="N4073" t="s">
        <v>34</v>
      </c>
      <c r="O4073" t="s">
        <v>35</v>
      </c>
    </row>
    <row r="4074" spans="1:15" x14ac:dyDescent="0.2">
      <c r="A4074" s="16" t="s">
        <v>505</v>
      </c>
      <c r="B4074" s="1">
        <v>45930</v>
      </c>
      <c r="C4074">
        <v>1070</v>
      </c>
      <c r="D4074" t="s">
        <v>465</v>
      </c>
      <c r="F4074" t="s">
        <v>43</v>
      </c>
      <c r="G4074" t="s">
        <v>17</v>
      </c>
      <c r="H4074" s="2">
        <v>126857.23</v>
      </c>
      <c r="I4074">
        <v>0.18</v>
      </c>
      <c r="J4074" s="2">
        <v>126857.23</v>
      </c>
      <c r="K4074" s="2">
        <v>94000</v>
      </c>
      <c r="L4074">
        <v>1.35</v>
      </c>
      <c r="M4074" t="s">
        <v>101</v>
      </c>
      <c r="N4074" t="s">
        <v>102</v>
      </c>
      <c r="O4074" t="s">
        <v>103</v>
      </c>
    </row>
    <row r="4075" spans="1:15" x14ac:dyDescent="0.2">
      <c r="A4075" s="16" t="s">
        <v>505</v>
      </c>
      <c r="B4075" s="1">
        <v>45930</v>
      </c>
      <c r="C4075">
        <v>3635</v>
      </c>
      <c r="D4075" t="s">
        <v>433</v>
      </c>
      <c r="F4075" t="s">
        <v>69</v>
      </c>
      <c r="G4075" t="s">
        <v>17</v>
      </c>
      <c r="H4075" s="2">
        <v>125131.19</v>
      </c>
      <c r="I4075">
        <v>0.17</v>
      </c>
      <c r="J4075" s="2">
        <v>125131.19</v>
      </c>
      <c r="K4075" s="2">
        <v>9600</v>
      </c>
      <c r="L4075">
        <v>13.03</v>
      </c>
      <c r="M4075" t="s">
        <v>73</v>
      </c>
      <c r="N4075" t="s">
        <v>74</v>
      </c>
      <c r="O4075" t="s">
        <v>75</v>
      </c>
    </row>
    <row r="4076" spans="1:15" x14ac:dyDescent="0.2">
      <c r="A4076" s="16" t="s">
        <v>505</v>
      </c>
      <c r="B4076" s="1">
        <v>45930</v>
      </c>
      <c r="C4076" t="s">
        <v>420</v>
      </c>
      <c r="D4076" t="s">
        <v>421</v>
      </c>
      <c r="F4076" t="s">
        <v>43</v>
      </c>
      <c r="G4076" t="s">
        <v>17</v>
      </c>
      <c r="H4076" s="2">
        <v>117470.32</v>
      </c>
      <c r="I4076">
        <v>0.16</v>
      </c>
      <c r="J4076" s="2">
        <v>117470.32</v>
      </c>
      <c r="K4076" s="2">
        <v>23647</v>
      </c>
      <c r="L4076">
        <v>4.97</v>
      </c>
      <c r="M4076" t="s">
        <v>154</v>
      </c>
      <c r="N4076" t="s">
        <v>396</v>
      </c>
      <c r="O4076" t="s">
        <v>152</v>
      </c>
    </row>
    <row r="4077" spans="1:15" x14ac:dyDescent="0.2">
      <c r="A4077" s="16" t="s">
        <v>505</v>
      </c>
      <c r="B4077" s="1">
        <v>45930</v>
      </c>
      <c r="C4077" t="s">
        <v>478</v>
      </c>
      <c r="D4077" t="s">
        <v>529</v>
      </c>
      <c r="F4077" t="s">
        <v>69</v>
      </c>
      <c r="G4077" t="s">
        <v>17</v>
      </c>
      <c r="H4077" s="2">
        <v>116635.75</v>
      </c>
      <c r="I4077">
        <v>0.16</v>
      </c>
      <c r="J4077" s="2">
        <v>116635.75</v>
      </c>
      <c r="K4077" s="2">
        <v>28105</v>
      </c>
      <c r="L4077">
        <v>4.1500000000000004</v>
      </c>
      <c r="M4077" t="s">
        <v>18</v>
      </c>
      <c r="N4077" t="s">
        <v>31</v>
      </c>
      <c r="O4077" t="s">
        <v>20</v>
      </c>
    </row>
    <row r="4078" spans="1:15" x14ac:dyDescent="0.2">
      <c r="A4078" s="16" t="s">
        <v>505</v>
      </c>
      <c r="B4078" s="1">
        <v>45930</v>
      </c>
      <c r="C4078">
        <v>3738</v>
      </c>
      <c r="D4078" t="s">
        <v>453</v>
      </c>
      <c r="F4078" t="s">
        <v>16</v>
      </c>
      <c r="G4078" t="s">
        <v>17</v>
      </c>
      <c r="H4078" s="2">
        <v>110493.03</v>
      </c>
      <c r="I4078">
        <v>0.15</v>
      </c>
      <c r="J4078" s="2">
        <v>110493.03</v>
      </c>
      <c r="K4078" s="2">
        <v>144000</v>
      </c>
      <c r="L4078">
        <v>0.77</v>
      </c>
      <c r="M4078" t="s">
        <v>128</v>
      </c>
      <c r="N4078" t="s">
        <v>102</v>
      </c>
      <c r="O4078" t="s">
        <v>103</v>
      </c>
    </row>
    <row r="4079" spans="1:15" x14ac:dyDescent="0.2">
      <c r="A4079" s="16" t="s">
        <v>505</v>
      </c>
      <c r="B4079" s="1">
        <v>45930</v>
      </c>
      <c r="C4079">
        <v>251270</v>
      </c>
      <c r="D4079" t="s">
        <v>458</v>
      </c>
      <c r="F4079" t="s">
        <v>69</v>
      </c>
      <c r="G4079" t="s">
        <v>17</v>
      </c>
      <c r="H4079" s="2">
        <v>107432.45</v>
      </c>
      <c r="I4079">
        <v>0.15</v>
      </c>
      <c r="J4079" s="2">
        <v>107432.45</v>
      </c>
      <c r="K4079" s="2">
        <v>2443</v>
      </c>
      <c r="L4079">
        <v>43.98</v>
      </c>
      <c r="M4079" t="s">
        <v>51</v>
      </c>
      <c r="N4079" t="s">
        <v>52</v>
      </c>
      <c r="O4079" t="s">
        <v>53</v>
      </c>
    </row>
    <row r="4080" spans="1:15" x14ac:dyDescent="0.2">
      <c r="A4080" s="16" t="s">
        <v>505</v>
      </c>
      <c r="B4080" s="1">
        <v>45930</v>
      </c>
      <c r="C4080" t="s">
        <v>428</v>
      </c>
      <c r="D4080" t="s">
        <v>429</v>
      </c>
      <c r="F4080" t="s">
        <v>43</v>
      </c>
      <c r="G4080" t="s">
        <v>17</v>
      </c>
      <c r="H4080" s="2">
        <v>101219.3</v>
      </c>
      <c r="I4080">
        <v>0.14000000000000001</v>
      </c>
      <c r="J4080" s="2">
        <v>101219.3</v>
      </c>
      <c r="K4080" s="2">
        <v>23246</v>
      </c>
      <c r="L4080">
        <v>4.3499999999999996</v>
      </c>
      <c r="M4080" t="s">
        <v>374</v>
      </c>
      <c r="N4080" t="s">
        <v>375</v>
      </c>
      <c r="O4080" t="s">
        <v>376</v>
      </c>
    </row>
    <row r="4081" spans="1:15" x14ac:dyDescent="0.2">
      <c r="A4081" s="16" t="s">
        <v>505</v>
      </c>
      <c r="B4081" s="1">
        <v>45930</v>
      </c>
      <c r="C4081">
        <v>2432</v>
      </c>
      <c r="D4081" t="s">
        <v>434</v>
      </c>
      <c r="F4081" t="s">
        <v>69</v>
      </c>
      <c r="G4081" t="s">
        <v>17</v>
      </c>
      <c r="H4081" s="2">
        <v>98946.07</v>
      </c>
      <c r="I4081">
        <v>0.14000000000000001</v>
      </c>
      <c r="J4081" s="2">
        <v>98946.07</v>
      </c>
      <c r="K4081" s="2">
        <v>6300</v>
      </c>
      <c r="L4081">
        <v>15.71</v>
      </c>
      <c r="M4081" t="s">
        <v>73</v>
      </c>
      <c r="N4081" t="s">
        <v>74</v>
      </c>
      <c r="O4081" t="s">
        <v>75</v>
      </c>
    </row>
    <row r="4082" spans="1:15" x14ac:dyDescent="0.2">
      <c r="A4082" s="16" t="s">
        <v>505</v>
      </c>
      <c r="B4082" s="1">
        <v>45930</v>
      </c>
      <c r="C4082">
        <v>4915</v>
      </c>
      <c r="D4082" t="s">
        <v>448</v>
      </c>
      <c r="F4082" t="s">
        <v>16</v>
      </c>
      <c r="G4082" t="s">
        <v>17</v>
      </c>
      <c r="H4082" s="2">
        <v>96709.1</v>
      </c>
      <c r="I4082">
        <v>0.13</v>
      </c>
      <c r="J4082" s="2">
        <v>96709.1</v>
      </c>
      <c r="K4082" s="2">
        <v>37500</v>
      </c>
      <c r="L4082">
        <v>2.58</v>
      </c>
      <c r="M4082" t="s">
        <v>33</v>
      </c>
      <c r="N4082" t="s">
        <v>34</v>
      </c>
      <c r="O4082" t="s">
        <v>35</v>
      </c>
    </row>
    <row r="4083" spans="1:15" x14ac:dyDescent="0.2">
      <c r="A4083" s="16" t="s">
        <v>505</v>
      </c>
      <c r="B4083" s="1">
        <v>45930</v>
      </c>
      <c r="C4083" t="s">
        <v>437</v>
      </c>
      <c r="D4083" t="s">
        <v>438</v>
      </c>
      <c r="F4083" t="s">
        <v>16</v>
      </c>
      <c r="G4083" t="s">
        <v>17</v>
      </c>
      <c r="H4083" s="2">
        <v>95030.3</v>
      </c>
      <c r="I4083">
        <v>0.13</v>
      </c>
      <c r="J4083" s="2">
        <v>95030.3</v>
      </c>
      <c r="K4083" s="2">
        <v>9335</v>
      </c>
      <c r="L4083">
        <v>10.18</v>
      </c>
      <c r="M4083" t="s">
        <v>18</v>
      </c>
      <c r="N4083" t="s">
        <v>19</v>
      </c>
      <c r="O4083" t="s">
        <v>20</v>
      </c>
    </row>
    <row r="4084" spans="1:15" x14ac:dyDescent="0.2">
      <c r="A4084" s="16" t="s">
        <v>505</v>
      </c>
      <c r="B4084" s="1">
        <v>45930</v>
      </c>
      <c r="C4084" t="s">
        <v>439</v>
      </c>
      <c r="D4084" t="s">
        <v>440</v>
      </c>
      <c r="F4084" t="s">
        <v>69</v>
      </c>
      <c r="G4084" t="s">
        <v>17</v>
      </c>
      <c r="H4084" s="2">
        <v>93501.15</v>
      </c>
      <c r="I4084">
        <v>0.13</v>
      </c>
      <c r="J4084" s="2">
        <v>93501.15</v>
      </c>
      <c r="K4084" s="2">
        <v>8175</v>
      </c>
      <c r="L4084">
        <v>11.44</v>
      </c>
      <c r="M4084" t="s">
        <v>441</v>
      </c>
      <c r="N4084" t="s">
        <v>442</v>
      </c>
      <c r="O4084" t="s">
        <v>40</v>
      </c>
    </row>
    <row r="4085" spans="1:15" x14ac:dyDescent="0.2">
      <c r="A4085" s="16" t="s">
        <v>505</v>
      </c>
      <c r="B4085" s="1">
        <v>45930</v>
      </c>
      <c r="C4085" t="s">
        <v>454</v>
      </c>
      <c r="D4085" t="s">
        <v>455</v>
      </c>
      <c r="F4085" t="s">
        <v>69</v>
      </c>
      <c r="G4085" t="s">
        <v>17</v>
      </c>
      <c r="H4085" s="2">
        <v>89694</v>
      </c>
      <c r="I4085">
        <v>0.12</v>
      </c>
      <c r="J4085" s="2">
        <v>89694</v>
      </c>
      <c r="K4085" s="2">
        <v>7655</v>
      </c>
      <c r="L4085">
        <v>11.72</v>
      </c>
      <c r="M4085" t="s">
        <v>363</v>
      </c>
      <c r="N4085" t="s">
        <v>383</v>
      </c>
      <c r="O4085" t="s">
        <v>384</v>
      </c>
    </row>
    <row r="4086" spans="1:15" x14ac:dyDescent="0.2">
      <c r="A4086" s="16" t="s">
        <v>505</v>
      </c>
      <c r="B4086" s="1">
        <v>45930</v>
      </c>
      <c r="C4086" t="s">
        <v>119</v>
      </c>
      <c r="D4086" t="s">
        <v>120</v>
      </c>
      <c r="F4086" t="s">
        <v>106</v>
      </c>
      <c r="G4086" t="s">
        <v>122</v>
      </c>
      <c r="H4086" s="2">
        <v>81092.31</v>
      </c>
      <c r="I4086">
        <v>0.11</v>
      </c>
      <c r="J4086" s="2">
        <v>81092.31</v>
      </c>
      <c r="K4086" s="2">
        <v>81092</v>
      </c>
      <c r="L4086">
        <v>1</v>
      </c>
      <c r="M4086" t="s">
        <v>123</v>
      </c>
      <c r="N4086" t="s">
        <v>108</v>
      </c>
      <c r="O4086" t="s">
        <v>20</v>
      </c>
    </row>
    <row r="4087" spans="1:15" x14ac:dyDescent="0.2">
      <c r="A4087" s="16" t="s">
        <v>505</v>
      </c>
      <c r="B4087" s="1">
        <v>45930</v>
      </c>
      <c r="C4087">
        <v>263750</v>
      </c>
      <c r="D4087" t="s">
        <v>462</v>
      </c>
      <c r="F4087" t="s">
        <v>69</v>
      </c>
      <c r="G4087" t="s">
        <v>17</v>
      </c>
      <c r="H4087" s="2">
        <v>77946.789999999994</v>
      </c>
      <c r="I4087">
        <v>0.11</v>
      </c>
      <c r="J4087" s="2">
        <v>77946.789999999994</v>
      </c>
      <c r="K4087" s="2">
        <v>3085</v>
      </c>
      <c r="L4087">
        <v>25.27</v>
      </c>
      <c r="M4087" t="s">
        <v>51</v>
      </c>
      <c r="N4087" t="s">
        <v>463</v>
      </c>
      <c r="O4087" t="s">
        <v>53</v>
      </c>
    </row>
    <row r="4088" spans="1:15" x14ac:dyDescent="0.2">
      <c r="A4088" s="16" t="s">
        <v>505</v>
      </c>
      <c r="B4088" s="1">
        <v>45930</v>
      </c>
      <c r="C4088">
        <v>3765</v>
      </c>
      <c r="D4088" t="s">
        <v>452</v>
      </c>
      <c r="F4088" t="s">
        <v>69</v>
      </c>
      <c r="G4088" t="s">
        <v>17</v>
      </c>
      <c r="H4088" s="2">
        <v>69626.570000000007</v>
      </c>
      <c r="I4088">
        <v>0.1</v>
      </c>
      <c r="J4088" s="2">
        <v>69626.570000000007</v>
      </c>
      <c r="K4088" s="2">
        <v>3800</v>
      </c>
      <c r="L4088">
        <v>18.32</v>
      </c>
      <c r="M4088" t="s">
        <v>73</v>
      </c>
      <c r="N4088" t="s">
        <v>74</v>
      </c>
      <c r="O4088" t="s">
        <v>75</v>
      </c>
    </row>
    <row r="4089" spans="1:15" x14ac:dyDescent="0.2">
      <c r="A4089" s="16" t="s">
        <v>505</v>
      </c>
      <c r="B4089" s="1">
        <v>45930</v>
      </c>
      <c r="C4089">
        <v>2121</v>
      </c>
      <c r="D4089" t="s">
        <v>456</v>
      </c>
      <c r="F4089" t="s">
        <v>69</v>
      </c>
      <c r="G4089" t="s">
        <v>17</v>
      </c>
      <c r="H4089" s="2">
        <v>66750.179999999993</v>
      </c>
      <c r="I4089">
        <v>0.09</v>
      </c>
      <c r="J4089" s="2">
        <v>66750.179999999993</v>
      </c>
      <c r="K4089" s="2">
        <v>3100</v>
      </c>
      <c r="L4089">
        <v>21.53</v>
      </c>
      <c r="M4089" t="s">
        <v>73</v>
      </c>
      <c r="N4089" t="s">
        <v>74</v>
      </c>
      <c r="O4089" t="s">
        <v>75</v>
      </c>
    </row>
    <row r="4090" spans="1:15" x14ac:dyDescent="0.2">
      <c r="A4090" s="16" t="s">
        <v>505</v>
      </c>
      <c r="B4090" s="1">
        <v>45930</v>
      </c>
      <c r="C4090">
        <v>2439</v>
      </c>
      <c r="D4090" t="s">
        <v>457</v>
      </c>
      <c r="F4090" t="s">
        <v>43</v>
      </c>
      <c r="G4090" t="s">
        <v>17</v>
      </c>
      <c r="H4090" s="2">
        <v>66632.06</v>
      </c>
      <c r="I4090">
        <v>0.09</v>
      </c>
      <c r="J4090" s="2">
        <v>66632.06</v>
      </c>
      <c r="K4090" s="2">
        <v>20008</v>
      </c>
      <c r="L4090">
        <v>3.33</v>
      </c>
      <c r="M4090" t="s">
        <v>33</v>
      </c>
      <c r="N4090" t="s">
        <v>34</v>
      </c>
      <c r="O4090" t="s">
        <v>35</v>
      </c>
    </row>
    <row r="4091" spans="1:15" x14ac:dyDescent="0.2">
      <c r="A4091" s="16" t="s">
        <v>505</v>
      </c>
      <c r="B4091" s="1">
        <v>45930</v>
      </c>
      <c r="C4091" t="s">
        <v>460</v>
      </c>
      <c r="D4091" t="s">
        <v>461</v>
      </c>
      <c r="F4091" t="s">
        <v>69</v>
      </c>
      <c r="G4091" t="s">
        <v>17</v>
      </c>
      <c r="H4091" s="2">
        <v>60043.68</v>
      </c>
      <c r="I4091">
        <v>0.08</v>
      </c>
      <c r="J4091" s="2">
        <v>60043.68</v>
      </c>
      <c r="K4091" s="2">
        <v>5904</v>
      </c>
      <c r="L4091">
        <v>10.17</v>
      </c>
      <c r="M4091" t="s">
        <v>18</v>
      </c>
      <c r="N4091" t="s">
        <v>19</v>
      </c>
      <c r="O4091" t="s">
        <v>20</v>
      </c>
    </row>
    <row r="4092" spans="1:15" x14ac:dyDescent="0.2">
      <c r="A4092" s="16" t="s">
        <v>505</v>
      </c>
      <c r="B4092" s="1">
        <v>45930</v>
      </c>
      <c r="C4092">
        <v>6727</v>
      </c>
      <c r="D4092" t="s">
        <v>464</v>
      </c>
      <c r="F4092" t="s">
        <v>16</v>
      </c>
      <c r="G4092" t="s">
        <v>17</v>
      </c>
      <c r="H4092" s="2">
        <v>55455.87</v>
      </c>
      <c r="I4092">
        <v>0.08</v>
      </c>
      <c r="J4092" s="2">
        <v>55455.87</v>
      </c>
      <c r="K4092" s="2">
        <v>10000</v>
      </c>
      <c r="L4092">
        <v>5.55</v>
      </c>
      <c r="M4092" t="s">
        <v>73</v>
      </c>
      <c r="N4092" t="s">
        <v>74</v>
      </c>
      <c r="O4092" t="s">
        <v>75</v>
      </c>
    </row>
    <row r="4093" spans="1:15" x14ac:dyDescent="0.2">
      <c r="A4093" s="16" t="s">
        <v>505</v>
      </c>
      <c r="B4093" s="1">
        <v>45930</v>
      </c>
      <c r="C4093">
        <v>2767</v>
      </c>
      <c r="D4093" t="s">
        <v>471</v>
      </c>
      <c r="F4093" t="s">
        <v>43</v>
      </c>
      <c r="G4093" t="s">
        <v>17</v>
      </c>
      <c r="H4093" s="2">
        <v>55187.73</v>
      </c>
      <c r="I4093">
        <v>0.08</v>
      </c>
      <c r="J4093" s="2">
        <v>55187.73</v>
      </c>
      <c r="K4093" s="2">
        <v>3600</v>
      </c>
      <c r="L4093">
        <v>15.33</v>
      </c>
      <c r="M4093" t="s">
        <v>73</v>
      </c>
      <c r="N4093" t="s">
        <v>74</v>
      </c>
      <c r="O4093" t="s">
        <v>75</v>
      </c>
    </row>
    <row r="4094" spans="1:15" x14ac:dyDescent="0.2">
      <c r="A4094" s="16" t="s">
        <v>505</v>
      </c>
      <c r="B4094" s="1">
        <v>45930</v>
      </c>
      <c r="C4094" t="s">
        <v>75</v>
      </c>
      <c r="D4094" t="s">
        <v>114</v>
      </c>
      <c r="F4094" t="s">
        <v>106</v>
      </c>
      <c r="G4094" t="s">
        <v>107</v>
      </c>
      <c r="H4094" s="2">
        <v>53597.86</v>
      </c>
      <c r="I4094">
        <v>7.0000000000000007E-2</v>
      </c>
      <c r="J4094" s="2">
        <v>53597.86</v>
      </c>
      <c r="K4094" s="2">
        <v>7915600</v>
      </c>
      <c r="L4094">
        <v>0.68</v>
      </c>
      <c r="M4094" t="s">
        <v>73</v>
      </c>
      <c r="N4094" t="s">
        <v>108</v>
      </c>
      <c r="O4094" t="s">
        <v>75</v>
      </c>
    </row>
    <row r="4095" spans="1:15" x14ac:dyDescent="0.2">
      <c r="A4095" s="16" t="s">
        <v>505</v>
      </c>
      <c r="B4095" s="1">
        <v>45930</v>
      </c>
      <c r="C4095">
        <v>2362</v>
      </c>
      <c r="D4095" t="s">
        <v>459</v>
      </c>
      <c r="F4095" t="s">
        <v>16</v>
      </c>
      <c r="G4095" t="s">
        <v>17</v>
      </c>
      <c r="H4095" s="2">
        <v>51804.58</v>
      </c>
      <c r="I4095">
        <v>7.0000000000000007E-2</v>
      </c>
      <c r="J4095" s="2">
        <v>51804.58</v>
      </c>
      <c r="K4095" s="2">
        <v>38000</v>
      </c>
      <c r="L4095">
        <v>1.36</v>
      </c>
      <c r="M4095" t="s">
        <v>33</v>
      </c>
      <c r="N4095" t="s">
        <v>34</v>
      </c>
      <c r="O4095" t="s">
        <v>35</v>
      </c>
    </row>
    <row r="4096" spans="1:15" x14ac:dyDescent="0.2">
      <c r="A4096" s="16" t="s">
        <v>505</v>
      </c>
      <c r="B4096" s="1">
        <v>45930</v>
      </c>
      <c r="C4096">
        <v>751</v>
      </c>
      <c r="D4096" t="s">
        <v>470</v>
      </c>
      <c r="F4096" t="s">
        <v>43</v>
      </c>
      <c r="G4096" t="s">
        <v>17</v>
      </c>
      <c r="H4096" s="2">
        <v>50845.71</v>
      </c>
      <c r="I4096">
        <v>7.0000000000000007E-2</v>
      </c>
      <c r="J4096" s="2">
        <v>50845.71</v>
      </c>
      <c r="K4096" s="2">
        <v>86000</v>
      </c>
      <c r="L4096">
        <v>0.59</v>
      </c>
      <c r="M4096" t="s">
        <v>101</v>
      </c>
      <c r="N4096" t="s">
        <v>102</v>
      </c>
      <c r="O4096" t="s">
        <v>103</v>
      </c>
    </row>
    <row r="4097" spans="1:15" x14ac:dyDescent="0.2">
      <c r="A4097" s="16" t="s">
        <v>505</v>
      </c>
      <c r="B4097" s="1">
        <v>45930</v>
      </c>
      <c r="C4097">
        <v>777</v>
      </c>
      <c r="D4097" t="s">
        <v>517</v>
      </c>
      <c r="F4097" t="s">
        <v>69</v>
      </c>
      <c r="G4097" t="s">
        <v>17</v>
      </c>
      <c r="H4097" s="2">
        <v>40787.11</v>
      </c>
      <c r="I4097">
        <v>0.06</v>
      </c>
      <c r="J4097" s="2">
        <v>40787.11</v>
      </c>
      <c r="K4097" s="2">
        <v>20500</v>
      </c>
      <c r="L4097">
        <v>1.99</v>
      </c>
      <c r="M4097" t="s">
        <v>101</v>
      </c>
      <c r="N4097" t="s">
        <v>102</v>
      </c>
      <c r="O4097" t="s">
        <v>103</v>
      </c>
    </row>
    <row r="4098" spans="1:15" x14ac:dyDescent="0.2">
      <c r="A4098" s="16" t="s">
        <v>505</v>
      </c>
      <c r="B4098" s="1">
        <v>45930</v>
      </c>
      <c r="C4098" t="s">
        <v>446</v>
      </c>
      <c r="D4098" t="s">
        <v>447</v>
      </c>
      <c r="F4098" t="s">
        <v>69</v>
      </c>
      <c r="G4098" t="s">
        <v>17</v>
      </c>
      <c r="H4098" s="2">
        <v>38653.230000000003</v>
      </c>
      <c r="I4098">
        <v>0.05</v>
      </c>
      <c r="J4098" s="2">
        <v>38653.230000000003</v>
      </c>
      <c r="K4098" s="2">
        <v>6347</v>
      </c>
      <c r="L4098">
        <v>6.09</v>
      </c>
      <c r="M4098" t="s">
        <v>18</v>
      </c>
      <c r="N4098" t="s">
        <v>19</v>
      </c>
      <c r="O4098" t="s">
        <v>20</v>
      </c>
    </row>
    <row r="4099" spans="1:15" x14ac:dyDescent="0.2">
      <c r="A4099" s="16" t="s">
        <v>505</v>
      </c>
      <c r="B4099" s="1">
        <v>45930</v>
      </c>
      <c r="C4099">
        <v>293490</v>
      </c>
      <c r="D4099" t="s">
        <v>469</v>
      </c>
      <c r="F4099" t="s">
        <v>69</v>
      </c>
      <c r="G4099" t="s">
        <v>17</v>
      </c>
      <c r="H4099" s="2">
        <v>37371.43</v>
      </c>
      <c r="I4099">
        <v>0.05</v>
      </c>
      <c r="J4099" s="2">
        <v>37371.43</v>
      </c>
      <c r="K4099" s="2">
        <v>3359</v>
      </c>
      <c r="L4099">
        <v>11.13</v>
      </c>
      <c r="M4099" t="s">
        <v>51</v>
      </c>
      <c r="N4099" t="s">
        <v>463</v>
      </c>
      <c r="O4099" t="s">
        <v>53</v>
      </c>
    </row>
    <row r="4100" spans="1:15" x14ac:dyDescent="0.2">
      <c r="A4100" s="16" t="s">
        <v>505</v>
      </c>
      <c r="B4100" s="1">
        <v>45930</v>
      </c>
      <c r="C4100">
        <v>799</v>
      </c>
      <c r="D4100" t="s">
        <v>518</v>
      </c>
      <c r="F4100" t="s">
        <v>69</v>
      </c>
      <c r="G4100" t="s">
        <v>17</v>
      </c>
      <c r="H4100" s="2">
        <v>37016.089999999997</v>
      </c>
      <c r="I4100">
        <v>0.05</v>
      </c>
      <c r="J4100" s="2">
        <v>37016.089999999997</v>
      </c>
      <c r="K4100" s="2">
        <v>64000</v>
      </c>
      <c r="L4100">
        <v>0.57999999999999996</v>
      </c>
      <c r="M4100" t="s">
        <v>128</v>
      </c>
      <c r="N4100" t="s">
        <v>102</v>
      </c>
      <c r="O4100" t="s">
        <v>103</v>
      </c>
    </row>
    <row r="4101" spans="1:15" x14ac:dyDescent="0.2">
      <c r="A4101" s="16" t="s">
        <v>505</v>
      </c>
      <c r="B4101" s="1">
        <v>45930</v>
      </c>
      <c r="C4101">
        <v>192080</v>
      </c>
      <c r="D4101" t="s">
        <v>475</v>
      </c>
      <c r="F4101" t="s">
        <v>43</v>
      </c>
      <c r="G4101" t="s">
        <v>17</v>
      </c>
      <c r="H4101" s="2">
        <v>33615.339999999997</v>
      </c>
      <c r="I4101">
        <v>0.05</v>
      </c>
      <c r="J4101" s="2">
        <v>33615.339999999997</v>
      </c>
      <c r="K4101">
        <v>907</v>
      </c>
      <c r="L4101">
        <v>37.06</v>
      </c>
      <c r="M4101" t="s">
        <v>51</v>
      </c>
      <c r="N4101" t="s">
        <v>52</v>
      </c>
      <c r="O4101" t="s">
        <v>53</v>
      </c>
    </row>
    <row r="4102" spans="1:15" x14ac:dyDescent="0.2">
      <c r="A4102" s="16" t="s">
        <v>505</v>
      </c>
      <c r="B4102" s="1">
        <v>45930</v>
      </c>
      <c r="C4102">
        <v>67160</v>
      </c>
      <c r="D4102" t="s">
        <v>468</v>
      </c>
      <c r="F4102" t="s">
        <v>69</v>
      </c>
      <c r="G4102" t="s">
        <v>17</v>
      </c>
      <c r="H4102" s="2">
        <v>32660.99</v>
      </c>
      <c r="I4102">
        <v>0.05</v>
      </c>
      <c r="J4102" s="2">
        <v>32660.99</v>
      </c>
      <c r="K4102">
        <v>611</v>
      </c>
      <c r="L4102">
        <v>53.45</v>
      </c>
      <c r="M4102" t="s">
        <v>51</v>
      </c>
      <c r="N4102" t="s">
        <v>463</v>
      </c>
      <c r="O4102" t="s">
        <v>53</v>
      </c>
    </row>
    <row r="4103" spans="1:15" x14ac:dyDescent="0.2">
      <c r="A4103" s="16" t="s">
        <v>505</v>
      </c>
      <c r="B4103" s="1">
        <v>45930</v>
      </c>
      <c r="C4103">
        <v>112040</v>
      </c>
      <c r="D4103" t="s">
        <v>472</v>
      </c>
      <c r="F4103" t="s">
        <v>69</v>
      </c>
      <c r="G4103" t="s">
        <v>17</v>
      </c>
      <c r="H4103" s="2">
        <v>32024.45</v>
      </c>
      <c r="I4103">
        <v>0.04</v>
      </c>
      <c r="J4103" s="2">
        <v>32024.45</v>
      </c>
      <c r="K4103" s="2">
        <v>1686</v>
      </c>
      <c r="L4103">
        <v>18.989999999999998</v>
      </c>
      <c r="M4103" t="s">
        <v>51</v>
      </c>
      <c r="N4103" t="s">
        <v>463</v>
      </c>
      <c r="O4103" t="s">
        <v>53</v>
      </c>
    </row>
    <row r="4104" spans="1:15" x14ac:dyDescent="0.2">
      <c r="A4104" s="16" t="s">
        <v>505</v>
      </c>
      <c r="B4104" s="1">
        <v>45930</v>
      </c>
      <c r="C4104">
        <v>6200</v>
      </c>
      <c r="D4104" t="s">
        <v>519</v>
      </c>
      <c r="F4104" t="s">
        <v>477</v>
      </c>
      <c r="G4104" t="s">
        <v>17</v>
      </c>
      <c r="H4104" s="2">
        <v>28661</v>
      </c>
      <c r="I4104">
        <v>0.04</v>
      </c>
      <c r="J4104" s="2">
        <v>28661</v>
      </c>
      <c r="K4104" s="2">
        <v>4400</v>
      </c>
      <c r="L4104">
        <v>6.51</v>
      </c>
      <c r="M4104" t="s">
        <v>73</v>
      </c>
      <c r="N4104" t="s">
        <v>74</v>
      </c>
      <c r="O4104" t="s">
        <v>75</v>
      </c>
    </row>
    <row r="4105" spans="1:15" x14ac:dyDescent="0.2">
      <c r="A4105" s="16" t="s">
        <v>505</v>
      </c>
      <c r="B4105" s="1">
        <v>45930</v>
      </c>
      <c r="C4105" t="s">
        <v>466</v>
      </c>
      <c r="D4105" t="s">
        <v>467</v>
      </c>
      <c r="F4105" t="s">
        <v>69</v>
      </c>
      <c r="G4105" t="s">
        <v>17</v>
      </c>
      <c r="H4105" s="2">
        <v>27481.32</v>
      </c>
      <c r="I4105">
        <v>0.04</v>
      </c>
      <c r="J4105" s="2">
        <v>27481.32</v>
      </c>
      <c r="K4105" s="2">
        <v>3319</v>
      </c>
      <c r="L4105">
        <v>8.2799999999999994</v>
      </c>
      <c r="M4105" t="s">
        <v>18</v>
      </c>
      <c r="N4105" t="s">
        <v>19</v>
      </c>
      <c r="O4105" t="s">
        <v>20</v>
      </c>
    </row>
    <row r="4106" spans="1:15" x14ac:dyDescent="0.2">
      <c r="A4106" s="16" t="s">
        <v>505</v>
      </c>
      <c r="B4106" s="1">
        <v>45930</v>
      </c>
      <c r="C4106">
        <v>6419</v>
      </c>
      <c r="D4106" t="s">
        <v>520</v>
      </c>
      <c r="F4106" t="s">
        <v>43</v>
      </c>
      <c r="G4106" t="s">
        <v>17</v>
      </c>
      <c r="H4106" s="2">
        <v>27023.73</v>
      </c>
      <c r="I4106">
        <v>0.04</v>
      </c>
      <c r="J4106" s="2">
        <v>27023.73</v>
      </c>
      <c r="K4106" s="2">
        <v>1300</v>
      </c>
      <c r="L4106">
        <v>20.79</v>
      </c>
      <c r="M4106" t="s">
        <v>73</v>
      </c>
      <c r="N4106" t="s">
        <v>74</v>
      </c>
      <c r="O4106" t="s">
        <v>75</v>
      </c>
    </row>
    <row r="4107" spans="1:15" x14ac:dyDescent="0.2">
      <c r="A4107" s="16" t="s">
        <v>505</v>
      </c>
      <c r="B4107" s="1">
        <v>45930</v>
      </c>
      <c r="C4107">
        <v>376300</v>
      </c>
      <c r="D4107" t="s">
        <v>484</v>
      </c>
      <c r="F4107" t="s">
        <v>69</v>
      </c>
      <c r="G4107" t="s">
        <v>17</v>
      </c>
      <c r="H4107" s="2">
        <v>26254.09</v>
      </c>
      <c r="I4107">
        <v>0.04</v>
      </c>
      <c r="J4107" s="2">
        <v>26254.09</v>
      </c>
      <c r="K4107">
        <v>841</v>
      </c>
      <c r="L4107">
        <v>31.22</v>
      </c>
      <c r="M4107" t="s">
        <v>51</v>
      </c>
      <c r="N4107" t="s">
        <v>463</v>
      </c>
      <c r="O4107" t="s">
        <v>53</v>
      </c>
    </row>
    <row r="4108" spans="1:15" x14ac:dyDescent="0.2">
      <c r="A4108" s="16" t="s">
        <v>505</v>
      </c>
      <c r="B4108" s="1">
        <v>45930</v>
      </c>
      <c r="C4108">
        <v>30520</v>
      </c>
      <c r="D4108" t="s">
        <v>521</v>
      </c>
      <c r="F4108" t="s">
        <v>16</v>
      </c>
      <c r="G4108" t="s">
        <v>17</v>
      </c>
      <c r="H4108" s="2">
        <v>25653.83</v>
      </c>
      <c r="I4108">
        <v>0.04</v>
      </c>
      <c r="J4108" s="2">
        <v>25653.83</v>
      </c>
      <c r="K4108" s="2">
        <v>1406</v>
      </c>
      <c r="L4108">
        <v>18.25</v>
      </c>
      <c r="M4108" t="s">
        <v>51</v>
      </c>
      <c r="N4108" t="s">
        <v>463</v>
      </c>
      <c r="O4108" t="s">
        <v>53</v>
      </c>
    </row>
    <row r="4109" spans="1:15" x14ac:dyDescent="0.2">
      <c r="A4109" s="16" t="s">
        <v>505</v>
      </c>
      <c r="B4109" s="1">
        <v>45930</v>
      </c>
      <c r="C4109" t="s">
        <v>485</v>
      </c>
      <c r="D4109" t="s">
        <v>486</v>
      </c>
      <c r="F4109" t="s">
        <v>69</v>
      </c>
      <c r="G4109" t="s">
        <v>17</v>
      </c>
      <c r="H4109" s="2">
        <v>23639.53</v>
      </c>
      <c r="I4109">
        <v>0.03</v>
      </c>
      <c r="J4109" s="2">
        <v>23639.53</v>
      </c>
      <c r="K4109" s="2">
        <v>6077</v>
      </c>
      <c r="L4109">
        <v>3.89</v>
      </c>
      <c r="M4109" t="s">
        <v>18</v>
      </c>
      <c r="N4109" t="s">
        <v>19</v>
      </c>
      <c r="O4109" t="s">
        <v>20</v>
      </c>
    </row>
    <row r="4110" spans="1:15" x14ac:dyDescent="0.2">
      <c r="A4110" s="16" t="s">
        <v>505</v>
      </c>
      <c r="B4110" s="1">
        <v>45930</v>
      </c>
      <c r="C4110" t="s">
        <v>103</v>
      </c>
      <c r="D4110" t="s">
        <v>127</v>
      </c>
      <c r="F4110" t="s">
        <v>106</v>
      </c>
      <c r="G4110" t="s">
        <v>107</v>
      </c>
      <c r="H4110" s="2">
        <v>23104.84</v>
      </c>
      <c r="I4110">
        <v>0.03</v>
      </c>
      <c r="J4110" s="2">
        <v>23104.84</v>
      </c>
      <c r="K4110" s="2">
        <v>179765</v>
      </c>
      <c r="L4110">
        <v>12.85</v>
      </c>
      <c r="M4110" t="s">
        <v>128</v>
      </c>
      <c r="N4110" t="s">
        <v>108</v>
      </c>
      <c r="O4110" t="s">
        <v>103</v>
      </c>
    </row>
    <row r="4111" spans="1:15" x14ac:dyDescent="0.2">
      <c r="A4111" s="16" t="s">
        <v>505</v>
      </c>
      <c r="B4111" s="1">
        <v>45930</v>
      </c>
      <c r="C4111" t="s">
        <v>522</v>
      </c>
      <c r="D4111" t="s">
        <v>523</v>
      </c>
      <c r="F4111" t="s">
        <v>69</v>
      </c>
      <c r="G4111" t="s">
        <v>17</v>
      </c>
      <c r="H4111" s="2">
        <v>22578.31</v>
      </c>
      <c r="I4111">
        <v>0.03</v>
      </c>
      <c r="J4111" s="2">
        <v>22578.31</v>
      </c>
      <c r="K4111" s="2">
        <v>716700</v>
      </c>
      <c r="L4111">
        <v>0.03</v>
      </c>
      <c r="M4111" t="s">
        <v>524</v>
      </c>
      <c r="N4111" t="s">
        <v>525</v>
      </c>
      <c r="O4111" t="s">
        <v>526</v>
      </c>
    </row>
    <row r="4112" spans="1:15" x14ac:dyDescent="0.2">
      <c r="A4112" s="16" t="s">
        <v>505</v>
      </c>
      <c r="B4112" s="1">
        <v>45930</v>
      </c>
      <c r="C4112" t="s">
        <v>53</v>
      </c>
      <c r="D4112" t="s">
        <v>124</v>
      </c>
      <c r="F4112" t="s">
        <v>106</v>
      </c>
      <c r="G4112" t="s">
        <v>107</v>
      </c>
      <c r="H4112" s="2">
        <v>22046.92</v>
      </c>
      <c r="I4112">
        <v>0.03</v>
      </c>
      <c r="J4112" s="2">
        <v>22046.92</v>
      </c>
      <c r="K4112" s="2">
        <v>30932926</v>
      </c>
      <c r="L4112">
        <v>7.0000000000000007E-2</v>
      </c>
      <c r="M4112" t="s">
        <v>51</v>
      </c>
      <c r="N4112" t="s">
        <v>108</v>
      </c>
      <c r="O4112" t="s">
        <v>53</v>
      </c>
    </row>
    <row r="4113" spans="1:15" x14ac:dyDescent="0.2">
      <c r="A4113" s="16" t="s">
        <v>505</v>
      </c>
      <c r="B4113" s="1">
        <v>45930</v>
      </c>
      <c r="C4113">
        <v>194480</v>
      </c>
      <c r="D4113" t="s">
        <v>492</v>
      </c>
      <c r="F4113" t="s">
        <v>69</v>
      </c>
      <c r="G4113" t="s">
        <v>17</v>
      </c>
      <c r="H4113" s="2">
        <v>22046.22</v>
      </c>
      <c r="I4113">
        <v>0.03</v>
      </c>
      <c r="J4113" s="2">
        <v>22046.22</v>
      </c>
      <c r="K4113">
        <v>623</v>
      </c>
      <c r="L4113">
        <v>35.39</v>
      </c>
      <c r="M4113" t="s">
        <v>51</v>
      </c>
      <c r="N4113" t="s">
        <v>463</v>
      </c>
      <c r="O4113" t="s">
        <v>53</v>
      </c>
    </row>
    <row r="4114" spans="1:15" x14ac:dyDescent="0.2">
      <c r="A4114" s="16" t="s">
        <v>505</v>
      </c>
      <c r="B4114" s="1">
        <v>45930</v>
      </c>
      <c r="C4114">
        <v>225570</v>
      </c>
      <c r="D4114" t="s">
        <v>527</v>
      </c>
      <c r="F4114" t="s">
        <v>69</v>
      </c>
      <c r="G4114" t="s">
        <v>17</v>
      </c>
      <c r="H4114" s="2">
        <v>20529.96</v>
      </c>
      <c r="I4114">
        <v>0.03</v>
      </c>
      <c r="J4114" s="2">
        <v>20529.96</v>
      </c>
      <c r="K4114" s="2">
        <v>2056</v>
      </c>
      <c r="L4114">
        <v>9.99</v>
      </c>
      <c r="M4114" t="s">
        <v>51</v>
      </c>
      <c r="N4114" t="s">
        <v>463</v>
      </c>
      <c r="O4114" t="s">
        <v>53</v>
      </c>
    </row>
    <row r="4115" spans="1:15" x14ac:dyDescent="0.2">
      <c r="A4115" s="16" t="s">
        <v>505</v>
      </c>
      <c r="B4115" s="1">
        <v>45930</v>
      </c>
      <c r="C4115" t="s">
        <v>490</v>
      </c>
      <c r="D4115" t="s">
        <v>491</v>
      </c>
      <c r="F4115" t="s">
        <v>106</v>
      </c>
      <c r="G4115" t="s">
        <v>117</v>
      </c>
      <c r="H4115" s="2">
        <v>19000</v>
      </c>
      <c r="I4115">
        <v>0.03</v>
      </c>
      <c r="J4115" s="2">
        <v>19000</v>
      </c>
      <c r="K4115" s="2">
        <v>19000</v>
      </c>
      <c r="L4115">
        <v>100</v>
      </c>
      <c r="M4115" t="s">
        <v>18</v>
      </c>
      <c r="N4115" t="s">
        <v>108</v>
      </c>
      <c r="O4115" t="s">
        <v>20</v>
      </c>
    </row>
    <row r="4116" spans="1:15" x14ac:dyDescent="0.2">
      <c r="A4116" s="16" t="s">
        <v>505</v>
      </c>
      <c r="B4116" s="1">
        <v>45930</v>
      </c>
      <c r="C4116" t="s">
        <v>389</v>
      </c>
      <c r="D4116" t="s">
        <v>494</v>
      </c>
      <c r="F4116" t="s">
        <v>106</v>
      </c>
      <c r="G4116" t="s">
        <v>107</v>
      </c>
      <c r="H4116" s="2">
        <v>18927.87</v>
      </c>
      <c r="I4116">
        <v>0.03</v>
      </c>
      <c r="J4116" s="2">
        <v>18927.87</v>
      </c>
      <c r="K4116" s="2">
        <v>15060</v>
      </c>
      <c r="L4116">
        <v>125.68</v>
      </c>
      <c r="M4116" t="s">
        <v>387</v>
      </c>
      <c r="N4116" t="s">
        <v>108</v>
      </c>
      <c r="O4116" t="s">
        <v>389</v>
      </c>
    </row>
    <row r="4117" spans="1:15" x14ac:dyDescent="0.2">
      <c r="A4117" s="16" t="s">
        <v>505</v>
      </c>
      <c r="B4117" s="1">
        <v>45930</v>
      </c>
      <c r="C4117">
        <v>3632</v>
      </c>
      <c r="D4117" t="s">
        <v>487</v>
      </c>
      <c r="F4117" t="s">
        <v>69</v>
      </c>
      <c r="G4117" t="s">
        <v>17</v>
      </c>
      <c r="H4117" s="2">
        <v>16943.490000000002</v>
      </c>
      <c r="I4117">
        <v>0.02</v>
      </c>
      <c r="J4117" s="2">
        <v>16943.490000000002</v>
      </c>
      <c r="K4117" s="2">
        <v>5700</v>
      </c>
      <c r="L4117">
        <v>2.97</v>
      </c>
      <c r="M4117" t="s">
        <v>73</v>
      </c>
      <c r="N4117" t="s">
        <v>74</v>
      </c>
      <c r="O4117" t="s">
        <v>75</v>
      </c>
    </row>
    <row r="4118" spans="1:15" x14ac:dyDescent="0.2">
      <c r="A4118" s="16" t="s">
        <v>505</v>
      </c>
      <c r="B4118" s="1">
        <v>45930</v>
      </c>
      <c r="C4118" t="s">
        <v>35</v>
      </c>
      <c r="D4118" t="s">
        <v>113</v>
      </c>
      <c r="F4118" t="s">
        <v>106</v>
      </c>
      <c r="G4118" t="s">
        <v>107</v>
      </c>
      <c r="H4118" s="2">
        <v>7157.95</v>
      </c>
      <c r="I4118">
        <v>0.01</v>
      </c>
      <c r="J4118" s="2">
        <v>7157.95</v>
      </c>
      <c r="K4118" s="2">
        <v>218160</v>
      </c>
      <c r="L4118">
        <v>3.28</v>
      </c>
      <c r="M4118" t="s">
        <v>33</v>
      </c>
      <c r="N4118" t="s">
        <v>108</v>
      </c>
      <c r="O4118" t="s">
        <v>35</v>
      </c>
    </row>
    <row r="4119" spans="1:15" x14ac:dyDescent="0.2">
      <c r="A4119" s="16" t="s">
        <v>505</v>
      </c>
      <c r="B4119" s="1">
        <v>45930</v>
      </c>
      <c r="C4119" t="s">
        <v>376</v>
      </c>
      <c r="D4119" t="s">
        <v>495</v>
      </c>
      <c r="F4119" t="s">
        <v>106</v>
      </c>
      <c r="G4119" t="s">
        <v>107</v>
      </c>
      <c r="H4119" s="2">
        <v>7117.99</v>
      </c>
      <c r="I4119">
        <v>0.01</v>
      </c>
      <c r="J4119" s="2">
        <v>7117.99</v>
      </c>
      <c r="K4119" s="2">
        <v>10740</v>
      </c>
      <c r="L4119">
        <v>66.28</v>
      </c>
      <c r="M4119" t="s">
        <v>374</v>
      </c>
      <c r="N4119" t="s">
        <v>108</v>
      </c>
      <c r="O4119" t="s">
        <v>376</v>
      </c>
    </row>
    <row r="4120" spans="1:15" x14ac:dyDescent="0.2">
      <c r="A4120" s="16" t="s">
        <v>505</v>
      </c>
      <c r="B4120" s="1">
        <v>45930</v>
      </c>
      <c r="C4120" t="s">
        <v>526</v>
      </c>
      <c r="D4120" t="s">
        <v>528</v>
      </c>
      <c r="F4120" t="s">
        <v>106</v>
      </c>
      <c r="G4120" t="s">
        <v>107</v>
      </c>
      <c r="H4120" s="2">
        <v>6771.17</v>
      </c>
      <c r="I4120">
        <v>0.01</v>
      </c>
      <c r="J4120" s="2">
        <v>6771.17</v>
      </c>
      <c r="K4120" s="2">
        <v>112841584</v>
      </c>
      <c r="L4120">
        <v>0.01</v>
      </c>
      <c r="M4120" t="s">
        <v>524</v>
      </c>
      <c r="N4120" t="s">
        <v>108</v>
      </c>
      <c r="O4120" t="s">
        <v>526</v>
      </c>
    </row>
    <row r="4121" spans="1:15" x14ac:dyDescent="0.2">
      <c r="A4121" s="16" t="s">
        <v>505</v>
      </c>
      <c r="B4121" s="1">
        <v>45930</v>
      </c>
      <c r="C4121" t="s">
        <v>384</v>
      </c>
      <c r="D4121" t="s">
        <v>493</v>
      </c>
      <c r="F4121" t="s">
        <v>106</v>
      </c>
      <c r="G4121" t="s">
        <v>107</v>
      </c>
      <c r="H4121" s="2">
        <v>4855.82</v>
      </c>
      <c r="I4121">
        <v>0.01</v>
      </c>
      <c r="J4121" s="2">
        <v>4855.82</v>
      </c>
      <c r="K4121" s="2">
        <v>45669</v>
      </c>
      <c r="L4121">
        <v>10.63</v>
      </c>
      <c r="M4121" t="s">
        <v>363</v>
      </c>
      <c r="N4121" t="s">
        <v>108</v>
      </c>
      <c r="O4121" t="s">
        <v>384</v>
      </c>
    </row>
    <row r="4122" spans="1:15" x14ac:dyDescent="0.2">
      <c r="A4122" s="16" t="s">
        <v>505</v>
      </c>
      <c r="B4122" s="1">
        <v>45930</v>
      </c>
      <c r="C4122" t="s">
        <v>152</v>
      </c>
      <c r="D4122" t="s">
        <v>153</v>
      </c>
      <c r="F4122" t="s">
        <v>106</v>
      </c>
      <c r="G4122" t="s">
        <v>107</v>
      </c>
      <c r="H4122" s="2">
        <v>3576.95</v>
      </c>
      <c r="I4122">
        <v>0</v>
      </c>
      <c r="J4122" s="2">
        <v>3576.95</v>
      </c>
      <c r="K4122" s="2">
        <v>2657</v>
      </c>
      <c r="L4122">
        <v>134.63</v>
      </c>
      <c r="M4122" t="s">
        <v>154</v>
      </c>
      <c r="N4122" t="s">
        <v>108</v>
      </c>
      <c r="O4122" t="s">
        <v>152</v>
      </c>
    </row>
    <row r="4123" spans="1:15" x14ac:dyDescent="0.2">
      <c r="A4123" s="16" t="s">
        <v>505</v>
      </c>
      <c r="B4123" s="1">
        <v>45930</v>
      </c>
      <c r="C4123" t="s">
        <v>496</v>
      </c>
      <c r="D4123" t="s">
        <v>497</v>
      </c>
      <c r="F4123" t="s">
        <v>106</v>
      </c>
      <c r="G4123" t="s">
        <v>107</v>
      </c>
      <c r="H4123" s="2">
        <v>3453.96</v>
      </c>
      <c r="I4123">
        <v>0</v>
      </c>
      <c r="J4123" s="2">
        <v>3453.96</v>
      </c>
      <c r="K4123" s="2">
        <v>14536</v>
      </c>
      <c r="L4123">
        <v>23.76</v>
      </c>
      <c r="M4123" t="s">
        <v>498</v>
      </c>
      <c r="N4123" t="s">
        <v>108</v>
      </c>
      <c r="O4123" t="s">
        <v>496</v>
      </c>
    </row>
    <row r="4124" spans="1:15" x14ac:dyDescent="0.2">
      <c r="A4124" s="16" t="s">
        <v>505</v>
      </c>
      <c r="B4124" s="1">
        <v>45930</v>
      </c>
      <c r="C4124" t="s">
        <v>40</v>
      </c>
      <c r="D4124" t="s">
        <v>125</v>
      </c>
      <c r="F4124" t="s">
        <v>106</v>
      </c>
      <c r="G4124" t="s">
        <v>107</v>
      </c>
      <c r="H4124" s="2">
        <v>2866.14</v>
      </c>
      <c r="I4124">
        <v>0</v>
      </c>
      <c r="J4124" s="2">
        <v>2866.14</v>
      </c>
      <c r="K4124" s="2">
        <v>2439</v>
      </c>
      <c r="L4124">
        <v>117.5</v>
      </c>
      <c r="M4124" t="s">
        <v>126</v>
      </c>
      <c r="N4124" t="s">
        <v>108</v>
      </c>
      <c r="O4124" t="s">
        <v>40</v>
      </c>
    </row>
    <row r="4125" spans="1:15" x14ac:dyDescent="0.2">
      <c r="A4125" s="16" t="s">
        <v>505</v>
      </c>
      <c r="B4125" s="1">
        <v>45930</v>
      </c>
      <c r="C4125" t="s">
        <v>414</v>
      </c>
      <c r="D4125" t="s">
        <v>499</v>
      </c>
      <c r="F4125" t="s">
        <v>106</v>
      </c>
      <c r="G4125" t="s">
        <v>107</v>
      </c>
      <c r="H4125" s="2">
        <v>2088.33</v>
      </c>
      <c r="I4125">
        <v>0</v>
      </c>
      <c r="J4125" s="2">
        <v>2088.33</v>
      </c>
      <c r="K4125" s="2">
        <v>7576</v>
      </c>
      <c r="L4125">
        <v>27.56</v>
      </c>
      <c r="M4125" t="s">
        <v>412</v>
      </c>
      <c r="N4125" t="s">
        <v>108</v>
      </c>
      <c r="O4125" t="s">
        <v>414</v>
      </c>
    </row>
    <row r="4126" spans="1:15" x14ac:dyDescent="0.2">
      <c r="A4126" s="16" t="s">
        <v>505</v>
      </c>
      <c r="B4126" s="1">
        <v>45930</v>
      </c>
      <c r="C4126" t="s">
        <v>500</v>
      </c>
      <c r="D4126" t="s">
        <v>501</v>
      </c>
      <c r="F4126" t="s">
        <v>106</v>
      </c>
      <c r="G4126" t="s">
        <v>107</v>
      </c>
      <c r="H4126" s="2">
        <v>1019.69</v>
      </c>
      <c r="I4126">
        <v>0</v>
      </c>
      <c r="J4126" s="2">
        <v>1019.69</v>
      </c>
      <c r="K4126" s="2">
        <v>10174</v>
      </c>
      <c r="L4126">
        <v>10.02</v>
      </c>
      <c r="M4126" t="s">
        <v>502</v>
      </c>
      <c r="N4126" t="s">
        <v>108</v>
      </c>
      <c r="O4126" t="s">
        <v>500</v>
      </c>
    </row>
    <row r="4127" spans="1:15" x14ac:dyDescent="0.2">
      <c r="A4127" s="16" t="s">
        <v>505</v>
      </c>
      <c r="B4127" s="1">
        <v>45930</v>
      </c>
      <c r="C4127" t="s">
        <v>75</v>
      </c>
      <c r="D4127" t="s">
        <v>176</v>
      </c>
      <c r="F4127" t="s">
        <v>106</v>
      </c>
      <c r="G4127" t="s">
        <v>174</v>
      </c>
      <c r="H4127">
        <v>-0.16</v>
      </c>
      <c r="I4127">
        <v>0</v>
      </c>
      <c r="J4127">
        <v>-0.16</v>
      </c>
      <c r="K4127" s="2">
        <v>-2346605</v>
      </c>
      <c r="L4127">
        <v>1</v>
      </c>
      <c r="M4127" t="s">
        <v>18</v>
      </c>
      <c r="N4127" t="s">
        <v>108</v>
      </c>
      <c r="O4127" t="s">
        <v>20</v>
      </c>
    </row>
    <row r="4128" spans="1:15" x14ac:dyDescent="0.2">
      <c r="A4128" s="16" t="s">
        <v>505</v>
      </c>
      <c r="B4128" s="1">
        <v>45930</v>
      </c>
      <c r="C4128" t="s">
        <v>351</v>
      </c>
      <c r="D4128" t="s">
        <v>352</v>
      </c>
      <c r="F4128" t="s">
        <v>106</v>
      </c>
      <c r="G4128" t="s">
        <v>132</v>
      </c>
      <c r="H4128">
        <v>0</v>
      </c>
      <c r="I4128">
        <v>0</v>
      </c>
      <c r="J4128" s="2">
        <v>298821</v>
      </c>
      <c r="K4128">
        <v>6</v>
      </c>
      <c r="L4128" s="2">
        <v>24901.75</v>
      </c>
      <c r="M4128" t="s">
        <v>108</v>
      </c>
      <c r="N4128" t="s">
        <v>133</v>
      </c>
      <c r="O4128" t="s">
        <v>20</v>
      </c>
    </row>
    <row r="4129" spans="1:15" x14ac:dyDescent="0.2">
      <c r="A4129" s="16" t="s">
        <v>505</v>
      </c>
      <c r="B4129" s="1">
        <v>45961</v>
      </c>
      <c r="C4129" t="s">
        <v>27</v>
      </c>
      <c r="D4129" t="s">
        <v>28</v>
      </c>
      <c r="F4129" t="s">
        <v>16</v>
      </c>
      <c r="G4129" t="s">
        <v>17</v>
      </c>
      <c r="H4129" s="2">
        <v>7449762.4400000004</v>
      </c>
      <c r="I4129">
        <v>10.08</v>
      </c>
      <c r="J4129" s="2">
        <v>7449762.4400000004</v>
      </c>
      <c r="K4129" s="2">
        <v>29087</v>
      </c>
      <c r="L4129">
        <v>256.12</v>
      </c>
      <c r="M4129" t="s">
        <v>18</v>
      </c>
      <c r="N4129" t="s">
        <v>19</v>
      </c>
      <c r="O4129" t="s">
        <v>20</v>
      </c>
    </row>
    <row r="4130" spans="1:15" x14ac:dyDescent="0.2">
      <c r="A4130" s="16" t="s">
        <v>505</v>
      </c>
      <c r="B4130" s="1">
        <v>45961</v>
      </c>
      <c r="C4130">
        <v>5930</v>
      </c>
      <c r="D4130" t="s">
        <v>50</v>
      </c>
      <c r="F4130" t="s">
        <v>16</v>
      </c>
      <c r="G4130" t="s">
        <v>17</v>
      </c>
      <c r="H4130" s="2">
        <v>5509341.9900000002</v>
      </c>
      <c r="I4130">
        <v>7.45</v>
      </c>
      <c r="J4130" s="2">
        <v>5509341.9900000002</v>
      </c>
      <c r="K4130" s="2">
        <v>73018</v>
      </c>
      <c r="L4130">
        <v>75.45</v>
      </c>
      <c r="M4130" t="s">
        <v>51</v>
      </c>
      <c r="N4130" t="s">
        <v>52</v>
      </c>
      <c r="O4130" t="s">
        <v>53</v>
      </c>
    </row>
    <row r="4131" spans="1:15" x14ac:dyDescent="0.2">
      <c r="A4131" s="16" t="s">
        <v>505</v>
      </c>
      <c r="B4131" s="1">
        <v>45961</v>
      </c>
      <c r="C4131" t="s">
        <v>25</v>
      </c>
      <c r="D4131" t="s">
        <v>26</v>
      </c>
      <c r="F4131" t="s">
        <v>16</v>
      </c>
      <c r="G4131" t="s">
        <v>17</v>
      </c>
      <c r="H4131" s="2">
        <v>5040988.55</v>
      </c>
      <c r="I4131">
        <v>6.82</v>
      </c>
      <c r="J4131" s="2">
        <v>5040988.55</v>
      </c>
      <c r="K4131" s="2">
        <v>24895</v>
      </c>
      <c r="L4131">
        <v>202.49</v>
      </c>
      <c r="M4131" t="s">
        <v>18</v>
      </c>
      <c r="N4131" t="s">
        <v>19</v>
      </c>
      <c r="O4131" t="s">
        <v>20</v>
      </c>
    </row>
    <row r="4132" spans="1:15" x14ac:dyDescent="0.2">
      <c r="A4132" s="16" t="s">
        <v>505</v>
      </c>
      <c r="B4132" s="1">
        <v>45961</v>
      </c>
      <c r="C4132" t="s">
        <v>54</v>
      </c>
      <c r="D4132" t="s">
        <v>55</v>
      </c>
      <c r="F4132" t="s">
        <v>16</v>
      </c>
      <c r="G4132" t="s">
        <v>17</v>
      </c>
      <c r="H4132" s="2">
        <v>4782845.3</v>
      </c>
      <c r="I4132">
        <v>6.47</v>
      </c>
      <c r="J4132" s="2">
        <v>4782845.3</v>
      </c>
      <c r="K4132" s="2">
        <v>17690</v>
      </c>
      <c r="L4132">
        <v>270.37</v>
      </c>
      <c r="M4132" t="s">
        <v>18</v>
      </c>
      <c r="N4132" t="s">
        <v>19</v>
      </c>
      <c r="O4132" t="s">
        <v>20</v>
      </c>
    </row>
    <row r="4133" spans="1:15" x14ac:dyDescent="0.2">
      <c r="A4133" s="16" t="s">
        <v>505</v>
      </c>
      <c r="B4133" s="1">
        <v>45961</v>
      </c>
      <c r="C4133" t="s">
        <v>366</v>
      </c>
      <c r="D4133" t="s">
        <v>367</v>
      </c>
      <c r="F4133" t="s">
        <v>69</v>
      </c>
      <c r="G4133" t="s">
        <v>17</v>
      </c>
      <c r="H4133" s="2">
        <v>3737921.04</v>
      </c>
      <c r="I4133">
        <v>5.0599999999999996</v>
      </c>
      <c r="J4133" s="2">
        <v>3737921.04</v>
      </c>
      <c r="K4133" s="2">
        <v>18684</v>
      </c>
      <c r="L4133">
        <v>200.06</v>
      </c>
      <c r="M4133" t="s">
        <v>18</v>
      </c>
      <c r="N4133" t="s">
        <v>19</v>
      </c>
      <c r="O4133" t="s">
        <v>20</v>
      </c>
    </row>
    <row r="4134" spans="1:15" x14ac:dyDescent="0.2">
      <c r="A4134" s="16" t="s">
        <v>505</v>
      </c>
      <c r="B4134" s="1">
        <v>45961</v>
      </c>
      <c r="C4134" t="s">
        <v>369</v>
      </c>
      <c r="D4134" t="s">
        <v>370</v>
      </c>
      <c r="F4134" t="s">
        <v>69</v>
      </c>
      <c r="G4134" t="s">
        <v>17</v>
      </c>
      <c r="H4134" s="2">
        <v>3459931</v>
      </c>
      <c r="I4134">
        <v>4.68</v>
      </c>
      <c r="J4134" s="2">
        <v>3459931</v>
      </c>
      <c r="K4134" s="2">
        <v>30425</v>
      </c>
      <c r="L4134">
        <v>113.72</v>
      </c>
      <c r="M4134" t="s">
        <v>18</v>
      </c>
      <c r="N4134" t="s">
        <v>31</v>
      </c>
      <c r="O4134" t="s">
        <v>20</v>
      </c>
    </row>
    <row r="4135" spans="1:15" x14ac:dyDescent="0.2">
      <c r="A4135" s="16" t="s">
        <v>505</v>
      </c>
      <c r="B4135" s="1">
        <v>45961</v>
      </c>
      <c r="C4135" t="s">
        <v>359</v>
      </c>
      <c r="D4135" t="s">
        <v>360</v>
      </c>
      <c r="F4135" t="s">
        <v>69</v>
      </c>
      <c r="G4135" t="s">
        <v>17</v>
      </c>
      <c r="H4135" s="2">
        <v>3331965.08</v>
      </c>
      <c r="I4135">
        <v>4.51</v>
      </c>
      <c r="J4135" s="2">
        <v>3331965.08</v>
      </c>
      <c r="K4135" s="2">
        <v>2978</v>
      </c>
      <c r="L4135" s="2">
        <v>1118.8599999999999</v>
      </c>
      <c r="M4135" t="s">
        <v>18</v>
      </c>
      <c r="N4135" t="s">
        <v>19</v>
      </c>
      <c r="O4135" t="s">
        <v>20</v>
      </c>
    </row>
    <row r="4136" spans="1:15" x14ac:dyDescent="0.2">
      <c r="A4136" s="16" t="s">
        <v>505</v>
      </c>
      <c r="B4136" s="1">
        <v>45961</v>
      </c>
      <c r="C4136" t="s">
        <v>371</v>
      </c>
      <c r="D4136" t="s">
        <v>372</v>
      </c>
      <c r="F4136" t="s">
        <v>69</v>
      </c>
      <c r="G4136" t="s">
        <v>17</v>
      </c>
      <c r="H4136" s="2">
        <v>3111049.95</v>
      </c>
      <c r="I4136">
        <v>4.21</v>
      </c>
      <c r="J4136" s="2">
        <v>3111049.95</v>
      </c>
      <c r="K4136" s="2">
        <v>12135</v>
      </c>
      <c r="L4136">
        <v>256.37</v>
      </c>
      <c r="M4136" t="s">
        <v>18</v>
      </c>
      <c r="N4136" t="s">
        <v>19</v>
      </c>
      <c r="O4136" t="s">
        <v>20</v>
      </c>
    </row>
    <row r="4137" spans="1:15" x14ac:dyDescent="0.2">
      <c r="A4137" s="16" t="s">
        <v>505</v>
      </c>
      <c r="B4137" s="1">
        <v>45961</v>
      </c>
      <c r="C4137">
        <v>1810</v>
      </c>
      <c r="D4137" t="s">
        <v>358</v>
      </c>
      <c r="F4137" t="s">
        <v>16</v>
      </c>
      <c r="G4137" t="s">
        <v>17</v>
      </c>
      <c r="H4137" s="2">
        <v>2929209.23</v>
      </c>
      <c r="I4137">
        <v>3.96</v>
      </c>
      <c r="J4137" s="2">
        <v>2929209.23</v>
      </c>
      <c r="K4137" s="2">
        <v>527000</v>
      </c>
      <c r="L4137">
        <v>5.56</v>
      </c>
      <c r="M4137" t="s">
        <v>101</v>
      </c>
      <c r="N4137" t="s">
        <v>102</v>
      </c>
      <c r="O4137" t="s">
        <v>103</v>
      </c>
    </row>
    <row r="4138" spans="1:15" x14ac:dyDescent="0.2">
      <c r="A4138" s="16" t="s">
        <v>505</v>
      </c>
      <c r="B4138" s="1">
        <v>45961</v>
      </c>
      <c r="C4138">
        <v>7974</v>
      </c>
      <c r="D4138" t="s">
        <v>368</v>
      </c>
      <c r="F4138" t="s">
        <v>69</v>
      </c>
      <c r="G4138" t="s">
        <v>17</v>
      </c>
      <c r="H4138" s="2">
        <v>2887504.46</v>
      </c>
      <c r="I4138">
        <v>3.91</v>
      </c>
      <c r="J4138" s="2">
        <v>2887504.46</v>
      </c>
      <c r="K4138" s="2">
        <v>34100</v>
      </c>
      <c r="L4138">
        <v>84.68</v>
      </c>
      <c r="M4138" t="s">
        <v>73</v>
      </c>
      <c r="N4138" t="s">
        <v>74</v>
      </c>
      <c r="O4138" t="s">
        <v>75</v>
      </c>
    </row>
    <row r="4139" spans="1:15" x14ac:dyDescent="0.2">
      <c r="A4139" s="16" t="s">
        <v>505</v>
      </c>
      <c r="B4139" s="1">
        <v>45961</v>
      </c>
      <c r="C4139" t="s">
        <v>361</v>
      </c>
      <c r="D4139" t="s">
        <v>362</v>
      </c>
      <c r="F4139" t="s">
        <v>69</v>
      </c>
      <c r="G4139" t="s">
        <v>17</v>
      </c>
      <c r="H4139" s="2">
        <v>2694675.84</v>
      </c>
      <c r="I4139">
        <v>3.64</v>
      </c>
      <c r="J4139" s="2">
        <v>2694675.84</v>
      </c>
      <c r="K4139" s="2">
        <v>4112</v>
      </c>
      <c r="L4139">
        <v>655.32000000000005</v>
      </c>
      <c r="M4139" t="s">
        <v>363</v>
      </c>
      <c r="N4139" t="s">
        <v>31</v>
      </c>
      <c r="O4139" t="s">
        <v>20</v>
      </c>
    </row>
    <row r="4140" spans="1:15" x14ac:dyDescent="0.2">
      <c r="A4140" s="16" t="s">
        <v>505</v>
      </c>
      <c r="B4140" s="1">
        <v>45961</v>
      </c>
      <c r="C4140" t="s">
        <v>254</v>
      </c>
      <c r="D4140" t="s">
        <v>373</v>
      </c>
      <c r="F4140" t="s">
        <v>43</v>
      </c>
      <c r="G4140" t="s">
        <v>17</v>
      </c>
      <c r="H4140" s="2">
        <v>2146677.6800000002</v>
      </c>
      <c r="I4140">
        <v>2.9</v>
      </c>
      <c r="J4140" s="2">
        <v>2146677.6800000002</v>
      </c>
      <c r="K4140" s="2">
        <v>51762</v>
      </c>
      <c r="L4140">
        <v>41.47</v>
      </c>
      <c r="M4140" t="s">
        <v>374</v>
      </c>
      <c r="N4140" t="s">
        <v>375</v>
      </c>
      <c r="O4140" t="s">
        <v>376</v>
      </c>
    </row>
    <row r="4141" spans="1:15" x14ac:dyDescent="0.2">
      <c r="A4141" s="16" t="s">
        <v>505</v>
      </c>
      <c r="B4141" s="1">
        <v>45961</v>
      </c>
      <c r="C4141" t="s">
        <v>506</v>
      </c>
      <c r="D4141" t="s">
        <v>507</v>
      </c>
      <c r="F4141" t="s">
        <v>69</v>
      </c>
      <c r="G4141" t="s">
        <v>17</v>
      </c>
      <c r="H4141" s="2">
        <v>2103290.7000000002</v>
      </c>
      <c r="I4141">
        <v>2.84</v>
      </c>
      <c r="J4141" s="2">
        <v>2103290.7000000002</v>
      </c>
      <c r="K4141" s="2">
        <v>10066</v>
      </c>
      <c r="L4141">
        <v>208.95</v>
      </c>
      <c r="M4141" t="s">
        <v>18</v>
      </c>
      <c r="N4141" t="s">
        <v>31</v>
      </c>
      <c r="O4141" t="s">
        <v>20</v>
      </c>
    </row>
    <row r="4142" spans="1:15" x14ac:dyDescent="0.2">
      <c r="A4142" s="16" t="s">
        <v>505</v>
      </c>
      <c r="B4142" s="1">
        <v>45961</v>
      </c>
      <c r="C4142" t="s">
        <v>377</v>
      </c>
      <c r="D4142" t="s">
        <v>378</v>
      </c>
      <c r="F4142" t="s">
        <v>16</v>
      </c>
      <c r="G4142" t="s">
        <v>17</v>
      </c>
      <c r="H4142" s="2">
        <v>1894897.29</v>
      </c>
      <c r="I4142">
        <v>2.56</v>
      </c>
      <c r="J4142" s="2">
        <v>1894897.29</v>
      </c>
      <c r="K4142" s="2">
        <v>21723</v>
      </c>
      <c r="L4142">
        <v>87.23</v>
      </c>
      <c r="M4142" t="s">
        <v>18</v>
      </c>
      <c r="N4142" t="s">
        <v>19</v>
      </c>
      <c r="O4142" t="s">
        <v>20</v>
      </c>
    </row>
    <row r="4143" spans="1:15" x14ac:dyDescent="0.2">
      <c r="A4143" s="16" t="s">
        <v>505</v>
      </c>
      <c r="B4143" s="1">
        <v>45961</v>
      </c>
      <c r="C4143" t="s">
        <v>364</v>
      </c>
      <c r="D4143" t="s">
        <v>365</v>
      </c>
      <c r="F4143" t="s">
        <v>69</v>
      </c>
      <c r="G4143" t="s">
        <v>17</v>
      </c>
      <c r="H4143" s="2">
        <v>1862421.48</v>
      </c>
      <c r="I4143">
        <v>2.52</v>
      </c>
      <c r="J4143" s="2">
        <v>1862421.48</v>
      </c>
      <c r="K4143" s="2">
        <v>37041</v>
      </c>
      <c r="L4143">
        <v>50.28</v>
      </c>
      <c r="M4143" t="s">
        <v>18</v>
      </c>
      <c r="N4143" t="s">
        <v>19</v>
      </c>
      <c r="O4143" t="s">
        <v>20</v>
      </c>
    </row>
    <row r="4144" spans="1:15" x14ac:dyDescent="0.2">
      <c r="A4144" s="16" t="s">
        <v>505</v>
      </c>
      <c r="B4144" s="1">
        <v>45961</v>
      </c>
      <c r="C4144" t="s">
        <v>379</v>
      </c>
      <c r="D4144" t="s">
        <v>380</v>
      </c>
      <c r="F4144" t="s">
        <v>69</v>
      </c>
      <c r="G4144" t="s">
        <v>17</v>
      </c>
      <c r="H4144" s="2">
        <v>1626534</v>
      </c>
      <c r="I4144">
        <v>2.2000000000000002</v>
      </c>
      <c r="J4144" s="2">
        <v>1626534</v>
      </c>
      <c r="K4144" s="2">
        <v>49140</v>
      </c>
      <c r="L4144">
        <v>33.1</v>
      </c>
      <c r="M4144" t="s">
        <v>18</v>
      </c>
      <c r="N4144" t="s">
        <v>31</v>
      </c>
      <c r="O4144" t="s">
        <v>20</v>
      </c>
    </row>
    <row r="4145" spans="1:15" x14ac:dyDescent="0.2">
      <c r="A4145" s="16" t="s">
        <v>505</v>
      </c>
      <c r="B4145" s="1">
        <v>45961</v>
      </c>
      <c r="C4145" t="s">
        <v>385</v>
      </c>
      <c r="D4145" t="s">
        <v>386</v>
      </c>
      <c r="F4145" t="s">
        <v>16</v>
      </c>
      <c r="G4145" t="s">
        <v>17</v>
      </c>
      <c r="H4145" s="2">
        <v>1471487.06</v>
      </c>
      <c r="I4145">
        <v>1.99</v>
      </c>
      <c r="J4145" s="2">
        <v>1471487.06</v>
      </c>
      <c r="K4145" s="2">
        <v>12218</v>
      </c>
      <c r="L4145">
        <v>120.44</v>
      </c>
      <c r="M4145" t="s">
        <v>387</v>
      </c>
      <c r="N4145" t="s">
        <v>388</v>
      </c>
      <c r="O4145" t="s">
        <v>389</v>
      </c>
    </row>
    <row r="4146" spans="1:15" x14ac:dyDescent="0.2">
      <c r="A4146" s="16" t="s">
        <v>505</v>
      </c>
      <c r="B4146" s="1">
        <v>45961</v>
      </c>
      <c r="C4146">
        <v>9766</v>
      </c>
      <c r="D4146" t="s">
        <v>397</v>
      </c>
      <c r="F4146" t="s">
        <v>69</v>
      </c>
      <c r="G4146" t="s">
        <v>17</v>
      </c>
      <c r="H4146" s="2">
        <v>1420207.07</v>
      </c>
      <c r="I4146">
        <v>1.92</v>
      </c>
      <c r="J4146" s="2">
        <v>1420207.07</v>
      </c>
      <c r="K4146" s="2">
        <v>8500</v>
      </c>
      <c r="L4146">
        <v>167.08</v>
      </c>
      <c r="M4146" t="s">
        <v>73</v>
      </c>
      <c r="N4146" t="s">
        <v>74</v>
      </c>
      <c r="O4146" t="s">
        <v>75</v>
      </c>
    </row>
    <row r="4147" spans="1:15" x14ac:dyDescent="0.2">
      <c r="A4147" s="16" t="s">
        <v>505</v>
      </c>
      <c r="B4147" s="1">
        <v>45961</v>
      </c>
      <c r="C4147" t="s">
        <v>398</v>
      </c>
      <c r="D4147" t="s">
        <v>399</v>
      </c>
      <c r="F4147" t="s">
        <v>69</v>
      </c>
      <c r="G4147" t="s">
        <v>17</v>
      </c>
      <c r="H4147" s="2">
        <v>1134317.44</v>
      </c>
      <c r="I4147">
        <v>1.53</v>
      </c>
      <c r="J4147" s="2">
        <v>1134317.44</v>
      </c>
      <c r="K4147" s="2">
        <v>10688</v>
      </c>
      <c r="L4147">
        <v>106.13</v>
      </c>
      <c r="M4147" t="s">
        <v>18</v>
      </c>
      <c r="N4147" t="s">
        <v>19</v>
      </c>
      <c r="O4147" t="s">
        <v>20</v>
      </c>
    </row>
    <row r="4148" spans="1:15" x14ac:dyDescent="0.2">
      <c r="A4148" s="16" t="s">
        <v>505</v>
      </c>
      <c r="B4148" s="1">
        <v>45961</v>
      </c>
      <c r="C4148">
        <v>992</v>
      </c>
      <c r="D4148" t="s">
        <v>100</v>
      </c>
      <c r="F4148" t="s">
        <v>16</v>
      </c>
      <c r="G4148" t="s">
        <v>17</v>
      </c>
      <c r="H4148" s="2">
        <v>1034826.69</v>
      </c>
      <c r="I4148">
        <v>1.4</v>
      </c>
      <c r="J4148" s="2">
        <v>1034826.69</v>
      </c>
      <c r="K4148" s="2">
        <v>708000</v>
      </c>
      <c r="L4148">
        <v>1.46</v>
      </c>
      <c r="M4148" t="s">
        <v>101</v>
      </c>
      <c r="N4148" t="s">
        <v>102</v>
      </c>
      <c r="O4148" t="s">
        <v>103</v>
      </c>
    </row>
    <row r="4149" spans="1:15" x14ac:dyDescent="0.2">
      <c r="A4149" s="16" t="s">
        <v>505</v>
      </c>
      <c r="B4149" s="1">
        <v>45961</v>
      </c>
      <c r="C4149" t="s">
        <v>392</v>
      </c>
      <c r="D4149" t="s">
        <v>393</v>
      </c>
      <c r="F4149" t="s">
        <v>43</v>
      </c>
      <c r="G4149" t="s">
        <v>17</v>
      </c>
      <c r="H4149" s="2">
        <v>878226.8</v>
      </c>
      <c r="I4149">
        <v>1.19</v>
      </c>
      <c r="J4149" s="2">
        <v>878226.8</v>
      </c>
      <c r="K4149" s="2">
        <v>3245</v>
      </c>
      <c r="L4149">
        <v>270.64</v>
      </c>
      <c r="M4149" t="s">
        <v>18</v>
      </c>
      <c r="N4149" t="s">
        <v>19</v>
      </c>
      <c r="O4149" t="s">
        <v>20</v>
      </c>
    </row>
    <row r="4150" spans="1:15" x14ac:dyDescent="0.2">
      <c r="A4150" s="16" t="s">
        <v>505</v>
      </c>
      <c r="B4150" s="1">
        <v>45961</v>
      </c>
      <c r="C4150" t="s">
        <v>381</v>
      </c>
      <c r="D4150" t="s">
        <v>382</v>
      </c>
      <c r="F4150" t="s">
        <v>43</v>
      </c>
      <c r="G4150" t="s">
        <v>17</v>
      </c>
      <c r="H4150" s="2">
        <v>825141.03</v>
      </c>
      <c r="I4150">
        <v>1.1200000000000001</v>
      </c>
      <c r="J4150" s="2">
        <v>825141.03</v>
      </c>
      <c r="K4150" s="2">
        <v>12331</v>
      </c>
      <c r="L4150">
        <v>66.92</v>
      </c>
      <c r="M4150" t="s">
        <v>363</v>
      </c>
      <c r="N4150" t="s">
        <v>383</v>
      </c>
      <c r="O4150" t="s">
        <v>384</v>
      </c>
    </row>
    <row r="4151" spans="1:15" x14ac:dyDescent="0.2">
      <c r="A4151" s="16" t="s">
        <v>505</v>
      </c>
      <c r="B4151" s="1">
        <v>45961</v>
      </c>
      <c r="C4151">
        <v>9697</v>
      </c>
      <c r="D4151" t="s">
        <v>400</v>
      </c>
      <c r="F4151" t="s">
        <v>69</v>
      </c>
      <c r="G4151" t="s">
        <v>17</v>
      </c>
      <c r="H4151" s="2">
        <v>811749.05</v>
      </c>
      <c r="I4151">
        <v>1.1000000000000001</v>
      </c>
      <c r="J4151" s="2">
        <v>811749.05</v>
      </c>
      <c r="K4151" s="2">
        <v>31000</v>
      </c>
      <c r="L4151">
        <v>26.19</v>
      </c>
      <c r="M4151" t="s">
        <v>73</v>
      </c>
      <c r="N4151" t="s">
        <v>74</v>
      </c>
      <c r="O4151" t="s">
        <v>75</v>
      </c>
    </row>
    <row r="4152" spans="1:15" x14ac:dyDescent="0.2">
      <c r="A4152" s="16" t="s">
        <v>505</v>
      </c>
      <c r="B4152" s="1">
        <v>45961</v>
      </c>
      <c r="C4152" t="s">
        <v>390</v>
      </c>
      <c r="D4152" t="s">
        <v>391</v>
      </c>
      <c r="F4152" t="s">
        <v>69</v>
      </c>
      <c r="G4152" t="s">
        <v>17</v>
      </c>
      <c r="H4152" s="2">
        <v>764946</v>
      </c>
      <c r="I4152">
        <v>1.03</v>
      </c>
      <c r="J4152" s="2">
        <v>764946</v>
      </c>
      <c r="K4152" s="2">
        <v>98070</v>
      </c>
      <c r="L4152">
        <v>7.8</v>
      </c>
      <c r="M4152" t="s">
        <v>18</v>
      </c>
      <c r="N4152" t="s">
        <v>31</v>
      </c>
      <c r="O4152" t="s">
        <v>20</v>
      </c>
    </row>
    <row r="4153" spans="1:15" x14ac:dyDescent="0.2">
      <c r="A4153" s="16" t="s">
        <v>505</v>
      </c>
      <c r="B4153" s="1">
        <v>45961</v>
      </c>
      <c r="C4153" t="s">
        <v>394</v>
      </c>
      <c r="D4153" t="s">
        <v>395</v>
      </c>
      <c r="F4153" t="s">
        <v>43</v>
      </c>
      <c r="G4153" t="s">
        <v>17</v>
      </c>
      <c r="H4153" s="2">
        <v>756685.37</v>
      </c>
      <c r="I4153">
        <v>1.02</v>
      </c>
      <c r="J4153" s="2">
        <v>756685.37</v>
      </c>
      <c r="K4153" s="2">
        <v>54333</v>
      </c>
      <c r="L4153">
        <v>13.93</v>
      </c>
      <c r="M4153" t="s">
        <v>154</v>
      </c>
      <c r="N4153" t="s">
        <v>396</v>
      </c>
      <c r="O4153" t="s">
        <v>152</v>
      </c>
    </row>
    <row r="4154" spans="1:15" x14ac:dyDescent="0.2">
      <c r="A4154" s="16" t="s">
        <v>505</v>
      </c>
      <c r="B4154" s="1">
        <v>45961</v>
      </c>
      <c r="C4154">
        <v>3659</v>
      </c>
      <c r="D4154" t="s">
        <v>404</v>
      </c>
      <c r="F4154" t="s">
        <v>69</v>
      </c>
      <c r="G4154" t="s">
        <v>17</v>
      </c>
      <c r="H4154" s="2">
        <v>697250.98</v>
      </c>
      <c r="I4154">
        <v>0.94</v>
      </c>
      <c r="J4154" s="2">
        <v>697250.98</v>
      </c>
      <c r="K4154" s="2">
        <v>34100</v>
      </c>
      <c r="L4154">
        <v>20.45</v>
      </c>
      <c r="M4154" t="s">
        <v>73</v>
      </c>
      <c r="N4154" t="s">
        <v>74</v>
      </c>
      <c r="O4154" t="s">
        <v>75</v>
      </c>
    </row>
    <row r="4155" spans="1:15" x14ac:dyDescent="0.2">
      <c r="A4155" s="16" t="s">
        <v>505</v>
      </c>
      <c r="B4155" s="1">
        <v>45961</v>
      </c>
      <c r="C4155">
        <v>5935</v>
      </c>
      <c r="D4155" t="s">
        <v>91</v>
      </c>
      <c r="F4155" t="s">
        <v>16</v>
      </c>
      <c r="G4155" t="s">
        <v>17</v>
      </c>
      <c r="H4155" s="2">
        <v>681360.8</v>
      </c>
      <c r="I4155">
        <v>0.92</v>
      </c>
      <c r="J4155" s="2">
        <v>681360.8</v>
      </c>
      <c r="K4155" s="2">
        <v>11502</v>
      </c>
      <c r="L4155">
        <v>59.24</v>
      </c>
      <c r="M4155" t="s">
        <v>51</v>
      </c>
      <c r="N4155" t="s">
        <v>52</v>
      </c>
      <c r="O4155" t="s">
        <v>53</v>
      </c>
    </row>
    <row r="4156" spans="1:15" x14ac:dyDescent="0.2">
      <c r="A4156" s="16" t="s">
        <v>505</v>
      </c>
      <c r="B4156" s="1">
        <v>45961</v>
      </c>
      <c r="C4156" t="s">
        <v>508</v>
      </c>
      <c r="D4156" t="s">
        <v>509</v>
      </c>
      <c r="F4156" t="s">
        <v>16</v>
      </c>
      <c r="G4156" t="s">
        <v>17</v>
      </c>
      <c r="H4156" s="2">
        <v>625229.14</v>
      </c>
      <c r="I4156">
        <v>0.85</v>
      </c>
      <c r="J4156" s="2">
        <v>625229.14</v>
      </c>
      <c r="K4156" s="2">
        <v>6334</v>
      </c>
      <c r="L4156">
        <v>98.71</v>
      </c>
      <c r="M4156" t="s">
        <v>18</v>
      </c>
      <c r="N4156" t="s">
        <v>19</v>
      </c>
      <c r="O4156" t="s">
        <v>20</v>
      </c>
    </row>
    <row r="4157" spans="1:15" x14ac:dyDescent="0.2">
      <c r="A4157" s="16" t="s">
        <v>505</v>
      </c>
      <c r="B4157" s="1">
        <v>45961</v>
      </c>
      <c r="C4157" t="s">
        <v>402</v>
      </c>
      <c r="D4157" t="s">
        <v>403</v>
      </c>
      <c r="F4157" t="s">
        <v>16</v>
      </c>
      <c r="G4157" t="s">
        <v>17</v>
      </c>
      <c r="H4157" s="2">
        <v>538502.43999999994</v>
      </c>
      <c r="I4157">
        <v>0.73</v>
      </c>
      <c r="J4157" s="2">
        <v>538502.43999999994</v>
      </c>
      <c r="K4157" s="2">
        <v>30562</v>
      </c>
      <c r="L4157">
        <v>17.62</v>
      </c>
      <c r="M4157" t="s">
        <v>18</v>
      </c>
      <c r="N4157" t="s">
        <v>19</v>
      </c>
      <c r="O4157" t="s">
        <v>20</v>
      </c>
    </row>
    <row r="4158" spans="1:15" x14ac:dyDescent="0.2">
      <c r="A4158" s="16" t="s">
        <v>505</v>
      </c>
      <c r="B4158" s="1">
        <v>45961</v>
      </c>
      <c r="C4158">
        <v>259960</v>
      </c>
      <c r="D4158" t="s">
        <v>401</v>
      </c>
      <c r="F4158" t="s">
        <v>69</v>
      </c>
      <c r="G4158" t="s">
        <v>17</v>
      </c>
      <c r="H4158" s="2">
        <v>508703.98</v>
      </c>
      <c r="I4158">
        <v>0.69</v>
      </c>
      <c r="J4158" s="2">
        <v>508703.98</v>
      </c>
      <c r="K4158" s="2">
        <v>2626</v>
      </c>
      <c r="L4158">
        <v>193.72</v>
      </c>
      <c r="M4158" t="s">
        <v>51</v>
      </c>
      <c r="N4158" t="s">
        <v>52</v>
      </c>
      <c r="O4158" t="s">
        <v>53</v>
      </c>
    </row>
    <row r="4159" spans="1:15" x14ac:dyDescent="0.2">
      <c r="A4159" s="16" t="s">
        <v>505</v>
      </c>
      <c r="B4159" s="1">
        <v>45961</v>
      </c>
      <c r="C4159" t="s">
        <v>510</v>
      </c>
      <c r="D4159" t="s">
        <v>511</v>
      </c>
      <c r="F4159" t="s">
        <v>43</v>
      </c>
      <c r="G4159" t="s">
        <v>17</v>
      </c>
      <c r="H4159" s="2">
        <v>508027.6</v>
      </c>
      <c r="I4159">
        <v>0.69</v>
      </c>
      <c r="J4159" s="2">
        <v>508027.6</v>
      </c>
      <c r="K4159" s="2">
        <v>6988</v>
      </c>
      <c r="L4159">
        <v>72.7</v>
      </c>
      <c r="M4159" t="s">
        <v>18</v>
      </c>
      <c r="N4159" t="s">
        <v>19</v>
      </c>
      <c r="O4159" t="s">
        <v>20</v>
      </c>
    </row>
    <row r="4160" spans="1:15" x14ac:dyDescent="0.2">
      <c r="A4160" s="16" t="s">
        <v>505</v>
      </c>
      <c r="B4160" s="1">
        <v>45961</v>
      </c>
      <c r="C4160" t="s">
        <v>405</v>
      </c>
      <c r="D4160" t="s">
        <v>406</v>
      </c>
      <c r="F4160" t="s">
        <v>43</v>
      </c>
      <c r="G4160" t="s">
        <v>17</v>
      </c>
      <c r="H4160" s="2">
        <v>442881.6</v>
      </c>
      <c r="I4160">
        <v>0.6</v>
      </c>
      <c r="J4160" s="2">
        <v>442881.6</v>
      </c>
      <c r="K4160" s="2">
        <v>2352</v>
      </c>
      <c r="L4160">
        <v>188.3</v>
      </c>
      <c r="M4160" t="s">
        <v>18</v>
      </c>
      <c r="N4160" t="s">
        <v>19</v>
      </c>
      <c r="O4160" t="s">
        <v>20</v>
      </c>
    </row>
    <row r="4161" spans="1:15" x14ac:dyDescent="0.2">
      <c r="A4161" s="16" t="s">
        <v>505</v>
      </c>
      <c r="B4161" s="1">
        <v>45961</v>
      </c>
      <c r="C4161">
        <v>9684</v>
      </c>
      <c r="D4161" t="s">
        <v>409</v>
      </c>
      <c r="F4161" t="s">
        <v>69</v>
      </c>
      <c r="G4161" t="s">
        <v>17</v>
      </c>
      <c r="H4161" s="2">
        <v>441925.29</v>
      </c>
      <c r="I4161">
        <v>0.6</v>
      </c>
      <c r="J4161" s="2">
        <v>441925.29</v>
      </c>
      <c r="K4161" s="2">
        <v>22800</v>
      </c>
      <c r="L4161">
        <v>19.38</v>
      </c>
      <c r="M4161" t="s">
        <v>73</v>
      </c>
      <c r="N4161" t="s">
        <v>74</v>
      </c>
      <c r="O4161" t="s">
        <v>75</v>
      </c>
    </row>
    <row r="4162" spans="1:15" x14ac:dyDescent="0.2">
      <c r="A4162" s="16" t="s">
        <v>505</v>
      </c>
      <c r="B4162" s="1">
        <v>45961</v>
      </c>
      <c r="C4162" t="s">
        <v>410</v>
      </c>
      <c r="D4162" t="s">
        <v>411</v>
      </c>
      <c r="F4162" t="s">
        <v>69</v>
      </c>
      <c r="G4162" t="s">
        <v>17</v>
      </c>
      <c r="H4162" s="2">
        <v>400027.32</v>
      </c>
      <c r="I4162">
        <v>0.54</v>
      </c>
      <c r="J4162" s="2">
        <v>400027.32</v>
      </c>
      <c r="K4162" s="2">
        <v>5816</v>
      </c>
      <c r="L4162">
        <v>68.78</v>
      </c>
      <c r="M4162" t="s">
        <v>412</v>
      </c>
      <c r="N4162" t="s">
        <v>413</v>
      </c>
      <c r="O4162" t="s">
        <v>414</v>
      </c>
    </row>
    <row r="4163" spans="1:15" x14ac:dyDescent="0.2">
      <c r="A4163" s="16" t="s">
        <v>505</v>
      </c>
      <c r="B4163" s="1">
        <v>45961</v>
      </c>
      <c r="C4163">
        <v>6417</v>
      </c>
      <c r="D4163" t="s">
        <v>419</v>
      </c>
      <c r="F4163" t="s">
        <v>43</v>
      </c>
      <c r="G4163" t="s">
        <v>17</v>
      </c>
      <c r="H4163" s="2">
        <v>316200.71000000002</v>
      </c>
      <c r="I4163">
        <v>0.43</v>
      </c>
      <c r="J4163" s="2">
        <v>316200.71000000002</v>
      </c>
      <c r="K4163" s="2">
        <v>18200</v>
      </c>
      <c r="L4163">
        <v>17.37</v>
      </c>
      <c r="M4163" t="s">
        <v>73</v>
      </c>
      <c r="N4163" t="s">
        <v>74</v>
      </c>
      <c r="O4163" t="s">
        <v>75</v>
      </c>
    </row>
    <row r="4164" spans="1:15" x14ac:dyDescent="0.2">
      <c r="A4164" s="16" t="s">
        <v>505</v>
      </c>
      <c r="B4164" s="1">
        <v>45961</v>
      </c>
      <c r="C4164" t="s">
        <v>417</v>
      </c>
      <c r="D4164" t="s">
        <v>418</v>
      </c>
      <c r="F4164" t="s">
        <v>16</v>
      </c>
      <c r="G4164" t="s">
        <v>17</v>
      </c>
      <c r="H4164" s="2">
        <v>299583.45</v>
      </c>
      <c r="I4164">
        <v>0.41</v>
      </c>
      <c r="J4164" s="2">
        <v>299583.45</v>
      </c>
      <c r="K4164" s="2">
        <v>3515</v>
      </c>
      <c r="L4164">
        <v>85.23</v>
      </c>
      <c r="M4164" t="s">
        <v>18</v>
      </c>
      <c r="N4164" t="s">
        <v>19</v>
      </c>
      <c r="O4164" t="s">
        <v>20</v>
      </c>
    </row>
    <row r="4165" spans="1:15" x14ac:dyDescent="0.2">
      <c r="A4165" s="16" t="s">
        <v>505</v>
      </c>
      <c r="B4165" s="1">
        <v>45961</v>
      </c>
      <c r="C4165" t="s">
        <v>512</v>
      </c>
      <c r="D4165" t="s">
        <v>513</v>
      </c>
      <c r="F4165" t="s">
        <v>43</v>
      </c>
      <c r="G4165" t="s">
        <v>17</v>
      </c>
      <c r="H4165" s="2">
        <v>250004.82</v>
      </c>
      <c r="I4165">
        <v>0.34</v>
      </c>
      <c r="J4165" s="2">
        <v>250004.82</v>
      </c>
      <c r="K4165" s="2">
        <v>9762</v>
      </c>
      <c r="L4165">
        <v>25.61</v>
      </c>
      <c r="M4165" t="s">
        <v>18</v>
      </c>
      <c r="N4165" t="s">
        <v>19</v>
      </c>
      <c r="O4165" t="s">
        <v>20</v>
      </c>
    </row>
    <row r="4166" spans="1:15" x14ac:dyDescent="0.2">
      <c r="A4166" s="16" t="s">
        <v>505</v>
      </c>
      <c r="B4166" s="1">
        <v>45961</v>
      </c>
      <c r="C4166" t="s">
        <v>407</v>
      </c>
      <c r="D4166" t="s">
        <v>408</v>
      </c>
      <c r="F4166" t="s">
        <v>43</v>
      </c>
      <c r="G4166" t="s">
        <v>17</v>
      </c>
      <c r="H4166" s="2">
        <v>245420.28</v>
      </c>
      <c r="I4166">
        <v>0.33</v>
      </c>
      <c r="J4166" s="2">
        <v>245420.28</v>
      </c>
      <c r="K4166" s="2">
        <v>3607</v>
      </c>
      <c r="L4166">
        <v>68.040000000000006</v>
      </c>
      <c r="M4166" t="s">
        <v>18</v>
      </c>
      <c r="N4166" t="s">
        <v>31</v>
      </c>
      <c r="O4166" t="s">
        <v>20</v>
      </c>
    </row>
    <row r="4167" spans="1:15" x14ac:dyDescent="0.2">
      <c r="A4167" s="16" t="s">
        <v>505</v>
      </c>
      <c r="B4167" s="1">
        <v>45961</v>
      </c>
      <c r="C4167" t="s">
        <v>415</v>
      </c>
      <c r="D4167" t="s">
        <v>416</v>
      </c>
      <c r="F4167" t="s">
        <v>43</v>
      </c>
      <c r="G4167" t="s">
        <v>17</v>
      </c>
      <c r="H4167" s="2">
        <v>229749.96</v>
      </c>
      <c r="I4167">
        <v>0.31</v>
      </c>
      <c r="J4167" s="2">
        <v>229749.96</v>
      </c>
      <c r="K4167" s="2">
        <v>31646</v>
      </c>
      <c r="L4167">
        <v>7.26</v>
      </c>
      <c r="M4167" t="s">
        <v>18</v>
      </c>
      <c r="N4167" t="s">
        <v>19</v>
      </c>
      <c r="O4167" t="s">
        <v>20</v>
      </c>
    </row>
    <row r="4168" spans="1:15" x14ac:dyDescent="0.2">
      <c r="A4168" s="16" t="s">
        <v>505</v>
      </c>
      <c r="B4168" s="1">
        <v>45961</v>
      </c>
      <c r="C4168" t="s">
        <v>426</v>
      </c>
      <c r="D4168" t="s">
        <v>427</v>
      </c>
      <c r="F4168" t="s">
        <v>69</v>
      </c>
      <c r="G4168" t="s">
        <v>17</v>
      </c>
      <c r="H4168" s="2">
        <v>209017.2</v>
      </c>
      <c r="I4168">
        <v>0.28000000000000003</v>
      </c>
      <c r="J4168" s="2">
        <v>209017.2</v>
      </c>
      <c r="K4168" s="2">
        <v>11690</v>
      </c>
      <c r="L4168">
        <v>17.88</v>
      </c>
      <c r="M4168" t="s">
        <v>18</v>
      </c>
      <c r="N4168" t="s">
        <v>19</v>
      </c>
      <c r="O4168" t="s">
        <v>20</v>
      </c>
    </row>
    <row r="4169" spans="1:15" x14ac:dyDescent="0.2">
      <c r="A4169" s="16" t="s">
        <v>505</v>
      </c>
      <c r="B4169" s="1">
        <v>45961</v>
      </c>
      <c r="C4169" t="s">
        <v>514</v>
      </c>
      <c r="D4169" t="s">
        <v>514</v>
      </c>
      <c r="F4169" t="s">
        <v>16</v>
      </c>
      <c r="G4169" t="s">
        <v>17</v>
      </c>
      <c r="H4169" s="2">
        <v>207922.57</v>
      </c>
      <c r="I4169">
        <v>0.28000000000000003</v>
      </c>
      <c r="J4169" s="2">
        <v>207922.57</v>
      </c>
      <c r="K4169" s="2">
        <v>57093</v>
      </c>
      <c r="L4169">
        <v>3.64</v>
      </c>
      <c r="M4169" t="s">
        <v>363</v>
      </c>
      <c r="N4169" t="s">
        <v>383</v>
      </c>
      <c r="O4169" t="s">
        <v>384</v>
      </c>
    </row>
    <row r="4170" spans="1:15" x14ac:dyDescent="0.2">
      <c r="A4170" s="16" t="s">
        <v>505</v>
      </c>
      <c r="B4170" s="1">
        <v>45961</v>
      </c>
      <c r="C4170" t="s">
        <v>431</v>
      </c>
      <c r="D4170" t="s">
        <v>432</v>
      </c>
      <c r="F4170" t="s">
        <v>43</v>
      </c>
      <c r="G4170" t="s">
        <v>17</v>
      </c>
      <c r="H4170" s="2">
        <v>170446.59</v>
      </c>
      <c r="I4170">
        <v>0.23</v>
      </c>
      <c r="J4170" s="2">
        <v>170446.59</v>
      </c>
      <c r="K4170" s="2">
        <v>9927</v>
      </c>
      <c r="L4170">
        <v>17.170000000000002</v>
      </c>
      <c r="M4170" t="s">
        <v>18</v>
      </c>
      <c r="N4170" t="s">
        <v>19</v>
      </c>
      <c r="O4170" t="s">
        <v>20</v>
      </c>
    </row>
    <row r="4171" spans="1:15" x14ac:dyDescent="0.2">
      <c r="A4171" s="16" t="s">
        <v>505</v>
      </c>
      <c r="B4171" s="1">
        <v>45961</v>
      </c>
      <c r="C4171">
        <v>36570</v>
      </c>
      <c r="D4171" t="s">
        <v>430</v>
      </c>
      <c r="F4171" t="s">
        <v>69</v>
      </c>
      <c r="G4171" t="s">
        <v>17</v>
      </c>
      <c r="H4171" s="2">
        <v>162037.9</v>
      </c>
      <c r="I4171">
        <v>0.22</v>
      </c>
      <c r="J4171" s="2">
        <v>162037.9</v>
      </c>
      <c r="K4171" s="2">
        <v>1047</v>
      </c>
      <c r="L4171">
        <v>154.76</v>
      </c>
      <c r="M4171" t="s">
        <v>51</v>
      </c>
      <c r="N4171" t="s">
        <v>52</v>
      </c>
      <c r="O4171" t="s">
        <v>53</v>
      </c>
    </row>
    <row r="4172" spans="1:15" x14ac:dyDescent="0.2">
      <c r="A4172" s="16" t="s">
        <v>505</v>
      </c>
      <c r="B4172" s="1">
        <v>45961</v>
      </c>
      <c r="C4172" t="s">
        <v>435</v>
      </c>
      <c r="D4172" t="s">
        <v>436</v>
      </c>
      <c r="F4172" t="s">
        <v>16</v>
      </c>
      <c r="G4172" t="s">
        <v>17</v>
      </c>
      <c r="H4172" s="2">
        <v>152627.28</v>
      </c>
      <c r="I4172">
        <v>0.21</v>
      </c>
      <c r="J4172" s="2">
        <v>152627.28</v>
      </c>
      <c r="K4172" s="2">
        <v>8957</v>
      </c>
      <c r="L4172">
        <v>17.04</v>
      </c>
      <c r="M4172" t="s">
        <v>18</v>
      </c>
      <c r="N4172" t="s">
        <v>19</v>
      </c>
      <c r="O4172" t="s">
        <v>20</v>
      </c>
    </row>
    <row r="4173" spans="1:15" x14ac:dyDescent="0.2">
      <c r="A4173" s="16" t="s">
        <v>505</v>
      </c>
      <c r="B4173" s="1">
        <v>45961</v>
      </c>
      <c r="C4173" t="s">
        <v>422</v>
      </c>
      <c r="D4173" t="s">
        <v>423</v>
      </c>
      <c r="F4173" t="s">
        <v>69</v>
      </c>
      <c r="G4173" t="s">
        <v>17</v>
      </c>
      <c r="H4173" s="2">
        <v>142699.6</v>
      </c>
      <c r="I4173">
        <v>0.19</v>
      </c>
      <c r="J4173" s="2">
        <v>142699.6</v>
      </c>
      <c r="K4173" s="2">
        <v>13655</v>
      </c>
      <c r="L4173">
        <v>10.45</v>
      </c>
      <c r="M4173" t="s">
        <v>363</v>
      </c>
      <c r="N4173" t="s">
        <v>383</v>
      </c>
      <c r="O4173" t="s">
        <v>384</v>
      </c>
    </row>
    <row r="4174" spans="1:15" x14ac:dyDescent="0.2">
      <c r="A4174" s="16" t="s">
        <v>505</v>
      </c>
      <c r="B4174" s="1">
        <v>45961</v>
      </c>
      <c r="C4174" t="s">
        <v>20</v>
      </c>
      <c r="D4174" t="s">
        <v>104</v>
      </c>
      <c r="F4174" t="s">
        <v>106</v>
      </c>
      <c r="G4174" t="s">
        <v>107</v>
      </c>
      <c r="H4174" s="2">
        <v>133456.54999999999</v>
      </c>
      <c r="I4174">
        <v>0.18</v>
      </c>
      <c r="J4174" s="2">
        <v>133456.54999999999</v>
      </c>
      <c r="K4174" s="2">
        <v>133457</v>
      </c>
      <c r="L4174">
        <v>100</v>
      </c>
      <c r="M4174" t="s">
        <v>18</v>
      </c>
      <c r="N4174" t="s">
        <v>108</v>
      </c>
      <c r="O4174" t="s">
        <v>20</v>
      </c>
    </row>
    <row r="4175" spans="1:15" x14ac:dyDescent="0.2">
      <c r="A4175" s="16" t="s">
        <v>505</v>
      </c>
      <c r="B4175" s="1">
        <v>45961</v>
      </c>
      <c r="C4175" t="s">
        <v>515</v>
      </c>
      <c r="D4175" t="s">
        <v>516</v>
      </c>
      <c r="F4175" t="s">
        <v>43</v>
      </c>
      <c r="G4175" t="s">
        <v>17</v>
      </c>
      <c r="H4175" s="2">
        <v>133115.88</v>
      </c>
      <c r="I4175">
        <v>0.18</v>
      </c>
      <c r="J4175" s="2">
        <v>133115.88</v>
      </c>
      <c r="K4175" s="2">
        <v>4479</v>
      </c>
      <c r="L4175">
        <v>29.72</v>
      </c>
      <c r="M4175" t="s">
        <v>18</v>
      </c>
      <c r="N4175" t="s">
        <v>31</v>
      </c>
      <c r="O4175" t="s">
        <v>20</v>
      </c>
    </row>
    <row r="4176" spans="1:15" x14ac:dyDescent="0.2">
      <c r="A4176" s="16" t="s">
        <v>505</v>
      </c>
      <c r="B4176" s="1">
        <v>45961</v>
      </c>
      <c r="C4176">
        <v>3635</v>
      </c>
      <c r="D4176" t="s">
        <v>433</v>
      </c>
      <c r="F4176" t="s">
        <v>69</v>
      </c>
      <c r="G4176" t="s">
        <v>17</v>
      </c>
      <c r="H4176" s="2">
        <v>129647.2</v>
      </c>
      <c r="I4176">
        <v>0.18</v>
      </c>
      <c r="J4176" s="2">
        <v>129647.2</v>
      </c>
      <c r="K4176" s="2">
        <v>9600</v>
      </c>
      <c r="L4176">
        <v>13.5</v>
      </c>
      <c r="M4176" t="s">
        <v>73</v>
      </c>
      <c r="N4176" t="s">
        <v>74</v>
      </c>
      <c r="O4176" t="s">
        <v>75</v>
      </c>
    </row>
    <row r="4177" spans="1:15" x14ac:dyDescent="0.2">
      <c r="A4177" s="16" t="s">
        <v>505</v>
      </c>
      <c r="B4177" s="1">
        <v>45961</v>
      </c>
      <c r="C4177" t="s">
        <v>424</v>
      </c>
      <c r="D4177" t="s">
        <v>425</v>
      </c>
      <c r="F4177" t="s">
        <v>69</v>
      </c>
      <c r="G4177" t="s">
        <v>17</v>
      </c>
      <c r="H4177" s="2">
        <v>128207.08</v>
      </c>
      <c r="I4177">
        <v>0.17</v>
      </c>
      <c r="J4177" s="2">
        <v>128207.08</v>
      </c>
      <c r="K4177" s="2">
        <v>11266</v>
      </c>
      <c r="L4177">
        <v>11.38</v>
      </c>
      <c r="M4177" t="s">
        <v>18</v>
      </c>
      <c r="N4177" t="s">
        <v>31</v>
      </c>
      <c r="O4177" t="s">
        <v>20</v>
      </c>
    </row>
    <row r="4178" spans="1:15" x14ac:dyDescent="0.2">
      <c r="A4178" s="16" t="s">
        <v>505</v>
      </c>
      <c r="B4178" s="1">
        <v>45961</v>
      </c>
      <c r="C4178" t="s">
        <v>119</v>
      </c>
      <c r="D4178" t="s">
        <v>120</v>
      </c>
      <c r="F4178" t="s">
        <v>106</v>
      </c>
      <c r="G4178" t="s">
        <v>122</v>
      </c>
      <c r="H4178" s="2">
        <v>118984.21</v>
      </c>
      <c r="I4178">
        <v>0.16</v>
      </c>
      <c r="J4178" s="2">
        <v>118984.21</v>
      </c>
      <c r="K4178" s="2">
        <v>118984</v>
      </c>
      <c r="L4178">
        <v>1</v>
      </c>
      <c r="M4178" t="s">
        <v>123</v>
      </c>
      <c r="N4178" t="s">
        <v>108</v>
      </c>
      <c r="O4178" t="s">
        <v>20</v>
      </c>
    </row>
    <row r="4179" spans="1:15" x14ac:dyDescent="0.2">
      <c r="A4179" s="16" t="s">
        <v>505</v>
      </c>
      <c r="B4179" s="1">
        <v>45961</v>
      </c>
      <c r="C4179">
        <v>1070</v>
      </c>
      <c r="D4179" t="s">
        <v>465</v>
      </c>
      <c r="F4179" t="s">
        <v>43</v>
      </c>
      <c r="G4179" t="s">
        <v>17</v>
      </c>
      <c r="H4179" s="2">
        <v>111631.2</v>
      </c>
      <c r="I4179">
        <v>0.15</v>
      </c>
      <c r="J4179" s="2">
        <v>111631.2</v>
      </c>
      <c r="K4179" s="2">
        <v>94000</v>
      </c>
      <c r="L4179">
        <v>1.19</v>
      </c>
      <c r="M4179" t="s">
        <v>101</v>
      </c>
      <c r="N4179" t="s">
        <v>102</v>
      </c>
      <c r="O4179" t="s">
        <v>103</v>
      </c>
    </row>
    <row r="4180" spans="1:15" x14ac:dyDescent="0.2">
      <c r="A4180" s="16" t="s">
        <v>505</v>
      </c>
      <c r="B4180" s="1">
        <v>45961</v>
      </c>
      <c r="C4180">
        <v>2432</v>
      </c>
      <c r="D4180" t="s">
        <v>434</v>
      </c>
      <c r="F4180" t="s">
        <v>69</v>
      </c>
      <c r="G4180" t="s">
        <v>17</v>
      </c>
      <c r="H4180" s="2">
        <v>110783.16</v>
      </c>
      <c r="I4180">
        <v>0.15</v>
      </c>
      <c r="J4180" s="2">
        <v>110783.16</v>
      </c>
      <c r="K4180" s="2">
        <v>6300</v>
      </c>
      <c r="L4180">
        <v>17.579999999999998</v>
      </c>
      <c r="M4180" t="s">
        <v>73</v>
      </c>
      <c r="N4180" t="s">
        <v>74</v>
      </c>
      <c r="O4180" t="s">
        <v>75</v>
      </c>
    </row>
    <row r="4181" spans="1:15" x14ac:dyDescent="0.2">
      <c r="A4181" s="16" t="s">
        <v>505</v>
      </c>
      <c r="B4181" s="1">
        <v>45961</v>
      </c>
      <c r="C4181">
        <v>2498</v>
      </c>
      <c r="D4181" t="s">
        <v>443</v>
      </c>
      <c r="F4181" t="s">
        <v>16</v>
      </c>
      <c r="G4181" t="s">
        <v>17</v>
      </c>
      <c r="H4181" s="2">
        <v>106779.22</v>
      </c>
      <c r="I4181">
        <v>0.14000000000000001</v>
      </c>
      <c r="J4181" s="2">
        <v>106779.22</v>
      </c>
      <c r="K4181" s="2">
        <v>65000</v>
      </c>
      <c r="L4181">
        <v>1.64</v>
      </c>
      <c r="M4181" t="s">
        <v>33</v>
      </c>
      <c r="N4181" t="s">
        <v>34</v>
      </c>
      <c r="O4181" t="s">
        <v>35</v>
      </c>
    </row>
    <row r="4182" spans="1:15" x14ac:dyDescent="0.2">
      <c r="A4182" s="16" t="s">
        <v>505</v>
      </c>
      <c r="B4182" s="1">
        <v>45961</v>
      </c>
      <c r="C4182" t="s">
        <v>478</v>
      </c>
      <c r="D4182" t="s">
        <v>529</v>
      </c>
      <c r="F4182" t="s">
        <v>69</v>
      </c>
      <c r="G4182" t="s">
        <v>17</v>
      </c>
      <c r="H4182" s="2">
        <v>106236.9</v>
      </c>
      <c r="I4182">
        <v>0.14000000000000001</v>
      </c>
      <c r="J4182" s="2">
        <v>106236.9</v>
      </c>
      <c r="K4182" s="2">
        <v>28105</v>
      </c>
      <c r="L4182">
        <v>3.78</v>
      </c>
      <c r="M4182" t="s">
        <v>18</v>
      </c>
      <c r="N4182" t="s">
        <v>31</v>
      </c>
      <c r="O4182" t="s">
        <v>20</v>
      </c>
    </row>
    <row r="4183" spans="1:15" x14ac:dyDescent="0.2">
      <c r="A4183" s="16" t="s">
        <v>505</v>
      </c>
      <c r="B4183" s="1">
        <v>45961</v>
      </c>
      <c r="C4183" t="s">
        <v>454</v>
      </c>
      <c r="D4183" t="s">
        <v>455</v>
      </c>
      <c r="F4183" t="s">
        <v>69</v>
      </c>
      <c r="G4183" t="s">
        <v>17</v>
      </c>
      <c r="H4183" s="2">
        <v>103222.54</v>
      </c>
      <c r="I4183">
        <v>0.14000000000000001</v>
      </c>
      <c r="J4183" s="2">
        <v>103222.54</v>
      </c>
      <c r="K4183" s="2">
        <v>7655</v>
      </c>
      <c r="L4183">
        <v>13.48</v>
      </c>
      <c r="M4183" t="s">
        <v>363</v>
      </c>
      <c r="N4183" t="s">
        <v>383</v>
      </c>
      <c r="O4183" t="s">
        <v>384</v>
      </c>
    </row>
    <row r="4184" spans="1:15" x14ac:dyDescent="0.2">
      <c r="A4184" s="16" t="s">
        <v>505</v>
      </c>
      <c r="B4184" s="1">
        <v>45961</v>
      </c>
      <c r="C4184">
        <v>4915</v>
      </c>
      <c r="D4184" t="s">
        <v>448</v>
      </c>
      <c r="F4184" t="s">
        <v>16</v>
      </c>
      <c r="G4184" t="s">
        <v>17</v>
      </c>
      <c r="H4184" s="2">
        <v>101249.15</v>
      </c>
      <c r="I4184">
        <v>0.14000000000000001</v>
      </c>
      <c r="J4184" s="2">
        <v>101249.15</v>
      </c>
      <c r="K4184" s="2">
        <v>37500</v>
      </c>
      <c r="L4184">
        <v>2.7</v>
      </c>
      <c r="M4184" t="s">
        <v>33</v>
      </c>
      <c r="N4184" t="s">
        <v>34</v>
      </c>
      <c r="O4184" t="s">
        <v>35</v>
      </c>
    </row>
    <row r="4185" spans="1:15" x14ac:dyDescent="0.2">
      <c r="A4185" s="16" t="s">
        <v>505</v>
      </c>
      <c r="B4185" s="1">
        <v>45961</v>
      </c>
      <c r="C4185" t="s">
        <v>437</v>
      </c>
      <c r="D4185" t="s">
        <v>438</v>
      </c>
      <c r="F4185" t="s">
        <v>16</v>
      </c>
      <c r="G4185" t="s">
        <v>17</v>
      </c>
      <c r="H4185" s="2">
        <v>99884.5</v>
      </c>
      <c r="I4185">
        <v>0.14000000000000001</v>
      </c>
      <c r="J4185" s="2">
        <v>99884.5</v>
      </c>
      <c r="K4185" s="2">
        <v>9335</v>
      </c>
      <c r="L4185">
        <v>10.7</v>
      </c>
      <c r="M4185" t="s">
        <v>18</v>
      </c>
      <c r="N4185" t="s">
        <v>19</v>
      </c>
      <c r="O4185" t="s">
        <v>20</v>
      </c>
    </row>
    <row r="4186" spans="1:15" x14ac:dyDescent="0.2">
      <c r="A4186" s="16" t="s">
        <v>505</v>
      </c>
      <c r="B4186" s="1">
        <v>45961</v>
      </c>
      <c r="C4186">
        <v>3738</v>
      </c>
      <c r="D4186" t="s">
        <v>453</v>
      </c>
      <c r="F4186" t="s">
        <v>16</v>
      </c>
      <c r="G4186" t="s">
        <v>17</v>
      </c>
      <c r="H4186" s="2">
        <v>96158.1</v>
      </c>
      <c r="I4186">
        <v>0.13</v>
      </c>
      <c r="J4186" s="2">
        <v>96158.1</v>
      </c>
      <c r="K4186" s="2">
        <v>144000</v>
      </c>
      <c r="L4186">
        <v>0.67</v>
      </c>
      <c r="M4186" t="s">
        <v>128</v>
      </c>
      <c r="N4186" t="s">
        <v>102</v>
      </c>
      <c r="O4186" t="s">
        <v>103</v>
      </c>
    </row>
    <row r="4187" spans="1:15" x14ac:dyDescent="0.2">
      <c r="A4187" s="16" t="s">
        <v>505</v>
      </c>
      <c r="B4187" s="1">
        <v>45961</v>
      </c>
      <c r="C4187" t="s">
        <v>449</v>
      </c>
      <c r="D4187" t="s">
        <v>450</v>
      </c>
      <c r="F4187" t="s">
        <v>43</v>
      </c>
      <c r="G4187" t="s">
        <v>17</v>
      </c>
      <c r="H4187" s="2">
        <v>93150.46</v>
      </c>
      <c r="I4187">
        <v>0.13</v>
      </c>
      <c r="J4187" s="2">
        <v>93150.46</v>
      </c>
      <c r="K4187" s="2">
        <v>11063</v>
      </c>
      <c r="L4187">
        <v>8.42</v>
      </c>
      <c r="M4187" t="s">
        <v>18</v>
      </c>
      <c r="N4187" t="s">
        <v>31</v>
      </c>
      <c r="O4187" t="s">
        <v>20</v>
      </c>
    </row>
    <row r="4188" spans="1:15" x14ac:dyDescent="0.2">
      <c r="A4188" s="16" t="s">
        <v>505</v>
      </c>
      <c r="B4188" s="1">
        <v>45961</v>
      </c>
      <c r="C4188">
        <v>251270</v>
      </c>
      <c r="D4188" t="s">
        <v>458</v>
      </c>
      <c r="F4188" t="s">
        <v>69</v>
      </c>
      <c r="G4188" t="s">
        <v>17</v>
      </c>
      <c r="H4188" s="2">
        <v>92764.56</v>
      </c>
      <c r="I4188">
        <v>0.13</v>
      </c>
      <c r="J4188" s="2">
        <v>92764.56</v>
      </c>
      <c r="K4188" s="2">
        <v>2443</v>
      </c>
      <c r="L4188">
        <v>37.97</v>
      </c>
      <c r="M4188" t="s">
        <v>51</v>
      </c>
      <c r="N4188" t="s">
        <v>52</v>
      </c>
      <c r="O4188" t="s">
        <v>53</v>
      </c>
    </row>
    <row r="4189" spans="1:15" x14ac:dyDescent="0.2">
      <c r="A4189" s="16" t="s">
        <v>505</v>
      </c>
      <c r="B4189" s="1">
        <v>45961</v>
      </c>
      <c r="C4189" t="s">
        <v>428</v>
      </c>
      <c r="D4189" t="s">
        <v>429</v>
      </c>
      <c r="F4189" t="s">
        <v>43</v>
      </c>
      <c r="G4189" t="s">
        <v>17</v>
      </c>
      <c r="H4189" s="2">
        <v>85372.95</v>
      </c>
      <c r="I4189">
        <v>0.12</v>
      </c>
      <c r="J4189" s="2">
        <v>85372.95</v>
      </c>
      <c r="K4189" s="2">
        <v>23246</v>
      </c>
      <c r="L4189">
        <v>3.67</v>
      </c>
      <c r="M4189" t="s">
        <v>374</v>
      </c>
      <c r="N4189" t="s">
        <v>375</v>
      </c>
      <c r="O4189" t="s">
        <v>376</v>
      </c>
    </row>
    <row r="4190" spans="1:15" x14ac:dyDescent="0.2">
      <c r="A4190" s="16" t="s">
        <v>505</v>
      </c>
      <c r="B4190" s="1">
        <v>45961</v>
      </c>
      <c r="C4190" t="s">
        <v>420</v>
      </c>
      <c r="D4190" t="s">
        <v>421</v>
      </c>
      <c r="F4190" t="s">
        <v>43</v>
      </c>
      <c r="G4190" t="s">
        <v>17</v>
      </c>
      <c r="H4190" s="2">
        <v>81865.789999999994</v>
      </c>
      <c r="I4190">
        <v>0.11</v>
      </c>
      <c r="J4190" s="2">
        <v>81865.789999999994</v>
      </c>
      <c r="K4190" s="2">
        <v>23647</v>
      </c>
      <c r="L4190">
        <v>3.46</v>
      </c>
      <c r="M4190" t="s">
        <v>154</v>
      </c>
      <c r="N4190" t="s">
        <v>396</v>
      </c>
      <c r="O4190" t="s">
        <v>152</v>
      </c>
    </row>
    <row r="4191" spans="1:15" x14ac:dyDescent="0.2">
      <c r="A4191" s="16" t="s">
        <v>505</v>
      </c>
      <c r="B4191" s="1">
        <v>45961</v>
      </c>
      <c r="C4191">
        <v>263750</v>
      </c>
      <c r="D4191" t="s">
        <v>462</v>
      </c>
      <c r="F4191" t="s">
        <v>69</v>
      </c>
      <c r="G4191" t="s">
        <v>17</v>
      </c>
      <c r="H4191" s="2">
        <v>74919.11</v>
      </c>
      <c r="I4191">
        <v>0.1</v>
      </c>
      <c r="J4191" s="2">
        <v>74919.11</v>
      </c>
      <c r="K4191" s="2">
        <v>3085</v>
      </c>
      <c r="L4191">
        <v>24.28</v>
      </c>
      <c r="M4191" t="s">
        <v>51</v>
      </c>
      <c r="N4191" t="s">
        <v>463</v>
      </c>
      <c r="O4191" t="s">
        <v>53</v>
      </c>
    </row>
    <row r="4192" spans="1:15" x14ac:dyDescent="0.2">
      <c r="A4192" s="16" t="s">
        <v>505</v>
      </c>
      <c r="B4192" s="1">
        <v>45961</v>
      </c>
      <c r="C4192" t="s">
        <v>439</v>
      </c>
      <c r="D4192" t="s">
        <v>440</v>
      </c>
      <c r="F4192" t="s">
        <v>69</v>
      </c>
      <c r="G4192" t="s">
        <v>17</v>
      </c>
      <c r="H4192" s="2">
        <v>73088.039999999994</v>
      </c>
      <c r="I4192">
        <v>0.1</v>
      </c>
      <c r="J4192" s="2">
        <v>73088.039999999994</v>
      </c>
      <c r="K4192" s="2">
        <v>8175</v>
      </c>
      <c r="L4192">
        <v>8.94</v>
      </c>
      <c r="M4192" t="s">
        <v>441</v>
      </c>
      <c r="N4192" t="s">
        <v>442</v>
      </c>
      <c r="O4192" t="s">
        <v>40</v>
      </c>
    </row>
    <row r="4193" spans="1:15" x14ac:dyDescent="0.2">
      <c r="A4193" s="16" t="s">
        <v>505</v>
      </c>
      <c r="B4193" s="1">
        <v>45961</v>
      </c>
      <c r="C4193">
        <v>2439</v>
      </c>
      <c r="D4193" t="s">
        <v>457</v>
      </c>
      <c r="F4193" t="s">
        <v>43</v>
      </c>
      <c r="G4193" t="s">
        <v>17</v>
      </c>
      <c r="H4193" s="2">
        <v>66712.86</v>
      </c>
      <c r="I4193">
        <v>0.09</v>
      </c>
      <c r="J4193" s="2">
        <v>66712.86</v>
      </c>
      <c r="K4193" s="2">
        <v>20008</v>
      </c>
      <c r="L4193">
        <v>3.33</v>
      </c>
      <c r="M4193" t="s">
        <v>33</v>
      </c>
      <c r="N4193" t="s">
        <v>34</v>
      </c>
      <c r="O4193" t="s">
        <v>35</v>
      </c>
    </row>
    <row r="4194" spans="1:15" x14ac:dyDescent="0.2">
      <c r="A4194" s="16" t="s">
        <v>505</v>
      </c>
      <c r="B4194" s="1">
        <v>45961</v>
      </c>
      <c r="C4194">
        <v>3765</v>
      </c>
      <c r="D4194" t="s">
        <v>452</v>
      </c>
      <c r="F4194" t="s">
        <v>69</v>
      </c>
      <c r="G4194" t="s">
        <v>17</v>
      </c>
      <c r="H4194" s="2">
        <v>64330.27</v>
      </c>
      <c r="I4194">
        <v>0.09</v>
      </c>
      <c r="J4194" s="2">
        <v>64330.27</v>
      </c>
      <c r="K4194" s="2">
        <v>3800</v>
      </c>
      <c r="L4194">
        <v>16.93</v>
      </c>
      <c r="M4194" t="s">
        <v>73</v>
      </c>
      <c r="N4194" t="s">
        <v>74</v>
      </c>
      <c r="O4194" t="s">
        <v>75</v>
      </c>
    </row>
    <row r="4195" spans="1:15" x14ac:dyDescent="0.2">
      <c r="A4195" s="16" t="s">
        <v>505</v>
      </c>
      <c r="B4195" s="1">
        <v>45961</v>
      </c>
      <c r="C4195">
        <v>2121</v>
      </c>
      <c r="D4195" t="s">
        <v>456</v>
      </c>
      <c r="F4195" t="s">
        <v>69</v>
      </c>
      <c r="G4195" t="s">
        <v>17</v>
      </c>
      <c r="H4195" s="2">
        <v>62682.16</v>
      </c>
      <c r="I4195">
        <v>0.08</v>
      </c>
      <c r="J4195" s="2">
        <v>62682.16</v>
      </c>
      <c r="K4195" s="2">
        <v>3100</v>
      </c>
      <c r="L4195">
        <v>20.22</v>
      </c>
      <c r="M4195" t="s">
        <v>73</v>
      </c>
      <c r="N4195" t="s">
        <v>74</v>
      </c>
      <c r="O4195" t="s">
        <v>75</v>
      </c>
    </row>
    <row r="4196" spans="1:15" x14ac:dyDescent="0.2">
      <c r="A4196" s="16" t="s">
        <v>505</v>
      </c>
      <c r="B4196" s="1">
        <v>45961</v>
      </c>
      <c r="C4196" t="s">
        <v>460</v>
      </c>
      <c r="D4196" t="s">
        <v>461</v>
      </c>
      <c r="F4196" t="s">
        <v>69</v>
      </c>
      <c r="G4196" t="s">
        <v>17</v>
      </c>
      <c r="H4196" s="2">
        <v>60279.839999999997</v>
      </c>
      <c r="I4196">
        <v>0.08</v>
      </c>
      <c r="J4196" s="2">
        <v>60279.839999999997</v>
      </c>
      <c r="K4196" s="2">
        <v>5904</v>
      </c>
      <c r="L4196">
        <v>10.210000000000001</v>
      </c>
      <c r="M4196" t="s">
        <v>18</v>
      </c>
      <c r="N4196" t="s">
        <v>19</v>
      </c>
      <c r="O4196" t="s">
        <v>20</v>
      </c>
    </row>
    <row r="4197" spans="1:15" x14ac:dyDescent="0.2">
      <c r="A4197" s="16" t="s">
        <v>505</v>
      </c>
      <c r="B4197" s="1">
        <v>45961</v>
      </c>
      <c r="C4197">
        <v>6727</v>
      </c>
      <c r="D4197" t="s">
        <v>464</v>
      </c>
      <c r="F4197" t="s">
        <v>16</v>
      </c>
      <c r="G4197" t="s">
        <v>17</v>
      </c>
      <c r="H4197" s="2">
        <v>54396.160000000003</v>
      </c>
      <c r="I4197">
        <v>7.0000000000000007E-2</v>
      </c>
      <c r="J4197" s="2">
        <v>54396.160000000003</v>
      </c>
      <c r="K4197" s="2">
        <v>10000</v>
      </c>
      <c r="L4197">
        <v>5.44</v>
      </c>
      <c r="M4197" t="s">
        <v>73</v>
      </c>
      <c r="N4197" t="s">
        <v>74</v>
      </c>
      <c r="O4197" t="s">
        <v>75</v>
      </c>
    </row>
    <row r="4198" spans="1:15" x14ac:dyDescent="0.2">
      <c r="A4198" s="16" t="s">
        <v>505</v>
      </c>
      <c r="B4198" s="1">
        <v>45961</v>
      </c>
      <c r="C4198">
        <v>2767</v>
      </c>
      <c r="D4198" t="s">
        <v>471</v>
      </c>
      <c r="F4198" t="s">
        <v>43</v>
      </c>
      <c r="G4198" t="s">
        <v>17</v>
      </c>
      <c r="H4198" s="2">
        <v>50755.9</v>
      </c>
      <c r="I4198">
        <v>7.0000000000000007E-2</v>
      </c>
      <c r="J4198" s="2">
        <v>50755.9</v>
      </c>
      <c r="K4198" s="2">
        <v>3600</v>
      </c>
      <c r="L4198">
        <v>14.1</v>
      </c>
      <c r="M4198" t="s">
        <v>73</v>
      </c>
      <c r="N4198" t="s">
        <v>74</v>
      </c>
      <c r="O4198" t="s">
        <v>75</v>
      </c>
    </row>
    <row r="4199" spans="1:15" x14ac:dyDescent="0.2">
      <c r="A4199" s="16" t="s">
        <v>505</v>
      </c>
      <c r="B4199" s="1">
        <v>45961</v>
      </c>
      <c r="C4199">
        <v>2362</v>
      </c>
      <c r="D4199" t="s">
        <v>459</v>
      </c>
      <c r="F4199" t="s">
        <v>16</v>
      </c>
      <c r="G4199" t="s">
        <v>17</v>
      </c>
      <c r="H4199" s="2">
        <v>48950.91</v>
      </c>
      <c r="I4199">
        <v>7.0000000000000007E-2</v>
      </c>
      <c r="J4199" s="2">
        <v>48950.91</v>
      </c>
      <c r="K4199" s="2">
        <v>38000</v>
      </c>
      <c r="L4199">
        <v>1.29</v>
      </c>
      <c r="M4199" t="s">
        <v>33</v>
      </c>
      <c r="N4199" t="s">
        <v>34</v>
      </c>
      <c r="O4199" t="s">
        <v>35</v>
      </c>
    </row>
    <row r="4200" spans="1:15" x14ac:dyDescent="0.2">
      <c r="A4200" s="16" t="s">
        <v>505</v>
      </c>
      <c r="B4200" s="1">
        <v>45961</v>
      </c>
      <c r="C4200">
        <v>751</v>
      </c>
      <c r="D4200" t="s">
        <v>470</v>
      </c>
      <c r="F4200" t="s">
        <v>43</v>
      </c>
      <c r="G4200" t="s">
        <v>17</v>
      </c>
      <c r="H4200" s="2">
        <v>43596.41</v>
      </c>
      <c r="I4200">
        <v>0.06</v>
      </c>
      <c r="J4200" s="2">
        <v>43596.41</v>
      </c>
      <c r="K4200" s="2">
        <v>86000</v>
      </c>
      <c r="L4200">
        <v>0.51</v>
      </c>
      <c r="M4200" t="s">
        <v>101</v>
      </c>
      <c r="N4200" t="s">
        <v>102</v>
      </c>
      <c r="O4200" t="s">
        <v>103</v>
      </c>
    </row>
    <row r="4201" spans="1:15" x14ac:dyDescent="0.2">
      <c r="A4201" s="16" t="s">
        <v>505</v>
      </c>
      <c r="B4201" s="1">
        <v>45961</v>
      </c>
      <c r="C4201">
        <v>293490</v>
      </c>
      <c r="D4201" t="s">
        <v>469</v>
      </c>
      <c r="F4201" t="s">
        <v>69</v>
      </c>
      <c r="G4201" t="s">
        <v>17</v>
      </c>
      <c r="H4201" s="2">
        <v>37981.040000000001</v>
      </c>
      <c r="I4201">
        <v>0.05</v>
      </c>
      <c r="J4201" s="2">
        <v>37981.040000000001</v>
      </c>
      <c r="K4201" s="2">
        <v>3359</v>
      </c>
      <c r="L4201">
        <v>11.31</v>
      </c>
      <c r="M4201" t="s">
        <v>51</v>
      </c>
      <c r="N4201" t="s">
        <v>463</v>
      </c>
      <c r="O4201" t="s">
        <v>53</v>
      </c>
    </row>
    <row r="4202" spans="1:15" x14ac:dyDescent="0.2">
      <c r="A4202" s="16" t="s">
        <v>505</v>
      </c>
      <c r="B4202" s="1">
        <v>45961</v>
      </c>
      <c r="C4202" t="s">
        <v>446</v>
      </c>
      <c r="D4202" t="s">
        <v>447</v>
      </c>
      <c r="F4202" t="s">
        <v>69</v>
      </c>
      <c r="G4202" t="s">
        <v>17</v>
      </c>
      <c r="H4202" s="2">
        <v>35225.85</v>
      </c>
      <c r="I4202">
        <v>0.05</v>
      </c>
      <c r="J4202" s="2">
        <v>35225.85</v>
      </c>
      <c r="K4202" s="2">
        <v>6347</v>
      </c>
      <c r="L4202">
        <v>5.55</v>
      </c>
      <c r="M4202" t="s">
        <v>18</v>
      </c>
      <c r="N4202" t="s">
        <v>19</v>
      </c>
      <c r="O4202" t="s">
        <v>20</v>
      </c>
    </row>
    <row r="4203" spans="1:15" x14ac:dyDescent="0.2">
      <c r="A4203" s="16" t="s">
        <v>505</v>
      </c>
      <c r="B4203" s="1">
        <v>45961</v>
      </c>
      <c r="C4203" t="s">
        <v>75</v>
      </c>
      <c r="D4203" t="s">
        <v>114</v>
      </c>
      <c r="F4203" t="s">
        <v>106</v>
      </c>
      <c r="G4203" t="s">
        <v>107</v>
      </c>
      <c r="H4203" s="2">
        <v>35020.51</v>
      </c>
      <c r="I4203">
        <v>0.05</v>
      </c>
      <c r="J4203" s="2">
        <v>35020.51</v>
      </c>
      <c r="K4203" s="2">
        <v>5395085</v>
      </c>
      <c r="L4203">
        <v>0.65</v>
      </c>
      <c r="M4203" t="s">
        <v>73</v>
      </c>
      <c r="N4203" t="s">
        <v>108</v>
      </c>
      <c r="O4203" t="s">
        <v>75</v>
      </c>
    </row>
    <row r="4204" spans="1:15" x14ac:dyDescent="0.2">
      <c r="A4204" s="16" t="s">
        <v>505</v>
      </c>
      <c r="B4204" s="1">
        <v>45961</v>
      </c>
      <c r="C4204">
        <v>799</v>
      </c>
      <c r="D4204" t="s">
        <v>518</v>
      </c>
      <c r="F4204" t="s">
        <v>69</v>
      </c>
      <c r="G4204" t="s">
        <v>17</v>
      </c>
      <c r="H4204" s="2">
        <v>32114.46</v>
      </c>
      <c r="I4204">
        <v>0.04</v>
      </c>
      <c r="J4204" s="2">
        <v>32114.46</v>
      </c>
      <c r="K4204" s="2">
        <v>64000</v>
      </c>
      <c r="L4204">
        <v>0.5</v>
      </c>
      <c r="M4204" t="s">
        <v>128</v>
      </c>
      <c r="N4204" t="s">
        <v>102</v>
      </c>
      <c r="O4204" t="s">
        <v>103</v>
      </c>
    </row>
    <row r="4205" spans="1:15" x14ac:dyDescent="0.2">
      <c r="A4205" s="16" t="s">
        <v>505</v>
      </c>
      <c r="B4205" s="1">
        <v>45961</v>
      </c>
      <c r="C4205">
        <v>777</v>
      </c>
      <c r="D4205" t="s">
        <v>517</v>
      </c>
      <c r="F4205" t="s">
        <v>69</v>
      </c>
      <c r="G4205" t="s">
        <v>17</v>
      </c>
      <c r="H4205" s="2">
        <v>32020.53</v>
      </c>
      <c r="I4205">
        <v>0.04</v>
      </c>
      <c r="J4205" s="2">
        <v>32020.53</v>
      </c>
      <c r="K4205" s="2">
        <v>20500</v>
      </c>
      <c r="L4205">
        <v>1.56</v>
      </c>
      <c r="M4205" t="s">
        <v>101</v>
      </c>
      <c r="N4205" t="s">
        <v>102</v>
      </c>
      <c r="O4205" t="s">
        <v>103</v>
      </c>
    </row>
    <row r="4206" spans="1:15" x14ac:dyDescent="0.2">
      <c r="A4206" s="16" t="s">
        <v>505</v>
      </c>
      <c r="B4206" s="1">
        <v>45961</v>
      </c>
      <c r="C4206">
        <v>192080</v>
      </c>
      <c r="D4206" t="s">
        <v>475</v>
      </c>
      <c r="F4206" t="s">
        <v>43</v>
      </c>
      <c r="G4206" t="s">
        <v>17</v>
      </c>
      <c r="H4206" s="2">
        <v>31957.47</v>
      </c>
      <c r="I4206">
        <v>0.04</v>
      </c>
      <c r="J4206" s="2">
        <v>31957.47</v>
      </c>
      <c r="K4206">
        <v>907</v>
      </c>
      <c r="L4206">
        <v>35.229999999999997</v>
      </c>
      <c r="M4206" t="s">
        <v>51</v>
      </c>
      <c r="N4206" t="s">
        <v>52</v>
      </c>
      <c r="O4206" t="s">
        <v>53</v>
      </c>
    </row>
    <row r="4207" spans="1:15" x14ac:dyDescent="0.2">
      <c r="A4207" s="16" t="s">
        <v>505</v>
      </c>
      <c r="B4207" s="1">
        <v>45961</v>
      </c>
      <c r="C4207">
        <v>112040</v>
      </c>
      <c r="D4207" t="s">
        <v>472</v>
      </c>
      <c r="F4207" t="s">
        <v>69</v>
      </c>
      <c r="G4207" t="s">
        <v>17</v>
      </c>
      <c r="H4207" s="2">
        <v>31773.360000000001</v>
      </c>
      <c r="I4207">
        <v>0.04</v>
      </c>
      <c r="J4207" s="2">
        <v>31773.360000000001</v>
      </c>
      <c r="K4207" s="2">
        <v>1686</v>
      </c>
      <c r="L4207">
        <v>18.850000000000001</v>
      </c>
      <c r="M4207" t="s">
        <v>51</v>
      </c>
      <c r="N4207" t="s">
        <v>463</v>
      </c>
      <c r="O4207" t="s">
        <v>53</v>
      </c>
    </row>
    <row r="4208" spans="1:15" x14ac:dyDescent="0.2">
      <c r="A4208" s="16" t="s">
        <v>505</v>
      </c>
      <c r="B4208" s="1">
        <v>45961</v>
      </c>
      <c r="C4208">
        <v>67160</v>
      </c>
      <c r="D4208" t="s">
        <v>468</v>
      </c>
      <c r="F4208" t="s">
        <v>69</v>
      </c>
      <c r="G4208" t="s">
        <v>17</v>
      </c>
      <c r="H4208" s="2">
        <v>31177.19</v>
      </c>
      <c r="I4208">
        <v>0.04</v>
      </c>
      <c r="J4208" s="2">
        <v>31177.19</v>
      </c>
      <c r="K4208">
        <v>611</v>
      </c>
      <c r="L4208">
        <v>51.03</v>
      </c>
      <c r="M4208" t="s">
        <v>51</v>
      </c>
      <c r="N4208" t="s">
        <v>463</v>
      </c>
      <c r="O4208" t="s">
        <v>53</v>
      </c>
    </row>
    <row r="4209" spans="1:15" x14ac:dyDescent="0.2">
      <c r="A4209" s="16" t="s">
        <v>505</v>
      </c>
      <c r="B4209" s="1">
        <v>45961</v>
      </c>
      <c r="C4209" t="s">
        <v>466</v>
      </c>
      <c r="D4209" t="s">
        <v>467</v>
      </c>
      <c r="F4209" t="s">
        <v>69</v>
      </c>
      <c r="G4209" t="s">
        <v>17</v>
      </c>
      <c r="H4209" s="2">
        <v>27746.84</v>
      </c>
      <c r="I4209">
        <v>0.04</v>
      </c>
      <c r="J4209" s="2">
        <v>27746.84</v>
      </c>
      <c r="K4209" s="2">
        <v>3319</v>
      </c>
      <c r="L4209">
        <v>8.36</v>
      </c>
      <c r="M4209" t="s">
        <v>18</v>
      </c>
      <c r="N4209" t="s">
        <v>19</v>
      </c>
      <c r="O4209" t="s">
        <v>20</v>
      </c>
    </row>
    <row r="4210" spans="1:15" x14ac:dyDescent="0.2">
      <c r="A4210" s="16" t="s">
        <v>505</v>
      </c>
      <c r="B4210" s="1">
        <v>45961</v>
      </c>
      <c r="C4210">
        <v>6419</v>
      </c>
      <c r="D4210" t="s">
        <v>520</v>
      </c>
      <c r="F4210" t="s">
        <v>43</v>
      </c>
      <c r="G4210" t="s">
        <v>17</v>
      </c>
      <c r="H4210" s="2">
        <v>25906.33</v>
      </c>
      <c r="I4210">
        <v>0.04</v>
      </c>
      <c r="J4210" s="2">
        <v>25906.33</v>
      </c>
      <c r="K4210" s="2">
        <v>1300</v>
      </c>
      <c r="L4210">
        <v>19.93</v>
      </c>
      <c r="M4210" t="s">
        <v>73</v>
      </c>
      <c r="N4210" t="s">
        <v>74</v>
      </c>
      <c r="O4210" t="s">
        <v>75</v>
      </c>
    </row>
    <row r="4211" spans="1:15" x14ac:dyDescent="0.2">
      <c r="A4211" s="16" t="s">
        <v>505</v>
      </c>
      <c r="B4211" s="1">
        <v>45961</v>
      </c>
      <c r="C4211">
        <v>6200</v>
      </c>
      <c r="D4211" t="s">
        <v>519</v>
      </c>
      <c r="F4211" t="s">
        <v>477</v>
      </c>
      <c r="G4211" t="s">
        <v>17</v>
      </c>
      <c r="H4211" s="2">
        <v>24962.51</v>
      </c>
      <c r="I4211">
        <v>0.03</v>
      </c>
      <c r="J4211" s="2">
        <v>24962.51</v>
      </c>
      <c r="K4211" s="2">
        <v>4400</v>
      </c>
      <c r="L4211">
        <v>5.67</v>
      </c>
      <c r="M4211" t="s">
        <v>73</v>
      </c>
      <c r="N4211" t="s">
        <v>74</v>
      </c>
      <c r="O4211" t="s">
        <v>75</v>
      </c>
    </row>
    <row r="4212" spans="1:15" x14ac:dyDescent="0.2">
      <c r="A4212" s="16" t="s">
        <v>505</v>
      </c>
      <c r="B4212" s="1">
        <v>45961</v>
      </c>
      <c r="C4212">
        <v>30520</v>
      </c>
      <c r="D4212" t="s">
        <v>521</v>
      </c>
      <c r="F4212" t="s">
        <v>16</v>
      </c>
      <c r="G4212" t="s">
        <v>17</v>
      </c>
      <c r="H4212" s="2">
        <v>24522.97</v>
      </c>
      <c r="I4212">
        <v>0.03</v>
      </c>
      <c r="J4212" s="2">
        <v>24522.97</v>
      </c>
      <c r="K4212" s="2">
        <v>1406</v>
      </c>
      <c r="L4212">
        <v>17.440000000000001</v>
      </c>
      <c r="M4212" t="s">
        <v>51</v>
      </c>
      <c r="N4212" t="s">
        <v>463</v>
      </c>
      <c r="O4212" t="s">
        <v>53</v>
      </c>
    </row>
    <row r="4213" spans="1:15" x14ac:dyDescent="0.2">
      <c r="A4213" s="16" t="s">
        <v>505</v>
      </c>
      <c r="B4213" s="1">
        <v>45961</v>
      </c>
      <c r="C4213" t="s">
        <v>103</v>
      </c>
      <c r="D4213" t="s">
        <v>127</v>
      </c>
      <c r="F4213" t="s">
        <v>106</v>
      </c>
      <c r="G4213" t="s">
        <v>107</v>
      </c>
      <c r="H4213" s="2">
        <v>23129.22</v>
      </c>
      <c r="I4213">
        <v>0.03</v>
      </c>
      <c r="J4213" s="2">
        <v>23129.22</v>
      </c>
      <c r="K4213" s="2">
        <v>179765</v>
      </c>
      <c r="L4213">
        <v>12.87</v>
      </c>
      <c r="M4213" t="s">
        <v>128</v>
      </c>
      <c r="N4213" t="s">
        <v>108</v>
      </c>
      <c r="O4213" t="s">
        <v>103</v>
      </c>
    </row>
    <row r="4214" spans="1:15" x14ac:dyDescent="0.2">
      <c r="A4214" s="16" t="s">
        <v>505</v>
      </c>
      <c r="B4214" s="1">
        <v>45961</v>
      </c>
      <c r="C4214">
        <v>376300</v>
      </c>
      <c r="D4214" t="s">
        <v>484</v>
      </c>
      <c r="F4214" t="s">
        <v>69</v>
      </c>
      <c r="G4214" t="s">
        <v>17</v>
      </c>
      <c r="H4214" s="2">
        <v>22578.17</v>
      </c>
      <c r="I4214">
        <v>0.03</v>
      </c>
      <c r="J4214" s="2">
        <v>22578.17</v>
      </c>
      <c r="K4214">
        <v>841</v>
      </c>
      <c r="L4214">
        <v>26.85</v>
      </c>
      <c r="M4214" t="s">
        <v>51</v>
      </c>
      <c r="N4214" t="s">
        <v>463</v>
      </c>
      <c r="O4214" t="s">
        <v>53</v>
      </c>
    </row>
    <row r="4215" spans="1:15" x14ac:dyDescent="0.2">
      <c r="A4215" s="16" t="s">
        <v>505</v>
      </c>
      <c r="B4215" s="1">
        <v>45961</v>
      </c>
      <c r="C4215" t="s">
        <v>485</v>
      </c>
      <c r="D4215" t="s">
        <v>486</v>
      </c>
      <c r="F4215" t="s">
        <v>69</v>
      </c>
      <c r="G4215" t="s">
        <v>17</v>
      </c>
      <c r="H4215" s="2">
        <v>22302.59</v>
      </c>
      <c r="I4215">
        <v>0.03</v>
      </c>
      <c r="J4215" s="2">
        <v>22302.59</v>
      </c>
      <c r="K4215" s="2">
        <v>6077</v>
      </c>
      <c r="L4215">
        <v>3.67</v>
      </c>
      <c r="M4215" t="s">
        <v>18</v>
      </c>
      <c r="N4215" t="s">
        <v>19</v>
      </c>
      <c r="O4215" t="s">
        <v>20</v>
      </c>
    </row>
    <row r="4216" spans="1:15" x14ac:dyDescent="0.2">
      <c r="A4216" s="16" t="s">
        <v>505</v>
      </c>
      <c r="B4216" s="1">
        <v>45961</v>
      </c>
      <c r="C4216" t="s">
        <v>53</v>
      </c>
      <c r="D4216" t="s">
        <v>124</v>
      </c>
      <c r="F4216" t="s">
        <v>106</v>
      </c>
      <c r="G4216" t="s">
        <v>107</v>
      </c>
      <c r="H4216" s="2">
        <v>22164.94</v>
      </c>
      <c r="I4216">
        <v>0.03</v>
      </c>
      <c r="J4216" s="2">
        <v>22164.94</v>
      </c>
      <c r="K4216" s="2">
        <v>31579504</v>
      </c>
      <c r="L4216">
        <v>7.0000000000000007E-2</v>
      </c>
      <c r="M4216" t="s">
        <v>51</v>
      </c>
      <c r="N4216" t="s">
        <v>108</v>
      </c>
      <c r="O4216" t="s">
        <v>53</v>
      </c>
    </row>
    <row r="4217" spans="1:15" x14ac:dyDescent="0.2">
      <c r="A4217" s="16" t="s">
        <v>505</v>
      </c>
      <c r="B4217" s="1">
        <v>45961</v>
      </c>
      <c r="C4217" t="s">
        <v>522</v>
      </c>
      <c r="D4217" t="s">
        <v>523</v>
      </c>
      <c r="F4217" t="s">
        <v>69</v>
      </c>
      <c r="G4217" t="s">
        <v>17</v>
      </c>
      <c r="H4217" s="2">
        <v>21763.89</v>
      </c>
      <c r="I4217">
        <v>0.03</v>
      </c>
      <c r="J4217" s="2">
        <v>21763.89</v>
      </c>
      <c r="K4217" s="2">
        <v>716700</v>
      </c>
      <c r="L4217">
        <v>0.03</v>
      </c>
      <c r="M4217" t="s">
        <v>524</v>
      </c>
      <c r="N4217" t="s">
        <v>525</v>
      </c>
      <c r="O4217" t="s">
        <v>526</v>
      </c>
    </row>
    <row r="4218" spans="1:15" x14ac:dyDescent="0.2">
      <c r="A4218" s="16" t="s">
        <v>505</v>
      </c>
      <c r="B4218" s="1">
        <v>45961</v>
      </c>
      <c r="C4218">
        <v>225570</v>
      </c>
      <c r="D4218" t="s">
        <v>527</v>
      </c>
      <c r="F4218" t="s">
        <v>69</v>
      </c>
      <c r="G4218" t="s">
        <v>17</v>
      </c>
      <c r="H4218" s="2">
        <v>19293.71</v>
      </c>
      <c r="I4218">
        <v>0.03</v>
      </c>
      <c r="J4218" s="2">
        <v>19293.71</v>
      </c>
      <c r="K4218" s="2">
        <v>2056</v>
      </c>
      <c r="L4218">
        <v>9.3800000000000008</v>
      </c>
      <c r="M4218" t="s">
        <v>51</v>
      </c>
      <c r="N4218" t="s">
        <v>463</v>
      </c>
      <c r="O4218" t="s">
        <v>53</v>
      </c>
    </row>
    <row r="4219" spans="1:15" x14ac:dyDescent="0.2">
      <c r="A4219" s="16" t="s">
        <v>505</v>
      </c>
      <c r="B4219" s="1">
        <v>45961</v>
      </c>
      <c r="C4219" t="s">
        <v>490</v>
      </c>
      <c r="D4219" t="s">
        <v>491</v>
      </c>
      <c r="F4219" t="s">
        <v>106</v>
      </c>
      <c r="G4219" t="s">
        <v>117</v>
      </c>
      <c r="H4219" s="2">
        <v>19000</v>
      </c>
      <c r="I4219">
        <v>0.03</v>
      </c>
      <c r="J4219" s="2">
        <v>19000</v>
      </c>
      <c r="K4219" s="2">
        <v>19000</v>
      </c>
      <c r="L4219">
        <v>100</v>
      </c>
      <c r="M4219" t="s">
        <v>18</v>
      </c>
      <c r="N4219" t="s">
        <v>108</v>
      </c>
      <c r="O4219" t="s">
        <v>20</v>
      </c>
    </row>
    <row r="4220" spans="1:15" x14ac:dyDescent="0.2">
      <c r="A4220" s="16" t="s">
        <v>505</v>
      </c>
      <c r="B4220" s="1">
        <v>45961</v>
      </c>
      <c r="C4220" t="s">
        <v>389</v>
      </c>
      <c r="D4220" t="s">
        <v>494</v>
      </c>
      <c r="F4220" t="s">
        <v>106</v>
      </c>
      <c r="G4220" t="s">
        <v>107</v>
      </c>
      <c r="H4220" s="2">
        <v>18760.46</v>
      </c>
      <c r="I4220">
        <v>0.03</v>
      </c>
      <c r="J4220" s="2">
        <v>18760.46</v>
      </c>
      <c r="K4220" s="2">
        <v>15060</v>
      </c>
      <c r="L4220">
        <v>124.57</v>
      </c>
      <c r="M4220" t="s">
        <v>387</v>
      </c>
      <c r="N4220" t="s">
        <v>108</v>
      </c>
      <c r="O4220" t="s">
        <v>389</v>
      </c>
    </row>
    <row r="4221" spans="1:15" x14ac:dyDescent="0.2">
      <c r="A4221" s="16" t="s">
        <v>505</v>
      </c>
      <c r="B4221" s="1">
        <v>45961</v>
      </c>
      <c r="C4221">
        <v>194480</v>
      </c>
      <c r="D4221" t="s">
        <v>492</v>
      </c>
      <c r="F4221" t="s">
        <v>69</v>
      </c>
      <c r="G4221" t="s">
        <v>17</v>
      </c>
      <c r="H4221" s="2">
        <v>18496.509999999998</v>
      </c>
      <c r="I4221">
        <v>0.03</v>
      </c>
      <c r="J4221" s="2">
        <v>18496.509999999998</v>
      </c>
      <c r="K4221">
        <v>623</v>
      </c>
      <c r="L4221">
        <v>29.69</v>
      </c>
      <c r="M4221" t="s">
        <v>51</v>
      </c>
      <c r="N4221" t="s">
        <v>463</v>
      </c>
      <c r="O4221" t="s">
        <v>53</v>
      </c>
    </row>
    <row r="4222" spans="1:15" x14ac:dyDescent="0.2">
      <c r="A4222" s="16" t="s">
        <v>505</v>
      </c>
      <c r="B4222" s="1">
        <v>45961</v>
      </c>
      <c r="C4222">
        <v>3632</v>
      </c>
      <c r="D4222" t="s">
        <v>487</v>
      </c>
      <c r="F4222" t="s">
        <v>69</v>
      </c>
      <c r="G4222" t="s">
        <v>17</v>
      </c>
      <c r="H4222" s="2">
        <v>14910.91</v>
      </c>
      <c r="I4222">
        <v>0.02</v>
      </c>
      <c r="J4222" s="2">
        <v>14910.91</v>
      </c>
      <c r="K4222" s="2">
        <v>5700</v>
      </c>
      <c r="L4222">
        <v>2.62</v>
      </c>
      <c r="M4222" t="s">
        <v>73</v>
      </c>
      <c r="N4222" t="s">
        <v>74</v>
      </c>
      <c r="O4222" t="s">
        <v>75</v>
      </c>
    </row>
    <row r="4223" spans="1:15" x14ac:dyDescent="0.2">
      <c r="A4223" s="16" t="s">
        <v>505</v>
      </c>
      <c r="B4223" s="1">
        <v>45961</v>
      </c>
      <c r="C4223" t="s">
        <v>35</v>
      </c>
      <c r="D4223" t="s">
        <v>113</v>
      </c>
      <c r="F4223" t="s">
        <v>106</v>
      </c>
      <c r="G4223" t="s">
        <v>107</v>
      </c>
      <c r="H4223" s="2">
        <v>7096.71</v>
      </c>
      <c r="I4223">
        <v>0.01</v>
      </c>
      <c r="J4223" s="2">
        <v>7096.71</v>
      </c>
      <c r="K4223" s="2">
        <v>218160</v>
      </c>
      <c r="L4223">
        <v>3.25</v>
      </c>
      <c r="M4223" t="s">
        <v>33</v>
      </c>
      <c r="N4223" t="s">
        <v>108</v>
      </c>
      <c r="O4223" t="s">
        <v>35</v>
      </c>
    </row>
    <row r="4224" spans="1:15" x14ac:dyDescent="0.2">
      <c r="A4224" s="16" t="s">
        <v>505</v>
      </c>
      <c r="B4224" s="1">
        <v>45961</v>
      </c>
      <c r="C4224" t="s">
        <v>376</v>
      </c>
      <c r="D4224" t="s">
        <v>495</v>
      </c>
      <c r="F4224" t="s">
        <v>106</v>
      </c>
      <c r="G4224" t="s">
        <v>107</v>
      </c>
      <c r="H4224" s="2">
        <v>7031</v>
      </c>
      <c r="I4224">
        <v>0.01</v>
      </c>
      <c r="J4224" s="2">
        <v>7031</v>
      </c>
      <c r="K4224" s="2">
        <v>10740</v>
      </c>
      <c r="L4224">
        <v>65.47</v>
      </c>
      <c r="M4224" t="s">
        <v>374</v>
      </c>
      <c r="N4224" t="s">
        <v>108</v>
      </c>
      <c r="O4224" t="s">
        <v>376</v>
      </c>
    </row>
    <row r="4225" spans="1:15" x14ac:dyDescent="0.2">
      <c r="A4225" s="16" t="s">
        <v>505</v>
      </c>
      <c r="B4225" s="1">
        <v>45961</v>
      </c>
      <c r="C4225" t="s">
        <v>526</v>
      </c>
      <c r="D4225" t="s">
        <v>528</v>
      </c>
      <c r="F4225" t="s">
        <v>106</v>
      </c>
      <c r="G4225" t="s">
        <v>107</v>
      </c>
      <c r="H4225" s="2">
        <v>6785.42</v>
      </c>
      <c r="I4225">
        <v>0.01</v>
      </c>
      <c r="J4225" s="2">
        <v>6785.42</v>
      </c>
      <c r="K4225" s="2">
        <v>112841584</v>
      </c>
      <c r="L4225">
        <v>0.01</v>
      </c>
      <c r="M4225" t="s">
        <v>524</v>
      </c>
      <c r="N4225" t="s">
        <v>108</v>
      </c>
      <c r="O4225" t="s">
        <v>526</v>
      </c>
    </row>
    <row r="4226" spans="1:15" x14ac:dyDescent="0.2">
      <c r="A4226" s="16" t="s">
        <v>505</v>
      </c>
      <c r="B4226" s="1">
        <v>45961</v>
      </c>
      <c r="C4226" t="s">
        <v>384</v>
      </c>
      <c r="D4226" t="s">
        <v>493</v>
      </c>
      <c r="F4226" t="s">
        <v>106</v>
      </c>
      <c r="G4226" t="s">
        <v>107</v>
      </c>
      <c r="H4226" s="2">
        <v>4811.1099999999997</v>
      </c>
      <c r="I4226">
        <v>0.01</v>
      </c>
      <c r="J4226" s="2">
        <v>4811.1099999999997</v>
      </c>
      <c r="K4226" s="2">
        <v>45669</v>
      </c>
      <c r="L4226">
        <v>10.53</v>
      </c>
      <c r="M4226" t="s">
        <v>363</v>
      </c>
      <c r="N4226" t="s">
        <v>108</v>
      </c>
      <c r="O4226" t="s">
        <v>384</v>
      </c>
    </row>
    <row r="4227" spans="1:15" x14ac:dyDescent="0.2">
      <c r="A4227" s="16" t="s">
        <v>505</v>
      </c>
      <c r="B4227" s="1">
        <v>45961</v>
      </c>
      <c r="C4227" t="s">
        <v>152</v>
      </c>
      <c r="D4227" t="s">
        <v>153</v>
      </c>
      <c r="F4227" t="s">
        <v>106</v>
      </c>
      <c r="G4227" t="s">
        <v>107</v>
      </c>
      <c r="H4227" s="2">
        <v>4114.3999999999996</v>
      </c>
      <c r="I4227">
        <v>0.01</v>
      </c>
      <c r="J4227" s="2">
        <v>4114.3999999999996</v>
      </c>
      <c r="K4227" s="2">
        <v>3132</v>
      </c>
      <c r="L4227">
        <v>131.38999999999999</v>
      </c>
      <c r="M4227" t="s">
        <v>154</v>
      </c>
      <c r="N4227" t="s">
        <v>108</v>
      </c>
      <c r="O4227" t="s">
        <v>152</v>
      </c>
    </row>
    <row r="4228" spans="1:15" x14ac:dyDescent="0.2">
      <c r="A4228" s="16" t="s">
        <v>505</v>
      </c>
      <c r="B4228" s="1">
        <v>45961</v>
      </c>
      <c r="C4228" t="s">
        <v>496</v>
      </c>
      <c r="D4228" t="s">
        <v>497</v>
      </c>
      <c r="F4228" t="s">
        <v>106</v>
      </c>
      <c r="G4228" t="s">
        <v>107</v>
      </c>
      <c r="H4228" s="2">
        <v>3470.87</v>
      </c>
      <c r="I4228">
        <v>0</v>
      </c>
      <c r="J4228" s="2">
        <v>3470.87</v>
      </c>
      <c r="K4228" s="2">
        <v>14536</v>
      </c>
      <c r="L4228">
        <v>23.88</v>
      </c>
      <c r="M4228" t="s">
        <v>498</v>
      </c>
      <c r="N4228" t="s">
        <v>108</v>
      </c>
      <c r="O4228" t="s">
        <v>496</v>
      </c>
    </row>
    <row r="4229" spans="1:15" x14ac:dyDescent="0.2">
      <c r="A4229" s="16" t="s">
        <v>505</v>
      </c>
      <c r="B4229" s="1">
        <v>45961</v>
      </c>
      <c r="C4229" t="s">
        <v>40</v>
      </c>
      <c r="D4229" t="s">
        <v>125</v>
      </c>
      <c r="F4229" t="s">
        <v>106</v>
      </c>
      <c r="G4229" t="s">
        <v>107</v>
      </c>
      <c r="H4229" s="2">
        <v>2815.41</v>
      </c>
      <c r="I4229">
        <v>0</v>
      </c>
      <c r="J4229" s="2">
        <v>2815.41</v>
      </c>
      <c r="K4229" s="2">
        <v>2439</v>
      </c>
      <c r="L4229">
        <v>115.42</v>
      </c>
      <c r="M4229" t="s">
        <v>126</v>
      </c>
      <c r="N4229" t="s">
        <v>108</v>
      </c>
      <c r="O4229" t="s">
        <v>40</v>
      </c>
    </row>
    <row r="4230" spans="1:15" x14ac:dyDescent="0.2">
      <c r="A4230" s="16" t="s">
        <v>505</v>
      </c>
      <c r="B4230" s="1">
        <v>45961</v>
      </c>
      <c r="C4230" t="s">
        <v>414</v>
      </c>
      <c r="D4230" t="s">
        <v>499</v>
      </c>
      <c r="F4230" t="s">
        <v>106</v>
      </c>
      <c r="G4230" t="s">
        <v>107</v>
      </c>
      <c r="H4230" s="2">
        <v>2053.16</v>
      </c>
      <c r="I4230">
        <v>0</v>
      </c>
      <c r="J4230" s="2">
        <v>2053.16</v>
      </c>
      <c r="K4230" s="2">
        <v>7576</v>
      </c>
      <c r="L4230">
        <v>27.1</v>
      </c>
      <c r="M4230" t="s">
        <v>412</v>
      </c>
      <c r="N4230" t="s">
        <v>108</v>
      </c>
      <c r="O4230" t="s">
        <v>414</v>
      </c>
    </row>
    <row r="4231" spans="1:15" x14ac:dyDescent="0.2">
      <c r="A4231" s="16" t="s">
        <v>505</v>
      </c>
      <c r="B4231" s="1">
        <v>45961</v>
      </c>
      <c r="C4231" t="s">
        <v>500</v>
      </c>
      <c r="D4231" t="s">
        <v>501</v>
      </c>
      <c r="F4231" t="s">
        <v>106</v>
      </c>
      <c r="G4231" t="s">
        <v>107</v>
      </c>
      <c r="H4231" s="2">
        <v>1005.67</v>
      </c>
      <c r="I4231">
        <v>0</v>
      </c>
      <c r="J4231" s="2">
        <v>1005.67</v>
      </c>
      <c r="K4231" s="2">
        <v>10174</v>
      </c>
      <c r="L4231">
        <v>9.8800000000000008</v>
      </c>
      <c r="M4231" t="s">
        <v>502</v>
      </c>
      <c r="N4231" t="s">
        <v>108</v>
      </c>
      <c r="O4231" t="s">
        <v>500</v>
      </c>
    </row>
    <row r="4232" spans="1:15" x14ac:dyDescent="0.2">
      <c r="A4232" s="16" t="s">
        <v>505</v>
      </c>
      <c r="B4232" s="1">
        <v>45961</v>
      </c>
      <c r="C4232" t="s">
        <v>351</v>
      </c>
      <c r="D4232" t="s">
        <v>352</v>
      </c>
      <c r="F4232" t="s">
        <v>106</v>
      </c>
      <c r="G4232" t="s">
        <v>132</v>
      </c>
      <c r="H4232">
        <v>0</v>
      </c>
      <c r="I4232">
        <v>0</v>
      </c>
      <c r="J4232" s="2">
        <v>312048</v>
      </c>
      <c r="K4232">
        <v>6</v>
      </c>
      <c r="L4232" s="2">
        <v>26004</v>
      </c>
      <c r="M4232" t="s">
        <v>108</v>
      </c>
      <c r="N4232" t="s">
        <v>133</v>
      </c>
      <c r="O4232" t="s">
        <v>20</v>
      </c>
    </row>
    <row r="4233" spans="1:15" x14ac:dyDescent="0.2">
      <c r="A4233" s="16" t="s">
        <v>505</v>
      </c>
      <c r="B4233" s="1">
        <v>45975</v>
      </c>
      <c r="C4233" t="s">
        <v>27</v>
      </c>
      <c r="D4233" t="s">
        <v>28</v>
      </c>
      <c r="F4233" t="s">
        <v>16</v>
      </c>
      <c r="G4233" t="s">
        <v>17</v>
      </c>
      <c r="H4233" s="2">
        <v>7790804.46</v>
      </c>
      <c r="I4233">
        <v>10.4</v>
      </c>
      <c r="J4233" s="2">
        <v>7790804.46</v>
      </c>
      <c r="K4233" s="2">
        <v>31566</v>
      </c>
      <c r="L4233">
        <v>246.81</v>
      </c>
      <c r="M4233" t="s">
        <v>18</v>
      </c>
      <c r="N4233" t="s">
        <v>19</v>
      </c>
      <c r="O4233" t="s">
        <v>20</v>
      </c>
    </row>
    <row r="4234" spans="1:15" x14ac:dyDescent="0.2">
      <c r="A4234" s="16" t="s">
        <v>505</v>
      </c>
      <c r="B4234" s="1">
        <v>45975</v>
      </c>
      <c r="C4234">
        <v>5930</v>
      </c>
      <c r="D4234" t="s">
        <v>50</v>
      </c>
      <c r="F4234" t="s">
        <v>16</v>
      </c>
      <c r="G4234" t="s">
        <v>17</v>
      </c>
      <c r="H4234" s="2">
        <v>5282354.96</v>
      </c>
      <c r="I4234">
        <v>7.05</v>
      </c>
      <c r="J4234" s="2">
        <v>5282354.96</v>
      </c>
      <c r="K4234" s="2">
        <v>79200</v>
      </c>
      <c r="L4234">
        <v>66.7</v>
      </c>
      <c r="M4234" t="s">
        <v>51</v>
      </c>
      <c r="N4234" t="s">
        <v>52</v>
      </c>
      <c r="O4234" t="s">
        <v>53</v>
      </c>
    </row>
    <row r="4235" spans="1:15" x14ac:dyDescent="0.2">
      <c r="A4235" s="16" t="s">
        <v>505</v>
      </c>
      <c r="B4235" s="1">
        <v>45975</v>
      </c>
      <c r="C4235" t="s">
        <v>54</v>
      </c>
      <c r="D4235" t="s">
        <v>55</v>
      </c>
      <c r="F4235" t="s">
        <v>16</v>
      </c>
      <c r="G4235" t="s">
        <v>17</v>
      </c>
      <c r="H4235" s="2">
        <v>5228909.95</v>
      </c>
      <c r="I4235">
        <v>6.98</v>
      </c>
      <c r="J4235" s="2">
        <v>5228909.95</v>
      </c>
      <c r="K4235" s="2">
        <v>19195</v>
      </c>
      <c r="L4235">
        <v>272.41000000000003</v>
      </c>
      <c r="M4235" t="s">
        <v>18</v>
      </c>
      <c r="N4235" t="s">
        <v>19</v>
      </c>
      <c r="O4235" t="s">
        <v>20</v>
      </c>
    </row>
    <row r="4236" spans="1:15" x14ac:dyDescent="0.2">
      <c r="A4236" s="16" t="s">
        <v>505</v>
      </c>
      <c r="B4236" s="1">
        <v>45975</v>
      </c>
      <c r="C4236" t="s">
        <v>25</v>
      </c>
      <c r="D4236" t="s">
        <v>26</v>
      </c>
      <c r="F4236" t="s">
        <v>16</v>
      </c>
      <c r="G4236" t="s">
        <v>17</v>
      </c>
      <c r="H4236" s="2">
        <v>5138963.91</v>
      </c>
      <c r="I4236">
        <v>6.86</v>
      </c>
      <c r="J4236" s="2">
        <v>5138963.91</v>
      </c>
      <c r="K4236" s="2">
        <v>27023</v>
      </c>
      <c r="L4236">
        <v>190.17</v>
      </c>
      <c r="M4236" t="s">
        <v>18</v>
      </c>
      <c r="N4236" t="s">
        <v>19</v>
      </c>
      <c r="O4236" t="s">
        <v>20</v>
      </c>
    </row>
    <row r="4237" spans="1:15" x14ac:dyDescent="0.2">
      <c r="A4237" s="16" t="s">
        <v>505</v>
      </c>
      <c r="B4237" s="1">
        <v>45975</v>
      </c>
      <c r="C4237" t="s">
        <v>366</v>
      </c>
      <c r="D4237" t="s">
        <v>367</v>
      </c>
      <c r="F4237" t="s">
        <v>69</v>
      </c>
      <c r="G4237" t="s">
        <v>17</v>
      </c>
      <c r="H4237" s="2">
        <v>4076290.44</v>
      </c>
      <c r="I4237">
        <v>5.44</v>
      </c>
      <c r="J4237" s="2">
        <v>4076290.44</v>
      </c>
      <c r="K4237" s="2">
        <v>20274</v>
      </c>
      <c r="L4237">
        <v>201.06</v>
      </c>
      <c r="M4237" t="s">
        <v>18</v>
      </c>
      <c r="N4237" t="s">
        <v>19</v>
      </c>
      <c r="O4237" t="s">
        <v>20</v>
      </c>
    </row>
    <row r="4238" spans="1:15" x14ac:dyDescent="0.2">
      <c r="A4238" s="16" t="s">
        <v>505</v>
      </c>
      <c r="B4238" s="1">
        <v>45975</v>
      </c>
      <c r="C4238" t="s">
        <v>359</v>
      </c>
      <c r="D4238" t="s">
        <v>360</v>
      </c>
      <c r="F4238" t="s">
        <v>69</v>
      </c>
      <c r="G4238" t="s">
        <v>17</v>
      </c>
      <c r="H4238" s="2">
        <v>3594533.44</v>
      </c>
      <c r="I4238">
        <v>4.8</v>
      </c>
      <c r="J4238" s="2">
        <v>3594533.44</v>
      </c>
      <c r="K4238" s="2">
        <v>3232</v>
      </c>
      <c r="L4238" s="2">
        <v>1112.17</v>
      </c>
      <c r="M4238" t="s">
        <v>18</v>
      </c>
      <c r="N4238" t="s">
        <v>19</v>
      </c>
      <c r="O4238" t="s">
        <v>20</v>
      </c>
    </row>
    <row r="4239" spans="1:15" x14ac:dyDescent="0.2">
      <c r="A4239" s="16" t="s">
        <v>505</v>
      </c>
      <c r="B4239" s="1">
        <v>45975</v>
      </c>
      <c r="C4239" t="s">
        <v>369</v>
      </c>
      <c r="D4239" t="s">
        <v>370</v>
      </c>
      <c r="F4239" t="s">
        <v>69</v>
      </c>
      <c r="G4239" t="s">
        <v>17</v>
      </c>
      <c r="H4239" s="2">
        <v>3376365.08</v>
      </c>
      <c r="I4239">
        <v>4.51</v>
      </c>
      <c r="J4239" s="2">
        <v>3376365.08</v>
      </c>
      <c r="K4239" s="2">
        <v>33011</v>
      </c>
      <c r="L4239">
        <v>102.28</v>
      </c>
      <c r="M4239" t="s">
        <v>18</v>
      </c>
      <c r="N4239" t="s">
        <v>31</v>
      </c>
      <c r="O4239" t="s">
        <v>20</v>
      </c>
    </row>
    <row r="4240" spans="1:15" x14ac:dyDescent="0.2">
      <c r="A4240" s="16" t="s">
        <v>505</v>
      </c>
      <c r="B4240" s="1">
        <v>45975</v>
      </c>
      <c r="C4240">
        <v>7974</v>
      </c>
      <c r="D4240" t="s">
        <v>368</v>
      </c>
      <c r="F4240" t="s">
        <v>69</v>
      </c>
      <c r="G4240" t="s">
        <v>17</v>
      </c>
      <c r="H4240" s="2">
        <v>3221193.38</v>
      </c>
      <c r="I4240">
        <v>4.3</v>
      </c>
      <c r="J4240" s="2">
        <v>3221193.38</v>
      </c>
      <c r="K4240" s="2">
        <v>37000</v>
      </c>
      <c r="L4240">
        <v>87.06</v>
      </c>
      <c r="M4240" t="s">
        <v>73</v>
      </c>
      <c r="N4240" t="s">
        <v>74</v>
      </c>
      <c r="O4240" t="s">
        <v>75</v>
      </c>
    </row>
    <row r="4241" spans="1:15" x14ac:dyDescent="0.2">
      <c r="A4241" s="16" t="s">
        <v>505</v>
      </c>
      <c r="B4241" s="1">
        <v>45975</v>
      </c>
      <c r="C4241">
        <v>1810</v>
      </c>
      <c r="D4241" t="s">
        <v>358</v>
      </c>
      <c r="F4241" t="s">
        <v>16</v>
      </c>
      <c r="G4241" t="s">
        <v>17</v>
      </c>
      <c r="H4241" s="2">
        <v>3113231.09</v>
      </c>
      <c r="I4241">
        <v>4.16</v>
      </c>
      <c r="J4241" s="2">
        <v>3113231.09</v>
      </c>
      <c r="K4241" s="2">
        <v>571200</v>
      </c>
      <c r="L4241">
        <v>5.45</v>
      </c>
      <c r="M4241" t="s">
        <v>101</v>
      </c>
      <c r="N4241" t="s">
        <v>102</v>
      </c>
      <c r="O4241" t="s">
        <v>103</v>
      </c>
    </row>
    <row r="4242" spans="1:15" x14ac:dyDescent="0.2">
      <c r="A4242" s="16" t="s">
        <v>505</v>
      </c>
      <c r="B4242" s="1">
        <v>45975</v>
      </c>
      <c r="C4242" t="s">
        <v>371</v>
      </c>
      <c r="D4242" t="s">
        <v>372</v>
      </c>
      <c r="F4242" t="s">
        <v>69</v>
      </c>
      <c r="G4242" t="s">
        <v>17</v>
      </c>
      <c r="H4242" s="2">
        <v>3095345.1</v>
      </c>
      <c r="I4242">
        <v>4.13</v>
      </c>
      <c r="J4242" s="2">
        <v>3095345.1</v>
      </c>
      <c r="K4242" s="2">
        <v>13170</v>
      </c>
      <c r="L4242">
        <v>235.03</v>
      </c>
      <c r="M4242" t="s">
        <v>18</v>
      </c>
      <c r="N4242" t="s">
        <v>19</v>
      </c>
      <c r="O4242" t="s">
        <v>20</v>
      </c>
    </row>
    <row r="4243" spans="1:15" x14ac:dyDescent="0.2">
      <c r="A4243" s="16" t="s">
        <v>505</v>
      </c>
      <c r="B4243" s="1">
        <v>45975</v>
      </c>
      <c r="C4243" t="s">
        <v>361</v>
      </c>
      <c r="D4243" t="s">
        <v>362</v>
      </c>
      <c r="F4243" t="s">
        <v>69</v>
      </c>
      <c r="G4243" t="s">
        <v>17</v>
      </c>
      <c r="H4243" s="2">
        <v>2836716.5</v>
      </c>
      <c r="I4243">
        <v>3.79</v>
      </c>
      <c r="J4243" s="2">
        <v>2836716.5</v>
      </c>
      <c r="K4243" s="2">
        <v>4462</v>
      </c>
      <c r="L4243">
        <v>635.75</v>
      </c>
      <c r="M4243" t="s">
        <v>363</v>
      </c>
      <c r="N4243" t="s">
        <v>31</v>
      </c>
      <c r="O4243" t="s">
        <v>20</v>
      </c>
    </row>
    <row r="4244" spans="1:15" x14ac:dyDescent="0.2">
      <c r="A4244" s="16" t="s">
        <v>505</v>
      </c>
      <c r="B4244" s="1">
        <v>45975</v>
      </c>
      <c r="C4244" t="s">
        <v>506</v>
      </c>
      <c r="D4244" t="s">
        <v>507</v>
      </c>
      <c r="F4244" t="s">
        <v>69</v>
      </c>
      <c r="G4244" t="s">
        <v>17</v>
      </c>
      <c r="H4244" s="2">
        <v>2112491.6800000002</v>
      </c>
      <c r="I4244">
        <v>2.82</v>
      </c>
      <c r="J4244" s="2">
        <v>2112491.6800000002</v>
      </c>
      <c r="K4244" s="2">
        <v>10928</v>
      </c>
      <c r="L4244">
        <v>193.31</v>
      </c>
      <c r="M4244" t="s">
        <v>18</v>
      </c>
      <c r="N4244" t="s">
        <v>31</v>
      </c>
      <c r="O4244" t="s">
        <v>20</v>
      </c>
    </row>
    <row r="4245" spans="1:15" x14ac:dyDescent="0.2">
      <c r="A4245" s="16" t="s">
        <v>505</v>
      </c>
      <c r="B4245" s="1">
        <v>45975</v>
      </c>
      <c r="C4245" t="s">
        <v>254</v>
      </c>
      <c r="D4245" t="s">
        <v>373</v>
      </c>
      <c r="F4245" t="s">
        <v>43</v>
      </c>
      <c r="G4245" t="s">
        <v>17</v>
      </c>
      <c r="H4245" s="2">
        <v>2108939.67</v>
      </c>
      <c r="I4245">
        <v>2.82</v>
      </c>
      <c r="J4245" s="2">
        <v>2108939.67</v>
      </c>
      <c r="K4245" s="2">
        <v>56119</v>
      </c>
      <c r="L4245">
        <v>37.58</v>
      </c>
      <c r="M4245" t="s">
        <v>374</v>
      </c>
      <c r="N4245" t="s">
        <v>375</v>
      </c>
      <c r="O4245" t="s">
        <v>376</v>
      </c>
    </row>
    <row r="4246" spans="1:15" x14ac:dyDescent="0.2">
      <c r="A4246" s="16" t="s">
        <v>505</v>
      </c>
      <c r="B4246" s="1">
        <v>45975</v>
      </c>
      <c r="C4246" t="s">
        <v>377</v>
      </c>
      <c r="D4246" t="s">
        <v>378</v>
      </c>
      <c r="F4246" t="s">
        <v>16</v>
      </c>
      <c r="G4246" t="s">
        <v>17</v>
      </c>
      <c r="H4246" s="2">
        <v>1984307.42</v>
      </c>
      <c r="I4246">
        <v>2.65</v>
      </c>
      <c r="J4246" s="2">
        <v>1984307.42</v>
      </c>
      <c r="K4246" s="2">
        <v>23561</v>
      </c>
      <c r="L4246">
        <v>84.22</v>
      </c>
      <c r="M4246" t="s">
        <v>18</v>
      </c>
      <c r="N4246" t="s">
        <v>19</v>
      </c>
      <c r="O4246" t="s">
        <v>20</v>
      </c>
    </row>
    <row r="4247" spans="1:15" x14ac:dyDescent="0.2">
      <c r="A4247" s="16" t="s">
        <v>505</v>
      </c>
      <c r="B4247" s="1">
        <v>45975</v>
      </c>
      <c r="C4247" t="s">
        <v>364</v>
      </c>
      <c r="D4247" t="s">
        <v>365</v>
      </c>
      <c r="F4247" t="s">
        <v>69</v>
      </c>
      <c r="G4247" t="s">
        <v>17</v>
      </c>
      <c r="H4247" s="2">
        <v>1685879.51</v>
      </c>
      <c r="I4247">
        <v>2.25</v>
      </c>
      <c r="J4247" s="2">
        <v>1685879.51</v>
      </c>
      <c r="K4247" s="2">
        <v>40207</v>
      </c>
      <c r="L4247">
        <v>41.93</v>
      </c>
      <c r="M4247" t="s">
        <v>18</v>
      </c>
      <c r="N4247" t="s">
        <v>19</v>
      </c>
      <c r="O4247" t="s">
        <v>20</v>
      </c>
    </row>
    <row r="4248" spans="1:15" x14ac:dyDescent="0.2">
      <c r="A4248" s="16" t="s">
        <v>505</v>
      </c>
      <c r="B4248" s="1">
        <v>45975</v>
      </c>
      <c r="C4248" t="s">
        <v>385</v>
      </c>
      <c r="D4248" t="s">
        <v>386</v>
      </c>
      <c r="F4248" t="s">
        <v>16</v>
      </c>
      <c r="G4248" t="s">
        <v>17</v>
      </c>
      <c r="H4248" s="2">
        <v>1574626.97</v>
      </c>
      <c r="I4248">
        <v>2.1</v>
      </c>
      <c r="J4248" s="2">
        <v>1574626.97</v>
      </c>
      <c r="K4248" s="2">
        <v>13223</v>
      </c>
      <c r="L4248">
        <v>119.08</v>
      </c>
      <c r="M4248" t="s">
        <v>387</v>
      </c>
      <c r="N4248" t="s">
        <v>388</v>
      </c>
      <c r="O4248" t="s">
        <v>389</v>
      </c>
    </row>
    <row r="4249" spans="1:15" x14ac:dyDescent="0.2">
      <c r="A4249" s="16" t="s">
        <v>505</v>
      </c>
      <c r="B4249" s="1">
        <v>45975</v>
      </c>
      <c r="C4249" t="s">
        <v>379</v>
      </c>
      <c r="D4249" t="s">
        <v>380</v>
      </c>
      <c r="F4249" t="s">
        <v>69</v>
      </c>
      <c r="G4249" t="s">
        <v>17</v>
      </c>
      <c r="H4249" s="2">
        <v>1419245.3</v>
      </c>
      <c r="I4249">
        <v>1.89</v>
      </c>
      <c r="J4249" s="2">
        <v>1419245.3</v>
      </c>
      <c r="K4249" s="2">
        <v>53315</v>
      </c>
      <c r="L4249">
        <v>26.62</v>
      </c>
      <c r="M4249" t="s">
        <v>18</v>
      </c>
      <c r="N4249" t="s">
        <v>31</v>
      </c>
      <c r="O4249" t="s">
        <v>20</v>
      </c>
    </row>
    <row r="4250" spans="1:15" x14ac:dyDescent="0.2">
      <c r="A4250" s="16" t="s">
        <v>505</v>
      </c>
      <c r="B4250" s="1">
        <v>45975</v>
      </c>
      <c r="C4250">
        <v>9766</v>
      </c>
      <c r="D4250" t="s">
        <v>397</v>
      </c>
      <c r="F4250" t="s">
        <v>69</v>
      </c>
      <c r="G4250" t="s">
        <v>17</v>
      </c>
      <c r="H4250" s="2">
        <v>1418706.9</v>
      </c>
      <c r="I4250">
        <v>1.89</v>
      </c>
      <c r="J4250" s="2">
        <v>1418706.9</v>
      </c>
      <c r="K4250" s="2">
        <v>9200</v>
      </c>
      <c r="L4250">
        <v>154.21</v>
      </c>
      <c r="M4250" t="s">
        <v>73</v>
      </c>
      <c r="N4250" t="s">
        <v>74</v>
      </c>
      <c r="O4250" t="s">
        <v>75</v>
      </c>
    </row>
    <row r="4251" spans="1:15" x14ac:dyDescent="0.2">
      <c r="A4251" s="16" t="s">
        <v>505</v>
      </c>
      <c r="B4251" s="1">
        <v>45975</v>
      </c>
      <c r="C4251" t="s">
        <v>398</v>
      </c>
      <c r="D4251" t="s">
        <v>399</v>
      </c>
      <c r="F4251" t="s">
        <v>69</v>
      </c>
      <c r="G4251" t="s">
        <v>17</v>
      </c>
      <c r="H4251" s="2">
        <v>1159526.94</v>
      </c>
      <c r="I4251">
        <v>1.55</v>
      </c>
      <c r="J4251" s="2">
        <v>1159526.94</v>
      </c>
      <c r="K4251" s="2">
        <v>11622</v>
      </c>
      <c r="L4251">
        <v>99.77</v>
      </c>
      <c r="M4251" t="s">
        <v>18</v>
      </c>
      <c r="N4251" t="s">
        <v>19</v>
      </c>
      <c r="O4251" t="s">
        <v>20</v>
      </c>
    </row>
    <row r="4252" spans="1:15" x14ac:dyDescent="0.2">
      <c r="A4252" s="16" t="s">
        <v>505</v>
      </c>
      <c r="B4252" s="1">
        <v>45975</v>
      </c>
      <c r="C4252">
        <v>992</v>
      </c>
      <c r="D4252" t="s">
        <v>100</v>
      </c>
      <c r="F4252" t="s">
        <v>16</v>
      </c>
      <c r="G4252" t="s">
        <v>17</v>
      </c>
      <c r="H4252" s="2">
        <v>1034868.76</v>
      </c>
      <c r="I4252">
        <v>1.38</v>
      </c>
      <c r="J4252" s="2">
        <v>1034868.76</v>
      </c>
      <c r="K4252" s="2">
        <v>766000</v>
      </c>
      <c r="L4252">
        <v>1.35</v>
      </c>
      <c r="M4252" t="s">
        <v>101</v>
      </c>
      <c r="N4252" t="s">
        <v>102</v>
      </c>
      <c r="O4252" t="s">
        <v>103</v>
      </c>
    </row>
    <row r="4253" spans="1:15" x14ac:dyDescent="0.2">
      <c r="A4253" s="16" t="s">
        <v>505</v>
      </c>
      <c r="B4253" s="1">
        <v>45975</v>
      </c>
      <c r="C4253" t="s">
        <v>390</v>
      </c>
      <c r="D4253" t="s">
        <v>391</v>
      </c>
      <c r="F4253" t="s">
        <v>69</v>
      </c>
      <c r="G4253" t="s">
        <v>17</v>
      </c>
      <c r="H4253" s="2">
        <v>910656.77</v>
      </c>
      <c r="I4253">
        <v>1.22</v>
      </c>
      <c r="J4253" s="2">
        <v>910656.77</v>
      </c>
      <c r="K4253" s="2">
        <v>106261</v>
      </c>
      <c r="L4253">
        <v>8.57</v>
      </c>
      <c r="M4253" t="s">
        <v>18</v>
      </c>
      <c r="N4253" t="s">
        <v>31</v>
      </c>
      <c r="O4253" t="s">
        <v>20</v>
      </c>
    </row>
    <row r="4254" spans="1:15" x14ac:dyDescent="0.2">
      <c r="A4254" s="16" t="s">
        <v>505</v>
      </c>
      <c r="B4254" s="1">
        <v>45975</v>
      </c>
      <c r="C4254" t="s">
        <v>381</v>
      </c>
      <c r="D4254" t="s">
        <v>382</v>
      </c>
      <c r="F4254" t="s">
        <v>43</v>
      </c>
      <c r="G4254" t="s">
        <v>17</v>
      </c>
      <c r="H4254" s="2">
        <v>897278.73</v>
      </c>
      <c r="I4254">
        <v>1.2</v>
      </c>
      <c r="J4254" s="2">
        <v>897278.73</v>
      </c>
      <c r="K4254" s="2">
        <v>13369</v>
      </c>
      <c r="L4254">
        <v>67.12</v>
      </c>
      <c r="M4254" t="s">
        <v>363</v>
      </c>
      <c r="N4254" t="s">
        <v>383</v>
      </c>
      <c r="O4254" t="s">
        <v>384</v>
      </c>
    </row>
    <row r="4255" spans="1:15" x14ac:dyDescent="0.2">
      <c r="A4255" s="16" t="s">
        <v>505</v>
      </c>
      <c r="B4255" s="1">
        <v>45975</v>
      </c>
      <c r="C4255">
        <v>3659</v>
      </c>
      <c r="D4255" t="s">
        <v>404</v>
      </c>
      <c r="F4255" t="s">
        <v>69</v>
      </c>
      <c r="G4255" t="s">
        <v>17</v>
      </c>
      <c r="H4255" s="2">
        <v>893404.99</v>
      </c>
      <c r="I4255">
        <v>1.19</v>
      </c>
      <c r="J4255" s="2">
        <v>893404.99</v>
      </c>
      <c r="K4255" s="2">
        <v>37000</v>
      </c>
      <c r="L4255">
        <v>24.15</v>
      </c>
      <c r="M4255" t="s">
        <v>73</v>
      </c>
      <c r="N4255" t="s">
        <v>74</v>
      </c>
      <c r="O4255" t="s">
        <v>75</v>
      </c>
    </row>
    <row r="4256" spans="1:15" x14ac:dyDescent="0.2">
      <c r="A4256" s="16" t="s">
        <v>505</v>
      </c>
      <c r="B4256" s="1">
        <v>45975</v>
      </c>
      <c r="C4256">
        <v>9697</v>
      </c>
      <c r="D4256" t="s">
        <v>400</v>
      </c>
      <c r="F4256" t="s">
        <v>69</v>
      </c>
      <c r="G4256" t="s">
        <v>17</v>
      </c>
      <c r="H4256" s="2">
        <v>839374.49</v>
      </c>
      <c r="I4256">
        <v>1.1200000000000001</v>
      </c>
      <c r="J4256" s="2">
        <v>839374.49</v>
      </c>
      <c r="K4256" s="2">
        <v>33600</v>
      </c>
      <c r="L4256">
        <v>24.98</v>
      </c>
      <c r="M4256" t="s">
        <v>73</v>
      </c>
      <c r="N4256" t="s">
        <v>74</v>
      </c>
      <c r="O4256" t="s">
        <v>75</v>
      </c>
    </row>
    <row r="4257" spans="1:15" x14ac:dyDescent="0.2">
      <c r="A4257" s="16" t="s">
        <v>505</v>
      </c>
      <c r="B4257" s="1">
        <v>45975</v>
      </c>
      <c r="C4257" t="s">
        <v>394</v>
      </c>
      <c r="D4257" t="s">
        <v>395</v>
      </c>
      <c r="F4257" t="s">
        <v>43</v>
      </c>
      <c r="G4257" t="s">
        <v>17</v>
      </c>
      <c r="H4257" s="2">
        <v>785024.93</v>
      </c>
      <c r="I4257">
        <v>1.05</v>
      </c>
      <c r="J4257" s="2">
        <v>785024.93</v>
      </c>
      <c r="K4257" s="2">
        <v>59208</v>
      </c>
      <c r="L4257">
        <v>13.26</v>
      </c>
      <c r="M4257" t="s">
        <v>154</v>
      </c>
      <c r="N4257" t="s">
        <v>396</v>
      </c>
      <c r="O4257" t="s">
        <v>152</v>
      </c>
    </row>
    <row r="4258" spans="1:15" x14ac:dyDescent="0.2">
      <c r="A4258" s="16" t="s">
        <v>505</v>
      </c>
      <c r="B4258" s="1">
        <v>45975</v>
      </c>
      <c r="C4258" t="s">
        <v>392</v>
      </c>
      <c r="D4258" t="s">
        <v>393</v>
      </c>
      <c r="F4258" t="s">
        <v>43</v>
      </c>
      <c r="G4258" t="s">
        <v>17</v>
      </c>
      <c r="H4258" s="2">
        <v>651816.54</v>
      </c>
      <c r="I4258">
        <v>0.87</v>
      </c>
      <c r="J4258" s="2">
        <v>651816.54</v>
      </c>
      <c r="K4258" s="2">
        <v>3522</v>
      </c>
      <c r="L4258">
        <v>185.07</v>
      </c>
      <c r="M4258" t="s">
        <v>18</v>
      </c>
      <c r="N4258" t="s">
        <v>19</v>
      </c>
      <c r="O4258" t="s">
        <v>20</v>
      </c>
    </row>
    <row r="4259" spans="1:15" x14ac:dyDescent="0.2">
      <c r="A4259" s="16" t="s">
        <v>505</v>
      </c>
      <c r="B4259" s="1">
        <v>45975</v>
      </c>
      <c r="C4259">
        <v>5935</v>
      </c>
      <c r="D4259" t="s">
        <v>91</v>
      </c>
      <c r="F4259" t="s">
        <v>16</v>
      </c>
      <c r="G4259" t="s">
        <v>17</v>
      </c>
      <c r="H4259" s="2">
        <v>648098.81000000006</v>
      </c>
      <c r="I4259">
        <v>0.87</v>
      </c>
      <c r="J4259" s="2">
        <v>648098.81000000006</v>
      </c>
      <c r="K4259" s="2">
        <v>12644</v>
      </c>
      <c r="L4259">
        <v>51.26</v>
      </c>
      <c r="M4259" t="s">
        <v>51</v>
      </c>
      <c r="N4259" t="s">
        <v>52</v>
      </c>
      <c r="O4259" t="s">
        <v>53</v>
      </c>
    </row>
    <row r="4260" spans="1:15" x14ac:dyDescent="0.2">
      <c r="A4260" s="16" t="s">
        <v>505</v>
      </c>
      <c r="B4260" s="1">
        <v>45975</v>
      </c>
      <c r="C4260">
        <v>259960</v>
      </c>
      <c r="D4260" t="s">
        <v>401</v>
      </c>
      <c r="F4260" t="s">
        <v>69</v>
      </c>
      <c r="G4260" t="s">
        <v>17</v>
      </c>
      <c r="H4260" s="2">
        <v>521343.53</v>
      </c>
      <c r="I4260">
        <v>0.7</v>
      </c>
      <c r="J4260" s="2">
        <v>521343.53</v>
      </c>
      <c r="K4260" s="2">
        <v>2814</v>
      </c>
      <c r="L4260">
        <v>185.27</v>
      </c>
      <c r="M4260" t="s">
        <v>51</v>
      </c>
      <c r="N4260" t="s">
        <v>52</v>
      </c>
      <c r="O4260" t="s">
        <v>53</v>
      </c>
    </row>
    <row r="4261" spans="1:15" x14ac:dyDescent="0.2">
      <c r="A4261" s="16" t="s">
        <v>505</v>
      </c>
      <c r="B4261" s="1">
        <v>45975</v>
      </c>
      <c r="C4261">
        <v>9684</v>
      </c>
      <c r="D4261" t="s">
        <v>409</v>
      </c>
      <c r="F4261" t="s">
        <v>69</v>
      </c>
      <c r="G4261" t="s">
        <v>17</v>
      </c>
      <c r="H4261" s="2">
        <v>492515.3</v>
      </c>
      <c r="I4261">
        <v>0.66</v>
      </c>
      <c r="J4261" s="2">
        <v>492515.3</v>
      </c>
      <c r="K4261" s="2">
        <v>24800</v>
      </c>
      <c r="L4261">
        <v>19.86</v>
      </c>
      <c r="M4261" t="s">
        <v>73</v>
      </c>
      <c r="N4261" t="s">
        <v>74</v>
      </c>
      <c r="O4261" t="s">
        <v>75</v>
      </c>
    </row>
    <row r="4262" spans="1:15" x14ac:dyDescent="0.2">
      <c r="A4262" s="16" t="s">
        <v>505</v>
      </c>
      <c r="B4262" s="1">
        <v>45975</v>
      </c>
      <c r="C4262" t="s">
        <v>508</v>
      </c>
      <c r="D4262" t="s">
        <v>509</v>
      </c>
      <c r="F4262" t="s">
        <v>16</v>
      </c>
      <c r="G4262" t="s">
        <v>17</v>
      </c>
      <c r="H4262" s="2">
        <v>481031.96</v>
      </c>
      <c r="I4262">
        <v>0.64</v>
      </c>
      <c r="J4262" s="2">
        <v>481031.96</v>
      </c>
      <c r="K4262" s="2">
        <v>6866</v>
      </c>
      <c r="L4262">
        <v>70.06</v>
      </c>
      <c r="M4262" t="s">
        <v>18</v>
      </c>
      <c r="N4262" t="s">
        <v>19</v>
      </c>
      <c r="O4262" t="s">
        <v>20</v>
      </c>
    </row>
    <row r="4263" spans="1:15" x14ac:dyDescent="0.2">
      <c r="A4263" s="16" t="s">
        <v>505</v>
      </c>
      <c r="B4263" s="1">
        <v>45975</v>
      </c>
      <c r="C4263" t="s">
        <v>405</v>
      </c>
      <c r="D4263" t="s">
        <v>406</v>
      </c>
      <c r="F4263" t="s">
        <v>43</v>
      </c>
      <c r="G4263" t="s">
        <v>17</v>
      </c>
      <c r="H4263" s="2">
        <v>422973.38</v>
      </c>
      <c r="I4263">
        <v>0.56000000000000005</v>
      </c>
      <c r="J4263" s="2">
        <v>422973.38</v>
      </c>
      <c r="K4263" s="2">
        <v>2521</v>
      </c>
      <c r="L4263">
        <v>167.78</v>
      </c>
      <c r="M4263" t="s">
        <v>18</v>
      </c>
      <c r="N4263" t="s">
        <v>19</v>
      </c>
      <c r="O4263" t="s">
        <v>20</v>
      </c>
    </row>
    <row r="4264" spans="1:15" x14ac:dyDescent="0.2">
      <c r="A4264" s="16" t="s">
        <v>505</v>
      </c>
      <c r="B4264" s="1">
        <v>45975</v>
      </c>
      <c r="C4264" t="s">
        <v>410</v>
      </c>
      <c r="D4264" t="s">
        <v>411</v>
      </c>
      <c r="F4264" t="s">
        <v>69</v>
      </c>
      <c r="G4264" t="s">
        <v>17</v>
      </c>
      <c r="H4264" s="2">
        <v>405566.93</v>
      </c>
      <c r="I4264">
        <v>0.54</v>
      </c>
      <c r="J4264" s="2">
        <v>405566.93</v>
      </c>
      <c r="K4264" s="2">
        <v>6233</v>
      </c>
      <c r="L4264">
        <v>65.069999999999993</v>
      </c>
      <c r="M4264" t="s">
        <v>412</v>
      </c>
      <c r="N4264" t="s">
        <v>413</v>
      </c>
      <c r="O4264" t="s">
        <v>414</v>
      </c>
    </row>
    <row r="4265" spans="1:15" x14ac:dyDescent="0.2">
      <c r="A4265" s="16" t="s">
        <v>505</v>
      </c>
      <c r="B4265" s="1">
        <v>45975</v>
      </c>
      <c r="C4265" t="s">
        <v>402</v>
      </c>
      <c r="D4265" t="s">
        <v>403</v>
      </c>
      <c r="F4265" t="s">
        <v>16</v>
      </c>
      <c r="G4265" t="s">
        <v>17</v>
      </c>
      <c r="H4265" s="2">
        <v>398591.84</v>
      </c>
      <c r="I4265">
        <v>0.53</v>
      </c>
      <c r="J4265" s="2">
        <v>398591.84</v>
      </c>
      <c r="K4265" s="2">
        <v>32752</v>
      </c>
      <c r="L4265">
        <v>12.17</v>
      </c>
      <c r="M4265" t="s">
        <v>18</v>
      </c>
      <c r="N4265" t="s">
        <v>19</v>
      </c>
      <c r="O4265" t="s">
        <v>20</v>
      </c>
    </row>
    <row r="4266" spans="1:15" x14ac:dyDescent="0.2">
      <c r="A4266" s="16" t="s">
        <v>505</v>
      </c>
      <c r="B4266" s="1">
        <v>45975</v>
      </c>
      <c r="C4266" t="s">
        <v>417</v>
      </c>
      <c r="D4266" t="s">
        <v>418</v>
      </c>
      <c r="F4266" t="s">
        <v>16</v>
      </c>
      <c r="G4266" t="s">
        <v>17</v>
      </c>
      <c r="H4266" s="2">
        <v>330893.28000000003</v>
      </c>
      <c r="I4266">
        <v>0.44</v>
      </c>
      <c r="J4266" s="2">
        <v>330893.28000000003</v>
      </c>
      <c r="K4266" s="2">
        <v>3767</v>
      </c>
      <c r="L4266">
        <v>87.84</v>
      </c>
      <c r="M4266" t="s">
        <v>18</v>
      </c>
      <c r="N4266" t="s">
        <v>19</v>
      </c>
      <c r="O4266" t="s">
        <v>20</v>
      </c>
    </row>
    <row r="4267" spans="1:15" x14ac:dyDescent="0.2">
      <c r="A4267" s="16" t="s">
        <v>505</v>
      </c>
      <c r="B4267" s="1">
        <v>45975</v>
      </c>
      <c r="C4267">
        <v>6417</v>
      </c>
      <c r="D4267" t="s">
        <v>419</v>
      </c>
      <c r="F4267" t="s">
        <v>43</v>
      </c>
      <c r="G4267" t="s">
        <v>17</v>
      </c>
      <c r="H4267" s="2">
        <v>329808.65999999997</v>
      </c>
      <c r="I4267">
        <v>0.44</v>
      </c>
      <c r="J4267" s="2">
        <v>329808.65999999997</v>
      </c>
      <c r="K4267" s="2">
        <v>19500</v>
      </c>
      <c r="L4267">
        <v>16.91</v>
      </c>
      <c r="M4267" t="s">
        <v>73</v>
      </c>
      <c r="N4267" t="s">
        <v>74</v>
      </c>
      <c r="O4267" t="s">
        <v>75</v>
      </c>
    </row>
    <row r="4268" spans="1:15" x14ac:dyDescent="0.2">
      <c r="A4268" s="16" t="s">
        <v>505</v>
      </c>
      <c r="B4268" s="1">
        <v>45975</v>
      </c>
      <c r="C4268" t="s">
        <v>415</v>
      </c>
      <c r="D4268" t="s">
        <v>416</v>
      </c>
      <c r="F4268" t="s">
        <v>43</v>
      </c>
      <c r="G4268" t="s">
        <v>17</v>
      </c>
      <c r="H4268" s="2">
        <v>253669.24</v>
      </c>
      <c r="I4268">
        <v>0.34</v>
      </c>
      <c r="J4268" s="2">
        <v>253669.24</v>
      </c>
      <c r="K4268" s="2">
        <v>33913</v>
      </c>
      <c r="L4268">
        <v>7.48</v>
      </c>
      <c r="M4268" t="s">
        <v>18</v>
      </c>
      <c r="N4268" t="s">
        <v>19</v>
      </c>
      <c r="O4268" t="s">
        <v>20</v>
      </c>
    </row>
    <row r="4269" spans="1:15" x14ac:dyDescent="0.2">
      <c r="A4269" s="16" t="s">
        <v>505</v>
      </c>
      <c r="B4269" s="1">
        <v>45975</v>
      </c>
      <c r="C4269" t="s">
        <v>407</v>
      </c>
      <c r="D4269" t="s">
        <v>408</v>
      </c>
      <c r="F4269" t="s">
        <v>43</v>
      </c>
      <c r="G4269" t="s">
        <v>17</v>
      </c>
      <c r="H4269" s="2">
        <v>247746.5</v>
      </c>
      <c r="I4269">
        <v>0.33</v>
      </c>
      <c r="J4269" s="2">
        <v>247746.5</v>
      </c>
      <c r="K4269" s="2">
        <v>3865</v>
      </c>
      <c r="L4269">
        <v>64.099999999999994</v>
      </c>
      <c r="M4269" t="s">
        <v>18</v>
      </c>
      <c r="N4269" t="s">
        <v>31</v>
      </c>
      <c r="O4269" t="s">
        <v>20</v>
      </c>
    </row>
    <row r="4270" spans="1:15" x14ac:dyDescent="0.2">
      <c r="A4270" s="16" t="s">
        <v>505</v>
      </c>
      <c r="B4270" s="1">
        <v>45975</v>
      </c>
      <c r="C4270" t="s">
        <v>512</v>
      </c>
      <c r="D4270" t="s">
        <v>513</v>
      </c>
      <c r="F4270" t="s">
        <v>43</v>
      </c>
      <c r="G4270" t="s">
        <v>17</v>
      </c>
      <c r="H4270" s="2">
        <v>233594.13</v>
      </c>
      <c r="I4270">
        <v>0.31</v>
      </c>
      <c r="J4270" s="2">
        <v>233594.13</v>
      </c>
      <c r="K4270" s="2">
        <v>10461</v>
      </c>
      <c r="L4270">
        <v>22.33</v>
      </c>
      <c r="M4270" t="s">
        <v>18</v>
      </c>
      <c r="N4270" t="s">
        <v>19</v>
      </c>
      <c r="O4270" t="s">
        <v>20</v>
      </c>
    </row>
    <row r="4271" spans="1:15" x14ac:dyDescent="0.2">
      <c r="A4271" s="16" t="s">
        <v>505</v>
      </c>
      <c r="B4271" s="1">
        <v>45975</v>
      </c>
      <c r="C4271" t="s">
        <v>514</v>
      </c>
      <c r="D4271" t="s">
        <v>514</v>
      </c>
      <c r="F4271" t="s">
        <v>16</v>
      </c>
      <c r="G4271" t="s">
        <v>17</v>
      </c>
      <c r="H4271" s="2">
        <v>187051.36</v>
      </c>
      <c r="I4271">
        <v>0.25</v>
      </c>
      <c r="J4271" s="2">
        <v>187051.36</v>
      </c>
      <c r="K4271" s="2">
        <v>61184</v>
      </c>
      <c r="L4271">
        <v>3.06</v>
      </c>
      <c r="M4271" t="s">
        <v>363</v>
      </c>
      <c r="N4271" t="s">
        <v>383</v>
      </c>
      <c r="O4271" t="s">
        <v>384</v>
      </c>
    </row>
    <row r="4272" spans="1:15" x14ac:dyDescent="0.2">
      <c r="A4272" s="16" t="s">
        <v>505</v>
      </c>
      <c r="B4272" s="1">
        <v>45975</v>
      </c>
      <c r="C4272">
        <v>36570</v>
      </c>
      <c r="D4272" t="s">
        <v>430</v>
      </c>
      <c r="F4272" t="s">
        <v>69</v>
      </c>
      <c r="G4272" t="s">
        <v>17</v>
      </c>
      <c r="H4272" s="2">
        <v>178229.66</v>
      </c>
      <c r="I4272">
        <v>0.24</v>
      </c>
      <c r="J4272" s="2">
        <v>178229.66</v>
      </c>
      <c r="K4272" s="2">
        <v>1122</v>
      </c>
      <c r="L4272">
        <v>158.85</v>
      </c>
      <c r="M4272" t="s">
        <v>51</v>
      </c>
      <c r="N4272" t="s">
        <v>52</v>
      </c>
      <c r="O4272" t="s">
        <v>53</v>
      </c>
    </row>
    <row r="4273" spans="1:15" x14ac:dyDescent="0.2">
      <c r="A4273" s="16" t="s">
        <v>505</v>
      </c>
      <c r="B4273" s="1">
        <v>45975</v>
      </c>
      <c r="C4273" t="s">
        <v>426</v>
      </c>
      <c r="D4273" t="s">
        <v>427</v>
      </c>
      <c r="F4273" t="s">
        <v>69</v>
      </c>
      <c r="G4273" t="s">
        <v>17</v>
      </c>
      <c r="H4273" s="2">
        <v>177271.2</v>
      </c>
      <c r="I4273">
        <v>0.24</v>
      </c>
      <c r="J4273" s="2">
        <v>177271.2</v>
      </c>
      <c r="K4273" s="2">
        <v>12528</v>
      </c>
      <c r="L4273">
        <v>14.15</v>
      </c>
      <c r="M4273" t="s">
        <v>18</v>
      </c>
      <c r="N4273" t="s">
        <v>19</v>
      </c>
      <c r="O4273" t="s">
        <v>20</v>
      </c>
    </row>
    <row r="4274" spans="1:15" x14ac:dyDescent="0.2">
      <c r="A4274" s="16" t="s">
        <v>505</v>
      </c>
      <c r="B4274" s="1">
        <v>45975</v>
      </c>
      <c r="C4274" t="s">
        <v>431</v>
      </c>
      <c r="D4274" t="s">
        <v>432</v>
      </c>
      <c r="F4274" t="s">
        <v>43</v>
      </c>
      <c r="G4274" t="s">
        <v>17</v>
      </c>
      <c r="H4274" s="2">
        <v>176165.28</v>
      </c>
      <c r="I4274">
        <v>0.24</v>
      </c>
      <c r="J4274" s="2">
        <v>176165.28</v>
      </c>
      <c r="K4274" s="2">
        <v>10638</v>
      </c>
      <c r="L4274">
        <v>16.559999999999999</v>
      </c>
      <c r="M4274" t="s">
        <v>18</v>
      </c>
      <c r="N4274" t="s">
        <v>19</v>
      </c>
      <c r="O4274" t="s">
        <v>20</v>
      </c>
    </row>
    <row r="4275" spans="1:15" x14ac:dyDescent="0.2">
      <c r="A4275" s="16" t="s">
        <v>505</v>
      </c>
      <c r="B4275" s="1">
        <v>45975</v>
      </c>
      <c r="C4275">
        <v>3635</v>
      </c>
      <c r="D4275" t="s">
        <v>433</v>
      </c>
      <c r="F4275" t="s">
        <v>69</v>
      </c>
      <c r="G4275" t="s">
        <v>17</v>
      </c>
      <c r="H4275" s="2">
        <v>142293.20000000001</v>
      </c>
      <c r="I4275">
        <v>0.19</v>
      </c>
      <c r="J4275" s="2">
        <v>142293.20000000001</v>
      </c>
      <c r="K4275" s="2">
        <v>10300</v>
      </c>
      <c r="L4275">
        <v>13.81</v>
      </c>
      <c r="M4275" t="s">
        <v>73</v>
      </c>
      <c r="N4275" t="s">
        <v>74</v>
      </c>
      <c r="O4275" t="s">
        <v>75</v>
      </c>
    </row>
    <row r="4276" spans="1:15" x14ac:dyDescent="0.2">
      <c r="A4276" s="16" t="s">
        <v>505</v>
      </c>
      <c r="B4276" s="1">
        <v>45975</v>
      </c>
      <c r="C4276" t="s">
        <v>515</v>
      </c>
      <c r="D4276" t="s">
        <v>516</v>
      </c>
      <c r="F4276" t="s">
        <v>43</v>
      </c>
      <c r="G4276" t="s">
        <v>17</v>
      </c>
      <c r="H4276" s="2">
        <v>141360</v>
      </c>
      <c r="I4276">
        <v>0.19</v>
      </c>
      <c r="J4276" s="2">
        <v>141360</v>
      </c>
      <c r="K4276" s="2">
        <v>4800</v>
      </c>
      <c r="L4276">
        <v>29.45</v>
      </c>
      <c r="M4276" t="s">
        <v>18</v>
      </c>
      <c r="N4276" t="s">
        <v>31</v>
      </c>
      <c r="O4276" t="s">
        <v>20</v>
      </c>
    </row>
    <row r="4277" spans="1:15" x14ac:dyDescent="0.2">
      <c r="A4277" s="16" t="s">
        <v>505</v>
      </c>
      <c r="B4277" s="1">
        <v>45975</v>
      </c>
      <c r="C4277" t="s">
        <v>422</v>
      </c>
      <c r="D4277" t="s">
        <v>423</v>
      </c>
      <c r="F4277" t="s">
        <v>69</v>
      </c>
      <c r="G4277" t="s">
        <v>17</v>
      </c>
      <c r="H4277" s="2">
        <v>136408.14000000001</v>
      </c>
      <c r="I4277">
        <v>0.18</v>
      </c>
      <c r="J4277" s="2">
        <v>136408.14000000001</v>
      </c>
      <c r="K4277" s="2">
        <v>14633</v>
      </c>
      <c r="L4277">
        <v>9.32</v>
      </c>
      <c r="M4277" t="s">
        <v>363</v>
      </c>
      <c r="N4277" t="s">
        <v>383</v>
      </c>
      <c r="O4277" t="s">
        <v>384</v>
      </c>
    </row>
    <row r="4278" spans="1:15" x14ac:dyDescent="0.2">
      <c r="A4278" s="16" t="s">
        <v>505</v>
      </c>
      <c r="B4278" s="1">
        <v>45975</v>
      </c>
      <c r="C4278">
        <v>1070</v>
      </c>
      <c r="D4278" t="s">
        <v>465</v>
      </c>
      <c r="F4278" t="s">
        <v>43</v>
      </c>
      <c r="G4278" t="s">
        <v>17</v>
      </c>
      <c r="H4278" s="2">
        <v>132292.85</v>
      </c>
      <c r="I4278">
        <v>0.18</v>
      </c>
      <c r="J4278" s="2">
        <v>132292.85</v>
      </c>
      <c r="K4278" s="2">
        <v>101000</v>
      </c>
      <c r="L4278">
        <v>1.31</v>
      </c>
      <c r="M4278" t="s">
        <v>101</v>
      </c>
      <c r="N4278" t="s">
        <v>102</v>
      </c>
      <c r="O4278" t="s">
        <v>103</v>
      </c>
    </row>
    <row r="4279" spans="1:15" x14ac:dyDescent="0.2">
      <c r="A4279" s="16" t="s">
        <v>505</v>
      </c>
      <c r="B4279" s="1">
        <v>45975</v>
      </c>
      <c r="C4279" t="s">
        <v>424</v>
      </c>
      <c r="D4279" t="s">
        <v>425</v>
      </c>
      <c r="F4279" t="s">
        <v>69</v>
      </c>
      <c r="G4279" t="s">
        <v>17</v>
      </c>
      <c r="H4279" s="2">
        <v>125800.66</v>
      </c>
      <c r="I4279">
        <v>0.17</v>
      </c>
      <c r="J4279" s="2">
        <v>125800.66</v>
      </c>
      <c r="K4279" s="2">
        <v>12073</v>
      </c>
      <c r="L4279">
        <v>10.42</v>
      </c>
      <c r="M4279" t="s">
        <v>18</v>
      </c>
      <c r="N4279" t="s">
        <v>31</v>
      </c>
      <c r="O4279" t="s">
        <v>20</v>
      </c>
    </row>
    <row r="4280" spans="1:15" x14ac:dyDescent="0.2">
      <c r="A4280" s="16" t="s">
        <v>505</v>
      </c>
      <c r="B4280" s="1">
        <v>45975</v>
      </c>
      <c r="C4280" t="s">
        <v>435</v>
      </c>
      <c r="D4280" t="s">
        <v>436</v>
      </c>
      <c r="F4280" t="s">
        <v>16</v>
      </c>
      <c r="G4280" t="s">
        <v>17</v>
      </c>
      <c r="H4280" s="2">
        <v>123443.14</v>
      </c>
      <c r="I4280">
        <v>0.16</v>
      </c>
      <c r="J4280" s="2">
        <v>123443.14</v>
      </c>
      <c r="K4280" s="2">
        <v>9599</v>
      </c>
      <c r="L4280">
        <v>12.86</v>
      </c>
      <c r="M4280" t="s">
        <v>18</v>
      </c>
      <c r="N4280" t="s">
        <v>19</v>
      </c>
      <c r="O4280" t="s">
        <v>20</v>
      </c>
    </row>
    <row r="4281" spans="1:15" x14ac:dyDescent="0.2">
      <c r="A4281" s="16" t="s">
        <v>505</v>
      </c>
      <c r="B4281" s="1">
        <v>45975</v>
      </c>
      <c r="C4281">
        <v>2498</v>
      </c>
      <c r="D4281" t="s">
        <v>443</v>
      </c>
      <c r="F4281" t="s">
        <v>16</v>
      </c>
      <c r="G4281" t="s">
        <v>17</v>
      </c>
      <c r="H4281" s="2">
        <v>114107.85</v>
      </c>
      <c r="I4281">
        <v>0.15</v>
      </c>
      <c r="J4281" s="2">
        <v>114107.85</v>
      </c>
      <c r="K4281" s="2">
        <v>70000</v>
      </c>
      <c r="L4281">
        <v>1.63</v>
      </c>
      <c r="M4281" t="s">
        <v>33</v>
      </c>
      <c r="N4281" t="s">
        <v>34</v>
      </c>
      <c r="O4281" t="s">
        <v>35</v>
      </c>
    </row>
    <row r="4282" spans="1:15" x14ac:dyDescent="0.2">
      <c r="A4282" s="16" t="s">
        <v>505</v>
      </c>
      <c r="B4282" s="1">
        <v>45975</v>
      </c>
      <c r="C4282">
        <v>2432</v>
      </c>
      <c r="D4282" t="s">
        <v>434</v>
      </c>
      <c r="F4282" t="s">
        <v>69</v>
      </c>
      <c r="G4282" t="s">
        <v>17</v>
      </c>
      <c r="H4282" s="2">
        <v>113270.96</v>
      </c>
      <c r="I4282">
        <v>0.15</v>
      </c>
      <c r="J4282" s="2">
        <v>113270.96</v>
      </c>
      <c r="K4282" s="2">
        <v>6800</v>
      </c>
      <c r="L4282">
        <v>16.66</v>
      </c>
      <c r="M4282" t="s">
        <v>73</v>
      </c>
      <c r="N4282" t="s">
        <v>74</v>
      </c>
      <c r="O4282" t="s">
        <v>75</v>
      </c>
    </row>
    <row r="4283" spans="1:15" x14ac:dyDescent="0.2">
      <c r="A4283" s="16" t="s">
        <v>505</v>
      </c>
      <c r="B4283" s="1">
        <v>45975</v>
      </c>
      <c r="C4283">
        <v>4915</v>
      </c>
      <c r="D4283" t="s">
        <v>448</v>
      </c>
      <c r="F4283" t="s">
        <v>16</v>
      </c>
      <c r="G4283" t="s">
        <v>17</v>
      </c>
      <c r="H4283" s="2">
        <v>111375.49</v>
      </c>
      <c r="I4283">
        <v>0.15</v>
      </c>
      <c r="J4283" s="2">
        <v>111375.49</v>
      </c>
      <c r="K4283" s="2">
        <v>40500</v>
      </c>
      <c r="L4283">
        <v>2.75</v>
      </c>
      <c r="M4283" t="s">
        <v>33</v>
      </c>
      <c r="N4283" t="s">
        <v>34</v>
      </c>
      <c r="O4283" t="s">
        <v>35</v>
      </c>
    </row>
    <row r="4284" spans="1:15" x14ac:dyDescent="0.2">
      <c r="A4284" s="16" t="s">
        <v>505</v>
      </c>
      <c r="B4284" s="1">
        <v>45975</v>
      </c>
      <c r="C4284" t="s">
        <v>478</v>
      </c>
      <c r="D4284" t="s">
        <v>529</v>
      </c>
      <c r="F4284" t="s">
        <v>69</v>
      </c>
      <c r="G4284" t="s">
        <v>17</v>
      </c>
      <c r="H4284" s="2">
        <v>108729.59</v>
      </c>
      <c r="I4284">
        <v>0.15</v>
      </c>
      <c r="J4284" s="2">
        <v>108729.59</v>
      </c>
      <c r="K4284" s="2">
        <v>30119</v>
      </c>
      <c r="L4284">
        <v>3.61</v>
      </c>
      <c r="M4284" t="s">
        <v>18</v>
      </c>
      <c r="N4284" t="s">
        <v>31</v>
      </c>
      <c r="O4284" t="s">
        <v>20</v>
      </c>
    </row>
    <row r="4285" spans="1:15" x14ac:dyDescent="0.2">
      <c r="A4285" s="16" t="s">
        <v>505</v>
      </c>
      <c r="B4285" s="1">
        <v>45975</v>
      </c>
      <c r="C4285" t="s">
        <v>454</v>
      </c>
      <c r="D4285" t="s">
        <v>455</v>
      </c>
      <c r="F4285" t="s">
        <v>69</v>
      </c>
      <c r="G4285" t="s">
        <v>17</v>
      </c>
      <c r="H4285" s="2">
        <v>101198.68</v>
      </c>
      <c r="I4285">
        <v>0.14000000000000001</v>
      </c>
      <c r="J4285" s="2">
        <v>101198.68</v>
      </c>
      <c r="K4285" s="2">
        <v>8203</v>
      </c>
      <c r="L4285">
        <v>12.34</v>
      </c>
      <c r="M4285" t="s">
        <v>363</v>
      </c>
      <c r="N4285" t="s">
        <v>383</v>
      </c>
      <c r="O4285" t="s">
        <v>384</v>
      </c>
    </row>
    <row r="4286" spans="1:15" x14ac:dyDescent="0.2">
      <c r="A4286" s="16" t="s">
        <v>505</v>
      </c>
      <c r="B4286" s="1">
        <v>45975</v>
      </c>
      <c r="C4286" t="s">
        <v>449</v>
      </c>
      <c r="D4286" t="s">
        <v>450</v>
      </c>
      <c r="F4286" t="s">
        <v>43</v>
      </c>
      <c r="G4286" t="s">
        <v>17</v>
      </c>
      <c r="H4286" s="2">
        <v>100538.88</v>
      </c>
      <c r="I4286">
        <v>0.13</v>
      </c>
      <c r="J4286" s="2">
        <v>100538.88</v>
      </c>
      <c r="K4286" s="2">
        <v>11856</v>
      </c>
      <c r="L4286">
        <v>8.48</v>
      </c>
      <c r="M4286" t="s">
        <v>18</v>
      </c>
      <c r="N4286" t="s">
        <v>31</v>
      </c>
      <c r="O4286" t="s">
        <v>20</v>
      </c>
    </row>
    <row r="4287" spans="1:15" x14ac:dyDescent="0.2">
      <c r="A4287" s="16" t="s">
        <v>505</v>
      </c>
      <c r="B4287" s="1">
        <v>45975</v>
      </c>
      <c r="C4287">
        <v>251270</v>
      </c>
      <c r="D4287" t="s">
        <v>458</v>
      </c>
      <c r="F4287" t="s">
        <v>69</v>
      </c>
      <c r="G4287" t="s">
        <v>17</v>
      </c>
      <c r="H4287" s="2">
        <v>99161.9</v>
      </c>
      <c r="I4287">
        <v>0.13</v>
      </c>
      <c r="J4287" s="2">
        <v>99161.9</v>
      </c>
      <c r="K4287" s="2">
        <v>2618</v>
      </c>
      <c r="L4287">
        <v>37.880000000000003</v>
      </c>
      <c r="M4287" t="s">
        <v>51</v>
      </c>
      <c r="N4287" t="s">
        <v>52</v>
      </c>
      <c r="O4287" t="s">
        <v>53</v>
      </c>
    </row>
    <row r="4288" spans="1:15" x14ac:dyDescent="0.2">
      <c r="A4288" s="16" t="s">
        <v>505</v>
      </c>
      <c r="B4288" s="1">
        <v>45975</v>
      </c>
      <c r="C4288" t="s">
        <v>437</v>
      </c>
      <c r="D4288" t="s">
        <v>438</v>
      </c>
      <c r="F4288" t="s">
        <v>16</v>
      </c>
      <c r="G4288" t="s">
        <v>17</v>
      </c>
      <c r="H4288" s="2">
        <v>95638.24</v>
      </c>
      <c r="I4288">
        <v>0.13</v>
      </c>
      <c r="J4288" s="2">
        <v>95638.24</v>
      </c>
      <c r="K4288" s="2">
        <v>10004</v>
      </c>
      <c r="L4288">
        <v>9.56</v>
      </c>
      <c r="M4288" t="s">
        <v>18</v>
      </c>
      <c r="N4288" t="s">
        <v>19</v>
      </c>
      <c r="O4288" t="s">
        <v>20</v>
      </c>
    </row>
    <row r="4289" spans="1:15" x14ac:dyDescent="0.2">
      <c r="A4289" s="16" t="s">
        <v>505</v>
      </c>
      <c r="B4289" s="1">
        <v>45975</v>
      </c>
      <c r="C4289">
        <v>3738</v>
      </c>
      <c r="D4289" t="s">
        <v>453</v>
      </c>
      <c r="F4289" t="s">
        <v>16</v>
      </c>
      <c r="G4289" t="s">
        <v>17</v>
      </c>
      <c r="H4289" s="2">
        <v>90949.56</v>
      </c>
      <c r="I4289">
        <v>0.12</v>
      </c>
      <c r="J4289" s="2">
        <v>90949.56</v>
      </c>
      <c r="K4289" s="2">
        <v>154000</v>
      </c>
      <c r="L4289">
        <v>0.59</v>
      </c>
      <c r="M4289" t="s">
        <v>128</v>
      </c>
      <c r="N4289" t="s">
        <v>102</v>
      </c>
      <c r="O4289" t="s">
        <v>103</v>
      </c>
    </row>
    <row r="4290" spans="1:15" x14ac:dyDescent="0.2">
      <c r="A4290" s="16" t="s">
        <v>505</v>
      </c>
      <c r="B4290" s="1">
        <v>45975</v>
      </c>
      <c r="C4290">
        <v>263750</v>
      </c>
      <c r="D4290" t="s">
        <v>462</v>
      </c>
      <c r="F4290" t="s">
        <v>69</v>
      </c>
      <c r="G4290" t="s">
        <v>17</v>
      </c>
      <c r="H4290" s="2">
        <v>88698.39</v>
      </c>
      <c r="I4290">
        <v>0.12</v>
      </c>
      <c r="J4290" s="2">
        <v>88698.39</v>
      </c>
      <c r="K4290" s="2">
        <v>3306</v>
      </c>
      <c r="L4290">
        <v>26.83</v>
      </c>
      <c r="M4290" t="s">
        <v>51</v>
      </c>
      <c r="N4290" t="s">
        <v>463</v>
      </c>
      <c r="O4290" t="s">
        <v>53</v>
      </c>
    </row>
    <row r="4291" spans="1:15" x14ac:dyDescent="0.2">
      <c r="A4291" s="16" t="s">
        <v>505</v>
      </c>
      <c r="B4291" s="1">
        <v>45975</v>
      </c>
      <c r="C4291">
        <v>2439</v>
      </c>
      <c r="D4291" t="s">
        <v>457</v>
      </c>
      <c r="F4291" t="s">
        <v>43</v>
      </c>
      <c r="G4291" t="s">
        <v>17</v>
      </c>
      <c r="H4291" s="2">
        <v>82689.56</v>
      </c>
      <c r="I4291">
        <v>0.11</v>
      </c>
      <c r="J4291" s="2">
        <v>82689.56</v>
      </c>
      <c r="K4291" s="2">
        <v>23008</v>
      </c>
      <c r="L4291">
        <v>3.59</v>
      </c>
      <c r="M4291" t="s">
        <v>33</v>
      </c>
      <c r="N4291" t="s">
        <v>34</v>
      </c>
      <c r="O4291" t="s">
        <v>35</v>
      </c>
    </row>
    <row r="4292" spans="1:15" x14ac:dyDescent="0.2">
      <c r="A4292" s="16" t="s">
        <v>505</v>
      </c>
      <c r="B4292" s="1">
        <v>45975</v>
      </c>
      <c r="C4292" t="s">
        <v>428</v>
      </c>
      <c r="D4292" t="s">
        <v>429</v>
      </c>
      <c r="F4292" t="s">
        <v>43</v>
      </c>
      <c r="G4292" t="s">
        <v>17</v>
      </c>
      <c r="H4292" s="2">
        <v>80081.539999999994</v>
      </c>
      <c r="I4292">
        <v>0.11</v>
      </c>
      <c r="J4292" s="2">
        <v>80081.539999999994</v>
      </c>
      <c r="K4292" s="2">
        <v>24912</v>
      </c>
      <c r="L4292">
        <v>3.21</v>
      </c>
      <c r="M4292" t="s">
        <v>374</v>
      </c>
      <c r="N4292" t="s">
        <v>375</v>
      </c>
      <c r="O4292" t="s">
        <v>376</v>
      </c>
    </row>
    <row r="4293" spans="1:15" x14ac:dyDescent="0.2">
      <c r="A4293" s="16" t="s">
        <v>505</v>
      </c>
      <c r="B4293" s="1">
        <v>45975</v>
      </c>
      <c r="C4293" t="s">
        <v>420</v>
      </c>
      <c r="D4293" t="s">
        <v>421</v>
      </c>
      <c r="F4293" t="s">
        <v>43</v>
      </c>
      <c r="G4293" t="s">
        <v>17</v>
      </c>
      <c r="H4293" s="2">
        <v>77254.47</v>
      </c>
      <c r="I4293">
        <v>0.1</v>
      </c>
      <c r="J4293" s="2">
        <v>77254.47</v>
      </c>
      <c r="K4293" s="2">
        <v>25341</v>
      </c>
      <c r="L4293">
        <v>3.05</v>
      </c>
      <c r="M4293" t="s">
        <v>154</v>
      </c>
      <c r="N4293" t="s">
        <v>396</v>
      </c>
      <c r="O4293" t="s">
        <v>152</v>
      </c>
    </row>
    <row r="4294" spans="1:15" x14ac:dyDescent="0.2">
      <c r="A4294" s="16" t="s">
        <v>505</v>
      </c>
      <c r="B4294" s="1">
        <v>45975</v>
      </c>
      <c r="C4294" t="s">
        <v>439</v>
      </c>
      <c r="D4294" t="s">
        <v>440</v>
      </c>
      <c r="F4294" t="s">
        <v>69</v>
      </c>
      <c r="G4294" t="s">
        <v>17</v>
      </c>
      <c r="H4294" s="2">
        <v>68878.990000000005</v>
      </c>
      <c r="I4294">
        <v>0.09</v>
      </c>
      <c r="J4294" s="2">
        <v>68878.990000000005</v>
      </c>
      <c r="K4294" s="2">
        <v>8761</v>
      </c>
      <c r="L4294">
        <v>7.86</v>
      </c>
      <c r="M4294" t="s">
        <v>441</v>
      </c>
      <c r="N4294" t="s">
        <v>442</v>
      </c>
      <c r="O4294" t="s">
        <v>40</v>
      </c>
    </row>
    <row r="4295" spans="1:15" x14ac:dyDescent="0.2">
      <c r="A4295" s="16" t="s">
        <v>505</v>
      </c>
      <c r="B4295" s="1">
        <v>45975</v>
      </c>
      <c r="C4295">
        <v>3765</v>
      </c>
      <c r="D4295" t="s">
        <v>452</v>
      </c>
      <c r="F4295" t="s">
        <v>69</v>
      </c>
      <c r="G4295" t="s">
        <v>17</v>
      </c>
      <c r="H4295" s="2">
        <v>65096.639999999999</v>
      </c>
      <c r="I4295">
        <v>0.09</v>
      </c>
      <c r="J4295" s="2">
        <v>65096.639999999999</v>
      </c>
      <c r="K4295" s="2">
        <v>4100</v>
      </c>
      <c r="L4295">
        <v>15.88</v>
      </c>
      <c r="M4295" t="s">
        <v>73</v>
      </c>
      <c r="N4295" t="s">
        <v>74</v>
      </c>
      <c r="O4295" t="s">
        <v>75</v>
      </c>
    </row>
    <row r="4296" spans="1:15" x14ac:dyDescent="0.2">
      <c r="A4296" s="16" t="s">
        <v>505</v>
      </c>
      <c r="B4296" s="1">
        <v>45975</v>
      </c>
      <c r="C4296" t="s">
        <v>460</v>
      </c>
      <c r="D4296" t="s">
        <v>461</v>
      </c>
      <c r="F4296" t="s">
        <v>69</v>
      </c>
      <c r="G4296" t="s">
        <v>17</v>
      </c>
      <c r="H4296" s="2">
        <v>64978.29</v>
      </c>
      <c r="I4296">
        <v>0.09</v>
      </c>
      <c r="J4296" s="2">
        <v>64978.29</v>
      </c>
      <c r="K4296" s="2">
        <v>6327</v>
      </c>
      <c r="L4296">
        <v>10.27</v>
      </c>
      <c r="M4296" t="s">
        <v>18</v>
      </c>
      <c r="N4296" t="s">
        <v>19</v>
      </c>
      <c r="O4296" t="s">
        <v>20</v>
      </c>
    </row>
    <row r="4297" spans="1:15" x14ac:dyDescent="0.2">
      <c r="A4297" s="16" t="s">
        <v>505</v>
      </c>
      <c r="B4297" s="1">
        <v>45975</v>
      </c>
      <c r="C4297">
        <v>2121</v>
      </c>
      <c r="D4297" t="s">
        <v>456</v>
      </c>
      <c r="F4297" t="s">
        <v>69</v>
      </c>
      <c r="G4297" t="s">
        <v>17</v>
      </c>
      <c r="H4297" s="2">
        <v>64425.16</v>
      </c>
      <c r="I4297">
        <v>0.09</v>
      </c>
      <c r="J4297" s="2">
        <v>64425.16</v>
      </c>
      <c r="K4297" s="2">
        <v>3300</v>
      </c>
      <c r="L4297">
        <v>19.52</v>
      </c>
      <c r="M4297" t="s">
        <v>73</v>
      </c>
      <c r="N4297" t="s">
        <v>74</v>
      </c>
      <c r="O4297" t="s">
        <v>75</v>
      </c>
    </row>
    <row r="4298" spans="1:15" x14ac:dyDescent="0.2">
      <c r="A4298" s="16" t="s">
        <v>505</v>
      </c>
      <c r="B4298" s="1">
        <v>45975</v>
      </c>
      <c r="C4298">
        <v>2362</v>
      </c>
      <c r="D4298" t="s">
        <v>459</v>
      </c>
      <c r="F4298" t="s">
        <v>16</v>
      </c>
      <c r="G4298" t="s">
        <v>17</v>
      </c>
      <c r="H4298" s="2">
        <v>56506.81</v>
      </c>
      <c r="I4298">
        <v>0.08</v>
      </c>
      <c r="J4298" s="2">
        <v>56506.81</v>
      </c>
      <c r="K4298" s="2">
        <v>41000</v>
      </c>
      <c r="L4298">
        <v>1.38</v>
      </c>
      <c r="M4298" t="s">
        <v>33</v>
      </c>
      <c r="N4298" t="s">
        <v>34</v>
      </c>
      <c r="O4298" t="s">
        <v>35</v>
      </c>
    </row>
    <row r="4299" spans="1:15" x14ac:dyDescent="0.2">
      <c r="A4299" s="16" t="s">
        <v>505</v>
      </c>
      <c r="B4299" s="1">
        <v>45975</v>
      </c>
      <c r="C4299">
        <v>6727</v>
      </c>
      <c r="D4299" t="s">
        <v>464</v>
      </c>
      <c r="F4299" t="s">
        <v>16</v>
      </c>
      <c r="G4299" t="s">
        <v>17</v>
      </c>
      <c r="H4299" s="2">
        <v>55497.13</v>
      </c>
      <c r="I4299">
        <v>7.0000000000000007E-2</v>
      </c>
      <c r="J4299" s="2">
        <v>55497.13</v>
      </c>
      <c r="K4299" s="2">
        <v>10700</v>
      </c>
      <c r="L4299">
        <v>5.19</v>
      </c>
      <c r="M4299" t="s">
        <v>73</v>
      </c>
      <c r="N4299" t="s">
        <v>74</v>
      </c>
      <c r="O4299" t="s">
        <v>75</v>
      </c>
    </row>
    <row r="4300" spans="1:15" x14ac:dyDescent="0.2">
      <c r="A4300" s="16" t="s">
        <v>505</v>
      </c>
      <c r="B4300" s="1">
        <v>45975</v>
      </c>
      <c r="C4300">
        <v>2767</v>
      </c>
      <c r="D4300" t="s">
        <v>471</v>
      </c>
      <c r="F4300" t="s">
        <v>43</v>
      </c>
      <c r="G4300" t="s">
        <v>17</v>
      </c>
      <c r="H4300" s="2">
        <v>50683.46</v>
      </c>
      <c r="I4300">
        <v>7.0000000000000007E-2</v>
      </c>
      <c r="J4300" s="2">
        <v>50683.46</v>
      </c>
      <c r="K4300" s="2">
        <v>3900</v>
      </c>
      <c r="L4300">
        <v>13</v>
      </c>
      <c r="M4300" t="s">
        <v>73</v>
      </c>
      <c r="N4300" t="s">
        <v>74</v>
      </c>
      <c r="O4300" t="s">
        <v>75</v>
      </c>
    </row>
    <row r="4301" spans="1:15" x14ac:dyDescent="0.2">
      <c r="A4301" s="16" t="s">
        <v>505</v>
      </c>
      <c r="B4301" s="1">
        <v>45975</v>
      </c>
      <c r="C4301">
        <v>751</v>
      </c>
      <c r="D4301" t="s">
        <v>470</v>
      </c>
      <c r="F4301" t="s">
        <v>43</v>
      </c>
      <c r="G4301" t="s">
        <v>17</v>
      </c>
      <c r="H4301" s="2">
        <v>47231.09</v>
      </c>
      <c r="I4301">
        <v>0.06</v>
      </c>
      <c r="J4301" s="2">
        <v>47231.09</v>
      </c>
      <c r="K4301" s="2">
        <v>92000</v>
      </c>
      <c r="L4301">
        <v>0.51</v>
      </c>
      <c r="M4301" t="s">
        <v>101</v>
      </c>
      <c r="N4301" t="s">
        <v>102</v>
      </c>
      <c r="O4301" t="s">
        <v>103</v>
      </c>
    </row>
    <row r="4302" spans="1:15" x14ac:dyDescent="0.2">
      <c r="A4302" s="16" t="s">
        <v>505</v>
      </c>
      <c r="B4302" s="1">
        <v>45975</v>
      </c>
      <c r="C4302" t="s">
        <v>20</v>
      </c>
      <c r="D4302" t="s">
        <v>104</v>
      </c>
      <c r="F4302" t="s">
        <v>106</v>
      </c>
      <c r="G4302" t="s">
        <v>107</v>
      </c>
      <c r="H4302" s="2">
        <v>45123.43</v>
      </c>
      <c r="I4302">
        <v>0.06</v>
      </c>
      <c r="J4302" s="2">
        <v>45123.43</v>
      </c>
      <c r="K4302" s="2">
        <v>45123</v>
      </c>
      <c r="L4302">
        <v>100</v>
      </c>
      <c r="M4302" t="s">
        <v>18</v>
      </c>
      <c r="N4302" t="s">
        <v>108</v>
      </c>
      <c r="O4302" t="s">
        <v>20</v>
      </c>
    </row>
    <row r="4303" spans="1:15" x14ac:dyDescent="0.2">
      <c r="A4303" s="16" t="s">
        <v>505</v>
      </c>
      <c r="B4303" s="1">
        <v>45975</v>
      </c>
      <c r="C4303">
        <v>293490</v>
      </c>
      <c r="D4303" t="s">
        <v>469</v>
      </c>
      <c r="F4303" t="s">
        <v>69</v>
      </c>
      <c r="G4303" t="s">
        <v>17</v>
      </c>
      <c r="H4303" s="2">
        <v>40956.53</v>
      </c>
      <c r="I4303">
        <v>0.05</v>
      </c>
      <c r="J4303" s="2">
        <v>40956.53</v>
      </c>
      <c r="K4303" s="2">
        <v>3600</v>
      </c>
      <c r="L4303">
        <v>11.38</v>
      </c>
      <c r="M4303" t="s">
        <v>51</v>
      </c>
      <c r="N4303" t="s">
        <v>463</v>
      </c>
      <c r="O4303" t="s">
        <v>53</v>
      </c>
    </row>
    <row r="4304" spans="1:15" x14ac:dyDescent="0.2">
      <c r="A4304" s="16" t="s">
        <v>505</v>
      </c>
      <c r="B4304" s="1">
        <v>45975</v>
      </c>
      <c r="C4304" t="s">
        <v>53</v>
      </c>
      <c r="D4304" t="s">
        <v>124</v>
      </c>
      <c r="F4304" t="s">
        <v>106</v>
      </c>
      <c r="G4304" t="s">
        <v>107</v>
      </c>
      <c r="H4304" s="2">
        <v>35799</v>
      </c>
      <c r="I4304">
        <v>0.05</v>
      </c>
      <c r="J4304" s="2">
        <v>35799</v>
      </c>
      <c r="K4304" s="2">
        <v>52171672</v>
      </c>
      <c r="L4304">
        <v>7.0000000000000007E-2</v>
      </c>
      <c r="M4304" t="s">
        <v>51</v>
      </c>
      <c r="N4304" t="s">
        <v>108</v>
      </c>
      <c r="O4304" t="s">
        <v>53</v>
      </c>
    </row>
    <row r="4305" spans="1:15" x14ac:dyDescent="0.2">
      <c r="A4305" s="16" t="s">
        <v>505</v>
      </c>
      <c r="B4305" s="1">
        <v>45975</v>
      </c>
      <c r="C4305">
        <v>112040</v>
      </c>
      <c r="D4305" t="s">
        <v>472</v>
      </c>
      <c r="F4305" t="s">
        <v>69</v>
      </c>
      <c r="G4305" t="s">
        <v>17</v>
      </c>
      <c r="H4305" s="2">
        <v>35585.75</v>
      </c>
      <c r="I4305">
        <v>0.05</v>
      </c>
      <c r="J4305" s="2">
        <v>35585.75</v>
      </c>
      <c r="K4305" s="2">
        <v>1807</v>
      </c>
      <c r="L4305">
        <v>19.690000000000001</v>
      </c>
      <c r="M4305" t="s">
        <v>51</v>
      </c>
      <c r="N4305" t="s">
        <v>463</v>
      </c>
      <c r="O4305" t="s">
        <v>53</v>
      </c>
    </row>
    <row r="4306" spans="1:15" x14ac:dyDescent="0.2">
      <c r="A4306" s="16" t="s">
        <v>505</v>
      </c>
      <c r="B4306" s="1">
        <v>45975</v>
      </c>
      <c r="C4306">
        <v>192080</v>
      </c>
      <c r="D4306" t="s">
        <v>475</v>
      </c>
      <c r="F4306" t="s">
        <v>43</v>
      </c>
      <c r="G4306" t="s">
        <v>17</v>
      </c>
      <c r="H4306" s="2">
        <v>34815.519999999997</v>
      </c>
      <c r="I4306">
        <v>0.05</v>
      </c>
      <c r="J4306" s="2">
        <v>34815.519999999997</v>
      </c>
      <c r="K4306">
        <v>972</v>
      </c>
      <c r="L4306">
        <v>35.82</v>
      </c>
      <c r="M4306" t="s">
        <v>51</v>
      </c>
      <c r="N4306" t="s">
        <v>52</v>
      </c>
      <c r="O4306" t="s">
        <v>53</v>
      </c>
    </row>
    <row r="4307" spans="1:15" x14ac:dyDescent="0.2">
      <c r="A4307" s="16" t="s">
        <v>505</v>
      </c>
      <c r="B4307" s="1">
        <v>45975</v>
      </c>
      <c r="C4307" t="s">
        <v>75</v>
      </c>
      <c r="D4307" t="s">
        <v>114</v>
      </c>
      <c r="F4307" t="s">
        <v>106</v>
      </c>
      <c r="G4307" t="s">
        <v>107</v>
      </c>
      <c r="H4307" s="2">
        <v>34670.239999999998</v>
      </c>
      <c r="I4307">
        <v>0.05</v>
      </c>
      <c r="J4307" s="2">
        <v>34670.239999999998</v>
      </c>
      <c r="K4307" s="2">
        <v>5354298</v>
      </c>
      <c r="L4307">
        <v>0.65</v>
      </c>
      <c r="M4307" t="s">
        <v>73</v>
      </c>
      <c r="N4307" t="s">
        <v>108</v>
      </c>
      <c r="O4307" t="s">
        <v>75</v>
      </c>
    </row>
    <row r="4308" spans="1:15" x14ac:dyDescent="0.2">
      <c r="A4308" s="16" t="s">
        <v>505</v>
      </c>
      <c r="B4308" s="1">
        <v>45975</v>
      </c>
      <c r="C4308">
        <v>799</v>
      </c>
      <c r="D4308" t="s">
        <v>518</v>
      </c>
      <c r="F4308" t="s">
        <v>69</v>
      </c>
      <c r="G4308" t="s">
        <v>17</v>
      </c>
      <c r="H4308" s="2">
        <v>34091.61</v>
      </c>
      <c r="I4308">
        <v>0.05</v>
      </c>
      <c r="J4308" s="2">
        <v>34091.61</v>
      </c>
      <c r="K4308" s="2">
        <v>69000</v>
      </c>
      <c r="L4308">
        <v>0.49</v>
      </c>
      <c r="M4308" t="s">
        <v>128</v>
      </c>
      <c r="N4308" t="s">
        <v>102</v>
      </c>
      <c r="O4308" t="s">
        <v>103</v>
      </c>
    </row>
    <row r="4309" spans="1:15" x14ac:dyDescent="0.2">
      <c r="A4309" s="16" t="s">
        <v>505</v>
      </c>
      <c r="B4309" s="1">
        <v>45975</v>
      </c>
      <c r="C4309" t="s">
        <v>466</v>
      </c>
      <c r="D4309" t="s">
        <v>467</v>
      </c>
      <c r="F4309" t="s">
        <v>69</v>
      </c>
      <c r="G4309" t="s">
        <v>17</v>
      </c>
      <c r="H4309" s="2">
        <v>33542.51</v>
      </c>
      <c r="I4309">
        <v>0.04</v>
      </c>
      <c r="J4309" s="2">
        <v>33542.51</v>
      </c>
      <c r="K4309" s="2">
        <v>3557</v>
      </c>
      <c r="L4309">
        <v>9.43</v>
      </c>
      <c r="M4309" t="s">
        <v>18</v>
      </c>
      <c r="N4309" t="s">
        <v>19</v>
      </c>
      <c r="O4309" t="s">
        <v>20</v>
      </c>
    </row>
    <row r="4310" spans="1:15" x14ac:dyDescent="0.2">
      <c r="A4310" s="16" t="s">
        <v>505</v>
      </c>
      <c r="B4310" s="1">
        <v>45975</v>
      </c>
      <c r="C4310">
        <v>777</v>
      </c>
      <c r="D4310" t="s">
        <v>517</v>
      </c>
      <c r="F4310" t="s">
        <v>69</v>
      </c>
      <c r="G4310" t="s">
        <v>17</v>
      </c>
      <c r="H4310" s="2">
        <v>32496.14</v>
      </c>
      <c r="I4310">
        <v>0.04</v>
      </c>
      <c r="J4310" s="2">
        <v>32496.14</v>
      </c>
      <c r="K4310" s="2">
        <v>22000</v>
      </c>
      <c r="L4310">
        <v>1.48</v>
      </c>
      <c r="M4310" t="s">
        <v>101</v>
      </c>
      <c r="N4310" t="s">
        <v>102</v>
      </c>
      <c r="O4310" t="s">
        <v>103</v>
      </c>
    </row>
    <row r="4311" spans="1:15" x14ac:dyDescent="0.2">
      <c r="A4311" s="16" t="s">
        <v>505</v>
      </c>
      <c r="B4311" s="1">
        <v>45975</v>
      </c>
      <c r="C4311">
        <v>67160</v>
      </c>
      <c r="D4311" t="s">
        <v>468</v>
      </c>
      <c r="F4311" t="s">
        <v>69</v>
      </c>
      <c r="G4311" t="s">
        <v>17</v>
      </c>
      <c r="H4311" s="2">
        <v>31506.16</v>
      </c>
      <c r="I4311">
        <v>0.04</v>
      </c>
      <c r="J4311" s="2">
        <v>31506.16</v>
      </c>
      <c r="K4311">
        <v>655</v>
      </c>
      <c r="L4311">
        <v>48.1</v>
      </c>
      <c r="M4311" t="s">
        <v>51</v>
      </c>
      <c r="N4311" t="s">
        <v>463</v>
      </c>
      <c r="O4311" t="s">
        <v>53</v>
      </c>
    </row>
    <row r="4312" spans="1:15" x14ac:dyDescent="0.2">
      <c r="A4312" s="16" t="s">
        <v>505</v>
      </c>
      <c r="B4312" s="1">
        <v>45975</v>
      </c>
      <c r="C4312">
        <v>6419</v>
      </c>
      <c r="D4312" t="s">
        <v>520</v>
      </c>
      <c r="F4312" t="s">
        <v>43</v>
      </c>
      <c r="G4312" t="s">
        <v>17</v>
      </c>
      <c r="H4312" s="2">
        <v>27422.54</v>
      </c>
      <c r="I4312">
        <v>0.04</v>
      </c>
      <c r="J4312" s="2">
        <v>27422.54</v>
      </c>
      <c r="K4312" s="2">
        <v>1400</v>
      </c>
      <c r="L4312">
        <v>19.59</v>
      </c>
      <c r="M4312" t="s">
        <v>73</v>
      </c>
      <c r="N4312" t="s">
        <v>74</v>
      </c>
      <c r="O4312" t="s">
        <v>75</v>
      </c>
    </row>
    <row r="4313" spans="1:15" x14ac:dyDescent="0.2">
      <c r="A4313" s="16" t="s">
        <v>505</v>
      </c>
      <c r="B4313" s="1">
        <v>45975</v>
      </c>
      <c r="C4313" t="s">
        <v>485</v>
      </c>
      <c r="D4313" t="s">
        <v>486</v>
      </c>
      <c r="F4313" t="s">
        <v>69</v>
      </c>
      <c r="G4313" t="s">
        <v>17</v>
      </c>
      <c r="H4313" s="2">
        <v>26438.720000000001</v>
      </c>
      <c r="I4313">
        <v>0.04</v>
      </c>
      <c r="J4313" s="2">
        <v>26438.720000000001</v>
      </c>
      <c r="K4313" s="2">
        <v>6512</v>
      </c>
      <c r="L4313">
        <v>4.0599999999999996</v>
      </c>
      <c r="M4313" t="s">
        <v>18</v>
      </c>
      <c r="N4313" t="s">
        <v>19</v>
      </c>
      <c r="O4313" t="s">
        <v>20</v>
      </c>
    </row>
    <row r="4314" spans="1:15" x14ac:dyDescent="0.2">
      <c r="A4314" s="16" t="s">
        <v>505</v>
      </c>
      <c r="B4314" s="1">
        <v>45975</v>
      </c>
      <c r="C4314">
        <v>6200</v>
      </c>
      <c r="D4314" t="s">
        <v>519</v>
      </c>
      <c r="F4314" t="s">
        <v>477</v>
      </c>
      <c r="G4314" t="s">
        <v>17</v>
      </c>
      <c r="H4314" s="2">
        <v>25381.55</v>
      </c>
      <c r="I4314">
        <v>0.03</v>
      </c>
      <c r="J4314" s="2">
        <v>25381.55</v>
      </c>
      <c r="K4314" s="2">
        <v>4700</v>
      </c>
      <c r="L4314">
        <v>5.4</v>
      </c>
      <c r="M4314" t="s">
        <v>73</v>
      </c>
      <c r="N4314" t="s">
        <v>74</v>
      </c>
      <c r="O4314" t="s">
        <v>75</v>
      </c>
    </row>
    <row r="4315" spans="1:15" x14ac:dyDescent="0.2">
      <c r="A4315" s="16" t="s">
        <v>505</v>
      </c>
      <c r="B4315" s="1">
        <v>45975</v>
      </c>
      <c r="C4315">
        <v>30520</v>
      </c>
      <c r="D4315" t="s">
        <v>521</v>
      </c>
      <c r="F4315" t="s">
        <v>16</v>
      </c>
      <c r="G4315" t="s">
        <v>17</v>
      </c>
      <c r="H4315" s="2">
        <v>25024.46</v>
      </c>
      <c r="I4315">
        <v>0.03</v>
      </c>
      <c r="J4315" s="2">
        <v>25024.46</v>
      </c>
      <c r="K4315" s="2">
        <v>1507</v>
      </c>
      <c r="L4315">
        <v>16.61</v>
      </c>
      <c r="M4315" t="s">
        <v>51</v>
      </c>
      <c r="N4315" t="s">
        <v>463</v>
      </c>
      <c r="O4315" t="s">
        <v>53</v>
      </c>
    </row>
    <row r="4316" spans="1:15" x14ac:dyDescent="0.2">
      <c r="A4316" s="16" t="s">
        <v>505</v>
      </c>
      <c r="B4316" s="1">
        <v>45975</v>
      </c>
      <c r="C4316" t="s">
        <v>446</v>
      </c>
      <c r="D4316" t="s">
        <v>447</v>
      </c>
      <c r="F4316" t="s">
        <v>69</v>
      </c>
      <c r="G4316" t="s">
        <v>17</v>
      </c>
      <c r="H4316" s="2">
        <v>24487.200000000001</v>
      </c>
      <c r="I4316">
        <v>0.03</v>
      </c>
      <c r="J4316" s="2">
        <v>24487.200000000001</v>
      </c>
      <c r="K4316" s="2">
        <v>6802</v>
      </c>
      <c r="L4316">
        <v>3.6</v>
      </c>
      <c r="M4316" t="s">
        <v>18</v>
      </c>
      <c r="N4316" t="s">
        <v>19</v>
      </c>
      <c r="O4316" t="s">
        <v>20</v>
      </c>
    </row>
    <row r="4317" spans="1:15" x14ac:dyDescent="0.2">
      <c r="A4317" s="16" t="s">
        <v>505</v>
      </c>
      <c r="B4317" s="1">
        <v>45975</v>
      </c>
      <c r="C4317" t="s">
        <v>522</v>
      </c>
      <c r="D4317" t="s">
        <v>523</v>
      </c>
      <c r="F4317" t="s">
        <v>69</v>
      </c>
      <c r="G4317" t="s">
        <v>17</v>
      </c>
      <c r="H4317" s="2">
        <v>23005.27</v>
      </c>
      <c r="I4317">
        <v>0.03</v>
      </c>
      <c r="J4317" s="2">
        <v>23005.27</v>
      </c>
      <c r="K4317" s="2">
        <v>768100</v>
      </c>
      <c r="L4317">
        <v>0.03</v>
      </c>
      <c r="M4317" t="s">
        <v>524</v>
      </c>
      <c r="N4317" t="s">
        <v>525</v>
      </c>
      <c r="O4317" t="s">
        <v>526</v>
      </c>
    </row>
    <row r="4318" spans="1:15" x14ac:dyDescent="0.2">
      <c r="A4318" s="16" t="s">
        <v>505</v>
      </c>
      <c r="B4318" s="1">
        <v>45975</v>
      </c>
      <c r="C4318">
        <v>376300</v>
      </c>
      <c r="D4318" t="s">
        <v>484</v>
      </c>
      <c r="F4318" t="s">
        <v>69</v>
      </c>
      <c r="G4318" t="s">
        <v>17</v>
      </c>
      <c r="H4318" s="2">
        <v>20494.84</v>
      </c>
      <c r="I4318">
        <v>0.03</v>
      </c>
      <c r="J4318" s="2">
        <v>20494.84</v>
      </c>
      <c r="K4318">
        <v>901</v>
      </c>
      <c r="L4318">
        <v>22.75</v>
      </c>
      <c r="M4318" t="s">
        <v>51</v>
      </c>
      <c r="N4318" t="s">
        <v>463</v>
      </c>
      <c r="O4318" t="s">
        <v>53</v>
      </c>
    </row>
    <row r="4319" spans="1:15" x14ac:dyDescent="0.2">
      <c r="A4319" s="16" t="s">
        <v>505</v>
      </c>
      <c r="B4319" s="1">
        <v>45975</v>
      </c>
      <c r="C4319">
        <v>225570</v>
      </c>
      <c r="D4319" t="s">
        <v>527</v>
      </c>
      <c r="F4319" t="s">
        <v>69</v>
      </c>
      <c r="G4319" t="s">
        <v>17</v>
      </c>
      <c r="H4319" s="2">
        <v>20361.900000000001</v>
      </c>
      <c r="I4319">
        <v>0.03</v>
      </c>
      <c r="J4319" s="2">
        <v>20361.900000000001</v>
      </c>
      <c r="K4319" s="2">
        <v>2203</v>
      </c>
      <c r="L4319">
        <v>9.24</v>
      </c>
      <c r="M4319" t="s">
        <v>51</v>
      </c>
      <c r="N4319" t="s">
        <v>463</v>
      </c>
      <c r="O4319" t="s">
        <v>53</v>
      </c>
    </row>
    <row r="4320" spans="1:15" x14ac:dyDescent="0.2">
      <c r="A4320" s="16" t="s">
        <v>505</v>
      </c>
      <c r="B4320" s="1">
        <v>45975</v>
      </c>
      <c r="C4320" t="s">
        <v>376</v>
      </c>
      <c r="D4320" t="s">
        <v>495</v>
      </c>
      <c r="F4320" t="s">
        <v>106</v>
      </c>
      <c r="G4320" t="s">
        <v>107</v>
      </c>
      <c r="H4320" s="2">
        <v>20268.849999999999</v>
      </c>
      <c r="I4320">
        <v>0.03</v>
      </c>
      <c r="J4320" s="2">
        <v>20268.849999999999</v>
      </c>
      <c r="K4320" s="2">
        <v>30959</v>
      </c>
      <c r="L4320">
        <v>65.47</v>
      </c>
      <c r="M4320" t="s">
        <v>374</v>
      </c>
      <c r="N4320" t="s">
        <v>108</v>
      </c>
      <c r="O4320" t="s">
        <v>376</v>
      </c>
    </row>
    <row r="4321" spans="1:15" x14ac:dyDescent="0.2">
      <c r="A4321" s="16" t="s">
        <v>505</v>
      </c>
      <c r="B4321" s="1">
        <v>45975</v>
      </c>
      <c r="C4321">
        <v>194480</v>
      </c>
      <c r="D4321" t="s">
        <v>492</v>
      </c>
      <c r="F4321" t="s">
        <v>69</v>
      </c>
      <c r="G4321" t="s">
        <v>17</v>
      </c>
      <c r="H4321" s="2">
        <v>16042.82</v>
      </c>
      <c r="I4321">
        <v>0.02</v>
      </c>
      <c r="J4321" s="2">
        <v>16042.82</v>
      </c>
      <c r="K4321">
        <v>668</v>
      </c>
      <c r="L4321">
        <v>24.02</v>
      </c>
      <c r="M4321" t="s">
        <v>51</v>
      </c>
      <c r="N4321" t="s">
        <v>463</v>
      </c>
      <c r="O4321" t="s">
        <v>53</v>
      </c>
    </row>
    <row r="4322" spans="1:15" x14ac:dyDescent="0.2">
      <c r="A4322" s="16" t="s">
        <v>505</v>
      </c>
      <c r="B4322" s="1">
        <v>45975</v>
      </c>
      <c r="C4322">
        <v>3632</v>
      </c>
      <c r="D4322" t="s">
        <v>487</v>
      </c>
      <c r="F4322" t="s">
        <v>69</v>
      </c>
      <c r="G4322" t="s">
        <v>17</v>
      </c>
      <c r="H4322" s="2">
        <v>15760.03</v>
      </c>
      <c r="I4322">
        <v>0.02</v>
      </c>
      <c r="J4322" s="2">
        <v>15760.03</v>
      </c>
      <c r="K4322" s="2">
        <v>6100</v>
      </c>
      <c r="L4322">
        <v>2.58</v>
      </c>
      <c r="M4322" t="s">
        <v>73</v>
      </c>
      <c r="N4322" t="s">
        <v>74</v>
      </c>
      <c r="O4322" t="s">
        <v>75</v>
      </c>
    </row>
    <row r="4323" spans="1:15" x14ac:dyDescent="0.2">
      <c r="A4323" s="16" t="s">
        <v>505</v>
      </c>
      <c r="B4323" s="1">
        <v>45975</v>
      </c>
      <c r="C4323" t="s">
        <v>389</v>
      </c>
      <c r="D4323" t="s">
        <v>494</v>
      </c>
      <c r="F4323" t="s">
        <v>106</v>
      </c>
      <c r="G4323" t="s">
        <v>107</v>
      </c>
      <c r="H4323" s="2">
        <v>8502.0400000000009</v>
      </c>
      <c r="I4323">
        <v>0.01</v>
      </c>
      <c r="J4323" s="2">
        <v>8502.0400000000009</v>
      </c>
      <c r="K4323" s="2">
        <v>6746</v>
      </c>
      <c r="L4323">
        <v>126.04</v>
      </c>
      <c r="M4323" t="s">
        <v>387</v>
      </c>
      <c r="N4323" t="s">
        <v>108</v>
      </c>
      <c r="O4323" t="s">
        <v>389</v>
      </c>
    </row>
    <row r="4324" spans="1:15" x14ac:dyDescent="0.2">
      <c r="A4324" s="16" t="s">
        <v>505</v>
      </c>
      <c r="B4324" s="1">
        <v>45975</v>
      </c>
      <c r="C4324" t="s">
        <v>490</v>
      </c>
      <c r="D4324" t="s">
        <v>491</v>
      </c>
      <c r="F4324" t="s">
        <v>106</v>
      </c>
      <c r="G4324" t="s">
        <v>117</v>
      </c>
      <c r="H4324" s="2">
        <v>7000</v>
      </c>
      <c r="I4324">
        <v>0.01</v>
      </c>
      <c r="J4324" s="2">
        <v>7000</v>
      </c>
      <c r="K4324" s="2">
        <v>7000</v>
      </c>
      <c r="L4324">
        <v>100</v>
      </c>
      <c r="M4324" t="s">
        <v>18</v>
      </c>
      <c r="N4324" t="s">
        <v>108</v>
      </c>
      <c r="O4324" t="s">
        <v>20</v>
      </c>
    </row>
    <row r="4325" spans="1:15" x14ac:dyDescent="0.2">
      <c r="A4325" s="16" t="s">
        <v>505</v>
      </c>
      <c r="B4325" s="1">
        <v>45975</v>
      </c>
      <c r="C4325" t="s">
        <v>103</v>
      </c>
      <c r="D4325" t="s">
        <v>127</v>
      </c>
      <c r="F4325" t="s">
        <v>106</v>
      </c>
      <c r="G4325" t="s">
        <v>107</v>
      </c>
      <c r="H4325" s="2">
        <v>6812.41</v>
      </c>
      <c r="I4325">
        <v>0.01</v>
      </c>
      <c r="J4325" s="2">
        <v>6812.41</v>
      </c>
      <c r="K4325" s="2">
        <v>52946</v>
      </c>
      <c r="L4325">
        <v>12.87</v>
      </c>
      <c r="M4325" t="s">
        <v>128</v>
      </c>
      <c r="N4325" t="s">
        <v>108</v>
      </c>
      <c r="O4325" t="s">
        <v>103</v>
      </c>
    </row>
    <row r="4326" spans="1:15" x14ac:dyDescent="0.2">
      <c r="A4326" s="16" t="s">
        <v>505</v>
      </c>
      <c r="B4326" s="1">
        <v>45975</v>
      </c>
      <c r="C4326" t="s">
        <v>526</v>
      </c>
      <c r="D4326" t="s">
        <v>528</v>
      </c>
      <c r="F4326" t="s">
        <v>106</v>
      </c>
      <c r="G4326" t="s">
        <v>107</v>
      </c>
      <c r="H4326" s="2">
        <v>6742.05</v>
      </c>
      <c r="I4326">
        <v>0.01</v>
      </c>
      <c r="J4326" s="2">
        <v>6742.05</v>
      </c>
      <c r="K4326" s="2">
        <v>112551723</v>
      </c>
      <c r="L4326">
        <v>0.01</v>
      </c>
      <c r="M4326" t="s">
        <v>524</v>
      </c>
      <c r="N4326" t="s">
        <v>108</v>
      </c>
      <c r="O4326" t="s">
        <v>526</v>
      </c>
    </row>
    <row r="4327" spans="1:15" x14ac:dyDescent="0.2">
      <c r="A4327" s="16" t="s">
        <v>505</v>
      </c>
      <c r="B4327" s="1">
        <v>45975</v>
      </c>
      <c r="C4327" t="s">
        <v>384</v>
      </c>
      <c r="D4327" t="s">
        <v>493</v>
      </c>
      <c r="F4327" t="s">
        <v>106</v>
      </c>
      <c r="G4327" t="s">
        <v>107</v>
      </c>
      <c r="H4327" s="2">
        <v>5608.25</v>
      </c>
      <c r="I4327">
        <v>0.01</v>
      </c>
      <c r="J4327" s="2">
        <v>5608.25</v>
      </c>
      <c r="K4327" s="2">
        <v>52960</v>
      </c>
      <c r="L4327">
        <v>10.59</v>
      </c>
      <c r="M4327" t="s">
        <v>363</v>
      </c>
      <c r="N4327" t="s">
        <v>108</v>
      </c>
      <c r="O4327" t="s">
        <v>384</v>
      </c>
    </row>
    <row r="4328" spans="1:15" x14ac:dyDescent="0.2">
      <c r="A4328" s="16" t="s">
        <v>505</v>
      </c>
      <c r="B4328" s="1">
        <v>45975</v>
      </c>
      <c r="C4328" t="s">
        <v>152</v>
      </c>
      <c r="D4328" t="s">
        <v>153</v>
      </c>
      <c r="F4328" t="s">
        <v>106</v>
      </c>
      <c r="G4328" t="s">
        <v>107</v>
      </c>
      <c r="H4328" s="2">
        <v>4008.59</v>
      </c>
      <c r="I4328">
        <v>0.01</v>
      </c>
      <c r="J4328" s="2">
        <v>4008.59</v>
      </c>
      <c r="K4328" s="2">
        <v>3051</v>
      </c>
      <c r="L4328">
        <v>131.4</v>
      </c>
      <c r="M4328" t="s">
        <v>154</v>
      </c>
      <c r="N4328" t="s">
        <v>108</v>
      </c>
      <c r="O4328" t="s">
        <v>152</v>
      </c>
    </row>
    <row r="4329" spans="1:15" x14ac:dyDescent="0.2">
      <c r="A4329" s="16" t="s">
        <v>505</v>
      </c>
      <c r="B4329" s="1">
        <v>45975</v>
      </c>
      <c r="C4329" t="s">
        <v>496</v>
      </c>
      <c r="D4329" t="s">
        <v>497</v>
      </c>
      <c r="F4329" t="s">
        <v>106</v>
      </c>
      <c r="G4329" t="s">
        <v>107</v>
      </c>
      <c r="H4329" s="2">
        <v>3517.48</v>
      </c>
      <c r="I4329">
        <v>0</v>
      </c>
      <c r="J4329" s="2">
        <v>3517.48</v>
      </c>
      <c r="K4329" s="2">
        <v>14536</v>
      </c>
      <c r="L4329">
        <v>24.2</v>
      </c>
      <c r="M4329" t="s">
        <v>498</v>
      </c>
      <c r="N4329" t="s">
        <v>108</v>
      </c>
      <c r="O4329" t="s">
        <v>496</v>
      </c>
    </row>
    <row r="4330" spans="1:15" x14ac:dyDescent="0.2">
      <c r="A4330" s="16" t="s">
        <v>505</v>
      </c>
      <c r="B4330" s="1">
        <v>45975</v>
      </c>
      <c r="C4330" t="s">
        <v>40</v>
      </c>
      <c r="D4330" t="s">
        <v>125</v>
      </c>
      <c r="F4330" t="s">
        <v>106</v>
      </c>
      <c r="G4330" t="s">
        <v>107</v>
      </c>
      <c r="H4330" s="2">
        <v>2377</v>
      </c>
      <c r="I4330">
        <v>0</v>
      </c>
      <c r="J4330" s="2">
        <v>2377</v>
      </c>
      <c r="K4330" s="2">
        <v>2047</v>
      </c>
      <c r="L4330">
        <v>116.13</v>
      </c>
      <c r="M4330" t="s">
        <v>126</v>
      </c>
      <c r="N4330" t="s">
        <v>108</v>
      </c>
      <c r="O4330" t="s">
        <v>40</v>
      </c>
    </row>
    <row r="4331" spans="1:15" x14ac:dyDescent="0.2">
      <c r="A4331" s="16" t="s">
        <v>505</v>
      </c>
      <c r="B4331" s="1">
        <v>45975</v>
      </c>
      <c r="C4331" t="s">
        <v>414</v>
      </c>
      <c r="D4331" t="s">
        <v>499</v>
      </c>
      <c r="F4331" t="s">
        <v>106</v>
      </c>
      <c r="G4331" t="s">
        <v>107</v>
      </c>
      <c r="H4331" s="2">
        <v>2326.4699999999998</v>
      </c>
      <c r="I4331">
        <v>0</v>
      </c>
      <c r="J4331" s="2">
        <v>2326.4699999999998</v>
      </c>
      <c r="K4331" s="2">
        <v>8463</v>
      </c>
      <c r="L4331">
        <v>27.49</v>
      </c>
      <c r="M4331" t="s">
        <v>412</v>
      </c>
      <c r="N4331" t="s">
        <v>108</v>
      </c>
      <c r="O4331" t="s">
        <v>414</v>
      </c>
    </row>
    <row r="4332" spans="1:15" x14ac:dyDescent="0.2">
      <c r="A4332" s="16" t="s">
        <v>505</v>
      </c>
      <c r="B4332" s="1">
        <v>45975</v>
      </c>
      <c r="C4332" t="s">
        <v>35</v>
      </c>
      <c r="D4332" t="s">
        <v>113</v>
      </c>
      <c r="F4332" t="s">
        <v>106</v>
      </c>
      <c r="G4332" t="s">
        <v>107</v>
      </c>
      <c r="H4332" s="2">
        <v>1759.85</v>
      </c>
      <c r="I4332">
        <v>0</v>
      </c>
      <c r="J4332" s="2">
        <v>1759.85</v>
      </c>
      <c r="K4332" s="2">
        <v>54843</v>
      </c>
      <c r="L4332">
        <v>3.21</v>
      </c>
      <c r="M4332" t="s">
        <v>33</v>
      </c>
      <c r="N4332" t="s">
        <v>108</v>
      </c>
      <c r="O4332" t="s">
        <v>35</v>
      </c>
    </row>
    <row r="4333" spans="1:15" x14ac:dyDescent="0.2">
      <c r="A4333" s="16" t="s">
        <v>505</v>
      </c>
      <c r="B4333" s="1">
        <v>45975</v>
      </c>
      <c r="C4333" t="s">
        <v>500</v>
      </c>
      <c r="D4333" t="s">
        <v>501</v>
      </c>
      <c r="F4333" t="s">
        <v>106</v>
      </c>
      <c r="G4333" t="s">
        <v>107</v>
      </c>
      <c r="H4333" s="2">
        <v>1008.44</v>
      </c>
      <c r="I4333">
        <v>0</v>
      </c>
      <c r="J4333" s="2">
        <v>1008.44</v>
      </c>
      <c r="K4333" s="2">
        <v>10174</v>
      </c>
      <c r="L4333">
        <v>9.91</v>
      </c>
      <c r="M4333" t="s">
        <v>502</v>
      </c>
      <c r="N4333" t="s">
        <v>108</v>
      </c>
      <c r="O4333" t="s">
        <v>500</v>
      </c>
    </row>
    <row r="4334" spans="1:15" x14ac:dyDescent="0.2">
      <c r="A4334" s="16" t="s">
        <v>505</v>
      </c>
      <c r="B4334" s="1">
        <v>45975</v>
      </c>
      <c r="C4334" t="s">
        <v>184</v>
      </c>
      <c r="D4334" t="s">
        <v>530</v>
      </c>
      <c r="F4334" t="s">
        <v>106</v>
      </c>
      <c r="G4334" t="s">
        <v>107</v>
      </c>
      <c r="H4334">
        <v>-3</v>
      </c>
      <c r="I4334">
        <v>0</v>
      </c>
      <c r="J4334">
        <v>-3</v>
      </c>
      <c r="K4334">
        <v>-3</v>
      </c>
      <c r="L4334">
        <v>100</v>
      </c>
      <c r="M4334" t="s">
        <v>18</v>
      </c>
      <c r="N4334" t="s">
        <v>108</v>
      </c>
      <c r="O4334" t="s">
        <v>20</v>
      </c>
    </row>
    <row r="4335" spans="1:15" x14ac:dyDescent="0.2">
      <c r="A4335" s="16" t="s">
        <v>505</v>
      </c>
      <c r="B4335" s="1">
        <v>45975</v>
      </c>
      <c r="C4335" t="s">
        <v>351</v>
      </c>
      <c r="D4335" t="s">
        <v>352</v>
      </c>
      <c r="F4335" t="s">
        <v>106</v>
      </c>
      <c r="G4335" t="s">
        <v>132</v>
      </c>
      <c r="H4335">
        <v>0</v>
      </c>
      <c r="I4335">
        <v>0</v>
      </c>
      <c r="J4335" s="2">
        <v>100376</v>
      </c>
      <c r="K4335">
        <v>2</v>
      </c>
      <c r="L4335" s="2">
        <v>25094</v>
      </c>
      <c r="M4335" t="s">
        <v>108</v>
      </c>
      <c r="N4335" t="s">
        <v>133</v>
      </c>
      <c r="O4335" t="s">
        <v>20</v>
      </c>
    </row>
    <row r="4336" spans="1:15" x14ac:dyDescent="0.2">
      <c r="A4336" s="16" t="s">
        <v>186</v>
      </c>
      <c r="B4336" s="1">
        <v>45978</v>
      </c>
      <c r="C4336" t="s">
        <v>27</v>
      </c>
      <c r="D4336" t="s">
        <v>28</v>
      </c>
      <c r="E4336" t="s">
        <v>15</v>
      </c>
      <c r="F4336" t="s">
        <v>16</v>
      </c>
      <c r="G4336" t="s">
        <v>17</v>
      </c>
      <c r="H4336" s="2">
        <v>20260923.760000002</v>
      </c>
      <c r="I4336">
        <v>6.33</v>
      </c>
      <c r="J4336" s="2">
        <v>20260923.760000002</v>
      </c>
      <c r="K4336" s="2">
        <v>84238</v>
      </c>
      <c r="L4336">
        <v>240.52</v>
      </c>
      <c r="M4336" t="s">
        <v>18</v>
      </c>
      <c r="N4336" t="s">
        <v>19</v>
      </c>
      <c r="O4336" t="s">
        <v>20</v>
      </c>
    </row>
    <row r="4337" spans="1:15" x14ac:dyDescent="0.2">
      <c r="A4337" s="16" t="s">
        <v>186</v>
      </c>
      <c r="B4337" s="1">
        <v>45978</v>
      </c>
      <c r="C4337" t="s">
        <v>58</v>
      </c>
      <c r="D4337" t="s">
        <v>59</v>
      </c>
      <c r="E4337" t="s">
        <v>15</v>
      </c>
      <c r="F4337" t="s">
        <v>16</v>
      </c>
      <c r="G4337" t="s">
        <v>17</v>
      </c>
      <c r="H4337" s="2">
        <v>16777538.850000001</v>
      </c>
      <c r="I4337">
        <v>5.24</v>
      </c>
      <c r="J4337" s="2">
        <v>16777538.850000001</v>
      </c>
      <c r="K4337" s="2">
        <v>69343</v>
      </c>
      <c r="L4337">
        <v>241.95</v>
      </c>
      <c r="M4337" t="s">
        <v>18</v>
      </c>
      <c r="N4337" t="s">
        <v>19</v>
      </c>
      <c r="O4337" t="s">
        <v>20</v>
      </c>
    </row>
    <row r="4338" spans="1:15" x14ac:dyDescent="0.2">
      <c r="A4338" s="16" t="s">
        <v>186</v>
      </c>
      <c r="B4338" s="1">
        <v>45978</v>
      </c>
      <c r="C4338" t="s">
        <v>36</v>
      </c>
      <c r="D4338" t="s">
        <v>37</v>
      </c>
      <c r="E4338" t="s">
        <v>15</v>
      </c>
      <c r="F4338" t="s">
        <v>16</v>
      </c>
      <c r="G4338" t="s">
        <v>17</v>
      </c>
      <c r="H4338" s="2">
        <v>16558966.1</v>
      </c>
      <c r="I4338">
        <v>5.18</v>
      </c>
      <c r="J4338" s="2">
        <v>16558966.1</v>
      </c>
      <c r="K4338" s="2">
        <v>16291</v>
      </c>
      <c r="L4338" s="2">
        <v>1016.45</v>
      </c>
      <c r="M4338" t="s">
        <v>38</v>
      </c>
      <c r="N4338" t="s">
        <v>39</v>
      </c>
      <c r="O4338" t="s">
        <v>40</v>
      </c>
    </row>
    <row r="4339" spans="1:15" x14ac:dyDescent="0.2">
      <c r="A4339" s="16" t="s">
        <v>186</v>
      </c>
      <c r="B4339" s="1">
        <v>45978</v>
      </c>
      <c r="C4339" t="s">
        <v>54</v>
      </c>
      <c r="D4339" t="s">
        <v>55</v>
      </c>
      <c r="E4339" t="s">
        <v>15</v>
      </c>
      <c r="F4339" t="s">
        <v>16</v>
      </c>
      <c r="G4339" t="s">
        <v>17</v>
      </c>
      <c r="H4339" s="2">
        <v>15247894.6</v>
      </c>
      <c r="I4339">
        <v>4.7699999999999996</v>
      </c>
      <c r="J4339" s="2">
        <v>15247894.6</v>
      </c>
      <c r="K4339" s="2">
        <v>57010</v>
      </c>
      <c r="L4339">
        <v>267.45999999999998</v>
      </c>
      <c r="M4339" t="s">
        <v>18</v>
      </c>
      <c r="N4339" t="s">
        <v>19</v>
      </c>
      <c r="O4339" t="s">
        <v>20</v>
      </c>
    </row>
    <row r="4340" spans="1:15" x14ac:dyDescent="0.2">
      <c r="A4340" s="16" t="s">
        <v>186</v>
      </c>
      <c r="B4340" s="1">
        <v>45978</v>
      </c>
      <c r="C4340">
        <v>5930</v>
      </c>
      <c r="D4340" t="s">
        <v>50</v>
      </c>
      <c r="E4340" t="s">
        <v>15</v>
      </c>
      <c r="F4340" t="s">
        <v>16</v>
      </c>
      <c r="G4340" t="s">
        <v>17</v>
      </c>
      <c r="H4340" s="2">
        <v>15190848.33</v>
      </c>
      <c r="I4340">
        <v>4.75</v>
      </c>
      <c r="J4340" s="2">
        <v>15190848.33</v>
      </c>
      <c r="K4340" s="2">
        <v>220222</v>
      </c>
      <c r="L4340">
        <v>68.98</v>
      </c>
      <c r="M4340" t="s">
        <v>51</v>
      </c>
      <c r="N4340" t="s">
        <v>52</v>
      </c>
      <c r="O4340" t="s">
        <v>53</v>
      </c>
    </row>
    <row r="4341" spans="1:15" x14ac:dyDescent="0.2">
      <c r="A4341" s="16" t="s">
        <v>186</v>
      </c>
      <c r="B4341" s="1">
        <v>45978</v>
      </c>
      <c r="C4341" t="s">
        <v>46</v>
      </c>
      <c r="D4341" t="s">
        <v>47</v>
      </c>
      <c r="E4341" t="s">
        <v>15</v>
      </c>
      <c r="F4341" t="s">
        <v>16</v>
      </c>
      <c r="G4341" t="s">
        <v>17</v>
      </c>
      <c r="H4341" s="2">
        <v>15163396.42</v>
      </c>
      <c r="I4341">
        <v>4.74</v>
      </c>
      <c r="J4341" s="2">
        <v>15163396.42</v>
      </c>
      <c r="K4341" s="2">
        <v>51026</v>
      </c>
      <c r="L4341">
        <v>297.17</v>
      </c>
      <c r="M4341" t="s">
        <v>18</v>
      </c>
      <c r="N4341" t="s">
        <v>31</v>
      </c>
      <c r="O4341" t="s">
        <v>20</v>
      </c>
    </row>
    <row r="4342" spans="1:15" x14ac:dyDescent="0.2">
      <c r="A4342" s="16" t="s">
        <v>186</v>
      </c>
      <c r="B4342" s="1">
        <v>45978</v>
      </c>
      <c r="C4342" t="s">
        <v>44</v>
      </c>
      <c r="D4342" t="s">
        <v>45</v>
      </c>
      <c r="E4342" t="s">
        <v>15</v>
      </c>
      <c r="F4342" t="s">
        <v>16</v>
      </c>
      <c r="G4342" t="s">
        <v>17</v>
      </c>
      <c r="H4342" s="2">
        <v>15065285.98</v>
      </c>
      <c r="I4342">
        <v>4.71</v>
      </c>
      <c r="J4342" s="2">
        <v>15065285.98</v>
      </c>
      <c r="K4342" s="2">
        <v>193691</v>
      </c>
      <c r="L4342">
        <v>77.78</v>
      </c>
      <c r="M4342" t="s">
        <v>18</v>
      </c>
      <c r="N4342" t="s">
        <v>19</v>
      </c>
      <c r="O4342" t="s">
        <v>20</v>
      </c>
    </row>
    <row r="4343" spans="1:15" x14ac:dyDescent="0.2">
      <c r="A4343" s="16" t="s">
        <v>186</v>
      </c>
      <c r="B4343" s="1">
        <v>45978</v>
      </c>
      <c r="C4343">
        <v>2330</v>
      </c>
      <c r="D4343" t="s">
        <v>32</v>
      </c>
      <c r="E4343" t="s">
        <v>15</v>
      </c>
      <c r="F4343" t="s">
        <v>16</v>
      </c>
      <c r="G4343" t="s">
        <v>17</v>
      </c>
      <c r="H4343" s="2">
        <v>14799007.380000001</v>
      </c>
      <c r="I4343">
        <v>4.63</v>
      </c>
      <c r="J4343" s="2">
        <v>14799007.380000001</v>
      </c>
      <c r="K4343" s="2">
        <v>319126</v>
      </c>
      <c r="L4343">
        <v>46.37</v>
      </c>
      <c r="M4343" t="s">
        <v>33</v>
      </c>
      <c r="N4343" t="s">
        <v>34</v>
      </c>
      <c r="O4343" t="s">
        <v>35</v>
      </c>
    </row>
    <row r="4344" spans="1:15" x14ac:dyDescent="0.2">
      <c r="A4344" s="16" t="s">
        <v>186</v>
      </c>
      <c r="B4344" s="1">
        <v>45978</v>
      </c>
      <c r="C4344" t="s">
        <v>25</v>
      </c>
      <c r="D4344" t="s">
        <v>26</v>
      </c>
      <c r="E4344" t="s">
        <v>15</v>
      </c>
      <c r="F4344" t="s">
        <v>16</v>
      </c>
      <c r="G4344" t="s">
        <v>17</v>
      </c>
      <c r="H4344" s="2">
        <v>13811572.199999999</v>
      </c>
      <c r="I4344">
        <v>4.32</v>
      </c>
      <c r="J4344" s="2">
        <v>13811572.199999999</v>
      </c>
      <c r="K4344" s="2">
        <v>74017</v>
      </c>
      <c r="L4344">
        <v>186.6</v>
      </c>
      <c r="M4344" t="s">
        <v>18</v>
      </c>
      <c r="N4344" t="s">
        <v>19</v>
      </c>
      <c r="O4344" t="s">
        <v>20</v>
      </c>
    </row>
    <row r="4345" spans="1:15" x14ac:dyDescent="0.2">
      <c r="A4345" s="16" t="s">
        <v>186</v>
      </c>
      <c r="B4345" s="1">
        <v>45978</v>
      </c>
      <c r="C4345" t="s">
        <v>13</v>
      </c>
      <c r="D4345" t="s">
        <v>14</v>
      </c>
      <c r="E4345" t="s">
        <v>15</v>
      </c>
      <c r="F4345" t="s">
        <v>16</v>
      </c>
      <c r="G4345" t="s">
        <v>17</v>
      </c>
      <c r="H4345" s="2">
        <v>13661982.5</v>
      </c>
      <c r="I4345">
        <v>4.2699999999999996</v>
      </c>
      <c r="J4345" s="2">
        <v>13661982.5</v>
      </c>
      <c r="K4345" s="2">
        <v>79778</v>
      </c>
      <c r="L4345">
        <v>171.25</v>
      </c>
      <c r="M4345" t="s">
        <v>18</v>
      </c>
      <c r="N4345" t="s">
        <v>19</v>
      </c>
      <c r="O4345" t="s">
        <v>20</v>
      </c>
    </row>
    <row r="4346" spans="1:15" x14ac:dyDescent="0.2">
      <c r="A4346" s="16" t="s">
        <v>186</v>
      </c>
      <c r="B4346" s="1">
        <v>45978</v>
      </c>
      <c r="C4346" t="s">
        <v>23</v>
      </c>
      <c r="D4346" t="s">
        <v>24</v>
      </c>
      <c r="E4346" t="s">
        <v>15</v>
      </c>
      <c r="F4346" t="s">
        <v>16</v>
      </c>
      <c r="G4346" t="s">
        <v>17</v>
      </c>
      <c r="H4346" s="2">
        <v>13285580.710000001</v>
      </c>
      <c r="I4346">
        <v>4.1500000000000004</v>
      </c>
      <c r="J4346" s="2">
        <v>13285580.710000001</v>
      </c>
      <c r="K4346" s="2">
        <v>26179</v>
      </c>
      <c r="L4346">
        <v>507.49</v>
      </c>
      <c r="M4346" t="s">
        <v>18</v>
      </c>
      <c r="N4346" t="s">
        <v>19</v>
      </c>
      <c r="O4346" t="s">
        <v>20</v>
      </c>
    </row>
    <row r="4347" spans="1:15" x14ac:dyDescent="0.2">
      <c r="A4347" s="16" t="s">
        <v>186</v>
      </c>
      <c r="B4347" s="1">
        <v>45978</v>
      </c>
      <c r="C4347" t="s">
        <v>41</v>
      </c>
      <c r="D4347" t="s">
        <v>42</v>
      </c>
      <c r="E4347" t="s">
        <v>15</v>
      </c>
      <c r="F4347" t="s">
        <v>43</v>
      </c>
      <c r="G4347" t="s">
        <v>17</v>
      </c>
      <c r="H4347" s="2">
        <v>13277781.66</v>
      </c>
      <c r="I4347">
        <v>4.1500000000000004</v>
      </c>
      <c r="J4347" s="2">
        <v>13277781.66</v>
      </c>
      <c r="K4347" s="2">
        <v>57018</v>
      </c>
      <c r="L4347">
        <v>232.87</v>
      </c>
      <c r="M4347" t="s">
        <v>18</v>
      </c>
      <c r="N4347" t="s">
        <v>19</v>
      </c>
      <c r="O4347" t="s">
        <v>20</v>
      </c>
    </row>
    <row r="4348" spans="1:15" x14ac:dyDescent="0.2">
      <c r="A4348" s="16" t="s">
        <v>186</v>
      </c>
      <c r="B4348" s="1">
        <v>45978</v>
      </c>
      <c r="C4348" t="s">
        <v>21</v>
      </c>
      <c r="D4348" t="s">
        <v>22</v>
      </c>
      <c r="E4348" t="s">
        <v>15</v>
      </c>
      <c r="F4348" t="s">
        <v>16</v>
      </c>
      <c r="G4348" t="s">
        <v>17</v>
      </c>
      <c r="H4348" s="2">
        <v>12491991.050000001</v>
      </c>
      <c r="I4348">
        <v>3.9</v>
      </c>
      <c r="J4348" s="2">
        <v>12491991.050000001</v>
      </c>
      <c r="K4348" s="2">
        <v>36457</v>
      </c>
      <c r="L4348">
        <v>342.65</v>
      </c>
      <c r="M4348" t="s">
        <v>18</v>
      </c>
      <c r="N4348" t="s">
        <v>19</v>
      </c>
      <c r="O4348" t="s">
        <v>20</v>
      </c>
    </row>
    <row r="4349" spans="1:15" x14ac:dyDescent="0.2">
      <c r="A4349" s="16" t="s">
        <v>186</v>
      </c>
      <c r="B4349" s="1">
        <v>45978</v>
      </c>
      <c r="C4349" t="s">
        <v>157</v>
      </c>
      <c r="D4349" t="s">
        <v>158</v>
      </c>
      <c r="E4349" t="s">
        <v>15</v>
      </c>
      <c r="F4349" t="s">
        <v>16</v>
      </c>
      <c r="G4349" t="s">
        <v>17</v>
      </c>
      <c r="H4349" s="2">
        <v>11371918.619999999</v>
      </c>
      <c r="I4349">
        <v>3.55</v>
      </c>
      <c r="J4349" s="2">
        <v>11371918.619999999</v>
      </c>
      <c r="K4349" s="2">
        <v>49722</v>
      </c>
      <c r="L4349">
        <v>228.71</v>
      </c>
      <c r="M4349" t="s">
        <v>18</v>
      </c>
      <c r="N4349" t="s">
        <v>19</v>
      </c>
      <c r="O4349" t="s">
        <v>20</v>
      </c>
    </row>
    <row r="4350" spans="1:15" x14ac:dyDescent="0.2">
      <c r="A4350" s="16" t="s">
        <v>186</v>
      </c>
      <c r="B4350" s="1">
        <v>45978</v>
      </c>
      <c r="C4350" t="s">
        <v>48</v>
      </c>
      <c r="D4350" t="s">
        <v>49</v>
      </c>
      <c r="E4350" t="s">
        <v>15</v>
      </c>
      <c r="F4350" t="s">
        <v>16</v>
      </c>
      <c r="G4350" t="s">
        <v>17</v>
      </c>
      <c r="H4350" s="2">
        <v>11126227</v>
      </c>
      <c r="I4350">
        <v>3.48</v>
      </c>
      <c r="J4350" s="2">
        <v>11126227</v>
      </c>
      <c r="K4350" s="2">
        <v>66724</v>
      </c>
      <c r="L4350">
        <v>166.75</v>
      </c>
      <c r="M4350" t="s">
        <v>18</v>
      </c>
      <c r="N4350" t="s">
        <v>19</v>
      </c>
      <c r="O4350" t="s">
        <v>20</v>
      </c>
    </row>
    <row r="4351" spans="1:15" x14ac:dyDescent="0.2">
      <c r="A4351" s="16" t="s">
        <v>186</v>
      </c>
      <c r="B4351" s="1">
        <v>45978</v>
      </c>
      <c r="C4351" t="s">
        <v>155</v>
      </c>
      <c r="D4351" t="s">
        <v>156</v>
      </c>
      <c r="E4351" t="s">
        <v>15</v>
      </c>
      <c r="F4351" t="s">
        <v>16</v>
      </c>
      <c r="G4351" t="s">
        <v>17</v>
      </c>
      <c r="H4351" s="2">
        <v>10760796.25</v>
      </c>
      <c r="I4351">
        <v>3.36</v>
      </c>
      <c r="J4351" s="2">
        <v>10760796.25</v>
      </c>
      <c r="K4351" s="2">
        <v>12875</v>
      </c>
      <c r="L4351">
        <v>835.79</v>
      </c>
      <c r="M4351" t="s">
        <v>18</v>
      </c>
      <c r="N4351" t="s">
        <v>31</v>
      </c>
      <c r="O4351" t="s">
        <v>20</v>
      </c>
    </row>
    <row r="4352" spans="1:15" x14ac:dyDescent="0.2">
      <c r="A4352" s="16" t="s">
        <v>186</v>
      </c>
      <c r="B4352" s="1">
        <v>45978</v>
      </c>
      <c r="C4352" t="s">
        <v>62</v>
      </c>
      <c r="D4352" t="s">
        <v>63</v>
      </c>
      <c r="E4352" t="s">
        <v>15</v>
      </c>
      <c r="F4352" t="s">
        <v>16</v>
      </c>
      <c r="G4352" t="s">
        <v>17</v>
      </c>
      <c r="H4352" s="2">
        <v>9394469.7599999998</v>
      </c>
      <c r="I4352">
        <v>2.94</v>
      </c>
      <c r="J4352" s="2">
        <v>9394469.7599999998</v>
      </c>
      <c r="K4352" s="2">
        <v>270656</v>
      </c>
      <c r="L4352">
        <v>34.71</v>
      </c>
      <c r="M4352" t="s">
        <v>18</v>
      </c>
      <c r="N4352" t="s">
        <v>19</v>
      </c>
      <c r="O4352" t="s">
        <v>20</v>
      </c>
    </row>
    <row r="4353" spans="1:15" x14ac:dyDescent="0.2">
      <c r="A4353" s="16" t="s">
        <v>186</v>
      </c>
      <c r="B4353" s="1">
        <v>45978</v>
      </c>
      <c r="C4353" t="s">
        <v>29</v>
      </c>
      <c r="D4353" t="s">
        <v>30</v>
      </c>
      <c r="E4353" t="s">
        <v>15</v>
      </c>
      <c r="F4353" t="s">
        <v>16</v>
      </c>
      <c r="G4353" t="s">
        <v>17</v>
      </c>
      <c r="H4353" s="2">
        <v>9360539.5</v>
      </c>
      <c r="I4353">
        <v>2.93</v>
      </c>
      <c r="J4353" s="2">
        <v>9360539.5</v>
      </c>
      <c r="K4353" s="2">
        <v>42575</v>
      </c>
      <c r="L4353">
        <v>219.86</v>
      </c>
      <c r="M4353" t="s">
        <v>18</v>
      </c>
      <c r="N4353" t="s">
        <v>31</v>
      </c>
      <c r="O4353" t="s">
        <v>20</v>
      </c>
    </row>
    <row r="4354" spans="1:15" x14ac:dyDescent="0.2">
      <c r="A4354" s="16" t="s">
        <v>186</v>
      </c>
      <c r="B4354" s="1">
        <v>45978</v>
      </c>
      <c r="C4354" t="s">
        <v>60</v>
      </c>
      <c r="D4354" t="s">
        <v>61</v>
      </c>
      <c r="E4354" t="s">
        <v>15</v>
      </c>
      <c r="F4354" t="s">
        <v>16</v>
      </c>
      <c r="G4354" t="s">
        <v>17</v>
      </c>
      <c r="H4354" s="2">
        <v>9245323.5</v>
      </c>
      <c r="I4354">
        <v>2.89</v>
      </c>
      <c r="J4354" s="2">
        <v>9245323.5</v>
      </c>
      <c r="K4354" s="2">
        <v>8155</v>
      </c>
      <c r="L4354" s="2">
        <v>1133.7</v>
      </c>
      <c r="M4354" t="s">
        <v>18</v>
      </c>
      <c r="N4354" t="s">
        <v>19</v>
      </c>
      <c r="O4354" t="s">
        <v>20</v>
      </c>
    </row>
    <row r="4355" spans="1:15" x14ac:dyDescent="0.2">
      <c r="A4355" s="16" t="s">
        <v>186</v>
      </c>
      <c r="B4355" s="1">
        <v>45978</v>
      </c>
      <c r="C4355" t="s">
        <v>56</v>
      </c>
      <c r="D4355" t="s">
        <v>57</v>
      </c>
      <c r="E4355" t="s">
        <v>15</v>
      </c>
      <c r="F4355" t="s">
        <v>16</v>
      </c>
      <c r="G4355" t="s">
        <v>17</v>
      </c>
      <c r="H4355" s="2">
        <v>8398639.6999999993</v>
      </c>
      <c r="I4355">
        <v>2.62</v>
      </c>
      <c r="J4355" s="2">
        <v>8398639.6999999993</v>
      </c>
      <c r="K4355" s="2">
        <v>41393</v>
      </c>
      <c r="L4355">
        <v>202.9</v>
      </c>
      <c r="M4355" t="s">
        <v>18</v>
      </c>
      <c r="N4355" t="s">
        <v>19</v>
      </c>
      <c r="O4355" t="s">
        <v>20</v>
      </c>
    </row>
    <row r="4356" spans="1:15" x14ac:dyDescent="0.2">
      <c r="A4356" s="16" t="s">
        <v>186</v>
      </c>
      <c r="B4356" s="1">
        <v>45978</v>
      </c>
      <c r="C4356" t="s">
        <v>67</v>
      </c>
      <c r="D4356" t="s">
        <v>68</v>
      </c>
      <c r="E4356" t="s">
        <v>15</v>
      </c>
      <c r="F4356" t="s">
        <v>69</v>
      </c>
      <c r="G4356" t="s">
        <v>17</v>
      </c>
      <c r="H4356" s="2">
        <v>8300352.4400000004</v>
      </c>
      <c r="I4356">
        <v>2.59</v>
      </c>
      <c r="J4356" s="2">
        <v>8300352.4400000004</v>
      </c>
      <c r="K4356" s="2">
        <v>29122</v>
      </c>
      <c r="L4356">
        <v>285.02</v>
      </c>
      <c r="M4356" t="s">
        <v>18</v>
      </c>
      <c r="N4356" t="s">
        <v>19</v>
      </c>
      <c r="O4356" t="s">
        <v>20</v>
      </c>
    </row>
    <row r="4357" spans="1:15" x14ac:dyDescent="0.2">
      <c r="A4357" s="16" t="s">
        <v>186</v>
      </c>
      <c r="B4357" s="1">
        <v>45978</v>
      </c>
      <c r="C4357" t="s">
        <v>70</v>
      </c>
      <c r="D4357" t="s">
        <v>71</v>
      </c>
      <c r="E4357" t="s">
        <v>15</v>
      </c>
      <c r="F4357" t="s">
        <v>69</v>
      </c>
      <c r="G4357" t="s">
        <v>17</v>
      </c>
      <c r="H4357" s="2">
        <v>7249670.4000000004</v>
      </c>
      <c r="I4357">
        <v>2.27</v>
      </c>
      <c r="J4357" s="2">
        <v>7249670.4000000004</v>
      </c>
      <c r="K4357" s="2">
        <v>25384</v>
      </c>
      <c r="L4357">
        <v>285.60000000000002</v>
      </c>
      <c r="M4357" t="s">
        <v>18</v>
      </c>
      <c r="N4357" t="s">
        <v>19</v>
      </c>
      <c r="O4357" t="s">
        <v>20</v>
      </c>
    </row>
    <row r="4358" spans="1:15" x14ac:dyDescent="0.2">
      <c r="A4358" s="16" t="s">
        <v>186</v>
      </c>
      <c r="B4358" s="1">
        <v>45978</v>
      </c>
      <c r="C4358">
        <v>8035</v>
      </c>
      <c r="D4358" t="s">
        <v>72</v>
      </c>
      <c r="E4358" t="s">
        <v>15</v>
      </c>
      <c r="F4358" t="s">
        <v>16</v>
      </c>
      <c r="G4358" t="s">
        <v>17</v>
      </c>
      <c r="H4358" s="2">
        <v>6286864.9100000001</v>
      </c>
      <c r="I4358">
        <v>1.96</v>
      </c>
      <c r="J4358" s="2">
        <v>6286864.9100000001</v>
      </c>
      <c r="K4358" s="2">
        <v>29300</v>
      </c>
      <c r="L4358">
        <v>214.57</v>
      </c>
      <c r="M4358" t="s">
        <v>73</v>
      </c>
      <c r="N4358" t="s">
        <v>74</v>
      </c>
      <c r="O4358" t="s">
        <v>75</v>
      </c>
    </row>
    <row r="4359" spans="1:15" x14ac:dyDescent="0.2">
      <c r="A4359" s="16" t="s">
        <v>186</v>
      </c>
      <c r="B4359" s="1">
        <v>45978</v>
      </c>
      <c r="C4359">
        <v>2317</v>
      </c>
      <c r="D4359" t="s">
        <v>78</v>
      </c>
      <c r="E4359" t="s">
        <v>15</v>
      </c>
      <c r="F4359" t="s">
        <v>16</v>
      </c>
      <c r="G4359" t="s">
        <v>17</v>
      </c>
      <c r="H4359" s="2">
        <v>5712245.1900000004</v>
      </c>
      <c r="I4359">
        <v>1.79</v>
      </c>
      <c r="J4359" s="2">
        <v>5712245.1900000004</v>
      </c>
      <c r="K4359" s="2">
        <v>754210</v>
      </c>
      <c r="L4359">
        <v>7.57</v>
      </c>
      <c r="M4359" t="s">
        <v>33</v>
      </c>
      <c r="N4359" t="s">
        <v>34</v>
      </c>
      <c r="O4359" t="s">
        <v>35</v>
      </c>
    </row>
    <row r="4360" spans="1:15" x14ac:dyDescent="0.2">
      <c r="A4360" s="16" t="s">
        <v>186</v>
      </c>
      <c r="B4360" s="1">
        <v>45978</v>
      </c>
      <c r="C4360" t="s">
        <v>76</v>
      </c>
      <c r="D4360" t="s">
        <v>183</v>
      </c>
      <c r="E4360" t="s">
        <v>15</v>
      </c>
      <c r="F4360" t="s">
        <v>16</v>
      </c>
      <c r="G4360" t="s">
        <v>17</v>
      </c>
      <c r="H4360" s="2">
        <v>5230730.68</v>
      </c>
      <c r="I4360">
        <v>1.63</v>
      </c>
      <c r="J4360" s="2">
        <v>5230730.68</v>
      </c>
      <c r="K4360" s="2">
        <v>20692</v>
      </c>
      <c r="L4360">
        <v>252.79</v>
      </c>
      <c r="M4360" t="s">
        <v>18</v>
      </c>
      <c r="N4360" t="s">
        <v>31</v>
      </c>
      <c r="O4360" t="s">
        <v>20</v>
      </c>
    </row>
    <row r="4361" spans="1:15" x14ac:dyDescent="0.2">
      <c r="A4361" s="16" t="s">
        <v>186</v>
      </c>
      <c r="B4361" s="1">
        <v>45978</v>
      </c>
      <c r="C4361" t="s">
        <v>64</v>
      </c>
      <c r="D4361" t="s">
        <v>65</v>
      </c>
      <c r="E4361" t="s">
        <v>15</v>
      </c>
      <c r="F4361" t="s">
        <v>66</v>
      </c>
      <c r="G4361" t="s">
        <v>17</v>
      </c>
      <c r="H4361" s="2">
        <v>4714884.72</v>
      </c>
      <c r="I4361">
        <v>1.47</v>
      </c>
      <c r="J4361" s="2">
        <v>4714884.72</v>
      </c>
      <c r="K4361" s="2">
        <v>6069</v>
      </c>
      <c r="L4361">
        <v>776.88</v>
      </c>
      <c r="M4361" t="s">
        <v>18</v>
      </c>
      <c r="N4361" t="s">
        <v>19</v>
      </c>
      <c r="O4361" t="s">
        <v>20</v>
      </c>
    </row>
    <row r="4362" spans="1:15" x14ac:dyDescent="0.2">
      <c r="A4362" s="16" t="s">
        <v>186</v>
      </c>
      <c r="B4362" s="1">
        <v>45978</v>
      </c>
      <c r="C4362" t="s">
        <v>81</v>
      </c>
      <c r="D4362" t="s">
        <v>82</v>
      </c>
      <c r="E4362" t="s">
        <v>15</v>
      </c>
      <c r="F4362" t="s">
        <v>16</v>
      </c>
      <c r="G4362" t="s">
        <v>17</v>
      </c>
      <c r="H4362" s="2">
        <v>2374519.7599999998</v>
      </c>
      <c r="I4362">
        <v>0.74</v>
      </c>
      <c r="J4362" s="2">
        <v>2374519.7599999998</v>
      </c>
      <c r="K4362" s="2">
        <v>19387</v>
      </c>
      <c r="L4362">
        <v>122.48</v>
      </c>
      <c r="M4362" t="s">
        <v>18</v>
      </c>
      <c r="N4362" t="s">
        <v>31</v>
      </c>
      <c r="O4362" t="s">
        <v>20</v>
      </c>
    </row>
    <row r="4363" spans="1:15" x14ac:dyDescent="0.2">
      <c r="A4363" s="16" t="s">
        <v>186</v>
      </c>
      <c r="B4363" s="1">
        <v>45978</v>
      </c>
      <c r="C4363">
        <v>5935</v>
      </c>
      <c r="D4363" t="s">
        <v>91</v>
      </c>
      <c r="E4363" t="s">
        <v>15</v>
      </c>
      <c r="F4363" t="s">
        <v>16</v>
      </c>
      <c r="G4363" t="s">
        <v>17</v>
      </c>
      <c r="H4363" s="2">
        <v>1857895.64</v>
      </c>
      <c r="I4363">
        <v>0.57999999999999996</v>
      </c>
      <c r="J4363" s="2">
        <v>1857895.64</v>
      </c>
      <c r="K4363" s="2">
        <v>34962</v>
      </c>
      <c r="L4363">
        <v>53.14</v>
      </c>
      <c r="M4363" t="s">
        <v>51</v>
      </c>
      <c r="N4363" t="s">
        <v>52</v>
      </c>
      <c r="O4363" t="s">
        <v>53</v>
      </c>
    </row>
    <row r="4364" spans="1:15" x14ac:dyDescent="0.2">
      <c r="A4364" s="16" t="s">
        <v>186</v>
      </c>
      <c r="B4364" s="1">
        <v>45978</v>
      </c>
      <c r="C4364" t="s">
        <v>83</v>
      </c>
      <c r="D4364" t="s">
        <v>84</v>
      </c>
      <c r="E4364" t="s">
        <v>15</v>
      </c>
      <c r="F4364" t="s">
        <v>16</v>
      </c>
      <c r="G4364" t="s">
        <v>17</v>
      </c>
      <c r="H4364" s="2">
        <v>1730140.5</v>
      </c>
      <c r="I4364">
        <v>0.54</v>
      </c>
      <c r="J4364" s="2">
        <v>1730140.5</v>
      </c>
      <c r="K4364" s="2">
        <v>33465</v>
      </c>
      <c r="L4364">
        <v>51.7</v>
      </c>
      <c r="M4364" t="s">
        <v>18</v>
      </c>
      <c r="N4364" t="s">
        <v>19</v>
      </c>
      <c r="O4364" t="s">
        <v>20</v>
      </c>
    </row>
    <row r="4365" spans="1:15" x14ac:dyDescent="0.2">
      <c r="A4365" s="16" t="s">
        <v>186</v>
      </c>
      <c r="B4365" s="1">
        <v>45978</v>
      </c>
      <c r="C4365" t="s">
        <v>85</v>
      </c>
      <c r="D4365" t="s">
        <v>86</v>
      </c>
      <c r="E4365" t="s">
        <v>15</v>
      </c>
      <c r="F4365" t="s">
        <v>16</v>
      </c>
      <c r="G4365" t="s">
        <v>17</v>
      </c>
      <c r="H4365" s="2">
        <v>1726996.81</v>
      </c>
      <c r="I4365">
        <v>0.54</v>
      </c>
      <c r="J4365" s="2">
        <v>1726996.81</v>
      </c>
      <c r="K4365" s="2">
        <v>81347</v>
      </c>
      <c r="L4365">
        <v>21.23</v>
      </c>
      <c r="M4365" t="s">
        <v>18</v>
      </c>
      <c r="N4365" t="s">
        <v>31</v>
      </c>
      <c r="O4365" t="s">
        <v>20</v>
      </c>
    </row>
    <row r="4366" spans="1:15" x14ac:dyDescent="0.2">
      <c r="A4366" s="16" t="s">
        <v>186</v>
      </c>
      <c r="B4366" s="1">
        <v>45978</v>
      </c>
      <c r="C4366" t="s">
        <v>96</v>
      </c>
      <c r="D4366" t="s">
        <v>97</v>
      </c>
      <c r="E4366" t="s">
        <v>15</v>
      </c>
      <c r="F4366" t="s">
        <v>16</v>
      </c>
      <c r="G4366" t="s">
        <v>17</v>
      </c>
      <c r="H4366" s="2">
        <v>1723470</v>
      </c>
      <c r="I4366">
        <v>0.54</v>
      </c>
      <c r="J4366" s="2">
        <v>1723470</v>
      </c>
      <c r="K4366" s="2">
        <v>5075</v>
      </c>
      <c r="L4366">
        <v>339.6</v>
      </c>
      <c r="M4366" t="s">
        <v>18</v>
      </c>
      <c r="N4366" t="s">
        <v>19</v>
      </c>
      <c r="O4366" t="s">
        <v>20</v>
      </c>
    </row>
    <row r="4367" spans="1:15" x14ac:dyDescent="0.2">
      <c r="A4367" s="16" t="s">
        <v>186</v>
      </c>
      <c r="B4367" s="1">
        <v>45978</v>
      </c>
      <c r="C4367" t="s">
        <v>92</v>
      </c>
      <c r="D4367" t="s">
        <v>93</v>
      </c>
      <c r="E4367" t="s">
        <v>15</v>
      </c>
      <c r="F4367" t="s">
        <v>16</v>
      </c>
      <c r="G4367" t="s">
        <v>17</v>
      </c>
      <c r="H4367" s="2">
        <v>1691246.7</v>
      </c>
      <c r="I4367">
        <v>0.53</v>
      </c>
      <c r="J4367" s="2">
        <v>1691246.7</v>
      </c>
      <c r="K4367" s="2">
        <v>20098</v>
      </c>
      <c r="L4367">
        <v>84.15</v>
      </c>
      <c r="M4367" t="s">
        <v>18</v>
      </c>
      <c r="N4367" t="s">
        <v>31</v>
      </c>
      <c r="O4367" t="s">
        <v>20</v>
      </c>
    </row>
    <row r="4368" spans="1:15" x14ac:dyDescent="0.2">
      <c r="A4368" s="16" t="s">
        <v>186</v>
      </c>
      <c r="B4368" s="1">
        <v>45978</v>
      </c>
      <c r="C4368" t="s">
        <v>87</v>
      </c>
      <c r="D4368" t="s">
        <v>88</v>
      </c>
      <c r="E4368" t="s">
        <v>15</v>
      </c>
      <c r="F4368" t="s">
        <v>16</v>
      </c>
      <c r="G4368" t="s">
        <v>17</v>
      </c>
      <c r="H4368" s="2">
        <v>1325388</v>
      </c>
      <c r="I4368">
        <v>0.41</v>
      </c>
      <c r="J4368" s="2">
        <v>1325388</v>
      </c>
      <c r="K4368" s="2">
        <v>12410</v>
      </c>
      <c r="L4368">
        <v>106.8</v>
      </c>
      <c r="M4368" t="s">
        <v>18</v>
      </c>
      <c r="N4368" t="s">
        <v>19</v>
      </c>
      <c r="O4368" t="s">
        <v>20</v>
      </c>
    </row>
    <row r="4369" spans="1:15" x14ac:dyDescent="0.2">
      <c r="A4369" s="16" t="s">
        <v>186</v>
      </c>
      <c r="B4369" s="1">
        <v>45978</v>
      </c>
      <c r="C4369" t="s">
        <v>89</v>
      </c>
      <c r="D4369" t="s">
        <v>90</v>
      </c>
      <c r="E4369" t="s">
        <v>15</v>
      </c>
      <c r="F4369" t="s">
        <v>16</v>
      </c>
      <c r="G4369" t="s">
        <v>17</v>
      </c>
      <c r="H4369" s="2">
        <v>1061830.2</v>
      </c>
      <c r="I4369">
        <v>0.33</v>
      </c>
      <c r="J4369" s="2">
        <v>1061830.2</v>
      </c>
      <c r="K4369" s="2">
        <v>16437</v>
      </c>
      <c r="L4369">
        <v>64.599999999999994</v>
      </c>
      <c r="M4369" t="s">
        <v>18</v>
      </c>
      <c r="N4369" t="s">
        <v>19</v>
      </c>
      <c r="O4369" t="s">
        <v>20</v>
      </c>
    </row>
    <row r="4370" spans="1:15" x14ac:dyDescent="0.2">
      <c r="A4370" s="16" t="s">
        <v>186</v>
      </c>
      <c r="B4370" s="1">
        <v>45978</v>
      </c>
      <c r="C4370" t="s">
        <v>94</v>
      </c>
      <c r="D4370" t="s">
        <v>95</v>
      </c>
      <c r="E4370" t="s">
        <v>15</v>
      </c>
      <c r="F4370" t="s">
        <v>16</v>
      </c>
      <c r="G4370" t="s">
        <v>17</v>
      </c>
      <c r="H4370" s="2">
        <v>734665.47</v>
      </c>
      <c r="I4370">
        <v>0.23</v>
      </c>
      <c r="J4370" s="2">
        <v>734665.47</v>
      </c>
      <c r="K4370" s="2">
        <v>3157</v>
      </c>
      <c r="L4370">
        <v>232.71</v>
      </c>
      <c r="M4370" t="s">
        <v>18</v>
      </c>
      <c r="N4370" t="s">
        <v>19</v>
      </c>
      <c r="O4370" t="s">
        <v>20</v>
      </c>
    </row>
    <row r="4371" spans="1:15" x14ac:dyDescent="0.2">
      <c r="A4371" s="16" t="s">
        <v>186</v>
      </c>
      <c r="B4371" s="1">
        <v>45978</v>
      </c>
      <c r="C4371">
        <v>992</v>
      </c>
      <c r="D4371" t="s">
        <v>100</v>
      </c>
      <c r="E4371" t="s">
        <v>15</v>
      </c>
      <c r="F4371" t="s">
        <v>16</v>
      </c>
      <c r="G4371" t="s">
        <v>17</v>
      </c>
      <c r="H4371" s="2">
        <v>693145.17</v>
      </c>
      <c r="I4371">
        <v>0.22</v>
      </c>
      <c r="J4371" s="2">
        <v>693145.17</v>
      </c>
      <c r="K4371" s="2">
        <v>534000</v>
      </c>
      <c r="L4371">
        <v>1.3</v>
      </c>
      <c r="M4371" t="s">
        <v>101</v>
      </c>
      <c r="N4371" t="s">
        <v>102</v>
      </c>
      <c r="O4371" t="s">
        <v>103</v>
      </c>
    </row>
    <row r="4372" spans="1:15" x14ac:dyDescent="0.2">
      <c r="A4372" s="16" t="s">
        <v>186</v>
      </c>
      <c r="B4372" s="1">
        <v>45978</v>
      </c>
      <c r="C4372" t="s">
        <v>159</v>
      </c>
      <c r="D4372" t="s">
        <v>160</v>
      </c>
      <c r="E4372" t="s">
        <v>15</v>
      </c>
      <c r="F4372" t="s">
        <v>16</v>
      </c>
      <c r="G4372" t="s">
        <v>17</v>
      </c>
      <c r="H4372" s="2">
        <v>534522.30000000005</v>
      </c>
      <c r="I4372">
        <v>0.17</v>
      </c>
      <c r="J4372" s="2">
        <v>534522.30000000005</v>
      </c>
      <c r="K4372" s="2">
        <v>7670</v>
      </c>
      <c r="L4372">
        <v>69.69</v>
      </c>
      <c r="M4372" t="s">
        <v>18</v>
      </c>
      <c r="N4372" t="s">
        <v>31</v>
      </c>
      <c r="O4372" t="s">
        <v>20</v>
      </c>
    </row>
    <row r="4373" spans="1:15" x14ac:dyDescent="0.2">
      <c r="A4373" s="16" t="s">
        <v>186</v>
      </c>
      <c r="B4373" s="1">
        <v>45978</v>
      </c>
      <c r="C4373" t="s">
        <v>20</v>
      </c>
      <c r="D4373" t="s">
        <v>104</v>
      </c>
      <c r="E4373" t="s">
        <v>105</v>
      </c>
      <c r="F4373" t="s">
        <v>106</v>
      </c>
      <c r="G4373" t="s">
        <v>107</v>
      </c>
      <c r="H4373" s="2">
        <v>407635.63</v>
      </c>
      <c r="I4373">
        <v>0.13</v>
      </c>
      <c r="J4373" s="2">
        <v>407635.63</v>
      </c>
      <c r="K4373" s="2">
        <v>407636</v>
      </c>
      <c r="L4373">
        <v>100</v>
      </c>
      <c r="M4373" t="s">
        <v>18</v>
      </c>
      <c r="N4373" t="s">
        <v>108</v>
      </c>
      <c r="O4373" t="s">
        <v>20</v>
      </c>
    </row>
    <row r="4374" spans="1:15" x14ac:dyDescent="0.2">
      <c r="A4374" s="16" t="s">
        <v>186</v>
      </c>
      <c r="B4374" s="1">
        <v>45978</v>
      </c>
      <c r="C4374">
        <v>66570</v>
      </c>
      <c r="D4374" t="s">
        <v>161</v>
      </c>
      <c r="E4374" t="s">
        <v>15</v>
      </c>
      <c r="F4374" t="s">
        <v>43</v>
      </c>
      <c r="G4374" t="s">
        <v>17</v>
      </c>
      <c r="H4374" s="2">
        <v>406361.49</v>
      </c>
      <c r="I4374">
        <v>0.13</v>
      </c>
      <c r="J4374" s="2">
        <v>406361.49</v>
      </c>
      <c r="K4374" s="2">
        <v>6484</v>
      </c>
      <c r="L4374">
        <v>62.67</v>
      </c>
      <c r="M4374" t="s">
        <v>51</v>
      </c>
      <c r="N4374" t="s">
        <v>52</v>
      </c>
      <c r="O4374" t="s">
        <v>53</v>
      </c>
    </row>
    <row r="4375" spans="1:15" x14ac:dyDescent="0.2">
      <c r="A4375" s="16" t="s">
        <v>186</v>
      </c>
      <c r="B4375" s="1">
        <v>45978</v>
      </c>
      <c r="C4375" t="s">
        <v>109</v>
      </c>
      <c r="D4375" t="s">
        <v>110</v>
      </c>
      <c r="E4375" t="s">
        <v>15</v>
      </c>
      <c r="F4375" t="s">
        <v>16</v>
      </c>
      <c r="G4375" t="s">
        <v>17</v>
      </c>
      <c r="H4375" s="2">
        <v>326832.45</v>
      </c>
      <c r="I4375">
        <v>0.1</v>
      </c>
      <c r="J4375" s="2">
        <v>326832.45</v>
      </c>
      <c r="K4375" s="2">
        <v>2597</v>
      </c>
      <c r="L4375">
        <v>125.85</v>
      </c>
      <c r="M4375" t="s">
        <v>18</v>
      </c>
      <c r="N4375" t="s">
        <v>19</v>
      </c>
      <c r="O4375" t="s">
        <v>20</v>
      </c>
    </row>
    <row r="4376" spans="1:15" x14ac:dyDescent="0.2">
      <c r="A4376" s="16" t="s">
        <v>186</v>
      </c>
      <c r="B4376" s="1">
        <v>45978</v>
      </c>
      <c r="C4376">
        <v>3706</v>
      </c>
      <c r="D4376" t="s">
        <v>164</v>
      </c>
      <c r="E4376" t="s">
        <v>15</v>
      </c>
      <c r="F4376" t="s">
        <v>16</v>
      </c>
      <c r="G4376" t="s">
        <v>17</v>
      </c>
      <c r="H4376" s="2">
        <v>152318.35999999999</v>
      </c>
      <c r="I4376">
        <v>0.05</v>
      </c>
      <c r="J4376" s="2">
        <v>152318.35999999999</v>
      </c>
      <c r="K4376" s="2">
        <v>51200</v>
      </c>
      <c r="L4376">
        <v>2.97</v>
      </c>
      <c r="M4376" t="s">
        <v>33</v>
      </c>
      <c r="N4376" t="s">
        <v>34</v>
      </c>
      <c r="O4376" t="s">
        <v>35</v>
      </c>
    </row>
    <row r="4377" spans="1:15" x14ac:dyDescent="0.2">
      <c r="A4377" s="16" t="s">
        <v>186</v>
      </c>
      <c r="B4377" s="1">
        <v>45978</v>
      </c>
      <c r="C4377" t="s">
        <v>162</v>
      </c>
      <c r="D4377" t="s">
        <v>163</v>
      </c>
      <c r="E4377" t="s">
        <v>15</v>
      </c>
      <c r="F4377" t="s">
        <v>16</v>
      </c>
      <c r="G4377" t="s">
        <v>17</v>
      </c>
      <c r="H4377" s="2">
        <v>127752.96000000001</v>
      </c>
      <c r="I4377">
        <v>0.04</v>
      </c>
      <c r="J4377" s="2">
        <v>127752.96000000001</v>
      </c>
      <c r="K4377" s="2">
        <v>3876</v>
      </c>
      <c r="L4377">
        <v>32.96</v>
      </c>
      <c r="M4377" t="s">
        <v>18</v>
      </c>
      <c r="N4377" t="s">
        <v>19</v>
      </c>
      <c r="O4377" t="s">
        <v>20</v>
      </c>
    </row>
    <row r="4378" spans="1:15" x14ac:dyDescent="0.2">
      <c r="A4378" s="16" t="s">
        <v>186</v>
      </c>
      <c r="B4378" s="1">
        <v>45978</v>
      </c>
      <c r="C4378" t="s">
        <v>53</v>
      </c>
      <c r="D4378" t="s">
        <v>124</v>
      </c>
      <c r="E4378" t="s">
        <v>105</v>
      </c>
      <c r="F4378" t="s">
        <v>106</v>
      </c>
      <c r="G4378" t="s">
        <v>107</v>
      </c>
      <c r="H4378" s="2">
        <v>98844.02</v>
      </c>
      <c r="I4378">
        <v>0.03</v>
      </c>
      <c r="J4378" s="2">
        <v>98844.02</v>
      </c>
      <c r="K4378" s="2">
        <v>144154112</v>
      </c>
      <c r="L4378">
        <v>7.0000000000000007E-2</v>
      </c>
      <c r="M4378" t="s">
        <v>51</v>
      </c>
      <c r="N4378" t="s">
        <v>108</v>
      </c>
      <c r="O4378" t="s">
        <v>53</v>
      </c>
    </row>
    <row r="4379" spans="1:15" x14ac:dyDescent="0.2">
      <c r="A4379" s="16" t="s">
        <v>186</v>
      </c>
      <c r="B4379" s="1">
        <v>45978</v>
      </c>
      <c r="C4379" t="s">
        <v>111</v>
      </c>
      <c r="D4379" t="s">
        <v>112</v>
      </c>
      <c r="E4379" t="s">
        <v>15</v>
      </c>
      <c r="F4379" t="s">
        <v>16</v>
      </c>
      <c r="G4379" t="s">
        <v>17</v>
      </c>
      <c r="H4379" s="2">
        <v>83964.36</v>
      </c>
      <c r="I4379">
        <v>0.03</v>
      </c>
      <c r="J4379" s="2">
        <v>83964.36</v>
      </c>
      <c r="K4379" s="2">
        <v>8058</v>
      </c>
      <c r="L4379">
        <v>10.42</v>
      </c>
      <c r="M4379" t="s">
        <v>18</v>
      </c>
      <c r="N4379" t="s">
        <v>31</v>
      </c>
      <c r="O4379" t="s">
        <v>20</v>
      </c>
    </row>
    <row r="4380" spans="1:15" x14ac:dyDescent="0.2">
      <c r="A4380" s="16" t="s">
        <v>186</v>
      </c>
      <c r="B4380" s="1">
        <v>45978</v>
      </c>
      <c r="C4380" t="s">
        <v>35</v>
      </c>
      <c r="D4380" t="s">
        <v>113</v>
      </c>
      <c r="E4380" t="s">
        <v>105</v>
      </c>
      <c r="F4380" t="s">
        <v>106</v>
      </c>
      <c r="G4380" t="s">
        <v>107</v>
      </c>
      <c r="H4380" s="2">
        <v>46350.29</v>
      </c>
      <c r="I4380">
        <v>0.01</v>
      </c>
      <c r="J4380" s="2">
        <v>46350.29</v>
      </c>
      <c r="K4380" s="2">
        <v>1444275</v>
      </c>
      <c r="L4380">
        <v>3.21</v>
      </c>
      <c r="M4380" t="s">
        <v>33</v>
      </c>
      <c r="N4380" t="s">
        <v>108</v>
      </c>
      <c r="O4380" t="s">
        <v>35</v>
      </c>
    </row>
    <row r="4381" spans="1:15" x14ac:dyDescent="0.2">
      <c r="A4381" s="16" t="s">
        <v>186</v>
      </c>
      <c r="B4381" s="1">
        <v>45978</v>
      </c>
      <c r="C4381" t="s">
        <v>115</v>
      </c>
      <c r="D4381" t="s">
        <v>116</v>
      </c>
      <c r="E4381" t="s">
        <v>105</v>
      </c>
      <c r="F4381" t="s">
        <v>106</v>
      </c>
      <c r="G4381" t="s">
        <v>117</v>
      </c>
      <c r="H4381" s="2">
        <v>37000</v>
      </c>
      <c r="I4381">
        <v>0.01</v>
      </c>
      <c r="J4381" s="2">
        <v>37000</v>
      </c>
      <c r="K4381" s="2">
        <v>37000</v>
      </c>
      <c r="L4381">
        <v>100</v>
      </c>
      <c r="M4381" t="s">
        <v>18</v>
      </c>
      <c r="N4381" t="s">
        <v>108</v>
      </c>
      <c r="O4381" t="s">
        <v>20</v>
      </c>
    </row>
    <row r="4382" spans="1:15" x14ac:dyDescent="0.2">
      <c r="A4382" s="16" t="s">
        <v>186</v>
      </c>
      <c r="B4382" s="1">
        <v>45978</v>
      </c>
      <c r="C4382" t="s">
        <v>75</v>
      </c>
      <c r="D4382" t="s">
        <v>114</v>
      </c>
      <c r="E4382" t="s">
        <v>105</v>
      </c>
      <c r="F4382" t="s">
        <v>106</v>
      </c>
      <c r="G4382" t="s">
        <v>107</v>
      </c>
      <c r="H4382" s="2">
        <v>34103.589999999997</v>
      </c>
      <c r="I4382">
        <v>0.01</v>
      </c>
      <c r="J4382" s="2">
        <v>34103.589999999997</v>
      </c>
      <c r="K4382" s="2">
        <v>5292706</v>
      </c>
      <c r="L4382">
        <v>0.64</v>
      </c>
      <c r="M4382" t="s">
        <v>73</v>
      </c>
      <c r="N4382" t="s">
        <v>108</v>
      </c>
      <c r="O4382" t="s">
        <v>75</v>
      </c>
    </row>
    <row r="4383" spans="1:15" x14ac:dyDescent="0.2">
      <c r="A4383" s="16" t="s">
        <v>186</v>
      </c>
      <c r="B4383" s="1">
        <v>45978</v>
      </c>
      <c r="C4383" t="s">
        <v>40</v>
      </c>
      <c r="D4383" t="s">
        <v>125</v>
      </c>
      <c r="E4383" t="s">
        <v>105</v>
      </c>
      <c r="F4383" t="s">
        <v>106</v>
      </c>
      <c r="G4383" t="s">
        <v>107</v>
      </c>
      <c r="H4383" s="2">
        <v>15344.36</v>
      </c>
      <c r="I4383">
        <v>0</v>
      </c>
      <c r="J4383" s="2">
        <v>15344.36</v>
      </c>
      <c r="K4383" s="2">
        <v>13230</v>
      </c>
      <c r="L4383">
        <v>115.98</v>
      </c>
      <c r="M4383" t="s">
        <v>126</v>
      </c>
      <c r="N4383" t="s">
        <v>108</v>
      </c>
      <c r="O4383" t="s">
        <v>40</v>
      </c>
    </row>
    <row r="4384" spans="1:15" x14ac:dyDescent="0.2">
      <c r="A4384" s="16" t="s">
        <v>186</v>
      </c>
      <c r="B4384" s="1">
        <v>45978</v>
      </c>
      <c r="C4384">
        <v>2388</v>
      </c>
      <c r="D4384" t="s">
        <v>118</v>
      </c>
      <c r="E4384" t="s">
        <v>15</v>
      </c>
      <c r="F4384" t="s">
        <v>16</v>
      </c>
      <c r="G4384" t="s">
        <v>17</v>
      </c>
      <c r="H4384" s="2">
        <v>10382.35</v>
      </c>
      <c r="I4384">
        <v>0</v>
      </c>
      <c r="J4384" s="2">
        <v>10382.35</v>
      </c>
      <c r="K4384" s="2">
        <v>6331</v>
      </c>
      <c r="L4384">
        <v>1.64</v>
      </c>
      <c r="M4384" t="s">
        <v>33</v>
      </c>
      <c r="N4384" t="s">
        <v>34</v>
      </c>
      <c r="O4384" t="s">
        <v>35</v>
      </c>
    </row>
    <row r="4385" spans="1:15" x14ac:dyDescent="0.2">
      <c r="A4385" s="16" t="s">
        <v>186</v>
      </c>
      <c r="B4385" s="1">
        <v>45978</v>
      </c>
      <c r="C4385">
        <v>300017</v>
      </c>
      <c r="D4385" t="s">
        <v>165</v>
      </c>
      <c r="E4385" t="s">
        <v>15</v>
      </c>
      <c r="F4385" t="s">
        <v>16</v>
      </c>
      <c r="G4385" t="s">
        <v>17</v>
      </c>
      <c r="H4385" s="2">
        <v>9687.42</v>
      </c>
      <c r="I4385">
        <v>0</v>
      </c>
      <c r="J4385" s="2">
        <v>9687.42</v>
      </c>
      <c r="K4385" s="2">
        <v>6400</v>
      </c>
      <c r="L4385">
        <v>1.51</v>
      </c>
      <c r="M4385" t="s">
        <v>101</v>
      </c>
      <c r="N4385" t="s">
        <v>166</v>
      </c>
      <c r="O4385" t="s">
        <v>167</v>
      </c>
    </row>
    <row r="4386" spans="1:15" x14ac:dyDescent="0.2">
      <c r="A4386" s="16" t="s">
        <v>186</v>
      </c>
      <c r="B4386" s="1">
        <v>45978</v>
      </c>
      <c r="C4386" t="s">
        <v>103</v>
      </c>
      <c r="D4386" t="s">
        <v>127</v>
      </c>
      <c r="E4386" t="s">
        <v>105</v>
      </c>
      <c r="F4386" t="s">
        <v>106</v>
      </c>
      <c r="G4386" t="s">
        <v>107</v>
      </c>
      <c r="H4386" s="2">
        <v>6413.69</v>
      </c>
      <c r="I4386">
        <v>0</v>
      </c>
      <c r="J4386" s="2">
        <v>6413.69</v>
      </c>
      <c r="K4386" s="2">
        <v>49856</v>
      </c>
      <c r="L4386">
        <v>12.86</v>
      </c>
      <c r="M4386" t="s">
        <v>128</v>
      </c>
      <c r="N4386" t="s">
        <v>108</v>
      </c>
      <c r="O4386" t="s">
        <v>103</v>
      </c>
    </row>
    <row r="4387" spans="1:15" x14ac:dyDescent="0.2">
      <c r="A4387" s="16" t="s">
        <v>186</v>
      </c>
      <c r="B4387" s="1">
        <v>45978</v>
      </c>
      <c r="C4387" t="s">
        <v>168</v>
      </c>
      <c r="D4387" t="s">
        <v>169</v>
      </c>
      <c r="E4387" t="s">
        <v>105</v>
      </c>
      <c r="F4387" t="s">
        <v>106</v>
      </c>
      <c r="G4387" t="s">
        <v>107</v>
      </c>
      <c r="H4387" s="2">
        <v>1993.39</v>
      </c>
      <c r="I4387">
        <v>0</v>
      </c>
      <c r="J4387" s="2">
        <v>1993.39</v>
      </c>
      <c r="K4387" s="2">
        <v>14170</v>
      </c>
      <c r="L4387">
        <v>14.07</v>
      </c>
      <c r="M4387" t="s">
        <v>101</v>
      </c>
      <c r="N4387" t="s">
        <v>108</v>
      </c>
      <c r="O4387" t="s">
        <v>168</v>
      </c>
    </row>
    <row r="4388" spans="1:15" x14ac:dyDescent="0.2">
      <c r="A4388" s="16" t="s">
        <v>186</v>
      </c>
      <c r="B4388" s="1">
        <v>45978</v>
      </c>
      <c r="C4388" t="s">
        <v>152</v>
      </c>
      <c r="D4388" t="s">
        <v>153</v>
      </c>
      <c r="E4388" t="s">
        <v>105</v>
      </c>
      <c r="F4388" t="s">
        <v>106</v>
      </c>
      <c r="G4388" t="s">
        <v>107</v>
      </c>
      <c r="H4388">
        <v>138.05000000000001</v>
      </c>
      <c r="I4388">
        <v>0</v>
      </c>
      <c r="J4388">
        <v>138.05000000000001</v>
      </c>
      <c r="K4388">
        <v>105</v>
      </c>
      <c r="L4388">
        <v>131.76</v>
      </c>
      <c r="M4388" t="s">
        <v>154</v>
      </c>
      <c r="N4388" t="s">
        <v>108</v>
      </c>
      <c r="O4388" t="s">
        <v>152</v>
      </c>
    </row>
    <row r="4389" spans="1:15" x14ac:dyDescent="0.2">
      <c r="A4389" s="16" t="s">
        <v>186</v>
      </c>
      <c r="B4389" s="1">
        <v>45978</v>
      </c>
      <c r="C4389" t="s">
        <v>351</v>
      </c>
      <c r="D4389" t="s">
        <v>352</v>
      </c>
      <c r="E4389" t="s">
        <v>131</v>
      </c>
      <c r="F4389" t="s">
        <v>106</v>
      </c>
      <c r="G4389" t="s">
        <v>132</v>
      </c>
      <c r="H4389">
        <v>0</v>
      </c>
      <c r="I4389">
        <v>0</v>
      </c>
      <c r="J4389" s="2">
        <v>597096</v>
      </c>
      <c r="K4389">
        <v>12</v>
      </c>
      <c r="L4389" s="2">
        <v>24879</v>
      </c>
      <c r="M4389" t="s">
        <v>108</v>
      </c>
      <c r="N4389" t="s">
        <v>133</v>
      </c>
      <c r="O4389" t="s">
        <v>20</v>
      </c>
    </row>
    <row r="4390" spans="1:15" x14ac:dyDescent="0.2">
      <c r="A4390" s="16" t="s">
        <v>505</v>
      </c>
      <c r="B4390" s="1">
        <v>45978</v>
      </c>
      <c r="C4390" t="s">
        <v>27</v>
      </c>
      <c r="D4390" t="s">
        <v>28</v>
      </c>
      <c r="F4390" t="s">
        <v>16</v>
      </c>
      <c r="G4390" t="s">
        <v>17</v>
      </c>
      <c r="H4390" s="2">
        <v>7592254.3200000003</v>
      </c>
      <c r="I4390">
        <v>10.27</v>
      </c>
      <c r="J4390" s="2">
        <v>7592254.3200000003</v>
      </c>
      <c r="K4390" s="2">
        <v>31566</v>
      </c>
      <c r="L4390">
        <v>240.52</v>
      </c>
      <c r="M4390" t="s">
        <v>18</v>
      </c>
      <c r="N4390" t="s">
        <v>19</v>
      </c>
      <c r="O4390" t="s">
        <v>20</v>
      </c>
    </row>
    <row r="4391" spans="1:15" x14ac:dyDescent="0.2">
      <c r="A4391" s="16" t="s">
        <v>505</v>
      </c>
      <c r="B4391" s="1">
        <v>45978</v>
      </c>
      <c r="C4391">
        <v>5930</v>
      </c>
      <c r="D4391" t="s">
        <v>50</v>
      </c>
      <c r="F4391" t="s">
        <v>16</v>
      </c>
      <c r="G4391" t="s">
        <v>17</v>
      </c>
      <c r="H4391" s="2">
        <v>5463192.54</v>
      </c>
      <c r="I4391">
        <v>7.39</v>
      </c>
      <c r="J4391" s="2">
        <v>5463192.54</v>
      </c>
      <c r="K4391" s="2">
        <v>79200</v>
      </c>
      <c r="L4391">
        <v>68.98</v>
      </c>
      <c r="M4391" t="s">
        <v>51</v>
      </c>
      <c r="N4391" t="s">
        <v>52</v>
      </c>
      <c r="O4391" t="s">
        <v>53</v>
      </c>
    </row>
    <row r="4392" spans="1:15" x14ac:dyDescent="0.2">
      <c r="A4392" s="16" t="s">
        <v>505</v>
      </c>
      <c r="B4392" s="1">
        <v>45978</v>
      </c>
      <c r="C4392" t="s">
        <v>54</v>
      </c>
      <c r="D4392" t="s">
        <v>55</v>
      </c>
      <c r="F4392" t="s">
        <v>16</v>
      </c>
      <c r="G4392" t="s">
        <v>17</v>
      </c>
      <c r="H4392" s="2">
        <v>5133894.7</v>
      </c>
      <c r="I4392">
        <v>6.94</v>
      </c>
      <c r="J4392" s="2">
        <v>5133894.7</v>
      </c>
      <c r="K4392" s="2">
        <v>19195</v>
      </c>
      <c r="L4392">
        <v>267.45999999999998</v>
      </c>
      <c r="M4392" t="s">
        <v>18</v>
      </c>
      <c r="N4392" t="s">
        <v>19</v>
      </c>
      <c r="O4392" t="s">
        <v>20</v>
      </c>
    </row>
    <row r="4393" spans="1:15" x14ac:dyDescent="0.2">
      <c r="A4393" s="16" t="s">
        <v>505</v>
      </c>
      <c r="B4393" s="1">
        <v>45978</v>
      </c>
      <c r="C4393" t="s">
        <v>25</v>
      </c>
      <c r="D4393" t="s">
        <v>26</v>
      </c>
      <c r="F4393" t="s">
        <v>16</v>
      </c>
      <c r="G4393" t="s">
        <v>17</v>
      </c>
      <c r="H4393" s="2">
        <v>5042491.8</v>
      </c>
      <c r="I4393">
        <v>6.82</v>
      </c>
      <c r="J4393" s="2">
        <v>5042491.8</v>
      </c>
      <c r="K4393" s="2">
        <v>27023</v>
      </c>
      <c r="L4393">
        <v>186.6</v>
      </c>
      <c r="M4393" t="s">
        <v>18</v>
      </c>
      <c r="N4393" t="s">
        <v>19</v>
      </c>
      <c r="O4393" t="s">
        <v>20</v>
      </c>
    </row>
    <row r="4394" spans="1:15" x14ac:dyDescent="0.2">
      <c r="A4394" s="16" t="s">
        <v>505</v>
      </c>
      <c r="B4394" s="1">
        <v>45978</v>
      </c>
      <c r="C4394" t="s">
        <v>366</v>
      </c>
      <c r="D4394" t="s">
        <v>367</v>
      </c>
      <c r="F4394" t="s">
        <v>69</v>
      </c>
      <c r="G4394" t="s">
        <v>17</v>
      </c>
      <c r="H4394" s="2">
        <v>4070410.98</v>
      </c>
      <c r="I4394">
        <v>5.51</v>
      </c>
      <c r="J4394" s="2">
        <v>4070410.98</v>
      </c>
      <c r="K4394" s="2">
        <v>20274</v>
      </c>
      <c r="L4394">
        <v>200.77</v>
      </c>
      <c r="M4394" t="s">
        <v>18</v>
      </c>
      <c r="N4394" t="s">
        <v>19</v>
      </c>
      <c r="O4394" t="s">
        <v>20</v>
      </c>
    </row>
    <row r="4395" spans="1:15" x14ac:dyDescent="0.2">
      <c r="A4395" s="16" t="s">
        <v>505</v>
      </c>
      <c r="B4395" s="1">
        <v>45978</v>
      </c>
      <c r="C4395" t="s">
        <v>359</v>
      </c>
      <c r="D4395" t="s">
        <v>360</v>
      </c>
      <c r="F4395" t="s">
        <v>69</v>
      </c>
      <c r="G4395" t="s">
        <v>17</v>
      </c>
      <c r="H4395" s="2">
        <v>3564572.8</v>
      </c>
      <c r="I4395">
        <v>4.82</v>
      </c>
      <c r="J4395" s="2">
        <v>3564572.8</v>
      </c>
      <c r="K4395" s="2">
        <v>32320</v>
      </c>
      <c r="L4395">
        <v>110.29</v>
      </c>
      <c r="M4395" t="s">
        <v>18</v>
      </c>
      <c r="N4395" t="s">
        <v>19</v>
      </c>
      <c r="O4395" t="s">
        <v>20</v>
      </c>
    </row>
    <row r="4396" spans="1:15" x14ac:dyDescent="0.2">
      <c r="A4396" s="16" t="s">
        <v>505</v>
      </c>
      <c r="B4396" s="1">
        <v>45978</v>
      </c>
      <c r="C4396" t="s">
        <v>369</v>
      </c>
      <c r="D4396" t="s">
        <v>370</v>
      </c>
      <c r="F4396" t="s">
        <v>69</v>
      </c>
      <c r="G4396" t="s">
        <v>17</v>
      </c>
      <c r="H4396" s="2">
        <v>3343023.97</v>
      </c>
      <c r="I4396">
        <v>4.5199999999999996</v>
      </c>
      <c r="J4396" s="2">
        <v>3343023.97</v>
      </c>
      <c r="K4396" s="2">
        <v>33011</v>
      </c>
      <c r="L4396">
        <v>101.27</v>
      </c>
      <c r="M4396" t="s">
        <v>18</v>
      </c>
      <c r="N4396" t="s">
        <v>31</v>
      </c>
      <c r="O4396" t="s">
        <v>20</v>
      </c>
    </row>
    <row r="4397" spans="1:15" x14ac:dyDescent="0.2">
      <c r="A4397" s="16" t="s">
        <v>505</v>
      </c>
      <c r="B4397" s="1">
        <v>45978</v>
      </c>
      <c r="C4397">
        <v>7974</v>
      </c>
      <c r="D4397" t="s">
        <v>368</v>
      </c>
      <c r="F4397" t="s">
        <v>69</v>
      </c>
      <c r="G4397" t="s">
        <v>17</v>
      </c>
      <c r="H4397" s="2">
        <v>3201842.84</v>
      </c>
      <c r="I4397">
        <v>4.33</v>
      </c>
      <c r="J4397" s="2">
        <v>3201842.84</v>
      </c>
      <c r="K4397" s="2">
        <v>37000</v>
      </c>
      <c r="L4397">
        <v>86.54</v>
      </c>
      <c r="M4397" t="s">
        <v>73</v>
      </c>
      <c r="N4397" t="s">
        <v>74</v>
      </c>
      <c r="O4397" t="s">
        <v>75</v>
      </c>
    </row>
    <row r="4398" spans="1:15" x14ac:dyDescent="0.2">
      <c r="A4398" s="16" t="s">
        <v>505</v>
      </c>
      <c r="B4398" s="1">
        <v>45978</v>
      </c>
      <c r="C4398">
        <v>1810</v>
      </c>
      <c r="D4398" t="s">
        <v>358</v>
      </c>
      <c r="F4398" t="s">
        <v>16</v>
      </c>
      <c r="G4398" t="s">
        <v>17</v>
      </c>
      <c r="H4398" s="2">
        <v>3083297.68</v>
      </c>
      <c r="I4398">
        <v>4.17</v>
      </c>
      <c r="J4398" s="2">
        <v>3083297.68</v>
      </c>
      <c r="K4398" s="2">
        <v>571200</v>
      </c>
      <c r="L4398">
        <v>5.4</v>
      </c>
      <c r="M4398" t="s">
        <v>101</v>
      </c>
      <c r="N4398" t="s">
        <v>102</v>
      </c>
      <c r="O4398" t="s">
        <v>103</v>
      </c>
    </row>
    <row r="4399" spans="1:15" x14ac:dyDescent="0.2">
      <c r="A4399" s="16" t="s">
        <v>505</v>
      </c>
      <c r="B4399" s="1">
        <v>45978</v>
      </c>
      <c r="C4399" t="s">
        <v>371</v>
      </c>
      <c r="D4399" t="s">
        <v>372</v>
      </c>
      <c r="F4399" t="s">
        <v>69</v>
      </c>
      <c r="G4399" t="s">
        <v>17</v>
      </c>
      <c r="H4399" s="2">
        <v>3076248.6</v>
      </c>
      <c r="I4399">
        <v>4.16</v>
      </c>
      <c r="J4399" s="2">
        <v>3076248.6</v>
      </c>
      <c r="K4399" s="2">
        <v>13170</v>
      </c>
      <c r="L4399">
        <v>233.58</v>
      </c>
      <c r="M4399" t="s">
        <v>18</v>
      </c>
      <c r="N4399" t="s">
        <v>19</v>
      </c>
      <c r="O4399" t="s">
        <v>20</v>
      </c>
    </row>
    <row r="4400" spans="1:15" x14ac:dyDescent="0.2">
      <c r="A4400" s="16" t="s">
        <v>505</v>
      </c>
      <c r="B4400" s="1">
        <v>45978</v>
      </c>
      <c r="C4400" t="s">
        <v>361</v>
      </c>
      <c r="D4400" t="s">
        <v>362</v>
      </c>
      <c r="F4400" t="s">
        <v>69</v>
      </c>
      <c r="G4400" t="s">
        <v>17</v>
      </c>
      <c r="H4400" s="2">
        <v>2858446.44</v>
      </c>
      <c r="I4400">
        <v>3.87</v>
      </c>
      <c r="J4400" s="2">
        <v>2858446.44</v>
      </c>
      <c r="K4400" s="2">
        <v>4462</v>
      </c>
      <c r="L4400">
        <v>640.62</v>
      </c>
      <c r="M4400" t="s">
        <v>363</v>
      </c>
      <c r="N4400" t="s">
        <v>31</v>
      </c>
      <c r="O4400" t="s">
        <v>20</v>
      </c>
    </row>
    <row r="4401" spans="1:15" x14ac:dyDescent="0.2">
      <c r="A4401" s="16" t="s">
        <v>505</v>
      </c>
      <c r="B4401" s="1">
        <v>45978</v>
      </c>
      <c r="C4401" t="s">
        <v>254</v>
      </c>
      <c r="D4401" t="s">
        <v>373</v>
      </c>
      <c r="F4401" t="s">
        <v>43</v>
      </c>
      <c r="G4401" t="s">
        <v>17</v>
      </c>
      <c r="H4401" s="2">
        <v>2089028.15</v>
      </c>
      <c r="I4401">
        <v>2.83</v>
      </c>
      <c r="J4401" s="2">
        <v>2089028.15</v>
      </c>
      <c r="K4401" s="2">
        <v>56119</v>
      </c>
      <c r="L4401">
        <v>37.229999999999997</v>
      </c>
      <c r="M4401" t="s">
        <v>374</v>
      </c>
      <c r="N4401" t="s">
        <v>375</v>
      </c>
      <c r="O4401" t="s">
        <v>376</v>
      </c>
    </row>
    <row r="4402" spans="1:15" x14ac:dyDescent="0.2">
      <c r="A4402" s="16" t="s">
        <v>505</v>
      </c>
      <c r="B4402" s="1">
        <v>45978</v>
      </c>
      <c r="C4402" t="s">
        <v>506</v>
      </c>
      <c r="D4402" t="s">
        <v>507</v>
      </c>
      <c r="F4402" t="s">
        <v>69</v>
      </c>
      <c r="G4402" t="s">
        <v>17</v>
      </c>
      <c r="H4402" s="2">
        <v>2049546.4</v>
      </c>
      <c r="I4402">
        <v>2.77</v>
      </c>
      <c r="J4402" s="2">
        <v>2049546.4</v>
      </c>
      <c r="K4402" s="2">
        <v>10928</v>
      </c>
      <c r="L4402">
        <v>187.55</v>
      </c>
      <c r="M4402" t="s">
        <v>18</v>
      </c>
      <c r="N4402" t="s">
        <v>31</v>
      </c>
      <c r="O4402" t="s">
        <v>20</v>
      </c>
    </row>
    <row r="4403" spans="1:15" x14ac:dyDescent="0.2">
      <c r="A4403" s="16" t="s">
        <v>505</v>
      </c>
      <c r="B4403" s="1">
        <v>45978</v>
      </c>
      <c r="C4403" t="s">
        <v>377</v>
      </c>
      <c r="D4403" t="s">
        <v>378</v>
      </c>
      <c r="F4403" t="s">
        <v>16</v>
      </c>
      <c r="G4403" t="s">
        <v>17</v>
      </c>
      <c r="H4403" s="2">
        <v>1928703.46</v>
      </c>
      <c r="I4403">
        <v>2.61</v>
      </c>
      <c r="J4403" s="2">
        <v>1928703.46</v>
      </c>
      <c r="K4403" s="2">
        <v>23561</v>
      </c>
      <c r="L4403">
        <v>81.86</v>
      </c>
      <c r="M4403" t="s">
        <v>18</v>
      </c>
      <c r="N4403" t="s">
        <v>19</v>
      </c>
      <c r="O4403" t="s">
        <v>20</v>
      </c>
    </row>
    <row r="4404" spans="1:15" x14ac:dyDescent="0.2">
      <c r="A4404" s="16" t="s">
        <v>505</v>
      </c>
      <c r="B4404" s="1">
        <v>45978</v>
      </c>
      <c r="C4404" t="s">
        <v>364</v>
      </c>
      <c r="D4404" t="s">
        <v>365</v>
      </c>
      <c r="F4404" t="s">
        <v>69</v>
      </c>
      <c r="G4404" t="s">
        <v>17</v>
      </c>
      <c r="H4404" s="2">
        <v>1616723.47</v>
      </c>
      <c r="I4404">
        <v>2.19</v>
      </c>
      <c r="J4404" s="2">
        <v>1616723.47</v>
      </c>
      <c r="K4404" s="2">
        <v>40207</v>
      </c>
      <c r="L4404">
        <v>40.21</v>
      </c>
      <c r="M4404" t="s">
        <v>18</v>
      </c>
      <c r="N4404" t="s">
        <v>19</v>
      </c>
      <c r="O4404" t="s">
        <v>20</v>
      </c>
    </row>
    <row r="4405" spans="1:15" x14ac:dyDescent="0.2">
      <c r="A4405" s="16" t="s">
        <v>505</v>
      </c>
      <c r="B4405" s="1">
        <v>45978</v>
      </c>
      <c r="C4405" t="s">
        <v>385</v>
      </c>
      <c r="D4405" t="s">
        <v>386</v>
      </c>
      <c r="F4405" t="s">
        <v>16</v>
      </c>
      <c r="G4405" t="s">
        <v>17</v>
      </c>
      <c r="H4405" s="2">
        <v>1506213.64</v>
      </c>
      <c r="I4405">
        <v>2.04</v>
      </c>
      <c r="J4405" s="2">
        <v>1506213.64</v>
      </c>
      <c r="K4405" s="2">
        <v>13223</v>
      </c>
      <c r="L4405">
        <v>113.91</v>
      </c>
      <c r="M4405" t="s">
        <v>387</v>
      </c>
      <c r="N4405" t="s">
        <v>388</v>
      </c>
      <c r="O4405" t="s">
        <v>389</v>
      </c>
    </row>
    <row r="4406" spans="1:15" x14ac:dyDescent="0.2">
      <c r="A4406" s="16" t="s">
        <v>505</v>
      </c>
      <c r="B4406" s="1">
        <v>45978</v>
      </c>
      <c r="C4406">
        <v>9766</v>
      </c>
      <c r="D4406" t="s">
        <v>397</v>
      </c>
      <c r="F4406" t="s">
        <v>69</v>
      </c>
      <c r="G4406" t="s">
        <v>17</v>
      </c>
      <c r="H4406" s="2">
        <v>1407906.18</v>
      </c>
      <c r="I4406">
        <v>1.9</v>
      </c>
      <c r="J4406" s="2">
        <v>1407906.18</v>
      </c>
      <c r="K4406" s="2">
        <v>9200</v>
      </c>
      <c r="L4406">
        <v>153.03</v>
      </c>
      <c r="M4406" t="s">
        <v>73</v>
      </c>
      <c r="N4406" t="s">
        <v>74</v>
      </c>
      <c r="O4406" t="s">
        <v>75</v>
      </c>
    </row>
    <row r="4407" spans="1:15" x14ac:dyDescent="0.2">
      <c r="A4407" s="16" t="s">
        <v>505</v>
      </c>
      <c r="B4407" s="1">
        <v>45978</v>
      </c>
      <c r="C4407" t="s">
        <v>379</v>
      </c>
      <c r="D4407" t="s">
        <v>380</v>
      </c>
      <c r="F4407" t="s">
        <v>69</v>
      </c>
      <c r="G4407" t="s">
        <v>17</v>
      </c>
      <c r="H4407" s="2">
        <v>1360598.8</v>
      </c>
      <c r="I4407">
        <v>1.84</v>
      </c>
      <c r="J4407" s="2">
        <v>1360598.8</v>
      </c>
      <c r="K4407" s="2">
        <v>53315</v>
      </c>
      <c r="L4407">
        <v>25.52</v>
      </c>
      <c r="M4407" t="s">
        <v>18</v>
      </c>
      <c r="N4407" t="s">
        <v>31</v>
      </c>
      <c r="O4407" t="s">
        <v>20</v>
      </c>
    </row>
    <row r="4408" spans="1:15" x14ac:dyDescent="0.2">
      <c r="A4408" s="16" t="s">
        <v>505</v>
      </c>
      <c r="B4408" s="1">
        <v>45978</v>
      </c>
      <c r="C4408" t="s">
        <v>398</v>
      </c>
      <c r="D4408" t="s">
        <v>399</v>
      </c>
      <c r="F4408" t="s">
        <v>69</v>
      </c>
      <c r="G4408" t="s">
        <v>17</v>
      </c>
      <c r="H4408" s="2">
        <v>1126055.58</v>
      </c>
      <c r="I4408">
        <v>1.52</v>
      </c>
      <c r="J4408" s="2">
        <v>1126055.58</v>
      </c>
      <c r="K4408" s="2">
        <v>11622</v>
      </c>
      <c r="L4408">
        <v>96.89</v>
      </c>
      <c r="M4408" t="s">
        <v>18</v>
      </c>
      <c r="N4408" t="s">
        <v>19</v>
      </c>
      <c r="O4408" t="s">
        <v>20</v>
      </c>
    </row>
    <row r="4409" spans="1:15" x14ac:dyDescent="0.2">
      <c r="A4409" s="16" t="s">
        <v>505</v>
      </c>
      <c r="B4409" s="1">
        <v>45978</v>
      </c>
      <c r="C4409">
        <v>992</v>
      </c>
      <c r="D4409" t="s">
        <v>100</v>
      </c>
      <c r="F4409" t="s">
        <v>16</v>
      </c>
      <c r="G4409" t="s">
        <v>17</v>
      </c>
      <c r="H4409" s="2">
        <v>994286.89</v>
      </c>
      <c r="I4409">
        <v>1.35</v>
      </c>
      <c r="J4409" s="2">
        <v>994286.89</v>
      </c>
      <c r="K4409" s="2">
        <v>766000</v>
      </c>
      <c r="L4409">
        <v>1.3</v>
      </c>
      <c r="M4409" t="s">
        <v>101</v>
      </c>
      <c r="N4409" t="s">
        <v>102</v>
      </c>
      <c r="O4409" t="s">
        <v>103</v>
      </c>
    </row>
    <row r="4410" spans="1:15" x14ac:dyDescent="0.2">
      <c r="A4410" s="16" t="s">
        <v>505</v>
      </c>
      <c r="B4410" s="1">
        <v>45978</v>
      </c>
      <c r="C4410" t="s">
        <v>381</v>
      </c>
      <c r="D4410" t="s">
        <v>382</v>
      </c>
      <c r="F4410" t="s">
        <v>43</v>
      </c>
      <c r="G4410" t="s">
        <v>17</v>
      </c>
      <c r="H4410" s="2">
        <v>879485.57</v>
      </c>
      <c r="I4410">
        <v>1.19</v>
      </c>
      <c r="J4410" s="2">
        <v>879485.57</v>
      </c>
      <c r="K4410" s="2">
        <v>13369</v>
      </c>
      <c r="L4410">
        <v>65.790000000000006</v>
      </c>
      <c r="M4410" t="s">
        <v>363</v>
      </c>
      <c r="N4410" t="s">
        <v>383</v>
      </c>
      <c r="O4410" t="s">
        <v>384</v>
      </c>
    </row>
    <row r="4411" spans="1:15" x14ac:dyDescent="0.2">
      <c r="A4411" s="16" t="s">
        <v>505</v>
      </c>
      <c r="B4411" s="1">
        <v>45978</v>
      </c>
      <c r="C4411">
        <v>3659</v>
      </c>
      <c r="D4411" t="s">
        <v>404</v>
      </c>
      <c r="F4411" t="s">
        <v>69</v>
      </c>
      <c r="G4411" t="s">
        <v>17</v>
      </c>
      <c r="H4411" s="2">
        <v>870910.79</v>
      </c>
      <c r="I4411">
        <v>1.18</v>
      </c>
      <c r="J4411" s="2">
        <v>870910.79</v>
      </c>
      <c r="K4411" s="2">
        <v>37000</v>
      </c>
      <c r="L4411">
        <v>23.54</v>
      </c>
      <c r="M4411" t="s">
        <v>73</v>
      </c>
      <c r="N4411" t="s">
        <v>74</v>
      </c>
      <c r="O4411" t="s">
        <v>75</v>
      </c>
    </row>
    <row r="4412" spans="1:15" x14ac:dyDescent="0.2">
      <c r="A4412" s="16" t="s">
        <v>505</v>
      </c>
      <c r="B4412" s="1">
        <v>45978</v>
      </c>
      <c r="C4412" t="s">
        <v>390</v>
      </c>
      <c r="D4412" t="s">
        <v>391</v>
      </c>
      <c r="F4412" t="s">
        <v>69</v>
      </c>
      <c r="G4412" t="s">
        <v>17</v>
      </c>
      <c r="H4412" s="2">
        <v>869214.98</v>
      </c>
      <c r="I4412">
        <v>1.18</v>
      </c>
      <c r="J4412" s="2">
        <v>869214.98</v>
      </c>
      <c r="K4412" s="2">
        <v>106261</v>
      </c>
      <c r="L4412">
        <v>8.18</v>
      </c>
      <c r="M4412" t="s">
        <v>18</v>
      </c>
      <c r="N4412" t="s">
        <v>31</v>
      </c>
      <c r="O4412" t="s">
        <v>20</v>
      </c>
    </row>
    <row r="4413" spans="1:15" x14ac:dyDescent="0.2">
      <c r="A4413" s="16" t="s">
        <v>505</v>
      </c>
      <c r="B4413" s="1">
        <v>45978</v>
      </c>
      <c r="C4413">
        <v>9697</v>
      </c>
      <c r="D4413" t="s">
        <v>400</v>
      </c>
      <c r="F4413" t="s">
        <v>69</v>
      </c>
      <c r="G4413" t="s">
        <v>17</v>
      </c>
      <c r="H4413" s="2">
        <v>834831.02</v>
      </c>
      <c r="I4413">
        <v>1.1299999999999999</v>
      </c>
      <c r="J4413" s="2">
        <v>834831.02</v>
      </c>
      <c r="K4413" s="2">
        <v>33600</v>
      </c>
      <c r="L4413">
        <v>24.85</v>
      </c>
      <c r="M4413" t="s">
        <v>73</v>
      </c>
      <c r="N4413" t="s">
        <v>74</v>
      </c>
      <c r="O4413" t="s">
        <v>75</v>
      </c>
    </row>
    <row r="4414" spans="1:15" x14ac:dyDescent="0.2">
      <c r="A4414" s="16" t="s">
        <v>505</v>
      </c>
      <c r="B4414" s="1">
        <v>45978</v>
      </c>
      <c r="C4414" t="s">
        <v>394</v>
      </c>
      <c r="D4414" t="s">
        <v>395</v>
      </c>
      <c r="F4414" t="s">
        <v>43</v>
      </c>
      <c r="G4414" t="s">
        <v>17</v>
      </c>
      <c r="H4414" s="2">
        <v>791466.45</v>
      </c>
      <c r="I4414">
        <v>1.07</v>
      </c>
      <c r="J4414" s="2">
        <v>791466.45</v>
      </c>
      <c r="K4414" s="2">
        <v>59208</v>
      </c>
      <c r="L4414">
        <v>13.37</v>
      </c>
      <c r="M4414" t="s">
        <v>154</v>
      </c>
      <c r="N4414" t="s">
        <v>396</v>
      </c>
      <c r="O4414" t="s">
        <v>152</v>
      </c>
    </row>
    <row r="4415" spans="1:15" x14ac:dyDescent="0.2">
      <c r="A4415" s="16" t="s">
        <v>505</v>
      </c>
      <c r="B4415" s="1">
        <v>45978</v>
      </c>
      <c r="C4415">
        <v>5935</v>
      </c>
      <c r="D4415" t="s">
        <v>91</v>
      </c>
      <c r="F4415" t="s">
        <v>16</v>
      </c>
      <c r="G4415" t="s">
        <v>17</v>
      </c>
      <c r="H4415" s="2">
        <v>671907.57</v>
      </c>
      <c r="I4415">
        <v>0.91</v>
      </c>
      <c r="J4415" s="2">
        <v>671907.57</v>
      </c>
      <c r="K4415" s="2">
        <v>12644</v>
      </c>
      <c r="L4415">
        <v>53.14</v>
      </c>
      <c r="M4415" t="s">
        <v>51</v>
      </c>
      <c r="N4415" t="s">
        <v>52</v>
      </c>
      <c r="O4415" t="s">
        <v>53</v>
      </c>
    </row>
    <row r="4416" spans="1:15" x14ac:dyDescent="0.2">
      <c r="A4416" s="16" t="s">
        <v>505</v>
      </c>
      <c r="B4416" s="1">
        <v>45978</v>
      </c>
      <c r="C4416" t="s">
        <v>392</v>
      </c>
      <c r="D4416" t="s">
        <v>393</v>
      </c>
      <c r="F4416" t="s">
        <v>43</v>
      </c>
      <c r="G4416" t="s">
        <v>17</v>
      </c>
      <c r="H4416" s="2">
        <v>627866.93999999994</v>
      </c>
      <c r="I4416">
        <v>0.85</v>
      </c>
      <c r="J4416" s="2">
        <v>627866.93999999994</v>
      </c>
      <c r="K4416" s="2">
        <v>3522</v>
      </c>
      <c r="L4416">
        <v>178.27</v>
      </c>
      <c r="M4416" t="s">
        <v>18</v>
      </c>
      <c r="N4416" t="s">
        <v>19</v>
      </c>
      <c r="O4416" t="s">
        <v>20</v>
      </c>
    </row>
    <row r="4417" spans="1:15" x14ac:dyDescent="0.2">
      <c r="A4417" s="16" t="s">
        <v>505</v>
      </c>
      <c r="B4417" s="1">
        <v>45978</v>
      </c>
      <c r="C4417">
        <v>259960</v>
      </c>
      <c r="D4417" t="s">
        <v>401</v>
      </c>
      <c r="F4417" t="s">
        <v>69</v>
      </c>
      <c r="G4417" t="s">
        <v>17</v>
      </c>
      <c r="H4417" s="2">
        <v>515179.65</v>
      </c>
      <c r="I4417">
        <v>0.7</v>
      </c>
      <c r="J4417" s="2">
        <v>515179.65</v>
      </c>
      <c r="K4417" s="2">
        <v>2814</v>
      </c>
      <c r="L4417">
        <v>183.08</v>
      </c>
      <c r="M4417" t="s">
        <v>51</v>
      </c>
      <c r="N4417" t="s">
        <v>52</v>
      </c>
      <c r="O4417" t="s">
        <v>53</v>
      </c>
    </row>
    <row r="4418" spans="1:15" x14ac:dyDescent="0.2">
      <c r="A4418" s="16" t="s">
        <v>505</v>
      </c>
      <c r="B4418" s="1">
        <v>45978</v>
      </c>
      <c r="C4418">
        <v>9684</v>
      </c>
      <c r="D4418" t="s">
        <v>409</v>
      </c>
      <c r="F4418" t="s">
        <v>69</v>
      </c>
      <c r="G4418" t="s">
        <v>17</v>
      </c>
      <c r="H4418" s="2">
        <v>498253.17</v>
      </c>
      <c r="I4418">
        <v>0.67</v>
      </c>
      <c r="J4418" s="2">
        <v>498253.17</v>
      </c>
      <c r="K4418" s="2">
        <v>24800</v>
      </c>
      <c r="L4418">
        <v>20.09</v>
      </c>
      <c r="M4418" t="s">
        <v>73</v>
      </c>
      <c r="N4418" t="s">
        <v>74</v>
      </c>
      <c r="O4418" t="s">
        <v>75</v>
      </c>
    </row>
    <row r="4419" spans="1:15" x14ac:dyDescent="0.2">
      <c r="A4419" s="16" t="s">
        <v>505</v>
      </c>
      <c r="B4419" s="1">
        <v>45978</v>
      </c>
      <c r="C4419" t="s">
        <v>508</v>
      </c>
      <c r="D4419" t="s">
        <v>509</v>
      </c>
      <c r="F4419" t="s">
        <v>16</v>
      </c>
      <c r="G4419" t="s">
        <v>17</v>
      </c>
      <c r="H4419" s="2">
        <v>479178.14</v>
      </c>
      <c r="I4419">
        <v>0.65</v>
      </c>
      <c r="J4419" s="2">
        <v>479178.14</v>
      </c>
      <c r="K4419" s="2">
        <v>6866</v>
      </c>
      <c r="L4419">
        <v>69.790000000000006</v>
      </c>
      <c r="M4419" t="s">
        <v>18</v>
      </c>
      <c r="N4419" t="s">
        <v>19</v>
      </c>
      <c r="O4419" t="s">
        <v>20</v>
      </c>
    </row>
    <row r="4420" spans="1:15" x14ac:dyDescent="0.2">
      <c r="A4420" s="16" t="s">
        <v>505</v>
      </c>
      <c r="B4420" s="1">
        <v>45978</v>
      </c>
      <c r="C4420" t="s">
        <v>405</v>
      </c>
      <c r="D4420" t="s">
        <v>406</v>
      </c>
      <c r="F4420" t="s">
        <v>43</v>
      </c>
      <c r="G4420" t="s">
        <v>17</v>
      </c>
      <c r="H4420" s="2">
        <v>411200.31</v>
      </c>
      <c r="I4420">
        <v>0.56000000000000005</v>
      </c>
      <c r="J4420" s="2">
        <v>411200.31</v>
      </c>
      <c r="K4420" s="2">
        <v>2521</v>
      </c>
      <c r="L4420">
        <v>163.11000000000001</v>
      </c>
      <c r="M4420" t="s">
        <v>18</v>
      </c>
      <c r="N4420" t="s">
        <v>19</v>
      </c>
      <c r="O4420" t="s">
        <v>20</v>
      </c>
    </row>
    <row r="4421" spans="1:15" x14ac:dyDescent="0.2">
      <c r="A4421" s="16" t="s">
        <v>505</v>
      </c>
      <c r="B4421" s="1">
        <v>45978</v>
      </c>
      <c r="C4421" t="s">
        <v>410</v>
      </c>
      <c r="D4421" t="s">
        <v>411</v>
      </c>
      <c r="F4421" t="s">
        <v>69</v>
      </c>
      <c r="G4421" t="s">
        <v>17</v>
      </c>
      <c r="H4421" s="2">
        <v>394695.98</v>
      </c>
      <c r="I4421">
        <v>0.53</v>
      </c>
      <c r="J4421" s="2">
        <v>394695.98</v>
      </c>
      <c r="K4421" s="2">
        <v>6233</v>
      </c>
      <c r="L4421">
        <v>63.32</v>
      </c>
      <c r="M4421" t="s">
        <v>412</v>
      </c>
      <c r="N4421" t="s">
        <v>413</v>
      </c>
      <c r="O4421" t="s">
        <v>414</v>
      </c>
    </row>
    <row r="4422" spans="1:15" x14ac:dyDescent="0.2">
      <c r="A4422" s="16" t="s">
        <v>505</v>
      </c>
      <c r="B4422" s="1">
        <v>45978</v>
      </c>
      <c r="C4422" t="s">
        <v>402</v>
      </c>
      <c r="D4422" t="s">
        <v>403</v>
      </c>
      <c r="F4422" t="s">
        <v>16</v>
      </c>
      <c r="G4422" t="s">
        <v>17</v>
      </c>
      <c r="H4422" s="2">
        <v>374355.36</v>
      </c>
      <c r="I4422">
        <v>0.51</v>
      </c>
      <c r="J4422" s="2">
        <v>374355.36</v>
      </c>
      <c r="K4422" s="2">
        <v>32752</v>
      </c>
      <c r="L4422">
        <v>11.43</v>
      </c>
      <c r="M4422" t="s">
        <v>18</v>
      </c>
      <c r="N4422" t="s">
        <v>19</v>
      </c>
      <c r="O4422" t="s">
        <v>20</v>
      </c>
    </row>
    <row r="4423" spans="1:15" x14ac:dyDescent="0.2">
      <c r="A4423" s="16" t="s">
        <v>505</v>
      </c>
      <c r="B4423" s="1">
        <v>45978</v>
      </c>
      <c r="C4423">
        <v>6417</v>
      </c>
      <c r="D4423" t="s">
        <v>419</v>
      </c>
      <c r="F4423" t="s">
        <v>43</v>
      </c>
      <c r="G4423" t="s">
        <v>17</v>
      </c>
      <c r="H4423" s="2">
        <v>332716.90000000002</v>
      </c>
      <c r="I4423">
        <v>0.45</v>
      </c>
      <c r="J4423" s="2">
        <v>332716.90000000002</v>
      </c>
      <c r="K4423" s="2">
        <v>19500</v>
      </c>
      <c r="L4423">
        <v>17.059999999999999</v>
      </c>
      <c r="M4423" t="s">
        <v>73</v>
      </c>
      <c r="N4423" t="s">
        <v>74</v>
      </c>
      <c r="O4423" t="s">
        <v>75</v>
      </c>
    </row>
    <row r="4424" spans="1:15" x14ac:dyDescent="0.2">
      <c r="A4424" s="16" t="s">
        <v>505</v>
      </c>
      <c r="B4424" s="1">
        <v>45978</v>
      </c>
      <c r="C4424" t="s">
        <v>417</v>
      </c>
      <c r="D4424" t="s">
        <v>418</v>
      </c>
      <c r="F4424" t="s">
        <v>16</v>
      </c>
      <c r="G4424" t="s">
        <v>17</v>
      </c>
      <c r="H4424" s="2">
        <v>316654.02</v>
      </c>
      <c r="I4424">
        <v>0.43</v>
      </c>
      <c r="J4424" s="2">
        <v>316654.02</v>
      </c>
      <c r="K4424" s="2">
        <v>3767</v>
      </c>
      <c r="L4424">
        <v>84.06</v>
      </c>
      <c r="M4424" t="s">
        <v>18</v>
      </c>
      <c r="N4424" t="s">
        <v>19</v>
      </c>
      <c r="O4424" t="s">
        <v>20</v>
      </c>
    </row>
    <row r="4425" spans="1:15" x14ac:dyDescent="0.2">
      <c r="A4425" s="16" t="s">
        <v>505</v>
      </c>
      <c r="B4425" s="1">
        <v>45978</v>
      </c>
      <c r="C4425" t="s">
        <v>407</v>
      </c>
      <c r="D4425" t="s">
        <v>408</v>
      </c>
      <c r="F4425" t="s">
        <v>43</v>
      </c>
      <c r="G4425" t="s">
        <v>17</v>
      </c>
      <c r="H4425" s="2">
        <v>242490.1</v>
      </c>
      <c r="I4425">
        <v>0.33</v>
      </c>
      <c r="J4425" s="2">
        <v>242490.1</v>
      </c>
      <c r="K4425" s="2">
        <v>3865</v>
      </c>
      <c r="L4425">
        <v>62.74</v>
      </c>
      <c r="M4425" t="s">
        <v>18</v>
      </c>
      <c r="N4425" t="s">
        <v>31</v>
      </c>
      <c r="O4425" t="s">
        <v>20</v>
      </c>
    </row>
    <row r="4426" spans="1:15" x14ac:dyDescent="0.2">
      <c r="A4426" s="16" t="s">
        <v>505</v>
      </c>
      <c r="B4426" s="1">
        <v>45978</v>
      </c>
      <c r="C4426" t="s">
        <v>415</v>
      </c>
      <c r="D4426" t="s">
        <v>416</v>
      </c>
      <c r="F4426" t="s">
        <v>43</v>
      </c>
      <c r="G4426" t="s">
        <v>17</v>
      </c>
      <c r="H4426" s="2">
        <v>242138.82</v>
      </c>
      <c r="I4426">
        <v>0.33</v>
      </c>
      <c r="J4426" s="2">
        <v>242138.82</v>
      </c>
      <c r="K4426" s="2">
        <v>33913</v>
      </c>
      <c r="L4426">
        <v>7.14</v>
      </c>
      <c r="M4426" t="s">
        <v>18</v>
      </c>
      <c r="N4426" t="s">
        <v>19</v>
      </c>
      <c r="O4426" t="s">
        <v>20</v>
      </c>
    </row>
    <row r="4427" spans="1:15" x14ac:dyDescent="0.2">
      <c r="A4427" s="16" t="s">
        <v>505</v>
      </c>
      <c r="B4427" s="1">
        <v>45978</v>
      </c>
      <c r="C4427" t="s">
        <v>512</v>
      </c>
      <c r="D4427" t="s">
        <v>513</v>
      </c>
      <c r="F4427" t="s">
        <v>43</v>
      </c>
      <c r="G4427" t="s">
        <v>17</v>
      </c>
      <c r="H4427" s="2">
        <v>228154.41</v>
      </c>
      <c r="I4427">
        <v>0.31</v>
      </c>
      <c r="J4427" s="2">
        <v>228154.41</v>
      </c>
      <c r="K4427" s="2">
        <v>10461</v>
      </c>
      <c r="L4427">
        <v>21.81</v>
      </c>
      <c r="M4427" t="s">
        <v>18</v>
      </c>
      <c r="N4427" t="s">
        <v>19</v>
      </c>
      <c r="O4427" t="s">
        <v>20</v>
      </c>
    </row>
    <row r="4428" spans="1:15" x14ac:dyDescent="0.2">
      <c r="A4428" s="16" t="s">
        <v>505</v>
      </c>
      <c r="B4428" s="1">
        <v>45978</v>
      </c>
      <c r="C4428" t="s">
        <v>514</v>
      </c>
      <c r="D4428" t="s">
        <v>514</v>
      </c>
      <c r="F4428" t="s">
        <v>16</v>
      </c>
      <c r="G4428" t="s">
        <v>17</v>
      </c>
      <c r="H4428" s="2">
        <v>176231.85</v>
      </c>
      <c r="I4428">
        <v>0.24</v>
      </c>
      <c r="J4428" s="2">
        <v>176231.85</v>
      </c>
      <c r="K4428" s="2">
        <v>61184</v>
      </c>
      <c r="L4428">
        <v>2.88</v>
      </c>
      <c r="M4428" t="s">
        <v>363</v>
      </c>
      <c r="N4428" t="s">
        <v>383</v>
      </c>
      <c r="O4428" t="s">
        <v>384</v>
      </c>
    </row>
    <row r="4429" spans="1:15" x14ac:dyDescent="0.2">
      <c r="A4429" s="16" t="s">
        <v>505</v>
      </c>
      <c r="B4429" s="1">
        <v>45978</v>
      </c>
      <c r="C4429">
        <v>36570</v>
      </c>
      <c r="D4429" t="s">
        <v>430</v>
      </c>
      <c r="F4429" t="s">
        <v>69</v>
      </c>
      <c r="G4429" t="s">
        <v>17</v>
      </c>
      <c r="H4429" s="2">
        <v>174639.33</v>
      </c>
      <c r="I4429">
        <v>0.24</v>
      </c>
      <c r="J4429" s="2">
        <v>174639.33</v>
      </c>
      <c r="K4429" s="2">
        <v>1122</v>
      </c>
      <c r="L4429">
        <v>155.65</v>
      </c>
      <c r="M4429" t="s">
        <v>51</v>
      </c>
      <c r="N4429" t="s">
        <v>52</v>
      </c>
      <c r="O4429" t="s">
        <v>53</v>
      </c>
    </row>
    <row r="4430" spans="1:15" x14ac:dyDescent="0.2">
      <c r="A4430" s="16" t="s">
        <v>505</v>
      </c>
      <c r="B4430" s="1">
        <v>45978</v>
      </c>
      <c r="C4430" t="s">
        <v>431</v>
      </c>
      <c r="D4430" t="s">
        <v>432</v>
      </c>
      <c r="F4430" t="s">
        <v>43</v>
      </c>
      <c r="G4430" t="s">
        <v>17</v>
      </c>
      <c r="H4430" s="2">
        <v>168931.44</v>
      </c>
      <c r="I4430">
        <v>0.23</v>
      </c>
      <c r="J4430" s="2">
        <v>168931.44</v>
      </c>
      <c r="K4430" s="2">
        <v>10638</v>
      </c>
      <c r="L4430">
        <v>15.88</v>
      </c>
      <c r="M4430" t="s">
        <v>18</v>
      </c>
      <c r="N4430" t="s">
        <v>19</v>
      </c>
      <c r="O4430" t="s">
        <v>20</v>
      </c>
    </row>
    <row r="4431" spans="1:15" x14ac:dyDescent="0.2">
      <c r="A4431" s="16" t="s">
        <v>505</v>
      </c>
      <c r="B4431" s="1">
        <v>45978</v>
      </c>
      <c r="C4431" t="s">
        <v>426</v>
      </c>
      <c r="D4431" t="s">
        <v>427</v>
      </c>
      <c r="F4431" t="s">
        <v>69</v>
      </c>
      <c r="G4431" t="s">
        <v>17</v>
      </c>
      <c r="H4431" s="2">
        <v>167374.07999999999</v>
      </c>
      <c r="I4431">
        <v>0.23</v>
      </c>
      <c r="J4431" s="2">
        <v>167374.07999999999</v>
      </c>
      <c r="K4431" s="2">
        <v>12528</v>
      </c>
      <c r="L4431">
        <v>13.36</v>
      </c>
      <c r="M4431" t="s">
        <v>18</v>
      </c>
      <c r="N4431" t="s">
        <v>19</v>
      </c>
      <c r="O4431" t="s">
        <v>20</v>
      </c>
    </row>
    <row r="4432" spans="1:15" x14ac:dyDescent="0.2">
      <c r="A4432" s="16" t="s">
        <v>505</v>
      </c>
      <c r="B4432" s="1">
        <v>45978</v>
      </c>
      <c r="C4432">
        <v>3635</v>
      </c>
      <c r="D4432" t="s">
        <v>433</v>
      </c>
      <c r="F4432" t="s">
        <v>69</v>
      </c>
      <c r="G4432" t="s">
        <v>17</v>
      </c>
      <c r="H4432" s="2">
        <v>141861.85</v>
      </c>
      <c r="I4432">
        <v>0.19</v>
      </c>
      <c r="J4432" s="2">
        <v>141861.85</v>
      </c>
      <c r="K4432" s="2">
        <v>10300</v>
      </c>
      <c r="L4432">
        <v>13.77</v>
      </c>
      <c r="M4432" t="s">
        <v>73</v>
      </c>
      <c r="N4432" t="s">
        <v>74</v>
      </c>
      <c r="O4432" t="s">
        <v>75</v>
      </c>
    </row>
    <row r="4433" spans="1:15" x14ac:dyDescent="0.2">
      <c r="A4433" s="16" t="s">
        <v>505</v>
      </c>
      <c r="B4433" s="1">
        <v>45978</v>
      </c>
      <c r="C4433" t="s">
        <v>515</v>
      </c>
      <c r="D4433" t="s">
        <v>516</v>
      </c>
      <c r="F4433" t="s">
        <v>43</v>
      </c>
      <c r="G4433" t="s">
        <v>17</v>
      </c>
      <c r="H4433" s="2">
        <v>135936</v>
      </c>
      <c r="I4433">
        <v>0.18</v>
      </c>
      <c r="J4433" s="2">
        <v>135936</v>
      </c>
      <c r="K4433" s="2">
        <v>4800</v>
      </c>
      <c r="L4433">
        <v>28.32</v>
      </c>
      <c r="M4433" t="s">
        <v>18</v>
      </c>
      <c r="N4433" t="s">
        <v>31</v>
      </c>
      <c r="O4433" t="s">
        <v>20</v>
      </c>
    </row>
    <row r="4434" spans="1:15" x14ac:dyDescent="0.2">
      <c r="A4434" s="16" t="s">
        <v>505</v>
      </c>
      <c r="B4434" s="1">
        <v>45978</v>
      </c>
      <c r="C4434">
        <v>1070</v>
      </c>
      <c r="D4434" t="s">
        <v>465</v>
      </c>
      <c r="F4434" t="s">
        <v>43</v>
      </c>
      <c r="G4434" t="s">
        <v>17</v>
      </c>
      <c r="H4434" s="2">
        <v>133699.10999999999</v>
      </c>
      <c r="I4434">
        <v>0.18</v>
      </c>
      <c r="J4434" s="2">
        <v>133699.10999999999</v>
      </c>
      <c r="K4434" s="2">
        <v>101000</v>
      </c>
      <c r="L4434">
        <v>1.32</v>
      </c>
      <c r="M4434" t="s">
        <v>101</v>
      </c>
      <c r="N4434" t="s">
        <v>102</v>
      </c>
      <c r="O4434" t="s">
        <v>103</v>
      </c>
    </row>
    <row r="4435" spans="1:15" x14ac:dyDescent="0.2">
      <c r="A4435" s="16" t="s">
        <v>505</v>
      </c>
      <c r="B4435" s="1">
        <v>45978</v>
      </c>
      <c r="C4435" t="s">
        <v>422</v>
      </c>
      <c r="D4435" t="s">
        <v>423</v>
      </c>
      <c r="F4435" t="s">
        <v>69</v>
      </c>
      <c r="G4435" t="s">
        <v>17</v>
      </c>
      <c r="H4435" s="2">
        <v>133077.87</v>
      </c>
      <c r="I4435">
        <v>0.18</v>
      </c>
      <c r="J4435" s="2">
        <v>133077.87</v>
      </c>
      <c r="K4435" s="2">
        <v>14633</v>
      </c>
      <c r="L4435">
        <v>9.09</v>
      </c>
      <c r="M4435" t="s">
        <v>363</v>
      </c>
      <c r="N4435" t="s">
        <v>383</v>
      </c>
      <c r="O4435" t="s">
        <v>384</v>
      </c>
    </row>
    <row r="4436" spans="1:15" x14ac:dyDescent="0.2">
      <c r="A4436" s="16" t="s">
        <v>505</v>
      </c>
      <c r="B4436" s="1">
        <v>45978</v>
      </c>
      <c r="C4436" t="s">
        <v>424</v>
      </c>
      <c r="D4436" t="s">
        <v>425</v>
      </c>
      <c r="F4436" t="s">
        <v>69</v>
      </c>
      <c r="G4436" t="s">
        <v>17</v>
      </c>
      <c r="H4436" s="2">
        <v>123627.52</v>
      </c>
      <c r="I4436">
        <v>0.17</v>
      </c>
      <c r="J4436" s="2">
        <v>123627.52</v>
      </c>
      <c r="K4436" s="2">
        <v>12073</v>
      </c>
      <c r="L4436">
        <v>10.24</v>
      </c>
      <c r="M4436" t="s">
        <v>18</v>
      </c>
      <c r="N4436" t="s">
        <v>31</v>
      </c>
      <c r="O4436" t="s">
        <v>20</v>
      </c>
    </row>
    <row r="4437" spans="1:15" x14ac:dyDescent="0.2">
      <c r="A4437" s="16" t="s">
        <v>505</v>
      </c>
      <c r="B4437" s="1">
        <v>45978</v>
      </c>
      <c r="C4437" t="s">
        <v>435</v>
      </c>
      <c r="D4437" t="s">
        <v>436</v>
      </c>
      <c r="F4437" t="s">
        <v>16</v>
      </c>
      <c r="G4437" t="s">
        <v>17</v>
      </c>
      <c r="H4437" s="2">
        <v>119123.59</v>
      </c>
      <c r="I4437">
        <v>0.16</v>
      </c>
      <c r="J4437" s="2">
        <v>119123.59</v>
      </c>
      <c r="K4437" s="2">
        <v>9599</v>
      </c>
      <c r="L4437">
        <v>12.41</v>
      </c>
      <c r="M4437" t="s">
        <v>18</v>
      </c>
      <c r="N4437" t="s">
        <v>19</v>
      </c>
      <c r="O4437" t="s">
        <v>20</v>
      </c>
    </row>
    <row r="4438" spans="1:15" x14ac:dyDescent="0.2">
      <c r="A4438" s="16" t="s">
        <v>505</v>
      </c>
      <c r="B4438" s="1">
        <v>45978</v>
      </c>
      <c r="C4438">
        <v>2498</v>
      </c>
      <c r="D4438" t="s">
        <v>443</v>
      </c>
      <c r="F4438" t="s">
        <v>16</v>
      </c>
      <c r="G4438" t="s">
        <v>17</v>
      </c>
      <c r="H4438" s="2">
        <v>115243.9</v>
      </c>
      <c r="I4438">
        <v>0.16</v>
      </c>
      <c r="J4438" s="2">
        <v>115243.9</v>
      </c>
      <c r="K4438" s="2">
        <v>70000</v>
      </c>
      <c r="L4438">
        <v>1.65</v>
      </c>
      <c r="M4438" t="s">
        <v>33</v>
      </c>
      <c r="N4438" t="s">
        <v>34</v>
      </c>
      <c r="O4438" t="s">
        <v>35</v>
      </c>
    </row>
    <row r="4439" spans="1:15" x14ac:dyDescent="0.2">
      <c r="A4439" s="16" t="s">
        <v>505</v>
      </c>
      <c r="B4439" s="1">
        <v>45978</v>
      </c>
      <c r="C4439">
        <v>4915</v>
      </c>
      <c r="D4439" t="s">
        <v>448</v>
      </c>
      <c r="F4439" t="s">
        <v>16</v>
      </c>
      <c r="G4439" t="s">
        <v>17</v>
      </c>
      <c r="H4439" s="2">
        <v>110218.23</v>
      </c>
      <c r="I4439">
        <v>0.15</v>
      </c>
      <c r="J4439" s="2">
        <v>110218.23</v>
      </c>
      <c r="K4439" s="2">
        <v>40500</v>
      </c>
      <c r="L4439">
        <v>2.72</v>
      </c>
      <c r="M4439" t="s">
        <v>33</v>
      </c>
      <c r="N4439" t="s">
        <v>34</v>
      </c>
      <c r="O4439" t="s">
        <v>35</v>
      </c>
    </row>
    <row r="4440" spans="1:15" x14ac:dyDescent="0.2">
      <c r="A4440" s="16" t="s">
        <v>505</v>
      </c>
      <c r="B4440" s="1">
        <v>45978</v>
      </c>
      <c r="C4440">
        <v>2432</v>
      </c>
      <c r="D4440" t="s">
        <v>434</v>
      </c>
      <c r="F4440" t="s">
        <v>69</v>
      </c>
      <c r="G4440" t="s">
        <v>17</v>
      </c>
      <c r="H4440" s="2">
        <v>109758.69</v>
      </c>
      <c r="I4440">
        <v>0.15</v>
      </c>
      <c r="J4440" s="2">
        <v>109758.69</v>
      </c>
      <c r="K4440" s="2">
        <v>6800</v>
      </c>
      <c r="L4440">
        <v>16.14</v>
      </c>
      <c r="M4440" t="s">
        <v>73</v>
      </c>
      <c r="N4440" t="s">
        <v>74</v>
      </c>
      <c r="O4440" t="s">
        <v>75</v>
      </c>
    </row>
    <row r="4441" spans="1:15" x14ac:dyDescent="0.2">
      <c r="A4441" s="16" t="s">
        <v>505</v>
      </c>
      <c r="B4441" s="1">
        <v>45978</v>
      </c>
      <c r="C4441" t="s">
        <v>478</v>
      </c>
      <c r="D4441" t="s">
        <v>529</v>
      </c>
      <c r="F4441" t="s">
        <v>69</v>
      </c>
      <c r="G4441" t="s">
        <v>17</v>
      </c>
      <c r="H4441" s="2">
        <v>101199.84</v>
      </c>
      <c r="I4441">
        <v>0.14000000000000001</v>
      </c>
      <c r="J4441" s="2">
        <v>101199.84</v>
      </c>
      <c r="K4441" s="2">
        <v>30119</v>
      </c>
      <c r="L4441">
        <v>3.36</v>
      </c>
      <c r="M4441" t="s">
        <v>18</v>
      </c>
      <c r="N4441" t="s">
        <v>31</v>
      </c>
      <c r="O4441" t="s">
        <v>20</v>
      </c>
    </row>
    <row r="4442" spans="1:15" x14ac:dyDescent="0.2">
      <c r="A4442" s="16" t="s">
        <v>505</v>
      </c>
      <c r="B4442" s="1">
        <v>45978</v>
      </c>
      <c r="C4442" t="s">
        <v>454</v>
      </c>
      <c r="D4442" t="s">
        <v>455</v>
      </c>
      <c r="F4442" t="s">
        <v>69</v>
      </c>
      <c r="G4442" t="s">
        <v>17</v>
      </c>
      <c r="H4442" s="2">
        <v>100109.52</v>
      </c>
      <c r="I4442">
        <v>0.14000000000000001</v>
      </c>
      <c r="J4442" s="2">
        <v>100109.52</v>
      </c>
      <c r="K4442" s="2">
        <v>8203</v>
      </c>
      <c r="L4442">
        <v>12.2</v>
      </c>
      <c r="M4442" t="s">
        <v>363</v>
      </c>
      <c r="N4442" t="s">
        <v>383</v>
      </c>
      <c r="O4442" t="s">
        <v>384</v>
      </c>
    </row>
    <row r="4443" spans="1:15" x14ac:dyDescent="0.2">
      <c r="A4443" s="16" t="s">
        <v>505</v>
      </c>
      <c r="B4443" s="1">
        <v>45978</v>
      </c>
      <c r="C4443">
        <v>251270</v>
      </c>
      <c r="D4443" t="s">
        <v>458</v>
      </c>
      <c r="F4443" t="s">
        <v>69</v>
      </c>
      <c r="G4443" t="s">
        <v>17</v>
      </c>
      <c r="H4443" s="2">
        <v>96577.35</v>
      </c>
      <c r="I4443">
        <v>0.13</v>
      </c>
      <c r="J4443" s="2">
        <v>96577.35</v>
      </c>
      <c r="K4443" s="2">
        <v>2618</v>
      </c>
      <c r="L4443">
        <v>36.89</v>
      </c>
      <c r="M4443" t="s">
        <v>51</v>
      </c>
      <c r="N4443" t="s">
        <v>52</v>
      </c>
      <c r="O4443" t="s">
        <v>53</v>
      </c>
    </row>
    <row r="4444" spans="1:15" x14ac:dyDescent="0.2">
      <c r="A4444" s="16" t="s">
        <v>505</v>
      </c>
      <c r="B4444" s="1">
        <v>45978</v>
      </c>
      <c r="C4444" t="s">
        <v>449</v>
      </c>
      <c r="D4444" t="s">
        <v>450</v>
      </c>
      <c r="F4444" t="s">
        <v>43</v>
      </c>
      <c r="G4444" t="s">
        <v>17</v>
      </c>
      <c r="H4444" s="2">
        <v>96270.720000000001</v>
      </c>
      <c r="I4444">
        <v>0.13</v>
      </c>
      <c r="J4444" s="2">
        <v>96270.720000000001</v>
      </c>
      <c r="K4444" s="2">
        <v>11856</v>
      </c>
      <c r="L4444">
        <v>8.1199999999999992</v>
      </c>
      <c r="M4444" t="s">
        <v>18</v>
      </c>
      <c r="N4444" t="s">
        <v>31</v>
      </c>
      <c r="O4444" t="s">
        <v>20</v>
      </c>
    </row>
    <row r="4445" spans="1:15" x14ac:dyDescent="0.2">
      <c r="A4445" s="16" t="s">
        <v>505</v>
      </c>
      <c r="B4445" s="1">
        <v>45978</v>
      </c>
      <c r="C4445">
        <v>3738</v>
      </c>
      <c r="D4445" t="s">
        <v>453</v>
      </c>
      <c r="F4445" t="s">
        <v>16</v>
      </c>
      <c r="G4445" t="s">
        <v>17</v>
      </c>
      <c r="H4445" s="2">
        <v>94499.8</v>
      </c>
      <c r="I4445">
        <v>0.13</v>
      </c>
      <c r="J4445" s="2">
        <v>94499.8</v>
      </c>
      <c r="K4445" s="2">
        <v>154000</v>
      </c>
      <c r="L4445">
        <v>0.61</v>
      </c>
      <c r="M4445" t="s">
        <v>128</v>
      </c>
      <c r="N4445" t="s">
        <v>102</v>
      </c>
      <c r="O4445" t="s">
        <v>103</v>
      </c>
    </row>
    <row r="4446" spans="1:15" x14ac:dyDescent="0.2">
      <c r="A4446" s="16" t="s">
        <v>505</v>
      </c>
      <c r="B4446" s="1">
        <v>45978</v>
      </c>
      <c r="C4446" t="s">
        <v>437</v>
      </c>
      <c r="D4446" t="s">
        <v>438</v>
      </c>
      <c r="F4446" t="s">
        <v>16</v>
      </c>
      <c r="G4446" t="s">
        <v>17</v>
      </c>
      <c r="H4446" s="2">
        <v>93037.2</v>
      </c>
      <c r="I4446">
        <v>0.13</v>
      </c>
      <c r="J4446" s="2">
        <v>93037.2</v>
      </c>
      <c r="K4446" s="2">
        <v>10004</v>
      </c>
      <c r="L4446">
        <v>9.3000000000000007</v>
      </c>
      <c r="M4446" t="s">
        <v>18</v>
      </c>
      <c r="N4446" t="s">
        <v>19</v>
      </c>
      <c r="O4446" t="s">
        <v>20</v>
      </c>
    </row>
    <row r="4447" spans="1:15" x14ac:dyDescent="0.2">
      <c r="A4447" s="16" t="s">
        <v>505</v>
      </c>
      <c r="B4447" s="1">
        <v>45978</v>
      </c>
      <c r="C4447">
        <v>263750</v>
      </c>
      <c r="D4447" t="s">
        <v>462</v>
      </c>
      <c r="F4447" t="s">
        <v>69</v>
      </c>
      <c r="G4447" t="s">
        <v>17</v>
      </c>
      <c r="H4447" s="2">
        <v>89201.25</v>
      </c>
      <c r="I4447">
        <v>0.12</v>
      </c>
      <c r="J4447" s="2">
        <v>89201.25</v>
      </c>
      <c r="K4447" s="2">
        <v>3306</v>
      </c>
      <c r="L4447">
        <v>26.98</v>
      </c>
      <c r="M4447" t="s">
        <v>51</v>
      </c>
      <c r="N4447" t="s">
        <v>463</v>
      </c>
      <c r="O4447" t="s">
        <v>53</v>
      </c>
    </row>
    <row r="4448" spans="1:15" x14ac:dyDescent="0.2">
      <c r="A4448" s="16" t="s">
        <v>505</v>
      </c>
      <c r="B4448" s="1">
        <v>45978</v>
      </c>
      <c r="C4448" t="s">
        <v>428</v>
      </c>
      <c r="D4448" t="s">
        <v>429</v>
      </c>
      <c r="F4448" t="s">
        <v>43</v>
      </c>
      <c r="G4448" t="s">
        <v>17</v>
      </c>
      <c r="H4448" s="2">
        <v>82859.78</v>
      </c>
      <c r="I4448">
        <v>0.11</v>
      </c>
      <c r="J4448" s="2">
        <v>82859.78</v>
      </c>
      <c r="K4448" s="2">
        <v>24912</v>
      </c>
      <c r="L4448">
        <v>3.33</v>
      </c>
      <c r="M4448" t="s">
        <v>374</v>
      </c>
      <c r="N4448" t="s">
        <v>375</v>
      </c>
      <c r="O4448" t="s">
        <v>376</v>
      </c>
    </row>
    <row r="4449" spans="1:15" x14ac:dyDescent="0.2">
      <c r="A4449" s="16" t="s">
        <v>505</v>
      </c>
      <c r="B4449" s="1">
        <v>45978</v>
      </c>
      <c r="C4449">
        <v>2439</v>
      </c>
      <c r="D4449" t="s">
        <v>457</v>
      </c>
      <c r="F4449" t="s">
        <v>43</v>
      </c>
      <c r="G4449" t="s">
        <v>17</v>
      </c>
      <c r="H4449" s="2">
        <v>81591.27</v>
      </c>
      <c r="I4449">
        <v>0.11</v>
      </c>
      <c r="J4449" s="2">
        <v>81591.27</v>
      </c>
      <c r="K4449" s="2">
        <v>23008</v>
      </c>
      <c r="L4449">
        <v>3.55</v>
      </c>
      <c r="M4449" t="s">
        <v>33</v>
      </c>
      <c r="N4449" t="s">
        <v>34</v>
      </c>
      <c r="O4449" t="s">
        <v>35</v>
      </c>
    </row>
    <row r="4450" spans="1:15" x14ac:dyDescent="0.2">
      <c r="A4450" s="16" t="s">
        <v>505</v>
      </c>
      <c r="B4450" s="1">
        <v>45978</v>
      </c>
      <c r="C4450" t="s">
        <v>420</v>
      </c>
      <c r="D4450" t="s">
        <v>421</v>
      </c>
      <c r="F4450" t="s">
        <v>43</v>
      </c>
      <c r="G4450" t="s">
        <v>17</v>
      </c>
      <c r="H4450" s="2">
        <v>77633.070000000007</v>
      </c>
      <c r="I4450">
        <v>0.11</v>
      </c>
      <c r="J4450" s="2">
        <v>77633.070000000007</v>
      </c>
      <c r="K4450" s="2">
        <v>25341</v>
      </c>
      <c r="L4450">
        <v>3.06</v>
      </c>
      <c r="M4450" t="s">
        <v>154</v>
      </c>
      <c r="N4450" t="s">
        <v>396</v>
      </c>
      <c r="O4450" t="s">
        <v>152</v>
      </c>
    </row>
    <row r="4451" spans="1:15" x14ac:dyDescent="0.2">
      <c r="A4451" s="16" t="s">
        <v>505</v>
      </c>
      <c r="B4451" s="1">
        <v>45978</v>
      </c>
      <c r="C4451" t="s">
        <v>439</v>
      </c>
      <c r="D4451" t="s">
        <v>440</v>
      </c>
      <c r="F4451" t="s">
        <v>69</v>
      </c>
      <c r="G4451" t="s">
        <v>17</v>
      </c>
      <c r="H4451" s="2">
        <v>68790.02</v>
      </c>
      <c r="I4451">
        <v>0.09</v>
      </c>
      <c r="J4451" s="2">
        <v>68790.02</v>
      </c>
      <c r="K4451" s="2">
        <v>8761</v>
      </c>
      <c r="L4451">
        <v>7.85</v>
      </c>
      <c r="M4451" t="s">
        <v>441</v>
      </c>
      <c r="N4451" t="s">
        <v>442</v>
      </c>
      <c r="O4451" t="s">
        <v>40</v>
      </c>
    </row>
    <row r="4452" spans="1:15" x14ac:dyDescent="0.2">
      <c r="A4452" s="16" t="s">
        <v>505</v>
      </c>
      <c r="B4452" s="1">
        <v>45978</v>
      </c>
      <c r="C4452" t="s">
        <v>460</v>
      </c>
      <c r="D4452" t="s">
        <v>461</v>
      </c>
      <c r="F4452" t="s">
        <v>69</v>
      </c>
      <c r="G4452" t="s">
        <v>17</v>
      </c>
      <c r="H4452" s="2">
        <v>64788.480000000003</v>
      </c>
      <c r="I4452">
        <v>0.09</v>
      </c>
      <c r="J4452" s="2">
        <v>64788.480000000003</v>
      </c>
      <c r="K4452" s="2">
        <v>6327</v>
      </c>
      <c r="L4452">
        <v>10.24</v>
      </c>
      <c r="M4452" t="s">
        <v>18</v>
      </c>
      <c r="N4452" t="s">
        <v>19</v>
      </c>
      <c r="O4452" t="s">
        <v>20</v>
      </c>
    </row>
    <row r="4453" spans="1:15" x14ac:dyDescent="0.2">
      <c r="A4453" s="16" t="s">
        <v>505</v>
      </c>
      <c r="B4453" s="1">
        <v>45978</v>
      </c>
      <c r="C4453">
        <v>3765</v>
      </c>
      <c r="D4453" t="s">
        <v>452</v>
      </c>
      <c r="F4453" t="s">
        <v>69</v>
      </c>
      <c r="G4453" t="s">
        <v>17</v>
      </c>
      <c r="H4453" s="2">
        <v>63906.05</v>
      </c>
      <c r="I4453">
        <v>0.09</v>
      </c>
      <c r="J4453" s="2">
        <v>63906.05</v>
      </c>
      <c r="K4453" s="2">
        <v>4100</v>
      </c>
      <c r="L4453">
        <v>15.59</v>
      </c>
      <c r="M4453" t="s">
        <v>73</v>
      </c>
      <c r="N4453" t="s">
        <v>74</v>
      </c>
      <c r="O4453" t="s">
        <v>75</v>
      </c>
    </row>
    <row r="4454" spans="1:15" x14ac:dyDescent="0.2">
      <c r="A4454" s="16" t="s">
        <v>505</v>
      </c>
      <c r="B4454" s="1">
        <v>45978</v>
      </c>
      <c r="C4454">
        <v>2121</v>
      </c>
      <c r="D4454" t="s">
        <v>456</v>
      </c>
      <c r="F4454" t="s">
        <v>69</v>
      </c>
      <c r="G4454" t="s">
        <v>17</v>
      </c>
      <c r="H4454" s="2">
        <v>61962.05</v>
      </c>
      <c r="I4454">
        <v>0.08</v>
      </c>
      <c r="J4454" s="2">
        <v>61962.05</v>
      </c>
      <c r="K4454" s="2">
        <v>3300</v>
      </c>
      <c r="L4454">
        <v>18.78</v>
      </c>
      <c r="M4454" t="s">
        <v>73</v>
      </c>
      <c r="N4454" t="s">
        <v>74</v>
      </c>
      <c r="O4454" t="s">
        <v>75</v>
      </c>
    </row>
    <row r="4455" spans="1:15" x14ac:dyDescent="0.2">
      <c r="A4455" s="16" t="s">
        <v>505</v>
      </c>
      <c r="B4455" s="1">
        <v>45978</v>
      </c>
      <c r="C4455">
        <v>6727</v>
      </c>
      <c r="D4455" t="s">
        <v>464</v>
      </c>
      <c r="F4455" t="s">
        <v>16</v>
      </c>
      <c r="G4455" t="s">
        <v>17</v>
      </c>
      <c r="H4455" s="2">
        <v>55776.93</v>
      </c>
      <c r="I4455">
        <v>0.08</v>
      </c>
      <c r="J4455" s="2">
        <v>55776.93</v>
      </c>
      <c r="K4455" s="2">
        <v>10700</v>
      </c>
      <c r="L4455">
        <v>5.21</v>
      </c>
      <c r="M4455" t="s">
        <v>73</v>
      </c>
      <c r="N4455" t="s">
        <v>74</v>
      </c>
      <c r="O4455" t="s">
        <v>75</v>
      </c>
    </row>
    <row r="4456" spans="1:15" x14ac:dyDescent="0.2">
      <c r="A4456" s="16" t="s">
        <v>505</v>
      </c>
      <c r="B4456" s="1">
        <v>45978</v>
      </c>
      <c r="C4456">
        <v>2362</v>
      </c>
      <c r="D4456" t="s">
        <v>459</v>
      </c>
      <c r="F4456" t="s">
        <v>16</v>
      </c>
      <c r="G4456" t="s">
        <v>17</v>
      </c>
      <c r="H4456" s="2">
        <v>55460.53</v>
      </c>
      <c r="I4456">
        <v>0.08</v>
      </c>
      <c r="J4456" s="2">
        <v>55460.53</v>
      </c>
      <c r="K4456" s="2">
        <v>41000</v>
      </c>
      <c r="L4456">
        <v>1.35</v>
      </c>
      <c r="M4456" t="s">
        <v>33</v>
      </c>
      <c r="N4456" t="s">
        <v>34</v>
      </c>
      <c r="O4456" t="s">
        <v>35</v>
      </c>
    </row>
    <row r="4457" spans="1:15" x14ac:dyDescent="0.2">
      <c r="A4457" s="16" t="s">
        <v>505</v>
      </c>
      <c r="B4457" s="1">
        <v>45978</v>
      </c>
      <c r="C4457">
        <v>2767</v>
      </c>
      <c r="D4457" t="s">
        <v>471</v>
      </c>
      <c r="F4457" t="s">
        <v>43</v>
      </c>
      <c r="G4457" t="s">
        <v>17</v>
      </c>
      <c r="H4457" s="2">
        <v>47469.96</v>
      </c>
      <c r="I4457">
        <v>0.06</v>
      </c>
      <c r="J4457" s="2">
        <v>47469.96</v>
      </c>
      <c r="K4457" s="2">
        <v>3900</v>
      </c>
      <c r="L4457">
        <v>12.17</v>
      </c>
      <c r="M4457" t="s">
        <v>73</v>
      </c>
      <c r="N4457" t="s">
        <v>74</v>
      </c>
      <c r="O4457" t="s">
        <v>75</v>
      </c>
    </row>
    <row r="4458" spans="1:15" x14ac:dyDescent="0.2">
      <c r="A4458" s="16" t="s">
        <v>505</v>
      </c>
      <c r="B4458" s="1">
        <v>45978</v>
      </c>
      <c r="C4458">
        <v>751</v>
      </c>
      <c r="D4458" t="s">
        <v>470</v>
      </c>
      <c r="F4458" t="s">
        <v>43</v>
      </c>
      <c r="G4458" t="s">
        <v>17</v>
      </c>
      <c r="H4458" s="2">
        <v>47222.879999999997</v>
      </c>
      <c r="I4458">
        <v>0.06</v>
      </c>
      <c r="J4458" s="2">
        <v>47222.879999999997</v>
      </c>
      <c r="K4458" s="2">
        <v>92000</v>
      </c>
      <c r="L4458">
        <v>0.51</v>
      </c>
      <c r="M4458" t="s">
        <v>101</v>
      </c>
      <c r="N4458" t="s">
        <v>102</v>
      </c>
      <c r="O4458" t="s">
        <v>103</v>
      </c>
    </row>
    <row r="4459" spans="1:15" x14ac:dyDescent="0.2">
      <c r="A4459" s="16" t="s">
        <v>505</v>
      </c>
      <c r="B4459" s="1">
        <v>45978</v>
      </c>
      <c r="C4459" t="s">
        <v>20</v>
      </c>
      <c r="D4459" t="s">
        <v>104</v>
      </c>
      <c r="F4459" t="s">
        <v>106</v>
      </c>
      <c r="G4459" t="s">
        <v>107</v>
      </c>
      <c r="H4459" s="2">
        <v>45146.62</v>
      </c>
      <c r="I4459">
        <v>0.06</v>
      </c>
      <c r="J4459" s="2">
        <v>45146.62</v>
      </c>
      <c r="K4459" s="2">
        <v>45147</v>
      </c>
      <c r="L4459">
        <v>100</v>
      </c>
      <c r="M4459" t="s">
        <v>18</v>
      </c>
      <c r="N4459" t="s">
        <v>108</v>
      </c>
      <c r="O4459" t="s">
        <v>20</v>
      </c>
    </row>
    <row r="4460" spans="1:15" x14ac:dyDescent="0.2">
      <c r="A4460" s="16" t="s">
        <v>505</v>
      </c>
      <c r="B4460" s="1">
        <v>45978</v>
      </c>
      <c r="C4460">
        <v>293490</v>
      </c>
      <c r="D4460" t="s">
        <v>469</v>
      </c>
      <c r="F4460" t="s">
        <v>69</v>
      </c>
      <c r="G4460" t="s">
        <v>17</v>
      </c>
      <c r="H4460" s="2">
        <v>40112.449999999997</v>
      </c>
      <c r="I4460">
        <v>0.05</v>
      </c>
      <c r="J4460" s="2">
        <v>40112.449999999997</v>
      </c>
      <c r="K4460" s="2">
        <v>3600</v>
      </c>
      <c r="L4460">
        <v>11.14</v>
      </c>
      <c r="M4460" t="s">
        <v>51</v>
      </c>
      <c r="N4460" t="s">
        <v>463</v>
      </c>
      <c r="O4460" t="s">
        <v>53</v>
      </c>
    </row>
    <row r="4461" spans="1:15" x14ac:dyDescent="0.2">
      <c r="A4461" s="16" t="s">
        <v>505</v>
      </c>
      <c r="B4461" s="1">
        <v>45978</v>
      </c>
      <c r="C4461" t="s">
        <v>53</v>
      </c>
      <c r="D4461" t="s">
        <v>124</v>
      </c>
      <c r="F4461" t="s">
        <v>106</v>
      </c>
      <c r="G4461" t="s">
        <v>107</v>
      </c>
      <c r="H4461" s="2">
        <v>35773.230000000003</v>
      </c>
      <c r="I4461">
        <v>0.05</v>
      </c>
      <c r="J4461" s="2">
        <v>35773.230000000003</v>
      </c>
      <c r="K4461" s="2">
        <v>52171680</v>
      </c>
      <c r="L4461">
        <v>7.0000000000000007E-2</v>
      </c>
      <c r="M4461" t="s">
        <v>51</v>
      </c>
      <c r="N4461" t="s">
        <v>108</v>
      </c>
      <c r="O4461" t="s">
        <v>53</v>
      </c>
    </row>
    <row r="4462" spans="1:15" x14ac:dyDescent="0.2">
      <c r="A4462" s="16" t="s">
        <v>505</v>
      </c>
      <c r="B4462" s="1">
        <v>45978</v>
      </c>
      <c r="C4462">
        <v>192080</v>
      </c>
      <c r="D4462" t="s">
        <v>475</v>
      </c>
      <c r="F4462" t="s">
        <v>43</v>
      </c>
      <c r="G4462" t="s">
        <v>17</v>
      </c>
      <c r="H4462" s="2">
        <v>34923.75</v>
      </c>
      <c r="I4462">
        <v>0.05</v>
      </c>
      <c r="J4462" s="2">
        <v>34923.75</v>
      </c>
      <c r="K4462">
        <v>972</v>
      </c>
      <c r="L4462">
        <v>35.93</v>
      </c>
      <c r="M4462" t="s">
        <v>51</v>
      </c>
      <c r="N4462" t="s">
        <v>52</v>
      </c>
      <c r="O4462" t="s">
        <v>53</v>
      </c>
    </row>
    <row r="4463" spans="1:15" x14ac:dyDescent="0.2">
      <c r="A4463" s="16" t="s">
        <v>505</v>
      </c>
      <c r="B4463" s="1">
        <v>45978</v>
      </c>
      <c r="C4463" t="s">
        <v>75</v>
      </c>
      <c r="D4463" t="s">
        <v>114</v>
      </c>
      <c r="F4463" t="s">
        <v>106</v>
      </c>
      <c r="G4463" t="s">
        <v>107</v>
      </c>
      <c r="H4463" s="2">
        <v>34500.449999999997</v>
      </c>
      <c r="I4463">
        <v>0.05</v>
      </c>
      <c r="J4463" s="2">
        <v>34500.449999999997</v>
      </c>
      <c r="K4463" s="2">
        <v>5354298</v>
      </c>
      <c r="L4463">
        <v>0.64</v>
      </c>
      <c r="M4463" t="s">
        <v>73</v>
      </c>
      <c r="N4463" t="s">
        <v>108</v>
      </c>
      <c r="O4463" t="s">
        <v>75</v>
      </c>
    </row>
    <row r="4464" spans="1:15" x14ac:dyDescent="0.2">
      <c r="A4464" s="16" t="s">
        <v>505</v>
      </c>
      <c r="B4464" s="1">
        <v>45978</v>
      </c>
      <c r="C4464">
        <v>112040</v>
      </c>
      <c r="D4464" t="s">
        <v>472</v>
      </c>
      <c r="F4464" t="s">
        <v>69</v>
      </c>
      <c r="G4464" t="s">
        <v>17</v>
      </c>
      <c r="H4464" s="2">
        <v>34135.25</v>
      </c>
      <c r="I4464">
        <v>0.05</v>
      </c>
      <c r="J4464" s="2">
        <v>34135.25</v>
      </c>
      <c r="K4464" s="2">
        <v>1807</v>
      </c>
      <c r="L4464">
        <v>18.89</v>
      </c>
      <c r="M4464" t="s">
        <v>51</v>
      </c>
      <c r="N4464" t="s">
        <v>463</v>
      </c>
      <c r="O4464" t="s">
        <v>53</v>
      </c>
    </row>
    <row r="4465" spans="1:15" x14ac:dyDescent="0.2">
      <c r="A4465" s="16" t="s">
        <v>505</v>
      </c>
      <c r="B4465" s="1">
        <v>45978</v>
      </c>
      <c r="C4465">
        <v>799</v>
      </c>
      <c r="D4465" t="s">
        <v>518</v>
      </c>
      <c r="F4465" t="s">
        <v>69</v>
      </c>
      <c r="G4465" t="s">
        <v>17</v>
      </c>
      <c r="H4465" s="2">
        <v>33819.4</v>
      </c>
      <c r="I4465">
        <v>0.05</v>
      </c>
      <c r="J4465" s="2">
        <v>33819.4</v>
      </c>
      <c r="K4465" s="2">
        <v>69000</v>
      </c>
      <c r="L4465">
        <v>0.49</v>
      </c>
      <c r="M4465" t="s">
        <v>128</v>
      </c>
      <c r="N4465" t="s">
        <v>102</v>
      </c>
      <c r="O4465" t="s">
        <v>103</v>
      </c>
    </row>
    <row r="4466" spans="1:15" x14ac:dyDescent="0.2">
      <c r="A4466" s="16" t="s">
        <v>505</v>
      </c>
      <c r="B4466" s="1">
        <v>45978</v>
      </c>
      <c r="C4466" t="s">
        <v>466</v>
      </c>
      <c r="D4466" t="s">
        <v>467</v>
      </c>
      <c r="F4466" t="s">
        <v>69</v>
      </c>
      <c r="G4466" t="s">
        <v>17</v>
      </c>
      <c r="H4466" s="2">
        <v>32688.83</v>
      </c>
      <c r="I4466">
        <v>0.04</v>
      </c>
      <c r="J4466" s="2">
        <v>32688.83</v>
      </c>
      <c r="K4466" s="2">
        <v>3557</v>
      </c>
      <c r="L4466">
        <v>9.19</v>
      </c>
      <c r="M4466" t="s">
        <v>18</v>
      </c>
      <c r="N4466" t="s">
        <v>19</v>
      </c>
      <c r="O4466" t="s">
        <v>20</v>
      </c>
    </row>
    <row r="4467" spans="1:15" x14ac:dyDescent="0.2">
      <c r="A4467" s="16" t="s">
        <v>505</v>
      </c>
      <c r="B4467" s="1">
        <v>45978</v>
      </c>
      <c r="C4467">
        <v>777</v>
      </c>
      <c r="D4467" t="s">
        <v>517</v>
      </c>
      <c r="F4467" t="s">
        <v>69</v>
      </c>
      <c r="G4467" t="s">
        <v>17</v>
      </c>
      <c r="H4467" s="2">
        <v>32179.18</v>
      </c>
      <c r="I4467">
        <v>0.04</v>
      </c>
      <c r="J4467" s="2">
        <v>32179.18</v>
      </c>
      <c r="K4467" s="2">
        <v>22000</v>
      </c>
      <c r="L4467">
        <v>1.46</v>
      </c>
      <c r="M4467" t="s">
        <v>101</v>
      </c>
      <c r="N4467" t="s">
        <v>102</v>
      </c>
      <c r="O4467" t="s">
        <v>103</v>
      </c>
    </row>
    <row r="4468" spans="1:15" x14ac:dyDescent="0.2">
      <c r="A4468" s="16" t="s">
        <v>505</v>
      </c>
      <c r="B4468" s="1">
        <v>45978</v>
      </c>
      <c r="C4468">
        <v>67160</v>
      </c>
      <c r="D4468" t="s">
        <v>468</v>
      </c>
      <c r="F4468" t="s">
        <v>69</v>
      </c>
      <c r="G4468" t="s">
        <v>17</v>
      </c>
      <c r="H4468" s="2">
        <v>31483.48</v>
      </c>
      <c r="I4468">
        <v>0.04</v>
      </c>
      <c r="J4468" s="2">
        <v>31483.48</v>
      </c>
      <c r="K4468">
        <v>655</v>
      </c>
      <c r="L4468">
        <v>48.07</v>
      </c>
      <c r="M4468" t="s">
        <v>51</v>
      </c>
      <c r="N4468" t="s">
        <v>463</v>
      </c>
      <c r="O4468" t="s">
        <v>53</v>
      </c>
    </row>
    <row r="4469" spans="1:15" x14ac:dyDescent="0.2">
      <c r="A4469" s="16" t="s">
        <v>505</v>
      </c>
      <c r="B4469" s="1">
        <v>45978</v>
      </c>
      <c r="C4469">
        <v>6419</v>
      </c>
      <c r="D4469" t="s">
        <v>520</v>
      </c>
      <c r="F4469" t="s">
        <v>43</v>
      </c>
      <c r="G4469" t="s">
        <v>17</v>
      </c>
      <c r="H4469" s="2">
        <v>27198.04</v>
      </c>
      <c r="I4469">
        <v>0.04</v>
      </c>
      <c r="J4469" s="2">
        <v>27198.04</v>
      </c>
      <c r="K4469" s="2">
        <v>1400</v>
      </c>
      <c r="L4469">
        <v>19.43</v>
      </c>
      <c r="M4469" t="s">
        <v>73</v>
      </c>
      <c r="N4469" t="s">
        <v>74</v>
      </c>
      <c r="O4469" t="s">
        <v>75</v>
      </c>
    </row>
    <row r="4470" spans="1:15" x14ac:dyDescent="0.2">
      <c r="A4470" s="16" t="s">
        <v>505</v>
      </c>
      <c r="B4470" s="1">
        <v>45978</v>
      </c>
      <c r="C4470" t="s">
        <v>485</v>
      </c>
      <c r="D4470" t="s">
        <v>486</v>
      </c>
      <c r="F4470" t="s">
        <v>69</v>
      </c>
      <c r="G4470" t="s">
        <v>17</v>
      </c>
      <c r="H4470" s="2">
        <v>25592.16</v>
      </c>
      <c r="I4470">
        <v>0.03</v>
      </c>
      <c r="J4470" s="2">
        <v>25592.16</v>
      </c>
      <c r="K4470" s="2">
        <v>6512</v>
      </c>
      <c r="L4470">
        <v>3.93</v>
      </c>
      <c r="M4470" t="s">
        <v>18</v>
      </c>
      <c r="N4470" t="s">
        <v>19</v>
      </c>
      <c r="O4470" t="s">
        <v>20</v>
      </c>
    </row>
    <row r="4471" spans="1:15" x14ac:dyDescent="0.2">
      <c r="A4471" s="16" t="s">
        <v>505</v>
      </c>
      <c r="B4471" s="1">
        <v>45978</v>
      </c>
      <c r="C4471">
        <v>6200</v>
      </c>
      <c r="D4471" t="s">
        <v>519</v>
      </c>
      <c r="F4471" t="s">
        <v>477</v>
      </c>
      <c r="G4471" t="s">
        <v>17</v>
      </c>
      <c r="H4471" s="2">
        <v>25287.54</v>
      </c>
      <c r="I4471">
        <v>0.03</v>
      </c>
      <c r="J4471" s="2">
        <v>25287.54</v>
      </c>
      <c r="K4471" s="2">
        <v>4700</v>
      </c>
      <c r="L4471">
        <v>5.38</v>
      </c>
      <c r="M4471" t="s">
        <v>73</v>
      </c>
      <c r="N4471" t="s">
        <v>74</v>
      </c>
      <c r="O4471" t="s">
        <v>75</v>
      </c>
    </row>
    <row r="4472" spans="1:15" x14ac:dyDescent="0.2">
      <c r="A4472" s="16" t="s">
        <v>505</v>
      </c>
      <c r="B4472" s="1">
        <v>45978</v>
      </c>
      <c r="C4472">
        <v>30520</v>
      </c>
      <c r="D4472" t="s">
        <v>521</v>
      </c>
      <c r="F4472" t="s">
        <v>16</v>
      </c>
      <c r="G4472" t="s">
        <v>17</v>
      </c>
      <c r="H4472" s="2">
        <v>24903.11</v>
      </c>
      <c r="I4472">
        <v>0.03</v>
      </c>
      <c r="J4472" s="2">
        <v>24903.11</v>
      </c>
      <c r="K4472" s="2">
        <v>1507</v>
      </c>
      <c r="L4472">
        <v>16.52</v>
      </c>
      <c r="M4472" t="s">
        <v>51</v>
      </c>
      <c r="N4472" t="s">
        <v>463</v>
      </c>
      <c r="O4472" t="s">
        <v>53</v>
      </c>
    </row>
    <row r="4473" spans="1:15" x14ac:dyDescent="0.2">
      <c r="A4473" s="16" t="s">
        <v>505</v>
      </c>
      <c r="B4473" s="1">
        <v>45978</v>
      </c>
      <c r="C4473" t="s">
        <v>446</v>
      </c>
      <c r="D4473" t="s">
        <v>447</v>
      </c>
      <c r="F4473" t="s">
        <v>69</v>
      </c>
      <c r="G4473" t="s">
        <v>17</v>
      </c>
      <c r="H4473" s="2">
        <v>24283.14</v>
      </c>
      <c r="I4473">
        <v>0.03</v>
      </c>
      <c r="J4473" s="2">
        <v>24283.14</v>
      </c>
      <c r="K4473" s="2">
        <v>6802</v>
      </c>
      <c r="L4473">
        <v>3.57</v>
      </c>
      <c r="M4473" t="s">
        <v>18</v>
      </c>
      <c r="N4473" t="s">
        <v>19</v>
      </c>
      <c r="O4473" t="s">
        <v>20</v>
      </c>
    </row>
    <row r="4474" spans="1:15" x14ac:dyDescent="0.2">
      <c r="A4474" s="16" t="s">
        <v>505</v>
      </c>
      <c r="B4474" s="1">
        <v>45978</v>
      </c>
      <c r="C4474" t="s">
        <v>522</v>
      </c>
      <c r="D4474" t="s">
        <v>523</v>
      </c>
      <c r="F4474" t="s">
        <v>69</v>
      </c>
      <c r="G4474" t="s">
        <v>17</v>
      </c>
      <c r="H4474" s="2">
        <v>22962.63</v>
      </c>
      <c r="I4474">
        <v>0.03</v>
      </c>
      <c r="J4474" s="2">
        <v>22962.63</v>
      </c>
      <c r="K4474" s="2">
        <v>768100</v>
      </c>
      <c r="L4474">
        <v>0.03</v>
      </c>
      <c r="M4474" t="s">
        <v>524</v>
      </c>
      <c r="N4474" t="s">
        <v>525</v>
      </c>
      <c r="O4474" t="s">
        <v>526</v>
      </c>
    </row>
    <row r="4475" spans="1:15" x14ac:dyDescent="0.2">
      <c r="A4475" s="16" t="s">
        <v>505</v>
      </c>
      <c r="B4475" s="1">
        <v>45978</v>
      </c>
      <c r="C4475">
        <v>376300</v>
      </c>
      <c r="D4475" t="s">
        <v>484</v>
      </c>
      <c r="F4475" t="s">
        <v>69</v>
      </c>
      <c r="G4475" t="s">
        <v>17</v>
      </c>
      <c r="H4475" s="2">
        <v>20325.63</v>
      </c>
      <c r="I4475">
        <v>0.03</v>
      </c>
      <c r="J4475" s="2">
        <v>20325.63</v>
      </c>
      <c r="K4475">
        <v>901</v>
      </c>
      <c r="L4475">
        <v>22.56</v>
      </c>
      <c r="M4475" t="s">
        <v>51</v>
      </c>
      <c r="N4475" t="s">
        <v>463</v>
      </c>
      <c r="O4475" t="s">
        <v>53</v>
      </c>
    </row>
    <row r="4476" spans="1:15" x14ac:dyDescent="0.2">
      <c r="A4476" s="16" t="s">
        <v>505</v>
      </c>
      <c r="B4476" s="1">
        <v>45978</v>
      </c>
      <c r="C4476" t="s">
        <v>376</v>
      </c>
      <c r="D4476" t="s">
        <v>495</v>
      </c>
      <c r="F4476" t="s">
        <v>106</v>
      </c>
      <c r="G4476" t="s">
        <v>107</v>
      </c>
      <c r="H4476" s="2">
        <v>20151.21</v>
      </c>
      <c r="I4476">
        <v>0.03</v>
      </c>
      <c r="J4476" s="2">
        <v>20151.21</v>
      </c>
      <c r="K4476" s="2">
        <v>30959</v>
      </c>
      <c r="L4476">
        <v>65.09</v>
      </c>
      <c r="M4476" t="s">
        <v>374</v>
      </c>
      <c r="N4476" t="s">
        <v>108</v>
      </c>
      <c r="O4476" t="s">
        <v>376</v>
      </c>
    </row>
    <row r="4477" spans="1:15" x14ac:dyDescent="0.2">
      <c r="A4477" s="16" t="s">
        <v>505</v>
      </c>
      <c r="B4477" s="1">
        <v>45978</v>
      </c>
      <c r="C4477">
        <v>225570</v>
      </c>
      <c r="D4477" t="s">
        <v>527</v>
      </c>
      <c r="F4477" t="s">
        <v>69</v>
      </c>
      <c r="G4477" t="s">
        <v>17</v>
      </c>
      <c r="H4477" s="2">
        <v>20045.12</v>
      </c>
      <c r="I4477">
        <v>0.03</v>
      </c>
      <c r="J4477" s="2">
        <v>20045.12</v>
      </c>
      <c r="K4477" s="2">
        <v>2203</v>
      </c>
      <c r="L4477">
        <v>9.1</v>
      </c>
      <c r="M4477" t="s">
        <v>51</v>
      </c>
      <c r="N4477" t="s">
        <v>463</v>
      </c>
      <c r="O4477" t="s">
        <v>53</v>
      </c>
    </row>
    <row r="4478" spans="1:15" x14ac:dyDescent="0.2">
      <c r="A4478" s="16" t="s">
        <v>505</v>
      </c>
      <c r="B4478" s="1">
        <v>45978</v>
      </c>
      <c r="C4478">
        <v>3632</v>
      </c>
      <c r="D4478" t="s">
        <v>487</v>
      </c>
      <c r="F4478" t="s">
        <v>69</v>
      </c>
      <c r="G4478" t="s">
        <v>17</v>
      </c>
      <c r="H4478" s="2">
        <v>15564.93</v>
      </c>
      <c r="I4478">
        <v>0.02</v>
      </c>
      <c r="J4478" s="2">
        <v>15564.93</v>
      </c>
      <c r="K4478" s="2">
        <v>6100</v>
      </c>
      <c r="L4478">
        <v>2.5499999999999998</v>
      </c>
      <c r="M4478" t="s">
        <v>73</v>
      </c>
      <c r="N4478" t="s">
        <v>74</v>
      </c>
      <c r="O4478" t="s">
        <v>75</v>
      </c>
    </row>
    <row r="4479" spans="1:15" x14ac:dyDescent="0.2">
      <c r="A4479" s="16" t="s">
        <v>505</v>
      </c>
      <c r="B4479" s="1">
        <v>45978</v>
      </c>
      <c r="C4479">
        <v>194480</v>
      </c>
      <c r="D4479" t="s">
        <v>492</v>
      </c>
      <c r="F4479" t="s">
        <v>69</v>
      </c>
      <c r="G4479" t="s">
        <v>17</v>
      </c>
      <c r="H4479" s="2">
        <v>15550.33</v>
      </c>
      <c r="I4479">
        <v>0.02</v>
      </c>
      <c r="J4479" s="2">
        <v>15550.33</v>
      </c>
      <c r="K4479">
        <v>668</v>
      </c>
      <c r="L4479">
        <v>23.28</v>
      </c>
      <c r="M4479" t="s">
        <v>51</v>
      </c>
      <c r="N4479" t="s">
        <v>463</v>
      </c>
      <c r="O4479" t="s">
        <v>53</v>
      </c>
    </row>
    <row r="4480" spans="1:15" x14ac:dyDescent="0.2">
      <c r="A4480" s="16" t="s">
        <v>505</v>
      </c>
      <c r="B4480" s="1">
        <v>45978</v>
      </c>
      <c r="C4480" t="s">
        <v>389</v>
      </c>
      <c r="D4480" t="s">
        <v>494</v>
      </c>
      <c r="F4480" t="s">
        <v>106</v>
      </c>
      <c r="G4480" t="s">
        <v>107</v>
      </c>
      <c r="H4480" s="2">
        <v>8479.06</v>
      </c>
      <c r="I4480">
        <v>0.01</v>
      </c>
      <c r="J4480" s="2">
        <v>8479.06</v>
      </c>
      <c r="K4480" s="2">
        <v>6746</v>
      </c>
      <c r="L4480">
        <v>125.7</v>
      </c>
      <c r="M4480" t="s">
        <v>387</v>
      </c>
      <c r="N4480" t="s">
        <v>108</v>
      </c>
      <c r="O4480" t="s">
        <v>389</v>
      </c>
    </row>
    <row r="4481" spans="1:15" x14ac:dyDescent="0.2">
      <c r="A4481" s="16" t="s">
        <v>505</v>
      </c>
      <c r="B4481" s="1">
        <v>45978</v>
      </c>
      <c r="C4481" t="s">
        <v>490</v>
      </c>
      <c r="D4481" t="s">
        <v>491</v>
      </c>
      <c r="F4481" t="s">
        <v>106</v>
      </c>
      <c r="G4481" t="s">
        <v>117</v>
      </c>
      <c r="H4481" s="2">
        <v>7000</v>
      </c>
      <c r="I4481">
        <v>0.01</v>
      </c>
      <c r="J4481" s="2">
        <v>7000</v>
      </c>
      <c r="K4481" s="2">
        <v>7000</v>
      </c>
      <c r="L4481">
        <v>100</v>
      </c>
      <c r="M4481" t="s">
        <v>18</v>
      </c>
      <c r="N4481" t="s">
        <v>108</v>
      </c>
      <c r="O4481" t="s">
        <v>20</v>
      </c>
    </row>
    <row r="4482" spans="1:15" x14ac:dyDescent="0.2">
      <c r="A4482" s="16" t="s">
        <v>505</v>
      </c>
      <c r="B4482" s="1">
        <v>45978</v>
      </c>
      <c r="C4482" t="s">
        <v>103</v>
      </c>
      <c r="D4482" t="s">
        <v>127</v>
      </c>
      <c r="F4482" t="s">
        <v>106</v>
      </c>
      <c r="G4482" t="s">
        <v>107</v>
      </c>
      <c r="H4482" s="2">
        <v>6811.23</v>
      </c>
      <c r="I4482">
        <v>0.01</v>
      </c>
      <c r="J4482" s="2">
        <v>6811.23</v>
      </c>
      <c r="K4482" s="2">
        <v>52946</v>
      </c>
      <c r="L4482">
        <v>12.86</v>
      </c>
      <c r="M4482" t="s">
        <v>128</v>
      </c>
      <c r="N4482" t="s">
        <v>108</v>
      </c>
      <c r="O4482" t="s">
        <v>103</v>
      </c>
    </row>
    <row r="4483" spans="1:15" x14ac:dyDescent="0.2">
      <c r="A4483" s="16" t="s">
        <v>505</v>
      </c>
      <c r="B4483" s="1">
        <v>45978</v>
      </c>
      <c r="C4483" t="s">
        <v>526</v>
      </c>
      <c r="D4483" t="s">
        <v>528</v>
      </c>
      <c r="F4483" t="s">
        <v>106</v>
      </c>
      <c r="G4483" t="s">
        <v>107</v>
      </c>
      <c r="H4483" s="2">
        <v>6729.55</v>
      </c>
      <c r="I4483">
        <v>0.01</v>
      </c>
      <c r="J4483" s="2">
        <v>6729.55</v>
      </c>
      <c r="K4483" s="2">
        <v>112551723</v>
      </c>
      <c r="L4483">
        <v>0.01</v>
      </c>
      <c r="M4483" t="s">
        <v>524</v>
      </c>
      <c r="N4483" t="s">
        <v>108</v>
      </c>
      <c r="O4483" t="s">
        <v>526</v>
      </c>
    </row>
    <row r="4484" spans="1:15" x14ac:dyDescent="0.2">
      <c r="A4484" s="16" t="s">
        <v>505</v>
      </c>
      <c r="B4484" s="1">
        <v>45978</v>
      </c>
      <c r="C4484" t="s">
        <v>384</v>
      </c>
      <c r="D4484" t="s">
        <v>493</v>
      </c>
      <c r="F4484" t="s">
        <v>106</v>
      </c>
      <c r="G4484" t="s">
        <v>107</v>
      </c>
      <c r="H4484" s="2">
        <v>5595.92</v>
      </c>
      <c r="I4484">
        <v>0.01</v>
      </c>
      <c r="J4484" s="2">
        <v>5595.92</v>
      </c>
      <c r="K4484" s="2">
        <v>52960</v>
      </c>
      <c r="L4484">
        <v>10.57</v>
      </c>
      <c r="M4484" t="s">
        <v>363</v>
      </c>
      <c r="N4484" t="s">
        <v>108</v>
      </c>
      <c r="O4484" t="s">
        <v>384</v>
      </c>
    </row>
    <row r="4485" spans="1:15" x14ac:dyDescent="0.2">
      <c r="A4485" s="16" t="s">
        <v>505</v>
      </c>
      <c r="B4485" s="1">
        <v>45978</v>
      </c>
      <c r="C4485" t="s">
        <v>152</v>
      </c>
      <c r="D4485" t="s">
        <v>153</v>
      </c>
      <c r="F4485" t="s">
        <v>106</v>
      </c>
      <c r="G4485" t="s">
        <v>107</v>
      </c>
      <c r="H4485" s="2">
        <v>4019.57</v>
      </c>
      <c r="I4485">
        <v>0.01</v>
      </c>
      <c r="J4485" s="2">
        <v>4019.57</v>
      </c>
      <c r="K4485" s="2">
        <v>3051</v>
      </c>
      <c r="L4485">
        <v>131.76</v>
      </c>
      <c r="M4485" t="s">
        <v>154</v>
      </c>
      <c r="N4485" t="s">
        <v>108</v>
      </c>
      <c r="O4485" t="s">
        <v>152</v>
      </c>
    </row>
    <row r="4486" spans="1:15" x14ac:dyDescent="0.2">
      <c r="A4486" s="16" t="s">
        <v>505</v>
      </c>
      <c r="B4486" s="1">
        <v>45978</v>
      </c>
      <c r="C4486" t="s">
        <v>496</v>
      </c>
      <c r="D4486" t="s">
        <v>497</v>
      </c>
      <c r="F4486" t="s">
        <v>106</v>
      </c>
      <c r="G4486" t="s">
        <v>107</v>
      </c>
      <c r="H4486" s="2">
        <v>3502.65</v>
      </c>
      <c r="I4486">
        <v>0</v>
      </c>
      <c r="J4486" s="2">
        <v>3502.65</v>
      </c>
      <c r="K4486" s="2">
        <v>14536</v>
      </c>
      <c r="L4486">
        <v>24.1</v>
      </c>
      <c r="M4486" t="s">
        <v>498</v>
      </c>
      <c r="N4486" t="s">
        <v>108</v>
      </c>
      <c r="O4486" t="s">
        <v>496</v>
      </c>
    </row>
    <row r="4487" spans="1:15" x14ac:dyDescent="0.2">
      <c r="A4487" s="16" t="s">
        <v>505</v>
      </c>
      <c r="B4487" s="1">
        <v>45978</v>
      </c>
      <c r="C4487" t="s">
        <v>40</v>
      </c>
      <c r="D4487" t="s">
        <v>125</v>
      </c>
      <c r="F4487" t="s">
        <v>106</v>
      </c>
      <c r="G4487" t="s">
        <v>107</v>
      </c>
      <c r="H4487" s="2">
        <v>2373.9299999999998</v>
      </c>
      <c r="I4487">
        <v>0</v>
      </c>
      <c r="J4487" s="2">
        <v>2373.9299999999998</v>
      </c>
      <c r="K4487" s="2">
        <v>2047</v>
      </c>
      <c r="L4487">
        <v>115.98</v>
      </c>
      <c r="M4487" t="s">
        <v>126</v>
      </c>
      <c r="N4487" t="s">
        <v>108</v>
      </c>
      <c r="O4487" t="s">
        <v>40</v>
      </c>
    </row>
    <row r="4488" spans="1:15" x14ac:dyDescent="0.2">
      <c r="A4488" s="16" t="s">
        <v>505</v>
      </c>
      <c r="B4488" s="1">
        <v>45978</v>
      </c>
      <c r="C4488" t="s">
        <v>414</v>
      </c>
      <c r="D4488" t="s">
        <v>499</v>
      </c>
      <c r="F4488" t="s">
        <v>106</v>
      </c>
      <c r="G4488" t="s">
        <v>107</v>
      </c>
      <c r="H4488" s="2">
        <v>2320.98</v>
      </c>
      <c r="I4488">
        <v>0</v>
      </c>
      <c r="J4488" s="2">
        <v>2320.98</v>
      </c>
      <c r="K4488" s="2">
        <v>8463</v>
      </c>
      <c r="L4488">
        <v>27.42</v>
      </c>
      <c r="M4488" t="s">
        <v>412</v>
      </c>
      <c r="N4488" t="s">
        <v>108</v>
      </c>
      <c r="O4488" t="s">
        <v>414</v>
      </c>
    </row>
    <row r="4489" spans="1:15" x14ac:dyDescent="0.2">
      <c r="A4489" s="16" t="s">
        <v>505</v>
      </c>
      <c r="B4489" s="1">
        <v>45978</v>
      </c>
      <c r="C4489" t="s">
        <v>35</v>
      </c>
      <c r="D4489" t="s">
        <v>113</v>
      </c>
      <c r="F4489" t="s">
        <v>106</v>
      </c>
      <c r="G4489" t="s">
        <v>107</v>
      </c>
      <c r="H4489" s="2">
        <v>1760.04</v>
      </c>
      <c r="I4489">
        <v>0</v>
      </c>
      <c r="J4489" s="2">
        <v>1760.04</v>
      </c>
      <c r="K4489" s="2">
        <v>54843</v>
      </c>
      <c r="L4489">
        <v>3.21</v>
      </c>
      <c r="M4489" t="s">
        <v>33</v>
      </c>
      <c r="N4489" t="s">
        <v>108</v>
      </c>
      <c r="O4489" t="s">
        <v>35</v>
      </c>
    </row>
    <row r="4490" spans="1:15" x14ac:dyDescent="0.2">
      <c r="A4490" s="16" t="s">
        <v>505</v>
      </c>
      <c r="B4490" s="1">
        <v>45978</v>
      </c>
      <c r="C4490" t="s">
        <v>500</v>
      </c>
      <c r="D4490" t="s">
        <v>501</v>
      </c>
      <c r="F4490" t="s">
        <v>106</v>
      </c>
      <c r="G4490" t="s">
        <v>107</v>
      </c>
      <c r="H4490" s="2">
        <v>1007.96</v>
      </c>
      <c r="I4490">
        <v>0</v>
      </c>
      <c r="J4490" s="2">
        <v>1007.96</v>
      </c>
      <c r="K4490" s="2">
        <v>10174</v>
      </c>
      <c r="L4490">
        <v>9.91</v>
      </c>
      <c r="M4490" t="s">
        <v>502</v>
      </c>
      <c r="N4490" t="s">
        <v>108</v>
      </c>
      <c r="O4490" t="s">
        <v>500</v>
      </c>
    </row>
    <row r="4491" spans="1:15" x14ac:dyDescent="0.2">
      <c r="A4491" s="16" t="s">
        <v>505</v>
      </c>
      <c r="B4491" s="1">
        <v>45978</v>
      </c>
      <c r="C4491" t="s">
        <v>351</v>
      </c>
      <c r="D4491" t="s">
        <v>352</v>
      </c>
      <c r="F4491" t="s">
        <v>106</v>
      </c>
      <c r="G4491" t="s">
        <v>132</v>
      </c>
      <c r="H4491">
        <v>0</v>
      </c>
      <c r="I4491">
        <v>0</v>
      </c>
      <c r="J4491" s="2">
        <v>99516</v>
      </c>
      <c r="K4491">
        <v>2</v>
      </c>
      <c r="L4491" s="2">
        <v>24879</v>
      </c>
      <c r="M4491" t="s">
        <v>108</v>
      </c>
      <c r="N4491" t="s">
        <v>133</v>
      </c>
      <c r="O4491" t="s">
        <v>20</v>
      </c>
    </row>
    <row r="4492" spans="1:15" x14ac:dyDescent="0.2">
      <c r="A4492" s="16" t="s">
        <v>632</v>
      </c>
      <c r="B4492" s="1">
        <v>45980</v>
      </c>
      <c r="C4492" t="s">
        <v>531</v>
      </c>
      <c r="D4492" t="s">
        <v>532</v>
      </c>
      <c r="F4492" t="s">
        <v>533</v>
      </c>
      <c r="G4492" t="s">
        <v>17</v>
      </c>
      <c r="H4492" s="2">
        <v>14945529.390000001</v>
      </c>
      <c r="I4492">
        <v>8.16</v>
      </c>
      <c r="J4492" s="2">
        <v>14945529.390000001</v>
      </c>
      <c r="K4492" s="2">
        <v>1813410</v>
      </c>
      <c r="L4492">
        <v>8.24</v>
      </c>
      <c r="M4492" t="s">
        <v>534</v>
      </c>
      <c r="N4492" t="s">
        <v>535</v>
      </c>
      <c r="O4492" t="s">
        <v>536</v>
      </c>
    </row>
    <row r="4493" spans="1:15" x14ac:dyDescent="0.2">
      <c r="A4493" s="16" t="s">
        <v>632</v>
      </c>
      <c r="B4493" s="1">
        <v>45980</v>
      </c>
      <c r="C4493" t="s">
        <v>537</v>
      </c>
      <c r="D4493" t="s">
        <v>538</v>
      </c>
      <c r="F4493" t="s">
        <v>533</v>
      </c>
      <c r="G4493" t="s">
        <v>17</v>
      </c>
      <c r="H4493" s="2">
        <v>13883871.560000001</v>
      </c>
      <c r="I4493">
        <v>7.58</v>
      </c>
      <c r="J4493" s="2">
        <v>13883871.560000001</v>
      </c>
      <c r="K4493" s="2">
        <v>672515</v>
      </c>
      <c r="L4493">
        <v>20.64</v>
      </c>
      <c r="M4493" t="s">
        <v>539</v>
      </c>
      <c r="N4493" t="s">
        <v>540</v>
      </c>
      <c r="O4493" t="s">
        <v>541</v>
      </c>
    </row>
    <row r="4494" spans="1:15" x14ac:dyDescent="0.2">
      <c r="A4494" s="16" t="s">
        <v>632</v>
      </c>
      <c r="B4494" s="1">
        <v>45980</v>
      </c>
      <c r="C4494" t="s">
        <v>542</v>
      </c>
      <c r="D4494" t="s">
        <v>543</v>
      </c>
      <c r="F4494" t="s">
        <v>533</v>
      </c>
      <c r="G4494" t="s">
        <v>17</v>
      </c>
      <c r="H4494" s="2">
        <v>13603947.6</v>
      </c>
      <c r="I4494">
        <v>7.42</v>
      </c>
      <c r="J4494" s="2">
        <v>13603947.6</v>
      </c>
      <c r="K4494" s="2">
        <v>737888</v>
      </c>
      <c r="L4494">
        <v>18.440000000000001</v>
      </c>
      <c r="M4494" t="s">
        <v>539</v>
      </c>
      <c r="N4494" t="s">
        <v>540</v>
      </c>
      <c r="O4494" t="s">
        <v>541</v>
      </c>
    </row>
    <row r="4495" spans="1:15" x14ac:dyDescent="0.2">
      <c r="A4495" s="16" t="s">
        <v>632</v>
      </c>
      <c r="B4495" s="1">
        <v>45980</v>
      </c>
      <c r="C4495" t="s">
        <v>544</v>
      </c>
      <c r="D4495" t="s">
        <v>545</v>
      </c>
      <c r="F4495" t="s">
        <v>533</v>
      </c>
      <c r="G4495" t="s">
        <v>17</v>
      </c>
      <c r="H4495" s="2">
        <v>13237882.939999999</v>
      </c>
      <c r="I4495">
        <v>7.22</v>
      </c>
      <c r="J4495" s="2">
        <v>13237882.939999999</v>
      </c>
      <c r="K4495" s="2">
        <v>382650</v>
      </c>
      <c r="L4495">
        <v>34.6</v>
      </c>
      <c r="M4495" t="s">
        <v>154</v>
      </c>
      <c r="N4495" t="s">
        <v>396</v>
      </c>
      <c r="O4495" t="s">
        <v>152</v>
      </c>
    </row>
    <row r="4496" spans="1:15" x14ac:dyDescent="0.2">
      <c r="A4496" s="16" t="s">
        <v>632</v>
      </c>
      <c r="B4496" s="1">
        <v>45980</v>
      </c>
      <c r="C4496" t="s">
        <v>546</v>
      </c>
      <c r="D4496" t="s">
        <v>547</v>
      </c>
      <c r="F4496" t="s">
        <v>533</v>
      </c>
      <c r="G4496" t="s">
        <v>17</v>
      </c>
      <c r="H4496" s="2">
        <v>12560633.85</v>
      </c>
      <c r="I4496">
        <v>6.86</v>
      </c>
      <c r="J4496" s="2">
        <v>12560633.85</v>
      </c>
      <c r="K4496" s="2">
        <v>313068</v>
      </c>
      <c r="L4496">
        <v>40.119999999999997</v>
      </c>
      <c r="M4496" t="s">
        <v>539</v>
      </c>
      <c r="N4496" t="s">
        <v>540</v>
      </c>
      <c r="O4496" t="s">
        <v>541</v>
      </c>
    </row>
    <row r="4497" spans="1:15" x14ac:dyDescent="0.2">
      <c r="A4497" s="16" t="s">
        <v>632</v>
      </c>
      <c r="B4497" s="1">
        <v>45980</v>
      </c>
      <c r="C4497" t="s">
        <v>548</v>
      </c>
      <c r="D4497" t="s">
        <v>549</v>
      </c>
      <c r="F4497" t="s">
        <v>533</v>
      </c>
      <c r="G4497" t="s">
        <v>17</v>
      </c>
      <c r="H4497" s="2">
        <v>11717557.5</v>
      </c>
      <c r="I4497">
        <v>6.4</v>
      </c>
      <c r="J4497" s="2">
        <v>11717557.5</v>
      </c>
      <c r="K4497" s="2">
        <v>284062</v>
      </c>
      <c r="L4497">
        <v>41.25</v>
      </c>
      <c r="M4497" t="s">
        <v>18</v>
      </c>
      <c r="N4497" t="s">
        <v>31</v>
      </c>
      <c r="O4497" t="s">
        <v>20</v>
      </c>
    </row>
    <row r="4498" spans="1:15" x14ac:dyDescent="0.2">
      <c r="A4498" s="16" t="s">
        <v>632</v>
      </c>
      <c r="B4498" s="1">
        <v>45980</v>
      </c>
      <c r="C4498" t="s">
        <v>541</v>
      </c>
      <c r="D4498" t="s">
        <v>550</v>
      </c>
      <c r="F4498" t="s">
        <v>106</v>
      </c>
      <c r="G4498" t="s">
        <v>107</v>
      </c>
      <c r="H4498" s="2">
        <v>11631042.060000001</v>
      </c>
      <c r="I4498">
        <v>6.35</v>
      </c>
      <c r="J4498" s="2">
        <v>11631042.060000001</v>
      </c>
      <c r="K4498" s="2">
        <v>16327075</v>
      </c>
      <c r="L4498">
        <v>71.239999999999995</v>
      </c>
      <c r="M4498" t="s">
        <v>539</v>
      </c>
      <c r="N4498" t="s">
        <v>108</v>
      </c>
      <c r="O4498" t="s">
        <v>541</v>
      </c>
    </row>
    <row r="4499" spans="1:15" x14ac:dyDescent="0.2">
      <c r="A4499" s="16" t="s">
        <v>632</v>
      </c>
      <c r="B4499" s="1">
        <v>45980</v>
      </c>
      <c r="C4499" t="s">
        <v>551</v>
      </c>
      <c r="D4499" t="s">
        <v>552</v>
      </c>
      <c r="F4499" t="s">
        <v>533</v>
      </c>
      <c r="G4499" t="s">
        <v>17</v>
      </c>
      <c r="H4499" s="2">
        <v>11247463.66</v>
      </c>
      <c r="I4499">
        <v>6.14</v>
      </c>
      <c r="J4499" s="2">
        <v>11247463.66</v>
      </c>
      <c r="K4499" s="2">
        <v>89707</v>
      </c>
      <c r="L4499">
        <v>125.38</v>
      </c>
      <c r="M4499" t="s">
        <v>553</v>
      </c>
      <c r="N4499" t="s">
        <v>31</v>
      </c>
      <c r="O4499" t="s">
        <v>20</v>
      </c>
    </row>
    <row r="4500" spans="1:15" x14ac:dyDescent="0.2">
      <c r="A4500" s="16" t="s">
        <v>632</v>
      </c>
      <c r="B4500" s="1">
        <v>45980</v>
      </c>
      <c r="C4500" t="s">
        <v>554</v>
      </c>
      <c r="D4500" t="s">
        <v>555</v>
      </c>
      <c r="F4500" t="s">
        <v>533</v>
      </c>
      <c r="G4500" t="s">
        <v>17</v>
      </c>
      <c r="H4500" s="2">
        <v>10061086.619999999</v>
      </c>
      <c r="I4500">
        <v>5.49</v>
      </c>
      <c r="J4500" s="2">
        <v>10061086.619999999</v>
      </c>
      <c r="K4500" s="2">
        <v>380034</v>
      </c>
      <c r="L4500">
        <v>26.47</v>
      </c>
      <c r="M4500" t="s">
        <v>374</v>
      </c>
      <c r="N4500" t="s">
        <v>375</v>
      </c>
      <c r="O4500" t="s">
        <v>376</v>
      </c>
    </row>
    <row r="4501" spans="1:15" x14ac:dyDescent="0.2">
      <c r="A4501" s="16" t="s">
        <v>632</v>
      </c>
      <c r="B4501" s="1">
        <v>45980</v>
      </c>
      <c r="C4501" t="s">
        <v>556</v>
      </c>
      <c r="D4501" t="s">
        <v>557</v>
      </c>
      <c r="F4501" t="s">
        <v>533</v>
      </c>
      <c r="G4501" t="s">
        <v>17</v>
      </c>
      <c r="H4501" s="2">
        <v>8321238.3899999997</v>
      </c>
      <c r="I4501">
        <v>4.54</v>
      </c>
      <c r="J4501" s="2">
        <v>8321238.3899999997</v>
      </c>
      <c r="K4501" s="2">
        <v>95089</v>
      </c>
      <c r="L4501">
        <v>87.51</v>
      </c>
      <c r="M4501" t="s">
        <v>18</v>
      </c>
      <c r="N4501" t="s">
        <v>31</v>
      </c>
      <c r="O4501" t="s">
        <v>20</v>
      </c>
    </row>
    <row r="4502" spans="1:15" x14ac:dyDescent="0.2">
      <c r="A4502" s="16" t="s">
        <v>632</v>
      </c>
      <c r="B4502" s="1">
        <v>45980</v>
      </c>
      <c r="C4502" t="s">
        <v>558</v>
      </c>
      <c r="D4502" t="s">
        <v>559</v>
      </c>
      <c r="F4502" t="s">
        <v>533</v>
      </c>
      <c r="G4502" t="s">
        <v>17</v>
      </c>
      <c r="H4502" s="2">
        <v>7188057.6100000003</v>
      </c>
      <c r="I4502">
        <v>3.92</v>
      </c>
      <c r="J4502" s="2">
        <v>7188057.6100000003</v>
      </c>
      <c r="K4502" s="2">
        <v>134595</v>
      </c>
      <c r="L4502">
        <v>53.41</v>
      </c>
      <c r="M4502" t="s">
        <v>412</v>
      </c>
      <c r="N4502" t="s">
        <v>413</v>
      </c>
      <c r="O4502" t="s">
        <v>414</v>
      </c>
    </row>
    <row r="4503" spans="1:15" x14ac:dyDescent="0.2">
      <c r="A4503" s="16" t="s">
        <v>632</v>
      </c>
      <c r="B4503" s="1">
        <v>45980</v>
      </c>
      <c r="C4503" t="s">
        <v>560</v>
      </c>
      <c r="D4503" t="s">
        <v>561</v>
      </c>
      <c r="F4503" t="s">
        <v>533</v>
      </c>
      <c r="G4503" t="s">
        <v>17</v>
      </c>
      <c r="H4503" s="2">
        <v>6452129.9000000004</v>
      </c>
      <c r="I4503">
        <v>3.52</v>
      </c>
      <c r="J4503" s="2">
        <v>6452129.9000000004</v>
      </c>
      <c r="K4503" s="2">
        <v>92930</v>
      </c>
      <c r="L4503">
        <v>69.430000000000007</v>
      </c>
      <c r="M4503" t="s">
        <v>154</v>
      </c>
      <c r="N4503" t="s">
        <v>31</v>
      </c>
      <c r="O4503" t="s">
        <v>20</v>
      </c>
    </row>
    <row r="4504" spans="1:15" x14ac:dyDescent="0.2">
      <c r="A4504" s="16" t="s">
        <v>632</v>
      </c>
      <c r="B4504" s="1">
        <v>45980</v>
      </c>
      <c r="C4504" t="s">
        <v>562</v>
      </c>
      <c r="D4504" t="s">
        <v>563</v>
      </c>
      <c r="F4504" t="s">
        <v>533</v>
      </c>
      <c r="G4504" t="s">
        <v>17</v>
      </c>
      <c r="H4504" s="2">
        <v>6045988.8600000003</v>
      </c>
      <c r="I4504">
        <v>3.3</v>
      </c>
      <c r="J4504" s="2">
        <v>6045988.8600000003</v>
      </c>
      <c r="K4504" s="2">
        <v>390389</v>
      </c>
      <c r="L4504">
        <v>15.49</v>
      </c>
      <c r="M4504" t="s">
        <v>539</v>
      </c>
      <c r="N4504" t="s">
        <v>540</v>
      </c>
      <c r="O4504" t="s">
        <v>541</v>
      </c>
    </row>
    <row r="4505" spans="1:15" x14ac:dyDescent="0.2">
      <c r="A4505" s="16" t="s">
        <v>632</v>
      </c>
      <c r="B4505" s="1">
        <v>45980</v>
      </c>
      <c r="C4505" t="s">
        <v>564</v>
      </c>
      <c r="D4505" t="s">
        <v>565</v>
      </c>
      <c r="F4505" t="s">
        <v>533</v>
      </c>
      <c r="G4505" t="s">
        <v>17</v>
      </c>
      <c r="H4505" s="2">
        <v>5608756.3200000003</v>
      </c>
      <c r="I4505">
        <v>3.06</v>
      </c>
      <c r="J4505" s="2">
        <v>5608756.3200000003</v>
      </c>
      <c r="K4505" s="2">
        <v>622887</v>
      </c>
      <c r="L4505">
        <v>9</v>
      </c>
      <c r="M4505" t="s">
        <v>539</v>
      </c>
      <c r="N4505" t="s">
        <v>540</v>
      </c>
      <c r="O4505" t="s">
        <v>541</v>
      </c>
    </row>
    <row r="4506" spans="1:15" x14ac:dyDescent="0.2">
      <c r="A4506" s="16" t="s">
        <v>632</v>
      </c>
      <c r="B4506" s="1">
        <v>45980</v>
      </c>
      <c r="C4506" t="s">
        <v>566</v>
      </c>
      <c r="D4506" t="s">
        <v>567</v>
      </c>
      <c r="F4506" t="s">
        <v>533</v>
      </c>
      <c r="G4506" t="s">
        <v>17</v>
      </c>
      <c r="H4506" s="2">
        <v>5584337.4100000001</v>
      </c>
      <c r="I4506">
        <v>3.05</v>
      </c>
      <c r="J4506" s="2">
        <v>5584337.4100000001</v>
      </c>
      <c r="K4506" s="2">
        <v>147683</v>
      </c>
      <c r="L4506">
        <v>37.81</v>
      </c>
      <c r="M4506" t="s">
        <v>539</v>
      </c>
      <c r="N4506" t="s">
        <v>540</v>
      </c>
      <c r="O4506" t="s">
        <v>541</v>
      </c>
    </row>
    <row r="4507" spans="1:15" x14ac:dyDescent="0.2">
      <c r="A4507" s="16" t="s">
        <v>632</v>
      </c>
      <c r="B4507" s="1">
        <v>45980</v>
      </c>
      <c r="C4507" t="s">
        <v>568</v>
      </c>
      <c r="D4507" t="s">
        <v>569</v>
      </c>
      <c r="F4507" t="s">
        <v>533</v>
      </c>
      <c r="G4507" t="s">
        <v>17</v>
      </c>
      <c r="H4507" s="2">
        <v>4571124.46</v>
      </c>
      <c r="I4507">
        <v>2.4900000000000002</v>
      </c>
      <c r="J4507" s="2">
        <v>4571124.46</v>
      </c>
      <c r="K4507" s="2">
        <v>563364</v>
      </c>
      <c r="L4507">
        <v>8.11</v>
      </c>
      <c r="M4507" t="s">
        <v>539</v>
      </c>
      <c r="N4507" t="s">
        <v>540</v>
      </c>
      <c r="O4507" t="s">
        <v>541</v>
      </c>
    </row>
    <row r="4508" spans="1:15" x14ac:dyDescent="0.2">
      <c r="A4508" s="16" t="s">
        <v>632</v>
      </c>
      <c r="B4508" s="1">
        <v>45980</v>
      </c>
      <c r="C4508" t="s">
        <v>570</v>
      </c>
      <c r="D4508" t="s">
        <v>571</v>
      </c>
      <c r="F4508" t="s">
        <v>533</v>
      </c>
      <c r="G4508" t="s">
        <v>17</v>
      </c>
      <c r="H4508" s="2">
        <v>4480164.12</v>
      </c>
      <c r="I4508">
        <v>2.4500000000000002</v>
      </c>
      <c r="J4508" s="2">
        <v>4480164.12</v>
      </c>
      <c r="K4508" s="2">
        <v>452933</v>
      </c>
      <c r="L4508">
        <v>9.89</v>
      </c>
      <c r="M4508" t="s">
        <v>374</v>
      </c>
      <c r="N4508" t="s">
        <v>375</v>
      </c>
      <c r="O4508" t="s">
        <v>376</v>
      </c>
    </row>
    <row r="4509" spans="1:15" x14ac:dyDescent="0.2">
      <c r="A4509" s="16" t="s">
        <v>632</v>
      </c>
      <c r="B4509" s="1">
        <v>45980</v>
      </c>
      <c r="C4509" t="s">
        <v>572</v>
      </c>
      <c r="D4509" t="s">
        <v>573</v>
      </c>
      <c r="F4509" t="s">
        <v>533</v>
      </c>
      <c r="G4509" t="s">
        <v>17</v>
      </c>
      <c r="H4509" s="2">
        <v>3848695.45</v>
      </c>
      <c r="I4509">
        <v>2.1</v>
      </c>
      <c r="J4509" s="2">
        <v>3848695.45</v>
      </c>
      <c r="K4509" s="2">
        <v>833817</v>
      </c>
      <c r="L4509">
        <v>4.62</v>
      </c>
      <c r="M4509" t="s">
        <v>154</v>
      </c>
      <c r="N4509" t="s">
        <v>396</v>
      </c>
      <c r="O4509" t="s">
        <v>152</v>
      </c>
    </row>
    <row r="4510" spans="1:15" x14ac:dyDescent="0.2">
      <c r="A4510" s="16" t="s">
        <v>632</v>
      </c>
      <c r="B4510" s="1">
        <v>45980</v>
      </c>
      <c r="C4510" t="s">
        <v>574</v>
      </c>
      <c r="D4510" t="s">
        <v>575</v>
      </c>
      <c r="F4510" t="s">
        <v>533</v>
      </c>
      <c r="G4510" t="s">
        <v>17</v>
      </c>
      <c r="H4510" s="2">
        <v>3764120.52</v>
      </c>
      <c r="I4510">
        <v>2.0499999999999998</v>
      </c>
      <c r="J4510" s="2">
        <v>3764120.52</v>
      </c>
      <c r="K4510" s="2">
        <v>310571</v>
      </c>
      <c r="L4510">
        <v>12.12</v>
      </c>
      <c r="M4510" t="s">
        <v>576</v>
      </c>
      <c r="N4510" t="s">
        <v>31</v>
      </c>
      <c r="O4510" t="s">
        <v>20</v>
      </c>
    </row>
    <row r="4511" spans="1:15" x14ac:dyDescent="0.2">
      <c r="A4511" s="16" t="s">
        <v>632</v>
      </c>
      <c r="B4511" s="1">
        <v>45980</v>
      </c>
      <c r="C4511" t="s">
        <v>152</v>
      </c>
      <c r="D4511" t="s">
        <v>153</v>
      </c>
      <c r="F4511" t="s">
        <v>106</v>
      </c>
      <c r="G4511" t="s">
        <v>107</v>
      </c>
      <c r="H4511" s="2">
        <v>3707604.77</v>
      </c>
      <c r="I4511">
        <v>2.02</v>
      </c>
      <c r="J4511" s="2">
        <v>3707604.77</v>
      </c>
      <c r="K4511" s="2">
        <v>2834669</v>
      </c>
      <c r="L4511">
        <v>130.79</v>
      </c>
      <c r="M4511" t="s">
        <v>154</v>
      </c>
      <c r="N4511" t="s">
        <v>108</v>
      </c>
      <c r="O4511" t="s">
        <v>152</v>
      </c>
    </row>
    <row r="4512" spans="1:15" x14ac:dyDescent="0.2">
      <c r="A4512" s="16" t="s">
        <v>632</v>
      </c>
      <c r="B4512" s="1">
        <v>45980</v>
      </c>
      <c r="C4512" t="s">
        <v>577</v>
      </c>
      <c r="D4512" t="s">
        <v>578</v>
      </c>
      <c r="F4512" t="s">
        <v>533</v>
      </c>
      <c r="G4512" t="s">
        <v>17</v>
      </c>
      <c r="H4512" s="2">
        <v>3420380.34</v>
      </c>
      <c r="I4512">
        <v>1.87</v>
      </c>
      <c r="J4512" s="2">
        <v>3420380.34</v>
      </c>
      <c r="K4512" s="2">
        <v>94852</v>
      </c>
      <c r="L4512">
        <v>36.06</v>
      </c>
      <c r="M4512" t="s">
        <v>154</v>
      </c>
      <c r="N4512" t="s">
        <v>396</v>
      </c>
      <c r="O4512" t="s">
        <v>152</v>
      </c>
    </row>
    <row r="4513" spans="1:15" x14ac:dyDescent="0.2">
      <c r="A4513" s="16" t="s">
        <v>632</v>
      </c>
      <c r="B4513" s="1">
        <v>45980</v>
      </c>
      <c r="C4513">
        <v>1208</v>
      </c>
      <c r="D4513" t="s">
        <v>579</v>
      </c>
      <c r="F4513" t="s">
        <v>533</v>
      </c>
      <c r="G4513" t="s">
        <v>17</v>
      </c>
      <c r="H4513" s="2">
        <v>3318240.77</v>
      </c>
      <c r="I4513">
        <v>1.81</v>
      </c>
      <c r="J4513" s="2">
        <v>3318240.77</v>
      </c>
      <c r="K4513" s="2">
        <v>3880000</v>
      </c>
      <c r="L4513">
        <v>0.86</v>
      </c>
      <c r="M4513" t="s">
        <v>101</v>
      </c>
      <c r="N4513" t="s">
        <v>102</v>
      </c>
      <c r="O4513" t="s">
        <v>103</v>
      </c>
    </row>
    <row r="4514" spans="1:15" x14ac:dyDescent="0.2">
      <c r="A4514" s="16" t="s">
        <v>632</v>
      </c>
      <c r="B4514" s="1">
        <v>45980</v>
      </c>
      <c r="C4514" t="s">
        <v>376</v>
      </c>
      <c r="D4514" t="s">
        <v>495</v>
      </c>
      <c r="F4514" t="s">
        <v>106</v>
      </c>
      <c r="G4514" t="s">
        <v>107</v>
      </c>
      <c r="H4514" s="2">
        <v>2956952.17</v>
      </c>
      <c r="I4514">
        <v>1.61</v>
      </c>
      <c r="J4514" s="2">
        <v>2956952.17</v>
      </c>
      <c r="K4514" s="2">
        <v>4573785</v>
      </c>
      <c r="L4514">
        <v>64.650000000000006</v>
      </c>
      <c r="M4514" t="s">
        <v>374</v>
      </c>
      <c r="N4514" t="s">
        <v>108</v>
      </c>
      <c r="O4514" t="s">
        <v>376</v>
      </c>
    </row>
    <row r="4515" spans="1:15" x14ac:dyDescent="0.2">
      <c r="A4515" s="16" t="s">
        <v>632</v>
      </c>
      <c r="B4515" s="1">
        <v>45980</v>
      </c>
      <c r="C4515" t="s">
        <v>536</v>
      </c>
      <c r="D4515" t="s">
        <v>580</v>
      </c>
      <c r="F4515" t="s">
        <v>106</v>
      </c>
      <c r="G4515" t="s">
        <v>107</v>
      </c>
      <c r="H4515" s="2">
        <v>2491278.06</v>
      </c>
      <c r="I4515">
        <v>1.36</v>
      </c>
      <c r="J4515" s="2">
        <v>2491278.06</v>
      </c>
      <c r="K4515" s="2">
        <v>45728654</v>
      </c>
      <c r="L4515">
        <v>5.45</v>
      </c>
      <c r="M4515" t="s">
        <v>534</v>
      </c>
      <c r="N4515" t="s">
        <v>108</v>
      </c>
      <c r="O4515" t="s">
        <v>536</v>
      </c>
    </row>
    <row r="4516" spans="1:15" x14ac:dyDescent="0.2">
      <c r="A4516" s="16" t="s">
        <v>632</v>
      </c>
      <c r="B4516" s="1">
        <v>45980</v>
      </c>
      <c r="C4516">
        <v>1258</v>
      </c>
      <c r="D4516" t="s">
        <v>581</v>
      </c>
      <c r="F4516" t="s">
        <v>533</v>
      </c>
      <c r="G4516" t="s">
        <v>17</v>
      </c>
      <c r="H4516" s="2">
        <v>2295409.31</v>
      </c>
      <c r="I4516">
        <v>1.25</v>
      </c>
      <c r="J4516" s="2">
        <v>2295409.31</v>
      </c>
      <c r="K4516" s="2">
        <v>1275000</v>
      </c>
      <c r="L4516">
        <v>1.8</v>
      </c>
      <c r="M4516" t="s">
        <v>101</v>
      </c>
      <c r="N4516" t="s">
        <v>102</v>
      </c>
      <c r="O4516" t="s">
        <v>103</v>
      </c>
    </row>
    <row r="4517" spans="1:15" x14ac:dyDescent="0.2">
      <c r="A4517" s="16" t="s">
        <v>632</v>
      </c>
      <c r="B4517" s="1">
        <v>45980</v>
      </c>
      <c r="C4517" t="s">
        <v>582</v>
      </c>
      <c r="D4517" t="s">
        <v>583</v>
      </c>
      <c r="F4517" t="s">
        <v>533</v>
      </c>
      <c r="G4517" t="s">
        <v>17</v>
      </c>
      <c r="H4517" s="2">
        <v>2247841.7999999998</v>
      </c>
      <c r="I4517">
        <v>1.23</v>
      </c>
      <c r="J4517" s="2">
        <v>2247841.7999999998</v>
      </c>
      <c r="K4517" s="2">
        <v>102216</v>
      </c>
      <c r="L4517">
        <v>21.99</v>
      </c>
      <c r="M4517" t="s">
        <v>539</v>
      </c>
      <c r="N4517" t="s">
        <v>540</v>
      </c>
      <c r="O4517" t="s">
        <v>541</v>
      </c>
    </row>
    <row r="4518" spans="1:15" x14ac:dyDescent="0.2">
      <c r="A4518" s="16" t="s">
        <v>632</v>
      </c>
      <c r="B4518" s="1">
        <v>45980</v>
      </c>
      <c r="C4518" t="s">
        <v>584</v>
      </c>
      <c r="D4518" t="s">
        <v>585</v>
      </c>
      <c r="F4518" t="s">
        <v>533</v>
      </c>
      <c r="G4518" t="s">
        <v>17</v>
      </c>
      <c r="H4518" s="2">
        <v>2185196.37</v>
      </c>
      <c r="I4518">
        <v>1.19</v>
      </c>
      <c r="J4518" s="2">
        <v>2185196.37</v>
      </c>
      <c r="K4518" s="2">
        <v>128346</v>
      </c>
      <c r="L4518">
        <v>17.03</v>
      </c>
      <c r="M4518" t="s">
        <v>539</v>
      </c>
      <c r="N4518" t="s">
        <v>540</v>
      </c>
      <c r="O4518" t="s">
        <v>541</v>
      </c>
    </row>
    <row r="4519" spans="1:15" x14ac:dyDescent="0.2">
      <c r="A4519" s="16" t="s">
        <v>632</v>
      </c>
      <c r="B4519" s="1">
        <v>45980</v>
      </c>
      <c r="C4519" t="s">
        <v>586</v>
      </c>
      <c r="D4519" t="s">
        <v>587</v>
      </c>
      <c r="F4519" t="s">
        <v>533</v>
      </c>
      <c r="G4519" t="s">
        <v>17</v>
      </c>
      <c r="H4519" s="2">
        <v>1397194.96</v>
      </c>
      <c r="I4519">
        <v>0.76</v>
      </c>
      <c r="J4519" s="2">
        <v>1397194.96</v>
      </c>
      <c r="K4519" s="2">
        <v>312809</v>
      </c>
      <c r="L4519">
        <v>4.47</v>
      </c>
      <c r="M4519" t="s">
        <v>539</v>
      </c>
      <c r="N4519" t="s">
        <v>540</v>
      </c>
      <c r="O4519" t="s">
        <v>541</v>
      </c>
    </row>
    <row r="4520" spans="1:15" x14ac:dyDescent="0.2">
      <c r="A4520" s="16" t="s">
        <v>632</v>
      </c>
      <c r="B4520" s="1">
        <v>45980</v>
      </c>
      <c r="C4520" t="s">
        <v>588</v>
      </c>
      <c r="D4520" t="s">
        <v>589</v>
      </c>
      <c r="F4520" t="s">
        <v>533</v>
      </c>
      <c r="G4520" t="s">
        <v>17</v>
      </c>
      <c r="H4520" s="2">
        <v>1246761.18</v>
      </c>
      <c r="I4520">
        <v>0.68</v>
      </c>
      <c r="J4520" s="2">
        <v>1246761.18</v>
      </c>
      <c r="K4520" s="2">
        <v>174681</v>
      </c>
      <c r="L4520">
        <v>7.14</v>
      </c>
      <c r="M4520" t="s">
        <v>374</v>
      </c>
      <c r="N4520" t="s">
        <v>375</v>
      </c>
      <c r="O4520" t="s">
        <v>376</v>
      </c>
    </row>
    <row r="4521" spans="1:15" x14ac:dyDescent="0.2">
      <c r="A4521" s="16" t="s">
        <v>632</v>
      </c>
      <c r="B4521" s="1">
        <v>45980</v>
      </c>
      <c r="C4521" t="s">
        <v>414</v>
      </c>
      <c r="D4521" t="s">
        <v>499</v>
      </c>
      <c r="F4521" t="s">
        <v>106</v>
      </c>
      <c r="G4521" t="s">
        <v>107</v>
      </c>
      <c r="H4521" s="2">
        <v>1194489.67</v>
      </c>
      <c r="I4521">
        <v>0.65</v>
      </c>
      <c r="J4521" s="2">
        <v>1194489.67</v>
      </c>
      <c r="K4521" s="2">
        <v>4372668</v>
      </c>
      <c r="L4521">
        <v>27.32</v>
      </c>
      <c r="M4521" t="s">
        <v>412</v>
      </c>
      <c r="N4521" t="s">
        <v>108</v>
      </c>
      <c r="O4521" t="s">
        <v>414</v>
      </c>
    </row>
    <row r="4522" spans="1:15" x14ac:dyDescent="0.2">
      <c r="A4522" s="16" t="s">
        <v>632</v>
      </c>
      <c r="B4522" s="1">
        <v>45980</v>
      </c>
      <c r="C4522" t="s">
        <v>103</v>
      </c>
      <c r="D4522" t="s">
        <v>127</v>
      </c>
      <c r="F4522" t="s">
        <v>106</v>
      </c>
      <c r="G4522" t="s">
        <v>107</v>
      </c>
      <c r="H4522" s="2">
        <v>942331.56</v>
      </c>
      <c r="I4522">
        <v>0.51</v>
      </c>
      <c r="J4522" s="2">
        <v>942331.56</v>
      </c>
      <c r="K4522" s="2">
        <v>7338407</v>
      </c>
      <c r="L4522">
        <v>12.84</v>
      </c>
      <c r="M4522" t="s">
        <v>128</v>
      </c>
      <c r="N4522" t="s">
        <v>108</v>
      </c>
      <c r="O4522" t="s">
        <v>103</v>
      </c>
    </row>
    <row r="4523" spans="1:15" x14ac:dyDescent="0.2">
      <c r="A4523" s="16" t="s">
        <v>632</v>
      </c>
      <c r="B4523" s="1">
        <v>45980</v>
      </c>
      <c r="C4523" t="s">
        <v>590</v>
      </c>
      <c r="D4523" t="s">
        <v>591</v>
      </c>
      <c r="F4523" t="s">
        <v>533</v>
      </c>
      <c r="G4523" t="s">
        <v>17</v>
      </c>
      <c r="H4523" s="2">
        <v>921914.76</v>
      </c>
      <c r="I4523">
        <v>0.5</v>
      </c>
      <c r="J4523" s="2">
        <v>921914.76</v>
      </c>
      <c r="K4523" s="2">
        <v>108942</v>
      </c>
      <c r="L4523">
        <v>8.4600000000000009</v>
      </c>
      <c r="M4523" t="s">
        <v>154</v>
      </c>
      <c r="N4523" t="s">
        <v>396</v>
      </c>
      <c r="O4523" t="s">
        <v>152</v>
      </c>
    </row>
    <row r="4524" spans="1:15" x14ac:dyDescent="0.2">
      <c r="A4524" s="16" t="s">
        <v>632</v>
      </c>
      <c r="B4524" s="1">
        <v>45980</v>
      </c>
      <c r="C4524" t="s">
        <v>592</v>
      </c>
      <c r="D4524" t="s">
        <v>593</v>
      </c>
      <c r="F4524" t="s">
        <v>533</v>
      </c>
      <c r="G4524" t="s">
        <v>17</v>
      </c>
      <c r="H4524" s="2">
        <v>891154.62</v>
      </c>
      <c r="I4524">
        <v>0.49</v>
      </c>
      <c r="J4524" s="2">
        <v>891154.62</v>
      </c>
      <c r="K4524" s="2">
        <v>546270</v>
      </c>
      <c r="L4524">
        <v>1.63</v>
      </c>
      <c r="M4524" t="s">
        <v>539</v>
      </c>
      <c r="N4524" t="s">
        <v>540</v>
      </c>
      <c r="O4524" t="s">
        <v>541</v>
      </c>
    </row>
    <row r="4525" spans="1:15" x14ac:dyDescent="0.2">
      <c r="A4525" s="16" t="s">
        <v>632</v>
      </c>
      <c r="B4525" s="1">
        <v>45980</v>
      </c>
      <c r="C4525" t="s">
        <v>594</v>
      </c>
      <c r="D4525" t="s">
        <v>595</v>
      </c>
      <c r="F4525" t="s">
        <v>533</v>
      </c>
      <c r="G4525" t="s">
        <v>17</v>
      </c>
      <c r="H4525" s="2">
        <v>882028</v>
      </c>
      <c r="I4525">
        <v>0.48</v>
      </c>
      <c r="J4525" s="2">
        <v>882028</v>
      </c>
      <c r="K4525" s="2">
        <v>319110</v>
      </c>
      <c r="L4525">
        <v>2.76</v>
      </c>
      <c r="M4525" t="s">
        <v>539</v>
      </c>
      <c r="N4525" t="s">
        <v>540</v>
      </c>
      <c r="O4525" t="s">
        <v>541</v>
      </c>
    </row>
    <row r="4526" spans="1:15" x14ac:dyDescent="0.2">
      <c r="A4526" s="16" t="s">
        <v>632</v>
      </c>
      <c r="B4526" s="1">
        <v>45980</v>
      </c>
      <c r="C4526" t="s">
        <v>596</v>
      </c>
      <c r="D4526" t="s">
        <v>597</v>
      </c>
      <c r="F4526" t="s">
        <v>533</v>
      </c>
      <c r="G4526" t="s">
        <v>17</v>
      </c>
      <c r="H4526" s="2">
        <v>790824.45</v>
      </c>
      <c r="I4526">
        <v>0.43</v>
      </c>
      <c r="J4526" s="2">
        <v>790824.45</v>
      </c>
      <c r="K4526" s="2">
        <v>392064</v>
      </c>
      <c r="L4526">
        <v>2.02</v>
      </c>
      <c r="M4526" t="s">
        <v>374</v>
      </c>
      <c r="N4526" t="s">
        <v>375</v>
      </c>
      <c r="O4526" t="s">
        <v>376</v>
      </c>
    </row>
    <row r="4527" spans="1:15" x14ac:dyDescent="0.2">
      <c r="A4527" s="16" t="s">
        <v>632</v>
      </c>
      <c r="B4527" s="1">
        <v>45980</v>
      </c>
      <c r="C4527" t="s">
        <v>598</v>
      </c>
      <c r="D4527" t="s">
        <v>599</v>
      </c>
      <c r="F4527" t="s">
        <v>533</v>
      </c>
      <c r="G4527" t="s">
        <v>17</v>
      </c>
      <c r="H4527" s="2">
        <v>728089.84</v>
      </c>
      <c r="I4527">
        <v>0.4</v>
      </c>
      <c r="J4527" s="2">
        <v>728089.84</v>
      </c>
      <c r="K4527" s="2">
        <v>649108</v>
      </c>
      <c r="L4527">
        <v>1.1200000000000001</v>
      </c>
      <c r="M4527" t="s">
        <v>374</v>
      </c>
      <c r="N4527" t="s">
        <v>375</v>
      </c>
      <c r="O4527" t="s">
        <v>376</v>
      </c>
    </row>
    <row r="4528" spans="1:15" x14ac:dyDescent="0.2">
      <c r="A4528" s="16" t="s">
        <v>632</v>
      </c>
      <c r="B4528" s="1">
        <v>45980</v>
      </c>
      <c r="C4528" t="s">
        <v>600</v>
      </c>
      <c r="D4528" t="s">
        <v>601</v>
      </c>
      <c r="F4528" t="s">
        <v>533</v>
      </c>
      <c r="G4528" t="s">
        <v>17</v>
      </c>
      <c r="H4528" s="2">
        <v>685370.84</v>
      </c>
      <c r="I4528">
        <v>0.37</v>
      </c>
      <c r="J4528" s="2">
        <v>685370.84</v>
      </c>
      <c r="K4528" s="2">
        <v>97279</v>
      </c>
      <c r="L4528">
        <v>7.05</v>
      </c>
      <c r="M4528" t="s">
        <v>539</v>
      </c>
      <c r="N4528" t="s">
        <v>540</v>
      </c>
      <c r="O4528" t="s">
        <v>541</v>
      </c>
    </row>
    <row r="4529" spans="1:15" x14ac:dyDescent="0.2">
      <c r="A4529" s="16" t="s">
        <v>632</v>
      </c>
      <c r="B4529" s="1">
        <v>45980</v>
      </c>
      <c r="C4529">
        <v>1515</v>
      </c>
      <c r="D4529" t="s">
        <v>602</v>
      </c>
      <c r="F4529" t="s">
        <v>533</v>
      </c>
      <c r="G4529" t="s">
        <v>17</v>
      </c>
      <c r="H4529" s="2">
        <v>669424.66</v>
      </c>
      <c r="I4529">
        <v>0.37</v>
      </c>
      <c r="J4529" s="2">
        <v>669424.66</v>
      </c>
      <c r="K4529" s="2">
        <v>63500</v>
      </c>
      <c r="L4529">
        <v>10.54</v>
      </c>
      <c r="M4529" t="s">
        <v>73</v>
      </c>
      <c r="N4529" t="s">
        <v>74</v>
      </c>
      <c r="O4529" t="s">
        <v>75</v>
      </c>
    </row>
    <row r="4530" spans="1:15" x14ac:dyDescent="0.2">
      <c r="A4530" s="16" t="s">
        <v>632</v>
      </c>
      <c r="B4530" s="1">
        <v>45980</v>
      </c>
      <c r="C4530">
        <v>600362</v>
      </c>
      <c r="D4530" t="s">
        <v>603</v>
      </c>
      <c r="F4530" t="s">
        <v>533</v>
      </c>
      <c r="G4530" t="s">
        <v>17</v>
      </c>
      <c r="H4530" s="2">
        <v>648945.21</v>
      </c>
      <c r="I4530">
        <v>0.35</v>
      </c>
      <c r="J4530" s="2">
        <v>648945.21</v>
      </c>
      <c r="K4530" s="2">
        <v>123500</v>
      </c>
      <c r="L4530">
        <v>5.25</v>
      </c>
      <c r="M4530" t="s">
        <v>101</v>
      </c>
      <c r="N4530" t="s">
        <v>604</v>
      </c>
      <c r="O4530" t="s">
        <v>167</v>
      </c>
    </row>
    <row r="4531" spans="1:15" x14ac:dyDescent="0.2">
      <c r="A4531" s="16" t="s">
        <v>632</v>
      </c>
      <c r="B4531" s="1">
        <v>45980</v>
      </c>
      <c r="C4531" t="s">
        <v>605</v>
      </c>
      <c r="D4531" t="s">
        <v>606</v>
      </c>
      <c r="F4531" t="s">
        <v>533</v>
      </c>
      <c r="G4531" t="s">
        <v>17</v>
      </c>
      <c r="H4531" s="2">
        <v>493296.44</v>
      </c>
      <c r="I4531">
        <v>0.27</v>
      </c>
      <c r="J4531" s="2">
        <v>493296.44</v>
      </c>
      <c r="K4531" s="2">
        <v>229137</v>
      </c>
      <c r="L4531">
        <v>2.15</v>
      </c>
      <c r="M4531" t="s">
        <v>374</v>
      </c>
      <c r="N4531" t="s">
        <v>375</v>
      </c>
      <c r="O4531" t="s">
        <v>376</v>
      </c>
    </row>
    <row r="4532" spans="1:15" x14ac:dyDescent="0.2">
      <c r="A4532" s="16" t="s">
        <v>632</v>
      </c>
      <c r="B4532" s="1">
        <v>45980</v>
      </c>
      <c r="C4532">
        <v>601168</v>
      </c>
      <c r="D4532" t="s">
        <v>607</v>
      </c>
      <c r="F4532" t="s">
        <v>533</v>
      </c>
      <c r="G4532" t="s">
        <v>17</v>
      </c>
      <c r="H4532" s="2">
        <v>468600.29</v>
      </c>
      <c r="I4532">
        <v>0.26</v>
      </c>
      <c r="J4532" s="2">
        <v>468600.29</v>
      </c>
      <c r="K4532" s="2">
        <v>142900</v>
      </c>
      <c r="L4532">
        <v>3.28</v>
      </c>
      <c r="M4532" t="s">
        <v>101</v>
      </c>
      <c r="N4532" t="s">
        <v>604</v>
      </c>
      <c r="O4532" t="s">
        <v>167</v>
      </c>
    </row>
    <row r="4533" spans="1:15" x14ac:dyDescent="0.2">
      <c r="A4533" s="16" t="s">
        <v>632</v>
      </c>
      <c r="B4533" s="1">
        <v>45980</v>
      </c>
      <c r="C4533" t="s">
        <v>608</v>
      </c>
      <c r="D4533" t="s">
        <v>609</v>
      </c>
      <c r="F4533" t="s">
        <v>533</v>
      </c>
      <c r="G4533" t="s">
        <v>17</v>
      </c>
      <c r="H4533" s="2">
        <v>464159.65</v>
      </c>
      <c r="I4533">
        <v>0.25</v>
      </c>
      <c r="J4533" s="2">
        <v>464159.65</v>
      </c>
      <c r="K4533" s="2">
        <v>1196600</v>
      </c>
      <c r="L4533">
        <v>0.39</v>
      </c>
      <c r="M4533" t="s">
        <v>524</v>
      </c>
      <c r="N4533" t="s">
        <v>525</v>
      </c>
      <c r="O4533" t="s">
        <v>526</v>
      </c>
    </row>
    <row r="4534" spans="1:15" x14ac:dyDescent="0.2">
      <c r="A4534" s="16" t="s">
        <v>632</v>
      </c>
      <c r="B4534" s="1">
        <v>45980</v>
      </c>
      <c r="C4534" t="s">
        <v>168</v>
      </c>
      <c r="D4534" t="s">
        <v>169</v>
      </c>
      <c r="F4534" t="s">
        <v>106</v>
      </c>
      <c r="G4534" t="s">
        <v>107</v>
      </c>
      <c r="H4534" s="2">
        <v>443180.78</v>
      </c>
      <c r="I4534">
        <v>0.24</v>
      </c>
      <c r="J4534" s="2">
        <v>443180.78</v>
      </c>
      <c r="K4534" s="2">
        <v>3154361</v>
      </c>
      <c r="L4534">
        <v>14.05</v>
      </c>
      <c r="M4534" t="s">
        <v>101</v>
      </c>
      <c r="N4534" t="s">
        <v>108</v>
      </c>
      <c r="O4534" t="s">
        <v>168</v>
      </c>
    </row>
    <row r="4535" spans="1:15" x14ac:dyDescent="0.2">
      <c r="A4535" s="16" t="s">
        <v>632</v>
      </c>
      <c r="B4535" s="1">
        <v>45980</v>
      </c>
      <c r="C4535">
        <v>601899</v>
      </c>
      <c r="D4535" t="s">
        <v>610</v>
      </c>
      <c r="F4535" t="s">
        <v>533</v>
      </c>
      <c r="G4535" t="s">
        <v>17</v>
      </c>
      <c r="H4535" s="2">
        <v>438602.61</v>
      </c>
      <c r="I4535">
        <v>0.24</v>
      </c>
      <c r="J4535" s="2">
        <v>438602.61</v>
      </c>
      <c r="K4535" s="2">
        <v>106400</v>
      </c>
      <c r="L4535">
        <v>4.12</v>
      </c>
      <c r="M4535" t="s">
        <v>101</v>
      </c>
      <c r="N4535" t="s">
        <v>604</v>
      </c>
      <c r="O4535" t="s">
        <v>167</v>
      </c>
    </row>
    <row r="4536" spans="1:15" x14ac:dyDescent="0.2">
      <c r="A4536" s="16" t="s">
        <v>632</v>
      </c>
      <c r="B4536" s="1">
        <v>45980</v>
      </c>
      <c r="C4536" t="s">
        <v>611</v>
      </c>
      <c r="D4536" t="s">
        <v>612</v>
      </c>
      <c r="F4536" t="s">
        <v>533</v>
      </c>
      <c r="G4536" t="s">
        <v>17</v>
      </c>
      <c r="H4536" s="2">
        <v>416942.26</v>
      </c>
      <c r="I4536">
        <v>0.23</v>
      </c>
      <c r="J4536" s="2">
        <v>416942.26</v>
      </c>
      <c r="K4536" s="2">
        <v>1626405</v>
      </c>
      <c r="L4536">
        <v>0.26</v>
      </c>
      <c r="M4536" t="s">
        <v>154</v>
      </c>
      <c r="N4536" t="s">
        <v>396</v>
      </c>
      <c r="O4536" t="s">
        <v>152</v>
      </c>
    </row>
    <row r="4537" spans="1:15" x14ac:dyDescent="0.2">
      <c r="A4537" s="16" t="s">
        <v>632</v>
      </c>
      <c r="B4537" s="1">
        <v>45980</v>
      </c>
      <c r="C4537" t="s">
        <v>613</v>
      </c>
      <c r="D4537" t="s">
        <v>614</v>
      </c>
      <c r="F4537" t="s">
        <v>533</v>
      </c>
      <c r="G4537" t="s">
        <v>17</v>
      </c>
      <c r="H4537" s="2">
        <v>370198.3</v>
      </c>
      <c r="I4537">
        <v>0.2</v>
      </c>
      <c r="J4537" s="2">
        <v>370198.3</v>
      </c>
      <c r="K4537" s="2">
        <v>178685</v>
      </c>
      <c r="L4537">
        <v>2.0699999999999998</v>
      </c>
      <c r="M4537" t="s">
        <v>154</v>
      </c>
      <c r="N4537" t="s">
        <v>396</v>
      </c>
      <c r="O4537" t="s">
        <v>152</v>
      </c>
    </row>
    <row r="4538" spans="1:15" x14ac:dyDescent="0.2">
      <c r="A4538" s="16" t="s">
        <v>632</v>
      </c>
      <c r="B4538" s="1">
        <v>45980</v>
      </c>
      <c r="C4538">
        <v>601212</v>
      </c>
      <c r="D4538" t="s">
        <v>615</v>
      </c>
      <c r="F4538" t="s">
        <v>533</v>
      </c>
      <c r="G4538" t="s">
        <v>17</v>
      </c>
      <c r="H4538" s="2">
        <v>306827.34999999998</v>
      </c>
      <c r="I4538">
        <v>0.17</v>
      </c>
      <c r="J4538" s="2">
        <v>306827.34999999998</v>
      </c>
      <c r="K4538" s="2">
        <v>435900</v>
      </c>
      <c r="L4538">
        <v>0.7</v>
      </c>
      <c r="M4538" t="s">
        <v>101</v>
      </c>
      <c r="N4538" t="s">
        <v>604</v>
      </c>
      <c r="O4538" t="s">
        <v>167</v>
      </c>
    </row>
    <row r="4539" spans="1:15" x14ac:dyDescent="0.2">
      <c r="A4539" s="16" t="s">
        <v>632</v>
      </c>
      <c r="B4539" s="1">
        <v>45980</v>
      </c>
      <c r="C4539">
        <v>878</v>
      </c>
      <c r="D4539" t="s">
        <v>616</v>
      </c>
      <c r="F4539" t="s">
        <v>533</v>
      </c>
      <c r="G4539" t="s">
        <v>17</v>
      </c>
      <c r="H4539" s="2">
        <v>290944.21000000002</v>
      </c>
      <c r="I4539">
        <v>0.16</v>
      </c>
      <c r="J4539" s="2">
        <v>290944.21000000002</v>
      </c>
      <c r="K4539" s="2">
        <v>121100</v>
      </c>
      <c r="L4539">
        <v>2.4</v>
      </c>
      <c r="M4539" t="s">
        <v>101</v>
      </c>
      <c r="N4539" t="s">
        <v>166</v>
      </c>
      <c r="O4539" t="s">
        <v>167</v>
      </c>
    </row>
    <row r="4540" spans="1:15" x14ac:dyDescent="0.2">
      <c r="A4540" s="16" t="s">
        <v>632</v>
      </c>
      <c r="B4540" s="1">
        <v>45980</v>
      </c>
      <c r="C4540">
        <v>737</v>
      </c>
      <c r="D4540" t="s">
        <v>617</v>
      </c>
      <c r="F4540" t="s">
        <v>533</v>
      </c>
      <c r="G4540" t="s">
        <v>17</v>
      </c>
      <c r="H4540" s="2">
        <v>223132.96</v>
      </c>
      <c r="I4540">
        <v>0.12</v>
      </c>
      <c r="J4540" s="2">
        <v>223132.96</v>
      </c>
      <c r="K4540" s="2">
        <v>112000</v>
      </c>
      <c r="L4540">
        <v>1.99</v>
      </c>
      <c r="M4540" t="s">
        <v>101</v>
      </c>
      <c r="N4540" t="s">
        <v>166</v>
      </c>
      <c r="O4540" t="s">
        <v>167</v>
      </c>
    </row>
    <row r="4541" spans="1:15" x14ac:dyDescent="0.2">
      <c r="A4541" s="16" t="s">
        <v>632</v>
      </c>
      <c r="B4541" s="1">
        <v>45980</v>
      </c>
      <c r="C4541">
        <v>603993</v>
      </c>
      <c r="D4541" t="s">
        <v>618</v>
      </c>
      <c r="F4541" t="s">
        <v>533</v>
      </c>
      <c r="G4541" t="s">
        <v>17</v>
      </c>
      <c r="H4541" s="2">
        <v>202138.09</v>
      </c>
      <c r="I4541">
        <v>0.11</v>
      </c>
      <c r="J4541" s="2">
        <v>202138.09</v>
      </c>
      <c r="K4541" s="2">
        <v>90600</v>
      </c>
      <c r="L4541">
        <v>2.23</v>
      </c>
      <c r="M4541" t="s">
        <v>101</v>
      </c>
      <c r="N4541" t="s">
        <v>604</v>
      </c>
      <c r="O4541" t="s">
        <v>167</v>
      </c>
    </row>
    <row r="4542" spans="1:15" x14ac:dyDescent="0.2">
      <c r="A4542" s="16" t="s">
        <v>632</v>
      </c>
      <c r="B4542" s="1">
        <v>45980</v>
      </c>
      <c r="C4542" t="s">
        <v>75</v>
      </c>
      <c r="D4542" t="s">
        <v>114</v>
      </c>
      <c r="F4542" t="s">
        <v>106</v>
      </c>
      <c r="G4542" t="s">
        <v>107</v>
      </c>
      <c r="H4542" s="2">
        <v>122464.75</v>
      </c>
      <c r="I4542">
        <v>7.0000000000000007E-2</v>
      </c>
      <c r="J4542" s="2">
        <v>122464.75</v>
      </c>
      <c r="K4542" s="2">
        <v>19167570</v>
      </c>
      <c r="L4542">
        <v>0.64</v>
      </c>
      <c r="M4542" t="s">
        <v>73</v>
      </c>
      <c r="N4542" t="s">
        <v>108</v>
      </c>
      <c r="O4542" t="s">
        <v>75</v>
      </c>
    </row>
    <row r="4543" spans="1:15" x14ac:dyDescent="0.2">
      <c r="A4543" s="16" t="s">
        <v>632</v>
      </c>
      <c r="B4543" s="1">
        <v>45980</v>
      </c>
      <c r="C4543" t="s">
        <v>526</v>
      </c>
      <c r="D4543" t="s">
        <v>528</v>
      </c>
      <c r="F4543" t="s">
        <v>106</v>
      </c>
      <c r="G4543" t="s">
        <v>107</v>
      </c>
      <c r="H4543" s="2">
        <v>77645.53</v>
      </c>
      <c r="I4543">
        <v>0.04</v>
      </c>
      <c r="J4543" s="2">
        <v>77645.53</v>
      </c>
      <c r="K4543" s="2">
        <v>1296098020</v>
      </c>
      <c r="L4543">
        <v>0.01</v>
      </c>
      <c r="M4543" t="s">
        <v>524</v>
      </c>
      <c r="N4543" t="s">
        <v>108</v>
      </c>
      <c r="O4543" t="s">
        <v>526</v>
      </c>
    </row>
    <row r="4544" spans="1:15" x14ac:dyDescent="0.2">
      <c r="A4544" s="16" t="s">
        <v>632</v>
      </c>
      <c r="B4544" s="1">
        <v>45980</v>
      </c>
      <c r="C4544">
        <v>2362</v>
      </c>
      <c r="D4544" t="s">
        <v>619</v>
      </c>
      <c r="F4544" t="s">
        <v>533</v>
      </c>
      <c r="G4544" t="s">
        <v>17</v>
      </c>
      <c r="H4544" s="2">
        <v>74815.28</v>
      </c>
      <c r="I4544">
        <v>0.04</v>
      </c>
      <c r="J4544" s="2">
        <v>74815.28</v>
      </c>
      <c r="K4544" s="2">
        <v>1071000</v>
      </c>
      <c r="L4544">
        <v>7.0000000000000007E-2</v>
      </c>
      <c r="M4544" t="s">
        <v>101</v>
      </c>
      <c r="N4544" t="s">
        <v>102</v>
      </c>
      <c r="O4544" t="s">
        <v>103</v>
      </c>
    </row>
    <row r="4545" spans="1:15" x14ac:dyDescent="0.2">
      <c r="A4545" s="16" t="s">
        <v>632</v>
      </c>
      <c r="B4545" s="1">
        <v>45980</v>
      </c>
      <c r="C4545" t="s">
        <v>339</v>
      </c>
      <c r="D4545" t="s">
        <v>340</v>
      </c>
      <c r="F4545" t="s">
        <v>106</v>
      </c>
      <c r="G4545" t="s">
        <v>117</v>
      </c>
      <c r="H4545" s="2">
        <v>38000</v>
      </c>
      <c r="I4545">
        <v>0.02</v>
      </c>
      <c r="J4545" s="2">
        <v>38000</v>
      </c>
      <c r="K4545" s="2">
        <v>38000</v>
      </c>
      <c r="L4545">
        <v>100</v>
      </c>
      <c r="M4545" t="s">
        <v>18</v>
      </c>
      <c r="N4545" t="s">
        <v>108</v>
      </c>
      <c r="O4545" t="s">
        <v>20</v>
      </c>
    </row>
    <row r="4546" spans="1:15" x14ac:dyDescent="0.2">
      <c r="A4546" s="16" t="s">
        <v>632</v>
      </c>
      <c r="B4546" s="1">
        <v>45980</v>
      </c>
      <c r="C4546" t="s">
        <v>584</v>
      </c>
      <c r="D4546" t="s">
        <v>620</v>
      </c>
      <c r="F4546" t="s">
        <v>621</v>
      </c>
      <c r="G4546" t="s">
        <v>17</v>
      </c>
      <c r="H4546" s="2">
        <v>33432.620000000003</v>
      </c>
      <c r="I4546">
        <v>0.02</v>
      </c>
      <c r="J4546" s="2">
        <v>33432.620000000003</v>
      </c>
      <c r="K4546" s="2">
        <v>32591</v>
      </c>
      <c r="L4546">
        <v>1.03</v>
      </c>
      <c r="M4546" t="s">
        <v>539</v>
      </c>
      <c r="N4546" t="s">
        <v>540</v>
      </c>
      <c r="O4546" t="s">
        <v>541</v>
      </c>
    </row>
    <row r="4547" spans="1:15" x14ac:dyDescent="0.2">
      <c r="A4547" s="16" t="s">
        <v>632</v>
      </c>
      <c r="B4547" s="1">
        <v>45980</v>
      </c>
      <c r="C4547" t="s">
        <v>40</v>
      </c>
      <c r="D4547" t="s">
        <v>125</v>
      </c>
      <c r="F4547" t="s">
        <v>106</v>
      </c>
      <c r="G4547" t="s">
        <v>107</v>
      </c>
      <c r="H4547" s="2">
        <v>13258.12</v>
      </c>
      <c r="I4547">
        <v>0.01</v>
      </c>
      <c r="J4547" s="2">
        <v>13258.12</v>
      </c>
      <c r="K4547" s="2">
        <v>11482</v>
      </c>
      <c r="L4547">
        <v>115.47</v>
      </c>
      <c r="M4547" t="s">
        <v>126</v>
      </c>
      <c r="N4547" t="s">
        <v>108</v>
      </c>
      <c r="O4547" t="s">
        <v>40</v>
      </c>
    </row>
    <row r="4548" spans="1:15" x14ac:dyDescent="0.2">
      <c r="A4548" s="16" t="s">
        <v>632</v>
      </c>
      <c r="B4548" s="1">
        <v>45980</v>
      </c>
      <c r="C4548" t="s">
        <v>622</v>
      </c>
      <c r="D4548" t="s">
        <v>623</v>
      </c>
      <c r="F4548" t="s">
        <v>106</v>
      </c>
      <c r="G4548" t="s">
        <v>107</v>
      </c>
      <c r="H4548" s="2">
        <v>3814.55</v>
      </c>
      <c r="I4548">
        <v>0</v>
      </c>
      <c r="J4548" s="2">
        <v>3814.55</v>
      </c>
      <c r="K4548" s="2">
        <v>20352</v>
      </c>
      <c r="L4548">
        <v>18.739999999999998</v>
      </c>
      <c r="M4548" t="s">
        <v>576</v>
      </c>
      <c r="N4548" t="s">
        <v>108</v>
      </c>
      <c r="O4548" t="s">
        <v>622</v>
      </c>
    </row>
    <row r="4549" spans="1:15" x14ac:dyDescent="0.2">
      <c r="A4549" s="16" t="s">
        <v>632</v>
      </c>
      <c r="B4549" s="1">
        <v>45980</v>
      </c>
      <c r="C4549" t="s">
        <v>541</v>
      </c>
      <c r="D4549" t="s">
        <v>624</v>
      </c>
      <c r="F4549" t="s">
        <v>106</v>
      </c>
      <c r="G4549" t="s">
        <v>174</v>
      </c>
      <c r="H4549">
        <v>467.46</v>
      </c>
      <c r="I4549">
        <v>0</v>
      </c>
      <c r="J4549">
        <v>467.46</v>
      </c>
      <c r="K4549" s="2">
        <v>429095</v>
      </c>
      <c r="L4549">
        <v>1</v>
      </c>
      <c r="M4549" t="s">
        <v>18</v>
      </c>
      <c r="N4549" t="s">
        <v>108</v>
      </c>
      <c r="O4549" t="s">
        <v>20</v>
      </c>
    </row>
    <row r="4550" spans="1:15" x14ac:dyDescent="0.2">
      <c r="A4550" s="16" t="s">
        <v>632</v>
      </c>
      <c r="B4550" s="1">
        <v>45980</v>
      </c>
      <c r="C4550" t="s">
        <v>152</v>
      </c>
      <c r="D4550" t="s">
        <v>345</v>
      </c>
      <c r="F4550" t="s">
        <v>106</v>
      </c>
      <c r="G4550" t="s">
        <v>174</v>
      </c>
      <c r="H4550">
        <v>83.31</v>
      </c>
      <c r="I4550">
        <v>0</v>
      </c>
      <c r="J4550">
        <v>83.31</v>
      </c>
      <c r="K4550" s="2">
        <v>54812</v>
      </c>
      <c r="L4550">
        <v>1</v>
      </c>
      <c r="M4550" t="s">
        <v>18</v>
      </c>
      <c r="N4550" t="s">
        <v>108</v>
      </c>
      <c r="O4550" t="s">
        <v>20</v>
      </c>
    </row>
    <row r="4551" spans="1:15" x14ac:dyDescent="0.2">
      <c r="A4551" s="16" t="s">
        <v>632</v>
      </c>
      <c r="B4551" s="1">
        <v>45980</v>
      </c>
      <c r="C4551" t="s">
        <v>103</v>
      </c>
      <c r="D4551" t="s">
        <v>178</v>
      </c>
      <c r="F4551" t="s">
        <v>106</v>
      </c>
      <c r="G4551" t="s">
        <v>174</v>
      </c>
      <c r="H4551">
        <v>-7.22</v>
      </c>
      <c r="I4551">
        <v>0</v>
      </c>
      <c r="J4551">
        <v>-7.22</v>
      </c>
      <c r="K4551" s="2">
        <v>-7028800</v>
      </c>
      <c r="L4551">
        <v>1</v>
      </c>
      <c r="M4551" t="s">
        <v>18</v>
      </c>
      <c r="N4551" t="s">
        <v>108</v>
      </c>
      <c r="O4551" t="s">
        <v>20</v>
      </c>
    </row>
    <row r="4552" spans="1:15" x14ac:dyDescent="0.2">
      <c r="A4552" s="16" t="s">
        <v>632</v>
      </c>
      <c r="B4552" s="1">
        <v>45980</v>
      </c>
      <c r="C4552" t="s">
        <v>168</v>
      </c>
      <c r="D4552" t="s">
        <v>177</v>
      </c>
      <c r="F4552" t="s">
        <v>106</v>
      </c>
      <c r="G4552" t="s">
        <v>174</v>
      </c>
      <c r="H4552">
        <v>-3.37</v>
      </c>
      <c r="I4552">
        <v>0</v>
      </c>
      <c r="J4552">
        <v>-3.37</v>
      </c>
      <c r="K4552" s="2">
        <v>-2999266</v>
      </c>
      <c r="L4552">
        <v>1</v>
      </c>
      <c r="M4552" t="s">
        <v>18</v>
      </c>
      <c r="N4552" t="s">
        <v>108</v>
      </c>
      <c r="O4552" t="s">
        <v>20</v>
      </c>
    </row>
    <row r="4553" spans="1:15" x14ac:dyDescent="0.2">
      <c r="A4553" s="16" t="s">
        <v>632</v>
      </c>
      <c r="B4553" s="1">
        <v>45980</v>
      </c>
      <c r="C4553" t="s">
        <v>75</v>
      </c>
      <c r="D4553" t="s">
        <v>176</v>
      </c>
      <c r="F4553" t="s">
        <v>106</v>
      </c>
      <c r="G4553" t="s">
        <v>174</v>
      </c>
      <c r="H4553">
        <v>-0.87</v>
      </c>
      <c r="I4553">
        <v>0</v>
      </c>
      <c r="J4553">
        <v>-0.87</v>
      </c>
      <c r="K4553" s="2">
        <v>-17056000</v>
      </c>
      <c r="L4553">
        <v>1</v>
      </c>
      <c r="M4553" t="s">
        <v>18</v>
      </c>
      <c r="N4553" t="s">
        <v>108</v>
      </c>
      <c r="O4553" t="s">
        <v>20</v>
      </c>
    </row>
    <row r="4554" spans="1:15" x14ac:dyDescent="0.2">
      <c r="A4554" s="16" t="s">
        <v>632</v>
      </c>
      <c r="B4554" s="1">
        <v>45980</v>
      </c>
      <c r="C4554" t="s">
        <v>625</v>
      </c>
      <c r="D4554" t="s">
        <v>626</v>
      </c>
      <c r="F4554" t="s">
        <v>106</v>
      </c>
      <c r="G4554" t="s">
        <v>132</v>
      </c>
      <c r="H4554">
        <v>0</v>
      </c>
      <c r="I4554">
        <v>0</v>
      </c>
      <c r="J4554" s="2">
        <v>268352.28000000003</v>
      </c>
      <c r="K4554">
        <v>8</v>
      </c>
      <c r="L4554">
        <v>670.88</v>
      </c>
      <c r="M4554" t="s">
        <v>126</v>
      </c>
      <c r="N4554" t="s">
        <v>627</v>
      </c>
      <c r="O4554" t="s">
        <v>40</v>
      </c>
    </row>
    <row r="4555" spans="1:15" x14ac:dyDescent="0.2">
      <c r="A4555" s="16" t="s">
        <v>632</v>
      </c>
      <c r="B4555" s="1">
        <v>45980</v>
      </c>
      <c r="C4555" t="s">
        <v>376</v>
      </c>
      <c r="D4555" t="s">
        <v>628</v>
      </c>
      <c r="F4555" t="s">
        <v>106</v>
      </c>
      <c r="G4555" t="s">
        <v>174</v>
      </c>
      <c r="H4555">
        <v>-23.72</v>
      </c>
      <c r="I4555">
        <v>0</v>
      </c>
      <c r="J4555">
        <v>-23.72</v>
      </c>
      <c r="K4555" s="2">
        <v>-4561962</v>
      </c>
      <c r="L4555">
        <v>1</v>
      </c>
      <c r="M4555" t="s">
        <v>18</v>
      </c>
      <c r="N4555" t="s">
        <v>108</v>
      </c>
      <c r="O4555" t="s">
        <v>20</v>
      </c>
    </row>
    <row r="4556" spans="1:15" x14ac:dyDescent="0.2">
      <c r="A4556" s="16" t="s">
        <v>632</v>
      </c>
      <c r="B4556" s="1">
        <v>45980</v>
      </c>
      <c r="C4556" t="s">
        <v>536</v>
      </c>
      <c r="D4556" t="s">
        <v>629</v>
      </c>
      <c r="F4556" t="s">
        <v>106</v>
      </c>
      <c r="G4556" t="s">
        <v>174</v>
      </c>
      <c r="H4556">
        <v>-22.28</v>
      </c>
      <c r="I4556">
        <v>0</v>
      </c>
      <c r="J4556">
        <v>-22.28</v>
      </c>
      <c r="K4556" s="2">
        <v>-46301200</v>
      </c>
      <c r="L4556">
        <v>1</v>
      </c>
      <c r="M4556" t="s">
        <v>18</v>
      </c>
      <c r="N4556" t="s">
        <v>108</v>
      </c>
      <c r="O4556" t="s">
        <v>20</v>
      </c>
    </row>
    <row r="4557" spans="1:15" x14ac:dyDescent="0.2">
      <c r="A4557" s="16" t="s">
        <v>632</v>
      </c>
      <c r="B4557" s="1">
        <v>45980</v>
      </c>
      <c r="C4557" t="s">
        <v>536</v>
      </c>
      <c r="D4557" t="s">
        <v>629</v>
      </c>
      <c r="F4557" t="s">
        <v>106</v>
      </c>
      <c r="G4557" t="s">
        <v>174</v>
      </c>
      <c r="H4557">
        <v>-14.49</v>
      </c>
      <c r="I4557">
        <v>0</v>
      </c>
      <c r="J4557">
        <v>-14.49</v>
      </c>
      <c r="K4557" s="2">
        <v>994182</v>
      </c>
      <c r="L4557">
        <v>1</v>
      </c>
      <c r="M4557" t="s">
        <v>18</v>
      </c>
      <c r="N4557" t="s">
        <v>108</v>
      </c>
      <c r="O4557" t="s">
        <v>20</v>
      </c>
    </row>
    <row r="4558" spans="1:15" x14ac:dyDescent="0.2">
      <c r="A4558" s="16" t="s">
        <v>632</v>
      </c>
      <c r="B4558" s="1">
        <v>45980</v>
      </c>
      <c r="C4558" t="s">
        <v>414</v>
      </c>
      <c r="D4558" t="s">
        <v>630</v>
      </c>
      <c r="F4558" t="s">
        <v>106</v>
      </c>
      <c r="G4558" t="s">
        <v>174</v>
      </c>
      <c r="H4558">
        <v>-9.35</v>
      </c>
      <c r="I4558">
        <v>0</v>
      </c>
      <c r="J4558">
        <v>-9.35</v>
      </c>
      <c r="K4558" s="2">
        <v>-4274528</v>
      </c>
      <c r="L4558">
        <v>1</v>
      </c>
      <c r="M4558" t="s">
        <v>18</v>
      </c>
      <c r="N4558" t="s">
        <v>108</v>
      </c>
      <c r="O4558" t="s">
        <v>20</v>
      </c>
    </row>
    <row r="4559" spans="1:15" x14ac:dyDescent="0.2">
      <c r="A4559" s="16" t="s">
        <v>632</v>
      </c>
      <c r="B4559" s="1">
        <v>45980</v>
      </c>
      <c r="C4559" t="s">
        <v>152</v>
      </c>
      <c r="D4559" t="s">
        <v>345</v>
      </c>
      <c r="F4559" t="s">
        <v>106</v>
      </c>
      <c r="G4559" t="s">
        <v>174</v>
      </c>
      <c r="H4559">
        <v>-30.32</v>
      </c>
      <c r="I4559">
        <v>0</v>
      </c>
      <c r="J4559">
        <v>-30.32</v>
      </c>
      <c r="K4559" s="2">
        <v>-2887164</v>
      </c>
      <c r="L4559">
        <v>1</v>
      </c>
      <c r="M4559" t="s">
        <v>18</v>
      </c>
      <c r="N4559" t="s">
        <v>108</v>
      </c>
      <c r="O4559" t="s">
        <v>20</v>
      </c>
    </row>
    <row r="4560" spans="1:15" x14ac:dyDescent="0.2">
      <c r="A4560" s="16" t="s">
        <v>632</v>
      </c>
      <c r="B4560" s="1">
        <v>45980</v>
      </c>
      <c r="C4560" t="s">
        <v>526</v>
      </c>
      <c r="D4560" t="s">
        <v>631</v>
      </c>
      <c r="F4560" t="s">
        <v>106</v>
      </c>
      <c r="G4560" t="s">
        <v>174</v>
      </c>
      <c r="H4560">
        <v>-69.19</v>
      </c>
      <c r="I4560">
        <v>0</v>
      </c>
      <c r="J4560">
        <v>-69.19</v>
      </c>
      <c r="K4560" s="2">
        <v>-1244880000</v>
      </c>
      <c r="L4560">
        <v>1</v>
      </c>
      <c r="M4560" t="s">
        <v>18</v>
      </c>
      <c r="N4560" t="s">
        <v>108</v>
      </c>
      <c r="O4560" t="s">
        <v>20</v>
      </c>
    </row>
    <row r="4561" spans="1:15" x14ac:dyDescent="0.2">
      <c r="A4561" s="16" t="s">
        <v>632</v>
      </c>
      <c r="B4561" s="1">
        <v>45980</v>
      </c>
      <c r="C4561" t="s">
        <v>541</v>
      </c>
      <c r="D4561" t="s">
        <v>624</v>
      </c>
      <c r="F4561" t="s">
        <v>106</v>
      </c>
      <c r="G4561" t="s">
        <v>174</v>
      </c>
      <c r="H4561">
        <v>-115.68</v>
      </c>
      <c r="I4561">
        <v>0</v>
      </c>
      <c r="J4561">
        <v>-115.68</v>
      </c>
      <c r="K4561" s="2">
        <v>-16281942</v>
      </c>
      <c r="L4561">
        <v>1</v>
      </c>
      <c r="M4561" t="s">
        <v>18</v>
      </c>
      <c r="N4561" t="s">
        <v>108</v>
      </c>
      <c r="O4561" t="s">
        <v>20</v>
      </c>
    </row>
    <row r="4562" spans="1:15" x14ac:dyDescent="0.2">
      <c r="A4562" s="16" t="s">
        <v>632</v>
      </c>
      <c r="B4562" s="1">
        <v>45980</v>
      </c>
      <c r="C4562" t="s">
        <v>20</v>
      </c>
      <c r="D4562" t="s">
        <v>104</v>
      </c>
      <c r="F4562" t="s">
        <v>106</v>
      </c>
      <c r="G4562" t="s">
        <v>107</v>
      </c>
      <c r="H4562" s="2">
        <v>-23627501.239999998</v>
      </c>
      <c r="I4562">
        <v>-12.9</v>
      </c>
      <c r="J4562" s="2">
        <v>-23627501.239999998</v>
      </c>
      <c r="K4562" s="2">
        <v>-23627501</v>
      </c>
      <c r="L4562">
        <v>100</v>
      </c>
      <c r="M4562" t="s">
        <v>18</v>
      </c>
      <c r="N4562" t="s">
        <v>108</v>
      </c>
      <c r="O4562" t="s">
        <v>20</v>
      </c>
    </row>
    <row r="4563" spans="1:15" x14ac:dyDescent="0.2">
      <c r="A4563" s="16" t="s">
        <v>632</v>
      </c>
      <c r="B4563" s="1">
        <v>45961</v>
      </c>
      <c r="C4563" t="s">
        <v>531</v>
      </c>
      <c r="D4563" t="s">
        <v>532</v>
      </c>
      <c r="F4563" t="s">
        <v>533</v>
      </c>
      <c r="G4563" t="s">
        <v>17</v>
      </c>
      <c r="H4563" s="2">
        <v>16995858.350000001</v>
      </c>
      <c r="I4563">
        <v>8.3699999999999992</v>
      </c>
      <c r="J4563" s="2">
        <v>16995858.350000001</v>
      </c>
      <c r="K4563" s="2">
        <v>1963010</v>
      </c>
      <c r="L4563">
        <v>8.66</v>
      </c>
      <c r="M4563" t="s">
        <v>534</v>
      </c>
      <c r="N4563" t="s">
        <v>535</v>
      </c>
      <c r="O4563" t="s">
        <v>536</v>
      </c>
    </row>
    <row r="4564" spans="1:15" x14ac:dyDescent="0.2">
      <c r="A4564" s="16" t="s">
        <v>632</v>
      </c>
      <c r="B4564" s="1">
        <v>45961</v>
      </c>
      <c r="C4564" t="s">
        <v>544</v>
      </c>
      <c r="D4564" t="s">
        <v>545</v>
      </c>
      <c r="F4564" t="s">
        <v>533</v>
      </c>
      <c r="G4564" t="s">
        <v>17</v>
      </c>
      <c r="H4564" s="2">
        <v>15185213.17</v>
      </c>
      <c r="I4564">
        <v>7.47</v>
      </c>
      <c r="J4564" s="2">
        <v>15185213.17</v>
      </c>
      <c r="K4564" s="2">
        <v>414258</v>
      </c>
      <c r="L4564">
        <v>36.659999999999997</v>
      </c>
      <c r="M4564" t="s">
        <v>154</v>
      </c>
      <c r="N4564" t="s">
        <v>396</v>
      </c>
      <c r="O4564" t="s">
        <v>152</v>
      </c>
    </row>
    <row r="4565" spans="1:15" x14ac:dyDescent="0.2">
      <c r="A4565" s="16" t="s">
        <v>632</v>
      </c>
      <c r="B4565" s="1">
        <v>45961</v>
      </c>
      <c r="C4565" t="s">
        <v>537</v>
      </c>
      <c r="D4565" t="s">
        <v>538</v>
      </c>
      <c r="F4565" t="s">
        <v>533</v>
      </c>
      <c r="G4565" t="s">
        <v>17</v>
      </c>
      <c r="H4565" s="2">
        <v>15131364.27</v>
      </c>
      <c r="I4565">
        <v>7.45</v>
      </c>
      <c r="J4565" s="2">
        <v>15131364.27</v>
      </c>
      <c r="K4565" s="2">
        <v>728067</v>
      </c>
      <c r="L4565">
        <v>20.78</v>
      </c>
      <c r="M4565" t="s">
        <v>539</v>
      </c>
      <c r="N4565" t="s">
        <v>540</v>
      </c>
      <c r="O4565" t="s">
        <v>541</v>
      </c>
    </row>
    <row r="4566" spans="1:15" x14ac:dyDescent="0.2">
      <c r="A4566" s="16" t="s">
        <v>632</v>
      </c>
      <c r="B4566" s="1">
        <v>45961</v>
      </c>
      <c r="C4566" t="s">
        <v>546</v>
      </c>
      <c r="D4566" t="s">
        <v>547</v>
      </c>
      <c r="F4566" t="s">
        <v>533</v>
      </c>
      <c r="G4566" t="s">
        <v>17</v>
      </c>
      <c r="H4566" s="2">
        <v>14554685.619999999</v>
      </c>
      <c r="I4566">
        <v>7.16</v>
      </c>
      <c r="J4566" s="2">
        <v>14554685.619999999</v>
      </c>
      <c r="K4566" s="2">
        <v>338928</v>
      </c>
      <c r="L4566">
        <v>42.94</v>
      </c>
      <c r="M4566" t="s">
        <v>539</v>
      </c>
      <c r="N4566" t="s">
        <v>540</v>
      </c>
      <c r="O4566" t="s">
        <v>541</v>
      </c>
    </row>
    <row r="4567" spans="1:15" x14ac:dyDescent="0.2">
      <c r="A4567" s="16" t="s">
        <v>632</v>
      </c>
      <c r="B4567" s="1">
        <v>45961</v>
      </c>
      <c r="C4567" t="s">
        <v>551</v>
      </c>
      <c r="D4567" t="s">
        <v>552</v>
      </c>
      <c r="F4567" t="s">
        <v>533</v>
      </c>
      <c r="G4567" t="s">
        <v>17</v>
      </c>
      <c r="H4567" s="2">
        <v>13365746</v>
      </c>
      <c r="I4567">
        <v>6.58</v>
      </c>
      <c r="J4567" s="2">
        <v>13365746</v>
      </c>
      <c r="K4567" s="2">
        <v>96295</v>
      </c>
      <c r="L4567">
        <v>138.80000000000001</v>
      </c>
      <c r="M4567" t="s">
        <v>553</v>
      </c>
      <c r="N4567" t="s">
        <v>31</v>
      </c>
      <c r="O4567" t="s">
        <v>20</v>
      </c>
    </row>
    <row r="4568" spans="1:15" x14ac:dyDescent="0.2">
      <c r="A4568" s="16" t="s">
        <v>632</v>
      </c>
      <c r="B4568" s="1">
        <v>45961</v>
      </c>
      <c r="C4568" t="s">
        <v>542</v>
      </c>
      <c r="D4568" t="s">
        <v>543</v>
      </c>
      <c r="F4568" t="s">
        <v>533</v>
      </c>
      <c r="G4568" t="s">
        <v>17</v>
      </c>
      <c r="H4568" s="2">
        <v>12862170.65</v>
      </c>
      <c r="I4568">
        <v>6.33</v>
      </c>
      <c r="J4568" s="2">
        <v>12862170.65</v>
      </c>
      <c r="K4568" s="2">
        <v>798840</v>
      </c>
      <c r="L4568">
        <v>16.100000000000001</v>
      </c>
      <c r="M4568" t="s">
        <v>539</v>
      </c>
      <c r="N4568" t="s">
        <v>540</v>
      </c>
      <c r="O4568" t="s">
        <v>541</v>
      </c>
    </row>
    <row r="4569" spans="1:15" x14ac:dyDescent="0.2">
      <c r="A4569" s="16" t="s">
        <v>632</v>
      </c>
      <c r="B4569" s="1">
        <v>45961</v>
      </c>
      <c r="C4569" t="s">
        <v>548</v>
      </c>
      <c r="D4569" t="s">
        <v>549</v>
      </c>
      <c r="F4569" t="s">
        <v>533</v>
      </c>
      <c r="G4569" t="s">
        <v>17</v>
      </c>
      <c r="H4569" s="2">
        <v>12823834.199999999</v>
      </c>
      <c r="I4569">
        <v>6.31</v>
      </c>
      <c r="J4569" s="2">
        <v>12823834.199999999</v>
      </c>
      <c r="K4569" s="2">
        <v>307526</v>
      </c>
      <c r="L4569">
        <v>41.7</v>
      </c>
      <c r="M4569" t="s">
        <v>18</v>
      </c>
      <c r="N4569" t="s">
        <v>31</v>
      </c>
      <c r="O4569" t="s">
        <v>20</v>
      </c>
    </row>
    <row r="4570" spans="1:15" x14ac:dyDescent="0.2">
      <c r="A4570" s="16" t="s">
        <v>632</v>
      </c>
      <c r="B4570" s="1">
        <v>45961</v>
      </c>
      <c r="C4570" t="s">
        <v>554</v>
      </c>
      <c r="D4570" t="s">
        <v>555</v>
      </c>
      <c r="F4570" t="s">
        <v>533</v>
      </c>
      <c r="G4570" t="s">
        <v>17</v>
      </c>
      <c r="H4570" s="2">
        <v>11702824.34</v>
      </c>
      <c r="I4570">
        <v>5.76</v>
      </c>
      <c r="J4570" s="2">
        <v>11702824.34</v>
      </c>
      <c r="K4570" s="2">
        <v>411426</v>
      </c>
      <c r="L4570">
        <v>28.44</v>
      </c>
      <c r="M4570" t="s">
        <v>374</v>
      </c>
      <c r="N4570" t="s">
        <v>375</v>
      </c>
      <c r="O4570" t="s">
        <v>376</v>
      </c>
    </row>
    <row r="4571" spans="1:15" x14ac:dyDescent="0.2">
      <c r="A4571" s="16" t="s">
        <v>632</v>
      </c>
      <c r="B4571" s="1">
        <v>45961</v>
      </c>
      <c r="C4571" t="s">
        <v>556</v>
      </c>
      <c r="D4571" t="s">
        <v>557</v>
      </c>
      <c r="F4571" t="s">
        <v>533</v>
      </c>
      <c r="G4571" t="s">
        <v>17</v>
      </c>
      <c r="H4571" s="2">
        <v>8335456.6500000004</v>
      </c>
      <c r="I4571">
        <v>4.0999999999999996</v>
      </c>
      <c r="J4571" s="2">
        <v>8335456.6500000004</v>
      </c>
      <c r="K4571" s="2">
        <v>102945</v>
      </c>
      <c r="L4571">
        <v>80.97</v>
      </c>
      <c r="M4571" t="s">
        <v>18</v>
      </c>
      <c r="N4571" t="s">
        <v>31</v>
      </c>
      <c r="O4571" t="s">
        <v>20</v>
      </c>
    </row>
    <row r="4572" spans="1:15" x14ac:dyDescent="0.2">
      <c r="A4572" s="16" t="s">
        <v>632</v>
      </c>
      <c r="B4572" s="1">
        <v>45961</v>
      </c>
      <c r="C4572" t="s">
        <v>558</v>
      </c>
      <c r="D4572" t="s">
        <v>559</v>
      </c>
      <c r="F4572" t="s">
        <v>533</v>
      </c>
      <c r="G4572" t="s">
        <v>17</v>
      </c>
      <c r="H4572" s="2">
        <v>7654973.6399999997</v>
      </c>
      <c r="I4572">
        <v>3.77</v>
      </c>
      <c r="J4572" s="2">
        <v>7654973.6399999997</v>
      </c>
      <c r="K4572" s="2">
        <v>145715</v>
      </c>
      <c r="L4572">
        <v>52.53</v>
      </c>
      <c r="M4572" t="s">
        <v>412</v>
      </c>
      <c r="N4572" t="s">
        <v>413</v>
      </c>
      <c r="O4572" t="s">
        <v>414</v>
      </c>
    </row>
    <row r="4573" spans="1:15" x14ac:dyDescent="0.2">
      <c r="A4573" s="16" t="s">
        <v>632</v>
      </c>
      <c r="B4573" s="1">
        <v>45961</v>
      </c>
      <c r="C4573" t="s">
        <v>560</v>
      </c>
      <c r="D4573" t="s">
        <v>561</v>
      </c>
      <c r="F4573" t="s">
        <v>533</v>
      </c>
      <c r="G4573" t="s">
        <v>17</v>
      </c>
      <c r="H4573" s="2">
        <v>7217474.4400000004</v>
      </c>
      <c r="I4573">
        <v>3.55</v>
      </c>
      <c r="J4573" s="2">
        <v>7217474.4400000004</v>
      </c>
      <c r="K4573" s="2">
        <v>100606</v>
      </c>
      <c r="L4573">
        <v>71.739999999999995</v>
      </c>
      <c r="M4573" t="s">
        <v>154</v>
      </c>
      <c r="N4573" t="s">
        <v>31</v>
      </c>
      <c r="O4573" t="s">
        <v>20</v>
      </c>
    </row>
    <row r="4574" spans="1:15" x14ac:dyDescent="0.2">
      <c r="A4574" s="16" t="s">
        <v>632</v>
      </c>
      <c r="B4574" s="1">
        <v>45961</v>
      </c>
      <c r="C4574" t="s">
        <v>562</v>
      </c>
      <c r="D4574" t="s">
        <v>563</v>
      </c>
      <c r="F4574" t="s">
        <v>533</v>
      </c>
      <c r="G4574" t="s">
        <v>17</v>
      </c>
      <c r="H4574" s="2">
        <v>6780772.7699999996</v>
      </c>
      <c r="I4574">
        <v>3.34</v>
      </c>
      <c r="J4574" s="2">
        <v>6780772.7699999996</v>
      </c>
      <c r="K4574" s="2">
        <v>422637</v>
      </c>
      <c r="L4574">
        <v>16.04</v>
      </c>
      <c r="M4574" t="s">
        <v>539</v>
      </c>
      <c r="N4574" t="s">
        <v>540</v>
      </c>
      <c r="O4574" t="s">
        <v>541</v>
      </c>
    </row>
    <row r="4575" spans="1:15" x14ac:dyDescent="0.2">
      <c r="A4575" s="16" t="s">
        <v>632</v>
      </c>
      <c r="B4575" s="1">
        <v>45961</v>
      </c>
      <c r="C4575" t="s">
        <v>564</v>
      </c>
      <c r="D4575" t="s">
        <v>565</v>
      </c>
      <c r="F4575" t="s">
        <v>533</v>
      </c>
      <c r="G4575" t="s">
        <v>17</v>
      </c>
      <c r="H4575" s="2">
        <v>6752293.5899999999</v>
      </c>
      <c r="I4575">
        <v>3.32</v>
      </c>
      <c r="J4575" s="2">
        <v>6752293.5899999999</v>
      </c>
      <c r="K4575" s="2">
        <v>674339</v>
      </c>
      <c r="L4575">
        <v>10.01</v>
      </c>
      <c r="M4575" t="s">
        <v>539</v>
      </c>
      <c r="N4575" t="s">
        <v>540</v>
      </c>
      <c r="O4575" t="s">
        <v>541</v>
      </c>
    </row>
    <row r="4576" spans="1:15" x14ac:dyDescent="0.2">
      <c r="A4576" s="16" t="s">
        <v>632</v>
      </c>
      <c r="B4576" s="1">
        <v>45961</v>
      </c>
      <c r="C4576" t="s">
        <v>568</v>
      </c>
      <c r="D4576" t="s">
        <v>569</v>
      </c>
      <c r="F4576" t="s">
        <v>533</v>
      </c>
      <c r="G4576" t="s">
        <v>17</v>
      </c>
      <c r="H4576" s="2">
        <v>5449771.9699999997</v>
      </c>
      <c r="I4576">
        <v>2.68</v>
      </c>
      <c r="J4576" s="2">
        <v>5449771.9699999997</v>
      </c>
      <c r="K4576" s="2">
        <v>609900</v>
      </c>
      <c r="L4576">
        <v>8.94</v>
      </c>
      <c r="M4576" t="s">
        <v>539</v>
      </c>
      <c r="N4576" t="s">
        <v>540</v>
      </c>
      <c r="O4576" t="s">
        <v>541</v>
      </c>
    </row>
    <row r="4577" spans="1:15" x14ac:dyDescent="0.2">
      <c r="A4577" s="16" t="s">
        <v>632</v>
      </c>
      <c r="B4577" s="1">
        <v>45961</v>
      </c>
      <c r="C4577" t="s">
        <v>566</v>
      </c>
      <c r="D4577" t="s">
        <v>567</v>
      </c>
      <c r="F4577" t="s">
        <v>533</v>
      </c>
      <c r="G4577" t="s">
        <v>17</v>
      </c>
      <c r="H4577" s="2">
        <v>5253551.24</v>
      </c>
      <c r="I4577">
        <v>2.59</v>
      </c>
      <c r="J4577" s="2">
        <v>5253551.24</v>
      </c>
      <c r="K4577" s="2">
        <v>159883</v>
      </c>
      <c r="L4577">
        <v>32.86</v>
      </c>
      <c r="M4577" t="s">
        <v>539</v>
      </c>
      <c r="N4577" t="s">
        <v>540</v>
      </c>
      <c r="O4577" t="s">
        <v>541</v>
      </c>
    </row>
    <row r="4578" spans="1:15" x14ac:dyDescent="0.2">
      <c r="A4578" s="16" t="s">
        <v>632</v>
      </c>
      <c r="B4578" s="1">
        <v>45961</v>
      </c>
      <c r="C4578" t="s">
        <v>570</v>
      </c>
      <c r="D4578" t="s">
        <v>571</v>
      </c>
      <c r="F4578" t="s">
        <v>533</v>
      </c>
      <c r="G4578" t="s">
        <v>17</v>
      </c>
      <c r="H4578" s="2">
        <v>5213153.24</v>
      </c>
      <c r="I4578">
        <v>2.57</v>
      </c>
      <c r="J4578" s="2">
        <v>5213153.24</v>
      </c>
      <c r="K4578" s="2">
        <v>490349</v>
      </c>
      <c r="L4578">
        <v>10.63</v>
      </c>
      <c r="M4578" t="s">
        <v>374</v>
      </c>
      <c r="N4578" t="s">
        <v>375</v>
      </c>
      <c r="O4578" t="s">
        <v>376</v>
      </c>
    </row>
    <row r="4579" spans="1:15" x14ac:dyDescent="0.2">
      <c r="A4579" s="16" t="s">
        <v>632</v>
      </c>
      <c r="B4579" s="1">
        <v>45961</v>
      </c>
      <c r="C4579" t="s">
        <v>572</v>
      </c>
      <c r="D4579" t="s">
        <v>573</v>
      </c>
      <c r="F4579" t="s">
        <v>533</v>
      </c>
      <c r="G4579" t="s">
        <v>17</v>
      </c>
      <c r="H4579" s="2">
        <v>4322388.66</v>
      </c>
      <c r="I4579">
        <v>2.13</v>
      </c>
      <c r="J4579" s="2">
        <v>4322388.66</v>
      </c>
      <c r="K4579" s="2">
        <v>902693</v>
      </c>
      <c r="L4579">
        <v>4.79</v>
      </c>
      <c r="M4579" t="s">
        <v>154</v>
      </c>
      <c r="N4579" t="s">
        <v>396</v>
      </c>
      <c r="O4579" t="s">
        <v>152</v>
      </c>
    </row>
    <row r="4580" spans="1:15" x14ac:dyDescent="0.2">
      <c r="A4580" s="16" t="s">
        <v>632</v>
      </c>
      <c r="B4580" s="1">
        <v>45961</v>
      </c>
      <c r="C4580" t="s">
        <v>574</v>
      </c>
      <c r="D4580" t="s">
        <v>575</v>
      </c>
      <c r="F4580" t="s">
        <v>533</v>
      </c>
      <c r="G4580" t="s">
        <v>17</v>
      </c>
      <c r="H4580" s="2">
        <v>4064984.43</v>
      </c>
      <c r="I4580">
        <v>2</v>
      </c>
      <c r="J4580" s="2">
        <v>4064984.43</v>
      </c>
      <c r="K4580" s="2">
        <v>336227</v>
      </c>
      <c r="L4580">
        <v>12.09</v>
      </c>
      <c r="M4580" t="s">
        <v>576</v>
      </c>
      <c r="N4580" t="s">
        <v>31</v>
      </c>
      <c r="O4580" t="s">
        <v>20</v>
      </c>
    </row>
    <row r="4581" spans="1:15" x14ac:dyDescent="0.2">
      <c r="A4581" s="16" t="s">
        <v>632</v>
      </c>
      <c r="B4581" s="1">
        <v>45961</v>
      </c>
      <c r="C4581" t="s">
        <v>577</v>
      </c>
      <c r="D4581" t="s">
        <v>578</v>
      </c>
      <c r="F4581" t="s">
        <v>533</v>
      </c>
      <c r="G4581" t="s">
        <v>17</v>
      </c>
      <c r="H4581" s="2">
        <v>3878853.08</v>
      </c>
      <c r="I4581">
        <v>1.91</v>
      </c>
      <c r="J4581" s="2">
        <v>3878853.08</v>
      </c>
      <c r="K4581" s="2">
        <v>102688</v>
      </c>
      <c r="L4581">
        <v>37.770000000000003</v>
      </c>
      <c r="M4581" t="s">
        <v>154</v>
      </c>
      <c r="N4581" t="s">
        <v>396</v>
      </c>
      <c r="O4581" t="s">
        <v>152</v>
      </c>
    </row>
    <row r="4582" spans="1:15" x14ac:dyDescent="0.2">
      <c r="A4582" s="16" t="s">
        <v>632</v>
      </c>
      <c r="B4582" s="1">
        <v>45961</v>
      </c>
      <c r="C4582">
        <v>1208</v>
      </c>
      <c r="D4582" t="s">
        <v>579</v>
      </c>
      <c r="F4582" t="s">
        <v>533</v>
      </c>
      <c r="G4582" t="s">
        <v>17</v>
      </c>
      <c r="H4582" s="2">
        <v>3734077.87</v>
      </c>
      <c r="I4582">
        <v>1.84</v>
      </c>
      <c r="J4582" s="2">
        <v>3734077.87</v>
      </c>
      <c r="K4582" s="2">
        <v>4200000</v>
      </c>
      <c r="L4582">
        <v>0.89</v>
      </c>
      <c r="M4582" t="s">
        <v>101</v>
      </c>
      <c r="N4582" t="s">
        <v>102</v>
      </c>
      <c r="O4582" t="s">
        <v>103</v>
      </c>
    </row>
    <row r="4583" spans="1:15" x14ac:dyDescent="0.2">
      <c r="A4583" s="16" t="s">
        <v>632</v>
      </c>
      <c r="B4583" s="1">
        <v>45961</v>
      </c>
      <c r="C4583" t="s">
        <v>20</v>
      </c>
      <c r="D4583" t="s">
        <v>104</v>
      </c>
      <c r="F4583" t="s">
        <v>106</v>
      </c>
      <c r="G4583" t="s">
        <v>107</v>
      </c>
      <c r="H4583" s="2">
        <v>3301869.52</v>
      </c>
      <c r="I4583">
        <v>1.63</v>
      </c>
      <c r="J4583" s="2">
        <v>3301869.52</v>
      </c>
      <c r="K4583" s="2">
        <v>3301870</v>
      </c>
      <c r="L4583">
        <v>100</v>
      </c>
      <c r="M4583" t="s">
        <v>18</v>
      </c>
      <c r="N4583" t="s">
        <v>108</v>
      </c>
      <c r="O4583" t="s">
        <v>20</v>
      </c>
    </row>
    <row r="4584" spans="1:15" x14ac:dyDescent="0.2">
      <c r="A4584" s="16" t="s">
        <v>632</v>
      </c>
      <c r="B4584" s="1">
        <v>45961</v>
      </c>
      <c r="C4584">
        <v>1258</v>
      </c>
      <c r="D4584" t="s">
        <v>581</v>
      </c>
      <c r="F4584" t="s">
        <v>533</v>
      </c>
      <c r="G4584" t="s">
        <v>17</v>
      </c>
      <c r="H4584" s="2">
        <v>2546080.9</v>
      </c>
      <c r="I4584">
        <v>1.25</v>
      </c>
      <c r="J4584" s="2">
        <v>2546080.9</v>
      </c>
      <c r="K4584" s="2">
        <v>1379000</v>
      </c>
      <c r="L4584">
        <v>1.85</v>
      </c>
      <c r="M4584" t="s">
        <v>101</v>
      </c>
      <c r="N4584" t="s">
        <v>102</v>
      </c>
      <c r="O4584" t="s">
        <v>103</v>
      </c>
    </row>
    <row r="4585" spans="1:15" x14ac:dyDescent="0.2">
      <c r="A4585" s="16" t="s">
        <v>632</v>
      </c>
      <c r="B4585" s="1">
        <v>45961</v>
      </c>
      <c r="C4585" t="s">
        <v>582</v>
      </c>
      <c r="D4585" t="s">
        <v>583</v>
      </c>
      <c r="F4585" t="s">
        <v>533</v>
      </c>
      <c r="G4585" t="s">
        <v>17</v>
      </c>
      <c r="H4585" s="2">
        <v>2365390.5699999998</v>
      </c>
      <c r="I4585">
        <v>1.1599999999999999</v>
      </c>
      <c r="J4585" s="2">
        <v>2365390.5699999998</v>
      </c>
      <c r="K4585" s="2">
        <v>110660</v>
      </c>
      <c r="L4585">
        <v>21.38</v>
      </c>
      <c r="M4585" t="s">
        <v>539</v>
      </c>
      <c r="N4585" t="s">
        <v>540</v>
      </c>
      <c r="O4585" t="s">
        <v>541</v>
      </c>
    </row>
    <row r="4586" spans="1:15" x14ac:dyDescent="0.2">
      <c r="A4586" s="16" t="s">
        <v>632</v>
      </c>
      <c r="B4586" s="1">
        <v>45961</v>
      </c>
      <c r="C4586" t="s">
        <v>584</v>
      </c>
      <c r="D4586" t="s">
        <v>585</v>
      </c>
      <c r="F4586" t="s">
        <v>533</v>
      </c>
      <c r="G4586" t="s">
        <v>17</v>
      </c>
      <c r="H4586" s="2">
        <v>2265935.91</v>
      </c>
      <c r="I4586">
        <v>1.1200000000000001</v>
      </c>
      <c r="J4586" s="2">
        <v>2265935.91</v>
      </c>
      <c r="K4586" s="2">
        <v>138946</v>
      </c>
      <c r="L4586">
        <v>16.309999999999999</v>
      </c>
      <c r="M4586" t="s">
        <v>539</v>
      </c>
      <c r="N4586" t="s">
        <v>540</v>
      </c>
      <c r="O4586" t="s">
        <v>541</v>
      </c>
    </row>
    <row r="4587" spans="1:15" x14ac:dyDescent="0.2">
      <c r="A4587" s="16" t="s">
        <v>632</v>
      </c>
      <c r="B4587" s="1">
        <v>45961</v>
      </c>
      <c r="C4587" t="s">
        <v>119</v>
      </c>
      <c r="D4587" t="s">
        <v>120</v>
      </c>
      <c r="F4587" t="s">
        <v>106</v>
      </c>
      <c r="G4587" t="s">
        <v>122</v>
      </c>
      <c r="H4587" s="2">
        <v>2256308.9300000002</v>
      </c>
      <c r="I4587">
        <v>1.1100000000000001</v>
      </c>
      <c r="J4587" s="2">
        <v>2256308.9300000002</v>
      </c>
      <c r="K4587" s="2">
        <v>2256309</v>
      </c>
      <c r="L4587">
        <v>1</v>
      </c>
      <c r="M4587" t="s">
        <v>123</v>
      </c>
      <c r="N4587" t="s">
        <v>108</v>
      </c>
      <c r="O4587" t="s">
        <v>20</v>
      </c>
    </row>
    <row r="4588" spans="1:15" x14ac:dyDescent="0.2">
      <c r="A4588" s="16" t="s">
        <v>632</v>
      </c>
      <c r="B4588" s="1">
        <v>45961</v>
      </c>
      <c r="C4588" t="s">
        <v>586</v>
      </c>
      <c r="D4588" t="s">
        <v>587</v>
      </c>
      <c r="F4588" t="s">
        <v>533</v>
      </c>
      <c r="G4588" t="s">
        <v>17</v>
      </c>
      <c r="H4588" s="2">
        <v>1534754.42</v>
      </c>
      <c r="I4588">
        <v>0.76</v>
      </c>
      <c r="J4588" s="2">
        <v>1534754.42</v>
      </c>
      <c r="K4588" s="2">
        <v>338649</v>
      </c>
      <c r="L4588">
        <v>4.53</v>
      </c>
      <c r="M4588" t="s">
        <v>539</v>
      </c>
      <c r="N4588" t="s">
        <v>540</v>
      </c>
      <c r="O4588" t="s">
        <v>541</v>
      </c>
    </row>
    <row r="4589" spans="1:15" x14ac:dyDescent="0.2">
      <c r="A4589" s="16" t="s">
        <v>632</v>
      </c>
      <c r="B4589" s="1">
        <v>45961</v>
      </c>
      <c r="C4589" t="s">
        <v>588</v>
      </c>
      <c r="D4589" t="s">
        <v>589</v>
      </c>
      <c r="F4589" t="s">
        <v>533</v>
      </c>
      <c r="G4589" t="s">
        <v>17</v>
      </c>
      <c r="H4589" s="2">
        <v>1344470.25</v>
      </c>
      <c r="I4589">
        <v>0.66</v>
      </c>
      <c r="J4589" s="2">
        <v>1344470.25</v>
      </c>
      <c r="K4589" s="2">
        <v>189109</v>
      </c>
      <c r="L4589">
        <v>7.11</v>
      </c>
      <c r="M4589" t="s">
        <v>374</v>
      </c>
      <c r="N4589" t="s">
        <v>375</v>
      </c>
      <c r="O4589" t="s">
        <v>376</v>
      </c>
    </row>
    <row r="4590" spans="1:15" x14ac:dyDescent="0.2">
      <c r="A4590" s="16" t="s">
        <v>632</v>
      </c>
      <c r="B4590" s="1">
        <v>45961</v>
      </c>
      <c r="C4590" t="s">
        <v>592</v>
      </c>
      <c r="D4590" t="s">
        <v>593</v>
      </c>
      <c r="F4590" t="s">
        <v>533</v>
      </c>
      <c r="G4590" t="s">
        <v>17</v>
      </c>
      <c r="H4590" s="2">
        <v>1198700.32</v>
      </c>
      <c r="I4590">
        <v>0.59</v>
      </c>
      <c r="J4590" s="2">
        <v>1198700.32</v>
      </c>
      <c r="K4590" s="2">
        <v>591394</v>
      </c>
      <c r="L4590">
        <v>2.0299999999999998</v>
      </c>
      <c r="M4590" t="s">
        <v>539</v>
      </c>
      <c r="N4590" t="s">
        <v>540</v>
      </c>
      <c r="O4590" t="s">
        <v>541</v>
      </c>
    </row>
    <row r="4591" spans="1:15" x14ac:dyDescent="0.2">
      <c r="A4591" s="16" t="s">
        <v>632</v>
      </c>
      <c r="B4591" s="1">
        <v>45961</v>
      </c>
      <c r="C4591" t="s">
        <v>590</v>
      </c>
      <c r="D4591" t="s">
        <v>591</v>
      </c>
      <c r="F4591" t="s">
        <v>533</v>
      </c>
      <c r="G4591" t="s">
        <v>17</v>
      </c>
      <c r="H4591" s="2">
        <v>1059913.3799999999</v>
      </c>
      <c r="I4591">
        <v>0.52</v>
      </c>
      <c r="J4591" s="2">
        <v>1059913.3799999999</v>
      </c>
      <c r="K4591" s="2">
        <v>117942</v>
      </c>
      <c r="L4591">
        <v>8.99</v>
      </c>
      <c r="M4591" t="s">
        <v>154</v>
      </c>
      <c r="N4591" t="s">
        <v>396</v>
      </c>
      <c r="O4591" t="s">
        <v>152</v>
      </c>
    </row>
    <row r="4592" spans="1:15" x14ac:dyDescent="0.2">
      <c r="A4592" s="16" t="s">
        <v>632</v>
      </c>
      <c r="B4592" s="1">
        <v>45961</v>
      </c>
      <c r="C4592" t="s">
        <v>594</v>
      </c>
      <c r="D4592" t="s">
        <v>595</v>
      </c>
      <c r="F4592" t="s">
        <v>533</v>
      </c>
      <c r="G4592" t="s">
        <v>17</v>
      </c>
      <c r="H4592" s="2">
        <v>924606.57</v>
      </c>
      <c r="I4592">
        <v>0.46</v>
      </c>
      <c r="J4592" s="2">
        <v>924606.57</v>
      </c>
      <c r="K4592" s="2">
        <v>345470</v>
      </c>
      <c r="L4592">
        <v>2.68</v>
      </c>
      <c r="M4592" t="s">
        <v>539</v>
      </c>
      <c r="N4592" t="s">
        <v>540</v>
      </c>
      <c r="O4592" t="s">
        <v>541</v>
      </c>
    </row>
    <row r="4593" spans="1:15" x14ac:dyDescent="0.2">
      <c r="A4593" s="16" t="s">
        <v>632</v>
      </c>
      <c r="B4593" s="1">
        <v>45961</v>
      </c>
      <c r="C4593" t="s">
        <v>596</v>
      </c>
      <c r="D4593" t="s">
        <v>597</v>
      </c>
      <c r="F4593" t="s">
        <v>533</v>
      </c>
      <c r="G4593" t="s">
        <v>17</v>
      </c>
      <c r="H4593" s="2">
        <v>880839.98</v>
      </c>
      <c r="I4593">
        <v>0.43</v>
      </c>
      <c r="J4593" s="2">
        <v>880839.98</v>
      </c>
      <c r="K4593" s="2">
        <v>424452</v>
      </c>
      <c r="L4593">
        <v>2.08</v>
      </c>
      <c r="M4593" t="s">
        <v>374</v>
      </c>
      <c r="N4593" t="s">
        <v>375</v>
      </c>
      <c r="O4593" t="s">
        <v>376</v>
      </c>
    </row>
    <row r="4594" spans="1:15" x14ac:dyDescent="0.2">
      <c r="A4594" s="16" t="s">
        <v>632</v>
      </c>
      <c r="B4594" s="1">
        <v>45961</v>
      </c>
      <c r="C4594" t="s">
        <v>598</v>
      </c>
      <c r="D4594" t="s">
        <v>599</v>
      </c>
      <c r="F4594" t="s">
        <v>533</v>
      </c>
      <c r="G4594" t="s">
        <v>17</v>
      </c>
      <c r="H4594" s="2">
        <v>874077.68</v>
      </c>
      <c r="I4594">
        <v>0.43</v>
      </c>
      <c r="J4594" s="2">
        <v>874077.68</v>
      </c>
      <c r="K4594" s="2">
        <v>702728</v>
      </c>
      <c r="L4594">
        <v>1.24</v>
      </c>
      <c r="M4594" t="s">
        <v>374</v>
      </c>
      <c r="N4594" t="s">
        <v>375</v>
      </c>
      <c r="O4594" t="s">
        <v>376</v>
      </c>
    </row>
    <row r="4595" spans="1:15" x14ac:dyDescent="0.2">
      <c r="A4595" s="16" t="s">
        <v>632</v>
      </c>
      <c r="B4595" s="1">
        <v>45961</v>
      </c>
      <c r="C4595">
        <v>600362</v>
      </c>
      <c r="D4595" t="s">
        <v>603</v>
      </c>
      <c r="F4595" t="s">
        <v>533</v>
      </c>
      <c r="G4595" t="s">
        <v>17</v>
      </c>
      <c r="H4595" s="2">
        <v>772501.81</v>
      </c>
      <c r="I4595">
        <v>0.38</v>
      </c>
      <c r="J4595" s="2">
        <v>772501.81</v>
      </c>
      <c r="K4595" s="2">
        <v>133900</v>
      </c>
      <c r="L4595">
        <v>5.77</v>
      </c>
      <c r="M4595" t="s">
        <v>101</v>
      </c>
      <c r="N4595" t="s">
        <v>604</v>
      </c>
      <c r="O4595" t="s">
        <v>167</v>
      </c>
    </row>
    <row r="4596" spans="1:15" x14ac:dyDescent="0.2">
      <c r="A4596" s="16" t="s">
        <v>632</v>
      </c>
      <c r="B4596" s="1">
        <v>45961</v>
      </c>
      <c r="C4596">
        <v>1515</v>
      </c>
      <c r="D4596" t="s">
        <v>602</v>
      </c>
      <c r="F4596" t="s">
        <v>533</v>
      </c>
      <c r="G4596" t="s">
        <v>17</v>
      </c>
      <c r="H4596" s="2">
        <v>754092.37</v>
      </c>
      <c r="I4596">
        <v>0.37</v>
      </c>
      <c r="J4596" s="2">
        <v>754092.37</v>
      </c>
      <c r="K4596" s="2">
        <v>68700</v>
      </c>
      <c r="L4596">
        <v>10.98</v>
      </c>
      <c r="M4596" t="s">
        <v>73</v>
      </c>
      <c r="N4596" t="s">
        <v>74</v>
      </c>
      <c r="O4596" t="s">
        <v>75</v>
      </c>
    </row>
    <row r="4597" spans="1:15" x14ac:dyDescent="0.2">
      <c r="A4597" s="16" t="s">
        <v>632</v>
      </c>
      <c r="B4597" s="1">
        <v>45961</v>
      </c>
      <c r="C4597" t="s">
        <v>600</v>
      </c>
      <c r="D4597" t="s">
        <v>601</v>
      </c>
      <c r="F4597" t="s">
        <v>533</v>
      </c>
      <c r="G4597" t="s">
        <v>17</v>
      </c>
      <c r="H4597" s="2">
        <v>694508.51</v>
      </c>
      <c r="I4597">
        <v>0.34</v>
      </c>
      <c r="J4597" s="2">
        <v>694508.51</v>
      </c>
      <c r="K4597" s="2">
        <v>105315</v>
      </c>
      <c r="L4597">
        <v>6.59</v>
      </c>
      <c r="M4597" t="s">
        <v>539</v>
      </c>
      <c r="N4597" t="s">
        <v>540</v>
      </c>
      <c r="O4597" t="s">
        <v>541</v>
      </c>
    </row>
    <row r="4598" spans="1:15" x14ac:dyDescent="0.2">
      <c r="A4598" s="16" t="s">
        <v>632</v>
      </c>
      <c r="B4598" s="1">
        <v>45961</v>
      </c>
      <c r="C4598" t="s">
        <v>605</v>
      </c>
      <c r="D4598" t="s">
        <v>606</v>
      </c>
      <c r="F4598" t="s">
        <v>533</v>
      </c>
      <c r="G4598" t="s">
        <v>17</v>
      </c>
      <c r="H4598" s="2">
        <v>578128.88</v>
      </c>
      <c r="I4598">
        <v>0.28000000000000003</v>
      </c>
      <c r="J4598" s="2">
        <v>578128.88</v>
      </c>
      <c r="K4598" s="2">
        <v>248065</v>
      </c>
      <c r="L4598">
        <v>2.33</v>
      </c>
      <c r="M4598" t="s">
        <v>374</v>
      </c>
      <c r="N4598" t="s">
        <v>375</v>
      </c>
      <c r="O4598" t="s">
        <v>376</v>
      </c>
    </row>
    <row r="4599" spans="1:15" x14ac:dyDescent="0.2">
      <c r="A4599" s="16" t="s">
        <v>632</v>
      </c>
      <c r="B4599" s="1">
        <v>45961</v>
      </c>
      <c r="C4599" t="s">
        <v>608</v>
      </c>
      <c r="D4599" t="s">
        <v>609</v>
      </c>
      <c r="F4599" t="s">
        <v>533</v>
      </c>
      <c r="G4599" t="s">
        <v>17</v>
      </c>
      <c r="H4599" s="2">
        <v>553057.13</v>
      </c>
      <c r="I4599">
        <v>0.27</v>
      </c>
      <c r="J4599" s="2">
        <v>553057.13</v>
      </c>
      <c r="K4599" s="2">
        <v>1295400</v>
      </c>
      <c r="L4599">
        <v>0.43</v>
      </c>
      <c r="M4599" t="s">
        <v>524</v>
      </c>
      <c r="N4599" t="s">
        <v>525</v>
      </c>
      <c r="O4599" t="s">
        <v>526</v>
      </c>
    </row>
    <row r="4600" spans="1:15" x14ac:dyDescent="0.2">
      <c r="A4600" s="16" t="s">
        <v>632</v>
      </c>
      <c r="B4600" s="1">
        <v>45961</v>
      </c>
      <c r="C4600">
        <v>601168</v>
      </c>
      <c r="D4600" t="s">
        <v>607</v>
      </c>
      <c r="F4600" t="s">
        <v>533</v>
      </c>
      <c r="G4600" t="s">
        <v>17</v>
      </c>
      <c r="H4600" s="2">
        <v>521317.42</v>
      </c>
      <c r="I4600">
        <v>0.26</v>
      </c>
      <c r="J4600" s="2">
        <v>521317.42</v>
      </c>
      <c r="K4600" s="2">
        <v>154900</v>
      </c>
      <c r="L4600">
        <v>3.37</v>
      </c>
      <c r="M4600" t="s">
        <v>101</v>
      </c>
      <c r="N4600" t="s">
        <v>604</v>
      </c>
      <c r="O4600" t="s">
        <v>167</v>
      </c>
    </row>
    <row r="4601" spans="1:15" x14ac:dyDescent="0.2">
      <c r="A4601" s="16" t="s">
        <v>632</v>
      </c>
      <c r="B4601" s="1">
        <v>45961</v>
      </c>
      <c r="C4601">
        <v>601899</v>
      </c>
      <c r="D4601" t="s">
        <v>610</v>
      </c>
      <c r="F4601" t="s">
        <v>533</v>
      </c>
      <c r="G4601" t="s">
        <v>17</v>
      </c>
      <c r="H4601" s="2">
        <v>493327.25</v>
      </c>
      <c r="I4601">
        <v>0.24</v>
      </c>
      <c r="J4601" s="2">
        <v>493327.25</v>
      </c>
      <c r="K4601" s="2">
        <v>115200</v>
      </c>
      <c r="L4601">
        <v>4.28</v>
      </c>
      <c r="M4601" t="s">
        <v>101</v>
      </c>
      <c r="N4601" t="s">
        <v>604</v>
      </c>
      <c r="O4601" t="s">
        <v>167</v>
      </c>
    </row>
    <row r="4602" spans="1:15" x14ac:dyDescent="0.2">
      <c r="A4602" s="16" t="s">
        <v>632</v>
      </c>
      <c r="B4602" s="1">
        <v>45961</v>
      </c>
      <c r="C4602" t="s">
        <v>611</v>
      </c>
      <c r="D4602" t="s">
        <v>612</v>
      </c>
      <c r="F4602" t="s">
        <v>533</v>
      </c>
      <c r="G4602" t="s">
        <v>17</v>
      </c>
      <c r="H4602" s="2">
        <v>406689.62</v>
      </c>
      <c r="I4602">
        <v>0.2</v>
      </c>
      <c r="J4602" s="2">
        <v>406689.62</v>
      </c>
      <c r="K4602" s="2">
        <v>1760753</v>
      </c>
      <c r="L4602">
        <v>0.23</v>
      </c>
      <c r="M4602" t="s">
        <v>154</v>
      </c>
      <c r="N4602" t="s">
        <v>396</v>
      </c>
      <c r="O4602" t="s">
        <v>152</v>
      </c>
    </row>
    <row r="4603" spans="1:15" x14ac:dyDescent="0.2">
      <c r="A4603" s="16" t="s">
        <v>632</v>
      </c>
      <c r="B4603" s="1">
        <v>45961</v>
      </c>
      <c r="C4603" t="s">
        <v>613</v>
      </c>
      <c r="D4603" t="s">
        <v>614</v>
      </c>
      <c r="F4603" t="s">
        <v>533</v>
      </c>
      <c r="G4603" t="s">
        <v>17</v>
      </c>
      <c r="H4603" s="2">
        <v>404110.76</v>
      </c>
      <c r="I4603">
        <v>0.2</v>
      </c>
      <c r="J4603" s="2">
        <v>404110.76</v>
      </c>
      <c r="K4603" s="2">
        <v>193445</v>
      </c>
      <c r="L4603">
        <v>2.09</v>
      </c>
      <c r="M4603" t="s">
        <v>154</v>
      </c>
      <c r="N4603" t="s">
        <v>396</v>
      </c>
      <c r="O4603" t="s">
        <v>152</v>
      </c>
    </row>
    <row r="4604" spans="1:15" x14ac:dyDescent="0.2">
      <c r="A4604" s="16" t="s">
        <v>632</v>
      </c>
      <c r="B4604" s="1">
        <v>45961</v>
      </c>
      <c r="C4604">
        <v>601212</v>
      </c>
      <c r="D4604" t="s">
        <v>615</v>
      </c>
      <c r="F4604" t="s">
        <v>533</v>
      </c>
      <c r="G4604" t="s">
        <v>17</v>
      </c>
      <c r="H4604" s="2">
        <v>349837.76</v>
      </c>
      <c r="I4604">
        <v>0.17</v>
      </c>
      <c r="J4604" s="2">
        <v>349837.76</v>
      </c>
      <c r="K4604" s="2">
        <v>471900</v>
      </c>
      <c r="L4604">
        <v>0.74</v>
      </c>
      <c r="M4604" t="s">
        <v>101</v>
      </c>
      <c r="N4604" t="s">
        <v>604</v>
      </c>
      <c r="O4604" t="s">
        <v>167</v>
      </c>
    </row>
    <row r="4605" spans="1:15" x14ac:dyDescent="0.2">
      <c r="A4605" s="16" t="s">
        <v>632</v>
      </c>
      <c r="B4605" s="1">
        <v>45961</v>
      </c>
      <c r="C4605">
        <v>878</v>
      </c>
      <c r="D4605" t="s">
        <v>616</v>
      </c>
      <c r="F4605" t="s">
        <v>533</v>
      </c>
      <c r="G4605" t="s">
        <v>17</v>
      </c>
      <c r="H4605" s="2">
        <v>332064.17</v>
      </c>
      <c r="I4605">
        <v>0.16</v>
      </c>
      <c r="J4605" s="2">
        <v>332064.17</v>
      </c>
      <c r="K4605" s="2">
        <v>131100</v>
      </c>
      <c r="L4605">
        <v>2.5299999999999998</v>
      </c>
      <c r="M4605" t="s">
        <v>101</v>
      </c>
      <c r="N4605" t="s">
        <v>166</v>
      </c>
      <c r="O4605" t="s">
        <v>167</v>
      </c>
    </row>
    <row r="4606" spans="1:15" x14ac:dyDescent="0.2">
      <c r="A4606" s="16" t="s">
        <v>632</v>
      </c>
      <c r="B4606" s="1">
        <v>45961</v>
      </c>
      <c r="C4606">
        <v>737</v>
      </c>
      <c r="D4606" t="s">
        <v>617</v>
      </c>
      <c r="F4606" t="s">
        <v>533</v>
      </c>
      <c r="G4606" t="s">
        <v>17</v>
      </c>
      <c r="H4606" s="2">
        <v>267508.71999999997</v>
      </c>
      <c r="I4606">
        <v>0.13</v>
      </c>
      <c r="J4606" s="2">
        <v>267508.71999999997</v>
      </c>
      <c r="K4606" s="2">
        <v>121200</v>
      </c>
      <c r="L4606">
        <v>2.21</v>
      </c>
      <c r="M4606" t="s">
        <v>101</v>
      </c>
      <c r="N4606" t="s">
        <v>166</v>
      </c>
      <c r="O4606" t="s">
        <v>167</v>
      </c>
    </row>
    <row r="4607" spans="1:15" x14ac:dyDescent="0.2">
      <c r="A4607" s="16" t="s">
        <v>632</v>
      </c>
      <c r="B4607" s="1">
        <v>45961</v>
      </c>
      <c r="C4607">
        <v>603993</v>
      </c>
      <c r="D4607" t="s">
        <v>618</v>
      </c>
      <c r="F4607" t="s">
        <v>533</v>
      </c>
      <c r="G4607" t="s">
        <v>17</v>
      </c>
      <c r="H4607" s="2">
        <v>234943.73</v>
      </c>
      <c r="I4607">
        <v>0.12</v>
      </c>
      <c r="J4607" s="2">
        <v>234943.73</v>
      </c>
      <c r="K4607" s="2">
        <v>98200</v>
      </c>
      <c r="L4607">
        <v>2.39</v>
      </c>
      <c r="M4607" t="s">
        <v>101</v>
      </c>
      <c r="N4607" t="s">
        <v>604</v>
      </c>
      <c r="O4607" t="s">
        <v>167</v>
      </c>
    </row>
    <row r="4608" spans="1:15" x14ac:dyDescent="0.2">
      <c r="A4608" s="16" t="s">
        <v>632</v>
      </c>
      <c r="B4608" s="1">
        <v>45961</v>
      </c>
      <c r="C4608" t="s">
        <v>40</v>
      </c>
      <c r="D4608" t="s">
        <v>125</v>
      </c>
      <c r="F4608" t="s">
        <v>106</v>
      </c>
      <c r="G4608" t="s">
        <v>107</v>
      </c>
      <c r="H4608" s="2">
        <v>91711.5</v>
      </c>
      <c r="I4608">
        <v>0.05</v>
      </c>
      <c r="J4608" s="2">
        <v>91711.5</v>
      </c>
      <c r="K4608" s="2">
        <v>79459</v>
      </c>
      <c r="L4608">
        <v>115.42</v>
      </c>
      <c r="M4608" t="s">
        <v>126</v>
      </c>
      <c r="N4608" t="s">
        <v>108</v>
      </c>
      <c r="O4608" t="s">
        <v>40</v>
      </c>
    </row>
    <row r="4609" spans="1:15" x14ac:dyDescent="0.2">
      <c r="A4609" s="16" t="s">
        <v>632</v>
      </c>
      <c r="B4609" s="1">
        <v>45961</v>
      </c>
      <c r="C4609">
        <v>2362</v>
      </c>
      <c r="D4609" t="s">
        <v>619</v>
      </c>
      <c r="F4609" t="s">
        <v>533</v>
      </c>
      <c r="G4609" t="s">
        <v>17</v>
      </c>
      <c r="H4609" s="2">
        <v>74962.559999999998</v>
      </c>
      <c r="I4609">
        <v>0.04</v>
      </c>
      <c r="J4609" s="2">
        <v>74962.559999999998</v>
      </c>
      <c r="K4609" s="2">
        <v>1071000</v>
      </c>
      <c r="L4609">
        <v>7.0000000000000007E-2</v>
      </c>
      <c r="M4609" t="s">
        <v>101</v>
      </c>
      <c r="N4609" t="s">
        <v>102</v>
      </c>
      <c r="O4609" t="s">
        <v>103</v>
      </c>
    </row>
    <row r="4610" spans="1:15" x14ac:dyDescent="0.2">
      <c r="A4610" s="16" t="s">
        <v>632</v>
      </c>
      <c r="B4610" s="1">
        <v>45961</v>
      </c>
      <c r="C4610" t="s">
        <v>584</v>
      </c>
      <c r="D4610" t="s">
        <v>620</v>
      </c>
      <c r="F4610" t="s">
        <v>621</v>
      </c>
      <c r="G4610" t="s">
        <v>17</v>
      </c>
      <c r="H4610" s="2">
        <v>33494.660000000003</v>
      </c>
      <c r="I4610">
        <v>0.02</v>
      </c>
      <c r="J4610" s="2">
        <v>33494.660000000003</v>
      </c>
      <c r="K4610" s="2">
        <v>32591</v>
      </c>
      <c r="L4610">
        <v>1.03</v>
      </c>
      <c r="M4610" t="s">
        <v>539</v>
      </c>
      <c r="N4610" t="s">
        <v>540</v>
      </c>
      <c r="O4610" t="s">
        <v>541</v>
      </c>
    </row>
    <row r="4611" spans="1:15" x14ac:dyDescent="0.2">
      <c r="A4611" s="16" t="s">
        <v>632</v>
      </c>
      <c r="B4611" s="1">
        <v>45961</v>
      </c>
      <c r="C4611" t="s">
        <v>339</v>
      </c>
      <c r="D4611" t="s">
        <v>340</v>
      </c>
      <c r="F4611" t="s">
        <v>106</v>
      </c>
      <c r="G4611" t="s">
        <v>117</v>
      </c>
      <c r="H4611" s="2">
        <v>31000</v>
      </c>
      <c r="I4611">
        <v>0.02</v>
      </c>
      <c r="J4611" s="2">
        <v>31000</v>
      </c>
      <c r="K4611" s="2">
        <v>31000</v>
      </c>
      <c r="L4611">
        <v>100</v>
      </c>
      <c r="M4611" t="s">
        <v>18</v>
      </c>
      <c r="N4611" t="s">
        <v>108</v>
      </c>
      <c r="O4611" t="s">
        <v>20</v>
      </c>
    </row>
    <row r="4612" spans="1:15" x14ac:dyDescent="0.2">
      <c r="A4612" s="16" t="s">
        <v>632</v>
      </c>
      <c r="B4612" s="1">
        <v>45961</v>
      </c>
      <c r="C4612" t="s">
        <v>622</v>
      </c>
      <c r="D4612" t="s">
        <v>623</v>
      </c>
      <c r="F4612" t="s">
        <v>106</v>
      </c>
      <c r="G4612" t="s">
        <v>107</v>
      </c>
      <c r="H4612" s="2">
        <v>3779.24</v>
      </c>
      <c r="I4612">
        <v>0</v>
      </c>
      <c r="J4612" s="2">
        <v>3779.24</v>
      </c>
      <c r="K4612" s="2">
        <v>20352</v>
      </c>
      <c r="L4612">
        <v>18.57</v>
      </c>
      <c r="M4612" t="s">
        <v>576</v>
      </c>
      <c r="N4612" t="s">
        <v>108</v>
      </c>
      <c r="O4612" t="s">
        <v>622</v>
      </c>
    </row>
    <row r="4613" spans="1:15" x14ac:dyDescent="0.2">
      <c r="A4613" s="16" t="s">
        <v>632</v>
      </c>
      <c r="B4613" s="1">
        <v>45961</v>
      </c>
      <c r="C4613" t="s">
        <v>40</v>
      </c>
      <c r="D4613" t="s">
        <v>175</v>
      </c>
      <c r="F4613" t="s">
        <v>106</v>
      </c>
      <c r="G4613" t="s">
        <v>174</v>
      </c>
      <c r="H4613">
        <v>41.85</v>
      </c>
      <c r="I4613">
        <v>0</v>
      </c>
      <c r="J4613">
        <v>41.85</v>
      </c>
      <c r="K4613" s="2">
        <v>-18517</v>
      </c>
      <c r="L4613">
        <v>1</v>
      </c>
      <c r="M4613" t="s">
        <v>18</v>
      </c>
      <c r="N4613" t="s">
        <v>108</v>
      </c>
      <c r="O4613" t="s">
        <v>20</v>
      </c>
    </row>
    <row r="4614" spans="1:15" x14ac:dyDescent="0.2">
      <c r="A4614" s="16" t="s">
        <v>632</v>
      </c>
      <c r="B4614" s="1">
        <v>45961</v>
      </c>
      <c r="C4614" t="s">
        <v>526</v>
      </c>
      <c r="D4614" t="s">
        <v>631</v>
      </c>
      <c r="F4614" t="s">
        <v>106</v>
      </c>
      <c r="G4614" t="s">
        <v>174</v>
      </c>
      <c r="H4614">
        <v>16.440000000000001</v>
      </c>
      <c r="I4614">
        <v>0</v>
      </c>
      <c r="J4614">
        <v>16.440000000000001</v>
      </c>
      <c r="K4614" s="2">
        <v>347035000</v>
      </c>
      <c r="L4614">
        <v>1</v>
      </c>
      <c r="M4614" t="s">
        <v>18</v>
      </c>
      <c r="N4614" t="s">
        <v>108</v>
      </c>
      <c r="O4614" t="s">
        <v>20</v>
      </c>
    </row>
    <row r="4615" spans="1:15" x14ac:dyDescent="0.2">
      <c r="A4615" s="16" t="s">
        <v>632</v>
      </c>
      <c r="B4615" s="1">
        <v>45961</v>
      </c>
      <c r="C4615" t="s">
        <v>75</v>
      </c>
      <c r="D4615" t="s">
        <v>176</v>
      </c>
      <c r="F4615" t="s">
        <v>106</v>
      </c>
      <c r="G4615" t="s">
        <v>174</v>
      </c>
      <c r="H4615">
        <v>16.53</v>
      </c>
      <c r="I4615">
        <v>0</v>
      </c>
      <c r="J4615">
        <v>16.53</v>
      </c>
      <c r="K4615" s="2">
        <v>4282200</v>
      </c>
      <c r="L4615">
        <v>1</v>
      </c>
      <c r="M4615" t="s">
        <v>18</v>
      </c>
      <c r="N4615" t="s">
        <v>108</v>
      </c>
      <c r="O4615" t="s">
        <v>20</v>
      </c>
    </row>
    <row r="4616" spans="1:15" x14ac:dyDescent="0.2">
      <c r="A4616" s="16" t="s">
        <v>632</v>
      </c>
      <c r="B4616" s="1">
        <v>45961</v>
      </c>
      <c r="C4616" t="s">
        <v>541</v>
      </c>
      <c r="D4616" t="s">
        <v>624</v>
      </c>
      <c r="F4616" t="s">
        <v>106</v>
      </c>
      <c r="G4616" t="s">
        <v>174</v>
      </c>
      <c r="H4616">
        <v>25.71</v>
      </c>
      <c r="I4616">
        <v>0</v>
      </c>
      <c r="J4616">
        <v>25.71</v>
      </c>
      <c r="K4616" s="2">
        <v>-16175</v>
      </c>
      <c r="L4616">
        <v>1</v>
      </c>
      <c r="M4616" t="s">
        <v>18</v>
      </c>
      <c r="N4616" t="s">
        <v>108</v>
      </c>
      <c r="O4616" t="s">
        <v>20</v>
      </c>
    </row>
    <row r="4617" spans="1:15" x14ac:dyDescent="0.2">
      <c r="A4617" s="16" t="s">
        <v>632</v>
      </c>
      <c r="B4617" s="1">
        <v>45961</v>
      </c>
      <c r="C4617" t="s">
        <v>152</v>
      </c>
      <c r="D4617" t="s">
        <v>345</v>
      </c>
      <c r="F4617" t="s">
        <v>106</v>
      </c>
      <c r="G4617" t="s">
        <v>174</v>
      </c>
      <c r="H4617">
        <v>-4.8600000000000003</v>
      </c>
      <c r="I4617">
        <v>0</v>
      </c>
      <c r="J4617">
        <v>-4.8600000000000003</v>
      </c>
      <c r="K4617" s="2">
        <v>374045</v>
      </c>
      <c r="L4617">
        <v>1</v>
      </c>
      <c r="M4617" t="s">
        <v>18</v>
      </c>
      <c r="N4617" t="s">
        <v>108</v>
      </c>
      <c r="O4617" t="s">
        <v>20</v>
      </c>
    </row>
    <row r="4618" spans="1:15" x14ac:dyDescent="0.2">
      <c r="A4618" s="16" t="s">
        <v>632</v>
      </c>
      <c r="B4618" s="1">
        <v>45961</v>
      </c>
      <c r="C4618" t="s">
        <v>376</v>
      </c>
      <c r="D4618" t="s">
        <v>628</v>
      </c>
      <c r="F4618" t="s">
        <v>106</v>
      </c>
      <c r="G4618" t="s">
        <v>174</v>
      </c>
      <c r="H4618">
        <v>-2.41</v>
      </c>
      <c r="I4618">
        <v>0</v>
      </c>
      <c r="J4618">
        <v>-2.41</v>
      </c>
      <c r="K4618" s="2">
        <v>601401</v>
      </c>
      <c r="L4618">
        <v>1</v>
      </c>
      <c r="M4618" t="s">
        <v>18</v>
      </c>
      <c r="N4618" t="s">
        <v>108</v>
      </c>
      <c r="O4618" t="s">
        <v>20</v>
      </c>
    </row>
    <row r="4619" spans="1:15" x14ac:dyDescent="0.2">
      <c r="A4619" s="16" t="s">
        <v>632</v>
      </c>
      <c r="B4619" s="1">
        <v>45961</v>
      </c>
      <c r="C4619" t="s">
        <v>414</v>
      </c>
      <c r="D4619" t="s">
        <v>630</v>
      </c>
      <c r="F4619" t="s">
        <v>106</v>
      </c>
      <c r="G4619" t="s">
        <v>174</v>
      </c>
      <c r="H4619">
        <v>-1.61</v>
      </c>
      <c r="I4619">
        <v>0</v>
      </c>
      <c r="J4619">
        <v>-1.61</v>
      </c>
      <c r="K4619" s="2">
        <v>548216</v>
      </c>
      <c r="L4619">
        <v>1</v>
      </c>
      <c r="M4619" t="s">
        <v>18</v>
      </c>
      <c r="N4619" t="s">
        <v>108</v>
      </c>
      <c r="O4619" t="s">
        <v>20</v>
      </c>
    </row>
    <row r="4620" spans="1:15" x14ac:dyDescent="0.2">
      <c r="A4620" s="16" t="s">
        <v>632</v>
      </c>
      <c r="B4620" s="1">
        <v>45961</v>
      </c>
      <c r="C4620" t="s">
        <v>103</v>
      </c>
      <c r="D4620" t="s">
        <v>178</v>
      </c>
      <c r="F4620" t="s">
        <v>106</v>
      </c>
      <c r="G4620" t="s">
        <v>174</v>
      </c>
      <c r="H4620">
        <v>-1.27</v>
      </c>
      <c r="I4620">
        <v>0</v>
      </c>
      <c r="J4620">
        <v>-1.27</v>
      </c>
      <c r="K4620" s="2">
        <v>957700</v>
      </c>
      <c r="L4620">
        <v>1</v>
      </c>
      <c r="M4620" t="s">
        <v>18</v>
      </c>
      <c r="N4620" t="s">
        <v>108</v>
      </c>
      <c r="O4620" t="s">
        <v>20</v>
      </c>
    </row>
    <row r="4621" spans="1:15" x14ac:dyDescent="0.2">
      <c r="A4621" s="16" t="s">
        <v>632</v>
      </c>
      <c r="B4621" s="1">
        <v>45961</v>
      </c>
      <c r="C4621" t="s">
        <v>536</v>
      </c>
      <c r="D4621" t="s">
        <v>629</v>
      </c>
      <c r="F4621" t="s">
        <v>106</v>
      </c>
      <c r="G4621" t="s">
        <v>174</v>
      </c>
      <c r="H4621">
        <v>-0.92</v>
      </c>
      <c r="I4621">
        <v>0</v>
      </c>
      <c r="J4621">
        <v>-0.92</v>
      </c>
      <c r="K4621" s="2">
        <v>6195310</v>
      </c>
      <c r="L4621">
        <v>1</v>
      </c>
      <c r="M4621" t="s">
        <v>18</v>
      </c>
      <c r="N4621" t="s">
        <v>108</v>
      </c>
      <c r="O4621" t="s">
        <v>20</v>
      </c>
    </row>
    <row r="4622" spans="1:15" x14ac:dyDescent="0.2">
      <c r="A4622" s="16" t="s">
        <v>632</v>
      </c>
      <c r="B4622" s="1">
        <v>45961</v>
      </c>
      <c r="C4622" t="s">
        <v>40</v>
      </c>
      <c r="D4622" t="s">
        <v>175</v>
      </c>
      <c r="F4622" t="s">
        <v>106</v>
      </c>
      <c r="G4622" t="s">
        <v>174</v>
      </c>
      <c r="H4622">
        <v>-0.87</v>
      </c>
      <c r="I4622">
        <v>0</v>
      </c>
      <c r="J4622">
        <v>-0.87</v>
      </c>
      <c r="K4622" s="2">
        <v>96659</v>
      </c>
      <c r="L4622">
        <v>1</v>
      </c>
      <c r="M4622" t="s">
        <v>18</v>
      </c>
      <c r="N4622" t="s">
        <v>108</v>
      </c>
      <c r="O4622" t="s">
        <v>20</v>
      </c>
    </row>
    <row r="4623" spans="1:15" x14ac:dyDescent="0.2">
      <c r="A4623" s="16" t="s">
        <v>632</v>
      </c>
      <c r="B4623" s="1">
        <v>45961</v>
      </c>
      <c r="C4623" t="s">
        <v>168</v>
      </c>
      <c r="D4623" t="s">
        <v>177</v>
      </c>
      <c r="F4623" t="s">
        <v>106</v>
      </c>
      <c r="G4623" t="s">
        <v>174</v>
      </c>
      <c r="H4623">
        <v>-0.57999999999999996</v>
      </c>
      <c r="I4623">
        <v>0</v>
      </c>
      <c r="J4623">
        <v>-0.57999999999999996</v>
      </c>
      <c r="K4623" s="2">
        <v>419985</v>
      </c>
      <c r="L4623">
        <v>1</v>
      </c>
      <c r="M4623" t="s">
        <v>18</v>
      </c>
      <c r="N4623" t="s">
        <v>108</v>
      </c>
      <c r="O4623" t="s">
        <v>20</v>
      </c>
    </row>
    <row r="4624" spans="1:15" x14ac:dyDescent="0.2">
      <c r="A4624" s="16" t="s">
        <v>632</v>
      </c>
      <c r="B4624" s="1">
        <v>45961</v>
      </c>
      <c r="C4624" t="s">
        <v>152</v>
      </c>
      <c r="D4624" t="s">
        <v>345</v>
      </c>
      <c r="F4624" t="s">
        <v>106</v>
      </c>
      <c r="G4624" t="s">
        <v>174</v>
      </c>
      <c r="H4624">
        <v>-0.35</v>
      </c>
      <c r="I4624">
        <v>0</v>
      </c>
      <c r="J4624">
        <v>-0.35</v>
      </c>
      <c r="K4624" s="2">
        <v>32341</v>
      </c>
      <c r="L4624">
        <v>1</v>
      </c>
      <c r="M4624" t="s">
        <v>18</v>
      </c>
      <c r="N4624" t="s">
        <v>108</v>
      </c>
      <c r="O4624" t="s">
        <v>20</v>
      </c>
    </row>
    <row r="4625" spans="1:15" x14ac:dyDescent="0.2">
      <c r="A4625" s="16" t="s">
        <v>632</v>
      </c>
      <c r="B4625" s="1">
        <v>45961</v>
      </c>
      <c r="C4625" t="s">
        <v>103</v>
      </c>
      <c r="D4625" t="s">
        <v>178</v>
      </c>
      <c r="F4625" t="s">
        <v>106</v>
      </c>
      <c r="G4625" t="s">
        <v>174</v>
      </c>
      <c r="H4625">
        <v>-0.08</v>
      </c>
      <c r="I4625">
        <v>0</v>
      </c>
      <c r="J4625">
        <v>-0.08</v>
      </c>
      <c r="K4625" s="2">
        <v>94425</v>
      </c>
      <c r="L4625">
        <v>1</v>
      </c>
      <c r="M4625" t="s">
        <v>18</v>
      </c>
      <c r="N4625" t="s">
        <v>108</v>
      </c>
      <c r="O4625" t="s">
        <v>20</v>
      </c>
    </row>
    <row r="4626" spans="1:15" x14ac:dyDescent="0.2">
      <c r="A4626" s="16" t="s">
        <v>632</v>
      </c>
      <c r="B4626" s="1">
        <v>45961</v>
      </c>
      <c r="C4626" t="s">
        <v>75</v>
      </c>
      <c r="D4626" t="s">
        <v>176</v>
      </c>
      <c r="F4626" t="s">
        <v>106</v>
      </c>
      <c r="G4626" t="s">
        <v>174</v>
      </c>
      <c r="H4626">
        <v>-0.08</v>
      </c>
      <c r="I4626">
        <v>0</v>
      </c>
      <c r="J4626">
        <v>-0.08</v>
      </c>
      <c r="K4626" s="2">
        <v>2174900</v>
      </c>
      <c r="L4626">
        <v>1</v>
      </c>
      <c r="M4626" t="s">
        <v>18</v>
      </c>
      <c r="N4626" t="s">
        <v>108</v>
      </c>
      <c r="O4626" t="s">
        <v>20</v>
      </c>
    </row>
    <row r="4627" spans="1:15" x14ac:dyDescent="0.2">
      <c r="A4627" s="16" t="s">
        <v>632</v>
      </c>
      <c r="B4627" s="1">
        <v>45961</v>
      </c>
      <c r="C4627" t="s">
        <v>376</v>
      </c>
      <c r="D4627" t="s">
        <v>628</v>
      </c>
      <c r="F4627" t="s">
        <v>106</v>
      </c>
      <c r="G4627" t="s">
        <v>174</v>
      </c>
      <c r="H4627">
        <v>-7.0000000000000007E-2</v>
      </c>
      <c r="I4627">
        <v>0</v>
      </c>
      <c r="J4627">
        <v>-7.0000000000000007E-2</v>
      </c>
      <c r="K4627" s="2">
        <v>17083</v>
      </c>
      <c r="L4627">
        <v>1</v>
      </c>
      <c r="M4627" t="s">
        <v>18</v>
      </c>
      <c r="N4627" t="s">
        <v>108</v>
      </c>
      <c r="O4627" t="s">
        <v>20</v>
      </c>
    </row>
    <row r="4628" spans="1:15" x14ac:dyDescent="0.2">
      <c r="A4628" s="16" t="s">
        <v>632</v>
      </c>
      <c r="B4628" s="1">
        <v>45961</v>
      </c>
      <c r="C4628" t="s">
        <v>526</v>
      </c>
      <c r="D4628" t="s">
        <v>631</v>
      </c>
      <c r="F4628" t="s">
        <v>106</v>
      </c>
      <c r="G4628" t="s">
        <v>174</v>
      </c>
      <c r="H4628">
        <v>4.96</v>
      </c>
      <c r="I4628">
        <v>0</v>
      </c>
      <c r="J4628">
        <v>4.96</v>
      </c>
      <c r="K4628" s="2">
        <v>171665000</v>
      </c>
      <c r="L4628">
        <v>1</v>
      </c>
      <c r="M4628" t="s">
        <v>18</v>
      </c>
      <c r="N4628" t="s">
        <v>108</v>
      </c>
      <c r="O4628" t="s">
        <v>20</v>
      </c>
    </row>
    <row r="4629" spans="1:15" x14ac:dyDescent="0.2">
      <c r="A4629" s="16" t="s">
        <v>632</v>
      </c>
      <c r="B4629" s="1">
        <v>45961</v>
      </c>
      <c r="C4629" t="s">
        <v>625</v>
      </c>
      <c r="D4629" t="s">
        <v>626</v>
      </c>
      <c r="F4629" t="s">
        <v>106</v>
      </c>
      <c r="G4629" t="s">
        <v>132</v>
      </c>
      <c r="H4629">
        <v>0</v>
      </c>
      <c r="I4629">
        <v>0</v>
      </c>
      <c r="J4629" s="2">
        <v>412811.17</v>
      </c>
      <c r="K4629">
        <v>12</v>
      </c>
      <c r="L4629">
        <v>688.02</v>
      </c>
      <c r="M4629" t="s">
        <v>126</v>
      </c>
      <c r="N4629" t="s">
        <v>627</v>
      </c>
      <c r="O4629" t="s">
        <v>40</v>
      </c>
    </row>
    <row r="4630" spans="1:15" x14ac:dyDescent="0.2">
      <c r="A4630" s="16" t="s">
        <v>632</v>
      </c>
      <c r="B4630" s="1">
        <v>45961</v>
      </c>
      <c r="C4630" t="s">
        <v>541</v>
      </c>
      <c r="D4630" t="s">
        <v>624</v>
      </c>
      <c r="F4630" t="s">
        <v>106</v>
      </c>
      <c r="G4630" t="s">
        <v>174</v>
      </c>
      <c r="H4630">
        <v>-10.51</v>
      </c>
      <c r="I4630">
        <v>0</v>
      </c>
      <c r="J4630">
        <v>-10.51</v>
      </c>
      <c r="K4630" s="2">
        <v>2063594</v>
      </c>
      <c r="L4630">
        <v>1</v>
      </c>
      <c r="M4630" t="s">
        <v>18</v>
      </c>
      <c r="N4630" t="s">
        <v>108</v>
      </c>
      <c r="O4630" t="s">
        <v>20</v>
      </c>
    </row>
    <row r="4631" spans="1:15" x14ac:dyDescent="0.2">
      <c r="A4631" s="16" t="s">
        <v>632</v>
      </c>
      <c r="B4631" s="1">
        <v>45961</v>
      </c>
      <c r="C4631" t="s">
        <v>168</v>
      </c>
      <c r="D4631" t="s">
        <v>177</v>
      </c>
      <c r="F4631" t="s">
        <v>106</v>
      </c>
      <c r="G4631" t="s">
        <v>174</v>
      </c>
      <c r="H4631">
        <v>-45.21</v>
      </c>
      <c r="I4631">
        <v>0</v>
      </c>
      <c r="J4631">
        <v>-45.21</v>
      </c>
      <c r="K4631" s="2">
        <v>235338</v>
      </c>
      <c r="L4631">
        <v>1</v>
      </c>
      <c r="M4631" t="s">
        <v>18</v>
      </c>
      <c r="N4631" t="s">
        <v>108</v>
      </c>
      <c r="O4631" t="s">
        <v>20</v>
      </c>
    </row>
    <row r="4632" spans="1:15" x14ac:dyDescent="0.2">
      <c r="A4632" s="16" t="s">
        <v>632</v>
      </c>
      <c r="B4632" s="1">
        <v>45961</v>
      </c>
      <c r="C4632" t="s">
        <v>103</v>
      </c>
      <c r="D4632" t="s">
        <v>178</v>
      </c>
      <c r="F4632" t="s">
        <v>106</v>
      </c>
      <c r="G4632" t="s">
        <v>174</v>
      </c>
      <c r="H4632">
        <v>-94.83</v>
      </c>
      <c r="I4632">
        <v>0</v>
      </c>
      <c r="J4632">
        <v>-94.83</v>
      </c>
      <c r="K4632" s="2">
        <v>1826640</v>
      </c>
      <c r="L4632">
        <v>1</v>
      </c>
      <c r="M4632" t="s">
        <v>18</v>
      </c>
      <c r="N4632" t="s">
        <v>108</v>
      </c>
      <c r="O4632" t="s">
        <v>20</v>
      </c>
    </row>
    <row r="4633" spans="1:15" x14ac:dyDescent="0.2">
      <c r="A4633" s="16" t="s">
        <v>632</v>
      </c>
      <c r="B4633" s="1">
        <v>45961</v>
      </c>
      <c r="C4633" t="s">
        <v>168</v>
      </c>
      <c r="D4633" t="s">
        <v>177</v>
      </c>
      <c r="F4633" t="s">
        <v>106</v>
      </c>
      <c r="G4633" t="s">
        <v>174</v>
      </c>
      <c r="H4633">
        <v>-161.4</v>
      </c>
      <c r="I4633">
        <v>0</v>
      </c>
      <c r="J4633">
        <v>-161.4</v>
      </c>
      <c r="K4633" s="2">
        <v>840103</v>
      </c>
      <c r="L4633">
        <v>1</v>
      </c>
      <c r="M4633" t="s">
        <v>18</v>
      </c>
      <c r="N4633" t="s">
        <v>108</v>
      </c>
      <c r="O4633" t="s">
        <v>20</v>
      </c>
    </row>
    <row r="4634" spans="1:15" x14ac:dyDescent="0.2">
      <c r="A4634" s="16" t="s">
        <v>632</v>
      </c>
      <c r="B4634" s="1">
        <v>45961</v>
      </c>
      <c r="C4634" t="s">
        <v>152</v>
      </c>
      <c r="D4634" t="s">
        <v>345</v>
      </c>
      <c r="F4634" t="s">
        <v>106</v>
      </c>
      <c r="G4634" t="s">
        <v>174</v>
      </c>
      <c r="H4634">
        <v>-733.29</v>
      </c>
      <c r="I4634">
        <v>0</v>
      </c>
      <c r="J4634">
        <v>-733.29</v>
      </c>
      <c r="K4634" s="2">
        <v>723876</v>
      </c>
      <c r="L4634">
        <v>1</v>
      </c>
      <c r="M4634" t="s">
        <v>18</v>
      </c>
      <c r="N4634" t="s">
        <v>108</v>
      </c>
      <c r="O4634" t="s">
        <v>20</v>
      </c>
    </row>
    <row r="4635" spans="1:15" x14ac:dyDescent="0.2">
      <c r="A4635" s="16" t="s">
        <v>632</v>
      </c>
      <c r="B4635" s="1">
        <v>45961</v>
      </c>
      <c r="C4635" t="s">
        <v>376</v>
      </c>
      <c r="D4635" t="s">
        <v>628</v>
      </c>
      <c r="F4635" t="s">
        <v>106</v>
      </c>
      <c r="G4635" t="s">
        <v>174</v>
      </c>
      <c r="H4635">
        <v>-972.36</v>
      </c>
      <c r="I4635">
        <v>0</v>
      </c>
      <c r="J4635">
        <v>-972.36</v>
      </c>
      <c r="K4635" s="2">
        <v>1196018</v>
      </c>
      <c r="L4635">
        <v>1</v>
      </c>
      <c r="M4635" t="s">
        <v>18</v>
      </c>
      <c r="N4635" t="s">
        <v>108</v>
      </c>
      <c r="O4635" t="s">
        <v>20</v>
      </c>
    </row>
    <row r="4636" spans="1:15" x14ac:dyDescent="0.2">
      <c r="A4636" s="16" t="s">
        <v>632</v>
      </c>
      <c r="B4636" s="1">
        <v>45961</v>
      </c>
      <c r="C4636" t="s">
        <v>414</v>
      </c>
      <c r="D4636" t="s">
        <v>630</v>
      </c>
      <c r="F4636" t="s">
        <v>106</v>
      </c>
      <c r="G4636" t="s">
        <v>174</v>
      </c>
      <c r="H4636" s="2">
        <v>-1537.44</v>
      </c>
      <c r="I4636">
        <v>0</v>
      </c>
      <c r="J4636" s="2">
        <v>-1537.44</v>
      </c>
      <c r="K4636" s="2">
        <v>1063906</v>
      </c>
      <c r="L4636">
        <v>1</v>
      </c>
      <c r="M4636" t="s">
        <v>18</v>
      </c>
      <c r="N4636" t="s">
        <v>108</v>
      </c>
      <c r="O4636" t="s">
        <v>20</v>
      </c>
    </row>
    <row r="4637" spans="1:15" x14ac:dyDescent="0.2">
      <c r="A4637" s="16" t="s">
        <v>632</v>
      </c>
      <c r="B4637" s="1">
        <v>45961</v>
      </c>
      <c r="C4637" t="s">
        <v>526</v>
      </c>
      <c r="D4637" t="s">
        <v>528</v>
      </c>
      <c r="F4637" t="s">
        <v>106</v>
      </c>
      <c r="G4637" t="s">
        <v>107</v>
      </c>
      <c r="H4637" s="2">
        <v>-30132.86</v>
      </c>
      <c r="I4637">
        <v>-0.01</v>
      </c>
      <c r="J4637" s="2">
        <v>-30132.86</v>
      </c>
      <c r="K4637" s="2">
        <v>-501109380</v>
      </c>
      <c r="L4637">
        <v>0.01</v>
      </c>
      <c r="M4637" t="s">
        <v>524</v>
      </c>
      <c r="N4637" t="s">
        <v>108</v>
      </c>
      <c r="O4637" t="s">
        <v>526</v>
      </c>
    </row>
    <row r="4638" spans="1:15" x14ac:dyDescent="0.2">
      <c r="A4638" s="16" t="s">
        <v>632</v>
      </c>
      <c r="B4638" s="1">
        <v>45961</v>
      </c>
      <c r="C4638" t="s">
        <v>75</v>
      </c>
      <c r="D4638" t="s">
        <v>114</v>
      </c>
      <c r="F4638" t="s">
        <v>106</v>
      </c>
      <c r="G4638" t="s">
        <v>107</v>
      </c>
      <c r="H4638" s="2">
        <v>-30866.97</v>
      </c>
      <c r="I4638">
        <v>-0.02</v>
      </c>
      <c r="J4638" s="2">
        <v>-30866.97</v>
      </c>
      <c r="K4638" s="2">
        <v>-4755211</v>
      </c>
      <c r="L4638">
        <v>0.65</v>
      </c>
      <c r="M4638" t="s">
        <v>73</v>
      </c>
      <c r="N4638" t="s">
        <v>108</v>
      </c>
      <c r="O4638" t="s">
        <v>75</v>
      </c>
    </row>
    <row r="4639" spans="1:15" x14ac:dyDescent="0.2">
      <c r="A4639" s="16" t="s">
        <v>632</v>
      </c>
      <c r="B4639" s="1">
        <v>45961</v>
      </c>
      <c r="C4639" t="s">
        <v>168</v>
      </c>
      <c r="D4639" t="s">
        <v>169</v>
      </c>
      <c r="F4639" t="s">
        <v>106</v>
      </c>
      <c r="G4639" t="s">
        <v>107</v>
      </c>
      <c r="H4639" s="2">
        <v>-202224.72</v>
      </c>
      <c r="I4639">
        <v>-0.1</v>
      </c>
      <c r="J4639" s="2">
        <v>-202224.72</v>
      </c>
      <c r="K4639" s="2">
        <v>-1440295</v>
      </c>
      <c r="L4639">
        <v>14.04</v>
      </c>
      <c r="M4639" t="s">
        <v>101</v>
      </c>
      <c r="N4639" t="s">
        <v>108</v>
      </c>
      <c r="O4639" t="s">
        <v>168</v>
      </c>
    </row>
    <row r="4640" spans="1:15" x14ac:dyDescent="0.2">
      <c r="A4640" s="16" t="s">
        <v>632</v>
      </c>
      <c r="B4640" s="1">
        <v>45961</v>
      </c>
      <c r="C4640" t="s">
        <v>536</v>
      </c>
      <c r="D4640" t="s">
        <v>580</v>
      </c>
      <c r="F4640" t="s">
        <v>106</v>
      </c>
      <c r="G4640" t="s">
        <v>107</v>
      </c>
      <c r="H4640" s="2">
        <v>-359456.34</v>
      </c>
      <c r="I4640">
        <v>-0.18</v>
      </c>
      <c r="J4640" s="2">
        <v>-359456.34</v>
      </c>
      <c r="K4640" s="2">
        <v>-6668454</v>
      </c>
      <c r="L4640">
        <v>5.39</v>
      </c>
      <c r="M4640" t="s">
        <v>534</v>
      </c>
      <c r="N4640" t="s">
        <v>108</v>
      </c>
      <c r="O4640" t="s">
        <v>536</v>
      </c>
    </row>
    <row r="4641" spans="1:15" x14ac:dyDescent="0.2">
      <c r="A4641" s="16" t="s">
        <v>632</v>
      </c>
      <c r="B4641" s="1">
        <v>45961</v>
      </c>
      <c r="C4641" t="s">
        <v>103</v>
      </c>
      <c r="D4641" t="s">
        <v>127</v>
      </c>
      <c r="F4641" t="s">
        <v>106</v>
      </c>
      <c r="G4641" t="s">
        <v>107</v>
      </c>
      <c r="H4641" s="2">
        <v>-360344.86</v>
      </c>
      <c r="I4641">
        <v>-0.18</v>
      </c>
      <c r="J4641" s="2">
        <v>-360344.86</v>
      </c>
      <c r="K4641" s="2">
        <v>-2800672</v>
      </c>
      <c r="L4641">
        <v>12.87</v>
      </c>
      <c r="M4641" t="s">
        <v>128</v>
      </c>
      <c r="N4641" t="s">
        <v>108</v>
      </c>
      <c r="O4641" t="s">
        <v>103</v>
      </c>
    </row>
    <row r="4642" spans="1:15" x14ac:dyDescent="0.2">
      <c r="A4642" s="16" t="s">
        <v>632</v>
      </c>
      <c r="B4642" s="1">
        <v>45961</v>
      </c>
      <c r="C4642" t="s">
        <v>414</v>
      </c>
      <c r="D4642" t="s">
        <v>499</v>
      </c>
      <c r="F4642" t="s">
        <v>106</v>
      </c>
      <c r="G4642" t="s">
        <v>107</v>
      </c>
      <c r="H4642" s="2">
        <v>-433735.15</v>
      </c>
      <c r="I4642">
        <v>-0.21</v>
      </c>
      <c r="J4642" s="2">
        <v>-433735.15</v>
      </c>
      <c r="K4642" s="2">
        <v>-1600483</v>
      </c>
      <c r="L4642">
        <v>27.1</v>
      </c>
      <c r="M4642" t="s">
        <v>412</v>
      </c>
      <c r="N4642" t="s">
        <v>108</v>
      </c>
      <c r="O4642" t="s">
        <v>414</v>
      </c>
    </row>
    <row r="4643" spans="1:15" x14ac:dyDescent="0.2">
      <c r="A4643" s="16" t="s">
        <v>632</v>
      </c>
      <c r="B4643" s="1">
        <v>45961</v>
      </c>
      <c r="C4643" t="s">
        <v>376</v>
      </c>
      <c r="D4643" t="s">
        <v>495</v>
      </c>
      <c r="F4643" t="s">
        <v>106</v>
      </c>
      <c r="G4643" t="s">
        <v>107</v>
      </c>
      <c r="H4643" s="2">
        <v>-1169161.77</v>
      </c>
      <c r="I4643">
        <v>-0.57999999999999996</v>
      </c>
      <c r="J4643" s="2">
        <v>-1169161.77</v>
      </c>
      <c r="K4643" s="2">
        <v>-1785934</v>
      </c>
      <c r="L4643">
        <v>65.47</v>
      </c>
      <c r="M4643" t="s">
        <v>374</v>
      </c>
      <c r="N4643" t="s">
        <v>108</v>
      </c>
      <c r="O4643" t="s">
        <v>376</v>
      </c>
    </row>
    <row r="4644" spans="1:15" x14ac:dyDescent="0.2">
      <c r="A4644" s="16" t="s">
        <v>632</v>
      </c>
      <c r="B4644" s="1">
        <v>45961</v>
      </c>
      <c r="C4644" t="s">
        <v>541</v>
      </c>
      <c r="D4644" t="s">
        <v>550</v>
      </c>
      <c r="F4644" t="s">
        <v>106</v>
      </c>
      <c r="G4644" t="s">
        <v>107</v>
      </c>
      <c r="H4644" s="2">
        <v>-1216462.47</v>
      </c>
      <c r="I4644">
        <v>-0.6</v>
      </c>
      <c r="J4644" s="2">
        <v>-1216462.47</v>
      </c>
      <c r="K4644" s="2">
        <v>-1704446</v>
      </c>
      <c r="L4644">
        <v>71.37</v>
      </c>
      <c r="M4644" t="s">
        <v>539</v>
      </c>
      <c r="N4644" t="s">
        <v>108</v>
      </c>
      <c r="O4644" t="s">
        <v>541</v>
      </c>
    </row>
    <row r="4645" spans="1:15" x14ac:dyDescent="0.2">
      <c r="A4645" s="16" t="s">
        <v>632</v>
      </c>
      <c r="B4645" s="1">
        <v>45961</v>
      </c>
      <c r="C4645" t="s">
        <v>152</v>
      </c>
      <c r="D4645" t="s">
        <v>153</v>
      </c>
      <c r="F4645" t="s">
        <v>106</v>
      </c>
      <c r="G4645" t="s">
        <v>107</v>
      </c>
      <c r="H4645" s="2">
        <v>-1456446.15</v>
      </c>
      <c r="I4645">
        <v>-0.72</v>
      </c>
      <c r="J4645" s="2">
        <v>-1456446.15</v>
      </c>
      <c r="K4645" s="2">
        <v>-1108533</v>
      </c>
      <c r="L4645">
        <v>131.38999999999999</v>
      </c>
      <c r="M4645" t="s">
        <v>154</v>
      </c>
      <c r="N4645" t="s">
        <v>108</v>
      </c>
      <c r="O4645" t="s">
        <v>152</v>
      </c>
    </row>
    <row r="4646" spans="1:15" x14ac:dyDescent="0.2">
      <c r="A4646" s="16" t="s">
        <v>632</v>
      </c>
      <c r="B4646" s="1">
        <v>45930</v>
      </c>
      <c r="C4646" t="s">
        <v>531</v>
      </c>
      <c r="D4646" t="s">
        <v>532</v>
      </c>
      <c r="F4646" t="s">
        <v>533</v>
      </c>
      <c r="G4646" t="s">
        <v>17</v>
      </c>
      <c r="H4646" s="2">
        <v>14399586.77</v>
      </c>
      <c r="I4646">
        <v>8.59</v>
      </c>
      <c r="J4646" s="2">
        <v>14399586.77</v>
      </c>
      <c r="K4646" s="2">
        <v>1652770</v>
      </c>
      <c r="L4646">
        <v>8.7100000000000009</v>
      </c>
      <c r="M4646" t="s">
        <v>534</v>
      </c>
      <c r="N4646" t="s">
        <v>535</v>
      </c>
      <c r="O4646" t="s">
        <v>536</v>
      </c>
    </row>
    <row r="4647" spans="1:15" x14ac:dyDescent="0.2">
      <c r="A4647" s="16" t="s">
        <v>632</v>
      </c>
      <c r="B4647" s="1">
        <v>45930</v>
      </c>
      <c r="C4647" t="s">
        <v>537</v>
      </c>
      <c r="D4647" t="s">
        <v>538</v>
      </c>
      <c r="F4647" t="s">
        <v>533</v>
      </c>
      <c r="G4647" t="s">
        <v>17</v>
      </c>
      <c r="H4647" s="2">
        <v>13867218.279999999</v>
      </c>
      <c r="I4647">
        <v>8.27</v>
      </c>
      <c r="J4647" s="2">
        <v>13867218.279999999</v>
      </c>
      <c r="K4647" s="2">
        <v>612924</v>
      </c>
      <c r="L4647">
        <v>22.62</v>
      </c>
      <c r="M4647" t="s">
        <v>539</v>
      </c>
      <c r="N4647" t="s">
        <v>540</v>
      </c>
      <c r="O4647" t="s">
        <v>541</v>
      </c>
    </row>
    <row r="4648" spans="1:15" x14ac:dyDescent="0.2">
      <c r="A4648" s="16" t="s">
        <v>632</v>
      </c>
      <c r="B4648" s="1">
        <v>45930</v>
      </c>
      <c r="C4648" t="s">
        <v>544</v>
      </c>
      <c r="D4648" t="s">
        <v>545</v>
      </c>
      <c r="F4648" t="s">
        <v>533</v>
      </c>
      <c r="G4648" t="s">
        <v>17</v>
      </c>
      <c r="H4648" s="2">
        <v>12916185.060000001</v>
      </c>
      <c r="I4648">
        <v>7.71</v>
      </c>
      <c r="J4648" s="2">
        <v>12916185.060000001</v>
      </c>
      <c r="K4648" s="2">
        <v>348753</v>
      </c>
      <c r="L4648">
        <v>37.04</v>
      </c>
      <c r="M4648" t="s">
        <v>154</v>
      </c>
      <c r="N4648" t="s">
        <v>396</v>
      </c>
      <c r="O4648" t="s">
        <v>152</v>
      </c>
    </row>
    <row r="4649" spans="1:15" x14ac:dyDescent="0.2">
      <c r="A4649" s="16" t="s">
        <v>632</v>
      </c>
      <c r="B4649" s="1">
        <v>45930</v>
      </c>
      <c r="C4649" t="s">
        <v>546</v>
      </c>
      <c r="D4649" t="s">
        <v>547</v>
      </c>
      <c r="F4649" t="s">
        <v>533</v>
      </c>
      <c r="G4649" t="s">
        <v>17</v>
      </c>
      <c r="H4649" s="2">
        <v>12519988.68</v>
      </c>
      <c r="I4649">
        <v>7.47</v>
      </c>
      <c r="J4649" s="2">
        <v>12519988.68</v>
      </c>
      <c r="K4649" s="2">
        <v>285345</v>
      </c>
      <c r="L4649">
        <v>43.88</v>
      </c>
      <c r="M4649" t="s">
        <v>539</v>
      </c>
      <c r="N4649" t="s">
        <v>540</v>
      </c>
      <c r="O4649" t="s">
        <v>541</v>
      </c>
    </row>
    <row r="4650" spans="1:15" x14ac:dyDescent="0.2">
      <c r="A4650" s="16" t="s">
        <v>632</v>
      </c>
      <c r="B4650" s="1">
        <v>45930</v>
      </c>
      <c r="C4650" t="s">
        <v>548</v>
      </c>
      <c r="D4650" t="s">
        <v>549</v>
      </c>
      <c r="F4650" t="s">
        <v>533</v>
      </c>
      <c r="G4650" t="s">
        <v>17</v>
      </c>
      <c r="H4650" s="2">
        <v>10156528.859999999</v>
      </c>
      <c r="I4650">
        <v>6.06</v>
      </c>
      <c r="J4650" s="2">
        <v>10156528.859999999</v>
      </c>
      <c r="K4650" s="2">
        <v>258963</v>
      </c>
      <c r="L4650">
        <v>39.22</v>
      </c>
      <c r="M4650" t="s">
        <v>18</v>
      </c>
      <c r="N4650" t="s">
        <v>31</v>
      </c>
      <c r="O4650" t="s">
        <v>20</v>
      </c>
    </row>
    <row r="4651" spans="1:15" x14ac:dyDescent="0.2">
      <c r="A4651" s="16" t="s">
        <v>632</v>
      </c>
      <c r="B4651" s="1">
        <v>45930</v>
      </c>
      <c r="C4651" t="s">
        <v>542</v>
      </c>
      <c r="D4651" t="s">
        <v>543</v>
      </c>
      <c r="F4651" t="s">
        <v>533</v>
      </c>
      <c r="G4651" t="s">
        <v>17</v>
      </c>
      <c r="H4651" s="2">
        <v>10036536.439999999</v>
      </c>
      <c r="I4651">
        <v>5.99</v>
      </c>
      <c r="J4651" s="2">
        <v>10036536.439999999</v>
      </c>
      <c r="K4651" s="2">
        <v>672680</v>
      </c>
      <c r="L4651">
        <v>14.92</v>
      </c>
      <c r="M4651" t="s">
        <v>539</v>
      </c>
      <c r="N4651" t="s">
        <v>540</v>
      </c>
      <c r="O4651" t="s">
        <v>541</v>
      </c>
    </row>
    <row r="4652" spans="1:15" x14ac:dyDescent="0.2">
      <c r="A4652" s="16" t="s">
        <v>632</v>
      </c>
      <c r="B4652" s="1">
        <v>45930</v>
      </c>
      <c r="C4652" t="s">
        <v>551</v>
      </c>
      <c r="D4652" t="s">
        <v>552</v>
      </c>
      <c r="F4652" t="s">
        <v>533</v>
      </c>
      <c r="G4652" t="s">
        <v>17</v>
      </c>
      <c r="H4652" s="2">
        <v>9840961.0399999991</v>
      </c>
      <c r="I4652">
        <v>5.87</v>
      </c>
      <c r="J4652" s="2">
        <v>9840961.0399999991</v>
      </c>
      <c r="K4652" s="2">
        <v>81089</v>
      </c>
      <c r="L4652">
        <v>121.36</v>
      </c>
      <c r="M4652" t="s">
        <v>553</v>
      </c>
      <c r="N4652" t="s">
        <v>31</v>
      </c>
      <c r="O4652" t="s">
        <v>20</v>
      </c>
    </row>
    <row r="4653" spans="1:15" x14ac:dyDescent="0.2">
      <c r="A4653" s="16" t="s">
        <v>632</v>
      </c>
      <c r="B4653" s="1">
        <v>45930</v>
      </c>
      <c r="C4653" t="s">
        <v>554</v>
      </c>
      <c r="D4653" t="s">
        <v>555</v>
      </c>
      <c r="F4653" t="s">
        <v>533</v>
      </c>
      <c r="G4653" t="s">
        <v>17</v>
      </c>
      <c r="H4653" s="2">
        <v>9765189.3900000006</v>
      </c>
      <c r="I4653">
        <v>5.83</v>
      </c>
      <c r="J4653" s="2">
        <v>9765189.3900000006</v>
      </c>
      <c r="K4653" s="2">
        <v>346446</v>
      </c>
      <c r="L4653">
        <v>28.19</v>
      </c>
      <c r="M4653" t="s">
        <v>374</v>
      </c>
      <c r="N4653" t="s">
        <v>375</v>
      </c>
      <c r="O4653" t="s">
        <v>376</v>
      </c>
    </row>
    <row r="4654" spans="1:15" x14ac:dyDescent="0.2">
      <c r="A4654" s="16" t="s">
        <v>632</v>
      </c>
      <c r="B4654" s="1">
        <v>45930</v>
      </c>
      <c r="C4654" t="s">
        <v>556</v>
      </c>
      <c r="D4654" t="s">
        <v>557</v>
      </c>
      <c r="F4654" t="s">
        <v>533</v>
      </c>
      <c r="G4654" t="s">
        <v>17</v>
      </c>
      <c r="H4654" s="2">
        <v>7301330.3099999996</v>
      </c>
      <c r="I4654">
        <v>4.3600000000000003</v>
      </c>
      <c r="J4654" s="2">
        <v>7301330.3099999996</v>
      </c>
      <c r="K4654" s="2">
        <v>86601</v>
      </c>
      <c r="L4654">
        <v>84.31</v>
      </c>
      <c r="M4654" t="s">
        <v>18</v>
      </c>
      <c r="N4654" t="s">
        <v>31</v>
      </c>
      <c r="O4654" t="s">
        <v>20</v>
      </c>
    </row>
    <row r="4655" spans="1:15" x14ac:dyDescent="0.2">
      <c r="A4655" s="16" t="s">
        <v>632</v>
      </c>
      <c r="B4655" s="1">
        <v>45930</v>
      </c>
      <c r="C4655" t="s">
        <v>564</v>
      </c>
      <c r="D4655" t="s">
        <v>565</v>
      </c>
      <c r="F4655" t="s">
        <v>533</v>
      </c>
      <c r="G4655" t="s">
        <v>17</v>
      </c>
      <c r="H4655" s="2">
        <v>6017643.7300000004</v>
      </c>
      <c r="I4655">
        <v>3.59</v>
      </c>
      <c r="J4655" s="2">
        <v>6017643.7300000004</v>
      </c>
      <c r="K4655" s="2">
        <v>567273</v>
      </c>
      <c r="L4655">
        <v>10.61</v>
      </c>
      <c r="M4655" t="s">
        <v>539</v>
      </c>
      <c r="N4655" t="s">
        <v>540</v>
      </c>
      <c r="O4655" t="s">
        <v>541</v>
      </c>
    </row>
    <row r="4656" spans="1:15" x14ac:dyDescent="0.2">
      <c r="A4656" s="16" t="s">
        <v>632</v>
      </c>
      <c r="B4656" s="1">
        <v>45930</v>
      </c>
      <c r="C4656" t="s">
        <v>560</v>
      </c>
      <c r="D4656" t="s">
        <v>561</v>
      </c>
      <c r="F4656" t="s">
        <v>533</v>
      </c>
      <c r="G4656" t="s">
        <v>17</v>
      </c>
      <c r="H4656" s="2">
        <v>5586360.29</v>
      </c>
      <c r="I4656">
        <v>3.33</v>
      </c>
      <c r="J4656" s="2">
        <v>5586360.29</v>
      </c>
      <c r="K4656" s="2">
        <v>84629</v>
      </c>
      <c r="L4656">
        <v>66.010000000000005</v>
      </c>
      <c r="M4656" t="s">
        <v>154</v>
      </c>
      <c r="N4656" t="s">
        <v>31</v>
      </c>
      <c r="O4656" t="s">
        <v>20</v>
      </c>
    </row>
    <row r="4657" spans="1:15" x14ac:dyDescent="0.2">
      <c r="A4657" s="16" t="s">
        <v>632</v>
      </c>
      <c r="B4657" s="1">
        <v>45930</v>
      </c>
      <c r="C4657" t="s">
        <v>558</v>
      </c>
      <c r="D4657" t="s">
        <v>559</v>
      </c>
      <c r="F4657" t="s">
        <v>533</v>
      </c>
      <c r="G4657" t="s">
        <v>17</v>
      </c>
      <c r="H4657" s="2">
        <v>5406177.21</v>
      </c>
      <c r="I4657">
        <v>3.23</v>
      </c>
      <c r="J4657" s="2">
        <v>5406177.21</v>
      </c>
      <c r="K4657" s="2">
        <v>122580</v>
      </c>
      <c r="L4657">
        <v>44.1</v>
      </c>
      <c r="M4657" t="s">
        <v>412</v>
      </c>
      <c r="N4657" t="s">
        <v>413</v>
      </c>
      <c r="O4657" t="s">
        <v>414</v>
      </c>
    </row>
    <row r="4658" spans="1:15" x14ac:dyDescent="0.2">
      <c r="A4658" s="16" t="s">
        <v>632</v>
      </c>
      <c r="B4658" s="1">
        <v>45930</v>
      </c>
      <c r="C4658" t="s">
        <v>562</v>
      </c>
      <c r="D4658" t="s">
        <v>563</v>
      </c>
      <c r="F4658" t="s">
        <v>533</v>
      </c>
      <c r="G4658" t="s">
        <v>17</v>
      </c>
      <c r="H4658" s="2">
        <v>5386323.2999999998</v>
      </c>
      <c r="I4658">
        <v>3.21</v>
      </c>
      <c r="J4658" s="2">
        <v>5386323.2999999998</v>
      </c>
      <c r="K4658" s="2">
        <v>355528</v>
      </c>
      <c r="L4658">
        <v>15.15</v>
      </c>
      <c r="M4658" t="s">
        <v>539</v>
      </c>
      <c r="N4658" t="s">
        <v>540</v>
      </c>
      <c r="O4658" t="s">
        <v>541</v>
      </c>
    </row>
    <row r="4659" spans="1:15" x14ac:dyDescent="0.2">
      <c r="A4659" s="16" t="s">
        <v>632</v>
      </c>
      <c r="B4659" s="1">
        <v>45930</v>
      </c>
      <c r="C4659" t="s">
        <v>566</v>
      </c>
      <c r="D4659" t="s">
        <v>567</v>
      </c>
      <c r="F4659" t="s">
        <v>533</v>
      </c>
      <c r="G4659" t="s">
        <v>17</v>
      </c>
      <c r="H4659" s="2">
        <v>4418436.22</v>
      </c>
      <c r="I4659">
        <v>2.64</v>
      </c>
      <c r="J4659" s="2">
        <v>4418436.22</v>
      </c>
      <c r="K4659" s="2">
        <v>134496</v>
      </c>
      <c r="L4659">
        <v>32.85</v>
      </c>
      <c r="M4659" t="s">
        <v>539</v>
      </c>
      <c r="N4659" t="s">
        <v>540</v>
      </c>
      <c r="O4659" t="s">
        <v>541</v>
      </c>
    </row>
    <row r="4660" spans="1:15" x14ac:dyDescent="0.2">
      <c r="A4660" s="16" t="s">
        <v>632</v>
      </c>
      <c r="B4660" s="1">
        <v>45930</v>
      </c>
      <c r="C4660" t="s">
        <v>568</v>
      </c>
      <c r="D4660" t="s">
        <v>569</v>
      </c>
      <c r="F4660" t="s">
        <v>533</v>
      </c>
      <c r="G4660" t="s">
        <v>17</v>
      </c>
      <c r="H4660" s="2">
        <v>4357667.18</v>
      </c>
      <c r="I4660">
        <v>2.6</v>
      </c>
      <c r="J4660" s="2">
        <v>4357667.18</v>
      </c>
      <c r="K4660" s="2">
        <v>512966</v>
      </c>
      <c r="L4660">
        <v>8.5</v>
      </c>
      <c r="M4660" t="s">
        <v>539</v>
      </c>
      <c r="N4660" t="s">
        <v>540</v>
      </c>
      <c r="O4660" t="s">
        <v>541</v>
      </c>
    </row>
    <row r="4661" spans="1:15" x14ac:dyDescent="0.2">
      <c r="A4661" s="16" t="s">
        <v>632</v>
      </c>
      <c r="B4661" s="1">
        <v>45930</v>
      </c>
      <c r="C4661" t="s">
        <v>570</v>
      </c>
      <c r="D4661" t="s">
        <v>571</v>
      </c>
      <c r="F4661" t="s">
        <v>533</v>
      </c>
      <c r="G4661" t="s">
        <v>17</v>
      </c>
      <c r="H4661" s="2">
        <v>3899464.32</v>
      </c>
      <c r="I4661">
        <v>2.33</v>
      </c>
      <c r="J4661" s="2">
        <v>3899464.32</v>
      </c>
      <c r="K4661" s="2">
        <v>412317</v>
      </c>
      <c r="L4661">
        <v>9.4600000000000009</v>
      </c>
      <c r="M4661" t="s">
        <v>374</v>
      </c>
      <c r="N4661" t="s">
        <v>375</v>
      </c>
      <c r="O4661" t="s">
        <v>376</v>
      </c>
    </row>
    <row r="4662" spans="1:15" x14ac:dyDescent="0.2">
      <c r="A4662" s="16" t="s">
        <v>632</v>
      </c>
      <c r="B4662" s="1">
        <v>45930</v>
      </c>
      <c r="C4662" t="s">
        <v>572</v>
      </c>
      <c r="D4662" t="s">
        <v>573</v>
      </c>
      <c r="F4662" t="s">
        <v>533</v>
      </c>
      <c r="G4662" t="s">
        <v>17</v>
      </c>
      <c r="H4662" s="2">
        <v>3490352.84</v>
      </c>
      <c r="I4662">
        <v>2.08</v>
      </c>
      <c r="J4662" s="2">
        <v>3490352.84</v>
      </c>
      <c r="K4662" s="2">
        <v>758972</v>
      </c>
      <c r="L4662">
        <v>4.5999999999999996</v>
      </c>
      <c r="M4662" t="s">
        <v>154</v>
      </c>
      <c r="N4662" t="s">
        <v>396</v>
      </c>
      <c r="O4662" t="s">
        <v>152</v>
      </c>
    </row>
    <row r="4663" spans="1:15" x14ac:dyDescent="0.2">
      <c r="A4663" s="16" t="s">
        <v>632</v>
      </c>
      <c r="B4663" s="1">
        <v>45930</v>
      </c>
      <c r="C4663" t="s">
        <v>577</v>
      </c>
      <c r="D4663" t="s">
        <v>578</v>
      </c>
      <c r="F4663" t="s">
        <v>533</v>
      </c>
      <c r="G4663" t="s">
        <v>17</v>
      </c>
      <c r="H4663" s="2">
        <v>3236288.68</v>
      </c>
      <c r="I4663">
        <v>1.93</v>
      </c>
      <c r="J4663" s="2">
        <v>3236288.68</v>
      </c>
      <c r="K4663" s="2">
        <v>86317</v>
      </c>
      <c r="L4663">
        <v>37.49</v>
      </c>
      <c r="M4663" t="s">
        <v>154</v>
      </c>
      <c r="N4663" t="s">
        <v>396</v>
      </c>
      <c r="O4663" t="s">
        <v>152</v>
      </c>
    </row>
    <row r="4664" spans="1:15" x14ac:dyDescent="0.2">
      <c r="A4664" s="16" t="s">
        <v>632</v>
      </c>
      <c r="B4664" s="1">
        <v>45930</v>
      </c>
      <c r="C4664">
        <v>1208</v>
      </c>
      <c r="D4664" t="s">
        <v>579</v>
      </c>
      <c r="F4664" t="s">
        <v>533</v>
      </c>
      <c r="G4664" t="s">
        <v>17</v>
      </c>
      <c r="H4664" s="2">
        <v>3088530.15</v>
      </c>
      <c r="I4664">
        <v>1.84</v>
      </c>
      <c r="J4664" s="2">
        <v>3088530.15</v>
      </c>
      <c r="K4664" s="2">
        <v>3560000</v>
      </c>
      <c r="L4664">
        <v>0.87</v>
      </c>
      <c r="M4664" t="s">
        <v>101</v>
      </c>
      <c r="N4664" t="s">
        <v>102</v>
      </c>
      <c r="O4664" t="s">
        <v>103</v>
      </c>
    </row>
    <row r="4665" spans="1:15" x14ac:dyDescent="0.2">
      <c r="A4665" s="16" t="s">
        <v>632</v>
      </c>
      <c r="B4665" s="1">
        <v>45930</v>
      </c>
      <c r="C4665" t="s">
        <v>574</v>
      </c>
      <c r="D4665" t="s">
        <v>575</v>
      </c>
      <c r="F4665" t="s">
        <v>533</v>
      </c>
      <c r="G4665" t="s">
        <v>17</v>
      </c>
      <c r="H4665" s="2">
        <v>3074422.56</v>
      </c>
      <c r="I4665">
        <v>1.83</v>
      </c>
      <c r="J4665" s="2">
        <v>3074422.56</v>
      </c>
      <c r="K4665" s="2">
        <v>283096</v>
      </c>
      <c r="L4665">
        <v>10.86</v>
      </c>
      <c r="M4665" t="s">
        <v>576</v>
      </c>
      <c r="N4665" t="s">
        <v>31</v>
      </c>
      <c r="O4665" t="s">
        <v>20</v>
      </c>
    </row>
    <row r="4666" spans="1:15" x14ac:dyDescent="0.2">
      <c r="A4666" s="16" t="s">
        <v>632</v>
      </c>
      <c r="B4666" s="1">
        <v>45930</v>
      </c>
      <c r="C4666" t="s">
        <v>541</v>
      </c>
      <c r="D4666" t="s">
        <v>550</v>
      </c>
      <c r="F4666" t="s">
        <v>106</v>
      </c>
      <c r="G4666" t="s">
        <v>107</v>
      </c>
      <c r="H4666" s="2">
        <v>2620522.5699999998</v>
      </c>
      <c r="I4666">
        <v>1.56</v>
      </c>
      <c r="J4666" s="2">
        <v>2620522.5699999998</v>
      </c>
      <c r="K4666" s="2">
        <v>3646195</v>
      </c>
      <c r="L4666">
        <v>71.87</v>
      </c>
      <c r="M4666" t="s">
        <v>539</v>
      </c>
      <c r="N4666" t="s">
        <v>108</v>
      </c>
      <c r="O4666" t="s">
        <v>541</v>
      </c>
    </row>
    <row r="4667" spans="1:15" x14ac:dyDescent="0.2">
      <c r="A4667" s="16" t="s">
        <v>632</v>
      </c>
      <c r="B4667" s="1">
        <v>45930</v>
      </c>
      <c r="C4667" t="s">
        <v>119</v>
      </c>
      <c r="D4667" t="s">
        <v>120</v>
      </c>
      <c r="F4667" t="s">
        <v>106</v>
      </c>
      <c r="G4667" t="s">
        <v>122</v>
      </c>
      <c r="H4667" s="2">
        <v>2375788.39</v>
      </c>
      <c r="I4667">
        <v>1.42</v>
      </c>
      <c r="J4667" s="2">
        <v>2375788.39</v>
      </c>
      <c r="K4667" s="2">
        <v>2375788</v>
      </c>
      <c r="L4667">
        <v>1</v>
      </c>
      <c r="M4667" t="s">
        <v>123</v>
      </c>
      <c r="N4667" t="s">
        <v>108</v>
      </c>
      <c r="O4667" t="s">
        <v>20</v>
      </c>
    </row>
    <row r="4668" spans="1:15" x14ac:dyDescent="0.2">
      <c r="A4668" s="16" t="s">
        <v>632</v>
      </c>
      <c r="B4668" s="1">
        <v>45930</v>
      </c>
      <c r="C4668">
        <v>1258</v>
      </c>
      <c r="D4668" t="s">
        <v>581</v>
      </c>
      <c r="F4668" t="s">
        <v>533</v>
      </c>
      <c r="G4668" t="s">
        <v>17</v>
      </c>
      <c r="H4668" s="2">
        <v>2254585.88</v>
      </c>
      <c r="I4668">
        <v>1.35</v>
      </c>
      <c r="J4668" s="2">
        <v>2254585.88</v>
      </c>
      <c r="K4668" s="2">
        <v>1171000</v>
      </c>
      <c r="L4668">
        <v>1.93</v>
      </c>
      <c r="M4668" t="s">
        <v>101</v>
      </c>
      <c r="N4668" t="s">
        <v>102</v>
      </c>
      <c r="O4668" t="s">
        <v>103</v>
      </c>
    </row>
    <row r="4669" spans="1:15" x14ac:dyDescent="0.2">
      <c r="A4669" s="16" t="s">
        <v>632</v>
      </c>
      <c r="B4669" s="1">
        <v>45930</v>
      </c>
      <c r="C4669" t="s">
        <v>584</v>
      </c>
      <c r="D4669" t="s">
        <v>585</v>
      </c>
      <c r="F4669" t="s">
        <v>533</v>
      </c>
      <c r="G4669" t="s">
        <v>17</v>
      </c>
      <c r="H4669" s="2">
        <v>2185327.94</v>
      </c>
      <c r="I4669">
        <v>1.3</v>
      </c>
      <c r="J4669" s="2">
        <v>2185327.94</v>
      </c>
      <c r="K4669" s="2">
        <v>117174</v>
      </c>
      <c r="L4669">
        <v>18.649999999999999</v>
      </c>
      <c r="M4669" t="s">
        <v>539</v>
      </c>
      <c r="N4669" t="s">
        <v>540</v>
      </c>
      <c r="O4669" t="s">
        <v>541</v>
      </c>
    </row>
    <row r="4670" spans="1:15" x14ac:dyDescent="0.2">
      <c r="A4670" s="16" t="s">
        <v>632</v>
      </c>
      <c r="B4670" s="1">
        <v>45930</v>
      </c>
      <c r="C4670" t="s">
        <v>582</v>
      </c>
      <c r="D4670" t="s">
        <v>583</v>
      </c>
      <c r="F4670" t="s">
        <v>533</v>
      </c>
      <c r="G4670" t="s">
        <v>17</v>
      </c>
      <c r="H4670" s="2">
        <v>1889503.94</v>
      </c>
      <c r="I4670">
        <v>1.1299999999999999</v>
      </c>
      <c r="J4670" s="2">
        <v>1889503.94</v>
      </c>
      <c r="K4670" s="2">
        <v>93262</v>
      </c>
      <c r="L4670">
        <v>20.260000000000002</v>
      </c>
      <c r="M4670" t="s">
        <v>539</v>
      </c>
      <c r="N4670" t="s">
        <v>540</v>
      </c>
      <c r="O4670" t="s">
        <v>541</v>
      </c>
    </row>
    <row r="4671" spans="1:15" x14ac:dyDescent="0.2">
      <c r="A4671" s="16" t="s">
        <v>632</v>
      </c>
      <c r="B4671" s="1">
        <v>45930</v>
      </c>
      <c r="C4671" t="s">
        <v>586</v>
      </c>
      <c r="D4671" t="s">
        <v>587</v>
      </c>
      <c r="F4671" t="s">
        <v>533</v>
      </c>
      <c r="G4671" t="s">
        <v>17</v>
      </c>
      <c r="H4671" s="2">
        <v>1208007.3999999999</v>
      </c>
      <c r="I4671">
        <v>0.72</v>
      </c>
      <c r="J4671" s="2">
        <v>1208007.3999999999</v>
      </c>
      <c r="K4671" s="2">
        <v>284885</v>
      </c>
      <c r="L4671">
        <v>4.24</v>
      </c>
      <c r="M4671" t="s">
        <v>539</v>
      </c>
      <c r="N4671" t="s">
        <v>540</v>
      </c>
      <c r="O4671" t="s">
        <v>541</v>
      </c>
    </row>
    <row r="4672" spans="1:15" x14ac:dyDescent="0.2">
      <c r="A4672" s="16" t="s">
        <v>632</v>
      </c>
      <c r="B4672" s="1">
        <v>45930</v>
      </c>
      <c r="C4672" t="s">
        <v>588</v>
      </c>
      <c r="D4672" t="s">
        <v>589</v>
      </c>
      <c r="F4672" t="s">
        <v>533</v>
      </c>
      <c r="G4672" t="s">
        <v>17</v>
      </c>
      <c r="H4672" s="2">
        <v>1141522.72</v>
      </c>
      <c r="I4672">
        <v>0.68</v>
      </c>
      <c r="J4672" s="2">
        <v>1141522.72</v>
      </c>
      <c r="K4672" s="2">
        <v>159040</v>
      </c>
      <c r="L4672">
        <v>7.18</v>
      </c>
      <c r="M4672" t="s">
        <v>374</v>
      </c>
      <c r="N4672" t="s">
        <v>375</v>
      </c>
      <c r="O4672" t="s">
        <v>376</v>
      </c>
    </row>
    <row r="4673" spans="1:15" x14ac:dyDescent="0.2">
      <c r="A4673" s="16" t="s">
        <v>632</v>
      </c>
      <c r="B4673" s="1">
        <v>45930</v>
      </c>
      <c r="C4673" t="s">
        <v>152</v>
      </c>
      <c r="D4673" t="s">
        <v>153</v>
      </c>
      <c r="F4673" t="s">
        <v>106</v>
      </c>
      <c r="G4673" t="s">
        <v>107</v>
      </c>
      <c r="H4673" s="2">
        <v>999529.41</v>
      </c>
      <c r="I4673">
        <v>0.6</v>
      </c>
      <c r="J4673" s="2">
        <v>999529.41</v>
      </c>
      <c r="K4673" s="2">
        <v>742455</v>
      </c>
      <c r="L4673">
        <v>134.63</v>
      </c>
      <c r="M4673" t="s">
        <v>154</v>
      </c>
      <c r="N4673" t="s">
        <v>108</v>
      </c>
      <c r="O4673" t="s">
        <v>152</v>
      </c>
    </row>
    <row r="4674" spans="1:15" x14ac:dyDescent="0.2">
      <c r="A4674" s="16" t="s">
        <v>632</v>
      </c>
      <c r="B4674" s="1">
        <v>45930</v>
      </c>
      <c r="C4674" t="s">
        <v>590</v>
      </c>
      <c r="D4674" t="s">
        <v>591</v>
      </c>
      <c r="F4674" t="s">
        <v>533</v>
      </c>
      <c r="G4674" t="s">
        <v>17</v>
      </c>
      <c r="H4674" s="2">
        <v>835311.68</v>
      </c>
      <c r="I4674">
        <v>0.5</v>
      </c>
      <c r="J4674" s="2">
        <v>835311.68</v>
      </c>
      <c r="K4674" s="2">
        <v>98959</v>
      </c>
      <c r="L4674">
        <v>8.44</v>
      </c>
      <c r="M4674" t="s">
        <v>154</v>
      </c>
      <c r="N4674" t="s">
        <v>396</v>
      </c>
      <c r="O4674" t="s">
        <v>152</v>
      </c>
    </row>
    <row r="4675" spans="1:15" x14ac:dyDescent="0.2">
      <c r="A4675" s="16" t="s">
        <v>632</v>
      </c>
      <c r="B4675" s="1">
        <v>45930</v>
      </c>
      <c r="C4675" t="s">
        <v>376</v>
      </c>
      <c r="D4675" t="s">
        <v>495</v>
      </c>
      <c r="F4675" t="s">
        <v>106</v>
      </c>
      <c r="G4675" t="s">
        <v>107</v>
      </c>
      <c r="H4675" s="2">
        <v>813920.08</v>
      </c>
      <c r="I4675">
        <v>0.49</v>
      </c>
      <c r="J4675" s="2">
        <v>813920.08</v>
      </c>
      <c r="K4675" s="2">
        <v>1228095</v>
      </c>
      <c r="L4675">
        <v>66.28</v>
      </c>
      <c r="M4675" t="s">
        <v>374</v>
      </c>
      <c r="N4675" t="s">
        <v>108</v>
      </c>
      <c r="O4675" t="s">
        <v>376</v>
      </c>
    </row>
    <row r="4676" spans="1:15" x14ac:dyDescent="0.2">
      <c r="A4676" s="16" t="s">
        <v>632</v>
      </c>
      <c r="B4676" s="1">
        <v>45930</v>
      </c>
      <c r="C4676" t="s">
        <v>594</v>
      </c>
      <c r="D4676" t="s">
        <v>595</v>
      </c>
      <c r="F4676" t="s">
        <v>533</v>
      </c>
      <c r="G4676" t="s">
        <v>17</v>
      </c>
      <c r="H4676" s="2">
        <v>808504.38</v>
      </c>
      <c r="I4676">
        <v>0.48</v>
      </c>
      <c r="J4676" s="2">
        <v>808504.38</v>
      </c>
      <c r="K4676" s="2">
        <v>289191</v>
      </c>
      <c r="L4676">
        <v>2.8</v>
      </c>
      <c r="M4676" t="s">
        <v>539</v>
      </c>
      <c r="N4676" t="s">
        <v>540</v>
      </c>
      <c r="O4676" t="s">
        <v>541</v>
      </c>
    </row>
    <row r="4677" spans="1:15" x14ac:dyDescent="0.2">
      <c r="A4677" s="16" t="s">
        <v>632</v>
      </c>
      <c r="B4677" s="1">
        <v>45930</v>
      </c>
      <c r="C4677" t="s">
        <v>633</v>
      </c>
      <c r="D4677" t="s">
        <v>634</v>
      </c>
      <c r="F4677" t="s">
        <v>533</v>
      </c>
      <c r="G4677" t="s">
        <v>17</v>
      </c>
      <c r="H4677" s="2">
        <v>796458.3</v>
      </c>
      <c r="I4677">
        <v>0.48</v>
      </c>
      <c r="J4677" s="2">
        <v>796458.3</v>
      </c>
      <c r="K4677" s="2">
        <v>65230</v>
      </c>
      <c r="L4677">
        <v>12.21</v>
      </c>
      <c r="M4677" t="s">
        <v>374</v>
      </c>
      <c r="N4677" t="s">
        <v>31</v>
      </c>
      <c r="O4677" t="s">
        <v>20</v>
      </c>
    </row>
    <row r="4678" spans="1:15" x14ac:dyDescent="0.2">
      <c r="A4678" s="16" t="s">
        <v>632</v>
      </c>
      <c r="B4678" s="1">
        <v>45930</v>
      </c>
      <c r="C4678">
        <v>1515</v>
      </c>
      <c r="D4678" t="s">
        <v>602</v>
      </c>
      <c r="F4678" t="s">
        <v>533</v>
      </c>
      <c r="G4678" t="s">
        <v>17</v>
      </c>
      <c r="H4678" s="2">
        <v>777126.99</v>
      </c>
      <c r="I4678">
        <v>0.46</v>
      </c>
      <c r="J4678" s="2">
        <v>777126.99</v>
      </c>
      <c r="K4678" s="2">
        <v>57500</v>
      </c>
      <c r="L4678">
        <v>13.52</v>
      </c>
      <c r="M4678" t="s">
        <v>73</v>
      </c>
      <c r="N4678" t="s">
        <v>74</v>
      </c>
      <c r="O4678" t="s">
        <v>75</v>
      </c>
    </row>
    <row r="4679" spans="1:15" x14ac:dyDescent="0.2">
      <c r="A4679" s="16" t="s">
        <v>632</v>
      </c>
      <c r="B4679" s="1">
        <v>45930</v>
      </c>
      <c r="C4679" t="s">
        <v>596</v>
      </c>
      <c r="D4679" t="s">
        <v>597</v>
      </c>
      <c r="F4679" t="s">
        <v>533</v>
      </c>
      <c r="G4679" t="s">
        <v>17</v>
      </c>
      <c r="H4679" s="2">
        <v>645933.53</v>
      </c>
      <c r="I4679">
        <v>0.39</v>
      </c>
      <c r="J4679" s="2">
        <v>645933.53</v>
      </c>
      <c r="K4679" s="2">
        <v>355703</v>
      </c>
      <c r="L4679">
        <v>1.82</v>
      </c>
      <c r="M4679" t="s">
        <v>374</v>
      </c>
      <c r="N4679" t="s">
        <v>375</v>
      </c>
      <c r="O4679" t="s">
        <v>376</v>
      </c>
    </row>
    <row r="4680" spans="1:15" x14ac:dyDescent="0.2">
      <c r="A4680" s="16" t="s">
        <v>632</v>
      </c>
      <c r="B4680" s="1">
        <v>45930</v>
      </c>
      <c r="C4680" t="s">
        <v>592</v>
      </c>
      <c r="D4680" t="s">
        <v>593</v>
      </c>
      <c r="F4680" t="s">
        <v>533</v>
      </c>
      <c r="G4680" t="s">
        <v>17</v>
      </c>
      <c r="H4680" s="2">
        <v>603258.57999999996</v>
      </c>
      <c r="I4680">
        <v>0.36</v>
      </c>
      <c r="J4680" s="2">
        <v>603258.57999999996</v>
      </c>
      <c r="K4680" s="2">
        <v>496671</v>
      </c>
      <c r="L4680">
        <v>1.21</v>
      </c>
      <c r="M4680" t="s">
        <v>539</v>
      </c>
      <c r="N4680" t="s">
        <v>540</v>
      </c>
      <c r="O4680" t="s">
        <v>541</v>
      </c>
    </row>
    <row r="4681" spans="1:15" x14ac:dyDescent="0.2">
      <c r="A4681" s="16" t="s">
        <v>632</v>
      </c>
      <c r="B4681" s="1">
        <v>45930</v>
      </c>
      <c r="C4681" t="s">
        <v>605</v>
      </c>
      <c r="D4681" t="s">
        <v>606</v>
      </c>
      <c r="F4681" t="s">
        <v>533</v>
      </c>
      <c r="G4681" t="s">
        <v>17</v>
      </c>
      <c r="H4681" s="2">
        <v>580607.68999999994</v>
      </c>
      <c r="I4681">
        <v>0.35</v>
      </c>
      <c r="J4681" s="2">
        <v>580607.68999999994</v>
      </c>
      <c r="K4681" s="2">
        <v>207106</v>
      </c>
      <c r="L4681">
        <v>2.8</v>
      </c>
      <c r="M4681" t="s">
        <v>374</v>
      </c>
      <c r="N4681" t="s">
        <v>375</v>
      </c>
      <c r="O4681" t="s">
        <v>376</v>
      </c>
    </row>
    <row r="4682" spans="1:15" x14ac:dyDescent="0.2">
      <c r="A4682" s="16" t="s">
        <v>632</v>
      </c>
      <c r="B4682" s="1">
        <v>45930</v>
      </c>
      <c r="C4682" t="s">
        <v>600</v>
      </c>
      <c r="D4682" t="s">
        <v>601</v>
      </c>
      <c r="F4682" t="s">
        <v>533</v>
      </c>
      <c r="G4682" t="s">
        <v>17</v>
      </c>
      <c r="H4682" s="2">
        <v>569554.29</v>
      </c>
      <c r="I4682">
        <v>0.34</v>
      </c>
      <c r="J4682" s="2">
        <v>569554.29</v>
      </c>
      <c r="K4682" s="2">
        <v>89243</v>
      </c>
      <c r="L4682">
        <v>6.38</v>
      </c>
      <c r="M4682" t="s">
        <v>539</v>
      </c>
      <c r="N4682" t="s">
        <v>540</v>
      </c>
      <c r="O4682" t="s">
        <v>541</v>
      </c>
    </row>
    <row r="4683" spans="1:15" x14ac:dyDescent="0.2">
      <c r="A4683" s="16" t="s">
        <v>632</v>
      </c>
      <c r="B4683" s="1">
        <v>45930</v>
      </c>
      <c r="C4683">
        <v>600362</v>
      </c>
      <c r="D4683" t="s">
        <v>603</v>
      </c>
      <c r="F4683" t="s">
        <v>533</v>
      </c>
      <c r="G4683" t="s">
        <v>17</v>
      </c>
      <c r="H4683" s="2">
        <v>557192.1</v>
      </c>
      <c r="I4683">
        <v>0.33</v>
      </c>
      <c r="J4683" s="2">
        <v>557192.1</v>
      </c>
      <c r="K4683" s="2">
        <v>111900</v>
      </c>
      <c r="L4683">
        <v>4.9800000000000004</v>
      </c>
      <c r="M4683" t="s">
        <v>101</v>
      </c>
      <c r="N4683" t="s">
        <v>604</v>
      </c>
      <c r="O4683" t="s">
        <v>167</v>
      </c>
    </row>
    <row r="4684" spans="1:15" x14ac:dyDescent="0.2">
      <c r="A4684" s="16" t="s">
        <v>632</v>
      </c>
      <c r="B4684" s="1">
        <v>45930</v>
      </c>
      <c r="C4684" t="s">
        <v>598</v>
      </c>
      <c r="D4684" t="s">
        <v>599</v>
      </c>
      <c r="F4684" t="s">
        <v>533</v>
      </c>
      <c r="G4684" t="s">
        <v>17</v>
      </c>
      <c r="H4684" s="2">
        <v>520469.34</v>
      </c>
      <c r="I4684">
        <v>0.31</v>
      </c>
      <c r="J4684" s="2">
        <v>520469.34</v>
      </c>
      <c r="K4684" s="2">
        <v>588253</v>
      </c>
      <c r="L4684">
        <v>0.88</v>
      </c>
      <c r="M4684" t="s">
        <v>374</v>
      </c>
      <c r="N4684" t="s">
        <v>375</v>
      </c>
      <c r="O4684" t="s">
        <v>376</v>
      </c>
    </row>
    <row r="4685" spans="1:15" x14ac:dyDescent="0.2">
      <c r="A4685" s="16" t="s">
        <v>632</v>
      </c>
      <c r="B4685" s="1">
        <v>45930</v>
      </c>
      <c r="C4685" t="s">
        <v>608</v>
      </c>
      <c r="D4685" t="s">
        <v>609</v>
      </c>
      <c r="F4685" t="s">
        <v>533</v>
      </c>
      <c r="G4685" t="s">
        <v>17</v>
      </c>
      <c r="H4685" s="2">
        <v>475943.89</v>
      </c>
      <c r="I4685">
        <v>0.28000000000000003</v>
      </c>
      <c r="J4685" s="2">
        <v>475943.89</v>
      </c>
      <c r="K4685" s="2">
        <v>1097800</v>
      </c>
      <c r="L4685">
        <v>0.43</v>
      </c>
      <c r="M4685" t="s">
        <v>524</v>
      </c>
      <c r="N4685" t="s">
        <v>525</v>
      </c>
      <c r="O4685" t="s">
        <v>526</v>
      </c>
    </row>
    <row r="4686" spans="1:15" x14ac:dyDescent="0.2">
      <c r="A4686" s="16" t="s">
        <v>632</v>
      </c>
      <c r="B4686" s="1">
        <v>45930</v>
      </c>
      <c r="C4686">
        <v>601899</v>
      </c>
      <c r="D4686" t="s">
        <v>610</v>
      </c>
      <c r="F4686" t="s">
        <v>533</v>
      </c>
      <c r="G4686" t="s">
        <v>17</v>
      </c>
      <c r="H4686" s="2">
        <v>403140.56</v>
      </c>
      <c r="I4686">
        <v>0.24</v>
      </c>
      <c r="J4686" s="2">
        <v>403140.56</v>
      </c>
      <c r="K4686" s="2">
        <v>97600</v>
      </c>
      <c r="L4686">
        <v>4.13</v>
      </c>
      <c r="M4686" t="s">
        <v>101</v>
      </c>
      <c r="N4686" t="s">
        <v>604</v>
      </c>
      <c r="O4686" t="s">
        <v>167</v>
      </c>
    </row>
    <row r="4687" spans="1:15" x14ac:dyDescent="0.2">
      <c r="A4687" s="16" t="s">
        <v>632</v>
      </c>
      <c r="B4687" s="1">
        <v>45930</v>
      </c>
      <c r="C4687">
        <v>601168</v>
      </c>
      <c r="D4687" t="s">
        <v>607</v>
      </c>
      <c r="F4687" t="s">
        <v>533</v>
      </c>
      <c r="G4687" t="s">
        <v>17</v>
      </c>
      <c r="H4687" s="2">
        <v>397255.66</v>
      </c>
      <c r="I4687">
        <v>0.24</v>
      </c>
      <c r="J4687" s="2">
        <v>397255.66</v>
      </c>
      <c r="K4687" s="2">
        <v>128700</v>
      </c>
      <c r="L4687">
        <v>3.09</v>
      </c>
      <c r="M4687" t="s">
        <v>101</v>
      </c>
      <c r="N4687" t="s">
        <v>604</v>
      </c>
      <c r="O4687" t="s">
        <v>167</v>
      </c>
    </row>
    <row r="4688" spans="1:15" x14ac:dyDescent="0.2">
      <c r="A4688" s="16" t="s">
        <v>632</v>
      </c>
      <c r="B4688" s="1">
        <v>45930</v>
      </c>
      <c r="C4688" t="s">
        <v>613</v>
      </c>
      <c r="D4688" t="s">
        <v>614</v>
      </c>
      <c r="F4688" t="s">
        <v>533</v>
      </c>
      <c r="G4688" t="s">
        <v>17</v>
      </c>
      <c r="H4688" s="2">
        <v>334554.95</v>
      </c>
      <c r="I4688">
        <v>0.2</v>
      </c>
      <c r="J4688" s="2">
        <v>334554.95</v>
      </c>
      <c r="K4688" s="2">
        <v>163924</v>
      </c>
      <c r="L4688">
        <v>2.04</v>
      </c>
      <c r="M4688" t="s">
        <v>154</v>
      </c>
      <c r="N4688" t="s">
        <v>396</v>
      </c>
      <c r="O4688" t="s">
        <v>152</v>
      </c>
    </row>
    <row r="4689" spans="1:15" x14ac:dyDescent="0.2">
      <c r="A4689" s="16" t="s">
        <v>632</v>
      </c>
      <c r="B4689" s="1">
        <v>45930</v>
      </c>
      <c r="C4689" t="s">
        <v>611</v>
      </c>
      <c r="D4689" t="s">
        <v>612</v>
      </c>
      <c r="F4689" t="s">
        <v>533</v>
      </c>
      <c r="G4689" t="s">
        <v>17</v>
      </c>
      <c r="H4689" s="2">
        <v>302104.71999999997</v>
      </c>
      <c r="I4689">
        <v>0.18</v>
      </c>
      <c r="J4689" s="2">
        <v>302104.71999999997</v>
      </c>
      <c r="K4689" s="2">
        <v>1492052</v>
      </c>
      <c r="L4689">
        <v>0.2</v>
      </c>
      <c r="M4689" t="s">
        <v>154</v>
      </c>
      <c r="N4689" t="s">
        <v>396</v>
      </c>
      <c r="O4689" t="s">
        <v>152</v>
      </c>
    </row>
    <row r="4690" spans="1:15" x14ac:dyDescent="0.2">
      <c r="A4690" s="16" t="s">
        <v>632</v>
      </c>
      <c r="B4690" s="1">
        <v>45930</v>
      </c>
      <c r="C4690" t="s">
        <v>414</v>
      </c>
      <c r="D4690" t="s">
        <v>499</v>
      </c>
      <c r="F4690" t="s">
        <v>106</v>
      </c>
      <c r="G4690" t="s">
        <v>107</v>
      </c>
      <c r="H4690" s="2">
        <v>276238.38</v>
      </c>
      <c r="I4690">
        <v>0.16</v>
      </c>
      <c r="J4690" s="2">
        <v>276238.38</v>
      </c>
      <c r="K4690" s="2">
        <v>1002151</v>
      </c>
      <c r="L4690">
        <v>27.56</v>
      </c>
      <c r="M4690" t="s">
        <v>412</v>
      </c>
      <c r="N4690" t="s">
        <v>108</v>
      </c>
      <c r="O4690" t="s">
        <v>414</v>
      </c>
    </row>
    <row r="4691" spans="1:15" x14ac:dyDescent="0.2">
      <c r="A4691" s="16" t="s">
        <v>632</v>
      </c>
      <c r="B4691" s="1">
        <v>45930</v>
      </c>
      <c r="C4691">
        <v>878</v>
      </c>
      <c r="D4691" t="s">
        <v>616</v>
      </c>
      <c r="F4691" t="s">
        <v>533</v>
      </c>
      <c r="G4691" t="s">
        <v>17</v>
      </c>
      <c r="H4691" s="2">
        <v>264870.78000000003</v>
      </c>
      <c r="I4691">
        <v>0.16</v>
      </c>
      <c r="J4691" s="2">
        <v>264870.78000000003</v>
      </c>
      <c r="K4691" s="2">
        <v>108000</v>
      </c>
      <c r="L4691">
        <v>2.4500000000000002</v>
      </c>
      <c r="M4691" t="s">
        <v>101</v>
      </c>
      <c r="N4691" t="s">
        <v>166</v>
      </c>
      <c r="O4691" t="s">
        <v>167</v>
      </c>
    </row>
    <row r="4692" spans="1:15" x14ac:dyDescent="0.2">
      <c r="A4692" s="16" t="s">
        <v>632</v>
      </c>
      <c r="B4692" s="1">
        <v>45930</v>
      </c>
      <c r="C4692">
        <v>601212</v>
      </c>
      <c r="D4692" t="s">
        <v>615</v>
      </c>
      <c r="F4692" t="s">
        <v>533</v>
      </c>
      <c r="G4692" t="s">
        <v>17</v>
      </c>
      <c r="H4692" s="2">
        <v>235651.15</v>
      </c>
      <c r="I4692">
        <v>0.14000000000000001</v>
      </c>
      <c r="J4692" s="2">
        <v>235651.15</v>
      </c>
      <c r="K4692" s="2">
        <v>399900</v>
      </c>
      <c r="L4692">
        <v>0.59</v>
      </c>
      <c r="M4692" t="s">
        <v>101</v>
      </c>
      <c r="N4692" t="s">
        <v>604</v>
      </c>
      <c r="O4692" t="s">
        <v>167</v>
      </c>
    </row>
    <row r="4693" spans="1:15" x14ac:dyDescent="0.2">
      <c r="A4693" s="16" t="s">
        <v>632</v>
      </c>
      <c r="B4693" s="1">
        <v>45930</v>
      </c>
      <c r="C4693">
        <v>737</v>
      </c>
      <c r="D4693" t="s">
        <v>617</v>
      </c>
      <c r="F4693" t="s">
        <v>533</v>
      </c>
      <c r="G4693" t="s">
        <v>17</v>
      </c>
      <c r="H4693" s="2">
        <v>230194.46</v>
      </c>
      <c r="I4693">
        <v>0.14000000000000001</v>
      </c>
      <c r="J4693" s="2">
        <v>230194.46</v>
      </c>
      <c r="K4693" s="2">
        <v>102800</v>
      </c>
      <c r="L4693">
        <v>2.2400000000000002</v>
      </c>
      <c r="M4693" t="s">
        <v>101</v>
      </c>
      <c r="N4693" t="s">
        <v>166</v>
      </c>
      <c r="O4693" t="s">
        <v>167</v>
      </c>
    </row>
    <row r="4694" spans="1:15" x14ac:dyDescent="0.2">
      <c r="A4694" s="16" t="s">
        <v>632</v>
      </c>
      <c r="B4694" s="1">
        <v>45930</v>
      </c>
      <c r="C4694" t="s">
        <v>103</v>
      </c>
      <c r="D4694" t="s">
        <v>127</v>
      </c>
      <c r="F4694" t="s">
        <v>106</v>
      </c>
      <c r="G4694" t="s">
        <v>107</v>
      </c>
      <c r="H4694" s="2">
        <v>203450.33</v>
      </c>
      <c r="I4694">
        <v>0.12</v>
      </c>
      <c r="J4694" s="2">
        <v>203450.33</v>
      </c>
      <c r="K4694" s="2">
        <v>1582925</v>
      </c>
      <c r="L4694">
        <v>12.85</v>
      </c>
      <c r="M4694" t="s">
        <v>128</v>
      </c>
      <c r="N4694" t="s">
        <v>108</v>
      </c>
      <c r="O4694" t="s">
        <v>103</v>
      </c>
    </row>
    <row r="4695" spans="1:15" x14ac:dyDescent="0.2">
      <c r="A4695" s="16" t="s">
        <v>632</v>
      </c>
      <c r="B4695" s="1">
        <v>45930</v>
      </c>
      <c r="C4695">
        <v>603993</v>
      </c>
      <c r="D4695" t="s">
        <v>618</v>
      </c>
      <c r="F4695" t="s">
        <v>533</v>
      </c>
      <c r="G4695" t="s">
        <v>17</v>
      </c>
      <c r="H4695" s="2">
        <v>182829.64</v>
      </c>
      <c r="I4695">
        <v>0.11</v>
      </c>
      <c r="J4695" s="2">
        <v>182829.64</v>
      </c>
      <c r="K4695" s="2">
        <v>83000</v>
      </c>
      <c r="L4695">
        <v>2.2000000000000002</v>
      </c>
      <c r="M4695" t="s">
        <v>101</v>
      </c>
      <c r="N4695" t="s">
        <v>604</v>
      </c>
      <c r="O4695" t="s">
        <v>167</v>
      </c>
    </row>
    <row r="4696" spans="1:15" x14ac:dyDescent="0.2">
      <c r="A4696" s="16" t="s">
        <v>632</v>
      </c>
      <c r="B4696" s="1">
        <v>45930</v>
      </c>
      <c r="C4696" t="s">
        <v>168</v>
      </c>
      <c r="D4696" t="s">
        <v>169</v>
      </c>
      <c r="F4696" t="s">
        <v>106</v>
      </c>
      <c r="G4696" t="s">
        <v>107</v>
      </c>
      <c r="H4696" s="2">
        <v>104122.93</v>
      </c>
      <c r="I4696">
        <v>0.06</v>
      </c>
      <c r="J4696" s="2">
        <v>104122.93</v>
      </c>
      <c r="K4696" s="2">
        <v>742126</v>
      </c>
      <c r="L4696">
        <v>14.03</v>
      </c>
      <c r="M4696" t="s">
        <v>101</v>
      </c>
      <c r="N4696" t="s">
        <v>108</v>
      </c>
      <c r="O4696" t="s">
        <v>168</v>
      </c>
    </row>
    <row r="4697" spans="1:15" x14ac:dyDescent="0.2">
      <c r="A4697" s="16" t="s">
        <v>632</v>
      </c>
      <c r="B4697" s="1">
        <v>45930</v>
      </c>
      <c r="C4697" t="s">
        <v>536</v>
      </c>
      <c r="D4697" t="s">
        <v>580</v>
      </c>
      <c r="F4697" t="s">
        <v>106</v>
      </c>
      <c r="G4697" t="s">
        <v>107</v>
      </c>
      <c r="H4697" s="2">
        <v>97646.33</v>
      </c>
      <c r="I4697">
        <v>0.06</v>
      </c>
      <c r="J4697" s="2">
        <v>97646.33</v>
      </c>
      <c r="K4697" s="2">
        <v>1790101</v>
      </c>
      <c r="L4697">
        <v>5.45</v>
      </c>
      <c r="M4697" t="s">
        <v>534</v>
      </c>
      <c r="N4697" t="s">
        <v>108</v>
      </c>
      <c r="O4697" t="s">
        <v>536</v>
      </c>
    </row>
    <row r="4698" spans="1:15" x14ac:dyDescent="0.2">
      <c r="A4698" s="16" t="s">
        <v>632</v>
      </c>
      <c r="B4698" s="1">
        <v>45930</v>
      </c>
      <c r="C4698">
        <v>2362</v>
      </c>
      <c r="D4698" t="s">
        <v>619</v>
      </c>
      <c r="F4698" t="s">
        <v>533</v>
      </c>
      <c r="G4698" t="s">
        <v>17</v>
      </c>
      <c r="H4698" s="2">
        <v>74883.55</v>
      </c>
      <c r="I4698">
        <v>0.04</v>
      </c>
      <c r="J4698" s="2">
        <v>74883.55</v>
      </c>
      <c r="K4698" s="2">
        <v>1071000</v>
      </c>
      <c r="L4698">
        <v>7.0000000000000007E-2</v>
      </c>
      <c r="M4698" t="s">
        <v>101</v>
      </c>
      <c r="N4698" t="s">
        <v>102</v>
      </c>
      <c r="O4698" t="s">
        <v>103</v>
      </c>
    </row>
    <row r="4699" spans="1:15" x14ac:dyDescent="0.2">
      <c r="A4699" s="16" t="s">
        <v>632</v>
      </c>
      <c r="B4699" s="1">
        <v>45930</v>
      </c>
      <c r="C4699" t="s">
        <v>339</v>
      </c>
      <c r="D4699" t="s">
        <v>340</v>
      </c>
      <c r="F4699" t="s">
        <v>106</v>
      </c>
      <c r="G4699" t="s">
        <v>117</v>
      </c>
      <c r="H4699" s="2">
        <v>67000</v>
      </c>
      <c r="I4699">
        <v>0.04</v>
      </c>
      <c r="J4699" s="2">
        <v>67000</v>
      </c>
      <c r="K4699" s="2">
        <v>67000</v>
      </c>
      <c r="L4699">
        <v>100</v>
      </c>
      <c r="M4699" t="s">
        <v>18</v>
      </c>
      <c r="N4699" t="s">
        <v>108</v>
      </c>
      <c r="O4699" t="s">
        <v>20</v>
      </c>
    </row>
    <row r="4700" spans="1:15" x14ac:dyDescent="0.2">
      <c r="A4700" s="16" t="s">
        <v>632</v>
      </c>
      <c r="B4700" s="1">
        <v>45930</v>
      </c>
      <c r="C4700" t="s">
        <v>75</v>
      </c>
      <c r="D4700" t="s">
        <v>114</v>
      </c>
      <c r="F4700" t="s">
        <v>106</v>
      </c>
      <c r="G4700" t="s">
        <v>107</v>
      </c>
      <c r="H4700" s="2">
        <v>59483.02</v>
      </c>
      <c r="I4700">
        <v>0.04</v>
      </c>
      <c r="J4700" s="2">
        <v>59483.02</v>
      </c>
      <c r="K4700" s="2">
        <v>8784750</v>
      </c>
      <c r="L4700">
        <v>0.68</v>
      </c>
      <c r="M4700" t="s">
        <v>73</v>
      </c>
      <c r="N4700" t="s">
        <v>108</v>
      </c>
      <c r="O4700" t="s">
        <v>75</v>
      </c>
    </row>
    <row r="4701" spans="1:15" x14ac:dyDescent="0.2">
      <c r="A4701" s="16" t="s">
        <v>632</v>
      </c>
      <c r="B4701" s="1">
        <v>45930</v>
      </c>
      <c r="C4701" t="s">
        <v>526</v>
      </c>
      <c r="D4701" t="s">
        <v>528</v>
      </c>
      <c r="F4701" t="s">
        <v>106</v>
      </c>
      <c r="G4701" t="s">
        <v>107</v>
      </c>
      <c r="H4701" s="2">
        <v>23089.83</v>
      </c>
      <c r="I4701">
        <v>0.01</v>
      </c>
      <c r="J4701" s="2">
        <v>23089.83</v>
      </c>
      <c r="K4701" s="2">
        <v>384792067</v>
      </c>
      <c r="L4701">
        <v>0.01</v>
      </c>
      <c r="M4701" t="s">
        <v>524</v>
      </c>
      <c r="N4701" t="s">
        <v>108</v>
      </c>
      <c r="O4701" t="s">
        <v>526</v>
      </c>
    </row>
    <row r="4702" spans="1:15" x14ac:dyDescent="0.2">
      <c r="A4702" s="16" t="s">
        <v>632</v>
      </c>
      <c r="B4702" s="1">
        <v>45930</v>
      </c>
      <c r="C4702" t="s">
        <v>40</v>
      </c>
      <c r="D4702" t="s">
        <v>125</v>
      </c>
      <c r="F4702" t="s">
        <v>106</v>
      </c>
      <c r="G4702" t="s">
        <v>107</v>
      </c>
      <c r="H4702" s="2">
        <v>18447.41</v>
      </c>
      <c r="I4702">
        <v>0.01</v>
      </c>
      <c r="J4702" s="2">
        <v>18447.41</v>
      </c>
      <c r="K4702" s="2">
        <v>15700</v>
      </c>
      <c r="L4702">
        <v>117.5</v>
      </c>
      <c r="M4702" t="s">
        <v>126</v>
      </c>
      <c r="N4702" t="s">
        <v>108</v>
      </c>
      <c r="O4702" t="s">
        <v>40</v>
      </c>
    </row>
    <row r="4703" spans="1:15" x14ac:dyDescent="0.2">
      <c r="A4703" s="16" t="s">
        <v>632</v>
      </c>
      <c r="B4703" s="1">
        <v>45930</v>
      </c>
      <c r="C4703" t="s">
        <v>622</v>
      </c>
      <c r="D4703" t="s">
        <v>623</v>
      </c>
      <c r="F4703" t="s">
        <v>106</v>
      </c>
      <c r="G4703" t="s">
        <v>107</v>
      </c>
      <c r="H4703" s="2">
        <v>3821.54</v>
      </c>
      <c r="I4703">
        <v>0</v>
      </c>
      <c r="J4703" s="2">
        <v>3821.54</v>
      </c>
      <c r="K4703" s="2">
        <v>20352</v>
      </c>
      <c r="L4703">
        <v>18.78</v>
      </c>
      <c r="M4703" t="s">
        <v>576</v>
      </c>
      <c r="N4703" t="s">
        <v>108</v>
      </c>
      <c r="O4703" t="s">
        <v>622</v>
      </c>
    </row>
    <row r="4704" spans="1:15" x14ac:dyDescent="0.2">
      <c r="A4704" s="16" t="s">
        <v>632</v>
      </c>
      <c r="B4704" s="1">
        <v>45930</v>
      </c>
      <c r="C4704" t="s">
        <v>541</v>
      </c>
      <c r="D4704" t="s">
        <v>624</v>
      </c>
      <c r="F4704" t="s">
        <v>106</v>
      </c>
      <c r="G4704" t="s">
        <v>174</v>
      </c>
      <c r="H4704">
        <v>25.9</v>
      </c>
      <c r="I4704">
        <v>0</v>
      </c>
      <c r="J4704">
        <v>25.9</v>
      </c>
      <c r="K4704" s="2">
        <v>388642</v>
      </c>
      <c r="L4704">
        <v>1</v>
      </c>
      <c r="M4704" t="s">
        <v>18</v>
      </c>
      <c r="N4704" t="s">
        <v>108</v>
      </c>
      <c r="O4704" t="s">
        <v>20</v>
      </c>
    </row>
    <row r="4705" spans="1:15" x14ac:dyDescent="0.2">
      <c r="A4705" s="16" t="s">
        <v>632</v>
      </c>
      <c r="B4705" s="1">
        <v>45930</v>
      </c>
      <c r="C4705" t="s">
        <v>168</v>
      </c>
      <c r="D4705" t="s">
        <v>177</v>
      </c>
      <c r="F4705" t="s">
        <v>106</v>
      </c>
      <c r="G4705" t="s">
        <v>174</v>
      </c>
      <c r="H4705">
        <v>28.71</v>
      </c>
      <c r="I4705">
        <v>0</v>
      </c>
      <c r="J4705">
        <v>28.71</v>
      </c>
      <c r="K4705" s="2">
        <v>-666103</v>
      </c>
      <c r="L4705">
        <v>1</v>
      </c>
      <c r="M4705" t="s">
        <v>18</v>
      </c>
      <c r="N4705" t="s">
        <v>108</v>
      </c>
      <c r="O4705" t="s">
        <v>20</v>
      </c>
    </row>
    <row r="4706" spans="1:15" x14ac:dyDescent="0.2">
      <c r="A4706" s="16" t="s">
        <v>632</v>
      </c>
      <c r="B4706" s="1">
        <v>45930</v>
      </c>
      <c r="C4706" t="s">
        <v>536</v>
      </c>
      <c r="D4706" t="s">
        <v>629</v>
      </c>
      <c r="F4706" t="s">
        <v>106</v>
      </c>
      <c r="G4706" t="s">
        <v>174</v>
      </c>
      <c r="H4706">
        <v>-8.3000000000000007</v>
      </c>
      <c r="I4706">
        <v>0</v>
      </c>
      <c r="J4706">
        <v>-8.3000000000000007</v>
      </c>
      <c r="K4706" s="2">
        <v>-920041</v>
      </c>
      <c r="L4706">
        <v>1</v>
      </c>
      <c r="M4706" t="s">
        <v>18</v>
      </c>
      <c r="N4706" t="s">
        <v>108</v>
      </c>
      <c r="O4706" t="s">
        <v>20</v>
      </c>
    </row>
    <row r="4707" spans="1:15" x14ac:dyDescent="0.2">
      <c r="A4707" s="16" t="s">
        <v>632</v>
      </c>
      <c r="B4707" s="1">
        <v>45930</v>
      </c>
      <c r="C4707" t="s">
        <v>40</v>
      </c>
      <c r="D4707" t="s">
        <v>175</v>
      </c>
      <c r="F4707" t="s">
        <v>106</v>
      </c>
      <c r="G4707" t="s">
        <v>174</v>
      </c>
      <c r="H4707">
        <v>-1.93</v>
      </c>
      <c r="I4707">
        <v>0</v>
      </c>
      <c r="J4707">
        <v>-1.93</v>
      </c>
      <c r="K4707" s="2">
        <v>161131</v>
      </c>
      <c r="L4707">
        <v>1</v>
      </c>
      <c r="M4707" t="s">
        <v>18</v>
      </c>
      <c r="N4707" t="s">
        <v>108</v>
      </c>
      <c r="O4707" t="s">
        <v>20</v>
      </c>
    </row>
    <row r="4708" spans="1:15" x14ac:dyDescent="0.2">
      <c r="A4708" s="16" t="s">
        <v>632</v>
      </c>
      <c r="B4708" s="1">
        <v>45930</v>
      </c>
      <c r="C4708" t="s">
        <v>75</v>
      </c>
      <c r="D4708" t="s">
        <v>176</v>
      </c>
      <c r="F4708" t="s">
        <v>106</v>
      </c>
      <c r="G4708" t="s">
        <v>174</v>
      </c>
      <c r="H4708">
        <v>-0.9</v>
      </c>
      <c r="I4708">
        <v>0</v>
      </c>
      <c r="J4708">
        <v>-0.9</v>
      </c>
      <c r="K4708" s="2">
        <v>13110005</v>
      </c>
      <c r="L4708">
        <v>1</v>
      </c>
      <c r="M4708" t="s">
        <v>18</v>
      </c>
      <c r="N4708" t="s">
        <v>108</v>
      </c>
      <c r="O4708" t="s">
        <v>20</v>
      </c>
    </row>
    <row r="4709" spans="1:15" x14ac:dyDescent="0.2">
      <c r="A4709" s="16" t="s">
        <v>632</v>
      </c>
      <c r="B4709" s="1">
        <v>45930</v>
      </c>
      <c r="C4709" t="s">
        <v>168</v>
      </c>
      <c r="D4709" t="s">
        <v>177</v>
      </c>
      <c r="F4709" t="s">
        <v>106</v>
      </c>
      <c r="G4709" t="s">
        <v>174</v>
      </c>
      <c r="H4709">
        <v>-0.72</v>
      </c>
      <c r="I4709">
        <v>0</v>
      </c>
      <c r="J4709">
        <v>-0.72</v>
      </c>
      <c r="K4709" s="2">
        <v>-76023</v>
      </c>
      <c r="L4709">
        <v>1</v>
      </c>
      <c r="M4709" t="s">
        <v>18</v>
      </c>
      <c r="N4709" t="s">
        <v>108</v>
      </c>
      <c r="O4709" t="s">
        <v>20</v>
      </c>
    </row>
    <row r="4710" spans="1:15" x14ac:dyDescent="0.2">
      <c r="A4710" s="16" t="s">
        <v>632</v>
      </c>
      <c r="B4710" s="1">
        <v>45930</v>
      </c>
      <c r="C4710" t="s">
        <v>152</v>
      </c>
      <c r="D4710" t="s">
        <v>345</v>
      </c>
      <c r="F4710" t="s">
        <v>106</v>
      </c>
      <c r="G4710" t="s">
        <v>174</v>
      </c>
      <c r="H4710">
        <v>-0.63</v>
      </c>
      <c r="I4710">
        <v>0</v>
      </c>
      <c r="J4710">
        <v>-0.63</v>
      </c>
      <c r="K4710" s="2">
        <v>-55712</v>
      </c>
      <c r="L4710">
        <v>1</v>
      </c>
      <c r="M4710" t="s">
        <v>18</v>
      </c>
      <c r="N4710" t="s">
        <v>108</v>
      </c>
      <c r="O4710" t="s">
        <v>20</v>
      </c>
    </row>
    <row r="4711" spans="1:15" x14ac:dyDescent="0.2">
      <c r="A4711" s="16" t="s">
        <v>632</v>
      </c>
      <c r="B4711" s="1">
        <v>45930</v>
      </c>
      <c r="C4711" t="s">
        <v>536</v>
      </c>
      <c r="D4711" t="s">
        <v>629</v>
      </c>
      <c r="F4711" t="s">
        <v>106</v>
      </c>
      <c r="G4711" t="s">
        <v>174</v>
      </c>
      <c r="H4711">
        <v>-0.63</v>
      </c>
      <c r="I4711">
        <v>0</v>
      </c>
      <c r="J4711">
        <v>-0.63</v>
      </c>
      <c r="K4711" s="2">
        <v>-777014</v>
      </c>
      <c r="L4711">
        <v>1</v>
      </c>
      <c r="M4711" t="s">
        <v>18</v>
      </c>
      <c r="N4711" t="s">
        <v>108</v>
      </c>
      <c r="O4711" t="s">
        <v>20</v>
      </c>
    </row>
    <row r="4712" spans="1:15" x14ac:dyDescent="0.2">
      <c r="A4712" s="16" t="s">
        <v>632</v>
      </c>
      <c r="B4712" s="1">
        <v>45930</v>
      </c>
      <c r="C4712" t="s">
        <v>414</v>
      </c>
      <c r="D4712" t="s">
        <v>630</v>
      </c>
      <c r="F4712" t="s">
        <v>106</v>
      </c>
      <c r="G4712" t="s">
        <v>174</v>
      </c>
      <c r="H4712">
        <v>-0.33</v>
      </c>
      <c r="I4712">
        <v>0</v>
      </c>
      <c r="J4712">
        <v>-0.33</v>
      </c>
      <c r="K4712" s="2">
        <v>-147867</v>
      </c>
      <c r="L4712">
        <v>1</v>
      </c>
      <c r="M4712" t="s">
        <v>18</v>
      </c>
      <c r="N4712" t="s">
        <v>108</v>
      </c>
      <c r="O4712" t="s">
        <v>20</v>
      </c>
    </row>
    <row r="4713" spans="1:15" x14ac:dyDescent="0.2">
      <c r="A4713" s="16" t="s">
        <v>632</v>
      </c>
      <c r="B4713" s="1">
        <v>45930</v>
      </c>
      <c r="C4713" t="s">
        <v>75</v>
      </c>
      <c r="D4713" t="s">
        <v>176</v>
      </c>
      <c r="F4713" t="s">
        <v>106</v>
      </c>
      <c r="G4713" t="s">
        <v>174</v>
      </c>
      <c r="H4713">
        <v>-0.16</v>
      </c>
      <c r="I4713">
        <v>0</v>
      </c>
      <c r="J4713">
        <v>-0.16</v>
      </c>
      <c r="K4713" s="2">
        <v>1639935</v>
      </c>
      <c r="L4713">
        <v>1</v>
      </c>
      <c r="M4713" t="s">
        <v>18</v>
      </c>
      <c r="N4713" t="s">
        <v>108</v>
      </c>
      <c r="O4713" t="s">
        <v>20</v>
      </c>
    </row>
    <row r="4714" spans="1:15" x14ac:dyDescent="0.2">
      <c r="A4714" s="16" t="s">
        <v>632</v>
      </c>
      <c r="B4714" s="1">
        <v>45930</v>
      </c>
      <c r="C4714" t="s">
        <v>103</v>
      </c>
      <c r="D4714" t="s">
        <v>178</v>
      </c>
      <c r="F4714" t="s">
        <v>106</v>
      </c>
      <c r="G4714" t="s">
        <v>174</v>
      </c>
      <c r="H4714">
        <v>-0.14000000000000001</v>
      </c>
      <c r="I4714">
        <v>0</v>
      </c>
      <c r="J4714">
        <v>-0.14000000000000001</v>
      </c>
      <c r="K4714" s="2">
        <v>141020</v>
      </c>
      <c r="L4714">
        <v>1</v>
      </c>
      <c r="M4714" t="s">
        <v>18</v>
      </c>
      <c r="N4714" t="s">
        <v>108</v>
      </c>
      <c r="O4714" t="s">
        <v>20</v>
      </c>
    </row>
    <row r="4715" spans="1:15" x14ac:dyDescent="0.2">
      <c r="A4715" s="16" t="s">
        <v>632</v>
      </c>
      <c r="B4715" s="1">
        <v>45930</v>
      </c>
      <c r="C4715" t="s">
        <v>376</v>
      </c>
      <c r="D4715" t="s">
        <v>628</v>
      </c>
      <c r="F4715" t="s">
        <v>106</v>
      </c>
      <c r="G4715" t="s">
        <v>174</v>
      </c>
      <c r="H4715">
        <v>-0.08</v>
      </c>
      <c r="I4715">
        <v>0</v>
      </c>
      <c r="J4715">
        <v>-0.08</v>
      </c>
      <c r="K4715" s="2">
        <v>11726</v>
      </c>
      <c r="L4715">
        <v>1</v>
      </c>
      <c r="M4715" t="s">
        <v>18</v>
      </c>
      <c r="N4715" t="s">
        <v>108</v>
      </c>
      <c r="O4715" t="s">
        <v>20</v>
      </c>
    </row>
    <row r="4716" spans="1:15" x14ac:dyDescent="0.2">
      <c r="A4716" s="16" t="s">
        <v>632</v>
      </c>
      <c r="B4716" s="1">
        <v>45930</v>
      </c>
      <c r="C4716" t="s">
        <v>40</v>
      </c>
      <c r="D4716" t="s">
        <v>175</v>
      </c>
      <c r="F4716" t="s">
        <v>106</v>
      </c>
      <c r="G4716" t="s">
        <v>174</v>
      </c>
      <c r="H4716">
        <v>-0.02</v>
      </c>
      <c r="I4716">
        <v>0</v>
      </c>
      <c r="J4716">
        <v>-0.02</v>
      </c>
      <c r="K4716" s="2">
        <v>-1789</v>
      </c>
      <c r="L4716">
        <v>1</v>
      </c>
      <c r="M4716" t="s">
        <v>18</v>
      </c>
      <c r="N4716" t="s">
        <v>108</v>
      </c>
      <c r="O4716" t="s">
        <v>20</v>
      </c>
    </row>
    <row r="4717" spans="1:15" x14ac:dyDescent="0.2">
      <c r="A4717" s="16" t="s">
        <v>632</v>
      </c>
      <c r="B4717" s="1">
        <v>45930</v>
      </c>
      <c r="C4717" t="s">
        <v>75</v>
      </c>
      <c r="D4717" t="s">
        <v>176</v>
      </c>
      <c r="F4717" t="s">
        <v>106</v>
      </c>
      <c r="G4717" t="s">
        <v>174</v>
      </c>
      <c r="H4717">
        <v>3.27</v>
      </c>
      <c r="I4717">
        <v>0</v>
      </c>
      <c r="J4717">
        <v>3.27</v>
      </c>
      <c r="K4717" s="2">
        <v>1174466</v>
      </c>
      <c r="L4717">
        <v>1</v>
      </c>
      <c r="M4717" t="s">
        <v>18</v>
      </c>
      <c r="N4717" t="s">
        <v>108</v>
      </c>
      <c r="O4717" t="s">
        <v>20</v>
      </c>
    </row>
    <row r="4718" spans="1:15" x14ac:dyDescent="0.2">
      <c r="A4718" s="16" t="s">
        <v>632</v>
      </c>
      <c r="B4718" s="1">
        <v>45930</v>
      </c>
      <c r="C4718" t="s">
        <v>635</v>
      </c>
      <c r="D4718" t="s">
        <v>636</v>
      </c>
      <c r="F4718" t="s">
        <v>106</v>
      </c>
      <c r="G4718" t="s">
        <v>132</v>
      </c>
      <c r="H4718">
        <v>0</v>
      </c>
      <c r="I4718">
        <v>0</v>
      </c>
      <c r="J4718" s="2">
        <v>95820</v>
      </c>
      <c r="K4718">
        <v>1</v>
      </c>
      <c r="L4718">
        <v>958.2</v>
      </c>
      <c r="M4718" t="s">
        <v>108</v>
      </c>
      <c r="N4718" t="s">
        <v>133</v>
      </c>
      <c r="O4718" t="s">
        <v>20</v>
      </c>
    </row>
    <row r="4719" spans="1:15" x14ac:dyDescent="0.2">
      <c r="A4719" s="16" t="s">
        <v>632</v>
      </c>
      <c r="B4719" s="1">
        <v>45930</v>
      </c>
      <c r="C4719" t="s">
        <v>625</v>
      </c>
      <c r="D4719" t="s">
        <v>626</v>
      </c>
      <c r="F4719" t="s">
        <v>106</v>
      </c>
      <c r="G4719" t="s">
        <v>132</v>
      </c>
      <c r="H4719">
        <v>0</v>
      </c>
      <c r="I4719">
        <v>0</v>
      </c>
      <c r="J4719" s="2">
        <v>625993</v>
      </c>
      <c r="K4719">
        <v>19</v>
      </c>
      <c r="L4719">
        <v>658.94</v>
      </c>
      <c r="M4719" t="s">
        <v>126</v>
      </c>
      <c r="N4719" t="s">
        <v>627</v>
      </c>
      <c r="O4719" t="s">
        <v>40</v>
      </c>
    </row>
    <row r="4720" spans="1:15" x14ac:dyDescent="0.2">
      <c r="A4720" s="16" t="s">
        <v>632</v>
      </c>
      <c r="B4720" s="1">
        <v>45930</v>
      </c>
      <c r="C4720" t="s">
        <v>526</v>
      </c>
      <c r="D4720" t="s">
        <v>631</v>
      </c>
      <c r="F4720" t="s">
        <v>106</v>
      </c>
      <c r="G4720" t="s">
        <v>174</v>
      </c>
      <c r="H4720">
        <v>-33.69</v>
      </c>
      <c r="I4720">
        <v>0</v>
      </c>
      <c r="J4720">
        <v>-33.69</v>
      </c>
      <c r="K4720" s="2">
        <v>-345800000</v>
      </c>
      <c r="L4720">
        <v>1</v>
      </c>
      <c r="M4720" t="s">
        <v>18</v>
      </c>
      <c r="N4720" t="s">
        <v>108</v>
      </c>
      <c r="O4720" t="s">
        <v>20</v>
      </c>
    </row>
    <row r="4721" spans="1:15" x14ac:dyDescent="0.2">
      <c r="A4721" s="16" t="s">
        <v>632</v>
      </c>
      <c r="B4721" s="1">
        <v>45930</v>
      </c>
      <c r="C4721" t="s">
        <v>103</v>
      </c>
      <c r="D4721" t="s">
        <v>178</v>
      </c>
      <c r="F4721" t="s">
        <v>106</v>
      </c>
      <c r="G4721" t="s">
        <v>174</v>
      </c>
      <c r="H4721">
        <v>-55</v>
      </c>
      <c r="I4721">
        <v>0</v>
      </c>
      <c r="J4721">
        <v>-55</v>
      </c>
      <c r="K4721" s="2">
        <v>-1697360</v>
      </c>
      <c r="L4721">
        <v>1</v>
      </c>
      <c r="M4721" t="s">
        <v>18</v>
      </c>
      <c r="N4721" t="s">
        <v>108</v>
      </c>
      <c r="O4721" t="s">
        <v>20</v>
      </c>
    </row>
    <row r="4722" spans="1:15" x14ac:dyDescent="0.2">
      <c r="A4722" s="16" t="s">
        <v>632</v>
      </c>
      <c r="B4722" s="1">
        <v>45930</v>
      </c>
      <c r="C4722" t="s">
        <v>541</v>
      </c>
      <c r="D4722" t="s">
        <v>624</v>
      </c>
      <c r="F4722" t="s">
        <v>106</v>
      </c>
      <c r="G4722" t="s">
        <v>174</v>
      </c>
      <c r="H4722">
        <v>-95.47</v>
      </c>
      <c r="I4722">
        <v>0</v>
      </c>
      <c r="J4722">
        <v>-95.47</v>
      </c>
      <c r="K4722" s="2">
        <v>-303074</v>
      </c>
      <c r="L4722">
        <v>1</v>
      </c>
      <c r="M4722" t="s">
        <v>18</v>
      </c>
      <c r="N4722" t="s">
        <v>108</v>
      </c>
      <c r="O4722" t="s">
        <v>20</v>
      </c>
    </row>
    <row r="4723" spans="1:15" x14ac:dyDescent="0.2">
      <c r="A4723" s="16" t="s">
        <v>632</v>
      </c>
      <c r="B4723" s="1">
        <v>45930</v>
      </c>
      <c r="C4723" t="s">
        <v>414</v>
      </c>
      <c r="D4723" t="s">
        <v>630</v>
      </c>
      <c r="F4723" t="s">
        <v>106</v>
      </c>
      <c r="G4723" t="s">
        <v>174</v>
      </c>
      <c r="H4723">
        <v>-844.92</v>
      </c>
      <c r="I4723">
        <v>0</v>
      </c>
      <c r="J4723">
        <v>-844.92</v>
      </c>
      <c r="K4723" s="2">
        <v>-836832</v>
      </c>
      <c r="L4723">
        <v>1</v>
      </c>
      <c r="M4723" t="s">
        <v>18</v>
      </c>
      <c r="N4723" t="s">
        <v>108</v>
      </c>
      <c r="O4723" t="s">
        <v>20</v>
      </c>
    </row>
    <row r="4724" spans="1:15" x14ac:dyDescent="0.2">
      <c r="A4724" s="16" t="s">
        <v>632</v>
      </c>
      <c r="B4724" s="1">
        <v>45930</v>
      </c>
      <c r="C4724" t="s">
        <v>75</v>
      </c>
      <c r="D4724" t="s">
        <v>176</v>
      </c>
      <c r="F4724" t="s">
        <v>106</v>
      </c>
      <c r="G4724" t="s">
        <v>174</v>
      </c>
      <c r="H4724">
        <v>-988.35</v>
      </c>
      <c r="I4724">
        <v>0</v>
      </c>
      <c r="J4724">
        <v>-988.35</v>
      </c>
      <c r="K4724" s="2">
        <v>-23218000</v>
      </c>
      <c r="L4724">
        <v>1</v>
      </c>
      <c r="M4724" t="s">
        <v>18</v>
      </c>
      <c r="N4724" t="s">
        <v>108</v>
      </c>
      <c r="O4724" t="s">
        <v>20</v>
      </c>
    </row>
    <row r="4725" spans="1:15" x14ac:dyDescent="0.2">
      <c r="A4725" s="16" t="s">
        <v>632</v>
      </c>
      <c r="B4725" s="1">
        <v>45930</v>
      </c>
      <c r="C4725" t="s">
        <v>541</v>
      </c>
      <c r="D4725" t="s">
        <v>624</v>
      </c>
      <c r="F4725" t="s">
        <v>106</v>
      </c>
      <c r="G4725" t="s">
        <v>174</v>
      </c>
      <c r="H4725" s="2">
        <v>-2025.99</v>
      </c>
      <c r="I4725">
        <v>0</v>
      </c>
      <c r="J4725" s="2">
        <v>-2025.99</v>
      </c>
      <c r="K4725" s="2">
        <v>-3723413</v>
      </c>
      <c r="L4725">
        <v>1</v>
      </c>
      <c r="M4725" t="s">
        <v>18</v>
      </c>
      <c r="N4725" t="s">
        <v>108</v>
      </c>
      <c r="O4725" t="s">
        <v>20</v>
      </c>
    </row>
    <row r="4726" spans="1:15" x14ac:dyDescent="0.2">
      <c r="A4726" s="16" t="s">
        <v>632</v>
      </c>
      <c r="B4726" s="1">
        <v>45930</v>
      </c>
      <c r="C4726" t="s">
        <v>152</v>
      </c>
      <c r="D4726" t="s">
        <v>345</v>
      </c>
      <c r="F4726" t="s">
        <v>106</v>
      </c>
      <c r="G4726" t="s">
        <v>174</v>
      </c>
      <c r="H4726" s="2">
        <v>-2964.48</v>
      </c>
      <c r="I4726">
        <v>0</v>
      </c>
      <c r="J4726" s="2">
        <v>-2964.48</v>
      </c>
      <c r="K4726" s="2">
        <v>-673286</v>
      </c>
      <c r="L4726">
        <v>1</v>
      </c>
      <c r="M4726" t="s">
        <v>18</v>
      </c>
      <c r="N4726" t="s">
        <v>108</v>
      </c>
      <c r="O4726" t="s">
        <v>20</v>
      </c>
    </row>
    <row r="4727" spans="1:15" x14ac:dyDescent="0.2">
      <c r="A4727" s="16" t="s">
        <v>632</v>
      </c>
      <c r="B4727" s="1">
        <v>45930</v>
      </c>
      <c r="C4727" t="s">
        <v>376</v>
      </c>
      <c r="D4727" t="s">
        <v>628</v>
      </c>
      <c r="F4727" t="s">
        <v>106</v>
      </c>
      <c r="G4727" t="s">
        <v>174</v>
      </c>
      <c r="H4727" s="2">
        <v>-5622.94</v>
      </c>
      <c r="I4727">
        <v>0</v>
      </c>
      <c r="J4727" s="2">
        <v>-5622.94</v>
      </c>
      <c r="K4727" s="2">
        <v>-1103402</v>
      </c>
      <c r="L4727">
        <v>1</v>
      </c>
      <c r="M4727" t="s">
        <v>18</v>
      </c>
      <c r="N4727" t="s">
        <v>108</v>
      </c>
      <c r="O4727" t="s">
        <v>20</v>
      </c>
    </row>
    <row r="4728" spans="1:15" x14ac:dyDescent="0.2">
      <c r="A4728" s="16" t="s">
        <v>632</v>
      </c>
      <c r="B4728" s="1">
        <v>45930</v>
      </c>
      <c r="C4728" t="s">
        <v>20</v>
      </c>
      <c r="D4728" t="s">
        <v>104</v>
      </c>
      <c r="F4728" t="s">
        <v>106</v>
      </c>
      <c r="G4728" t="s">
        <v>107</v>
      </c>
      <c r="H4728" s="2">
        <v>-7096823.4699999997</v>
      </c>
      <c r="I4728">
        <v>-4.2300000000000004</v>
      </c>
      <c r="J4728" s="2">
        <v>-7096823.4699999997</v>
      </c>
      <c r="K4728" s="2">
        <v>-7096823</v>
      </c>
      <c r="L4728">
        <v>100</v>
      </c>
      <c r="M4728" t="s">
        <v>18</v>
      </c>
      <c r="N4728" t="s">
        <v>108</v>
      </c>
      <c r="O4728" t="s">
        <v>20</v>
      </c>
    </row>
    <row r="4729" spans="1:15" x14ac:dyDescent="0.2">
      <c r="A4729" s="16" t="s">
        <v>632</v>
      </c>
      <c r="B4729" s="1">
        <v>45657</v>
      </c>
      <c r="C4729" t="s">
        <v>554</v>
      </c>
      <c r="D4729" t="s">
        <v>555</v>
      </c>
      <c r="F4729" t="s">
        <v>533</v>
      </c>
      <c r="G4729" t="s">
        <v>17</v>
      </c>
      <c r="H4729" s="2">
        <v>3290173.69</v>
      </c>
      <c r="I4729">
        <v>8.01</v>
      </c>
      <c r="J4729" s="2">
        <v>3290173.69</v>
      </c>
      <c r="K4729" s="2">
        <v>134362</v>
      </c>
      <c r="L4729">
        <v>24.49</v>
      </c>
      <c r="M4729" t="s">
        <v>374</v>
      </c>
      <c r="N4729" t="s">
        <v>375</v>
      </c>
      <c r="O4729" t="s">
        <v>376</v>
      </c>
    </row>
    <row r="4730" spans="1:15" x14ac:dyDescent="0.2">
      <c r="A4730" s="16" t="s">
        <v>632</v>
      </c>
      <c r="B4730" s="1">
        <v>45657</v>
      </c>
      <c r="C4730" t="s">
        <v>531</v>
      </c>
      <c r="D4730" t="s">
        <v>532</v>
      </c>
      <c r="F4730" t="s">
        <v>533</v>
      </c>
      <c r="G4730" t="s">
        <v>17</v>
      </c>
      <c r="H4730" s="2">
        <v>3255755.84</v>
      </c>
      <c r="I4730">
        <v>7.93</v>
      </c>
      <c r="J4730" s="2">
        <v>3255755.84</v>
      </c>
      <c r="K4730" s="2">
        <v>684283</v>
      </c>
      <c r="L4730">
        <v>4.76</v>
      </c>
      <c r="M4730" t="s">
        <v>534</v>
      </c>
      <c r="N4730" t="s">
        <v>535</v>
      </c>
      <c r="O4730" t="s">
        <v>536</v>
      </c>
    </row>
    <row r="4731" spans="1:15" x14ac:dyDescent="0.2">
      <c r="A4731" s="16" t="s">
        <v>632</v>
      </c>
      <c r="B4731" s="1">
        <v>45657</v>
      </c>
      <c r="C4731" t="s">
        <v>548</v>
      </c>
      <c r="D4731" t="s">
        <v>549</v>
      </c>
      <c r="F4731" t="s">
        <v>533</v>
      </c>
      <c r="G4731" t="s">
        <v>17</v>
      </c>
      <c r="H4731" s="2">
        <v>3242131.2</v>
      </c>
      <c r="I4731">
        <v>7.9</v>
      </c>
      <c r="J4731" s="2">
        <v>3242131.2</v>
      </c>
      <c r="K4731" s="2">
        <v>85140</v>
      </c>
      <c r="L4731">
        <v>38.08</v>
      </c>
      <c r="M4731" t="s">
        <v>18</v>
      </c>
      <c r="N4731" t="s">
        <v>31</v>
      </c>
      <c r="O4731" t="s">
        <v>20</v>
      </c>
    </row>
    <row r="4732" spans="1:15" x14ac:dyDescent="0.2">
      <c r="A4732" s="16" t="s">
        <v>632</v>
      </c>
      <c r="B4732" s="1">
        <v>45657</v>
      </c>
      <c r="C4732" t="s">
        <v>537</v>
      </c>
      <c r="D4732" t="s">
        <v>538</v>
      </c>
      <c r="F4732" t="s">
        <v>533</v>
      </c>
      <c r="G4732" t="s">
        <v>17</v>
      </c>
      <c r="H4732" s="2">
        <v>2417661.23</v>
      </c>
      <c r="I4732">
        <v>5.89</v>
      </c>
      <c r="J4732" s="2">
        <v>2417661.23</v>
      </c>
      <c r="K4732" s="2">
        <v>187646</v>
      </c>
      <c r="L4732">
        <v>12.88</v>
      </c>
      <c r="M4732" t="s">
        <v>539</v>
      </c>
      <c r="N4732" t="s">
        <v>540</v>
      </c>
      <c r="O4732" t="s">
        <v>541</v>
      </c>
    </row>
    <row r="4733" spans="1:15" x14ac:dyDescent="0.2">
      <c r="A4733" s="16" t="s">
        <v>632</v>
      </c>
      <c r="B4733" s="1">
        <v>45657</v>
      </c>
      <c r="C4733" t="s">
        <v>551</v>
      </c>
      <c r="D4733" t="s">
        <v>552</v>
      </c>
      <c r="F4733" t="s">
        <v>533</v>
      </c>
      <c r="G4733" t="s">
        <v>17</v>
      </c>
      <c r="H4733" s="2">
        <v>2187484.52</v>
      </c>
      <c r="I4733">
        <v>5.33</v>
      </c>
      <c r="J4733" s="2">
        <v>2187484.52</v>
      </c>
      <c r="K4733" s="2">
        <v>24004</v>
      </c>
      <c r="L4733">
        <v>91.13</v>
      </c>
      <c r="M4733" t="s">
        <v>553</v>
      </c>
      <c r="N4733" t="s">
        <v>31</v>
      </c>
      <c r="O4733" t="s">
        <v>20</v>
      </c>
    </row>
    <row r="4734" spans="1:15" x14ac:dyDescent="0.2">
      <c r="A4734" s="16" t="s">
        <v>632</v>
      </c>
      <c r="B4734" s="1">
        <v>45657</v>
      </c>
      <c r="C4734" t="s">
        <v>544</v>
      </c>
      <c r="D4734" t="s">
        <v>545</v>
      </c>
      <c r="F4734" t="s">
        <v>533</v>
      </c>
      <c r="G4734" t="s">
        <v>17</v>
      </c>
      <c r="H4734" s="2">
        <v>2126088.27</v>
      </c>
      <c r="I4734">
        <v>5.18</v>
      </c>
      <c r="J4734" s="2">
        <v>2126088.27</v>
      </c>
      <c r="K4734" s="2">
        <v>106768</v>
      </c>
      <c r="L4734">
        <v>19.91</v>
      </c>
      <c r="M4734" t="s">
        <v>154</v>
      </c>
      <c r="N4734" t="s">
        <v>396</v>
      </c>
      <c r="O4734" t="s">
        <v>152</v>
      </c>
    </row>
    <row r="4735" spans="1:15" x14ac:dyDescent="0.2">
      <c r="A4735" s="16" t="s">
        <v>632</v>
      </c>
      <c r="B4735" s="1">
        <v>45657</v>
      </c>
      <c r="C4735" t="s">
        <v>564</v>
      </c>
      <c r="D4735" t="s">
        <v>565</v>
      </c>
      <c r="F4735" t="s">
        <v>533</v>
      </c>
      <c r="G4735" t="s">
        <v>17</v>
      </c>
      <c r="H4735" s="2">
        <v>2057057.36</v>
      </c>
      <c r="I4735">
        <v>5.01</v>
      </c>
      <c r="J4735" s="2">
        <v>2057057.36</v>
      </c>
      <c r="K4735" s="2">
        <v>173415</v>
      </c>
      <c r="L4735">
        <v>11.86</v>
      </c>
      <c r="M4735" t="s">
        <v>539</v>
      </c>
      <c r="N4735" t="s">
        <v>540</v>
      </c>
      <c r="O4735" t="s">
        <v>541</v>
      </c>
    </row>
    <row r="4736" spans="1:15" x14ac:dyDescent="0.2">
      <c r="A4736" s="16" t="s">
        <v>632</v>
      </c>
      <c r="B4736" s="1">
        <v>45657</v>
      </c>
      <c r="C4736" t="s">
        <v>560</v>
      </c>
      <c r="D4736" t="s">
        <v>561</v>
      </c>
      <c r="F4736" t="s">
        <v>533</v>
      </c>
      <c r="G4736" t="s">
        <v>17</v>
      </c>
      <c r="H4736" s="2">
        <v>2056585.7</v>
      </c>
      <c r="I4736">
        <v>5.01</v>
      </c>
      <c r="J4736" s="2">
        <v>2056585.7</v>
      </c>
      <c r="K4736" s="2">
        <v>34970</v>
      </c>
      <c r="L4736">
        <v>58.81</v>
      </c>
      <c r="M4736" t="s">
        <v>154</v>
      </c>
      <c r="N4736" t="s">
        <v>31</v>
      </c>
      <c r="O4736" t="s">
        <v>20</v>
      </c>
    </row>
    <row r="4737" spans="1:15" x14ac:dyDescent="0.2">
      <c r="A4737" s="16" t="s">
        <v>632</v>
      </c>
      <c r="B4737" s="1">
        <v>45657</v>
      </c>
      <c r="C4737" t="s">
        <v>608</v>
      </c>
      <c r="D4737" t="s">
        <v>609</v>
      </c>
      <c r="F4737" t="s">
        <v>533</v>
      </c>
      <c r="G4737" t="s">
        <v>17</v>
      </c>
      <c r="H4737" s="2">
        <v>2015149.11</v>
      </c>
      <c r="I4737">
        <v>4.91</v>
      </c>
      <c r="J4737" s="2">
        <v>2015149.11</v>
      </c>
      <c r="K4737" s="2">
        <v>3827000</v>
      </c>
      <c r="L4737">
        <v>0.53</v>
      </c>
      <c r="M4737" t="s">
        <v>524</v>
      </c>
      <c r="N4737" t="s">
        <v>525</v>
      </c>
      <c r="O4737" t="s">
        <v>526</v>
      </c>
    </row>
    <row r="4738" spans="1:15" x14ac:dyDescent="0.2">
      <c r="A4738" s="16" t="s">
        <v>632</v>
      </c>
      <c r="B4738" s="1">
        <v>45657</v>
      </c>
      <c r="C4738" t="s">
        <v>572</v>
      </c>
      <c r="D4738" t="s">
        <v>573</v>
      </c>
      <c r="F4738" t="s">
        <v>533</v>
      </c>
      <c r="G4738" t="s">
        <v>17</v>
      </c>
      <c r="H4738" s="2">
        <v>1942797.9</v>
      </c>
      <c r="I4738">
        <v>4.7300000000000004</v>
      </c>
      <c r="J4738" s="2">
        <v>1942797.9</v>
      </c>
      <c r="K4738" s="2">
        <v>438953</v>
      </c>
      <c r="L4738">
        <v>4.43</v>
      </c>
      <c r="M4738" t="s">
        <v>154</v>
      </c>
      <c r="N4738" t="s">
        <v>396</v>
      </c>
      <c r="O4738" t="s">
        <v>152</v>
      </c>
    </row>
    <row r="4739" spans="1:15" x14ac:dyDescent="0.2">
      <c r="A4739" s="16" t="s">
        <v>632</v>
      </c>
      <c r="B4739" s="1">
        <v>45657</v>
      </c>
      <c r="C4739" t="s">
        <v>556</v>
      </c>
      <c r="D4739" t="s">
        <v>557</v>
      </c>
      <c r="F4739" t="s">
        <v>533</v>
      </c>
      <c r="G4739" t="s">
        <v>17</v>
      </c>
      <c r="H4739" s="2">
        <v>1870639.98</v>
      </c>
      <c r="I4739">
        <v>4.5599999999999996</v>
      </c>
      <c r="J4739" s="2">
        <v>1870639.98</v>
      </c>
      <c r="K4739" s="2">
        <v>50259</v>
      </c>
      <c r="L4739">
        <v>37.22</v>
      </c>
      <c r="M4739" t="s">
        <v>18</v>
      </c>
      <c r="N4739" t="s">
        <v>31</v>
      </c>
      <c r="O4739" t="s">
        <v>20</v>
      </c>
    </row>
    <row r="4740" spans="1:15" x14ac:dyDescent="0.2">
      <c r="A4740" s="16" t="s">
        <v>632</v>
      </c>
      <c r="B4740" s="1">
        <v>45657</v>
      </c>
      <c r="C4740" t="s">
        <v>588</v>
      </c>
      <c r="D4740" t="s">
        <v>589</v>
      </c>
      <c r="F4740" t="s">
        <v>533</v>
      </c>
      <c r="G4740" t="s">
        <v>17</v>
      </c>
      <c r="H4740" s="2">
        <v>1630852.57</v>
      </c>
      <c r="I4740">
        <v>3.97</v>
      </c>
      <c r="J4740" s="2">
        <v>1630852.57</v>
      </c>
      <c r="K4740" s="2">
        <v>547613</v>
      </c>
      <c r="L4740">
        <v>2.98</v>
      </c>
      <c r="M4740" t="s">
        <v>374</v>
      </c>
      <c r="N4740" t="s">
        <v>375</v>
      </c>
      <c r="O4740" t="s">
        <v>376</v>
      </c>
    </row>
    <row r="4741" spans="1:15" x14ac:dyDescent="0.2">
      <c r="A4741" s="16" t="s">
        <v>632</v>
      </c>
      <c r="B4741" s="1">
        <v>45657</v>
      </c>
      <c r="C4741" t="s">
        <v>577</v>
      </c>
      <c r="D4741" t="s">
        <v>578</v>
      </c>
      <c r="F4741" t="s">
        <v>533</v>
      </c>
      <c r="G4741" t="s">
        <v>17</v>
      </c>
      <c r="H4741" s="2">
        <v>1629910.03</v>
      </c>
      <c r="I4741">
        <v>3.97</v>
      </c>
      <c r="J4741" s="2">
        <v>1629910.03</v>
      </c>
      <c r="K4741" s="2">
        <v>55052</v>
      </c>
      <c r="L4741">
        <v>29.61</v>
      </c>
      <c r="M4741" t="s">
        <v>154</v>
      </c>
      <c r="N4741" t="s">
        <v>396</v>
      </c>
      <c r="O4741" t="s">
        <v>152</v>
      </c>
    </row>
    <row r="4742" spans="1:15" x14ac:dyDescent="0.2">
      <c r="A4742" s="16" t="s">
        <v>632</v>
      </c>
      <c r="B4742" s="1">
        <v>45657</v>
      </c>
      <c r="C4742" t="s">
        <v>542</v>
      </c>
      <c r="D4742" t="s">
        <v>543</v>
      </c>
      <c r="F4742" t="s">
        <v>533</v>
      </c>
      <c r="G4742" t="s">
        <v>17</v>
      </c>
      <c r="H4742" s="2">
        <v>1607153.89</v>
      </c>
      <c r="I4742">
        <v>3.91</v>
      </c>
      <c r="J4742" s="2">
        <v>1607153.89</v>
      </c>
      <c r="K4742" s="2">
        <v>186856</v>
      </c>
      <c r="L4742">
        <v>8.6</v>
      </c>
      <c r="M4742" t="s">
        <v>539</v>
      </c>
      <c r="N4742" t="s">
        <v>540</v>
      </c>
      <c r="O4742" t="s">
        <v>541</v>
      </c>
    </row>
    <row r="4743" spans="1:15" x14ac:dyDescent="0.2">
      <c r="A4743" s="16" t="s">
        <v>632</v>
      </c>
      <c r="B4743" s="1">
        <v>45657</v>
      </c>
      <c r="C4743" t="s">
        <v>637</v>
      </c>
      <c r="D4743" t="s">
        <v>638</v>
      </c>
      <c r="F4743" t="s">
        <v>533</v>
      </c>
      <c r="G4743" t="s">
        <v>17</v>
      </c>
      <c r="H4743" s="2">
        <v>1400992.45</v>
      </c>
      <c r="I4743">
        <v>3.41</v>
      </c>
      <c r="J4743" s="2">
        <v>1400992.45</v>
      </c>
      <c r="K4743" s="2">
        <v>158664</v>
      </c>
      <c r="L4743">
        <v>8.83</v>
      </c>
      <c r="M4743" t="s">
        <v>576</v>
      </c>
      <c r="N4743" t="s">
        <v>639</v>
      </c>
      <c r="O4743" t="s">
        <v>622</v>
      </c>
    </row>
    <row r="4744" spans="1:15" x14ac:dyDescent="0.2">
      <c r="A4744" s="16" t="s">
        <v>632</v>
      </c>
      <c r="B4744" s="1">
        <v>45657</v>
      </c>
      <c r="C4744" t="s">
        <v>558</v>
      </c>
      <c r="D4744" t="s">
        <v>559</v>
      </c>
      <c r="F4744" t="s">
        <v>533</v>
      </c>
      <c r="G4744" t="s">
        <v>17</v>
      </c>
      <c r="H4744" s="2">
        <v>1045568.44</v>
      </c>
      <c r="I4744">
        <v>2.5499999999999998</v>
      </c>
      <c r="J4744" s="2">
        <v>1045568.44</v>
      </c>
      <c r="K4744" s="2">
        <v>37555</v>
      </c>
      <c r="L4744">
        <v>27.84</v>
      </c>
      <c r="M4744" t="s">
        <v>412</v>
      </c>
      <c r="N4744" t="s">
        <v>413</v>
      </c>
      <c r="O4744" t="s">
        <v>414</v>
      </c>
    </row>
    <row r="4745" spans="1:15" x14ac:dyDescent="0.2">
      <c r="A4745" s="16" t="s">
        <v>632</v>
      </c>
      <c r="B4745" s="1">
        <v>45657</v>
      </c>
      <c r="C4745" t="s">
        <v>568</v>
      </c>
      <c r="D4745" t="s">
        <v>569</v>
      </c>
      <c r="F4745" t="s">
        <v>533</v>
      </c>
      <c r="G4745" t="s">
        <v>17</v>
      </c>
      <c r="H4745" s="2">
        <v>971044.9</v>
      </c>
      <c r="I4745">
        <v>2.36</v>
      </c>
      <c r="J4745" s="2">
        <v>971044.9</v>
      </c>
      <c r="K4745" s="2">
        <v>157093</v>
      </c>
      <c r="L4745">
        <v>6.18</v>
      </c>
      <c r="M4745" t="s">
        <v>539</v>
      </c>
      <c r="N4745" t="s">
        <v>540</v>
      </c>
      <c r="O4745" t="s">
        <v>541</v>
      </c>
    </row>
    <row r="4746" spans="1:15" x14ac:dyDescent="0.2">
      <c r="A4746" s="16" t="s">
        <v>632</v>
      </c>
      <c r="B4746" s="1">
        <v>45657</v>
      </c>
      <c r="C4746" t="s">
        <v>562</v>
      </c>
      <c r="D4746" t="s">
        <v>563</v>
      </c>
      <c r="F4746" t="s">
        <v>533</v>
      </c>
      <c r="G4746" t="s">
        <v>17</v>
      </c>
      <c r="H4746" s="2">
        <v>878610.43</v>
      </c>
      <c r="I4746">
        <v>2.14</v>
      </c>
      <c r="J4746" s="2">
        <v>878610.43</v>
      </c>
      <c r="K4746" s="2">
        <v>108372</v>
      </c>
      <c r="L4746">
        <v>8.11</v>
      </c>
      <c r="M4746" t="s">
        <v>539</v>
      </c>
      <c r="N4746" t="s">
        <v>540</v>
      </c>
      <c r="O4746" t="s">
        <v>541</v>
      </c>
    </row>
    <row r="4747" spans="1:15" x14ac:dyDescent="0.2">
      <c r="A4747" s="16" t="s">
        <v>632</v>
      </c>
      <c r="B4747" s="1">
        <v>45657</v>
      </c>
      <c r="C4747" t="s">
        <v>546</v>
      </c>
      <c r="D4747" t="s">
        <v>547</v>
      </c>
      <c r="F4747" t="s">
        <v>533</v>
      </c>
      <c r="G4747" t="s">
        <v>17</v>
      </c>
      <c r="H4747" s="2">
        <v>814509.8</v>
      </c>
      <c r="I4747">
        <v>1.98</v>
      </c>
      <c r="J4747" s="2">
        <v>814509.8</v>
      </c>
      <c r="K4747" s="2">
        <v>20100</v>
      </c>
      <c r="L4747">
        <v>40.520000000000003</v>
      </c>
      <c r="M4747" t="s">
        <v>539</v>
      </c>
      <c r="N4747" t="s">
        <v>540</v>
      </c>
      <c r="O4747" t="s">
        <v>541</v>
      </c>
    </row>
    <row r="4748" spans="1:15" x14ac:dyDescent="0.2">
      <c r="A4748" s="16" t="s">
        <v>632</v>
      </c>
      <c r="B4748" s="1">
        <v>45657</v>
      </c>
      <c r="C4748" t="s">
        <v>570</v>
      </c>
      <c r="D4748" t="s">
        <v>571</v>
      </c>
      <c r="F4748" t="s">
        <v>533</v>
      </c>
      <c r="G4748" t="s">
        <v>17</v>
      </c>
      <c r="H4748" s="2">
        <v>725068.63</v>
      </c>
      <c r="I4748">
        <v>1.77</v>
      </c>
      <c r="J4748" s="2">
        <v>725068.63</v>
      </c>
      <c r="K4748" s="2">
        <v>126193</v>
      </c>
      <c r="L4748">
        <v>5.75</v>
      </c>
      <c r="M4748" t="s">
        <v>374</v>
      </c>
      <c r="N4748" t="s">
        <v>375</v>
      </c>
      <c r="O4748" t="s">
        <v>376</v>
      </c>
    </row>
    <row r="4749" spans="1:15" x14ac:dyDescent="0.2">
      <c r="A4749" s="16" t="s">
        <v>632</v>
      </c>
      <c r="B4749" s="1">
        <v>45657</v>
      </c>
      <c r="C4749" t="s">
        <v>640</v>
      </c>
      <c r="D4749" t="s">
        <v>641</v>
      </c>
      <c r="F4749" t="s">
        <v>533</v>
      </c>
      <c r="G4749" t="s">
        <v>17</v>
      </c>
      <c r="H4749" s="2">
        <v>568124.11</v>
      </c>
      <c r="I4749">
        <v>1.38</v>
      </c>
      <c r="J4749" s="2">
        <v>568124.11</v>
      </c>
      <c r="K4749" s="2">
        <v>25670</v>
      </c>
      <c r="L4749">
        <v>22.13</v>
      </c>
      <c r="M4749" t="s">
        <v>539</v>
      </c>
      <c r="N4749" t="s">
        <v>540</v>
      </c>
      <c r="O4749" t="s">
        <v>541</v>
      </c>
    </row>
    <row r="4750" spans="1:15" x14ac:dyDescent="0.2">
      <c r="A4750" s="16" t="s">
        <v>632</v>
      </c>
      <c r="B4750" s="1">
        <v>45657</v>
      </c>
      <c r="C4750" t="s">
        <v>596</v>
      </c>
      <c r="D4750" t="s">
        <v>597</v>
      </c>
      <c r="F4750" t="s">
        <v>533</v>
      </c>
      <c r="G4750" t="s">
        <v>17</v>
      </c>
      <c r="H4750" s="2">
        <v>420251.53</v>
      </c>
      <c r="I4750">
        <v>1.02</v>
      </c>
      <c r="J4750" s="2">
        <v>420251.53</v>
      </c>
      <c r="K4750" s="2">
        <v>199634</v>
      </c>
      <c r="L4750">
        <v>2.11</v>
      </c>
      <c r="M4750" t="s">
        <v>374</v>
      </c>
      <c r="N4750" t="s">
        <v>375</v>
      </c>
      <c r="O4750" t="s">
        <v>376</v>
      </c>
    </row>
    <row r="4751" spans="1:15" x14ac:dyDescent="0.2">
      <c r="A4751" s="16" t="s">
        <v>632</v>
      </c>
      <c r="B4751" s="1">
        <v>45657</v>
      </c>
      <c r="C4751" t="s">
        <v>582</v>
      </c>
      <c r="D4751" t="s">
        <v>583</v>
      </c>
      <c r="F4751" t="s">
        <v>533</v>
      </c>
      <c r="G4751" t="s">
        <v>17</v>
      </c>
      <c r="H4751" s="2">
        <v>383193.62</v>
      </c>
      <c r="I4751">
        <v>0.93</v>
      </c>
      <c r="J4751" s="2">
        <v>383193.62</v>
      </c>
      <c r="K4751" s="2">
        <v>28437</v>
      </c>
      <c r="L4751">
        <v>13.48</v>
      </c>
      <c r="M4751" t="s">
        <v>539</v>
      </c>
      <c r="N4751" t="s">
        <v>540</v>
      </c>
      <c r="O4751" t="s">
        <v>541</v>
      </c>
    </row>
    <row r="4752" spans="1:15" x14ac:dyDescent="0.2">
      <c r="A4752" s="16" t="s">
        <v>632</v>
      </c>
      <c r="B4752" s="1">
        <v>45657</v>
      </c>
      <c r="C4752">
        <v>1208</v>
      </c>
      <c r="D4752" t="s">
        <v>579</v>
      </c>
      <c r="F4752" t="s">
        <v>533</v>
      </c>
      <c r="G4752" t="s">
        <v>17</v>
      </c>
      <c r="H4752" s="2">
        <v>357242.26</v>
      </c>
      <c r="I4752">
        <v>0.87</v>
      </c>
      <c r="J4752" s="2">
        <v>357242.26</v>
      </c>
      <c r="K4752" s="2">
        <v>1084000</v>
      </c>
      <c r="L4752">
        <v>0.33</v>
      </c>
      <c r="M4752" t="s">
        <v>101</v>
      </c>
      <c r="N4752" t="s">
        <v>102</v>
      </c>
      <c r="O4752" t="s">
        <v>103</v>
      </c>
    </row>
    <row r="4753" spans="1:15" x14ac:dyDescent="0.2">
      <c r="A4753" s="16" t="s">
        <v>632</v>
      </c>
      <c r="B4753" s="1">
        <v>45657</v>
      </c>
      <c r="C4753" t="s">
        <v>584</v>
      </c>
      <c r="D4753" t="s">
        <v>585</v>
      </c>
      <c r="F4753" t="s">
        <v>533</v>
      </c>
      <c r="G4753" t="s">
        <v>17</v>
      </c>
      <c r="H4753" s="2">
        <v>333441.11</v>
      </c>
      <c r="I4753">
        <v>0.81</v>
      </c>
      <c r="J4753" s="2">
        <v>333441.11</v>
      </c>
      <c r="K4753" s="2">
        <v>35761</v>
      </c>
      <c r="L4753">
        <v>9.32</v>
      </c>
      <c r="M4753" t="s">
        <v>539</v>
      </c>
      <c r="N4753" t="s">
        <v>540</v>
      </c>
      <c r="O4753" t="s">
        <v>541</v>
      </c>
    </row>
    <row r="4754" spans="1:15" x14ac:dyDescent="0.2">
      <c r="A4754" s="16" t="s">
        <v>632</v>
      </c>
      <c r="B4754" s="1">
        <v>45657</v>
      </c>
      <c r="C4754" t="s">
        <v>594</v>
      </c>
      <c r="D4754" t="s">
        <v>595</v>
      </c>
      <c r="F4754" t="s">
        <v>533</v>
      </c>
      <c r="G4754" t="s">
        <v>17</v>
      </c>
      <c r="H4754" s="2">
        <v>243377.45</v>
      </c>
      <c r="I4754">
        <v>0.59</v>
      </c>
      <c r="J4754" s="2">
        <v>243377.45</v>
      </c>
      <c r="K4754" s="2">
        <v>89065</v>
      </c>
      <c r="L4754">
        <v>2.73</v>
      </c>
      <c r="M4754" t="s">
        <v>539</v>
      </c>
      <c r="N4754" t="s">
        <v>540</v>
      </c>
      <c r="O4754" t="s">
        <v>541</v>
      </c>
    </row>
    <row r="4755" spans="1:15" x14ac:dyDescent="0.2">
      <c r="A4755" s="16" t="s">
        <v>632</v>
      </c>
      <c r="B4755" s="1">
        <v>45657</v>
      </c>
      <c r="C4755">
        <v>1258</v>
      </c>
      <c r="D4755" t="s">
        <v>581</v>
      </c>
      <c r="F4755" t="s">
        <v>533</v>
      </c>
      <c r="G4755" t="s">
        <v>17</v>
      </c>
      <c r="H4755" s="2">
        <v>241494.86</v>
      </c>
      <c r="I4755">
        <v>0.59</v>
      </c>
      <c r="J4755" s="2">
        <v>241494.86</v>
      </c>
      <c r="K4755" s="2">
        <v>358000</v>
      </c>
      <c r="L4755">
        <v>0.67</v>
      </c>
      <c r="M4755" t="s">
        <v>101</v>
      </c>
      <c r="N4755" t="s">
        <v>102</v>
      </c>
      <c r="O4755" t="s">
        <v>103</v>
      </c>
    </row>
    <row r="4756" spans="1:15" x14ac:dyDescent="0.2">
      <c r="A4756" s="16" t="s">
        <v>632</v>
      </c>
      <c r="B4756" s="1">
        <v>45657</v>
      </c>
      <c r="C4756" t="s">
        <v>633</v>
      </c>
      <c r="D4756" t="s">
        <v>634</v>
      </c>
      <c r="F4756" t="s">
        <v>533</v>
      </c>
      <c r="G4756" t="s">
        <v>17</v>
      </c>
      <c r="H4756" s="2">
        <v>195461.1</v>
      </c>
      <c r="I4756">
        <v>0.48</v>
      </c>
      <c r="J4756" s="2">
        <v>195461.1</v>
      </c>
      <c r="K4756" s="2">
        <v>18405</v>
      </c>
      <c r="L4756">
        <v>10.62</v>
      </c>
      <c r="M4756" t="s">
        <v>374</v>
      </c>
      <c r="N4756" t="s">
        <v>31</v>
      </c>
      <c r="O4756" t="s">
        <v>20</v>
      </c>
    </row>
    <row r="4757" spans="1:15" x14ac:dyDescent="0.2">
      <c r="A4757" s="16" t="s">
        <v>632</v>
      </c>
      <c r="B4757" s="1">
        <v>45657</v>
      </c>
      <c r="C4757" t="s">
        <v>586</v>
      </c>
      <c r="D4757" t="s">
        <v>587</v>
      </c>
      <c r="F4757" t="s">
        <v>533</v>
      </c>
      <c r="G4757" t="s">
        <v>17</v>
      </c>
      <c r="H4757" s="2">
        <v>158958.70000000001</v>
      </c>
      <c r="I4757">
        <v>0.39</v>
      </c>
      <c r="J4757" s="2">
        <v>158958.70000000001</v>
      </c>
      <c r="K4757" s="2">
        <v>81648</v>
      </c>
      <c r="L4757">
        <v>1.95</v>
      </c>
      <c r="M4757" t="s">
        <v>539</v>
      </c>
      <c r="N4757" t="s">
        <v>540</v>
      </c>
      <c r="O4757" t="s">
        <v>541</v>
      </c>
    </row>
    <row r="4758" spans="1:15" x14ac:dyDescent="0.2">
      <c r="A4758" s="16" t="s">
        <v>632</v>
      </c>
      <c r="B4758" s="1">
        <v>45657</v>
      </c>
      <c r="C4758" t="s">
        <v>590</v>
      </c>
      <c r="D4758" t="s">
        <v>591</v>
      </c>
      <c r="F4758" t="s">
        <v>533</v>
      </c>
      <c r="G4758" t="s">
        <v>17</v>
      </c>
      <c r="H4758" s="2">
        <v>124047.84</v>
      </c>
      <c r="I4758">
        <v>0.3</v>
      </c>
      <c r="J4758" s="2">
        <v>124047.84</v>
      </c>
      <c r="K4758" s="2">
        <v>27590</v>
      </c>
      <c r="L4758">
        <v>4.5</v>
      </c>
      <c r="M4758" t="s">
        <v>154</v>
      </c>
      <c r="N4758" t="s">
        <v>396</v>
      </c>
      <c r="O4758" t="s">
        <v>152</v>
      </c>
    </row>
    <row r="4759" spans="1:15" x14ac:dyDescent="0.2">
      <c r="A4759" s="16" t="s">
        <v>632</v>
      </c>
      <c r="B4759" s="1">
        <v>45657</v>
      </c>
      <c r="C4759" t="s">
        <v>642</v>
      </c>
      <c r="D4759" t="s">
        <v>643</v>
      </c>
      <c r="F4759" t="s">
        <v>533</v>
      </c>
      <c r="G4759" t="s">
        <v>17</v>
      </c>
      <c r="H4759" s="2">
        <v>111570.83</v>
      </c>
      <c r="I4759">
        <v>0.27</v>
      </c>
      <c r="J4759" s="2">
        <v>111570.83</v>
      </c>
      <c r="K4759" s="2">
        <v>13600</v>
      </c>
      <c r="L4759">
        <v>8.1999999999999993</v>
      </c>
      <c r="M4759" t="s">
        <v>374</v>
      </c>
      <c r="N4759" t="s">
        <v>375</v>
      </c>
      <c r="O4759" t="s">
        <v>376</v>
      </c>
    </row>
    <row r="4760" spans="1:15" x14ac:dyDescent="0.2">
      <c r="A4760" s="16" t="s">
        <v>632</v>
      </c>
      <c r="B4760" s="1">
        <v>45657</v>
      </c>
      <c r="C4760">
        <v>601899</v>
      </c>
      <c r="D4760" t="s">
        <v>610</v>
      </c>
      <c r="F4760" t="s">
        <v>533</v>
      </c>
      <c r="G4760" t="s">
        <v>17</v>
      </c>
      <c r="H4760" s="2">
        <v>111236.63</v>
      </c>
      <c r="I4760">
        <v>0.27</v>
      </c>
      <c r="J4760" s="2">
        <v>111236.63</v>
      </c>
      <c r="K4760" s="2">
        <v>53700</v>
      </c>
      <c r="L4760">
        <v>2.0699999999999998</v>
      </c>
      <c r="M4760" t="s">
        <v>101</v>
      </c>
      <c r="N4760" t="s">
        <v>604</v>
      </c>
      <c r="O4760" t="s">
        <v>167</v>
      </c>
    </row>
    <row r="4761" spans="1:15" x14ac:dyDescent="0.2">
      <c r="A4761" s="16" t="s">
        <v>632</v>
      </c>
      <c r="B4761" s="1">
        <v>45657</v>
      </c>
      <c r="C4761">
        <v>1515</v>
      </c>
      <c r="D4761" t="s">
        <v>602</v>
      </c>
      <c r="F4761" t="s">
        <v>533</v>
      </c>
      <c r="G4761" t="s">
        <v>17</v>
      </c>
      <c r="H4761" s="2">
        <v>102277.93</v>
      </c>
      <c r="I4761">
        <v>0.25</v>
      </c>
      <c r="J4761" s="2">
        <v>102277.93</v>
      </c>
      <c r="K4761" s="2">
        <v>3600</v>
      </c>
      <c r="L4761">
        <v>28.41</v>
      </c>
      <c r="M4761" t="s">
        <v>73</v>
      </c>
      <c r="N4761" t="s">
        <v>74</v>
      </c>
      <c r="O4761" t="s">
        <v>75</v>
      </c>
    </row>
    <row r="4762" spans="1:15" x14ac:dyDescent="0.2">
      <c r="A4762" s="16" t="s">
        <v>632</v>
      </c>
      <c r="B4762" s="1">
        <v>45657</v>
      </c>
      <c r="C4762">
        <v>600362</v>
      </c>
      <c r="D4762" t="s">
        <v>603</v>
      </c>
      <c r="F4762" t="s">
        <v>533</v>
      </c>
      <c r="G4762" t="s">
        <v>17</v>
      </c>
      <c r="H4762" s="2">
        <v>96989.69</v>
      </c>
      <c r="I4762">
        <v>0.24</v>
      </c>
      <c r="J4762" s="2">
        <v>96989.69</v>
      </c>
      <c r="K4762" s="2">
        <v>34300</v>
      </c>
      <c r="L4762">
        <v>2.83</v>
      </c>
      <c r="M4762" t="s">
        <v>101</v>
      </c>
      <c r="N4762" t="s">
        <v>604</v>
      </c>
      <c r="O4762" t="s">
        <v>167</v>
      </c>
    </row>
    <row r="4763" spans="1:15" x14ac:dyDescent="0.2">
      <c r="A4763" s="16" t="s">
        <v>632</v>
      </c>
      <c r="B4763" s="1">
        <v>45657</v>
      </c>
      <c r="C4763">
        <v>601168</v>
      </c>
      <c r="D4763" t="s">
        <v>607</v>
      </c>
      <c r="F4763" t="s">
        <v>533</v>
      </c>
      <c r="G4763" t="s">
        <v>17</v>
      </c>
      <c r="H4763" s="2">
        <v>86522.72</v>
      </c>
      <c r="I4763">
        <v>0.21</v>
      </c>
      <c r="J4763" s="2">
        <v>86522.72</v>
      </c>
      <c r="K4763" s="2">
        <v>39300</v>
      </c>
      <c r="L4763">
        <v>2.2000000000000002</v>
      </c>
      <c r="M4763" t="s">
        <v>101</v>
      </c>
      <c r="N4763" t="s">
        <v>604</v>
      </c>
      <c r="O4763" t="s">
        <v>167</v>
      </c>
    </row>
    <row r="4764" spans="1:15" x14ac:dyDescent="0.2">
      <c r="A4764" s="16" t="s">
        <v>632</v>
      </c>
      <c r="B4764" s="1">
        <v>45657</v>
      </c>
      <c r="C4764" t="s">
        <v>605</v>
      </c>
      <c r="D4764" t="s">
        <v>606</v>
      </c>
      <c r="F4764" t="s">
        <v>533</v>
      </c>
      <c r="G4764" t="s">
        <v>17</v>
      </c>
      <c r="H4764" s="2">
        <v>74654.33</v>
      </c>
      <c r="I4764">
        <v>0.18</v>
      </c>
      <c r="J4764" s="2">
        <v>74654.33</v>
      </c>
      <c r="K4764" s="2">
        <v>51528</v>
      </c>
      <c r="L4764">
        <v>1.45</v>
      </c>
      <c r="M4764" t="s">
        <v>374</v>
      </c>
      <c r="N4764" t="s">
        <v>375</v>
      </c>
      <c r="O4764" t="s">
        <v>376</v>
      </c>
    </row>
    <row r="4765" spans="1:15" x14ac:dyDescent="0.2">
      <c r="A4765" s="16" t="s">
        <v>632</v>
      </c>
      <c r="B4765" s="1">
        <v>45657</v>
      </c>
      <c r="C4765">
        <v>878</v>
      </c>
      <c r="D4765" t="s">
        <v>616</v>
      </c>
      <c r="F4765" t="s">
        <v>533</v>
      </c>
      <c r="G4765" t="s">
        <v>17</v>
      </c>
      <c r="H4765" s="2">
        <v>55126.06</v>
      </c>
      <c r="I4765">
        <v>0.13</v>
      </c>
      <c r="J4765" s="2">
        <v>55126.06</v>
      </c>
      <c r="K4765" s="2">
        <v>33200</v>
      </c>
      <c r="L4765">
        <v>1.66</v>
      </c>
      <c r="M4765" t="s">
        <v>101</v>
      </c>
      <c r="N4765" t="s">
        <v>166</v>
      </c>
      <c r="O4765" t="s">
        <v>167</v>
      </c>
    </row>
    <row r="4766" spans="1:15" x14ac:dyDescent="0.2">
      <c r="A4766" s="16" t="s">
        <v>632</v>
      </c>
      <c r="B4766" s="1">
        <v>45657</v>
      </c>
      <c r="C4766">
        <v>2362</v>
      </c>
      <c r="D4766" t="s">
        <v>619</v>
      </c>
      <c r="F4766" t="s">
        <v>533</v>
      </c>
      <c r="G4766" t="s">
        <v>17</v>
      </c>
      <c r="H4766" s="2">
        <v>49871.59</v>
      </c>
      <c r="I4766">
        <v>0.12</v>
      </c>
      <c r="J4766" s="2">
        <v>49871.59</v>
      </c>
      <c r="K4766" s="2">
        <v>745000</v>
      </c>
      <c r="L4766">
        <v>7.0000000000000007E-2</v>
      </c>
      <c r="M4766" t="s">
        <v>101</v>
      </c>
      <c r="N4766" t="s">
        <v>102</v>
      </c>
      <c r="O4766" t="s">
        <v>103</v>
      </c>
    </row>
    <row r="4767" spans="1:15" x14ac:dyDescent="0.2">
      <c r="A4767" s="16" t="s">
        <v>632</v>
      </c>
      <c r="B4767" s="1">
        <v>45657</v>
      </c>
      <c r="C4767">
        <v>601212</v>
      </c>
      <c r="D4767" t="s">
        <v>615</v>
      </c>
      <c r="F4767" t="s">
        <v>533</v>
      </c>
      <c r="G4767" t="s">
        <v>17</v>
      </c>
      <c r="H4767" s="2">
        <v>46311.24</v>
      </c>
      <c r="I4767">
        <v>0.11</v>
      </c>
      <c r="J4767" s="2">
        <v>46311.24</v>
      </c>
      <c r="K4767" s="2">
        <v>122300</v>
      </c>
      <c r="L4767">
        <v>0.38</v>
      </c>
      <c r="M4767" t="s">
        <v>101</v>
      </c>
      <c r="N4767" t="s">
        <v>604</v>
      </c>
      <c r="O4767" t="s">
        <v>167</v>
      </c>
    </row>
    <row r="4768" spans="1:15" x14ac:dyDescent="0.2">
      <c r="A4768" s="16" t="s">
        <v>632</v>
      </c>
      <c r="B4768" s="1">
        <v>45657</v>
      </c>
      <c r="C4768">
        <v>603993</v>
      </c>
      <c r="D4768" t="s">
        <v>618</v>
      </c>
      <c r="F4768" t="s">
        <v>533</v>
      </c>
      <c r="G4768" t="s">
        <v>17</v>
      </c>
      <c r="H4768" s="2">
        <v>40997.360000000001</v>
      </c>
      <c r="I4768">
        <v>0.1</v>
      </c>
      <c r="J4768" s="2">
        <v>40997.360000000001</v>
      </c>
      <c r="K4768" s="2">
        <v>45000</v>
      </c>
      <c r="L4768">
        <v>0.91</v>
      </c>
      <c r="M4768" t="s">
        <v>101</v>
      </c>
      <c r="N4768" t="s">
        <v>604</v>
      </c>
      <c r="O4768" t="s">
        <v>167</v>
      </c>
    </row>
    <row r="4769" spans="1:15" x14ac:dyDescent="0.2">
      <c r="A4769" s="16" t="s">
        <v>632</v>
      </c>
      <c r="B4769" s="1">
        <v>45657</v>
      </c>
      <c r="C4769">
        <v>737</v>
      </c>
      <c r="D4769" t="s">
        <v>617</v>
      </c>
      <c r="F4769" t="s">
        <v>533</v>
      </c>
      <c r="G4769" t="s">
        <v>17</v>
      </c>
      <c r="H4769" s="2">
        <v>31023.63</v>
      </c>
      <c r="I4769">
        <v>0.08</v>
      </c>
      <c r="J4769" s="2">
        <v>31023.63</v>
      </c>
      <c r="K4769" s="2">
        <v>29200</v>
      </c>
      <c r="L4769">
        <v>1.06</v>
      </c>
      <c r="M4769" t="s">
        <v>101</v>
      </c>
      <c r="N4769" t="s">
        <v>166</v>
      </c>
      <c r="O4769" t="s">
        <v>167</v>
      </c>
    </row>
    <row r="4770" spans="1:15" x14ac:dyDescent="0.2">
      <c r="A4770" s="16" t="s">
        <v>632</v>
      </c>
      <c r="B4770" s="1">
        <v>45657</v>
      </c>
      <c r="C4770" t="s">
        <v>20</v>
      </c>
      <c r="D4770" t="s">
        <v>104</v>
      </c>
      <c r="F4770" t="s">
        <v>106</v>
      </c>
      <c r="G4770" t="s">
        <v>107</v>
      </c>
      <c r="H4770" s="2">
        <v>25830.89</v>
      </c>
      <c r="I4770">
        <v>0.06</v>
      </c>
      <c r="J4770" s="2">
        <v>25830.89</v>
      </c>
      <c r="K4770" s="2">
        <v>25831</v>
      </c>
      <c r="L4770">
        <v>100</v>
      </c>
      <c r="M4770" t="s">
        <v>18</v>
      </c>
      <c r="N4770" t="s">
        <v>108</v>
      </c>
      <c r="O4770" t="s">
        <v>20</v>
      </c>
    </row>
    <row r="4771" spans="1:15" x14ac:dyDescent="0.2">
      <c r="A4771" s="16" t="s">
        <v>632</v>
      </c>
      <c r="B4771" s="1">
        <v>45657</v>
      </c>
      <c r="C4771" t="s">
        <v>622</v>
      </c>
      <c r="D4771" t="s">
        <v>623</v>
      </c>
      <c r="F4771" t="s">
        <v>106</v>
      </c>
      <c r="G4771" t="s">
        <v>107</v>
      </c>
      <c r="H4771" s="2">
        <v>11063.97</v>
      </c>
      <c r="I4771">
        <v>0.03</v>
      </c>
      <c r="J4771" s="2">
        <v>11063.97</v>
      </c>
      <c r="K4771" s="2">
        <v>68352</v>
      </c>
      <c r="L4771">
        <v>16.190000000000001</v>
      </c>
      <c r="M4771" t="s">
        <v>576</v>
      </c>
      <c r="N4771" t="s">
        <v>108</v>
      </c>
      <c r="O4771" t="s">
        <v>622</v>
      </c>
    </row>
    <row r="4772" spans="1:15" x14ac:dyDescent="0.2">
      <c r="A4772" s="16" t="s">
        <v>632</v>
      </c>
      <c r="B4772" s="1">
        <v>45657</v>
      </c>
      <c r="C4772" t="s">
        <v>339</v>
      </c>
      <c r="D4772" t="s">
        <v>340</v>
      </c>
      <c r="F4772" t="s">
        <v>106</v>
      </c>
      <c r="G4772" t="s">
        <v>117</v>
      </c>
      <c r="H4772" s="2">
        <v>7000</v>
      </c>
      <c r="I4772">
        <v>0.02</v>
      </c>
      <c r="J4772" s="2">
        <v>7000</v>
      </c>
      <c r="K4772" s="2">
        <v>7000</v>
      </c>
      <c r="L4772">
        <v>100</v>
      </c>
      <c r="M4772" t="s">
        <v>18</v>
      </c>
      <c r="N4772" t="s">
        <v>108</v>
      </c>
      <c r="O4772" t="s">
        <v>20</v>
      </c>
    </row>
    <row r="4773" spans="1:15" x14ac:dyDescent="0.2">
      <c r="A4773" s="16" t="s">
        <v>632</v>
      </c>
      <c r="B4773" s="1">
        <v>45657</v>
      </c>
      <c r="C4773" t="s">
        <v>40</v>
      </c>
      <c r="D4773" t="s">
        <v>125</v>
      </c>
      <c r="F4773" t="s">
        <v>106</v>
      </c>
      <c r="G4773" t="s">
        <v>107</v>
      </c>
      <c r="H4773" s="2">
        <v>5640.05</v>
      </c>
      <c r="I4773">
        <v>0.01</v>
      </c>
      <c r="J4773" s="2">
        <v>5640.05</v>
      </c>
      <c r="K4773" s="2">
        <v>5447</v>
      </c>
      <c r="L4773">
        <v>103.55</v>
      </c>
      <c r="M4773" t="s">
        <v>126</v>
      </c>
      <c r="N4773" t="s">
        <v>108</v>
      </c>
      <c r="O4773" t="s">
        <v>40</v>
      </c>
    </row>
    <row r="4774" spans="1:15" x14ac:dyDescent="0.2">
      <c r="A4774" s="16" t="s">
        <v>632</v>
      </c>
      <c r="B4774" s="1">
        <v>45657</v>
      </c>
      <c r="C4774" t="s">
        <v>152</v>
      </c>
      <c r="D4774" t="s">
        <v>153</v>
      </c>
      <c r="F4774" t="s">
        <v>106</v>
      </c>
      <c r="G4774" t="s">
        <v>107</v>
      </c>
      <c r="H4774" s="2">
        <v>3239.03</v>
      </c>
      <c r="I4774">
        <v>0.01</v>
      </c>
      <c r="J4774" s="2">
        <v>3239.03</v>
      </c>
      <c r="K4774" s="2">
        <v>2586</v>
      </c>
      <c r="L4774">
        <v>125.24</v>
      </c>
      <c r="M4774" t="s">
        <v>154</v>
      </c>
      <c r="N4774" t="s">
        <v>108</v>
      </c>
      <c r="O4774" t="s">
        <v>152</v>
      </c>
    </row>
    <row r="4775" spans="1:15" x14ac:dyDescent="0.2">
      <c r="A4775" s="16" t="s">
        <v>632</v>
      </c>
      <c r="B4775" s="1">
        <v>45657</v>
      </c>
      <c r="C4775" t="s">
        <v>526</v>
      </c>
      <c r="D4775" t="s">
        <v>528</v>
      </c>
      <c r="F4775" t="s">
        <v>106</v>
      </c>
      <c r="G4775" t="s">
        <v>107</v>
      </c>
      <c r="H4775" s="2">
        <v>2739.86</v>
      </c>
      <c r="I4775">
        <v>0.01</v>
      </c>
      <c r="J4775" s="2">
        <v>2739.86</v>
      </c>
      <c r="K4775" s="2">
        <v>44098033</v>
      </c>
      <c r="L4775">
        <v>0.01</v>
      </c>
      <c r="M4775" t="s">
        <v>524</v>
      </c>
      <c r="N4775" t="s">
        <v>108</v>
      </c>
      <c r="O4775" t="s">
        <v>526</v>
      </c>
    </row>
    <row r="4776" spans="1:15" x14ac:dyDescent="0.2">
      <c r="A4776" s="16" t="s">
        <v>632</v>
      </c>
      <c r="B4776" s="1">
        <v>45657</v>
      </c>
      <c r="C4776" t="s">
        <v>541</v>
      </c>
      <c r="D4776" t="s">
        <v>550</v>
      </c>
      <c r="F4776" t="s">
        <v>106</v>
      </c>
      <c r="G4776" t="s">
        <v>107</v>
      </c>
      <c r="H4776" s="2">
        <v>2557.69</v>
      </c>
      <c r="I4776">
        <v>0.01</v>
      </c>
      <c r="J4776" s="2">
        <v>2557.69</v>
      </c>
      <c r="K4776" s="2">
        <v>3678</v>
      </c>
      <c r="L4776">
        <v>69.53</v>
      </c>
      <c r="M4776" t="s">
        <v>539</v>
      </c>
      <c r="N4776" t="s">
        <v>108</v>
      </c>
      <c r="O4776" t="s">
        <v>541</v>
      </c>
    </row>
    <row r="4777" spans="1:15" x14ac:dyDescent="0.2">
      <c r="A4777" s="16" t="s">
        <v>632</v>
      </c>
      <c r="B4777" s="1">
        <v>45657</v>
      </c>
      <c r="C4777" t="s">
        <v>376</v>
      </c>
      <c r="D4777" t="s">
        <v>495</v>
      </c>
      <c r="F4777" t="s">
        <v>106</v>
      </c>
      <c r="G4777" t="s">
        <v>107</v>
      </c>
      <c r="H4777" s="2">
        <v>1977.97</v>
      </c>
      <c r="I4777">
        <v>0</v>
      </c>
      <c r="J4777" s="2">
        <v>1977.97</v>
      </c>
      <c r="K4777" s="2">
        <v>3195</v>
      </c>
      <c r="L4777">
        <v>61.91</v>
      </c>
      <c r="M4777" t="s">
        <v>374</v>
      </c>
      <c r="N4777" t="s">
        <v>108</v>
      </c>
      <c r="O4777" t="s">
        <v>376</v>
      </c>
    </row>
    <row r="4778" spans="1:15" x14ac:dyDescent="0.2">
      <c r="A4778" s="16" t="s">
        <v>632</v>
      </c>
      <c r="B4778" s="1">
        <v>45657</v>
      </c>
      <c r="C4778" t="s">
        <v>103</v>
      </c>
      <c r="D4778" t="s">
        <v>127</v>
      </c>
      <c r="F4778" t="s">
        <v>106</v>
      </c>
      <c r="G4778" t="s">
        <v>107</v>
      </c>
      <c r="H4778" s="2">
        <v>1398.39</v>
      </c>
      <c r="I4778">
        <v>0</v>
      </c>
      <c r="J4778" s="2">
        <v>1398.39</v>
      </c>
      <c r="K4778" s="2">
        <v>10863</v>
      </c>
      <c r="L4778">
        <v>12.87</v>
      </c>
      <c r="M4778" t="s">
        <v>128</v>
      </c>
      <c r="N4778" t="s">
        <v>108</v>
      </c>
      <c r="O4778" t="s">
        <v>103</v>
      </c>
    </row>
    <row r="4779" spans="1:15" x14ac:dyDescent="0.2">
      <c r="A4779" s="16" t="s">
        <v>632</v>
      </c>
      <c r="B4779" s="1">
        <v>45657</v>
      </c>
      <c r="C4779" t="s">
        <v>75</v>
      </c>
      <c r="D4779" t="s">
        <v>114</v>
      </c>
      <c r="F4779" t="s">
        <v>106</v>
      </c>
      <c r="G4779" t="s">
        <v>107</v>
      </c>
      <c r="H4779" s="2">
        <v>1399.24</v>
      </c>
      <c r="I4779">
        <v>0</v>
      </c>
      <c r="J4779" s="2">
        <v>1399.24</v>
      </c>
      <c r="K4779" s="2">
        <v>219905</v>
      </c>
      <c r="L4779">
        <v>0.64</v>
      </c>
      <c r="M4779" t="s">
        <v>73</v>
      </c>
      <c r="N4779" t="s">
        <v>108</v>
      </c>
      <c r="O4779" t="s">
        <v>75</v>
      </c>
    </row>
    <row r="4780" spans="1:15" x14ac:dyDescent="0.2">
      <c r="A4780" s="16" t="s">
        <v>632</v>
      </c>
      <c r="B4780" s="1">
        <v>45657</v>
      </c>
      <c r="C4780" t="s">
        <v>168</v>
      </c>
      <c r="D4780" t="s">
        <v>169</v>
      </c>
      <c r="F4780" t="s">
        <v>106</v>
      </c>
      <c r="G4780" t="s">
        <v>107</v>
      </c>
      <c r="H4780" s="2">
        <v>1295.92</v>
      </c>
      <c r="I4780">
        <v>0</v>
      </c>
      <c r="J4780" s="2">
        <v>1295.92</v>
      </c>
      <c r="K4780" s="2">
        <v>9514</v>
      </c>
      <c r="L4780">
        <v>13.62</v>
      </c>
      <c r="M4780" t="s">
        <v>101</v>
      </c>
      <c r="N4780" t="s">
        <v>108</v>
      </c>
      <c r="O4780" t="s">
        <v>168</v>
      </c>
    </row>
    <row r="4781" spans="1:15" x14ac:dyDescent="0.2">
      <c r="A4781" s="16" t="s">
        <v>632</v>
      </c>
      <c r="B4781" s="1">
        <v>45657</v>
      </c>
      <c r="C4781" t="s">
        <v>536</v>
      </c>
      <c r="D4781" t="s">
        <v>580</v>
      </c>
      <c r="F4781" t="s">
        <v>106</v>
      </c>
      <c r="G4781" t="s">
        <v>107</v>
      </c>
      <c r="H4781" s="2">
        <v>1207.25</v>
      </c>
      <c r="I4781">
        <v>0</v>
      </c>
      <c r="J4781" s="2">
        <v>1207.25</v>
      </c>
      <c r="K4781" s="2">
        <v>25102</v>
      </c>
      <c r="L4781">
        <v>4.8099999999999996</v>
      </c>
      <c r="M4781" t="s">
        <v>534</v>
      </c>
      <c r="N4781" t="s">
        <v>108</v>
      </c>
      <c r="O4781" t="s">
        <v>536</v>
      </c>
    </row>
    <row r="4782" spans="1:15" x14ac:dyDescent="0.2">
      <c r="A4782" s="16" t="s">
        <v>632</v>
      </c>
      <c r="B4782" s="1">
        <v>45657</v>
      </c>
      <c r="C4782" t="s">
        <v>414</v>
      </c>
      <c r="D4782" t="s">
        <v>499</v>
      </c>
      <c r="F4782" t="s">
        <v>106</v>
      </c>
      <c r="G4782" t="s">
        <v>107</v>
      </c>
      <c r="H4782">
        <v>957.83</v>
      </c>
      <c r="I4782">
        <v>0</v>
      </c>
      <c r="J4782">
        <v>957.83</v>
      </c>
      <c r="K4782" s="2">
        <v>3956</v>
      </c>
      <c r="L4782">
        <v>24.21</v>
      </c>
      <c r="M4782" t="s">
        <v>412</v>
      </c>
      <c r="N4782" t="s">
        <v>108</v>
      </c>
      <c r="O4782" t="s">
        <v>414</v>
      </c>
    </row>
    <row r="4783" spans="1:15" x14ac:dyDescent="0.2">
      <c r="A4783" s="16" t="s">
        <v>632</v>
      </c>
      <c r="B4783" s="1">
        <v>45657</v>
      </c>
      <c r="C4783" t="s">
        <v>644</v>
      </c>
      <c r="D4783" t="s">
        <v>645</v>
      </c>
      <c r="F4783" t="s">
        <v>106</v>
      </c>
      <c r="G4783" t="s">
        <v>132</v>
      </c>
      <c r="H4783">
        <v>0</v>
      </c>
      <c r="I4783">
        <v>0</v>
      </c>
      <c r="J4783" s="2">
        <v>53090.080000000002</v>
      </c>
      <c r="K4783">
        <v>2</v>
      </c>
      <c r="L4783">
        <v>530.9</v>
      </c>
      <c r="M4783" t="s">
        <v>126</v>
      </c>
      <c r="N4783" t="s">
        <v>627</v>
      </c>
      <c r="O4783" t="s">
        <v>40</v>
      </c>
    </row>
    <row r="4784" spans="1:15" x14ac:dyDescent="0.2">
      <c r="A4784" s="16" t="s">
        <v>186</v>
      </c>
      <c r="B4784" s="1">
        <v>45980</v>
      </c>
      <c r="C4784" t="s">
        <v>27</v>
      </c>
      <c r="D4784" t="s">
        <v>28</v>
      </c>
      <c r="E4784" t="s">
        <v>15</v>
      </c>
      <c r="F4784" t="s">
        <v>16</v>
      </c>
      <c r="G4784" t="s">
        <v>17</v>
      </c>
      <c r="H4784" s="2">
        <v>18831404.899999999</v>
      </c>
      <c r="I4784">
        <v>5.99</v>
      </c>
      <c r="J4784" s="2">
        <v>18831404.899999999</v>
      </c>
      <c r="K4784" s="2">
        <v>84238</v>
      </c>
      <c r="L4784">
        <v>223.55</v>
      </c>
      <c r="M4784" t="s">
        <v>18</v>
      </c>
      <c r="N4784" t="s">
        <v>19</v>
      </c>
      <c r="O4784" t="s">
        <v>20</v>
      </c>
    </row>
    <row r="4785" spans="1:15" x14ac:dyDescent="0.2">
      <c r="A4785" s="16" t="s">
        <v>186</v>
      </c>
      <c r="B4785" s="1">
        <v>45980</v>
      </c>
      <c r="C4785" t="s">
        <v>36</v>
      </c>
      <c r="D4785" t="s">
        <v>37</v>
      </c>
      <c r="E4785" t="s">
        <v>15</v>
      </c>
      <c r="F4785" t="s">
        <v>16</v>
      </c>
      <c r="G4785" t="s">
        <v>17</v>
      </c>
      <c r="H4785" s="2">
        <v>16678025.609999999</v>
      </c>
      <c r="I4785">
        <v>5.3</v>
      </c>
      <c r="J4785" s="2">
        <v>16678025.609999999</v>
      </c>
      <c r="K4785" s="2">
        <v>16291</v>
      </c>
      <c r="L4785" s="2">
        <v>1023.75</v>
      </c>
      <c r="M4785" t="s">
        <v>38</v>
      </c>
      <c r="N4785" t="s">
        <v>39</v>
      </c>
      <c r="O4785" t="s">
        <v>40</v>
      </c>
    </row>
    <row r="4786" spans="1:15" x14ac:dyDescent="0.2">
      <c r="A4786" s="16" t="s">
        <v>186</v>
      </c>
      <c r="B4786" s="1">
        <v>45980</v>
      </c>
      <c r="C4786" t="s">
        <v>58</v>
      </c>
      <c r="D4786" t="s">
        <v>59</v>
      </c>
      <c r="E4786" t="s">
        <v>15</v>
      </c>
      <c r="F4786" t="s">
        <v>16</v>
      </c>
      <c r="G4786" t="s">
        <v>17</v>
      </c>
      <c r="H4786" s="2">
        <v>15665970.560000001</v>
      </c>
      <c r="I4786">
        <v>4.9800000000000004</v>
      </c>
      <c r="J4786" s="2">
        <v>15665970.560000001</v>
      </c>
      <c r="K4786" s="2">
        <v>69343</v>
      </c>
      <c r="L4786">
        <v>225.92</v>
      </c>
      <c r="M4786" t="s">
        <v>18</v>
      </c>
      <c r="N4786" t="s">
        <v>19</v>
      </c>
      <c r="O4786" t="s">
        <v>20</v>
      </c>
    </row>
    <row r="4787" spans="1:15" x14ac:dyDescent="0.2">
      <c r="A4787" s="16" t="s">
        <v>186</v>
      </c>
      <c r="B4787" s="1">
        <v>45980</v>
      </c>
      <c r="C4787" t="s">
        <v>54</v>
      </c>
      <c r="D4787" t="s">
        <v>55</v>
      </c>
      <c r="E4787" t="s">
        <v>15</v>
      </c>
      <c r="F4787" t="s">
        <v>16</v>
      </c>
      <c r="G4787" t="s">
        <v>17</v>
      </c>
      <c r="H4787" s="2">
        <v>15310605.6</v>
      </c>
      <c r="I4787">
        <v>4.87</v>
      </c>
      <c r="J4787" s="2">
        <v>15310605.6</v>
      </c>
      <c r="K4787" s="2">
        <v>57010</v>
      </c>
      <c r="L4787">
        <v>268.56</v>
      </c>
      <c r="M4787" t="s">
        <v>18</v>
      </c>
      <c r="N4787" t="s">
        <v>19</v>
      </c>
      <c r="O4787" t="s">
        <v>20</v>
      </c>
    </row>
    <row r="4788" spans="1:15" x14ac:dyDescent="0.2">
      <c r="A4788" s="16" t="s">
        <v>186</v>
      </c>
      <c r="B4788" s="1">
        <v>45980</v>
      </c>
      <c r="C4788" t="s">
        <v>44</v>
      </c>
      <c r="D4788" t="s">
        <v>45</v>
      </c>
      <c r="E4788" t="s">
        <v>15</v>
      </c>
      <c r="F4788" t="s">
        <v>16</v>
      </c>
      <c r="G4788" t="s">
        <v>17</v>
      </c>
      <c r="H4788" s="2">
        <v>15183437.49</v>
      </c>
      <c r="I4788">
        <v>4.83</v>
      </c>
      <c r="J4788" s="2">
        <v>15183437.49</v>
      </c>
      <c r="K4788" s="2">
        <v>193691</v>
      </c>
      <c r="L4788">
        <v>78.39</v>
      </c>
      <c r="M4788" t="s">
        <v>18</v>
      </c>
      <c r="N4788" t="s">
        <v>19</v>
      </c>
      <c r="O4788" t="s">
        <v>20</v>
      </c>
    </row>
    <row r="4789" spans="1:15" x14ac:dyDescent="0.2">
      <c r="A4789" s="16" t="s">
        <v>186</v>
      </c>
      <c r="B4789" s="1">
        <v>45980</v>
      </c>
      <c r="C4789" t="s">
        <v>46</v>
      </c>
      <c r="D4789" t="s">
        <v>47</v>
      </c>
      <c r="E4789" t="s">
        <v>15</v>
      </c>
      <c r="F4789" t="s">
        <v>16</v>
      </c>
      <c r="G4789" t="s">
        <v>17</v>
      </c>
      <c r="H4789" s="2">
        <v>14722531.779999999</v>
      </c>
      <c r="I4789">
        <v>4.68</v>
      </c>
      <c r="J4789" s="2">
        <v>14722531.779999999</v>
      </c>
      <c r="K4789" s="2">
        <v>51026</v>
      </c>
      <c r="L4789">
        <v>288.52999999999997</v>
      </c>
      <c r="M4789" t="s">
        <v>18</v>
      </c>
      <c r="N4789" t="s">
        <v>31</v>
      </c>
      <c r="O4789" t="s">
        <v>20</v>
      </c>
    </row>
    <row r="4790" spans="1:15" x14ac:dyDescent="0.2">
      <c r="A4790" s="16" t="s">
        <v>186</v>
      </c>
      <c r="B4790" s="1">
        <v>45980</v>
      </c>
      <c r="C4790">
        <v>5930</v>
      </c>
      <c r="D4790" t="s">
        <v>50</v>
      </c>
      <c r="E4790" t="s">
        <v>15</v>
      </c>
      <c r="F4790" t="s">
        <v>16</v>
      </c>
      <c r="G4790" t="s">
        <v>17</v>
      </c>
      <c r="H4790" s="2">
        <v>14502625.99</v>
      </c>
      <c r="I4790">
        <v>4.6100000000000003</v>
      </c>
      <c r="J4790" s="2">
        <v>14502625.99</v>
      </c>
      <c r="K4790" s="2">
        <v>220222</v>
      </c>
      <c r="L4790">
        <v>65.849999999999994</v>
      </c>
      <c r="M4790" t="s">
        <v>51</v>
      </c>
      <c r="N4790" t="s">
        <v>52</v>
      </c>
      <c r="O4790" t="s">
        <v>53</v>
      </c>
    </row>
    <row r="4791" spans="1:15" x14ac:dyDescent="0.2">
      <c r="A4791" s="16" t="s">
        <v>186</v>
      </c>
      <c r="B4791" s="1">
        <v>45980</v>
      </c>
      <c r="C4791">
        <v>2330</v>
      </c>
      <c r="D4791" t="s">
        <v>32</v>
      </c>
      <c r="E4791" t="s">
        <v>15</v>
      </c>
      <c r="F4791" t="s">
        <v>16</v>
      </c>
      <c r="G4791" t="s">
        <v>17</v>
      </c>
      <c r="H4791" s="2">
        <v>14248976.41</v>
      </c>
      <c r="I4791">
        <v>4.53</v>
      </c>
      <c r="J4791" s="2">
        <v>14248976.41</v>
      </c>
      <c r="K4791" s="2">
        <v>319126</v>
      </c>
      <c r="L4791">
        <v>44.65</v>
      </c>
      <c r="M4791" t="s">
        <v>33</v>
      </c>
      <c r="N4791" t="s">
        <v>34</v>
      </c>
      <c r="O4791" t="s">
        <v>35</v>
      </c>
    </row>
    <row r="4792" spans="1:15" x14ac:dyDescent="0.2">
      <c r="A4792" s="16" t="s">
        <v>186</v>
      </c>
      <c r="B4792" s="1">
        <v>45980</v>
      </c>
      <c r="C4792" t="s">
        <v>25</v>
      </c>
      <c r="D4792" t="s">
        <v>26</v>
      </c>
      <c r="E4792" t="s">
        <v>15</v>
      </c>
      <c r="F4792" t="s">
        <v>16</v>
      </c>
      <c r="G4792" t="s">
        <v>17</v>
      </c>
      <c r="H4792" s="2">
        <v>13805650.84</v>
      </c>
      <c r="I4792">
        <v>4.3899999999999997</v>
      </c>
      <c r="J4792" s="2">
        <v>13805650.84</v>
      </c>
      <c r="K4792" s="2">
        <v>74017</v>
      </c>
      <c r="L4792">
        <v>186.52</v>
      </c>
      <c r="M4792" t="s">
        <v>18</v>
      </c>
      <c r="N4792" t="s">
        <v>19</v>
      </c>
      <c r="O4792" t="s">
        <v>20</v>
      </c>
    </row>
    <row r="4793" spans="1:15" x14ac:dyDescent="0.2">
      <c r="A4793" s="16" t="s">
        <v>186</v>
      </c>
      <c r="B4793" s="1">
        <v>45980</v>
      </c>
      <c r="C4793" t="s">
        <v>13</v>
      </c>
      <c r="D4793" t="s">
        <v>14</v>
      </c>
      <c r="E4793" t="s">
        <v>15</v>
      </c>
      <c r="F4793" t="s">
        <v>16</v>
      </c>
      <c r="G4793" t="s">
        <v>17</v>
      </c>
      <c r="H4793" s="2">
        <v>13196876.76</v>
      </c>
      <c r="I4793">
        <v>4.1900000000000004</v>
      </c>
      <c r="J4793" s="2">
        <v>13196876.76</v>
      </c>
      <c r="K4793" s="2">
        <v>79778</v>
      </c>
      <c r="L4793">
        <v>165.42</v>
      </c>
      <c r="M4793" t="s">
        <v>18</v>
      </c>
      <c r="N4793" t="s">
        <v>19</v>
      </c>
      <c r="O4793" t="s">
        <v>20</v>
      </c>
    </row>
    <row r="4794" spans="1:15" x14ac:dyDescent="0.2">
      <c r="A4794" s="16" t="s">
        <v>186</v>
      </c>
      <c r="B4794" s="1">
        <v>45980</v>
      </c>
      <c r="C4794" t="s">
        <v>21</v>
      </c>
      <c r="D4794" t="s">
        <v>22</v>
      </c>
      <c r="E4794" t="s">
        <v>15</v>
      </c>
      <c r="F4794" t="s">
        <v>16</v>
      </c>
      <c r="G4794" t="s">
        <v>17</v>
      </c>
      <c r="H4794" s="2">
        <v>12921089.939999999</v>
      </c>
      <c r="I4794">
        <v>4.1100000000000003</v>
      </c>
      <c r="J4794" s="2">
        <v>12921089.939999999</v>
      </c>
      <c r="K4794" s="2">
        <v>36457</v>
      </c>
      <c r="L4794">
        <v>354.42</v>
      </c>
      <c r="M4794" t="s">
        <v>18</v>
      </c>
      <c r="N4794" t="s">
        <v>19</v>
      </c>
      <c r="O4794" t="s">
        <v>20</v>
      </c>
    </row>
    <row r="4795" spans="1:15" x14ac:dyDescent="0.2">
      <c r="A4795" s="16" t="s">
        <v>186</v>
      </c>
      <c r="B4795" s="1">
        <v>45980</v>
      </c>
      <c r="C4795" t="s">
        <v>23</v>
      </c>
      <c r="D4795" t="s">
        <v>24</v>
      </c>
      <c r="E4795" t="s">
        <v>15</v>
      </c>
      <c r="F4795" t="s">
        <v>16</v>
      </c>
      <c r="G4795" t="s">
        <v>17</v>
      </c>
      <c r="H4795" s="2">
        <v>12752314.48</v>
      </c>
      <c r="I4795">
        <v>4.05</v>
      </c>
      <c r="J4795" s="2">
        <v>12752314.48</v>
      </c>
      <c r="K4795" s="2">
        <v>26179</v>
      </c>
      <c r="L4795">
        <v>487.12</v>
      </c>
      <c r="M4795" t="s">
        <v>18</v>
      </c>
      <c r="N4795" t="s">
        <v>19</v>
      </c>
      <c r="O4795" t="s">
        <v>20</v>
      </c>
    </row>
    <row r="4796" spans="1:15" x14ac:dyDescent="0.2">
      <c r="A4796" s="16" t="s">
        <v>186</v>
      </c>
      <c r="B4796" s="1">
        <v>45980</v>
      </c>
      <c r="C4796" t="s">
        <v>41</v>
      </c>
      <c r="D4796" t="s">
        <v>42</v>
      </c>
      <c r="E4796" t="s">
        <v>15</v>
      </c>
      <c r="F4796" t="s">
        <v>43</v>
      </c>
      <c r="G4796" t="s">
        <v>17</v>
      </c>
      <c r="H4796" s="2">
        <v>12697338.42</v>
      </c>
      <c r="I4796">
        <v>4.04</v>
      </c>
      <c r="J4796" s="2">
        <v>12697338.42</v>
      </c>
      <c r="K4796" s="2">
        <v>57018</v>
      </c>
      <c r="L4796">
        <v>222.69</v>
      </c>
      <c r="M4796" t="s">
        <v>18</v>
      </c>
      <c r="N4796" t="s">
        <v>19</v>
      </c>
      <c r="O4796" t="s">
        <v>20</v>
      </c>
    </row>
    <row r="4797" spans="1:15" x14ac:dyDescent="0.2">
      <c r="A4797" s="16" t="s">
        <v>186</v>
      </c>
      <c r="B4797" s="1">
        <v>45980</v>
      </c>
      <c r="C4797" t="s">
        <v>157</v>
      </c>
      <c r="D4797" t="s">
        <v>158</v>
      </c>
      <c r="E4797" t="s">
        <v>15</v>
      </c>
      <c r="F4797" t="s">
        <v>16</v>
      </c>
      <c r="G4797" t="s">
        <v>17</v>
      </c>
      <c r="H4797" s="2">
        <v>11691133.859999999</v>
      </c>
      <c r="I4797">
        <v>3.72</v>
      </c>
      <c r="J4797" s="2">
        <v>11691133.859999999</v>
      </c>
      <c r="K4797" s="2">
        <v>49722</v>
      </c>
      <c r="L4797">
        <v>235.13</v>
      </c>
      <c r="M4797" t="s">
        <v>18</v>
      </c>
      <c r="N4797" t="s">
        <v>19</v>
      </c>
      <c r="O4797" t="s">
        <v>20</v>
      </c>
    </row>
    <row r="4798" spans="1:15" x14ac:dyDescent="0.2">
      <c r="A4798" s="16" t="s">
        <v>186</v>
      </c>
      <c r="B4798" s="1">
        <v>45980</v>
      </c>
      <c r="C4798" t="s">
        <v>48</v>
      </c>
      <c r="D4798" t="s">
        <v>49</v>
      </c>
      <c r="E4798" t="s">
        <v>15</v>
      </c>
      <c r="F4798" t="s">
        <v>16</v>
      </c>
      <c r="G4798" t="s">
        <v>17</v>
      </c>
      <c r="H4798" s="2">
        <v>11083523.640000001</v>
      </c>
      <c r="I4798">
        <v>3.52</v>
      </c>
      <c r="J4798" s="2">
        <v>11083523.640000001</v>
      </c>
      <c r="K4798" s="2">
        <v>66724</v>
      </c>
      <c r="L4798">
        <v>166.11</v>
      </c>
      <c r="M4798" t="s">
        <v>18</v>
      </c>
      <c r="N4798" t="s">
        <v>19</v>
      </c>
      <c r="O4798" t="s">
        <v>20</v>
      </c>
    </row>
    <row r="4799" spans="1:15" x14ac:dyDescent="0.2">
      <c r="A4799" s="16" t="s">
        <v>186</v>
      </c>
      <c r="B4799" s="1">
        <v>45980</v>
      </c>
      <c r="C4799" t="s">
        <v>155</v>
      </c>
      <c r="D4799" t="s">
        <v>156</v>
      </c>
      <c r="E4799" t="s">
        <v>15</v>
      </c>
      <c r="F4799" t="s">
        <v>16</v>
      </c>
      <c r="G4799" t="s">
        <v>17</v>
      </c>
      <c r="H4799" s="2">
        <v>10511793.75</v>
      </c>
      <c r="I4799">
        <v>3.34</v>
      </c>
      <c r="J4799" s="2">
        <v>10511793.75</v>
      </c>
      <c r="K4799" s="2">
        <v>12875</v>
      </c>
      <c r="L4799">
        <v>816.45</v>
      </c>
      <c r="M4799" t="s">
        <v>18</v>
      </c>
      <c r="N4799" t="s">
        <v>31</v>
      </c>
      <c r="O4799" t="s">
        <v>20</v>
      </c>
    </row>
    <row r="4800" spans="1:15" x14ac:dyDescent="0.2">
      <c r="A4800" s="16" t="s">
        <v>186</v>
      </c>
      <c r="B4800" s="1">
        <v>45980</v>
      </c>
      <c r="C4800" t="s">
        <v>29</v>
      </c>
      <c r="D4800" t="s">
        <v>30</v>
      </c>
      <c r="E4800" t="s">
        <v>15</v>
      </c>
      <c r="F4800" t="s">
        <v>16</v>
      </c>
      <c r="G4800" t="s">
        <v>17</v>
      </c>
      <c r="H4800" s="2">
        <v>9601939.75</v>
      </c>
      <c r="I4800">
        <v>3.05</v>
      </c>
      <c r="J4800" s="2">
        <v>9601939.75</v>
      </c>
      <c r="K4800" s="2">
        <v>42575</v>
      </c>
      <c r="L4800">
        <v>225.53</v>
      </c>
      <c r="M4800" t="s">
        <v>18</v>
      </c>
      <c r="N4800" t="s">
        <v>31</v>
      </c>
      <c r="O4800" t="s">
        <v>20</v>
      </c>
    </row>
    <row r="4801" spans="1:15" x14ac:dyDescent="0.2">
      <c r="A4801" s="16" t="s">
        <v>186</v>
      </c>
      <c r="B4801" s="1">
        <v>45980</v>
      </c>
      <c r="C4801" t="s">
        <v>60</v>
      </c>
      <c r="D4801" t="s">
        <v>61</v>
      </c>
      <c r="E4801" t="s">
        <v>15</v>
      </c>
      <c r="F4801" t="s">
        <v>16</v>
      </c>
      <c r="G4801" t="s">
        <v>17</v>
      </c>
      <c r="H4801" s="2">
        <v>9520636.3000000007</v>
      </c>
      <c r="I4801">
        <v>3.03</v>
      </c>
      <c r="J4801" s="2">
        <v>9520636.3000000007</v>
      </c>
      <c r="K4801" s="2">
        <v>8155</v>
      </c>
      <c r="L4801" s="2">
        <v>1167.46</v>
      </c>
      <c r="M4801" t="s">
        <v>18</v>
      </c>
      <c r="N4801" t="s">
        <v>19</v>
      </c>
      <c r="O4801" t="s">
        <v>20</v>
      </c>
    </row>
    <row r="4802" spans="1:15" x14ac:dyDescent="0.2">
      <c r="A4802" s="16" t="s">
        <v>186</v>
      </c>
      <c r="B4802" s="1">
        <v>45980</v>
      </c>
      <c r="C4802" t="s">
        <v>62</v>
      </c>
      <c r="D4802" t="s">
        <v>63</v>
      </c>
      <c r="E4802" t="s">
        <v>15</v>
      </c>
      <c r="F4802" t="s">
        <v>16</v>
      </c>
      <c r="G4802" t="s">
        <v>17</v>
      </c>
      <c r="H4802" s="2">
        <v>9502732.1600000001</v>
      </c>
      <c r="I4802">
        <v>3.02</v>
      </c>
      <c r="J4802" s="2">
        <v>9502732.1600000001</v>
      </c>
      <c r="K4802" s="2">
        <v>270656</v>
      </c>
      <c r="L4802">
        <v>35.11</v>
      </c>
      <c r="M4802" t="s">
        <v>18</v>
      </c>
      <c r="N4802" t="s">
        <v>19</v>
      </c>
      <c r="O4802" t="s">
        <v>20</v>
      </c>
    </row>
    <row r="4803" spans="1:15" x14ac:dyDescent="0.2">
      <c r="A4803" s="16" t="s">
        <v>186</v>
      </c>
      <c r="B4803" s="1">
        <v>45980</v>
      </c>
      <c r="C4803" t="s">
        <v>67</v>
      </c>
      <c r="D4803" t="s">
        <v>68</v>
      </c>
      <c r="E4803" t="s">
        <v>15</v>
      </c>
      <c r="F4803" t="s">
        <v>69</v>
      </c>
      <c r="G4803" t="s">
        <v>17</v>
      </c>
      <c r="H4803" s="2">
        <v>8527212.8200000003</v>
      </c>
      <c r="I4803">
        <v>2.71</v>
      </c>
      <c r="J4803" s="2">
        <v>8527212.8200000003</v>
      </c>
      <c r="K4803" s="2">
        <v>29122</v>
      </c>
      <c r="L4803">
        <v>292.81</v>
      </c>
      <c r="M4803" t="s">
        <v>18</v>
      </c>
      <c r="N4803" t="s">
        <v>19</v>
      </c>
      <c r="O4803" t="s">
        <v>20</v>
      </c>
    </row>
    <row r="4804" spans="1:15" x14ac:dyDescent="0.2">
      <c r="A4804" s="16" t="s">
        <v>186</v>
      </c>
      <c r="B4804" s="1">
        <v>45980</v>
      </c>
      <c r="C4804" t="s">
        <v>56</v>
      </c>
      <c r="D4804" t="s">
        <v>57</v>
      </c>
      <c r="E4804" t="s">
        <v>15</v>
      </c>
      <c r="F4804" t="s">
        <v>16</v>
      </c>
      <c r="G4804" t="s">
        <v>17</v>
      </c>
      <c r="H4804" s="2">
        <v>8274460.7000000002</v>
      </c>
      <c r="I4804">
        <v>2.63</v>
      </c>
      <c r="J4804" s="2">
        <v>8274460.7000000002</v>
      </c>
      <c r="K4804" s="2">
        <v>41393</v>
      </c>
      <c r="L4804">
        <v>199.9</v>
      </c>
      <c r="M4804" t="s">
        <v>18</v>
      </c>
      <c r="N4804" t="s">
        <v>19</v>
      </c>
      <c r="O4804" t="s">
        <v>20</v>
      </c>
    </row>
    <row r="4805" spans="1:15" x14ac:dyDescent="0.2">
      <c r="A4805" s="16" t="s">
        <v>186</v>
      </c>
      <c r="B4805" s="1">
        <v>45980</v>
      </c>
      <c r="C4805" t="s">
        <v>70</v>
      </c>
      <c r="D4805" t="s">
        <v>71</v>
      </c>
      <c r="E4805" t="s">
        <v>15</v>
      </c>
      <c r="F4805" t="s">
        <v>69</v>
      </c>
      <c r="G4805" t="s">
        <v>17</v>
      </c>
      <c r="H4805" s="2">
        <v>7437258.1600000001</v>
      </c>
      <c r="I4805">
        <v>2.36</v>
      </c>
      <c r="J4805" s="2">
        <v>7437258.1600000001</v>
      </c>
      <c r="K4805" s="2">
        <v>25384</v>
      </c>
      <c r="L4805">
        <v>292.99</v>
      </c>
      <c r="M4805" t="s">
        <v>18</v>
      </c>
      <c r="N4805" t="s">
        <v>19</v>
      </c>
      <c r="O4805" t="s">
        <v>20</v>
      </c>
    </row>
    <row r="4806" spans="1:15" x14ac:dyDescent="0.2">
      <c r="A4806" s="16" t="s">
        <v>186</v>
      </c>
      <c r="B4806" s="1">
        <v>45980</v>
      </c>
      <c r="C4806">
        <v>8035</v>
      </c>
      <c r="D4806" t="s">
        <v>72</v>
      </c>
      <c r="E4806" t="s">
        <v>15</v>
      </c>
      <c r="F4806" t="s">
        <v>16</v>
      </c>
      <c r="G4806" t="s">
        <v>17</v>
      </c>
      <c r="H4806" s="2">
        <v>5777069.29</v>
      </c>
      <c r="I4806">
        <v>1.84</v>
      </c>
      <c r="J4806" s="2">
        <v>5777069.29</v>
      </c>
      <c r="K4806" s="2">
        <v>29300</v>
      </c>
      <c r="L4806">
        <v>197.17</v>
      </c>
      <c r="M4806" t="s">
        <v>73</v>
      </c>
      <c r="N4806" t="s">
        <v>74</v>
      </c>
      <c r="O4806" t="s">
        <v>75</v>
      </c>
    </row>
    <row r="4807" spans="1:15" x14ac:dyDescent="0.2">
      <c r="A4807" s="16" t="s">
        <v>186</v>
      </c>
      <c r="B4807" s="1">
        <v>45980</v>
      </c>
      <c r="C4807">
        <v>2317</v>
      </c>
      <c r="D4807" t="s">
        <v>78</v>
      </c>
      <c r="E4807" t="s">
        <v>15</v>
      </c>
      <c r="F4807" t="s">
        <v>16</v>
      </c>
      <c r="G4807" t="s">
        <v>17</v>
      </c>
      <c r="H4807" s="2">
        <v>5528089.1699999999</v>
      </c>
      <c r="I4807">
        <v>1.76</v>
      </c>
      <c r="J4807" s="2">
        <v>5528089.1699999999</v>
      </c>
      <c r="K4807" s="2">
        <v>754210</v>
      </c>
      <c r="L4807">
        <v>7.33</v>
      </c>
      <c r="M4807" t="s">
        <v>33</v>
      </c>
      <c r="N4807" t="s">
        <v>34</v>
      </c>
      <c r="O4807" t="s">
        <v>35</v>
      </c>
    </row>
    <row r="4808" spans="1:15" x14ac:dyDescent="0.2">
      <c r="A4808" s="16" t="s">
        <v>186</v>
      </c>
      <c r="B4808" s="1">
        <v>45980</v>
      </c>
      <c r="C4808" t="s">
        <v>76</v>
      </c>
      <c r="D4808" t="s">
        <v>183</v>
      </c>
      <c r="E4808" t="s">
        <v>15</v>
      </c>
      <c r="F4808" t="s">
        <v>16</v>
      </c>
      <c r="G4808" t="s">
        <v>17</v>
      </c>
      <c r="H4808" s="2">
        <v>5234662.16</v>
      </c>
      <c r="I4808">
        <v>1.66</v>
      </c>
      <c r="J4808" s="2">
        <v>5234662.16</v>
      </c>
      <c r="K4808" s="2">
        <v>20692</v>
      </c>
      <c r="L4808">
        <v>252.98</v>
      </c>
      <c r="M4808" t="s">
        <v>18</v>
      </c>
      <c r="N4808" t="s">
        <v>31</v>
      </c>
      <c r="O4808" t="s">
        <v>20</v>
      </c>
    </row>
    <row r="4809" spans="1:15" x14ac:dyDescent="0.2">
      <c r="A4809" s="16" t="s">
        <v>186</v>
      </c>
      <c r="B4809" s="1">
        <v>45980</v>
      </c>
      <c r="C4809" t="s">
        <v>64</v>
      </c>
      <c r="D4809" t="s">
        <v>65</v>
      </c>
      <c r="E4809" t="s">
        <v>15</v>
      </c>
      <c r="F4809" t="s">
        <v>66</v>
      </c>
      <c r="G4809" t="s">
        <v>17</v>
      </c>
      <c r="H4809" s="2">
        <v>4643270.5199999996</v>
      </c>
      <c r="I4809">
        <v>1.48</v>
      </c>
      <c r="J4809" s="2">
        <v>4643270.5199999996</v>
      </c>
      <c r="K4809" s="2">
        <v>6069</v>
      </c>
      <c r="L4809">
        <v>765.08</v>
      </c>
      <c r="M4809" t="s">
        <v>18</v>
      </c>
      <c r="N4809" t="s">
        <v>19</v>
      </c>
      <c r="O4809" t="s">
        <v>20</v>
      </c>
    </row>
    <row r="4810" spans="1:15" x14ac:dyDescent="0.2">
      <c r="A4810" s="16" t="s">
        <v>186</v>
      </c>
      <c r="B4810" s="1">
        <v>45980</v>
      </c>
      <c r="C4810" t="s">
        <v>81</v>
      </c>
      <c r="D4810" t="s">
        <v>82</v>
      </c>
      <c r="E4810" t="s">
        <v>15</v>
      </c>
      <c r="F4810" t="s">
        <v>16</v>
      </c>
      <c r="G4810" t="s">
        <v>17</v>
      </c>
      <c r="H4810" s="2">
        <v>2314420.06</v>
      </c>
      <c r="I4810">
        <v>0.74</v>
      </c>
      <c r="J4810" s="2">
        <v>2314420.06</v>
      </c>
      <c r="K4810" s="2">
        <v>19387</v>
      </c>
      <c r="L4810">
        <v>119.38</v>
      </c>
      <c r="M4810" t="s">
        <v>18</v>
      </c>
      <c r="N4810" t="s">
        <v>31</v>
      </c>
      <c r="O4810" t="s">
        <v>20</v>
      </c>
    </row>
    <row r="4811" spans="1:15" x14ac:dyDescent="0.2">
      <c r="A4811" s="16" t="s">
        <v>186</v>
      </c>
      <c r="B4811" s="1">
        <v>45980</v>
      </c>
      <c r="C4811">
        <v>5935</v>
      </c>
      <c r="D4811" t="s">
        <v>91</v>
      </c>
      <c r="E4811" t="s">
        <v>15</v>
      </c>
      <c r="F4811" t="s">
        <v>16</v>
      </c>
      <c r="G4811" t="s">
        <v>17</v>
      </c>
      <c r="H4811" s="2">
        <v>1741717.68</v>
      </c>
      <c r="I4811">
        <v>0.55000000000000004</v>
      </c>
      <c r="J4811" s="2">
        <v>1741717.68</v>
      </c>
      <c r="K4811" s="2">
        <v>34962</v>
      </c>
      <c r="L4811">
        <v>49.82</v>
      </c>
      <c r="M4811" t="s">
        <v>51</v>
      </c>
      <c r="N4811" t="s">
        <v>52</v>
      </c>
      <c r="O4811" t="s">
        <v>53</v>
      </c>
    </row>
    <row r="4812" spans="1:15" x14ac:dyDescent="0.2">
      <c r="A4812" s="16" t="s">
        <v>186</v>
      </c>
      <c r="B4812" s="1">
        <v>45980</v>
      </c>
      <c r="C4812" t="s">
        <v>96</v>
      </c>
      <c r="D4812" t="s">
        <v>97</v>
      </c>
      <c r="E4812" t="s">
        <v>15</v>
      </c>
      <c r="F4812" t="s">
        <v>16</v>
      </c>
      <c r="G4812" t="s">
        <v>17</v>
      </c>
      <c r="H4812" s="2">
        <v>1711239.25</v>
      </c>
      <c r="I4812">
        <v>0.54</v>
      </c>
      <c r="J4812" s="2">
        <v>1711239.25</v>
      </c>
      <c r="K4812" s="2">
        <v>5075</v>
      </c>
      <c r="L4812">
        <v>337.19</v>
      </c>
      <c r="M4812" t="s">
        <v>18</v>
      </c>
      <c r="N4812" t="s">
        <v>19</v>
      </c>
      <c r="O4812" t="s">
        <v>20</v>
      </c>
    </row>
    <row r="4813" spans="1:15" x14ac:dyDescent="0.2">
      <c r="A4813" s="16" t="s">
        <v>186</v>
      </c>
      <c r="B4813" s="1">
        <v>45980</v>
      </c>
      <c r="C4813" t="s">
        <v>83</v>
      </c>
      <c r="D4813" t="s">
        <v>84</v>
      </c>
      <c r="E4813" t="s">
        <v>15</v>
      </c>
      <c r="F4813" t="s">
        <v>16</v>
      </c>
      <c r="G4813" t="s">
        <v>17</v>
      </c>
      <c r="H4813" s="2">
        <v>1700022</v>
      </c>
      <c r="I4813">
        <v>0.54</v>
      </c>
      <c r="J4813" s="2">
        <v>1700022</v>
      </c>
      <c r="K4813" s="2">
        <v>33465</v>
      </c>
      <c r="L4813">
        <v>50.8</v>
      </c>
      <c r="M4813" t="s">
        <v>18</v>
      </c>
      <c r="N4813" t="s">
        <v>19</v>
      </c>
      <c r="O4813" t="s">
        <v>20</v>
      </c>
    </row>
    <row r="4814" spans="1:15" x14ac:dyDescent="0.2">
      <c r="A4814" s="16" t="s">
        <v>186</v>
      </c>
      <c r="B4814" s="1">
        <v>45980</v>
      </c>
      <c r="C4814" t="s">
        <v>85</v>
      </c>
      <c r="D4814" t="s">
        <v>86</v>
      </c>
      <c r="E4814" t="s">
        <v>15</v>
      </c>
      <c r="F4814" t="s">
        <v>16</v>
      </c>
      <c r="G4814" t="s">
        <v>17</v>
      </c>
      <c r="H4814" s="2">
        <v>1675748.2</v>
      </c>
      <c r="I4814">
        <v>0.53</v>
      </c>
      <c r="J4814" s="2">
        <v>1675748.2</v>
      </c>
      <c r="K4814" s="2">
        <v>81347</v>
      </c>
      <c r="L4814">
        <v>20.6</v>
      </c>
      <c r="M4814" t="s">
        <v>18</v>
      </c>
      <c r="N4814" t="s">
        <v>31</v>
      </c>
      <c r="O4814" t="s">
        <v>20</v>
      </c>
    </row>
    <row r="4815" spans="1:15" x14ac:dyDescent="0.2">
      <c r="A4815" s="16" t="s">
        <v>186</v>
      </c>
      <c r="B4815" s="1">
        <v>45980</v>
      </c>
      <c r="C4815" t="s">
        <v>92</v>
      </c>
      <c r="D4815" t="s">
        <v>93</v>
      </c>
      <c r="E4815" t="s">
        <v>15</v>
      </c>
      <c r="F4815" t="s">
        <v>16</v>
      </c>
      <c r="G4815" t="s">
        <v>17</v>
      </c>
      <c r="H4815" s="2">
        <v>1647031.1</v>
      </c>
      <c r="I4815">
        <v>0.52</v>
      </c>
      <c r="J4815" s="2">
        <v>1647031.1</v>
      </c>
      <c r="K4815" s="2">
        <v>20098</v>
      </c>
      <c r="L4815">
        <v>81.95</v>
      </c>
      <c r="M4815" t="s">
        <v>18</v>
      </c>
      <c r="N4815" t="s">
        <v>31</v>
      </c>
      <c r="O4815" t="s">
        <v>20</v>
      </c>
    </row>
    <row r="4816" spans="1:15" x14ac:dyDescent="0.2">
      <c r="A4816" s="16" t="s">
        <v>186</v>
      </c>
      <c r="B4816" s="1">
        <v>45980</v>
      </c>
      <c r="C4816" t="s">
        <v>87</v>
      </c>
      <c r="D4816" t="s">
        <v>88</v>
      </c>
      <c r="E4816" t="s">
        <v>15</v>
      </c>
      <c r="F4816" t="s">
        <v>16</v>
      </c>
      <c r="G4816" t="s">
        <v>17</v>
      </c>
      <c r="H4816" s="2">
        <v>1318810.7</v>
      </c>
      <c r="I4816">
        <v>0.42</v>
      </c>
      <c r="J4816" s="2">
        <v>1318810.7</v>
      </c>
      <c r="K4816" s="2">
        <v>12410</v>
      </c>
      <c r="L4816">
        <v>106.27</v>
      </c>
      <c r="M4816" t="s">
        <v>18</v>
      </c>
      <c r="N4816" t="s">
        <v>19</v>
      </c>
      <c r="O4816" t="s">
        <v>20</v>
      </c>
    </row>
    <row r="4817" spans="1:15" x14ac:dyDescent="0.2">
      <c r="A4817" s="16" t="s">
        <v>186</v>
      </c>
      <c r="B4817" s="1">
        <v>45980</v>
      </c>
      <c r="C4817" t="s">
        <v>89</v>
      </c>
      <c r="D4817" t="s">
        <v>90</v>
      </c>
      <c r="E4817" t="s">
        <v>15</v>
      </c>
      <c r="F4817" t="s">
        <v>16</v>
      </c>
      <c r="G4817" t="s">
        <v>17</v>
      </c>
      <c r="H4817" s="2">
        <v>992630.43</v>
      </c>
      <c r="I4817">
        <v>0.32</v>
      </c>
      <c r="J4817" s="2">
        <v>992630.43</v>
      </c>
      <c r="K4817" s="2">
        <v>16437</v>
      </c>
      <c r="L4817">
        <v>60.39</v>
      </c>
      <c r="M4817" t="s">
        <v>18</v>
      </c>
      <c r="N4817" t="s">
        <v>19</v>
      </c>
      <c r="O4817" t="s">
        <v>20</v>
      </c>
    </row>
    <row r="4818" spans="1:15" x14ac:dyDescent="0.2">
      <c r="A4818" s="16" t="s">
        <v>186</v>
      </c>
      <c r="B4818" s="1">
        <v>45980</v>
      </c>
      <c r="C4818" t="s">
        <v>94</v>
      </c>
      <c r="D4818" t="s">
        <v>95</v>
      </c>
      <c r="E4818" t="s">
        <v>15</v>
      </c>
      <c r="F4818" t="s">
        <v>16</v>
      </c>
      <c r="G4818" t="s">
        <v>17</v>
      </c>
      <c r="H4818" s="2">
        <v>729046.01</v>
      </c>
      <c r="I4818">
        <v>0.23</v>
      </c>
      <c r="J4818" s="2">
        <v>729046.01</v>
      </c>
      <c r="K4818" s="2">
        <v>3157</v>
      </c>
      <c r="L4818">
        <v>230.93</v>
      </c>
      <c r="M4818" t="s">
        <v>18</v>
      </c>
      <c r="N4818" t="s">
        <v>19</v>
      </c>
      <c r="O4818" t="s">
        <v>20</v>
      </c>
    </row>
    <row r="4819" spans="1:15" x14ac:dyDescent="0.2">
      <c r="A4819" s="16" t="s">
        <v>186</v>
      </c>
      <c r="B4819" s="1">
        <v>45980</v>
      </c>
      <c r="C4819">
        <v>992</v>
      </c>
      <c r="D4819" t="s">
        <v>100</v>
      </c>
      <c r="E4819" t="s">
        <v>15</v>
      </c>
      <c r="F4819" t="s">
        <v>16</v>
      </c>
      <c r="G4819" t="s">
        <v>17</v>
      </c>
      <c r="H4819" s="2">
        <v>660342.86</v>
      </c>
      <c r="I4819">
        <v>0.21</v>
      </c>
      <c r="J4819" s="2">
        <v>660342.86</v>
      </c>
      <c r="K4819" s="2">
        <v>534000</v>
      </c>
      <c r="L4819">
        <v>1.24</v>
      </c>
      <c r="M4819" t="s">
        <v>101</v>
      </c>
      <c r="N4819" t="s">
        <v>102</v>
      </c>
      <c r="O4819" t="s">
        <v>103</v>
      </c>
    </row>
    <row r="4820" spans="1:15" x14ac:dyDescent="0.2">
      <c r="A4820" s="16" t="s">
        <v>186</v>
      </c>
      <c r="B4820" s="1">
        <v>45980</v>
      </c>
      <c r="C4820" t="s">
        <v>159</v>
      </c>
      <c r="D4820" t="s">
        <v>160</v>
      </c>
      <c r="E4820" t="s">
        <v>15</v>
      </c>
      <c r="F4820" t="s">
        <v>16</v>
      </c>
      <c r="G4820" t="s">
        <v>17</v>
      </c>
      <c r="H4820" s="2">
        <v>537513.6</v>
      </c>
      <c r="I4820">
        <v>0.17</v>
      </c>
      <c r="J4820" s="2">
        <v>537513.6</v>
      </c>
      <c r="K4820" s="2">
        <v>7670</v>
      </c>
      <c r="L4820">
        <v>70.08</v>
      </c>
      <c r="M4820" t="s">
        <v>18</v>
      </c>
      <c r="N4820" t="s">
        <v>31</v>
      </c>
      <c r="O4820" t="s">
        <v>20</v>
      </c>
    </row>
    <row r="4821" spans="1:15" x14ac:dyDescent="0.2">
      <c r="A4821" s="16" t="s">
        <v>186</v>
      </c>
      <c r="B4821" s="1">
        <v>45980</v>
      </c>
      <c r="C4821" t="s">
        <v>20</v>
      </c>
      <c r="D4821" t="s">
        <v>104</v>
      </c>
      <c r="E4821" t="s">
        <v>105</v>
      </c>
      <c r="F4821" t="s">
        <v>106</v>
      </c>
      <c r="G4821" t="s">
        <v>107</v>
      </c>
      <c r="H4821" s="2">
        <v>419871.7</v>
      </c>
      <c r="I4821">
        <v>0.13</v>
      </c>
      <c r="J4821" s="2">
        <v>419871.7</v>
      </c>
      <c r="K4821" s="2">
        <v>419872</v>
      </c>
      <c r="L4821">
        <v>100</v>
      </c>
      <c r="M4821" t="s">
        <v>18</v>
      </c>
      <c r="N4821" t="s">
        <v>108</v>
      </c>
      <c r="O4821" t="s">
        <v>20</v>
      </c>
    </row>
    <row r="4822" spans="1:15" x14ac:dyDescent="0.2">
      <c r="A4822" s="16" t="s">
        <v>186</v>
      </c>
      <c r="B4822" s="1">
        <v>45980</v>
      </c>
      <c r="C4822">
        <v>66570</v>
      </c>
      <c r="D4822" t="s">
        <v>161</v>
      </c>
      <c r="E4822" t="s">
        <v>15</v>
      </c>
      <c r="F4822" t="s">
        <v>43</v>
      </c>
      <c r="G4822" t="s">
        <v>17</v>
      </c>
      <c r="H4822" s="2">
        <v>385407.17</v>
      </c>
      <c r="I4822">
        <v>0.12</v>
      </c>
      <c r="J4822" s="2">
        <v>385407.17</v>
      </c>
      <c r="K4822" s="2">
        <v>6484</v>
      </c>
      <c r="L4822">
        <v>59.44</v>
      </c>
      <c r="M4822" t="s">
        <v>51</v>
      </c>
      <c r="N4822" t="s">
        <v>52</v>
      </c>
      <c r="O4822" t="s">
        <v>53</v>
      </c>
    </row>
    <row r="4823" spans="1:15" x14ac:dyDescent="0.2">
      <c r="A4823" s="16" t="s">
        <v>186</v>
      </c>
      <c r="B4823" s="1">
        <v>45980</v>
      </c>
      <c r="C4823" t="s">
        <v>109</v>
      </c>
      <c r="D4823" t="s">
        <v>110</v>
      </c>
      <c r="E4823" t="s">
        <v>15</v>
      </c>
      <c r="F4823" t="s">
        <v>16</v>
      </c>
      <c r="G4823" t="s">
        <v>17</v>
      </c>
      <c r="H4823" s="2">
        <v>310341.5</v>
      </c>
      <c r="I4823">
        <v>0.1</v>
      </c>
      <c r="J4823" s="2">
        <v>310341.5</v>
      </c>
      <c r="K4823" s="2">
        <v>2597</v>
      </c>
      <c r="L4823">
        <v>119.5</v>
      </c>
      <c r="M4823" t="s">
        <v>18</v>
      </c>
      <c r="N4823" t="s">
        <v>19</v>
      </c>
      <c r="O4823" t="s">
        <v>20</v>
      </c>
    </row>
    <row r="4824" spans="1:15" x14ac:dyDescent="0.2">
      <c r="A4824" s="16" t="s">
        <v>186</v>
      </c>
      <c r="B4824" s="1">
        <v>45980</v>
      </c>
      <c r="C4824">
        <v>3706</v>
      </c>
      <c r="D4824" t="s">
        <v>164</v>
      </c>
      <c r="E4824" t="s">
        <v>15</v>
      </c>
      <c r="F4824" t="s">
        <v>16</v>
      </c>
      <c r="G4824" t="s">
        <v>17</v>
      </c>
      <c r="H4824" s="2">
        <v>141425.60000000001</v>
      </c>
      <c r="I4824">
        <v>0.04</v>
      </c>
      <c r="J4824" s="2">
        <v>141425.60000000001</v>
      </c>
      <c r="K4824" s="2">
        <v>51200</v>
      </c>
      <c r="L4824">
        <v>2.76</v>
      </c>
      <c r="M4824" t="s">
        <v>33</v>
      </c>
      <c r="N4824" t="s">
        <v>34</v>
      </c>
      <c r="O4824" t="s">
        <v>35</v>
      </c>
    </row>
    <row r="4825" spans="1:15" x14ac:dyDescent="0.2">
      <c r="A4825" s="16" t="s">
        <v>186</v>
      </c>
      <c r="B4825" s="1">
        <v>45980</v>
      </c>
      <c r="C4825" t="s">
        <v>162</v>
      </c>
      <c r="D4825" t="s">
        <v>163</v>
      </c>
      <c r="E4825" t="s">
        <v>15</v>
      </c>
      <c r="F4825" t="s">
        <v>16</v>
      </c>
      <c r="G4825" t="s">
        <v>17</v>
      </c>
      <c r="H4825" s="2">
        <v>127675.44</v>
      </c>
      <c r="I4825">
        <v>0.04</v>
      </c>
      <c r="J4825" s="2">
        <v>127675.44</v>
      </c>
      <c r="K4825" s="2">
        <v>3876</v>
      </c>
      <c r="L4825">
        <v>32.94</v>
      </c>
      <c r="M4825" t="s">
        <v>18</v>
      </c>
      <c r="N4825" t="s">
        <v>19</v>
      </c>
      <c r="O4825" t="s">
        <v>20</v>
      </c>
    </row>
    <row r="4826" spans="1:15" x14ac:dyDescent="0.2">
      <c r="A4826" s="16" t="s">
        <v>186</v>
      </c>
      <c r="B4826" s="1">
        <v>45980</v>
      </c>
      <c r="C4826" t="s">
        <v>53</v>
      </c>
      <c r="D4826" t="s">
        <v>124</v>
      </c>
      <c r="E4826" t="s">
        <v>105</v>
      </c>
      <c r="F4826" t="s">
        <v>106</v>
      </c>
      <c r="G4826" t="s">
        <v>107</v>
      </c>
      <c r="H4826" s="2">
        <v>98375.22</v>
      </c>
      <c r="I4826">
        <v>0.03</v>
      </c>
      <c r="J4826" s="2">
        <v>98375.22</v>
      </c>
      <c r="K4826" s="2">
        <v>144154127</v>
      </c>
      <c r="L4826">
        <v>7.0000000000000007E-2</v>
      </c>
      <c r="M4826" t="s">
        <v>51</v>
      </c>
      <c r="N4826" t="s">
        <v>108</v>
      </c>
      <c r="O4826" t="s">
        <v>53</v>
      </c>
    </row>
    <row r="4827" spans="1:15" x14ac:dyDescent="0.2">
      <c r="A4827" s="16" t="s">
        <v>186</v>
      </c>
      <c r="B4827" s="1">
        <v>45980</v>
      </c>
      <c r="C4827" t="s">
        <v>111</v>
      </c>
      <c r="D4827" t="s">
        <v>112</v>
      </c>
      <c r="E4827" t="s">
        <v>15</v>
      </c>
      <c r="F4827" t="s">
        <v>16</v>
      </c>
      <c r="G4827" t="s">
        <v>17</v>
      </c>
      <c r="H4827" s="2">
        <v>87832.2</v>
      </c>
      <c r="I4827">
        <v>0.03</v>
      </c>
      <c r="J4827" s="2">
        <v>87832.2</v>
      </c>
      <c r="K4827" s="2">
        <v>8058</v>
      </c>
      <c r="L4827">
        <v>10.9</v>
      </c>
      <c r="M4827" t="s">
        <v>18</v>
      </c>
      <c r="N4827" t="s">
        <v>31</v>
      </c>
      <c r="O4827" t="s">
        <v>20</v>
      </c>
    </row>
    <row r="4828" spans="1:15" x14ac:dyDescent="0.2">
      <c r="A4828" s="16" t="s">
        <v>186</v>
      </c>
      <c r="B4828" s="1">
        <v>45980</v>
      </c>
      <c r="C4828" t="s">
        <v>35</v>
      </c>
      <c r="D4828" t="s">
        <v>113</v>
      </c>
      <c r="E4828" t="s">
        <v>105</v>
      </c>
      <c r="F4828" t="s">
        <v>106</v>
      </c>
      <c r="G4828" t="s">
        <v>107</v>
      </c>
      <c r="H4828" s="2">
        <v>46227.15</v>
      </c>
      <c r="I4828">
        <v>0.01</v>
      </c>
      <c r="J4828" s="2">
        <v>46227.15</v>
      </c>
      <c r="K4828" s="2">
        <v>1444275</v>
      </c>
      <c r="L4828">
        <v>3.2</v>
      </c>
      <c r="M4828" t="s">
        <v>33</v>
      </c>
      <c r="N4828" t="s">
        <v>108</v>
      </c>
      <c r="O4828" t="s">
        <v>35</v>
      </c>
    </row>
    <row r="4829" spans="1:15" x14ac:dyDescent="0.2">
      <c r="A4829" s="16" t="s">
        <v>186</v>
      </c>
      <c r="B4829" s="1">
        <v>45980</v>
      </c>
      <c r="C4829" t="s">
        <v>115</v>
      </c>
      <c r="D4829" t="s">
        <v>116</v>
      </c>
      <c r="E4829" t="s">
        <v>105</v>
      </c>
      <c r="F4829" t="s">
        <v>106</v>
      </c>
      <c r="G4829" t="s">
        <v>117</v>
      </c>
      <c r="H4829" s="2">
        <v>37000</v>
      </c>
      <c r="I4829">
        <v>0.01</v>
      </c>
      <c r="J4829" s="2">
        <v>37000</v>
      </c>
      <c r="K4829" s="2">
        <v>37000</v>
      </c>
      <c r="L4829">
        <v>100</v>
      </c>
      <c r="M4829" t="s">
        <v>18</v>
      </c>
      <c r="N4829" t="s">
        <v>108</v>
      </c>
      <c r="O4829" t="s">
        <v>20</v>
      </c>
    </row>
    <row r="4830" spans="1:15" x14ac:dyDescent="0.2">
      <c r="A4830" s="16" t="s">
        <v>186</v>
      </c>
      <c r="B4830" s="1">
        <v>45980</v>
      </c>
      <c r="C4830" t="s">
        <v>75</v>
      </c>
      <c r="D4830" t="s">
        <v>114</v>
      </c>
      <c r="E4830" t="s">
        <v>105</v>
      </c>
      <c r="F4830" t="s">
        <v>106</v>
      </c>
      <c r="G4830" t="s">
        <v>107</v>
      </c>
      <c r="H4830" s="2">
        <v>33815.97</v>
      </c>
      <c r="I4830">
        <v>0.01</v>
      </c>
      <c r="J4830" s="2">
        <v>33815.97</v>
      </c>
      <c r="K4830" s="2">
        <v>5292706</v>
      </c>
      <c r="L4830">
        <v>0.64</v>
      </c>
      <c r="M4830" t="s">
        <v>73</v>
      </c>
      <c r="N4830" t="s">
        <v>108</v>
      </c>
      <c r="O4830" t="s">
        <v>75</v>
      </c>
    </row>
    <row r="4831" spans="1:15" x14ac:dyDescent="0.2">
      <c r="A4831" s="16" t="s">
        <v>186</v>
      </c>
      <c r="B4831" s="1">
        <v>45980</v>
      </c>
      <c r="C4831" t="s">
        <v>40</v>
      </c>
      <c r="D4831" t="s">
        <v>125</v>
      </c>
      <c r="E4831" t="s">
        <v>105</v>
      </c>
      <c r="F4831" t="s">
        <v>106</v>
      </c>
      <c r="G4831" t="s">
        <v>107</v>
      </c>
      <c r="H4831" s="2">
        <v>15276.89</v>
      </c>
      <c r="I4831">
        <v>0</v>
      </c>
      <c r="J4831" s="2">
        <v>15276.89</v>
      </c>
      <c r="K4831" s="2">
        <v>13230</v>
      </c>
      <c r="L4831">
        <v>115.47</v>
      </c>
      <c r="M4831" t="s">
        <v>126</v>
      </c>
      <c r="N4831" t="s">
        <v>108</v>
      </c>
      <c r="O4831" t="s">
        <v>40</v>
      </c>
    </row>
    <row r="4832" spans="1:15" x14ac:dyDescent="0.2">
      <c r="A4832" s="16" t="s">
        <v>186</v>
      </c>
      <c r="B4832" s="1">
        <v>45980</v>
      </c>
      <c r="C4832">
        <v>2388</v>
      </c>
      <c r="D4832" t="s">
        <v>118</v>
      </c>
      <c r="E4832" t="s">
        <v>15</v>
      </c>
      <c r="F4832" t="s">
        <v>16</v>
      </c>
      <c r="G4832" t="s">
        <v>17</v>
      </c>
      <c r="H4832" s="2">
        <v>9807.65</v>
      </c>
      <c r="I4832">
        <v>0</v>
      </c>
      <c r="J4832" s="2">
        <v>9807.65</v>
      </c>
      <c r="K4832" s="2">
        <v>6331</v>
      </c>
      <c r="L4832">
        <v>1.55</v>
      </c>
      <c r="M4832" t="s">
        <v>33</v>
      </c>
      <c r="N4832" t="s">
        <v>34</v>
      </c>
      <c r="O4832" t="s">
        <v>35</v>
      </c>
    </row>
    <row r="4833" spans="1:15" x14ac:dyDescent="0.2">
      <c r="A4833" s="16" t="s">
        <v>186</v>
      </c>
      <c r="B4833" s="1">
        <v>45980</v>
      </c>
      <c r="C4833">
        <v>300017</v>
      </c>
      <c r="D4833" t="s">
        <v>165</v>
      </c>
      <c r="E4833" t="s">
        <v>15</v>
      </c>
      <c r="F4833" t="s">
        <v>16</v>
      </c>
      <c r="G4833" t="s">
        <v>17</v>
      </c>
      <c r="H4833" s="2">
        <v>9711.2099999999991</v>
      </c>
      <c r="I4833">
        <v>0</v>
      </c>
      <c r="J4833" s="2">
        <v>9711.2099999999991</v>
      </c>
      <c r="K4833" s="2">
        <v>6400</v>
      </c>
      <c r="L4833">
        <v>1.52</v>
      </c>
      <c r="M4833" t="s">
        <v>101</v>
      </c>
      <c r="N4833" t="s">
        <v>166</v>
      </c>
      <c r="O4833" t="s">
        <v>167</v>
      </c>
    </row>
    <row r="4834" spans="1:15" x14ac:dyDescent="0.2">
      <c r="A4834" s="16" t="s">
        <v>186</v>
      </c>
      <c r="B4834" s="1">
        <v>45980</v>
      </c>
      <c r="C4834" t="s">
        <v>103</v>
      </c>
      <c r="D4834" t="s">
        <v>127</v>
      </c>
      <c r="E4834" t="s">
        <v>105</v>
      </c>
      <c r="F4834" t="s">
        <v>106</v>
      </c>
      <c r="G4834" t="s">
        <v>107</v>
      </c>
      <c r="H4834" s="2">
        <v>6402.04</v>
      </c>
      <c r="I4834">
        <v>0</v>
      </c>
      <c r="J4834" s="2">
        <v>6402.04</v>
      </c>
      <c r="K4834" s="2">
        <v>49856</v>
      </c>
      <c r="L4834">
        <v>12.84</v>
      </c>
      <c r="M4834" t="s">
        <v>128</v>
      </c>
      <c r="N4834" t="s">
        <v>108</v>
      </c>
      <c r="O4834" t="s">
        <v>103</v>
      </c>
    </row>
    <row r="4835" spans="1:15" x14ac:dyDescent="0.2">
      <c r="A4835" s="16" t="s">
        <v>186</v>
      </c>
      <c r="B4835" s="1">
        <v>45980</v>
      </c>
      <c r="C4835" t="s">
        <v>168</v>
      </c>
      <c r="D4835" t="s">
        <v>169</v>
      </c>
      <c r="E4835" t="s">
        <v>105</v>
      </c>
      <c r="F4835" t="s">
        <v>106</v>
      </c>
      <c r="G4835" t="s">
        <v>107</v>
      </c>
      <c r="H4835" s="2">
        <v>1990.88</v>
      </c>
      <c r="I4835">
        <v>0</v>
      </c>
      <c r="J4835" s="2">
        <v>1990.88</v>
      </c>
      <c r="K4835" s="2">
        <v>14170</v>
      </c>
      <c r="L4835">
        <v>14.05</v>
      </c>
      <c r="M4835" t="s">
        <v>101</v>
      </c>
      <c r="N4835" t="s">
        <v>108</v>
      </c>
      <c r="O4835" t="s">
        <v>168</v>
      </c>
    </row>
    <row r="4836" spans="1:15" x14ac:dyDescent="0.2">
      <c r="A4836" s="16" t="s">
        <v>186</v>
      </c>
      <c r="B4836" s="1">
        <v>45980</v>
      </c>
      <c r="C4836" t="s">
        <v>152</v>
      </c>
      <c r="D4836" t="s">
        <v>153</v>
      </c>
      <c r="E4836" t="s">
        <v>105</v>
      </c>
      <c r="F4836" t="s">
        <v>106</v>
      </c>
      <c r="G4836" t="s">
        <v>107</v>
      </c>
      <c r="H4836">
        <v>137.03</v>
      </c>
      <c r="I4836">
        <v>0</v>
      </c>
      <c r="J4836">
        <v>137.03</v>
      </c>
      <c r="K4836">
        <v>105</v>
      </c>
      <c r="L4836">
        <v>130.79</v>
      </c>
      <c r="M4836" t="s">
        <v>154</v>
      </c>
      <c r="N4836" t="s">
        <v>108</v>
      </c>
      <c r="O4836" t="s">
        <v>152</v>
      </c>
    </row>
    <row r="4837" spans="1:15" x14ac:dyDescent="0.2">
      <c r="A4837" s="16" t="s">
        <v>186</v>
      </c>
      <c r="B4837" s="1">
        <v>45980</v>
      </c>
      <c r="C4837" t="s">
        <v>351</v>
      </c>
      <c r="D4837" t="s">
        <v>352</v>
      </c>
      <c r="E4837" t="s">
        <v>131</v>
      </c>
      <c r="F4837" t="s">
        <v>106</v>
      </c>
      <c r="G4837" t="s">
        <v>132</v>
      </c>
      <c r="H4837">
        <v>0</v>
      </c>
      <c r="I4837">
        <v>0</v>
      </c>
      <c r="J4837" s="2">
        <v>593322</v>
      </c>
      <c r="K4837">
        <v>12</v>
      </c>
      <c r="L4837" s="2">
        <v>24721.75</v>
      </c>
      <c r="M4837" t="s">
        <v>108</v>
      </c>
      <c r="N4837" t="s">
        <v>133</v>
      </c>
      <c r="O4837" t="s">
        <v>20</v>
      </c>
    </row>
    <row r="4838" spans="1:15" x14ac:dyDescent="0.2">
      <c r="A4838" s="16" t="s">
        <v>505</v>
      </c>
      <c r="B4838" s="1">
        <v>45980</v>
      </c>
      <c r="C4838" t="s">
        <v>27</v>
      </c>
      <c r="D4838" t="s">
        <v>28</v>
      </c>
      <c r="F4838" t="s">
        <v>16</v>
      </c>
      <c r="G4838" t="s">
        <v>17</v>
      </c>
      <c r="H4838" s="2">
        <v>7056579.2999999998</v>
      </c>
      <c r="I4838">
        <v>9.7799999999999994</v>
      </c>
      <c r="J4838" s="2">
        <v>7056579.2999999998</v>
      </c>
      <c r="K4838" s="2">
        <v>31566</v>
      </c>
      <c r="L4838">
        <v>223.55</v>
      </c>
      <c r="M4838" t="s">
        <v>18</v>
      </c>
      <c r="N4838" t="s">
        <v>19</v>
      </c>
      <c r="O4838" t="s">
        <v>20</v>
      </c>
    </row>
    <row r="4839" spans="1:15" x14ac:dyDescent="0.2">
      <c r="A4839" s="16" t="s">
        <v>505</v>
      </c>
      <c r="B4839" s="1">
        <v>45980</v>
      </c>
      <c r="C4839">
        <v>5930</v>
      </c>
      <c r="D4839" t="s">
        <v>50</v>
      </c>
      <c r="F4839" t="s">
        <v>16</v>
      </c>
      <c r="G4839" t="s">
        <v>17</v>
      </c>
      <c r="H4839" s="2">
        <v>5215682.26</v>
      </c>
      <c r="I4839">
        <v>7.23</v>
      </c>
      <c r="J4839" s="2">
        <v>5215682.26</v>
      </c>
      <c r="K4839" s="2">
        <v>79200</v>
      </c>
      <c r="L4839">
        <v>65.849999999999994</v>
      </c>
      <c r="M4839" t="s">
        <v>51</v>
      </c>
      <c r="N4839" t="s">
        <v>52</v>
      </c>
      <c r="O4839" t="s">
        <v>53</v>
      </c>
    </row>
    <row r="4840" spans="1:15" x14ac:dyDescent="0.2">
      <c r="A4840" s="16" t="s">
        <v>505</v>
      </c>
      <c r="B4840" s="1">
        <v>45980</v>
      </c>
      <c r="C4840" t="s">
        <v>54</v>
      </c>
      <c r="D4840" t="s">
        <v>55</v>
      </c>
      <c r="F4840" t="s">
        <v>16</v>
      </c>
      <c r="G4840" t="s">
        <v>17</v>
      </c>
      <c r="H4840" s="2">
        <v>5155009.2</v>
      </c>
      <c r="I4840">
        <v>7.15</v>
      </c>
      <c r="J4840" s="2">
        <v>5155009.2</v>
      </c>
      <c r="K4840" s="2">
        <v>19195</v>
      </c>
      <c r="L4840">
        <v>268.56</v>
      </c>
      <c r="M4840" t="s">
        <v>18</v>
      </c>
      <c r="N4840" t="s">
        <v>19</v>
      </c>
      <c r="O4840" t="s">
        <v>20</v>
      </c>
    </row>
    <row r="4841" spans="1:15" x14ac:dyDescent="0.2">
      <c r="A4841" s="16" t="s">
        <v>505</v>
      </c>
      <c r="B4841" s="1">
        <v>45980</v>
      </c>
      <c r="C4841" t="s">
        <v>25</v>
      </c>
      <c r="D4841" t="s">
        <v>26</v>
      </c>
      <c r="F4841" t="s">
        <v>16</v>
      </c>
      <c r="G4841" t="s">
        <v>17</v>
      </c>
      <c r="H4841" s="2">
        <v>5040329.96</v>
      </c>
      <c r="I4841">
        <v>6.99</v>
      </c>
      <c r="J4841" s="2">
        <v>5040329.96</v>
      </c>
      <c r="K4841" s="2">
        <v>27023</v>
      </c>
      <c r="L4841">
        <v>186.52</v>
      </c>
      <c r="M4841" t="s">
        <v>18</v>
      </c>
      <c r="N4841" t="s">
        <v>19</v>
      </c>
      <c r="O4841" t="s">
        <v>20</v>
      </c>
    </row>
    <row r="4842" spans="1:15" x14ac:dyDescent="0.2">
      <c r="A4842" s="16" t="s">
        <v>505</v>
      </c>
      <c r="B4842" s="1">
        <v>45980</v>
      </c>
      <c r="C4842" t="s">
        <v>366</v>
      </c>
      <c r="D4842" t="s">
        <v>367</v>
      </c>
      <c r="F4842" t="s">
        <v>69</v>
      </c>
      <c r="G4842" t="s">
        <v>17</v>
      </c>
      <c r="H4842" s="2">
        <v>4086832.92</v>
      </c>
      <c r="I4842">
        <v>5.67</v>
      </c>
      <c r="J4842" s="2">
        <v>4086832.92</v>
      </c>
      <c r="K4842" s="2">
        <v>20274</v>
      </c>
      <c r="L4842">
        <v>201.58</v>
      </c>
      <c r="M4842" t="s">
        <v>18</v>
      </c>
      <c r="N4842" t="s">
        <v>19</v>
      </c>
      <c r="O4842" t="s">
        <v>20</v>
      </c>
    </row>
    <row r="4843" spans="1:15" x14ac:dyDescent="0.2">
      <c r="A4843" s="16" t="s">
        <v>505</v>
      </c>
      <c r="B4843" s="1">
        <v>45980</v>
      </c>
      <c r="C4843" t="s">
        <v>359</v>
      </c>
      <c r="D4843" t="s">
        <v>360</v>
      </c>
      <c r="F4843" t="s">
        <v>69</v>
      </c>
      <c r="G4843" t="s">
        <v>17</v>
      </c>
      <c r="H4843" s="2">
        <v>3555200</v>
      </c>
      <c r="I4843">
        <v>4.93</v>
      </c>
      <c r="J4843" s="2">
        <v>3555200</v>
      </c>
      <c r="K4843" s="2">
        <v>32320</v>
      </c>
      <c r="L4843">
        <v>110</v>
      </c>
      <c r="M4843" t="s">
        <v>18</v>
      </c>
      <c r="N4843" t="s">
        <v>19</v>
      </c>
      <c r="O4843" t="s">
        <v>20</v>
      </c>
    </row>
    <row r="4844" spans="1:15" x14ac:dyDescent="0.2">
      <c r="A4844" s="16" t="s">
        <v>505</v>
      </c>
      <c r="B4844" s="1">
        <v>45980</v>
      </c>
      <c r="C4844" t="s">
        <v>369</v>
      </c>
      <c r="D4844" t="s">
        <v>370</v>
      </c>
      <c r="F4844" t="s">
        <v>69</v>
      </c>
      <c r="G4844" t="s">
        <v>17</v>
      </c>
      <c r="H4844" s="2">
        <v>3214281.07</v>
      </c>
      <c r="I4844">
        <v>4.46</v>
      </c>
      <c r="J4844" s="2">
        <v>3214281.07</v>
      </c>
      <c r="K4844" s="2">
        <v>33011</v>
      </c>
      <c r="L4844">
        <v>97.37</v>
      </c>
      <c r="M4844" t="s">
        <v>18</v>
      </c>
      <c r="N4844" t="s">
        <v>31</v>
      </c>
      <c r="O4844" t="s">
        <v>20</v>
      </c>
    </row>
    <row r="4845" spans="1:15" x14ac:dyDescent="0.2">
      <c r="A4845" s="16" t="s">
        <v>505</v>
      </c>
      <c r="B4845" s="1">
        <v>45980</v>
      </c>
      <c r="C4845" t="s">
        <v>371</v>
      </c>
      <c r="D4845" t="s">
        <v>372</v>
      </c>
      <c r="F4845" t="s">
        <v>69</v>
      </c>
      <c r="G4845" t="s">
        <v>17</v>
      </c>
      <c r="H4845" s="2">
        <v>3166858.2</v>
      </c>
      <c r="I4845">
        <v>4.3899999999999997</v>
      </c>
      <c r="J4845" s="2">
        <v>3166858.2</v>
      </c>
      <c r="K4845" s="2">
        <v>13170</v>
      </c>
      <c r="L4845">
        <v>240.46</v>
      </c>
      <c r="M4845" t="s">
        <v>18</v>
      </c>
      <c r="N4845" t="s">
        <v>19</v>
      </c>
      <c r="O4845" t="s">
        <v>20</v>
      </c>
    </row>
    <row r="4846" spans="1:15" x14ac:dyDescent="0.2">
      <c r="A4846" s="16" t="s">
        <v>505</v>
      </c>
      <c r="B4846" s="1">
        <v>45980</v>
      </c>
      <c r="C4846">
        <v>7974</v>
      </c>
      <c r="D4846" t="s">
        <v>368</v>
      </c>
      <c r="F4846" t="s">
        <v>69</v>
      </c>
      <c r="G4846" t="s">
        <v>17</v>
      </c>
      <c r="H4846" s="2">
        <v>3080279.85</v>
      </c>
      <c r="I4846">
        <v>4.2699999999999996</v>
      </c>
      <c r="J4846" s="2">
        <v>3080279.85</v>
      </c>
      <c r="K4846" s="2">
        <v>37000</v>
      </c>
      <c r="L4846">
        <v>83.25</v>
      </c>
      <c r="M4846" t="s">
        <v>73</v>
      </c>
      <c r="N4846" t="s">
        <v>74</v>
      </c>
      <c r="O4846" t="s">
        <v>75</v>
      </c>
    </row>
    <row r="4847" spans="1:15" x14ac:dyDescent="0.2">
      <c r="A4847" s="16" t="s">
        <v>505</v>
      </c>
      <c r="B4847" s="1">
        <v>45980</v>
      </c>
      <c r="C4847">
        <v>1810</v>
      </c>
      <c r="D4847" t="s">
        <v>358</v>
      </c>
      <c r="F4847" t="s">
        <v>16</v>
      </c>
      <c r="G4847" t="s">
        <v>17</v>
      </c>
      <c r="H4847" s="2">
        <v>2847381.57</v>
      </c>
      <c r="I4847">
        <v>3.95</v>
      </c>
      <c r="J4847" s="2">
        <v>2847381.57</v>
      </c>
      <c r="K4847" s="2">
        <v>571200</v>
      </c>
      <c r="L4847">
        <v>4.9800000000000004</v>
      </c>
      <c r="M4847" t="s">
        <v>101</v>
      </c>
      <c r="N4847" t="s">
        <v>102</v>
      </c>
      <c r="O4847" t="s">
        <v>103</v>
      </c>
    </row>
    <row r="4848" spans="1:15" x14ac:dyDescent="0.2">
      <c r="A4848" s="16" t="s">
        <v>505</v>
      </c>
      <c r="B4848" s="1">
        <v>45980</v>
      </c>
      <c r="C4848" t="s">
        <v>361</v>
      </c>
      <c r="D4848" t="s">
        <v>362</v>
      </c>
      <c r="F4848" t="s">
        <v>69</v>
      </c>
      <c r="G4848" t="s">
        <v>17</v>
      </c>
      <c r="H4848" s="2">
        <v>2759880.86</v>
      </c>
      <c r="I4848">
        <v>3.83</v>
      </c>
      <c r="J4848" s="2">
        <v>2759880.86</v>
      </c>
      <c r="K4848" s="2">
        <v>4462</v>
      </c>
      <c r="L4848">
        <v>618.53</v>
      </c>
      <c r="M4848" t="s">
        <v>363</v>
      </c>
      <c r="N4848" t="s">
        <v>31</v>
      </c>
      <c r="O4848" t="s">
        <v>20</v>
      </c>
    </row>
    <row r="4849" spans="1:15" x14ac:dyDescent="0.2">
      <c r="A4849" s="16" t="s">
        <v>505</v>
      </c>
      <c r="B4849" s="1">
        <v>45980</v>
      </c>
      <c r="C4849" t="s">
        <v>254</v>
      </c>
      <c r="D4849" t="s">
        <v>373</v>
      </c>
      <c r="F4849" t="s">
        <v>43</v>
      </c>
      <c r="G4849" t="s">
        <v>17</v>
      </c>
      <c r="H4849" s="2">
        <v>2065473.54</v>
      </c>
      <c r="I4849">
        <v>2.86</v>
      </c>
      <c r="J4849" s="2">
        <v>2065473.54</v>
      </c>
      <c r="K4849" s="2">
        <v>56119</v>
      </c>
      <c r="L4849">
        <v>36.81</v>
      </c>
      <c r="M4849" t="s">
        <v>374</v>
      </c>
      <c r="N4849" t="s">
        <v>375</v>
      </c>
      <c r="O4849" t="s">
        <v>376</v>
      </c>
    </row>
    <row r="4850" spans="1:15" x14ac:dyDescent="0.2">
      <c r="A4850" s="16" t="s">
        <v>505</v>
      </c>
      <c r="B4850" s="1">
        <v>45980</v>
      </c>
      <c r="C4850" t="s">
        <v>506</v>
      </c>
      <c r="D4850" t="s">
        <v>507</v>
      </c>
      <c r="F4850" t="s">
        <v>69</v>
      </c>
      <c r="G4850" t="s">
        <v>17</v>
      </c>
      <c r="H4850" s="2">
        <v>2052059.84</v>
      </c>
      <c r="I4850">
        <v>2.85</v>
      </c>
      <c r="J4850" s="2">
        <v>2052059.84</v>
      </c>
      <c r="K4850" s="2">
        <v>10928</v>
      </c>
      <c r="L4850">
        <v>187.78</v>
      </c>
      <c r="M4850" t="s">
        <v>18</v>
      </c>
      <c r="N4850" t="s">
        <v>31</v>
      </c>
      <c r="O4850" t="s">
        <v>20</v>
      </c>
    </row>
    <row r="4851" spans="1:15" x14ac:dyDescent="0.2">
      <c r="A4851" s="16" t="s">
        <v>505</v>
      </c>
      <c r="B4851" s="1">
        <v>45980</v>
      </c>
      <c r="C4851" t="s">
        <v>377</v>
      </c>
      <c r="D4851" t="s">
        <v>378</v>
      </c>
      <c r="F4851" t="s">
        <v>16</v>
      </c>
      <c r="G4851" t="s">
        <v>17</v>
      </c>
      <c r="H4851" s="2">
        <v>1901608.31</v>
      </c>
      <c r="I4851">
        <v>2.64</v>
      </c>
      <c r="J4851" s="2">
        <v>1901608.31</v>
      </c>
      <c r="K4851" s="2">
        <v>23561</v>
      </c>
      <c r="L4851">
        <v>80.709999999999994</v>
      </c>
      <c r="M4851" t="s">
        <v>18</v>
      </c>
      <c r="N4851" t="s">
        <v>19</v>
      </c>
      <c r="O4851" t="s">
        <v>20</v>
      </c>
    </row>
    <row r="4852" spans="1:15" x14ac:dyDescent="0.2">
      <c r="A4852" s="16" t="s">
        <v>505</v>
      </c>
      <c r="B4852" s="1">
        <v>45980</v>
      </c>
      <c r="C4852" t="s">
        <v>364</v>
      </c>
      <c r="D4852" t="s">
        <v>365</v>
      </c>
      <c r="F4852" t="s">
        <v>69</v>
      </c>
      <c r="G4852" t="s">
        <v>17</v>
      </c>
      <c r="H4852" s="2">
        <v>1615919.33</v>
      </c>
      <c r="I4852">
        <v>2.2400000000000002</v>
      </c>
      <c r="J4852" s="2">
        <v>1615919.33</v>
      </c>
      <c r="K4852" s="2">
        <v>40207</v>
      </c>
      <c r="L4852">
        <v>40.19</v>
      </c>
      <c r="M4852" t="s">
        <v>18</v>
      </c>
      <c r="N4852" t="s">
        <v>19</v>
      </c>
      <c r="O4852" t="s">
        <v>20</v>
      </c>
    </row>
    <row r="4853" spans="1:15" x14ac:dyDescent="0.2">
      <c r="A4853" s="16" t="s">
        <v>505</v>
      </c>
      <c r="B4853" s="1">
        <v>45980</v>
      </c>
      <c r="C4853" t="s">
        <v>385</v>
      </c>
      <c r="D4853" t="s">
        <v>386</v>
      </c>
      <c r="F4853" t="s">
        <v>16</v>
      </c>
      <c r="G4853" t="s">
        <v>17</v>
      </c>
      <c r="H4853" s="2">
        <v>1423623.47</v>
      </c>
      <c r="I4853">
        <v>1.97</v>
      </c>
      <c r="J4853" s="2">
        <v>1423623.47</v>
      </c>
      <c r="K4853" s="2">
        <v>13223</v>
      </c>
      <c r="L4853">
        <v>107.66</v>
      </c>
      <c r="M4853" t="s">
        <v>387</v>
      </c>
      <c r="N4853" t="s">
        <v>388</v>
      </c>
      <c r="O4853" t="s">
        <v>389</v>
      </c>
    </row>
    <row r="4854" spans="1:15" x14ac:dyDescent="0.2">
      <c r="A4854" s="16" t="s">
        <v>505</v>
      </c>
      <c r="B4854" s="1">
        <v>45980</v>
      </c>
      <c r="C4854">
        <v>9766</v>
      </c>
      <c r="D4854" t="s">
        <v>397</v>
      </c>
      <c r="F4854" t="s">
        <v>69</v>
      </c>
      <c r="G4854" t="s">
        <v>17</v>
      </c>
      <c r="H4854" s="2">
        <v>1361351.95</v>
      </c>
      <c r="I4854">
        <v>1.89</v>
      </c>
      <c r="J4854" s="2">
        <v>1361351.95</v>
      </c>
      <c r="K4854" s="2">
        <v>9200</v>
      </c>
      <c r="L4854">
        <v>147.97</v>
      </c>
      <c r="M4854" t="s">
        <v>73</v>
      </c>
      <c r="N4854" t="s">
        <v>74</v>
      </c>
      <c r="O4854" t="s">
        <v>75</v>
      </c>
    </row>
    <row r="4855" spans="1:15" x14ac:dyDescent="0.2">
      <c r="A4855" s="16" t="s">
        <v>505</v>
      </c>
      <c r="B4855" s="1">
        <v>45980</v>
      </c>
      <c r="C4855" t="s">
        <v>379</v>
      </c>
      <c r="D4855" t="s">
        <v>380</v>
      </c>
      <c r="F4855" t="s">
        <v>69</v>
      </c>
      <c r="G4855" t="s">
        <v>17</v>
      </c>
      <c r="H4855" s="2">
        <v>1358999.35</v>
      </c>
      <c r="I4855">
        <v>1.88</v>
      </c>
      <c r="J4855" s="2">
        <v>1358999.35</v>
      </c>
      <c r="K4855" s="2">
        <v>53315</v>
      </c>
      <c r="L4855">
        <v>25.49</v>
      </c>
      <c r="M4855" t="s">
        <v>18</v>
      </c>
      <c r="N4855" t="s">
        <v>31</v>
      </c>
      <c r="O4855" t="s">
        <v>20</v>
      </c>
    </row>
    <row r="4856" spans="1:15" x14ac:dyDescent="0.2">
      <c r="A4856" s="16" t="s">
        <v>505</v>
      </c>
      <c r="B4856" s="1">
        <v>45980</v>
      </c>
      <c r="C4856" t="s">
        <v>398</v>
      </c>
      <c r="D4856" t="s">
        <v>399</v>
      </c>
      <c r="F4856" t="s">
        <v>69</v>
      </c>
      <c r="G4856" t="s">
        <v>17</v>
      </c>
      <c r="H4856" s="2">
        <v>1082008.2</v>
      </c>
      <c r="I4856">
        <v>1.5</v>
      </c>
      <c r="J4856" s="2">
        <v>1082008.2</v>
      </c>
      <c r="K4856" s="2">
        <v>11622</v>
      </c>
      <c r="L4856">
        <v>93.1</v>
      </c>
      <c r="M4856" t="s">
        <v>18</v>
      </c>
      <c r="N4856" t="s">
        <v>19</v>
      </c>
      <c r="O4856" t="s">
        <v>20</v>
      </c>
    </row>
    <row r="4857" spans="1:15" x14ac:dyDescent="0.2">
      <c r="A4857" s="16" t="s">
        <v>505</v>
      </c>
      <c r="B4857" s="1">
        <v>45980</v>
      </c>
      <c r="C4857">
        <v>992</v>
      </c>
      <c r="D4857" t="s">
        <v>100</v>
      </c>
      <c r="F4857" t="s">
        <v>16</v>
      </c>
      <c r="G4857" t="s">
        <v>17</v>
      </c>
      <c r="H4857" s="2">
        <v>947233.39</v>
      </c>
      <c r="I4857">
        <v>1.31</v>
      </c>
      <c r="J4857" s="2">
        <v>947233.39</v>
      </c>
      <c r="K4857" s="2">
        <v>766000</v>
      </c>
      <c r="L4857">
        <v>1.24</v>
      </c>
      <c r="M4857" t="s">
        <v>101</v>
      </c>
      <c r="N4857" t="s">
        <v>102</v>
      </c>
      <c r="O4857" t="s">
        <v>103</v>
      </c>
    </row>
    <row r="4858" spans="1:15" x14ac:dyDescent="0.2">
      <c r="A4858" s="16" t="s">
        <v>505</v>
      </c>
      <c r="B4858" s="1">
        <v>45980</v>
      </c>
      <c r="C4858" t="s">
        <v>381</v>
      </c>
      <c r="D4858" t="s">
        <v>382</v>
      </c>
      <c r="F4858" t="s">
        <v>43</v>
      </c>
      <c r="G4858" t="s">
        <v>17</v>
      </c>
      <c r="H4858" s="2">
        <v>881723.54</v>
      </c>
      <c r="I4858">
        <v>1.22</v>
      </c>
      <c r="J4858" s="2">
        <v>881723.54</v>
      </c>
      <c r="K4858" s="2">
        <v>13369</v>
      </c>
      <c r="L4858">
        <v>65.95</v>
      </c>
      <c r="M4858" t="s">
        <v>363</v>
      </c>
      <c r="N4858" t="s">
        <v>383</v>
      </c>
      <c r="O4858" t="s">
        <v>384</v>
      </c>
    </row>
    <row r="4859" spans="1:15" x14ac:dyDescent="0.2">
      <c r="A4859" s="16" t="s">
        <v>505</v>
      </c>
      <c r="B4859" s="1">
        <v>45980</v>
      </c>
      <c r="C4859" t="s">
        <v>390</v>
      </c>
      <c r="D4859" t="s">
        <v>391</v>
      </c>
      <c r="F4859" t="s">
        <v>69</v>
      </c>
      <c r="G4859" t="s">
        <v>17</v>
      </c>
      <c r="H4859" s="2">
        <v>853275.83</v>
      </c>
      <c r="I4859">
        <v>1.18</v>
      </c>
      <c r="J4859" s="2">
        <v>853275.83</v>
      </c>
      <c r="K4859" s="2">
        <v>106261</v>
      </c>
      <c r="L4859">
        <v>8.0299999999999994</v>
      </c>
      <c r="M4859" t="s">
        <v>18</v>
      </c>
      <c r="N4859" t="s">
        <v>31</v>
      </c>
      <c r="O4859" t="s">
        <v>20</v>
      </c>
    </row>
    <row r="4860" spans="1:15" x14ac:dyDescent="0.2">
      <c r="A4860" s="16" t="s">
        <v>505</v>
      </c>
      <c r="B4860" s="1">
        <v>45980</v>
      </c>
      <c r="C4860">
        <v>3659</v>
      </c>
      <c r="D4860" t="s">
        <v>404</v>
      </c>
      <c r="F4860" t="s">
        <v>69</v>
      </c>
      <c r="G4860" t="s">
        <v>17</v>
      </c>
      <c r="H4860" s="2">
        <v>849145.45</v>
      </c>
      <c r="I4860">
        <v>1.18</v>
      </c>
      <c r="J4860" s="2">
        <v>849145.45</v>
      </c>
      <c r="K4860" s="2">
        <v>37000</v>
      </c>
      <c r="L4860">
        <v>22.95</v>
      </c>
      <c r="M4860" t="s">
        <v>73</v>
      </c>
      <c r="N4860" t="s">
        <v>74</v>
      </c>
      <c r="O4860" t="s">
        <v>75</v>
      </c>
    </row>
    <row r="4861" spans="1:15" x14ac:dyDescent="0.2">
      <c r="A4861" s="16" t="s">
        <v>505</v>
      </c>
      <c r="B4861" s="1">
        <v>45980</v>
      </c>
      <c r="C4861">
        <v>9697</v>
      </c>
      <c r="D4861" t="s">
        <v>400</v>
      </c>
      <c r="F4861" t="s">
        <v>69</v>
      </c>
      <c r="G4861" t="s">
        <v>17</v>
      </c>
      <c r="H4861" s="2">
        <v>809972.21</v>
      </c>
      <c r="I4861">
        <v>1.1200000000000001</v>
      </c>
      <c r="J4861" s="2">
        <v>809972.21</v>
      </c>
      <c r="K4861" s="2">
        <v>33600</v>
      </c>
      <c r="L4861">
        <v>24.11</v>
      </c>
      <c r="M4861" t="s">
        <v>73</v>
      </c>
      <c r="N4861" t="s">
        <v>74</v>
      </c>
      <c r="O4861" t="s">
        <v>75</v>
      </c>
    </row>
    <row r="4862" spans="1:15" x14ac:dyDescent="0.2">
      <c r="A4862" s="16" t="s">
        <v>505</v>
      </c>
      <c r="B4862" s="1">
        <v>45980</v>
      </c>
      <c r="C4862" t="s">
        <v>394</v>
      </c>
      <c r="D4862" t="s">
        <v>395</v>
      </c>
      <c r="F4862" t="s">
        <v>43</v>
      </c>
      <c r="G4862" t="s">
        <v>17</v>
      </c>
      <c r="H4862" s="2">
        <v>771778.04</v>
      </c>
      <c r="I4862">
        <v>1.07</v>
      </c>
      <c r="J4862" s="2">
        <v>771778.04</v>
      </c>
      <c r="K4862" s="2">
        <v>59208</v>
      </c>
      <c r="L4862">
        <v>13.03</v>
      </c>
      <c r="M4862" t="s">
        <v>154</v>
      </c>
      <c r="N4862" t="s">
        <v>396</v>
      </c>
      <c r="O4862" t="s">
        <v>152</v>
      </c>
    </row>
    <row r="4863" spans="1:15" x14ac:dyDescent="0.2">
      <c r="A4863" s="16" t="s">
        <v>505</v>
      </c>
      <c r="B4863" s="1">
        <v>45980</v>
      </c>
      <c r="C4863">
        <v>5935</v>
      </c>
      <c r="D4863" t="s">
        <v>91</v>
      </c>
      <c r="F4863" t="s">
        <v>16</v>
      </c>
      <c r="G4863" t="s">
        <v>17</v>
      </c>
      <c r="H4863" s="2">
        <v>629891.82999999996</v>
      </c>
      <c r="I4863">
        <v>0.87</v>
      </c>
      <c r="J4863" s="2">
        <v>629891.82999999996</v>
      </c>
      <c r="K4863" s="2">
        <v>12644</v>
      </c>
      <c r="L4863">
        <v>49.82</v>
      </c>
      <c r="M4863" t="s">
        <v>51</v>
      </c>
      <c r="N4863" t="s">
        <v>52</v>
      </c>
      <c r="O4863" t="s">
        <v>53</v>
      </c>
    </row>
    <row r="4864" spans="1:15" x14ac:dyDescent="0.2">
      <c r="A4864" s="16" t="s">
        <v>505</v>
      </c>
      <c r="B4864" s="1">
        <v>45980</v>
      </c>
      <c r="C4864" t="s">
        <v>392</v>
      </c>
      <c r="D4864" t="s">
        <v>393</v>
      </c>
      <c r="F4864" t="s">
        <v>43</v>
      </c>
      <c r="G4864" t="s">
        <v>17</v>
      </c>
      <c r="H4864" s="2">
        <v>614518.56000000006</v>
      </c>
      <c r="I4864">
        <v>0.85</v>
      </c>
      <c r="J4864" s="2">
        <v>614518.56000000006</v>
      </c>
      <c r="K4864" s="2">
        <v>3522</v>
      </c>
      <c r="L4864">
        <v>174.48</v>
      </c>
      <c r="M4864" t="s">
        <v>18</v>
      </c>
      <c r="N4864" t="s">
        <v>19</v>
      </c>
      <c r="O4864" t="s">
        <v>20</v>
      </c>
    </row>
    <row r="4865" spans="1:15" x14ac:dyDescent="0.2">
      <c r="A4865" s="16" t="s">
        <v>505</v>
      </c>
      <c r="B4865" s="1">
        <v>45980</v>
      </c>
      <c r="C4865">
        <v>259960</v>
      </c>
      <c r="D4865" t="s">
        <v>401</v>
      </c>
      <c r="F4865" t="s">
        <v>69</v>
      </c>
      <c r="G4865" t="s">
        <v>17</v>
      </c>
      <c r="H4865" s="2">
        <v>494492.78</v>
      </c>
      <c r="I4865">
        <v>0.69</v>
      </c>
      <c r="J4865" s="2">
        <v>494492.78</v>
      </c>
      <c r="K4865" s="2">
        <v>2814</v>
      </c>
      <c r="L4865">
        <v>175.73</v>
      </c>
      <c r="M4865" t="s">
        <v>51</v>
      </c>
      <c r="N4865" t="s">
        <v>52</v>
      </c>
      <c r="O4865" t="s">
        <v>53</v>
      </c>
    </row>
    <row r="4866" spans="1:15" x14ac:dyDescent="0.2">
      <c r="A4866" s="16" t="s">
        <v>505</v>
      </c>
      <c r="B4866" s="1">
        <v>45980</v>
      </c>
      <c r="C4866">
        <v>9684</v>
      </c>
      <c r="D4866" t="s">
        <v>409</v>
      </c>
      <c r="F4866" t="s">
        <v>69</v>
      </c>
      <c r="G4866" t="s">
        <v>17</v>
      </c>
      <c r="H4866" s="2">
        <v>487079.19</v>
      </c>
      <c r="I4866">
        <v>0.68</v>
      </c>
      <c r="J4866" s="2">
        <v>487079.19</v>
      </c>
      <c r="K4866" s="2">
        <v>24800</v>
      </c>
      <c r="L4866">
        <v>19.64</v>
      </c>
      <c r="M4866" t="s">
        <v>73</v>
      </c>
      <c r="N4866" t="s">
        <v>74</v>
      </c>
      <c r="O4866" t="s">
        <v>75</v>
      </c>
    </row>
    <row r="4867" spans="1:15" x14ac:dyDescent="0.2">
      <c r="A4867" s="16" t="s">
        <v>505</v>
      </c>
      <c r="B4867" s="1">
        <v>45980</v>
      </c>
      <c r="C4867" t="s">
        <v>508</v>
      </c>
      <c r="D4867" t="s">
        <v>509</v>
      </c>
      <c r="F4867" t="s">
        <v>16</v>
      </c>
      <c r="G4867" t="s">
        <v>17</v>
      </c>
      <c r="H4867" s="2">
        <v>470321</v>
      </c>
      <c r="I4867">
        <v>0.65</v>
      </c>
      <c r="J4867" s="2">
        <v>470321</v>
      </c>
      <c r="K4867" s="2">
        <v>6866</v>
      </c>
      <c r="L4867">
        <v>68.5</v>
      </c>
      <c r="M4867" t="s">
        <v>18</v>
      </c>
      <c r="N4867" t="s">
        <v>19</v>
      </c>
      <c r="O4867" t="s">
        <v>20</v>
      </c>
    </row>
    <row r="4868" spans="1:15" x14ac:dyDescent="0.2">
      <c r="A4868" s="16" t="s">
        <v>505</v>
      </c>
      <c r="B4868" s="1">
        <v>45980</v>
      </c>
      <c r="C4868" t="s">
        <v>405</v>
      </c>
      <c r="D4868" t="s">
        <v>406</v>
      </c>
      <c r="F4868" t="s">
        <v>43</v>
      </c>
      <c r="G4868" t="s">
        <v>17</v>
      </c>
      <c r="H4868" s="2">
        <v>407607.89</v>
      </c>
      <c r="I4868">
        <v>0.56999999999999995</v>
      </c>
      <c r="J4868" s="2">
        <v>407607.89</v>
      </c>
      <c r="K4868" s="2">
        <v>2521</v>
      </c>
      <c r="L4868">
        <v>161.69</v>
      </c>
      <c r="M4868" t="s">
        <v>18</v>
      </c>
      <c r="N4868" t="s">
        <v>19</v>
      </c>
      <c r="O4868" t="s">
        <v>20</v>
      </c>
    </row>
    <row r="4869" spans="1:15" x14ac:dyDescent="0.2">
      <c r="A4869" s="16" t="s">
        <v>505</v>
      </c>
      <c r="B4869" s="1">
        <v>45980</v>
      </c>
      <c r="C4869" t="s">
        <v>410</v>
      </c>
      <c r="D4869" t="s">
        <v>411</v>
      </c>
      <c r="F4869" t="s">
        <v>69</v>
      </c>
      <c r="G4869" t="s">
        <v>17</v>
      </c>
      <c r="H4869" s="2">
        <v>390254.21</v>
      </c>
      <c r="I4869">
        <v>0.54</v>
      </c>
      <c r="J4869" s="2">
        <v>390254.21</v>
      </c>
      <c r="K4869" s="2">
        <v>6233</v>
      </c>
      <c r="L4869">
        <v>62.61</v>
      </c>
      <c r="M4869" t="s">
        <v>412</v>
      </c>
      <c r="N4869" t="s">
        <v>413</v>
      </c>
      <c r="O4869" t="s">
        <v>414</v>
      </c>
    </row>
    <row r="4870" spans="1:15" x14ac:dyDescent="0.2">
      <c r="A4870" s="16" t="s">
        <v>505</v>
      </c>
      <c r="B4870" s="1">
        <v>45980</v>
      </c>
      <c r="C4870" t="s">
        <v>402</v>
      </c>
      <c r="D4870" t="s">
        <v>403</v>
      </c>
      <c r="F4870" t="s">
        <v>16</v>
      </c>
      <c r="G4870" t="s">
        <v>17</v>
      </c>
      <c r="H4870" s="2">
        <v>380905.76</v>
      </c>
      <c r="I4870">
        <v>0.53</v>
      </c>
      <c r="J4870" s="2">
        <v>380905.76</v>
      </c>
      <c r="K4870" s="2">
        <v>32752</v>
      </c>
      <c r="L4870">
        <v>11.63</v>
      </c>
      <c r="M4870" t="s">
        <v>18</v>
      </c>
      <c r="N4870" t="s">
        <v>19</v>
      </c>
      <c r="O4870" t="s">
        <v>20</v>
      </c>
    </row>
    <row r="4871" spans="1:15" x14ac:dyDescent="0.2">
      <c r="A4871" s="16" t="s">
        <v>505</v>
      </c>
      <c r="B4871" s="1">
        <v>45980</v>
      </c>
      <c r="C4871" t="s">
        <v>417</v>
      </c>
      <c r="D4871" t="s">
        <v>418</v>
      </c>
      <c r="F4871" t="s">
        <v>16</v>
      </c>
      <c r="G4871" t="s">
        <v>17</v>
      </c>
      <c r="H4871" s="2">
        <v>329386.48</v>
      </c>
      <c r="I4871">
        <v>0.46</v>
      </c>
      <c r="J4871" s="2">
        <v>329386.48</v>
      </c>
      <c r="K4871" s="2">
        <v>3767</v>
      </c>
      <c r="L4871">
        <v>87.44</v>
      </c>
      <c r="M4871" t="s">
        <v>18</v>
      </c>
      <c r="N4871" t="s">
        <v>19</v>
      </c>
      <c r="O4871" t="s">
        <v>20</v>
      </c>
    </row>
    <row r="4872" spans="1:15" x14ac:dyDescent="0.2">
      <c r="A4872" s="16" t="s">
        <v>505</v>
      </c>
      <c r="B4872" s="1">
        <v>45980</v>
      </c>
      <c r="C4872">
        <v>6417</v>
      </c>
      <c r="D4872" t="s">
        <v>419</v>
      </c>
      <c r="F4872" t="s">
        <v>43</v>
      </c>
      <c r="G4872" t="s">
        <v>17</v>
      </c>
      <c r="H4872" s="2">
        <v>317078.24</v>
      </c>
      <c r="I4872">
        <v>0.44</v>
      </c>
      <c r="J4872" s="2">
        <v>317078.24</v>
      </c>
      <c r="K4872" s="2">
        <v>19500</v>
      </c>
      <c r="L4872">
        <v>16.260000000000002</v>
      </c>
      <c r="M4872" t="s">
        <v>73</v>
      </c>
      <c r="N4872" t="s">
        <v>74</v>
      </c>
      <c r="O4872" t="s">
        <v>75</v>
      </c>
    </row>
    <row r="4873" spans="1:15" x14ac:dyDescent="0.2">
      <c r="A4873" s="16" t="s">
        <v>505</v>
      </c>
      <c r="B4873" s="1">
        <v>45980</v>
      </c>
      <c r="C4873" t="s">
        <v>407</v>
      </c>
      <c r="D4873" t="s">
        <v>408</v>
      </c>
      <c r="F4873" t="s">
        <v>43</v>
      </c>
      <c r="G4873" t="s">
        <v>17</v>
      </c>
      <c r="H4873" s="2">
        <v>254432.95</v>
      </c>
      <c r="I4873">
        <v>0.35</v>
      </c>
      <c r="J4873" s="2">
        <v>254432.95</v>
      </c>
      <c r="K4873" s="2">
        <v>3865</v>
      </c>
      <c r="L4873">
        <v>65.83</v>
      </c>
      <c r="M4873" t="s">
        <v>18</v>
      </c>
      <c r="N4873" t="s">
        <v>31</v>
      </c>
      <c r="O4873" t="s">
        <v>20</v>
      </c>
    </row>
    <row r="4874" spans="1:15" x14ac:dyDescent="0.2">
      <c r="A4874" s="16" t="s">
        <v>505</v>
      </c>
      <c r="B4874" s="1">
        <v>45980</v>
      </c>
      <c r="C4874" t="s">
        <v>415</v>
      </c>
      <c r="D4874" t="s">
        <v>416</v>
      </c>
      <c r="F4874" t="s">
        <v>43</v>
      </c>
      <c r="G4874" t="s">
        <v>17</v>
      </c>
      <c r="H4874" s="2">
        <v>233321.44</v>
      </c>
      <c r="I4874">
        <v>0.32</v>
      </c>
      <c r="J4874" s="2">
        <v>233321.44</v>
      </c>
      <c r="K4874" s="2">
        <v>33913</v>
      </c>
      <c r="L4874">
        <v>6.88</v>
      </c>
      <c r="M4874" t="s">
        <v>18</v>
      </c>
      <c r="N4874" t="s">
        <v>19</v>
      </c>
      <c r="O4874" t="s">
        <v>20</v>
      </c>
    </row>
    <row r="4875" spans="1:15" x14ac:dyDescent="0.2">
      <c r="A4875" s="16" t="s">
        <v>505</v>
      </c>
      <c r="B4875" s="1">
        <v>45980</v>
      </c>
      <c r="C4875" t="s">
        <v>512</v>
      </c>
      <c r="D4875" t="s">
        <v>513</v>
      </c>
      <c r="F4875" t="s">
        <v>43</v>
      </c>
      <c r="G4875" t="s">
        <v>17</v>
      </c>
      <c r="H4875" s="2">
        <v>227003.7</v>
      </c>
      <c r="I4875">
        <v>0.31</v>
      </c>
      <c r="J4875" s="2">
        <v>227003.7</v>
      </c>
      <c r="K4875" s="2">
        <v>10461</v>
      </c>
      <c r="L4875">
        <v>21.7</v>
      </c>
      <c r="M4875" t="s">
        <v>18</v>
      </c>
      <c r="N4875" t="s">
        <v>19</v>
      </c>
      <c r="O4875" t="s">
        <v>20</v>
      </c>
    </row>
    <row r="4876" spans="1:15" x14ac:dyDescent="0.2">
      <c r="A4876" s="16" t="s">
        <v>505</v>
      </c>
      <c r="B4876" s="1">
        <v>45980</v>
      </c>
      <c r="C4876" t="s">
        <v>431</v>
      </c>
      <c r="D4876" t="s">
        <v>432</v>
      </c>
      <c r="F4876" t="s">
        <v>43</v>
      </c>
      <c r="G4876" t="s">
        <v>17</v>
      </c>
      <c r="H4876" s="2">
        <v>172016.46</v>
      </c>
      <c r="I4876">
        <v>0.24</v>
      </c>
      <c r="J4876" s="2">
        <v>172016.46</v>
      </c>
      <c r="K4876" s="2">
        <v>10638</v>
      </c>
      <c r="L4876">
        <v>16.170000000000002</v>
      </c>
      <c r="M4876" t="s">
        <v>18</v>
      </c>
      <c r="N4876" t="s">
        <v>19</v>
      </c>
      <c r="O4876" t="s">
        <v>20</v>
      </c>
    </row>
    <row r="4877" spans="1:15" x14ac:dyDescent="0.2">
      <c r="A4877" s="16" t="s">
        <v>505</v>
      </c>
      <c r="B4877" s="1">
        <v>45980</v>
      </c>
      <c r="C4877" t="s">
        <v>514</v>
      </c>
      <c r="D4877" t="s">
        <v>514</v>
      </c>
      <c r="F4877" t="s">
        <v>16</v>
      </c>
      <c r="G4877" t="s">
        <v>17</v>
      </c>
      <c r="H4877" s="2">
        <v>169824.62</v>
      </c>
      <c r="I4877">
        <v>0.24</v>
      </c>
      <c r="J4877" s="2">
        <v>169824.62</v>
      </c>
      <c r="K4877" s="2">
        <v>61184</v>
      </c>
      <c r="L4877">
        <v>2.78</v>
      </c>
      <c r="M4877" t="s">
        <v>363</v>
      </c>
      <c r="N4877" t="s">
        <v>383</v>
      </c>
      <c r="O4877" t="s">
        <v>384</v>
      </c>
    </row>
    <row r="4878" spans="1:15" x14ac:dyDescent="0.2">
      <c r="A4878" s="16" t="s">
        <v>505</v>
      </c>
      <c r="B4878" s="1">
        <v>45980</v>
      </c>
      <c r="C4878" t="s">
        <v>426</v>
      </c>
      <c r="D4878" t="s">
        <v>427</v>
      </c>
      <c r="F4878" t="s">
        <v>69</v>
      </c>
      <c r="G4878" t="s">
        <v>17</v>
      </c>
      <c r="H4878" s="2">
        <v>169503.84</v>
      </c>
      <c r="I4878">
        <v>0.24</v>
      </c>
      <c r="J4878" s="2">
        <v>169503.84</v>
      </c>
      <c r="K4878" s="2">
        <v>12528</v>
      </c>
      <c r="L4878">
        <v>13.53</v>
      </c>
      <c r="M4878" t="s">
        <v>18</v>
      </c>
      <c r="N4878" t="s">
        <v>19</v>
      </c>
      <c r="O4878" t="s">
        <v>20</v>
      </c>
    </row>
    <row r="4879" spans="1:15" x14ac:dyDescent="0.2">
      <c r="A4879" s="16" t="s">
        <v>505</v>
      </c>
      <c r="B4879" s="1">
        <v>45980</v>
      </c>
      <c r="C4879">
        <v>36570</v>
      </c>
      <c r="D4879" t="s">
        <v>430</v>
      </c>
      <c r="F4879" t="s">
        <v>69</v>
      </c>
      <c r="G4879" t="s">
        <v>17</v>
      </c>
      <c r="H4879" s="2">
        <v>146782.26999999999</v>
      </c>
      <c r="I4879">
        <v>0.2</v>
      </c>
      <c r="J4879" s="2">
        <v>146782.26999999999</v>
      </c>
      <c r="K4879" s="2">
        <v>1122</v>
      </c>
      <c r="L4879">
        <v>130.82</v>
      </c>
      <c r="M4879" t="s">
        <v>51</v>
      </c>
      <c r="N4879" t="s">
        <v>52</v>
      </c>
      <c r="O4879" t="s">
        <v>53</v>
      </c>
    </row>
    <row r="4880" spans="1:15" x14ac:dyDescent="0.2">
      <c r="A4880" s="16" t="s">
        <v>505</v>
      </c>
      <c r="B4880" s="1">
        <v>45980</v>
      </c>
      <c r="C4880" t="s">
        <v>515</v>
      </c>
      <c r="D4880" t="s">
        <v>516</v>
      </c>
      <c r="F4880" t="s">
        <v>43</v>
      </c>
      <c r="G4880" t="s">
        <v>17</v>
      </c>
      <c r="H4880" s="2">
        <v>141552</v>
      </c>
      <c r="I4880">
        <v>0.2</v>
      </c>
      <c r="J4880" s="2">
        <v>141552</v>
      </c>
      <c r="K4880" s="2">
        <v>4800</v>
      </c>
      <c r="L4880">
        <v>29.49</v>
      </c>
      <c r="M4880" t="s">
        <v>18</v>
      </c>
      <c r="N4880" t="s">
        <v>31</v>
      </c>
      <c r="O4880" t="s">
        <v>20</v>
      </c>
    </row>
    <row r="4881" spans="1:15" x14ac:dyDescent="0.2">
      <c r="A4881" s="16" t="s">
        <v>505</v>
      </c>
      <c r="B4881" s="1">
        <v>45980</v>
      </c>
      <c r="C4881">
        <v>3635</v>
      </c>
      <c r="D4881" t="s">
        <v>433</v>
      </c>
      <c r="F4881" t="s">
        <v>69</v>
      </c>
      <c r="G4881" t="s">
        <v>17</v>
      </c>
      <c r="H4881" s="2">
        <v>136684.01999999999</v>
      </c>
      <c r="I4881">
        <v>0.19</v>
      </c>
      <c r="J4881" s="2">
        <v>136684.01999999999</v>
      </c>
      <c r="K4881" s="2">
        <v>10300</v>
      </c>
      <c r="L4881">
        <v>13.27</v>
      </c>
      <c r="M4881" t="s">
        <v>73</v>
      </c>
      <c r="N4881" t="s">
        <v>74</v>
      </c>
      <c r="O4881" t="s">
        <v>75</v>
      </c>
    </row>
    <row r="4882" spans="1:15" x14ac:dyDescent="0.2">
      <c r="A4882" s="16" t="s">
        <v>505</v>
      </c>
      <c r="B4882" s="1">
        <v>45980</v>
      </c>
      <c r="C4882" t="s">
        <v>422</v>
      </c>
      <c r="D4882" t="s">
        <v>423</v>
      </c>
      <c r="F4882" t="s">
        <v>69</v>
      </c>
      <c r="G4882" t="s">
        <v>17</v>
      </c>
      <c r="H4882" s="2">
        <v>130375.83</v>
      </c>
      <c r="I4882">
        <v>0.18</v>
      </c>
      <c r="J4882" s="2">
        <v>130375.83</v>
      </c>
      <c r="K4882" s="2">
        <v>14633</v>
      </c>
      <c r="L4882">
        <v>8.91</v>
      </c>
      <c r="M4882" t="s">
        <v>363</v>
      </c>
      <c r="N4882" t="s">
        <v>383</v>
      </c>
      <c r="O4882" t="s">
        <v>384</v>
      </c>
    </row>
    <row r="4883" spans="1:15" x14ac:dyDescent="0.2">
      <c r="A4883" s="16" t="s">
        <v>505</v>
      </c>
      <c r="B4883" s="1">
        <v>45980</v>
      </c>
      <c r="C4883">
        <v>1070</v>
      </c>
      <c r="D4883" t="s">
        <v>465</v>
      </c>
      <c r="F4883" t="s">
        <v>43</v>
      </c>
      <c r="G4883" t="s">
        <v>17</v>
      </c>
      <c r="H4883" s="2">
        <v>125026</v>
      </c>
      <c r="I4883">
        <v>0.17</v>
      </c>
      <c r="J4883" s="2">
        <v>125026</v>
      </c>
      <c r="K4883" s="2">
        <v>101000</v>
      </c>
      <c r="L4883">
        <v>1.24</v>
      </c>
      <c r="M4883" t="s">
        <v>101</v>
      </c>
      <c r="N4883" t="s">
        <v>102</v>
      </c>
      <c r="O4883" t="s">
        <v>103</v>
      </c>
    </row>
    <row r="4884" spans="1:15" x14ac:dyDescent="0.2">
      <c r="A4884" s="16" t="s">
        <v>505</v>
      </c>
      <c r="B4884" s="1">
        <v>45980</v>
      </c>
      <c r="C4884" t="s">
        <v>424</v>
      </c>
      <c r="D4884" t="s">
        <v>425</v>
      </c>
      <c r="F4884" t="s">
        <v>69</v>
      </c>
      <c r="G4884" t="s">
        <v>17</v>
      </c>
      <c r="H4884" s="2">
        <v>124351.9</v>
      </c>
      <c r="I4884">
        <v>0.17</v>
      </c>
      <c r="J4884" s="2">
        <v>124351.9</v>
      </c>
      <c r="K4884" s="2">
        <v>12073</v>
      </c>
      <c r="L4884">
        <v>10.3</v>
      </c>
      <c r="M4884" t="s">
        <v>18</v>
      </c>
      <c r="N4884" t="s">
        <v>31</v>
      </c>
      <c r="O4884" t="s">
        <v>20</v>
      </c>
    </row>
    <row r="4885" spans="1:15" x14ac:dyDescent="0.2">
      <c r="A4885" s="16" t="s">
        <v>505</v>
      </c>
      <c r="B4885" s="1">
        <v>45980</v>
      </c>
      <c r="C4885" t="s">
        <v>435</v>
      </c>
      <c r="D4885" t="s">
        <v>436</v>
      </c>
      <c r="F4885" t="s">
        <v>16</v>
      </c>
      <c r="G4885" t="s">
        <v>17</v>
      </c>
      <c r="H4885" s="2">
        <v>115475.97</v>
      </c>
      <c r="I4885">
        <v>0.16</v>
      </c>
      <c r="J4885" s="2">
        <v>115475.97</v>
      </c>
      <c r="K4885" s="2">
        <v>9599</v>
      </c>
      <c r="L4885">
        <v>12.03</v>
      </c>
      <c r="M4885" t="s">
        <v>18</v>
      </c>
      <c r="N4885" t="s">
        <v>19</v>
      </c>
      <c r="O4885" t="s">
        <v>20</v>
      </c>
    </row>
    <row r="4886" spans="1:15" x14ac:dyDescent="0.2">
      <c r="A4886" s="16" t="s">
        <v>505</v>
      </c>
      <c r="B4886" s="1">
        <v>45980</v>
      </c>
      <c r="C4886">
        <v>2498</v>
      </c>
      <c r="D4886" t="s">
        <v>443</v>
      </c>
      <c r="F4886" t="s">
        <v>16</v>
      </c>
      <c r="G4886" t="s">
        <v>17</v>
      </c>
      <c r="H4886" s="2">
        <v>109896.62</v>
      </c>
      <c r="I4886">
        <v>0.15</v>
      </c>
      <c r="J4886" s="2">
        <v>109896.62</v>
      </c>
      <c r="K4886" s="2">
        <v>70000</v>
      </c>
      <c r="L4886">
        <v>1.57</v>
      </c>
      <c r="M4886" t="s">
        <v>33</v>
      </c>
      <c r="N4886" t="s">
        <v>34</v>
      </c>
      <c r="O4886" t="s">
        <v>35</v>
      </c>
    </row>
    <row r="4887" spans="1:15" x14ac:dyDescent="0.2">
      <c r="A4887" s="16" t="s">
        <v>505</v>
      </c>
      <c r="B4887" s="1">
        <v>45980</v>
      </c>
      <c r="C4887">
        <v>4915</v>
      </c>
      <c r="D4887" t="s">
        <v>448</v>
      </c>
      <c r="F4887" t="s">
        <v>16</v>
      </c>
      <c r="G4887" t="s">
        <v>17</v>
      </c>
      <c r="H4887" s="2">
        <v>106425.44</v>
      </c>
      <c r="I4887">
        <v>0.15</v>
      </c>
      <c r="J4887" s="2">
        <v>106425.44</v>
      </c>
      <c r="K4887" s="2">
        <v>40500</v>
      </c>
      <c r="L4887">
        <v>2.63</v>
      </c>
      <c r="M4887" t="s">
        <v>33</v>
      </c>
      <c r="N4887" t="s">
        <v>34</v>
      </c>
      <c r="O4887" t="s">
        <v>35</v>
      </c>
    </row>
    <row r="4888" spans="1:15" x14ac:dyDescent="0.2">
      <c r="A4888" s="16" t="s">
        <v>505</v>
      </c>
      <c r="B4888" s="1">
        <v>45980</v>
      </c>
      <c r="C4888">
        <v>2432</v>
      </c>
      <c r="D4888" t="s">
        <v>434</v>
      </c>
      <c r="F4888" t="s">
        <v>69</v>
      </c>
      <c r="G4888" t="s">
        <v>17</v>
      </c>
      <c r="H4888" s="2">
        <v>104271.16</v>
      </c>
      <c r="I4888">
        <v>0.14000000000000001</v>
      </c>
      <c r="J4888" s="2">
        <v>104271.16</v>
      </c>
      <c r="K4888" s="2">
        <v>6800</v>
      </c>
      <c r="L4888">
        <v>15.33</v>
      </c>
      <c r="M4888" t="s">
        <v>73</v>
      </c>
      <c r="N4888" t="s">
        <v>74</v>
      </c>
      <c r="O4888" t="s">
        <v>75</v>
      </c>
    </row>
    <row r="4889" spans="1:15" x14ac:dyDescent="0.2">
      <c r="A4889" s="16" t="s">
        <v>505</v>
      </c>
      <c r="B4889" s="1">
        <v>45980</v>
      </c>
      <c r="C4889" t="s">
        <v>478</v>
      </c>
      <c r="D4889" t="s">
        <v>529</v>
      </c>
      <c r="F4889" t="s">
        <v>69</v>
      </c>
      <c r="G4889" t="s">
        <v>17</v>
      </c>
      <c r="H4889" s="2">
        <v>102705.79</v>
      </c>
      <c r="I4889">
        <v>0.14000000000000001</v>
      </c>
      <c r="J4889" s="2">
        <v>102705.79</v>
      </c>
      <c r="K4889" s="2">
        <v>30119</v>
      </c>
      <c r="L4889">
        <v>3.41</v>
      </c>
      <c r="M4889" t="s">
        <v>18</v>
      </c>
      <c r="N4889" t="s">
        <v>31</v>
      </c>
      <c r="O4889" t="s">
        <v>20</v>
      </c>
    </row>
    <row r="4890" spans="1:15" x14ac:dyDescent="0.2">
      <c r="A4890" s="16" t="s">
        <v>505</v>
      </c>
      <c r="B4890" s="1">
        <v>45980</v>
      </c>
      <c r="C4890" t="s">
        <v>454</v>
      </c>
      <c r="D4890" t="s">
        <v>455</v>
      </c>
      <c r="F4890" t="s">
        <v>69</v>
      </c>
      <c r="G4890" t="s">
        <v>17</v>
      </c>
      <c r="H4890" s="2">
        <v>97763.78</v>
      </c>
      <c r="I4890">
        <v>0.14000000000000001</v>
      </c>
      <c r="J4890" s="2">
        <v>97763.78</v>
      </c>
      <c r="K4890" s="2">
        <v>8203</v>
      </c>
      <c r="L4890">
        <v>11.92</v>
      </c>
      <c r="M4890" t="s">
        <v>363</v>
      </c>
      <c r="N4890" t="s">
        <v>383</v>
      </c>
      <c r="O4890" t="s">
        <v>384</v>
      </c>
    </row>
    <row r="4891" spans="1:15" x14ac:dyDescent="0.2">
      <c r="A4891" s="16" t="s">
        <v>505</v>
      </c>
      <c r="B4891" s="1">
        <v>45980</v>
      </c>
      <c r="C4891" t="s">
        <v>449</v>
      </c>
      <c r="D4891" t="s">
        <v>450</v>
      </c>
      <c r="F4891" t="s">
        <v>43</v>
      </c>
      <c r="G4891" t="s">
        <v>17</v>
      </c>
      <c r="H4891" s="2">
        <v>96033.600000000006</v>
      </c>
      <c r="I4891">
        <v>0.13</v>
      </c>
      <c r="J4891" s="2">
        <v>96033.600000000006</v>
      </c>
      <c r="K4891" s="2">
        <v>11856</v>
      </c>
      <c r="L4891">
        <v>8.1</v>
      </c>
      <c r="M4891" t="s">
        <v>18</v>
      </c>
      <c r="N4891" t="s">
        <v>31</v>
      </c>
      <c r="O4891" t="s">
        <v>20</v>
      </c>
    </row>
    <row r="4892" spans="1:15" x14ac:dyDescent="0.2">
      <c r="A4892" s="16" t="s">
        <v>505</v>
      </c>
      <c r="B4892" s="1">
        <v>45980</v>
      </c>
      <c r="C4892">
        <v>251270</v>
      </c>
      <c r="D4892" t="s">
        <v>458</v>
      </c>
      <c r="F4892" t="s">
        <v>69</v>
      </c>
      <c r="G4892" t="s">
        <v>17</v>
      </c>
      <c r="H4892" s="2">
        <v>93439.38</v>
      </c>
      <c r="I4892">
        <v>0.13</v>
      </c>
      <c r="J4892" s="2">
        <v>93439.38</v>
      </c>
      <c r="K4892" s="2">
        <v>2618</v>
      </c>
      <c r="L4892">
        <v>35.69</v>
      </c>
      <c r="M4892" t="s">
        <v>51</v>
      </c>
      <c r="N4892" t="s">
        <v>52</v>
      </c>
      <c r="O4892" t="s">
        <v>53</v>
      </c>
    </row>
    <row r="4893" spans="1:15" x14ac:dyDescent="0.2">
      <c r="A4893" s="16" t="s">
        <v>505</v>
      </c>
      <c r="B4893" s="1">
        <v>45980</v>
      </c>
      <c r="C4893" t="s">
        <v>437</v>
      </c>
      <c r="D4893" t="s">
        <v>438</v>
      </c>
      <c r="F4893" t="s">
        <v>16</v>
      </c>
      <c r="G4893" t="s">
        <v>17</v>
      </c>
      <c r="H4893" s="2">
        <v>92036.800000000003</v>
      </c>
      <c r="I4893">
        <v>0.13</v>
      </c>
      <c r="J4893" s="2">
        <v>92036.800000000003</v>
      </c>
      <c r="K4893" s="2">
        <v>10004</v>
      </c>
      <c r="L4893">
        <v>9.1999999999999993</v>
      </c>
      <c r="M4893" t="s">
        <v>18</v>
      </c>
      <c r="N4893" t="s">
        <v>19</v>
      </c>
      <c r="O4893" t="s">
        <v>20</v>
      </c>
    </row>
    <row r="4894" spans="1:15" x14ac:dyDescent="0.2">
      <c r="A4894" s="16" t="s">
        <v>505</v>
      </c>
      <c r="B4894" s="1">
        <v>45980</v>
      </c>
      <c r="C4894">
        <v>3738</v>
      </c>
      <c r="D4894" t="s">
        <v>453</v>
      </c>
      <c r="F4894" t="s">
        <v>16</v>
      </c>
      <c r="G4894" t="s">
        <v>17</v>
      </c>
      <c r="H4894" s="2">
        <v>90373.03</v>
      </c>
      <c r="I4894">
        <v>0.13</v>
      </c>
      <c r="J4894" s="2">
        <v>90373.03</v>
      </c>
      <c r="K4894" s="2">
        <v>154000</v>
      </c>
      <c r="L4894">
        <v>0.59</v>
      </c>
      <c r="M4894" t="s">
        <v>128</v>
      </c>
      <c r="N4894" t="s">
        <v>102</v>
      </c>
      <c r="O4894" t="s">
        <v>103</v>
      </c>
    </row>
    <row r="4895" spans="1:15" x14ac:dyDescent="0.2">
      <c r="A4895" s="16" t="s">
        <v>505</v>
      </c>
      <c r="B4895" s="1">
        <v>45980</v>
      </c>
      <c r="C4895">
        <v>263750</v>
      </c>
      <c r="D4895" t="s">
        <v>462</v>
      </c>
      <c r="F4895" t="s">
        <v>69</v>
      </c>
      <c r="G4895" t="s">
        <v>17</v>
      </c>
      <c r="H4895" s="2">
        <v>87086.09</v>
      </c>
      <c r="I4895">
        <v>0.12</v>
      </c>
      <c r="J4895" s="2">
        <v>87086.09</v>
      </c>
      <c r="K4895" s="2">
        <v>3306</v>
      </c>
      <c r="L4895">
        <v>26.34</v>
      </c>
      <c r="M4895" t="s">
        <v>51</v>
      </c>
      <c r="N4895" t="s">
        <v>463</v>
      </c>
      <c r="O4895" t="s">
        <v>53</v>
      </c>
    </row>
    <row r="4896" spans="1:15" x14ac:dyDescent="0.2">
      <c r="A4896" s="16" t="s">
        <v>505</v>
      </c>
      <c r="B4896" s="1">
        <v>45980</v>
      </c>
      <c r="C4896">
        <v>2439</v>
      </c>
      <c r="D4896" t="s">
        <v>457</v>
      </c>
      <c r="F4896" t="s">
        <v>43</v>
      </c>
      <c r="G4896" t="s">
        <v>17</v>
      </c>
      <c r="H4896" s="2">
        <v>79533.460000000006</v>
      </c>
      <c r="I4896">
        <v>0.11</v>
      </c>
      <c r="J4896" s="2">
        <v>79533.460000000006</v>
      </c>
      <c r="K4896" s="2">
        <v>23008</v>
      </c>
      <c r="L4896">
        <v>3.46</v>
      </c>
      <c r="M4896" t="s">
        <v>33</v>
      </c>
      <c r="N4896" t="s">
        <v>34</v>
      </c>
      <c r="O4896" t="s">
        <v>35</v>
      </c>
    </row>
    <row r="4897" spans="1:15" x14ac:dyDescent="0.2">
      <c r="A4897" s="16" t="s">
        <v>505</v>
      </c>
      <c r="B4897" s="1">
        <v>45980</v>
      </c>
      <c r="C4897" t="s">
        <v>428</v>
      </c>
      <c r="D4897" t="s">
        <v>429</v>
      </c>
      <c r="F4897" t="s">
        <v>43</v>
      </c>
      <c r="G4897" t="s">
        <v>17</v>
      </c>
      <c r="H4897" s="2">
        <v>79239.59</v>
      </c>
      <c r="I4897">
        <v>0.11</v>
      </c>
      <c r="J4897" s="2">
        <v>79239.59</v>
      </c>
      <c r="K4897" s="2">
        <v>24912</v>
      </c>
      <c r="L4897">
        <v>3.18</v>
      </c>
      <c r="M4897" t="s">
        <v>374</v>
      </c>
      <c r="N4897" t="s">
        <v>375</v>
      </c>
      <c r="O4897" t="s">
        <v>376</v>
      </c>
    </row>
    <row r="4898" spans="1:15" x14ac:dyDescent="0.2">
      <c r="A4898" s="16" t="s">
        <v>505</v>
      </c>
      <c r="B4898" s="1">
        <v>45980</v>
      </c>
      <c r="C4898" t="s">
        <v>420</v>
      </c>
      <c r="D4898" t="s">
        <v>421</v>
      </c>
      <c r="F4898" t="s">
        <v>43</v>
      </c>
      <c r="G4898" t="s">
        <v>17</v>
      </c>
      <c r="H4898" s="2">
        <v>78221.64</v>
      </c>
      <c r="I4898">
        <v>0.11</v>
      </c>
      <c r="J4898" s="2">
        <v>78221.64</v>
      </c>
      <c r="K4898" s="2">
        <v>25341</v>
      </c>
      <c r="L4898">
        <v>3.09</v>
      </c>
      <c r="M4898" t="s">
        <v>154</v>
      </c>
      <c r="N4898" t="s">
        <v>396</v>
      </c>
      <c r="O4898" t="s">
        <v>152</v>
      </c>
    </row>
    <row r="4899" spans="1:15" x14ac:dyDescent="0.2">
      <c r="A4899" s="16" t="s">
        <v>505</v>
      </c>
      <c r="B4899" s="1">
        <v>45980</v>
      </c>
      <c r="C4899" t="s">
        <v>439</v>
      </c>
      <c r="D4899" t="s">
        <v>440</v>
      </c>
      <c r="F4899" t="s">
        <v>69</v>
      </c>
      <c r="G4899" t="s">
        <v>17</v>
      </c>
      <c r="H4899" s="2">
        <v>68487.53</v>
      </c>
      <c r="I4899">
        <v>0.09</v>
      </c>
      <c r="J4899" s="2">
        <v>68487.53</v>
      </c>
      <c r="K4899" s="2">
        <v>8761</v>
      </c>
      <c r="L4899">
        <v>7.82</v>
      </c>
      <c r="M4899" t="s">
        <v>441</v>
      </c>
      <c r="N4899" t="s">
        <v>442</v>
      </c>
      <c r="O4899" t="s">
        <v>40</v>
      </c>
    </row>
    <row r="4900" spans="1:15" x14ac:dyDescent="0.2">
      <c r="A4900" s="16" t="s">
        <v>505</v>
      </c>
      <c r="B4900" s="1">
        <v>45980</v>
      </c>
      <c r="C4900" t="s">
        <v>460</v>
      </c>
      <c r="D4900" t="s">
        <v>461</v>
      </c>
      <c r="F4900" t="s">
        <v>69</v>
      </c>
      <c r="G4900" t="s">
        <v>17</v>
      </c>
      <c r="H4900" s="2">
        <v>64598.67</v>
      </c>
      <c r="I4900">
        <v>0.09</v>
      </c>
      <c r="J4900" s="2">
        <v>64598.67</v>
      </c>
      <c r="K4900" s="2">
        <v>6327</v>
      </c>
      <c r="L4900">
        <v>10.210000000000001</v>
      </c>
      <c r="M4900" t="s">
        <v>18</v>
      </c>
      <c r="N4900" t="s">
        <v>19</v>
      </c>
      <c r="O4900" t="s">
        <v>20</v>
      </c>
    </row>
    <row r="4901" spans="1:15" x14ac:dyDescent="0.2">
      <c r="A4901" s="16" t="s">
        <v>505</v>
      </c>
      <c r="B4901" s="1">
        <v>45980</v>
      </c>
      <c r="C4901">
        <v>3765</v>
      </c>
      <c r="D4901" t="s">
        <v>452</v>
      </c>
      <c r="F4901" t="s">
        <v>69</v>
      </c>
      <c r="G4901" t="s">
        <v>17</v>
      </c>
      <c r="H4901" s="2">
        <v>62345.46</v>
      </c>
      <c r="I4901">
        <v>0.09</v>
      </c>
      <c r="J4901" s="2">
        <v>62345.46</v>
      </c>
      <c r="K4901" s="2">
        <v>4100</v>
      </c>
      <c r="L4901">
        <v>15.21</v>
      </c>
      <c r="M4901" t="s">
        <v>73</v>
      </c>
      <c r="N4901" t="s">
        <v>74</v>
      </c>
      <c r="O4901" t="s">
        <v>75</v>
      </c>
    </row>
    <row r="4902" spans="1:15" x14ac:dyDescent="0.2">
      <c r="A4902" s="16" t="s">
        <v>505</v>
      </c>
      <c r="B4902" s="1">
        <v>45980</v>
      </c>
      <c r="C4902">
        <v>2121</v>
      </c>
      <c r="D4902" t="s">
        <v>456</v>
      </c>
      <c r="F4902" t="s">
        <v>69</v>
      </c>
      <c r="G4902" t="s">
        <v>17</v>
      </c>
      <c r="H4902" s="2">
        <v>60532.86</v>
      </c>
      <c r="I4902">
        <v>0.08</v>
      </c>
      <c r="J4902" s="2">
        <v>60532.86</v>
      </c>
      <c r="K4902" s="2">
        <v>3300</v>
      </c>
      <c r="L4902">
        <v>18.34</v>
      </c>
      <c r="M4902" t="s">
        <v>73</v>
      </c>
      <c r="N4902" t="s">
        <v>74</v>
      </c>
      <c r="O4902" t="s">
        <v>75</v>
      </c>
    </row>
    <row r="4903" spans="1:15" x14ac:dyDescent="0.2">
      <c r="A4903" s="16" t="s">
        <v>505</v>
      </c>
      <c r="B4903" s="1">
        <v>45980</v>
      </c>
      <c r="C4903">
        <v>6727</v>
      </c>
      <c r="D4903" t="s">
        <v>464</v>
      </c>
      <c r="F4903" t="s">
        <v>16</v>
      </c>
      <c r="G4903" t="s">
        <v>17</v>
      </c>
      <c r="H4903" s="2">
        <v>53050.51</v>
      </c>
      <c r="I4903">
        <v>7.0000000000000007E-2</v>
      </c>
      <c r="J4903" s="2">
        <v>53050.51</v>
      </c>
      <c r="K4903" s="2">
        <v>10700</v>
      </c>
      <c r="L4903">
        <v>4.96</v>
      </c>
      <c r="M4903" t="s">
        <v>73</v>
      </c>
      <c r="N4903" t="s">
        <v>74</v>
      </c>
      <c r="O4903" t="s">
        <v>75</v>
      </c>
    </row>
    <row r="4904" spans="1:15" x14ac:dyDescent="0.2">
      <c r="A4904" s="16" t="s">
        <v>505</v>
      </c>
      <c r="B4904" s="1">
        <v>45980</v>
      </c>
      <c r="C4904">
        <v>2362</v>
      </c>
      <c r="D4904" t="s">
        <v>459</v>
      </c>
      <c r="F4904" t="s">
        <v>16</v>
      </c>
      <c r="G4904" t="s">
        <v>17</v>
      </c>
      <c r="H4904" s="2">
        <v>52754.22</v>
      </c>
      <c r="I4904">
        <v>7.0000000000000007E-2</v>
      </c>
      <c r="J4904" s="2">
        <v>52754.22</v>
      </c>
      <c r="K4904" s="2">
        <v>41000</v>
      </c>
      <c r="L4904">
        <v>1.29</v>
      </c>
      <c r="M4904" t="s">
        <v>33</v>
      </c>
      <c r="N4904" t="s">
        <v>34</v>
      </c>
      <c r="O4904" t="s">
        <v>35</v>
      </c>
    </row>
    <row r="4905" spans="1:15" x14ac:dyDescent="0.2">
      <c r="A4905" s="16" t="s">
        <v>505</v>
      </c>
      <c r="B4905" s="1">
        <v>45980</v>
      </c>
      <c r="C4905">
        <v>751</v>
      </c>
      <c r="D4905" t="s">
        <v>470</v>
      </c>
      <c r="F4905" t="s">
        <v>43</v>
      </c>
      <c r="G4905" t="s">
        <v>17</v>
      </c>
      <c r="H4905" s="2">
        <v>47609.63</v>
      </c>
      <c r="I4905">
        <v>7.0000000000000007E-2</v>
      </c>
      <c r="J4905" s="2">
        <v>47609.63</v>
      </c>
      <c r="K4905" s="2">
        <v>92000</v>
      </c>
      <c r="L4905">
        <v>0.52</v>
      </c>
      <c r="M4905" t="s">
        <v>101</v>
      </c>
      <c r="N4905" t="s">
        <v>102</v>
      </c>
      <c r="O4905" t="s">
        <v>103</v>
      </c>
    </row>
    <row r="4906" spans="1:15" x14ac:dyDescent="0.2">
      <c r="A4906" s="16" t="s">
        <v>505</v>
      </c>
      <c r="B4906" s="1">
        <v>45980</v>
      </c>
      <c r="C4906">
        <v>2767</v>
      </c>
      <c r="D4906" t="s">
        <v>471</v>
      </c>
      <c r="F4906" t="s">
        <v>43</v>
      </c>
      <c r="G4906" t="s">
        <v>17</v>
      </c>
      <c r="H4906" s="2">
        <v>46097.82</v>
      </c>
      <c r="I4906">
        <v>0.06</v>
      </c>
      <c r="J4906" s="2">
        <v>46097.82</v>
      </c>
      <c r="K4906" s="2">
        <v>3900</v>
      </c>
      <c r="L4906">
        <v>11.82</v>
      </c>
      <c r="M4906" t="s">
        <v>73</v>
      </c>
      <c r="N4906" t="s">
        <v>74</v>
      </c>
      <c r="O4906" t="s">
        <v>75</v>
      </c>
    </row>
    <row r="4907" spans="1:15" x14ac:dyDescent="0.2">
      <c r="A4907" s="16" t="s">
        <v>505</v>
      </c>
      <c r="B4907" s="1">
        <v>45980</v>
      </c>
      <c r="C4907" t="s">
        <v>20</v>
      </c>
      <c r="D4907" t="s">
        <v>104</v>
      </c>
      <c r="F4907" t="s">
        <v>106</v>
      </c>
      <c r="G4907" t="s">
        <v>107</v>
      </c>
      <c r="H4907" s="2">
        <v>43818.16</v>
      </c>
      <c r="I4907">
        <v>0.06</v>
      </c>
      <c r="J4907" s="2">
        <v>43818.16</v>
      </c>
      <c r="K4907" s="2">
        <v>43818</v>
      </c>
      <c r="L4907">
        <v>100</v>
      </c>
      <c r="M4907" t="s">
        <v>18</v>
      </c>
      <c r="N4907" t="s">
        <v>108</v>
      </c>
      <c r="O4907" t="s">
        <v>20</v>
      </c>
    </row>
    <row r="4908" spans="1:15" x14ac:dyDescent="0.2">
      <c r="A4908" s="16" t="s">
        <v>505</v>
      </c>
      <c r="B4908" s="1">
        <v>45980</v>
      </c>
      <c r="C4908">
        <v>293490</v>
      </c>
      <c r="D4908" t="s">
        <v>469</v>
      </c>
      <c r="F4908" t="s">
        <v>69</v>
      </c>
      <c r="G4908" t="s">
        <v>17</v>
      </c>
      <c r="H4908" s="2">
        <v>38644.69</v>
      </c>
      <c r="I4908">
        <v>0.05</v>
      </c>
      <c r="J4908" s="2">
        <v>38644.69</v>
      </c>
      <c r="K4908" s="2">
        <v>3600</v>
      </c>
      <c r="L4908">
        <v>10.73</v>
      </c>
      <c r="M4908" t="s">
        <v>51</v>
      </c>
      <c r="N4908" t="s">
        <v>463</v>
      </c>
      <c r="O4908" t="s">
        <v>53</v>
      </c>
    </row>
    <row r="4909" spans="1:15" x14ac:dyDescent="0.2">
      <c r="A4909" s="16" t="s">
        <v>505</v>
      </c>
      <c r="B4909" s="1">
        <v>45980</v>
      </c>
      <c r="C4909" t="s">
        <v>53</v>
      </c>
      <c r="D4909" t="s">
        <v>124</v>
      </c>
      <c r="F4909" t="s">
        <v>106</v>
      </c>
      <c r="G4909" t="s">
        <v>107</v>
      </c>
      <c r="H4909" s="2">
        <v>35603.57</v>
      </c>
      <c r="I4909">
        <v>0.05</v>
      </c>
      <c r="J4909" s="2">
        <v>35603.57</v>
      </c>
      <c r="K4909" s="2">
        <v>52171690</v>
      </c>
      <c r="L4909">
        <v>7.0000000000000007E-2</v>
      </c>
      <c r="M4909" t="s">
        <v>51</v>
      </c>
      <c r="N4909" t="s">
        <v>108</v>
      </c>
      <c r="O4909" t="s">
        <v>53</v>
      </c>
    </row>
    <row r="4910" spans="1:15" x14ac:dyDescent="0.2">
      <c r="A4910" s="16" t="s">
        <v>505</v>
      </c>
      <c r="B4910" s="1">
        <v>45980</v>
      </c>
      <c r="C4910">
        <v>192080</v>
      </c>
      <c r="D4910" t="s">
        <v>475</v>
      </c>
      <c r="F4910" t="s">
        <v>43</v>
      </c>
      <c r="G4910" t="s">
        <v>17</v>
      </c>
      <c r="H4910" s="2">
        <v>34890.78</v>
      </c>
      <c r="I4910">
        <v>0.05</v>
      </c>
      <c r="J4910" s="2">
        <v>34890.78</v>
      </c>
      <c r="K4910">
        <v>972</v>
      </c>
      <c r="L4910">
        <v>35.9</v>
      </c>
      <c r="M4910" t="s">
        <v>51</v>
      </c>
      <c r="N4910" t="s">
        <v>52</v>
      </c>
      <c r="O4910" t="s">
        <v>53</v>
      </c>
    </row>
    <row r="4911" spans="1:15" x14ac:dyDescent="0.2">
      <c r="A4911" s="16" t="s">
        <v>505</v>
      </c>
      <c r="B4911" s="1">
        <v>45980</v>
      </c>
      <c r="C4911" t="s">
        <v>75</v>
      </c>
      <c r="D4911" t="s">
        <v>114</v>
      </c>
      <c r="F4911" t="s">
        <v>106</v>
      </c>
      <c r="G4911" t="s">
        <v>107</v>
      </c>
      <c r="H4911" s="2">
        <v>34209.49</v>
      </c>
      <c r="I4911">
        <v>0.05</v>
      </c>
      <c r="J4911" s="2">
        <v>34209.49</v>
      </c>
      <c r="K4911" s="2">
        <v>5354298</v>
      </c>
      <c r="L4911">
        <v>0.64</v>
      </c>
      <c r="M4911" t="s">
        <v>73</v>
      </c>
      <c r="N4911" t="s">
        <v>108</v>
      </c>
      <c r="O4911" t="s">
        <v>75</v>
      </c>
    </row>
    <row r="4912" spans="1:15" x14ac:dyDescent="0.2">
      <c r="A4912" s="16" t="s">
        <v>505</v>
      </c>
      <c r="B4912" s="1">
        <v>45980</v>
      </c>
      <c r="C4912">
        <v>799</v>
      </c>
      <c r="D4912" t="s">
        <v>518</v>
      </c>
      <c r="F4912" t="s">
        <v>69</v>
      </c>
      <c r="G4912" t="s">
        <v>17</v>
      </c>
      <c r="H4912" s="2">
        <v>32871.910000000003</v>
      </c>
      <c r="I4912">
        <v>0.05</v>
      </c>
      <c r="J4912" s="2">
        <v>32871.910000000003</v>
      </c>
      <c r="K4912" s="2">
        <v>69000</v>
      </c>
      <c r="L4912">
        <v>0.48</v>
      </c>
      <c r="M4912" t="s">
        <v>128</v>
      </c>
      <c r="N4912" t="s">
        <v>102</v>
      </c>
      <c r="O4912" t="s">
        <v>103</v>
      </c>
    </row>
    <row r="4913" spans="1:15" x14ac:dyDescent="0.2">
      <c r="A4913" s="16" t="s">
        <v>505</v>
      </c>
      <c r="B4913" s="1">
        <v>45980</v>
      </c>
      <c r="C4913" t="s">
        <v>466</v>
      </c>
      <c r="D4913" t="s">
        <v>467</v>
      </c>
      <c r="F4913" t="s">
        <v>69</v>
      </c>
      <c r="G4913" t="s">
        <v>17</v>
      </c>
      <c r="H4913" s="2">
        <v>32546.55</v>
      </c>
      <c r="I4913">
        <v>0.05</v>
      </c>
      <c r="J4913" s="2">
        <v>32546.55</v>
      </c>
      <c r="K4913" s="2">
        <v>3557</v>
      </c>
      <c r="L4913">
        <v>9.15</v>
      </c>
      <c r="M4913" t="s">
        <v>18</v>
      </c>
      <c r="N4913" t="s">
        <v>19</v>
      </c>
      <c r="O4913" t="s">
        <v>20</v>
      </c>
    </row>
    <row r="4914" spans="1:15" x14ac:dyDescent="0.2">
      <c r="A4914" s="16" t="s">
        <v>505</v>
      </c>
      <c r="B4914" s="1">
        <v>45980</v>
      </c>
      <c r="C4914">
        <v>777</v>
      </c>
      <c r="D4914" t="s">
        <v>517</v>
      </c>
      <c r="F4914" t="s">
        <v>69</v>
      </c>
      <c r="G4914" t="s">
        <v>17</v>
      </c>
      <c r="H4914" s="2">
        <v>31781.7</v>
      </c>
      <c r="I4914">
        <v>0.04</v>
      </c>
      <c r="J4914" s="2">
        <v>31781.7</v>
      </c>
      <c r="K4914" s="2">
        <v>22000</v>
      </c>
      <c r="L4914">
        <v>1.44</v>
      </c>
      <c r="M4914" t="s">
        <v>101</v>
      </c>
      <c r="N4914" t="s">
        <v>102</v>
      </c>
      <c r="O4914" t="s">
        <v>103</v>
      </c>
    </row>
    <row r="4915" spans="1:15" x14ac:dyDescent="0.2">
      <c r="A4915" s="16" t="s">
        <v>505</v>
      </c>
      <c r="B4915" s="1">
        <v>45980</v>
      </c>
      <c r="C4915">
        <v>67160</v>
      </c>
      <c r="D4915" t="s">
        <v>468</v>
      </c>
      <c r="F4915" t="s">
        <v>69</v>
      </c>
      <c r="G4915" t="s">
        <v>17</v>
      </c>
      <c r="H4915" s="2">
        <v>31378.85</v>
      </c>
      <c r="I4915">
        <v>0.04</v>
      </c>
      <c r="J4915" s="2">
        <v>31378.85</v>
      </c>
      <c r="K4915">
        <v>655</v>
      </c>
      <c r="L4915">
        <v>47.91</v>
      </c>
      <c r="M4915" t="s">
        <v>51</v>
      </c>
      <c r="N4915" t="s">
        <v>463</v>
      </c>
      <c r="O4915" t="s">
        <v>53</v>
      </c>
    </row>
    <row r="4916" spans="1:15" x14ac:dyDescent="0.2">
      <c r="A4916" s="16" t="s">
        <v>505</v>
      </c>
      <c r="B4916" s="1">
        <v>45980</v>
      </c>
      <c r="C4916">
        <v>112040</v>
      </c>
      <c r="D4916" t="s">
        <v>472</v>
      </c>
      <c r="F4916" t="s">
        <v>69</v>
      </c>
      <c r="G4916" t="s">
        <v>17</v>
      </c>
      <c r="H4916" s="2">
        <v>31260.42</v>
      </c>
      <c r="I4916">
        <v>0.04</v>
      </c>
      <c r="J4916" s="2">
        <v>31260.42</v>
      </c>
      <c r="K4916" s="2">
        <v>1807</v>
      </c>
      <c r="L4916">
        <v>17.3</v>
      </c>
      <c r="M4916" t="s">
        <v>51</v>
      </c>
      <c r="N4916" t="s">
        <v>463</v>
      </c>
      <c r="O4916" t="s">
        <v>53</v>
      </c>
    </row>
    <row r="4917" spans="1:15" x14ac:dyDescent="0.2">
      <c r="A4917" s="16" t="s">
        <v>505</v>
      </c>
      <c r="B4917" s="1">
        <v>45980</v>
      </c>
      <c r="C4917">
        <v>6419</v>
      </c>
      <c r="D4917" t="s">
        <v>520</v>
      </c>
      <c r="F4917" t="s">
        <v>43</v>
      </c>
      <c r="G4917" t="s">
        <v>17</v>
      </c>
      <c r="H4917" s="2">
        <v>26879.21</v>
      </c>
      <c r="I4917">
        <v>0.04</v>
      </c>
      <c r="J4917" s="2">
        <v>26879.21</v>
      </c>
      <c r="K4917" s="2">
        <v>1400</v>
      </c>
      <c r="L4917">
        <v>19.2</v>
      </c>
      <c r="M4917" t="s">
        <v>73</v>
      </c>
      <c r="N4917" t="s">
        <v>74</v>
      </c>
      <c r="O4917" t="s">
        <v>75</v>
      </c>
    </row>
    <row r="4918" spans="1:15" x14ac:dyDescent="0.2">
      <c r="A4918" s="16" t="s">
        <v>505</v>
      </c>
      <c r="B4918" s="1">
        <v>45980</v>
      </c>
      <c r="C4918">
        <v>6200</v>
      </c>
      <c r="D4918" t="s">
        <v>519</v>
      </c>
      <c r="F4918" t="s">
        <v>477</v>
      </c>
      <c r="G4918" t="s">
        <v>17</v>
      </c>
      <c r="H4918" s="2">
        <v>24383.61</v>
      </c>
      <c r="I4918">
        <v>0.03</v>
      </c>
      <c r="J4918" s="2">
        <v>24383.61</v>
      </c>
      <c r="K4918" s="2">
        <v>4700</v>
      </c>
      <c r="L4918">
        <v>5.19</v>
      </c>
      <c r="M4918" t="s">
        <v>73</v>
      </c>
      <c r="N4918" t="s">
        <v>74</v>
      </c>
      <c r="O4918" t="s">
        <v>75</v>
      </c>
    </row>
    <row r="4919" spans="1:15" x14ac:dyDescent="0.2">
      <c r="A4919" s="16" t="s">
        <v>505</v>
      </c>
      <c r="B4919" s="1">
        <v>45980</v>
      </c>
      <c r="C4919" t="s">
        <v>485</v>
      </c>
      <c r="D4919" t="s">
        <v>486</v>
      </c>
      <c r="F4919" t="s">
        <v>69</v>
      </c>
      <c r="G4919" t="s">
        <v>17</v>
      </c>
      <c r="H4919" s="2">
        <v>24289.759999999998</v>
      </c>
      <c r="I4919">
        <v>0.03</v>
      </c>
      <c r="J4919" s="2">
        <v>24289.759999999998</v>
      </c>
      <c r="K4919" s="2">
        <v>6512</v>
      </c>
      <c r="L4919">
        <v>3.73</v>
      </c>
      <c r="M4919" t="s">
        <v>18</v>
      </c>
      <c r="N4919" t="s">
        <v>19</v>
      </c>
      <c r="O4919" t="s">
        <v>20</v>
      </c>
    </row>
    <row r="4920" spans="1:15" x14ac:dyDescent="0.2">
      <c r="A4920" s="16" t="s">
        <v>505</v>
      </c>
      <c r="B4920" s="1">
        <v>45980</v>
      </c>
      <c r="C4920" t="s">
        <v>446</v>
      </c>
      <c r="D4920" t="s">
        <v>447</v>
      </c>
      <c r="F4920" t="s">
        <v>69</v>
      </c>
      <c r="G4920" t="s">
        <v>17</v>
      </c>
      <c r="H4920" s="2">
        <v>23126.799999999999</v>
      </c>
      <c r="I4920">
        <v>0.03</v>
      </c>
      <c r="J4920" s="2">
        <v>23126.799999999999</v>
      </c>
      <c r="K4920" s="2">
        <v>6802</v>
      </c>
      <c r="L4920">
        <v>3.4</v>
      </c>
      <c r="M4920" t="s">
        <v>18</v>
      </c>
      <c r="N4920" t="s">
        <v>19</v>
      </c>
      <c r="O4920" t="s">
        <v>20</v>
      </c>
    </row>
    <row r="4921" spans="1:15" x14ac:dyDescent="0.2">
      <c r="A4921" s="16" t="s">
        <v>505</v>
      </c>
      <c r="B4921" s="1">
        <v>45980</v>
      </c>
      <c r="C4921">
        <v>30520</v>
      </c>
      <c r="D4921" t="s">
        <v>521</v>
      </c>
      <c r="F4921" t="s">
        <v>16</v>
      </c>
      <c r="G4921" t="s">
        <v>17</v>
      </c>
      <c r="H4921" s="2">
        <v>23088.1</v>
      </c>
      <c r="I4921">
        <v>0.03</v>
      </c>
      <c r="J4921" s="2">
        <v>23088.1</v>
      </c>
      <c r="K4921" s="2">
        <v>1507</v>
      </c>
      <c r="L4921">
        <v>15.32</v>
      </c>
      <c r="M4921" t="s">
        <v>51</v>
      </c>
      <c r="N4921" t="s">
        <v>463</v>
      </c>
      <c r="O4921" t="s">
        <v>53</v>
      </c>
    </row>
    <row r="4922" spans="1:15" x14ac:dyDescent="0.2">
      <c r="A4922" s="16" t="s">
        <v>505</v>
      </c>
      <c r="B4922" s="1">
        <v>45980</v>
      </c>
      <c r="C4922" t="s">
        <v>522</v>
      </c>
      <c r="D4922" t="s">
        <v>523</v>
      </c>
      <c r="F4922" t="s">
        <v>69</v>
      </c>
      <c r="G4922" t="s">
        <v>17</v>
      </c>
      <c r="H4922" s="2">
        <v>22915.31</v>
      </c>
      <c r="I4922">
        <v>0.03</v>
      </c>
      <c r="J4922" s="2">
        <v>22915.31</v>
      </c>
      <c r="K4922" s="2">
        <v>768100</v>
      </c>
      <c r="L4922">
        <v>0.03</v>
      </c>
      <c r="M4922" t="s">
        <v>524</v>
      </c>
      <c r="N4922" t="s">
        <v>525</v>
      </c>
      <c r="O4922" t="s">
        <v>526</v>
      </c>
    </row>
    <row r="4923" spans="1:15" x14ac:dyDescent="0.2">
      <c r="A4923" s="16" t="s">
        <v>505</v>
      </c>
      <c r="B4923" s="1">
        <v>45980</v>
      </c>
      <c r="C4923" t="s">
        <v>376</v>
      </c>
      <c r="D4923" t="s">
        <v>495</v>
      </c>
      <c r="F4923" t="s">
        <v>106</v>
      </c>
      <c r="G4923" t="s">
        <v>107</v>
      </c>
      <c r="H4923" s="2">
        <v>20014.990000000002</v>
      </c>
      <c r="I4923">
        <v>0.03</v>
      </c>
      <c r="J4923" s="2">
        <v>20014.990000000002</v>
      </c>
      <c r="K4923" s="2">
        <v>30959</v>
      </c>
      <c r="L4923">
        <v>64.650000000000006</v>
      </c>
      <c r="M4923" t="s">
        <v>374</v>
      </c>
      <c r="N4923" t="s">
        <v>108</v>
      </c>
      <c r="O4923" t="s">
        <v>376</v>
      </c>
    </row>
    <row r="4924" spans="1:15" x14ac:dyDescent="0.2">
      <c r="A4924" s="16" t="s">
        <v>505</v>
      </c>
      <c r="B4924" s="1">
        <v>45980</v>
      </c>
      <c r="C4924">
        <v>376300</v>
      </c>
      <c r="D4924" t="s">
        <v>484</v>
      </c>
      <c r="F4924" t="s">
        <v>69</v>
      </c>
      <c r="G4924" t="s">
        <v>17</v>
      </c>
      <c r="H4924" s="2">
        <v>19552.87</v>
      </c>
      <c r="I4924">
        <v>0.03</v>
      </c>
      <c r="J4924" s="2">
        <v>19552.87</v>
      </c>
      <c r="K4924">
        <v>901</v>
      </c>
      <c r="L4924">
        <v>21.7</v>
      </c>
      <c r="M4924" t="s">
        <v>51</v>
      </c>
      <c r="N4924" t="s">
        <v>463</v>
      </c>
      <c r="O4924" t="s">
        <v>53</v>
      </c>
    </row>
    <row r="4925" spans="1:15" x14ac:dyDescent="0.2">
      <c r="A4925" s="16" t="s">
        <v>505</v>
      </c>
      <c r="B4925" s="1">
        <v>45980</v>
      </c>
      <c r="C4925">
        <v>225570</v>
      </c>
      <c r="D4925" t="s">
        <v>527</v>
      </c>
      <c r="F4925" t="s">
        <v>69</v>
      </c>
      <c r="G4925" t="s">
        <v>17</v>
      </c>
      <c r="H4925" s="2">
        <v>19499.03</v>
      </c>
      <c r="I4925">
        <v>0.03</v>
      </c>
      <c r="J4925" s="2">
        <v>19499.03</v>
      </c>
      <c r="K4925" s="2">
        <v>2203</v>
      </c>
      <c r="L4925">
        <v>8.85</v>
      </c>
      <c r="M4925" t="s">
        <v>51</v>
      </c>
      <c r="N4925" t="s">
        <v>463</v>
      </c>
      <c r="O4925" t="s">
        <v>53</v>
      </c>
    </row>
    <row r="4926" spans="1:15" x14ac:dyDescent="0.2">
      <c r="A4926" s="16" t="s">
        <v>505</v>
      </c>
      <c r="B4926" s="1">
        <v>45980</v>
      </c>
      <c r="C4926">
        <v>3632</v>
      </c>
      <c r="D4926" t="s">
        <v>487</v>
      </c>
      <c r="F4926" t="s">
        <v>69</v>
      </c>
      <c r="G4926" t="s">
        <v>17</v>
      </c>
      <c r="H4926" s="2">
        <v>15433.66</v>
      </c>
      <c r="I4926">
        <v>0.02</v>
      </c>
      <c r="J4926" s="2">
        <v>15433.66</v>
      </c>
      <c r="K4926" s="2">
        <v>6100</v>
      </c>
      <c r="L4926">
        <v>2.5299999999999998</v>
      </c>
      <c r="M4926" t="s">
        <v>73</v>
      </c>
      <c r="N4926" t="s">
        <v>74</v>
      </c>
      <c r="O4926" t="s">
        <v>75</v>
      </c>
    </row>
    <row r="4927" spans="1:15" x14ac:dyDescent="0.2">
      <c r="A4927" s="16" t="s">
        <v>505</v>
      </c>
      <c r="B4927" s="1">
        <v>45980</v>
      </c>
      <c r="C4927">
        <v>194480</v>
      </c>
      <c r="D4927" t="s">
        <v>492</v>
      </c>
      <c r="F4927" t="s">
        <v>69</v>
      </c>
      <c r="G4927" t="s">
        <v>17</v>
      </c>
      <c r="H4927" s="2">
        <v>14815.57</v>
      </c>
      <c r="I4927">
        <v>0.02</v>
      </c>
      <c r="J4927" s="2">
        <v>14815.57</v>
      </c>
      <c r="K4927">
        <v>668</v>
      </c>
      <c r="L4927">
        <v>22.18</v>
      </c>
      <c r="M4927" t="s">
        <v>51</v>
      </c>
      <c r="N4927" t="s">
        <v>463</v>
      </c>
      <c r="O4927" t="s">
        <v>53</v>
      </c>
    </row>
    <row r="4928" spans="1:15" x14ac:dyDescent="0.2">
      <c r="A4928" s="16" t="s">
        <v>505</v>
      </c>
      <c r="B4928" s="1">
        <v>45980</v>
      </c>
      <c r="C4928" t="s">
        <v>389</v>
      </c>
      <c r="D4928" t="s">
        <v>494</v>
      </c>
      <c r="F4928" t="s">
        <v>106</v>
      </c>
      <c r="G4928" t="s">
        <v>107</v>
      </c>
      <c r="H4928" s="2">
        <v>8384.2099999999991</v>
      </c>
      <c r="I4928">
        <v>0.01</v>
      </c>
      <c r="J4928" s="2">
        <v>8384.2099999999991</v>
      </c>
      <c r="K4928" s="2">
        <v>6746</v>
      </c>
      <c r="L4928">
        <v>124.29</v>
      </c>
      <c r="M4928" t="s">
        <v>387</v>
      </c>
      <c r="N4928" t="s">
        <v>108</v>
      </c>
      <c r="O4928" t="s">
        <v>389</v>
      </c>
    </row>
    <row r="4929" spans="1:15" x14ac:dyDescent="0.2">
      <c r="A4929" s="16" t="s">
        <v>505</v>
      </c>
      <c r="B4929" s="1">
        <v>45980</v>
      </c>
      <c r="C4929" t="s">
        <v>490</v>
      </c>
      <c r="D4929" t="s">
        <v>491</v>
      </c>
      <c r="F4929" t="s">
        <v>106</v>
      </c>
      <c r="G4929" t="s">
        <v>117</v>
      </c>
      <c r="H4929" s="2">
        <v>7000</v>
      </c>
      <c r="I4929">
        <v>0.01</v>
      </c>
      <c r="J4929" s="2">
        <v>7000</v>
      </c>
      <c r="K4929" s="2">
        <v>7000</v>
      </c>
      <c r="L4929">
        <v>100</v>
      </c>
      <c r="M4929" t="s">
        <v>18</v>
      </c>
      <c r="N4929" t="s">
        <v>108</v>
      </c>
      <c r="O4929" t="s">
        <v>20</v>
      </c>
    </row>
    <row r="4930" spans="1:15" x14ac:dyDescent="0.2">
      <c r="A4930" s="16" t="s">
        <v>505</v>
      </c>
      <c r="B4930" s="1">
        <v>45980</v>
      </c>
      <c r="C4930" t="s">
        <v>103</v>
      </c>
      <c r="D4930" t="s">
        <v>127</v>
      </c>
      <c r="F4930" t="s">
        <v>106</v>
      </c>
      <c r="G4930" t="s">
        <v>107</v>
      </c>
      <c r="H4930" s="2">
        <v>6798.85</v>
      </c>
      <c r="I4930">
        <v>0.01</v>
      </c>
      <c r="J4930" s="2">
        <v>6798.85</v>
      </c>
      <c r="K4930" s="2">
        <v>52946</v>
      </c>
      <c r="L4930">
        <v>12.84</v>
      </c>
      <c r="M4930" t="s">
        <v>128</v>
      </c>
      <c r="N4930" t="s">
        <v>108</v>
      </c>
      <c r="O4930" t="s">
        <v>103</v>
      </c>
    </row>
    <row r="4931" spans="1:15" x14ac:dyDescent="0.2">
      <c r="A4931" s="16" t="s">
        <v>505</v>
      </c>
      <c r="B4931" s="1">
        <v>45980</v>
      </c>
      <c r="C4931" t="s">
        <v>526</v>
      </c>
      <c r="D4931" t="s">
        <v>528</v>
      </c>
      <c r="F4931" t="s">
        <v>106</v>
      </c>
      <c r="G4931" t="s">
        <v>107</v>
      </c>
      <c r="H4931" s="2">
        <v>6742.65</v>
      </c>
      <c r="I4931">
        <v>0.01</v>
      </c>
      <c r="J4931" s="2">
        <v>6742.65</v>
      </c>
      <c r="K4931" s="2">
        <v>112551723</v>
      </c>
      <c r="L4931">
        <v>0.01</v>
      </c>
      <c r="M4931" t="s">
        <v>524</v>
      </c>
      <c r="N4931" t="s">
        <v>108</v>
      </c>
      <c r="O4931" t="s">
        <v>526</v>
      </c>
    </row>
    <row r="4932" spans="1:15" x14ac:dyDescent="0.2">
      <c r="A4932" s="16" t="s">
        <v>505</v>
      </c>
      <c r="B4932" s="1">
        <v>45980</v>
      </c>
      <c r="C4932" t="s">
        <v>384</v>
      </c>
      <c r="D4932" t="s">
        <v>493</v>
      </c>
      <c r="F4932" t="s">
        <v>106</v>
      </c>
      <c r="G4932" t="s">
        <v>107</v>
      </c>
      <c r="H4932" s="2">
        <v>5551.31</v>
      </c>
      <c r="I4932">
        <v>0.01</v>
      </c>
      <c r="J4932" s="2">
        <v>5551.31</v>
      </c>
      <c r="K4932" s="2">
        <v>52960</v>
      </c>
      <c r="L4932">
        <v>10.48</v>
      </c>
      <c r="M4932" t="s">
        <v>363</v>
      </c>
      <c r="N4932" t="s">
        <v>108</v>
      </c>
      <c r="O4932" t="s">
        <v>384</v>
      </c>
    </row>
    <row r="4933" spans="1:15" x14ac:dyDescent="0.2">
      <c r="A4933" s="16" t="s">
        <v>505</v>
      </c>
      <c r="B4933" s="1">
        <v>45980</v>
      </c>
      <c r="C4933" t="s">
        <v>152</v>
      </c>
      <c r="D4933" t="s">
        <v>153</v>
      </c>
      <c r="F4933" t="s">
        <v>106</v>
      </c>
      <c r="G4933" t="s">
        <v>107</v>
      </c>
      <c r="H4933" s="2">
        <v>3989.98</v>
      </c>
      <c r="I4933">
        <v>0.01</v>
      </c>
      <c r="J4933" s="2">
        <v>3989.98</v>
      </c>
      <c r="K4933" s="2">
        <v>3051</v>
      </c>
      <c r="L4933">
        <v>130.79</v>
      </c>
      <c r="M4933" t="s">
        <v>154</v>
      </c>
      <c r="N4933" t="s">
        <v>108</v>
      </c>
      <c r="O4933" t="s">
        <v>152</v>
      </c>
    </row>
    <row r="4934" spans="1:15" x14ac:dyDescent="0.2">
      <c r="A4934" s="16" t="s">
        <v>505</v>
      </c>
      <c r="B4934" s="1">
        <v>45980</v>
      </c>
      <c r="C4934" t="s">
        <v>496</v>
      </c>
      <c r="D4934" t="s">
        <v>497</v>
      </c>
      <c r="F4934" t="s">
        <v>106</v>
      </c>
      <c r="G4934" t="s">
        <v>107</v>
      </c>
      <c r="H4934" s="2">
        <v>3502.65</v>
      </c>
      <c r="I4934">
        <v>0</v>
      </c>
      <c r="J4934" s="2">
        <v>3502.65</v>
      </c>
      <c r="K4934" s="2">
        <v>14536</v>
      </c>
      <c r="L4934">
        <v>24.1</v>
      </c>
      <c r="M4934" t="s">
        <v>498</v>
      </c>
      <c r="N4934" t="s">
        <v>108</v>
      </c>
      <c r="O4934" t="s">
        <v>496</v>
      </c>
    </row>
    <row r="4935" spans="1:15" x14ac:dyDescent="0.2">
      <c r="A4935" s="16" t="s">
        <v>505</v>
      </c>
      <c r="B4935" s="1">
        <v>45980</v>
      </c>
      <c r="C4935" t="s">
        <v>40</v>
      </c>
      <c r="D4935" t="s">
        <v>125</v>
      </c>
      <c r="F4935" t="s">
        <v>106</v>
      </c>
      <c r="G4935" t="s">
        <v>107</v>
      </c>
      <c r="H4935" s="2">
        <v>2363.4899999999998</v>
      </c>
      <c r="I4935">
        <v>0</v>
      </c>
      <c r="J4935" s="2">
        <v>2363.4899999999998</v>
      </c>
      <c r="K4935" s="2">
        <v>2047</v>
      </c>
      <c r="L4935">
        <v>115.47</v>
      </c>
      <c r="M4935" t="s">
        <v>126</v>
      </c>
      <c r="N4935" t="s">
        <v>108</v>
      </c>
      <c r="O4935" t="s">
        <v>40</v>
      </c>
    </row>
    <row r="4936" spans="1:15" x14ac:dyDescent="0.2">
      <c r="A4936" s="16" t="s">
        <v>505</v>
      </c>
      <c r="B4936" s="1">
        <v>45980</v>
      </c>
      <c r="C4936" t="s">
        <v>414</v>
      </c>
      <c r="D4936" t="s">
        <v>499</v>
      </c>
      <c r="F4936" t="s">
        <v>106</v>
      </c>
      <c r="G4936" t="s">
        <v>107</v>
      </c>
      <c r="H4936" s="2">
        <v>2311.88</v>
      </c>
      <c r="I4936">
        <v>0</v>
      </c>
      <c r="J4936" s="2">
        <v>2311.88</v>
      </c>
      <c r="K4936" s="2">
        <v>8463</v>
      </c>
      <c r="L4936">
        <v>27.32</v>
      </c>
      <c r="M4936" t="s">
        <v>412</v>
      </c>
      <c r="N4936" t="s">
        <v>108</v>
      </c>
      <c r="O4936" t="s">
        <v>414</v>
      </c>
    </row>
    <row r="4937" spans="1:15" x14ac:dyDescent="0.2">
      <c r="A4937" s="16" t="s">
        <v>505</v>
      </c>
      <c r="B4937" s="1">
        <v>45980</v>
      </c>
      <c r="C4937" t="s">
        <v>35</v>
      </c>
      <c r="D4937" t="s">
        <v>113</v>
      </c>
      <c r="F4937" t="s">
        <v>106</v>
      </c>
      <c r="G4937" t="s">
        <v>107</v>
      </c>
      <c r="H4937" s="2">
        <v>1755.37</v>
      </c>
      <c r="I4937">
        <v>0</v>
      </c>
      <c r="J4937" s="2">
        <v>1755.37</v>
      </c>
      <c r="K4937" s="2">
        <v>54843</v>
      </c>
      <c r="L4937">
        <v>3.2</v>
      </c>
      <c r="M4937" t="s">
        <v>33</v>
      </c>
      <c r="N4937" t="s">
        <v>108</v>
      </c>
      <c r="O4937" t="s">
        <v>35</v>
      </c>
    </row>
    <row r="4938" spans="1:15" x14ac:dyDescent="0.2">
      <c r="A4938" s="16" t="s">
        <v>505</v>
      </c>
      <c r="B4938" s="1">
        <v>45980</v>
      </c>
      <c r="C4938" t="s">
        <v>500</v>
      </c>
      <c r="D4938" t="s">
        <v>501</v>
      </c>
      <c r="F4938" t="s">
        <v>106</v>
      </c>
      <c r="G4938" t="s">
        <v>107</v>
      </c>
      <c r="H4938">
        <v>999.64</v>
      </c>
      <c r="I4938">
        <v>0</v>
      </c>
      <c r="J4938">
        <v>999.64</v>
      </c>
      <c r="K4938" s="2">
        <v>10174</v>
      </c>
      <c r="L4938">
        <v>9.83</v>
      </c>
      <c r="M4938" t="s">
        <v>502</v>
      </c>
      <c r="N4938" t="s">
        <v>108</v>
      </c>
      <c r="O4938" t="s">
        <v>500</v>
      </c>
    </row>
    <row r="4939" spans="1:15" x14ac:dyDescent="0.2">
      <c r="A4939" s="16" t="s">
        <v>505</v>
      </c>
      <c r="B4939" s="1">
        <v>45980</v>
      </c>
      <c r="C4939" t="s">
        <v>351</v>
      </c>
      <c r="D4939" t="s">
        <v>352</v>
      </c>
      <c r="F4939" t="s">
        <v>106</v>
      </c>
      <c r="G4939" t="s">
        <v>132</v>
      </c>
      <c r="H4939">
        <v>0</v>
      </c>
      <c r="I4939">
        <v>0</v>
      </c>
      <c r="J4939" s="2">
        <v>98887</v>
      </c>
      <c r="K4939">
        <v>2</v>
      </c>
      <c r="L4939" s="2">
        <v>24721.75</v>
      </c>
      <c r="M4939" t="s">
        <v>108</v>
      </c>
      <c r="N4939" t="s">
        <v>133</v>
      </c>
      <c r="O4939" t="s">
        <v>20</v>
      </c>
    </row>
    <row r="4940" spans="1:15" x14ac:dyDescent="0.2">
      <c r="A4940" s="16" t="s">
        <v>632</v>
      </c>
      <c r="B4940" s="1">
        <v>45981</v>
      </c>
      <c r="C4940" t="s">
        <v>119</v>
      </c>
      <c r="D4940" t="s">
        <v>120</v>
      </c>
      <c r="F4940" t="s">
        <v>106</v>
      </c>
      <c r="G4940" t="s">
        <v>122</v>
      </c>
      <c r="H4940">
        <v>14966460</v>
      </c>
      <c r="I4940">
        <v>8.39</v>
      </c>
      <c r="J4940">
        <v>14966460</v>
      </c>
      <c r="K4940">
        <v>14966460</v>
      </c>
      <c r="L4940">
        <v>1</v>
      </c>
      <c r="M4940" t="s">
        <v>123</v>
      </c>
      <c r="N4940" t="s">
        <v>108</v>
      </c>
      <c r="O4940" t="s">
        <v>20</v>
      </c>
    </row>
    <row r="4941" spans="1:15" x14ac:dyDescent="0.2">
      <c r="A4941" s="16" t="s">
        <v>632</v>
      </c>
      <c r="B4941" s="1">
        <v>45981</v>
      </c>
      <c r="C4941" t="s">
        <v>531</v>
      </c>
      <c r="D4941" t="s">
        <v>532</v>
      </c>
      <c r="F4941" t="s">
        <v>533</v>
      </c>
      <c r="G4941" t="s">
        <v>17</v>
      </c>
      <c r="H4941">
        <v>14550240.779999999</v>
      </c>
      <c r="I4941">
        <v>8.16</v>
      </c>
      <c r="J4941">
        <v>14550240.779999999</v>
      </c>
      <c r="K4941">
        <v>1813410</v>
      </c>
      <c r="L4941">
        <v>8.02</v>
      </c>
      <c r="M4941" t="s">
        <v>534</v>
      </c>
      <c r="N4941" t="s">
        <v>535</v>
      </c>
      <c r="O4941" t="s">
        <v>536</v>
      </c>
    </row>
    <row r="4942" spans="1:15" x14ac:dyDescent="0.2">
      <c r="A4942" s="16" t="s">
        <v>632</v>
      </c>
      <c r="B4942" s="1">
        <v>45981</v>
      </c>
      <c r="C4942" t="s">
        <v>537</v>
      </c>
      <c r="D4942" t="s">
        <v>538</v>
      </c>
      <c r="F4942" t="s">
        <v>533</v>
      </c>
      <c r="G4942" t="s">
        <v>17</v>
      </c>
      <c r="H4942">
        <v>13298710.949999999</v>
      </c>
      <c r="I4942">
        <v>7.46</v>
      </c>
      <c r="J4942">
        <v>13298710.949999999</v>
      </c>
      <c r="K4942">
        <v>672515</v>
      </c>
      <c r="L4942">
        <v>19.77</v>
      </c>
      <c r="M4942" t="s">
        <v>539</v>
      </c>
      <c r="N4942" t="s">
        <v>540</v>
      </c>
      <c r="O4942" t="s">
        <v>541</v>
      </c>
    </row>
    <row r="4943" spans="1:15" x14ac:dyDescent="0.2">
      <c r="A4943" s="16" t="s">
        <v>632</v>
      </c>
      <c r="B4943" s="1">
        <v>45981</v>
      </c>
      <c r="C4943" t="s">
        <v>544</v>
      </c>
      <c r="D4943" t="s">
        <v>545</v>
      </c>
      <c r="F4943" t="s">
        <v>533</v>
      </c>
      <c r="G4943" t="s">
        <v>17</v>
      </c>
      <c r="H4943">
        <v>13263085.789999999</v>
      </c>
      <c r="I4943">
        <v>7.44</v>
      </c>
      <c r="J4943">
        <v>13263085.789999999</v>
      </c>
      <c r="K4943">
        <v>382650</v>
      </c>
      <c r="L4943">
        <v>34.659999999999997</v>
      </c>
      <c r="M4943" t="s">
        <v>154</v>
      </c>
      <c r="N4943" t="s">
        <v>396</v>
      </c>
      <c r="O4943" t="s">
        <v>152</v>
      </c>
    </row>
    <row r="4944" spans="1:15" x14ac:dyDescent="0.2">
      <c r="A4944" s="16" t="s">
        <v>632</v>
      </c>
      <c r="B4944" s="1">
        <v>45981</v>
      </c>
      <c r="C4944" t="s">
        <v>542</v>
      </c>
      <c r="D4944" t="s">
        <v>543</v>
      </c>
      <c r="F4944" t="s">
        <v>533</v>
      </c>
      <c r="G4944" t="s">
        <v>17</v>
      </c>
      <c r="H4944">
        <v>12734057.5</v>
      </c>
      <c r="I4944">
        <v>7.14</v>
      </c>
      <c r="J4944">
        <v>12734057.5</v>
      </c>
      <c r="K4944">
        <v>737888</v>
      </c>
      <c r="L4944">
        <v>17.260000000000002</v>
      </c>
      <c r="M4944" t="s">
        <v>539</v>
      </c>
      <c r="N4944" t="s">
        <v>540</v>
      </c>
      <c r="O4944" t="s">
        <v>541</v>
      </c>
    </row>
    <row r="4945" spans="1:15" x14ac:dyDescent="0.2">
      <c r="A4945" s="16" t="s">
        <v>632</v>
      </c>
      <c r="B4945" s="1">
        <v>45981</v>
      </c>
      <c r="C4945" t="s">
        <v>546</v>
      </c>
      <c r="D4945" t="s">
        <v>547</v>
      </c>
      <c r="F4945" t="s">
        <v>533</v>
      </c>
      <c r="G4945" t="s">
        <v>17</v>
      </c>
      <c r="H4945">
        <v>11987564.83</v>
      </c>
      <c r="I4945">
        <v>6.72</v>
      </c>
      <c r="J4945">
        <v>11987564.83</v>
      </c>
      <c r="K4945">
        <v>313068</v>
      </c>
      <c r="L4945">
        <v>38.29</v>
      </c>
      <c r="M4945" t="s">
        <v>539</v>
      </c>
      <c r="N4945" t="s">
        <v>540</v>
      </c>
      <c r="O4945" t="s">
        <v>541</v>
      </c>
    </row>
    <row r="4946" spans="1:15" x14ac:dyDescent="0.2">
      <c r="A4946" s="16" t="s">
        <v>632</v>
      </c>
      <c r="B4946" s="1">
        <v>45981</v>
      </c>
      <c r="C4946" t="s">
        <v>548</v>
      </c>
      <c r="D4946" t="s">
        <v>549</v>
      </c>
      <c r="F4946" t="s">
        <v>533</v>
      </c>
      <c r="G4946" t="s">
        <v>17</v>
      </c>
      <c r="H4946">
        <v>11257377.060000001</v>
      </c>
      <c r="I4946">
        <v>6.31</v>
      </c>
      <c r="J4946">
        <v>11257377.060000001</v>
      </c>
      <c r="K4946">
        <v>284062</v>
      </c>
      <c r="L4946">
        <v>39.630000000000003</v>
      </c>
      <c r="M4946" t="s">
        <v>18</v>
      </c>
      <c r="N4946" t="s">
        <v>31</v>
      </c>
      <c r="O4946" t="s">
        <v>20</v>
      </c>
    </row>
    <row r="4947" spans="1:15" x14ac:dyDescent="0.2">
      <c r="A4947" s="16" t="s">
        <v>632</v>
      </c>
      <c r="B4947" s="1">
        <v>45981</v>
      </c>
      <c r="C4947" t="s">
        <v>551</v>
      </c>
      <c r="D4947" t="s">
        <v>552</v>
      </c>
      <c r="F4947" t="s">
        <v>533</v>
      </c>
      <c r="G4947" t="s">
        <v>17</v>
      </c>
      <c r="H4947">
        <v>10766634.140000001</v>
      </c>
      <c r="I4947">
        <v>6.04</v>
      </c>
      <c r="J4947">
        <v>10766634.140000001</v>
      </c>
      <c r="K4947">
        <v>89707</v>
      </c>
      <c r="L4947">
        <v>120.02</v>
      </c>
      <c r="M4947" t="s">
        <v>553</v>
      </c>
      <c r="N4947" t="s">
        <v>31</v>
      </c>
      <c r="O4947" t="s">
        <v>20</v>
      </c>
    </row>
    <row r="4948" spans="1:15" x14ac:dyDescent="0.2">
      <c r="A4948" s="16" t="s">
        <v>632</v>
      </c>
      <c r="B4948" s="1">
        <v>45981</v>
      </c>
      <c r="C4948" t="s">
        <v>554</v>
      </c>
      <c r="D4948" t="s">
        <v>555</v>
      </c>
      <c r="F4948" t="s">
        <v>533</v>
      </c>
      <c r="G4948" t="s">
        <v>17</v>
      </c>
      <c r="H4948">
        <v>10269295.470000001</v>
      </c>
      <c r="I4948">
        <v>5.76</v>
      </c>
      <c r="J4948">
        <v>10269295.470000001</v>
      </c>
      <c r="K4948">
        <v>380034</v>
      </c>
      <c r="L4948">
        <v>27.02</v>
      </c>
      <c r="M4948" t="s">
        <v>374</v>
      </c>
      <c r="N4948" t="s">
        <v>375</v>
      </c>
      <c r="O4948" t="s">
        <v>376</v>
      </c>
    </row>
    <row r="4949" spans="1:15" x14ac:dyDescent="0.2">
      <c r="A4949" s="16" t="s">
        <v>632</v>
      </c>
      <c r="B4949" s="1">
        <v>45981</v>
      </c>
      <c r="C4949" t="s">
        <v>556</v>
      </c>
      <c r="D4949" t="s">
        <v>557</v>
      </c>
      <c r="F4949" t="s">
        <v>533</v>
      </c>
      <c r="G4949" t="s">
        <v>17</v>
      </c>
      <c r="H4949">
        <v>7797298</v>
      </c>
      <c r="I4949">
        <v>4.37</v>
      </c>
      <c r="J4949">
        <v>7797298</v>
      </c>
      <c r="K4949">
        <v>95089</v>
      </c>
      <c r="L4949">
        <v>82</v>
      </c>
      <c r="M4949" t="s">
        <v>18</v>
      </c>
      <c r="N4949" t="s">
        <v>31</v>
      </c>
      <c r="O4949" t="s">
        <v>20</v>
      </c>
    </row>
    <row r="4950" spans="1:15" x14ac:dyDescent="0.2">
      <c r="A4950" s="16" t="s">
        <v>632</v>
      </c>
      <c r="B4950" s="1">
        <v>45981</v>
      </c>
      <c r="C4950" t="s">
        <v>558</v>
      </c>
      <c r="D4950" t="s">
        <v>559</v>
      </c>
      <c r="F4950" t="s">
        <v>533</v>
      </c>
      <c r="G4950" t="s">
        <v>17</v>
      </c>
      <c r="H4950">
        <v>7146799.25</v>
      </c>
      <c r="I4950">
        <v>4.01</v>
      </c>
      <c r="J4950">
        <v>7146799.25</v>
      </c>
      <c r="K4950">
        <v>134595</v>
      </c>
      <c r="L4950">
        <v>53.1</v>
      </c>
      <c r="M4950" t="s">
        <v>412</v>
      </c>
      <c r="N4950" t="s">
        <v>413</v>
      </c>
      <c r="O4950" t="s">
        <v>414</v>
      </c>
    </row>
    <row r="4951" spans="1:15" x14ac:dyDescent="0.2">
      <c r="A4951" s="16" t="s">
        <v>632</v>
      </c>
      <c r="B4951" s="1">
        <v>45981</v>
      </c>
      <c r="C4951" t="s">
        <v>560</v>
      </c>
      <c r="D4951" t="s">
        <v>561</v>
      </c>
      <c r="F4951" t="s">
        <v>533</v>
      </c>
      <c r="G4951" t="s">
        <v>17</v>
      </c>
      <c r="H4951">
        <v>6391725.4000000004</v>
      </c>
      <c r="I4951">
        <v>3.58</v>
      </c>
      <c r="J4951">
        <v>6391725.4000000004</v>
      </c>
      <c r="K4951">
        <v>92930</v>
      </c>
      <c r="L4951">
        <v>68.78</v>
      </c>
      <c r="M4951" t="s">
        <v>154</v>
      </c>
      <c r="N4951" t="s">
        <v>31</v>
      </c>
      <c r="O4951" t="s">
        <v>20</v>
      </c>
    </row>
    <row r="4952" spans="1:15" x14ac:dyDescent="0.2">
      <c r="A4952" s="16" t="s">
        <v>632</v>
      </c>
      <c r="B4952" s="1">
        <v>45981</v>
      </c>
      <c r="C4952" t="s">
        <v>562</v>
      </c>
      <c r="D4952" t="s">
        <v>563</v>
      </c>
      <c r="F4952" t="s">
        <v>533</v>
      </c>
      <c r="G4952" t="s">
        <v>17</v>
      </c>
      <c r="H4952">
        <v>5701703.0300000003</v>
      </c>
      <c r="I4952">
        <v>3.2</v>
      </c>
      <c r="J4952">
        <v>5701703.0300000003</v>
      </c>
      <c r="K4952">
        <v>390389</v>
      </c>
      <c r="L4952">
        <v>14.61</v>
      </c>
      <c r="M4952" t="s">
        <v>539</v>
      </c>
      <c r="N4952" t="s">
        <v>540</v>
      </c>
      <c r="O4952" t="s">
        <v>541</v>
      </c>
    </row>
    <row r="4953" spans="1:15" x14ac:dyDescent="0.2">
      <c r="A4953" s="16" t="s">
        <v>632</v>
      </c>
      <c r="B4953" s="1">
        <v>45981</v>
      </c>
      <c r="C4953" t="s">
        <v>566</v>
      </c>
      <c r="D4953" t="s">
        <v>567</v>
      </c>
      <c r="F4953" t="s">
        <v>533</v>
      </c>
      <c r="G4953" t="s">
        <v>17</v>
      </c>
      <c r="H4953">
        <v>5334586.9800000004</v>
      </c>
      <c r="I4953">
        <v>2.99</v>
      </c>
      <c r="J4953">
        <v>5334586.9800000004</v>
      </c>
      <c r="K4953">
        <v>147683</v>
      </c>
      <c r="L4953">
        <v>36.119999999999997</v>
      </c>
      <c r="M4953" t="s">
        <v>539</v>
      </c>
      <c r="N4953" t="s">
        <v>540</v>
      </c>
      <c r="O4953" t="s">
        <v>541</v>
      </c>
    </row>
    <row r="4954" spans="1:15" x14ac:dyDescent="0.2">
      <c r="A4954" s="16" t="s">
        <v>632</v>
      </c>
      <c r="B4954" s="1">
        <v>45981</v>
      </c>
      <c r="C4954" t="s">
        <v>564</v>
      </c>
      <c r="D4954" t="s">
        <v>565</v>
      </c>
      <c r="F4954" t="s">
        <v>533</v>
      </c>
      <c r="G4954" t="s">
        <v>17</v>
      </c>
      <c r="H4954">
        <v>5314924.45</v>
      </c>
      <c r="I4954">
        <v>2.98</v>
      </c>
      <c r="J4954">
        <v>5314924.45</v>
      </c>
      <c r="K4954">
        <v>622887</v>
      </c>
      <c r="L4954">
        <v>8.5299999999999994</v>
      </c>
      <c r="M4954" t="s">
        <v>539</v>
      </c>
      <c r="N4954" t="s">
        <v>540</v>
      </c>
      <c r="O4954" t="s">
        <v>541</v>
      </c>
    </row>
    <row r="4955" spans="1:15" x14ac:dyDescent="0.2">
      <c r="A4955" s="16" t="s">
        <v>632</v>
      </c>
      <c r="B4955" s="1">
        <v>45981</v>
      </c>
      <c r="C4955" t="s">
        <v>570</v>
      </c>
      <c r="D4955" t="s">
        <v>571</v>
      </c>
      <c r="F4955" t="s">
        <v>533</v>
      </c>
      <c r="G4955" t="s">
        <v>17</v>
      </c>
      <c r="H4955">
        <v>4641029.62</v>
      </c>
      <c r="I4955">
        <v>2.6</v>
      </c>
      <c r="J4955">
        <v>4641029.62</v>
      </c>
      <c r="K4955">
        <v>452933</v>
      </c>
      <c r="L4955">
        <v>10.25</v>
      </c>
      <c r="M4955" t="s">
        <v>374</v>
      </c>
      <c r="N4955" t="s">
        <v>375</v>
      </c>
      <c r="O4955" t="s">
        <v>376</v>
      </c>
    </row>
    <row r="4956" spans="1:15" x14ac:dyDescent="0.2">
      <c r="A4956" s="16" t="s">
        <v>632</v>
      </c>
      <c r="B4956" s="1">
        <v>45981</v>
      </c>
      <c r="C4956" t="s">
        <v>568</v>
      </c>
      <c r="D4956" t="s">
        <v>569</v>
      </c>
      <c r="F4956" t="s">
        <v>533</v>
      </c>
      <c r="G4956" t="s">
        <v>17</v>
      </c>
      <c r="H4956">
        <v>4290275.1399999997</v>
      </c>
      <c r="I4956">
        <v>2.41</v>
      </c>
      <c r="J4956">
        <v>4290275.1399999997</v>
      </c>
      <c r="K4956">
        <v>563364</v>
      </c>
      <c r="L4956">
        <v>7.62</v>
      </c>
      <c r="M4956" t="s">
        <v>539</v>
      </c>
      <c r="N4956" t="s">
        <v>540</v>
      </c>
      <c r="O4956" t="s">
        <v>541</v>
      </c>
    </row>
    <row r="4957" spans="1:15" x14ac:dyDescent="0.2">
      <c r="A4957" s="16" t="s">
        <v>632</v>
      </c>
      <c r="B4957" s="1">
        <v>45981</v>
      </c>
      <c r="C4957" t="s">
        <v>572</v>
      </c>
      <c r="D4957" t="s">
        <v>573</v>
      </c>
      <c r="F4957" t="s">
        <v>533</v>
      </c>
      <c r="G4957" t="s">
        <v>17</v>
      </c>
      <c r="H4957">
        <v>3811073.35</v>
      </c>
      <c r="I4957">
        <v>2.14</v>
      </c>
      <c r="J4957">
        <v>3811073.35</v>
      </c>
      <c r="K4957">
        <v>833817</v>
      </c>
      <c r="L4957">
        <v>4.57</v>
      </c>
      <c r="M4957" t="s">
        <v>154</v>
      </c>
      <c r="N4957" t="s">
        <v>396</v>
      </c>
      <c r="O4957" t="s">
        <v>152</v>
      </c>
    </row>
    <row r="4958" spans="1:15" x14ac:dyDescent="0.2">
      <c r="A4958" s="16" t="s">
        <v>632</v>
      </c>
      <c r="B4958" s="1">
        <v>45981</v>
      </c>
      <c r="C4958" t="s">
        <v>152</v>
      </c>
      <c r="D4958" t="s">
        <v>153</v>
      </c>
      <c r="F4958" t="s">
        <v>106</v>
      </c>
      <c r="G4958" t="s">
        <v>107</v>
      </c>
      <c r="H4958">
        <v>3711856.77</v>
      </c>
      <c r="I4958">
        <v>2.08</v>
      </c>
      <c r="J4958">
        <v>3711856.77</v>
      </c>
      <c r="K4958">
        <v>2834669</v>
      </c>
      <c r="L4958">
        <v>130.94</v>
      </c>
      <c r="M4958" t="s">
        <v>154</v>
      </c>
      <c r="N4958" t="s">
        <v>108</v>
      </c>
      <c r="O4958" t="s">
        <v>152</v>
      </c>
    </row>
    <row r="4959" spans="1:15" x14ac:dyDescent="0.2">
      <c r="A4959" s="16" t="s">
        <v>632</v>
      </c>
      <c r="B4959" s="1">
        <v>45981</v>
      </c>
      <c r="C4959" t="s">
        <v>574</v>
      </c>
      <c r="D4959" t="s">
        <v>575</v>
      </c>
      <c r="F4959" t="s">
        <v>533</v>
      </c>
      <c r="G4959" t="s">
        <v>17</v>
      </c>
      <c r="H4959">
        <v>3702006.32</v>
      </c>
      <c r="I4959">
        <v>2.08</v>
      </c>
      <c r="J4959">
        <v>3702006.32</v>
      </c>
      <c r="K4959">
        <v>310571</v>
      </c>
      <c r="L4959">
        <v>11.92</v>
      </c>
      <c r="M4959" t="s">
        <v>576</v>
      </c>
      <c r="N4959" t="s">
        <v>31</v>
      </c>
      <c r="O4959" t="s">
        <v>20</v>
      </c>
    </row>
    <row r="4960" spans="1:15" x14ac:dyDescent="0.2">
      <c r="A4960" s="16" t="s">
        <v>632</v>
      </c>
      <c r="B4960" s="1">
        <v>45981</v>
      </c>
      <c r="C4960" t="s">
        <v>577</v>
      </c>
      <c r="D4960" t="s">
        <v>578</v>
      </c>
      <c r="F4960" t="s">
        <v>533</v>
      </c>
      <c r="G4960" t="s">
        <v>17</v>
      </c>
      <c r="H4960">
        <v>3398220.11</v>
      </c>
      <c r="I4960">
        <v>1.91</v>
      </c>
      <c r="J4960">
        <v>3398220.11</v>
      </c>
      <c r="K4960">
        <v>94852</v>
      </c>
      <c r="L4960">
        <v>35.83</v>
      </c>
      <c r="M4960" t="s">
        <v>154</v>
      </c>
      <c r="N4960" t="s">
        <v>396</v>
      </c>
      <c r="O4960" t="s">
        <v>152</v>
      </c>
    </row>
    <row r="4961" spans="1:15" x14ac:dyDescent="0.2">
      <c r="A4961" s="16" t="s">
        <v>632</v>
      </c>
      <c r="B4961" s="1">
        <v>45981</v>
      </c>
      <c r="C4961">
        <v>1208</v>
      </c>
      <c r="D4961" t="s">
        <v>579</v>
      </c>
      <c r="F4961" t="s">
        <v>533</v>
      </c>
      <c r="G4961" t="s">
        <v>17</v>
      </c>
      <c r="H4961">
        <v>3330108.38</v>
      </c>
      <c r="I4961">
        <v>1.87</v>
      </c>
      <c r="J4961">
        <v>3330108.38</v>
      </c>
      <c r="K4961">
        <v>3880000</v>
      </c>
      <c r="L4961">
        <v>0.86</v>
      </c>
      <c r="M4961" t="s">
        <v>101</v>
      </c>
      <c r="N4961" t="s">
        <v>102</v>
      </c>
      <c r="O4961" t="s">
        <v>103</v>
      </c>
    </row>
    <row r="4962" spans="1:15" x14ac:dyDescent="0.2">
      <c r="A4962" s="16" t="s">
        <v>632</v>
      </c>
      <c r="B4962" s="1">
        <v>45981</v>
      </c>
      <c r="C4962" t="s">
        <v>376</v>
      </c>
      <c r="D4962" t="s">
        <v>495</v>
      </c>
      <c r="F4962" t="s">
        <v>106</v>
      </c>
      <c r="G4962" t="s">
        <v>107</v>
      </c>
      <c r="H4962">
        <v>2962440.71</v>
      </c>
      <c r="I4962">
        <v>1.66</v>
      </c>
      <c r="J4962">
        <v>2962440.71</v>
      </c>
      <c r="K4962">
        <v>4573785</v>
      </c>
      <c r="L4962">
        <v>64.77</v>
      </c>
      <c r="M4962" t="s">
        <v>374</v>
      </c>
      <c r="N4962" t="s">
        <v>108</v>
      </c>
      <c r="O4962" t="s">
        <v>376</v>
      </c>
    </row>
    <row r="4963" spans="1:15" x14ac:dyDescent="0.2">
      <c r="A4963" s="16" t="s">
        <v>632</v>
      </c>
      <c r="B4963" s="1">
        <v>45981</v>
      </c>
      <c r="C4963">
        <v>1258</v>
      </c>
      <c r="D4963" t="s">
        <v>581</v>
      </c>
      <c r="F4963" t="s">
        <v>533</v>
      </c>
      <c r="G4963" t="s">
        <v>17</v>
      </c>
      <c r="H4963">
        <v>2306550.77</v>
      </c>
      <c r="I4963">
        <v>1.29</v>
      </c>
      <c r="J4963">
        <v>2306550.77</v>
      </c>
      <c r="K4963">
        <v>1275000</v>
      </c>
      <c r="L4963">
        <v>1.81</v>
      </c>
      <c r="M4963" t="s">
        <v>101</v>
      </c>
      <c r="N4963" t="s">
        <v>102</v>
      </c>
      <c r="O4963" t="s">
        <v>103</v>
      </c>
    </row>
    <row r="4964" spans="1:15" x14ac:dyDescent="0.2">
      <c r="A4964" s="16" t="s">
        <v>632</v>
      </c>
      <c r="B4964" s="1">
        <v>45981</v>
      </c>
      <c r="C4964" t="s">
        <v>582</v>
      </c>
      <c r="D4964" t="s">
        <v>583</v>
      </c>
      <c r="F4964" t="s">
        <v>533</v>
      </c>
      <c r="G4964" t="s">
        <v>17</v>
      </c>
      <c r="H4964">
        <v>2144838.88</v>
      </c>
      <c r="I4964">
        <v>1.2</v>
      </c>
      <c r="J4964">
        <v>2144838.88</v>
      </c>
      <c r="K4964">
        <v>102216</v>
      </c>
      <c r="L4964">
        <v>20.98</v>
      </c>
      <c r="M4964" t="s">
        <v>539</v>
      </c>
      <c r="N4964" t="s">
        <v>540</v>
      </c>
      <c r="O4964" t="s">
        <v>541</v>
      </c>
    </row>
    <row r="4965" spans="1:15" x14ac:dyDescent="0.2">
      <c r="A4965" s="16" t="s">
        <v>632</v>
      </c>
      <c r="B4965" s="1">
        <v>45981</v>
      </c>
      <c r="C4965" t="s">
        <v>584</v>
      </c>
      <c r="D4965" t="s">
        <v>585</v>
      </c>
      <c r="F4965" t="s">
        <v>533</v>
      </c>
      <c r="G4965" t="s">
        <v>17</v>
      </c>
      <c r="H4965">
        <v>2014147.42</v>
      </c>
      <c r="I4965">
        <v>1.1299999999999999</v>
      </c>
      <c r="J4965">
        <v>2014147.42</v>
      </c>
      <c r="K4965">
        <v>128346</v>
      </c>
      <c r="L4965">
        <v>15.69</v>
      </c>
      <c r="M4965" t="s">
        <v>539</v>
      </c>
      <c r="N4965" t="s">
        <v>540</v>
      </c>
      <c r="O4965" t="s">
        <v>541</v>
      </c>
    </row>
    <row r="4966" spans="1:15" x14ac:dyDescent="0.2">
      <c r="A4966" s="16" t="s">
        <v>632</v>
      </c>
      <c r="B4966" s="1">
        <v>45981</v>
      </c>
      <c r="C4966" t="s">
        <v>586</v>
      </c>
      <c r="D4966" t="s">
        <v>587</v>
      </c>
      <c r="F4966" t="s">
        <v>533</v>
      </c>
      <c r="G4966" t="s">
        <v>17</v>
      </c>
      <c r="H4966">
        <v>1347902.4</v>
      </c>
      <c r="I4966">
        <v>0.76</v>
      </c>
      <c r="J4966">
        <v>1347902.4</v>
      </c>
      <c r="K4966">
        <v>312809</v>
      </c>
      <c r="L4966">
        <v>4.3099999999999996</v>
      </c>
      <c r="M4966" t="s">
        <v>539</v>
      </c>
      <c r="N4966" t="s">
        <v>540</v>
      </c>
      <c r="O4966" t="s">
        <v>541</v>
      </c>
    </row>
    <row r="4967" spans="1:15" x14ac:dyDescent="0.2">
      <c r="A4967" s="16" t="s">
        <v>632</v>
      </c>
      <c r="B4967" s="1">
        <v>45981</v>
      </c>
      <c r="C4967" t="s">
        <v>588</v>
      </c>
      <c r="D4967" t="s">
        <v>589</v>
      </c>
      <c r="F4967" t="s">
        <v>533</v>
      </c>
      <c r="G4967" t="s">
        <v>17</v>
      </c>
      <c r="H4967">
        <v>1289806.07</v>
      </c>
      <c r="I4967">
        <v>0.72</v>
      </c>
      <c r="J4967">
        <v>1289806.07</v>
      </c>
      <c r="K4967">
        <v>174681</v>
      </c>
      <c r="L4967">
        <v>7.38</v>
      </c>
      <c r="M4967" t="s">
        <v>374</v>
      </c>
      <c r="N4967" t="s">
        <v>375</v>
      </c>
      <c r="O4967" t="s">
        <v>376</v>
      </c>
    </row>
    <row r="4968" spans="1:15" x14ac:dyDescent="0.2">
      <c r="A4968" s="16" t="s">
        <v>632</v>
      </c>
      <c r="B4968" s="1">
        <v>45981</v>
      </c>
      <c r="C4968" t="s">
        <v>414</v>
      </c>
      <c r="D4968" t="s">
        <v>499</v>
      </c>
      <c r="F4968" t="s">
        <v>106</v>
      </c>
      <c r="G4968" t="s">
        <v>107</v>
      </c>
      <c r="H4968">
        <v>1190068.3999999999</v>
      </c>
      <c r="I4968">
        <v>0.67</v>
      </c>
      <c r="J4968">
        <v>1190068.3999999999</v>
      </c>
      <c r="K4968">
        <v>4372668</v>
      </c>
      <c r="L4968">
        <v>27.22</v>
      </c>
      <c r="M4968" t="s">
        <v>412</v>
      </c>
      <c r="N4968" t="s">
        <v>108</v>
      </c>
      <c r="O4968" t="s">
        <v>414</v>
      </c>
    </row>
    <row r="4969" spans="1:15" x14ac:dyDescent="0.2">
      <c r="A4969" s="16" t="s">
        <v>632</v>
      </c>
      <c r="B4969" s="1">
        <v>45981</v>
      </c>
      <c r="C4969" t="s">
        <v>590</v>
      </c>
      <c r="D4969" t="s">
        <v>591</v>
      </c>
      <c r="F4969" t="s">
        <v>533</v>
      </c>
      <c r="G4969" t="s">
        <v>17</v>
      </c>
      <c r="H4969">
        <v>968621.35</v>
      </c>
      <c r="I4969">
        <v>0.54</v>
      </c>
      <c r="J4969">
        <v>968621.35</v>
      </c>
      <c r="K4969">
        <v>108942</v>
      </c>
      <c r="L4969">
        <v>8.89</v>
      </c>
      <c r="M4969" t="s">
        <v>154</v>
      </c>
      <c r="N4969" t="s">
        <v>396</v>
      </c>
      <c r="O4969" t="s">
        <v>152</v>
      </c>
    </row>
    <row r="4970" spans="1:15" x14ac:dyDescent="0.2">
      <c r="A4970" s="16" t="s">
        <v>632</v>
      </c>
      <c r="B4970" s="1">
        <v>45981</v>
      </c>
      <c r="C4970" t="s">
        <v>103</v>
      </c>
      <c r="D4970" t="s">
        <v>127</v>
      </c>
      <c r="F4970" t="s">
        <v>106</v>
      </c>
      <c r="G4970" t="s">
        <v>107</v>
      </c>
      <c r="H4970">
        <v>942870.34</v>
      </c>
      <c r="I4970">
        <v>0.53</v>
      </c>
      <c r="J4970">
        <v>942870.34</v>
      </c>
      <c r="K4970">
        <v>7338407</v>
      </c>
      <c r="L4970">
        <v>12.85</v>
      </c>
      <c r="M4970" t="s">
        <v>128</v>
      </c>
      <c r="N4970" t="s">
        <v>108</v>
      </c>
      <c r="O4970" t="s">
        <v>103</v>
      </c>
    </row>
    <row r="4971" spans="1:15" x14ac:dyDescent="0.2">
      <c r="A4971" s="16" t="s">
        <v>632</v>
      </c>
      <c r="B4971" s="1">
        <v>45981</v>
      </c>
      <c r="C4971" t="s">
        <v>594</v>
      </c>
      <c r="D4971" t="s">
        <v>595</v>
      </c>
      <c r="F4971" t="s">
        <v>533</v>
      </c>
      <c r="G4971" t="s">
        <v>17</v>
      </c>
      <c r="H4971">
        <v>839554.17</v>
      </c>
      <c r="I4971">
        <v>0.47</v>
      </c>
      <c r="J4971">
        <v>839554.17</v>
      </c>
      <c r="K4971">
        <v>319110</v>
      </c>
      <c r="L4971">
        <v>2.63</v>
      </c>
      <c r="M4971" t="s">
        <v>539</v>
      </c>
      <c r="N4971" t="s">
        <v>540</v>
      </c>
      <c r="O4971" t="s">
        <v>541</v>
      </c>
    </row>
    <row r="4972" spans="1:15" x14ac:dyDescent="0.2">
      <c r="A4972" s="16" t="s">
        <v>632</v>
      </c>
      <c r="B4972" s="1">
        <v>45981</v>
      </c>
      <c r="C4972" t="s">
        <v>592</v>
      </c>
      <c r="D4972" t="s">
        <v>593</v>
      </c>
      <c r="F4972" t="s">
        <v>533</v>
      </c>
      <c r="G4972" t="s">
        <v>17</v>
      </c>
      <c r="H4972">
        <v>819589.5</v>
      </c>
      <c r="I4972">
        <v>0.46</v>
      </c>
      <c r="J4972">
        <v>819589.5</v>
      </c>
      <c r="K4972">
        <v>546270</v>
      </c>
      <c r="L4972">
        <v>1.5</v>
      </c>
      <c r="M4972" t="s">
        <v>539</v>
      </c>
      <c r="N4972" t="s">
        <v>540</v>
      </c>
      <c r="O4972" t="s">
        <v>541</v>
      </c>
    </row>
    <row r="4973" spans="1:15" x14ac:dyDescent="0.2">
      <c r="A4973" s="16" t="s">
        <v>632</v>
      </c>
      <c r="B4973" s="1">
        <v>45981</v>
      </c>
      <c r="C4973" t="s">
        <v>596</v>
      </c>
      <c r="D4973" t="s">
        <v>597</v>
      </c>
      <c r="F4973" t="s">
        <v>533</v>
      </c>
      <c r="G4973" t="s">
        <v>17</v>
      </c>
      <c r="H4973">
        <v>817686.33</v>
      </c>
      <c r="I4973">
        <v>0.46</v>
      </c>
      <c r="J4973">
        <v>817686.33</v>
      </c>
      <c r="K4973">
        <v>392064</v>
      </c>
      <c r="L4973">
        <v>2.09</v>
      </c>
      <c r="M4973" t="s">
        <v>374</v>
      </c>
      <c r="N4973" t="s">
        <v>375</v>
      </c>
      <c r="O4973" t="s">
        <v>376</v>
      </c>
    </row>
    <row r="4974" spans="1:15" x14ac:dyDescent="0.2">
      <c r="A4974" s="16" t="s">
        <v>632</v>
      </c>
      <c r="B4974" s="1">
        <v>45981</v>
      </c>
      <c r="C4974" t="s">
        <v>598</v>
      </c>
      <c r="D4974" t="s">
        <v>599</v>
      </c>
      <c r="F4974" t="s">
        <v>533</v>
      </c>
      <c r="G4974" t="s">
        <v>17</v>
      </c>
      <c r="H4974">
        <v>750462.64</v>
      </c>
      <c r="I4974">
        <v>0.42</v>
      </c>
      <c r="J4974">
        <v>750462.64</v>
      </c>
      <c r="K4974">
        <v>649108</v>
      </c>
      <c r="L4974">
        <v>1.1599999999999999</v>
      </c>
      <c r="M4974" t="s">
        <v>374</v>
      </c>
      <c r="N4974" t="s">
        <v>375</v>
      </c>
      <c r="O4974" t="s">
        <v>376</v>
      </c>
    </row>
    <row r="4975" spans="1:15" x14ac:dyDescent="0.2">
      <c r="A4975" s="16" t="s">
        <v>632</v>
      </c>
      <c r="B4975" s="1">
        <v>45981</v>
      </c>
      <c r="C4975">
        <v>1515</v>
      </c>
      <c r="D4975" t="s">
        <v>602</v>
      </c>
      <c r="F4975" t="s">
        <v>533</v>
      </c>
      <c r="G4975" t="s">
        <v>17</v>
      </c>
      <c r="H4975">
        <v>687879.75</v>
      </c>
      <c r="I4975">
        <v>0.39</v>
      </c>
      <c r="J4975">
        <v>687879.75</v>
      </c>
      <c r="K4975">
        <v>63500</v>
      </c>
      <c r="L4975">
        <v>10.83</v>
      </c>
      <c r="M4975" t="s">
        <v>73</v>
      </c>
      <c r="N4975" t="s">
        <v>74</v>
      </c>
      <c r="O4975" t="s">
        <v>75</v>
      </c>
    </row>
    <row r="4976" spans="1:15" x14ac:dyDescent="0.2">
      <c r="A4976" s="16" t="s">
        <v>632</v>
      </c>
      <c r="B4976" s="1">
        <v>45981</v>
      </c>
      <c r="C4976" t="s">
        <v>600</v>
      </c>
      <c r="D4976" t="s">
        <v>601</v>
      </c>
      <c r="F4976" t="s">
        <v>533</v>
      </c>
      <c r="G4976" t="s">
        <v>17</v>
      </c>
      <c r="H4976">
        <v>666810.93999999994</v>
      </c>
      <c r="I4976">
        <v>0.37</v>
      </c>
      <c r="J4976">
        <v>666810.93999999994</v>
      </c>
      <c r="K4976">
        <v>97279</v>
      </c>
      <c r="L4976">
        <v>6.85</v>
      </c>
      <c r="M4976" t="s">
        <v>539</v>
      </c>
      <c r="N4976" t="s">
        <v>540</v>
      </c>
      <c r="O4976" t="s">
        <v>541</v>
      </c>
    </row>
    <row r="4977" spans="1:15" x14ac:dyDescent="0.2">
      <c r="A4977" s="16" t="s">
        <v>632</v>
      </c>
      <c r="B4977" s="1">
        <v>45981</v>
      </c>
      <c r="C4977">
        <v>600362</v>
      </c>
      <c r="D4977" t="s">
        <v>603</v>
      </c>
      <c r="F4977" t="s">
        <v>533</v>
      </c>
      <c r="G4977" t="s">
        <v>17</v>
      </c>
      <c r="H4977">
        <v>644050.6</v>
      </c>
      <c r="I4977">
        <v>0.36</v>
      </c>
      <c r="J4977">
        <v>644050.6</v>
      </c>
      <c r="K4977">
        <v>123500</v>
      </c>
      <c r="L4977">
        <v>5.21</v>
      </c>
      <c r="M4977" t="s">
        <v>101</v>
      </c>
      <c r="N4977" t="s">
        <v>604</v>
      </c>
      <c r="O4977" t="s">
        <v>167</v>
      </c>
    </row>
    <row r="4978" spans="1:15" x14ac:dyDescent="0.2">
      <c r="A4978" s="16" t="s">
        <v>632</v>
      </c>
      <c r="B4978" s="1">
        <v>45981</v>
      </c>
      <c r="C4978" t="s">
        <v>605</v>
      </c>
      <c r="D4978" t="s">
        <v>606</v>
      </c>
      <c r="F4978" t="s">
        <v>533</v>
      </c>
      <c r="G4978" t="s">
        <v>17</v>
      </c>
      <c r="H4978">
        <v>514989.76</v>
      </c>
      <c r="I4978">
        <v>0.28999999999999998</v>
      </c>
      <c r="J4978">
        <v>514989.76</v>
      </c>
      <c r="K4978">
        <v>229137</v>
      </c>
      <c r="L4978">
        <v>2.25</v>
      </c>
      <c r="M4978" t="s">
        <v>374</v>
      </c>
      <c r="N4978" t="s">
        <v>375</v>
      </c>
      <c r="O4978" t="s">
        <v>376</v>
      </c>
    </row>
    <row r="4979" spans="1:15" x14ac:dyDescent="0.2">
      <c r="A4979" s="16" t="s">
        <v>632</v>
      </c>
      <c r="B4979" s="1">
        <v>45981</v>
      </c>
      <c r="C4979">
        <v>601168</v>
      </c>
      <c r="D4979" t="s">
        <v>607</v>
      </c>
      <c r="F4979" t="s">
        <v>533</v>
      </c>
      <c r="G4979" t="s">
        <v>17</v>
      </c>
      <c r="H4979">
        <v>465964.08</v>
      </c>
      <c r="I4979">
        <v>0.26</v>
      </c>
      <c r="J4979">
        <v>465964.08</v>
      </c>
      <c r="K4979">
        <v>142900</v>
      </c>
      <c r="L4979">
        <v>3.26</v>
      </c>
      <c r="M4979" t="s">
        <v>101</v>
      </c>
      <c r="N4979" t="s">
        <v>604</v>
      </c>
      <c r="O4979" t="s">
        <v>167</v>
      </c>
    </row>
    <row r="4980" spans="1:15" x14ac:dyDescent="0.2">
      <c r="A4980" s="16" t="s">
        <v>632</v>
      </c>
      <c r="B4980" s="1">
        <v>45981</v>
      </c>
      <c r="C4980" t="s">
        <v>608</v>
      </c>
      <c r="D4980" t="s">
        <v>609</v>
      </c>
      <c r="F4980" t="s">
        <v>533</v>
      </c>
      <c r="G4980" t="s">
        <v>17</v>
      </c>
      <c r="H4980">
        <v>463119.25</v>
      </c>
      <c r="I4980">
        <v>0.26</v>
      </c>
      <c r="J4980">
        <v>463119.25</v>
      </c>
      <c r="K4980">
        <v>1196600</v>
      </c>
      <c r="L4980">
        <v>0.39</v>
      </c>
      <c r="M4980" t="s">
        <v>524</v>
      </c>
      <c r="N4980" t="s">
        <v>525</v>
      </c>
      <c r="O4980" t="s">
        <v>526</v>
      </c>
    </row>
    <row r="4981" spans="1:15" x14ac:dyDescent="0.2">
      <c r="A4981" s="16" t="s">
        <v>632</v>
      </c>
      <c r="B4981" s="1">
        <v>45981</v>
      </c>
      <c r="C4981" t="s">
        <v>168</v>
      </c>
      <c r="D4981" t="s">
        <v>169</v>
      </c>
      <c r="F4981" t="s">
        <v>106</v>
      </c>
      <c r="G4981" t="s">
        <v>107</v>
      </c>
      <c r="H4981">
        <v>443155.87</v>
      </c>
      <c r="I4981">
        <v>0.25</v>
      </c>
      <c r="J4981">
        <v>443155.87</v>
      </c>
      <c r="K4981">
        <v>3154361</v>
      </c>
      <c r="L4981">
        <v>14.05</v>
      </c>
      <c r="M4981" t="s">
        <v>101</v>
      </c>
      <c r="N4981" t="s">
        <v>108</v>
      </c>
      <c r="O4981" t="s">
        <v>168</v>
      </c>
    </row>
    <row r="4982" spans="1:15" x14ac:dyDescent="0.2">
      <c r="A4982" s="16" t="s">
        <v>632</v>
      </c>
      <c r="B4982" s="1">
        <v>45981</v>
      </c>
      <c r="C4982">
        <v>601899</v>
      </c>
      <c r="D4982" t="s">
        <v>610</v>
      </c>
      <c r="F4982" t="s">
        <v>533</v>
      </c>
      <c r="G4982" t="s">
        <v>17</v>
      </c>
      <c r="H4982">
        <v>433047.15</v>
      </c>
      <c r="I4982">
        <v>0.24</v>
      </c>
      <c r="J4982">
        <v>433047.15</v>
      </c>
      <c r="K4982">
        <v>106400</v>
      </c>
      <c r="L4982">
        <v>4.07</v>
      </c>
      <c r="M4982" t="s">
        <v>101</v>
      </c>
      <c r="N4982" t="s">
        <v>604</v>
      </c>
      <c r="O4982" t="s">
        <v>167</v>
      </c>
    </row>
    <row r="4983" spans="1:15" x14ac:dyDescent="0.2">
      <c r="A4983" s="16" t="s">
        <v>632</v>
      </c>
      <c r="B4983" s="1">
        <v>45981</v>
      </c>
      <c r="C4983" t="s">
        <v>611</v>
      </c>
      <c r="D4983" t="s">
        <v>612</v>
      </c>
      <c r="F4983" t="s">
        <v>533</v>
      </c>
      <c r="G4983" t="s">
        <v>17</v>
      </c>
      <c r="H4983">
        <v>431263.45</v>
      </c>
      <c r="I4983">
        <v>0.24</v>
      </c>
      <c r="J4983">
        <v>431263.45</v>
      </c>
      <c r="K4983">
        <v>1626405</v>
      </c>
      <c r="L4983">
        <v>0.27</v>
      </c>
      <c r="M4983" t="s">
        <v>154</v>
      </c>
      <c r="N4983" t="s">
        <v>396</v>
      </c>
      <c r="O4983" t="s">
        <v>152</v>
      </c>
    </row>
    <row r="4984" spans="1:15" x14ac:dyDescent="0.2">
      <c r="A4984" s="16" t="s">
        <v>632</v>
      </c>
      <c r="B4984" s="1">
        <v>45981</v>
      </c>
      <c r="C4984" t="s">
        <v>613</v>
      </c>
      <c r="D4984" t="s">
        <v>614</v>
      </c>
      <c r="F4984" t="s">
        <v>533</v>
      </c>
      <c r="G4984" t="s">
        <v>17</v>
      </c>
      <c r="H4984">
        <v>374366.52</v>
      </c>
      <c r="I4984">
        <v>0.21</v>
      </c>
      <c r="J4984">
        <v>374366.52</v>
      </c>
      <c r="K4984">
        <v>178685</v>
      </c>
      <c r="L4984">
        <v>2.1</v>
      </c>
      <c r="M4984" t="s">
        <v>154</v>
      </c>
      <c r="N4984" t="s">
        <v>396</v>
      </c>
      <c r="O4984" t="s">
        <v>152</v>
      </c>
    </row>
    <row r="4985" spans="1:15" x14ac:dyDescent="0.2">
      <c r="A4985" s="16" t="s">
        <v>632</v>
      </c>
      <c r="B4985" s="1">
        <v>45981</v>
      </c>
      <c r="C4985" t="s">
        <v>541</v>
      </c>
      <c r="D4985" t="s">
        <v>550</v>
      </c>
      <c r="F4985" t="s">
        <v>106</v>
      </c>
      <c r="G4985" t="s">
        <v>107</v>
      </c>
      <c r="H4985">
        <v>337205.31</v>
      </c>
      <c r="I4985">
        <v>0.19</v>
      </c>
      <c r="J4985">
        <v>337205.31</v>
      </c>
      <c r="K4985">
        <v>474229</v>
      </c>
      <c r="L4985">
        <v>71.11</v>
      </c>
      <c r="M4985" t="s">
        <v>539</v>
      </c>
      <c r="N4985" t="s">
        <v>108</v>
      </c>
      <c r="O4985" t="s">
        <v>541</v>
      </c>
    </row>
    <row r="4986" spans="1:15" x14ac:dyDescent="0.2">
      <c r="A4986" s="16" t="s">
        <v>632</v>
      </c>
      <c r="B4986" s="1">
        <v>45981</v>
      </c>
      <c r="C4986">
        <v>601212</v>
      </c>
      <c r="D4986" t="s">
        <v>615</v>
      </c>
      <c r="F4986" t="s">
        <v>533</v>
      </c>
      <c r="G4986" t="s">
        <v>17</v>
      </c>
      <c r="H4986">
        <v>301910.94</v>
      </c>
      <c r="I4986">
        <v>0.17</v>
      </c>
      <c r="J4986">
        <v>301910.94</v>
      </c>
      <c r="K4986">
        <v>435900</v>
      </c>
      <c r="L4986">
        <v>0.69</v>
      </c>
      <c r="M4986" t="s">
        <v>101</v>
      </c>
      <c r="N4986" t="s">
        <v>604</v>
      </c>
      <c r="O4986" t="s">
        <v>167</v>
      </c>
    </row>
    <row r="4987" spans="1:15" x14ac:dyDescent="0.2">
      <c r="A4987" s="16" t="s">
        <v>632</v>
      </c>
      <c r="B4987" s="1">
        <v>45981</v>
      </c>
      <c r="C4987">
        <v>878</v>
      </c>
      <c r="D4987" t="s">
        <v>616</v>
      </c>
      <c r="F4987" t="s">
        <v>533</v>
      </c>
      <c r="G4987" t="s">
        <v>17</v>
      </c>
      <c r="H4987">
        <v>288886.27</v>
      </c>
      <c r="I4987">
        <v>0.16</v>
      </c>
      <c r="J4987">
        <v>288886.27</v>
      </c>
      <c r="K4987">
        <v>121100</v>
      </c>
      <c r="L4987">
        <v>2.39</v>
      </c>
      <c r="M4987" t="s">
        <v>101</v>
      </c>
      <c r="N4987" t="s">
        <v>166</v>
      </c>
      <c r="O4987" t="s">
        <v>167</v>
      </c>
    </row>
    <row r="4988" spans="1:15" x14ac:dyDescent="0.2">
      <c r="A4988" s="16" t="s">
        <v>632</v>
      </c>
      <c r="B4988" s="1">
        <v>45981</v>
      </c>
      <c r="C4988">
        <v>737</v>
      </c>
      <c r="D4988" t="s">
        <v>617</v>
      </c>
      <c r="F4988" t="s">
        <v>533</v>
      </c>
      <c r="G4988" t="s">
        <v>17</v>
      </c>
      <c r="H4988">
        <v>219029.35</v>
      </c>
      <c r="I4988">
        <v>0.12</v>
      </c>
      <c r="J4988">
        <v>219029.35</v>
      </c>
      <c r="K4988">
        <v>112000</v>
      </c>
      <c r="L4988">
        <v>1.96</v>
      </c>
      <c r="M4988" t="s">
        <v>101</v>
      </c>
      <c r="N4988" t="s">
        <v>166</v>
      </c>
      <c r="O4988" t="s">
        <v>167</v>
      </c>
    </row>
    <row r="4989" spans="1:15" x14ac:dyDescent="0.2">
      <c r="A4989" s="16" t="s">
        <v>632</v>
      </c>
      <c r="B4989" s="1">
        <v>45981</v>
      </c>
      <c r="C4989">
        <v>603993</v>
      </c>
      <c r="D4989" t="s">
        <v>618</v>
      </c>
      <c r="F4989" t="s">
        <v>533</v>
      </c>
      <c r="G4989" t="s">
        <v>17</v>
      </c>
      <c r="H4989">
        <v>200981.18</v>
      </c>
      <c r="I4989">
        <v>0.11</v>
      </c>
      <c r="J4989">
        <v>200981.18</v>
      </c>
      <c r="K4989">
        <v>90600</v>
      </c>
      <c r="L4989">
        <v>2.2200000000000002</v>
      </c>
      <c r="M4989" t="s">
        <v>101</v>
      </c>
      <c r="N4989" t="s">
        <v>604</v>
      </c>
      <c r="O4989" t="s">
        <v>167</v>
      </c>
    </row>
    <row r="4990" spans="1:15" x14ac:dyDescent="0.2">
      <c r="A4990" s="16" t="s">
        <v>632</v>
      </c>
      <c r="B4990" s="1">
        <v>45981</v>
      </c>
      <c r="C4990" t="s">
        <v>75</v>
      </c>
      <c r="D4990" t="s">
        <v>114</v>
      </c>
      <c r="F4990" t="s">
        <v>106</v>
      </c>
      <c r="G4990" t="s">
        <v>107</v>
      </c>
      <c r="H4990">
        <v>121567.64</v>
      </c>
      <c r="I4990">
        <v>7.0000000000000007E-2</v>
      </c>
      <c r="J4990">
        <v>121567.64</v>
      </c>
      <c r="K4990">
        <v>19167570</v>
      </c>
      <c r="L4990">
        <v>0.63</v>
      </c>
      <c r="M4990" t="s">
        <v>73</v>
      </c>
      <c r="N4990" t="s">
        <v>108</v>
      </c>
      <c r="O4990" t="s">
        <v>75</v>
      </c>
    </row>
    <row r="4991" spans="1:15" x14ac:dyDescent="0.2">
      <c r="A4991" s="16" t="s">
        <v>632</v>
      </c>
      <c r="B4991" s="1">
        <v>45981</v>
      </c>
      <c r="C4991" t="s">
        <v>526</v>
      </c>
      <c r="D4991" t="s">
        <v>528</v>
      </c>
      <c r="F4991" t="s">
        <v>106</v>
      </c>
      <c r="G4991" t="s">
        <v>107</v>
      </c>
      <c r="H4991">
        <v>77471.490000000005</v>
      </c>
      <c r="I4991">
        <v>0.04</v>
      </c>
      <c r="J4991">
        <v>77471.490000000005</v>
      </c>
      <c r="K4991">
        <v>1296098020</v>
      </c>
      <c r="L4991">
        <v>0.01</v>
      </c>
      <c r="M4991" t="s">
        <v>524</v>
      </c>
      <c r="N4991" t="s">
        <v>108</v>
      </c>
      <c r="O4991" t="s">
        <v>526</v>
      </c>
    </row>
    <row r="4992" spans="1:15" x14ac:dyDescent="0.2">
      <c r="A4992" s="16" t="s">
        <v>632</v>
      </c>
      <c r="B4992" s="1">
        <v>45981</v>
      </c>
      <c r="C4992">
        <v>2362</v>
      </c>
      <c r="D4992" t="s">
        <v>619</v>
      </c>
      <c r="F4992" t="s">
        <v>533</v>
      </c>
      <c r="G4992" t="s">
        <v>17</v>
      </c>
      <c r="H4992">
        <v>74858.06</v>
      </c>
      <c r="I4992">
        <v>0.04</v>
      </c>
      <c r="J4992">
        <v>74858.06</v>
      </c>
      <c r="K4992">
        <v>1071000</v>
      </c>
      <c r="L4992">
        <v>7.0000000000000007E-2</v>
      </c>
      <c r="M4992" t="s">
        <v>101</v>
      </c>
      <c r="N4992" t="s">
        <v>102</v>
      </c>
      <c r="O4992" t="s">
        <v>103</v>
      </c>
    </row>
    <row r="4993" spans="1:15" x14ac:dyDescent="0.2">
      <c r="A4993" s="16" t="s">
        <v>632</v>
      </c>
      <c r="B4993" s="1">
        <v>45981</v>
      </c>
      <c r="C4993" t="s">
        <v>584</v>
      </c>
      <c r="D4993" t="s">
        <v>620</v>
      </c>
      <c r="F4993" t="s">
        <v>189</v>
      </c>
      <c r="G4993" t="s">
        <v>17</v>
      </c>
      <c r="H4993">
        <v>33370.81</v>
      </c>
      <c r="I4993">
        <v>0.02</v>
      </c>
      <c r="J4993">
        <v>33370.81</v>
      </c>
      <c r="K4993">
        <v>32591</v>
      </c>
      <c r="L4993">
        <v>1.02</v>
      </c>
      <c r="M4993" t="s">
        <v>539</v>
      </c>
      <c r="N4993" t="s">
        <v>540</v>
      </c>
      <c r="O4993" t="s">
        <v>541</v>
      </c>
    </row>
    <row r="4994" spans="1:15" x14ac:dyDescent="0.2">
      <c r="A4994" s="16" t="s">
        <v>632</v>
      </c>
      <c r="B4994" s="1">
        <v>45981</v>
      </c>
      <c r="C4994" t="s">
        <v>339</v>
      </c>
      <c r="D4994" t="s">
        <v>340</v>
      </c>
      <c r="F4994" t="s">
        <v>106</v>
      </c>
      <c r="G4994" t="s">
        <v>117</v>
      </c>
      <c r="H4994">
        <v>30000</v>
      </c>
      <c r="I4994">
        <v>0.02</v>
      </c>
      <c r="J4994">
        <v>30000</v>
      </c>
      <c r="K4994">
        <v>30000</v>
      </c>
      <c r="L4994">
        <v>100</v>
      </c>
      <c r="M4994" t="s">
        <v>18</v>
      </c>
      <c r="N4994" t="s">
        <v>108</v>
      </c>
      <c r="O4994" t="s">
        <v>20</v>
      </c>
    </row>
    <row r="4995" spans="1:15" x14ac:dyDescent="0.2">
      <c r="A4995" s="16" t="s">
        <v>632</v>
      </c>
      <c r="B4995" s="1">
        <v>45981</v>
      </c>
      <c r="C4995" t="s">
        <v>536</v>
      </c>
      <c r="D4995" t="s">
        <v>580</v>
      </c>
      <c r="F4995" t="s">
        <v>106</v>
      </c>
      <c r="G4995" t="s">
        <v>107</v>
      </c>
      <c r="H4995">
        <v>23015.72</v>
      </c>
      <c r="I4995">
        <v>0.01</v>
      </c>
      <c r="J4995">
        <v>23015.72</v>
      </c>
      <c r="K4995">
        <v>421636</v>
      </c>
      <c r="L4995">
        <v>5.46</v>
      </c>
      <c r="M4995" t="s">
        <v>534</v>
      </c>
      <c r="N4995" t="s">
        <v>108</v>
      </c>
      <c r="O4995" t="s">
        <v>536</v>
      </c>
    </row>
    <row r="4996" spans="1:15" x14ac:dyDescent="0.2">
      <c r="A4996" s="16" t="s">
        <v>632</v>
      </c>
      <c r="B4996" s="1">
        <v>45981</v>
      </c>
      <c r="C4996" t="s">
        <v>40</v>
      </c>
      <c r="D4996" t="s">
        <v>125</v>
      </c>
      <c r="F4996" t="s">
        <v>106</v>
      </c>
      <c r="G4996" t="s">
        <v>107</v>
      </c>
      <c r="H4996">
        <v>12588.55</v>
      </c>
      <c r="I4996">
        <v>0.01</v>
      </c>
      <c r="J4996">
        <v>12588.55</v>
      </c>
      <c r="K4996">
        <v>10922</v>
      </c>
      <c r="L4996">
        <v>115.26</v>
      </c>
      <c r="M4996" t="s">
        <v>126</v>
      </c>
      <c r="N4996" t="s">
        <v>108</v>
      </c>
      <c r="O4996" t="s">
        <v>40</v>
      </c>
    </row>
    <row r="4997" spans="1:15" x14ac:dyDescent="0.2">
      <c r="A4997" s="16" t="s">
        <v>632</v>
      </c>
      <c r="B4997" s="1">
        <v>45981</v>
      </c>
      <c r="C4997" t="s">
        <v>414</v>
      </c>
      <c r="D4997" t="s">
        <v>630</v>
      </c>
      <c r="F4997" t="s">
        <v>106</v>
      </c>
      <c r="G4997" t="s">
        <v>174</v>
      </c>
      <c r="H4997">
        <v>4281.66</v>
      </c>
      <c r="I4997">
        <v>0</v>
      </c>
      <c r="J4997">
        <v>4281.66</v>
      </c>
      <c r="K4997">
        <v>-4274528</v>
      </c>
      <c r="L4997">
        <v>1</v>
      </c>
      <c r="M4997" t="s">
        <v>18</v>
      </c>
      <c r="N4997" t="s">
        <v>108</v>
      </c>
      <c r="O4997" t="s">
        <v>20</v>
      </c>
    </row>
    <row r="4998" spans="1:15" x14ac:dyDescent="0.2">
      <c r="A4998" s="16" t="s">
        <v>632</v>
      </c>
      <c r="B4998" s="1">
        <v>45981</v>
      </c>
      <c r="C4998" t="s">
        <v>622</v>
      </c>
      <c r="D4998" t="s">
        <v>623</v>
      </c>
      <c r="F4998" t="s">
        <v>106</v>
      </c>
      <c r="G4998" t="s">
        <v>107</v>
      </c>
      <c r="H4998">
        <v>3816.74</v>
      </c>
      <c r="I4998">
        <v>0</v>
      </c>
      <c r="J4998">
        <v>3816.74</v>
      </c>
      <c r="K4998">
        <v>20352</v>
      </c>
      <c r="L4998">
        <v>18.75</v>
      </c>
      <c r="M4998" t="s">
        <v>576</v>
      </c>
      <c r="N4998" t="s">
        <v>108</v>
      </c>
      <c r="O4998" t="s">
        <v>622</v>
      </c>
    </row>
    <row r="4999" spans="1:15" x14ac:dyDescent="0.2">
      <c r="A4999" s="16" t="s">
        <v>632</v>
      </c>
      <c r="B4999" s="1">
        <v>45981</v>
      </c>
      <c r="C4999" t="s">
        <v>75</v>
      </c>
      <c r="D4999" t="s">
        <v>176</v>
      </c>
      <c r="F4999" t="s">
        <v>106</v>
      </c>
      <c r="G4999" t="s">
        <v>174</v>
      </c>
      <c r="H4999">
        <v>839.5</v>
      </c>
      <c r="I4999">
        <v>0</v>
      </c>
      <c r="J4999">
        <v>839.5</v>
      </c>
      <c r="K4999">
        <v>-17056000</v>
      </c>
      <c r="L4999">
        <v>1</v>
      </c>
      <c r="M4999" t="s">
        <v>18</v>
      </c>
      <c r="N4999" t="s">
        <v>108</v>
      </c>
      <c r="O4999" t="s">
        <v>20</v>
      </c>
    </row>
    <row r="5000" spans="1:15" x14ac:dyDescent="0.2">
      <c r="A5000" s="16" t="s">
        <v>632</v>
      </c>
      <c r="B5000" s="1">
        <v>45981</v>
      </c>
      <c r="C5000" t="s">
        <v>541</v>
      </c>
      <c r="D5000" t="s">
        <v>624</v>
      </c>
      <c r="F5000" t="s">
        <v>106</v>
      </c>
      <c r="G5000" t="s">
        <v>174</v>
      </c>
      <c r="H5000">
        <v>174.64</v>
      </c>
      <c r="I5000">
        <v>0</v>
      </c>
      <c r="J5000">
        <v>174.64</v>
      </c>
      <c r="K5000">
        <v>-466512</v>
      </c>
      <c r="L5000">
        <v>1</v>
      </c>
      <c r="M5000" t="s">
        <v>18</v>
      </c>
      <c r="N5000" t="s">
        <v>108</v>
      </c>
      <c r="O5000" t="s">
        <v>20</v>
      </c>
    </row>
    <row r="5001" spans="1:15" x14ac:dyDescent="0.2">
      <c r="A5001" s="16" t="s">
        <v>632</v>
      </c>
      <c r="B5001" s="1">
        <v>45981</v>
      </c>
      <c r="C5001" t="s">
        <v>152</v>
      </c>
      <c r="D5001" t="s">
        <v>345</v>
      </c>
      <c r="F5001" t="s">
        <v>106</v>
      </c>
      <c r="G5001" t="s">
        <v>174</v>
      </c>
      <c r="H5001">
        <v>165.86</v>
      </c>
      <c r="I5001">
        <v>0</v>
      </c>
      <c r="J5001">
        <v>165.86</v>
      </c>
      <c r="K5001">
        <v>54812</v>
      </c>
      <c r="L5001">
        <v>1</v>
      </c>
      <c r="M5001" t="s">
        <v>18</v>
      </c>
      <c r="N5001" t="s">
        <v>108</v>
      </c>
      <c r="O5001" t="s">
        <v>20</v>
      </c>
    </row>
    <row r="5002" spans="1:15" x14ac:dyDescent="0.2">
      <c r="A5002" s="16" t="s">
        <v>632</v>
      </c>
      <c r="B5002" s="1">
        <v>45981</v>
      </c>
      <c r="C5002" t="s">
        <v>168</v>
      </c>
      <c r="D5002" t="s">
        <v>177</v>
      </c>
      <c r="F5002" t="s">
        <v>106</v>
      </c>
      <c r="G5002" t="s">
        <v>174</v>
      </c>
      <c r="H5002">
        <v>106.6</v>
      </c>
      <c r="I5002">
        <v>0</v>
      </c>
      <c r="J5002">
        <v>106.6</v>
      </c>
      <c r="K5002">
        <v>-2999266</v>
      </c>
      <c r="L5002">
        <v>1</v>
      </c>
      <c r="M5002" t="s">
        <v>18</v>
      </c>
      <c r="N5002" t="s">
        <v>108</v>
      </c>
      <c r="O5002" t="s">
        <v>20</v>
      </c>
    </row>
    <row r="5003" spans="1:15" x14ac:dyDescent="0.2">
      <c r="A5003" s="16" t="s">
        <v>632</v>
      </c>
      <c r="B5003" s="1">
        <v>45981</v>
      </c>
      <c r="C5003" t="s">
        <v>526</v>
      </c>
      <c r="D5003" t="s">
        <v>631</v>
      </c>
      <c r="F5003" t="s">
        <v>106</v>
      </c>
      <c r="G5003" t="s">
        <v>174</v>
      </c>
      <c r="H5003">
        <v>96.64</v>
      </c>
      <c r="I5003">
        <v>0</v>
      </c>
      <c r="J5003">
        <v>96.64</v>
      </c>
      <c r="K5003">
        <v>-1244880000</v>
      </c>
      <c r="L5003">
        <v>1</v>
      </c>
      <c r="M5003" t="s">
        <v>18</v>
      </c>
      <c r="N5003" t="s">
        <v>108</v>
      </c>
      <c r="O5003" t="s">
        <v>20</v>
      </c>
    </row>
    <row r="5004" spans="1:15" x14ac:dyDescent="0.2">
      <c r="A5004" s="16" t="s">
        <v>632</v>
      </c>
      <c r="B5004" s="1">
        <v>45981</v>
      </c>
      <c r="C5004" t="s">
        <v>625</v>
      </c>
      <c r="D5004" t="s">
        <v>626</v>
      </c>
      <c r="F5004" t="s">
        <v>106</v>
      </c>
      <c r="G5004" t="s">
        <v>132</v>
      </c>
      <c r="H5004">
        <v>0</v>
      </c>
      <c r="I5004">
        <v>0</v>
      </c>
      <c r="J5004">
        <v>267218.78000000003</v>
      </c>
      <c r="K5004">
        <v>8</v>
      </c>
      <c r="L5004">
        <v>668.05</v>
      </c>
      <c r="M5004" t="s">
        <v>126</v>
      </c>
      <c r="N5004" t="s">
        <v>627</v>
      </c>
      <c r="O5004" t="s">
        <v>40</v>
      </c>
    </row>
    <row r="5005" spans="1:15" x14ac:dyDescent="0.2">
      <c r="A5005" s="16" t="s">
        <v>632</v>
      </c>
      <c r="B5005" s="1">
        <v>45981</v>
      </c>
      <c r="C5005" t="s">
        <v>103</v>
      </c>
      <c r="D5005" t="s">
        <v>178</v>
      </c>
      <c r="F5005" t="s">
        <v>106</v>
      </c>
      <c r="G5005" t="s">
        <v>174</v>
      </c>
      <c r="H5005">
        <v>-360.16</v>
      </c>
      <c r="I5005">
        <v>0</v>
      </c>
      <c r="J5005">
        <v>-360.16</v>
      </c>
      <c r="K5005">
        <v>-7028800</v>
      </c>
      <c r="L5005">
        <v>1</v>
      </c>
      <c r="M5005" t="s">
        <v>18</v>
      </c>
      <c r="N5005" t="s">
        <v>108</v>
      </c>
      <c r="O5005" t="s">
        <v>20</v>
      </c>
    </row>
    <row r="5006" spans="1:15" x14ac:dyDescent="0.2">
      <c r="A5006" s="16" t="s">
        <v>632</v>
      </c>
      <c r="B5006" s="1">
        <v>45981</v>
      </c>
      <c r="C5006" t="s">
        <v>152</v>
      </c>
      <c r="D5006" t="s">
        <v>345</v>
      </c>
      <c r="F5006" t="s">
        <v>106</v>
      </c>
      <c r="G5006" t="s">
        <v>174</v>
      </c>
      <c r="H5006">
        <v>-4378.38</v>
      </c>
      <c r="I5006">
        <v>0</v>
      </c>
      <c r="J5006">
        <v>-4378.38</v>
      </c>
      <c r="K5006">
        <v>-2887164</v>
      </c>
      <c r="L5006">
        <v>1</v>
      </c>
      <c r="M5006" t="s">
        <v>18</v>
      </c>
      <c r="N5006" t="s">
        <v>108</v>
      </c>
      <c r="O5006" t="s">
        <v>20</v>
      </c>
    </row>
    <row r="5007" spans="1:15" x14ac:dyDescent="0.2">
      <c r="A5007" s="16" t="s">
        <v>632</v>
      </c>
      <c r="B5007" s="1">
        <v>45981</v>
      </c>
      <c r="C5007" t="s">
        <v>376</v>
      </c>
      <c r="D5007" t="s">
        <v>628</v>
      </c>
      <c r="F5007" t="s">
        <v>106</v>
      </c>
      <c r="G5007" t="s">
        <v>174</v>
      </c>
      <c r="H5007">
        <v>-5415.96</v>
      </c>
      <c r="I5007">
        <v>0</v>
      </c>
      <c r="J5007">
        <v>-5415.96</v>
      </c>
      <c r="K5007">
        <v>-4561962</v>
      </c>
      <c r="L5007">
        <v>1</v>
      </c>
      <c r="M5007" t="s">
        <v>18</v>
      </c>
      <c r="N5007" t="s">
        <v>108</v>
      </c>
      <c r="O5007" t="s">
        <v>20</v>
      </c>
    </row>
    <row r="5008" spans="1:15" x14ac:dyDescent="0.2">
      <c r="A5008" s="16" t="s">
        <v>632</v>
      </c>
      <c r="B5008" s="1">
        <v>45981</v>
      </c>
      <c r="C5008" t="s">
        <v>20</v>
      </c>
      <c r="D5008" t="s">
        <v>104</v>
      </c>
      <c r="F5008" t="s">
        <v>106</v>
      </c>
      <c r="G5008" t="s">
        <v>107</v>
      </c>
      <c r="H5008">
        <v>-24522519.309999999</v>
      </c>
      <c r="I5008">
        <v>-13.75</v>
      </c>
      <c r="J5008">
        <v>-24522519.309999999</v>
      </c>
      <c r="K5008">
        <v>-24522519</v>
      </c>
      <c r="L5008">
        <v>100</v>
      </c>
      <c r="M5008" t="s">
        <v>18</v>
      </c>
      <c r="N5008" t="s">
        <v>108</v>
      </c>
      <c r="O5008" t="s">
        <v>20</v>
      </c>
    </row>
    <row r="5009" spans="1:15" x14ac:dyDescent="0.2">
      <c r="A5009" s="16" t="s">
        <v>186</v>
      </c>
      <c r="B5009" s="1">
        <v>45981</v>
      </c>
      <c r="C5009" t="s">
        <v>27</v>
      </c>
      <c r="D5009" t="s">
        <v>28</v>
      </c>
      <c r="E5009" t="s">
        <v>15</v>
      </c>
      <c r="F5009" t="s">
        <v>16</v>
      </c>
      <c r="G5009" t="s">
        <v>17</v>
      </c>
      <c r="H5009" s="2">
        <v>17354712.760000002</v>
      </c>
      <c r="I5009">
        <v>5.67</v>
      </c>
      <c r="J5009" s="2">
        <v>17354712.760000002</v>
      </c>
      <c r="K5009" s="2">
        <v>84238</v>
      </c>
      <c r="L5009">
        <v>206.02</v>
      </c>
      <c r="M5009" t="s">
        <v>18</v>
      </c>
      <c r="N5009" t="s">
        <v>19</v>
      </c>
      <c r="O5009" t="s">
        <v>20</v>
      </c>
    </row>
    <row r="5010" spans="1:15" x14ac:dyDescent="0.2">
      <c r="A5010" s="16" t="s">
        <v>186</v>
      </c>
      <c r="B5010" s="1">
        <v>45981</v>
      </c>
      <c r="C5010" t="s">
        <v>36</v>
      </c>
      <c r="D5010" t="s">
        <v>37</v>
      </c>
      <c r="E5010" t="s">
        <v>15</v>
      </c>
      <c r="F5010" t="s">
        <v>16</v>
      </c>
      <c r="G5010" t="s">
        <v>17</v>
      </c>
      <c r="H5010" s="2">
        <v>16707780.470000001</v>
      </c>
      <c r="I5010">
        <v>5.46</v>
      </c>
      <c r="J5010" s="2">
        <v>16707780.470000001</v>
      </c>
      <c r="K5010" s="2">
        <v>16291</v>
      </c>
      <c r="L5010" s="2">
        <v>1025.5899999999999</v>
      </c>
      <c r="M5010" t="s">
        <v>38</v>
      </c>
      <c r="N5010" t="s">
        <v>39</v>
      </c>
      <c r="O5010" t="s">
        <v>40</v>
      </c>
    </row>
    <row r="5011" spans="1:15" x14ac:dyDescent="0.2">
      <c r="A5011" s="16" t="s">
        <v>186</v>
      </c>
      <c r="B5011" s="1">
        <v>45981</v>
      </c>
      <c r="C5011" t="s">
        <v>54</v>
      </c>
      <c r="D5011" t="s">
        <v>55</v>
      </c>
      <c r="E5011" t="s">
        <v>15</v>
      </c>
      <c r="F5011" t="s">
        <v>16</v>
      </c>
      <c r="G5011" t="s">
        <v>17</v>
      </c>
      <c r="H5011" s="2">
        <v>15178912.5</v>
      </c>
      <c r="I5011">
        <v>4.96</v>
      </c>
      <c r="J5011" s="2">
        <v>15178912.5</v>
      </c>
      <c r="K5011" s="2">
        <v>57010</v>
      </c>
      <c r="L5011">
        <v>266.25</v>
      </c>
      <c r="M5011" t="s">
        <v>18</v>
      </c>
      <c r="N5011" t="s">
        <v>19</v>
      </c>
      <c r="O5011" t="s">
        <v>20</v>
      </c>
    </row>
    <row r="5012" spans="1:15" x14ac:dyDescent="0.2">
      <c r="A5012" s="16" t="s">
        <v>186</v>
      </c>
      <c r="B5012" s="1">
        <v>45981</v>
      </c>
      <c r="C5012">
        <v>5930</v>
      </c>
      <c r="D5012" t="s">
        <v>50</v>
      </c>
      <c r="E5012" t="s">
        <v>15</v>
      </c>
      <c r="F5012" t="s">
        <v>16</v>
      </c>
      <c r="G5012" t="s">
        <v>17</v>
      </c>
      <c r="H5012" s="2">
        <v>15089965.74</v>
      </c>
      <c r="I5012">
        <v>4.93</v>
      </c>
      <c r="J5012" s="2">
        <v>15089965.74</v>
      </c>
      <c r="K5012" s="2">
        <v>220222</v>
      </c>
      <c r="L5012">
        <v>68.52</v>
      </c>
      <c r="M5012" t="s">
        <v>51</v>
      </c>
      <c r="N5012" t="s">
        <v>52</v>
      </c>
      <c r="O5012" t="s">
        <v>53</v>
      </c>
    </row>
    <row r="5013" spans="1:15" x14ac:dyDescent="0.2">
      <c r="A5013" s="16" t="s">
        <v>186</v>
      </c>
      <c r="B5013" s="1">
        <v>45981</v>
      </c>
      <c r="C5013">
        <v>2330</v>
      </c>
      <c r="D5013" t="s">
        <v>32</v>
      </c>
      <c r="E5013" t="s">
        <v>15</v>
      </c>
      <c r="F5013" t="s">
        <v>16</v>
      </c>
      <c r="G5013" t="s">
        <v>17</v>
      </c>
      <c r="H5013" s="2">
        <v>14845205.26</v>
      </c>
      <c r="I5013">
        <v>4.8499999999999996</v>
      </c>
      <c r="J5013" s="2">
        <v>14845205.26</v>
      </c>
      <c r="K5013" s="2">
        <v>319126</v>
      </c>
      <c r="L5013">
        <v>46.52</v>
      </c>
      <c r="M5013" t="s">
        <v>33</v>
      </c>
      <c r="N5013" t="s">
        <v>34</v>
      </c>
      <c r="O5013" t="s">
        <v>35</v>
      </c>
    </row>
    <row r="5014" spans="1:15" x14ac:dyDescent="0.2">
      <c r="A5014" s="16" t="s">
        <v>186</v>
      </c>
      <c r="B5014" s="1">
        <v>45981</v>
      </c>
      <c r="C5014" t="s">
        <v>46</v>
      </c>
      <c r="D5014" t="s">
        <v>47</v>
      </c>
      <c r="E5014" t="s">
        <v>15</v>
      </c>
      <c r="F5014" t="s">
        <v>16</v>
      </c>
      <c r="G5014" t="s">
        <v>17</v>
      </c>
      <c r="H5014" s="2">
        <v>14817950.4</v>
      </c>
      <c r="I5014">
        <v>4.84</v>
      </c>
      <c r="J5014" s="2">
        <v>14817950.4</v>
      </c>
      <c r="K5014" s="2">
        <v>51026</v>
      </c>
      <c r="L5014">
        <v>290.39999999999998</v>
      </c>
      <c r="M5014" t="s">
        <v>18</v>
      </c>
      <c r="N5014" t="s">
        <v>31</v>
      </c>
      <c r="O5014" t="s">
        <v>20</v>
      </c>
    </row>
    <row r="5015" spans="1:15" x14ac:dyDescent="0.2">
      <c r="A5015" s="16" t="s">
        <v>186</v>
      </c>
      <c r="B5015" s="1">
        <v>45981</v>
      </c>
      <c r="C5015" t="s">
        <v>44</v>
      </c>
      <c r="D5015" t="s">
        <v>45</v>
      </c>
      <c r="E5015" t="s">
        <v>15</v>
      </c>
      <c r="F5015" t="s">
        <v>16</v>
      </c>
      <c r="G5015" t="s">
        <v>17</v>
      </c>
      <c r="H5015" s="2">
        <v>14612049.039999999</v>
      </c>
      <c r="I5015">
        <v>4.7699999999999996</v>
      </c>
      <c r="J5015" s="2">
        <v>14612049.039999999</v>
      </c>
      <c r="K5015" s="2">
        <v>193691</v>
      </c>
      <c r="L5015">
        <v>75.44</v>
      </c>
      <c r="M5015" t="s">
        <v>18</v>
      </c>
      <c r="N5015" t="s">
        <v>19</v>
      </c>
      <c r="O5015" t="s">
        <v>20</v>
      </c>
    </row>
    <row r="5016" spans="1:15" x14ac:dyDescent="0.2">
      <c r="A5016" s="16" t="s">
        <v>186</v>
      </c>
      <c r="B5016" s="1">
        <v>45981</v>
      </c>
      <c r="C5016" t="s">
        <v>58</v>
      </c>
      <c r="D5016" t="s">
        <v>59</v>
      </c>
      <c r="E5016" t="s">
        <v>15</v>
      </c>
      <c r="F5016" t="s">
        <v>16</v>
      </c>
      <c r="G5016" t="s">
        <v>17</v>
      </c>
      <c r="H5016" s="2">
        <v>13963599.91</v>
      </c>
      <c r="I5016">
        <v>4.5599999999999996</v>
      </c>
      <c r="J5016" s="2">
        <v>13963599.91</v>
      </c>
      <c r="K5016" s="2">
        <v>69343</v>
      </c>
      <c r="L5016">
        <v>201.37</v>
      </c>
      <c r="M5016" t="s">
        <v>18</v>
      </c>
      <c r="N5016" t="s">
        <v>19</v>
      </c>
      <c r="O5016" t="s">
        <v>20</v>
      </c>
    </row>
    <row r="5017" spans="1:15" x14ac:dyDescent="0.2">
      <c r="A5017" s="16" t="s">
        <v>186</v>
      </c>
      <c r="B5017" s="1">
        <v>45981</v>
      </c>
      <c r="C5017" t="s">
        <v>25</v>
      </c>
      <c r="D5017" t="s">
        <v>26</v>
      </c>
      <c r="E5017" t="s">
        <v>15</v>
      </c>
      <c r="F5017" t="s">
        <v>16</v>
      </c>
      <c r="G5017" t="s">
        <v>17</v>
      </c>
      <c r="H5017" s="2">
        <v>13370430.880000001</v>
      </c>
      <c r="I5017">
        <v>4.37</v>
      </c>
      <c r="J5017" s="2">
        <v>13370430.880000001</v>
      </c>
      <c r="K5017" s="2">
        <v>74017</v>
      </c>
      <c r="L5017">
        <v>180.64</v>
      </c>
      <c r="M5017" t="s">
        <v>18</v>
      </c>
      <c r="N5017" t="s">
        <v>19</v>
      </c>
      <c r="O5017" t="s">
        <v>20</v>
      </c>
    </row>
    <row r="5018" spans="1:15" x14ac:dyDescent="0.2">
      <c r="A5018" s="16" t="s">
        <v>186</v>
      </c>
      <c r="B5018" s="1">
        <v>45981</v>
      </c>
      <c r="C5018" t="s">
        <v>21</v>
      </c>
      <c r="D5018" t="s">
        <v>22</v>
      </c>
      <c r="E5018" t="s">
        <v>15</v>
      </c>
      <c r="F5018" t="s">
        <v>16</v>
      </c>
      <c r="G5018" t="s">
        <v>17</v>
      </c>
      <c r="H5018" s="2">
        <v>12644016.74</v>
      </c>
      <c r="I5018">
        <v>4.13</v>
      </c>
      <c r="J5018" s="2">
        <v>12644016.74</v>
      </c>
      <c r="K5018" s="2">
        <v>36457</v>
      </c>
      <c r="L5018">
        <v>346.82</v>
      </c>
      <c r="M5018" t="s">
        <v>18</v>
      </c>
      <c r="N5018" t="s">
        <v>19</v>
      </c>
      <c r="O5018" t="s">
        <v>20</v>
      </c>
    </row>
    <row r="5019" spans="1:15" x14ac:dyDescent="0.2">
      <c r="A5019" s="16" t="s">
        <v>186</v>
      </c>
      <c r="B5019" s="1">
        <v>45981</v>
      </c>
      <c r="C5019" t="s">
        <v>23</v>
      </c>
      <c r="D5019" t="s">
        <v>24</v>
      </c>
      <c r="E5019" t="s">
        <v>15</v>
      </c>
      <c r="F5019" t="s">
        <v>16</v>
      </c>
      <c r="G5019" t="s">
        <v>17</v>
      </c>
      <c r="H5019" s="2">
        <v>12524818.970000001</v>
      </c>
      <c r="I5019">
        <v>4.09</v>
      </c>
      <c r="J5019" s="2">
        <v>12524818.970000001</v>
      </c>
      <c r="K5019" s="2">
        <v>26179</v>
      </c>
      <c r="L5019">
        <v>478.43</v>
      </c>
      <c r="M5019" t="s">
        <v>18</v>
      </c>
      <c r="N5019" t="s">
        <v>19</v>
      </c>
      <c r="O5019" t="s">
        <v>20</v>
      </c>
    </row>
    <row r="5020" spans="1:15" x14ac:dyDescent="0.2">
      <c r="A5020" s="16" t="s">
        <v>186</v>
      </c>
      <c r="B5020" s="1">
        <v>45981</v>
      </c>
      <c r="C5020" t="s">
        <v>13</v>
      </c>
      <c r="D5020" t="s">
        <v>14</v>
      </c>
      <c r="E5020" t="s">
        <v>15</v>
      </c>
      <c r="F5020" t="s">
        <v>16</v>
      </c>
      <c r="G5020" t="s">
        <v>17</v>
      </c>
      <c r="H5020" s="2">
        <v>12425024.609999999</v>
      </c>
      <c r="I5020">
        <v>4.0599999999999996</v>
      </c>
      <c r="J5020" s="2">
        <v>12425024.609999999</v>
      </c>
      <c r="K5020" s="2">
        <v>79778</v>
      </c>
      <c r="L5020">
        <v>155.75</v>
      </c>
      <c r="M5020" t="s">
        <v>18</v>
      </c>
      <c r="N5020" t="s">
        <v>19</v>
      </c>
      <c r="O5020" t="s">
        <v>20</v>
      </c>
    </row>
    <row r="5021" spans="1:15" x14ac:dyDescent="0.2">
      <c r="A5021" s="16" t="s">
        <v>186</v>
      </c>
      <c r="B5021" s="1">
        <v>45981</v>
      </c>
      <c r="C5021" t="s">
        <v>41</v>
      </c>
      <c r="D5021" t="s">
        <v>42</v>
      </c>
      <c r="E5021" t="s">
        <v>15</v>
      </c>
      <c r="F5021" t="s">
        <v>43</v>
      </c>
      <c r="G5021" t="s">
        <v>17</v>
      </c>
      <c r="H5021" s="2">
        <v>12380888.52</v>
      </c>
      <c r="I5021">
        <v>4.04</v>
      </c>
      <c r="J5021" s="2">
        <v>12380888.52</v>
      </c>
      <c r="K5021" s="2">
        <v>57018</v>
      </c>
      <c r="L5021">
        <v>217.14</v>
      </c>
      <c r="M5021" t="s">
        <v>18</v>
      </c>
      <c r="N5021" t="s">
        <v>19</v>
      </c>
      <c r="O5021" t="s">
        <v>20</v>
      </c>
    </row>
    <row r="5022" spans="1:15" x14ac:dyDescent="0.2">
      <c r="A5022" s="16" t="s">
        <v>186</v>
      </c>
      <c r="B5022" s="1">
        <v>45981</v>
      </c>
      <c r="C5022" t="s">
        <v>157</v>
      </c>
      <c r="D5022" t="s">
        <v>158</v>
      </c>
      <c r="E5022" t="s">
        <v>15</v>
      </c>
      <c r="F5022" t="s">
        <v>16</v>
      </c>
      <c r="G5022" t="s">
        <v>17</v>
      </c>
      <c r="H5022" s="2">
        <v>10950276.060000001</v>
      </c>
      <c r="I5022">
        <v>3.58</v>
      </c>
      <c r="J5022" s="2">
        <v>10950276.060000001</v>
      </c>
      <c r="K5022" s="2">
        <v>49722</v>
      </c>
      <c r="L5022">
        <v>220.23</v>
      </c>
      <c r="M5022" t="s">
        <v>18</v>
      </c>
      <c r="N5022" t="s">
        <v>19</v>
      </c>
      <c r="O5022" t="s">
        <v>20</v>
      </c>
    </row>
    <row r="5023" spans="1:15" x14ac:dyDescent="0.2">
      <c r="A5023" s="16" t="s">
        <v>186</v>
      </c>
      <c r="B5023" s="1">
        <v>45981</v>
      </c>
      <c r="C5023" t="s">
        <v>48</v>
      </c>
      <c r="D5023" t="s">
        <v>49</v>
      </c>
      <c r="E5023" t="s">
        <v>15</v>
      </c>
      <c r="F5023" t="s">
        <v>16</v>
      </c>
      <c r="G5023" t="s">
        <v>17</v>
      </c>
      <c r="H5023" s="2">
        <v>10648483.16</v>
      </c>
      <c r="I5023">
        <v>3.48</v>
      </c>
      <c r="J5023" s="2">
        <v>10648483.16</v>
      </c>
      <c r="K5023" s="2">
        <v>66724</v>
      </c>
      <c r="L5023">
        <v>159.59</v>
      </c>
      <c r="M5023" t="s">
        <v>18</v>
      </c>
      <c r="N5023" t="s">
        <v>19</v>
      </c>
      <c r="O5023" t="s">
        <v>20</v>
      </c>
    </row>
    <row r="5024" spans="1:15" x14ac:dyDescent="0.2">
      <c r="A5024" s="16" t="s">
        <v>186</v>
      </c>
      <c r="B5024" s="1">
        <v>45981</v>
      </c>
      <c r="C5024" t="s">
        <v>155</v>
      </c>
      <c r="D5024" t="s">
        <v>156</v>
      </c>
      <c r="E5024" t="s">
        <v>15</v>
      </c>
      <c r="F5024" t="s">
        <v>16</v>
      </c>
      <c r="G5024" t="s">
        <v>17</v>
      </c>
      <c r="H5024" s="2">
        <v>10305922.5</v>
      </c>
      <c r="I5024">
        <v>3.37</v>
      </c>
      <c r="J5024" s="2">
        <v>10305922.5</v>
      </c>
      <c r="K5024" s="2">
        <v>12875</v>
      </c>
      <c r="L5024">
        <v>800.46</v>
      </c>
      <c r="M5024" t="s">
        <v>18</v>
      </c>
      <c r="N5024" t="s">
        <v>31</v>
      </c>
      <c r="O5024" t="s">
        <v>20</v>
      </c>
    </row>
    <row r="5025" spans="1:15" x14ac:dyDescent="0.2">
      <c r="A5025" s="16" t="s">
        <v>186</v>
      </c>
      <c r="B5025" s="1">
        <v>45981</v>
      </c>
      <c r="C5025" t="s">
        <v>62</v>
      </c>
      <c r="D5025" t="s">
        <v>63</v>
      </c>
      <c r="E5025" t="s">
        <v>15</v>
      </c>
      <c r="F5025" t="s">
        <v>16</v>
      </c>
      <c r="G5025" t="s">
        <v>17</v>
      </c>
      <c r="H5025" s="2">
        <v>9099454.7200000007</v>
      </c>
      <c r="I5025">
        <v>2.97</v>
      </c>
      <c r="J5025" s="2">
        <v>9099454.7200000007</v>
      </c>
      <c r="K5025" s="2">
        <v>270656</v>
      </c>
      <c r="L5025">
        <v>33.619999999999997</v>
      </c>
      <c r="M5025" t="s">
        <v>18</v>
      </c>
      <c r="N5025" t="s">
        <v>19</v>
      </c>
      <c r="O5025" t="s">
        <v>20</v>
      </c>
    </row>
    <row r="5026" spans="1:15" x14ac:dyDescent="0.2">
      <c r="A5026" s="16" t="s">
        <v>186</v>
      </c>
      <c r="B5026" s="1">
        <v>45981</v>
      </c>
      <c r="C5026" t="s">
        <v>60</v>
      </c>
      <c r="D5026" t="s">
        <v>61</v>
      </c>
      <c r="E5026" t="s">
        <v>15</v>
      </c>
      <c r="F5026" t="s">
        <v>16</v>
      </c>
      <c r="G5026" t="s">
        <v>17</v>
      </c>
      <c r="H5026" s="2">
        <v>8990479.75</v>
      </c>
      <c r="I5026">
        <v>2.94</v>
      </c>
      <c r="J5026" s="2">
        <v>8990479.75</v>
      </c>
      <c r="K5026" s="2">
        <v>8155</v>
      </c>
      <c r="L5026" s="2">
        <v>1102.45</v>
      </c>
      <c r="M5026" t="s">
        <v>18</v>
      </c>
      <c r="N5026" t="s">
        <v>19</v>
      </c>
      <c r="O5026" t="s">
        <v>20</v>
      </c>
    </row>
    <row r="5027" spans="1:15" x14ac:dyDescent="0.2">
      <c r="A5027" s="16" t="s">
        <v>186</v>
      </c>
      <c r="B5027" s="1">
        <v>45981</v>
      </c>
      <c r="C5027" t="s">
        <v>29</v>
      </c>
      <c r="D5027" t="s">
        <v>30</v>
      </c>
      <c r="E5027" t="s">
        <v>15</v>
      </c>
      <c r="F5027" t="s">
        <v>16</v>
      </c>
      <c r="G5027" t="s">
        <v>17</v>
      </c>
      <c r="H5027" s="2">
        <v>8970126.75</v>
      </c>
      <c r="I5027">
        <v>2.93</v>
      </c>
      <c r="J5027" s="2">
        <v>8970126.75</v>
      </c>
      <c r="K5027" s="2">
        <v>42575</v>
      </c>
      <c r="L5027">
        <v>210.69</v>
      </c>
      <c r="M5027" t="s">
        <v>18</v>
      </c>
      <c r="N5027" t="s">
        <v>31</v>
      </c>
      <c r="O5027" t="s">
        <v>20</v>
      </c>
    </row>
    <row r="5028" spans="1:15" x14ac:dyDescent="0.2">
      <c r="A5028" s="16" t="s">
        <v>186</v>
      </c>
      <c r="B5028" s="1">
        <v>45981</v>
      </c>
      <c r="C5028" t="s">
        <v>67</v>
      </c>
      <c r="D5028" t="s">
        <v>68</v>
      </c>
      <c r="E5028" t="s">
        <v>15</v>
      </c>
      <c r="F5028" t="s">
        <v>69</v>
      </c>
      <c r="G5028" t="s">
        <v>17</v>
      </c>
      <c r="H5028" s="2">
        <v>8429362.9000000004</v>
      </c>
      <c r="I5028">
        <v>2.75</v>
      </c>
      <c r="J5028" s="2">
        <v>8429362.9000000004</v>
      </c>
      <c r="K5028" s="2">
        <v>29122</v>
      </c>
      <c r="L5028">
        <v>289.45</v>
      </c>
      <c r="M5028" t="s">
        <v>18</v>
      </c>
      <c r="N5028" t="s">
        <v>19</v>
      </c>
      <c r="O5028" t="s">
        <v>20</v>
      </c>
    </row>
    <row r="5029" spans="1:15" x14ac:dyDescent="0.2">
      <c r="A5029" s="16" t="s">
        <v>186</v>
      </c>
      <c r="B5029" s="1">
        <v>45981</v>
      </c>
      <c r="C5029" t="s">
        <v>56</v>
      </c>
      <c r="D5029" t="s">
        <v>57</v>
      </c>
      <c r="E5029" t="s">
        <v>15</v>
      </c>
      <c r="F5029" t="s">
        <v>16</v>
      </c>
      <c r="G5029" t="s">
        <v>17</v>
      </c>
      <c r="H5029" s="2">
        <v>7660602.5099999998</v>
      </c>
      <c r="I5029">
        <v>2.5</v>
      </c>
      <c r="J5029" s="2">
        <v>7660602.5099999998</v>
      </c>
      <c r="K5029" s="2">
        <v>41393</v>
      </c>
      <c r="L5029">
        <v>185.07</v>
      </c>
      <c r="M5029" t="s">
        <v>18</v>
      </c>
      <c r="N5029" t="s">
        <v>19</v>
      </c>
      <c r="O5029" t="s">
        <v>20</v>
      </c>
    </row>
    <row r="5030" spans="1:15" x14ac:dyDescent="0.2">
      <c r="A5030" s="16" t="s">
        <v>186</v>
      </c>
      <c r="B5030" s="1">
        <v>45981</v>
      </c>
      <c r="C5030" t="s">
        <v>70</v>
      </c>
      <c r="D5030" t="s">
        <v>71</v>
      </c>
      <c r="E5030" t="s">
        <v>15</v>
      </c>
      <c r="F5030" t="s">
        <v>69</v>
      </c>
      <c r="G5030" t="s">
        <v>17</v>
      </c>
      <c r="H5030" s="2">
        <v>7360852.3200000003</v>
      </c>
      <c r="I5030">
        <v>2.4</v>
      </c>
      <c r="J5030" s="2">
        <v>7360852.3200000003</v>
      </c>
      <c r="K5030" s="2">
        <v>25384</v>
      </c>
      <c r="L5030">
        <v>289.98</v>
      </c>
      <c r="M5030" t="s">
        <v>18</v>
      </c>
      <c r="N5030" t="s">
        <v>19</v>
      </c>
      <c r="O5030" t="s">
        <v>20</v>
      </c>
    </row>
    <row r="5031" spans="1:15" x14ac:dyDescent="0.2">
      <c r="A5031" s="16" t="s">
        <v>186</v>
      </c>
      <c r="B5031" s="1">
        <v>45981</v>
      </c>
      <c r="C5031">
        <v>8035</v>
      </c>
      <c r="D5031" t="s">
        <v>72</v>
      </c>
      <c r="E5031" t="s">
        <v>15</v>
      </c>
      <c r="F5031" t="s">
        <v>16</v>
      </c>
      <c r="G5031" t="s">
        <v>17</v>
      </c>
      <c r="H5031" s="2">
        <v>6039512.9100000001</v>
      </c>
      <c r="I5031">
        <v>1.97</v>
      </c>
      <c r="J5031" s="2">
        <v>6039512.9100000001</v>
      </c>
      <c r="K5031" s="2">
        <v>29300</v>
      </c>
      <c r="L5031">
        <v>206.13</v>
      </c>
      <c r="M5031" t="s">
        <v>73</v>
      </c>
      <c r="N5031" t="s">
        <v>74</v>
      </c>
      <c r="O5031" t="s">
        <v>75</v>
      </c>
    </row>
    <row r="5032" spans="1:15" x14ac:dyDescent="0.2">
      <c r="A5032" s="16" t="s">
        <v>186</v>
      </c>
      <c r="B5032" s="1">
        <v>45981</v>
      </c>
      <c r="C5032">
        <v>2317</v>
      </c>
      <c r="D5032" t="s">
        <v>78</v>
      </c>
      <c r="E5032" t="s">
        <v>15</v>
      </c>
      <c r="F5032" t="s">
        <v>16</v>
      </c>
      <c r="G5032" t="s">
        <v>17</v>
      </c>
      <c r="H5032" s="2">
        <v>5702751.6100000003</v>
      </c>
      <c r="I5032">
        <v>1.86</v>
      </c>
      <c r="J5032" s="2">
        <v>5702751.6100000003</v>
      </c>
      <c r="K5032" s="2">
        <v>754210</v>
      </c>
      <c r="L5032">
        <v>7.56</v>
      </c>
      <c r="M5032" t="s">
        <v>33</v>
      </c>
      <c r="N5032" t="s">
        <v>34</v>
      </c>
      <c r="O5032" t="s">
        <v>35</v>
      </c>
    </row>
    <row r="5033" spans="1:15" x14ac:dyDescent="0.2">
      <c r="A5033" s="16" t="s">
        <v>186</v>
      </c>
      <c r="B5033" s="1">
        <v>45981</v>
      </c>
      <c r="C5033" t="s">
        <v>76</v>
      </c>
      <c r="D5033" t="s">
        <v>183</v>
      </c>
      <c r="E5033" t="s">
        <v>15</v>
      </c>
      <c r="F5033" t="s">
        <v>16</v>
      </c>
      <c r="G5033" t="s">
        <v>17</v>
      </c>
      <c r="H5033" s="2">
        <v>5062504.72</v>
      </c>
      <c r="I5033">
        <v>1.65</v>
      </c>
      <c r="J5033" s="2">
        <v>5062504.72</v>
      </c>
      <c r="K5033" s="2">
        <v>20692</v>
      </c>
      <c r="L5033">
        <v>244.66</v>
      </c>
      <c r="M5033" t="s">
        <v>18</v>
      </c>
      <c r="N5033" t="s">
        <v>31</v>
      </c>
      <c r="O5033" t="s">
        <v>20</v>
      </c>
    </row>
    <row r="5034" spans="1:15" x14ac:dyDescent="0.2">
      <c r="A5034" s="16" t="s">
        <v>186</v>
      </c>
      <c r="B5034" s="1">
        <v>45981</v>
      </c>
      <c r="C5034" t="s">
        <v>64</v>
      </c>
      <c r="D5034" t="s">
        <v>65</v>
      </c>
      <c r="E5034" t="s">
        <v>15</v>
      </c>
      <c r="F5034" t="s">
        <v>66</v>
      </c>
      <c r="G5034" t="s">
        <v>17</v>
      </c>
      <c r="H5034" s="2">
        <v>4568803.8899999997</v>
      </c>
      <c r="I5034">
        <v>1.49</v>
      </c>
      <c r="J5034" s="2">
        <v>4568803.8899999997</v>
      </c>
      <c r="K5034" s="2">
        <v>6069</v>
      </c>
      <c r="L5034">
        <v>752.81</v>
      </c>
      <c r="M5034" t="s">
        <v>18</v>
      </c>
      <c r="N5034" t="s">
        <v>19</v>
      </c>
      <c r="O5034" t="s">
        <v>20</v>
      </c>
    </row>
    <row r="5035" spans="1:15" x14ac:dyDescent="0.2">
      <c r="A5035" s="16" t="s">
        <v>186</v>
      </c>
      <c r="B5035" s="1">
        <v>45981</v>
      </c>
      <c r="C5035" t="s">
        <v>81</v>
      </c>
      <c r="D5035" t="s">
        <v>82</v>
      </c>
      <c r="E5035" t="s">
        <v>15</v>
      </c>
      <c r="F5035" t="s">
        <v>16</v>
      </c>
      <c r="G5035" t="s">
        <v>17</v>
      </c>
      <c r="H5035" s="2">
        <v>2276033.7999999998</v>
      </c>
      <c r="I5035">
        <v>0.74</v>
      </c>
      <c r="J5035" s="2">
        <v>2276033.7999999998</v>
      </c>
      <c r="K5035" s="2">
        <v>19387</v>
      </c>
      <c r="L5035">
        <v>117.4</v>
      </c>
      <c r="M5035" t="s">
        <v>18</v>
      </c>
      <c r="N5035" t="s">
        <v>31</v>
      </c>
      <c r="O5035" t="s">
        <v>20</v>
      </c>
    </row>
    <row r="5036" spans="1:15" x14ac:dyDescent="0.2">
      <c r="A5036" s="16" t="s">
        <v>186</v>
      </c>
      <c r="B5036" s="1">
        <v>45981</v>
      </c>
      <c r="C5036">
        <v>5935</v>
      </c>
      <c r="D5036" t="s">
        <v>91</v>
      </c>
      <c r="E5036" t="s">
        <v>15</v>
      </c>
      <c r="F5036" t="s">
        <v>16</v>
      </c>
      <c r="G5036" t="s">
        <v>17</v>
      </c>
      <c r="H5036" s="2">
        <v>1800311.41</v>
      </c>
      <c r="I5036">
        <v>0.59</v>
      </c>
      <c r="J5036" s="2">
        <v>1800311.41</v>
      </c>
      <c r="K5036" s="2">
        <v>34962</v>
      </c>
      <c r="L5036">
        <v>51.49</v>
      </c>
      <c r="M5036" t="s">
        <v>51</v>
      </c>
      <c r="N5036" t="s">
        <v>52</v>
      </c>
      <c r="O5036" t="s">
        <v>53</v>
      </c>
    </row>
    <row r="5037" spans="1:15" x14ac:dyDescent="0.2">
      <c r="A5037" s="16" t="s">
        <v>186</v>
      </c>
      <c r="B5037" s="1">
        <v>45981</v>
      </c>
      <c r="C5037" t="s">
        <v>96</v>
      </c>
      <c r="D5037" t="s">
        <v>97</v>
      </c>
      <c r="E5037" t="s">
        <v>15</v>
      </c>
      <c r="F5037" t="s">
        <v>16</v>
      </c>
      <c r="G5037" t="s">
        <v>17</v>
      </c>
      <c r="H5037" s="2">
        <v>1670131.75</v>
      </c>
      <c r="I5037">
        <v>0.55000000000000004</v>
      </c>
      <c r="J5037" s="2">
        <v>1670131.75</v>
      </c>
      <c r="K5037" s="2">
        <v>5075</v>
      </c>
      <c r="L5037">
        <v>329.09</v>
      </c>
      <c r="M5037" t="s">
        <v>18</v>
      </c>
      <c r="N5037" t="s">
        <v>19</v>
      </c>
      <c r="O5037" t="s">
        <v>20</v>
      </c>
    </row>
    <row r="5038" spans="1:15" x14ac:dyDescent="0.2">
      <c r="A5038" s="16" t="s">
        <v>186</v>
      </c>
      <c r="B5038" s="1">
        <v>45981</v>
      </c>
      <c r="C5038" t="s">
        <v>83</v>
      </c>
      <c r="D5038" t="s">
        <v>84</v>
      </c>
      <c r="E5038" t="s">
        <v>15</v>
      </c>
      <c r="F5038" t="s">
        <v>16</v>
      </c>
      <c r="G5038" t="s">
        <v>17</v>
      </c>
      <c r="H5038" s="2">
        <v>1640454.3</v>
      </c>
      <c r="I5038">
        <v>0.54</v>
      </c>
      <c r="J5038" s="2">
        <v>1640454.3</v>
      </c>
      <c r="K5038" s="2">
        <v>33465</v>
      </c>
      <c r="L5038">
        <v>49.02</v>
      </c>
      <c r="M5038" t="s">
        <v>18</v>
      </c>
      <c r="N5038" t="s">
        <v>19</v>
      </c>
      <c r="O5038" t="s">
        <v>20</v>
      </c>
    </row>
    <row r="5039" spans="1:15" x14ac:dyDescent="0.2">
      <c r="A5039" s="16" t="s">
        <v>186</v>
      </c>
      <c r="B5039" s="1">
        <v>45981</v>
      </c>
      <c r="C5039" t="s">
        <v>85</v>
      </c>
      <c r="D5039" t="s">
        <v>86</v>
      </c>
      <c r="E5039" t="s">
        <v>15</v>
      </c>
      <c r="F5039" t="s">
        <v>16</v>
      </c>
      <c r="G5039" t="s">
        <v>17</v>
      </c>
      <c r="H5039" s="2">
        <v>1628566.94</v>
      </c>
      <c r="I5039">
        <v>0.53</v>
      </c>
      <c r="J5039" s="2">
        <v>1628566.94</v>
      </c>
      <c r="K5039" s="2">
        <v>81347</v>
      </c>
      <c r="L5039">
        <v>20.02</v>
      </c>
      <c r="M5039" t="s">
        <v>18</v>
      </c>
      <c r="N5039" t="s">
        <v>31</v>
      </c>
      <c r="O5039" t="s">
        <v>20</v>
      </c>
    </row>
    <row r="5040" spans="1:15" x14ac:dyDescent="0.2">
      <c r="A5040" s="16" t="s">
        <v>186</v>
      </c>
      <c r="B5040" s="1">
        <v>45981</v>
      </c>
      <c r="C5040" t="s">
        <v>92</v>
      </c>
      <c r="D5040" t="s">
        <v>93</v>
      </c>
      <c r="E5040" t="s">
        <v>15</v>
      </c>
      <c r="F5040" t="s">
        <v>16</v>
      </c>
      <c r="G5040" t="s">
        <v>17</v>
      </c>
      <c r="H5040" s="2">
        <v>1552570.5</v>
      </c>
      <c r="I5040">
        <v>0.51</v>
      </c>
      <c r="J5040" s="2">
        <v>1552570.5</v>
      </c>
      <c r="K5040" s="2">
        <v>20098</v>
      </c>
      <c r="L5040">
        <v>77.25</v>
      </c>
      <c r="M5040" t="s">
        <v>18</v>
      </c>
      <c r="N5040" t="s">
        <v>31</v>
      </c>
      <c r="O5040" t="s">
        <v>20</v>
      </c>
    </row>
    <row r="5041" spans="1:15" x14ac:dyDescent="0.2">
      <c r="A5041" s="16" t="s">
        <v>186</v>
      </c>
      <c r="B5041" s="1">
        <v>45981</v>
      </c>
      <c r="C5041" t="s">
        <v>87</v>
      </c>
      <c r="D5041" t="s">
        <v>88</v>
      </c>
      <c r="E5041" t="s">
        <v>15</v>
      </c>
      <c r="F5041" t="s">
        <v>16</v>
      </c>
      <c r="G5041" t="s">
        <v>17</v>
      </c>
      <c r="H5041" s="2">
        <v>1281208.3999999999</v>
      </c>
      <c r="I5041">
        <v>0.42</v>
      </c>
      <c r="J5041" s="2">
        <v>1281208.3999999999</v>
      </c>
      <c r="K5041" s="2">
        <v>12410</v>
      </c>
      <c r="L5041">
        <v>103.24</v>
      </c>
      <c r="M5041" t="s">
        <v>18</v>
      </c>
      <c r="N5041" t="s">
        <v>19</v>
      </c>
      <c r="O5041" t="s">
        <v>20</v>
      </c>
    </row>
    <row r="5042" spans="1:15" x14ac:dyDescent="0.2">
      <c r="A5042" s="16" t="s">
        <v>186</v>
      </c>
      <c r="B5042" s="1">
        <v>45981</v>
      </c>
      <c r="C5042" t="s">
        <v>89</v>
      </c>
      <c r="D5042" t="s">
        <v>90</v>
      </c>
      <c r="E5042" t="s">
        <v>15</v>
      </c>
      <c r="F5042" t="s">
        <v>16</v>
      </c>
      <c r="G5042" t="s">
        <v>17</v>
      </c>
      <c r="H5042" s="2">
        <v>963043.83</v>
      </c>
      <c r="I5042">
        <v>0.31</v>
      </c>
      <c r="J5042" s="2">
        <v>963043.83</v>
      </c>
      <c r="K5042" s="2">
        <v>16437</v>
      </c>
      <c r="L5042">
        <v>58.59</v>
      </c>
      <c r="M5042" t="s">
        <v>18</v>
      </c>
      <c r="N5042" t="s">
        <v>19</v>
      </c>
      <c r="O5042" t="s">
        <v>20</v>
      </c>
    </row>
    <row r="5043" spans="1:15" x14ac:dyDescent="0.2">
      <c r="A5043" s="16" t="s">
        <v>186</v>
      </c>
      <c r="B5043" s="1">
        <v>45981</v>
      </c>
      <c r="C5043" t="s">
        <v>94</v>
      </c>
      <c r="D5043" t="s">
        <v>95</v>
      </c>
      <c r="E5043" t="s">
        <v>15</v>
      </c>
      <c r="F5043" t="s">
        <v>16</v>
      </c>
      <c r="G5043" t="s">
        <v>17</v>
      </c>
      <c r="H5043" s="2">
        <v>721058.8</v>
      </c>
      <c r="I5043">
        <v>0.24</v>
      </c>
      <c r="J5043" s="2">
        <v>721058.8</v>
      </c>
      <c r="K5043" s="2">
        <v>3157</v>
      </c>
      <c r="L5043">
        <v>228.4</v>
      </c>
      <c r="M5043" t="s">
        <v>18</v>
      </c>
      <c r="N5043" t="s">
        <v>19</v>
      </c>
      <c r="O5043" t="s">
        <v>20</v>
      </c>
    </row>
    <row r="5044" spans="1:15" x14ac:dyDescent="0.2">
      <c r="A5044" s="16" t="s">
        <v>186</v>
      </c>
      <c r="B5044" s="1">
        <v>45981</v>
      </c>
      <c r="C5044">
        <v>992</v>
      </c>
      <c r="D5044" t="s">
        <v>100</v>
      </c>
      <c r="E5044" t="s">
        <v>15</v>
      </c>
      <c r="F5044" t="s">
        <v>16</v>
      </c>
      <c r="G5044" t="s">
        <v>17</v>
      </c>
      <c r="H5044" s="2">
        <v>666895.37</v>
      </c>
      <c r="I5044">
        <v>0.22</v>
      </c>
      <c r="J5044" s="2">
        <v>666895.37</v>
      </c>
      <c r="K5044" s="2">
        <v>534000</v>
      </c>
      <c r="L5044">
        <v>1.25</v>
      </c>
      <c r="M5044" t="s">
        <v>101</v>
      </c>
      <c r="N5044" t="s">
        <v>102</v>
      </c>
      <c r="O5044" t="s">
        <v>103</v>
      </c>
    </row>
    <row r="5045" spans="1:15" x14ac:dyDescent="0.2">
      <c r="A5045" s="16" t="s">
        <v>186</v>
      </c>
      <c r="B5045" s="1">
        <v>45981</v>
      </c>
      <c r="C5045" t="s">
        <v>159</v>
      </c>
      <c r="D5045" t="s">
        <v>160</v>
      </c>
      <c r="E5045" t="s">
        <v>15</v>
      </c>
      <c r="F5045" t="s">
        <v>16</v>
      </c>
      <c r="G5045" t="s">
        <v>17</v>
      </c>
      <c r="H5045" s="2">
        <v>519182.3</v>
      </c>
      <c r="I5045">
        <v>0.17</v>
      </c>
      <c r="J5045" s="2">
        <v>519182.3</v>
      </c>
      <c r="K5045" s="2">
        <v>7670</v>
      </c>
      <c r="L5045">
        <v>67.69</v>
      </c>
      <c r="M5045" t="s">
        <v>18</v>
      </c>
      <c r="N5045" t="s">
        <v>31</v>
      </c>
      <c r="O5045" t="s">
        <v>20</v>
      </c>
    </row>
    <row r="5046" spans="1:15" x14ac:dyDescent="0.2">
      <c r="A5046" s="16" t="s">
        <v>186</v>
      </c>
      <c r="B5046" s="1">
        <v>45981</v>
      </c>
      <c r="C5046" t="s">
        <v>20</v>
      </c>
      <c r="D5046" t="s">
        <v>104</v>
      </c>
      <c r="E5046" t="s">
        <v>105</v>
      </c>
      <c r="F5046" t="s">
        <v>106</v>
      </c>
      <c r="G5046" t="s">
        <v>107</v>
      </c>
      <c r="H5046" s="2">
        <v>462586.46</v>
      </c>
      <c r="I5046">
        <v>0.15</v>
      </c>
      <c r="J5046" s="2">
        <v>462586.46</v>
      </c>
      <c r="K5046" s="2">
        <v>462586</v>
      </c>
      <c r="L5046">
        <v>100</v>
      </c>
      <c r="M5046" t="s">
        <v>18</v>
      </c>
      <c r="N5046" t="s">
        <v>108</v>
      </c>
      <c r="O5046" t="s">
        <v>20</v>
      </c>
    </row>
    <row r="5047" spans="1:15" x14ac:dyDescent="0.2">
      <c r="A5047" s="16" t="s">
        <v>186</v>
      </c>
      <c r="B5047" s="1">
        <v>45981</v>
      </c>
      <c r="C5047">
        <v>66570</v>
      </c>
      <c r="D5047" t="s">
        <v>161</v>
      </c>
      <c r="E5047" t="s">
        <v>15</v>
      </c>
      <c r="F5047" t="s">
        <v>43</v>
      </c>
      <c r="G5047" t="s">
        <v>17</v>
      </c>
      <c r="H5047" s="2">
        <v>385555.43</v>
      </c>
      <c r="I5047">
        <v>0.13</v>
      </c>
      <c r="J5047" s="2">
        <v>385555.43</v>
      </c>
      <c r="K5047" s="2">
        <v>6484</v>
      </c>
      <c r="L5047">
        <v>59.46</v>
      </c>
      <c r="M5047" t="s">
        <v>51</v>
      </c>
      <c r="N5047" t="s">
        <v>52</v>
      </c>
      <c r="O5047" t="s">
        <v>53</v>
      </c>
    </row>
    <row r="5048" spans="1:15" x14ac:dyDescent="0.2">
      <c r="A5048" s="16" t="s">
        <v>186</v>
      </c>
      <c r="B5048" s="1">
        <v>45981</v>
      </c>
      <c r="C5048" t="s">
        <v>109</v>
      </c>
      <c r="D5048" t="s">
        <v>110</v>
      </c>
      <c r="E5048" t="s">
        <v>15</v>
      </c>
      <c r="F5048" t="s">
        <v>16</v>
      </c>
      <c r="G5048" t="s">
        <v>17</v>
      </c>
      <c r="H5048" s="2">
        <v>305640.93</v>
      </c>
      <c r="I5048">
        <v>0.1</v>
      </c>
      <c r="J5048" s="2">
        <v>305640.93</v>
      </c>
      <c r="K5048" s="2">
        <v>2597</v>
      </c>
      <c r="L5048">
        <v>117.69</v>
      </c>
      <c r="M5048" t="s">
        <v>18</v>
      </c>
      <c r="N5048" t="s">
        <v>19</v>
      </c>
      <c r="O5048" t="s">
        <v>20</v>
      </c>
    </row>
    <row r="5049" spans="1:15" x14ac:dyDescent="0.2">
      <c r="A5049" s="16" t="s">
        <v>186</v>
      </c>
      <c r="B5049" s="1">
        <v>45981</v>
      </c>
      <c r="C5049">
        <v>3706</v>
      </c>
      <c r="D5049" t="s">
        <v>164</v>
      </c>
      <c r="E5049" t="s">
        <v>15</v>
      </c>
      <c r="F5049" t="s">
        <v>16</v>
      </c>
      <c r="G5049" t="s">
        <v>17</v>
      </c>
      <c r="H5049" s="2">
        <v>148306.16</v>
      </c>
      <c r="I5049">
        <v>0.05</v>
      </c>
      <c r="J5049" s="2">
        <v>148306.16</v>
      </c>
      <c r="K5049" s="2">
        <v>51200</v>
      </c>
      <c r="L5049">
        <v>2.9</v>
      </c>
      <c r="M5049" t="s">
        <v>33</v>
      </c>
      <c r="N5049" t="s">
        <v>34</v>
      </c>
      <c r="O5049" t="s">
        <v>35</v>
      </c>
    </row>
    <row r="5050" spans="1:15" x14ac:dyDescent="0.2">
      <c r="A5050" s="16" t="s">
        <v>186</v>
      </c>
      <c r="B5050" s="1">
        <v>45981</v>
      </c>
      <c r="C5050" t="s">
        <v>162</v>
      </c>
      <c r="D5050" t="s">
        <v>163</v>
      </c>
      <c r="E5050" t="s">
        <v>15</v>
      </c>
      <c r="F5050" t="s">
        <v>16</v>
      </c>
      <c r="G5050" t="s">
        <v>17</v>
      </c>
      <c r="H5050" s="2">
        <v>124962.24000000001</v>
      </c>
      <c r="I5050">
        <v>0.04</v>
      </c>
      <c r="J5050" s="2">
        <v>124962.24000000001</v>
      </c>
      <c r="K5050" s="2">
        <v>3876</v>
      </c>
      <c r="L5050">
        <v>32.24</v>
      </c>
      <c r="M5050" t="s">
        <v>18</v>
      </c>
      <c r="N5050" t="s">
        <v>19</v>
      </c>
      <c r="O5050" t="s">
        <v>20</v>
      </c>
    </row>
    <row r="5051" spans="1:15" x14ac:dyDescent="0.2">
      <c r="A5051" s="16" t="s">
        <v>186</v>
      </c>
      <c r="B5051" s="1">
        <v>45981</v>
      </c>
      <c r="C5051" t="s">
        <v>53</v>
      </c>
      <c r="D5051" t="s">
        <v>124</v>
      </c>
      <c r="E5051" t="s">
        <v>105</v>
      </c>
      <c r="F5051" t="s">
        <v>106</v>
      </c>
      <c r="G5051" t="s">
        <v>107</v>
      </c>
      <c r="H5051" s="2">
        <v>98187.6</v>
      </c>
      <c r="I5051">
        <v>0.03</v>
      </c>
      <c r="J5051" s="2">
        <v>98187.6</v>
      </c>
      <c r="K5051" s="2">
        <v>144154127</v>
      </c>
      <c r="L5051">
        <v>7.0000000000000007E-2</v>
      </c>
      <c r="M5051" t="s">
        <v>51</v>
      </c>
      <c r="N5051" t="s">
        <v>108</v>
      </c>
      <c r="O5051" t="s">
        <v>53</v>
      </c>
    </row>
    <row r="5052" spans="1:15" x14ac:dyDescent="0.2">
      <c r="A5052" s="16" t="s">
        <v>186</v>
      </c>
      <c r="B5052" s="1">
        <v>45981</v>
      </c>
      <c r="C5052" t="s">
        <v>111</v>
      </c>
      <c r="D5052" t="s">
        <v>112</v>
      </c>
      <c r="E5052" t="s">
        <v>15</v>
      </c>
      <c r="F5052" t="s">
        <v>16</v>
      </c>
      <c r="G5052" t="s">
        <v>17</v>
      </c>
      <c r="H5052" s="2">
        <v>84931.32</v>
      </c>
      <c r="I5052">
        <v>0.03</v>
      </c>
      <c r="J5052" s="2">
        <v>84931.32</v>
      </c>
      <c r="K5052" s="2">
        <v>8058</v>
      </c>
      <c r="L5052">
        <v>10.54</v>
      </c>
      <c r="M5052" t="s">
        <v>18</v>
      </c>
      <c r="N5052" t="s">
        <v>31</v>
      </c>
      <c r="O5052" t="s">
        <v>20</v>
      </c>
    </row>
    <row r="5053" spans="1:15" x14ac:dyDescent="0.2">
      <c r="A5053" s="16" t="s">
        <v>186</v>
      </c>
      <c r="B5053" s="1">
        <v>45981</v>
      </c>
      <c r="C5053" t="s">
        <v>35</v>
      </c>
      <c r="D5053" t="s">
        <v>113</v>
      </c>
      <c r="E5053" t="s">
        <v>105</v>
      </c>
      <c r="F5053" t="s">
        <v>106</v>
      </c>
      <c r="G5053" t="s">
        <v>107</v>
      </c>
      <c r="H5053" s="2">
        <v>46175.43</v>
      </c>
      <c r="I5053">
        <v>0.02</v>
      </c>
      <c r="J5053" s="2">
        <v>46175.43</v>
      </c>
      <c r="K5053" s="2">
        <v>1444275</v>
      </c>
      <c r="L5053">
        <v>3.2</v>
      </c>
      <c r="M5053" t="s">
        <v>33</v>
      </c>
      <c r="N5053" t="s">
        <v>108</v>
      </c>
      <c r="O5053" t="s">
        <v>35</v>
      </c>
    </row>
    <row r="5054" spans="1:15" x14ac:dyDescent="0.2">
      <c r="A5054" s="16" t="s">
        <v>186</v>
      </c>
      <c r="B5054" s="1">
        <v>45981</v>
      </c>
      <c r="C5054" t="s">
        <v>115</v>
      </c>
      <c r="D5054" t="s">
        <v>116</v>
      </c>
      <c r="E5054" t="s">
        <v>105</v>
      </c>
      <c r="F5054" t="s">
        <v>106</v>
      </c>
      <c r="G5054" t="s">
        <v>117</v>
      </c>
      <c r="H5054" s="2">
        <v>37000</v>
      </c>
      <c r="I5054">
        <v>0.01</v>
      </c>
      <c r="J5054" s="2">
        <v>37000</v>
      </c>
      <c r="K5054" s="2">
        <v>37000</v>
      </c>
      <c r="L5054">
        <v>100</v>
      </c>
      <c r="M5054" t="s">
        <v>18</v>
      </c>
      <c r="N5054" t="s">
        <v>108</v>
      </c>
      <c r="O5054" t="s">
        <v>20</v>
      </c>
    </row>
    <row r="5055" spans="1:15" x14ac:dyDescent="0.2">
      <c r="A5055" s="16" t="s">
        <v>186</v>
      </c>
      <c r="B5055" s="1">
        <v>45981</v>
      </c>
      <c r="C5055" t="s">
        <v>75</v>
      </c>
      <c r="D5055" t="s">
        <v>114</v>
      </c>
      <c r="E5055" t="s">
        <v>105</v>
      </c>
      <c r="F5055" t="s">
        <v>106</v>
      </c>
      <c r="G5055" t="s">
        <v>107</v>
      </c>
      <c r="H5055" s="2">
        <v>33568.25</v>
      </c>
      <c r="I5055">
        <v>0.01</v>
      </c>
      <c r="J5055" s="2">
        <v>33568.25</v>
      </c>
      <c r="K5055" s="2">
        <v>5292706</v>
      </c>
      <c r="L5055">
        <v>0.63</v>
      </c>
      <c r="M5055" t="s">
        <v>73</v>
      </c>
      <c r="N5055" t="s">
        <v>108</v>
      </c>
      <c r="O5055" t="s">
        <v>75</v>
      </c>
    </row>
    <row r="5056" spans="1:15" x14ac:dyDescent="0.2">
      <c r="A5056" s="16" t="s">
        <v>186</v>
      </c>
      <c r="B5056" s="1">
        <v>45981</v>
      </c>
      <c r="C5056" t="s">
        <v>40</v>
      </c>
      <c r="D5056" t="s">
        <v>125</v>
      </c>
      <c r="E5056" t="s">
        <v>105</v>
      </c>
      <c r="F5056" t="s">
        <v>106</v>
      </c>
      <c r="G5056" t="s">
        <v>107</v>
      </c>
      <c r="H5056" s="2">
        <v>15249.11</v>
      </c>
      <c r="I5056">
        <v>0</v>
      </c>
      <c r="J5056" s="2">
        <v>15249.11</v>
      </c>
      <c r="K5056" s="2">
        <v>13230</v>
      </c>
      <c r="L5056">
        <v>115.26</v>
      </c>
      <c r="M5056" t="s">
        <v>126</v>
      </c>
      <c r="N5056" t="s">
        <v>108</v>
      </c>
      <c r="O5056" t="s">
        <v>40</v>
      </c>
    </row>
    <row r="5057" spans="1:15" x14ac:dyDescent="0.2">
      <c r="A5057" s="16" t="s">
        <v>186</v>
      </c>
      <c r="B5057" s="1">
        <v>45981</v>
      </c>
      <c r="C5057">
        <v>2388</v>
      </c>
      <c r="D5057" t="s">
        <v>118</v>
      </c>
      <c r="E5057" t="s">
        <v>15</v>
      </c>
      <c r="F5057" t="s">
        <v>16</v>
      </c>
      <c r="G5057" t="s">
        <v>17</v>
      </c>
      <c r="H5057" s="2">
        <v>10140.77</v>
      </c>
      <c r="I5057">
        <v>0</v>
      </c>
      <c r="J5057" s="2">
        <v>10140.77</v>
      </c>
      <c r="K5057" s="2">
        <v>6331</v>
      </c>
      <c r="L5057">
        <v>1.6</v>
      </c>
      <c r="M5057" t="s">
        <v>33</v>
      </c>
      <c r="N5057" t="s">
        <v>34</v>
      </c>
      <c r="O5057" t="s">
        <v>35</v>
      </c>
    </row>
    <row r="5058" spans="1:15" x14ac:dyDescent="0.2">
      <c r="A5058" s="16" t="s">
        <v>186</v>
      </c>
      <c r="B5058" s="1">
        <v>45981</v>
      </c>
      <c r="C5058">
        <v>300017</v>
      </c>
      <c r="D5058" t="s">
        <v>165</v>
      </c>
      <c r="E5058" t="s">
        <v>15</v>
      </c>
      <c r="F5058" t="s">
        <v>16</v>
      </c>
      <c r="G5058" t="s">
        <v>17</v>
      </c>
      <c r="H5058" s="2">
        <v>9458.9</v>
      </c>
      <c r="I5058">
        <v>0</v>
      </c>
      <c r="J5058" s="2">
        <v>9458.9</v>
      </c>
      <c r="K5058" s="2">
        <v>6400</v>
      </c>
      <c r="L5058">
        <v>1.48</v>
      </c>
      <c r="M5058" t="s">
        <v>101</v>
      </c>
      <c r="N5058" t="s">
        <v>166</v>
      </c>
      <c r="O5058" t="s">
        <v>167</v>
      </c>
    </row>
    <row r="5059" spans="1:15" x14ac:dyDescent="0.2">
      <c r="A5059" s="16" t="s">
        <v>186</v>
      </c>
      <c r="B5059" s="1">
        <v>45981</v>
      </c>
      <c r="C5059" t="s">
        <v>103</v>
      </c>
      <c r="D5059" t="s">
        <v>127</v>
      </c>
      <c r="E5059" t="s">
        <v>105</v>
      </c>
      <c r="F5059" t="s">
        <v>106</v>
      </c>
      <c r="G5059" t="s">
        <v>107</v>
      </c>
      <c r="H5059" s="2">
        <v>6405.7</v>
      </c>
      <c r="I5059">
        <v>0</v>
      </c>
      <c r="J5059" s="2">
        <v>6405.7</v>
      </c>
      <c r="K5059" s="2">
        <v>49856</v>
      </c>
      <c r="L5059">
        <v>12.85</v>
      </c>
      <c r="M5059" t="s">
        <v>128</v>
      </c>
      <c r="N5059" t="s">
        <v>108</v>
      </c>
      <c r="O5059" t="s">
        <v>103</v>
      </c>
    </row>
    <row r="5060" spans="1:15" x14ac:dyDescent="0.2">
      <c r="A5060" s="16" t="s">
        <v>186</v>
      </c>
      <c r="B5060" s="1">
        <v>45981</v>
      </c>
      <c r="C5060" t="s">
        <v>168</v>
      </c>
      <c r="D5060" t="s">
        <v>169</v>
      </c>
      <c r="E5060" t="s">
        <v>105</v>
      </c>
      <c r="F5060" t="s">
        <v>106</v>
      </c>
      <c r="G5060" t="s">
        <v>107</v>
      </c>
      <c r="H5060" s="2">
        <v>1990.77</v>
      </c>
      <c r="I5060">
        <v>0</v>
      </c>
      <c r="J5060" s="2">
        <v>1990.77</v>
      </c>
      <c r="K5060" s="2">
        <v>14170</v>
      </c>
      <c r="L5060">
        <v>14.05</v>
      </c>
      <c r="M5060" t="s">
        <v>101</v>
      </c>
      <c r="N5060" t="s">
        <v>108</v>
      </c>
      <c r="O5060" t="s">
        <v>168</v>
      </c>
    </row>
    <row r="5061" spans="1:15" x14ac:dyDescent="0.2">
      <c r="A5061" s="16" t="s">
        <v>186</v>
      </c>
      <c r="B5061" s="1">
        <v>45981</v>
      </c>
      <c r="C5061" t="s">
        <v>152</v>
      </c>
      <c r="D5061" t="s">
        <v>153</v>
      </c>
      <c r="E5061" t="s">
        <v>105</v>
      </c>
      <c r="F5061" t="s">
        <v>106</v>
      </c>
      <c r="G5061" t="s">
        <v>107</v>
      </c>
      <c r="H5061">
        <v>137.19</v>
      </c>
      <c r="I5061">
        <v>0</v>
      </c>
      <c r="J5061">
        <v>137.19</v>
      </c>
      <c r="K5061">
        <v>105</v>
      </c>
      <c r="L5061">
        <v>130.94</v>
      </c>
      <c r="M5061" t="s">
        <v>154</v>
      </c>
      <c r="N5061" t="s">
        <v>108</v>
      </c>
      <c r="O5061" t="s">
        <v>152</v>
      </c>
    </row>
    <row r="5062" spans="1:15" x14ac:dyDescent="0.2">
      <c r="A5062" s="16" t="s">
        <v>186</v>
      </c>
      <c r="B5062" s="1">
        <v>45981</v>
      </c>
      <c r="C5062" t="s">
        <v>351</v>
      </c>
      <c r="D5062" t="s">
        <v>352</v>
      </c>
      <c r="E5062" t="s">
        <v>131</v>
      </c>
      <c r="F5062" t="s">
        <v>106</v>
      </c>
      <c r="G5062" t="s">
        <v>132</v>
      </c>
      <c r="H5062">
        <v>0</v>
      </c>
      <c r="I5062">
        <v>0</v>
      </c>
      <c r="J5062" s="2">
        <v>579156</v>
      </c>
      <c r="K5062">
        <v>12</v>
      </c>
      <c r="L5062" s="2">
        <v>24131.5</v>
      </c>
      <c r="M5062" t="s">
        <v>108</v>
      </c>
      <c r="N5062" t="s">
        <v>133</v>
      </c>
      <c r="O5062" t="s">
        <v>20</v>
      </c>
    </row>
    <row r="5063" spans="1:15" x14ac:dyDescent="0.2">
      <c r="A5063" s="16" t="s">
        <v>505</v>
      </c>
      <c r="B5063" s="1">
        <v>45981</v>
      </c>
      <c r="C5063" t="s">
        <v>27</v>
      </c>
      <c r="D5063" t="s">
        <v>28</v>
      </c>
      <c r="F5063" t="s">
        <v>16</v>
      </c>
      <c r="G5063" t="s">
        <v>17</v>
      </c>
      <c r="H5063">
        <v>6503227.3200000003</v>
      </c>
      <c r="I5063">
        <v>9.1999999999999993</v>
      </c>
      <c r="J5063">
        <v>6503227.3200000003</v>
      </c>
      <c r="K5063">
        <v>31566</v>
      </c>
      <c r="L5063">
        <v>206.02</v>
      </c>
      <c r="M5063" t="s">
        <v>18</v>
      </c>
      <c r="N5063" t="s">
        <v>19</v>
      </c>
      <c r="O5063" t="s">
        <v>20</v>
      </c>
    </row>
    <row r="5064" spans="1:15" x14ac:dyDescent="0.2">
      <c r="A5064" s="16" t="s">
        <v>505</v>
      </c>
      <c r="B5064" s="1">
        <v>45981</v>
      </c>
      <c r="C5064">
        <v>5930</v>
      </c>
      <c r="D5064" t="s">
        <v>50</v>
      </c>
      <c r="F5064" t="s">
        <v>16</v>
      </c>
      <c r="G5064" t="s">
        <v>17</v>
      </c>
      <c r="H5064">
        <v>5426911.4199999999</v>
      </c>
      <c r="I5064">
        <v>7.68</v>
      </c>
      <c r="J5064">
        <v>5426911.4199999999</v>
      </c>
      <c r="K5064">
        <v>79200</v>
      </c>
      <c r="L5064">
        <v>68.52</v>
      </c>
      <c r="M5064" t="s">
        <v>51</v>
      </c>
      <c r="N5064" t="s">
        <v>52</v>
      </c>
      <c r="O5064" t="s">
        <v>53</v>
      </c>
    </row>
    <row r="5065" spans="1:15" x14ac:dyDescent="0.2">
      <c r="A5065" s="16" t="s">
        <v>505</v>
      </c>
      <c r="B5065" s="1">
        <v>45981</v>
      </c>
      <c r="C5065" t="s">
        <v>54</v>
      </c>
      <c r="D5065" t="s">
        <v>55</v>
      </c>
      <c r="F5065" t="s">
        <v>16</v>
      </c>
      <c r="G5065" t="s">
        <v>17</v>
      </c>
      <c r="H5065">
        <v>5110668.75</v>
      </c>
      <c r="I5065">
        <v>7.23</v>
      </c>
      <c r="J5065">
        <v>5110668.75</v>
      </c>
      <c r="K5065">
        <v>19195</v>
      </c>
      <c r="L5065">
        <v>266.25</v>
      </c>
      <c r="M5065" t="s">
        <v>18</v>
      </c>
      <c r="N5065" t="s">
        <v>19</v>
      </c>
      <c r="O5065" t="s">
        <v>20</v>
      </c>
    </row>
    <row r="5066" spans="1:15" x14ac:dyDescent="0.2">
      <c r="A5066" s="16" t="s">
        <v>505</v>
      </c>
      <c r="B5066" s="1">
        <v>45981</v>
      </c>
      <c r="C5066" t="s">
        <v>25</v>
      </c>
      <c r="D5066" t="s">
        <v>26</v>
      </c>
      <c r="F5066" t="s">
        <v>16</v>
      </c>
      <c r="G5066" t="s">
        <v>17</v>
      </c>
      <c r="H5066">
        <v>4881434.72</v>
      </c>
      <c r="I5066">
        <v>6.91</v>
      </c>
      <c r="J5066">
        <v>4881434.72</v>
      </c>
      <c r="K5066">
        <v>27023</v>
      </c>
      <c r="L5066">
        <v>180.64</v>
      </c>
      <c r="M5066" t="s">
        <v>18</v>
      </c>
      <c r="N5066" t="s">
        <v>19</v>
      </c>
      <c r="O5066" t="s">
        <v>20</v>
      </c>
    </row>
    <row r="5067" spans="1:15" x14ac:dyDescent="0.2">
      <c r="A5067" s="16" t="s">
        <v>505</v>
      </c>
      <c r="B5067" s="1">
        <v>45981</v>
      </c>
      <c r="C5067" t="s">
        <v>366</v>
      </c>
      <c r="D5067" t="s">
        <v>367</v>
      </c>
      <c r="F5067" t="s">
        <v>69</v>
      </c>
      <c r="G5067" t="s">
        <v>17</v>
      </c>
      <c r="H5067">
        <v>4077506.88</v>
      </c>
      <c r="I5067">
        <v>5.77</v>
      </c>
      <c r="J5067">
        <v>4077506.88</v>
      </c>
      <c r="K5067">
        <v>20274</v>
      </c>
      <c r="L5067">
        <v>201.12</v>
      </c>
      <c r="M5067" t="s">
        <v>18</v>
      </c>
      <c r="N5067" t="s">
        <v>19</v>
      </c>
      <c r="O5067" t="s">
        <v>20</v>
      </c>
    </row>
    <row r="5068" spans="1:15" x14ac:dyDescent="0.2">
      <c r="A5068" s="16" t="s">
        <v>505</v>
      </c>
      <c r="B5068" s="1">
        <v>45981</v>
      </c>
      <c r="C5068" t="s">
        <v>359</v>
      </c>
      <c r="D5068" t="s">
        <v>360</v>
      </c>
      <c r="F5068" t="s">
        <v>69</v>
      </c>
      <c r="G5068" t="s">
        <v>17</v>
      </c>
      <c r="H5068">
        <v>3415254.4</v>
      </c>
      <c r="I5068">
        <v>4.83</v>
      </c>
      <c r="J5068">
        <v>3415254.4</v>
      </c>
      <c r="K5068">
        <v>32320</v>
      </c>
      <c r="L5068">
        <v>105.67</v>
      </c>
      <c r="M5068" t="s">
        <v>18</v>
      </c>
      <c r="N5068" t="s">
        <v>19</v>
      </c>
      <c r="O5068" t="s">
        <v>20</v>
      </c>
    </row>
    <row r="5069" spans="1:15" x14ac:dyDescent="0.2">
      <c r="A5069" s="16" t="s">
        <v>505</v>
      </c>
      <c r="B5069" s="1">
        <v>45981</v>
      </c>
      <c r="C5069">
        <v>7974</v>
      </c>
      <c r="D5069" t="s">
        <v>368</v>
      </c>
      <c r="F5069" t="s">
        <v>69</v>
      </c>
      <c r="G5069" t="s">
        <v>17</v>
      </c>
      <c r="H5069">
        <v>3115208.98</v>
      </c>
      <c r="I5069">
        <v>4.41</v>
      </c>
      <c r="J5069">
        <v>3115208.98</v>
      </c>
      <c r="K5069">
        <v>37000</v>
      </c>
      <c r="L5069">
        <v>84.19</v>
      </c>
      <c r="M5069" t="s">
        <v>73</v>
      </c>
      <c r="N5069" t="s">
        <v>74</v>
      </c>
      <c r="O5069" t="s">
        <v>75</v>
      </c>
    </row>
    <row r="5070" spans="1:15" x14ac:dyDescent="0.2">
      <c r="A5070" s="16" t="s">
        <v>505</v>
      </c>
      <c r="B5070" s="1">
        <v>45981</v>
      </c>
      <c r="C5070" t="s">
        <v>371</v>
      </c>
      <c r="D5070" t="s">
        <v>372</v>
      </c>
      <c r="F5070" t="s">
        <v>69</v>
      </c>
      <c r="G5070" t="s">
        <v>17</v>
      </c>
      <c r="H5070">
        <v>3099822.9</v>
      </c>
      <c r="I5070">
        <v>4.3899999999999997</v>
      </c>
      <c r="J5070">
        <v>3099822.9</v>
      </c>
      <c r="K5070">
        <v>13170</v>
      </c>
      <c r="L5070">
        <v>235.37</v>
      </c>
      <c r="M5070" t="s">
        <v>18</v>
      </c>
      <c r="N5070" t="s">
        <v>19</v>
      </c>
      <c r="O5070" t="s">
        <v>20</v>
      </c>
    </row>
    <row r="5071" spans="1:15" x14ac:dyDescent="0.2">
      <c r="A5071" s="16" t="s">
        <v>505</v>
      </c>
      <c r="B5071" s="1">
        <v>45981</v>
      </c>
      <c r="C5071" t="s">
        <v>369</v>
      </c>
      <c r="D5071" t="s">
        <v>370</v>
      </c>
      <c r="F5071" t="s">
        <v>69</v>
      </c>
      <c r="G5071" t="s">
        <v>17</v>
      </c>
      <c r="H5071">
        <v>3027108.7</v>
      </c>
      <c r="I5071">
        <v>4.28</v>
      </c>
      <c r="J5071">
        <v>3027108.7</v>
      </c>
      <c r="K5071">
        <v>33011</v>
      </c>
      <c r="L5071">
        <v>91.7</v>
      </c>
      <c r="M5071" t="s">
        <v>18</v>
      </c>
      <c r="N5071" t="s">
        <v>31</v>
      </c>
      <c r="O5071" t="s">
        <v>20</v>
      </c>
    </row>
    <row r="5072" spans="1:15" x14ac:dyDescent="0.2">
      <c r="A5072" s="16" t="s">
        <v>505</v>
      </c>
      <c r="B5072" s="1">
        <v>45981</v>
      </c>
      <c r="C5072">
        <v>1810</v>
      </c>
      <c r="D5072" t="s">
        <v>358</v>
      </c>
      <c r="F5072" t="s">
        <v>16</v>
      </c>
      <c r="G5072" t="s">
        <v>17</v>
      </c>
      <c r="H5072">
        <v>2766812.5</v>
      </c>
      <c r="I5072">
        <v>3.91</v>
      </c>
      <c r="J5072">
        <v>2766812.5</v>
      </c>
      <c r="K5072">
        <v>571200</v>
      </c>
      <c r="L5072">
        <v>4.84</v>
      </c>
      <c r="M5072" t="s">
        <v>101</v>
      </c>
      <c r="N5072" t="s">
        <v>102</v>
      </c>
      <c r="O5072" t="s">
        <v>103</v>
      </c>
    </row>
    <row r="5073" spans="1:15" x14ac:dyDescent="0.2">
      <c r="A5073" s="16" t="s">
        <v>505</v>
      </c>
      <c r="B5073" s="1">
        <v>45981</v>
      </c>
      <c r="C5073" t="s">
        <v>361</v>
      </c>
      <c r="D5073" t="s">
        <v>362</v>
      </c>
      <c r="F5073" t="s">
        <v>69</v>
      </c>
      <c r="G5073" t="s">
        <v>17</v>
      </c>
      <c r="H5073">
        <v>2629144.2599999998</v>
      </c>
      <c r="I5073">
        <v>3.72</v>
      </c>
      <c r="J5073">
        <v>2629144.2599999998</v>
      </c>
      <c r="K5073">
        <v>4462</v>
      </c>
      <c r="L5073">
        <v>589.23</v>
      </c>
      <c r="M5073" t="s">
        <v>363</v>
      </c>
      <c r="N5073" t="s">
        <v>31</v>
      </c>
      <c r="O5073" t="s">
        <v>20</v>
      </c>
    </row>
    <row r="5074" spans="1:15" x14ac:dyDescent="0.2">
      <c r="A5074" s="16" t="s">
        <v>505</v>
      </c>
      <c r="B5074" s="1">
        <v>45981</v>
      </c>
      <c r="C5074" t="s">
        <v>254</v>
      </c>
      <c r="D5074" t="s">
        <v>373</v>
      </c>
      <c r="F5074" t="s">
        <v>43</v>
      </c>
      <c r="G5074" t="s">
        <v>17</v>
      </c>
      <c r="H5074">
        <v>2116923.61</v>
      </c>
      <c r="I5074">
        <v>3</v>
      </c>
      <c r="J5074">
        <v>2116923.61</v>
      </c>
      <c r="K5074">
        <v>56119</v>
      </c>
      <c r="L5074">
        <v>37.72</v>
      </c>
      <c r="M5074" t="s">
        <v>374</v>
      </c>
      <c r="N5074" t="s">
        <v>375</v>
      </c>
      <c r="O5074" t="s">
        <v>376</v>
      </c>
    </row>
    <row r="5075" spans="1:15" x14ac:dyDescent="0.2">
      <c r="A5075" s="16" t="s">
        <v>505</v>
      </c>
      <c r="B5075" s="1">
        <v>45981</v>
      </c>
      <c r="C5075" t="s">
        <v>506</v>
      </c>
      <c r="D5075" t="s">
        <v>507</v>
      </c>
      <c r="F5075" t="s">
        <v>69</v>
      </c>
      <c r="G5075" t="s">
        <v>17</v>
      </c>
      <c r="H5075">
        <v>1987584.64</v>
      </c>
      <c r="I5075">
        <v>2.81</v>
      </c>
      <c r="J5075">
        <v>1987584.64</v>
      </c>
      <c r="K5075">
        <v>10928</v>
      </c>
      <c r="L5075">
        <v>181.88</v>
      </c>
      <c r="M5075" t="s">
        <v>18</v>
      </c>
      <c r="N5075" t="s">
        <v>31</v>
      </c>
      <c r="O5075" t="s">
        <v>20</v>
      </c>
    </row>
    <row r="5076" spans="1:15" x14ac:dyDescent="0.2">
      <c r="A5076" s="16" t="s">
        <v>505</v>
      </c>
      <c r="B5076" s="1">
        <v>45981</v>
      </c>
      <c r="C5076" t="s">
        <v>377</v>
      </c>
      <c r="D5076" t="s">
        <v>378</v>
      </c>
      <c r="F5076" t="s">
        <v>16</v>
      </c>
      <c r="G5076" t="s">
        <v>17</v>
      </c>
      <c r="H5076">
        <v>1847653.62</v>
      </c>
      <c r="I5076">
        <v>2.61</v>
      </c>
      <c r="J5076">
        <v>1847653.62</v>
      </c>
      <c r="K5076">
        <v>23561</v>
      </c>
      <c r="L5076">
        <v>78.42</v>
      </c>
      <c r="M5076" t="s">
        <v>18</v>
      </c>
      <c r="N5076" t="s">
        <v>19</v>
      </c>
      <c r="O5076" t="s">
        <v>20</v>
      </c>
    </row>
    <row r="5077" spans="1:15" x14ac:dyDescent="0.2">
      <c r="A5077" s="16" t="s">
        <v>505</v>
      </c>
      <c r="B5077" s="1">
        <v>45981</v>
      </c>
      <c r="C5077" t="s">
        <v>364</v>
      </c>
      <c r="D5077" t="s">
        <v>365</v>
      </c>
      <c r="F5077" t="s">
        <v>69</v>
      </c>
      <c r="G5077" t="s">
        <v>17</v>
      </c>
      <c r="H5077">
        <v>1541938.45</v>
      </c>
      <c r="I5077">
        <v>2.1800000000000002</v>
      </c>
      <c r="J5077">
        <v>1541938.45</v>
      </c>
      <c r="K5077">
        <v>40207</v>
      </c>
      <c r="L5077">
        <v>38.35</v>
      </c>
      <c r="M5077" t="s">
        <v>18</v>
      </c>
      <c r="N5077" t="s">
        <v>19</v>
      </c>
      <c r="O5077" t="s">
        <v>20</v>
      </c>
    </row>
    <row r="5078" spans="1:15" x14ac:dyDescent="0.2">
      <c r="A5078" s="16" t="s">
        <v>505</v>
      </c>
      <c r="B5078" s="1">
        <v>45981</v>
      </c>
      <c r="C5078" t="s">
        <v>385</v>
      </c>
      <c r="D5078" t="s">
        <v>386</v>
      </c>
      <c r="F5078" t="s">
        <v>16</v>
      </c>
      <c r="G5078" t="s">
        <v>17</v>
      </c>
      <c r="H5078">
        <v>1445012.98</v>
      </c>
      <c r="I5078">
        <v>2.04</v>
      </c>
      <c r="J5078">
        <v>1445012.98</v>
      </c>
      <c r="K5078">
        <v>13223</v>
      </c>
      <c r="L5078">
        <v>109.28</v>
      </c>
      <c r="M5078" t="s">
        <v>387</v>
      </c>
      <c r="N5078" t="s">
        <v>388</v>
      </c>
      <c r="O5078" t="s">
        <v>389</v>
      </c>
    </row>
    <row r="5079" spans="1:15" x14ac:dyDescent="0.2">
      <c r="A5079" s="16" t="s">
        <v>505</v>
      </c>
      <c r="B5079" s="1">
        <v>45981</v>
      </c>
      <c r="C5079">
        <v>9766</v>
      </c>
      <c r="D5079" t="s">
        <v>397</v>
      </c>
      <c r="F5079" t="s">
        <v>69</v>
      </c>
      <c r="G5079" t="s">
        <v>17</v>
      </c>
      <c r="H5079">
        <v>1368300.88</v>
      </c>
      <c r="I5079">
        <v>1.94</v>
      </c>
      <c r="J5079">
        <v>1368300.88</v>
      </c>
      <c r="K5079">
        <v>9200</v>
      </c>
      <c r="L5079">
        <v>148.72999999999999</v>
      </c>
      <c r="M5079" t="s">
        <v>73</v>
      </c>
      <c r="N5079" t="s">
        <v>74</v>
      </c>
      <c r="O5079" t="s">
        <v>75</v>
      </c>
    </row>
    <row r="5080" spans="1:15" x14ac:dyDescent="0.2">
      <c r="A5080" s="16" t="s">
        <v>505</v>
      </c>
      <c r="B5080" s="1">
        <v>45981</v>
      </c>
      <c r="C5080" t="s">
        <v>379</v>
      </c>
      <c r="D5080" t="s">
        <v>380</v>
      </c>
      <c r="F5080" t="s">
        <v>69</v>
      </c>
      <c r="G5080" t="s">
        <v>17</v>
      </c>
      <c r="H5080">
        <v>1322745.1499999999</v>
      </c>
      <c r="I5080">
        <v>1.87</v>
      </c>
      <c r="J5080">
        <v>1322745.1499999999</v>
      </c>
      <c r="K5080">
        <v>53315</v>
      </c>
      <c r="L5080">
        <v>24.81</v>
      </c>
      <c r="M5080" t="s">
        <v>18</v>
      </c>
      <c r="N5080" t="s">
        <v>31</v>
      </c>
      <c r="O5080" t="s">
        <v>20</v>
      </c>
    </row>
    <row r="5081" spans="1:15" x14ac:dyDescent="0.2">
      <c r="A5081" s="16" t="s">
        <v>505</v>
      </c>
      <c r="B5081" s="1">
        <v>45981</v>
      </c>
      <c r="C5081" t="s">
        <v>398</v>
      </c>
      <c r="D5081" t="s">
        <v>399</v>
      </c>
      <c r="F5081" t="s">
        <v>69</v>
      </c>
      <c r="G5081" t="s">
        <v>17</v>
      </c>
      <c r="H5081">
        <v>1057485.78</v>
      </c>
      <c r="I5081">
        <v>1.5</v>
      </c>
      <c r="J5081">
        <v>1057485.78</v>
      </c>
      <c r="K5081">
        <v>11622</v>
      </c>
      <c r="L5081">
        <v>90.99</v>
      </c>
      <c r="M5081" t="s">
        <v>18</v>
      </c>
      <c r="N5081" t="s">
        <v>19</v>
      </c>
      <c r="O5081" t="s">
        <v>20</v>
      </c>
    </row>
    <row r="5082" spans="1:15" x14ac:dyDescent="0.2">
      <c r="A5082" s="16" t="s">
        <v>505</v>
      </c>
      <c r="B5082" s="1">
        <v>45981</v>
      </c>
      <c r="C5082">
        <v>992</v>
      </c>
      <c r="D5082" t="s">
        <v>100</v>
      </c>
      <c r="F5082" t="s">
        <v>16</v>
      </c>
      <c r="G5082" t="s">
        <v>17</v>
      </c>
      <c r="H5082">
        <v>956632.68</v>
      </c>
      <c r="I5082">
        <v>1.35</v>
      </c>
      <c r="J5082">
        <v>956632.68</v>
      </c>
      <c r="K5082">
        <v>766000</v>
      </c>
      <c r="L5082">
        <v>1.25</v>
      </c>
      <c r="M5082" t="s">
        <v>101</v>
      </c>
      <c r="N5082" t="s">
        <v>102</v>
      </c>
      <c r="O5082" t="s">
        <v>103</v>
      </c>
    </row>
    <row r="5083" spans="1:15" x14ac:dyDescent="0.2">
      <c r="A5083" s="16" t="s">
        <v>505</v>
      </c>
      <c r="B5083" s="1">
        <v>45981</v>
      </c>
      <c r="C5083" t="s">
        <v>381</v>
      </c>
      <c r="D5083" t="s">
        <v>382</v>
      </c>
      <c r="F5083" t="s">
        <v>43</v>
      </c>
      <c r="G5083" t="s">
        <v>17</v>
      </c>
      <c r="H5083">
        <v>875980.01</v>
      </c>
      <c r="I5083">
        <v>1.24</v>
      </c>
      <c r="J5083">
        <v>875980.01</v>
      </c>
      <c r="K5083">
        <v>13369</v>
      </c>
      <c r="L5083">
        <v>65.52</v>
      </c>
      <c r="M5083" t="s">
        <v>363</v>
      </c>
      <c r="N5083" t="s">
        <v>383</v>
      </c>
      <c r="O5083" t="s">
        <v>384</v>
      </c>
    </row>
    <row r="5084" spans="1:15" x14ac:dyDescent="0.2">
      <c r="A5084" s="16" t="s">
        <v>505</v>
      </c>
      <c r="B5084" s="1">
        <v>45981</v>
      </c>
      <c r="C5084">
        <v>3659</v>
      </c>
      <c r="D5084" t="s">
        <v>404</v>
      </c>
      <c r="F5084" t="s">
        <v>69</v>
      </c>
      <c r="G5084" t="s">
        <v>17</v>
      </c>
      <c r="H5084">
        <v>861229.15</v>
      </c>
      <c r="I5084">
        <v>1.22</v>
      </c>
      <c r="J5084">
        <v>861229.15</v>
      </c>
      <c r="K5084">
        <v>37000</v>
      </c>
      <c r="L5084">
        <v>23.28</v>
      </c>
      <c r="M5084" t="s">
        <v>73</v>
      </c>
      <c r="N5084" t="s">
        <v>74</v>
      </c>
      <c r="O5084" t="s">
        <v>75</v>
      </c>
    </row>
    <row r="5085" spans="1:15" x14ac:dyDescent="0.2">
      <c r="A5085" s="16" t="s">
        <v>505</v>
      </c>
      <c r="B5085" s="1">
        <v>45981</v>
      </c>
      <c r="C5085" t="s">
        <v>390</v>
      </c>
      <c r="D5085" t="s">
        <v>391</v>
      </c>
      <c r="F5085" t="s">
        <v>69</v>
      </c>
      <c r="G5085" t="s">
        <v>17</v>
      </c>
      <c r="H5085">
        <v>826710.58</v>
      </c>
      <c r="I5085">
        <v>1.17</v>
      </c>
      <c r="J5085">
        <v>826710.58</v>
      </c>
      <c r="K5085">
        <v>106261</v>
      </c>
      <c r="L5085">
        <v>7.78</v>
      </c>
      <c r="M5085" t="s">
        <v>18</v>
      </c>
      <c r="N5085" t="s">
        <v>31</v>
      </c>
      <c r="O5085" t="s">
        <v>20</v>
      </c>
    </row>
    <row r="5086" spans="1:15" x14ac:dyDescent="0.2">
      <c r="A5086" s="16" t="s">
        <v>505</v>
      </c>
      <c r="B5086" s="1">
        <v>45981</v>
      </c>
      <c r="C5086">
        <v>9697</v>
      </c>
      <c r="D5086" t="s">
        <v>400</v>
      </c>
      <c r="F5086" t="s">
        <v>69</v>
      </c>
      <c r="G5086" t="s">
        <v>17</v>
      </c>
      <c r="H5086">
        <v>811284.33</v>
      </c>
      <c r="I5086">
        <v>1.1499999999999999</v>
      </c>
      <c r="J5086">
        <v>811284.33</v>
      </c>
      <c r="K5086">
        <v>33600</v>
      </c>
      <c r="L5086">
        <v>24.15</v>
      </c>
      <c r="M5086" t="s">
        <v>73</v>
      </c>
      <c r="N5086" t="s">
        <v>74</v>
      </c>
      <c r="O5086" t="s">
        <v>75</v>
      </c>
    </row>
    <row r="5087" spans="1:15" x14ac:dyDescent="0.2">
      <c r="A5087" s="16" t="s">
        <v>505</v>
      </c>
      <c r="B5087" s="1">
        <v>45981</v>
      </c>
      <c r="C5087" t="s">
        <v>394</v>
      </c>
      <c r="D5087" t="s">
        <v>395</v>
      </c>
      <c r="F5087" t="s">
        <v>43</v>
      </c>
      <c r="G5087" t="s">
        <v>17</v>
      </c>
      <c r="H5087">
        <v>768476.52</v>
      </c>
      <c r="I5087">
        <v>1.0900000000000001</v>
      </c>
      <c r="J5087">
        <v>768476.52</v>
      </c>
      <c r="K5087">
        <v>59208</v>
      </c>
      <c r="L5087">
        <v>12.98</v>
      </c>
      <c r="M5087" t="s">
        <v>154</v>
      </c>
      <c r="N5087" t="s">
        <v>396</v>
      </c>
      <c r="O5087" t="s">
        <v>152</v>
      </c>
    </row>
    <row r="5088" spans="1:15" x14ac:dyDescent="0.2">
      <c r="A5088" s="16" t="s">
        <v>505</v>
      </c>
      <c r="B5088" s="1">
        <v>45981</v>
      </c>
      <c r="C5088">
        <v>5935</v>
      </c>
      <c r="D5088" t="s">
        <v>91</v>
      </c>
      <c r="F5088" t="s">
        <v>16</v>
      </c>
      <c r="G5088" t="s">
        <v>17</v>
      </c>
      <c r="H5088">
        <v>651082.25</v>
      </c>
      <c r="I5088">
        <v>0.92</v>
      </c>
      <c r="J5088">
        <v>651082.25</v>
      </c>
      <c r="K5088">
        <v>12644</v>
      </c>
      <c r="L5088">
        <v>51.49</v>
      </c>
      <c r="M5088" t="s">
        <v>51</v>
      </c>
      <c r="N5088" t="s">
        <v>52</v>
      </c>
      <c r="O5088" t="s">
        <v>53</v>
      </c>
    </row>
    <row r="5089" spans="1:15" x14ac:dyDescent="0.2">
      <c r="A5089" s="16" t="s">
        <v>505</v>
      </c>
      <c r="B5089" s="1">
        <v>45981</v>
      </c>
      <c r="C5089" t="s">
        <v>392</v>
      </c>
      <c r="D5089" t="s">
        <v>393</v>
      </c>
      <c r="F5089" t="s">
        <v>43</v>
      </c>
      <c r="G5089" t="s">
        <v>17</v>
      </c>
      <c r="H5089">
        <v>591731.22</v>
      </c>
      <c r="I5089">
        <v>0.84</v>
      </c>
      <c r="J5089">
        <v>591731.22</v>
      </c>
      <c r="K5089">
        <v>3522</v>
      </c>
      <c r="L5089">
        <v>168.01</v>
      </c>
      <c r="M5089" t="s">
        <v>18</v>
      </c>
      <c r="N5089" t="s">
        <v>19</v>
      </c>
      <c r="O5089" t="s">
        <v>20</v>
      </c>
    </row>
    <row r="5090" spans="1:15" x14ac:dyDescent="0.2">
      <c r="A5090" s="16" t="s">
        <v>505</v>
      </c>
      <c r="B5090" s="1">
        <v>45981</v>
      </c>
      <c r="C5090">
        <v>259960</v>
      </c>
      <c r="D5090" t="s">
        <v>401</v>
      </c>
      <c r="F5090" t="s">
        <v>69</v>
      </c>
      <c r="G5090" t="s">
        <v>17</v>
      </c>
      <c r="H5090">
        <v>484924.56</v>
      </c>
      <c r="I5090">
        <v>0.69</v>
      </c>
      <c r="J5090">
        <v>484924.56</v>
      </c>
      <c r="K5090">
        <v>2814</v>
      </c>
      <c r="L5090">
        <v>172.33</v>
      </c>
      <c r="M5090" t="s">
        <v>51</v>
      </c>
      <c r="N5090" t="s">
        <v>52</v>
      </c>
      <c r="O5090" t="s">
        <v>53</v>
      </c>
    </row>
    <row r="5091" spans="1:15" x14ac:dyDescent="0.2">
      <c r="A5091" s="16" t="s">
        <v>505</v>
      </c>
      <c r="B5091" s="1">
        <v>45981</v>
      </c>
      <c r="C5091">
        <v>9684</v>
      </c>
      <c r="D5091" t="s">
        <v>409</v>
      </c>
      <c r="F5091" t="s">
        <v>69</v>
      </c>
      <c r="G5091" t="s">
        <v>17</v>
      </c>
      <c r="H5091">
        <v>481623.64</v>
      </c>
      <c r="I5091">
        <v>0.68</v>
      </c>
      <c r="J5091">
        <v>481623.64</v>
      </c>
      <c r="K5091">
        <v>24800</v>
      </c>
      <c r="L5091">
        <v>19.420000000000002</v>
      </c>
      <c r="M5091" t="s">
        <v>73</v>
      </c>
      <c r="N5091" t="s">
        <v>74</v>
      </c>
      <c r="O5091" t="s">
        <v>75</v>
      </c>
    </row>
    <row r="5092" spans="1:15" x14ac:dyDescent="0.2">
      <c r="A5092" s="16" t="s">
        <v>505</v>
      </c>
      <c r="B5092" s="1">
        <v>45981</v>
      </c>
      <c r="C5092" t="s">
        <v>508</v>
      </c>
      <c r="D5092" t="s">
        <v>509</v>
      </c>
      <c r="F5092" t="s">
        <v>16</v>
      </c>
      <c r="G5092" t="s">
        <v>17</v>
      </c>
      <c r="H5092">
        <v>476019.78</v>
      </c>
      <c r="I5092">
        <v>0.67</v>
      </c>
      <c r="J5092">
        <v>476019.78</v>
      </c>
      <c r="K5092">
        <v>6866</v>
      </c>
      <c r="L5092">
        <v>69.33</v>
      </c>
      <c r="M5092" t="s">
        <v>18</v>
      </c>
      <c r="N5092" t="s">
        <v>19</v>
      </c>
      <c r="O5092" t="s">
        <v>20</v>
      </c>
    </row>
    <row r="5093" spans="1:15" x14ac:dyDescent="0.2">
      <c r="A5093" s="16" t="s">
        <v>505</v>
      </c>
      <c r="B5093" s="1">
        <v>45981</v>
      </c>
      <c r="C5093" t="s">
        <v>405</v>
      </c>
      <c r="D5093" t="s">
        <v>406</v>
      </c>
      <c r="F5093" t="s">
        <v>43</v>
      </c>
      <c r="G5093" t="s">
        <v>17</v>
      </c>
      <c r="H5093">
        <v>398015.48</v>
      </c>
      <c r="I5093">
        <v>0.56000000000000005</v>
      </c>
      <c r="J5093">
        <v>398015.48</v>
      </c>
      <c r="K5093">
        <v>2521</v>
      </c>
      <c r="L5093">
        <v>157.88</v>
      </c>
      <c r="M5093" t="s">
        <v>18</v>
      </c>
      <c r="N5093" t="s">
        <v>19</v>
      </c>
      <c r="O5093" t="s">
        <v>20</v>
      </c>
    </row>
    <row r="5094" spans="1:15" x14ac:dyDescent="0.2">
      <c r="A5094" s="16" t="s">
        <v>505</v>
      </c>
      <c r="B5094" s="1">
        <v>45981</v>
      </c>
      <c r="C5094" t="s">
        <v>410</v>
      </c>
      <c r="D5094" t="s">
        <v>411</v>
      </c>
      <c r="F5094" t="s">
        <v>69</v>
      </c>
      <c r="G5094" t="s">
        <v>17</v>
      </c>
      <c r="H5094">
        <v>386434.8</v>
      </c>
      <c r="I5094">
        <v>0.55000000000000004</v>
      </c>
      <c r="J5094">
        <v>386434.8</v>
      </c>
      <c r="K5094">
        <v>6233</v>
      </c>
      <c r="L5094">
        <v>62</v>
      </c>
      <c r="M5094" t="s">
        <v>412</v>
      </c>
      <c r="N5094" t="s">
        <v>413</v>
      </c>
      <c r="O5094" t="s">
        <v>414</v>
      </c>
    </row>
    <row r="5095" spans="1:15" x14ac:dyDescent="0.2">
      <c r="A5095" s="16" t="s">
        <v>505</v>
      </c>
      <c r="B5095" s="1">
        <v>45981</v>
      </c>
      <c r="C5095" t="s">
        <v>402</v>
      </c>
      <c r="D5095" t="s">
        <v>403</v>
      </c>
      <c r="F5095" t="s">
        <v>16</v>
      </c>
      <c r="G5095" t="s">
        <v>17</v>
      </c>
      <c r="H5095">
        <v>369770.08</v>
      </c>
      <c r="I5095">
        <v>0.52</v>
      </c>
      <c r="J5095">
        <v>369770.08</v>
      </c>
      <c r="K5095">
        <v>32752</v>
      </c>
      <c r="L5095">
        <v>11.29</v>
      </c>
      <c r="M5095" t="s">
        <v>18</v>
      </c>
      <c r="N5095" t="s">
        <v>19</v>
      </c>
      <c r="O5095" t="s">
        <v>20</v>
      </c>
    </row>
    <row r="5096" spans="1:15" x14ac:dyDescent="0.2">
      <c r="A5096" s="16" t="s">
        <v>505</v>
      </c>
      <c r="B5096" s="1">
        <v>45981</v>
      </c>
      <c r="C5096">
        <v>6417</v>
      </c>
      <c r="D5096" t="s">
        <v>419</v>
      </c>
      <c r="F5096" t="s">
        <v>43</v>
      </c>
      <c r="G5096" t="s">
        <v>17</v>
      </c>
      <c r="H5096">
        <v>317476.37</v>
      </c>
      <c r="I5096">
        <v>0.45</v>
      </c>
      <c r="J5096">
        <v>317476.37</v>
      </c>
      <c r="K5096">
        <v>19500</v>
      </c>
      <c r="L5096">
        <v>16.28</v>
      </c>
      <c r="M5096" t="s">
        <v>73</v>
      </c>
      <c r="N5096" t="s">
        <v>74</v>
      </c>
      <c r="O5096" t="s">
        <v>75</v>
      </c>
    </row>
    <row r="5097" spans="1:15" x14ac:dyDescent="0.2">
      <c r="A5097" s="16" t="s">
        <v>505</v>
      </c>
      <c r="B5097" s="1">
        <v>45981</v>
      </c>
      <c r="C5097" t="s">
        <v>417</v>
      </c>
      <c r="D5097" t="s">
        <v>418</v>
      </c>
      <c r="F5097" t="s">
        <v>16</v>
      </c>
      <c r="G5097" t="s">
        <v>17</v>
      </c>
      <c r="H5097">
        <v>313866.44</v>
      </c>
      <c r="I5097">
        <v>0.44</v>
      </c>
      <c r="J5097">
        <v>313866.44</v>
      </c>
      <c r="K5097">
        <v>3767</v>
      </c>
      <c r="L5097">
        <v>83.32</v>
      </c>
      <c r="M5097" t="s">
        <v>18</v>
      </c>
      <c r="N5097" t="s">
        <v>19</v>
      </c>
      <c r="O5097" t="s">
        <v>20</v>
      </c>
    </row>
    <row r="5098" spans="1:15" x14ac:dyDescent="0.2">
      <c r="A5098" s="16" t="s">
        <v>505</v>
      </c>
      <c r="B5098" s="1">
        <v>45981</v>
      </c>
      <c r="C5098" t="s">
        <v>407</v>
      </c>
      <c r="D5098" t="s">
        <v>408</v>
      </c>
      <c r="F5098" t="s">
        <v>43</v>
      </c>
      <c r="G5098" t="s">
        <v>17</v>
      </c>
      <c r="H5098">
        <v>254162.4</v>
      </c>
      <c r="I5098">
        <v>0.36</v>
      </c>
      <c r="J5098">
        <v>254162.4</v>
      </c>
      <c r="K5098">
        <v>3865</v>
      </c>
      <c r="L5098">
        <v>65.760000000000005</v>
      </c>
      <c r="M5098" t="s">
        <v>18</v>
      </c>
      <c r="N5098" t="s">
        <v>31</v>
      </c>
      <c r="O5098" t="s">
        <v>20</v>
      </c>
    </row>
    <row r="5099" spans="1:15" x14ac:dyDescent="0.2">
      <c r="A5099" s="16" t="s">
        <v>505</v>
      </c>
      <c r="B5099" s="1">
        <v>45981</v>
      </c>
      <c r="C5099" t="s">
        <v>512</v>
      </c>
      <c r="D5099" t="s">
        <v>513</v>
      </c>
      <c r="F5099" t="s">
        <v>43</v>
      </c>
      <c r="G5099" t="s">
        <v>17</v>
      </c>
      <c r="H5099">
        <v>220831.71</v>
      </c>
      <c r="I5099">
        <v>0.31</v>
      </c>
      <c r="J5099">
        <v>220831.71</v>
      </c>
      <c r="K5099">
        <v>10461</v>
      </c>
      <c r="L5099">
        <v>21.11</v>
      </c>
      <c r="M5099" t="s">
        <v>18</v>
      </c>
      <c r="N5099" t="s">
        <v>19</v>
      </c>
      <c r="O5099" t="s">
        <v>20</v>
      </c>
    </row>
    <row r="5100" spans="1:15" x14ac:dyDescent="0.2">
      <c r="A5100" s="16" t="s">
        <v>505</v>
      </c>
      <c r="B5100" s="1">
        <v>45981</v>
      </c>
      <c r="C5100" t="s">
        <v>415</v>
      </c>
      <c r="D5100" t="s">
        <v>416</v>
      </c>
      <c r="F5100" t="s">
        <v>43</v>
      </c>
      <c r="G5100" t="s">
        <v>17</v>
      </c>
      <c r="H5100">
        <v>216704.07</v>
      </c>
      <c r="I5100">
        <v>0.31</v>
      </c>
      <c r="J5100">
        <v>216704.07</v>
      </c>
      <c r="K5100">
        <v>33913</v>
      </c>
      <c r="L5100">
        <v>6.39</v>
      </c>
      <c r="M5100" t="s">
        <v>18</v>
      </c>
      <c r="N5100" t="s">
        <v>19</v>
      </c>
      <c r="O5100" t="s">
        <v>20</v>
      </c>
    </row>
    <row r="5101" spans="1:15" x14ac:dyDescent="0.2">
      <c r="A5101" s="16" t="s">
        <v>505</v>
      </c>
      <c r="B5101" s="1">
        <v>45981</v>
      </c>
      <c r="C5101" t="s">
        <v>514</v>
      </c>
      <c r="D5101" t="s">
        <v>514</v>
      </c>
      <c r="F5101" t="s">
        <v>16</v>
      </c>
      <c r="G5101" t="s">
        <v>17</v>
      </c>
      <c r="H5101">
        <v>170034.87</v>
      </c>
      <c r="I5101">
        <v>0.24</v>
      </c>
      <c r="J5101">
        <v>170034.87</v>
      </c>
      <c r="K5101">
        <v>61184</v>
      </c>
      <c r="L5101">
        <v>2.78</v>
      </c>
      <c r="M5101" t="s">
        <v>363</v>
      </c>
      <c r="N5101" t="s">
        <v>383</v>
      </c>
      <c r="O5101" t="s">
        <v>384</v>
      </c>
    </row>
    <row r="5102" spans="1:15" x14ac:dyDescent="0.2">
      <c r="A5102" s="16" t="s">
        <v>505</v>
      </c>
      <c r="B5102" s="1">
        <v>45981</v>
      </c>
      <c r="C5102" t="s">
        <v>431</v>
      </c>
      <c r="D5102" t="s">
        <v>432</v>
      </c>
      <c r="F5102" t="s">
        <v>43</v>
      </c>
      <c r="G5102" t="s">
        <v>17</v>
      </c>
      <c r="H5102">
        <v>169676.1</v>
      </c>
      <c r="I5102">
        <v>0.24</v>
      </c>
      <c r="J5102">
        <v>169676.1</v>
      </c>
      <c r="K5102">
        <v>10638</v>
      </c>
      <c r="L5102">
        <v>15.95</v>
      </c>
      <c r="M5102" t="s">
        <v>18</v>
      </c>
      <c r="N5102" t="s">
        <v>19</v>
      </c>
      <c r="O5102" t="s">
        <v>20</v>
      </c>
    </row>
    <row r="5103" spans="1:15" x14ac:dyDescent="0.2">
      <c r="A5103" s="16" t="s">
        <v>505</v>
      </c>
      <c r="B5103" s="1">
        <v>45981</v>
      </c>
      <c r="C5103" t="s">
        <v>426</v>
      </c>
      <c r="D5103" t="s">
        <v>427</v>
      </c>
      <c r="F5103" t="s">
        <v>69</v>
      </c>
      <c r="G5103" t="s">
        <v>17</v>
      </c>
      <c r="H5103">
        <v>164492.64000000001</v>
      </c>
      <c r="I5103">
        <v>0.23</v>
      </c>
      <c r="J5103">
        <v>164492.64000000001</v>
      </c>
      <c r="K5103">
        <v>12528</v>
      </c>
      <c r="L5103">
        <v>13.13</v>
      </c>
      <c r="M5103" t="s">
        <v>18</v>
      </c>
      <c r="N5103" t="s">
        <v>19</v>
      </c>
      <c r="O5103" t="s">
        <v>20</v>
      </c>
    </row>
    <row r="5104" spans="1:15" x14ac:dyDescent="0.2">
      <c r="A5104" s="16" t="s">
        <v>505</v>
      </c>
      <c r="B5104" s="1">
        <v>45981</v>
      </c>
      <c r="C5104">
        <v>36570</v>
      </c>
      <c r="D5104" t="s">
        <v>430</v>
      </c>
      <c r="F5104" t="s">
        <v>69</v>
      </c>
      <c r="G5104" t="s">
        <v>17</v>
      </c>
      <c r="H5104">
        <v>142910.47</v>
      </c>
      <c r="I5104">
        <v>0.2</v>
      </c>
      <c r="J5104">
        <v>142910.47</v>
      </c>
      <c r="K5104">
        <v>1122</v>
      </c>
      <c r="L5104">
        <v>127.37</v>
      </c>
      <c r="M5104" t="s">
        <v>51</v>
      </c>
      <c r="N5104" t="s">
        <v>52</v>
      </c>
      <c r="O5104" t="s">
        <v>53</v>
      </c>
    </row>
    <row r="5105" spans="1:15" x14ac:dyDescent="0.2">
      <c r="A5105" s="16" t="s">
        <v>505</v>
      </c>
      <c r="B5105" s="1">
        <v>45981</v>
      </c>
      <c r="C5105">
        <v>3635</v>
      </c>
      <c r="D5105" t="s">
        <v>433</v>
      </c>
      <c r="F5105" t="s">
        <v>69</v>
      </c>
      <c r="G5105" t="s">
        <v>17</v>
      </c>
      <c r="H5105">
        <v>136140.04</v>
      </c>
      <c r="I5105">
        <v>0.19</v>
      </c>
      <c r="J5105">
        <v>136140.04</v>
      </c>
      <c r="K5105">
        <v>10300</v>
      </c>
      <c r="L5105">
        <v>13.22</v>
      </c>
      <c r="M5105" t="s">
        <v>73</v>
      </c>
      <c r="N5105" t="s">
        <v>74</v>
      </c>
      <c r="O5105" t="s">
        <v>75</v>
      </c>
    </row>
    <row r="5106" spans="1:15" x14ac:dyDescent="0.2">
      <c r="A5106" s="16" t="s">
        <v>505</v>
      </c>
      <c r="B5106" s="1">
        <v>45981</v>
      </c>
      <c r="C5106" t="s">
        <v>422</v>
      </c>
      <c r="D5106" t="s">
        <v>423</v>
      </c>
      <c r="F5106" t="s">
        <v>69</v>
      </c>
      <c r="G5106" t="s">
        <v>17</v>
      </c>
      <c r="H5106">
        <v>127047.32</v>
      </c>
      <c r="I5106">
        <v>0.18</v>
      </c>
      <c r="J5106">
        <v>127047.32</v>
      </c>
      <c r="K5106">
        <v>14633</v>
      </c>
      <c r="L5106">
        <v>8.68</v>
      </c>
      <c r="M5106" t="s">
        <v>363</v>
      </c>
      <c r="N5106" t="s">
        <v>383</v>
      </c>
      <c r="O5106" t="s">
        <v>384</v>
      </c>
    </row>
    <row r="5107" spans="1:15" x14ac:dyDescent="0.2">
      <c r="A5107" s="16" t="s">
        <v>505</v>
      </c>
      <c r="B5107" s="1">
        <v>45981</v>
      </c>
      <c r="C5107">
        <v>1070</v>
      </c>
      <c r="D5107" t="s">
        <v>465</v>
      </c>
      <c r="F5107" t="s">
        <v>43</v>
      </c>
      <c r="G5107" t="s">
        <v>17</v>
      </c>
      <c r="H5107">
        <v>123280.72</v>
      </c>
      <c r="I5107">
        <v>0.17</v>
      </c>
      <c r="J5107">
        <v>123280.72</v>
      </c>
      <c r="K5107">
        <v>101000</v>
      </c>
      <c r="L5107">
        <v>1.22</v>
      </c>
      <c r="M5107" t="s">
        <v>101</v>
      </c>
      <c r="N5107" t="s">
        <v>102</v>
      </c>
      <c r="O5107" t="s">
        <v>103</v>
      </c>
    </row>
    <row r="5108" spans="1:15" x14ac:dyDescent="0.2">
      <c r="A5108" s="16" t="s">
        <v>505</v>
      </c>
      <c r="B5108" s="1">
        <v>45981</v>
      </c>
      <c r="C5108" t="s">
        <v>424</v>
      </c>
      <c r="D5108" t="s">
        <v>425</v>
      </c>
      <c r="F5108" t="s">
        <v>69</v>
      </c>
      <c r="G5108" t="s">
        <v>17</v>
      </c>
      <c r="H5108">
        <v>123144.6</v>
      </c>
      <c r="I5108">
        <v>0.17</v>
      </c>
      <c r="J5108">
        <v>123144.6</v>
      </c>
      <c r="K5108">
        <v>12073</v>
      </c>
      <c r="L5108">
        <v>10.199999999999999</v>
      </c>
      <c r="M5108" t="s">
        <v>18</v>
      </c>
      <c r="N5108" t="s">
        <v>31</v>
      </c>
      <c r="O5108" t="s">
        <v>20</v>
      </c>
    </row>
    <row r="5109" spans="1:15" x14ac:dyDescent="0.2">
      <c r="A5109" s="16" t="s">
        <v>505</v>
      </c>
      <c r="B5109" s="1">
        <v>45981</v>
      </c>
      <c r="C5109" t="s">
        <v>435</v>
      </c>
      <c r="D5109" t="s">
        <v>436</v>
      </c>
      <c r="F5109" t="s">
        <v>16</v>
      </c>
      <c r="G5109" t="s">
        <v>17</v>
      </c>
      <c r="H5109">
        <v>112692.26</v>
      </c>
      <c r="I5109">
        <v>0.16</v>
      </c>
      <c r="J5109">
        <v>112692.26</v>
      </c>
      <c r="K5109">
        <v>9599</v>
      </c>
      <c r="L5109">
        <v>11.74</v>
      </c>
      <c r="M5109" t="s">
        <v>18</v>
      </c>
      <c r="N5109" t="s">
        <v>19</v>
      </c>
      <c r="O5109" t="s">
        <v>20</v>
      </c>
    </row>
    <row r="5110" spans="1:15" x14ac:dyDescent="0.2">
      <c r="A5110" s="16" t="s">
        <v>505</v>
      </c>
      <c r="B5110" s="1">
        <v>45981</v>
      </c>
      <c r="C5110" t="s">
        <v>515</v>
      </c>
      <c r="D5110" t="s">
        <v>516</v>
      </c>
      <c r="F5110" t="s">
        <v>43</v>
      </c>
      <c r="G5110" t="s">
        <v>17</v>
      </c>
      <c r="H5110">
        <v>112608</v>
      </c>
      <c r="I5110">
        <v>0.16</v>
      </c>
      <c r="J5110">
        <v>112608</v>
      </c>
      <c r="K5110">
        <v>4800</v>
      </c>
      <c r="L5110">
        <v>23.46</v>
      </c>
      <c r="M5110" t="s">
        <v>18</v>
      </c>
      <c r="N5110" t="s">
        <v>31</v>
      </c>
      <c r="O5110" t="s">
        <v>20</v>
      </c>
    </row>
    <row r="5111" spans="1:15" x14ac:dyDescent="0.2">
      <c r="A5111" s="16" t="s">
        <v>505</v>
      </c>
      <c r="B5111" s="1">
        <v>45981</v>
      </c>
      <c r="C5111">
        <v>2498</v>
      </c>
      <c r="D5111" t="s">
        <v>443</v>
      </c>
      <c r="F5111" t="s">
        <v>16</v>
      </c>
      <c r="G5111" t="s">
        <v>17</v>
      </c>
      <c r="H5111">
        <v>108990.34</v>
      </c>
      <c r="I5111">
        <v>0.15</v>
      </c>
      <c r="J5111">
        <v>108990.34</v>
      </c>
      <c r="K5111">
        <v>70000</v>
      </c>
      <c r="L5111">
        <v>1.56</v>
      </c>
      <c r="M5111" t="s">
        <v>33</v>
      </c>
      <c r="N5111" t="s">
        <v>34</v>
      </c>
      <c r="O5111" t="s">
        <v>35</v>
      </c>
    </row>
    <row r="5112" spans="1:15" x14ac:dyDescent="0.2">
      <c r="A5112" s="16" t="s">
        <v>505</v>
      </c>
      <c r="B5112" s="1">
        <v>45981</v>
      </c>
      <c r="C5112">
        <v>4915</v>
      </c>
      <c r="D5112" t="s">
        <v>448</v>
      </c>
      <c r="F5112" t="s">
        <v>16</v>
      </c>
      <c r="G5112" t="s">
        <v>17</v>
      </c>
      <c r="H5112">
        <v>108378.09</v>
      </c>
      <c r="I5112">
        <v>0.15</v>
      </c>
      <c r="J5112">
        <v>108378.09</v>
      </c>
      <c r="K5112">
        <v>40500</v>
      </c>
      <c r="L5112">
        <v>2.68</v>
      </c>
      <c r="M5112" t="s">
        <v>33</v>
      </c>
      <c r="N5112" t="s">
        <v>34</v>
      </c>
      <c r="O5112" t="s">
        <v>35</v>
      </c>
    </row>
    <row r="5113" spans="1:15" x14ac:dyDescent="0.2">
      <c r="A5113" s="16" t="s">
        <v>505</v>
      </c>
      <c r="B5113" s="1">
        <v>45981</v>
      </c>
      <c r="C5113">
        <v>2432</v>
      </c>
      <c r="D5113" t="s">
        <v>434</v>
      </c>
      <c r="F5113" t="s">
        <v>69</v>
      </c>
      <c r="G5113" t="s">
        <v>17</v>
      </c>
      <c r="H5113">
        <v>102170.36</v>
      </c>
      <c r="I5113">
        <v>0.14000000000000001</v>
      </c>
      <c r="J5113">
        <v>102170.36</v>
      </c>
      <c r="K5113">
        <v>6800</v>
      </c>
      <c r="L5113">
        <v>15.03</v>
      </c>
      <c r="M5113" t="s">
        <v>73</v>
      </c>
      <c r="N5113" t="s">
        <v>74</v>
      </c>
      <c r="O5113" t="s">
        <v>75</v>
      </c>
    </row>
    <row r="5114" spans="1:15" x14ac:dyDescent="0.2">
      <c r="A5114" s="16" t="s">
        <v>505</v>
      </c>
      <c r="B5114" s="1">
        <v>45981</v>
      </c>
      <c r="C5114" t="s">
        <v>454</v>
      </c>
      <c r="D5114" t="s">
        <v>455</v>
      </c>
      <c r="F5114" t="s">
        <v>69</v>
      </c>
      <c r="G5114" t="s">
        <v>17</v>
      </c>
      <c r="H5114">
        <v>98069.02</v>
      </c>
      <c r="I5114">
        <v>0.14000000000000001</v>
      </c>
      <c r="J5114">
        <v>98069.02</v>
      </c>
      <c r="K5114">
        <v>8203</v>
      </c>
      <c r="L5114">
        <v>11.96</v>
      </c>
      <c r="M5114" t="s">
        <v>363</v>
      </c>
      <c r="N5114" t="s">
        <v>383</v>
      </c>
      <c r="O5114" t="s">
        <v>384</v>
      </c>
    </row>
    <row r="5115" spans="1:15" x14ac:dyDescent="0.2">
      <c r="A5115" s="16" t="s">
        <v>505</v>
      </c>
      <c r="B5115" s="1">
        <v>45981</v>
      </c>
      <c r="C5115" t="s">
        <v>478</v>
      </c>
      <c r="D5115" t="s">
        <v>529</v>
      </c>
      <c r="F5115" t="s">
        <v>69</v>
      </c>
      <c r="G5115" t="s">
        <v>17</v>
      </c>
      <c r="H5115">
        <v>97585.56</v>
      </c>
      <c r="I5115">
        <v>0.14000000000000001</v>
      </c>
      <c r="J5115">
        <v>97585.56</v>
      </c>
      <c r="K5115">
        <v>30119</v>
      </c>
      <c r="L5115">
        <v>3.24</v>
      </c>
      <c r="M5115" t="s">
        <v>18</v>
      </c>
      <c r="N5115" t="s">
        <v>31</v>
      </c>
      <c r="O5115" t="s">
        <v>20</v>
      </c>
    </row>
    <row r="5116" spans="1:15" x14ac:dyDescent="0.2">
      <c r="A5116" s="16" t="s">
        <v>505</v>
      </c>
      <c r="B5116" s="1">
        <v>45981</v>
      </c>
      <c r="C5116" t="s">
        <v>449</v>
      </c>
      <c r="D5116" t="s">
        <v>450</v>
      </c>
      <c r="F5116" t="s">
        <v>43</v>
      </c>
      <c r="G5116" t="s">
        <v>17</v>
      </c>
      <c r="H5116">
        <v>93662.399999999994</v>
      </c>
      <c r="I5116">
        <v>0.13</v>
      </c>
      <c r="J5116">
        <v>93662.399999999994</v>
      </c>
      <c r="K5116">
        <v>11856</v>
      </c>
      <c r="L5116">
        <v>7.9</v>
      </c>
      <c r="M5116" t="s">
        <v>18</v>
      </c>
      <c r="N5116" t="s">
        <v>31</v>
      </c>
      <c r="O5116" t="s">
        <v>20</v>
      </c>
    </row>
    <row r="5117" spans="1:15" x14ac:dyDescent="0.2">
      <c r="A5117" s="16" t="s">
        <v>505</v>
      </c>
      <c r="B5117" s="1">
        <v>45981</v>
      </c>
      <c r="C5117">
        <v>251270</v>
      </c>
      <c r="D5117" t="s">
        <v>458</v>
      </c>
      <c r="F5117" t="s">
        <v>69</v>
      </c>
      <c r="G5117" t="s">
        <v>17</v>
      </c>
      <c r="H5117">
        <v>93261.18</v>
      </c>
      <c r="I5117">
        <v>0.13</v>
      </c>
      <c r="J5117">
        <v>93261.18</v>
      </c>
      <c r="K5117">
        <v>2618</v>
      </c>
      <c r="L5117">
        <v>35.619999999999997</v>
      </c>
      <c r="M5117" t="s">
        <v>51</v>
      </c>
      <c r="N5117" t="s">
        <v>52</v>
      </c>
      <c r="O5117" t="s">
        <v>53</v>
      </c>
    </row>
    <row r="5118" spans="1:15" x14ac:dyDescent="0.2">
      <c r="A5118" s="16" t="s">
        <v>505</v>
      </c>
      <c r="B5118" s="1">
        <v>45981</v>
      </c>
      <c r="C5118">
        <v>3738</v>
      </c>
      <c r="D5118" t="s">
        <v>453</v>
      </c>
      <c r="F5118" t="s">
        <v>16</v>
      </c>
      <c r="G5118" t="s">
        <v>17</v>
      </c>
      <c r="H5118">
        <v>88841.78</v>
      </c>
      <c r="I5118">
        <v>0.13</v>
      </c>
      <c r="J5118">
        <v>88841.78</v>
      </c>
      <c r="K5118">
        <v>154000</v>
      </c>
      <c r="L5118">
        <v>0.57999999999999996</v>
      </c>
      <c r="M5118" t="s">
        <v>128</v>
      </c>
      <c r="N5118" t="s">
        <v>102</v>
      </c>
      <c r="O5118" t="s">
        <v>103</v>
      </c>
    </row>
    <row r="5119" spans="1:15" x14ac:dyDescent="0.2">
      <c r="A5119" s="16" t="s">
        <v>505</v>
      </c>
      <c r="B5119" s="1">
        <v>45981</v>
      </c>
      <c r="C5119" t="s">
        <v>437</v>
      </c>
      <c r="D5119" t="s">
        <v>438</v>
      </c>
      <c r="F5119" t="s">
        <v>16</v>
      </c>
      <c r="G5119" t="s">
        <v>17</v>
      </c>
      <c r="H5119">
        <v>88535.4</v>
      </c>
      <c r="I5119">
        <v>0.13</v>
      </c>
      <c r="J5119">
        <v>88535.4</v>
      </c>
      <c r="K5119">
        <v>10004</v>
      </c>
      <c r="L5119">
        <v>8.85</v>
      </c>
      <c r="M5119" t="s">
        <v>18</v>
      </c>
      <c r="N5119" t="s">
        <v>19</v>
      </c>
      <c r="O5119" t="s">
        <v>20</v>
      </c>
    </row>
    <row r="5120" spans="1:15" x14ac:dyDescent="0.2">
      <c r="A5120" s="16" t="s">
        <v>505</v>
      </c>
      <c r="B5120" s="1">
        <v>45981</v>
      </c>
      <c r="C5120">
        <v>263750</v>
      </c>
      <c r="D5120" t="s">
        <v>462</v>
      </c>
      <c r="F5120" t="s">
        <v>69</v>
      </c>
      <c r="G5120" t="s">
        <v>17</v>
      </c>
      <c r="H5120">
        <v>86807.41</v>
      </c>
      <c r="I5120">
        <v>0.12</v>
      </c>
      <c r="J5120">
        <v>86807.41</v>
      </c>
      <c r="K5120">
        <v>3306</v>
      </c>
      <c r="L5120">
        <v>26.26</v>
      </c>
      <c r="M5120" t="s">
        <v>51</v>
      </c>
      <c r="N5120" t="s">
        <v>463</v>
      </c>
      <c r="O5120" t="s">
        <v>53</v>
      </c>
    </row>
    <row r="5121" spans="1:15" x14ac:dyDescent="0.2">
      <c r="A5121" s="16" t="s">
        <v>505</v>
      </c>
      <c r="B5121" s="1">
        <v>45981</v>
      </c>
      <c r="C5121" t="s">
        <v>428</v>
      </c>
      <c r="D5121" t="s">
        <v>429</v>
      </c>
      <c r="F5121" t="s">
        <v>43</v>
      </c>
      <c r="G5121" t="s">
        <v>17</v>
      </c>
      <c r="H5121">
        <v>80838.87</v>
      </c>
      <c r="I5121">
        <v>0.11</v>
      </c>
      <c r="J5121">
        <v>80838.87</v>
      </c>
      <c r="K5121">
        <v>24912</v>
      </c>
      <c r="L5121">
        <v>3.24</v>
      </c>
      <c r="M5121" t="s">
        <v>374</v>
      </c>
      <c r="N5121" t="s">
        <v>375</v>
      </c>
      <c r="O5121" t="s">
        <v>376</v>
      </c>
    </row>
    <row r="5122" spans="1:15" x14ac:dyDescent="0.2">
      <c r="A5122" s="16" t="s">
        <v>505</v>
      </c>
      <c r="B5122" s="1">
        <v>45981</v>
      </c>
      <c r="C5122">
        <v>2439</v>
      </c>
      <c r="D5122" t="s">
        <v>457</v>
      </c>
      <c r="F5122" t="s">
        <v>43</v>
      </c>
      <c r="G5122" t="s">
        <v>17</v>
      </c>
      <c r="H5122">
        <v>80180.06</v>
      </c>
      <c r="I5122">
        <v>0.11</v>
      </c>
      <c r="J5122">
        <v>80180.06</v>
      </c>
      <c r="K5122">
        <v>23008</v>
      </c>
      <c r="L5122">
        <v>3.48</v>
      </c>
      <c r="M5122" t="s">
        <v>33</v>
      </c>
      <c r="N5122" t="s">
        <v>34</v>
      </c>
      <c r="O5122" t="s">
        <v>35</v>
      </c>
    </row>
    <row r="5123" spans="1:15" x14ac:dyDescent="0.2">
      <c r="A5123" s="16" t="s">
        <v>505</v>
      </c>
      <c r="B5123" s="1">
        <v>45981</v>
      </c>
      <c r="C5123" t="s">
        <v>420</v>
      </c>
      <c r="D5123" t="s">
        <v>421</v>
      </c>
      <c r="F5123" t="s">
        <v>43</v>
      </c>
      <c r="G5123" t="s">
        <v>17</v>
      </c>
      <c r="H5123">
        <v>79638.649999999994</v>
      </c>
      <c r="I5123">
        <v>0.11</v>
      </c>
      <c r="J5123">
        <v>79638.649999999994</v>
      </c>
      <c r="K5123">
        <v>25341</v>
      </c>
      <c r="L5123">
        <v>3.14</v>
      </c>
      <c r="M5123" t="s">
        <v>154</v>
      </c>
      <c r="N5123" t="s">
        <v>396</v>
      </c>
      <c r="O5123" t="s">
        <v>152</v>
      </c>
    </row>
    <row r="5124" spans="1:15" x14ac:dyDescent="0.2">
      <c r="A5124" s="16" t="s">
        <v>505</v>
      </c>
      <c r="B5124" s="1">
        <v>45981</v>
      </c>
      <c r="C5124" t="s">
        <v>439</v>
      </c>
      <c r="D5124" t="s">
        <v>440</v>
      </c>
      <c r="F5124" t="s">
        <v>69</v>
      </c>
      <c r="G5124" t="s">
        <v>17</v>
      </c>
      <c r="H5124">
        <v>68362.98</v>
      </c>
      <c r="I5124">
        <v>0.1</v>
      </c>
      <c r="J5124">
        <v>68362.98</v>
      </c>
      <c r="K5124">
        <v>8761</v>
      </c>
      <c r="L5124">
        <v>7.8</v>
      </c>
      <c r="M5124" t="s">
        <v>441</v>
      </c>
      <c r="N5124" t="s">
        <v>442</v>
      </c>
      <c r="O5124" t="s">
        <v>40</v>
      </c>
    </row>
    <row r="5125" spans="1:15" x14ac:dyDescent="0.2">
      <c r="A5125" s="16" t="s">
        <v>505</v>
      </c>
      <c r="B5125" s="1">
        <v>45981</v>
      </c>
      <c r="C5125" t="s">
        <v>460</v>
      </c>
      <c r="D5125" t="s">
        <v>461</v>
      </c>
      <c r="F5125" t="s">
        <v>69</v>
      </c>
      <c r="G5125" t="s">
        <v>17</v>
      </c>
      <c r="H5125">
        <v>64661.94</v>
      </c>
      <c r="I5125">
        <v>0.09</v>
      </c>
      <c r="J5125">
        <v>64661.94</v>
      </c>
      <c r="K5125">
        <v>6327</v>
      </c>
      <c r="L5125">
        <v>10.220000000000001</v>
      </c>
      <c r="M5125" t="s">
        <v>18</v>
      </c>
      <c r="N5125" t="s">
        <v>19</v>
      </c>
      <c r="O5125" t="s">
        <v>20</v>
      </c>
    </row>
    <row r="5126" spans="1:15" x14ac:dyDescent="0.2">
      <c r="A5126" s="16" t="s">
        <v>505</v>
      </c>
      <c r="B5126" s="1">
        <v>45981</v>
      </c>
      <c r="C5126">
        <v>3765</v>
      </c>
      <c r="D5126" t="s">
        <v>452</v>
      </c>
      <c r="F5126" t="s">
        <v>69</v>
      </c>
      <c r="G5126" t="s">
        <v>17</v>
      </c>
      <c r="H5126">
        <v>61966.77</v>
      </c>
      <c r="I5126">
        <v>0.09</v>
      </c>
      <c r="J5126">
        <v>61966.77</v>
      </c>
      <c r="K5126">
        <v>4100</v>
      </c>
      <c r="L5126">
        <v>15.11</v>
      </c>
      <c r="M5126" t="s">
        <v>73</v>
      </c>
      <c r="N5126" t="s">
        <v>74</v>
      </c>
      <c r="O5126" t="s">
        <v>75</v>
      </c>
    </row>
    <row r="5127" spans="1:15" x14ac:dyDescent="0.2">
      <c r="A5127" s="16" t="s">
        <v>505</v>
      </c>
      <c r="B5127" s="1">
        <v>45981</v>
      </c>
      <c r="C5127">
        <v>2121</v>
      </c>
      <c r="D5127" t="s">
        <v>456</v>
      </c>
      <c r="F5127" t="s">
        <v>69</v>
      </c>
      <c r="G5127" t="s">
        <v>17</v>
      </c>
      <c r="H5127">
        <v>59670.83</v>
      </c>
      <c r="I5127">
        <v>0.08</v>
      </c>
      <c r="J5127">
        <v>59670.83</v>
      </c>
      <c r="K5127">
        <v>3300</v>
      </c>
      <c r="L5127">
        <v>18.079999999999998</v>
      </c>
      <c r="M5127" t="s">
        <v>73</v>
      </c>
      <c r="N5127" t="s">
        <v>74</v>
      </c>
      <c r="O5127" t="s">
        <v>75</v>
      </c>
    </row>
    <row r="5128" spans="1:15" x14ac:dyDescent="0.2">
      <c r="A5128" s="16" t="s">
        <v>505</v>
      </c>
      <c r="B5128" s="1">
        <v>45981</v>
      </c>
      <c r="C5128">
        <v>6727</v>
      </c>
      <c r="D5128" t="s">
        <v>464</v>
      </c>
      <c r="F5128" t="s">
        <v>16</v>
      </c>
      <c r="G5128" t="s">
        <v>17</v>
      </c>
      <c r="H5128">
        <v>53883.43</v>
      </c>
      <c r="I5128">
        <v>0.08</v>
      </c>
      <c r="J5128">
        <v>53883.43</v>
      </c>
      <c r="K5128">
        <v>10700</v>
      </c>
      <c r="L5128">
        <v>5.04</v>
      </c>
      <c r="M5128" t="s">
        <v>73</v>
      </c>
      <c r="N5128" t="s">
        <v>74</v>
      </c>
      <c r="O5128" t="s">
        <v>75</v>
      </c>
    </row>
    <row r="5129" spans="1:15" x14ac:dyDescent="0.2">
      <c r="A5129" s="16" t="s">
        <v>505</v>
      </c>
      <c r="B5129" s="1">
        <v>45981</v>
      </c>
      <c r="C5129">
        <v>2362</v>
      </c>
      <c r="D5129" t="s">
        <v>459</v>
      </c>
      <c r="F5129" t="s">
        <v>16</v>
      </c>
      <c r="G5129" t="s">
        <v>17</v>
      </c>
      <c r="H5129">
        <v>53481.68</v>
      </c>
      <c r="I5129">
        <v>0.08</v>
      </c>
      <c r="J5129">
        <v>53481.68</v>
      </c>
      <c r="K5129">
        <v>41000</v>
      </c>
      <c r="L5129">
        <v>1.3</v>
      </c>
      <c r="M5129" t="s">
        <v>33</v>
      </c>
      <c r="N5129" t="s">
        <v>34</v>
      </c>
      <c r="O5129" t="s">
        <v>35</v>
      </c>
    </row>
    <row r="5130" spans="1:15" x14ac:dyDescent="0.2">
      <c r="A5130" s="16" t="s">
        <v>505</v>
      </c>
      <c r="B5130" s="1">
        <v>45981</v>
      </c>
      <c r="C5130">
        <v>751</v>
      </c>
      <c r="D5130" t="s">
        <v>470</v>
      </c>
      <c r="F5130" t="s">
        <v>43</v>
      </c>
      <c r="G5130" t="s">
        <v>17</v>
      </c>
      <c r="H5130">
        <v>47282.239999999998</v>
      </c>
      <c r="I5130">
        <v>7.0000000000000007E-2</v>
      </c>
      <c r="J5130">
        <v>47282.239999999998</v>
      </c>
      <c r="K5130">
        <v>92000</v>
      </c>
      <c r="L5130">
        <v>0.51</v>
      </c>
      <c r="M5130" t="s">
        <v>101</v>
      </c>
      <c r="N5130" t="s">
        <v>102</v>
      </c>
      <c r="O5130" t="s">
        <v>103</v>
      </c>
    </row>
    <row r="5131" spans="1:15" x14ac:dyDescent="0.2">
      <c r="A5131" s="16" t="s">
        <v>505</v>
      </c>
      <c r="B5131" s="1">
        <v>45981</v>
      </c>
      <c r="C5131">
        <v>2767</v>
      </c>
      <c r="D5131" t="s">
        <v>471</v>
      </c>
      <c r="F5131" t="s">
        <v>43</v>
      </c>
      <c r="G5131" t="s">
        <v>17</v>
      </c>
      <c r="H5131">
        <v>46329.04</v>
      </c>
      <c r="I5131">
        <v>7.0000000000000007E-2</v>
      </c>
      <c r="J5131">
        <v>46329.04</v>
      </c>
      <c r="K5131">
        <v>3900</v>
      </c>
      <c r="L5131">
        <v>11.88</v>
      </c>
      <c r="M5131" t="s">
        <v>73</v>
      </c>
      <c r="N5131" t="s">
        <v>74</v>
      </c>
      <c r="O5131" t="s">
        <v>75</v>
      </c>
    </row>
    <row r="5132" spans="1:15" x14ac:dyDescent="0.2">
      <c r="A5132" s="16" t="s">
        <v>505</v>
      </c>
      <c r="B5132" s="1">
        <v>45981</v>
      </c>
      <c r="C5132" t="s">
        <v>20</v>
      </c>
      <c r="D5132" t="s">
        <v>104</v>
      </c>
      <c r="F5132" t="s">
        <v>106</v>
      </c>
      <c r="G5132" t="s">
        <v>107</v>
      </c>
      <c r="H5132">
        <v>43854.39</v>
      </c>
      <c r="I5132">
        <v>0.06</v>
      </c>
      <c r="J5132">
        <v>43854.39</v>
      </c>
      <c r="K5132">
        <v>43854</v>
      </c>
      <c r="L5132">
        <v>100</v>
      </c>
      <c r="M5132" t="s">
        <v>18</v>
      </c>
      <c r="N5132" t="s">
        <v>108</v>
      </c>
      <c r="O5132" t="s">
        <v>20</v>
      </c>
    </row>
    <row r="5133" spans="1:15" x14ac:dyDescent="0.2">
      <c r="A5133" s="16" t="s">
        <v>505</v>
      </c>
      <c r="B5133" s="1">
        <v>45981</v>
      </c>
      <c r="C5133">
        <v>293490</v>
      </c>
      <c r="D5133" t="s">
        <v>469</v>
      </c>
      <c r="F5133" t="s">
        <v>69</v>
      </c>
      <c r="G5133" t="s">
        <v>17</v>
      </c>
      <c r="H5133">
        <v>39134.97</v>
      </c>
      <c r="I5133">
        <v>0.06</v>
      </c>
      <c r="J5133">
        <v>39134.97</v>
      </c>
      <c r="K5133">
        <v>3600</v>
      </c>
      <c r="L5133">
        <v>10.87</v>
      </c>
      <c r="M5133" t="s">
        <v>51</v>
      </c>
      <c r="N5133" t="s">
        <v>463</v>
      </c>
      <c r="O5133" t="s">
        <v>53</v>
      </c>
    </row>
    <row r="5134" spans="1:15" x14ac:dyDescent="0.2">
      <c r="A5134" s="16" t="s">
        <v>505</v>
      </c>
      <c r="B5134" s="1">
        <v>45981</v>
      </c>
      <c r="C5134" t="s">
        <v>53</v>
      </c>
      <c r="D5134" t="s">
        <v>124</v>
      </c>
      <c r="F5134" t="s">
        <v>106</v>
      </c>
      <c r="G5134" t="s">
        <v>107</v>
      </c>
      <c r="H5134">
        <v>35535.67</v>
      </c>
      <c r="I5134">
        <v>0.05</v>
      </c>
      <c r="J5134">
        <v>35535.67</v>
      </c>
      <c r="K5134">
        <v>52171690</v>
      </c>
      <c r="L5134">
        <v>7.0000000000000007E-2</v>
      </c>
      <c r="M5134" t="s">
        <v>51</v>
      </c>
      <c r="N5134" t="s">
        <v>108</v>
      </c>
      <c r="O5134" t="s">
        <v>53</v>
      </c>
    </row>
    <row r="5135" spans="1:15" x14ac:dyDescent="0.2">
      <c r="A5135" s="16" t="s">
        <v>505</v>
      </c>
      <c r="B5135" s="1">
        <v>45981</v>
      </c>
      <c r="C5135">
        <v>192080</v>
      </c>
      <c r="D5135" t="s">
        <v>475</v>
      </c>
      <c r="F5135" t="s">
        <v>43</v>
      </c>
      <c r="G5135" t="s">
        <v>17</v>
      </c>
      <c r="H5135">
        <v>34890.44</v>
      </c>
      <c r="I5135">
        <v>0.05</v>
      </c>
      <c r="J5135">
        <v>34890.44</v>
      </c>
      <c r="K5135">
        <v>972</v>
      </c>
      <c r="L5135">
        <v>35.9</v>
      </c>
      <c r="M5135" t="s">
        <v>51</v>
      </c>
      <c r="N5135" t="s">
        <v>52</v>
      </c>
      <c r="O5135" t="s">
        <v>53</v>
      </c>
    </row>
    <row r="5136" spans="1:15" x14ac:dyDescent="0.2">
      <c r="A5136" s="16" t="s">
        <v>505</v>
      </c>
      <c r="B5136" s="1">
        <v>45981</v>
      </c>
      <c r="C5136" t="s">
        <v>75</v>
      </c>
      <c r="D5136" t="s">
        <v>114</v>
      </c>
      <c r="F5136" t="s">
        <v>106</v>
      </c>
      <c r="G5136" t="s">
        <v>107</v>
      </c>
      <c r="H5136">
        <v>33958.89</v>
      </c>
      <c r="I5136">
        <v>0.05</v>
      </c>
      <c r="J5136">
        <v>33958.89</v>
      </c>
      <c r="K5136">
        <v>5354298</v>
      </c>
      <c r="L5136">
        <v>0.63</v>
      </c>
      <c r="M5136" t="s">
        <v>73</v>
      </c>
      <c r="N5136" t="s">
        <v>108</v>
      </c>
      <c r="O5136" t="s">
        <v>75</v>
      </c>
    </row>
    <row r="5137" spans="1:15" x14ac:dyDescent="0.2">
      <c r="A5137" s="16" t="s">
        <v>505</v>
      </c>
      <c r="B5137" s="1">
        <v>45981</v>
      </c>
      <c r="C5137">
        <v>799</v>
      </c>
      <c r="D5137" t="s">
        <v>518</v>
      </c>
      <c r="F5137" t="s">
        <v>69</v>
      </c>
      <c r="G5137" t="s">
        <v>17</v>
      </c>
      <c r="H5137">
        <v>32890.699999999997</v>
      </c>
      <c r="I5137">
        <v>0.05</v>
      </c>
      <c r="J5137">
        <v>32890.699999999997</v>
      </c>
      <c r="K5137">
        <v>69000</v>
      </c>
      <c r="L5137">
        <v>0.48</v>
      </c>
      <c r="M5137" t="s">
        <v>128</v>
      </c>
      <c r="N5137" t="s">
        <v>102</v>
      </c>
      <c r="O5137" t="s">
        <v>103</v>
      </c>
    </row>
    <row r="5138" spans="1:15" x14ac:dyDescent="0.2">
      <c r="A5138" s="16" t="s">
        <v>505</v>
      </c>
      <c r="B5138" s="1">
        <v>45981</v>
      </c>
      <c r="C5138">
        <v>777</v>
      </c>
      <c r="D5138" t="s">
        <v>517</v>
      </c>
      <c r="F5138" t="s">
        <v>69</v>
      </c>
      <c r="G5138" t="s">
        <v>17</v>
      </c>
      <c r="H5138">
        <v>31545.47</v>
      </c>
      <c r="I5138">
        <v>0.04</v>
      </c>
      <c r="J5138">
        <v>31545.47</v>
      </c>
      <c r="K5138">
        <v>22000</v>
      </c>
      <c r="L5138">
        <v>1.43</v>
      </c>
      <c r="M5138" t="s">
        <v>101</v>
      </c>
      <c r="N5138" t="s">
        <v>102</v>
      </c>
      <c r="O5138" t="s">
        <v>103</v>
      </c>
    </row>
    <row r="5139" spans="1:15" x14ac:dyDescent="0.2">
      <c r="A5139" s="16" t="s">
        <v>505</v>
      </c>
      <c r="B5139" s="1">
        <v>45981</v>
      </c>
      <c r="C5139">
        <v>112040</v>
      </c>
      <c r="D5139" t="s">
        <v>472</v>
      </c>
      <c r="F5139" t="s">
        <v>69</v>
      </c>
      <c r="G5139" t="s">
        <v>17</v>
      </c>
      <c r="H5139">
        <v>31323.88</v>
      </c>
      <c r="I5139">
        <v>0.04</v>
      </c>
      <c r="J5139">
        <v>31323.88</v>
      </c>
      <c r="K5139">
        <v>1807</v>
      </c>
      <c r="L5139">
        <v>17.329999999999998</v>
      </c>
      <c r="M5139" t="s">
        <v>51</v>
      </c>
      <c r="N5139" t="s">
        <v>463</v>
      </c>
      <c r="O5139" t="s">
        <v>53</v>
      </c>
    </row>
    <row r="5140" spans="1:15" x14ac:dyDescent="0.2">
      <c r="A5140" s="16" t="s">
        <v>505</v>
      </c>
      <c r="B5140" s="1">
        <v>45981</v>
      </c>
      <c r="C5140">
        <v>67160</v>
      </c>
      <c r="D5140" t="s">
        <v>468</v>
      </c>
      <c r="F5140" t="s">
        <v>69</v>
      </c>
      <c r="G5140" t="s">
        <v>17</v>
      </c>
      <c r="H5140">
        <v>31185.17</v>
      </c>
      <c r="I5140">
        <v>0.04</v>
      </c>
      <c r="J5140">
        <v>31185.17</v>
      </c>
      <c r="K5140">
        <v>655</v>
      </c>
      <c r="L5140">
        <v>47.61</v>
      </c>
      <c r="M5140" t="s">
        <v>51</v>
      </c>
      <c r="N5140" t="s">
        <v>463</v>
      </c>
      <c r="O5140" t="s">
        <v>53</v>
      </c>
    </row>
    <row r="5141" spans="1:15" x14ac:dyDescent="0.2">
      <c r="A5141" s="16" t="s">
        <v>505</v>
      </c>
      <c r="B5141" s="1">
        <v>45981</v>
      </c>
      <c r="C5141" t="s">
        <v>466</v>
      </c>
      <c r="D5141" t="s">
        <v>467</v>
      </c>
      <c r="F5141" t="s">
        <v>69</v>
      </c>
      <c r="G5141" t="s">
        <v>17</v>
      </c>
      <c r="H5141">
        <v>30519.06</v>
      </c>
      <c r="I5141">
        <v>0.04</v>
      </c>
      <c r="J5141">
        <v>30519.06</v>
      </c>
      <c r="K5141">
        <v>3557</v>
      </c>
      <c r="L5141">
        <v>8.58</v>
      </c>
      <c r="M5141" t="s">
        <v>18</v>
      </c>
      <c r="N5141" t="s">
        <v>19</v>
      </c>
      <c r="O5141" t="s">
        <v>20</v>
      </c>
    </row>
    <row r="5142" spans="1:15" x14ac:dyDescent="0.2">
      <c r="A5142" s="16" t="s">
        <v>505</v>
      </c>
      <c r="B5142" s="1">
        <v>45981</v>
      </c>
      <c r="C5142">
        <v>6419</v>
      </c>
      <c r="D5142" t="s">
        <v>520</v>
      </c>
      <c r="F5142" t="s">
        <v>43</v>
      </c>
      <c r="G5142" t="s">
        <v>17</v>
      </c>
      <c r="H5142">
        <v>26948.69</v>
      </c>
      <c r="I5142">
        <v>0.04</v>
      </c>
      <c r="J5142">
        <v>26948.69</v>
      </c>
      <c r="K5142">
        <v>1400</v>
      </c>
      <c r="L5142">
        <v>19.25</v>
      </c>
      <c r="M5142" t="s">
        <v>73</v>
      </c>
      <c r="N5142" t="s">
        <v>74</v>
      </c>
      <c r="O5142" t="s">
        <v>75</v>
      </c>
    </row>
    <row r="5143" spans="1:15" x14ac:dyDescent="0.2">
      <c r="A5143" s="16" t="s">
        <v>505</v>
      </c>
      <c r="B5143" s="1">
        <v>45981</v>
      </c>
      <c r="C5143">
        <v>6200</v>
      </c>
      <c r="D5143" t="s">
        <v>519</v>
      </c>
      <c r="F5143" t="s">
        <v>477</v>
      </c>
      <c r="G5143" t="s">
        <v>17</v>
      </c>
      <c r="H5143">
        <v>24532.89</v>
      </c>
      <c r="I5143">
        <v>0.03</v>
      </c>
      <c r="J5143">
        <v>24532.89</v>
      </c>
      <c r="K5143">
        <v>4700</v>
      </c>
      <c r="L5143">
        <v>5.22</v>
      </c>
      <c r="M5143" t="s">
        <v>73</v>
      </c>
      <c r="N5143" t="s">
        <v>74</v>
      </c>
      <c r="O5143" t="s">
        <v>75</v>
      </c>
    </row>
    <row r="5144" spans="1:15" x14ac:dyDescent="0.2">
      <c r="A5144" s="16" t="s">
        <v>505</v>
      </c>
      <c r="B5144" s="1">
        <v>45981</v>
      </c>
      <c r="C5144" t="s">
        <v>485</v>
      </c>
      <c r="D5144" t="s">
        <v>486</v>
      </c>
      <c r="F5144" t="s">
        <v>69</v>
      </c>
      <c r="G5144" t="s">
        <v>17</v>
      </c>
      <c r="H5144">
        <v>24159.52</v>
      </c>
      <c r="I5144">
        <v>0.03</v>
      </c>
      <c r="J5144">
        <v>24159.52</v>
      </c>
      <c r="K5144">
        <v>6512</v>
      </c>
      <c r="L5144">
        <v>3.71</v>
      </c>
      <c r="M5144" t="s">
        <v>18</v>
      </c>
      <c r="N5144" t="s">
        <v>19</v>
      </c>
      <c r="O5144" t="s">
        <v>20</v>
      </c>
    </row>
    <row r="5145" spans="1:15" x14ac:dyDescent="0.2">
      <c r="A5145" s="16" t="s">
        <v>505</v>
      </c>
      <c r="B5145" s="1">
        <v>45981</v>
      </c>
      <c r="C5145">
        <v>30520</v>
      </c>
      <c r="D5145" t="s">
        <v>521</v>
      </c>
      <c r="F5145" t="s">
        <v>16</v>
      </c>
      <c r="G5145" t="s">
        <v>17</v>
      </c>
      <c r="H5145">
        <v>23352.01</v>
      </c>
      <c r="I5145">
        <v>0.03</v>
      </c>
      <c r="J5145">
        <v>23352.01</v>
      </c>
      <c r="K5145">
        <v>1507</v>
      </c>
      <c r="L5145">
        <v>15.5</v>
      </c>
      <c r="M5145" t="s">
        <v>51</v>
      </c>
      <c r="N5145" t="s">
        <v>463</v>
      </c>
      <c r="O5145" t="s">
        <v>53</v>
      </c>
    </row>
    <row r="5146" spans="1:15" x14ac:dyDescent="0.2">
      <c r="A5146" s="16" t="s">
        <v>505</v>
      </c>
      <c r="B5146" s="1">
        <v>45981</v>
      </c>
      <c r="C5146" t="s">
        <v>522</v>
      </c>
      <c r="D5146" t="s">
        <v>523</v>
      </c>
      <c r="F5146" t="s">
        <v>69</v>
      </c>
      <c r="G5146" t="s">
        <v>17</v>
      </c>
      <c r="H5146">
        <v>22863.95</v>
      </c>
      <c r="I5146">
        <v>0.03</v>
      </c>
      <c r="J5146">
        <v>22863.95</v>
      </c>
      <c r="K5146">
        <v>768100</v>
      </c>
      <c r="L5146">
        <v>0.03</v>
      </c>
      <c r="M5146" t="s">
        <v>524</v>
      </c>
      <c r="N5146" t="s">
        <v>525</v>
      </c>
      <c r="O5146" t="s">
        <v>526</v>
      </c>
    </row>
    <row r="5147" spans="1:15" x14ac:dyDescent="0.2">
      <c r="A5147" s="16" t="s">
        <v>505</v>
      </c>
      <c r="B5147" s="1">
        <v>45981</v>
      </c>
      <c r="C5147" t="s">
        <v>446</v>
      </c>
      <c r="D5147" t="s">
        <v>447</v>
      </c>
      <c r="F5147" t="s">
        <v>69</v>
      </c>
      <c r="G5147" t="s">
        <v>17</v>
      </c>
      <c r="H5147">
        <v>21970.46</v>
      </c>
      <c r="I5147">
        <v>0.03</v>
      </c>
      <c r="J5147">
        <v>21970.46</v>
      </c>
      <c r="K5147">
        <v>6802</v>
      </c>
      <c r="L5147">
        <v>3.23</v>
      </c>
      <c r="M5147" t="s">
        <v>18</v>
      </c>
      <c r="N5147" t="s">
        <v>19</v>
      </c>
      <c r="O5147" t="s">
        <v>20</v>
      </c>
    </row>
    <row r="5148" spans="1:15" x14ac:dyDescent="0.2">
      <c r="A5148" s="16" t="s">
        <v>505</v>
      </c>
      <c r="B5148" s="1">
        <v>45981</v>
      </c>
      <c r="C5148">
        <v>376300</v>
      </c>
      <c r="D5148" t="s">
        <v>484</v>
      </c>
      <c r="F5148" t="s">
        <v>69</v>
      </c>
      <c r="G5148" t="s">
        <v>17</v>
      </c>
      <c r="H5148">
        <v>20159.96</v>
      </c>
      <c r="I5148">
        <v>0.03</v>
      </c>
      <c r="J5148">
        <v>20159.96</v>
      </c>
      <c r="K5148">
        <v>901</v>
      </c>
      <c r="L5148">
        <v>22.38</v>
      </c>
      <c r="M5148" t="s">
        <v>51</v>
      </c>
      <c r="N5148" t="s">
        <v>463</v>
      </c>
      <c r="O5148" t="s">
        <v>53</v>
      </c>
    </row>
    <row r="5149" spans="1:15" x14ac:dyDescent="0.2">
      <c r="A5149" s="16" t="s">
        <v>505</v>
      </c>
      <c r="B5149" s="1">
        <v>45981</v>
      </c>
      <c r="C5149" t="s">
        <v>376</v>
      </c>
      <c r="D5149" t="s">
        <v>495</v>
      </c>
      <c r="F5149" t="s">
        <v>106</v>
      </c>
      <c r="G5149" t="s">
        <v>107</v>
      </c>
      <c r="H5149">
        <v>20052.14</v>
      </c>
      <c r="I5149">
        <v>0.03</v>
      </c>
      <c r="J5149">
        <v>20052.14</v>
      </c>
      <c r="K5149">
        <v>30959</v>
      </c>
      <c r="L5149">
        <v>64.77</v>
      </c>
      <c r="M5149" t="s">
        <v>374</v>
      </c>
      <c r="N5149" t="s">
        <v>108</v>
      </c>
      <c r="O5149" t="s">
        <v>376</v>
      </c>
    </row>
    <row r="5150" spans="1:15" x14ac:dyDescent="0.2">
      <c r="A5150" s="16" t="s">
        <v>505</v>
      </c>
      <c r="B5150" s="1">
        <v>45981</v>
      </c>
      <c r="C5150">
        <v>225570</v>
      </c>
      <c r="D5150" t="s">
        <v>527</v>
      </c>
      <c r="F5150" t="s">
        <v>69</v>
      </c>
      <c r="G5150" t="s">
        <v>17</v>
      </c>
      <c r="H5150">
        <v>19551.88</v>
      </c>
      <c r="I5150">
        <v>0.03</v>
      </c>
      <c r="J5150">
        <v>19551.88</v>
      </c>
      <c r="K5150">
        <v>2203</v>
      </c>
      <c r="L5150">
        <v>8.8800000000000008</v>
      </c>
      <c r="M5150" t="s">
        <v>51</v>
      </c>
      <c r="N5150" t="s">
        <v>463</v>
      </c>
      <c r="O5150" t="s">
        <v>53</v>
      </c>
    </row>
    <row r="5151" spans="1:15" x14ac:dyDescent="0.2">
      <c r="A5151" s="16" t="s">
        <v>505</v>
      </c>
      <c r="B5151" s="1">
        <v>45981</v>
      </c>
      <c r="C5151">
        <v>3632</v>
      </c>
      <c r="D5151" t="s">
        <v>487</v>
      </c>
      <c r="F5151" t="s">
        <v>69</v>
      </c>
      <c r="G5151" t="s">
        <v>17</v>
      </c>
      <c r="H5151">
        <v>15281.92</v>
      </c>
      <c r="I5151">
        <v>0.02</v>
      </c>
      <c r="J5151">
        <v>15281.92</v>
      </c>
      <c r="K5151">
        <v>6100</v>
      </c>
      <c r="L5151">
        <v>2.5099999999999998</v>
      </c>
      <c r="M5151" t="s">
        <v>73</v>
      </c>
      <c r="N5151" t="s">
        <v>74</v>
      </c>
      <c r="O5151" t="s">
        <v>75</v>
      </c>
    </row>
    <row r="5152" spans="1:15" x14ac:dyDescent="0.2">
      <c r="A5152" s="16" t="s">
        <v>505</v>
      </c>
      <c r="B5152" s="1">
        <v>45981</v>
      </c>
      <c r="C5152">
        <v>194480</v>
      </c>
      <c r="D5152" t="s">
        <v>492</v>
      </c>
      <c r="F5152" t="s">
        <v>69</v>
      </c>
      <c r="G5152" t="s">
        <v>17</v>
      </c>
      <c r="H5152">
        <v>14764.57</v>
      </c>
      <c r="I5152">
        <v>0.02</v>
      </c>
      <c r="J5152">
        <v>14764.57</v>
      </c>
      <c r="K5152">
        <v>668</v>
      </c>
      <c r="L5152">
        <v>22.1</v>
      </c>
      <c r="M5152" t="s">
        <v>51</v>
      </c>
      <c r="N5152" t="s">
        <v>463</v>
      </c>
      <c r="O5152" t="s">
        <v>53</v>
      </c>
    </row>
    <row r="5153" spans="1:15" x14ac:dyDescent="0.2">
      <c r="A5153" s="16" t="s">
        <v>505</v>
      </c>
      <c r="B5153" s="1">
        <v>45981</v>
      </c>
      <c r="C5153" t="s">
        <v>389</v>
      </c>
      <c r="D5153" t="s">
        <v>494</v>
      </c>
      <c r="F5153" t="s">
        <v>106</v>
      </c>
      <c r="G5153" t="s">
        <v>107</v>
      </c>
      <c r="H5153">
        <v>8363.42</v>
      </c>
      <c r="I5153">
        <v>0.01</v>
      </c>
      <c r="J5153">
        <v>8363.42</v>
      </c>
      <c r="K5153">
        <v>6746</v>
      </c>
      <c r="L5153">
        <v>123.98</v>
      </c>
      <c r="M5153" t="s">
        <v>387</v>
      </c>
      <c r="N5153" t="s">
        <v>108</v>
      </c>
      <c r="O5153" t="s">
        <v>389</v>
      </c>
    </row>
    <row r="5154" spans="1:15" x14ac:dyDescent="0.2">
      <c r="A5154" s="16" t="s">
        <v>505</v>
      </c>
      <c r="B5154" s="1">
        <v>45981</v>
      </c>
      <c r="C5154" t="s">
        <v>490</v>
      </c>
      <c r="D5154" t="s">
        <v>491</v>
      </c>
      <c r="F5154" t="s">
        <v>106</v>
      </c>
      <c r="G5154" t="s">
        <v>117</v>
      </c>
      <c r="H5154">
        <v>7000</v>
      </c>
      <c r="I5154">
        <v>0.01</v>
      </c>
      <c r="J5154">
        <v>7000</v>
      </c>
      <c r="K5154">
        <v>7000</v>
      </c>
      <c r="L5154">
        <v>100</v>
      </c>
      <c r="M5154" t="s">
        <v>18</v>
      </c>
      <c r="N5154" t="s">
        <v>108</v>
      </c>
      <c r="O5154" t="s">
        <v>20</v>
      </c>
    </row>
    <row r="5155" spans="1:15" x14ac:dyDescent="0.2">
      <c r="A5155" s="16" t="s">
        <v>505</v>
      </c>
      <c r="B5155" s="1">
        <v>45981</v>
      </c>
      <c r="C5155" t="s">
        <v>103</v>
      </c>
      <c r="D5155" t="s">
        <v>127</v>
      </c>
      <c r="F5155" t="s">
        <v>106</v>
      </c>
      <c r="G5155" t="s">
        <v>107</v>
      </c>
      <c r="H5155">
        <v>6802.74</v>
      </c>
      <c r="I5155">
        <v>0.01</v>
      </c>
      <c r="J5155">
        <v>6802.74</v>
      </c>
      <c r="K5155">
        <v>52946</v>
      </c>
      <c r="L5155">
        <v>12.85</v>
      </c>
      <c r="M5155" t="s">
        <v>128</v>
      </c>
      <c r="N5155" t="s">
        <v>108</v>
      </c>
      <c r="O5155" t="s">
        <v>103</v>
      </c>
    </row>
    <row r="5156" spans="1:15" x14ac:dyDescent="0.2">
      <c r="A5156" s="16" t="s">
        <v>505</v>
      </c>
      <c r="B5156" s="1">
        <v>45981</v>
      </c>
      <c r="C5156" t="s">
        <v>526</v>
      </c>
      <c r="D5156" t="s">
        <v>528</v>
      </c>
      <c r="F5156" t="s">
        <v>106</v>
      </c>
      <c r="G5156" t="s">
        <v>107</v>
      </c>
      <c r="H5156">
        <v>6727.54</v>
      </c>
      <c r="I5156">
        <v>0.01</v>
      </c>
      <c r="J5156">
        <v>6727.54</v>
      </c>
      <c r="K5156">
        <v>112551723</v>
      </c>
      <c r="L5156">
        <v>0.01</v>
      </c>
      <c r="M5156" t="s">
        <v>524</v>
      </c>
      <c r="N5156" t="s">
        <v>108</v>
      </c>
      <c r="O5156" t="s">
        <v>526</v>
      </c>
    </row>
    <row r="5157" spans="1:15" x14ac:dyDescent="0.2">
      <c r="A5157" s="16" t="s">
        <v>505</v>
      </c>
      <c r="B5157" s="1">
        <v>45981</v>
      </c>
      <c r="C5157" t="s">
        <v>384</v>
      </c>
      <c r="D5157" t="s">
        <v>493</v>
      </c>
      <c r="F5157" t="s">
        <v>106</v>
      </c>
      <c r="G5157" t="s">
        <v>107</v>
      </c>
      <c r="H5157">
        <v>5553.99</v>
      </c>
      <c r="I5157">
        <v>0.01</v>
      </c>
      <c r="J5157">
        <v>5553.99</v>
      </c>
      <c r="K5157">
        <v>52960</v>
      </c>
      <c r="L5157">
        <v>10.49</v>
      </c>
      <c r="M5157" t="s">
        <v>363</v>
      </c>
      <c r="N5157" t="s">
        <v>108</v>
      </c>
      <c r="O5157" t="s">
        <v>384</v>
      </c>
    </row>
    <row r="5158" spans="1:15" x14ac:dyDescent="0.2">
      <c r="A5158" s="16" t="s">
        <v>505</v>
      </c>
      <c r="B5158" s="1">
        <v>45981</v>
      </c>
      <c r="C5158" t="s">
        <v>152</v>
      </c>
      <c r="D5158" t="s">
        <v>153</v>
      </c>
      <c r="F5158" t="s">
        <v>106</v>
      </c>
      <c r="G5158" t="s">
        <v>107</v>
      </c>
      <c r="H5158">
        <v>3994.56</v>
      </c>
      <c r="I5158">
        <v>0.01</v>
      </c>
      <c r="J5158">
        <v>3994.56</v>
      </c>
      <c r="K5158">
        <v>3051</v>
      </c>
      <c r="L5158">
        <v>130.94</v>
      </c>
      <c r="M5158" t="s">
        <v>154</v>
      </c>
      <c r="N5158" t="s">
        <v>108</v>
      </c>
      <c r="O5158" t="s">
        <v>152</v>
      </c>
    </row>
    <row r="5159" spans="1:15" x14ac:dyDescent="0.2">
      <c r="A5159" s="16" t="s">
        <v>505</v>
      </c>
      <c r="B5159" s="1">
        <v>45981</v>
      </c>
      <c r="C5159" t="s">
        <v>496</v>
      </c>
      <c r="D5159" t="s">
        <v>497</v>
      </c>
      <c r="F5159" t="s">
        <v>106</v>
      </c>
      <c r="G5159" t="s">
        <v>107</v>
      </c>
      <c r="H5159">
        <v>3497.17</v>
      </c>
      <c r="I5159">
        <v>0</v>
      </c>
      <c r="J5159">
        <v>3497.17</v>
      </c>
      <c r="K5159">
        <v>14536</v>
      </c>
      <c r="L5159">
        <v>24.06</v>
      </c>
      <c r="M5159" t="s">
        <v>498</v>
      </c>
      <c r="N5159" t="s">
        <v>108</v>
      </c>
      <c r="O5159" t="s">
        <v>496</v>
      </c>
    </row>
    <row r="5160" spans="1:15" x14ac:dyDescent="0.2">
      <c r="A5160" s="16" t="s">
        <v>505</v>
      </c>
      <c r="B5160" s="1">
        <v>45981</v>
      </c>
      <c r="C5160" t="s">
        <v>40</v>
      </c>
      <c r="D5160" t="s">
        <v>125</v>
      </c>
      <c r="F5160" t="s">
        <v>106</v>
      </c>
      <c r="G5160" t="s">
        <v>107</v>
      </c>
      <c r="H5160">
        <v>2359.19</v>
      </c>
      <c r="I5160">
        <v>0</v>
      </c>
      <c r="J5160">
        <v>2359.19</v>
      </c>
      <c r="K5160">
        <v>2047</v>
      </c>
      <c r="L5160">
        <v>115.26</v>
      </c>
      <c r="M5160" t="s">
        <v>126</v>
      </c>
      <c r="N5160" t="s">
        <v>108</v>
      </c>
      <c r="O5160" t="s">
        <v>40</v>
      </c>
    </row>
    <row r="5161" spans="1:15" x14ac:dyDescent="0.2">
      <c r="A5161" s="16" t="s">
        <v>505</v>
      </c>
      <c r="B5161" s="1">
        <v>45981</v>
      </c>
      <c r="C5161" t="s">
        <v>414</v>
      </c>
      <c r="D5161" t="s">
        <v>499</v>
      </c>
      <c r="F5161" t="s">
        <v>106</v>
      </c>
      <c r="G5161" t="s">
        <v>107</v>
      </c>
      <c r="H5161">
        <v>2303.33</v>
      </c>
      <c r="I5161">
        <v>0</v>
      </c>
      <c r="J5161">
        <v>2303.33</v>
      </c>
      <c r="K5161">
        <v>8463</v>
      </c>
      <c r="L5161">
        <v>27.22</v>
      </c>
      <c r="M5161" t="s">
        <v>412</v>
      </c>
      <c r="N5161" t="s">
        <v>108</v>
      </c>
      <c r="O5161" t="s">
        <v>414</v>
      </c>
    </row>
    <row r="5162" spans="1:15" x14ac:dyDescent="0.2">
      <c r="A5162" s="16" t="s">
        <v>505</v>
      </c>
      <c r="B5162" s="1">
        <v>45981</v>
      </c>
      <c r="C5162" t="s">
        <v>35</v>
      </c>
      <c r="D5162" t="s">
        <v>113</v>
      </c>
      <c r="F5162" t="s">
        <v>106</v>
      </c>
      <c r="G5162" t="s">
        <v>107</v>
      </c>
      <c r="H5162">
        <v>1753.4</v>
      </c>
      <c r="I5162">
        <v>0</v>
      </c>
      <c r="J5162">
        <v>1753.4</v>
      </c>
      <c r="K5162">
        <v>54843</v>
      </c>
      <c r="L5162">
        <v>3.2</v>
      </c>
      <c r="M5162" t="s">
        <v>33</v>
      </c>
      <c r="N5162" t="s">
        <v>108</v>
      </c>
      <c r="O5162" t="s">
        <v>35</v>
      </c>
    </row>
    <row r="5163" spans="1:15" x14ac:dyDescent="0.2">
      <c r="A5163" s="16" t="s">
        <v>505</v>
      </c>
      <c r="B5163" s="1">
        <v>45981</v>
      </c>
      <c r="C5163" t="s">
        <v>500</v>
      </c>
      <c r="D5163" t="s">
        <v>501</v>
      </c>
      <c r="F5163" t="s">
        <v>106</v>
      </c>
      <c r="G5163" t="s">
        <v>107</v>
      </c>
      <c r="H5163">
        <v>998.75</v>
      </c>
      <c r="I5163">
        <v>0</v>
      </c>
      <c r="J5163">
        <v>998.75</v>
      </c>
      <c r="K5163">
        <v>10174</v>
      </c>
      <c r="L5163">
        <v>9.82</v>
      </c>
      <c r="M5163" t="s">
        <v>502</v>
      </c>
      <c r="N5163" t="s">
        <v>108</v>
      </c>
      <c r="O5163" t="s">
        <v>500</v>
      </c>
    </row>
    <row r="5164" spans="1:15" x14ac:dyDescent="0.2">
      <c r="A5164" s="16" t="s">
        <v>505</v>
      </c>
      <c r="B5164" s="1">
        <v>45981</v>
      </c>
      <c r="C5164" t="s">
        <v>351</v>
      </c>
      <c r="D5164" t="s">
        <v>352</v>
      </c>
      <c r="F5164" t="s">
        <v>106</v>
      </c>
      <c r="G5164" t="s">
        <v>132</v>
      </c>
      <c r="H5164">
        <v>0</v>
      </c>
      <c r="I5164">
        <v>0</v>
      </c>
      <c r="J5164">
        <v>96526</v>
      </c>
      <c r="K5164">
        <v>2</v>
      </c>
      <c r="L5164">
        <v>24131.5</v>
      </c>
      <c r="M5164" t="s">
        <v>108</v>
      </c>
      <c r="N5164" t="s">
        <v>133</v>
      </c>
      <c r="O5164" t="s">
        <v>20</v>
      </c>
    </row>
    <row r="5165" spans="1:15" x14ac:dyDescent="0.2">
      <c r="A5165" s="16" t="s">
        <v>186</v>
      </c>
      <c r="B5165" s="1">
        <v>45985</v>
      </c>
      <c r="C5165" t="s">
        <v>27</v>
      </c>
      <c r="D5165" t="s">
        <v>28</v>
      </c>
      <c r="E5165" t="s">
        <v>15</v>
      </c>
      <c r="F5165" t="s">
        <v>16</v>
      </c>
      <c r="G5165" t="s">
        <v>17</v>
      </c>
      <c r="H5165" s="2">
        <v>18115381.899999999</v>
      </c>
      <c r="I5165">
        <v>5.79</v>
      </c>
      <c r="J5165" s="2">
        <v>18115381.899999999</v>
      </c>
      <c r="K5165" s="2">
        <v>84238</v>
      </c>
      <c r="L5165">
        <v>215.05</v>
      </c>
      <c r="M5165" t="s">
        <v>18</v>
      </c>
      <c r="N5165" t="s">
        <v>19</v>
      </c>
      <c r="O5165" t="s">
        <v>20</v>
      </c>
    </row>
    <row r="5166" spans="1:15" x14ac:dyDescent="0.2">
      <c r="A5166" s="16" t="s">
        <v>186</v>
      </c>
      <c r="B5166" s="1">
        <v>45985</v>
      </c>
      <c r="C5166" t="s">
        <v>36</v>
      </c>
      <c r="D5166" t="s">
        <v>37</v>
      </c>
      <c r="E5166" t="s">
        <v>15</v>
      </c>
      <c r="F5166" t="s">
        <v>16</v>
      </c>
      <c r="G5166" t="s">
        <v>17</v>
      </c>
      <c r="H5166" s="2">
        <v>16130590.02</v>
      </c>
      <c r="I5166">
        <v>5.16</v>
      </c>
      <c r="J5166" s="2">
        <v>16130590.02</v>
      </c>
      <c r="K5166" s="2">
        <v>16291</v>
      </c>
      <c r="L5166">
        <v>990.15</v>
      </c>
      <c r="M5166" t="s">
        <v>38</v>
      </c>
      <c r="N5166" t="s">
        <v>39</v>
      </c>
      <c r="O5166" t="s">
        <v>40</v>
      </c>
    </row>
    <row r="5167" spans="1:15" x14ac:dyDescent="0.2">
      <c r="A5167" s="16" t="s">
        <v>186</v>
      </c>
      <c r="B5167" s="1">
        <v>45985</v>
      </c>
      <c r="C5167" t="s">
        <v>54</v>
      </c>
      <c r="D5167" t="s">
        <v>55</v>
      </c>
      <c r="E5167" t="s">
        <v>15</v>
      </c>
      <c r="F5167" t="s">
        <v>16</v>
      </c>
      <c r="G5167" t="s">
        <v>17</v>
      </c>
      <c r="H5167" s="2">
        <v>15730199.199999999</v>
      </c>
      <c r="I5167">
        <v>5.03</v>
      </c>
      <c r="J5167" s="2">
        <v>15730199.199999999</v>
      </c>
      <c r="K5167" s="2">
        <v>57010</v>
      </c>
      <c r="L5167">
        <v>275.92</v>
      </c>
      <c r="M5167" t="s">
        <v>18</v>
      </c>
      <c r="N5167" t="s">
        <v>19</v>
      </c>
      <c r="O5167" t="s">
        <v>20</v>
      </c>
    </row>
    <row r="5168" spans="1:15" x14ac:dyDescent="0.2">
      <c r="A5168" s="16" t="s">
        <v>186</v>
      </c>
      <c r="B5168" s="1">
        <v>45985</v>
      </c>
      <c r="C5168" t="s">
        <v>58</v>
      </c>
      <c r="D5168" t="s">
        <v>59</v>
      </c>
      <c r="E5168" t="s">
        <v>15</v>
      </c>
      <c r="F5168" t="s">
        <v>16</v>
      </c>
      <c r="G5168" t="s">
        <v>17</v>
      </c>
      <c r="H5168" s="2">
        <v>15527977.99</v>
      </c>
      <c r="I5168">
        <v>4.97</v>
      </c>
      <c r="J5168" s="2">
        <v>15527977.99</v>
      </c>
      <c r="K5168" s="2">
        <v>69343</v>
      </c>
      <c r="L5168">
        <v>223.93</v>
      </c>
      <c r="M5168" t="s">
        <v>18</v>
      </c>
      <c r="N5168" t="s">
        <v>19</v>
      </c>
      <c r="O5168" t="s">
        <v>20</v>
      </c>
    </row>
    <row r="5169" spans="1:15" x14ac:dyDescent="0.2">
      <c r="A5169" s="16" t="s">
        <v>186</v>
      </c>
      <c r="B5169" s="1">
        <v>45985</v>
      </c>
      <c r="C5169" t="s">
        <v>46</v>
      </c>
      <c r="D5169" t="s">
        <v>47</v>
      </c>
      <c r="E5169" t="s">
        <v>15</v>
      </c>
      <c r="F5169" t="s">
        <v>16</v>
      </c>
      <c r="G5169" t="s">
        <v>17</v>
      </c>
      <c r="H5169" s="2">
        <v>15518027.119999999</v>
      </c>
      <c r="I5169">
        <v>4.96</v>
      </c>
      <c r="J5169" s="2">
        <v>15518027.119999999</v>
      </c>
      <c r="K5169" s="2">
        <v>51026</v>
      </c>
      <c r="L5169">
        <v>304.12</v>
      </c>
      <c r="M5169" t="s">
        <v>18</v>
      </c>
      <c r="N5169" t="s">
        <v>31</v>
      </c>
      <c r="O5169" t="s">
        <v>20</v>
      </c>
    </row>
    <row r="5170" spans="1:15" x14ac:dyDescent="0.2">
      <c r="A5170" s="16" t="s">
        <v>186</v>
      </c>
      <c r="B5170" s="1">
        <v>45985</v>
      </c>
      <c r="C5170" t="s">
        <v>44</v>
      </c>
      <c r="D5170" t="s">
        <v>45</v>
      </c>
      <c r="E5170" t="s">
        <v>15</v>
      </c>
      <c r="F5170" t="s">
        <v>16</v>
      </c>
      <c r="G5170" t="s">
        <v>17</v>
      </c>
      <c r="H5170" s="2">
        <v>14767001.84</v>
      </c>
      <c r="I5170">
        <v>4.72</v>
      </c>
      <c r="J5170" s="2">
        <v>14767001.84</v>
      </c>
      <c r="K5170" s="2">
        <v>193691</v>
      </c>
      <c r="L5170">
        <v>76.239999999999995</v>
      </c>
      <c r="M5170" t="s">
        <v>18</v>
      </c>
      <c r="N5170" t="s">
        <v>19</v>
      </c>
      <c r="O5170" t="s">
        <v>20</v>
      </c>
    </row>
    <row r="5171" spans="1:15" x14ac:dyDescent="0.2">
      <c r="A5171" s="16" t="s">
        <v>186</v>
      </c>
      <c r="B5171" s="1">
        <v>45985</v>
      </c>
      <c r="C5171">
        <v>5930</v>
      </c>
      <c r="D5171" t="s">
        <v>50</v>
      </c>
      <c r="E5171" t="s">
        <v>15</v>
      </c>
      <c r="F5171" t="s">
        <v>16</v>
      </c>
      <c r="G5171" t="s">
        <v>17</v>
      </c>
      <c r="H5171" s="2">
        <v>14421472.52</v>
      </c>
      <c r="I5171">
        <v>4.6100000000000003</v>
      </c>
      <c r="J5171" s="2">
        <v>14421472.52</v>
      </c>
      <c r="K5171" s="2">
        <v>220222</v>
      </c>
      <c r="L5171">
        <v>65.489999999999995</v>
      </c>
      <c r="M5171" t="s">
        <v>51</v>
      </c>
      <c r="N5171" t="s">
        <v>52</v>
      </c>
      <c r="O5171" t="s">
        <v>53</v>
      </c>
    </row>
    <row r="5172" spans="1:15" x14ac:dyDescent="0.2">
      <c r="A5172" s="16" t="s">
        <v>186</v>
      </c>
      <c r="B5172" s="1">
        <v>45985</v>
      </c>
      <c r="C5172">
        <v>2330</v>
      </c>
      <c r="D5172" t="s">
        <v>32</v>
      </c>
      <c r="E5172" t="s">
        <v>15</v>
      </c>
      <c r="F5172" t="s">
        <v>16</v>
      </c>
      <c r="G5172" t="s">
        <v>17</v>
      </c>
      <c r="H5172" s="2">
        <v>13961127.9</v>
      </c>
      <c r="I5172">
        <v>4.46</v>
      </c>
      <c r="J5172" s="2">
        <v>13961127.9</v>
      </c>
      <c r="K5172" s="2">
        <v>319126</v>
      </c>
      <c r="L5172">
        <v>43.75</v>
      </c>
      <c r="M5172" t="s">
        <v>33</v>
      </c>
      <c r="N5172" t="s">
        <v>34</v>
      </c>
      <c r="O5172" t="s">
        <v>35</v>
      </c>
    </row>
    <row r="5173" spans="1:15" x14ac:dyDescent="0.2">
      <c r="A5173" s="16" t="s">
        <v>186</v>
      </c>
      <c r="B5173" s="1">
        <v>45985</v>
      </c>
      <c r="C5173" t="s">
        <v>21</v>
      </c>
      <c r="D5173" t="s">
        <v>22</v>
      </c>
      <c r="E5173" t="s">
        <v>15</v>
      </c>
      <c r="F5173" t="s">
        <v>16</v>
      </c>
      <c r="G5173" t="s">
        <v>17</v>
      </c>
      <c r="H5173" s="2">
        <v>13779287.720000001</v>
      </c>
      <c r="I5173">
        <v>4.41</v>
      </c>
      <c r="J5173" s="2">
        <v>13779287.720000001</v>
      </c>
      <c r="K5173" s="2">
        <v>36457</v>
      </c>
      <c r="L5173">
        <v>377.96</v>
      </c>
      <c r="M5173" t="s">
        <v>18</v>
      </c>
      <c r="N5173" t="s">
        <v>19</v>
      </c>
      <c r="O5173" t="s">
        <v>20</v>
      </c>
    </row>
    <row r="5174" spans="1:15" x14ac:dyDescent="0.2">
      <c r="A5174" s="16" t="s">
        <v>186</v>
      </c>
      <c r="B5174" s="1">
        <v>45985</v>
      </c>
      <c r="C5174" t="s">
        <v>25</v>
      </c>
      <c r="D5174" t="s">
        <v>26</v>
      </c>
      <c r="E5174" t="s">
        <v>15</v>
      </c>
      <c r="F5174" t="s">
        <v>16</v>
      </c>
      <c r="G5174" t="s">
        <v>17</v>
      </c>
      <c r="H5174" s="2">
        <v>13511803.35</v>
      </c>
      <c r="I5174">
        <v>4.32</v>
      </c>
      <c r="J5174" s="2">
        <v>13511803.35</v>
      </c>
      <c r="K5174" s="2">
        <v>74017</v>
      </c>
      <c r="L5174">
        <v>182.55</v>
      </c>
      <c r="M5174" t="s">
        <v>18</v>
      </c>
      <c r="N5174" t="s">
        <v>19</v>
      </c>
      <c r="O5174" t="s">
        <v>20</v>
      </c>
    </row>
    <row r="5175" spans="1:15" x14ac:dyDescent="0.2">
      <c r="A5175" s="16" t="s">
        <v>186</v>
      </c>
      <c r="B5175" s="1">
        <v>45985</v>
      </c>
      <c r="C5175" t="s">
        <v>13</v>
      </c>
      <c r="D5175" t="s">
        <v>14</v>
      </c>
      <c r="E5175" t="s">
        <v>15</v>
      </c>
      <c r="F5175" t="s">
        <v>16</v>
      </c>
      <c r="G5175" t="s">
        <v>17</v>
      </c>
      <c r="H5175" s="2">
        <v>12943980.5</v>
      </c>
      <c r="I5175">
        <v>4.1399999999999997</v>
      </c>
      <c r="J5175" s="2">
        <v>12943980.5</v>
      </c>
      <c r="K5175" s="2">
        <v>79778</v>
      </c>
      <c r="L5175">
        <v>162.25</v>
      </c>
      <c r="M5175" t="s">
        <v>18</v>
      </c>
      <c r="N5175" t="s">
        <v>19</v>
      </c>
      <c r="O5175" t="s">
        <v>20</v>
      </c>
    </row>
    <row r="5176" spans="1:15" x14ac:dyDescent="0.2">
      <c r="A5176" s="16" t="s">
        <v>186</v>
      </c>
      <c r="B5176" s="1">
        <v>45985</v>
      </c>
      <c r="C5176" t="s">
        <v>41</v>
      </c>
      <c r="D5176" t="s">
        <v>42</v>
      </c>
      <c r="E5176" t="s">
        <v>15</v>
      </c>
      <c r="F5176" t="s">
        <v>43</v>
      </c>
      <c r="G5176" t="s">
        <v>17</v>
      </c>
      <c r="H5176" s="2">
        <v>12902033.039999999</v>
      </c>
      <c r="I5176">
        <v>4.13</v>
      </c>
      <c r="J5176" s="2">
        <v>12902033.039999999</v>
      </c>
      <c r="K5176" s="2">
        <v>57018</v>
      </c>
      <c r="L5176">
        <v>226.28</v>
      </c>
      <c r="M5176" t="s">
        <v>18</v>
      </c>
      <c r="N5176" t="s">
        <v>19</v>
      </c>
      <c r="O5176" t="s">
        <v>20</v>
      </c>
    </row>
    <row r="5177" spans="1:15" x14ac:dyDescent="0.2">
      <c r="A5177" s="16" t="s">
        <v>186</v>
      </c>
      <c r="B5177" s="1">
        <v>45985</v>
      </c>
      <c r="C5177" t="s">
        <v>23</v>
      </c>
      <c r="D5177" t="s">
        <v>24</v>
      </c>
      <c r="E5177" t="s">
        <v>15</v>
      </c>
      <c r="F5177" t="s">
        <v>16</v>
      </c>
      <c r="G5177" t="s">
        <v>17</v>
      </c>
      <c r="H5177" s="2">
        <v>12408846</v>
      </c>
      <c r="I5177">
        <v>3.97</v>
      </c>
      <c r="J5177" s="2">
        <v>12408846</v>
      </c>
      <c r="K5177" s="2">
        <v>26179</v>
      </c>
      <c r="L5177">
        <v>474</v>
      </c>
      <c r="M5177" t="s">
        <v>18</v>
      </c>
      <c r="N5177" t="s">
        <v>19</v>
      </c>
      <c r="O5177" t="s">
        <v>20</v>
      </c>
    </row>
    <row r="5178" spans="1:15" x14ac:dyDescent="0.2">
      <c r="A5178" s="16" t="s">
        <v>186</v>
      </c>
      <c r="B5178" s="1">
        <v>45985</v>
      </c>
      <c r="C5178" t="s">
        <v>157</v>
      </c>
      <c r="D5178" t="s">
        <v>158</v>
      </c>
      <c r="E5178" t="s">
        <v>15</v>
      </c>
      <c r="F5178" t="s">
        <v>16</v>
      </c>
      <c r="G5178" t="s">
        <v>17</v>
      </c>
      <c r="H5178" s="2">
        <v>11481307.02</v>
      </c>
      <c r="I5178">
        <v>3.67</v>
      </c>
      <c r="J5178" s="2">
        <v>11481307.02</v>
      </c>
      <c r="K5178" s="2">
        <v>49722</v>
      </c>
      <c r="L5178">
        <v>230.91</v>
      </c>
      <c r="M5178" t="s">
        <v>18</v>
      </c>
      <c r="N5178" t="s">
        <v>19</v>
      </c>
      <c r="O5178" t="s">
        <v>20</v>
      </c>
    </row>
    <row r="5179" spans="1:15" x14ac:dyDescent="0.2">
      <c r="A5179" s="16" t="s">
        <v>186</v>
      </c>
      <c r="B5179" s="1">
        <v>45985</v>
      </c>
      <c r="C5179" t="s">
        <v>48</v>
      </c>
      <c r="D5179" t="s">
        <v>49</v>
      </c>
      <c r="E5179" t="s">
        <v>15</v>
      </c>
      <c r="F5179" t="s">
        <v>16</v>
      </c>
      <c r="G5179" t="s">
        <v>17</v>
      </c>
      <c r="H5179" s="2">
        <v>11013463.439999999</v>
      </c>
      <c r="I5179">
        <v>3.52</v>
      </c>
      <c r="J5179" s="2">
        <v>11013463.439999999</v>
      </c>
      <c r="K5179" s="2">
        <v>66724</v>
      </c>
      <c r="L5179">
        <v>165.06</v>
      </c>
      <c r="M5179" t="s">
        <v>18</v>
      </c>
      <c r="N5179" t="s">
        <v>19</v>
      </c>
      <c r="O5179" t="s">
        <v>20</v>
      </c>
    </row>
    <row r="5180" spans="1:15" x14ac:dyDescent="0.2">
      <c r="A5180" s="16" t="s">
        <v>186</v>
      </c>
      <c r="B5180" s="1">
        <v>45985</v>
      </c>
      <c r="C5180" t="s">
        <v>155</v>
      </c>
      <c r="D5180" t="s">
        <v>156</v>
      </c>
      <c r="E5180" t="s">
        <v>15</v>
      </c>
      <c r="F5180" t="s">
        <v>16</v>
      </c>
      <c r="G5180" t="s">
        <v>17</v>
      </c>
      <c r="H5180" s="2">
        <v>10503940</v>
      </c>
      <c r="I5180">
        <v>3.36</v>
      </c>
      <c r="J5180" s="2">
        <v>10503940</v>
      </c>
      <c r="K5180" s="2">
        <v>12875</v>
      </c>
      <c r="L5180">
        <v>815.84</v>
      </c>
      <c r="M5180" t="s">
        <v>18</v>
      </c>
      <c r="N5180" t="s">
        <v>31</v>
      </c>
      <c r="O5180" t="s">
        <v>20</v>
      </c>
    </row>
    <row r="5181" spans="1:15" x14ac:dyDescent="0.2">
      <c r="A5181" s="16" t="s">
        <v>186</v>
      </c>
      <c r="B5181" s="1">
        <v>45985</v>
      </c>
      <c r="C5181" t="s">
        <v>62</v>
      </c>
      <c r="D5181" t="s">
        <v>63</v>
      </c>
      <c r="E5181" t="s">
        <v>15</v>
      </c>
      <c r="F5181" t="s">
        <v>16</v>
      </c>
      <c r="G5181" t="s">
        <v>17</v>
      </c>
      <c r="H5181" s="2">
        <v>9686778.2400000002</v>
      </c>
      <c r="I5181">
        <v>3.1</v>
      </c>
      <c r="J5181" s="2">
        <v>9686778.2400000002</v>
      </c>
      <c r="K5181" s="2">
        <v>270656</v>
      </c>
      <c r="L5181">
        <v>35.79</v>
      </c>
      <c r="M5181" t="s">
        <v>18</v>
      </c>
      <c r="N5181" t="s">
        <v>19</v>
      </c>
      <c r="O5181" t="s">
        <v>20</v>
      </c>
    </row>
    <row r="5182" spans="1:15" x14ac:dyDescent="0.2">
      <c r="A5182" s="16" t="s">
        <v>186</v>
      </c>
      <c r="B5182" s="1">
        <v>45985</v>
      </c>
      <c r="C5182" t="s">
        <v>67</v>
      </c>
      <c r="D5182" t="s">
        <v>68</v>
      </c>
      <c r="E5182" t="s">
        <v>15</v>
      </c>
      <c r="F5182" t="s">
        <v>69</v>
      </c>
      <c r="G5182" t="s">
        <v>17</v>
      </c>
      <c r="H5182" s="2">
        <v>9277686.7599999998</v>
      </c>
      <c r="I5182">
        <v>2.97</v>
      </c>
      <c r="J5182" s="2">
        <v>9277686.7599999998</v>
      </c>
      <c r="K5182" s="2">
        <v>29122</v>
      </c>
      <c r="L5182">
        <v>318.58</v>
      </c>
      <c r="M5182" t="s">
        <v>18</v>
      </c>
      <c r="N5182" t="s">
        <v>19</v>
      </c>
      <c r="O5182" t="s">
        <v>20</v>
      </c>
    </row>
    <row r="5183" spans="1:15" x14ac:dyDescent="0.2">
      <c r="A5183" s="16" t="s">
        <v>186</v>
      </c>
      <c r="B5183" s="1">
        <v>45985</v>
      </c>
      <c r="C5183" t="s">
        <v>60</v>
      </c>
      <c r="D5183" t="s">
        <v>61</v>
      </c>
      <c r="E5183" t="s">
        <v>15</v>
      </c>
      <c r="F5183" t="s">
        <v>16</v>
      </c>
      <c r="G5183" t="s">
        <v>17</v>
      </c>
      <c r="H5183" s="2">
        <v>9270033.1500000004</v>
      </c>
      <c r="I5183">
        <v>2.96</v>
      </c>
      <c r="J5183" s="2">
        <v>9270033.1500000004</v>
      </c>
      <c r="K5183" s="2">
        <v>8155</v>
      </c>
      <c r="L5183" s="2">
        <v>1136.73</v>
      </c>
      <c r="M5183" t="s">
        <v>18</v>
      </c>
      <c r="N5183" t="s">
        <v>19</v>
      </c>
      <c r="O5183" t="s">
        <v>20</v>
      </c>
    </row>
    <row r="5184" spans="1:15" x14ac:dyDescent="0.2">
      <c r="A5184" s="16" t="s">
        <v>186</v>
      </c>
      <c r="B5184" s="1">
        <v>45985</v>
      </c>
      <c r="C5184" t="s">
        <v>29</v>
      </c>
      <c r="D5184" t="s">
        <v>30</v>
      </c>
      <c r="E5184" t="s">
        <v>15</v>
      </c>
      <c r="F5184" t="s">
        <v>16</v>
      </c>
      <c r="G5184" t="s">
        <v>17</v>
      </c>
      <c r="H5184" s="2">
        <v>8526921</v>
      </c>
      <c r="I5184">
        <v>2.73</v>
      </c>
      <c r="J5184" s="2">
        <v>8526921</v>
      </c>
      <c r="K5184" s="2">
        <v>42575</v>
      </c>
      <c r="L5184">
        <v>200.28</v>
      </c>
      <c r="M5184" t="s">
        <v>18</v>
      </c>
      <c r="N5184" t="s">
        <v>31</v>
      </c>
      <c r="O5184" t="s">
        <v>20</v>
      </c>
    </row>
    <row r="5185" spans="1:15" x14ac:dyDescent="0.2">
      <c r="A5185" s="16" t="s">
        <v>186</v>
      </c>
      <c r="B5185" s="1">
        <v>45985</v>
      </c>
      <c r="C5185" t="s">
        <v>70</v>
      </c>
      <c r="D5185" t="s">
        <v>71</v>
      </c>
      <c r="E5185" t="s">
        <v>15</v>
      </c>
      <c r="F5185" t="s">
        <v>69</v>
      </c>
      <c r="G5185" t="s">
        <v>17</v>
      </c>
      <c r="H5185" s="2">
        <v>8084042.4800000004</v>
      </c>
      <c r="I5185">
        <v>2.59</v>
      </c>
      <c r="J5185" s="2">
        <v>8084042.4800000004</v>
      </c>
      <c r="K5185" s="2">
        <v>25384</v>
      </c>
      <c r="L5185">
        <v>318.47000000000003</v>
      </c>
      <c r="M5185" t="s">
        <v>18</v>
      </c>
      <c r="N5185" t="s">
        <v>19</v>
      </c>
      <c r="O5185" t="s">
        <v>20</v>
      </c>
    </row>
    <row r="5186" spans="1:15" x14ac:dyDescent="0.2">
      <c r="A5186" s="16" t="s">
        <v>186</v>
      </c>
      <c r="B5186" s="1">
        <v>45985</v>
      </c>
      <c r="C5186" t="s">
        <v>56</v>
      </c>
      <c r="D5186" t="s">
        <v>57</v>
      </c>
      <c r="E5186" t="s">
        <v>15</v>
      </c>
      <c r="F5186" t="s">
        <v>16</v>
      </c>
      <c r="G5186" t="s">
        <v>17</v>
      </c>
      <c r="H5186" s="2">
        <v>7611758.7699999996</v>
      </c>
      <c r="I5186">
        <v>2.4300000000000002</v>
      </c>
      <c r="J5186" s="2">
        <v>7611758.7699999996</v>
      </c>
      <c r="K5186" s="2">
        <v>41393</v>
      </c>
      <c r="L5186">
        <v>183.89</v>
      </c>
      <c r="M5186" t="s">
        <v>18</v>
      </c>
      <c r="N5186" t="s">
        <v>19</v>
      </c>
      <c r="O5186" t="s">
        <v>20</v>
      </c>
    </row>
    <row r="5187" spans="1:15" x14ac:dyDescent="0.2">
      <c r="A5187" s="16" t="s">
        <v>186</v>
      </c>
      <c r="B5187" s="1">
        <v>45985</v>
      </c>
      <c r="C5187">
        <v>8035</v>
      </c>
      <c r="D5187" t="s">
        <v>72</v>
      </c>
      <c r="E5187" t="s">
        <v>15</v>
      </c>
      <c r="F5187" t="s">
        <v>16</v>
      </c>
      <c r="G5187" t="s">
        <v>17</v>
      </c>
      <c r="H5187" s="2">
        <v>5639682.3899999997</v>
      </c>
      <c r="I5187">
        <v>1.8</v>
      </c>
      <c r="J5187" s="2">
        <v>5639682.3899999997</v>
      </c>
      <c r="K5187" s="2">
        <v>29300</v>
      </c>
      <c r="L5187">
        <v>192.48</v>
      </c>
      <c r="M5187" t="s">
        <v>73</v>
      </c>
      <c r="N5187" t="s">
        <v>74</v>
      </c>
      <c r="O5187" t="s">
        <v>75</v>
      </c>
    </row>
    <row r="5188" spans="1:15" x14ac:dyDescent="0.2">
      <c r="A5188" s="16" t="s">
        <v>186</v>
      </c>
      <c r="B5188" s="1">
        <v>45985</v>
      </c>
      <c r="C5188">
        <v>2317</v>
      </c>
      <c r="D5188" t="s">
        <v>78</v>
      </c>
      <c r="E5188" t="s">
        <v>15</v>
      </c>
      <c r="F5188" t="s">
        <v>16</v>
      </c>
      <c r="G5188" t="s">
        <v>17</v>
      </c>
      <c r="H5188" s="2">
        <v>5279230.03</v>
      </c>
      <c r="I5188">
        <v>1.69</v>
      </c>
      <c r="J5188" s="2">
        <v>5279230.03</v>
      </c>
      <c r="K5188" s="2">
        <v>754210</v>
      </c>
      <c r="L5188">
        <v>7</v>
      </c>
      <c r="M5188" t="s">
        <v>33</v>
      </c>
      <c r="N5188" t="s">
        <v>34</v>
      </c>
      <c r="O5188" t="s">
        <v>35</v>
      </c>
    </row>
    <row r="5189" spans="1:15" x14ac:dyDescent="0.2">
      <c r="A5189" s="16" t="s">
        <v>186</v>
      </c>
      <c r="B5189" s="1">
        <v>45985</v>
      </c>
      <c r="C5189" t="s">
        <v>76</v>
      </c>
      <c r="D5189" t="s">
        <v>183</v>
      </c>
      <c r="E5189" t="s">
        <v>15</v>
      </c>
      <c r="F5189" t="s">
        <v>16</v>
      </c>
      <c r="G5189" t="s">
        <v>17</v>
      </c>
      <c r="H5189" s="2">
        <v>5007257.08</v>
      </c>
      <c r="I5189">
        <v>1.6</v>
      </c>
      <c r="J5189" s="2">
        <v>5007257.08</v>
      </c>
      <c r="K5189" s="2">
        <v>20692</v>
      </c>
      <c r="L5189">
        <v>241.99</v>
      </c>
      <c r="M5189" t="s">
        <v>18</v>
      </c>
      <c r="N5189" t="s">
        <v>31</v>
      </c>
      <c r="O5189" t="s">
        <v>20</v>
      </c>
    </row>
    <row r="5190" spans="1:15" x14ac:dyDescent="0.2">
      <c r="A5190" s="16" t="s">
        <v>186</v>
      </c>
      <c r="B5190" s="1">
        <v>45985</v>
      </c>
      <c r="C5190" t="s">
        <v>64</v>
      </c>
      <c r="D5190" t="s">
        <v>65</v>
      </c>
      <c r="E5190" t="s">
        <v>15</v>
      </c>
      <c r="F5190" t="s">
        <v>66</v>
      </c>
      <c r="G5190" t="s">
        <v>17</v>
      </c>
      <c r="H5190" s="2">
        <v>4616202.78</v>
      </c>
      <c r="I5190">
        <v>1.48</v>
      </c>
      <c r="J5190" s="2">
        <v>4616202.78</v>
      </c>
      <c r="K5190" s="2">
        <v>6069</v>
      </c>
      <c r="L5190">
        <v>760.62</v>
      </c>
      <c r="M5190" t="s">
        <v>18</v>
      </c>
      <c r="N5190" t="s">
        <v>19</v>
      </c>
      <c r="O5190" t="s">
        <v>20</v>
      </c>
    </row>
    <row r="5191" spans="1:15" x14ac:dyDescent="0.2">
      <c r="A5191" s="16" t="s">
        <v>186</v>
      </c>
      <c r="B5191" s="1">
        <v>45985</v>
      </c>
      <c r="C5191" t="s">
        <v>81</v>
      </c>
      <c r="D5191" t="s">
        <v>82</v>
      </c>
      <c r="E5191" t="s">
        <v>15</v>
      </c>
      <c r="F5191" t="s">
        <v>16</v>
      </c>
      <c r="G5191" t="s">
        <v>17</v>
      </c>
      <c r="H5191" s="2">
        <v>2466414.14</v>
      </c>
      <c r="I5191">
        <v>0.79</v>
      </c>
      <c r="J5191" s="2">
        <v>2466414.14</v>
      </c>
      <c r="K5191" s="2">
        <v>19387</v>
      </c>
      <c r="L5191">
        <v>127.22</v>
      </c>
      <c r="M5191" t="s">
        <v>18</v>
      </c>
      <c r="N5191" t="s">
        <v>31</v>
      </c>
      <c r="O5191" t="s">
        <v>20</v>
      </c>
    </row>
    <row r="5192" spans="1:15" x14ac:dyDescent="0.2">
      <c r="A5192" s="16" t="s">
        <v>186</v>
      </c>
      <c r="B5192" s="1">
        <v>45985</v>
      </c>
      <c r="C5192">
        <v>5935</v>
      </c>
      <c r="D5192" t="s">
        <v>91</v>
      </c>
      <c r="E5192" t="s">
        <v>15</v>
      </c>
      <c r="F5192" t="s">
        <v>16</v>
      </c>
      <c r="G5192" t="s">
        <v>17</v>
      </c>
      <c r="H5192" s="2">
        <v>1718918.63</v>
      </c>
      <c r="I5192">
        <v>0.55000000000000004</v>
      </c>
      <c r="J5192" s="2">
        <v>1718918.63</v>
      </c>
      <c r="K5192" s="2">
        <v>34962</v>
      </c>
      <c r="L5192">
        <v>49.17</v>
      </c>
      <c r="M5192" t="s">
        <v>51</v>
      </c>
      <c r="N5192" t="s">
        <v>52</v>
      </c>
      <c r="O5192" t="s">
        <v>53</v>
      </c>
    </row>
    <row r="5193" spans="1:15" x14ac:dyDescent="0.2">
      <c r="A5193" s="16" t="s">
        <v>186</v>
      </c>
      <c r="B5193" s="1">
        <v>45985</v>
      </c>
      <c r="C5193" t="s">
        <v>85</v>
      </c>
      <c r="D5193" t="s">
        <v>86</v>
      </c>
      <c r="E5193" t="s">
        <v>15</v>
      </c>
      <c r="F5193" t="s">
        <v>16</v>
      </c>
      <c r="G5193" t="s">
        <v>17</v>
      </c>
      <c r="H5193" s="2">
        <v>1715608.23</v>
      </c>
      <c r="I5193">
        <v>0.55000000000000004</v>
      </c>
      <c r="J5193" s="2">
        <v>1715608.23</v>
      </c>
      <c r="K5193" s="2">
        <v>81347</v>
      </c>
      <c r="L5193">
        <v>21.09</v>
      </c>
      <c r="M5193" t="s">
        <v>18</v>
      </c>
      <c r="N5193" t="s">
        <v>31</v>
      </c>
      <c r="O5193" t="s">
        <v>20</v>
      </c>
    </row>
    <row r="5194" spans="1:15" x14ac:dyDescent="0.2">
      <c r="A5194" s="16" t="s">
        <v>186</v>
      </c>
      <c r="B5194" s="1">
        <v>45985</v>
      </c>
      <c r="C5194" t="s">
        <v>83</v>
      </c>
      <c r="D5194" t="s">
        <v>84</v>
      </c>
      <c r="E5194" t="s">
        <v>15</v>
      </c>
      <c r="F5194" t="s">
        <v>16</v>
      </c>
      <c r="G5194" t="s">
        <v>17</v>
      </c>
      <c r="H5194" s="2">
        <v>1715081.25</v>
      </c>
      <c r="I5194">
        <v>0.55000000000000004</v>
      </c>
      <c r="J5194" s="2">
        <v>1715081.25</v>
      </c>
      <c r="K5194" s="2">
        <v>33465</v>
      </c>
      <c r="L5194">
        <v>51.25</v>
      </c>
      <c r="M5194" t="s">
        <v>18</v>
      </c>
      <c r="N5194" t="s">
        <v>19</v>
      </c>
      <c r="O5194" t="s">
        <v>20</v>
      </c>
    </row>
    <row r="5195" spans="1:15" x14ac:dyDescent="0.2">
      <c r="A5195" s="16" t="s">
        <v>186</v>
      </c>
      <c r="B5195" s="1">
        <v>45985</v>
      </c>
      <c r="C5195" t="s">
        <v>96</v>
      </c>
      <c r="D5195" t="s">
        <v>97</v>
      </c>
      <c r="E5195" t="s">
        <v>15</v>
      </c>
      <c r="F5195" t="s">
        <v>16</v>
      </c>
      <c r="G5195" t="s">
        <v>17</v>
      </c>
      <c r="H5195" s="2">
        <v>1677947.25</v>
      </c>
      <c r="I5195">
        <v>0.54</v>
      </c>
      <c r="J5195" s="2">
        <v>1677947.25</v>
      </c>
      <c r="K5195" s="2">
        <v>5075</v>
      </c>
      <c r="L5195">
        <v>330.63</v>
      </c>
      <c r="M5195" t="s">
        <v>18</v>
      </c>
      <c r="N5195" t="s">
        <v>19</v>
      </c>
      <c r="O5195" t="s">
        <v>20</v>
      </c>
    </row>
    <row r="5196" spans="1:15" x14ac:dyDescent="0.2">
      <c r="A5196" s="16" t="s">
        <v>186</v>
      </c>
      <c r="B5196" s="1">
        <v>45985</v>
      </c>
      <c r="C5196" t="s">
        <v>92</v>
      </c>
      <c r="D5196" t="s">
        <v>93</v>
      </c>
      <c r="E5196" t="s">
        <v>15</v>
      </c>
      <c r="F5196" t="s">
        <v>16</v>
      </c>
      <c r="G5196" t="s">
        <v>17</v>
      </c>
      <c r="H5196" s="2">
        <v>1650648.74</v>
      </c>
      <c r="I5196">
        <v>0.53</v>
      </c>
      <c r="J5196" s="2">
        <v>1650648.74</v>
      </c>
      <c r="K5196" s="2">
        <v>20098</v>
      </c>
      <c r="L5196">
        <v>82.13</v>
      </c>
      <c r="M5196" t="s">
        <v>18</v>
      </c>
      <c r="N5196" t="s">
        <v>31</v>
      </c>
      <c r="O5196" t="s">
        <v>20</v>
      </c>
    </row>
    <row r="5197" spans="1:15" x14ac:dyDescent="0.2">
      <c r="A5197" s="16" t="s">
        <v>186</v>
      </c>
      <c r="B5197" s="1">
        <v>45985</v>
      </c>
      <c r="C5197" t="s">
        <v>87</v>
      </c>
      <c r="D5197" t="s">
        <v>88</v>
      </c>
      <c r="E5197" t="s">
        <v>15</v>
      </c>
      <c r="F5197" t="s">
        <v>16</v>
      </c>
      <c r="G5197" t="s">
        <v>17</v>
      </c>
      <c r="H5197" s="2">
        <v>1352193.6</v>
      </c>
      <c r="I5197">
        <v>0.43</v>
      </c>
      <c r="J5197" s="2">
        <v>1352193.6</v>
      </c>
      <c r="K5197" s="2">
        <v>12410</v>
      </c>
      <c r="L5197">
        <v>108.96</v>
      </c>
      <c r="M5197" t="s">
        <v>18</v>
      </c>
      <c r="N5197" t="s">
        <v>19</v>
      </c>
      <c r="O5197" t="s">
        <v>20</v>
      </c>
    </row>
    <row r="5198" spans="1:15" x14ac:dyDescent="0.2">
      <c r="A5198" s="16" t="s">
        <v>186</v>
      </c>
      <c r="B5198" s="1">
        <v>45985</v>
      </c>
      <c r="C5198" t="s">
        <v>89</v>
      </c>
      <c r="D5198" t="s">
        <v>90</v>
      </c>
      <c r="E5198" t="s">
        <v>15</v>
      </c>
      <c r="F5198" t="s">
        <v>16</v>
      </c>
      <c r="G5198" t="s">
        <v>17</v>
      </c>
      <c r="H5198" s="2">
        <v>958605.84</v>
      </c>
      <c r="I5198">
        <v>0.31</v>
      </c>
      <c r="J5198" s="2">
        <v>958605.84</v>
      </c>
      <c r="K5198" s="2">
        <v>16437</v>
      </c>
      <c r="L5198">
        <v>58.32</v>
      </c>
      <c r="M5198" t="s">
        <v>18</v>
      </c>
      <c r="N5198" t="s">
        <v>19</v>
      </c>
      <c r="O5198" t="s">
        <v>20</v>
      </c>
    </row>
    <row r="5199" spans="1:15" x14ac:dyDescent="0.2">
      <c r="A5199" s="16" t="s">
        <v>186</v>
      </c>
      <c r="B5199" s="1">
        <v>45985</v>
      </c>
      <c r="C5199" t="s">
        <v>94</v>
      </c>
      <c r="D5199" t="s">
        <v>95</v>
      </c>
      <c r="E5199" t="s">
        <v>15</v>
      </c>
      <c r="F5199" t="s">
        <v>16</v>
      </c>
      <c r="G5199" t="s">
        <v>17</v>
      </c>
      <c r="H5199" s="2">
        <v>765414.65</v>
      </c>
      <c r="I5199">
        <v>0.24</v>
      </c>
      <c r="J5199" s="2">
        <v>765414.65</v>
      </c>
      <c r="K5199" s="2">
        <v>3157</v>
      </c>
      <c r="L5199">
        <v>242.45</v>
      </c>
      <c r="M5199" t="s">
        <v>18</v>
      </c>
      <c r="N5199" t="s">
        <v>19</v>
      </c>
      <c r="O5199" t="s">
        <v>20</v>
      </c>
    </row>
    <row r="5200" spans="1:15" x14ac:dyDescent="0.2">
      <c r="A5200" s="16" t="s">
        <v>186</v>
      </c>
      <c r="B5200" s="1">
        <v>45985</v>
      </c>
      <c r="C5200">
        <v>992</v>
      </c>
      <c r="D5200" t="s">
        <v>100</v>
      </c>
      <c r="E5200" t="s">
        <v>15</v>
      </c>
      <c r="F5200" t="s">
        <v>16</v>
      </c>
      <c r="G5200" t="s">
        <v>17</v>
      </c>
      <c r="H5200" s="2">
        <v>668435.05000000005</v>
      </c>
      <c r="I5200">
        <v>0.21</v>
      </c>
      <c r="J5200" s="2">
        <v>668435.05000000005</v>
      </c>
      <c r="K5200" s="2">
        <v>534000</v>
      </c>
      <c r="L5200">
        <v>1.25</v>
      </c>
      <c r="M5200" t="s">
        <v>101</v>
      </c>
      <c r="N5200" t="s">
        <v>102</v>
      </c>
      <c r="O5200" t="s">
        <v>103</v>
      </c>
    </row>
    <row r="5201" spans="1:15" x14ac:dyDescent="0.2">
      <c r="A5201" s="16" t="s">
        <v>186</v>
      </c>
      <c r="B5201" s="1">
        <v>45985</v>
      </c>
      <c r="C5201" t="s">
        <v>159</v>
      </c>
      <c r="D5201" t="s">
        <v>160</v>
      </c>
      <c r="E5201" t="s">
        <v>15</v>
      </c>
      <c r="F5201" t="s">
        <v>16</v>
      </c>
      <c r="G5201" t="s">
        <v>17</v>
      </c>
      <c r="H5201" s="2">
        <v>516881.3</v>
      </c>
      <c r="I5201">
        <v>0.17</v>
      </c>
      <c r="J5201" s="2">
        <v>516881.3</v>
      </c>
      <c r="K5201" s="2">
        <v>7670</v>
      </c>
      <c r="L5201">
        <v>67.39</v>
      </c>
      <c r="M5201" t="s">
        <v>18</v>
      </c>
      <c r="N5201" t="s">
        <v>31</v>
      </c>
      <c r="O5201" t="s">
        <v>20</v>
      </c>
    </row>
    <row r="5202" spans="1:15" x14ac:dyDescent="0.2">
      <c r="A5202" s="16" t="s">
        <v>186</v>
      </c>
      <c r="B5202" s="1">
        <v>45985</v>
      </c>
      <c r="C5202" t="s">
        <v>20</v>
      </c>
      <c r="D5202" t="s">
        <v>104</v>
      </c>
      <c r="E5202" t="s">
        <v>105</v>
      </c>
      <c r="F5202" t="s">
        <v>106</v>
      </c>
      <c r="G5202" t="s">
        <v>107</v>
      </c>
      <c r="H5202" s="2">
        <v>476965.05</v>
      </c>
      <c r="I5202">
        <v>0.15</v>
      </c>
      <c r="J5202" s="2">
        <v>476965.05</v>
      </c>
      <c r="K5202" s="2">
        <v>476965</v>
      </c>
      <c r="L5202">
        <v>100</v>
      </c>
      <c r="M5202" t="s">
        <v>18</v>
      </c>
      <c r="N5202" t="s">
        <v>108</v>
      </c>
      <c r="O5202" t="s">
        <v>20</v>
      </c>
    </row>
    <row r="5203" spans="1:15" x14ac:dyDescent="0.2">
      <c r="A5203" s="16" t="s">
        <v>186</v>
      </c>
      <c r="B5203" s="1">
        <v>45985</v>
      </c>
      <c r="C5203">
        <v>66570</v>
      </c>
      <c r="D5203" t="s">
        <v>161</v>
      </c>
      <c r="E5203" t="s">
        <v>15</v>
      </c>
      <c r="F5203" t="s">
        <v>43</v>
      </c>
      <c r="G5203" t="s">
        <v>17</v>
      </c>
      <c r="H5203" s="2">
        <v>368845.7</v>
      </c>
      <c r="I5203">
        <v>0.12</v>
      </c>
      <c r="J5203" s="2">
        <v>368845.7</v>
      </c>
      <c r="K5203" s="2">
        <v>6484</v>
      </c>
      <c r="L5203">
        <v>56.89</v>
      </c>
      <c r="M5203" t="s">
        <v>51</v>
      </c>
      <c r="N5203" t="s">
        <v>52</v>
      </c>
      <c r="O5203" t="s">
        <v>53</v>
      </c>
    </row>
    <row r="5204" spans="1:15" x14ac:dyDescent="0.2">
      <c r="A5204" s="16" t="s">
        <v>186</v>
      </c>
      <c r="B5204" s="1">
        <v>45985</v>
      </c>
      <c r="C5204" t="s">
        <v>109</v>
      </c>
      <c r="D5204" t="s">
        <v>110</v>
      </c>
      <c r="E5204" t="s">
        <v>15</v>
      </c>
      <c r="F5204" t="s">
        <v>16</v>
      </c>
      <c r="G5204" t="s">
        <v>17</v>
      </c>
      <c r="H5204" s="2">
        <v>311873.73</v>
      </c>
      <c r="I5204">
        <v>0.1</v>
      </c>
      <c r="J5204" s="2">
        <v>311873.73</v>
      </c>
      <c r="K5204" s="2">
        <v>2597</v>
      </c>
      <c r="L5204">
        <v>120.09</v>
      </c>
      <c r="M5204" t="s">
        <v>18</v>
      </c>
      <c r="N5204" t="s">
        <v>19</v>
      </c>
      <c r="O5204" t="s">
        <v>20</v>
      </c>
    </row>
    <row r="5205" spans="1:15" x14ac:dyDescent="0.2">
      <c r="A5205" s="16" t="s">
        <v>186</v>
      </c>
      <c r="B5205" s="1">
        <v>45985</v>
      </c>
      <c r="C5205">
        <v>3706</v>
      </c>
      <c r="D5205" t="s">
        <v>164</v>
      </c>
      <c r="E5205" t="s">
        <v>15</v>
      </c>
      <c r="F5205" t="s">
        <v>16</v>
      </c>
      <c r="G5205" t="s">
        <v>17</v>
      </c>
      <c r="H5205" s="2">
        <v>143353.48000000001</v>
      </c>
      <c r="I5205">
        <v>0.05</v>
      </c>
      <c r="J5205" s="2">
        <v>143353.48000000001</v>
      </c>
      <c r="K5205" s="2">
        <v>51200</v>
      </c>
      <c r="L5205">
        <v>2.8</v>
      </c>
      <c r="M5205" t="s">
        <v>33</v>
      </c>
      <c r="N5205" t="s">
        <v>34</v>
      </c>
      <c r="O5205" t="s">
        <v>35</v>
      </c>
    </row>
    <row r="5206" spans="1:15" x14ac:dyDescent="0.2">
      <c r="A5206" s="16" t="s">
        <v>186</v>
      </c>
      <c r="B5206" s="1">
        <v>45985</v>
      </c>
      <c r="C5206" t="s">
        <v>162</v>
      </c>
      <c r="D5206" t="s">
        <v>163</v>
      </c>
      <c r="E5206" t="s">
        <v>15</v>
      </c>
      <c r="F5206" t="s">
        <v>16</v>
      </c>
      <c r="G5206" t="s">
        <v>17</v>
      </c>
      <c r="H5206" s="2">
        <v>134264.64000000001</v>
      </c>
      <c r="I5206">
        <v>0.04</v>
      </c>
      <c r="J5206" s="2">
        <v>134264.64000000001</v>
      </c>
      <c r="K5206" s="2">
        <v>3876</v>
      </c>
      <c r="L5206">
        <v>34.64</v>
      </c>
      <c r="M5206" t="s">
        <v>18</v>
      </c>
      <c r="N5206" t="s">
        <v>19</v>
      </c>
      <c r="O5206" t="s">
        <v>20</v>
      </c>
    </row>
    <row r="5207" spans="1:15" x14ac:dyDescent="0.2">
      <c r="A5207" s="16" t="s">
        <v>186</v>
      </c>
      <c r="B5207" s="1">
        <v>45985</v>
      </c>
      <c r="C5207" t="s">
        <v>53</v>
      </c>
      <c r="D5207" t="s">
        <v>124</v>
      </c>
      <c r="E5207" t="s">
        <v>105</v>
      </c>
      <c r="F5207" t="s">
        <v>106</v>
      </c>
      <c r="G5207" t="s">
        <v>107</v>
      </c>
      <c r="H5207" s="2">
        <v>97622.41</v>
      </c>
      <c r="I5207">
        <v>0.03</v>
      </c>
      <c r="J5207" s="2">
        <v>97622.41</v>
      </c>
      <c r="K5207" s="2">
        <v>144154127</v>
      </c>
      <c r="L5207">
        <v>7.0000000000000007E-2</v>
      </c>
      <c r="M5207" t="s">
        <v>51</v>
      </c>
      <c r="N5207" t="s">
        <v>108</v>
      </c>
      <c r="O5207" t="s">
        <v>53</v>
      </c>
    </row>
    <row r="5208" spans="1:15" x14ac:dyDescent="0.2">
      <c r="A5208" s="16" t="s">
        <v>186</v>
      </c>
      <c r="B5208" s="1">
        <v>45985</v>
      </c>
      <c r="C5208" t="s">
        <v>111</v>
      </c>
      <c r="D5208" t="s">
        <v>112</v>
      </c>
      <c r="E5208" t="s">
        <v>15</v>
      </c>
      <c r="F5208" t="s">
        <v>16</v>
      </c>
      <c r="G5208" t="s">
        <v>17</v>
      </c>
      <c r="H5208" s="2">
        <v>93633.96</v>
      </c>
      <c r="I5208">
        <v>0.03</v>
      </c>
      <c r="J5208" s="2">
        <v>93633.96</v>
      </c>
      <c r="K5208" s="2">
        <v>8058</v>
      </c>
      <c r="L5208">
        <v>11.62</v>
      </c>
      <c r="M5208" t="s">
        <v>18</v>
      </c>
      <c r="N5208" t="s">
        <v>31</v>
      </c>
      <c r="O5208" t="s">
        <v>20</v>
      </c>
    </row>
    <row r="5209" spans="1:15" x14ac:dyDescent="0.2">
      <c r="A5209" s="16" t="s">
        <v>186</v>
      </c>
      <c r="B5209" s="1">
        <v>45985</v>
      </c>
      <c r="C5209" t="s">
        <v>35</v>
      </c>
      <c r="D5209" t="s">
        <v>113</v>
      </c>
      <c r="E5209" t="s">
        <v>105</v>
      </c>
      <c r="F5209" t="s">
        <v>106</v>
      </c>
      <c r="G5209" t="s">
        <v>107</v>
      </c>
      <c r="H5209" s="2">
        <v>45952.12</v>
      </c>
      <c r="I5209">
        <v>0.01</v>
      </c>
      <c r="J5209" s="2">
        <v>45952.12</v>
      </c>
      <c r="K5209" s="2">
        <v>1444275</v>
      </c>
      <c r="L5209">
        <v>3.18</v>
      </c>
      <c r="M5209" t="s">
        <v>33</v>
      </c>
      <c r="N5209" t="s">
        <v>108</v>
      </c>
      <c r="O5209" t="s">
        <v>35</v>
      </c>
    </row>
    <row r="5210" spans="1:15" x14ac:dyDescent="0.2">
      <c r="A5210" s="16" t="s">
        <v>186</v>
      </c>
      <c r="B5210" s="1">
        <v>45985</v>
      </c>
      <c r="C5210" t="s">
        <v>115</v>
      </c>
      <c r="D5210" t="s">
        <v>116</v>
      </c>
      <c r="E5210" t="s">
        <v>105</v>
      </c>
      <c r="F5210" t="s">
        <v>106</v>
      </c>
      <c r="G5210" t="s">
        <v>117</v>
      </c>
      <c r="H5210" s="2">
        <v>41000</v>
      </c>
      <c r="I5210">
        <v>0.01</v>
      </c>
      <c r="J5210" s="2">
        <v>41000</v>
      </c>
      <c r="K5210" s="2">
        <v>41000</v>
      </c>
      <c r="L5210">
        <v>100</v>
      </c>
      <c r="M5210" t="s">
        <v>18</v>
      </c>
      <c r="N5210" t="s">
        <v>108</v>
      </c>
      <c r="O5210" t="s">
        <v>20</v>
      </c>
    </row>
    <row r="5211" spans="1:15" x14ac:dyDescent="0.2">
      <c r="A5211" s="16" t="s">
        <v>186</v>
      </c>
      <c r="B5211" s="1">
        <v>45985</v>
      </c>
      <c r="C5211" t="s">
        <v>75</v>
      </c>
      <c r="D5211" t="s">
        <v>114</v>
      </c>
      <c r="E5211" t="s">
        <v>105</v>
      </c>
      <c r="F5211" t="s">
        <v>106</v>
      </c>
      <c r="G5211" t="s">
        <v>107</v>
      </c>
      <c r="H5211" s="2">
        <v>33755.58</v>
      </c>
      <c r="I5211">
        <v>0.01</v>
      </c>
      <c r="J5211" s="2">
        <v>33755.58</v>
      </c>
      <c r="K5211" s="2">
        <v>5292706</v>
      </c>
      <c r="L5211">
        <v>0.64</v>
      </c>
      <c r="M5211" t="s">
        <v>73</v>
      </c>
      <c r="N5211" t="s">
        <v>108</v>
      </c>
      <c r="O5211" t="s">
        <v>75</v>
      </c>
    </row>
    <row r="5212" spans="1:15" x14ac:dyDescent="0.2">
      <c r="A5212" s="16" t="s">
        <v>186</v>
      </c>
      <c r="B5212" s="1">
        <v>45985</v>
      </c>
      <c r="C5212" t="s">
        <v>40</v>
      </c>
      <c r="D5212" t="s">
        <v>125</v>
      </c>
      <c r="E5212" t="s">
        <v>105</v>
      </c>
      <c r="F5212" t="s">
        <v>106</v>
      </c>
      <c r="G5212" t="s">
        <v>107</v>
      </c>
      <c r="H5212" s="2">
        <v>15253.74</v>
      </c>
      <c r="I5212">
        <v>0</v>
      </c>
      <c r="J5212" s="2">
        <v>15253.74</v>
      </c>
      <c r="K5212" s="2">
        <v>13230</v>
      </c>
      <c r="L5212">
        <v>115.3</v>
      </c>
      <c r="M5212" t="s">
        <v>126</v>
      </c>
      <c r="N5212" t="s">
        <v>108</v>
      </c>
      <c r="O5212" t="s">
        <v>40</v>
      </c>
    </row>
    <row r="5213" spans="1:15" x14ac:dyDescent="0.2">
      <c r="A5213" s="16" t="s">
        <v>186</v>
      </c>
      <c r="B5213" s="1">
        <v>45985</v>
      </c>
      <c r="C5213">
        <v>2388</v>
      </c>
      <c r="D5213" t="s">
        <v>118</v>
      </c>
      <c r="E5213" t="s">
        <v>15</v>
      </c>
      <c r="F5213" t="s">
        <v>16</v>
      </c>
      <c r="G5213" t="s">
        <v>17</v>
      </c>
      <c r="H5213" s="2">
        <v>9829.8700000000008</v>
      </c>
      <c r="I5213">
        <v>0</v>
      </c>
      <c r="J5213" s="2">
        <v>9829.8700000000008</v>
      </c>
      <c r="K5213" s="2">
        <v>6331</v>
      </c>
      <c r="L5213">
        <v>1.55</v>
      </c>
      <c r="M5213" t="s">
        <v>33</v>
      </c>
      <c r="N5213" t="s">
        <v>34</v>
      </c>
      <c r="O5213" t="s">
        <v>35</v>
      </c>
    </row>
    <row r="5214" spans="1:15" x14ac:dyDescent="0.2">
      <c r="A5214" s="16" t="s">
        <v>186</v>
      </c>
      <c r="B5214" s="1">
        <v>45985</v>
      </c>
      <c r="C5214">
        <v>300017</v>
      </c>
      <c r="D5214" t="s">
        <v>165</v>
      </c>
      <c r="E5214" t="s">
        <v>15</v>
      </c>
      <c r="F5214" t="s">
        <v>16</v>
      </c>
      <c r="G5214" t="s">
        <v>17</v>
      </c>
      <c r="H5214" s="2">
        <v>9375.01</v>
      </c>
      <c r="I5214">
        <v>0</v>
      </c>
      <c r="J5214" s="2">
        <v>9375.01</v>
      </c>
      <c r="K5214" s="2">
        <v>6400</v>
      </c>
      <c r="L5214">
        <v>1.46</v>
      </c>
      <c r="M5214" t="s">
        <v>101</v>
      </c>
      <c r="N5214" t="s">
        <v>166</v>
      </c>
      <c r="O5214" t="s">
        <v>167</v>
      </c>
    </row>
    <row r="5215" spans="1:15" x14ac:dyDescent="0.2">
      <c r="A5215" s="16" t="s">
        <v>186</v>
      </c>
      <c r="B5215" s="1">
        <v>45985</v>
      </c>
      <c r="C5215" t="s">
        <v>103</v>
      </c>
      <c r="D5215" t="s">
        <v>127</v>
      </c>
      <c r="E5215" t="s">
        <v>105</v>
      </c>
      <c r="F5215" t="s">
        <v>106</v>
      </c>
      <c r="G5215" t="s">
        <v>107</v>
      </c>
      <c r="H5215" s="2">
        <v>6407.3</v>
      </c>
      <c r="I5215">
        <v>0</v>
      </c>
      <c r="J5215" s="2">
        <v>6407.3</v>
      </c>
      <c r="K5215" s="2">
        <v>49856</v>
      </c>
      <c r="L5215">
        <v>12.85</v>
      </c>
      <c r="M5215" t="s">
        <v>128</v>
      </c>
      <c r="N5215" t="s">
        <v>108</v>
      </c>
      <c r="O5215" t="s">
        <v>103</v>
      </c>
    </row>
    <row r="5216" spans="1:15" x14ac:dyDescent="0.2">
      <c r="A5216" s="16" t="s">
        <v>186</v>
      </c>
      <c r="B5216" s="1">
        <v>45985</v>
      </c>
      <c r="C5216" t="s">
        <v>168</v>
      </c>
      <c r="D5216" t="s">
        <v>169</v>
      </c>
      <c r="E5216" t="s">
        <v>105</v>
      </c>
      <c r="F5216" t="s">
        <v>106</v>
      </c>
      <c r="G5216" t="s">
        <v>107</v>
      </c>
      <c r="H5216" s="2">
        <v>1993.96</v>
      </c>
      <c r="I5216">
        <v>0</v>
      </c>
      <c r="J5216" s="2">
        <v>1993.96</v>
      </c>
      <c r="K5216" s="2">
        <v>14170</v>
      </c>
      <c r="L5216">
        <v>14.07</v>
      </c>
      <c r="M5216" t="s">
        <v>101</v>
      </c>
      <c r="N5216" t="s">
        <v>108</v>
      </c>
      <c r="O5216" t="s">
        <v>168</v>
      </c>
    </row>
    <row r="5217" spans="1:15" x14ac:dyDescent="0.2">
      <c r="A5217" s="16" t="s">
        <v>186</v>
      </c>
      <c r="B5217" s="1">
        <v>45985</v>
      </c>
      <c r="C5217" t="s">
        <v>152</v>
      </c>
      <c r="D5217" t="s">
        <v>153</v>
      </c>
      <c r="E5217" t="s">
        <v>105</v>
      </c>
      <c r="F5217" t="s">
        <v>106</v>
      </c>
      <c r="G5217" t="s">
        <v>107</v>
      </c>
      <c r="H5217">
        <v>137.22</v>
      </c>
      <c r="I5217">
        <v>0</v>
      </c>
      <c r="J5217">
        <v>137.22</v>
      </c>
      <c r="K5217">
        <v>105</v>
      </c>
      <c r="L5217">
        <v>130.97999999999999</v>
      </c>
      <c r="M5217" t="s">
        <v>154</v>
      </c>
      <c r="N5217" t="s">
        <v>108</v>
      </c>
      <c r="O5217" t="s">
        <v>152</v>
      </c>
    </row>
    <row r="5218" spans="1:15" x14ac:dyDescent="0.2">
      <c r="A5218" s="16" t="s">
        <v>186</v>
      </c>
      <c r="B5218" s="1">
        <v>45985</v>
      </c>
      <c r="C5218" t="s">
        <v>351</v>
      </c>
      <c r="D5218" t="s">
        <v>352</v>
      </c>
      <c r="E5218" t="s">
        <v>131</v>
      </c>
      <c r="F5218" t="s">
        <v>106</v>
      </c>
      <c r="G5218" t="s">
        <v>132</v>
      </c>
      <c r="H5218">
        <v>0</v>
      </c>
      <c r="I5218">
        <v>0</v>
      </c>
      <c r="J5218" s="2">
        <v>598758</v>
      </c>
      <c r="K5218">
        <v>12</v>
      </c>
      <c r="L5218" s="2">
        <v>24948.25</v>
      </c>
      <c r="M5218" t="s">
        <v>108</v>
      </c>
      <c r="N5218" t="s">
        <v>133</v>
      </c>
      <c r="O5218" t="s">
        <v>20</v>
      </c>
    </row>
    <row r="5219" spans="1:15" x14ac:dyDescent="0.2">
      <c r="A5219" s="16" t="s">
        <v>505</v>
      </c>
      <c r="B5219" s="1">
        <v>45985</v>
      </c>
      <c r="C5219" t="s">
        <v>27</v>
      </c>
      <c r="D5219" t="s">
        <v>28</v>
      </c>
      <c r="F5219" t="s">
        <v>16</v>
      </c>
      <c r="G5219" t="s">
        <v>17</v>
      </c>
      <c r="H5219" s="2">
        <v>6788268.2999999998</v>
      </c>
      <c r="I5219">
        <v>9.48</v>
      </c>
      <c r="J5219" s="2">
        <v>6788268.2999999998</v>
      </c>
      <c r="K5219" s="2">
        <v>31566</v>
      </c>
      <c r="L5219">
        <v>215.05</v>
      </c>
      <c r="M5219" t="s">
        <v>18</v>
      </c>
      <c r="N5219" t="s">
        <v>19</v>
      </c>
      <c r="O5219" t="s">
        <v>20</v>
      </c>
    </row>
    <row r="5220" spans="1:15" x14ac:dyDescent="0.2">
      <c r="A5220" s="16" t="s">
        <v>505</v>
      </c>
      <c r="B5220" s="1">
        <v>45985</v>
      </c>
      <c r="C5220" t="s">
        <v>54</v>
      </c>
      <c r="D5220" t="s">
        <v>55</v>
      </c>
      <c r="F5220" t="s">
        <v>16</v>
      </c>
      <c r="G5220" t="s">
        <v>17</v>
      </c>
      <c r="H5220" s="2">
        <v>5296284.4000000004</v>
      </c>
      <c r="I5220">
        <v>7.39</v>
      </c>
      <c r="J5220" s="2">
        <v>5296284.4000000004</v>
      </c>
      <c r="K5220" s="2">
        <v>19195</v>
      </c>
      <c r="L5220">
        <v>275.92</v>
      </c>
      <c r="M5220" t="s">
        <v>18</v>
      </c>
      <c r="N5220" t="s">
        <v>19</v>
      </c>
      <c r="O5220" t="s">
        <v>20</v>
      </c>
    </row>
    <row r="5221" spans="1:15" x14ac:dyDescent="0.2">
      <c r="A5221" s="16" t="s">
        <v>505</v>
      </c>
      <c r="B5221" s="1">
        <v>45985</v>
      </c>
      <c r="C5221">
        <v>5930</v>
      </c>
      <c r="D5221" t="s">
        <v>50</v>
      </c>
      <c r="F5221" t="s">
        <v>16</v>
      </c>
      <c r="G5221" t="s">
        <v>17</v>
      </c>
      <c r="H5221" s="2">
        <v>5186496.46</v>
      </c>
      <c r="I5221">
        <v>7.24</v>
      </c>
      <c r="J5221" s="2">
        <v>5186496.46</v>
      </c>
      <c r="K5221" s="2">
        <v>79200</v>
      </c>
      <c r="L5221">
        <v>65.489999999999995</v>
      </c>
      <c r="M5221" t="s">
        <v>51</v>
      </c>
      <c r="N5221" t="s">
        <v>52</v>
      </c>
      <c r="O5221" t="s">
        <v>53</v>
      </c>
    </row>
    <row r="5222" spans="1:15" x14ac:dyDescent="0.2">
      <c r="A5222" s="16" t="s">
        <v>505</v>
      </c>
      <c r="B5222" s="1">
        <v>45985</v>
      </c>
      <c r="C5222" t="s">
        <v>25</v>
      </c>
      <c r="D5222" t="s">
        <v>26</v>
      </c>
      <c r="F5222" t="s">
        <v>16</v>
      </c>
      <c r="G5222" t="s">
        <v>17</v>
      </c>
      <c r="H5222" s="2">
        <v>4933048.6500000004</v>
      </c>
      <c r="I5222">
        <v>6.89</v>
      </c>
      <c r="J5222" s="2">
        <v>4933048.6500000004</v>
      </c>
      <c r="K5222" s="2">
        <v>27023</v>
      </c>
      <c r="L5222">
        <v>182.55</v>
      </c>
      <c r="M5222" t="s">
        <v>18</v>
      </c>
      <c r="N5222" t="s">
        <v>19</v>
      </c>
      <c r="O5222" t="s">
        <v>20</v>
      </c>
    </row>
    <row r="5223" spans="1:15" x14ac:dyDescent="0.2">
      <c r="A5223" s="16" t="s">
        <v>505</v>
      </c>
      <c r="B5223" s="1">
        <v>45985</v>
      </c>
      <c r="C5223" t="s">
        <v>366</v>
      </c>
      <c r="D5223" t="s">
        <v>367</v>
      </c>
      <c r="F5223" t="s">
        <v>69</v>
      </c>
      <c r="G5223" t="s">
        <v>17</v>
      </c>
      <c r="H5223" s="2">
        <v>4076087.7</v>
      </c>
      <c r="I5223">
        <v>5.69</v>
      </c>
      <c r="J5223" s="2">
        <v>4076087.7</v>
      </c>
      <c r="K5223" s="2">
        <v>20274</v>
      </c>
      <c r="L5223">
        <v>201.05</v>
      </c>
      <c r="M5223" t="s">
        <v>18</v>
      </c>
      <c r="N5223" t="s">
        <v>19</v>
      </c>
      <c r="O5223" t="s">
        <v>20</v>
      </c>
    </row>
    <row r="5224" spans="1:15" x14ac:dyDescent="0.2">
      <c r="A5224" s="16" t="s">
        <v>505</v>
      </c>
      <c r="B5224" s="1">
        <v>45985</v>
      </c>
      <c r="C5224" t="s">
        <v>359</v>
      </c>
      <c r="D5224" t="s">
        <v>360</v>
      </c>
      <c r="F5224" t="s">
        <v>69</v>
      </c>
      <c r="G5224" t="s">
        <v>17</v>
      </c>
      <c r="H5224" s="2">
        <v>3457270.4</v>
      </c>
      <c r="I5224">
        <v>4.83</v>
      </c>
      <c r="J5224" s="2">
        <v>3457270.4</v>
      </c>
      <c r="K5224" s="2">
        <v>32320</v>
      </c>
      <c r="L5224">
        <v>106.97</v>
      </c>
      <c r="M5224" t="s">
        <v>18</v>
      </c>
      <c r="N5224" t="s">
        <v>19</v>
      </c>
      <c r="O5224" t="s">
        <v>20</v>
      </c>
    </row>
    <row r="5225" spans="1:15" x14ac:dyDescent="0.2">
      <c r="A5225" s="16" t="s">
        <v>505</v>
      </c>
      <c r="B5225" s="1">
        <v>45985</v>
      </c>
      <c r="C5225" t="s">
        <v>371</v>
      </c>
      <c r="D5225" t="s">
        <v>372</v>
      </c>
      <c r="F5225" t="s">
        <v>69</v>
      </c>
      <c r="G5225" t="s">
        <v>17</v>
      </c>
      <c r="H5225" s="2">
        <v>3148551.9</v>
      </c>
      <c r="I5225">
        <v>4.4000000000000004</v>
      </c>
      <c r="J5225" s="2">
        <v>3148551.9</v>
      </c>
      <c r="K5225" s="2">
        <v>13170</v>
      </c>
      <c r="L5225">
        <v>239.07</v>
      </c>
      <c r="M5225" t="s">
        <v>18</v>
      </c>
      <c r="N5225" t="s">
        <v>19</v>
      </c>
      <c r="O5225" t="s">
        <v>20</v>
      </c>
    </row>
    <row r="5226" spans="1:15" x14ac:dyDescent="0.2">
      <c r="A5226" s="16" t="s">
        <v>505</v>
      </c>
      <c r="B5226" s="1">
        <v>45985</v>
      </c>
      <c r="C5226">
        <v>7974</v>
      </c>
      <c r="D5226" t="s">
        <v>368</v>
      </c>
      <c r="F5226" t="s">
        <v>69</v>
      </c>
      <c r="G5226" t="s">
        <v>17</v>
      </c>
      <c r="H5226" s="2">
        <v>3138492.94</v>
      </c>
      <c r="I5226">
        <v>4.38</v>
      </c>
      <c r="J5226" s="2">
        <v>3138492.94</v>
      </c>
      <c r="K5226" s="2">
        <v>37000</v>
      </c>
      <c r="L5226">
        <v>84.82</v>
      </c>
      <c r="M5226" t="s">
        <v>73</v>
      </c>
      <c r="N5226" t="s">
        <v>74</v>
      </c>
      <c r="O5226" t="s">
        <v>75</v>
      </c>
    </row>
    <row r="5227" spans="1:15" x14ac:dyDescent="0.2">
      <c r="A5227" s="16" t="s">
        <v>505</v>
      </c>
      <c r="B5227" s="1">
        <v>45985</v>
      </c>
      <c r="C5227" t="s">
        <v>369</v>
      </c>
      <c r="D5227" t="s">
        <v>370</v>
      </c>
      <c r="F5227" t="s">
        <v>69</v>
      </c>
      <c r="G5227" t="s">
        <v>17</v>
      </c>
      <c r="H5227" s="2">
        <v>2990136.38</v>
      </c>
      <c r="I5227">
        <v>4.17</v>
      </c>
      <c r="J5227" s="2">
        <v>2990136.38</v>
      </c>
      <c r="K5227" s="2">
        <v>33011</v>
      </c>
      <c r="L5227">
        <v>90.58</v>
      </c>
      <c r="M5227" t="s">
        <v>18</v>
      </c>
      <c r="N5227" t="s">
        <v>31</v>
      </c>
      <c r="O5227" t="s">
        <v>20</v>
      </c>
    </row>
    <row r="5228" spans="1:15" x14ac:dyDescent="0.2">
      <c r="A5228" s="16" t="s">
        <v>505</v>
      </c>
      <c r="B5228" s="1">
        <v>45985</v>
      </c>
      <c r="C5228">
        <v>1810</v>
      </c>
      <c r="D5228" t="s">
        <v>358</v>
      </c>
      <c r="F5228" t="s">
        <v>16</v>
      </c>
      <c r="G5228" t="s">
        <v>17</v>
      </c>
      <c r="H5228" s="2">
        <v>2837978.18</v>
      </c>
      <c r="I5228">
        <v>3.96</v>
      </c>
      <c r="J5228" s="2">
        <v>2837978.18</v>
      </c>
      <c r="K5228" s="2">
        <v>571200</v>
      </c>
      <c r="L5228">
        <v>4.97</v>
      </c>
      <c r="M5228" t="s">
        <v>101</v>
      </c>
      <c r="N5228" t="s">
        <v>102</v>
      </c>
      <c r="O5228" t="s">
        <v>103</v>
      </c>
    </row>
    <row r="5229" spans="1:15" x14ac:dyDescent="0.2">
      <c r="A5229" s="16" t="s">
        <v>505</v>
      </c>
      <c r="B5229" s="1">
        <v>45985</v>
      </c>
      <c r="C5229" t="s">
        <v>361</v>
      </c>
      <c r="D5229" t="s">
        <v>362</v>
      </c>
      <c r="F5229" t="s">
        <v>69</v>
      </c>
      <c r="G5229" t="s">
        <v>17</v>
      </c>
      <c r="H5229" s="2">
        <v>2610180.7599999998</v>
      </c>
      <c r="I5229">
        <v>3.64</v>
      </c>
      <c r="J5229" s="2">
        <v>2610180.7599999998</v>
      </c>
      <c r="K5229" s="2">
        <v>4462</v>
      </c>
      <c r="L5229">
        <v>584.98</v>
      </c>
      <c r="M5229" t="s">
        <v>363</v>
      </c>
      <c r="N5229" t="s">
        <v>31</v>
      </c>
      <c r="O5229" t="s">
        <v>20</v>
      </c>
    </row>
    <row r="5230" spans="1:15" x14ac:dyDescent="0.2">
      <c r="A5230" s="16" t="s">
        <v>505</v>
      </c>
      <c r="B5230" s="1">
        <v>45985</v>
      </c>
      <c r="C5230" t="s">
        <v>506</v>
      </c>
      <c r="D5230" t="s">
        <v>507</v>
      </c>
      <c r="F5230" t="s">
        <v>69</v>
      </c>
      <c r="G5230" t="s">
        <v>17</v>
      </c>
      <c r="H5230" s="2">
        <v>2130960</v>
      </c>
      <c r="I5230">
        <v>2.98</v>
      </c>
      <c r="J5230" s="2">
        <v>2130960</v>
      </c>
      <c r="K5230" s="2">
        <v>10928</v>
      </c>
      <c r="L5230">
        <v>195</v>
      </c>
      <c r="M5230" t="s">
        <v>18</v>
      </c>
      <c r="N5230" t="s">
        <v>31</v>
      </c>
      <c r="O5230" t="s">
        <v>20</v>
      </c>
    </row>
    <row r="5231" spans="1:15" x14ac:dyDescent="0.2">
      <c r="A5231" s="16" t="s">
        <v>505</v>
      </c>
      <c r="B5231" s="1">
        <v>45985</v>
      </c>
      <c r="C5231" t="s">
        <v>254</v>
      </c>
      <c r="D5231" t="s">
        <v>373</v>
      </c>
      <c r="F5231" t="s">
        <v>43</v>
      </c>
      <c r="G5231" t="s">
        <v>17</v>
      </c>
      <c r="H5231" s="2">
        <v>2120300.6800000002</v>
      </c>
      <c r="I5231">
        <v>2.96</v>
      </c>
      <c r="J5231" s="2">
        <v>2120300.6800000002</v>
      </c>
      <c r="K5231" s="2">
        <v>56119</v>
      </c>
      <c r="L5231">
        <v>37.78</v>
      </c>
      <c r="M5231" t="s">
        <v>374</v>
      </c>
      <c r="N5231" t="s">
        <v>375</v>
      </c>
      <c r="O5231" t="s">
        <v>376</v>
      </c>
    </row>
    <row r="5232" spans="1:15" x14ac:dyDescent="0.2">
      <c r="A5232" s="16" t="s">
        <v>505</v>
      </c>
      <c r="B5232" s="1">
        <v>45985</v>
      </c>
      <c r="C5232" t="s">
        <v>377</v>
      </c>
      <c r="D5232" t="s">
        <v>378</v>
      </c>
      <c r="F5232" t="s">
        <v>16</v>
      </c>
      <c r="G5232" t="s">
        <v>17</v>
      </c>
      <c r="H5232" s="2">
        <v>1851894.6</v>
      </c>
      <c r="I5232">
        <v>2.59</v>
      </c>
      <c r="J5232" s="2">
        <v>1851894.6</v>
      </c>
      <c r="K5232" s="2">
        <v>23561</v>
      </c>
      <c r="L5232">
        <v>78.599999999999994</v>
      </c>
      <c r="M5232" t="s">
        <v>18</v>
      </c>
      <c r="N5232" t="s">
        <v>19</v>
      </c>
      <c r="O5232" t="s">
        <v>20</v>
      </c>
    </row>
    <row r="5233" spans="1:15" x14ac:dyDescent="0.2">
      <c r="A5233" s="16" t="s">
        <v>505</v>
      </c>
      <c r="B5233" s="1">
        <v>45985</v>
      </c>
      <c r="C5233" t="s">
        <v>364</v>
      </c>
      <c r="D5233" t="s">
        <v>365</v>
      </c>
      <c r="F5233" t="s">
        <v>69</v>
      </c>
      <c r="G5233" t="s">
        <v>17</v>
      </c>
      <c r="H5233" s="2">
        <v>1570485.42</v>
      </c>
      <c r="I5233">
        <v>2.19</v>
      </c>
      <c r="J5233" s="2">
        <v>1570485.42</v>
      </c>
      <c r="K5233" s="2">
        <v>40207</v>
      </c>
      <c r="L5233">
        <v>39.06</v>
      </c>
      <c r="M5233" t="s">
        <v>18</v>
      </c>
      <c r="N5233" t="s">
        <v>19</v>
      </c>
      <c r="O5233" t="s">
        <v>20</v>
      </c>
    </row>
    <row r="5234" spans="1:15" x14ac:dyDescent="0.2">
      <c r="A5234" s="16" t="s">
        <v>505</v>
      </c>
      <c r="B5234" s="1">
        <v>45985</v>
      </c>
      <c r="C5234" t="s">
        <v>385</v>
      </c>
      <c r="D5234" t="s">
        <v>386</v>
      </c>
      <c r="F5234" t="s">
        <v>16</v>
      </c>
      <c r="G5234" t="s">
        <v>17</v>
      </c>
      <c r="H5234" s="2">
        <v>1483883.52</v>
      </c>
      <c r="I5234">
        <v>2.0699999999999998</v>
      </c>
      <c r="J5234" s="2">
        <v>1483883.52</v>
      </c>
      <c r="K5234" s="2">
        <v>13223</v>
      </c>
      <c r="L5234">
        <v>112.22</v>
      </c>
      <c r="M5234" t="s">
        <v>387</v>
      </c>
      <c r="N5234" t="s">
        <v>388</v>
      </c>
      <c r="O5234" t="s">
        <v>389</v>
      </c>
    </row>
    <row r="5235" spans="1:15" x14ac:dyDescent="0.2">
      <c r="A5235" s="16" t="s">
        <v>505</v>
      </c>
      <c r="B5235" s="1">
        <v>45985</v>
      </c>
      <c r="C5235">
        <v>9766</v>
      </c>
      <c r="D5235" t="s">
        <v>397</v>
      </c>
      <c r="F5235" t="s">
        <v>69</v>
      </c>
      <c r="G5235" t="s">
        <v>17</v>
      </c>
      <c r="H5235" s="2">
        <v>1417596.22</v>
      </c>
      <c r="I5235">
        <v>1.98</v>
      </c>
      <c r="J5235" s="2">
        <v>1417596.22</v>
      </c>
      <c r="K5235" s="2">
        <v>9200</v>
      </c>
      <c r="L5235">
        <v>154.09</v>
      </c>
      <c r="M5235" t="s">
        <v>73</v>
      </c>
      <c r="N5235" t="s">
        <v>74</v>
      </c>
      <c r="O5235" t="s">
        <v>75</v>
      </c>
    </row>
    <row r="5236" spans="1:15" x14ac:dyDescent="0.2">
      <c r="A5236" s="16" t="s">
        <v>505</v>
      </c>
      <c r="B5236" s="1">
        <v>45985</v>
      </c>
      <c r="C5236" t="s">
        <v>379</v>
      </c>
      <c r="D5236" t="s">
        <v>380</v>
      </c>
      <c r="F5236" t="s">
        <v>69</v>
      </c>
      <c r="G5236" t="s">
        <v>17</v>
      </c>
      <c r="H5236" s="2">
        <v>1321678.8500000001</v>
      </c>
      <c r="I5236">
        <v>1.85</v>
      </c>
      <c r="J5236" s="2">
        <v>1321678.8500000001</v>
      </c>
      <c r="K5236" s="2">
        <v>53315</v>
      </c>
      <c r="L5236">
        <v>24.79</v>
      </c>
      <c r="M5236" t="s">
        <v>18</v>
      </c>
      <c r="N5236" t="s">
        <v>31</v>
      </c>
      <c r="O5236" t="s">
        <v>20</v>
      </c>
    </row>
    <row r="5237" spans="1:15" x14ac:dyDescent="0.2">
      <c r="A5237" s="16" t="s">
        <v>505</v>
      </c>
      <c r="B5237" s="1">
        <v>45985</v>
      </c>
      <c r="C5237" t="s">
        <v>398</v>
      </c>
      <c r="D5237" t="s">
        <v>399</v>
      </c>
      <c r="F5237" t="s">
        <v>69</v>
      </c>
      <c r="G5237" t="s">
        <v>17</v>
      </c>
      <c r="H5237" s="2">
        <v>1087586.76</v>
      </c>
      <c r="I5237">
        <v>1.52</v>
      </c>
      <c r="J5237" s="2">
        <v>1087586.76</v>
      </c>
      <c r="K5237" s="2">
        <v>11622</v>
      </c>
      <c r="L5237">
        <v>93.58</v>
      </c>
      <c r="M5237" t="s">
        <v>18</v>
      </c>
      <c r="N5237" t="s">
        <v>19</v>
      </c>
      <c r="O5237" t="s">
        <v>20</v>
      </c>
    </row>
    <row r="5238" spans="1:15" x14ac:dyDescent="0.2">
      <c r="A5238" s="16" t="s">
        <v>505</v>
      </c>
      <c r="B5238" s="1">
        <v>45985</v>
      </c>
      <c r="C5238">
        <v>992</v>
      </c>
      <c r="D5238" t="s">
        <v>100</v>
      </c>
      <c r="F5238" t="s">
        <v>16</v>
      </c>
      <c r="G5238" t="s">
        <v>17</v>
      </c>
      <c r="H5238" s="2">
        <v>958841.29</v>
      </c>
      <c r="I5238">
        <v>1.34</v>
      </c>
      <c r="J5238" s="2">
        <v>958841.29</v>
      </c>
      <c r="K5238" s="2">
        <v>766000</v>
      </c>
      <c r="L5238">
        <v>1.25</v>
      </c>
      <c r="M5238" t="s">
        <v>101</v>
      </c>
      <c r="N5238" t="s">
        <v>102</v>
      </c>
      <c r="O5238" t="s">
        <v>103</v>
      </c>
    </row>
    <row r="5239" spans="1:15" x14ac:dyDescent="0.2">
      <c r="A5239" s="16" t="s">
        <v>505</v>
      </c>
      <c r="B5239" s="1">
        <v>45985</v>
      </c>
      <c r="C5239" t="s">
        <v>381</v>
      </c>
      <c r="D5239" t="s">
        <v>382</v>
      </c>
      <c r="F5239" t="s">
        <v>43</v>
      </c>
      <c r="G5239" t="s">
        <v>17</v>
      </c>
      <c r="H5239" s="2">
        <v>893156.57</v>
      </c>
      <c r="I5239">
        <v>1.25</v>
      </c>
      <c r="J5239" s="2">
        <v>893156.57</v>
      </c>
      <c r="K5239" s="2">
        <v>13369</v>
      </c>
      <c r="L5239">
        <v>66.81</v>
      </c>
      <c r="M5239" t="s">
        <v>363</v>
      </c>
      <c r="N5239" t="s">
        <v>383</v>
      </c>
      <c r="O5239" t="s">
        <v>384</v>
      </c>
    </row>
    <row r="5240" spans="1:15" x14ac:dyDescent="0.2">
      <c r="A5240" s="16" t="s">
        <v>505</v>
      </c>
      <c r="B5240" s="1">
        <v>45985</v>
      </c>
      <c r="C5240">
        <v>3659</v>
      </c>
      <c r="D5240" t="s">
        <v>404</v>
      </c>
      <c r="F5240" t="s">
        <v>69</v>
      </c>
      <c r="G5240" t="s">
        <v>17</v>
      </c>
      <c r="H5240" s="2">
        <v>879485.95</v>
      </c>
      <c r="I5240">
        <v>1.23</v>
      </c>
      <c r="J5240" s="2">
        <v>879485.95</v>
      </c>
      <c r="K5240" s="2">
        <v>37000</v>
      </c>
      <c r="L5240">
        <v>23.77</v>
      </c>
      <c r="M5240" t="s">
        <v>73</v>
      </c>
      <c r="N5240" t="s">
        <v>74</v>
      </c>
      <c r="O5240" t="s">
        <v>75</v>
      </c>
    </row>
    <row r="5241" spans="1:15" x14ac:dyDescent="0.2">
      <c r="A5241" s="16" t="s">
        <v>505</v>
      </c>
      <c r="B5241" s="1">
        <v>45985</v>
      </c>
      <c r="C5241">
        <v>9697</v>
      </c>
      <c r="D5241" t="s">
        <v>400</v>
      </c>
      <c r="F5241" t="s">
        <v>69</v>
      </c>
      <c r="G5241" t="s">
        <v>17</v>
      </c>
      <c r="H5241" s="2">
        <v>843026.88</v>
      </c>
      <c r="I5241">
        <v>1.18</v>
      </c>
      <c r="J5241" s="2">
        <v>843026.88</v>
      </c>
      <c r="K5241" s="2">
        <v>33600</v>
      </c>
      <c r="L5241">
        <v>25.09</v>
      </c>
      <c r="M5241" t="s">
        <v>73</v>
      </c>
      <c r="N5241" t="s">
        <v>74</v>
      </c>
      <c r="O5241" t="s">
        <v>75</v>
      </c>
    </row>
    <row r="5242" spans="1:15" x14ac:dyDescent="0.2">
      <c r="A5242" s="16" t="s">
        <v>505</v>
      </c>
      <c r="B5242" s="1">
        <v>45985</v>
      </c>
      <c r="C5242" t="s">
        <v>390</v>
      </c>
      <c r="D5242" t="s">
        <v>391</v>
      </c>
      <c r="F5242" t="s">
        <v>69</v>
      </c>
      <c r="G5242" t="s">
        <v>17</v>
      </c>
      <c r="H5242" s="2">
        <v>816084.47999999998</v>
      </c>
      <c r="I5242">
        <v>1.1399999999999999</v>
      </c>
      <c r="J5242" s="2">
        <v>816084.47999999998</v>
      </c>
      <c r="K5242" s="2">
        <v>106261</v>
      </c>
      <c r="L5242">
        <v>7.68</v>
      </c>
      <c r="M5242" t="s">
        <v>18</v>
      </c>
      <c r="N5242" t="s">
        <v>31</v>
      </c>
      <c r="O5242" t="s">
        <v>20</v>
      </c>
    </row>
    <row r="5243" spans="1:15" x14ac:dyDescent="0.2">
      <c r="A5243" s="16" t="s">
        <v>505</v>
      </c>
      <c r="B5243" s="1">
        <v>45985</v>
      </c>
      <c r="C5243" t="s">
        <v>394</v>
      </c>
      <c r="D5243" t="s">
        <v>395</v>
      </c>
      <c r="F5243" t="s">
        <v>43</v>
      </c>
      <c r="G5243" t="s">
        <v>17</v>
      </c>
      <c r="H5243" s="2">
        <v>780905.12</v>
      </c>
      <c r="I5243">
        <v>1.0900000000000001</v>
      </c>
      <c r="J5243" s="2">
        <v>780905.12</v>
      </c>
      <c r="K5243" s="2">
        <v>59208</v>
      </c>
      <c r="L5243">
        <v>13.19</v>
      </c>
      <c r="M5243" t="s">
        <v>154</v>
      </c>
      <c r="N5243" t="s">
        <v>396</v>
      </c>
      <c r="O5243" t="s">
        <v>152</v>
      </c>
    </row>
    <row r="5244" spans="1:15" x14ac:dyDescent="0.2">
      <c r="A5244" s="16" t="s">
        <v>505</v>
      </c>
      <c r="B5244" s="1">
        <v>45985</v>
      </c>
      <c r="C5244">
        <v>5935</v>
      </c>
      <c r="D5244" t="s">
        <v>91</v>
      </c>
      <c r="F5244" t="s">
        <v>16</v>
      </c>
      <c r="G5244" t="s">
        <v>17</v>
      </c>
      <c r="H5244" s="2">
        <v>621646.56000000006</v>
      </c>
      <c r="I5244">
        <v>0.87</v>
      </c>
      <c r="J5244" s="2">
        <v>621646.56000000006</v>
      </c>
      <c r="K5244" s="2">
        <v>12644</v>
      </c>
      <c r="L5244">
        <v>49.17</v>
      </c>
      <c r="M5244" t="s">
        <v>51</v>
      </c>
      <c r="N5244" t="s">
        <v>52</v>
      </c>
      <c r="O5244" t="s">
        <v>53</v>
      </c>
    </row>
    <row r="5245" spans="1:15" x14ac:dyDescent="0.2">
      <c r="A5245" s="16" t="s">
        <v>505</v>
      </c>
      <c r="B5245" s="1">
        <v>45985</v>
      </c>
      <c r="C5245" t="s">
        <v>392</v>
      </c>
      <c r="D5245" t="s">
        <v>393</v>
      </c>
      <c r="F5245" t="s">
        <v>43</v>
      </c>
      <c r="G5245" t="s">
        <v>17</v>
      </c>
      <c r="H5245" s="2">
        <v>607439.34</v>
      </c>
      <c r="I5245">
        <v>0.85</v>
      </c>
      <c r="J5245" s="2">
        <v>607439.34</v>
      </c>
      <c r="K5245" s="2">
        <v>3522</v>
      </c>
      <c r="L5245">
        <v>172.47</v>
      </c>
      <c r="M5245" t="s">
        <v>18</v>
      </c>
      <c r="N5245" t="s">
        <v>19</v>
      </c>
      <c r="O5245" t="s">
        <v>20</v>
      </c>
    </row>
    <row r="5246" spans="1:15" x14ac:dyDescent="0.2">
      <c r="A5246" s="16" t="s">
        <v>505</v>
      </c>
      <c r="B5246" s="1">
        <v>45985</v>
      </c>
      <c r="C5246" t="s">
        <v>508</v>
      </c>
      <c r="D5246" t="s">
        <v>509</v>
      </c>
      <c r="F5246" t="s">
        <v>16</v>
      </c>
      <c r="G5246" t="s">
        <v>17</v>
      </c>
      <c r="H5246" s="2">
        <v>543237.92000000004</v>
      </c>
      <c r="I5246">
        <v>0.76</v>
      </c>
      <c r="J5246" s="2">
        <v>543237.92000000004</v>
      </c>
      <c r="K5246" s="2">
        <v>6866</v>
      </c>
      <c r="L5246">
        <v>79.12</v>
      </c>
      <c r="M5246" t="s">
        <v>18</v>
      </c>
      <c r="N5246" t="s">
        <v>19</v>
      </c>
      <c r="O5246" t="s">
        <v>20</v>
      </c>
    </row>
    <row r="5247" spans="1:15" x14ac:dyDescent="0.2">
      <c r="A5247" s="16" t="s">
        <v>505</v>
      </c>
      <c r="B5247" s="1">
        <v>45985</v>
      </c>
      <c r="C5247">
        <v>9684</v>
      </c>
      <c r="D5247" t="s">
        <v>409</v>
      </c>
      <c r="F5247" t="s">
        <v>69</v>
      </c>
      <c r="G5247" t="s">
        <v>17</v>
      </c>
      <c r="H5247" s="2">
        <v>495699.48</v>
      </c>
      <c r="I5247">
        <v>0.69</v>
      </c>
      <c r="J5247" s="2">
        <v>495699.48</v>
      </c>
      <c r="K5247" s="2">
        <v>24800</v>
      </c>
      <c r="L5247">
        <v>19.989999999999998</v>
      </c>
      <c r="M5247" t="s">
        <v>73</v>
      </c>
      <c r="N5247" t="s">
        <v>74</v>
      </c>
      <c r="O5247" t="s">
        <v>75</v>
      </c>
    </row>
    <row r="5248" spans="1:15" x14ac:dyDescent="0.2">
      <c r="A5248" s="16" t="s">
        <v>505</v>
      </c>
      <c r="B5248" s="1">
        <v>45985</v>
      </c>
      <c r="C5248">
        <v>259960</v>
      </c>
      <c r="D5248" t="s">
        <v>401</v>
      </c>
      <c r="F5248" t="s">
        <v>69</v>
      </c>
      <c r="G5248" t="s">
        <v>17</v>
      </c>
      <c r="H5248" s="2">
        <v>485944.54</v>
      </c>
      <c r="I5248">
        <v>0.68</v>
      </c>
      <c r="J5248" s="2">
        <v>485944.54</v>
      </c>
      <c r="K5248" s="2">
        <v>2814</v>
      </c>
      <c r="L5248">
        <v>172.69</v>
      </c>
      <c r="M5248" t="s">
        <v>51</v>
      </c>
      <c r="N5248" t="s">
        <v>52</v>
      </c>
      <c r="O5248" t="s">
        <v>53</v>
      </c>
    </row>
    <row r="5249" spans="1:15" x14ac:dyDescent="0.2">
      <c r="A5249" s="16" t="s">
        <v>505</v>
      </c>
      <c r="B5249" s="1">
        <v>45985</v>
      </c>
      <c r="C5249" t="s">
        <v>410</v>
      </c>
      <c r="D5249" t="s">
        <v>411</v>
      </c>
      <c r="F5249" t="s">
        <v>69</v>
      </c>
      <c r="G5249" t="s">
        <v>17</v>
      </c>
      <c r="H5249" s="2">
        <v>391768.21</v>
      </c>
      <c r="I5249">
        <v>0.55000000000000004</v>
      </c>
      <c r="J5249" s="2">
        <v>391768.21</v>
      </c>
      <c r="K5249" s="2">
        <v>6233</v>
      </c>
      <c r="L5249">
        <v>62.85</v>
      </c>
      <c r="M5249" t="s">
        <v>412</v>
      </c>
      <c r="N5249" t="s">
        <v>413</v>
      </c>
      <c r="O5249" t="s">
        <v>414</v>
      </c>
    </row>
    <row r="5250" spans="1:15" x14ac:dyDescent="0.2">
      <c r="A5250" s="16" t="s">
        <v>505</v>
      </c>
      <c r="B5250" s="1">
        <v>45985</v>
      </c>
      <c r="C5250" t="s">
        <v>402</v>
      </c>
      <c r="D5250" t="s">
        <v>403</v>
      </c>
      <c r="F5250" t="s">
        <v>16</v>
      </c>
      <c r="G5250" t="s">
        <v>17</v>
      </c>
      <c r="H5250" s="2">
        <v>391386.4</v>
      </c>
      <c r="I5250">
        <v>0.55000000000000004</v>
      </c>
      <c r="J5250" s="2">
        <v>391386.4</v>
      </c>
      <c r="K5250" s="2">
        <v>32752</v>
      </c>
      <c r="L5250">
        <v>11.95</v>
      </c>
      <c r="M5250" t="s">
        <v>18</v>
      </c>
      <c r="N5250" t="s">
        <v>19</v>
      </c>
      <c r="O5250" t="s">
        <v>20</v>
      </c>
    </row>
    <row r="5251" spans="1:15" x14ac:dyDescent="0.2">
      <c r="A5251" s="16" t="s">
        <v>505</v>
      </c>
      <c r="B5251" s="1">
        <v>45985</v>
      </c>
      <c r="C5251" t="s">
        <v>405</v>
      </c>
      <c r="D5251" t="s">
        <v>406</v>
      </c>
      <c r="F5251" t="s">
        <v>43</v>
      </c>
      <c r="G5251" t="s">
        <v>17</v>
      </c>
      <c r="H5251" s="2">
        <v>391360.04</v>
      </c>
      <c r="I5251">
        <v>0.55000000000000004</v>
      </c>
      <c r="J5251" s="2">
        <v>391360.04</v>
      </c>
      <c r="K5251" s="2">
        <v>2521</v>
      </c>
      <c r="L5251">
        <v>155.24</v>
      </c>
      <c r="M5251" t="s">
        <v>18</v>
      </c>
      <c r="N5251" t="s">
        <v>19</v>
      </c>
      <c r="O5251" t="s">
        <v>20</v>
      </c>
    </row>
    <row r="5252" spans="1:15" x14ac:dyDescent="0.2">
      <c r="A5252" s="16" t="s">
        <v>505</v>
      </c>
      <c r="B5252" s="1">
        <v>45985</v>
      </c>
      <c r="C5252" t="s">
        <v>417</v>
      </c>
      <c r="D5252" t="s">
        <v>418</v>
      </c>
      <c r="F5252" t="s">
        <v>16</v>
      </c>
      <c r="G5252" t="s">
        <v>17</v>
      </c>
      <c r="H5252" s="2">
        <v>337410.19</v>
      </c>
      <c r="I5252">
        <v>0.47</v>
      </c>
      <c r="J5252" s="2">
        <v>337410.19</v>
      </c>
      <c r="K5252" s="2">
        <v>3767</v>
      </c>
      <c r="L5252">
        <v>89.57</v>
      </c>
      <c r="M5252" t="s">
        <v>18</v>
      </c>
      <c r="N5252" t="s">
        <v>19</v>
      </c>
      <c r="O5252" t="s">
        <v>20</v>
      </c>
    </row>
    <row r="5253" spans="1:15" x14ac:dyDescent="0.2">
      <c r="A5253" s="16" t="s">
        <v>505</v>
      </c>
      <c r="B5253" s="1">
        <v>45985</v>
      </c>
      <c r="C5253">
        <v>6417</v>
      </c>
      <c r="D5253" t="s">
        <v>419</v>
      </c>
      <c r="F5253" t="s">
        <v>43</v>
      </c>
      <c r="G5253" t="s">
        <v>17</v>
      </c>
      <c r="H5253" s="2">
        <v>325590.74</v>
      </c>
      <c r="I5253">
        <v>0.45</v>
      </c>
      <c r="J5253" s="2">
        <v>325590.74</v>
      </c>
      <c r="K5253" s="2">
        <v>19500</v>
      </c>
      <c r="L5253">
        <v>16.7</v>
      </c>
      <c r="M5253" t="s">
        <v>73</v>
      </c>
      <c r="N5253" t="s">
        <v>74</v>
      </c>
      <c r="O5253" t="s">
        <v>75</v>
      </c>
    </row>
    <row r="5254" spans="1:15" x14ac:dyDescent="0.2">
      <c r="A5254" s="16" t="s">
        <v>505</v>
      </c>
      <c r="B5254" s="1">
        <v>45985</v>
      </c>
      <c r="C5254" t="s">
        <v>407</v>
      </c>
      <c r="D5254" t="s">
        <v>408</v>
      </c>
      <c r="F5254" t="s">
        <v>43</v>
      </c>
      <c r="G5254" t="s">
        <v>17</v>
      </c>
      <c r="H5254" s="2">
        <v>244152.05</v>
      </c>
      <c r="I5254">
        <v>0.34</v>
      </c>
      <c r="J5254" s="2">
        <v>244152.05</v>
      </c>
      <c r="K5254" s="2">
        <v>3865</v>
      </c>
      <c r="L5254">
        <v>63.17</v>
      </c>
      <c r="M5254" t="s">
        <v>18</v>
      </c>
      <c r="N5254" t="s">
        <v>31</v>
      </c>
      <c r="O5254" t="s">
        <v>20</v>
      </c>
    </row>
    <row r="5255" spans="1:15" x14ac:dyDescent="0.2">
      <c r="A5255" s="16" t="s">
        <v>505</v>
      </c>
      <c r="B5255" s="1">
        <v>45985</v>
      </c>
      <c r="C5255" t="s">
        <v>512</v>
      </c>
      <c r="D5255" t="s">
        <v>513</v>
      </c>
      <c r="F5255" t="s">
        <v>43</v>
      </c>
      <c r="G5255" t="s">
        <v>17</v>
      </c>
      <c r="H5255" s="2">
        <v>225120.72</v>
      </c>
      <c r="I5255">
        <v>0.31</v>
      </c>
      <c r="J5255" s="2">
        <v>225120.72</v>
      </c>
      <c r="K5255" s="2">
        <v>10461</v>
      </c>
      <c r="L5255">
        <v>21.52</v>
      </c>
      <c r="M5255" t="s">
        <v>18</v>
      </c>
      <c r="N5255" t="s">
        <v>19</v>
      </c>
      <c r="O5255" t="s">
        <v>20</v>
      </c>
    </row>
    <row r="5256" spans="1:15" x14ac:dyDescent="0.2">
      <c r="A5256" s="16" t="s">
        <v>505</v>
      </c>
      <c r="B5256" s="1">
        <v>45985</v>
      </c>
      <c r="C5256" t="s">
        <v>415</v>
      </c>
      <c r="D5256" t="s">
        <v>416</v>
      </c>
      <c r="F5256" t="s">
        <v>43</v>
      </c>
      <c r="G5256" t="s">
        <v>17</v>
      </c>
      <c r="H5256" s="2">
        <v>223825.8</v>
      </c>
      <c r="I5256">
        <v>0.31</v>
      </c>
      <c r="J5256" s="2">
        <v>223825.8</v>
      </c>
      <c r="K5256" s="2">
        <v>33913</v>
      </c>
      <c r="L5256">
        <v>6.6</v>
      </c>
      <c r="M5256" t="s">
        <v>18</v>
      </c>
      <c r="N5256" t="s">
        <v>19</v>
      </c>
      <c r="O5256" t="s">
        <v>20</v>
      </c>
    </row>
    <row r="5257" spans="1:15" x14ac:dyDescent="0.2">
      <c r="A5257" s="16" t="s">
        <v>505</v>
      </c>
      <c r="B5257" s="1">
        <v>45985</v>
      </c>
      <c r="C5257" t="s">
        <v>431</v>
      </c>
      <c r="D5257" t="s">
        <v>432</v>
      </c>
      <c r="F5257" t="s">
        <v>43</v>
      </c>
      <c r="G5257" t="s">
        <v>17</v>
      </c>
      <c r="H5257" s="2">
        <v>187654.32</v>
      </c>
      <c r="I5257">
        <v>0.26</v>
      </c>
      <c r="J5257" s="2">
        <v>187654.32</v>
      </c>
      <c r="K5257" s="2">
        <v>10638</v>
      </c>
      <c r="L5257">
        <v>17.64</v>
      </c>
      <c r="M5257" t="s">
        <v>18</v>
      </c>
      <c r="N5257" t="s">
        <v>19</v>
      </c>
      <c r="O5257" t="s">
        <v>20</v>
      </c>
    </row>
    <row r="5258" spans="1:15" x14ac:dyDescent="0.2">
      <c r="A5258" s="16" t="s">
        <v>505</v>
      </c>
      <c r="B5258" s="1">
        <v>45985</v>
      </c>
      <c r="C5258" t="s">
        <v>426</v>
      </c>
      <c r="D5258" t="s">
        <v>427</v>
      </c>
      <c r="F5258" t="s">
        <v>69</v>
      </c>
      <c r="G5258" t="s">
        <v>17</v>
      </c>
      <c r="H5258" s="2">
        <v>184662.72</v>
      </c>
      <c r="I5258">
        <v>0.26</v>
      </c>
      <c r="J5258" s="2">
        <v>184662.72</v>
      </c>
      <c r="K5258" s="2">
        <v>12528</v>
      </c>
      <c r="L5258">
        <v>14.74</v>
      </c>
      <c r="M5258" t="s">
        <v>18</v>
      </c>
      <c r="N5258" t="s">
        <v>19</v>
      </c>
      <c r="O5258" t="s">
        <v>20</v>
      </c>
    </row>
    <row r="5259" spans="1:15" x14ac:dyDescent="0.2">
      <c r="A5259" s="16" t="s">
        <v>505</v>
      </c>
      <c r="B5259" s="1">
        <v>45985</v>
      </c>
      <c r="C5259" t="s">
        <v>514</v>
      </c>
      <c r="D5259" t="s">
        <v>514</v>
      </c>
      <c r="F5259" t="s">
        <v>16</v>
      </c>
      <c r="G5259" t="s">
        <v>17</v>
      </c>
      <c r="H5259" s="2">
        <v>173305.81</v>
      </c>
      <c r="I5259">
        <v>0.24</v>
      </c>
      <c r="J5259" s="2">
        <v>173305.81</v>
      </c>
      <c r="K5259" s="2">
        <v>61184</v>
      </c>
      <c r="L5259">
        <v>2.83</v>
      </c>
      <c r="M5259" t="s">
        <v>363</v>
      </c>
      <c r="N5259" t="s">
        <v>383</v>
      </c>
      <c r="O5259" t="s">
        <v>384</v>
      </c>
    </row>
    <row r="5260" spans="1:15" x14ac:dyDescent="0.2">
      <c r="A5260" s="16" t="s">
        <v>505</v>
      </c>
      <c r="B5260" s="1">
        <v>45985</v>
      </c>
      <c r="C5260">
        <v>36570</v>
      </c>
      <c r="D5260" t="s">
        <v>430</v>
      </c>
      <c r="F5260" t="s">
        <v>69</v>
      </c>
      <c r="G5260" t="s">
        <v>17</v>
      </c>
      <c r="H5260" s="2">
        <v>153865.17000000001</v>
      </c>
      <c r="I5260">
        <v>0.21</v>
      </c>
      <c r="J5260" s="2">
        <v>153865.17000000001</v>
      </c>
      <c r="K5260" s="2">
        <v>1122</v>
      </c>
      <c r="L5260">
        <v>137.13</v>
      </c>
      <c r="M5260" t="s">
        <v>51</v>
      </c>
      <c r="N5260" t="s">
        <v>52</v>
      </c>
      <c r="O5260" t="s">
        <v>53</v>
      </c>
    </row>
    <row r="5261" spans="1:15" x14ac:dyDescent="0.2">
      <c r="A5261" s="16" t="s">
        <v>505</v>
      </c>
      <c r="B5261" s="1">
        <v>45985</v>
      </c>
      <c r="C5261">
        <v>3635</v>
      </c>
      <c r="D5261" t="s">
        <v>433</v>
      </c>
      <c r="F5261" t="s">
        <v>69</v>
      </c>
      <c r="G5261" t="s">
        <v>17</v>
      </c>
      <c r="H5261" s="2">
        <v>139954.4</v>
      </c>
      <c r="I5261">
        <v>0.2</v>
      </c>
      <c r="J5261" s="2">
        <v>139954.4</v>
      </c>
      <c r="K5261" s="2">
        <v>10300</v>
      </c>
      <c r="L5261">
        <v>13.59</v>
      </c>
      <c r="M5261" t="s">
        <v>73</v>
      </c>
      <c r="N5261" t="s">
        <v>74</v>
      </c>
      <c r="O5261" t="s">
        <v>75</v>
      </c>
    </row>
    <row r="5262" spans="1:15" x14ac:dyDescent="0.2">
      <c r="A5262" s="16" t="s">
        <v>505</v>
      </c>
      <c r="B5262" s="1">
        <v>45985</v>
      </c>
      <c r="C5262">
        <v>1070</v>
      </c>
      <c r="D5262" t="s">
        <v>465</v>
      </c>
      <c r="F5262" t="s">
        <v>43</v>
      </c>
      <c r="G5262" t="s">
        <v>17</v>
      </c>
      <c r="H5262" s="2">
        <v>127335.47</v>
      </c>
      <c r="I5262">
        <v>0.18</v>
      </c>
      <c r="J5262" s="2">
        <v>127335.47</v>
      </c>
      <c r="K5262" s="2">
        <v>101000</v>
      </c>
      <c r="L5262">
        <v>1.26</v>
      </c>
      <c r="M5262" t="s">
        <v>101</v>
      </c>
      <c r="N5262" t="s">
        <v>102</v>
      </c>
      <c r="O5262" t="s">
        <v>103</v>
      </c>
    </row>
    <row r="5263" spans="1:15" x14ac:dyDescent="0.2">
      <c r="A5263" s="16" t="s">
        <v>505</v>
      </c>
      <c r="B5263" s="1">
        <v>45985</v>
      </c>
      <c r="C5263" t="s">
        <v>422</v>
      </c>
      <c r="D5263" t="s">
        <v>423</v>
      </c>
      <c r="F5263" t="s">
        <v>69</v>
      </c>
      <c r="G5263" t="s">
        <v>17</v>
      </c>
      <c r="H5263" s="2">
        <v>125448.7</v>
      </c>
      <c r="I5263">
        <v>0.18</v>
      </c>
      <c r="J5263" s="2">
        <v>125448.7</v>
      </c>
      <c r="K5263" s="2">
        <v>14633</v>
      </c>
      <c r="L5263">
        <v>8.57</v>
      </c>
      <c r="M5263" t="s">
        <v>363</v>
      </c>
      <c r="N5263" t="s">
        <v>383</v>
      </c>
      <c r="O5263" t="s">
        <v>384</v>
      </c>
    </row>
    <row r="5264" spans="1:15" x14ac:dyDescent="0.2">
      <c r="A5264" s="16" t="s">
        <v>505</v>
      </c>
      <c r="B5264" s="1">
        <v>45985</v>
      </c>
      <c r="C5264" t="s">
        <v>424</v>
      </c>
      <c r="D5264" t="s">
        <v>425</v>
      </c>
      <c r="F5264" t="s">
        <v>69</v>
      </c>
      <c r="G5264" t="s">
        <v>17</v>
      </c>
      <c r="H5264" s="2">
        <v>123265.33</v>
      </c>
      <c r="I5264">
        <v>0.17</v>
      </c>
      <c r="J5264" s="2">
        <v>123265.33</v>
      </c>
      <c r="K5264" s="2">
        <v>12073</v>
      </c>
      <c r="L5264">
        <v>10.210000000000001</v>
      </c>
      <c r="M5264" t="s">
        <v>18</v>
      </c>
      <c r="N5264" t="s">
        <v>31</v>
      </c>
      <c r="O5264" t="s">
        <v>20</v>
      </c>
    </row>
    <row r="5265" spans="1:15" x14ac:dyDescent="0.2">
      <c r="A5265" s="16" t="s">
        <v>505</v>
      </c>
      <c r="B5265" s="1">
        <v>45985</v>
      </c>
      <c r="C5265" t="s">
        <v>435</v>
      </c>
      <c r="D5265" t="s">
        <v>436</v>
      </c>
      <c r="F5265" t="s">
        <v>16</v>
      </c>
      <c r="G5265" t="s">
        <v>17</v>
      </c>
      <c r="H5265" s="2">
        <v>116819.83</v>
      </c>
      <c r="I5265">
        <v>0.16</v>
      </c>
      <c r="J5265" s="2">
        <v>116819.83</v>
      </c>
      <c r="K5265" s="2">
        <v>9599</v>
      </c>
      <c r="L5265">
        <v>12.17</v>
      </c>
      <c r="M5265" t="s">
        <v>18</v>
      </c>
      <c r="N5265" t="s">
        <v>19</v>
      </c>
      <c r="O5265" t="s">
        <v>20</v>
      </c>
    </row>
    <row r="5266" spans="1:15" x14ac:dyDescent="0.2">
      <c r="A5266" s="16" t="s">
        <v>505</v>
      </c>
      <c r="B5266" s="1">
        <v>45985</v>
      </c>
      <c r="C5266">
        <v>2498</v>
      </c>
      <c r="D5266" t="s">
        <v>443</v>
      </c>
      <c r="F5266" t="s">
        <v>16</v>
      </c>
      <c r="G5266" t="s">
        <v>17</v>
      </c>
      <c r="H5266" s="2">
        <v>106124.72</v>
      </c>
      <c r="I5266">
        <v>0.15</v>
      </c>
      <c r="J5266" s="2">
        <v>106124.72</v>
      </c>
      <c r="K5266" s="2">
        <v>70000</v>
      </c>
      <c r="L5266">
        <v>1.52</v>
      </c>
      <c r="M5266" t="s">
        <v>33</v>
      </c>
      <c r="N5266" t="s">
        <v>34</v>
      </c>
      <c r="O5266" t="s">
        <v>35</v>
      </c>
    </row>
    <row r="5267" spans="1:15" x14ac:dyDescent="0.2">
      <c r="A5267" s="16" t="s">
        <v>505</v>
      </c>
      <c r="B5267" s="1">
        <v>45985</v>
      </c>
      <c r="C5267">
        <v>4915</v>
      </c>
      <c r="D5267" t="s">
        <v>448</v>
      </c>
      <c r="F5267" t="s">
        <v>16</v>
      </c>
      <c r="G5267" t="s">
        <v>17</v>
      </c>
      <c r="H5267" s="2">
        <v>105019.09</v>
      </c>
      <c r="I5267">
        <v>0.15</v>
      </c>
      <c r="J5267" s="2">
        <v>105019.09</v>
      </c>
      <c r="K5267" s="2">
        <v>40500</v>
      </c>
      <c r="L5267">
        <v>2.59</v>
      </c>
      <c r="M5267" t="s">
        <v>33</v>
      </c>
      <c r="N5267" t="s">
        <v>34</v>
      </c>
      <c r="O5267" t="s">
        <v>35</v>
      </c>
    </row>
    <row r="5268" spans="1:15" x14ac:dyDescent="0.2">
      <c r="A5268" s="16" t="s">
        <v>505</v>
      </c>
      <c r="B5268" s="1">
        <v>45985</v>
      </c>
      <c r="C5268">
        <v>2432</v>
      </c>
      <c r="D5268" t="s">
        <v>434</v>
      </c>
      <c r="F5268" t="s">
        <v>69</v>
      </c>
      <c r="G5268" t="s">
        <v>17</v>
      </c>
      <c r="H5268" s="2">
        <v>104974.01</v>
      </c>
      <c r="I5268">
        <v>0.15</v>
      </c>
      <c r="J5268" s="2">
        <v>104974.01</v>
      </c>
      <c r="K5268" s="2">
        <v>6800</v>
      </c>
      <c r="L5268">
        <v>15.44</v>
      </c>
      <c r="M5268" t="s">
        <v>73</v>
      </c>
      <c r="N5268" t="s">
        <v>74</v>
      </c>
      <c r="O5268" t="s">
        <v>75</v>
      </c>
    </row>
    <row r="5269" spans="1:15" x14ac:dyDescent="0.2">
      <c r="A5269" s="16" t="s">
        <v>505</v>
      </c>
      <c r="B5269" s="1">
        <v>45985</v>
      </c>
      <c r="C5269" t="s">
        <v>515</v>
      </c>
      <c r="D5269" t="s">
        <v>516</v>
      </c>
      <c r="F5269" t="s">
        <v>43</v>
      </c>
      <c r="G5269" t="s">
        <v>17</v>
      </c>
      <c r="H5269" s="2">
        <v>104496</v>
      </c>
      <c r="I5269">
        <v>0.15</v>
      </c>
      <c r="J5269" s="2">
        <v>104496</v>
      </c>
      <c r="K5269" s="2">
        <v>4800</v>
      </c>
      <c r="L5269">
        <v>21.77</v>
      </c>
      <c r="M5269" t="s">
        <v>18</v>
      </c>
      <c r="N5269" t="s">
        <v>31</v>
      </c>
      <c r="O5269" t="s">
        <v>20</v>
      </c>
    </row>
    <row r="5270" spans="1:15" x14ac:dyDescent="0.2">
      <c r="A5270" s="16" t="s">
        <v>505</v>
      </c>
      <c r="B5270" s="1">
        <v>45985</v>
      </c>
      <c r="C5270" t="s">
        <v>454</v>
      </c>
      <c r="D5270" t="s">
        <v>455</v>
      </c>
      <c r="F5270" t="s">
        <v>69</v>
      </c>
      <c r="G5270" t="s">
        <v>17</v>
      </c>
      <c r="H5270" s="2">
        <v>100242.43</v>
      </c>
      <c r="I5270">
        <v>0.14000000000000001</v>
      </c>
      <c r="J5270" s="2">
        <v>100242.43</v>
      </c>
      <c r="K5270" s="2">
        <v>8203</v>
      </c>
      <c r="L5270">
        <v>12.22</v>
      </c>
      <c r="M5270" t="s">
        <v>363</v>
      </c>
      <c r="N5270" t="s">
        <v>383</v>
      </c>
      <c r="O5270" t="s">
        <v>384</v>
      </c>
    </row>
    <row r="5271" spans="1:15" x14ac:dyDescent="0.2">
      <c r="A5271" s="16" t="s">
        <v>505</v>
      </c>
      <c r="B5271" s="1">
        <v>45985</v>
      </c>
      <c r="C5271" t="s">
        <v>478</v>
      </c>
      <c r="D5271" t="s">
        <v>529</v>
      </c>
      <c r="F5271" t="s">
        <v>69</v>
      </c>
      <c r="G5271" t="s">
        <v>17</v>
      </c>
      <c r="H5271" s="2">
        <v>93368.9</v>
      </c>
      <c r="I5271">
        <v>0.13</v>
      </c>
      <c r="J5271" s="2">
        <v>93368.9</v>
      </c>
      <c r="K5271" s="2">
        <v>30119</v>
      </c>
      <c r="L5271">
        <v>3.1</v>
      </c>
      <c r="M5271" t="s">
        <v>18</v>
      </c>
      <c r="N5271" t="s">
        <v>31</v>
      </c>
      <c r="O5271" t="s">
        <v>20</v>
      </c>
    </row>
    <row r="5272" spans="1:15" x14ac:dyDescent="0.2">
      <c r="A5272" s="16" t="s">
        <v>505</v>
      </c>
      <c r="B5272" s="1">
        <v>45985</v>
      </c>
      <c r="C5272" t="s">
        <v>449</v>
      </c>
      <c r="D5272" t="s">
        <v>450</v>
      </c>
      <c r="F5272" t="s">
        <v>43</v>
      </c>
      <c r="G5272" t="s">
        <v>17</v>
      </c>
      <c r="H5272" s="2">
        <v>92832.48</v>
      </c>
      <c r="I5272">
        <v>0.13</v>
      </c>
      <c r="J5272" s="2">
        <v>92832.48</v>
      </c>
      <c r="K5272" s="2">
        <v>11856</v>
      </c>
      <c r="L5272">
        <v>7.83</v>
      </c>
      <c r="M5272" t="s">
        <v>18</v>
      </c>
      <c r="N5272" t="s">
        <v>31</v>
      </c>
      <c r="O5272" t="s">
        <v>20</v>
      </c>
    </row>
    <row r="5273" spans="1:15" x14ac:dyDescent="0.2">
      <c r="A5273" s="16" t="s">
        <v>505</v>
      </c>
      <c r="B5273" s="1">
        <v>45985</v>
      </c>
      <c r="C5273">
        <v>3738</v>
      </c>
      <c r="D5273" t="s">
        <v>453</v>
      </c>
      <c r="F5273" t="s">
        <v>16</v>
      </c>
      <c r="G5273" t="s">
        <v>17</v>
      </c>
      <c r="H5273" s="2">
        <v>91832.77</v>
      </c>
      <c r="I5273">
        <v>0.13</v>
      </c>
      <c r="J5273" s="2">
        <v>91832.77</v>
      </c>
      <c r="K5273" s="2">
        <v>154000</v>
      </c>
      <c r="L5273">
        <v>0.6</v>
      </c>
      <c r="M5273" t="s">
        <v>128</v>
      </c>
      <c r="N5273" t="s">
        <v>102</v>
      </c>
      <c r="O5273" t="s">
        <v>103</v>
      </c>
    </row>
    <row r="5274" spans="1:15" x14ac:dyDescent="0.2">
      <c r="A5274" s="16" t="s">
        <v>505</v>
      </c>
      <c r="B5274" s="1">
        <v>45985</v>
      </c>
      <c r="C5274">
        <v>251270</v>
      </c>
      <c r="D5274" t="s">
        <v>458</v>
      </c>
      <c r="F5274" t="s">
        <v>69</v>
      </c>
      <c r="G5274" t="s">
        <v>17</v>
      </c>
      <c r="H5274" s="2">
        <v>91483.29</v>
      </c>
      <c r="I5274">
        <v>0.13</v>
      </c>
      <c r="J5274" s="2">
        <v>91483.29</v>
      </c>
      <c r="K5274" s="2">
        <v>2618</v>
      </c>
      <c r="L5274">
        <v>34.94</v>
      </c>
      <c r="M5274" t="s">
        <v>51</v>
      </c>
      <c r="N5274" t="s">
        <v>52</v>
      </c>
      <c r="O5274" t="s">
        <v>53</v>
      </c>
    </row>
    <row r="5275" spans="1:15" x14ac:dyDescent="0.2">
      <c r="A5275" s="16" t="s">
        <v>505</v>
      </c>
      <c r="B5275" s="1">
        <v>45985</v>
      </c>
      <c r="C5275" t="s">
        <v>437</v>
      </c>
      <c r="D5275" t="s">
        <v>438</v>
      </c>
      <c r="F5275" t="s">
        <v>16</v>
      </c>
      <c r="G5275" t="s">
        <v>17</v>
      </c>
      <c r="H5275" s="2">
        <v>90136.04</v>
      </c>
      <c r="I5275">
        <v>0.13</v>
      </c>
      <c r="J5275" s="2">
        <v>90136.04</v>
      </c>
      <c r="K5275" s="2">
        <v>10004</v>
      </c>
      <c r="L5275">
        <v>9.01</v>
      </c>
      <c r="M5275" t="s">
        <v>18</v>
      </c>
      <c r="N5275" t="s">
        <v>19</v>
      </c>
      <c r="O5275" t="s">
        <v>20</v>
      </c>
    </row>
    <row r="5276" spans="1:15" x14ac:dyDescent="0.2">
      <c r="A5276" s="16" t="s">
        <v>505</v>
      </c>
      <c r="B5276" s="1">
        <v>45985</v>
      </c>
      <c r="C5276">
        <v>263750</v>
      </c>
      <c r="D5276" t="s">
        <v>462</v>
      </c>
      <c r="F5276" t="s">
        <v>69</v>
      </c>
      <c r="G5276" t="s">
        <v>17</v>
      </c>
      <c r="H5276" s="2">
        <v>83173.33</v>
      </c>
      <c r="I5276">
        <v>0.12</v>
      </c>
      <c r="J5276" s="2">
        <v>83173.33</v>
      </c>
      <c r="K5276" s="2">
        <v>3306</v>
      </c>
      <c r="L5276">
        <v>25.16</v>
      </c>
      <c r="M5276" t="s">
        <v>51</v>
      </c>
      <c r="N5276" t="s">
        <v>463</v>
      </c>
      <c r="O5276" t="s">
        <v>53</v>
      </c>
    </row>
    <row r="5277" spans="1:15" x14ac:dyDescent="0.2">
      <c r="A5277" s="16" t="s">
        <v>505</v>
      </c>
      <c r="B5277" s="1">
        <v>45985</v>
      </c>
      <c r="C5277" t="s">
        <v>420</v>
      </c>
      <c r="D5277" t="s">
        <v>421</v>
      </c>
      <c r="F5277" t="s">
        <v>43</v>
      </c>
      <c r="G5277" t="s">
        <v>17</v>
      </c>
      <c r="H5277" s="2">
        <v>81980.23</v>
      </c>
      <c r="I5277">
        <v>0.11</v>
      </c>
      <c r="J5277" s="2">
        <v>81980.23</v>
      </c>
      <c r="K5277" s="2">
        <v>25341</v>
      </c>
      <c r="L5277">
        <v>3.24</v>
      </c>
      <c r="M5277" t="s">
        <v>154</v>
      </c>
      <c r="N5277" t="s">
        <v>396</v>
      </c>
      <c r="O5277" t="s">
        <v>152</v>
      </c>
    </row>
    <row r="5278" spans="1:15" x14ac:dyDescent="0.2">
      <c r="A5278" s="16" t="s">
        <v>505</v>
      </c>
      <c r="B5278" s="1">
        <v>45985</v>
      </c>
      <c r="C5278" t="s">
        <v>428</v>
      </c>
      <c r="D5278" t="s">
        <v>429</v>
      </c>
      <c r="F5278" t="s">
        <v>43</v>
      </c>
      <c r="G5278" t="s">
        <v>17</v>
      </c>
      <c r="H5278" s="2">
        <v>77068.3</v>
      </c>
      <c r="I5278">
        <v>0.11</v>
      </c>
      <c r="J5278" s="2">
        <v>77068.3</v>
      </c>
      <c r="K5278" s="2">
        <v>24912</v>
      </c>
      <c r="L5278">
        <v>3.09</v>
      </c>
      <c r="M5278" t="s">
        <v>374</v>
      </c>
      <c r="N5278" t="s">
        <v>375</v>
      </c>
      <c r="O5278" t="s">
        <v>376</v>
      </c>
    </row>
    <row r="5279" spans="1:15" x14ac:dyDescent="0.2">
      <c r="A5279" s="16" t="s">
        <v>505</v>
      </c>
      <c r="B5279" s="1">
        <v>45985</v>
      </c>
      <c r="C5279">
        <v>2439</v>
      </c>
      <c r="D5279" t="s">
        <v>457</v>
      </c>
      <c r="F5279" t="s">
        <v>43</v>
      </c>
      <c r="G5279" t="s">
        <v>17</v>
      </c>
      <c r="H5279" s="2">
        <v>74302</v>
      </c>
      <c r="I5279">
        <v>0.1</v>
      </c>
      <c r="J5279" s="2">
        <v>74302</v>
      </c>
      <c r="K5279" s="2">
        <v>23008</v>
      </c>
      <c r="L5279">
        <v>3.23</v>
      </c>
      <c r="M5279" t="s">
        <v>33</v>
      </c>
      <c r="N5279" t="s">
        <v>34</v>
      </c>
      <c r="O5279" t="s">
        <v>35</v>
      </c>
    </row>
    <row r="5280" spans="1:15" x14ac:dyDescent="0.2">
      <c r="A5280" s="16" t="s">
        <v>505</v>
      </c>
      <c r="B5280" s="1">
        <v>45985</v>
      </c>
      <c r="C5280" t="s">
        <v>439</v>
      </c>
      <c r="D5280" t="s">
        <v>440</v>
      </c>
      <c r="F5280" t="s">
        <v>69</v>
      </c>
      <c r="G5280" t="s">
        <v>17</v>
      </c>
      <c r="H5280" s="2">
        <v>73232.210000000006</v>
      </c>
      <c r="I5280">
        <v>0.1</v>
      </c>
      <c r="J5280" s="2">
        <v>73232.210000000006</v>
      </c>
      <c r="K5280" s="2">
        <v>8761</v>
      </c>
      <c r="L5280">
        <v>8.36</v>
      </c>
      <c r="M5280" t="s">
        <v>441</v>
      </c>
      <c r="N5280" t="s">
        <v>442</v>
      </c>
      <c r="O5280" t="s">
        <v>40</v>
      </c>
    </row>
    <row r="5281" spans="1:15" x14ac:dyDescent="0.2">
      <c r="A5281" s="16" t="s">
        <v>505</v>
      </c>
      <c r="B5281" s="1">
        <v>45985</v>
      </c>
      <c r="C5281" t="s">
        <v>460</v>
      </c>
      <c r="D5281" t="s">
        <v>461</v>
      </c>
      <c r="F5281" t="s">
        <v>69</v>
      </c>
      <c r="G5281" t="s">
        <v>17</v>
      </c>
      <c r="H5281" s="2">
        <v>64915.02</v>
      </c>
      <c r="I5281">
        <v>0.09</v>
      </c>
      <c r="J5281" s="2">
        <v>64915.02</v>
      </c>
      <c r="K5281" s="2">
        <v>6327</v>
      </c>
      <c r="L5281">
        <v>10.26</v>
      </c>
      <c r="M5281" t="s">
        <v>18</v>
      </c>
      <c r="N5281" t="s">
        <v>19</v>
      </c>
      <c r="O5281" t="s">
        <v>20</v>
      </c>
    </row>
    <row r="5282" spans="1:15" x14ac:dyDescent="0.2">
      <c r="A5282" s="16" t="s">
        <v>505</v>
      </c>
      <c r="B5282" s="1">
        <v>45985</v>
      </c>
      <c r="C5282">
        <v>3765</v>
      </c>
      <c r="D5282" t="s">
        <v>452</v>
      </c>
      <c r="F5282" t="s">
        <v>69</v>
      </c>
      <c r="G5282" t="s">
        <v>17</v>
      </c>
      <c r="H5282" s="2">
        <v>64064.54</v>
      </c>
      <c r="I5282">
        <v>0.09</v>
      </c>
      <c r="J5282" s="2">
        <v>64064.54</v>
      </c>
      <c r="K5282" s="2">
        <v>4100</v>
      </c>
      <c r="L5282">
        <v>15.63</v>
      </c>
      <c r="M5282" t="s">
        <v>73</v>
      </c>
      <c r="N5282" t="s">
        <v>74</v>
      </c>
      <c r="O5282" t="s">
        <v>75</v>
      </c>
    </row>
    <row r="5283" spans="1:15" x14ac:dyDescent="0.2">
      <c r="A5283" s="16" t="s">
        <v>505</v>
      </c>
      <c r="B5283" s="1">
        <v>45985</v>
      </c>
      <c r="C5283">
        <v>2121</v>
      </c>
      <c r="D5283" t="s">
        <v>456</v>
      </c>
      <c r="F5283" t="s">
        <v>69</v>
      </c>
      <c r="G5283" t="s">
        <v>17</v>
      </c>
      <c r="H5283" s="2">
        <v>60971.97</v>
      </c>
      <c r="I5283">
        <v>0.09</v>
      </c>
      <c r="J5283" s="2">
        <v>60971.97</v>
      </c>
      <c r="K5283" s="2">
        <v>3300</v>
      </c>
      <c r="L5283">
        <v>18.48</v>
      </c>
      <c r="M5283" t="s">
        <v>73</v>
      </c>
      <c r="N5283" t="s">
        <v>74</v>
      </c>
      <c r="O5283" t="s">
        <v>75</v>
      </c>
    </row>
    <row r="5284" spans="1:15" x14ac:dyDescent="0.2">
      <c r="A5284" s="16" t="s">
        <v>505</v>
      </c>
      <c r="B5284" s="1">
        <v>45985</v>
      </c>
      <c r="C5284">
        <v>6727</v>
      </c>
      <c r="D5284" t="s">
        <v>464</v>
      </c>
      <c r="F5284" t="s">
        <v>16</v>
      </c>
      <c r="G5284" t="s">
        <v>17</v>
      </c>
      <c r="H5284" s="2">
        <v>54047.64</v>
      </c>
      <c r="I5284">
        <v>0.08</v>
      </c>
      <c r="J5284" s="2">
        <v>54047.64</v>
      </c>
      <c r="K5284" s="2">
        <v>10700</v>
      </c>
      <c r="L5284">
        <v>5.05</v>
      </c>
      <c r="M5284" t="s">
        <v>73</v>
      </c>
      <c r="N5284" t="s">
        <v>74</v>
      </c>
      <c r="O5284" t="s">
        <v>75</v>
      </c>
    </row>
    <row r="5285" spans="1:15" x14ac:dyDescent="0.2">
      <c r="A5285" s="16" t="s">
        <v>505</v>
      </c>
      <c r="B5285" s="1">
        <v>45985</v>
      </c>
      <c r="C5285">
        <v>2362</v>
      </c>
      <c r="D5285" t="s">
        <v>459</v>
      </c>
      <c r="F5285" t="s">
        <v>16</v>
      </c>
      <c r="G5285" t="s">
        <v>17</v>
      </c>
      <c r="H5285" s="2">
        <v>53223.040000000001</v>
      </c>
      <c r="I5285">
        <v>7.0000000000000007E-2</v>
      </c>
      <c r="J5285" s="2">
        <v>53223.040000000001</v>
      </c>
      <c r="K5285" s="2">
        <v>41000</v>
      </c>
      <c r="L5285">
        <v>1.3</v>
      </c>
      <c r="M5285" t="s">
        <v>33</v>
      </c>
      <c r="N5285" t="s">
        <v>34</v>
      </c>
      <c r="O5285" t="s">
        <v>35</v>
      </c>
    </row>
    <row r="5286" spans="1:15" x14ac:dyDescent="0.2">
      <c r="A5286" s="16" t="s">
        <v>505</v>
      </c>
      <c r="B5286" s="1">
        <v>45985</v>
      </c>
      <c r="C5286">
        <v>2767</v>
      </c>
      <c r="D5286" t="s">
        <v>471</v>
      </c>
      <c r="F5286" t="s">
        <v>43</v>
      </c>
      <c r="G5286" t="s">
        <v>17</v>
      </c>
      <c r="H5286" s="2">
        <v>47507.89</v>
      </c>
      <c r="I5286">
        <v>7.0000000000000007E-2</v>
      </c>
      <c r="J5286" s="2">
        <v>47507.89</v>
      </c>
      <c r="K5286" s="2">
        <v>3900</v>
      </c>
      <c r="L5286">
        <v>12.18</v>
      </c>
      <c r="M5286" t="s">
        <v>73</v>
      </c>
      <c r="N5286" t="s">
        <v>74</v>
      </c>
      <c r="O5286" t="s">
        <v>75</v>
      </c>
    </row>
    <row r="5287" spans="1:15" x14ac:dyDescent="0.2">
      <c r="A5287" s="16" t="s">
        <v>505</v>
      </c>
      <c r="B5287" s="1">
        <v>45985</v>
      </c>
      <c r="C5287">
        <v>751</v>
      </c>
      <c r="D5287" t="s">
        <v>470</v>
      </c>
      <c r="F5287" t="s">
        <v>43</v>
      </c>
      <c r="G5287" t="s">
        <v>17</v>
      </c>
      <c r="H5287" s="2">
        <v>47175.85</v>
      </c>
      <c r="I5287">
        <v>7.0000000000000007E-2</v>
      </c>
      <c r="J5287" s="2">
        <v>47175.85</v>
      </c>
      <c r="K5287" s="2">
        <v>92000</v>
      </c>
      <c r="L5287">
        <v>0.51</v>
      </c>
      <c r="M5287" t="s">
        <v>101</v>
      </c>
      <c r="N5287" t="s">
        <v>102</v>
      </c>
      <c r="O5287" t="s">
        <v>103</v>
      </c>
    </row>
    <row r="5288" spans="1:15" x14ac:dyDescent="0.2">
      <c r="A5288" s="16" t="s">
        <v>505</v>
      </c>
      <c r="B5288" s="1">
        <v>45985</v>
      </c>
      <c r="C5288" t="s">
        <v>20</v>
      </c>
      <c r="D5288" t="s">
        <v>104</v>
      </c>
      <c r="F5288" t="s">
        <v>106</v>
      </c>
      <c r="G5288" t="s">
        <v>107</v>
      </c>
      <c r="H5288" s="2">
        <v>45232.11</v>
      </c>
      <c r="I5288">
        <v>0.06</v>
      </c>
      <c r="J5288" s="2">
        <v>45232.11</v>
      </c>
      <c r="K5288" s="2">
        <v>45232</v>
      </c>
      <c r="L5288">
        <v>100</v>
      </c>
      <c r="M5288" t="s">
        <v>18</v>
      </c>
      <c r="N5288" t="s">
        <v>108</v>
      </c>
      <c r="O5288" t="s">
        <v>20</v>
      </c>
    </row>
    <row r="5289" spans="1:15" x14ac:dyDescent="0.2">
      <c r="A5289" s="16" t="s">
        <v>505</v>
      </c>
      <c r="B5289" s="1">
        <v>45985</v>
      </c>
      <c r="C5289">
        <v>293490</v>
      </c>
      <c r="D5289" t="s">
        <v>469</v>
      </c>
      <c r="F5289" t="s">
        <v>69</v>
      </c>
      <c r="G5289" t="s">
        <v>17</v>
      </c>
      <c r="H5289" s="2">
        <v>38934.07</v>
      </c>
      <c r="I5289">
        <v>0.05</v>
      </c>
      <c r="J5289" s="2">
        <v>38934.07</v>
      </c>
      <c r="K5289" s="2">
        <v>3600</v>
      </c>
      <c r="L5289">
        <v>10.82</v>
      </c>
      <c r="M5289" t="s">
        <v>51</v>
      </c>
      <c r="N5289" t="s">
        <v>463</v>
      </c>
      <c r="O5289" t="s">
        <v>53</v>
      </c>
    </row>
    <row r="5290" spans="1:15" x14ac:dyDescent="0.2">
      <c r="A5290" s="16" t="s">
        <v>505</v>
      </c>
      <c r="B5290" s="1">
        <v>45985</v>
      </c>
      <c r="C5290" t="s">
        <v>53</v>
      </c>
      <c r="D5290" t="s">
        <v>124</v>
      </c>
      <c r="F5290" t="s">
        <v>106</v>
      </c>
      <c r="G5290" t="s">
        <v>107</v>
      </c>
      <c r="H5290" s="2">
        <v>35331.11</v>
      </c>
      <c r="I5290">
        <v>0.05</v>
      </c>
      <c r="J5290" s="2">
        <v>35331.11</v>
      </c>
      <c r="K5290" s="2">
        <v>52171690</v>
      </c>
      <c r="L5290">
        <v>7.0000000000000007E-2</v>
      </c>
      <c r="M5290" t="s">
        <v>51</v>
      </c>
      <c r="N5290" t="s">
        <v>108</v>
      </c>
      <c r="O5290" t="s">
        <v>53</v>
      </c>
    </row>
    <row r="5291" spans="1:15" x14ac:dyDescent="0.2">
      <c r="A5291" s="16" t="s">
        <v>505</v>
      </c>
      <c r="B5291" s="1">
        <v>45985</v>
      </c>
      <c r="C5291" t="s">
        <v>75</v>
      </c>
      <c r="D5291" t="s">
        <v>114</v>
      </c>
      <c r="F5291" t="s">
        <v>106</v>
      </c>
      <c r="G5291" t="s">
        <v>107</v>
      </c>
      <c r="H5291" s="2">
        <v>34148.400000000001</v>
      </c>
      <c r="I5291">
        <v>0.05</v>
      </c>
      <c r="J5291" s="2">
        <v>34148.400000000001</v>
      </c>
      <c r="K5291" s="2">
        <v>5354298</v>
      </c>
      <c r="L5291">
        <v>0.64</v>
      </c>
      <c r="M5291" t="s">
        <v>73</v>
      </c>
      <c r="N5291" t="s">
        <v>108</v>
      </c>
      <c r="O5291" t="s">
        <v>75</v>
      </c>
    </row>
    <row r="5292" spans="1:15" x14ac:dyDescent="0.2">
      <c r="A5292" s="16" t="s">
        <v>505</v>
      </c>
      <c r="B5292" s="1">
        <v>45985</v>
      </c>
      <c r="C5292">
        <v>192080</v>
      </c>
      <c r="D5292" t="s">
        <v>475</v>
      </c>
      <c r="F5292" t="s">
        <v>43</v>
      </c>
      <c r="G5292" t="s">
        <v>17</v>
      </c>
      <c r="H5292" s="2">
        <v>34097.18</v>
      </c>
      <c r="I5292">
        <v>0.05</v>
      </c>
      <c r="J5292" s="2">
        <v>34097.18</v>
      </c>
      <c r="K5292">
        <v>972</v>
      </c>
      <c r="L5292">
        <v>35.08</v>
      </c>
      <c r="M5292" t="s">
        <v>51</v>
      </c>
      <c r="N5292" t="s">
        <v>52</v>
      </c>
      <c r="O5292" t="s">
        <v>53</v>
      </c>
    </row>
    <row r="5293" spans="1:15" x14ac:dyDescent="0.2">
      <c r="A5293" s="16" t="s">
        <v>505</v>
      </c>
      <c r="B5293" s="1">
        <v>45985</v>
      </c>
      <c r="C5293">
        <v>799</v>
      </c>
      <c r="D5293" t="s">
        <v>518</v>
      </c>
      <c r="F5293" t="s">
        <v>69</v>
      </c>
      <c r="G5293" t="s">
        <v>17</v>
      </c>
      <c r="H5293" s="2">
        <v>33253.65</v>
      </c>
      <c r="I5293">
        <v>0.05</v>
      </c>
      <c r="J5293" s="2">
        <v>33253.65</v>
      </c>
      <c r="K5293" s="2">
        <v>69000</v>
      </c>
      <c r="L5293">
        <v>0.48</v>
      </c>
      <c r="M5293" t="s">
        <v>128</v>
      </c>
      <c r="N5293" t="s">
        <v>102</v>
      </c>
      <c r="O5293" t="s">
        <v>103</v>
      </c>
    </row>
    <row r="5294" spans="1:15" x14ac:dyDescent="0.2">
      <c r="A5294" s="16" t="s">
        <v>505</v>
      </c>
      <c r="B5294" s="1">
        <v>45985</v>
      </c>
      <c r="C5294">
        <v>777</v>
      </c>
      <c r="D5294" t="s">
        <v>517</v>
      </c>
      <c r="F5294" t="s">
        <v>69</v>
      </c>
      <c r="G5294" t="s">
        <v>17</v>
      </c>
      <c r="H5294" s="2">
        <v>32147.13</v>
      </c>
      <c r="I5294">
        <v>0.04</v>
      </c>
      <c r="J5294" s="2">
        <v>32147.13</v>
      </c>
      <c r="K5294" s="2">
        <v>22000</v>
      </c>
      <c r="L5294">
        <v>1.46</v>
      </c>
      <c r="M5294" t="s">
        <v>101</v>
      </c>
      <c r="N5294" t="s">
        <v>102</v>
      </c>
      <c r="O5294" t="s">
        <v>103</v>
      </c>
    </row>
    <row r="5295" spans="1:15" x14ac:dyDescent="0.2">
      <c r="A5295" s="16" t="s">
        <v>505</v>
      </c>
      <c r="B5295" s="1">
        <v>45985</v>
      </c>
      <c r="C5295" t="s">
        <v>466</v>
      </c>
      <c r="D5295" t="s">
        <v>467</v>
      </c>
      <c r="F5295" t="s">
        <v>69</v>
      </c>
      <c r="G5295" t="s">
        <v>17</v>
      </c>
      <c r="H5295" s="2">
        <v>30803.62</v>
      </c>
      <c r="I5295">
        <v>0.04</v>
      </c>
      <c r="J5295" s="2">
        <v>30803.62</v>
      </c>
      <c r="K5295" s="2">
        <v>3557</v>
      </c>
      <c r="L5295">
        <v>8.66</v>
      </c>
      <c r="M5295" t="s">
        <v>18</v>
      </c>
      <c r="N5295" t="s">
        <v>19</v>
      </c>
      <c r="O5295" t="s">
        <v>20</v>
      </c>
    </row>
    <row r="5296" spans="1:15" x14ac:dyDescent="0.2">
      <c r="A5296" s="16" t="s">
        <v>505</v>
      </c>
      <c r="B5296" s="1">
        <v>45985</v>
      </c>
      <c r="C5296">
        <v>112040</v>
      </c>
      <c r="D5296" t="s">
        <v>472</v>
      </c>
      <c r="F5296" t="s">
        <v>69</v>
      </c>
      <c r="G5296" t="s">
        <v>17</v>
      </c>
      <c r="H5296" s="2">
        <v>30654.080000000002</v>
      </c>
      <c r="I5296">
        <v>0.04</v>
      </c>
      <c r="J5296" s="2">
        <v>30654.080000000002</v>
      </c>
      <c r="K5296" s="2">
        <v>1807</v>
      </c>
      <c r="L5296">
        <v>16.96</v>
      </c>
      <c r="M5296" t="s">
        <v>51</v>
      </c>
      <c r="N5296" t="s">
        <v>463</v>
      </c>
      <c r="O5296" t="s">
        <v>53</v>
      </c>
    </row>
    <row r="5297" spans="1:15" x14ac:dyDescent="0.2">
      <c r="A5297" s="16" t="s">
        <v>505</v>
      </c>
      <c r="B5297" s="1">
        <v>45985</v>
      </c>
      <c r="C5297">
        <v>67160</v>
      </c>
      <c r="D5297" t="s">
        <v>468</v>
      </c>
      <c r="F5297" t="s">
        <v>69</v>
      </c>
      <c r="G5297" t="s">
        <v>17</v>
      </c>
      <c r="H5297" s="2">
        <v>30295.94</v>
      </c>
      <c r="I5297">
        <v>0.04</v>
      </c>
      <c r="J5297" s="2">
        <v>30295.94</v>
      </c>
      <c r="K5297">
        <v>655</v>
      </c>
      <c r="L5297">
        <v>46.25</v>
      </c>
      <c r="M5297" t="s">
        <v>51</v>
      </c>
      <c r="N5297" t="s">
        <v>463</v>
      </c>
      <c r="O5297" t="s">
        <v>53</v>
      </c>
    </row>
    <row r="5298" spans="1:15" x14ac:dyDescent="0.2">
      <c r="A5298" s="16" t="s">
        <v>505</v>
      </c>
      <c r="B5298" s="1">
        <v>45985</v>
      </c>
      <c r="C5298">
        <v>6419</v>
      </c>
      <c r="D5298" t="s">
        <v>520</v>
      </c>
      <c r="F5298" t="s">
        <v>43</v>
      </c>
      <c r="G5298" t="s">
        <v>17</v>
      </c>
      <c r="H5298" s="2">
        <v>27679.45</v>
      </c>
      <c r="I5298">
        <v>0.04</v>
      </c>
      <c r="J5298" s="2">
        <v>27679.45</v>
      </c>
      <c r="K5298" s="2">
        <v>1400</v>
      </c>
      <c r="L5298">
        <v>19.77</v>
      </c>
      <c r="M5298" t="s">
        <v>73</v>
      </c>
      <c r="N5298" t="s">
        <v>74</v>
      </c>
      <c r="O5298" t="s">
        <v>75</v>
      </c>
    </row>
    <row r="5299" spans="1:15" x14ac:dyDescent="0.2">
      <c r="A5299" s="16" t="s">
        <v>505</v>
      </c>
      <c r="B5299" s="1">
        <v>45985</v>
      </c>
      <c r="C5299" t="s">
        <v>485</v>
      </c>
      <c r="D5299" t="s">
        <v>486</v>
      </c>
      <c r="F5299" t="s">
        <v>69</v>
      </c>
      <c r="G5299" t="s">
        <v>17</v>
      </c>
      <c r="H5299" s="2">
        <v>25331.68</v>
      </c>
      <c r="I5299">
        <v>0.04</v>
      </c>
      <c r="J5299" s="2">
        <v>25331.68</v>
      </c>
      <c r="K5299" s="2">
        <v>6512</v>
      </c>
      <c r="L5299">
        <v>3.89</v>
      </c>
      <c r="M5299" t="s">
        <v>18</v>
      </c>
      <c r="N5299" t="s">
        <v>19</v>
      </c>
      <c r="O5299" t="s">
        <v>20</v>
      </c>
    </row>
    <row r="5300" spans="1:15" x14ac:dyDescent="0.2">
      <c r="A5300" s="16" t="s">
        <v>505</v>
      </c>
      <c r="B5300" s="1">
        <v>45985</v>
      </c>
      <c r="C5300">
        <v>6200</v>
      </c>
      <c r="D5300" t="s">
        <v>519</v>
      </c>
      <c r="F5300" t="s">
        <v>477</v>
      </c>
      <c r="G5300" t="s">
        <v>17</v>
      </c>
      <c r="H5300" s="2">
        <v>24969.55</v>
      </c>
      <c r="I5300">
        <v>0.03</v>
      </c>
      <c r="J5300" s="2">
        <v>24969.55</v>
      </c>
      <c r="K5300" s="2">
        <v>4700</v>
      </c>
      <c r="L5300">
        <v>5.31</v>
      </c>
      <c r="M5300" t="s">
        <v>73</v>
      </c>
      <c r="N5300" t="s">
        <v>74</v>
      </c>
      <c r="O5300" t="s">
        <v>75</v>
      </c>
    </row>
    <row r="5301" spans="1:15" x14ac:dyDescent="0.2">
      <c r="A5301" s="16" t="s">
        <v>505</v>
      </c>
      <c r="B5301" s="1">
        <v>45985</v>
      </c>
      <c r="C5301" t="s">
        <v>446</v>
      </c>
      <c r="D5301" t="s">
        <v>447</v>
      </c>
      <c r="F5301" t="s">
        <v>69</v>
      </c>
      <c r="G5301" t="s">
        <v>17</v>
      </c>
      <c r="H5301" s="2">
        <v>23602.94</v>
      </c>
      <c r="I5301">
        <v>0.03</v>
      </c>
      <c r="J5301" s="2">
        <v>23602.94</v>
      </c>
      <c r="K5301" s="2">
        <v>6802</v>
      </c>
      <c r="L5301">
        <v>3.47</v>
      </c>
      <c r="M5301" t="s">
        <v>18</v>
      </c>
      <c r="N5301" t="s">
        <v>19</v>
      </c>
      <c r="O5301" t="s">
        <v>20</v>
      </c>
    </row>
    <row r="5302" spans="1:15" x14ac:dyDescent="0.2">
      <c r="A5302" s="16" t="s">
        <v>505</v>
      </c>
      <c r="B5302" s="1">
        <v>45985</v>
      </c>
      <c r="C5302">
        <v>30520</v>
      </c>
      <c r="D5302" t="s">
        <v>521</v>
      </c>
      <c r="F5302" t="s">
        <v>16</v>
      </c>
      <c r="G5302" t="s">
        <v>17</v>
      </c>
      <c r="H5302" s="2">
        <v>22809.37</v>
      </c>
      <c r="I5302">
        <v>0.03</v>
      </c>
      <c r="J5302" s="2">
        <v>22809.37</v>
      </c>
      <c r="K5302" s="2">
        <v>1507</v>
      </c>
      <c r="L5302">
        <v>15.14</v>
      </c>
      <c r="M5302" t="s">
        <v>51</v>
      </c>
      <c r="N5302" t="s">
        <v>463</v>
      </c>
      <c r="O5302" t="s">
        <v>53</v>
      </c>
    </row>
    <row r="5303" spans="1:15" x14ac:dyDescent="0.2">
      <c r="A5303" s="16" t="s">
        <v>505</v>
      </c>
      <c r="B5303" s="1">
        <v>45985</v>
      </c>
      <c r="C5303" t="s">
        <v>522</v>
      </c>
      <c r="D5303" t="s">
        <v>523</v>
      </c>
      <c r="F5303" t="s">
        <v>69</v>
      </c>
      <c r="G5303" t="s">
        <v>17</v>
      </c>
      <c r="H5303" s="2">
        <v>21166.75</v>
      </c>
      <c r="I5303">
        <v>0.03</v>
      </c>
      <c r="J5303" s="2">
        <v>21166.75</v>
      </c>
      <c r="K5303" s="2">
        <v>768100</v>
      </c>
      <c r="L5303">
        <v>0.03</v>
      </c>
      <c r="M5303" t="s">
        <v>524</v>
      </c>
      <c r="N5303" t="s">
        <v>525</v>
      </c>
      <c r="O5303" t="s">
        <v>526</v>
      </c>
    </row>
    <row r="5304" spans="1:15" x14ac:dyDescent="0.2">
      <c r="A5304" s="16" t="s">
        <v>505</v>
      </c>
      <c r="B5304" s="1">
        <v>45985</v>
      </c>
      <c r="C5304" t="s">
        <v>376</v>
      </c>
      <c r="D5304" t="s">
        <v>495</v>
      </c>
      <c r="F5304" t="s">
        <v>106</v>
      </c>
      <c r="G5304" t="s">
        <v>107</v>
      </c>
      <c r="H5304" s="2">
        <v>19994.86</v>
      </c>
      <c r="I5304">
        <v>0.03</v>
      </c>
      <c r="J5304" s="2">
        <v>19994.86</v>
      </c>
      <c r="K5304" s="2">
        <v>30959</v>
      </c>
      <c r="L5304">
        <v>64.58</v>
      </c>
      <c r="M5304" t="s">
        <v>374</v>
      </c>
      <c r="N5304" t="s">
        <v>108</v>
      </c>
      <c r="O5304" t="s">
        <v>376</v>
      </c>
    </row>
    <row r="5305" spans="1:15" x14ac:dyDescent="0.2">
      <c r="A5305" s="16" t="s">
        <v>505</v>
      </c>
      <c r="B5305" s="1">
        <v>45985</v>
      </c>
      <c r="C5305">
        <v>376300</v>
      </c>
      <c r="D5305" t="s">
        <v>484</v>
      </c>
      <c r="F5305" t="s">
        <v>69</v>
      </c>
      <c r="G5305" t="s">
        <v>17</v>
      </c>
      <c r="H5305" s="2">
        <v>19464.259999999998</v>
      </c>
      <c r="I5305">
        <v>0.03</v>
      </c>
      <c r="J5305" s="2">
        <v>19464.259999999998</v>
      </c>
      <c r="K5305">
        <v>901</v>
      </c>
      <c r="L5305">
        <v>21.6</v>
      </c>
      <c r="M5305" t="s">
        <v>51</v>
      </c>
      <c r="N5305" t="s">
        <v>463</v>
      </c>
      <c r="O5305" t="s">
        <v>53</v>
      </c>
    </row>
    <row r="5306" spans="1:15" x14ac:dyDescent="0.2">
      <c r="A5306" s="16" t="s">
        <v>505</v>
      </c>
      <c r="B5306" s="1">
        <v>45985</v>
      </c>
      <c r="C5306">
        <v>225570</v>
      </c>
      <c r="D5306" t="s">
        <v>527</v>
      </c>
      <c r="F5306" t="s">
        <v>69</v>
      </c>
      <c r="G5306" t="s">
        <v>17</v>
      </c>
      <c r="H5306" s="2">
        <v>18767.98</v>
      </c>
      <c r="I5306">
        <v>0.03</v>
      </c>
      <c r="J5306" s="2">
        <v>18767.98</v>
      </c>
      <c r="K5306" s="2">
        <v>2203</v>
      </c>
      <c r="L5306">
        <v>8.52</v>
      </c>
      <c r="M5306" t="s">
        <v>51</v>
      </c>
      <c r="N5306" t="s">
        <v>463</v>
      </c>
      <c r="O5306" t="s">
        <v>53</v>
      </c>
    </row>
    <row r="5307" spans="1:15" x14ac:dyDescent="0.2">
      <c r="A5307" s="16" t="s">
        <v>505</v>
      </c>
      <c r="B5307" s="1">
        <v>45985</v>
      </c>
      <c r="C5307">
        <v>3632</v>
      </c>
      <c r="D5307" t="s">
        <v>487</v>
      </c>
      <c r="F5307" t="s">
        <v>69</v>
      </c>
      <c r="G5307" t="s">
        <v>17</v>
      </c>
      <c r="H5307" s="2">
        <v>15717.34</v>
      </c>
      <c r="I5307">
        <v>0.02</v>
      </c>
      <c r="J5307" s="2">
        <v>15717.34</v>
      </c>
      <c r="K5307" s="2">
        <v>6100</v>
      </c>
      <c r="L5307">
        <v>2.58</v>
      </c>
      <c r="M5307" t="s">
        <v>73</v>
      </c>
      <c r="N5307" t="s">
        <v>74</v>
      </c>
      <c r="O5307" t="s">
        <v>75</v>
      </c>
    </row>
    <row r="5308" spans="1:15" x14ac:dyDescent="0.2">
      <c r="A5308" s="16" t="s">
        <v>505</v>
      </c>
      <c r="B5308" s="1">
        <v>45985</v>
      </c>
      <c r="C5308">
        <v>194480</v>
      </c>
      <c r="D5308" t="s">
        <v>492</v>
      </c>
      <c r="F5308" t="s">
        <v>69</v>
      </c>
      <c r="G5308" t="s">
        <v>17</v>
      </c>
      <c r="H5308" s="2">
        <v>13820.07</v>
      </c>
      <c r="I5308">
        <v>0.02</v>
      </c>
      <c r="J5308" s="2">
        <v>13820.07</v>
      </c>
      <c r="K5308">
        <v>668</v>
      </c>
      <c r="L5308">
        <v>20.69</v>
      </c>
      <c r="M5308" t="s">
        <v>51</v>
      </c>
      <c r="N5308" t="s">
        <v>463</v>
      </c>
      <c r="O5308" t="s">
        <v>53</v>
      </c>
    </row>
    <row r="5309" spans="1:15" x14ac:dyDescent="0.2">
      <c r="A5309" s="16" t="s">
        <v>505</v>
      </c>
      <c r="B5309" s="1">
        <v>45985</v>
      </c>
      <c r="C5309" t="s">
        <v>389</v>
      </c>
      <c r="D5309" t="s">
        <v>494</v>
      </c>
      <c r="F5309" t="s">
        <v>106</v>
      </c>
      <c r="G5309" t="s">
        <v>107</v>
      </c>
      <c r="H5309" s="2">
        <v>8351.52</v>
      </c>
      <c r="I5309">
        <v>0.01</v>
      </c>
      <c r="J5309" s="2">
        <v>8351.52</v>
      </c>
      <c r="K5309" s="2">
        <v>6746</v>
      </c>
      <c r="L5309">
        <v>123.81</v>
      </c>
      <c r="M5309" t="s">
        <v>387</v>
      </c>
      <c r="N5309" t="s">
        <v>108</v>
      </c>
      <c r="O5309" t="s">
        <v>389</v>
      </c>
    </row>
    <row r="5310" spans="1:15" x14ac:dyDescent="0.2">
      <c r="A5310" s="16" t="s">
        <v>505</v>
      </c>
      <c r="B5310" s="1">
        <v>45985</v>
      </c>
      <c r="C5310" t="s">
        <v>490</v>
      </c>
      <c r="D5310" t="s">
        <v>491</v>
      </c>
      <c r="F5310" t="s">
        <v>106</v>
      </c>
      <c r="G5310" t="s">
        <v>117</v>
      </c>
      <c r="H5310" s="2">
        <v>7000</v>
      </c>
      <c r="I5310">
        <v>0.01</v>
      </c>
      <c r="J5310" s="2">
        <v>7000</v>
      </c>
      <c r="K5310" s="2">
        <v>7000</v>
      </c>
      <c r="L5310">
        <v>100</v>
      </c>
      <c r="M5310" t="s">
        <v>18</v>
      </c>
      <c r="N5310" t="s">
        <v>108</v>
      </c>
      <c r="O5310" t="s">
        <v>20</v>
      </c>
    </row>
    <row r="5311" spans="1:15" x14ac:dyDescent="0.2">
      <c r="A5311" s="16" t="s">
        <v>505</v>
      </c>
      <c r="B5311" s="1">
        <v>45985</v>
      </c>
      <c r="C5311" t="s">
        <v>103</v>
      </c>
      <c r="D5311" t="s">
        <v>127</v>
      </c>
      <c r="F5311" t="s">
        <v>106</v>
      </c>
      <c r="G5311" t="s">
        <v>107</v>
      </c>
      <c r="H5311" s="2">
        <v>6804.44</v>
      </c>
      <c r="I5311">
        <v>0.01</v>
      </c>
      <c r="J5311" s="2">
        <v>6804.44</v>
      </c>
      <c r="K5311" s="2">
        <v>52946</v>
      </c>
      <c r="L5311">
        <v>12.85</v>
      </c>
      <c r="M5311" t="s">
        <v>128</v>
      </c>
      <c r="N5311" t="s">
        <v>108</v>
      </c>
      <c r="O5311" t="s">
        <v>103</v>
      </c>
    </row>
    <row r="5312" spans="1:15" x14ac:dyDescent="0.2">
      <c r="A5312" s="16" t="s">
        <v>505</v>
      </c>
      <c r="B5312" s="1">
        <v>45985</v>
      </c>
      <c r="C5312" t="s">
        <v>526</v>
      </c>
      <c r="D5312" t="s">
        <v>528</v>
      </c>
      <c r="F5312" t="s">
        <v>106</v>
      </c>
      <c r="G5312" t="s">
        <v>107</v>
      </c>
      <c r="H5312" s="2">
        <v>6742.65</v>
      </c>
      <c r="I5312">
        <v>0.01</v>
      </c>
      <c r="J5312" s="2">
        <v>6742.65</v>
      </c>
      <c r="K5312" s="2">
        <v>112551723</v>
      </c>
      <c r="L5312">
        <v>0.01</v>
      </c>
      <c r="M5312" t="s">
        <v>524</v>
      </c>
      <c r="N5312" t="s">
        <v>108</v>
      </c>
      <c r="O5312" t="s">
        <v>526</v>
      </c>
    </row>
    <row r="5313" spans="1:15" x14ac:dyDescent="0.2">
      <c r="A5313" s="16" t="s">
        <v>505</v>
      </c>
      <c r="B5313" s="1">
        <v>45985</v>
      </c>
      <c r="C5313" t="s">
        <v>384</v>
      </c>
      <c r="D5313" t="s">
        <v>493</v>
      </c>
      <c r="F5313" t="s">
        <v>106</v>
      </c>
      <c r="G5313" t="s">
        <v>107</v>
      </c>
      <c r="H5313" s="2">
        <v>5545.73</v>
      </c>
      <c r="I5313">
        <v>0.01</v>
      </c>
      <c r="J5313" s="2">
        <v>5545.73</v>
      </c>
      <c r="K5313" s="2">
        <v>52960</v>
      </c>
      <c r="L5313">
        <v>10.47</v>
      </c>
      <c r="M5313" t="s">
        <v>363</v>
      </c>
      <c r="N5313" t="s">
        <v>108</v>
      </c>
      <c r="O5313" t="s">
        <v>384</v>
      </c>
    </row>
    <row r="5314" spans="1:15" x14ac:dyDescent="0.2">
      <c r="A5314" s="16" t="s">
        <v>505</v>
      </c>
      <c r="B5314" s="1">
        <v>45985</v>
      </c>
      <c r="C5314" t="s">
        <v>152</v>
      </c>
      <c r="D5314" t="s">
        <v>153</v>
      </c>
      <c r="F5314" t="s">
        <v>106</v>
      </c>
      <c r="G5314" t="s">
        <v>107</v>
      </c>
      <c r="H5314" s="2">
        <v>3995.47</v>
      </c>
      <c r="I5314">
        <v>0.01</v>
      </c>
      <c r="J5314" s="2">
        <v>3995.47</v>
      </c>
      <c r="K5314" s="2">
        <v>3051</v>
      </c>
      <c r="L5314">
        <v>130.97999999999999</v>
      </c>
      <c r="M5314" t="s">
        <v>154</v>
      </c>
      <c r="N5314" t="s">
        <v>108</v>
      </c>
      <c r="O5314" t="s">
        <v>152</v>
      </c>
    </row>
    <row r="5315" spans="1:15" x14ac:dyDescent="0.2">
      <c r="A5315" s="16" t="s">
        <v>505</v>
      </c>
      <c r="B5315" s="1">
        <v>45985</v>
      </c>
      <c r="C5315" t="s">
        <v>496</v>
      </c>
      <c r="D5315" t="s">
        <v>497</v>
      </c>
      <c r="F5315" t="s">
        <v>106</v>
      </c>
      <c r="G5315" t="s">
        <v>107</v>
      </c>
      <c r="H5315" s="2">
        <v>3509.84</v>
      </c>
      <c r="I5315">
        <v>0</v>
      </c>
      <c r="J5315" s="2">
        <v>3509.84</v>
      </c>
      <c r="K5315" s="2">
        <v>14536</v>
      </c>
      <c r="L5315">
        <v>24.15</v>
      </c>
      <c r="M5315" t="s">
        <v>498</v>
      </c>
      <c r="N5315" t="s">
        <v>108</v>
      </c>
      <c r="O5315" t="s">
        <v>496</v>
      </c>
    </row>
    <row r="5316" spans="1:15" x14ac:dyDescent="0.2">
      <c r="A5316" s="16" t="s">
        <v>505</v>
      </c>
      <c r="B5316" s="1">
        <v>45985</v>
      </c>
      <c r="C5316" t="s">
        <v>40</v>
      </c>
      <c r="D5316" t="s">
        <v>125</v>
      </c>
      <c r="F5316" t="s">
        <v>106</v>
      </c>
      <c r="G5316" t="s">
        <v>107</v>
      </c>
      <c r="H5316" s="2">
        <v>2359.9</v>
      </c>
      <c r="I5316">
        <v>0</v>
      </c>
      <c r="J5316" s="2">
        <v>2359.9</v>
      </c>
      <c r="K5316" s="2">
        <v>2047</v>
      </c>
      <c r="L5316">
        <v>115.3</v>
      </c>
      <c r="M5316" t="s">
        <v>126</v>
      </c>
      <c r="N5316" t="s">
        <v>108</v>
      </c>
      <c r="O5316" t="s">
        <v>40</v>
      </c>
    </row>
    <row r="5317" spans="1:15" x14ac:dyDescent="0.2">
      <c r="A5317" s="16" t="s">
        <v>505</v>
      </c>
      <c r="B5317" s="1">
        <v>45985</v>
      </c>
      <c r="C5317" t="s">
        <v>414</v>
      </c>
      <c r="D5317" t="s">
        <v>499</v>
      </c>
      <c r="F5317" t="s">
        <v>106</v>
      </c>
      <c r="G5317" t="s">
        <v>107</v>
      </c>
      <c r="H5317" s="2">
        <v>2303.7600000000002</v>
      </c>
      <c r="I5317">
        <v>0</v>
      </c>
      <c r="J5317" s="2">
        <v>2303.7600000000002</v>
      </c>
      <c r="K5317" s="2">
        <v>8463</v>
      </c>
      <c r="L5317">
        <v>27.22</v>
      </c>
      <c r="M5317" t="s">
        <v>412</v>
      </c>
      <c r="N5317" t="s">
        <v>108</v>
      </c>
      <c r="O5317" t="s">
        <v>414</v>
      </c>
    </row>
    <row r="5318" spans="1:15" x14ac:dyDescent="0.2">
      <c r="A5318" s="16" t="s">
        <v>505</v>
      </c>
      <c r="B5318" s="1">
        <v>45985</v>
      </c>
      <c r="C5318" t="s">
        <v>35</v>
      </c>
      <c r="D5318" t="s">
        <v>113</v>
      </c>
      <c r="F5318" t="s">
        <v>106</v>
      </c>
      <c r="G5318" t="s">
        <v>107</v>
      </c>
      <c r="H5318" s="2">
        <v>1744.93</v>
      </c>
      <c r="I5318">
        <v>0</v>
      </c>
      <c r="J5318" s="2">
        <v>1744.93</v>
      </c>
      <c r="K5318" s="2">
        <v>54843</v>
      </c>
      <c r="L5318">
        <v>3.18</v>
      </c>
      <c r="M5318" t="s">
        <v>33</v>
      </c>
      <c r="N5318" t="s">
        <v>108</v>
      </c>
      <c r="O5318" t="s">
        <v>35</v>
      </c>
    </row>
    <row r="5319" spans="1:15" x14ac:dyDescent="0.2">
      <c r="A5319" s="16" t="s">
        <v>505</v>
      </c>
      <c r="B5319" s="1">
        <v>45985</v>
      </c>
      <c r="C5319" t="s">
        <v>500</v>
      </c>
      <c r="D5319" t="s">
        <v>501</v>
      </c>
      <c r="F5319" t="s">
        <v>106</v>
      </c>
      <c r="G5319" t="s">
        <v>107</v>
      </c>
      <c r="H5319">
        <v>994.32</v>
      </c>
      <c r="I5319">
        <v>0</v>
      </c>
      <c r="J5319">
        <v>994.32</v>
      </c>
      <c r="K5319" s="2">
        <v>10174</v>
      </c>
      <c r="L5319">
        <v>9.77</v>
      </c>
      <c r="M5319" t="s">
        <v>502</v>
      </c>
      <c r="N5319" t="s">
        <v>108</v>
      </c>
      <c r="O5319" t="s">
        <v>500</v>
      </c>
    </row>
    <row r="5320" spans="1:15" x14ac:dyDescent="0.2">
      <c r="A5320" s="16" t="s">
        <v>505</v>
      </c>
      <c r="B5320" s="1">
        <v>45985</v>
      </c>
      <c r="C5320" t="s">
        <v>351</v>
      </c>
      <c r="D5320" t="s">
        <v>352</v>
      </c>
      <c r="F5320" t="s">
        <v>106</v>
      </c>
      <c r="G5320" t="s">
        <v>132</v>
      </c>
      <c r="H5320">
        <v>0</v>
      </c>
      <c r="I5320">
        <v>0</v>
      </c>
      <c r="J5320" s="2">
        <v>99793</v>
      </c>
      <c r="K5320">
        <v>2</v>
      </c>
      <c r="L5320" s="2">
        <v>24948.25</v>
      </c>
      <c r="M5320" t="s">
        <v>108</v>
      </c>
      <c r="N5320" t="s">
        <v>133</v>
      </c>
      <c r="O5320" t="s">
        <v>20</v>
      </c>
    </row>
    <row r="5321" spans="1:15" x14ac:dyDescent="0.2">
      <c r="A5321" s="16" t="s">
        <v>632</v>
      </c>
      <c r="B5321" s="1">
        <v>45985</v>
      </c>
      <c r="C5321" t="s">
        <v>531</v>
      </c>
      <c r="D5321" t="s">
        <v>532</v>
      </c>
      <c r="F5321" t="s">
        <v>533</v>
      </c>
      <c r="G5321" t="s">
        <v>17</v>
      </c>
      <c r="H5321" s="2">
        <v>15263760.960000001</v>
      </c>
      <c r="I5321">
        <v>8.3000000000000007</v>
      </c>
      <c r="J5321" s="2">
        <v>15263760.960000001</v>
      </c>
      <c r="K5321" s="2">
        <v>1813410</v>
      </c>
      <c r="L5321">
        <v>8.42</v>
      </c>
      <c r="M5321" t="s">
        <v>534</v>
      </c>
      <c r="N5321" t="s">
        <v>535</v>
      </c>
      <c r="O5321" t="s">
        <v>536</v>
      </c>
    </row>
    <row r="5322" spans="1:15" x14ac:dyDescent="0.2">
      <c r="A5322" s="16" t="s">
        <v>632</v>
      </c>
      <c r="B5322" s="1">
        <v>45985</v>
      </c>
      <c r="C5322" t="s">
        <v>537</v>
      </c>
      <c r="D5322" t="s">
        <v>538</v>
      </c>
      <c r="F5322" t="s">
        <v>533</v>
      </c>
      <c r="G5322" t="s">
        <v>17</v>
      </c>
      <c r="H5322" s="2">
        <v>13985414.85</v>
      </c>
      <c r="I5322">
        <v>7.61</v>
      </c>
      <c r="J5322" s="2">
        <v>13985414.85</v>
      </c>
      <c r="K5322" s="2">
        <v>672515</v>
      </c>
      <c r="L5322">
        <v>20.8</v>
      </c>
      <c r="M5322" t="s">
        <v>539</v>
      </c>
      <c r="N5322" t="s">
        <v>540</v>
      </c>
      <c r="O5322" t="s">
        <v>541</v>
      </c>
    </row>
    <row r="5323" spans="1:15" x14ac:dyDescent="0.2">
      <c r="A5323" s="16" t="s">
        <v>632</v>
      </c>
      <c r="B5323" s="1">
        <v>45985</v>
      </c>
      <c r="C5323" t="s">
        <v>542</v>
      </c>
      <c r="D5323" t="s">
        <v>543</v>
      </c>
      <c r="F5323" t="s">
        <v>533</v>
      </c>
      <c r="G5323" t="s">
        <v>17</v>
      </c>
      <c r="H5323" s="2">
        <v>13122888.58</v>
      </c>
      <c r="I5323">
        <v>7.14</v>
      </c>
      <c r="J5323" s="2">
        <v>13122888.58</v>
      </c>
      <c r="K5323" s="2">
        <v>737888</v>
      </c>
      <c r="L5323">
        <v>17.78</v>
      </c>
      <c r="M5323" t="s">
        <v>539</v>
      </c>
      <c r="N5323" t="s">
        <v>540</v>
      </c>
      <c r="O5323" t="s">
        <v>541</v>
      </c>
    </row>
    <row r="5324" spans="1:15" x14ac:dyDescent="0.2">
      <c r="A5324" s="16" t="s">
        <v>632</v>
      </c>
      <c r="B5324" s="1">
        <v>45985</v>
      </c>
      <c r="C5324" t="s">
        <v>544</v>
      </c>
      <c r="D5324" t="s">
        <v>545</v>
      </c>
      <c r="F5324" t="s">
        <v>533</v>
      </c>
      <c r="G5324" t="s">
        <v>17</v>
      </c>
      <c r="H5324" s="2">
        <v>13000501.220000001</v>
      </c>
      <c r="I5324">
        <v>7.07</v>
      </c>
      <c r="J5324" s="2">
        <v>13000501.220000001</v>
      </c>
      <c r="K5324" s="2">
        <v>382650</v>
      </c>
      <c r="L5324">
        <v>33.979999999999997</v>
      </c>
      <c r="M5324" t="s">
        <v>154</v>
      </c>
      <c r="N5324" t="s">
        <v>396</v>
      </c>
      <c r="O5324" t="s">
        <v>152</v>
      </c>
    </row>
    <row r="5325" spans="1:15" x14ac:dyDescent="0.2">
      <c r="A5325" s="16" t="s">
        <v>632</v>
      </c>
      <c r="B5325" s="1">
        <v>45985</v>
      </c>
      <c r="C5325" t="s">
        <v>546</v>
      </c>
      <c r="D5325" t="s">
        <v>547</v>
      </c>
      <c r="F5325" t="s">
        <v>533</v>
      </c>
      <c r="G5325" t="s">
        <v>17</v>
      </c>
      <c r="H5325" s="2">
        <v>12852346.99</v>
      </c>
      <c r="I5325">
        <v>6.99</v>
      </c>
      <c r="J5325" s="2">
        <v>12852346.99</v>
      </c>
      <c r="K5325" s="2">
        <v>313068</v>
      </c>
      <c r="L5325">
        <v>41.05</v>
      </c>
      <c r="M5325" t="s">
        <v>539</v>
      </c>
      <c r="N5325" t="s">
        <v>540</v>
      </c>
      <c r="O5325" t="s">
        <v>541</v>
      </c>
    </row>
    <row r="5326" spans="1:15" x14ac:dyDescent="0.2">
      <c r="A5326" s="16" t="s">
        <v>632</v>
      </c>
      <c r="B5326" s="1">
        <v>45985</v>
      </c>
      <c r="C5326" t="s">
        <v>548</v>
      </c>
      <c r="D5326" t="s">
        <v>549</v>
      </c>
      <c r="F5326" t="s">
        <v>533</v>
      </c>
      <c r="G5326" t="s">
        <v>17</v>
      </c>
      <c r="H5326" s="2">
        <v>11586888.98</v>
      </c>
      <c r="I5326">
        <v>6.3</v>
      </c>
      <c r="J5326" s="2">
        <v>11586888.98</v>
      </c>
      <c r="K5326" s="2">
        <v>284062</v>
      </c>
      <c r="L5326">
        <v>40.79</v>
      </c>
      <c r="M5326" t="s">
        <v>18</v>
      </c>
      <c r="N5326" t="s">
        <v>31</v>
      </c>
      <c r="O5326" t="s">
        <v>20</v>
      </c>
    </row>
    <row r="5327" spans="1:15" x14ac:dyDescent="0.2">
      <c r="A5327" s="16" t="s">
        <v>632</v>
      </c>
      <c r="B5327" s="1">
        <v>45985</v>
      </c>
      <c r="C5327" t="s">
        <v>551</v>
      </c>
      <c r="D5327" t="s">
        <v>552</v>
      </c>
      <c r="F5327" t="s">
        <v>533</v>
      </c>
      <c r="G5327" t="s">
        <v>17</v>
      </c>
      <c r="H5327" s="2">
        <v>11374847.6</v>
      </c>
      <c r="I5327">
        <v>6.19</v>
      </c>
      <c r="J5327" s="2">
        <v>11374847.6</v>
      </c>
      <c r="K5327" s="2">
        <v>89707</v>
      </c>
      <c r="L5327">
        <v>126.8</v>
      </c>
      <c r="M5327" t="s">
        <v>553</v>
      </c>
      <c r="N5327" t="s">
        <v>31</v>
      </c>
      <c r="O5327" t="s">
        <v>20</v>
      </c>
    </row>
    <row r="5328" spans="1:15" x14ac:dyDescent="0.2">
      <c r="A5328" s="16" t="s">
        <v>632</v>
      </c>
      <c r="B5328" s="1">
        <v>45985</v>
      </c>
      <c r="C5328" t="s">
        <v>554</v>
      </c>
      <c r="D5328" t="s">
        <v>555</v>
      </c>
      <c r="F5328" t="s">
        <v>533</v>
      </c>
      <c r="G5328" t="s">
        <v>17</v>
      </c>
      <c r="H5328" s="2">
        <v>9969974.2300000004</v>
      </c>
      <c r="I5328">
        <v>5.42</v>
      </c>
      <c r="J5328" s="2">
        <v>9969974.2300000004</v>
      </c>
      <c r="K5328" s="2">
        <v>380034</v>
      </c>
      <c r="L5328">
        <v>26.23</v>
      </c>
      <c r="M5328" t="s">
        <v>374</v>
      </c>
      <c r="N5328" t="s">
        <v>375</v>
      </c>
      <c r="O5328" t="s">
        <v>376</v>
      </c>
    </row>
    <row r="5329" spans="1:15" x14ac:dyDescent="0.2">
      <c r="A5329" s="16" t="s">
        <v>632</v>
      </c>
      <c r="B5329" s="1">
        <v>45985</v>
      </c>
      <c r="C5329" t="s">
        <v>556</v>
      </c>
      <c r="D5329" t="s">
        <v>557</v>
      </c>
      <c r="F5329" t="s">
        <v>533</v>
      </c>
      <c r="G5329" t="s">
        <v>17</v>
      </c>
      <c r="H5329" s="2">
        <v>8228051.1699999999</v>
      </c>
      <c r="I5329">
        <v>4.4800000000000004</v>
      </c>
      <c r="J5329" s="2">
        <v>8228051.1699999999</v>
      </c>
      <c r="K5329" s="2">
        <v>95089</v>
      </c>
      <c r="L5329">
        <v>86.53</v>
      </c>
      <c r="M5329" t="s">
        <v>18</v>
      </c>
      <c r="N5329" t="s">
        <v>31</v>
      </c>
      <c r="O5329" t="s">
        <v>20</v>
      </c>
    </row>
    <row r="5330" spans="1:15" x14ac:dyDescent="0.2">
      <c r="A5330" s="16" t="s">
        <v>632</v>
      </c>
      <c r="B5330" s="1">
        <v>45985</v>
      </c>
      <c r="C5330" t="s">
        <v>558</v>
      </c>
      <c r="D5330" t="s">
        <v>559</v>
      </c>
      <c r="F5330" t="s">
        <v>533</v>
      </c>
      <c r="G5330" t="s">
        <v>17</v>
      </c>
      <c r="H5330" s="2">
        <v>7177471.8300000001</v>
      </c>
      <c r="I5330">
        <v>3.9</v>
      </c>
      <c r="J5330" s="2">
        <v>7177471.8300000001</v>
      </c>
      <c r="K5330" s="2">
        <v>134595</v>
      </c>
      <c r="L5330">
        <v>53.33</v>
      </c>
      <c r="M5330" t="s">
        <v>412</v>
      </c>
      <c r="N5330" t="s">
        <v>413</v>
      </c>
      <c r="O5330" t="s">
        <v>414</v>
      </c>
    </row>
    <row r="5331" spans="1:15" x14ac:dyDescent="0.2">
      <c r="A5331" s="16" t="s">
        <v>632</v>
      </c>
      <c r="B5331" s="1">
        <v>45985</v>
      </c>
      <c r="C5331" t="s">
        <v>560</v>
      </c>
      <c r="D5331" t="s">
        <v>561</v>
      </c>
      <c r="F5331" t="s">
        <v>533</v>
      </c>
      <c r="G5331" t="s">
        <v>17</v>
      </c>
      <c r="H5331" s="2">
        <v>6548777.0999999996</v>
      </c>
      <c r="I5331">
        <v>3.56</v>
      </c>
      <c r="J5331" s="2">
        <v>6548777.0999999996</v>
      </c>
      <c r="K5331" s="2">
        <v>92930</v>
      </c>
      <c r="L5331">
        <v>70.47</v>
      </c>
      <c r="M5331" t="s">
        <v>154</v>
      </c>
      <c r="N5331" t="s">
        <v>31</v>
      </c>
      <c r="O5331" t="s">
        <v>20</v>
      </c>
    </row>
    <row r="5332" spans="1:15" x14ac:dyDescent="0.2">
      <c r="A5332" s="16" t="s">
        <v>632</v>
      </c>
      <c r="B5332" s="1">
        <v>45985</v>
      </c>
      <c r="C5332" t="s">
        <v>562</v>
      </c>
      <c r="D5332" t="s">
        <v>563</v>
      </c>
      <c r="F5332" t="s">
        <v>533</v>
      </c>
      <c r="G5332" t="s">
        <v>17</v>
      </c>
      <c r="H5332" s="2">
        <v>6135138.71</v>
      </c>
      <c r="I5332">
        <v>3.34</v>
      </c>
      <c r="J5332" s="2">
        <v>6135138.71</v>
      </c>
      <c r="K5332" s="2">
        <v>390389</v>
      </c>
      <c r="L5332">
        <v>15.72</v>
      </c>
      <c r="M5332" t="s">
        <v>539</v>
      </c>
      <c r="N5332" t="s">
        <v>540</v>
      </c>
      <c r="O5332" t="s">
        <v>541</v>
      </c>
    </row>
    <row r="5333" spans="1:15" x14ac:dyDescent="0.2">
      <c r="A5333" s="16" t="s">
        <v>632</v>
      </c>
      <c r="B5333" s="1">
        <v>45985</v>
      </c>
      <c r="C5333" t="s">
        <v>566</v>
      </c>
      <c r="D5333" t="s">
        <v>567</v>
      </c>
      <c r="F5333" t="s">
        <v>533</v>
      </c>
      <c r="G5333" t="s">
        <v>17</v>
      </c>
      <c r="H5333" s="2">
        <v>5852488.8899999997</v>
      </c>
      <c r="I5333">
        <v>3.18</v>
      </c>
      <c r="J5333" s="2">
        <v>5852488.8899999997</v>
      </c>
      <c r="K5333" s="2">
        <v>147683</v>
      </c>
      <c r="L5333">
        <v>39.630000000000003</v>
      </c>
      <c r="M5333" t="s">
        <v>539</v>
      </c>
      <c r="N5333" t="s">
        <v>540</v>
      </c>
      <c r="O5333" t="s">
        <v>541</v>
      </c>
    </row>
    <row r="5334" spans="1:15" x14ac:dyDescent="0.2">
      <c r="A5334" s="16" t="s">
        <v>632</v>
      </c>
      <c r="B5334" s="1">
        <v>45985</v>
      </c>
      <c r="C5334" t="s">
        <v>564</v>
      </c>
      <c r="D5334" t="s">
        <v>565</v>
      </c>
      <c r="F5334" t="s">
        <v>533</v>
      </c>
      <c r="G5334" t="s">
        <v>17</v>
      </c>
      <c r="H5334" s="2">
        <v>5719782.8499999996</v>
      </c>
      <c r="I5334">
        <v>3.11</v>
      </c>
      <c r="J5334" s="2">
        <v>5719782.8499999996</v>
      </c>
      <c r="K5334" s="2">
        <v>622887</v>
      </c>
      <c r="L5334">
        <v>9.18</v>
      </c>
      <c r="M5334" t="s">
        <v>539</v>
      </c>
      <c r="N5334" t="s">
        <v>540</v>
      </c>
      <c r="O5334" t="s">
        <v>541</v>
      </c>
    </row>
    <row r="5335" spans="1:15" x14ac:dyDescent="0.2">
      <c r="A5335" s="16" t="s">
        <v>632</v>
      </c>
      <c r="B5335" s="1">
        <v>45985</v>
      </c>
      <c r="C5335" t="s">
        <v>568</v>
      </c>
      <c r="D5335" t="s">
        <v>569</v>
      </c>
      <c r="F5335" t="s">
        <v>533</v>
      </c>
      <c r="G5335" t="s">
        <v>17</v>
      </c>
      <c r="H5335" s="2">
        <v>4710167.71</v>
      </c>
      <c r="I5335">
        <v>2.56</v>
      </c>
      <c r="J5335" s="2">
        <v>4710167.71</v>
      </c>
      <c r="K5335" s="2">
        <v>563364</v>
      </c>
      <c r="L5335">
        <v>8.36</v>
      </c>
      <c r="M5335" t="s">
        <v>539</v>
      </c>
      <c r="N5335" t="s">
        <v>540</v>
      </c>
      <c r="O5335" t="s">
        <v>541</v>
      </c>
    </row>
    <row r="5336" spans="1:15" x14ac:dyDescent="0.2">
      <c r="A5336" s="16" t="s">
        <v>632</v>
      </c>
      <c r="B5336" s="1">
        <v>45985</v>
      </c>
      <c r="C5336" t="s">
        <v>570</v>
      </c>
      <c r="D5336" t="s">
        <v>571</v>
      </c>
      <c r="F5336" t="s">
        <v>533</v>
      </c>
      <c r="G5336" t="s">
        <v>17</v>
      </c>
      <c r="H5336" s="2">
        <v>4437631.22</v>
      </c>
      <c r="I5336">
        <v>2.41</v>
      </c>
      <c r="J5336" s="2">
        <v>4437631.22</v>
      </c>
      <c r="K5336" s="2">
        <v>452933</v>
      </c>
      <c r="L5336">
        <v>9.8000000000000007</v>
      </c>
      <c r="M5336" t="s">
        <v>374</v>
      </c>
      <c r="N5336" t="s">
        <v>375</v>
      </c>
      <c r="O5336" t="s">
        <v>376</v>
      </c>
    </row>
    <row r="5337" spans="1:15" x14ac:dyDescent="0.2">
      <c r="A5337" s="16" t="s">
        <v>632</v>
      </c>
      <c r="B5337" s="1">
        <v>45985</v>
      </c>
      <c r="C5337" t="s">
        <v>574</v>
      </c>
      <c r="D5337" t="s">
        <v>575</v>
      </c>
      <c r="F5337" t="s">
        <v>533</v>
      </c>
      <c r="G5337" t="s">
        <v>17</v>
      </c>
      <c r="H5337" s="2">
        <v>3754803.39</v>
      </c>
      <c r="I5337">
        <v>2.04</v>
      </c>
      <c r="J5337" s="2">
        <v>3754803.39</v>
      </c>
      <c r="K5337" s="2">
        <v>310571</v>
      </c>
      <c r="L5337">
        <v>12.09</v>
      </c>
      <c r="M5337" t="s">
        <v>576</v>
      </c>
      <c r="N5337" t="s">
        <v>31</v>
      </c>
      <c r="O5337" t="s">
        <v>20</v>
      </c>
    </row>
    <row r="5338" spans="1:15" x14ac:dyDescent="0.2">
      <c r="A5338" s="16" t="s">
        <v>632</v>
      </c>
      <c r="B5338" s="1">
        <v>45985</v>
      </c>
      <c r="C5338" t="s">
        <v>572</v>
      </c>
      <c r="D5338" t="s">
        <v>573</v>
      </c>
      <c r="F5338" t="s">
        <v>533</v>
      </c>
      <c r="G5338" t="s">
        <v>17</v>
      </c>
      <c r="H5338" s="2">
        <v>3750789.34</v>
      </c>
      <c r="I5338">
        <v>2.04</v>
      </c>
      <c r="J5338" s="2">
        <v>3750789.34</v>
      </c>
      <c r="K5338" s="2">
        <v>833817</v>
      </c>
      <c r="L5338">
        <v>4.5</v>
      </c>
      <c r="M5338" t="s">
        <v>154</v>
      </c>
      <c r="N5338" t="s">
        <v>396</v>
      </c>
      <c r="O5338" t="s">
        <v>152</v>
      </c>
    </row>
    <row r="5339" spans="1:15" x14ac:dyDescent="0.2">
      <c r="A5339" s="16" t="s">
        <v>632</v>
      </c>
      <c r="B5339" s="1">
        <v>45985</v>
      </c>
      <c r="C5339" t="s">
        <v>577</v>
      </c>
      <c r="D5339" t="s">
        <v>578</v>
      </c>
      <c r="F5339" t="s">
        <v>533</v>
      </c>
      <c r="G5339" t="s">
        <v>17</v>
      </c>
      <c r="H5339" s="2">
        <v>3397756.33</v>
      </c>
      <c r="I5339">
        <v>1.85</v>
      </c>
      <c r="J5339" s="2">
        <v>3397756.33</v>
      </c>
      <c r="K5339" s="2">
        <v>94852</v>
      </c>
      <c r="L5339">
        <v>35.82</v>
      </c>
      <c r="M5339" t="s">
        <v>154</v>
      </c>
      <c r="N5339" t="s">
        <v>396</v>
      </c>
      <c r="O5339" t="s">
        <v>152</v>
      </c>
    </row>
    <row r="5340" spans="1:15" x14ac:dyDescent="0.2">
      <c r="A5340" s="16" t="s">
        <v>632</v>
      </c>
      <c r="B5340" s="1">
        <v>45985</v>
      </c>
      <c r="C5340">
        <v>1208</v>
      </c>
      <c r="D5340" t="s">
        <v>579</v>
      </c>
      <c r="F5340" t="s">
        <v>533</v>
      </c>
      <c r="G5340" t="s">
        <v>17</v>
      </c>
      <c r="H5340" s="2">
        <v>3291051.39</v>
      </c>
      <c r="I5340">
        <v>1.79</v>
      </c>
      <c r="J5340" s="2">
        <v>3291051.39</v>
      </c>
      <c r="K5340" s="2">
        <v>3880000</v>
      </c>
      <c r="L5340">
        <v>0.85</v>
      </c>
      <c r="M5340" t="s">
        <v>101</v>
      </c>
      <c r="N5340" t="s">
        <v>102</v>
      </c>
      <c r="O5340" t="s">
        <v>103</v>
      </c>
    </row>
    <row r="5341" spans="1:15" x14ac:dyDescent="0.2">
      <c r="A5341" s="16" t="s">
        <v>632</v>
      </c>
      <c r="B5341" s="1">
        <v>45985</v>
      </c>
      <c r="C5341" t="s">
        <v>582</v>
      </c>
      <c r="D5341" t="s">
        <v>583</v>
      </c>
      <c r="F5341" t="s">
        <v>533</v>
      </c>
      <c r="G5341" t="s">
        <v>17</v>
      </c>
      <c r="H5341" s="2">
        <v>2342925.2799999998</v>
      </c>
      <c r="I5341">
        <v>1.27</v>
      </c>
      <c r="J5341" s="2">
        <v>2342925.2799999998</v>
      </c>
      <c r="K5341" s="2">
        <v>102216</v>
      </c>
      <c r="L5341">
        <v>22.92</v>
      </c>
      <c r="M5341" t="s">
        <v>539</v>
      </c>
      <c r="N5341" t="s">
        <v>540</v>
      </c>
      <c r="O5341" t="s">
        <v>541</v>
      </c>
    </row>
    <row r="5342" spans="1:15" x14ac:dyDescent="0.2">
      <c r="A5342" s="16" t="s">
        <v>632</v>
      </c>
      <c r="B5342" s="1">
        <v>45985</v>
      </c>
      <c r="C5342">
        <v>1258</v>
      </c>
      <c r="D5342" t="s">
        <v>581</v>
      </c>
      <c r="F5342" t="s">
        <v>533</v>
      </c>
      <c r="G5342" t="s">
        <v>17</v>
      </c>
      <c r="H5342" s="2">
        <v>2241585.38</v>
      </c>
      <c r="I5342">
        <v>1.22</v>
      </c>
      <c r="J5342" s="2">
        <v>2241585.38</v>
      </c>
      <c r="K5342" s="2">
        <v>1275000</v>
      </c>
      <c r="L5342">
        <v>1.76</v>
      </c>
      <c r="M5342" t="s">
        <v>101</v>
      </c>
      <c r="N5342" t="s">
        <v>102</v>
      </c>
      <c r="O5342" t="s">
        <v>103</v>
      </c>
    </row>
    <row r="5343" spans="1:15" x14ac:dyDescent="0.2">
      <c r="A5343" s="16" t="s">
        <v>632</v>
      </c>
      <c r="B5343" s="1">
        <v>45985</v>
      </c>
      <c r="C5343" t="s">
        <v>584</v>
      </c>
      <c r="D5343" t="s">
        <v>585</v>
      </c>
      <c r="F5343" t="s">
        <v>533</v>
      </c>
      <c r="G5343" t="s">
        <v>17</v>
      </c>
      <c r="H5343" s="2">
        <v>2137053.88</v>
      </c>
      <c r="I5343">
        <v>1.1599999999999999</v>
      </c>
      <c r="J5343" s="2">
        <v>2137053.88</v>
      </c>
      <c r="K5343" s="2">
        <v>128346</v>
      </c>
      <c r="L5343">
        <v>16.649999999999999</v>
      </c>
      <c r="M5343" t="s">
        <v>539</v>
      </c>
      <c r="N5343" t="s">
        <v>540</v>
      </c>
      <c r="O5343" t="s">
        <v>541</v>
      </c>
    </row>
    <row r="5344" spans="1:15" x14ac:dyDescent="0.2">
      <c r="A5344" s="16" t="s">
        <v>632</v>
      </c>
      <c r="B5344" s="1">
        <v>45985</v>
      </c>
      <c r="C5344" t="s">
        <v>586</v>
      </c>
      <c r="D5344" t="s">
        <v>587</v>
      </c>
      <c r="F5344" t="s">
        <v>533</v>
      </c>
      <c r="G5344" t="s">
        <v>17</v>
      </c>
      <c r="H5344" s="2">
        <v>1389671.19</v>
      </c>
      <c r="I5344">
        <v>0.76</v>
      </c>
      <c r="J5344" s="2">
        <v>1389671.19</v>
      </c>
      <c r="K5344" s="2">
        <v>312809</v>
      </c>
      <c r="L5344">
        <v>4.4400000000000004</v>
      </c>
      <c r="M5344" t="s">
        <v>539</v>
      </c>
      <c r="N5344" t="s">
        <v>540</v>
      </c>
      <c r="O5344" t="s">
        <v>541</v>
      </c>
    </row>
    <row r="5345" spans="1:15" x14ac:dyDescent="0.2">
      <c r="A5345" s="16" t="s">
        <v>632</v>
      </c>
      <c r="B5345" s="1">
        <v>45985</v>
      </c>
      <c r="C5345" t="s">
        <v>588</v>
      </c>
      <c r="D5345" t="s">
        <v>589</v>
      </c>
      <c r="F5345" t="s">
        <v>533</v>
      </c>
      <c r="G5345" t="s">
        <v>17</v>
      </c>
      <c r="H5345" s="2">
        <v>1257917.6200000001</v>
      </c>
      <c r="I5345">
        <v>0.68</v>
      </c>
      <c r="J5345" s="2">
        <v>1257917.6200000001</v>
      </c>
      <c r="K5345" s="2">
        <v>174681</v>
      </c>
      <c r="L5345">
        <v>7.2</v>
      </c>
      <c r="M5345" t="s">
        <v>374</v>
      </c>
      <c r="N5345" t="s">
        <v>375</v>
      </c>
      <c r="O5345" t="s">
        <v>376</v>
      </c>
    </row>
    <row r="5346" spans="1:15" x14ac:dyDescent="0.2">
      <c r="A5346" s="16" t="s">
        <v>632</v>
      </c>
      <c r="B5346" s="1">
        <v>45985</v>
      </c>
      <c r="C5346" t="s">
        <v>590</v>
      </c>
      <c r="D5346" t="s">
        <v>591</v>
      </c>
      <c r="F5346" t="s">
        <v>533</v>
      </c>
      <c r="G5346" t="s">
        <v>17</v>
      </c>
      <c r="H5346" s="2">
        <v>977404.47</v>
      </c>
      <c r="I5346">
        <v>0.53</v>
      </c>
      <c r="J5346" s="2">
        <v>977404.47</v>
      </c>
      <c r="K5346" s="2">
        <v>108942</v>
      </c>
      <c r="L5346">
        <v>8.9700000000000006</v>
      </c>
      <c r="M5346" t="s">
        <v>154</v>
      </c>
      <c r="N5346" t="s">
        <v>396</v>
      </c>
      <c r="O5346" t="s">
        <v>152</v>
      </c>
    </row>
    <row r="5347" spans="1:15" x14ac:dyDescent="0.2">
      <c r="A5347" s="16" t="s">
        <v>632</v>
      </c>
      <c r="B5347" s="1">
        <v>45985</v>
      </c>
      <c r="C5347" t="s">
        <v>594</v>
      </c>
      <c r="D5347" t="s">
        <v>595</v>
      </c>
      <c r="F5347" t="s">
        <v>533</v>
      </c>
      <c r="G5347" t="s">
        <v>17</v>
      </c>
      <c r="H5347" s="2">
        <v>884061.43</v>
      </c>
      <c r="I5347">
        <v>0.48</v>
      </c>
      <c r="J5347" s="2">
        <v>884061.43</v>
      </c>
      <c r="K5347" s="2">
        <v>319110</v>
      </c>
      <c r="L5347">
        <v>2.77</v>
      </c>
      <c r="M5347" t="s">
        <v>539</v>
      </c>
      <c r="N5347" t="s">
        <v>540</v>
      </c>
      <c r="O5347" t="s">
        <v>541</v>
      </c>
    </row>
    <row r="5348" spans="1:15" x14ac:dyDescent="0.2">
      <c r="A5348" s="16" t="s">
        <v>632</v>
      </c>
      <c r="B5348" s="1">
        <v>45985</v>
      </c>
      <c r="C5348" t="s">
        <v>592</v>
      </c>
      <c r="D5348" t="s">
        <v>593</v>
      </c>
      <c r="F5348" t="s">
        <v>533</v>
      </c>
      <c r="G5348" t="s">
        <v>17</v>
      </c>
      <c r="H5348" s="2">
        <v>851520.88</v>
      </c>
      <c r="I5348">
        <v>0.46</v>
      </c>
      <c r="J5348" s="2">
        <v>851520.88</v>
      </c>
      <c r="K5348" s="2">
        <v>546270</v>
      </c>
      <c r="L5348">
        <v>1.56</v>
      </c>
      <c r="M5348" t="s">
        <v>539</v>
      </c>
      <c r="N5348" t="s">
        <v>540</v>
      </c>
      <c r="O5348" t="s">
        <v>541</v>
      </c>
    </row>
    <row r="5349" spans="1:15" x14ac:dyDescent="0.2">
      <c r="A5349" s="16" t="s">
        <v>632</v>
      </c>
      <c r="B5349" s="1">
        <v>45985</v>
      </c>
      <c r="C5349" t="s">
        <v>596</v>
      </c>
      <c r="D5349" t="s">
        <v>597</v>
      </c>
      <c r="F5349" t="s">
        <v>533</v>
      </c>
      <c r="G5349" t="s">
        <v>17</v>
      </c>
      <c r="H5349" s="2">
        <v>795093.64</v>
      </c>
      <c r="I5349">
        <v>0.43</v>
      </c>
      <c r="J5349" s="2">
        <v>795093.64</v>
      </c>
      <c r="K5349" s="2">
        <v>392064</v>
      </c>
      <c r="L5349">
        <v>2.0299999999999998</v>
      </c>
      <c r="M5349" t="s">
        <v>374</v>
      </c>
      <c r="N5349" t="s">
        <v>375</v>
      </c>
      <c r="O5349" t="s">
        <v>376</v>
      </c>
    </row>
    <row r="5350" spans="1:15" x14ac:dyDescent="0.2">
      <c r="A5350" s="16" t="s">
        <v>632</v>
      </c>
      <c r="B5350" s="1">
        <v>45985</v>
      </c>
      <c r="C5350" t="s">
        <v>600</v>
      </c>
      <c r="D5350" t="s">
        <v>601</v>
      </c>
      <c r="F5350" t="s">
        <v>533</v>
      </c>
      <c r="G5350" t="s">
        <v>17</v>
      </c>
      <c r="H5350" s="2">
        <v>724414.42</v>
      </c>
      <c r="I5350">
        <v>0.39</v>
      </c>
      <c r="J5350" s="2">
        <v>724414.42</v>
      </c>
      <c r="K5350" s="2">
        <v>97279</v>
      </c>
      <c r="L5350">
        <v>7.45</v>
      </c>
      <c r="M5350" t="s">
        <v>539</v>
      </c>
      <c r="N5350" t="s">
        <v>540</v>
      </c>
      <c r="O5350" t="s">
        <v>541</v>
      </c>
    </row>
    <row r="5351" spans="1:15" x14ac:dyDescent="0.2">
      <c r="A5351" s="16" t="s">
        <v>632</v>
      </c>
      <c r="B5351" s="1">
        <v>45985</v>
      </c>
      <c r="C5351" t="s">
        <v>598</v>
      </c>
      <c r="D5351" t="s">
        <v>599</v>
      </c>
      <c r="F5351" t="s">
        <v>533</v>
      </c>
      <c r="G5351" t="s">
        <v>17</v>
      </c>
      <c r="H5351" s="2">
        <v>700108.09</v>
      </c>
      <c r="I5351">
        <v>0.38</v>
      </c>
      <c r="J5351" s="2">
        <v>700108.09</v>
      </c>
      <c r="K5351" s="2">
        <v>649108</v>
      </c>
      <c r="L5351">
        <v>1.08</v>
      </c>
      <c r="M5351" t="s">
        <v>374</v>
      </c>
      <c r="N5351" t="s">
        <v>375</v>
      </c>
      <c r="O5351" t="s">
        <v>376</v>
      </c>
    </row>
    <row r="5352" spans="1:15" x14ac:dyDescent="0.2">
      <c r="A5352" s="16" t="s">
        <v>632</v>
      </c>
      <c r="B5352" s="1">
        <v>45985</v>
      </c>
      <c r="C5352">
        <v>1515</v>
      </c>
      <c r="D5352" t="s">
        <v>602</v>
      </c>
      <c r="F5352" t="s">
        <v>533</v>
      </c>
      <c r="G5352" t="s">
        <v>17</v>
      </c>
      <c r="H5352" s="2">
        <v>673089.07</v>
      </c>
      <c r="I5352">
        <v>0.37</v>
      </c>
      <c r="J5352" s="2">
        <v>673089.07</v>
      </c>
      <c r="K5352" s="2">
        <v>63500</v>
      </c>
      <c r="L5352">
        <v>10.6</v>
      </c>
      <c r="M5352" t="s">
        <v>73</v>
      </c>
      <c r="N5352" t="s">
        <v>74</v>
      </c>
      <c r="O5352" t="s">
        <v>75</v>
      </c>
    </row>
    <row r="5353" spans="1:15" x14ac:dyDescent="0.2">
      <c r="A5353" s="16" t="s">
        <v>632</v>
      </c>
      <c r="B5353" s="1">
        <v>45985</v>
      </c>
      <c r="C5353">
        <v>600362</v>
      </c>
      <c r="D5353" t="s">
        <v>603</v>
      </c>
      <c r="F5353" t="s">
        <v>533</v>
      </c>
      <c r="G5353" t="s">
        <v>17</v>
      </c>
      <c r="H5353" s="2">
        <v>623882.19999999995</v>
      </c>
      <c r="I5353">
        <v>0.34</v>
      </c>
      <c r="J5353" s="2">
        <v>623882.19999999995</v>
      </c>
      <c r="K5353" s="2">
        <v>123500</v>
      </c>
      <c r="L5353">
        <v>5.05</v>
      </c>
      <c r="M5353" t="s">
        <v>101</v>
      </c>
      <c r="N5353" t="s">
        <v>604</v>
      </c>
      <c r="O5353" t="s">
        <v>167</v>
      </c>
    </row>
    <row r="5354" spans="1:15" x14ac:dyDescent="0.2">
      <c r="A5354" s="16" t="s">
        <v>632</v>
      </c>
      <c r="B5354" s="1">
        <v>45985</v>
      </c>
      <c r="C5354" t="s">
        <v>608</v>
      </c>
      <c r="D5354" t="s">
        <v>609</v>
      </c>
      <c r="F5354" t="s">
        <v>533</v>
      </c>
      <c r="G5354" t="s">
        <v>17</v>
      </c>
      <c r="H5354" s="2">
        <v>508962.71</v>
      </c>
      <c r="I5354">
        <v>0.28000000000000003</v>
      </c>
      <c r="J5354" s="2">
        <v>508962.71</v>
      </c>
      <c r="K5354" s="2">
        <v>1196600</v>
      </c>
      <c r="L5354">
        <v>0.43</v>
      </c>
      <c r="M5354" t="s">
        <v>524</v>
      </c>
      <c r="N5354" t="s">
        <v>525</v>
      </c>
      <c r="O5354" t="s">
        <v>526</v>
      </c>
    </row>
    <row r="5355" spans="1:15" x14ac:dyDescent="0.2">
      <c r="A5355" s="16" t="s">
        <v>632</v>
      </c>
      <c r="B5355" s="1">
        <v>45985</v>
      </c>
      <c r="C5355" t="s">
        <v>605</v>
      </c>
      <c r="D5355" t="s">
        <v>606</v>
      </c>
      <c r="F5355" t="s">
        <v>533</v>
      </c>
      <c r="G5355" t="s">
        <v>17</v>
      </c>
      <c r="H5355" s="2">
        <v>494280.36</v>
      </c>
      <c r="I5355">
        <v>0.27</v>
      </c>
      <c r="J5355" s="2">
        <v>494280.36</v>
      </c>
      <c r="K5355" s="2">
        <v>229137</v>
      </c>
      <c r="L5355">
        <v>2.16</v>
      </c>
      <c r="M5355" t="s">
        <v>374</v>
      </c>
      <c r="N5355" t="s">
        <v>375</v>
      </c>
      <c r="O5355" t="s">
        <v>376</v>
      </c>
    </row>
    <row r="5356" spans="1:15" x14ac:dyDescent="0.2">
      <c r="A5356" s="16" t="s">
        <v>632</v>
      </c>
      <c r="B5356" s="1">
        <v>45985</v>
      </c>
      <c r="C5356">
        <v>601168</v>
      </c>
      <c r="D5356" t="s">
        <v>607</v>
      </c>
      <c r="F5356" t="s">
        <v>533</v>
      </c>
      <c r="G5356" t="s">
        <v>17</v>
      </c>
      <c r="H5356" s="2">
        <v>443587.11</v>
      </c>
      <c r="I5356">
        <v>0.24</v>
      </c>
      <c r="J5356" s="2">
        <v>443587.11</v>
      </c>
      <c r="K5356" s="2">
        <v>142900</v>
      </c>
      <c r="L5356">
        <v>3.1</v>
      </c>
      <c r="M5356" t="s">
        <v>101</v>
      </c>
      <c r="N5356" t="s">
        <v>604</v>
      </c>
      <c r="O5356" t="s">
        <v>167</v>
      </c>
    </row>
    <row r="5357" spans="1:15" x14ac:dyDescent="0.2">
      <c r="A5357" s="16" t="s">
        <v>632</v>
      </c>
      <c r="B5357" s="1">
        <v>45985</v>
      </c>
      <c r="C5357" t="s">
        <v>611</v>
      </c>
      <c r="D5357" t="s">
        <v>612</v>
      </c>
      <c r="F5357" t="s">
        <v>533</v>
      </c>
      <c r="G5357" t="s">
        <v>17</v>
      </c>
      <c r="H5357" s="2">
        <v>437752.8</v>
      </c>
      <c r="I5357">
        <v>0.24</v>
      </c>
      <c r="J5357" s="2">
        <v>437752.8</v>
      </c>
      <c r="K5357" s="2">
        <v>1626405</v>
      </c>
      <c r="L5357">
        <v>0.27</v>
      </c>
      <c r="M5357" t="s">
        <v>154</v>
      </c>
      <c r="N5357" t="s">
        <v>396</v>
      </c>
      <c r="O5357" t="s">
        <v>152</v>
      </c>
    </row>
    <row r="5358" spans="1:15" x14ac:dyDescent="0.2">
      <c r="A5358" s="16" t="s">
        <v>632</v>
      </c>
      <c r="B5358" s="1">
        <v>45985</v>
      </c>
      <c r="C5358">
        <v>601899</v>
      </c>
      <c r="D5358" t="s">
        <v>610</v>
      </c>
      <c r="F5358" t="s">
        <v>533</v>
      </c>
      <c r="G5358" t="s">
        <v>17</v>
      </c>
      <c r="H5358" s="2">
        <v>419218.89</v>
      </c>
      <c r="I5358">
        <v>0.23</v>
      </c>
      <c r="J5358" s="2">
        <v>419218.89</v>
      </c>
      <c r="K5358" s="2">
        <v>106400</v>
      </c>
      <c r="L5358">
        <v>3.94</v>
      </c>
      <c r="M5358" t="s">
        <v>101</v>
      </c>
      <c r="N5358" t="s">
        <v>604</v>
      </c>
      <c r="O5358" t="s">
        <v>167</v>
      </c>
    </row>
    <row r="5359" spans="1:15" x14ac:dyDescent="0.2">
      <c r="A5359" s="16" t="s">
        <v>632</v>
      </c>
      <c r="B5359" s="1">
        <v>45985</v>
      </c>
      <c r="C5359" t="s">
        <v>613</v>
      </c>
      <c r="D5359" t="s">
        <v>614</v>
      </c>
      <c r="F5359" t="s">
        <v>533</v>
      </c>
      <c r="G5359" t="s">
        <v>17</v>
      </c>
      <c r="H5359" s="2">
        <v>372580.02</v>
      </c>
      <c r="I5359">
        <v>0.2</v>
      </c>
      <c r="J5359" s="2">
        <v>372580.02</v>
      </c>
      <c r="K5359" s="2">
        <v>178685</v>
      </c>
      <c r="L5359">
        <v>2.09</v>
      </c>
      <c r="M5359" t="s">
        <v>154</v>
      </c>
      <c r="N5359" t="s">
        <v>396</v>
      </c>
      <c r="O5359" t="s">
        <v>152</v>
      </c>
    </row>
    <row r="5360" spans="1:15" x14ac:dyDescent="0.2">
      <c r="A5360" s="16" t="s">
        <v>632</v>
      </c>
      <c r="B5360" s="1">
        <v>45985</v>
      </c>
      <c r="C5360">
        <v>601212</v>
      </c>
      <c r="D5360" t="s">
        <v>615</v>
      </c>
      <c r="F5360" t="s">
        <v>533</v>
      </c>
      <c r="G5360" t="s">
        <v>17</v>
      </c>
      <c r="H5360" s="2">
        <v>282767.17</v>
      </c>
      <c r="I5360">
        <v>0.15</v>
      </c>
      <c r="J5360" s="2">
        <v>282767.17</v>
      </c>
      <c r="K5360" s="2">
        <v>435900</v>
      </c>
      <c r="L5360">
        <v>0.65</v>
      </c>
      <c r="M5360" t="s">
        <v>101</v>
      </c>
      <c r="N5360" t="s">
        <v>604</v>
      </c>
      <c r="O5360" t="s">
        <v>167</v>
      </c>
    </row>
    <row r="5361" spans="1:15" x14ac:dyDescent="0.2">
      <c r="A5361" s="16" t="s">
        <v>632</v>
      </c>
      <c r="B5361" s="1">
        <v>45985</v>
      </c>
      <c r="C5361">
        <v>878</v>
      </c>
      <c r="D5361" t="s">
        <v>616</v>
      </c>
      <c r="F5361" t="s">
        <v>533</v>
      </c>
      <c r="G5361" t="s">
        <v>17</v>
      </c>
      <c r="H5361" s="2">
        <v>275717.19</v>
      </c>
      <c r="I5361">
        <v>0.15</v>
      </c>
      <c r="J5361" s="2">
        <v>275717.19</v>
      </c>
      <c r="K5361" s="2">
        <v>121100</v>
      </c>
      <c r="L5361">
        <v>2.2799999999999998</v>
      </c>
      <c r="M5361" t="s">
        <v>101</v>
      </c>
      <c r="N5361" t="s">
        <v>166</v>
      </c>
      <c r="O5361" t="s">
        <v>167</v>
      </c>
    </row>
    <row r="5362" spans="1:15" x14ac:dyDescent="0.2">
      <c r="A5362" s="16" t="s">
        <v>632</v>
      </c>
      <c r="B5362" s="1">
        <v>45985</v>
      </c>
      <c r="C5362">
        <v>737</v>
      </c>
      <c r="D5362" t="s">
        <v>617</v>
      </c>
      <c r="F5362" t="s">
        <v>533</v>
      </c>
      <c r="G5362" t="s">
        <v>17</v>
      </c>
      <c r="H5362" s="2">
        <v>212603.87</v>
      </c>
      <c r="I5362">
        <v>0.12</v>
      </c>
      <c r="J5362" s="2">
        <v>212603.87</v>
      </c>
      <c r="K5362" s="2">
        <v>112000</v>
      </c>
      <c r="L5362">
        <v>1.9</v>
      </c>
      <c r="M5362" t="s">
        <v>101</v>
      </c>
      <c r="N5362" t="s">
        <v>166</v>
      </c>
      <c r="O5362" t="s">
        <v>167</v>
      </c>
    </row>
    <row r="5363" spans="1:15" x14ac:dyDescent="0.2">
      <c r="A5363" s="16" t="s">
        <v>632</v>
      </c>
      <c r="B5363" s="1">
        <v>45985</v>
      </c>
      <c r="C5363">
        <v>603993</v>
      </c>
      <c r="D5363" t="s">
        <v>618</v>
      </c>
      <c r="F5363" t="s">
        <v>533</v>
      </c>
      <c r="G5363" t="s">
        <v>17</v>
      </c>
      <c r="H5363" s="2">
        <v>195694.11</v>
      </c>
      <c r="I5363">
        <v>0.11</v>
      </c>
      <c r="J5363" s="2">
        <v>195694.11</v>
      </c>
      <c r="K5363" s="2">
        <v>90600</v>
      </c>
      <c r="L5363">
        <v>2.16</v>
      </c>
      <c r="M5363" t="s">
        <v>101</v>
      </c>
      <c r="N5363" t="s">
        <v>604</v>
      </c>
      <c r="O5363" t="s">
        <v>167</v>
      </c>
    </row>
    <row r="5364" spans="1:15" x14ac:dyDescent="0.2">
      <c r="A5364" s="16" t="s">
        <v>632</v>
      </c>
      <c r="B5364" s="1">
        <v>45985</v>
      </c>
      <c r="C5364" t="s">
        <v>20</v>
      </c>
      <c r="D5364" t="s">
        <v>104</v>
      </c>
      <c r="F5364" t="s">
        <v>106</v>
      </c>
      <c r="G5364" t="s">
        <v>107</v>
      </c>
      <c r="H5364" s="2">
        <v>106636.12</v>
      </c>
      <c r="I5364">
        <v>0.06</v>
      </c>
      <c r="J5364" s="2">
        <v>106636.12</v>
      </c>
      <c r="K5364" s="2">
        <v>106636</v>
      </c>
      <c r="L5364">
        <v>100</v>
      </c>
      <c r="M5364" t="s">
        <v>18</v>
      </c>
      <c r="N5364" t="s">
        <v>108</v>
      </c>
      <c r="O5364" t="s">
        <v>20</v>
      </c>
    </row>
    <row r="5365" spans="1:15" x14ac:dyDescent="0.2">
      <c r="A5365" s="16" t="s">
        <v>632</v>
      </c>
      <c r="B5365" s="1">
        <v>45985</v>
      </c>
      <c r="C5365">
        <v>2362</v>
      </c>
      <c r="D5365" t="s">
        <v>619</v>
      </c>
      <c r="F5365" t="s">
        <v>533</v>
      </c>
      <c r="G5365" t="s">
        <v>17</v>
      </c>
      <c r="H5365" s="2">
        <v>74876.820000000007</v>
      </c>
      <c r="I5365">
        <v>0.04</v>
      </c>
      <c r="J5365" s="2">
        <v>74876.820000000007</v>
      </c>
      <c r="K5365" s="2">
        <v>1071000</v>
      </c>
      <c r="L5365">
        <v>7.0000000000000007E-2</v>
      </c>
      <c r="M5365" t="s">
        <v>101</v>
      </c>
      <c r="N5365" t="s">
        <v>102</v>
      </c>
      <c r="O5365" t="s">
        <v>103</v>
      </c>
    </row>
    <row r="5366" spans="1:15" x14ac:dyDescent="0.2">
      <c r="A5366" s="16" t="s">
        <v>632</v>
      </c>
      <c r="B5366" s="1">
        <v>45985</v>
      </c>
      <c r="C5366" t="s">
        <v>103</v>
      </c>
      <c r="D5366" t="s">
        <v>127</v>
      </c>
      <c r="F5366" t="s">
        <v>106</v>
      </c>
      <c r="G5366" t="s">
        <v>107</v>
      </c>
      <c r="H5366" s="2">
        <v>39789.620000000003</v>
      </c>
      <c r="I5366">
        <v>0.02</v>
      </c>
      <c r="J5366" s="2">
        <v>39789.620000000003</v>
      </c>
      <c r="K5366" s="2">
        <v>309607</v>
      </c>
      <c r="L5366">
        <v>12.85</v>
      </c>
      <c r="M5366" t="s">
        <v>128</v>
      </c>
      <c r="N5366" t="s">
        <v>108</v>
      </c>
      <c r="O5366" t="s">
        <v>103</v>
      </c>
    </row>
    <row r="5367" spans="1:15" x14ac:dyDescent="0.2">
      <c r="A5367" s="16" t="s">
        <v>632</v>
      </c>
      <c r="B5367" s="1">
        <v>45985</v>
      </c>
      <c r="C5367" t="s">
        <v>584</v>
      </c>
      <c r="D5367" t="s">
        <v>620</v>
      </c>
      <c r="F5367" t="s">
        <v>189</v>
      </c>
      <c r="G5367" t="s">
        <v>17</v>
      </c>
      <c r="H5367" s="2">
        <v>33252.589999999997</v>
      </c>
      <c r="I5367">
        <v>0.02</v>
      </c>
      <c r="J5367" s="2">
        <v>33252.589999999997</v>
      </c>
      <c r="K5367" s="2">
        <v>32591</v>
      </c>
      <c r="L5367">
        <v>1.02</v>
      </c>
      <c r="M5367" t="s">
        <v>539</v>
      </c>
      <c r="N5367" t="s">
        <v>540</v>
      </c>
      <c r="O5367" t="s">
        <v>541</v>
      </c>
    </row>
    <row r="5368" spans="1:15" x14ac:dyDescent="0.2">
      <c r="A5368" s="16" t="s">
        <v>632</v>
      </c>
      <c r="B5368" s="1">
        <v>45985</v>
      </c>
      <c r="C5368" t="s">
        <v>339</v>
      </c>
      <c r="D5368" t="s">
        <v>340</v>
      </c>
      <c r="F5368" t="s">
        <v>106</v>
      </c>
      <c r="G5368" t="s">
        <v>117</v>
      </c>
      <c r="H5368" s="2">
        <v>30000</v>
      </c>
      <c r="I5368">
        <v>0.02</v>
      </c>
      <c r="J5368" s="2">
        <v>30000</v>
      </c>
      <c r="K5368" s="2">
        <v>30000</v>
      </c>
      <c r="L5368">
        <v>100</v>
      </c>
      <c r="M5368" t="s">
        <v>18</v>
      </c>
      <c r="N5368" t="s">
        <v>108</v>
      </c>
      <c r="O5368" t="s">
        <v>20</v>
      </c>
    </row>
    <row r="5369" spans="1:15" x14ac:dyDescent="0.2">
      <c r="A5369" s="16" t="s">
        <v>632</v>
      </c>
      <c r="B5369" s="1">
        <v>45985</v>
      </c>
      <c r="C5369" t="s">
        <v>414</v>
      </c>
      <c r="D5369" t="s">
        <v>499</v>
      </c>
      <c r="F5369" t="s">
        <v>106</v>
      </c>
      <c r="G5369" t="s">
        <v>107</v>
      </c>
      <c r="H5369" s="2">
        <v>26715.03</v>
      </c>
      <c r="I5369">
        <v>0.01</v>
      </c>
      <c r="J5369" s="2">
        <v>26715.03</v>
      </c>
      <c r="K5369" s="2">
        <v>98140</v>
      </c>
      <c r="L5369">
        <v>27.22</v>
      </c>
      <c r="M5369" t="s">
        <v>412</v>
      </c>
      <c r="N5369" t="s">
        <v>108</v>
      </c>
      <c r="O5369" t="s">
        <v>414</v>
      </c>
    </row>
    <row r="5370" spans="1:15" x14ac:dyDescent="0.2">
      <c r="A5370" s="16" t="s">
        <v>632</v>
      </c>
      <c r="B5370" s="1">
        <v>45985</v>
      </c>
      <c r="C5370" t="s">
        <v>536</v>
      </c>
      <c r="D5370" t="s">
        <v>580</v>
      </c>
      <c r="F5370" t="s">
        <v>106</v>
      </c>
      <c r="G5370" t="s">
        <v>107</v>
      </c>
      <c r="H5370" s="2">
        <v>22765.94</v>
      </c>
      <c r="I5370">
        <v>0.01</v>
      </c>
      <c r="J5370" s="2">
        <v>22765.94</v>
      </c>
      <c r="K5370" s="2">
        <v>421636</v>
      </c>
      <c r="L5370">
        <v>5.4</v>
      </c>
      <c r="M5370" t="s">
        <v>534</v>
      </c>
      <c r="N5370" t="s">
        <v>108</v>
      </c>
      <c r="O5370" t="s">
        <v>536</v>
      </c>
    </row>
    <row r="5371" spans="1:15" x14ac:dyDescent="0.2">
      <c r="A5371" s="16" t="s">
        <v>632</v>
      </c>
      <c r="B5371" s="1">
        <v>45985</v>
      </c>
      <c r="C5371" t="s">
        <v>168</v>
      </c>
      <c r="D5371" t="s">
        <v>169</v>
      </c>
      <c r="F5371" t="s">
        <v>106</v>
      </c>
      <c r="G5371" t="s">
        <v>107</v>
      </c>
      <c r="H5371" s="2">
        <v>21824.29</v>
      </c>
      <c r="I5371">
        <v>0.01</v>
      </c>
      <c r="J5371" s="2">
        <v>21824.29</v>
      </c>
      <c r="K5371" s="2">
        <v>155095</v>
      </c>
      <c r="L5371">
        <v>14.07</v>
      </c>
      <c r="M5371" t="s">
        <v>101</v>
      </c>
      <c r="N5371" t="s">
        <v>108</v>
      </c>
      <c r="O5371" t="s">
        <v>168</v>
      </c>
    </row>
    <row r="5372" spans="1:15" x14ac:dyDescent="0.2">
      <c r="A5372" s="16" t="s">
        <v>632</v>
      </c>
      <c r="B5372" s="1">
        <v>45985</v>
      </c>
      <c r="C5372" t="s">
        <v>40</v>
      </c>
      <c r="D5372" t="s">
        <v>125</v>
      </c>
      <c r="F5372" t="s">
        <v>106</v>
      </c>
      <c r="G5372" t="s">
        <v>107</v>
      </c>
      <c r="H5372" s="2">
        <v>14252.62</v>
      </c>
      <c r="I5372">
        <v>0.01</v>
      </c>
      <c r="J5372" s="2">
        <v>14252.62</v>
      </c>
      <c r="K5372" s="2">
        <v>12362</v>
      </c>
      <c r="L5372">
        <v>115.3</v>
      </c>
      <c r="M5372" t="s">
        <v>126</v>
      </c>
      <c r="N5372" t="s">
        <v>108</v>
      </c>
      <c r="O5372" t="s">
        <v>40</v>
      </c>
    </row>
    <row r="5373" spans="1:15" x14ac:dyDescent="0.2">
      <c r="A5373" s="16" t="s">
        <v>632</v>
      </c>
      <c r="B5373" s="1">
        <v>45985</v>
      </c>
      <c r="C5373" t="s">
        <v>75</v>
      </c>
      <c r="D5373" t="s">
        <v>114</v>
      </c>
      <c r="F5373" t="s">
        <v>106</v>
      </c>
      <c r="G5373" t="s">
        <v>107</v>
      </c>
      <c r="H5373" s="2">
        <v>13467.07</v>
      </c>
      <c r="I5373">
        <v>0.01</v>
      </c>
      <c r="J5373" s="2">
        <v>13467.07</v>
      </c>
      <c r="K5373" s="2">
        <v>2111570</v>
      </c>
      <c r="L5373">
        <v>0.64</v>
      </c>
      <c r="M5373" t="s">
        <v>73</v>
      </c>
      <c r="N5373" t="s">
        <v>108</v>
      </c>
      <c r="O5373" t="s">
        <v>75</v>
      </c>
    </row>
    <row r="5374" spans="1:15" x14ac:dyDescent="0.2">
      <c r="A5374" s="16" t="s">
        <v>632</v>
      </c>
      <c r="B5374" s="1">
        <v>45985</v>
      </c>
      <c r="C5374" t="s">
        <v>376</v>
      </c>
      <c r="D5374" t="s">
        <v>495</v>
      </c>
      <c r="F5374" t="s">
        <v>106</v>
      </c>
      <c r="G5374" t="s">
        <v>107</v>
      </c>
      <c r="H5374" s="2">
        <v>7636.05</v>
      </c>
      <c r="I5374">
        <v>0</v>
      </c>
      <c r="J5374" s="2">
        <v>7636.05</v>
      </c>
      <c r="K5374" s="2">
        <v>11823</v>
      </c>
      <c r="L5374">
        <v>64.58</v>
      </c>
      <c r="M5374" t="s">
        <v>374</v>
      </c>
      <c r="N5374" t="s">
        <v>108</v>
      </c>
      <c r="O5374" t="s">
        <v>376</v>
      </c>
    </row>
    <row r="5375" spans="1:15" x14ac:dyDescent="0.2">
      <c r="A5375" s="16" t="s">
        <v>632</v>
      </c>
      <c r="B5375" s="1">
        <v>45985</v>
      </c>
      <c r="C5375" t="s">
        <v>541</v>
      </c>
      <c r="D5375" t="s">
        <v>550</v>
      </c>
      <c r="F5375" t="s">
        <v>106</v>
      </c>
      <c r="G5375" t="s">
        <v>107</v>
      </c>
      <c r="H5375" s="2">
        <v>5467.59</v>
      </c>
      <c r="I5375">
        <v>0</v>
      </c>
      <c r="J5375" s="2">
        <v>5467.59</v>
      </c>
      <c r="K5375" s="2">
        <v>7717</v>
      </c>
      <c r="L5375">
        <v>70.849999999999994</v>
      </c>
      <c r="M5375" t="s">
        <v>539</v>
      </c>
      <c r="N5375" t="s">
        <v>108</v>
      </c>
      <c r="O5375" t="s">
        <v>541</v>
      </c>
    </row>
    <row r="5376" spans="1:15" x14ac:dyDescent="0.2">
      <c r="A5376" s="16" t="s">
        <v>632</v>
      </c>
      <c r="B5376" s="1">
        <v>45985</v>
      </c>
      <c r="C5376" t="s">
        <v>622</v>
      </c>
      <c r="D5376" t="s">
        <v>623</v>
      </c>
      <c r="F5376" t="s">
        <v>106</v>
      </c>
      <c r="G5376" t="s">
        <v>107</v>
      </c>
      <c r="H5376" s="2">
        <v>3771.78</v>
      </c>
      <c r="I5376">
        <v>0</v>
      </c>
      <c r="J5376" s="2">
        <v>3771.78</v>
      </c>
      <c r="K5376" s="2">
        <v>20352</v>
      </c>
      <c r="L5376">
        <v>18.53</v>
      </c>
      <c r="M5376" t="s">
        <v>576</v>
      </c>
      <c r="N5376" t="s">
        <v>108</v>
      </c>
      <c r="O5376" t="s">
        <v>622</v>
      </c>
    </row>
    <row r="5377" spans="1:15" x14ac:dyDescent="0.2">
      <c r="A5377" s="16" t="s">
        <v>632</v>
      </c>
      <c r="B5377" s="1">
        <v>45985</v>
      </c>
      <c r="C5377" t="s">
        <v>526</v>
      </c>
      <c r="D5377" t="s">
        <v>528</v>
      </c>
      <c r="F5377" t="s">
        <v>106</v>
      </c>
      <c r="G5377" t="s">
        <v>107</v>
      </c>
      <c r="H5377" s="2">
        <v>3068.33</v>
      </c>
      <c r="I5377">
        <v>0</v>
      </c>
      <c r="J5377" s="2">
        <v>3068.33</v>
      </c>
      <c r="K5377" s="2">
        <v>51218020</v>
      </c>
      <c r="L5377">
        <v>0.01</v>
      </c>
      <c r="M5377" t="s">
        <v>524</v>
      </c>
      <c r="N5377" t="s">
        <v>108</v>
      </c>
      <c r="O5377" t="s">
        <v>526</v>
      </c>
    </row>
    <row r="5378" spans="1:15" x14ac:dyDescent="0.2">
      <c r="A5378" s="16" t="s">
        <v>632</v>
      </c>
      <c r="B5378" s="1">
        <v>45985</v>
      </c>
      <c r="C5378" t="s">
        <v>152</v>
      </c>
      <c r="D5378" t="s">
        <v>153</v>
      </c>
      <c r="F5378" t="s">
        <v>106</v>
      </c>
      <c r="G5378" t="s">
        <v>107</v>
      </c>
      <c r="H5378" s="2">
        <v>3033.76</v>
      </c>
      <c r="I5378">
        <v>0</v>
      </c>
      <c r="J5378" s="2">
        <v>3033.76</v>
      </c>
      <c r="K5378" s="2">
        <v>2316</v>
      </c>
      <c r="L5378">
        <v>130.97999999999999</v>
      </c>
      <c r="M5378" t="s">
        <v>154</v>
      </c>
      <c r="N5378" t="s">
        <v>108</v>
      </c>
      <c r="O5378" t="s">
        <v>152</v>
      </c>
    </row>
    <row r="5379" spans="1:15" x14ac:dyDescent="0.2">
      <c r="A5379" s="16" t="s">
        <v>632</v>
      </c>
      <c r="B5379" s="1">
        <v>45985</v>
      </c>
      <c r="C5379" t="s">
        <v>625</v>
      </c>
      <c r="D5379" t="s">
        <v>626</v>
      </c>
      <c r="F5379" t="s">
        <v>106</v>
      </c>
      <c r="G5379" t="s">
        <v>132</v>
      </c>
      <c r="H5379">
        <v>0</v>
      </c>
      <c r="I5379">
        <v>0</v>
      </c>
      <c r="J5379" s="2">
        <v>268960.18</v>
      </c>
      <c r="K5379">
        <v>8</v>
      </c>
      <c r="L5379">
        <v>672.4</v>
      </c>
      <c r="M5379" t="s">
        <v>126</v>
      </c>
      <c r="N5379" t="s">
        <v>627</v>
      </c>
      <c r="O5379" t="s">
        <v>40</v>
      </c>
    </row>
    <row r="5380" spans="1:15" x14ac:dyDescent="0.2">
      <c r="A5380" s="16" t="s">
        <v>186</v>
      </c>
      <c r="B5380" s="1">
        <v>45987</v>
      </c>
      <c r="C5380" t="s">
        <v>27</v>
      </c>
      <c r="D5380" t="s">
        <v>28</v>
      </c>
      <c r="E5380" t="s">
        <v>15</v>
      </c>
      <c r="F5380" t="s">
        <v>16</v>
      </c>
      <c r="G5380" t="s">
        <v>17</v>
      </c>
      <c r="H5380" s="2">
        <v>18448206.399999999</v>
      </c>
      <c r="I5380">
        <v>5.65</v>
      </c>
      <c r="J5380" s="2">
        <v>18448206.399999999</v>
      </c>
      <c r="K5380" s="2">
        <v>86110</v>
      </c>
      <c r="L5380">
        <v>214.24</v>
      </c>
      <c r="M5380" t="s">
        <v>18</v>
      </c>
      <c r="N5380" t="s">
        <v>19</v>
      </c>
      <c r="O5380" t="s">
        <v>20</v>
      </c>
    </row>
    <row r="5381" spans="1:15" x14ac:dyDescent="0.2">
      <c r="A5381" s="16" t="s">
        <v>186</v>
      </c>
      <c r="B5381" s="1">
        <v>45987</v>
      </c>
      <c r="C5381" t="s">
        <v>36</v>
      </c>
      <c r="D5381" t="s">
        <v>37</v>
      </c>
      <c r="E5381" t="s">
        <v>15</v>
      </c>
      <c r="F5381" t="s">
        <v>16</v>
      </c>
      <c r="G5381" t="s">
        <v>17</v>
      </c>
      <c r="H5381" s="2">
        <v>17550241.989999998</v>
      </c>
      <c r="I5381">
        <v>5.37</v>
      </c>
      <c r="J5381" s="2">
        <v>17550241.989999998</v>
      </c>
      <c r="K5381" s="2">
        <v>16653</v>
      </c>
      <c r="L5381" s="2">
        <v>1053.8800000000001</v>
      </c>
      <c r="M5381" t="s">
        <v>38</v>
      </c>
      <c r="N5381" t="s">
        <v>39</v>
      </c>
      <c r="O5381" t="s">
        <v>40</v>
      </c>
    </row>
    <row r="5382" spans="1:15" x14ac:dyDescent="0.2">
      <c r="A5382" s="16" t="s">
        <v>186</v>
      </c>
      <c r="B5382" s="1">
        <v>45987</v>
      </c>
      <c r="C5382" t="s">
        <v>58</v>
      </c>
      <c r="D5382" t="s">
        <v>59</v>
      </c>
      <c r="E5382" t="s">
        <v>15</v>
      </c>
      <c r="F5382" t="s">
        <v>16</v>
      </c>
      <c r="G5382" t="s">
        <v>17</v>
      </c>
      <c r="H5382" s="2">
        <v>16321749.84</v>
      </c>
      <c r="I5382">
        <v>5</v>
      </c>
      <c r="J5382" s="2">
        <v>16321749.84</v>
      </c>
      <c r="K5382" s="2">
        <v>70884</v>
      </c>
      <c r="L5382">
        <v>230.26</v>
      </c>
      <c r="M5382" t="s">
        <v>18</v>
      </c>
      <c r="N5382" t="s">
        <v>19</v>
      </c>
      <c r="O5382" t="s">
        <v>20</v>
      </c>
    </row>
    <row r="5383" spans="1:15" x14ac:dyDescent="0.2">
      <c r="A5383" s="16" t="s">
        <v>186</v>
      </c>
      <c r="B5383" s="1">
        <v>45987</v>
      </c>
      <c r="C5383" t="s">
        <v>54</v>
      </c>
      <c r="D5383" t="s">
        <v>55</v>
      </c>
      <c r="E5383" t="s">
        <v>15</v>
      </c>
      <c r="F5383" t="s">
        <v>16</v>
      </c>
      <c r="G5383" t="s">
        <v>17</v>
      </c>
      <c r="H5383" s="2">
        <v>16174781.35</v>
      </c>
      <c r="I5383">
        <v>4.95</v>
      </c>
      <c r="J5383" s="2">
        <v>16174781.35</v>
      </c>
      <c r="K5383" s="2">
        <v>58277</v>
      </c>
      <c r="L5383">
        <v>277.55</v>
      </c>
      <c r="M5383" t="s">
        <v>18</v>
      </c>
      <c r="N5383" t="s">
        <v>19</v>
      </c>
      <c r="O5383" t="s">
        <v>20</v>
      </c>
    </row>
    <row r="5384" spans="1:15" x14ac:dyDescent="0.2">
      <c r="A5384" s="16" t="s">
        <v>186</v>
      </c>
      <c r="B5384" s="1">
        <v>45987</v>
      </c>
      <c r="C5384" t="s">
        <v>46</v>
      </c>
      <c r="D5384" t="s">
        <v>47</v>
      </c>
      <c r="E5384" t="s">
        <v>15</v>
      </c>
      <c r="F5384" t="s">
        <v>16</v>
      </c>
      <c r="G5384" t="s">
        <v>17</v>
      </c>
      <c r="H5384" s="2">
        <v>15815433.6</v>
      </c>
      <c r="I5384">
        <v>4.84</v>
      </c>
      <c r="J5384" s="2">
        <v>15815433.6</v>
      </c>
      <c r="K5384" s="2">
        <v>52160</v>
      </c>
      <c r="L5384">
        <v>303.20999999999998</v>
      </c>
      <c r="M5384" t="s">
        <v>18</v>
      </c>
      <c r="N5384" t="s">
        <v>31</v>
      </c>
      <c r="O5384" t="s">
        <v>20</v>
      </c>
    </row>
    <row r="5385" spans="1:15" x14ac:dyDescent="0.2">
      <c r="A5385" s="16" t="s">
        <v>186</v>
      </c>
      <c r="B5385" s="1">
        <v>45987</v>
      </c>
      <c r="C5385">
        <v>5930</v>
      </c>
      <c r="D5385" t="s">
        <v>50</v>
      </c>
      <c r="E5385" t="s">
        <v>15</v>
      </c>
      <c r="F5385" t="s">
        <v>16</v>
      </c>
      <c r="G5385" t="s">
        <v>17</v>
      </c>
      <c r="H5385" s="2">
        <v>15788991.470000001</v>
      </c>
      <c r="I5385">
        <v>4.83</v>
      </c>
      <c r="J5385" s="2">
        <v>15788991.470000001</v>
      </c>
      <c r="K5385" s="2">
        <v>225116</v>
      </c>
      <c r="L5385">
        <v>70.14</v>
      </c>
      <c r="M5385" t="s">
        <v>51</v>
      </c>
      <c r="N5385" t="s">
        <v>52</v>
      </c>
      <c r="O5385" t="s">
        <v>53</v>
      </c>
    </row>
    <row r="5386" spans="1:15" x14ac:dyDescent="0.2">
      <c r="A5386" s="16" t="s">
        <v>186</v>
      </c>
      <c r="B5386" s="1">
        <v>45987</v>
      </c>
      <c r="C5386" t="s">
        <v>44</v>
      </c>
      <c r="D5386" t="s">
        <v>45</v>
      </c>
      <c r="E5386" t="s">
        <v>15</v>
      </c>
      <c r="F5386" t="s">
        <v>16</v>
      </c>
      <c r="G5386" t="s">
        <v>17</v>
      </c>
      <c r="H5386" s="2">
        <v>15061555.720000001</v>
      </c>
      <c r="I5386">
        <v>4.6100000000000003</v>
      </c>
      <c r="J5386" s="2">
        <v>15061555.720000001</v>
      </c>
      <c r="K5386" s="2">
        <v>197996</v>
      </c>
      <c r="L5386">
        <v>76.069999999999993</v>
      </c>
      <c r="M5386" t="s">
        <v>18</v>
      </c>
      <c r="N5386" t="s">
        <v>19</v>
      </c>
      <c r="O5386" t="s">
        <v>20</v>
      </c>
    </row>
    <row r="5387" spans="1:15" x14ac:dyDescent="0.2">
      <c r="A5387" s="16" t="s">
        <v>186</v>
      </c>
      <c r="B5387" s="1">
        <v>45987</v>
      </c>
      <c r="C5387">
        <v>2330</v>
      </c>
      <c r="D5387" t="s">
        <v>32</v>
      </c>
      <c r="E5387" t="s">
        <v>15</v>
      </c>
      <c r="F5387" t="s">
        <v>16</v>
      </c>
      <c r="G5387" t="s">
        <v>17</v>
      </c>
      <c r="H5387" s="2">
        <v>14988316.92</v>
      </c>
      <c r="I5387">
        <v>4.59</v>
      </c>
      <c r="J5387" s="2">
        <v>14988316.92</v>
      </c>
      <c r="K5387" s="2">
        <v>326126</v>
      </c>
      <c r="L5387">
        <v>45.96</v>
      </c>
      <c r="M5387" t="s">
        <v>33</v>
      </c>
      <c r="N5387" t="s">
        <v>34</v>
      </c>
      <c r="O5387" t="s">
        <v>35</v>
      </c>
    </row>
    <row r="5388" spans="1:15" x14ac:dyDescent="0.2">
      <c r="A5388" s="16" t="s">
        <v>186</v>
      </c>
      <c r="B5388" s="1">
        <v>45987</v>
      </c>
      <c r="C5388" t="s">
        <v>21</v>
      </c>
      <c r="D5388" t="s">
        <v>22</v>
      </c>
      <c r="E5388" t="s">
        <v>15</v>
      </c>
      <c r="F5388" t="s">
        <v>16</v>
      </c>
      <c r="G5388" t="s">
        <v>17</v>
      </c>
      <c r="H5388" s="2">
        <v>14816241.189999999</v>
      </c>
      <c r="I5388">
        <v>4.54</v>
      </c>
      <c r="J5388" s="2">
        <v>14816241.189999999</v>
      </c>
      <c r="K5388" s="2">
        <v>37267</v>
      </c>
      <c r="L5388">
        <v>397.57</v>
      </c>
      <c r="M5388" t="s">
        <v>18</v>
      </c>
      <c r="N5388" t="s">
        <v>19</v>
      </c>
      <c r="O5388" t="s">
        <v>20</v>
      </c>
    </row>
    <row r="5389" spans="1:15" x14ac:dyDescent="0.2">
      <c r="A5389" s="16" t="s">
        <v>186</v>
      </c>
      <c r="B5389" s="1">
        <v>45987</v>
      </c>
      <c r="C5389" t="s">
        <v>25</v>
      </c>
      <c r="D5389" t="s">
        <v>26</v>
      </c>
      <c r="E5389" t="s">
        <v>15</v>
      </c>
      <c r="F5389" t="s">
        <v>16</v>
      </c>
      <c r="G5389" t="s">
        <v>17</v>
      </c>
      <c r="H5389" s="2">
        <v>13638832.119999999</v>
      </c>
      <c r="I5389">
        <v>4.18</v>
      </c>
      <c r="J5389" s="2">
        <v>13638832.119999999</v>
      </c>
      <c r="K5389" s="2">
        <v>75662</v>
      </c>
      <c r="L5389">
        <v>180.26</v>
      </c>
      <c r="M5389" t="s">
        <v>18</v>
      </c>
      <c r="N5389" t="s">
        <v>19</v>
      </c>
      <c r="O5389" t="s">
        <v>20</v>
      </c>
    </row>
    <row r="5390" spans="1:15" x14ac:dyDescent="0.2">
      <c r="A5390" s="16" t="s">
        <v>186</v>
      </c>
      <c r="B5390" s="1">
        <v>45987</v>
      </c>
      <c r="C5390" t="s">
        <v>13</v>
      </c>
      <c r="D5390" t="s">
        <v>14</v>
      </c>
      <c r="E5390" t="s">
        <v>15</v>
      </c>
      <c r="F5390" t="s">
        <v>16</v>
      </c>
      <c r="G5390" t="s">
        <v>17</v>
      </c>
      <c r="H5390" s="2">
        <v>13518709.27</v>
      </c>
      <c r="I5390">
        <v>4.1399999999999997</v>
      </c>
      <c r="J5390" s="2">
        <v>13518709.27</v>
      </c>
      <c r="K5390" s="2">
        <v>81551</v>
      </c>
      <c r="L5390">
        <v>165.77</v>
      </c>
      <c r="M5390" t="s">
        <v>18</v>
      </c>
      <c r="N5390" t="s">
        <v>19</v>
      </c>
      <c r="O5390" t="s">
        <v>20</v>
      </c>
    </row>
    <row r="5391" spans="1:15" x14ac:dyDescent="0.2">
      <c r="A5391" s="16" t="s">
        <v>186</v>
      </c>
      <c r="B5391" s="1">
        <v>45987</v>
      </c>
      <c r="C5391" t="s">
        <v>41</v>
      </c>
      <c r="D5391" t="s">
        <v>42</v>
      </c>
      <c r="E5391" t="s">
        <v>15</v>
      </c>
      <c r="F5391" t="s">
        <v>43</v>
      </c>
      <c r="G5391" t="s">
        <v>17</v>
      </c>
      <c r="H5391" s="2">
        <v>13356590.6</v>
      </c>
      <c r="I5391">
        <v>4.09</v>
      </c>
      <c r="J5391" s="2">
        <v>13356590.6</v>
      </c>
      <c r="K5391" s="2">
        <v>58285</v>
      </c>
      <c r="L5391">
        <v>229.16</v>
      </c>
      <c r="M5391" t="s">
        <v>18</v>
      </c>
      <c r="N5391" t="s">
        <v>19</v>
      </c>
      <c r="O5391" t="s">
        <v>20</v>
      </c>
    </row>
    <row r="5392" spans="1:15" x14ac:dyDescent="0.2">
      <c r="A5392" s="16" t="s">
        <v>186</v>
      </c>
      <c r="B5392" s="1">
        <v>45987</v>
      </c>
      <c r="C5392" t="s">
        <v>23</v>
      </c>
      <c r="D5392" t="s">
        <v>24</v>
      </c>
      <c r="E5392" t="s">
        <v>15</v>
      </c>
      <c r="F5392" t="s">
        <v>16</v>
      </c>
      <c r="G5392" t="s">
        <v>17</v>
      </c>
      <c r="H5392" s="2">
        <v>12992465.5</v>
      </c>
      <c r="I5392">
        <v>3.98</v>
      </c>
      <c r="J5392" s="2">
        <v>12992465.5</v>
      </c>
      <c r="K5392" s="2">
        <v>26761</v>
      </c>
      <c r="L5392">
        <v>485.5</v>
      </c>
      <c r="M5392" t="s">
        <v>18</v>
      </c>
      <c r="N5392" t="s">
        <v>19</v>
      </c>
      <c r="O5392" t="s">
        <v>20</v>
      </c>
    </row>
    <row r="5393" spans="1:15" x14ac:dyDescent="0.2">
      <c r="A5393" s="16" t="s">
        <v>186</v>
      </c>
      <c r="B5393" s="1">
        <v>45987</v>
      </c>
      <c r="C5393" t="s">
        <v>157</v>
      </c>
      <c r="D5393" t="s">
        <v>158</v>
      </c>
      <c r="E5393" t="s">
        <v>15</v>
      </c>
      <c r="F5393" t="s">
        <v>16</v>
      </c>
      <c r="G5393" t="s">
        <v>17</v>
      </c>
      <c r="H5393" s="2">
        <v>12705225.189999999</v>
      </c>
      <c r="I5393">
        <v>3.89</v>
      </c>
      <c r="J5393" s="2">
        <v>12705225.189999999</v>
      </c>
      <c r="K5393" s="2">
        <v>50827</v>
      </c>
      <c r="L5393">
        <v>249.97</v>
      </c>
      <c r="M5393" t="s">
        <v>18</v>
      </c>
      <c r="N5393" t="s">
        <v>19</v>
      </c>
      <c r="O5393" t="s">
        <v>20</v>
      </c>
    </row>
    <row r="5394" spans="1:15" x14ac:dyDescent="0.2">
      <c r="A5394" s="16" t="s">
        <v>186</v>
      </c>
      <c r="B5394" s="1">
        <v>45987</v>
      </c>
      <c r="C5394" t="s">
        <v>48</v>
      </c>
      <c r="D5394" t="s">
        <v>49</v>
      </c>
      <c r="E5394" t="s">
        <v>15</v>
      </c>
      <c r="F5394" t="s">
        <v>16</v>
      </c>
      <c r="G5394" t="s">
        <v>17</v>
      </c>
      <c r="H5394" s="2">
        <v>11263703.98</v>
      </c>
      <c r="I5394">
        <v>3.45</v>
      </c>
      <c r="J5394" s="2">
        <v>11263703.98</v>
      </c>
      <c r="K5394" s="2">
        <v>68207</v>
      </c>
      <c r="L5394">
        <v>165.14</v>
      </c>
      <c r="M5394" t="s">
        <v>18</v>
      </c>
      <c r="N5394" t="s">
        <v>19</v>
      </c>
      <c r="O5394" t="s">
        <v>20</v>
      </c>
    </row>
    <row r="5395" spans="1:15" x14ac:dyDescent="0.2">
      <c r="A5395" s="16" t="s">
        <v>186</v>
      </c>
      <c r="B5395" s="1">
        <v>45987</v>
      </c>
      <c r="C5395" t="s">
        <v>155</v>
      </c>
      <c r="D5395" t="s">
        <v>156</v>
      </c>
      <c r="E5395" t="s">
        <v>15</v>
      </c>
      <c r="F5395" t="s">
        <v>16</v>
      </c>
      <c r="G5395" t="s">
        <v>17</v>
      </c>
      <c r="H5395" s="2">
        <v>10564597.92</v>
      </c>
      <c r="I5395">
        <v>3.23</v>
      </c>
      <c r="J5395" s="2">
        <v>10564597.92</v>
      </c>
      <c r="K5395" s="2">
        <v>13161</v>
      </c>
      <c r="L5395">
        <v>802.72</v>
      </c>
      <c r="M5395" t="s">
        <v>18</v>
      </c>
      <c r="N5395" t="s">
        <v>31</v>
      </c>
      <c r="O5395" t="s">
        <v>20</v>
      </c>
    </row>
    <row r="5396" spans="1:15" x14ac:dyDescent="0.2">
      <c r="A5396" s="16" t="s">
        <v>186</v>
      </c>
      <c r="B5396" s="1">
        <v>45987</v>
      </c>
      <c r="C5396" t="s">
        <v>62</v>
      </c>
      <c r="D5396" t="s">
        <v>63</v>
      </c>
      <c r="E5396" t="s">
        <v>15</v>
      </c>
      <c r="F5396" t="s">
        <v>16</v>
      </c>
      <c r="G5396" t="s">
        <v>17</v>
      </c>
      <c r="H5396" s="2">
        <v>10184296.32</v>
      </c>
      <c r="I5396">
        <v>3.12</v>
      </c>
      <c r="J5396" s="2">
        <v>10184296.32</v>
      </c>
      <c r="K5396" s="2">
        <v>276672</v>
      </c>
      <c r="L5396">
        <v>36.81</v>
      </c>
      <c r="M5396" t="s">
        <v>18</v>
      </c>
      <c r="N5396" t="s">
        <v>19</v>
      </c>
      <c r="O5396" t="s">
        <v>20</v>
      </c>
    </row>
    <row r="5397" spans="1:15" x14ac:dyDescent="0.2">
      <c r="A5397" s="16" t="s">
        <v>186</v>
      </c>
      <c r="B5397" s="1">
        <v>45987</v>
      </c>
      <c r="C5397" t="s">
        <v>60</v>
      </c>
      <c r="D5397" t="s">
        <v>61</v>
      </c>
      <c r="E5397" t="s">
        <v>15</v>
      </c>
      <c r="F5397" t="s">
        <v>16</v>
      </c>
      <c r="G5397" t="s">
        <v>17</v>
      </c>
      <c r="H5397" s="2">
        <v>9662007.5199999996</v>
      </c>
      <c r="I5397">
        <v>2.96</v>
      </c>
      <c r="J5397" s="2">
        <v>9662007.5199999996</v>
      </c>
      <c r="K5397" s="2">
        <v>8336</v>
      </c>
      <c r="L5397" s="2">
        <v>1159.07</v>
      </c>
      <c r="M5397" t="s">
        <v>18</v>
      </c>
      <c r="N5397" t="s">
        <v>19</v>
      </c>
      <c r="O5397" t="s">
        <v>20</v>
      </c>
    </row>
    <row r="5398" spans="1:15" x14ac:dyDescent="0.2">
      <c r="A5398" s="16" t="s">
        <v>186</v>
      </c>
      <c r="B5398" s="1">
        <v>45987</v>
      </c>
      <c r="C5398" t="s">
        <v>67</v>
      </c>
      <c r="D5398" t="s">
        <v>68</v>
      </c>
      <c r="E5398" t="s">
        <v>15</v>
      </c>
      <c r="F5398" t="s">
        <v>69</v>
      </c>
      <c r="G5398" t="s">
        <v>17</v>
      </c>
      <c r="H5398" s="2">
        <v>9524591.5500000007</v>
      </c>
      <c r="I5398">
        <v>2.92</v>
      </c>
      <c r="J5398" s="2">
        <v>9524591.5500000007</v>
      </c>
      <c r="K5398" s="2">
        <v>29769</v>
      </c>
      <c r="L5398">
        <v>319.95</v>
      </c>
      <c r="M5398" t="s">
        <v>18</v>
      </c>
      <c r="N5398" t="s">
        <v>19</v>
      </c>
      <c r="O5398" t="s">
        <v>20</v>
      </c>
    </row>
    <row r="5399" spans="1:15" x14ac:dyDescent="0.2">
      <c r="A5399" s="16" t="s">
        <v>186</v>
      </c>
      <c r="B5399" s="1">
        <v>45987</v>
      </c>
      <c r="C5399" t="s">
        <v>29</v>
      </c>
      <c r="D5399" t="s">
        <v>30</v>
      </c>
      <c r="E5399" t="s">
        <v>15</v>
      </c>
      <c r="F5399" t="s">
        <v>16</v>
      </c>
      <c r="G5399" t="s">
        <v>17</v>
      </c>
      <c r="H5399" s="2">
        <v>8920064.1600000001</v>
      </c>
      <c r="I5399">
        <v>2.73</v>
      </c>
      <c r="J5399" s="2">
        <v>8920064.1600000001</v>
      </c>
      <c r="K5399" s="2">
        <v>43521</v>
      </c>
      <c r="L5399">
        <v>204.96</v>
      </c>
      <c r="M5399" t="s">
        <v>18</v>
      </c>
      <c r="N5399" t="s">
        <v>31</v>
      </c>
      <c r="O5399" t="s">
        <v>20</v>
      </c>
    </row>
    <row r="5400" spans="1:15" x14ac:dyDescent="0.2">
      <c r="A5400" s="16" t="s">
        <v>186</v>
      </c>
      <c r="B5400" s="1">
        <v>45987</v>
      </c>
      <c r="C5400" t="s">
        <v>70</v>
      </c>
      <c r="D5400" t="s">
        <v>71</v>
      </c>
      <c r="E5400" t="s">
        <v>15</v>
      </c>
      <c r="F5400" t="s">
        <v>69</v>
      </c>
      <c r="G5400" t="s">
        <v>17</v>
      </c>
      <c r="H5400" s="2">
        <v>8310625.4400000004</v>
      </c>
      <c r="I5400">
        <v>2.54</v>
      </c>
      <c r="J5400" s="2">
        <v>8310625.4400000004</v>
      </c>
      <c r="K5400" s="2">
        <v>25948</v>
      </c>
      <c r="L5400">
        <v>320.27999999999997</v>
      </c>
      <c r="M5400" t="s">
        <v>18</v>
      </c>
      <c r="N5400" t="s">
        <v>19</v>
      </c>
      <c r="O5400" t="s">
        <v>20</v>
      </c>
    </row>
    <row r="5401" spans="1:15" x14ac:dyDescent="0.2">
      <c r="A5401" s="16" t="s">
        <v>186</v>
      </c>
      <c r="B5401" s="1">
        <v>45987</v>
      </c>
      <c r="C5401" t="s">
        <v>56</v>
      </c>
      <c r="D5401" t="s">
        <v>57</v>
      </c>
      <c r="E5401" t="s">
        <v>15</v>
      </c>
      <c r="F5401" t="s">
        <v>16</v>
      </c>
      <c r="G5401" t="s">
        <v>17</v>
      </c>
      <c r="H5401" s="2">
        <v>7842714.5499999998</v>
      </c>
      <c r="I5401">
        <v>2.4</v>
      </c>
      <c r="J5401" s="2">
        <v>7842714.5499999998</v>
      </c>
      <c r="K5401" s="2">
        <v>42313</v>
      </c>
      <c r="L5401">
        <v>185.35</v>
      </c>
      <c r="M5401" t="s">
        <v>18</v>
      </c>
      <c r="N5401" t="s">
        <v>19</v>
      </c>
      <c r="O5401" t="s">
        <v>20</v>
      </c>
    </row>
    <row r="5402" spans="1:15" x14ac:dyDescent="0.2">
      <c r="A5402" s="16" t="s">
        <v>186</v>
      </c>
      <c r="B5402" s="1">
        <v>45987</v>
      </c>
      <c r="C5402">
        <v>8035</v>
      </c>
      <c r="D5402" t="s">
        <v>72</v>
      </c>
      <c r="E5402" t="s">
        <v>15</v>
      </c>
      <c r="F5402" t="s">
        <v>16</v>
      </c>
      <c r="G5402" t="s">
        <v>17</v>
      </c>
      <c r="H5402" s="2">
        <v>5977944.7000000002</v>
      </c>
      <c r="I5402">
        <v>1.83</v>
      </c>
      <c r="J5402" s="2">
        <v>5977944.7000000002</v>
      </c>
      <c r="K5402" s="2">
        <v>30000</v>
      </c>
      <c r="L5402">
        <v>199.26</v>
      </c>
      <c r="M5402" t="s">
        <v>73</v>
      </c>
      <c r="N5402" t="s">
        <v>74</v>
      </c>
      <c r="O5402" t="s">
        <v>75</v>
      </c>
    </row>
    <row r="5403" spans="1:15" x14ac:dyDescent="0.2">
      <c r="A5403" s="16" t="s">
        <v>186</v>
      </c>
      <c r="B5403" s="1">
        <v>45987</v>
      </c>
      <c r="C5403">
        <v>2317</v>
      </c>
      <c r="D5403" t="s">
        <v>78</v>
      </c>
      <c r="E5403" t="s">
        <v>15</v>
      </c>
      <c r="F5403" t="s">
        <v>16</v>
      </c>
      <c r="G5403" t="s">
        <v>17</v>
      </c>
      <c r="H5403" s="2">
        <v>5587318.9199999999</v>
      </c>
      <c r="I5403">
        <v>1.71</v>
      </c>
      <c r="J5403" s="2">
        <v>5587318.9199999999</v>
      </c>
      <c r="K5403" s="2">
        <v>771210</v>
      </c>
      <c r="L5403">
        <v>7.24</v>
      </c>
      <c r="M5403" t="s">
        <v>33</v>
      </c>
      <c r="N5403" t="s">
        <v>34</v>
      </c>
      <c r="O5403" t="s">
        <v>35</v>
      </c>
    </row>
    <row r="5404" spans="1:15" x14ac:dyDescent="0.2">
      <c r="A5404" s="16" t="s">
        <v>186</v>
      </c>
      <c r="B5404" s="1">
        <v>45987</v>
      </c>
      <c r="C5404" t="s">
        <v>76</v>
      </c>
      <c r="D5404" t="s">
        <v>183</v>
      </c>
      <c r="E5404" t="s">
        <v>15</v>
      </c>
      <c r="F5404" t="s">
        <v>16</v>
      </c>
      <c r="G5404" t="s">
        <v>17</v>
      </c>
      <c r="H5404" s="2">
        <v>5259656.32</v>
      </c>
      <c r="I5404">
        <v>1.61</v>
      </c>
      <c r="J5404" s="2">
        <v>5259656.32</v>
      </c>
      <c r="K5404" s="2">
        <v>21152</v>
      </c>
      <c r="L5404">
        <v>248.66</v>
      </c>
      <c r="M5404" t="s">
        <v>18</v>
      </c>
      <c r="N5404" t="s">
        <v>31</v>
      </c>
      <c r="O5404" t="s">
        <v>20</v>
      </c>
    </row>
    <row r="5405" spans="1:15" x14ac:dyDescent="0.2">
      <c r="A5405" s="16" t="s">
        <v>186</v>
      </c>
      <c r="B5405" s="1">
        <v>45987</v>
      </c>
      <c r="C5405" t="s">
        <v>64</v>
      </c>
      <c r="D5405" t="s">
        <v>65</v>
      </c>
      <c r="E5405" t="s">
        <v>15</v>
      </c>
      <c r="F5405" t="s">
        <v>66</v>
      </c>
      <c r="G5405" t="s">
        <v>17</v>
      </c>
      <c r="H5405" s="2">
        <v>4655543.6399999997</v>
      </c>
      <c r="I5405">
        <v>1.43</v>
      </c>
      <c r="J5405" s="2">
        <v>4655543.6399999997</v>
      </c>
      <c r="K5405" s="2">
        <v>6204</v>
      </c>
      <c r="L5405">
        <v>750.41</v>
      </c>
      <c r="M5405" t="s">
        <v>18</v>
      </c>
      <c r="N5405" t="s">
        <v>19</v>
      </c>
      <c r="O5405" t="s">
        <v>20</v>
      </c>
    </row>
    <row r="5406" spans="1:15" x14ac:dyDescent="0.2">
      <c r="A5406" s="16" t="s">
        <v>186</v>
      </c>
      <c r="B5406" s="1">
        <v>45987</v>
      </c>
      <c r="C5406" t="s">
        <v>81</v>
      </c>
      <c r="D5406" t="s">
        <v>82</v>
      </c>
      <c r="E5406" t="s">
        <v>15</v>
      </c>
      <c r="F5406" t="s">
        <v>16</v>
      </c>
      <c r="G5406" t="s">
        <v>17</v>
      </c>
      <c r="H5406" s="2">
        <v>2640946.6800000002</v>
      </c>
      <c r="I5406">
        <v>0.81</v>
      </c>
      <c r="J5406" s="2">
        <v>2640946.6800000002</v>
      </c>
      <c r="K5406" s="2">
        <v>19818</v>
      </c>
      <c r="L5406">
        <v>133.26</v>
      </c>
      <c r="M5406" t="s">
        <v>18</v>
      </c>
      <c r="N5406" t="s">
        <v>31</v>
      </c>
      <c r="O5406" t="s">
        <v>20</v>
      </c>
    </row>
    <row r="5407" spans="1:15" x14ac:dyDescent="0.2">
      <c r="A5407" s="16" t="s">
        <v>186</v>
      </c>
      <c r="B5407" s="1">
        <v>45987</v>
      </c>
      <c r="C5407">
        <v>5935</v>
      </c>
      <c r="D5407" t="s">
        <v>91</v>
      </c>
      <c r="E5407" t="s">
        <v>15</v>
      </c>
      <c r="F5407" t="s">
        <v>16</v>
      </c>
      <c r="G5407" t="s">
        <v>17</v>
      </c>
      <c r="H5407" s="2">
        <v>1884902.78</v>
      </c>
      <c r="I5407">
        <v>0.57999999999999996</v>
      </c>
      <c r="J5407" s="2">
        <v>1884902.78</v>
      </c>
      <c r="K5407" s="2">
        <v>35740</v>
      </c>
      <c r="L5407">
        <v>52.74</v>
      </c>
      <c r="M5407" t="s">
        <v>51</v>
      </c>
      <c r="N5407" t="s">
        <v>52</v>
      </c>
      <c r="O5407" t="s">
        <v>53</v>
      </c>
    </row>
    <row r="5408" spans="1:15" x14ac:dyDescent="0.2">
      <c r="A5408" s="16" t="s">
        <v>186</v>
      </c>
      <c r="B5408" s="1">
        <v>45987</v>
      </c>
      <c r="C5408" t="s">
        <v>83</v>
      </c>
      <c r="D5408" t="s">
        <v>84</v>
      </c>
      <c r="E5408" t="s">
        <v>15</v>
      </c>
      <c r="F5408" t="s">
        <v>16</v>
      </c>
      <c r="G5408" t="s">
        <v>17</v>
      </c>
      <c r="H5408" s="2">
        <v>1798367.13</v>
      </c>
      <c r="I5408">
        <v>0.55000000000000004</v>
      </c>
      <c r="J5408" s="2">
        <v>1798367.13</v>
      </c>
      <c r="K5408" s="2">
        <v>34209</v>
      </c>
      <c r="L5408">
        <v>52.57</v>
      </c>
      <c r="M5408" t="s">
        <v>18</v>
      </c>
      <c r="N5408" t="s">
        <v>19</v>
      </c>
      <c r="O5408" t="s">
        <v>20</v>
      </c>
    </row>
    <row r="5409" spans="1:15" x14ac:dyDescent="0.2">
      <c r="A5409" s="16" t="s">
        <v>186</v>
      </c>
      <c r="B5409" s="1">
        <v>45987</v>
      </c>
      <c r="C5409" t="s">
        <v>85</v>
      </c>
      <c r="D5409" t="s">
        <v>86</v>
      </c>
      <c r="E5409" t="s">
        <v>15</v>
      </c>
      <c r="F5409" t="s">
        <v>16</v>
      </c>
      <c r="G5409" t="s">
        <v>17</v>
      </c>
      <c r="H5409" s="2">
        <v>1790370.21</v>
      </c>
      <c r="I5409">
        <v>0.55000000000000004</v>
      </c>
      <c r="J5409" s="2">
        <v>1790370.21</v>
      </c>
      <c r="K5409" s="2">
        <v>83157</v>
      </c>
      <c r="L5409">
        <v>21.53</v>
      </c>
      <c r="M5409" t="s">
        <v>18</v>
      </c>
      <c r="N5409" t="s">
        <v>31</v>
      </c>
      <c r="O5409" t="s">
        <v>20</v>
      </c>
    </row>
    <row r="5410" spans="1:15" x14ac:dyDescent="0.2">
      <c r="A5410" s="16" t="s">
        <v>186</v>
      </c>
      <c r="B5410" s="1">
        <v>45987</v>
      </c>
      <c r="C5410" t="s">
        <v>92</v>
      </c>
      <c r="D5410" t="s">
        <v>93</v>
      </c>
      <c r="E5410" t="s">
        <v>15</v>
      </c>
      <c r="F5410" t="s">
        <v>16</v>
      </c>
      <c r="G5410" t="s">
        <v>17</v>
      </c>
      <c r="H5410" s="2">
        <v>1762144.65</v>
      </c>
      <c r="I5410">
        <v>0.54</v>
      </c>
      <c r="J5410" s="2">
        <v>1762144.65</v>
      </c>
      <c r="K5410" s="2">
        <v>20545</v>
      </c>
      <c r="L5410">
        <v>85.77</v>
      </c>
      <c r="M5410" t="s">
        <v>18</v>
      </c>
      <c r="N5410" t="s">
        <v>31</v>
      </c>
      <c r="O5410" t="s">
        <v>20</v>
      </c>
    </row>
    <row r="5411" spans="1:15" x14ac:dyDescent="0.2">
      <c r="A5411" s="16" t="s">
        <v>186</v>
      </c>
      <c r="B5411" s="1">
        <v>45987</v>
      </c>
      <c r="C5411" t="s">
        <v>96</v>
      </c>
      <c r="D5411" t="s">
        <v>97</v>
      </c>
      <c r="E5411" t="s">
        <v>15</v>
      </c>
      <c r="F5411" t="s">
        <v>16</v>
      </c>
      <c r="G5411" t="s">
        <v>17</v>
      </c>
      <c r="H5411" s="2">
        <v>1692688.76</v>
      </c>
      <c r="I5411">
        <v>0.52</v>
      </c>
      <c r="J5411" s="2">
        <v>1692688.76</v>
      </c>
      <c r="K5411" s="2">
        <v>5188</v>
      </c>
      <c r="L5411">
        <v>326.27</v>
      </c>
      <c r="M5411" t="s">
        <v>18</v>
      </c>
      <c r="N5411" t="s">
        <v>19</v>
      </c>
      <c r="O5411" t="s">
        <v>20</v>
      </c>
    </row>
    <row r="5412" spans="1:15" x14ac:dyDescent="0.2">
      <c r="A5412" s="16" t="s">
        <v>186</v>
      </c>
      <c r="B5412" s="1">
        <v>45987</v>
      </c>
      <c r="C5412" t="s">
        <v>87</v>
      </c>
      <c r="D5412" t="s">
        <v>88</v>
      </c>
      <c r="E5412" t="s">
        <v>15</v>
      </c>
      <c r="F5412" t="s">
        <v>16</v>
      </c>
      <c r="G5412" t="s">
        <v>17</v>
      </c>
      <c r="H5412" s="2">
        <v>1385945.5</v>
      </c>
      <c r="I5412">
        <v>0.42</v>
      </c>
      <c r="J5412" s="2">
        <v>1385945.5</v>
      </c>
      <c r="K5412" s="2">
        <v>12686</v>
      </c>
      <c r="L5412">
        <v>109.25</v>
      </c>
      <c r="M5412" t="s">
        <v>18</v>
      </c>
      <c r="N5412" t="s">
        <v>19</v>
      </c>
      <c r="O5412" t="s">
        <v>20</v>
      </c>
    </row>
    <row r="5413" spans="1:15" x14ac:dyDescent="0.2">
      <c r="A5413" s="16" t="s">
        <v>186</v>
      </c>
      <c r="B5413" s="1">
        <v>45987</v>
      </c>
      <c r="C5413" t="s">
        <v>35</v>
      </c>
      <c r="D5413" t="s">
        <v>113</v>
      </c>
      <c r="E5413" t="s">
        <v>105</v>
      </c>
      <c r="F5413" t="s">
        <v>106</v>
      </c>
      <c r="G5413" t="s">
        <v>107</v>
      </c>
      <c r="H5413" s="2">
        <v>893352.3</v>
      </c>
      <c r="I5413">
        <v>0.27</v>
      </c>
      <c r="J5413" s="2">
        <v>893352.3</v>
      </c>
      <c r="K5413" s="2">
        <v>27990961</v>
      </c>
      <c r="L5413">
        <v>3.19</v>
      </c>
      <c r="M5413" t="s">
        <v>33</v>
      </c>
      <c r="N5413" t="s">
        <v>108</v>
      </c>
      <c r="O5413" t="s">
        <v>35</v>
      </c>
    </row>
    <row r="5414" spans="1:15" x14ac:dyDescent="0.2">
      <c r="A5414" s="16" t="s">
        <v>186</v>
      </c>
      <c r="B5414" s="1">
        <v>45987</v>
      </c>
      <c r="C5414" t="s">
        <v>53</v>
      </c>
      <c r="D5414" t="s">
        <v>124</v>
      </c>
      <c r="E5414" t="s">
        <v>105</v>
      </c>
      <c r="F5414" t="s">
        <v>106</v>
      </c>
      <c r="G5414" t="s">
        <v>107</v>
      </c>
      <c r="H5414" s="2">
        <v>826232.83</v>
      </c>
      <c r="I5414">
        <v>0.25</v>
      </c>
      <c r="J5414" s="2">
        <v>826232.83</v>
      </c>
      <c r="K5414" s="2">
        <v>1211009464</v>
      </c>
      <c r="L5414">
        <v>7.0000000000000007E-2</v>
      </c>
      <c r="M5414" t="s">
        <v>51</v>
      </c>
      <c r="N5414" t="s">
        <v>108</v>
      </c>
      <c r="O5414" t="s">
        <v>53</v>
      </c>
    </row>
    <row r="5415" spans="1:15" x14ac:dyDescent="0.2">
      <c r="A5415" s="16" t="s">
        <v>186</v>
      </c>
      <c r="B5415" s="1">
        <v>45987</v>
      </c>
      <c r="C5415" t="s">
        <v>89</v>
      </c>
      <c r="D5415" t="s">
        <v>90</v>
      </c>
      <c r="E5415" t="s">
        <v>15</v>
      </c>
      <c r="F5415" t="s">
        <v>16</v>
      </c>
      <c r="G5415" t="s">
        <v>17</v>
      </c>
      <c r="H5415" s="2">
        <v>812257.02</v>
      </c>
      <c r="I5415">
        <v>0.25</v>
      </c>
      <c r="J5415" s="2">
        <v>812257.02</v>
      </c>
      <c r="K5415" s="2">
        <v>16803</v>
      </c>
      <c r="L5415">
        <v>48.34</v>
      </c>
      <c r="M5415" t="s">
        <v>18</v>
      </c>
      <c r="N5415" t="s">
        <v>19</v>
      </c>
      <c r="O5415" t="s">
        <v>20</v>
      </c>
    </row>
    <row r="5416" spans="1:15" x14ac:dyDescent="0.2">
      <c r="A5416" s="16" t="s">
        <v>186</v>
      </c>
      <c r="B5416" s="1">
        <v>45987</v>
      </c>
      <c r="C5416" t="s">
        <v>94</v>
      </c>
      <c r="D5416" t="s">
        <v>95</v>
      </c>
      <c r="E5416" t="s">
        <v>15</v>
      </c>
      <c r="F5416" t="s">
        <v>16</v>
      </c>
      <c r="G5416" t="s">
        <v>17</v>
      </c>
      <c r="H5416" s="2">
        <v>808363.5</v>
      </c>
      <c r="I5416">
        <v>0.25</v>
      </c>
      <c r="J5416" s="2">
        <v>808363.5</v>
      </c>
      <c r="K5416" s="2">
        <v>3227</v>
      </c>
      <c r="L5416">
        <v>250.5</v>
      </c>
      <c r="M5416" t="s">
        <v>18</v>
      </c>
      <c r="N5416" t="s">
        <v>19</v>
      </c>
      <c r="O5416" t="s">
        <v>20</v>
      </c>
    </row>
    <row r="5417" spans="1:15" x14ac:dyDescent="0.2">
      <c r="A5417" s="16" t="s">
        <v>186</v>
      </c>
      <c r="B5417" s="1">
        <v>45987</v>
      </c>
      <c r="C5417" t="s">
        <v>40</v>
      </c>
      <c r="D5417" t="s">
        <v>125</v>
      </c>
      <c r="E5417" t="s">
        <v>105</v>
      </c>
      <c r="F5417" t="s">
        <v>106</v>
      </c>
      <c r="G5417" t="s">
        <v>107</v>
      </c>
      <c r="H5417" s="2">
        <v>704031.92</v>
      </c>
      <c r="I5417">
        <v>0.22</v>
      </c>
      <c r="J5417" s="2">
        <v>704031.92</v>
      </c>
      <c r="K5417" s="2">
        <v>607448</v>
      </c>
      <c r="L5417">
        <v>115.9</v>
      </c>
      <c r="M5417" t="s">
        <v>126</v>
      </c>
      <c r="N5417" t="s">
        <v>108</v>
      </c>
      <c r="O5417" t="s">
        <v>40</v>
      </c>
    </row>
    <row r="5418" spans="1:15" x14ac:dyDescent="0.2">
      <c r="A5418" s="16" t="s">
        <v>186</v>
      </c>
      <c r="B5418" s="1">
        <v>45987</v>
      </c>
      <c r="C5418">
        <v>992</v>
      </c>
      <c r="D5418" t="s">
        <v>100</v>
      </c>
      <c r="E5418" t="s">
        <v>15</v>
      </c>
      <c r="F5418" t="s">
        <v>16</v>
      </c>
      <c r="G5418" t="s">
        <v>17</v>
      </c>
      <c r="H5418" s="2">
        <v>680201.07</v>
      </c>
      <c r="I5418">
        <v>0.21</v>
      </c>
      <c r="J5418" s="2">
        <v>680201.07</v>
      </c>
      <c r="K5418" s="2">
        <v>546000</v>
      </c>
      <c r="L5418">
        <v>1.25</v>
      </c>
      <c r="M5418" t="s">
        <v>101</v>
      </c>
      <c r="N5418" t="s">
        <v>102</v>
      </c>
      <c r="O5418" t="s">
        <v>103</v>
      </c>
    </row>
    <row r="5419" spans="1:15" x14ac:dyDescent="0.2">
      <c r="A5419" s="16" t="s">
        <v>186</v>
      </c>
      <c r="B5419" s="1">
        <v>45987</v>
      </c>
      <c r="C5419" t="s">
        <v>159</v>
      </c>
      <c r="D5419" t="s">
        <v>160</v>
      </c>
      <c r="E5419" t="s">
        <v>15</v>
      </c>
      <c r="F5419" t="s">
        <v>16</v>
      </c>
      <c r="G5419" t="s">
        <v>17</v>
      </c>
      <c r="H5419" s="2">
        <v>534520.97</v>
      </c>
      <c r="I5419">
        <v>0.16</v>
      </c>
      <c r="J5419" s="2">
        <v>534520.97</v>
      </c>
      <c r="K5419" s="2">
        <v>7841</v>
      </c>
      <c r="L5419">
        <v>68.17</v>
      </c>
      <c r="M5419" t="s">
        <v>18</v>
      </c>
      <c r="N5419" t="s">
        <v>31</v>
      </c>
      <c r="O5419" t="s">
        <v>20</v>
      </c>
    </row>
    <row r="5420" spans="1:15" x14ac:dyDescent="0.2">
      <c r="A5420" s="16" t="s">
        <v>186</v>
      </c>
      <c r="B5420" s="1">
        <v>45987</v>
      </c>
      <c r="C5420">
        <v>66570</v>
      </c>
      <c r="D5420" t="s">
        <v>161</v>
      </c>
      <c r="E5420" t="s">
        <v>15</v>
      </c>
      <c r="F5420" t="s">
        <v>43</v>
      </c>
      <c r="G5420" t="s">
        <v>17</v>
      </c>
      <c r="H5420" s="2">
        <v>391218.19</v>
      </c>
      <c r="I5420">
        <v>0.12</v>
      </c>
      <c r="J5420" s="2">
        <v>391218.19</v>
      </c>
      <c r="K5420" s="2">
        <v>6629</v>
      </c>
      <c r="L5420">
        <v>59.02</v>
      </c>
      <c r="M5420" t="s">
        <v>51</v>
      </c>
      <c r="N5420" t="s">
        <v>52</v>
      </c>
      <c r="O5420" t="s">
        <v>53</v>
      </c>
    </row>
    <row r="5421" spans="1:15" x14ac:dyDescent="0.2">
      <c r="A5421" s="16" t="s">
        <v>186</v>
      </c>
      <c r="B5421" s="1">
        <v>45987</v>
      </c>
      <c r="C5421" t="s">
        <v>109</v>
      </c>
      <c r="D5421" t="s">
        <v>110</v>
      </c>
      <c r="E5421" t="s">
        <v>15</v>
      </c>
      <c r="F5421" t="s">
        <v>16</v>
      </c>
      <c r="G5421" t="s">
        <v>17</v>
      </c>
      <c r="H5421" s="2">
        <v>327255.3</v>
      </c>
      <c r="I5421">
        <v>0.1</v>
      </c>
      <c r="J5421" s="2">
        <v>327255.3</v>
      </c>
      <c r="K5421" s="2">
        <v>2655</v>
      </c>
      <c r="L5421">
        <v>123.26</v>
      </c>
      <c r="M5421" t="s">
        <v>18</v>
      </c>
      <c r="N5421" t="s">
        <v>19</v>
      </c>
      <c r="O5421" t="s">
        <v>20</v>
      </c>
    </row>
    <row r="5422" spans="1:15" x14ac:dyDescent="0.2">
      <c r="A5422" s="16" t="s">
        <v>186</v>
      </c>
      <c r="B5422" s="1">
        <v>45987</v>
      </c>
      <c r="C5422" t="s">
        <v>75</v>
      </c>
      <c r="D5422" t="s">
        <v>114</v>
      </c>
      <c r="E5422" t="s">
        <v>105</v>
      </c>
      <c r="F5422" t="s">
        <v>106</v>
      </c>
      <c r="G5422" t="s">
        <v>107</v>
      </c>
      <c r="H5422" s="2">
        <v>299793.91999999998</v>
      </c>
      <c r="I5422">
        <v>0.09</v>
      </c>
      <c r="J5422" s="2">
        <v>299793.91999999998</v>
      </c>
      <c r="K5422" s="2">
        <v>46895264</v>
      </c>
      <c r="L5422">
        <v>0.64</v>
      </c>
      <c r="M5422" t="s">
        <v>73</v>
      </c>
      <c r="N5422" t="s">
        <v>108</v>
      </c>
      <c r="O5422" t="s">
        <v>75</v>
      </c>
    </row>
    <row r="5423" spans="1:15" x14ac:dyDescent="0.2">
      <c r="A5423" s="16" t="s">
        <v>186</v>
      </c>
      <c r="B5423" s="1">
        <v>45987</v>
      </c>
      <c r="C5423">
        <v>3706</v>
      </c>
      <c r="D5423" t="s">
        <v>164</v>
      </c>
      <c r="E5423" t="s">
        <v>15</v>
      </c>
      <c r="F5423" t="s">
        <v>16</v>
      </c>
      <c r="G5423" t="s">
        <v>17</v>
      </c>
      <c r="H5423" s="2">
        <v>147441.16</v>
      </c>
      <c r="I5423">
        <v>0.05</v>
      </c>
      <c r="J5423" s="2">
        <v>147441.16</v>
      </c>
      <c r="K5423" s="2">
        <v>52200</v>
      </c>
      <c r="L5423">
        <v>2.82</v>
      </c>
      <c r="M5423" t="s">
        <v>33</v>
      </c>
      <c r="N5423" t="s">
        <v>34</v>
      </c>
      <c r="O5423" t="s">
        <v>35</v>
      </c>
    </row>
    <row r="5424" spans="1:15" x14ac:dyDescent="0.2">
      <c r="A5424" s="16" t="s">
        <v>186</v>
      </c>
      <c r="B5424" s="1">
        <v>45987</v>
      </c>
      <c r="C5424" t="s">
        <v>162</v>
      </c>
      <c r="D5424" t="s">
        <v>163</v>
      </c>
      <c r="E5424" t="s">
        <v>15</v>
      </c>
      <c r="F5424" t="s">
        <v>16</v>
      </c>
      <c r="G5424" t="s">
        <v>17</v>
      </c>
      <c r="H5424" s="2">
        <v>139775.01</v>
      </c>
      <c r="I5424">
        <v>0.04</v>
      </c>
      <c r="J5424" s="2">
        <v>139775.01</v>
      </c>
      <c r="K5424" s="2">
        <v>3963</v>
      </c>
      <c r="L5424">
        <v>35.270000000000003</v>
      </c>
      <c r="M5424" t="s">
        <v>18</v>
      </c>
      <c r="N5424" t="s">
        <v>19</v>
      </c>
      <c r="O5424" t="s">
        <v>20</v>
      </c>
    </row>
    <row r="5425" spans="1:15" x14ac:dyDescent="0.2">
      <c r="A5425" s="16" t="s">
        <v>186</v>
      </c>
      <c r="B5425" s="1">
        <v>45987</v>
      </c>
      <c r="C5425" t="s">
        <v>111</v>
      </c>
      <c r="D5425" t="s">
        <v>112</v>
      </c>
      <c r="E5425" t="s">
        <v>15</v>
      </c>
      <c r="F5425" t="s">
        <v>16</v>
      </c>
      <c r="G5425" t="s">
        <v>17</v>
      </c>
      <c r="H5425" s="2">
        <v>97914.96</v>
      </c>
      <c r="I5425">
        <v>0.03</v>
      </c>
      <c r="J5425" s="2">
        <v>97914.96</v>
      </c>
      <c r="K5425" s="2">
        <v>8242</v>
      </c>
      <c r="L5425">
        <v>11.88</v>
      </c>
      <c r="M5425" t="s">
        <v>18</v>
      </c>
      <c r="N5425" t="s">
        <v>31</v>
      </c>
      <c r="O5425" t="s">
        <v>20</v>
      </c>
    </row>
    <row r="5426" spans="1:15" x14ac:dyDescent="0.2">
      <c r="A5426" s="16" t="s">
        <v>186</v>
      </c>
      <c r="B5426" s="1">
        <v>45987</v>
      </c>
      <c r="C5426" t="s">
        <v>115</v>
      </c>
      <c r="D5426" t="s">
        <v>116</v>
      </c>
      <c r="E5426" t="s">
        <v>105</v>
      </c>
      <c r="F5426" t="s">
        <v>106</v>
      </c>
      <c r="G5426" t="s">
        <v>117</v>
      </c>
      <c r="H5426" s="2">
        <v>41000</v>
      </c>
      <c r="I5426">
        <v>0.01</v>
      </c>
      <c r="J5426" s="2">
        <v>41000</v>
      </c>
      <c r="K5426" s="2">
        <v>41000</v>
      </c>
      <c r="L5426">
        <v>100</v>
      </c>
      <c r="M5426" t="s">
        <v>18</v>
      </c>
      <c r="N5426" t="s">
        <v>108</v>
      </c>
      <c r="O5426" t="s">
        <v>20</v>
      </c>
    </row>
    <row r="5427" spans="1:15" x14ac:dyDescent="0.2">
      <c r="A5427" s="16" t="s">
        <v>186</v>
      </c>
      <c r="B5427" s="1">
        <v>45987</v>
      </c>
      <c r="C5427" t="s">
        <v>103</v>
      </c>
      <c r="D5427" t="s">
        <v>127</v>
      </c>
      <c r="E5427" t="s">
        <v>105</v>
      </c>
      <c r="F5427" t="s">
        <v>106</v>
      </c>
      <c r="G5427" t="s">
        <v>107</v>
      </c>
      <c r="H5427" s="2">
        <v>36330.870000000003</v>
      </c>
      <c r="I5427">
        <v>0.01</v>
      </c>
      <c r="J5427" s="2">
        <v>36330.870000000003</v>
      </c>
      <c r="K5427" s="2">
        <v>282589</v>
      </c>
      <c r="L5427">
        <v>12.86</v>
      </c>
      <c r="M5427" t="s">
        <v>128</v>
      </c>
      <c r="N5427" t="s">
        <v>108</v>
      </c>
      <c r="O5427" t="s">
        <v>103</v>
      </c>
    </row>
    <row r="5428" spans="1:15" x14ac:dyDescent="0.2">
      <c r="A5428" s="16" t="s">
        <v>186</v>
      </c>
      <c r="B5428" s="1">
        <v>45987</v>
      </c>
      <c r="C5428">
        <v>2388</v>
      </c>
      <c r="D5428" t="s">
        <v>118</v>
      </c>
      <c r="E5428" t="s">
        <v>15</v>
      </c>
      <c r="F5428" t="s">
        <v>16</v>
      </c>
      <c r="G5428" t="s">
        <v>17</v>
      </c>
      <c r="H5428" s="2">
        <v>10406.02</v>
      </c>
      <c r="I5428">
        <v>0</v>
      </c>
      <c r="J5428" s="2">
        <v>10406.02</v>
      </c>
      <c r="K5428" s="2">
        <v>6331</v>
      </c>
      <c r="L5428">
        <v>1.64</v>
      </c>
      <c r="M5428" t="s">
        <v>33</v>
      </c>
      <c r="N5428" t="s">
        <v>34</v>
      </c>
      <c r="O5428" t="s">
        <v>35</v>
      </c>
    </row>
    <row r="5429" spans="1:15" x14ac:dyDescent="0.2">
      <c r="A5429" s="16" t="s">
        <v>186</v>
      </c>
      <c r="B5429" s="1">
        <v>45987</v>
      </c>
      <c r="C5429">
        <v>300017</v>
      </c>
      <c r="D5429" t="s">
        <v>165</v>
      </c>
      <c r="E5429" t="s">
        <v>15</v>
      </c>
      <c r="F5429" t="s">
        <v>16</v>
      </c>
      <c r="G5429" t="s">
        <v>17</v>
      </c>
      <c r="H5429" s="2">
        <v>9121</v>
      </c>
      <c r="I5429">
        <v>0</v>
      </c>
      <c r="J5429" s="2">
        <v>9121</v>
      </c>
      <c r="K5429" s="2">
        <v>6200</v>
      </c>
      <c r="L5429">
        <v>1.47</v>
      </c>
      <c r="M5429" t="s">
        <v>101</v>
      </c>
      <c r="N5429" t="s">
        <v>166</v>
      </c>
      <c r="O5429" t="s">
        <v>167</v>
      </c>
    </row>
    <row r="5430" spans="1:15" x14ac:dyDescent="0.2">
      <c r="A5430" s="16" t="s">
        <v>186</v>
      </c>
      <c r="B5430" s="1">
        <v>45987</v>
      </c>
      <c r="C5430" t="s">
        <v>184</v>
      </c>
      <c r="D5430" t="s">
        <v>185</v>
      </c>
      <c r="E5430" t="s">
        <v>105</v>
      </c>
      <c r="F5430" t="s">
        <v>106</v>
      </c>
      <c r="G5430" t="s">
        <v>107</v>
      </c>
      <c r="H5430" s="2">
        <v>5202</v>
      </c>
      <c r="I5430">
        <v>0</v>
      </c>
      <c r="J5430" s="2">
        <v>5202</v>
      </c>
      <c r="K5430" s="2">
        <v>5202</v>
      </c>
      <c r="L5430">
        <v>100</v>
      </c>
      <c r="M5430" t="s">
        <v>18</v>
      </c>
      <c r="N5430" t="s">
        <v>108</v>
      </c>
      <c r="O5430" t="s">
        <v>20</v>
      </c>
    </row>
    <row r="5431" spans="1:15" x14ac:dyDescent="0.2">
      <c r="A5431" s="16" t="s">
        <v>186</v>
      </c>
      <c r="B5431" s="1">
        <v>45987</v>
      </c>
      <c r="C5431" t="s">
        <v>168</v>
      </c>
      <c r="D5431" t="s">
        <v>169</v>
      </c>
      <c r="E5431" t="s">
        <v>105</v>
      </c>
      <c r="F5431" t="s">
        <v>106</v>
      </c>
      <c r="G5431" t="s">
        <v>107</v>
      </c>
      <c r="H5431" s="2">
        <v>2740.5</v>
      </c>
      <c r="I5431">
        <v>0</v>
      </c>
      <c r="J5431" s="2">
        <v>2740.5</v>
      </c>
      <c r="K5431" s="2">
        <v>19374</v>
      </c>
      <c r="L5431">
        <v>14.15</v>
      </c>
      <c r="M5431" t="s">
        <v>101</v>
      </c>
      <c r="N5431" t="s">
        <v>108</v>
      </c>
      <c r="O5431" t="s">
        <v>168</v>
      </c>
    </row>
    <row r="5432" spans="1:15" x14ac:dyDescent="0.2">
      <c r="A5432" s="16" t="s">
        <v>186</v>
      </c>
      <c r="B5432" s="1">
        <v>45987</v>
      </c>
      <c r="C5432" t="s">
        <v>75</v>
      </c>
      <c r="D5432" t="s">
        <v>176</v>
      </c>
      <c r="E5432" t="s">
        <v>174</v>
      </c>
      <c r="F5432" t="s">
        <v>106</v>
      </c>
      <c r="G5432" t="s">
        <v>174</v>
      </c>
      <c r="H5432">
        <v>464.9</v>
      </c>
      <c r="I5432">
        <v>0</v>
      </c>
      <c r="J5432">
        <v>464.9</v>
      </c>
      <c r="K5432" s="2">
        <v>-42252000</v>
      </c>
      <c r="L5432">
        <v>1</v>
      </c>
      <c r="M5432" t="s">
        <v>18</v>
      </c>
      <c r="N5432" t="s">
        <v>108</v>
      </c>
      <c r="O5432" t="s">
        <v>20</v>
      </c>
    </row>
    <row r="5433" spans="1:15" x14ac:dyDescent="0.2">
      <c r="A5433" s="16" t="s">
        <v>186</v>
      </c>
      <c r="B5433" s="1">
        <v>45987</v>
      </c>
      <c r="C5433" t="s">
        <v>152</v>
      </c>
      <c r="D5433" t="s">
        <v>153</v>
      </c>
      <c r="E5433" t="s">
        <v>105</v>
      </c>
      <c r="F5433" t="s">
        <v>106</v>
      </c>
      <c r="G5433" t="s">
        <v>107</v>
      </c>
      <c r="H5433">
        <v>138.58000000000001</v>
      </c>
      <c r="I5433">
        <v>0</v>
      </c>
      <c r="J5433">
        <v>138.58000000000001</v>
      </c>
      <c r="K5433">
        <v>105</v>
      </c>
      <c r="L5433">
        <v>132.28</v>
      </c>
      <c r="M5433" t="s">
        <v>154</v>
      </c>
      <c r="N5433" t="s">
        <v>108</v>
      </c>
      <c r="O5433" t="s">
        <v>152</v>
      </c>
    </row>
    <row r="5434" spans="1:15" x14ac:dyDescent="0.2">
      <c r="A5434" s="16" t="s">
        <v>186</v>
      </c>
      <c r="B5434" s="1">
        <v>45987</v>
      </c>
      <c r="C5434" t="s">
        <v>168</v>
      </c>
      <c r="D5434" t="s">
        <v>177</v>
      </c>
      <c r="E5434" t="s">
        <v>174</v>
      </c>
      <c r="F5434" t="s">
        <v>106</v>
      </c>
      <c r="G5434" t="s">
        <v>174</v>
      </c>
      <c r="H5434">
        <v>-0.43</v>
      </c>
      <c r="I5434">
        <v>0</v>
      </c>
      <c r="J5434">
        <v>-0.43</v>
      </c>
      <c r="K5434" s="2">
        <v>-2082</v>
      </c>
      <c r="L5434">
        <v>1</v>
      </c>
      <c r="M5434" t="s">
        <v>18</v>
      </c>
      <c r="N5434" t="s">
        <v>108</v>
      </c>
      <c r="O5434" t="s">
        <v>20</v>
      </c>
    </row>
    <row r="5435" spans="1:15" x14ac:dyDescent="0.2">
      <c r="A5435" s="16" t="s">
        <v>186</v>
      </c>
      <c r="B5435" s="1">
        <v>45987</v>
      </c>
      <c r="C5435" t="s">
        <v>103</v>
      </c>
      <c r="D5435" t="s">
        <v>178</v>
      </c>
      <c r="E5435" t="s">
        <v>174</v>
      </c>
      <c r="F5435" t="s">
        <v>106</v>
      </c>
      <c r="G5435" t="s">
        <v>174</v>
      </c>
      <c r="H5435">
        <v>2.79</v>
      </c>
      <c r="I5435">
        <v>0</v>
      </c>
      <c r="J5435">
        <v>2.79</v>
      </c>
      <c r="K5435" s="2">
        <v>-233760</v>
      </c>
      <c r="L5435">
        <v>1</v>
      </c>
      <c r="M5435" t="s">
        <v>18</v>
      </c>
      <c r="N5435" t="s">
        <v>108</v>
      </c>
      <c r="O5435" t="s">
        <v>20</v>
      </c>
    </row>
    <row r="5436" spans="1:15" x14ac:dyDescent="0.2">
      <c r="A5436" s="16" t="s">
        <v>186</v>
      </c>
      <c r="B5436" s="1">
        <v>45987</v>
      </c>
      <c r="C5436" t="s">
        <v>351</v>
      </c>
      <c r="D5436" t="s">
        <v>352</v>
      </c>
      <c r="E5436" t="s">
        <v>131</v>
      </c>
      <c r="F5436" t="s">
        <v>106</v>
      </c>
      <c r="G5436" t="s">
        <v>132</v>
      </c>
      <c r="H5436">
        <v>0</v>
      </c>
      <c r="I5436">
        <v>0</v>
      </c>
      <c r="J5436" s="2">
        <v>607254</v>
      </c>
      <c r="K5436">
        <v>12</v>
      </c>
      <c r="L5436" s="2">
        <v>25302.25</v>
      </c>
      <c r="M5436" t="s">
        <v>108</v>
      </c>
      <c r="N5436" t="s">
        <v>133</v>
      </c>
      <c r="O5436" t="s">
        <v>20</v>
      </c>
    </row>
    <row r="5437" spans="1:15" x14ac:dyDescent="0.2">
      <c r="A5437" s="16" t="s">
        <v>186</v>
      </c>
      <c r="B5437" s="1">
        <v>45987</v>
      </c>
      <c r="C5437" t="s">
        <v>40</v>
      </c>
      <c r="D5437" t="s">
        <v>175</v>
      </c>
      <c r="E5437" t="s">
        <v>174</v>
      </c>
      <c r="F5437" t="s">
        <v>106</v>
      </c>
      <c r="G5437" t="s">
        <v>174</v>
      </c>
      <c r="H5437" s="2">
        <v>-1667.74</v>
      </c>
      <c r="I5437">
        <v>0</v>
      </c>
      <c r="J5437" s="2">
        <v>-1667.74</v>
      </c>
      <c r="K5437" s="2">
        <v>-603816</v>
      </c>
      <c r="L5437">
        <v>1</v>
      </c>
      <c r="M5437" t="s">
        <v>18</v>
      </c>
      <c r="N5437" t="s">
        <v>108</v>
      </c>
      <c r="O5437" t="s">
        <v>20</v>
      </c>
    </row>
    <row r="5438" spans="1:15" x14ac:dyDescent="0.2">
      <c r="A5438" s="16" t="s">
        <v>186</v>
      </c>
      <c r="B5438" s="1">
        <v>45987</v>
      </c>
      <c r="C5438" t="s">
        <v>35</v>
      </c>
      <c r="D5438" t="s">
        <v>179</v>
      </c>
      <c r="E5438" t="s">
        <v>174</v>
      </c>
      <c r="F5438" t="s">
        <v>106</v>
      </c>
      <c r="G5438" t="s">
        <v>174</v>
      </c>
      <c r="H5438" s="2">
        <v>-2963.38</v>
      </c>
      <c r="I5438">
        <v>0</v>
      </c>
      <c r="J5438" s="2">
        <v>-2963.38</v>
      </c>
      <c r="K5438" s="2">
        <v>-26906000</v>
      </c>
      <c r="L5438">
        <v>1</v>
      </c>
      <c r="M5438" t="s">
        <v>18</v>
      </c>
      <c r="N5438" t="s">
        <v>108</v>
      </c>
      <c r="O5438" t="s">
        <v>20</v>
      </c>
    </row>
    <row r="5439" spans="1:15" x14ac:dyDescent="0.2">
      <c r="A5439" s="16" t="s">
        <v>186</v>
      </c>
      <c r="B5439" s="1">
        <v>45987</v>
      </c>
      <c r="C5439" t="s">
        <v>53</v>
      </c>
      <c r="D5439" t="s">
        <v>173</v>
      </c>
      <c r="E5439" t="s">
        <v>174</v>
      </c>
      <c r="F5439" t="s">
        <v>106</v>
      </c>
      <c r="G5439" t="s">
        <v>174</v>
      </c>
      <c r="H5439" s="2">
        <v>-3314.83</v>
      </c>
      <c r="I5439">
        <v>0</v>
      </c>
      <c r="J5439" s="2">
        <v>-3314.83</v>
      </c>
      <c r="K5439" s="2">
        <v>-1083825200</v>
      </c>
      <c r="L5439">
        <v>1</v>
      </c>
      <c r="M5439" t="s">
        <v>18</v>
      </c>
      <c r="N5439" t="s">
        <v>108</v>
      </c>
      <c r="O5439" t="s">
        <v>20</v>
      </c>
    </row>
    <row r="5440" spans="1:15" x14ac:dyDescent="0.2">
      <c r="A5440" s="16" t="s">
        <v>186</v>
      </c>
      <c r="B5440" s="1">
        <v>45987</v>
      </c>
      <c r="C5440" t="s">
        <v>20</v>
      </c>
      <c r="D5440" t="s">
        <v>104</v>
      </c>
      <c r="E5440" t="s">
        <v>105</v>
      </c>
      <c r="F5440" t="s">
        <v>106</v>
      </c>
      <c r="G5440" t="s">
        <v>107</v>
      </c>
      <c r="H5440" s="2">
        <v>-2070568.59</v>
      </c>
      <c r="I5440">
        <v>-0.63</v>
      </c>
      <c r="J5440" s="2">
        <v>-2070568.59</v>
      </c>
      <c r="K5440" s="2">
        <v>-2070569</v>
      </c>
      <c r="L5440">
        <v>100</v>
      </c>
      <c r="M5440" t="s">
        <v>18</v>
      </c>
      <c r="N5440" t="s">
        <v>108</v>
      </c>
      <c r="O5440" t="s">
        <v>20</v>
      </c>
    </row>
    <row r="5441" spans="1:15" x14ac:dyDescent="0.2">
      <c r="A5441" s="16" t="s">
        <v>505</v>
      </c>
      <c r="B5441" s="1">
        <v>45987</v>
      </c>
      <c r="C5441" t="s">
        <v>27</v>
      </c>
      <c r="D5441" t="s">
        <v>28</v>
      </c>
      <c r="F5441" t="s">
        <v>16</v>
      </c>
      <c r="G5441" t="s">
        <v>17</v>
      </c>
      <c r="H5441">
        <v>6762699.8399999999</v>
      </c>
      <c r="I5441">
        <v>9.31</v>
      </c>
      <c r="J5441">
        <v>6762699.8399999999</v>
      </c>
      <c r="K5441">
        <v>31566</v>
      </c>
      <c r="L5441">
        <v>214.24</v>
      </c>
      <c r="M5441" t="s">
        <v>18</v>
      </c>
      <c r="N5441" t="s">
        <v>19</v>
      </c>
      <c r="O5441" t="s">
        <v>20</v>
      </c>
    </row>
    <row r="5442" spans="1:15" x14ac:dyDescent="0.2">
      <c r="A5442" s="16" t="s">
        <v>505</v>
      </c>
      <c r="B5442" s="1">
        <v>45987</v>
      </c>
      <c r="C5442">
        <v>5930</v>
      </c>
      <c r="D5442" t="s">
        <v>50</v>
      </c>
      <c r="F5442" t="s">
        <v>16</v>
      </c>
      <c r="G5442" t="s">
        <v>17</v>
      </c>
      <c r="H5442">
        <v>5554861.1600000001</v>
      </c>
      <c r="I5442">
        <v>7.65</v>
      </c>
      <c r="J5442">
        <v>5554861.1600000001</v>
      </c>
      <c r="K5442">
        <v>79200</v>
      </c>
      <c r="L5442">
        <v>70.14</v>
      </c>
      <c r="M5442" t="s">
        <v>51</v>
      </c>
      <c r="N5442" t="s">
        <v>52</v>
      </c>
      <c r="O5442" t="s">
        <v>53</v>
      </c>
    </row>
    <row r="5443" spans="1:15" x14ac:dyDescent="0.2">
      <c r="A5443" s="16" t="s">
        <v>505</v>
      </c>
      <c r="B5443" s="1">
        <v>45987</v>
      </c>
      <c r="C5443" t="s">
        <v>54</v>
      </c>
      <c r="D5443" t="s">
        <v>55</v>
      </c>
      <c r="F5443" t="s">
        <v>16</v>
      </c>
      <c r="G5443" t="s">
        <v>17</v>
      </c>
      <c r="H5443">
        <v>5327572.25</v>
      </c>
      <c r="I5443">
        <v>7.33</v>
      </c>
      <c r="J5443">
        <v>5327572.25</v>
      </c>
      <c r="K5443">
        <v>19195</v>
      </c>
      <c r="L5443">
        <v>277.55</v>
      </c>
      <c r="M5443" t="s">
        <v>18</v>
      </c>
      <c r="N5443" t="s">
        <v>19</v>
      </c>
      <c r="O5443" t="s">
        <v>20</v>
      </c>
    </row>
    <row r="5444" spans="1:15" x14ac:dyDescent="0.2">
      <c r="A5444" s="16" t="s">
        <v>505</v>
      </c>
      <c r="B5444" s="1">
        <v>45987</v>
      </c>
      <c r="C5444" t="s">
        <v>25</v>
      </c>
      <c r="D5444" t="s">
        <v>26</v>
      </c>
      <c r="F5444" t="s">
        <v>16</v>
      </c>
      <c r="G5444" t="s">
        <v>17</v>
      </c>
      <c r="H5444">
        <v>4871165.9800000004</v>
      </c>
      <c r="I5444">
        <v>6.7</v>
      </c>
      <c r="J5444">
        <v>4871165.9800000004</v>
      </c>
      <c r="K5444">
        <v>27023</v>
      </c>
      <c r="L5444">
        <v>180.26</v>
      </c>
      <c r="M5444" t="s">
        <v>18</v>
      </c>
      <c r="N5444" t="s">
        <v>19</v>
      </c>
      <c r="O5444" t="s">
        <v>20</v>
      </c>
    </row>
    <row r="5445" spans="1:15" x14ac:dyDescent="0.2">
      <c r="A5445" s="16" t="s">
        <v>505</v>
      </c>
      <c r="B5445" s="1">
        <v>45987</v>
      </c>
      <c r="C5445" t="s">
        <v>366</v>
      </c>
      <c r="D5445" t="s">
        <v>367</v>
      </c>
      <c r="F5445" t="s">
        <v>69</v>
      </c>
      <c r="G5445" t="s">
        <v>17</v>
      </c>
      <c r="H5445">
        <v>4093726.08</v>
      </c>
      <c r="I5445">
        <v>5.63</v>
      </c>
      <c r="J5445">
        <v>4093726.08</v>
      </c>
      <c r="K5445">
        <v>20274</v>
      </c>
      <c r="L5445">
        <v>201.92</v>
      </c>
      <c r="M5445" t="s">
        <v>18</v>
      </c>
      <c r="N5445" t="s">
        <v>19</v>
      </c>
      <c r="O5445" t="s">
        <v>20</v>
      </c>
    </row>
    <row r="5446" spans="1:15" x14ac:dyDescent="0.2">
      <c r="A5446" s="16" t="s">
        <v>505</v>
      </c>
      <c r="B5446" s="1">
        <v>45987</v>
      </c>
      <c r="C5446" t="s">
        <v>359</v>
      </c>
      <c r="D5446" t="s">
        <v>360</v>
      </c>
      <c r="F5446" t="s">
        <v>69</v>
      </c>
      <c r="G5446" t="s">
        <v>17</v>
      </c>
      <c r="H5446">
        <v>3430444.8</v>
      </c>
      <c r="I5446">
        <v>4.72</v>
      </c>
      <c r="J5446">
        <v>3430444.8</v>
      </c>
      <c r="K5446">
        <v>32320</v>
      </c>
      <c r="L5446">
        <v>106.14</v>
      </c>
      <c r="M5446" t="s">
        <v>18</v>
      </c>
      <c r="N5446" t="s">
        <v>19</v>
      </c>
      <c r="O5446" t="s">
        <v>20</v>
      </c>
    </row>
    <row r="5447" spans="1:15" x14ac:dyDescent="0.2">
      <c r="A5447" s="16" t="s">
        <v>505</v>
      </c>
      <c r="B5447" s="1">
        <v>45987</v>
      </c>
      <c r="C5447" t="s">
        <v>371</v>
      </c>
      <c r="D5447" t="s">
        <v>372</v>
      </c>
      <c r="F5447" t="s">
        <v>69</v>
      </c>
      <c r="G5447" t="s">
        <v>17</v>
      </c>
      <c r="H5447">
        <v>3208607.1</v>
      </c>
      <c r="I5447">
        <v>4.42</v>
      </c>
      <c r="J5447">
        <v>3208607.1</v>
      </c>
      <c r="K5447">
        <v>13170</v>
      </c>
      <c r="L5447">
        <v>243.63</v>
      </c>
      <c r="M5447" t="s">
        <v>18</v>
      </c>
      <c r="N5447" t="s">
        <v>19</v>
      </c>
      <c r="O5447" t="s">
        <v>20</v>
      </c>
    </row>
    <row r="5448" spans="1:15" x14ac:dyDescent="0.2">
      <c r="A5448" s="16" t="s">
        <v>505</v>
      </c>
      <c r="B5448" s="1">
        <v>45987</v>
      </c>
      <c r="C5448">
        <v>7974</v>
      </c>
      <c r="D5448" t="s">
        <v>368</v>
      </c>
      <c r="F5448" t="s">
        <v>69</v>
      </c>
      <c r="G5448" t="s">
        <v>17</v>
      </c>
      <c r="H5448">
        <v>3130541.79</v>
      </c>
      <c r="I5448">
        <v>4.3099999999999996</v>
      </c>
      <c r="J5448">
        <v>3130541.79</v>
      </c>
      <c r="K5448">
        <v>37000</v>
      </c>
      <c r="L5448">
        <v>84.61</v>
      </c>
      <c r="M5448" t="s">
        <v>73</v>
      </c>
      <c r="N5448" t="s">
        <v>74</v>
      </c>
      <c r="O5448" t="s">
        <v>75</v>
      </c>
    </row>
    <row r="5449" spans="1:15" x14ac:dyDescent="0.2">
      <c r="A5449" s="16" t="s">
        <v>505</v>
      </c>
      <c r="B5449" s="1">
        <v>45987</v>
      </c>
      <c r="C5449" t="s">
        <v>369</v>
      </c>
      <c r="D5449" t="s">
        <v>370</v>
      </c>
      <c r="F5449" t="s">
        <v>69</v>
      </c>
      <c r="G5449" t="s">
        <v>17</v>
      </c>
      <c r="H5449">
        <v>3061110.03</v>
      </c>
      <c r="I5449">
        <v>4.21</v>
      </c>
      <c r="J5449">
        <v>3061110.03</v>
      </c>
      <c r="K5449">
        <v>33011</v>
      </c>
      <c r="L5449">
        <v>92.73</v>
      </c>
      <c r="M5449" t="s">
        <v>18</v>
      </c>
      <c r="N5449" t="s">
        <v>31</v>
      </c>
      <c r="O5449" t="s">
        <v>20</v>
      </c>
    </row>
    <row r="5450" spans="1:15" x14ac:dyDescent="0.2">
      <c r="A5450" s="16" t="s">
        <v>505</v>
      </c>
      <c r="B5450" s="1">
        <v>45987</v>
      </c>
      <c r="C5450">
        <v>1810</v>
      </c>
      <c r="D5450" t="s">
        <v>358</v>
      </c>
      <c r="F5450" t="s">
        <v>16</v>
      </c>
      <c r="G5450" t="s">
        <v>17</v>
      </c>
      <c r="H5450">
        <v>2944784.14</v>
      </c>
      <c r="I5450">
        <v>4.05</v>
      </c>
      <c r="J5450">
        <v>2944784.14</v>
      </c>
      <c r="K5450">
        <v>571200</v>
      </c>
      <c r="L5450">
        <v>5.16</v>
      </c>
      <c r="M5450" t="s">
        <v>101</v>
      </c>
      <c r="N5450" t="s">
        <v>102</v>
      </c>
      <c r="O5450" t="s">
        <v>103</v>
      </c>
    </row>
    <row r="5451" spans="1:15" x14ac:dyDescent="0.2">
      <c r="A5451" s="16" t="s">
        <v>505</v>
      </c>
      <c r="B5451" s="1">
        <v>45987</v>
      </c>
      <c r="C5451" t="s">
        <v>361</v>
      </c>
      <c r="D5451" t="s">
        <v>362</v>
      </c>
      <c r="F5451" t="s">
        <v>69</v>
      </c>
      <c r="G5451" t="s">
        <v>17</v>
      </c>
      <c r="H5451">
        <v>2644582.7799999998</v>
      </c>
      <c r="I5451">
        <v>3.64</v>
      </c>
      <c r="J5451">
        <v>2644582.7799999998</v>
      </c>
      <c r="K5451">
        <v>4462</v>
      </c>
      <c r="L5451">
        <v>592.69000000000005</v>
      </c>
      <c r="M5451" t="s">
        <v>363</v>
      </c>
      <c r="N5451" t="s">
        <v>31</v>
      </c>
      <c r="O5451" t="s">
        <v>20</v>
      </c>
    </row>
    <row r="5452" spans="1:15" x14ac:dyDescent="0.2">
      <c r="A5452" s="16" t="s">
        <v>505</v>
      </c>
      <c r="B5452" s="1">
        <v>45987</v>
      </c>
      <c r="C5452" t="s">
        <v>506</v>
      </c>
      <c r="D5452" t="s">
        <v>507</v>
      </c>
      <c r="F5452" t="s">
        <v>69</v>
      </c>
      <c r="G5452" t="s">
        <v>17</v>
      </c>
      <c r="H5452">
        <v>2268215.6800000002</v>
      </c>
      <c r="I5452">
        <v>3.12</v>
      </c>
      <c r="J5452">
        <v>2268215.6800000002</v>
      </c>
      <c r="K5452">
        <v>10928</v>
      </c>
      <c r="L5452">
        <v>207.56</v>
      </c>
      <c r="M5452" t="s">
        <v>18</v>
      </c>
      <c r="N5452" t="s">
        <v>31</v>
      </c>
      <c r="O5452" t="s">
        <v>20</v>
      </c>
    </row>
    <row r="5453" spans="1:15" x14ac:dyDescent="0.2">
      <c r="A5453" s="16" t="s">
        <v>505</v>
      </c>
      <c r="B5453" s="1">
        <v>45987</v>
      </c>
      <c r="C5453" t="s">
        <v>254</v>
      </c>
      <c r="D5453" t="s">
        <v>373</v>
      </c>
      <c r="F5453" t="s">
        <v>43</v>
      </c>
      <c r="G5453" t="s">
        <v>17</v>
      </c>
      <c r="H5453">
        <v>2137573.27</v>
      </c>
      <c r="I5453">
        <v>2.94</v>
      </c>
      <c r="J5453">
        <v>2137573.27</v>
      </c>
      <c r="K5453">
        <v>56119</v>
      </c>
      <c r="L5453">
        <v>38.090000000000003</v>
      </c>
      <c r="M5453" t="s">
        <v>374</v>
      </c>
      <c r="N5453" t="s">
        <v>375</v>
      </c>
      <c r="O5453" t="s">
        <v>376</v>
      </c>
    </row>
    <row r="5454" spans="1:15" x14ac:dyDescent="0.2">
      <c r="A5454" s="16" t="s">
        <v>505</v>
      </c>
      <c r="B5454" s="1">
        <v>45987</v>
      </c>
      <c r="C5454" t="s">
        <v>377</v>
      </c>
      <c r="D5454" t="s">
        <v>378</v>
      </c>
      <c r="F5454" t="s">
        <v>16</v>
      </c>
      <c r="G5454" t="s">
        <v>17</v>
      </c>
      <c r="H5454">
        <v>1989255.23</v>
      </c>
      <c r="I5454">
        <v>2.74</v>
      </c>
      <c r="J5454">
        <v>1989255.23</v>
      </c>
      <c r="K5454">
        <v>23561</v>
      </c>
      <c r="L5454">
        <v>84.43</v>
      </c>
      <c r="M5454" t="s">
        <v>18</v>
      </c>
      <c r="N5454" t="s">
        <v>19</v>
      </c>
      <c r="O5454" t="s">
        <v>20</v>
      </c>
    </row>
    <row r="5455" spans="1:15" x14ac:dyDescent="0.2">
      <c r="A5455" s="16" t="s">
        <v>505</v>
      </c>
      <c r="B5455" s="1">
        <v>45987</v>
      </c>
      <c r="C5455" t="s">
        <v>364</v>
      </c>
      <c r="D5455" t="s">
        <v>365</v>
      </c>
      <c r="F5455" t="s">
        <v>69</v>
      </c>
      <c r="G5455" t="s">
        <v>17</v>
      </c>
      <c r="H5455">
        <v>1572495.77</v>
      </c>
      <c r="I5455">
        <v>2.16</v>
      </c>
      <c r="J5455">
        <v>1572495.77</v>
      </c>
      <c r="K5455">
        <v>40207</v>
      </c>
      <c r="L5455">
        <v>39.11</v>
      </c>
      <c r="M5455" t="s">
        <v>18</v>
      </c>
      <c r="N5455" t="s">
        <v>19</v>
      </c>
      <c r="O5455" t="s">
        <v>20</v>
      </c>
    </row>
    <row r="5456" spans="1:15" x14ac:dyDescent="0.2">
      <c r="A5456" s="16" t="s">
        <v>505</v>
      </c>
      <c r="B5456" s="1">
        <v>45987</v>
      </c>
      <c r="C5456" t="s">
        <v>385</v>
      </c>
      <c r="D5456" t="s">
        <v>386</v>
      </c>
      <c r="F5456" t="s">
        <v>16</v>
      </c>
      <c r="G5456" t="s">
        <v>17</v>
      </c>
      <c r="H5456">
        <v>1477155.09</v>
      </c>
      <c r="I5456">
        <v>2.0299999999999998</v>
      </c>
      <c r="J5456">
        <v>1477155.09</v>
      </c>
      <c r="K5456">
        <v>13223</v>
      </c>
      <c r="L5456">
        <v>111.71</v>
      </c>
      <c r="M5456" t="s">
        <v>387</v>
      </c>
      <c r="N5456" t="s">
        <v>388</v>
      </c>
      <c r="O5456" t="s">
        <v>389</v>
      </c>
    </row>
    <row r="5457" spans="1:15" x14ac:dyDescent="0.2">
      <c r="A5457" s="16" t="s">
        <v>505</v>
      </c>
      <c r="B5457" s="1">
        <v>45987</v>
      </c>
      <c r="C5457">
        <v>9766</v>
      </c>
      <c r="D5457" t="s">
        <v>397</v>
      </c>
      <c r="F5457" t="s">
        <v>69</v>
      </c>
      <c r="G5457" t="s">
        <v>17</v>
      </c>
      <c r="H5457">
        <v>1397423.69</v>
      </c>
      <c r="I5457">
        <v>1.92</v>
      </c>
      <c r="J5457">
        <v>1397423.69</v>
      </c>
      <c r="K5457">
        <v>9200</v>
      </c>
      <c r="L5457">
        <v>151.88999999999999</v>
      </c>
      <c r="M5457" t="s">
        <v>73</v>
      </c>
      <c r="N5457" t="s">
        <v>74</v>
      </c>
      <c r="O5457" t="s">
        <v>75</v>
      </c>
    </row>
    <row r="5458" spans="1:15" x14ac:dyDescent="0.2">
      <c r="A5458" s="16" t="s">
        <v>505</v>
      </c>
      <c r="B5458" s="1">
        <v>45987</v>
      </c>
      <c r="C5458" t="s">
        <v>379</v>
      </c>
      <c r="D5458" t="s">
        <v>380</v>
      </c>
      <c r="F5458" t="s">
        <v>69</v>
      </c>
      <c r="G5458" t="s">
        <v>17</v>
      </c>
      <c r="H5458">
        <v>1363264.55</v>
      </c>
      <c r="I5458">
        <v>1.88</v>
      </c>
      <c r="J5458">
        <v>1363264.55</v>
      </c>
      <c r="K5458">
        <v>53315</v>
      </c>
      <c r="L5458">
        <v>25.57</v>
      </c>
      <c r="M5458" t="s">
        <v>18</v>
      </c>
      <c r="N5458" t="s">
        <v>31</v>
      </c>
      <c r="O5458" t="s">
        <v>20</v>
      </c>
    </row>
    <row r="5459" spans="1:15" x14ac:dyDescent="0.2">
      <c r="A5459" s="16" t="s">
        <v>505</v>
      </c>
      <c r="B5459" s="1">
        <v>45987</v>
      </c>
      <c r="C5459" t="s">
        <v>398</v>
      </c>
      <c r="D5459" t="s">
        <v>399</v>
      </c>
      <c r="F5459" t="s">
        <v>69</v>
      </c>
      <c r="G5459" t="s">
        <v>17</v>
      </c>
      <c r="H5459">
        <v>1111411.8600000001</v>
      </c>
      <c r="I5459">
        <v>1.53</v>
      </c>
      <c r="J5459">
        <v>1111411.8600000001</v>
      </c>
      <c r="K5459">
        <v>11622</v>
      </c>
      <c r="L5459">
        <v>95.63</v>
      </c>
      <c r="M5459" t="s">
        <v>18</v>
      </c>
      <c r="N5459" t="s">
        <v>19</v>
      </c>
      <c r="O5459" t="s">
        <v>20</v>
      </c>
    </row>
    <row r="5460" spans="1:15" x14ac:dyDescent="0.2">
      <c r="A5460" s="16" t="s">
        <v>505</v>
      </c>
      <c r="B5460" s="1">
        <v>45987</v>
      </c>
      <c r="C5460">
        <v>992</v>
      </c>
      <c r="D5460" t="s">
        <v>100</v>
      </c>
      <c r="F5460" t="s">
        <v>16</v>
      </c>
      <c r="G5460" t="s">
        <v>17</v>
      </c>
      <c r="H5460">
        <v>954274.77</v>
      </c>
      <c r="I5460">
        <v>1.31</v>
      </c>
      <c r="J5460">
        <v>954274.77</v>
      </c>
      <c r="K5460">
        <v>766000</v>
      </c>
      <c r="L5460">
        <v>1.25</v>
      </c>
      <c r="M5460" t="s">
        <v>101</v>
      </c>
      <c r="N5460" t="s">
        <v>102</v>
      </c>
      <c r="O5460" t="s">
        <v>103</v>
      </c>
    </row>
    <row r="5461" spans="1:15" x14ac:dyDescent="0.2">
      <c r="A5461" s="16" t="s">
        <v>505</v>
      </c>
      <c r="B5461" s="1">
        <v>45987</v>
      </c>
      <c r="C5461" t="s">
        <v>381</v>
      </c>
      <c r="D5461" t="s">
        <v>382</v>
      </c>
      <c r="F5461" t="s">
        <v>43</v>
      </c>
      <c r="G5461" t="s">
        <v>17</v>
      </c>
      <c r="H5461">
        <v>900117.83</v>
      </c>
      <c r="I5461">
        <v>1.24</v>
      </c>
      <c r="J5461">
        <v>900117.83</v>
      </c>
      <c r="K5461">
        <v>13369</v>
      </c>
      <c r="L5461">
        <v>67.33</v>
      </c>
      <c r="M5461" t="s">
        <v>363</v>
      </c>
      <c r="N5461" t="s">
        <v>383</v>
      </c>
      <c r="O5461" t="s">
        <v>384</v>
      </c>
    </row>
    <row r="5462" spans="1:15" x14ac:dyDescent="0.2">
      <c r="A5462" s="16" t="s">
        <v>505</v>
      </c>
      <c r="B5462" s="1">
        <v>45987</v>
      </c>
      <c r="C5462">
        <v>3659</v>
      </c>
      <c r="D5462" t="s">
        <v>404</v>
      </c>
      <c r="F5462" t="s">
        <v>69</v>
      </c>
      <c r="G5462" t="s">
        <v>17</v>
      </c>
      <c r="H5462">
        <v>872814.45</v>
      </c>
      <c r="I5462">
        <v>1.2</v>
      </c>
      <c r="J5462">
        <v>872814.45</v>
      </c>
      <c r="K5462">
        <v>37000</v>
      </c>
      <c r="L5462">
        <v>23.59</v>
      </c>
      <c r="M5462" t="s">
        <v>73</v>
      </c>
      <c r="N5462" t="s">
        <v>74</v>
      </c>
      <c r="O5462" t="s">
        <v>75</v>
      </c>
    </row>
    <row r="5463" spans="1:15" x14ac:dyDescent="0.2">
      <c r="A5463" s="16" t="s">
        <v>505</v>
      </c>
      <c r="B5463" s="1">
        <v>45987</v>
      </c>
      <c r="C5463">
        <v>9697</v>
      </c>
      <c r="D5463" t="s">
        <v>400</v>
      </c>
      <c r="F5463" t="s">
        <v>69</v>
      </c>
      <c r="G5463" t="s">
        <v>17</v>
      </c>
      <c r="H5463">
        <v>814734.22</v>
      </c>
      <c r="I5463">
        <v>1.1200000000000001</v>
      </c>
      <c r="J5463">
        <v>814734.22</v>
      </c>
      <c r="K5463">
        <v>33600</v>
      </c>
      <c r="L5463">
        <v>24.25</v>
      </c>
      <c r="M5463" t="s">
        <v>73</v>
      </c>
      <c r="N5463" t="s">
        <v>74</v>
      </c>
      <c r="O5463" t="s">
        <v>75</v>
      </c>
    </row>
    <row r="5464" spans="1:15" x14ac:dyDescent="0.2">
      <c r="A5464" s="16" t="s">
        <v>505</v>
      </c>
      <c r="B5464" s="1">
        <v>45987</v>
      </c>
      <c r="C5464" t="s">
        <v>390</v>
      </c>
      <c r="D5464" t="s">
        <v>391</v>
      </c>
      <c r="F5464" t="s">
        <v>69</v>
      </c>
      <c r="G5464" t="s">
        <v>17</v>
      </c>
      <c r="H5464">
        <v>808646.21</v>
      </c>
      <c r="I5464">
        <v>1.1100000000000001</v>
      </c>
      <c r="J5464">
        <v>808646.21</v>
      </c>
      <c r="K5464">
        <v>106261</v>
      </c>
      <c r="L5464">
        <v>7.61</v>
      </c>
      <c r="M5464" t="s">
        <v>18</v>
      </c>
      <c r="N5464" t="s">
        <v>31</v>
      </c>
      <c r="O5464" t="s">
        <v>20</v>
      </c>
    </row>
    <row r="5465" spans="1:15" x14ac:dyDescent="0.2">
      <c r="A5465" s="16" t="s">
        <v>505</v>
      </c>
      <c r="B5465" s="1">
        <v>45987</v>
      </c>
      <c r="C5465" t="s">
        <v>394</v>
      </c>
      <c r="D5465" t="s">
        <v>395</v>
      </c>
      <c r="F5465" t="s">
        <v>43</v>
      </c>
      <c r="G5465" t="s">
        <v>17</v>
      </c>
      <c r="H5465">
        <v>772835.93</v>
      </c>
      <c r="I5465">
        <v>1.06</v>
      </c>
      <c r="J5465">
        <v>772835.93</v>
      </c>
      <c r="K5465">
        <v>59208</v>
      </c>
      <c r="L5465">
        <v>13.05</v>
      </c>
      <c r="M5465" t="s">
        <v>154</v>
      </c>
      <c r="N5465" t="s">
        <v>396</v>
      </c>
      <c r="O5465" t="s">
        <v>152</v>
      </c>
    </row>
    <row r="5466" spans="1:15" x14ac:dyDescent="0.2">
      <c r="A5466" s="16" t="s">
        <v>505</v>
      </c>
      <c r="B5466" s="1">
        <v>45987</v>
      </c>
      <c r="C5466">
        <v>5935</v>
      </c>
      <c r="D5466" t="s">
        <v>91</v>
      </c>
      <c r="F5466" t="s">
        <v>16</v>
      </c>
      <c r="G5466" t="s">
        <v>17</v>
      </c>
      <c r="H5466">
        <v>666835.78</v>
      </c>
      <c r="I5466">
        <v>0.92</v>
      </c>
      <c r="J5466">
        <v>666835.78</v>
      </c>
      <c r="K5466">
        <v>12644</v>
      </c>
      <c r="L5466">
        <v>52.74</v>
      </c>
      <c r="M5466" t="s">
        <v>51</v>
      </c>
      <c r="N5466" t="s">
        <v>52</v>
      </c>
      <c r="O5466" t="s">
        <v>53</v>
      </c>
    </row>
    <row r="5467" spans="1:15" x14ac:dyDescent="0.2">
      <c r="A5467" s="16" t="s">
        <v>505</v>
      </c>
      <c r="B5467" s="1">
        <v>45987</v>
      </c>
      <c r="C5467" t="s">
        <v>392</v>
      </c>
      <c r="D5467" t="s">
        <v>393</v>
      </c>
      <c r="F5467" t="s">
        <v>43</v>
      </c>
      <c r="G5467" t="s">
        <v>17</v>
      </c>
      <c r="H5467">
        <v>663650.46</v>
      </c>
      <c r="I5467">
        <v>0.91</v>
      </c>
      <c r="J5467">
        <v>663650.46</v>
      </c>
      <c r="K5467">
        <v>3522</v>
      </c>
      <c r="L5467">
        <v>188.43</v>
      </c>
      <c r="M5467" t="s">
        <v>18</v>
      </c>
      <c r="N5467" t="s">
        <v>19</v>
      </c>
      <c r="O5467" t="s">
        <v>20</v>
      </c>
    </row>
    <row r="5468" spans="1:15" x14ac:dyDescent="0.2">
      <c r="A5468" s="16" t="s">
        <v>505</v>
      </c>
      <c r="B5468" s="1">
        <v>45987</v>
      </c>
      <c r="C5468" t="s">
        <v>508</v>
      </c>
      <c r="D5468" t="s">
        <v>509</v>
      </c>
      <c r="F5468" t="s">
        <v>16</v>
      </c>
      <c r="G5468" t="s">
        <v>17</v>
      </c>
      <c r="H5468">
        <v>538706.36</v>
      </c>
      <c r="I5468">
        <v>0.74</v>
      </c>
      <c r="J5468">
        <v>538706.36</v>
      </c>
      <c r="K5468">
        <v>6866</v>
      </c>
      <c r="L5468">
        <v>78.459999999999994</v>
      </c>
      <c r="M5468" t="s">
        <v>18</v>
      </c>
      <c r="N5468" t="s">
        <v>19</v>
      </c>
      <c r="O5468" t="s">
        <v>20</v>
      </c>
    </row>
    <row r="5469" spans="1:15" x14ac:dyDescent="0.2">
      <c r="A5469" s="16" t="s">
        <v>505</v>
      </c>
      <c r="B5469" s="1">
        <v>45987</v>
      </c>
      <c r="C5469">
        <v>259960</v>
      </c>
      <c r="D5469" t="s">
        <v>401</v>
      </c>
      <c r="F5469" t="s">
        <v>69</v>
      </c>
      <c r="G5469" t="s">
        <v>17</v>
      </c>
      <c r="H5469">
        <v>499174.46</v>
      </c>
      <c r="I5469">
        <v>0.69</v>
      </c>
      <c r="J5469">
        <v>499174.46</v>
      </c>
      <c r="K5469">
        <v>2814</v>
      </c>
      <c r="L5469">
        <v>177.39</v>
      </c>
      <c r="M5469" t="s">
        <v>51</v>
      </c>
      <c r="N5469" t="s">
        <v>52</v>
      </c>
      <c r="O5469" t="s">
        <v>53</v>
      </c>
    </row>
    <row r="5470" spans="1:15" x14ac:dyDescent="0.2">
      <c r="A5470" s="16" t="s">
        <v>505</v>
      </c>
      <c r="B5470" s="1">
        <v>45987</v>
      </c>
      <c r="C5470">
        <v>9684</v>
      </c>
      <c r="D5470" t="s">
        <v>409</v>
      </c>
      <c r="F5470" t="s">
        <v>69</v>
      </c>
      <c r="G5470" t="s">
        <v>17</v>
      </c>
      <c r="H5470">
        <v>491164.46</v>
      </c>
      <c r="I5470">
        <v>0.68</v>
      </c>
      <c r="J5470">
        <v>491164.46</v>
      </c>
      <c r="K5470">
        <v>24800</v>
      </c>
      <c r="L5470">
        <v>19.809999999999999</v>
      </c>
      <c r="M5470" t="s">
        <v>73</v>
      </c>
      <c r="N5470" t="s">
        <v>74</v>
      </c>
      <c r="O5470" t="s">
        <v>75</v>
      </c>
    </row>
    <row r="5471" spans="1:15" x14ac:dyDescent="0.2">
      <c r="A5471" s="16" t="s">
        <v>505</v>
      </c>
      <c r="B5471" s="1">
        <v>45987</v>
      </c>
      <c r="C5471" t="s">
        <v>410</v>
      </c>
      <c r="D5471" t="s">
        <v>411</v>
      </c>
      <c r="F5471" t="s">
        <v>69</v>
      </c>
      <c r="G5471" t="s">
        <v>17</v>
      </c>
      <c r="H5471">
        <v>414878.86</v>
      </c>
      <c r="I5471">
        <v>0.56999999999999995</v>
      </c>
      <c r="J5471">
        <v>414878.86</v>
      </c>
      <c r="K5471">
        <v>6233</v>
      </c>
      <c r="L5471">
        <v>66.56</v>
      </c>
      <c r="M5471" t="s">
        <v>412</v>
      </c>
      <c r="N5471" t="s">
        <v>413</v>
      </c>
      <c r="O5471" t="s">
        <v>414</v>
      </c>
    </row>
    <row r="5472" spans="1:15" x14ac:dyDescent="0.2">
      <c r="A5472" s="16" t="s">
        <v>505</v>
      </c>
      <c r="B5472" s="1">
        <v>45987</v>
      </c>
      <c r="C5472" t="s">
        <v>405</v>
      </c>
      <c r="D5472" t="s">
        <v>406</v>
      </c>
      <c r="F5472" t="s">
        <v>43</v>
      </c>
      <c r="G5472" t="s">
        <v>17</v>
      </c>
      <c r="H5472">
        <v>394360.03</v>
      </c>
      <c r="I5472">
        <v>0.54</v>
      </c>
      <c r="J5472">
        <v>394360.03</v>
      </c>
      <c r="K5472">
        <v>2521</v>
      </c>
      <c r="L5472">
        <v>156.43</v>
      </c>
      <c r="M5472" t="s">
        <v>18</v>
      </c>
      <c r="N5472" t="s">
        <v>19</v>
      </c>
      <c r="O5472" t="s">
        <v>20</v>
      </c>
    </row>
    <row r="5473" spans="1:15" x14ac:dyDescent="0.2">
      <c r="A5473" s="16" t="s">
        <v>505</v>
      </c>
      <c r="B5473" s="1">
        <v>45987</v>
      </c>
      <c r="C5473" t="s">
        <v>402</v>
      </c>
      <c r="D5473" t="s">
        <v>403</v>
      </c>
      <c r="F5473" t="s">
        <v>16</v>
      </c>
      <c r="G5473" t="s">
        <v>17</v>
      </c>
      <c r="H5473">
        <v>387128.64</v>
      </c>
      <c r="I5473">
        <v>0.53</v>
      </c>
      <c r="J5473">
        <v>387128.64</v>
      </c>
      <c r="K5473">
        <v>32752</v>
      </c>
      <c r="L5473">
        <v>11.82</v>
      </c>
      <c r="M5473" t="s">
        <v>18</v>
      </c>
      <c r="N5473" t="s">
        <v>19</v>
      </c>
      <c r="O5473" t="s">
        <v>20</v>
      </c>
    </row>
    <row r="5474" spans="1:15" x14ac:dyDescent="0.2">
      <c r="A5474" s="16" t="s">
        <v>505</v>
      </c>
      <c r="B5474" s="1">
        <v>45987</v>
      </c>
      <c r="C5474">
        <v>6417</v>
      </c>
      <c r="D5474" t="s">
        <v>419</v>
      </c>
      <c r="F5474" t="s">
        <v>43</v>
      </c>
      <c r="G5474" t="s">
        <v>17</v>
      </c>
      <c r="H5474">
        <v>331534.28000000003</v>
      </c>
      <c r="I5474">
        <v>0.46</v>
      </c>
      <c r="J5474">
        <v>331534.28000000003</v>
      </c>
      <c r="K5474">
        <v>19500</v>
      </c>
      <c r="L5474">
        <v>17</v>
      </c>
      <c r="M5474" t="s">
        <v>73</v>
      </c>
      <c r="N5474" t="s">
        <v>74</v>
      </c>
      <c r="O5474" t="s">
        <v>75</v>
      </c>
    </row>
    <row r="5475" spans="1:15" x14ac:dyDescent="0.2">
      <c r="A5475" s="16" t="s">
        <v>505</v>
      </c>
      <c r="B5475" s="1">
        <v>45987</v>
      </c>
      <c r="C5475" t="s">
        <v>417</v>
      </c>
      <c r="D5475" t="s">
        <v>418</v>
      </c>
      <c r="F5475" t="s">
        <v>16</v>
      </c>
      <c r="G5475" t="s">
        <v>17</v>
      </c>
      <c r="H5475">
        <v>278343.63</v>
      </c>
      <c r="I5475">
        <v>0.38</v>
      </c>
      <c r="J5475">
        <v>278343.63</v>
      </c>
      <c r="K5475">
        <v>3767</v>
      </c>
      <c r="L5475">
        <v>73.89</v>
      </c>
      <c r="M5475" t="s">
        <v>18</v>
      </c>
      <c r="N5475" t="s">
        <v>19</v>
      </c>
      <c r="O5475" t="s">
        <v>20</v>
      </c>
    </row>
    <row r="5476" spans="1:15" x14ac:dyDescent="0.2">
      <c r="A5476" s="16" t="s">
        <v>505</v>
      </c>
      <c r="B5476" s="1">
        <v>45987</v>
      </c>
      <c r="C5476" t="s">
        <v>407</v>
      </c>
      <c r="D5476" t="s">
        <v>408</v>
      </c>
      <c r="F5476" t="s">
        <v>43</v>
      </c>
      <c r="G5476" t="s">
        <v>17</v>
      </c>
      <c r="H5476">
        <v>246587</v>
      </c>
      <c r="I5476">
        <v>0.34</v>
      </c>
      <c r="J5476">
        <v>246587</v>
      </c>
      <c r="K5476">
        <v>3865</v>
      </c>
      <c r="L5476">
        <v>63.8</v>
      </c>
      <c r="M5476" t="s">
        <v>18</v>
      </c>
      <c r="N5476" t="s">
        <v>31</v>
      </c>
      <c r="O5476" t="s">
        <v>20</v>
      </c>
    </row>
    <row r="5477" spans="1:15" x14ac:dyDescent="0.2">
      <c r="A5477" s="16" t="s">
        <v>505</v>
      </c>
      <c r="B5477" s="1">
        <v>45987</v>
      </c>
      <c r="C5477" t="s">
        <v>415</v>
      </c>
      <c r="D5477" t="s">
        <v>416</v>
      </c>
      <c r="F5477" t="s">
        <v>43</v>
      </c>
      <c r="G5477" t="s">
        <v>17</v>
      </c>
      <c r="H5477">
        <v>227895.36</v>
      </c>
      <c r="I5477">
        <v>0.31</v>
      </c>
      <c r="J5477">
        <v>227895.36</v>
      </c>
      <c r="K5477">
        <v>33913</v>
      </c>
      <c r="L5477">
        <v>6.72</v>
      </c>
      <c r="M5477" t="s">
        <v>18</v>
      </c>
      <c r="N5477" t="s">
        <v>19</v>
      </c>
      <c r="O5477" t="s">
        <v>20</v>
      </c>
    </row>
    <row r="5478" spans="1:15" x14ac:dyDescent="0.2">
      <c r="A5478" s="16" t="s">
        <v>505</v>
      </c>
      <c r="B5478" s="1">
        <v>45987</v>
      </c>
      <c r="C5478" t="s">
        <v>512</v>
      </c>
      <c r="D5478" t="s">
        <v>513</v>
      </c>
      <c r="F5478" t="s">
        <v>43</v>
      </c>
      <c r="G5478" t="s">
        <v>17</v>
      </c>
      <c r="H5478">
        <v>227108.31</v>
      </c>
      <c r="I5478">
        <v>0.31</v>
      </c>
      <c r="J5478">
        <v>227108.31</v>
      </c>
      <c r="K5478">
        <v>10461</v>
      </c>
      <c r="L5478">
        <v>21.71</v>
      </c>
      <c r="M5478" t="s">
        <v>18</v>
      </c>
      <c r="N5478" t="s">
        <v>19</v>
      </c>
      <c r="O5478" t="s">
        <v>20</v>
      </c>
    </row>
    <row r="5479" spans="1:15" x14ac:dyDescent="0.2">
      <c r="A5479" s="16" t="s">
        <v>505</v>
      </c>
      <c r="B5479" s="1">
        <v>45987</v>
      </c>
      <c r="C5479" t="s">
        <v>431</v>
      </c>
      <c r="D5479" t="s">
        <v>432</v>
      </c>
      <c r="F5479" t="s">
        <v>43</v>
      </c>
      <c r="G5479" t="s">
        <v>17</v>
      </c>
      <c r="H5479">
        <v>198185.94</v>
      </c>
      <c r="I5479">
        <v>0.27</v>
      </c>
      <c r="J5479">
        <v>198185.94</v>
      </c>
      <c r="K5479">
        <v>10638</v>
      </c>
      <c r="L5479">
        <v>18.63</v>
      </c>
      <c r="M5479" t="s">
        <v>18</v>
      </c>
      <c r="N5479" t="s">
        <v>19</v>
      </c>
      <c r="O5479" t="s">
        <v>20</v>
      </c>
    </row>
    <row r="5480" spans="1:15" x14ac:dyDescent="0.2">
      <c r="A5480" s="16" t="s">
        <v>505</v>
      </c>
      <c r="B5480" s="1">
        <v>45987</v>
      </c>
      <c r="C5480" t="s">
        <v>426</v>
      </c>
      <c r="D5480" t="s">
        <v>427</v>
      </c>
      <c r="F5480" t="s">
        <v>69</v>
      </c>
      <c r="G5480" t="s">
        <v>17</v>
      </c>
      <c r="H5480">
        <v>183848.4</v>
      </c>
      <c r="I5480">
        <v>0.25</v>
      </c>
      <c r="J5480">
        <v>183848.4</v>
      </c>
      <c r="K5480">
        <v>12528</v>
      </c>
      <c r="L5480">
        <v>14.68</v>
      </c>
      <c r="M5480" t="s">
        <v>18</v>
      </c>
      <c r="N5480" t="s">
        <v>19</v>
      </c>
      <c r="O5480" t="s">
        <v>20</v>
      </c>
    </row>
    <row r="5481" spans="1:15" x14ac:dyDescent="0.2">
      <c r="A5481" s="16" t="s">
        <v>505</v>
      </c>
      <c r="B5481" s="1">
        <v>45987</v>
      </c>
      <c r="C5481" t="s">
        <v>514</v>
      </c>
      <c r="D5481" t="s">
        <v>514</v>
      </c>
      <c r="F5481" t="s">
        <v>16</v>
      </c>
      <c r="G5481" t="s">
        <v>17</v>
      </c>
      <c r="H5481">
        <v>175333.71</v>
      </c>
      <c r="I5481">
        <v>0.24</v>
      </c>
      <c r="J5481">
        <v>175333.71</v>
      </c>
      <c r="K5481">
        <v>61184</v>
      </c>
      <c r="L5481">
        <v>2.87</v>
      </c>
      <c r="M5481" t="s">
        <v>363</v>
      </c>
      <c r="N5481" t="s">
        <v>383</v>
      </c>
      <c r="O5481" t="s">
        <v>384</v>
      </c>
    </row>
    <row r="5482" spans="1:15" x14ac:dyDescent="0.2">
      <c r="A5482" s="16" t="s">
        <v>505</v>
      </c>
      <c r="B5482" s="1">
        <v>45987</v>
      </c>
      <c r="C5482">
        <v>36570</v>
      </c>
      <c r="D5482" t="s">
        <v>430</v>
      </c>
      <c r="F5482" t="s">
        <v>69</v>
      </c>
      <c r="G5482" t="s">
        <v>17</v>
      </c>
      <c r="H5482">
        <v>163435.22</v>
      </c>
      <c r="I5482">
        <v>0.22</v>
      </c>
      <c r="J5482">
        <v>163435.22</v>
      </c>
      <c r="K5482">
        <v>1122</v>
      </c>
      <c r="L5482">
        <v>145.66</v>
      </c>
      <c r="M5482" t="s">
        <v>51</v>
      </c>
      <c r="N5482" t="s">
        <v>52</v>
      </c>
      <c r="O5482" t="s">
        <v>53</v>
      </c>
    </row>
    <row r="5483" spans="1:15" x14ac:dyDescent="0.2">
      <c r="A5483" s="16" t="s">
        <v>505</v>
      </c>
      <c r="B5483" s="1">
        <v>45987</v>
      </c>
      <c r="C5483">
        <v>3635</v>
      </c>
      <c r="D5483" t="s">
        <v>433</v>
      </c>
      <c r="F5483" t="s">
        <v>69</v>
      </c>
      <c r="G5483" t="s">
        <v>17</v>
      </c>
      <c r="H5483">
        <v>140878.06</v>
      </c>
      <c r="I5483">
        <v>0.19</v>
      </c>
      <c r="J5483">
        <v>140878.06</v>
      </c>
      <c r="K5483">
        <v>10300</v>
      </c>
      <c r="L5483">
        <v>13.68</v>
      </c>
      <c r="M5483" t="s">
        <v>73</v>
      </c>
      <c r="N5483" t="s">
        <v>74</v>
      </c>
      <c r="O5483" t="s">
        <v>75</v>
      </c>
    </row>
    <row r="5484" spans="1:15" x14ac:dyDescent="0.2">
      <c r="A5484" s="16" t="s">
        <v>505</v>
      </c>
      <c r="B5484" s="1">
        <v>45987</v>
      </c>
      <c r="C5484" t="s">
        <v>422</v>
      </c>
      <c r="D5484" t="s">
        <v>423</v>
      </c>
      <c r="F5484" t="s">
        <v>69</v>
      </c>
      <c r="G5484" t="s">
        <v>17</v>
      </c>
      <c r="H5484">
        <v>132127.42000000001</v>
      </c>
      <c r="I5484">
        <v>0.18</v>
      </c>
      <c r="J5484">
        <v>132127.42000000001</v>
      </c>
      <c r="K5484">
        <v>14633</v>
      </c>
      <c r="L5484">
        <v>9.0299999999999994</v>
      </c>
      <c r="M5484" t="s">
        <v>363</v>
      </c>
      <c r="N5484" t="s">
        <v>383</v>
      </c>
      <c r="O5484" t="s">
        <v>384</v>
      </c>
    </row>
    <row r="5485" spans="1:15" x14ac:dyDescent="0.2">
      <c r="A5485" s="16" t="s">
        <v>505</v>
      </c>
      <c r="B5485" s="1">
        <v>45987</v>
      </c>
      <c r="C5485" t="s">
        <v>424</v>
      </c>
      <c r="D5485" t="s">
        <v>425</v>
      </c>
      <c r="F5485" t="s">
        <v>69</v>
      </c>
      <c r="G5485" t="s">
        <v>17</v>
      </c>
      <c r="H5485">
        <v>126042.12</v>
      </c>
      <c r="I5485">
        <v>0.17</v>
      </c>
      <c r="J5485">
        <v>126042.12</v>
      </c>
      <c r="K5485">
        <v>12073</v>
      </c>
      <c r="L5485">
        <v>10.44</v>
      </c>
      <c r="M5485" t="s">
        <v>18</v>
      </c>
      <c r="N5485" t="s">
        <v>31</v>
      </c>
      <c r="O5485" t="s">
        <v>20</v>
      </c>
    </row>
    <row r="5486" spans="1:15" x14ac:dyDescent="0.2">
      <c r="A5486" s="16" t="s">
        <v>505</v>
      </c>
      <c r="B5486" s="1">
        <v>45987</v>
      </c>
      <c r="C5486">
        <v>1070</v>
      </c>
      <c r="D5486" t="s">
        <v>465</v>
      </c>
      <c r="F5486" t="s">
        <v>43</v>
      </c>
      <c r="G5486" t="s">
        <v>17</v>
      </c>
      <c r="H5486">
        <v>125954.59</v>
      </c>
      <c r="I5486">
        <v>0.17</v>
      </c>
      <c r="J5486">
        <v>125954.59</v>
      </c>
      <c r="K5486">
        <v>101000</v>
      </c>
      <c r="L5486">
        <v>1.25</v>
      </c>
      <c r="M5486" t="s">
        <v>101</v>
      </c>
      <c r="N5486" t="s">
        <v>102</v>
      </c>
      <c r="O5486" t="s">
        <v>103</v>
      </c>
    </row>
    <row r="5487" spans="1:15" x14ac:dyDescent="0.2">
      <c r="A5487" s="16" t="s">
        <v>505</v>
      </c>
      <c r="B5487" s="1">
        <v>45987</v>
      </c>
      <c r="C5487" t="s">
        <v>435</v>
      </c>
      <c r="D5487" t="s">
        <v>436</v>
      </c>
      <c r="F5487" t="s">
        <v>16</v>
      </c>
      <c r="G5487" t="s">
        <v>17</v>
      </c>
      <c r="H5487">
        <v>118163.69</v>
      </c>
      <c r="I5487">
        <v>0.16</v>
      </c>
      <c r="J5487">
        <v>118163.69</v>
      </c>
      <c r="K5487">
        <v>9599</v>
      </c>
      <c r="L5487">
        <v>12.31</v>
      </c>
      <c r="M5487" t="s">
        <v>18</v>
      </c>
      <c r="N5487" t="s">
        <v>19</v>
      </c>
      <c r="O5487" t="s">
        <v>20</v>
      </c>
    </row>
    <row r="5488" spans="1:15" x14ac:dyDescent="0.2">
      <c r="A5488" s="16" t="s">
        <v>505</v>
      </c>
      <c r="B5488" s="1">
        <v>45987</v>
      </c>
      <c r="C5488" t="s">
        <v>515</v>
      </c>
      <c r="D5488" t="s">
        <v>516</v>
      </c>
      <c r="F5488" t="s">
        <v>43</v>
      </c>
      <c r="G5488" t="s">
        <v>17</v>
      </c>
      <c r="H5488">
        <v>110976</v>
      </c>
      <c r="I5488">
        <v>0.15</v>
      </c>
      <c r="J5488">
        <v>110976</v>
      </c>
      <c r="K5488">
        <v>4800</v>
      </c>
      <c r="L5488">
        <v>23.12</v>
      </c>
      <c r="M5488" t="s">
        <v>18</v>
      </c>
      <c r="N5488" t="s">
        <v>31</v>
      </c>
      <c r="O5488" t="s">
        <v>20</v>
      </c>
    </row>
    <row r="5489" spans="1:15" x14ac:dyDescent="0.2">
      <c r="A5489" s="16" t="s">
        <v>505</v>
      </c>
      <c r="B5489" s="1">
        <v>45987</v>
      </c>
      <c r="C5489">
        <v>2498</v>
      </c>
      <c r="D5489" t="s">
        <v>443</v>
      </c>
      <c r="F5489" t="s">
        <v>16</v>
      </c>
      <c r="G5489" t="s">
        <v>17</v>
      </c>
      <c r="H5489">
        <v>109694.41</v>
      </c>
      <c r="I5489">
        <v>0.15</v>
      </c>
      <c r="J5489">
        <v>109694.41</v>
      </c>
      <c r="K5489">
        <v>70000</v>
      </c>
      <c r="L5489">
        <v>1.57</v>
      </c>
      <c r="M5489" t="s">
        <v>33</v>
      </c>
      <c r="N5489" t="s">
        <v>34</v>
      </c>
      <c r="O5489" t="s">
        <v>35</v>
      </c>
    </row>
    <row r="5490" spans="1:15" x14ac:dyDescent="0.2">
      <c r="A5490" s="16" t="s">
        <v>505</v>
      </c>
      <c r="B5490" s="1">
        <v>45987</v>
      </c>
      <c r="C5490">
        <v>4915</v>
      </c>
      <c r="D5490" t="s">
        <v>448</v>
      </c>
      <c r="F5490" t="s">
        <v>16</v>
      </c>
      <c r="G5490" t="s">
        <v>17</v>
      </c>
      <c r="H5490">
        <v>107931.06</v>
      </c>
      <c r="I5490">
        <v>0.15</v>
      </c>
      <c r="J5490">
        <v>107931.06</v>
      </c>
      <c r="K5490">
        <v>40500</v>
      </c>
      <c r="L5490">
        <v>2.66</v>
      </c>
      <c r="M5490" t="s">
        <v>33</v>
      </c>
      <c r="N5490" t="s">
        <v>34</v>
      </c>
      <c r="O5490" t="s">
        <v>35</v>
      </c>
    </row>
    <row r="5491" spans="1:15" x14ac:dyDescent="0.2">
      <c r="A5491" s="16" t="s">
        <v>505</v>
      </c>
      <c r="B5491" s="1">
        <v>45987</v>
      </c>
      <c r="C5491">
        <v>2432</v>
      </c>
      <c r="D5491" t="s">
        <v>434</v>
      </c>
      <c r="F5491" t="s">
        <v>69</v>
      </c>
      <c r="G5491" t="s">
        <v>17</v>
      </c>
      <c r="H5491">
        <v>104939.75</v>
      </c>
      <c r="I5491">
        <v>0.14000000000000001</v>
      </c>
      <c r="J5491">
        <v>104939.75</v>
      </c>
      <c r="K5491">
        <v>6800</v>
      </c>
      <c r="L5491">
        <v>15.43</v>
      </c>
      <c r="M5491" t="s">
        <v>73</v>
      </c>
      <c r="N5491" t="s">
        <v>74</v>
      </c>
      <c r="O5491" t="s">
        <v>75</v>
      </c>
    </row>
    <row r="5492" spans="1:15" x14ac:dyDescent="0.2">
      <c r="A5492" s="16" t="s">
        <v>505</v>
      </c>
      <c r="B5492" s="1">
        <v>45987</v>
      </c>
      <c r="C5492" t="s">
        <v>454</v>
      </c>
      <c r="D5492" t="s">
        <v>455</v>
      </c>
      <c r="F5492" t="s">
        <v>69</v>
      </c>
      <c r="G5492" t="s">
        <v>17</v>
      </c>
      <c r="H5492">
        <v>101398.39</v>
      </c>
      <c r="I5492">
        <v>0.14000000000000001</v>
      </c>
      <c r="J5492">
        <v>101398.39</v>
      </c>
      <c r="K5492">
        <v>8203</v>
      </c>
      <c r="L5492">
        <v>12.36</v>
      </c>
      <c r="M5492" t="s">
        <v>363</v>
      </c>
      <c r="N5492" t="s">
        <v>383</v>
      </c>
      <c r="O5492" t="s">
        <v>384</v>
      </c>
    </row>
    <row r="5493" spans="1:15" x14ac:dyDescent="0.2">
      <c r="A5493" s="16" t="s">
        <v>505</v>
      </c>
      <c r="B5493" s="1">
        <v>45987</v>
      </c>
      <c r="C5493">
        <v>3738</v>
      </c>
      <c r="D5493" t="s">
        <v>453</v>
      </c>
      <c r="F5493" t="s">
        <v>16</v>
      </c>
      <c r="G5493" t="s">
        <v>17</v>
      </c>
      <c r="H5493">
        <v>98796.64</v>
      </c>
      <c r="I5493">
        <v>0.14000000000000001</v>
      </c>
      <c r="J5493">
        <v>98796.64</v>
      </c>
      <c r="K5493">
        <v>154000</v>
      </c>
      <c r="L5493">
        <v>0.64</v>
      </c>
      <c r="M5493" t="s">
        <v>128</v>
      </c>
      <c r="N5493" t="s">
        <v>102</v>
      </c>
      <c r="O5493" t="s">
        <v>103</v>
      </c>
    </row>
    <row r="5494" spans="1:15" x14ac:dyDescent="0.2">
      <c r="A5494" s="16" t="s">
        <v>505</v>
      </c>
      <c r="B5494" s="1">
        <v>45987</v>
      </c>
      <c r="C5494">
        <v>251270</v>
      </c>
      <c r="D5494" t="s">
        <v>458</v>
      </c>
      <c r="F5494" t="s">
        <v>69</v>
      </c>
      <c r="G5494" t="s">
        <v>17</v>
      </c>
      <c r="H5494">
        <v>96096.34</v>
      </c>
      <c r="I5494">
        <v>0.13</v>
      </c>
      <c r="J5494">
        <v>96096.34</v>
      </c>
      <c r="K5494">
        <v>2618</v>
      </c>
      <c r="L5494">
        <v>36.71</v>
      </c>
      <c r="M5494" t="s">
        <v>51</v>
      </c>
      <c r="N5494" t="s">
        <v>52</v>
      </c>
      <c r="O5494" t="s">
        <v>53</v>
      </c>
    </row>
    <row r="5495" spans="1:15" x14ac:dyDescent="0.2">
      <c r="A5495" s="16" t="s">
        <v>505</v>
      </c>
      <c r="B5495" s="1">
        <v>45987</v>
      </c>
      <c r="C5495" t="s">
        <v>437</v>
      </c>
      <c r="D5495" t="s">
        <v>438</v>
      </c>
      <c r="F5495" t="s">
        <v>16</v>
      </c>
      <c r="G5495" t="s">
        <v>17</v>
      </c>
      <c r="H5495">
        <v>95438.16</v>
      </c>
      <c r="I5495">
        <v>0.13</v>
      </c>
      <c r="J5495">
        <v>95438.16</v>
      </c>
      <c r="K5495">
        <v>10004</v>
      </c>
      <c r="L5495">
        <v>9.5399999999999991</v>
      </c>
      <c r="M5495" t="s">
        <v>18</v>
      </c>
      <c r="N5495" t="s">
        <v>19</v>
      </c>
      <c r="O5495" t="s">
        <v>20</v>
      </c>
    </row>
    <row r="5496" spans="1:15" x14ac:dyDescent="0.2">
      <c r="A5496" s="16" t="s">
        <v>505</v>
      </c>
      <c r="B5496" s="1">
        <v>45987</v>
      </c>
      <c r="C5496" t="s">
        <v>449</v>
      </c>
      <c r="D5496" t="s">
        <v>450</v>
      </c>
      <c r="F5496" t="s">
        <v>43</v>
      </c>
      <c r="G5496" t="s">
        <v>17</v>
      </c>
      <c r="H5496">
        <v>94136.639999999999</v>
      </c>
      <c r="I5496">
        <v>0.13</v>
      </c>
      <c r="J5496">
        <v>94136.639999999999</v>
      </c>
      <c r="K5496">
        <v>11856</v>
      </c>
      <c r="L5496">
        <v>7.94</v>
      </c>
      <c r="M5496" t="s">
        <v>18</v>
      </c>
      <c r="N5496" t="s">
        <v>31</v>
      </c>
      <c r="O5496" t="s">
        <v>20</v>
      </c>
    </row>
    <row r="5497" spans="1:15" x14ac:dyDescent="0.2">
      <c r="A5497" s="16" t="s">
        <v>505</v>
      </c>
      <c r="B5497" s="1">
        <v>45987</v>
      </c>
      <c r="C5497" t="s">
        <v>478</v>
      </c>
      <c r="D5497" t="s">
        <v>529</v>
      </c>
      <c r="F5497" t="s">
        <v>69</v>
      </c>
      <c r="G5497" t="s">
        <v>17</v>
      </c>
      <c r="H5497">
        <v>90658.19</v>
      </c>
      <c r="I5497">
        <v>0.12</v>
      </c>
      <c r="J5497">
        <v>90658.19</v>
      </c>
      <c r="K5497">
        <v>30119</v>
      </c>
      <c r="L5497">
        <v>3.01</v>
      </c>
      <c r="M5497" t="s">
        <v>18</v>
      </c>
      <c r="N5497" t="s">
        <v>31</v>
      </c>
      <c r="O5497" t="s">
        <v>20</v>
      </c>
    </row>
    <row r="5498" spans="1:15" x14ac:dyDescent="0.2">
      <c r="A5498" s="16" t="s">
        <v>505</v>
      </c>
      <c r="B5498" s="1">
        <v>45987</v>
      </c>
      <c r="C5498" t="s">
        <v>420</v>
      </c>
      <c r="D5498" t="s">
        <v>421</v>
      </c>
      <c r="F5498" t="s">
        <v>43</v>
      </c>
      <c r="G5498" t="s">
        <v>17</v>
      </c>
      <c r="H5498">
        <v>85978.31</v>
      </c>
      <c r="I5498">
        <v>0.12</v>
      </c>
      <c r="J5498">
        <v>85978.31</v>
      </c>
      <c r="K5498">
        <v>25341</v>
      </c>
      <c r="L5498">
        <v>3.39</v>
      </c>
      <c r="M5498" t="s">
        <v>154</v>
      </c>
      <c r="N5498" t="s">
        <v>396</v>
      </c>
      <c r="O5498" t="s">
        <v>152</v>
      </c>
    </row>
    <row r="5499" spans="1:15" x14ac:dyDescent="0.2">
      <c r="A5499" s="16" t="s">
        <v>505</v>
      </c>
      <c r="B5499" s="1">
        <v>45987</v>
      </c>
      <c r="C5499" t="s">
        <v>428</v>
      </c>
      <c r="D5499" t="s">
        <v>429</v>
      </c>
      <c r="F5499" t="s">
        <v>43</v>
      </c>
      <c r="G5499" t="s">
        <v>17</v>
      </c>
      <c r="H5499">
        <v>82872.509999999995</v>
      </c>
      <c r="I5499">
        <v>0.11</v>
      </c>
      <c r="J5499">
        <v>82872.509999999995</v>
      </c>
      <c r="K5499">
        <v>24912</v>
      </c>
      <c r="L5499">
        <v>3.33</v>
      </c>
      <c r="M5499" t="s">
        <v>374</v>
      </c>
      <c r="N5499" t="s">
        <v>375</v>
      </c>
      <c r="O5499" t="s">
        <v>376</v>
      </c>
    </row>
    <row r="5500" spans="1:15" x14ac:dyDescent="0.2">
      <c r="A5500" s="16" t="s">
        <v>505</v>
      </c>
      <c r="B5500" s="1">
        <v>45987</v>
      </c>
      <c r="C5500">
        <v>263750</v>
      </c>
      <c r="D5500" t="s">
        <v>462</v>
      </c>
      <c r="F5500" t="s">
        <v>69</v>
      </c>
      <c r="G5500" t="s">
        <v>17</v>
      </c>
      <c r="H5500">
        <v>81426.350000000006</v>
      </c>
      <c r="I5500">
        <v>0.11</v>
      </c>
      <c r="J5500">
        <v>81426.350000000006</v>
      </c>
      <c r="K5500">
        <v>3306</v>
      </c>
      <c r="L5500">
        <v>24.63</v>
      </c>
      <c r="M5500" t="s">
        <v>51</v>
      </c>
      <c r="N5500" t="s">
        <v>463</v>
      </c>
      <c r="O5500" t="s">
        <v>53</v>
      </c>
    </row>
    <row r="5501" spans="1:15" x14ac:dyDescent="0.2">
      <c r="A5501" s="16" t="s">
        <v>505</v>
      </c>
      <c r="B5501" s="1">
        <v>45987</v>
      </c>
      <c r="C5501">
        <v>2439</v>
      </c>
      <c r="D5501" t="s">
        <v>457</v>
      </c>
      <c r="F5501" t="s">
        <v>43</v>
      </c>
      <c r="G5501" t="s">
        <v>17</v>
      </c>
      <c r="H5501">
        <v>75634.69</v>
      </c>
      <c r="I5501">
        <v>0.1</v>
      </c>
      <c r="J5501">
        <v>75634.69</v>
      </c>
      <c r="K5501">
        <v>23008</v>
      </c>
      <c r="L5501">
        <v>3.29</v>
      </c>
      <c r="M5501" t="s">
        <v>33</v>
      </c>
      <c r="N5501" t="s">
        <v>34</v>
      </c>
      <c r="O5501" t="s">
        <v>35</v>
      </c>
    </row>
    <row r="5502" spans="1:15" x14ac:dyDescent="0.2">
      <c r="A5502" s="16" t="s">
        <v>505</v>
      </c>
      <c r="B5502" s="1">
        <v>45987</v>
      </c>
      <c r="C5502" t="s">
        <v>439</v>
      </c>
      <c r="D5502" t="s">
        <v>440</v>
      </c>
      <c r="F5502" t="s">
        <v>69</v>
      </c>
      <c r="G5502" t="s">
        <v>17</v>
      </c>
      <c r="H5502">
        <v>67422.55</v>
      </c>
      <c r="I5502">
        <v>0.09</v>
      </c>
      <c r="J5502">
        <v>67422.55</v>
      </c>
      <c r="K5502">
        <v>8761</v>
      </c>
      <c r="L5502">
        <v>7.7</v>
      </c>
      <c r="M5502" t="s">
        <v>441</v>
      </c>
      <c r="N5502" t="s">
        <v>442</v>
      </c>
      <c r="O5502" t="s">
        <v>40</v>
      </c>
    </row>
    <row r="5503" spans="1:15" x14ac:dyDescent="0.2">
      <c r="A5503" s="16" t="s">
        <v>505</v>
      </c>
      <c r="B5503" s="1">
        <v>45987</v>
      </c>
      <c r="C5503" t="s">
        <v>460</v>
      </c>
      <c r="D5503" t="s">
        <v>461</v>
      </c>
      <c r="F5503" t="s">
        <v>69</v>
      </c>
      <c r="G5503" t="s">
        <v>17</v>
      </c>
      <c r="H5503">
        <v>65041.56</v>
      </c>
      <c r="I5503">
        <v>0.09</v>
      </c>
      <c r="J5503">
        <v>65041.56</v>
      </c>
      <c r="K5503">
        <v>6327</v>
      </c>
      <c r="L5503">
        <v>10.28</v>
      </c>
      <c r="M5503" t="s">
        <v>18</v>
      </c>
      <c r="N5503" t="s">
        <v>19</v>
      </c>
      <c r="O5503" t="s">
        <v>20</v>
      </c>
    </row>
    <row r="5504" spans="1:15" x14ac:dyDescent="0.2">
      <c r="A5504" s="16" t="s">
        <v>505</v>
      </c>
      <c r="B5504" s="1">
        <v>45987</v>
      </c>
      <c r="C5504">
        <v>3765</v>
      </c>
      <c r="D5504" t="s">
        <v>452</v>
      </c>
      <c r="F5504" t="s">
        <v>69</v>
      </c>
      <c r="G5504" t="s">
        <v>17</v>
      </c>
      <c r="H5504">
        <v>64347.13</v>
      </c>
      <c r="I5504">
        <v>0.09</v>
      </c>
      <c r="J5504">
        <v>64347.13</v>
      </c>
      <c r="K5504">
        <v>4100</v>
      </c>
      <c r="L5504">
        <v>15.69</v>
      </c>
      <c r="M5504" t="s">
        <v>73</v>
      </c>
      <c r="N5504" t="s">
        <v>74</v>
      </c>
      <c r="O5504" t="s">
        <v>75</v>
      </c>
    </row>
    <row r="5505" spans="1:15" x14ac:dyDescent="0.2">
      <c r="A5505" s="16" t="s">
        <v>505</v>
      </c>
      <c r="B5505" s="1">
        <v>45987</v>
      </c>
      <c r="C5505">
        <v>2121</v>
      </c>
      <c r="D5505" t="s">
        <v>456</v>
      </c>
      <c r="F5505" t="s">
        <v>69</v>
      </c>
      <c r="G5505" t="s">
        <v>17</v>
      </c>
      <c r="H5505">
        <v>60778.65</v>
      </c>
      <c r="I5505">
        <v>0.08</v>
      </c>
      <c r="J5505">
        <v>60778.65</v>
      </c>
      <c r="K5505">
        <v>3300</v>
      </c>
      <c r="L5505">
        <v>18.420000000000002</v>
      </c>
      <c r="M5505" t="s">
        <v>73</v>
      </c>
      <c r="N5505" t="s">
        <v>74</v>
      </c>
      <c r="O5505" t="s">
        <v>75</v>
      </c>
    </row>
    <row r="5506" spans="1:15" x14ac:dyDescent="0.2">
      <c r="A5506" s="16" t="s">
        <v>505</v>
      </c>
      <c r="B5506" s="1">
        <v>45987</v>
      </c>
      <c r="C5506">
        <v>6727</v>
      </c>
      <c r="D5506" t="s">
        <v>464</v>
      </c>
      <c r="F5506" t="s">
        <v>16</v>
      </c>
      <c r="G5506" t="s">
        <v>17</v>
      </c>
      <c r="H5506">
        <v>55817.16</v>
      </c>
      <c r="I5506">
        <v>0.08</v>
      </c>
      <c r="J5506">
        <v>55817.16</v>
      </c>
      <c r="K5506">
        <v>10700</v>
      </c>
      <c r="L5506">
        <v>5.22</v>
      </c>
      <c r="M5506" t="s">
        <v>73</v>
      </c>
      <c r="N5506" t="s">
        <v>74</v>
      </c>
      <c r="O5506" t="s">
        <v>75</v>
      </c>
    </row>
    <row r="5507" spans="1:15" x14ac:dyDescent="0.2">
      <c r="A5507" s="16" t="s">
        <v>505</v>
      </c>
      <c r="B5507" s="1">
        <v>45987</v>
      </c>
      <c r="C5507">
        <v>2362</v>
      </c>
      <c r="D5507" t="s">
        <v>459</v>
      </c>
      <c r="F5507" t="s">
        <v>16</v>
      </c>
      <c r="G5507" t="s">
        <v>17</v>
      </c>
      <c r="H5507">
        <v>52865.24</v>
      </c>
      <c r="I5507">
        <v>7.0000000000000007E-2</v>
      </c>
      <c r="J5507">
        <v>52865.24</v>
      </c>
      <c r="K5507">
        <v>41000</v>
      </c>
      <c r="L5507">
        <v>1.29</v>
      </c>
      <c r="M5507" t="s">
        <v>33</v>
      </c>
      <c r="N5507" t="s">
        <v>34</v>
      </c>
      <c r="O5507" t="s">
        <v>35</v>
      </c>
    </row>
    <row r="5508" spans="1:15" x14ac:dyDescent="0.2">
      <c r="A5508" s="16" t="s">
        <v>505</v>
      </c>
      <c r="B5508" s="1">
        <v>45987</v>
      </c>
      <c r="C5508">
        <v>2767</v>
      </c>
      <c r="D5508" t="s">
        <v>471</v>
      </c>
      <c r="F5508" t="s">
        <v>43</v>
      </c>
      <c r="G5508" t="s">
        <v>17</v>
      </c>
      <c r="H5508">
        <v>49016.46</v>
      </c>
      <c r="I5508">
        <v>7.0000000000000007E-2</v>
      </c>
      <c r="J5508">
        <v>49016.46</v>
      </c>
      <c r="K5508">
        <v>3900</v>
      </c>
      <c r="L5508">
        <v>12.57</v>
      </c>
      <c r="M5508" t="s">
        <v>73</v>
      </c>
      <c r="N5508" t="s">
        <v>74</v>
      </c>
      <c r="O5508" t="s">
        <v>75</v>
      </c>
    </row>
    <row r="5509" spans="1:15" x14ac:dyDescent="0.2">
      <c r="A5509" s="16" t="s">
        <v>505</v>
      </c>
      <c r="B5509" s="1">
        <v>45987</v>
      </c>
      <c r="C5509">
        <v>751</v>
      </c>
      <c r="D5509" t="s">
        <v>470</v>
      </c>
      <c r="F5509" t="s">
        <v>43</v>
      </c>
      <c r="G5509" t="s">
        <v>17</v>
      </c>
      <c r="H5509">
        <v>46365.48</v>
      </c>
      <c r="I5509">
        <v>0.06</v>
      </c>
      <c r="J5509">
        <v>46365.48</v>
      </c>
      <c r="K5509">
        <v>92000</v>
      </c>
      <c r="L5509">
        <v>0.5</v>
      </c>
      <c r="M5509" t="s">
        <v>101</v>
      </c>
      <c r="N5509" t="s">
        <v>102</v>
      </c>
      <c r="O5509" t="s">
        <v>103</v>
      </c>
    </row>
    <row r="5510" spans="1:15" x14ac:dyDescent="0.2">
      <c r="A5510" s="16" t="s">
        <v>505</v>
      </c>
      <c r="B5510" s="1">
        <v>45987</v>
      </c>
      <c r="C5510" t="s">
        <v>20</v>
      </c>
      <c r="D5510" t="s">
        <v>104</v>
      </c>
      <c r="F5510" t="s">
        <v>106</v>
      </c>
      <c r="G5510" t="s">
        <v>107</v>
      </c>
      <c r="H5510">
        <v>45038.98</v>
      </c>
      <c r="I5510">
        <v>0.06</v>
      </c>
      <c r="J5510">
        <v>45038.98</v>
      </c>
      <c r="K5510">
        <v>45039</v>
      </c>
      <c r="L5510">
        <v>100</v>
      </c>
      <c r="M5510" t="s">
        <v>18</v>
      </c>
      <c r="N5510" t="s">
        <v>108</v>
      </c>
      <c r="O5510" t="s">
        <v>20</v>
      </c>
    </row>
    <row r="5511" spans="1:15" x14ac:dyDescent="0.2">
      <c r="A5511" s="16" t="s">
        <v>505</v>
      </c>
      <c r="B5511" s="1">
        <v>45987</v>
      </c>
      <c r="C5511">
        <v>293490</v>
      </c>
      <c r="D5511" t="s">
        <v>469</v>
      </c>
      <c r="F5511" t="s">
        <v>69</v>
      </c>
      <c r="G5511" t="s">
        <v>17</v>
      </c>
      <c r="H5511">
        <v>38488.089999999997</v>
      </c>
      <c r="I5511">
        <v>0.05</v>
      </c>
      <c r="J5511">
        <v>38488.089999999997</v>
      </c>
      <c r="K5511">
        <v>3600</v>
      </c>
      <c r="L5511">
        <v>10.69</v>
      </c>
      <c r="M5511" t="s">
        <v>51</v>
      </c>
      <c r="N5511" t="s">
        <v>463</v>
      </c>
      <c r="O5511" t="s">
        <v>53</v>
      </c>
    </row>
    <row r="5512" spans="1:15" x14ac:dyDescent="0.2">
      <c r="A5512" s="16" t="s">
        <v>505</v>
      </c>
      <c r="B5512" s="1">
        <v>45987</v>
      </c>
      <c r="C5512" t="s">
        <v>376</v>
      </c>
      <c r="D5512" t="s">
        <v>495</v>
      </c>
      <c r="F5512" t="s">
        <v>106</v>
      </c>
      <c r="G5512" t="s">
        <v>107</v>
      </c>
      <c r="H5512">
        <v>38055.699999999997</v>
      </c>
      <c r="I5512">
        <v>0.05</v>
      </c>
      <c r="J5512">
        <v>38055.699999999997</v>
      </c>
      <c r="K5512">
        <v>58457</v>
      </c>
      <c r="L5512">
        <v>65.099999999999994</v>
      </c>
      <c r="M5512" t="s">
        <v>374</v>
      </c>
      <c r="N5512" t="s">
        <v>108</v>
      </c>
      <c r="O5512" t="s">
        <v>376</v>
      </c>
    </row>
    <row r="5513" spans="1:15" x14ac:dyDescent="0.2">
      <c r="A5513" s="16" t="s">
        <v>505</v>
      </c>
      <c r="B5513" s="1">
        <v>45987</v>
      </c>
      <c r="C5513" t="s">
        <v>53</v>
      </c>
      <c r="D5513" t="s">
        <v>124</v>
      </c>
      <c r="F5513" t="s">
        <v>106</v>
      </c>
      <c r="G5513" t="s">
        <v>107</v>
      </c>
      <c r="H5513">
        <v>35595.07</v>
      </c>
      <c r="I5513">
        <v>0.05</v>
      </c>
      <c r="J5513">
        <v>35595.07</v>
      </c>
      <c r="K5513">
        <v>52171690</v>
      </c>
      <c r="L5513">
        <v>7.0000000000000007E-2</v>
      </c>
      <c r="M5513" t="s">
        <v>51</v>
      </c>
      <c r="N5513" t="s">
        <v>108</v>
      </c>
      <c r="O5513" t="s">
        <v>53</v>
      </c>
    </row>
    <row r="5514" spans="1:15" x14ac:dyDescent="0.2">
      <c r="A5514" s="16" t="s">
        <v>505</v>
      </c>
      <c r="B5514" s="1">
        <v>45987</v>
      </c>
      <c r="C5514">
        <v>192080</v>
      </c>
      <c r="D5514" t="s">
        <v>475</v>
      </c>
      <c r="F5514" t="s">
        <v>43</v>
      </c>
      <c r="G5514" t="s">
        <v>17</v>
      </c>
      <c r="H5514">
        <v>34948.76</v>
      </c>
      <c r="I5514">
        <v>0.05</v>
      </c>
      <c r="J5514">
        <v>34948.76</v>
      </c>
      <c r="K5514">
        <v>972</v>
      </c>
      <c r="L5514">
        <v>35.96</v>
      </c>
      <c r="M5514" t="s">
        <v>51</v>
      </c>
      <c r="N5514" t="s">
        <v>52</v>
      </c>
      <c r="O5514" t="s">
        <v>53</v>
      </c>
    </row>
    <row r="5515" spans="1:15" x14ac:dyDescent="0.2">
      <c r="A5515" s="16" t="s">
        <v>505</v>
      </c>
      <c r="B5515" s="1">
        <v>45987</v>
      </c>
      <c r="C5515" t="s">
        <v>75</v>
      </c>
      <c r="D5515" t="s">
        <v>114</v>
      </c>
      <c r="F5515" t="s">
        <v>106</v>
      </c>
      <c r="G5515" t="s">
        <v>107</v>
      </c>
      <c r="H5515">
        <v>34229.17</v>
      </c>
      <c r="I5515">
        <v>0.05</v>
      </c>
      <c r="J5515">
        <v>34229.17</v>
      </c>
      <c r="K5515">
        <v>5354298</v>
      </c>
      <c r="L5515">
        <v>0.64</v>
      </c>
      <c r="M5515" t="s">
        <v>73</v>
      </c>
      <c r="N5515" t="s">
        <v>108</v>
      </c>
      <c r="O5515" t="s">
        <v>75</v>
      </c>
    </row>
    <row r="5516" spans="1:15" x14ac:dyDescent="0.2">
      <c r="A5516" s="16" t="s">
        <v>505</v>
      </c>
      <c r="B5516" s="1">
        <v>45987</v>
      </c>
      <c r="C5516">
        <v>799</v>
      </c>
      <c r="D5516" t="s">
        <v>518</v>
      </c>
      <c r="F5516" t="s">
        <v>69</v>
      </c>
      <c r="G5516" t="s">
        <v>17</v>
      </c>
      <c r="H5516">
        <v>33887.019999999997</v>
      </c>
      <c r="I5516">
        <v>0.05</v>
      </c>
      <c r="J5516">
        <v>33887.019999999997</v>
      </c>
      <c r="K5516">
        <v>69000</v>
      </c>
      <c r="L5516">
        <v>0.49</v>
      </c>
      <c r="M5516" t="s">
        <v>128</v>
      </c>
      <c r="N5516" t="s">
        <v>102</v>
      </c>
      <c r="O5516" t="s">
        <v>103</v>
      </c>
    </row>
    <row r="5517" spans="1:15" x14ac:dyDescent="0.2">
      <c r="A5517" s="16" t="s">
        <v>505</v>
      </c>
      <c r="B5517" s="1">
        <v>45987</v>
      </c>
      <c r="C5517">
        <v>777</v>
      </c>
      <c r="D5517" t="s">
        <v>517</v>
      </c>
      <c r="F5517" t="s">
        <v>69</v>
      </c>
      <c r="G5517" t="s">
        <v>17</v>
      </c>
      <c r="H5517">
        <v>32385.38</v>
      </c>
      <c r="I5517">
        <v>0.04</v>
      </c>
      <c r="J5517">
        <v>32385.38</v>
      </c>
      <c r="K5517">
        <v>22000</v>
      </c>
      <c r="L5517">
        <v>1.47</v>
      </c>
      <c r="M5517" t="s">
        <v>101</v>
      </c>
      <c r="N5517" t="s">
        <v>102</v>
      </c>
      <c r="O5517" t="s">
        <v>103</v>
      </c>
    </row>
    <row r="5518" spans="1:15" x14ac:dyDescent="0.2">
      <c r="A5518" s="16" t="s">
        <v>505</v>
      </c>
      <c r="B5518" s="1">
        <v>45987</v>
      </c>
      <c r="C5518" t="s">
        <v>466</v>
      </c>
      <c r="D5518" t="s">
        <v>467</v>
      </c>
      <c r="F5518" t="s">
        <v>69</v>
      </c>
      <c r="G5518" t="s">
        <v>17</v>
      </c>
      <c r="H5518">
        <v>32368.7</v>
      </c>
      <c r="I5518">
        <v>0.04</v>
      </c>
      <c r="J5518">
        <v>32368.7</v>
      </c>
      <c r="K5518">
        <v>3557</v>
      </c>
      <c r="L5518">
        <v>9.1</v>
      </c>
      <c r="M5518" t="s">
        <v>18</v>
      </c>
      <c r="N5518" t="s">
        <v>19</v>
      </c>
      <c r="O5518" t="s">
        <v>20</v>
      </c>
    </row>
    <row r="5519" spans="1:15" x14ac:dyDescent="0.2">
      <c r="A5519" s="16" t="s">
        <v>505</v>
      </c>
      <c r="B5519" s="1">
        <v>45987</v>
      </c>
      <c r="C5519">
        <v>112040</v>
      </c>
      <c r="D5519" t="s">
        <v>472</v>
      </c>
      <c r="F5519" t="s">
        <v>69</v>
      </c>
      <c r="G5519" t="s">
        <v>17</v>
      </c>
      <c r="H5519">
        <v>30821.45</v>
      </c>
      <c r="I5519">
        <v>0.04</v>
      </c>
      <c r="J5519">
        <v>30821.45</v>
      </c>
      <c r="K5519">
        <v>1807</v>
      </c>
      <c r="L5519">
        <v>17.059999999999999</v>
      </c>
      <c r="M5519" t="s">
        <v>51</v>
      </c>
      <c r="N5519" t="s">
        <v>463</v>
      </c>
      <c r="O5519" t="s">
        <v>53</v>
      </c>
    </row>
    <row r="5520" spans="1:15" x14ac:dyDescent="0.2">
      <c r="A5520" s="16" t="s">
        <v>505</v>
      </c>
      <c r="B5520" s="1">
        <v>45987</v>
      </c>
      <c r="C5520">
        <v>67160</v>
      </c>
      <c r="D5520" t="s">
        <v>468</v>
      </c>
      <c r="F5520" t="s">
        <v>69</v>
      </c>
      <c r="G5520" t="s">
        <v>17</v>
      </c>
      <c r="H5520">
        <v>30611.65</v>
      </c>
      <c r="I5520">
        <v>0.04</v>
      </c>
      <c r="J5520">
        <v>30611.65</v>
      </c>
      <c r="K5520">
        <v>655</v>
      </c>
      <c r="L5520">
        <v>46.74</v>
      </c>
      <c r="M5520" t="s">
        <v>51</v>
      </c>
      <c r="N5520" t="s">
        <v>463</v>
      </c>
      <c r="O5520" t="s">
        <v>53</v>
      </c>
    </row>
    <row r="5521" spans="1:15" x14ac:dyDescent="0.2">
      <c r="A5521" s="16" t="s">
        <v>505</v>
      </c>
      <c r="B5521" s="1">
        <v>45987</v>
      </c>
      <c r="C5521">
        <v>6419</v>
      </c>
      <c r="D5521" t="s">
        <v>520</v>
      </c>
      <c r="F5521" t="s">
        <v>43</v>
      </c>
      <c r="G5521" t="s">
        <v>17</v>
      </c>
      <c r="H5521">
        <v>27968.68</v>
      </c>
      <c r="I5521">
        <v>0.04</v>
      </c>
      <c r="J5521">
        <v>27968.68</v>
      </c>
      <c r="K5521">
        <v>1400</v>
      </c>
      <c r="L5521">
        <v>19.98</v>
      </c>
      <c r="M5521" t="s">
        <v>73</v>
      </c>
      <c r="N5521" t="s">
        <v>74</v>
      </c>
      <c r="O5521" t="s">
        <v>75</v>
      </c>
    </row>
    <row r="5522" spans="1:15" x14ac:dyDescent="0.2">
      <c r="A5522" s="16" t="s">
        <v>505</v>
      </c>
      <c r="B5522" s="1">
        <v>45987</v>
      </c>
      <c r="C5522" t="s">
        <v>485</v>
      </c>
      <c r="D5522" t="s">
        <v>486</v>
      </c>
      <c r="F5522" t="s">
        <v>69</v>
      </c>
      <c r="G5522" t="s">
        <v>17</v>
      </c>
      <c r="H5522">
        <v>26373.599999999999</v>
      </c>
      <c r="I5522">
        <v>0.04</v>
      </c>
      <c r="J5522">
        <v>26373.599999999999</v>
      </c>
      <c r="K5522">
        <v>6512</v>
      </c>
      <c r="L5522">
        <v>4.05</v>
      </c>
      <c r="M5522" t="s">
        <v>18</v>
      </c>
      <c r="N5522" t="s">
        <v>19</v>
      </c>
      <c r="O5522" t="s">
        <v>20</v>
      </c>
    </row>
    <row r="5523" spans="1:15" x14ac:dyDescent="0.2">
      <c r="A5523" s="16" t="s">
        <v>505</v>
      </c>
      <c r="B5523" s="1">
        <v>45987</v>
      </c>
      <c r="C5523">
        <v>6200</v>
      </c>
      <c r="D5523" t="s">
        <v>519</v>
      </c>
      <c r="F5523" t="s">
        <v>477</v>
      </c>
      <c r="G5523" t="s">
        <v>17</v>
      </c>
      <c r="H5523">
        <v>25719.67</v>
      </c>
      <c r="I5523">
        <v>0.04</v>
      </c>
      <c r="J5523">
        <v>25719.67</v>
      </c>
      <c r="K5523">
        <v>4700</v>
      </c>
      <c r="L5523">
        <v>5.47</v>
      </c>
      <c r="M5523" t="s">
        <v>73</v>
      </c>
      <c r="N5523" t="s">
        <v>74</v>
      </c>
      <c r="O5523" t="s">
        <v>75</v>
      </c>
    </row>
    <row r="5524" spans="1:15" x14ac:dyDescent="0.2">
      <c r="A5524" s="16" t="s">
        <v>505</v>
      </c>
      <c r="B5524" s="1">
        <v>45987</v>
      </c>
      <c r="C5524">
        <v>30520</v>
      </c>
      <c r="D5524" t="s">
        <v>521</v>
      </c>
      <c r="F5524" t="s">
        <v>16</v>
      </c>
      <c r="G5524" t="s">
        <v>17</v>
      </c>
      <c r="H5524">
        <v>24419.22</v>
      </c>
      <c r="I5524">
        <v>0.03</v>
      </c>
      <c r="J5524">
        <v>24419.22</v>
      </c>
      <c r="K5524">
        <v>1507</v>
      </c>
      <c r="L5524">
        <v>16.2</v>
      </c>
      <c r="M5524" t="s">
        <v>51</v>
      </c>
      <c r="N5524" t="s">
        <v>463</v>
      </c>
      <c r="O5524" t="s">
        <v>53</v>
      </c>
    </row>
    <row r="5525" spans="1:15" x14ac:dyDescent="0.2">
      <c r="A5525" s="16" t="s">
        <v>505</v>
      </c>
      <c r="B5525" s="1">
        <v>45987</v>
      </c>
      <c r="C5525" t="s">
        <v>446</v>
      </c>
      <c r="D5525" t="s">
        <v>447</v>
      </c>
      <c r="F5525" t="s">
        <v>69</v>
      </c>
      <c r="G5525" t="s">
        <v>17</v>
      </c>
      <c r="H5525">
        <v>24011.06</v>
      </c>
      <c r="I5525">
        <v>0.03</v>
      </c>
      <c r="J5525">
        <v>24011.06</v>
      </c>
      <c r="K5525">
        <v>6802</v>
      </c>
      <c r="L5525">
        <v>3.53</v>
      </c>
      <c r="M5525" t="s">
        <v>18</v>
      </c>
      <c r="N5525" t="s">
        <v>19</v>
      </c>
      <c r="O5525" t="s">
        <v>20</v>
      </c>
    </row>
    <row r="5526" spans="1:15" x14ac:dyDescent="0.2">
      <c r="A5526" s="16" t="s">
        <v>505</v>
      </c>
      <c r="B5526" s="1">
        <v>45987</v>
      </c>
      <c r="C5526">
        <v>225570</v>
      </c>
      <c r="D5526" t="s">
        <v>527</v>
      </c>
      <c r="F5526" t="s">
        <v>69</v>
      </c>
      <c r="G5526" t="s">
        <v>17</v>
      </c>
      <c r="H5526">
        <v>19193.77</v>
      </c>
      <c r="I5526">
        <v>0.03</v>
      </c>
      <c r="J5526">
        <v>19193.77</v>
      </c>
      <c r="K5526">
        <v>2203</v>
      </c>
      <c r="L5526">
        <v>8.7100000000000009</v>
      </c>
      <c r="M5526" t="s">
        <v>51</v>
      </c>
      <c r="N5526" t="s">
        <v>463</v>
      </c>
      <c r="O5526" t="s">
        <v>53</v>
      </c>
    </row>
    <row r="5527" spans="1:15" x14ac:dyDescent="0.2">
      <c r="A5527" s="16" t="s">
        <v>505</v>
      </c>
      <c r="B5527" s="1">
        <v>45987</v>
      </c>
      <c r="C5527" t="s">
        <v>522</v>
      </c>
      <c r="D5527" t="s">
        <v>523</v>
      </c>
      <c r="F5527" t="s">
        <v>69</v>
      </c>
      <c r="G5527" t="s">
        <v>17</v>
      </c>
      <c r="H5527">
        <v>19087.240000000002</v>
      </c>
      <c r="I5527">
        <v>0.03</v>
      </c>
      <c r="J5527">
        <v>19087.240000000002</v>
      </c>
      <c r="K5527">
        <v>768100</v>
      </c>
      <c r="L5527">
        <v>0.02</v>
      </c>
      <c r="M5527" t="s">
        <v>524</v>
      </c>
      <c r="N5527" t="s">
        <v>525</v>
      </c>
      <c r="O5527" t="s">
        <v>526</v>
      </c>
    </row>
    <row r="5528" spans="1:15" x14ac:dyDescent="0.2">
      <c r="A5528" s="16" t="s">
        <v>505</v>
      </c>
      <c r="B5528" s="1">
        <v>45987</v>
      </c>
      <c r="C5528">
        <v>376300</v>
      </c>
      <c r="D5528" t="s">
        <v>484</v>
      </c>
      <c r="F5528" t="s">
        <v>69</v>
      </c>
      <c r="G5528" t="s">
        <v>17</v>
      </c>
      <c r="H5528">
        <v>18994.95</v>
      </c>
      <c r="I5528">
        <v>0.03</v>
      </c>
      <c r="J5528">
        <v>18994.95</v>
      </c>
      <c r="K5528">
        <v>901</v>
      </c>
      <c r="L5528">
        <v>21.08</v>
      </c>
      <c r="M5528" t="s">
        <v>51</v>
      </c>
      <c r="N5528" t="s">
        <v>463</v>
      </c>
      <c r="O5528" t="s">
        <v>53</v>
      </c>
    </row>
    <row r="5529" spans="1:15" x14ac:dyDescent="0.2">
      <c r="A5529" s="16" t="s">
        <v>505</v>
      </c>
      <c r="B5529" s="1">
        <v>45987</v>
      </c>
      <c r="C5529">
        <v>3632</v>
      </c>
      <c r="D5529" t="s">
        <v>487</v>
      </c>
      <c r="F5529" t="s">
        <v>69</v>
      </c>
      <c r="G5529" t="s">
        <v>17</v>
      </c>
      <c r="H5529">
        <v>16378.46</v>
      </c>
      <c r="I5529">
        <v>0.02</v>
      </c>
      <c r="J5529">
        <v>16378.46</v>
      </c>
      <c r="K5529">
        <v>6100</v>
      </c>
      <c r="L5529">
        <v>2.68</v>
      </c>
      <c r="M5529" t="s">
        <v>73</v>
      </c>
      <c r="N5529" t="s">
        <v>74</v>
      </c>
      <c r="O5529" t="s">
        <v>75</v>
      </c>
    </row>
    <row r="5530" spans="1:15" x14ac:dyDescent="0.2">
      <c r="A5530" s="16" t="s">
        <v>505</v>
      </c>
      <c r="B5530" s="1">
        <v>45987</v>
      </c>
      <c r="C5530">
        <v>194480</v>
      </c>
      <c r="D5530" t="s">
        <v>492</v>
      </c>
      <c r="F5530" t="s">
        <v>69</v>
      </c>
      <c r="G5530" t="s">
        <v>17</v>
      </c>
      <c r="H5530">
        <v>13809.37</v>
      </c>
      <c r="I5530">
        <v>0.02</v>
      </c>
      <c r="J5530">
        <v>13809.37</v>
      </c>
      <c r="K5530">
        <v>668</v>
      </c>
      <c r="L5530">
        <v>20.67</v>
      </c>
      <c r="M5530" t="s">
        <v>51</v>
      </c>
      <c r="N5530" t="s">
        <v>463</v>
      </c>
      <c r="O5530" t="s">
        <v>53</v>
      </c>
    </row>
    <row r="5531" spans="1:15" x14ac:dyDescent="0.2">
      <c r="A5531" s="16" t="s">
        <v>505</v>
      </c>
      <c r="B5531" s="1">
        <v>45987</v>
      </c>
      <c r="C5531" t="s">
        <v>389</v>
      </c>
      <c r="D5531" t="s">
        <v>494</v>
      </c>
      <c r="F5531" t="s">
        <v>106</v>
      </c>
      <c r="G5531" t="s">
        <v>107</v>
      </c>
      <c r="H5531">
        <v>8372.77</v>
      </c>
      <c r="I5531">
        <v>0.01</v>
      </c>
      <c r="J5531">
        <v>8372.77</v>
      </c>
      <c r="K5531">
        <v>6746</v>
      </c>
      <c r="L5531">
        <v>124.12</v>
      </c>
      <c r="M5531" t="s">
        <v>387</v>
      </c>
      <c r="N5531" t="s">
        <v>108</v>
      </c>
      <c r="O5531" t="s">
        <v>389</v>
      </c>
    </row>
    <row r="5532" spans="1:15" x14ac:dyDescent="0.2">
      <c r="A5532" s="16" t="s">
        <v>505</v>
      </c>
      <c r="B5532" s="1">
        <v>45987</v>
      </c>
      <c r="C5532" t="s">
        <v>490</v>
      </c>
      <c r="D5532" t="s">
        <v>491</v>
      </c>
      <c r="F5532" t="s">
        <v>106</v>
      </c>
      <c r="G5532" t="s">
        <v>117</v>
      </c>
      <c r="H5532">
        <v>7000</v>
      </c>
      <c r="I5532">
        <v>0.01</v>
      </c>
      <c r="J5532">
        <v>7000</v>
      </c>
      <c r="K5532">
        <v>7000</v>
      </c>
      <c r="L5532">
        <v>100</v>
      </c>
      <c r="M5532" t="s">
        <v>18</v>
      </c>
      <c r="N5532" t="s">
        <v>108</v>
      </c>
      <c r="O5532" t="s">
        <v>20</v>
      </c>
    </row>
    <row r="5533" spans="1:15" x14ac:dyDescent="0.2">
      <c r="A5533" s="16" t="s">
        <v>505</v>
      </c>
      <c r="B5533" s="1">
        <v>45987</v>
      </c>
      <c r="C5533" t="s">
        <v>103</v>
      </c>
      <c r="D5533" t="s">
        <v>127</v>
      </c>
      <c r="F5533" t="s">
        <v>106</v>
      </c>
      <c r="G5533" t="s">
        <v>107</v>
      </c>
      <c r="H5533">
        <v>6806.98</v>
      </c>
      <c r="I5533">
        <v>0.01</v>
      </c>
      <c r="J5533">
        <v>6806.98</v>
      </c>
      <c r="K5533">
        <v>52946</v>
      </c>
      <c r="L5533">
        <v>12.86</v>
      </c>
      <c r="M5533" t="s">
        <v>128</v>
      </c>
      <c r="N5533" t="s">
        <v>108</v>
      </c>
      <c r="O5533" t="s">
        <v>103</v>
      </c>
    </row>
    <row r="5534" spans="1:15" x14ac:dyDescent="0.2">
      <c r="A5534" s="16" t="s">
        <v>505</v>
      </c>
      <c r="B5534" s="1">
        <v>45987</v>
      </c>
      <c r="C5534" t="s">
        <v>526</v>
      </c>
      <c r="D5534" t="s">
        <v>528</v>
      </c>
      <c r="F5534" t="s">
        <v>106</v>
      </c>
      <c r="G5534" t="s">
        <v>107</v>
      </c>
      <c r="H5534">
        <v>6755.81</v>
      </c>
      <c r="I5534">
        <v>0.01</v>
      </c>
      <c r="J5534">
        <v>6755.81</v>
      </c>
      <c r="K5534">
        <v>112551723</v>
      </c>
      <c r="L5534">
        <v>0.01</v>
      </c>
      <c r="M5534" t="s">
        <v>524</v>
      </c>
      <c r="N5534" t="s">
        <v>108</v>
      </c>
      <c r="O5534" t="s">
        <v>526</v>
      </c>
    </row>
    <row r="5535" spans="1:15" x14ac:dyDescent="0.2">
      <c r="A5535" s="16" t="s">
        <v>505</v>
      </c>
      <c r="B5535" s="1">
        <v>45987</v>
      </c>
      <c r="C5535" t="s">
        <v>384</v>
      </c>
      <c r="D5535" t="s">
        <v>493</v>
      </c>
      <c r="F5535" t="s">
        <v>106</v>
      </c>
      <c r="G5535" t="s">
        <v>107</v>
      </c>
      <c r="H5535">
        <v>5571.49</v>
      </c>
      <c r="I5535">
        <v>0.01</v>
      </c>
      <c r="J5535">
        <v>5571.49</v>
      </c>
      <c r="K5535">
        <v>52960</v>
      </c>
      <c r="L5535">
        <v>10.52</v>
      </c>
      <c r="M5535" t="s">
        <v>363</v>
      </c>
      <c r="N5535" t="s">
        <v>108</v>
      </c>
      <c r="O5535" t="s">
        <v>384</v>
      </c>
    </row>
    <row r="5536" spans="1:15" x14ac:dyDescent="0.2">
      <c r="A5536" s="16" t="s">
        <v>505</v>
      </c>
      <c r="B5536" s="1">
        <v>45987</v>
      </c>
      <c r="C5536" t="s">
        <v>152</v>
      </c>
      <c r="D5536" t="s">
        <v>153</v>
      </c>
      <c r="F5536" t="s">
        <v>106</v>
      </c>
      <c r="G5536" t="s">
        <v>107</v>
      </c>
      <c r="H5536">
        <v>4035.13</v>
      </c>
      <c r="I5536">
        <v>0.01</v>
      </c>
      <c r="J5536">
        <v>4035.13</v>
      </c>
      <c r="K5536">
        <v>3051</v>
      </c>
      <c r="L5536">
        <v>132.28</v>
      </c>
      <c r="M5536" t="s">
        <v>154</v>
      </c>
      <c r="N5536" t="s">
        <v>108</v>
      </c>
      <c r="O5536" t="s">
        <v>152</v>
      </c>
    </row>
    <row r="5537" spans="1:15" x14ac:dyDescent="0.2">
      <c r="A5537" s="16" t="s">
        <v>505</v>
      </c>
      <c r="B5537" s="1">
        <v>45987</v>
      </c>
      <c r="C5537" t="s">
        <v>496</v>
      </c>
      <c r="D5537" t="s">
        <v>497</v>
      </c>
      <c r="F5537" t="s">
        <v>106</v>
      </c>
      <c r="G5537" t="s">
        <v>107</v>
      </c>
      <c r="H5537">
        <v>3514.51</v>
      </c>
      <c r="I5537">
        <v>0</v>
      </c>
      <c r="J5537">
        <v>3514.51</v>
      </c>
      <c r="K5537">
        <v>14536</v>
      </c>
      <c r="L5537">
        <v>24.18</v>
      </c>
      <c r="M5537" t="s">
        <v>498</v>
      </c>
      <c r="N5537" t="s">
        <v>108</v>
      </c>
      <c r="O5537" t="s">
        <v>496</v>
      </c>
    </row>
    <row r="5538" spans="1:15" x14ac:dyDescent="0.2">
      <c r="A5538" s="16" t="s">
        <v>505</v>
      </c>
      <c r="B5538" s="1">
        <v>45987</v>
      </c>
      <c r="C5538" t="s">
        <v>40</v>
      </c>
      <c r="D5538" t="s">
        <v>125</v>
      </c>
      <c r="F5538" t="s">
        <v>106</v>
      </c>
      <c r="G5538" t="s">
        <v>107</v>
      </c>
      <c r="H5538">
        <v>2372.29</v>
      </c>
      <c r="I5538">
        <v>0</v>
      </c>
      <c r="J5538">
        <v>2372.29</v>
      </c>
      <c r="K5538">
        <v>2047</v>
      </c>
      <c r="L5538">
        <v>115.9</v>
      </c>
      <c r="M5538" t="s">
        <v>126</v>
      </c>
      <c r="N5538" t="s">
        <v>108</v>
      </c>
      <c r="O5538" t="s">
        <v>40</v>
      </c>
    </row>
    <row r="5539" spans="1:15" x14ac:dyDescent="0.2">
      <c r="A5539" s="16" t="s">
        <v>505</v>
      </c>
      <c r="B5539" s="1">
        <v>45987</v>
      </c>
      <c r="C5539" t="s">
        <v>414</v>
      </c>
      <c r="D5539" t="s">
        <v>499</v>
      </c>
      <c r="F5539" t="s">
        <v>106</v>
      </c>
      <c r="G5539" t="s">
        <v>107</v>
      </c>
      <c r="H5539">
        <v>2318.1799999999998</v>
      </c>
      <c r="I5539">
        <v>0</v>
      </c>
      <c r="J5539">
        <v>2318.1799999999998</v>
      </c>
      <c r="K5539">
        <v>8463</v>
      </c>
      <c r="L5539">
        <v>27.39</v>
      </c>
      <c r="M5539" t="s">
        <v>412</v>
      </c>
      <c r="N5539" t="s">
        <v>108</v>
      </c>
      <c r="O5539" t="s">
        <v>414</v>
      </c>
    </row>
    <row r="5540" spans="1:15" x14ac:dyDescent="0.2">
      <c r="A5540" s="16" t="s">
        <v>505</v>
      </c>
      <c r="B5540" s="1">
        <v>45987</v>
      </c>
      <c r="C5540" t="s">
        <v>35</v>
      </c>
      <c r="D5540" t="s">
        <v>113</v>
      </c>
      <c r="F5540" t="s">
        <v>106</v>
      </c>
      <c r="G5540" t="s">
        <v>107</v>
      </c>
      <c r="H5540">
        <v>1750.36</v>
      </c>
      <c r="I5540">
        <v>0</v>
      </c>
      <c r="J5540">
        <v>1750.36</v>
      </c>
      <c r="K5540">
        <v>54843</v>
      </c>
      <c r="L5540">
        <v>3.19</v>
      </c>
      <c r="M5540" t="s">
        <v>33</v>
      </c>
      <c r="N5540" t="s">
        <v>108</v>
      </c>
      <c r="O5540" t="s">
        <v>35</v>
      </c>
    </row>
    <row r="5541" spans="1:15" x14ac:dyDescent="0.2">
      <c r="A5541" s="16" t="s">
        <v>505</v>
      </c>
      <c r="B5541" s="1">
        <v>45987</v>
      </c>
      <c r="C5541" t="s">
        <v>500</v>
      </c>
      <c r="D5541" t="s">
        <v>501</v>
      </c>
      <c r="F5541" t="s">
        <v>106</v>
      </c>
      <c r="G5541" t="s">
        <v>107</v>
      </c>
      <c r="H5541">
        <v>996.5</v>
      </c>
      <c r="I5541">
        <v>0</v>
      </c>
      <c r="J5541">
        <v>996.5</v>
      </c>
      <c r="K5541">
        <v>10174</v>
      </c>
      <c r="L5541">
        <v>9.7899999999999991</v>
      </c>
      <c r="M5541" t="s">
        <v>502</v>
      </c>
      <c r="N5541" t="s">
        <v>108</v>
      </c>
      <c r="O5541" t="s">
        <v>500</v>
      </c>
    </row>
    <row r="5542" spans="1:15" x14ac:dyDescent="0.2">
      <c r="A5542" s="16" t="s">
        <v>505</v>
      </c>
      <c r="B5542" s="1">
        <v>45987</v>
      </c>
      <c r="C5542" t="s">
        <v>184</v>
      </c>
      <c r="D5542" t="s">
        <v>530</v>
      </c>
      <c r="F5542" t="s">
        <v>106</v>
      </c>
      <c r="G5542" t="s">
        <v>107</v>
      </c>
      <c r="H5542">
        <v>867</v>
      </c>
      <c r="I5542">
        <v>0</v>
      </c>
      <c r="J5542">
        <v>867</v>
      </c>
      <c r="K5542">
        <v>867</v>
      </c>
      <c r="L5542">
        <v>100</v>
      </c>
      <c r="M5542" t="s">
        <v>18</v>
      </c>
      <c r="N5542" t="s">
        <v>108</v>
      </c>
      <c r="O5542" t="s">
        <v>20</v>
      </c>
    </row>
    <row r="5543" spans="1:15" x14ac:dyDescent="0.2">
      <c r="A5543" s="16" t="s">
        <v>505</v>
      </c>
      <c r="B5543" s="1">
        <v>45987</v>
      </c>
      <c r="C5543" t="s">
        <v>75</v>
      </c>
      <c r="D5543" t="s">
        <v>176</v>
      </c>
      <c r="F5543" t="s">
        <v>106</v>
      </c>
      <c r="G5543" t="s">
        <v>174</v>
      </c>
      <c r="H5543">
        <v>34.89</v>
      </c>
      <c r="I5543">
        <v>0</v>
      </c>
      <c r="J5543">
        <v>34.89</v>
      </c>
      <c r="K5543">
        <v>-2102437</v>
      </c>
      <c r="L5543">
        <v>1</v>
      </c>
      <c r="M5543" t="s">
        <v>18</v>
      </c>
      <c r="N5543" t="s">
        <v>108</v>
      </c>
      <c r="O5543" t="s">
        <v>20</v>
      </c>
    </row>
    <row r="5544" spans="1:15" x14ac:dyDescent="0.2">
      <c r="A5544" s="16" t="s">
        <v>505</v>
      </c>
      <c r="B5544" s="1">
        <v>45987</v>
      </c>
      <c r="C5544" t="s">
        <v>53</v>
      </c>
      <c r="D5544" t="s">
        <v>173</v>
      </c>
      <c r="F5544" t="s">
        <v>106</v>
      </c>
      <c r="G5544" t="s">
        <v>174</v>
      </c>
      <c r="H5544">
        <v>7.06</v>
      </c>
      <c r="I5544">
        <v>0</v>
      </c>
      <c r="J5544">
        <v>7.06</v>
      </c>
      <c r="K5544">
        <v>-37900021</v>
      </c>
      <c r="L5544">
        <v>1</v>
      </c>
      <c r="M5544" t="s">
        <v>18</v>
      </c>
      <c r="N5544" t="s">
        <v>108</v>
      </c>
      <c r="O5544" t="s">
        <v>20</v>
      </c>
    </row>
    <row r="5545" spans="1:15" x14ac:dyDescent="0.2">
      <c r="A5545" s="16" t="s">
        <v>505</v>
      </c>
      <c r="B5545" s="1">
        <v>45987</v>
      </c>
      <c r="C5545" t="s">
        <v>351</v>
      </c>
      <c r="D5545" t="s">
        <v>352</v>
      </c>
      <c r="F5545" t="s">
        <v>106</v>
      </c>
      <c r="G5545" t="s">
        <v>132</v>
      </c>
      <c r="H5545">
        <v>0</v>
      </c>
      <c r="I5545">
        <v>0</v>
      </c>
      <c r="J5545">
        <v>101209</v>
      </c>
      <c r="K5545">
        <v>2</v>
      </c>
      <c r="L5545">
        <v>25302.25</v>
      </c>
      <c r="M5545" t="s">
        <v>108</v>
      </c>
      <c r="N5545" t="s">
        <v>133</v>
      </c>
      <c r="O5545" t="s">
        <v>20</v>
      </c>
    </row>
    <row r="5546" spans="1:15" x14ac:dyDescent="0.2">
      <c r="A5546" s="16" t="s">
        <v>505</v>
      </c>
      <c r="B5546" s="1">
        <v>45987</v>
      </c>
      <c r="C5546" t="s">
        <v>376</v>
      </c>
      <c r="D5546" t="s">
        <v>628</v>
      </c>
      <c r="F5546" t="s">
        <v>106</v>
      </c>
      <c r="G5546" t="s">
        <v>174</v>
      </c>
      <c r="H5546">
        <v>-139.77000000000001</v>
      </c>
      <c r="I5546">
        <v>0</v>
      </c>
      <c r="J5546">
        <v>-139.77000000000001</v>
      </c>
      <c r="K5546">
        <v>-25413</v>
      </c>
      <c r="L5546">
        <v>1</v>
      </c>
      <c r="M5546" t="s">
        <v>18</v>
      </c>
      <c r="N5546" t="s">
        <v>108</v>
      </c>
      <c r="O5546" t="s">
        <v>20</v>
      </c>
    </row>
    <row r="5547" spans="1:15" x14ac:dyDescent="0.2">
      <c r="A5547" s="16" t="s">
        <v>632</v>
      </c>
      <c r="B5547" s="1">
        <v>45987</v>
      </c>
      <c r="C5547" t="s">
        <v>531</v>
      </c>
      <c r="D5547" t="s">
        <v>532</v>
      </c>
      <c r="F5547" t="s">
        <v>533</v>
      </c>
      <c r="G5547" t="s">
        <v>17</v>
      </c>
      <c r="H5547" s="2">
        <v>15640784.779999999</v>
      </c>
      <c r="I5547">
        <v>8.18</v>
      </c>
      <c r="J5547" s="2">
        <v>15640784.779999999</v>
      </c>
      <c r="K5547" s="2">
        <v>1813410</v>
      </c>
      <c r="L5547">
        <v>8.6300000000000008</v>
      </c>
      <c r="M5547" t="s">
        <v>534</v>
      </c>
      <c r="N5547" t="s">
        <v>535</v>
      </c>
      <c r="O5547" t="s">
        <v>536</v>
      </c>
    </row>
    <row r="5548" spans="1:15" x14ac:dyDescent="0.2">
      <c r="A5548" s="16" t="s">
        <v>632</v>
      </c>
      <c r="B5548" s="1">
        <v>45987</v>
      </c>
      <c r="C5548" t="s">
        <v>537</v>
      </c>
      <c r="D5548" t="s">
        <v>538</v>
      </c>
      <c r="F5548" t="s">
        <v>533</v>
      </c>
      <c r="G5548" t="s">
        <v>17</v>
      </c>
      <c r="H5548" s="2">
        <v>14295698.220000001</v>
      </c>
      <c r="I5548">
        <v>7.48</v>
      </c>
      <c r="J5548" s="2">
        <v>14295698.220000001</v>
      </c>
      <c r="K5548" s="2">
        <v>672515</v>
      </c>
      <c r="L5548">
        <v>21.26</v>
      </c>
      <c r="M5548" t="s">
        <v>539</v>
      </c>
      <c r="N5548" t="s">
        <v>540</v>
      </c>
      <c r="O5548" t="s">
        <v>541</v>
      </c>
    </row>
    <row r="5549" spans="1:15" x14ac:dyDescent="0.2">
      <c r="A5549" s="16" t="s">
        <v>632</v>
      </c>
      <c r="B5549" s="1">
        <v>45987</v>
      </c>
      <c r="C5549" t="s">
        <v>544</v>
      </c>
      <c r="D5549" t="s">
        <v>545</v>
      </c>
      <c r="F5549" t="s">
        <v>533</v>
      </c>
      <c r="G5549" t="s">
        <v>17</v>
      </c>
      <c r="H5549" s="2">
        <v>13807779.84</v>
      </c>
      <c r="I5549">
        <v>7.22</v>
      </c>
      <c r="J5549" s="2">
        <v>13807779.84</v>
      </c>
      <c r="K5549" s="2">
        <v>382650</v>
      </c>
      <c r="L5549">
        <v>36.08</v>
      </c>
      <c r="M5549" t="s">
        <v>154</v>
      </c>
      <c r="N5549" t="s">
        <v>396</v>
      </c>
      <c r="O5549" t="s">
        <v>152</v>
      </c>
    </row>
    <row r="5550" spans="1:15" x14ac:dyDescent="0.2">
      <c r="A5550" s="16" t="s">
        <v>632</v>
      </c>
      <c r="B5550" s="1">
        <v>45987</v>
      </c>
      <c r="C5550" t="s">
        <v>542</v>
      </c>
      <c r="D5550" t="s">
        <v>543</v>
      </c>
      <c r="F5550" t="s">
        <v>533</v>
      </c>
      <c r="G5550" t="s">
        <v>17</v>
      </c>
      <c r="H5550" s="2">
        <v>13454323.220000001</v>
      </c>
      <c r="I5550">
        <v>7.04</v>
      </c>
      <c r="J5550" s="2">
        <v>13454323.220000001</v>
      </c>
      <c r="K5550" s="2">
        <v>737888</v>
      </c>
      <c r="L5550">
        <v>18.23</v>
      </c>
      <c r="M5550" t="s">
        <v>539</v>
      </c>
      <c r="N5550" t="s">
        <v>540</v>
      </c>
      <c r="O5550" t="s">
        <v>541</v>
      </c>
    </row>
    <row r="5551" spans="1:15" x14ac:dyDescent="0.2">
      <c r="A5551" s="16" t="s">
        <v>632</v>
      </c>
      <c r="B5551" s="1">
        <v>45987</v>
      </c>
      <c r="C5551" t="s">
        <v>546</v>
      </c>
      <c r="D5551" t="s">
        <v>547</v>
      </c>
      <c r="F5551" t="s">
        <v>533</v>
      </c>
      <c r="G5551" t="s">
        <v>17</v>
      </c>
      <c r="H5551" s="2">
        <v>13323179.85</v>
      </c>
      <c r="I5551">
        <v>6.97</v>
      </c>
      <c r="J5551" s="2">
        <v>13323179.85</v>
      </c>
      <c r="K5551" s="2">
        <v>313068</v>
      </c>
      <c r="L5551">
        <v>42.56</v>
      </c>
      <c r="M5551" t="s">
        <v>539</v>
      </c>
      <c r="N5551" t="s">
        <v>540</v>
      </c>
      <c r="O5551" t="s">
        <v>541</v>
      </c>
    </row>
    <row r="5552" spans="1:15" x14ac:dyDescent="0.2">
      <c r="A5552" s="16" t="s">
        <v>632</v>
      </c>
      <c r="B5552" s="1">
        <v>45987</v>
      </c>
      <c r="C5552" t="s">
        <v>548</v>
      </c>
      <c r="D5552" t="s">
        <v>549</v>
      </c>
      <c r="F5552" t="s">
        <v>533</v>
      </c>
      <c r="G5552" t="s">
        <v>17</v>
      </c>
      <c r="H5552" s="2">
        <v>11973213.300000001</v>
      </c>
      <c r="I5552">
        <v>6.26</v>
      </c>
      <c r="J5552" s="2">
        <v>11973213.300000001</v>
      </c>
      <c r="K5552" s="2">
        <v>284062</v>
      </c>
      <c r="L5552">
        <v>42.15</v>
      </c>
      <c r="M5552" t="s">
        <v>18</v>
      </c>
      <c r="N5552" t="s">
        <v>31</v>
      </c>
      <c r="O5552" t="s">
        <v>20</v>
      </c>
    </row>
    <row r="5553" spans="1:15" x14ac:dyDescent="0.2">
      <c r="A5553" s="16" t="s">
        <v>632</v>
      </c>
      <c r="B5553" s="1">
        <v>45987</v>
      </c>
      <c r="C5553" t="s">
        <v>551</v>
      </c>
      <c r="D5553" t="s">
        <v>552</v>
      </c>
      <c r="F5553" t="s">
        <v>533</v>
      </c>
      <c r="G5553" t="s">
        <v>17</v>
      </c>
      <c r="H5553" s="2">
        <v>11933722.210000001</v>
      </c>
      <c r="I5553">
        <v>6.24</v>
      </c>
      <c r="J5553" s="2">
        <v>11933722.210000001</v>
      </c>
      <c r="K5553" s="2">
        <v>89707</v>
      </c>
      <c r="L5553">
        <v>133.03</v>
      </c>
      <c r="M5553" t="s">
        <v>553</v>
      </c>
      <c r="N5553" t="s">
        <v>31</v>
      </c>
      <c r="O5553" t="s">
        <v>20</v>
      </c>
    </row>
    <row r="5554" spans="1:15" x14ac:dyDescent="0.2">
      <c r="A5554" s="16" t="s">
        <v>632</v>
      </c>
      <c r="B5554" s="1">
        <v>45987</v>
      </c>
      <c r="C5554" t="s">
        <v>554</v>
      </c>
      <c r="D5554" t="s">
        <v>555</v>
      </c>
      <c r="F5554" t="s">
        <v>533</v>
      </c>
      <c r="G5554" t="s">
        <v>17</v>
      </c>
      <c r="H5554" s="2">
        <v>10346357.24</v>
      </c>
      <c r="I5554">
        <v>5.41</v>
      </c>
      <c r="J5554" s="2">
        <v>10346357.24</v>
      </c>
      <c r="K5554" s="2">
        <v>380034</v>
      </c>
      <c r="L5554">
        <v>27.22</v>
      </c>
      <c r="M5554" t="s">
        <v>374</v>
      </c>
      <c r="N5554" t="s">
        <v>375</v>
      </c>
      <c r="O5554" t="s">
        <v>376</v>
      </c>
    </row>
    <row r="5555" spans="1:15" x14ac:dyDescent="0.2">
      <c r="A5555" s="16" t="s">
        <v>632</v>
      </c>
      <c r="B5555" s="1">
        <v>45987</v>
      </c>
      <c r="C5555" t="s">
        <v>556</v>
      </c>
      <c r="D5555" t="s">
        <v>557</v>
      </c>
      <c r="F5555" t="s">
        <v>533</v>
      </c>
      <c r="G5555" t="s">
        <v>17</v>
      </c>
      <c r="H5555" s="2">
        <v>8607456.2799999993</v>
      </c>
      <c r="I5555">
        <v>4.5</v>
      </c>
      <c r="J5555" s="2">
        <v>8607456.2799999993</v>
      </c>
      <c r="K5555" s="2">
        <v>95089</v>
      </c>
      <c r="L5555">
        <v>90.52</v>
      </c>
      <c r="M5555" t="s">
        <v>18</v>
      </c>
      <c r="N5555" t="s">
        <v>31</v>
      </c>
      <c r="O5555" t="s">
        <v>20</v>
      </c>
    </row>
    <row r="5556" spans="1:15" x14ac:dyDescent="0.2">
      <c r="A5556" s="16" t="s">
        <v>632</v>
      </c>
      <c r="B5556" s="1">
        <v>45987</v>
      </c>
      <c r="C5556" t="s">
        <v>558</v>
      </c>
      <c r="D5556" t="s">
        <v>559</v>
      </c>
      <c r="F5556" t="s">
        <v>533</v>
      </c>
      <c r="G5556" t="s">
        <v>17</v>
      </c>
      <c r="H5556" s="2">
        <v>7557892.21</v>
      </c>
      <c r="I5556">
        <v>3.95</v>
      </c>
      <c r="J5556" s="2">
        <v>7557892.21</v>
      </c>
      <c r="K5556" s="2">
        <v>134595</v>
      </c>
      <c r="L5556">
        <v>56.15</v>
      </c>
      <c r="M5556" t="s">
        <v>412</v>
      </c>
      <c r="N5556" t="s">
        <v>413</v>
      </c>
      <c r="O5556" t="s">
        <v>414</v>
      </c>
    </row>
    <row r="5557" spans="1:15" x14ac:dyDescent="0.2">
      <c r="A5557" s="16" t="s">
        <v>632</v>
      </c>
      <c r="B5557" s="1">
        <v>45987</v>
      </c>
      <c r="C5557" t="s">
        <v>560</v>
      </c>
      <c r="D5557" t="s">
        <v>561</v>
      </c>
      <c r="F5557" t="s">
        <v>533</v>
      </c>
      <c r="G5557" t="s">
        <v>17</v>
      </c>
      <c r="H5557" s="2">
        <v>6709546</v>
      </c>
      <c r="I5557">
        <v>3.51</v>
      </c>
      <c r="J5557" s="2">
        <v>6709546</v>
      </c>
      <c r="K5557" s="2">
        <v>92930</v>
      </c>
      <c r="L5557">
        <v>72.2</v>
      </c>
      <c r="M5557" t="s">
        <v>154</v>
      </c>
      <c r="N5557" t="s">
        <v>31</v>
      </c>
      <c r="O5557" t="s">
        <v>20</v>
      </c>
    </row>
    <row r="5558" spans="1:15" x14ac:dyDescent="0.2">
      <c r="A5558" s="16" t="s">
        <v>632</v>
      </c>
      <c r="B5558" s="1">
        <v>45987</v>
      </c>
      <c r="C5558" t="s">
        <v>562</v>
      </c>
      <c r="D5558" t="s">
        <v>563</v>
      </c>
      <c r="F5558" t="s">
        <v>533</v>
      </c>
      <c r="G5558" t="s">
        <v>17</v>
      </c>
      <c r="H5558" s="2">
        <v>6468295.6699999999</v>
      </c>
      <c r="I5558">
        <v>3.38</v>
      </c>
      <c r="J5558" s="2">
        <v>6468295.6699999999</v>
      </c>
      <c r="K5558" s="2">
        <v>390389</v>
      </c>
      <c r="L5558">
        <v>16.57</v>
      </c>
      <c r="M5558" t="s">
        <v>539</v>
      </c>
      <c r="N5558" t="s">
        <v>540</v>
      </c>
      <c r="O5558" t="s">
        <v>541</v>
      </c>
    </row>
    <row r="5559" spans="1:15" x14ac:dyDescent="0.2">
      <c r="A5559" s="16" t="s">
        <v>632</v>
      </c>
      <c r="B5559" s="1">
        <v>45987</v>
      </c>
      <c r="C5559" t="s">
        <v>564</v>
      </c>
      <c r="D5559" t="s">
        <v>565</v>
      </c>
      <c r="F5559" t="s">
        <v>533</v>
      </c>
      <c r="G5559" t="s">
        <v>17</v>
      </c>
      <c r="H5559" s="2">
        <v>6203833.0999999996</v>
      </c>
      <c r="I5559">
        <v>3.25</v>
      </c>
      <c r="J5559" s="2">
        <v>6203833.0999999996</v>
      </c>
      <c r="K5559" s="2">
        <v>622887</v>
      </c>
      <c r="L5559">
        <v>9.9600000000000009</v>
      </c>
      <c r="M5559" t="s">
        <v>539</v>
      </c>
      <c r="N5559" t="s">
        <v>540</v>
      </c>
      <c r="O5559" t="s">
        <v>541</v>
      </c>
    </row>
    <row r="5560" spans="1:15" x14ac:dyDescent="0.2">
      <c r="A5560" s="16" t="s">
        <v>632</v>
      </c>
      <c r="B5560" s="1">
        <v>45987</v>
      </c>
      <c r="C5560" t="s">
        <v>566</v>
      </c>
      <c r="D5560" t="s">
        <v>567</v>
      </c>
      <c r="F5560" t="s">
        <v>533</v>
      </c>
      <c r="G5560" t="s">
        <v>17</v>
      </c>
      <c r="H5560" s="2">
        <v>6047475.1799999997</v>
      </c>
      <c r="I5560">
        <v>3.16</v>
      </c>
      <c r="J5560" s="2">
        <v>6047475.1799999997</v>
      </c>
      <c r="K5560" s="2">
        <v>147683</v>
      </c>
      <c r="L5560">
        <v>40.950000000000003</v>
      </c>
      <c r="M5560" t="s">
        <v>539</v>
      </c>
      <c r="N5560" t="s">
        <v>540</v>
      </c>
      <c r="O5560" t="s">
        <v>541</v>
      </c>
    </row>
    <row r="5561" spans="1:15" x14ac:dyDescent="0.2">
      <c r="A5561" s="16" t="s">
        <v>632</v>
      </c>
      <c r="B5561" s="1">
        <v>45987</v>
      </c>
      <c r="C5561" t="s">
        <v>568</v>
      </c>
      <c r="D5561" t="s">
        <v>569</v>
      </c>
      <c r="F5561" t="s">
        <v>533</v>
      </c>
      <c r="G5561" t="s">
        <v>17</v>
      </c>
      <c r="H5561" s="2">
        <v>4749307.01</v>
      </c>
      <c r="I5561">
        <v>2.48</v>
      </c>
      <c r="J5561" s="2">
        <v>4749307.01</v>
      </c>
      <c r="K5561" s="2">
        <v>563364</v>
      </c>
      <c r="L5561">
        <v>8.43</v>
      </c>
      <c r="M5561" t="s">
        <v>539</v>
      </c>
      <c r="N5561" t="s">
        <v>540</v>
      </c>
      <c r="O5561" t="s">
        <v>541</v>
      </c>
    </row>
    <row r="5562" spans="1:15" x14ac:dyDescent="0.2">
      <c r="A5562" s="16" t="s">
        <v>632</v>
      </c>
      <c r="B5562" s="1">
        <v>45987</v>
      </c>
      <c r="C5562" t="s">
        <v>570</v>
      </c>
      <c r="D5562" t="s">
        <v>571</v>
      </c>
      <c r="F5562" t="s">
        <v>533</v>
      </c>
      <c r="G5562" t="s">
        <v>17</v>
      </c>
      <c r="H5562" s="2">
        <v>4658778.25</v>
      </c>
      <c r="I5562">
        <v>2.44</v>
      </c>
      <c r="J5562" s="2">
        <v>4658778.25</v>
      </c>
      <c r="K5562" s="2">
        <v>452933</v>
      </c>
      <c r="L5562">
        <v>10.29</v>
      </c>
      <c r="M5562" t="s">
        <v>374</v>
      </c>
      <c r="N5562" t="s">
        <v>375</v>
      </c>
      <c r="O5562" t="s">
        <v>376</v>
      </c>
    </row>
    <row r="5563" spans="1:15" x14ac:dyDescent="0.2">
      <c r="A5563" s="16" t="s">
        <v>632</v>
      </c>
      <c r="B5563" s="1">
        <v>45987</v>
      </c>
      <c r="C5563" t="s">
        <v>574</v>
      </c>
      <c r="D5563" t="s">
        <v>575</v>
      </c>
      <c r="F5563" t="s">
        <v>533</v>
      </c>
      <c r="G5563" t="s">
        <v>17</v>
      </c>
      <c r="H5563" s="2">
        <v>3885243.21</v>
      </c>
      <c r="I5563">
        <v>2.0299999999999998</v>
      </c>
      <c r="J5563" s="2">
        <v>3885243.21</v>
      </c>
      <c r="K5563" s="2">
        <v>310571</v>
      </c>
      <c r="L5563">
        <v>12.51</v>
      </c>
      <c r="M5563" t="s">
        <v>576</v>
      </c>
      <c r="N5563" t="s">
        <v>31</v>
      </c>
      <c r="O5563" t="s">
        <v>20</v>
      </c>
    </row>
    <row r="5564" spans="1:15" x14ac:dyDescent="0.2">
      <c r="A5564" s="16" t="s">
        <v>632</v>
      </c>
      <c r="B5564" s="1">
        <v>45987</v>
      </c>
      <c r="C5564" t="s">
        <v>572</v>
      </c>
      <c r="D5564" t="s">
        <v>573</v>
      </c>
      <c r="F5564" t="s">
        <v>533</v>
      </c>
      <c r="G5564" t="s">
        <v>17</v>
      </c>
      <c r="H5564" s="2">
        <v>3860811.49</v>
      </c>
      <c r="I5564">
        <v>2.02</v>
      </c>
      <c r="J5564" s="2">
        <v>3860811.49</v>
      </c>
      <c r="K5564" s="2">
        <v>833817</v>
      </c>
      <c r="L5564">
        <v>4.63</v>
      </c>
      <c r="M5564" t="s">
        <v>154</v>
      </c>
      <c r="N5564" t="s">
        <v>396</v>
      </c>
      <c r="O5564" t="s">
        <v>152</v>
      </c>
    </row>
    <row r="5565" spans="1:15" x14ac:dyDescent="0.2">
      <c r="A5565" s="16" t="s">
        <v>632</v>
      </c>
      <c r="B5565" s="1">
        <v>45987</v>
      </c>
      <c r="C5565" t="s">
        <v>577</v>
      </c>
      <c r="D5565" t="s">
        <v>578</v>
      </c>
      <c r="F5565" t="s">
        <v>533</v>
      </c>
      <c r="G5565" t="s">
        <v>17</v>
      </c>
      <c r="H5565" s="2">
        <v>3572002.3</v>
      </c>
      <c r="I5565">
        <v>1.87</v>
      </c>
      <c r="J5565" s="2">
        <v>3572002.3</v>
      </c>
      <c r="K5565" s="2">
        <v>94852</v>
      </c>
      <c r="L5565">
        <v>37.659999999999997</v>
      </c>
      <c r="M5565" t="s">
        <v>154</v>
      </c>
      <c r="N5565" t="s">
        <v>396</v>
      </c>
      <c r="O5565" t="s">
        <v>152</v>
      </c>
    </row>
    <row r="5566" spans="1:15" x14ac:dyDescent="0.2">
      <c r="A5566" s="16" t="s">
        <v>632</v>
      </c>
      <c r="B5566" s="1">
        <v>45987</v>
      </c>
      <c r="C5566">
        <v>1208</v>
      </c>
      <c r="D5566" t="s">
        <v>579</v>
      </c>
      <c r="F5566" t="s">
        <v>533</v>
      </c>
      <c r="G5566" t="s">
        <v>17</v>
      </c>
      <c r="H5566" s="2">
        <v>3382067.83</v>
      </c>
      <c r="I5566">
        <v>1.77</v>
      </c>
      <c r="J5566" s="2">
        <v>3382067.83</v>
      </c>
      <c r="K5566" s="2">
        <v>3880000</v>
      </c>
      <c r="L5566">
        <v>0.87</v>
      </c>
      <c r="M5566" t="s">
        <v>101</v>
      </c>
      <c r="N5566" t="s">
        <v>102</v>
      </c>
      <c r="O5566" t="s">
        <v>103</v>
      </c>
    </row>
    <row r="5567" spans="1:15" x14ac:dyDescent="0.2">
      <c r="A5567" s="16" t="s">
        <v>632</v>
      </c>
      <c r="B5567" s="1">
        <v>45987</v>
      </c>
      <c r="C5567" t="s">
        <v>582</v>
      </c>
      <c r="D5567" t="s">
        <v>583</v>
      </c>
      <c r="F5567" t="s">
        <v>533</v>
      </c>
      <c r="G5567" t="s">
        <v>17</v>
      </c>
      <c r="H5567" s="2">
        <v>2467320.37</v>
      </c>
      <c r="I5567">
        <v>1.29</v>
      </c>
      <c r="J5567" s="2">
        <v>2467320.37</v>
      </c>
      <c r="K5567" s="2">
        <v>102216</v>
      </c>
      <c r="L5567">
        <v>24.14</v>
      </c>
      <c r="M5567" t="s">
        <v>539</v>
      </c>
      <c r="N5567" t="s">
        <v>540</v>
      </c>
      <c r="O5567" t="s">
        <v>541</v>
      </c>
    </row>
    <row r="5568" spans="1:15" x14ac:dyDescent="0.2">
      <c r="A5568" s="16" t="s">
        <v>632</v>
      </c>
      <c r="B5568" s="1">
        <v>45987</v>
      </c>
      <c r="C5568">
        <v>1258</v>
      </c>
      <c r="D5568" t="s">
        <v>581</v>
      </c>
      <c r="F5568" t="s">
        <v>533</v>
      </c>
      <c r="G5568" t="s">
        <v>17</v>
      </c>
      <c r="H5568" s="2">
        <v>2245699.52</v>
      </c>
      <c r="I5568">
        <v>1.17</v>
      </c>
      <c r="J5568" s="2">
        <v>2245699.52</v>
      </c>
      <c r="K5568" s="2">
        <v>1275000</v>
      </c>
      <c r="L5568">
        <v>1.76</v>
      </c>
      <c r="M5568" t="s">
        <v>101</v>
      </c>
      <c r="N5568" t="s">
        <v>102</v>
      </c>
      <c r="O5568" t="s">
        <v>103</v>
      </c>
    </row>
    <row r="5569" spans="1:15" x14ac:dyDescent="0.2">
      <c r="A5569" s="16" t="s">
        <v>632</v>
      </c>
      <c r="B5569" s="1">
        <v>45987</v>
      </c>
      <c r="C5569" t="s">
        <v>584</v>
      </c>
      <c r="D5569" t="s">
        <v>585</v>
      </c>
      <c r="F5569" t="s">
        <v>533</v>
      </c>
      <c r="G5569" t="s">
        <v>17</v>
      </c>
      <c r="H5569" s="2">
        <v>2191373.39</v>
      </c>
      <c r="I5569">
        <v>1.1499999999999999</v>
      </c>
      <c r="J5569" s="2">
        <v>2191373.39</v>
      </c>
      <c r="K5569" s="2">
        <v>128346</v>
      </c>
      <c r="L5569">
        <v>17.07</v>
      </c>
      <c r="M5569" t="s">
        <v>539</v>
      </c>
      <c r="N5569" t="s">
        <v>540</v>
      </c>
      <c r="O5569" t="s">
        <v>541</v>
      </c>
    </row>
    <row r="5570" spans="1:15" x14ac:dyDescent="0.2">
      <c r="A5570" s="16" t="s">
        <v>632</v>
      </c>
      <c r="B5570" s="1">
        <v>45987</v>
      </c>
      <c r="C5570" t="s">
        <v>586</v>
      </c>
      <c r="D5570" t="s">
        <v>587</v>
      </c>
      <c r="F5570" t="s">
        <v>533</v>
      </c>
      <c r="G5570" t="s">
        <v>17</v>
      </c>
      <c r="H5570" s="2">
        <v>1577786.65</v>
      </c>
      <c r="I5570">
        <v>0.83</v>
      </c>
      <c r="J5570" s="2">
        <v>1577786.65</v>
      </c>
      <c r="K5570" s="2">
        <v>312809</v>
      </c>
      <c r="L5570">
        <v>5.04</v>
      </c>
      <c r="M5570" t="s">
        <v>539</v>
      </c>
      <c r="N5570" t="s">
        <v>540</v>
      </c>
      <c r="O5570" t="s">
        <v>541</v>
      </c>
    </row>
    <row r="5571" spans="1:15" x14ac:dyDescent="0.2">
      <c r="A5571" s="16" t="s">
        <v>632</v>
      </c>
      <c r="B5571" s="1">
        <v>45987</v>
      </c>
      <c r="C5571" t="s">
        <v>588</v>
      </c>
      <c r="D5571" t="s">
        <v>589</v>
      </c>
      <c r="F5571" t="s">
        <v>533</v>
      </c>
      <c r="G5571" t="s">
        <v>17</v>
      </c>
      <c r="H5571" s="2">
        <v>1324806.9099999999</v>
      </c>
      <c r="I5571">
        <v>0.69</v>
      </c>
      <c r="J5571" s="2">
        <v>1324806.9099999999</v>
      </c>
      <c r="K5571" s="2">
        <v>174681</v>
      </c>
      <c r="L5571">
        <v>7.58</v>
      </c>
      <c r="M5571" t="s">
        <v>374</v>
      </c>
      <c r="N5571" t="s">
        <v>375</v>
      </c>
      <c r="O5571" t="s">
        <v>376</v>
      </c>
    </row>
    <row r="5572" spans="1:15" x14ac:dyDescent="0.2">
      <c r="A5572" s="16" t="s">
        <v>632</v>
      </c>
      <c r="B5572" s="1">
        <v>45987</v>
      </c>
      <c r="C5572" t="s">
        <v>590</v>
      </c>
      <c r="D5572" t="s">
        <v>591</v>
      </c>
      <c r="F5572" t="s">
        <v>533</v>
      </c>
      <c r="G5572" t="s">
        <v>17</v>
      </c>
      <c r="H5572" s="2">
        <v>1001516.06</v>
      </c>
      <c r="I5572">
        <v>0.52</v>
      </c>
      <c r="J5572" s="2">
        <v>1001516.06</v>
      </c>
      <c r="K5572" s="2">
        <v>108942</v>
      </c>
      <c r="L5572">
        <v>9.19</v>
      </c>
      <c r="M5572" t="s">
        <v>154</v>
      </c>
      <c r="N5572" t="s">
        <v>396</v>
      </c>
      <c r="O5572" t="s">
        <v>152</v>
      </c>
    </row>
    <row r="5573" spans="1:15" x14ac:dyDescent="0.2">
      <c r="A5573" s="16" t="s">
        <v>632</v>
      </c>
      <c r="B5573" s="1">
        <v>45987</v>
      </c>
      <c r="C5573" t="s">
        <v>592</v>
      </c>
      <c r="D5573" t="s">
        <v>593</v>
      </c>
      <c r="F5573" t="s">
        <v>533</v>
      </c>
      <c r="G5573" t="s">
        <v>17</v>
      </c>
      <c r="H5573" s="2">
        <v>971561.2</v>
      </c>
      <c r="I5573">
        <v>0.51</v>
      </c>
      <c r="J5573" s="2">
        <v>971561.2</v>
      </c>
      <c r="K5573" s="2">
        <v>546270</v>
      </c>
      <c r="L5573">
        <v>1.78</v>
      </c>
      <c r="M5573" t="s">
        <v>539</v>
      </c>
      <c r="N5573" t="s">
        <v>540</v>
      </c>
      <c r="O5573" t="s">
        <v>541</v>
      </c>
    </row>
    <row r="5574" spans="1:15" x14ac:dyDescent="0.2">
      <c r="A5574" s="16" t="s">
        <v>632</v>
      </c>
      <c r="B5574" s="1">
        <v>45987</v>
      </c>
      <c r="C5574" t="s">
        <v>594</v>
      </c>
      <c r="D5574" t="s">
        <v>595</v>
      </c>
      <c r="F5574" t="s">
        <v>533</v>
      </c>
      <c r="G5574" t="s">
        <v>17</v>
      </c>
      <c r="H5574" s="2">
        <v>948941.63</v>
      </c>
      <c r="I5574">
        <v>0.5</v>
      </c>
      <c r="J5574" s="2">
        <v>948941.63</v>
      </c>
      <c r="K5574" s="2">
        <v>319110</v>
      </c>
      <c r="L5574">
        <v>2.97</v>
      </c>
      <c r="M5574" t="s">
        <v>539</v>
      </c>
      <c r="N5574" t="s">
        <v>540</v>
      </c>
      <c r="O5574" t="s">
        <v>541</v>
      </c>
    </row>
    <row r="5575" spans="1:15" x14ac:dyDescent="0.2">
      <c r="A5575" s="16" t="s">
        <v>632</v>
      </c>
      <c r="B5575" s="1">
        <v>45987</v>
      </c>
      <c r="C5575" t="s">
        <v>596</v>
      </c>
      <c r="D5575" t="s">
        <v>597</v>
      </c>
      <c r="F5575" t="s">
        <v>533</v>
      </c>
      <c r="G5575" t="s">
        <v>17</v>
      </c>
      <c r="H5575" s="2">
        <v>819300.06</v>
      </c>
      <c r="I5575">
        <v>0.43</v>
      </c>
      <c r="J5575" s="2">
        <v>819300.06</v>
      </c>
      <c r="K5575" s="2">
        <v>392064</v>
      </c>
      <c r="L5575">
        <v>2.09</v>
      </c>
      <c r="M5575" t="s">
        <v>374</v>
      </c>
      <c r="N5575" t="s">
        <v>375</v>
      </c>
      <c r="O5575" t="s">
        <v>376</v>
      </c>
    </row>
    <row r="5576" spans="1:15" x14ac:dyDescent="0.2">
      <c r="A5576" s="16" t="s">
        <v>632</v>
      </c>
      <c r="B5576" s="1">
        <v>45987</v>
      </c>
      <c r="C5576" t="s">
        <v>598</v>
      </c>
      <c r="D5576" t="s">
        <v>599</v>
      </c>
      <c r="F5576" t="s">
        <v>533</v>
      </c>
      <c r="G5576" t="s">
        <v>17</v>
      </c>
      <c r="H5576" s="2">
        <v>769076.14</v>
      </c>
      <c r="I5576">
        <v>0.4</v>
      </c>
      <c r="J5576" s="2">
        <v>769076.14</v>
      </c>
      <c r="K5576" s="2">
        <v>649108</v>
      </c>
      <c r="L5576">
        <v>1.18</v>
      </c>
      <c r="M5576" t="s">
        <v>374</v>
      </c>
      <c r="N5576" t="s">
        <v>375</v>
      </c>
      <c r="O5576" t="s">
        <v>376</v>
      </c>
    </row>
    <row r="5577" spans="1:15" x14ac:dyDescent="0.2">
      <c r="A5577" s="16" t="s">
        <v>632</v>
      </c>
      <c r="B5577" s="1">
        <v>45987</v>
      </c>
      <c r="C5577" t="s">
        <v>600</v>
      </c>
      <c r="D5577" t="s">
        <v>601</v>
      </c>
      <c r="F5577" t="s">
        <v>533</v>
      </c>
      <c r="G5577" t="s">
        <v>17</v>
      </c>
      <c r="H5577" s="2">
        <v>750189.85</v>
      </c>
      <c r="I5577">
        <v>0.39</v>
      </c>
      <c r="J5577" s="2">
        <v>750189.85</v>
      </c>
      <c r="K5577" s="2">
        <v>97279</v>
      </c>
      <c r="L5577">
        <v>7.71</v>
      </c>
      <c r="M5577" t="s">
        <v>539</v>
      </c>
      <c r="N5577" t="s">
        <v>540</v>
      </c>
      <c r="O5577" t="s">
        <v>541</v>
      </c>
    </row>
    <row r="5578" spans="1:15" x14ac:dyDescent="0.2">
      <c r="A5578" s="16" t="s">
        <v>632</v>
      </c>
      <c r="B5578" s="1">
        <v>45987</v>
      </c>
      <c r="C5578">
        <v>1515</v>
      </c>
      <c r="D5578" t="s">
        <v>602</v>
      </c>
      <c r="F5578" t="s">
        <v>533</v>
      </c>
      <c r="G5578" t="s">
        <v>17</v>
      </c>
      <c r="H5578" s="2">
        <v>722582.71</v>
      </c>
      <c r="I5578">
        <v>0.38</v>
      </c>
      <c r="J5578" s="2">
        <v>722582.71</v>
      </c>
      <c r="K5578" s="2">
        <v>63500</v>
      </c>
      <c r="L5578">
        <v>11.38</v>
      </c>
      <c r="M5578" t="s">
        <v>73</v>
      </c>
      <c r="N5578" t="s">
        <v>74</v>
      </c>
      <c r="O5578" t="s">
        <v>75</v>
      </c>
    </row>
    <row r="5579" spans="1:15" x14ac:dyDescent="0.2">
      <c r="A5579" s="16" t="s">
        <v>632</v>
      </c>
      <c r="B5579" s="1">
        <v>45987</v>
      </c>
      <c r="C5579">
        <v>600362</v>
      </c>
      <c r="D5579" t="s">
        <v>603</v>
      </c>
      <c r="F5579" t="s">
        <v>533</v>
      </c>
      <c r="G5579" t="s">
        <v>17</v>
      </c>
      <c r="H5579" s="2">
        <v>648299</v>
      </c>
      <c r="I5579">
        <v>0.34</v>
      </c>
      <c r="J5579" s="2">
        <v>648299</v>
      </c>
      <c r="K5579" s="2">
        <v>123500</v>
      </c>
      <c r="L5579">
        <v>5.25</v>
      </c>
      <c r="M5579" t="s">
        <v>101</v>
      </c>
      <c r="N5579" t="s">
        <v>604</v>
      </c>
      <c r="O5579" t="s">
        <v>167</v>
      </c>
    </row>
    <row r="5580" spans="1:15" x14ac:dyDescent="0.2">
      <c r="A5580" s="16" t="s">
        <v>632</v>
      </c>
      <c r="B5580" s="1">
        <v>45987</v>
      </c>
      <c r="C5580" t="s">
        <v>611</v>
      </c>
      <c r="D5580" t="s">
        <v>612</v>
      </c>
      <c r="F5580" t="s">
        <v>533</v>
      </c>
      <c r="G5580" t="s">
        <v>17</v>
      </c>
      <c r="H5580" s="2">
        <v>542134.46</v>
      </c>
      <c r="I5580">
        <v>0.28000000000000003</v>
      </c>
      <c r="J5580" s="2">
        <v>542134.46</v>
      </c>
      <c r="K5580" s="2">
        <v>1626405</v>
      </c>
      <c r="L5580">
        <v>0.33</v>
      </c>
      <c r="M5580" t="s">
        <v>154</v>
      </c>
      <c r="N5580" t="s">
        <v>396</v>
      </c>
      <c r="O5580" t="s">
        <v>152</v>
      </c>
    </row>
    <row r="5581" spans="1:15" x14ac:dyDescent="0.2">
      <c r="A5581" s="16" t="s">
        <v>632</v>
      </c>
      <c r="B5581" s="1">
        <v>45987</v>
      </c>
      <c r="C5581" t="s">
        <v>605</v>
      </c>
      <c r="D5581" t="s">
        <v>606</v>
      </c>
      <c r="F5581" t="s">
        <v>533</v>
      </c>
      <c r="G5581" t="s">
        <v>17</v>
      </c>
      <c r="H5581" s="2">
        <v>525072.02</v>
      </c>
      <c r="I5581">
        <v>0.27</v>
      </c>
      <c r="J5581" s="2">
        <v>525072.02</v>
      </c>
      <c r="K5581" s="2">
        <v>229137</v>
      </c>
      <c r="L5581">
        <v>2.29</v>
      </c>
      <c r="M5581" t="s">
        <v>374</v>
      </c>
      <c r="N5581" t="s">
        <v>375</v>
      </c>
      <c r="O5581" t="s">
        <v>376</v>
      </c>
    </row>
    <row r="5582" spans="1:15" x14ac:dyDescent="0.2">
      <c r="A5582" s="16" t="s">
        <v>632</v>
      </c>
      <c r="B5582" s="1">
        <v>45987</v>
      </c>
      <c r="C5582" t="s">
        <v>608</v>
      </c>
      <c r="D5582" t="s">
        <v>609</v>
      </c>
      <c r="F5582" t="s">
        <v>533</v>
      </c>
      <c r="G5582" t="s">
        <v>17</v>
      </c>
      <c r="H5582" s="2">
        <v>499181.87</v>
      </c>
      <c r="I5582">
        <v>0.26</v>
      </c>
      <c r="J5582" s="2">
        <v>499181.87</v>
      </c>
      <c r="K5582" s="2">
        <v>1196600</v>
      </c>
      <c r="L5582">
        <v>0.42</v>
      </c>
      <c r="M5582" t="s">
        <v>524</v>
      </c>
      <c r="N5582" t="s">
        <v>525</v>
      </c>
      <c r="O5582" t="s">
        <v>526</v>
      </c>
    </row>
    <row r="5583" spans="1:15" x14ac:dyDescent="0.2">
      <c r="A5583" s="16" t="s">
        <v>632</v>
      </c>
      <c r="B5583" s="1">
        <v>45987</v>
      </c>
      <c r="C5583">
        <v>601168</v>
      </c>
      <c r="D5583" t="s">
        <v>607</v>
      </c>
      <c r="F5583" t="s">
        <v>533</v>
      </c>
      <c r="G5583" t="s">
        <v>17</v>
      </c>
      <c r="H5583" s="2">
        <v>455822.98</v>
      </c>
      <c r="I5583">
        <v>0.24</v>
      </c>
      <c r="J5583" s="2">
        <v>455822.98</v>
      </c>
      <c r="K5583" s="2">
        <v>142900</v>
      </c>
      <c r="L5583">
        <v>3.19</v>
      </c>
      <c r="M5583" t="s">
        <v>101</v>
      </c>
      <c r="N5583" t="s">
        <v>604</v>
      </c>
      <c r="O5583" t="s">
        <v>167</v>
      </c>
    </row>
    <row r="5584" spans="1:15" x14ac:dyDescent="0.2">
      <c r="A5584" s="16" t="s">
        <v>632</v>
      </c>
      <c r="B5584" s="1">
        <v>45987</v>
      </c>
      <c r="C5584">
        <v>601899</v>
      </c>
      <c r="D5584" t="s">
        <v>610</v>
      </c>
      <c r="F5584" t="s">
        <v>533</v>
      </c>
      <c r="G5584" t="s">
        <v>17</v>
      </c>
      <c r="H5584" s="2">
        <v>427893.74</v>
      </c>
      <c r="I5584">
        <v>0.22</v>
      </c>
      <c r="J5584" s="2">
        <v>427893.74</v>
      </c>
      <c r="K5584" s="2">
        <v>106400</v>
      </c>
      <c r="L5584">
        <v>4.0199999999999996</v>
      </c>
      <c r="M5584" t="s">
        <v>101</v>
      </c>
      <c r="N5584" t="s">
        <v>604</v>
      </c>
      <c r="O5584" t="s">
        <v>167</v>
      </c>
    </row>
    <row r="5585" spans="1:15" x14ac:dyDescent="0.2">
      <c r="A5585" s="16" t="s">
        <v>632</v>
      </c>
      <c r="B5585" s="1">
        <v>45987</v>
      </c>
      <c r="C5585" t="s">
        <v>613</v>
      </c>
      <c r="D5585" t="s">
        <v>614</v>
      </c>
      <c r="F5585" t="s">
        <v>533</v>
      </c>
      <c r="G5585" t="s">
        <v>17</v>
      </c>
      <c r="H5585" s="2">
        <v>381950.62</v>
      </c>
      <c r="I5585">
        <v>0.2</v>
      </c>
      <c r="J5585" s="2">
        <v>381950.62</v>
      </c>
      <c r="K5585" s="2">
        <v>178685</v>
      </c>
      <c r="L5585">
        <v>2.14</v>
      </c>
      <c r="M5585" t="s">
        <v>154</v>
      </c>
      <c r="N5585" t="s">
        <v>396</v>
      </c>
      <c r="O5585" t="s">
        <v>152</v>
      </c>
    </row>
    <row r="5586" spans="1:15" x14ac:dyDescent="0.2">
      <c r="A5586" s="16" t="s">
        <v>632</v>
      </c>
      <c r="B5586" s="1">
        <v>45987</v>
      </c>
      <c r="C5586">
        <v>601212</v>
      </c>
      <c r="D5586" t="s">
        <v>615</v>
      </c>
      <c r="F5586" t="s">
        <v>533</v>
      </c>
      <c r="G5586" t="s">
        <v>17</v>
      </c>
      <c r="H5586" s="2">
        <v>292885.53000000003</v>
      </c>
      <c r="I5586">
        <v>0.15</v>
      </c>
      <c r="J5586" s="2">
        <v>292885.53000000003</v>
      </c>
      <c r="K5586" s="2">
        <v>435900</v>
      </c>
      <c r="L5586">
        <v>0.67</v>
      </c>
      <c r="M5586" t="s">
        <v>101</v>
      </c>
      <c r="N5586" t="s">
        <v>604</v>
      </c>
      <c r="O5586" t="s">
        <v>167</v>
      </c>
    </row>
    <row r="5587" spans="1:15" x14ac:dyDescent="0.2">
      <c r="A5587" s="16" t="s">
        <v>632</v>
      </c>
      <c r="B5587" s="1">
        <v>45987</v>
      </c>
      <c r="C5587">
        <v>878</v>
      </c>
      <c r="D5587" t="s">
        <v>616</v>
      </c>
      <c r="F5587" t="s">
        <v>533</v>
      </c>
      <c r="G5587" t="s">
        <v>17</v>
      </c>
      <c r="H5587" s="2">
        <v>279735.62</v>
      </c>
      <c r="I5587">
        <v>0.15</v>
      </c>
      <c r="J5587" s="2">
        <v>279735.62</v>
      </c>
      <c r="K5587" s="2">
        <v>121100</v>
      </c>
      <c r="L5587">
        <v>2.31</v>
      </c>
      <c r="M5587" t="s">
        <v>101</v>
      </c>
      <c r="N5587" t="s">
        <v>166</v>
      </c>
      <c r="O5587" t="s">
        <v>167</v>
      </c>
    </row>
    <row r="5588" spans="1:15" x14ac:dyDescent="0.2">
      <c r="A5588" s="16" t="s">
        <v>632</v>
      </c>
      <c r="B5588" s="1">
        <v>45987</v>
      </c>
      <c r="C5588">
        <v>737</v>
      </c>
      <c r="D5588" t="s">
        <v>617</v>
      </c>
      <c r="F5588" t="s">
        <v>533</v>
      </c>
      <c r="G5588" t="s">
        <v>17</v>
      </c>
      <c r="H5588" s="2">
        <v>222117.86</v>
      </c>
      <c r="I5588">
        <v>0.12</v>
      </c>
      <c r="J5588" s="2">
        <v>222117.86</v>
      </c>
      <c r="K5588" s="2">
        <v>112000</v>
      </c>
      <c r="L5588">
        <v>1.98</v>
      </c>
      <c r="M5588" t="s">
        <v>101</v>
      </c>
      <c r="N5588" t="s">
        <v>166</v>
      </c>
      <c r="O5588" t="s">
        <v>167</v>
      </c>
    </row>
    <row r="5589" spans="1:15" x14ac:dyDescent="0.2">
      <c r="A5589" s="16" t="s">
        <v>632</v>
      </c>
      <c r="B5589" s="1">
        <v>45987</v>
      </c>
      <c r="C5589">
        <v>603993</v>
      </c>
      <c r="D5589" t="s">
        <v>618</v>
      </c>
      <c r="F5589" t="s">
        <v>533</v>
      </c>
      <c r="G5589" t="s">
        <v>17</v>
      </c>
      <c r="H5589" s="2">
        <v>204796.45</v>
      </c>
      <c r="I5589">
        <v>0.11</v>
      </c>
      <c r="J5589" s="2">
        <v>204796.45</v>
      </c>
      <c r="K5589" s="2">
        <v>90600</v>
      </c>
      <c r="L5589">
        <v>2.2599999999999998</v>
      </c>
      <c r="M5589" t="s">
        <v>101</v>
      </c>
      <c r="N5589" t="s">
        <v>604</v>
      </c>
      <c r="O5589" t="s">
        <v>167</v>
      </c>
    </row>
    <row r="5590" spans="1:15" x14ac:dyDescent="0.2">
      <c r="A5590" s="16" t="s">
        <v>632</v>
      </c>
      <c r="B5590" s="1">
        <v>45987</v>
      </c>
      <c r="C5590" t="s">
        <v>20</v>
      </c>
      <c r="D5590" t="s">
        <v>104</v>
      </c>
      <c r="F5590" t="s">
        <v>106</v>
      </c>
      <c r="G5590" t="s">
        <v>107</v>
      </c>
      <c r="H5590" s="2">
        <v>126086.41</v>
      </c>
      <c r="I5590">
        <v>7.0000000000000007E-2</v>
      </c>
      <c r="J5590" s="2">
        <v>126086.41</v>
      </c>
      <c r="K5590" s="2">
        <v>126086</v>
      </c>
      <c r="L5590">
        <v>100</v>
      </c>
      <c r="M5590" t="s">
        <v>18</v>
      </c>
      <c r="N5590" t="s">
        <v>108</v>
      </c>
      <c r="O5590" t="s">
        <v>20</v>
      </c>
    </row>
    <row r="5591" spans="1:15" x14ac:dyDescent="0.2">
      <c r="A5591" s="16" t="s">
        <v>632</v>
      </c>
      <c r="B5591" s="1">
        <v>45987</v>
      </c>
      <c r="C5591">
        <v>2362</v>
      </c>
      <c r="D5591" t="s">
        <v>619</v>
      </c>
      <c r="F5591" t="s">
        <v>533</v>
      </c>
      <c r="G5591" t="s">
        <v>17</v>
      </c>
      <c r="H5591" s="2">
        <v>74904.73</v>
      </c>
      <c r="I5591">
        <v>0.04</v>
      </c>
      <c r="J5591" s="2">
        <v>74904.73</v>
      </c>
      <c r="K5591" s="2">
        <v>1071000</v>
      </c>
      <c r="L5591">
        <v>7.0000000000000007E-2</v>
      </c>
      <c r="M5591" t="s">
        <v>101</v>
      </c>
      <c r="N5591" t="s">
        <v>102</v>
      </c>
      <c r="O5591" t="s">
        <v>103</v>
      </c>
    </row>
    <row r="5592" spans="1:15" x14ac:dyDescent="0.2">
      <c r="A5592" s="16" t="s">
        <v>632</v>
      </c>
      <c r="B5592" s="1">
        <v>45987</v>
      </c>
      <c r="C5592" t="s">
        <v>103</v>
      </c>
      <c r="D5592" t="s">
        <v>127</v>
      </c>
      <c r="F5592" t="s">
        <v>106</v>
      </c>
      <c r="G5592" t="s">
        <v>107</v>
      </c>
      <c r="H5592" s="2">
        <v>39804.449999999997</v>
      </c>
      <c r="I5592">
        <v>0.02</v>
      </c>
      <c r="J5592" s="2">
        <v>39804.449999999997</v>
      </c>
      <c r="K5592" s="2">
        <v>309607</v>
      </c>
      <c r="L5592">
        <v>12.86</v>
      </c>
      <c r="M5592" t="s">
        <v>128</v>
      </c>
      <c r="N5592" t="s">
        <v>108</v>
      </c>
      <c r="O5592" t="s">
        <v>103</v>
      </c>
    </row>
    <row r="5593" spans="1:15" x14ac:dyDescent="0.2">
      <c r="A5593" s="16" t="s">
        <v>632</v>
      </c>
      <c r="B5593" s="1">
        <v>45987</v>
      </c>
      <c r="C5593" t="s">
        <v>339</v>
      </c>
      <c r="D5593" t="s">
        <v>340</v>
      </c>
      <c r="F5593" t="s">
        <v>106</v>
      </c>
      <c r="G5593" t="s">
        <v>117</v>
      </c>
      <c r="H5593" s="2">
        <v>31000</v>
      </c>
      <c r="I5593">
        <v>0.02</v>
      </c>
      <c r="J5593" s="2">
        <v>31000</v>
      </c>
      <c r="K5593" s="2">
        <v>31000</v>
      </c>
      <c r="L5593">
        <v>100</v>
      </c>
      <c r="M5593" t="s">
        <v>18</v>
      </c>
      <c r="N5593" t="s">
        <v>108</v>
      </c>
      <c r="O5593" t="s">
        <v>20</v>
      </c>
    </row>
    <row r="5594" spans="1:15" x14ac:dyDescent="0.2">
      <c r="A5594" s="16" t="s">
        <v>632</v>
      </c>
      <c r="B5594" s="1">
        <v>45987</v>
      </c>
      <c r="C5594" t="s">
        <v>414</v>
      </c>
      <c r="D5594" t="s">
        <v>499</v>
      </c>
      <c r="F5594" t="s">
        <v>106</v>
      </c>
      <c r="G5594" t="s">
        <v>107</v>
      </c>
      <c r="H5594" s="2">
        <v>26882.240000000002</v>
      </c>
      <c r="I5594">
        <v>0.01</v>
      </c>
      <c r="J5594" s="2">
        <v>26882.240000000002</v>
      </c>
      <c r="K5594" s="2">
        <v>98140</v>
      </c>
      <c r="L5594">
        <v>27.39</v>
      </c>
      <c r="M5594" t="s">
        <v>412</v>
      </c>
      <c r="N5594" t="s">
        <v>108</v>
      </c>
      <c r="O5594" t="s">
        <v>414</v>
      </c>
    </row>
    <row r="5595" spans="1:15" x14ac:dyDescent="0.2">
      <c r="A5595" s="16" t="s">
        <v>632</v>
      </c>
      <c r="B5595" s="1">
        <v>45987</v>
      </c>
      <c r="C5595" t="s">
        <v>536</v>
      </c>
      <c r="D5595" t="s">
        <v>580</v>
      </c>
      <c r="F5595" t="s">
        <v>106</v>
      </c>
      <c r="G5595" t="s">
        <v>107</v>
      </c>
      <c r="H5595" s="2">
        <v>22977.47</v>
      </c>
      <c r="I5595">
        <v>0.01</v>
      </c>
      <c r="J5595" s="2">
        <v>22977.47</v>
      </c>
      <c r="K5595" s="2">
        <v>421636</v>
      </c>
      <c r="L5595">
        <v>5.45</v>
      </c>
      <c r="M5595" t="s">
        <v>534</v>
      </c>
      <c r="N5595" t="s">
        <v>108</v>
      </c>
      <c r="O5595" t="s">
        <v>536</v>
      </c>
    </row>
    <row r="5596" spans="1:15" x14ac:dyDescent="0.2">
      <c r="A5596" s="16" t="s">
        <v>632</v>
      </c>
      <c r="B5596" s="1">
        <v>45987</v>
      </c>
      <c r="C5596" t="s">
        <v>168</v>
      </c>
      <c r="D5596" t="s">
        <v>169</v>
      </c>
      <c r="F5596" t="s">
        <v>106</v>
      </c>
      <c r="G5596" t="s">
        <v>107</v>
      </c>
      <c r="H5596" s="2">
        <v>21938.98</v>
      </c>
      <c r="I5596">
        <v>0.01</v>
      </c>
      <c r="J5596" s="2">
        <v>21938.98</v>
      </c>
      <c r="K5596" s="2">
        <v>155095</v>
      </c>
      <c r="L5596">
        <v>14.15</v>
      </c>
      <c r="M5596" t="s">
        <v>101</v>
      </c>
      <c r="N5596" t="s">
        <v>108</v>
      </c>
      <c r="O5596" t="s">
        <v>168</v>
      </c>
    </row>
    <row r="5597" spans="1:15" x14ac:dyDescent="0.2">
      <c r="A5597" s="16" t="s">
        <v>632</v>
      </c>
      <c r="B5597" s="1">
        <v>45987</v>
      </c>
      <c r="C5597" t="s">
        <v>40</v>
      </c>
      <c r="D5597" t="s">
        <v>125</v>
      </c>
      <c r="F5597" t="s">
        <v>106</v>
      </c>
      <c r="G5597" t="s">
        <v>107</v>
      </c>
      <c r="H5597" s="2">
        <v>17850.77</v>
      </c>
      <c r="I5597">
        <v>0.01</v>
      </c>
      <c r="J5597" s="2">
        <v>17850.77</v>
      </c>
      <c r="K5597" s="2">
        <v>15402</v>
      </c>
      <c r="L5597">
        <v>115.9</v>
      </c>
      <c r="M5597" t="s">
        <v>126</v>
      </c>
      <c r="N5597" t="s">
        <v>108</v>
      </c>
      <c r="O5597" t="s">
        <v>40</v>
      </c>
    </row>
    <row r="5598" spans="1:15" x14ac:dyDescent="0.2">
      <c r="A5598" s="16" t="s">
        <v>632</v>
      </c>
      <c r="B5598" s="1">
        <v>45987</v>
      </c>
      <c r="C5598" t="s">
        <v>75</v>
      </c>
      <c r="D5598" t="s">
        <v>114</v>
      </c>
      <c r="F5598" t="s">
        <v>106</v>
      </c>
      <c r="G5598" t="s">
        <v>107</v>
      </c>
      <c r="H5598" s="2">
        <v>13498.93</v>
      </c>
      <c r="I5598">
        <v>0.01</v>
      </c>
      <c r="J5598" s="2">
        <v>13498.93</v>
      </c>
      <c r="K5598" s="2">
        <v>2111570</v>
      </c>
      <c r="L5598">
        <v>0.64</v>
      </c>
      <c r="M5598" t="s">
        <v>73</v>
      </c>
      <c r="N5598" t="s">
        <v>108</v>
      </c>
      <c r="O5598" t="s">
        <v>75</v>
      </c>
    </row>
    <row r="5599" spans="1:15" x14ac:dyDescent="0.2">
      <c r="A5599" s="16" t="s">
        <v>632</v>
      </c>
      <c r="B5599" s="1">
        <v>45987</v>
      </c>
      <c r="C5599" t="s">
        <v>376</v>
      </c>
      <c r="D5599" t="s">
        <v>495</v>
      </c>
      <c r="F5599" t="s">
        <v>106</v>
      </c>
      <c r="G5599" t="s">
        <v>107</v>
      </c>
      <c r="H5599" s="2">
        <v>7696.94</v>
      </c>
      <c r="I5599">
        <v>0</v>
      </c>
      <c r="J5599" s="2">
        <v>7696.94</v>
      </c>
      <c r="K5599" s="2">
        <v>11823</v>
      </c>
      <c r="L5599">
        <v>65.099999999999994</v>
      </c>
      <c r="M5599" t="s">
        <v>374</v>
      </c>
      <c r="N5599" t="s">
        <v>108</v>
      </c>
      <c r="O5599" t="s">
        <v>376</v>
      </c>
    </row>
    <row r="5600" spans="1:15" x14ac:dyDescent="0.2">
      <c r="A5600" s="16" t="s">
        <v>632</v>
      </c>
      <c r="B5600" s="1">
        <v>45987</v>
      </c>
      <c r="C5600" t="s">
        <v>584</v>
      </c>
      <c r="D5600" t="s">
        <v>620</v>
      </c>
      <c r="F5600" t="s">
        <v>189</v>
      </c>
      <c r="G5600" t="s">
        <v>17</v>
      </c>
      <c r="H5600" s="2">
        <v>6955.71</v>
      </c>
      <c r="I5600">
        <v>0</v>
      </c>
      <c r="J5600" s="2">
        <v>6955.71</v>
      </c>
      <c r="K5600" s="2">
        <v>32591</v>
      </c>
      <c r="L5600">
        <v>0.21</v>
      </c>
      <c r="M5600" t="s">
        <v>539</v>
      </c>
      <c r="N5600" t="s">
        <v>540</v>
      </c>
      <c r="O5600" t="s">
        <v>541</v>
      </c>
    </row>
    <row r="5601" spans="1:15" x14ac:dyDescent="0.2">
      <c r="A5601" s="16" t="s">
        <v>632</v>
      </c>
      <c r="B5601" s="1">
        <v>45987</v>
      </c>
      <c r="C5601" t="s">
        <v>541</v>
      </c>
      <c r="D5601" t="s">
        <v>550</v>
      </c>
      <c r="F5601" t="s">
        <v>106</v>
      </c>
      <c r="G5601" t="s">
        <v>107</v>
      </c>
      <c r="H5601" s="2">
        <v>5489.77</v>
      </c>
      <c r="I5601">
        <v>0</v>
      </c>
      <c r="J5601" s="2">
        <v>5489.77</v>
      </c>
      <c r="K5601" s="2">
        <v>7717</v>
      </c>
      <c r="L5601">
        <v>71.14</v>
      </c>
      <c r="M5601" t="s">
        <v>539</v>
      </c>
      <c r="N5601" t="s">
        <v>108</v>
      </c>
      <c r="O5601" t="s">
        <v>541</v>
      </c>
    </row>
    <row r="5602" spans="1:15" x14ac:dyDescent="0.2">
      <c r="A5602" s="16" t="s">
        <v>632</v>
      </c>
      <c r="B5602" s="1">
        <v>45987</v>
      </c>
      <c r="C5602" t="s">
        <v>622</v>
      </c>
      <c r="D5602" t="s">
        <v>623</v>
      </c>
      <c r="F5602" t="s">
        <v>106</v>
      </c>
      <c r="G5602" t="s">
        <v>107</v>
      </c>
      <c r="H5602" s="2">
        <v>3800.95</v>
      </c>
      <c r="I5602">
        <v>0</v>
      </c>
      <c r="J5602" s="2">
        <v>3800.95</v>
      </c>
      <c r="K5602" s="2">
        <v>20352</v>
      </c>
      <c r="L5602">
        <v>18.68</v>
      </c>
      <c r="M5602" t="s">
        <v>576</v>
      </c>
      <c r="N5602" t="s">
        <v>108</v>
      </c>
      <c r="O5602" t="s">
        <v>622</v>
      </c>
    </row>
    <row r="5603" spans="1:15" x14ac:dyDescent="0.2">
      <c r="A5603" s="16" t="s">
        <v>632</v>
      </c>
      <c r="B5603" s="1">
        <v>45987</v>
      </c>
      <c r="C5603" t="s">
        <v>526</v>
      </c>
      <c r="D5603" t="s">
        <v>528</v>
      </c>
      <c r="F5603" t="s">
        <v>106</v>
      </c>
      <c r="G5603" t="s">
        <v>107</v>
      </c>
      <c r="H5603" s="2">
        <v>3074.31</v>
      </c>
      <c r="I5603">
        <v>0</v>
      </c>
      <c r="J5603" s="2">
        <v>3074.31</v>
      </c>
      <c r="K5603" s="2">
        <v>51218020</v>
      </c>
      <c r="L5603">
        <v>0.01</v>
      </c>
      <c r="M5603" t="s">
        <v>524</v>
      </c>
      <c r="N5603" t="s">
        <v>108</v>
      </c>
      <c r="O5603" t="s">
        <v>526</v>
      </c>
    </row>
    <row r="5604" spans="1:15" x14ac:dyDescent="0.2">
      <c r="A5604" s="16" t="s">
        <v>632</v>
      </c>
      <c r="B5604" s="1">
        <v>45987</v>
      </c>
      <c r="C5604" t="s">
        <v>152</v>
      </c>
      <c r="D5604" t="s">
        <v>153</v>
      </c>
      <c r="F5604" t="s">
        <v>106</v>
      </c>
      <c r="G5604" t="s">
        <v>107</v>
      </c>
      <c r="H5604" s="2">
        <v>3063.87</v>
      </c>
      <c r="I5604">
        <v>0</v>
      </c>
      <c r="J5604" s="2">
        <v>3063.87</v>
      </c>
      <c r="K5604" s="2">
        <v>2316</v>
      </c>
      <c r="L5604">
        <v>132.28</v>
      </c>
      <c r="M5604" t="s">
        <v>154</v>
      </c>
      <c r="N5604" t="s">
        <v>108</v>
      </c>
      <c r="O5604" t="s">
        <v>152</v>
      </c>
    </row>
    <row r="5605" spans="1:15" x14ac:dyDescent="0.2">
      <c r="A5605" s="16" t="s">
        <v>632</v>
      </c>
      <c r="B5605" s="1">
        <v>45987</v>
      </c>
      <c r="C5605" t="s">
        <v>625</v>
      </c>
      <c r="D5605" t="s">
        <v>626</v>
      </c>
      <c r="F5605" t="s">
        <v>106</v>
      </c>
      <c r="G5605" t="s">
        <v>132</v>
      </c>
      <c r="H5605">
        <v>0</v>
      </c>
      <c r="I5605">
        <v>0</v>
      </c>
      <c r="J5605" s="2">
        <v>277974.56</v>
      </c>
      <c r="K5605">
        <v>8</v>
      </c>
      <c r="L5605">
        <v>694.94</v>
      </c>
      <c r="M5605" t="s">
        <v>126</v>
      </c>
      <c r="N5605" t="s">
        <v>627</v>
      </c>
      <c r="O5605" t="s">
        <v>40</v>
      </c>
    </row>
    <row r="5606" spans="1:15" x14ac:dyDescent="0.2">
      <c r="A5606" s="16" t="s">
        <v>186</v>
      </c>
      <c r="B5606" s="1">
        <v>45988</v>
      </c>
      <c r="C5606" t="s">
        <v>27</v>
      </c>
      <c r="D5606" t="s">
        <v>28</v>
      </c>
      <c r="E5606" t="s">
        <v>15</v>
      </c>
      <c r="F5606" t="s">
        <v>16</v>
      </c>
      <c r="G5606" t="s">
        <v>17</v>
      </c>
      <c r="H5606">
        <v>18448206.399999999</v>
      </c>
      <c r="I5606">
        <v>5.65</v>
      </c>
      <c r="J5606">
        <v>18448206.399999999</v>
      </c>
      <c r="K5606">
        <v>86110</v>
      </c>
      <c r="L5606">
        <v>214.24</v>
      </c>
      <c r="M5606" t="s">
        <v>18</v>
      </c>
      <c r="N5606" t="s">
        <v>19</v>
      </c>
      <c r="O5606" t="s">
        <v>20</v>
      </c>
    </row>
    <row r="5607" spans="1:15" x14ac:dyDescent="0.2">
      <c r="A5607" s="16" t="s">
        <v>186</v>
      </c>
      <c r="B5607" s="1">
        <v>45988</v>
      </c>
      <c r="C5607" t="s">
        <v>36</v>
      </c>
      <c r="D5607" t="s">
        <v>37</v>
      </c>
      <c r="E5607" t="s">
        <v>15</v>
      </c>
      <c r="F5607" t="s">
        <v>16</v>
      </c>
      <c r="G5607" t="s">
        <v>17</v>
      </c>
      <c r="H5607">
        <v>17323425.469999999</v>
      </c>
      <c r="I5607">
        <v>5.3</v>
      </c>
      <c r="J5607">
        <v>17323425.469999999</v>
      </c>
      <c r="K5607">
        <v>16653</v>
      </c>
      <c r="L5607">
        <v>1040.26</v>
      </c>
      <c r="M5607" t="s">
        <v>38</v>
      </c>
      <c r="N5607" t="s">
        <v>39</v>
      </c>
      <c r="O5607" t="s">
        <v>40</v>
      </c>
    </row>
    <row r="5608" spans="1:15" x14ac:dyDescent="0.2">
      <c r="A5608" s="16" t="s">
        <v>186</v>
      </c>
      <c r="B5608" s="1">
        <v>45988</v>
      </c>
      <c r="C5608" t="s">
        <v>58</v>
      </c>
      <c r="D5608" t="s">
        <v>59</v>
      </c>
      <c r="E5608" t="s">
        <v>15</v>
      </c>
      <c r="F5608" t="s">
        <v>16</v>
      </c>
      <c r="G5608" t="s">
        <v>17</v>
      </c>
      <c r="H5608">
        <v>16321749.84</v>
      </c>
      <c r="I5608">
        <v>5</v>
      </c>
      <c r="J5608">
        <v>16321749.84</v>
      </c>
      <c r="K5608">
        <v>70884</v>
      </c>
      <c r="L5608">
        <v>230.26</v>
      </c>
      <c r="M5608" t="s">
        <v>18</v>
      </c>
      <c r="N5608" t="s">
        <v>19</v>
      </c>
      <c r="O5608" t="s">
        <v>20</v>
      </c>
    </row>
    <row r="5609" spans="1:15" x14ac:dyDescent="0.2">
      <c r="A5609" s="16" t="s">
        <v>186</v>
      </c>
      <c r="B5609" s="1">
        <v>45988</v>
      </c>
      <c r="C5609" t="s">
        <v>54</v>
      </c>
      <c r="D5609" t="s">
        <v>55</v>
      </c>
      <c r="E5609" t="s">
        <v>15</v>
      </c>
      <c r="F5609" t="s">
        <v>16</v>
      </c>
      <c r="G5609" t="s">
        <v>17</v>
      </c>
      <c r="H5609">
        <v>16174781.35</v>
      </c>
      <c r="I5609">
        <v>4.95</v>
      </c>
      <c r="J5609">
        <v>16174781.35</v>
      </c>
      <c r="K5609">
        <v>58277</v>
      </c>
      <c r="L5609">
        <v>277.55</v>
      </c>
      <c r="M5609" t="s">
        <v>18</v>
      </c>
      <c r="N5609" t="s">
        <v>19</v>
      </c>
      <c r="O5609" t="s">
        <v>20</v>
      </c>
    </row>
    <row r="5610" spans="1:15" x14ac:dyDescent="0.2">
      <c r="A5610" s="16" t="s">
        <v>186</v>
      </c>
      <c r="B5610" s="1">
        <v>45988</v>
      </c>
      <c r="C5610">
        <v>5930</v>
      </c>
      <c r="D5610" t="s">
        <v>50</v>
      </c>
      <c r="E5610" t="s">
        <v>15</v>
      </c>
      <c r="F5610" t="s">
        <v>16</v>
      </c>
      <c r="G5610" t="s">
        <v>17</v>
      </c>
      <c r="H5610">
        <v>15906271.16</v>
      </c>
      <c r="I5610">
        <v>4.87</v>
      </c>
      <c r="J5610">
        <v>15906271.16</v>
      </c>
      <c r="K5610">
        <v>225116</v>
      </c>
      <c r="L5610">
        <v>70.66</v>
      </c>
      <c r="M5610" t="s">
        <v>51</v>
      </c>
      <c r="N5610" t="s">
        <v>52</v>
      </c>
      <c r="O5610" t="s">
        <v>53</v>
      </c>
    </row>
    <row r="5611" spans="1:15" x14ac:dyDescent="0.2">
      <c r="A5611" s="16" t="s">
        <v>186</v>
      </c>
      <c r="B5611" s="1">
        <v>45988</v>
      </c>
      <c r="C5611" t="s">
        <v>46</v>
      </c>
      <c r="D5611" t="s">
        <v>47</v>
      </c>
      <c r="E5611" t="s">
        <v>15</v>
      </c>
      <c r="F5611" t="s">
        <v>16</v>
      </c>
      <c r="G5611" t="s">
        <v>17</v>
      </c>
      <c r="H5611">
        <v>15815433.6</v>
      </c>
      <c r="I5611">
        <v>4.84</v>
      </c>
      <c r="J5611">
        <v>15815433.6</v>
      </c>
      <c r="K5611">
        <v>52160</v>
      </c>
      <c r="L5611">
        <v>303.20999999999998</v>
      </c>
      <c r="M5611" t="s">
        <v>18</v>
      </c>
      <c r="N5611" t="s">
        <v>31</v>
      </c>
      <c r="O5611" t="s">
        <v>20</v>
      </c>
    </row>
    <row r="5612" spans="1:15" x14ac:dyDescent="0.2">
      <c r="A5612" s="16" t="s">
        <v>186</v>
      </c>
      <c r="B5612" s="1">
        <v>45988</v>
      </c>
      <c r="C5612" t="s">
        <v>44</v>
      </c>
      <c r="D5612" t="s">
        <v>45</v>
      </c>
      <c r="E5612" t="s">
        <v>15</v>
      </c>
      <c r="F5612" t="s">
        <v>16</v>
      </c>
      <c r="G5612" t="s">
        <v>17</v>
      </c>
      <c r="H5612">
        <v>15061555.720000001</v>
      </c>
      <c r="I5612">
        <v>4.6100000000000003</v>
      </c>
      <c r="J5612">
        <v>15061555.720000001</v>
      </c>
      <c r="K5612">
        <v>197996</v>
      </c>
      <c r="L5612">
        <v>76.069999999999993</v>
      </c>
      <c r="M5612" t="s">
        <v>18</v>
      </c>
      <c r="N5612" t="s">
        <v>19</v>
      </c>
      <c r="O5612" t="s">
        <v>20</v>
      </c>
    </row>
    <row r="5613" spans="1:15" x14ac:dyDescent="0.2">
      <c r="A5613" s="16" t="s">
        <v>186</v>
      </c>
      <c r="B5613" s="1">
        <v>45988</v>
      </c>
      <c r="C5613">
        <v>2330</v>
      </c>
      <c r="D5613" t="s">
        <v>32</v>
      </c>
      <c r="E5613" t="s">
        <v>15</v>
      </c>
      <c r="F5613" t="s">
        <v>16</v>
      </c>
      <c r="G5613" t="s">
        <v>17</v>
      </c>
      <c r="H5613">
        <v>14937466.01</v>
      </c>
      <c r="I5613">
        <v>4.57</v>
      </c>
      <c r="J5613">
        <v>14937466.01</v>
      </c>
      <c r="K5613">
        <v>326126</v>
      </c>
      <c r="L5613">
        <v>45.8</v>
      </c>
      <c r="M5613" t="s">
        <v>33</v>
      </c>
      <c r="N5613" t="s">
        <v>34</v>
      </c>
      <c r="O5613" t="s">
        <v>35</v>
      </c>
    </row>
    <row r="5614" spans="1:15" x14ac:dyDescent="0.2">
      <c r="A5614" s="16" t="s">
        <v>186</v>
      </c>
      <c r="B5614" s="1">
        <v>45988</v>
      </c>
      <c r="C5614" t="s">
        <v>21</v>
      </c>
      <c r="D5614" t="s">
        <v>22</v>
      </c>
      <c r="E5614" t="s">
        <v>15</v>
      </c>
      <c r="F5614" t="s">
        <v>16</v>
      </c>
      <c r="G5614" t="s">
        <v>17</v>
      </c>
      <c r="H5614">
        <v>14816241.189999999</v>
      </c>
      <c r="I5614">
        <v>4.53</v>
      </c>
      <c r="J5614">
        <v>14816241.189999999</v>
      </c>
      <c r="K5614">
        <v>37267</v>
      </c>
      <c r="L5614">
        <v>397.57</v>
      </c>
      <c r="M5614" t="s">
        <v>18</v>
      </c>
      <c r="N5614" t="s">
        <v>19</v>
      </c>
      <c r="O5614" t="s">
        <v>20</v>
      </c>
    </row>
    <row r="5615" spans="1:15" x14ac:dyDescent="0.2">
      <c r="A5615" s="16" t="s">
        <v>186</v>
      </c>
      <c r="B5615" s="1">
        <v>45988</v>
      </c>
      <c r="C5615" t="s">
        <v>25</v>
      </c>
      <c r="D5615" t="s">
        <v>26</v>
      </c>
      <c r="E5615" t="s">
        <v>15</v>
      </c>
      <c r="F5615" t="s">
        <v>16</v>
      </c>
      <c r="G5615" t="s">
        <v>17</v>
      </c>
      <c r="H5615">
        <v>13638832.119999999</v>
      </c>
      <c r="I5615">
        <v>4.17</v>
      </c>
      <c r="J5615">
        <v>13638832.119999999</v>
      </c>
      <c r="K5615">
        <v>75662</v>
      </c>
      <c r="L5615">
        <v>180.26</v>
      </c>
      <c r="M5615" t="s">
        <v>18</v>
      </c>
      <c r="N5615" t="s">
        <v>19</v>
      </c>
      <c r="O5615" t="s">
        <v>20</v>
      </c>
    </row>
    <row r="5616" spans="1:15" x14ac:dyDescent="0.2">
      <c r="A5616" s="16" t="s">
        <v>186</v>
      </c>
      <c r="B5616" s="1">
        <v>45988</v>
      </c>
      <c r="C5616" t="s">
        <v>13</v>
      </c>
      <c r="D5616" t="s">
        <v>14</v>
      </c>
      <c r="E5616" t="s">
        <v>15</v>
      </c>
      <c r="F5616" t="s">
        <v>16</v>
      </c>
      <c r="G5616" t="s">
        <v>17</v>
      </c>
      <c r="H5616">
        <v>13518709.27</v>
      </c>
      <c r="I5616">
        <v>4.1399999999999997</v>
      </c>
      <c r="J5616">
        <v>13518709.27</v>
      </c>
      <c r="K5616">
        <v>81551</v>
      </c>
      <c r="L5616">
        <v>165.77</v>
      </c>
      <c r="M5616" t="s">
        <v>18</v>
      </c>
      <c r="N5616" t="s">
        <v>19</v>
      </c>
      <c r="O5616" t="s">
        <v>20</v>
      </c>
    </row>
    <row r="5617" spans="1:15" x14ac:dyDescent="0.2">
      <c r="A5617" s="16" t="s">
        <v>186</v>
      </c>
      <c r="B5617" s="1">
        <v>45988</v>
      </c>
      <c r="C5617" t="s">
        <v>41</v>
      </c>
      <c r="D5617" t="s">
        <v>42</v>
      </c>
      <c r="E5617" t="s">
        <v>15</v>
      </c>
      <c r="F5617" t="s">
        <v>43</v>
      </c>
      <c r="G5617" t="s">
        <v>17</v>
      </c>
      <c r="H5617">
        <v>13356590.6</v>
      </c>
      <c r="I5617">
        <v>4.09</v>
      </c>
      <c r="J5617">
        <v>13356590.6</v>
      </c>
      <c r="K5617">
        <v>58285</v>
      </c>
      <c r="L5617">
        <v>229.16</v>
      </c>
      <c r="M5617" t="s">
        <v>18</v>
      </c>
      <c r="N5617" t="s">
        <v>19</v>
      </c>
      <c r="O5617" t="s">
        <v>20</v>
      </c>
    </row>
    <row r="5618" spans="1:15" x14ac:dyDescent="0.2">
      <c r="A5618" s="16" t="s">
        <v>186</v>
      </c>
      <c r="B5618" s="1">
        <v>45988</v>
      </c>
      <c r="C5618" t="s">
        <v>23</v>
      </c>
      <c r="D5618" t="s">
        <v>24</v>
      </c>
      <c r="E5618" t="s">
        <v>15</v>
      </c>
      <c r="F5618" t="s">
        <v>16</v>
      </c>
      <c r="G5618" t="s">
        <v>17</v>
      </c>
      <c r="H5618">
        <v>12992465.5</v>
      </c>
      <c r="I5618">
        <v>3.98</v>
      </c>
      <c r="J5618">
        <v>12992465.5</v>
      </c>
      <c r="K5618">
        <v>26761</v>
      </c>
      <c r="L5618">
        <v>485.5</v>
      </c>
      <c r="M5618" t="s">
        <v>18</v>
      </c>
      <c r="N5618" t="s">
        <v>19</v>
      </c>
      <c r="O5618" t="s">
        <v>20</v>
      </c>
    </row>
    <row r="5619" spans="1:15" x14ac:dyDescent="0.2">
      <c r="A5619" s="16" t="s">
        <v>186</v>
      </c>
      <c r="B5619" s="1">
        <v>45988</v>
      </c>
      <c r="C5619" t="s">
        <v>157</v>
      </c>
      <c r="D5619" t="s">
        <v>158</v>
      </c>
      <c r="E5619" t="s">
        <v>15</v>
      </c>
      <c r="F5619" t="s">
        <v>16</v>
      </c>
      <c r="G5619" t="s">
        <v>17</v>
      </c>
      <c r="H5619">
        <v>12705225.189999999</v>
      </c>
      <c r="I5619">
        <v>3.89</v>
      </c>
      <c r="J5619">
        <v>12705225.189999999</v>
      </c>
      <c r="K5619">
        <v>50827</v>
      </c>
      <c r="L5619">
        <v>249.97</v>
      </c>
      <c r="M5619" t="s">
        <v>18</v>
      </c>
      <c r="N5619" t="s">
        <v>19</v>
      </c>
      <c r="O5619" t="s">
        <v>20</v>
      </c>
    </row>
    <row r="5620" spans="1:15" x14ac:dyDescent="0.2">
      <c r="A5620" s="16" t="s">
        <v>186</v>
      </c>
      <c r="B5620" s="1">
        <v>45988</v>
      </c>
      <c r="C5620" t="s">
        <v>48</v>
      </c>
      <c r="D5620" t="s">
        <v>49</v>
      </c>
      <c r="E5620" t="s">
        <v>15</v>
      </c>
      <c r="F5620" t="s">
        <v>16</v>
      </c>
      <c r="G5620" t="s">
        <v>17</v>
      </c>
      <c r="H5620">
        <v>11263703.98</v>
      </c>
      <c r="I5620">
        <v>3.45</v>
      </c>
      <c r="J5620">
        <v>11263703.98</v>
      </c>
      <c r="K5620">
        <v>68207</v>
      </c>
      <c r="L5620">
        <v>165.14</v>
      </c>
      <c r="M5620" t="s">
        <v>18</v>
      </c>
      <c r="N5620" t="s">
        <v>19</v>
      </c>
      <c r="O5620" t="s">
        <v>20</v>
      </c>
    </row>
    <row r="5621" spans="1:15" x14ac:dyDescent="0.2">
      <c r="A5621" s="16" t="s">
        <v>186</v>
      </c>
      <c r="B5621" s="1">
        <v>45988</v>
      </c>
      <c r="C5621" t="s">
        <v>155</v>
      </c>
      <c r="D5621" t="s">
        <v>156</v>
      </c>
      <c r="E5621" t="s">
        <v>15</v>
      </c>
      <c r="F5621" t="s">
        <v>16</v>
      </c>
      <c r="G5621" t="s">
        <v>17</v>
      </c>
      <c r="H5621">
        <v>10564597.92</v>
      </c>
      <c r="I5621">
        <v>3.23</v>
      </c>
      <c r="J5621">
        <v>10564597.92</v>
      </c>
      <c r="K5621">
        <v>13161</v>
      </c>
      <c r="L5621">
        <v>802.72</v>
      </c>
      <c r="M5621" t="s">
        <v>18</v>
      </c>
      <c r="N5621" t="s">
        <v>31</v>
      </c>
      <c r="O5621" t="s">
        <v>20</v>
      </c>
    </row>
    <row r="5622" spans="1:15" x14ac:dyDescent="0.2">
      <c r="A5622" s="16" t="s">
        <v>186</v>
      </c>
      <c r="B5622" s="1">
        <v>45988</v>
      </c>
      <c r="C5622" t="s">
        <v>62</v>
      </c>
      <c r="D5622" t="s">
        <v>63</v>
      </c>
      <c r="E5622" t="s">
        <v>15</v>
      </c>
      <c r="F5622" t="s">
        <v>16</v>
      </c>
      <c r="G5622" t="s">
        <v>17</v>
      </c>
      <c r="H5622">
        <v>10184296.32</v>
      </c>
      <c r="I5622">
        <v>3.12</v>
      </c>
      <c r="J5622">
        <v>10184296.32</v>
      </c>
      <c r="K5622">
        <v>276672</v>
      </c>
      <c r="L5622">
        <v>36.81</v>
      </c>
      <c r="M5622" t="s">
        <v>18</v>
      </c>
      <c r="N5622" t="s">
        <v>19</v>
      </c>
      <c r="O5622" t="s">
        <v>20</v>
      </c>
    </row>
    <row r="5623" spans="1:15" x14ac:dyDescent="0.2">
      <c r="A5623" s="16" t="s">
        <v>186</v>
      </c>
      <c r="B5623" s="1">
        <v>45988</v>
      </c>
      <c r="C5623" t="s">
        <v>60</v>
      </c>
      <c r="D5623" t="s">
        <v>61</v>
      </c>
      <c r="E5623" t="s">
        <v>15</v>
      </c>
      <c r="F5623" t="s">
        <v>16</v>
      </c>
      <c r="G5623" t="s">
        <v>17</v>
      </c>
      <c r="H5623">
        <v>9662007.5199999996</v>
      </c>
      <c r="I5623">
        <v>2.96</v>
      </c>
      <c r="J5623">
        <v>9662007.5199999996</v>
      </c>
      <c r="K5623">
        <v>8336</v>
      </c>
      <c r="L5623">
        <v>1159.07</v>
      </c>
      <c r="M5623" t="s">
        <v>18</v>
      </c>
      <c r="N5623" t="s">
        <v>19</v>
      </c>
      <c r="O5623" t="s">
        <v>20</v>
      </c>
    </row>
    <row r="5624" spans="1:15" x14ac:dyDescent="0.2">
      <c r="A5624" s="16" t="s">
        <v>186</v>
      </c>
      <c r="B5624" s="1">
        <v>45988</v>
      </c>
      <c r="C5624" t="s">
        <v>67</v>
      </c>
      <c r="D5624" t="s">
        <v>68</v>
      </c>
      <c r="E5624" t="s">
        <v>15</v>
      </c>
      <c r="F5624" t="s">
        <v>69</v>
      </c>
      <c r="G5624" t="s">
        <v>17</v>
      </c>
      <c r="H5624">
        <v>9524591.5500000007</v>
      </c>
      <c r="I5624">
        <v>2.92</v>
      </c>
      <c r="J5624">
        <v>9524591.5500000007</v>
      </c>
      <c r="K5624">
        <v>29769</v>
      </c>
      <c r="L5624">
        <v>319.95</v>
      </c>
      <c r="M5624" t="s">
        <v>18</v>
      </c>
      <c r="N5624" t="s">
        <v>19</v>
      </c>
      <c r="O5624" t="s">
        <v>20</v>
      </c>
    </row>
    <row r="5625" spans="1:15" x14ac:dyDescent="0.2">
      <c r="A5625" s="16" t="s">
        <v>186</v>
      </c>
      <c r="B5625" s="1">
        <v>45988</v>
      </c>
      <c r="C5625" t="s">
        <v>29</v>
      </c>
      <c r="D5625" t="s">
        <v>30</v>
      </c>
      <c r="E5625" t="s">
        <v>15</v>
      </c>
      <c r="F5625" t="s">
        <v>16</v>
      </c>
      <c r="G5625" t="s">
        <v>17</v>
      </c>
      <c r="H5625">
        <v>8920064.1600000001</v>
      </c>
      <c r="I5625">
        <v>2.73</v>
      </c>
      <c r="J5625">
        <v>8920064.1600000001</v>
      </c>
      <c r="K5625">
        <v>43521</v>
      </c>
      <c r="L5625">
        <v>204.96</v>
      </c>
      <c r="M5625" t="s">
        <v>18</v>
      </c>
      <c r="N5625" t="s">
        <v>31</v>
      </c>
      <c r="O5625" t="s">
        <v>20</v>
      </c>
    </row>
    <row r="5626" spans="1:15" x14ac:dyDescent="0.2">
      <c r="A5626" s="16" t="s">
        <v>186</v>
      </c>
      <c r="B5626" s="1">
        <v>45988</v>
      </c>
      <c r="C5626" t="s">
        <v>70</v>
      </c>
      <c r="D5626" t="s">
        <v>71</v>
      </c>
      <c r="E5626" t="s">
        <v>15</v>
      </c>
      <c r="F5626" t="s">
        <v>69</v>
      </c>
      <c r="G5626" t="s">
        <v>17</v>
      </c>
      <c r="H5626">
        <v>8310625.4400000004</v>
      </c>
      <c r="I5626">
        <v>2.54</v>
      </c>
      <c r="J5626">
        <v>8310625.4400000004</v>
      </c>
      <c r="K5626">
        <v>25948</v>
      </c>
      <c r="L5626">
        <v>320.27999999999997</v>
      </c>
      <c r="M5626" t="s">
        <v>18</v>
      </c>
      <c r="N5626" t="s">
        <v>19</v>
      </c>
      <c r="O5626" t="s">
        <v>20</v>
      </c>
    </row>
    <row r="5627" spans="1:15" x14ac:dyDescent="0.2">
      <c r="A5627" s="16" t="s">
        <v>186</v>
      </c>
      <c r="B5627" s="1">
        <v>45988</v>
      </c>
      <c r="C5627" t="s">
        <v>56</v>
      </c>
      <c r="D5627" t="s">
        <v>57</v>
      </c>
      <c r="E5627" t="s">
        <v>15</v>
      </c>
      <c r="F5627" t="s">
        <v>16</v>
      </c>
      <c r="G5627" t="s">
        <v>17</v>
      </c>
      <c r="H5627">
        <v>7842714.5499999998</v>
      </c>
      <c r="I5627">
        <v>2.4</v>
      </c>
      <c r="J5627">
        <v>7842714.5499999998</v>
      </c>
      <c r="K5627">
        <v>42313</v>
      </c>
      <c r="L5627">
        <v>185.35</v>
      </c>
      <c r="M5627" t="s">
        <v>18</v>
      </c>
      <c r="N5627" t="s">
        <v>19</v>
      </c>
      <c r="O5627" t="s">
        <v>20</v>
      </c>
    </row>
    <row r="5628" spans="1:15" x14ac:dyDescent="0.2">
      <c r="A5628" s="16" t="s">
        <v>186</v>
      </c>
      <c r="B5628" s="1">
        <v>45988</v>
      </c>
      <c r="C5628">
        <v>8035</v>
      </c>
      <c r="D5628" t="s">
        <v>72</v>
      </c>
      <c r="E5628" t="s">
        <v>15</v>
      </c>
      <c r="F5628" t="s">
        <v>16</v>
      </c>
      <c r="G5628" t="s">
        <v>17</v>
      </c>
      <c r="H5628">
        <v>6175990.79</v>
      </c>
      <c r="I5628">
        <v>1.89</v>
      </c>
      <c r="J5628">
        <v>6175990.79</v>
      </c>
      <c r="K5628">
        <v>30000</v>
      </c>
      <c r="L5628">
        <v>205.87</v>
      </c>
      <c r="M5628" t="s">
        <v>73</v>
      </c>
      <c r="N5628" t="s">
        <v>74</v>
      </c>
      <c r="O5628" t="s">
        <v>75</v>
      </c>
    </row>
    <row r="5629" spans="1:15" x14ac:dyDescent="0.2">
      <c r="A5629" s="16" t="s">
        <v>186</v>
      </c>
      <c r="B5629" s="1">
        <v>45988</v>
      </c>
      <c r="C5629">
        <v>2317</v>
      </c>
      <c r="D5629" t="s">
        <v>78</v>
      </c>
      <c r="E5629" t="s">
        <v>15</v>
      </c>
      <c r="F5629" t="s">
        <v>16</v>
      </c>
      <c r="G5629" t="s">
        <v>17</v>
      </c>
      <c r="H5629">
        <v>5686227.5800000001</v>
      </c>
      <c r="I5629">
        <v>1.74</v>
      </c>
      <c r="J5629">
        <v>5686227.5800000001</v>
      </c>
      <c r="K5629">
        <v>771210</v>
      </c>
      <c r="L5629">
        <v>7.37</v>
      </c>
      <c r="M5629" t="s">
        <v>33</v>
      </c>
      <c r="N5629" t="s">
        <v>34</v>
      </c>
      <c r="O5629" t="s">
        <v>35</v>
      </c>
    </row>
    <row r="5630" spans="1:15" x14ac:dyDescent="0.2">
      <c r="A5630" s="16" t="s">
        <v>186</v>
      </c>
      <c r="B5630" s="1">
        <v>45988</v>
      </c>
      <c r="C5630" t="s">
        <v>76</v>
      </c>
      <c r="D5630" t="s">
        <v>183</v>
      </c>
      <c r="E5630" t="s">
        <v>15</v>
      </c>
      <c r="F5630" t="s">
        <v>16</v>
      </c>
      <c r="G5630" t="s">
        <v>17</v>
      </c>
      <c r="H5630">
        <v>5259656.32</v>
      </c>
      <c r="I5630">
        <v>1.61</v>
      </c>
      <c r="J5630">
        <v>5259656.32</v>
      </c>
      <c r="K5630">
        <v>21152</v>
      </c>
      <c r="L5630">
        <v>248.66</v>
      </c>
      <c r="M5630" t="s">
        <v>18</v>
      </c>
      <c r="N5630" t="s">
        <v>31</v>
      </c>
      <c r="O5630" t="s">
        <v>20</v>
      </c>
    </row>
    <row r="5631" spans="1:15" x14ac:dyDescent="0.2">
      <c r="A5631" s="16" t="s">
        <v>186</v>
      </c>
      <c r="B5631" s="1">
        <v>45988</v>
      </c>
      <c r="C5631" t="s">
        <v>64</v>
      </c>
      <c r="D5631" t="s">
        <v>65</v>
      </c>
      <c r="E5631" t="s">
        <v>15</v>
      </c>
      <c r="F5631" t="s">
        <v>66</v>
      </c>
      <c r="G5631" t="s">
        <v>17</v>
      </c>
      <c r="H5631">
        <v>4655543.6399999997</v>
      </c>
      <c r="I5631">
        <v>1.42</v>
      </c>
      <c r="J5631">
        <v>4655543.6399999997</v>
      </c>
      <c r="K5631">
        <v>6204</v>
      </c>
      <c r="L5631">
        <v>750.41</v>
      </c>
      <c r="M5631" t="s">
        <v>18</v>
      </c>
      <c r="N5631" t="s">
        <v>19</v>
      </c>
      <c r="O5631" t="s">
        <v>20</v>
      </c>
    </row>
    <row r="5632" spans="1:15" x14ac:dyDescent="0.2">
      <c r="A5632" s="16" t="s">
        <v>186</v>
      </c>
      <c r="B5632" s="1">
        <v>45988</v>
      </c>
      <c r="C5632" t="s">
        <v>81</v>
      </c>
      <c r="D5632" t="s">
        <v>82</v>
      </c>
      <c r="E5632" t="s">
        <v>15</v>
      </c>
      <c r="F5632" t="s">
        <v>16</v>
      </c>
      <c r="G5632" t="s">
        <v>17</v>
      </c>
      <c r="H5632">
        <v>2640946.6800000002</v>
      </c>
      <c r="I5632">
        <v>0.81</v>
      </c>
      <c r="J5632">
        <v>2640946.6800000002</v>
      </c>
      <c r="K5632">
        <v>19818</v>
      </c>
      <c r="L5632">
        <v>133.26</v>
      </c>
      <c r="M5632" t="s">
        <v>18</v>
      </c>
      <c r="N5632" t="s">
        <v>31</v>
      </c>
      <c r="O5632" t="s">
        <v>20</v>
      </c>
    </row>
    <row r="5633" spans="1:15" x14ac:dyDescent="0.2">
      <c r="A5633" s="16" t="s">
        <v>186</v>
      </c>
      <c r="B5633" s="1">
        <v>45988</v>
      </c>
      <c r="C5633">
        <v>5935</v>
      </c>
      <c r="D5633" t="s">
        <v>91</v>
      </c>
      <c r="E5633" t="s">
        <v>15</v>
      </c>
      <c r="F5633" t="s">
        <v>16</v>
      </c>
      <c r="G5633" t="s">
        <v>17</v>
      </c>
      <c r="H5633">
        <v>1878741.13</v>
      </c>
      <c r="I5633">
        <v>0.57999999999999996</v>
      </c>
      <c r="J5633">
        <v>1878741.13</v>
      </c>
      <c r="K5633">
        <v>35740</v>
      </c>
      <c r="L5633">
        <v>52.57</v>
      </c>
      <c r="M5633" t="s">
        <v>51</v>
      </c>
      <c r="N5633" t="s">
        <v>52</v>
      </c>
      <c r="O5633" t="s">
        <v>53</v>
      </c>
    </row>
    <row r="5634" spans="1:15" x14ac:dyDescent="0.2">
      <c r="A5634" s="16" t="s">
        <v>186</v>
      </c>
      <c r="B5634" s="1">
        <v>45988</v>
      </c>
      <c r="C5634" t="s">
        <v>83</v>
      </c>
      <c r="D5634" t="s">
        <v>84</v>
      </c>
      <c r="E5634" t="s">
        <v>15</v>
      </c>
      <c r="F5634" t="s">
        <v>16</v>
      </c>
      <c r="G5634" t="s">
        <v>17</v>
      </c>
      <c r="H5634">
        <v>1798367.13</v>
      </c>
      <c r="I5634">
        <v>0.55000000000000004</v>
      </c>
      <c r="J5634">
        <v>1798367.13</v>
      </c>
      <c r="K5634">
        <v>34209</v>
      </c>
      <c r="L5634">
        <v>52.57</v>
      </c>
      <c r="M5634" t="s">
        <v>18</v>
      </c>
      <c r="N5634" t="s">
        <v>19</v>
      </c>
      <c r="O5634" t="s">
        <v>20</v>
      </c>
    </row>
    <row r="5635" spans="1:15" x14ac:dyDescent="0.2">
      <c r="A5635" s="16" t="s">
        <v>186</v>
      </c>
      <c r="B5635" s="1">
        <v>45988</v>
      </c>
      <c r="C5635" t="s">
        <v>85</v>
      </c>
      <c r="D5635" t="s">
        <v>86</v>
      </c>
      <c r="E5635" t="s">
        <v>15</v>
      </c>
      <c r="F5635" t="s">
        <v>16</v>
      </c>
      <c r="G5635" t="s">
        <v>17</v>
      </c>
      <c r="H5635">
        <v>1790370.21</v>
      </c>
      <c r="I5635">
        <v>0.55000000000000004</v>
      </c>
      <c r="J5635">
        <v>1790370.21</v>
      </c>
      <c r="K5635">
        <v>83157</v>
      </c>
      <c r="L5635">
        <v>21.53</v>
      </c>
      <c r="M5635" t="s">
        <v>18</v>
      </c>
      <c r="N5635" t="s">
        <v>31</v>
      </c>
      <c r="O5635" t="s">
        <v>20</v>
      </c>
    </row>
    <row r="5636" spans="1:15" x14ac:dyDescent="0.2">
      <c r="A5636" s="16" t="s">
        <v>186</v>
      </c>
      <c r="B5636" s="1">
        <v>45988</v>
      </c>
      <c r="C5636" t="s">
        <v>92</v>
      </c>
      <c r="D5636" t="s">
        <v>93</v>
      </c>
      <c r="E5636" t="s">
        <v>15</v>
      </c>
      <c r="F5636" t="s">
        <v>16</v>
      </c>
      <c r="G5636" t="s">
        <v>17</v>
      </c>
      <c r="H5636">
        <v>1762144.65</v>
      </c>
      <c r="I5636">
        <v>0.54</v>
      </c>
      <c r="J5636">
        <v>1762144.65</v>
      </c>
      <c r="K5636">
        <v>20545</v>
      </c>
      <c r="L5636">
        <v>85.77</v>
      </c>
      <c r="M5636" t="s">
        <v>18</v>
      </c>
      <c r="N5636" t="s">
        <v>31</v>
      </c>
      <c r="O5636" t="s">
        <v>20</v>
      </c>
    </row>
    <row r="5637" spans="1:15" x14ac:dyDescent="0.2">
      <c r="A5637" s="16" t="s">
        <v>186</v>
      </c>
      <c r="B5637" s="1">
        <v>45988</v>
      </c>
      <c r="C5637" t="s">
        <v>96</v>
      </c>
      <c r="D5637" t="s">
        <v>97</v>
      </c>
      <c r="E5637" t="s">
        <v>15</v>
      </c>
      <c r="F5637" t="s">
        <v>16</v>
      </c>
      <c r="G5637" t="s">
        <v>17</v>
      </c>
      <c r="H5637">
        <v>1692688.76</v>
      </c>
      <c r="I5637">
        <v>0.52</v>
      </c>
      <c r="J5637">
        <v>1692688.76</v>
      </c>
      <c r="K5637">
        <v>5188</v>
      </c>
      <c r="L5637">
        <v>326.27</v>
      </c>
      <c r="M5637" t="s">
        <v>18</v>
      </c>
      <c r="N5637" t="s">
        <v>19</v>
      </c>
      <c r="O5637" t="s">
        <v>20</v>
      </c>
    </row>
    <row r="5638" spans="1:15" x14ac:dyDescent="0.2">
      <c r="A5638" s="16" t="s">
        <v>186</v>
      </c>
      <c r="B5638" s="1">
        <v>45988</v>
      </c>
      <c r="C5638" t="s">
        <v>87</v>
      </c>
      <c r="D5638" t="s">
        <v>88</v>
      </c>
      <c r="E5638" t="s">
        <v>15</v>
      </c>
      <c r="F5638" t="s">
        <v>16</v>
      </c>
      <c r="G5638" t="s">
        <v>17</v>
      </c>
      <c r="H5638">
        <v>1385945.5</v>
      </c>
      <c r="I5638">
        <v>0.42</v>
      </c>
      <c r="J5638">
        <v>1385945.5</v>
      </c>
      <c r="K5638">
        <v>12686</v>
      </c>
      <c r="L5638">
        <v>109.25</v>
      </c>
      <c r="M5638" t="s">
        <v>18</v>
      </c>
      <c r="N5638" t="s">
        <v>19</v>
      </c>
      <c r="O5638" t="s">
        <v>20</v>
      </c>
    </row>
    <row r="5639" spans="1:15" x14ac:dyDescent="0.2">
      <c r="A5639" s="16" t="s">
        <v>186</v>
      </c>
      <c r="B5639" s="1">
        <v>45988</v>
      </c>
      <c r="C5639" t="s">
        <v>35</v>
      </c>
      <c r="D5639" t="s">
        <v>113</v>
      </c>
      <c r="E5639" t="s">
        <v>105</v>
      </c>
      <c r="F5639" t="s">
        <v>106</v>
      </c>
      <c r="G5639" t="s">
        <v>107</v>
      </c>
      <c r="H5639">
        <v>893423.59</v>
      </c>
      <c r="I5639">
        <v>0.27</v>
      </c>
      <c r="J5639">
        <v>893423.59</v>
      </c>
      <c r="K5639">
        <v>27990961</v>
      </c>
      <c r="L5639">
        <v>3.19</v>
      </c>
      <c r="M5639" t="s">
        <v>33</v>
      </c>
      <c r="N5639" t="s">
        <v>108</v>
      </c>
      <c r="O5639" t="s">
        <v>35</v>
      </c>
    </row>
    <row r="5640" spans="1:15" x14ac:dyDescent="0.2">
      <c r="A5640" s="16" t="s">
        <v>186</v>
      </c>
      <c r="B5640" s="1">
        <v>45988</v>
      </c>
      <c r="C5640" t="s">
        <v>53</v>
      </c>
      <c r="D5640" t="s">
        <v>124</v>
      </c>
      <c r="E5640" t="s">
        <v>105</v>
      </c>
      <c r="F5640" t="s">
        <v>106</v>
      </c>
      <c r="G5640" t="s">
        <v>107</v>
      </c>
      <c r="H5640">
        <v>826740.49</v>
      </c>
      <c r="I5640">
        <v>0.25</v>
      </c>
      <c r="J5640">
        <v>826740.49</v>
      </c>
      <c r="K5640">
        <v>1211009464</v>
      </c>
      <c r="L5640">
        <v>7.0000000000000007E-2</v>
      </c>
      <c r="M5640" t="s">
        <v>51</v>
      </c>
      <c r="N5640" t="s">
        <v>108</v>
      </c>
      <c r="O5640" t="s">
        <v>53</v>
      </c>
    </row>
    <row r="5641" spans="1:15" x14ac:dyDescent="0.2">
      <c r="A5641" s="16" t="s">
        <v>186</v>
      </c>
      <c r="B5641" s="1">
        <v>45988</v>
      </c>
      <c r="C5641" t="s">
        <v>89</v>
      </c>
      <c r="D5641" t="s">
        <v>90</v>
      </c>
      <c r="E5641" t="s">
        <v>15</v>
      </c>
      <c r="F5641" t="s">
        <v>16</v>
      </c>
      <c r="G5641" t="s">
        <v>17</v>
      </c>
      <c r="H5641">
        <v>812257.02</v>
      </c>
      <c r="I5641">
        <v>0.25</v>
      </c>
      <c r="J5641">
        <v>812257.02</v>
      </c>
      <c r="K5641">
        <v>16803</v>
      </c>
      <c r="L5641">
        <v>48.34</v>
      </c>
      <c r="M5641" t="s">
        <v>18</v>
      </c>
      <c r="N5641" t="s">
        <v>19</v>
      </c>
      <c r="O5641" t="s">
        <v>20</v>
      </c>
    </row>
    <row r="5642" spans="1:15" x14ac:dyDescent="0.2">
      <c r="A5642" s="16" t="s">
        <v>186</v>
      </c>
      <c r="B5642" s="1">
        <v>45988</v>
      </c>
      <c r="C5642" t="s">
        <v>94</v>
      </c>
      <c r="D5642" t="s">
        <v>95</v>
      </c>
      <c r="E5642" t="s">
        <v>15</v>
      </c>
      <c r="F5642" t="s">
        <v>16</v>
      </c>
      <c r="G5642" t="s">
        <v>17</v>
      </c>
      <c r="H5642">
        <v>808363.5</v>
      </c>
      <c r="I5642">
        <v>0.25</v>
      </c>
      <c r="J5642">
        <v>808363.5</v>
      </c>
      <c r="K5642">
        <v>3227</v>
      </c>
      <c r="L5642">
        <v>250.5</v>
      </c>
      <c r="M5642" t="s">
        <v>18</v>
      </c>
      <c r="N5642" t="s">
        <v>19</v>
      </c>
      <c r="O5642" t="s">
        <v>20</v>
      </c>
    </row>
    <row r="5643" spans="1:15" x14ac:dyDescent="0.2">
      <c r="A5643" s="16" t="s">
        <v>186</v>
      </c>
      <c r="B5643" s="1">
        <v>45988</v>
      </c>
      <c r="C5643" t="s">
        <v>40</v>
      </c>
      <c r="D5643" t="s">
        <v>125</v>
      </c>
      <c r="E5643" t="s">
        <v>105</v>
      </c>
      <c r="F5643" t="s">
        <v>106</v>
      </c>
      <c r="G5643" t="s">
        <v>107</v>
      </c>
      <c r="H5643">
        <v>704305.27</v>
      </c>
      <c r="I5643">
        <v>0.22</v>
      </c>
      <c r="J5643">
        <v>704305.27</v>
      </c>
      <c r="K5643">
        <v>607448</v>
      </c>
      <c r="L5643">
        <v>115.94</v>
      </c>
      <c r="M5643" t="s">
        <v>126</v>
      </c>
      <c r="N5643" t="s">
        <v>108</v>
      </c>
      <c r="O5643" t="s">
        <v>40</v>
      </c>
    </row>
    <row r="5644" spans="1:15" x14ac:dyDescent="0.2">
      <c r="A5644" s="16" t="s">
        <v>186</v>
      </c>
      <c r="B5644" s="1">
        <v>45988</v>
      </c>
      <c r="C5644">
        <v>992</v>
      </c>
      <c r="D5644" t="s">
        <v>100</v>
      </c>
      <c r="E5644" t="s">
        <v>15</v>
      </c>
      <c r="F5644" t="s">
        <v>16</v>
      </c>
      <c r="G5644" t="s">
        <v>17</v>
      </c>
      <c r="H5644">
        <v>685702.17</v>
      </c>
      <c r="I5644">
        <v>0.21</v>
      </c>
      <c r="J5644">
        <v>685702.17</v>
      </c>
      <c r="K5644">
        <v>546000</v>
      </c>
      <c r="L5644">
        <v>1.26</v>
      </c>
      <c r="M5644" t="s">
        <v>101</v>
      </c>
      <c r="N5644" t="s">
        <v>102</v>
      </c>
      <c r="O5644" t="s">
        <v>103</v>
      </c>
    </row>
    <row r="5645" spans="1:15" x14ac:dyDescent="0.2">
      <c r="A5645" s="16" t="s">
        <v>186</v>
      </c>
      <c r="B5645" s="1">
        <v>45988</v>
      </c>
      <c r="C5645" t="s">
        <v>159</v>
      </c>
      <c r="D5645" t="s">
        <v>160</v>
      </c>
      <c r="E5645" t="s">
        <v>15</v>
      </c>
      <c r="F5645" t="s">
        <v>16</v>
      </c>
      <c r="G5645" t="s">
        <v>17</v>
      </c>
      <c r="H5645">
        <v>534520.97</v>
      </c>
      <c r="I5645">
        <v>0.16</v>
      </c>
      <c r="J5645">
        <v>534520.97</v>
      </c>
      <c r="K5645">
        <v>7841</v>
      </c>
      <c r="L5645">
        <v>68.17</v>
      </c>
      <c r="M5645" t="s">
        <v>18</v>
      </c>
      <c r="N5645" t="s">
        <v>31</v>
      </c>
      <c r="O5645" t="s">
        <v>20</v>
      </c>
    </row>
    <row r="5646" spans="1:15" x14ac:dyDescent="0.2">
      <c r="A5646" s="16" t="s">
        <v>186</v>
      </c>
      <c r="B5646" s="1">
        <v>45988</v>
      </c>
      <c r="C5646">
        <v>66570</v>
      </c>
      <c r="D5646" t="s">
        <v>161</v>
      </c>
      <c r="E5646" t="s">
        <v>15</v>
      </c>
      <c r="F5646" t="s">
        <v>43</v>
      </c>
      <c r="G5646" t="s">
        <v>17</v>
      </c>
      <c r="H5646">
        <v>386480.48</v>
      </c>
      <c r="I5646">
        <v>0.12</v>
      </c>
      <c r="J5646">
        <v>386480.48</v>
      </c>
      <c r="K5646">
        <v>6629</v>
      </c>
      <c r="L5646">
        <v>58.3</v>
      </c>
      <c r="M5646" t="s">
        <v>51</v>
      </c>
      <c r="N5646" t="s">
        <v>52</v>
      </c>
      <c r="O5646" t="s">
        <v>53</v>
      </c>
    </row>
    <row r="5647" spans="1:15" x14ac:dyDescent="0.2">
      <c r="A5647" s="16" t="s">
        <v>186</v>
      </c>
      <c r="B5647" s="1">
        <v>45988</v>
      </c>
      <c r="C5647" t="s">
        <v>109</v>
      </c>
      <c r="D5647" t="s">
        <v>110</v>
      </c>
      <c r="E5647" t="s">
        <v>15</v>
      </c>
      <c r="F5647" t="s">
        <v>16</v>
      </c>
      <c r="G5647" t="s">
        <v>17</v>
      </c>
      <c r="H5647">
        <v>327255.3</v>
      </c>
      <c r="I5647">
        <v>0.1</v>
      </c>
      <c r="J5647">
        <v>327255.3</v>
      </c>
      <c r="K5647">
        <v>2655</v>
      </c>
      <c r="L5647">
        <v>123.26</v>
      </c>
      <c r="M5647" t="s">
        <v>18</v>
      </c>
      <c r="N5647" t="s">
        <v>19</v>
      </c>
      <c r="O5647" t="s">
        <v>20</v>
      </c>
    </row>
    <row r="5648" spans="1:15" x14ac:dyDescent="0.2">
      <c r="A5648" s="16" t="s">
        <v>186</v>
      </c>
      <c r="B5648" s="1">
        <v>45988</v>
      </c>
      <c r="C5648" t="s">
        <v>75</v>
      </c>
      <c r="D5648" t="s">
        <v>114</v>
      </c>
      <c r="E5648" t="s">
        <v>105</v>
      </c>
      <c r="F5648" t="s">
        <v>106</v>
      </c>
      <c r="G5648" t="s">
        <v>107</v>
      </c>
      <c r="H5648">
        <v>300004.89</v>
      </c>
      <c r="I5648">
        <v>0.09</v>
      </c>
      <c r="J5648">
        <v>300004.89</v>
      </c>
      <c r="K5648">
        <v>46895264</v>
      </c>
      <c r="L5648">
        <v>0.64</v>
      </c>
      <c r="M5648" t="s">
        <v>73</v>
      </c>
      <c r="N5648" t="s">
        <v>108</v>
      </c>
      <c r="O5648" t="s">
        <v>75</v>
      </c>
    </row>
    <row r="5649" spans="1:15" x14ac:dyDescent="0.2">
      <c r="A5649" s="16" t="s">
        <v>186</v>
      </c>
      <c r="B5649" s="1">
        <v>45988</v>
      </c>
      <c r="C5649">
        <v>3706</v>
      </c>
      <c r="D5649" t="s">
        <v>164</v>
      </c>
      <c r="E5649" t="s">
        <v>15</v>
      </c>
      <c r="F5649" t="s">
        <v>16</v>
      </c>
      <c r="G5649" t="s">
        <v>17</v>
      </c>
      <c r="H5649">
        <v>150285.35</v>
      </c>
      <c r="I5649">
        <v>0.05</v>
      </c>
      <c r="J5649">
        <v>150285.35</v>
      </c>
      <c r="K5649">
        <v>52200</v>
      </c>
      <c r="L5649">
        <v>2.88</v>
      </c>
      <c r="M5649" t="s">
        <v>33</v>
      </c>
      <c r="N5649" t="s">
        <v>34</v>
      </c>
      <c r="O5649" t="s">
        <v>35</v>
      </c>
    </row>
    <row r="5650" spans="1:15" x14ac:dyDescent="0.2">
      <c r="A5650" s="16" t="s">
        <v>186</v>
      </c>
      <c r="B5650" s="1">
        <v>45988</v>
      </c>
      <c r="C5650" t="s">
        <v>162</v>
      </c>
      <c r="D5650" t="s">
        <v>163</v>
      </c>
      <c r="E5650" t="s">
        <v>15</v>
      </c>
      <c r="F5650" t="s">
        <v>16</v>
      </c>
      <c r="G5650" t="s">
        <v>17</v>
      </c>
      <c r="H5650">
        <v>139775.01</v>
      </c>
      <c r="I5650">
        <v>0.04</v>
      </c>
      <c r="J5650">
        <v>139775.01</v>
      </c>
      <c r="K5650">
        <v>3963</v>
      </c>
      <c r="L5650">
        <v>35.270000000000003</v>
      </c>
      <c r="M5650" t="s">
        <v>18</v>
      </c>
      <c r="N5650" t="s">
        <v>19</v>
      </c>
      <c r="O5650" t="s">
        <v>20</v>
      </c>
    </row>
    <row r="5651" spans="1:15" x14ac:dyDescent="0.2">
      <c r="A5651" s="16" t="s">
        <v>186</v>
      </c>
      <c r="B5651" s="1">
        <v>45988</v>
      </c>
      <c r="C5651" t="s">
        <v>111</v>
      </c>
      <c r="D5651" t="s">
        <v>112</v>
      </c>
      <c r="E5651" t="s">
        <v>15</v>
      </c>
      <c r="F5651" t="s">
        <v>16</v>
      </c>
      <c r="G5651" t="s">
        <v>17</v>
      </c>
      <c r="H5651">
        <v>97914.96</v>
      </c>
      <c r="I5651">
        <v>0.03</v>
      </c>
      <c r="J5651">
        <v>97914.96</v>
      </c>
      <c r="K5651">
        <v>8242</v>
      </c>
      <c r="L5651">
        <v>11.88</v>
      </c>
      <c r="M5651" t="s">
        <v>18</v>
      </c>
      <c r="N5651" t="s">
        <v>31</v>
      </c>
      <c r="O5651" t="s">
        <v>20</v>
      </c>
    </row>
    <row r="5652" spans="1:15" x14ac:dyDescent="0.2">
      <c r="A5652" s="16" t="s">
        <v>186</v>
      </c>
      <c r="B5652" s="1">
        <v>45988</v>
      </c>
      <c r="C5652" t="s">
        <v>115</v>
      </c>
      <c r="D5652" t="s">
        <v>116</v>
      </c>
      <c r="E5652" t="s">
        <v>105</v>
      </c>
      <c r="F5652" t="s">
        <v>106</v>
      </c>
      <c r="G5652" t="s">
        <v>117</v>
      </c>
      <c r="H5652">
        <v>41000</v>
      </c>
      <c r="I5652">
        <v>0.01</v>
      </c>
      <c r="J5652">
        <v>41000</v>
      </c>
      <c r="K5652">
        <v>41000</v>
      </c>
      <c r="L5652">
        <v>100</v>
      </c>
      <c r="M5652" t="s">
        <v>18</v>
      </c>
      <c r="N5652" t="s">
        <v>108</v>
      </c>
      <c r="O5652" t="s">
        <v>20</v>
      </c>
    </row>
    <row r="5653" spans="1:15" x14ac:dyDescent="0.2">
      <c r="A5653" s="16" t="s">
        <v>186</v>
      </c>
      <c r="B5653" s="1">
        <v>45988</v>
      </c>
      <c r="C5653" t="s">
        <v>103</v>
      </c>
      <c r="D5653" t="s">
        <v>127</v>
      </c>
      <c r="E5653" t="s">
        <v>105</v>
      </c>
      <c r="F5653" t="s">
        <v>106</v>
      </c>
      <c r="G5653" t="s">
        <v>107</v>
      </c>
      <c r="H5653">
        <v>36324.79</v>
      </c>
      <c r="I5653">
        <v>0.01</v>
      </c>
      <c r="J5653">
        <v>36324.79</v>
      </c>
      <c r="K5653">
        <v>282589</v>
      </c>
      <c r="L5653">
        <v>12.85</v>
      </c>
      <c r="M5653" t="s">
        <v>128</v>
      </c>
      <c r="N5653" t="s">
        <v>108</v>
      </c>
      <c r="O5653" t="s">
        <v>103</v>
      </c>
    </row>
    <row r="5654" spans="1:15" x14ac:dyDescent="0.2">
      <c r="A5654" s="16" t="s">
        <v>186</v>
      </c>
      <c r="B5654" s="1">
        <v>45988</v>
      </c>
      <c r="C5654">
        <v>2388</v>
      </c>
      <c r="D5654" t="s">
        <v>118</v>
      </c>
      <c r="E5654" t="s">
        <v>15</v>
      </c>
      <c r="F5654" t="s">
        <v>16</v>
      </c>
      <c r="G5654" t="s">
        <v>17</v>
      </c>
      <c r="H5654">
        <v>10366.43</v>
      </c>
      <c r="I5654">
        <v>0</v>
      </c>
      <c r="J5654">
        <v>10366.43</v>
      </c>
      <c r="K5654">
        <v>6331</v>
      </c>
      <c r="L5654">
        <v>1.64</v>
      </c>
      <c r="M5654" t="s">
        <v>33</v>
      </c>
      <c r="N5654" t="s">
        <v>34</v>
      </c>
      <c r="O5654" t="s">
        <v>35</v>
      </c>
    </row>
    <row r="5655" spans="1:15" x14ac:dyDescent="0.2">
      <c r="A5655" s="16" t="s">
        <v>186</v>
      </c>
      <c r="B5655" s="1">
        <v>45988</v>
      </c>
      <c r="C5655">
        <v>300017</v>
      </c>
      <c r="D5655" t="s">
        <v>165</v>
      </c>
      <c r="E5655" t="s">
        <v>15</v>
      </c>
      <c r="F5655" t="s">
        <v>16</v>
      </c>
      <c r="G5655" t="s">
        <v>17</v>
      </c>
      <c r="H5655">
        <v>9026.98</v>
      </c>
      <c r="I5655">
        <v>0</v>
      </c>
      <c r="J5655">
        <v>9026.98</v>
      </c>
      <c r="K5655">
        <v>6200</v>
      </c>
      <c r="L5655">
        <v>1.46</v>
      </c>
      <c r="M5655" t="s">
        <v>101</v>
      </c>
      <c r="N5655" t="s">
        <v>166</v>
      </c>
      <c r="O5655" t="s">
        <v>167</v>
      </c>
    </row>
    <row r="5656" spans="1:15" x14ac:dyDescent="0.2">
      <c r="A5656" s="16" t="s">
        <v>186</v>
      </c>
      <c r="B5656" s="1">
        <v>45988</v>
      </c>
      <c r="C5656" t="s">
        <v>168</v>
      </c>
      <c r="D5656" t="s">
        <v>169</v>
      </c>
      <c r="E5656" t="s">
        <v>105</v>
      </c>
      <c r="F5656" t="s">
        <v>106</v>
      </c>
      <c r="G5656" t="s">
        <v>107</v>
      </c>
      <c r="H5656">
        <v>2738.58</v>
      </c>
      <c r="I5656">
        <v>0</v>
      </c>
      <c r="J5656">
        <v>2738.58</v>
      </c>
      <c r="K5656">
        <v>19374</v>
      </c>
      <c r="L5656">
        <v>14.14</v>
      </c>
      <c r="M5656" t="s">
        <v>101</v>
      </c>
      <c r="N5656" t="s">
        <v>108</v>
      </c>
      <c r="O5656" t="s">
        <v>168</v>
      </c>
    </row>
    <row r="5657" spans="1:15" x14ac:dyDescent="0.2">
      <c r="A5657" s="16" t="s">
        <v>186</v>
      </c>
      <c r="B5657" s="1">
        <v>45988</v>
      </c>
      <c r="C5657" t="s">
        <v>75</v>
      </c>
      <c r="D5657" t="s">
        <v>176</v>
      </c>
      <c r="E5657" t="s">
        <v>174</v>
      </c>
      <c r="F5657" t="s">
        <v>106</v>
      </c>
      <c r="G5657" t="s">
        <v>174</v>
      </c>
      <c r="H5657">
        <v>364.54</v>
      </c>
      <c r="I5657">
        <v>0</v>
      </c>
      <c r="J5657">
        <v>364.54</v>
      </c>
      <c r="K5657">
        <v>-42252000</v>
      </c>
      <c r="L5657">
        <v>1</v>
      </c>
      <c r="M5657" t="s">
        <v>18</v>
      </c>
      <c r="N5657" t="s">
        <v>108</v>
      </c>
      <c r="O5657" t="s">
        <v>20</v>
      </c>
    </row>
    <row r="5658" spans="1:15" x14ac:dyDescent="0.2">
      <c r="A5658" s="16" t="s">
        <v>186</v>
      </c>
      <c r="B5658" s="1">
        <v>45988</v>
      </c>
      <c r="C5658" t="s">
        <v>152</v>
      </c>
      <c r="D5658" t="s">
        <v>153</v>
      </c>
      <c r="E5658" t="s">
        <v>105</v>
      </c>
      <c r="F5658" t="s">
        <v>106</v>
      </c>
      <c r="G5658" t="s">
        <v>107</v>
      </c>
      <c r="H5658">
        <v>138.82</v>
      </c>
      <c r="I5658">
        <v>0</v>
      </c>
      <c r="J5658">
        <v>138.82</v>
      </c>
      <c r="K5658">
        <v>105</v>
      </c>
      <c r="L5658">
        <v>132.5</v>
      </c>
      <c r="M5658" t="s">
        <v>154</v>
      </c>
      <c r="N5658" t="s">
        <v>108</v>
      </c>
      <c r="O5658" t="s">
        <v>152</v>
      </c>
    </row>
    <row r="5659" spans="1:15" x14ac:dyDescent="0.2">
      <c r="A5659" s="16" t="s">
        <v>186</v>
      </c>
      <c r="B5659" s="1">
        <v>45988</v>
      </c>
      <c r="C5659" t="s">
        <v>168</v>
      </c>
      <c r="D5659" t="s">
        <v>177</v>
      </c>
      <c r="E5659" t="s">
        <v>174</v>
      </c>
      <c r="F5659" t="s">
        <v>106</v>
      </c>
      <c r="G5659" t="s">
        <v>174</v>
      </c>
      <c r="H5659">
        <v>-0.16</v>
      </c>
      <c r="I5659">
        <v>0</v>
      </c>
      <c r="J5659">
        <v>-0.16</v>
      </c>
      <c r="K5659">
        <v>-2082</v>
      </c>
      <c r="L5659">
        <v>1</v>
      </c>
      <c r="M5659" t="s">
        <v>18</v>
      </c>
      <c r="N5659" t="s">
        <v>108</v>
      </c>
      <c r="O5659" t="s">
        <v>20</v>
      </c>
    </row>
    <row r="5660" spans="1:15" x14ac:dyDescent="0.2">
      <c r="A5660" s="16" t="s">
        <v>186</v>
      </c>
      <c r="B5660" s="1">
        <v>45988</v>
      </c>
      <c r="C5660" t="s">
        <v>103</v>
      </c>
      <c r="D5660" t="s">
        <v>178</v>
      </c>
      <c r="E5660" t="s">
        <v>174</v>
      </c>
      <c r="F5660" t="s">
        <v>106</v>
      </c>
      <c r="G5660" t="s">
        <v>174</v>
      </c>
      <c r="H5660">
        <v>8.73</v>
      </c>
      <c r="I5660">
        <v>0</v>
      </c>
      <c r="J5660">
        <v>8.73</v>
      </c>
      <c r="K5660">
        <v>-233760</v>
      </c>
      <c r="L5660">
        <v>1</v>
      </c>
      <c r="M5660" t="s">
        <v>18</v>
      </c>
      <c r="N5660" t="s">
        <v>108</v>
      </c>
      <c r="O5660" t="s">
        <v>20</v>
      </c>
    </row>
    <row r="5661" spans="1:15" x14ac:dyDescent="0.2">
      <c r="A5661" s="16" t="s">
        <v>186</v>
      </c>
      <c r="B5661" s="1">
        <v>45988</v>
      </c>
      <c r="C5661" t="s">
        <v>351</v>
      </c>
      <c r="D5661" t="s">
        <v>352</v>
      </c>
      <c r="E5661" t="s">
        <v>131</v>
      </c>
      <c r="F5661" t="s">
        <v>106</v>
      </c>
      <c r="G5661" t="s">
        <v>132</v>
      </c>
      <c r="H5661">
        <v>0</v>
      </c>
      <c r="I5661">
        <v>0</v>
      </c>
      <c r="J5661">
        <v>607254</v>
      </c>
      <c r="K5661">
        <v>12</v>
      </c>
      <c r="L5661">
        <v>25302.25</v>
      </c>
      <c r="M5661" t="s">
        <v>108</v>
      </c>
      <c r="N5661" t="s">
        <v>133</v>
      </c>
      <c r="O5661" t="s">
        <v>20</v>
      </c>
    </row>
    <row r="5662" spans="1:15" x14ac:dyDescent="0.2">
      <c r="A5662" s="16" t="s">
        <v>186</v>
      </c>
      <c r="B5662" s="1">
        <v>45988</v>
      </c>
      <c r="C5662" t="s">
        <v>40</v>
      </c>
      <c r="D5662" t="s">
        <v>175</v>
      </c>
      <c r="E5662" t="s">
        <v>174</v>
      </c>
      <c r="F5662" t="s">
        <v>106</v>
      </c>
      <c r="G5662" t="s">
        <v>174</v>
      </c>
      <c r="H5662">
        <v>-1819.9</v>
      </c>
      <c r="I5662">
        <v>0</v>
      </c>
      <c r="J5662">
        <v>-1819.9</v>
      </c>
      <c r="K5662">
        <v>-603816</v>
      </c>
      <c r="L5662">
        <v>1</v>
      </c>
      <c r="M5662" t="s">
        <v>18</v>
      </c>
      <c r="N5662" t="s">
        <v>108</v>
      </c>
      <c r="O5662" t="s">
        <v>20</v>
      </c>
    </row>
    <row r="5663" spans="1:15" x14ac:dyDescent="0.2">
      <c r="A5663" s="16" t="s">
        <v>186</v>
      </c>
      <c r="B5663" s="1">
        <v>45988</v>
      </c>
      <c r="C5663" t="s">
        <v>35</v>
      </c>
      <c r="D5663" t="s">
        <v>179</v>
      </c>
      <c r="E5663" t="s">
        <v>174</v>
      </c>
      <c r="F5663" t="s">
        <v>106</v>
      </c>
      <c r="G5663" t="s">
        <v>174</v>
      </c>
      <c r="H5663">
        <v>-2839.21</v>
      </c>
      <c r="I5663">
        <v>0</v>
      </c>
      <c r="J5663">
        <v>-2839.21</v>
      </c>
      <c r="K5663">
        <v>-26906000</v>
      </c>
      <c r="L5663">
        <v>1</v>
      </c>
      <c r="M5663" t="s">
        <v>18</v>
      </c>
      <c r="N5663" t="s">
        <v>108</v>
      </c>
      <c r="O5663" t="s">
        <v>20</v>
      </c>
    </row>
    <row r="5664" spans="1:15" x14ac:dyDescent="0.2">
      <c r="A5664" s="16" t="s">
        <v>186</v>
      </c>
      <c r="B5664" s="1">
        <v>45988</v>
      </c>
      <c r="C5664" t="s">
        <v>53</v>
      </c>
      <c r="D5664" t="s">
        <v>173</v>
      </c>
      <c r="E5664" t="s">
        <v>174</v>
      </c>
      <c r="F5664" t="s">
        <v>106</v>
      </c>
      <c r="G5664" t="s">
        <v>174</v>
      </c>
      <c r="H5664">
        <v>-3645.76</v>
      </c>
      <c r="I5664">
        <v>0</v>
      </c>
      <c r="J5664">
        <v>-3645.76</v>
      </c>
      <c r="K5664">
        <v>-1083825200</v>
      </c>
      <c r="L5664">
        <v>1</v>
      </c>
      <c r="M5664" t="s">
        <v>18</v>
      </c>
      <c r="N5664" t="s">
        <v>108</v>
      </c>
      <c r="O5664" t="s">
        <v>20</v>
      </c>
    </row>
    <row r="5665" spans="1:15" x14ac:dyDescent="0.2">
      <c r="A5665" s="16" t="s">
        <v>186</v>
      </c>
      <c r="B5665" s="1">
        <v>45988</v>
      </c>
      <c r="C5665" t="s">
        <v>20</v>
      </c>
      <c r="D5665" t="s">
        <v>104</v>
      </c>
      <c r="E5665" t="s">
        <v>105</v>
      </c>
      <c r="F5665" t="s">
        <v>106</v>
      </c>
      <c r="G5665" t="s">
        <v>107</v>
      </c>
      <c r="H5665">
        <v>-2060164.59</v>
      </c>
      <c r="I5665">
        <v>-0.63</v>
      </c>
      <c r="J5665">
        <v>-2060164.59</v>
      </c>
      <c r="K5665">
        <v>-2060165</v>
      </c>
      <c r="L5665">
        <v>100</v>
      </c>
      <c r="M5665" t="s">
        <v>18</v>
      </c>
      <c r="N5665" t="s">
        <v>108</v>
      </c>
      <c r="O5665" t="s">
        <v>20</v>
      </c>
    </row>
    <row r="5666" spans="1:15" x14ac:dyDescent="0.2">
      <c r="A5666" s="16" t="s">
        <v>632</v>
      </c>
      <c r="B5666" s="1">
        <v>45988</v>
      </c>
      <c r="C5666" t="s">
        <v>531</v>
      </c>
      <c r="D5666" t="s">
        <v>532</v>
      </c>
      <c r="F5666" t="s">
        <v>533</v>
      </c>
      <c r="G5666" t="s">
        <v>17</v>
      </c>
      <c r="H5666" s="2">
        <v>15569646.859999999</v>
      </c>
      <c r="I5666">
        <v>8.1199999999999992</v>
      </c>
      <c r="J5666" s="2">
        <v>15569646.859999999</v>
      </c>
      <c r="K5666" s="2">
        <v>1813410</v>
      </c>
      <c r="L5666">
        <v>8.59</v>
      </c>
      <c r="M5666" t="s">
        <v>534</v>
      </c>
      <c r="N5666" t="s">
        <v>535</v>
      </c>
      <c r="O5666" t="s">
        <v>536</v>
      </c>
    </row>
    <row r="5667" spans="1:15" x14ac:dyDescent="0.2">
      <c r="A5667" s="16" t="s">
        <v>632</v>
      </c>
      <c r="B5667" s="1">
        <v>45988</v>
      </c>
      <c r="C5667" t="s">
        <v>537</v>
      </c>
      <c r="D5667" t="s">
        <v>538</v>
      </c>
      <c r="F5667" t="s">
        <v>533</v>
      </c>
      <c r="G5667" t="s">
        <v>17</v>
      </c>
      <c r="H5667" s="2">
        <v>14593323.890000001</v>
      </c>
      <c r="I5667">
        <v>7.61</v>
      </c>
      <c r="J5667" s="2">
        <v>14593323.890000001</v>
      </c>
      <c r="K5667" s="2">
        <v>672515</v>
      </c>
      <c r="L5667">
        <v>21.7</v>
      </c>
      <c r="M5667" t="s">
        <v>539</v>
      </c>
      <c r="N5667" t="s">
        <v>540</v>
      </c>
      <c r="O5667" t="s">
        <v>541</v>
      </c>
    </row>
    <row r="5668" spans="1:15" x14ac:dyDescent="0.2">
      <c r="A5668" s="16" t="s">
        <v>632</v>
      </c>
      <c r="B5668" s="1">
        <v>45988</v>
      </c>
      <c r="C5668" t="s">
        <v>544</v>
      </c>
      <c r="D5668" t="s">
        <v>545</v>
      </c>
      <c r="F5668" t="s">
        <v>533</v>
      </c>
      <c r="G5668" t="s">
        <v>17</v>
      </c>
      <c r="H5668" s="2">
        <v>13638602.619999999</v>
      </c>
      <c r="I5668">
        <v>7.11</v>
      </c>
      <c r="J5668" s="2">
        <v>13638602.619999999</v>
      </c>
      <c r="K5668" s="2">
        <v>382650</v>
      </c>
      <c r="L5668">
        <v>35.64</v>
      </c>
      <c r="M5668" t="s">
        <v>154</v>
      </c>
      <c r="N5668" t="s">
        <v>396</v>
      </c>
      <c r="O5668" t="s">
        <v>152</v>
      </c>
    </row>
    <row r="5669" spans="1:15" x14ac:dyDescent="0.2">
      <c r="A5669" s="16" t="s">
        <v>632</v>
      </c>
      <c r="B5669" s="1">
        <v>45988</v>
      </c>
      <c r="C5669" t="s">
        <v>542</v>
      </c>
      <c r="D5669" t="s">
        <v>543</v>
      </c>
      <c r="F5669" t="s">
        <v>533</v>
      </c>
      <c r="G5669" t="s">
        <v>17</v>
      </c>
      <c r="H5669" s="2">
        <v>13498368.050000001</v>
      </c>
      <c r="I5669">
        <v>7.04</v>
      </c>
      <c r="J5669" s="2">
        <v>13498368.050000001</v>
      </c>
      <c r="K5669" s="2">
        <v>737888</v>
      </c>
      <c r="L5669">
        <v>18.29</v>
      </c>
      <c r="M5669" t="s">
        <v>539</v>
      </c>
      <c r="N5669" t="s">
        <v>540</v>
      </c>
      <c r="O5669" t="s">
        <v>541</v>
      </c>
    </row>
    <row r="5670" spans="1:15" x14ac:dyDescent="0.2">
      <c r="A5670" s="16" t="s">
        <v>632</v>
      </c>
      <c r="B5670" s="1">
        <v>45988</v>
      </c>
      <c r="C5670" t="s">
        <v>546</v>
      </c>
      <c r="D5670" t="s">
        <v>547</v>
      </c>
      <c r="F5670" t="s">
        <v>533</v>
      </c>
      <c r="G5670" t="s">
        <v>17</v>
      </c>
      <c r="H5670" s="2">
        <v>13408435.279999999</v>
      </c>
      <c r="I5670">
        <v>6.99</v>
      </c>
      <c r="J5670" s="2">
        <v>13408435.279999999</v>
      </c>
      <c r="K5670" s="2">
        <v>313068</v>
      </c>
      <c r="L5670">
        <v>42.83</v>
      </c>
      <c r="M5670" t="s">
        <v>539</v>
      </c>
      <c r="N5670" t="s">
        <v>540</v>
      </c>
      <c r="O5670" t="s">
        <v>541</v>
      </c>
    </row>
    <row r="5671" spans="1:15" x14ac:dyDescent="0.2">
      <c r="A5671" s="16" t="s">
        <v>632</v>
      </c>
      <c r="B5671" s="1">
        <v>45988</v>
      </c>
      <c r="C5671" t="s">
        <v>548</v>
      </c>
      <c r="D5671" t="s">
        <v>549</v>
      </c>
      <c r="F5671" t="s">
        <v>533</v>
      </c>
      <c r="G5671" t="s">
        <v>17</v>
      </c>
      <c r="H5671" s="2">
        <v>11973213.300000001</v>
      </c>
      <c r="I5671">
        <v>6.25</v>
      </c>
      <c r="J5671" s="2">
        <v>11973213.300000001</v>
      </c>
      <c r="K5671" s="2">
        <v>284062</v>
      </c>
      <c r="L5671">
        <v>42.15</v>
      </c>
      <c r="M5671" t="s">
        <v>18</v>
      </c>
      <c r="N5671" t="s">
        <v>31</v>
      </c>
      <c r="O5671" t="s">
        <v>20</v>
      </c>
    </row>
    <row r="5672" spans="1:15" x14ac:dyDescent="0.2">
      <c r="A5672" s="16" t="s">
        <v>632</v>
      </c>
      <c r="B5672" s="1">
        <v>45988</v>
      </c>
      <c r="C5672" t="s">
        <v>551</v>
      </c>
      <c r="D5672" t="s">
        <v>552</v>
      </c>
      <c r="F5672" t="s">
        <v>533</v>
      </c>
      <c r="G5672" t="s">
        <v>17</v>
      </c>
      <c r="H5672" s="2">
        <v>11933722.210000001</v>
      </c>
      <c r="I5672">
        <v>6.23</v>
      </c>
      <c r="J5672" s="2">
        <v>11933722.210000001</v>
      </c>
      <c r="K5672" s="2">
        <v>89707</v>
      </c>
      <c r="L5672">
        <v>133.03</v>
      </c>
      <c r="M5672" t="s">
        <v>553</v>
      </c>
      <c r="N5672" t="s">
        <v>31</v>
      </c>
      <c r="O5672" t="s">
        <v>20</v>
      </c>
    </row>
    <row r="5673" spans="1:15" x14ac:dyDescent="0.2">
      <c r="A5673" s="16" t="s">
        <v>632</v>
      </c>
      <c r="B5673" s="1">
        <v>45988</v>
      </c>
      <c r="C5673" t="s">
        <v>554</v>
      </c>
      <c r="D5673" t="s">
        <v>555</v>
      </c>
      <c r="F5673" t="s">
        <v>533</v>
      </c>
      <c r="G5673" t="s">
        <v>17</v>
      </c>
      <c r="H5673" s="2">
        <v>10363842.23</v>
      </c>
      <c r="I5673">
        <v>5.41</v>
      </c>
      <c r="J5673" s="2">
        <v>10363842.23</v>
      </c>
      <c r="K5673" s="2">
        <v>380034</v>
      </c>
      <c r="L5673">
        <v>27.27</v>
      </c>
      <c r="M5673" t="s">
        <v>374</v>
      </c>
      <c r="N5673" t="s">
        <v>375</v>
      </c>
      <c r="O5673" t="s">
        <v>376</v>
      </c>
    </row>
    <row r="5674" spans="1:15" x14ac:dyDescent="0.2">
      <c r="A5674" s="16" t="s">
        <v>632</v>
      </c>
      <c r="B5674" s="1">
        <v>45988</v>
      </c>
      <c r="C5674" t="s">
        <v>556</v>
      </c>
      <c r="D5674" t="s">
        <v>557</v>
      </c>
      <c r="F5674" t="s">
        <v>533</v>
      </c>
      <c r="G5674" t="s">
        <v>17</v>
      </c>
      <c r="H5674" s="2">
        <v>8607456.2799999993</v>
      </c>
      <c r="I5674">
        <v>4.49</v>
      </c>
      <c r="J5674" s="2">
        <v>8607456.2799999993</v>
      </c>
      <c r="K5674" s="2">
        <v>95089</v>
      </c>
      <c r="L5674">
        <v>90.52</v>
      </c>
      <c r="M5674" t="s">
        <v>18</v>
      </c>
      <c r="N5674" t="s">
        <v>31</v>
      </c>
      <c r="O5674" t="s">
        <v>20</v>
      </c>
    </row>
    <row r="5675" spans="1:15" x14ac:dyDescent="0.2">
      <c r="A5675" s="16" t="s">
        <v>632</v>
      </c>
      <c r="B5675" s="1">
        <v>45988</v>
      </c>
      <c r="C5675" t="s">
        <v>558</v>
      </c>
      <c r="D5675" t="s">
        <v>559</v>
      </c>
      <c r="F5675" t="s">
        <v>533</v>
      </c>
      <c r="G5675" t="s">
        <v>17</v>
      </c>
      <c r="H5675" s="2">
        <v>7576478.6600000001</v>
      </c>
      <c r="I5675">
        <v>3.95</v>
      </c>
      <c r="J5675" s="2">
        <v>7576478.6600000001</v>
      </c>
      <c r="K5675" s="2">
        <v>134595</v>
      </c>
      <c r="L5675">
        <v>56.29</v>
      </c>
      <c r="M5675" t="s">
        <v>412</v>
      </c>
      <c r="N5675" t="s">
        <v>413</v>
      </c>
      <c r="O5675" t="s">
        <v>414</v>
      </c>
    </row>
    <row r="5676" spans="1:15" x14ac:dyDescent="0.2">
      <c r="A5676" s="16" t="s">
        <v>632</v>
      </c>
      <c r="B5676" s="1">
        <v>45988</v>
      </c>
      <c r="C5676" t="s">
        <v>560</v>
      </c>
      <c r="D5676" t="s">
        <v>561</v>
      </c>
      <c r="F5676" t="s">
        <v>533</v>
      </c>
      <c r="G5676" t="s">
        <v>17</v>
      </c>
      <c r="H5676" s="2">
        <v>6709546</v>
      </c>
      <c r="I5676">
        <v>3.5</v>
      </c>
      <c r="J5676" s="2">
        <v>6709546</v>
      </c>
      <c r="K5676" s="2">
        <v>92930</v>
      </c>
      <c r="L5676">
        <v>72.2</v>
      </c>
      <c r="M5676" t="s">
        <v>154</v>
      </c>
      <c r="N5676" t="s">
        <v>31</v>
      </c>
      <c r="O5676" t="s">
        <v>20</v>
      </c>
    </row>
    <row r="5677" spans="1:15" x14ac:dyDescent="0.2">
      <c r="A5677" s="16" t="s">
        <v>632</v>
      </c>
      <c r="B5677" s="1">
        <v>45988</v>
      </c>
      <c r="C5677" t="s">
        <v>562</v>
      </c>
      <c r="D5677" t="s">
        <v>563</v>
      </c>
      <c r="F5677" t="s">
        <v>533</v>
      </c>
      <c r="G5677" t="s">
        <v>17</v>
      </c>
      <c r="H5677" s="2">
        <v>6468230.3600000003</v>
      </c>
      <c r="I5677">
        <v>3.37</v>
      </c>
      <c r="J5677" s="2">
        <v>6468230.3600000003</v>
      </c>
      <c r="K5677" s="2">
        <v>390389</v>
      </c>
      <c r="L5677">
        <v>16.57</v>
      </c>
      <c r="M5677" t="s">
        <v>539</v>
      </c>
      <c r="N5677" t="s">
        <v>540</v>
      </c>
      <c r="O5677" t="s">
        <v>541</v>
      </c>
    </row>
    <row r="5678" spans="1:15" x14ac:dyDescent="0.2">
      <c r="A5678" s="16" t="s">
        <v>632</v>
      </c>
      <c r="B5678" s="1">
        <v>45988</v>
      </c>
      <c r="C5678" t="s">
        <v>564</v>
      </c>
      <c r="D5678" t="s">
        <v>565</v>
      </c>
      <c r="F5678" t="s">
        <v>533</v>
      </c>
      <c r="G5678" t="s">
        <v>17</v>
      </c>
      <c r="H5678" s="2">
        <v>6276588.0499999998</v>
      </c>
      <c r="I5678">
        <v>3.27</v>
      </c>
      <c r="J5678" s="2">
        <v>6276588.0499999998</v>
      </c>
      <c r="K5678" s="2">
        <v>622887</v>
      </c>
      <c r="L5678">
        <v>10.08</v>
      </c>
      <c r="M5678" t="s">
        <v>539</v>
      </c>
      <c r="N5678" t="s">
        <v>540</v>
      </c>
      <c r="O5678" t="s">
        <v>541</v>
      </c>
    </row>
    <row r="5679" spans="1:15" x14ac:dyDescent="0.2">
      <c r="A5679" s="16" t="s">
        <v>632</v>
      </c>
      <c r="B5679" s="1">
        <v>45988</v>
      </c>
      <c r="C5679" t="s">
        <v>566</v>
      </c>
      <c r="D5679" t="s">
        <v>567</v>
      </c>
      <c r="F5679" t="s">
        <v>533</v>
      </c>
      <c r="G5679" t="s">
        <v>17</v>
      </c>
      <c r="H5679" s="2">
        <v>6051503.6500000004</v>
      </c>
      <c r="I5679">
        <v>3.16</v>
      </c>
      <c r="J5679" s="2">
        <v>6051503.6500000004</v>
      </c>
      <c r="K5679" s="2">
        <v>147683</v>
      </c>
      <c r="L5679">
        <v>40.98</v>
      </c>
      <c r="M5679" t="s">
        <v>539</v>
      </c>
      <c r="N5679" t="s">
        <v>540</v>
      </c>
      <c r="O5679" t="s">
        <v>541</v>
      </c>
    </row>
    <row r="5680" spans="1:15" x14ac:dyDescent="0.2">
      <c r="A5680" s="16" t="s">
        <v>632</v>
      </c>
      <c r="B5680" s="1">
        <v>45988</v>
      </c>
      <c r="C5680" t="s">
        <v>568</v>
      </c>
      <c r="D5680" t="s">
        <v>569</v>
      </c>
      <c r="F5680" t="s">
        <v>533</v>
      </c>
      <c r="G5680" t="s">
        <v>17</v>
      </c>
      <c r="H5680" s="2">
        <v>4761444.53</v>
      </c>
      <c r="I5680">
        <v>2.48</v>
      </c>
      <c r="J5680" s="2">
        <v>4761444.53</v>
      </c>
      <c r="K5680" s="2">
        <v>563364</v>
      </c>
      <c r="L5680">
        <v>8.4499999999999993</v>
      </c>
      <c r="M5680" t="s">
        <v>539</v>
      </c>
      <c r="N5680" t="s">
        <v>540</v>
      </c>
      <c r="O5680" t="s">
        <v>541</v>
      </c>
    </row>
    <row r="5681" spans="1:15" x14ac:dyDescent="0.2">
      <c r="A5681" s="16" t="s">
        <v>632</v>
      </c>
      <c r="B5681" s="1">
        <v>45988</v>
      </c>
      <c r="C5681" t="s">
        <v>570</v>
      </c>
      <c r="D5681" t="s">
        <v>571</v>
      </c>
      <c r="F5681" t="s">
        <v>533</v>
      </c>
      <c r="G5681" t="s">
        <v>17</v>
      </c>
      <c r="H5681" s="2">
        <v>4601614.71</v>
      </c>
      <c r="I5681">
        <v>2.4</v>
      </c>
      <c r="J5681" s="2">
        <v>4601614.71</v>
      </c>
      <c r="K5681" s="2">
        <v>452933</v>
      </c>
      <c r="L5681">
        <v>10.16</v>
      </c>
      <c r="M5681" t="s">
        <v>374</v>
      </c>
      <c r="N5681" t="s">
        <v>375</v>
      </c>
      <c r="O5681" t="s">
        <v>376</v>
      </c>
    </row>
    <row r="5682" spans="1:15" x14ac:dyDescent="0.2">
      <c r="A5682" s="16" t="s">
        <v>632</v>
      </c>
      <c r="B5682" s="1">
        <v>45988</v>
      </c>
      <c r="C5682" t="s">
        <v>572</v>
      </c>
      <c r="D5682" t="s">
        <v>573</v>
      </c>
      <c r="F5682" t="s">
        <v>533</v>
      </c>
      <c r="G5682" t="s">
        <v>17</v>
      </c>
      <c r="H5682" s="2">
        <v>3940848.44</v>
      </c>
      <c r="I5682">
        <v>2.06</v>
      </c>
      <c r="J5682" s="2">
        <v>3940848.44</v>
      </c>
      <c r="K5682" s="2">
        <v>833817</v>
      </c>
      <c r="L5682">
        <v>4.7300000000000004</v>
      </c>
      <c r="M5682" t="s">
        <v>154</v>
      </c>
      <c r="N5682" t="s">
        <v>396</v>
      </c>
      <c r="O5682" t="s">
        <v>152</v>
      </c>
    </row>
    <row r="5683" spans="1:15" x14ac:dyDescent="0.2">
      <c r="A5683" s="16" t="s">
        <v>632</v>
      </c>
      <c r="B5683" s="1">
        <v>45988</v>
      </c>
      <c r="C5683" t="s">
        <v>574</v>
      </c>
      <c r="D5683" t="s">
        <v>575</v>
      </c>
      <c r="F5683" t="s">
        <v>533</v>
      </c>
      <c r="G5683" t="s">
        <v>17</v>
      </c>
      <c r="H5683" s="2">
        <v>3885243.21</v>
      </c>
      <c r="I5683">
        <v>2.0299999999999998</v>
      </c>
      <c r="J5683" s="2">
        <v>3885243.21</v>
      </c>
      <c r="K5683" s="2">
        <v>310571</v>
      </c>
      <c r="L5683">
        <v>12.51</v>
      </c>
      <c r="M5683" t="s">
        <v>576</v>
      </c>
      <c r="N5683" t="s">
        <v>31</v>
      </c>
      <c r="O5683" t="s">
        <v>20</v>
      </c>
    </row>
    <row r="5684" spans="1:15" x14ac:dyDescent="0.2">
      <c r="A5684" s="16" t="s">
        <v>632</v>
      </c>
      <c r="B5684" s="1">
        <v>45988</v>
      </c>
      <c r="C5684" t="s">
        <v>577</v>
      </c>
      <c r="D5684" t="s">
        <v>578</v>
      </c>
      <c r="F5684" t="s">
        <v>533</v>
      </c>
      <c r="G5684" t="s">
        <v>17</v>
      </c>
      <c r="H5684" s="2">
        <v>3551685.71</v>
      </c>
      <c r="I5684">
        <v>1.85</v>
      </c>
      <c r="J5684" s="2">
        <v>3551685.71</v>
      </c>
      <c r="K5684" s="2">
        <v>94852</v>
      </c>
      <c r="L5684">
        <v>37.44</v>
      </c>
      <c r="M5684" t="s">
        <v>154</v>
      </c>
      <c r="N5684" t="s">
        <v>396</v>
      </c>
      <c r="O5684" t="s">
        <v>152</v>
      </c>
    </row>
    <row r="5685" spans="1:15" x14ac:dyDescent="0.2">
      <c r="A5685" s="16" t="s">
        <v>632</v>
      </c>
      <c r="B5685" s="1">
        <v>45988</v>
      </c>
      <c r="C5685">
        <v>1208</v>
      </c>
      <c r="D5685" t="s">
        <v>579</v>
      </c>
      <c r="F5685" t="s">
        <v>533</v>
      </c>
      <c r="G5685" t="s">
        <v>17</v>
      </c>
      <c r="H5685" s="2">
        <v>3391477.6</v>
      </c>
      <c r="I5685">
        <v>1.77</v>
      </c>
      <c r="J5685" s="2">
        <v>3391477.6</v>
      </c>
      <c r="K5685" s="2">
        <v>3880000</v>
      </c>
      <c r="L5685">
        <v>0.87</v>
      </c>
      <c r="M5685" t="s">
        <v>101</v>
      </c>
      <c r="N5685" t="s">
        <v>102</v>
      </c>
      <c r="O5685" t="s">
        <v>103</v>
      </c>
    </row>
    <row r="5686" spans="1:15" x14ac:dyDescent="0.2">
      <c r="A5686" s="16" t="s">
        <v>632</v>
      </c>
      <c r="B5686" s="1">
        <v>45988</v>
      </c>
      <c r="C5686" t="s">
        <v>582</v>
      </c>
      <c r="D5686" t="s">
        <v>583</v>
      </c>
      <c r="F5686" t="s">
        <v>533</v>
      </c>
      <c r="G5686" t="s">
        <v>17</v>
      </c>
      <c r="H5686" s="2">
        <v>2474453.96</v>
      </c>
      <c r="I5686">
        <v>1.29</v>
      </c>
      <c r="J5686" s="2">
        <v>2474453.96</v>
      </c>
      <c r="K5686" s="2">
        <v>102216</v>
      </c>
      <c r="L5686">
        <v>24.21</v>
      </c>
      <c r="M5686" t="s">
        <v>539</v>
      </c>
      <c r="N5686" t="s">
        <v>540</v>
      </c>
      <c r="O5686" t="s">
        <v>541</v>
      </c>
    </row>
    <row r="5687" spans="1:15" x14ac:dyDescent="0.2">
      <c r="A5687" s="16" t="s">
        <v>632</v>
      </c>
      <c r="B5687" s="1">
        <v>45988</v>
      </c>
      <c r="C5687">
        <v>1258</v>
      </c>
      <c r="D5687" t="s">
        <v>581</v>
      </c>
      <c r="F5687" t="s">
        <v>533</v>
      </c>
      <c r="G5687" t="s">
        <v>17</v>
      </c>
      <c r="H5687" s="2">
        <v>2382993.77</v>
      </c>
      <c r="I5687">
        <v>1.24</v>
      </c>
      <c r="J5687" s="2">
        <v>2382993.77</v>
      </c>
      <c r="K5687" s="2">
        <v>1275000</v>
      </c>
      <c r="L5687">
        <v>1.87</v>
      </c>
      <c r="M5687" t="s">
        <v>101</v>
      </c>
      <c r="N5687" t="s">
        <v>102</v>
      </c>
      <c r="O5687" t="s">
        <v>103</v>
      </c>
    </row>
    <row r="5688" spans="1:15" x14ac:dyDescent="0.2">
      <c r="A5688" s="16" t="s">
        <v>632</v>
      </c>
      <c r="B5688" s="1">
        <v>45988</v>
      </c>
      <c r="C5688" t="s">
        <v>584</v>
      </c>
      <c r="D5688" t="s">
        <v>585</v>
      </c>
      <c r="F5688" t="s">
        <v>533</v>
      </c>
      <c r="G5688" t="s">
        <v>17</v>
      </c>
      <c r="H5688" s="2">
        <v>2198779.86</v>
      </c>
      <c r="I5688">
        <v>1.1499999999999999</v>
      </c>
      <c r="J5688" s="2">
        <v>2198779.86</v>
      </c>
      <c r="K5688" s="2">
        <v>128346</v>
      </c>
      <c r="L5688">
        <v>17.13</v>
      </c>
      <c r="M5688" t="s">
        <v>539</v>
      </c>
      <c r="N5688" t="s">
        <v>540</v>
      </c>
      <c r="O5688" t="s">
        <v>541</v>
      </c>
    </row>
    <row r="5689" spans="1:15" x14ac:dyDescent="0.2">
      <c r="A5689" s="16" t="s">
        <v>632</v>
      </c>
      <c r="B5689" s="1">
        <v>45988</v>
      </c>
      <c r="C5689" t="s">
        <v>586</v>
      </c>
      <c r="D5689" t="s">
        <v>587</v>
      </c>
      <c r="F5689" t="s">
        <v>533</v>
      </c>
      <c r="G5689" t="s">
        <v>17</v>
      </c>
      <c r="H5689" s="2">
        <v>1580485.17</v>
      </c>
      <c r="I5689">
        <v>0.82</v>
      </c>
      <c r="J5689" s="2">
        <v>1580485.17</v>
      </c>
      <c r="K5689" s="2">
        <v>312809</v>
      </c>
      <c r="L5689">
        <v>5.05</v>
      </c>
      <c r="M5689" t="s">
        <v>539</v>
      </c>
      <c r="N5689" t="s">
        <v>540</v>
      </c>
      <c r="O5689" t="s">
        <v>541</v>
      </c>
    </row>
    <row r="5690" spans="1:15" x14ac:dyDescent="0.2">
      <c r="A5690" s="16" t="s">
        <v>632</v>
      </c>
      <c r="B5690" s="1">
        <v>45988</v>
      </c>
      <c r="C5690" t="s">
        <v>588</v>
      </c>
      <c r="D5690" t="s">
        <v>589</v>
      </c>
      <c r="F5690" t="s">
        <v>533</v>
      </c>
      <c r="G5690" t="s">
        <v>17</v>
      </c>
      <c r="H5690" s="2">
        <v>1359262.47</v>
      </c>
      <c r="I5690">
        <v>0.71</v>
      </c>
      <c r="J5690" s="2">
        <v>1359262.47</v>
      </c>
      <c r="K5690" s="2">
        <v>174681</v>
      </c>
      <c r="L5690">
        <v>7.78</v>
      </c>
      <c r="M5690" t="s">
        <v>374</v>
      </c>
      <c r="N5690" t="s">
        <v>375</v>
      </c>
      <c r="O5690" t="s">
        <v>376</v>
      </c>
    </row>
    <row r="5691" spans="1:15" x14ac:dyDescent="0.2">
      <c r="A5691" s="16" t="s">
        <v>632</v>
      </c>
      <c r="B5691" s="1">
        <v>45988</v>
      </c>
      <c r="C5691" t="s">
        <v>590</v>
      </c>
      <c r="D5691" t="s">
        <v>591</v>
      </c>
      <c r="F5691" t="s">
        <v>533</v>
      </c>
      <c r="G5691" t="s">
        <v>17</v>
      </c>
      <c r="H5691" s="2">
        <v>1001776.16</v>
      </c>
      <c r="I5691">
        <v>0.52</v>
      </c>
      <c r="J5691" s="2">
        <v>1001776.16</v>
      </c>
      <c r="K5691" s="2">
        <v>108942</v>
      </c>
      <c r="L5691">
        <v>9.1999999999999993</v>
      </c>
      <c r="M5691" t="s">
        <v>154</v>
      </c>
      <c r="N5691" t="s">
        <v>396</v>
      </c>
      <c r="O5691" t="s">
        <v>152</v>
      </c>
    </row>
    <row r="5692" spans="1:15" x14ac:dyDescent="0.2">
      <c r="A5692" s="16" t="s">
        <v>632</v>
      </c>
      <c r="B5692" s="1">
        <v>45988</v>
      </c>
      <c r="C5692" t="s">
        <v>592</v>
      </c>
      <c r="D5692" t="s">
        <v>593</v>
      </c>
      <c r="F5692" t="s">
        <v>533</v>
      </c>
      <c r="G5692" t="s">
        <v>17</v>
      </c>
      <c r="H5692" s="2">
        <v>973222.88</v>
      </c>
      <c r="I5692">
        <v>0.51</v>
      </c>
      <c r="J5692" s="2">
        <v>973222.88</v>
      </c>
      <c r="K5692" s="2">
        <v>546270</v>
      </c>
      <c r="L5692">
        <v>1.78</v>
      </c>
      <c r="M5692" t="s">
        <v>539</v>
      </c>
      <c r="N5692" t="s">
        <v>540</v>
      </c>
      <c r="O5692" t="s">
        <v>541</v>
      </c>
    </row>
    <row r="5693" spans="1:15" x14ac:dyDescent="0.2">
      <c r="A5693" s="16" t="s">
        <v>632</v>
      </c>
      <c r="B5693" s="1">
        <v>45988</v>
      </c>
      <c r="C5693" t="s">
        <v>594</v>
      </c>
      <c r="D5693" t="s">
        <v>595</v>
      </c>
      <c r="F5693" t="s">
        <v>533</v>
      </c>
      <c r="G5693" t="s">
        <v>17</v>
      </c>
      <c r="H5693" s="2">
        <v>930097.92</v>
      </c>
      <c r="I5693">
        <v>0.49</v>
      </c>
      <c r="J5693" s="2">
        <v>930097.92</v>
      </c>
      <c r="K5693" s="2">
        <v>319110</v>
      </c>
      <c r="L5693">
        <v>2.91</v>
      </c>
      <c r="M5693" t="s">
        <v>539</v>
      </c>
      <c r="N5693" t="s">
        <v>540</v>
      </c>
      <c r="O5693" t="s">
        <v>541</v>
      </c>
    </row>
    <row r="5694" spans="1:15" x14ac:dyDescent="0.2">
      <c r="A5694" s="16" t="s">
        <v>632</v>
      </c>
      <c r="B5694" s="1">
        <v>45988</v>
      </c>
      <c r="C5694" t="s">
        <v>596</v>
      </c>
      <c r="D5694" t="s">
        <v>597</v>
      </c>
      <c r="F5694" t="s">
        <v>533</v>
      </c>
      <c r="G5694" t="s">
        <v>17</v>
      </c>
      <c r="H5694" s="2">
        <v>824819.15</v>
      </c>
      <c r="I5694">
        <v>0.43</v>
      </c>
      <c r="J5694" s="2">
        <v>824819.15</v>
      </c>
      <c r="K5694" s="2">
        <v>392064</v>
      </c>
      <c r="L5694">
        <v>2.1</v>
      </c>
      <c r="M5694" t="s">
        <v>374</v>
      </c>
      <c r="N5694" t="s">
        <v>375</v>
      </c>
      <c r="O5694" t="s">
        <v>376</v>
      </c>
    </row>
    <row r="5695" spans="1:15" x14ac:dyDescent="0.2">
      <c r="A5695" s="16" t="s">
        <v>632</v>
      </c>
      <c r="B5695" s="1">
        <v>45988</v>
      </c>
      <c r="C5695" t="s">
        <v>598</v>
      </c>
      <c r="D5695" t="s">
        <v>599</v>
      </c>
      <c r="F5695" t="s">
        <v>533</v>
      </c>
      <c r="G5695" t="s">
        <v>17</v>
      </c>
      <c r="H5695" s="2">
        <v>763370.48</v>
      </c>
      <c r="I5695">
        <v>0.4</v>
      </c>
      <c r="J5695" s="2">
        <v>763370.48</v>
      </c>
      <c r="K5695" s="2">
        <v>649108</v>
      </c>
      <c r="L5695">
        <v>1.18</v>
      </c>
      <c r="M5695" t="s">
        <v>374</v>
      </c>
      <c r="N5695" t="s">
        <v>375</v>
      </c>
      <c r="O5695" t="s">
        <v>376</v>
      </c>
    </row>
    <row r="5696" spans="1:15" x14ac:dyDescent="0.2">
      <c r="A5696" s="16" t="s">
        <v>632</v>
      </c>
      <c r="B5696" s="1">
        <v>45988</v>
      </c>
      <c r="C5696">
        <v>1515</v>
      </c>
      <c r="D5696" t="s">
        <v>602</v>
      </c>
      <c r="F5696" t="s">
        <v>533</v>
      </c>
      <c r="G5696" t="s">
        <v>17</v>
      </c>
      <c r="H5696" s="2">
        <v>737309.28</v>
      </c>
      <c r="I5696">
        <v>0.38</v>
      </c>
      <c r="J5696" s="2">
        <v>737309.28</v>
      </c>
      <c r="K5696" s="2">
        <v>63500</v>
      </c>
      <c r="L5696">
        <v>11.61</v>
      </c>
      <c r="M5696" t="s">
        <v>73</v>
      </c>
      <c r="N5696" t="s">
        <v>74</v>
      </c>
      <c r="O5696" t="s">
        <v>75</v>
      </c>
    </row>
    <row r="5697" spans="1:15" x14ac:dyDescent="0.2">
      <c r="A5697" s="16" t="s">
        <v>632</v>
      </c>
      <c r="B5697" s="1">
        <v>45988</v>
      </c>
      <c r="C5697" t="s">
        <v>600</v>
      </c>
      <c r="D5697" t="s">
        <v>601</v>
      </c>
      <c r="F5697" t="s">
        <v>533</v>
      </c>
      <c r="G5697" t="s">
        <v>17</v>
      </c>
      <c r="H5697" s="2">
        <v>735528.37</v>
      </c>
      <c r="I5697">
        <v>0.38</v>
      </c>
      <c r="J5697" s="2">
        <v>735528.37</v>
      </c>
      <c r="K5697" s="2">
        <v>97279</v>
      </c>
      <c r="L5697">
        <v>7.56</v>
      </c>
      <c r="M5697" t="s">
        <v>539</v>
      </c>
      <c r="N5697" t="s">
        <v>540</v>
      </c>
      <c r="O5697" t="s">
        <v>541</v>
      </c>
    </row>
    <row r="5698" spans="1:15" x14ac:dyDescent="0.2">
      <c r="A5698" s="16" t="s">
        <v>632</v>
      </c>
      <c r="B5698" s="1">
        <v>45988</v>
      </c>
      <c r="C5698">
        <v>600362</v>
      </c>
      <c r="D5698" t="s">
        <v>603</v>
      </c>
      <c r="F5698" t="s">
        <v>533</v>
      </c>
      <c r="G5698" t="s">
        <v>17</v>
      </c>
      <c r="H5698" s="2">
        <v>650813.15</v>
      </c>
      <c r="I5698">
        <v>0.34</v>
      </c>
      <c r="J5698" s="2">
        <v>650813.15</v>
      </c>
      <c r="K5698" s="2">
        <v>123500</v>
      </c>
      <c r="L5698">
        <v>5.27</v>
      </c>
      <c r="M5698" t="s">
        <v>101</v>
      </c>
      <c r="N5698" t="s">
        <v>604</v>
      </c>
      <c r="O5698" t="s">
        <v>167</v>
      </c>
    </row>
    <row r="5699" spans="1:15" x14ac:dyDescent="0.2">
      <c r="A5699" s="16" t="s">
        <v>632</v>
      </c>
      <c r="B5699" s="1">
        <v>45988</v>
      </c>
      <c r="C5699" t="s">
        <v>611</v>
      </c>
      <c r="D5699" t="s">
        <v>612</v>
      </c>
      <c r="F5699" t="s">
        <v>533</v>
      </c>
      <c r="G5699" t="s">
        <v>17</v>
      </c>
      <c r="H5699" s="2">
        <v>563529</v>
      </c>
      <c r="I5699">
        <v>0.28999999999999998</v>
      </c>
      <c r="J5699" s="2">
        <v>563529</v>
      </c>
      <c r="K5699" s="2">
        <v>1626405</v>
      </c>
      <c r="L5699">
        <v>0.35</v>
      </c>
      <c r="M5699" t="s">
        <v>154</v>
      </c>
      <c r="N5699" t="s">
        <v>396</v>
      </c>
      <c r="O5699" t="s">
        <v>152</v>
      </c>
    </row>
    <row r="5700" spans="1:15" x14ac:dyDescent="0.2">
      <c r="A5700" s="16" t="s">
        <v>632</v>
      </c>
      <c r="B5700" s="1">
        <v>45988</v>
      </c>
      <c r="C5700" t="s">
        <v>605</v>
      </c>
      <c r="D5700" t="s">
        <v>606</v>
      </c>
      <c r="F5700" t="s">
        <v>533</v>
      </c>
      <c r="G5700" t="s">
        <v>17</v>
      </c>
      <c r="H5700" s="2">
        <v>535949.84</v>
      </c>
      <c r="I5700">
        <v>0.28000000000000003</v>
      </c>
      <c r="J5700" s="2">
        <v>535949.84</v>
      </c>
      <c r="K5700" s="2">
        <v>229137</v>
      </c>
      <c r="L5700">
        <v>2.34</v>
      </c>
      <c r="M5700" t="s">
        <v>374</v>
      </c>
      <c r="N5700" t="s">
        <v>375</v>
      </c>
      <c r="O5700" t="s">
        <v>376</v>
      </c>
    </row>
    <row r="5701" spans="1:15" x14ac:dyDescent="0.2">
      <c r="A5701" s="16" t="s">
        <v>632</v>
      </c>
      <c r="B5701" s="1">
        <v>45988</v>
      </c>
      <c r="C5701" t="s">
        <v>608</v>
      </c>
      <c r="D5701" t="s">
        <v>609</v>
      </c>
      <c r="F5701" t="s">
        <v>533</v>
      </c>
      <c r="G5701" t="s">
        <v>17</v>
      </c>
      <c r="H5701" s="2">
        <v>499781.85</v>
      </c>
      <c r="I5701">
        <v>0.26</v>
      </c>
      <c r="J5701" s="2">
        <v>499781.85</v>
      </c>
      <c r="K5701" s="2">
        <v>1196600</v>
      </c>
      <c r="L5701">
        <v>0.42</v>
      </c>
      <c r="M5701" t="s">
        <v>524</v>
      </c>
      <c r="N5701" t="s">
        <v>525</v>
      </c>
      <c r="O5701" t="s">
        <v>526</v>
      </c>
    </row>
    <row r="5702" spans="1:15" x14ac:dyDescent="0.2">
      <c r="A5702" s="16" t="s">
        <v>632</v>
      </c>
      <c r="B5702" s="1">
        <v>45988</v>
      </c>
      <c r="C5702">
        <v>601168</v>
      </c>
      <c r="D5702" t="s">
        <v>607</v>
      </c>
      <c r="F5702" t="s">
        <v>533</v>
      </c>
      <c r="G5702" t="s">
        <v>17</v>
      </c>
      <c r="H5702" s="2">
        <v>460351.98</v>
      </c>
      <c r="I5702">
        <v>0.24</v>
      </c>
      <c r="J5702" s="2">
        <v>460351.98</v>
      </c>
      <c r="K5702" s="2">
        <v>142900</v>
      </c>
      <c r="L5702">
        <v>3.22</v>
      </c>
      <c r="M5702" t="s">
        <v>101</v>
      </c>
      <c r="N5702" t="s">
        <v>604</v>
      </c>
      <c r="O5702" t="s">
        <v>167</v>
      </c>
    </row>
    <row r="5703" spans="1:15" x14ac:dyDescent="0.2">
      <c r="A5703" s="16" t="s">
        <v>632</v>
      </c>
      <c r="B5703" s="1">
        <v>45988</v>
      </c>
      <c r="C5703">
        <v>601899</v>
      </c>
      <c r="D5703" t="s">
        <v>610</v>
      </c>
      <c r="F5703" t="s">
        <v>533</v>
      </c>
      <c r="G5703" t="s">
        <v>17</v>
      </c>
      <c r="H5703" s="2">
        <v>430151.18</v>
      </c>
      <c r="I5703">
        <v>0.22</v>
      </c>
      <c r="J5703" s="2">
        <v>430151.18</v>
      </c>
      <c r="K5703" s="2">
        <v>106400</v>
      </c>
      <c r="L5703">
        <v>4.04</v>
      </c>
      <c r="M5703" t="s">
        <v>101</v>
      </c>
      <c r="N5703" t="s">
        <v>604</v>
      </c>
      <c r="O5703" t="s">
        <v>167</v>
      </c>
    </row>
    <row r="5704" spans="1:15" x14ac:dyDescent="0.2">
      <c r="A5704" s="16" t="s">
        <v>632</v>
      </c>
      <c r="B5704" s="1">
        <v>45988</v>
      </c>
      <c r="C5704" t="s">
        <v>613</v>
      </c>
      <c r="D5704" t="s">
        <v>614</v>
      </c>
      <c r="F5704" t="s">
        <v>533</v>
      </c>
      <c r="G5704" t="s">
        <v>17</v>
      </c>
      <c r="H5704" s="2">
        <v>382600.32</v>
      </c>
      <c r="I5704">
        <v>0.2</v>
      </c>
      <c r="J5704" s="2">
        <v>382600.32</v>
      </c>
      <c r="K5704" s="2">
        <v>178685</v>
      </c>
      <c r="L5704">
        <v>2.14</v>
      </c>
      <c r="M5704" t="s">
        <v>154</v>
      </c>
      <c r="N5704" t="s">
        <v>396</v>
      </c>
      <c r="O5704" t="s">
        <v>152</v>
      </c>
    </row>
    <row r="5705" spans="1:15" x14ac:dyDescent="0.2">
      <c r="A5705" s="16" t="s">
        <v>632</v>
      </c>
      <c r="B5705" s="1">
        <v>45988</v>
      </c>
      <c r="C5705">
        <v>601212</v>
      </c>
      <c r="D5705" t="s">
        <v>615</v>
      </c>
      <c r="F5705" t="s">
        <v>533</v>
      </c>
      <c r="G5705" t="s">
        <v>17</v>
      </c>
      <c r="H5705" s="2">
        <v>292064.43</v>
      </c>
      <c r="I5705">
        <v>0.15</v>
      </c>
      <c r="J5705" s="2">
        <v>292064.43</v>
      </c>
      <c r="K5705" s="2">
        <v>435900</v>
      </c>
      <c r="L5705">
        <v>0.67</v>
      </c>
      <c r="M5705" t="s">
        <v>101</v>
      </c>
      <c r="N5705" t="s">
        <v>604</v>
      </c>
      <c r="O5705" t="s">
        <v>167</v>
      </c>
    </row>
    <row r="5706" spans="1:15" x14ac:dyDescent="0.2">
      <c r="A5706" s="16" t="s">
        <v>632</v>
      </c>
      <c r="B5706" s="1">
        <v>45988</v>
      </c>
      <c r="C5706">
        <v>878</v>
      </c>
      <c r="D5706" t="s">
        <v>616</v>
      </c>
      <c r="F5706" t="s">
        <v>533</v>
      </c>
      <c r="G5706" t="s">
        <v>17</v>
      </c>
      <c r="H5706" s="2">
        <v>279711.07</v>
      </c>
      <c r="I5706">
        <v>0.15</v>
      </c>
      <c r="J5706" s="2">
        <v>279711.07</v>
      </c>
      <c r="K5706" s="2">
        <v>121100</v>
      </c>
      <c r="L5706">
        <v>2.31</v>
      </c>
      <c r="M5706" t="s">
        <v>101</v>
      </c>
      <c r="N5706" t="s">
        <v>166</v>
      </c>
      <c r="O5706" t="s">
        <v>167</v>
      </c>
    </row>
    <row r="5707" spans="1:15" x14ac:dyDescent="0.2">
      <c r="A5707" s="16" t="s">
        <v>632</v>
      </c>
      <c r="B5707" s="1">
        <v>45988</v>
      </c>
      <c r="C5707">
        <v>737</v>
      </c>
      <c r="D5707" t="s">
        <v>617</v>
      </c>
      <c r="F5707" t="s">
        <v>533</v>
      </c>
      <c r="G5707" t="s">
        <v>17</v>
      </c>
      <c r="H5707" s="2">
        <v>221804.12</v>
      </c>
      <c r="I5707">
        <v>0.12</v>
      </c>
      <c r="J5707" s="2">
        <v>221804.12</v>
      </c>
      <c r="K5707" s="2">
        <v>112000</v>
      </c>
      <c r="L5707">
        <v>1.98</v>
      </c>
      <c r="M5707" t="s">
        <v>101</v>
      </c>
      <c r="N5707" t="s">
        <v>166</v>
      </c>
      <c r="O5707" t="s">
        <v>167</v>
      </c>
    </row>
    <row r="5708" spans="1:15" x14ac:dyDescent="0.2">
      <c r="A5708" s="16" t="s">
        <v>632</v>
      </c>
      <c r="B5708" s="1">
        <v>45988</v>
      </c>
      <c r="C5708">
        <v>603993</v>
      </c>
      <c r="D5708" t="s">
        <v>618</v>
      </c>
      <c r="F5708" t="s">
        <v>533</v>
      </c>
      <c r="G5708" t="s">
        <v>17</v>
      </c>
      <c r="H5708" s="2">
        <v>204268.94</v>
      </c>
      <c r="I5708">
        <v>0.11</v>
      </c>
      <c r="J5708" s="2">
        <v>204268.94</v>
      </c>
      <c r="K5708" s="2">
        <v>90600</v>
      </c>
      <c r="L5708">
        <v>2.25</v>
      </c>
      <c r="M5708" t="s">
        <v>101</v>
      </c>
      <c r="N5708" t="s">
        <v>604</v>
      </c>
      <c r="O5708" t="s">
        <v>167</v>
      </c>
    </row>
    <row r="5709" spans="1:15" x14ac:dyDescent="0.2">
      <c r="A5709" s="16" t="s">
        <v>632</v>
      </c>
      <c r="B5709" s="1">
        <v>45988</v>
      </c>
      <c r="C5709" t="s">
        <v>20</v>
      </c>
      <c r="D5709" t="s">
        <v>104</v>
      </c>
      <c r="F5709" t="s">
        <v>106</v>
      </c>
      <c r="G5709" t="s">
        <v>107</v>
      </c>
      <c r="H5709" s="2">
        <v>126146.07</v>
      </c>
      <c r="I5709">
        <v>7.0000000000000007E-2</v>
      </c>
      <c r="J5709" s="2">
        <v>126146.07</v>
      </c>
      <c r="K5709" s="2">
        <v>126146</v>
      </c>
      <c r="L5709">
        <v>100</v>
      </c>
      <c r="M5709" t="s">
        <v>18</v>
      </c>
      <c r="N5709" t="s">
        <v>108</v>
      </c>
      <c r="O5709" t="s">
        <v>20</v>
      </c>
    </row>
    <row r="5710" spans="1:15" x14ac:dyDescent="0.2">
      <c r="A5710" s="16" t="s">
        <v>632</v>
      </c>
      <c r="B5710" s="1">
        <v>45988</v>
      </c>
      <c r="C5710">
        <v>2362</v>
      </c>
      <c r="D5710" t="s">
        <v>619</v>
      </c>
      <c r="F5710" t="s">
        <v>533</v>
      </c>
      <c r="G5710" t="s">
        <v>17</v>
      </c>
      <c r="H5710" s="2">
        <v>74892.22</v>
      </c>
      <c r="I5710">
        <v>0.04</v>
      </c>
      <c r="J5710" s="2">
        <v>74892.22</v>
      </c>
      <c r="K5710" s="2">
        <v>1071000</v>
      </c>
      <c r="L5710">
        <v>7.0000000000000007E-2</v>
      </c>
      <c r="M5710" t="s">
        <v>101</v>
      </c>
      <c r="N5710" t="s">
        <v>102</v>
      </c>
      <c r="O5710" t="s">
        <v>103</v>
      </c>
    </row>
    <row r="5711" spans="1:15" x14ac:dyDescent="0.2">
      <c r="A5711" s="16" t="s">
        <v>632</v>
      </c>
      <c r="B5711" s="1">
        <v>45988</v>
      </c>
      <c r="C5711" t="s">
        <v>103</v>
      </c>
      <c r="D5711" t="s">
        <v>127</v>
      </c>
      <c r="F5711" t="s">
        <v>106</v>
      </c>
      <c r="G5711" t="s">
        <v>107</v>
      </c>
      <c r="H5711" s="2">
        <v>39797.800000000003</v>
      </c>
      <c r="I5711">
        <v>0.02</v>
      </c>
      <c r="J5711" s="2">
        <v>39797.800000000003</v>
      </c>
      <c r="K5711" s="2">
        <v>309607</v>
      </c>
      <c r="L5711">
        <v>12.85</v>
      </c>
      <c r="M5711" t="s">
        <v>128</v>
      </c>
      <c r="N5711" t="s">
        <v>108</v>
      </c>
      <c r="O5711" t="s">
        <v>103</v>
      </c>
    </row>
    <row r="5712" spans="1:15" x14ac:dyDescent="0.2">
      <c r="A5712" s="16" t="s">
        <v>632</v>
      </c>
      <c r="B5712" s="1">
        <v>45988</v>
      </c>
      <c r="C5712" t="s">
        <v>339</v>
      </c>
      <c r="D5712" t="s">
        <v>340</v>
      </c>
      <c r="F5712" t="s">
        <v>106</v>
      </c>
      <c r="G5712" t="s">
        <v>117</v>
      </c>
      <c r="H5712" s="2">
        <v>31000</v>
      </c>
      <c r="I5712">
        <v>0.02</v>
      </c>
      <c r="J5712" s="2">
        <v>31000</v>
      </c>
      <c r="K5712" s="2">
        <v>31000</v>
      </c>
      <c r="L5712">
        <v>100</v>
      </c>
      <c r="M5712" t="s">
        <v>18</v>
      </c>
      <c r="N5712" t="s">
        <v>108</v>
      </c>
      <c r="O5712" t="s">
        <v>20</v>
      </c>
    </row>
    <row r="5713" spans="1:15" x14ac:dyDescent="0.2">
      <c r="A5713" s="16" t="s">
        <v>632</v>
      </c>
      <c r="B5713" s="1">
        <v>45988</v>
      </c>
      <c r="C5713" t="s">
        <v>414</v>
      </c>
      <c r="D5713" t="s">
        <v>499</v>
      </c>
      <c r="F5713" t="s">
        <v>106</v>
      </c>
      <c r="G5713" t="s">
        <v>107</v>
      </c>
      <c r="H5713" s="2">
        <v>26895.87</v>
      </c>
      <c r="I5713">
        <v>0.01</v>
      </c>
      <c r="J5713" s="2">
        <v>26895.87</v>
      </c>
      <c r="K5713" s="2">
        <v>98140</v>
      </c>
      <c r="L5713">
        <v>27.41</v>
      </c>
      <c r="M5713" t="s">
        <v>412</v>
      </c>
      <c r="N5713" t="s">
        <v>108</v>
      </c>
      <c r="O5713" t="s">
        <v>414</v>
      </c>
    </row>
    <row r="5714" spans="1:15" x14ac:dyDescent="0.2">
      <c r="A5714" s="16" t="s">
        <v>632</v>
      </c>
      <c r="B5714" s="1">
        <v>45988</v>
      </c>
      <c r="C5714" t="s">
        <v>536</v>
      </c>
      <c r="D5714" t="s">
        <v>580</v>
      </c>
      <c r="F5714" t="s">
        <v>106</v>
      </c>
      <c r="G5714" t="s">
        <v>107</v>
      </c>
      <c r="H5714" s="2">
        <v>22990.62</v>
      </c>
      <c r="I5714">
        <v>0.01</v>
      </c>
      <c r="J5714" s="2">
        <v>22990.62</v>
      </c>
      <c r="K5714" s="2">
        <v>421636</v>
      </c>
      <c r="L5714">
        <v>5.45</v>
      </c>
      <c r="M5714" t="s">
        <v>534</v>
      </c>
      <c r="N5714" t="s">
        <v>108</v>
      </c>
      <c r="O5714" t="s">
        <v>536</v>
      </c>
    </row>
    <row r="5715" spans="1:15" x14ac:dyDescent="0.2">
      <c r="A5715" s="16" t="s">
        <v>632</v>
      </c>
      <c r="B5715" s="1">
        <v>45988</v>
      </c>
      <c r="C5715" t="s">
        <v>168</v>
      </c>
      <c r="D5715" t="s">
        <v>169</v>
      </c>
      <c r="F5715" t="s">
        <v>106</v>
      </c>
      <c r="G5715" t="s">
        <v>107</v>
      </c>
      <c r="H5715" s="2">
        <v>21923.63</v>
      </c>
      <c r="I5715">
        <v>0.01</v>
      </c>
      <c r="J5715" s="2">
        <v>21923.63</v>
      </c>
      <c r="K5715" s="2">
        <v>155095</v>
      </c>
      <c r="L5715">
        <v>14.14</v>
      </c>
      <c r="M5715" t="s">
        <v>101</v>
      </c>
      <c r="N5715" t="s">
        <v>108</v>
      </c>
      <c r="O5715" t="s">
        <v>168</v>
      </c>
    </row>
    <row r="5716" spans="1:15" x14ac:dyDescent="0.2">
      <c r="A5716" s="16" t="s">
        <v>632</v>
      </c>
      <c r="B5716" s="1">
        <v>45988</v>
      </c>
      <c r="C5716" t="s">
        <v>40</v>
      </c>
      <c r="D5716" t="s">
        <v>125</v>
      </c>
      <c r="F5716" t="s">
        <v>106</v>
      </c>
      <c r="G5716" t="s">
        <v>107</v>
      </c>
      <c r="H5716" s="2">
        <v>20927.88</v>
      </c>
      <c r="I5716">
        <v>0.01</v>
      </c>
      <c r="J5716" s="2">
        <v>20927.88</v>
      </c>
      <c r="K5716" s="2">
        <v>18050</v>
      </c>
      <c r="L5716">
        <v>115.94</v>
      </c>
      <c r="M5716" t="s">
        <v>126</v>
      </c>
      <c r="N5716" t="s">
        <v>108</v>
      </c>
      <c r="O5716" t="s">
        <v>40</v>
      </c>
    </row>
    <row r="5717" spans="1:15" x14ac:dyDescent="0.2">
      <c r="A5717" s="16" t="s">
        <v>632</v>
      </c>
      <c r="B5717" s="1">
        <v>45988</v>
      </c>
      <c r="C5717" t="s">
        <v>75</v>
      </c>
      <c r="D5717" t="s">
        <v>114</v>
      </c>
      <c r="F5717" t="s">
        <v>106</v>
      </c>
      <c r="G5717" t="s">
        <v>107</v>
      </c>
      <c r="H5717" s="2">
        <v>13508.43</v>
      </c>
      <c r="I5717">
        <v>0.01</v>
      </c>
      <c r="J5717" s="2">
        <v>13508.43</v>
      </c>
      <c r="K5717" s="2">
        <v>2111570</v>
      </c>
      <c r="L5717">
        <v>0.64</v>
      </c>
      <c r="M5717" t="s">
        <v>73</v>
      </c>
      <c r="N5717" t="s">
        <v>108</v>
      </c>
      <c r="O5717" t="s">
        <v>75</v>
      </c>
    </row>
    <row r="5718" spans="1:15" x14ac:dyDescent="0.2">
      <c r="A5718" s="16" t="s">
        <v>632</v>
      </c>
      <c r="B5718" s="1">
        <v>45988</v>
      </c>
      <c r="C5718" t="s">
        <v>376</v>
      </c>
      <c r="D5718" t="s">
        <v>495</v>
      </c>
      <c r="F5718" t="s">
        <v>106</v>
      </c>
      <c r="G5718" t="s">
        <v>107</v>
      </c>
      <c r="H5718" s="2">
        <v>7724.73</v>
      </c>
      <c r="I5718">
        <v>0</v>
      </c>
      <c r="J5718" s="2">
        <v>7724.73</v>
      </c>
      <c r="K5718" s="2">
        <v>11823</v>
      </c>
      <c r="L5718">
        <v>65.34</v>
      </c>
      <c r="M5718" t="s">
        <v>374</v>
      </c>
      <c r="N5718" t="s">
        <v>108</v>
      </c>
      <c r="O5718" t="s">
        <v>376</v>
      </c>
    </row>
    <row r="5719" spans="1:15" x14ac:dyDescent="0.2">
      <c r="A5719" s="16" t="s">
        <v>632</v>
      </c>
      <c r="B5719" s="1">
        <v>45988</v>
      </c>
      <c r="C5719" t="s">
        <v>584</v>
      </c>
      <c r="D5719" t="s">
        <v>620</v>
      </c>
      <c r="F5719" t="s">
        <v>189</v>
      </c>
      <c r="G5719" t="s">
        <v>17</v>
      </c>
      <c r="H5719" s="2">
        <v>6967.61</v>
      </c>
      <c r="I5719">
        <v>0</v>
      </c>
      <c r="J5719" s="2">
        <v>6967.61</v>
      </c>
      <c r="K5719" s="2">
        <v>32591</v>
      </c>
      <c r="L5719">
        <v>0.21</v>
      </c>
      <c r="M5719" t="s">
        <v>539</v>
      </c>
      <c r="N5719" t="s">
        <v>540</v>
      </c>
      <c r="O5719" t="s">
        <v>541</v>
      </c>
    </row>
    <row r="5720" spans="1:15" x14ac:dyDescent="0.2">
      <c r="A5720" s="16" t="s">
        <v>632</v>
      </c>
      <c r="B5720" s="1">
        <v>45988</v>
      </c>
      <c r="C5720" t="s">
        <v>541</v>
      </c>
      <c r="D5720" t="s">
        <v>550</v>
      </c>
      <c r="F5720" t="s">
        <v>106</v>
      </c>
      <c r="G5720" t="s">
        <v>107</v>
      </c>
      <c r="H5720" s="2">
        <v>5499.16</v>
      </c>
      <c r="I5720">
        <v>0</v>
      </c>
      <c r="J5720" s="2">
        <v>5499.16</v>
      </c>
      <c r="K5720" s="2">
        <v>7717</v>
      </c>
      <c r="L5720">
        <v>71.260000000000005</v>
      </c>
      <c r="M5720" t="s">
        <v>539</v>
      </c>
      <c r="N5720" t="s">
        <v>108</v>
      </c>
      <c r="O5720" t="s">
        <v>541</v>
      </c>
    </row>
    <row r="5721" spans="1:15" x14ac:dyDescent="0.2">
      <c r="A5721" s="16" t="s">
        <v>632</v>
      </c>
      <c r="B5721" s="1">
        <v>45988</v>
      </c>
      <c r="C5721" t="s">
        <v>622</v>
      </c>
      <c r="D5721" t="s">
        <v>623</v>
      </c>
      <c r="F5721" t="s">
        <v>106</v>
      </c>
      <c r="G5721" t="s">
        <v>107</v>
      </c>
      <c r="H5721" s="2">
        <v>3805.21</v>
      </c>
      <c r="I5721">
        <v>0</v>
      </c>
      <c r="J5721" s="2">
        <v>3805.21</v>
      </c>
      <c r="K5721" s="2">
        <v>20352</v>
      </c>
      <c r="L5721">
        <v>18.7</v>
      </c>
      <c r="M5721" t="s">
        <v>576</v>
      </c>
      <c r="N5721" t="s">
        <v>108</v>
      </c>
      <c r="O5721" t="s">
        <v>622</v>
      </c>
    </row>
    <row r="5722" spans="1:15" x14ac:dyDescent="0.2">
      <c r="A5722" s="16" t="s">
        <v>632</v>
      </c>
      <c r="B5722" s="1">
        <v>45988</v>
      </c>
      <c r="C5722" t="s">
        <v>526</v>
      </c>
      <c r="D5722" t="s">
        <v>528</v>
      </c>
      <c r="F5722" t="s">
        <v>106</v>
      </c>
      <c r="G5722" t="s">
        <v>107</v>
      </c>
      <c r="H5722" s="2">
        <v>3078.01</v>
      </c>
      <c r="I5722">
        <v>0</v>
      </c>
      <c r="J5722" s="2">
        <v>3078.01</v>
      </c>
      <c r="K5722" s="2">
        <v>51218020</v>
      </c>
      <c r="L5722">
        <v>0.01</v>
      </c>
      <c r="M5722" t="s">
        <v>524</v>
      </c>
      <c r="N5722" t="s">
        <v>108</v>
      </c>
      <c r="O5722" t="s">
        <v>526</v>
      </c>
    </row>
    <row r="5723" spans="1:15" x14ac:dyDescent="0.2">
      <c r="A5723" s="16" t="s">
        <v>632</v>
      </c>
      <c r="B5723" s="1">
        <v>45988</v>
      </c>
      <c r="C5723" t="s">
        <v>152</v>
      </c>
      <c r="D5723" t="s">
        <v>153</v>
      </c>
      <c r="F5723" t="s">
        <v>106</v>
      </c>
      <c r="G5723" t="s">
        <v>107</v>
      </c>
      <c r="H5723" s="2">
        <v>3069.08</v>
      </c>
      <c r="I5723">
        <v>0</v>
      </c>
      <c r="J5723" s="2">
        <v>3069.08</v>
      </c>
      <c r="K5723" s="2">
        <v>2316</v>
      </c>
      <c r="L5723">
        <v>132.5</v>
      </c>
      <c r="M5723" t="s">
        <v>154</v>
      </c>
      <c r="N5723" t="s">
        <v>108</v>
      </c>
      <c r="O5723" t="s">
        <v>152</v>
      </c>
    </row>
    <row r="5724" spans="1:15" x14ac:dyDescent="0.2">
      <c r="A5724" s="16" t="s">
        <v>632</v>
      </c>
      <c r="B5724" s="1">
        <v>45988</v>
      </c>
      <c r="C5724" t="s">
        <v>625</v>
      </c>
      <c r="D5724" t="s">
        <v>626</v>
      </c>
      <c r="F5724" t="s">
        <v>106</v>
      </c>
      <c r="G5724" t="s">
        <v>132</v>
      </c>
      <c r="H5724">
        <v>0</v>
      </c>
      <c r="I5724">
        <v>0</v>
      </c>
      <c r="J5724" s="2">
        <v>415593.26</v>
      </c>
      <c r="K5724">
        <v>12</v>
      </c>
      <c r="L5724">
        <v>692.65</v>
      </c>
      <c r="M5724" t="s">
        <v>126</v>
      </c>
      <c r="N5724" t="s">
        <v>627</v>
      </c>
      <c r="O5724" t="s">
        <v>40</v>
      </c>
    </row>
    <row r="5725" spans="1:15" x14ac:dyDescent="0.2">
      <c r="A5725" s="16" t="s">
        <v>505</v>
      </c>
      <c r="B5725" s="1">
        <v>45988</v>
      </c>
      <c r="C5725" t="s">
        <v>27</v>
      </c>
      <c r="D5725" t="s">
        <v>28</v>
      </c>
      <c r="F5725" t="s">
        <v>16</v>
      </c>
      <c r="G5725" t="s">
        <v>17</v>
      </c>
      <c r="H5725" s="2">
        <v>6762699.8399999999</v>
      </c>
      <c r="I5725">
        <v>9.2799999999999994</v>
      </c>
      <c r="J5725" s="2">
        <v>6762699.8399999999</v>
      </c>
      <c r="K5725" s="2">
        <v>31566</v>
      </c>
      <c r="L5725">
        <v>214.24</v>
      </c>
      <c r="M5725" t="s">
        <v>18</v>
      </c>
      <c r="N5725" t="s">
        <v>19</v>
      </c>
      <c r="O5725" t="s">
        <v>20</v>
      </c>
    </row>
    <row r="5726" spans="1:15" x14ac:dyDescent="0.2">
      <c r="A5726" s="16" t="s">
        <v>505</v>
      </c>
      <c r="B5726" s="1">
        <v>45988</v>
      </c>
      <c r="C5726">
        <v>5930</v>
      </c>
      <c r="D5726" t="s">
        <v>50</v>
      </c>
      <c r="F5726" t="s">
        <v>16</v>
      </c>
      <c r="G5726" t="s">
        <v>17</v>
      </c>
      <c r="H5726" s="2">
        <v>5596122.3399999999</v>
      </c>
      <c r="I5726">
        <v>7.68</v>
      </c>
      <c r="J5726" s="2">
        <v>5596122.3399999999</v>
      </c>
      <c r="K5726" s="2">
        <v>79200</v>
      </c>
      <c r="L5726">
        <v>70.66</v>
      </c>
      <c r="M5726" t="s">
        <v>51</v>
      </c>
      <c r="N5726" t="s">
        <v>52</v>
      </c>
      <c r="O5726" t="s">
        <v>53</v>
      </c>
    </row>
    <row r="5727" spans="1:15" x14ac:dyDescent="0.2">
      <c r="A5727" s="16" t="s">
        <v>505</v>
      </c>
      <c r="B5727" s="1">
        <v>45988</v>
      </c>
      <c r="C5727" t="s">
        <v>54</v>
      </c>
      <c r="D5727" t="s">
        <v>55</v>
      </c>
      <c r="F5727" t="s">
        <v>16</v>
      </c>
      <c r="G5727" t="s">
        <v>17</v>
      </c>
      <c r="H5727" s="2">
        <v>5327572.25</v>
      </c>
      <c r="I5727">
        <v>7.31</v>
      </c>
      <c r="J5727" s="2">
        <v>5327572.25</v>
      </c>
      <c r="K5727" s="2">
        <v>19195</v>
      </c>
      <c r="L5727">
        <v>277.55</v>
      </c>
      <c r="M5727" t="s">
        <v>18</v>
      </c>
      <c r="N5727" t="s">
        <v>19</v>
      </c>
      <c r="O5727" t="s">
        <v>20</v>
      </c>
    </row>
    <row r="5728" spans="1:15" x14ac:dyDescent="0.2">
      <c r="A5728" s="16" t="s">
        <v>505</v>
      </c>
      <c r="B5728" s="1">
        <v>45988</v>
      </c>
      <c r="C5728" t="s">
        <v>25</v>
      </c>
      <c r="D5728" t="s">
        <v>26</v>
      </c>
      <c r="F5728" t="s">
        <v>16</v>
      </c>
      <c r="G5728" t="s">
        <v>17</v>
      </c>
      <c r="H5728" s="2">
        <v>4871165.9800000004</v>
      </c>
      <c r="I5728">
        <v>6.68</v>
      </c>
      <c r="J5728" s="2">
        <v>4871165.9800000004</v>
      </c>
      <c r="K5728" s="2">
        <v>27023</v>
      </c>
      <c r="L5728">
        <v>180.26</v>
      </c>
      <c r="M5728" t="s">
        <v>18</v>
      </c>
      <c r="N5728" t="s">
        <v>19</v>
      </c>
      <c r="O5728" t="s">
        <v>20</v>
      </c>
    </row>
    <row r="5729" spans="1:15" x14ac:dyDescent="0.2">
      <c r="A5729" s="16" t="s">
        <v>505</v>
      </c>
      <c r="B5729" s="1">
        <v>45988</v>
      </c>
      <c r="C5729" t="s">
        <v>366</v>
      </c>
      <c r="D5729" t="s">
        <v>367</v>
      </c>
      <c r="F5729" t="s">
        <v>69</v>
      </c>
      <c r="G5729" t="s">
        <v>17</v>
      </c>
      <c r="H5729" s="2">
        <v>4093726.08</v>
      </c>
      <c r="I5729">
        <v>5.62</v>
      </c>
      <c r="J5729" s="2">
        <v>4093726.08</v>
      </c>
      <c r="K5729" s="2">
        <v>20274</v>
      </c>
      <c r="L5729">
        <v>201.92</v>
      </c>
      <c r="M5729" t="s">
        <v>18</v>
      </c>
      <c r="N5729" t="s">
        <v>19</v>
      </c>
      <c r="O5729" t="s">
        <v>20</v>
      </c>
    </row>
    <row r="5730" spans="1:15" x14ac:dyDescent="0.2">
      <c r="A5730" s="16" t="s">
        <v>505</v>
      </c>
      <c r="B5730" s="1">
        <v>45988</v>
      </c>
      <c r="C5730" t="s">
        <v>359</v>
      </c>
      <c r="D5730" t="s">
        <v>360</v>
      </c>
      <c r="F5730" t="s">
        <v>69</v>
      </c>
      <c r="G5730" t="s">
        <v>17</v>
      </c>
      <c r="H5730" s="2">
        <v>3430444.8</v>
      </c>
      <c r="I5730">
        <v>4.71</v>
      </c>
      <c r="J5730" s="2">
        <v>3430444.8</v>
      </c>
      <c r="K5730" s="2">
        <v>32320</v>
      </c>
      <c r="L5730">
        <v>106.14</v>
      </c>
      <c r="M5730" t="s">
        <v>18</v>
      </c>
      <c r="N5730" t="s">
        <v>19</v>
      </c>
      <c r="O5730" t="s">
        <v>20</v>
      </c>
    </row>
    <row r="5731" spans="1:15" x14ac:dyDescent="0.2">
      <c r="A5731" s="16" t="s">
        <v>505</v>
      </c>
      <c r="B5731" s="1">
        <v>45988</v>
      </c>
      <c r="C5731" t="s">
        <v>371</v>
      </c>
      <c r="D5731" t="s">
        <v>372</v>
      </c>
      <c r="F5731" t="s">
        <v>69</v>
      </c>
      <c r="G5731" t="s">
        <v>17</v>
      </c>
      <c r="H5731" s="2">
        <v>3208607.1</v>
      </c>
      <c r="I5731">
        <v>4.4000000000000004</v>
      </c>
      <c r="J5731" s="2">
        <v>3208607.1</v>
      </c>
      <c r="K5731" s="2">
        <v>13170</v>
      </c>
      <c r="L5731">
        <v>243.63</v>
      </c>
      <c r="M5731" t="s">
        <v>18</v>
      </c>
      <c r="N5731" t="s">
        <v>19</v>
      </c>
      <c r="O5731" t="s">
        <v>20</v>
      </c>
    </row>
    <row r="5732" spans="1:15" x14ac:dyDescent="0.2">
      <c r="A5732" s="16" t="s">
        <v>505</v>
      </c>
      <c r="B5732" s="1">
        <v>45988</v>
      </c>
      <c r="C5732">
        <v>7974</v>
      </c>
      <c r="D5732" t="s">
        <v>368</v>
      </c>
      <c r="F5732" t="s">
        <v>69</v>
      </c>
      <c r="G5732" t="s">
        <v>17</v>
      </c>
      <c r="H5732" s="2">
        <v>3117359.18</v>
      </c>
      <c r="I5732">
        <v>4.28</v>
      </c>
      <c r="J5732" s="2">
        <v>3117359.18</v>
      </c>
      <c r="K5732" s="2">
        <v>37000</v>
      </c>
      <c r="L5732">
        <v>84.25</v>
      </c>
      <c r="M5732" t="s">
        <v>73</v>
      </c>
      <c r="N5732" t="s">
        <v>74</v>
      </c>
      <c r="O5732" t="s">
        <v>75</v>
      </c>
    </row>
    <row r="5733" spans="1:15" x14ac:dyDescent="0.2">
      <c r="A5733" s="16" t="s">
        <v>505</v>
      </c>
      <c r="B5733" s="1">
        <v>45988</v>
      </c>
      <c r="C5733" t="s">
        <v>369</v>
      </c>
      <c r="D5733" t="s">
        <v>370</v>
      </c>
      <c r="F5733" t="s">
        <v>69</v>
      </c>
      <c r="G5733" t="s">
        <v>17</v>
      </c>
      <c r="H5733" s="2">
        <v>3061110.03</v>
      </c>
      <c r="I5733">
        <v>4.2</v>
      </c>
      <c r="J5733" s="2">
        <v>3061110.03</v>
      </c>
      <c r="K5733" s="2">
        <v>33011</v>
      </c>
      <c r="L5733">
        <v>92.73</v>
      </c>
      <c r="M5733" t="s">
        <v>18</v>
      </c>
      <c r="N5733" t="s">
        <v>31</v>
      </c>
      <c r="O5733" t="s">
        <v>20</v>
      </c>
    </row>
    <row r="5734" spans="1:15" x14ac:dyDescent="0.2">
      <c r="A5734" s="16" t="s">
        <v>505</v>
      </c>
      <c r="B5734" s="1">
        <v>45988</v>
      </c>
      <c r="C5734">
        <v>1810</v>
      </c>
      <c r="D5734" t="s">
        <v>358</v>
      </c>
      <c r="F5734" t="s">
        <v>16</v>
      </c>
      <c r="G5734" t="s">
        <v>17</v>
      </c>
      <c r="H5734" s="2">
        <v>3017715.79</v>
      </c>
      <c r="I5734">
        <v>4.1399999999999997</v>
      </c>
      <c r="J5734" s="2">
        <v>3017715.79</v>
      </c>
      <c r="K5734" s="2">
        <v>571200</v>
      </c>
      <c r="L5734">
        <v>5.28</v>
      </c>
      <c r="M5734" t="s">
        <v>101</v>
      </c>
      <c r="N5734" t="s">
        <v>102</v>
      </c>
      <c r="O5734" t="s">
        <v>103</v>
      </c>
    </row>
    <row r="5735" spans="1:15" x14ac:dyDescent="0.2">
      <c r="A5735" s="16" t="s">
        <v>505</v>
      </c>
      <c r="B5735" s="1">
        <v>45988</v>
      </c>
      <c r="C5735" t="s">
        <v>361</v>
      </c>
      <c r="D5735" t="s">
        <v>362</v>
      </c>
      <c r="F5735" t="s">
        <v>69</v>
      </c>
      <c r="G5735" t="s">
        <v>17</v>
      </c>
      <c r="H5735" s="2">
        <v>2644582.7799999998</v>
      </c>
      <c r="I5735">
        <v>3.63</v>
      </c>
      <c r="J5735" s="2">
        <v>2644582.7799999998</v>
      </c>
      <c r="K5735" s="2">
        <v>4462</v>
      </c>
      <c r="L5735">
        <v>592.69000000000005</v>
      </c>
      <c r="M5735" t="s">
        <v>363</v>
      </c>
      <c r="N5735" t="s">
        <v>31</v>
      </c>
      <c r="O5735" t="s">
        <v>20</v>
      </c>
    </row>
    <row r="5736" spans="1:15" x14ac:dyDescent="0.2">
      <c r="A5736" s="16" t="s">
        <v>505</v>
      </c>
      <c r="B5736" s="1">
        <v>45988</v>
      </c>
      <c r="C5736" t="s">
        <v>506</v>
      </c>
      <c r="D5736" t="s">
        <v>507</v>
      </c>
      <c r="F5736" t="s">
        <v>69</v>
      </c>
      <c r="G5736" t="s">
        <v>17</v>
      </c>
      <c r="H5736" s="2">
        <v>2268215.6800000002</v>
      </c>
      <c r="I5736">
        <v>3.11</v>
      </c>
      <c r="J5736" s="2">
        <v>2268215.6800000002</v>
      </c>
      <c r="K5736" s="2">
        <v>10928</v>
      </c>
      <c r="L5736">
        <v>207.56</v>
      </c>
      <c r="M5736" t="s">
        <v>18</v>
      </c>
      <c r="N5736" t="s">
        <v>31</v>
      </c>
      <c r="O5736" t="s">
        <v>20</v>
      </c>
    </row>
    <row r="5737" spans="1:15" x14ac:dyDescent="0.2">
      <c r="A5737" s="16" t="s">
        <v>505</v>
      </c>
      <c r="B5737" s="1">
        <v>45988</v>
      </c>
      <c r="C5737" t="s">
        <v>254</v>
      </c>
      <c r="D5737" t="s">
        <v>373</v>
      </c>
      <c r="F5737" t="s">
        <v>43</v>
      </c>
      <c r="G5737" t="s">
        <v>17</v>
      </c>
      <c r="H5737" s="2">
        <v>2153722.58</v>
      </c>
      <c r="I5737">
        <v>2.95</v>
      </c>
      <c r="J5737" s="2">
        <v>2153722.58</v>
      </c>
      <c r="K5737" s="2">
        <v>56119</v>
      </c>
      <c r="L5737">
        <v>38.380000000000003</v>
      </c>
      <c r="M5737" t="s">
        <v>374</v>
      </c>
      <c r="N5737" t="s">
        <v>375</v>
      </c>
      <c r="O5737" t="s">
        <v>376</v>
      </c>
    </row>
    <row r="5738" spans="1:15" x14ac:dyDescent="0.2">
      <c r="A5738" s="16" t="s">
        <v>505</v>
      </c>
      <c r="B5738" s="1">
        <v>45988</v>
      </c>
      <c r="C5738" t="s">
        <v>377</v>
      </c>
      <c r="D5738" t="s">
        <v>378</v>
      </c>
      <c r="F5738" t="s">
        <v>16</v>
      </c>
      <c r="G5738" t="s">
        <v>17</v>
      </c>
      <c r="H5738" s="2">
        <v>1989255.23</v>
      </c>
      <c r="I5738">
        <v>2.73</v>
      </c>
      <c r="J5738" s="2">
        <v>1989255.23</v>
      </c>
      <c r="K5738" s="2">
        <v>23561</v>
      </c>
      <c r="L5738">
        <v>84.43</v>
      </c>
      <c r="M5738" t="s">
        <v>18</v>
      </c>
      <c r="N5738" t="s">
        <v>19</v>
      </c>
      <c r="O5738" t="s">
        <v>20</v>
      </c>
    </row>
    <row r="5739" spans="1:15" x14ac:dyDescent="0.2">
      <c r="A5739" s="16" t="s">
        <v>505</v>
      </c>
      <c r="B5739" s="1">
        <v>45988</v>
      </c>
      <c r="C5739" t="s">
        <v>364</v>
      </c>
      <c r="D5739" t="s">
        <v>365</v>
      </c>
      <c r="F5739" t="s">
        <v>69</v>
      </c>
      <c r="G5739" t="s">
        <v>17</v>
      </c>
      <c r="H5739" s="2">
        <v>1572495.77</v>
      </c>
      <c r="I5739">
        <v>2.16</v>
      </c>
      <c r="J5739" s="2">
        <v>1572495.77</v>
      </c>
      <c r="K5739" s="2">
        <v>40207</v>
      </c>
      <c r="L5739">
        <v>39.11</v>
      </c>
      <c r="M5739" t="s">
        <v>18</v>
      </c>
      <c r="N5739" t="s">
        <v>19</v>
      </c>
      <c r="O5739" t="s">
        <v>20</v>
      </c>
    </row>
    <row r="5740" spans="1:15" x14ac:dyDescent="0.2">
      <c r="A5740" s="16" t="s">
        <v>505</v>
      </c>
      <c r="B5740" s="1">
        <v>45988</v>
      </c>
      <c r="C5740" t="s">
        <v>385</v>
      </c>
      <c r="D5740" t="s">
        <v>386</v>
      </c>
      <c r="F5740" t="s">
        <v>16</v>
      </c>
      <c r="G5740" t="s">
        <v>17</v>
      </c>
      <c r="H5740" s="2">
        <v>1484785.67</v>
      </c>
      <c r="I5740">
        <v>2.04</v>
      </c>
      <c r="J5740" s="2">
        <v>1484785.67</v>
      </c>
      <c r="K5740" s="2">
        <v>13223</v>
      </c>
      <c r="L5740">
        <v>112.29</v>
      </c>
      <c r="M5740" t="s">
        <v>387</v>
      </c>
      <c r="N5740" t="s">
        <v>388</v>
      </c>
      <c r="O5740" t="s">
        <v>389</v>
      </c>
    </row>
    <row r="5741" spans="1:15" x14ac:dyDescent="0.2">
      <c r="A5741" s="16" t="s">
        <v>505</v>
      </c>
      <c r="B5741" s="1">
        <v>45988</v>
      </c>
      <c r="C5741">
        <v>9766</v>
      </c>
      <c r="D5741" t="s">
        <v>397</v>
      </c>
      <c r="F5741" t="s">
        <v>69</v>
      </c>
      <c r="G5741" t="s">
        <v>17</v>
      </c>
      <c r="H5741" s="2">
        <v>1411649.55</v>
      </c>
      <c r="I5741">
        <v>1.94</v>
      </c>
      <c r="J5741" s="2">
        <v>1411649.55</v>
      </c>
      <c r="K5741" s="2">
        <v>9200</v>
      </c>
      <c r="L5741">
        <v>153.44</v>
      </c>
      <c r="M5741" t="s">
        <v>73</v>
      </c>
      <c r="N5741" t="s">
        <v>74</v>
      </c>
      <c r="O5741" t="s">
        <v>75</v>
      </c>
    </row>
    <row r="5742" spans="1:15" x14ac:dyDescent="0.2">
      <c r="A5742" s="16" t="s">
        <v>505</v>
      </c>
      <c r="B5742" s="1">
        <v>45988</v>
      </c>
      <c r="C5742" t="s">
        <v>379</v>
      </c>
      <c r="D5742" t="s">
        <v>380</v>
      </c>
      <c r="F5742" t="s">
        <v>69</v>
      </c>
      <c r="G5742" t="s">
        <v>17</v>
      </c>
      <c r="H5742" s="2">
        <v>1363264.55</v>
      </c>
      <c r="I5742">
        <v>1.87</v>
      </c>
      <c r="J5742" s="2">
        <v>1363264.55</v>
      </c>
      <c r="K5742" s="2">
        <v>53315</v>
      </c>
      <c r="L5742">
        <v>25.57</v>
      </c>
      <c r="M5742" t="s">
        <v>18</v>
      </c>
      <c r="N5742" t="s">
        <v>31</v>
      </c>
      <c r="O5742" t="s">
        <v>20</v>
      </c>
    </row>
    <row r="5743" spans="1:15" x14ac:dyDescent="0.2">
      <c r="A5743" s="16" t="s">
        <v>505</v>
      </c>
      <c r="B5743" s="1">
        <v>45988</v>
      </c>
      <c r="C5743" t="s">
        <v>398</v>
      </c>
      <c r="D5743" t="s">
        <v>399</v>
      </c>
      <c r="F5743" t="s">
        <v>69</v>
      </c>
      <c r="G5743" t="s">
        <v>17</v>
      </c>
      <c r="H5743" s="2">
        <v>1111411.8600000001</v>
      </c>
      <c r="I5743">
        <v>1.52</v>
      </c>
      <c r="J5743" s="2">
        <v>1111411.8600000001</v>
      </c>
      <c r="K5743" s="2">
        <v>11622</v>
      </c>
      <c r="L5743">
        <v>95.63</v>
      </c>
      <c r="M5743" t="s">
        <v>18</v>
      </c>
      <c r="N5743" t="s">
        <v>19</v>
      </c>
      <c r="O5743" t="s">
        <v>20</v>
      </c>
    </row>
    <row r="5744" spans="1:15" x14ac:dyDescent="0.2">
      <c r="A5744" s="16" t="s">
        <v>505</v>
      </c>
      <c r="B5744" s="1">
        <v>45988</v>
      </c>
      <c r="C5744">
        <v>992</v>
      </c>
      <c r="D5744" t="s">
        <v>100</v>
      </c>
      <c r="F5744" t="s">
        <v>16</v>
      </c>
      <c r="G5744" t="s">
        <v>17</v>
      </c>
      <c r="H5744" s="2">
        <v>961992.42</v>
      </c>
      <c r="I5744">
        <v>1.32</v>
      </c>
      <c r="J5744" s="2">
        <v>961992.42</v>
      </c>
      <c r="K5744" s="2">
        <v>766000</v>
      </c>
      <c r="L5744">
        <v>1.26</v>
      </c>
      <c r="M5744" t="s">
        <v>101</v>
      </c>
      <c r="N5744" t="s">
        <v>102</v>
      </c>
      <c r="O5744" t="s">
        <v>103</v>
      </c>
    </row>
    <row r="5745" spans="1:15" x14ac:dyDescent="0.2">
      <c r="A5745" s="16" t="s">
        <v>505</v>
      </c>
      <c r="B5745" s="1">
        <v>45988</v>
      </c>
      <c r="C5745" t="s">
        <v>381</v>
      </c>
      <c r="D5745" t="s">
        <v>382</v>
      </c>
      <c r="F5745" t="s">
        <v>43</v>
      </c>
      <c r="G5745" t="s">
        <v>17</v>
      </c>
      <c r="H5745" s="2">
        <v>916612.17</v>
      </c>
      <c r="I5745">
        <v>1.26</v>
      </c>
      <c r="J5745" s="2">
        <v>916612.17</v>
      </c>
      <c r="K5745" s="2">
        <v>13369</v>
      </c>
      <c r="L5745">
        <v>68.56</v>
      </c>
      <c r="M5745" t="s">
        <v>363</v>
      </c>
      <c r="N5745" t="s">
        <v>383</v>
      </c>
      <c r="O5745" t="s">
        <v>384</v>
      </c>
    </row>
    <row r="5746" spans="1:15" x14ac:dyDescent="0.2">
      <c r="A5746" s="16" t="s">
        <v>505</v>
      </c>
      <c r="B5746" s="1">
        <v>45988</v>
      </c>
      <c r="C5746">
        <v>3659</v>
      </c>
      <c r="D5746" t="s">
        <v>404</v>
      </c>
      <c r="F5746" t="s">
        <v>69</v>
      </c>
      <c r="G5746" t="s">
        <v>17</v>
      </c>
      <c r="H5746" s="2">
        <v>891891.37</v>
      </c>
      <c r="I5746">
        <v>1.22</v>
      </c>
      <c r="J5746" s="2">
        <v>891891.37</v>
      </c>
      <c r="K5746" s="2">
        <v>37000</v>
      </c>
      <c r="L5746">
        <v>24.11</v>
      </c>
      <c r="M5746" t="s">
        <v>73</v>
      </c>
      <c r="N5746" t="s">
        <v>74</v>
      </c>
      <c r="O5746" t="s">
        <v>75</v>
      </c>
    </row>
    <row r="5747" spans="1:15" x14ac:dyDescent="0.2">
      <c r="A5747" s="16" t="s">
        <v>505</v>
      </c>
      <c r="B5747" s="1">
        <v>45988</v>
      </c>
      <c r="C5747">
        <v>9697</v>
      </c>
      <c r="D5747" t="s">
        <v>400</v>
      </c>
      <c r="F5747" t="s">
        <v>69</v>
      </c>
      <c r="G5747" t="s">
        <v>17</v>
      </c>
      <c r="H5747" s="2">
        <v>820036.46</v>
      </c>
      <c r="I5747">
        <v>1.1299999999999999</v>
      </c>
      <c r="J5747" s="2">
        <v>820036.46</v>
      </c>
      <c r="K5747" s="2">
        <v>33600</v>
      </c>
      <c r="L5747">
        <v>24.41</v>
      </c>
      <c r="M5747" t="s">
        <v>73</v>
      </c>
      <c r="N5747" t="s">
        <v>74</v>
      </c>
      <c r="O5747" t="s">
        <v>75</v>
      </c>
    </row>
    <row r="5748" spans="1:15" x14ac:dyDescent="0.2">
      <c r="A5748" s="16" t="s">
        <v>505</v>
      </c>
      <c r="B5748" s="1">
        <v>45988</v>
      </c>
      <c r="C5748" t="s">
        <v>390</v>
      </c>
      <c r="D5748" t="s">
        <v>391</v>
      </c>
      <c r="F5748" t="s">
        <v>69</v>
      </c>
      <c r="G5748" t="s">
        <v>17</v>
      </c>
      <c r="H5748" s="2">
        <v>808646.21</v>
      </c>
      <c r="I5748">
        <v>1.1100000000000001</v>
      </c>
      <c r="J5748" s="2">
        <v>808646.21</v>
      </c>
      <c r="K5748" s="2">
        <v>106261</v>
      </c>
      <c r="L5748">
        <v>7.61</v>
      </c>
      <c r="M5748" t="s">
        <v>18</v>
      </c>
      <c r="N5748" t="s">
        <v>31</v>
      </c>
      <c r="O5748" t="s">
        <v>20</v>
      </c>
    </row>
    <row r="5749" spans="1:15" x14ac:dyDescent="0.2">
      <c r="A5749" s="16" t="s">
        <v>505</v>
      </c>
      <c r="B5749" s="1">
        <v>45988</v>
      </c>
      <c r="C5749" t="s">
        <v>394</v>
      </c>
      <c r="D5749" t="s">
        <v>395</v>
      </c>
      <c r="F5749" t="s">
        <v>43</v>
      </c>
      <c r="G5749" t="s">
        <v>17</v>
      </c>
      <c r="H5749" s="2">
        <v>778073.05</v>
      </c>
      <c r="I5749">
        <v>1.07</v>
      </c>
      <c r="J5749" s="2">
        <v>778073.05</v>
      </c>
      <c r="K5749" s="2">
        <v>59208</v>
      </c>
      <c r="L5749">
        <v>13.14</v>
      </c>
      <c r="M5749" t="s">
        <v>154</v>
      </c>
      <c r="N5749" t="s">
        <v>396</v>
      </c>
      <c r="O5749" t="s">
        <v>152</v>
      </c>
    </row>
    <row r="5750" spans="1:15" x14ac:dyDescent="0.2">
      <c r="A5750" s="16" t="s">
        <v>505</v>
      </c>
      <c r="B5750" s="1">
        <v>45988</v>
      </c>
      <c r="C5750">
        <v>5935</v>
      </c>
      <c r="D5750" t="s">
        <v>91</v>
      </c>
      <c r="F5750" t="s">
        <v>16</v>
      </c>
      <c r="G5750" t="s">
        <v>17</v>
      </c>
      <c r="H5750" s="2">
        <v>664655.93000000005</v>
      </c>
      <c r="I5750">
        <v>0.91</v>
      </c>
      <c r="J5750" s="2">
        <v>664655.93000000005</v>
      </c>
      <c r="K5750" s="2">
        <v>12644</v>
      </c>
      <c r="L5750">
        <v>52.57</v>
      </c>
      <c r="M5750" t="s">
        <v>51</v>
      </c>
      <c r="N5750" t="s">
        <v>52</v>
      </c>
      <c r="O5750" t="s">
        <v>53</v>
      </c>
    </row>
    <row r="5751" spans="1:15" x14ac:dyDescent="0.2">
      <c r="A5751" s="16" t="s">
        <v>505</v>
      </c>
      <c r="B5751" s="1">
        <v>45988</v>
      </c>
      <c r="C5751" t="s">
        <v>392</v>
      </c>
      <c r="D5751" t="s">
        <v>393</v>
      </c>
      <c r="F5751" t="s">
        <v>43</v>
      </c>
      <c r="G5751" t="s">
        <v>17</v>
      </c>
      <c r="H5751" s="2">
        <v>663650.46</v>
      </c>
      <c r="I5751">
        <v>0.91</v>
      </c>
      <c r="J5751" s="2">
        <v>663650.46</v>
      </c>
      <c r="K5751" s="2">
        <v>3522</v>
      </c>
      <c r="L5751">
        <v>188.43</v>
      </c>
      <c r="M5751" t="s">
        <v>18</v>
      </c>
      <c r="N5751" t="s">
        <v>19</v>
      </c>
      <c r="O5751" t="s">
        <v>20</v>
      </c>
    </row>
    <row r="5752" spans="1:15" x14ac:dyDescent="0.2">
      <c r="A5752" s="16" t="s">
        <v>505</v>
      </c>
      <c r="B5752" s="1">
        <v>45988</v>
      </c>
      <c r="C5752" t="s">
        <v>508</v>
      </c>
      <c r="D5752" t="s">
        <v>509</v>
      </c>
      <c r="F5752" t="s">
        <v>16</v>
      </c>
      <c r="G5752" t="s">
        <v>17</v>
      </c>
      <c r="H5752" s="2">
        <v>538706.36</v>
      </c>
      <c r="I5752">
        <v>0.74</v>
      </c>
      <c r="J5752" s="2">
        <v>538706.36</v>
      </c>
      <c r="K5752" s="2">
        <v>6866</v>
      </c>
      <c r="L5752">
        <v>78.459999999999994</v>
      </c>
      <c r="M5752" t="s">
        <v>18</v>
      </c>
      <c r="N5752" t="s">
        <v>19</v>
      </c>
      <c r="O5752" t="s">
        <v>20</v>
      </c>
    </row>
    <row r="5753" spans="1:15" x14ac:dyDescent="0.2">
      <c r="A5753" s="16" t="s">
        <v>505</v>
      </c>
      <c r="B5753" s="1">
        <v>45988</v>
      </c>
      <c r="C5753">
        <v>259960</v>
      </c>
      <c r="D5753" t="s">
        <v>401</v>
      </c>
      <c r="F5753" t="s">
        <v>69</v>
      </c>
      <c r="G5753" t="s">
        <v>17</v>
      </c>
      <c r="H5753" s="2">
        <v>491796.83</v>
      </c>
      <c r="I5753">
        <v>0.67</v>
      </c>
      <c r="J5753" s="2">
        <v>491796.83</v>
      </c>
      <c r="K5753" s="2">
        <v>2814</v>
      </c>
      <c r="L5753">
        <v>174.77</v>
      </c>
      <c r="M5753" t="s">
        <v>51</v>
      </c>
      <c r="N5753" t="s">
        <v>52</v>
      </c>
      <c r="O5753" t="s">
        <v>53</v>
      </c>
    </row>
    <row r="5754" spans="1:15" x14ac:dyDescent="0.2">
      <c r="A5754" s="16" t="s">
        <v>505</v>
      </c>
      <c r="B5754" s="1">
        <v>45988</v>
      </c>
      <c r="C5754">
        <v>9684</v>
      </c>
      <c r="D5754" t="s">
        <v>409</v>
      </c>
      <c r="F5754" t="s">
        <v>69</v>
      </c>
      <c r="G5754" t="s">
        <v>17</v>
      </c>
      <c r="H5754" s="2">
        <v>486750.47</v>
      </c>
      <c r="I5754">
        <v>0.67</v>
      </c>
      <c r="J5754" s="2">
        <v>486750.47</v>
      </c>
      <c r="K5754" s="2">
        <v>24800</v>
      </c>
      <c r="L5754">
        <v>19.63</v>
      </c>
      <c r="M5754" t="s">
        <v>73</v>
      </c>
      <c r="N5754" t="s">
        <v>74</v>
      </c>
      <c r="O5754" t="s">
        <v>75</v>
      </c>
    </row>
    <row r="5755" spans="1:15" x14ac:dyDescent="0.2">
      <c r="A5755" s="16" t="s">
        <v>505</v>
      </c>
      <c r="B5755" s="1">
        <v>45988</v>
      </c>
      <c r="C5755" t="s">
        <v>410</v>
      </c>
      <c r="D5755" t="s">
        <v>411</v>
      </c>
      <c r="F5755" t="s">
        <v>69</v>
      </c>
      <c r="G5755" t="s">
        <v>17</v>
      </c>
      <c r="H5755" s="2">
        <v>425850.78</v>
      </c>
      <c r="I5755">
        <v>0.57999999999999996</v>
      </c>
      <c r="J5755" s="2">
        <v>425850.78</v>
      </c>
      <c r="K5755" s="2">
        <v>6233</v>
      </c>
      <c r="L5755">
        <v>68.319999999999993</v>
      </c>
      <c r="M5755" t="s">
        <v>412</v>
      </c>
      <c r="N5755" t="s">
        <v>413</v>
      </c>
      <c r="O5755" t="s">
        <v>414</v>
      </c>
    </row>
    <row r="5756" spans="1:15" x14ac:dyDescent="0.2">
      <c r="A5756" s="16" t="s">
        <v>505</v>
      </c>
      <c r="B5756" s="1">
        <v>45988</v>
      </c>
      <c r="C5756" t="s">
        <v>405</v>
      </c>
      <c r="D5756" t="s">
        <v>406</v>
      </c>
      <c r="F5756" t="s">
        <v>43</v>
      </c>
      <c r="G5756" t="s">
        <v>17</v>
      </c>
      <c r="H5756" s="2">
        <v>394360.03</v>
      </c>
      <c r="I5756">
        <v>0.54</v>
      </c>
      <c r="J5756" s="2">
        <v>394360.03</v>
      </c>
      <c r="K5756" s="2">
        <v>2521</v>
      </c>
      <c r="L5756">
        <v>156.43</v>
      </c>
      <c r="M5756" t="s">
        <v>18</v>
      </c>
      <c r="N5756" t="s">
        <v>19</v>
      </c>
      <c r="O5756" t="s">
        <v>20</v>
      </c>
    </row>
    <row r="5757" spans="1:15" x14ac:dyDescent="0.2">
      <c r="A5757" s="16" t="s">
        <v>505</v>
      </c>
      <c r="B5757" s="1">
        <v>45988</v>
      </c>
      <c r="C5757" t="s">
        <v>402</v>
      </c>
      <c r="D5757" t="s">
        <v>403</v>
      </c>
      <c r="F5757" t="s">
        <v>16</v>
      </c>
      <c r="G5757" t="s">
        <v>17</v>
      </c>
      <c r="H5757" s="2">
        <v>387128.64</v>
      </c>
      <c r="I5757">
        <v>0.53</v>
      </c>
      <c r="J5757" s="2">
        <v>387128.64</v>
      </c>
      <c r="K5757" s="2">
        <v>32752</v>
      </c>
      <c r="L5757">
        <v>11.82</v>
      </c>
      <c r="M5757" t="s">
        <v>18</v>
      </c>
      <c r="N5757" t="s">
        <v>19</v>
      </c>
      <c r="O5757" t="s">
        <v>20</v>
      </c>
    </row>
    <row r="5758" spans="1:15" x14ac:dyDescent="0.2">
      <c r="A5758" s="16" t="s">
        <v>505</v>
      </c>
      <c r="B5758" s="1">
        <v>45988</v>
      </c>
      <c r="C5758">
        <v>6417</v>
      </c>
      <c r="D5758" t="s">
        <v>419</v>
      </c>
      <c r="F5758" t="s">
        <v>43</v>
      </c>
      <c r="G5758" t="s">
        <v>17</v>
      </c>
      <c r="H5758" s="2">
        <v>332952.69</v>
      </c>
      <c r="I5758">
        <v>0.46</v>
      </c>
      <c r="J5758" s="2">
        <v>332952.69</v>
      </c>
      <c r="K5758" s="2">
        <v>19500</v>
      </c>
      <c r="L5758">
        <v>17.07</v>
      </c>
      <c r="M5758" t="s">
        <v>73</v>
      </c>
      <c r="N5758" t="s">
        <v>74</v>
      </c>
      <c r="O5758" t="s">
        <v>75</v>
      </c>
    </row>
    <row r="5759" spans="1:15" x14ac:dyDescent="0.2">
      <c r="A5759" s="16" t="s">
        <v>505</v>
      </c>
      <c r="B5759" s="1">
        <v>45988</v>
      </c>
      <c r="C5759" t="s">
        <v>417</v>
      </c>
      <c r="D5759" t="s">
        <v>418</v>
      </c>
      <c r="F5759" t="s">
        <v>16</v>
      </c>
      <c r="G5759" t="s">
        <v>17</v>
      </c>
      <c r="H5759" s="2">
        <v>278343.63</v>
      </c>
      <c r="I5759">
        <v>0.38</v>
      </c>
      <c r="J5759" s="2">
        <v>278343.63</v>
      </c>
      <c r="K5759" s="2">
        <v>3767</v>
      </c>
      <c r="L5759">
        <v>73.89</v>
      </c>
      <c r="M5759" t="s">
        <v>18</v>
      </c>
      <c r="N5759" t="s">
        <v>19</v>
      </c>
      <c r="O5759" t="s">
        <v>20</v>
      </c>
    </row>
    <row r="5760" spans="1:15" x14ac:dyDescent="0.2">
      <c r="A5760" s="16" t="s">
        <v>505</v>
      </c>
      <c r="B5760" s="1">
        <v>45988</v>
      </c>
      <c r="C5760" t="s">
        <v>407</v>
      </c>
      <c r="D5760" t="s">
        <v>408</v>
      </c>
      <c r="F5760" t="s">
        <v>43</v>
      </c>
      <c r="G5760" t="s">
        <v>17</v>
      </c>
      <c r="H5760" s="2">
        <v>246587</v>
      </c>
      <c r="I5760">
        <v>0.34</v>
      </c>
      <c r="J5760" s="2">
        <v>246587</v>
      </c>
      <c r="K5760" s="2">
        <v>3865</v>
      </c>
      <c r="L5760">
        <v>63.8</v>
      </c>
      <c r="M5760" t="s">
        <v>18</v>
      </c>
      <c r="N5760" t="s">
        <v>31</v>
      </c>
      <c r="O5760" t="s">
        <v>20</v>
      </c>
    </row>
    <row r="5761" spans="1:15" x14ac:dyDescent="0.2">
      <c r="A5761" s="16" t="s">
        <v>505</v>
      </c>
      <c r="B5761" s="1">
        <v>45988</v>
      </c>
      <c r="C5761" t="s">
        <v>415</v>
      </c>
      <c r="D5761" t="s">
        <v>416</v>
      </c>
      <c r="F5761" t="s">
        <v>43</v>
      </c>
      <c r="G5761" t="s">
        <v>17</v>
      </c>
      <c r="H5761" s="2">
        <v>227895.36</v>
      </c>
      <c r="I5761">
        <v>0.31</v>
      </c>
      <c r="J5761" s="2">
        <v>227895.36</v>
      </c>
      <c r="K5761" s="2">
        <v>33913</v>
      </c>
      <c r="L5761">
        <v>6.72</v>
      </c>
      <c r="M5761" t="s">
        <v>18</v>
      </c>
      <c r="N5761" t="s">
        <v>19</v>
      </c>
      <c r="O5761" t="s">
        <v>20</v>
      </c>
    </row>
    <row r="5762" spans="1:15" x14ac:dyDescent="0.2">
      <c r="A5762" s="16" t="s">
        <v>505</v>
      </c>
      <c r="B5762" s="1">
        <v>45988</v>
      </c>
      <c r="C5762" t="s">
        <v>512</v>
      </c>
      <c r="D5762" t="s">
        <v>513</v>
      </c>
      <c r="F5762" t="s">
        <v>43</v>
      </c>
      <c r="G5762" t="s">
        <v>17</v>
      </c>
      <c r="H5762" s="2">
        <v>227108.31</v>
      </c>
      <c r="I5762">
        <v>0.31</v>
      </c>
      <c r="J5762" s="2">
        <v>227108.31</v>
      </c>
      <c r="K5762" s="2">
        <v>10461</v>
      </c>
      <c r="L5762">
        <v>21.71</v>
      </c>
      <c r="M5762" t="s">
        <v>18</v>
      </c>
      <c r="N5762" t="s">
        <v>19</v>
      </c>
      <c r="O5762" t="s">
        <v>20</v>
      </c>
    </row>
    <row r="5763" spans="1:15" x14ac:dyDescent="0.2">
      <c r="A5763" s="16" t="s">
        <v>505</v>
      </c>
      <c r="B5763" s="1">
        <v>45988</v>
      </c>
      <c r="C5763" t="s">
        <v>431</v>
      </c>
      <c r="D5763" t="s">
        <v>432</v>
      </c>
      <c r="F5763" t="s">
        <v>43</v>
      </c>
      <c r="G5763" t="s">
        <v>17</v>
      </c>
      <c r="H5763" s="2">
        <v>198185.94</v>
      </c>
      <c r="I5763">
        <v>0.27</v>
      </c>
      <c r="J5763" s="2">
        <v>198185.94</v>
      </c>
      <c r="K5763" s="2">
        <v>10638</v>
      </c>
      <c r="L5763">
        <v>18.63</v>
      </c>
      <c r="M5763" t="s">
        <v>18</v>
      </c>
      <c r="N5763" t="s">
        <v>19</v>
      </c>
      <c r="O5763" t="s">
        <v>20</v>
      </c>
    </row>
    <row r="5764" spans="1:15" x14ac:dyDescent="0.2">
      <c r="A5764" s="16" t="s">
        <v>505</v>
      </c>
      <c r="B5764" s="1">
        <v>45988</v>
      </c>
      <c r="C5764" t="s">
        <v>426</v>
      </c>
      <c r="D5764" t="s">
        <v>427</v>
      </c>
      <c r="F5764" t="s">
        <v>69</v>
      </c>
      <c r="G5764" t="s">
        <v>17</v>
      </c>
      <c r="H5764" s="2">
        <v>183848.4</v>
      </c>
      <c r="I5764">
        <v>0.25</v>
      </c>
      <c r="J5764" s="2">
        <v>183848.4</v>
      </c>
      <c r="K5764" s="2">
        <v>12528</v>
      </c>
      <c r="L5764">
        <v>14.68</v>
      </c>
      <c r="M5764" t="s">
        <v>18</v>
      </c>
      <c r="N5764" t="s">
        <v>19</v>
      </c>
      <c r="O5764" t="s">
        <v>20</v>
      </c>
    </row>
    <row r="5765" spans="1:15" x14ac:dyDescent="0.2">
      <c r="A5765" s="16" t="s">
        <v>505</v>
      </c>
      <c r="B5765" s="1">
        <v>45988</v>
      </c>
      <c r="C5765" t="s">
        <v>514</v>
      </c>
      <c r="D5765" t="s">
        <v>514</v>
      </c>
      <c r="F5765" t="s">
        <v>16</v>
      </c>
      <c r="G5765" t="s">
        <v>17</v>
      </c>
      <c r="H5765" s="2">
        <v>182447.12</v>
      </c>
      <c r="I5765">
        <v>0.25</v>
      </c>
      <c r="J5765" s="2">
        <v>182447.12</v>
      </c>
      <c r="K5765" s="2">
        <v>61184</v>
      </c>
      <c r="L5765">
        <v>2.98</v>
      </c>
      <c r="M5765" t="s">
        <v>363</v>
      </c>
      <c r="N5765" t="s">
        <v>383</v>
      </c>
      <c r="O5765" t="s">
        <v>384</v>
      </c>
    </row>
    <row r="5766" spans="1:15" x14ac:dyDescent="0.2">
      <c r="A5766" s="16" t="s">
        <v>505</v>
      </c>
      <c r="B5766" s="1">
        <v>45988</v>
      </c>
      <c r="C5766">
        <v>36570</v>
      </c>
      <c r="D5766" t="s">
        <v>430</v>
      </c>
      <c r="F5766" t="s">
        <v>69</v>
      </c>
      <c r="G5766" t="s">
        <v>17</v>
      </c>
      <c r="H5766" s="2">
        <v>163535.64000000001</v>
      </c>
      <c r="I5766">
        <v>0.22</v>
      </c>
      <c r="J5766" s="2">
        <v>163535.64000000001</v>
      </c>
      <c r="K5766" s="2">
        <v>1122</v>
      </c>
      <c r="L5766">
        <v>145.75</v>
      </c>
      <c r="M5766" t="s">
        <v>51</v>
      </c>
      <c r="N5766" t="s">
        <v>52</v>
      </c>
      <c r="O5766" t="s">
        <v>53</v>
      </c>
    </row>
    <row r="5767" spans="1:15" x14ac:dyDescent="0.2">
      <c r="A5767" s="16" t="s">
        <v>505</v>
      </c>
      <c r="B5767" s="1">
        <v>45988</v>
      </c>
      <c r="C5767">
        <v>3635</v>
      </c>
      <c r="D5767" t="s">
        <v>433</v>
      </c>
      <c r="F5767" t="s">
        <v>69</v>
      </c>
      <c r="G5767" t="s">
        <v>17</v>
      </c>
      <c r="H5767" s="2">
        <v>140219.43</v>
      </c>
      <c r="I5767">
        <v>0.19</v>
      </c>
      <c r="J5767" s="2">
        <v>140219.43</v>
      </c>
      <c r="K5767" s="2">
        <v>10300</v>
      </c>
      <c r="L5767">
        <v>13.61</v>
      </c>
      <c r="M5767" t="s">
        <v>73</v>
      </c>
      <c r="N5767" t="s">
        <v>74</v>
      </c>
      <c r="O5767" t="s">
        <v>75</v>
      </c>
    </row>
    <row r="5768" spans="1:15" x14ac:dyDescent="0.2">
      <c r="A5768" s="16" t="s">
        <v>505</v>
      </c>
      <c r="B5768" s="1">
        <v>45988</v>
      </c>
      <c r="C5768" t="s">
        <v>422</v>
      </c>
      <c r="D5768" t="s">
        <v>423</v>
      </c>
      <c r="F5768" t="s">
        <v>69</v>
      </c>
      <c r="G5768" t="s">
        <v>17</v>
      </c>
      <c r="H5768" s="2">
        <v>139841.12</v>
      </c>
      <c r="I5768">
        <v>0.19</v>
      </c>
      <c r="J5768" s="2">
        <v>139841.12</v>
      </c>
      <c r="K5768" s="2">
        <v>14633</v>
      </c>
      <c r="L5768">
        <v>9.56</v>
      </c>
      <c r="M5768" t="s">
        <v>363</v>
      </c>
      <c r="N5768" t="s">
        <v>383</v>
      </c>
      <c r="O5768" t="s">
        <v>384</v>
      </c>
    </row>
    <row r="5769" spans="1:15" x14ac:dyDescent="0.2">
      <c r="A5769" s="16" t="s">
        <v>505</v>
      </c>
      <c r="B5769" s="1">
        <v>45988</v>
      </c>
      <c r="C5769">
        <v>1070</v>
      </c>
      <c r="D5769" t="s">
        <v>465</v>
      </c>
      <c r="F5769" t="s">
        <v>43</v>
      </c>
      <c r="G5769" t="s">
        <v>17</v>
      </c>
      <c r="H5769" s="2">
        <v>133982.9</v>
      </c>
      <c r="I5769">
        <v>0.18</v>
      </c>
      <c r="J5769" s="2">
        <v>133982.9</v>
      </c>
      <c r="K5769" s="2">
        <v>101000</v>
      </c>
      <c r="L5769">
        <v>1.33</v>
      </c>
      <c r="M5769" t="s">
        <v>101</v>
      </c>
      <c r="N5769" t="s">
        <v>102</v>
      </c>
      <c r="O5769" t="s">
        <v>103</v>
      </c>
    </row>
    <row r="5770" spans="1:15" x14ac:dyDescent="0.2">
      <c r="A5770" s="16" t="s">
        <v>505</v>
      </c>
      <c r="B5770" s="1">
        <v>45988</v>
      </c>
      <c r="C5770" t="s">
        <v>424</v>
      </c>
      <c r="D5770" t="s">
        <v>425</v>
      </c>
      <c r="F5770" t="s">
        <v>69</v>
      </c>
      <c r="G5770" t="s">
        <v>17</v>
      </c>
      <c r="H5770" s="2">
        <v>126042.12</v>
      </c>
      <c r="I5770">
        <v>0.17</v>
      </c>
      <c r="J5770" s="2">
        <v>126042.12</v>
      </c>
      <c r="K5770" s="2">
        <v>12073</v>
      </c>
      <c r="L5770">
        <v>10.44</v>
      </c>
      <c r="M5770" t="s">
        <v>18</v>
      </c>
      <c r="N5770" t="s">
        <v>31</v>
      </c>
      <c r="O5770" t="s">
        <v>20</v>
      </c>
    </row>
    <row r="5771" spans="1:15" x14ac:dyDescent="0.2">
      <c r="A5771" s="16" t="s">
        <v>505</v>
      </c>
      <c r="B5771" s="1">
        <v>45988</v>
      </c>
      <c r="C5771" t="s">
        <v>435</v>
      </c>
      <c r="D5771" t="s">
        <v>436</v>
      </c>
      <c r="F5771" t="s">
        <v>16</v>
      </c>
      <c r="G5771" t="s">
        <v>17</v>
      </c>
      <c r="H5771" s="2">
        <v>118163.69</v>
      </c>
      <c r="I5771">
        <v>0.16</v>
      </c>
      <c r="J5771" s="2">
        <v>118163.69</v>
      </c>
      <c r="K5771" s="2">
        <v>9599</v>
      </c>
      <c r="L5771">
        <v>12.31</v>
      </c>
      <c r="M5771" t="s">
        <v>18</v>
      </c>
      <c r="N5771" t="s">
        <v>19</v>
      </c>
      <c r="O5771" t="s">
        <v>20</v>
      </c>
    </row>
    <row r="5772" spans="1:15" x14ac:dyDescent="0.2">
      <c r="A5772" s="16" t="s">
        <v>505</v>
      </c>
      <c r="B5772" s="1">
        <v>45988</v>
      </c>
      <c r="C5772" t="s">
        <v>515</v>
      </c>
      <c r="D5772" t="s">
        <v>516</v>
      </c>
      <c r="F5772" t="s">
        <v>43</v>
      </c>
      <c r="G5772" t="s">
        <v>17</v>
      </c>
      <c r="H5772" s="2">
        <v>110976</v>
      </c>
      <c r="I5772">
        <v>0.15</v>
      </c>
      <c r="J5772" s="2">
        <v>110976</v>
      </c>
      <c r="K5772" s="2">
        <v>4800</v>
      </c>
      <c r="L5772">
        <v>23.12</v>
      </c>
      <c r="M5772" t="s">
        <v>18</v>
      </c>
      <c r="N5772" t="s">
        <v>31</v>
      </c>
      <c r="O5772" t="s">
        <v>20</v>
      </c>
    </row>
    <row r="5773" spans="1:15" x14ac:dyDescent="0.2">
      <c r="A5773" s="16" t="s">
        <v>505</v>
      </c>
      <c r="B5773" s="1">
        <v>45988</v>
      </c>
      <c r="C5773">
        <v>2498</v>
      </c>
      <c r="D5773" t="s">
        <v>443</v>
      </c>
      <c r="F5773" t="s">
        <v>16</v>
      </c>
      <c r="G5773" t="s">
        <v>17</v>
      </c>
      <c r="H5773" s="2">
        <v>109703.16</v>
      </c>
      <c r="I5773">
        <v>0.15</v>
      </c>
      <c r="J5773" s="2">
        <v>109703.16</v>
      </c>
      <c r="K5773" s="2">
        <v>70000</v>
      </c>
      <c r="L5773">
        <v>1.57</v>
      </c>
      <c r="M5773" t="s">
        <v>33</v>
      </c>
      <c r="N5773" t="s">
        <v>34</v>
      </c>
      <c r="O5773" t="s">
        <v>35</v>
      </c>
    </row>
    <row r="5774" spans="1:15" x14ac:dyDescent="0.2">
      <c r="A5774" s="16" t="s">
        <v>505</v>
      </c>
      <c r="B5774" s="1">
        <v>45988</v>
      </c>
      <c r="C5774">
        <v>4915</v>
      </c>
      <c r="D5774" t="s">
        <v>448</v>
      </c>
      <c r="F5774" t="s">
        <v>16</v>
      </c>
      <c r="G5774" t="s">
        <v>17</v>
      </c>
      <c r="H5774" s="2">
        <v>107939.67</v>
      </c>
      <c r="I5774">
        <v>0.15</v>
      </c>
      <c r="J5774" s="2">
        <v>107939.67</v>
      </c>
      <c r="K5774" s="2">
        <v>40500</v>
      </c>
      <c r="L5774">
        <v>2.67</v>
      </c>
      <c r="M5774" t="s">
        <v>33</v>
      </c>
      <c r="N5774" t="s">
        <v>34</v>
      </c>
      <c r="O5774" t="s">
        <v>35</v>
      </c>
    </row>
    <row r="5775" spans="1:15" x14ac:dyDescent="0.2">
      <c r="A5775" s="16" t="s">
        <v>505</v>
      </c>
      <c r="B5775" s="1">
        <v>45988</v>
      </c>
      <c r="C5775">
        <v>2432</v>
      </c>
      <c r="D5775" t="s">
        <v>434</v>
      </c>
      <c r="F5775" t="s">
        <v>69</v>
      </c>
      <c r="G5775" t="s">
        <v>17</v>
      </c>
      <c r="H5775" s="2">
        <v>105753.13</v>
      </c>
      <c r="I5775">
        <v>0.15</v>
      </c>
      <c r="J5775" s="2">
        <v>105753.13</v>
      </c>
      <c r="K5775" s="2">
        <v>6800</v>
      </c>
      <c r="L5775">
        <v>15.55</v>
      </c>
      <c r="M5775" t="s">
        <v>73</v>
      </c>
      <c r="N5775" t="s">
        <v>74</v>
      </c>
      <c r="O5775" t="s">
        <v>75</v>
      </c>
    </row>
    <row r="5776" spans="1:15" x14ac:dyDescent="0.2">
      <c r="A5776" s="16" t="s">
        <v>505</v>
      </c>
      <c r="B5776" s="1">
        <v>45988</v>
      </c>
      <c r="C5776" t="s">
        <v>454</v>
      </c>
      <c r="D5776" t="s">
        <v>455</v>
      </c>
      <c r="F5776" t="s">
        <v>69</v>
      </c>
      <c r="G5776" t="s">
        <v>17</v>
      </c>
      <c r="H5776" s="2">
        <v>104436.74</v>
      </c>
      <c r="I5776">
        <v>0.14000000000000001</v>
      </c>
      <c r="J5776" s="2">
        <v>104436.74</v>
      </c>
      <c r="K5776" s="2">
        <v>8203</v>
      </c>
      <c r="L5776">
        <v>12.73</v>
      </c>
      <c r="M5776" t="s">
        <v>363</v>
      </c>
      <c r="N5776" t="s">
        <v>383</v>
      </c>
      <c r="O5776" t="s">
        <v>384</v>
      </c>
    </row>
    <row r="5777" spans="1:15" x14ac:dyDescent="0.2">
      <c r="A5777" s="16" t="s">
        <v>505</v>
      </c>
      <c r="B5777" s="1">
        <v>45988</v>
      </c>
      <c r="C5777">
        <v>3738</v>
      </c>
      <c r="D5777" t="s">
        <v>453</v>
      </c>
      <c r="F5777" t="s">
        <v>16</v>
      </c>
      <c r="G5777" t="s">
        <v>17</v>
      </c>
      <c r="H5777" s="2">
        <v>98978.08</v>
      </c>
      <c r="I5777">
        <v>0.14000000000000001</v>
      </c>
      <c r="J5777" s="2">
        <v>98978.08</v>
      </c>
      <c r="K5777" s="2">
        <v>154000</v>
      </c>
      <c r="L5777">
        <v>0.64</v>
      </c>
      <c r="M5777" t="s">
        <v>128</v>
      </c>
      <c r="N5777" t="s">
        <v>102</v>
      </c>
      <c r="O5777" t="s">
        <v>103</v>
      </c>
    </row>
    <row r="5778" spans="1:15" x14ac:dyDescent="0.2">
      <c r="A5778" s="16" t="s">
        <v>505</v>
      </c>
      <c r="B5778" s="1">
        <v>45988</v>
      </c>
      <c r="C5778" t="s">
        <v>437</v>
      </c>
      <c r="D5778" t="s">
        <v>438</v>
      </c>
      <c r="F5778" t="s">
        <v>16</v>
      </c>
      <c r="G5778" t="s">
        <v>17</v>
      </c>
      <c r="H5778" s="2">
        <v>95438.16</v>
      </c>
      <c r="I5778">
        <v>0.13</v>
      </c>
      <c r="J5778" s="2">
        <v>95438.16</v>
      </c>
      <c r="K5778" s="2">
        <v>10004</v>
      </c>
      <c r="L5778">
        <v>9.5399999999999991</v>
      </c>
      <c r="M5778" t="s">
        <v>18</v>
      </c>
      <c r="N5778" t="s">
        <v>19</v>
      </c>
      <c r="O5778" t="s">
        <v>20</v>
      </c>
    </row>
    <row r="5779" spans="1:15" x14ac:dyDescent="0.2">
      <c r="A5779" s="16" t="s">
        <v>505</v>
      </c>
      <c r="B5779" s="1">
        <v>45988</v>
      </c>
      <c r="C5779">
        <v>251270</v>
      </c>
      <c r="D5779" t="s">
        <v>458</v>
      </c>
      <c r="F5779" t="s">
        <v>69</v>
      </c>
      <c r="G5779" t="s">
        <v>17</v>
      </c>
      <c r="H5779" s="2">
        <v>95083.01</v>
      </c>
      <c r="I5779">
        <v>0.13</v>
      </c>
      <c r="J5779" s="2">
        <v>95083.01</v>
      </c>
      <c r="K5779" s="2">
        <v>2618</v>
      </c>
      <c r="L5779">
        <v>36.32</v>
      </c>
      <c r="M5779" t="s">
        <v>51</v>
      </c>
      <c r="N5779" t="s">
        <v>52</v>
      </c>
      <c r="O5779" t="s">
        <v>53</v>
      </c>
    </row>
    <row r="5780" spans="1:15" x14ac:dyDescent="0.2">
      <c r="A5780" s="16" t="s">
        <v>505</v>
      </c>
      <c r="B5780" s="1">
        <v>45988</v>
      </c>
      <c r="C5780" t="s">
        <v>449</v>
      </c>
      <c r="D5780" t="s">
        <v>450</v>
      </c>
      <c r="F5780" t="s">
        <v>43</v>
      </c>
      <c r="G5780" t="s">
        <v>17</v>
      </c>
      <c r="H5780" s="2">
        <v>94136.639999999999</v>
      </c>
      <c r="I5780">
        <v>0.13</v>
      </c>
      <c r="J5780" s="2">
        <v>94136.639999999999</v>
      </c>
      <c r="K5780" s="2">
        <v>11856</v>
      </c>
      <c r="L5780">
        <v>7.94</v>
      </c>
      <c r="M5780" t="s">
        <v>18</v>
      </c>
      <c r="N5780" t="s">
        <v>31</v>
      </c>
      <c r="O5780" t="s">
        <v>20</v>
      </c>
    </row>
    <row r="5781" spans="1:15" x14ac:dyDescent="0.2">
      <c r="A5781" s="16" t="s">
        <v>505</v>
      </c>
      <c r="B5781" s="1">
        <v>45988</v>
      </c>
      <c r="C5781" t="s">
        <v>420</v>
      </c>
      <c r="D5781" t="s">
        <v>421</v>
      </c>
      <c r="F5781" t="s">
        <v>43</v>
      </c>
      <c r="G5781" t="s">
        <v>17</v>
      </c>
      <c r="H5781" s="2">
        <v>93511.46</v>
      </c>
      <c r="I5781">
        <v>0.13</v>
      </c>
      <c r="J5781" s="2">
        <v>93511.46</v>
      </c>
      <c r="K5781" s="2">
        <v>25341</v>
      </c>
      <c r="L5781">
        <v>3.69</v>
      </c>
      <c r="M5781" t="s">
        <v>154</v>
      </c>
      <c r="N5781" t="s">
        <v>396</v>
      </c>
      <c r="O5781" t="s">
        <v>152</v>
      </c>
    </row>
    <row r="5782" spans="1:15" x14ac:dyDescent="0.2">
      <c r="A5782" s="16" t="s">
        <v>505</v>
      </c>
      <c r="B5782" s="1">
        <v>45988</v>
      </c>
      <c r="C5782" t="s">
        <v>478</v>
      </c>
      <c r="D5782" t="s">
        <v>529</v>
      </c>
      <c r="F5782" t="s">
        <v>69</v>
      </c>
      <c r="G5782" t="s">
        <v>17</v>
      </c>
      <c r="H5782" s="2">
        <v>90658.19</v>
      </c>
      <c r="I5782">
        <v>0.12</v>
      </c>
      <c r="J5782" s="2">
        <v>90658.19</v>
      </c>
      <c r="K5782" s="2">
        <v>30119</v>
      </c>
      <c r="L5782">
        <v>3.01</v>
      </c>
      <c r="M5782" t="s">
        <v>18</v>
      </c>
      <c r="N5782" t="s">
        <v>31</v>
      </c>
      <c r="O5782" t="s">
        <v>20</v>
      </c>
    </row>
    <row r="5783" spans="1:15" x14ac:dyDescent="0.2">
      <c r="A5783" s="16" t="s">
        <v>505</v>
      </c>
      <c r="B5783" s="1">
        <v>45988</v>
      </c>
      <c r="C5783" t="s">
        <v>428</v>
      </c>
      <c r="D5783" t="s">
        <v>429</v>
      </c>
      <c r="F5783" t="s">
        <v>43</v>
      </c>
      <c r="G5783" t="s">
        <v>17</v>
      </c>
      <c r="H5783" s="2">
        <v>85938.63</v>
      </c>
      <c r="I5783">
        <v>0.12</v>
      </c>
      <c r="J5783" s="2">
        <v>85938.63</v>
      </c>
      <c r="K5783" s="2">
        <v>24912</v>
      </c>
      <c r="L5783">
        <v>3.45</v>
      </c>
      <c r="M5783" t="s">
        <v>374</v>
      </c>
      <c r="N5783" t="s">
        <v>375</v>
      </c>
      <c r="O5783" t="s">
        <v>376</v>
      </c>
    </row>
    <row r="5784" spans="1:15" x14ac:dyDescent="0.2">
      <c r="A5784" s="16" t="s">
        <v>505</v>
      </c>
      <c r="B5784" s="1">
        <v>45988</v>
      </c>
      <c r="C5784">
        <v>263750</v>
      </c>
      <c r="D5784" t="s">
        <v>462</v>
      </c>
      <c r="F5784" t="s">
        <v>69</v>
      </c>
      <c r="G5784" t="s">
        <v>17</v>
      </c>
      <c r="H5784" s="2">
        <v>80235.05</v>
      </c>
      <c r="I5784">
        <v>0.11</v>
      </c>
      <c r="J5784" s="2">
        <v>80235.05</v>
      </c>
      <c r="K5784" s="2">
        <v>3306</v>
      </c>
      <c r="L5784">
        <v>24.27</v>
      </c>
      <c r="M5784" t="s">
        <v>51</v>
      </c>
      <c r="N5784" t="s">
        <v>463</v>
      </c>
      <c r="O5784" t="s">
        <v>53</v>
      </c>
    </row>
    <row r="5785" spans="1:15" x14ac:dyDescent="0.2">
      <c r="A5785" s="16" t="s">
        <v>505</v>
      </c>
      <c r="B5785" s="1">
        <v>45988</v>
      </c>
      <c r="C5785">
        <v>2439</v>
      </c>
      <c r="D5785" t="s">
        <v>457</v>
      </c>
      <c r="F5785" t="s">
        <v>43</v>
      </c>
      <c r="G5785" t="s">
        <v>17</v>
      </c>
      <c r="H5785" s="2">
        <v>76375.100000000006</v>
      </c>
      <c r="I5785">
        <v>0.1</v>
      </c>
      <c r="J5785" s="2">
        <v>76375.100000000006</v>
      </c>
      <c r="K5785" s="2">
        <v>23008</v>
      </c>
      <c r="L5785">
        <v>3.32</v>
      </c>
      <c r="M5785" t="s">
        <v>33</v>
      </c>
      <c r="N5785" t="s">
        <v>34</v>
      </c>
      <c r="O5785" t="s">
        <v>35</v>
      </c>
    </row>
    <row r="5786" spans="1:15" x14ac:dyDescent="0.2">
      <c r="A5786" s="16" t="s">
        <v>505</v>
      </c>
      <c r="B5786" s="1">
        <v>45988</v>
      </c>
      <c r="C5786" t="s">
        <v>439</v>
      </c>
      <c r="D5786" t="s">
        <v>440</v>
      </c>
      <c r="F5786" t="s">
        <v>69</v>
      </c>
      <c r="G5786" t="s">
        <v>17</v>
      </c>
      <c r="H5786" s="2">
        <v>70130.429999999993</v>
      </c>
      <c r="I5786">
        <v>0.1</v>
      </c>
      <c r="J5786" s="2">
        <v>70130.429999999993</v>
      </c>
      <c r="K5786" s="2">
        <v>8761</v>
      </c>
      <c r="L5786">
        <v>8</v>
      </c>
      <c r="M5786" t="s">
        <v>441</v>
      </c>
      <c r="N5786" t="s">
        <v>442</v>
      </c>
      <c r="O5786" t="s">
        <v>40</v>
      </c>
    </row>
    <row r="5787" spans="1:15" x14ac:dyDescent="0.2">
      <c r="A5787" s="16" t="s">
        <v>505</v>
      </c>
      <c r="B5787" s="1">
        <v>45988</v>
      </c>
      <c r="C5787" t="s">
        <v>460</v>
      </c>
      <c r="D5787" t="s">
        <v>461</v>
      </c>
      <c r="F5787" t="s">
        <v>69</v>
      </c>
      <c r="G5787" t="s">
        <v>17</v>
      </c>
      <c r="H5787" s="2">
        <v>65041.56</v>
      </c>
      <c r="I5787">
        <v>0.09</v>
      </c>
      <c r="J5787" s="2">
        <v>65041.56</v>
      </c>
      <c r="K5787" s="2">
        <v>6327</v>
      </c>
      <c r="L5787">
        <v>10.28</v>
      </c>
      <c r="M5787" t="s">
        <v>18</v>
      </c>
      <c r="N5787" t="s">
        <v>19</v>
      </c>
      <c r="O5787" t="s">
        <v>20</v>
      </c>
    </row>
    <row r="5788" spans="1:15" x14ac:dyDescent="0.2">
      <c r="A5788" s="16" t="s">
        <v>505</v>
      </c>
      <c r="B5788" s="1">
        <v>45988</v>
      </c>
      <c r="C5788">
        <v>3765</v>
      </c>
      <c r="D5788" t="s">
        <v>452</v>
      </c>
      <c r="F5788" t="s">
        <v>69</v>
      </c>
      <c r="G5788" t="s">
        <v>17</v>
      </c>
      <c r="H5788" s="2">
        <v>64523.56</v>
      </c>
      <c r="I5788">
        <v>0.09</v>
      </c>
      <c r="J5788" s="2">
        <v>64523.56</v>
      </c>
      <c r="K5788" s="2">
        <v>4100</v>
      </c>
      <c r="L5788">
        <v>15.74</v>
      </c>
      <c r="M5788" t="s">
        <v>73</v>
      </c>
      <c r="N5788" t="s">
        <v>74</v>
      </c>
      <c r="O5788" t="s">
        <v>75</v>
      </c>
    </row>
    <row r="5789" spans="1:15" x14ac:dyDescent="0.2">
      <c r="A5789" s="16" t="s">
        <v>505</v>
      </c>
      <c r="B5789" s="1">
        <v>45988</v>
      </c>
      <c r="C5789">
        <v>2121</v>
      </c>
      <c r="D5789" t="s">
        <v>456</v>
      </c>
      <c r="F5789" t="s">
        <v>69</v>
      </c>
      <c r="G5789" t="s">
        <v>17</v>
      </c>
      <c r="H5789" s="2">
        <v>61222.53</v>
      </c>
      <c r="I5789">
        <v>0.08</v>
      </c>
      <c r="J5789" s="2">
        <v>61222.53</v>
      </c>
      <c r="K5789" s="2">
        <v>3300</v>
      </c>
      <c r="L5789">
        <v>18.55</v>
      </c>
      <c r="M5789" t="s">
        <v>73</v>
      </c>
      <c r="N5789" t="s">
        <v>74</v>
      </c>
      <c r="O5789" t="s">
        <v>75</v>
      </c>
    </row>
    <row r="5790" spans="1:15" x14ac:dyDescent="0.2">
      <c r="A5790" s="16" t="s">
        <v>505</v>
      </c>
      <c r="B5790" s="1">
        <v>45988</v>
      </c>
      <c r="C5790">
        <v>6727</v>
      </c>
      <c r="D5790" t="s">
        <v>464</v>
      </c>
      <c r="F5790" t="s">
        <v>16</v>
      </c>
      <c r="G5790" t="s">
        <v>17</v>
      </c>
      <c r="H5790" s="2">
        <v>56814.77</v>
      </c>
      <c r="I5790">
        <v>0.08</v>
      </c>
      <c r="J5790" s="2">
        <v>56814.77</v>
      </c>
      <c r="K5790" s="2">
        <v>10700</v>
      </c>
      <c r="L5790">
        <v>5.31</v>
      </c>
      <c r="M5790" t="s">
        <v>73</v>
      </c>
      <c r="N5790" t="s">
        <v>74</v>
      </c>
      <c r="O5790" t="s">
        <v>75</v>
      </c>
    </row>
    <row r="5791" spans="1:15" x14ac:dyDescent="0.2">
      <c r="A5791" s="16" t="s">
        <v>505</v>
      </c>
      <c r="B5791" s="1">
        <v>45988</v>
      </c>
      <c r="C5791">
        <v>2362</v>
      </c>
      <c r="D5791" t="s">
        <v>459</v>
      </c>
      <c r="F5791" t="s">
        <v>16</v>
      </c>
      <c r="G5791" t="s">
        <v>17</v>
      </c>
      <c r="H5791" s="2">
        <v>53589.21</v>
      </c>
      <c r="I5791">
        <v>7.0000000000000007E-2</v>
      </c>
      <c r="J5791" s="2">
        <v>53589.21</v>
      </c>
      <c r="K5791" s="2">
        <v>41000</v>
      </c>
      <c r="L5791">
        <v>1.31</v>
      </c>
      <c r="M5791" t="s">
        <v>33</v>
      </c>
      <c r="N5791" t="s">
        <v>34</v>
      </c>
      <c r="O5791" t="s">
        <v>35</v>
      </c>
    </row>
    <row r="5792" spans="1:15" x14ac:dyDescent="0.2">
      <c r="A5792" s="16" t="s">
        <v>505</v>
      </c>
      <c r="B5792" s="1">
        <v>45988</v>
      </c>
      <c r="C5792">
        <v>2767</v>
      </c>
      <c r="D5792" t="s">
        <v>471</v>
      </c>
      <c r="F5792" t="s">
        <v>43</v>
      </c>
      <c r="G5792" t="s">
        <v>17</v>
      </c>
      <c r="H5792" s="2">
        <v>49699.64</v>
      </c>
      <c r="I5792">
        <v>7.0000000000000007E-2</v>
      </c>
      <c r="J5792" s="2">
        <v>49699.64</v>
      </c>
      <c r="K5792" s="2">
        <v>3900</v>
      </c>
      <c r="L5792">
        <v>12.74</v>
      </c>
      <c r="M5792" t="s">
        <v>73</v>
      </c>
      <c r="N5792" t="s">
        <v>74</v>
      </c>
      <c r="O5792" t="s">
        <v>75</v>
      </c>
    </row>
    <row r="5793" spans="1:15" x14ac:dyDescent="0.2">
      <c r="A5793" s="16" t="s">
        <v>505</v>
      </c>
      <c r="B5793" s="1">
        <v>45988</v>
      </c>
      <c r="C5793">
        <v>751</v>
      </c>
      <c r="D5793" t="s">
        <v>470</v>
      </c>
      <c r="F5793" t="s">
        <v>43</v>
      </c>
      <c r="G5793" t="s">
        <v>17</v>
      </c>
      <c r="H5793" s="2">
        <v>47422.07</v>
      </c>
      <c r="I5793">
        <v>7.0000000000000007E-2</v>
      </c>
      <c r="J5793" s="2">
        <v>47422.07</v>
      </c>
      <c r="K5793" s="2">
        <v>92000</v>
      </c>
      <c r="L5793">
        <v>0.52</v>
      </c>
      <c r="M5793" t="s">
        <v>101</v>
      </c>
      <c r="N5793" t="s">
        <v>102</v>
      </c>
      <c r="O5793" t="s">
        <v>103</v>
      </c>
    </row>
    <row r="5794" spans="1:15" x14ac:dyDescent="0.2">
      <c r="A5794" s="16" t="s">
        <v>505</v>
      </c>
      <c r="B5794" s="1">
        <v>45988</v>
      </c>
      <c r="C5794" t="s">
        <v>20</v>
      </c>
      <c r="D5794" t="s">
        <v>104</v>
      </c>
      <c r="F5794" t="s">
        <v>106</v>
      </c>
      <c r="G5794" t="s">
        <v>107</v>
      </c>
      <c r="H5794" s="2">
        <v>46807.63</v>
      </c>
      <c r="I5794">
        <v>0.06</v>
      </c>
      <c r="J5794" s="2">
        <v>46807.63</v>
      </c>
      <c r="K5794" s="2">
        <v>46808</v>
      </c>
      <c r="L5794">
        <v>100</v>
      </c>
      <c r="M5794" t="s">
        <v>18</v>
      </c>
      <c r="N5794" t="s">
        <v>108</v>
      </c>
      <c r="O5794" t="s">
        <v>20</v>
      </c>
    </row>
    <row r="5795" spans="1:15" x14ac:dyDescent="0.2">
      <c r="A5795" s="16" t="s">
        <v>505</v>
      </c>
      <c r="B5795" s="1">
        <v>45988</v>
      </c>
      <c r="C5795" t="s">
        <v>376</v>
      </c>
      <c r="D5795" t="s">
        <v>495</v>
      </c>
      <c r="F5795" t="s">
        <v>106</v>
      </c>
      <c r="G5795" t="s">
        <v>107</v>
      </c>
      <c r="H5795" s="2">
        <v>38193.08</v>
      </c>
      <c r="I5795">
        <v>0.05</v>
      </c>
      <c r="J5795" s="2">
        <v>38193.08</v>
      </c>
      <c r="K5795" s="2">
        <v>58457</v>
      </c>
      <c r="L5795">
        <v>65.34</v>
      </c>
      <c r="M5795" t="s">
        <v>374</v>
      </c>
      <c r="N5795" t="s">
        <v>108</v>
      </c>
      <c r="O5795" t="s">
        <v>376</v>
      </c>
    </row>
    <row r="5796" spans="1:15" x14ac:dyDescent="0.2">
      <c r="A5796" s="16" t="s">
        <v>505</v>
      </c>
      <c r="B5796" s="1">
        <v>45988</v>
      </c>
      <c r="C5796">
        <v>293490</v>
      </c>
      <c r="D5796" t="s">
        <v>469</v>
      </c>
      <c r="F5796" t="s">
        <v>69</v>
      </c>
      <c r="G5796" t="s">
        <v>17</v>
      </c>
      <c r="H5796" s="2">
        <v>38118.51</v>
      </c>
      <c r="I5796">
        <v>0.05</v>
      </c>
      <c r="J5796" s="2">
        <v>38118.51</v>
      </c>
      <c r="K5796" s="2">
        <v>3600</v>
      </c>
      <c r="L5796">
        <v>10.59</v>
      </c>
      <c r="M5796" t="s">
        <v>51</v>
      </c>
      <c r="N5796" t="s">
        <v>463</v>
      </c>
      <c r="O5796" t="s">
        <v>53</v>
      </c>
    </row>
    <row r="5797" spans="1:15" x14ac:dyDescent="0.2">
      <c r="A5797" s="16" t="s">
        <v>505</v>
      </c>
      <c r="B5797" s="1">
        <v>45988</v>
      </c>
      <c r="C5797" t="s">
        <v>53</v>
      </c>
      <c r="D5797" t="s">
        <v>124</v>
      </c>
      <c r="F5797" t="s">
        <v>106</v>
      </c>
      <c r="G5797" t="s">
        <v>107</v>
      </c>
      <c r="H5797" s="2">
        <v>35616.94</v>
      </c>
      <c r="I5797">
        <v>0.05</v>
      </c>
      <c r="J5797" s="2">
        <v>35616.94</v>
      </c>
      <c r="K5797" s="2">
        <v>52171690</v>
      </c>
      <c r="L5797">
        <v>7.0000000000000007E-2</v>
      </c>
      <c r="M5797" t="s">
        <v>51</v>
      </c>
      <c r="N5797" t="s">
        <v>108</v>
      </c>
      <c r="O5797" t="s">
        <v>53</v>
      </c>
    </row>
    <row r="5798" spans="1:15" x14ac:dyDescent="0.2">
      <c r="A5798" s="16" t="s">
        <v>505</v>
      </c>
      <c r="B5798" s="1">
        <v>45988</v>
      </c>
      <c r="C5798">
        <v>192080</v>
      </c>
      <c r="D5798" t="s">
        <v>475</v>
      </c>
      <c r="F5798" t="s">
        <v>43</v>
      </c>
      <c r="G5798" t="s">
        <v>17</v>
      </c>
      <c r="H5798" s="2">
        <v>34837.519999999997</v>
      </c>
      <c r="I5798">
        <v>0.05</v>
      </c>
      <c r="J5798" s="2">
        <v>34837.519999999997</v>
      </c>
      <c r="K5798">
        <v>972</v>
      </c>
      <c r="L5798">
        <v>35.840000000000003</v>
      </c>
      <c r="M5798" t="s">
        <v>51</v>
      </c>
      <c r="N5798" t="s">
        <v>52</v>
      </c>
      <c r="O5798" t="s">
        <v>53</v>
      </c>
    </row>
    <row r="5799" spans="1:15" x14ac:dyDescent="0.2">
      <c r="A5799" s="16" t="s">
        <v>505</v>
      </c>
      <c r="B5799" s="1">
        <v>45988</v>
      </c>
      <c r="C5799" t="s">
        <v>75</v>
      </c>
      <c r="D5799" t="s">
        <v>114</v>
      </c>
      <c r="F5799" t="s">
        <v>106</v>
      </c>
      <c r="G5799" t="s">
        <v>107</v>
      </c>
      <c r="H5799" s="2">
        <v>34253.26</v>
      </c>
      <c r="I5799">
        <v>0.05</v>
      </c>
      <c r="J5799" s="2">
        <v>34253.26</v>
      </c>
      <c r="K5799" s="2">
        <v>5354298</v>
      </c>
      <c r="L5799">
        <v>0.64</v>
      </c>
      <c r="M5799" t="s">
        <v>73</v>
      </c>
      <c r="N5799" t="s">
        <v>108</v>
      </c>
      <c r="O5799" t="s">
        <v>75</v>
      </c>
    </row>
    <row r="5800" spans="1:15" x14ac:dyDescent="0.2">
      <c r="A5800" s="16" t="s">
        <v>505</v>
      </c>
      <c r="B5800" s="1">
        <v>45988</v>
      </c>
      <c r="C5800">
        <v>799</v>
      </c>
      <c r="D5800" t="s">
        <v>518</v>
      </c>
      <c r="F5800" t="s">
        <v>69</v>
      </c>
      <c r="G5800" t="s">
        <v>17</v>
      </c>
      <c r="H5800" s="2">
        <v>33792.660000000003</v>
      </c>
      <c r="I5800">
        <v>0.05</v>
      </c>
      <c r="J5800" s="2">
        <v>33792.660000000003</v>
      </c>
      <c r="K5800" s="2">
        <v>69000</v>
      </c>
      <c r="L5800">
        <v>0.49</v>
      </c>
      <c r="M5800" t="s">
        <v>128</v>
      </c>
      <c r="N5800" t="s">
        <v>102</v>
      </c>
      <c r="O5800" t="s">
        <v>103</v>
      </c>
    </row>
    <row r="5801" spans="1:15" x14ac:dyDescent="0.2">
      <c r="A5801" s="16" t="s">
        <v>505</v>
      </c>
      <c r="B5801" s="1">
        <v>45988</v>
      </c>
      <c r="C5801" t="s">
        <v>466</v>
      </c>
      <c r="D5801" t="s">
        <v>467</v>
      </c>
      <c r="F5801" t="s">
        <v>69</v>
      </c>
      <c r="G5801" t="s">
        <v>17</v>
      </c>
      <c r="H5801" s="2">
        <v>32368.7</v>
      </c>
      <c r="I5801">
        <v>0.04</v>
      </c>
      <c r="J5801" s="2">
        <v>32368.7</v>
      </c>
      <c r="K5801" s="2">
        <v>3557</v>
      </c>
      <c r="L5801">
        <v>9.1</v>
      </c>
      <c r="M5801" t="s">
        <v>18</v>
      </c>
      <c r="N5801" t="s">
        <v>19</v>
      </c>
      <c r="O5801" t="s">
        <v>20</v>
      </c>
    </row>
    <row r="5802" spans="1:15" x14ac:dyDescent="0.2">
      <c r="A5802" s="16" t="s">
        <v>505</v>
      </c>
      <c r="B5802" s="1">
        <v>45988</v>
      </c>
      <c r="C5802">
        <v>777</v>
      </c>
      <c r="D5802" t="s">
        <v>517</v>
      </c>
      <c r="F5802" t="s">
        <v>69</v>
      </c>
      <c r="G5802" t="s">
        <v>17</v>
      </c>
      <c r="H5802" s="2">
        <v>32266.86</v>
      </c>
      <c r="I5802">
        <v>0.04</v>
      </c>
      <c r="J5802" s="2">
        <v>32266.86</v>
      </c>
      <c r="K5802" s="2">
        <v>22000</v>
      </c>
      <c r="L5802">
        <v>1.47</v>
      </c>
      <c r="M5802" t="s">
        <v>101</v>
      </c>
      <c r="N5802" t="s">
        <v>102</v>
      </c>
      <c r="O5802" t="s">
        <v>103</v>
      </c>
    </row>
    <row r="5803" spans="1:15" x14ac:dyDescent="0.2">
      <c r="A5803" s="16" t="s">
        <v>505</v>
      </c>
      <c r="B5803" s="1">
        <v>45988</v>
      </c>
      <c r="C5803">
        <v>112040</v>
      </c>
      <c r="D5803" t="s">
        <v>472</v>
      </c>
      <c r="F5803" t="s">
        <v>69</v>
      </c>
      <c r="G5803" t="s">
        <v>17</v>
      </c>
      <c r="H5803" s="2">
        <v>31333.83</v>
      </c>
      <c r="I5803">
        <v>0.04</v>
      </c>
      <c r="J5803" s="2">
        <v>31333.83</v>
      </c>
      <c r="K5803" s="2">
        <v>1807</v>
      </c>
      <c r="L5803">
        <v>17.34</v>
      </c>
      <c r="M5803" t="s">
        <v>51</v>
      </c>
      <c r="N5803" t="s">
        <v>463</v>
      </c>
      <c r="O5803" t="s">
        <v>53</v>
      </c>
    </row>
    <row r="5804" spans="1:15" x14ac:dyDescent="0.2">
      <c r="A5804" s="16" t="s">
        <v>505</v>
      </c>
      <c r="B5804" s="1">
        <v>45988</v>
      </c>
      <c r="C5804">
        <v>67160</v>
      </c>
      <c r="D5804" t="s">
        <v>468</v>
      </c>
      <c r="F5804" t="s">
        <v>69</v>
      </c>
      <c r="G5804" t="s">
        <v>17</v>
      </c>
      <c r="H5804" s="2">
        <v>30228.02</v>
      </c>
      <c r="I5804">
        <v>0.04</v>
      </c>
      <c r="J5804" s="2">
        <v>30228.02</v>
      </c>
      <c r="K5804">
        <v>655</v>
      </c>
      <c r="L5804">
        <v>46.15</v>
      </c>
      <c r="M5804" t="s">
        <v>51</v>
      </c>
      <c r="N5804" t="s">
        <v>463</v>
      </c>
      <c r="O5804" t="s">
        <v>53</v>
      </c>
    </row>
    <row r="5805" spans="1:15" x14ac:dyDescent="0.2">
      <c r="A5805" s="16" t="s">
        <v>505</v>
      </c>
      <c r="B5805" s="1">
        <v>45988</v>
      </c>
      <c r="C5805">
        <v>6419</v>
      </c>
      <c r="D5805" t="s">
        <v>520</v>
      </c>
      <c r="F5805" t="s">
        <v>43</v>
      </c>
      <c r="G5805" t="s">
        <v>17</v>
      </c>
      <c r="H5805" s="2">
        <v>28033.14</v>
      </c>
      <c r="I5805">
        <v>0.04</v>
      </c>
      <c r="J5805" s="2">
        <v>28033.14</v>
      </c>
      <c r="K5805" s="2">
        <v>1400</v>
      </c>
      <c r="L5805">
        <v>20.02</v>
      </c>
      <c r="M5805" t="s">
        <v>73</v>
      </c>
      <c r="N5805" t="s">
        <v>74</v>
      </c>
      <c r="O5805" t="s">
        <v>75</v>
      </c>
    </row>
    <row r="5806" spans="1:15" x14ac:dyDescent="0.2">
      <c r="A5806" s="16" t="s">
        <v>505</v>
      </c>
      <c r="B5806" s="1">
        <v>45988</v>
      </c>
      <c r="C5806" t="s">
        <v>485</v>
      </c>
      <c r="D5806" t="s">
        <v>486</v>
      </c>
      <c r="F5806" t="s">
        <v>69</v>
      </c>
      <c r="G5806" t="s">
        <v>17</v>
      </c>
      <c r="H5806" s="2">
        <v>26373.599999999999</v>
      </c>
      <c r="I5806">
        <v>0.04</v>
      </c>
      <c r="J5806" s="2">
        <v>26373.599999999999</v>
      </c>
      <c r="K5806" s="2">
        <v>6512</v>
      </c>
      <c r="L5806">
        <v>4.05</v>
      </c>
      <c r="M5806" t="s">
        <v>18</v>
      </c>
      <c r="N5806" t="s">
        <v>19</v>
      </c>
      <c r="O5806" t="s">
        <v>20</v>
      </c>
    </row>
    <row r="5807" spans="1:15" x14ac:dyDescent="0.2">
      <c r="A5807" s="16" t="s">
        <v>505</v>
      </c>
      <c r="B5807" s="1">
        <v>45988</v>
      </c>
      <c r="C5807">
        <v>6200</v>
      </c>
      <c r="D5807" t="s">
        <v>519</v>
      </c>
      <c r="F5807" t="s">
        <v>477</v>
      </c>
      <c r="G5807" t="s">
        <v>17</v>
      </c>
      <c r="H5807" s="2">
        <v>25767.84</v>
      </c>
      <c r="I5807">
        <v>0.04</v>
      </c>
      <c r="J5807" s="2">
        <v>25767.84</v>
      </c>
      <c r="K5807" s="2">
        <v>4700</v>
      </c>
      <c r="L5807">
        <v>5.48</v>
      </c>
      <c r="M5807" t="s">
        <v>73</v>
      </c>
      <c r="N5807" t="s">
        <v>74</v>
      </c>
      <c r="O5807" t="s">
        <v>75</v>
      </c>
    </row>
    <row r="5808" spans="1:15" x14ac:dyDescent="0.2">
      <c r="A5808" s="16" t="s">
        <v>505</v>
      </c>
      <c r="B5808" s="1">
        <v>45988</v>
      </c>
      <c r="C5808" t="s">
        <v>446</v>
      </c>
      <c r="D5808" t="s">
        <v>447</v>
      </c>
      <c r="F5808" t="s">
        <v>69</v>
      </c>
      <c r="G5808" t="s">
        <v>17</v>
      </c>
      <c r="H5808" s="2">
        <v>24011.06</v>
      </c>
      <c r="I5808">
        <v>0.03</v>
      </c>
      <c r="J5808" s="2">
        <v>24011.06</v>
      </c>
      <c r="K5808" s="2">
        <v>6802</v>
      </c>
      <c r="L5808">
        <v>3.53</v>
      </c>
      <c r="M5808" t="s">
        <v>18</v>
      </c>
      <c r="N5808" t="s">
        <v>19</v>
      </c>
      <c r="O5808" t="s">
        <v>20</v>
      </c>
    </row>
    <row r="5809" spans="1:15" x14ac:dyDescent="0.2">
      <c r="A5809" s="16" t="s">
        <v>505</v>
      </c>
      <c r="B5809" s="1">
        <v>45988</v>
      </c>
      <c r="C5809">
        <v>30520</v>
      </c>
      <c r="D5809" t="s">
        <v>521</v>
      </c>
      <c r="F5809" t="s">
        <v>16</v>
      </c>
      <c r="G5809" t="s">
        <v>17</v>
      </c>
      <c r="H5809" s="2">
        <v>23971.26</v>
      </c>
      <c r="I5809">
        <v>0.03</v>
      </c>
      <c r="J5809" s="2">
        <v>23971.26</v>
      </c>
      <c r="K5809" s="2">
        <v>1507</v>
      </c>
      <c r="L5809">
        <v>15.91</v>
      </c>
      <c r="M5809" t="s">
        <v>51</v>
      </c>
      <c r="N5809" t="s">
        <v>463</v>
      </c>
      <c r="O5809" t="s">
        <v>53</v>
      </c>
    </row>
    <row r="5810" spans="1:15" x14ac:dyDescent="0.2">
      <c r="A5810" s="16" t="s">
        <v>505</v>
      </c>
      <c r="B5810" s="1">
        <v>45988</v>
      </c>
      <c r="C5810">
        <v>225570</v>
      </c>
      <c r="D5810" t="s">
        <v>527</v>
      </c>
      <c r="F5810" t="s">
        <v>69</v>
      </c>
      <c r="G5810" t="s">
        <v>17</v>
      </c>
      <c r="H5810" s="2">
        <v>19596.59</v>
      </c>
      <c r="I5810">
        <v>0.03</v>
      </c>
      <c r="J5810" s="2">
        <v>19596.59</v>
      </c>
      <c r="K5810" s="2">
        <v>2203</v>
      </c>
      <c r="L5810">
        <v>8.9</v>
      </c>
      <c r="M5810" t="s">
        <v>51</v>
      </c>
      <c r="N5810" t="s">
        <v>463</v>
      </c>
      <c r="O5810" t="s">
        <v>53</v>
      </c>
    </row>
    <row r="5811" spans="1:15" x14ac:dyDescent="0.2">
      <c r="A5811" s="16" t="s">
        <v>505</v>
      </c>
      <c r="B5811" s="1">
        <v>45988</v>
      </c>
      <c r="C5811">
        <v>376300</v>
      </c>
      <c r="D5811" t="s">
        <v>484</v>
      </c>
      <c r="F5811" t="s">
        <v>69</v>
      </c>
      <c r="G5811" t="s">
        <v>17</v>
      </c>
      <c r="H5811" s="2">
        <v>19314.169999999998</v>
      </c>
      <c r="I5811">
        <v>0.03</v>
      </c>
      <c r="J5811" s="2">
        <v>19314.169999999998</v>
      </c>
      <c r="K5811">
        <v>901</v>
      </c>
      <c r="L5811">
        <v>21.44</v>
      </c>
      <c r="M5811" t="s">
        <v>51</v>
      </c>
      <c r="N5811" t="s">
        <v>463</v>
      </c>
      <c r="O5811" t="s">
        <v>53</v>
      </c>
    </row>
    <row r="5812" spans="1:15" x14ac:dyDescent="0.2">
      <c r="A5812" s="16" t="s">
        <v>505</v>
      </c>
      <c r="B5812" s="1">
        <v>45988</v>
      </c>
      <c r="C5812" t="s">
        <v>522</v>
      </c>
      <c r="D5812" t="s">
        <v>523</v>
      </c>
      <c r="F5812" t="s">
        <v>69</v>
      </c>
      <c r="G5812" t="s">
        <v>17</v>
      </c>
      <c r="H5812" s="2">
        <v>19110.18</v>
      </c>
      <c r="I5812">
        <v>0.03</v>
      </c>
      <c r="J5812" s="2">
        <v>19110.18</v>
      </c>
      <c r="K5812" s="2">
        <v>768100</v>
      </c>
      <c r="L5812">
        <v>0.02</v>
      </c>
      <c r="M5812" t="s">
        <v>524</v>
      </c>
      <c r="N5812" t="s">
        <v>525</v>
      </c>
      <c r="O5812" t="s">
        <v>526</v>
      </c>
    </row>
    <row r="5813" spans="1:15" x14ac:dyDescent="0.2">
      <c r="A5813" s="16" t="s">
        <v>505</v>
      </c>
      <c r="B5813" s="1">
        <v>45988</v>
      </c>
      <c r="C5813">
        <v>3632</v>
      </c>
      <c r="D5813" t="s">
        <v>487</v>
      </c>
      <c r="F5813" t="s">
        <v>69</v>
      </c>
      <c r="G5813" t="s">
        <v>17</v>
      </c>
      <c r="H5813" s="2">
        <v>16116.82</v>
      </c>
      <c r="I5813">
        <v>0.02</v>
      </c>
      <c r="J5813" s="2">
        <v>16116.82</v>
      </c>
      <c r="K5813" s="2">
        <v>6100</v>
      </c>
      <c r="L5813">
        <v>2.64</v>
      </c>
      <c r="M5813" t="s">
        <v>73</v>
      </c>
      <c r="N5813" t="s">
        <v>74</v>
      </c>
      <c r="O5813" t="s">
        <v>75</v>
      </c>
    </row>
    <row r="5814" spans="1:15" x14ac:dyDescent="0.2">
      <c r="A5814" s="16" t="s">
        <v>505</v>
      </c>
      <c r="B5814" s="1">
        <v>45988</v>
      </c>
      <c r="C5814">
        <v>194480</v>
      </c>
      <c r="D5814" t="s">
        <v>492</v>
      </c>
      <c r="F5814" t="s">
        <v>69</v>
      </c>
      <c r="G5814" t="s">
        <v>17</v>
      </c>
      <c r="H5814" s="2">
        <v>14524.71</v>
      </c>
      <c r="I5814">
        <v>0.02</v>
      </c>
      <c r="J5814" s="2">
        <v>14524.71</v>
      </c>
      <c r="K5814">
        <v>668</v>
      </c>
      <c r="L5814">
        <v>21.74</v>
      </c>
      <c r="M5814" t="s">
        <v>51</v>
      </c>
      <c r="N5814" t="s">
        <v>463</v>
      </c>
      <c r="O5814" t="s">
        <v>53</v>
      </c>
    </row>
    <row r="5815" spans="1:15" x14ac:dyDescent="0.2">
      <c r="A5815" s="16" t="s">
        <v>505</v>
      </c>
      <c r="B5815" s="1">
        <v>45988</v>
      </c>
      <c r="C5815" t="s">
        <v>389</v>
      </c>
      <c r="D5815" t="s">
        <v>494</v>
      </c>
      <c r="F5815" t="s">
        <v>106</v>
      </c>
      <c r="G5815" t="s">
        <v>107</v>
      </c>
      <c r="H5815" s="2">
        <v>8376.93</v>
      </c>
      <c r="I5815">
        <v>0.01</v>
      </c>
      <c r="J5815" s="2">
        <v>8376.93</v>
      </c>
      <c r="K5815" s="2">
        <v>6746</v>
      </c>
      <c r="L5815">
        <v>124.19</v>
      </c>
      <c r="M5815" t="s">
        <v>387</v>
      </c>
      <c r="N5815" t="s">
        <v>108</v>
      </c>
      <c r="O5815" t="s">
        <v>389</v>
      </c>
    </row>
    <row r="5816" spans="1:15" x14ac:dyDescent="0.2">
      <c r="A5816" s="16" t="s">
        <v>505</v>
      </c>
      <c r="B5816" s="1">
        <v>45988</v>
      </c>
      <c r="C5816" t="s">
        <v>490</v>
      </c>
      <c r="D5816" t="s">
        <v>491</v>
      </c>
      <c r="F5816" t="s">
        <v>106</v>
      </c>
      <c r="G5816" t="s">
        <v>117</v>
      </c>
      <c r="H5816" s="2">
        <v>7000</v>
      </c>
      <c r="I5816">
        <v>0.01</v>
      </c>
      <c r="J5816" s="2">
        <v>7000</v>
      </c>
      <c r="K5816" s="2">
        <v>7000</v>
      </c>
      <c r="L5816">
        <v>100</v>
      </c>
      <c r="M5816" t="s">
        <v>18</v>
      </c>
      <c r="N5816" t="s">
        <v>108</v>
      </c>
      <c r="O5816" t="s">
        <v>20</v>
      </c>
    </row>
    <row r="5817" spans="1:15" x14ac:dyDescent="0.2">
      <c r="A5817" s="16" t="s">
        <v>505</v>
      </c>
      <c r="B5817" s="1">
        <v>45988</v>
      </c>
      <c r="C5817" t="s">
        <v>103</v>
      </c>
      <c r="D5817" t="s">
        <v>127</v>
      </c>
      <c r="F5817" t="s">
        <v>106</v>
      </c>
      <c r="G5817" t="s">
        <v>107</v>
      </c>
      <c r="H5817" s="2">
        <v>6805.84</v>
      </c>
      <c r="I5817">
        <v>0.01</v>
      </c>
      <c r="J5817" s="2">
        <v>6805.84</v>
      </c>
      <c r="K5817" s="2">
        <v>52946</v>
      </c>
      <c r="L5817">
        <v>12.85</v>
      </c>
      <c r="M5817" t="s">
        <v>128</v>
      </c>
      <c r="N5817" t="s">
        <v>108</v>
      </c>
      <c r="O5817" t="s">
        <v>103</v>
      </c>
    </row>
    <row r="5818" spans="1:15" x14ac:dyDescent="0.2">
      <c r="A5818" s="16" t="s">
        <v>505</v>
      </c>
      <c r="B5818" s="1">
        <v>45988</v>
      </c>
      <c r="C5818" t="s">
        <v>526</v>
      </c>
      <c r="D5818" t="s">
        <v>528</v>
      </c>
      <c r="F5818" t="s">
        <v>106</v>
      </c>
      <c r="G5818" t="s">
        <v>107</v>
      </c>
      <c r="H5818" s="2">
        <v>6763.93</v>
      </c>
      <c r="I5818">
        <v>0.01</v>
      </c>
      <c r="J5818" s="2">
        <v>6763.93</v>
      </c>
      <c r="K5818" s="2">
        <v>112551723</v>
      </c>
      <c r="L5818">
        <v>0.01</v>
      </c>
      <c r="M5818" t="s">
        <v>524</v>
      </c>
      <c r="N5818" t="s">
        <v>108</v>
      </c>
      <c r="O5818" t="s">
        <v>526</v>
      </c>
    </row>
    <row r="5819" spans="1:15" x14ac:dyDescent="0.2">
      <c r="A5819" s="16" t="s">
        <v>505</v>
      </c>
      <c r="B5819" s="1">
        <v>45988</v>
      </c>
      <c r="C5819" t="s">
        <v>384</v>
      </c>
      <c r="D5819" t="s">
        <v>493</v>
      </c>
      <c r="F5819" t="s">
        <v>106</v>
      </c>
      <c r="G5819" t="s">
        <v>107</v>
      </c>
      <c r="H5819" s="2">
        <v>5586.3</v>
      </c>
      <c r="I5819">
        <v>0.01</v>
      </c>
      <c r="J5819" s="2">
        <v>5586.3</v>
      </c>
      <c r="K5819" s="2">
        <v>52960</v>
      </c>
      <c r="L5819">
        <v>10.55</v>
      </c>
      <c r="M5819" t="s">
        <v>363</v>
      </c>
      <c r="N5819" t="s">
        <v>108</v>
      </c>
      <c r="O5819" t="s">
        <v>384</v>
      </c>
    </row>
    <row r="5820" spans="1:15" x14ac:dyDescent="0.2">
      <c r="A5820" s="16" t="s">
        <v>505</v>
      </c>
      <c r="B5820" s="1">
        <v>45988</v>
      </c>
      <c r="C5820" t="s">
        <v>152</v>
      </c>
      <c r="D5820" t="s">
        <v>153</v>
      </c>
      <c r="F5820" t="s">
        <v>106</v>
      </c>
      <c r="G5820" t="s">
        <v>107</v>
      </c>
      <c r="H5820" s="2">
        <v>4041.99</v>
      </c>
      <c r="I5820">
        <v>0.01</v>
      </c>
      <c r="J5820" s="2">
        <v>4041.99</v>
      </c>
      <c r="K5820" s="2">
        <v>3051</v>
      </c>
      <c r="L5820">
        <v>132.5</v>
      </c>
      <c r="M5820" t="s">
        <v>154</v>
      </c>
      <c r="N5820" t="s">
        <v>108</v>
      </c>
      <c r="O5820" t="s">
        <v>152</v>
      </c>
    </row>
    <row r="5821" spans="1:15" x14ac:dyDescent="0.2">
      <c r="A5821" s="16" t="s">
        <v>505</v>
      </c>
      <c r="B5821" s="1">
        <v>45988</v>
      </c>
      <c r="C5821" t="s">
        <v>496</v>
      </c>
      <c r="D5821" t="s">
        <v>497</v>
      </c>
      <c r="F5821" t="s">
        <v>106</v>
      </c>
      <c r="G5821" t="s">
        <v>107</v>
      </c>
      <c r="H5821" s="2">
        <v>3517.91</v>
      </c>
      <c r="I5821">
        <v>0</v>
      </c>
      <c r="J5821" s="2">
        <v>3517.91</v>
      </c>
      <c r="K5821" s="2">
        <v>14536</v>
      </c>
      <c r="L5821">
        <v>24.2</v>
      </c>
      <c r="M5821" t="s">
        <v>498</v>
      </c>
      <c r="N5821" t="s">
        <v>108</v>
      </c>
      <c r="O5821" t="s">
        <v>496</v>
      </c>
    </row>
    <row r="5822" spans="1:15" x14ac:dyDescent="0.2">
      <c r="A5822" s="16" t="s">
        <v>505</v>
      </c>
      <c r="B5822" s="1">
        <v>45988</v>
      </c>
      <c r="C5822" t="s">
        <v>40</v>
      </c>
      <c r="D5822" t="s">
        <v>125</v>
      </c>
      <c r="F5822" t="s">
        <v>106</v>
      </c>
      <c r="G5822" t="s">
        <v>107</v>
      </c>
      <c r="H5822" s="2">
        <v>2373.21</v>
      </c>
      <c r="I5822">
        <v>0</v>
      </c>
      <c r="J5822" s="2">
        <v>2373.21</v>
      </c>
      <c r="K5822" s="2">
        <v>2047</v>
      </c>
      <c r="L5822">
        <v>115.94</v>
      </c>
      <c r="M5822" t="s">
        <v>126</v>
      </c>
      <c r="N5822" t="s">
        <v>108</v>
      </c>
      <c r="O5822" t="s">
        <v>40</v>
      </c>
    </row>
    <row r="5823" spans="1:15" x14ac:dyDescent="0.2">
      <c r="A5823" s="16" t="s">
        <v>505</v>
      </c>
      <c r="B5823" s="1">
        <v>45988</v>
      </c>
      <c r="C5823" t="s">
        <v>414</v>
      </c>
      <c r="D5823" t="s">
        <v>499</v>
      </c>
      <c r="F5823" t="s">
        <v>106</v>
      </c>
      <c r="G5823" t="s">
        <v>107</v>
      </c>
      <c r="H5823" s="2">
        <v>2319.36</v>
      </c>
      <c r="I5823">
        <v>0</v>
      </c>
      <c r="J5823" s="2">
        <v>2319.36</v>
      </c>
      <c r="K5823" s="2">
        <v>8463</v>
      </c>
      <c r="L5823">
        <v>27.41</v>
      </c>
      <c r="M5823" t="s">
        <v>412</v>
      </c>
      <c r="N5823" t="s">
        <v>108</v>
      </c>
      <c r="O5823" t="s">
        <v>414</v>
      </c>
    </row>
    <row r="5824" spans="1:15" x14ac:dyDescent="0.2">
      <c r="A5824" s="16" t="s">
        <v>505</v>
      </c>
      <c r="B5824" s="1">
        <v>45988</v>
      </c>
      <c r="C5824" t="s">
        <v>35</v>
      </c>
      <c r="D5824" t="s">
        <v>113</v>
      </c>
      <c r="F5824" t="s">
        <v>106</v>
      </c>
      <c r="G5824" t="s">
        <v>107</v>
      </c>
      <c r="H5824" s="2">
        <v>1750.49</v>
      </c>
      <c r="I5824">
        <v>0</v>
      </c>
      <c r="J5824" s="2">
        <v>1750.49</v>
      </c>
      <c r="K5824" s="2">
        <v>54843</v>
      </c>
      <c r="L5824">
        <v>3.19</v>
      </c>
      <c r="M5824" t="s">
        <v>33</v>
      </c>
      <c r="N5824" t="s">
        <v>108</v>
      </c>
      <c r="O5824" t="s">
        <v>35</v>
      </c>
    </row>
    <row r="5825" spans="1:15" x14ac:dyDescent="0.2">
      <c r="A5825" s="16" t="s">
        <v>505</v>
      </c>
      <c r="B5825" s="1">
        <v>45988</v>
      </c>
      <c r="C5825" t="s">
        <v>500</v>
      </c>
      <c r="D5825" t="s">
        <v>501</v>
      </c>
      <c r="F5825" t="s">
        <v>106</v>
      </c>
      <c r="G5825" t="s">
        <v>107</v>
      </c>
      <c r="H5825" s="2">
        <v>1001.78</v>
      </c>
      <c r="I5825">
        <v>0</v>
      </c>
      <c r="J5825" s="2">
        <v>1001.78</v>
      </c>
      <c r="K5825" s="2">
        <v>10174</v>
      </c>
      <c r="L5825">
        <v>9.85</v>
      </c>
      <c r="M5825" t="s">
        <v>502</v>
      </c>
      <c r="N5825" t="s">
        <v>108</v>
      </c>
      <c r="O5825" t="s">
        <v>500</v>
      </c>
    </row>
    <row r="5826" spans="1:15" x14ac:dyDescent="0.2">
      <c r="A5826" s="16" t="s">
        <v>505</v>
      </c>
      <c r="B5826" s="1">
        <v>45988</v>
      </c>
      <c r="C5826" t="s">
        <v>75</v>
      </c>
      <c r="D5826" t="s">
        <v>176</v>
      </c>
      <c r="F5826" t="s">
        <v>106</v>
      </c>
      <c r="G5826" t="s">
        <v>174</v>
      </c>
      <c r="H5826">
        <v>29.9</v>
      </c>
      <c r="I5826">
        <v>0</v>
      </c>
      <c r="J5826">
        <v>29.9</v>
      </c>
      <c r="K5826" s="2">
        <v>-2102437</v>
      </c>
      <c r="L5826">
        <v>1</v>
      </c>
      <c r="M5826" t="s">
        <v>18</v>
      </c>
      <c r="N5826" t="s">
        <v>108</v>
      </c>
      <c r="O5826" t="s">
        <v>20</v>
      </c>
    </row>
    <row r="5827" spans="1:15" x14ac:dyDescent="0.2">
      <c r="A5827" s="16" t="s">
        <v>505</v>
      </c>
      <c r="B5827" s="1">
        <v>45988</v>
      </c>
      <c r="C5827" t="s">
        <v>351</v>
      </c>
      <c r="D5827" t="s">
        <v>352</v>
      </c>
      <c r="F5827" t="s">
        <v>106</v>
      </c>
      <c r="G5827" t="s">
        <v>132</v>
      </c>
      <c r="H5827">
        <v>0</v>
      </c>
      <c r="I5827">
        <v>0</v>
      </c>
      <c r="J5827" s="2">
        <v>101209</v>
      </c>
      <c r="K5827">
        <v>2</v>
      </c>
      <c r="L5827" s="2">
        <v>25302.25</v>
      </c>
      <c r="M5827" t="s">
        <v>108</v>
      </c>
      <c r="N5827" t="s">
        <v>133</v>
      </c>
      <c r="O5827" t="s">
        <v>20</v>
      </c>
    </row>
    <row r="5828" spans="1:15" x14ac:dyDescent="0.2">
      <c r="A5828" s="16" t="s">
        <v>505</v>
      </c>
      <c r="B5828" s="1">
        <v>45988</v>
      </c>
      <c r="C5828" t="s">
        <v>53</v>
      </c>
      <c r="D5828" t="s">
        <v>173</v>
      </c>
      <c r="F5828" t="s">
        <v>106</v>
      </c>
      <c r="G5828" t="s">
        <v>174</v>
      </c>
      <c r="H5828">
        <v>-4.51</v>
      </c>
      <c r="I5828">
        <v>0</v>
      </c>
      <c r="J5828">
        <v>-4.51</v>
      </c>
      <c r="K5828" s="2">
        <v>-37900021</v>
      </c>
      <c r="L5828">
        <v>1</v>
      </c>
      <c r="M5828" t="s">
        <v>18</v>
      </c>
      <c r="N5828" t="s">
        <v>108</v>
      </c>
      <c r="O5828" t="s">
        <v>20</v>
      </c>
    </row>
    <row r="5829" spans="1:15" x14ac:dyDescent="0.2">
      <c r="A5829" s="16" t="s">
        <v>505</v>
      </c>
      <c r="B5829" s="1">
        <v>45988</v>
      </c>
      <c r="C5829" t="s">
        <v>376</v>
      </c>
      <c r="D5829" t="s">
        <v>628</v>
      </c>
      <c r="F5829" t="s">
        <v>106</v>
      </c>
      <c r="G5829" t="s">
        <v>174</v>
      </c>
      <c r="H5829">
        <v>-199.24</v>
      </c>
      <c r="I5829">
        <v>0</v>
      </c>
      <c r="J5829">
        <v>-199.24</v>
      </c>
      <c r="K5829" s="2">
        <v>-25413</v>
      </c>
      <c r="L5829">
        <v>1</v>
      </c>
      <c r="M5829" t="s">
        <v>18</v>
      </c>
      <c r="N5829" t="s">
        <v>108</v>
      </c>
      <c r="O5829" t="s">
        <v>20</v>
      </c>
    </row>
    <row r="5830" spans="1:15" x14ac:dyDescent="0.2">
      <c r="A5830" s="16" t="s">
        <v>186</v>
      </c>
      <c r="B5830" s="1">
        <v>45989</v>
      </c>
      <c r="C5830" t="s">
        <v>27</v>
      </c>
      <c r="D5830" t="s">
        <v>28</v>
      </c>
      <c r="E5830" t="s">
        <v>15</v>
      </c>
      <c r="F5830" t="s">
        <v>16</v>
      </c>
      <c r="G5830" t="s">
        <v>17</v>
      </c>
      <c r="H5830" s="2">
        <v>19138724.460000001</v>
      </c>
      <c r="I5830">
        <v>5.68</v>
      </c>
      <c r="J5830" s="2">
        <v>19138724.460000001</v>
      </c>
      <c r="K5830" s="2">
        <v>87982</v>
      </c>
      <c r="L5830">
        <v>217.53</v>
      </c>
      <c r="M5830" t="s">
        <v>18</v>
      </c>
      <c r="N5830" t="s">
        <v>19</v>
      </c>
      <c r="O5830" t="s">
        <v>20</v>
      </c>
    </row>
    <row r="5831" spans="1:15" x14ac:dyDescent="0.2">
      <c r="A5831" s="16" t="s">
        <v>186</v>
      </c>
      <c r="B5831" s="1">
        <v>45989</v>
      </c>
      <c r="C5831" t="s">
        <v>36</v>
      </c>
      <c r="D5831" t="s">
        <v>37</v>
      </c>
      <c r="E5831" t="s">
        <v>15</v>
      </c>
      <c r="F5831" t="s">
        <v>16</v>
      </c>
      <c r="G5831" t="s">
        <v>17</v>
      </c>
      <c r="H5831" s="2">
        <v>17839221.399999999</v>
      </c>
      <c r="I5831">
        <v>5.29</v>
      </c>
      <c r="J5831" s="2">
        <v>17839221.399999999</v>
      </c>
      <c r="K5831" s="2">
        <v>17015</v>
      </c>
      <c r="L5831" s="2">
        <v>1048.44</v>
      </c>
      <c r="M5831" t="s">
        <v>38</v>
      </c>
      <c r="N5831" t="s">
        <v>39</v>
      </c>
      <c r="O5831" t="s">
        <v>40</v>
      </c>
    </row>
    <row r="5832" spans="1:15" x14ac:dyDescent="0.2">
      <c r="A5832" s="16" t="s">
        <v>186</v>
      </c>
      <c r="B5832" s="1">
        <v>45989</v>
      </c>
      <c r="C5832" t="s">
        <v>58</v>
      </c>
      <c r="D5832" t="s">
        <v>59</v>
      </c>
      <c r="E5832" t="s">
        <v>15</v>
      </c>
      <c r="F5832" t="s">
        <v>16</v>
      </c>
      <c r="G5832" t="s">
        <v>17</v>
      </c>
      <c r="H5832" s="2">
        <v>17127064</v>
      </c>
      <c r="I5832">
        <v>5.08</v>
      </c>
      <c r="J5832" s="2">
        <v>17127064</v>
      </c>
      <c r="K5832" s="2">
        <v>72425</v>
      </c>
      <c r="L5832">
        <v>236.48</v>
      </c>
      <c r="M5832" t="s">
        <v>18</v>
      </c>
      <c r="N5832" t="s">
        <v>19</v>
      </c>
      <c r="O5832" t="s">
        <v>20</v>
      </c>
    </row>
    <row r="5833" spans="1:15" x14ac:dyDescent="0.2">
      <c r="A5833" s="16" t="s">
        <v>186</v>
      </c>
      <c r="B5833" s="1">
        <v>45989</v>
      </c>
      <c r="C5833" t="s">
        <v>54</v>
      </c>
      <c r="D5833" t="s">
        <v>55</v>
      </c>
      <c r="E5833" t="s">
        <v>15</v>
      </c>
      <c r="F5833" t="s">
        <v>16</v>
      </c>
      <c r="G5833" t="s">
        <v>17</v>
      </c>
      <c r="H5833" s="2">
        <v>16603844.4</v>
      </c>
      <c r="I5833">
        <v>4.93</v>
      </c>
      <c r="J5833" s="2">
        <v>16603844.4</v>
      </c>
      <c r="K5833" s="2">
        <v>59544</v>
      </c>
      <c r="L5833">
        <v>278.85000000000002</v>
      </c>
      <c r="M5833" t="s">
        <v>18</v>
      </c>
      <c r="N5833" t="s">
        <v>19</v>
      </c>
      <c r="O5833" t="s">
        <v>20</v>
      </c>
    </row>
    <row r="5834" spans="1:15" x14ac:dyDescent="0.2">
      <c r="A5834" s="16" t="s">
        <v>186</v>
      </c>
      <c r="B5834" s="1">
        <v>45989</v>
      </c>
      <c r="C5834" t="s">
        <v>46</v>
      </c>
      <c r="D5834" t="s">
        <v>47</v>
      </c>
      <c r="E5834" t="s">
        <v>15</v>
      </c>
      <c r="F5834" t="s">
        <v>16</v>
      </c>
      <c r="G5834" t="s">
        <v>17</v>
      </c>
      <c r="H5834" s="2">
        <v>16445462.52</v>
      </c>
      <c r="I5834">
        <v>4.88</v>
      </c>
      <c r="J5834" s="2">
        <v>16445462.52</v>
      </c>
      <c r="K5834" s="2">
        <v>53294</v>
      </c>
      <c r="L5834">
        <v>308.58</v>
      </c>
      <c r="M5834" t="s">
        <v>18</v>
      </c>
      <c r="N5834" t="s">
        <v>31</v>
      </c>
      <c r="O5834" t="s">
        <v>20</v>
      </c>
    </row>
    <row r="5835" spans="1:15" x14ac:dyDescent="0.2">
      <c r="A5835" s="16" t="s">
        <v>186</v>
      </c>
      <c r="B5835" s="1">
        <v>45989</v>
      </c>
      <c r="C5835">
        <v>5930</v>
      </c>
      <c r="D5835" t="s">
        <v>50</v>
      </c>
      <c r="E5835" t="s">
        <v>15</v>
      </c>
      <c r="F5835" t="s">
        <v>16</v>
      </c>
      <c r="G5835" t="s">
        <v>17</v>
      </c>
      <c r="H5835" s="2">
        <v>15718223.23</v>
      </c>
      <c r="I5835">
        <v>4.66</v>
      </c>
      <c r="J5835" s="2">
        <v>15718223.23</v>
      </c>
      <c r="K5835" s="2">
        <v>230010</v>
      </c>
      <c r="L5835">
        <v>68.34</v>
      </c>
      <c r="M5835" t="s">
        <v>51</v>
      </c>
      <c r="N5835" t="s">
        <v>52</v>
      </c>
      <c r="O5835" t="s">
        <v>53</v>
      </c>
    </row>
    <row r="5836" spans="1:15" x14ac:dyDescent="0.2">
      <c r="A5836" s="16" t="s">
        <v>186</v>
      </c>
      <c r="B5836" s="1">
        <v>45989</v>
      </c>
      <c r="C5836" t="s">
        <v>44</v>
      </c>
      <c r="D5836" t="s">
        <v>45</v>
      </c>
      <c r="E5836" t="s">
        <v>15</v>
      </c>
      <c r="F5836" t="s">
        <v>16</v>
      </c>
      <c r="G5836" t="s">
        <v>17</v>
      </c>
      <c r="H5836" s="2">
        <v>15564962</v>
      </c>
      <c r="I5836">
        <v>4.62</v>
      </c>
      <c r="J5836" s="2">
        <v>15564962</v>
      </c>
      <c r="K5836" s="2">
        <v>202300</v>
      </c>
      <c r="L5836">
        <v>76.94</v>
      </c>
      <c r="M5836" t="s">
        <v>18</v>
      </c>
      <c r="N5836" t="s">
        <v>19</v>
      </c>
      <c r="O5836" t="s">
        <v>20</v>
      </c>
    </row>
    <row r="5837" spans="1:15" x14ac:dyDescent="0.2">
      <c r="A5837" s="16" t="s">
        <v>186</v>
      </c>
      <c r="B5837" s="1">
        <v>45989</v>
      </c>
      <c r="C5837" t="s">
        <v>21</v>
      </c>
      <c r="D5837" t="s">
        <v>22</v>
      </c>
      <c r="E5837" t="s">
        <v>15</v>
      </c>
      <c r="F5837" t="s">
        <v>16</v>
      </c>
      <c r="G5837" t="s">
        <v>17</v>
      </c>
      <c r="H5837" s="2">
        <v>15343507.92</v>
      </c>
      <c r="I5837">
        <v>4.55</v>
      </c>
      <c r="J5837" s="2">
        <v>15343507.92</v>
      </c>
      <c r="K5837" s="2">
        <v>38077</v>
      </c>
      <c r="L5837">
        <v>402.96</v>
      </c>
      <c r="M5837" t="s">
        <v>18</v>
      </c>
      <c r="N5837" t="s">
        <v>19</v>
      </c>
      <c r="O5837" t="s">
        <v>20</v>
      </c>
    </row>
    <row r="5838" spans="1:15" x14ac:dyDescent="0.2">
      <c r="A5838" s="16" t="s">
        <v>186</v>
      </c>
      <c r="B5838" s="1">
        <v>45989</v>
      </c>
      <c r="C5838">
        <v>2330</v>
      </c>
      <c r="D5838" t="s">
        <v>32</v>
      </c>
      <c r="E5838" t="s">
        <v>15</v>
      </c>
      <c r="F5838" t="s">
        <v>16</v>
      </c>
      <c r="G5838" t="s">
        <v>17</v>
      </c>
      <c r="H5838" s="2">
        <v>15284417.4</v>
      </c>
      <c r="I5838">
        <v>4.54</v>
      </c>
      <c r="J5838" s="2">
        <v>15284417.4</v>
      </c>
      <c r="K5838" s="2">
        <v>333126</v>
      </c>
      <c r="L5838">
        <v>45.88</v>
      </c>
      <c r="M5838" t="s">
        <v>33</v>
      </c>
      <c r="N5838" t="s">
        <v>34</v>
      </c>
      <c r="O5838" t="s">
        <v>35</v>
      </c>
    </row>
    <row r="5839" spans="1:15" x14ac:dyDescent="0.2">
      <c r="A5839" s="16" t="s">
        <v>186</v>
      </c>
      <c r="B5839" s="1">
        <v>45989</v>
      </c>
      <c r="C5839" t="s">
        <v>13</v>
      </c>
      <c r="D5839" t="s">
        <v>14</v>
      </c>
      <c r="E5839" t="s">
        <v>15</v>
      </c>
      <c r="F5839" t="s">
        <v>16</v>
      </c>
      <c r="G5839" t="s">
        <v>17</v>
      </c>
      <c r="H5839" s="2">
        <v>14035927.800000001</v>
      </c>
      <c r="I5839">
        <v>4.17</v>
      </c>
      <c r="J5839" s="2">
        <v>14035927.800000001</v>
      </c>
      <c r="K5839" s="2">
        <v>83324</v>
      </c>
      <c r="L5839">
        <v>168.45</v>
      </c>
      <c r="M5839" t="s">
        <v>18</v>
      </c>
      <c r="N5839" t="s">
        <v>19</v>
      </c>
      <c r="O5839" t="s">
        <v>20</v>
      </c>
    </row>
    <row r="5840" spans="1:15" x14ac:dyDescent="0.2">
      <c r="A5840" s="16" t="s">
        <v>186</v>
      </c>
      <c r="B5840" s="1">
        <v>45989</v>
      </c>
      <c r="C5840" t="s">
        <v>41</v>
      </c>
      <c r="D5840" t="s">
        <v>42</v>
      </c>
      <c r="E5840" t="s">
        <v>15</v>
      </c>
      <c r="F5840" t="s">
        <v>43</v>
      </c>
      <c r="G5840" t="s">
        <v>17</v>
      </c>
      <c r="H5840" s="2">
        <v>13888717.439999999</v>
      </c>
      <c r="I5840">
        <v>4.12</v>
      </c>
      <c r="J5840" s="2">
        <v>13888717.439999999</v>
      </c>
      <c r="K5840" s="2">
        <v>59552</v>
      </c>
      <c r="L5840">
        <v>233.22</v>
      </c>
      <c r="M5840" t="s">
        <v>18</v>
      </c>
      <c r="N5840" t="s">
        <v>19</v>
      </c>
      <c r="O5840" t="s">
        <v>20</v>
      </c>
    </row>
    <row r="5841" spans="1:15" x14ac:dyDescent="0.2">
      <c r="A5841" s="16" t="s">
        <v>186</v>
      </c>
      <c r="B5841" s="1">
        <v>45989</v>
      </c>
      <c r="C5841" t="s">
        <v>25</v>
      </c>
      <c r="D5841" t="s">
        <v>26</v>
      </c>
      <c r="E5841" t="s">
        <v>15</v>
      </c>
      <c r="F5841" t="s">
        <v>16</v>
      </c>
      <c r="G5841" t="s">
        <v>17</v>
      </c>
      <c r="H5841" s="2">
        <v>13683339</v>
      </c>
      <c r="I5841">
        <v>4.0599999999999996</v>
      </c>
      <c r="J5841" s="2">
        <v>13683339</v>
      </c>
      <c r="K5841" s="2">
        <v>77307</v>
      </c>
      <c r="L5841">
        <v>177</v>
      </c>
      <c r="M5841" t="s">
        <v>18</v>
      </c>
      <c r="N5841" t="s">
        <v>19</v>
      </c>
      <c r="O5841" t="s">
        <v>20</v>
      </c>
    </row>
    <row r="5842" spans="1:15" x14ac:dyDescent="0.2">
      <c r="A5842" s="16" t="s">
        <v>186</v>
      </c>
      <c r="B5842" s="1">
        <v>45989</v>
      </c>
      <c r="C5842" t="s">
        <v>23</v>
      </c>
      <c r="D5842" t="s">
        <v>24</v>
      </c>
      <c r="E5842" t="s">
        <v>15</v>
      </c>
      <c r="F5842" t="s">
        <v>16</v>
      </c>
      <c r="G5842" t="s">
        <v>17</v>
      </c>
      <c r="H5842" s="2">
        <v>13453029.43</v>
      </c>
      <c r="I5842">
        <v>3.99</v>
      </c>
      <c r="J5842" s="2">
        <v>13453029.43</v>
      </c>
      <c r="K5842" s="2">
        <v>27343</v>
      </c>
      <c r="L5842">
        <v>492.01</v>
      </c>
      <c r="M5842" t="s">
        <v>18</v>
      </c>
      <c r="N5842" t="s">
        <v>19</v>
      </c>
      <c r="O5842" t="s">
        <v>20</v>
      </c>
    </row>
    <row r="5843" spans="1:15" x14ac:dyDescent="0.2">
      <c r="A5843" s="16" t="s">
        <v>186</v>
      </c>
      <c r="B5843" s="1">
        <v>45989</v>
      </c>
      <c r="C5843" t="s">
        <v>157</v>
      </c>
      <c r="D5843" t="s">
        <v>158</v>
      </c>
      <c r="E5843" t="s">
        <v>15</v>
      </c>
      <c r="F5843" t="s">
        <v>16</v>
      </c>
      <c r="G5843" t="s">
        <v>17</v>
      </c>
      <c r="H5843" s="2">
        <v>13099847</v>
      </c>
      <c r="I5843">
        <v>3.89</v>
      </c>
      <c r="J5843" s="2">
        <v>13099847</v>
      </c>
      <c r="K5843" s="2">
        <v>51932</v>
      </c>
      <c r="L5843">
        <v>252.25</v>
      </c>
      <c r="M5843" t="s">
        <v>18</v>
      </c>
      <c r="N5843" t="s">
        <v>19</v>
      </c>
      <c r="O5843" t="s">
        <v>20</v>
      </c>
    </row>
    <row r="5844" spans="1:15" x14ac:dyDescent="0.2">
      <c r="A5844" s="16" t="s">
        <v>186</v>
      </c>
      <c r="B5844" s="1">
        <v>45989</v>
      </c>
      <c r="C5844" t="s">
        <v>48</v>
      </c>
      <c r="D5844" t="s">
        <v>49</v>
      </c>
      <c r="E5844" t="s">
        <v>15</v>
      </c>
      <c r="F5844" t="s">
        <v>16</v>
      </c>
      <c r="G5844" t="s">
        <v>17</v>
      </c>
      <c r="H5844" s="2">
        <v>11714192.1</v>
      </c>
      <c r="I5844">
        <v>3.48</v>
      </c>
      <c r="J5844" s="2">
        <v>11714192.1</v>
      </c>
      <c r="K5844" s="2">
        <v>69690</v>
      </c>
      <c r="L5844">
        <v>168.09</v>
      </c>
      <c r="M5844" t="s">
        <v>18</v>
      </c>
      <c r="N5844" t="s">
        <v>19</v>
      </c>
      <c r="O5844" t="s">
        <v>20</v>
      </c>
    </row>
    <row r="5845" spans="1:15" x14ac:dyDescent="0.2">
      <c r="A5845" s="16" t="s">
        <v>186</v>
      </c>
      <c r="B5845" s="1">
        <v>45989</v>
      </c>
      <c r="C5845" t="s">
        <v>62</v>
      </c>
      <c r="D5845" t="s">
        <v>63</v>
      </c>
      <c r="E5845" t="s">
        <v>15</v>
      </c>
      <c r="F5845" t="s">
        <v>16</v>
      </c>
      <c r="G5845" t="s">
        <v>17</v>
      </c>
      <c r="H5845" s="2">
        <v>11465825.279999999</v>
      </c>
      <c r="I5845">
        <v>3.4</v>
      </c>
      <c r="J5845" s="2">
        <v>11465825.279999999</v>
      </c>
      <c r="K5845" s="2">
        <v>282688</v>
      </c>
      <c r="L5845">
        <v>40.56</v>
      </c>
      <c r="M5845" t="s">
        <v>18</v>
      </c>
      <c r="N5845" t="s">
        <v>19</v>
      </c>
      <c r="O5845" t="s">
        <v>20</v>
      </c>
    </row>
    <row r="5846" spans="1:15" x14ac:dyDescent="0.2">
      <c r="A5846" s="16" t="s">
        <v>186</v>
      </c>
      <c r="B5846" s="1">
        <v>45989</v>
      </c>
      <c r="C5846" t="s">
        <v>155</v>
      </c>
      <c r="D5846" t="s">
        <v>156</v>
      </c>
      <c r="E5846" t="s">
        <v>15</v>
      </c>
      <c r="F5846" t="s">
        <v>16</v>
      </c>
      <c r="G5846" t="s">
        <v>17</v>
      </c>
      <c r="H5846" s="2">
        <v>10924477.27</v>
      </c>
      <c r="I5846">
        <v>3.24</v>
      </c>
      <c r="J5846" s="2">
        <v>10924477.27</v>
      </c>
      <c r="K5846" s="2">
        <v>13447</v>
      </c>
      <c r="L5846">
        <v>812.41</v>
      </c>
      <c r="M5846" t="s">
        <v>18</v>
      </c>
      <c r="N5846" t="s">
        <v>31</v>
      </c>
      <c r="O5846" t="s">
        <v>20</v>
      </c>
    </row>
    <row r="5847" spans="1:15" x14ac:dyDescent="0.2">
      <c r="A5847" s="16" t="s">
        <v>186</v>
      </c>
      <c r="B5847" s="1">
        <v>45989</v>
      </c>
      <c r="C5847" t="s">
        <v>60</v>
      </c>
      <c r="D5847" t="s">
        <v>61</v>
      </c>
      <c r="E5847" t="s">
        <v>15</v>
      </c>
      <c r="F5847" t="s">
        <v>16</v>
      </c>
      <c r="G5847" t="s">
        <v>17</v>
      </c>
      <c r="H5847" s="2">
        <v>10011477.99</v>
      </c>
      <c r="I5847">
        <v>2.97</v>
      </c>
      <c r="J5847" s="2">
        <v>10011477.99</v>
      </c>
      <c r="K5847" s="2">
        <v>8517</v>
      </c>
      <c r="L5847" s="2">
        <v>1175.47</v>
      </c>
      <c r="M5847" t="s">
        <v>18</v>
      </c>
      <c r="N5847" t="s">
        <v>19</v>
      </c>
      <c r="O5847" t="s">
        <v>20</v>
      </c>
    </row>
    <row r="5848" spans="1:15" x14ac:dyDescent="0.2">
      <c r="A5848" s="16" t="s">
        <v>186</v>
      </c>
      <c r="B5848" s="1">
        <v>45989</v>
      </c>
      <c r="C5848" t="s">
        <v>67</v>
      </c>
      <c r="D5848" t="s">
        <v>68</v>
      </c>
      <c r="E5848" t="s">
        <v>15</v>
      </c>
      <c r="F5848" t="s">
        <v>69</v>
      </c>
      <c r="G5848" t="s">
        <v>17</v>
      </c>
      <c r="H5848" s="2">
        <v>9738594.8800000008</v>
      </c>
      <c r="I5848">
        <v>2.89</v>
      </c>
      <c r="J5848" s="2">
        <v>9738594.8800000008</v>
      </c>
      <c r="K5848" s="2">
        <v>30416</v>
      </c>
      <c r="L5848">
        <v>320.18</v>
      </c>
      <c r="M5848" t="s">
        <v>18</v>
      </c>
      <c r="N5848" t="s">
        <v>19</v>
      </c>
      <c r="O5848" t="s">
        <v>20</v>
      </c>
    </row>
    <row r="5849" spans="1:15" x14ac:dyDescent="0.2">
      <c r="A5849" s="16" t="s">
        <v>186</v>
      </c>
      <c r="B5849" s="1">
        <v>45989</v>
      </c>
      <c r="C5849" t="s">
        <v>29</v>
      </c>
      <c r="D5849" t="s">
        <v>30</v>
      </c>
      <c r="E5849" t="s">
        <v>15</v>
      </c>
      <c r="F5849" t="s">
        <v>16</v>
      </c>
      <c r="G5849" t="s">
        <v>17</v>
      </c>
      <c r="H5849" s="2">
        <v>8980110.6500000004</v>
      </c>
      <c r="I5849">
        <v>2.66</v>
      </c>
      <c r="J5849" s="2">
        <v>8980110.6500000004</v>
      </c>
      <c r="K5849" s="2">
        <v>44467</v>
      </c>
      <c r="L5849">
        <v>201.95</v>
      </c>
      <c r="M5849" t="s">
        <v>18</v>
      </c>
      <c r="N5849" t="s">
        <v>31</v>
      </c>
      <c r="O5849" t="s">
        <v>20</v>
      </c>
    </row>
    <row r="5850" spans="1:15" x14ac:dyDescent="0.2">
      <c r="A5850" s="16" t="s">
        <v>186</v>
      </c>
      <c r="B5850" s="1">
        <v>45989</v>
      </c>
      <c r="C5850" t="s">
        <v>70</v>
      </c>
      <c r="D5850" t="s">
        <v>71</v>
      </c>
      <c r="E5850" t="s">
        <v>15</v>
      </c>
      <c r="F5850" t="s">
        <v>69</v>
      </c>
      <c r="G5850" t="s">
        <v>17</v>
      </c>
      <c r="H5850" s="2">
        <v>8487021.4399999995</v>
      </c>
      <c r="I5850">
        <v>2.52</v>
      </c>
      <c r="J5850" s="2">
        <v>8487021.4399999995</v>
      </c>
      <c r="K5850" s="2">
        <v>26512</v>
      </c>
      <c r="L5850">
        <v>320.12</v>
      </c>
      <c r="M5850" t="s">
        <v>18</v>
      </c>
      <c r="N5850" t="s">
        <v>19</v>
      </c>
      <c r="O5850" t="s">
        <v>20</v>
      </c>
    </row>
    <row r="5851" spans="1:15" x14ac:dyDescent="0.2">
      <c r="A5851" s="16" t="s">
        <v>186</v>
      </c>
      <c r="B5851" s="1">
        <v>45989</v>
      </c>
      <c r="C5851" t="s">
        <v>56</v>
      </c>
      <c r="D5851" t="s">
        <v>57</v>
      </c>
      <c r="E5851" t="s">
        <v>15</v>
      </c>
      <c r="F5851" t="s">
        <v>16</v>
      </c>
      <c r="G5851" t="s">
        <v>17</v>
      </c>
      <c r="H5851" s="2">
        <v>8219890.29</v>
      </c>
      <c r="I5851">
        <v>2.44</v>
      </c>
      <c r="J5851" s="2">
        <v>8219890.29</v>
      </c>
      <c r="K5851" s="2">
        <v>43233</v>
      </c>
      <c r="L5851">
        <v>190.13</v>
      </c>
      <c r="M5851" t="s">
        <v>18</v>
      </c>
      <c r="N5851" t="s">
        <v>19</v>
      </c>
      <c r="O5851" t="s">
        <v>20</v>
      </c>
    </row>
    <row r="5852" spans="1:15" x14ac:dyDescent="0.2">
      <c r="A5852" s="16" t="s">
        <v>186</v>
      </c>
      <c r="B5852" s="1">
        <v>45989</v>
      </c>
      <c r="C5852">
        <v>8035</v>
      </c>
      <c r="D5852" t="s">
        <v>72</v>
      </c>
      <c r="E5852" t="s">
        <v>15</v>
      </c>
      <c r="F5852" t="s">
        <v>16</v>
      </c>
      <c r="G5852" t="s">
        <v>17</v>
      </c>
      <c r="H5852" s="2">
        <v>6256071.7699999996</v>
      </c>
      <c r="I5852">
        <v>1.86</v>
      </c>
      <c r="J5852" s="2">
        <v>6256071.7699999996</v>
      </c>
      <c r="K5852" s="2">
        <v>30700</v>
      </c>
      <c r="L5852">
        <v>203.78</v>
      </c>
      <c r="M5852" t="s">
        <v>73</v>
      </c>
      <c r="N5852" t="s">
        <v>74</v>
      </c>
      <c r="O5852" t="s">
        <v>75</v>
      </c>
    </row>
    <row r="5853" spans="1:15" x14ac:dyDescent="0.2">
      <c r="A5853" s="16" t="s">
        <v>186</v>
      </c>
      <c r="B5853" s="1">
        <v>45989</v>
      </c>
      <c r="C5853">
        <v>2317</v>
      </c>
      <c r="D5853" t="s">
        <v>78</v>
      </c>
      <c r="E5853" t="s">
        <v>15</v>
      </c>
      <c r="F5853" t="s">
        <v>16</v>
      </c>
      <c r="G5853" t="s">
        <v>17</v>
      </c>
      <c r="H5853" s="2">
        <v>5663258.0899999999</v>
      </c>
      <c r="I5853">
        <v>1.68</v>
      </c>
      <c r="J5853" s="2">
        <v>5663258.0899999999</v>
      </c>
      <c r="K5853" s="2">
        <v>788210</v>
      </c>
      <c r="L5853">
        <v>7.18</v>
      </c>
      <c r="M5853" t="s">
        <v>33</v>
      </c>
      <c r="N5853" t="s">
        <v>34</v>
      </c>
      <c r="O5853" t="s">
        <v>35</v>
      </c>
    </row>
    <row r="5854" spans="1:15" x14ac:dyDescent="0.2">
      <c r="A5854" s="16" t="s">
        <v>186</v>
      </c>
      <c r="B5854" s="1">
        <v>45989</v>
      </c>
      <c r="C5854" t="s">
        <v>76</v>
      </c>
      <c r="D5854" t="s">
        <v>183</v>
      </c>
      <c r="E5854" t="s">
        <v>15</v>
      </c>
      <c r="F5854" t="s">
        <v>16</v>
      </c>
      <c r="G5854" t="s">
        <v>17</v>
      </c>
      <c r="H5854" s="2">
        <v>5429798.8799999999</v>
      </c>
      <c r="I5854">
        <v>1.61</v>
      </c>
      <c r="J5854" s="2">
        <v>5429798.8799999999</v>
      </c>
      <c r="K5854" s="2">
        <v>21612</v>
      </c>
      <c r="L5854">
        <v>251.24</v>
      </c>
      <c r="M5854" t="s">
        <v>18</v>
      </c>
      <c r="N5854" t="s">
        <v>31</v>
      </c>
      <c r="O5854" t="s">
        <v>20</v>
      </c>
    </row>
    <row r="5855" spans="1:15" x14ac:dyDescent="0.2">
      <c r="A5855" s="16" t="s">
        <v>186</v>
      </c>
      <c r="B5855" s="1">
        <v>45989</v>
      </c>
      <c r="C5855" t="s">
        <v>64</v>
      </c>
      <c r="D5855" t="s">
        <v>65</v>
      </c>
      <c r="E5855" t="s">
        <v>15</v>
      </c>
      <c r="F5855" t="s">
        <v>66</v>
      </c>
      <c r="G5855" t="s">
        <v>17</v>
      </c>
      <c r="H5855" s="2">
        <v>4775232.09</v>
      </c>
      <c r="I5855">
        <v>1.42</v>
      </c>
      <c r="J5855" s="2">
        <v>4775232.09</v>
      </c>
      <c r="K5855" s="2">
        <v>6339</v>
      </c>
      <c r="L5855">
        <v>753.31</v>
      </c>
      <c r="M5855" t="s">
        <v>18</v>
      </c>
      <c r="N5855" t="s">
        <v>19</v>
      </c>
      <c r="O5855" t="s">
        <v>20</v>
      </c>
    </row>
    <row r="5856" spans="1:15" x14ac:dyDescent="0.2">
      <c r="A5856" s="16" t="s">
        <v>186</v>
      </c>
      <c r="B5856" s="1">
        <v>45989</v>
      </c>
      <c r="C5856" t="s">
        <v>81</v>
      </c>
      <c r="D5856" t="s">
        <v>82</v>
      </c>
      <c r="E5856" t="s">
        <v>15</v>
      </c>
      <c r="F5856" t="s">
        <v>16</v>
      </c>
      <c r="G5856" t="s">
        <v>17</v>
      </c>
      <c r="H5856" s="2">
        <v>2700204.15</v>
      </c>
      <c r="I5856">
        <v>0.8</v>
      </c>
      <c r="J5856" s="2">
        <v>2700204.15</v>
      </c>
      <c r="K5856" s="2">
        <v>20249</v>
      </c>
      <c r="L5856">
        <v>133.35</v>
      </c>
      <c r="M5856" t="s">
        <v>18</v>
      </c>
      <c r="N5856" t="s">
        <v>31</v>
      </c>
      <c r="O5856" t="s">
        <v>20</v>
      </c>
    </row>
    <row r="5857" spans="1:15" x14ac:dyDescent="0.2">
      <c r="A5857" s="16" t="s">
        <v>186</v>
      </c>
      <c r="B5857" s="1">
        <v>45989</v>
      </c>
      <c r="C5857" t="s">
        <v>83</v>
      </c>
      <c r="D5857" t="s">
        <v>84</v>
      </c>
      <c r="E5857" t="s">
        <v>15</v>
      </c>
      <c r="F5857" t="s">
        <v>16</v>
      </c>
      <c r="G5857" t="s">
        <v>17</v>
      </c>
      <c r="H5857" s="2">
        <v>1872781.74</v>
      </c>
      <c r="I5857">
        <v>0.56000000000000005</v>
      </c>
      <c r="J5857" s="2">
        <v>1872781.74</v>
      </c>
      <c r="K5857" s="2">
        <v>34953</v>
      </c>
      <c r="L5857">
        <v>53.58</v>
      </c>
      <c r="M5857" t="s">
        <v>18</v>
      </c>
      <c r="N5857" t="s">
        <v>19</v>
      </c>
      <c r="O5857" t="s">
        <v>20</v>
      </c>
    </row>
    <row r="5858" spans="1:15" x14ac:dyDescent="0.2">
      <c r="A5858" s="16" t="s">
        <v>186</v>
      </c>
      <c r="B5858" s="1">
        <v>45989</v>
      </c>
      <c r="C5858" t="s">
        <v>92</v>
      </c>
      <c r="D5858" t="s">
        <v>93</v>
      </c>
      <c r="E5858" t="s">
        <v>15</v>
      </c>
      <c r="F5858" t="s">
        <v>16</v>
      </c>
      <c r="G5858" t="s">
        <v>17</v>
      </c>
      <c r="H5858" s="2">
        <v>1867448.3200000001</v>
      </c>
      <c r="I5858">
        <v>0.55000000000000004</v>
      </c>
      <c r="J5858" s="2">
        <v>1867448.3200000001</v>
      </c>
      <c r="K5858" s="2">
        <v>20992</v>
      </c>
      <c r="L5858">
        <v>88.96</v>
      </c>
      <c r="M5858" t="s">
        <v>18</v>
      </c>
      <c r="N5858" t="s">
        <v>31</v>
      </c>
      <c r="O5858" t="s">
        <v>20</v>
      </c>
    </row>
    <row r="5859" spans="1:15" x14ac:dyDescent="0.2">
      <c r="A5859" s="16" t="s">
        <v>186</v>
      </c>
      <c r="B5859" s="1">
        <v>45989</v>
      </c>
      <c r="C5859">
        <v>5935</v>
      </c>
      <c r="D5859" t="s">
        <v>91</v>
      </c>
      <c r="E5859" t="s">
        <v>15</v>
      </c>
      <c r="F5859" t="s">
        <v>16</v>
      </c>
      <c r="G5859" t="s">
        <v>17</v>
      </c>
      <c r="H5859" s="2">
        <v>1862288.78</v>
      </c>
      <c r="I5859">
        <v>0.55000000000000004</v>
      </c>
      <c r="J5859" s="2">
        <v>1862288.78</v>
      </c>
      <c r="K5859" s="2">
        <v>36517</v>
      </c>
      <c r="L5859">
        <v>51</v>
      </c>
      <c r="M5859" t="s">
        <v>51</v>
      </c>
      <c r="N5859" t="s">
        <v>52</v>
      </c>
      <c r="O5859" t="s">
        <v>53</v>
      </c>
    </row>
    <row r="5860" spans="1:15" x14ac:dyDescent="0.2">
      <c r="A5860" s="16" t="s">
        <v>186</v>
      </c>
      <c r="B5860" s="1">
        <v>45989</v>
      </c>
      <c r="C5860" t="s">
        <v>85</v>
      </c>
      <c r="D5860" t="s">
        <v>86</v>
      </c>
      <c r="E5860" t="s">
        <v>15</v>
      </c>
      <c r="F5860" t="s">
        <v>16</v>
      </c>
      <c r="G5860" t="s">
        <v>17</v>
      </c>
      <c r="H5860" s="2">
        <v>1858228.29</v>
      </c>
      <c r="I5860">
        <v>0.55000000000000004</v>
      </c>
      <c r="J5860" s="2">
        <v>1858228.29</v>
      </c>
      <c r="K5860" s="2">
        <v>84967</v>
      </c>
      <c r="L5860">
        <v>21.87</v>
      </c>
      <c r="M5860" t="s">
        <v>18</v>
      </c>
      <c r="N5860" t="s">
        <v>31</v>
      </c>
      <c r="O5860" t="s">
        <v>20</v>
      </c>
    </row>
    <row r="5861" spans="1:15" x14ac:dyDescent="0.2">
      <c r="A5861" s="16" t="s">
        <v>186</v>
      </c>
      <c r="B5861" s="1">
        <v>45989</v>
      </c>
      <c r="C5861" t="s">
        <v>20</v>
      </c>
      <c r="D5861" t="s">
        <v>104</v>
      </c>
      <c r="E5861" t="s">
        <v>105</v>
      </c>
      <c r="F5861" t="s">
        <v>106</v>
      </c>
      <c r="G5861" t="s">
        <v>107</v>
      </c>
      <c r="H5861" s="2">
        <v>1836182.19</v>
      </c>
      <c r="I5861">
        <v>0.54</v>
      </c>
      <c r="J5861" s="2">
        <v>1836182.19</v>
      </c>
      <c r="K5861" s="2">
        <v>1836182</v>
      </c>
      <c r="L5861">
        <v>100</v>
      </c>
      <c r="M5861" t="s">
        <v>18</v>
      </c>
      <c r="N5861" t="s">
        <v>108</v>
      </c>
      <c r="O5861" t="s">
        <v>20</v>
      </c>
    </row>
    <row r="5862" spans="1:15" x14ac:dyDescent="0.2">
      <c r="A5862" s="16" t="s">
        <v>186</v>
      </c>
      <c r="B5862" s="1">
        <v>45989</v>
      </c>
      <c r="C5862" t="s">
        <v>96</v>
      </c>
      <c r="D5862" t="s">
        <v>97</v>
      </c>
      <c r="E5862" t="s">
        <v>15</v>
      </c>
      <c r="F5862" t="s">
        <v>16</v>
      </c>
      <c r="G5862" t="s">
        <v>17</v>
      </c>
      <c r="H5862" s="2">
        <v>1761893.37</v>
      </c>
      <c r="I5862">
        <v>0.52</v>
      </c>
      <c r="J5862" s="2">
        <v>1761893.37</v>
      </c>
      <c r="K5862" s="2">
        <v>5301</v>
      </c>
      <c r="L5862">
        <v>332.37</v>
      </c>
      <c r="M5862" t="s">
        <v>18</v>
      </c>
      <c r="N5862" t="s">
        <v>19</v>
      </c>
      <c r="O5862" t="s">
        <v>20</v>
      </c>
    </row>
    <row r="5863" spans="1:15" x14ac:dyDescent="0.2">
      <c r="A5863" s="16" t="s">
        <v>186</v>
      </c>
      <c r="B5863" s="1">
        <v>45989</v>
      </c>
      <c r="C5863" t="s">
        <v>87</v>
      </c>
      <c r="D5863" t="s">
        <v>88</v>
      </c>
      <c r="E5863" t="s">
        <v>15</v>
      </c>
      <c r="F5863" t="s">
        <v>16</v>
      </c>
      <c r="G5863" t="s">
        <v>17</v>
      </c>
      <c r="H5863" s="2">
        <v>1446040.72</v>
      </c>
      <c r="I5863">
        <v>0.43</v>
      </c>
      <c r="J5863" s="2">
        <v>1446040.72</v>
      </c>
      <c r="K5863" s="2">
        <v>12962</v>
      </c>
      <c r="L5863">
        <v>111.56</v>
      </c>
      <c r="M5863" t="s">
        <v>18</v>
      </c>
      <c r="N5863" t="s">
        <v>19</v>
      </c>
      <c r="O5863" t="s">
        <v>20</v>
      </c>
    </row>
    <row r="5864" spans="1:15" x14ac:dyDescent="0.2">
      <c r="A5864" s="16" t="s">
        <v>186</v>
      </c>
      <c r="B5864" s="1">
        <v>45989</v>
      </c>
      <c r="C5864" t="s">
        <v>94</v>
      </c>
      <c r="D5864" t="s">
        <v>95</v>
      </c>
      <c r="E5864" t="s">
        <v>15</v>
      </c>
      <c r="F5864" t="s">
        <v>16</v>
      </c>
      <c r="G5864" t="s">
        <v>17</v>
      </c>
      <c r="H5864" s="2">
        <v>833316.75</v>
      </c>
      <c r="I5864">
        <v>0.25</v>
      </c>
      <c r="J5864" s="2">
        <v>833316.75</v>
      </c>
      <c r="K5864" s="2">
        <v>3297</v>
      </c>
      <c r="L5864">
        <v>252.75</v>
      </c>
      <c r="M5864" t="s">
        <v>18</v>
      </c>
      <c r="N5864" t="s">
        <v>19</v>
      </c>
      <c r="O5864" t="s">
        <v>20</v>
      </c>
    </row>
    <row r="5865" spans="1:15" x14ac:dyDescent="0.2">
      <c r="A5865" s="16" t="s">
        <v>186</v>
      </c>
      <c r="B5865" s="1">
        <v>45989</v>
      </c>
      <c r="C5865" t="s">
        <v>89</v>
      </c>
      <c r="D5865" t="s">
        <v>90</v>
      </c>
      <c r="E5865" t="s">
        <v>15</v>
      </c>
      <c r="F5865" t="s">
        <v>16</v>
      </c>
      <c r="G5865" t="s">
        <v>17</v>
      </c>
      <c r="H5865" s="2">
        <v>820678.2</v>
      </c>
      <c r="I5865">
        <v>0.24</v>
      </c>
      <c r="J5865" s="2">
        <v>820678.2</v>
      </c>
      <c r="K5865" s="2">
        <v>17169</v>
      </c>
      <c r="L5865">
        <v>47.8</v>
      </c>
      <c r="M5865" t="s">
        <v>18</v>
      </c>
      <c r="N5865" t="s">
        <v>19</v>
      </c>
      <c r="O5865" t="s">
        <v>20</v>
      </c>
    </row>
    <row r="5866" spans="1:15" x14ac:dyDescent="0.2">
      <c r="A5866" s="16" t="s">
        <v>186</v>
      </c>
      <c r="B5866" s="1">
        <v>45989</v>
      </c>
      <c r="C5866">
        <v>992</v>
      </c>
      <c r="D5866" t="s">
        <v>100</v>
      </c>
      <c r="E5866" t="s">
        <v>15</v>
      </c>
      <c r="F5866" t="s">
        <v>16</v>
      </c>
      <c r="G5866" t="s">
        <v>17</v>
      </c>
      <c r="H5866" s="2">
        <v>693773.12</v>
      </c>
      <c r="I5866">
        <v>0.21</v>
      </c>
      <c r="J5866" s="2">
        <v>693773.12</v>
      </c>
      <c r="K5866" s="2">
        <v>558000</v>
      </c>
      <c r="L5866">
        <v>1.24</v>
      </c>
      <c r="M5866" t="s">
        <v>101</v>
      </c>
      <c r="N5866" t="s">
        <v>102</v>
      </c>
      <c r="O5866" t="s">
        <v>103</v>
      </c>
    </row>
    <row r="5867" spans="1:15" x14ac:dyDescent="0.2">
      <c r="A5867" s="16" t="s">
        <v>186</v>
      </c>
      <c r="B5867" s="1">
        <v>45989</v>
      </c>
      <c r="C5867" t="s">
        <v>159</v>
      </c>
      <c r="D5867" t="s">
        <v>160</v>
      </c>
      <c r="E5867" t="s">
        <v>15</v>
      </c>
      <c r="F5867" t="s">
        <v>16</v>
      </c>
      <c r="G5867" t="s">
        <v>17</v>
      </c>
      <c r="H5867" s="2">
        <v>555391.84</v>
      </c>
      <c r="I5867">
        <v>0.16</v>
      </c>
      <c r="J5867" s="2">
        <v>555391.84</v>
      </c>
      <c r="K5867" s="2">
        <v>8012</v>
      </c>
      <c r="L5867">
        <v>69.319999999999993</v>
      </c>
      <c r="M5867" t="s">
        <v>18</v>
      </c>
      <c r="N5867" t="s">
        <v>31</v>
      </c>
      <c r="O5867" t="s">
        <v>20</v>
      </c>
    </row>
    <row r="5868" spans="1:15" x14ac:dyDescent="0.2">
      <c r="A5868" s="16" t="s">
        <v>186</v>
      </c>
      <c r="B5868" s="1">
        <v>45989</v>
      </c>
      <c r="C5868">
        <v>66570</v>
      </c>
      <c r="D5868" t="s">
        <v>161</v>
      </c>
      <c r="E5868" t="s">
        <v>15</v>
      </c>
      <c r="F5868" t="s">
        <v>43</v>
      </c>
      <c r="G5868" t="s">
        <v>17</v>
      </c>
      <c r="H5868" s="2">
        <v>394284.43</v>
      </c>
      <c r="I5868">
        <v>0.12</v>
      </c>
      <c r="J5868" s="2">
        <v>394284.43</v>
      </c>
      <c r="K5868" s="2">
        <v>6774</v>
      </c>
      <c r="L5868">
        <v>58.21</v>
      </c>
      <c r="M5868" t="s">
        <v>51</v>
      </c>
      <c r="N5868" t="s">
        <v>52</v>
      </c>
      <c r="O5868" t="s">
        <v>53</v>
      </c>
    </row>
    <row r="5869" spans="1:15" x14ac:dyDescent="0.2">
      <c r="A5869" s="16" t="s">
        <v>186</v>
      </c>
      <c r="B5869" s="1">
        <v>45989</v>
      </c>
      <c r="C5869" t="s">
        <v>109</v>
      </c>
      <c r="D5869" t="s">
        <v>110</v>
      </c>
      <c r="E5869" t="s">
        <v>15</v>
      </c>
      <c r="F5869" t="s">
        <v>16</v>
      </c>
      <c r="G5869" t="s">
        <v>17</v>
      </c>
      <c r="H5869" s="2">
        <v>335055.5</v>
      </c>
      <c r="I5869">
        <v>0.1</v>
      </c>
      <c r="J5869" s="2">
        <v>335055.5</v>
      </c>
      <c r="K5869" s="2">
        <v>2713</v>
      </c>
      <c r="L5869">
        <v>123.5</v>
      </c>
      <c r="M5869" t="s">
        <v>18</v>
      </c>
      <c r="N5869" t="s">
        <v>19</v>
      </c>
      <c r="O5869" t="s">
        <v>20</v>
      </c>
    </row>
    <row r="5870" spans="1:15" x14ac:dyDescent="0.2">
      <c r="A5870" s="16" t="s">
        <v>186</v>
      </c>
      <c r="B5870" s="1">
        <v>45989</v>
      </c>
      <c r="C5870">
        <v>3706</v>
      </c>
      <c r="D5870" t="s">
        <v>164</v>
      </c>
      <c r="E5870" t="s">
        <v>15</v>
      </c>
      <c r="F5870" t="s">
        <v>16</v>
      </c>
      <c r="G5870" t="s">
        <v>17</v>
      </c>
      <c r="H5870" s="2">
        <v>155438.59</v>
      </c>
      <c r="I5870">
        <v>0.05</v>
      </c>
      <c r="J5870" s="2">
        <v>155438.59</v>
      </c>
      <c r="K5870" s="2">
        <v>53200</v>
      </c>
      <c r="L5870">
        <v>2.92</v>
      </c>
      <c r="M5870" t="s">
        <v>33</v>
      </c>
      <c r="N5870" t="s">
        <v>34</v>
      </c>
      <c r="O5870" t="s">
        <v>35</v>
      </c>
    </row>
    <row r="5871" spans="1:15" x14ac:dyDescent="0.2">
      <c r="A5871" s="16" t="s">
        <v>186</v>
      </c>
      <c r="B5871" s="1">
        <v>45989</v>
      </c>
      <c r="C5871" t="s">
        <v>162</v>
      </c>
      <c r="D5871" t="s">
        <v>163</v>
      </c>
      <c r="E5871" t="s">
        <v>15</v>
      </c>
      <c r="F5871" t="s">
        <v>16</v>
      </c>
      <c r="G5871" t="s">
        <v>17</v>
      </c>
      <c r="H5871" s="2">
        <v>145152</v>
      </c>
      <c r="I5871">
        <v>0.04</v>
      </c>
      <c r="J5871" s="2">
        <v>145152</v>
      </c>
      <c r="K5871" s="2">
        <v>4050</v>
      </c>
      <c r="L5871">
        <v>35.840000000000003</v>
      </c>
      <c r="M5871" t="s">
        <v>18</v>
      </c>
      <c r="N5871" t="s">
        <v>19</v>
      </c>
      <c r="O5871" t="s">
        <v>20</v>
      </c>
    </row>
    <row r="5872" spans="1:15" x14ac:dyDescent="0.2">
      <c r="A5872" s="16" t="s">
        <v>186</v>
      </c>
      <c r="B5872" s="1">
        <v>45989</v>
      </c>
      <c r="C5872" t="s">
        <v>111</v>
      </c>
      <c r="D5872" t="s">
        <v>112</v>
      </c>
      <c r="E5872" t="s">
        <v>15</v>
      </c>
      <c r="F5872" t="s">
        <v>16</v>
      </c>
      <c r="G5872" t="s">
        <v>17</v>
      </c>
      <c r="H5872" s="2">
        <v>98235.5</v>
      </c>
      <c r="I5872">
        <v>0.03</v>
      </c>
      <c r="J5872" s="2">
        <v>98235.5</v>
      </c>
      <c r="K5872" s="2">
        <v>8425</v>
      </c>
      <c r="L5872">
        <v>11.66</v>
      </c>
      <c r="M5872" t="s">
        <v>18</v>
      </c>
      <c r="N5872" t="s">
        <v>31</v>
      </c>
      <c r="O5872" t="s">
        <v>20</v>
      </c>
    </row>
    <row r="5873" spans="1:15" x14ac:dyDescent="0.2">
      <c r="A5873" s="16" t="s">
        <v>186</v>
      </c>
      <c r="B5873" s="1">
        <v>45989</v>
      </c>
      <c r="C5873" t="s">
        <v>115</v>
      </c>
      <c r="D5873" t="s">
        <v>116</v>
      </c>
      <c r="E5873" t="s">
        <v>105</v>
      </c>
      <c r="F5873" t="s">
        <v>106</v>
      </c>
      <c r="G5873" t="s">
        <v>117</v>
      </c>
      <c r="H5873" s="2">
        <v>41000</v>
      </c>
      <c r="I5873">
        <v>0.01</v>
      </c>
      <c r="J5873" s="2">
        <v>41000</v>
      </c>
      <c r="K5873" s="2">
        <v>41000</v>
      </c>
      <c r="L5873">
        <v>100</v>
      </c>
      <c r="M5873" t="s">
        <v>18</v>
      </c>
      <c r="N5873" t="s">
        <v>108</v>
      </c>
      <c r="O5873" t="s">
        <v>20</v>
      </c>
    </row>
    <row r="5874" spans="1:15" x14ac:dyDescent="0.2">
      <c r="A5874" s="16" t="s">
        <v>186</v>
      </c>
      <c r="B5874" s="1">
        <v>45989</v>
      </c>
      <c r="C5874">
        <v>2388</v>
      </c>
      <c r="D5874" t="s">
        <v>118</v>
      </c>
      <c r="E5874" t="s">
        <v>15</v>
      </c>
      <c r="F5874" t="s">
        <v>16</v>
      </c>
      <c r="G5874" t="s">
        <v>17</v>
      </c>
      <c r="H5874" s="2">
        <v>10489.47</v>
      </c>
      <c r="I5874">
        <v>0</v>
      </c>
      <c r="J5874" s="2">
        <v>10489.47</v>
      </c>
      <c r="K5874" s="2">
        <v>6331</v>
      </c>
      <c r="L5874">
        <v>1.66</v>
      </c>
      <c r="M5874" t="s">
        <v>33</v>
      </c>
      <c r="N5874" t="s">
        <v>34</v>
      </c>
      <c r="O5874" t="s">
        <v>35</v>
      </c>
    </row>
    <row r="5875" spans="1:15" x14ac:dyDescent="0.2">
      <c r="A5875" s="16" t="s">
        <v>186</v>
      </c>
      <c r="B5875" s="1">
        <v>45989</v>
      </c>
      <c r="C5875">
        <v>300017</v>
      </c>
      <c r="D5875" t="s">
        <v>165</v>
      </c>
      <c r="E5875" t="s">
        <v>15</v>
      </c>
      <c r="F5875" t="s">
        <v>16</v>
      </c>
      <c r="G5875" t="s">
        <v>17</v>
      </c>
      <c r="H5875" s="2">
        <v>9268.7000000000007</v>
      </c>
      <c r="I5875">
        <v>0</v>
      </c>
      <c r="J5875" s="2">
        <v>9268.7000000000007</v>
      </c>
      <c r="K5875" s="2">
        <v>6300</v>
      </c>
      <c r="L5875">
        <v>1.47</v>
      </c>
      <c r="M5875" t="s">
        <v>101</v>
      </c>
      <c r="N5875" t="s">
        <v>166</v>
      </c>
      <c r="O5875" t="s">
        <v>167</v>
      </c>
    </row>
    <row r="5876" spans="1:15" x14ac:dyDescent="0.2">
      <c r="A5876" s="16" t="s">
        <v>186</v>
      </c>
      <c r="B5876" s="1">
        <v>45989</v>
      </c>
      <c r="C5876" t="s">
        <v>168</v>
      </c>
      <c r="D5876" t="s">
        <v>169</v>
      </c>
      <c r="E5876" t="s">
        <v>105</v>
      </c>
      <c r="F5876" t="s">
        <v>106</v>
      </c>
      <c r="G5876" t="s">
        <v>107</v>
      </c>
      <c r="H5876" s="2">
        <v>2298.9499999999998</v>
      </c>
      <c r="I5876">
        <v>0</v>
      </c>
      <c r="J5876" s="2">
        <v>2298.9499999999998</v>
      </c>
      <c r="K5876" s="2">
        <v>16251</v>
      </c>
      <c r="L5876">
        <v>14.15</v>
      </c>
      <c r="M5876" t="s">
        <v>101</v>
      </c>
      <c r="N5876" t="s">
        <v>108</v>
      </c>
      <c r="O5876" t="s">
        <v>168</v>
      </c>
    </row>
    <row r="5877" spans="1:15" x14ac:dyDescent="0.2">
      <c r="A5877" s="16" t="s">
        <v>186</v>
      </c>
      <c r="B5877" s="1">
        <v>45989</v>
      </c>
      <c r="C5877" t="s">
        <v>152</v>
      </c>
      <c r="D5877" t="s">
        <v>153</v>
      </c>
      <c r="E5877" t="s">
        <v>105</v>
      </c>
      <c r="F5877" t="s">
        <v>106</v>
      </c>
      <c r="G5877" t="s">
        <v>107</v>
      </c>
      <c r="H5877">
        <v>138.82</v>
      </c>
      <c r="I5877">
        <v>0</v>
      </c>
      <c r="J5877">
        <v>138.82</v>
      </c>
      <c r="K5877">
        <v>105</v>
      </c>
      <c r="L5877">
        <v>132.5</v>
      </c>
      <c r="M5877" t="s">
        <v>154</v>
      </c>
      <c r="N5877" t="s">
        <v>108</v>
      </c>
      <c r="O5877" t="s">
        <v>152</v>
      </c>
    </row>
    <row r="5878" spans="1:15" x14ac:dyDescent="0.2">
      <c r="A5878" s="16" t="s">
        <v>186</v>
      </c>
      <c r="B5878" s="1">
        <v>45989</v>
      </c>
      <c r="C5878" t="s">
        <v>40</v>
      </c>
      <c r="D5878" t="s">
        <v>175</v>
      </c>
      <c r="E5878" t="s">
        <v>174</v>
      </c>
      <c r="F5878" t="s">
        <v>106</v>
      </c>
      <c r="G5878" t="s">
        <v>174</v>
      </c>
      <c r="H5878">
        <v>-3.06</v>
      </c>
      <c r="I5878">
        <v>0</v>
      </c>
      <c r="J5878">
        <v>-3.06</v>
      </c>
      <c r="K5878" s="2">
        <v>329167</v>
      </c>
      <c r="L5878">
        <v>1</v>
      </c>
      <c r="M5878" t="s">
        <v>18</v>
      </c>
      <c r="N5878" t="s">
        <v>108</v>
      </c>
      <c r="O5878" t="s">
        <v>20</v>
      </c>
    </row>
    <row r="5879" spans="1:15" x14ac:dyDescent="0.2">
      <c r="A5879" s="16" t="s">
        <v>186</v>
      </c>
      <c r="B5879" s="1">
        <v>45989</v>
      </c>
      <c r="C5879" t="s">
        <v>75</v>
      </c>
      <c r="D5879" t="s">
        <v>176</v>
      </c>
      <c r="E5879" t="s">
        <v>174</v>
      </c>
      <c r="F5879" t="s">
        <v>106</v>
      </c>
      <c r="G5879" t="s">
        <v>174</v>
      </c>
      <c r="H5879">
        <v>-0.83</v>
      </c>
      <c r="I5879">
        <v>0</v>
      </c>
      <c r="J5879">
        <v>-0.83</v>
      </c>
      <c r="K5879" s="2">
        <v>22526000</v>
      </c>
      <c r="L5879">
        <v>1</v>
      </c>
      <c r="M5879" t="s">
        <v>18</v>
      </c>
      <c r="N5879" t="s">
        <v>108</v>
      </c>
      <c r="O5879" t="s">
        <v>20</v>
      </c>
    </row>
    <row r="5880" spans="1:15" x14ac:dyDescent="0.2">
      <c r="A5880" s="16" t="s">
        <v>186</v>
      </c>
      <c r="B5880" s="1">
        <v>45989</v>
      </c>
      <c r="C5880" t="s">
        <v>103</v>
      </c>
      <c r="D5880" t="s">
        <v>178</v>
      </c>
      <c r="E5880" t="s">
        <v>174</v>
      </c>
      <c r="F5880" t="s">
        <v>106</v>
      </c>
      <c r="G5880" t="s">
        <v>174</v>
      </c>
      <c r="H5880">
        <v>-0.15</v>
      </c>
      <c r="I5880">
        <v>0</v>
      </c>
      <c r="J5880">
        <v>-0.15</v>
      </c>
      <c r="K5880" s="2">
        <v>117240</v>
      </c>
      <c r="L5880">
        <v>1</v>
      </c>
      <c r="M5880" t="s">
        <v>18</v>
      </c>
      <c r="N5880" t="s">
        <v>108</v>
      </c>
      <c r="O5880" t="s">
        <v>20</v>
      </c>
    </row>
    <row r="5881" spans="1:15" x14ac:dyDescent="0.2">
      <c r="A5881" s="16" t="s">
        <v>186</v>
      </c>
      <c r="B5881" s="1">
        <v>45989</v>
      </c>
      <c r="C5881" t="s">
        <v>168</v>
      </c>
      <c r="D5881" t="s">
        <v>177</v>
      </c>
      <c r="E5881" t="s">
        <v>174</v>
      </c>
      <c r="F5881" t="s">
        <v>106</v>
      </c>
      <c r="G5881" t="s">
        <v>174</v>
      </c>
      <c r="H5881">
        <v>0</v>
      </c>
      <c r="I5881">
        <v>0</v>
      </c>
      <c r="J5881">
        <v>0</v>
      </c>
      <c r="K5881" s="2">
        <v>1028</v>
      </c>
      <c r="L5881">
        <v>1</v>
      </c>
      <c r="M5881" t="s">
        <v>18</v>
      </c>
      <c r="N5881" t="s">
        <v>108</v>
      </c>
      <c r="O5881" t="s">
        <v>20</v>
      </c>
    </row>
    <row r="5882" spans="1:15" x14ac:dyDescent="0.2">
      <c r="A5882" s="16" t="s">
        <v>186</v>
      </c>
      <c r="B5882" s="1">
        <v>45989</v>
      </c>
      <c r="C5882" t="s">
        <v>351</v>
      </c>
      <c r="D5882" t="s">
        <v>352</v>
      </c>
      <c r="E5882" t="s">
        <v>131</v>
      </c>
      <c r="F5882" t="s">
        <v>106</v>
      </c>
      <c r="G5882" t="s">
        <v>132</v>
      </c>
      <c r="H5882">
        <v>0</v>
      </c>
      <c r="I5882">
        <v>0</v>
      </c>
      <c r="J5882" s="2">
        <v>611568</v>
      </c>
      <c r="K5882">
        <v>12</v>
      </c>
      <c r="L5882" s="2">
        <v>25482</v>
      </c>
      <c r="M5882" t="s">
        <v>108</v>
      </c>
      <c r="N5882" t="s">
        <v>133</v>
      </c>
      <c r="O5882" t="s">
        <v>20</v>
      </c>
    </row>
    <row r="5883" spans="1:15" x14ac:dyDescent="0.2">
      <c r="A5883" s="16" t="s">
        <v>186</v>
      </c>
      <c r="B5883" s="1">
        <v>45989</v>
      </c>
      <c r="C5883" t="s">
        <v>53</v>
      </c>
      <c r="D5883" t="s">
        <v>173</v>
      </c>
      <c r="E5883" t="s">
        <v>174</v>
      </c>
      <c r="F5883" t="s">
        <v>106</v>
      </c>
      <c r="G5883" t="s">
        <v>174</v>
      </c>
      <c r="H5883">
        <v>-66.91</v>
      </c>
      <c r="I5883">
        <v>0</v>
      </c>
      <c r="J5883">
        <v>-66.91</v>
      </c>
      <c r="K5883" s="2">
        <v>578741000</v>
      </c>
      <c r="L5883">
        <v>1</v>
      </c>
      <c r="M5883" t="s">
        <v>18</v>
      </c>
      <c r="N5883" t="s">
        <v>108</v>
      </c>
      <c r="O5883" t="s">
        <v>20</v>
      </c>
    </row>
    <row r="5884" spans="1:15" x14ac:dyDescent="0.2">
      <c r="A5884" s="16" t="s">
        <v>186</v>
      </c>
      <c r="B5884" s="1">
        <v>45989</v>
      </c>
      <c r="C5884" t="s">
        <v>35</v>
      </c>
      <c r="D5884" t="s">
        <v>179</v>
      </c>
      <c r="E5884" t="s">
        <v>174</v>
      </c>
      <c r="F5884" t="s">
        <v>106</v>
      </c>
      <c r="G5884" t="s">
        <v>174</v>
      </c>
      <c r="H5884">
        <v>-204.42</v>
      </c>
      <c r="I5884">
        <v>0</v>
      </c>
      <c r="J5884">
        <v>-204.42</v>
      </c>
      <c r="K5884" s="2">
        <v>14062200</v>
      </c>
      <c r="L5884">
        <v>1</v>
      </c>
      <c r="M5884" t="s">
        <v>18</v>
      </c>
      <c r="N5884" t="s">
        <v>108</v>
      </c>
      <c r="O5884" t="s">
        <v>20</v>
      </c>
    </row>
    <row r="5885" spans="1:15" x14ac:dyDescent="0.2">
      <c r="A5885" s="16" t="s">
        <v>186</v>
      </c>
      <c r="B5885" s="1">
        <v>45989</v>
      </c>
      <c r="C5885" t="s">
        <v>103</v>
      </c>
      <c r="D5885" t="s">
        <v>127</v>
      </c>
      <c r="E5885" t="s">
        <v>105</v>
      </c>
      <c r="F5885" t="s">
        <v>106</v>
      </c>
      <c r="G5885" t="s">
        <v>107</v>
      </c>
      <c r="H5885" s="2">
        <v>-8665.2199999999993</v>
      </c>
      <c r="I5885">
        <v>0</v>
      </c>
      <c r="J5885" s="2">
        <v>-8665.2199999999993</v>
      </c>
      <c r="K5885" s="2">
        <v>-67464</v>
      </c>
      <c r="L5885">
        <v>12.84</v>
      </c>
      <c r="M5885" t="s">
        <v>128</v>
      </c>
      <c r="N5885" t="s">
        <v>108</v>
      </c>
      <c r="O5885" t="s">
        <v>103</v>
      </c>
    </row>
    <row r="5886" spans="1:15" x14ac:dyDescent="0.2">
      <c r="A5886" s="16" t="s">
        <v>186</v>
      </c>
      <c r="B5886" s="1">
        <v>45989</v>
      </c>
      <c r="C5886" t="s">
        <v>75</v>
      </c>
      <c r="D5886" t="s">
        <v>114</v>
      </c>
      <c r="E5886" t="s">
        <v>105</v>
      </c>
      <c r="F5886" t="s">
        <v>106</v>
      </c>
      <c r="G5886" t="s">
        <v>107</v>
      </c>
      <c r="H5886" s="2">
        <v>-112898.74</v>
      </c>
      <c r="I5886">
        <v>-0.03</v>
      </c>
      <c r="J5886" s="2">
        <v>-112898.74</v>
      </c>
      <c r="K5886" s="2">
        <v>-17617849</v>
      </c>
      <c r="L5886">
        <v>0.64</v>
      </c>
      <c r="M5886" t="s">
        <v>73</v>
      </c>
      <c r="N5886" t="s">
        <v>108</v>
      </c>
      <c r="O5886" t="s">
        <v>75</v>
      </c>
    </row>
    <row r="5887" spans="1:15" x14ac:dyDescent="0.2">
      <c r="A5887" s="16" t="s">
        <v>186</v>
      </c>
      <c r="B5887" s="1">
        <v>45989</v>
      </c>
      <c r="C5887" t="s">
        <v>53</v>
      </c>
      <c r="D5887" t="s">
        <v>124</v>
      </c>
      <c r="E5887" t="s">
        <v>105</v>
      </c>
      <c r="F5887" t="s">
        <v>106</v>
      </c>
      <c r="G5887" t="s">
        <v>107</v>
      </c>
      <c r="H5887" s="2">
        <v>-296101.87</v>
      </c>
      <c r="I5887">
        <v>-0.09</v>
      </c>
      <c r="J5887" s="2">
        <v>-296101.87</v>
      </c>
      <c r="K5887" s="2">
        <v>-435462211</v>
      </c>
      <c r="L5887">
        <v>7.0000000000000007E-2</v>
      </c>
      <c r="M5887" t="s">
        <v>51</v>
      </c>
      <c r="N5887" t="s">
        <v>108</v>
      </c>
      <c r="O5887" t="s">
        <v>53</v>
      </c>
    </row>
    <row r="5888" spans="1:15" x14ac:dyDescent="0.2">
      <c r="A5888" s="16" t="s">
        <v>186</v>
      </c>
      <c r="B5888" s="1">
        <v>45989</v>
      </c>
      <c r="C5888" t="s">
        <v>40</v>
      </c>
      <c r="D5888" t="s">
        <v>125</v>
      </c>
      <c r="E5888" t="s">
        <v>105</v>
      </c>
      <c r="F5888" t="s">
        <v>106</v>
      </c>
      <c r="G5888" t="s">
        <v>107</v>
      </c>
      <c r="H5888" s="2">
        <v>-375339.77</v>
      </c>
      <c r="I5888">
        <v>-0.11</v>
      </c>
      <c r="J5888" s="2">
        <v>-375339.77</v>
      </c>
      <c r="K5888" s="2">
        <v>-323415</v>
      </c>
      <c r="L5888">
        <v>116.06</v>
      </c>
      <c r="M5888" t="s">
        <v>126</v>
      </c>
      <c r="N5888" t="s">
        <v>108</v>
      </c>
      <c r="O5888" t="s">
        <v>40</v>
      </c>
    </row>
    <row r="5889" spans="1:15" x14ac:dyDescent="0.2">
      <c r="A5889" s="16" t="s">
        <v>186</v>
      </c>
      <c r="B5889" s="1">
        <v>45989</v>
      </c>
      <c r="C5889" t="s">
        <v>35</v>
      </c>
      <c r="D5889" t="s">
        <v>113</v>
      </c>
      <c r="E5889" t="s">
        <v>105</v>
      </c>
      <c r="F5889" t="s">
        <v>106</v>
      </c>
      <c r="G5889" t="s">
        <v>107</v>
      </c>
      <c r="H5889" s="2">
        <v>-411758.48</v>
      </c>
      <c r="I5889">
        <v>-0.12</v>
      </c>
      <c r="J5889" s="2">
        <v>-411758.48</v>
      </c>
      <c r="K5889" s="2">
        <v>-12923040</v>
      </c>
      <c r="L5889">
        <v>3.19</v>
      </c>
      <c r="M5889" t="s">
        <v>33</v>
      </c>
      <c r="N5889" t="s">
        <v>108</v>
      </c>
      <c r="O5889" t="s">
        <v>35</v>
      </c>
    </row>
    <row r="5890" spans="1:15" x14ac:dyDescent="0.2">
      <c r="A5890" s="16" t="s">
        <v>186</v>
      </c>
      <c r="B5890" s="1">
        <v>45992</v>
      </c>
      <c r="C5890" t="s">
        <v>27</v>
      </c>
      <c r="D5890" t="s">
        <v>28</v>
      </c>
      <c r="E5890" t="s">
        <v>15</v>
      </c>
      <c r="F5890" t="s">
        <v>16</v>
      </c>
      <c r="G5890" t="s">
        <v>17</v>
      </c>
      <c r="H5890" s="2">
        <v>19334924.32</v>
      </c>
      <c r="I5890">
        <v>5.75</v>
      </c>
      <c r="J5890" s="2">
        <v>19334924.32</v>
      </c>
      <c r="K5890" s="2">
        <v>87982</v>
      </c>
      <c r="L5890">
        <v>219.76</v>
      </c>
      <c r="M5890" t="s">
        <v>18</v>
      </c>
      <c r="N5890" t="s">
        <v>19</v>
      </c>
      <c r="O5890" t="s">
        <v>20</v>
      </c>
    </row>
    <row r="5891" spans="1:15" x14ac:dyDescent="0.2">
      <c r="A5891" s="16" t="s">
        <v>186</v>
      </c>
      <c r="B5891" s="1">
        <v>45992</v>
      </c>
      <c r="C5891" t="s">
        <v>36</v>
      </c>
      <c r="D5891" t="s">
        <v>37</v>
      </c>
      <c r="E5891" t="s">
        <v>15</v>
      </c>
      <c r="F5891" t="s">
        <v>16</v>
      </c>
      <c r="G5891" t="s">
        <v>17</v>
      </c>
      <c r="H5891" s="2">
        <v>18337951.98</v>
      </c>
      <c r="I5891">
        <v>5.45</v>
      </c>
      <c r="J5891" s="2">
        <v>18337951.98</v>
      </c>
      <c r="K5891" s="2">
        <v>17015</v>
      </c>
      <c r="L5891" s="2">
        <v>1077.75</v>
      </c>
      <c r="M5891" t="s">
        <v>38</v>
      </c>
      <c r="N5891" t="s">
        <v>39</v>
      </c>
      <c r="O5891" t="s">
        <v>40</v>
      </c>
    </row>
    <row r="5892" spans="1:15" x14ac:dyDescent="0.2">
      <c r="A5892" s="16" t="s">
        <v>186</v>
      </c>
      <c r="B5892" s="1">
        <v>45992</v>
      </c>
      <c r="C5892" t="s">
        <v>58</v>
      </c>
      <c r="D5892" t="s">
        <v>59</v>
      </c>
      <c r="E5892" t="s">
        <v>15</v>
      </c>
      <c r="F5892" t="s">
        <v>16</v>
      </c>
      <c r="G5892" t="s">
        <v>17</v>
      </c>
      <c r="H5892" s="2">
        <v>17415315.5</v>
      </c>
      <c r="I5892">
        <v>5.18</v>
      </c>
      <c r="J5892" s="2">
        <v>17415315.5</v>
      </c>
      <c r="K5892" s="2">
        <v>72425</v>
      </c>
      <c r="L5892">
        <v>240.46</v>
      </c>
      <c r="M5892" t="s">
        <v>18</v>
      </c>
      <c r="N5892" t="s">
        <v>19</v>
      </c>
      <c r="O5892" t="s">
        <v>20</v>
      </c>
    </row>
    <row r="5893" spans="1:15" x14ac:dyDescent="0.2">
      <c r="A5893" s="16" t="s">
        <v>186</v>
      </c>
      <c r="B5893" s="1">
        <v>45992</v>
      </c>
      <c r="C5893" t="s">
        <v>54</v>
      </c>
      <c r="D5893" t="s">
        <v>55</v>
      </c>
      <c r="E5893" t="s">
        <v>15</v>
      </c>
      <c r="F5893" t="s">
        <v>16</v>
      </c>
      <c r="G5893" t="s">
        <v>17</v>
      </c>
      <c r="H5893" s="2">
        <v>16856906.399999999</v>
      </c>
      <c r="I5893">
        <v>5.01</v>
      </c>
      <c r="J5893" s="2">
        <v>16856906.399999999</v>
      </c>
      <c r="K5893" s="2">
        <v>59544</v>
      </c>
      <c r="L5893">
        <v>283.10000000000002</v>
      </c>
      <c r="M5893" t="s">
        <v>18</v>
      </c>
      <c r="N5893" t="s">
        <v>19</v>
      </c>
      <c r="O5893" t="s">
        <v>20</v>
      </c>
    </row>
    <row r="5894" spans="1:15" x14ac:dyDescent="0.2">
      <c r="A5894" s="16" t="s">
        <v>186</v>
      </c>
      <c r="B5894" s="1">
        <v>45992</v>
      </c>
      <c r="C5894" t="s">
        <v>46</v>
      </c>
      <c r="D5894" t="s">
        <v>47</v>
      </c>
      <c r="E5894" t="s">
        <v>15</v>
      </c>
      <c r="F5894" t="s">
        <v>16</v>
      </c>
      <c r="G5894" t="s">
        <v>17</v>
      </c>
      <c r="H5894" s="2">
        <v>16290376.98</v>
      </c>
      <c r="I5894">
        <v>4.84</v>
      </c>
      <c r="J5894" s="2">
        <v>16290376.98</v>
      </c>
      <c r="K5894" s="2">
        <v>53294</v>
      </c>
      <c r="L5894">
        <v>305.67</v>
      </c>
      <c r="M5894" t="s">
        <v>18</v>
      </c>
      <c r="N5894" t="s">
        <v>31</v>
      </c>
      <c r="O5894" t="s">
        <v>20</v>
      </c>
    </row>
    <row r="5895" spans="1:15" x14ac:dyDescent="0.2">
      <c r="A5895" s="16" t="s">
        <v>186</v>
      </c>
      <c r="B5895" s="1">
        <v>45992</v>
      </c>
      <c r="C5895">
        <v>5930</v>
      </c>
      <c r="D5895" t="s">
        <v>50</v>
      </c>
      <c r="E5895" t="s">
        <v>15</v>
      </c>
      <c r="F5895" t="s">
        <v>16</v>
      </c>
      <c r="G5895" t="s">
        <v>17</v>
      </c>
      <c r="H5895" s="2">
        <v>15771199.130000001</v>
      </c>
      <c r="I5895">
        <v>4.6900000000000004</v>
      </c>
      <c r="J5895" s="2">
        <v>15771199.130000001</v>
      </c>
      <c r="K5895" s="2">
        <v>230010</v>
      </c>
      <c r="L5895">
        <v>68.569999999999993</v>
      </c>
      <c r="M5895" t="s">
        <v>51</v>
      </c>
      <c r="N5895" t="s">
        <v>52</v>
      </c>
      <c r="O5895" t="s">
        <v>53</v>
      </c>
    </row>
    <row r="5896" spans="1:15" x14ac:dyDescent="0.2">
      <c r="A5896" s="16" t="s">
        <v>186</v>
      </c>
      <c r="B5896" s="1">
        <v>45992</v>
      </c>
      <c r="C5896" t="s">
        <v>44</v>
      </c>
      <c r="D5896" t="s">
        <v>45</v>
      </c>
      <c r="E5896" t="s">
        <v>15</v>
      </c>
      <c r="F5896" t="s">
        <v>16</v>
      </c>
      <c r="G5896" t="s">
        <v>17</v>
      </c>
      <c r="H5896" s="2">
        <v>15382892</v>
      </c>
      <c r="I5896">
        <v>4.57</v>
      </c>
      <c r="J5896" s="2">
        <v>15382892</v>
      </c>
      <c r="K5896" s="2">
        <v>202300</v>
      </c>
      <c r="L5896">
        <v>76.040000000000006</v>
      </c>
      <c r="M5896" t="s">
        <v>18</v>
      </c>
      <c r="N5896" t="s">
        <v>19</v>
      </c>
      <c r="O5896" t="s">
        <v>20</v>
      </c>
    </row>
    <row r="5897" spans="1:15" x14ac:dyDescent="0.2">
      <c r="A5897" s="16" t="s">
        <v>186</v>
      </c>
      <c r="B5897" s="1">
        <v>45992</v>
      </c>
      <c r="C5897">
        <v>2330</v>
      </c>
      <c r="D5897" t="s">
        <v>32</v>
      </c>
      <c r="E5897" t="s">
        <v>15</v>
      </c>
      <c r="F5897" t="s">
        <v>16</v>
      </c>
      <c r="G5897" t="s">
        <v>17</v>
      </c>
      <c r="H5897" s="2">
        <v>14940286.27</v>
      </c>
      <c r="I5897">
        <v>4.4400000000000004</v>
      </c>
      <c r="J5897" s="2">
        <v>14940286.27</v>
      </c>
      <c r="K5897" s="2">
        <v>333126</v>
      </c>
      <c r="L5897">
        <v>44.85</v>
      </c>
      <c r="M5897" t="s">
        <v>33</v>
      </c>
      <c r="N5897" t="s">
        <v>34</v>
      </c>
      <c r="O5897" t="s">
        <v>35</v>
      </c>
    </row>
    <row r="5898" spans="1:15" x14ac:dyDescent="0.2">
      <c r="A5898" s="16" t="s">
        <v>186</v>
      </c>
      <c r="B5898" s="1">
        <v>45992</v>
      </c>
      <c r="C5898" t="s">
        <v>21</v>
      </c>
      <c r="D5898" t="s">
        <v>22</v>
      </c>
      <c r="E5898" t="s">
        <v>15</v>
      </c>
      <c r="F5898" t="s">
        <v>16</v>
      </c>
      <c r="G5898" t="s">
        <v>17</v>
      </c>
      <c r="H5898" s="2">
        <v>14700768.16</v>
      </c>
      <c r="I5898">
        <v>4.37</v>
      </c>
      <c r="J5898" s="2">
        <v>14700768.16</v>
      </c>
      <c r="K5898" s="2">
        <v>38077</v>
      </c>
      <c r="L5898">
        <v>386.08</v>
      </c>
      <c r="M5898" t="s">
        <v>18</v>
      </c>
      <c r="N5898" t="s">
        <v>19</v>
      </c>
      <c r="O5898" t="s">
        <v>20</v>
      </c>
    </row>
    <row r="5899" spans="1:15" x14ac:dyDescent="0.2">
      <c r="A5899" s="16" t="s">
        <v>186</v>
      </c>
      <c r="B5899" s="1">
        <v>45992</v>
      </c>
      <c r="C5899" t="s">
        <v>13</v>
      </c>
      <c r="D5899" t="s">
        <v>14</v>
      </c>
      <c r="E5899" t="s">
        <v>15</v>
      </c>
      <c r="F5899" t="s">
        <v>16</v>
      </c>
      <c r="G5899" t="s">
        <v>17</v>
      </c>
      <c r="H5899" s="2">
        <v>13955936.76</v>
      </c>
      <c r="I5899">
        <v>4.1500000000000004</v>
      </c>
      <c r="J5899" s="2">
        <v>13955936.76</v>
      </c>
      <c r="K5899" s="2">
        <v>83324</v>
      </c>
      <c r="L5899">
        <v>167.49</v>
      </c>
      <c r="M5899" t="s">
        <v>18</v>
      </c>
      <c r="N5899" t="s">
        <v>19</v>
      </c>
      <c r="O5899" t="s">
        <v>20</v>
      </c>
    </row>
    <row r="5900" spans="1:15" x14ac:dyDescent="0.2">
      <c r="A5900" s="16" t="s">
        <v>186</v>
      </c>
      <c r="B5900" s="1">
        <v>45992</v>
      </c>
      <c r="C5900" t="s">
        <v>41</v>
      </c>
      <c r="D5900" t="s">
        <v>42</v>
      </c>
      <c r="E5900" t="s">
        <v>15</v>
      </c>
      <c r="F5900" t="s">
        <v>43</v>
      </c>
      <c r="G5900" t="s">
        <v>17</v>
      </c>
      <c r="H5900" s="2">
        <v>13928021.76</v>
      </c>
      <c r="I5900">
        <v>4.1399999999999997</v>
      </c>
      <c r="J5900" s="2">
        <v>13928021.76</v>
      </c>
      <c r="K5900" s="2">
        <v>59552</v>
      </c>
      <c r="L5900">
        <v>233.88</v>
      </c>
      <c r="M5900" t="s">
        <v>18</v>
      </c>
      <c r="N5900" t="s">
        <v>19</v>
      </c>
      <c r="O5900" t="s">
        <v>20</v>
      </c>
    </row>
    <row r="5901" spans="1:15" x14ac:dyDescent="0.2">
      <c r="A5901" s="16" t="s">
        <v>186</v>
      </c>
      <c r="B5901" s="1">
        <v>45992</v>
      </c>
      <c r="C5901" t="s">
        <v>25</v>
      </c>
      <c r="D5901" t="s">
        <v>26</v>
      </c>
      <c r="E5901" t="s">
        <v>15</v>
      </c>
      <c r="F5901" t="s">
        <v>16</v>
      </c>
      <c r="G5901" t="s">
        <v>17</v>
      </c>
      <c r="H5901" s="2">
        <v>13909075.439999999</v>
      </c>
      <c r="I5901">
        <v>4.1399999999999997</v>
      </c>
      <c r="J5901" s="2">
        <v>13909075.439999999</v>
      </c>
      <c r="K5901" s="2">
        <v>77307</v>
      </c>
      <c r="L5901">
        <v>179.92</v>
      </c>
      <c r="M5901" t="s">
        <v>18</v>
      </c>
      <c r="N5901" t="s">
        <v>19</v>
      </c>
      <c r="O5901" t="s">
        <v>20</v>
      </c>
    </row>
    <row r="5902" spans="1:15" x14ac:dyDescent="0.2">
      <c r="A5902" s="16" t="s">
        <v>186</v>
      </c>
      <c r="B5902" s="1">
        <v>45992</v>
      </c>
      <c r="C5902" t="s">
        <v>23</v>
      </c>
      <c r="D5902" t="s">
        <v>24</v>
      </c>
      <c r="E5902" t="s">
        <v>15</v>
      </c>
      <c r="F5902" t="s">
        <v>16</v>
      </c>
      <c r="G5902" t="s">
        <v>17</v>
      </c>
      <c r="H5902" s="2">
        <v>13308931.82</v>
      </c>
      <c r="I5902">
        <v>3.96</v>
      </c>
      <c r="J5902" s="2">
        <v>13308931.82</v>
      </c>
      <c r="K5902" s="2">
        <v>27343</v>
      </c>
      <c r="L5902">
        <v>486.74</v>
      </c>
      <c r="M5902" t="s">
        <v>18</v>
      </c>
      <c r="N5902" t="s">
        <v>19</v>
      </c>
      <c r="O5902" t="s">
        <v>20</v>
      </c>
    </row>
    <row r="5903" spans="1:15" x14ac:dyDescent="0.2">
      <c r="A5903" s="16" t="s">
        <v>186</v>
      </c>
      <c r="B5903" s="1">
        <v>45992</v>
      </c>
      <c r="C5903" t="s">
        <v>157</v>
      </c>
      <c r="D5903" t="s">
        <v>158</v>
      </c>
      <c r="E5903" t="s">
        <v>15</v>
      </c>
      <c r="F5903" t="s">
        <v>16</v>
      </c>
      <c r="G5903" t="s">
        <v>17</v>
      </c>
      <c r="H5903" s="2">
        <v>13229677</v>
      </c>
      <c r="I5903">
        <v>3.93</v>
      </c>
      <c r="J5903" s="2">
        <v>13229677</v>
      </c>
      <c r="K5903" s="2">
        <v>51932</v>
      </c>
      <c r="L5903">
        <v>254.75</v>
      </c>
      <c r="M5903" t="s">
        <v>18</v>
      </c>
      <c r="N5903" t="s">
        <v>19</v>
      </c>
      <c r="O5903" t="s">
        <v>20</v>
      </c>
    </row>
    <row r="5904" spans="1:15" x14ac:dyDescent="0.2">
      <c r="A5904" s="16" t="s">
        <v>186</v>
      </c>
      <c r="B5904" s="1">
        <v>45992</v>
      </c>
      <c r="C5904" t="s">
        <v>48</v>
      </c>
      <c r="D5904" t="s">
        <v>49</v>
      </c>
      <c r="E5904" t="s">
        <v>15</v>
      </c>
      <c r="F5904" t="s">
        <v>16</v>
      </c>
      <c r="G5904" t="s">
        <v>17</v>
      </c>
      <c r="H5904" s="2">
        <v>11710707.6</v>
      </c>
      <c r="I5904">
        <v>3.48</v>
      </c>
      <c r="J5904" s="2">
        <v>11710707.6</v>
      </c>
      <c r="K5904" s="2">
        <v>69690</v>
      </c>
      <c r="L5904">
        <v>168.04</v>
      </c>
      <c r="M5904" t="s">
        <v>18</v>
      </c>
      <c r="N5904" t="s">
        <v>19</v>
      </c>
      <c r="O5904" t="s">
        <v>20</v>
      </c>
    </row>
    <row r="5905" spans="1:15" x14ac:dyDescent="0.2">
      <c r="A5905" s="16" t="s">
        <v>186</v>
      </c>
      <c r="B5905" s="1">
        <v>45992</v>
      </c>
      <c r="C5905" t="s">
        <v>62</v>
      </c>
      <c r="D5905" t="s">
        <v>63</v>
      </c>
      <c r="E5905" t="s">
        <v>15</v>
      </c>
      <c r="F5905" t="s">
        <v>16</v>
      </c>
      <c r="G5905" t="s">
        <v>17</v>
      </c>
      <c r="H5905" s="2">
        <v>11310346.880000001</v>
      </c>
      <c r="I5905">
        <v>3.36</v>
      </c>
      <c r="J5905" s="2">
        <v>11310346.880000001</v>
      </c>
      <c r="K5905" s="2">
        <v>282688</v>
      </c>
      <c r="L5905">
        <v>40.01</v>
      </c>
      <c r="M5905" t="s">
        <v>18</v>
      </c>
      <c r="N5905" t="s">
        <v>19</v>
      </c>
      <c r="O5905" t="s">
        <v>20</v>
      </c>
    </row>
    <row r="5906" spans="1:15" x14ac:dyDescent="0.2">
      <c r="A5906" s="16" t="s">
        <v>186</v>
      </c>
      <c r="B5906" s="1">
        <v>45992</v>
      </c>
      <c r="C5906" t="s">
        <v>155</v>
      </c>
      <c r="D5906" t="s">
        <v>156</v>
      </c>
      <c r="E5906" t="s">
        <v>15</v>
      </c>
      <c r="F5906" t="s">
        <v>16</v>
      </c>
      <c r="G5906" t="s">
        <v>17</v>
      </c>
      <c r="H5906" s="2">
        <v>11054375.289999999</v>
      </c>
      <c r="I5906">
        <v>3.29</v>
      </c>
      <c r="J5906" s="2">
        <v>11054375.289999999</v>
      </c>
      <c r="K5906" s="2">
        <v>13447</v>
      </c>
      <c r="L5906">
        <v>822.07</v>
      </c>
      <c r="M5906" t="s">
        <v>18</v>
      </c>
      <c r="N5906" t="s">
        <v>31</v>
      </c>
      <c r="O5906" t="s">
        <v>20</v>
      </c>
    </row>
    <row r="5907" spans="1:15" x14ac:dyDescent="0.2">
      <c r="A5907" s="16" t="s">
        <v>186</v>
      </c>
      <c r="B5907" s="1">
        <v>45992</v>
      </c>
      <c r="C5907" t="s">
        <v>60</v>
      </c>
      <c r="D5907" t="s">
        <v>61</v>
      </c>
      <c r="E5907" t="s">
        <v>15</v>
      </c>
      <c r="F5907" t="s">
        <v>16</v>
      </c>
      <c r="G5907" t="s">
        <v>17</v>
      </c>
      <c r="H5907" s="2">
        <v>9855702.0600000005</v>
      </c>
      <c r="I5907">
        <v>2.93</v>
      </c>
      <c r="J5907" s="2">
        <v>9855702.0600000005</v>
      </c>
      <c r="K5907" s="2">
        <v>8517</v>
      </c>
      <c r="L5907" s="2">
        <v>1157.18</v>
      </c>
      <c r="M5907" t="s">
        <v>18</v>
      </c>
      <c r="N5907" t="s">
        <v>19</v>
      </c>
      <c r="O5907" t="s">
        <v>20</v>
      </c>
    </row>
    <row r="5908" spans="1:15" x14ac:dyDescent="0.2">
      <c r="A5908" s="16" t="s">
        <v>186</v>
      </c>
      <c r="B5908" s="1">
        <v>45992</v>
      </c>
      <c r="C5908" t="s">
        <v>67</v>
      </c>
      <c r="D5908" t="s">
        <v>68</v>
      </c>
      <c r="E5908" t="s">
        <v>15</v>
      </c>
      <c r="F5908" t="s">
        <v>69</v>
      </c>
      <c r="G5908" t="s">
        <v>17</v>
      </c>
      <c r="H5908" s="2">
        <v>9577694.2400000002</v>
      </c>
      <c r="I5908">
        <v>2.85</v>
      </c>
      <c r="J5908" s="2">
        <v>9577694.2400000002</v>
      </c>
      <c r="K5908" s="2">
        <v>30416</v>
      </c>
      <c r="L5908">
        <v>314.89</v>
      </c>
      <c r="M5908" t="s">
        <v>18</v>
      </c>
      <c r="N5908" t="s">
        <v>19</v>
      </c>
      <c r="O5908" t="s">
        <v>20</v>
      </c>
    </row>
    <row r="5909" spans="1:15" x14ac:dyDescent="0.2">
      <c r="A5909" s="16" t="s">
        <v>186</v>
      </c>
      <c r="B5909" s="1">
        <v>45992</v>
      </c>
      <c r="C5909" t="s">
        <v>29</v>
      </c>
      <c r="D5909" t="s">
        <v>30</v>
      </c>
      <c r="E5909" t="s">
        <v>15</v>
      </c>
      <c r="F5909" t="s">
        <v>16</v>
      </c>
      <c r="G5909" t="s">
        <v>17</v>
      </c>
      <c r="H5909" s="2">
        <v>8935198.9800000004</v>
      </c>
      <c r="I5909">
        <v>2.66</v>
      </c>
      <c r="J5909" s="2">
        <v>8935198.9800000004</v>
      </c>
      <c r="K5909" s="2">
        <v>44467</v>
      </c>
      <c r="L5909">
        <v>200.94</v>
      </c>
      <c r="M5909" t="s">
        <v>18</v>
      </c>
      <c r="N5909" t="s">
        <v>31</v>
      </c>
      <c r="O5909" t="s">
        <v>20</v>
      </c>
    </row>
    <row r="5910" spans="1:15" x14ac:dyDescent="0.2">
      <c r="A5910" s="16" t="s">
        <v>186</v>
      </c>
      <c r="B5910" s="1">
        <v>45992</v>
      </c>
      <c r="C5910" t="s">
        <v>70</v>
      </c>
      <c r="D5910" t="s">
        <v>71</v>
      </c>
      <c r="E5910" t="s">
        <v>15</v>
      </c>
      <c r="F5910" t="s">
        <v>69</v>
      </c>
      <c r="G5910" t="s">
        <v>17</v>
      </c>
      <c r="H5910" s="2">
        <v>8354461.4400000004</v>
      </c>
      <c r="I5910">
        <v>2.48</v>
      </c>
      <c r="J5910" s="2">
        <v>8354461.4400000004</v>
      </c>
      <c r="K5910" s="2">
        <v>26512</v>
      </c>
      <c r="L5910">
        <v>315.12</v>
      </c>
      <c r="M5910" t="s">
        <v>18</v>
      </c>
      <c r="N5910" t="s">
        <v>19</v>
      </c>
      <c r="O5910" t="s">
        <v>20</v>
      </c>
    </row>
    <row r="5911" spans="1:15" x14ac:dyDescent="0.2">
      <c r="A5911" s="16" t="s">
        <v>186</v>
      </c>
      <c r="B5911" s="1">
        <v>45992</v>
      </c>
      <c r="C5911" t="s">
        <v>56</v>
      </c>
      <c r="D5911" t="s">
        <v>57</v>
      </c>
      <c r="E5911" t="s">
        <v>15</v>
      </c>
      <c r="F5911" t="s">
        <v>16</v>
      </c>
      <c r="G5911" t="s">
        <v>17</v>
      </c>
      <c r="H5911" s="2">
        <v>8116131.0899999999</v>
      </c>
      <c r="I5911">
        <v>2.41</v>
      </c>
      <c r="J5911" s="2">
        <v>8116131.0899999999</v>
      </c>
      <c r="K5911" s="2">
        <v>43233</v>
      </c>
      <c r="L5911">
        <v>187.73</v>
      </c>
      <c r="M5911" t="s">
        <v>18</v>
      </c>
      <c r="N5911" t="s">
        <v>19</v>
      </c>
      <c r="O5911" t="s">
        <v>20</v>
      </c>
    </row>
    <row r="5912" spans="1:15" x14ac:dyDescent="0.2">
      <c r="A5912" s="16" t="s">
        <v>186</v>
      </c>
      <c r="B5912" s="1">
        <v>45992</v>
      </c>
      <c r="C5912">
        <v>8035</v>
      </c>
      <c r="D5912" t="s">
        <v>72</v>
      </c>
      <c r="E5912" t="s">
        <v>15</v>
      </c>
      <c r="F5912" t="s">
        <v>16</v>
      </c>
      <c r="G5912" t="s">
        <v>17</v>
      </c>
      <c r="H5912" s="2">
        <v>6260943.29</v>
      </c>
      <c r="I5912">
        <v>1.86</v>
      </c>
      <c r="J5912" s="2">
        <v>6260943.29</v>
      </c>
      <c r="K5912" s="2">
        <v>30700</v>
      </c>
      <c r="L5912">
        <v>203.94</v>
      </c>
      <c r="M5912" t="s">
        <v>73</v>
      </c>
      <c r="N5912" t="s">
        <v>74</v>
      </c>
      <c r="O5912" t="s">
        <v>75</v>
      </c>
    </row>
    <row r="5913" spans="1:15" x14ac:dyDescent="0.2">
      <c r="A5913" s="16" t="s">
        <v>186</v>
      </c>
      <c r="B5913" s="1">
        <v>45992</v>
      </c>
      <c r="C5913">
        <v>2317</v>
      </c>
      <c r="D5913" t="s">
        <v>78</v>
      </c>
      <c r="E5913" t="s">
        <v>15</v>
      </c>
      <c r="F5913" t="s">
        <v>16</v>
      </c>
      <c r="G5913" t="s">
        <v>17</v>
      </c>
      <c r="H5913" s="2">
        <v>5565781.9900000002</v>
      </c>
      <c r="I5913">
        <v>1.65</v>
      </c>
      <c r="J5913" s="2">
        <v>5565781.9900000002</v>
      </c>
      <c r="K5913" s="2">
        <v>788210</v>
      </c>
      <c r="L5913">
        <v>7.06</v>
      </c>
      <c r="M5913" t="s">
        <v>33</v>
      </c>
      <c r="N5913" t="s">
        <v>34</v>
      </c>
      <c r="O5913" t="s">
        <v>35</v>
      </c>
    </row>
    <row r="5914" spans="1:15" x14ac:dyDescent="0.2">
      <c r="A5914" s="16" t="s">
        <v>186</v>
      </c>
      <c r="B5914" s="1">
        <v>45992</v>
      </c>
      <c r="C5914" t="s">
        <v>76</v>
      </c>
      <c r="D5914" t="s">
        <v>183</v>
      </c>
      <c r="E5914" t="s">
        <v>15</v>
      </c>
      <c r="F5914" t="s">
        <v>16</v>
      </c>
      <c r="G5914" t="s">
        <v>17</v>
      </c>
      <c r="H5914" s="2">
        <v>5446224</v>
      </c>
      <c r="I5914">
        <v>1.62</v>
      </c>
      <c r="J5914" s="2">
        <v>5446224</v>
      </c>
      <c r="K5914" s="2">
        <v>21612</v>
      </c>
      <c r="L5914">
        <v>252</v>
      </c>
      <c r="M5914" t="s">
        <v>18</v>
      </c>
      <c r="N5914" t="s">
        <v>31</v>
      </c>
      <c r="O5914" t="s">
        <v>20</v>
      </c>
    </row>
    <row r="5915" spans="1:15" x14ac:dyDescent="0.2">
      <c r="A5915" s="16" t="s">
        <v>186</v>
      </c>
      <c r="B5915" s="1">
        <v>45992</v>
      </c>
      <c r="C5915" t="s">
        <v>64</v>
      </c>
      <c r="D5915" t="s">
        <v>65</v>
      </c>
      <c r="E5915" t="s">
        <v>15</v>
      </c>
      <c r="F5915" t="s">
        <v>66</v>
      </c>
      <c r="G5915" t="s">
        <v>17</v>
      </c>
      <c r="H5915" s="2">
        <v>4648261.92</v>
      </c>
      <c r="I5915">
        <v>1.38</v>
      </c>
      <c r="J5915" s="2">
        <v>4648261.92</v>
      </c>
      <c r="K5915" s="2">
        <v>6339</v>
      </c>
      <c r="L5915">
        <v>733.28</v>
      </c>
      <c r="M5915" t="s">
        <v>18</v>
      </c>
      <c r="N5915" t="s">
        <v>19</v>
      </c>
      <c r="O5915" t="s">
        <v>20</v>
      </c>
    </row>
    <row r="5916" spans="1:15" x14ac:dyDescent="0.2">
      <c r="A5916" s="16" t="s">
        <v>186</v>
      </c>
      <c r="B5916" s="1">
        <v>45992</v>
      </c>
      <c r="C5916" t="s">
        <v>81</v>
      </c>
      <c r="D5916" t="s">
        <v>82</v>
      </c>
      <c r="E5916" t="s">
        <v>15</v>
      </c>
      <c r="F5916" t="s">
        <v>16</v>
      </c>
      <c r="G5916" t="s">
        <v>17</v>
      </c>
      <c r="H5916" s="2">
        <v>2674690.41</v>
      </c>
      <c r="I5916">
        <v>0.8</v>
      </c>
      <c r="J5916" s="2">
        <v>2674690.41</v>
      </c>
      <c r="K5916" s="2">
        <v>20249</v>
      </c>
      <c r="L5916">
        <v>132.09</v>
      </c>
      <c r="M5916" t="s">
        <v>18</v>
      </c>
      <c r="N5916" t="s">
        <v>31</v>
      </c>
      <c r="O5916" t="s">
        <v>20</v>
      </c>
    </row>
    <row r="5917" spans="1:15" x14ac:dyDescent="0.2">
      <c r="A5917" s="16" t="s">
        <v>186</v>
      </c>
      <c r="B5917" s="1">
        <v>45992</v>
      </c>
      <c r="C5917">
        <v>5935</v>
      </c>
      <c r="D5917" t="s">
        <v>91</v>
      </c>
      <c r="E5917" t="s">
        <v>15</v>
      </c>
      <c r="F5917" t="s">
        <v>16</v>
      </c>
      <c r="G5917" t="s">
        <v>17</v>
      </c>
      <c r="H5917" s="2">
        <v>1895296.21</v>
      </c>
      <c r="I5917">
        <v>0.56000000000000005</v>
      </c>
      <c r="J5917" s="2">
        <v>1895296.21</v>
      </c>
      <c r="K5917" s="2">
        <v>36517</v>
      </c>
      <c r="L5917">
        <v>51.9</v>
      </c>
      <c r="M5917" t="s">
        <v>51</v>
      </c>
      <c r="N5917" t="s">
        <v>52</v>
      </c>
      <c r="O5917" t="s">
        <v>53</v>
      </c>
    </row>
    <row r="5918" spans="1:15" x14ac:dyDescent="0.2">
      <c r="A5918" s="16" t="s">
        <v>186</v>
      </c>
      <c r="B5918" s="1">
        <v>45992</v>
      </c>
      <c r="C5918" t="s">
        <v>83</v>
      </c>
      <c r="D5918" t="s">
        <v>84</v>
      </c>
      <c r="E5918" t="s">
        <v>15</v>
      </c>
      <c r="F5918" t="s">
        <v>16</v>
      </c>
      <c r="G5918" t="s">
        <v>17</v>
      </c>
      <c r="H5918" s="2">
        <v>1867538.79</v>
      </c>
      <c r="I5918">
        <v>0.56000000000000005</v>
      </c>
      <c r="J5918" s="2">
        <v>1867538.79</v>
      </c>
      <c r="K5918" s="2">
        <v>34953</v>
      </c>
      <c r="L5918">
        <v>53.43</v>
      </c>
      <c r="M5918" t="s">
        <v>18</v>
      </c>
      <c r="N5918" t="s">
        <v>19</v>
      </c>
      <c r="O5918" t="s">
        <v>20</v>
      </c>
    </row>
    <row r="5919" spans="1:15" x14ac:dyDescent="0.2">
      <c r="A5919" s="16" t="s">
        <v>186</v>
      </c>
      <c r="B5919" s="1">
        <v>45992</v>
      </c>
      <c r="C5919" t="s">
        <v>85</v>
      </c>
      <c r="D5919" t="s">
        <v>86</v>
      </c>
      <c r="E5919" t="s">
        <v>15</v>
      </c>
      <c r="F5919" t="s">
        <v>16</v>
      </c>
      <c r="G5919" t="s">
        <v>17</v>
      </c>
      <c r="H5919" s="2">
        <v>1864175.98</v>
      </c>
      <c r="I5919">
        <v>0.55000000000000004</v>
      </c>
      <c r="J5919" s="2">
        <v>1864175.98</v>
      </c>
      <c r="K5919" s="2">
        <v>84967</v>
      </c>
      <c r="L5919">
        <v>21.94</v>
      </c>
      <c r="M5919" t="s">
        <v>18</v>
      </c>
      <c r="N5919" t="s">
        <v>31</v>
      </c>
      <c r="O5919" t="s">
        <v>20</v>
      </c>
    </row>
    <row r="5920" spans="1:15" x14ac:dyDescent="0.2">
      <c r="A5920" s="16" t="s">
        <v>186</v>
      </c>
      <c r="B5920" s="1">
        <v>45992</v>
      </c>
      <c r="C5920" t="s">
        <v>92</v>
      </c>
      <c r="D5920" t="s">
        <v>93</v>
      </c>
      <c r="E5920" t="s">
        <v>15</v>
      </c>
      <c r="F5920" t="s">
        <v>16</v>
      </c>
      <c r="G5920" t="s">
        <v>17</v>
      </c>
      <c r="H5920" s="2">
        <v>1858841.6000000001</v>
      </c>
      <c r="I5920">
        <v>0.55000000000000004</v>
      </c>
      <c r="J5920" s="2">
        <v>1858841.6000000001</v>
      </c>
      <c r="K5920" s="2">
        <v>20992</v>
      </c>
      <c r="L5920">
        <v>88.55</v>
      </c>
      <c r="M5920" t="s">
        <v>18</v>
      </c>
      <c r="N5920" t="s">
        <v>31</v>
      </c>
      <c r="O5920" t="s">
        <v>20</v>
      </c>
    </row>
    <row r="5921" spans="1:15" x14ac:dyDescent="0.2">
      <c r="A5921" s="16" t="s">
        <v>186</v>
      </c>
      <c r="B5921" s="1">
        <v>45992</v>
      </c>
      <c r="C5921" t="s">
        <v>96</v>
      </c>
      <c r="D5921" t="s">
        <v>97</v>
      </c>
      <c r="E5921" t="s">
        <v>15</v>
      </c>
      <c r="F5921" t="s">
        <v>16</v>
      </c>
      <c r="G5921" t="s">
        <v>17</v>
      </c>
      <c r="H5921" s="2">
        <v>1743339.87</v>
      </c>
      <c r="I5921">
        <v>0.52</v>
      </c>
      <c r="J5921" s="2">
        <v>1743339.87</v>
      </c>
      <c r="K5921" s="2">
        <v>5301</v>
      </c>
      <c r="L5921">
        <v>328.87</v>
      </c>
      <c r="M5921" t="s">
        <v>18</v>
      </c>
      <c r="N5921" t="s">
        <v>19</v>
      </c>
      <c r="O5921" t="s">
        <v>20</v>
      </c>
    </row>
    <row r="5922" spans="1:15" x14ac:dyDescent="0.2">
      <c r="A5922" s="16" t="s">
        <v>186</v>
      </c>
      <c r="B5922" s="1">
        <v>45992</v>
      </c>
      <c r="C5922" t="s">
        <v>87</v>
      </c>
      <c r="D5922" t="s">
        <v>88</v>
      </c>
      <c r="E5922" t="s">
        <v>15</v>
      </c>
      <c r="F5922" t="s">
        <v>16</v>
      </c>
      <c r="G5922" t="s">
        <v>17</v>
      </c>
      <c r="H5922" s="2">
        <v>1455243.74</v>
      </c>
      <c r="I5922">
        <v>0.43</v>
      </c>
      <c r="J5922" s="2">
        <v>1455243.74</v>
      </c>
      <c r="K5922" s="2">
        <v>12962</v>
      </c>
      <c r="L5922">
        <v>112.27</v>
      </c>
      <c r="M5922" t="s">
        <v>18</v>
      </c>
      <c r="N5922" t="s">
        <v>19</v>
      </c>
      <c r="O5922" t="s">
        <v>20</v>
      </c>
    </row>
    <row r="5923" spans="1:15" x14ac:dyDescent="0.2">
      <c r="A5923" s="16" t="s">
        <v>186</v>
      </c>
      <c r="B5923" s="1">
        <v>45992</v>
      </c>
      <c r="C5923" t="s">
        <v>94</v>
      </c>
      <c r="D5923" t="s">
        <v>95</v>
      </c>
      <c r="E5923" t="s">
        <v>15</v>
      </c>
      <c r="F5923" t="s">
        <v>16</v>
      </c>
      <c r="G5923" t="s">
        <v>17</v>
      </c>
      <c r="H5923" s="2">
        <v>828503.13</v>
      </c>
      <c r="I5923">
        <v>0.25</v>
      </c>
      <c r="J5923" s="2">
        <v>828503.13</v>
      </c>
      <c r="K5923" s="2">
        <v>3297</v>
      </c>
      <c r="L5923">
        <v>251.29</v>
      </c>
      <c r="M5923" t="s">
        <v>18</v>
      </c>
      <c r="N5923" t="s">
        <v>19</v>
      </c>
      <c r="O5923" t="s">
        <v>20</v>
      </c>
    </row>
    <row r="5924" spans="1:15" x14ac:dyDescent="0.2">
      <c r="A5924" s="16" t="s">
        <v>186</v>
      </c>
      <c r="B5924" s="1">
        <v>45992</v>
      </c>
      <c r="C5924" t="s">
        <v>20</v>
      </c>
      <c r="D5924" t="s">
        <v>104</v>
      </c>
      <c r="E5924" t="s">
        <v>105</v>
      </c>
      <c r="F5924" t="s">
        <v>106</v>
      </c>
      <c r="G5924" t="s">
        <v>107</v>
      </c>
      <c r="H5924" s="2">
        <v>820291.49</v>
      </c>
      <c r="I5924">
        <v>0.24</v>
      </c>
      <c r="J5924" s="2">
        <v>820291.49</v>
      </c>
      <c r="K5924" s="2">
        <v>820291</v>
      </c>
      <c r="L5924">
        <v>100</v>
      </c>
      <c r="M5924" t="s">
        <v>18</v>
      </c>
      <c r="N5924" t="s">
        <v>108</v>
      </c>
      <c r="O5924" t="s">
        <v>20</v>
      </c>
    </row>
    <row r="5925" spans="1:15" x14ac:dyDescent="0.2">
      <c r="A5925" s="16" t="s">
        <v>186</v>
      </c>
      <c r="B5925" s="1">
        <v>45992</v>
      </c>
      <c r="C5925" t="s">
        <v>89</v>
      </c>
      <c r="D5925" t="s">
        <v>90</v>
      </c>
      <c r="E5925" t="s">
        <v>15</v>
      </c>
      <c r="F5925" t="s">
        <v>16</v>
      </c>
      <c r="G5925" t="s">
        <v>17</v>
      </c>
      <c r="H5925" s="2">
        <v>810205.11</v>
      </c>
      <c r="I5925">
        <v>0.24</v>
      </c>
      <c r="J5925" s="2">
        <v>810205.11</v>
      </c>
      <c r="K5925" s="2">
        <v>17169</v>
      </c>
      <c r="L5925">
        <v>47.19</v>
      </c>
      <c r="M5925" t="s">
        <v>18</v>
      </c>
      <c r="N5925" t="s">
        <v>19</v>
      </c>
      <c r="O5925" t="s">
        <v>20</v>
      </c>
    </row>
    <row r="5926" spans="1:15" x14ac:dyDescent="0.2">
      <c r="A5926" s="16" t="s">
        <v>186</v>
      </c>
      <c r="B5926" s="1">
        <v>45992</v>
      </c>
      <c r="C5926">
        <v>992</v>
      </c>
      <c r="D5926" t="s">
        <v>100</v>
      </c>
      <c r="E5926" t="s">
        <v>15</v>
      </c>
      <c r="F5926" t="s">
        <v>16</v>
      </c>
      <c r="G5926" t="s">
        <v>17</v>
      </c>
      <c r="H5926" s="2">
        <v>697840.32</v>
      </c>
      <c r="I5926">
        <v>0.21</v>
      </c>
      <c r="J5926" s="2">
        <v>697840.32</v>
      </c>
      <c r="K5926" s="2">
        <v>558000</v>
      </c>
      <c r="L5926">
        <v>1.25</v>
      </c>
      <c r="M5926" t="s">
        <v>101</v>
      </c>
      <c r="N5926" t="s">
        <v>102</v>
      </c>
      <c r="O5926" t="s">
        <v>103</v>
      </c>
    </row>
    <row r="5927" spans="1:15" x14ac:dyDescent="0.2">
      <c r="A5927" s="16" t="s">
        <v>186</v>
      </c>
      <c r="B5927" s="1">
        <v>45992</v>
      </c>
      <c r="C5927" t="s">
        <v>119</v>
      </c>
      <c r="D5927" t="s">
        <v>120</v>
      </c>
      <c r="E5927" t="s">
        <v>121</v>
      </c>
      <c r="F5927" t="s">
        <v>106</v>
      </c>
      <c r="G5927" t="s">
        <v>122</v>
      </c>
      <c r="H5927" s="2">
        <v>640538.86</v>
      </c>
      <c r="I5927">
        <v>0.19</v>
      </c>
      <c r="J5927" s="2">
        <v>640538.86</v>
      </c>
      <c r="K5927" s="2">
        <v>640539</v>
      </c>
      <c r="L5927">
        <v>1</v>
      </c>
      <c r="M5927" t="s">
        <v>123</v>
      </c>
      <c r="N5927" t="s">
        <v>108</v>
      </c>
      <c r="O5927" t="s">
        <v>20</v>
      </c>
    </row>
    <row r="5928" spans="1:15" x14ac:dyDescent="0.2">
      <c r="A5928" s="16" t="s">
        <v>186</v>
      </c>
      <c r="B5928" s="1">
        <v>45992</v>
      </c>
      <c r="C5928" t="s">
        <v>159</v>
      </c>
      <c r="D5928" t="s">
        <v>160</v>
      </c>
      <c r="E5928" t="s">
        <v>15</v>
      </c>
      <c r="F5928" t="s">
        <v>16</v>
      </c>
      <c r="G5928" t="s">
        <v>17</v>
      </c>
      <c r="H5928" s="2">
        <v>549623.19999999995</v>
      </c>
      <c r="I5928">
        <v>0.16</v>
      </c>
      <c r="J5928" s="2">
        <v>549623.19999999995</v>
      </c>
      <c r="K5928" s="2">
        <v>8012</v>
      </c>
      <c r="L5928">
        <v>68.599999999999994</v>
      </c>
      <c r="M5928" t="s">
        <v>18</v>
      </c>
      <c r="N5928" t="s">
        <v>31</v>
      </c>
      <c r="O5928" t="s">
        <v>20</v>
      </c>
    </row>
    <row r="5929" spans="1:15" x14ac:dyDescent="0.2">
      <c r="A5929" s="16" t="s">
        <v>186</v>
      </c>
      <c r="B5929" s="1">
        <v>45992</v>
      </c>
      <c r="C5929">
        <v>66570</v>
      </c>
      <c r="D5929" t="s">
        <v>161</v>
      </c>
      <c r="E5929" t="s">
        <v>15</v>
      </c>
      <c r="F5929" t="s">
        <v>43</v>
      </c>
      <c r="G5929" t="s">
        <v>17</v>
      </c>
      <c r="H5929" s="2">
        <v>393514.31</v>
      </c>
      <c r="I5929">
        <v>0.12</v>
      </c>
      <c r="J5929" s="2">
        <v>393514.31</v>
      </c>
      <c r="K5929" s="2">
        <v>6774</v>
      </c>
      <c r="L5929">
        <v>58.09</v>
      </c>
      <c r="M5929" t="s">
        <v>51</v>
      </c>
      <c r="N5929" t="s">
        <v>52</v>
      </c>
      <c r="O5929" t="s">
        <v>53</v>
      </c>
    </row>
    <row r="5930" spans="1:15" x14ac:dyDescent="0.2">
      <c r="A5930" s="16" t="s">
        <v>186</v>
      </c>
      <c r="B5930" s="1">
        <v>45992</v>
      </c>
      <c r="C5930" t="s">
        <v>109</v>
      </c>
      <c r="D5930" t="s">
        <v>110</v>
      </c>
      <c r="E5930" t="s">
        <v>15</v>
      </c>
      <c r="F5930" t="s">
        <v>16</v>
      </c>
      <c r="G5930" t="s">
        <v>17</v>
      </c>
      <c r="H5930" s="2">
        <v>328951.25</v>
      </c>
      <c r="I5930">
        <v>0.1</v>
      </c>
      <c r="J5930" s="2">
        <v>328951.25</v>
      </c>
      <c r="K5930" s="2">
        <v>2713</v>
      </c>
      <c r="L5930">
        <v>121.25</v>
      </c>
      <c r="M5930" t="s">
        <v>18</v>
      </c>
      <c r="N5930" t="s">
        <v>19</v>
      </c>
      <c r="O5930" t="s">
        <v>20</v>
      </c>
    </row>
    <row r="5931" spans="1:15" x14ac:dyDescent="0.2">
      <c r="A5931" s="16" t="s">
        <v>186</v>
      </c>
      <c r="B5931" s="1">
        <v>45992</v>
      </c>
      <c r="C5931">
        <v>3706</v>
      </c>
      <c r="D5931" t="s">
        <v>164</v>
      </c>
      <c r="E5931" t="s">
        <v>15</v>
      </c>
      <c r="F5931" t="s">
        <v>16</v>
      </c>
      <c r="G5931" t="s">
        <v>17</v>
      </c>
      <c r="H5931" s="2">
        <v>152464.14000000001</v>
      </c>
      <c r="I5931">
        <v>0.05</v>
      </c>
      <c r="J5931" s="2">
        <v>152464.14000000001</v>
      </c>
      <c r="K5931" s="2">
        <v>53200</v>
      </c>
      <c r="L5931">
        <v>2.87</v>
      </c>
      <c r="M5931" t="s">
        <v>33</v>
      </c>
      <c r="N5931" t="s">
        <v>34</v>
      </c>
      <c r="O5931" t="s">
        <v>35</v>
      </c>
    </row>
    <row r="5932" spans="1:15" x14ac:dyDescent="0.2">
      <c r="A5932" s="16" t="s">
        <v>186</v>
      </c>
      <c r="B5932" s="1">
        <v>45992</v>
      </c>
      <c r="C5932" t="s">
        <v>162</v>
      </c>
      <c r="D5932" t="s">
        <v>163</v>
      </c>
      <c r="E5932" t="s">
        <v>15</v>
      </c>
      <c r="F5932" t="s">
        <v>16</v>
      </c>
      <c r="G5932" t="s">
        <v>17</v>
      </c>
      <c r="H5932" s="2">
        <v>145314</v>
      </c>
      <c r="I5932">
        <v>0.04</v>
      </c>
      <c r="J5932" s="2">
        <v>145314</v>
      </c>
      <c r="K5932" s="2">
        <v>4050</v>
      </c>
      <c r="L5932">
        <v>35.880000000000003</v>
      </c>
      <c r="M5932" t="s">
        <v>18</v>
      </c>
      <c r="N5932" t="s">
        <v>19</v>
      </c>
      <c r="O5932" t="s">
        <v>20</v>
      </c>
    </row>
    <row r="5933" spans="1:15" x14ac:dyDescent="0.2">
      <c r="A5933" s="16" t="s">
        <v>186</v>
      </c>
      <c r="B5933" s="1">
        <v>45992</v>
      </c>
      <c r="C5933" t="s">
        <v>111</v>
      </c>
      <c r="D5933" t="s">
        <v>112</v>
      </c>
      <c r="E5933" t="s">
        <v>15</v>
      </c>
      <c r="F5933" t="s">
        <v>16</v>
      </c>
      <c r="G5933" t="s">
        <v>17</v>
      </c>
      <c r="H5933" s="2">
        <v>99078</v>
      </c>
      <c r="I5933">
        <v>0.03</v>
      </c>
      <c r="J5933" s="2">
        <v>99078</v>
      </c>
      <c r="K5933" s="2">
        <v>8425</v>
      </c>
      <c r="L5933">
        <v>11.76</v>
      </c>
      <c r="M5933" t="s">
        <v>18</v>
      </c>
      <c r="N5933" t="s">
        <v>31</v>
      </c>
      <c r="O5933" t="s">
        <v>20</v>
      </c>
    </row>
    <row r="5934" spans="1:15" x14ac:dyDescent="0.2">
      <c r="A5934" s="16" t="s">
        <v>186</v>
      </c>
      <c r="B5934" s="1">
        <v>45992</v>
      </c>
      <c r="C5934" t="s">
        <v>115</v>
      </c>
      <c r="D5934" t="s">
        <v>116</v>
      </c>
      <c r="E5934" t="s">
        <v>105</v>
      </c>
      <c r="F5934" t="s">
        <v>106</v>
      </c>
      <c r="G5934" t="s">
        <v>117</v>
      </c>
      <c r="H5934" s="2">
        <v>41000</v>
      </c>
      <c r="I5934">
        <v>0.01</v>
      </c>
      <c r="J5934" s="2">
        <v>41000</v>
      </c>
      <c r="K5934" s="2">
        <v>41000</v>
      </c>
      <c r="L5934">
        <v>100</v>
      </c>
      <c r="M5934" t="s">
        <v>18</v>
      </c>
      <c r="N5934" t="s">
        <v>108</v>
      </c>
      <c r="O5934" t="s">
        <v>20</v>
      </c>
    </row>
    <row r="5935" spans="1:15" x14ac:dyDescent="0.2">
      <c r="A5935" s="16" t="s">
        <v>186</v>
      </c>
      <c r="B5935" s="1">
        <v>45992</v>
      </c>
      <c r="C5935" t="s">
        <v>35</v>
      </c>
      <c r="D5935" t="s">
        <v>113</v>
      </c>
      <c r="E5935" t="s">
        <v>105</v>
      </c>
      <c r="F5935" t="s">
        <v>106</v>
      </c>
      <c r="G5935" t="s">
        <v>107</v>
      </c>
      <c r="H5935" s="2">
        <v>36233.980000000003</v>
      </c>
      <c r="I5935">
        <v>0.01</v>
      </c>
      <c r="J5935" s="2">
        <v>36233.980000000003</v>
      </c>
      <c r="K5935" s="2">
        <v>1139160</v>
      </c>
      <c r="L5935">
        <v>3.18</v>
      </c>
      <c r="M5935" t="s">
        <v>33</v>
      </c>
      <c r="N5935" t="s">
        <v>108</v>
      </c>
      <c r="O5935" t="s">
        <v>35</v>
      </c>
    </row>
    <row r="5936" spans="1:15" x14ac:dyDescent="0.2">
      <c r="A5936" s="16" t="s">
        <v>186</v>
      </c>
      <c r="B5936" s="1">
        <v>45992</v>
      </c>
      <c r="C5936">
        <v>2388</v>
      </c>
      <c r="D5936" t="s">
        <v>118</v>
      </c>
      <c r="E5936" t="s">
        <v>15</v>
      </c>
      <c r="F5936" t="s">
        <v>16</v>
      </c>
      <c r="G5936" t="s">
        <v>17</v>
      </c>
      <c r="H5936" s="2">
        <v>10249.94</v>
      </c>
      <c r="I5936">
        <v>0</v>
      </c>
      <c r="J5936" s="2">
        <v>10249.94</v>
      </c>
      <c r="K5936" s="2">
        <v>6331</v>
      </c>
      <c r="L5936">
        <v>1.62</v>
      </c>
      <c r="M5936" t="s">
        <v>33</v>
      </c>
      <c r="N5936" t="s">
        <v>34</v>
      </c>
      <c r="O5936" t="s">
        <v>35</v>
      </c>
    </row>
    <row r="5937" spans="1:15" x14ac:dyDescent="0.2">
      <c r="A5937" s="16" t="s">
        <v>186</v>
      </c>
      <c r="B5937" s="1">
        <v>45992</v>
      </c>
      <c r="C5937">
        <v>300017</v>
      </c>
      <c r="D5937" t="s">
        <v>165</v>
      </c>
      <c r="E5937" t="s">
        <v>15</v>
      </c>
      <c r="F5937" t="s">
        <v>16</v>
      </c>
      <c r="G5937" t="s">
        <v>17</v>
      </c>
      <c r="H5937" s="2">
        <v>9329.57</v>
      </c>
      <c r="I5937">
        <v>0</v>
      </c>
      <c r="J5937" s="2">
        <v>9329.57</v>
      </c>
      <c r="K5937" s="2">
        <v>6300</v>
      </c>
      <c r="L5937">
        <v>1.48</v>
      </c>
      <c r="M5937" t="s">
        <v>101</v>
      </c>
      <c r="N5937" t="s">
        <v>166</v>
      </c>
      <c r="O5937" t="s">
        <v>167</v>
      </c>
    </row>
    <row r="5938" spans="1:15" x14ac:dyDescent="0.2">
      <c r="A5938" s="16" t="s">
        <v>186</v>
      </c>
      <c r="B5938" s="1">
        <v>45992</v>
      </c>
      <c r="C5938" t="s">
        <v>168</v>
      </c>
      <c r="D5938" t="s">
        <v>169</v>
      </c>
      <c r="E5938" t="s">
        <v>105</v>
      </c>
      <c r="F5938" t="s">
        <v>106</v>
      </c>
      <c r="G5938" t="s">
        <v>107</v>
      </c>
      <c r="H5938" s="2">
        <v>2298.5700000000002</v>
      </c>
      <c r="I5938">
        <v>0</v>
      </c>
      <c r="J5938" s="2">
        <v>2298.5700000000002</v>
      </c>
      <c r="K5938" s="2">
        <v>16251</v>
      </c>
      <c r="L5938">
        <v>14.14</v>
      </c>
      <c r="M5938" t="s">
        <v>101</v>
      </c>
      <c r="N5938" t="s">
        <v>108</v>
      </c>
      <c r="O5938" t="s">
        <v>168</v>
      </c>
    </row>
    <row r="5939" spans="1:15" x14ac:dyDescent="0.2">
      <c r="A5939" s="16" t="s">
        <v>186</v>
      </c>
      <c r="B5939" s="1">
        <v>45992</v>
      </c>
      <c r="C5939" t="s">
        <v>75</v>
      </c>
      <c r="D5939" t="s">
        <v>176</v>
      </c>
      <c r="E5939" t="s">
        <v>174</v>
      </c>
      <c r="F5939" t="s">
        <v>106</v>
      </c>
      <c r="G5939" t="s">
        <v>174</v>
      </c>
      <c r="H5939">
        <v>873.67</v>
      </c>
      <c r="I5939">
        <v>0</v>
      </c>
      <c r="J5939">
        <v>873.67</v>
      </c>
      <c r="K5939" s="2">
        <v>22526000</v>
      </c>
      <c r="L5939">
        <v>1</v>
      </c>
      <c r="M5939" t="s">
        <v>18</v>
      </c>
      <c r="N5939" t="s">
        <v>108</v>
      </c>
      <c r="O5939" t="s">
        <v>20</v>
      </c>
    </row>
    <row r="5940" spans="1:15" x14ac:dyDescent="0.2">
      <c r="A5940" s="16" t="s">
        <v>186</v>
      </c>
      <c r="B5940" s="1">
        <v>45992</v>
      </c>
      <c r="C5940" t="s">
        <v>40</v>
      </c>
      <c r="D5940" t="s">
        <v>175</v>
      </c>
      <c r="E5940" t="s">
        <v>174</v>
      </c>
      <c r="F5940" t="s">
        <v>106</v>
      </c>
      <c r="G5940" t="s">
        <v>174</v>
      </c>
      <c r="H5940">
        <v>782</v>
      </c>
      <c r="I5940">
        <v>0</v>
      </c>
      <c r="J5940">
        <v>782</v>
      </c>
      <c r="K5940" s="2">
        <v>329167</v>
      </c>
      <c r="L5940">
        <v>1</v>
      </c>
      <c r="M5940" t="s">
        <v>18</v>
      </c>
      <c r="N5940" t="s">
        <v>108</v>
      </c>
      <c r="O5940" t="s">
        <v>20</v>
      </c>
    </row>
    <row r="5941" spans="1:15" x14ac:dyDescent="0.2">
      <c r="A5941" s="16" t="s">
        <v>186</v>
      </c>
      <c r="B5941" s="1">
        <v>45992</v>
      </c>
      <c r="C5941" t="s">
        <v>152</v>
      </c>
      <c r="D5941" t="s">
        <v>153</v>
      </c>
      <c r="E5941" t="s">
        <v>105</v>
      </c>
      <c r="F5941" t="s">
        <v>106</v>
      </c>
      <c r="G5941" t="s">
        <v>107</v>
      </c>
      <c r="H5941">
        <v>138.85</v>
      </c>
      <c r="I5941">
        <v>0</v>
      </c>
      <c r="J5941">
        <v>138.85</v>
      </c>
      <c r="K5941">
        <v>105</v>
      </c>
      <c r="L5941">
        <v>132.53</v>
      </c>
      <c r="M5941" t="s">
        <v>154</v>
      </c>
      <c r="N5941" t="s">
        <v>108</v>
      </c>
      <c r="O5941" t="s">
        <v>152</v>
      </c>
    </row>
    <row r="5942" spans="1:15" x14ac:dyDescent="0.2">
      <c r="A5942" s="16" t="s">
        <v>186</v>
      </c>
      <c r="B5942" s="1">
        <v>45992</v>
      </c>
      <c r="C5942" t="s">
        <v>53</v>
      </c>
      <c r="D5942" t="s">
        <v>173</v>
      </c>
      <c r="E5942" t="s">
        <v>174</v>
      </c>
      <c r="F5942" t="s">
        <v>106</v>
      </c>
      <c r="G5942" t="s">
        <v>174</v>
      </c>
      <c r="H5942">
        <v>65.510000000000005</v>
      </c>
      <c r="I5942">
        <v>0</v>
      </c>
      <c r="J5942">
        <v>65.510000000000005</v>
      </c>
      <c r="K5942" s="2">
        <v>578741000</v>
      </c>
      <c r="L5942">
        <v>1</v>
      </c>
      <c r="M5942" t="s">
        <v>18</v>
      </c>
      <c r="N5942" t="s">
        <v>108</v>
      </c>
      <c r="O5942" t="s">
        <v>20</v>
      </c>
    </row>
    <row r="5943" spans="1:15" x14ac:dyDescent="0.2">
      <c r="A5943" s="16" t="s">
        <v>186</v>
      </c>
      <c r="B5943" s="1">
        <v>45992</v>
      </c>
      <c r="C5943" t="s">
        <v>103</v>
      </c>
      <c r="D5943" t="s">
        <v>178</v>
      </c>
      <c r="E5943" t="s">
        <v>174</v>
      </c>
      <c r="F5943" t="s">
        <v>106</v>
      </c>
      <c r="G5943" t="s">
        <v>174</v>
      </c>
      <c r="H5943">
        <v>-6.28</v>
      </c>
      <c r="I5943">
        <v>0</v>
      </c>
      <c r="J5943">
        <v>-6.28</v>
      </c>
      <c r="K5943" s="2">
        <v>117240</v>
      </c>
      <c r="L5943">
        <v>1</v>
      </c>
      <c r="M5943" t="s">
        <v>18</v>
      </c>
      <c r="N5943" t="s">
        <v>108</v>
      </c>
      <c r="O5943" t="s">
        <v>20</v>
      </c>
    </row>
    <row r="5944" spans="1:15" x14ac:dyDescent="0.2">
      <c r="A5944" s="16" t="s">
        <v>186</v>
      </c>
      <c r="B5944" s="1">
        <v>45992</v>
      </c>
      <c r="C5944" t="s">
        <v>168</v>
      </c>
      <c r="D5944" t="s">
        <v>177</v>
      </c>
      <c r="E5944" t="s">
        <v>174</v>
      </c>
      <c r="F5944" t="s">
        <v>106</v>
      </c>
      <c r="G5944" t="s">
        <v>174</v>
      </c>
      <c r="H5944">
        <v>-0.04</v>
      </c>
      <c r="I5944">
        <v>0</v>
      </c>
      <c r="J5944">
        <v>-0.04</v>
      </c>
      <c r="K5944" s="2">
        <v>1028</v>
      </c>
      <c r="L5944">
        <v>1</v>
      </c>
      <c r="M5944" t="s">
        <v>18</v>
      </c>
      <c r="N5944" t="s">
        <v>108</v>
      </c>
      <c r="O5944" t="s">
        <v>20</v>
      </c>
    </row>
    <row r="5945" spans="1:15" x14ac:dyDescent="0.2">
      <c r="A5945" s="16" t="s">
        <v>186</v>
      </c>
      <c r="B5945" s="1">
        <v>45992</v>
      </c>
      <c r="C5945" t="s">
        <v>351</v>
      </c>
      <c r="D5945" t="s">
        <v>352</v>
      </c>
      <c r="E5945" t="s">
        <v>131</v>
      </c>
      <c r="F5945" t="s">
        <v>106</v>
      </c>
      <c r="G5945" t="s">
        <v>132</v>
      </c>
      <c r="H5945">
        <v>0</v>
      </c>
      <c r="I5945">
        <v>0</v>
      </c>
      <c r="J5945" s="2">
        <v>609390</v>
      </c>
      <c r="K5945">
        <v>12</v>
      </c>
      <c r="L5945" s="2">
        <v>25391.25</v>
      </c>
      <c r="M5945" t="s">
        <v>108</v>
      </c>
      <c r="N5945" t="s">
        <v>133</v>
      </c>
      <c r="O5945" t="s">
        <v>20</v>
      </c>
    </row>
    <row r="5946" spans="1:15" x14ac:dyDescent="0.2">
      <c r="A5946" s="16" t="s">
        <v>186</v>
      </c>
      <c r="B5946" s="1">
        <v>45992</v>
      </c>
      <c r="C5946" t="s">
        <v>103</v>
      </c>
      <c r="D5946" t="s">
        <v>127</v>
      </c>
      <c r="E5946" t="s">
        <v>105</v>
      </c>
      <c r="F5946" t="s">
        <v>106</v>
      </c>
      <c r="G5946" t="s">
        <v>107</v>
      </c>
      <c r="H5946" s="2">
        <v>-8662.33</v>
      </c>
      <c r="I5946">
        <v>0</v>
      </c>
      <c r="J5946" s="2">
        <v>-8662.33</v>
      </c>
      <c r="K5946" s="2">
        <v>-67464</v>
      </c>
      <c r="L5946">
        <v>12.84</v>
      </c>
      <c r="M5946" t="s">
        <v>128</v>
      </c>
      <c r="N5946" t="s">
        <v>108</v>
      </c>
      <c r="O5946" t="s">
        <v>103</v>
      </c>
    </row>
    <row r="5947" spans="1:15" x14ac:dyDescent="0.2">
      <c r="A5947" s="16" t="s">
        <v>186</v>
      </c>
      <c r="B5947" s="1">
        <v>45992</v>
      </c>
      <c r="C5947" t="s">
        <v>75</v>
      </c>
      <c r="D5947" t="s">
        <v>114</v>
      </c>
      <c r="E5947" t="s">
        <v>105</v>
      </c>
      <c r="F5947" t="s">
        <v>106</v>
      </c>
      <c r="G5947" t="s">
        <v>107</v>
      </c>
      <c r="H5947" s="2">
        <v>-113593.92</v>
      </c>
      <c r="I5947">
        <v>-0.03</v>
      </c>
      <c r="J5947" s="2">
        <v>-113593.92</v>
      </c>
      <c r="K5947" s="2">
        <v>-17617849</v>
      </c>
      <c r="L5947">
        <v>0.64</v>
      </c>
      <c r="M5947" t="s">
        <v>73</v>
      </c>
      <c r="N5947" t="s">
        <v>108</v>
      </c>
      <c r="O5947" t="s">
        <v>75</v>
      </c>
    </row>
    <row r="5948" spans="1:15" x14ac:dyDescent="0.2">
      <c r="A5948" s="16" t="s">
        <v>186</v>
      </c>
      <c r="B5948" s="1">
        <v>45992</v>
      </c>
      <c r="C5948" t="s">
        <v>53</v>
      </c>
      <c r="D5948" t="s">
        <v>124</v>
      </c>
      <c r="E5948" t="s">
        <v>105</v>
      </c>
      <c r="F5948" t="s">
        <v>106</v>
      </c>
      <c r="G5948" t="s">
        <v>107</v>
      </c>
      <c r="H5948" s="2">
        <v>-296215.61</v>
      </c>
      <c r="I5948">
        <v>-0.09</v>
      </c>
      <c r="J5948" s="2">
        <v>-296215.61</v>
      </c>
      <c r="K5948" s="2">
        <v>-435462211</v>
      </c>
      <c r="L5948">
        <v>7.0000000000000007E-2</v>
      </c>
      <c r="M5948" t="s">
        <v>51</v>
      </c>
      <c r="N5948" t="s">
        <v>108</v>
      </c>
      <c r="O5948" t="s">
        <v>53</v>
      </c>
    </row>
    <row r="5949" spans="1:15" x14ac:dyDescent="0.2">
      <c r="A5949" s="16" t="s">
        <v>186</v>
      </c>
      <c r="B5949" s="1">
        <v>45992</v>
      </c>
      <c r="C5949" t="s">
        <v>40</v>
      </c>
      <c r="D5949" t="s">
        <v>125</v>
      </c>
      <c r="E5949" t="s">
        <v>105</v>
      </c>
      <c r="F5949" t="s">
        <v>106</v>
      </c>
      <c r="G5949" t="s">
        <v>107</v>
      </c>
      <c r="H5949" s="2">
        <v>-376132.13</v>
      </c>
      <c r="I5949">
        <v>-0.11</v>
      </c>
      <c r="J5949" s="2">
        <v>-376132.13</v>
      </c>
      <c r="K5949" s="2">
        <v>-323415</v>
      </c>
      <c r="L5949">
        <v>116.3</v>
      </c>
      <c r="M5949" t="s">
        <v>126</v>
      </c>
      <c r="N5949" t="s">
        <v>108</v>
      </c>
      <c r="O5949" t="s">
        <v>40</v>
      </c>
    </row>
    <row r="5950" spans="1:15" x14ac:dyDescent="0.2">
      <c r="A5950" s="16" t="s">
        <v>505</v>
      </c>
      <c r="B5950" s="1">
        <v>45989</v>
      </c>
      <c r="C5950" t="s">
        <v>27</v>
      </c>
      <c r="D5950" t="s">
        <v>28</v>
      </c>
      <c r="F5950" t="s">
        <v>16</v>
      </c>
      <c r="G5950" t="s">
        <v>17</v>
      </c>
      <c r="H5950" s="2">
        <v>6866551.9800000004</v>
      </c>
      <c r="I5950">
        <v>9.3800000000000008</v>
      </c>
      <c r="J5950" s="2">
        <v>6866551.9800000004</v>
      </c>
      <c r="K5950" s="2">
        <v>31566</v>
      </c>
      <c r="L5950">
        <v>217.53</v>
      </c>
      <c r="M5950" t="s">
        <v>18</v>
      </c>
      <c r="N5950" t="s">
        <v>19</v>
      </c>
      <c r="O5950" t="s">
        <v>20</v>
      </c>
    </row>
    <row r="5951" spans="1:15" x14ac:dyDescent="0.2">
      <c r="A5951" s="16" t="s">
        <v>505</v>
      </c>
      <c r="B5951" s="1">
        <v>45989</v>
      </c>
      <c r="C5951">
        <v>5930</v>
      </c>
      <c r="D5951" t="s">
        <v>50</v>
      </c>
      <c r="F5951" t="s">
        <v>16</v>
      </c>
      <c r="G5951" t="s">
        <v>17</v>
      </c>
      <c r="H5951" s="2">
        <v>5412300.6799999997</v>
      </c>
      <c r="I5951">
        <v>7.4</v>
      </c>
      <c r="J5951" s="2">
        <v>5412300.6799999997</v>
      </c>
      <c r="K5951" s="2">
        <v>79200</v>
      </c>
      <c r="L5951">
        <v>68.34</v>
      </c>
      <c r="M5951" t="s">
        <v>51</v>
      </c>
      <c r="N5951" t="s">
        <v>52</v>
      </c>
      <c r="O5951" t="s">
        <v>53</v>
      </c>
    </row>
    <row r="5952" spans="1:15" x14ac:dyDescent="0.2">
      <c r="A5952" s="16" t="s">
        <v>505</v>
      </c>
      <c r="B5952" s="1">
        <v>45989</v>
      </c>
      <c r="C5952" t="s">
        <v>54</v>
      </c>
      <c r="D5952" t="s">
        <v>55</v>
      </c>
      <c r="F5952" t="s">
        <v>16</v>
      </c>
      <c r="G5952" t="s">
        <v>17</v>
      </c>
      <c r="H5952" s="2">
        <v>5352525.75</v>
      </c>
      <c r="I5952">
        <v>7.31</v>
      </c>
      <c r="J5952" s="2">
        <v>5352525.75</v>
      </c>
      <c r="K5952" s="2">
        <v>19195</v>
      </c>
      <c r="L5952">
        <v>278.85000000000002</v>
      </c>
      <c r="M5952" t="s">
        <v>18</v>
      </c>
      <c r="N5952" t="s">
        <v>19</v>
      </c>
      <c r="O5952" t="s">
        <v>20</v>
      </c>
    </row>
    <row r="5953" spans="1:15" x14ac:dyDescent="0.2">
      <c r="A5953" s="16" t="s">
        <v>505</v>
      </c>
      <c r="B5953" s="1">
        <v>45989</v>
      </c>
      <c r="C5953" t="s">
        <v>25</v>
      </c>
      <c r="D5953" t="s">
        <v>26</v>
      </c>
      <c r="F5953" t="s">
        <v>16</v>
      </c>
      <c r="G5953" t="s">
        <v>17</v>
      </c>
      <c r="H5953" s="2">
        <v>4783071</v>
      </c>
      <c r="I5953">
        <v>6.54</v>
      </c>
      <c r="J5953" s="2">
        <v>4783071</v>
      </c>
      <c r="K5953" s="2">
        <v>27023</v>
      </c>
      <c r="L5953">
        <v>177</v>
      </c>
      <c r="M5953" t="s">
        <v>18</v>
      </c>
      <c r="N5953" t="s">
        <v>19</v>
      </c>
      <c r="O5953" t="s">
        <v>20</v>
      </c>
    </row>
    <row r="5954" spans="1:15" x14ac:dyDescent="0.2">
      <c r="A5954" s="16" t="s">
        <v>505</v>
      </c>
      <c r="B5954" s="1">
        <v>45989</v>
      </c>
      <c r="C5954" t="s">
        <v>366</v>
      </c>
      <c r="D5954" t="s">
        <v>367</v>
      </c>
      <c r="F5954" t="s">
        <v>69</v>
      </c>
      <c r="G5954" t="s">
        <v>17</v>
      </c>
      <c r="H5954" s="2">
        <v>4095956.22</v>
      </c>
      <c r="I5954">
        <v>5.6</v>
      </c>
      <c r="J5954" s="2">
        <v>4095956.22</v>
      </c>
      <c r="K5954" s="2">
        <v>20274</v>
      </c>
      <c r="L5954">
        <v>202.03</v>
      </c>
      <c r="M5954" t="s">
        <v>18</v>
      </c>
      <c r="N5954" t="s">
        <v>19</v>
      </c>
      <c r="O5954" t="s">
        <v>20</v>
      </c>
    </row>
    <row r="5955" spans="1:15" x14ac:dyDescent="0.2">
      <c r="A5955" s="16" t="s">
        <v>505</v>
      </c>
      <c r="B5955" s="1">
        <v>45989</v>
      </c>
      <c r="C5955" t="s">
        <v>359</v>
      </c>
      <c r="D5955" t="s">
        <v>360</v>
      </c>
      <c r="F5955" t="s">
        <v>69</v>
      </c>
      <c r="G5955" t="s">
        <v>17</v>
      </c>
      <c r="H5955" s="2">
        <v>3476985.6</v>
      </c>
      <c r="I5955">
        <v>4.75</v>
      </c>
      <c r="J5955" s="2">
        <v>3476985.6</v>
      </c>
      <c r="K5955" s="2">
        <v>32320</v>
      </c>
      <c r="L5955">
        <v>107.58</v>
      </c>
      <c r="M5955" t="s">
        <v>18</v>
      </c>
      <c r="N5955" t="s">
        <v>19</v>
      </c>
      <c r="O5955" t="s">
        <v>20</v>
      </c>
    </row>
    <row r="5956" spans="1:15" x14ac:dyDescent="0.2">
      <c r="A5956" s="16" t="s">
        <v>505</v>
      </c>
      <c r="B5956" s="1">
        <v>45989</v>
      </c>
      <c r="C5956" t="s">
        <v>371</v>
      </c>
      <c r="D5956" t="s">
        <v>372</v>
      </c>
      <c r="F5956" t="s">
        <v>69</v>
      </c>
      <c r="G5956" t="s">
        <v>17</v>
      </c>
      <c r="H5956" s="2">
        <v>3240741.9</v>
      </c>
      <c r="I5956">
        <v>4.43</v>
      </c>
      <c r="J5956" s="2">
        <v>3240741.9</v>
      </c>
      <c r="K5956" s="2">
        <v>13170</v>
      </c>
      <c r="L5956">
        <v>246.07</v>
      </c>
      <c r="M5956" t="s">
        <v>18</v>
      </c>
      <c r="N5956" t="s">
        <v>19</v>
      </c>
      <c r="O5956" t="s">
        <v>20</v>
      </c>
    </row>
    <row r="5957" spans="1:15" x14ac:dyDescent="0.2">
      <c r="A5957" s="16" t="s">
        <v>505</v>
      </c>
      <c r="B5957" s="1">
        <v>45989</v>
      </c>
      <c r="C5957">
        <v>7974</v>
      </c>
      <c r="D5957" t="s">
        <v>368</v>
      </c>
      <c r="F5957" t="s">
        <v>69</v>
      </c>
      <c r="G5957" t="s">
        <v>17</v>
      </c>
      <c r="H5957" s="2">
        <v>3148734.38</v>
      </c>
      <c r="I5957">
        <v>4.3</v>
      </c>
      <c r="J5957" s="2">
        <v>3148734.38</v>
      </c>
      <c r="K5957" s="2">
        <v>37000</v>
      </c>
      <c r="L5957">
        <v>85.1</v>
      </c>
      <c r="M5957" t="s">
        <v>73</v>
      </c>
      <c r="N5957" t="s">
        <v>74</v>
      </c>
      <c r="O5957" t="s">
        <v>75</v>
      </c>
    </row>
    <row r="5958" spans="1:15" x14ac:dyDescent="0.2">
      <c r="A5958" s="16" t="s">
        <v>505</v>
      </c>
      <c r="B5958" s="1">
        <v>45989</v>
      </c>
      <c r="C5958" t="s">
        <v>369</v>
      </c>
      <c r="D5958" t="s">
        <v>370</v>
      </c>
      <c r="F5958" t="s">
        <v>69</v>
      </c>
      <c r="G5958" t="s">
        <v>17</v>
      </c>
      <c r="H5958" s="2">
        <v>3137035.33</v>
      </c>
      <c r="I5958">
        <v>4.29</v>
      </c>
      <c r="J5958" s="2">
        <v>3137035.33</v>
      </c>
      <c r="K5958" s="2">
        <v>33011</v>
      </c>
      <c r="L5958">
        <v>95.03</v>
      </c>
      <c r="M5958" t="s">
        <v>18</v>
      </c>
      <c r="N5958" t="s">
        <v>31</v>
      </c>
      <c r="O5958" t="s">
        <v>20</v>
      </c>
    </row>
    <row r="5959" spans="1:15" x14ac:dyDescent="0.2">
      <c r="A5959" s="16" t="s">
        <v>505</v>
      </c>
      <c r="B5959" s="1">
        <v>45989</v>
      </c>
      <c r="C5959">
        <v>1810</v>
      </c>
      <c r="D5959" t="s">
        <v>358</v>
      </c>
      <c r="F5959" t="s">
        <v>16</v>
      </c>
      <c r="G5959" t="s">
        <v>17</v>
      </c>
      <c r="H5959" s="2">
        <v>3009482.12</v>
      </c>
      <c r="I5959">
        <v>4.1100000000000003</v>
      </c>
      <c r="J5959" s="2">
        <v>3009482.12</v>
      </c>
      <c r="K5959" s="2">
        <v>571200</v>
      </c>
      <c r="L5959">
        <v>5.27</v>
      </c>
      <c r="M5959" t="s">
        <v>101</v>
      </c>
      <c r="N5959" t="s">
        <v>102</v>
      </c>
      <c r="O5959" t="s">
        <v>103</v>
      </c>
    </row>
    <row r="5960" spans="1:15" x14ac:dyDescent="0.2">
      <c r="A5960" s="16" t="s">
        <v>505</v>
      </c>
      <c r="B5960" s="1">
        <v>45989</v>
      </c>
      <c r="C5960" t="s">
        <v>361</v>
      </c>
      <c r="D5960" t="s">
        <v>362</v>
      </c>
      <c r="F5960" t="s">
        <v>69</v>
      </c>
      <c r="G5960" t="s">
        <v>17</v>
      </c>
      <c r="H5960" s="2">
        <v>2672157.94</v>
      </c>
      <c r="I5960">
        <v>3.65</v>
      </c>
      <c r="J5960" s="2">
        <v>2672157.94</v>
      </c>
      <c r="K5960" s="2">
        <v>4462</v>
      </c>
      <c r="L5960">
        <v>598.87</v>
      </c>
      <c r="M5960" t="s">
        <v>363</v>
      </c>
      <c r="N5960" t="s">
        <v>31</v>
      </c>
      <c r="O5960" t="s">
        <v>20</v>
      </c>
    </row>
    <row r="5961" spans="1:15" x14ac:dyDescent="0.2">
      <c r="A5961" s="16" t="s">
        <v>505</v>
      </c>
      <c r="B5961" s="1">
        <v>45989</v>
      </c>
      <c r="C5961" t="s">
        <v>506</v>
      </c>
      <c r="D5961" t="s">
        <v>507</v>
      </c>
      <c r="F5961" t="s">
        <v>69</v>
      </c>
      <c r="G5961" t="s">
        <v>17</v>
      </c>
      <c r="H5961" s="2">
        <v>2365584.16</v>
      </c>
      <c r="I5961">
        <v>3.23</v>
      </c>
      <c r="J5961" s="2">
        <v>2365584.16</v>
      </c>
      <c r="K5961" s="2">
        <v>10928</v>
      </c>
      <c r="L5961">
        <v>216.47</v>
      </c>
      <c r="M5961" t="s">
        <v>18</v>
      </c>
      <c r="N5961" t="s">
        <v>31</v>
      </c>
      <c r="O5961" t="s">
        <v>20</v>
      </c>
    </row>
    <row r="5962" spans="1:15" x14ac:dyDescent="0.2">
      <c r="A5962" s="16" t="s">
        <v>505</v>
      </c>
      <c r="B5962" s="1">
        <v>45989</v>
      </c>
      <c r="C5962" t="s">
        <v>254</v>
      </c>
      <c r="D5962" t="s">
        <v>373</v>
      </c>
      <c r="F5962" t="s">
        <v>43</v>
      </c>
      <c r="G5962" t="s">
        <v>17</v>
      </c>
      <c r="H5962" s="2">
        <v>2147077.7000000002</v>
      </c>
      <c r="I5962">
        <v>2.93</v>
      </c>
      <c r="J5962" s="2">
        <v>2147077.7000000002</v>
      </c>
      <c r="K5962" s="2">
        <v>56119</v>
      </c>
      <c r="L5962">
        <v>38.26</v>
      </c>
      <c r="M5962" t="s">
        <v>374</v>
      </c>
      <c r="N5962" t="s">
        <v>375</v>
      </c>
      <c r="O5962" t="s">
        <v>376</v>
      </c>
    </row>
    <row r="5963" spans="1:15" x14ac:dyDescent="0.2">
      <c r="A5963" s="16" t="s">
        <v>505</v>
      </c>
      <c r="B5963" s="1">
        <v>45989</v>
      </c>
      <c r="C5963" t="s">
        <v>377</v>
      </c>
      <c r="D5963" t="s">
        <v>378</v>
      </c>
      <c r="F5963" t="s">
        <v>16</v>
      </c>
      <c r="G5963" t="s">
        <v>17</v>
      </c>
      <c r="H5963" s="2">
        <v>2001742.56</v>
      </c>
      <c r="I5963">
        <v>2.74</v>
      </c>
      <c r="J5963" s="2">
        <v>2001742.56</v>
      </c>
      <c r="K5963" s="2">
        <v>23561</v>
      </c>
      <c r="L5963">
        <v>84.96</v>
      </c>
      <c r="M5963" t="s">
        <v>18</v>
      </c>
      <c r="N5963" t="s">
        <v>19</v>
      </c>
      <c r="O5963" t="s">
        <v>20</v>
      </c>
    </row>
    <row r="5964" spans="1:15" x14ac:dyDescent="0.2">
      <c r="A5964" s="16" t="s">
        <v>505</v>
      </c>
      <c r="B5964" s="1">
        <v>45989</v>
      </c>
      <c r="C5964" t="s">
        <v>364</v>
      </c>
      <c r="D5964" t="s">
        <v>365</v>
      </c>
      <c r="F5964" t="s">
        <v>69</v>
      </c>
      <c r="G5964" t="s">
        <v>17</v>
      </c>
      <c r="H5964" s="2">
        <v>1590588.92</v>
      </c>
      <c r="I5964">
        <v>2.17</v>
      </c>
      <c r="J5964" s="2">
        <v>1590588.92</v>
      </c>
      <c r="K5964" s="2">
        <v>40207</v>
      </c>
      <c r="L5964">
        <v>39.56</v>
      </c>
      <c r="M5964" t="s">
        <v>18</v>
      </c>
      <c r="N5964" t="s">
        <v>19</v>
      </c>
      <c r="O5964" t="s">
        <v>20</v>
      </c>
    </row>
    <row r="5965" spans="1:15" x14ac:dyDescent="0.2">
      <c r="A5965" s="16" t="s">
        <v>505</v>
      </c>
      <c r="B5965" s="1">
        <v>45989</v>
      </c>
      <c r="C5965" t="s">
        <v>385</v>
      </c>
      <c r="D5965" t="s">
        <v>386</v>
      </c>
      <c r="F5965" t="s">
        <v>16</v>
      </c>
      <c r="G5965" t="s">
        <v>17</v>
      </c>
      <c r="H5965" s="2">
        <v>1487062.58</v>
      </c>
      <c r="I5965">
        <v>2.0299999999999998</v>
      </c>
      <c r="J5965" s="2">
        <v>1487062.58</v>
      </c>
      <c r="K5965" s="2">
        <v>13223</v>
      </c>
      <c r="L5965">
        <v>112.46</v>
      </c>
      <c r="M5965" t="s">
        <v>387</v>
      </c>
      <c r="N5965" t="s">
        <v>388</v>
      </c>
      <c r="O5965" t="s">
        <v>389</v>
      </c>
    </row>
    <row r="5966" spans="1:15" x14ac:dyDescent="0.2">
      <c r="A5966" s="16" t="s">
        <v>505</v>
      </c>
      <c r="B5966" s="1">
        <v>45989</v>
      </c>
      <c r="C5966">
        <v>9766</v>
      </c>
      <c r="D5966" t="s">
        <v>397</v>
      </c>
      <c r="F5966" t="s">
        <v>69</v>
      </c>
      <c r="G5966" t="s">
        <v>17</v>
      </c>
      <c r="H5966" s="2">
        <v>1405203.46</v>
      </c>
      <c r="I5966">
        <v>1.92</v>
      </c>
      <c r="J5966" s="2">
        <v>1405203.46</v>
      </c>
      <c r="K5966" s="2">
        <v>9200</v>
      </c>
      <c r="L5966">
        <v>152.74</v>
      </c>
      <c r="M5966" t="s">
        <v>73</v>
      </c>
      <c r="N5966" t="s">
        <v>74</v>
      </c>
      <c r="O5966" t="s">
        <v>75</v>
      </c>
    </row>
    <row r="5967" spans="1:15" x14ac:dyDescent="0.2">
      <c r="A5967" s="16" t="s">
        <v>505</v>
      </c>
      <c r="B5967" s="1">
        <v>45989</v>
      </c>
      <c r="C5967" t="s">
        <v>379</v>
      </c>
      <c r="D5967" t="s">
        <v>380</v>
      </c>
      <c r="F5967" t="s">
        <v>69</v>
      </c>
      <c r="G5967" t="s">
        <v>17</v>
      </c>
      <c r="H5967" s="2">
        <v>1392587.8</v>
      </c>
      <c r="I5967">
        <v>1.9</v>
      </c>
      <c r="J5967" s="2">
        <v>1392587.8</v>
      </c>
      <c r="K5967" s="2">
        <v>53315</v>
      </c>
      <c r="L5967">
        <v>26.12</v>
      </c>
      <c r="M5967" t="s">
        <v>18</v>
      </c>
      <c r="N5967" t="s">
        <v>31</v>
      </c>
      <c r="O5967" t="s">
        <v>20</v>
      </c>
    </row>
    <row r="5968" spans="1:15" x14ac:dyDescent="0.2">
      <c r="A5968" s="16" t="s">
        <v>505</v>
      </c>
      <c r="B5968" s="1">
        <v>45989</v>
      </c>
      <c r="C5968" t="s">
        <v>398</v>
      </c>
      <c r="D5968" t="s">
        <v>399</v>
      </c>
      <c r="F5968" t="s">
        <v>69</v>
      </c>
      <c r="G5968" t="s">
        <v>17</v>
      </c>
      <c r="H5968" s="2">
        <v>1124893.3799999999</v>
      </c>
      <c r="I5968">
        <v>1.54</v>
      </c>
      <c r="J5968" s="2">
        <v>1124893.3799999999</v>
      </c>
      <c r="K5968" s="2">
        <v>11622</v>
      </c>
      <c r="L5968">
        <v>96.79</v>
      </c>
      <c r="M5968" t="s">
        <v>18</v>
      </c>
      <c r="N5968" t="s">
        <v>19</v>
      </c>
      <c r="O5968" t="s">
        <v>20</v>
      </c>
    </row>
    <row r="5969" spans="1:15" x14ac:dyDescent="0.2">
      <c r="A5969" s="16" t="s">
        <v>505</v>
      </c>
      <c r="B5969" s="1">
        <v>45989</v>
      </c>
      <c r="C5969">
        <v>992</v>
      </c>
      <c r="D5969" t="s">
        <v>100</v>
      </c>
      <c r="F5969" t="s">
        <v>16</v>
      </c>
      <c r="G5969" t="s">
        <v>17</v>
      </c>
      <c r="H5969" s="2">
        <v>952383.89</v>
      </c>
      <c r="I5969">
        <v>1.3</v>
      </c>
      <c r="J5969" s="2">
        <v>952383.89</v>
      </c>
      <c r="K5969" s="2">
        <v>766000</v>
      </c>
      <c r="L5969">
        <v>1.24</v>
      </c>
      <c r="M5969" t="s">
        <v>101</v>
      </c>
      <c r="N5969" t="s">
        <v>102</v>
      </c>
      <c r="O5969" t="s">
        <v>103</v>
      </c>
    </row>
    <row r="5970" spans="1:15" x14ac:dyDescent="0.2">
      <c r="A5970" s="16" t="s">
        <v>505</v>
      </c>
      <c r="B5970" s="1">
        <v>45989</v>
      </c>
      <c r="C5970" t="s">
        <v>381</v>
      </c>
      <c r="D5970" t="s">
        <v>382</v>
      </c>
      <c r="F5970" t="s">
        <v>43</v>
      </c>
      <c r="G5970" t="s">
        <v>17</v>
      </c>
      <c r="H5970" s="2">
        <v>914536.41</v>
      </c>
      <c r="I5970">
        <v>1.25</v>
      </c>
      <c r="J5970" s="2">
        <v>914536.41</v>
      </c>
      <c r="K5970" s="2">
        <v>13369</v>
      </c>
      <c r="L5970">
        <v>68.41</v>
      </c>
      <c r="M5970" t="s">
        <v>363</v>
      </c>
      <c r="N5970" t="s">
        <v>383</v>
      </c>
      <c r="O5970" t="s">
        <v>384</v>
      </c>
    </row>
    <row r="5971" spans="1:15" x14ac:dyDescent="0.2">
      <c r="A5971" s="16" t="s">
        <v>505</v>
      </c>
      <c r="B5971" s="1">
        <v>45989</v>
      </c>
      <c r="C5971">
        <v>3659</v>
      </c>
      <c r="D5971" t="s">
        <v>404</v>
      </c>
      <c r="F5971" t="s">
        <v>69</v>
      </c>
      <c r="G5971" t="s">
        <v>17</v>
      </c>
      <c r="H5971" s="2">
        <v>900756.17</v>
      </c>
      <c r="I5971">
        <v>1.23</v>
      </c>
      <c r="J5971" s="2">
        <v>900756.17</v>
      </c>
      <c r="K5971" s="2">
        <v>37000</v>
      </c>
      <c r="L5971">
        <v>24.34</v>
      </c>
      <c r="M5971" t="s">
        <v>73</v>
      </c>
      <c r="N5971" t="s">
        <v>74</v>
      </c>
      <c r="O5971" t="s">
        <v>75</v>
      </c>
    </row>
    <row r="5972" spans="1:15" x14ac:dyDescent="0.2">
      <c r="A5972" s="16" t="s">
        <v>505</v>
      </c>
      <c r="B5972" s="1">
        <v>45989</v>
      </c>
      <c r="C5972">
        <v>9697</v>
      </c>
      <c r="D5972" t="s">
        <v>400</v>
      </c>
      <c r="F5972" t="s">
        <v>69</v>
      </c>
      <c r="G5972" t="s">
        <v>17</v>
      </c>
      <c r="H5972" s="2">
        <v>823151.55</v>
      </c>
      <c r="I5972">
        <v>1.1200000000000001</v>
      </c>
      <c r="J5972" s="2">
        <v>823151.55</v>
      </c>
      <c r="K5972" s="2">
        <v>33600</v>
      </c>
      <c r="L5972">
        <v>24.5</v>
      </c>
      <c r="M5972" t="s">
        <v>73</v>
      </c>
      <c r="N5972" t="s">
        <v>74</v>
      </c>
      <c r="O5972" t="s">
        <v>75</v>
      </c>
    </row>
    <row r="5973" spans="1:15" x14ac:dyDescent="0.2">
      <c r="A5973" s="16" t="s">
        <v>505</v>
      </c>
      <c r="B5973" s="1">
        <v>45989</v>
      </c>
      <c r="C5973" t="s">
        <v>390</v>
      </c>
      <c r="D5973" t="s">
        <v>391</v>
      </c>
      <c r="F5973" t="s">
        <v>69</v>
      </c>
      <c r="G5973" t="s">
        <v>17</v>
      </c>
      <c r="H5973" s="2">
        <v>816084.47999999998</v>
      </c>
      <c r="I5973">
        <v>1.1200000000000001</v>
      </c>
      <c r="J5973" s="2">
        <v>816084.47999999998</v>
      </c>
      <c r="K5973" s="2">
        <v>106261</v>
      </c>
      <c r="L5973">
        <v>7.68</v>
      </c>
      <c r="M5973" t="s">
        <v>18</v>
      </c>
      <c r="N5973" t="s">
        <v>31</v>
      </c>
      <c r="O5973" t="s">
        <v>20</v>
      </c>
    </row>
    <row r="5974" spans="1:15" x14ac:dyDescent="0.2">
      <c r="A5974" s="16" t="s">
        <v>505</v>
      </c>
      <c r="B5974" s="1">
        <v>45989</v>
      </c>
      <c r="C5974" t="s">
        <v>394</v>
      </c>
      <c r="D5974" t="s">
        <v>395</v>
      </c>
      <c r="F5974" t="s">
        <v>43</v>
      </c>
      <c r="G5974" t="s">
        <v>17</v>
      </c>
      <c r="H5974" s="2">
        <v>782623.19</v>
      </c>
      <c r="I5974">
        <v>1.07</v>
      </c>
      <c r="J5974" s="2">
        <v>782623.19</v>
      </c>
      <c r="K5974" s="2">
        <v>59208</v>
      </c>
      <c r="L5974">
        <v>13.22</v>
      </c>
      <c r="M5974" t="s">
        <v>154</v>
      </c>
      <c r="N5974" t="s">
        <v>396</v>
      </c>
      <c r="O5974" t="s">
        <v>152</v>
      </c>
    </row>
    <row r="5975" spans="1:15" x14ac:dyDescent="0.2">
      <c r="A5975" s="16" t="s">
        <v>505</v>
      </c>
      <c r="B5975" s="1">
        <v>45989</v>
      </c>
      <c r="C5975" t="s">
        <v>392</v>
      </c>
      <c r="D5975" t="s">
        <v>393</v>
      </c>
      <c r="F5975" t="s">
        <v>43</v>
      </c>
      <c r="G5975" t="s">
        <v>17</v>
      </c>
      <c r="H5975" s="2">
        <v>674146.02</v>
      </c>
      <c r="I5975">
        <v>0.92</v>
      </c>
      <c r="J5975" s="2">
        <v>674146.02</v>
      </c>
      <c r="K5975" s="2">
        <v>3522</v>
      </c>
      <c r="L5975">
        <v>191.41</v>
      </c>
      <c r="M5975" t="s">
        <v>18</v>
      </c>
      <c r="N5975" t="s">
        <v>19</v>
      </c>
      <c r="O5975" t="s">
        <v>20</v>
      </c>
    </row>
    <row r="5976" spans="1:15" x14ac:dyDescent="0.2">
      <c r="A5976" s="16" t="s">
        <v>505</v>
      </c>
      <c r="B5976" s="1">
        <v>45989</v>
      </c>
      <c r="C5976">
        <v>5935</v>
      </c>
      <c r="D5976" t="s">
        <v>91</v>
      </c>
      <c r="F5976" t="s">
        <v>16</v>
      </c>
      <c r="G5976" t="s">
        <v>17</v>
      </c>
      <c r="H5976" s="2">
        <v>644816.92000000004</v>
      </c>
      <c r="I5976">
        <v>0.88</v>
      </c>
      <c r="J5976" s="2">
        <v>644816.92000000004</v>
      </c>
      <c r="K5976" s="2">
        <v>12644</v>
      </c>
      <c r="L5976">
        <v>51</v>
      </c>
      <c r="M5976" t="s">
        <v>51</v>
      </c>
      <c r="N5976" t="s">
        <v>52</v>
      </c>
      <c r="O5976" t="s">
        <v>53</v>
      </c>
    </row>
    <row r="5977" spans="1:15" x14ac:dyDescent="0.2">
      <c r="A5977" s="16" t="s">
        <v>505</v>
      </c>
      <c r="B5977" s="1">
        <v>45989</v>
      </c>
      <c r="C5977" t="s">
        <v>508</v>
      </c>
      <c r="D5977" t="s">
        <v>509</v>
      </c>
      <c r="F5977" t="s">
        <v>16</v>
      </c>
      <c r="G5977" t="s">
        <v>17</v>
      </c>
      <c r="H5977" s="2">
        <v>546602.26</v>
      </c>
      <c r="I5977">
        <v>0.75</v>
      </c>
      <c r="J5977" s="2">
        <v>546602.26</v>
      </c>
      <c r="K5977" s="2">
        <v>6866</v>
      </c>
      <c r="L5977">
        <v>79.61</v>
      </c>
      <c r="M5977" t="s">
        <v>18</v>
      </c>
      <c r="N5977" t="s">
        <v>19</v>
      </c>
      <c r="O5977" t="s">
        <v>20</v>
      </c>
    </row>
    <row r="5978" spans="1:15" x14ac:dyDescent="0.2">
      <c r="A5978" s="16" t="s">
        <v>505</v>
      </c>
      <c r="B5978" s="1">
        <v>45989</v>
      </c>
      <c r="C5978">
        <v>9684</v>
      </c>
      <c r="D5978" t="s">
        <v>409</v>
      </c>
      <c r="F5978" t="s">
        <v>69</v>
      </c>
      <c r="G5978" t="s">
        <v>17</v>
      </c>
      <c r="H5978" s="2">
        <v>496158.92</v>
      </c>
      <c r="I5978">
        <v>0.68</v>
      </c>
      <c r="J5978" s="2">
        <v>496158.92</v>
      </c>
      <c r="K5978" s="2">
        <v>24800</v>
      </c>
      <c r="L5978">
        <v>20.010000000000002</v>
      </c>
      <c r="M5978" t="s">
        <v>73</v>
      </c>
      <c r="N5978" t="s">
        <v>74</v>
      </c>
      <c r="O5978" t="s">
        <v>75</v>
      </c>
    </row>
    <row r="5979" spans="1:15" x14ac:dyDescent="0.2">
      <c r="A5979" s="16" t="s">
        <v>505</v>
      </c>
      <c r="B5979" s="1">
        <v>45989</v>
      </c>
      <c r="C5979">
        <v>259960</v>
      </c>
      <c r="D5979" t="s">
        <v>401</v>
      </c>
      <c r="F5979" t="s">
        <v>69</v>
      </c>
      <c r="G5979" t="s">
        <v>17</v>
      </c>
      <c r="H5979" s="2">
        <v>492710.71</v>
      </c>
      <c r="I5979">
        <v>0.67</v>
      </c>
      <c r="J5979" s="2">
        <v>492710.71</v>
      </c>
      <c r="K5979" s="2">
        <v>2814</v>
      </c>
      <c r="L5979">
        <v>175.09</v>
      </c>
      <c r="M5979" t="s">
        <v>51</v>
      </c>
      <c r="N5979" t="s">
        <v>52</v>
      </c>
      <c r="O5979" t="s">
        <v>53</v>
      </c>
    </row>
    <row r="5980" spans="1:15" x14ac:dyDescent="0.2">
      <c r="A5980" s="16" t="s">
        <v>505</v>
      </c>
      <c r="B5980" s="1">
        <v>45989</v>
      </c>
      <c r="C5980" t="s">
        <v>410</v>
      </c>
      <c r="D5980" t="s">
        <v>411</v>
      </c>
      <c r="F5980" t="s">
        <v>69</v>
      </c>
      <c r="G5980" t="s">
        <v>17</v>
      </c>
      <c r="H5980" s="2">
        <v>438393.39</v>
      </c>
      <c r="I5980">
        <v>0.6</v>
      </c>
      <c r="J5980" s="2">
        <v>438393.39</v>
      </c>
      <c r="K5980" s="2">
        <v>6233</v>
      </c>
      <c r="L5980">
        <v>70.33</v>
      </c>
      <c r="M5980" t="s">
        <v>412</v>
      </c>
      <c r="N5980" t="s">
        <v>413</v>
      </c>
      <c r="O5980" t="s">
        <v>414</v>
      </c>
    </row>
    <row r="5981" spans="1:15" x14ac:dyDescent="0.2">
      <c r="A5981" s="16" t="s">
        <v>505</v>
      </c>
      <c r="B5981" s="1">
        <v>45989</v>
      </c>
      <c r="C5981" t="s">
        <v>405</v>
      </c>
      <c r="D5981" t="s">
        <v>406</v>
      </c>
      <c r="F5981" t="s">
        <v>43</v>
      </c>
      <c r="G5981" t="s">
        <v>17</v>
      </c>
      <c r="H5981" s="2">
        <v>397662.54</v>
      </c>
      <c r="I5981">
        <v>0.54</v>
      </c>
      <c r="J5981" s="2">
        <v>397662.54</v>
      </c>
      <c r="K5981" s="2">
        <v>2521</v>
      </c>
      <c r="L5981">
        <v>157.74</v>
      </c>
      <c r="M5981" t="s">
        <v>18</v>
      </c>
      <c r="N5981" t="s">
        <v>19</v>
      </c>
      <c r="O5981" t="s">
        <v>20</v>
      </c>
    </row>
    <row r="5982" spans="1:15" x14ac:dyDescent="0.2">
      <c r="A5982" s="16" t="s">
        <v>505</v>
      </c>
      <c r="B5982" s="1">
        <v>45989</v>
      </c>
      <c r="C5982" t="s">
        <v>402</v>
      </c>
      <c r="D5982" t="s">
        <v>403</v>
      </c>
      <c r="F5982" t="s">
        <v>16</v>
      </c>
      <c r="G5982" t="s">
        <v>17</v>
      </c>
      <c r="H5982" s="2">
        <v>394661.6</v>
      </c>
      <c r="I5982">
        <v>0.54</v>
      </c>
      <c r="J5982" s="2">
        <v>394661.6</v>
      </c>
      <c r="K5982" s="2">
        <v>32752</v>
      </c>
      <c r="L5982">
        <v>12.05</v>
      </c>
      <c r="M5982" t="s">
        <v>18</v>
      </c>
      <c r="N5982" t="s">
        <v>19</v>
      </c>
      <c r="O5982" t="s">
        <v>20</v>
      </c>
    </row>
    <row r="5983" spans="1:15" x14ac:dyDescent="0.2">
      <c r="A5983" s="16" t="s">
        <v>505</v>
      </c>
      <c r="B5983" s="1">
        <v>45989</v>
      </c>
      <c r="C5983">
        <v>6417</v>
      </c>
      <c r="D5983" t="s">
        <v>419</v>
      </c>
      <c r="F5983" t="s">
        <v>43</v>
      </c>
      <c r="G5983" t="s">
        <v>17</v>
      </c>
      <c r="H5983" s="2">
        <v>337641.78</v>
      </c>
      <c r="I5983">
        <v>0.46</v>
      </c>
      <c r="J5983" s="2">
        <v>337641.78</v>
      </c>
      <c r="K5983" s="2">
        <v>19500</v>
      </c>
      <c r="L5983">
        <v>17.309999999999999</v>
      </c>
      <c r="M5983" t="s">
        <v>73</v>
      </c>
      <c r="N5983" t="s">
        <v>74</v>
      </c>
      <c r="O5983" t="s">
        <v>75</v>
      </c>
    </row>
    <row r="5984" spans="1:15" x14ac:dyDescent="0.2">
      <c r="A5984" s="16" t="s">
        <v>505</v>
      </c>
      <c r="B5984" s="1">
        <v>45989</v>
      </c>
      <c r="C5984" t="s">
        <v>417</v>
      </c>
      <c r="D5984" t="s">
        <v>418</v>
      </c>
      <c r="F5984" t="s">
        <v>16</v>
      </c>
      <c r="G5984" t="s">
        <v>17</v>
      </c>
      <c r="H5984" s="2">
        <v>279436.06</v>
      </c>
      <c r="I5984">
        <v>0.38</v>
      </c>
      <c r="J5984" s="2">
        <v>279436.06</v>
      </c>
      <c r="K5984" s="2">
        <v>3767</v>
      </c>
      <c r="L5984">
        <v>74.180000000000007</v>
      </c>
      <c r="M5984" t="s">
        <v>18</v>
      </c>
      <c r="N5984" t="s">
        <v>19</v>
      </c>
      <c r="O5984" t="s">
        <v>20</v>
      </c>
    </row>
    <row r="5985" spans="1:15" x14ac:dyDescent="0.2">
      <c r="A5985" s="16" t="s">
        <v>505</v>
      </c>
      <c r="B5985" s="1">
        <v>45989</v>
      </c>
      <c r="C5985" t="s">
        <v>407</v>
      </c>
      <c r="D5985" t="s">
        <v>408</v>
      </c>
      <c r="F5985" t="s">
        <v>43</v>
      </c>
      <c r="G5985" t="s">
        <v>17</v>
      </c>
      <c r="H5985" s="2">
        <v>245543.45</v>
      </c>
      <c r="I5985">
        <v>0.34</v>
      </c>
      <c r="J5985" s="2">
        <v>245543.45</v>
      </c>
      <c r="K5985" s="2">
        <v>3865</v>
      </c>
      <c r="L5985">
        <v>63.53</v>
      </c>
      <c r="M5985" t="s">
        <v>18</v>
      </c>
      <c r="N5985" t="s">
        <v>31</v>
      </c>
      <c r="O5985" t="s">
        <v>20</v>
      </c>
    </row>
    <row r="5986" spans="1:15" x14ac:dyDescent="0.2">
      <c r="A5986" s="16" t="s">
        <v>505</v>
      </c>
      <c r="B5986" s="1">
        <v>45989</v>
      </c>
      <c r="C5986" t="s">
        <v>415</v>
      </c>
      <c r="D5986" t="s">
        <v>416</v>
      </c>
      <c r="F5986" t="s">
        <v>43</v>
      </c>
      <c r="G5986" t="s">
        <v>17</v>
      </c>
      <c r="H5986" s="2">
        <v>230269.27</v>
      </c>
      <c r="I5986">
        <v>0.31</v>
      </c>
      <c r="J5986" s="2">
        <v>230269.27</v>
      </c>
      <c r="K5986" s="2">
        <v>33913</v>
      </c>
      <c r="L5986">
        <v>6.79</v>
      </c>
      <c r="M5986" t="s">
        <v>18</v>
      </c>
      <c r="N5986" t="s">
        <v>19</v>
      </c>
      <c r="O5986" t="s">
        <v>20</v>
      </c>
    </row>
    <row r="5987" spans="1:15" x14ac:dyDescent="0.2">
      <c r="A5987" s="16" t="s">
        <v>505</v>
      </c>
      <c r="B5987" s="1">
        <v>45989</v>
      </c>
      <c r="C5987" t="s">
        <v>512</v>
      </c>
      <c r="D5987" t="s">
        <v>513</v>
      </c>
      <c r="F5987" t="s">
        <v>43</v>
      </c>
      <c r="G5987" t="s">
        <v>17</v>
      </c>
      <c r="H5987" s="2">
        <v>230142</v>
      </c>
      <c r="I5987">
        <v>0.31</v>
      </c>
      <c r="J5987" s="2">
        <v>230142</v>
      </c>
      <c r="K5987" s="2">
        <v>10461</v>
      </c>
      <c r="L5987">
        <v>22</v>
      </c>
      <c r="M5987" t="s">
        <v>18</v>
      </c>
      <c r="N5987" t="s">
        <v>19</v>
      </c>
      <c r="O5987" t="s">
        <v>20</v>
      </c>
    </row>
    <row r="5988" spans="1:15" x14ac:dyDescent="0.2">
      <c r="A5988" s="16" t="s">
        <v>505</v>
      </c>
      <c r="B5988" s="1">
        <v>45989</v>
      </c>
      <c r="C5988" t="s">
        <v>431</v>
      </c>
      <c r="D5988" t="s">
        <v>432</v>
      </c>
      <c r="F5988" t="s">
        <v>43</v>
      </c>
      <c r="G5988" t="s">
        <v>17</v>
      </c>
      <c r="H5988" s="2">
        <v>197441.28</v>
      </c>
      <c r="I5988">
        <v>0.27</v>
      </c>
      <c r="J5988" s="2">
        <v>197441.28</v>
      </c>
      <c r="K5988" s="2">
        <v>10638</v>
      </c>
      <c r="L5988">
        <v>18.559999999999999</v>
      </c>
      <c r="M5988" t="s">
        <v>18</v>
      </c>
      <c r="N5988" t="s">
        <v>19</v>
      </c>
      <c r="O5988" t="s">
        <v>20</v>
      </c>
    </row>
    <row r="5989" spans="1:15" x14ac:dyDescent="0.2">
      <c r="A5989" s="16" t="s">
        <v>505</v>
      </c>
      <c r="B5989" s="1">
        <v>45989</v>
      </c>
      <c r="C5989" t="s">
        <v>514</v>
      </c>
      <c r="D5989" t="s">
        <v>514</v>
      </c>
      <c r="F5989" t="s">
        <v>16</v>
      </c>
      <c r="G5989" t="s">
        <v>17</v>
      </c>
      <c r="H5989" s="2">
        <v>186501.97</v>
      </c>
      <c r="I5989">
        <v>0.25</v>
      </c>
      <c r="J5989" s="2">
        <v>186501.97</v>
      </c>
      <c r="K5989" s="2">
        <v>61184</v>
      </c>
      <c r="L5989">
        <v>3.05</v>
      </c>
      <c r="M5989" t="s">
        <v>363</v>
      </c>
      <c r="N5989" t="s">
        <v>383</v>
      </c>
      <c r="O5989" t="s">
        <v>384</v>
      </c>
    </row>
    <row r="5990" spans="1:15" x14ac:dyDescent="0.2">
      <c r="A5990" s="16" t="s">
        <v>505</v>
      </c>
      <c r="B5990" s="1">
        <v>45989</v>
      </c>
      <c r="C5990" t="s">
        <v>426</v>
      </c>
      <c r="D5990" t="s">
        <v>427</v>
      </c>
      <c r="F5990" t="s">
        <v>69</v>
      </c>
      <c r="G5990" t="s">
        <v>17</v>
      </c>
      <c r="H5990" s="2">
        <v>184036.32</v>
      </c>
      <c r="I5990">
        <v>0.25</v>
      </c>
      <c r="J5990" s="2">
        <v>184036.32</v>
      </c>
      <c r="K5990" s="2">
        <v>12528</v>
      </c>
      <c r="L5990">
        <v>14.69</v>
      </c>
      <c r="M5990" t="s">
        <v>18</v>
      </c>
      <c r="N5990" t="s">
        <v>19</v>
      </c>
      <c r="O5990" t="s">
        <v>20</v>
      </c>
    </row>
    <row r="5991" spans="1:15" x14ac:dyDescent="0.2">
      <c r="A5991" s="16" t="s">
        <v>505</v>
      </c>
      <c r="B5991" s="1">
        <v>45989</v>
      </c>
      <c r="C5991">
        <v>36570</v>
      </c>
      <c r="D5991" t="s">
        <v>430</v>
      </c>
      <c r="F5991" t="s">
        <v>69</v>
      </c>
      <c r="G5991" t="s">
        <v>17</v>
      </c>
      <c r="H5991" s="2">
        <v>160214.87</v>
      </c>
      <c r="I5991">
        <v>0.22</v>
      </c>
      <c r="J5991" s="2">
        <v>160214.87</v>
      </c>
      <c r="K5991" s="2">
        <v>1122</v>
      </c>
      <c r="L5991">
        <v>142.79</v>
      </c>
      <c r="M5991" t="s">
        <v>51</v>
      </c>
      <c r="N5991" t="s">
        <v>52</v>
      </c>
      <c r="O5991" t="s">
        <v>53</v>
      </c>
    </row>
    <row r="5992" spans="1:15" x14ac:dyDescent="0.2">
      <c r="A5992" s="16" t="s">
        <v>505</v>
      </c>
      <c r="B5992" s="1">
        <v>45989</v>
      </c>
      <c r="C5992" t="s">
        <v>422</v>
      </c>
      <c r="D5992" t="s">
        <v>423</v>
      </c>
      <c r="F5992" t="s">
        <v>69</v>
      </c>
      <c r="G5992" t="s">
        <v>17</v>
      </c>
      <c r="H5992" s="2">
        <v>142175.96</v>
      </c>
      <c r="I5992">
        <v>0.19</v>
      </c>
      <c r="J5992" s="2">
        <v>142175.96</v>
      </c>
      <c r="K5992" s="2">
        <v>14633</v>
      </c>
      <c r="L5992">
        <v>9.7200000000000006</v>
      </c>
      <c r="M5992" t="s">
        <v>363</v>
      </c>
      <c r="N5992" t="s">
        <v>383</v>
      </c>
      <c r="O5992" t="s">
        <v>384</v>
      </c>
    </row>
    <row r="5993" spans="1:15" x14ac:dyDescent="0.2">
      <c r="A5993" s="16" t="s">
        <v>505</v>
      </c>
      <c r="B5993" s="1">
        <v>45989</v>
      </c>
      <c r="C5993">
        <v>3635</v>
      </c>
      <c r="D5993" t="s">
        <v>433</v>
      </c>
      <c r="F5993" t="s">
        <v>69</v>
      </c>
      <c r="G5993" t="s">
        <v>17</v>
      </c>
      <c r="H5993" s="2">
        <v>140787.57</v>
      </c>
      <c r="I5993">
        <v>0.19</v>
      </c>
      <c r="J5993" s="2">
        <v>140787.57</v>
      </c>
      <c r="K5993" s="2">
        <v>10300</v>
      </c>
      <c r="L5993">
        <v>13.67</v>
      </c>
      <c r="M5993" t="s">
        <v>73</v>
      </c>
      <c r="N5993" t="s">
        <v>74</v>
      </c>
      <c r="O5993" t="s">
        <v>75</v>
      </c>
    </row>
    <row r="5994" spans="1:15" x14ac:dyDescent="0.2">
      <c r="A5994" s="16" t="s">
        <v>505</v>
      </c>
      <c r="B5994" s="1">
        <v>45989</v>
      </c>
      <c r="C5994">
        <v>1070</v>
      </c>
      <c r="D5994" t="s">
        <v>465</v>
      </c>
      <c r="F5994" t="s">
        <v>43</v>
      </c>
      <c r="G5994" t="s">
        <v>17</v>
      </c>
      <c r="H5994" s="2">
        <v>132580.66</v>
      </c>
      <c r="I5994">
        <v>0.18</v>
      </c>
      <c r="J5994" s="2">
        <v>132580.66</v>
      </c>
      <c r="K5994" s="2">
        <v>101000</v>
      </c>
      <c r="L5994">
        <v>1.31</v>
      </c>
      <c r="M5994" t="s">
        <v>101</v>
      </c>
      <c r="N5994" t="s">
        <v>102</v>
      </c>
      <c r="O5994" t="s">
        <v>103</v>
      </c>
    </row>
    <row r="5995" spans="1:15" x14ac:dyDescent="0.2">
      <c r="A5995" s="16" t="s">
        <v>505</v>
      </c>
      <c r="B5995" s="1">
        <v>45989</v>
      </c>
      <c r="C5995" t="s">
        <v>424</v>
      </c>
      <c r="D5995" t="s">
        <v>425</v>
      </c>
      <c r="F5995" t="s">
        <v>69</v>
      </c>
      <c r="G5995" t="s">
        <v>17</v>
      </c>
      <c r="H5995" s="2">
        <v>127249.42</v>
      </c>
      <c r="I5995">
        <v>0.17</v>
      </c>
      <c r="J5995" s="2">
        <v>127249.42</v>
      </c>
      <c r="K5995" s="2">
        <v>12073</v>
      </c>
      <c r="L5995">
        <v>10.54</v>
      </c>
      <c r="M5995" t="s">
        <v>18</v>
      </c>
      <c r="N5995" t="s">
        <v>31</v>
      </c>
      <c r="O5995" t="s">
        <v>20</v>
      </c>
    </row>
    <row r="5996" spans="1:15" x14ac:dyDescent="0.2">
      <c r="A5996" s="16" t="s">
        <v>505</v>
      </c>
      <c r="B5996" s="1">
        <v>45989</v>
      </c>
      <c r="C5996" t="s">
        <v>435</v>
      </c>
      <c r="D5996" t="s">
        <v>436</v>
      </c>
      <c r="F5996" t="s">
        <v>16</v>
      </c>
      <c r="G5996" t="s">
        <v>17</v>
      </c>
      <c r="H5996" s="2">
        <v>118739.63</v>
      </c>
      <c r="I5996">
        <v>0.16</v>
      </c>
      <c r="J5996" s="2">
        <v>118739.63</v>
      </c>
      <c r="K5996" s="2">
        <v>9599</v>
      </c>
      <c r="L5996">
        <v>12.37</v>
      </c>
      <c r="M5996" t="s">
        <v>18</v>
      </c>
      <c r="N5996" t="s">
        <v>19</v>
      </c>
      <c r="O5996" t="s">
        <v>20</v>
      </c>
    </row>
    <row r="5997" spans="1:15" x14ac:dyDescent="0.2">
      <c r="A5997" s="16" t="s">
        <v>505</v>
      </c>
      <c r="B5997" s="1">
        <v>45989</v>
      </c>
      <c r="C5997">
        <v>2498</v>
      </c>
      <c r="D5997" t="s">
        <v>443</v>
      </c>
      <c r="F5997" t="s">
        <v>16</v>
      </c>
      <c r="G5997" t="s">
        <v>17</v>
      </c>
      <c r="H5997" s="2">
        <v>111406.72</v>
      </c>
      <c r="I5997">
        <v>0.15</v>
      </c>
      <c r="J5997" s="2">
        <v>111406.72</v>
      </c>
      <c r="K5997" s="2">
        <v>70000</v>
      </c>
      <c r="L5997">
        <v>1.59</v>
      </c>
      <c r="M5997" t="s">
        <v>33</v>
      </c>
      <c r="N5997" t="s">
        <v>34</v>
      </c>
      <c r="O5997" t="s">
        <v>35</v>
      </c>
    </row>
    <row r="5998" spans="1:15" x14ac:dyDescent="0.2">
      <c r="A5998" s="16" t="s">
        <v>505</v>
      </c>
      <c r="B5998" s="1">
        <v>45989</v>
      </c>
      <c r="C5998" t="s">
        <v>515</v>
      </c>
      <c r="D5998" t="s">
        <v>516</v>
      </c>
      <c r="F5998" t="s">
        <v>43</v>
      </c>
      <c r="G5998" t="s">
        <v>17</v>
      </c>
      <c r="H5998" s="2">
        <v>110496</v>
      </c>
      <c r="I5998">
        <v>0.15</v>
      </c>
      <c r="J5998" s="2">
        <v>110496</v>
      </c>
      <c r="K5998" s="2">
        <v>4800</v>
      </c>
      <c r="L5998">
        <v>23.02</v>
      </c>
      <c r="M5998" t="s">
        <v>18</v>
      </c>
      <c r="N5998" t="s">
        <v>31</v>
      </c>
      <c r="O5998" t="s">
        <v>20</v>
      </c>
    </row>
    <row r="5999" spans="1:15" x14ac:dyDescent="0.2">
      <c r="A5999" s="16" t="s">
        <v>505</v>
      </c>
      <c r="B5999" s="1">
        <v>45989</v>
      </c>
      <c r="C5999">
        <v>4915</v>
      </c>
      <c r="D5999" t="s">
        <v>448</v>
      </c>
      <c r="F5999" t="s">
        <v>16</v>
      </c>
      <c r="G5999" t="s">
        <v>17</v>
      </c>
      <c r="H5999" s="2">
        <v>106202.01</v>
      </c>
      <c r="I5999">
        <v>0.15</v>
      </c>
      <c r="J5999" s="2">
        <v>106202.01</v>
      </c>
      <c r="K5999" s="2">
        <v>40500</v>
      </c>
      <c r="L5999">
        <v>2.62</v>
      </c>
      <c r="M5999" t="s">
        <v>33</v>
      </c>
      <c r="N5999" t="s">
        <v>34</v>
      </c>
      <c r="O5999" t="s">
        <v>35</v>
      </c>
    </row>
    <row r="6000" spans="1:15" x14ac:dyDescent="0.2">
      <c r="A6000" s="16" t="s">
        <v>505</v>
      </c>
      <c r="B6000" s="1">
        <v>45989</v>
      </c>
      <c r="C6000">
        <v>2432</v>
      </c>
      <c r="D6000" t="s">
        <v>434</v>
      </c>
      <c r="F6000" t="s">
        <v>69</v>
      </c>
      <c r="G6000" t="s">
        <v>17</v>
      </c>
      <c r="H6000" s="2">
        <v>105148.35</v>
      </c>
      <c r="I6000">
        <v>0.14000000000000001</v>
      </c>
      <c r="J6000" s="2">
        <v>105148.35</v>
      </c>
      <c r="K6000" s="2">
        <v>6800</v>
      </c>
      <c r="L6000">
        <v>15.46</v>
      </c>
      <c r="M6000" t="s">
        <v>73</v>
      </c>
      <c r="N6000" t="s">
        <v>74</v>
      </c>
      <c r="O6000" t="s">
        <v>75</v>
      </c>
    </row>
    <row r="6001" spans="1:15" x14ac:dyDescent="0.2">
      <c r="A6001" s="16" t="s">
        <v>505</v>
      </c>
      <c r="B6001" s="1">
        <v>45989</v>
      </c>
      <c r="C6001" t="s">
        <v>454</v>
      </c>
      <c r="D6001" t="s">
        <v>455</v>
      </c>
      <c r="F6001" t="s">
        <v>69</v>
      </c>
      <c r="G6001" t="s">
        <v>17</v>
      </c>
      <c r="H6001" s="2">
        <v>105062.41</v>
      </c>
      <c r="I6001">
        <v>0.14000000000000001</v>
      </c>
      <c r="J6001" s="2">
        <v>105062.41</v>
      </c>
      <c r="K6001" s="2">
        <v>8203</v>
      </c>
      <c r="L6001">
        <v>12.81</v>
      </c>
      <c r="M6001" t="s">
        <v>363</v>
      </c>
      <c r="N6001" t="s">
        <v>383</v>
      </c>
      <c r="O6001" t="s">
        <v>384</v>
      </c>
    </row>
    <row r="6002" spans="1:15" x14ac:dyDescent="0.2">
      <c r="A6002" s="16" t="s">
        <v>505</v>
      </c>
      <c r="B6002" s="1">
        <v>45989</v>
      </c>
      <c r="C6002" t="s">
        <v>20</v>
      </c>
      <c r="D6002" t="s">
        <v>104</v>
      </c>
      <c r="F6002" t="s">
        <v>106</v>
      </c>
      <c r="G6002" t="s">
        <v>107</v>
      </c>
      <c r="H6002" s="2">
        <v>103298.52</v>
      </c>
      <c r="I6002">
        <v>0.14000000000000001</v>
      </c>
      <c r="J6002" s="2">
        <v>103298.52</v>
      </c>
      <c r="K6002" s="2">
        <v>103299</v>
      </c>
      <c r="L6002">
        <v>100</v>
      </c>
      <c r="M6002" t="s">
        <v>18</v>
      </c>
      <c r="N6002" t="s">
        <v>108</v>
      </c>
      <c r="O6002" t="s">
        <v>20</v>
      </c>
    </row>
    <row r="6003" spans="1:15" x14ac:dyDescent="0.2">
      <c r="A6003" s="16" t="s">
        <v>505</v>
      </c>
      <c r="B6003" s="1">
        <v>45989</v>
      </c>
      <c r="C6003">
        <v>3738</v>
      </c>
      <c r="D6003" t="s">
        <v>453</v>
      </c>
      <c r="F6003" t="s">
        <v>16</v>
      </c>
      <c r="G6003" t="s">
        <v>17</v>
      </c>
      <c r="H6003" s="2">
        <v>99098.34</v>
      </c>
      <c r="I6003">
        <v>0.14000000000000001</v>
      </c>
      <c r="J6003" s="2">
        <v>99098.34</v>
      </c>
      <c r="K6003" s="2">
        <v>154000</v>
      </c>
      <c r="L6003">
        <v>0.64</v>
      </c>
      <c r="M6003" t="s">
        <v>128</v>
      </c>
      <c r="N6003" t="s">
        <v>102</v>
      </c>
      <c r="O6003" t="s">
        <v>103</v>
      </c>
    </row>
    <row r="6004" spans="1:15" x14ac:dyDescent="0.2">
      <c r="A6004" s="16" t="s">
        <v>505</v>
      </c>
      <c r="B6004" s="1">
        <v>45989</v>
      </c>
      <c r="C6004" t="s">
        <v>437</v>
      </c>
      <c r="D6004" t="s">
        <v>438</v>
      </c>
      <c r="F6004" t="s">
        <v>16</v>
      </c>
      <c r="G6004" t="s">
        <v>17</v>
      </c>
      <c r="H6004" s="2">
        <v>95638.24</v>
      </c>
      <c r="I6004">
        <v>0.13</v>
      </c>
      <c r="J6004" s="2">
        <v>95638.24</v>
      </c>
      <c r="K6004" s="2">
        <v>10004</v>
      </c>
      <c r="L6004">
        <v>9.56</v>
      </c>
      <c r="M6004" t="s">
        <v>18</v>
      </c>
      <c r="N6004" t="s">
        <v>19</v>
      </c>
      <c r="O6004" t="s">
        <v>20</v>
      </c>
    </row>
    <row r="6005" spans="1:15" x14ac:dyDescent="0.2">
      <c r="A6005" s="16" t="s">
        <v>505</v>
      </c>
      <c r="B6005" s="1">
        <v>45989</v>
      </c>
      <c r="C6005" t="s">
        <v>420</v>
      </c>
      <c r="D6005" t="s">
        <v>421</v>
      </c>
      <c r="F6005" t="s">
        <v>43</v>
      </c>
      <c r="G6005" t="s">
        <v>17</v>
      </c>
      <c r="H6005" s="2">
        <v>95022.41</v>
      </c>
      <c r="I6005">
        <v>0.13</v>
      </c>
      <c r="J6005" s="2">
        <v>95022.41</v>
      </c>
      <c r="K6005" s="2">
        <v>25341</v>
      </c>
      <c r="L6005">
        <v>3.75</v>
      </c>
      <c r="M6005" t="s">
        <v>154</v>
      </c>
      <c r="N6005" t="s">
        <v>396</v>
      </c>
      <c r="O6005" t="s">
        <v>152</v>
      </c>
    </row>
    <row r="6006" spans="1:15" x14ac:dyDescent="0.2">
      <c r="A6006" s="16" t="s">
        <v>505</v>
      </c>
      <c r="B6006" s="1">
        <v>45989</v>
      </c>
      <c r="C6006">
        <v>251270</v>
      </c>
      <c r="D6006" t="s">
        <v>458</v>
      </c>
      <c r="F6006" t="s">
        <v>69</v>
      </c>
      <c r="G6006" t="s">
        <v>17</v>
      </c>
      <c r="H6006" s="2">
        <v>94348.76</v>
      </c>
      <c r="I6006">
        <v>0.13</v>
      </c>
      <c r="J6006" s="2">
        <v>94348.76</v>
      </c>
      <c r="K6006" s="2">
        <v>2618</v>
      </c>
      <c r="L6006">
        <v>36.04</v>
      </c>
      <c r="M6006" t="s">
        <v>51</v>
      </c>
      <c r="N6006" t="s">
        <v>52</v>
      </c>
      <c r="O6006" t="s">
        <v>53</v>
      </c>
    </row>
    <row r="6007" spans="1:15" x14ac:dyDescent="0.2">
      <c r="A6007" s="16" t="s">
        <v>505</v>
      </c>
      <c r="B6007" s="1">
        <v>45989</v>
      </c>
      <c r="C6007" t="s">
        <v>449</v>
      </c>
      <c r="D6007" t="s">
        <v>450</v>
      </c>
      <c r="F6007" t="s">
        <v>43</v>
      </c>
      <c r="G6007" t="s">
        <v>17</v>
      </c>
      <c r="H6007" s="2">
        <v>94255.2</v>
      </c>
      <c r="I6007">
        <v>0.13</v>
      </c>
      <c r="J6007" s="2">
        <v>94255.2</v>
      </c>
      <c r="K6007" s="2">
        <v>11856</v>
      </c>
      <c r="L6007">
        <v>7.95</v>
      </c>
      <c r="M6007" t="s">
        <v>18</v>
      </c>
      <c r="N6007" t="s">
        <v>31</v>
      </c>
      <c r="O6007" t="s">
        <v>20</v>
      </c>
    </row>
    <row r="6008" spans="1:15" x14ac:dyDescent="0.2">
      <c r="A6008" s="16" t="s">
        <v>505</v>
      </c>
      <c r="B6008" s="1">
        <v>45989</v>
      </c>
      <c r="C6008" t="s">
        <v>478</v>
      </c>
      <c r="D6008" t="s">
        <v>529</v>
      </c>
      <c r="F6008" t="s">
        <v>69</v>
      </c>
      <c r="G6008" t="s">
        <v>17</v>
      </c>
      <c r="H6008" s="2">
        <v>91561.76</v>
      </c>
      <c r="I6008">
        <v>0.13</v>
      </c>
      <c r="J6008" s="2">
        <v>91561.76</v>
      </c>
      <c r="K6008" s="2">
        <v>30119</v>
      </c>
      <c r="L6008">
        <v>3.04</v>
      </c>
      <c r="M6008" t="s">
        <v>18</v>
      </c>
      <c r="N6008" t="s">
        <v>31</v>
      </c>
      <c r="O6008" t="s">
        <v>20</v>
      </c>
    </row>
    <row r="6009" spans="1:15" x14ac:dyDescent="0.2">
      <c r="A6009" s="16" t="s">
        <v>505</v>
      </c>
      <c r="B6009" s="1">
        <v>45989</v>
      </c>
      <c r="C6009" t="s">
        <v>428</v>
      </c>
      <c r="D6009" t="s">
        <v>429</v>
      </c>
      <c r="F6009" t="s">
        <v>43</v>
      </c>
      <c r="G6009" t="s">
        <v>17</v>
      </c>
      <c r="H6009" s="2">
        <v>85934.14</v>
      </c>
      <c r="I6009">
        <v>0.12</v>
      </c>
      <c r="J6009" s="2">
        <v>85934.14</v>
      </c>
      <c r="K6009" s="2">
        <v>24912</v>
      </c>
      <c r="L6009">
        <v>3.45</v>
      </c>
      <c r="M6009" t="s">
        <v>374</v>
      </c>
      <c r="N6009" t="s">
        <v>375</v>
      </c>
      <c r="O6009" t="s">
        <v>376</v>
      </c>
    </row>
    <row r="6010" spans="1:15" x14ac:dyDescent="0.2">
      <c r="A6010" s="16" t="s">
        <v>505</v>
      </c>
      <c r="B6010" s="1">
        <v>45989</v>
      </c>
      <c r="C6010">
        <v>263750</v>
      </c>
      <c r="D6010" t="s">
        <v>462</v>
      </c>
      <c r="F6010" t="s">
        <v>69</v>
      </c>
      <c r="G6010" t="s">
        <v>17</v>
      </c>
      <c r="H6010" s="2">
        <v>81264.679999999993</v>
      </c>
      <c r="I6010">
        <v>0.11</v>
      </c>
      <c r="J6010" s="2">
        <v>81264.679999999993</v>
      </c>
      <c r="K6010" s="2">
        <v>3306</v>
      </c>
      <c r="L6010">
        <v>24.58</v>
      </c>
      <c r="M6010" t="s">
        <v>51</v>
      </c>
      <c r="N6010" t="s">
        <v>463</v>
      </c>
      <c r="O6010" t="s">
        <v>53</v>
      </c>
    </row>
    <row r="6011" spans="1:15" x14ac:dyDescent="0.2">
      <c r="A6011" s="16" t="s">
        <v>505</v>
      </c>
      <c r="B6011" s="1">
        <v>45989</v>
      </c>
      <c r="C6011">
        <v>2439</v>
      </c>
      <c r="D6011" t="s">
        <v>457</v>
      </c>
      <c r="F6011" t="s">
        <v>43</v>
      </c>
      <c r="G6011" t="s">
        <v>17</v>
      </c>
      <c r="H6011" s="2">
        <v>75508.17</v>
      </c>
      <c r="I6011">
        <v>0.1</v>
      </c>
      <c r="J6011" s="2">
        <v>75508.17</v>
      </c>
      <c r="K6011" s="2">
        <v>23008</v>
      </c>
      <c r="L6011">
        <v>3.28</v>
      </c>
      <c r="M6011" t="s">
        <v>33</v>
      </c>
      <c r="N6011" t="s">
        <v>34</v>
      </c>
      <c r="O6011" t="s">
        <v>35</v>
      </c>
    </row>
    <row r="6012" spans="1:15" x14ac:dyDescent="0.2">
      <c r="A6012" s="16" t="s">
        <v>505</v>
      </c>
      <c r="B6012" s="1">
        <v>45989</v>
      </c>
      <c r="C6012" t="s">
        <v>439</v>
      </c>
      <c r="D6012" t="s">
        <v>440</v>
      </c>
      <c r="F6012" t="s">
        <v>69</v>
      </c>
      <c r="G6012" t="s">
        <v>17</v>
      </c>
      <c r="H6012" s="2">
        <v>73613.27</v>
      </c>
      <c r="I6012">
        <v>0.1</v>
      </c>
      <c r="J6012" s="2">
        <v>73613.27</v>
      </c>
      <c r="K6012" s="2">
        <v>8761</v>
      </c>
      <c r="L6012">
        <v>8.4</v>
      </c>
      <c r="M6012" t="s">
        <v>441</v>
      </c>
      <c r="N6012" t="s">
        <v>442</v>
      </c>
      <c r="O6012" t="s">
        <v>40</v>
      </c>
    </row>
    <row r="6013" spans="1:15" x14ac:dyDescent="0.2">
      <c r="A6013" s="16" t="s">
        <v>505</v>
      </c>
      <c r="B6013" s="1">
        <v>45989</v>
      </c>
      <c r="C6013" t="s">
        <v>460</v>
      </c>
      <c r="D6013" t="s">
        <v>461</v>
      </c>
      <c r="F6013" t="s">
        <v>69</v>
      </c>
      <c r="G6013" t="s">
        <v>17</v>
      </c>
      <c r="H6013" s="2">
        <v>65041.56</v>
      </c>
      <c r="I6013">
        <v>0.09</v>
      </c>
      <c r="J6013" s="2">
        <v>65041.56</v>
      </c>
      <c r="K6013" s="2">
        <v>6327</v>
      </c>
      <c r="L6013">
        <v>10.28</v>
      </c>
      <c r="M6013" t="s">
        <v>18</v>
      </c>
      <c r="N6013" t="s">
        <v>19</v>
      </c>
      <c r="O6013" t="s">
        <v>20</v>
      </c>
    </row>
    <row r="6014" spans="1:15" x14ac:dyDescent="0.2">
      <c r="A6014" s="16" t="s">
        <v>505</v>
      </c>
      <c r="B6014" s="1">
        <v>45989</v>
      </c>
      <c r="C6014">
        <v>3765</v>
      </c>
      <c r="D6014" t="s">
        <v>452</v>
      </c>
      <c r="F6014" t="s">
        <v>69</v>
      </c>
      <c r="G6014" t="s">
        <v>17</v>
      </c>
      <c r="H6014" s="2">
        <v>65027.23</v>
      </c>
      <c r="I6014">
        <v>0.09</v>
      </c>
      <c r="J6014" s="2">
        <v>65027.23</v>
      </c>
      <c r="K6014" s="2">
        <v>4100</v>
      </c>
      <c r="L6014">
        <v>15.86</v>
      </c>
      <c r="M6014" t="s">
        <v>73</v>
      </c>
      <c r="N6014" t="s">
        <v>74</v>
      </c>
      <c r="O6014" t="s">
        <v>75</v>
      </c>
    </row>
    <row r="6015" spans="1:15" x14ac:dyDescent="0.2">
      <c r="A6015" s="16" t="s">
        <v>505</v>
      </c>
      <c r="B6015" s="1">
        <v>45989</v>
      </c>
      <c r="C6015">
        <v>2121</v>
      </c>
      <c r="D6015" t="s">
        <v>456</v>
      </c>
      <c r="F6015" t="s">
        <v>69</v>
      </c>
      <c r="G6015" t="s">
        <v>17</v>
      </c>
      <c r="H6015" s="2">
        <v>61263.06</v>
      </c>
      <c r="I6015">
        <v>0.08</v>
      </c>
      <c r="J6015" s="2">
        <v>61263.06</v>
      </c>
      <c r="K6015" s="2">
        <v>3300</v>
      </c>
      <c r="L6015">
        <v>18.559999999999999</v>
      </c>
      <c r="M6015" t="s">
        <v>73</v>
      </c>
      <c r="N6015" t="s">
        <v>74</v>
      </c>
      <c r="O6015" t="s">
        <v>75</v>
      </c>
    </row>
    <row r="6016" spans="1:15" x14ac:dyDescent="0.2">
      <c r="A6016" s="16" t="s">
        <v>505</v>
      </c>
      <c r="B6016" s="1">
        <v>45989</v>
      </c>
      <c r="C6016">
        <v>6727</v>
      </c>
      <c r="D6016" t="s">
        <v>464</v>
      </c>
      <c r="F6016" t="s">
        <v>16</v>
      </c>
      <c r="G6016" t="s">
        <v>17</v>
      </c>
      <c r="H6016" s="2">
        <v>57596.92</v>
      </c>
      <c r="I6016">
        <v>0.08</v>
      </c>
      <c r="J6016" s="2">
        <v>57596.92</v>
      </c>
      <c r="K6016" s="2">
        <v>10700</v>
      </c>
      <c r="L6016">
        <v>5.38</v>
      </c>
      <c r="M6016" t="s">
        <v>73</v>
      </c>
      <c r="N6016" t="s">
        <v>74</v>
      </c>
      <c r="O6016" t="s">
        <v>75</v>
      </c>
    </row>
    <row r="6017" spans="1:15" x14ac:dyDescent="0.2">
      <c r="A6017" s="16" t="s">
        <v>505</v>
      </c>
      <c r="B6017" s="1">
        <v>45989</v>
      </c>
      <c r="C6017">
        <v>2362</v>
      </c>
      <c r="D6017" t="s">
        <v>459</v>
      </c>
      <c r="F6017" t="s">
        <v>16</v>
      </c>
      <c r="G6017" t="s">
        <v>17</v>
      </c>
      <c r="H6017" s="2">
        <v>53429.98</v>
      </c>
      <c r="I6017">
        <v>7.0000000000000007E-2</v>
      </c>
      <c r="J6017" s="2">
        <v>53429.98</v>
      </c>
      <c r="K6017" s="2">
        <v>41000</v>
      </c>
      <c r="L6017">
        <v>1.3</v>
      </c>
      <c r="M6017" t="s">
        <v>33</v>
      </c>
      <c r="N6017" t="s">
        <v>34</v>
      </c>
      <c r="O6017" t="s">
        <v>35</v>
      </c>
    </row>
    <row r="6018" spans="1:15" x14ac:dyDescent="0.2">
      <c r="A6018" s="16" t="s">
        <v>505</v>
      </c>
      <c r="B6018" s="1">
        <v>45989</v>
      </c>
      <c r="C6018">
        <v>2767</v>
      </c>
      <c r="D6018" t="s">
        <v>471</v>
      </c>
      <c r="F6018" t="s">
        <v>43</v>
      </c>
      <c r="G6018" t="s">
        <v>17</v>
      </c>
      <c r="H6018" s="2">
        <v>49884.01</v>
      </c>
      <c r="I6018">
        <v>7.0000000000000007E-2</v>
      </c>
      <c r="J6018" s="2">
        <v>49884.01</v>
      </c>
      <c r="K6018" s="2">
        <v>3900</v>
      </c>
      <c r="L6018">
        <v>12.79</v>
      </c>
      <c r="M6018" t="s">
        <v>73</v>
      </c>
      <c r="N6018" t="s">
        <v>74</v>
      </c>
      <c r="O6018" t="s">
        <v>75</v>
      </c>
    </row>
    <row r="6019" spans="1:15" x14ac:dyDescent="0.2">
      <c r="A6019" s="16" t="s">
        <v>505</v>
      </c>
      <c r="B6019" s="1">
        <v>45989</v>
      </c>
      <c r="C6019">
        <v>751</v>
      </c>
      <c r="D6019" t="s">
        <v>470</v>
      </c>
      <c r="F6019" t="s">
        <v>43</v>
      </c>
      <c r="G6019" t="s">
        <v>17</v>
      </c>
      <c r="H6019" s="2">
        <v>47266.75</v>
      </c>
      <c r="I6019">
        <v>0.06</v>
      </c>
      <c r="J6019" s="2">
        <v>47266.75</v>
      </c>
      <c r="K6019" s="2">
        <v>92000</v>
      </c>
      <c r="L6019">
        <v>0.51</v>
      </c>
      <c r="M6019" t="s">
        <v>101</v>
      </c>
      <c r="N6019" t="s">
        <v>102</v>
      </c>
      <c r="O6019" t="s">
        <v>103</v>
      </c>
    </row>
    <row r="6020" spans="1:15" x14ac:dyDescent="0.2">
      <c r="A6020" s="16" t="s">
        <v>505</v>
      </c>
      <c r="B6020" s="1">
        <v>45989</v>
      </c>
      <c r="C6020">
        <v>293490</v>
      </c>
      <c r="D6020" t="s">
        <v>469</v>
      </c>
      <c r="F6020" t="s">
        <v>69</v>
      </c>
      <c r="G6020" t="s">
        <v>17</v>
      </c>
      <c r="H6020" s="2">
        <v>38211.68</v>
      </c>
      <c r="I6020">
        <v>0.05</v>
      </c>
      <c r="J6020" s="2">
        <v>38211.68</v>
      </c>
      <c r="K6020" s="2">
        <v>3600</v>
      </c>
      <c r="L6020">
        <v>10.61</v>
      </c>
      <c r="M6020" t="s">
        <v>51</v>
      </c>
      <c r="N6020" t="s">
        <v>463</v>
      </c>
      <c r="O6020" t="s">
        <v>53</v>
      </c>
    </row>
    <row r="6021" spans="1:15" x14ac:dyDescent="0.2">
      <c r="A6021" s="16" t="s">
        <v>505</v>
      </c>
      <c r="B6021" s="1">
        <v>45989</v>
      </c>
      <c r="C6021">
        <v>192080</v>
      </c>
      <c r="D6021" t="s">
        <v>475</v>
      </c>
      <c r="F6021" t="s">
        <v>43</v>
      </c>
      <c r="G6021" t="s">
        <v>17</v>
      </c>
      <c r="H6021" s="2">
        <v>34831.129999999997</v>
      </c>
      <c r="I6021">
        <v>0.05</v>
      </c>
      <c r="J6021" s="2">
        <v>34831.129999999997</v>
      </c>
      <c r="K6021">
        <v>972</v>
      </c>
      <c r="L6021">
        <v>35.83</v>
      </c>
      <c r="M6021" t="s">
        <v>51</v>
      </c>
      <c r="N6021" t="s">
        <v>52</v>
      </c>
      <c r="O6021" t="s">
        <v>53</v>
      </c>
    </row>
    <row r="6022" spans="1:15" x14ac:dyDescent="0.2">
      <c r="A6022" s="16" t="s">
        <v>505</v>
      </c>
      <c r="B6022" s="1">
        <v>45989</v>
      </c>
      <c r="C6022">
        <v>799</v>
      </c>
      <c r="D6022" t="s">
        <v>518</v>
      </c>
      <c r="F6022" t="s">
        <v>69</v>
      </c>
      <c r="G6022" t="s">
        <v>17</v>
      </c>
      <c r="H6022" s="2">
        <v>33854.81</v>
      </c>
      <c r="I6022">
        <v>0.05</v>
      </c>
      <c r="J6022" s="2">
        <v>33854.81</v>
      </c>
      <c r="K6022" s="2">
        <v>69000</v>
      </c>
      <c r="L6022">
        <v>0.49</v>
      </c>
      <c r="M6022" t="s">
        <v>128</v>
      </c>
      <c r="N6022" t="s">
        <v>102</v>
      </c>
      <c r="O6022" t="s">
        <v>103</v>
      </c>
    </row>
    <row r="6023" spans="1:15" x14ac:dyDescent="0.2">
      <c r="A6023" s="16" t="s">
        <v>505</v>
      </c>
      <c r="B6023" s="1">
        <v>45989</v>
      </c>
      <c r="C6023">
        <v>112040</v>
      </c>
      <c r="D6023" t="s">
        <v>472</v>
      </c>
      <c r="F6023" t="s">
        <v>69</v>
      </c>
      <c r="G6023" t="s">
        <v>17</v>
      </c>
      <c r="H6023" s="2">
        <v>32130.720000000001</v>
      </c>
      <c r="I6023">
        <v>0.04</v>
      </c>
      <c r="J6023" s="2">
        <v>32130.720000000001</v>
      </c>
      <c r="K6023" s="2">
        <v>1807</v>
      </c>
      <c r="L6023">
        <v>17.78</v>
      </c>
      <c r="M6023" t="s">
        <v>51</v>
      </c>
      <c r="N6023" t="s">
        <v>463</v>
      </c>
      <c r="O6023" t="s">
        <v>53</v>
      </c>
    </row>
    <row r="6024" spans="1:15" x14ac:dyDescent="0.2">
      <c r="A6024" s="16" t="s">
        <v>505</v>
      </c>
      <c r="B6024" s="1">
        <v>45989</v>
      </c>
      <c r="C6024">
        <v>777</v>
      </c>
      <c r="D6024" t="s">
        <v>517</v>
      </c>
      <c r="F6024" t="s">
        <v>69</v>
      </c>
      <c r="G6024" t="s">
        <v>17</v>
      </c>
      <c r="H6024" s="2">
        <v>32043.77</v>
      </c>
      <c r="I6024">
        <v>0.04</v>
      </c>
      <c r="J6024" s="2">
        <v>32043.77</v>
      </c>
      <c r="K6024" s="2">
        <v>22000</v>
      </c>
      <c r="L6024">
        <v>1.46</v>
      </c>
      <c r="M6024" t="s">
        <v>101</v>
      </c>
      <c r="N6024" t="s">
        <v>102</v>
      </c>
      <c r="O6024" t="s">
        <v>103</v>
      </c>
    </row>
    <row r="6025" spans="1:15" x14ac:dyDescent="0.2">
      <c r="A6025" s="16" t="s">
        <v>505</v>
      </c>
      <c r="B6025" s="1">
        <v>45989</v>
      </c>
      <c r="C6025" t="s">
        <v>466</v>
      </c>
      <c r="D6025" t="s">
        <v>467</v>
      </c>
      <c r="F6025" t="s">
        <v>69</v>
      </c>
      <c r="G6025" t="s">
        <v>17</v>
      </c>
      <c r="H6025" s="2">
        <v>32048.57</v>
      </c>
      <c r="I6025">
        <v>0.04</v>
      </c>
      <c r="J6025" s="2">
        <v>32048.57</v>
      </c>
      <c r="K6025" s="2">
        <v>3557</v>
      </c>
      <c r="L6025">
        <v>9.01</v>
      </c>
      <c r="M6025" t="s">
        <v>18</v>
      </c>
      <c r="N6025" t="s">
        <v>19</v>
      </c>
      <c r="O6025" t="s">
        <v>20</v>
      </c>
    </row>
    <row r="6026" spans="1:15" x14ac:dyDescent="0.2">
      <c r="A6026" s="16" t="s">
        <v>505</v>
      </c>
      <c r="B6026" s="1">
        <v>45989</v>
      </c>
      <c r="C6026">
        <v>67160</v>
      </c>
      <c r="D6026" t="s">
        <v>468</v>
      </c>
      <c r="F6026" t="s">
        <v>69</v>
      </c>
      <c r="G6026" t="s">
        <v>17</v>
      </c>
      <c r="H6026" s="2">
        <v>30775.85</v>
      </c>
      <c r="I6026">
        <v>0.04</v>
      </c>
      <c r="J6026" s="2">
        <v>30775.85</v>
      </c>
      <c r="K6026">
        <v>655</v>
      </c>
      <c r="L6026">
        <v>46.99</v>
      </c>
      <c r="M6026" t="s">
        <v>51</v>
      </c>
      <c r="N6026" t="s">
        <v>463</v>
      </c>
      <c r="O6026" t="s">
        <v>53</v>
      </c>
    </row>
    <row r="6027" spans="1:15" x14ac:dyDescent="0.2">
      <c r="A6027" s="16" t="s">
        <v>505</v>
      </c>
      <c r="B6027" s="1">
        <v>45989</v>
      </c>
      <c r="C6027">
        <v>6419</v>
      </c>
      <c r="D6027" t="s">
        <v>520</v>
      </c>
      <c r="F6027" t="s">
        <v>43</v>
      </c>
      <c r="G6027" t="s">
        <v>17</v>
      </c>
      <c r="H6027" s="2">
        <v>28305.03</v>
      </c>
      <c r="I6027">
        <v>0.04</v>
      </c>
      <c r="J6027" s="2">
        <v>28305.03</v>
      </c>
      <c r="K6027" s="2">
        <v>1400</v>
      </c>
      <c r="L6027">
        <v>20.22</v>
      </c>
      <c r="M6027" t="s">
        <v>73</v>
      </c>
      <c r="N6027" t="s">
        <v>74</v>
      </c>
      <c r="O6027" t="s">
        <v>75</v>
      </c>
    </row>
    <row r="6028" spans="1:15" x14ac:dyDescent="0.2">
      <c r="A6028" s="16" t="s">
        <v>505</v>
      </c>
      <c r="B6028" s="1">
        <v>45989</v>
      </c>
      <c r="C6028" t="s">
        <v>485</v>
      </c>
      <c r="D6028" t="s">
        <v>486</v>
      </c>
      <c r="F6028" t="s">
        <v>69</v>
      </c>
      <c r="G6028" t="s">
        <v>17</v>
      </c>
      <c r="H6028" s="2">
        <v>26373.599999999999</v>
      </c>
      <c r="I6028">
        <v>0.04</v>
      </c>
      <c r="J6028" s="2">
        <v>26373.599999999999</v>
      </c>
      <c r="K6028" s="2">
        <v>6512</v>
      </c>
      <c r="L6028">
        <v>4.05</v>
      </c>
      <c r="M6028" t="s">
        <v>18</v>
      </c>
      <c r="N6028" t="s">
        <v>19</v>
      </c>
      <c r="O6028" t="s">
        <v>20</v>
      </c>
    </row>
    <row r="6029" spans="1:15" x14ac:dyDescent="0.2">
      <c r="A6029" s="16" t="s">
        <v>505</v>
      </c>
      <c r="B6029" s="1">
        <v>45989</v>
      </c>
      <c r="C6029">
        <v>6200</v>
      </c>
      <c r="D6029" t="s">
        <v>519</v>
      </c>
      <c r="F6029" t="s">
        <v>477</v>
      </c>
      <c r="G6029" t="s">
        <v>17</v>
      </c>
      <c r="H6029" s="2">
        <v>25751.360000000001</v>
      </c>
      <c r="I6029">
        <v>0.04</v>
      </c>
      <c r="J6029" s="2">
        <v>25751.360000000001</v>
      </c>
      <c r="K6029" s="2">
        <v>4700</v>
      </c>
      <c r="L6029">
        <v>5.48</v>
      </c>
      <c r="M6029" t="s">
        <v>73</v>
      </c>
      <c r="N6029" t="s">
        <v>74</v>
      </c>
      <c r="O6029" t="s">
        <v>75</v>
      </c>
    </row>
    <row r="6030" spans="1:15" x14ac:dyDescent="0.2">
      <c r="A6030" s="16" t="s">
        <v>505</v>
      </c>
      <c r="B6030" s="1">
        <v>45989</v>
      </c>
      <c r="C6030">
        <v>30520</v>
      </c>
      <c r="D6030" t="s">
        <v>521</v>
      </c>
      <c r="F6030" t="s">
        <v>16</v>
      </c>
      <c r="G6030" t="s">
        <v>17</v>
      </c>
      <c r="H6030" s="2">
        <v>24439.5</v>
      </c>
      <c r="I6030">
        <v>0.03</v>
      </c>
      <c r="J6030" s="2">
        <v>24439.5</v>
      </c>
      <c r="K6030" s="2">
        <v>1507</v>
      </c>
      <c r="L6030">
        <v>16.22</v>
      </c>
      <c r="M6030" t="s">
        <v>51</v>
      </c>
      <c r="N6030" t="s">
        <v>463</v>
      </c>
      <c r="O6030" t="s">
        <v>53</v>
      </c>
    </row>
    <row r="6031" spans="1:15" x14ac:dyDescent="0.2">
      <c r="A6031" s="16" t="s">
        <v>505</v>
      </c>
      <c r="B6031" s="1">
        <v>45989</v>
      </c>
      <c r="C6031" t="s">
        <v>446</v>
      </c>
      <c r="D6031" t="s">
        <v>447</v>
      </c>
      <c r="F6031" t="s">
        <v>69</v>
      </c>
      <c r="G6031" t="s">
        <v>17</v>
      </c>
      <c r="H6031" s="2">
        <v>24147.1</v>
      </c>
      <c r="I6031">
        <v>0.03</v>
      </c>
      <c r="J6031" s="2">
        <v>24147.1</v>
      </c>
      <c r="K6031" s="2">
        <v>6802</v>
      </c>
      <c r="L6031">
        <v>3.55</v>
      </c>
      <c r="M6031" t="s">
        <v>18</v>
      </c>
      <c r="N6031" t="s">
        <v>19</v>
      </c>
      <c r="O6031" t="s">
        <v>20</v>
      </c>
    </row>
    <row r="6032" spans="1:15" x14ac:dyDescent="0.2">
      <c r="A6032" s="16" t="s">
        <v>505</v>
      </c>
      <c r="B6032" s="1">
        <v>45989</v>
      </c>
      <c r="C6032" t="s">
        <v>376</v>
      </c>
      <c r="D6032" t="s">
        <v>495</v>
      </c>
      <c r="F6032" t="s">
        <v>106</v>
      </c>
      <c r="G6032" t="s">
        <v>107</v>
      </c>
      <c r="H6032" s="2">
        <v>21670.45</v>
      </c>
      <c r="I6032">
        <v>0.03</v>
      </c>
      <c r="J6032" s="2">
        <v>21670.45</v>
      </c>
      <c r="K6032" s="2">
        <v>33044</v>
      </c>
      <c r="L6032">
        <v>65.58</v>
      </c>
      <c r="M6032" t="s">
        <v>374</v>
      </c>
      <c r="N6032" t="s">
        <v>108</v>
      </c>
      <c r="O6032" t="s">
        <v>376</v>
      </c>
    </row>
    <row r="6033" spans="1:15" x14ac:dyDescent="0.2">
      <c r="A6033" s="16" t="s">
        <v>505</v>
      </c>
      <c r="B6033" s="1">
        <v>45989</v>
      </c>
      <c r="C6033" t="s">
        <v>75</v>
      </c>
      <c r="D6033" t="s">
        <v>114</v>
      </c>
      <c r="F6033" t="s">
        <v>106</v>
      </c>
      <c r="G6033" t="s">
        <v>107</v>
      </c>
      <c r="H6033" s="2">
        <v>20838.580000000002</v>
      </c>
      <c r="I6033">
        <v>0.03</v>
      </c>
      <c r="J6033" s="2">
        <v>20838.580000000002</v>
      </c>
      <c r="K6033" s="2">
        <v>3251861</v>
      </c>
      <c r="L6033">
        <v>0.64</v>
      </c>
      <c r="M6033" t="s">
        <v>73</v>
      </c>
      <c r="N6033" t="s">
        <v>108</v>
      </c>
      <c r="O6033" t="s">
        <v>75</v>
      </c>
    </row>
    <row r="6034" spans="1:15" x14ac:dyDescent="0.2">
      <c r="A6034" s="16" t="s">
        <v>505</v>
      </c>
      <c r="B6034" s="1">
        <v>45989</v>
      </c>
      <c r="C6034">
        <v>376300</v>
      </c>
      <c r="D6034" t="s">
        <v>484</v>
      </c>
      <c r="F6034" t="s">
        <v>69</v>
      </c>
      <c r="G6034" t="s">
        <v>17</v>
      </c>
      <c r="H6034" s="2">
        <v>20738.349999999999</v>
      </c>
      <c r="I6034">
        <v>0.03</v>
      </c>
      <c r="J6034" s="2">
        <v>20738.349999999999</v>
      </c>
      <c r="K6034">
        <v>901</v>
      </c>
      <c r="L6034">
        <v>23.02</v>
      </c>
      <c r="M6034" t="s">
        <v>51</v>
      </c>
      <c r="N6034" t="s">
        <v>463</v>
      </c>
      <c r="O6034" t="s">
        <v>53</v>
      </c>
    </row>
    <row r="6035" spans="1:15" x14ac:dyDescent="0.2">
      <c r="A6035" s="16" t="s">
        <v>505</v>
      </c>
      <c r="B6035" s="1">
        <v>45989</v>
      </c>
      <c r="C6035">
        <v>225570</v>
      </c>
      <c r="D6035" t="s">
        <v>527</v>
      </c>
      <c r="F6035" t="s">
        <v>69</v>
      </c>
      <c r="G6035" t="s">
        <v>17</v>
      </c>
      <c r="H6035" s="2">
        <v>19593.54</v>
      </c>
      <c r="I6035">
        <v>0.03</v>
      </c>
      <c r="J6035" s="2">
        <v>19593.54</v>
      </c>
      <c r="K6035" s="2">
        <v>2203</v>
      </c>
      <c r="L6035">
        <v>8.89</v>
      </c>
      <c r="M6035" t="s">
        <v>51</v>
      </c>
      <c r="N6035" t="s">
        <v>463</v>
      </c>
      <c r="O6035" t="s">
        <v>53</v>
      </c>
    </row>
    <row r="6036" spans="1:15" x14ac:dyDescent="0.2">
      <c r="A6036" s="16" t="s">
        <v>505</v>
      </c>
      <c r="B6036" s="1">
        <v>45989</v>
      </c>
      <c r="C6036" t="s">
        <v>522</v>
      </c>
      <c r="D6036" t="s">
        <v>523</v>
      </c>
      <c r="F6036" t="s">
        <v>69</v>
      </c>
      <c r="G6036" t="s">
        <v>17</v>
      </c>
      <c r="H6036" s="2">
        <v>19185.21</v>
      </c>
      <c r="I6036">
        <v>0.03</v>
      </c>
      <c r="J6036" s="2">
        <v>19185.21</v>
      </c>
      <c r="K6036" s="2">
        <v>768100</v>
      </c>
      <c r="L6036">
        <v>0.02</v>
      </c>
      <c r="M6036" t="s">
        <v>524</v>
      </c>
      <c r="N6036" t="s">
        <v>525</v>
      </c>
      <c r="O6036" t="s">
        <v>526</v>
      </c>
    </row>
    <row r="6037" spans="1:15" x14ac:dyDescent="0.2">
      <c r="A6037" s="16" t="s">
        <v>505</v>
      </c>
      <c r="B6037" s="1">
        <v>45989</v>
      </c>
      <c r="C6037">
        <v>3632</v>
      </c>
      <c r="D6037" t="s">
        <v>487</v>
      </c>
      <c r="F6037" t="s">
        <v>69</v>
      </c>
      <c r="G6037" t="s">
        <v>17</v>
      </c>
      <c r="H6037" s="2">
        <v>16105.09</v>
      </c>
      <c r="I6037">
        <v>0.02</v>
      </c>
      <c r="J6037" s="2">
        <v>16105.09</v>
      </c>
      <c r="K6037" s="2">
        <v>6100</v>
      </c>
      <c r="L6037">
        <v>2.64</v>
      </c>
      <c r="M6037" t="s">
        <v>73</v>
      </c>
      <c r="N6037" t="s">
        <v>74</v>
      </c>
      <c r="O6037" t="s">
        <v>75</v>
      </c>
    </row>
    <row r="6038" spans="1:15" x14ac:dyDescent="0.2">
      <c r="A6038" s="16" t="s">
        <v>505</v>
      </c>
      <c r="B6038" s="1">
        <v>45989</v>
      </c>
      <c r="C6038">
        <v>194480</v>
      </c>
      <c r="D6038" t="s">
        <v>492</v>
      </c>
      <c r="F6038" t="s">
        <v>69</v>
      </c>
      <c r="G6038" t="s">
        <v>17</v>
      </c>
      <c r="H6038" s="2">
        <v>14716.76</v>
      </c>
      <c r="I6038">
        <v>0.02</v>
      </c>
      <c r="J6038" s="2">
        <v>14716.76</v>
      </c>
      <c r="K6038">
        <v>668</v>
      </c>
      <c r="L6038">
        <v>22.03</v>
      </c>
      <c r="M6038" t="s">
        <v>51</v>
      </c>
      <c r="N6038" t="s">
        <v>463</v>
      </c>
      <c r="O6038" t="s">
        <v>53</v>
      </c>
    </row>
    <row r="6039" spans="1:15" x14ac:dyDescent="0.2">
      <c r="A6039" s="16" t="s">
        <v>505</v>
      </c>
      <c r="B6039" s="1">
        <v>45989</v>
      </c>
      <c r="C6039" t="s">
        <v>53</v>
      </c>
      <c r="D6039" t="s">
        <v>124</v>
      </c>
      <c r="F6039" t="s">
        <v>106</v>
      </c>
      <c r="G6039" t="s">
        <v>107</v>
      </c>
      <c r="H6039" s="2">
        <v>9704.33</v>
      </c>
      <c r="I6039">
        <v>0.01</v>
      </c>
      <c r="J6039" s="2">
        <v>9704.33</v>
      </c>
      <c r="K6039" s="2">
        <v>14271669</v>
      </c>
      <c r="L6039">
        <v>7.0000000000000007E-2</v>
      </c>
      <c r="M6039" t="s">
        <v>51</v>
      </c>
      <c r="N6039" t="s">
        <v>108</v>
      </c>
      <c r="O6039" t="s">
        <v>53</v>
      </c>
    </row>
    <row r="6040" spans="1:15" x14ac:dyDescent="0.2">
      <c r="A6040" s="16" t="s">
        <v>505</v>
      </c>
      <c r="B6040" s="1">
        <v>45989</v>
      </c>
      <c r="C6040" t="s">
        <v>389</v>
      </c>
      <c r="D6040" t="s">
        <v>494</v>
      </c>
      <c r="F6040" t="s">
        <v>106</v>
      </c>
      <c r="G6040" t="s">
        <v>107</v>
      </c>
      <c r="H6040" s="2">
        <v>8400.92</v>
      </c>
      <c r="I6040">
        <v>0.01</v>
      </c>
      <c r="J6040" s="2">
        <v>8400.92</v>
      </c>
      <c r="K6040" s="2">
        <v>6746</v>
      </c>
      <c r="L6040">
        <v>124.54</v>
      </c>
      <c r="M6040" t="s">
        <v>387</v>
      </c>
      <c r="N6040" t="s">
        <v>108</v>
      </c>
      <c r="O6040" t="s">
        <v>389</v>
      </c>
    </row>
    <row r="6041" spans="1:15" x14ac:dyDescent="0.2">
      <c r="A6041" s="16" t="s">
        <v>505</v>
      </c>
      <c r="B6041" s="1">
        <v>45989</v>
      </c>
      <c r="C6041" t="s">
        <v>490</v>
      </c>
      <c r="D6041" t="s">
        <v>491</v>
      </c>
      <c r="F6041" t="s">
        <v>106</v>
      </c>
      <c r="G6041" t="s">
        <v>117</v>
      </c>
      <c r="H6041" s="2">
        <v>7000</v>
      </c>
      <c r="I6041">
        <v>0.01</v>
      </c>
      <c r="J6041" s="2">
        <v>7000</v>
      </c>
      <c r="K6041" s="2">
        <v>7000</v>
      </c>
      <c r="L6041">
        <v>100</v>
      </c>
      <c r="M6041" t="s">
        <v>18</v>
      </c>
      <c r="N6041" t="s">
        <v>108</v>
      </c>
      <c r="O6041" t="s">
        <v>20</v>
      </c>
    </row>
    <row r="6042" spans="1:15" x14ac:dyDescent="0.2">
      <c r="A6042" s="16" t="s">
        <v>505</v>
      </c>
      <c r="B6042" s="1">
        <v>45989</v>
      </c>
      <c r="C6042" t="s">
        <v>103</v>
      </c>
      <c r="D6042" t="s">
        <v>127</v>
      </c>
      <c r="F6042" t="s">
        <v>106</v>
      </c>
      <c r="G6042" t="s">
        <v>107</v>
      </c>
      <c r="H6042" s="2">
        <v>6800.51</v>
      </c>
      <c r="I6042">
        <v>0.01</v>
      </c>
      <c r="J6042" s="2">
        <v>6800.51</v>
      </c>
      <c r="K6042" s="2">
        <v>52946</v>
      </c>
      <c r="L6042">
        <v>12.84</v>
      </c>
      <c r="M6042" t="s">
        <v>128</v>
      </c>
      <c r="N6042" t="s">
        <v>108</v>
      </c>
      <c r="O6042" t="s">
        <v>103</v>
      </c>
    </row>
    <row r="6043" spans="1:15" x14ac:dyDescent="0.2">
      <c r="A6043" s="16" t="s">
        <v>505</v>
      </c>
      <c r="B6043" s="1">
        <v>45989</v>
      </c>
      <c r="C6043" t="s">
        <v>526</v>
      </c>
      <c r="D6043" t="s">
        <v>528</v>
      </c>
      <c r="F6043" t="s">
        <v>106</v>
      </c>
      <c r="G6043" t="s">
        <v>107</v>
      </c>
      <c r="H6043" s="2">
        <v>6757.83</v>
      </c>
      <c r="I6043">
        <v>0.01</v>
      </c>
      <c r="J6043" s="2">
        <v>6757.83</v>
      </c>
      <c r="K6043" s="2">
        <v>112551723</v>
      </c>
      <c r="L6043">
        <v>0.01</v>
      </c>
      <c r="M6043" t="s">
        <v>524</v>
      </c>
      <c r="N6043" t="s">
        <v>108</v>
      </c>
      <c r="O6043" t="s">
        <v>526</v>
      </c>
    </row>
    <row r="6044" spans="1:15" x14ac:dyDescent="0.2">
      <c r="A6044" s="16" t="s">
        <v>505</v>
      </c>
      <c r="B6044" s="1">
        <v>45989</v>
      </c>
      <c r="C6044" t="s">
        <v>384</v>
      </c>
      <c r="D6044" t="s">
        <v>493</v>
      </c>
      <c r="F6044" t="s">
        <v>106</v>
      </c>
      <c r="G6044" t="s">
        <v>107</v>
      </c>
      <c r="H6044" s="2">
        <v>5615.12</v>
      </c>
      <c r="I6044">
        <v>0.01</v>
      </c>
      <c r="J6044" s="2">
        <v>5615.12</v>
      </c>
      <c r="K6044" s="2">
        <v>52960</v>
      </c>
      <c r="L6044">
        <v>10.6</v>
      </c>
      <c r="M6044" t="s">
        <v>363</v>
      </c>
      <c r="N6044" t="s">
        <v>108</v>
      </c>
      <c r="O6044" t="s">
        <v>384</v>
      </c>
    </row>
    <row r="6045" spans="1:15" x14ac:dyDescent="0.2">
      <c r="A6045" s="16" t="s">
        <v>505</v>
      </c>
      <c r="B6045" s="1">
        <v>45989</v>
      </c>
      <c r="C6045" t="s">
        <v>152</v>
      </c>
      <c r="D6045" t="s">
        <v>153</v>
      </c>
      <c r="F6045" t="s">
        <v>106</v>
      </c>
      <c r="G6045" t="s">
        <v>107</v>
      </c>
      <c r="H6045" s="2">
        <v>4041.99</v>
      </c>
      <c r="I6045">
        <v>0.01</v>
      </c>
      <c r="J6045" s="2">
        <v>4041.99</v>
      </c>
      <c r="K6045" s="2">
        <v>3051</v>
      </c>
      <c r="L6045">
        <v>132.5</v>
      </c>
      <c r="M6045" t="s">
        <v>154</v>
      </c>
      <c r="N6045" t="s">
        <v>108</v>
      </c>
      <c r="O6045" t="s">
        <v>152</v>
      </c>
    </row>
    <row r="6046" spans="1:15" x14ac:dyDescent="0.2">
      <c r="A6046" s="16" t="s">
        <v>505</v>
      </c>
      <c r="B6046" s="1">
        <v>45989</v>
      </c>
      <c r="C6046" t="s">
        <v>496</v>
      </c>
      <c r="D6046" t="s">
        <v>497</v>
      </c>
      <c r="F6046" t="s">
        <v>106</v>
      </c>
      <c r="G6046" t="s">
        <v>107</v>
      </c>
      <c r="H6046" s="2">
        <v>3517.48</v>
      </c>
      <c r="I6046">
        <v>0</v>
      </c>
      <c r="J6046" s="2">
        <v>3517.48</v>
      </c>
      <c r="K6046" s="2">
        <v>14536</v>
      </c>
      <c r="L6046">
        <v>24.2</v>
      </c>
      <c r="M6046" t="s">
        <v>498</v>
      </c>
      <c r="N6046" t="s">
        <v>108</v>
      </c>
      <c r="O6046" t="s">
        <v>496</v>
      </c>
    </row>
    <row r="6047" spans="1:15" x14ac:dyDescent="0.2">
      <c r="A6047" s="16" t="s">
        <v>505</v>
      </c>
      <c r="B6047" s="1">
        <v>45989</v>
      </c>
      <c r="C6047" t="s">
        <v>40</v>
      </c>
      <c r="D6047" t="s">
        <v>125</v>
      </c>
      <c r="F6047" t="s">
        <v>106</v>
      </c>
      <c r="G6047" t="s">
        <v>107</v>
      </c>
      <c r="H6047" s="2">
        <v>2375.46</v>
      </c>
      <c r="I6047">
        <v>0</v>
      </c>
      <c r="J6047" s="2">
        <v>2375.46</v>
      </c>
      <c r="K6047" s="2">
        <v>2047</v>
      </c>
      <c r="L6047">
        <v>116.06</v>
      </c>
      <c r="M6047" t="s">
        <v>126</v>
      </c>
      <c r="N6047" t="s">
        <v>108</v>
      </c>
      <c r="O6047" t="s">
        <v>40</v>
      </c>
    </row>
    <row r="6048" spans="1:15" x14ac:dyDescent="0.2">
      <c r="A6048" s="16" t="s">
        <v>505</v>
      </c>
      <c r="B6048" s="1">
        <v>45989</v>
      </c>
      <c r="C6048" t="s">
        <v>414</v>
      </c>
      <c r="D6048" t="s">
        <v>499</v>
      </c>
      <c r="F6048" t="s">
        <v>106</v>
      </c>
      <c r="G6048" t="s">
        <v>107</v>
      </c>
      <c r="H6048" s="2">
        <v>2321.5500000000002</v>
      </c>
      <c r="I6048">
        <v>0</v>
      </c>
      <c r="J6048" s="2">
        <v>2321.5500000000002</v>
      </c>
      <c r="K6048" s="2">
        <v>8463</v>
      </c>
      <c r="L6048">
        <v>27.43</v>
      </c>
      <c r="M6048" t="s">
        <v>412</v>
      </c>
      <c r="N6048" t="s">
        <v>108</v>
      </c>
      <c r="O6048" t="s">
        <v>414</v>
      </c>
    </row>
    <row r="6049" spans="1:15" x14ac:dyDescent="0.2">
      <c r="A6049" s="16" t="s">
        <v>505</v>
      </c>
      <c r="B6049" s="1">
        <v>45989</v>
      </c>
      <c r="C6049" t="s">
        <v>35</v>
      </c>
      <c r="D6049" t="s">
        <v>113</v>
      </c>
      <c r="F6049" t="s">
        <v>106</v>
      </c>
      <c r="G6049" t="s">
        <v>107</v>
      </c>
      <c r="H6049" s="2">
        <v>1747.43</v>
      </c>
      <c r="I6049">
        <v>0</v>
      </c>
      <c r="J6049" s="2">
        <v>1747.43</v>
      </c>
      <c r="K6049" s="2">
        <v>54843</v>
      </c>
      <c r="L6049">
        <v>3.19</v>
      </c>
      <c r="M6049" t="s">
        <v>33</v>
      </c>
      <c r="N6049" t="s">
        <v>108</v>
      </c>
      <c r="O6049" t="s">
        <v>35</v>
      </c>
    </row>
    <row r="6050" spans="1:15" x14ac:dyDescent="0.2">
      <c r="A6050" s="16" t="s">
        <v>505</v>
      </c>
      <c r="B6050" s="1">
        <v>45989</v>
      </c>
      <c r="C6050" t="s">
        <v>500</v>
      </c>
      <c r="D6050" t="s">
        <v>501</v>
      </c>
      <c r="F6050" t="s">
        <v>106</v>
      </c>
      <c r="G6050" t="s">
        <v>107</v>
      </c>
      <c r="H6050" s="2">
        <v>1006.12</v>
      </c>
      <c r="I6050">
        <v>0</v>
      </c>
      <c r="J6050" s="2">
        <v>1006.12</v>
      </c>
      <c r="K6050" s="2">
        <v>10174</v>
      </c>
      <c r="L6050">
        <v>9.89</v>
      </c>
      <c r="M6050" t="s">
        <v>502</v>
      </c>
      <c r="N6050" t="s">
        <v>108</v>
      </c>
      <c r="O6050" t="s">
        <v>500</v>
      </c>
    </row>
    <row r="6051" spans="1:15" x14ac:dyDescent="0.2">
      <c r="A6051" s="16" t="s">
        <v>505</v>
      </c>
      <c r="B6051" s="1">
        <v>45989</v>
      </c>
      <c r="C6051" t="s">
        <v>351</v>
      </c>
      <c r="D6051" t="s">
        <v>352</v>
      </c>
      <c r="F6051" t="s">
        <v>106</v>
      </c>
      <c r="G6051" t="s">
        <v>132</v>
      </c>
      <c r="H6051">
        <v>0</v>
      </c>
      <c r="I6051">
        <v>0</v>
      </c>
      <c r="J6051" s="2">
        <v>101928</v>
      </c>
      <c r="K6051">
        <v>2</v>
      </c>
      <c r="L6051" s="2">
        <v>25482</v>
      </c>
      <c r="M6051" t="s">
        <v>108</v>
      </c>
      <c r="N6051" t="s">
        <v>133</v>
      </c>
      <c r="O6051" t="s">
        <v>20</v>
      </c>
    </row>
    <row r="6052" spans="1:15" x14ac:dyDescent="0.2">
      <c r="A6052" s="16" t="s">
        <v>505</v>
      </c>
      <c r="B6052" s="1">
        <v>45992</v>
      </c>
      <c r="C6052" t="s">
        <v>27</v>
      </c>
      <c r="D6052" t="s">
        <v>28</v>
      </c>
      <c r="F6052" t="s">
        <v>16</v>
      </c>
      <c r="G6052" t="s">
        <v>17</v>
      </c>
      <c r="H6052" s="2">
        <v>6936944.1600000001</v>
      </c>
      <c r="I6052">
        <v>9.4600000000000009</v>
      </c>
      <c r="J6052" s="2">
        <v>6936944.1600000001</v>
      </c>
      <c r="K6052" s="2">
        <v>31566</v>
      </c>
      <c r="L6052">
        <v>219.76</v>
      </c>
      <c r="M6052" t="s">
        <v>18</v>
      </c>
      <c r="N6052" t="s">
        <v>19</v>
      </c>
      <c r="O6052" t="s">
        <v>20</v>
      </c>
    </row>
    <row r="6053" spans="1:15" x14ac:dyDescent="0.2">
      <c r="A6053" s="16" t="s">
        <v>505</v>
      </c>
      <c r="B6053" s="1">
        <v>45992</v>
      </c>
      <c r="C6053" t="s">
        <v>54</v>
      </c>
      <c r="D6053" t="s">
        <v>55</v>
      </c>
      <c r="F6053" t="s">
        <v>16</v>
      </c>
      <c r="G6053" t="s">
        <v>17</v>
      </c>
      <c r="H6053" s="2">
        <v>5434104.5</v>
      </c>
      <c r="I6053">
        <v>7.41</v>
      </c>
      <c r="J6053" s="2">
        <v>5434104.5</v>
      </c>
      <c r="K6053" s="2">
        <v>19195</v>
      </c>
      <c r="L6053">
        <v>283.10000000000002</v>
      </c>
      <c r="M6053" t="s">
        <v>18</v>
      </c>
      <c r="N6053" t="s">
        <v>19</v>
      </c>
      <c r="O6053" t="s">
        <v>20</v>
      </c>
    </row>
    <row r="6054" spans="1:15" x14ac:dyDescent="0.2">
      <c r="A6054" s="16" t="s">
        <v>505</v>
      </c>
      <c r="B6054" s="1">
        <v>45992</v>
      </c>
      <c r="C6054">
        <v>5930</v>
      </c>
      <c r="D6054" t="s">
        <v>50</v>
      </c>
      <c r="F6054" t="s">
        <v>16</v>
      </c>
      <c r="G6054" t="s">
        <v>17</v>
      </c>
      <c r="H6054" s="2">
        <v>5430542.0199999996</v>
      </c>
      <c r="I6054">
        <v>7.41</v>
      </c>
      <c r="J6054" s="2">
        <v>5430542.0199999996</v>
      </c>
      <c r="K6054" s="2">
        <v>79200</v>
      </c>
      <c r="L6054">
        <v>68.569999999999993</v>
      </c>
      <c r="M6054" t="s">
        <v>51</v>
      </c>
      <c r="N6054" t="s">
        <v>52</v>
      </c>
      <c r="O6054" t="s">
        <v>53</v>
      </c>
    </row>
    <row r="6055" spans="1:15" x14ac:dyDescent="0.2">
      <c r="A6055" s="16" t="s">
        <v>505</v>
      </c>
      <c r="B6055" s="1">
        <v>45992</v>
      </c>
      <c r="C6055" t="s">
        <v>25</v>
      </c>
      <c r="D6055" t="s">
        <v>26</v>
      </c>
      <c r="F6055" t="s">
        <v>16</v>
      </c>
      <c r="G6055" t="s">
        <v>17</v>
      </c>
      <c r="H6055" s="2">
        <v>4861978.16</v>
      </c>
      <c r="I6055">
        <v>6.63</v>
      </c>
      <c r="J6055" s="2">
        <v>4861978.16</v>
      </c>
      <c r="K6055" s="2">
        <v>27023</v>
      </c>
      <c r="L6055">
        <v>179.92</v>
      </c>
      <c r="M6055" t="s">
        <v>18</v>
      </c>
      <c r="N6055" t="s">
        <v>19</v>
      </c>
      <c r="O6055" t="s">
        <v>20</v>
      </c>
    </row>
    <row r="6056" spans="1:15" x14ac:dyDescent="0.2">
      <c r="A6056" s="16" t="s">
        <v>505</v>
      </c>
      <c r="B6056" s="1">
        <v>45992</v>
      </c>
      <c r="C6056" t="s">
        <v>366</v>
      </c>
      <c r="D6056" t="s">
        <v>367</v>
      </c>
      <c r="F6056" t="s">
        <v>69</v>
      </c>
      <c r="G6056" t="s">
        <v>17</v>
      </c>
      <c r="H6056" s="2">
        <v>4107917.88</v>
      </c>
      <c r="I6056">
        <v>5.6</v>
      </c>
      <c r="J6056" s="2">
        <v>4107917.88</v>
      </c>
      <c r="K6056" s="2">
        <v>20274</v>
      </c>
      <c r="L6056">
        <v>202.62</v>
      </c>
      <c r="M6056" t="s">
        <v>18</v>
      </c>
      <c r="N6056" t="s">
        <v>19</v>
      </c>
      <c r="O6056" t="s">
        <v>20</v>
      </c>
    </row>
    <row r="6057" spans="1:15" x14ac:dyDescent="0.2">
      <c r="A6057" s="16" t="s">
        <v>505</v>
      </c>
      <c r="B6057" s="1">
        <v>45992</v>
      </c>
      <c r="C6057" t="s">
        <v>359</v>
      </c>
      <c r="D6057" t="s">
        <v>360</v>
      </c>
      <c r="F6057" t="s">
        <v>69</v>
      </c>
      <c r="G6057" t="s">
        <v>17</v>
      </c>
      <c r="H6057" s="2">
        <v>3527081.6</v>
      </c>
      <c r="I6057">
        <v>4.8099999999999996</v>
      </c>
      <c r="J6057" s="2">
        <v>3527081.6</v>
      </c>
      <c r="K6057" s="2">
        <v>32320</v>
      </c>
      <c r="L6057">
        <v>109.13</v>
      </c>
      <c r="M6057" t="s">
        <v>18</v>
      </c>
      <c r="N6057" t="s">
        <v>19</v>
      </c>
      <c r="O6057" t="s">
        <v>20</v>
      </c>
    </row>
    <row r="6058" spans="1:15" x14ac:dyDescent="0.2">
      <c r="A6058" s="16" t="s">
        <v>505</v>
      </c>
      <c r="B6058" s="1">
        <v>45992</v>
      </c>
      <c r="C6058" t="s">
        <v>371</v>
      </c>
      <c r="D6058" t="s">
        <v>372</v>
      </c>
      <c r="F6058" t="s">
        <v>69</v>
      </c>
      <c r="G6058" t="s">
        <v>17</v>
      </c>
      <c r="H6058" s="2">
        <v>3283807.8</v>
      </c>
      <c r="I6058">
        <v>4.4800000000000004</v>
      </c>
      <c r="J6058" s="2">
        <v>3283807.8</v>
      </c>
      <c r="K6058" s="2">
        <v>13170</v>
      </c>
      <c r="L6058">
        <v>249.34</v>
      </c>
      <c r="M6058" t="s">
        <v>18</v>
      </c>
      <c r="N6058" t="s">
        <v>19</v>
      </c>
      <c r="O6058" t="s">
        <v>20</v>
      </c>
    </row>
    <row r="6059" spans="1:15" x14ac:dyDescent="0.2">
      <c r="A6059" s="16" t="s">
        <v>505</v>
      </c>
      <c r="B6059" s="1">
        <v>45992</v>
      </c>
      <c r="C6059">
        <v>7974</v>
      </c>
      <c r="D6059" t="s">
        <v>368</v>
      </c>
      <c r="F6059" t="s">
        <v>69</v>
      </c>
      <c r="G6059" t="s">
        <v>17</v>
      </c>
      <c r="H6059" s="2">
        <v>3116831.62</v>
      </c>
      <c r="I6059">
        <v>4.25</v>
      </c>
      <c r="J6059" s="2">
        <v>3116831.62</v>
      </c>
      <c r="K6059" s="2">
        <v>37000</v>
      </c>
      <c r="L6059">
        <v>84.24</v>
      </c>
      <c r="M6059" t="s">
        <v>73</v>
      </c>
      <c r="N6059" t="s">
        <v>74</v>
      </c>
      <c r="O6059" t="s">
        <v>75</v>
      </c>
    </row>
    <row r="6060" spans="1:15" x14ac:dyDescent="0.2">
      <c r="A6060" s="16" t="s">
        <v>505</v>
      </c>
      <c r="B6060" s="1">
        <v>45992</v>
      </c>
      <c r="C6060" t="s">
        <v>369</v>
      </c>
      <c r="D6060" t="s">
        <v>370</v>
      </c>
      <c r="F6060" t="s">
        <v>69</v>
      </c>
      <c r="G6060" t="s">
        <v>17</v>
      </c>
      <c r="H6060" s="2">
        <v>3096101.69</v>
      </c>
      <c r="I6060">
        <v>4.22</v>
      </c>
      <c r="J6060" s="2">
        <v>3096101.69</v>
      </c>
      <c r="K6060" s="2">
        <v>33011</v>
      </c>
      <c r="L6060">
        <v>93.79</v>
      </c>
      <c r="M6060" t="s">
        <v>18</v>
      </c>
      <c r="N6060" t="s">
        <v>31</v>
      </c>
      <c r="O6060" t="s">
        <v>20</v>
      </c>
    </row>
    <row r="6061" spans="1:15" x14ac:dyDescent="0.2">
      <c r="A6061" s="16" t="s">
        <v>505</v>
      </c>
      <c r="B6061" s="1">
        <v>45992</v>
      </c>
      <c r="C6061">
        <v>1810</v>
      </c>
      <c r="D6061" t="s">
        <v>358</v>
      </c>
      <c r="F6061" t="s">
        <v>16</v>
      </c>
      <c r="G6061" t="s">
        <v>17</v>
      </c>
      <c r="H6061" s="2">
        <v>2955671.4</v>
      </c>
      <c r="I6061">
        <v>4.03</v>
      </c>
      <c r="J6061" s="2">
        <v>2955671.4</v>
      </c>
      <c r="K6061" s="2">
        <v>571200</v>
      </c>
      <c r="L6061">
        <v>5.17</v>
      </c>
      <c r="M6061" t="s">
        <v>101</v>
      </c>
      <c r="N6061" t="s">
        <v>102</v>
      </c>
      <c r="O6061" t="s">
        <v>103</v>
      </c>
    </row>
    <row r="6062" spans="1:15" x14ac:dyDescent="0.2">
      <c r="A6062" s="16" t="s">
        <v>505</v>
      </c>
      <c r="B6062" s="1">
        <v>45992</v>
      </c>
      <c r="C6062" t="s">
        <v>361</v>
      </c>
      <c r="D6062" t="s">
        <v>362</v>
      </c>
      <c r="F6062" t="s">
        <v>69</v>
      </c>
      <c r="G6062" t="s">
        <v>17</v>
      </c>
      <c r="H6062" s="2">
        <v>2583007.1800000002</v>
      </c>
      <c r="I6062">
        <v>3.52</v>
      </c>
      <c r="J6062" s="2">
        <v>2583007.1800000002</v>
      </c>
      <c r="K6062" s="2">
        <v>4462</v>
      </c>
      <c r="L6062">
        <v>578.89</v>
      </c>
      <c r="M6062" t="s">
        <v>363</v>
      </c>
      <c r="N6062" t="s">
        <v>31</v>
      </c>
      <c r="O6062" t="s">
        <v>20</v>
      </c>
    </row>
    <row r="6063" spans="1:15" x14ac:dyDescent="0.2">
      <c r="A6063" s="16" t="s">
        <v>505</v>
      </c>
      <c r="B6063" s="1">
        <v>45992</v>
      </c>
      <c r="C6063" t="s">
        <v>506</v>
      </c>
      <c r="D6063" t="s">
        <v>507</v>
      </c>
      <c r="F6063" t="s">
        <v>69</v>
      </c>
      <c r="G6063" t="s">
        <v>17</v>
      </c>
      <c r="H6063" s="2">
        <v>2441315.2000000002</v>
      </c>
      <c r="I6063">
        <v>3.33</v>
      </c>
      <c r="J6063" s="2">
        <v>2441315.2000000002</v>
      </c>
      <c r="K6063" s="2">
        <v>10928</v>
      </c>
      <c r="L6063">
        <v>223.4</v>
      </c>
      <c r="M6063" t="s">
        <v>18</v>
      </c>
      <c r="N6063" t="s">
        <v>31</v>
      </c>
      <c r="O6063" t="s">
        <v>20</v>
      </c>
    </row>
    <row r="6064" spans="1:15" x14ac:dyDescent="0.2">
      <c r="A6064" s="16" t="s">
        <v>505</v>
      </c>
      <c r="B6064" s="1">
        <v>45992</v>
      </c>
      <c r="C6064" t="s">
        <v>254</v>
      </c>
      <c r="D6064" t="s">
        <v>373</v>
      </c>
      <c r="F6064" t="s">
        <v>43</v>
      </c>
      <c r="G6064" t="s">
        <v>17</v>
      </c>
      <c r="H6064" s="2">
        <v>2148138.7999999998</v>
      </c>
      <c r="I6064">
        <v>2.93</v>
      </c>
      <c r="J6064" s="2">
        <v>2148138.7999999998</v>
      </c>
      <c r="K6064" s="2">
        <v>56119</v>
      </c>
      <c r="L6064">
        <v>38.28</v>
      </c>
      <c r="M6064" t="s">
        <v>374</v>
      </c>
      <c r="N6064" t="s">
        <v>375</v>
      </c>
      <c r="O6064" t="s">
        <v>376</v>
      </c>
    </row>
    <row r="6065" spans="1:15" x14ac:dyDescent="0.2">
      <c r="A6065" s="16" t="s">
        <v>505</v>
      </c>
      <c r="B6065" s="1">
        <v>45992</v>
      </c>
      <c r="C6065" t="s">
        <v>377</v>
      </c>
      <c r="D6065" t="s">
        <v>378</v>
      </c>
      <c r="F6065" t="s">
        <v>16</v>
      </c>
      <c r="G6065" t="s">
        <v>17</v>
      </c>
      <c r="H6065" s="2">
        <v>2001271.34</v>
      </c>
      <c r="I6065">
        <v>2.73</v>
      </c>
      <c r="J6065" s="2">
        <v>2001271.34</v>
      </c>
      <c r="K6065" s="2">
        <v>23561</v>
      </c>
      <c r="L6065">
        <v>84.94</v>
      </c>
      <c r="M6065" t="s">
        <v>18</v>
      </c>
      <c r="N6065" t="s">
        <v>19</v>
      </c>
      <c r="O6065" t="s">
        <v>20</v>
      </c>
    </row>
    <row r="6066" spans="1:15" x14ac:dyDescent="0.2">
      <c r="A6066" s="16" t="s">
        <v>505</v>
      </c>
      <c r="B6066" s="1">
        <v>45992</v>
      </c>
      <c r="C6066" t="s">
        <v>364</v>
      </c>
      <c r="D6066" t="s">
        <v>365</v>
      </c>
      <c r="F6066" t="s">
        <v>69</v>
      </c>
      <c r="G6066" t="s">
        <v>17</v>
      </c>
      <c r="H6066" s="2">
        <v>1591393.06</v>
      </c>
      <c r="I6066">
        <v>2.17</v>
      </c>
      <c r="J6066" s="2">
        <v>1591393.06</v>
      </c>
      <c r="K6066" s="2">
        <v>40207</v>
      </c>
      <c r="L6066">
        <v>39.58</v>
      </c>
      <c r="M6066" t="s">
        <v>18</v>
      </c>
      <c r="N6066" t="s">
        <v>19</v>
      </c>
      <c r="O6066" t="s">
        <v>20</v>
      </c>
    </row>
    <row r="6067" spans="1:15" x14ac:dyDescent="0.2">
      <c r="A6067" s="16" t="s">
        <v>505</v>
      </c>
      <c r="B6067" s="1">
        <v>45992</v>
      </c>
      <c r="C6067" t="s">
        <v>385</v>
      </c>
      <c r="D6067" t="s">
        <v>386</v>
      </c>
      <c r="F6067" t="s">
        <v>16</v>
      </c>
      <c r="G6067" t="s">
        <v>17</v>
      </c>
      <c r="H6067" s="2">
        <v>1497496.92</v>
      </c>
      <c r="I6067">
        <v>2.04</v>
      </c>
      <c r="J6067" s="2">
        <v>1497496.92</v>
      </c>
      <c r="K6067" s="2">
        <v>13223</v>
      </c>
      <c r="L6067">
        <v>113.25</v>
      </c>
      <c r="M6067" t="s">
        <v>387</v>
      </c>
      <c r="N6067" t="s">
        <v>388</v>
      </c>
      <c r="O6067" t="s">
        <v>389</v>
      </c>
    </row>
    <row r="6068" spans="1:15" x14ac:dyDescent="0.2">
      <c r="A6068" s="16" t="s">
        <v>505</v>
      </c>
      <c r="B6068" s="1">
        <v>45992</v>
      </c>
      <c r="C6068" t="s">
        <v>379</v>
      </c>
      <c r="D6068" t="s">
        <v>380</v>
      </c>
      <c r="F6068" t="s">
        <v>69</v>
      </c>
      <c r="G6068" t="s">
        <v>17</v>
      </c>
      <c r="H6068" s="2">
        <v>1430974.6</v>
      </c>
      <c r="I6068">
        <v>1.95</v>
      </c>
      <c r="J6068" s="2">
        <v>1430974.6</v>
      </c>
      <c r="K6068" s="2">
        <v>53315</v>
      </c>
      <c r="L6068">
        <v>26.84</v>
      </c>
      <c r="M6068" t="s">
        <v>18</v>
      </c>
      <c r="N6068" t="s">
        <v>31</v>
      </c>
      <c r="O6068" t="s">
        <v>20</v>
      </c>
    </row>
    <row r="6069" spans="1:15" x14ac:dyDescent="0.2">
      <c r="A6069" s="16" t="s">
        <v>505</v>
      </c>
      <c r="B6069" s="1">
        <v>45992</v>
      </c>
      <c r="C6069">
        <v>9766</v>
      </c>
      <c r="D6069" t="s">
        <v>397</v>
      </c>
      <c r="F6069" t="s">
        <v>69</v>
      </c>
      <c r="G6069" t="s">
        <v>17</v>
      </c>
      <c r="H6069" s="2">
        <v>1369663.75</v>
      </c>
      <c r="I6069">
        <v>1.87</v>
      </c>
      <c r="J6069" s="2">
        <v>1369663.75</v>
      </c>
      <c r="K6069" s="2">
        <v>9200</v>
      </c>
      <c r="L6069">
        <v>148.88</v>
      </c>
      <c r="M6069" t="s">
        <v>73</v>
      </c>
      <c r="N6069" t="s">
        <v>74</v>
      </c>
      <c r="O6069" t="s">
        <v>75</v>
      </c>
    </row>
    <row r="6070" spans="1:15" x14ac:dyDescent="0.2">
      <c r="A6070" s="16" t="s">
        <v>505</v>
      </c>
      <c r="B6070" s="1">
        <v>45992</v>
      </c>
      <c r="C6070" t="s">
        <v>398</v>
      </c>
      <c r="D6070" t="s">
        <v>399</v>
      </c>
      <c r="F6070" t="s">
        <v>69</v>
      </c>
      <c r="G6070" t="s">
        <v>17</v>
      </c>
      <c r="H6070" s="2">
        <v>1121755.44</v>
      </c>
      <c r="I6070">
        <v>1.53</v>
      </c>
      <c r="J6070" s="2">
        <v>1121755.44</v>
      </c>
      <c r="K6070" s="2">
        <v>11622</v>
      </c>
      <c r="L6070">
        <v>96.52</v>
      </c>
      <c r="M6070" t="s">
        <v>18</v>
      </c>
      <c r="N6070" t="s">
        <v>19</v>
      </c>
      <c r="O6070" t="s">
        <v>20</v>
      </c>
    </row>
    <row r="6071" spans="1:15" x14ac:dyDescent="0.2">
      <c r="A6071" s="16" t="s">
        <v>505</v>
      </c>
      <c r="B6071" s="1">
        <v>45992</v>
      </c>
      <c r="C6071">
        <v>992</v>
      </c>
      <c r="D6071" t="s">
        <v>100</v>
      </c>
      <c r="F6071" t="s">
        <v>16</v>
      </c>
      <c r="G6071" t="s">
        <v>17</v>
      </c>
      <c r="H6071" s="2">
        <v>957967.18</v>
      </c>
      <c r="I6071">
        <v>1.31</v>
      </c>
      <c r="J6071" s="2">
        <v>957967.18</v>
      </c>
      <c r="K6071" s="2">
        <v>766000</v>
      </c>
      <c r="L6071">
        <v>1.25</v>
      </c>
      <c r="M6071" t="s">
        <v>101</v>
      </c>
      <c r="N6071" t="s">
        <v>102</v>
      </c>
      <c r="O6071" t="s">
        <v>103</v>
      </c>
    </row>
    <row r="6072" spans="1:15" x14ac:dyDescent="0.2">
      <c r="A6072" s="16" t="s">
        <v>505</v>
      </c>
      <c r="B6072" s="1">
        <v>45992</v>
      </c>
      <c r="C6072" t="s">
        <v>381</v>
      </c>
      <c r="D6072" t="s">
        <v>382</v>
      </c>
      <c r="F6072" t="s">
        <v>43</v>
      </c>
      <c r="G6072" t="s">
        <v>17</v>
      </c>
      <c r="H6072" s="2">
        <v>926675.29</v>
      </c>
      <c r="I6072">
        <v>1.26</v>
      </c>
      <c r="J6072" s="2">
        <v>926675.29</v>
      </c>
      <c r="K6072" s="2">
        <v>13369</v>
      </c>
      <c r="L6072">
        <v>69.319999999999993</v>
      </c>
      <c r="M6072" t="s">
        <v>363</v>
      </c>
      <c r="N6072" t="s">
        <v>383</v>
      </c>
      <c r="O6072" t="s">
        <v>384</v>
      </c>
    </row>
    <row r="6073" spans="1:15" x14ac:dyDescent="0.2">
      <c r="A6073" s="16" t="s">
        <v>505</v>
      </c>
      <c r="B6073" s="1">
        <v>45992</v>
      </c>
      <c r="C6073">
        <v>3659</v>
      </c>
      <c r="D6073" t="s">
        <v>404</v>
      </c>
      <c r="F6073" t="s">
        <v>69</v>
      </c>
      <c r="G6073" t="s">
        <v>17</v>
      </c>
      <c r="H6073" s="2">
        <v>907733.97</v>
      </c>
      <c r="I6073">
        <v>1.24</v>
      </c>
      <c r="J6073" s="2">
        <v>907733.97</v>
      </c>
      <c r="K6073" s="2">
        <v>37000</v>
      </c>
      <c r="L6073">
        <v>24.53</v>
      </c>
      <c r="M6073" t="s">
        <v>73</v>
      </c>
      <c r="N6073" t="s">
        <v>74</v>
      </c>
      <c r="O6073" t="s">
        <v>75</v>
      </c>
    </row>
    <row r="6074" spans="1:15" x14ac:dyDescent="0.2">
      <c r="A6074" s="16" t="s">
        <v>505</v>
      </c>
      <c r="B6074" s="1">
        <v>45992</v>
      </c>
      <c r="C6074" t="s">
        <v>390</v>
      </c>
      <c r="D6074" t="s">
        <v>391</v>
      </c>
      <c r="F6074" t="s">
        <v>69</v>
      </c>
      <c r="G6074" t="s">
        <v>17</v>
      </c>
      <c r="H6074" s="2">
        <v>811834.04</v>
      </c>
      <c r="I6074">
        <v>1.1100000000000001</v>
      </c>
      <c r="J6074" s="2">
        <v>811834.04</v>
      </c>
      <c r="K6074" s="2">
        <v>106261</v>
      </c>
      <c r="L6074">
        <v>7.64</v>
      </c>
      <c r="M6074" t="s">
        <v>18</v>
      </c>
      <c r="N6074" t="s">
        <v>31</v>
      </c>
      <c r="O6074" t="s">
        <v>20</v>
      </c>
    </row>
    <row r="6075" spans="1:15" x14ac:dyDescent="0.2">
      <c r="A6075" s="16" t="s">
        <v>505</v>
      </c>
      <c r="B6075" s="1">
        <v>45992</v>
      </c>
      <c r="C6075">
        <v>9697</v>
      </c>
      <c r="D6075" t="s">
        <v>400</v>
      </c>
      <c r="F6075" t="s">
        <v>69</v>
      </c>
      <c r="G6075" t="s">
        <v>17</v>
      </c>
      <c r="H6075" s="2">
        <v>808505.75</v>
      </c>
      <c r="I6075">
        <v>1.1000000000000001</v>
      </c>
      <c r="J6075" s="2">
        <v>808505.75</v>
      </c>
      <c r="K6075" s="2">
        <v>33600</v>
      </c>
      <c r="L6075">
        <v>24.06</v>
      </c>
      <c r="M6075" t="s">
        <v>73</v>
      </c>
      <c r="N6075" t="s">
        <v>74</v>
      </c>
      <c r="O6075" t="s">
        <v>75</v>
      </c>
    </row>
    <row r="6076" spans="1:15" x14ac:dyDescent="0.2">
      <c r="A6076" s="16" t="s">
        <v>505</v>
      </c>
      <c r="B6076" s="1">
        <v>45992</v>
      </c>
      <c r="C6076" t="s">
        <v>394</v>
      </c>
      <c r="D6076" t="s">
        <v>395</v>
      </c>
      <c r="F6076" t="s">
        <v>43</v>
      </c>
      <c r="G6076" t="s">
        <v>17</v>
      </c>
      <c r="H6076" s="2">
        <v>781201.54</v>
      </c>
      <c r="I6076">
        <v>1.07</v>
      </c>
      <c r="J6076" s="2">
        <v>781201.54</v>
      </c>
      <c r="K6076" s="2">
        <v>59208</v>
      </c>
      <c r="L6076">
        <v>13.19</v>
      </c>
      <c r="M6076" t="s">
        <v>154</v>
      </c>
      <c r="N6076" t="s">
        <v>396</v>
      </c>
      <c r="O6076" t="s">
        <v>152</v>
      </c>
    </row>
    <row r="6077" spans="1:15" x14ac:dyDescent="0.2">
      <c r="A6077" s="16" t="s">
        <v>505</v>
      </c>
      <c r="B6077" s="1">
        <v>45992</v>
      </c>
      <c r="C6077">
        <v>5935</v>
      </c>
      <c r="D6077" t="s">
        <v>91</v>
      </c>
      <c r="F6077" t="s">
        <v>16</v>
      </c>
      <c r="G6077" t="s">
        <v>17</v>
      </c>
      <c r="H6077" s="2">
        <v>656245.73</v>
      </c>
      <c r="I6077">
        <v>0.9</v>
      </c>
      <c r="J6077" s="2">
        <v>656245.73</v>
      </c>
      <c r="K6077" s="2">
        <v>12644</v>
      </c>
      <c r="L6077">
        <v>51.9</v>
      </c>
      <c r="M6077" t="s">
        <v>51</v>
      </c>
      <c r="N6077" t="s">
        <v>52</v>
      </c>
      <c r="O6077" t="s">
        <v>53</v>
      </c>
    </row>
    <row r="6078" spans="1:15" x14ac:dyDescent="0.2">
      <c r="A6078" s="16" t="s">
        <v>505</v>
      </c>
      <c r="B6078" s="1">
        <v>45992</v>
      </c>
      <c r="C6078" t="s">
        <v>392</v>
      </c>
      <c r="D6078" t="s">
        <v>393</v>
      </c>
      <c r="F6078" t="s">
        <v>43</v>
      </c>
      <c r="G6078" t="s">
        <v>17</v>
      </c>
      <c r="H6078" s="2">
        <v>653154.9</v>
      </c>
      <c r="I6078">
        <v>0.89</v>
      </c>
      <c r="J6078" s="2">
        <v>653154.9</v>
      </c>
      <c r="K6078" s="2">
        <v>3522</v>
      </c>
      <c r="L6078">
        <v>185.45</v>
      </c>
      <c r="M6078" t="s">
        <v>18</v>
      </c>
      <c r="N6078" t="s">
        <v>19</v>
      </c>
      <c r="O6078" t="s">
        <v>20</v>
      </c>
    </row>
    <row r="6079" spans="1:15" x14ac:dyDescent="0.2">
      <c r="A6079" s="16" t="s">
        <v>505</v>
      </c>
      <c r="B6079" s="1">
        <v>45992</v>
      </c>
      <c r="C6079" t="s">
        <v>508</v>
      </c>
      <c r="D6079" t="s">
        <v>509</v>
      </c>
      <c r="F6079" t="s">
        <v>16</v>
      </c>
      <c r="G6079" t="s">
        <v>17</v>
      </c>
      <c r="H6079" s="2">
        <v>518383</v>
      </c>
      <c r="I6079">
        <v>0.71</v>
      </c>
      <c r="J6079" s="2">
        <v>518383</v>
      </c>
      <c r="K6079" s="2">
        <v>6866</v>
      </c>
      <c r="L6079">
        <v>75.5</v>
      </c>
      <c r="M6079" t="s">
        <v>18</v>
      </c>
      <c r="N6079" t="s">
        <v>19</v>
      </c>
      <c r="O6079" t="s">
        <v>20</v>
      </c>
    </row>
    <row r="6080" spans="1:15" x14ac:dyDescent="0.2">
      <c r="A6080" s="16" t="s">
        <v>505</v>
      </c>
      <c r="B6080" s="1">
        <v>45992</v>
      </c>
      <c r="C6080">
        <v>9684</v>
      </c>
      <c r="D6080" t="s">
        <v>409</v>
      </c>
      <c r="F6080" t="s">
        <v>69</v>
      </c>
      <c r="G6080" t="s">
        <v>17</v>
      </c>
      <c r="H6080" s="2">
        <v>492658.05</v>
      </c>
      <c r="I6080">
        <v>0.67</v>
      </c>
      <c r="J6080" s="2">
        <v>492658.05</v>
      </c>
      <c r="K6080" s="2">
        <v>24800</v>
      </c>
      <c r="L6080">
        <v>19.87</v>
      </c>
      <c r="M6080" t="s">
        <v>73</v>
      </c>
      <c r="N6080" t="s">
        <v>74</v>
      </c>
      <c r="O6080" t="s">
        <v>75</v>
      </c>
    </row>
    <row r="6081" spans="1:15" x14ac:dyDescent="0.2">
      <c r="A6081" s="16" t="s">
        <v>505</v>
      </c>
      <c r="B6081" s="1">
        <v>45992</v>
      </c>
      <c r="C6081">
        <v>259960</v>
      </c>
      <c r="D6081" t="s">
        <v>401</v>
      </c>
      <c r="F6081" t="s">
        <v>69</v>
      </c>
      <c r="G6081" t="s">
        <v>17</v>
      </c>
      <c r="H6081" s="2">
        <v>482372.01</v>
      </c>
      <c r="I6081">
        <v>0.66</v>
      </c>
      <c r="J6081" s="2">
        <v>482372.01</v>
      </c>
      <c r="K6081" s="2">
        <v>2814</v>
      </c>
      <c r="L6081">
        <v>171.42</v>
      </c>
      <c r="M6081" t="s">
        <v>51</v>
      </c>
      <c r="N6081" t="s">
        <v>52</v>
      </c>
      <c r="O6081" t="s">
        <v>53</v>
      </c>
    </row>
    <row r="6082" spans="1:15" x14ac:dyDescent="0.2">
      <c r="A6082" s="16" t="s">
        <v>505</v>
      </c>
      <c r="B6082" s="1">
        <v>45992</v>
      </c>
      <c r="C6082" t="s">
        <v>410</v>
      </c>
      <c r="D6082" t="s">
        <v>411</v>
      </c>
      <c r="F6082" t="s">
        <v>69</v>
      </c>
      <c r="G6082" t="s">
        <v>17</v>
      </c>
      <c r="H6082" s="2">
        <v>438600.74</v>
      </c>
      <c r="I6082">
        <v>0.6</v>
      </c>
      <c r="J6082" s="2">
        <v>438600.74</v>
      </c>
      <c r="K6082" s="2">
        <v>6233</v>
      </c>
      <c r="L6082">
        <v>70.37</v>
      </c>
      <c r="M6082" t="s">
        <v>412</v>
      </c>
      <c r="N6082" t="s">
        <v>413</v>
      </c>
      <c r="O6082" t="s">
        <v>414</v>
      </c>
    </row>
    <row r="6083" spans="1:15" x14ac:dyDescent="0.2">
      <c r="A6083" s="16" t="s">
        <v>505</v>
      </c>
      <c r="B6083" s="1">
        <v>45992</v>
      </c>
      <c r="C6083" t="s">
        <v>405</v>
      </c>
      <c r="D6083" t="s">
        <v>406</v>
      </c>
      <c r="F6083" t="s">
        <v>43</v>
      </c>
      <c r="G6083" t="s">
        <v>17</v>
      </c>
      <c r="H6083" s="2">
        <v>398469.26</v>
      </c>
      <c r="I6083">
        <v>0.54</v>
      </c>
      <c r="J6083" s="2">
        <v>398469.26</v>
      </c>
      <c r="K6083" s="2">
        <v>2521</v>
      </c>
      <c r="L6083">
        <v>158.06</v>
      </c>
      <c r="M6083" t="s">
        <v>18</v>
      </c>
      <c r="N6083" t="s">
        <v>19</v>
      </c>
      <c r="O6083" t="s">
        <v>20</v>
      </c>
    </row>
    <row r="6084" spans="1:15" x14ac:dyDescent="0.2">
      <c r="A6084" s="16" t="s">
        <v>505</v>
      </c>
      <c r="B6084" s="1">
        <v>45992</v>
      </c>
      <c r="C6084" t="s">
        <v>402</v>
      </c>
      <c r="D6084" t="s">
        <v>403</v>
      </c>
      <c r="F6084" t="s">
        <v>16</v>
      </c>
      <c r="G6084" t="s">
        <v>17</v>
      </c>
      <c r="H6084" s="2">
        <v>377303.03999999998</v>
      </c>
      <c r="I6084">
        <v>0.51</v>
      </c>
      <c r="J6084" s="2">
        <v>377303.03999999998</v>
      </c>
      <c r="K6084" s="2">
        <v>32752</v>
      </c>
      <c r="L6084">
        <v>11.52</v>
      </c>
      <c r="M6084" t="s">
        <v>18</v>
      </c>
      <c r="N6084" t="s">
        <v>19</v>
      </c>
      <c r="O6084" t="s">
        <v>20</v>
      </c>
    </row>
    <row r="6085" spans="1:15" x14ac:dyDescent="0.2">
      <c r="A6085" s="16" t="s">
        <v>505</v>
      </c>
      <c r="B6085" s="1">
        <v>45992</v>
      </c>
      <c r="C6085">
        <v>6417</v>
      </c>
      <c r="D6085" t="s">
        <v>419</v>
      </c>
      <c r="F6085" t="s">
        <v>43</v>
      </c>
      <c r="G6085" t="s">
        <v>17</v>
      </c>
      <c r="H6085" s="2">
        <v>345064.32</v>
      </c>
      <c r="I6085">
        <v>0.47</v>
      </c>
      <c r="J6085" s="2">
        <v>345064.32</v>
      </c>
      <c r="K6085" s="2">
        <v>19500</v>
      </c>
      <c r="L6085">
        <v>17.7</v>
      </c>
      <c r="M6085" t="s">
        <v>73</v>
      </c>
      <c r="N6085" t="s">
        <v>74</v>
      </c>
      <c r="O6085" t="s">
        <v>75</v>
      </c>
    </row>
    <row r="6086" spans="1:15" x14ac:dyDescent="0.2">
      <c r="A6086" s="16" t="s">
        <v>505</v>
      </c>
      <c r="B6086" s="1">
        <v>45992</v>
      </c>
      <c r="C6086" t="s">
        <v>417</v>
      </c>
      <c r="D6086" t="s">
        <v>418</v>
      </c>
      <c r="F6086" t="s">
        <v>16</v>
      </c>
      <c r="G6086" t="s">
        <v>17</v>
      </c>
      <c r="H6086" s="2">
        <v>267155.64</v>
      </c>
      <c r="I6086">
        <v>0.36</v>
      </c>
      <c r="J6086" s="2">
        <v>267155.64</v>
      </c>
      <c r="K6086" s="2">
        <v>3767</v>
      </c>
      <c r="L6086">
        <v>70.92</v>
      </c>
      <c r="M6086" t="s">
        <v>18</v>
      </c>
      <c r="N6086" t="s">
        <v>19</v>
      </c>
      <c r="O6086" t="s">
        <v>20</v>
      </c>
    </row>
    <row r="6087" spans="1:15" x14ac:dyDescent="0.2">
      <c r="A6087" s="16" t="s">
        <v>505</v>
      </c>
      <c r="B6087" s="1">
        <v>45992</v>
      </c>
      <c r="C6087" t="s">
        <v>407</v>
      </c>
      <c r="D6087" t="s">
        <v>408</v>
      </c>
      <c r="F6087" t="s">
        <v>43</v>
      </c>
      <c r="G6087" t="s">
        <v>17</v>
      </c>
      <c r="H6087" s="2">
        <v>242026.3</v>
      </c>
      <c r="I6087">
        <v>0.33</v>
      </c>
      <c r="J6087" s="2">
        <v>242026.3</v>
      </c>
      <c r="K6087" s="2">
        <v>3865</v>
      </c>
      <c r="L6087">
        <v>62.62</v>
      </c>
      <c r="M6087" t="s">
        <v>18</v>
      </c>
      <c r="N6087" t="s">
        <v>31</v>
      </c>
      <c r="O6087" t="s">
        <v>20</v>
      </c>
    </row>
    <row r="6088" spans="1:15" x14ac:dyDescent="0.2">
      <c r="A6088" s="16" t="s">
        <v>505</v>
      </c>
      <c r="B6088" s="1">
        <v>45992</v>
      </c>
      <c r="C6088" t="s">
        <v>512</v>
      </c>
      <c r="D6088" t="s">
        <v>513</v>
      </c>
      <c r="F6088" t="s">
        <v>43</v>
      </c>
      <c r="G6088" t="s">
        <v>17</v>
      </c>
      <c r="H6088" s="2">
        <v>229514.34</v>
      </c>
      <c r="I6088">
        <v>0.31</v>
      </c>
      <c r="J6088" s="2">
        <v>229514.34</v>
      </c>
      <c r="K6088" s="2">
        <v>10461</v>
      </c>
      <c r="L6088">
        <v>21.94</v>
      </c>
      <c r="M6088" t="s">
        <v>18</v>
      </c>
      <c r="N6088" t="s">
        <v>19</v>
      </c>
      <c r="O6088" t="s">
        <v>20</v>
      </c>
    </row>
    <row r="6089" spans="1:15" x14ac:dyDescent="0.2">
      <c r="A6089" s="16" t="s">
        <v>505</v>
      </c>
      <c r="B6089" s="1">
        <v>45992</v>
      </c>
      <c r="C6089" t="s">
        <v>415</v>
      </c>
      <c r="D6089" t="s">
        <v>416</v>
      </c>
      <c r="F6089" t="s">
        <v>43</v>
      </c>
      <c r="G6089" t="s">
        <v>17</v>
      </c>
      <c r="H6089" s="2">
        <v>225860.58</v>
      </c>
      <c r="I6089">
        <v>0.31</v>
      </c>
      <c r="J6089" s="2">
        <v>225860.58</v>
      </c>
      <c r="K6089" s="2">
        <v>33913</v>
      </c>
      <c r="L6089">
        <v>6.66</v>
      </c>
      <c r="M6089" t="s">
        <v>18</v>
      </c>
      <c r="N6089" t="s">
        <v>19</v>
      </c>
      <c r="O6089" t="s">
        <v>20</v>
      </c>
    </row>
    <row r="6090" spans="1:15" x14ac:dyDescent="0.2">
      <c r="A6090" s="16" t="s">
        <v>505</v>
      </c>
      <c r="B6090" s="1">
        <v>45992</v>
      </c>
      <c r="C6090" t="s">
        <v>431</v>
      </c>
      <c r="D6090" t="s">
        <v>432</v>
      </c>
      <c r="F6090" t="s">
        <v>43</v>
      </c>
      <c r="G6090" t="s">
        <v>17</v>
      </c>
      <c r="H6090" s="2">
        <v>197334.9</v>
      </c>
      <c r="I6090">
        <v>0.27</v>
      </c>
      <c r="J6090" s="2">
        <v>197334.9</v>
      </c>
      <c r="K6090" s="2">
        <v>10638</v>
      </c>
      <c r="L6090">
        <v>18.55</v>
      </c>
      <c r="M6090" t="s">
        <v>18</v>
      </c>
      <c r="N6090" t="s">
        <v>19</v>
      </c>
      <c r="O6090" t="s">
        <v>20</v>
      </c>
    </row>
    <row r="6091" spans="1:15" x14ac:dyDescent="0.2">
      <c r="A6091" s="16" t="s">
        <v>505</v>
      </c>
      <c r="B6091" s="1">
        <v>45992</v>
      </c>
      <c r="C6091" t="s">
        <v>426</v>
      </c>
      <c r="D6091" t="s">
        <v>427</v>
      </c>
      <c r="F6091" t="s">
        <v>69</v>
      </c>
      <c r="G6091" t="s">
        <v>17</v>
      </c>
      <c r="H6091" s="2">
        <v>185163.84</v>
      </c>
      <c r="I6091">
        <v>0.25</v>
      </c>
      <c r="J6091" s="2">
        <v>185163.84</v>
      </c>
      <c r="K6091" s="2">
        <v>12528</v>
      </c>
      <c r="L6091">
        <v>14.78</v>
      </c>
      <c r="M6091" t="s">
        <v>18</v>
      </c>
      <c r="N6091" t="s">
        <v>19</v>
      </c>
      <c r="O6091" t="s">
        <v>20</v>
      </c>
    </row>
    <row r="6092" spans="1:15" x14ac:dyDescent="0.2">
      <c r="A6092" s="16" t="s">
        <v>505</v>
      </c>
      <c r="B6092" s="1">
        <v>45992</v>
      </c>
      <c r="C6092" t="s">
        <v>514</v>
      </c>
      <c r="D6092" t="s">
        <v>514</v>
      </c>
      <c r="F6092" t="s">
        <v>16</v>
      </c>
      <c r="G6092" t="s">
        <v>17</v>
      </c>
      <c r="H6092" s="2">
        <v>183620.15</v>
      </c>
      <c r="I6092">
        <v>0.25</v>
      </c>
      <c r="J6092" s="2">
        <v>183620.15</v>
      </c>
      <c r="K6092" s="2">
        <v>61184</v>
      </c>
      <c r="L6092">
        <v>3</v>
      </c>
      <c r="M6092" t="s">
        <v>363</v>
      </c>
      <c r="N6092" t="s">
        <v>383</v>
      </c>
      <c r="O6092" t="s">
        <v>384</v>
      </c>
    </row>
    <row r="6093" spans="1:15" x14ac:dyDescent="0.2">
      <c r="A6093" s="16" t="s">
        <v>505</v>
      </c>
      <c r="B6093" s="1">
        <v>45992</v>
      </c>
      <c r="C6093">
        <v>36570</v>
      </c>
      <c r="D6093" t="s">
        <v>430</v>
      </c>
      <c r="F6093" t="s">
        <v>69</v>
      </c>
      <c r="G6093" t="s">
        <v>17</v>
      </c>
      <c r="H6093" s="2">
        <v>154933.87</v>
      </c>
      <c r="I6093">
        <v>0.21</v>
      </c>
      <c r="J6093" s="2">
        <v>154933.87</v>
      </c>
      <c r="K6093" s="2">
        <v>1122</v>
      </c>
      <c r="L6093">
        <v>138.09</v>
      </c>
      <c r="M6093" t="s">
        <v>51</v>
      </c>
      <c r="N6093" t="s">
        <v>52</v>
      </c>
      <c r="O6093" t="s">
        <v>53</v>
      </c>
    </row>
    <row r="6094" spans="1:15" x14ac:dyDescent="0.2">
      <c r="A6094" s="16" t="s">
        <v>505</v>
      </c>
      <c r="B6094" s="1">
        <v>45992</v>
      </c>
      <c r="C6094" t="s">
        <v>422</v>
      </c>
      <c r="D6094" t="s">
        <v>423</v>
      </c>
      <c r="F6094" t="s">
        <v>69</v>
      </c>
      <c r="G6094" t="s">
        <v>17</v>
      </c>
      <c r="H6094" s="2">
        <v>141385.84</v>
      </c>
      <c r="I6094">
        <v>0.19</v>
      </c>
      <c r="J6094" s="2">
        <v>141385.84</v>
      </c>
      <c r="K6094" s="2">
        <v>14633</v>
      </c>
      <c r="L6094">
        <v>9.66</v>
      </c>
      <c r="M6094" t="s">
        <v>363</v>
      </c>
      <c r="N6094" t="s">
        <v>383</v>
      </c>
      <c r="O6094" t="s">
        <v>384</v>
      </c>
    </row>
    <row r="6095" spans="1:15" x14ac:dyDescent="0.2">
      <c r="A6095" s="16" t="s">
        <v>505</v>
      </c>
      <c r="B6095" s="1">
        <v>45992</v>
      </c>
      <c r="C6095">
        <v>3635</v>
      </c>
      <c r="D6095" t="s">
        <v>433</v>
      </c>
      <c r="F6095" t="s">
        <v>69</v>
      </c>
      <c r="G6095" t="s">
        <v>17</v>
      </c>
      <c r="H6095" s="2">
        <v>137105.32</v>
      </c>
      <c r="I6095">
        <v>0.19</v>
      </c>
      <c r="J6095" s="2">
        <v>137105.32</v>
      </c>
      <c r="K6095" s="2">
        <v>10300</v>
      </c>
      <c r="L6095">
        <v>13.31</v>
      </c>
      <c r="M6095" t="s">
        <v>73</v>
      </c>
      <c r="N6095" t="s">
        <v>74</v>
      </c>
      <c r="O6095" t="s">
        <v>75</v>
      </c>
    </row>
    <row r="6096" spans="1:15" x14ac:dyDescent="0.2">
      <c r="A6096" s="16" t="s">
        <v>505</v>
      </c>
      <c r="B6096" s="1">
        <v>45992</v>
      </c>
      <c r="C6096">
        <v>1070</v>
      </c>
      <c r="D6096" t="s">
        <v>465</v>
      </c>
      <c r="F6096" t="s">
        <v>43</v>
      </c>
      <c r="G6096" t="s">
        <v>17</v>
      </c>
      <c r="H6096" s="2">
        <v>131628.62</v>
      </c>
      <c r="I6096">
        <v>0.18</v>
      </c>
      <c r="J6096" s="2">
        <v>131628.62</v>
      </c>
      <c r="K6096" s="2">
        <v>101000</v>
      </c>
      <c r="L6096">
        <v>1.3</v>
      </c>
      <c r="M6096" t="s">
        <v>101</v>
      </c>
      <c r="N6096" t="s">
        <v>102</v>
      </c>
      <c r="O6096" t="s">
        <v>103</v>
      </c>
    </row>
    <row r="6097" spans="1:15" x14ac:dyDescent="0.2">
      <c r="A6097" s="16" t="s">
        <v>505</v>
      </c>
      <c r="B6097" s="1">
        <v>45992</v>
      </c>
      <c r="C6097" t="s">
        <v>424</v>
      </c>
      <c r="D6097" t="s">
        <v>425</v>
      </c>
      <c r="F6097" t="s">
        <v>69</v>
      </c>
      <c r="G6097" t="s">
        <v>17</v>
      </c>
      <c r="H6097" s="2">
        <v>128698.18</v>
      </c>
      <c r="I6097">
        <v>0.18</v>
      </c>
      <c r="J6097" s="2">
        <v>128698.18</v>
      </c>
      <c r="K6097" s="2">
        <v>12073</v>
      </c>
      <c r="L6097">
        <v>10.66</v>
      </c>
      <c r="M6097" t="s">
        <v>18</v>
      </c>
      <c r="N6097" t="s">
        <v>31</v>
      </c>
      <c r="O6097" t="s">
        <v>20</v>
      </c>
    </row>
    <row r="6098" spans="1:15" x14ac:dyDescent="0.2">
      <c r="A6098" s="16" t="s">
        <v>505</v>
      </c>
      <c r="B6098" s="1">
        <v>45992</v>
      </c>
      <c r="C6098" t="s">
        <v>435</v>
      </c>
      <c r="D6098" t="s">
        <v>436</v>
      </c>
      <c r="F6098" t="s">
        <v>16</v>
      </c>
      <c r="G6098" t="s">
        <v>17</v>
      </c>
      <c r="H6098" s="2">
        <v>118931.61</v>
      </c>
      <c r="I6098">
        <v>0.16</v>
      </c>
      <c r="J6098" s="2">
        <v>118931.61</v>
      </c>
      <c r="K6098" s="2">
        <v>9599</v>
      </c>
      <c r="L6098">
        <v>12.39</v>
      </c>
      <c r="M6098" t="s">
        <v>18</v>
      </c>
      <c r="N6098" t="s">
        <v>19</v>
      </c>
      <c r="O6098" t="s">
        <v>20</v>
      </c>
    </row>
    <row r="6099" spans="1:15" x14ac:dyDescent="0.2">
      <c r="A6099" s="16" t="s">
        <v>505</v>
      </c>
      <c r="B6099" s="1">
        <v>45992</v>
      </c>
      <c r="C6099" t="s">
        <v>515</v>
      </c>
      <c r="D6099" t="s">
        <v>516</v>
      </c>
      <c r="F6099" t="s">
        <v>43</v>
      </c>
      <c r="G6099" t="s">
        <v>17</v>
      </c>
      <c r="H6099" s="2">
        <v>114720</v>
      </c>
      <c r="I6099">
        <v>0.16</v>
      </c>
      <c r="J6099" s="2">
        <v>114720</v>
      </c>
      <c r="K6099" s="2">
        <v>4800</v>
      </c>
      <c r="L6099">
        <v>23.9</v>
      </c>
      <c r="M6099" t="s">
        <v>18</v>
      </c>
      <c r="N6099" t="s">
        <v>31</v>
      </c>
      <c r="O6099" t="s">
        <v>20</v>
      </c>
    </row>
    <row r="6100" spans="1:15" x14ac:dyDescent="0.2">
      <c r="A6100" s="16" t="s">
        <v>505</v>
      </c>
      <c r="B6100" s="1">
        <v>45992</v>
      </c>
      <c r="C6100">
        <v>2498</v>
      </c>
      <c r="D6100" t="s">
        <v>443</v>
      </c>
      <c r="F6100" t="s">
        <v>16</v>
      </c>
      <c r="G6100" t="s">
        <v>17</v>
      </c>
      <c r="H6100" s="2">
        <v>108988.84</v>
      </c>
      <c r="I6100">
        <v>0.15</v>
      </c>
      <c r="J6100" s="2">
        <v>108988.84</v>
      </c>
      <c r="K6100" s="2">
        <v>70000</v>
      </c>
      <c r="L6100">
        <v>1.56</v>
      </c>
      <c r="M6100" t="s">
        <v>33</v>
      </c>
      <c r="N6100" t="s">
        <v>34</v>
      </c>
      <c r="O6100" t="s">
        <v>35</v>
      </c>
    </row>
    <row r="6101" spans="1:15" x14ac:dyDescent="0.2">
      <c r="A6101" s="16" t="s">
        <v>505</v>
      </c>
      <c r="B6101" s="1">
        <v>45992</v>
      </c>
      <c r="C6101">
        <v>4915</v>
      </c>
      <c r="D6101" t="s">
        <v>448</v>
      </c>
      <c r="F6101" t="s">
        <v>16</v>
      </c>
      <c r="G6101" t="s">
        <v>17</v>
      </c>
      <c r="H6101" s="2">
        <v>107565.44</v>
      </c>
      <c r="I6101">
        <v>0.15</v>
      </c>
      <c r="J6101" s="2">
        <v>107565.44</v>
      </c>
      <c r="K6101" s="2">
        <v>40500</v>
      </c>
      <c r="L6101">
        <v>2.66</v>
      </c>
      <c r="M6101" t="s">
        <v>33</v>
      </c>
      <c r="N6101" t="s">
        <v>34</v>
      </c>
      <c r="O6101" t="s">
        <v>35</v>
      </c>
    </row>
    <row r="6102" spans="1:15" x14ac:dyDescent="0.2">
      <c r="A6102" s="16" t="s">
        <v>505</v>
      </c>
      <c r="B6102" s="1">
        <v>45992</v>
      </c>
      <c r="C6102" t="s">
        <v>20</v>
      </c>
      <c r="D6102" t="s">
        <v>104</v>
      </c>
      <c r="F6102" t="s">
        <v>106</v>
      </c>
      <c r="G6102" t="s">
        <v>107</v>
      </c>
      <c r="H6102" s="2">
        <v>103169.65</v>
      </c>
      <c r="I6102">
        <v>0.14000000000000001</v>
      </c>
      <c r="J6102" s="2">
        <v>103169.65</v>
      </c>
      <c r="K6102" s="2">
        <v>103170</v>
      </c>
      <c r="L6102">
        <v>100</v>
      </c>
      <c r="M6102" t="s">
        <v>18</v>
      </c>
      <c r="N6102" t="s">
        <v>108</v>
      </c>
      <c r="O6102" t="s">
        <v>20</v>
      </c>
    </row>
    <row r="6103" spans="1:15" x14ac:dyDescent="0.2">
      <c r="A6103" s="16" t="s">
        <v>505</v>
      </c>
      <c r="B6103" s="1">
        <v>45992</v>
      </c>
      <c r="C6103" t="s">
        <v>454</v>
      </c>
      <c r="D6103" t="s">
        <v>455</v>
      </c>
      <c r="F6103" t="s">
        <v>69</v>
      </c>
      <c r="G6103" t="s">
        <v>17</v>
      </c>
      <c r="H6103" s="2">
        <v>103119.45</v>
      </c>
      <c r="I6103">
        <v>0.14000000000000001</v>
      </c>
      <c r="J6103" s="2">
        <v>103119.45</v>
      </c>
      <c r="K6103" s="2">
        <v>8203</v>
      </c>
      <c r="L6103">
        <v>12.57</v>
      </c>
      <c r="M6103" t="s">
        <v>363</v>
      </c>
      <c r="N6103" t="s">
        <v>383</v>
      </c>
      <c r="O6103" t="s">
        <v>384</v>
      </c>
    </row>
    <row r="6104" spans="1:15" x14ac:dyDescent="0.2">
      <c r="A6104" s="16" t="s">
        <v>505</v>
      </c>
      <c r="B6104" s="1">
        <v>45992</v>
      </c>
      <c r="C6104">
        <v>2432</v>
      </c>
      <c r="D6104" t="s">
        <v>434</v>
      </c>
      <c r="F6104" t="s">
        <v>69</v>
      </c>
      <c r="G6104" t="s">
        <v>17</v>
      </c>
      <c r="H6104" s="2">
        <v>102902.09</v>
      </c>
      <c r="I6104">
        <v>0.14000000000000001</v>
      </c>
      <c r="J6104" s="2">
        <v>102902.09</v>
      </c>
      <c r="K6104" s="2">
        <v>6800</v>
      </c>
      <c r="L6104">
        <v>15.13</v>
      </c>
      <c r="M6104" t="s">
        <v>73</v>
      </c>
      <c r="N6104" t="s">
        <v>74</v>
      </c>
      <c r="O6104" t="s">
        <v>75</v>
      </c>
    </row>
    <row r="6105" spans="1:15" x14ac:dyDescent="0.2">
      <c r="A6105" s="16" t="s">
        <v>505</v>
      </c>
      <c r="B6105" s="1">
        <v>45992</v>
      </c>
      <c r="C6105">
        <v>3738</v>
      </c>
      <c r="D6105" t="s">
        <v>453</v>
      </c>
      <c r="F6105" t="s">
        <v>16</v>
      </c>
      <c r="G6105" t="s">
        <v>17</v>
      </c>
      <c r="H6105" s="2">
        <v>97878.84</v>
      </c>
      <c r="I6105">
        <v>0.13</v>
      </c>
      <c r="J6105" s="2">
        <v>97878.84</v>
      </c>
      <c r="K6105" s="2">
        <v>154000</v>
      </c>
      <c r="L6105">
        <v>0.64</v>
      </c>
      <c r="M6105" t="s">
        <v>128</v>
      </c>
      <c r="N6105" t="s">
        <v>102</v>
      </c>
      <c r="O6105" t="s">
        <v>103</v>
      </c>
    </row>
    <row r="6106" spans="1:15" x14ac:dyDescent="0.2">
      <c r="A6106" s="16" t="s">
        <v>505</v>
      </c>
      <c r="B6106" s="1">
        <v>45992</v>
      </c>
      <c r="C6106" t="s">
        <v>449</v>
      </c>
      <c r="D6106" t="s">
        <v>450</v>
      </c>
      <c r="F6106" t="s">
        <v>43</v>
      </c>
      <c r="G6106" t="s">
        <v>17</v>
      </c>
      <c r="H6106" s="2">
        <v>95915.04</v>
      </c>
      <c r="I6106">
        <v>0.13</v>
      </c>
      <c r="J6106" s="2">
        <v>95915.04</v>
      </c>
      <c r="K6106" s="2">
        <v>11856</v>
      </c>
      <c r="L6106">
        <v>8.09</v>
      </c>
      <c r="M6106" t="s">
        <v>18</v>
      </c>
      <c r="N6106" t="s">
        <v>31</v>
      </c>
      <c r="O6106" t="s">
        <v>20</v>
      </c>
    </row>
    <row r="6107" spans="1:15" x14ac:dyDescent="0.2">
      <c r="A6107" s="16" t="s">
        <v>505</v>
      </c>
      <c r="B6107" s="1">
        <v>45992</v>
      </c>
      <c r="C6107">
        <v>251270</v>
      </c>
      <c r="D6107" t="s">
        <v>458</v>
      </c>
      <c r="F6107" t="s">
        <v>69</v>
      </c>
      <c r="G6107" t="s">
        <v>17</v>
      </c>
      <c r="H6107" s="2">
        <v>95809.68</v>
      </c>
      <c r="I6107">
        <v>0.13</v>
      </c>
      <c r="J6107" s="2">
        <v>95809.68</v>
      </c>
      <c r="K6107" s="2">
        <v>2618</v>
      </c>
      <c r="L6107">
        <v>36.6</v>
      </c>
      <c r="M6107" t="s">
        <v>51</v>
      </c>
      <c r="N6107" t="s">
        <v>52</v>
      </c>
      <c r="O6107" t="s">
        <v>53</v>
      </c>
    </row>
    <row r="6108" spans="1:15" x14ac:dyDescent="0.2">
      <c r="A6108" s="16" t="s">
        <v>505</v>
      </c>
      <c r="B6108" s="1">
        <v>45992</v>
      </c>
      <c r="C6108" t="s">
        <v>437</v>
      </c>
      <c r="D6108" t="s">
        <v>438</v>
      </c>
      <c r="F6108" t="s">
        <v>16</v>
      </c>
      <c r="G6108" t="s">
        <v>17</v>
      </c>
      <c r="H6108" s="2">
        <v>94137.64</v>
      </c>
      <c r="I6108">
        <v>0.13</v>
      </c>
      <c r="J6108" s="2">
        <v>94137.64</v>
      </c>
      <c r="K6108" s="2">
        <v>10004</v>
      </c>
      <c r="L6108">
        <v>9.41</v>
      </c>
      <c r="M6108" t="s">
        <v>18</v>
      </c>
      <c r="N6108" t="s">
        <v>19</v>
      </c>
      <c r="O6108" t="s">
        <v>20</v>
      </c>
    </row>
    <row r="6109" spans="1:15" x14ac:dyDescent="0.2">
      <c r="A6109" s="16" t="s">
        <v>505</v>
      </c>
      <c r="B6109" s="1">
        <v>45992</v>
      </c>
      <c r="C6109" t="s">
        <v>420</v>
      </c>
      <c r="D6109" t="s">
        <v>421</v>
      </c>
      <c r="F6109" t="s">
        <v>43</v>
      </c>
      <c r="G6109" t="s">
        <v>17</v>
      </c>
      <c r="H6109" s="2">
        <v>93864.93</v>
      </c>
      <c r="I6109">
        <v>0.13</v>
      </c>
      <c r="J6109" s="2">
        <v>93864.93</v>
      </c>
      <c r="K6109" s="2">
        <v>25341</v>
      </c>
      <c r="L6109">
        <v>3.7</v>
      </c>
      <c r="M6109" t="s">
        <v>154</v>
      </c>
      <c r="N6109" t="s">
        <v>396</v>
      </c>
      <c r="O6109" t="s">
        <v>152</v>
      </c>
    </row>
    <row r="6110" spans="1:15" x14ac:dyDescent="0.2">
      <c r="A6110" s="16" t="s">
        <v>505</v>
      </c>
      <c r="B6110" s="1">
        <v>45992</v>
      </c>
      <c r="C6110" t="s">
        <v>478</v>
      </c>
      <c r="D6110" t="s">
        <v>529</v>
      </c>
      <c r="F6110" t="s">
        <v>69</v>
      </c>
      <c r="G6110" t="s">
        <v>17</v>
      </c>
      <c r="H6110" s="2">
        <v>87345.1</v>
      </c>
      <c r="I6110">
        <v>0.12</v>
      </c>
      <c r="J6110" s="2">
        <v>87345.1</v>
      </c>
      <c r="K6110" s="2">
        <v>30119</v>
      </c>
      <c r="L6110">
        <v>2.9</v>
      </c>
      <c r="M6110" t="s">
        <v>18</v>
      </c>
      <c r="N6110" t="s">
        <v>31</v>
      </c>
      <c r="O6110" t="s">
        <v>20</v>
      </c>
    </row>
    <row r="6111" spans="1:15" x14ac:dyDescent="0.2">
      <c r="A6111" s="16" t="s">
        <v>505</v>
      </c>
      <c r="B6111" s="1">
        <v>45992</v>
      </c>
      <c r="C6111">
        <v>263750</v>
      </c>
      <c r="D6111" t="s">
        <v>462</v>
      </c>
      <c r="F6111" t="s">
        <v>69</v>
      </c>
      <c r="G6111" t="s">
        <v>17</v>
      </c>
      <c r="H6111" s="2">
        <v>85568.71</v>
      </c>
      <c r="I6111">
        <v>0.12</v>
      </c>
      <c r="J6111" s="2">
        <v>85568.71</v>
      </c>
      <c r="K6111" s="2">
        <v>3306</v>
      </c>
      <c r="L6111">
        <v>25.88</v>
      </c>
      <c r="M6111" t="s">
        <v>51</v>
      </c>
      <c r="N6111" t="s">
        <v>463</v>
      </c>
      <c r="O6111" t="s">
        <v>53</v>
      </c>
    </row>
    <row r="6112" spans="1:15" x14ac:dyDescent="0.2">
      <c r="A6112" s="16" t="s">
        <v>505</v>
      </c>
      <c r="B6112" s="1">
        <v>45992</v>
      </c>
      <c r="C6112" t="s">
        <v>428</v>
      </c>
      <c r="D6112" t="s">
        <v>429</v>
      </c>
      <c r="F6112" t="s">
        <v>43</v>
      </c>
      <c r="G6112" t="s">
        <v>17</v>
      </c>
      <c r="H6112" s="2">
        <v>84092.14</v>
      </c>
      <c r="I6112">
        <v>0.11</v>
      </c>
      <c r="J6112" s="2">
        <v>84092.14</v>
      </c>
      <c r="K6112" s="2">
        <v>24912</v>
      </c>
      <c r="L6112">
        <v>3.38</v>
      </c>
      <c r="M6112" t="s">
        <v>374</v>
      </c>
      <c r="N6112" t="s">
        <v>375</v>
      </c>
      <c r="O6112" t="s">
        <v>376</v>
      </c>
    </row>
    <row r="6113" spans="1:15" x14ac:dyDescent="0.2">
      <c r="A6113" s="16" t="s">
        <v>505</v>
      </c>
      <c r="B6113" s="1">
        <v>45992</v>
      </c>
      <c r="C6113">
        <v>2439</v>
      </c>
      <c r="D6113" t="s">
        <v>457</v>
      </c>
      <c r="F6113" t="s">
        <v>43</v>
      </c>
      <c r="G6113" t="s">
        <v>17</v>
      </c>
      <c r="H6113" s="2">
        <v>73548.899999999994</v>
      </c>
      <c r="I6113">
        <v>0.1</v>
      </c>
      <c r="J6113" s="2">
        <v>73548.899999999994</v>
      </c>
      <c r="K6113" s="2">
        <v>23008</v>
      </c>
      <c r="L6113">
        <v>3.2</v>
      </c>
      <c r="M6113" t="s">
        <v>33</v>
      </c>
      <c r="N6113" t="s">
        <v>34</v>
      </c>
      <c r="O6113" t="s">
        <v>35</v>
      </c>
    </row>
    <row r="6114" spans="1:15" x14ac:dyDescent="0.2">
      <c r="A6114" s="16" t="s">
        <v>505</v>
      </c>
      <c r="B6114" s="1">
        <v>45992</v>
      </c>
      <c r="C6114" t="s">
        <v>439</v>
      </c>
      <c r="D6114" t="s">
        <v>440</v>
      </c>
      <c r="F6114" t="s">
        <v>69</v>
      </c>
      <c r="G6114" t="s">
        <v>17</v>
      </c>
      <c r="H6114" s="2">
        <v>67736.759999999995</v>
      </c>
      <c r="I6114">
        <v>0.09</v>
      </c>
      <c r="J6114" s="2">
        <v>67736.759999999995</v>
      </c>
      <c r="K6114" s="2">
        <v>8761</v>
      </c>
      <c r="L6114">
        <v>7.73</v>
      </c>
      <c r="M6114" t="s">
        <v>441</v>
      </c>
      <c r="N6114" t="s">
        <v>442</v>
      </c>
      <c r="O6114" t="s">
        <v>40</v>
      </c>
    </row>
    <row r="6115" spans="1:15" x14ac:dyDescent="0.2">
      <c r="A6115" s="16" t="s">
        <v>505</v>
      </c>
      <c r="B6115" s="1">
        <v>45992</v>
      </c>
      <c r="C6115" t="s">
        <v>460</v>
      </c>
      <c r="D6115" t="s">
        <v>461</v>
      </c>
      <c r="F6115" t="s">
        <v>69</v>
      </c>
      <c r="G6115" t="s">
        <v>17</v>
      </c>
      <c r="H6115" s="2">
        <v>65041.56</v>
      </c>
      <c r="I6115">
        <v>0.09</v>
      </c>
      <c r="J6115" s="2">
        <v>65041.56</v>
      </c>
      <c r="K6115" s="2">
        <v>6327</v>
      </c>
      <c r="L6115">
        <v>10.28</v>
      </c>
      <c r="M6115" t="s">
        <v>18</v>
      </c>
      <c r="N6115" t="s">
        <v>19</v>
      </c>
      <c r="O6115" t="s">
        <v>20</v>
      </c>
    </row>
    <row r="6116" spans="1:15" x14ac:dyDescent="0.2">
      <c r="A6116" s="16" t="s">
        <v>505</v>
      </c>
      <c r="B6116" s="1">
        <v>45992</v>
      </c>
      <c r="C6116">
        <v>3765</v>
      </c>
      <c r="D6116" t="s">
        <v>452</v>
      </c>
      <c r="F6116" t="s">
        <v>69</v>
      </c>
      <c r="G6116" t="s">
        <v>17</v>
      </c>
      <c r="H6116" s="2">
        <v>64158.74</v>
      </c>
      <c r="I6116">
        <v>0.09</v>
      </c>
      <c r="J6116" s="2">
        <v>64158.74</v>
      </c>
      <c r="K6116" s="2">
        <v>4100</v>
      </c>
      <c r="L6116">
        <v>15.65</v>
      </c>
      <c r="M6116" t="s">
        <v>73</v>
      </c>
      <c r="N6116" t="s">
        <v>74</v>
      </c>
      <c r="O6116" t="s">
        <v>75</v>
      </c>
    </row>
    <row r="6117" spans="1:15" x14ac:dyDescent="0.2">
      <c r="A6117" s="16" t="s">
        <v>505</v>
      </c>
      <c r="B6117" s="1">
        <v>45992</v>
      </c>
      <c r="C6117">
        <v>2121</v>
      </c>
      <c r="D6117" t="s">
        <v>456</v>
      </c>
      <c r="F6117" t="s">
        <v>69</v>
      </c>
      <c r="G6117" t="s">
        <v>17</v>
      </c>
      <c r="H6117" s="2">
        <v>60767.92</v>
      </c>
      <c r="I6117">
        <v>0.08</v>
      </c>
      <c r="J6117" s="2">
        <v>60767.92</v>
      </c>
      <c r="K6117" s="2">
        <v>3300</v>
      </c>
      <c r="L6117">
        <v>18.41</v>
      </c>
      <c r="M6117" t="s">
        <v>73</v>
      </c>
      <c r="N6117" t="s">
        <v>74</v>
      </c>
      <c r="O6117" t="s">
        <v>75</v>
      </c>
    </row>
    <row r="6118" spans="1:15" x14ac:dyDescent="0.2">
      <c r="A6118" s="16" t="s">
        <v>505</v>
      </c>
      <c r="B6118" s="1">
        <v>45992</v>
      </c>
      <c r="C6118">
        <v>6727</v>
      </c>
      <c r="D6118" t="s">
        <v>464</v>
      </c>
      <c r="F6118" t="s">
        <v>16</v>
      </c>
      <c r="G6118" t="s">
        <v>17</v>
      </c>
      <c r="H6118" s="2">
        <v>57468.65</v>
      </c>
      <c r="I6118">
        <v>0.08</v>
      </c>
      <c r="J6118" s="2">
        <v>57468.65</v>
      </c>
      <c r="K6118" s="2">
        <v>10700</v>
      </c>
      <c r="L6118">
        <v>5.37</v>
      </c>
      <c r="M6118" t="s">
        <v>73</v>
      </c>
      <c r="N6118" t="s">
        <v>74</v>
      </c>
      <c r="O6118" t="s">
        <v>75</v>
      </c>
    </row>
    <row r="6119" spans="1:15" x14ac:dyDescent="0.2">
      <c r="A6119" s="16" t="s">
        <v>505</v>
      </c>
      <c r="B6119" s="1">
        <v>45992</v>
      </c>
      <c r="C6119">
        <v>2362</v>
      </c>
      <c r="D6119" t="s">
        <v>459</v>
      </c>
      <c r="F6119" t="s">
        <v>16</v>
      </c>
      <c r="G6119" t="s">
        <v>17</v>
      </c>
      <c r="H6119" s="2">
        <v>52881.77</v>
      </c>
      <c r="I6119">
        <v>7.0000000000000007E-2</v>
      </c>
      <c r="J6119" s="2">
        <v>52881.77</v>
      </c>
      <c r="K6119" s="2">
        <v>41000</v>
      </c>
      <c r="L6119">
        <v>1.29</v>
      </c>
      <c r="M6119" t="s">
        <v>33</v>
      </c>
      <c r="N6119" t="s">
        <v>34</v>
      </c>
      <c r="O6119" t="s">
        <v>35</v>
      </c>
    </row>
    <row r="6120" spans="1:15" x14ac:dyDescent="0.2">
      <c r="A6120" s="16" t="s">
        <v>505</v>
      </c>
      <c r="B6120" s="1">
        <v>45992</v>
      </c>
      <c r="C6120">
        <v>2767</v>
      </c>
      <c r="D6120" t="s">
        <v>471</v>
      </c>
      <c r="F6120" t="s">
        <v>43</v>
      </c>
      <c r="G6120" t="s">
        <v>17</v>
      </c>
      <c r="H6120" s="2">
        <v>50040.3</v>
      </c>
      <c r="I6120">
        <v>7.0000000000000007E-2</v>
      </c>
      <c r="J6120" s="2">
        <v>50040.3</v>
      </c>
      <c r="K6120" s="2">
        <v>3900</v>
      </c>
      <c r="L6120">
        <v>12.83</v>
      </c>
      <c r="M6120" t="s">
        <v>73</v>
      </c>
      <c r="N6120" t="s">
        <v>74</v>
      </c>
      <c r="O6120" t="s">
        <v>75</v>
      </c>
    </row>
    <row r="6121" spans="1:15" x14ac:dyDescent="0.2">
      <c r="A6121" s="16" t="s">
        <v>505</v>
      </c>
      <c r="B6121" s="1">
        <v>45992</v>
      </c>
      <c r="C6121">
        <v>751</v>
      </c>
      <c r="D6121" t="s">
        <v>470</v>
      </c>
      <c r="F6121" t="s">
        <v>43</v>
      </c>
      <c r="G6121" t="s">
        <v>17</v>
      </c>
      <c r="H6121" s="2">
        <v>46660.33</v>
      </c>
      <c r="I6121">
        <v>0.06</v>
      </c>
      <c r="J6121" s="2">
        <v>46660.33</v>
      </c>
      <c r="K6121" s="2">
        <v>92000</v>
      </c>
      <c r="L6121">
        <v>0.51</v>
      </c>
      <c r="M6121" t="s">
        <v>101</v>
      </c>
      <c r="N6121" t="s">
        <v>102</v>
      </c>
      <c r="O6121" t="s">
        <v>103</v>
      </c>
    </row>
    <row r="6122" spans="1:15" x14ac:dyDescent="0.2">
      <c r="A6122" s="16" t="s">
        <v>505</v>
      </c>
      <c r="B6122" s="1">
        <v>45992</v>
      </c>
      <c r="C6122">
        <v>293490</v>
      </c>
      <c r="D6122" t="s">
        <v>469</v>
      </c>
      <c r="F6122" t="s">
        <v>69</v>
      </c>
      <c r="G6122" t="s">
        <v>17</v>
      </c>
      <c r="H6122" s="2">
        <v>39181.4</v>
      </c>
      <c r="I6122">
        <v>0.05</v>
      </c>
      <c r="J6122" s="2">
        <v>39181.4</v>
      </c>
      <c r="K6122" s="2">
        <v>3600</v>
      </c>
      <c r="L6122">
        <v>10.88</v>
      </c>
      <c r="M6122" t="s">
        <v>51</v>
      </c>
      <c r="N6122" t="s">
        <v>463</v>
      </c>
      <c r="O6122" t="s">
        <v>53</v>
      </c>
    </row>
    <row r="6123" spans="1:15" x14ac:dyDescent="0.2">
      <c r="A6123" s="16" t="s">
        <v>505</v>
      </c>
      <c r="B6123" s="1">
        <v>45992</v>
      </c>
      <c r="C6123">
        <v>192080</v>
      </c>
      <c r="D6123" t="s">
        <v>475</v>
      </c>
      <c r="F6123" t="s">
        <v>43</v>
      </c>
      <c r="G6123" t="s">
        <v>17</v>
      </c>
      <c r="H6123" s="2">
        <v>35836.29</v>
      </c>
      <c r="I6123">
        <v>0.05</v>
      </c>
      <c r="J6123" s="2">
        <v>35836.29</v>
      </c>
      <c r="K6123">
        <v>972</v>
      </c>
      <c r="L6123">
        <v>36.869999999999997</v>
      </c>
      <c r="M6123" t="s">
        <v>51</v>
      </c>
      <c r="N6123" t="s">
        <v>52</v>
      </c>
      <c r="O6123" t="s">
        <v>53</v>
      </c>
    </row>
    <row r="6124" spans="1:15" x14ac:dyDescent="0.2">
      <c r="A6124" s="16" t="s">
        <v>505</v>
      </c>
      <c r="B6124" s="1">
        <v>45992</v>
      </c>
      <c r="C6124">
        <v>112040</v>
      </c>
      <c r="D6124" t="s">
        <v>472</v>
      </c>
      <c r="F6124" t="s">
        <v>69</v>
      </c>
      <c r="G6124" t="s">
        <v>17</v>
      </c>
      <c r="H6124" s="2">
        <v>35093.1</v>
      </c>
      <c r="I6124">
        <v>0.05</v>
      </c>
      <c r="J6124" s="2">
        <v>35093.1</v>
      </c>
      <c r="K6124" s="2">
        <v>1807</v>
      </c>
      <c r="L6124">
        <v>19.420000000000002</v>
      </c>
      <c r="M6124" t="s">
        <v>51</v>
      </c>
      <c r="N6124" t="s">
        <v>463</v>
      </c>
      <c r="O6124" t="s">
        <v>53</v>
      </c>
    </row>
    <row r="6125" spans="1:15" x14ac:dyDescent="0.2">
      <c r="A6125" s="16" t="s">
        <v>505</v>
      </c>
      <c r="B6125" s="1">
        <v>45992</v>
      </c>
      <c r="C6125">
        <v>799</v>
      </c>
      <c r="D6125" t="s">
        <v>518</v>
      </c>
      <c r="F6125" t="s">
        <v>69</v>
      </c>
      <c r="G6125" t="s">
        <v>17</v>
      </c>
      <c r="H6125" s="2">
        <v>33666.32</v>
      </c>
      <c r="I6125">
        <v>0.05</v>
      </c>
      <c r="J6125" s="2">
        <v>33666.32</v>
      </c>
      <c r="K6125" s="2">
        <v>69000</v>
      </c>
      <c r="L6125">
        <v>0.49</v>
      </c>
      <c r="M6125" t="s">
        <v>128</v>
      </c>
      <c r="N6125" t="s">
        <v>102</v>
      </c>
      <c r="O6125" t="s">
        <v>103</v>
      </c>
    </row>
    <row r="6126" spans="1:15" x14ac:dyDescent="0.2">
      <c r="A6126" s="16" t="s">
        <v>505</v>
      </c>
      <c r="B6126" s="1">
        <v>45992</v>
      </c>
      <c r="C6126" t="s">
        <v>466</v>
      </c>
      <c r="D6126" t="s">
        <v>467</v>
      </c>
      <c r="F6126" t="s">
        <v>69</v>
      </c>
      <c r="G6126" t="s">
        <v>17</v>
      </c>
      <c r="H6126" s="2">
        <v>32119.71</v>
      </c>
      <c r="I6126">
        <v>0.04</v>
      </c>
      <c r="J6126" s="2">
        <v>32119.71</v>
      </c>
      <c r="K6126" s="2">
        <v>3557</v>
      </c>
      <c r="L6126">
        <v>9.0299999999999994</v>
      </c>
      <c r="M6126" t="s">
        <v>18</v>
      </c>
      <c r="N6126" t="s">
        <v>19</v>
      </c>
      <c r="O6126" t="s">
        <v>20</v>
      </c>
    </row>
    <row r="6127" spans="1:15" x14ac:dyDescent="0.2">
      <c r="A6127" s="16" t="s">
        <v>505</v>
      </c>
      <c r="B6127" s="1">
        <v>45992</v>
      </c>
      <c r="C6127">
        <v>777</v>
      </c>
      <c r="D6127" t="s">
        <v>517</v>
      </c>
      <c r="F6127" t="s">
        <v>69</v>
      </c>
      <c r="G6127" t="s">
        <v>17</v>
      </c>
      <c r="H6127" s="2">
        <v>31835.34</v>
      </c>
      <c r="I6127">
        <v>0.04</v>
      </c>
      <c r="J6127" s="2">
        <v>31835.34</v>
      </c>
      <c r="K6127" s="2">
        <v>22000</v>
      </c>
      <c r="L6127">
        <v>1.45</v>
      </c>
      <c r="M6127" t="s">
        <v>101</v>
      </c>
      <c r="N6127" t="s">
        <v>102</v>
      </c>
      <c r="O6127" t="s">
        <v>103</v>
      </c>
    </row>
    <row r="6128" spans="1:15" x14ac:dyDescent="0.2">
      <c r="A6128" s="16" t="s">
        <v>505</v>
      </c>
      <c r="B6128" s="1">
        <v>45992</v>
      </c>
      <c r="C6128">
        <v>67160</v>
      </c>
      <c r="D6128" t="s">
        <v>468</v>
      </c>
      <c r="F6128" t="s">
        <v>69</v>
      </c>
      <c r="G6128" t="s">
        <v>17</v>
      </c>
      <c r="H6128" s="2">
        <v>31233.22</v>
      </c>
      <c r="I6128">
        <v>0.04</v>
      </c>
      <c r="J6128" s="2">
        <v>31233.22</v>
      </c>
      <c r="K6128">
        <v>655</v>
      </c>
      <c r="L6128">
        <v>47.68</v>
      </c>
      <c r="M6128" t="s">
        <v>51</v>
      </c>
      <c r="N6128" t="s">
        <v>463</v>
      </c>
      <c r="O6128" t="s">
        <v>53</v>
      </c>
    </row>
    <row r="6129" spans="1:15" x14ac:dyDescent="0.2">
      <c r="A6129" s="16" t="s">
        <v>505</v>
      </c>
      <c r="B6129" s="1">
        <v>45992</v>
      </c>
      <c r="C6129">
        <v>6419</v>
      </c>
      <c r="D6129" t="s">
        <v>520</v>
      </c>
      <c r="F6129" t="s">
        <v>43</v>
      </c>
      <c r="G6129" t="s">
        <v>17</v>
      </c>
      <c r="H6129" s="2">
        <v>28434.19</v>
      </c>
      <c r="I6129">
        <v>0.04</v>
      </c>
      <c r="J6129" s="2">
        <v>28434.19</v>
      </c>
      <c r="K6129" s="2">
        <v>1400</v>
      </c>
      <c r="L6129">
        <v>20.309999999999999</v>
      </c>
      <c r="M6129" t="s">
        <v>73</v>
      </c>
      <c r="N6129" t="s">
        <v>74</v>
      </c>
      <c r="O6129" t="s">
        <v>75</v>
      </c>
    </row>
    <row r="6130" spans="1:15" x14ac:dyDescent="0.2">
      <c r="A6130" s="16" t="s">
        <v>505</v>
      </c>
      <c r="B6130" s="1">
        <v>45992</v>
      </c>
      <c r="C6130" t="s">
        <v>485</v>
      </c>
      <c r="D6130" t="s">
        <v>486</v>
      </c>
      <c r="F6130" t="s">
        <v>69</v>
      </c>
      <c r="G6130" t="s">
        <v>17</v>
      </c>
      <c r="H6130" s="2">
        <v>27610.880000000001</v>
      </c>
      <c r="I6130">
        <v>0.04</v>
      </c>
      <c r="J6130" s="2">
        <v>27610.880000000001</v>
      </c>
      <c r="K6130" s="2">
        <v>6512</v>
      </c>
      <c r="L6130">
        <v>4.24</v>
      </c>
      <c r="M6130" t="s">
        <v>18</v>
      </c>
      <c r="N6130" t="s">
        <v>19</v>
      </c>
      <c r="O6130" t="s">
        <v>20</v>
      </c>
    </row>
    <row r="6131" spans="1:15" x14ac:dyDescent="0.2">
      <c r="A6131" s="16" t="s">
        <v>505</v>
      </c>
      <c r="B6131" s="1">
        <v>45992</v>
      </c>
      <c r="C6131">
        <v>6200</v>
      </c>
      <c r="D6131" t="s">
        <v>519</v>
      </c>
      <c r="F6131" t="s">
        <v>477</v>
      </c>
      <c r="G6131" t="s">
        <v>17</v>
      </c>
      <c r="H6131" s="2">
        <v>25940.23</v>
      </c>
      <c r="I6131">
        <v>0.04</v>
      </c>
      <c r="J6131" s="2">
        <v>25940.23</v>
      </c>
      <c r="K6131" s="2">
        <v>4700</v>
      </c>
      <c r="L6131">
        <v>5.52</v>
      </c>
      <c r="M6131" t="s">
        <v>73</v>
      </c>
      <c r="N6131" t="s">
        <v>74</v>
      </c>
      <c r="O6131" t="s">
        <v>75</v>
      </c>
    </row>
    <row r="6132" spans="1:15" x14ac:dyDescent="0.2">
      <c r="A6132" s="16" t="s">
        <v>505</v>
      </c>
      <c r="B6132" s="1">
        <v>45992</v>
      </c>
      <c r="C6132">
        <v>30520</v>
      </c>
      <c r="D6132" t="s">
        <v>521</v>
      </c>
      <c r="F6132" t="s">
        <v>16</v>
      </c>
      <c r="G6132" t="s">
        <v>17</v>
      </c>
      <c r="H6132" s="2">
        <v>25012.7</v>
      </c>
      <c r="I6132">
        <v>0.03</v>
      </c>
      <c r="J6132" s="2">
        <v>25012.7</v>
      </c>
      <c r="K6132" s="2">
        <v>1507</v>
      </c>
      <c r="L6132">
        <v>16.600000000000001</v>
      </c>
      <c r="M6132" t="s">
        <v>51</v>
      </c>
      <c r="N6132" t="s">
        <v>463</v>
      </c>
      <c r="O6132" t="s">
        <v>53</v>
      </c>
    </row>
    <row r="6133" spans="1:15" x14ac:dyDescent="0.2">
      <c r="A6133" s="16" t="s">
        <v>505</v>
      </c>
      <c r="B6133" s="1">
        <v>45992</v>
      </c>
      <c r="C6133" t="s">
        <v>446</v>
      </c>
      <c r="D6133" t="s">
        <v>447</v>
      </c>
      <c r="F6133" t="s">
        <v>69</v>
      </c>
      <c r="G6133" t="s">
        <v>17</v>
      </c>
      <c r="H6133" s="2">
        <v>24963.34</v>
      </c>
      <c r="I6133">
        <v>0.03</v>
      </c>
      <c r="J6133" s="2">
        <v>24963.34</v>
      </c>
      <c r="K6133" s="2">
        <v>6802</v>
      </c>
      <c r="L6133">
        <v>3.67</v>
      </c>
      <c r="M6133" t="s">
        <v>18</v>
      </c>
      <c r="N6133" t="s">
        <v>19</v>
      </c>
      <c r="O6133" t="s">
        <v>20</v>
      </c>
    </row>
    <row r="6134" spans="1:15" x14ac:dyDescent="0.2">
      <c r="A6134" s="16" t="s">
        <v>505</v>
      </c>
      <c r="B6134" s="1">
        <v>45992</v>
      </c>
      <c r="C6134" t="s">
        <v>376</v>
      </c>
      <c r="D6134" t="s">
        <v>495</v>
      </c>
      <c r="F6134" t="s">
        <v>106</v>
      </c>
      <c r="G6134" t="s">
        <v>107</v>
      </c>
      <c r="H6134" s="2">
        <v>21658.89</v>
      </c>
      <c r="I6134">
        <v>0.03</v>
      </c>
      <c r="J6134" s="2">
        <v>21658.89</v>
      </c>
      <c r="K6134" s="2">
        <v>33044</v>
      </c>
      <c r="L6134">
        <v>65.540000000000006</v>
      </c>
      <c r="M6134" t="s">
        <v>374</v>
      </c>
      <c r="N6134" t="s">
        <v>108</v>
      </c>
      <c r="O6134" t="s">
        <v>376</v>
      </c>
    </row>
    <row r="6135" spans="1:15" x14ac:dyDescent="0.2">
      <c r="A6135" s="16" t="s">
        <v>505</v>
      </c>
      <c r="B6135" s="1">
        <v>45992</v>
      </c>
      <c r="C6135" t="s">
        <v>75</v>
      </c>
      <c r="D6135" t="s">
        <v>114</v>
      </c>
      <c r="F6135" t="s">
        <v>106</v>
      </c>
      <c r="G6135" t="s">
        <v>107</v>
      </c>
      <c r="H6135" s="2">
        <v>20966.900000000001</v>
      </c>
      <c r="I6135">
        <v>0.03</v>
      </c>
      <c r="J6135" s="2">
        <v>20966.900000000001</v>
      </c>
      <c r="K6135" s="2">
        <v>3251861</v>
      </c>
      <c r="L6135">
        <v>0.64</v>
      </c>
      <c r="M6135" t="s">
        <v>73</v>
      </c>
      <c r="N6135" t="s">
        <v>108</v>
      </c>
      <c r="O6135" t="s">
        <v>75</v>
      </c>
    </row>
    <row r="6136" spans="1:15" x14ac:dyDescent="0.2">
      <c r="A6136" s="16" t="s">
        <v>505</v>
      </c>
      <c r="B6136" s="1">
        <v>45992</v>
      </c>
      <c r="C6136">
        <v>376300</v>
      </c>
      <c r="D6136" t="s">
        <v>484</v>
      </c>
      <c r="F6136" t="s">
        <v>69</v>
      </c>
      <c r="G6136" t="s">
        <v>17</v>
      </c>
      <c r="H6136" s="2">
        <v>20194.71</v>
      </c>
      <c r="I6136">
        <v>0.03</v>
      </c>
      <c r="J6136" s="2">
        <v>20194.71</v>
      </c>
      <c r="K6136">
        <v>901</v>
      </c>
      <c r="L6136">
        <v>22.41</v>
      </c>
      <c r="M6136" t="s">
        <v>51</v>
      </c>
      <c r="N6136" t="s">
        <v>463</v>
      </c>
      <c r="O6136" t="s">
        <v>53</v>
      </c>
    </row>
    <row r="6137" spans="1:15" x14ac:dyDescent="0.2">
      <c r="A6137" s="16" t="s">
        <v>505</v>
      </c>
      <c r="B6137" s="1">
        <v>45992</v>
      </c>
      <c r="C6137">
        <v>225570</v>
      </c>
      <c r="D6137" t="s">
        <v>527</v>
      </c>
      <c r="F6137" t="s">
        <v>69</v>
      </c>
      <c r="G6137" t="s">
        <v>17</v>
      </c>
      <c r="H6137" s="2">
        <v>19601.07</v>
      </c>
      <c r="I6137">
        <v>0.03</v>
      </c>
      <c r="J6137" s="2">
        <v>19601.07</v>
      </c>
      <c r="K6137" s="2">
        <v>2203</v>
      </c>
      <c r="L6137">
        <v>8.9</v>
      </c>
      <c r="M6137" t="s">
        <v>51</v>
      </c>
      <c r="N6137" t="s">
        <v>463</v>
      </c>
      <c r="O6137" t="s">
        <v>53</v>
      </c>
    </row>
    <row r="6138" spans="1:15" x14ac:dyDescent="0.2">
      <c r="A6138" s="16" t="s">
        <v>505</v>
      </c>
      <c r="B6138" s="1">
        <v>45992</v>
      </c>
      <c r="C6138" t="s">
        <v>522</v>
      </c>
      <c r="D6138" t="s">
        <v>523</v>
      </c>
      <c r="F6138" t="s">
        <v>69</v>
      </c>
      <c r="G6138" t="s">
        <v>17</v>
      </c>
      <c r="H6138" s="2">
        <v>19185.21</v>
      </c>
      <c r="I6138">
        <v>0.03</v>
      </c>
      <c r="J6138" s="2">
        <v>19185.21</v>
      </c>
      <c r="K6138" s="2">
        <v>768100</v>
      </c>
      <c r="L6138">
        <v>0.02</v>
      </c>
      <c r="M6138" t="s">
        <v>524</v>
      </c>
      <c r="N6138" t="s">
        <v>525</v>
      </c>
      <c r="O6138" t="s">
        <v>526</v>
      </c>
    </row>
    <row r="6139" spans="1:15" x14ac:dyDescent="0.2">
      <c r="A6139" s="16" t="s">
        <v>505</v>
      </c>
      <c r="B6139" s="1">
        <v>45992</v>
      </c>
      <c r="C6139">
        <v>3632</v>
      </c>
      <c r="D6139" t="s">
        <v>487</v>
      </c>
      <c r="F6139" t="s">
        <v>69</v>
      </c>
      <c r="G6139" t="s">
        <v>17</v>
      </c>
      <c r="H6139" s="2">
        <v>15850.29</v>
      </c>
      <c r="I6139">
        <v>0.02</v>
      </c>
      <c r="J6139" s="2">
        <v>15850.29</v>
      </c>
      <c r="K6139" s="2">
        <v>6100</v>
      </c>
      <c r="L6139">
        <v>2.6</v>
      </c>
      <c r="M6139" t="s">
        <v>73</v>
      </c>
      <c r="N6139" t="s">
        <v>74</v>
      </c>
      <c r="O6139" t="s">
        <v>75</v>
      </c>
    </row>
    <row r="6140" spans="1:15" x14ac:dyDescent="0.2">
      <c r="A6140" s="16" t="s">
        <v>505</v>
      </c>
      <c r="B6140" s="1">
        <v>45992</v>
      </c>
      <c r="C6140">
        <v>194480</v>
      </c>
      <c r="D6140" t="s">
        <v>492</v>
      </c>
      <c r="F6140" t="s">
        <v>69</v>
      </c>
      <c r="G6140" t="s">
        <v>17</v>
      </c>
      <c r="H6140" s="2">
        <v>14881.45</v>
      </c>
      <c r="I6140">
        <v>0.02</v>
      </c>
      <c r="J6140" s="2">
        <v>14881.45</v>
      </c>
      <c r="K6140">
        <v>668</v>
      </c>
      <c r="L6140">
        <v>22.28</v>
      </c>
      <c r="M6140" t="s">
        <v>51</v>
      </c>
      <c r="N6140" t="s">
        <v>463</v>
      </c>
      <c r="O6140" t="s">
        <v>53</v>
      </c>
    </row>
    <row r="6141" spans="1:15" x14ac:dyDescent="0.2">
      <c r="A6141" s="16" t="s">
        <v>505</v>
      </c>
      <c r="B6141" s="1">
        <v>45992</v>
      </c>
      <c r="C6141" t="s">
        <v>53</v>
      </c>
      <c r="D6141" t="s">
        <v>124</v>
      </c>
      <c r="F6141" t="s">
        <v>106</v>
      </c>
      <c r="G6141" t="s">
        <v>107</v>
      </c>
      <c r="H6141" s="2">
        <v>9708.06</v>
      </c>
      <c r="I6141">
        <v>0.01</v>
      </c>
      <c r="J6141" s="2">
        <v>9708.06</v>
      </c>
      <c r="K6141" s="2">
        <v>14271669</v>
      </c>
      <c r="L6141">
        <v>7.0000000000000007E-2</v>
      </c>
      <c r="M6141" t="s">
        <v>51</v>
      </c>
      <c r="N6141" t="s">
        <v>108</v>
      </c>
      <c r="O6141" t="s">
        <v>53</v>
      </c>
    </row>
    <row r="6142" spans="1:15" x14ac:dyDescent="0.2">
      <c r="A6142" s="16" t="s">
        <v>505</v>
      </c>
      <c r="B6142" s="1">
        <v>45992</v>
      </c>
      <c r="C6142" t="s">
        <v>389</v>
      </c>
      <c r="D6142" t="s">
        <v>494</v>
      </c>
      <c r="F6142" t="s">
        <v>106</v>
      </c>
      <c r="G6142" t="s">
        <v>107</v>
      </c>
      <c r="H6142" s="2">
        <v>8407.73</v>
      </c>
      <c r="I6142">
        <v>0.01</v>
      </c>
      <c r="J6142" s="2">
        <v>8407.73</v>
      </c>
      <c r="K6142" s="2">
        <v>6746</v>
      </c>
      <c r="L6142">
        <v>124.64</v>
      </c>
      <c r="M6142" t="s">
        <v>387</v>
      </c>
      <c r="N6142" t="s">
        <v>108</v>
      </c>
      <c r="O6142" t="s">
        <v>389</v>
      </c>
    </row>
    <row r="6143" spans="1:15" x14ac:dyDescent="0.2">
      <c r="A6143" s="16" t="s">
        <v>505</v>
      </c>
      <c r="B6143" s="1">
        <v>45992</v>
      </c>
      <c r="C6143" t="s">
        <v>490</v>
      </c>
      <c r="D6143" t="s">
        <v>491</v>
      </c>
      <c r="F6143" t="s">
        <v>106</v>
      </c>
      <c r="G6143" t="s">
        <v>117</v>
      </c>
      <c r="H6143" s="2">
        <v>7000</v>
      </c>
      <c r="I6143">
        <v>0.01</v>
      </c>
      <c r="J6143" s="2">
        <v>7000</v>
      </c>
      <c r="K6143" s="2">
        <v>7000</v>
      </c>
      <c r="L6143">
        <v>100</v>
      </c>
      <c r="M6143" t="s">
        <v>18</v>
      </c>
      <c r="N6143" t="s">
        <v>108</v>
      </c>
      <c r="O6143" t="s">
        <v>20</v>
      </c>
    </row>
    <row r="6144" spans="1:15" x14ac:dyDescent="0.2">
      <c r="A6144" s="16" t="s">
        <v>505</v>
      </c>
      <c r="B6144" s="1">
        <v>45992</v>
      </c>
      <c r="C6144" t="s">
        <v>103</v>
      </c>
      <c r="D6144" t="s">
        <v>127</v>
      </c>
      <c r="F6144" t="s">
        <v>106</v>
      </c>
      <c r="G6144" t="s">
        <v>107</v>
      </c>
      <c r="H6144" s="2">
        <v>6798.24</v>
      </c>
      <c r="I6144">
        <v>0.01</v>
      </c>
      <c r="J6144" s="2">
        <v>6798.24</v>
      </c>
      <c r="K6144" s="2">
        <v>52946</v>
      </c>
      <c r="L6144">
        <v>12.84</v>
      </c>
      <c r="M6144" t="s">
        <v>128</v>
      </c>
      <c r="N6144" t="s">
        <v>108</v>
      </c>
      <c r="O6144" t="s">
        <v>103</v>
      </c>
    </row>
    <row r="6145" spans="1:15" x14ac:dyDescent="0.2">
      <c r="A6145" s="16" t="s">
        <v>505</v>
      </c>
      <c r="B6145" s="1">
        <v>45992</v>
      </c>
      <c r="C6145" t="s">
        <v>526</v>
      </c>
      <c r="D6145" t="s">
        <v>528</v>
      </c>
      <c r="F6145" t="s">
        <v>106</v>
      </c>
      <c r="G6145" t="s">
        <v>107</v>
      </c>
      <c r="H6145" s="2">
        <v>6757.83</v>
      </c>
      <c r="I6145">
        <v>0.01</v>
      </c>
      <c r="J6145" s="2">
        <v>6757.83</v>
      </c>
      <c r="K6145" s="2">
        <v>112551723</v>
      </c>
      <c r="L6145">
        <v>0.01</v>
      </c>
      <c r="M6145" t="s">
        <v>524</v>
      </c>
      <c r="N6145" t="s">
        <v>108</v>
      </c>
      <c r="O6145" t="s">
        <v>526</v>
      </c>
    </row>
    <row r="6146" spans="1:15" x14ac:dyDescent="0.2">
      <c r="A6146" s="16" t="s">
        <v>505</v>
      </c>
      <c r="B6146" s="1">
        <v>45992</v>
      </c>
      <c r="C6146" t="s">
        <v>384</v>
      </c>
      <c r="D6146" t="s">
        <v>493</v>
      </c>
      <c r="F6146" t="s">
        <v>106</v>
      </c>
      <c r="G6146" t="s">
        <v>107</v>
      </c>
      <c r="H6146" s="2">
        <v>5618.24</v>
      </c>
      <c r="I6146">
        <v>0.01</v>
      </c>
      <c r="J6146" s="2">
        <v>5618.24</v>
      </c>
      <c r="K6146" s="2">
        <v>52960</v>
      </c>
      <c r="L6146">
        <v>10.61</v>
      </c>
      <c r="M6146" t="s">
        <v>363</v>
      </c>
      <c r="N6146" t="s">
        <v>108</v>
      </c>
      <c r="O6146" t="s">
        <v>384</v>
      </c>
    </row>
    <row r="6147" spans="1:15" x14ac:dyDescent="0.2">
      <c r="A6147" s="16" t="s">
        <v>505</v>
      </c>
      <c r="B6147" s="1">
        <v>45992</v>
      </c>
      <c r="C6147" t="s">
        <v>152</v>
      </c>
      <c r="D6147" t="s">
        <v>153</v>
      </c>
      <c r="F6147" t="s">
        <v>106</v>
      </c>
      <c r="G6147" t="s">
        <v>107</v>
      </c>
      <c r="H6147" s="2">
        <v>4042.75</v>
      </c>
      <c r="I6147">
        <v>0.01</v>
      </c>
      <c r="J6147" s="2">
        <v>4042.75</v>
      </c>
      <c r="K6147" s="2">
        <v>3051</v>
      </c>
      <c r="L6147">
        <v>132.53</v>
      </c>
      <c r="M6147" t="s">
        <v>154</v>
      </c>
      <c r="N6147" t="s">
        <v>108</v>
      </c>
      <c r="O6147" t="s">
        <v>152</v>
      </c>
    </row>
    <row r="6148" spans="1:15" x14ac:dyDescent="0.2">
      <c r="A6148" s="16" t="s">
        <v>505</v>
      </c>
      <c r="B6148" s="1">
        <v>45992</v>
      </c>
      <c r="C6148" t="s">
        <v>496</v>
      </c>
      <c r="D6148" t="s">
        <v>497</v>
      </c>
      <c r="F6148" t="s">
        <v>106</v>
      </c>
      <c r="G6148" t="s">
        <v>107</v>
      </c>
      <c r="H6148" s="2">
        <v>3518.76</v>
      </c>
      <c r="I6148">
        <v>0</v>
      </c>
      <c r="J6148" s="2">
        <v>3518.76</v>
      </c>
      <c r="K6148" s="2">
        <v>14536</v>
      </c>
      <c r="L6148">
        <v>24.21</v>
      </c>
      <c r="M6148" t="s">
        <v>498</v>
      </c>
      <c r="N6148" t="s">
        <v>108</v>
      </c>
      <c r="O6148" t="s">
        <v>496</v>
      </c>
    </row>
    <row r="6149" spans="1:15" x14ac:dyDescent="0.2">
      <c r="A6149" s="16" t="s">
        <v>505</v>
      </c>
      <c r="B6149" s="1">
        <v>45992</v>
      </c>
      <c r="C6149" t="s">
        <v>40</v>
      </c>
      <c r="D6149" t="s">
        <v>125</v>
      </c>
      <c r="F6149" t="s">
        <v>106</v>
      </c>
      <c r="G6149" t="s">
        <v>107</v>
      </c>
      <c r="H6149" s="2">
        <v>2380.4699999999998</v>
      </c>
      <c r="I6149">
        <v>0</v>
      </c>
      <c r="J6149" s="2">
        <v>2380.4699999999998</v>
      </c>
      <c r="K6149" s="2">
        <v>2047</v>
      </c>
      <c r="L6149">
        <v>116.3</v>
      </c>
      <c r="M6149" t="s">
        <v>126</v>
      </c>
      <c r="N6149" t="s">
        <v>108</v>
      </c>
      <c r="O6149" t="s">
        <v>40</v>
      </c>
    </row>
    <row r="6150" spans="1:15" x14ac:dyDescent="0.2">
      <c r="A6150" s="16" t="s">
        <v>505</v>
      </c>
      <c r="B6150" s="1">
        <v>45992</v>
      </c>
      <c r="C6150" t="s">
        <v>414</v>
      </c>
      <c r="D6150" t="s">
        <v>499</v>
      </c>
      <c r="F6150" t="s">
        <v>106</v>
      </c>
      <c r="G6150" t="s">
        <v>107</v>
      </c>
      <c r="H6150" s="2">
        <v>2328.1</v>
      </c>
      <c r="I6150">
        <v>0</v>
      </c>
      <c r="J6150" s="2">
        <v>2328.1</v>
      </c>
      <c r="K6150" s="2">
        <v>8463</v>
      </c>
      <c r="L6150">
        <v>27.51</v>
      </c>
      <c r="M6150" t="s">
        <v>412</v>
      </c>
      <c r="N6150" t="s">
        <v>108</v>
      </c>
      <c r="O6150" t="s">
        <v>414</v>
      </c>
    </row>
    <row r="6151" spans="1:15" x14ac:dyDescent="0.2">
      <c r="A6151" s="16" t="s">
        <v>505</v>
      </c>
      <c r="B6151" s="1">
        <v>45992</v>
      </c>
      <c r="C6151" t="s">
        <v>35</v>
      </c>
      <c r="D6151" t="s">
        <v>113</v>
      </c>
      <c r="F6151" t="s">
        <v>106</v>
      </c>
      <c r="G6151" t="s">
        <v>107</v>
      </c>
      <c r="H6151" s="2">
        <v>1744.43</v>
      </c>
      <c r="I6151">
        <v>0</v>
      </c>
      <c r="J6151" s="2">
        <v>1744.43</v>
      </c>
      <c r="K6151" s="2">
        <v>54843</v>
      </c>
      <c r="L6151">
        <v>3.18</v>
      </c>
      <c r="M6151" t="s">
        <v>33</v>
      </c>
      <c r="N6151" t="s">
        <v>108</v>
      </c>
      <c r="O6151" t="s">
        <v>35</v>
      </c>
    </row>
    <row r="6152" spans="1:15" x14ac:dyDescent="0.2">
      <c r="A6152" s="16" t="s">
        <v>505</v>
      </c>
      <c r="B6152" s="1">
        <v>45992</v>
      </c>
      <c r="C6152" t="s">
        <v>500</v>
      </c>
      <c r="D6152" t="s">
        <v>501</v>
      </c>
      <c r="F6152" t="s">
        <v>106</v>
      </c>
      <c r="G6152" t="s">
        <v>107</v>
      </c>
      <c r="H6152" s="2">
        <v>1005.85</v>
      </c>
      <c r="I6152">
        <v>0</v>
      </c>
      <c r="J6152" s="2">
        <v>1005.85</v>
      </c>
      <c r="K6152" s="2">
        <v>10174</v>
      </c>
      <c r="L6152">
        <v>9.89</v>
      </c>
      <c r="M6152" t="s">
        <v>502</v>
      </c>
      <c r="N6152" t="s">
        <v>108</v>
      </c>
      <c r="O6152" t="s">
        <v>500</v>
      </c>
    </row>
    <row r="6153" spans="1:15" x14ac:dyDescent="0.2">
      <c r="A6153" s="16" t="s">
        <v>505</v>
      </c>
      <c r="B6153" s="1">
        <v>45992</v>
      </c>
      <c r="C6153" t="s">
        <v>351</v>
      </c>
      <c r="D6153" t="s">
        <v>352</v>
      </c>
      <c r="F6153" t="s">
        <v>106</v>
      </c>
      <c r="G6153" t="s">
        <v>132</v>
      </c>
      <c r="H6153">
        <v>0</v>
      </c>
      <c r="I6153">
        <v>0</v>
      </c>
      <c r="J6153" s="2">
        <v>101565</v>
      </c>
      <c r="K6153">
        <v>2</v>
      </c>
      <c r="L6153" s="2">
        <v>25391.25</v>
      </c>
      <c r="M6153" t="s">
        <v>108</v>
      </c>
      <c r="N6153" t="s">
        <v>133</v>
      </c>
      <c r="O6153" t="s">
        <v>20</v>
      </c>
    </row>
    <row r="6154" spans="1:15" x14ac:dyDescent="0.2">
      <c r="A6154" s="16" t="s">
        <v>632</v>
      </c>
      <c r="B6154" s="1">
        <v>45989</v>
      </c>
      <c r="C6154" t="s">
        <v>531</v>
      </c>
      <c r="D6154" t="s">
        <v>532</v>
      </c>
      <c r="F6154" t="s">
        <v>533</v>
      </c>
      <c r="G6154" t="s">
        <v>17</v>
      </c>
      <c r="H6154" s="2">
        <v>15785133.57</v>
      </c>
      <c r="I6154">
        <v>8.06</v>
      </c>
      <c r="J6154" s="2">
        <v>15785133.57</v>
      </c>
      <c r="K6154" s="2">
        <v>1813410</v>
      </c>
      <c r="L6154">
        <v>8.6999999999999993</v>
      </c>
      <c r="M6154" t="s">
        <v>534</v>
      </c>
      <c r="N6154" t="s">
        <v>535</v>
      </c>
      <c r="O6154" t="s">
        <v>536</v>
      </c>
    </row>
    <row r="6155" spans="1:15" x14ac:dyDescent="0.2">
      <c r="A6155" s="16" t="s">
        <v>632</v>
      </c>
      <c r="B6155" s="1">
        <v>45989</v>
      </c>
      <c r="C6155" t="s">
        <v>537</v>
      </c>
      <c r="D6155" t="s">
        <v>538</v>
      </c>
      <c r="F6155" t="s">
        <v>533</v>
      </c>
      <c r="G6155" t="s">
        <v>17</v>
      </c>
      <c r="H6155" s="2">
        <v>15360193.390000001</v>
      </c>
      <c r="I6155">
        <v>7.85</v>
      </c>
      <c r="J6155" s="2">
        <v>15360193.390000001</v>
      </c>
      <c r="K6155" s="2">
        <v>672515</v>
      </c>
      <c r="L6155">
        <v>22.84</v>
      </c>
      <c r="M6155" t="s">
        <v>539</v>
      </c>
      <c r="N6155" t="s">
        <v>540</v>
      </c>
      <c r="O6155" t="s">
        <v>541</v>
      </c>
    </row>
    <row r="6156" spans="1:15" x14ac:dyDescent="0.2">
      <c r="A6156" s="16" t="s">
        <v>632</v>
      </c>
      <c r="B6156" s="1">
        <v>45989</v>
      </c>
      <c r="C6156" t="s">
        <v>544</v>
      </c>
      <c r="D6156" t="s">
        <v>545</v>
      </c>
      <c r="F6156" t="s">
        <v>533</v>
      </c>
      <c r="G6156" t="s">
        <v>17</v>
      </c>
      <c r="H6156" s="2">
        <v>13983370.27</v>
      </c>
      <c r="I6156">
        <v>7.14</v>
      </c>
      <c r="J6156" s="2">
        <v>13983370.27</v>
      </c>
      <c r="K6156" s="2">
        <v>382650</v>
      </c>
      <c r="L6156">
        <v>36.54</v>
      </c>
      <c r="M6156" t="s">
        <v>154</v>
      </c>
      <c r="N6156" t="s">
        <v>396</v>
      </c>
      <c r="O6156" t="s">
        <v>152</v>
      </c>
    </row>
    <row r="6157" spans="1:15" x14ac:dyDescent="0.2">
      <c r="A6157" s="16" t="s">
        <v>632</v>
      </c>
      <c r="B6157" s="1">
        <v>45989</v>
      </c>
      <c r="C6157" t="s">
        <v>542</v>
      </c>
      <c r="D6157" t="s">
        <v>543</v>
      </c>
      <c r="F6157" t="s">
        <v>533</v>
      </c>
      <c r="G6157" t="s">
        <v>17</v>
      </c>
      <c r="H6157" s="2">
        <v>13820347.68</v>
      </c>
      <c r="I6157">
        <v>7.06</v>
      </c>
      <c r="J6157" s="2">
        <v>13820347.68</v>
      </c>
      <c r="K6157" s="2">
        <v>737888</v>
      </c>
      <c r="L6157">
        <v>18.73</v>
      </c>
      <c r="M6157" t="s">
        <v>539</v>
      </c>
      <c r="N6157" t="s">
        <v>540</v>
      </c>
      <c r="O6157" t="s">
        <v>541</v>
      </c>
    </row>
    <row r="6158" spans="1:15" x14ac:dyDescent="0.2">
      <c r="A6158" s="16" t="s">
        <v>632</v>
      </c>
      <c r="B6158" s="1">
        <v>45989</v>
      </c>
      <c r="C6158" t="s">
        <v>546</v>
      </c>
      <c r="D6158" t="s">
        <v>547</v>
      </c>
      <c r="F6158" t="s">
        <v>533</v>
      </c>
      <c r="G6158" t="s">
        <v>17</v>
      </c>
      <c r="H6158" s="2">
        <v>13359933.52</v>
      </c>
      <c r="I6158">
        <v>6.82</v>
      </c>
      <c r="J6158" s="2">
        <v>13359933.52</v>
      </c>
      <c r="K6158" s="2">
        <v>313068</v>
      </c>
      <c r="L6158">
        <v>42.67</v>
      </c>
      <c r="M6158" t="s">
        <v>539</v>
      </c>
      <c r="N6158" t="s">
        <v>540</v>
      </c>
      <c r="O6158" t="s">
        <v>541</v>
      </c>
    </row>
    <row r="6159" spans="1:15" x14ac:dyDescent="0.2">
      <c r="A6159" s="16" t="s">
        <v>632</v>
      </c>
      <c r="B6159" s="1">
        <v>45989</v>
      </c>
      <c r="C6159" t="s">
        <v>548</v>
      </c>
      <c r="D6159" t="s">
        <v>549</v>
      </c>
      <c r="F6159" t="s">
        <v>533</v>
      </c>
      <c r="G6159" t="s">
        <v>17</v>
      </c>
      <c r="H6159" s="2">
        <v>12208984.76</v>
      </c>
      <c r="I6159">
        <v>6.24</v>
      </c>
      <c r="J6159" s="2">
        <v>12208984.76</v>
      </c>
      <c r="K6159" s="2">
        <v>284062</v>
      </c>
      <c r="L6159">
        <v>42.98</v>
      </c>
      <c r="M6159" t="s">
        <v>18</v>
      </c>
      <c r="N6159" t="s">
        <v>31</v>
      </c>
      <c r="O6159" t="s">
        <v>20</v>
      </c>
    </row>
    <row r="6160" spans="1:15" x14ac:dyDescent="0.2">
      <c r="A6160" s="16" t="s">
        <v>632</v>
      </c>
      <c r="B6160" s="1">
        <v>45989</v>
      </c>
      <c r="C6160" t="s">
        <v>551</v>
      </c>
      <c r="D6160" t="s">
        <v>552</v>
      </c>
      <c r="F6160" t="s">
        <v>533</v>
      </c>
      <c r="G6160" t="s">
        <v>17</v>
      </c>
      <c r="H6160" s="2">
        <v>12090709.460000001</v>
      </c>
      <c r="I6160">
        <v>6.18</v>
      </c>
      <c r="J6160" s="2">
        <v>12090709.460000001</v>
      </c>
      <c r="K6160" s="2">
        <v>89707</v>
      </c>
      <c r="L6160">
        <v>134.78</v>
      </c>
      <c r="M6160" t="s">
        <v>553</v>
      </c>
      <c r="N6160" t="s">
        <v>31</v>
      </c>
      <c r="O6160" t="s">
        <v>20</v>
      </c>
    </row>
    <row r="6161" spans="1:15" x14ac:dyDescent="0.2">
      <c r="A6161" s="16" t="s">
        <v>632</v>
      </c>
      <c r="B6161" s="1">
        <v>45989</v>
      </c>
      <c r="C6161" t="s">
        <v>554</v>
      </c>
      <c r="D6161" t="s">
        <v>555</v>
      </c>
      <c r="F6161" t="s">
        <v>533</v>
      </c>
      <c r="G6161" t="s">
        <v>17</v>
      </c>
      <c r="H6161" s="2">
        <v>10385259.800000001</v>
      </c>
      <c r="I6161">
        <v>5.3</v>
      </c>
      <c r="J6161" s="2">
        <v>10385259.800000001</v>
      </c>
      <c r="K6161" s="2">
        <v>380034</v>
      </c>
      <c r="L6161">
        <v>27.33</v>
      </c>
      <c r="M6161" t="s">
        <v>374</v>
      </c>
      <c r="N6161" t="s">
        <v>375</v>
      </c>
      <c r="O6161" t="s">
        <v>376</v>
      </c>
    </row>
    <row r="6162" spans="1:15" x14ac:dyDescent="0.2">
      <c r="A6162" s="16" t="s">
        <v>632</v>
      </c>
      <c r="B6162" s="1">
        <v>45989</v>
      </c>
      <c r="C6162" t="s">
        <v>556</v>
      </c>
      <c r="D6162" t="s">
        <v>557</v>
      </c>
      <c r="F6162" t="s">
        <v>533</v>
      </c>
      <c r="G6162" t="s">
        <v>17</v>
      </c>
      <c r="H6162" s="2">
        <v>8627424.9700000007</v>
      </c>
      <c r="I6162">
        <v>4.41</v>
      </c>
      <c r="J6162" s="2">
        <v>8627424.9700000007</v>
      </c>
      <c r="K6162" s="2">
        <v>95089</v>
      </c>
      <c r="L6162">
        <v>90.73</v>
      </c>
      <c r="M6162" t="s">
        <v>18</v>
      </c>
      <c r="N6162" t="s">
        <v>31</v>
      </c>
      <c r="O6162" t="s">
        <v>20</v>
      </c>
    </row>
    <row r="6163" spans="1:15" x14ac:dyDescent="0.2">
      <c r="A6163" s="16" t="s">
        <v>632</v>
      </c>
      <c r="B6163" s="1">
        <v>45989</v>
      </c>
      <c r="C6163" t="s">
        <v>558</v>
      </c>
      <c r="D6163" t="s">
        <v>559</v>
      </c>
      <c r="F6163" t="s">
        <v>533</v>
      </c>
      <c r="G6163" t="s">
        <v>17</v>
      </c>
      <c r="H6163" s="2">
        <v>7816253.5499999998</v>
      </c>
      <c r="I6163">
        <v>3.99</v>
      </c>
      <c r="J6163" s="2">
        <v>7816253.5499999998</v>
      </c>
      <c r="K6163" s="2">
        <v>134595</v>
      </c>
      <c r="L6163">
        <v>58.07</v>
      </c>
      <c r="M6163" t="s">
        <v>412</v>
      </c>
      <c r="N6163" t="s">
        <v>413</v>
      </c>
      <c r="O6163" t="s">
        <v>414</v>
      </c>
    </row>
    <row r="6164" spans="1:15" x14ac:dyDescent="0.2">
      <c r="A6164" s="16" t="s">
        <v>632</v>
      </c>
      <c r="B6164" s="1">
        <v>45989</v>
      </c>
      <c r="C6164" t="s">
        <v>560</v>
      </c>
      <c r="D6164" t="s">
        <v>561</v>
      </c>
      <c r="F6164" t="s">
        <v>533</v>
      </c>
      <c r="G6164" t="s">
        <v>17</v>
      </c>
      <c r="H6164" s="2">
        <v>6686313.5</v>
      </c>
      <c r="I6164">
        <v>3.41</v>
      </c>
      <c r="J6164" s="2">
        <v>6686313.5</v>
      </c>
      <c r="K6164" s="2">
        <v>92930</v>
      </c>
      <c r="L6164">
        <v>71.95</v>
      </c>
      <c r="M6164" t="s">
        <v>154</v>
      </c>
      <c r="N6164" t="s">
        <v>31</v>
      </c>
      <c r="O6164" t="s">
        <v>20</v>
      </c>
    </row>
    <row r="6165" spans="1:15" x14ac:dyDescent="0.2">
      <c r="A6165" s="16" t="s">
        <v>632</v>
      </c>
      <c r="B6165" s="1">
        <v>45989</v>
      </c>
      <c r="C6165" t="s">
        <v>562</v>
      </c>
      <c r="D6165" t="s">
        <v>563</v>
      </c>
      <c r="F6165" t="s">
        <v>533</v>
      </c>
      <c r="G6165" t="s">
        <v>17</v>
      </c>
      <c r="H6165" s="2">
        <v>6667739.3899999997</v>
      </c>
      <c r="I6165">
        <v>3.41</v>
      </c>
      <c r="J6165" s="2">
        <v>6667739.3899999997</v>
      </c>
      <c r="K6165" s="2">
        <v>390389</v>
      </c>
      <c r="L6165">
        <v>17.079999999999998</v>
      </c>
      <c r="M6165" t="s">
        <v>539</v>
      </c>
      <c r="N6165" t="s">
        <v>540</v>
      </c>
      <c r="O6165" t="s">
        <v>541</v>
      </c>
    </row>
    <row r="6166" spans="1:15" x14ac:dyDescent="0.2">
      <c r="A6166" s="16" t="s">
        <v>632</v>
      </c>
      <c r="B6166" s="1">
        <v>45989</v>
      </c>
      <c r="C6166" t="s">
        <v>564</v>
      </c>
      <c r="D6166" t="s">
        <v>565</v>
      </c>
      <c r="F6166" t="s">
        <v>533</v>
      </c>
      <c r="G6166" t="s">
        <v>17</v>
      </c>
      <c r="H6166" s="2">
        <v>6532483.0099999998</v>
      </c>
      <c r="I6166">
        <v>3.34</v>
      </c>
      <c r="J6166" s="2">
        <v>6532483.0099999998</v>
      </c>
      <c r="K6166" s="2">
        <v>622887</v>
      </c>
      <c r="L6166">
        <v>10.49</v>
      </c>
      <c r="M6166" t="s">
        <v>539</v>
      </c>
      <c r="N6166" t="s">
        <v>540</v>
      </c>
      <c r="O6166" t="s">
        <v>541</v>
      </c>
    </row>
    <row r="6167" spans="1:15" x14ac:dyDescent="0.2">
      <c r="A6167" s="16" t="s">
        <v>632</v>
      </c>
      <c r="B6167" s="1">
        <v>45989</v>
      </c>
      <c r="C6167" t="s">
        <v>566</v>
      </c>
      <c r="D6167" t="s">
        <v>567</v>
      </c>
      <c r="F6167" t="s">
        <v>533</v>
      </c>
      <c r="G6167" t="s">
        <v>17</v>
      </c>
      <c r="H6167" s="2">
        <v>6189962.8300000001</v>
      </c>
      <c r="I6167">
        <v>3.16</v>
      </c>
      <c r="J6167" s="2">
        <v>6189962.8300000001</v>
      </c>
      <c r="K6167" s="2">
        <v>147683</v>
      </c>
      <c r="L6167">
        <v>41.91</v>
      </c>
      <c r="M6167" t="s">
        <v>539</v>
      </c>
      <c r="N6167" t="s">
        <v>540</v>
      </c>
      <c r="O6167" t="s">
        <v>541</v>
      </c>
    </row>
    <row r="6168" spans="1:15" x14ac:dyDescent="0.2">
      <c r="A6168" s="16" t="s">
        <v>632</v>
      </c>
      <c r="B6168" s="1">
        <v>45989</v>
      </c>
      <c r="C6168" t="s">
        <v>568</v>
      </c>
      <c r="D6168" t="s">
        <v>569</v>
      </c>
      <c r="F6168" t="s">
        <v>533</v>
      </c>
      <c r="G6168" t="s">
        <v>17</v>
      </c>
      <c r="H6168" s="2">
        <v>5015133.78</v>
      </c>
      <c r="I6168">
        <v>2.56</v>
      </c>
      <c r="J6168" s="2">
        <v>5015133.78</v>
      </c>
      <c r="K6168" s="2">
        <v>563364</v>
      </c>
      <c r="L6168">
        <v>8.9</v>
      </c>
      <c r="M6168" t="s">
        <v>539</v>
      </c>
      <c r="N6168" t="s">
        <v>540</v>
      </c>
      <c r="O6168" t="s">
        <v>541</v>
      </c>
    </row>
    <row r="6169" spans="1:15" x14ac:dyDescent="0.2">
      <c r="A6169" s="16" t="s">
        <v>632</v>
      </c>
      <c r="B6169" s="1">
        <v>45989</v>
      </c>
      <c r="C6169" t="s">
        <v>570</v>
      </c>
      <c r="D6169" t="s">
        <v>571</v>
      </c>
      <c r="F6169" t="s">
        <v>533</v>
      </c>
      <c r="G6169" t="s">
        <v>17</v>
      </c>
      <c r="H6169" s="2">
        <v>4672336.3499999996</v>
      </c>
      <c r="I6169">
        <v>2.39</v>
      </c>
      <c r="J6169" s="2">
        <v>4672336.3499999996</v>
      </c>
      <c r="K6169" s="2">
        <v>452933</v>
      </c>
      <c r="L6169">
        <v>10.32</v>
      </c>
      <c r="M6169" t="s">
        <v>374</v>
      </c>
      <c r="N6169" t="s">
        <v>375</v>
      </c>
      <c r="O6169" t="s">
        <v>376</v>
      </c>
    </row>
    <row r="6170" spans="1:15" x14ac:dyDescent="0.2">
      <c r="A6170" s="16" t="s">
        <v>632</v>
      </c>
      <c r="B6170" s="1">
        <v>45989</v>
      </c>
      <c r="C6170" t="s">
        <v>572</v>
      </c>
      <c r="D6170" t="s">
        <v>573</v>
      </c>
      <c r="F6170" t="s">
        <v>533</v>
      </c>
      <c r="G6170" t="s">
        <v>17</v>
      </c>
      <c r="H6170" s="2">
        <v>3986145.55</v>
      </c>
      <c r="I6170">
        <v>2.04</v>
      </c>
      <c r="J6170" s="2">
        <v>3986145.55</v>
      </c>
      <c r="K6170" s="2">
        <v>833817</v>
      </c>
      <c r="L6170">
        <v>4.78</v>
      </c>
      <c r="M6170" t="s">
        <v>154</v>
      </c>
      <c r="N6170" t="s">
        <v>396</v>
      </c>
      <c r="O6170" t="s">
        <v>152</v>
      </c>
    </row>
    <row r="6171" spans="1:15" x14ac:dyDescent="0.2">
      <c r="A6171" s="16" t="s">
        <v>632</v>
      </c>
      <c r="B6171" s="1">
        <v>45989</v>
      </c>
      <c r="C6171" t="s">
        <v>574</v>
      </c>
      <c r="D6171" t="s">
        <v>575</v>
      </c>
      <c r="F6171" t="s">
        <v>533</v>
      </c>
      <c r="G6171" t="s">
        <v>17</v>
      </c>
      <c r="H6171" s="2">
        <v>3916300.31</v>
      </c>
      <c r="I6171">
        <v>2</v>
      </c>
      <c r="J6171" s="2">
        <v>3916300.31</v>
      </c>
      <c r="K6171" s="2">
        <v>310571</v>
      </c>
      <c r="L6171">
        <v>12.61</v>
      </c>
      <c r="M6171" t="s">
        <v>576</v>
      </c>
      <c r="N6171" t="s">
        <v>31</v>
      </c>
      <c r="O6171" t="s">
        <v>20</v>
      </c>
    </row>
    <row r="6172" spans="1:15" x14ac:dyDescent="0.2">
      <c r="A6172" s="16" t="s">
        <v>632</v>
      </c>
      <c r="B6172" s="1">
        <v>45989</v>
      </c>
      <c r="C6172" t="s">
        <v>577</v>
      </c>
      <c r="D6172" t="s">
        <v>578</v>
      </c>
      <c r="F6172" t="s">
        <v>533</v>
      </c>
      <c r="G6172" t="s">
        <v>17</v>
      </c>
      <c r="H6172" s="2">
        <v>3583105.44</v>
      </c>
      <c r="I6172">
        <v>1.83</v>
      </c>
      <c r="J6172" s="2">
        <v>3583105.44</v>
      </c>
      <c r="K6172" s="2">
        <v>94852</v>
      </c>
      <c r="L6172">
        <v>37.78</v>
      </c>
      <c r="M6172" t="s">
        <v>154</v>
      </c>
      <c r="N6172" t="s">
        <v>396</v>
      </c>
      <c r="O6172" t="s">
        <v>152</v>
      </c>
    </row>
    <row r="6173" spans="1:15" x14ac:dyDescent="0.2">
      <c r="A6173" s="16" t="s">
        <v>632</v>
      </c>
      <c r="B6173" s="1">
        <v>45989</v>
      </c>
      <c r="C6173">
        <v>1208</v>
      </c>
      <c r="D6173" t="s">
        <v>579</v>
      </c>
      <c r="F6173" t="s">
        <v>533</v>
      </c>
      <c r="G6173" t="s">
        <v>17</v>
      </c>
      <c r="H6173" s="2">
        <v>3443639.54</v>
      </c>
      <c r="I6173">
        <v>1.76</v>
      </c>
      <c r="J6173" s="2">
        <v>3443639.54</v>
      </c>
      <c r="K6173" s="2">
        <v>3880000</v>
      </c>
      <c r="L6173">
        <v>0.89</v>
      </c>
      <c r="M6173" t="s">
        <v>101</v>
      </c>
      <c r="N6173" t="s">
        <v>102</v>
      </c>
      <c r="O6173" t="s">
        <v>103</v>
      </c>
    </row>
    <row r="6174" spans="1:15" x14ac:dyDescent="0.2">
      <c r="A6174" s="16" t="s">
        <v>632</v>
      </c>
      <c r="B6174" s="1">
        <v>45989</v>
      </c>
      <c r="C6174" t="s">
        <v>582</v>
      </c>
      <c r="D6174" t="s">
        <v>583</v>
      </c>
      <c r="F6174" t="s">
        <v>533</v>
      </c>
      <c r="G6174" t="s">
        <v>17</v>
      </c>
      <c r="H6174" s="2">
        <v>2582437.88</v>
      </c>
      <c r="I6174">
        <v>1.32</v>
      </c>
      <c r="J6174" s="2">
        <v>2582437.88</v>
      </c>
      <c r="K6174" s="2">
        <v>102216</v>
      </c>
      <c r="L6174">
        <v>25.26</v>
      </c>
      <c r="M6174" t="s">
        <v>539</v>
      </c>
      <c r="N6174" t="s">
        <v>540</v>
      </c>
      <c r="O6174" t="s">
        <v>541</v>
      </c>
    </row>
    <row r="6175" spans="1:15" x14ac:dyDescent="0.2">
      <c r="A6175" s="16" t="s">
        <v>632</v>
      </c>
      <c r="B6175" s="1">
        <v>45989</v>
      </c>
      <c r="C6175">
        <v>1258</v>
      </c>
      <c r="D6175" t="s">
        <v>581</v>
      </c>
      <c r="F6175" t="s">
        <v>533</v>
      </c>
      <c r="G6175" t="s">
        <v>17</v>
      </c>
      <c r="H6175" s="2">
        <v>2448269.88</v>
      </c>
      <c r="I6175">
        <v>1.25</v>
      </c>
      <c r="J6175" s="2">
        <v>2448269.88</v>
      </c>
      <c r="K6175" s="2">
        <v>1275000</v>
      </c>
      <c r="L6175">
        <v>1.92</v>
      </c>
      <c r="M6175" t="s">
        <v>101</v>
      </c>
      <c r="N6175" t="s">
        <v>102</v>
      </c>
      <c r="O6175" t="s">
        <v>103</v>
      </c>
    </row>
    <row r="6176" spans="1:15" x14ac:dyDescent="0.2">
      <c r="A6176" s="16" t="s">
        <v>632</v>
      </c>
      <c r="B6176" s="1">
        <v>45989</v>
      </c>
      <c r="C6176" t="s">
        <v>584</v>
      </c>
      <c r="D6176" t="s">
        <v>585</v>
      </c>
      <c r="F6176" t="s">
        <v>533</v>
      </c>
      <c r="G6176" t="s">
        <v>17</v>
      </c>
      <c r="H6176" s="2">
        <v>2285102.92</v>
      </c>
      <c r="I6176">
        <v>1.17</v>
      </c>
      <c r="J6176" s="2">
        <v>2285102.92</v>
      </c>
      <c r="K6176" s="2">
        <v>128346</v>
      </c>
      <c r="L6176">
        <v>17.8</v>
      </c>
      <c r="M6176" t="s">
        <v>539</v>
      </c>
      <c r="N6176" t="s">
        <v>540</v>
      </c>
      <c r="O6176" t="s">
        <v>541</v>
      </c>
    </row>
    <row r="6177" spans="1:15" x14ac:dyDescent="0.2">
      <c r="A6177" s="16" t="s">
        <v>632</v>
      </c>
      <c r="B6177" s="1">
        <v>45989</v>
      </c>
      <c r="C6177" t="s">
        <v>586</v>
      </c>
      <c r="D6177" t="s">
        <v>587</v>
      </c>
      <c r="F6177" t="s">
        <v>533</v>
      </c>
      <c r="G6177" t="s">
        <v>17</v>
      </c>
      <c r="H6177" s="2">
        <v>1647012.7</v>
      </c>
      <c r="I6177">
        <v>0.84</v>
      </c>
      <c r="J6177" s="2">
        <v>1647012.7</v>
      </c>
      <c r="K6177" s="2">
        <v>312809</v>
      </c>
      <c r="L6177">
        <v>5.27</v>
      </c>
      <c r="M6177" t="s">
        <v>539</v>
      </c>
      <c r="N6177" t="s">
        <v>540</v>
      </c>
      <c r="O6177" t="s">
        <v>541</v>
      </c>
    </row>
    <row r="6178" spans="1:15" x14ac:dyDescent="0.2">
      <c r="A6178" s="16" t="s">
        <v>632</v>
      </c>
      <c r="B6178" s="1">
        <v>45989</v>
      </c>
      <c r="C6178" t="s">
        <v>588</v>
      </c>
      <c r="D6178" t="s">
        <v>589</v>
      </c>
      <c r="F6178" t="s">
        <v>533</v>
      </c>
      <c r="G6178" t="s">
        <v>17</v>
      </c>
      <c r="H6178" s="2">
        <v>1360922.9</v>
      </c>
      <c r="I6178">
        <v>0.7</v>
      </c>
      <c r="J6178" s="2">
        <v>1360922.9</v>
      </c>
      <c r="K6178" s="2">
        <v>174681</v>
      </c>
      <c r="L6178">
        <v>7.79</v>
      </c>
      <c r="M6178" t="s">
        <v>374</v>
      </c>
      <c r="N6178" t="s">
        <v>375</v>
      </c>
      <c r="O6178" t="s">
        <v>376</v>
      </c>
    </row>
    <row r="6179" spans="1:15" x14ac:dyDescent="0.2">
      <c r="A6179" s="16" t="s">
        <v>632</v>
      </c>
      <c r="B6179" s="1">
        <v>45989</v>
      </c>
      <c r="C6179" t="s">
        <v>592</v>
      </c>
      <c r="D6179" t="s">
        <v>593</v>
      </c>
      <c r="F6179" t="s">
        <v>533</v>
      </c>
      <c r="G6179" t="s">
        <v>17</v>
      </c>
      <c r="H6179" s="2">
        <v>1038424.38</v>
      </c>
      <c r="I6179">
        <v>0.53</v>
      </c>
      <c r="J6179" s="2">
        <v>1038424.38</v>
      </c>
      <c r="K6179" s="2">
        <v>546270</v>
      </c>
      <c r="L6179">
        <v>1.9</v>
      </c>
      <c r="M6179" t="s">
        <v>539</v>
      </c>
      <c r="N6179" t="s">
        <v>540</v>
      </c>
      <c r="O6179" t="s">
        <v>541</v>
      </c>
    </row>
    <row r="6180" spans="1:15" x14ac:dyDescent="0.2">
      <c r="A6180" s="16" t="s">
        <v>632</v>
      </c>
      <c r="B6180" s="1">
        <v>45989</v>
      </c>
      <c r="C6180" t="s">
        <v>590</v>
      </c>
      <c r="D6180" t="s">
        <v>591</v>
      </c>
      <c r="F6180" t="s">
        <v>533</v>
      </c>
      <c r="G6180" t="s">
        <v>17</v>
      </c>
      <c r="H6180" s="2">
        <v>1026315.35</v>
      </c>
      <c r="I6180">
        <v>0.52</v>
      </c>
      <c r="J6180" s="2">
        <v>1026315.35</v>
      </c>
      <c r="K6180" s="2">
        <v>108942</v>
      </c>
      <c r="L6180">
        <v>9.42</v>
      </c>
      <c r="M6180" t="s">
        <v>154</v>
      </c>
      <c r="N6180" t="s">
        <v>396</v>
      </c>
      <c r="O6180" t="s">
        <v>152</v>
      </c>
    </row>
    <row r="6181" spans="1:15" x14ac:dyDescent="0.2">
      <c r="A6181" s="16" t="s">
        <v>632</v>
      </c>
      <c r="B6181" s="1">
        <v>45989</v>
      </c>
      <c r="C6181" t="s">
        <v>594</v>
      </c>
      <c r="D6181" t="s">
        <v>595</v>
      </c>
      <c r="F6181" t="s">
        <v>533</v>
      </c>
      <c r="G6181" t="s">
        <v>17</v>
      </c>
      <c r="H6181" s="2">
        <v>954548.76</v>
      </c>
      <c r="I6181">
        <v>0.49</v>
      </c>
      <c r="J6181" s="2">
        <v>954548.76</v>
      </c>
      <c r="K6181" s="2">
        <v>319110</v>
      </c>
      <c r="L6181">
        <v>2.99</v>
      </c>
      <c r="M6181" t="s">
        <v>539</v>
      </c>
      <c r="N6181" t="s">
        <v>540</v>
      </c>
      <c r="O6181" t="s">
        <v>541</v>
      </c>
    </row>
    <row r="6182" spans="1:15" x14ac:dyDescent="0.2">
      <c r="A6182" s="16" t="s">
        <v>632</v>
      </c>
      <c r="B6182" s="1">
        <v>45989</v>
      </c>
      <c r="C6182" t="s">
        <v>596</v>
      </c>
      <c r="D6182" t="s">
        <v>597</v>
      </c>
      <c r="F6182" t="s">
        <v>533</v>
      </c>
      <c r="G6182" t="s">
        <v>17</v>
      </c>
      <c r="H6182" s="2">
        <v>827912.14</v>
      </c>
      <c r="I6182">
        <v>0.42</v>
      </c>
      <c r="J6182" s="2">
        <v>827912.14</v>
      </c>
      <c r="K6182" s="2">
        <v>392064</v>
      </c>
      <c r="L6182">
        <v>2.11</v>
      </c>
      <c r="M6182" t="s">
        <v>374</v>
      </c>
      <c r="N6182" t="s">
        <v>375</v>
      </c>
      <c r="O6182" t="s">
        <v>376</v>
      </c>
    </row>
    <row r="6183" spans="1:15" x14ac:dyDescent="0.2">
      <c r="A6183" s="16" t="s">
        <v>632</v>
      </c>
      <c r="B6183" s="1">
        <v>45989</v>
      </c>
      <c r="C6183" t="s">
        <v>598</v>
      </c>
      <c r="D6183" t="s">
        <v>599</v>
      </c>
      <c r="F6183" t="s">
        <v>533</v>
      </c>
      <c r="G6183" t="s">
        <v>17</v>
      </c>
      <c r="H6183" s="2">
        <v>796031</v>
      </c>
      <c r="I6183">
        <v>0.41</v>
      </c>
      <c r="J6183" s="2">
        <v>796031</v>
      </c>
      <c r="K6183" s="2">
        <v>649108</v>
      </c>
      <c r="L6183">
        <v>1.23</v>
      </c>
      <c r="M6183" t="s">
        <v>374</v>
      </c>
      <c r="N6183" t="s">
        <v>375</v>
      </c>
      <c r="O6183" t="s">
        <v>376</v>
      </c>
    </row>
    <row r="6184" spans="1:15" x14ac:dyDescent="0.2">
      <c r="A6184" s="16" t="s">
        <v>632</v>
      </c>
      <c r="B6184" s="1">
        <v>45989</v>
      </c>
      <c r="C6184" t="s">
        <v>600</v>
      </c>
      <c r="D6184" t="s">
        <v>601</v>
      </c>
      <c r="F6184" t="s">
        <v>533</v>
      </c>
      <c r="G6184" t="s">
        <v>17</v>
      </c>
      <c r="H6184" s="2">
        <v>752943.16</v>
      </c>
      <c r="I6184">
        <v>0.38</v>
      </c>
      <c r="J6184" s="2">
        <v>752943.16</v>
      </c>
      <c r="K6184" s="2">
        <v>97279</v>
      </c>
      <c r="L6184">
        <v>7.74</v>
      </c>
      <c r="M6184" t="s">
        <v>539</v>
      </c>
      <c r="N6184" t="s">
        <v>540</v>
      </c>
      <c r="O6184" t="s">
        <v>541</v>
      </c>
    </row>
    <row r="6185" spans="1:15" x14ac:dyDescent="0.2">
      <c r="A6185" s="16" t="s">
        <v>632</v>
      </c>
      <c r="B6185" s="1">
        <v>45989</v>
      </c>
      <c r="C6185">
        <v>1515</v>
      </c>
      <c r="D6185" t="s">
        <v>602</v>
      </c>
      <c r="F6185" t="s">
        <v>533</v>
      </c>
      <c r="G6185" t="s">
        <v>17</v>
      </c>
      <c r="H6185" s="2">
        <v>742630.57</v>
      </c>
      <c r="I6185">
        <v>0.38</v>
      </c>
      <c r="J6185" s="2">
        <v>742630.57</v>
      </c>
      <c r="K6185" s="2">
        <v>63500</v>
      </c>
      <c r="L6185">
        <v>11.69</v>
      </c>
      <c r="M6185" t="s">
        <v>73</v>
      </c>
      <c r="N6185" t="s">
        <v>74</v>
      </c>
      <c r="O6185" t="s">
        <v>75</v>
      </c>
    </row>
    <row r="6186" spans="1:15" x14ac:dyDescent="0.2">
      <c r="A6186" s="16" t="s">
        <v>632</v>
      </c>
      <c r="B6186" s="1">
        <v>45989</v>
      </c>
      <c r="C6186">
        <v>600362</v>
      </c>
      <c r="D6186" t="s">
        <v>603</v>
      </c>
      <c r="F6186" t="s">
        <v>533</v>
      </c>
      <c r="G6186" t="s">
        <v>17</v>
      </c>
      <c r="H6186" s="2">
        <v>653930.93000000005</v>
      </c>
      <c r="I6186">
        <v>0.33</v>
      </c>
      <c r="J6186" s="2">
        <v>653930.93000000005</v>
      </c>
      <c r="K6186" s="2">
        <v>123500</v>
      </c>
      <c r="L6186">
        <v>5.29</v>
      </c>
      <c r="M6186" t="s">
        <v>101</v>
      </c>
      <c r="N6186" t="s">
        <v>604</v>
      </c>
      <c r="O6186" t="s">
        <v>167</v>
      </c>
    </row>
    <row r="6187" spans="1:15" x14ac:dyDescent="0.2">
      <c r="A6187" s="16" t="s">
        <v>632</v>
      </c>
      <c r="B6187" s="1">
        <v>45989</v>
      </c>
      <c r="C6187" t="s">
        <v>611</v>
      </c>
      <c r="D6187" t="s">
        <v>612</v>
      </c>
      <c r="F6187" t="s">
        <v>533</v>
      </c>
      <c r="G6187" t="s">
        <v>17</v>
      </c>
      <c r="H6187" s="2">
        <v>636798.55000000005</v>
      </c>
      <c r="I6187">
        <v>0.33</v>
      </c>
      <c r="J6187" s="2">
        <v>636798.55000000005</v>
      </c>
      <c r="K6187" s="2">
        <v>1626405</v>
      </c>
      <c r="L6187">
        <v>0.39</v>
      </c>
      <c r="M6187" t="s">
        <v>154</v>
      </c>
      <c r="N6187" t="s">
        <v>396</v>
      </c>
      <c r="O6187" t="s">
        <v>152</v>
      </c>
    </row>
    <row r="6188" spans="1:15" x14ac:dyDescent="0.2">
      <c r="A6188" s="16" t="s">
        <v>632</v>
      </c>
      <c r="B6188" s="1">
        <v>45989</v>
      </c>
      <c r="C6188" t="s">
        <v>605</v>
      </c>
      <c r="D6188" t="s">
        <v>606</v>
      </c>
      <c r="F6188" t="s">
        <v>533</v>
      </c>
      <c r="G6188" t="s">
        <v>17</v>
      </c>
      <c r="H6188" s="2">
        <v>558997.13</v>
      </c>
      <c r="I6188">
        <v>0.28999999999999998</v>
      </c>
      <c r="J6188" s="2">
        <v>558997.13</v>
      </c>
      <c r="K6188" s="2">
        <v>229137</v>
      </c>
      <c r="L6188">
        <v>2.44</v>
      </c>
      <c r="M6188" t="s">
        <v>374</v>
      </c>
      <c r="N6188" t="s">
        <v>375</v>
      </c>
      <c r="O6188" t="s">
        <v>376</v>
      </c>
    </row>
    <row r="6189" spans="1:15" x14ac:dyDescent="0.2">
      <c r="A6189" s="16" t="s">
        <v>632</v>
      </c>
      <c r="B6189" s="1">
        <v>45989</v>
      </c>
      <c r="C6189" t="s">
        <v>608</v>
      </c>
      <c r="D6189" t="s">
        <v>609</v>
      </c>
      <c r="F6189" t="s">
        <v>533</v>
      </c>
      <c r="G6189" t="s">
        <v>17</v>
      </c>
      <c r="H6189" s="2">
        <v>474185.53</v>
      </c>
      <c r="I6189">
        <v>0.24</v>
      </c>
      <c r="J6189" s="2">
        <v>474185.53</v>
      </c>
      <c r="K6189" s="2">
        <v>1196600</v>
      </c>
      <c r="L6189">
        <v>0.4</v>
      </c>
      <c r="M6189" t="s">
        <v>524</v>
      </c>
      <c r="N6189" t="s">
        <v>525</v>
      </c>
      <c r="O6189" t="s">
        <v>526</v>
      </c>
    </row>
    <row r="6190" spans="1:15" x14ac:dyDescent="0.2">
      <c r="A6190" s="16" t="s">
        <v>632</v>
      </c>
      <c r="B6190" s="1">
        <v>45989</v>
      </c>
      <c r="C6190">
        <v>601168</v>
      </c>
      <c r="D6190" t="s">
        <v>607</v>
      </c>
      <c r="F6190" t="s">
        <v>533</v>
      </c>
      <c r="G6190" t="s">
        <v>17</v>
      </c>
      <c r="H6190" s="2">
        <v>464544.52</v>
      </c>
      <c r="I6190">
        <v>0.24</v>
      </c>
      <c r="J6190" s="2">
        <v>464544.52</v>
      </c>
      <c r="K6190" s="2">
        <v>142900</v>
      </c>
      <c r="L6190">
        <v>3.25</v>
      </c>
      <c r="M6190" t="s">
        <v>101</v>
      </c>
      <c r="N6190" t="s">
        <v>604</v>
      </c>
      <c r="O6190" t="s">
        <v>167</v>
      </c>
    </row>
    <row r="6191" spans="1:15" x14ac:dyDescent="0.2">
      <c r="A6191" s="16" t="s">
        <v>632</v>
      </c>
      <c r="B6191" s="1">
        <v>45989</v>
      </c>
      <c r="C6191">
        <v>601899</v>
      </c>
      <c r="D6191" t="s">
        <v>610</v>
      </c>
      <c r="F6191" t="s">
        <v>533</v>
      </c>
      <c r="G6191" t="s">
        <v>17</v>
      </c>
      <c r="H6191" s="2">
        <v>430178.74</v>
      </c>
      <c r="I6191">
        <v>0.22</v>
      </c>
      <c r="J6191" s="2">
        <v>430178.74</v>
      </c>
      <c r="K6191" s="2">
        <v>106400</v>
      </c>
      <c r="L6191">
        <v>4.04</v>
      </c>
      <c r="M6191" t="s">
        <v>101</v>
      </c>
      <c r="N6191" t="s">
        <v>604</v>
      </c>
      <c r="O6191" t="s">
        <v>167</v>
      </c>
    </row>
    <row r="6192" spans="1:15" x14ac:dyDescent="0.2">
      <c r="A6192" s="16" t="s">
        <v>632</v>
      </c>
      <c r="B6192" s="1">
        <v>45989</v>
      </c>
      <c r="C6192" t="s">
        <v>613</v>
      </c>
      <c r="D6192" t="s">
        <v>614</v>
      </c>
      <c r="F6192" t="s">
        <v>533</v>
      </c>
      <c r="G6192" t="s">
        <v>17</v>
      </c>
      <c r="H6192" s="2">
        <v>387335.47</v>
      </c>
      <c r="I6192">
        <v>0.2</v>
      </c>
      <c r="J6192" s="2">
        <v>387335.47</v>
      </c>
      <c r="K6192" s="2">
        <v>178685</v>
      </c>
      <c r="L6192">
        <v>2.17</v>
      </c>
      <c r="M6192" t="s">
        <v>154</v>
      </c>
      <c r="N6192" t="s">
        <v>396</v>
      </c>
      <c r="O6192" t="s">
        <v>152</v>
      </c>
    </row>
    <row r="6193" spans="1:15" x14ac:dyDescent="0.2">
      <c r="A6193" s="16" t="s">
        <v>632</v>
      </c>
      <c r="B6193" s="1">
        <v>45989</v>
      </c>
      <c r="C6193">
        <v>601212</v>
      </c>
      <c r="D6193" t="s">
        <v>615</v>
      </c>
      <c r="F6193" t="s">
        <v>533</v>
      </c>
      <c r="G6193" t="s">
        <v>17</v>
      </c>
      <c r="H6193" s="2">
        <v>303387.07</v>
      </c>
      <c r="I6193">
        <v>0.15</v>
      </c>
      <c r="J6193" s="2">
        <v>303387.07</v>
      </c>
      <c r="K6193" s="2">
        <v>435900</v>
      </c>
      <c r="L6193">
        <v>0.7</v>
      </c>
      <c r="M6193" t="s">
        <v>101</v>
      </c>
      <c r="N6193" t="s">
        <v>604</v>
      </c>
      <c r="O6193" t="s">
        <v>167</v>
      </c>
    </row>
    <row r="6194" spans="1:15" x14ac:dyDescent="0.2">
      <c r="A6194" s="16" t="s">
        <v>632</v>
      </c>
      <c r="B6194" s="1">
        <v>45989</v>
      </c>
      <c r="C6194">
        <v>878</v>
      </c>
      <c r="D6194" t="s">
        <v>616</v>
      </c>
      <c r="F6194" t="s">
        <v>533</v>
      </c>
      <c r="G6194" t="s">
        <v>17</v>
      </c>
      <c r="H6194" s="2">
        <v>284721.49</v>
      </c>
      <c r="I6194">
        <v>0.15</v>
      </c>
      <c r="J6194" s="2">
        <v>284721.49</v>
      </c>
      <c r="K6194" s="2">
        <v>121100</v>
      </c>
      <c r="L6194">
        <v>2.35</v>
      </c>
      <c r="M6194" t="s">
        <v>101</v>
      </c>
      <c r="N6194" t="s">
        <v>166</v>
      </c>
      <c r="O6194" t="s">
        <v>167</v>
      </c>
    </row>
    <row r="6195" spans="1:15" x14ac:dyDescent="0.2">
      <c r="A6195" s="16" t="s">
        <v>632</v>
      </c>
      <c r="B6195" s="1">
        <v>45989</v>
      </c>
      <c r="C6195">
        <v>737</v>
      </c>
      <c r="D6195" t="s">
        <v>617</v>
      </c>
      <c r="F6195" t="s">
        <v>533</v>
      </c>
      <c r="G6195" t="s">
        <v>17</v>
      </c>
      <c r="H6195" s="2">
        <v>225617.67</v>
      </c>
      <c r="I6195">
        <v>0.12</v>
      </c>
      <c r="J6195" s="2">
        <v>225617.67</v>
      </c>
      <c r="K6195" s="2">
        <v>112000</v>
      </c>
      <c r="L6195">
        <v>2.0099999999999998</v>
      </c>
      <c r="M6195" t="s">
        <v>101</v>
      </c>
      <c r="N6195" t="s">
        <v>166</v>
      </c>
      <c r="O6195" t="s">
        <v>167</v>
      </c>
    </row>
    <row r="6196" spans="1:15" x14ac:dyDescent="0.2">
      <c r="A6196" s="16" t="s">
        <v>632</v>
      </c>
      <c r="B6196" s="1">
        <v>45989</v>
      </c>
      <c r="C6196">
        <v>603993</v>
      </c>
      <c r="D6196" t="s">
        <v>618</v>
      </c>
      <c r="F6196" t="s">
        <v>533</v>
      </c>
      <c r="G6196" t="s">
        <v>17</v>
      </c>
      <c r="H6196" s="2">
        <v>208013.64</v>
      </c>
      <c r="I6196">
        <v>0.11</v>
      </c>
      <c r="J6196" s="2">
        <v>208013.64</v>
      </c>
      <c r="K6196" s="2">
        <v>90600</v>
      </c>
      <c r="L6196">
        <v>2.2999999999999998</v>
      </c>
      <c r="M6196" t="s">
        <v>101</v>
      </c>
      <c r="N6196" t="s">
        <v>604</v>
      </c>
      <c r="O6196" t="s">
        <v>167</v>
      </c>
    </row>
    <row r="6197" spans="1:15" x14ac:dyDescent="0.2">
      <c r="A6197" s="16" t="s">
        <v>632</v>
      </c>
      <c r="B6197" s="1">
        <v>45989</v>
      </c>
      <c r="C6197" t="s">
        <v>536</v>
      </c>
      <c r="D6197" t="s">
        <v>580</v>
      </c>
      <c r="F6197" t="s">
        <v>106</v>
      </c>
      <c r="G6197" t="s">
        <v>107</v>
      </c>
      <c r="H6197" s="2">
        <v>156615.28</v>
      </c>
      <c r="I6197">
        <v>0.08</v>
      </c>
      <c r="J6197" s="2">
        <v>156615.28</v>
      </c>
      <c r="K6197" s="2">
        <v>2869740</v>
      </c>
      <c r="L6197">
        <v>5.46</v>
      </c>
      <c r="M6197" t="s">
        <v>534</v>
      </c>
      <c r="N6197" t="s">
        <v>108</v>
      </c>
      <c r="O6197" t="s">
        <v>536</v>
      </c>
    </row>
    <row r="6198" spans="1:15" x14ac:dyDescent="0.2">
      <c r="A6198" s="16" t="s">
        <v>632</v>
      </c>
      <c r="B6198" s="1">
        <v>45989</v>
      </c>
      <c r="C6198" t="s">
        <v>20</v>
      </c>
      <c r="D6198" t="s">
        <v>104</v>
      </c>
      <c r="F6198" t="s">
        <v>106</v>
      </c>
      <c r="G6198" t="s">
        <v>107</v>
      </c>
      <c r="H6198" s="2">
        <v>129609.86</v>
      </c>
      <c r="I6198">
        <v>7.0000000000000007E-2</v>
      </c>
      <c r="J6198" s="2">
        <v>129609.86</v>
      </c>
      <c r="K6198" s="2">
        <v>129610</v>
      </c>
      <c r="L6198">
        <v>100</v>
      </c>
      <c r="M6198" t="s">
        <v>18</v>
      </c>
      <c r="N6198" t="s">
        <v>108</v>
      </c>
      <c r="O6198" t="s">
        <v>20</v>
      </c>
    </row>
    <row r="6199" spans="1:15" x14ac:dyDescent="0.2">
      <c r="A6199" s="16" t="s">
        <v>632</v>
      </c>
      <c r="B6199" s="1">
        <v>45989</v>
      </c>
      <c r="C6199">
        <v>2362</v>
      </c>
      <c r="D6199" t="s">
        <v>619</v>
      </c>
      <c r="F6199" t="s">
        <v>533</v>
      </c>
      <c r="G6199" t="s">
        <v>17</v>
      </c>
      <c r="H6199" s="2">
        <v>74833.539999999994</v>
      </c>
      <c r="I6199">
        <v>0.04</v>
      </c>
      <c r="J6199" s="2">
        <v>74833.539999999994</v>
      </c>
      <c r="K6199" s="2">
        <v>1071000</v>
      </c>
      <c r="L6199">
        <v>7.0000000000000007E-2</v>
      </c>
      <c r="M6199" t="s">
        <v>101</v>
      </c>
      <c r="N6199" t="s">
        <v>102</v>
      </c>
      <c r="O6199" t="s">
        <v>103</v>
      </c>
    </row>
    <row r="6200" spans="1:15" x14ac:dyDescent="0.2">
      <c r="A6200" s="16" t="s">
        <v>632</v>
      </c>
      <c r="B6200" s="1">
        <v>45989</v>
      </c>
      <c r="C6200" t="s">
        <v>339</v>
      </c>
      <c r="D6200" t="s">
        <v>340</v>
      </c>
      <c r="F6200" t="s">
        <v>106</v>
      </c>
      <c r="G6200" t="s">
        <v>117</v>
      </c>
      <c r="H6200" s="2">
        <v>47000</v>
      </c>
      <c r="I6200">
        <v>0.02</v>
      </c>
      <c r="J6200" s="2">
        <v>47000</v>
      </c>
      <c r="K6200" s="2">
        <v>47000</v>
      </c>
      <c r="L6200">
        <v>100</v>
      </c>
      <c r="M6200" t="s">
        <v>18</v>
      </c>
      <c r="N6200" t="s">
        <v>108</v>
      </c>
      <c r="O6200" t="s">
        <v>20</v>
      </c>
    </row>
    <row r="6201" spans="1:15" x14ac:dyDescent="0.2">
      <c r="A6201" s="16" t="s">
        <v>632</v>
      </c>
      <c r="B6201" s="1">
        <v>45989</v>
      </c>
      <c r="C6201" t="s">
        <v>103</v>
      </c>
      <c r="D6201" t="s">
        <v>127</v>
      </c>
      <c r="F6201" t="s">
        <v>106</v>
      </c>
      <c r="G6201" t="s">
        <v>107</v>
      </c>
      <c r="H6201" s="2">
        <v>39766.620000000003</v>
      </c>
      <c r="I6201">
        <v>0.02</v>
      </c>
      <c r="J6201" s="2">
        <v>39766.620000000003</v>
      </c>
      <c r="K6201" s="2">
        <v>309607</v>
      </c>
      <c r="L6201">
        <v>12.84</v>
      </c>
      <c r="M6201" t="s">
        <v>128</v>
      </c>
      <c r="N6201" t="s">
        <v>108</v>
      </c>
      <c r="O6201" t="s">
        <v>103</v>
      </c>
    </row>
    <row r="6202" spans="1:15" x14ac:dyDescent="0.2">
      <c r="A6202" s="16" t="s">
        <v>632</v>
      </c>
      <c r="B6202" s="1">
        <v>45989</v>
      </c>
      <c r="C6202" t="s">
        <v>168</v>
      </c>
      <c r="D6202" t="s">
        <v>169</v>
      </c>
      <c r="F6202" t="s">
        <v>106</v>
      </c>
      <c r="G6202" t="s">
        <v>107</v>
      </c>
      <c r="H6202" s="2">
        <v>28229.85</v>
      </c>
      <c r="I6202">
        <v>0.01</v>
      </c>
      <c r="J6202" s="2">
        <v>28229.85</v>
      </c>
      <c r="K6202" s="2">
        <v>199555</v>
      </c>
      <c r="L6202">
        <v>14.15</v>
      </c>
      <c r="M6202" t="s">
        <v>101</v>
      </c>
      <c r="N6202" t="s">
        <v>108</v>
      </c>
      <c r="O6202" t="s">
        <v>168</v>
      </c>
    </row>
    <row r="6203" spans="1:15" x14ac:dyDescent="0.2">
      <c r="A6203" s="16" t="s">
        <v>632</v>
      </c>
      <c r="B6203" s="1">
        <v>45989</v>
      </c>
      <c r="C6203" t="s">
        <v>414</v>
      </c>
      <c r="D6203" t="s">
        <v>499</v>
      </c>
      <c r="F6203" t="s">
        <v>106</v>
      </c>
      <c r="G6203" t="s">
        <v>107</v>
      </c>
      <c r="H6203" s="2">
        <v>26921.32</v>
      </c>
      <c r="I6203">
        <v>0.01</v>
      </c>
      <c r="J6203" s="2">
        <v>26921.32</v>
      </c>
      <c r="K6203" s="2">
        <v>98140</v>
      </c>
      <c r="L6203">
        <v>27.43</v>
      </c>
      <c r="M6203" t="s">
        <v>412</v>
      </c>
      <c r="N6203" t="s">
        <v>108</v>
      </c>
      <c r="O6203" t="s">
        <v>414</v>
      </c>
    </row>
    <row r="6204" spans="1:15" x14ac:dyDescent="0.2">
      <c r="A6204" s="16" t="s">
        <v>632</v>
      </c>
      <c r="B6204" s="1">
        <v>45989</v>
      </c>
      <c r="C6204" t="s">
        <v>40</v>
      </c>
      <c r="D6204" t="s">
        <v>125</v>
      </c>
      <c r="F6204" t="s">
        <v>106</v>
      </c>
      <c r="G6204" t="s">
        <v>107</v>
      </c>
      <c r="H6204" s="2">
        <v>25891.67</v>
      </c>
      <c r="I6204">
        <v>0.01</v>
      </c>
      <c r="J6204" s="2">
        <v>25891.67</v>
      </c>
      <c r="K6204" s="2">
        <v>22310</v>
      </c>
      <c r="L6204">
        <v>116.06</v>
      </c>
      <c r="M6204" t="s">
        <v>126</v>
      </c>
      <c r="N6204" t="s">
        <v>108</v>
      </c>
      <c r="O6204" t="s">
        <v>40</v>
      </c>
    </row>
    <row r="6205" spans="1:15" x14ac:dyDescent="0.2">
      <c r="A6205" s="16" t="s">
        <v>632</v>
      </c>
      <c r="B6205" s="1">
        <v>45989</v>
      </c>
      <c r="C6205" t="s">
        <v>75</v>
      </c>
      <c r="D6205" t="s">
        <v>114</v>
      </c>
      <c r="F6205" t="s">
        <v>106</v>
      </c>
      <c r="G6205" t="s">
        <v>107</v>
      </c>
      <c r="H6205" s="2">
        <v>13531.37</v>
      </c>
      <c r="I6205">
        <v>0.01</v>
      </c>
      <c r="J6205" s="2">
        <v>13531.37</v>
      </c>
      <c r="K6205" s="2">
        <v>2111570</v>
      </c>
      <c r="L6205">
        <v>0.64</v>
      </c>
      <c r="M6205" t="s">
        <v>73</v>
      </c>
      <c r="N6205" t="s">
        <v>108</v>
      </c>
      <c r="O6205" t="s">
        <v>75</v>
      </c>
    </row>
    <row r="6206" spans="1:15" x14ac:dyDescent="0.2">
      <c r="A6206" s="16" t="s">
        <v>632</v>
      </c>
      <c r="B6206" s="1">
        <v>45989</v>
      </c>
      <c r="C6206" t="s">
        <v>376</v>
      </c>
      <c r="D6206" t="s">
        <v>495</v>
      </c>
      <c r="F6206" t="s">
        <v>106</v>
      </c>
      <c r="G6206" t="s">
        <v>107</v>
      </c>
      <c r="H6206" s="2">
        <v>7753.69</v>
      </c>
      <c r="I6206">
        <v>0</v>
      </c>
      <c r="J6206" s="2">
        <v>7753.69</v>
      </c>
      <c r="K6206" s="2">
        <v>11823</v>
      </c>
      <c r="L6206">
        <v>65.58</v>
      </c>
      <c r="M6206" t="s">
        <v>374</v>
      </c>
      <c r="N6206" t="s">
        <v>108</v>
      </c>
      <c r="O6206" t="s">
        <v>376</v>
      </c>
    </row>
    <row r="6207" spans="1:15" x14ac:dyDescent="0.2">
      <c r="A6207" s="16" t="s">
        <v>632</v>
      </c>
      <c r="B6207" s="1">
        <v>45989</v>
      </c>
      <c r="C6207" t="s">
        <v>584</v>
      </c>
      <c r="D6207" t="s">
        <v>620</v>
      </c>
      <c r="F6207" t="s">
        <v>189</v>
      </c>
      <c r="G6207" t="s">
        <v>17</v>
      </c>
      <c r="H6207" s="2">
        <v>7013.59</v>
      </c>
      <c r="I6207">
        <v>0</v>
      </c>
      <c r="J6207" s="2">
        <v>7013.59</v>
      </c>
      <c r="K6207" s="2">
        <v>32591</v>
      </c>
      <c r="L6207">
        <v>0.22</v>
      </c>
      <c r="M6207" t="s">
        <v>539</v>
      </c>
      <c r="N6207" t="s">
        <v>540</v>
      </c>
      <c r="O6207" t="s">
        <v>541</v>
      </c>
    </row>
    <row r="6208" spans="1:15" x14ac:dyDescent="0.2">
      <c r="A6208" s="16" t="s">
        <v>632</v>
      </c>
      <c r="B6208" s="1">
        <v>45989</v>
      </c>
      <c r="C6208" t="s">
        <v>541</v>
      </c>
      <c r="D6208" t="s">
        <v>550</v>
      </c>
      <c r="F6208" t="s">
        <v>106</v>
      </c>
      <c r="G6208" t="s">
        <v>107</v>
      </c>
      <c r="H6208" s="2">
        <v>5535.45</v>
      </c>
      <c r="I6208">
        <v>0</v>
      </c>
      <c r="J6208" s="2">
        <v>5535.45</v>
      </c>
      <c r="K6208" s="2">
        <v>7717</v>
      </c>
      <c r="L6208">
        <v>71.73</v>
      </c>
      <c r="M6208" t="s">
        <v>539</v>
      </c>
      <c r="N6208" t="s">
        <v>108</v>
      </c>
      <c r="O6208" t="s">
        <v>541</v>
      </c>
    </row>
    <row r="6209" spans="1:15" x14ac:dyDescent="0.2">
      <c r="A6209" s="16" t="s">
        <v>632</v>
      </c>
      <c r="B6209" s="1">
        <v>45989</v>
      </c>
      <c r="C6209" t="s">
        <v>622</v>
      </c>
      <c r="D6209" t="s">
        <v>623</v>
      </c>
      <c r="F6209" t="s">
        <v>106</v>
      </c>
      <c r="G6209" t="s">
        <v>107</v>
      </c>
      <c r="H6209" s="2">
        <v>3808.91</v>
      </c>
      <c r="I6209">
        <v>0</v>
      </c>
      <c r="J6209" s="2">
        <v>3808.91</v>
      </c>
      <c r="K6209" s="2">
        <v>20352</v>
      </c>
      <c r="L6209">
        <v>18.72</v>
      </c>
      <c r="M6209" t="s">
        <v>576</v>
      </c>
      <c r="N6209" t="s">
        <v>108</v>
      </c>
      <c r="O6209" t="s">
        <v>622</v>
      </c>
    </row>
    <row r="6210" spans="1:15" x14ac:dyDescent="0.2">
      <c r="A6210" s="16" t="s">
        <v>632</v>
      </c>
      <c r="B6210" s="1">
        <v>45989</v>
      </c>
      <c r="C6210" t="s">
        <v>152</v>
      </c>
      <c r="D6210" t="s">
        <v>153</v>
      </c>
      <c r="F6210" t="s">
        <v>106</v>
      </c>
      <c r="G6210" t="s">
        <v>107</v>
      </c>
      <c r="H6210" s="2">
        <v>3069.08</v>
      </c>
      <c r="I6210">
        <v>0</v>
      </c>
      <c r="J6210" s="2">
        <v>3069.08</v>
      </c>
      <c r="K6210" s="2">
        <v>2316</v>
      </c>
      <c r="L6210">
        <v>132.5</v>
      </c>
      <c r="M6210" t="s">
        <v>154</v>
      </c>
      <c r="N6210" t="s">
        <v>108</v>
      </c>
      <c r="O6210" t="s">
        <v>152</v>
      </c>
    </row>
    <row r="6211" spans="1:15" x14ac:dyDescent="0.2">
      <c r="A6211" s="16" t="s">
        <v>632</v>
      </c>
      <c r="B6211" s="1">
        <v>45989</v>
      </c>
      <c r="C6211" t="s">
        <v>526</v>
      </c>
      <c r="D6211" t="s">
        <v>528</v>
      </c>
      <c r="F6211" t="s">
        <v>106</v>
      </c>
      <c r="G6211" t="s">
        <v>107</v>
      </c>
      <c r="H6211" s="2">
        <v>3075.23</v>
      </c>
      <c r="I6211">
        <v>0</v>
      </c>
      <c r="J6211" s="2">
        <v>3075.23</v>
      </c>
      <c r="K6211" s="2">
        <v>51218020</v>
      </c>
      <c r="L6211">
        <v>0.01</v>
      </c>
      <c r="M6211" t="s">
        <v>524</v>
      </c>
      <c r="N6211" t="s">
        <v>108</v>
      </c>
      <c r="O6211" t="s">
        <v>526</v>
      </c>
    </row>
    <row r="6212" spans="1:15" x14ac:dyDescent="0.2">
      <c r="A6212" s="16" t="s">
        <v>632</v>
      </c>
      <c r="B6212" s="1">
        <v>45989</v>
      </c>
      <c r="C6212" t="s">
        <v>103</v>
      </c>
      <c r="D6212" t="s">
        <v>178</v>
      </c>
      <c r="F6212" t="s">
        <v>106</v>
      </c>
      <c r="G6212" t="s">
        <v>174</v>
      </c>
      <c r="H6212">
        <v>-0.34</v>
      </c>
      <c r="I6212">
        <v>0</v>
      </c>
      <c r="J6212">
        <v>-0.34</v>
      </c>
      <c r="K6212" s="2">
        <v>-264873</v>
      </c>
      <c r="L6212">
        <v>1</v>
      </c>
      <c r="M6212" t="s">
        <v>18</v>
      </c>
      <c r="N6212" t="s">
        <v>108</v>
      </c>
      <c r="O6212" t="s">
        <v>20</v>
      </c>
    </row>
    <row r="6213" spans="1:15" x14ac:dyDescent="0.2">
      <c r="A6213" s="16" t="s">
        <v>632</v>
      </c>
      <c r="B6213" s="1">
        <v>45989</v>
      </c>
      <c r="C6213" t="s">
        <v>75</v>
      </c>
      <c r="D6213" t="s">
        <v>176</v>
      </c>
      <c r="F6213" t="s">
        <v>106</v>
      </c>
      <c r="G6213" t="s">
        <v>174</v>
      </c>
      <c r="H6213">
        <v>-0.08</v>
      </c>
      <c r="I6213">
        <v>0</v>
      </c>
      <c r="J6213">
        <v>-0.08</v>
      </c>
      <c r="K6213" s="2">
        <v>-1212740</v>
      </c>
      <c r="L6213">
        <v>1</v>
      </c>
      <c r="M6213" t="s">
        <v>18</v>
      </c>
      <c r="N6213" t="s">
        <v>108</v>
      </c>
      <c r="O6213" t="s">
        <v>20</v>
      </c>
    </row>
    <row r="6214" spans="1:15" x14ac:dyDescent="0.2">
      <c r="A6214" s="16" t="s">
        <v>632</v>
      </c>
      <c r="B6214" s="1">
        <v>45989</v>
      </c>
      <c r="C6214" t="s">
        <v>625</v>
      </c>
      <c r="D6214" t="s">
        <v>626</v>
      </c>
      <c r="F6214" t="s">
        <v>106</v>
      </c>
      <c r="G6214" t="s">
        <v>132</v>
      </c>
      <c r="H6214">
        <v>0</v>
      </c>
      <c r="I6214">
        <v>0</v>
      </c>
      <c r="J6214" s="2">
        <v>420931.49</v>
      </c>
      <c r="K6214">
        <v>12</v>
      </c>
      <c r="L6214">
        <v>701.55</v>
      </c>
      <c r="M6214" t="s">
        <v>126</v>
      </c>
      <c r="N6214" t="s">
        <v>627</v>
      </c>
      <c r="O6214" t="s">
        <v>40</v>
      </c>
    </row>
    <row r="6215" spans="1:15" x14ac:dyDescent="0.2">
      <c r="A6215" s="16" t="s">
        <v>632</v>
      </c>
      <c r="B6215" s="1">
        <v>45992</v>
      </c>
      <c r="C6215" t="s">
        <v>531</v>
      </c>
      <c r="D6215" t="s">
        <v>532</v>
      </c>
      <c r="F6215" t="s">
        <v>533</v>
      </c>
      <c r="G6215" t="s">
        <v>17</v>
      </c>
      <c r="H6215" s="2">
        <v>16433964.43</v>
      </c>
      <c r="I6215">
        <v>8.15</v>
      </c>
      <c r="J6215" s="2">
        <v>16433964.43</v>
      </c>
      <c r="K6215" s="2">
        <v>1850810</v>
      </c>
      <c r="L6215">
        <v>8.8800000000000008</v>
      </c>
      <c r="M6215" t="s">
        <v>534</v>
      </c>
      <c r="N6215" t="s">
        <v>535</v>
      </c>
      <c r="O6215" t="s">
        <v>536</v>
      </c>
    </row>
    <row r="6216" spans="1:15" x14ac:dyDescent="0.2">
      <c r="A6216" s="16" t="s">
        <v>632</v>
      </c>
      <c r="B6216" s="1">
        <v>45992</v>
      </c>
      <c r="C6216" t="s">
        <v>537</v>
      </c>
      <c r="D6216" t="s">
        <v>538</v>
      </c>
      <c r="F6216" t="s">
        <v>533</v>
      </c>
      <c r="G6216" t="s">
        <v>17</v>
      </c>
      <c r="H6216" s="2">
        <v>15531370.02</v>
      </c>
      <c r="I6216">
        <v>7.7</v>
      </c>
      <c r="J6216" s="2">
        <v>15531370.02</v>
      </c>
      <c r="K6216" s="2">
        <v>686403</v>
      </c>
      <c r="L6216">
        <v>22.63</v>
      </c>
      <c r="M6216" t="s">
        <v>539</v>
      </c>
      <c r="N6216" t="s">
        <v>540</v>
      </c>
      <c r="O6216" t="s">
        <v>541</v>
      </c>
    </row>
    <row r="6217" spans="1:15" x14ac:dyDescent="0.2">
      <c r="A6217" s="16" t="s">
        <v>632</v>
      </c>
      <c r="B6217" s="1">
        <v>45992</v>
      </c>
      <c r="C6217" t="s">
        <v>544</v>
      </c>
      <c r="D6217" t="s">
        <v>545</v>
      </c>
      <c r="F6217" t="s">
        <v>533</v>
      </c>
      <c r="G6217" t="s">
        <v>17</v>
      </c>
      <c r="H6217" s="2">
        <v>14595728.869999999</v>
      </c>
      <c r="I6217">
        <v>7.23</v>
      </c>
      <c r="J6217" s="2">
        <v>14595728.869999999</v>
      </c>
      <c r="K6217" s="2">
        <v>390552</v>
      </c>
      <c r="L6217">
        <v>37.369999999999997</v>
      </c>
      <c r="M6217" t="s">
        <v>154</v>
      </c>
      <c r="N6217" t="s">
        <v>396</v>
      </c>
      <c r="O6217" t="s">
        <v>152</v>
      </c>
    </row>
    <row r="6218" spans="1:15" x14ac:dyDescent="0.2">
      <c r="A6218" s="16" t="s">
        <v>632</v>
      </c>
      <c r="B6218" s="1">
        <v>45992</v>
      </c>
      <c r="C6218" t="s">
        <v>542</v>
      </c>
      <c r="D6218" t="s">
        <v>543</v>
      </c>
      <c r="F6218" t="s">
        <v>533</v>
      </c>
      <c r="G6218" t="s">
        <v>17</v>
      </c>
      <c r="H6218" s="2">
        <v>13886358.880000001</v>
      </c>
      <c r="I6218">
        <v>6.88</v>
      </c>
      <c r="J6218" s="2">
        <v>13886358.880000001</v>
      </c>
      <c r="K6218" s="2">
        <v>753126</v>
      </c>
      <c r="L6218">
        <v>18.440000000000001</v>
      </c>
      <c r="M6218" t="s">
        <v>539</v>
      </c>
      <c r="N6218" t="s">
        <v>540</v>
      </c>
      <c r="O6218" t="s">
        <v>541</v>
      </c>
    </row>
    <row r="6219" spans="1:15" x14ac:dyDescent="0.2">
      <c r="A6219" s="16" t="s">
        <v>632</v>
      </c>
      <c r="B6219" s="1">
        <v>45992</v>
      </c>
      <c r="C6219" t="s">
        <v>546</v>
      </c>
      <c r="D6219" t="s">
        <v>547</v>
      </c>
      <c r="F6219" t="s">
        <v>533</v>
      </c>
      <c r="G6219" t="s">
        <v>17</v>
      </c>
      <c r="H6219" s="2">
        <v>13869958.439999999</v>
      </c>
      <c r="I6219">
        <v>6.87</v>
      </c>
      <c r="J6219" s="2">
        <v>13869958.439999999</v>
      </c>
      <c r="K6219" s="2">
        <v>319533</v>
      </c>
      <c r="L6219">
        <v>43.41</v>
      </c>
      <c r="M6219" t="s">
        <v>539</v>
      </c>
      <c r="N6219" t="s">
        <v>540</v>
      </c>
      <c r="O6219" t="s">
        <v>541</v>
      </c>
    </row>
    <row r="6220" spans="1:15" x14ac:dyDescent="0.2">
      <c r="A6220" s="16" t="s">
        <v>632</v>
      </c>
      <c r="B6220" s="1">
        <v>45992</v>
      </c>
      <c r="C6220" t="s">
        <v>548</v>
      </c>
      <c r="D6220" t="s">
        <v>549</v>
      </c>
      <c r="F6220" t="s">
        <v>533</v>
      </c>
      <c r="G6220" t="s">
        <v>17</v>
      </c>
      <c r="H6220" s="2">
        <v>12487198.960000001</v>
      </c>
      <c r="I6220">
        <v>6.19</v>
      </c>
      <c r="J6220" s="2">
        <v>12487198.960000001</v>
      </c>
      <c r="K6220" s="2">
        <v>289928</v>
      </c>
      <c r="L6220">
        <v>43.07</v>
      </c>
      <c r="M6220" t="s">
        <v>18</v>
      </c>
      <c r="N6220" t="s">
        <v>31</v>
      </c>
      <c r="O6220" t="s">
        <v>20</v>
      </c>
    </row>
    <row r="6221" spans="1:15" x14ac:dyDescent="0.2">
      <c r="A6221" s="16" t="s">
        <v>632</v>
      </c>
      <c r="B6221" s="1">
        <v>45992</v>
      </c>
      <c r="C6221" t="s">
        <v>551</v>
      </c>
      <c r="D6221" t="s">
        <v>552</v>
      </c>
      <c r="F6221" t="s">
        <v>533</v>
      </c>
      <c r="G6221" t="s">
        <v>17</v>
      </c>
      <c r="H6221" s="2">
        <v>12338625.6</v>
      </c>
      <c r="I6221">
        <v>6.12</v>
      </c>
      <c r="J6221" s="2">
        <v>12338625.6</v>
      </c>
      <c r="K6221" s="2">
        <v>91560</v>
      </c>
      <c r="L6221">
        <v>134.76</v>
      </c>
      <c r="M6221" t="s">
        <v>553</v>
      </c>
      <c r="N6221" t="s">
        <v>31</v>
      </c>
      <c r="O6221" t="s">
        <v>20</v>
      </c>
    </row>
    <row r="6222" spans="1:15" x14ac:dyDescent="0.2">
      <c r="A6222" s="16" t="s">
        <v>632</v>
      </c>
      <c r="B6222" s="1">
        <v>45992</v>
      </c>
      <c r="C6222" t="s">
        <v>554</v>
      </c>
      <c r="D6222" t="s">
        <v>555</v>
      </c>
      <c r="F6222" t="s">
        <v>533</v>
      </c>
      <c r="G6222" t="s">
        <v>17</v>
      </c>
      <c r="H6222" s="2">
        <v>10698303.77</v>
      </c>
      <c r="I6222">
        <v>5.3</v>
      </c>
      <c r="J6222" s="2">
        <v>10698303.77</v>
      </c>
      <c r="K6222" s="2">
        <v>387882</v>
      </c>
      <c r="L6222">
        <v>27.58</v>
      </c>
      <c r="M6222" t="s">
        <v>374</v>
      </c>
      <c r="N6222" t="s">
        <v>375</v>
      </c>
      <c r="O6222" t="s">
        <v>376</v>
      </c>
    </row>
    <row r="6223" spans="1:15" x14ac:dyDescent="0.2">
      <c r="A6223" s="16" t="s">
        <v>632</v>
      </c>
      <c r="B6223" s="1">
        <v>45992</v>
      </c>
      <c r="C6223" t="s">
        <v>556</v>
      </c>
      <c r="D6223" t="s">
        <v>557</v>
      </c>
      <c r="F6223" t="s">
        <v>533</v>
      </c>
      <c r="G6223" t="s">
        <v>17</v>
      </c>
      <c r="H6223" s="2">
        <v>8912376.9900000002</v>
      </c>
      <c r="I6223">
        <v>4.42</v>
      </c>
      <c r="J6223" s="2">
        <v>8912376.9900000002</v>
      </c>
      <c r="K6223" s="2">
        <v>97053</v>
      </c>
      <c r="L6223">
        <v>91.83</v>
      </c>
      <c r="M6223" t="s">
        <v>18</v>
      </c>
      <c r="N6223" t="s">
        <v>31</v>
      </c>
      <c r="O6223" t="s">
        <v>20</v>
      </c>
    </row>
    <row r="6224" spans="1:15" x14ac:dyDescent="0.2">
      <c r="A6224" s="16" t="s">
        <v>632</v>
      </c>
      <c r="B6224" s="1">
        <v>45992</v>
      </c>
      <c r="C6224" t="s">
        <v>558</v>
      </c>
      <c r="D6224" t="s">
        <v>559</v>
      </c>
      <c r="F6224" t="s">
        <v>533</v>
      </c>
      <c r="G6224" t="s">
        <v>17</v>
      </c>
      <c r="H6224" s="2">
        <v>8234488.4699999997</v>
      </c>
      <c r="I6224">
        <v>4.08</v>
      </c>
      <c r="J6224" s="2">
        <v>8234488.4699999997</v>
      </c>
      <c r="K6224" s="2">
        <v>137375</v>
      </c>
      <c r="L6224">
        <v>59.94</v>
      </c>
      <c r="M6224" t="s">
        <v>412</v>
      </c>
      <c r="N6224" t="s">
        <v>413</v>
      </c>
      <c r="O6224" t="s">
        <v>414</v>
      </c>
    </row>
    <row r="6225" spans="1:15" x14ac:dyDescent="0.2">
      <c r="A6225" s="16" t="s">
        <v>632</v>
      </c>
      <c r="B6225" s="1">
        <v>45992</v>
      </c>
      <c r="C6225" t="s">
        <v>560</v>
      </c>
      <c r="D6225" t="s">
        <v>561</v>
      </c>
      <c r="F6225" t="s">
        <v>533</v>
      </c>
      <c r="G6225" t="s">
        <v>17</v>
      </c>
      <c r="H6225" s="2">
        <v>6826282.5300000003</v>
      </c>
      <c r="I6225">
        <v>3.38</v>
      </c>
      <c r="J6225" s="2">
        <v>6826282.5300000003</v>
      </c>
      <c r="K6225" s="2">
        <v>94849</v>
      </c>
      <c r="L6225">
        <v>71.97</v>
      </c>
      <c r="M6225" t="s">
        <v>154</v>
      </c>
      <c r="N6225" t="s">
        <v>31</v>
      </c>
      <c r="O6225" t="s">
        <v>20</v>
      </c>
    </row>
    <row r="6226" spans="1:15" x14ac:dyDescent="0.2">
      <c r="A6226" s="16" t="s">
        <v>632</v>
      </c>
      <c r="B6226" s="1">
        <v>45992</v>
      </c>
      <c r="C6226" t="s">
        <v>562</v>
      </c>
      <c r="D6226" t="s">
        <v>563</v>
      </c>
      <c r="F6226" t="s">
        <v>533</v>
      </c>
      <c r="G6226" t="s">
        <v>17</v>
      </c>
      <c r="H6226" s="2">
        <v>6736191.4100000001</v>
      </c>
      <c r="I6226">
        <v>3.34</v>
      </c>
      <c r="J6226" s="2">
        <v>6736191.4100000001</v>
      </c>
      <c r="K6226" s="2">
        <v>398451</v>
      </c>
      <c r="L6226">
        <v>16.91</v>
      </c>
      <c r="M6226" t="s">
        <v>539</v>
      </c>
      <c r="N6226" t="s">
        <v>540</v>
      </c>
      <c r="O6226" t="s">
        <v>541</v>
      </c>
    </row>
    <row r="6227" spans="1:15" x14ac:dyDescent="0.2">
      <c r="A6227" s="16" t="s">
        <v>632</v>
      </c>
      <c r="B6227" s="1">
        <v>45992</v>
      </c>
      <c r="C6227" t="s">
        <v>564</v>
      </c>
      <c r="D6227" t="s">
        <v>565</v>
      </c>
      <c r="F6227" t="s">
        <v>533</v>
      </c>
      <c r="G6227" t="s">
        <v>17</v>
      </c>
      <c r="H6227" s="2">
        <v>6632685.9000000004</v>
      </c>
      <c r="I6227">
        <v>3.29</v>
      </c>
      <c r="J6227" s="2">
        <v>6632685.9000000004</v>
      </c>
      <c r="K6227" s="2">
        <v>635750</v>
      </c>
      <c r="L6227">
        <v>10.43</v>
      </c>
      <c r="M6227" t="s">
        <v>539</v>
      </c>
      <c r="N6227" t="s">
        <v>540</v>
      </c>
      <c r="O6227" t="s">
        <v>541</v>
      </c>
    </row>
    <row r="6228" spans="1:15" x14ac:dyDescent="0.2">
      <c r="A6228" s="16" t="s">
        <v>632</v>
      </c>
      <c r="B6228" s="1">
        <v>45992</v>
      </c>
      <c r="C6228" t="s">
        <v>566</v>
      </c>
      <c r="D6228" t="s">
        <v>567</v>
      </c>
      <c r="F6228" t="s">
        <v>533</v>
      </c>
      <c r="G6228" t="s">
        <v>17</v>
      </c>
      <c r="H6228" s="2">
        <v>6397153.6399999997</v>
      </c>
      <c r="I6228">
        <v>3.17</v>
      </c>
      <c r="J6228" s="2">
        <v>6397153.6399999997</v>
      </c>
      <c r="K6228" s="2">
        <v>150733</v>
      </c>
      <c r="L6228">
        <v>42.44</v>
      </c>
      <c r="M6228" t="s">
        <v>539</v>
      </c>
      <c r="N6228" t="s">
        <v>540</v>
      </c>
      <c r="O6228" t="s">
        <v>541</v>
      </c>
    </row>
    <row r="6229" spans="1:15" x14ac:dyDescent="0.2">
      <c r="A6229" s="16" t="s">
        <v>632</v>
      </c>
      <c r="B6229" s="1">
        <v>45992</v>
      </c>
      <c r="C6229" t="s">
        <v>568</v>
      </c>
      <c r="D6229" t="s">
        <v>569</v>
      </c>
      <c r="F6229" t="s">
        <v>533</v>
      </c>
      <c r="G6229" t="s">
        <v>17</v>
      </c>
      <c r="H6229" s="2">
        <v>5060130.62</v>
      </c>
      <c r="I6229">
        <v>2.5099999999999998</v>
      </c>
      <c r="J6229" s="2">
        <v>5060130.62</v>
      </c>
      <c r="K6229" s="2">
        <v>574998</v>
      </c>
      <c r="L6229">
        <v>8.8000000000000007</v>
      </c>
      <c r="M6229" t="s">
        <v>539</v>
      </c>
      <c r="N6229" t="s">
        <v>540</v>
      </c>
      <c r="O6229" t="s">
        <v>541</v>
      </c>
    </row>
    <row r="6230" spans="1:15" x14ac:dyDescent="0.2">
      <c r="A6230" s="16" t="s">
        <v>632</v>
      </c>
      <c r="B6230" s="1">
        <v>45992</v>
      </c>
      <c r="C6230" t="s">
        <v>570</v>
      </c>
      <c r="D6230" t="s">
        <v>571</v>
      </c>
      <c r="F6230" t="s">
        <v>533</v>
      </c>
      <c r="G6230" t="s">
        <v>17</v>
      </c>
      <c r="H6230" s="2">
        <v>4829915.87</v>
      </c>
      <c r="I6230">
        <v>2.39</v>
      </c>
      <c r="J6230" s="2">
        <v>4829915.87</v>
      </c>
      <c r="K6230" s="2">
        <v>462287</v>
      </c>
      <c r="L6230">
        <v>10.45</v>
      </c>
      <c r="M6230" t="s">
        <v>374</v>
      </c>
      <c r="N6230" t="s">
        <v>375</v>
      </c>
      <c r="O6230" t="s">
        <v>376</v>
      </c>
    </row>
    <row r="6231" spans="1:15" x14ac:dyDescent="0.2">
      <c r="A6231" s="16" t="s">
        <v>632</v>
      </c>
      <c r="B6231" s="1">
        <v>45992</v>
      </c>
      <c r="C6231" t="s">
        <v>572</v>
      </c>
      <c r="D6231" t="s">
        <v>573</v>
      </c>
      <c r="F6231" t="s">
        <v>533</v>
      </c>
      <c r="G6231" t="s">
        <v>17</v>
      </c>
      <c r="H6231" s="2">
        <v>4113215.92</v>
      </c>
      <c r="I6231">
        <v>2.04</v>
      </c>
      <c r="J6231" s="2">
        <v>4113215.92</v>
      </c>
      <c r="K6231" s="2">
        <v>851036</v>
      </c>
      <c r="L6231">
        <v>4.83</v>
      </c>
      <c r="M6231" t="s">
        <v>154</v>
      </c>
      <c r="N6231" t="s">
        <v>396</v>
      </c>
      <c r="O6231" t="s">
        <v>152</v>
      </c>
    </row>
    <row r="6232" spans="1:15" x14ac:dyDescent="0.2">
      <c r="A6232" s="16" t="s">
        <v>632</v>
      </c>
      <c r="B6232" s="1">
        <v>45992</v>
      </c>
      <c r="C6232" t="s">
        <v>574</v>
      </c>
      <c r="D6232" t="s">
        <v>575</v>
      </c>
      <c r="F6232" t="s">
        <v>533</v>
      </c>
      <c r="G6232" t="s">
        <v>17</v>
      </c>
      <c r="H6232" s="2">
        <v>4022539.65</v>
      </c>
      <c r="I6232">
        <v>1.99</v>
      </c>
      <c r="J6232" s="2">
        <v>4022539.65</v>
      </c>
      <c r="K6232" s="2">
        <v>316985</v>
      </c>
      <c r="L6232">
        <v>12.69</v>
      </c>
      <c r="M6232" t="s">
        <v>576</v>
      </c>
      <c r="N6232" t="s">
        <v>31</v>
      </c>
      <c r="O6232" t="s">
        <v>20</v>
      </c>
    </row>
    <row r="6233" spans="1:15" x14ac:dyDescent="0.2">
      <c r="A6233" s="16" t="s">
        <v>632</v>
      </c>
      <c r="B6233" s="1">
        <v>45992</v>
      </c>
      <c r="C6233">
        <v>1208</v>
      </c>
      <c r="D6233" t="s">
        <v>579</v>
      </c>
      <c r="F6233" t="s">
        <v>533</v>
      </c>
      <c r="G6233" t="s">
        <v>17</v>
      </c>
      <c r="H6233" s="2">
        <v>3965999.85</v>
      </c>
      <c r="I6233">
        <v>1.97</v>
      </c>
      <c r="J6233" s="2">
        <v>3965999.85</v>
      </c>
      <c r="K6233" s="2">
        <v>3960000</v>
      </c>
      <c r="L6233">
        <v>1</v>
      </c>
      <c r="M6233" t="s">
        <v>101</v>
      </c>
      <c r="N6233" t="s">
        <v>102</v>
      </c>
      <c r="O6233" t="s">
        <v>103</v>
      </c>
    </row>
    <row r="6234" spans="1:15" x14ac:dyDescent="0.2">
      <c r="A6234" s="16" t="s">
        <v>632</v>
      </c>
      <c r="B6234" s="1">
        <v>45992</v>
      </c>
      <c r="C6234" t="s">
        <v>577</v>
      </c>
      <c r="D6234" t="s">
        <v>578</v>
      </c>
      <c r="F6234" t="s">
        <v>533</v>
      </c>
      <c r="G6234" t="s">
        <v>17</v>
      </c>
      <c r="H6234" s="2">
        <v>3710400.65</v>
      </c>
      <c r="I6234">
        <v>1.84</v>
      </c>
      <c r="J6234" s="2">
        <v>3710400.65</v>
      </c>
      <c r="K6234" s="2">
        <v>96811</v>
      </c>
      <c r="L6234">
        <v>38.33</v>
      </c>
      <c r="M6234" t="s">
        <v>154</v>
      </c>
      <c r="N6234" t="s">
        <v>396</v>
      </c>
      <c r="O6234" t="s">
        <v>152</v>
      </c>
    </row>
    <row r="6235" spans="1:15" x14ac:dyDescent="0.2">
      <c r="A6235" s="16" t="s">
        <v>632</v>
      </c>
      <c r="B6235" s="1">
        <v>45992</v>
      </c>
      <c r="C6235" t="s">
        <v>20</v>
      </c>
      <c r="D6235" t="s">
        <v>104</v>
      </c>
      <c r="F6235" t="s">
        <v>106</v>
      </c>
      <c r="G6235" t="s">
        <v>107</v>
      </c>
      <c r="H6235" s="2">
        <v>3207149.33</v>
      </c>
      <c r="I6235">
        <v>1.59</v>
      </c>
      <c r="J6235" s="2">
        <v>3207149.33</v>
      </c>
      <c r="K6235" s="2">
        <v>3207149</v>
      </c>
      <c r="L6235">
        <v>100</v>
      </c>
      <c r="M6235" t="s">
        <v>18</v>
      </c>
      <c r="N6235" t="s">
        <v>108</v>
      </c>
      <c r="O6235" t="s">
        <v>20</v>
      </c>
    </row>
    <row r="6236" spans="1:15" x14ac:dyDescent="0.2">
      <c r="A6236" s="16" t="s">
        <v>632</v>
      </c>
      <c r="B6236" s="1">
        <v>45992</v>
      </c>
      <c r="C6236">
        <v>1258</v>
      </c>
      <c r="D6236" t="s">
        <v>581</v>
      </c>
      <c r="F6236" t="s">
        <v>533</v>
      </c>
      <c r="G6236" t="s">
        <v>17</v>
      </c>
      <c r="H6236" s="2">
        <v>2756285.15</v>
      </c>
      <c r="I6236">
        <v>1.37</v>
      </c>
      <c r="J6236" s="2">
        <v>2756285.15</v>
      </c>
      <c r="K6236" s="2">
        <v>1301000</v>
      </c>
      <c r="L6236">
        <v>2.12</v>
      </c>
      <c r="M6236" t="s">
        <v>101</v>
      </c>
      <c r="N6236" t="s">
        <v>102</v>
      </c>
      <c r="O6236" t="s">
        <v>103</v>
      </c>
    </row>
    <row r="6237" spans="1:15" x14ac:dyDescent="0.2">
      <c r="A6237" s="16" t="s">
        <v>632</v>
      </c>
      <c r="B6237" s="1">
        <v>45992</v>
      </c>
      <c r="C6237" t="s">
        <v>582</v>
      </c>
      <c r="D6237" t="s">
        <v>583</v>
      </c>
      <c r="F6237" t="s">
        <v>533</v>
      </c>
      <c r="G6237" t="s">
        <v>17</v>
      </c>
      <c r="H6237" s="2">
        <v>2678116.04</v>
      </c>
      <c r="I6237">
        <v>1.33</v>
      </c>
      <c r="J6237" s="2">
        <v>2678116.04</v>
      </c>
      <c r="K6237" s="2">
        <v>104327</v>
      </c>
      <c r="L6237">
        <v>25.67</v>
      </c>
      <c r="M6237" t="s">
        <v>539</v>
      </c>
      <c r="N6237" t="s">
        <v>540</v>
      </c>
      <c r="O6237" t="s">
        <v>541</v>
      </c>
    </row>
    <row r="6238" spans="1:15" x14ac:dyDescent="0.2">
      <c r="A6238" s="16" t="s">
        <v>632</v>
      </c>
      <c r="B6238" s="1">
        <v>45992</v>
      </c>
      <c r="C6238" t="s">
        <v>584</v>
      </c>
      <c r="D6238" t="s">
        <v>585</v>
      </c>
      <c r="F6238" t="s">
        <v>533</v>
      </c>
      <c r="G6238" t="s">
        <v>17</v>
      </c>
      <c r="H6238" s="2">
        <v>2332816.86</v>
      </c>
      <c r="I6238">
        <v>1.1599999999999999</v>
      </c>
      <c r="J6238" s="2">
        <v>2332816.86</v>
      </c>
      <c r="K6238" s="2">
        <v>130997</v>
      </c>
      <c r="L6238">
        <v>17.809999999999999</v>
      </c>
      <c r="M6238" t="s">
        <v>539</v>
      </c>
      <c r="N6238" t="s">
        <v>540</v>
      </c>
      <c r="O6238" t="s">
        <v>541</v>
      </c>
    </row>
    <row r="6239" spans="1:15" x14ac:dyDescent="0.2">
      <c r="A6239" s="16" t="s">
        <v>632</v>
      </c>
      <c r="B6239" s="1">
        <v>45992</v>
      </c>
      <c r="C6239" t="s">
        <v>586</v>
      </c>
      <c r="D6239" t="s">
        <v>587</v>
      </c>
      <c r="F6239" t="s">
        <v>533</v>
      </c>
      <c r="G6239" t="s">
        <v>17</v>
      </c>
      <c r="H6239" s="2">
        <v>1655155.6</v>
      </c>
      <c r="I6239">
        <v>0.82</v>
      </c>
      <c r="J6239" s="2">
        <v>1655155.6</v>
      </c>
      <c r="K6239" s="2">
        <v>319269</v>
      </c>
      <c r="L6239">
        <v>5.18</v>
      </c>
      <c r="M6239" t="s">
        <v>539</v>
      </c>
      <c r="N6239" t="s">
        <v>540</v>
      </c>
      <c r="O6239" t="s">
        <v>541</v>
      </c>
    </row>
    <row r="6240" spans="1:15" x14ac:dyDescent="0.2">
      <c r="A6240" s="16" t="s">
        <v>632</v>
      </c>
      <c r="B6240" s="1">
        <v>45992</v>
      </c>
      <c r="C6240" t="s">
        <v>588</v>
      </c>
      <c r="D6240" t="s">
        <v>589</v>
      </c>
      <c r="F6240" t="s">
        <v>533</v>
      </c>
      <c r="G6240" t="s">
        <v>17</v>
      </c>
      <c r="H6240" s="2">
        <v>1361405.83</v>
      </c>
      <c r="I6240">
        <v>0.67</v>
      </c>
      <c r="J6240" s="2">
        <v>1361405.83</v>
      </c>
      <c r="K6240" s="2">
        <v>178288</v>
      </c>
      <c r="L6240">
        <v>7.64</v>
      </c>
      <c r="M6240" t="s">
        <v>374</v>
      </c>
      <c r="N6240" t="s">
        <v>375</v>
      </c>
      <c r="O6240" t="s">
        <v>376</v>
      </c>
    </row>
    <row r="6241" spans="1:15" x14ac:dyDescent="0.2">
      <c r="A6241" s="16" t="s">
        <v>632</v>
      </c>
      <c r="B6241" s="1">
        <v>45992</v>
      </c>
      <c r="C6241" t="s">
        <v>590</v>
      </c>
      <c r="D6241" t="s">
        <v>591</v>
      </c>
      <c r="F6241" t="s">
        <v>533</v>
      </c>
      <c r="G6241" t="s">
        <v>17</v>
      </c>
      <c r="H6241" s="2">
        <v>1075707.55</v>
      </c>
      <c r="I6241">
        <v>0.53</v>
      </c>
      <c r="J6241" s="2">
        <v>1075707.55</v>
      </c>
      <c r="K6241" s="2">
        <v>111192</v>
      </c>
      <c r="L6241">
        <v>9.67</v>
      </c>
      <c r="M6241" t="s">
        <v>154</v>
      </c>
      <c r="N6241" t="s">
        <v>396</v>
      </c>
      <c r="O6241" t="s">
        <v>152</v>
      </c>
    </row>
    <row r="6242" spans="1:15" x14ac:dyDescent="0.2">
      <c r="A6242" s="16" t="s">
        <v>632</v>
      </c>
      <c r="B6242" s="1">
        <v>45992</v>
      </c>
      <c r="C6242" t="s">
        <v>592</v>
      </c>
      <c r="D6242" t="s">
        <v>593</v>
      </c>
      <c r="F6242" t="s">
        <v>533</v>
      </c>
      <c r="G6242" t="s">
        <v>17</v>
      </c>
      <c r="H6242" s="2">
        <v>1030025.12</v>
      </c>
      <c r="I6242">
        <v>0.51</v>
      </c>
      <c r="J6242" s="2">
        <v>1030025.12</v>
      </c>
      <c r="K6242" s="2">
        <v>557551</v>
      </c>
      <c r="L6242">
        <v>1.85</v>
      </c>
      <c r="M6242" t="s">
        <v>539</v>
      </c>
      <c r="N6242" t="s">
        <v>540</v>
      </c>
      <c r="O6242" t="s">
        <v>541</v>
      </c>
    </row>
    <row r="6243" spans="1:15" x14ac:dyDescent="0.2">
      <c r="A6243" s="16" t="s">
        <v>632</v>
      </c>
      <c r="B6243" s="1">
        <v>45992</v>
      </c>
      <c r="C6243" t="s">
        <v>594</v>
      </c>
      <c r="D6243" t="s">
        <v>595</v>
      </c>
      <c r="F6243" t="s">
        <v>533</v>
      </c>
      <c r="G6243" t="s">
        <v>17</v>
      </c>
      <c r="H6243" s="2">
        <v>974849.45</v>
      </c>
      <c r="I6243">
        <v>0.48</v>
      </c>
      <c r="J6243" s="2">
        <v>974849.45</v>
      </c>
      <c r="K6243" s="2">
        <v>325700</v>
      </c>
      <c r="L6243">
        <v>2.99</v>
      </c>
      <c r="M6243" t="s">
        <v>539</v>
      </c>
      <c r="N6243" t="s">
        <v>540</v>
      </c>
      <c r="O6243" t="s">
        <v>541</v>
      </c>
    </row>
    <row r="6244" spans="1:15" x14ac:dyDescent="0.2">
      <c r="A6244" s="16" t="s">
        <v>632</v>
      </c>
      <c r="B6244" s="1">
        <v>45992</v>
      </c>
      <c r="C6244" t="s">
        <v>596</v>
      </c>
      <c r="D6244" t="s">
        <v>597</v>
      </c>
      <c r="F6244" t="s">
        <v>533</v>
      </c>
      <c r="G6244" t="s">
        <v>17</v>
      </c>
      <c r="H6244" s="2">
        <v>868165.1</v>
      </c>
      <c r="I6244">
        <v>0.43</v>
      </c>
      <c r="J6244" s="2">
        <v>868165.1</v>
      </c>
      <c r="K6244" s="2">
        <v>400161</v>
      </c>
      <c r="L6244">
        <v>2.17</v>
      </c>
      <c r="M6244" t="s">
        <v>374</v>
      </c>
      <c r="N6244" t="s">
        <v>375</v>
      </c>
      <c r="O6244" t="s">
        <v>376</v>
      </c>
    </row>
    <row r="6245" spans="1:15" x14ac:dyDescent="0.2">
      <c r="A6245" s="16" t="s">
        <v>632</v>
      </c>
      <c r="B6245" s="1">
        <v>45992</v>
      </c>
      <c r="C6245" t="s">
        <v>598</v>
      </c>
      <c r="D6245" t="s">
        <v>599</v>
      </c>
      <c r="F6245" t="s">
        <v>533</v>
      </c>
      <c r="G6245" t="s">
        <v>17</v>
      </c>
      <c r="H6245" s="2">
        <v>844604.86</v>
      </c>
      <c r="I6245">
        <v>0.42</v>
      </c>
      <c r="J6245" s="2">
        <v>844604.86</v>
      </c>
      <c r="K6245" s="2">
        <v>662513</v>
      </c>
      <c r="L6245">
        <v>1.27</v>
      </c>
      <c r="M6245" t="s">
        <v>374</v>
      </c>
      <c r="N6245" t="s">
        <v>375</v>
      </c>
      <c r="O6245" t="s">
        <v>376</v>
      </c>
    </row>
    <row r="6246" spans="1:15" x14ac:dyDescent="0.2">
      <c r="A6246" s="16" t="s">
        <v>632</v>
      </c>
      <c r="B6246" s="1">
        <v>45992</v>
      </c>
      <c r="C6246">
        <v>1515</v>
      </c>
      <c r="D6246" t="s">
        <v>602</v>
      </c>
      <c r="F6246" t="s">
        <v>533</v>
      </c>
      <c r="G6246" t="s">
        <v>17</v>
      </c>
      <c r="H6246" s="2">
        <v>775870.27</v>
      </c>
      <c r="I6246">
        <v>0.38</v>
      </c>
      <c r="J6246" s="2">
        <v>775870.27</v>
      </c>
      <c r="K6246" s="2">
        <v>64800</v>
      </c>
      <c r="L6246">
        <v>11.97</v>
      </c>
      <c r="M6246" t="s">
        <v>73</v>
      </c>
      <c r="N6246" t="s">
        <v>74</v>
      </c>
      <c r="O6246" t="s">
        <v>75</v>
      </c>
    </row>
    <row r="6247" spans="1:15" x14ac:dyDescent="0.2">
      <c r="A6247" s="16" t="s">
        <v>632</v>
      </c>
      <c r="B6247" s="1">
        <v>45992</v>
      </c>
      <c r="C6247" t="s">
        <v>600</v>
      </c>
      <c r="D6247" t="s">
        <v>601</v>
      </c>
      <c r="F6247" t="s">
        <v>533</v>
      </c>
      <c r="G6247" t="s">
        <v>17</v>
      </c>
      <c r="H6247" s="2">
        <v>742944.83</v>
      </c>
      <c r="I6247">
        <v>0.37</v>
      </c>
      <c r="J6247" s="2">
        <v>742944.83</v>
      </c>
      <c r="K6247" s="2">
        <v>99288</v>
      </c>
      <c r="L6247">
        <v>7.48</v>
      </c>
      <c r="M6247" t="s">
        <v>539</v>
      </c>
      <c r="N6247" t="s">
        <v>540</v>
      </c>
      <c r="O6247" t="s">
        <v>541</v>
      </c>
    </row>
    <row r="6248" spans="1:15" x14ac:dyDescent="0.2">
      <c r="A6248" s="16" t="s">
        <v>632</v>
      </c>
      <c r="B6248" s="1">
        <v>45992</v>
      </c>
      <c r="C6248">
        <v>600362</v>
      </c>
      <c r="D6248" t="s">
        <v>603</v>
      </c>
      <c r="F6248" t="s">
        <v>533</v>
      </c>
      <c r="G6248" t="s">
        <v>17</v>
      </c>
      <c r="H6248" s="2">
        <v>728765.65</v>
      </c>
      <c r="I6248">
        <v>0.36</v>
      </c>
      <c r="J6248" s="2">
        <v>728765.65</v>
      </c>
      <c r="K6248" s="2">
        <v>126100</v>
      </c>
      <c r="L6248">
        <v>5.78</v>
      </c>
      <c r="M6248" t="s">
        <v>101</v>
      </c>
      <c r="N6248" t="s">
        <v>604</v>
      </c>
      <c r="O6248" t="s">
        <v>167</v>
      </c>
    </row>
    <row r="6249" spans="1:15" x14ac:dyDescent="0.2">
      <c r="A6249" s="16" t="s">
        <v>632</v>
      </c>
      <c r="B6249" s="1">
        <v>45992</v>
      </c>
      <c r="C6249" t="s">
        <v>611</v>
      </c>
      <c r="D6249" t="s">
        <v>612</v>
      </c>
      <c r="F6249" t="s">
        <v>533</v>
      </c>
      <c r="G6249" t="s">
        <v>17</v>
      </c>
      <c r="H6249" s="2">
        <v>657771.42000000004</v>
      </c>
      <c r="I6249">
        <v>0.33</v>
      </c>
      <c r="J6249" s="2">
        <v>657771.42000000004</v>
      </c>
      <c r="K6249" s="2">
        <v>1659992</v>
      </c>
      <c r="L6249">
        <v>0.4</v>
      </c>
      <c r="M6249" t="s">
        <v>154</v>
      </c>
      <c r="N6249" t="s">
        <v>396</v>
      </c>
      <c r="O6249" t="s">
        <v>152</v>
      </c>
    </row>
    <row r="6250" spans="1:15" x14ac:dyDescent="0.2">
      <c r="A6250" s="16" t="s">
        <v>632</v>
      </c>
      <c r="B6250" s="1">
        <v>45992</v>
      </c>
      <c r="C6250" t="s">
        <v>605</v>
      </c>
      <c r="D6250" t="s">
        <v>606</v>
      </c>
      <c r="F6250" t="s">
        <v>533</v>
      </c>
      <c r="G6250" t="s">
        <v>17</v>
      </c>
      <c r="H6250" s="2">
        <v>577901.17000000004</v>
      </c>
      <c r="I6250">
        <v>0.28999999999999998</v>
      </c>
      <c r="J6250" s="2">
        <v>577901.17000000004</v>
      </c>
      <c r="K6250" s="2">
        <v>233869</v>
      </c>
      <c r="L6250">
        <v>2.4700000000000002</v>
      </c>
      <c r="M6250" t="s">
        <v>374</v>
      </c>
      <c r="N6250" t="s">
        <v>375</v>
      </c>
      <c r="O6250" t="s">
        <v>376</v>
      </c>
    </row>
    <row r="6251" spans="1:15" x14ac:dyDescent="0.2">
      <c r="A6251" s="16" t="s">
        <v>632</v>
      </c>
      <c r="B6251" s="1">
        <v>45992</v>
      </c>
      <c r="C6251">
        <v>601168</v>
      </c>
      <c r="D6251" t="s">
        <v>607</v>
      </c>
      <c r="F6251" t="s">
        <v>533</v>
      </c>
      <c r="G6251" t="s">
        <v>17</v>
      </c>
      <c r="H6251" s="2">
        <v>497332.43</v>
      </c>
      <c r="I6251">
        <v>0.25</v>
      </c>
      <c r="J6251" s="2">
        <v>497332.43</v>
      </c>
      <c r="K6251" s="2">
        <v>145900</v>
      </c>
      <c r="L6251">
        <v>3.41</v>
      </c>
      <c r="M6251" t="s">
        <v>101</v>
      </c>
      <c r="N6251" t="s">
        <v>604</v>
      </c>
      <c r="O6251" t="s">
        <v>167</v>
      </c>
    </row>
    <row r="6252" spans="1:15" x14ac:dyDescent="0.2">
      <c r="A6252" s="16" t="s">
        <v>632</v>
      </c>
      <c r="B6252" s="1">
        <v>45992</v>
      </c>
      <c r="C6252" t="s">
        <v>608</v>
      </c>
      <c r="D6252" t="s">
        <v>609</v>
      </c>
      <c r="F6252" t="s">
        <v>533</v>
      </c>
      <c r="G6252" t="s">
        <v>17</v>
      </c>
      <c r="H6252" s="2">
        <v>472974.18</v>
      </c>
      <c r="I6252">
        <v>0.23</v>
      </c>
      <c r="J6252" s="2">
        <v>472974.18</v>
      </c>
      <c r="K6252" s="2">
        <v>1221300</v>
      </c>
      <c r="L6252">
        <v>0.39</v>
      </c>
      <c r="M6252" t="s">
        <v>524</v>
      </c>
      <c r="N6252" t="s">
        <v>525</v>
      </c>
      <c r="O6252" t="s">
        <v>526</v>
      </c>
    </row>
    <row r="6253" spans="1:15" x14ac:dyDescent="0.2">
      <c r="A6253" s="16" t="s">
        <v>632</v>
      </c>
      <c r="B6253" s="1">
        <v>45992</v>
      </c>
      <c r="C6253">
        <v>601899</v>
      </c>
      <c r="D6253" t="s">
        <v>610</v>
      </c>
      <c r="F6253" t="s">
        <v>533</v>
      </c>
      <c r="G6253" t="s">
        <v>17</v>
      </c>
      <c r="H6253" s="2">
        <v>461735.48</v>
      </c>
      <c r="I6253">
        <v>0.23</v>
      </c>
      <c r="J6253" s="2">
        <v>461735.48</v>
      </c>
      <c r="K6253" s="2">
        <v>108600</v>
      </c>
      <c r="L6253">
        <v>4.25</v>
      </c>
      <c r="M6253" t="s">
        <v>101</v>
      </c>
      <c r="N6253" t="s">
        <v>604</v>
      </c>
      <c r="O6253" t="s">
        <v>167</v>
      </c>
    </row>
    <row r="6254" spans="1:15" x14ac:dyDescent="0.2">
      <c r="A6254" s="16" t="s">
        <v>632</v>
      </c>
      <c r="B6254" s="1">
        <v>45992</v>
      </c>
      <c r="C6254" t="s">
        <v>613</v>
      </c>
      <c r="D6254" t="s">
        <v>614</v>
      </c>
      <c r="F6254" t="s">
        <v>533</v>
      </c>
      <c r="G6254" t="s">
        <v>17</v>
      </c>
      <c r="H6254" s="2">
        <v>398792.57</v>
      </c>
      <c r="I6254">
        <v>0.2</v>
      </c>
      <c r="J6254" s="2">
        <v>398792.57</v>
      </c>
      <c r="K6254" s="2">
        <v>182375</v>
      </c>
      <c r="L6254">
        <v>2.19</v>
      </c>
      <c r="M6254" t="s">
        <v>154</v>
      </c>
      <c r="N6254" t="s">
        <v>396</v>
      </c>
      <c r="O6254" t="s">
        <v>152</v>
      </c>
    </row>
    <row r="6255" spans="1:15" x14ac:dyDescent="0.2">
      <c r="A6255" s="16" t="s">
        <v>632</v>
      </c>
      <c r="B6255" s="1">
        <v>45992</v>
      </c>
      <c r="C6255">
        <v>601212</v>
      </c>
      <c r="D6255" t="s">
        <v>615</v>
      </c>
      <c r="F6255" t="s">
        <v>533</v>
      </c>
      <c r="G6255" t="s">
        <v>17</v>
      </c>
      <c r="H6255" s="2">
        <v>331625.15000000002</v>
      </c>
      <c r="I6255">
        <v>0.16</v>
      </c>
      <c r="J6255" s="2">
        <v>331625.15000000002</v>
      </c>
      <c r="K6255" s="2">
        <v>444900</v>
      </c>
      <c r="L6255">
        <v>0.75</v>
      </c>
      <c r="M6255" t="s">
        <v>101</v>
      </c>
      <c r="N6255" t="s">
        <v>604</v>
      </c>
      <c r="O6255" t="s">
        <v>167</v>
      </c>
    </row>
    <row r="6256" spans="1:15" x14ac:dyDescent="0.2">
      <c r="A6256" s="16" t="s">
        <v>632</v>
      </c>
      <c r="B6256" s="1">
        <v>45992</v>
      </c>
      <c r="C6256">
        <v>878</v>
      </c>
      <c r="D6256" t="s">
        <v>616</v>
      </c>
      <c r="F6256" t="s">
        <v>533</v>
      </c>
      <c r="G6256" t="s">
        <v>17</v>
      </c>
      <c r="H6256" s="2">
        <v>311880.17</v>
      </c>
      <c r="I6256">
        <v>0.15</v>
      </c>
      <c r="J6256" s="2">
        <v>311880.17</v>
      </c>
      <c r="K6256" s="2">
        <v>123600</v>
      </c>
      <c r="L6256">
        <v>2.52</v>
      </c>
      <c r="M6256" t="s">
        <v>101</v>
      </c>
      <c r="N6256" t="s">
        <v>166</v>
      </c>
      <c r="O6256" t="s">
        <v>167</v>
      </c>
    </row>
    <row r="6257" spans="1:15" x14ac:dyDescent="0.2">
      <c r="A6257" s="16" t="s">
        <v>632</v>
      </c>
      <c r="B6257" s="1">
        <v>45992</v>
      </c>
      <c r="C6257">
        <v>737</v>
      </c>
      <c r="D6257" t="s">
        <v>617</v>
      </c>
      <c r="F6257" t="s">
        <v>533</v>
      </c>
      <c r="G6257" t="s">
        <v>17</v>
      </c>
      <c r="H6257" s="2">
        <v>240721.77</v>
      </c>
      <c r="I6257">
        <v>0.12</v>
      </c>
      <c r="J6257" s="2">
        <v>240721.77</v>
      </c>
      <c r="K6257" s="2">
        <v>114300</v>
      </c>
      <c r="L6257">
        <v>2.11</v>
      </c>
      <c r="M6257" t="s">
        <v>101</v>
      </c>
      <c r="N6257" t="s">
        <v>166</v>
      </c>
      <c r="O6257" t="s">
        <v>167</v>
      </c>
    </row>
    <row r="6258" spans="1:15" x14ac:dyDescent="0.2">
      <c r="A6258" s="16" t="s">
        <v>632</v>
      </c>
      <c r="B6258" s="1">
        <v>45992</v>
      </c>
      <c r="C6258">
        <v>603993</v>
      </c>
      <c r="D6258" t="s">
        <v>618</v>
      </c>
      <c r="F6258" t="s">
        <v>533</v>
      </c>
      <c r="G6258" t="s">
        <v>17</v>
      </c>
      <c r="H6258" s="2">
        <v>226209.67</v>
      </c>
      <c r="I6258">
        <v>0.11</v>
      </c>
      <c r="J6258" s="2">
        <v>226209.67</v>
      </c>
      <c r="K6258" s="2">
        <v>92500</v>
      </c>
      <c r="L6258">
        <v>2.4500000000000002</v>
      </c>
      <c r="M6258" t="s">
        <v>101</v>
      </c>
      <c r="N6258" t="s">
        <v>604</v>
      </c>
      <c r="O6258" t="s">
        <v>167</v>
      </c>
    </row>
    <row r="6259" spans="1:15" x14ac:dyDescent="0.2">
      <c r="A6259" s="16" t="s">
        <v>632</v>
      </c>
      <c r="B6259" s="1">
        <v>45992</v>
      </c>
      <c r="C6259">
        <v>2362</v>
      </c>
      <c r="D6259" t="s">
        <v>619</v>
      </c>
      <c r="F6259" t="s">
        <v>533</v>
      </c>
      <c r="G6259" t="s">
        <v>17</v>
      </c>
      <c r="H6259" s="2">
        <v>74808.56</v>
      </c>
      <c r="I6259">
        <v>0.04</v>
      </c>
      <c r="J6259" s="2">
        <v>74808.56</v>
      </c>
      <c r="K6259" s="2">
        <v>1071000</v>
      </c>
      <c r="L6259">
        <v>7.0000000000000007E-2</v>
      </c>
      <c r="M6259" t="s">
        <v>101</v>
      </c>
      <c r="N6259" t="s">
        <v>102</v>
      </c>
      <c r="O6259" t="s">
        <v>103</v>
      </c>
    </row>
    <row r="6260" spans="1:15" x14ac:dyDescent="0.2">
      <c r="A6260" s="16" t="s">
        <v>632</v>
      </c>
      <c r="B6260" s="1">
        <v>45992</v>
      </c>
      <c r="C6260" t="s">
        <v>339</v>
      </c>
      <c r="D6260" t="s">
        <v>340</v>
      </c>
      <c r="F6260" t="s">
        <v>106</v>
      </c>
      <c r="G6260" t="s">
        <v>117</v>
      </c>
      <c r="H6260" s="2">
        <v>47000</v>
      </c>
      <c r="I6260">
        <v>0.02</v>
      </c>
      <c r="J6260" s="2">
        <v>47000</v>
      </c>
      <c r="K6260" s="2">
        <v>47000</v>
      </c>
      <c r="L6260">
        <v>100</v>
      </c>
      <c r="M6260" t="s">
        <v>18</v>
      </c>
      <c r="N6260" t="s">
        <v>108</v>
      </c>
      <c r="O6260" t="s">
        <v>20</v>
      </c>
    </row>
    <row r="6261" spans="1:15" x14ac:dyDescent="0.2">
      <c r="A6261" s="16" t="s">
        <v>632</v>
      </c>
      <c r="B6261" s="1">
        <v>45992</v>
      </c>
      <c r="C6261" t="s">
        <v>40</v>
      </c>
      <c r="D6261" t="s">
        <v>125</v>
      </c>
      <c r="F6261" t="s">
        <v>106</v>
      </c>
      <c r="G6261" t="s">
        <v>107</v>
      </c>
      <c r="H6261" s="2">
        <v>28877.09</v>
      </c>
      <c r="I6261">
        <v>0.01</v>
      </c>
      <c r="J6261" s="2">
        <v>28877.09</v>
      </c>
      <c r="K6261" s="2">
        <v>24830</v>
      </c>
      <c r="L6261">
        <v>116.3</v>
      </c>
      <c r="M6261" t="s">
        <v>126</v>
      </c>
      <c r="N6261" t="s">
        <v>108</v>
      </c>
      <c r="O6261" t="s">
        <v>40</v>
      </c>
    </row>
    <row r="6262" spans="1:15" x14ac:dyDescent="0.2">
      <c r="A6262" s="16" t="s">
        <v>632</v>
      </c>
      <c r="B6262" s="1">
        <v>45992</v>
      </c>
      <c r="C6262" t="s">
        <v>584</v>
      </c>
      <c r="D6262" t="s">
        <v>620</v>
      </c>
      <c r="F6262" t="s">
        <v>189</v>
      </c>
      <c r="G6262" t="s">
        <v>17</v>
      </c>
      <c r="H6262" s="2">
        <v>7001.04</v>
      </c>
      <c r="I6262">
        <v>0</v>
      </c>
      <c r="J6262" s="2">
        <v>7001.04</v>
      </c>
      <c r="K6262" s="2">
        <v>32591</v>
      </c>
      <c r="L6262">
        <v>0.21</v>
      </c>
      <c r="M6262" t="s">
        <v>539</v>
      </c>
      <c r="N6262" t="s">
        <v>540</v>
      </c>
      <c r="O6262" t="s">
        <v>541</v>
      </c>
    </row>
    <row r="6263" spans="1:15" x14ac:dyDescent="0.2">
      <c r="A6263" s="16" t="s">
        <v>632</v>
      </c>
      <c r="B6263" s="1">
        <v>45992</v>
      </c>
      <c r="C6263" t="s">
        <v>622</v>
      </c>
      <c r="D6263" t="s">
        <v>623</v>
      </c>
      <c r="F6263" t="s">
        <v>106</v>
      </c>
      <c r="G6263" t="s">
        <v>107</v>
      </c>
      <c r="H6263" s="2">
        <v>3806.81</v>
      </c>
      <c r="I6263">
        <v>0</v>
      </c>
      <c r="J6263" s="2">
        <v>3806.81</v>
      </c>
      <c r="K6263" s="2">
        <v>20352</v>
      </c>
      <c r="L6263">
        <v>18.71</v>
      </c>
      <c r="M6263" t="s">
        <v>576</v>
      </c>
      <c r="N6263" t="s">
        <v>108</v>
      </c>
      <c r="O6263" t="s">
        <v>622</v>
      </c>
    </row>
    <row r="6264" spans="1:15" x14ac:dyDescent="0.2">
      <c r="A6264" s="16" t="s">
        <v>632</v>
      </c>
      <c r="B6264" s="1">
        <v>45992</v>
      </c>
      <c r="C6264" t="s">
        <v>103</v>
      </c>
      <c r="D6264" t="s">
        <v>178</v>
      </c>
      <c r="F6264" t="s">
        <v>106</v>
      </c>
      <c r="G6264" t="s">
        <v>174</v>
      </c>
      <c r="H6264">
        <v>13.5</v>
      </c>
      <c r="I6264">
        <v>0</v>
      </c>
      <c r="J6264">
        <v>13.5</v>
      </c>
      <c r="K6264" s="2">
        <v>-264873</v>
      </c>
      <c r="L6264">
        <v>1</v>
      </c>
      <c r="M6264" t="s">
        <v>18</v>
      </c>
      <c r="N6264" t="s">
        <v>108</v>
      </c>
      <c r="O6264" t="s">
        <v>20</v>
      </c>
    </row>
    <row r="6265" spans="1:15" x14ac:dyDescent="0.2">
      <c r="A6265" s="16" t="s">
        <v>632</v>
      </c>
      <c r="B6265" s="1">
        <v>45992</v>
      </c>
      <c r="C6265" t="s">
        <v>152</v>
      </c>
      <c r="D6265" t="s">
        <v>345</v>
      </c>
      <c r="F6265" t="s">
        <v>106</v>
      </c>
      <c r="G6265" t="s">
        <v>174</v>
      </c>
      <c r="H6265">
        <v>-4.68</v>
      </c>
      <c r="I6265">
        <v>0</v>
      </c>
      <c r="J6265">
        <v>-4.68</v>
      </c>
      <c r="K6265" s="2">
        <v>359706</v>
      </c>
      <c r="L6265">
        <v>1</v>
      </c>
      <c r="M6265" t="s">
        <v>18</v>
      </c>
      <c r="N6265" t="s">
        <v>108</v>
      </c>
      <c r="O6265" t="s">
        <v>20</v>
      </c>
    </row>
    <row r="6266" spans="1:15" x14ac:dyDescent="0.2">
      <c r="A6266" s="16" t="s">
        <v>632</v>
      </c>
      <c r="B6266" s="1">
        <v>45992</v>
      </c>
      <c r="C6266" t="s">
        <v>376</v>
      </c>
      <c r="D6266" t="s">
        <v>628</v>
      </c>
      <c r="F6266" t="s">
        <v>106</v>
      </c>
      <c r="G6266" t="s">
        <v>174</v>
      </c>
      <c r="H6266">
        <v>-3.98</v>
      </c>
      <c r="I6266">
        <v>0</v>
      </c>
      <c r="J6266">
        <v>-3.98</v>
      </c>
      <c r="K6266" s="2">
        <v>568155</v>
      </c>
      <c r="L6266">
        <v>1</v>
      </c>
      <c r="M6266" t="s">
        <v>18</v>
      </c>
      <c r="N6266" t="s">
        <v>108</v>
      </c>
      <c r="O6266" t="s">
        <v>20</v>
      </c>
    </row>
    <row r="6267" spans="1:15" x14ac:dyDescent="0.2">
      <c r="A6267" s="16" t="s">
        <v>632</v>
      </c>
      <c r="B6267" s="1">
        <v>45992</v>
      </c>
      <c r="C6267" t="s">
        <v>536</v>
      </c>
      <c r="D6267" t="s">
        <v>629</v>
      </c>
      <c r="F6267" t="s">
        <v>106</v>
      </c>
      <c r="G6267" t="s">
        <v>174</v>
      </c>
      <c r="H6267">
        <v>-2.2999999999999998</v>
      </c>
      <c r="I6267">
        <v>0</v>
      </c>
      <c r="J6267">
        <v>-2.2999999999999998</v>
      </c>
      <c r="K6267" s="2">
        <v>5832904</v>
      </c>
      <c r="L6267">
        <v>1</v>
      </c>
      <c r="M6267" t="s">
        <v>18</v>
      </c>
      <c r="N6267" t="s">
        <v>108</v>
      </c>
      <c r="O6267" t="s">
        <v>20</v>
      </c>
    </row>
    <row r="6268" spans="1:15" x14ac:dyDescent="0.2">
      <c r="A6268" s="16" t="s">
        <v>632</v>
      </c>
      <c r="B6268" s="1">
        <v>45992</v>
      </c>
      <c r="C6268" t="s">
        <v>414</v>
      </c>
      <c r="D6268" t="s">
        <v>630</v>
      </c>
      <c r="F6268" t="s">
        <v>106</v>
      </c>
      <c r="G6268" t="s">
        <v>174</v>
      </c>
      <c r="H6268">
        <v>-1.56</v>
      </c>
      <c r="I6268">
        <v>0</v>
      </c>
      <c r="J6268">
        <v>-1.56</v>
      </c>
      <c r="K6268" s="2">
        <v>571012</v>
      </c>
      <c r="L6268">
        <v>1</v>
      </c>
      <c r="M6268" t="s">
        <v>18</v>
      </c>
      <c r="N6268" t="s">
        <v>108</v>
      </c>
      <c r="O6268" t="s">
        <v>20</v>
      </c>
    </row>
    <row r="6269" spans="1:15" x14ac:dyDescent="0.2">
      <c r="A6269" s="16" t="s">
        <v>632</v>
      </c>
      <c r="B6269" s="1">
        <v>45992</v>
      </c>
      <c r="C6269" t="s">
        <v>103</v>
      </c>
      <c r="D6269" t="s">
        <v>178</v>
      </c>
      <c r="F6269" t="s">
        <v>106</v>
      </c>
      <c r="G6269" t="s">
        <v>174</v>
      </c>
      <c r="H6269">
        <v>-1.21</v>
      </c>
      <c r="I6269">
        <v>0</v>
      </c>
      <c r="J6269">
        <v>-1.21</v>
      </c>
      <c r="K6269" s="2">
        <v>941500</v>
      </c>
      <c r="L6269">
        <v>1</v>
      </c>
      <c r="M6269" t="s">
        <v>18</v>
      </c>
      <c r="N6269" t="s">
        <v>108</v>
      </c>
      <c r="O6269" t="s">
        <v>20</v>
      </c>
    </row>
    <row r="6270" spans="1:15" x14ac:dyDescent="0.2">
      <c r="A6270" s="16" t="s">
        <v>632</v>
      </c>
      <c r="B6270" s="1">
        <v>45992</v>
      </c>
      <c r="C6270" t="s">
        <v>168</v>
      </c>
      <c r="D6270" t="s">
        <v>177</v>
      </c>
      <c r="F6270" t="s">
        <v>106</v>
      </c>
      <c r="G6270" t="s">
        <v>174</v>
      </c>
      <c r="H6270">
        <v>-0.53</v>
      </c>
      <c r="I6270">
        <v>0</v>
      </c>
      <c r="J6270">
        <v>-0.53</v>
      </c>
      <c r="K6270" s="2">
        <v>378270</v>
      </c>
      <c r="L6270">
        <v>1</v>
      </c>
      <c r="M6270" t="s">
        <v>18</v>
      </c>
      <c r="N6270" t="s">
        <v>108</v>
      </c>
      <c r="O6270" t="s">
        <v>20</v>
      </c>
    </row>
    <row r="6271" spans="1:15" x14ac:dyDescent="0.2">
      <c r="A6271" s="16" t="s">
        <v>632</v>
      </c>
      <c r="B6271" s="1">
        <v>45992</v>
      </c>
      <c r="C6271" t="s">
        <v>75</v>
      </c>
      <c r="D6271" t="s">
        <v>176</v>
      </c>
      <c r="F6271" t="s">
        <v>106</v>
      </c>
      <c r="G6271" t="s">
        <v>174</v>
      </c>
      <c r="H6271">
        <v>-0.16</v>
      </c>
      <c r="I6271">
        <v>0</v>
      </c>
      <c r="J6271">
        <v>-0.16</v>
      </c>
      <c r="K6271" s="2">
        <v>2372500</v>
      </c>
      <c r="L6271">
        <v>1</v>
      </c>
      <c r="M6271" t="s">
        <v>18</v>
      </c>
      <c r="N6271" t="s">
        <v>108</v>
      </c>
      <c r="O6271" t="s">
        <v>20</v>
      </c>
    </row>
    <row r="6272" spans="1:15" x14ac:dyDescent="0.2">
      <c r="A6272" s="16" t="s">
        <v>632</v>
      </c>
      <c r="B6272" s="1">
        <v>45992</v>
      </c>
      <c r="C6272" t="s">
        <v>526</v>
      </c>
      <c r="D6272" t="s">
        <v>631</v>
      </c>
      <c r="F6272" t="s">
        <v>106</v>
      </c>
      <c r="G6272" t="s">
        <v>174</v>
      </c>
      <c r="H6272">
        <v>8.2200000000000006</v>
      </c>
      <c r="I6272">
        <v>0</v>
      </c>
      <c r="J6272">
        <v>8.2200000000000006</v>
      </c>
      <c r="K6272" s="2">
        <v>163020000</v>
      </c>
      <c r="L6272">
        <v>1</v>
      </c>
      <c r="M6272" t="s">
        <v>18</v>
      </c>
      <c r="N6272" t="s">
        <v>108</v>
      </c>
      <c r="O6272" t="s">
        <v>20</v>
      </c>
    </row>
    <row r="6273" spans="1:15" x14ac:dyDescent="0.2">
      <c r="A6273" s="16" t="s">
        <v>632</v>
      </c>
      <c r="B6273" s="1">
        <v>45992</v>
      </c>
      <c r="C6273" t="s">
        <v>625</v>
      </c>
      <c r="D6273" t="s">
        <v>626</v>
      </c>
      <c r="F6273" t="s">
        <v>106</v>
      </c>
      <c r="G6273" t="s">
        <v>132</v>
      </c>
      <c r="H6273">
        <v>0</v>
      </c>
      <c r="I6273">
        <v>0</v>
      </c>
      <c r="J6273" s="2">
        <v>424750.86</v>
      </c>
      <c r="K6273">
        <v>12</v>
      </c>
      <c r="L6273">
        <v>707.91</v>
      </c>
      <c r="M6273" t="s">
        <v>126</v>
      </c>
      <c r="N6273" t="s">
        <v>627</v>
      </c>
      <c r="O6273" t="s">
        <v>40</v>
      </c>
    </row>
    <row r="6274" spans="1:15" x14ac:dyDescent="0.2">
      <c r="A6274" s="16" t="s">
        <v>632</v>
      </c>
      <c r="B6274" s="1">
        <v>45992</v>
      </c>
      <c r="C6274" t="s">
        <v>541</v>
      </c>
      <c r="D6274" t="s">
        <v>624</v>
      </c>
      <c r="F6274" t="s">
        <v>106</v>
      </c>
      <c r="G6274" t="s">
        <v>174</v>
      </c>
      <c r="H6274">
        <v>-15.38</v>
      </c>
      <c r="I6274">
        <v>0</v>
      </c>
      <c r="J6274">
        <v>-15.38</v>
      </c>
      <c r="K6274" s="2">
        <v>2142238</v>
      </c>
      <c r="L6274">
        <v>1</v>
      </c>
      <c r="M6274" t="s">
        <v>18</v>
      </c>
      <c r="N6274" t="s">
        <v>108</v>
      </c>
      <c r="O6274" t="s">
        <v>20</v>
      </c>
    </row>
    <row r="6275" spans="1:15" x14ac:dyDescent="0.2">
      <c r="A6275" s="16" t="s">
        <v>632</v>
      </c>
      <c r="B6275" s="1">
        <v>45992</v>
      </c>
      <c r="C6275" t="s">
        <v>526</v>
      </c>
      <c r="D6275" t="s">
        <v>528</v>
      </c>
      <c r="F6275" t="s">
        <v>106</v>
      </c>
      <c r="G6275" t="s">
        <v>107</v>
      </c>
      <c r="H6275" s="2">
        <v>-6496.89</v>
      </c>
      <c r="I6275">
        <v>0</v>
      </c>
      <c r="J6275" s="2">
        <v>-6496.89</v>
      </c>
      <c r="K6275" s="2">
        <v>-108205712</v>
      </c>
      <c r="L6275">
        <v>0.01</v>
      </c>
      <c r="M6275" t="s">
        <v>524</v>
      </c>
      <c r="N6275" t="s">
        <v>108</v>
      </c>
      <c r="O6275" t="s">
        <v>526</v>
      </c>
    </row>
    <row r="6276" spans="1:15" x14ac:dyDescent="0.2">
      <c r="A6276" s="16" t="s">
        <v>632</v>
      </c>
      <c r="B6276" s="1">
        <v>45992</v>
      </c>
      <c r="C6276" t="s">
        <v>75</v>
      </c>
      <c r="D6276" t="s">
        <v>114</v>
      </c>
      <c r="F6276" t="s">
        <v>106</v>
      </c>
      <c r="G6276" t="s">
        <v>107</v>
      </c>
      <c r="H6276" s="2">
        <v>-9770.7199999999993</v>
      </c>
      <c r="I6276">
        <v>0</v>
      </c>
      <c r="J6276" s="2">
        <v>-9770.7199999999993</v>
      </c>
      <c r="K6276" s="2">
        <v>-1515390</v>
      </c>
      <c r="L6276">
        <v>0.64</v>
      </c>
      <c r="M6276" t="s">
        <v>73</v>
      </c>
      <c r="N6276" t="s">
        <v>108</v>
      </c>
      <c r="O6276" t="s">
        <v>75</v>
      </c>
    </row>
    <row r="6277" spans="1:15" x14ac:dyDescent="0.2">
      <c r="A6277" s="16" t="s">
        <v>632</v>
      </c>
      <c r="B6277" s="1">
        <v>45992</v>
      </c>
      <c r="C6277" t="s">
        <v>168</v>
      </c>
      <c r="D6277" t="s">
        <v>169</v>
      </c>
      <c r="F6277" t="s">
        <v>106</v>
      </c>
      <c r="G6277" t="s">
        <v>107</v>
      </c>
      <c r="H6277" s="2">
        <v>-28921.3</v>
      </c>
      <c r="I6277">
        <v>-0.01</v>
      </c>
      <c r="J6277" s="2">
        <v>-28921.3</v>
      </c>
      <c r="K6277" s="2">
        <v>-204476</v>
      </c>
      <c r="L6277">
        <v>14.14</v>
      </c>
      <c r="M6277" t="s">
        <v>101</v>
      </c>
      <c r="N6277" t="s">
        <v>108</v>
      </c>
      <c r="O6277" t="s">
        <v>168</v>
      </c>
    </row>
    <row r="6278" spans="1:15" x14ac:dyDescent="0.2">
      <c r="A6278" s="16" t="s">
        <v>632</v>
      </c>
      <c r="B6278" s="1">
        <v>45992</v>
      </c>
      <c r="C6278" t="s">
        <v>103</v>
      </c>
      <c r="D6278" t="s">
        <v>127</v>
      </c>
      <c r="F6278" t="s">
        <v>106</v>
      </c>
      <c r="G6278" t="s">
        <v>107</v>
      </c>
      <c r="H6278" s="2">
        <v>-95604.65</v>
      </c>
      <c r="I6278">
        <v>-0.05</v>
      </c>
      <c r="J6278" s="2">
        <v>-95604.65</v>
      </c>
      <c r="K6278" s="2">
        <v>-744588</v>
      </c>
      <c r="L6278">
        <v>12.84</v>
      </c>
      <c r="M6278" t="s">
        <v>128</v>
      </c>
      <c r="N6278" t="s">
        <v>108</v>
      </c>
      <c r="O6278" t="s">
        <v>103</v>
      </c>
    </row>
    <row r="6279" spans="1:15" x14ac:dyDescent="0.2">
      <c r="A6279" s="16" t="s">
        <v>632</v>
      </c>
      <c r="B6279" s="1">
        <v>45992</v>
      </c>
      <c r="C6279" t="s">
        <v>414</v>
      </c>
      <c r="D6279" t="s">
        <v>499</v>
      </c>
      <c r="F6279" t="s">
        <v>106</v>
      </c>
      <c r="G6279" t="s">
        <v>107</v>
      </c>
      <c r="H6279" s="2">
        <v>-139723.96</v>
      </c>
      <c r="I6279">
        <v>-7.0000000000000007E-2</v>
      </c>
      <c r="J6279" s="2">
        <v>-139723.96</v>
      </c>
      <c r="K6279" s="2">
        <v>-507925</v>
      </c>
      <c r="L6279">
        <v>27.51</v>
      </c>
      <c r="M6279" t="s">
        <v>412</v>
      </c>
      <c r="N6279" t="s">
        <v>108</v>
      </c>
      <c r="O6279" t="s">
        <v>414</v>
      </c>
    </row>
    <row r="6280" spans="1:15" x14ac:dyDescent="0.2">
      <c r="A6280" s="16" t="s">
        <v>632</v>
      </c>
      <c r="B6280" s="1">
        <v>45992</v>
      </c>
      <c r="C6280" t="s">
        <v>536</v>
      </c>
      <c r="D6280" t="s">
        <v>580</v>
      </c>
      <c r="F6280" t="s">
        <v>106</v>
      </c>
      <c r="G6280" t="s">
        <v>107</v>
      </c>
      <c r="H6280" s="2">
        <v>-175073.01</v>
      </c>
      <c r="I6280">
        <v>-0.09</v>
      </c>
      <c r="J6280" s="2">
        <v>-175073.01</v>
      </c>
      <c r="K6280" s="2">
        <v>-3197096</v>
      </c>
      <c r="L6280">
        <v>5.48</v>
      </c>
      <c r="M6280" t="s">
        <v>534</v>
      </c>
      <c r="N6280" t="s">
        <v>108</v>
      </c>
      <c r="O6280" t="s">
        <v>536</v>
      </c>
    </row>
    <row r="6281" spans="1:15" x14ac:dyDescent="0.2">
      <c r="A6281" s="16" t="s">
        <v>632</v>
      </c>
      <c r="B6281" s="1">
        <v>45992</v>
      </c>
      <c r="C6281" t="s">
        <v>376</v>
      </c>
      <c r="D6281" t="s">
        <v>495</v>
      </c>
      <c r="F6281" t="s">
        <v>106</v>
      </c>
      <c r="G6281" t="s">
        <v>107</v>
      </c>
      <c r="H6281" s="2">
        <v>-380349.72</v>
      </c>
      <c r="I6281">
        <v>-0.19</v>
      </c>
      <c r="J6281" s="2">
        <v>-380349.72</v>
      </c>
      <c r="K6281" s="2">
        <v>-580288</v>
      </c>
      <c r="L6281">
        <v>65.540000000000006</v>
      </c>
      <c r="M6281" t="s">
        <v>374</v>
      </c>
      <c r="N6281" t="s">
        <v>108</v>
      </c>
      <c r="O6281" t="s">
        <v>376</v>
      </c>
    </row>
    <row r="6282" spans="1:15" x14ac:dyDescent="0.2">
      <c r="A6282" s="16" t="s">
        <v>632</v>
      </c>
      <c r="B6282" s="1">
        <v>45992</v>
      </c>
      <c r="C6282" t="s">
        <v>152</v>
      </c>
      <c r="D6282" t="s">
        <v>153</v>
      </c>
      <c r="F6282" t="s">
        <v>106</v>
      </c>
      <c r="G6282" t="s">
        <v>107</v>
      </c>
      <c r="H6282" s="2">
        <v>-495644.26</v>
      </c>
      <c r="I6282">
        <v>-0.25</v>
      </c>
      <c r="J6282" s="2">
        <v>-495644.26</v>
      </c>
      <c r="K6282" s="2">
        <v>-374001</v>
      </c>
      <c r="L6282">
        <v>132.53</v>
      </c>
      <c r="M6282" t="s">
        <v>154</v>
      </c>
      <c r="N6282" t="s">
        <v>108</v>
      </c>
      <c r="O6282" t="s">
        <v>152</v>
      </c>
    </row>
    <row r="6283" spans="1:15" x14ac:dyDescent="0.2">
      <c r="A6283" s="16" t="s">
        <v>632</v>
      </c>
      <c r="B6283" s="1">
        <v>45992</v>
      </c>
      <c r="C6283" t="s">
        <v>541</v>
      </c>
      <c r="D6283" t="s">
        <v>550</v>
      </c>
      <c r="F6283" t="s">
        <v>106</v>
      </c>
      <c r="G6283" t="s">
        <v>107</v>
      </c>
      <c r="H6283" s="2">
        <v>-1563194.23</v>
      </c>
      <c r="I6283">
        <v>-0.77</v>
      </c>
      <c r="J6283" s="2">
        <v>-1563194.23</v>
      </c>
      <c r="K6283" s="2">
        <v>-2183079</v>
      </c>
      <c r="L6283">
        <v>71.61</v>
      </c>
      <c r="M6283" t="s">
        <v>539</v>
      </c>
      <c r="N6283" t="s">
        <v>108</v>
      </c>
      <c r="O6283" t="s">
        <v>541</v>
      </c>
    </row>
    <row r="6284" spans="1:15" x14ac:dyDescent="0.2">
      <c r="A6284" s="16" t="s">
        <v>186</v>
      </c>
      <c r="B6284" s="1">
        <v>46000</v>
      </c>
      <c r="C6284" t="s">
        <v>27</v>
      </c>
      <c r="D6284" t="s">
        <v>28</v>
      </c>
      <c r="E6284" t="s">
        <v>15</v>
      </c>
      <c r="F6284" t="s">
        <v>16</v>
      </c>
      <c r="G6284" t="s">
        <v>17</v>
      </c>
      <c r="H6284" s="2">
        <v>20328316.120000001</v>
      </c>
      <c r="I6284">
        <v>5.61</v>
      </c>
      <c r="J6284" s="2">
        <v>20328316.120000001</v>
      </c>
      <c r="K6284" s="2">
        <v>91726</v>
      </c>
      <c r="L6284">
        <v>221.62</v>
      </c>
      <c r="M6284" t="s">
        <v>18</v>
      </c>
      <c r="N6284" t="s">
        <v>19</v>
      </c>
      <c r="O6284" t="s">
        <v>20</v>
      </c>
    </row>
    <row r="6285" spans="1:15" x14ac:dyDescent="0.2">
      <c r="A6285" s="16" t="s">
        <v>186</v>
      </c>
      <c r="B6285" s="1">
        <v>46000</v>
      </c>
      <c r="C6285" t="s">
        <v>36</v>
      </c>
      <c r="D6285" t="s">
        <v>37</v>
      </c>
      <c r="E6285" t="s">
        <v>15</v>
      </c>
      <c r="F6285" t="s">
        <v>16</v>
      </c>
      <c r="G6285" t="s">
        <v>17</v>
      </c>
      <c r="H6285" s="2">
        <v>19657072.129999999</v>
      </c>
      <c r="I6285">
        <v>5.42</v>
      </c>
      <c r="J6285" s="2">
        <v>19657072.129999999</v>
      </c>
      <c r="K6285" s="2">
        <v>17739</v>
      </c>
      <c r="L6285" s="2">
        <v>1108.1300000000001</v>
      </c>
      <c r="M6285" t="s">
        <v>38</v>
      </c>
      <c r="N6285" t="s">
        <v>39</v>
      </c>
      <c r="O6285" t="s">
        <v>40</v>
      </c>
    </row>
    <row r="6286" spans="1:15" x14ac:dyDescent="0.2">
      <c r="A6286" s="16" t="s">
        <v>186</v>
      </c>
      <c r="B6286" s="1">
        <v>46000</v>
      </c>
      <c r="C6286" t="s">
        <v>58</v>
      </c>
      <c r="D6286" t="s">
        <v>59</v>
      </c>
      <c r="E6286" t="s">
        <v>15</v>
      </c>
      <c r="F6286" t="s">
        <v>16</v>
      </c>
      <c r="G6286" t="s">
        <v>17</v>
      </c>
      <c r="H6286" s="2">
        <v>19059476.940000001</v>
      </c>
      <c r="I6286">
        <v>5.26</v>
      </c>
      <c r="J6286" s="2">
        <v>19059476.940000001</v>
      </c>
      <c r="K6286" s="2">
        <v>75507</v>
      </c>
      <c r="L6286">
        <v>252.42</v>
      </c>
      <c r="M6286" t="s">
        <v>18</v>
      </c>
      <c r="N6286" t="s">
        <v>19</v>
      </c>
      <c r="O6286" t="s">
        <v>20</v>
      </c>
    </row>
    <row r="6287" spans="1:15" x14ac:dyDescent="0.2">
      <c r="A6287" s="16" t="s">
        <v>186</v>
      </c>
      <c r="B6287" s="1">
        <v>46000</v>
      </c>
      <c r="C6287">
        <v>5930</v>
      </c>
      <c r="D6287" t="s">
        <v>50</v>
      </c>
      <c r="E6287" t="s">
        <v>15</v>
      </c>
      <c r="F6287" t="s">
        <v>16</v>
      </c>
      <c r="G6287" t="s">
        <v>17</v>
      </c>
      <c r="H6287" s="2">
        <v>17657837.920000002</v>
      </c>
      <c r="I6287">
        <v>4.87</v>
      </c>
      <c r="J6287" s="2">
        <v>17657837.920000002</v>
      </c>
      <c r="K6287" s="2">
        <v>239798</v>
      </c>
      <c r="L6287">
        <v>73.64</v>
      </c>
      <c r="M6287" t="s">
        <v>51</v>
      </c>
      <c r="N6287" t="s">
        <v>52</v>
      </c>
      <c r="O6287" t="s">
        <v>53</v>
      </c>
    </row>
    <row r="6288" spans="1:15" x14ac:dyDescent="0.2">
      <c r="A6288" s="16" t="s">
        <v>186</v>
      </c>
      <c r="B6288" s="1">
        <v>46000</v>
      </c>
      <c r="C6288" t="s">
        <v>46</v>
      </c>
      <c r="D6288" t="s">
        <v>47</v>
      </c>
      <c r="E6288" t="s">
        <v>15</v>
      </c>
      <c r="F6288" t="s">
        <v>16</v>
      </c>
      <c r="G6288" t="s">
        <v>17</v>
      </c>
      <c r="H6288" s="2">
        <v>17250889.760000002</v>
      </c>
      <c r="I6288">
        <v>4.76</v>
      </c>
      <c r="J6288" s="2">
        <v>17250889.760000002</v>
      </c>
      <c r="K6288" s="2">
        <v>55562</v>
      </c>
      <c r="L6288">
        <v>310.48</v>
      </c>
      <c r="M6288" t="s">
        <v>18</v>
      </c>
      <c r="N6288" t="s">
        <v>31</v>
      </c>
      <c r="O6288" t="s">
        <v>20</v>
      </c>
    </row>
    <row r="6289" spans="1:15" x14ac:dyDescent="0.2">
      <c r="A6289" s="16" t="s">
        <v>186</v>
      </c>
      <c r="B6289" s="1">
        <v>46000</v>
      </c>
      <c r="C6289" t="s">
        <v>54</v>
      </c>
      <c r="D6289" t="s">
        <v>55</v>
      </c>
      <c r="E6289" t="s">
        <v>15</v>
      </c>
      <c r="F6289" t="s">
        <v>16</v>
      </c>
      <c r="G6289" t="s">
        <v>17</v>
      </c>
      <c r="H6289" s="2">
        <v>17206780.039999999</v>
      </c>
      <c r="I6289">
        <v>4.74</v>
      </c>
      <c r="J6289" s="2">
        <v>17206780.039999999</v>
      </c>
      <c r="K6289" s="2">
        <v>62078</v>
      </c>
      <c r="L6289">
        <v>277.18</v>
      </c>
      <c r="M6289" t="s">
        <v>18</v>
      </c>
      <c r="N6289" t="s">
        <v>19</v>
      </c>
      <c r="O6289" t="s">
        <v>20</v>
      </c>
    </row>
    <row r="6290" spans="1:15" x14ac:dyDescent="0.2">
      <c r="A6290" s="16" t="s">
        <v>186</v>
      </c>
      <c r="B6290" s="1">
        <v>46000</v>
      </c>
      <c r="C6290" t="s">
        <v>44</v>
      </c>
      <c r="D6290" t="s">
        <v>45</v>
      </c>
      <c r="E6290" t="s">
        <v>15</v>
      </c>
      <c r="F6290" t="s">
        <v>16</v>
      </c>
      <c r="G6290" t="s">
        <v>17</v>
      </c>
      <c r="H6290" s="2">
        <v>16769295.08</v>
      </c>
      <c r="I6290">
        <v>4.62</v>
      </c>
      <c r="J6290" s="2">
        <v>16769295.08</v>
      </c>
      <c r="K6290" s="2">
        <v>210908</v>
      </c>
      <c r="L6290">
        <v>79.510000000000005</v>
      </c>
      <c r="M6290" t="s">
        <v>18</v>
      </c>
      <c r="N6290" t="s">
        <v>19</v>
      </c>
      <c r="O6290" t="s">
        <v>20</v>
      </c>
    </row>
    <row r="6291" spans="1:15" x14ac:dyDescent="0.2">
      <c r="A6291" s="16" t="s">
        <v>186</v>
      </c>
      <c r="B6291" s="1">
        <v>46000</v>
      </c>
      <c r="C6291">
        <v>2330</v>
      </c>
      <c r="D6291" t="s">
        <v>32</v>
      </c>
      <c r="E6291" t="s">
        <v>15</v>
      </c>
      <c r="F6291" t="s">
        <v>16</v>
      </c>
      <c r="G6291" t="s">
        <v>17</v>
      </c>
      <c r="H6291" s="2">
        <v>16518698.960000001</v>
      </c>
      <c r="I6291">
        <v>4.5599999999999996</v>
      </c>
      <c r="J6291" s="2">
        <v>16518698.960000001</v>
      </c>
      <c r="K6291" s="2">
        <v>348126</v>
      </c>
      <c r="L6291">
        <v>47.45</v>
      </c>
      <c r="M6291" t="s">
        <v>33</v>
      </c>
      <c r="N6291" t="s">
        <v>34</v>
      </c>
      <c r="O6291" t="s">
        <v>35</v>
      </c>
    </row>
    <row r="6292" spans="1:15" x14ac:dyDescent="0.2">
      <c r="A6292" s="16" t="s">
        <v>186</v>
      </c>
      <c r="B6292" s="1">
        <v>46000</v>
      </c>
      <c r="C6292" t="s">
        <v>21</v>
      </c>
      <c r="D6292" t="s">
        <v>22</v>
      </c>
      <c r="E6292" t="s">
        <v>15</v>
      </c>
      <c r="F6292" t="s">
        <v>16</v>
      </c>
      <c r="G6292" t="s">
        <v>17</v>
      </c>
      <c r="H6292" s="2">
        <v>16128494.130000001</v>
      </c>
      <c r="I6292">
        <v>4.45</v>
      </c>
      <c r="J6292" s="2">
        <v>16128494.130000001</v>
      </c>
      <c r="K6292" s="2">
        <v>39697</v>
      </c>
      <c r="L6292">
        <v>406.29</v>
      </c>
      <c r="M6292" t="s">
        <v>18</v>
      </c>
      <c r="N6292" t="s">
        <v>19</v>
      </c>
      <c r="O6292" t="s">
        <v>20</v>
      </c>
    </row>
    <row r="6293" spans="1:15" x14ac:dyDescent="0.2">
      <c r="A6293" s="16" t="s">
        <v>186</v>
      </c>
      <c r="B6293" s="1">
        <v>46000</v>
      </c>
      <c r="C6293" t="s">
        <v>13</v>
      </c>
      <c r="D6293" t="s">
        <v>14</v>
      </c>
      <c r="E6293" t="s">
        <v>15</v>
      </c>
      <c r="F6293" t="s">
        <v>16</v>
      </c>
      <c r="G6293" t="s">
        <v>17</v>
      </c>
      <c r="H6293" s="2">
        <v>15796440.800000001</v>
      </c>
      <c r="I6293">
        <v>4.3600000000000003</v>
      </c>
      <c r="J6293" s="2">
        <v>15796440.800000001</v>
      </c>
      <c r="K6293" s="2">
        <v>86870</v>
      </c>
      <c r="L6293">
        <v>181.84</v>
      </c>
      <c r="M6293" t="s">
        <v>18</v>
      </c>
      <c r="N6293" t="s">
        <v>19</v>
      </c>
      <c r="O6293" t="s">
        <v>20</v>
      </c>
    </row>
    <row r="6294" spans="1:15" x14ac:dyDescent="0.2">
      <c r="A6294" s="16" t="s">
        <v>186</v>
      </c>
      <c r="B6294" s="1">
        <v>46000</v>
      </c>
      <c r="C6294" t="s">
        <v>25</v>
      </c>
      <c r="D6294" t="s">
        <v>26</v>
      </c>
      <c r="E6294" t="s">
        <v>15</v>
      </c>
      <c r="F6294" t="s">
        <v>16</v>
      </c>
      <c r="G6294" t="s">
        <v>17</v>
      </c>
      <c r="H6294" s="2">
        <v>14908027.09</v>
      </c>
      <c r="I6294">
        <v>4.1100000000000003</v>
      </c>
      <c r="J6294" s="2">
        <v>14908027.09</v>
      </c>
      <c r="K6294" s="2">
        <v>80597</v>
      </c>
      <c r="L6294">
        <v>184.97</v>
      </c>
      <c r="M6294" t="s">
        <v>18</v>
      </c>
      <c r="N6294" t="s">
        <v>19</v>
      </c>
      <c r="O6294" t="s">
        <v>20</v>
      </c>
    </row>
    <row r="6295" spans="1:15" x14ac:dyDescent="0.2">
      <c r="A6295" s="16" t="s">
        <v>186</v>
      </c>
      <c r="B6295" s="1">
        <v>46000</v>
      </c>
      <c r="C6295" t="s">
        <v>157</v>
      </c>
      <c r="D6295" t="s">
        <v>158</v>
      </c>
      <c r="E6295" t="s">
        <v>15</v>
      </c>
      <c r="F6295" t="s">
        <v>16</v>
      </c>
      <c r="G6295" t="s">
        <v>17</v>
      </c>
      <c r="H6295" s="2">
        <v>14463493.880000001</v>
      </c>
      <c r="I6295">
        <v>3.99</v>
      </c>
      <c r="J6295" s="2">
        <v>14463493.880000001</v>
      </c>
      <c r="K6295" s="2">
        <v>54142</v>
      </c>
      <c r="L6295">
        <v>267.14</v>
      </c>
      <c r="M6295" t="s">
        <v>18</v>
      </c>
      <c r="N6295" t="s">
        <v>19</v>
      </c>
      <c r="O6295" t="s">
        <v>20</v>
      </c>
    </row>
    <row r="6296" spans="1:15" x14ac:dyDescent="0.2">
      <c r="A6296" s="16" t="s">
        <v>186</v>
      </c>
      <c r="B6296" s="1">
        <v>46000</v>
      </c>
      <c r="C6296" t="s">
        <v>41</v>
      </c>
      <c r="D6296" t="s">
        <v>42</v>
      </c>
      <c r="E6296" t="s">
        <v>15</v>
      </c>
      <c r="F6296" t="s">
        <v>43</v>
      </c>
      <c r="G6296" t="s">
        <v>17</v>
      </c>
      <c r="H6296" s="2">
        <v>14150641.119999999</v>
      </c>
      <c r="I6296">
        <v>3.9</v>
      </c>
      <c r="J6296" s="2">
        <v>14150641.119999999</v>
      </c>
      <c r="K6296" s="2">
        <v>62086</v>
      </c>
      <c r="L6296">
        <v>227.92</v>
      </c>
      <c r="M6296" t="s">
        <v>18</v>
      </c>
      <c r="N6296" t="s">
        <v>19</v>
      </c>
      <c r="O6296" t="s">
        <v>20</v>
      </c>
    </row>
    <row r="6297" spans="1:15" x14ac:dyDescent="0.2">
      <c r="A6297" s="16" t="s">
        <v>186</v>
      </c>
      <c r="B6297" s="1">
        <v>46000</v>
      </c>
      <c r="C6297" t="s">
        <v>23</v>
      </c>
      <c r="D6297" t="s">
        <v>24</v>
      </c>
      <c r="E6297" t="s">
        <v>15</v>
      </c>
      <c r="F6297" t="s">
        <v>16</v>
      </c>
      <c r="G6297" t="s">
        <v>17</v>
      </c>
      <c r="H6297" s="2">
        <v>14026014.140000001</v>
      </c>
      <c r="I6297">
        <v>3.87</v>
      </c>
      <c r="J6297" s="2">
        <v>14026014.140000001</v>
      </c>
      <c r="K6297" s="2">
        <v>28507</v>
      </c>
      <c r="L6297">
        <v>492.02</v>
      </c>
      <c r="M6297" t="s">
        <v>18</v>
      </c>
      <c r="N6297" t="s">
        <v>19</v>
      </c>
      <c r="O6297" t="s">
        <v>20</v>
      </c>
    </row>
    <row r="6298" spans="1:15" x14ac:dyDescent="0.2">
      <c r="A6298" s="16" t="s">
        <v>186</v>
      </c>
      <c r="B6298" s="1">
        <v>46000</v>
      </c>
      <c r="C6298" t="s">
        <v>48</v>
      </c>
      <c r="D6298" t="s">
        <v>49</v>
      </c>
      <c r="E6298" t="s">
        <v>15</v>
      </c>
      <c r="F6298" t="s">
        <v>16</v>
      </c>
      <c r="G6298" t="s">
        <v>17</v>
      </c>
      <c r="H6298" s="2">
        <v>12787456</v>
      </c>
      <c r="I6298">
        <v>3.53</v>
      </c>
      <c r="J6298" s="2">
        <v>12787456</v>
      </c>
      <c r="K6298" s="2">
        <v>72656</v>
      </c>
      <c r="L6298">
        <v>176</v>
      </c>
      <c r="M6298" t="s">
        <v>18</v>
      </c>
      <c r="N6298" t="s">
        <v>19</v>
      </c>
      <c r="O6298" t="s">
        <v>20</v>
      </c>
    </row>
    <row r="6299" spans="1:15" x14ac:dyDescent="0.2">
      <c r="A6299" s="16" t="s">
        <v>186</v>
      </c>
      <c r="B6299" s="1">
        <v>46000</v>
      </c>
      <c r="C6299" t="s">
        <v>155</v>
      </c>
      <c r="D6299" t="s">
        <v>156</v>
      </c>
      <c r="E6299" t="s">
        <v>15</v>
      </c>
      <c r="F6299" t="s">
        <v>16</v>
      </c>
      <c r="G6299" t="s">
        <v>17</v>
      </c>
      <c r="H6299" s="2">
        <v>11984983.289999999</v>
      </c>
      <c r="I6299">
        <v>3.3</v>
      </c>
      <c r="J6299" s="2">
        <v>11984983.289999999</v>
      </c>
      <c r="K6299" s="2">
        <v>14019</v>
      </c>
      <c r="L6299">
        <v>854.91</v>
      </c>
      <c r="M6299" t="s">
        <v>18</v>
      </c>
      <c r="N6299" t="s">
        <v>31</v>
      </c>
      <c r="O6299" t="s">
        <v>20</v>
      </c>
    </row>
    <row r="6300" spans="1:15" x14ac:dyDescent="0.2">
      <c r="A6300" s="16" t="s">
        <v>186</v>
      </c>
      <c r="B6300" s="1">
        <v>46000</v>
      </c>
      <c r="C6300" t="s">
        <v>62</v>
      </c>
      <c r="D6300" t="s">
        <v>63</v>
      </c>
      <c r="E6300" t="s">
        <v>15</v>
      </c>
      <c r="F6300" t="s">
        <v>16</v>
      </c>
      <c r="G6300" t="s">
        <v>17</v>
      </c>
      <c r="H6300" s="2">
        <v>11936079</v>
      </c>
      <c r="I6300">
        <v>3.29</v>
      </c>
      <c r="J6300" s="2">
        <v>11936079</v>
      </c>
      <c r="K6300" s="2">
        <v>294718</v>
      </c>
      <c r="L6300">
        <v>40.5</v>
      </c>
      <c r="M6300" t="s">
        <v>18</v>
      </c>
      <c r="N6300" t="s">
        <v>19</v>
      </c>
      <c r="O6300" t="s">
        <v>20</v>
      </c>
    </row>
    <row r="6301" spans="1:15" x14ac:dyDescent="0.2">
      <c r="A6301" s="16" t="s">
        <v>186</v>
      </c>
      <c r="B6301" s="1">
        <v>46000</v>
      </c>
      <c r="C6301" t="s">
        <v>60</v>
      </c>
      <c r="D6301" t="s">
        <v>61</v>
      </c>
      <c r="E6301" t="s">
        <v>15</v>
      </c>
      <c r="F6301" t="s">
        <v>16</v>
      </c>
      <c r="G6301" t="s">
        <v>17</v>
      </c>
      <c r="H6301" s="2">
        <v>10882191.189999999</v>
      </c>
      <c r="I6301">
        <v>3</v>
      </c>
      <c r="J6301" s="2">
        <v>10882191.189999999</v>
      </c>
      <c r="K6301" s="2">
        <v>8879</v>
      </c>
      <c r="L6301" s="2">
        <v>1225.6099999999999</v>
      </c>
      <c r="M6301" t="s">
        <v>18</v>
      </c>
      <c r="N6301" t="s">
        <v>19</v>
      </c>
      <c r="O6301" t="s">
        <v>20</v>
      </c>
    </row>
    <row r="6302" spans="1:15" x14ac:dyDescent="0.2">
      <c r="A6302" s="16" t="s">
        <v>186</v>
      </c>
      <c r="B6302" s="1">
        <v>46000</v>
      </c>
      <c r="C6302" t="s">
        <v>29</v>
      </c>
      <c r="D6302" t="s">
        <v>30</v>
      </c>
      <c r="E6302" t="s">
        <v>15</v>
      </c>
      <c r="F6302" t="s">
        <v>16</v>
      </c>
      <c r="G6302" t="s">
        <v>17</v>
      </c>
      <c r="H6302" s="2">
        <v>10269909.27</v>
      </c>
      <c r="I6302">
        <v>2.83</v>
      </c>
      <c r="J6302" s="2">
        <v>10269909.27</v>
      </c>
      <c r="K6302" s="2">
        <v>46359</v>
      </c>
      <c r="L6302">
        <v>221.53</v>
      </c>
      <c r="M6302" t="s">
        <v>18</v>
      </c>
      <c r="N6302" t="s">
        <v>31</v>
      </c>
      <c r="O6302" t="s">
        <v>20</v>
      </c>
    </row>
    <row r="6303" spans="1:15" x14ac:dyDescent="0.2">
      <c r="A6303" s="16" t="s">
        <v>186</v>
      </c>
      <c r="B6303" s="1">
        <v>46000</v>
      </c>
      <c r="C6303" t="s">
        <v>67</v>
      </c>
      <c r="D6303" t="s">
        <v>68</v>
      </c>
      <c r="E6303" t="s">
        <v>15</v>
      </c>
      <c r="F6303" t="s">
        <v>69</v>
      </c>
      <c r="G6303" t="s">
        <v>17</v>
      </c>
      <c r="H6303" s="2">
        <v>10054606.800000001</v>
      </c>
      <c r="I6303">
        <v>2.77</v>
      </c>
      <c r="J6303" s="2">
        <v>10054606.800000001</v>
      </c>
      <c r="K6303" s="2">
        <v>31710</v>
      </c>
      <c r="L6303">
        <v>317.08</v>
      </c>
      <c r="M6303" t="s">
        <v>18</v>
      </c>
      <c r="N6303" t="s">
        <v>19</v>
      </c>
      <c r="O6303" t="s">
        <v>20</v>
      </c>
    </row>
    <row r="6304" spans="1:15" x14ac:dyDescent="0.2">
      <c r="A6304" s="16" t="s">
        <v>186</v>
      </c>
      <c r="B6304" s="1">
        <v>46000</v>
      </c>
      <c r="C6304" t="s">
        <v>56</v>
      </c>
      <c r="D6304" t="s">
        <v>57</v>
      </c>
      <c r="E6304" t="s">
        <v>15</v>
      </c>
      <c r="F6304" t="s">
        <v>16</v>
      </c>
      <c r="G6304" t="s">
        <v>17</v>
      </c>
      <c r="H6304" s="2">
        <v>8789235</v>
      </c>
      <c r="I6304">
        <v>2.42</v>
      </c>
      <c r="J6304" s="2">
        <v>8789235</v>
      </c>
      <c r="K6304" s="2">
        <v>45073</v>
      </c>
      <c r="L6304">
        <v>195</v>
      </c>
      <c r="M6304" t="s">
        <v>18</v>
      </c>
      <c r="N6304" t="s">
        <v>19</v>
      </c>
      <c r="O6304" t="s">
        <v>20</v>
      </c>
    </row>
    <row r="6305" spans="1:15" x14ac:dyDescent="0.2">
      <c r="A6305" s="16" t="s">
        <v>186</v>
      </c>
      <c r="B6305" s="1">
        <v>46000</v>
      </c>
      <c r="C6305" t="s">
        <v>70</v>
      </c>
      <c r="D6305" t="s">
        <v>71</v>
      </c>
      <c r="E6305" t="s">
        <v>15</v>
      </c>
      <c r="F6305" t="s">
        <v>69</v>
      </c>
      <c r="G6305" t="s">
        <v>17</v>
      </c>
      <c r="H6305" s="2">
        <v>8782610</v>
      </c>
      <c r="I6305">
        <v>2.42</v>
      </c>
      <c r="J6305" s="2">
        <v>8782610</v>
      </c>
      <c r="K6305" s="2">
        <v>27640</v>
      </c>
      <c r="L6305">
        <v>317.75</v>
      </c>
      <c r="M6305" t="s">
        <v>18</v>
      </c>
      <c r="N6305" t="s">
        <v>19</v>
      </c>
      <c r="O6305" t="s">
        <v>20</v>
      </c>
    </row>
    <row r="6306" spans="1:15" x14ac:dyDescent="0.2">
      <c r="A6306" s="16" t="s">
        <v>186</v>
      </c>
      <c r="B6306" s="1">
        <v>46000</v>
      </c>
      <c r="C6306">
        <v>8035</v>
      </c>
      <c r="D6306" t="s">
        <v>72</v>
      </c>
      <c r="E6306" t="s">
        <v>15</v>
      </c>
      <c r="F6306" t="s">
        <v>16</v>
      </c>
      <c r="G6306" t="s">
        <v>17</v>
      </c>
      <c r="H6306" s="2">
        <v>6872798.5499999998</v>
      </c>
      <c r="I6306">
        <v>1.9</v>
      </c>
      <c r="J6306" s="2">
        <v>6872798.5499999998</v>
      </c>
      <c r="K6306" s="2">
        <v>32100</v>
      </c>
      <c r="L6306">
        <v>214.11</v>
      </c>
      <c r="M6306" t="s">
        <v>73</v>
      </c>
      <c r="N6306" t="s">
        <v>74</v>
      </c>
      <c r="O6306" t="s">
        <v>75</v>
      </c>
    </row>
    <row r="6307" spans="1:15" x14ac:dyDescent="0.2">
      <c r="A6307" s="16" t="s">
        <v>186</v>
      </c>
      <c r="B6307" s="1">
        <v>46000</v>
      </c>
      <c r="C6307">
        <v>2317</v>
      </c>
      <c r="D6307" t="s">
        <v>78</v>
      </c>
      <c r="E6307" t="s">
        <v>15</v>
      </c>
      <c r="F6307" t="s">
        <v>16</v>
      </c>
      <c r="G6307" t="s">
        <v>17</v>
      </c>
      <c r="H6307" s="2">
        <v>6194814.1299999999</v>
      </c>
      <c r="I6307">
        <v>1.71</v>
      </c>
      <c r="J6307" s="2">
        <v>6194814.1299999999</v>
      </c>
      <c r="K6307" s="2">
        <v>822210</v>
      </c>
      <c r="L6307">
        <v>7.53</v>
      </c>
      <c r="M6307" t="s">
        <v>33</v>
      </c>
      <c r="N6307" t="s">
        <v>34</v>
      </c>
      <c r="O6307" t="s">
        <v>35</v>
      </c>
    </row>
    <row r="6308" spans="1:15" x14ac:dyDescent="0.2">
      <c r="A6308" s="16" t="s">
        <v>186</v>
      </c>
      <c r="B6308" s="1">
        <v>46000</v>
      </c>
      <c r="C6308" t="s">
        <v>76</v>
      </c>
      <c r="D6308" t="s">
        <v>183</v>
      </c>
      <c r="E6308" t="s">
        <v>15</v>
      </c>
      <c r="F6308" t="s">
        <v>16</v>
      </c>
      <c r="G6308" t="s">
        <v>17</v>
      </c>
      <c r="H6308" s="2">
        <v>5015623.2</v>
      </c>
      <c r="I6308">
        <v>1.38</v>
      </c>
      <c r="J6308" s="2">
        <v>5015623.2</v>
      </c>
      <c r="K6308" s="2">
        <v>22532</v>
      </c>
      <c r="L6308">
        <v>222.6</v>
      </c>
      <c r="M6308" t="s">
        <v>18</v>
      </c>
      <c r="N6308" t="s">
        <v>31</v>
      </c>
      <c r="O6308" t="s">
        <v>20</v>
      </c>
    </row>
    <row r="6309" spans="1:15" x14ac:dyDescent="0.2">
      <c r="A6309" s="16" t="s">
        <v>186</v>
      </c>
      <c r="B6309" s="1">
        <v>46000</v>
      </c>
      <c r="C6309" t="s">
        <v>64</v>
      </c>
      <c r="D6309" t="s">
        <v>65</v>
      </c>
      <c r="E6309" t="s">
        <v>15</v>
      </c>
      <c r="F6309" t="s">
        <v>66</v>
      </c>
      <c r="G6309" t="s">
        <v>17</v>
      </c>
      <c r="H6309" s="2">
        <v>4895088.03</v>
      </c>
      <c r="I6309">
        <v>1.35</v>
      </c>
      <c r="J6309" s="2">
        <v>4895088.03</v>
      </c>
      <c r="K6309" s="2">
        <v>6609</v>
      </c>
      <c r="L6309">
        <v>740.67</v>
      </c>
      <c r="M6309" t="s">
        <v>18</v>
      </c>
      <c r="N6309" t="s">
        <v>19</v>
      </c>
      <c r="O6309" t="s">
        <v>20</v>
      </c>
    </row>
    <row r="6310" spans="1:15" x14ac:dyDescent="0.2">
      <c r="A6310" s="16" t="s">
        <v>186</v>
      </c>
      <c r="B6310" s="1">
        <v>46000</v>
      </c>
      <c r="C6310" t="s">
        <v>81</v>
      </c>
      <c r="D6310" t="s">
        <v>82</v>
      </c>
      <c r="E6310" t="s">
        <v>15</v>
      </c>
      <c r="F6310" t="s">
        <v>16</v>
      </c>
      <c r="G6310" t="s">
        <v>17</v>
      </c>
      <c r="H6310" s="2">
        <v>2917962.42</v>
      </c>
      <c r="I6310">
        <v>0.8</v>
      </c>
      <c r="J6310" s="2">
        <v>2917962.42</v>
      </c>
      <c r="K6310" s="2">
        <v>21111</v>
      </c>
      <c r="L6310">
        <v>138.22</v>
      </c>
      <c r="M6310" t="s">
        <v>18</v>
      </c>
      <c r="N6310" t="s">
        <v>31</v>
      </c>
      <c r="O6310" t="s">
        <v>20</v>
      </c>
    </row>
    <row r="6311" spans="1:15" x14ac:dyDescent="0.2">
      <c r="A6311" s="16" t="s">
        <v>186</v>
      </c>
      <c r="B6311" s="1">
        <v>46000</v>
      </c>
      <c r="C6311" t="s">
        <v>83</v>
      </c>
      <c r="D6311" t="s">
        <v>84</v>
      </c>
      <c r="E6311" t="s">
        <v>15</v>
      </c>
      <c r="F6311" t="s">
        <v>16</v>
      </c>
      <c r="G6311" t="s">
        <v>17</v>
      </c>
      <c r="H6311" s="2">
        <v>2436080.85</v>
      </c>
      <c r="I6311">
        <v>0.67</v>
      </c>
      <c r="J6311" s="2">
        <v>2436080.85</v>
      </c>
      <c r="K6311" s="2">
        <v>36441</v>
      </c>
      <c r="L6311">
        <v>66.849999999999994</v>
      </c>
      <c r="M6311" t="s">
        <v>18</v>
      </c>
      <c r="N6311" t="s">
        <v>19</v>
      </c>
      <c r="O6311" t="s">
        <v>20</v>
      </c>
    </row>
    <row r="6312" spans="1:15" x14ac:dyDescent="0.2">
      <c r="A6312" s="16" t="s">
        <v>186</v>
      </c>
      <c r="B6312" s="1">
        <v>46000</v>
      </c>
      <c r="C6312" t="s">
        <v>96</v>
      </c>
      <c r="D6312" t="s">
        <v>97</v>
      </c>
      <c r="E6312" t="s">
        <v>15</v>
      </c>
      <c r="F6312" t="s">
        <v>16</v>
      </c>
      <c r="G6312" t="s">
        <v>17</v>
      </c>
      <c r="H6312" s="2">
        <v>2288509.62</v>
      </c>
      <c r="I6312">
        <v>0.63</v>
      </c>
      <c r="J6312" s="2">
        <v>2288509.62</v>
      </c>
      <c r="K6312" s="2">
        <v>5527</v>
      </c>
      <c r="L6312">
        <v>414.06</v>
      </c>
      <c r="M6312" t="s">
        <v>18</v>
      </c>
      <c r="N6312" t="s">
        <v>19</v>
      </c>
      <c r="O6312" t="s">
        <v>20</v>
      </c>
    </row>
    <row r="6313" spans="1:15" x14ac:dyDescent="0.2">
      <c r="A6313" s="16" t="s">
        <v>186</v>
      </c>
      <c r="B6313" s="1">
        <v>46000</v>
      </c>
      <c r="C6313" t="s">
        <v>85</v>
      </c>
      <c r="D6313" t="s">
        <v>86</v>
      </c>
      <c r="E6313" t="s">
        <v>15</v>
      </c>
      <c r="F6313" t="s">
        <v>16</v>
      </c>
      <c r="G6313" t="s">
        <v>17</v>
      </c>
      <c r="H6313" s="2">
        <v>2194151.37</v>
      </c>
      <c r="I6313">
        <v>0.61</v>
      </c>
      <c r="J6313" s="2">
        <v>2194151.37</v>
      </c>
      <c r="K6313" s="2">
        <v>88581</v>
      </c>
      <c r="L6313">
        <v>24.77</v>
      </c>
      <c r="M6313" t="s">
        <v>18</v>
      </c>
      <c r="N6313" t="s">
        <v>31</v>
      </c>
      <c r="O6313" t="s">
        <v>20</v>
      </c>
    </row>
    <row r="6314" spans="1:15" x14ac:dyDescent="0.2">
      <c r="A6314" s="16" t="s">
        <v>186</v>
      </c>
      <c r="B6314" s="1">
        <v>46000</v>
      </c>
      <c r="C6314">
        <v>5935</v>
      </c>
      <c r="D6314" t="s">
        <v>91</v>
      </c>
      <c r="E6314" t="s">
        <v>15</v>
      </c>
      <c r="F6314" t="s">
        <v>16</v>
      </c>
      <c r="G6314" t="s">
        <v>17</v>
      </c>
      <c r="H6314" s="2">
        <v>2094797.23</v>
      </c>
      <c r="I6314">
        <v>0.57999999999999996</v>
      </c>
      <c r="J6314" s="2">
        <v>2094797.23</v>
      </c>
      <c r="K6314" s="2">
        <v>38071</v>
      </c>
      <c r="L6314">
        <v>55.02</v>
      </c>
      <c r="M6314" t="s">
        <v>51</v>
      </c>
      <c r="N6314" t="s">
        <v>52</v>
      </c>
      <c r="O6314" t="s">
        <v>53</v>
      </c>
    </row>
    <row r="6315" spans="1:15" x14ac:dyDescent="0.2">
      <c r="A6315" s="16" t="s">
        <v>186</v>
      </c>
      <c r="B6315" s="1">
        <v>46000</v>
      </c>
      <c r="C6315" t="s">
        <v>87</v>
      </c>
      <c r="D6315" t="s">
        <v>88</v>
      </c>
      <c r="E6315" t="s">
        <v>15</v>
      </c>
      <c r="F6315" t="s">
        <v>16</v>
      </c>
      <c r="G6315" t="s">
        <v>17</v>
      </c>
      <c r="H6315" s="2">
        <v>1585192.2</v>
      </c>
      <c r="I6315">
        <v>0.44</v>
      </c>
      <c r="J6315" s="2">
        <v>1585192.2</v>
      </c>
      <c r="K6315" s="2">
        <v>13514</v>
      </c>
      <c r="L6315">
        <v>117.3</v>
      </c>
      <c r="M6315" t="s">
        <v>18</v>
      </c>
      <c r="N6315" t="s">
        <v>19</v>
      </c>
      <c r="O6315" t="s">
        <v>20</v>
      </c>
    </row>
    <row r="6316" spans="1:15" x14ac:dyDescent="0.2">
      <c r="A6316" s="16" t="s">
        <v>186</v>
      </c>
      <c r="B6316" s="1">
        <v>46000</v>
      </c>
      <c r="C6316" t="s">
        <v>92</v>
      </c>
      <c r="D6316" t="s">
        <v>93</v>
      </c>
      <c r="E6316" t="s">
        <v>15</v>
      </c>
      <c r="F6316" t="s">
        <v>16</v>
      </c>
      <c r="G6316" t="s">
        <v>17</v>
      </c>
      <c r="H6316" s="2">
        <v>1535302.9</v>
      </c>
      <c r="I6316">
        <v>0.42</v>
      </c>
      <c r="J6316" s="2">
        <v>1535302.9</v>
      </c>
      <c r="K6316" s="2">
        <v>21886</v>
      </c>
      <c r="L6316">
        <v>70.150000000000006</v>
      </c>
      <c r="M6316" t="s">
        <v>18</v>
      </c>
      <c r="N6316" t="s">
        <v>31</v>
      </c>
      <c r="O6316" t="s">
        <v>20</v>
      </c>
    </row>
    <row r="6317" spans="1:15" x14ac:dyDescent="0.2">
      <c r="A6317" s="16" t="s">
        <v>186</v>
      </c>
      <c r="B6317" s="1">
        <v>46000</v>
      </c>
      <c r="C6317" t="s">
        <v>94</v>
      </c>
      <c r="D6317" t="s">
        <v>95</v>
      </c>
      <c r="E6317" t="s">
        <v>15</v>
      </c>
      <c r="F6317" t="s">
        <v>16</v>
      </c>
      <c r="G6317" t="s">
        <v>17</v>
      </c>
      <c r="H6317" s="2">
        <v>911629.88</v>
      </c>
      <c r="I6317">
        <v>0.25</v>
      </c>
      <c r="J6317" s="2">
        <v>911629.88</v>
      </c>
      <c r="K6317" s="2">
        <v>3437</v>
      </c>
      <c r="L6317">
        <v>265.24</v>
      </c>
      <c r="M6317" t="s">
        <v>18</v>
      </c>
      <c r="N6317" t="s">
        <v>19</v>
      </c>
      <c r="O6317" t="s">
        <v>20</v>
      </c>
    </row>
    <row r="6318" spans="1:15" x14ac:dyDescent="0.2">
      <c r="A6318" s="16" t="s">
        <v>186</v>
      </c>
      <c r="B6318" s="1">
        <v>46000</v>
      </c>
      <c r="C6318" t="s">
        <v>89</v>
      </c>
      <c r="D6318" t="s">
        <v>90</v>
      </c>
      <c r="E6318" t="s">
        <v>15</v>
      </c>
      <c r="F6318" t="s">
        <v>16</v>
      </c>
      <c r="G6318" t="s">
        <v>17</v>
      </c>
      <c r="H6318" s="2">
        <v>845369.77</v>
      </c>
      <c r="I6318">
        <v>0.23</v>
      </c>
      <c r="J6318" s="2">
        <v>845369.77</v>
      </c>
      <c r="K6318" s="2">
        <v>17899</v>
      </c>
      <c r="L6318">
        <v>47.23</v>
      </c>
      <c r="M6318" t="s">
        <v>18</v>
      </c>
      <c r="N6318" t="s">
        <v>19</v>
      </c>
      <c r="O6318" t="s">
        <v>20</v>
      </c>
    </row>
    <row r="6319" spans="1:15" x14ac:dyDescent="0.2">
      <c r="A6319" s="16" t="s">
        <v>186</v>
      </c>
      <c r="B6319" s="1">
        <v>46000</v>
      </c>
      <c r="C6319" t="s">
        <v>20</v>
      </c>
      <c r="D6319" t="s">
        <v>104</v>
      </c>
      <c r="E6319" t="s">
        <v>105</v>
      </c>
      <c r="F6319" t="s">
        <v>106</v>
      </c>
      <c r="G6319" t="s">
        <v>107</v>
      </c>
      <c r="H6319" s="2">
        <v>831920.94</v>
      </c>
      <c r="I6319">
        <v>0.23</v>
      </c>
      <c r="J6319" s="2">
        <v>831920.94</v>
      </c>
      <c r="K6319" s="2">
        <v>831921</v>
      </c>
      <c r="L6319">
        <v>100</v>
      </c>
      <c r="M6319" t="s">
        <v>18</v>
      </c>
      <c r="N6319" t="s">
        <v>108</v>
      </c>
      <c r="O6319" t="s">
        <v>20</v>
      </c>
    </row>
    <row r="6320" spans="1:15" x14ac:dyDescent="0.2">
      <c r="A6320" s="16" t="s">
        <v>186</v>
      </c>
      <c r="B6320" s="1">
        <v>46000</v>
      </c>
      <c r="C6320" t="s">
        <v>159</v>
      </c>
      <c r="D6320" t="s">
        <v>160</v>
      </c>
      <c r="E6320" t="s">
        <v>15</v>
      </c>
      <c r="F6320" t="s">
        <v>16</v>
      </c>
      <c r="G6320" t="s">
        <v>17</v>
      </c>
      <c r="H6320" s="2">
        <v>762529.81</v>
      </c>
      <c r="I6320">
        <v>0.21</v>
      </c>
      <c r="J6320" s="2">
        <v>762529.81</v>
      </c>
      <c r="K6320" s="2">
        <v>8351</v>
      </c>
      <c r="L6320">
        <v>91.31</v>
      </c>
      <c r="M6320" t="s">
        <v>18</v>
      </c>
      <c r="N6320" t="s">
        <v>31</v>
      </c>
      <c r="O6320" t="s">
        <v>20</v>
      </c>
    </row>
    <row r="6321" spans="1:15" x14ac:dyDescent="0.2">
      <c r="A6321" s="16" t="s">
        <v>186</v>
      </c>
      <c r="B6321" s="1">
        <v>46000</v>
      </c>
      <c r="C6321">
        <v>992</v>
      </c>
      <c r="D6321" t="s">
        <v>100</v>
      </c>
      <c r="E6321" t="s">
        <v>15</v>
      </c>
      <c r="F6321" t="s">
        <v>16</v>
      </c>
      <c r="G6321" t="s">
        <v>17</v>
      </c>
      <c r="H6321" s="2">
        <v>732926.84</v>
      </c>
      <c r="I6321">
        <v>0.2</v>
      </c>
      <c r="J6321" s="2">
        <v>732926.84</v>
      </c>
      <c r="K6321" s="2">
        <v>582000</v>
      </c>
      <c r="L6321">
        <v>1.26</v>
      </c>
      <c r="M6321" t="s">
        <v>101</v>
      </c>
      <c r="N6321" t="s">
        <v>102</v>
      </c>
      <c r="O6321" t="s">
        <v>103</v>
      </c>
    </row>
    <row r="6322" spans="1:15" x14ac:dyDescent="0.2">
      <c r="A6322" s="16" t="s">
        <v>186</v>
      </c>
      <c r="B6322" s="1">
        <v>46000</v>
      </c>
      <c r="C6322" t="s">
        <v>119</v>
      </c>
      <c r="D6322" t="s">
        <v>120</v>
      </c>
      <c r="E6322" t="s">
        <v>121</v>
      </c>
      <c r="F6322" t="s">
        <v>106</v>
      </c>
      <c r="G6322" t="s">
        <v>122</v>
      </c>
      <c r="H6322" s="2">
        <v>663481.24</v>
      </c>
      <c r="I6322">
        <v>0.18</v>
      </c>
      <c r="J6322" s="2">
        <v>663481.24</v>
      </c>
      <c r="K6322" s="2">
        <v>663481</v>
      </c>
      <c r="L6322">
        <v>1</v>
      </c>
      <c r="M6322" t="s">
        <v>123</v>
      </c>
      <c r="N6322" t="s">
        <v>108</v>
      </c>
      <c r="O6322" t="s">
        <v>20</v>
      </c>
    </row>
    <row r="6323" spans="1:15" x14ac:dyDescent="0.2">
      <c r="A6323" s="16" t="s">
        <v>186</v>
      </c>
      <c r="B6323" s="1">
        <v>46000</v>
      </c>
      <c r="C6323">
        <v>66570</v>
      </c>
      <c r="D6323" t="s">
        <v>161</v>
      </c>
      <c r="E6323" t="s">
        <v>15</v>
      </c>
      <c r="F6323" t="s">
        <v>43</v>
      </c>
      <c r="G6323" t="s">
        <v>17</v>
      </c>
      <c r="H6323" s="2">
        <v>458135.32</v>
      </c>
      <c r="I6323">
        <v>0.13</v>
      </c>
      <c r="J6323" s="2">
        <v>458135.32</v>
      </c>
      <c r="K6323" s="2">
        <v>7062</v>
      </c>
      <c r="L6323">
        <v>64.87</v>
      </c>
      <c r="M6323" t="s">
        <v>51</v>
      </c>
      <c r="N6323" t="s">
        <v>52</v>
      </c>
      <c r="O6323" t="s">
        <v>53</v>
      </c>
    </row>
    <row r="6324" spans="1:15" x14ac:dyDescent="0.2">
      <c r="A6324" s="16" t="s">
        <v>186</v>
      </c>
      <c r="B6324" s="1">
        <v>46000</v>
      </c>
      <c r="C6324" t="s">
        <v>109</v>
      </c>
      <c r="D6324" t="s">
        <v>110</v>
      </c>
      <c r="E6324" t="s">
        <v>15</v>
      </c>
      <c r="F6324" t="s">
        <v>16</v>
      </c>
      <c r="G6324" t="s">
        <v>17</v>
      </c>
      <c r="H6324" s="2">
        <v>345675.51</v>
      </c>
      <c r="I6324">
        <v>0.1</v>
      </c>
      <c r="J6324" s="2">
        <v>345675.51</v>
      </c>
      <c r="K6324" s="2">
        <v>2829</v>
      </c>
      <c r="L6324">
        <v>122.19</v>
      </c>
      <c r="M6324" t="s">
        <v>18</v>
      </c>
      <c r="N6324" t="s">
        <v>19</v>
      </c>
      <c r="O6324" t="s">
        <v>20</v>
      </c>
    </row>
    <row r="6325" spans="1:15" x14ac:dyDescent="0.2">
      <c r="A6325" s="16" t="s">
        <v>186</v>
      </c>
      <c r="B6325" s="1">
        <v>46000</v>
      </c>
      <c r="C6325" t="s">
        <v>162</v>
      </c>
      <c r="D6325" t="s">
        <v>163</v>
      </c>
      <c r="E6325" t="s">
        <v>15</v>
      </c>
      <c r="F6325" t="s">
        <v>16</v>
      </c>
      <c r="G6325" t="s">
        <v>17</v>
      </c>
      <c r="H6325" s="2">
        <v>168711.12</v>
      </c>
      <c r="I6325">
        <v>0.05</v>
      </c>
      <c r="J6325" s="2">
        <v>168711.12</v>
      </c>
      <c r="K6325" s="2">
        <v>4222</v>
      </c>
      <c r="L6325">
        <v>39.96</v>
      </c>
      <c r="M6325" t="s">
        <v>18</v>
      </c>
      <c r="N6325" t="s">
        <v>19</v>
      </c>
      <c r="O6325" t="s">
        <v>20</v>
      </c>
    </row>
    <row r="6326" spans="1:15" x14ac:dyDescent="0.2">
      <c r="A6326" s="16" t="s">
        <v>186</v>
      </c>
      <c r="B6326" s="1">
        <v>46000</v>
      </c>
      <c r="C6326">
        <v>3706</v>
      </c>
      <c r="D6326" t="s">
        <v>164</v>
      </c>
      <c r="E6326" t="s">
        <v>15</v>
      </c>
      <c r="F6326" t="s">
        <v>16</v>
      </c>
      <c r="G6326" t="s">
        <v>17</v>
      </c>
      <c r="H6326" s="2">
        <v>167066.25</v>
      </c>
      <c r="I6326">
        <v>0.05</v>
      </c>
      <c r="J6326" s="2">
        <v>167066.25</v>
      </c>
      <c r="K6326" s="2">
        <v>55200</v>
      </c>
      <c r="L6326">
        <v>3.03</v>
      </c>
      <c r="M6326" t="s">
        <v>33</v>
      </c>
      <c r="N6326" t="s">
        <v>34</v>
      </c>
      <c r="O6326" t="s">
        <v>35</v>
      </c>
    </row>
    <row r="6327" spans="1:15" x14ac:dyDescent="0.2">
      <c r="A6327" s="16" t="s">
        <v>186</v>
      </c>
      <c r="B6327" s="1">
        <v>46000</v>
      </c>
      <c r="C6327" t="s">
        <v>111</v>
      </c>
      <c r="D6327" t="s">
        <v>112</v>
      </c>
      <c r="E6327" t="s">
        <v>15</v>
      </c>
      <c r="F6327" t="s">
        <v>16</v>
      </c>
      <c r="G6327" t="s">
        <v>17</v>
      </c>
      <c r="H6327" s="2">
        <v>95548.160000000003</v>
      </c>
      <c r="I6327">
        <v>0.03</v>
      </c>
      <c r="J6327" s="2">
        <v>95548.160000000003</v>
      </c>
      <c r="K6327" s="2">
        <v>8782</v>
      </c>
      <c r="L6327">
        <v>10.88</v>
      </c>
      <c r="M6327" t="s">
        <v>18</v>
      </c>
      <c r="N6327" t="s">
        <v>19</v>
      </c>
      <c r="O6327" t="s">
        <v>20</v>
      </c>
    </row>
    <row r="6328" spans="1:15" x14ac:dyDescent="0.2">
      <c r="A6328" s="16" t="s">
        <v>186</v>
      </c>
      <c r="B6328" s="1">
        <v>46000</v>
      </c>
      <c r="C6328" t="s">
        <v>115</v>
      </c>
      <c r="D6328" t="s">
        <v>116</v>
      </c>
      <c r="E6328" t="s">
        <v>105</v>
      </c>
      <c r="F6328" t="s">
        <v>106</v>
      </c>
      <c r="G6328" t="s">
        <v>117</v>
      </c>
      <c r="H6328" s="2">
        <v>41000</v>
      </c>
      <c r="I6328">
        <v>0.01</v>
      </c>
      <c r="J6328" s="2">
        <v>41000</v>
      </c>
      <c r="K6328" s="2">
        <v>41000</v>
      </c>
      <c r="L6328">
        <v>100</v>
      </c>
      <c r="M6328" t="s">
        <v>18</v>
      </c>
      <c r="N6328" t="s">
        <v>108</v>
      </c>
      <c r="O6328" t="s">
        <v>20</v>
      </c>
    </row>
    <row r="6329" spans="1:15" x14ac:dyDescent="0.2">
      <c r="A6329" s="16" t="s">
        <v>186</v>
      </c>
      <c r="B6329" s="1">
        <v>46000</v>
      </c>
      <c r="C6329">
        <v>2388</v>
      </c>
      <c r="D6329" t="s">
        <v>118</v>
      </c>
      <c r="E6329" t="s">
        <v>15</v>
      </c>
      <c r="F6329" t="s">
        <v>16</v>
      </c>
      <c r="G6329" t="s">
        <v>17</v>
      </c>
      <c r="H6329" s="2">
        <v>12686.15</v>
      </c>
      <c r="I6329">
        <v>0</v>
      </c>
      <c r="J6329" s="2">
        <v>12686.15</v>
      </c>
      <c r="K6329" s="2">
        <v>6331</v>
      </c>
      <c r="L6329">
        <v>2</v>
      </c>
      <c r="M6329" t="s">
        <v>33</v>
      </c>
      <c r="N6329" t="s">
        <v>34</v>
      </c>
      <c r="O6329" t="s">
        <v>35</v>
      </c>
    </row>
    <row r="6330" spans="1:15" x14ac:dyDescent="0.2">
      <c r="A6330" s="16" t="s">
        <v>186</v>
      </c>
      <c r="B6330" s="1">
        <v>46000</v>
      </c>
      <c r="C6330">
        <v>300017</v>
      </c>
      <c r="D6330" t="s">
        <v>165</v>
      </c>
      <c r="E6330" t="s">
        <v>15</v>
      </c>
      <c r="F6330" t="s">
        <v>16</v>
      </c>
      <c r="G6330" t="s">
        <v>17</v>
      </c>
      <c r="H6330" s="2">
        <v>9370.4</v>
      </c>
      <c r="I6330">
        <v>0</v>
      </c>
      <c r="J6330" s="2">
        <v>9370.4</v>
      </c>
      <c r="K6330" s="2">
        <v>6500</v>
      </c>
      <c r="L6330">
        <v>1.44</v>
      </c>
      <c r="M6330" t="s">
        <v>101</v>
      </c>
      <c r="N6330" t="s">
        <v>166</v>
      </c>
      <c r="O6330" t="s">
        <v>167</v>
      </c>
    </row>
    <row r="6331" spans="1:15" x14ac:dyDescent="0.2">
      <c r="A6331" s="16" t="s">
        <v>186</v>
      </c>
      <c r="B6331" s="1">
        <v>46000</v>
      </c>
      <c r="C6331" t="s">
        <v>168</v>
      </c>
      <c r="D6331" t="s">
        <v>169</v>
      </c>
      <c r="E6331" t="s">
        <v>105</v>
      </c>
      <c r="F6331" t="s">
        <v>106</v>
      </c>
      <c r="G6331" t="s">
        <v>107</v>
      </c>
      <c r="H6331" s="2">
        <v>2303.9299999999998</v>
      </c>
      <c r="I6331">
        <v>0</v>
      </c>
      <c r="J6331" s="2">
        <v>2303.9299999999998</v>
      </c>
      <c r="K6331" s="2">
        <v>16269</v>
      </c>
      <c r="L6331">
        <v>14.16</v>
      </c>
      <c r="M6331" t="s">
        <v>101</v>
      </c>
      <c r="N6331" t="s">
        <v>108</v>
      </c>
      <c r="O6331" t="s">
        <v>168</v>
      </c>
    </row>
    <row r="6332" spans="1:15" x14ac:dyDescent="0.2">
      <c r="A6332" s="16" t="s">
        <v>186</v>
      </c>
      <c r="B6332" s="1">
        <v>46000</v>
      </c>
      <c r="C6332" t="s">
        <v>152</v>
      </c>
      <c r="D6332" t="s">
        <v>153</v>
      </c>
      <c r="E6332" t="s">
        <v>105</v>
      </c>
      <c r="F6332" t="s">
        <v>106</v>
      </c>
      <c r="G6332" t="s">
        <v>107</v>
      </c>
      <c r="H6332">
        <v>139.32</v>
      </c>
      <c r="I6332">
        <v>0</v>
      </c>
      <c r="J6332">
        <v>139.32</v>
      </c>
      <c r="K6332">
        <v>105</v>
      </c>
      <c r="L6332">
        <v>132.97999999999999</v>
      </c>
      <c r="M6332" t="s">
        <v>154</v>
      </c>
      <c r="N6332" t="s">
        <v>108</v>
      </c>
      <c r="O6332" t="s">
        <v>152</v>
      </c>
    </row>
    <row r="6333" spans="1:15" x14ac:dyDescent="0.2">
      <c r="A6333" s="16" t="s">
        <v>186</v>
      </c>
      <c r="B6333" s="1">
        <v>46000</v>
      </c>
      <c r="C6333" t="s">
        <v>40</v>
      </c>
      <c r="D6333" t="s">
        <v>175</v>
      </c>
      <c r="E6333" t="s">
        <v>174</v>
      </c>
      <c r="F6333" t="s">
        <v>106</v>
      </c>
      <c r="G6333" t="s">
        <v>174</v>
      </c>
      <c r="H6333">
        <v>113.67</v>
      </c>
      <c r="I6333">
        <v>0</v>
      </c>
      <c r="J6333">
        <v>113.67</v>
      </c>
      <c r="K6333" s="2">
        <v>346543</v>
      </c>
      <c r="L6333">
        <v>1</v>
      </c>
      <c r="M6333" t="s">
        <v>18</v>
      </c>
      <c r="N6333" t="s">
        <v>108</v>
      </c>
      <c r="O6333" t="s">
        <v>20</v>
      </c>
    </row>
    <row r="6334" spans="1:15" x14ac:dyDescent="0.2">
      <c r="A6334" s="16" t="s">
        <v>186</v>
      </c>
      <c r="B6334" s="1">
        <v>46000</v>
      </c>
      <c r="C6334" t="s">
        <v>35</v>
      </c>
      <c r="D6334" t="s">
        <v>179</v>
      </c>
      <c r="E6334" t="s">
        <v>174</v>
      </c>
      <c r="F6334" t="s">
        <v>106</v>
      </c>
      <c r="G6334" t="s">
        <v>174</v>
      </c>
      <c r="H6334">
        <v>23.45</v>
      </c>
      <c r="I6334">
        <v>0</v>
      </c>
      <c r="J6334">
        <v>23.45</v>
      </c>
      <c r="K6334" s="2">
        <v>2028035</v>
      </c>
      <c r="L6334">
        <v>1</v>
      </c>
      <c r="M6334" t="s">
        <v>18</v>
      </c>
      <c r="N6334" t="s">
        <v>108</v>
      </c>
      <c r="O6334" t="s">
        <v>20</v>
      </c>
    </row>
    <row r="6335" spans="1:15" x14ac:dyDescent="0.2">
      <c r="A6335" s="16" t="s">
        <v>186</v>
      </c>
      <c r="B6335" s="1">
        <v>46000</v>
      </c>
      <c r="C6335" t="s">
        <v>103</v>
      </c>
      <c r="D6335" t="s">
        <v>178</v>
      </c>
      <c r="E6335" t="s">
        <v>174</v>
      </c>
      <c r="F6335" t="s">
        <v>106</v>
      </c>
      <c r="G6335" t="s">
        <v>174</v>
      </c>
      <c r="H6335">
        <v>-4.6900000000000004</v>
      </c>
      <c r="I6335">
        <v>0</v>
      </c>
      <c r="J6335">
        <v>-4.6900000000000004</v>
      </c>
      <c r="K6335" s="2">
        <v>120360</v>
      </c>
      <c r="L6335">
        <v>1</v>
      </c>
      <c r="M6335" t="s">
        <v>18</v>
      </c>
      <c r="N6335" t="s">
        <v>108</v>
      </c>
      <c r="O6335" t="s">
        <v>20</v>
      </c>
    </row>
    <row r="6336" spans="1:15" x14ac:dyDescent="0.2">
      <c r="A6336" s="16" t="s">
        <v>186</v>
      </c>
      <c r="B6336" s="1">
        <v>46000</v>
      </c>
      <c r="C6336" t="s">
        <v>168</v>
      </c>
      <c r="D6336" t="s">
        <v>177</v>
      </c>
      <c r="E6336" t="s">
        <v>174</v>
      </c>
      <c r="F6336" t="s">
        <v>106</v>
      </c>
      <c r="G6336" t="s">
        <v>174</v>
      </c>
      <c r="H6336">
        <v>0.19</v>
      </c>
      <c r="I6336">
        <v>0</v>
      </c>
      <c r="J6336">
        <v>0.19</v>
      </c>
      <c r="K6336" s="2">
        <v>1026</v>
      </c>
      <c r="L6336">
        <v>1</v>
      </c>
      <c r="M6336" t="s">
        <v>18</v>
      </c>
      <c r="N6336" t="s">
        <v>108</v>
      </c>
      <c r="O6336" t="s">
        <v>20</v>
      </c>
    </row>
    <row r="6337" spans="1:15" x14ac:dyDescent="0.2">
      <c r="A6337" s="16" t="s">
        <v>186</v>
      </c>
      <c r="B6337" s="1">
        <v>46000</v>
      </c>
      <c r="C6337" t="s">
        <v>351</v>
      </c>
      <c r="D6337" t="s">
        <v>352</v>
      </c>
      <c r="E6337" t="s">
        <v>131</v>
      </c>
      <c r="F6337" t="s">
        <v>106</v>
      </c>
      <c r="G6337" t="s">
        <v>132</v>
      </c>
      <c r="H6337">
        <v>0</v>
      </c>
      <c r="I6337">
        <v>0</v>
      </c>
      <c r="J6337" s="2">
        <v>616794</v>
      </c>
      <c r="K6337">
        <v>12</v>
      </c>
      <c r="L6337" s="2">
        <v>25699.75</v>
      </c>
      <c r="M6337" t="s">
        <v>108</v>
      </c>
      <c r="N6337" t="s">
        <v>133</v>
      </c>
      <c r="O6337" t="s">
        <v>20</v>
      </c>
    </row>
    <row r="6338" spans="1:15" x14ac:dyDescent="0.2">
      <c r="A6338" s="16" t="s">
        <v>186</v>
      </c>
      <c r="B6338" s="1">
        <v>46000</v>
      </c>
      <c r="C6338" t="s">
        <v>75</v>
      </c>
      <c r="D6338" t="s">
        <v>176</v>
      </c>
      <c r="E6338" t="s">
        <v>174</v>
      </c>
      <c r="F6338" t="s">
        <v>106</v>
      </c>
      <c r="G6338" t="s">
        <v>174</v>
      </c>
      <c r="H6338">
        <v>-985.76</v>
      </c>
      <c r="I6338">
        <v>0</v>
      </c>
      <c r="J6338">
        <v>-985.76</v>
      </c>
      <c r="K6338" s="2">
        <v>23198000</v>
      </c>
      <c r="L6338">
        <v>1</v>
      </c>
      <c r="M6338" t="s">
        <v>18</v>
      </c>
      <c r="N6338" t="s">
        <v>108</v>
      </c>
      <c r="O6338" t="s">
        <v>20</v>
      </c>
    </row>
    <row r="6339" spans="1:15" x14ac:dyDescent="0.2">
      <c r="A6339" s="16" t="s">
        <v>186</v>
      </c>
      <c r="B6339" s="1">
        <v>46000</v>
      </c>
      <c r="C6339" t="s">
        <v>53</v>
      </c>
      <c r="D6339" t="s">
        <v>173</v>
      </c>
      <c r="E6339" t="s">
        <v>174</v>
      </c>
      <c r="F6339" t="s">
        <v>106</v>
      </c>
      <c r="G6339" t="s">
        <v>174</v>
      </c>
      <c r="H6339" s="2">
        <v>-1563.41</v>
      </c>
      <c r="I6339">
        <v>0</v>
      </c>
      <c r="J6339" s="2">
        <v>-1563.41</v>
      </c>
      <c r="K6339" s="2">
        <v>607104100</v>
      </c>
      <c r="L6339">
        <v>1</v>
      </c>
      <c r="M6339" t="s">
        <v>18</v>
      </c>
      <c r="N6339" t="s">
        <v>108</v>
      </c>
      <c r="O6339" t="s">
        <v>20</v>
      </c>
    </row>
    <row r="6340" spans="1:15" x14ac:dyDescent="0.2">
      <c r="A6340" s="16" t="s">
        <v>186</v>
      </c>
      <c r="B6340" s="1">
        <v>46000</v>
      </c>
      <c r="C6340" t="s">
        <v>103</v>
      </c>
      <c r="D6340" t="s">
        <v>127</v>
      </c>
      <c r="E6340" t="s">
        <v>105</v>
      </c>
      <c r="F6340" t="s">
        <v>106</v>
      </c>
      <c r="G6340" t="s">
        <v>107</v>
      </c>
      <c r="H6340" s="2">
        <v>-8827.48</v>
      </c>
      <c r="I6340">
        <v>0</v>
      </c>
      <c r="J6340" s="2">
        <v>-8827.48</v>
      </c>
      <c r="K6340" s="2">
        <v>-68695</v>
      </c>
      <c r="L6340">
        <v>12.85</v>
      </c>
      <c r="M6340" t="s">
        <v>128</v>
      </c>
      <c r="N6340" t="s">
        <v>108</v>
      </c>
      <c r="O6340" t="s">
        <v>103</v>
      </c>
    </row>
    <row r="6341" spans="1:15" x14ac:dyDescent="0.2">
      <c r="A6341" s="16" t="s">
        <v>186</v>
      </c>
      <c r="B6341" s="1">
        <v>46000</v>
      </c>
      <c r="C6341" t="s">
        <v>35</v>
      </c>
      <c r="D6341" t="s">
        <v>113</v>
      </c>
      <c r="E6341" t="s">
        <v>105</v>
      </c>
      <c r="F6341" t="s">
        <v>106</v>
      </c>
      <c r="G6341" t="s">
        <v>107</v>
      </c>
      <c r="H6341" s="2">
        <v>-27266.6</v>
      </c>
      <c r="I6341">
        <v>-0.01</v>
      </c>
      <c r="J6341" s="2">
        <v>-27266.6</v>
      </c>
      <c r="K6341" s="2">
        <v>-850459</v>
      </c>
      <c r="L6341">
        <v>3.21</v>
      </c>
      <c r="M6341" t="s">
        <v>33</v>
      </c>
      <c r="N6341" t="s">
        <v>108</v>
      </c>
      <c r="O6341" t="s">
        <v>35</v>
      </c>
    </row>
    <row r="6342" spans="1:15" x14ac:dyDescent="0.2">
      <c r="A6342" s="16" t="s">
        <v>186</v>
      </c>
      <c r="B6342" s="1">
        <v>46000</v>
      </c>
      <c r="C6342" t="s">
        <v>75</v>
      </c>
      <c r="D6342" t="s">
        <v>114</v>
      </c>
      <c r="E6342" t="s">
        <v>105</v>
      </c>
      <c r="F6342" t="s">
        <v>106</v>
      </c>
      <c r="G6342" t="s">
        <v>107</v>
      </c>
      <c r="H6342" s="2">
        <v>-123288.75</v>
      </c>
      <c r="I6342">
        <v>-0.03</v>
      </c>
      <c r="J6342" s="2">
        <v>-123288.75</v>
      </c>
      <c r="K6342" s="2">
        <v>-19342156</v>
      </c>
      <c r="L6342">
        <v>0.64</v>
      </c>
      <c r="M6342" t="s">
        <v>73</v>
      </c>
      <c r="N6342" t="s">
        <v>108</v>
      </c>
      <c r="O6342" t="s">
        <v>75</v>
      </c>
    </row>
    <row r="6343" spans="1:15" x14ac:dyDescent="0.2">
      <c r="A6343" s="16" t="s">
        <v>186</v>
      </c>
      <c r="B6343" s="1">
        <v>46000</v>
      </c>
      <c r="C6343" t="s">
        <v>53</v>
      </c>
      <c r="D6343" t="s">
        <v>124</v>
      </c>
      <c r="E6343" t="s">
        <v>105</v>
      </c>
      <c r="F6343" t="s">
        <v>106</v>
      </c>
      <c r="G6343" t="s">
        <v>107</v>
      </c>
      <c r="H6343" s="2">
        <v>-322841.21999999997</v>
      </c>
      <c r="I6343">
        <v>-0.09</v>
      </c>
      <c r="J6343" s="2">
        <v>-322841.21999999997</v>
      </c>
      <c r="K6343" s="2">
        <v>-475254560</v>
      </c>
      <c r="L6343">
        <v>7.0000000000000007E-2</v>
      </c>
      <c r="M6343" t="s">
        <v>51</v>
      </c>
      <c r="N6343" t="s">
        <v>108</v>
      </c>
      <c r="O6343" t="s">
        <v>53</v>
      </c>
    </row>
    <row r="6344" spans="1:15" x14ac:dyDescent="0.2">
      <c r="A6344" s="16" t="s">
        <v>186</v>
      </c>
      <c r="B6344" s="1">
        <v>46000</v>
      </c>
      <c r="C6344" t="s">
        <v>40</v>
      </c>
      <c r="D6344" t="s">
        <v>125</v>
      </c>
      <c r="E6344" t="s">
        <v>105</v>
      </c>
      <c r="F6344" t="s">
        <v>106</v>
      </c>
      <c r="G6344" t="s">
        <v>107</v>
      </c>
      <c r="H6344" s="2">
        <v>-360020.35</v>
      </c>
      <c r="I6344">
        <v>-0.1</v>
      </c>
      <c r="J6344" s="2">
        <v>-360020.35</v>
      </c>
      <c r="K6344" s="2">
        <v>-309588</v>
      </c>
      <c r="L6344">
        <v>116.29</v>
      </c>
      <c r="M6344" t="s">
        <v>126</v>
      </c>
      <c r="N6344" t="s">
        <v>108</v>
      </c>
      <c r="O6344" t="s">
        <v>40</v>
      </c>
    </row>
    <row r="6345" spans="1:15" x14ac:dyDescent="0.2">
      <c r="A6345" s="16" t="s">
        <v>505</v>
      </c>
      <c r="B6345" s="1">
        <v>46000</v>
      </c>
      <c r="C6345" t="s">
        <v>27</v>
      </c>
      <c r="D6345" t="s">
        <v>28</v>
      </c>
      <c r="F6345" t="s">
        <v>16</v>
      </c>
      <c r="G6345" t="s">
        <v>17</v>
      </c>
      <c r="H6345" s="2">
        <v>6995656.9199999999</v>
      </c>
      <c r="I6345">
        <v>9.4700000000000006</v>
      </c>
      <c r="J6345" s="2">
        <v>6995656.9199999999</v>
      </c>
      <c r="K6345" s="2">
        <v>31566</v>
      </c>
      <c r="L6345">
        <v>221.62</v>
      </c>
      <c r="M6345" t="s">
        <v>18</v>
      </c>
      <c r="N6345" t="s">
        <v>19</v>
      </c>
      <c r="O6345" t="s">
        <v>20</v>
      </c>
    </row>
    <row r="6346" spans="1:15" x14ac:dyDescent="0.2">
      <c r="A6346" s="16" t="s">
        <v>505</v>
      </c>
      <c r="B6346" s="1">
        <v>46000</v>
      </c>
      <c r="C6346">
        <v>5930</v>
      </c>
      <c r="D6346" t="s">
        <v>50</v>
      </c>
      <c r="F6346" t="s">
        <v>16</v>
      </c>
      <c r="G6346" t="s">
        <v>17</v>
      </c>
      <c r="H6346" s="2">
        <v>5831995.1100000003</v>
      </c>
      <c r="I6346">
        <v>7.89</v>
      </c>
      <c r="J6346" s="2">
        <v>5831995.1100000003</v>
      </c>
      <c r="K6346" s="2">
        <v>79200</v>
      </c>
      <c r="L6346">
        <v>73.64</v>
      </c>
      <c r="M6346" t="s">
        <v>51</v>
      </c>
      <c r="N6346" t="s">
        <v>52</v>
      </c>
      <c r="O6346" t="s">
        <v>53</v>
      </c>
    </row>
    <row r="6347" spans="1:15" x14ac:dyDescent="0.2">
      <c r="A6347" s="16" t="s">
        <v>505</v>
      </c>
      <c r="B6347" s="1">
        <v>46000</v>
      </c>
      <c r="C6347" t="s">
        <v>54</v>
      </c>
      <c r="D6347" t="s">
        <v>55</v>
      </c>
      <c r="F6347" t="s">
        <v>16</v>
      </c>
      <c r="G6347" t="s">
        <v>17</v>
      </c>
      <c r="H6347" s="2">
        <v>5320470.0999999996</v>
      </c>
      <c r="I6347">
        <v>7.2</v>
      </c>
      <c r="J6347" s="2">
        <v>5320470.0999999996</v>
      </c>
      <c r="K6347" s="2">
        <v>19195</v>
      </c>
      <c r="L6347">
        <v>277.18</v>
      </c>
      <c r="M6347" t="s">
        <v>18</v>
      </c>
      <c r="N6347" t="s">
        <v>19</v>
      </c>
      <c r="O6347" t="s">
        <v>20</v>
      </c>
    </row>
    <row r="6348" spans="1:15" x14ac:dyDescent="0.2">
      <c r="A6348" s="16" t="s">
        <v>505</v>
      </c>
      <c r="B6348" s="1">
        <v>46000</v>
      </c>
      <c r="C6348" t="s">
        <v>25</v>
      </c>
      <c r="D6348" t="s">
        <v>26</v>
      </c>
      <c r="F6348" t="s">
        <v>16</v>
      </c>
      <c r="G6348" t="s">
        <v>17</v>
      </c>
      <c r="H6348" s="2">
        <v>4998444.3099999996</v>
      </c>
      <c r="I6348">
        <v>6.77</v>
      </c>
      <c r="J6348" s="2">
        <v>4998444.3099999996</v>
      </c>
      <c r="K6348" s="2">
        <v>27023</v>
      </c>
      <c r="L6348">
        <v>184.97</v>
      </c>
      <c r="M6348" t="s">
        <v>18</v>
      </c>
      <c r="N6348" t="s">
        <v>19</v>
      </c>
      <c r="O6348" t="s">
        <v>20</v>
      </c>
    </row>
    <row r="6349" spans="1:15" x14ac:dyDescent="0.2">
      <c r="A6349" s="16" t="s">
        <v>505</v>
      </c>
      <c r="B6349" s="1">
        <v>46000</v>
      </c>
      <c r="C6349" t="s">
        <v>366</v>
      </c>
      <c r="D6349" t="s">
        <v>367</v>
      </c>
      <c r="F6349" t="s">
        <v>69</v>
      </c>
      <c r="G6349" t="s">
        <v>17</v>
      </c>
      <c r="H6349" s="2">
        <v>4132246.68</v>
      </c>
      <c r="I6349">
        <v>5.59</v>
      </c>
      <c r="J6349" s="2">
        <v>4132246.68</v>
      </c>
      <c r="K6349" s="2">
        <v>20274</v>
      </c>
      <c r="L6349">
        <v>203.82</v>
      </c>
      <c r="M6349" t="s">
        <v>18</v>
      </c>
      <c r="N6349" t="s">
        <v>19</v>
      </c>
      <c r="O6349" t="s">
        <v>20</v>
      </c>
    </row>
    <row r="6350" spans="1:15" x14ac:dyDescent="0.2">
      <c r="A6350" s="16" t="s">
        <v>505</v>
      </c>
      <c r="B6350" s="1">
        <v>46000</v>
      </c>
      <c r="C6350" t="s">
        <v>371</v>
      </c>
      <c r="D6350" t="s">
        <v>372</v>
      </c>
      <c r="F6350" t="s">
        <v>69</v>
      </c>
      <c r="G6350" t="s">
        <v>17</v>
      </c>
      <c r="H6350" s="2">
        <v>3275774.1</v>
      </c>
      <c r="I6350">
        <v>4.43</v>
      </c>
      <c r="J6350" s="2">
        <v>3275774.1</v>
      </c>
      <c r="K6350" s="2">
        <v>13170</v>
      </c>
      <c r="L6350">
        <v>248.73</v>
      </c>
      <c r="M6350" t="s">
        <v>18</v>
      </c>
      <c r="N6350" t="s">
        <v>19</v>
      </c>
      <c r="O6350" t="s">
        <v>20</v>
      </c>
    </row>
    <row r="6351" spans="1:15" x14ac:dyDescent="0.2">
      <c r="A6351" s="16" t="s">
        <v>505</v>
      </c>
      <c r="B6351" s="1">
        <v>46000</v>
      </c>
      <c r="C6351" t="s">
        <v>369</v>
      </c>
      <c r="D6351" t="s">
        <v>370</v>
      </c>
      <c r="F6351" t="s">
        <v>69</v>
      </c>
      <c r="G6351" t="s">
        <v>17</v>
      </c>
      <c r="H6351" s="2">
        <v>3268089</v>
      </c>
      <c r="I6351">
        <v>4.42</v>
      </c>
      <c r="J6351" s="2">
        <v>3268089</v>
      </c>
      <c r="K6351" s="2">
        <v>33011</v>
      </c>
      <c r="L6351">
        <v>99</v>
      </c>
      <c r="M6351" t="s">
        <v>18</v>
      </c>
      <c r="N6351" t="s">
        <v>31</v>
      </c>
      <c r="O6351" t="s">
        <v>20</v>
      </c>
    </row>
    <row r="6352" spans="1:15" x14ac:dyDescent="0.2">
      <c r="A6352" s="16" t="s">
        <v>505</v>
      </c>
      <c r="B6352" s="1">
        <v>46000</v>
      </c>
      <c r="C6352" t="s">
        <v>359</v>
      </c>
      <c r="D6352" t="s">
        <v>360</v>
      </c>
      <c r="F6352" t="s">
        <v>69</v>
      </c>
      <c r="G6352" t="s">
        <v>17</v>
      </c>
      <c r="H6352" s="2">
        <v>3125667.2</v>
      </c>
      <c r="I6352">
        <v>4.2300000000000004</v>
      </c>
      <c r="J6352" s="2">
        <v>3125667.2</v>
      </c>
      <c r="K6352" s="2">
        <v>32320</v>
      </c>
      <c r="L6352">
        <v>96.71</v>
      </c>
      <c r="M6352" t="s">
        <v>18</v>
      </c>
      <c r="N6352" t="s">
        <v>19</v>
      </c>
      <c r="O6352" t="s">
        <v>20</v>
      </c>
    </row>
    <row r="6353" spans="1:15" x14ac:dyDescent="0.2">
      <c r="A6353" s="16" t="s">
        <v>505</v>
      </c>
      <c r="B6353" s="1">
        <v>46000</v>
      </c>
      <c r="C6353">
        <v>1810</v>
      </c>
      <c r="D6353" t="s">
        <v>358</v>
      </c>
      <c r="F6353" t="s">
        <v>16</v>
      </c>
      <c r="G6353" t="s">
        <v>17</v>
      </c>
      <c r="H6353" s="2">
        <v>3028509.82</v>
      </c>
      <c r="I6353">
        <v>4.0999999999999996</v>
      </c>
      <c r="J6353" s="2">
        <v>3028509.82</v>
      </c>
      <c r="K6353" s="2">
        <v>571200</v>
      </c>
      <c r="L6353">
        <v>5.3</v>
      </c>
      <c r="M6353" t="s">
        <v>101</v>
      </c>
      <c r="N6353" t="s">
        <v>102</v>
      </c>
      <c r="O6353" t="s">
        <v>103</v>
      </c>
    </row>
    <row r="6354" spans="1:15" x14ac:dyDescent="0.2">
      <c r="A6354" s="16" t="s">
        <v>505</v>
      </c>
      <c r="B6354" s="1">
        <v>46000</v>
      </c>
      <c r="C6354">
        <v>7974</v>
      </c>
      <c r="D6354" t="s">
        <v>368</v>
      </c>
      <c r="F6354" t="s">
        <v>69</v>
      </c>
      <c r="G6354" t="s">
        <v>17</v>
      </c>
      <c r="H6354" s="2">
        <v>2806514.33</v>
      </c>
      <c r="I6354">
        <v>3.8</v>
      </c>
      <c r="J6354" s="2">
        <v>2806514.33</v>
      </c>
      <c r="K6354" s="2">
        <v>37000</v>
      </c>
      <c r="L6354">
        <v>75.849999999999994</v>
      </c>
      <c r="M6354" t="s">
        <v>73</v>
      </c>
      <c r="N6354" t="s">
        <v>74</v>
      </c>
      <c r="O6354" t="s">
        <v>75</v>
      </c>
    </row>
    <row r="6355" spans="1:15" x14ac:dyDescent="0.2">
      <c r="A6355" s="16" t="s">
        <v>505</v>
      </c>
      <c r="B6355" s="1">
        <v>46000</v>
      </c>
      <c r="C6355" t="s">
        <v>361</v>
      </c>
      <c r="D6355" t="s">
        <v>362</v>
      </c>
      <c r="F6355" t="s">
        <v>69</v>
      </c>
      <c r="G6355" t="s">
        <v>17</v>
      </c>
      <c r="H6355" s="2">
        <v>2631107.54</v>
      </c>
      <c r="I6355">
        <v>3.56</v>
      </c>
      <c r="J6355" s="2">
        <v>2631107.54</v>
      </c>
      <c r="K6355" s="2">
        <v>4462</v>
      </c>
      <c r="L6355">
        <v>589.66999999999996</v>
      </c>
      <c r="M6355" t="s">
        <v>363</v>
      </c>
      <c r="N6355" t="s">
        <v>31</v>
      </c>
      <c r="O6355" t="s">
        <v>20</v>
      </c>
    </row>
    <row r="6356" spans="1:15" x14ac:dyDescent="0.2">
      <c r="A6356" s="16" t="s">
        <v>505</v>
      </c>
      <c r="B6356" s="1">
        <v>46000</v>
      </c>
      <c r="C6356" t="s">
        <v>506</v>
      </c>
      <c r="D6356" t="s">
        <v>507</v>
      </c>
      <c r="F6356" t="s">
        <v>69</v>
      </c>
      <c r="G6356" t="s">
        <v>17</v>
      </c>
      <c r="H6356" s="2">
        <v>2580210.08</v>
      </c>
      <c r="I6356">
        <v>3.49</v>
      </c>
      <c r="J6356" s="2">
        <v>2580210.08</v>
      </c>
      <c r="K6356" s="2">
        <v>10928</v>
      </c>
      <c r="L6356">
        <v>236.11</v>
      </c>
      <c r="M6356" t="s">
        <v>18</v>
      </c>
      <c r="N6356" t="s">
        <v>31</v>
      </c>
      <c r="O6356" t="s">
        <v>20</v>
      </c>
    </row>
    <row r="6357" spans="1:15" x14ac:dyDescent="0.2">
      <c r="A6357" s="16" t="s">
        <v>505</v>
      </c>
      <c r="B6357" s="1">
        <v>46000</v>
      </c>
      <c r="C6357" t="s">
        <v>254</v>
      </c>
      <c r="D6357" t="s">
        <v>373</v>
      </c>
      <c r="F6357" t="s">
        <v>43</v>
      </c>
      <c r="G6357" t="s">
        <v>17</v>
      </c>
      <c r="H6357" s="2">
        <v>2168895.42</v>
      </c>
      <c r="I6357">
        <v>2.94</v>
      </c>
      <c r="J6357" s="2">
        <v>2168895.42</v>
      </c>
      <c r="K6357" s="2">
        <v>56119</v>
      </c>
      <c r="L6357">
        <v>38.65</v>
      </c>
      <c r="M6357" t="s">
        <v>374</v>
      </c>
      <c r="N6357" t="s">
        <v>375</v>
      </c>
      <c r="O6357" t="s">
        <v>376</v>
      </c>
    </row>
    <row r="6358" spans="1:15" x14ac:dyDescent="0.2">
      <c r="A6358" s="16" t="s">
        <v>505</v>
      </c>
      <c r="B6358" s="1">
        <v>46000</v>
      </c>
      <c r="C6358" t="s">
        <v>377</v>
      </c>
      <c r="D6358" t="s">
        <v>378</v>
      </c>
      <c r="F6358" t="s">
        <v>16</v>
      </c>
      <c r="G6358" t="s">
        <v>17</v>
      </c>
      <c r="H6358" s="2">
        <v>2064650.43</v>
      </c>
      <c r="I6358">
        <v>2.79</v>
      </c>
      <c r="J6358" s="2">
        <v>2064650.43</v>
      </c>
      <c r="K6358" s="2">
        <v>23561</v>
      </c>
      <c r="L6358">
        <v>87.63</v>
      </c>
      <c r="M6358" t="s">
        <v>18</v>
      </c>
      <c r="N6358" t="s">
        <v>19</v>
      </c>
      <c r="O6358" t="s">
        <v>20</v>
      </c>
    </row>
    <row r="6359" spans="1:15" x14ac:dyDescent="0.2">
      <c r="A6359" s="16" t="s">
        <v>505</v>
      </c>
      <c r="B6359" s="1">
        <v>46000</v>
      </c>
      <c r="C6359" t="s">
        <v>364</v>
      </c>
      <c r="D6359" t="s">
        <v>365</v>
      </c>
      <c r="F6359" t="s">
        <v>69</v>
      </c>
      <c r="G6359" t="s">
        <v>17</v>
      </c>
      <c r="H6359" s="2">
        <v>1584155.8</v>
      </c>
      <c r="I6359">
        <v>2.14</v>
      </c>
      <c r="J6359" s="2">
        <v>1584155.8</v>
      </c>
      <c r="K6359" s="2">
        <v>40207</v>
      </c>
      <c r="L6359">
        <v>39.4</v>
      </c>
      <c r="M6359" t="s">
        <v>18</v>
      </c>
      <c r="N6359" t="s">
        <v>19</v>
      </c>
      <c r="O6359" t="s">
        <v>20</v>
      </c>
    </row>
    <row r="6360" spans="1:15" x14ac:dyDescent="0.2">
      <c r="A6360" s="16" t="s">
        <v>505</v>
      </c>
      <c r="B6360" s="1">
        <v>46000</v>
      </c>
      <c r="C6360" t="s">
        <v>385</v>
      </c>
      <c r="D6360" t="s">
        <v>386</v>
      </c>
      <c r="F6360" t="s">
        <v>16</v>
      </c>
      <c r="G6360" t="s">
        <v>17</v>
      </c>
      <c r="H6360" s="2">
        <v>1579550.43</v>
      </c>
      <c r="I6360">
        <v>2.14</v>
      </c>
      <c r="J6360" s="2">
        <v>1579550.43</v>
      </c>
      <c r="K6360" s="2">
        <v>13223</v>
      </c>
      <c r="L6360">
        <v>119.45</v>
      </c>
      <c r="M6360" t="s">
        <v>387</v>
      </c>
      <c r="N6360" t="s">
        <v>388</v>
      </c>
      <c r="O6360" t="s">
        <v>389</v>
      </c>
    </row>
    <row r="6361" spans="1:15" x14ac:dyDescent="0.2">
      <c r="A6361" s="16" t="s">
        <v>505</v>
      </c>
      <c r="B6361" s="1">
        <v>46000</v>
      </c>
      <c r="C6361" t="s">
        <v>379</v>
      </c>
      <c r="D6361" t="s">
        <v>380</v>
      </c>
      <c r="F6361" t="s">
        <v>69</v>
      </c>
      <c r="G6361" t="s">
        <v>17</v>
      </c>
      <c r="H6361" s="2">
        <v>1449101.7</v>
      </c>
      <c r="I6361">
        <v>1.96</v>
      </c>
      <c r="J6361" s="2">
        <v>1449101.7</v>
      </c>
      <c r="K6361" s="2">
        <v>53315</v>
      </c>
      <c r="L6361">
        <v>27.18</v>
      </c>
      <c r="M6361" t="s">
        <v>18</v>
      </c>
      <c r="N6361" t="s">
        <v>31</v>
      </c>
      <c r="O6361" t="s">
        <v>20</v>
      </c>
    </row>
    <row r="6362" spans="1:15" x14ac:dyDescent="0.2">
      <c r="A6362" s="16" t="s">
        <v>505</v>
      </c>
      <c r="B6362" s="1">
        <v>46000</v>
      </c>
      <c r="C6362">
        <v>9766</v>
      </c>
      <c r="D6362" t="s">
        <v>397</v>
      </c>
      <c r="F6362" t="s">
        <v>69</v>
      </c>
      <c r="G6362" t="s">
        <v>17</v>
      </c>
      <c r="H6362" s="2">
        <v>1331166.1399999999</v>
      </c>
      <c r="I6362">
        <v>1.8</v>
      </c>
      <c r="J6362" s="2">
        <v>1331166.1399999999</v>
      </c>
      <c r="K6362" s="2">
        <v>9200</v>
      </c>
      <c r="L6362">
        <v>144.69</v>
      </c>
      <c r="M6362" t="s">
        <v>73</v>
      </c>
      <c r="N6362" t="s">
        <v>74</v>
      </c>
      <c r="O6362" t="s">
        <v>75</v>
      </c>
    </row>
    <row r="6363" spans="1:15" x14ac:dyDescent="0.2">
      <c r="A6363" s="16" t="s">
        <v>505</v>
      </c>
      <c r="B6363" s="1">
        <v>46000</v>
      </c>
      <c r="C6363" t="s">
        <v>398</v>
      </c>
      <c r="D6363" t="s">
        <v>399</v>
      </c>
      <c r="F6363" t="s">
        <v>69</v>
      </c>
      <c r="G6363" t="s">
        <v>17</v>
      </c>
      <c r="H6363" s="2">
        <v>1226818.32</v>
      </c>
      <c r="I6363">
        <v>1.66</v>
      </c>
      <c r="J6363" s="2">
        <v>1226818.32</v>
      </c>
      <c r="K6363" s="2">
        <v>11622</v>
      </c>
      <c r="L6363">
        <v>105.56</v>
      </c>
      <c r="M6363" t="s">
        <v>18</v>
      </c>
      <c r="N6363" t="s">
        <v>19</v>
      </c>
      <c r="O6363" t="s">
        <v>20</v>
      </c>
    </row>
    <row r="6364" spans="1:15" x14ac:dyDescent="0.2">
      <c r="A6364" s="16" t="s">
        <v>505</v>
      </c>
      <c r="B6364" s="1">
        <v>46000</v>
      </c>
      <c r="C6364">
        <v>992</v>
      </c>
      <c r="D6364" t="s">
        <v>100</v>
      </c>
      <c r="F6364" t="s">
        <v>16</v>
      </c>
      <c r="G6364" t="s">
        <v>17</v>
      </c>
      <c r="H6364" s="2">
        <v>964642.54</v>
      </c>
      <c r="I6364">
        <v>1.31</v>
      </c>
      <c r="J6364" s="2">
        <v>964642.54</v>
      </c>
      <c r="K6364" s="2">
        <v>766000</v>
      </c>
      <c r="L6364">
        <v>1.26</v>
      </c>
      <c r="M6364" t="s">
        <v>101</v>
      </c>
      <c r="N6364" t="s">
        <v>102</v>
      </c>
      <c r="O6364" t="s">
        <v>103</v>
      </c>
    </row>
    <row r="6365" spans="1:15" x14ac:dyDescent="0.2">
      <c r="A6365" s="16" t="s">
        <v>505</v>
      </c>
      <c r="B6365" s="1">
        <v>46000</v>
      </c>
      <c r="C6365" t="s">
        <v>381</v>
      </c>
      <c r="D6365" t="s">
        <v>382</v>
      </c>
      <c r="F6365" t="s">
        <v>43</v>
      </c>
      <c r="G6365" t="s">
        <v>17</v>
      </c>
      <c r="H6365" s="2">
        <v>910172.67</v>
      </c>
      <c r="I6365">
        <v>1.23</v>
      </c>
      <c r="J6365" s="2">
        <v>910172.67</v>
      </c>
      <c r="K6365" s="2">
        <v>13369</v>
      </c>
      <c r="L6365">
        <v>68.08</v>
      </c>
      <c r="M6365" t="s">
        <v>363</v>
      </c>
      <c r="N6365" t="s">
        <v>383</v>
      </c>
      <c r="O6365" t="s">
        <v>384</v>
      </c>
    </row>
    <row r="6366" spans="1:15" x14ac:dyDescent="0.2">
      <c r="A6366" s="16" t="s">
        <v>505</v>
      </c>
      <c r="B6366" s="1">
        <v>46000</v>
      </c>
      <c r="C6366">
        <v>3659</v>
      </c>
      <c r="D6366" t="s">
        <v>404</v>
      </c>
      <c r="F6366" t="s">
        <v>69</v>
      </c>
      <c r="G6366" t="s">
        <v>17</v>
      </c>
      <c r="H6366" s="2">
        <v>898792.11</v>
      </c>
      <c r="I6366">
        <v>1.22</v>
      </c>
      <c r="J6366" s="2">
        <v>898792.11</v>
      </c>
      <c r="K6366" s="2">
        <v>37000</v>
      </c>
      <c r="L6366">
        <v>24.29</v>
      </c>
      <c r="M6366" t="s">
        <v>73</v>
      </c>
      <c r="N6366" t="s">
        <v>74</v>
      </c>
      <c r="O6366" t="s">
        <v>75</v>
      </c>
    </row>
    <row r="6367" spans="1:15" x14ac:dyDescent="0.2">
      <c r="A6367" s="16" t="s">
        <v>505</v>
      </c>
      <c r="B6367" s="1">
        <v>46000</v>
      </c>
      <c r="C6367" t="s">
        <v>390</v>
      </c>
      <c r="D6367" t="s">
        <v>391</v>
      </c>
      <c r="F6367" t="s">
        <v>69</v>
      </c>
      <c r="G6367" t="s">
        <v>17</v>
      </c>
      <c r="H6367" s="2">
        <v>841587.12</v>
      </c>
      <c r="I6367">
        <v>1.1399999999999999</v>
      </c>
      <c r="J6367" s="2">
        <v>841587.12</v>
      </c>
      <c r="K6367" s="2">
        <v>106261</v>
      </c>
      <c r="L6367">
        <v>7.92</v>
      </c>
      <c r="M6367" t="s">
        <v>18</v>
      </c>
      <c r="N6367" t="s">
        <v>31</v>
      </c>
      <c r="O6367" t="s">
        <v>20</v>
      </c>
    </row>
    <row r="6368" spans="1:15" x14ac:dyDescent="0.2">
      <c r="A6368" s="16" t="s">
        <v>505</v>
      </c>
      <c r="B6368" s="1">
        <v>46000</v>
      </c>
      <c r="C6368" t="s">
        <v>394</v>
      </c>
      <c r="D6368" t="s">
        <v>395</v>
      </c>
      <c r="F6368" t="s">
        <v>43</v>
      </c>
      <c r="G6368" t="s">
        <v>17</v>
      </c>
      <c r="H6368" s="2">
        <v>790861.31</v>
      </c>
      <c r="I6368">
        <v>1.07</v>
      </c>
      <c r="J6368" s="2">
        <v>790861.31</v>
      </c>
      <c r="K6368" s="2">
        <v>59208</v>
      </c>
      <c r="L6368">
        <v>13.36</v>
      </c>
      <c r="M6368" t="s">
        <v>154</v>
      </c>
      <c r="N6368" t="s">
        <v>396</v>
      </c>
      <c r="O6368" t="s">
        <v>152</v>
      </c>
    </row>
    <row r="6369" spans="1:15" x14ac:dyDescent="0.2">
      <c r="A6369" s="16" t="s">
        <v>505</v>
      </c>
      <c r="B6369" s="1">
        <v>46000</v>
      </c>
      <c r="C6369">
        <v>9697</v>
      </c>
      <c r="D6369" t="s">
        <v>400</v>
      </c>
      <c r="F6369" t="s">
        <v>69</v>
      </c>
      <c r="G6369" t="s">
        <v>17</v>
      </c>
      <c r="H6369" s="2">
        <v>789215.03</v>
      </c>
      <c r="I6369">
        <v>1.07</v>
      </c>
      <c r="J6369" s="2">
        <v>789215.03</v>
      </c>
      <c r="K6369" s="2">
        <v>33600</v>
      </c>
      <c r="L6369">
        <v>23.49</v>
      </c>
      <c r="M6369" t="s">
        <v>73</v>
      </c>
      <c r="N6369" t="s">
        <v>74</v>
      </c>
      <c r="O6369" t="s">
        <v>75</v>
      </c>
    </row>
    <row r="6370" spans="1:15" x14ac:dyDescent="0.2">
      <c r="A6370" s="16" t="s">
        <v>505</v>
      </c>
      <c r="B6370" s="1">
        <v>46000</v>
      </c>
      <c r="C6370" t="s">
        <v>392</v>
      </c>
      <c r="D6370" t="s">
        <v>393</v>
      </c>
      <c r="F6370" t="s">
        <v>43</v>
      </c>
      <c r="G6370" t="s">
        <v>17</v>
      </c>
      <c r="H6370" s="2">
        <v>736379.76</v>
      </c>
      <c r="I6370">
        <v>1</v>
      </c>
      <c r="J6370" s="2">
        <v>736379.76</v>
      </c>
      <c r="K6370" s="2">
        <v>3522</v>
      </c>
      <c r="L6370">
        <v>209.08</v>
      </c>
      <c r="M6370" t="s">
        <v>18</v>
      </c>
      <c r="N6370" t="s">
        <v>19</v>
      </c>
      <c r="O6370" t="s">
        <v>20</v>
      </c>
    </row>
    <row r="6371" spans="1:15" x14ac:dyDescent="0.2">
      <c r="A6371" s="16" t="s">
        <v>505</v>
      </c>
      <c r="B6371" s="1">
        <v>46000</v>
      </c>
      <c r="C6371">
        <v>5935</v>
      </c>
      <c r="D6371" t="s">
        <v>91</v>
      </c>
      <c r="F6371" t="s">
        <v>16</v>
      </c>
      <c r="G6371" t="s">
        <v>17</v>
      </c>
      <c r="H6371" s="2">
        <v>695716.32</v>
      </c>
      <c r="I6371">
        <v>0.94</v>
      </c>
      <c r="J6371" s="2">
        <v>695716.32</v>
      </c>
      <c r="K6371" s="2">
        <v>12644</v>
      </c>
      <c r="L6371">
        <v>55.02</v>
      </c>
      <c r="M6371" t="s">
        <v>51</v>
      </c>
      <c r="N6371" t="s">
        <v>52</v>
      </c>
      <c r="O6371" t="s">
        <v>53</v>
      </c>
    </row>
    <row r="6372" spans="1:15" x14ac:dyDescent="0.2">
      <c r="A6372" s="16" t="s">
        <v>505</v>
      </c>
      <c r="B6372" s="1">
        <v>46000</v>
      </c>
      <c r="C6372" t="s">
        <v>508</v>
      </c>
      <c r="D6372" t="s">
        <v>509</v>
      </c>
      <c r="F6372" t="s">
        <v>16</v>
      </c>
      <c r="G6372" t="s">
        <v>17</v>
      </c>
      <c r="H6372" s="2">
        <v>500462.74</v>
      </c>
      <c r="I6372">
        <v>0.68</v>
      </c>
      <c r="J6372" s="2">
        <v>500462.74</v>
      </c>
      <c r="K6372" s="2">
        <v>6866</v>
      </c>
      <c r="L6372">
        <v>72.89</v>
      </c>
      <c r="M6372" t="s">
        <v>18</v>
      </c>
      <c r="N6372" t="s">
        <v>19</v>
      </c>
      <c r="O6372" t="s">
        <v>20</v>
      </c>
    </row>
    <row r="6373" spans="1:15" x14ac:dyDescent="0.2">
      <c r="A6373" s="16" t="s">
        <v>505</v>
      </c>
      <c r="B6373" s="1">
        <v>46000</v>
      </c>
      <c r="C6373">
        <v>9684</v>
      </c>
      <c r="D6373" t="s">
        <v>409</v>
      </c>
      <c r="F6373" t="s">
        <v>69</v>
      </c>
      <c r="G6373" t="s">
        <v>17</v>
      </c>
      <c r="H6373" s="2">
        <v>478500.81</v>
      </c>
      <c r="I6373">
        <v>0.65</v>
      </c>
      <c r="J6373" s="2">
        <v>478500.81</v>
      </c>
      <c r="K6373" s="2">
        <v>24800</v>
      </c>
      <c r="L6373">
        <v>19.29</v>
      </c>
      <c r="M6373" t="s">
        <v>73</v>
      </c>
      <c r="N6373" t="s">
        <v>74</v>
      </c>
      <c r="O6373" t="s">
        <v>75</v>
      </c>
    </row>
    <row r="6374" spans="1:15" x14ac:dyDescent="0.2">
      <c r="A6374" s="16" t="s">
        <v>505</v>
      </c>
      <c r="B6374" s="1">
        <v>46000</v>
      </c>
      <c r="C6374">
        <v>259960</v>
      </c>
      <c r="D6374" t="s">
        <v>401</v>
      </c>
      <c r="F6374" t="s">
        <v>69</v>
      </c>
      <c r="G6374" t="s">
        <v>17</v>
      </c>
      <c r="H6374" s="2">
        <v>469286.73</v>
      </c>
      <c r="I6374">
        <v>0.64</v>
      </c>
      <c r="J6374" s="2">
        <v>469286.73</v>
      </c>
      <c r="K6374" s="2">
        <v>2814</v>
      </c>
      <c r="L6374">
        <v>166.77</v>
      </c>
      <c r="M6374" t="s">
        <v>51</v>
      </c>
      <c r="N6374" t="s">
        <v>52</v>
      </c>
      <c r="O6374" t="s">
        <v>53</v>
      </c>
    </row>
    <row r="6375" spans="1:15" x14ac:dyDescent="0.2">
      <c r="A6375" s="16" t="s">
        <v>505</v>
      </c>
      <c r="B6375" s="1">
        <v>46000</v>
      </c>
      <c r="C6375" t="s">
        <v>410</v>
      </c>
      <c r="D6375" t="s">
        <v>411</v>
      </c>
      <c r="F6375" t="s">
        <v>69</v>
      </c>
      <c r="G6375" t="s">
        <v>17</v>
      </c>
      <c r="H6375" s="2">
        <v>433236.39</v>
      </c>
      <c r="I6375">
        <v>0.59</v>
      </c>
      <c r="J6375" s="2">
        <v>433236.39</v>
      </c>
      <c r="K6375" s="2">
        <v>6233</v>
      </c>
      <c r="L6375">
        <v>69.510000000000005</v>
      </c>
      <c r="M6375" t="s">
        <v>412</v>
      </c>
      <c r="N6375" t="s">
        <v>413</v>
      </c>
      <c r="O6375" t="s">
        <v>414</v>
      </c>
    </row>
    <row r="6376" spans="1:15" x14ac:dyDescent="0.2">
      <c r="A6376" s="16" t="s">
        <v>505</v>
      </c>
      <c r="B6376" s="1">
        <v>46000</v>
      </c>
      <c r="C6376" t="s">
        <v>402</v>
      </c>
      <c r="D6376" t="s">
        <v>403</v>
      </c>
      <c r="F6376" t="s">
        <v>16</v>
      </c>
      <c r="G6376" t="s">
        <v>17</v>
      </c>
      <c r="H6376" s="2">
        <v>403177.12</v>
      </c>
      <c r="I6376">
        <v>0.55000000000000004</v>
      </c>
      <c r="J6376" s="2">
        <v>403177.12</v>
      </c>
      <c r="K6376" s="2">
        <v>32752</v>
      </c>
      <c r="L6376">
        <v>12.31</v>
      </c>
      <c r="M6376" t="s">
        <v>18</v>
      </c>
      <c r="N6376" t="s">
        <v>19</v>
      </c>
      <c r="O6376" t="s">
        <v>20</v>
      </c>
    </row>
    <row r="6377" spans="1:15" x14ac:dyDescent="0.2">
      <c r="A6377" s="16" t="s">
        <v>505</v>
      </c>
      <c r="B6377" s="1">
        <v>46000</v>
      </c>
      <c r="C6377" t="s">
        <v>405</v>
      </c>
      <c r="D6377" t="s">
        <v>406</v>
      </c>
      <c r="F6377" t="s">
        <v>43</v>
      </c>
      <c r="G6377" t="s">
        <v>17</v>
      </c>
      <c r="H6377" s="2">
        <v>390755</v>
      </c>
      <c r="I6377">
        <v>0.53</v>
      </c>
      <c r="J6377" s="2">
        <v>390755</v>
      </c>
      <c r="K6377" s="2">
        <v>2521</v>
      </c>
      <c r="L6377">
        <v>155</v>
      </c>
      <c r="M6377" t="s">
        <v>18</v>
      </c>
      <c r="N6377" t="s">
        <v>19</v>
      </c>
      <c r="O6377" t="s">
        <v>20</v>
      </c>
    </row>
    <row r="6378" spans="1:15" x14ac:dyDescent="0.2">
      <c r="A6378" s="16" t="s">
        <v>505</v>
      </c>
      <c r="B6378" s="1">
        <v>46000</v>
      </c>
      <c r="C6378">
        <v>6417</v>
      </c>
      <c r="D6378" t="s">
        <v>419</v>
      </c>
      <c r="F6378" t="s">
        <v>43</v>
      </c>
      <c r="G6378" t="s">
        <v>17</v>
      </c>
      <c r="H6378" s="2">
        <v>317138.34999999998</v>
      </c>
      <c r="I6378">
        <v>0.43</v>
      </c>
      <c r="J6378" s="2">
        <v>317138.34999999998</v>
      </c>
      <c r="K6378" s="2">
        <v>19500</v>
      </c>
      <c r="L6378">
        <v>16.260000000000002</v>
      </c>
      <c r="M6378" t="s">
        <v>73</v>
      </c>
      <c r="N6378" t="s">
        <v>74</v>
      </c>
      <c r="O6378" t="s">
        <v>75</v>
      </c>
    </row>
    <row r="6379" spans="1:15" x14ac:dyDescent="0.2">
      <c r="A6379" s="16" t="s">
        <v>505</v>
      </c>
      <c r="B6379" s="1">
        <v>46000</v>
      </c>
      <c r="C6379" t="s">
        <v>417</v>
      </c>
      <c r="D6379" t="s">
        <v>418</v>
      </c>
      <c r="F6379" t="s">
        <v>16</v>
      </c>
      <c r="G6379" t="s">
        <v>17</v>
      </c>
      <c r="H6379" s="2">
        <v>294767.75</v>
      </c>
      <c r="I6379">
        <v>0.4</v>
      </c>
      <c r="J6379" s="2">
        <v>294767.75</v>
      </c>
      <c r="K6379" s="2">
        <v>3767</v>
      </c>
      <c r="L6379">
        <v>78.25</v>
      </c>
      <c r="M6379" t="s">
        <v>18</v>
      </c>
      <c r="N6379" t="s">
        <v>19</v>
      </c>
      <c r="O6379" t="s">
        <v>20</v>
      </c>
    </row>
    <row r="6380" spans="1:15" x14ac:dyDescent="0.2">
      <c r="A6380" s="16" t="s">
        <v>505</v>
      </c>
      <c r="B6380" s="1">
        <v>46000</v>
      </c>
      <c r="C6380" t="s">
        <v>512</v>
      </c>
      <c r="D6380" t="s">
        <v>513</v>
      </c>
      <c r="F6380" t="s">
        <v>43</v>
      </c>
      <c r="G6380" t="s">
        <v>17</v>
      </c>
      <c r="H6380" s="2">
        <v>245833.5</v>
      </c>
      <c r="I6380">
        <v>0.33</v>
      </c>
      <c r="J6380" s="2">
        <v>245833.5</v>
      </c>
      <c r="K6380" s="2">
        <v>10461</v>
      </c>
      <c r="L6380">
        <v>23.5</v>
      </c>
      <c r="M6380" t="s">
        <v>18</v>
      </c>
      <c r="N6380" t="s">
        <v>19</v>
      </c>
      <c r="O6380" t="s">
        <v>20</v>
      </c>
    </row>
    <row r="6381" spans="1:15" x14ac:dyDescent="0.2">
      <c r="A6381" s="16" t="s">
        <v>505</v>
      </c>
      <c r="B6381" s="1">
        <v>46000</v>
      </c>
      <c r="C6381" t="s">
        <v>407</v>
      </c>
      <c r="D6381" t="s">
        <v>408</v>
      </c>
      <c r="F6381" t="s">
        <v>43</v>
      </c>
      <c r="G6381" t="s">
        <v>17</v>
      </c>
      <c r="H6381" s="2">
        <v>239475.4</v>
      </c>
      <c r="I6381">
        <v>0.32</v>
      </c>
      <c r="J6381" s="2">
        <v>239475.4</v>
      </c>
      <c r="K6381" s="2">
        <v>3865</v>
      </c>
      <c r="L6381">
        <v>61.96</v>
      </c>
      <c r="M6381" t="s">
        <v>18</v>
      </c>
      <c r="N6381" t="s">
        <v>31</v>
      </c>
      <c r="O6381" t="s">
        <v>20</v>
      </c>
    </row>
    <row r="6382" spans="1:15" x14ac:dyDescent="0.2">
      <c r="A6382" s="16" t="s">
        <v>505</v>
      </c>
      <c r="B6382" s="1">
        <v>46000</v>
      </c>
      <c r="C6382" t="s">
        <v>415</v>
      </c>
      <c r="D6382" t="s">
        <v>416</v>
      </c>
      <c r="F6382" t="s">
        <v>43</v>
      </c>
      <c r="G6382" t="s">
        <v>17</v>
      </c>
      <c r="H6382" s="2">
        <v>229591.01</v>
      </c>
      <c r="I6382">
        <v>0.31</v>
      </c>
      <c r="J6382" s="2">
        <v>229591.01</v>
      </c>
      <c r="K6382" s="2">
        <v>33913</v>
      </c>
      <c r="L6382">
        <v>6.77</v>
      </c>
      <c r="M6382" t="s">
        <v>18</v>
      </c>
      <c r="N6382" t="s">
        <v>19</v>
      </c>
      <c r="O6382" t="s">
        <v>20</v>
      </c>
    </row>
    <row r="6383" spans="1:15" x14ac:dyDescent="0.2">
      <c r="A6383" s="16" t="s">
        <v>505</v>
      </c>
      <c r="B6383" s="1">
        <v>46000</v>
      </c>
      <c r="C6383" t="s">
        <v>431</v>
      </c>
      <c r="D6383" t="s">
        <v>432</v>
      </c>
      <c r="F6383" t="s">
        <v>43</v>
      </c>
      <c r="G6383" t="s">
        <v>17</v>
      </c>
      <c r="H6383" s="2">
        <v>203824.08</v>
      </c>
      <c r="I6383">
        <v>0.28000000000000003</v>
      </c>
      <c r="J6383" s="2">
        <v>203824.08</v>
      </c>
      <c r="K6383" s="2">
        <v>10638</v>
      </c>
      <c r="L6383">
        <v>19.16</v>
      </c>
      <c r="M6383" t="s">
        <v>18</v>
      </c>
      <c r="N6383" t="s">
        <v>19</v>
      </c>
      <c r="O6383" t="s">
        <v>20</v>
      </c>
    </row>
    <row r="6384" spans="1:15" x14ac:dyDescent="0.2">
      <c r="A6384" s="16" t="s">
        <v>505</v>
      </c>
      <c r="B6384" s="1">
        <v>46000</v>
      </c>
      <c r="C6384" t="s">
        <v>514</v>
      </c>
      <c r="D6384" t="s">
        <v>514</v>
      </c>
      <c r="F6384" t="s">
        <v>16</v>
      </c>
      <c r="G6384" t="s">
        <v>17</v>
      </c>
      <c r="H6384" s="2">
        <v>199123.78</v>
      </c>
      <c r="I6384">
        <v>0.27</v>
      </c>
      <c r="J6384" s="2">
        <v>199123.78</v>
      </c>
      <c r="K6384" s="2">
        <v>61184</v>
      </c>
      <c r="L6384">
        <v>3.25</v>
      </c>
      <c r="M6384" t="s">
        <v>363</v>
      </c>
      <c r="N6384" t="s">
        <v>383</v>
      </c>
      <c r="O6384" t="s">
        <v>384</v>
      </c>
    </row>
    <row r="6385" spans="1:15" x14ac:dyDescent="0.2">
      <c r="A6385" s="16" t="s">
        <v>505</v>
      </c>
      <c r="B6385" s="1">
        <v>46000</v>
      </c>
      <c r="C6385" t="s">
        <v>426</v>
      </c>
      <c r="D6385" t="s">
        <v>427</v>
      </c>
      <c r="F6385" t="s">
        <v>69</v>
      </c>
      <c r="G6385" t="s">
        <v>17</v>
      </c>
      <c r="H6385" s="2">
        <v>194309.28</v>
      </c>
      <c r="I6385">
        <v>0.26</v>
      </c>
      <c r="J6385" s="2">
        <v>194309.28</v>
      </c>
      <c r="K6385" s="2">
        <v>12528</v>
      </c>
      <c r="L6385">
        <v>15.51</v>
      </c>
      <c r="M6385" t="s">
        <v>18</v>
      </c>
      <c r="N6385" t="s">
        <v>19</v>
      </c>
      <c r="O6385" t="s">
        <v>20</v>
      </c>
    </row>
    <row r="6386" spans="1:15" x14ac:dyDescent="0.2">
      <c r="A6386" s="16" t="s">
        <v>505</v>
      </c>
      <c r="B6386" s="1">
        <v>46000</v>
      </c>
      <c r="C6386">
        <v>36570</v>
      </c>
      <c r="D6386" t="s">
        <v>430</v>
      </c>
      <c r="F6386" t="s">
        <v>69</v>
      </c>
      <c r="G6386" t="s">
        <v>17</v>
      </c>
      <c r="H6386" s="2">
        <v>154721.82999999999</v>
      </c>
      <c r="I6386">
        <v>0.21</v>
      </c>
      <c r="J6386" s="2">
        <v>154721.82999999999</v>
      </c>
      <c r="K6386" s="2">
        <v>1122</v>
      </c>
      <c r="L6386">
        <v>137.9</v>
      </c>
      <c r="M6386" t="s">
        <v>51</v>
      </c>
      <c r="N6386" t="s">
        <v>52</v>
      </c>
      <c r="O6386" t="s">
        <v>53</v>
      </c>
    </row>
    <row r="6387" spans="1:15" x14ac:dyDescent="0.2">
      <c r="A6387" s="16" t="s">
        <v>505</v>
      </c>
      <c r="B6387" s="1">
        <v>46000</v>
      </c>
      <c r="C6387">
        <v>1070</v>
      </c>
      <c r="D6387" t="s">
        <v>465</v>
      </c>
      <c r="F6387" t="s">
        <v>43</v>
      </c>
      <c r="G6387" t="s">
        <v>17</v>
      </c>
      <c r="H6387" s="2">
        <v>143674.79</v>
      </c>
      <c r="I6387">
        <v>0.19</v>
      </c>
      <c r="J6387" s="2">
        <v>143674.79</v>
      </c>
      <c r="K6387" s="2">
        <v>101000</v>
      </c>
      <c r="L6387">
        <v>1.42</v>
      </c>
      <c r="M6387" t="s">
        <v>101</v>
      </c>
      <c r="N6387" t="s">
        <v>102</v>
      </c>
      <c r="O6387" t="s">
        <v>103</v>
      </c>
    </row>
    <row r="6388" spans="1:15" x14ac:dyDescent="0.2">
      <c r="A6388" s="16" t="s">
        <v>505</v>
      </c>
      <c r="B6388" s="1">
        <v>46000</v>
      </c>
      <c r="C6388" t="s">
        <v>424</v>
      </c>
      <c r="D6388" t="s">
        <v>425</v>
      </c>
      <c r="F6388" t="s">
        <v>69</v>
      </c>
      <c r="G6388" t="s">
        <v>17</v>
      </c>
      <c r="H6388" s="2">
        <v>132078.62</v>
      </c>
      <c r="I6388">
        <v>0.18</v>
      </c>
      <c r="J6388" s="2">
        <v>132078.62</v>
      </c>
      <c r="K6388" s="2">
        <v>12073</v>
      </c>
      <c r="L6388">
        <v>10.94</v>
      </c>
      <c r="M6388" t="s">
        <v>18</v>
      </c>
      <c r="N6388" t="s">
        <v>31</v>
      </c>
      <c r="O6388" t="s">
        <v>20</v>
      </c>
    </row>
    <row r="6389" spans="1:15" x14ac:dyDescent="0.2">
      <c r="A6389" s="16" t="s">
        <v>505</v>
      </c>
      <c r="B6389" s="1">
        <v>46000</v>
      </c>
      <c r="C6389">
        <v>3635</v>
      </c>
      <c r="D6389" t="s">
        <v>433</v>
      </c>
      <c r="F6389" t="s">
        <v>69</v>
      </c>
      <c r="G6389" t="s">
        <v>17</v>
      </c>
      <c r="H6389" s="2">
        <v>131700.29</v>
      </c>
      <c r="I6389">
        <v>0.18</v>
      </c>
      <c r="J6389" s="2">
        <v>131700.29</v>
      </c>
      <c r="K6389" s="2">
        <v>10300</v>
      </c>
      <c r="L6389">
        <v>12.79</v>
      </c>
      <c r="M6389" t="s">
        <v>73</v>
      </c>
      <c r="N6389" t="s">
        <v>74</v>
      </c>
      <c r="O6389" t="s">
        <v>75</v>
      </c>
    </row>
    <row r="6390" spans="1:15" x14ac:dyDescent="0.2">
      <c r="A6390" s="16" t="s">
        <v>505</v>
      </c>
      <c r="B6390" s="1">
        <v>46000</v>
      </c>
      <c r="C6390" t="s">
        <v>435</v>
      </c>
      <c r="D6390" t="s">
        <v>436</v>
      </c>
      <c r="F6390" t="s">
        <v>16</v>
      </c>
      <c r="G6390" t="s">
        <v>17</v>
      </c>
      <c r="H6390" s="2">
        <v>122867.2</v>
      </c>
      <c r="I6390">
        <v>0.17</v>
      </c>
      <c r="J6390" s="2">
        <v>122867.2</v>
      </c>
      <c r="K6390" s="2">
        <v>9599</v>
      </c>
      <c r="L6390">
        <v>12.8</v>
      </c>
      <c r="M6390" t="s">
        <v>18</v>
      </c>
      <c r="N6390" t="s">
        <v>19</v>
      </c>
      <c r="O6390" t="s">
        <v>20</v>
      </c>
    </row>
    <row r="6391" spans="1:15" x14ac:dyDescent="0.2">
      <c r="A6391" s="16" t="s">
        <v>505</v>
      </c>
      <c r="B6391" s="1">
        <v>46000</v>
      </c>
      <c r="C6391" t="s">
        <v>515</v>
      </c>
      <c r="D6391" t="s">
        <v>516</v>
      </c>
      <c r="F6391" t="s">
        <v>43</v>
      </c>
      <c r="G6391" t="s">
        <v>17</v>
      </c>
      <c r="H6391" s="2">
        <v>117408</v>
      </c>
      <c r="I6391">
        <v>0.16</v>
      </c>
      <c r="J6391" s="2">
        <v>117408</v>
      </c>
      <c r="K6391" s="2">
        <v>4800</v>
      </c>
      <c r="L6391">
        <v>24.46</v>
      </c>
      <c r="M6391" t="s">
        <v>18</v>
      </c>
      <c r="N6391" t="s">
        <v>31</v>
      </c>
      <c r="O6391" t="s">
        <v>20</v>
      </c>
    </row>
    <row r="6392" spans="1:15" x14ac:dyDescent="0.2">
      <c r="A6392" s="16" t="s">
        <v>505</v>
      </c>
      <c r="B6392" s="1">
        <v>46000</v>
      </c>
      <c r="C6392">
        <v>2498</v>
      </c>
      <c r="D6392" t="s">
        <v>443</v>
      </c>
      <c r="F6392" t="s">
        <v>16</v>
      </c>
      <c r="G6392" t="s">
        <v>17</v>
      </c>
      <c r="H6392" s="2">
        <v>116253.35</v>
      </c>
      <c r="I6392">
        <v>0.16</v>
      </c>
      <c r="J6392" s="2">
        <v>116253.35</v>
      </c>
      <c r="K6392" s="2">
        <v>70000</v>
      </c>
      <c r="L6392">
        <v>1.66</v>
      </c>
      <c r="M6392" t="s">
        <v>33</v>
      </c>
      <c r="N6392" t="s">
        <v>34</v>
      </c>
      <c r="O6392" t="s">
        <v>35</v>
      </c>
    </row>
    <row r="6393" spans="1:15" x14ac:dyDescent="0.2">
      <c r="A6393" s="16" t="s">
        <v>505</v>
      </c>
      <c r="B6393" s="1">
        <v>46000</v>
      </c>
      <c r="C6393" t="s">
        <v>437</v>
      </c>
      <c r="D6393" t="s">
        <v>438</v>
      </c>
      <c r="F6393" t="s">
        <v>16</v>
      </c>
      <c r="G6393" t="s">
        <v>17</v>
      </c>
      <c r="H6393" s="2">
        <v>104541.8</v>
      </c>
      <c r="I6393">
        <v>0.14000000000000001</v>
      </c>
      <c r="J6393" s="2">
        <v>104541.8</v>
      </c>
      <c r="K6393" s="2">
        <v>10004</v>
      </c>
      <c r="L6393">
        <v>10.45</v>
      </c>
      <c r="M6393" t="s">
        <v>18</v>
      </c>
      <c r="N6393" t="s">
        <v>19</v>
      </c>
      <c r="O6393" t="s">
        <v>20</v>
      </c>
    </row>
    <row r="6394" spans="1:15" x14ac:dyDescent="0.2">
      <c r="A6394" s="16" t="s">
        <v>505</v>
      </c>
      <c r="B6394" s="1">
        <v>46000</v>
      </c>
      <c r="C6394">
        <v>2432</v>
      </c>
      <c r="D6394" t="s">
        <v>434</v>
      </c>
      <c r="F6394" t="s">
        <v>69</v>
      </c>
      <c r="G6394" t="s">
        <v>17</v>
      </c>
      <c r="H6394" s="2">
        <v>104068.59</v>
      </c>
      <c r="I6394">
        <v>0.14000000000000001</v>
      </c>
      <c r="J6394" s="2">
        <v>104068.59</v>
      </c>
      <c r="K6394" s="2">
        <v>6800</v>
      </c>
      <c r="L6394">
        <v>15.3</v>
      </c>
      <c r="M6394" t="s">
        <v>73</v>
      </c>
      <c r="N6394" t="s">
        <v>74</v>
      </c>
      <c r="O6394" t="s">
        <v>75</v>
      </c>
    </row>
    <row r="6395" spans="1:15" x14ac:dyDescent="0.2">
      <c r="A6395" s="16" t="s">
        <v>505</v>
      </c>
      <c r="B6395" s="1">
        <v>46000</v>
      </c>
      <c r="C6395">
        <v>4915</v>
      </c>
      <c r="D6395" t="s">
        <v>448</v>
      </c>
      <c r="F6395" t="s">
        <v>16</v>
      </c>
      <c r="G6395" t="s">
        <v>17</v>
      </c>
      <c r="H6395" s="2">
        <v>102189.77</v>
      </c>
      <c r="I6395">
        <v>0.14000000000000001</v>
      </c>
      <c r="J6395" s="2">
        <v>102189.77</v>
      </c>
      <c r="K6395" s="2">
        <v>40500</v>
      </c>
      <c r="L6395">
        <v>2.52</v>
      </c>
      <c r="M6395" t="s">
        <v>33</v>
      </c>
      <c r="N6395" t="s">
        <v>34</v>
      </c>
      <c r="O6395" t="s">
        <v>35</v>
      </c>
    </row>
    <row r="6396" spans="1:15" x14ac:dyDescent="0.2">
      <c r="A6396" s="16" t="s">
        <v>505</v>
      </c>
      <c r="B6396" s="1">
        <v>46000</v>
      </c>
      <c r="C6396" t="s">
        <v>420</v>
      </c>
      <c r="D6396" t="s">
        <v>421</v>
      </c>
      <c r="F6396" t="s">
        <v>43</v>
      </c>
      <c r="G6396" t="s">
        <v>17</v>
      </c>
      <c r="H6396" s="2">
        <v>99406.720000000001</v>
      </c>
      <c r="I6396">
        <v>0.13</v>
      </c>
      <c r="J6396" s="2">
        <v>99406.720000000001</v>
      </c>
      <c r="K6396" s="2">
        <v>25341</v>
      </c>
      <c r="L6396">
        <v>3.92</v>
      </c>
      <c r="M6396" t="s">
        <v>154</v>
      </c>
      <c r="N6396" t="s">
        <v>396</v>
      </c>
      <c r="O6396" t="s">
        <v>152</v>
      </c>
    </row>
    <row r="6397" spans="1:15" x14ac:dyDescent="0.2">
      <c r="A6397" s="16" t="s">
        <v>505</v>
      </c>
      <c r="B6397" s="1">
        <v>46000</v>
      </c>
      <c r="C6397" t="s">
        <v>454</v>
      </c>
      <c r="D6397" t="s">
        <v>455</v>
      </c>
      <c r="F6397" t="s">
        <v>69</v>
      </c>
      <c r="G6397" t="s">
        <v>17</v>
      </c>
      <c r="H6397" s="2">
        <v>97604.7</v>
      </c>
      <c r="I6397">
        <v>0.13</v>
      </c>
      <c r="J6397" s="2">
        <v>97604.7</v>
      </c>
      <c r="K6397" s="2">
        <v>8203</v>
      </c>
      <c r="L6397">
        <v>11.9</v>
      </c>
      <c r="M6397" t="s">
        <v>363</v>
      </c>
      <c r="N6397" t="s">
        <v>383</v>
      </c>
      <c r="O6397" t="s">
        <v>384</v>
      </c>
    </row>
    <row r="6398" spans="1:15" x14ac:dyDescent="0.2">
      <c r="A6398" s="16" t="s">
        <v>505</v>
      </c>
      <c r="B6398" s="1">
        <v>46000</v>
      </c>
      <c r="C6398" t="s">
        <v>449</v>
      </c>
      <c r="D6398" t="s">
        <v>450</v>
      </c>
      <c r="F6398" t="s">
        <v>43</v>
      </c>
      <c r="G6398" t="s">
        <v>17</v>
      </c>
      <c r="H6398" s="2">
        <v>97456.320000000007</v>
      </c>
      <c r="I6398">
        <v>0.13</v>
      </c>
      <c r="J6398" s="2">
        <v>97456.320000000007</v>
      </c>
      <c r="K6398" s="2">
        <v>11856</v>
      </c>
      <c r="L6398">
        <v>8.2200000000000006</v>
      </c>
      <c r="M6398" t="s">
        <v>18</v>
      </c>
      <c r="N6398" t="s">
        <v>31</v>
      </c>
      <c r="O6398" t="s">
        <v>20</v>
      </c>
    </row>
    <row r="6399" spans="1:15" x14ac:dyDescent="0.2">
      <c r="A6399" s="16" t="s">
        <v>505</v>
      </c>
      <c r="B6399" s="1">
        <v>46000</v>
      </c>
      <c r="C6399" t="s">
        <v>422</v>
      </c>
      <c r="D6399" t="s">
        <v>423</v>
      </c>
      <c r="F6399" t="s">
        <v>69</v>
      </c>
      <c r="G6399" t="s">
        <v>17</v>
      </c>
      <c r="H6399" s="2">
        <v>95340.19</v>
      </c>
      <c r="I6399">
        <v>0.13</v>
      </c>
      <c r="J6399" s="2">
        <v>95340.19</v>
      </c>
      <c r="K6399" s="2">
        <v>14633</v>
      </c>
      <c r="L6399">
        <v>6.52</v>
      </c>
      <c r="M6399" t="s">
        <v>363</v>
      </c>
      <c r="N6399" t="s">
        <v>383</v>
      </c>
      <c r="O6399" t="s">
        <v>384</v>
      </c>
    </row>
    <row r="6400" spans="1:15" x14ac:dyDescent="0.2">
      <c r="A6400" s="16" t="s">
        <v>505</v>
      </c>
      <c r="B6400" s="1">
        <v>46000</v>
      </c>
      <c r="C6400">
        <v>251270</v>
      </c>
      <c r="D6400" t="s">
        <v>458</v>
      </c>
      <c r="F6400" t="s">
        <v>69</v>
      </c>
      <c r="G6400" t="s">
        <v>17</v>
      </c>
      <c r="H6400" s="2">
        <v>87853.54</v>
      </c>
      <c r="I6400">
        <v>0.12</v>
      </c>
      <c r="J6400" s="2">
        <v>87853.54</v>
      </c>
      <c r="K6400" s="2">
        <v>2618</v>
      </c>
      <c r="L6400">
        <v>33.56</v>
      </c>
      <c r="M6400" t="s">
        <v>51</v>
      </c>
      <c r="N6400" t="s">
        <v>52</v>
      </c>
      <c r="O6400" t="s">
        <v>53</v>
      </c>
    </row>
    <row r="6401" spans="1:15" x14ac:dyDescent="0.2">
      <c r="A6401" s="16" t="s">
        <v>505</v>
      </c>
      <c r="B6401" s="1">
        <v>46000</v>
      </c>
      <c r="C6401" t="s">
        <v>478</v>
      </c>
      <c r="D6401" t="s">
        <v>529</v>
      </c>
      <c r="F6401" t="s">
        <v>69</v>
      </c>
      <c r="G6401" t="s">
        <v>17</v>
      </c>
      <c r="H6401" s="2">
        <v>86742.720000000001</v>
      </c>
      <c r="I6401">
        <v>0.12</v>
      </c>
      <c r="J6401" s="2">
        <v>86742.720000000001</v>
      </c>
      <c r="K6401" s="2">
        <v>30119</v>
      </c>
      <c r="L6401">
        <v>2.88</v>
      </c>
      <c r="M6401" t="s">
        <v>18</v>
      </c>
      <c r="N6401" t="s">
        <v>31</v>
      </c>
      <c r="O6401" t="s">
        <v>20</v>
      </c>
    </row>
    <row r="6402" spans="1:15" x14ac:dyDescent="0.2">
      <c r="A6402" s="16" t="s">
        <v>505</v>
      </c>
      <c r="B6402" s="1">
        <v>46000</v>
      </c>
      <c r="C6402" t="s">
        <v>428</v>
      </c>
      <c r="D6402" t="s">
        <v>429</v>
      </c>
      <c r="F6402" t="s">
        <v>43</v>
      </c>
      <c r="G6402" t="s">
        <v>17</v>
      </c>
      <c r="H6402" s="2">
        <v>85571.42</v>
      </c>
      <c r="I6402">
        <v>0.12</v>
      </c>
      <c r="J6402" s="2">
        <v>85571.42</v>
      </c>
      <c r="K6402" s="2">
        <v>24912</v>
      </c>
      <c r="L6402">
        <v>3.43</v>
      </c>
      <c r="M6402" t="s">
        <v>374</v>
      </c>
      <c r="N6402" t="s">
        <v>375</v>
      </c>
      <c r="O6402" t="s">
        <v>376</v>
      </c>
    </row>
    <row r="6403" spans="1:15" x14ac:dyDescent="0.2">
      <c r="A6403" s="16" t="s">
        <v>505</v>
      </c>
      <c r="B6403" s="1">
        <v>46000</v>
      </c>
      <c r="C6403">
        <v>3738</v>
      </c>
      <c r="D6403" t="s">
        <v>453</v>
      </c>
      <c r="F6403" t="s">
        <v>16</v>
      </c>
      <c r="G6403" t="s">
        <v>17</v>
      </c>
      <c r="H6403" s="2">
        <v>85292.25</v>
      </c>
      <c r="I6403">
        <v>0.12</v>
      </c>
      <c r="J6403" s="2">
        <v>85292.25</v>
      </c>
      <c r="K6403" s="2">
        <v>154000</v>
      </c>
      <c r="L6403">
        <v>0.55000000000000004</v>
      </c>
      <c r="M6403" t="s">
        <v>128</v>
      </c>
      <c r="N6403" t="s">
        <v>102</v>
      </c>
      <c r="O6403" t="s">
        <v>103</v>
      </c>
    </row>
    <row r="6404" spans="1:15" x14ac:dyDescent="0.2">
      <c r="A6404" s="16" t="s">
        <v>505</v>
      </c>
      <c r="B6404" s="1">
        <v>46000</v>
      </c>
      <c r="C6404" t="s">
        <v>20</v>
      </c>
      <c r="D6404" t="s">
        <v>104</v>
      </c>
      <c r="F6404" t="s">
        <v>106</v>
      </c>
      <c r="G6404" t="s">
        <v>107</v>
      </c>
      <c r="H6404" s="2">
        <v>84365.41</v>
      </c>
      <c r="I6404">
        <v>0.11</v>
      </c>
      <c r="J6404" s="2">
        <v>84365.41</v>
      </c>
      <c r="K6404" s="2">
        <v>84365</v>
      </c>
      <c r="L6404">
        <v>100</v>
      </c>
      <c r="M6404" t="s">
        <v>18</v>
      </c>
      <c r="N6404" t="s">
        <v>108</v>
      </c>
      <c r="O6404" t="s">
        <v>20</v>
      </c>
    </row>
    <row r="6405" spans="1:15" x14ac:dyDescent="0.2">
      <c r="A6405" s="16" t="s">
        <v>505</v>
      </c>
      <c r="B6405" s="1">
        <v>46000</v>
      </c>
      <c r="C6405">
        <v>263750</v>
      </c>
      <c r="D6405" t="s">
        <v>462</v>
      </c>
      <c r="F6405" t="s">
        <v>69</v>
      </c>
      <c r="G6405" t="s">
        <v>17</v>
      </c>
      <c r="H6405" s="2">
        <v>83430.41</v>
      </c>
      <c r="I6405">
        <v>0.11</v>
      </c>
      <c r="J6405" s="2">
        <v>83430.41</v>
      </c>
      <c r="K6405" s="2">
        <v>3306</v>
      </c>
      <c r="L6405">
        <v>25.24</v>
      </c>
      <c r="M6405" t="s">
        <v>51</v>
      </c>
      <c r="N6405" t="s">
        <v>463</v>
      </c>
      <c r="O6405" t="s">
        <v>53</v>
      </c>
    </row>
    <row r="6406" spans="1:15" x14ac:dyDescent="0.2">
      <c r="A6406" s="16" t="s">
        <v>505</v>
      </c>
      <c r="B6406" s="1">
        <v>46000</v>
      </c>
      <c r="C6406">
        <v>2439</v>
      </c>
      <c r="D6406" t="s">
        <v>457</v>
      </c>
      <c r="F6406" t="s">
        <v>43</v>
      </c>
      <c r="G6406" t="s">
        <v>17</v>
      </c>
      <c r="H6406" s="2">
        <v>73766.05</v>
      </c>
      <c r="I6406">
        <v>0.1</v>
      </c>
      <c r="J6406" s="2">
        <v>73766.05</v>
      </c>
      <c r="K6406" s="2">
        <v>23008</v>
      </c>
      <c r="L6406">
        <v>3.21</v>
      </c>
      <c r="M6406" t="s">
        <v>33</v>
      </c>
      <c r="N6406" t="s">
        <v>34</v>
      </c>
      <c r="O6406" t="s">
        <v>35</v>
      </c>
    </row>
    <row r="6407" spans="1:15" x14ac:dyDescent="0.2">
      <c r="A6407" s="16" t="s">
        <v>505</v>
      </c>
      <c r="B6407" s="1">
        <v>46000</v>
      </c>
      <c r="C6407" t="s">
        <v>460</v>
      </c>
      <c r="D6407" t="s">
        <v>461</v>
      </c>
      <c r="F6407" t="s">
        <v>69</v>
      </c>
      <c r="G6407" t="s">
        <v>17</v>
      </c>
      <c r="H6407" s="2">
        <v>65041.56</v>
      </c>
      <c r="I6407">
        <v>0.09</v>
      </c>
      <c r="J6407" s="2">
        <v>65041.56</v>
      </c>
      <c r="K6407" s="2">
        <v>6327</v>
      </c>
      <c r="L6407">
        <v>10.28</v>
      </c>
      <c r="M6407" t="s">
        <v>18</v>
      </c>
      <c r="N6407" t="s">
        <v>19</v>
      </c>
      <c r="O6407" t="s">
        <v>20</v>
      </c>
    </row>
    <row r="6408" spans="1:15" x14ac:dyDescent="0.2">
      <c r="A6408" s="16" t="s">
        <v>505</v>
      </c>
      <c r="B6408" s="1">
        <v>46000</v>
      </c>
      <c r="C6408">
        <v>3765</v>
      </c>
      <c r="D6408" t="s">
        <v>452</v>
      </c>
      <c r="F6408" t="s">
        <v>69</v>
      </c>
      <c r="G6408" t="s">
        <v>17</v>
      </c>
      <c r="H6408" s="2">
        <v>64445.93</v>
      </c>
      <c r="I6408">
        <v>0.09</v>
      </c>
      <c r="J6408" s="2">
        <v>64445.93</v>
      </c>
      <c r="K6408" s="2">
        <v>4100</v>
      </c>
      <c r="L6408">
        <v>15.72</v>
      </c>
      <c r="M6408" t="s">
        <v>73</v>
      </c>
      <c r="N6408" t="s">
        <v>74</v>
      </c>
      <c r="O6408" t="s">
        <v>75</v>
      </c>
    </row>
    <row r="6409" spans="1:15" x14ac:dyDescent="0.2">
      <c r="A6409" s="16" t="s">
        <v>505</v>
      </c>
      <c r="B6409" s="1">
        <v>46000</v>
      </c>
      <c r="C6409" t="s">
        <v>439</v>
      </c>
      <c r="D6409" t="s">
        <v>440</v>
      </c>
      <c r="F6409" t="s">
        <v>69</v>
      </c>
      <c r="G6409" t="s">
        <v>17</v>
      </c>
      <c r="H6409" s="2">
        <v>61638.41</v>
      </c>
      <c r="I6409">
        <v>0.08</v>
      </c>
      <c r="J6409" s="2">
        <v>61638.41</v>
      </c>
      <c r="K6409" s="2">
        <v>8761</v>
      </c>
      <c r="L6409">
        <v>7.04</v>
      </c>
      <c r="M6409" t="s">
        <v>441</v>
      </c>
      <c r="N6409" t="s">
        <v>442</v>
      </c>
      <c r="O6409" t="s">
        <v>40</v>
      </c>
    </row>
    <row r="6410" spans="1:15" x14ac:dyDescent="0.2">
      <c r="A6410" s="16" t="s">
        <v>505</v>
      </c>
      <c r="B6410" s="1">
        <v>46000</v>
      </c>
      <c r="C6410">
        <v>2121</v>
      </c>
      <c r="D6410" t="s">
        <v>456</v>
      </c>
      <c r="F6410" t="s">
        <v>69</v>
      </c>
      <c r="G6410" t="s">
        <v>17</v>
      </c>
      <c r="H6410" s="2">
        <v>57592.5</v>
      </c>
      <c r="I6410">
        <v>0.08</v>
      </c>
      <c r="J6410" s="2">
        <v>57592.5</v>
      </c>
      <c r="K6410" s="2">
        <v>3300</v>
      </c>
      <c r="L6410">
        <v>17.45</v>
      </c>
      <c r="M6410" t="s">
        <v>73</v>
      </c>
      <c r="N6410" t="s">
        <v>74</v>
      </c>
      <c r="O6410" t="s">
        <v>75</v>
      </c>
    </row>
    <row r="6411" spans="1:15" x14ac:dyDescent="0.2">
      <c r="A6411" s="16" t="s">
        <v>505</v>
      </c>
      <c r="B6411" s="1">
        <v>46000</v>
      </c>
      <c r="C6411">
        <v>6727</v>
      </c>
      <c r="D6411" t="s">
        <v>464</v>
      </c>
      <c r="F6411" t="s">
        <v>16</v>
      </c>
      <c r="G6411" t="s">
        <v>17</v>
      </c>
      <c r="H6411" s="2">
        <v>55244.29</v>
      </c>
      <c r="I6411">
        <v>7.0000000000000007E-2</v>
      </c>
      <c r="J6411" s="2">
        <v>55244.29</v>
      </c>
      <c r="K6411" s="2">
        <v>10700</v>
      </c>
      <c r="L6411">
        <v>5.16</v>
      </c>
      <c r="M6411" t="s">
        <v>73</v>
      </c>
      <c r="N6411" t="s">
        <v>74</v>
      </c>
      <c r="O6411" t="s">
        <v>75</v>
      </c>
    </row>
    <row r="6412" spans="1:15" x14ac:dyDescent="0.2">
      <c r="A6412" s="16" t="s">
        <v>505</v>
      </c>
      <c r="B6412" s="1">
        <v>46000</v>
      </c>
      <c r="C6412">
        <v>2362</v>
      </c>
      <c r="D6412" t="s">
        <v>459</v>
      </c>
      <c r="F6412" t="s">
        <v>16</v>
      </c>
      <c r="G6412" t="s">
        <v>17</v>
      </c>
      <c r="H6412" s="2">
        <v>52777.29</v>
      </c>
      <c r="I6412">
        <v>7.0000000000000007E-2</v>
      </c>
      <c r="J6412" s="2">
        <v>52777.29</v>
      </c>
      <c r="K6412" s="2">
        <v>41000</v>
      </c>
      <c r="L6412">
        <v>1.29</v>
      </c>
      <c r="M6412" t="s">
        <v>33</v>
      </c>
      <c r="N6412" t="s">
        <v>34</v>
      </c>
      <c r="O6412" t="s">
        <v>35</v>
      </c>
    </row>
    <row r="6413" spans="1:15" x14ac:dyDescent="0.2">
      <c r="A6413" s="16" t="s">
        <v>505</v>
      </c>
      <c r="B6413" s="1">
        <v>46000</v>
      </c>
      <c r="C6413">
        <v>2767</v>
      </c>
      <c r="D6413" t="s">
        <v>471</v>
      </c>
      <c r="F6413" t="s">
        <v>43</v>
      </c>
      <c r="G6413" t="s">
        <v>17</v>
      </c>
      <c r="H6413" s="2">
        <v>46908.88</v>
      </c>
      <c r="I6413">
        <v>0.06</v>
      </c>
      <c r="J6413" s="2">
        <v>46908.88</v>
      </c>
      <c r="K6413" s="2">
        <v>3900</v>
      </c>
      <c r="L6413">
        <v>12.03</v>
      </c>
      <c r="M6413" t="s">
        <v>73</v>
      </c>
      <c r="N6413" t="s">
        <v>74</v>
      </c>
      <c r="O6413" t="s">
        <v>75</v>
      </c>
    </row>
    <row r="6414" spans="1:15" x14ac:dyDescent="0.2">
      <c r="A6414" s="16" t="s">
        <v>505</v>
      </c>
      <c r="B6414" s="1">
        <v>46000</v>
      </c>
      <c r="C6414">
        <v>751</v>
      </c>
      <c r="D6414" t="s">
        <v>470</v>
      </c>
      <c r="F6414" t="s">
        <v>43</v>
      </c>
      <c r="G6414" t="s">
        <v>17</v>
      </c>
      <c r="H6414" s="2">
        <v>44924.47</v>
      </c>
      <c r="I6414">
        <v>0.06</v>
      </c>
      <c r="J6414" s="2">
        <v>44924.47</v>
      </c>
      <c r="K6414" s="2">
        <v>92000</v>
      </c>
      <c r="L6414">
        <v>0.49</v>
      </c>
      <c r="M6414" t="s">
        <v>101</v>
      </c>
      <c r="N6414" t="s">
        <v>102</v>
      </c>
      <c r="O6414" t="s">
        <v>103</v>
      </c>
    </row>
    <row r="6415" spans="1:15" x14ac:dyDescent="0.2">
      <c r="A6415" s="16" t="s">
        <v>505</v>
      </c>
      <c r="B6415" s="1">
        <v>46000</v>
      </c>
      <c r="C6415" t="s">
        <v>108</v>
      </c>
      <c r="D6415" t="s">
        <v>646</v>
      </c>
      <c r="F6415" t="s">
        <v>621</v>
      </c>
      <c r="G6415" t="s">
        <v>17</v>
      </c>
      <c r="H6415" s="2">
        <v>43043.75</v>
      </c>
      <c r="I6415">
        <v>0.06</v>
      </c>
      <c r="J6415" s="2">
        <v>43043.75</v>
      </c>
      <c r="K6415" s="2">
        <v>14633</v>
      </c>
      <c r="L6415">
        <v>2.94</v>
      </c>
      <c r="M6415" t="s">
        <v>363</v>
      </c>
      <c r="N6415" t="s">
        <v>383</v>
      </c>
      <c r="O6415" t="s">
        <v>384</v>
      </c>
    </row>
    <row r="6416" spans="1:15" x14ac:dyDescent="0.2">
      <c r="A6416" s="16" t="s">
        <v>505</v>
      </c>
      <c r="B6416" s="1">
        <v>46000</v>
      </c>
      <c r="C6416">
        <v>293490</v>
      </c>
      <c r="D6416" t="s">
        <v>469</v>
      </c>
      <c r="F6416" t="s">
        <v>69</v>
      </c>
      <c r="G6416" t="s">
        <v>17</v>
      </c>
      <c r="H6416" s="2">
        <v>39298.959999999999</v>
      </c>
      <c r="I6416">
        <v>0.05</v>
      </c>
      <c r="J6416" s="2">
        <v>39298.959999999999</v>
      </c>
      <c r="K6416" s="2">
        <v>3600</v>
      </c>
      <c r="L6416">
        <v>10.92</v>
      </c>
      <c r="M6416" t="s">
        <v>51</v>
      </c>
      <c r="N6416" t="s">
        <v>463</v>
      </c>
      <c r="O6416" t="s">
        <v>53</v>
      </c>
    </row>
    <row r="6417" spans="1:15" x14ac:dyDescent="0.2">
      <c r="A6417" s="16" t="s">
        <v>505</v>
      </c>
      <c r="B6417" s="1">
        <v>46000</v>
      </c>
      <c r="C6417">
        <v>192080</v>
      </c>
      <c r="D6417" t="s">
        <v>475</v>
      </c>
      <c r="F6417" t="s">
        <v>43</v>
      </c>
      <c r="G6417" t="s">
        <v>17</v>
      </c>
      <c r="H6417" s="2">
        <v>35126.959999999999</v>
      </c>
      <c r="I6417">
        <v>0.05</v>
      </c>
      <c r="J6417" s="2">
        <v>35126.959999999999</v>
      </c>
      <c r="K6417">
        <v>972</v>
      </c>
      <c r="L6417">
        <v>36.14</v>
      </c>
      <c r="M6417" t="s">
        <v>51</v>
      </c>
      <c r="N6417" t="s">
        <v>52</v>
      </c>
      <c r="O6417" t="s">
        <v>53</v>
      </c>
    </row>
    <row r="6418" spans="1:15" x14ac:dyDescent="0.2">
      <c r="A6418" s="16" t="s">
        <v>505</v>
      </c>
      <c r="B6418" s="1">
        <v>46000</v>
      </c>
      <c r="C6418">
        <v>112040</v>
      </c>
      <c r="D6418" t="s">
        <v>472</v>
      </c>
      <c r="F6418" t="s">
        <v>69</v>
      </c>
      <c r="G6418" t="s">
        <v>17</v>
      </c>
      <c r="H6418" s="2">
        <v>34554.07</v>
      </c>
      <c r="I6418">
        <v>0.05</v>
      </c>
      <c r="J6418" s="2">
        <v>34554.07</v>
      </c>
      <c r="K6418" s="2">
        <v>1807</v>
      </c>
      <c r="L6418">
        <v>19.12</v>
      </c>
      <c r="M6418" t="s">
        <v>51</v>
      </c>
      <c r="N6418" t="s">
        <v>463</v>
      </c>
      <c r="O6418" t="s">
        <v>53</v>
      </c>
    </row>
    <row r="6419" spans="1:15" x14ac:dyDescent="0.2">
      <c r="A6419" s="16" t="s">
        <v>505</v>
      </c>
      <c r="B6419" s="1">
        <v>46000</v>
      </c>
      <c r="C6419">
        <v>799</v>
      </c>
      <c r="D6419" t="s">
        <v>518</v>
      </c>
      <c r="F6419" t="s">
        <v>69</v>
      </c>
      <c r="G6419" t="s">
        <v>17</v>
      </c>
      <c r="H6419" s="2">
        <v>33338.69</v>
      </c>
      <c r="I6419">
        <v>0.05</v>
      </c>
      <c r="J6419" s="2">
        <v>33338.69</v>
      </c>
      <c r="K6419" s="2">
        <v>69000</v>
      </c>
      <c r="L6419">
        <v>0.48</v>
      </c>
      <c r="M6419" t="s">
        <v>128</v>
      </c>
      <c r="N6419" t="s">
        <v>102</v>
      </c>
      <c r="O6419" t="s">
        <v>103</v>
      </c>
    </row>
    <row r="6420" spans="1:15" x14ac:dyDescent="0.2">
      <c r="A6420" s="16" t="s">
        <v>505</v>
      </c>
      <c r="B6420" s="1">
        <v>46000</v>
      </c>
      <c r="C6420" t="s">
        <v>466</v>
      </c>
      <c r="D6420" t="s">
        <v>467</v>
      </c>
      <c r="F6420" t="s">
        <v>69</v>
      </c>
      <c r="G6420" t="s">
        <v>17</v>
      </c>
      <c r="H6420" s="2">
        <v>32510.98</v>
      </c>
      <c r="I6420">
        <v>0.04</v>
      </c>
      <c r="J6420" s="2">
        <v>32510.98</v>
      </c>
      <c r="K6420" s="2">
        <v>3557</v>
      </c>
      <c r="L6420">
        <v>9.14</v>
      </c>
      <c r="M6420" t="s">
        <v>18</v>
      </c>
      <c r="N6420" t="s">
        <v>19</v>
      </c>
      <c r="O6420" t="s">
        <v>20</v>
      </c>
    </row>
    <row r="6421" spans="1:15" x14ac:dyDescent="0.2">
      <c r="A6421" s="16" t="s">
        <v>505</v>
      </c>
      <c r="B6421" s="1">
        <v>46000</v>
      </c>
      <c r="C6421">
        <v>67160</v>
      </c>
      <c r="D6421" t="s">
        <v>468</v>
      </c>
      <c r="F6421" t="s">
        <v>69</v>
      </c>
      <c r="G6421" t="s">
        <v>17</v>
      </c>
      <c r="H6421" s="2">
        <v>31368.45</v>
      </c>
      <c r="I6421">
        <v>0.04</v>
      </c>
      <c r="J6421" s="2">
        <v>31368.45</v>
      </c>
      <c r="K6421">
        <v>655</v>
      </c>
      <c r="L6421">
        <v>47.89</v>
      </c>
      <c r="M6421" t="s">
        <v>51</v>
      </c>
      <c r="N6421" t="s">
        <v>463</v>
      </c>
      <c r="O6421" t="s">
        <v>53</v>
      </c>
    </row>
    <row r="6422" spans="1:15" x14ac:dyDescent="0.2">
      <c r="A6422" s="16" t="s">
        <v>505</v>
      </c>
      <c r="B6422" s="1">
        <v>46000</v>
      </c>
      <c r="C6422">
        <v>777</v>
      </c>
      <c r="D6422" t="s">
        <v>517</v>
      </c>
      <c r="F6422" t="s">
        <v>69</v>
      </c>
      <c r="G6422" t="s">
        <v>17</v>
      </c>
      <c r="H6422" s="2">
        <v>30871.439999999999</v>
      </c>
      <c r="I6422">
        <v>0.04</v>
      </c>
      <c r="J6422" s="2">
        <v>30871.439999999999</v>
      </c>
      <c r="K6422" s="2">
        <v>22000</v>
      </c>
      <c r="L6422">
        <v>1.4</v>
      </c>
      <c r="M6422" t="s">
        <v>101</v>
      </c>
      <c r="N6422" t="s">
        <v>102</v>
      </c>
      <c r="O6422" t="s">
        <v>103</v>
      </c>
    </row>
    <row r="6423" spans="1:15" x14ac:dyDescent="0.2">
      <c r="A6423" s="16" t="s">
        <v>505</v>
      </c>
      <c r="B6423" s="1">
        <v>46000</v>
      </c>
      <c r="C6423" t="s">
        <v>485</v>
      </c>
      <c r="D6423" t="s">
        <v>486</v>
      </c>
      <c r="F6423" t="s">
        <v>69</v>
      </c>
      <c r="G6423" t="s">
        <v>17</v>
      </c>
      <c r="H6423" s="2">
        <v>28001.599999999999</v>
      </c>
      <c r="I6423">
        <v>0.04</v>
      </c>
      <c r="J6423" s="2">
        <v>28001.599999999999</v>
      </c>
      <c r="K6423" s="2">
        <v>6512</v>
      </c>
      <c r="L6423">
        <v>4.3</v>
      </c>
      <c r="M6423" t="s">
        <v>18</v>
      </c>
      <c r="N6423" t="s">
        <v>19</v>
      </c>
      <c r="O6423" t="s">
        <v>20</v>
      </c>
    </row>
    <row r="6424" spans="1:15" x14ac:dyDescent="0.2">
      <c r="A6424" s="16" t="s">
        <v>505</v>
      </c>
      <c r="B6424" s="1">
        <v>46000</v>
      </c>
      <c r="C6424">
        <v>6419</v>
      </c>
      <c r="D6424" t="s">
        <v>520</v>
      </c>
      <c r="F6424" t="s">
        <v>43</v>
      </c>
      <c r="G6424" t="s">
        <v>17</v>
      </c>
      <c r="H6424" s="2">
        <v>27574.34</v>
      </c>
      <c r="I6424">
        <v>0.04</v>
      </c>
      <c r="J6424" s="2">
        <v>27574.34</v>
      </c>
      <c r="K6424" s="2">
        <v>1400</v>
      </c>
      <c r="L6424">
        <v>19.7</v>
      </c>
      <c r="M6424" t="s">
        <v>73</v>
      </c>
      <c r="N6424" t="s">
        <v>74</v>
      </c>
      <c r="O6424" t="s">
        <v>75</v>
      </c>
    </row>
    <row r="6425" spans="1:15" x14ac:dyDescent="0.2">
      <c r="A6425" s="16" t="s">
        <v>505</v>
      </c>
      <c r="B6425" s="1">
        <v>46000</v>
      </c>
      <c r="C6425" t="s">
        <v>446</v>
      </c>
      <c r="D6425" t="s">
        <v>447</v>
      </c>
      <c r="F6425" t="s">
        <v>69</v>
      </c>
      <c r="G6425" t="s">
        <v>17</v>
      </c>
      <c r="H6425" s="2">
        <v>25711.56</v>
      </c>
      <c r="I6425">
        <v>0.03</v>
      </c>
      <c r="J6425" s="2">
        <v>25711.56</v>
      </c>
      <c r="K6425" s="2">
        <v>6802</v>
      </c>
      <c r="L6425">
        <v>3.78</v>
      </c>
      <c r="M6425" t="s">
        <v>18</v>
      </c>
      <c r="N6425" t="s">
        <v>19</v>
      </c>
      <c r="O6425" t="s">
        <v>20</v>
      </c>
    </row>
    <row r="6426" spans="1:15" x14ac:dyDescent="0.2">
      <c r="A6426" s="16" t="s">
        <v>505</v>
      </c>
      <c r="B6426" s="1">
        <v>46000</v>
      </c>
      <c r="C6426">
        <v>6200</v>
      </c>
      <c r="D6426" t="s">
        <v>519</v>
      </c>
      <c r="F6426" t="s">
        <v>477</v>
      </c>
      <c r="G6426" t="s">
        <v>17</v>
      </c>
      <c r="H6426" s="2">
        <v>25075.05</v>
      </c>
      <c r="I6426">
        <v>0.03</v>
      </c>
      <c r="J6426" s="2">
        <v>25075.05</v>
      </c>
      <c r="K6426" s="2">
        <v>4700</v>
      </c>
      <c r="L6426">
        <v>5.34</v>
      </c>
      <c r="M6426" t="s">
        <v>73</v>
      </c>
      <c r="N6426" t="s">
        <v>74</v>
      </c>
      <c r="O6426" t="s">
        <v>75</v>
      </c>
    </row>
    <row r="6427" spans="1:15" x14ac:dyDescent="0.2">
      <c r="A6427" s="16" t="s">
        <v>505</v>
      </c>
      <c r="B6427" s="1">
        <v>46000</v>
      </c>
      <c r="C6427">
        <v>30520</v>
      </c>
      <c r="D6427" t="s">
        <v>521</v>
      </c>
      <c r="F6427" t="s">
        <v>16</v>
      </c>
      <c r="G6427" t="s">
        <v>17</v>
      </c>
      <c r="H6427" s="2">
        <v>24978.47</v>
      </c>
      <c r="I6427">
        <v>0.03</v>
      </c>
      <c r="J6427" s="2">
        <v>24978.47</v>
      </c>
      <c r="K6427" s="2">
        <v>1507</v>
      </c>
      <c r="L6427">
        <v>16.57</v>
      </c>
      <c r="M6427" t="s">
        <v>51</v>
      </c>
      <c r="N6427" t="s">
        <v>463</v>
      </c>
      <c r="O6427" t="s">
        <v>53</v>
      </c>
    </row>
    <row r="6428" spans="1:15" x14ac:dyDescent="0.2">
      <c r="A6428" s="16" t="s">
        <v>505</v>
      </c>
      <c r="B6428" s="1">
        <v>46000</v>
      </c>
      <c r="C6428" t="s">
        <v>376</v>
      </c>
      <c r="D6428" t="s">
        <v>495</v>
      </c>
      <c r="F6428" t="s">
        <v>106</v>
      </c>
      <c r="G6428" t="s">
        <v>107</v>
      </c>
      <c r="H6428" s="2">
        <v>21954.63</v>
      </c>
      <c r="I6428">
        <v>0.03</v>
      </c>
      <c r="J6428" s="2">
        <v>21954.63</v>
      </c>
      <c r="K6428" s="2">
        <v>33044</v>
      </c>
      <c r="L6428">
        <v>66.44</v>
      </c>
      <c r="M6428" t="s">
        <v>374</v>
      </c>
      <c r="N6428" t="s">
        <v>108</v>
      </c>
      <c r="O6428" t="s">
        <v>376</v>
      </c>
    </row>
    <row r="6429" spans="1:15" x14ac:dyDescent="0.2">
      <c r="A6429" s="16" t="s">
        <v>505</v>
      </c>
      <c r="B6429" s="1">
        <v>46000</v>
      </c>
      <c r="C6429" t="s">
        <v>75</v>
      </c>
      <c r="D6429" t="s">
        <v>114</v>
      </c>
      <c r="F6429" t="s">
        <v>106</v>
      </c>
      <c r="G6429" t="s">
        <v>107</v>
      </c>
      <c r="H6429" s="2">
        <v>20727.669999999998</v>
      </c>
      <c r="I6429">
        <v>0.03</v>
      </c>
      <c r="J6429" s="2">
        <v>20727.669999999998</v>
      </c>
      <c r="K6429" s="2">
        <v>3251861</v>
      </c>
      <c r="L6429">
        <v>0.64</v>
      </c>
      <c r="M6429" t="s">
        <v>73</v>
      </c>
      <c r="N6429" t="s">
        <v>108</v>
      </c>
      <c r="O6429" t="s">
        <v>75</v>
      </c>
    </row>
    <row r="6430" spans="1:15" x14ac:dyDescent="0.2">
      <c r="A6430" s="16" t="s">
        <v>505</v>
      </c>
      <c r="B6430" s="1">
        <v>46000</v>
      </c>
      <c r="C6430">
        <v>376300</v>
      </c>
      <c r="D6430" t="s">
        <v>484</v>
      </c>
      <c r="F6430" t="s">
        <v>69</v>
      </c>
      <c r="G6430" t="s">
        <v>17</v>
      </c>
      <c r="H6430" s="2">
        <v>19738.64</v>
      </c>
      <c r="I6430">
        <v>0.03</v>
      </c>
      <c r="J6430" s="2">
        <v>19738.64</v>
      </c>
      <c r="K6430">
        <v>901</v>
      </c>
      <c r="L6430">
        <v>21.91</v>
      </c>
      <c r="M6430" t="s">
        <v>51</v>
      </c>
      <c r="N6430" t="s">
        <v>463</v>
      </c>
      <c r="O6430" t="s">
        <v>53</v>
      </c>
    </row>
    <row r="6431" spans="1:15" x14ac:dyDescent="0.2">
      <c r="A6431" s="16" t="s">
        <v>505</v>
      </c>
      <c r="B6431" s="1">
        <v>46000</v>
      </c>
      <c r="C6431">
        <v>225570</v>
      </c>
      <c r="D6431" t="s">
        <v>527</v>
      </c>
      <c r="F6431" t="s">
        <v>69</v>
      </c>
      <c r="G6431" t="s">
        <v>17</v>
      </c>
      <c r="H6431" s="2">
        <v>19230.05</v>
      </c>
      <c r="I6431">
        <v>0.03</v>
      </c>
      <c r="J6431" s="2">
        <v>19230.05</v>
      </c>
      <c r="K6431" s="2">
        <v>2203</v>
      </c>
      <c r="L6431">
        <v>8.73</v>
      </c>
      <c r="M6431" t="s">
        <v>51</v>
      </c>
      <c r="N6431" t="s">
        <v>463</v>
      </c>
      <c r="O6431" t="s">
        <v>53</v>
      </c>
    </row>
    <row r="6432" spans="1:15" x14ac:dyDescent="0.2">
      <c r="A6432" s="16" t="s">
        <v>505</v>
      </c>
      <c r="B6432" s="1">
        <v>46000</v>
      </c>
      <c r="C6432" t="s">
        <v>522</v>
      </c>
      <c r="D6432" t="s">
        <v>523</v>
      </c>
      <c r="F6432" t="s">
        <v>69</v>
      </c>
      <c r="G6432" t="s">
        <v>17</v>
      </c>
      <c r="H6432" s="2">
        <v>18897.150000000001</v>
      </c>
      <c r="I6432">
        <v>0.03</v>
      </c>
      <c r="J6432" s="2">
        <v>18897.150000000001</v>
      </c>
      <c r="K6432" s="2">
        <v>768100</v>
      </c>
      <c r="L6432">
        <v>0.02</v>
      </c>
      <c r="M6432" t="s">
        <v>524</v>
      </c>
      <c r="N6432" t="s">
        <v>525</v>
      </c>
      <c r="O6432" t="s">
        <v>526</v>
      </c>
    </row>
    <row r="6433" spans="1:15" x14ac:dyDescent="0.2">
      <c r="A6433" s="16" t="s">
        <v>505</v>
      </c>
      <c r="B6433" s="1">
        <v>46000</v>
      </c>
      <c r="C6433">
        <v>3632</v>
      </c>
      <c r="D6433" t="s">
        <v>487</v>
      </c>
      <c r="F6433" t="s">
        <v>69</v>
      </c>
      <c r="G6433" t="s">
        <v>17</v>
      </c>
      <c r="H6433" s="2">
        <v>15552.79</v>
      </c>
      <c r="I6433">
        <v>0.02</v>
      </c>
      <c r="J6433" s="2">
        <v>15552.79</v>
      </c>
      <c r="K6433" s="2">
        <v>6100</v>
      </c>
      <c r="L6433">
        <v>2.5499999999999998</v>
      </c>
      <c r="M6433" t="s">
        <v>73</v>
      </c>
      <c r="N6433" t="s">
        <v>74</v>
      </c>
      <c r="O6433" t="s">
        <v>75</v>
      </c>
    </row>
    <row r="6434" spans="1:15" x14ac:dyDescent="0.2">
      <c r="A6434" s="16" t="s">
        <v>505</v>
      </c>
      <c r="B6434" s="1">
        <v>46000</v>
      </c>
      <c r="C6434">
        <v>194480</v>
      </c>
      <c r="D6434" t="s">
        <v>492</v>
      </c>
      <c r="F6434" t="s">
        <v>69</v>
      </c>
      <c r="G6434" t="s">
        <v>17</v>
      </c>
      <c r="H6434" s="2">
        <v>13862.78</v>
      </c>
      <c r="I6434">
        <v>0.02</v>
      </c>
      <c r="J6434" s="2">
        <v>13862.78</v>
      </c>
      <c r="K6434">
        <v>668</v>
      </c>
      <c r="L6434">
        <v>20.75</v>
      </c>
      <c r="M6434" t="s">
        <v>51</v>
      </c>
      <c r="N6434" t="s">
        <v>463</v>
      </c>
      <c r="O6434" t="s">
        <v>53</v>
      </c>
    </row>
    <row r="6435" spans="1:15" x14ac:dyDescent="0.2">
      <c r="A6435" s="16" t="s">
        <v>505</v>
      </c>
      <c r="B6435" s="1">
        <v>46000</v>
      </c>
      <c r="C6435" t="s">
        <v>53</v>
      </c>
      <c r="D6435" t="s">
        <v>124</v>
      </c>
      <c r="F6435" t="s">
        <v>106</v>
      </c>
      <c r="G6435" t="s">
        <v>107</v>
      </c>
      <c r="H6435" s="2">
        <v>9694.77</v>
      </c>
      <c r="I6435">
        <v>0.01</v>
      </c>
      <c r="J6435" s="2">
        <v>9694.77</v>
      </c>
      <c r="K6435" s="2">
        <v>14271669</v>
      </c>
      <c r="L6435">
        <v>7.0000000000000007E-2</v>
      </c>
      <c r="M6435" t="s">
        <v>51</v>
      </c>
      <c r="N6435" t="s">
        <v>108</v>
      </c>
      <c r="O6435" t="s">
        <v>53</v>
      </c>
    </row>
    <row r="6436" spans="1:15" x14ac:dyDescent="0.2">
      <c r="A6436" s="16" t="s">
        <v>505</v>
      </c>
      <c r="B6436" s="1">
        <v>46000</v>
      </c>
      <c r="C6436" t="s">
        <v>389</v>
      </c>
      <c r="D6436" t="s">
        <v>494</v>
      </c>
      <c r="F6436" t="s">
        <v>106</v>
      </c>
      <c r="G6436" t="s">
        <v>107</v>
      </c>
      <c r="H6436" s="2">
        <v>8358.76</v>
      </c>
      <c r="I6436">
        <v>0.01</v>
      </c>
      <c r="J6436" s="2">
        <v>8358.76</v>
      </c>
      <c r="K6436" s="2">
        <v>6746</v>
      </c>
      <c r="L6436">
        <v>123.92</v>
      </c>
      <c r="M6436" t="s">
        <v>387</v>
      </c>
      <c r="N6436" t="s">
        <v>108</v>
      </c>
      <c r="O6436" t="s">
        <v>389</v>
      </c>
    </row>
    <row r="6437" spans="1:15" x14ac:dyDescent="0.2">
      <c r="A6437" s="16" t="s">
        <v>505</v>
      </c>
      <c r="B6437" s="1">
        <v>46000</v>
      </c>
      <c r="C6437" t="s">
        <v>490</v>
      </c>
      <c r="D6437" t="s">
        <v>491</v>
      </c>
      <c r="F6437" t="s">
        <v>106</v>
      </c>
      <c r="G6437" t="s">
        <v>117</v>
      </c>
      <c r="H6437" s="2">
        <v>7000</v>
      </c>
      <c r="I6437">
        <v>0.01</v>
      </c>
      <c r="J6437" s="2">
        <v>7000</v>
      </c>
      <c r="K6437" s="2">
        <v>7000</v>
      </c>
      <c r="L6437">
        <v>100</v>
      </c>
      <c r="M6437" t="s">
        <v>18</v>
      </c>
      <c r="N6437" t="s">
        <v>108</v>
      </c>
      <c r="O6437" t="s">
        <v>20</v>
      </c>
    </row>
    <row r="6438" spans="1:15" x14ac:dyDescent="0.2">
      <c r="A6438" s="16" t="s">
        <v>505</v>
      </c>
      <c r="B6438" s="1">
        <v>46000</v>
      </c>
      <c r="C6438" t="s">
        <v>103</v>
      </c>
      <c r="D6438" t="s">
        <v>127</v>
      </c>
      <c r="F6438" t="s">
        <v>106</v>
      </c>
      <c r="G6438" t="s">
        <v>107</v>
      </c>
      <c r="H6438" s="2">
        <v>6803.7</v>
      </c>
      <c r="I6438">
        <v>0.01</v>
      </c>
      <c r="J6438" s="2">
        <v>6803.7</v>
      </c>
      <c r="K6438" s="2">
        <v>52946</v>
      </c>
      <c r="L6438">
        <v>12.85</v>
      </c>
      <c r="M6438" t="s">
        <v>128</v>
      </c>
      <c r="N6438" t="s">
        <v>108</v>
      </c>
      <c r="O6438" t="s">
        <v>103</v>
      </c>
    </row>
    <row r="6439" spans="1:15" x14ac:dyDescent="0.2">
      <c r="A6439" s="16" t="s">
        <v>505</v>
      </c>
      <c r="B6439" s="1">
        <v>46000</v>
      </c>
      <c r="C6439" t="s">
        <v>526</v>
      </c>
      <c r="D6439" t="s">
        <v>528</v>
      </c>
      <c r="F6439" t="s">
        <v>106</v>
      </c>
      <c r="G6439" t="s">
        <v>107</v>
      </c>
      <c r="H6439" s="2">
        <v>6753.78</v>
      </c>
      <c r="I6439">
        <v>0.01</v>
      </c>
      <c r="J6439" s="2">
        <v>6753.78</v>
      </c>
      <c r="K6439" s="2">
        <v>112551723</v>
      </c>
      <c r="L6439">
        <v>0.01</v>
      </c>
      <c r="M6439" t="s">
        <v>524</v>
      </c>
      <c r="N6439" t="s">
        <v>108</v>
      </c>
      <c r="O6439" t="s">
        <v>526</v>
      </c>
    </row>
    <row r="6440" spans="1:15" x14ac:dyDescent="0.2">
      <c r="A6440" s="16" t="s">
        <v>505</v>
      </c>
      <c r="B6440" s="1">
        <v>46000</v>
      </c>
      <c r="C6440" t="s">
        <v>384</v>
      </c>
      <c r="D6440" t="s">
        <v>493</v>
      </c>
      <c r="F6440" t="s">
        <v>106</v>
      </c>
      <c r="G6440" t="s">
        <v>107</v>
      </c>
      <c r="H6440" s="2">
        <v>5656.71</v>
      </c>
      <c r="I6440">
        <v>0.01</v>
      </c>
      <c r="J6440" s="2">
        <v>5656.71</v>
      </c>
      <c r="K6440" s="2">
        <v>52960</v>
      </c>
      <c r="L6440">
        <v>10.68</v>
      </c>
      <c r="M6440" t="s">
        <v>363</v>
      </c>
      <c r="N6440" t="s">
        <v>108</v>
      </c>
      <c r="O6440" t="s">
        <v>384</v>
      </c>
    </row>
    <row r="6441" spans="1:15" x14ac:dyDescent="0.2">
      <c r="A6441" s="16" t="s">
        <v>505</v>
      </c>
      <c r="B6441" s="1">
        <v>46000</v>
      </c>
      <c r="C6441" t="s">
        <v>152</v>
      </c>
      <c r="D6441" t="s">
        <v>153</v>
      </c>
      <c r="F6441" t="s">
        <v>106</v>
      </c>
      <c r="G6441" t="s">
        <v>107</v>
      </c>
      <c r="H6441" s="2">
        <v>4908.2700000000004</v>
      </c>
      <c r="I6441">
        <v>0.01</v>
      </c>
      <c r="J6441" s="2">
        <v>4908.2700000000004</v>
      </c>
      <c r="K6441" s="2">
        <v>3691</v>
      </c>
      <c r="L6441">
        <v>132.97999999999999</v>
      </c>
      <c r="M6441" t="s">
        <v>154</v>
      </c>
      <c r="N6441" t="s">
        <v>108</v>
      </c>
      <c r="O6441" t="s">
        <v>152</v>
      </c>
    </row>
    <row r="6442" spans="1:15" x14ac:dyDescent="0.2">
      <c r="A6442" s="16" t="s">
        <v>505</v>
      </c>
      <c r="B6442" s="1">
        <v>46000</v>
      </c>
      <c r="C6442" t="s">
        <v>496</v>
      </c>
      <c r="D6442" t="s">
        <v>497</v>
      </c>
      <c r="F6442" t="s">
        <v>106</v>
      </c>
      <c r="G6442" t="s">
        <v>107</v>
      </c>
      <c r="H6442" s="2">
        <v>3532.44</v>
      </c>
      <c r="I6442">
        <v>0</v>
      </c>
      <c r="J6442" s="2">
        <v>3532.44</v>
      </c>
      <c r="K6442" s="2">
        <v>14536</v>
      </c>
      <c r="L6442">
        <v>24.3</v>
      </c>
      <c r="M6442" t="s">
        <v>498</v>
      </c>
      <c r="N6442" t="s">
        <v>108</v>
      </c>
      <c r="O6442" t="s">
        <v>496</v>
      </c>
    </row>
    <row r="6443" spans="1:15" x14ac:dyDescent="0.2">
      <c r="A6443" s="16" t="s">
        <v>505</v>
      </c>
      <c r="B6443" s="1">
        <v>46000</v>
      </c>
      <c r="C6443" t="s">
        <v>40</v>
      </c>
      <c r="D6443" t="s">
        <v>125</v>
      </c>
      <c r="F6443" t="s">
        <v>106</v>
      </c>
      <c r="G6443" t="s">
        <v>107</v>
      </c>
      <c r="H6443" s="2">
        <v>2380.27</v>
      </c>
      <c r="I6443">
        <v>0</v>
      </c>
      <c r="J6443" s="2">
        <v>2380.27</v>
      </c>
      <c r="K6443" s="2">
        <v>2047</v>
      </c>
      <c r="L6443">
        <v>116.29</v>
      </c>
      <c r="M6443" t="s">
        <v>126</v>
      </c>
      <c r="N6443" t="s">
        <v>108</v>
      </c>
      <c r="O6443" t="s">
        <v>40</v>
      </c>
    </row>
    <row r="6444" spans="1:15" x14ac:dyDescent="0.2">
      <c r="A6444" s="16" t="s">
        <v>505</v>
      </c>
      <c r="B6444" s="1">
        <v>46000</v>
      </c>
      <c r="C6444" t="s">
        <v>414</v>
      </c>
      <c r="D6444" t="s">
        <v>499</v>
      </c>
      <c r="F6444" t="s">
        <v>106</v>
      </c>
      <c r="G6444" t="s">
        <v>107</v>
      </c>
      <c r="H6444" s="2">
        <v>2326.92</v>
      </c>
      <c r="I6444">
        <v>0</v>
      </c>
      <c r="J6444" s="2">
        <v>2326.92</v>
      </c>
      <c r="K6444" s="2">
        <v>8463</v>
      </c>
      <c r="L6444">
        <v>27.49</v>
      </c>
      <c r="M6444" t="s">
        <v>412</v>
      </c>
      <c r="N6444" t="s">
        <v>108</v>
      </c>
      <c r="O6444" t="s">
        <v>414</v>
      </c>
    </row>
    <row r="6445" spans="1:15" x14ac:dyDescent="0.2">
      <c r="A6445" s="16" t="s">
        <v>505</v>
      </c>
      <c r="B6445" s="1">
        <v>46000</v>
      </c>
      <c r="C6445" t="s">
        <v>35</v>
      </c>
      <c r="D6445" t="s">
        <v>113</v>
      </c>
      <c r="F6445" t="s">
        <v>106</v>
      </c>
      <c r="G6445" t="s">
        <v>107</v>
      </c>
      <c r="H6445" s="2">
        <v>1758.32</v>
      </c>
      <c r="I6445">
        <v>0</v>
      </c>
      <c r="J6445" s="2">
        <v>1758.32</v>
      </c>
      <c r="K6445" s="2">
        <v>54843</v>
      </c>
      <c r="L6445">
        <v>3.21</v>
      </c>
      <c r="M6445" t="s">
        <v>33</v>
      </c>
      <c r="N6445" t="s">
        <v>108</v>
      </c>
      <c r="O6445" t="s">
        <v>35</v>
      </c>
    </row>
    <row r="6446" spans="1:15" x14ac:dyDescent="0.2">
      <c r="A6446" s="16" t="s">
        <v>505</v>
      </c>
      <c r="B6446" s="1">
        <v>46000</v>
      </c>
      <c r="C6446" t="s">
        <v>500</v>
      </c>
      <c r="D6446" t="s">
        <v>501</v>
      </c>
      <c r="F6446" t="s">
        <v>106</v>
      </c>
      <c r="G6446" t="s">
        <v>107</v>
      </c>
      <c r="H6446" s="2">
        <v>1002.77</v>
      </c>
      <c r="I6446">
        <v>0</v>
      </c>
      <c r="J6446" s="2">
        <v>1002.77</v>
      </c>
      <c r="K6446" s="2">
        <v>10174</v>
      </c>
      <c r="L6446">
        <v>9.86</v>
      </c>
      <c r="M6446" t="s">
        <v>502</v>
      </c>
      <c r="N6446" t="s">
        <v>108</v>
      </c>
      <c r="O6446" t="s">
        <v>500</v>
      </c>
    </row>
    <row r="6447" spans="1:15" x14ac:dyDescent="0.2">
      <c r="A6447" s="16" t="s">
        <v>505</v>
      </c>
      <c r="B6447" s="1">
        <v>46000</v>
      </c>
      <c r="C6447" t="s">
        <v>351</v>
      </c>
      <c r="D6447" t="s">
        <v>352</v>
      </c>
      <c r="F6447" t="s">
        <v>106</v>
      </c>
      <c r="G6447" t="s">
        <v>132</v>
      </c>
      <c r="H6447">
        <v>0</v>
      </c>
      <c r="I6447">
        <v>0</v>
      </c>
      <c r="J6447" s="2">
        <v>102799</v>
      </c>
      <c r="K6447">
        <v>2</v>
      </c>
      <c r="L6447" s="2">
        <v>25699.75</v>
      </c>
      <c r="M6447" t="s">
        <v>108</v>
      </c>
      <c r="N6447" t="s">
        <v>133</v>
      </c>
      <c r="O6447" t="s">
        <v>20</v>
      </c>
    </row>
    <row r="6448" spans="1:15" x14ac:dyDescent="0.2">
      <c r="A6448" s="16" t="s">
        <v>632</v>
      </c>
      <c r="B6448" s="1">
        <v>46000</v>
      </c>
      <c r="C6448" t="s">
        <v>531</v>
      </c>
      <c r="D6448" t="s">
        <v>532</v>
      </c>
      <c r="F6448" t="s">
        <v>533</v>
      </c>
      <c r="G6448" t="s">
        <v>17</v>
      </c>
      <c r="H6448" s="2">
        <v>17643890.07</v>
      </c>
      <c r="I6448">
        <v>8.18</v>
      </c>
      <c r="J6448" s="2">
        <v>17643890.07</v>
      </c>
      <c r="K6448" s="2">
        <v>1925610</v>
      </c>
      <c r="L6448">
        <v>9.16</v>
      </c>
      <c r="M6448" t="s">
        <v>534</v>
      </c>
      <c r="N6448" t="s">
        <v>535</v>
      </c>
      <c r="O6448" t="s">
        <v>536</v>
      </c>
    </row>
    <row r="6449" spans="1:15" x14ac:dyDescent="0.2">
      <c r="A6449" s="16" t="s">
        <v>632</v>
      </c>
      <c r="B6449" s="1">
        <v>46000</v>
      </c>
      <c r="C6449" t="s">
        <v>537</v>
      </c>
      <c r="D6449" t="s">
        <v>538</v>
      </c>
      <c r="F6449" t="s">
        <v>533</v>
      </c>
      <c r="G6449" t="s">
        <v>17</v>
      </c>
      <c r="H6449" s="2">
        <v>16640012.1</v>
      </c>
      <c r="I6449">
        <v>7.71</v>
      </c>
      <c r="J6449" s="2">
        <v>16640012.1</v>
      </c>
      <c r="K6449" s="2">
        <v>714179</v>
      </c>
      <c r="L6449">
        <v>23.3</v>
      </c>
      <c r="M6449" t="s">
        <v>539</v>
      </c>
      <c r="N6449" t="s">
        <v>540</v>
      </c>
      <c r="O6449" t="s">
        <v>541</v>
      </c>
    </row>
    <row r="6450" spans="1:15" x14ac:dyDescent="0.2">
      <c r="A6450" s="16" t="s">
        <v>632</v>
      </c>
      <c r="B6450" s="1">
        <v>46000</v>
      </c>
      <c r="C6450" t="s">
        <v>544</v>
      </c>
      <c r="D6450" t="s">
        <v>545</v>
      </c>
      <c r="F6450" t="s">
        <v>533</v>
      </c>
      <c r="G6450" t="s">
        <v>17</v>
      </c>
      <c r="H6450" s="2">
        <v>15783678.74</v>
      </c>
      <c r="I6450">
        <v>7.32</v>
      </c>
      <c r="J6450" s="2">
        <v>15783678.74</v>
      </c>
      <c r="K6450" s="2">
        <v>406356</v>
      </c>
      <c r="L6450">
        <v>38.840000000000003</v>
      </c>
      <c r="M6450" t="s">
        <v>154</v>
      </c>
      <c r="N6450" t="s">
        <v>396</v>
      </c>
      <c r="O6450" t="s">
        <v>152</v>
      </c>
    </row>
    <row r="6451" spans="1:15" x14ac:dyDescent="0.2">
      <c r="A6451" s="16" t="s">
        <v>632</v>
      </c>
      <c r="B6451" s="1">
        <v>46000</v>
      </c>
      <c r="C6451" t="s">
        <v>546</v>
      </c>
      <c r="D6451" t="s">
        <v>547</v>
      </c>
      <c r="F6451" t="s">
        <v>533</v>
      </c>
      <c r="G6451" t="s">
        <v>17</v>
      </c>
      <c r="H6451" s="2">
        <v>14879950.039999999</v>
      </c>
      <c r="I6451">
        <v>6.9</v>
      </c>
      <c r="J6451" s="2">
        <v>14879950.039999999</v>
      </c>
      <c r="K6451" s="2">
        <v>332463</v>
      </c>
      <c r="L6451">
        <v>44.76</v>
      </c>
      <c r="M6451" t="s">
        <v>539</v>
      </c>
      <c r="N6451" t="s">
        <v>540</v>
      </c>
      <c r="O6451" t="s">
        <v>541</v>
      </c>
    </row>
    <row r="6452" spans="1:15" x14ac:dyDescent="0.2">
      <c r="A6452" s="16" t="s">
        <v>632</v>
      </c>
      <c r="B6452" s="1">
        <v>46000</v>
      </c>
      <c r="C6452" t="s">
        <v>542</v>
      </c>
      <c r="D6452" t="s">
        <v>543</v>
      </c>
      <c r="F6452" t="s">
        <v>533</v>
      </c>
      <c r="G6452" t="s">
        <v>17</v>
      </c>
      <c r="H6452" s="2">
        <v>14498462.75</v>
      </c>
      <c r="I6452">
        <v>6.72</v>
      </c>
      <c r="J6452" s="2">
        <v>14498462.75</v>
      </c>
      <c r="K6452" s="2">
        <v>783602</v>
      </c>
      <c r="L6452">
        <v>18.5</v>
      </c>
      <c r="M6452" t="s">
        <v>539</v>
      </c>
      <c r="N6452" t="s">
        <v>540</v>
      </c>
      <c r="O6452" t="s">
        <v>541</v>
      </c>
    </row>
    <row r="6453" spans="1:15" x14ac:dyDescent="0.2">
      <c r="A6453" s="16" t="s">
        <v>632</v>
      </c>
      <c r="B6453" s="1">
        <v>46000</v>
      </c>
      <c r="C6453" t="s">
        <v>548</v>
      </c>
      <c r="D6453" t="s">
        <v>549</v>
      </c>
      <c r="F6453" t="s">
        <v>533</v>
      </c>
      <c r="G6453" t="s">
        <v>17</v>
      </c>
      <c r="H6453" s="2">
        <v>13514368</v>
      </c>
      <c r="I6453">
        <v>6.26</v>
      </c>
      <c r="J6453" s="2">
        <v>13514368</v>
      </c>
      <c r="K6453" s="2">
        <v>301660</v>
      </c>
      <c r="L6453">
        <v>44.8</v>
      </c>
      <c r="M6453" t="s">
        <v>18</v>
      </c>
      <c r="N6453" t="s">
        <v>31</v>
      </c>
      <c r="O6453" t="s">
        <v>20</v>
      </c>
    </row>
    <row r="6454" spans="1:15" x14ac:dyDescent="0.2">
      <c r="A6454" s="16" t="s">
        <v>632</v>
      </c>
      <c r="B6454" s="1">
        <v>46000</v>
      </c>
      <c r="C6454" t="s">
        <v>551</v>
      </c>
      <c r="D6454" t="s">
        <v>552</v>
      </c>
      <c r="F6454" t="s">
        <v>533</v>
      </c>
      <c r="G6454" t="s">
        <v>17</v>
      </c>
      <c r="H6454" s="2">
        <v>13375346.4</v>
      </c>
      <c r="I6454">
        <v>6.2</v>
      </c>
      <c r="J6454" s="2">
        <v>13375346.4</v>
      </c>
      <c r="K6454" s="2">
        <v>95266</v>
      </c>
      <c r="L6454">
        <v>140.4</v>
      </c>
      <c r="M6454" t="s">
        <v>553</v>
      </c>
      <c r="N6454" t="s">
        <v>31</v>
      </c>
      <c r="O6454" t="s">
        <v>20</v>
      </c>
    </row>
    <row r="6455" spans="1:15" x14ac:dyDescent="0.2">
      <c r="A6455" s="16" t="s">
        <v>632</v>
      </c>
      <c r="B6455" s="1">
        <v>46000</v>
      </c>
      <c r="C6455" t="s">
        <v>554</v>
      </c>
      <c r="D6455" t="s">
        <v>555</v>
      </c>
      <c r="F6455" t="s">
        <v>533</v>
      </c>
      <c r="G6455" t="s">
        <v>17</v>
      </c>
      <c r="H6455" s="2">
        <v>11878478.99</v>
      </c>
      <c r="I6455">
        <v>5.51</v>
      </c>
      <c r="J6455" s="2">
        <v>11878478.99</v>
      </c>
      <c r="K6455" s="2">
        <v>403578</v>
      </c>
      <c r="L6455">
        <v>29.43</v>
      </c>
      <c r="M6455" t="s">
        <v>374</v>
      </c>
      <c r="N6455" t="s">
        <v>375</v>
      </c>
      <c r="O6455" t="s">
        <v>376</v>
      </c>
    </row>
    <row r="6456" spans="1:15" x14ac:dyDescent="0.2">
      <c r="A6456" s="16" t="s">
        <v>632</v>
      </c>
      <c r="B6456" s="1">
        <v>46000</v>
      </c>
      <c r="C6456" t="s">
        <v>556</v>
      </c>
      <c r="D6456" t="s">
        <v>557</v>
      </c>
      <c r="F6456" t="s">
        <v>533</v>
      </c>
      <c r="G6456" t="s">
        <v>17</v>
      </c>
      <c r="H6456" s="2">
        <v>9501302.2899999991</v>
      </c>
      <c r="I6456">
        <v>4.4000000000000004</v>
      </c>
      <c r="J6456" s="2">
        <v>9501302.2899999991</v>
      </c>
      <c r="K6456" s="2">
        <v>100981</v>
      </c>
      <c r="L6456">
        <v>94.09</v>
      </c>
      <c r="M6456" t="s">
        <v>18</v>
      </c>
      <c r="N6456" t="s">
        <v>31</v>
      </c>
      <c r="O6456" t="s">
        <v>20</v>
      </c>
    </row>
    <row r="6457" spans="1:15" x14ac:dyDescent="0.2">
      <c r="A6457" s="16" t="s">
        <v>632</v>
      </c>
      <c r="B6457" s="1">
        <v>46000</v>
      </c>
      <c r="C6457" t="s">
        <v>558</v>
      </c>
      <c r="D6457" t="s">
        <v>559</v>
      </c>
      <c r="F6457" t="s">
        <v>533</v>
      </c>
      <c r="G6457" t="s">
        <v>17</v>
      </c>
      <c r="H6457" s="2">
        <v>9266870.9499999993</v>
      </c>
      <c r="I6457">
        <v>4.3</v>
      </c>
      <c r="J6457" s="2">
        <v>9266870.9499999993</v>
      </c>
      <c r="K6457" s="2">
        <v>142935</v>
      </c>
      <c r="L6457">
        <v>64.83</v>
      </c>
      <c r="M6457" t="s">
        <v>412</v>
      </c>
      <c r="N6457" t="s">
        <v>413</v>
      </c>
      <c r="O6457" t="s">
        <v>414</v>
      </c>
    </row>
    <row r="6458" spans="1:15" x14ac:dyDescent="0.2">
      <c r="A6458" s="16" t="s">
        <v>632</v>
      </c>
      <c r="B6458" s="1">
        <v>46000</v>
      </c>
      <c r="C6458" t="s">
        <v>560</v>
      </c>
      <c r="D6458" t="s">
        <v>561</v>
      </c>
      <c r="F6458" t="s">
        <v>533</v>
      </c>
      <c r="G6458" t="s">
        <v>17</v>
      </c>
      <c r="H6458" s="2">
        <v>7342312.7999999998</v>
      </c>
      <c r="I6458">
        <v>3.4</v>
      </c>
      <c r="J6458" s="2">
        <v>7342312.7999999998</v>
      </c>
      <c r="K6458" s="2">
        <v>98687</v>
      </c>
      <c r="L6458">
        <v>74.400000000000006</v>
      </c>
      <c r="M6458" t="s">
        <v>154</v>
      </c>
      <c r="N6458" t="s">
        <v>31</v>
      </c>
      <c r="O6458" t="s">
        <v>20</v>
      </c>
    </row>
    <row r="6459" spans="1:15" x14ac:dyDescent="0.2">
      <c r="A6459" s="16" t="s">
        <v>632</v>
      </c>
      <c r="B6459" s="1">
        <v>46000</v>
      </c>
      <c r="C6459" t="s">
        <v>562</v>
      </c>
      <c r="D6459" t="s">
        <v>563</v>
      </c>
      <c r="F6459" t="s">
        <v>533</v>
      </c>
      <c r="G6459" t="s">
        <v>17</v>
      </c>
      <c r="H6459" s="2">
        <v>7296208.5</v>
      </c>
      <c r="I6459">
        <v>3.38</v>
      </c>
      <c r="J6459" s="2">
        <v>7296208.5</v>
      </c>
      <c r="K6459" s="2">
        <v>414575</v>
      </c>
      <c r="L6459">
        <v>17.600000000000001</v>
      </c>
      <c r="M6459" t="s">
        <v>539</v>
      </c>
      <c r="N6459" t="s">
        <v>540</v>
      </c>
      <c r="O6459" t="s">
        <v>541</v>
      </c>
    </row>
    <row r="6460" spans="1:15" x14ac:dyDescent="0.2">
      <c r="A6460" s="16" t="s">
        <v>632</v>
      </c>
      <c r="B6460" s="1">
        <v>46000</v>
      </c>
      <c r="C6460" t="s">
        <v>566</v>
      </c>
      <c r="D6460" t="s">
        <v>567</v>
      </c>
      <c r="F6460" t="s">
        <v>533</v>
      </c>
      <c r="G6460" t="s">
        <v>17</v>
      </c>
      <c r="H6460" s="2">
        <v>6421071.5</v>
      </c>
      <c r="I6460">
        <v>2.98</v>
      </c>
      <c r="J6460" s="2">
        <v>6421071.5</v>
      </c>
      <c r="K6460" s="2">
        <v>156833</v>
      </c>
      <c r="L6460">
        <v>40.94</v>
      </c>
      <c r="M6460" t="s">
        <v>539</v>
      </c>
      <c r="N6460" t="s">
        <v>540</v>
      </c>
      <c r="O6460" t="s">
        <v>541</v>
      </c>
    </row>
    <row r="6461" spans="1:15" x14ac:dyDescent="0.2">
      <c r="A6461" s="16" t="s">
        <v>632</v>
      </c>
      <c r="B6461" s="1">
        <v>46000</v>
      </c>
      <c r="C6461" t="s">
        <v>564</v>
      </c>
      <c r="D6461" t="s">
        <v>565</v>
      </c>
      <c r="F6461" t="s">
        <v>533</v>
      </c>
      <c r="G6461" t="s">
        <v>17</v>
      </c>
      <c r="H6461" s="2">
        <v>6355980.7800000003</v>
      </c>
      <c r="I6461">
        <v>2.95</v>
      </c>
      <c r="J6461" s="2">
        <v>6355980.7800000003</v>
      </c>
      <c r="K6461" s="2">
        <v>661476</v>
      </c>
      <c r="L6461">
        <v>9.61</v>
      </c>
      <c r="M6461" t="s">
        <v>539</v>
      </c>
      <c r="N6461" t="s">
        <v>540</v>
      </c>
      <c r="O6461" t="s">
        <v>541</v>
      </c>
    </row>
    <row r="6462" spans="1:15" x14ac:dyDescent="0.2">
      <c r="A6462" s="16" t="s">
        <v>632</v>
      </c>
      <c r="B6462" s="1">
        <v>46000</v>
      </c>
      <c r="C6462" t="s">
        <v>568</v>
      </c>
      <c r="D6462" t="s">
        <v>569</v>
      </c>
      <c r="F6462" t="s">
        <v>533</v>
      </c>
      <c r="G6462" t="s">
        <v>17</v>
      </c>
      <c r="H6462" s="2">
        <v>5614619.3300000001</v>
      </c>
      <c r="I6462">
        <v>2.6</v>
      </c>
      <c r="J6462" s="2">
        <v>5614619.3300000001</v>
      </c>
      <c r="K6462" s="2">
        <v>598266</v>
      </c>
      <c r="L6462">
        <v>9.3800000000000008</v>
      </c>
      <c r="M6462" t="s">
        <v>539</v>
      </c>
      <c r="N6462" t="s">
        <v>540</v>
      </c>
      <c r="O6462" t="s">
        <v>541</v>
      </c>
    </row>
    <row r="6463" spans="1:15" x14ac:dyDescent="0.2">
      <c r="A6463" s="16" t="s">
        <v>632</v>
      </c>
      <c r="B6463" s="1">
        <v>46000</v>
      </c>
      <c r="C6463" t="s">
        <v>570</v>
      </c>
      <c r="D6463" t="s">
        <v>571</v>
      </c>
      <c r="F6463" t="s">
        <v>533</v>
      </c>
      <c r="G6463" t="s">
        <v>17</v>
      </c>
      <c r="H6463" s="2">
        <v>5304913.09</v>
      </c>
      <c r="I6463">
        <v>2.46</v>
      </c>
      <c r="J6463" s="2">
        <v>5304913.09</v>
      </c>
      <c r="K6463" s="2">
        <v>480995</v>
      </c>
      <c r="L6463">
        <v>11.03</v>
      </c>
      <c r="M6463" t="s">
        <v>374</v>
      </c>
      <c r="N6463" t="s">
        <v>375</v>
      </c>
      <c r="O6463" t="s">
        <v>376</v>
      </c>
    </row>
    <row r="6464" spans="1:15" x14ac:dyDescent="0.2">
      <c r="A6464" s="16" t="s">
        <v>632</v>
      </c>
      <c r="B6464" s="1">
        <v>46000</v>
      </c>
      <c r="C6464" t="s">
        <v>572</v>
      </c>
      <c r="D6464" t="s">
        <v>573</v>
      </c>
      <c r="F6464" t="s">
        <v>533</v>
      </c>
      <c r="G6464" t="s">
        <v>17</v>
      </c>
      <c r="H6464" s="2">
        <v>4480231.6900000004</v>
      </c>
      <c r="I6464">
        <v>2.08</v>
      </c>
      <c r="J6464" s="2">
        <v>4480231.6900000004</v>
      </c>
      <c r="K6464" s="2">
        <v>885474</v>
      </c>
      <c r="L6464">
        <v>5.0599999999999996</v>
      </c>
      <c r="M6464" t="s">
        <v>154</v>
      </c>
      <c r="N6464" t="s">
        <v>396</v>
      </c>
      <c r="O6464" t="s">
        <v>152</v>
      </c>
    </row>
    <row r="6465" spans="1:15" x14ac:dyDescent="0.2">
      <c r="A6465" s="16" t="s">
        <v>632</v>
      </c>
      <c r="B6465" s="1">
        <v>46000</v>
      </c>
      <c r="C6465">
        <v>1208</v>
      </c>
      <c r="D6465" t="s">
        <v>579</v>
      </c>
      <c r="F6465" t="s">
        <v>533</v>
      </c>
      <c r="G6465" t="s">
        <v>17</v>
      </c>
      <c r="H6465" s="2">
        <v>4325445.42</v>
      </c>
      <c r="I6465">
        <v>2</v>
      </c>
      <c r="J6465" s="2">
        <v>4325445.42</v>
      </c>
      <c r="K6465" s="2">
        <v>4120000</v>
      </c>
      <c r="L6465">
        <v>1.05</v>
      </c>
      <c r="M6465" t="s">
        <v>101</v>
      </c>
      <c r="N6465" t="s">
        <v>102</v>
      </c>
      <c r="O6465" t="s">
        <v>103</v>
      </c>
    </row>
    <row r="6466" spans="1:15" x14ac:dyDescent="0.2">
      <c r="A6466" s="16" t="s">
        <v>632</v>
      </c>
      <c r="B6466" s="1">
        <v>46000</v>
      </c>
      <c r="C6466" t="s">
        <v>574</v>
      </c>
      <c r="D6466" t="s">
        <v>575</v>
      </c>
      <c r="F6466" t="s">
        <v>533</v>
      </c>
      <c r="G6466" t="s">
        <v>17</v>
      </c>
      <c r="H6466" s="2">
        <v>4221606.4000000004</v>
      </c>
      <c r="I6466">
        <v>1.96</v>
      </c>
      <c r="J6466" s="2">
        <v>4221606.4000000004</v>
      </c>
      <c r="K6466" s="2">
        <v>329813</v>
      </c>
      <c r="L6466">
        <v>12.8</v>
      </c>
      <c r="M6466" t="s">
        <v>576</v>
      </c>
      <c r="N6466" t="s">
        <v>31</v>
      </c>
      <c r="O6466" t="s">
        <v>20</v>
      </c>
    </row>
    <row r="6467" spans="1:15" x14ac:dyDescent="0.2">
      <c r="A6467" s="16" t="s">
        <v>632</v>
      </c>
      <c r="B6467" s="1">
        <v>46000</v>
      </c>
      <c r="C6467" t="s">
        <v>577</v>
      </c>
      <c r="D6467" t="s">
        <v>578</v>
      </c>
      <c r="F6467" t="s">
        <v>533</v>
      </c>
      <c r="G6467" t="s">
        <v>17</v>
      </c>
      <c r="H6467" s="2">
        <v>3905818.35</v>
      </c>
      <c r="I6467">
        <v>1.81</v>
      </c>
      <c r="J6467" s="2">
        <v>3905818.35</v>
      </c>
      <c r="K6467" s="2">
        <v>100729</v>
      </c>
      <c r="L6467">
        <v>38.78</v>
      </c>
      <c r="M6467" t="s">
        <v>154</v>
      </c>
      <c r="N6467" t="s">
        <v>396</v>
      </c>
      <c r="O6467" t="s">
        <v>152</v>
      </c>
    </row>
    <row r="6468" spans="1:15" x14ac:dyDescent="0.2">
      <c r="A6468" s="16" t="s">
        <v>632</v>
      </c>
      <c r="B6468" s="1">
        <v>46000</v>
      </c>
      <c r="C6468">
        <v>1258</v>
      </c>
      <c r="D6468" t="s">
        <v>581</v>
      </c>
      <c r="F6468" t="s">
        <v>533</v>
      </c>
      <c r="G6468" t="s">
        <v>17</v>
      </c>
      <c r="H6468" s="2">
        <v>2700106.01</v>
      </c>
      <c r="I6468">
        <v>1.25</v>
      </c>
      <c r="J6468" s="2">
        <v>2700106.01</v>
      </c>
      <c r="K6468" s="2">
        <v>1353000</v>
      </c>
      <c r="L6468">
        <v>2</v>
      </c>
      <c r="M6468" t="s">
        <v>101</v>
      </c>
      <c r="N6468" t="s">
        <v>102</v>
      </c>
      <c r="O6468" t="s">
        <v>103</v>
      </c>
    </row>
    <row r="6469" spans="1:15" x14ac:dyDescent="0.2">
      <c r="A6469" s="16" t="s">
        <v>632</v>
      </c>
      <c r="B6469" s="1">
        <v>46000</v>
      </c>
      <c r="C6469" t="s">
        <v>582</v>
      </c>
      <c r="D6469" t="s">
        <v>583</v>
      </c>
      <c r="F6469" t="s">
        <v>533</v>
      </c>
      <c r="G6469" t="s">
        <v>17</v>
      </c>
      <c r="H6469" s="2">
        <v>2653829.54</v>
      </c>
      <c r="I6469">
        <v>1.23</v>
      </c>
      <c r="J6469" s="2">
        <v>2653829.54</v>
      </c>
      <c r="K6469" s="2">
        <v>108549</v>
      </c>
      <c r="L6469">
        <v>24.45</v>
      </c>
      <c r="M6469" t="s">
        <v>539</v>
      </c>
      <c r="N6469" t="s">
        <v>540</v>
      </c>
      <c r="O6469" t="s">
        <v>541</v>
      </c>
    </row>
    <row r="6470" spans="1:15" x14ac:dyDescent="0.2">
      <c r="A6470" s="16" t="s">
        <v>632</v>
      </c>
      <c r="B6470" s="1">
        <v>46000</v>
      </c>
      <c r="C6470" t="s">
        <v>584</v>
      </c>
      <c r="D6470" t="s">
        <v>585</v>
      </c>
      <c r="F6470" t="s">
        <v>533</v>
      </c>
      <c r="G6470" t="s">
        <v>17</v>
      </c>
      <c r="H6470" s="2">
        <v>2462766.31</v>
      </c>
      <c r="I6470">
        <v>1.1399999999999999</v>
      </c>
      <c r="J6470" s="2">
        <v>2462766.31</v>
      </c>
      <c r="K6470" s="2">
        <v>136299</v>
      </c>
      <c r="L6470">
        <v>18.07</v>
      </c>
      <c r="M6470" t="s">
        <v>539</v>
      </c>
      <c r="N6470" t="s">
        <v>540</v>
      </c>
      <c r="O6470" t="s">
        <v>541</v>
      </c>
    </row>
    <row r="6471" spans="1:15" x14ac:dyDescent="0.2">
      <c r="A6471" s="16" t="s">
        <v>632</v>
      </c>
      <c r="B6471" s="1">
        <v>46000</v>
      </c>
      <c r="C6471" t="s">
        <v>586</v>
      </c>
      <c r="D6471" t="s">
        <v>587</v>
      </c>
      <c r="F6471" t="s">
        <v>533</v>
      </c>
      <c r="G6471" t="s">
        <v>17</v>
      </c>
      <c r="H6471" s="2">
        <v>1742363.28</v>
      </c>
      <c r="I6471">
        <v>0.81</v>
      </c>
      <c r="J6471" s="2">
        <v>1742363.28</v>
      </c>
      <c r="K6471" s="2">
        <v>332189</v>
      </c>
      <c r="L6471">
        <v>5.25</v>
      </c>
      <c r="M6471" t="s">
        <v>539</v>
      </c>
      <c r="N6471" t="s">
        <v>540</v>
      </c>
      <c r="O6471" t="s">
        <v>541</v>
      </c>
    </row>
    <row r="6472" spans="1:15" x14ac:dyDescent="0.2">
      <c r="A6472" s="16" t="s">
        <v>632</v>
      </c>
      <c r="B6472" s="1">
        <v>46000</v>
      </c>
      <c r="C6472" t="s">
        <v>588</v>
      </c>
      <c r="D6472" t="s">
        <v>589</v>
      </c>
      <c r="F6472" t="s">
        <v>533</v>
      </c>
      <c r="G6472" t="s">
        <v>17</v>
      </c>
      <c r="H6472" s="2">
        <v>1433368.76</v>
      </c>
      <c r="I6472">
        <v>0.66</v>
      </c>
      <c r="J6472" s="2">
        <v>1433368.76</v>
      </c>
      <c r="K6472" s="2">
        <v>185502</v>
      </c>
      <c r="L6472">
        <v>7.73</v>
      </c>
      <c r="M6472" t="s">
        <v>374</v>
      </c>
      <c r="N6472" t="s">
        <v>375</v>
      </c>
      <c r="O6472" t="s">
        <v>376</v>
      </c>
    </row>
    <row r="6473" spans="1:15" x14ac:dyDescent="0.2">
      <c r="A6473" s="16" t="s">
        <v>632</v>
      </c>
      <c r="B6473" s="1">
        <v>46000</v>
      </c>
      <c r="C6473" t="s">
        <v>592</v>
      </c>
      <c r="D6473" t="s">
        <v>593</v>
      </c>
      <c r="F6473" t="s">
        <v>533</v>
      </c>
      <c r="G6473" t="s">
        <v>17</v>
      </c>
      <c r="H6473" s="2">
        <v>1190276.29</v>
      </c>
      <c r="I6473">
        <v>0.55000000000000004</v>
      </c>
      <c r="J6473" s="2">
        <v>1190276.29</v>
      </c>
      <c r="K6473" s="2">
        <v>580113</v>
      </c>
      <c r="L6473">
        <v>2.0499999999999998</v>
      </c>
      <c r="M6473" t="s">
        <v>539</v>
      </c>
      <c r="N6473" t="s">
        <v>540</v>
      </c>
      <c r="O6473" t="s">
        <v>541</v>
      </c>
    </row>
    <row r="6474" spans="1:15" x14ac:dyDescent="0.2">
      <c r="A6474" s="16" t="s">
        <v>632</v>
      </c>
      <c r="B6474" s="1">
        <v>46000</v>
      </c>
      <c r="C6474" t="s">
        <v>590</v>
      </c>
      <c r="D6474" t="s">
        <v>591</v>
      </c>
      <c r="F6474" t="s">
        <v>533</v>
      </c>
      <c r="G6474" t="s">
        <v>17</v>
      </c>
      <c r="H6474" s="2">
        <v>1159964.43</v>
      </c>
      <c r="I6474">
        <v>0.54</v>
      </c>
      <c r="J6474" s="2">
        <v>1159964.43</v>
      </c>
      <c r="K6474" s="2">
        <v>115692</v>
      </c>
      <c r="L6474">
        <v>10.029999999999999</v>
      </c>
      <c r="M6474" t="s">
        <v>154</v>
      </c>
      <c r="N6474" t="s">
        <v>396</v>
      </c>
      <c r="O6474" t="s">
        <v>152</v>
      </c>
    </row>
    <row r="6475" spans="1:15" x14ac:dyDescent="0.2">
      <c r="A6475" s="16" t="s">
        <v>632</v>
      </c>
      <c r="B6475" s="1">
        <v>46000</v>
      </c>
      <c r="C6475" t="s">
        <v>594</v>
      </c>
      <c r="D6475" t="s">
        <v>595</v>
      </c>
      <c r="F6475" t="s">
        <v>533</v>
      </c>
      <c r="G6475" t="s">
        <v>17</v>
      </c>
      <c r="H6475" s="2">
        <v>1001350.43</v>
      </c>
      <c r="I6475">
        <v>0.46</v>
      </c>
      <c r="J6475" s="2">
        <v>1001350.43</v>
      </c>
      <c r="K6475" s="2">
        <v>338880</v>
      </c>
      <c r="L6475">
        <v>2.95</v>
      </c>
      <c r="M6475" t="s">
        <v>539</v>
      </c>
      <c r="N6475" t="s">
        <v>540</v>
      </c>
      <c r="O6475" t="s">
        <v>541</v>
      </c>
    </row>
    <row r="6476" spans="1:15" x14ac:dyDescent="0.2">
      <c r="A6476" s="16" t="s">
        <v>632</v>
      </c>
      <c r="B6476" s="1">
        <v>46000</v>
      </c>
      <c r="C6476" t="s">
        <v>596</v>
      </c>
      <c r="D6476" t="s">
        <v>597</v>
      </c>
      <c r="F6476" t="s">
        <v>533</v>
      </c>
      <c r="G6476" t="s">
        <v>17</v>
      </c>
      <c r="H6476" s="2">
        <v>932230.5</v>
      </c>
      <c r="I6476">
        <v>0.43</v>
      </c>
      <c r="J6476" s="2">
        <v>932230.5</v>
      </c>
      <c r="K6476" s="2">
        <v>416355</v>
      </c>
      <c r="L6476">
        <v>2.2400000000000002</v>
      </c>
      <c r="M6476" t="s">
        <v>374</v>
      </c>
      <c r="N6476" t="s">
        <v>375</v>
      </c>
      <c r="O6476" t="s">
        <v>376</v>
      </c>
    </row>
    <row r="6477" spans="1:15" x14ac:dyDescent="0.2">
      <c r="A6477" s="16" t="s">
        <v>632</v>
      </c>
      <c r="B6477" s="1">
        <v>46000</v>
      </c>
      <c r="C6477" t="s">
        <v>119</v>
      </c>
      <c r="D6477" t="s">
        <v>120</v>
      </c>
      <c r="F6477" t="s">
        <v>106</v>
      </c>
      <c r="G6477" t="s">
        <v>122</v>
      </c>
      <c r="H6477" s="2">
        <v>919067.74</v>
      </c>
      <c r="I6477">
        <v>0.43</v>
      </c>
      <c r="J6477" s="2">
        <v>919067.74</v>
      </c>
      <c r="K6477" s="2">
        <v>919068</v>
      </c>
      <c r="L6477">
        <v>1</v>
      </c>
      <c r="M6477" t="s">
        <v>123</v>
      </c>
      <c r="N6477" t="s">
        <v>108</v>
      </c>
      <c r="O6477" t="s">
        <v>20</v>
      </c>
    </row>
    <row r="6478" spans="1:15" x14ac:dyDescent="0.2">
      <c r="A6478" s="16" t="s">
        <v>632</v>
      </c>
      <c r="B6478" s="1">
        <v>46000</v>
      </c>
      <c r="C6478">
        <v>1515</v>
      </c>
      <c r="D6478" t="s">
        <v>602</v>
      </c>
      <c r="F6478" t="s">
        <v>533</v>
      </c>
      <c r="G6478" t="s">
        <v>17</v>
      </c>
      <c r="H6478" s="2">
        <v>837747.39</v>
      </c>
      <c r="I6478">
        <v>0.39</v>
      </c>
      <c r="J6478" s="2">
        <v>837747.39</v>
      </c>
      <c r="K6478" s="2">
        <v>67400</v>
      </c>
      <c r="L6478">
        <v>12.43</v>
      </c>
      <c r="M6478" t="s">
        <v>73</v>
      </c>
      <c r="N6478" t="s">
        <v>74</v>
      </c>
      <c r="O6478" t="s">
        <v>75</v>
      </c>
    </row>
    <row r="6479" spans="1:15" x14ac:dyDescent="0.2">
      <c r="A6479" s="16" t="s">
        <v>632</v>
      </c>
      <c r="B6479" s="1">
        <v>46000</v>
      </c>
      <c r="C6479" t="s">
        <v>598</v>
      </c>
      <c r="D6479" t="s">
        <v>599</v>
      </c>
      <c r="F6479" t="s">
        <v>533</v>
      </c>
      <c r="G6479" t="s">
        <v>17</v>
      </c>
      <c r="H6479" s="2">
        <v>812925.51</v>
      </c>
      <c r="I6479">
        <v>0.38</v>
      </c>
      <c r="J6479" s="2">
        <v>812925.51</v>
      </c>
      <c r="K6479" s="2">
        <v>689323</v>
      </c>
      <c r="L6479">
        <v>1.18</v>
      </c>
      <c r="M6479" t="s">
        <v>374</v>
      </c>
      <c r="N6479" t="s">
        <v>375</v>
      </c>
      <c r="O6479" t="s">
        <v>376</v>
      </c>
    </row>
    <row r="6480" spans="1:15" x14ac:dyDescent="0.2">
      <c r="A6480" s="16" t="s">
        <v>632</v>
      </c>
      <c r="B6480" s="1">
        <v>46000</v>
      </c>
      <c r="C6480" t="s">
        <v>600</v>
      </c>
      <c r="D6480" t="s">
        <v>601</v>
      </c>
      <c r="F6480" t="s">
        <v>533</v>
      </c>
      <c r="G6480" t="s">
        <v>17</v>
      </c>
      <c r="H6480" s="2">
        <v>789638.03</v>
      </c>
      <c r="I6480">
        <v>0.37</v>
      </c>
      <c r="J6480" s="2">
        <v>789638.03</v>
      </c>
      <c r="K6480" s="2">
        <v>103306</v>
      </c>
      <c r="L6480">
        <v>7.64</v>
      </c>
      <c r="M6480" t="s">
        <v>539</v>
      </c>
      <c r="N6480" t="s">
        <v>540</v>
      </c>
      <c r="O6480" t="s">
        <v>541</v>
      </c>
    </row>
    <row r="6481" spans="1:15" x14ac:dyDescent="0.2">
      <c r="A6481" s="16" t="s">
        <v>632</v>
      </c>
      <c r="B6481" s="1">
        <v>46000</v>
      </c>
      <c r="C6481">
        <v>600362</v>
      </c>
      <c r="D6481" t="s">
        <v>603</v>
      </c>
      <c r="F6481" t="s">
        <v>533</v>
      </c>
      <c r="G6481" t="s">
        <v>17</v>
      </c>
      <c r="H6481" s="2">
        <v>781485.64</v>
      </c>
      <c r="I6481">
        <v>0.36</v>
      </c>
      <c r="J6481" s="2">
        <v>781485.64</v>
      </c>
      <c r="K6481" s="2">
        <v>131300</v>
      </c>
      <c r="L6481">
        <v>5.95</v>
      </c>
      <c r="M6481" t="s">
        <v>101</v>
      </c>
      <c r="N6481" t="s">
        <v>604</v>
      </c>
      <c r="O6481" t="s">
        <v>167</v>
      </c>
    </row>
    <row r="6482" spans="1:15" x14ac:dyDescent="0.2">
      <c r="A6482" s="16" t="s">
        <v>632</v>
      </c>
      <c r="B6482" s="1">
        <v>46000</v>
      </c>
      <c r="C6482" t="s">
        <v>611</v>
      </c>
      <c r="D6482" t="s">
        <v>612</v>
      </c>
      <c r="F6482" t="s">
        <v>533</v>
      </c>
      <c r="G6482" t="s">
        <v>17</v>
      </c>
      <c r="H6482" s="2">
        <v>698196.49</v>
      </c>
      <c r="I6482">
        <v>0.32</v>
      </c>
      <c r="J6482" s="2">
        <v>698196.49</v>
      </c>
      <c r="K6482" s="2">
        <v>1727166</v>
      </c>
      <c r="L6482">
        <v>0.4</v>
      </c>
      <c r="M6482" t="s">
        <v>154</v>
      </c>
      <c r="N6482" t="s">
        <v>396</v>
      </c>
      <c r="O6482" t="s">
        <v>152</v>
      </c>
    </row>
    <row r="6483" spans="1:15" x14ac:dyDescent="0.2">
      <c r="A6483" s="16" t="s">
        <v>632</v>
      </c>
      <c r="B6483" s="1">
        <v>46000</v>
      </c>
      <c r="C6483" t="s">
        <v>605</v>
      </c>
      <c r="D6483" t="s">
        <v>606</v>
      </c>
      <c r="F6483" t="s">
        <v>533</v>
      </c>
      <c r="G6483" t="s">
        <v>17</v>
      </c>
      <c r="H6483" s="2">
        <v>670932.35</v>
      </c>
      <c r="I6483">
        <v>0.31</v>
      </c>
      <c r="J6483" s="2">
        <v>670932.35</v>
      </c>
      <c r="K6483" s="2">
        <v>243333</v>
      </c>
      <c r="L6483">
        <v>2.76</v>
      </c>
      <c r="M6483" t="s">
        <v>374</v>
      </c>
      <c r="N6483" t="s">
        <v>375</v>
      </c>
      <c r="O6483" t="s">
        <v>376</v>
      </c>
    </row>
    <row r="6484" spans="1:15" x14ac:dyDescent="0.2">
      <c r="A6484" s="16" t="s">
        <v>632</v>
      </c>
      <c r="B6484" s="1">
        <v>46000</v>
      </c>
      <c r="C6484">
        <v>601168</v>
      </c>
      <c r="D6484" t="s">
        <v>607</v>
      </c>
      <c r="F6484" t="s">
        <v>533</v>
      </c>
      <c r="G6484" t="s">
        <v>17</v>
      </c>
      <c r="H6484" s="2">
        <v>541854.68000000005</v>
      </c>
      <c r="I6484">
        <v>0.25</v>
      </c>
      <c r="J6484" s="2">
        <v>541854.68000000005</v>
      </c>
      <c r="K6484" s="2">
        <v>151900</v>
      </c>
      <c r="L6484">
        <v>3.57</v>
      </c>
      <c r="M6484" t="s">
        <v>101</v>
      </c>
      <c r="N6484" t="s">
        <v>604</v>
      </c>
      <c r="O6484" t="s">
        <v>167</v>
      </c>
    </row>
    <row r="6485" spans="1:15" x14ac:dyDescent="0.2">
      <c r="A6485" s="16" t="s">
        <v>632</v>
      </c>
      <c r="B6485" s="1">
        <v>46000</v>
      </c>
      <c r="C6485">
        <v>601899</v>
      </c>
      <c r="D6485" t="s">
        <v>610</v>
      </c>
      <c r="F6485" t="s">
        <v>533</v>
      </c>
      <c r="G6485" t="s">
        <v>17</v>
      </c>
      <c r="H6485" s="2">
        <v>486461.99</v>
      </c>
      <c r="I6485">
        <v>0.23</v>
      </c>
      <c r="J6485" s="2">
        <v>486461.99</v>
      </c>
      <c r="K6485" s="2">
        <v>113000</v>
      </c>
      <c r="L6485">
        <v>4.3</v>
      </c>
      <c r="M6485" t="s">
        <v>101</v>
      </c>
      <c r="N6485" t="s">
        <v>604</v>
      </c>
      <c r="O6485" t="s">
        <v>167</v>
      </c>
    </row>
    <row r="6486" spans="1:15" x14ac:dyDescent="0.2">
      <c r="A6486" s="16" t="s">
        <v>632</v>
      </c>
      <c r="B6486" s="1">
        <v>46000</v>
      </c>
      <c r="C6486" t="s">
        <v>608</v>
      </c>
      <c r="D6486" t="s">
        <v>609</v>
      </c>
      <c r="F6486" t="s">
        <v>533</v>
      </c>
      <c r="G6486" t="s">
        <v>17</v>
      </c>
      <c r="H6486" s="2">
        <v>472747.67</v>
      </c>
      <c r="I6486">
        <v>0.22</v>
      </c>
      <c r="J6486" s="2">
        <v>472747.67</v>
      </c>
      <c r="K6486" s="2">
        <v>1270700</v>
      </c>
      <c r="L6486">
        <v>0.37</v>
      </c>
      <c r="M6486" t="s">
        <v>524</v>
      </c>
      <c r="N6486" t="s">
        <v>525</v>
      </c>
      <c r="O6486" t="s">
        <v>526</v>
      </c>
    </row>
    <row r="6487" spans="1:15" x14ac:dyDescent="0.2">
      <c r="A6487" s="16" t="s">
        <v>632</v>
      </c>
      <c r="B6487" s="1">
        <v>46000</v>
      </c>
      <c r="C6487" t="s">
        <v>613</v>
      </c>
      <c r="D6487" t="s">
        <v>614</v>
      </c>
      <c r="F6487" t="s">
        <v>533</v>
      </c>
      <c r="G6487" t="s">
        <v>17</v>
      </c>
      <c r="H6487" s="2">
        <v>436525.21</v>
      </c>
      <c r="I6487">
        <v>0.2</v>
      </c>
      <c r="J6487" s="2">
        <v>436525.21</v>
      </c>
      <c r="K6487" s="2">
        <v>189755</v>
      </c>
      <c r="L6487">
        <v>2.2999999999999998</v>
      </c>
      <c r="M6487" t="s">
        <v>154</v>
      </c>
      <c r="N6487" t="s">
        <v>396</v>
      </c>
      <c r="O6487" t="s">
        <v>152</v>
      </c>
    </row>
    <row r="6488" spans="1:15" x14ac:dyDescent="0.2">
      <c r="A6488" s="16" t="s">
        <v>632</v>
      </c>
      <c r="B6488" s="1">
        <v>46000</v>
      </c>
      <c r="C6488" t="s">
        <v>20</v>
      </c>
      <c r="D6488" t="s">
        <v>104</v>
      </c>
      <c r="F6488" t="s">
        <v>106</v>
      </c>
      <c r="G6488" t="s">
        <v>107</v>
      </c>
      <c r="H6488" s="2">
        <v>386409.52</v>
      </c>
      <c r="I6488">
        <v>0.18</v>
      </c>
      <c r="J6488" s="2">
        <v>386409.52</v>
      </c>
      <c r="K6488" s="2">
        <v>386410</v>
      </c>
      <c r="L6488">
        <v>100</v>
      </c>
      <c r="M6488" t="s">
        <v>18</v>
      </c>
      <c r="N6488" t="s">
        <v>108</v>
      </c>
      <c r="O6488" t="s">
        <v>20</v>
      </c>
    </row>
    <row r="6489" spans="1:15" x14ac:dyDescent="0.2">
      <c r="A6489" s="16" t="s">
        <v>632</v>
      </c>
      <c r="B6489" s="1">
        <v>46000</v>
      </c>
      <c r="C6489">
        <v>601212</v>
      </c>
      <c r="D6489" t="s">
        <v>615</v>
      </c>
      <c r="F6489" t="s">
        <v>533</v>
      </c>
      <c r="G6489" t="s">
        <v>17</v>
      </c>
      <c r="H6489" s="2">
        <v>325792.03000000003</v>
      </c>
      <c r="I6489">
        <v>0.15</v>
      </c>
      <c r="J6489" s="2">
        <v>325792.03000000003</v>
      </c>
      <c r="K6489" s="2">
        <v>462900</v>
      </c>
      <c r="L6489">
        <v>0.7</v>
      </c>
      <c r="M6489" t="s">
        <v>101</v>
      </c>
      <c r="N6489" t="s">
        <v>604</v>
      </c>
      <c r="O6489" t="s">
        <v>167</v>
      </c>
    </row>
    <row r="6490" spans="1:15" x14ac:dyDescent="0.2">
      <c r="A6490" s="16" t="s">
        <v>632</v>
      </c>
      <c r="B6490" s="1">
        <v>46000</v>
      </c>
      <c r="C6490">
        <v>878</v>
      </c>
      <c r="D6490" t="s">
        <v>616</v>
      </c>
      <c r="F6490" t="s">
        <v>533</v>
      </c>
      <c r="G6490" t="s">
        <v>17</v>
      </c>
      <c r="H6490" s="2">
        <v>324158.83</v>
      </c>
      <c r="I6490">
        <v>0.15</v>
      </c>
      <c r="J6490" s="2">
        <v>324158.83</v>
      </c>
      <c r="K6490" s="2">
        <v>128600</v>
      </c>
      <c r="L6490">
        <v>2.52</v>
      </c>
      <c r="M6490" t="s">
        <v>101</v>
      </c>
      <c r="N6490" t="s">
        <v>166</v>
      </c>
      <c r="O6490" t="s">
        <v>167</v>
      </c>
    </row>
    <row r="6491" spans="1:15" x14ac:dyDescent="0.2">
      <c r="A6491" s="16" t="s">
        <v>632</v>
      </c>
      <c r="B6491" s="1">
        <v>46000</v>
      </c>
      <c r="C6491" t="s">
        <v>40</v>
      </c>
      <c r="D6491" t="s">
        <v>125</v>
      </c>
      <c r="F6491" t="s">
        <v>106</v>
      </c>
      <c r="G6491" t="s">
        <v>107</v>
      </c>
      <c r="H6491" s="2">
        <v>272634.65000000002</v>
      </c>
      <c r="I6491">
        <v>0.13</v>
      </c>
      <c r="J6491" s="2">
        <v>272634.65000000002</v>
      </c>
      <c r="K6491" s="2">
        <v>234444</v>
      </c>
      <c r="L6491">
        <v>116.29</v>
      </c>
      <c r="M6491" t="s">
        <v>126</v>
      </c>
      <c r="N6491" t="s">
        <v>108</v>
      </c>
      <c r="O6491" t="s">
        <v>40</v>
      </c>
    </row>
    <row r="6492" spans="1:15" x14ac:dyDescent="0.2">
      <c r="A6492" s="16" t="s">
        <v>632</v>
      </c>
      <c r="B6492" s="1">
        <v>46000</v>
      </c>
      <c r="C6492">
        <v>737</v>
      </c>
      <c r="D6492" t="s">
        <v>617</v>
      </c>
      <c r="F6492" t="s">
        <v>533</v>
      </c>
      <c r="G6492" t="s">
        <v>17</v>
      </c>
      <c r="H6492" s="2">
        <v>251216.16</v>
      </c>
      <c r="I6492">
        <v>0.12</v>
      </c>
      <c r="J6492" s="2">
        <v>251216.16</v>
      </c>
      <c r="K6492" s="2">
        <v>118900</v>
      </c>
      <c r="L6492">
        <v>2.11</v>
      </c>
      <c r="M6492" t="s">
        <v>101</v>
      </c>
      <c r="N6492" t="s">
        <v>166</v>
      </c>
      <c r="O6492" t="s">
        <v>167</v>
      </c>
    </row>
    <row r="6493" spans="1:15" x14ac:dyDescent="0.2">
      <c r="A6493" s="16" t="s">
        <v>632</v>
      </c>
      <c r="B6493" s="1">
        <v>46000</v>
      </c>
      <c r="C6493">
        <v>603993</v>
      </c>
      <c r="D6493" t="s">
        <v>618</v>
      </c>
      <c r="F6493" t="s">
        <v>533</v>
      </c>
      <c r="G6493" t="s">
        <v>17</v>
      </c>
      <c r="H6493" s="2">
        <v>239331.74</v>
      </c>
      <c r="I6493">
        <v>0.11</v>
      </c>
      <c r="J6493" s="2">
        <v>239331.74</v>
      </c>
      <c r="K6493" s="2">
        <v>96300</v>
      </c>
      <c r="L6493">
        <v>2.4900000000000002</v>
      </c>
      <c r="M6493" t="s">
        <v>101</v>
      </c>
      <c r="N6493" t="s">
        <v>604</v>
      </c>
      <c r="O6493" t="s">
        <v>167</v>
      </c>
    </row>
    <row r="6494" spans="1:15" x14ac:dyDescent="0.2">
      <c r="A6494" s="16" t="s">
        <v>632</v>
      </c>
      <c r="B6494" s="1">
        <v>46000</v>
      </c>
      <c r="C6494" t="s">
        <v>541</v>
      </c>
      <c r="D6494" t="s">
        <v>550</v>
      </c>
      <c r="F6494" t="s">
        <v>106</v>
      </c>
      <c r="G6494" t="s">
        <v>107</v>
      </c>
      <c r="H6494" s="2">
        <v>112128.83</v>
      </c>
      <c r="I6494">
        <v>0.05</v>
      </c>
      <c r="J6494" s="2">
        <v>112128.83</v>
      </c>
      <c r="K6494" s="2">
        <v>155203</v>
      </c>
      <c r="L6494">
        <v>72.25</v>
      </c>
      <c r="M6494" t="s">
        <v>539</v>
      </c>
      <c r="N6494" t="s">
        <v>108</v>
      </c>
      <c r="O6494" t="s">
        <v>541</v>
      </c>
    </row>
    <row r="6495" spans="1:15" x14ac:dyDescent="0.2">
      <c r="A6495" s="16" t="s">
        <v>632</v>
      </c>
      <c r="B6495" s="1">
        <v>46000</v>
      </c>
      <c r="C6495">
        <v>2362</v>
      </c>
      <c r="D6495" t="s">
        <v>619</v>
      </c>
      <c r="F6495" t="s">
        <v>533</v>
      </c>
      <c r="G6495" t="s">
        <v>17</v>
      </c>
      <c r="H6495" s="2">
        <v>74868.639999999999</v>
      </c>
      <c r="I6495">
        <v>0.03</v>
      </c>
      <c r="J6495" s="2">
        <v>74868.639999999999</v>
      </c>
      <c r="K6495" s="2">
        <v>1071000</v>
      </c>
      <c r="L6495">
        <v>7.0000000000000007E-2</v>
      </c>
      <c r="M6495" t="s">
        <v>101</v>
      </c>
      <c r="N6495" t="s">
        <v>102</v>
      </c>
      <c r="O6495" t="s">
        <v>103</v>
      </c>
    </row>
    <row r="6496" spans="1:15" x14ac:dyDescent="0.2">
      <c r="A6496" s="16" t="s">
        <v>632</v>
      </c>
      <c r="B6496" s="1">
        <v>46000</v>
      </c>
      <c r="C6496" t="s">
        <v>339</v>
      </c>
      <c r="D6496" t="s">
        <v>340</v>
      </c>
      <c r="F6496" t="s">
        <v>106</v>
      </c>
      <c r="G6496" t="s">
        <v>117</v>
      </c>
      <c r="H6496" s="2">
        <v>49000</v>
      </c>
      <c r="I6496">
        <v>0.02</v>
      </c>
      <c r="J6496" s="2">
        <v>49000</v>
      </c>
      <c r="K6496" s="2">
        <v>49000</v>
      </c>
      <c r="L6496">
        <v>100</v>
      </c>
      <c r="M6496" t="s">
        <v>18</v>
      </c>
      <c r="N6496" t="s">
        <v>108</v>
      </c>
      <c r="O6496" t="s">
        <v>20</v>
      </c>
    </row>
    <row r="6497" spans="1:15" x14ac:dyDescent="0.2">
      <c r="A6497" s="16" t="s">
        <v>632</v>
      </c>
      <c r="B6497" s="1">
        <v>46000</v>
      </c>
      <c r="C6497" t="s">
        <v>584</v>
      </c>
      <c r="D6497" t="s">
        <v>620</v>
      </c>
      <c r="F6497" t="s">
        <v>189</v>
      </c>
      <c r="G6497" t="s">
        <v>17</v>
      </c>
      <c r="H6497" s="2">
        <v>7063.76</v>
      </c>
      <c r="I6497">
        <v>0</v>
      </c>
      <c r="J6497" s="2">
        <v>7063.76</v>
      </c>
      <c r="K6497" s="2">
        <v>32591</v>
      </c>
      <c r="L6497">
        <v>0.22</v>
      </c>
      <c r="M6497" t="s">
        <v>539</v>
      </c>
      <c r="N6497" t="s">
        <v>540</v>
      </c>
      <c r="O6497" t="s">
        <v>541</v>
      </c>
    </row>
    <row r="6498" spans="1:15" x14ac:dyDescent="0.2">
      <c r="A6498" s="16" t="s">
        <v>632</v>
      </c>
      <c r="B6498" s="1">
        <v>46000</v>
      </c>
      <c r="C6498" t="s">
        <v>536</v>
      </c>
      <c r="D6498" t="s">
        <v>580</v>
      </c>
      <c r="F6498" t="s">
        <v>106</v>
      </c>
      <c r="G6498" t="s">
        <v>107</v>
      </c>
      <c r="H6498" s="2">
        <v>5623.62</v>
      </c>
      <c r="I6498">
        <v>0</v>
      </c>
      <c r="J6498" s="2">
        <v>5623.62</v>
      </c>
      <c r="K6498" s="2">
        <v>102398</v>
      </c>
      <c r="L6498">
        <v>5.49</v>
      </c>
      <c r="M6498" t="s">
        <v>534</v>
      </c>
      <c r="N6498" t="s">
        <v>108</v>
      </c>
      <c r="O6498" t="s">
        <v>536</v>
      </c>
    </row>
    <row r="6499" spans="1:15" x14ac:dyDescent="0.2">
      <c r="A6499" s="16" t="s">
        <v>632</v>
      </c>
      <c r="B6499" s="1">
        <v>46000</v>
      </c>
      <c r="C6499" t="s">
        <v>622</v>
      </c>
      <c r="D6499" t="s">
        <v>623</v>
      </c>
      <c r="F6499" t="s">
        <v>106</v>
      </c>
      <c r="G6499" t="s">
        <v>107</v>
      </c>
      <c r="H6499" s="2">
        <v>3746.06</v>
      </c>
      <c r="I6499">
        <v>0</v>
      </c>
      <c r="J6499" s="2">
        <v>3746.06</v>
      </c>
      <c r="K6499" s="2">
        <v>20352</v>
      </c>
      <c r="L6499">
        <v>18.41</v>
      </c>
      <c r="M6499" t="s">
        <v>576</v>
      </c>
      <c r="N6499" t="s">
        <v>108</v>
      </c>
      <c r="O6499" t="s">
        <v>622</v>
      </c>
    </row>
    <row r="6500" spans="1:15" x14ac:dyDescent="0.2">
      <c r="A6500" s="16" t="s">
        <v>632</v>
      </c>
      <c r="B6500" s="1">
        <v>46000</v>
      </c>
      <c r="C6500" t="s">
        <v>376</v>
      </c>
      <c r="D6500" t="s">
        <v>628</v>
      </c>
      <c r="F6500" t="s">
        <v>106</v>
      </c>
      <c r="G6500" t="s">
        <v>174</v>
      </c>
      <c r="H6500" s="2">
        <v>1653.03</v>
      </c>
      <c r="I6500">
        <v>0</v>
      </c>
      <c r="J6500" s="2">
        <v>1653.03</v>
      </c>
      <c r="K6500" s="2">
        <v>626387</v>
      </c>
      <c r="L6500">
        <v>1</v>
      </c>
      <c r="M6500" t="s">
        <v>18</v>
      </c>
      <c r="N6500" t="s">
        <v>108</v>
      </c>
      <c r="O6500" t="s">
        <v>20</v>
      </c>
    </row>
    <row r="6501" spans="1:15" x14ac:dyDescent="0.2">
      <c r="A6501" s="16" t="s">
        <v>632</v>
      </c>
      <c r="B6501" s="1">
        <v>46000</v>
      </c>
      <c r="C6501" t="s">
        <v>414</v>
      </c>
      <c r="D6501" t="s">
        <v>630</v>
      </c>
      <c r="F6501" t="s">
        <v>106</v>
      </c>
      <c r="G6501" t="s">
        <v>174</v>
      </c>
      <c r="H6501">
        <v>503.05</v>
      </c>
      <c r="I6501">
        <v>0</v>
      </c>
      <c r="J6501">
        <v>503.05</v>
      </c>
      <c r="K6501" s="2">
        <v>625778</v>
      </c>
      <c r="L6501">
        <v>1</v>
      </c>
      <c r="M6501" t="s">
        <v>18</v>
      </c>
      <c r="N6501" t="s">
        <v>108</v>
      </c>
      <c r="O6501" t="s">
        <v>20</v>
      </c>
    </row>
    <row r="6502" spans="1:15" x14ac:dyDescent="0.2">
      <c r="A6502" s="16" t="s">
        <v>632</v>
      </c>
      <c r="B6502" s="1">
        <v>46000</v>
      </c>
      <c r="C6502" t="s">
        <v>168</v>
      </c>
      <c r="D6502" t="s">
        <v>177</v>
      </c>
      <c r="F6502" t="s">
        <v>106</v>
      </c>
      <c r="G6502" t="s">
        <v>174</v>
      </c>
      <c r="H6502">
        <v>78.08</v>
      </c>
      <c r="I6502">
        <v>0</v>
      </c>
      <c r="J6502">
        <v>78.08</v>
      </c>
      <c r="K6502" s="2">
        <v>422529</v>
      </c>
      <c r="L6502">
        <v>1</v>
      </c>
      <c r="M6502" t="s">
        <v>18</v>
      </c>
      <c r="N6502" t="s">
        <v>108</v>
      </c>
      <c r="O6502" t="s">
        <v>20</v>
      </c>
    </row>
    <row r="6503" spans="1:15" x14ac:dyDescent="0.2">
      <c r="A6503" s="16" t="s">
        <v>632</v>
      </c>
      <c r="B6503" s="1">
        <v>46000</v>
      </c>
      <c r="C6503" t="s">
        <v>526</v>
      </c>
      <c r="D6503" t="s">
        <v>631</v>
      </c>
      <c r="F6503" t="s">
        <v>106</v>
      </c>
      <c r="G6503" t="s">
        <v>174</v>
      </c>
      <c r="H6503">
        <v>16.8</v>
      </c>
      <c r="I6503">
        <v>0</v>
      </c>
      <c r="J6503">
        <v>16.8</v>
      </c>
      <c r="K6503" s="2">
        <v>159932500</v>
      </c>
      <c r="L6503">
        <v>1</v>
      </c>
      <c r="M6503" t="s">
        <v>18</v>
      </c>
      <c r="N6503" t="s">
        <v>108</v>
      </c>
      <c r="O6503" t="s">
        <v>20</v>
      </c>
    </row>
    <row r="6504" spans="1:15" x14ac:dyDescent="0.2">
      <c r="A6504" s="16" t="s">
        <v>632</v>
      </c>
      <c r="B6504" s="1">
        <v>46000</v>
      </c>
      <c r="C6504" t="s">
        <v>625</v>
      </c>
      <c r="D6504" t="s">
        <v>626</v>
      </c>
      <c r="F6504" t="s">
        <v>106</v>
      </c>
      <c r="G6504" t="s">
        <v>132</v>
      </c>
      <c r="H6504">
        <v>0</v>
      </c>
      <c r="I6504">
        <v>0</v>
      </c>
      <c r="J6504" s="2">
        <v>433854.73</v>
      </c>
      <c r="K6504">
        <v>12</v>
      </c>
      <c r="L6504">
        <v>723.09</v>
      </c>
      <c r="M6504" t="s">
        <v>126</v>
      </c>
      <c r="N6504" t="s">
        <v>627</v>
      </c>
      <c r="O6504" t="s">
        <v>40</v>
      </c>
    </row>
    <row r="6505" spans="1:15" x14ac:dyDescent="0.2">
      <c r="A6505" s="16" t="s">
        <v>632</v>
      </c>
      <c r="B6505" s="1">
        <v>46000</v>
      </c>
      <c r="C6505" t="s">
        <v>103</v>
      </c>
      <c r="D6505" t="s">
        <v>178</v>
      </c>
      <c r="F6505" t="s">
        <v>106</v>
      </c>
      <c r="G6505" t="s">
        <v>174</v>
      </c>
      <c r="H6505">
        <v>-42.86</v>
      </c>
      <c r="I6505">
        <v>0</v>
      </c>
      <c r="J6505">
        <v>-42.86</v>
      </c>
      <c r="K6505" s="2">
        <v>1114660</v>
      </c>
      <c r="L6505">
        <v>1</v>
      </c>
      <c r="M6505" t="s">
        <v>18</v>
      </c>
      <c r="N6505" t="s">
        <v>108</v>
      </c>
      <c r="O6505" t="s">
        <v>20</v>
      </c>
    </row>
    <row r="6506" spans="1:15" x14ac:dyDescent="0.2">
      <c r="A6506" s="16" t="s">
        <v>632</v>
      </c>
      <c r="B6506" s="1">
        <v>46000</v>
      </c>
      <c r="C6506" t="s">
        <v>75</v>
      </c>
      <c r="D6506" t="s">
        <v>176</v>
      </c>
      <c r="F6506" t="s">
        <v>106</v>
      </c>
      <c r="G6506" t="s">
        <v>174</v>
      </c>
      <c r="H6506">
        <v>-107.94</v>
      </c>
      <c r="I6506">
        <v>0</v>
      </c>
      <c r="J6506">
        <v>-107.94</v>
      </c>
      <c r="K6506" s="2">
        <v>2540200</v>
      </c>
      <c r="L6506">
        <v>1</v>
      </c>
      <c r="M6506" t="s">
        <v>18</v>
      </c>
      <c r="N6506" t="s">
        <v>108</v>
      </c>
      <c r="O6506" t="s">
        <v>20</v>
      </c>
    </row>
    <row r="6507" spans="1:15" x14ac:dyDescent="0.2">
      <c r="A6507" s="16" t="s">
        <v>632</v>
      </c>
      <c r="B6507" s="1">
        <v>46000</v>
      </c>
      <c r="C6507" t="s">
        <v>152</v>
      </c>
      <c r="D6507" t="s">
        <v>345</v>
      </c>
      <c r="F6507" t="s">
        <v>106</v>
      </c>
      <c r="G6507" t="s">
        <v>174</v>
      </c>
      <c r="H6507">
        <v>-592.42999999999995</v>
      </c>
      <c r="I6507">
        <v>0</v>
      </c>
      <c r="J6507">
        <v>-592.42999999999995</v>
      </c>
      <c r="K6507" s="2">
        <v>393116</v>
      </c>
      <c r="L6507">
        <v>1</v>
      </c>
      <c r="M6507" t="s">
        <v>18</v>
      </c>
      <c r="N6507" t="s">
        <v>108</v>
      </c>
      <c r="O6507" t="s">
        <v>20</v>
      </c>
    </row>
    <row r="6508" spans="1:15" x14ac:dyDescent="0.2">
      <c r="A6508" s="16" t="s">
        <v>632</v>
      </c>
      <c r="B6508" s="1">
        <v>46000</v>
      </c>
      <c r="C6508" t="s">
        <v>526</v>
      </c>
      <c r="D6508" t="s">
        <v>528</v>
      </c>
      <c r="F6508" t="s">
        <v>106</v>
      </c>
      <c r="G6508" t="s">
        <v>107</v>
      </c>
      <c r="H6508" s="2">
        <v>-5875.93</v>
      </c>
      <c r="I6508">
        <v>0</v>
      </c>
      <c r="J6508" s="2">
        <v>-5875.93</v>
      </c>
      <c r="K6508" s="2">
        <v>-97922305</v>
      </c>
      <c r="L6508">
        <v>0.01</v>
      </c>
      <c r="M6508" t="s">
        <v>524</v>
      </c>
      <c r="N6508" t="s">
        <v>108</v>
      </c>
      <c r="O6508" t="s">
        <v>526</v>
      </c>
    </row>
    <row r="6509" spans="1:15" x14ac:dyDescent="0.2">
      <c r="A6509" s="16" t="s">
        <v>632</v>
      </c>
      <c r="B6509" s="1">
        <v>46000</v>
      </c>
      <c r="C6509" t="s">
        <v>75</v>
      </c>
      <c r="D6509" t="s">
        <v>114</v>
      </c>
      <c r="F6509" t="s">
        <v>106</v>
      </c>
      <c r="G6509" t="s">
        <v>107</v>
      </c>
      <c r="H6509" s="2">
        <v>-11773.86</v>
      </c>
      <c r="I6509">
        <v>-0.01</v>
      </c>
      <c r="J6509" s="2">
        <v>-11773.86</v>
      </c>
      <c r="K6509" s="2">
        <v>-1847142</v>
      </c>
      <c r="L6509">
        <v>0.64</v>
      </c>
      <c r="M6509" t="s">
        <v>73</v>
      </c>
      <c r="N6509" t="s">
        <v>108</v>
      </c>
      <c r="O6509" t="s">
        <v>75</v>
      </c>
    </row>
    <row r="6510" spans="1:15" x14ac:dyDescent="0.2">
      <c r="A6510" s="16" t="s">
        <v>632</v>
      </c>
      <c r="B6510" s="1">
        <v>46000</v>
      </c>
      <c r="C6510" t="s">
        <v>168</v>
      </c>
      <c r="D6510" t="s">
        <v>169</v>
      </c>
      <c r="F6510" t="s">
        <v>106</v>
      </c>
      <c r="G6510" t="s">
        <v>107</v>
      </c>
      <c r="H6510" s="2">
        <v>-37043.72</v>
      </c>
      <c r="I6510">
        <v>-0.02</v>
      </c>
      <c r="J6510" s="2">
        <v>-37043.72</v>
      </c>
      <c r="K6510" s="2">
        <v>-261588</v>
      </c>
      <c r="L6510">
        <v>14.16</v>
      </c>
      <c r="M6510" t="s">
        <v>101</v>
      </c>
      <c r="N6510" t="s">
        <v>108</v>
      </c>
      <c r="O6510" t="s">
        <v>168</v>
      </c>
    </row>
    <row r="6511" spans="1:15" x14ac:dyDescent="0.2">
      <c r="A6511" s="16" t="s">
        <v>632</v>
      </c>
      <c r="B6511" s="1">
        <v>46000</v>
      </c>
      <c r="C6511" t="s">
        <v>103</v>
      </c>
      <c r="D6511" t="s">
        <v>127</v>
      </c>
      <c r="F6511" t="s">
        <v>106</v>
      </c>
      <c r="G6511" t="s">
        <v>107</v>
      </c>
      <c r="H6511" s="2">
        <v>-134642.04999999999</v>
      </c>
      <c r="I6511">
        <v>-0.06</v>
      </c>
      <c r="J6511" s="2">
        <v>-134642.04999999999</v>
      </c>
      <c r="K6511" s="2">
        <v>-1047778</v>
      </c>
      <c r="L6511">
        <v>12.85</v>
      </c>
      <c r="M6511" t="s">
        <v>128</v>
      </c>
      <c r="N6511" t="s">
        <v>108</v>
      </c>
      <c r="O6511" t="s">
        <v>103</v>
      </c>
    </row>
    <row r="6512" spans="1:15" x14ac:dyDescent="0.2">
      <c r="A6512" s="16" t="s">
        <v>632</v>
      </c>
      <c r="B6512" s="1">
        <v>46000</v>
      </c>
      <c r="C6512" t="s">
        <v>414</v>
      </c>
      <c r="D6512" t="s">
        <v>499</v>
      </c>
      <c r="F6512" t="s">
        <v>106</v>
      </c>
      <c r="G6512" t="s">
        <v>107</v>
      </c>
      <c r="H6512" s="2">
        <v>-169592.18</v>
      </c>
      <c r="I6512">
        <v>-0.08</v>
      </c>
      <c r="J6512" s="2">
        <v>-169592.18</v>
      </c>
      <c r="K6512" s="2">
        <v>-616815</v>
      </c>
      <c r="L6512">
        <v>27.49</v>
      </c>
      <c r="M6512" t="s">
        <v>412</v>
      </c>
      <c r="N6512" t="s">
        <v>108</v>
      </c>
      <c r="O6512" t="s">
        <v>414</v>
      </c>
    </row>
    <row r="6513" spans="1:16" x14ac:dyDescent="0.2">
      <c r="A6513" s="16" t="s">
        <v>632</v>
      </c>
      <c r="B6513" s="1">
        <v>46000</v>
      </c>
      <c r="C6513" t="s">
        <v>376</v>
      </c>
      <c r="D6513" t="s">
        <v>495</v>
      </c>
      <c r="F6513" t="s">
        <v>106</v>
      </c>
      <c r="G6513" t="s">
        <v>107</v>
      </c>
      <c r="H6513" s="2">
        <v>-406940.18</v>
      </c>
      <c r="I6513">
        <v>-0.19</v>
      </c>
      <c r="J6513" s="2">
        <v>-406940.18</v>
      </c>
      <c r="K6513" s="2">
        <v>-612493</v>
      </c>
      <c r="L6513">
        <v>66.44</v>
      </c>
      <c r="M6513" t="s">
        <v>374</v>
      </c>
      <c r="N6513" t="s">
        <v>108</v>
      </c>
      <c r="O6513" t="s">
        <v>376</v>
      </c>
    </row>
    <row r="6514" spans="1:16" x14ac:dyDescent="0.2">
      <c r="A6514" s="16" t="s">
        <v>632</v>
      </c>
      <c r="B6514" s="1">
        <v>46000</v>
      </c>
      <c r="C6514" t="s">
        <v>152</v>
      </c>
      <c r="D6514" t="s">
        <v>153</v>
      </c>
      <c r="F6514" t="s">
        <v>106</v>
      </c>
      <c r="G6514" t="s">
        <v>107</v>
      </c>
      <c r="H6514" s="2">
        <v>-508615.43</v>
      </c>
      <c r="I6514">
        <v>-0.24</v>
      </c>
      <c r="J6514" s="2">
        <v>-508615.43</v>
      </c>
      <c r="K6514" s="2">
        <v>-382490</v>
      </c>
      <c r="L6514">
        <v>132.97999999999999</v>
      </c>
      <c r="M6514" t="s">
        <v>154</v>
      </c>
      <c r="N6514" t="s">
        <v>108</v>
      </c>
      <c r="O6514" t="s">
        <v>152</v>
      </c>
    </row>
    <row r="6515" spans="1:16" x14ac:dyDescent="0.2">
      <c r="A6515" s="16" t="s">
        <v>719</v>
      </c>
      <c r="B6515" s="1">
        <v>46000</v>
      </c>
      <c r="C6515" t="s">
        <v>647</v>
      </c>
      <c r="D6515" t="s">
        <v>648</v>
      </c>
      <c r="F6515" t="s">
        <v>477</v>
      </c>
      <c r="G6515" t="s">
        <v>17</v>
      </c>
      <c r="H6515" s="2">
        <v>17721634</v>
      </c>
      <c r="I6515">
        <v>14.15</v>
      </c>
      <c r="J6515" s="2">
        <v>17721634</v>
      </c>
      <c r="K6515" s="2">
        <v>10796</v>
      </c>
      <c r="L6515" s="2">
        <v>1641.5</v>
      </c>
      <c r="M6515" t="s">
        <v>649</v>
      </c>
      <c r="N6515" t="s">
        <v>650</v>
      </c>
      <c r="O6515" t="s">
        <v>40</v>
      </c>
      <c r="P6515" s="18"/>
    </row>
    <row r="6516" spans="1:16" x14ac:dyDescent="0.2">
      <c r="A6516" s="16" t="s">
        <v>719</v>
      </c>
      <c r="B6516" s="1">
        <v>46000</v>
      </c>
      <c r="C6516" t="s">
        <v>651</v>
      </c>
      <c r="D6516" t="s">
        <v>652</v>
      </c>
      <c r="F6516" t="s">
        <v>477</v>
      </c>
      <c r="G6516" t="s">
        <v>17</v>
      </c>
      <c r="H6516" s="2">
        <v>16837261.149999999</v>
      </c>
      <c r="I6516">
        <v>13.44</v>
      </c>
      <c r="J6516" s="2">
        <v>16837261.149999999</v>
      </c>
      <c r="K6516" s="2">
        <v>852859</v>
      </c>
      <c r="L6516">
        <v>19.739999999999998</v>
      </c>
      <c r="M6516" t="s">
        <v>154</v>
      </c>
      <c r="N6516" t="s">
        <v>396</v>
      </c>
      <c r="O6516" t="s">
        <v>152</v>
      </c>
      <c r="P6516" s="18"/>
    </row>
    <row r="6517" spans="1:16" x14ac:dyDescent="0.2">
      <c r="A6517" s="16" t="s">
        <v>719</v>
      </c>
      <c r="B6517" s="1">
        <v>46000</v>
      </c>
      <c r="C6517" t="s">
        <v>653</v>
      </c>
      <c r="D6517" t="s">
        <v>654</v>
      </c>
      <c r="F6517" t="s">
        <v>477</v>
      </c>
      <c r="G6517" t="s">
        <v>17</v>
      </c>
      <c r="H6517" s="2">
        <v>16440643.9</v>
      </c>
      <c r="I6517">
        <v>13.13</v>
      </c>
      <c r="J6517" s="2">
        <v>16440643.9</v>
      </c>
      <c r="K6517" s="2">
        <v>70591</v>
      </c>
      <c r="L6517">
        <v>232.9</v>
      </c>
      <c r="M6517" t="s">
        <v>441</v>
      </c>
      <c r="N6517" t="s">
        <v>442</v>
      </c>
      <c r="O6517" t="s">
        <v>40</v>
      </c>
      <c r="P6517" s="18"/>
    </row>
    <row r="6518" spans="1:16" x14ac:dyDescent="0.2">
      <c r="A6518" s="16" t="s">
        <v>719</v>
      </c>
      <c r="B6518" s="1">
        <v>46000</v>
      </c>
      <c r="C6518" t="s">
        <v>655</v>
      </c>
      <c r="D6518" t="s">
        <v>656</v>
      </c>
      <c r="F6518" t="s">
        <v>477</v>
      </c>
      <c r="G6518" t="s">
        <v>17</v>
      </c>
      <c r="H6518" s="2">
        <v>16408595.35</v>
      </c>
      <c r="I6518">
        <v>13.1</v>
      </c>
      <c r="J6518" s="2">
        <v>16408595.35</v>
      </c>
      <c r="K6518" s="2">
        <v>1291605</v>
      </c>
      <c r="L6518">
        <v>12.7</v>
      </c>
      <c r="M6518" t="s">
        <v>154</v>
      </c>
      <c r="N6518" t="s">
        <v>396</v>
      </c>
      <c r="O6518" t="s">
        <v>152</v>
      </c>
      <c r="P6518" s="18"/>
    </row>
    <row r="6519" spans="1:16" x14ac:dyDescent="0.2">
      <c r="A6519" s="16" t="s">
        <v>719</v>
      </c>
      <c r="B6519" s="1">
        <v>46000</v>
      </c>
      <c r="C6519" t="s">
        <v>657</v>
      </c>
      <c r="D6519" t="s">
        <v>658</v>
      </c>
      <c r="F6519" t="s">
        <v>477</v>
      </c>
      <c r="G6519" t="s">
        <v>17</v>
      </c>
      <c r="H6519" s="2">
        <v>14610286.16</v>
      </c>
      <c r="I6519">
        <v>11.67</v>
      </c>
      <c r="J6519" s="2">
        <v>14610286.16</v>
      </c>
      <c r="K6519" s="2">
        <v>295396</v>
      </c>
      <c r="L6519">
        <v>49.46</v>
      </c>
      <c r="M6519" t="s">
        <v>659</v>
      </c>
      <c r="N6519" t="s">
        <v>660</v>
      </c>
      <c r="O6519" t="s">
        <v>40</v>
      </c>
      <c r="P6519" s="18"/>
    </row>
    <row r="6520" spans="1:16" x14ac:dyDescent="0.2">
      <c r="A6520" s="16" t="s">
        <v>719</v>
      </c>
      <c r="B6520" s="1">
        <v>46000</v>
      </c>
      <c r="C6520" t="s">
        <v>661</v>
      </c>
      <c r="D6520" t="s">
        <v>662</v>
      </c>
      <c r="F6520" t="s">
        <v>477</v>
      </c>
      <c r="G6520" t="s">
        <v>17</v>
      </c>
      <c r="H6520" s="2">
        <v>11414052.75</v>
      </c>
      <c r="I6520">
        <v>9.11</v>
      </c>
      <c r="J6520" s="2">
        <v>11414052.75</v>
      </c>
      <c r="K6520" s="2">
        <v>243144</v>
      </c>
      <c r="L6520">
        <v>46.94</v>
      </c>
      <c r="M6520" t="s">
        <v>363</v>
      </c>
      <c r="N6520" t="s">
        <v>383</v>
      </c>
      <c r="O6520" t="s">
        <v>384</v>
      </c>
      <c r="P6520" s="18"/>
    </row>
    <row r="6521" spans="1:16" x14ac:dyDescent="0.2">
      <c r="A6521" s="16" t="s">
        <v>719</v>
      </c>
      <c r="B6521" s="1">
        <v>46000</v>
      </c>
      <c r="C6521" t="s">
        <v>663</v>
      </c>
      <c r="D6521" t="s">
        <v>664</v>
      </c>
      <c r="F6521" t="s">
        <v>477</v>
      </c>
      <c r="G6521" t="s">
        <v>17</v>
      </c>
      <c r="H6521" s="2">
        <v>5062810.8600000003</v>
      </c>
      <c r="I6521">
        <v>4.04</v>
      </c>
      <c r="J6521" s="2">
        <v>5062810.8600000003</v>
      </c>
      <c r="K6521" s="2">
        <v>370197</v>
      </c>
      <c r="L6521">
        <v>13.68</v>
      </c>
      <c r="M6521" t="s">
        <v>154</v>
      </c>
      <c r="N6521" t="s">
        <v>396</v>
      </c>
      <c r="O6521" t="s">
        <v>152</v>
      </c>
      <c r="P6521" s="18"/>
    </row>
    <row r="6522" spans="1:16" x14ac:dyDescent="0.2">
      <c r="A6522" s="16" t="s">
        <v>719</v>
      </c>
      <c r="B6522" s="1">
        <v>46000</v>
      </c>
      <c r="C6522" t="s">
        <v>665</v>
      </c>
      <c r="D6522" t="s">
        <v>666</v>
      </c>
      <c r="F6522" t="s">
        <v>477</v>
      </c>
      <c r="G6522" t="s">
        <v>17</v>
      </c>
      <c r="H6522" s="2">
        <v>3682715</v>
      </c>
      <c r="I6522">
        <v>2.94</v>
      </c>
      <c r="J6522" s="2">
        <v>3682715</v>
      </c>
      <c r="K6522" s="2">
        <v>13295</v>
      </c>
      <c r="L6522">
        <v>277</v>
      </c>
      <c r="M6522" t="s">
        <v>441</v>
      </c>
      <c r="N6522" t="s">
        <v>442</v>
      </c>
      <c r="O6522" t="s">
        <v>40</v>
      </c>
      <c r="P6522" s="18"/>
    </row>
    <row r="6523" spans="1:16" x14ac:dyDescent="0.2">
      <c r="A6523" s="16" t="s">
        <v>719</v>
      </c>
      <c r="B6523" s="1">
        <v>46000</v>
      </c>
      <c r="C6523" t="s">
        <v>667</v>
      </c>
      <c r="D6523" t="s">
        <v>668</v>
      </c>
      <c r="F6523" t="s">
        <v>477</v>
      </c>
      <c r="G6523" t="s">
        <v>17</v>
      </c>
      <c r="H6523" s="2">
        <v>3517986.18</v>
      </c>
      <c r="I6523">
        <v>2.81</v>
      </c>
      <c r="J6523" s="2">
        <v>3517986.18</v>
      </c>
      <c r="K6523" s="2">
        <v>862658</v>
      </c>
      <c r="L6523">
        <v>4.08</v>
      </c>
      <c r="M6523" t="s">
        <v>669</v>
      </c>
      <c r="N6523" t="s">
        <v>670</v>
      </c>
      <c r="O6523" t="s">
        <v>671</v>
      </c>
      <c r="P6523" s="18"/>
    </row>
    <row r="6524" spans="1:16" x14ac:dyDescent="0.2">
      <c r="A6524" s="16" t="s">
        <v>719</v>
      </c>
      <c r="B6524" s="1">
        <v>46000</v>
      </c>
      <c r="C6524" t="s">
        <v>672</v>
      </c>
      <c r="D6524" t="s">
        <v>673</v>
      </c>
      <c r="F6524" t="s">
        <v>477</v>
      </c>
      <c r="G6524" t="s">
        <v>17</v>
      </c>
      <c r="H6524" s="2">
        <v>3399092.48</v>
      </c>
      <c r="I6524">
        <v>2.71</v>
      </c>
      <c r="J6524" s="2">
        <v>3399092.48</v>
      </c>
      <c r="K6524" s="2">
        <v>17392</v>
      </c>
      <c r="L6524">
        <v>195.44</v>
      </c>
      <c r="M6524" t="s">
        <v>441</v>
      </c>
      <c r="N6524" t="s">
        <v>442</v>
      </c>
      <c r="O6524" t="s">
        <v>40</v>
      </c>
      <c r="P6524" s="18"/>
    </row>
    <row r="6525" spans="1:16" x14ac:dyDescent="0.2">
      <c r="A6525" s="16" t="s">
        <v>719</v>
      </c>
      <c r="B6525" s="1">
        <v>46000</v>
      </c>
      <c r="C6525" t="s">
        <v>674</v>
      </c>
      <c r="D6525" t="s">
        <v>675</v>
      </c>
      <c r="F6525" t="s">
        <v>477</v>
      </c>
      <c r="G6525" t="s">
        <v>17</v>
      </c>
      <c r="H6525" s="2">
        <v>3263436</v>
      </c>
      <c r="I6525">
        <v>2.61</v>
      </c>
      <c r="J6525" s="2">
        <v>3263436</v>
      </c>
      <c r="K6525" s="2">
        <v>11070</v>
      </c>
      <c r="L6525">
        <v>294.8</v>
      </c>
      <c r="M6525" t="s">
        <v>441</v>
      </c>
      <c r="N6525" t="s">
        <v>442</v>
      </c>
      <c r="O6525" t="s">
        <v>40</v>
      </c>
      <c r="P6525" s="18"/>
    </row>
    <row r="6526" spans="1:16" x14ac:dyDescent="0.2">
      <c r="A6526" s="16" t="s">
        <v>719</v>
      </c>
      <c r="B6526" s="1">
        <v>46000</v>
      </c>
      <c r="C6526" t="s">
        <v>676</v>
      </c>
      <c r="D6526" t="s">
        <v>677</v>
      </c>
      <c r="F6526" t="s">
        <v>477</v>
      </c>
      <c r="G6526" t="s">
        <v>17</v>
      </c>
      <c r="H6526" s="2">
        <v>3261310.1</v>
      </c>
      <c r="I6526">
        <v>2.6</v>
      </c>
      <c r="J6526" s="2">
        <v>3261310.1</v>
      </c>
      <c r="K6526" s="2">
        <v>44042</v>
      </c>
      <c r="L6526">
        <v>74.05</v>
      </c>
      <c r="M6526" t="s">
        <v>649</v>
      </c>
      <c r="N6526" t="s">
        <v>650</v>
      </c>
      <c r="O6526" t="s">
        <v>40</v>
      </c>
      <c r="P6526" s="18"/>
    </row>
    <row r="6527" spans="1:16" x14ac:dyDescent="0.2">
      <c r="A6527" s="16" t="s">
        <v>719</v>
      </c>
      <c r="B6527" s="1">
        <v>46000</v>
      </c>
      <c r="C6527" t="s">
        <v>678</v>
      </c>
      <c r="D6527" t="s">
        <v>679</v>
      </c>
      <c r="F6527" t="s">
        <v>477</v>
      </c>
      <c r="G6527" t="s">
        <v>17</v>
      </c>
      <c r="H6527" s="2">
        <v>3161917.11</v>
      </c>
      <c r="I6527">
        <v>2.52</v>
      </c>
      <c r="J6527" s="2">
        <v>3161917.11</v>
      </c>
      <c r="K6527" s="2">
        <v>54923</v>
      </c>
      <c r="L6527">
        <v>57.57</v>
      </c>
      <c r="M6527" t="s">
        <v>649</v>
      </c>
      <c r="N6527" t="s">
        <v>650</v>
      </c>
      <c r="O6527" t="s">
        <v>40</v>
      </c>
      <c r="P6527" s="18"/>
    </row>
    <row r="6528" spans="1:16" x14ac:dyDescent="0.2">
      <c r="A6528" s="16" t="s">
        <v>719</v>
      </c>
      <c r="B6528" s="1">
        <v>46000</v>
      </c>
      <c r="C6528" t="s">
        <v>680</v>
      </c>
      <c r="D6528" t="s">
        <v>681</v>
      </c>
      <c r="F6528" t="s">
        <v>477</v>
      </c>
      <c r="G6528" t="s">
        <v>17</v>
      </c>
      <c r="H6528" s="2">
        <v>1745596.13</v>
      </c>
      <c r="I6528">
        <v>1.39</v>
      </c>
      <c r="J6528" s="2">
        <v>1745596.13</v>
      </c>
      <c r="K6528" s="2">
        <v>349489</v>
      </c>
      <c r="L6528">
        <v>4.99</v>
      </c>
      <c r="M6528" t="s">
        <v>154</v>
      </c>
      <c r="N6528" t="s">
        <v>396</v>
      </c>
      <c r="O6528" t="s">
        <v>152</v>
      </c>
      <c r="P6528" s="18"/>
    </row>
    <row r="6529" spans="1:16" x14ac:dyDescent="0.2">
      <c r="A6529" s="16" t="s">
        <v>719</v>
      </c>
      <c r="B6529" s="1">
        <v>46000</v>
      </c>
      <c r="C6529" t="s">
        <v>682</v>
      </c>
      <c r="D6529" t="s">
        <v>683</v>
      </c>
      <c r="F6529" t="s">
        <v>477</v>
      </c>
      <c r="G6529" t="s">
        <v>17</v>
      </c>
      <c r="H6529" s="2">
        <v>1463505.23</v>
      </c>
      <c r="I6529">
        <v>1.17</v>
      </c>
      <c r="J6529" s="2">
        <v>1463505.23</v>
      </c>
      <c r="K6529" s="2">
        <v>67321</v>
      </c>
      <c r="L6529">
        <v>21.74</v>
      </c>
      <c r="M6529" t="s">
        <v>502</v>
      </c>
      <c r="N6529" t="s">
        <v>684</v>
      </c>
      <c r="O6529" t="s">
        <v>500</v>
      </c>
      <c r="P6529" s="18"/>
    </row>
    <row r="6530" spans="1:16" x14ac:dyDescent="0.2">
      <c r="A6530" s="16" t="s">
        <v>719</v>
      </c>
      <c r="B6530" s="1">
        <v>46000</v>
      </c>
      <c r="C6530" t="s">
        <v>685</v>
      </c>
      <c r="D6530" t="s">
        <v>686</v>
      </c>
      <c r="F6530" t="s">
        <v>477</v>
      </c>
      <c r="G6530" t="s">
        <v>17</v>
      </c>
      <c r="H6530" s="2">
        <v>1086364.3600000001</v>
      </c>
      <c r="I6530">
        <v>0.87</v>
      </c>
      <c r="J6530" s="2">
        <v>1086364.3600000001</v>
      </c>
      <c r="K6530" s="2">
        <v>198964</v>
      </c>
      <c r="L6530">
        <v>5.46</v>
      </c>
      <c r="M6530" t="s">
        <v>154</v>
      </c>
      <c r="N6530" t="s">
        <v>396</v>
      </c>
      <c r="O6530" t="s">
        <v>152</v>
      </c>
      <c r="P6530" s="18"/>
    </row>
    <row r="6531" spans="1:16" x14ac:dyDescent="0.2">
      <c r="A6531" s="16" t="s">
        <v>719</v>
      </c>
      <c r="B6531" s="1">
        <v>46000</v>
      </c>
      <c r="C6531" t="s">
        <v>687</v>
      </c>
      <c r="D6531" t="s">
        <v>688</v>
      </c>
      <c r="F6531" t="s">
        <v>477</v>
      </c>
      <c r="G6531" t="s">
        <v>17</v>
      </c>
      <c r="H6531" s="2">
        <v>402014.97</v>
      </c>
      <c r="I6531">
        <v>0.32</v>
      </c>
      <c r="J6531" s="2">
        <v>402014.97</v>
      </c>
      <c r="K6531" s="2">
        <v>32860</v>
      </c>
      <c r="L6531">
        <v>12.23</v>
      </c>
      <c r="M6531" t="s">
        <v>363</v>
      </c>
      <c r="N6531" t="s">
        <v>383</v>
      </c>
      <c r="O6531" t="s">
        <v>384</v>
      </c>
      <c r="P6531" s="18"/>
    </row>
    <row r="6532" spans="1:16" x14ac:dyDescent="0.2">
      <c r="A6532" s="16" t="s">
        <v>719</v>
      </c>
      <c r="B6532" s="1">
        <v>46000</v>
      </c>
      <c r="C6532" t="s">
        <v>689</v>
      </c>
      <c r="D6532" t="s">
        <v>690</v>
      </c>
      <c r="F6532" t="s">
        <v>477</v>
      </c>
      <c r="G6532" t="s">
        <v>17</v>
      </c>
      <c r="H6532" s="2">
        <v>345001.07</v>
      </c>
      <c r="I6532">
        <v>0.28000000000000003</v>
      </c>
      <c r="J6532" s="2">
        <v>345001.07</v>
      </c>
      <c r="K6532" s="2">
        <v>27329</v>
      </c>
      <c r="L6532">
        <v>12.62</v>
      </c>
      <c r="M6532" t="s">
        <v>154</v>
      </c>
      <c r="N6532" t="s">
        <v>396</v>
      </c>
      <c r="O6532" t="s">
        <v>152</v>
      </c>
      <c r="P6532" s="18"/>
    </row>
    <row r="6533" spans="1:16" x14ac:dyDescent="0.2">
      <c r="A6533" s="16" t="s">
        <v>719</v>
      </c>
      <c r="B6533" s="1">
        <v>46000</v>
      </c>
      <c r="C6533" t="s">
        <v>691</v>
      </c>
      <c r="D6533" t="s">
        <v>692</v>
      </c>
      <c r="F6533" t="s">
        <v>477</v>
      </c>
      <c r="G6533" t="s">
        <v>17</v>
      </c>
      <c r="H6533" s="2">
        <v>292820.77</v>
      </c>
      <c r="I6533">
        <v>0.23</v>
      </c>
      <c r="J6533" s="2">
        <v>292820.77</v>
      </c>
      <c r="K6533" s="2">
        <v>9834</v>
      </c>
      <c r="L6533">
        <v>29.78</v>
      </c>
      <c r="M6533" t="s">
        <v>693</v>
      </c>
      <c r="N6533" t="s">
        <v>694</v>
      </c>
      <c r="O6533" t="s">
        <v>695</v>
      </c>
      <c r="P6533" s="18"/>
    </row>
    <row r="6534" spans="1:16" x14ac:dyDescent="0.2">
      <c r="A6534" s="16" t="s">
        <v>719</v>
      </c>
      <c r="B6534" s="1">
        <v>46000</v>
      </c>
      <c r="C6534" t="s">
        <v>696</v>
      </c>
      <c r="D6534" t="s">
        <v>697</v>
      </c>
      <c r="F6534" t="s">
        <v>477</v>
      </c>
      <c r="G6534" t="s">
        <v>17</v>
      </c>
      <c r="H6534" s="2">
        <v>263405.63</v>
      </c>
      <c r="I6534">
        <v>0.21</v>
      </c>
      <c r="J6534" s="2">
        <v>263405.63</v>
      </c>
      <c r="K6534" s="2">
        <v>9794</v>
      </c>
      <c r="L6534">
        <v>26.89</v>
      </c>
      <c r="M6534" t="s">
        <v>154</v>
      </c>
      <c r="N6534" t="s">
        <v>396</v>
      </c>
      <c r="O6534" t="s">
        <v>152</v>
      </c>
      <c r="P6534" s="18"/>
    </row>
    <row r="6535" spans="1:16" x14ac:dyDescent="0.2">
      <c r="A6535" s="16" t="s">
        <v>719</v>
      </c>
      <c r="B6535" s="1">
        <v>46000</v>
      </c>
      <c r="C6535" t="s">
        <v>698</v>
      </c>
      <c r="D6535" t="s">
        <v>699</v>
      </c>
      <c r="F6535" t="s">
        <v>477</v>
      </c>
      <c r="G6535" t="s">
        <v>17</v>
      </c>
      <c r="H6535" s="2">
        <v>239069.14</v>
      </c>
      <c r="I6535">
        <v>0.19</v>
      </c>
      <c r="J6535" s="2">
        <v>239069.14</v>
      </c>
      <c r="K6535" s="2">
        <v>36373</v>
      </c>
      <c r="L6535">
        <v>6.57</v>
      </c>
      <c r="M6535" t="s">
        <v>154</v>
      </c>
      <c r="N6535" t="s">
        <v>396</v>
      </c>
      <c r="O6535" t="s">
        <v>152</v>
      </c>
      <c r="P6535" s="18"/>
    </row>
    <row r="6536" spans="1:16" x14ac:dyDescent="0.2">
      <c r="A6536" s="16" t="s">
        <v>719</v>
      </c>
      <c r="B6536" s="1">
        <v>46000</v>
      </c>
      <c r="C6536" t="s">
        <v>526</v>
      </c>
      <c r="D6536" t="s">
        <v>700</v>
      </c>
      <c r="F6536" t="s">
        <v>16</v>
      </c>
      <c r="G6536" t="s">
        <v>17</v>
      </c>
      <c r="H6536" s="2">
        <v>129753.60000000001</v>
      </c>
      <c r="I6536">
        <v>0.1</v>
      </c>
      <c r="J6536" s="2">
        <v>129753.60000000001</v>
      </c>
      <c r="K6536" s="2">
        <v>2616</v>
      </c>
      <c r="L6536">
        <v>49.6</v>
      </c>
      <c r="M6536" t="s">
        <v>701</v>
      </c>
      <c r="N6536" t="s">
        <v>702</v>
      </c>
      <c r="O6536" t="s">
        <v>40</v>
      </c>
      <c r="P6536" s="18"/>
    </row>
    <row r="6537" spans="1:16" x14ac:dyDescent="0.2">
      <c r="A6537" s="16" t="s">
        <v>719</v>
      </c>
      <c r="B6537" s="1">
        <v>46000</v>
      </c>
      <c r="C6537" t="s">
        <v>40</v>
      </c>
      <c r="D6537" t="s">
        <v>125</v>
      </c>
      <c r="F6537" t="s">
        <v>106</v>
      </c>
      <c r="G6537" t="s">
        <v>107</v>
      </c>
      <c r="H6537" s="2">
        <v>126184.72</v>
      </c>
      <c r="I6537">
        <v>0.1</v>
      </c>
      <c r="J6537" s="2">
        <v>126184.72</v>
      </c>
      <c r="K6537" s="2">
        <v>126185</v>
      </c>
      <c r="L6537">
        <v>100</v>
      </c>
      <c r="M6537" t="s">
        <v>126</v>
      </c>
      <c r="N6537" t="s">
        <v>108</v>
      </c>
      <c r="O6537" t="s">
        <v>40</v>
      </c>
      <c r="P6537" s="18"/>
    </row>
    <row r="6538" spans="1:16" x14ac:dyDescent="0.2">
      <c r="A6538" s="16" t="s">
        <v>719</v>
      </c>
      <c r="B6538" s="1">
        <v>46000</v>
      </c>
      <c r="C6538" t="s">
        <v>152</v>
      </c>
      <c r="D6538" t="s">
        <v>153</v>
      </c>
      <c r="F6538" t="s">
        <v>106</v>
      </c>
      <c r="G6538" t="s">
        <v>107</v>
      </c>
      <c r="H6538" s="2">
        <v>125290.5</v>
      </c>
      <c r="I6538">
        <v>0.1</v>
      </c>
      <c r="J6538" s="2">
        <v>125290.5</v>
      </c>
      <c r="K6538" s="2">
        <v>109570</v>
      </c>
      <c r="L6538">
        <v>114.35</v>
      </c>
      <c r="M6538" t="s">
        <v>154</v>
      </c>
      <c r="N6538" t="s">
        <v>108</v>
      </c>
      <c r="O6538" t="s">
        <v>152</v>
      </c>
      <c r="P6538" s="18"/>
    </row>
    <row r="6539" spans="1:16" x14ac:dyDescent="0.2">
      <c r="A6539" s="16" t="s">
        <v>719</v>
      </c>
      <c r="B6539" s="1">
        <v>46000</v>
      </c>
      <c r="C6539" t="s">
        <v>703</v>
      </c>
      <c r="D6539" t="s">
        <v>704</v>
      </c>
      <c r="F6539" t="s">
        <v>477</v>
      </c>
      <c r="G6539" t="s">
        <v>17</v>
      </c>
      <c r="H6539" s="2">
        <v>97180.08</v>
      </c>
      <c r="I6539">
        <v>0.08</v>
      </c>
      <c r="J6539" s="2">
        <v>97180.08</v>
      </c>
      <c r="K6539" s="2">
        <v>4711</v>
      </c>
      <c r="L6539">
        <v>20.63</v>
      </c>
      <c r="M6539" t="s">
        <v>154</v>
      </c>
      <c r="N6539" t="s">
        <v>396</v>
      </c>
      <c r="O6539" t="s">
        <v>152</v>
      </c>
      <c r="P6539" s="18"/>
    </row>
    <row r="6540" spans="1:16" x14ac:dyDescent="0.2">
      <c r="A6540" s="16" t="s">
        <v>719</v>
      </c>
      <c r="B6540" s="1">
        <v>46000</v>
      </c>
      <c r="C6540" t="s">
        <v>705</v>
      </c>
      <c r="D6540" t="s">
        <v>706</v>
      </c>
      <c r="F6540" t="s">
        <v>477</v>
      </c>
      <c r="G6540" t="s">
        <v>17</v>
      </c>
      <c r="H6540" s="2">
        <v>51279.23</v>
      </c>
      <c r="I6540">
        <v>0.04</v>
      </c>
      <c r="J6540" s="2">
        <v>51279.23</v>
      </c>
      <c r="K6540" s="2">
        <v>2689</v>
      </c>
      <c r="L6540">
        <v>19.07</v>
      </c>
      <c r="M6540" t="s">
        <v>659</v>
      </c>
      <c r="N6540" t="s">
        <v>660</v>
      </c>
      <c r="O6540" t="s">
        <v>40</v>
      </c>
      <c r="P6540" s="18"/>
    </row>
    <row r="6541" spans="1:16" x14ac:dyDescent="0.2">
      <c r="A6541" s="16" t="s">
        <v>719</v>
      </c>
      <c r="B6541" s="1">
        <v>46000</v>
      </c>
      <c r="C6541" t="s">
        <v>707</v>
      </c>
      <c r="D6541" t="s">
        <v>708</v>
      </c>
      <c r="F6541" t="s">
        <v>16</v>
      </c>
      <c r="G6541" t="s">
        <v>17</v>
      </c>
      <c r="H6541" s="2">
        <v>32595.18</v>
      </c>
      <c r="I6541">
        <v>0.03</v>
      </c>
      <c r="J6541" s="2">
        <v>32595.18</v>
      </c>
      <c r="K6541" s="2">
        <v>6047</v>
      </c>
      <c r="L6541">
        <v>5.39</v>
      </c>
      <c r="M6541" t="s">
        <v>502</v>
      </c>
      <c r="N6541" t="s">
        <v>684</v>
      </c>
      <c r="O6541" t="s">
        <v>500</v>
      </c>
      <c r="P6541" s="18"/>
    </row>
    <row r="6542" spans="1:16" x14ac:dyDescent="0.2">
      <c r="A6542" s="16" t="s">
        <v>719</v>
      </c>
      <c r="B6542" s="1">
        <v>46000</v>
      </c>
      <c r="C6542" t="s">
        <v>709</v>
      </c>
      <c r="D6542" t="s">
        <v>710</v>
      </c>
      <c r="F6542" t="s">
        <v>106</v>
      </c>
      <c r="G6542" t="s">
        <v>117</v>
      </c>
      <c r="H6542" s="2">
        <v>26000</v>
      </c>
      <c r="I6542">
        <v>0.02</v>
      </c>
      <c r="J6542" s="2">
        <v>26000</v>
      </c>
      <c r="K6542" s="2">
        <v>26000</v>
      </c>
      <c r="L6542">
        <v>100</v>
      </c>
      <c r="M6542" t="s">
        <v>18</v>
      </c>
      <c r="N6542" t="s">
        <v>108</v>
      </c>
      <c r="O6542" t="s">
        <v>40</v>
      </c>
      <c r="P6542" s="18"/>
    </row>
    <row r="6543" spans="1:16" x14ac:dyDescent="0.2">
      <c r="A6543" s="16" t="s">
        <v>719</v>
      </c>
      <c r="B6543" s="1">
        <v>46000</v>
      </c>
      <c r="C6543" t="s">
        <v>711</v>
      </c>
      <c r="D6543" t="s">
        <v>712</v>
      </c>
      <c r="F6543" t="s">
        <v>477</v>
      </c>
      <c r="G6543" t="s">
        <v>17</v>
      </c>
      <c r="H6543" s="2">
        <v>14875.7</v>
      </c>
      <c r="I6543">
        <v>0.01</v>
      </c>
      <c r="J6543" s="2">
        <v>14875.7</v>
      </c>
      <c r="K6543" s="2">
        <v>1417</v>
      </c>
      <c r="L6543">
        <v>10.5</v>
      </c>
      <c r="M6543" t="s">
        <v>669</v>
      </c>
      <c r="N6543" t="s">
        <v>670</v>
      </c>
      <c r="O6543" t="s">
        <v>671</v>
      </c>
      <c r="P6543" s="18"/>
    </row>
    <row r="6544" spans="1:16" x14ac:dyDescent="0.2">
      <c r="A6544" s="16" t="s">
        <v>719</v>
      </c>
      <c r="B6544" s="1">
        <v>46000</v>
      </c>
      <c r="C6544" t="s">
        <v>384</v>
      </c>
      <c r="D6544" t="s">
        <v>493</v>
      </c>
      <c r="F6544" t="s">
        <v>106</v>
      </c>
      <c r="G6544" t="s">
        <v>107</v>
      </c>
      <c r="H6544" s="2">
        <v>10438.620000000001</v>
      </c>
      <c r="I6544">
        <v>0.01</v>
      </c>
      <c r="J6544" s="2">
        <v>10438.620000000001</v>
      </c>
      <c r="K6544" s="2">
        <v>113651</v>
      </c>
      <c r="L6544">
        <v>9.18</v>
      </c>
      <c r="M6544" t="s">
        <v>363</v>
      </c>
      <c r="N6544" t="s">
        <v>108</v>
      </c>
      <c r="O6544" t="s">
        <v>384</v>
      </c>
      <c r="P6544" s="18"/>
    </row>
    <row r="6545" spans="1:16" x14ac:dyDescent="0.2">
      <c r="A6545" s="16" t="s">
        <v>719</v>
      </c>
      <c r="B6545" s="1">
        <v>46000</v>
      </c>
      <c r="C6545" t="s">
        <v>671</v>
      </c>
      <c r="D6545" t="s">
        <v>713</v>
      </c>
      <c r="F6545" t="s">
        <v>106</v>
      </c>
      <c r="G6545" t="s">
        <v>107</v>
      </c>
      <c r="H6545" s="2">
        <v>5195.76</v>
      </c>
      <c r="I6545">
        <v>0</v>
      </c>
      <c r="J6545" s="2">
        <v>5195.76</v>
      </c>
      <c r="K6545" s="2">
        <v>257362</v>
      </c>
      <c r="L6545">
        <v>2.02</v>
      </c>
      <c r="M6545" t="s">
        <v>669</v>
      </c>
      <c r="N6545" t="s">
        <v>108</v>
      </c>
      <c r="O6545" t="s">
        <v>671</v>
      </c>
      <c r="P6545" s="18"/>
    </row>
    <row r="6546" spans="1:16" x14ac:dyDescent="0.2">
      <c r="A6546" s="16" t="s">
        <v>719</v>
      </c>
      <c r="B6546" s="1">
        <v>46000</v>
      </c>
      <c r="C6546" t="s">
        <v>500</v>
      </c>
      <c r="D6546" t="s">
        <v>501</v>
      </c>
      <c r="F6546" t="s">
        <v>106</v>
      </c>
      <c r="G6546" t="s">
        <v>107</v>
      </c>
      <c r="H6546" s="2">
        <v>4796.93</v>
      </c>
      <c r="I6546">
        <v>0</v>
      </c>
      <c r="J6546" s="2">
        <v>4796.93</v>
      </c>
      <c r="K6546" s="2">
        <v>56599</v>
      </c>
      <c r="L6546">
        <v>8.48</v>
      </c>
      <c r="M6546" t="s">
        <v>502</v>
      </c>
      <c r="N6546" t="s">
        <v>108</v>
      </c>
      <c r="O6546" t="s">
        <v>500</v>
      </c>
      <c r="P6546" s="18"/>
    </row>
    <row r="6547" spans="1:16" x14ac:dyDescent="0.2">
      <c r="A6547" s="16" t="s">
        <v>719</v>
      </c>
      <c r="B6547" s="1">
        <v>46000</v>
      </c>
      <c r="C6547" t="s">
        <v>695</v>
      </c>
      <c r="D6547" t="s">
        <v>714</v>
      </c>
      <c r="F6547" t="s">
        <v>106</v>
      </c>
      <c r="G6547" t="s">
        <v>107</v>
      </c>
      <c r="H6547" s="2">
        <v>3287.59</v>
      </c>
      <c r="I6547">
        <v>0</v>
      </c>
      <c r="J6547" s="2">
        <v>3287.59</v>
      </c>
      <c r="K6547" s="2">
        <v>79826</v>
      </c>
      <c r="L6547">
        <v>4.12</v>
      </c>
      <c r="M6547" t="s">
        <v>693</v>
      </c>
      <c r="N6547" t="s">
        <v>108</v>
      </c>
      <c r="O6547" t="s">
        <v>695</v>
      </c>
      <c r="P6547" s="18"/>
    </row>
    <row r="6548" spans="1:16" x14ac:dyDescent="0.2">
      <c r="A6548" s="16" t="s">
        <v>719</v>
      </c>
      <c r="B6548" s="1">
        <v>46000</v>
      </c>
      <c r="C6548" t="s">
        <v>715</v>
      </c>
      <c r="D6548" t="s">
        <v>716</v>
      </c>
      <c r="F6548" t="s">
        <v>106</v>
      </c>
      <c r="G6548" t="s">
        <v>132</v>
      </c>
      <c r="H6548">
        <v>0</v>
      </c>
      <c r="I6548">
        <v>0</v>
      </c>
      <c r="J6548" s="2">
        <v>316020</v>
      </c>
      <c r="K6548">
        <v>6</v>
      </c>
      <c r="L6548" s="2">
        <v>1053.4000000000001</v>
      </c>
      <c r="M6548" t="s">
        <v>126</v>
      </c>
      <c r="N6548" t="s">
        <v>627</v>
      </c>
      <c r="O6548" t="s">
        <v>40</v>
      </c>
      <c r="P6548" s="18"/>
    </row>
    <row r="6549" spans="1:16" x14ac:dyDescent="0.2">
      <c r="A6549" s="16" t="s">
        <v>719</v>
      </c>
      <c r="B6549" s="1">
        <v>46000</v>
      </c>
      <c r="C6549" t="s">
        <v>152</v>
      </c>
      <c r="D6549" t="s">
        <v>717</v>
      </c>
      <c r="F6549" t="s">
        <v>106</v>
      </c>
      <c r="G6549" t="s">
        <v>174</v>
      </c>
      <c r="H6549">
        <v>-19.399999999999999</v>
      </c>
      <c r="I6549">
        <v>0</v>
      </c>
      <c r="J6549">
        <v>-19.399999999999999</v>
      </c>
      <c r="K6549" s="2">
        <v>-96609</v>
      </c>
      <c r="L6549">
        <v>1</v>
      </c>
      <c r="M6549" t="s">
        <v>126</v>
      </c>
      <c r="N6549" t="s">
        <v>108</v>
      </c>
      <c r="O6549" t="s">
        <v>40</v>
      </c>
      <c r="P6549" s="18"/>
    </row>
    <row r="6550" spans="1:16" x14ac:dyDescent="0.2">
      <c r="A6550" s="16" t="s">
        <v>719</v>
      </c>
      <c r="B6550" s="1">
        <v>46000</v>
      </c>
      <c r="C6550" t="s">
        <v>384</v>
      </c>
      <c r="D6550" t="s">
        <v>718</v>
      </c>
      <c r="F6550" t="s">
        <v>106</v>
      </c>
      <c r="G6550" t="s">
        <v>174</v>
      </c>
      <c r="H6550">
        <v>-46.13</v>
      </c>
      <c r="I6550">
        <v>0</v>
      </c>
      <c r="J6550">
        <v>-46.13</v>
      </c>
      <c r="K6550" s="2">
        <v>-74181</v>
      </c>
      <c r="L6550">
        <v>1</v>
      </c>
      <c r="M6550" t="s">
        <v>126</v>
      </c>
      <c r="N6550" t="s">
        <v>108</v>
      </c>
      <c r="O6550" t="s">
        <v>40</v>
      </c>
      <c r="P6550" s="18"/>
    </row>
    <row r="6551" spans="1:16" x14ac:dyDescent="0.2">
      <c r="A6551" s="16" t="s">
        <v>719</v>
      </c>
      <c r="B6551" s="1">
        <v>45989</v>
      </c>
      <c r="C6551" t="s">
        <v>651</v>
      </c>
      <c r="D6551" t="s">
        <v>652</v>
      </c>
      <c r="F6551" t="s">
        <v>477</v>
      </c>
      <c r="G6551" t="s">
        <v>17</v>
      </c>
      <c r="H6551" s="2">
        <v>14785096.300000001</v>
      </c>
      <c r="I6551">
        <v>13.56</v>
      </c>
      <c r="J6551" s="2">
        <v>14785096.300000001</v>
      </c>
      <c r="K6551" s="2">
        <v>784615</v>
      </c>
      <c r="L6551">
        <v>18.84</v>
      </c>
      <c r="M6551" t="s">
        <v>154</v>
      </c>
      <c r="N6551" t="s">
        <v>396</v>
      </c>
      <c r="O6551" t="s">
        <v>152</v>
      </c>
    </row>
    <row r="6552" spans="1:16" x14ac:dyDescent="0.2">
      <c r="A6552" s="16" t="s">
        <v>719</v>
      </c>
      <c r="B6552" s="1">
        <v>45989</v>
      </c>
      <c r="C6552" t="s">
        <v>647</v>
      </c>
      <c r="D6552" t="s">
        <v>648</v>
      </c>
      <c r="F6552" t="s">
        <v>477</v>
      </c>
      <c r="G6552" t="s">
        <v>17</v>
      </c>
      <c r="H6552" s="2">
        <v>14704326</v>
      </c>
      <c r="I6552">
        <v>13.49</v>
      </c>
      <c r="J6552" s="2">
        <v>14704326</v>
      </c>
      <c r="K6552" s="2">
        <v>9932</v>
      </c>
      <c r="L6552" s="2">
        <v>1480.5</v>
      </c>
      <c r="M6552" t="s">
        <v>649</v>
      </c>
      <c r="N6552" t="s">
        <v>650</v>
      </c>
      <c r="O6552" t="s">
        <v>40</v>
      </c>
    </row>
    <row r="6553" spans="1:16" x14ac:dyDescent="0.2">
      <c r="A6553" s="16" t="s">
        <v>719</v>
      </c>
      <c r="B6553" s="1">
        <v>45989</v>
      </c>
      <c r="C6553" t="s">
        <v>653</v>
      </c>
      <c r="D6553" t="s">
        <v>654</v>
      </c>
      <c r="F6553" t="s">
        <v>477</v>
      </c>
      <c r="G6553" t="s">
        <v>17</v>
      </c>
      <c r="H6553" s="2">
        <v>14638152.199999999</v>
      </c>
      <c r="I6553">
        <v>13.43</v>
      </c>
      <c r="J6553" s="2">
        <v>14638152.199999999</v>
      </c>
      <c r="K6553" s="2">
        <v>64943</v>
      </c>
      <c r="L6553">
        <v>225.4</v>
      </c>
      <c r="M6553" t="s">
        <v>441</v>
      </c>
      <c r="N6553" t="s">
        <v>442</v>
      </c>
      <c r="O6553" t="s">
        <v>40</v>
      </c>
    </row>
    <row r="6554" spans="1:16" x14ac:dyDescent="0.2">
      <c r="A6554" s="16" t="s">
        <v>719</v>
      </c>
      <c r="B6554" s="1">
        <v>45989</v>
      </c>
      <c r="C6554" t="s">
        <v>655</v>
      </c>
      <c r="D6554" t="s">
        <v>656</v>
      </c>
      <c r="F6554" t="s">
        <v>477</v>
      </c>
      <c r="G6554" t="s">
        <v>17</v>
      </c>
      <c r="H6554" s="2">
        <v>14488768.17</v>
      </c>
      <c r="I6554">
        <v>13.29</v>
      </c>
      <c r="J6554" s="2">
        <v>14488768.17</v>
      </c>
      <c r="K6554" s="2">
        <v>1188251</v>
      </c>
      <c r="L6554">
        <v>12.19</v>
      </c>
      <c r="M6554" t="s">
        <v>154</v>
      </c>
      <c r="N6554" t="s">
        <v>396</v>
      </c>
      <c r="O6554" t="s">
        <v>152</v>
      </c>
    </row>
    <row r="6555" spans="1:16" x14ac:dyDescent="0.2">
      <c r="A6555" s="16" t="s">
        <v>719</v>
      </c>
      <c r="B6555" s="1">
        <v>45989</v>
      </c>
      <c r="C6555" t="s">
        <v>657</v>
      </c>
      <c r="D6555" t="s">
        <v>658</v>
      </c>
      <c r="F6555" t="s">
        <v>477</v>
      </c>
      <c r="G6555" t="s">
        <v>17</v>
      </c>
      <c r="H6555" s="2">
        <v>12748167.779999999</v>
      </c>
      <c r="I6555">
        <v>11.69</v>
      </c>
      <c r="J6555" s="2">
        <v>12748167.779999999</v>
      </c>
      <c r="K6555" s="2">
        <v>271758</v>
      </c>
      <c r="L6555">
        <v>46.91</v>
      </c>
      <c r="M6555" t="s">
        <v>659</v>
      </c>
      <c r="N6555" t="s">
        <v>660</v>
      </c>
      <c r="O6555" t="s">
        <v>40</v>
      </c>
    </row>
    <row r="6556" spans="1:16" x14ac:dyDescent="0.2">
      <c r="A6556" s="16" t="s">
        <v>719</v>
      </c>
      <c r="B6556" s="1">
        <v>45989</v>
      </c>
      <c r="C6556" t="s">
        <v>661</v>
      </c>
      <c r="D6556" t="s">
        <v>662</v>
      </c>
      <c r="F6556" t="s">
        <v>477</v>
      </c>
      <c r="G6556" t="s">
        <v>17</v>
      </c>
      <c r="H6556" s="2">
        <v>9719065.5800000001</v>
      </c>
      <c r="I6556">
        <v>8.91</v>
      </c>
      <c r="J6556" s="2">
        <v>9719065.5800000001</v>
      </c>
      <c r="K6556" s="2">
        <v>223686</v>
      </c>
      <c r="L6556">
        <v>43.45</v>
      </c>
      <c r="M6556" t="s">
        <v>363</v>
      </c>
      <c r="N6556" t="s">
        <v>383</v>
      </c>
      <c r="O6556" t="s">
        <v>384</v>
      </c>
    </row>
    <row r="6557" spans="1:16" x14ac:dyDescent="0.2">
      <c r="A6557" s="16" t="s">
        <v>719</v>
      </c>
      <c r="B6557" s="1">
        <v>45989</v>
      </c>
      <c r="C6557" t="s">
        <v>663</v>
      </c>
      <c r="D6557" t="s">
        <v>664</v>
      </c>
      <c r="F6557" t="s">
        <v>477</v>
      </c>
      <c r="G6557" t="s">
        <v>17</v>
      </c>
      <c r="H6557" s="2">
        <v>4405236.1399999997</v>
      </c>
      <c r="I6557">
        <v>4.04</v>
      </c>
      <c r="J6557" s="2">
        <v>4405236.1399999997</v>
      </c>
      <c r="K6557" s="2">
        <v>340555</v>
      </c>
      <c r="L6557">
        <v>12.94</v>
      </c>
      <c r="M6557" t="s">
        <v>154</v>
      </c>
      <c r="N6557" t="s">
        <v>396</v>
      </c>
      <c r="O6557" t="s">
        <v>152</v>
      </c>
    </row>
    <row r="6558" spans="1:16" x14ac:dyDescent="0.2">
      <c r="A6558" s="16" t="s">
        <v>719</v>
      </c>
      <c r="B6558" s="1">
        <v>45989</v>
      </c>
      <c r="C6558" t="s">
        <v>665</v>
      </c>
      <c r="D6558" t="s">
        <v>666</v>
      </c>
      <c r="F6558" t="s">
        <v>477</v>
      </c>
      <c r="G6558" t="s">
        <v>17</v>
      </c>
      <c r="H6558" s="2">
        <v>3309708.6</v>
      </c>
      <c r="I6558">
        <v>3.04</v>
      </c>
      <c r="J6558" s="2">
        <v>3309708.6</v>
      </c>
      <c r="K6558" s="2">
        <v>12231</v>
      </c>
      <c r="L6558">
        <v>270.60000000000002</v>
      </c>
      <c r="M6558" t="s">
        <v>441</v>
      </c>
      <c r="N6558" t="s">
        <v>442</v>
      </c>
      <c r="O6558" t="s">
        <v>40</v>
      </c>
    </row>
    <row r="6559" spans="1:16" x14ac:dyDescent="0.2">
      <c r="A6559" s="16" t="s">
        <v>719</v>
      </c>
      <c r="B6559" s="1">
        <v>45989</v>
      </c>
      <c r="C6559" t="s">
        <v>672</v>
      </c>
      <c r="D6559" t="s">
        <v>673</v>
      </c>
      <c r="F6559" t="s">
        <v>477</v>
      </c>
      <c r="G6559" t="s">
        <v>17</v>
      </c>
      <c r="H6559" s="2">
        <v>3271200</v>
      </c>
      <c r="I6559">
        <v>3</v>
      </c>
      <c r="J6559" s="2">
        <v>3271200</v>
      </c>
      <c r="K6559" s="2">
        <v>16000</v>
      </c>
      <c r="L6559">
        <v>204.45</v>
      </c>
      <c r="M6559" t="s">
        <v>441</v>
      </c>
      <c r="N6559" t="s">
        <v>442</v>
      </c>
      <c r="O6559" t="s">
        <v>40</v>
      </c>
    </row>
    <row r="6560" spans="1:16" x14ac:dyDescent="0.2">
      <c r="A6560" s="16" t="s">
        <v>719</v>
      </c>
      <c r="B6560" s="1">
        <v>45989</v>
      </c>
      <c r="C6560" t="s">
        <v>674</v>
      </c>
      <c r="D6560" t="s">
        <v>675</v>
      </c>
      <c r="F6560" t="s">
        <v>477</v>
      </c>
      <c r="G6560" t="s">
        <v>17</v>
      </c>
      <c r="H6560" s="2">
        <v>2956415.2</v>
      </c>
      <c r="I6560">
        <v>2.71</v>
      </c>
      <c r="J6560" s="2">
        <v>2956415.2</v>
      </c>
      <c r="K6560" s="2">
        <v>10184</v>
      </c>
      <c r="L6560">
        <v>290.3</v>
      </c>
      <c r="M6560" t="s">
        <v>441</v>
      </c>
      <c r="N6560" t="s">
        <v>442</v>
      </c>
      <c r="O6560" t="s">
        <v>40</v>
      </c>
    </row>
    <row r="6561" spans="1:15" x14ac:dyDescent="0.2">
      <c r="A6561" s="16" t="s">
        <v>719</v>
      </c>
      <c r="B6561" s="1">
        <v>45989</v>
      </c>
      <c r="C6561" t="s">
        <v>667</v>
      </c>
      <c r="D6561" t="s">
        <v>668</v>
      </c>
      <c r="F6561" t="s">
        <v>477</v>
      </c>
      <c r="G6561" t="s">
        <v>17</v>
      </c>
      <c r="H6561" s="2">
        <v>2951909.16</v>
      </c>
      <c r="I6561">
        <v>2.71</v>
      </c>
      <c r="J6561" s="2">
        <v>2951909.16</v>
      </c>
      <c r="K6561" s="2">
        <v>793556</v>
      </c>
      <c r="L6561">
        <v>3.72</v>
      </c>
      <c r="M6561" t="s">
        <v>669</v>
      </c>
      <c r="N6561" t="s">
        <v>670</v>
      </c>
      <c r="O6561" t="s">
        <v>671</v>
      </c>
    </row>
    <row r="6562" spans="1:15" x14ac:dyDescent="0.2">
      <c r="A6562" s="16" t="s">
        <v>719</v>
      </c>
      <c r="B6562" s="1">
        <v>45989</v>
      </c>
      <c r="C6562" t="s">
        <v>676</v>
      </c>
      <c r="D6562" t="s">
        <v>677</v>
      </c>
      <c r="F6562" t="s">
        <v>477</v>
      </c>
      <c r="G6562" t="s">
        <v>17</v>
      </c>
      <c r="H6562" s="2">
        <v>2769131.9</v>
      </c>
      <c r="I6562">
        <v>2.54</v>
      </c>
      <c r="J6562" s="2">
        <v>2769131.9</v>
      </c>
      <c r="K6562" s="2">
        <v>40514</v>
      </c>
      <c r="L6562">
        <v>68.349999999999994</v>
      </c>
      <c r="M6562" t="s">
        <v>649</v>
      </c>
      <c r="N6562" t="s">
        <v>650</v>
      </c>
      <c r="O6562" t="s">
        <v>40</v>
      </c>
    </row>
    <row r="6563" spans="1:15" x14ac:dyDescent="0.2">
      <c r="A6563" s="16" t="s">
        <v>719</v>
      </c>
      <c r="B6563" s="1">
        <v>45989</v>
      </c>
      <c r="C6563" t="s">
        <v>678</v>
      </c>
      <c r="D6563" t="s">
        <v>679</v>
      </c>
      <c r="F6563" t="s">
        <v>477</v>
      </c>
      <c r="G6563" t="s">
        <v>17</v>
      </c>
      <c r="H6563" s="2">
        <v>2548885.35</v>
      </c>
      <c r="I6563">
        <v>2.34</v>
      </c>
      <c r="J6563" s="2">
        <v>2548885.35</v>
      </c>
      <c r="K6563" s="2">
        <v>50523</v>
      </c>
      <c r="L6563">
        <v>50.45</v>
      </c>
      <c r="M6563" t="s">
        <v>649</v>
      </c>
      <c r="N6563" t="s">
        <v>650</v>
      </c>
      <c r="O6563" t="s">
        <v>40</v>
      </c>
    </row>
    <row r="6564" spans="1:15" x14ac:dyDescent="0.2">
      <c r="A6564" s="16" t="s">
        <v>719</v>
      </c>
      <c r="B6564" s="1">
        <v>45989</v>
      </c>
      <c r="C6564" t="s">
        <v>680</v>
      </c>
      <c r="D6564" t="s">
        <v>681</v>
      </c>
      <c r="F6564" t="s">
        <v>477</v>
      </c>
      <c r="G6564" t="s">
        <v>17</v>
      </c>
      <c r="H6564" s="2">
        <v>1524549.05</v>
      </c>
      <c r="I6564">
        <v>1.4</v>
      </c>
      <c r="J6564" s="2">
        <v>1524549.05</v>
      </c>
      <c r="K6564" s="2">
        <v>321457</v>
      </c>
      <c r="L6564">
        <v>4.74</v>
      </c>
      <c r="M6564" t="s">
        <v>154</v>
      </c>
      <c r="N6564" t="s">
        <v>396</v>
      </c>
      <c r="O6564" t="s">
        <v>152</v>
      </c>
    </row>
    <row r="6565" spans="1:15" x14ac:dyDescent="0.2">
      <c r="A6565" s="16" t="s">
        <v>719</v>
      </c>
      <c r="B6565" s="1">
        <v>45989</v>
      </c>
      <c r="C6565" t="s">
        <v>682</v>
      </c>
      <c r="D6565" t="s">
        <v>683</v>
      </c>
      <c r="F6565" t="s">
        <v>477</v>
      </c>
      <c r="G6565" t="s">
        <v>17</v>
      </c>
      <c r="H6565" s="2">
        <v>1264701.1100000001</v>
      </c>
      <c r="I6565">
        <v>1.1599999999999999</v>
      </c>
      <c r="J6565" s="2">
        <v>1264701.1100000001</v>
      </c>
      <c r="K6565" s="2">
        <v>61921</v>
      </c>
      <c r="L6565">
        <v>20.420000000000002</v>
      </c>
      <c r="M6565" t="s">
        <v>502</v>
      </c>
      <c r="N6565" t="s">
        <v>684</v>
      </c>
      <c r="O6565" t="s">
        <v>500</v>
      </c>
    </row>
    <row r="6566" spans="1:15" x14ac:dyDescent="0.2">
      <c r="A6566" s="16" t="s">
        <v>719</v>
      </c>
      <c r="B6566" s="1">
        <v>45989</v>
      </c>
      <c r="C6566" t="s">
        <v>685</v>
      </c>
      <c r="D6566" t="s">
        <v>686</v>
      </c>
      <c r="F6566" t="s">
        <v>477</v>
      </c>
      <c r="G6566" t="s">
        <v>17</v>
      </c>
      <c r="H6566" s="2">
        <v>1005904.34</v>
      </c>
      <c r="I6566">
        <v>0.92</v>
      </c>
      <c r="J6566" s="2">
        <v>1005904.34</v>
      </c>
      <c r="K6566" s="2">
        <v>182982</v>
      </c>
      <c r="L6566">
        <v>5.5</v>
      </c>
      <c r="M6566" t="s">
        <v>154</v>
      </c>
      <c r="N6566" t="s">
        <v>396</v>
      </c>
      <c r="O6566" t="s">
        <v>152</v>
      </c>
    </row>
    <row r="6567" spans="1:15" x14ac:dyDescent="0.2">
      <c r="A6567" s="16" t="s">
        <v>719</v>
      </c>
      <c r="B6567" s="1">
        <v>45989</v>
      </c>
      <c r="C6567" t="s">
        <v>687</v>
      </c>
      <c r="D6567" t="s">
        <v>688</v>
      </c>
      <c r="F6567" t="s">
        <v>477</v>
      </c>
      <c r="G6567" t="s">
        <v>17</v>
      </c>
      <c r="H6567" s="2">
        <v>359244.85</v>
      </c>
      <c r="I6567">
        <v>0.33</v>
      </c>
      <c r="J6567" s="2">
        <v>359244.85</v>
      </c>
      <c r="K6567" s="2">
        <v>30202</v>
      </c>
      <c r="L6567">
        <v>11.89</v>
      </c>
      <c r="M6567" t="s">
        <v>363</v>
      </c>
      <c r="N6567" t="s">
        <v>383</v>
      </c>
      <c r="O6567" t="s">
        <v>384</v>
      </c>
    </row>
    <row r="6568" spans="1:15" x14ac:dyDescent="0.2">
      <c r="A6568" s="16" t="s">
        <v>719</v>
      </c>
      <c r="B6568" s="1">
        <v>45989</v>
      </c>
      <c r="C6568" t="s">
        <v>689</v>
      </c>
      <c r="D6568" t="s">
        <v>690</v>
      </c>
      <c r="F6568" t="s">
        <v>477</v>
      </c>
      <c r="G6568" t="s">
        <v>17</v>
      </c>
      <c r="H6568" s="2">
        <v>312569.28000000003</v>
      </c>
      <c r="I6568">
        <v>0.28999999999999998</v>
      </c>
      <c r="J6568" s="2">
        <v>312569.28000000003</v>
      </c>
      <c r="K6568" s="2">
        <v>25117</v>
      </c>
      <c r="L6568">
        <v>12.44</v>
      </c>
      <c r="M6568" t="s">
        <v>154</v>
      </c>
      <c r="N6568" t="s">
        <v>396</v>
      </c>
      <c r="O6568" t="s">
        <v>152</v>
      </c>
    </row>
    <row r="6569" spans="1:15" x14ac:dyDescent="0.2">
      <c r="A6569" s="16" t="s">
        <v>719</v>
      </c>
      <c r="B6569" s="1">
        <v>45989</v>
      </c>
      <c r="C6569" t="s">
        <v>691</v>
      </c>
      <c r="D6569" t="s">
        <v>692</v>
      </c>
      <c r="F6569" t="s">
        <v>477</v>
      </c>
      <c r="G6569" t="s">
        <v>17</v>
      </c>
      <c r="H6569" s="2">
        <v>270261.59000000003</v>
      </c>
      <c r="I6569">
        <v>0.25</v>
      </c>
      <c r="J6569" s="2">
        <v>270261.59000000003</v>
      </c>
      <c r="K6569" s="2">
        <v>9036</v>
      </c>
      <c r="L6569">
        <v>29.91</v>
      </c>
      <c r="M6569" t="s">
        <v>693</v>
      </c>
      <c r="N6569" t="s">
        <v>694</v>
      </c>
      <c r="O6569" t="s">
        <v>695</v>
      </c>
    </row>
    <row r="6570" spans="1:15" x14ac:dyDescent="0.2">
      <c r="A6570" s="16" t="s">
        <v>719</v>
      </c>
      <c r="B6570" s="1">
        <v>45989</v>
      </c>
      <c r="C6570" t="s">
        <v>696</v>
      </c>
      <c r="D6570" t="s">
        <v>697</v>
      </c>
      <c r="F6570" t="s">
        <v>477</v>
      </c>
      <c r="G6570" t="s">
        <v>17</v>
      </c>
      <c r="H6570" s="2">
        <v>251072.54</v>
      </c>
      <c r="I6570">
        <v>0.23</v>
      </c>
      <c r="J6570" s="2">
        <v>251072.54</v>
      </c>
      <c r="K6570" s="2">
        <v>8998</v>
      </c>
      <c r="L6570">
        <v>27.9</v>
      </c>
      <c r="M6570" t="s">
        <v>154</v>
      </c>
      <c r="N6570" t="s">
        <v>396</v>
      </c>
      <c r="O6570" t="s">
        <v>152</v>
      </c>
    </row>
    <row r="6571" spans="1:15" x14ac:dyDescent="0.2">
      <c r="A6571" s="16" t="s">
        <v>719</v>
      </c>
      <c r="B6571" s="1">
        <v>45989</v>
      </c>
      <c r="C6571" t="s">
        <v>698</v>
      </c>
      <c r="D6571" t="s">
        <v>699</v>
      </c>
      <c r="F6571" t="s">
        <v>477</v>
      </c>
      <c r="G6571" t="s">
        <v>17</v>
      </c>
      <c r="H6571" s="2">
        <v>226964.78</v>
      </c>
      <c r="I6571">
        <v>0.21</v>
      </c>
      <c r="J6571" s="2">
        <v>226964.78</v>
      </c>
      <c r="K6571" s="2">
        <v>33411</v>
      </c>
      <c r="L6571">
        <v>6.79</v>
      </c>
      <c r="M6571" t="s">
        <v>154</v>
      </c>
      <c r="N6571" t="s">
        <v>396</v>
      </c>
      <c r="O6571" t="s">
        <v>152</v>
      </c>
    </row>
    <row r="6572" spans="1:15" x14ac:dyDescent="0.2">
      <c r="A6572" s="16" t="s">
        <v>719</v>
      </c>
      <c r="B6572" s="1">
        <v>45989</v>
      </c>
      <c r="C6572" t="s">
        <v>152</v>
      </c>
      <c r="D6572" t="s">
        <v>153</v>
      </c>
      <c r="F6572" t="s">
        <v>106</v>
      </c>
      <c r="G6572" t="s">
        <v>107</v>
      </c>
      <c r="H6572" s="2">
        <v>117020.89</v>
      </c>
      <c r="I6572">
        <v>0.11</v>
      </c>
      <c r="J6572" s="2">
        <v>117020.89</v>
      </c>
      <c r="K6572" s="2">
        <v>102497</v>
      </c>
      <c r="L6572">
        <v>114.17</v>
      </c>
      <c r="M6572" t="s">
        <v>154</v>
      </c>
      <c r="N6572" t="s">
        <v>108</v>
      </c>
      <c r="O6572" t="s">
        <v>152</v>
      </c>
    </row>
    <row r="6573" spans="1:15" x14ac:dyDescent="0.2">
      <c r="A6573" s="16" t="s">
        <v>719</v>
      </c>
      <c r="B6573" s="1">
        <v>45989</v>
      </c>
      <c r="C6573" t="s">
        <v>526</v>
      </c>
      <c r="D6573" t="s">
        <v>700</v>
      </c>
      <c r="F6573" t="s">
        <v>16</v>
      </c>
      <c r="G6573" t="s">
        <v>17</v>
      </c>
      <c r="H6573" s="2">
        <v>110400</v>
      </c>
      <c r="I6573">
        <v>0.1</v>
      </c>
      <c r="J6573" s="2">
        <v>110400</v>
      </c>
      <c r="K6573" s="2">
        <v>2400</v>
      </c>
      <c r="L6573">
        <v>46</v>
      </c>
      <c r="M6573" t="s">
        <v>701</v>
      </c>
      <c r="N6573" t="s">
        <v>702</v>
      </c>
      <c r="O6573" t="s">
        <v>40</v>
      </c>
    </row>
    <row r="6574" spans="1:15" x14ac:dyDescent="0.2">
      <c r="A6574" s="16" t="s">
        <v>719</v>
      </c>
      <c r="B6574" s="1">
        <v>45989</v>
      </c>
      <c r="C6574" t="s">
        <v>40</v>
      </c>
      <c r="D6574" t="s">
        <v>125</v>
      </c>
      <c r="F6574" t="s">
        <v>106</v>
      </c>
      <c r="G6574" t="s">
        <v>107</v>
      </c>
      <c r="H6574" s="2">
        <v>93600.01</v>
      </c>
      <c r="I6574">
        <v>0.09</v>
      </c>
      <c r="J6574" s="2">
        <v>93600.01</v>
      </c>
      <c r="K6574" s="2">
        <v>93600</v>
      </c>
      <c r="L6574">
        <v>100</v>
      </c>
      <c r="M6574" t="s">
        <v>126</v>
      </c>
      <c r="N6574" t="s">
        <v>108</v>
      </c>
      <c r="O6574" t="s">
        <v>40</v>
      </c>
    </row>
    <row r="6575" spans="1:15" x14ac:dyDescent="0.2">
      <c r="A6575" s="16" t="s">
        <v>719</v>
      </c>
      <c r="B6575" s="1">
        <v>45989</v>
      </c>
      <c r="C6575" t="s">
        <v>703</v>
      </c>
      <c r="D6575" t="s">
        <v>704</v>
      </c>
      <c r="F6575" t="s">
        <v>477</v>
      </c>
      <c r="G6575" t="s">
        <v>17</v>
      </c>
      <c r="H6575" s="2">
        <v>89406.97</v>
      </c>
      <c r="I6575">
        <v>0.08</v>
      </c>
      <c r="J6575" s="2">
        <v>89406.97</v>
      </c>
      <c r="K6575" s="2">
        <v>4317</v>
      </c>
      <c r="L6575">
        <v>20.71</v>
      </c>
      <c r="M6575" t="s">
        <v>154</v>
      </c>
      <c r="N6575" t="s">
        <v>396</v>
      </c>
      <c r="O6575" t="s">
        <v>152</v>
      </c>
    </row>
    <row r="6576" spans="1:15" x14ac:dyDescent="0.2">
      <c r="A6576" s="16" t="s">
        <v>719</v>
      </c>
      <c r="B6576" s="1">
        <v>45989</v>
      </c>
      <c r="C6576" t="s">
        <v>705</v>
      </c>
      <c r="D6576" t="s">
        <v>706</v>
      </c>
      <c r="F6576" t="s">
        <v>477</v>
      </c>
      <c r="G6576" t="s">
        <v>17</v>
      </c>
      <c r="H6576" s="2">
        <v>41725.53</v>
      </c>
      <c r="I6576">
        <v>0.04</v>
      </c>
      <c r="J6576" s="2">
        <v>41725.53</v>
      </c>
      <c r="K6576" s="2">
        <v>2453</v>
      </c>
      <c r="L6576">
        <v>17.010000000000002</v>
      </c>
      <c r="M6576" t="s">
        <v>659</v>
      </c>
      <c r="N6576" t="s">
        <v>660</v>
      </c>
      <c r="O6576" t="s">
        <v>40</v>
      </c>
    </row>
    <row r="6577" spans="1:15" x14ac:dyDescent="0.2">
      <c r="A6577" s="16" t="s">
        <v>719</v>
      </c>
      <c r="B6577" s="1">
        <v>45989</v>
      </c>
      <c r="C6577" t="s">
        <v>707</v>
      </c>
      <c r="D6577" t="s">
        <v>708</v>
      </c>
      <c r="F6577" t="s">
        <v>16</v>
      </c>
      <c r="G6577" t="s">
        <v>17</v>
      </c>
      <c r="H6577" s="2">
        <v>28233.64</v>
      </c>
      <c r="I6577">
        <v>0.03</v>
      </c>
      <c r="J6577" s="2">
        <v>28233.64</v>
      </c>
      <c r="K6577" s="2">
        <v>5495</v>
      </c>
      <c r="L6577">
        <v>5.14</v>
      </c>
      <c r="M6577" t="s">
        <v>502</v>
      </c>
      <c r="N6577" t="s">
        <v>684</v>
      </c>
      <c r="O6577" t="s">
        <v>500</v>
      </c>
    </row>
    <row r="6578" spans="1:15" x14ac:dyDescent="0.2">
      <c r="A6578" s="16" t="s">
        <v>719</v>
      </c>
      <c r="B6578" s="1">
        <v>45989</v>
      </c>
      <c r="C6578" t="s">
        <v>711</v>
      </c>
      <c r="D6578" t="s">
        <v>712</v>
      </c>
      <c r="F6578" t="s">
        <v>477</v>
      </c>
      <c r="G6578" t="s">
        <v>17</v>
      </c>
      <c r="H6578" s="2">
        <v>11931.42</v>
      </c>
      <c r="I6578">
        <v>0.01</v>
      </c>
      <c r="J6578" s="2">
        <v>11931.42</v>
      </c>
      <c r="K6578" s="2">
        <v>1283</v>
      </c>
      <c r="L6578">
        <v>9.3000000000000007</v>
      </c>
      <c r="M6578" t="s">
        <v>669</v>
      </c>
      <c r="N6578" t="s">
        <v>670</v>
      </c>
      <c r="O6578" t="s">
        <v>671</v>
      </c>
    </row>
    <row r="6579" spans="1:15" x14ac:dyDescent="0.2">
      <c r="A6579" s="16" t="s">
        <v>719</v>
      </c>
      <c r="B6579" s="1">
        <v>45989</v>
      </c>
      <c r="C6579" t="s">
        <v>671</v>
      </c>
      <c r="D6579" t="s">
        <v>713</v>
      </c>
      <c r="F6579" t="s">
        <v>106</v>
      </c>
      <c r="G6579" t="s">
        <v>107</v>
      </c>
      <c r="H6579" s="2">
        <v>10595.56</v>
      </c>
      <c r="I6579">
        <v>0.01</v>
      </c>
      <c r="J6579" s="2">
        <v>10595.56</v>
      </c>
      <c r="K6579" s="2">
        <v>522394</v>
      </c>
      <c r="L6579">
        <v>2.0299999999999998</v>
      </c>
      <c r="M6579" t="s">
        <v>669</v>
      </c>
      <c r="N6579" t="s">
        <v>108</v>
      </c>
      <c r="O6579" t="s">
        <v>671</v>
      </c>
    </row>
    <row r="6580" spans="1:15" x14ac:dyDescent="0.2">
      <c r="A6580" s="16" t="s">
        <v>719</v>
      </c>
      <c r="B6580" s="1">
        <v>45989</v>
      </c>
      <c r="C6580" t="s">
        <v>709</v>
      </c>
      <c r="D6580" t="s">
        <v>710</v>
      </c>
      <c r="F6580" t="s">
        <v>106</v>
      </c>
      <c r="G6580" t="s">
        <v>117</v>
      </c>
      <c r="H6580" s="2">
        <v>9000</v>
      </c>
      <c r="I6580">
        <v>0.01</v>
      </c>
      <c r="J6580" s="2">
        <v>9000</v>
      </c>
      <c r="K6580" s="2">
        <v>9000</v>
      </c>
      <c r="L6580">
        <v>100</v>
      </c>
      <c r="M6580" t="s">
        <v>18</v>
      </c>
      <c r="N6580" t="s">
        <v>108</v>
      </c>
      <c r="O6580" t="s">
        <v>40</v>
      </c>
    </row>
    <row r="6581" spans="1:15" x14ac:dyDescent="0.2">
      <c r="A6581" s="16" t="s">
        <v>719</v>
      </c>
      <c r="B6581" s="1">
        <v>45989</v>
      </c>
      <c r="C6581" t="s">
        <v>384</v>
      </c>
      <c r="D6581" t="s">
        <v>493</v>
      </c>
      <c r="F6581" t="s">
        <v>106</v>
      </c>
      <c r="G6581" t="s">
        <v>107</v>
      </c>
      <c r="H6581" s="2">
        <v>3647.3</v>
      </c>
      <c r="I6581">
        <v>0</v>
      </c>
      <c r="J6581" s="2">
        <v>3647.3</v>
      </c>
      <c r="K6581" s="2">
        <v>39923</v>
      </c>
      <c r="L6581">
        <v>9.14</v>
      </c>
      <c r="M6581" t="s">
        <v>363</v>
      </c>
      <c r="N6581" t="s">
        <v>108</v>
      </c>
      <c r="O6581" t="s">
        <v>384</v>
      </c>
    </row>
    <row r="6582" spans="1:15" x14ac:dyDescent="0.2">
      <c r="A6582" s="16" t="s">
        <v>719</v>
      </c>
      <c r="B6582" s="1">
        <v>45989</v>
      </c>
      <c r="C6582" t="s">
        <v>500</v>
      </c>
      <c r="D6582" t="s">
        <v>501</v>
      </c>
      <c r="F6582" t="s">
        <v>106</v>
      </c>
      <c r="G6582" t="s">
        <v>107</v>
      </c>
      <c r="H6582" s="2">
        <v>3625.64</v>
      </c>
      <c r="I6582">
        <v>0</v>
      </c>
      <c r="J6582" s="2">
        <v>3625.64</v>
      </c>
      <c r="K6582" s="2">
        <v>42550</v>
      </c>
      <c r="L6582">
        <v>8.52</v>
      </c>
      <c r="M6582" t="s">
        <v>502</v>
      </c>
      <c r="N6582" t="s">
        <v>108</v>
      </c>
      <c r="O6582" t="s">
        <v>500</v>
      </c>
    </row>
    <row r="6583" spans="1:15" x14ac:dyDescent="0.2">
      <c r="A6583" s="16" t="s">
        <v>719</v>
      </c>
      <c r="B6583" s="1">
        <v>45989</v>
      </c>
      <c r="C6583" t="s">
        <v>695</v>
      </c>
      <c r="D6583" t="s">
        <v>714</v>
      </c>
      <c r="F6583" t="s">
        <v>106</v>
      </c>
      <c r="G6583" t="s">
        <v>107</v>
      </c>
      <c r="H6583" s="2">
        <v>3213.23</v>
      </c>
      <c r="I6583">
        <v>0</v>
      </c>
      <c r="J6583" s="2">
        <v>3213.23</v>
      </c>
      <c r="K6583" s="2">
        <v>77673</v>
      </c>
      <c r="L6583">
        <v>4.1399999999999997</v>
      </c>
      <c r="M6583" t="s">
        <v>693</v>
      </c>
      <c r="N6583" t="s">
        <v>108</v>
      </c>
      <c r="O6583" t="s">
        <v>695</v>
      </c>
    </row>
    <row r="6584" spans="1:15" x14ac:dyDescent="0.2">
      <c r="A6584" s="16" t="s">
        <v>719</v>
      </c>
      <c r="B6584" s="1">
        <v>45989</v>
      </c>
      <c r="C6584" t="s">
        <v>715</v>
      </c>
      <c r="D6584" t="s">
        <v>716</v>
      </c>
      <c r="F6584" t="s">
        <v>106</v>
      </c>
      <c r="G6584" t="s">
        <v>132</v>
      </c>
      <c r="H6584">
        <v>0</v>
      </c>
      <c r="I6584">
        <v>0</v>
      </c>
      <c r="J6584" s="2">
        <v>103620</v>
      </c>
      <c r="K6584">
        <v>2</v>
      </c>
      <c r="L6584" s="2">
        <v>1036.2</v>
      </c>
      <c r="M6584" t="s">
        <v>126</v>
      </c>
      <c r="N6584" t="s">
        <v>627</v>
      </c>
      <c r="O6584" t="s">
        <v>40</v>
      </c>
    </row>
    <row r="6585" spans="1:15" x14ac:dyDescent="0.2">
      <c r="A6585" s="16" t="s">
        <v>719</v>
      </c>
      <c r="B6585" s="1">
        <v>45930</v>
      </c>
      <c r="C6585" t="s">
        <v>647</v>
      </c>
      <c r="D6585" t="s">
        <v>648</v>
      </c>
      <c r="F6585" t="s">
        <v>477</v>
      </c>
      <c r="G6585" t="s">
        <v>17</v>
      </c>
      <c r="H6585" s="2">
        <v>12827808</v>
      </c>
      <c r="I6585">
        <v>14.85</v>
      </c>
      <c r="J6585" s="2">
        <v>12827808</v>
      </c>
      <c r="K6585" s="2">
        <v>6464</v>
      </c>
      <c r="L6585" s="2">
        <v>1984.5</v>
      </c>
      <c r="M6585" t="s">
        <v>649</v>
      </c>
      <c r="N6585" t="s">
        <v>650</v>
      </c>
      <c r="O6585" t="s">
        <v>40</v>
      </c>
    </row>
    <row r="6586" spans="1:15" x14ac:dyDescent="0.2">
      <c r="A6586" s="16" t="s">
        <v>719</v>
      </c>
      <c r="B6586" s="1">
        <v>45930</v>
      </c>
      <c r="C6586" t="s">
        <v>651</v>
      </c>
      <c r="D6586" t="s">
        <v>652</v>
      </c>
      <c r="F6586" t="s">
        <v>477</v>
      </c>
      <c r="G6586" t="s">
        <v>17</v>
      </c>
      <c r="H6586" s="2">
        <v>12050694.84</v>
      </c>
      <c r="I6586">
        <v>13.95</v>
      </c>
      <c r="J6586" s="2">
        <v>12050694.84</v>
      </c>
      <c r="K6586" s="2">
        <v>510820</v>
      </c>
      <c r="L6586">
        <v>23.59</v>
      </c>
      <c r="M6586" t="s">
        <v>154</v>
      </c>
      <c r="N6586" t="s">
        <v>396</v>
      </c>
      <c r="O6586" t="s">
        <v>152</v>
      </c>
    </row>
    <row r="6587" spans="1:15" x14ac:dyDescent="0.2">
      <c r="A6587" s="16" t="s">
        <v>719</v>
      </c>
      <c r="B6587" s="1">
        <v>45930</v>
      </c>
      <c r="C6587" t="s">
        <v>653</v>
      </c>
      <c r="D6587" t="s">
        <v>654</v>
      </c>
      <c r="F6587" t="s">
        <v>477</v>
      </c>
      <c r="G6587" t="s">
        <v>17</v>
      </c>
      <c r="H6587" s="2">
        <v>11269981.800000001</v>
      </c>
      <c r="I6587">
        <v>13.05</v>
      </c>
      <c r="J6587" s="2">
        <v>11269981.800000001</v>
      </c>
      <c r="K6587" s="2">
        <v>42273</v>
      </c>
      <c r="L6587">
        <v>266.60000000000002</v>
      </c>
      <c r="M6587" t="s">
        <v>441</v>
      </c>
      <c r="N6587" t="s">
        <v>442</v>
      </c>
      <c r="O6587" t="s">
        <v>40</v>
      </c>
    </row>
    <row r="6588" spans="1:15" x14ac:dyDescent="0.2">
      <c r="A6588" s="16" t="s">
        <v>719</v>
      </c>
      <c r="B6588" s="1">
        <v>45930</v>
      </c>
      <c r="C6588" t="s">
        <v>655</v>
      </c>
      <c r="D6588" t="s">
        <v>656</v>
      </c>
      <c r="F6588" t="s">
        <v>477</v>
      </c>
      <c r="G6588" t="s">
        <v>17</v>
      </c>
      <c r="H6588" s="2">
        <v>10552600.560000001</v>
      </c>
      <c r="I6588">
        <v>12.22</v>
      </c>
      <c r="J6588" s="2">
        <v>10552600.560000001</v>
      </c>
      <c r="K6588" s="2">
        <v>773971</v>
      </c>
      <c r="L6588">
        <v>13.63</v>
      </c>
      <c r="M6588" t="s">
        <v>154</v>
      </c>
      <c r="N6588" t="s">
        <v>396</v>
      </c>
      <c r="O6588" t="s">
        <v>152</v>
      </c>
    </row>
    <row r="6589" spans="1:15" x14ac:dyDescent="0.2">
      <c r="A6589" s="16" t="s">
        <v>719</v>
      </c>
      <c r="B6589" s="1">
        <v>45930</v>
      </c>
      <c r="C6589" t="s">
        <v>657</v>
      </c>
      <c r="D6589" t="s">
        <v>658</v>
      </c>
      <c r="F6589" t="s">
        <v>477</v>
      </c>
      <c r="G6589" t="s">
        <v>17</v>
      </c>
      <c r="H6589" s="2">
        <v>9562404.3200000003</v>
      </c>
      <c r="I6589">
        <v>11.07</v>
      </c>
      <c r="J6589" s="2">
        <v>9562404.3200000003</v>
      </c>
      <c r="K6589" s="2">
        <v>177016</v>
      </c>
      <c r="L6589">
        <v>54.02</v>
      </c>
      <c r="M6589" t="s">
        <v>659</v>
      </c>
      <c r="N6589" t="s">
        <v>660</v>
      </c>
      <c r="O6589" t="s">
        <v>40</v>
      </c>
    </row>
    <row r="6590" spans="1:15" x14ac:dyDescent="0.2">
      <c r="A6590" s="16" t="s">
        <v>719</v>
      </c>
      <c r="B6590" s="1">
        <v>45930</v>
      </c>
      <c r="C6590" t="s">
        <v>661</v>
      </c>
      <c r="D6590" t="s">
        <v>662</v>
      </c>
      <c r="F6590" t="s">
        <v>477</v>
      </c>
      <c r="G6590" t="s">
        <v>17</v>
      </c>
      <c r="H6590" s="2">
        <v>7575440.8499999996</v>
      </c>
      <c r="I6590">
        <v>8.77</v>
      </c>
      <c r="J6590" s="2">
        <v>7575440.8499999996</v>
      </c>
      <c r="K6590" s="2">
        <v>145720</v>
      </c>
      <c r="L6590">
        <v>51.99</v>
      </c>
      <c r="M6590" t="s">
        <v>363</v>
      </c>
      <c r="N6590" t="s">
        <v>383</v>
      </c>
      <c r="O6590" t="s">
        <v>384</v>
      </c>
    </row>
    <row r="6591" spans="1:15" x14ac:dyDescent="0.2">
      <c r="A6591" s="16" t="s">
        <v>719</v>
      </c>
      <c r="B6591" s="1">
        <v>45930</v>
      </c>
      <c r="C6591" t="s">
        <v>663</v>
      </c>
      <c r="D6591" t="s">
        <v>664</v>
      </c>
      <c r="F6591" t="s">
        <v>477</v>
      </c>
      <c r="G6591" t="s">
        <v>17</v>
      </c>
      <c r="H6591" s="2">
        <v>3383687.66</v>
      </c>
      <c r="I6591">
        <v>3.92</v>
      </c>
      <c r="J6591" s="2">
        <v>3383687.66</v>
      </c>
      <c r="K6591" s="2">
        <v>222050</v>
      </c>
      <c r="L6591">
        <v>15.24</v>
      </c>
      <c r="M6591" t="s">
        <v>154</v>
      </c>
      <c r="N6591" t="s">
        <v>396</v>
      </c>
      <c r="O6591" t="s">
        <v>152</v>
      </c>
    </row>
    <row r="6592" spans="1:15" x14ac:dyDescent="0.2">
      <c r="A6592" s="16" t="s">
        <v>719</v>
      </c>
      <c r="B6592" s="1">
        <v>45930</v>
      </c>
      <c r="C6592" t="s">
        <v>676</v>
      </c>
      <c r="D6592" t="s">
        <v>677</v>
      </c>
      <c r="F6592" t="s">
        <v>477</v>
      </c>
      <c r="G6592" t="s">
        <v>17</v>
      </c>
      <c r="H6592" s="2">
        <v>2913795.1</v>
      </c>
      <c r="I6592">
        <v>3.37</v>
      </c>
      <c r="J6592" s="2">
        <v>2913795.1</v>
      </c>
      <c r="K6592" s="2">
        <v>26417</v>
      </c>
      <c r="L6592">
        <v>110.3</v>
      </c>
      <c r="M6592" t="s">
        <v>649</v>
      </c>
      <c r="N6592" t="s">
        <v>650</v>
      </c>
      <c r="O6592" t="s">
        <v>40</v>
      </c>
    </row>
    <row r="6593" spans="1:15" x14ac:dyDescent="0.2">
      <c r="A6593" s="16" t="s">
        <v>719</v>
      </c>
      <c r="B6593" s="1">
        <v>45930</v>
      </c>
      <c r="C6593" t="s">
        <v>678</v>
      </c>
      <c r="D6593" t="s">
        <v>679</v>
      </c>
      <c r="F6593" t="s">
        <v>477</v>
      </c>
      <c r="G6593" t="s">
        <v>17</v>
      </c>
      <c r="H6593" s="2">
        <v>2886223.84</v>
      </c>
      <c r="I6593">
        <v>3.34</v>
      </c>
      <c r="J6593" s="2">
        <v>2886223.84</v>
      </c>
      <c r="K6593" s="2">
        <v>32944</v>
      </c>
      <c r="L6593">
        <v>87.61</v>
      </c>
      <c r="M6593" t="s">
        <v>649</v>
      </c>
      <c r="N6593" t="s">
        <v>650</v>
      </c>
      <c r="O6593" t="s">
        <v>40</v>
      </c>
    </row>
    <row r="6594" spans="1:15" x14ac:dyDescent="0.2">
      <c r="A6594" s="16" t="s">
        <v>719</v>
      </c>
      <c r="B6594" s="1">
        <v>45930</v>
      </c>
      <c r="C6594" t="s">
        <v>667</v>
      </c>
      <c r="D6594" t="s">
        <v>668</v>
      </c>
      <c r="F6594" t="s">
        <v>477</v>
      </c>
      <c r="G6594" t="s">
        <v>17</v>
      </c>
      <c r="H6594" s="2">
        <v>2276785.94</v>
      </c>
      <c r="I6594">
        <v>2.64</v>
      </c>
      <c r="J6594" s="2">
        <v>2276785.94</v>
      </c>
      <c r="K6594" s="2">
        <v>517382</v>
      </c>
      <c r="L6594">
        <v>4.4000000000000004</v>
      </c>
      <c r="M6594" t="s">
        <v>669</v>
      </c>
      <c r="N6594" t="s">
        <v>670</v>
      </c>
      <c r="O6594" t="s">
        <v>671</v>
      </c>
    </row>
    <row r="6595" spans="1:15" x14ac:dyDescent="0.2">
      <c r="A6595" s="16" t="s">
        <v>719</v>
      </c>
      <c r="B6595" s="1">
        <v>45930</v>
      </c>
      <c r="C6595" t="s">
        <v>665</v>
      </c>
      <c r="D6595" t="s">
        <v>666</v>
      </c>
      <c r="F6595" t="s">
        <v>477</v>
      </c>
      <c r="G6595" t="s">
        <v>17</v>
      </c>
      <c r="H6595" s="2">
        <v>2269685</v>
      </c>
      <c r="I6595">
        <v>2.63</v>
      </c>
      <c r="J6595" s="2">
        <v>2269685</v>
      </c>
      <c r="K6595" s="2">
        <v>7975</v>
      </c>
      <c r="L6595">
        <v>284.60000000000002</v>
      </c>
      <c r="M6595" t="s">
        <v>441</v>
      </c>
      <c r="N6595" t="s">
        <v>442</v>
      </c>
      <c r="O6595" t="s">
        <v>40</v>
      </c>
    </row>
    <row r="6596" spans="1:15" x14ac:dyDescent="0.2">
      <c r="A6596" s="16" t="s">
        <v>719</v>
      </c>
      <c r="B6596" s="1">
        <v>45930</v>
      </c>
      <c r="C6596" t="s">
        <v>672</v>
      </c>
      <c r="D6596" t="s">
        <v>673</v>
      </c>
      <c r="F6596" t="s">
        <v>477</v>
      </c>
      <c r="G6596" t="s">
        <v>17</v>
      </c>
      <c r="H6596" s="2">
        <v>2059276.8</v>
      </c>
      <c r="I6596">
        <v>2.38</v>
      </c>
      <c r="J6596" s="2">
        <v>2059276.8</v>
      </c>
      <c r="K6596" s="2">
        <v>10432</v>
      </c>
      <c r="L6596">
        <v>197.4</v>
      </c>
      <c r="M6596" t="s">
        <v>441</v>
      </c>
      <c r="N6596" t="s">
        <v>442</v>
      </c>
      <c r="O6596" t="s">
        <v>40</v>
      </c>
    </row>
    <row r="6597" spans="1:15" x14ac:dyDescent="0.2">
      <c r="A6597" s="16" t="s">
        <v>719</v>
      </c>
      <c r="B6597" s="1">
        <v>45930</v>
      </c>
      <c r="C6597" t="s">
        <v>674</v>
      </c>
      <c r="D6597" t="s">
        <v>675</v>
      </c>
      <c r="F6597" t="s">
        <v>477</v>
      </c>
      <c r="G6597" t="s">
        <v>17</v>
      </c>
      <c r="H6597" s="2">
        <v>1992664</v>
      </c>
      <c r="I6597">
        <v>2.31</v>
      </c>
      <c r="J6597" s="2">
        <v>1992664</v>
      </c>
      <c r="K6597" s="2">
        <v>6640</v>
      </c>
      <c r="L6597">
        <v>300.10000000000002</v>
      </c>
      <c r="M6597" t="s">
        <v>441</v>
      </c>
      <c r="N6597" t="s">
        <v>442</v>
      </c>
      <c r="O6597" t="s">
        <v>40</v>
      </c>
    </row>
    <row r="6598" spans="1:15" x14ac:dyDescent="0.2">
      <c r="A6598" s="16" t="s">
        <v>719</v>
      </c>
      <c r="B6598" s="1">
        <v>45930</v>
      </c>
      <c r="C6598" t="s">
        <v>680</v>
      </c>
      <c r="D6598" t="s">
        <v>681</v>
      </c>
      <c r="F6598" t="s">
        <v>477</v>
      </c>
      <c r="G6598" t="s">
        <v>17</v>
      </c>
      <c r="H6598" s="2">
        <v>1319160.43</v>
      </c>
      <c r="I6598">
        <v>1.53</v>
      </c>
      <c r="J6598" s="2">
        <v>1319160.43</v>
      </c>
      <c r="K6598" s="2">
        <v>209528</v>
      </c>
      <c r="L6598">
        <v>6.3</v>
      </c>
      <c r="M6598" t="s">
        <v>154</v>
      </c>
      <c r="N6598" t="s">
        <v>396</v>
      </c>
      <c r="O6598" t="s">
        <v>152</v>
      </c>
    </row>
    <row r="6599" spans="1:15" x14ac:dyDescent="0.2">
      <c r="A6599" s="16" t="s">
        <v>719</v>
      </c>
      <c r="B6599" s="1">
        <v>45930</v>
      </c>
      <c r="C6599" t="s">
        <v>682</v>
      </c>
      <c r="D6599" t="s">
        <v>683</v>
      </c>
      <c r="F6599" t="s">
        <v>477</v>
      </c>
      <c r="G6599" t="s">
        <v>17</v>
      </c>
      <c r="H6599" s="2">
        <v>1098024.08</v>
      </c>
      <c r="I6599">
        <v>1.27</v>
      </c>
      <c r="J6599" s="2">
        <v>1098024.08</v>
      </c>
      <c r="K6599" s="2">
        <v>40361</v>
      </c>
      <c r="L6599">
        <v>27.21</v>
      </c>
      <c r="M6599" t="s">
        <v>502</v>
      </c>
      <c r="N6599" t="s">
        <v>684</v>
      </c>
      <c r="O6599" t="s">
        <v>500</v>
      </c>
    </row>
    <row r="6600" spans="1:15" x14ac:dyDescent="0.2">
      <c r="A6600" s="16" t="s">
        <v>719</v>
      </c>
      <c r="B6600" s="1">
        <v>45930</v>
      </c>
      <c r="C6600" t="s">
        <v>685</v>
      </c>
      <c r="D6600" t="s">
        <v>686</v>
      </c>
      <c r="F6600" t="s">
        <v>477</v>
      </c>
      <c r="G6600" t="s">
        <v>17</v>
      </c>
      <c r="H6600" s="2">
        <v>811425.22</v>
      </c>
      <c r="I6600">
        <v>0.94</v>
      </c>
      <c r="J6600" s="2">
        <v>811425.22</v>
      </c>
      <c r="K6600" s="2">
        <v>120239</v>
      </c>
      <c r="L6600">
        <v>6.75</v>
      </c>
      <c r="M6600" t="s">
        <v>154</v>
      </c>
      <c r="N6600" t="s">
        <v>396</v>
      </c>
      <c r="O6600" t="s">
        <v>152</v>
      </c>
    </row>
    <row r="6601" spans="1:15" x14ac:dyDescent="0.2">
      <c r="A6601" s="16" t="s">
        <v>719</v>
      </c>
      <c r="B6601" s="1">
        <v>45930</v>
      </c>
      <c r="C6601" t="s">
        <v>687</v>
      </c>
      <c r="D6601" t="s">
        <v>688</v>
      </c>
      <c r="F6601" t="s">
        <v>477</v>
      </c>
      <c r="G6601" t="s">
        <v>17</v>
      </c>
      <c r="H6601" s="2">
        <v>361479.64</v>
      </c>
      <c r="I6601">
        <v>0.42</v>
      </c>
      <c r="J6601" s="2">
        <v>361479.64</v>
      </c>
      <c r="K6601" s="2">
        <v>19659</v>
      </c>
      <c r="L6601">
        <v>18.39</v>
      </c>
      <c r="M6601" t="s">
        <v>363</v>
      </c>
      <c r="N6601" t="s">
        <v>383</v>
      </c>
      <c r="O6601" t="s">
        <v>384</v>
      </c>
    </row>
    <row r="6602" spans="1:15" x14ac:dyDescent="0.2">
      <c r="A6602" s="16" t="s">
        <v>719</v>
      </c>
      <c r="B6602" s="1">
        <v>45930</v>
      </c>
      <c r="C6602" t="s">
        <v>689</v>
      </c>
      <c r="D6602" t="s">
        <v>690</v>
      </c>
      <c r="F6602" t="s">
        <v>477</v>
      </c>
      <c r="G6602" t="s">
        <v>17</v>
      </c>
      <c r="H6602" s="2">
        <v>275343.34999999998</v>
      </c>
      <c r="I6602">
        <v>0.32</v>
      </c>
      <c r="J6602" s="2">
        <v>275343.34999999998</v>
      </c>
      <c r="K6602" s="2">
        <v>16782</v>
      </c>
      <c r="L6602">
        <v>16.41</v>
      </c>
      <c r="M6602" t="s">
        <v>154</v>
      </c>
      <c r="N6602" t="s">
        <v>396</v>
      </c>
      <c r="O6602" t="s">
        <v>152</v>
      </c>
    </row>
    <row r="6603" spans="1:15" x14ac:dyDescent="0.2">
      <c r="A6603" s="16" t="s">
        <v>719</v>
      </c>
      <c r="B6603" s="1">
        <v>45930</v>
      </c>
      <c r="C6603" t="s">
        <v>691</v>
      </c>
      <c r="D6603" t="s">
        <v>692</v>
      </c>
      <c r="F6603" t="s">
        <v>477</v>
      </c>
      <c r="G6603" t="s">
        <v>17</v>
      </c>
      <c r="H6603" s="2">
        <v>193059.56</v>
      </c>
      <c r="I6603">
        <v>0.22</v>
      </c>
      <c r="J6603" s="2">
        <v>193059.56</v>
      </c>
      <c r="K6603" s="2">
        <v>6084</v>
      </c>
      <c r="L6603">
        <v>31.73</v>
      </c>
      <c r="M6603" t="s">
        <v>693</v>
      </c>
      <c r="N6603" t="s">
        <v>694</v>
      </c>
      <c r="O6603" t="s">
        <v>695</v>
      </c>
    </row>
    <row r="6604" spans="1:15" x14ac:dyDescent="0.2">
      <c r="A6604" s="16" t="s">
        <v>719</v>
      </c>
      <c r="B6604" s="1">
        <v>45930</v>
      </c>
      <c r="C6604" t="s">
        <v>696</v>
      </c>
      <c r="D6604" t="s">
        <v>697</v>
      </c>
      <c r="F6604" t="s">
        <v>477</v>
      </c>
      <c r="G6604" t="s">
        <v>17</v>
      </c>
      <c r="H6604" s="2">
        <v>164328.39000000001</v>
      </c>
      <c r="I6604">
        <v>0.19</v>
      </c>
      <c r="J6604" s="2">
        <v>164328.39000000001</v>
      </c>
      <c r="K6604" s="2">
        <v>6098</v>
      </c>
      <c r="L6604">
        <v>26.95</v>
      </c>
      <c r="M6604" t="s">
        <v>154</v>
      </c>
      <c r="N6604" t="s">
        <v>396</v>
      </c>
      <c r="O6604" t="s">
        <v>152</v>
      </c>
    </row>
    <row r="6605" spans="1:15" x14ac:dyDescent="0.2">
      <c r="A6605" s="16" t="s">
        <v>719</v>
      </c>
      <c r="B6605" s="1">
        <v>45930</v>
      </c>
      <c r="C6605" t="s">
        <v>698</v>
      </c>
      <c r="D6605" t="s">
        <v>699</v>
      </c>
      <c r="F6605" t="s">
        <v>477</v>
      </c>
      <c r="G6605" t="s">
        <v>17</v>
      </c>
      <c r="H6605" s="2">
        <v>157850.89000000001</v>
      </c>
      <c r="I6605">
        <v>0.18</v>
      </c>
      <c r="J6605" s="2">
        <v>157850.89000000001</v>
      </c>
      <c r="K6605" s="2">
        <v>22630</v>
      </c>
      <c r="L6605">
        <v>6.98</v>
      </c>
      <c r="M6605" t="s">
        <v>154</v>
      </c>
      <c r="N6605" t="s">
        <v>396</v>
      </c>
      <c r="O6605" t="s">
        <v>152</v>
      </c>
    </row>
    <row r="6606" spans="1:15" x14ac:dyDescent="0.2">
      <c r="A6606" s="16" t="s">
        <v>719</v>
      </c>
      <c r="B6606" s="1">
        <v>45930</v>
      </c>
      <c r="C6606" t="s">
        <v>40</v>
      </c>
      <c r="D6606" t="s">
        <v>125</v>
      </c>
      <c r="F6606" t="s">
        <v>106</v>
      </c>
      <c r="G6606" t="s">
        <v>107</v>
      </c>
      <c r="H6606" s="2">
        <v>122464.79</v>
      </c>
      <c r="I6606">
        <v>0.14000000000000001</v>
      </c>
      <c r="J6606" s="2">
        <v>122464.79</v>
      </c>
      <c r="K6606" s="2">
        <v>122465</v>
      </c>
      <c r="L6606">
        <v>100</v>
      </c>
      <c r="M6606" t="s">
        <v>126</v>
      </c>
      <c r="N6606" t="s">
        <v>108</v>
      </c>
      <c r="O6606" t="s">
        <v>40</v>
      </c>
    </row>
    <row r="6607" spans="1:15" x14ac:dyDescent="0.2">
      <c r="A6607" s="16" t="s">
        <v>719</v>
      </c>
      <c r="B6607" s="1">
        <v>45930</v>
      </c>
      <c r="C6607" t="s">
        <v>703</v>
      </c>
      <c r="D6607" t="s">
        <v>704</v>
      </c>
      <c r="F6607" t="s">
        <v>477</v>
      </c>
      <c r="G6607" t="s">
        <v>17</v>
      </c>
      <c r="H6607" s="2">
        <v>74745.52</v>
      </c>
      <c r="I6607">
        <v>0.09</v>
      </c>
      <c r="J6607" s="2">
        <v>74745.52</v>
      </c>
      <c r="K6607" s="2">
        <v>3070</v>
      </c>
      <c r="L6607">
        <v>24.35</v>
      </c>
      <c r="M6607" t="s">
        <v>154</v>
      </c>
      <c r="N6607" t="s">
        <v>396</v>
      </c>
      <c r="O6607" t="s">
        <v>152</v>
      </c>
    </row>
    <row r="6608" spans="1:15" x14ac:dyDescent="0.2">
      <c r="A6608" s="16" t="s">
        <v>719</v>
      </c>
      <c r="B6608" s="1">
        <v>45930</v>
      </c>
      <c r="C6608" t="s">
        <v>526</v>
      </c>
      <c r="D6608" t="s">
        <v>700</v>
      </c>
      <c r="F6608" t="s">
        <v>16</v>
      </c>
      <c r="G6608" t="s">
        <v>17</v>
      </c>
      <c r="H6608" s="2">
        <v>68922.899999999994</v>
      </c>
      <c r="I6608">
        <v>0.08</v>
      </c>
      <c r="J6608" s="2">
        <v>68922.899999999994</v>
      </c>
      <c r="K6608" s="2">
        <v>1809</v>
      </c>
      <c r="L6608">
        <v>38.1</v>
      </c>
      <c r="M6608" t="s">
        <v>701</v>
      </c>
      <c r="N6608" t="s">
        <v>702</v>
      </c>
      <c r="O6608" t="s">
        <v>40</v>
      </c>
    </row>
    <row r="6609" spans="1:15" x14ac:dyDescent="0.2">
      <c r="A6609" s="16" t="s">
        <v>719</v>
      </c>
      <c r="B6609" s="1">
        <v>45930</v>
      </c>
      <c r="C6609" t="s">
        <v>705</v>
      </c>
      <c r="D6609" t="s">
        <v>706</v>
      </c>
      <c r="F6609" t="s">
        <v>477</v>
      </c>
      <c r="G6609" t="s">
        <v>17</v>
      </c>
      <c r="H6609" s="2">
        <v>35029.120000000003</v>
      </c>
      <c r="I6609">
        <v>0.04</v>
      </c>
      <c r="J6609" s="2">
        <v>35029.120000000003</v>
      </c>
      <c r="K6609" s="2">
        <v>1568</v>
      </c>
      <c r="L6609">
        <v>22.34</v>
      </c>
      <c r="M6609" t="s">
        <v>659</v>
      </c>
      <c r="N6609" t="s">
        <v>660</v>
      </c>
      <c r="O6609" t="s">
        <v>40</v>
      </c>
    </row>
    <row r="6610" spans="1:15" x14ac:dyDescent="0.2">
      <c r="A6610" s="16" t="s">
        <v>719</v>
      </c>
      <c r="B6610" s="1">
        <v>45930</v>
      </c>
      <c r="C6610" t="s">
        <v>707</v>
      </c>
      <c r="D6610" t="s">
        <v>708</v>
      </c>
      <c r="F6610" t="s">
        <v>16</v>
      </c>
      <c r="G6610" t="s">
        <v>17</v>
      </c>
      <c r="H6610" s="2">
        <v>24485.78</v>
      </c>
      <c r="I6610">
        <v>0.03</v>
      </c>
      <c r="J6610" s="2">
        <v>24485.78</v>
      </c>
      <c r="K6610" s="2">
        <v>4924</v>
      </c>
      <c r="L6610">
        <v>4.97</v>
      </c>
      <c r="M6610" t="s">
        <v>502</v>
      </c>
      <c r="N6610" t="s">
        <v>684</v>
      </c>
      <c r="O6610" t="s">
        <v>500</v>
      </c>
    </row>
    <row r="6611" spans="1:15" x14ac:dyDescent="0.2">
      <c r="A6611" s="16" t="s">
        <v>719</v>
      </c>
      <c r="B6611" s="1">
        <v>45930</v>
      </c>
      <c r="C6611" t="s">
        <v>152</v>
      </c>
      <c r="D6611" t="s">
        <v>153</v>
      </c>
      <c r="F6611" t="s">
        <v>106</v>
      </c>
      <c r="G6611" t="s">
        <v>107</v>
      </c>
      <c r="H6611" s="2">
        <v>11942.74</v>
      </c>
      <c r="I6611">
        <v>0.01</v>
      </c>
      <c r="J6611" s="2">
        <v>11942.74</v>
      </c>
      <c r="K6611" s="2">
        <v>10424</v>
      </c>
      <c r="L6611">
        <v>114.58</v>
      </c>
      <c r="M6611" t="s">
        <v>154</v>
      </c>
      <c r="N6611" t="s">
        <v>108</v>
      </c>
      <c r="O6611" t="s">
        <v>152</v>
      </c>
    </row>
    <row r="6612" spans="1:15" x14ac:dyDescent="0.2">
      <c r="A6612" s="16" t="s">
        <v>719</v>
      </c>
      <c r="B6612" s="1">
        <v>45930</v>
      </c>
      <c r="C6612" t="s">
        <v>709</v>
      </c>
      <c r="D6612" t="s">
        <v>710</v>
      </c>
      <c r="F6612" t="s">
        <v>106</v>
      </c>
      <c r="G6612" t="s">
        <v>117</v>
      </c>
      <c r="H6612" s="2">
        <v>9000</v>
      </c>
      <c r="I6612">
        <v>0.01</v>
      </c>
      <c r="J6612" s="2">
        <v>9000</v>
      </c>
      <c r="K6612" s="2">
        <v>9000</v>
      </c>
      <c r="L6612">
        <v>100</v>
      </c>
      <c r="M6612" t="s">
        <v>18</v>
      </c>
      <c r="N6612" t="s">
        <v>108</v>
      </c>
      <c r="O6612" t="s">
        <v>40</v>
      </c>
    </row>
    <row r="6613" spans="1:15" x14ac:dyDescent="0.2">
      <c r="A6613" s="16" t="s">
        <v>719</v>
      </c>
      <c r="B6613" s="1">
        <v>45930</v>
      </c>
      <c r="C6613" t="s">
        <v>711</v>
      </c>
      <c r="D6613" t="s">
        <v>712</v>
      </c>
      <c r="F6613" t="s">
        <v>477</v>
      </c>
      <c r="G6613" t="s">
        <v>17</v>
      </c>
      <c r="H6613" s="2">
        <v>8307.9</v>
      </c>
      <c r="I6613">
        <v>0.01</v>
      </c>
      <c r="J6613" s="2">
        <v>8307.9</v>
      </c>
      <c r="K6613">
        <v>792</v>
      </c>
      <c r="L6613">
        <v>10.49</v>
      </c>
      <c r="M6613" t="s">
        <v>669</v>
      </c>
      <c r="N6613" t="s">
        <v>670</v>
      </c>
      <c r="O6613" t="s">
        <v>671</v>
      </c>
    </row>
    <row r="6614" spans="1:15" x14ac:dyDescent="0.2">
      <c r="A6614" s="16" t="s">
        <v>719</v>
      </c>
      <c r="B6614" s="1">
        <v>45930</v>
      </c>
      <c r="C6614" t="s">
        <v>671</v>
      </c>
      <c r="D6614" t="s">
        <v>713</v>
      </c>
      <c r="F6614" t="s">
        <v>106</v>
      </c>
      <c r="G6614" t="s">
        <v>107</v>
      </c>
      <c r="H6614" s="2">
        <v>3646.97</v>
      </c>
      <c r="I6614">
        <v>0</v>
      </c>
      <c r="J6614" s="2">
        <v>3646.97</v>
      </c>
      <c r="K6614" s="2">
        <v>178180</v>
      </c>
      <c r="L6614">
        <v>2.0499999999999998</v>
      </c>
      <c r="M6614" t="s">
        <v>669</v>
      </c>
      <c r="N6614" t="s">
        <v>108</v>
      </c>
      <c r="O6614" t="s">
        <v>671</v>
      </c>
    </row>
    <row r="6615" spans="1:15" x14ac:dyDescent="0.2">
      <c r="A6615" s="16" t="s">
        <v>719</v>
      </c>
      <c r="B6615" s="1">
        <v>45930</v>
      </c>
      <c r="C6615" t="s">
        <v>384</v>
      </c>
      <c r="D6615" t="s">
        <v>493</v>
      </c>
      <c r="F6615" t="s">
        <v>106</v>
      </c>
      <c r="G6615" t="s">
        <v>107</v>
      </c>
      <c r="H6615" s="2">
        <v>2705.99</v>
      </c>
      <c r="I6615">
        <v>0</v>
      </c>
      <c r="J6615" s="2">
        <v>2705.99</v>
      </c>
      <c r="K6615" s="2">
        <v>29904</v>
      </c>
      <c r="L6615">
        <v>9.0500000000000007</v>
      </c>
      <c r="M6615" t="s">
        <v>363</v>
      </c>
      <c r="N6615" t="s">
        <v>108</v>
      </c>
      <c r="O6615" t="s">
        <v>384</v>
      </c>
    </row>
    <row r="6616" spans="1:15" x14ac:dyDescent="0.2">
      <c r="A6616" s="16" t="s">
        <v>719</v>
      </c>
      <c r="B6616" s="1">
        <v>45930</v>
      </c>
      <c r="C6616" t="s">
        <v>695</v>
      </c>
      <c r="D6616" t="s">
        <v>714</v>
      </c>
      <c r="F6616" t="s">
        <v>106</v>
      </c>
      <c r="G6616" t="s">
        <v>107</v>
      </c>
      <c r="H6616" s="2">
        <v>1626.13</v>
      </c>
      <c r="I6616">
        <v>0</v>
      </c>
      <c r="J6616" s="2">
        <v>1626.13</v>
      </c>
      <c r="K6616" s="2">
        <v>39561</v>
      </c>
      <c r="L6616">
        <v>4.1100000000000003</v>
      </c>
      <c r="M6616" t="s">
        <v>693</v>
      </c>
      <c r="N6616" t="s">
        <v>108</v>
      </c>
      <c r="O6616" t="s">
        <v>695</v>
      </c>
    </row>
    <row r="6617" spans="1:15" x14ac:dyDescent="0.2">
      <c r="A6617" s="16" t="s">
        <v>719</v>
      </c>
      <c r="B6617" s="1">
        <v>45930</v>
      </c>
      <c r="C6617" t="s">
        <v>500</v>
      </c>
      <c r="D6617" t="s">
        <v>501</v>
      </c>
      <c r="F6617" t="s">
        <v>106</v>
      </c>
      <c r="G6617" t="s">
        <v>107</v>
      </c>
      <c r="H6617" s="2">
        <v>1371.83</v>
      </c>
      <c r="I6617">
        <v>0</v>
      </c>
      <c r="J6617" s="2">
        <v>1371.83</v>
      </c>
      <c r="K6617" s="2">
        <v>16083</v>
      </c>
      <c r="L6617">
        <v>8.5299999999999994</v>
      </c>
      <c r="M6617" t="s">
        <v>502</v>
      </c>
      <c r="N6617" t="s">
        <v>108</v>
      </c>
      <c r="O6617" t="s">
        <v>500</v>
      </c>
    </row>
    <row r="6618" spans="1:15" x14ac:dyDescent="0.2">
      <c r="A6618" s="16" t="s">
        <v>719</v>
      </c>
      <c r="B6618" s="1">
        <v>45930</v>
      </c>
      <c r="C6618" t="s">
        <v>715</v>
      </c>
      <c r="D6618" t="s">
        <v>716</v>
      </c>
      <c r="F6618" t="s">
        <v>106</v>
      </c>
      <c r="G6618" t="s">
        <v>132</v>
      </c>
      <c r="H6618">
        <v>0</v>
      </c>
      <c r="I6618">
        <v>0</v>
      </c>
      <c r="J6618" s="2">
        <v>107070</v>
      </c>
      <c r="K6618">
        <v>2</v>
      </c>
      <c r="L6618" s="2">
        <v>1070.7</v>
      </c>
      <c r="M6618" t="s">
        <v>126</v>
      </c>
      <c r="N6618" t="s">
        <v>627</v>
      </c>
      <c r="O6618" t="s">
        <v>40</v>
      </c>
    </row>
    <row r="6619" spans="1:15" x14ac:dyDescent="0.2">
      <c r="A6619" s="16" t="s">
        <v>186</v>
      </c>
      <c r="B6619" s="1">
        <v>46002</v>
      </c>
      <c r="C6619" t="s">
        <v>27</v>
      </c>
      <c r="D6619" t="s">
        <v>28</v>
      </c>
      <c r="E6619" t="s">
        <v>15</v>
      </c>
      <c r="F6619" t="s">
        <v>16</v>
      </c>
      <c r="G6619" t="s">
        <v>17</v>
      </c>
      <c r="H6619" s="2">
        <v>20310888.18</v>
      </c>
      <c r="I6619">
        <v>5.61</v>
      </c>
      <c r="J6619" s="2">
        <v>20310888.18</v>
      </c>
      <c r="K6619" s="2">
        <v>91726</v>
      </c>
      <c r="L6619">
        <v>221.43</v>
      </c>
      <c r="M6619" t="s">
        <v>18</v>
      </c>
      <c r="N6619" t="s">
        <v>19</v>
      </c>
      <c r="O6619" t="s">
        <v>20</v>
      </c>
    </row>
    <row r="6620" spans="1:15" x14ac:dyDescent="0.2">
      <c r="A6620" s="16" t="s">
        <v>186</v>
      </c>
      <c r="B6620" s="1">
        <v>46002</v>
      </c>
      <c r="C6620" t="s">
        <v>36</v>
      </c>
      <c r="D6620" t="s">
        <v>37</v>
      </c>
      <c r="E6620" t="s">
        <v>15</v>
      </c>
      <c r="F6620" t="s">
        <v>16</v>
      </c>
      <c r="G6620" t="s">
        <v>17</v>
      </c>
      <c r="H6620" s="2">
        <v>19623167.93</v>
      </c>
      <c r="I6620">
        <v>5.42</v>
      </c>
      <c r="J6620" s="2">
        <v>19623167.93</v>
      </c>
      <c r="K6620" s="2">
        <v>17739</v>
      </c>
      <c r="L6620" s="2">
        <v>1106.21</v>
      </c>
      <c r="M6620" t="s">
        <v>38</v>
      </c>
      <c r="N6620" t="s">
        <v>39</v>
      </c>
      <c r="O6620" t="s">
        <v>40</v>
      </c>
    </row>
    <row r="6621" spans="1:15" x14ac:dyDescent="0.2">
      <c r="A6621" s="16" t="s">
        <v>186</v>
      </c>
      <c r="B6621" s="1">
        <v>46002</v>
      </c>
      <c r="C6621" t="s">
        <v>58</v>
      </c>
      <c r="D6621" t="s">
        <v>59</v>
      </c>
      <c r="E6621" t="s">
        <v>15</v>
      </c>
      <c r="F6621" t="s">
        <v>16</v>
      </c>
      <c r="G6621" t="s">
        <v>17</v>
      </c>
      <c r="H6621" s="2">
        <v>19515539.219999999</v>
      </c>
      <c r="I6621">
        <v>5.39</v>
      </c>
      <c r="J6621" s="2">
        <v>19515539.219999999</v>
      </c>
      <c r="K6621" s="2">
        <v>75507</v>
      </c>
      <c r="L6621">
        <v>258.45999999999998</v>
      </c>
      <c r="M6621" t="s">
        <v>18</v>
      </c>
      <c r="N6621" t="s">
        <v>19</v>
      </c>
      <c r="O6621" t="s">
        <v>20</v>
      </c>
    </row>
    <row r="6622" spans="1:15" x14ac:dyDescent="0.2">
      <c r="A6622" s="16" t="s">
        <v>186</v>
      </c>
      <c r="B6622" s="1">
        <v>46002</v>
      </c>
      <c r="C6622">
        <v>5930</v>
      </c>
      <c r="D6622" t="s">
        <v>50</v>
      </c>
      <c r="E6622" t="s">
        <v>15</v>
      </c>
      <c r="F6622" t="s">
        <v>16</v>
      </c>
      <c r="G6622" t="s">
        <v>17</v>
      </c>
      <c r="H6622" s="2">
        <v>17466195.16</v>
      </c>
      <c r="I6622">
        <v>4.83</v>
      </c>
      <c r="J6622" s="2">
        <v>17466195.16</v>
      </c>
      <c r="K6622" s="2">
        <v>239798</v>
      </c>
      <c r="L6622">
        <v>72.84</v>
      </c>
      <c r="M6622" t="s">
        <v>51</v>
      </c>
      <c r="N6622" t="s">
        <v>52</v>
      </c>
      <c r="O6622" t="s">
        <v>53</v>
      </c>
    </row>
    <row r="6623" spans="1:15" x14ac:dyDescent="0.2">
      <c r="A6623" s="16" t="s">
        <v>186</v>
      </c>
      <c r="B6623" s="1">
        <v>46002</v>
      </c>
      <c r="C6623" t="s">
        <v>46</v>
      </c>
      <c r="D6623" t="s">
        <v>47</v>
      </c>
      <c r="E6623" t="s">
        <v>15</v>
      </c>
      <c r="F6623" t="s">
        <v>16</v>
      </c>
      <c r="G6623" t="s">
        <v>17</v>
      </c>
      <c r="H6623" s="2">
        <v>17265335.879999999</v>
      </c>
      <c r="I6623">
        <v>4.7699999999999996</v>
      </c>
      <c r="J6623" s="2">
        <v>17265335.879999999</v>
      </c>
      <c r="K6623" s="2">
        <v>55562</v>
      </c>
      <c r="L6623">
        <v>310.74</v>
      </c>
      <c r="M6623" t="s">
        <v>18</v>
      </c>
      <c r="N6623" t="s">
        <v>31</v>
      </c>
      <c r="O6623" t="s">
        <v>20</v>
      </c>
    </row>
    <row r="6624" spans="1:15" x14ac:dyDescent="0.2">
      <c r="A6624" s="16" t="s">
        <v>186</v>
      </c>
      <c r="B6624" s="1">
        <v>46002</v>
      </c>
      <c r="C6624" t="s">
        <v>54</v>
      </c>
      <c r="D6624" t="s">
        <v>55</v>
      </c>
      <c r="E6624" t="s">
        <v>15</v>
      </c>
      <c r="F6624" t="s">
        <v>16</v>
      </c>
      <c r="G6624" t="s">
        <v>17</v>
      </c>
      <c r="H6624" s="2">
        <v>17259546.34</v>
      </c>
      <c r="I6624">
        <v>4.7699999999999996</v>
      </c>
      <c r="J6624" s="2">
        <v>17259546.34</v>
      </c>
      <c r="K6624" s="2">
        <v>62078</v>
      </c>
      <c r="L6624">
        <v>278.02999999999997</v>
      </c>
      <c r="M6624" t="s">
        <v>18</v>
      </c>
      <c r="N6624" t="s">
        <v>19</v>
      </c>
      <c r="O6624" t="s">
        <v>20</v>
      </c>
    </row>
    <row r="6625" spans="1:15" x14ac:dyDescent="0.2">
      <c r="A6625" s="16" t="s">
        <v>186</v>
      </c>
      <c r="B6625" s="1">
        <v>46002</v>
      </c>
      <c r="C6625" t="s">
        <v>44</v>
      </c>
      <c r="D6625" t="s">
        <v>45</v>
      </c>
      <c r="E6625" t="s">
        <v>15</v>
      </c>
      <c r="F6625" t="s">
        <v>16</v>
      </c>
      <c r="G6625" t="s">
        <v>17</v>
      </c>
      <c r="H6625" s="2">
        <v>16718677.16</v>
      </c>
      <c r="I6625">
        <v>4.62</v>
      </c>
      <c r="J6625" s="2">
        <v>16718677.16</v>
      </c>
      <c r="K6625" s="2">
        <v>210908</v>
      </c>
      <c r="L6625">
        <v>79.27</v>
      </c>
      <c r="M6625" t="s">
        <v>18</v>
      </c>
      <c r="N6625" t="s">
        <v>19</v>
      </c>
      <c r="O6625" t="s">
        <v>20</v>
      </c>
    </row>
    <row r="6626" spans="1:15" x14ac:dyDescent="0.2">
      <c r="A6626" s="16" t="s">
        <v>186</v>
      </c>
      <c r="B6626" s="1">
        <v>46002</v>
      </c>
      <c r="C6626">
        <v>2330</v>
      </c>
      <c r="D6626" t="s">
        <v>32</v>
      </c>
      <c r="E6626" t="s">
        <v>15</v>
      </c>
      <c r="F6626" t="s">
        <v>16</v>
      </c>
      <c r="G6626" t="s">
        <v>17</v>
      </c>
      <c r="H6626" s="2">
        <v>16369299.32</v>
      </c>
      <c r="I6626">
        <v>4.5199999999999996</v>
      </c>
      <c r="J6626" s="2">
        <v>16369299.32</v>
      </c>
      <c r="K6626" s="2">
        <v>348126</v>
      </c>
      <c r="L6626">
        <v>47.02</v>
      </c>
      <c r="M6626" t="s">
        <v>33</v>
      </c>
      <c r="N6626" t="s">
        <v>34</v>
      </c>
      <c r="O6626" t="s">
        <v>35</v>
      </c>
    </row>
    <row r="6627" spans="1:15" x14ac:dyDescent="0.2">
      <c r="A6627" s="16" t="s">
        <v>186</v>
      </c>
      <c r="B6627" s="1">
        <v>46002</v>
      </c>
      <c r="C6627" t="s">
        <v>13</v>
      </c>
      <c r="D6627" t="s">
        <v>14</v>
      </c>
      <c r="E6627" t="s">
        <v>15</v>
      </c>
      <c r="F6627" t="s">
        <v>16</v>
      </c>
      <c r="G6627" t="s">
        <v>17</v>
      </c>
      <c r="H6627" s="2">
        <v>16291599.800000001</v>
      </c>
      <c r="I6627">
        <v>4.5</v>
      </c>
      <c r="J6627" s="2">
        <v>16291599.800000001</v>
      </c>
      <c r="K6627" s="2">
        <v>86870</v>
      </c>
      <c r="L6627">
        <v>187.54</v>
      </c>
      <c r="M6627" t="s">
        <v>18</v>
      </c>
      <c r="N6627" t="s">
        <v>19</v>
      </c>
      <c r="O6627" t="s">
        <v>20</v>
      </c>
    </row>
    <row r="6628" spans="1:15" x14ac:dyDescent="0.2">
      <c r="A6628" s="16" t="s">
        <v>186</v>
      </c>
      <c r="B6628" s="1">
        <v>46002</v>
      </c>
      <c r="C6628" t="s">
        <v>21</v>
      </c>
      <c r="D6628" t="s">
        <v>22</v>
      </c>
      <c r="E6628" t="s">
        <v>15</v>
      </c>
      <c r="F6628" t="s">
        <v>16</v>
      </c>
      <c r="G6628" t="s">
        <v>17</v>
      </c>
      <c r="H6628" s="2">
        <v>16131669.890000001</v>
      </c>
      <c r="I6628">
        <v>4.46</v>
      </c>
      <c r="J6628" s="2">
        <v>16131669.890000001</v>
      </c>
      <c r="K6628" s="2">
        <v>39697</v>
      </c>
      <c r="L6628">
        <v>406.37</v>
      </c>
      <c r="M6628" t="s">
        <v>18</v>
      </c>
      <c r="N6628" t="s">
        <v>19</v>
      </c>
      <c r="O6628" t="s">
        <v>20</v>
      </c>
    </row>
    <row r="6629" spans="1:15" x14ac:dyDescent="0.2">
      <c r="A6629" s="16" t="s">
        <v>186</v>
      </c>
      <c r="B6629" s="1">
        <v>46002</v>
      </c>
      <c r="C6629" t="s">
        <v>157</v>
      </c>
      <c r="D6629" t="s">
        <v>158</v>
      </c>
      <c r="E6629" t="s">
        <v>15</v>
      </c>
      <c r="F6629" t="s">
        <v>16</v>
      </c>
      <c r="G6629" t="s">
        <v>17</v>
      </c>
      <c r="H6629" s="2">
        <v>14624295.619999999</v>
      </c>
      <c r="I6629">
        <v>4.04</v>
      </c>
      <c r="J6629" s="2">
        <v>14624295.619999999</v>
      </c>
      <c r="K6629" s="2">
        <v>54142</v>
      </c>
      <c r="L6629">
        <v>270.11</v>
      </c>
      <c r="M6629" t="s">
        <v>18</v>
      </c>
      <c r="N6629" t="s">
        <v>19</v>
      </c>
      <c r="O6629" t="s">
        <v>20</v>
      </c>
    </row>
    <row r="6630" spans="1:15" x14ac:dyDescent="0.2">
      <c r="A6630" s="16" t="s">
        <v>186</v>
      </c>
      <c r="B6630" s="1">
        <v>46002</v>
      </c>
      <c r="C6630" t="s">
        <v>25</v>
      </c>
      <c r="D6630" t="s">
        <v>26</v>
      </c>
      <c r="E6630" t="s">
        <v>15</v>
      </c>
      <c r="F6630" t="s">
        <v>16</v>
      </c>
      <c r="G6630" t="s">
        <v>17</v>
      </c>
      <c r="H6630" s="2">
        <v>14582415.210000001</v>
      </c>
      <c r="I6630">
        <v>4.03</v>
      </c>
      <c r="J6630" s="2">
        <v>14582415.210000001</v>
      </c>
      <c r="K6630" s="2">
        <v>80597</v>
      </c>
      <c r="L6630">
        <v>180.93</v>
      </c>
      <c r="M6630" t="s">
        <v>18</v>
      </c>
      <c r="N6630" t="s">
        <v>19</v>
      </c>
      <c r="O6630" t="s">
        <v>20</v>
      </c>
    </row>
    <row r="6631" spans="1:15" x14ac:dyDescent="0.2">
      <c r="A6631" s="16" t="s">
        <v>186</v>
      </c>
      <c r="B6631" s="1">
        <v>46002</v>
      </c>
      <c r="C6631" t="s">
        <v>41</v>
      </c>
      <c r="D6631" t="s">
        <v>42</v>
      </c>
      <c r="E6631" t="s">
        <v>15</v>
      </c>
      <c r="F6631" t="s">
        <v>43</v>
      </c>
      <c r="G6631" t="s">
        <v>17</v>
      </c>
      <c r="H6631" s="2">
        <v>14297164.08</v>
      </c>
      <c r="I6631">
        <v>3.95</v>
      </c>
      <c r="J6631" s="2">
        <v>14297164.08</v>
      </c>
      <c r="K6631" s="2">
        <v>62086</v>
      </c>
      <c r="L6631">
        <v>230.28</v>
      </c>
      <c r="M6631" t="s">
        <v>18</v>
      </c>
      <c r="N6631" t="s">
        <v>19</v>
      </c>
      <c r="O6631" t="s">
        <v>20</v>
      </c>
    </row>
    <row r="6632" spans="1:15" x14ac:dyDescent="0.2">
      <c r="A6632" s="16" t="s">
        <v>186</v>
      </c>
      <c r="B6632" s="1">
        <v>46002</v>
      </c>
      <c r="C6632" t="s">
        <v>23</v>
      </c>
      <c r="D6632" t="s">
        <v>24</v>
      </c>
      <c r="E6632" t="s">
        <v>15</v>
      </c>
      <c r="F6632" t="s">
        <v>16</v>
      </c>
      <c r="G6632" t="s">
        <v>17</v>
      </c>
      <c r="H6632" s="2">
        <v>13782279.289999999</v>
      </c>
      <c r="I6632">
        <v>3.81</v>
      </c>
      <c r="J6632" s="2">
        <v>13782279.289999999</v>
      </c>
      <c r="K6632" s="2">
        <v>28507</v>
      </c>
      <c r="L6632">
        <v>483.47</v>
      </c>
      <c r="M6632" t="s">
        <v>18</v>
      </c>
      <c r="N6632" t="s">
        <v>19</v>
      </c>
      <c r="O6632" t="s">
        <v>20</v>
      </c>
    </row>
    <row r="6633" spans="1:15" x14ac:dyDescent="0.2">
      <c r="A6633" s="16" t="s">
        <v>186</v>
      </c>
      <c r="B6633" s="1">
        <v>46002</v>
      </c>
      <c r="C6633" t="s">
        <v>48</v>
      </c>
      <c r="D6633" t="s">
        <v>49</v>
      </c>
      <c r="E6633" t="s">
        <v>15</v>
      </c>
      <c r="F6633" t="s">
        <v>16</v>
      </c>
      <c r="G6633" t="s">
        <v>17</v>
      </c>
      <c r="H6633" s="2">
        <v>13170353.119999999</v>
      </c>
      <c r="I6633">
        <v>3.64</v>
      </c>
      <c r="J6633" s="2">
        <v>13170353.119999999</v>
      </c>
      <c r="K6633" s="2">
        <v>72656</v>
      </c>
      <c r="L6633">
        <v>181.27</v>
      </c>
      <c r="M6633" t="s">
        <v>18</v>
      </c>
      <c r="N6633" t="s">
        <v>19</v>
      </c>
      <c r="O6633" t="s">
        <v>20</v>
      </c>
    </row>
    <row r="6634" spans="1:15" x14ac:dyDescent="0.2">
      <c r="A6634" s="16" t="s">
        <v>186</v>
      </c>
      <c r="B6634" s="1">
        <v>46002</v>
      </c>
      <c r="C6634" t="s">
        <v>155</v>
      </c>
      <c r="D6634" t="s">
        <v>156</v>
      </c>
      <c r="E6634" t="s">
        <v>15</v>
      </c>
      <c r="F6634" t="s">
        <v>16</v>
      </c>
      <c r="G6634" t="s">
        <v>17</v>
      </c>
      <c r="H6634" s="2">
        <v>12161342.310000001</v>
      </c>
      <c r="I6634">
        <v>3.36</v>
      </c>
      <c r="J6634" s="2">
        <v>12161342.310000001</v>
      </c>
      <c r="K6634" s="2">
        <v>14019</v>
      </c>
      <c r="L6634">
        <v>867.49</v>
      </c>
      <c r="M6634" t="s">
        <v>18</v>
      </c>
      <c r="N6634" t="s">
        <v>31</v>
      </c>
      <c r="O6634" t="s">
        <v>20</v>
      </c>
    </row>
    <row r="6635" spans="1:15" x14ac:dyDescent="0.2">
      <c r="A6635" s="16" t="s">
        <v>186</v>
      </c>
      <c r="B6635" s="1">
        <v>46002</v>
      </c>
      <c r="C6635" t="s">
        <v>62</v>
      </c>
      <c r="D6635" t="s">
        <v>63</v>
      </c>
      <c r="E6635" t="s">
        <v>15</v>
      </c>
      <c r="F6635" t="s">
        <v>16</v>
      </c>
      <c r="G6635" t="s">
        <v>17</v>
      </c>
      <c r="H6635" s="2">
        <v>11644308.18</v>
      </c>
      <c r="I6635">
        <v>3.22</v>
      </c>
      <c r="J6635" s="2">
        <v>11644308.18</v>
      </c>
      <c r="K6635" s="2">
        <v>294718</v>
      </c>
      <c r="L6635">
        <v>39.51</v>
      </c>
      <c r="M6635" t="s">
        <v>18</v>
      </c>
      <c r="N6635" t="s">
        <v>19</v>
      </c>
      <c r="O6635" t="s">
        <v>20</v>
      </c>
    </row>
    <row r="6636" spans="1:15" x14ac:dyDescent="0.2">
      <c r="A6636" s="16" t="s">
        <v>186</v>
      </c>
      <c r="B6636" s="1">
        <v>46002</v>
      </c>
      <c r="C6636" t="s">
        <v>60</v>
      </c>
      <c r="D6636" t="s">
        <v>61</v>
      </c>
      <c r="E6636" t="s">
        <v>15</v>
      </c>
      <c r="F6636" t="s">
        <v>16</v>
      </c>
      <c r="G6636" t="s">
        <v>17</v>
      </c>
      <c r="H6636" s="2">
        <v>11064832.220000001</v>
      </c>
      <c r="I6636">
        <v>3.06</v>
      </c>
      <c r="J6636" s="2">
        <v>11064832.220000001</v>
      </c>
      <c r="K6636" s="2">
        <v>8879</v>
      </c>
      <c r="L6636" s="2">
        <v>1246.18</v>
      </c>
      <c r="M6636" t="s">
        <v>18</v>
      </c>
      <c r="N6636" t="s">
        <v>19</v>
      </c>
      <c r="O6636" t="s">
        <v>20</v>
      </c>
    </row>
    <row r="6637" spans="1:15" x14ac:dyDescent="0.2">
      <c r="A6637" s="16" t="s">
        <v>186</v>
      </c>
      <c r="B6637" s="1">
        <v>46002</v>
      </c>
      <c r="C6637" t="s">
        <v>67</v>
      </c>
      <c r="D6637" t="s">
        <v>68</v>
      </c>
      <c r="E6637" t="s">
        <v>15</v>
      </c>
      <c r="F6637" t="s">
        <v>69</v>
      </c>
      <c r="G6637" t="s">
        <v>17</v>
      </c>
      <c r="H6637" s="2">
        <v>9907155.3000000007</v>
      </c>
      <c r="I6637">
        <v>2.74</v>
      </c>
      <c r="J6637" s="2">
        <v>9907155.3000000007</v>
      </c>
      <c r="K6637" s="2">
        <v>31710</v>
      </c>
      <c r="L6637">
        <v>312.43</v>
      </c>
      <c r="M6637" t="s">
        <v>18</v>
      </c>
      <c r="N6637" t="s">
        <v>19</v>
      </c>
      <c r="O6637" t="s">
        <v>20</v>
      </c>
    </row>
    <row r="6638" spans="1:15" x14ac:dyDescent="0.2">
      <c r="A6638" s="16" t="s">
        <v>186</v>
      </c>
      <c r="B6638" s="1">
        <v>46002</v>
      </c>
      <c r="C6638" t="s">
        <v>29</v>
      </c>
      <c r="D6638" t="s">
        <v>30</v>
      </c>
      <c r="E6638" t="s">
        <v>15</v>
      </c>
      <c r="F6638" t="s">
        <v>16</v>
      </c>
      <c r="G6638" t="s">
        <v>17</v>
      </c>
      <c r="H6638" s="2">
        <v>9218487.1500000004</v>
      </c>
      <c r="I6638">
        <v>2.5499999999999998</v>
      </c>
      <c r="J6638" s="2">
        <v>9218487.1500000004</v>
      </c>
      <c r="K6638" s="2">
        <v>46359</v>
      </c>
      <c r="L6638">
        <v>198.85</v>
      </c>
      <c r="M6638" t="s">
        <v>18</v>
      </c>
      <c r="N6638" t="s">
        <v>31</v>
      </c>
      <c r="O6638" t="s">
        <v>20</v>
      </c>
    </row>
    <row r="6639" spans="1:15" x14ac:dyDescent="0.2">
      <c r="A6639" s="16" t="s">
        <v>186</v>
      </c>
      <c r="B6639" s="1">
        <v>46002</v>
      </c>
      <c r="C6639" t="s">
        <v>70</v>
      </c>
      <c r="D6639" t="s">
        <v>71</v>
      </c>
      <c r="E6639" t="s">
        <v>15</v>
      </c>
      <c r="F6639" t="s">
        <v>69</v>
      </c>
      <c r="G6639" t="s">
        <v>17</v>
      </c>
      <c r="H6639" s="2">
        <v>8670668</v>
      </c>
      <c r="I6639">
        <v>2.4</v>
      </c>
      <c r="J6639" s="2">
        <v>8670668</v>
      </c>
      <c r="K6639" s="2">
        <v>27640</v>
      </c>
      <c r="L6639">
        <v>313.7</v>
      </c>
      <c r="M6639" t="s">
        <v>18</v>
      </c>
      <c r="N6639" t="s">
        <v>19</v>
      </c>
      <c r="O6639" t="s">
        <v>20</v>
      </c>
    </row>
    <row r="6640" spans="1:15" x14ac:dyDescent="0.2">
      <c r="A6640" s="16" t="s">
        <v>186</v>
      </c>
      <c r="B6640" s="1">
        <v>46002</v>
      </c>
      <c r="C6640" t="s">
        <v>56</v>
      </c>
      <c r="D6640" t="s">
        <v>57</v>
      </c>
      <c r="E6640" t="s">
        <v>15</v>
      </c>
      <c r="F6640" t="s">
        <v>16</v>
      </c>
      <c r="G6640" t="s">
        <v>17</v>
      </c>
      <c r="H6640" s="2">
        <v>8580096.2799999993</v>
      </c>
      <c r="I6640">
        <v>2.37</v>
      </c>
      <c r="J6640" s="2">
        <v>8580096.2799999993</v>
      </c>
      <c r="K6640" s="2">
        <v>45073</v>
      </c>
      <c r="L6640">
        <v>190.36</v>
      </c>
      <c r="M6640" t="s">
        <v>18</v>
      </c>
      <c r="N6640" t="s">
        <v>19</v>
      </c>
      <c r="O6640" t="s">
        <v>20</v>
      </c>
    </row>
    <row r="6641" spans="1:15" x14ac:dyDescent="0.2">
      <c r="A6641" s="16" t="s">
        <v>186</v>
      </c>
      <c r="B6641" s="1">
        <v>46002</v>
      </c>
      <c r="C6641">
        <v>8035</v>
      </c>
      <c r="D6641" t="s">
        <v>72</v>
      </c>
      <c r="E6641" t="s">
        <v>15</v>
      </c>
      <c r="F6641" t="s">
        <v>16</v>
      </c>
      <c r="G6641" t="s">
        <v>17</v>
      </c>
      <c r="H6641" s="2">
        <v>6744392.8799999999</v>
      </c>
      <c r="I6641">
        <v>1.86</v>
      </c>
      <c r="J6641" s="2">
        <v>6744392.8799999999</v>
      </c>
      <c r="K6641" s="2">
        <v>32100</v>
      </c>
      <c r="L6641">
        <v>210.11</v>
      </c>
      <c r="M6641" t="s">
        <v>73</v>
      </c>
      <c r="N6641" t="s">
        <v>74</v>
      </c>
      <c r="O6641" t="s">
        <v>75</v>
      </c>
    </row>
    <row r="6642" spans="1:15" x14ac:dyDescent="0.2">
      <c r="A6642" s="16" t="s">
        <v>186</v>
      </c>
      <c r="B6642" s="1">
        <v>46002</v>
      </c>
      <c r="C6642">
        <v>2317</v>
      </c>
      <c r="D6642" t="s">
        <v>78</v>
      </c>
      <c r="E6642" t="s">
        <v>15</v>
      </c>
      <c r="F6642" t="s">
        <v>16</v>
      </c>
      <c r="G6642" t="s">
        <v>17</v>
      </c>
      <c r="H6642" s="2">
        <v>5943845.1799999997</v>
      </c>
      <c r="I6642">
        <v>1.64</v>
      </c>
      <c r="J6642" s="2">
        <v>5943845.1799999997</v>
      </c>
      <c r="K6642" s="2">
        <v>822210</v>
      </c>
      <c r="L6642">
        <v>7.23</v>
      </c>
      <c r="M6642" t="s">
        <v>33</v>
      </c>
      <c r="N6642" t="s">
        <v>34</v>
      </c>
      <c r="O6642" t="s">
        <v>35</v>
      </c>
    </row>
    <row r="6643" spans="1:15" x14ac:dyDescent="0.2">
      <c r="A6643" s="16" t="s">
        <v>186</v>
      </c>
      <c r="B6643" s="1">
        <v>46002</v>
      </c>
      <c r="C6643" t="s">
        <v>64</v>
      </c>
      <c r="D6643" t="s">
        <v>65</v>
      </c>
      <c r="E6643" t="s">
        <v>15</v>
      </c>
      <c r="F6643" t="s">
        <v>66</v>
      </c>
      <c r="G6643" t="s">
        <v>17</v>
      </c>
      <c r="H6643" s="2">
        <v>4984045.17</v>
      </c>
      <c r="I6643">
        <v>1.38</v>
      </c>
      <c r="J6643" s="2">
        <v>4984045.17</v>
      </c>
      <c r="K6643" s="2">
        <v>6609</v>
      </c>
      <c r="L6643">
        <v>754.13</v>
      </c>
      <c r="M6643" t="s">
        <v>18</v>
      </c>
      <c r="N6643" t="s">
        <v>19</v>
      </c>
      <c r="O6643" t="s">
        <v>20</v>
      </c>
    </row>
    <row r="6644" spans="1:15" x14ac:dyDescent="0.2">
      <c r="A6644" s="16" t="s">
        <v>186</v>
      </c>
      <c r="B6644" s="1">
        <v>46002</v>
      </c>
      <c r="C6644" t="s">
        <v>76</v>
      </c>
      <c r="D6644" t="s">
        <v>183</v>
      </c>
      <c r="E6644" t="s">
        <v>15</v>
      </c>
      <c r="F6644" t="s">
        <v>16</v>
      </c>
      <c r="G6644" t="s">
        <v>17</v>
      </c>
      <c r="H6644" s="2">
        <v>4968531.32</v>
      </c>
      <c r="I6644">
        <v>1.37</v>
      </c>
      <c r="J6644" s="2">
        <v>4968531.32</v>
      </c>
      <c r="K6644" s="2">
        <v>22532</v>
      </c>
      <c r="L6644">
        <v>220.51</v>
      </c>
      <c r="M6644" t="s">
        <v>18</v>
      </c>
      <c r="N6644" t="s">
        <v>31</v>
      </c>
      <c r="O6644" t="s">
        <v>20</v>
      </c>
    </row>
    <row r="6645" spans="1:15" x14ac:dyDescent="0.2">
      <c r="A6645" s="16" t="s">
        <v>186</v>
      </c>
      <c r="B6645" s="1">
        <v>46002</v>
      </c>
      <c r="C6645" t="s">
        <v>81</v>
      </c>
      <c r="D6645" t="s">
        <v>82</v>
      </c>
      <c r="E6645" t="s">
        <v>15</v>
      </c>
      <c r="F6645" t="s">
        <v>16</v>
      </c>
      <c r="G6645" t="s">
        <v>17</v>
      </c>
      <c r="H6645" s="2">
        <v>2925984.6</v>
      </c>
      <c r="I6645">
        <v>0.81</v>
      </c>
      <c r="J6645" s="2">
        <v>2925984.6</v>
      </c>
      <c r="K6645" s="2">
        <v>21111</v>
      </c>
      <c r="L6645">
        <v>138.6</v>
      </c>
      <c r="M6645" t="s">
        <v>18</v>
      </c>
      <c r="N6645" t="s">
        <v>31</v>
      </c>
      <c r="O6645" t="s">
        <v>20</v>
      </c>
    </row>
    <row r="6646" spans="1:15" x14ac:dyDescent="0.2">
      <c r="A6646" s="16" t="s">
        <v>186</v>
      </c>
      <c r="B6646" s="1">
        <v>46002</v>
      </c>
      <c r="C6646" t="s">
        <v>83</v>
      </c>
      <c r="D6646" t="s">
        <v>84</v>
      </c>
      <c r="E6646" t="s">
        <v>15</v>
      </c>
      <c r="F6646" t="s">
        <v>16</v>
      </c>
      <c r="G6646" t="s">
        <v>17</v>
      </c>
      <c r="H6646" s="2">
        <v>2517708.69</v>
      </c>
      <c r="I6646">
        <v>0.7</v>
      </c>
      <c r="J6646" s="2">
        <v>2517708.69</v>
      </c>
      <c r="K6646" s="2">
        <v>36441</v>
      </c>
      <c r="L6646">
        <v>69.09</v>
      </c>
      <c r="M6646" t="s">
        <v>18</v>
      </c>
      <c r="N6646" t="s">
        <v>19</v>
      </c>
      <c r="O6646" t="s">
        <v>20</v>
      </c>
    </row>
    <row r="6647" spans="1:15" x14ac:dyDescent="0.2">
      <c r="A6647" s="16" t="s">
        <v>186</v>
      </c>
      <c r="B6647" s="1">
        <v>46002</v>
      </c>
      <c r="C6647" t="s">
        <v>96</v>
      </c>
      <c r="D6647" t="s">
        <v>97</v>
      </c>
      <c r="E6647" t="s">
        <v>15</v>
      </c>
      <c r="F6647" t="s">
        <v>16</v>
      </c>
      <c r="G6647" t="s">
        <v>17</v>
      </c>
      <c r="H6647" s="2">
        <v>2323495.5299999998</v>
      </c>
      <c r="I6647">
        <v>0.64</v>
      </c>
      <c r="J6647" s="2">
        <v>2323495.5299999998</v>
      </c>
      <c r="K6647" s="2">
        <v>5527</v>
      </c>
      <c r="L6647">
        <v>420.39</v>
      </c>
      <c r="M6647" t="s">
        <v>18</v>
      </c>
      <c r="N6647" t="s">
        <v>19</v>
      </c>
      <c r="O6647" t="s">
        <v>20</v>
      </c>
    </row>
    <row r="6648" spans="1:15" x14ac:dyDescent="0.2">
      <c r="A6648" s="16" t="s">
        <v>186</v>
      </c>
      <c r="B6648" s="1">
        <v>46002</v>
      </c>
      <c r="C6648" t="s">
        <v>85</v>
      </c>
      <c r="D6648" t="s">
        <v>86</v>
      </c>
      <c r="E6648" t="s">
        <v>15</v>
      </c>
      <c r="F6648" t="s">
        <v>16</v>
      </c>
      <c r="G6648" t="s">
        <v>17</v>
      </c>
      <c r="H6648" s="2">
        <v>2173777.7400000002</v>
      </c>
      <c r="I6648">
        <v>0.6</v>
      </c>
      <c r="J6648" s="2">
        <v>2173777.7400000002</v>
      </c>
      <c r="K6648" s="2">
        <v>88581</v>
      </c>
      <c r="L6648">
        <v>24.54</v>
      </c>
      <c r="M6648" t="s">
        <v>18</v>
      </c>
      <c r="N6648" t="s">
        <v>31</v>
      </c>
      <c r="O6648" t="s">
        <v>20</v>
      </c>
    </row>
    <row r="6649" spans="1:15" x14ac:dyDescent="0.2">
      <c r="A6649" s="16" t="s">
        <v>186</v>
      </c>
      <c r="B6649" s="1">
        <v>46002</v>
      </c>
      <c r="C6649">
        <v>5935</v>
      </c>
      <c r="D6649" t="s">
        <v>91</v>
      </c>
      <c r="E6649" t="s">
        <v>15</v>
      </c>
      <c r="F6649" t="s">
        <v>16</v>
      </c>
      <c r="G6649" t="s">
        <v>17</v>
      </c>
      <c r="H6649" s="2">
        <v>2103641.4500000002</v>
      </c>
      <c r="I6649">
        <v>0.57999999999999996</v>
      </c>
      <c r="J6649" s="2">
        <v>2103641.4500000002</v>
      </c>
      <c r="K6649" s="2">
        <v>38071</v>
      </c>
      <c r="L6649">
        <v>55.26</v>
      </c>
      <c r="M6649" t="s">
        <v>51</v>
      </c>
      <c r="N6649" t="s">
        <v>52</v>
      </c>
      <c r="O6649" t="s">
        <v>53</v>
      </c>
    </row>
    <row r="6650" spans="1:15" x14ac:dyDescent="0.2">
      <c r="A6650" s="16" t="s">
        <v>186</v>
      </c>
      <c r="B6650" s="1">
        <v>46002</v>
      </c>
      <c r="C6650" t="s">
        <v>92</v>
      </c>
      <c r="D6650" t="s">
        <v>93</v>
      </c>
      <c r="E6650" t="s">
        <v>15</v>
      </c>
      <c r="F6650" t="s">
        <v>16</v>
      </c>
      <c r="G6650" t="s">
        <v>17</v>
      </c>
      <c r="H6650" s="2">
        <v>1660490.82</v>
      </c>
      <c r="I6650">
        <v>0.46</v>
      </c>
      <c r="J6650" s="2">
        <v>1660490.82</v>
      </c>
      <c r="K6650" s="2">
        <v>21886</v>
      </c>
      <c r="L6650">
        <v>75.87</v>
      </c>
      <c r="M6650" t="s">
        <v>18</v>
      </c>
      <c r="N6650" t="s">
        <v>31</v>
      </c>
      <c r="O6650" t="s">
        <v>20</v>
      </c>
    </row>
    <row r="6651" spans="1:15" x14ac:dyDescent="0.2">
      <c r="A6651" s="16" t="s">
        <v>186</v>
      </c>
      <c r="B6651" s="1">
        <v>46002</v>
      </c>
      <c r="C6651" t="s">
        <v>87</v>
      </c>
      <c r="D6651" t="s">
        <v>88</v>
      </c>
      <c r="E6651" t="s">
        <v>15</v>
      </c>
      <c r="F6651" t="s">
        <v>16</v>
      </c>
      <c r="G6651" t="s">
        <v>17</v>
      </c>
      <c r="H6651" s="2">
        <v>1609652.54</v>
      </c>
      <c r="I6651">
        <v>0.44</v>
      </c>
      <c r="J6651" s="2">
        <v>1609652.54</v>
      </c>
      <c r="K6651" s="2">
        <v>13514</v>
      </c>
      <c r="L6651">
        <v>119.11</v>
      </c>
      <c r="M6651" t="s">
        <v>18</v>
      </c>
      <c r="N6651" t="s">
        <v>19</v>
      </c>
      <c r="O6651" t="s">
        <v>20</v>
      </c>
    </row>
    <row r="6652" spans="1:15" x14ac:dyDescent="0.2">
      <c r="A6652" s="16" t="s">
        <v>186</v>
      </c>
      <c r="B6652" s="1">
        <v>46002</v>
      </c>
      <c r="C6652" t="s">
        <v>94</v>
      </c>
      <c r="D6652" t="s">
        <v>95</v>
      </c>
      <c r="E6652" t="s">
        <v>15</v>
      </c>
      <c r="F6652" t="s">
        <v>16</v>
      </c>
      <c r="G6652" t="s">
        <v>17</v>
      </c>
      <c r="H6652" s="2">
        <v>940156.98</v>
      </c>
      <c r="I6652">
        <v>0.26</v>
      </c>
      <c r="J6652" s="2">
        <v>940156.98</v>
      </c>
      <c r="K6652" s="2">
        <v>3437</v>
      </c>
      <c r="L6652">
        <v>273.54000000000002</v>
      </c>
      <c r="M6652" t="s">
        <v>18</v>
      </c>
      <c r="N6652" t="s">
        <v>19</v>
      </c>
      <c r="O6652" t="s">
        <v>20</v>
      </c>
    </row>
    <row r="6653" spans="1:15" x14ac:dyDescent="0.2">
      <c r="A6653" s="16" t="s">
        <v>186</v>
      </c>
      <c r="B6653" s="1">
        <v>46002</v>
      </c>
      <c r="C6653" t="s">
        <v>89</v>
      </c>
      <c r="D6653" t="s">
        <v>90</v>
      </c>
      <c r="E6653" t="s">
        <v>15</v>
      </c>
      <c r="F6653" t="s">
        <v>16</v>
      </c>
      <c r="G6653" t="s">
        <v>17</v>
      </c>
      <c r="H6653" s="2">
        <v>848412.6</v>
      </c>
      <c r="I6653">
        <v>0.23</v>
      </c>
      <c r="J6653" s="2">
        <v>848412.6</v>
      </c>
      <c r="K6653" s="2">
        <v>17899</v>
      </c>
      <c r="L6653">
        <v>47.4</v>
      </c>
      <c r="M6653" t="s">
        <v>18</v>
      </c>
      <c r="N6653" t="s">
        <v>19</v>
      </c>
      <c r="O6653" t="s">
        <v>20</v>
      </c>
    </row>
    <row r="6654" spans="1:15" x14ac:dyDescent="0.2">
      <c r="A6654" s="16" t="s">
        <v>186</v>
      </c>
      <c r="B6654" s="1">
        <v>46002</v>
      </c>
      <c r="C6654" t="s">
        <v>159</v>
      </c>
      <c r="D6654" t="s">
        <v>160</v>
      </c>
      <c r="E6654" t="s">
        <v>15</v>
      </c>
      <c r="F6654" t="s">
        <v>16</v>
      </c>
      <c r="G6654" t="s">
        <v>17</v>
      </c>
      <c r="H6654" s="2">
        <v>727205.08</v>
      </c>
      <c r="I6654">
        <v>0.2</v>
      </c>
      <c r="J6654" s="2">
        <v>727205.08</v>
      </c>
      <c r="K6654" s="2">
        <v>8351</v>
      </c>
      <c r="L6654">
        <v>87.08</v>
      </c>
      <c r="M6654" t="s">
        <v>18</v>
      </c>
      <c r="N6654" t="s">
        <v>31</v>
      </c>
      <c r="O6654" t="s">
        <v>20</v>
      </c>
    </row>
    <row r="6655" spans="1:15" x14ac:dyDescent="0.2">
      <c r="A6655" s="16" t="s">
        <v>186</v>
      </c>
      <c r="B6655" s="1">
        <v>46002</v>
      </c>
      <c r="C6655">
        <v>992</v>
      </c>
      <c r="D6655" t="s">
        <v>100</v>
      </c>
      <c r="E6655" t="s">
        <v>15</v>
      </c>
      <c r="F6655" t="s">
        <v>16</v>
      </c>
      <c r="G6655" t="s">
        <v>17</v>
      </c>
      <c r="H6655" s="2">
        <v>707526.04</v>
      </c>
      <c r="I6655">
        <v>0.2</v>
      </c>
      <c r="J6655" s="2">
        <v>707526.04</v>
      </c>
      <c r="K6655" s="2">
        <v>582000</v>
      </c>
      <c r="L6655">
        <v>1.22</v>
      </c>
      <c r="M6655" t="s">
        <v>101</v>
      </c>
      <c r="N6655" t="s">
        <v>102</v>
      </c>
      <c r="O6655" t="s">
        <v>103</v>
      </c>
    </row>
    <row r="6656" spans="1:15" x14ac:dyDescent="0.2">
      <c r="A6656" s="16" t="s">
        <v>186</v>
      </c>
      <c r="B6656" s="1">
        <v>46002</v>
      </c>
      <c r="C6656">
        <v>66570</v>
      </c>
      <c r="D6656" t="s">
        <v>161</v>
      </c>
      <c r="E6656" t="s">
        <v>15</v>
      </c>
      <c r="F6656" t="s">
        <v>43</v>
      </c>
      <c r="G6656" t="s">
        <v>17</v>
      </c>
      <c r="H6656" s="2">
        <v>453973.73</v>
      </c>
      <c r="I6656">
        <v>0.13</v>
      </c>
      <c r="J6656" s="2">
        <v>453973.73</v>
      </c>
      <c r="K6656" s="2">
        <v>7062</v>
      </c>
      <c r="L6656">
        <v>64.28</v>
      </c>
      <c r="M6656" t="s">
        <v>51</v>
      </c>
      <c r="N6656" t="s">
        <v>52</v>
      </c>
      <c r="O6656" t="s">
        <v>53</v>
      </c>
    </row>
    <row r="6657" spans="1:15" x14ac:dyDescent="0.2">
      <c r="A6657" s="16" t="s">
        <v>186</v>
      </c>
      <c r="B6657" s="1">
        <v>46002</v>
      </c>
      <c r="C6657" t="s">
        <v>20</v>
      </c>
      <c r="D6657" t="s">
        <v>104</v>
      </c>
      <c r="E6657" t="s">
        <v>105</v>
      </c>
      <c r="F6657" t="s">
        <v>106</v>
      </c>
      <c r="G6657" t="s">
        <v>107</v>
      </c>
      <c r="H6657" s="2">
        <v>449551.92</v>
      </c>
      <c r="I6657">
        <v>0.12</v>
      </c>
      <c r="J6657" s="2">
        <v>449551.92</v>
      </c>
      <c r="K6657" s="2">
        <v>449552</v>
      </c>
      <c r="L6657">
        <v>100</v>
      </c>
      <c r="M6657" t="s">
        <v>18</v>
      </c>
      <c r="N6657" t="s">
        <v>108</v>
      </c>
      <c r="O6657" t="s">
        <v>20</v>
      </c>
    </row>
    <row r="6658" spans="1:15" x14ac:dyDescent="0.2">
      <c r="A6658" s="16" t="s">
        <v>186</v>
      </c>
      <c r="B6658" s="1">
        <v>46002</v>
      </c>
      <c r="C6658" t="s">
        <v>109</v>
      </c>
      <c r="D6658" t="s">
        <v>110</v>
      </c>
      <c r="E6658" t="s">
        <v>15</v>
      </c>
      <c r="F6658" t="s">
        <v>16</v>
      </c>
      <c r="G6658" t="s">
        <v>17</v>
      </c>
      <c r="H6658" s="2">
        <v>351078.9</v>
      </c>
      <c r="I6658">
        <v>0.1</v>
      </c>
      <c r="J6658" s="2">
        <v>351078.9</v>
      </c>
      <c r="K6658" s="2">
        <v>2829</v>
      </c>
      <c r="L6658">
        <v>124.1</v>
      </c>
      <c r="M6658" t="s">
        <v>18</v>
      </c>
      <c r="N6658" t="s">
        <v>19</v>
      </c>
      <c r="O6658" t="s">
        <v>20</v>
      </c>
    </row>
    <row r="6659" spans="1:15" x14ac:dyDescent="0.2">
      <c r="A6659" s="16" t="s">
        <v>186</v>
      </c>
      <c r="B6659" s="1">
        <v>46002</v>
      </c>
      <c r="C6659" t="s">
        <v>162</v>
      </c>
      <c r="D6659" t="s">
        <v>163</v>
      </c>
      <c r="E6659" t="s">
        <v>15</v>
      </c>
      <c r="F6659" t="s">
        <v>16</v>
      </c>
      <c r="G6659" t="s">
        <v>17</v>
      </c>
      <c r="H6659" s="2">
        <v>168795.56</v>
      </c>
      <c r="I6659">
        <v>0.05</v>
      </c>
      <c r="J6659" s="2">
        <v>168795.56</v>
      </c>
      <c r="K6659" s="2">
        <v>4222</v>
      </c>
      <c r="L6659">
        <v>39.979999999999997</v>
      </c>
      <c r="M6659" t="s">
        <v>18</v>
      </c>
      <c r="N6659" t="s">
        <v>19</v>
      </c>
      <c r="O6659" t="s">
        <v>20</v>
      </c>
    </row>
    <row r="6660" spans="1:15" x14ac:dyDescent="0.2">
      <c r="A6660" s="16" t="s">
        <v>186</v>
      </c>
      <c r="B6660" s="1">
        <v>46002</v>
      </c>
      <c r="C6660">
        <v>3706</v>
      </c>
      <c r="D6660" t="s">
        <v>164</v>
      </c>
      <c r="E6660" t="s">
        <v>15</v>
      </c>
      <c r="F6660" t="s">
        <v>16</v>
      </c>
      <c r="G6660" t="s">
        <v>17</v>
      </c>
      <c r="H6660" s="2">
        <v>152732.51</v>
      </c>
      <c r="I6660">
        <v>0.04</v>
      </c>
      <c r="J6660" s="2">
        <v>152732.51</v>
      </c>
      <c r="K6660" s="2">
        <v>55200</v>
      </c>
      <c r="L6660">
        <v>2.77</v>
      </c>
      <c r="M6660" t="s">
        <v>33</v>
      </c>
      <c r="N6660" t="s">
        <v>34</v>
      </c>
      <c r="O6660" t="s">
        <v>35</v>
      </c>
    </row>
    <row r="6661" spans="1:15" x14ac:dyDescent="0.2">
      <c r="A6661" s="16" t="s">
        <v>186</v>
      </c>
      <c r="B6661" s="1">
        <v>46002</v>
      </c>
      <c r="C6661" t="s">
        <v>111</v>
      </c>
      <c r="D6661" t="s">
        <v>112</v>
      </c>
      <c r="E6661" t="s">
        <v>15</v>
      </c>
      <c r="F6661" t="s">
        <v>16</v>
      </c>
      <c r="G6661" t="s">
        <v>17</v>
      </c>
      <c r="H6661" s="2">
        <v>91596.26</v>
      </c>
      <c r="I6661">
        <v>0.03</v>
      </c>
      <c r="J6661" s="2">
        <v>91596.26</v>
      </c>
      <c r="K6661" s="2">
        <v>8782</v>
      </c>
      <c r="L6661">
        <v>10.43</v>
      </c>
      <c r="M6661" t="s">
        <v>18</v>
      </c>
      <c r="N6661" t="s">
        <v>19</v>
      </c>
      <c r="O6661" t="s">
        <v>20</v>
      </c>
    </row>
    <row r="6662" spans="1:15" x14ac:dyDescent="0.2">
      <c r="A6662" s="16" t="s">
        <v>186</v>
      </c>
      <c r="B6662" s="1">
        <v>46002</v>
      </c>
      <c r="C6662" t="s">
        <v>53</v>
      </c>
      <c r="D6662" t="s">
        <v>124</v>
      </c>
      <c r="E6662" t="s">
        <v>105</v>
      </c>
      <c r="F6662" t="s">
        <v>106</v>
      </c>
      <c r="G6662" t="s">
        <v>107</v>
      </c>
      <c r="H6662" s="2">
        <v>89501.79</v>
      </c>
      <c r="I6662">
        <v>0.02</v>
      </c>
      <c r="J6662" s="2">
        <v>89501.79</v>
      </c>
      <c r="K6662" s="2">
        <v>131849565</v>
      </c>
      <c r="L6662">
        <v>7.0000000000000007E-2</v>
      </c>
      <c r="M6662" t="s">
        <v>51</v>
      </c>
      <c r="N6662" t="s">
        <v>108</v>
      </c>
      <c r="O6662" t="s">
        <v>53</v>
      </c>
    </row>
    <row r="6663" spans="1:15" x14ac:dyDescent="0.2">
      <c r="A6663" s="16" t="s">
        <v>186</v>
      </c>
      <c r="B6663" s="1">
        <v>46002</v>
      </c>
      <c r="C6663" t="s">
        <v>35</v>
      </c>
      <c r="D6663" t="s">
        <v>113</v>
      </c>
      <c r="E6663" t="s">
        <v>105</v>
      </c>
      <c r="F6663" t="s">
        <v>106</v>
      </c>
      <c r="G6663" t="s">
        <v>107</v>
      </c>
      <c r="H6663" s="2">
        <v>81653</v>
      </c>
      <c r="I6663">
        <v>0.02</v>
      </c>
      <c r="J6663" s="2">
        <v>81653</v>
      </c>
      <c r="K6663" s="2">
        <v>2552677</v>
      </c>
      <c r="L6663">
        <v>3.2</v>
      </c>
      <c r="M6663" t="s">
        <v>33</v>
      </c>
      <c r="N6663" t="s">
        <v>108</v>
      </c>
      <c r="O6663" t="s">
        <v>35</v>
      </c>
    </row>
    <row r="6664" spans="1:15" x14ac:dyDescent="0.2">
      <c r="A6664" s="16" t="s">
        <v>186</v>
      </c>
      <c r="B6664" s="1">
        <v>46002</v>
      </c>
      <c r="C6664" t="s">
        <v>40</v>
      </c>
      <c r="D6664" t="s">
        <v>125</v>
      </c>
      <c r="E6664" t="s">
        <v>105</v>
      </c>
      <c r="F6664" t="s">
        <v>106</v>
      </c>
      <c r="G6664" t="s">
        <v>107</v>
      </c>
      <c r="H6664" s="2">
        <v>43447.05</v>
      </c>
      <c r="I6664">
        <v>0.01</v>
      </c>
      <c r="J6664" s="2">
        <v>43447.05</v>
      </c>
      <c r="K6664" s="2">
        <v>36954</v>
      </c>
      <c r="L6664">
        <v>117.57</v>
      </c>
      <c r="M6664" t="s">
        <v>126</v>
      </c>
      <c r="N6664" t="s">
        <v>108</v>
      </c>
      <c r="O6664" t="s">
        <v>40</v>
      </c>
    </row>
    <row r="6665" spans="1:15" x14ac:dyDescent="0.2">
      <c r="A6665" s="16" t="s">
        <v>186</v>
      </c>
      <c r="B6665" s="1">
        <v>46002</v>
      </c>
      <c r="C6665" t="s">
        <v>115</v>
      </c>
      <c r="D6665" t="s">
        <v>116</v>
      </c>
      <c r="E6665" t="s">
        <v>105</v>
      </c>
      <c r="F6665" t="s">
        <v>106</v>
      </c>
      <c r="G6665" t="s">
        <v>117</v>
      </c>
      <c r="H6665" s="2">
        <v>41000</v>
      </c>
      <c r="I6665">
        <v>0.01</v>
      </c>
      <c r="J6665" s="2">
        <v>41000</v>
      </c>
      <c r="K6665" s="2">
        <v>41000</v>
      </c>
      <c r="L6665">
        <v>100</v>
      </c>
      <c r="M6665" t="s">
        <v>18</v>
      </c>
      <c r="N6665" t="s">
        <v>108</v>
      </c>
      <c r="O6665" t="s">
        <v>20</v>
      </c>
    </row>
    <row r="6666" spans="1:15" x14ac:dyDescent="0.2">
      <c r="A6666" s="16" t="s">
        <v>186</v>
      </c>
      <c r="B6666" s="1">
        <v>46002</v>
      </c>
      <c r="C6666" t="s">
        <v>75</v>
      </c>
      <c r="D6666" t="s">
        <v>114</v>
      </c>
      <c r="E6666" t="s">
        <v>105</v>
      </c>
      <c r="F6666" t="s">
        <v>106</v>
      </c>
      <c r="G6666" t="s">
        <v>107</v>
      </c>
      <c r="H6666" s="2">
        <v>24850.76</v>
      </c>
      <c r="I6666">
        <v>0.01</v>
      </c>
      <c r="J6666" s="2">
        <v>24850.76</v>
      </c>
      <c r="K6666" s="2">
        <v>3855844</v>
      </c>
      <c r="L6666">
        <v>0.64</v>
      </c>
      <c r="M6666" t="s">
        <v>73</v>
      </c>
      <c r="N6666" t="s">
        <v>108</v>
      </c>
      <c r="O6666" t="s">
        <v>75</v>
      </c>
    </row>
    <row r="6667" spans="1:15" x14ac:dyDescent="0.2">
      <c r="A6667" s="16" t="s">
        <v>186</v>
      </c>
      <c r="B6667" s="1">
        <v>46002</v>
      </c>
      <c r="C6667">
        <v>2388</v>
      </c>
      <c r="D6667" t="s">
        <v>118</v>
      </c>
      <c r="E6667" t="s">
        <v>15</v>
      </c>
      <c r="F6667" t="s">
        <v>16</v>
      </c>
      <c r="G6667" t="s">
        <v>17</v>
      </c>
      <c r="H6667" s="2">
        <v>13487.23</v>
      </c>
      <c r="I6667">
        <v>0</v>
      </c>
      <c r="J6667" s="2">
        <v>13487.23</v>
      </c>
      <c r="K6667" s="2">
        <v>6331</v>
      </c>
      <c r="L6667">
        <v>2.13</v>
      </c>
      <c r="M6667" t="s">
        <v>33</v>
      </c>
      <c r="N6667" t="s">
        <v>34</v>
      </c>
      <c r="O6667" t="s">
        <v>35</v>
      </c>
    </row>
    <row r="6668" spans="1:15" x14ac:dyDescent="0.2">
      <c r="A6668" s="16" t="s">
        <v>186</v>
      </c>
      <c r="B6668" s="1">
        <v>46002</v>
      </c>
      <c r="C6668" t="s">
        <v>103</v>
      </c>
      <c r="D6668" t="s">
        <v>127</v>
      </c>
      <c r="E6668" t="s">
        <v>105</v>
      </c>
      <c r="F6668" t="s">
        <v>106</v>
      </c>
      <c r="G6668" t="s">
        <v>107</v>
      </c>
      <c r="H6668" s="2">
        <v>12996.6</v>
      </c>
      <c r="I6668">
        <v>0</v>
      </c>
      <c r="J6668" s="2">
        <v>12996.6</v>
      </c>
      <c r="K6668" s="2">
        <v>101135</v>
      </c>
      <c r="L6668">
        <v>12.85</v>
      </c>
      <c r="M6668" t="s">
        <v>128</v>
      </c>
      <c r="N6668" t="s">
        <v>108</v>
      </c>
      <c r="O6668" t="s">
        <v>103</v>
      </c>
    </row>
    <row r="6669" spans="1:15" x14ac:dyDescent="0.2">
      <c r="A6669" s="16" t="s">
        <v>186</v>
      </c>
      <c r="B6669" s="1">
        <v>46002</v>
      </c>
      <c r="C6669">
        <v>300017</v>
      </c>
      <c r="D6669" t="s">
        <v>165</v>
      </c>
      <c r="E6669" t="s">
        <v>15</v>
      </c>
      <c r="F6669" t="s">
        <v>16</v>
      </c>
      <c r="G6669" t="s">
        <v>17</v>
      </c>
      <c r="H6669" s="2">
        <v>9172.4599999999991</v>
      </c>
      <c r="I6669">
        <v>0</v>
      </c>
      <c r="J6669" s="2">
        <v>9172.4599999999991</v>
      </c>
      <c r="K6669" s="2">
        <v>6500</v>
      </c>
      <c r="L6669">
        <v>1.41</v>
      </c>
      <c r="M6669" t="s">
        <v>101</v>
      </c>
      <c r="N6669" t="s">
        <v>166</v>
      </c>
      <c r="O6669" t="s">
        <v>167</v>
      </c>
    </row>
    <row r="6670" spans="1:15" x14ac:dyDescent="0.2">
      <c r="A6670" s="16" t="s">
        <v>186</v>
      </c>
      <c r="B6670" s="1">
        <v>46002</v>
      </c>
      <c r="C6670" t="s">
        <v>168</v>
      </c>
      <c r="D6670" t="s">
        <v>169</v>
      </c>
      <c r="E6670" t="s">
        <v>105</v>
      </c>
      <c r="F6670" t="s">
        <v>106</v>
      </c>
      <c r="G6670" t="s">
        <v>107</v>
      </c>
      <c r="H6670" s="2">
        <v>2452.92</v>
      </c>
      <c r="I6670">
        <v>0</v>
      </c>
      <c r="J6670" s="2">
        <v>2452.92</v>
      </c>
      <c r="K6670" s="2">
        <v>17296</v>
      </c>
      <c r="L6670">
        <v>14.18</v>
      </c>
      <c r="M6670" t="s">
        <v>101</v>
      </c>
      <c r="N6670" t="s">
        <v>108</v>
      </c>
      <c r="O6670" t="s">
        <v>168</v>
      </c>
    </row>
    <row r="6671" spans="1:15" x14ac:dyDescent="0.2">
      <c r="A6671" s="16" t="s">
        <v>186</v>
      </c>
      <c r="B6671" s="1">
        <v>46002</v>
      </c>
      <c r="C6671" t="s">
        <v>152</v>
      </c>
      <c r="D6671" t="s">
        <v>153</v>
      </c>
      <c r="E6671" t="s">
        <v>105</v>
      </c>
      <c r="F6671" t="s">
        <v>106</v>
      </c>
      <c r="G6671" t="s">
        <v>107</v>
      </c>
      <c r="H6671">
        <v>140.76</v>
      </c>
      <c r="I6671">
        <v>0</v>
      </c>
      <c r="J6671">
        <v>140.76</v>
      </c>
      <c r="K6671">
        <v>105</v>
      </c>
      <c r="L6671">
        <v>134.35</v>
      </c>
      <c r="M6671" t="s">
        <v>154</v>
      </c>
      <c r="N6671" t="s">
        <v>108</v>
      </c>
      <c r="O6671" t="s">
        <v>152</v>
      </c>
    </row>
    <row r="6672" spans="1:15" x14ac:dyDescent="0.2">
      <c r="A6672" s="16" t="s">
        <v>186</v>
      </c>
      <c r="B6672" s="1">
        <v>46002</v>
      </c>
      <c r="C6672" t="s">
        <v>53</v>
      </c>
      <c r="D6672" t="s">
        <v>173</v>
      </c>
      <c r="E6672" t="s">
        <v>174</v>
      </c>
      <c r="F6672" t="s">
        <v>106</v>
      </c>
      <c r="G6672" t="s">
        <v>174</v>
      </c>
      <c r="H6672">
        <v>50.78</v>
      </c>
      <c r="I6672">
        <v>0</v>
      </c>
      <c r="J6672">
        <v>50.78</v>
      </c>
      <c r="K6672" s="2">
        <v>-97093788</v>
      </c>
      <c r="L6672">
        <v>1</v>
      </c>
      <c r="M6672" t="s">
        <v>18</v>
      </c>
      <c r="N6672" t="s">
        <v>108</v>
      </c>
      <c r="O6672" t="s">
        <v>20</v>
      </c>
    </row>
    <row r="6673" spans="1:15" x14ac:dyDescent="0.2">
      <c r="A6673" s="16" t="s">
        <v>186</v>
      </c>
      <c r="B6673" s="1">
        <v>46002</v>
      </c>
      <c r="C6673" t="s">
        <v>351</v>
      </c>
      <c r="D6673" t="s">
        <v>352</v>
      </c>
      <c r="E6673" t="s">
        <v>131</v>
      </c>
      <c r="F6673" t="s">
        <v>106</v>
      </c>
      <c r="G6673" t="s">
        <v>132</v>
      </c>
      <c r="H6673">
        <v>0</v>
      </c>
      <c r="I6673">
        <v>0</v>
      </c>
      <c r="J6673" s="2">
        <v>617124</v>
      </c>
      <c r="K6673">
        <v>12</v>
      </c>
      <c r="L6673" s="2">
        <v>25713.5</v>
      </c>
      <c r="M6673" t="s">
        <v>108</v>
      </c>
      <c r="N6673" t="s">
        <v>133</v>
      </c>
      <c r="O6673" t="s">
        <v>20</v>
      </c>
    </row>
    <row r="6674" spans="1:15" x14ac:dyDescent="0.2">
      <c r="A6674" s="16" t="s">
        <v>505</v>
      </c>
      <c r="B6674" s="1">
        <v>46002</v>
      </c>
      <c r="C6674" t="s">
        <v>27</v>
      </c>
      <c r="D6674" t="s">
        <v>28</v>
      </c>
      <c r="F6674" t="s">
        <v>16</v>
      </c>
      <c r="G6674" t="s">
        <v>17</v>
      </c>
      <c r="H6674" s="2">
        <v>6989659.3799999999</v>
      </c>
      <c r="I6674">
        <v>9.5399999999999991</v>
      </c>
      <c r="J6674" s="2">
        <v>6989659.3799999999</v>
      </c>
      <c r="K6674" s="2">
        <v>31566</v>
      </c>
      <c r="L6674">
        <v>221.43</v>
      </c>
      <c r="M6674" t="s">
        <v>18</v>
      </c>
      <c r="N6674" t="s">
        <v>19</v>
      </c>
      <c r="O6674" t="s">
        <v>20</v>
      </c>
    </row>
    <row r="6675" spans="1:15" x14ac:dyDescent="0.2">
      <c r="A6675" s="16" t="s">
        <v>505</v>
      </c>
      <c r="B6675" s="1">
        <v>46002</v>
      </c>
      <c r="C6675">
        <v>5930</v>
      </c>
      <c r="D6675" t="s">
        <v>50</v>
      </c>
      <c r="F6675" t="s">
        <v>16</v>
      </c>
      <c r="G6675" t="s">
        <v>17</v>
      </c>
      <c r="H6675" s="2">
        <v>5768699.7300000004</v>
      </c>
      <c r="I6675">
        <v>7.88</v>
      </c>
      <c r="J6675" s="2">
        <v>5768699.7300000004</v>
      </c>
      <c r="K6675" s="2">
        <v>79200</v>
      </c>
      <c r="L6675">
        <v>72.84</v>
      </c>
      <c r="M6675" t="s">
        <v>51</v>
      </c>
      <c r="N6675" t="s">
        <v>52</v>
      </c>
      <c r="O6675" t="s">
        <v>53</v>
      </c>
    </row>
    <row r="6676" spans="1:15" x14ac:dyDescent="0.2">
      <c r="A6676" s="16" t="s">
        <v>505</v>
      </c>
      <c r="B6676" s="1">
        <v>46002</v>
      </c>
      <c r="C6676" t="s">
        <v>54</v>
      </c>
      <c r="D6676" t="s">
        <v>55</v>
      </c>
      <c r="F6676" t="s">
        <v>16</v>
      </c>
      <c r="G6676" t="s">
        <v>17</v>
      </c>
      <c r="H6676" s="2">
        <v>5336785.8499999996</v>
      </c>
      <c r="I6676">
        <v>7.29</v>
      </c>
      <c r="J6676" s="2">
        <v>5336785.8499999996</v>
      </c>
      <c r="K6676" s="2">
        <v>19195</v>
      </c>
      <c r="L6676">
        <v>278.02999999999997</v>
      </c>
      <c r="M6676" t="s">
        <v>18</v>
      </c>
      <c r="N6676" t="s">
        <v>19</v>
      </c>
      <c r="O6676" t="s">
        <v>20</v>
      </c>
    </row>
    <row r="6677" spans="1:15" x14ac:dyDescent="0.2">
      <c r="A6677" s="16" t="s">
        <v>505</v>
      </c>
      <c r="B6677" s="1">
        <v>46002</v>
      </c>
      <c r="C6677" t="s">
        <v>25</v>
      </c>
      <c r="D6677" t="s">
        <v>26</v>
      </c>
      <c r="F6677" t="s">
        <v>16</v>
      </c>
      <c r="G6677" t="s">
        <v>17</v>
      </c>
      <c r="H6677" s="2">
        <v>4889271.3899999997</v>
      </c>
      <c r="I6677">
        <v>6.68</v>
      </c>
      <c r="J6677" s="2">
        <v>4889271.3899999997</v>
      </c>
      <c r="K6677" s="2">
        <v>27023</v>
      </c>
      <c r="L6677">
        <v>180.93</v>
      </c>
      <c r="M6677" t="s">
        <v>18</v>
      </c>
      <c r="N6677" t="s">
        <v>19</v>
      </c>
      <c r="O6677" t="s">
        <v>20</v>
      </c>
    </row>
    <row r="6678" spans="1:15" x14ac:dyDescent="0.2">
      <c r="A6678" s="16" t="s">
        <v>505</v>
      </c>
      <c r="B6678" s="1">
        <v>46002</v>
      </c>
      <c r="C6678" t="s">
        <v>366</v>
      </c>
      <c r="D6678" t="s">
        <v>367</v>
      </c>
      <c r="F6678" t="s">
        <v>69</v>
      </c>
      <c r="G6678" t="s">
        <v>17</v>
      </c>
      <c r="H6678" s="2">
        <v>4129002.84</v>
      </c>
      <c r="I6678">
        <v>5.64</v>
      </c>
      <c r="J6678" s="2">
        <v>4129002.84</v>
      </c>
      <c r="K6678" s="2">
        <v>20274</v>
      </c>
      <c r="L6678">
        <v>203.66</v>
      </c>
      <c r="M6678" t="s">
        <v>18</v>
      </c>
      <c r="N6678" t="s">
        <v>19</v>
      </c>
      <c r="O6678" t="s">
        <v>20</v>
      </c>
    </row>
    <row r="6679" spans="1:15" x14ac:dyDescent="0.2">
      <c r="A6679" s="16" t="s">
        <v>505</v>
      </c>
      <c r="B6679" s="1">
        <v>46002</v>
      </c>
      <c r="C6679" t="s">
        <v>371</v>
      </c>
      <c r="D6679" t="s">
        <v>372</v>
      </c>
      <c r="F6679" t="s">
        <v>69</v>
      </c>
      <c r="G6679" t="s">
        <v>17</v>
      </c>
      <c r="H6679" s="2">
        <v>3192539.7</v>
      </c>
      <c r="I6679">
        <v>4.3600000000000003</v>
      </c>
      <c r="J6679" s="2">
        <v>3192539.7</v>
      </c>
      <c r="K6679" s="2">
        <v>13170</v>
      </c>
      <c r="L6679">
        <v>242.41</v>
      </c>
      <c r="M6679" t="s">
        <v>18</v>
      </c>
      <c r="N6679" t="s">
        <v>19</v>
      </c>
      <c r="O6679" t="s">
        <v>20</v>
      </c>
    </row>
    <row r="6680" spans="1:15" x14ac:dyDescent="0.2">
      <c r="A6680" s="16" t="s">
        <v>505</v>
      </c>
      <c r="B6680" s="1">
        <v>46002</v>
      </c>
      <c r="C6680" t="s">
        <v>369</v>
      </c>
      <c r="D6680" t="s">
        <v>370</v>
      </c>
      <c r="F6680" t="s">
        <v>69</v>
      </c>
      <c r="G6680" t="s">
        <v>17</v>
      </c>
      <c r="H6680" s="2">
        <v>3114257.74</v>
      </c>
      <c r="I6680">
        <v>4.25</v>
      </c>
      <c r="J6680" s="2">
        <v>3114257.74</v>
      </c>
      <c r="K6680" s="2">
        <v>33011</v>
      </c>
      <c r="L6680">
        <v>94.34</v>
      </c>
      <c r="M6680" t="s">
        <v>18</v>
      </c>
      <c r="N6680" t="s">
        <v>31</v>
      </c>
      <c r="O6680" t="s">
        <v>20</v>
      </c>
    </row>
    <row r="6681" spans="1:15" x14ac:dyDescent="0.2">
      <c r="A6681" s="16" t="s">
        <v>505</v>
      </c>
      <c r="B6681" s="1">
        <v>46002</v>
      </c>
      <c r="C6681">
        <v>1810</v>
      </c>
      <c r="D6681" t="s">
        <v>358</v>
      </c>
      <c r="F6681" t="s">
        <v>16</v>
      </c>
      <c r="G6681" t="s">
        <v>17</v>
      </c>
      <c r="H6681" s="2">
        <v>3096157.76</v>
      </c>
      <c r="I6681">
        <v>4.2300000000000004</v>
      </c>
      <c r="J6681" s="2">
        <v>3096157.76</v>
      </c>
      <c r="K6681" s="2">
        <v>571200</v>
      </c>
      <c r="L6681">
        <v>5.42</v>
      </c>
      <c r="M6681" t="s">
        <v>101</v>
      </c>
      <c r="N6681" t="s">
        <v>102</v>
      </c>
      <c r="O6681" t="s">
        <v>103</v>
      </c>
    </row>
    <row r="6682" spans="1:15" x14ac:dyDescent="0.2">
      <c r="A6682" s="16" t="s">
        <v>505</v>
      </c>
      <c r="B6682" s="1">
        <v>46002</v>
      </c>
      <c r="C6682" t="s">
        <v>359</v>
      </c>
      <c r="D6682" t="s">
        <v>360</v>
      </c>
      <c r="F6682" t="s">
        <v>69</v>
      </c>
      <c r="G6682" t="s">
        <v>17</v>
      </c>
      <c r="H6682" s="2">
        <v>3040988.8</v>
      </c>
      <c r="I6682">
        <v>4.1500000000000004</v>
      </c>
      <c r="J6682" s="2">
        <v>3040988.8</v>
      </c>
      <c r="K6682" s="2">
        <v>32320</v>
      </c>
      <c r="L6682">
        <v>94.09</v>
      </c>
      <c r="M6682" t="s">
        <v>18</v>
      </c>
      <c r="N6682" t="s">
        <v>19</v>
      </c>
      <c r="O6682" t="s">
        <v>20</v>
      </c>
    </row>
    <row r="6683" spans="1:15" x14ac:dyDescent="0.2">
      <c r="A6683" s="16" t="s">
        <v>505</v>
      </c>
      <c r="B6683" s="1">
        <v>46002</v>
      </c>
      <c r="C6683">
        <v>7974</v>
      </c>
      <c r="D6683" t="s">
        <v>368</v>
      </c>
      <c r="F6683" t="s">
        <v>69</v>
      </c>
      <c r="G6683" t="s">
        <v>17</v>
      </c>
      <c r="H6683" s="2">
        <v>2718484.15</v>
      </c>
      <c r="I6683">
        <v>3.71</v>
      </c>
      <c r="J6683" s="2">
        <v>2718484.15</v>
      </c>
      <c r="K6683" s="2">
        <v>37000</v>
      </c>
      <c r="L6683">
        <v>73.47</v>
      </c>
      <c r="M6683" t="s">
        <v>73</v>
      </c>
      <c r="N6683" t="s">
        <v>74</v>
      </c>
      <c r="O6683" t="s">
        <v>75</v>
      </c>
    </row>
    <row r="6684" spans="1:15" x14ac:dyDescent="0.2">
      <c r="A6684" s="16" t="s">
        <v>505</v>
      </c>
      <c r="B6684" s="1">
        <v>46002</v>
      </c>
      <c r="C6684" t="s">
        <v>361</v>
      </c>
      <c r="D6684" t="s">
        <v>362</v>
      </c>
      <c r="F6684" t="s">
        <v>69</v>
      </c>
      <c r="G6684" t="s">
        <v>17</v>
      </c>
      <c r="H6684" s="2">
        <v>2672157.94</v>
      </c>
      <c r="I6684">
        <v>3.65</v>
      </c>
      <c r="J6684" s="2">
        <v>2672157.94</v>
      </c>
      <c r="K6684" s="2">
        <v>4462</v>
      </c>
      <c r="L6684">
        <v>598.87</v>
      </c>
      <c r="M6684" t="s">
        <v>363</v>
      </c>
      <c r="N6684" t="s">
        <v>31</v>
      </c>
      <c r="O6684" t="s">
        <v>20</v>
      </c>
    </row>
    <row r="6685" spans="1:15" x14ac:dyDescent="0.2">
      <c r="A6685" s="16" t="s">
        <v>505</v>
      </c>
      <c r="B6685" s="1">
        <v>46002</v>
      </c>
      <c r="C6685" t="s">
        <v>506</v>
      </c>
      <c r="D6685" t="s">
        <v>507</v>
      </c>
      <c r="F6685" t="s">
        <v>69</v>
      </c>
      <c r="G6685" t="s">
        <v>17</v>
      </c>
      <c r="H6685" s="2">
        <v>2552125.12</v>
      </c>
      <c r="I6685">
        <v>3.49</v>
      </c>
      <c r="J6685" s="2">
        <v>2552125.12</v>
      </c>
      <c r="K6685" s="2">
        <v>10928</v>
      </c>
      <c r="L6685">
        <v>233.54</v>
      </c>
      <c r="M6685" t="s">
        <v>18</v>
      </c>
      <c r="N6685" t="s">
        <v>31</v>
      </c>
      <c r="O6685" t="s">
        <v>20</v>
      </c>
    </row>
    <row r="6686" spans="1:15" x14ac:dyDescent="0.2">
      <c r="A6686" s="16" t="s">
        <v>505</v>
      </c>
      <c r="B6686" s="1">
        <v>46002</v>
      </c>
      <c r="C6686" t="s">
        <v>254</v>
      </c>
      <c r="D6686" t="s">
        <v>373</v>
      </c>
      <c r="F6686" t="s">
        <v>43</v>
      </c>
      <c r="G6686" t="s">
        <v>17</v>
      </c>
      <c r="H6686" s="2">
        <v>2130268.96</v>
      </c>
      <c r="I6686">
        <v>2.91</v>
      </c>
      <c r="J6686" s="2">
        <v>2130268.96</v>
      </c>
      <c r="K6686" s="2">
        <v>56119</v>
      </c>
      <c r="L6686">
        <v>37.96</v>
      </c>
      <c r="M6686" t="s">
        <v>374</v>
      </c>
      <c r="N6686" t="s">
        <v>375</v>
      </c>
      <c r="O6686" t="s">
        <v>376</v>
      </c>
    </row>
    <row r="6687" spans="1:15" x14ac:dyDescent="0.2">
      <c r="A6687" s="16" t="s">
        <v>505</v>
      </c>
      <c r="B6687" s="1">
        <v>46002</v>
      </c>
      <c r="C6687" t="s">
        <v>377</v>
      </c>
      <c r="D6687" t="s">
        <v>378</v>
      </c>
      <c r="F6687" t="s">
        <v>16</v>
      </c>
      <c r="G6687" t="s">
        <v>17</v>
      </c>
      <c r="H6687" s="2">
        <v>2126144.64</v>
      </c>
      <c r="I6687">
        <v>2.9</v>
      </c>
      <c r="J6687" s="2">
        <v>2126144.64</v>
      </c>
      <c r="K6687" s="2">
        <v>23561</v>
      </c>
      <c r="L6687">
        <v>90.24</v>
      </c>
      <c r="M6687" t="s">
        <v>18</v>
      </c>
      <c r="N6687" t="s">
        <v>19</v>
      </c>
      <c r="O6687" t="s">
        <v>20</v>
      </c>
    </row>
    <row r="6688" spans="1:15" x14ac:dyDescent="0.2">
      <c r="A6688" s="16" t="s">
        <v>505</v>
      </c>
      <c r="B6688" s="1">
        <v>46002</v>
      </c>
      <c r="C6688" t="s">
        <v>385</v>
      </c>
      <c r="D6688" t="s">
        <v>386</v>
      </c>
      <c r="F6688" t="s">
        <v>16</v>
      </c>
      <c r="G6688" t="s">
        <v>17</v>
      </c>
      <c r="H6688" s="2">
        <v>1588526.51</v>
      </c>
      <c r="I6688">
        <v>2.17</v>
      </c>
      <c r="J6688" s="2">
        <v>1588526.51</v>
      </c>
      <c r="K6688" s="2">
        <v>13223</v>
      </c>
      <c r="L6688">
        <v>120.13</v>
      </c>
      <c r="M6688" t="s">
        <v>387</v>
      </c>
      <c r="N6688" t="s">
        <v>388</v>
      </c>
      <c r="O6688" t="s">
        <v>389</v>
      </c>
    </row>
    <row r="6689" spans="1:15" x14ac:dyDescent="0.2">
      <c r="A6689" s="16" t="s">
        <v>505</v>
      </c>
      <c r="B6689" s="1">
        <v>46002</v>
      </c>
      <c r="C6689" t="s">
        <v>364</v>
      </c>
      <c r="D6689" t="s">
        <v>365</v>
      </c>
      <c r="F6689" t="s">
        <v>69</v>
      </c>
      <c r="G6689" t="s">
        <v>17</v>
      </c>
      <c r="H6689" s="2">
        <v>1488463.14</v>
      </c>
      <c r="I6689">
        <v>2.0299999999999998</v>
      </c>
      <c r="J6689" s="2">
        <v>1488463.14</v>
      </c>
      <c r="K6689" s="2">
        <v>40207</v>
      </c>
      <c r="L6689">
        <v>37.020000000000003</v>
      </c>
      <c r="M6689" t="s">
        <v>18</v>
      </c>
      <c r="N6689" t="s">
        <v>19</v>
      </c>
      <c r="O6689" t="s">
        <v>20</v>
      </c>
    </row>
    <row r="6690" spans="1:15" x14ac:dyDescent="0.2">
      <c r="A6690" s="16" t="s">
        <v>505</v>
      </c>
      <c r="B6690" s="1">
        <v>46002</v>
      </c>
      <c r="C6690" t="s">
        <v>379</v>
      </c>
      <c r="D6690" t="s">
        <v>380</v>
      </c>
      <c r="F6690" t="s">
        <v>69</v>
      </c>
      <c r="G6690" t="s">
        <v>17</v>
      </c>
      <c r="H6690" s="2">
        <v>1433107.2</v>
      </c>
      <c r="I6690">
        <v>1.96</v>
      </c>
      <c r="J6690" s="2">
        <v>1433107.2</v>
      </c>
      <c r="K6690" s="2">
        <v>53315</v>
      </c>
      <c r="L6690">
        <v>26.88</v>
      </c>
      <c r="M6690" t="s">
        <v>18</v>
      </c>
      <c r="N6690" t="s">
        <v>31</v>
      </c>
      <c r="O6690" t="s">
        <v>20</v>
      </c>
    </row>
    <row r="6691" spans="1:15" x14ac:dyDescent="0.2">
      <c r="A6691" s="16" t="s">
        <v>505</v>
      </c>
      <c r="B6691" s="1">
        <v>46002</v>
      </c>
      <c r="C6691">
        <v>9766</v>
      </c>
      <c r="D6691" t="s">
        <v>397</v>
      </c>
      <c r="F6691" t="s">
        <v>69</v>
      </c>
      <c r="G6691" t="s">
        <v>17</v>
      </c>
      <c r="H6691" s="2">
        <v>1319876.26</v>
      </c>
      <c r="I6691">
        <v>1.8</v>
      </c>
      <c r="J6691" s="2">
        <v>1319876.26</v>
      </c>
      <c r="K6691" s="2">
        <v>9200</v>
      </c>
      <c r="L6691">
        <v>143.46</v>
      </c>
      <c r="M6691" t="s">
        <v>73</v>
      </c>
      <c r="N6691" t="s">
        <v>74</v>
      </c>
      <c r="O6691" t="s">
        <v>75</v>
      </c>
    </row>
    <row r="6692" spans="1:15" x14ac:dyDescent="0.2">
      <c r="A6692" s="16" t="s">
        <v>505</v>
      </c>
      <c r="B6692" s="1">
        <v>46002</v>
      </c>
      <c r="C6692" t="s">
        <v>398</v>
      </c>
      <c r="D6692" t="s">
        <v>399</v>
      </c>
      <c r="F6692" t="s">
        <v>69</v>
      </c>
      <c r="G6692" t="s">
        <v>17</v>
      </c>
      <c r="H6692" s="2">
        <v>1235418.6000000001</v>
      </c>
      <c r="I6692">
        <v>1.69</v>
      </c>
      <c r="J6692" s="2">
        <v>1235418.6000000001</v>
      </c>
      <c r="K6692" s="2">
        <v>11622</v>
      </c>
      <c r="L6692">
        <v>106.3</v>
      </c>
      <c r="M6692" t="s">
        <v>18</v>
      </c>
      <c r="N6692" t="s">
        <v>19</v>
      </c>
      <c r="O6692" t="s">
        <v>20</v>
      </c>
    </row>
    <row r="6693" spans="1:15" x14ac:dyDescent="0.2">
      <c r="A6693" s="16" t="s">
        <v>505</v>
      </c>
      <c r="B6693" s="1">
        <v>46002</v>
      </c>
      <c r="C6693">
        <v>992</v>
      </c>
      <c r="D6693" t="s">
        <v>100</v>
      </c>
      <c r="F6693" t="s">
        <v>16</v>
      </c>
      <c r="G6693" t="s">
        <v>17</v>
      </c>
      <c r="H6693" s="2">
        <v>931211.25</v>
      </c>
      <c r="I6693">
        <v>1.27</v>
      </c>
      <c r="J6693" s="2">
        <v>931211.25</v>
      </c>
      <c r="K6693" s="2">
        <v>766000</v>
      </c>
      <c r="L6693">
        <v>1.22</v>
      </c>
      <c r="M6693" t="s">
        <v>101</v>
      </c>
      <c r="N6693" t="s">
        <v>102</v>
      </c>
      <c r="O6693" t="s">
        <v>103</v>
      </c>
    </row>
    <row r="6694" spans="1:15" x14ac:dyDescent="0.2">
      <c r="A6694" s="16" t="s">
        <v>505</v>
      </c>
      <c r="B6694" s="1">
        <v>46002</v>
      </c>
      <c r="C6694">
        <v>3659</v>
      </c>
      <c r="D6694" t="s">
        <v>404</v>
      </c>
      <c r="F6694" t="s">
        <v>69</v>
      </c>
      <c r="G6694" t="s">
        <v>17</v>
      </c>
      <c r="H6694" s="2">
        <v>905684.45</v>
      </c>
      <c r="I6694">
        <v>1.24</v>
      </c>
      <c r="J6694" s="2">
        <v>905684.45</v>
      </c>
      <c r="K6694" s="2">
        <v>37000</v>
      </c>
      <c r="L6694">
        <v>24.48</v>
      </c>
      <c r="M6694" t="s">
        <v>73</v>
      </c>
      <c r="N6694" t="s">
        <v>74</v>
      </c>
      <c r="O6694" t="s">
        <v>75</v>
      </c>
    </row>
    <row r="6695" spans="1:15" x14ac:dyDescent="0.2">
      <c r="A6695" s="16" t="s">
        <v>505</v>
      </c>
      <c r="B6695" s="1">
        <v>46002</v>
      </c>
      <c r="C6695" t="s">
        <v>381</v>
      </c>
      <c r="D6695" t="s">
        <v>382</v>
      </c>
      <c r="F6695" t="s">
        <v>43</v>
      </c>
      <c r="G6695" t="s">
        <v>17</v>
      </c>
      <c r="H6695" s="2">
        <v>904858.34</v>
      </c>
      <c r="I6695">
        <v>1.24</v>
      </c>
      <c r="J6695" s="2">
        <v>904858.34</v>
      </c>
      <c r="K6695" s="2">
        <v>13369</v>
      </c>
      <c r="L6695">
        <v>67.680000000000007</v>
      </c>
      <c r="M6695" t="s">
        <v>363</v>
      </c>
      <c r="N6695" t="s">
        <v>383</v>
      </c>
      <c r="O6695" t="s">
        <v>384</v>
      </c>
    </row>
    <row r="6696" spans="1:15" x14ac:dyDescent="0.2">
      <c r="A6696" s="16" t="s">
        <v>505</v>
      </c>
      <c r="B6696" s="1">
        <v>46002</v>
      </c>
      <c r="C6696" t="s">
        <v>394</v>
      </c>
      <c r="D6696" t="s">
        <v>395</v>
      </c>
      <c r="F6696" t="s">
        <v>43</v>
      </c>
      <c r="G6696" t="s">
        <v>17</v>
      </c>
      <c r="H6696" s="2">
        <v>831255.16</v>
      </c>
      <c r="I6696">
        <v>1.1399999999999999</v>
      </c>
      <c r="J6696" s="2">
        <v>831255.16</v>
      </c>
      <c r="K6696" s="2">
        <v>59208</v>
      </c>
      <c r="L6696">
        <v>14.04</v>
      </c>
      <c r="M6696" t="s">
        <v>154</v>
      </c>
      <c r="N6696" t="s">
        <v>396</v>
      </c>
      <c r="O6696" t="s">
        <v>152</v>
      </c>
    </row>
    <row r="6697" spans="1:15" x14ac:dyDescent="0.2">
      <c r="A6697" s="16" t="s">
        <v>505</v>
      </c>
      <c r="B6697" s="1">
        <v>46002</v>
      </c>
      <c r="C6697">
        <v>9697</v>
      </c>
      <c r="D6697" t="s">
        <v>400</v>
      </c>
      <c r="F6697" t="s">
        <v>69</v>
      </c>
      <c r="G6697" t="s">
        <v>17</v>
      </c>
      <c r="H6697" s="2">
        <v>817478.73</v>
      </c>
      <c r="I6697">
        <v>1.1200000000000001</v>
      </c>
      <c r="J6697" s="2">
        <v>817478.73</v>
      </c>
      <c r="K6697" s="2">
        <v>33600</v>
      </c>
      <c r="L6697">
        <v>24.33</v>
      </c>
      <c r="M6697" t="s">
        <v>73</v>
      </c>
      <c r="N6697" t="s">
        <v>74</v>
      </c>
      <c r="O6697" t="s">
        <v>75</v>
      </c>
    </row>
    <row r="6698" spans="1:15" x14ac:dyDescent="0.2">
      <c r="A6698" s="16" t="s">
        <v>505</v>
      </c>
      <c r="B6698" s="1">
        <v>46002</v>
      </c>
      <c r="C6698" t="s">
        <v>390</v>
      </c>
      <c r="D6698" t="s">
        <v>391</v>
      </c>
      <c r="F6698" t="s">
        <v>69</v>
      </c>
      <c r="G6698" t="s">
        <v>17</v>
      </c>
      <c r="H6698" s="2">
        <v>811834.04</v>
      </c>
      <c r="I6698">
        <v>1.1100000000000001</v>
      </c>
      <c r="J6698" s="2">
        <v>811834.04</v>
      </c>
      <c r="K6698" s="2">
        <v>106261</v>
      </c>
      <c r="L6698">
        <v>7.64</v>
      </c>
      <c r="M6698" t="s">
        <v>18</v>
      </c>
      <c r="N6698" t="s">
        <v>31</v>
      </c>
      <c r="O6698" t="s">
        <v>20</v>
      </c>
    </row>
    <row r="6699" spans="1:15" x14ac:dyDescent="0.2">
      <c r="A6699" s="16" t="s">
        <v>505</v>
      </c>
      <c r="B6699" s="1">
        <v>46002</v>
      </c>
      <c r="C6699" t="s">
        <v>392</v>
      </c>
      <c r="D6699" t="s">
        <v>393</v>
      </c>
      <c r="F6699" t="s">
        <v>43</v>
      </c>
      <c r="G6699" t="s">
        <v>17</v>
      </c>
      <c r="H6699" s="2">
        <v>707781.12</v>
      </c>
      <c r="I6699">
        <v>0.97</v>
      </c>
      <c r="J6699" s="2">
        <v>707781.12</v>
      </c>
      <c r="K6699" s="2">
        <v>3522</v>
      </c>
      <c r="L6699">
        <v>200.96</v>
      </c>
      <c r="M6699" t="s">
        <v>18</v>
      </c>
      <c r="N6699" t="s">
        <v>19</v>
      </c>
      <c r="O6699" t="s">
        <v>20</v>
      </c>
    </row>
    <row r="6700" spans="1:15" x14ac:dyDescent="0.2">
      <c r="A6700" s="16" t="s">
        <v>505</v>
      </c>
      <c r="B6700" s="1">
        <v>46002</v>
      </c>
      <c r="C6700">
        <v>5935</v>
      </c>
      <c r="D6700" t="s">
        <v>91</v>
      </c>
      <c r="F6700" t="s">
        <v>16</v>
      </c>
      <c r="G6700" t="s">
        <v>17</v>
      </c>
      <c r="H6700" s="2">
        <v>698653.63</v>
      </c>
      <c r="I6700">
        <v>0.95</v>
      </c>
      <c r="J6700" s="2">
        <v>698653.63</v>
      </c>
      <c r="K6700" s="2">
        <v>12644</v>
      </c>
      <c r="L6700">
        <v>55.26</v>
      </c>
      <c r="M6700" t="s">
        <v>51</v>
      </c>
      <c r="N6700" t="s">
        <v>52</v>
      </c>
      <c r="O6700" t="s">
        <v>53</v>
      </c>
    </row>
    <row r="6701" spans="1:15" x14ac:dyDescent="0.2">
      <c r="A6701" s="16" t="s">
        <v>505</v>
      </c>
      <c r="B6701" s="1">
        <v>46002</v>
      </c>
      <c r="C6701" t="s">
        <v>508</v>
      </c>
      <c r="D6701" t="s">
        <v>509</v>
      </c>
      <c r="F6701" t="s">
        <v>16</v>
      </c>
      <c r="G6701" t="s">
        <v>17</v>
      </c>
      <c r="H6701" s="2">
        <v>474165.96</v>
      </c>
      <c r="I6701">
        <v>0.65</v>
      </c>
      <c r="J6701" s="2">
        <v>474165.96</v>
      </c>
      <c r="K6701" s="2">
        <v>6866</v>
      </c>
      <c r="L6701">
        <v>69.06</v>
      </c>
      <c r="M6701" t="s">
        <v>18</v>
      </c>
      <c r="N6701" t="s">
        <v>19</v>
      </c>
      <c r="O6701" t="s">
        <v>20</v>
      </c>
    </row>
    <row r="6702" spans="1:15" x14ac:dyDescent="0.2">
      <c r="A6702" s="16" t="s">
        <v>505</v>
      </c>
      <c r="B6702" s="1">
        <v>46002</v>
      </c>
      <c r="C6702">
        <v>259960</v>
      </c>
      <c r="D6702" t="s">
        <v>401</v>
      </c>
      <c r="F6702" t="s">
        <v>69</v>
      </c>
      <c r="G6702" t="s">
        <v>17</v>
      </c>
      <c r="H6702" s="2">
        <v>461311.48</v>
      </c>
      <c r="I6702">
        <v>0.63</v>
      </c>
      <c r="J6702" s="2">
        <v>461311.48</v>
      </c>
      <c r="K6702" s="2">
        <v>2814</v>
      </c>
      <c r="L6702">
        <v>163.93</v>
      </c>
      <c r="M6702" t="s">
        <v>51</v>
      </c>
      <c r="N6702" t="s">
        <v>52</v>
      </c>
      <c r="O6702" t="s">
        <v>53</v>
      </c>
    </row>
    <row r="6703" spans="1:15" x14ac:dyDescent="0.2">
      <c r="A6703" s="16" t="s">
        <v>505</v>
      </c>
      <c r="B6703" s="1">
        <v>46002</v>
      </c>
      <c r="C6703">
        <v>9684</v>
      </c>
      <c r="D6703" t="s">
        <v>409</v>
      </c>
      <c r="F6703" t="s">
        <v>69</v>
      </c>
      <c r="G6703" t="s">
        <v>17</v>
      </c>
      <c r="H6703" s="2">
        <v>445939.68</v>
      </c>
      <c r="I6703">
        <v>0.61</v>
      </c>
      <c r="J6703" s="2">
        <v>445939.68</v>
      </c>
      <c r="K6703" s="2">
        <v>24800</v>
      </c>
      <c r="L6703">
        <v>17.98</v>
      </c>
      <c r="M6703" t="s">
        <v>73</v>
      </c>
      <c r="N6703" t="s">
        <v>74</v>
      </c>
      <c r="O6703" t="s">
        <v>75</v>
      </c>
    </row>
    <row r="6704" spans="1:15" x14ac:dyDescent="0.2">
      <c r="A6704" s="16" t="s">
        <v>505</v>
      </c>
      <c r="B6704" s="1">
        <v>46002</v>
      </c>
      <c r="C6704" t="s">
        <v>410</v>
      </c>
      <c r="D6704" t="s">
        <v>411</v>
      </c>
      <c r="F6704" t="s">
        <v>69</v>
      </c>
      <c r="G6704" t="s">
        <v>17</v>
      </c>
      <c r="H6704" s="2">
        <v>438668.93</v>
      </c>
      <c r="I6704">
        <v>0.6</v>
      </c>
      <c r="J6704" s="2">
        <v>438668.93</v>
      </c>
      <c r="K6704" s="2">
        <v>6233</v>
      </c>
      <c r="L6704">
        <v>70.38</v>
      </c>
      <c r="M6704" t="s">
        <v>412</v>
      </c>
      <c r="N6704" t="s">
        <v>413</v>
      </c>
      <c r="O6704" t="s">
        <v>414</v>
      </c>
    </row>
    <row r="6705" spans="1:15" x14ac:dyDescent="0.2">
      <c r="A6705" s="16" t="s">
        <v>505</v>
      </c>
      <c r="B6705" s="1">
        <v>46002</v>
      </c>
      <c r="C6705" t="s">
        <v>405</v>
      </c>
      <c r="D6705" t="s">
        <v>406</v>
      </c>
      <c r="F6705" t="s">
        <v>43</v>
      </c>
      <c r="G6705" t="s">
        <v>17</v>
      </c>
      <c r="H6705" s="2">
        <v>398696.15</v>
      </c>
      <c r="I6705">
        <v>0.54</v>
      </c>
      <c r="J6705" s="2">
        <v>398696.15</v>
      </c>
      <c r="K6705" s="2">
        <v>2521</v>
      </c>
      <c r="L6705">
        <v>158.15</v>
      </c>
      <c r="M6705" t="s">
        <v>18</v>
      </c>
      <c r="N6705" t="s">
        <v>19</v>
      </c>
      <c r="O6705" t="s">
        <v>20</v>
      </c>
    </row>
    <row r="6706" spans="1:15" x14ac:dyDescent="0.2">
      <c r="A6706" s="16" t="s">
        <v>505</v>
      </c>
      <c r="B6706" s="1">
        <v>46002</v>
      </c>
      <c r="C6706" t="s">
        <v>402</v>
      </c>
      <c r="D6706" t="s">
        <v>403</v>
      </c>
      <c r="F6706" t="s">
        <v>16</v>
      </c>
      <c r="G6706" t="s">
        <v>17</v>
      </c>
      <c r="H6706" s="2">
        <v>394006.56</v>
      </c>
      <c r="I6706">
        <v>0.54</v>
      </c>
      <c r="J6706" s="2">
        <v>394006.56</v>
      </c>
      <c r="K6706" s="2">
        <v>32752</v>
      </c>
      <c r="L6706">
        <v>12.03</v>
      </c>
      <c r="M6706" t="s">
        <v>18</v>
      </c>
      <c r="N6706" t="s">
        <v>19</v>
      </c>
      <c r="O6706" t="s">
        <v>20</v>
      </c>
    </row>
    <row r="6707" spans="1:15" x14ac:dyDescent="0.2">
      <c r="A6707" s="16" t="s">
        <v>505</v>
      </c>
      <c r="B6707" s="1">
        <v>46002</v>
      </c>
      <c r="C6707">
        <v>6417</v>
      </c>
      <c r="D6707" t="s">
        <v>419</v>
      </c>
      <c r="F6707" t="s">
        <v>43</v>
      </c>
      <c r="G6707" t="s">
        <v>17</v>
      </c>
      <c r="H6707" s="2">
        <v>319281.71000000002</v>
      </c>
      <c r="I6707">
        <v>0.44</v>
      </c>
      <c r="J6707" s="2">
        <v>319281.71000000002</v>
      </c>
      <c r="K6707" s="2">
        <v>19500</v>
      </c>
      <c r="L6707">
        <v>16.37</v>
      </c>
      <c r="M6707" t="s">
        <v>73</v>
      </c>
      <c r="N6707" t="s">
        <v>74</v>
      </c>
      <c r="O6707" t="s">
        <v>75</v>
      </c>
    </row>
    <row r="6708" spans="1:15" x14ac:dyDescent="0.2">
      <c r="A6708" s="16" t="s">
        <v>505</v>
      </c>
      <c r="B6708" s="1">
        <v>46002</v>
      </c>
      <c r="C6708" t="s">
        <v>417</v>
      </c>
      <c r="D6708" t="s">
        <v>418</v>
      </c>
      <c r="F6708" t="s">
        <v>16</v>
      </c>
      <c r="G6708" t="s">
        <v>17</v>
      </c>
      <c r="H6708" s="2">
        <v>298120.38</v>
      </c>
      <c r="I6708">
        <v>0.41</v>
      </c>
      <c r="J6708" s="2">
        <v>298120.38</v>
      </c>
      <c r="K6708" s="2">
        <v>3767</v>
      </c>
      <c r="L6708">
        <v>79.14</v>
      </c>
      <c r="M6708" t="s">
        <v>18</v>
      </c>
      <c r="N6708" t="s">
        <v>19</v>
      </c>
      <c r="O6708" t="s">
        <v>20</v>
      </c>
    </row>
    <row r="6709" spans="1:15" x14ac:dyDescent="0.2">
      <c r="A6709" s="16" t="s">
        <v>505</v>
      </c>
      <c r="B6709" s="1">
        <v>46002</v>
      </c>
      <c r="C6709" t="s">
        <v>407</v>
      </c>
      <c r="D6709" t="s">
        <v>408</v>
      </c>
      <c r="F6709" t="s">
        <v>43</v>
      </c>
      <c r="G6709" t="s">
        <v>17</v>
      </c>
      <c r="H6709" s="2">
        <v>245079.65</v>
      </c>
      <c r="I6709">
        <v>0.33</v>
      </c>
      <c r="J6709" s="2">
        <v>245079.65</v>
      </c>
      <c r="K6709" s="2">
        <v>3865</v>
      </c>
      <c r="L6709">
        <v>63.41</v>
      </c>
      <c r="M6709" t="s">
        <v>18</v>
      </c>
      <c r="N6709" t="s">
        <v>31</v>
      </c>
      <c r="O6709" t="s">
        <v>20</v>
      </c>
    </row>
    <row r="6710" spans="1:15" x14ac:dyDescent="0.2">
      <c r="A6710" s="16" t="s">
        <v>505</v>
      </c>
      <c r="B6710" s="1">
        <v>46002</v>
      </c>
      <c r="C6710" t="s">
        <v>512</v>
      </c>
      <c r="D6710" t="s">
        <v>513</v>
      </c>
      <c r="F6710" t="s">
        <v>43</v>
      </c>
      <c r="G6710" t="s">
        <v>17</v>
      </c>
      <c r="H6710" s="2">
        <v>242067.54</v>
      </c>
      <c r="I6710">
        <v>0.33</v>
      </c>
      <c r="J6710" s="2">
        <v>242067.54</v>
      </c>
      <c r="K6710" s="2">
        <v>10461</v>
      </c>
      <c r="L6710">
        <v>23.14</v>
      </c>
      <c r="M6710" t="s">
        <v>18</v>
      </c>
      <c r="N6710" t="s">
        <v>19</v>
      </c>
      <c r="O6710" t="s">
        <v>20</v>
      </c>
    </row>
    <row r="6711" spans="1:15" x14ac:dyDescent="0.2">
      <c r="A6711" s="16" t="s">
        <v>505</v>
      </c>
      <c r="B6711" s="1">
        <v>46002</v>
      </c>
      <c r="C6711" t="s">
        <v>415</v>
      </c>
      <c r="D6711" t="s">
        <v>416</v>
      </c>
      <c r="F6711" t="s">
        <v>43</v>
      </c>
      <c r="G6711" t="s">
        <v>17</v>
      </c>
      <c r="H6711" s="2">
        <v>230269.27</v>
      </c>
      <c r="I6711">
        <v>0.31</v>
      </c>
      <c r="J6711" s="2">
        <v>230269.27</v>
      </c>
      <c r="K6711" s="2">
        <v>33913</v>
      </c>
      <c r="L6711">
        <v>6.79</v>
      </c>
      <c r="M6711" t="s">
        <v>18</v>
      </c>
      <c r="N6711" t="s">
        <v>19</v>
      </c>
      <c r="O6711" t="s">
        <v>20</v>
      </c>
    </row>
    <row r="6712" spans="1:15" x14ac:dyDescent="0.2">
      <c r="A6712" s="16" t="s">
        <v>505</v>
      </c>
      <c r="B6712" s="1">
        <v>46002</v>
      </c>
      <c r="C6712" t="s">
        <v>514</v>
      </c>
      <c r="D6712" t="s">
        <v>514</v>
      </c>
      <c r="F6712" t="s">
        <v>16</v>
      </c>
      <c r="G6712" t="s">
        <v>17</v>
      </c>
      <c r="H6712" s="2">
        <v>205733.35</v>
      </c>
      <c r="I6712">
        <v>0.28000000000000003</v>
      </c>
      <c r="J6712" s="2">
        <v>205733.35</v>
      </c>
      <c r="K6712" s="2">
        <v>61184</v>
      </c>
      <c r="L6712">
        <v>3.36</v>
      </c>
      <c r="M6712" t="s">
        <v>363</v>
      </c>
      <c r="N6712" t="s">
        <v>383</v>
      </c>
      <c r="O6712" t="s">
        <v>384</v>
      </c>
    </row>
    <row r="6713" spans="1:15" x14ac:dyDescent="0.2">
      <c r="A6713" s="16" t="s">
        <v>505</v>
      </c>
      <c r="B6713" s="1">
        <v>46002</v>
      </c>
      <c r="C6713" t="s">
        <v>426</v>
      </c>
      <c r="D6713" t="s">
        <v>427</v>
      </c>
      <c r="F6713" t="s">
        <v>69</v>
      </c>
      <c r="G6713" t="s">
        <v>17</v>
      </c>
      <c r="H6713" s="2">
        <v>200573.28</v>
      </c>
      <c r="I6713">
        <v>0.27</v>
      </c>
      <c r="J6713" s="2">
        <v>200573.28</v>
      </c>
      <c r="K6713" s="2">
        <v>12528</v>
      </c>
      <c r="L6713">
        <v>16.010000000000002</v>
      </c>
      <c r="M6713" t="s">
        <v>18</v>
      </c>
      <c r="N6713" t="s">
        <v>19</v>
      </c>
      <c r="O6713" t="s">
        <v>20</v>
      </c>
    </row>
    <row r="6714" spans="1:15" x14ac:dyDescent="0.2">
      <c r="A6714" s="16" t="s">
        <v>505</v>
      </c>
      <c r="B6714" s="1">
        <v>46002</v>
      </c>
      <c r="C6714" t="s">
        <v>431</v>
      </c>
      <c r="D6714" t="s">
        <v>432</v>
      </c>
      <c r="F6714" t="s">
        <v>43</v>
      </c>
      <c r="G6714" t="s">
        <v>17</v>
      </c>
      <c r="H6714" s="2">
        <v>196590.24</v>
      </c>
      <c r="I6714">
        <v>0.27</v>
      </c>
      <c r="J6714" s="2">
        <v>196590.24</v>
      </c>
      <c r="K6714" s="2">
        <v>10638</v>
      </c>
      <c r="L6714">
        <v>18.48</v>
      </c>
      <c r="M6714" t="s">
        <v>18</v>
      </c>
      <c r="N6714" t="s">
        <v>19</v>
      </c>
      <c r="O6714" t="s">
        <v>20</v>
      </c>
    </row>
    <row r="6715" spans="1:15" x14ac:dyDescent="0.2">
      <c r="A6715" s="16" t="s">
        <v>505</v>
      </c>
      <c r="B6715" s="1">
        <v>46002</v>
      </c>
      <c r="C6715">
        <v>36570</v>
      </c>
      <c r="D6715" t="s">
        <v>430</v>
      </c>
      <c r="F6715" t="s">
        <v>69</v>
      </c>
      <c r="G6715" t="s">
        <v>17</v>
      </c>
      <c r="H6715" s="2">
        <v>147071.38</v>
      </c>
      <c r="I6715">
        <v>0.2</v>
      </c>
      <c r="J6715" s="2">
        <v>147071.38</v>
      </c>
      <c r="K6715" s="2">
        <v>1122</v>
      </c>
      <c r="L6715">
        <v>131.08000000000001</v>
      </c>
      <c r="M6715" t="s">
        <v>51</v>
      </c>
      <c r="N6715" t="s">
        <v>52</v>
      </c>
      <c r="O6715" t="s">
        <v>53</v>
      </c>
    </row>
    <row r="6716" spans="1:15" x14ac:dyDescent="0.2">
      <c r="A6716" s="16" t="s">
        <v>505</v>
      </c>
      <c r="B6716" s="1">
        <v>46002</v>
      </c>
      <c r="C6716">
        <v>1070</v>
      </c>
      <c r="D6716" t="s">
        <v>465</v>
      </c>
      <c r="F6716" t="s">
        <v>43</v>
      </c>
      <c r="G6716" t="s">
        <v>17</v>
      </c>
      <c r="H6716" s="2">
        <v>142382.39999999999</v>
      </c>
      <c r="I6716">
        <v>0.19</v>
      </c>
      <c r="J6716" s="2">
        <v>142382.39999999999</v>
      </c>
      <c r="K6716" s="2">
        <v>101000</v>
      </c>
      <c r="L6716">
        <v>1.41</v>
      </c>
      <c r="M6716" t="s">
        <v>101</v>
      </c>
      <c r="N6716" t="s">
        <v>102</v>
      </c>
      <c r="O6716" t="s">
        <v>103</v>
      </c>
    </row>
    <row r="6717" spans="1:15" x14ac:dyDescent="0.2">
      <c r="A6717" s="16" t="s">
        <v>505</v>
      </c>
      <c r="B6717" s="1">
        <v>46002</v>
      </c>
      <c r="C6717" t="s">
        <v>424</v>
      </c>
      <c r="D6717" t="s">
        <v>425</v>
      </c>
      <c r="F6717" t="s">
        <v>69</v>
      </c>
      <c r="G6717" t="s">
        <v>17</v>
      </c>
      <c r="H6717" s="2">
        <v>132561.54</v>
      </c>
      <c r="I6717">
        <v>0.18</v>
      </c>
      <c r="J6717" s="2">
        <v>132561.54</v>
      </c>
      <c r="K6717" s="2">
        <v>12073</v>
      </c>
      <c r="L6717">
        <v>10.98</v>
      </c>
      <c r="M6717" t="s">
        <v>18</v>
      </c>
      <c r="N6717" t="s">
        <v>31</v>
      </c>
      <c r="O6717" t="s">
        <v>20</v>
      </c>
    </row>
    <row r="6718" spans="1:15" x14ac:dyDescent="0.2">
      <c r="A6718" s="16" t="s">
        <v>505</v>
      </c>
      <c r="B6718" s="1">
        <v>46002</v>
      </c>
      <c r="C6718" t="s">
        <v>435</v>
      </c>
      <c r="D6718" t="s">
        <v>436</v>
      </c>
      <c r="F6718" t="s">
        <v>16</v>
      </c>
      <c r="G6718" t="s">
        <v>17</v>
      </c>
      <c r="H6718" s="2">
        <v>130162.44</v>
      </c>
      <c r="I6718">
        <v>0.18</v>
      </c>
      <c r="J6718" s="2">
        <v>130162.44</v>
      </c>
      <c r="K6718" s="2">
        <v>9599</v>
      </c>
      <c r="L6718">
        <v>13.56</v>
      </c>
      <c r="M6718" t="s">
        <v>18</v>
      </c>
      <c r="N6718" t="s">
        <v>19</v>
      </c>
      <c r="O6718" t="s">
        <v>20</v>
      </c>
    </row>
    <row r="6719" spans="1:15" x14ac:dyDescent="0.2">
      <c r="A6719" s="16" t="s">
        <v>505</v>
      </c>
      <c r="B6719" s="1">
        <v>46002</v>
      </c>
      <c r="C6719">
        <v>3635</v>
      </c>
      <c r="D6719" t="s">
        <v>433</v>
      </c>
      <c r="F6719" t="s">
        <v>69</v>
      </c>
      <c r="G6719" t="s">
        <v>17</v>
      </c>
      <c r="H6719" s="2">
        <v>128783.19</v>
      </c>
      <c r="I6719">
        <v>0.18</v>
      </c>
      <c r="J6719" s="2">
        <v>128783.19</v>
      </c>
      <c r="K6719" s="2">
        <v>10300</v>
      </c>
      <c r="L6719">
        <v>12.5</v>
      </c>
      <c r="M6719" t="s">
        <v>73</v>
      </c>
      <c r="N6719" t="s">
        <v>74</v>
      </c>
      <c r="O6719" t="s">
        <v>75</v>
      </c>
    </row>
    <row r="6720" spans="1:15" x14ac:dyDescent="0.2">
      <c r="A6720" s="16" t="s">
        <v>505</v>
      </c>
      <c r="B6720" s="1">
        <v>46002</v>
      </c>
      <c r="C6720" t="s">
        <v>515</v>
      </c>
      <c r="D6720" t="s">
        <v>516</v>
      </c>
      <c r="F6720" t="s">
        <v>43</v>
      </c>
      <c r="G6720" t="s">
        <v>17</v>
      </c>
      <c r="H6720" s="2">
        <v>119952</v>
      </c>
      <c r="I6720">
        <v>0.16</v>
      </c>
      <c r="J6720" s="2">
        <v>119952</v>
      </c>
      <c r="K6720" s="2">
        <v>4800</v>
      </c>
      <c r="L6720">
        <v>24.99</v>
      </c>
      <c r="M6720" t="s">
        <v>18</v>
      </c>
      <c r="N6720" t="s">
        <v>31</v>
      </c>
      <c r="O6720" t="s">
        <v>20</v>
      </c>
    </row>
    <row r="6721" spans="1:15" x14ac:dyDescent="0.2">
      <c r="A6721" s="16" t="s">
        <v>505</v>
      </c>
      <c r="B6721" s="1">
        <v>46002</v>
      </c>
      <c r="C6721">
        <v>2498</v>
      </c>
      <c r="D6721" t="s">
        <v>443</v>
      </c>
      <c r="F6721" t="s">
        <v>16</v>
      </c>
      <c r="G6721" t="s">
        <v>17</v>
      </c>
      <c r="H6721" s="2">
        <v>116433.43</v>
      </c>
      <c r="I6721">
        <v>0.16</v>
      </c>
      <c r="J6721" s="2">
        <v>116433.43</v>
      </c>
      <c r="K6721" s="2">
        <v>70000</v>
      </c>
      <c r="L6721">
        <v>1.66</v>
      </c>
      <c r="M6721" t="s">
        <v>33</v>
      </c>
      <c r="N6721" t="s">
        <v>34</v>
      </c>
      <c r="O6721" t="s">
        <v>35</v>
      </c>
    </row>
    <row r="6722" spans="1:15" x14ac:dyDescent="0.2">
      <c r="A6722" s="16" t="s">
        <v>505</v>
      </c>
      <c r="B6722" s="1">
        <v>46002</v>
      </c>
      <c r="C6722" t="s">
        <v>437</v>
      </c>
      <c r="D6722" t="s">
        <v>438</v>
      </c>
      <c r="F6722" t="s">
        <v>16</v>
      </c>
      <c r="G6722" t="s">
        <v>17</v>
      </c>
      <c r="H6722" s="2">
        <v>107142.84</v>
      </c>
      <c r="I6722">
        <v>0.15</v>
      </c>
      <c r="J6722" s="2">
        <v>107142.84</v>
      </c>
      <c r="K6722" s="2">
        <v>10004</v>
      </c>
      <c r="L6722">
        <v>10.71</v>
      </c>
      <c r="M6722" t="s">
        <v>18</v>
      </c>
      <c r="N6722" t="s">
        <v>19</v>
      </c>
      <c r="O6722" t="s">
        <v>20</v>
      </c>
    </row>
    <row r="6723" spans="1:15" x14ac:dyDescent="0.2">
      <c r="A6723" s="16" t="s">
        <v>505</v>
      </c>
      <c r="B6723" s="1">
        <v>46002</v>
      </c>
      <c r="C6723">
        <v>2432</v>
      </c>
      <c r="D6723" t="s">
        <v>434</v>
      </c>
      <c r="F6723" t="s">
        <v>69</v>
      </c>
      <c r="G6723" t="s">
        <v>17</v>
      </c>
      <c r="H6723" s="2">
        <v>105291.31</v>
      </c>
      <c r="I6723">
        <v>0.14000000000000001</v>
      </c>
      <c r="J6723" s="2">
        <v>105291.31</v>
      </c>
      <c r="K6723" s="2">
        <v>6800</v>
      </c>
      <c r="L6723">
        <v>15.48</v>
      </c>
      <c r="M6723" t="s">
        <v>73</v>
      </c>
      <c r="N6723" t="s">
        <v>74</v>
      </c>
      <c r="O6723" t="s">
        <v>75</v>
      </c>
    </row>
    <row r="6724" spans="1:15" x14ac:dyDescent="0.2">
      <c r="A6724" s="16" t="s">
        <v>505</v>
      </c>
      <c r="B6724" s="1">
        <v>46002</v>
      </c>
      <c r="C6724">
        <v>4915</v>
      </c>
      <c r="D6724" t="s">
        <v>448</v>
      </c>
      <c r="F6724" t="s">
        <v>16</v>
      </c>
      <c r="G6724" t="s">
        <v>17</v>
      </c>
      <c r="H6724" s="2">
        <v>100788.48</v>
      </c>
      <c r="I6724">
        <v>0.14000000000000001</v>
      </c>
      <c r="J6724" s="2">
        <v>100788.48</v>
      </c>
      <c r="K6724" s="2">
        <v>40500</v>
      </c>
      <c r="L6724">
        <v>2.4900000000000002</v>
      </c>
      <c r="M6724" t="s">
        <v>33</v>
      </c>
      <c r="N6724" t="s">
        <v>34</v>
      </c>
      <c r="O6724" t="s">
        <v>35</v>
      </c>
    </row>
    <row r="6725" spans="1:15" x14ac:dyDescent="0.2">
      <c r="A6725" s="16" t="s">
        <v>505</v>
      </c>
      <c r="B6725" s="1">
        <v>46002</v>
      </c>
      <c r="C6725" t="s">
        <v>420</v>
      </c>
      <c r="D6725" t="s">
        <v>421</v>
      </c>
      <c r="F6725" t="s">
        <v>43</v>
      </c>
      <c r="G6725" t="s">
        <v>17</v>
      </c>
      <c r="H6725" s="2">
        <v>100604.85</v>
      </c>
      <c r="I6725">
        <v>0.14000000000000001</v>
      </c>
      <c r="J6725" s="2">
        <v>100604.85</v>
      </c>
      <c r="K6725" s="2">
        <v>25341</v>
      </c>
      <c r="L6725">
        <v>3.97</v>
      </c>
      <c r="M6725" t="s">
        <v>154</v>
      </c>
      <c r="N6725" t="s">
        <v>396</v>
      </c>
      <c r="O6725" t="s">
        <v>152</v>
      </c>
    </row>
    <row r="6726" spans="1:15" x14ac:dyDescent="0.2">
      <c r="A6726" s="16" t="s">
        <v>505</v>
      </c>
      <c r="B6726" s="1">
        <v>46002</v>
      </c>
      <c r="C6726" t="s">
        <v>454</v>
      </c>
      <c r="D6726" t="s">
        <v>455</v>
      </c>
      <c r="F6726" t="s">
        <v>69</v>
      </c>
      <c r="G6726" t="s">
        <v>17</v>
      </c>
      <c r="H6726" s="2">
        <v>97413.95</v>
      </c>
      <c r="I6726">
        <v>0.13</v>
      </c>
      <c r="J6726" s="2">
        <v>97413.95</v>
      </c>
      <c r="K6726" s="2">
        <v>8203</v>
      </c>
      <c r="L6726">
        <v>11.88</v>
      </c>
      <c r="M6726" t="s">
        <v>363</v>
      </c>
      <c r="N6726" t="s">
        <v>383</v>
      </c>
      <c r="O6726" t="s">
        <v>384</v>
      </c>
    </row>
    <row r="6727" spans="1:15" x14ac:dyDescent="0.2">
      <c r="A6727" s="16" t="s">
        <v>505</v>
      </c>
      <c r="B6727" s="1">
        <v>46002</v>
      </c>
      <c r="C6727" t="s">
        <v>449</v>
      </c>
      <c r="D6727" t="s">
        <v>450</v>
      </c>
      <c r="F6727" t="s">
        <v>43</v>
      </c>
      <c r="G6727" t="s">
        <v>17</v>
      </c>
      <c r="H6727" s="2">
        <v>97337.76</v>
      </c>
      <c r="I6727">
        <v>0.13</v>
      </c>
      <c r="J6727" s="2">
        <v>97337.76</v>
      </c>
      <c r="K6727" s="2">
        <v>11856</v>
      </c>
      <c r="L6727">
        <v>8.2100000000000009</v>
      </c>
      <c r="M6727" t="s">
        <v>18</v>
      </c>
      <c r="N6727" t="s">
        <v>31</v>
      </c>
      <c r="O6727" t="s">
        <v>20</v>
      </c>
    </row>
    <row r="6728" spans="1:15" x14ac:dyDescent="0.2">
      <c r="A6728" s="16" t="s">
        <v>505</v>
      </c>
      <c r="B6728" s="1">
        <v>46002</v>
      </c>
      <c r="C6728" t="s">
        <v>422</v>
      </c>
      <c r="D6728" t="s">
        <v>423</v>
      </c>
      <c r="F6728" t="s">
        <v>69</v>
      </c>
      <c r="G6728" t="s">
        <v>17</v>
      </c>
      <c r="H6728" s="2">
        <v>94799.56</v>
      </c>
      <c r="I6728">
        <v>0.13</v>
      </c>
      <c r="J6728" s="2">
        <v>94799.56</v>
      </c>
      <c r="K6728" s="2">
        <v>14633</v>
      </c>
      <c r="L6728">
        <v>6.48</v>
      </c>
      <c r="M6728" t="s">
        <v>363</v>
      </c>
      <c r="N6728" t="s">
        <v>383</v>
      </c>
      <c r="O6728" t="s">
        <v>384</v>
      </c>
    </row>
    <row r="6729" spans="1:15" x14ac:dyDescent="0.2">
      <c r="A6729" s="16" t="s">
        <v>505</v>
      </c>
      <c r="B6729" s="1">
        <v>46002</v>
      </c>
      <c r="C6729">
        <v>251270</v>
      </c>
      <c r="D6729" t="s">
        <v>458</v>
      </c>
      <c r="F6729" t="s">
        <v>69</v>
      </c>
      <c r="G6729" t="s">
        <v>17</v>
      </c>
      <c r="H6729" s="2">
        <v>87346.64</v>
      </c>
      <c r="I6729">
        <v>0.12</v>
      </c>
      <c r="J6729" s="2">
        <v>87346.64</v>
      </c>
      <c r="K6729" s="2">
        <v>2618</v>
      </c>
      <c r="L6729">
        <v>33.36</v>
      </c>
      <c r="M6729" t="s">
        <v>51</v>
      </c>
      <c r="N6729" t="s">
        <v>52</v>
      </c>
      <c r="O6729" t="s">
        <v>53</v>
      </c>
    </row>
    <row r="6730" spans="1:15" x14ac:dyDescent="0.2">
      <c r="A6730" s="16" t="s">
        <v>505</v>
      </c>
      <c r="B6730" s="1">
        <v>46002</v>
      </c>
      <c r="C6730" t="s">
        <v>20</v>
      </c>
      <c r="D6730" t="s">
        <v>104</v>
      </c>
      <c r="F6730" t="s">
        <v>106</v>
      </c>
      <c r="G6730" t="s">
        <v>107</v>
      </c>
      <c r="H6730" s="2">
        <v>84785.71</v>
      </c>
      <c r="I6730">
        <v>0.12</v>
      </c>
      <c r="J6730" s="2">
        <v>84785.71</v>
      </c>
      <c r="K6730" s="2">
        <v>84786</v>
      </c>
      <c r="L6730">
        <v>100</v>
      </c>
      <c r="M6730" t="s">
        <v>18</v>
      </c>
      <c r="N6730" t="s">
        <v>108</v>
      </c>
      <c r="O6730" t="s">
        <v>20</v>
      </c>
    </row>
    <row r="6731" spans="1:15" x14ac:dyDescent="0.2">
      <c r="A6731" s="16" t="s">
        <v>505</v>
      </c>
      <c r="B6731" s="1">
        <v>46002</v>
      </c>
      <c r="C6731">
        <v>263750</v>
      </c>
      <c r="D6731" t="s">
        <v>462</v>
      </c>
      <c r="F6731" t="s">
        <v>69</v>
      </c>
      <c r="G6731" t="s">
        <v>17</v>
      </c>
      <c r="H6731" s="2">
        <v>83707.570000000007</v>
      </c>
      <c r="I6731">
        <v>0.11</v>
      </c>
      <c r="J6731" s="2">
        <v>83707.570000000007</v>
      </c>
      <c r="K6731" s="2">
        <v>3306</v>
      </c>
      <c r="L6731">
        <v>25.32</v>
      </c>
      <c r="M6731" t="s">
        <v>51</v>
      </c>
      <c r="N6731" t="s">
        <v>463</v>
      </c>
      <c r="O6731" t="s">
        <v>53</v>
      </c>
    </row>
    <row r="6732" spans="1:15" x14ac:dyDescent="0.2">
      <c r="A6732" s="16" t="s">
        <v>505</v>
      </c>
      <c r="B6732" s="1">
        <v>46002</v>
      </c>
      <c r="C6732" t="s">
        <v>428</v>
      </c>
      <c r="D6732" t="s">
        <v>429</v>
      </c>
      <c r="F6732" t="s">
        <v>43</v>
      </c>
      <c r="G6732" t="s">
        <v>17</v>
      </c>
      <c r="H6732" s="2">
        <v>83278.89</v>
      </c>
      <c r="I6732">
        <v>0.11</v>
      </c>
      <c r="J6732" s="2">
        <v>83278.89</v>
      </c>
      <c r="K6732" s="2">
        <v>24912</v>
      </c>
      <c r="L6732">
        <v>3.34</v>
      </c>
      <c r="M6732" t="s">
        <v>374</v>
      </c>
      <c r="N6732" t="s">
        <v>375</v>
      </c>
      <c r="O6732" t="s">
        <v>376</v>
      </c>
    </row>
    <row r="6733" spans="1:15" x14ac:dyDescent="0.2">
      <c r="A6733" s="16" t="s">
        <v>505</v>
      </c>
      <c r="B6733" s="1">
        <v>46002</v>
      </c>
      <c r="C6733" t="s">
        <v>478</v>
      </c>
      <c r="D6733" t="s">
        <v>529</v>
      </c>
      <c r="F6733" t="s">
        <v>69</v>
      </c>
      <c r="G6733" t="s">
        <v>17</v>
      </c>
      <c r="H6733" s="2">
        <v>82526.06</v>
      </c>
      <c r="I6733">
        <v>0.11</v>
      </c>
      <c r="J6733" s="2">
        <v>82526.06</v>
      </c>
      <c r="K6733" s="2">
        <v>30119</v>
      </c>
      <c r="L6733">
        <v>2.74</v>
      </c>
      <c r="M6733" t="s">
        <v>18</v>
      </c>
      <c r="N6733" t="s">
        <v>31</v>
      </c>
      <c r="O6733" t="s">
        <v>20</v>
      </c>
    </row>
    <row r="6734" spans="1:15" x14ac:dyDescent="0.2">
      <c r="A6734" s="16" t="s">
        <v>505</v>
      </c>
      <c r="B6734" s="1">
        <v>46002</v>
      </c>
      <c r="C6734">
        <v>3738</v>
      </c>
      <c r="D6734" t="s">
        <v>453</v>
      </c>
      <c r="F6734" t="s">
        <v>16</v>
      </c>
      <c r="G6734" t="s">
        <v>17</v>
      </c>
      <c r="H6734" s="2">
        <v>82327.009999999995</v>
      </c>
      <c r="I6734">
        <v>0.11</v>
      </c>
      <c r="J6734" s="2">
        <v>82327.009999999995</v>
      </c>
      <c r="K6734" s="2">
        <v>154000</v>
      </c>
      <c r="L6734">
        <v>0.53</v>
      </c>
      <c r="M6734" t="s">
        <v>128</v>
      </c>
      <c r="N6734" t="s">
        <v>102</v>
      </c>
      <c r="O6734" t="s">
        <v>103</v>
      </c>
    </row>
    <row r="6735" spans="1:15" x14ac:dyDescent="0.2">
      <c r="A6735" s="16" t="s">
        <v>505</v>
      </c>
      <c r="B6735" s="1">
        <v>46002</v>
      </c>
      <c r="C6735">
        <v>2439</v>
      </c>
      <c r="D6735" t="s">
        <v>457</v>
      </c>
      <c r="F6735" t="s">
        <v>43</v>
      </c>
      <c r="G6735" t="s">
        <v>17</v>
      </c>
      <c r="H6735" s="2">
        <v>73301.78</v>
      </c>
      <c r="I6735">
        <v>0.1</v>
      </c>
      <c r="J6735" s="2">
        <v>73301.78</v>
      </c>
      <c r="K6735" s="2">
        <v>23008</v>
      </c>
      <c r="L6735">
        <v>3.19</v>
      </c>
      <c r="M6735" t="s">
        <v>33</v>
      </c>
      <c r="N6735" t="s">
        <v>34</v>
      </c>
      <c r="O6735" t="s">
        <v>35</v>
      </c>
    </row>
    <row r="6736" spans="1:15" x14ac:dyDescent="0.2">
      <c r="A6736" s="16" t="s">
        <v>505</v>
      </c>
      <c r="B6736" s="1">
        <v>46002</v>
      </c>
      <c r="C6736" t="s">
        <v>460</v>
      </c>
      <c r="D6736" t="s">
        <v>461</v>
      </c>
      <c r="F6736" t="s">
        <v>69</v>
      </c>
      <c r="G6736" t="s">
        <v>17</v>
      </c>
      <c r="H6736" s="2">
        <v>64788.480000000003</v>
      </c>
      <c r="I6736">
        <v>0.09</v>
      </c>
      <c r="J6736" s="2">
        <v>64788.480000000003</v>
      </c>
      <c r="K6736" s="2">
        <v>6327</v>
      </c>
      <c r="L6736">
        <v>10.24</v>
      </c>
      <c r="M6736" t="s">
        <v>18</v>
      </c>
      <c r="N6736" t="s">
        <v>19</v>
      </c>
      <c r="O6736" t="s">
        <v>20</v>
      </c>
    </row>
    <row r="6737" spans="1:15" x14ac:dyDescent="0.2">
      <c r="A6737" s="16" t="s">
        <v>505</v>
      </c>
      <c r="B6737" s="1">
        <v>46002</v>
      </c>
      <c r="C6737" t="s">
        <v>439</v>
      </c>
      <c r="D6737" t="s">
        <v>440</v>
      </c>
      <c r="F6737" t="s">
        <v>69</v>
      </c>
      <c r="G6737" t="s">
        <v>17</v>
      </c>
      <c r="H6737" s="2">
        <v>64624.13</v>
      </c>
      <c r="I6737">
        <v>0.09</v>
      </c>
      <c r="J6737" s="2">
        <v>64624.13</v>
      </c>
      <c r="K6737" s="2">
        <v>8761</v>
      </c>
      <c r="L6737">
        <v>7.38</v>
      </c>
      <c r="M6737" t="s">
        <v>441</v>
      </c>
      <c r="N6737" t="s">
        <v>442</v>
      </c>
      <c r="O6737" t="s">
        <v>40</v>
      </c>
    </row>
    <row r="6738" spans="1:15" x14ac:dyDescent="0.2">
      <c r="A6738" s="16" t="s">
        <v>505</v>
      </c>
      <c r="B6738" s="1">
        <v>46002</v>
      </c>
      <c r="C6738">
        <v>3765</v>
      </c>
      <c r="D6738" t="s">
        <v>452</v>
      </c>
      <c r="F6738" t="s">
        <v>69</v>
      </c>
      <c r="G6738" t="s">
        <v>17</v>
      </c>
      <c r="H6738" s="2">
        <v>64263.99</v>
      </c>
      <c r="I6738">
        <v>0.09</v>
      </c>
      <c r="J6738" s="2">
        <v>64263.99</v>
      </c>
      <c r="K6738" s="2">
        <v>4100</v>
      </c>
      <c r="L6738">
        <v>15.67</v>
      </c>
      <c r="M6738" t="s">
        <v>73</v>
      </c>
      <c r="N6738" t="s">
        <v>74</v>
      </c>
      <c r="O6738" t="s">
        <v>75</v>
      </c>
    </row>
    <row r="6739" spans="1:15" x14ac:dyDescent="0.2">
      <c r="A6739" s="16" t="s">
        <v>505</v>
      </c>
      <c r="B6739" s="1">
        <v>46002</v>
      </c>
      <c r="C6739">
        <v>2121</v>
      </c>
      <c r="D6739" t="s">
        <v>456</v>
      </c>
      <c r="F6739" t="s">
        <v>69</v>
      </c>
      <c r="G6739" t="s">
        <v>17</v>
      </c>
      <c r="H6739" s="2">
        <v>57616.01</v>
      </c>
      <c r="I6739">
        <v>0.08</v>
      </c>
      <c r="J6739" s="2">
        <v>57616.01</v>
      </c>
      <c r="K6739" s="2">
        <v>3300</v>
      </c>
      <c r="L6739">
        <v>17.46</v>
      </c>
      <c r="M6739" t="s">
        <v>73</v>
      </c>
      <c r="N6739" t="s">
        <v>74</v>
      </c>
      <c r="O6739" t="s">
        <v>75</v>
      </c>
    </row>
    <row r="6740" spans="1:15" x14ac:dyDescent="0.2">
      <c r="A6740" s="16" t="s">
        <v>505</v>
      </c>
      <c r="B6740" s="1">
        <v>46002</v>
      </c>
      <c r="C6740">
        <v>6727</v>
      </c>
      <c r="D6740" t="s">
        <v>464</v>
      </c>
      <c r="F6740" t="s">
        <v>16</v>
      </c>
      <c r="G6740" t="s">
        <v>17</v>
      </c>
      <c r="H6740" s="2">
        <v>54548.21</v>
      </c>
      <c r="I6740">
        <v>7.0000000000000007E-2</v>
      </c>
      <c r="J6740" s="2">
        <v>54548.21</v>
      </c>
      <c r="K6740" s="2">
        <v>10700</v>
      </c>
      <c r="L6740">
        <v>5.0999999999999996</v>
      </c>
      <c r="M6740" t="s">
        <v>73</v>
      </c>
      <c r="N6740" t="s">
        <v>74</v>
      </c>
      <c r="O6740" t="s">
        <v>75</v>
      </c>
    </row>
    <row r="6741" spans="1:15" x14ac:dyDescent="0.2">
      <c r="A6741" s="16" t="s">
        <v>505</v>
      </c>
      <c r="B6741" s="1">
        <v>46002</v>
      </c>
      <c r="C6741">
        <v>2362</v>
      </c>
      <c r="D6741" t="s">
        <v>459</v>
      </c>
      <c r="F6741" t="s">
        <v>16</v>
      </c>
      <c r="G6741" t="s">
        <v>17</v>
      </c>
      <c r="H6741" s="2">
        <v>52983.61</v>
      </c>
      <c r="I6741">
        <v>7.0000000000000007E-2</v>
      </c>
      <c r="J6741" s="2">
        <v>52983.61</v>
      </c>
      <c r="K6741" s="2">
        <v>41000</v>
      </c>
      <c r="L6741">
        <v>1.29</v>
      </c>
      <c r="M6741" t="s">
        <v>33</v>
      </c>
      <c r="N6741" t="s">
        <v>34</v>
      </c>
      <c r="O6741" t="s">
        <v>35</v>
      </c>
    </row>
    <row r="6742" spans="1:15" x14ac:dyDescent="0.2">
      <c r="A6742" s="16" t="s">
        <v>505</v>
      </c>
      <c r="B6742" s="1">
        <v>46002</v>
      </c>
      <c r="C6742">
        <v>2767</v>
      </c>
      <c r="D6742" t="s">
        <v>471</v>
      </c>
      <c r="F6742" t="s">
        <v>43</v>
      </c>
      <c r="G6742" t="s">
        <v>17</v>
      </c>
      <c r="H6742" s="2">
        <v>46550.66</v>
      </c>
      <c r="I6742">
        <v>0.06</v>
      </c>
      <c r="J6742" s="2">
        <v>46550.66</v>
      </c>
      <c r="K6742" s="2">
        <v>3900</v>
      </c>
      <c r="L6742">
        <v>11.94</v>
      </c>
      <c r="M6742" t="s">
        <v>73</v>
      </c>
      <c r="N6742" t="s">
        <v>74</v>
      </c>
      <c r="O6742" t="s">
        <v>75</v>
      </c>
    </row>
    <row r="6743" spans="1:15" x14ac:dyDescent="0.2">
      <c r="A6743" s="16" t="s">
        <v>505</v>
      </c>
      <c r="B6743" s="1">
        <v>46002</v>
      </c>
      <c r="C6743">
        <v>751</v>
      </c>
      <c r="D6743" t="s">
        <v>470</v>
      </c>
      <c r="F6743" t="s">
        <v>43</v>
      </c>
      <c r="G6743" t="s">
        <v>17</v>
      </c>
      <c r="H6743" s="2">
        <v>44807.98</v>
      </c>
      <c r="I6743">
        <v>0.06</v>
      </c>
      <c r="J6743" s="2">
        <v>44807.98</v>
      </c>
      <c r="K6743" s="2">
        <v>92000</v>
      </c>
      <c r="L6743">
        <v>0.49</v>
      </c>
      <c r="M6743" t="s">
        <v>101</v>
      </c>
      <c r="N6743" t="s">
        <v>102</v>
      </c>
      <c r="O6743" t="s">
        <v>103</v>
      </c>
    </row>
    <row r="6744" spans="1:15" x14ac:dyDescent="0.2">
      <c r="A6744" s="16" t="s">
        <v>505</v>
      </c>
      <c r="B6744" s="1">
        <v>46002</v>
      </c>
      <c r="C6744" t="s">
        <v>384</v>
      </c>
      <c r="D6744" t="s">
        <v>493</v>
      </c>
      <c r="F6744" t="s">
        <v>106</v>
      </c>
      <c r="G6744" t="s">
        <v>107</v>
      </c>
      <c r="H6744" s="2">
        <v>41329.980000000003</v>
      </c>
      <c r="I6744">
        <v>0.06</v>
      </c>
      <c r="J6744" s="2">
        <v>41329.980000000003</v>
      </c>
      <c r="K6744" s="2">
        <v>382137</v>
      </c>
      <c r="L6744">
        <v>10.82</v>
      </c>
      <c r="M6744" t="s">
        <v>363</v>
      </c>
      <c r="N6744" t="s">
        <v>108</v>
      </c>
      <c r="O6744" t="s">
        <v>384</v>
      </c>
    </row>
    <row r="6745" spans="1:15" x14ac:dyDescent="0.2">
      <c r="A6745" s="16" t="s">
        <v>505</v>
      </c>
      <c r="B6745" s="1">
        <v>46002</v>
      </c>
      <c r="C6745">
        <v>293490</v>
      </c>
      <c r="D6745" t="s">
        <v>469</v>
      </c>
      <c r="F6745" t="s">
        <v>69</v>
      </c>
      <c r="G6745" t="s">
        <v>17</v>
      </c>
      <c r="H6745" s="2">
        <v>39002.14</v>
      </c>
      <c r="I6745">
        <v>0.05</v>
      </c>
      <c r="J6745" s="2">
        <v>39002.14</v>
      </c>
      <c r="K6745" s="2">
        <v>3600</v>
      </c>
      <c r="L6745">
        <v>10.83</v>
      </c>
      <c r="M6745" t="s">
        <v>51</v>
      </c>
      <c r="N6745" t="s">
        <v>463</v>
      </c>
      <c r="O6745" t="s">
        <v>53</v>
      </c>
    </row>
    <row r="6746" spans="1:15" x14ac:dyDescent="0.2">
      <c r="A6746" s="16" t="s">
        <v>505</v>
      </c>
      <c r="B6746" s="1">
        <v>46002</v>
      </c>
      <c r="C6746">
        <v>192080</v>
      </c>
      <c r="D6746" t="s">
        <v>475</v>
      </c>
      <c r="F6746" t="s">
        <v>43</v>
      </c>
      <c r="G6746" t="s">
        <v>17</v>
      </c>
      <c r="H6746" s="2">
        <v>35167.910000000003</v>
      </c>
      <c r="I6746">
        <v>0.05</v>
      </c>
      <c r="J6746" s="2">
        <v>35167.910000000003</v>
      </c>
      <c r="K6746">
        <v>972</v>
      </c>
      <c r="L6746">
        <v>36.18</v>
      </c>
      <c r="M6746" t="s">
        <v>51</v>
      </c>
      <c r="N6746" t="s">
        <v>52</v>
      </c>
      <c r="O6746" t="s">
        <v>53</v>
      </c>
    </row>
    <row r="6747" spans="1:15" x14ac:dyDescent="0.2">
      <c r="A6747" s="16" t="s">
        <v>505</v>
      </c>
      <c r="B6747" s="1">
        <v>46002</v>
      </c>
      <c r="C6747">
        <v>112040</v>
      </c>
      <c r="D6747" t="s">
        <v>472</v>
      </c>
      <c r="F6747" t="s">
        <v>69</v>
      </c>
      <c r="G6747" t="s">
        <v>17</v>
      </c>
      <c r="H6747" s="2">
        <v>33916.129999999997</v>
      </c>
      <c r="I6747">
        <v>0.05</v>
      </c>
      <c r="J6747" s="2">
        <v>33916.129999999997</v>
      </c>
      <c r="K6747" s="2">
        <v>1807</v>
      </c>
      <c r="L6747">
        <v>18.77</v>
      </c>
      <c r="M6747" t="s">
        <v>51</v>
      </c>
      <c r="N6747" t="s">
        <v>463</v>
      </c>
      <c r="O6747" t="s">
        <v>53</v>
      </c>
    </row>
    <row r="6748" spans="1:15" x14ac:dyDescent="0.2">
      <c r="A6748" s="16" t="s">
        <v>505</v>
      </c>
      <c r="B6748" s="1">
        <v>46002</v>
      </c>
      <c r="C6748" t="s">
        <v>466</v>
      </c>
      <c r="D6748" t="s">
        <v>467</v>
      </c>
      <c r="F6748" t="s">
        <v>69</v>
      </c>
      <c r="G6748" t="s">
        <v>17</v>
      </c>
      <c r="H6748" s="2">
        <v>33186.81</v>
      </c>
      <c r="I6748">
        <v>0.05</v>
      </c>
      <c r="J6748" s="2">
        <v>33186.81</v>
      </c>
      <c r="K6748" s="2">
        <v>3557</v>
      </c>
      <c r="L6748">
        <v>9.33</v>
      </c>
      <c r="M6748" t="s">
        <v>18</v>
      </c>
      <c r="N6748" t="s">
        <v>19</v>
      </c>
      <c r="O6748" t="s">
        <v>20</v>
      </c>
    </row>
    <row r="6749" spans="1:15" x14ac:dyDescent="0.2">
      <c r="A6749" s="16" t="s">
        <v>505</v>
      </c>
      <c r="B6749" s="1">
        <v>46002</v>
      </c>
      <c r="C6749">
        <v>799</v>
      </c>
      <c r="D6749" t="s">
        <v>518</v>
      </c>
      <c r="F6749" t="s">
        <v>69</v>
      </c>
      <c r="G6749" t="s">
        <v>17</v>
      </c>
      <c r="H6749" s="2">
        <v>32985.29</v>
      </c>
      <c r="I6749">
        <v>0.05</v>
      </c>
      <c r="J6749" s="2">
        <v>32985.29</v>
      </c>
      <c r="K6749" s="2">
        <v>69000</v>
      </c>
      <c r="L6749">
        <v>0.48</v>
      </c>
      <c r="M6749" t="s">
        <v>128</v>
      </c>
      <c r="N6749" t="s">
        <v>102</v>
      </c>
      <c r="O6749" t="s">
        <v>103</v>
      </c>
    </row>
    <row r="6750" spans="1:15" x14ac:dyDescent="0.2">
      <c r="A6750" s="16" t="s">
        <v>505</v>
      </c>
      <c r="B6750" s="1">
        <v>46002</v>
      </c>
      <c r="C6750">
        <v>67160</v>
      </c>
      <c r="D6750" t="s">
        <v>468</v>
      </c>
      <c r="F6750" t="s">
        <v>69</v>
      </c>
      <c r="G6750" t="s">
        <v>17</v>
      </c>
      <c r="H6750" s="2">
        <v>31168.240000000002</v>
      </c>
      <c r="I6750">
        <v>0.04</v>
      </c>
      <c r="J6750" s="2">
        <v>31168.240000000002</v>
      </c>
      <c r="K6750">
        <v>655</v>
      </c>
      <c r="L6750">
        <v>47.59</v>
      </c>
      <c r="M6750" t="s">
        <v>51</v>
      </c>
      <c r="N6750" t="s">
        <v>463</v>
      </c>
      <c r="O6750" t="s">
        <v>53</v>
      </c>
    </row>
    <row r="6751" spans="1:15" x14ac:dyDescent="0.2">
      <c r="A6751" s="16" t="s">
        <v>505</v>
      </c>
      <c r="B6751" s="1">
        <v>46002</v>
      </c>
      <c r="C6751">
        <v>777</v>
      </c>
      <c r="D6751" t="s">
        <v>517</v>
      </c>
      <c r="F6751" t="s">
        <v>69</v>
      </c>
      <c r="G6751" t="s">
        <v>17</v>
      </c>
      <c r="H6751" s="2">
        <v>30335.47</v>
      </c>
      <c r="I6751">
        <v>0.04</v>
      </c>
      <c r="J6751" s="2">
        <v>30335.47</v>
      </c>
      <c r="K6751" s="2">
        <v>22000</v>
      </c>
      <c r="L6751">
        <v>1.38</v>
      </c>
      <c r="M6751" t="s">
        <v>101</v>
      </c>
      <c r="N6751" t="s">
        <v>102</v>
      </c>
      <c r="O6751" t="s">
        <v>103</v>
      </c>
    </row>
    <row r="6752" spans="1:15" x14ac:dyDescent="0.2">
      <c r="A6752" s="16" t="s">
        <v>505</v>
      </c>
      <c r="B6752" s="1">
        <v>46002</v>
      </c>
      <c r="C6752" t="s">
        <v>485</v>
      </c>
      <c r="D6752" t="s">
        <v>486</v>
      </c>
      <c r="F6752" t="s">
        <v>69</v>
      </c>
      <c r="G6752" t="s">
        <v>17</v>
      </c>
      <c r="H6752" s="2">
        <v>27871.360000000001</v>
      </c>
      <c r="I6752">
        <v>0.04</v>
      </c>
      <c r="J6752" s="2">
        <v>27871.360000000001</v>
      </c>
      <c r="K6752" s="2">
        <v>6512</v>
      </c>
      <c r="L6752">
        <v>4.28</v>
      </c>
      <c r="M6752" t="s">
        <v>18</v>
      </c>
      <c r="N6752" t="s">
        <v>19</v>
      </c>
      <c r="O6752" t="s">
        <v>20</v>
      </c>
    </row>
    <row r="6753" spans="1:15" x14ac:dyDescent="0.2">
      <c r="A6753" s="16" t="s">
        <v>505</v>
      </c>
      <c r="B6753" s="1">
        <v>46002</v>
      </c>
      <c r="C6753">
        <v>6419</v>
      </c>
      <c r="D6753" t="s">
        <v>520</v>
      </c>
      <c r="F6753" t="s">
        <v>43</v>
      </c>
      <c r="G6753" t="s">
        <v>17</v>
      </c>
      <c r="H6753" s="2">
        <v>27519.98</v>
      </c>
      <c r="I6753">
        <v>0.04</v>
      </c>
      <c r="J6753" s="2">
        <v>27519.98</v>
      </c>
      <c r="K6753" s="2">
        <v>1400</v>
      </c>
      <c r="L6753">
        <v>19.66</v>
      </c>
      <c r="M6753" t="s">
        <v>73</v>
      </c>
      <c r="N6753" t="s">
        <v>74</v>
      </c>
      <c r="O6753" t="s">
        <v>75</v>
      </c>
    </row>
    <row r="6754" spans="1:15" x14ac:dyDescent="0.2">
      <c r="A6754" s="16" t="s">
        <v>505</v>
      </c>
      <c r="B6754" s="1">
        <v>46002</v>
      </c>
      <c r="C6754" t="s">
        <v>446</v>
      </c>
      <c r="D6754" t="s">
        <v>447</v>
      </c>
      <c r="F6754" t="s">
        <v>69</v>
      </c>
      <c r="G6754" t="s">
        <v>17</v>
      </c>
      <c r="H6754" s="2">
        <v>25167.4</v>
      </c>
      <c r="I6754">
        <v>0.03</v>
      </c>
      <c r="J6754" s="2">
        <v>25167.4</v>
      </c>
      <c r="K6754" s="2">
        <v>6802</v>
      </c>
      <c r="L6754">
        <v>3.7</v>
      </c>
      <c r="M6754" t="s">
        <v>18</v>
      </c>
      <c r="N6754" t="s">
        <v>19</v>
      </c>
      <c r="O6754" t="s">
        <v>20</v>
      </c>
    </row>
    <row r="6755" spans="1:15" x14ac:dyDescent="0.2">
      <c r="A6755" s="16" t="s">
        <v>505</v>
      </c>
      <c r="B6755" s="1">
        <v>46002</v>
      </c>
      <c r="C6755">
        <v>6200</v>
      </c>
      <c r="D6755" t="s">
        <v>519</v>
      </c>
      <c r="F6755" t="s">
        <v>477</v>
      </c>
      <c r="G6755" t="s">
        <v>17</v>
      </c>
      <c r="H6755" s="2">
        <v>25111.5</v>
      </c>
      <c r="I6755">
        <v>0.03</v>
      </c>
      <c r="J6755" s="2">
        <v>25111.5</v>
      </c>
      <c r="K6755" s="2">
        <v>4700</v>
      </c>
      <c r="L6755">
        <v>5.34</v>
      </c>
      <c r="M6755" t="s">
        <v>73</v>
      </c>
      <c r="N6755" t="s">
        <v>74</v>
      </c>
      <c r="O6755" t="s">
        <v>75</v>
      </c>
    </row>
    <row r="6756" spans="1:15" x14ac:dyDescent="0.2">
      <c r="A6756" s="16" t="s">
        <v>505</v>
      </c>
      <c r="B6756" s="1">
        <v>46002</v>
      </c>
      <c r="C6756">
        <v>30520</v>
      </c>
      <c r="D6756" t="s">
        <v>521</v>
      </c>
      <c r="F6756" t="s">
        <v>16</v>
      </c>
      <c r="G6756" t="s">
        <v>17</v>
      </c>
      <c r="H6756" s="2">
        <v>25114.11</v>
      </c>
      <c r="I6756">
        <v>0.03</v>
      </c>
      <c r="J6756" s="2">
        <v>25114.11</v>
      </c>
      <c r="K6756" s="2">
        <v>1507</v>
      </c>
      <c r="L6756">
        <v>16.66</v>
      </c>
      <c r="M6756" t="s">
        <v>51</v>
      </c>
      <c r="N6756" t="s">
        <v>463</v>
      </c>
      <c r="O6756" t="s">
        <v>53</v>
      </c>
    </row>
    <row r="6757" spans="1:15" x14ac:dyDescent="0.2">
      <c r="A6757" s="16" t="s">
        <v>505</v>
      </c>
      <c r="B6757" s="1">
        <v>46002</v>
      </c>
      <c r="C6757" t="s">
        <v>376</v>
      </c>
      <c r="D6757" t="s">
        <v>495</v>
      </c>
      <c r="F6757" t="s">
        <v>106</v>
      </c>
      <c r="G6757" t="s">
        <v>107</v>
      </c>
      <c r="H6757" s="2">
        <v>22048.81</v>
      </c>
      <c r="I6757">
        <v>0.03</v>
      </c>
      <c r="J6757" s="2">
        <v>22048.81</v>
      </c>
      <c r="K6757" s="2">
        <v>33044</v>
      </c>
      <c r="L6757">
        <v>66.72</v>
      </c>
      <c r="M6757" t="s">
        <v>374</v>
      </c>
      <c r="N6757" t="s">
        <v>108</v>
      </c>
      <c r="O6757" t="s">
        <v>376</v>
      </c>
    </row>
    <row r="6758" spans="1:15" x14ac:dyDescent="0.2">
      <c r="A6758" s="16" t="s">
        <v>505</v>
      </c>
      <c r="B6758" s="1">
        <v>46002</v>
      </c>
      <c r="C6758" t="s">
        <v>75</v>
      </c>
      <c r="D6758" t="s">
        <v>114</v>
      </c>
      <c r="F6758" t="s">
        <v>106</v>
      </c>
      <c r="G6758" t="s">
        <v>107</v>
      </c>
      <c r="H6758" s="2">
        <v>20958.11</v>
      </c>
      <c r="I6758">
        <v>0.03</v>
      </c>
      <c r="J6758" s="2">
        <v>20958.11</v>
      </c>
      <c r="K6758" s="2">
        <v>3251861</v>
      </c>
      <c r="L6758">
        <v>0.64</v>
      </c>
      <c r="M6758" t="s">
        <v>73</v>
      </c>
      <c r="N6758" t="s">
        <v>108</v>
      </c>
      <c r="O6758" t="s">
        <v>75</v>
      </c>
    </row>
    <row r="6759" spans="1:15" x14ac:dyDescent="0.2">
      <c r="A6759" s="16" t="s">
        <v>505</v>
      </c>
      <c r="B6759" s="1">
        <v>46002</v>
      </c>
      <c r="C6759">
        <v>376300</v>
      </c>
      <c r="D6759" t="s">
        <v>484</v>
      </c>
      <c r="F6759" t="s">
        <v>69</v>
      </c>
      <c r="G6759" t="s">
        <v>17</v>
      </c>
      <c r="H6759" s="2">
        <v>19816.310000000001</v>
      </c>
      <c r="I6759">
        <v>0.03</v>
      </c>
      <c r="J6759" s="2">
        <v>19816.310000000001</v>
      </c>
      <c r="K6759">
        <v>901</v>
      </c>
      <c r="L6759">
        <v>21.99</v>
      </c>
      <c r="M6759" t="s">
        <v>51</v>
      </c>
      <c r="N6759" t="s">
        <v>463</v>
      </c>
      <c r="O6759" t="s">
        <v>53</v>
      </c>
    </row>
    <row r="6760" spans="1:15" x14ac:dyDescent="0.2">
      <c r="A6760" s="16" t="s">
        <v>505</v>
      </c>
      <c r="B6760" s="1">
        <v>46002</v>
      </c>
      <c r="C6760" t="s">
        <v>522</v>
      </c>
      <c r="D6760" t="s">
        <v>523</v>
      </c>
      <c r="F6760" t="s">
        <v>69</v>
      </c>
      <c r="G6760" t="s">
        <v>17</v>
      </c>
      <c r="H6760" s="2">
        <v>18891.48</v>
      </c>
      <c r="I6760">
        <v>0.03</v>
      </c>
      <c r="J6760" s="2">
        <v>18891.48</v>
      </c>
      <c r="K6760" s="2">
        <v>768100</v>
      </c>
      <c r="L6760">
        <v>0.02</v>
      </c>
      <c r="M6760" t="s">
        <v>524</v>
      </c>
      <c r="N6760" t="s">
        <v>525</v>
      </c>
      <c r="O6760" t="s">
        <v>526</v>
      </c>
    </row>
    <row r="6761" spans="1:15" x14ac:dyDescent="0.2">
      <c r="A6761" s="16" t="s">
        <v>505</v>
      </c>
      <c r="B6761" s="1">
        <v>46002</v>
      </c>
      <c r="C6761">
        <v>225570</v>
      </c>
      <c r="D6761" t="s">
        <v>527</v>
      </c>
      <c r="F6761" t="s">
        <v>69</v>
      </c>
      <c r="G6761" t="s">
        <v>17</v>
      </c>
      <c r="H6761" s="2">
        <v>18752.75</v>
      </c>
      <c r="I6761">
        <v>0.03</v>
      </c>
      <c r="J6761" s="2">
        <v>18752.75</v>
      </c>
      <c r="K6761" s="2">
        <v>2203</v>
      </c>
      <c r="L6761">
        <v>8.51</v>
      </c>
      <c r="M6761" t="s">
        <v>51</v>
      </c>
      <c r="N6761" t="s">
        <v>463</v>
      </c>
      <c r="O6761" t="s">
        <v>53</v>
      </c>
    </row>
    <row r="6762" spans="1:15" x14ac:dyDescent="0.2">
      <c r="A6762" s="16" t="s">
        <v>505</v>
      </c>
      <c r="B6762" s="1">
        <v>46002</v>
      </c>
      <c r="C6762">
        <v>3632</v>
      </c>
      <c r="D6762" t="s">
        <v>487</v>
      </c>
      <c r="F6762" t="s">
        <v>69</v>
      </c>
      <c r="G6762" t="s">
        <v>17</v>
      </c>
      <c r="H6762" s="2">
        <v>15568.45</v>
      </c>
      <c r="I6762">
        <v>0.02</v>
      </c>
      <c r="J6762" s="2">
        <v>15568.45</v>
      </c>
      <c r="K6762" s="2">
        <v>6100</v>
      </c>
      <c r="L6762">
        <v>2.5499999999999998</v>
      </c>
      <c r="M6762" t="s">
        <v>73</v>
      </c>
      <c r="N6762" t="s">
        <v>74</v>
      </c>
      <c r="O6762" t="s">
        <v>75</v>
      </c>
    </row>
    <row r="6763" spans="1:15" x14ac:dyDescent="0.2">
      <c r="A6763" s="16" t="s">
        <v>505</v>
      </c>
      <c r="B6763" s="1">
        <v>46002</v>
      </c>
      <c r="C6763" t="s">
        <v>103</v>
      </c>
      <c r="D6763" t="s">
        <v>127</v>
      </c>
      <c r="F6763" t="s">
        <v>106</v>
      </c>
      <c r="G6763" t="s">
        <v>107</v>
      </c>
      <c r="H6763" s="2">
        <v>15171.08</v>
      </c>
      <c r="I6763">
        <v>0.02</v>
      </c>
      <c r="J6763" s="2">
        <v>15171.08</v>
      </c>
      <c r="K6763" s="2">
        <v>118056</v>
      </c>
      <c r="L6763">
        <v>12.85</v>
      </c>
      <c r="M6763" t="s">
        <v>128</v>
      </c>
      <c r="N6763" t="s">
        <v>108</v>
      </c>
      <c r="O6763" t="s">
        <v>103</v>
      </c>
    </row>
    <row r="6764" spans="1:15" x14ac:dyDescent="0.2">
      <c r="A6764" s="16" t="s">
        <v>505</v>
      </c>
      <c r="B6764" s="1">
        <v>46002</v>
      </c>
      <c r="C6764">
        <v>194480</v>
      </c>
      <c r="D6764" t="s">
        <v>492</v>
      </c>
      <c r="F6764" t="s">
        <v>69</v>
      </c>
      <c r="G6764" t="s">
        <v>17</v>
      </c>
      <c r="H6764" s="2">
        <v>13286.09</v>
      </c>
      <c r="I6764">
        <v>0.02</v>
      </c>
      <c r="J6764" s="2">
        <v>13286.09</v>
      </c>
      <c r="K6764">
        <v>668</v>
      </c>
      <c r="L6764">
        <v>19.89</v>
      </c>
      <c r="M6764" t="s">
        <v>51</v>
      </c>
      <c r="N6764" t="s">
        <v>463</v>
      </c>
      <c r="O6764" t="s">
        <v>53</v>
      </c>
    </row>
    <row r="6765" spans="1:15" x14ac:dyDescent="0.2">
      <c r="A6765" s="16" t="s">
        <v>505</v>
      </c>
      <c r="B6765" s="1">
        <v>46002</v>
      </c>
      <c r="C6765" t="s">
        <v>53</v>
      </c>
      <c r="D6765" t="s">
        <v>124</v>
      </c>
      <c r="F6765" t="s">
        <v>106</v>
      </c>
      <c r="G6765" t="s">
        <v>107</v>
      </c>
      <c r="H6765" s="2">
        <v>9687.86</v>
      </c>
      <c r="I6765">
        <v>0.01</v>
      </c>
      <c r="J6765" s="2">
        <v>9687.86</v>
      </c>
      <c r="K6765" s="2">
        <v>14271669</v>
      </c>
      <c r="L6765">
        <v>7.0000000000000007E-2</v>
      </c>
      <c r="M6765" t="s">
        <v>51</v>
      </c>
      <c r="N6765" t="s">
        <v>108</v>
      </c>
      <c r="O6765" t="s">
        <v>53</v>
      </c>
    </row>
    <row r="6766" spans="1:15" x14ac:dyDescent="0.2">
      <c r="A6766" s="16" t="s">
        <v>505</v>
      </c>
      <c r="B6766" s="1">
        <v>46002</v>
      </c>
      <c r="C6766" t="s">
        <v>389</v>
      </c>
      <c r="D6766" t="s">
        <v>494</v>
      </c>
      <c r="F6766" t="s">
        <v>106</v>
      </c>
      <c r="G6766" t="s">
        <v>107</v>
      </c>
      <c r="H6766" s="2">
        <v>8501.51</v>
      </c>
      <c r="I6766">
        <v>0.01</v>
      </c>
      <c r="J6766" s="2">
        <v>8501.51</v>
      </c>
      <c r="K6766" s="2">
        <v>6746</v>
      </c>
      <c r="L6766">
        <v>126.03</v>
      </c>
      <c r="M6766" t="s">
        <v>387</v>
      </c>
      <c r="N6766" t="s">
        <v>108</v>
      </c>
      <c r="O6766" t="s">
        <v>389</v>
      </c>
    </row>
    <row r="6767" spans="1:15" x14ac:dyDescent="0.2">
      <c r="A6767" s="16" t="s">
        <v>505</v>
      </c>
      <c r="B6767" s="1">
        <v>46002</v>
      </c>
      <c r="C6767" t="s">
        <v>490</v>
      </c>
      <c r="D6767" t="s">
        <v>491</v>
      </c>
      <c r="F6767" t="s">
        <v>106</v>
      </c>
      <c r="G6767" t="s">
        <v>117</v>
      </c>
      <c r="H6767" s="2">
        <v>7000</v>
      </c>
      <c r="I6767">
        <v>0.01</v>
      </c>
      <c r="J6767" s="2">
        <v>7000</v>
      </c>
      <c r="K6767" s="2">
        <v>7000</v>
      </c>
      <c r="L6767">
        <v>100</v>
      </c>
      <c r="M6767" t="s">
        <v>18</v>
      </c>
      <c r="N6767" t="s">
        <v>108</v>
      </c>
      <c r="O6767" t="s">
        <v>20</v>
      </c>
    </row>
    <row r="6768" spans="1:15" x14ac:dyDescent="0.2">
      <c r="A6768" s="16" t="s">
        <v>505</v>
      </c>
      <c r="B6768" s="1">
        <v>46002</v>
      </c>
      <c r="C6768" t="s">
        <v>526</v>
      </c>
      <c r="D6768" t="s">
        <v>528</v>
      </c>
      <c r="F6768" t="s">
        <v>106</v>
      </c>
      <c r="G6768" t="s">
        <v>107</v>
      </c>
      <c r="H6768" s="2">
        <v>6751.75</v>
      </c>
      <c r="I6768">
        <v>0.01</v>
      </c>
      <c r="J6768" s="2">
        <v>6751.75</v>
      </c>
      <c r="K6768" s="2">
        <v>112551723</v>
      </c>
      <c r="L6768">
        <v>0.01</v>
      </c>
      <c r="M6768" t="s">
        <v>524</v>
      </c>
      <c r="N6768" t="s">
        <v>108</v>
      </c>
      <c r="O6768" t="s">
        <v>526</v>
      </c>
    </row>
    <row r="6769" spans="1:15" x14ac:dyDescent="0.2">
      <c r="A6769" s="16" t="s">
        <v>505</v>
      </c>
      <c r="B6769" s="1">
        <v>46002</v>
      </c>
      <c r="C6769" t="s">
        <v>152</v>
      </c>
      <c r="D6769" t="s">
        <v>153</v>
      </c>
      <c r="F6769" t="s">
        <v>106</v>
      </c>
      <c r="G6769" t="s">
        <v>107</v>
      </c>
      <c r="H6769" s="2">
        <v>4959.0200000000004</v>
      </c>
      <c r="I6769">
        <v>0.01</v>
      </c>
      <c r="J6769" s="2">
        <v>4959.0200000000004</v>
      </c>
      <c r="K6769" s="2">
        <v>3691</v>
      </c>
      <c r="L6769">
        <v>134.35</v>
      </c>
      <c r="M6769" t="s">
        <v>154</v>
      </c>
      <c r="N6769" t="s">
        <v>108</v>
      </c>
      <c r="O6769" t="s">
        <v>152</v>
      </c>
    </row>
    <row r="6770" spans="1:15" x14ac:dyDescent="0.2">
      <c r="A6770" s="16" t="s">
        <v>505</v>
      </c>
      <c r="B6770" s="1">
        <v>46002</v>
      </c>
      <c r="C6770" t="s">
        <v>496</v>
      </c>
      <c r="D6770" t="s">
        <v>497</v>
      </c>
      <c r="F6770" t="s">
        <v>106</v>
      </c>
      <c r="G6770" t="s">
        <v>107</v>
      </c>
      <c r="H6770" s="2">
        <v>3536.74</v>
      </c>
      <c r="I6770">
        <v>0</v>
      </c>
      <c r="J6770" s="2">
        <v>3536.74</v>
      </c>
      <c r="K6770" s="2">
        <v>14536</v>
      </c>
      <c r="L6770">
        <v>24.33</v>
      </c>
      <c r="M6770" t="s">
        <v>498</v>
      </c>
      <c r="N6770" t="s">
        <v>108</v>
      </c>
      <c r="O6770" t="s">
        <v>496</v>
      </c>
    </row>
    <row r="6771" spans="1:15" x14ac:dyDescent="0.2">
      <c r="A6771" s="16" t="s">
        <v>505</v>
      </c>
      <c r="B6771" s="1">
        <v>46002</v>
      </c>
      <c r="C6771" t="s">
        <v>40</v>
      </c>
      <c r="D6771" t="s">
        <v>125</v>
      </c>
      <c r="F6771" t="s">
        <v>106</v>
      </c>
      <c r="G6771" t="s">
        <v>107</v>
      </c>
      <c r="H6771" s="2">
        <v>2406.4699999999998</v>
      </c>
      <c r="I6771">
        <v>0</v>
      </c>
      <c r="J6771" s="2">
        <v>2406.4699999999998</v>
      </c>
      <c r="K6771" s="2">
        <v>2047</v>
      </c>
      <c r="L6771">
        <v>117.57</v>
      </c>
      <c r="M6771" t="s">
        <v>126</v>
      </c>
      <c r="N6771" t="s">
        <v>108</v>
      </c>
      <c r="O6771" t="s">
        <v>40</v>
      </c>
    </row>
    <row r="6772" spans="1:15" x14ac:dyDescent="0.2">
      <c r="A6772" s="16" t="s">
        <v>505</v>
      </c>
      <c r="B6772" s="1">
        <v>46002</v>
      </c>
      <c r="C6772" t="s">
        <v>414</v>
      </c>
      <c r="D6772" t="s">
        <v>499</v>
      </c>
      <c r="F6772" t="s">
        <v>106</v>
      </c>
      <c r="G6772" t="s">
        <v>107</v>
      </c>
      <c r="H6772" s="2">
        <v>2354.23</v>
      </c>
      <c r="I6772">
        <v>0</v>
      </c>
      <c r="J6772" s="2">
        <v>2354.23</v>
      </c>
      <c r="K6772" s="2">
        <v>8463</v>
      </c>
      <c r="L6772">
        <v>27.82</v>
      </c>
      <c r="M6772" t="s">
        <v>412</v>
      </c>
      <c r="N6772" t="s">
        <v>108</v>
      </c>
      <c r="O6772" t="s">
        <v>414</v>
      </c>
    </row>
    <row r="6773" spans="1:15" x14ac:dyDescent="0.2">
      <c r="A6773" s="16" t="s">
        <v>505</v>
      </c>
      <c r="B6773" s="1">
        <v>46002</v>
      </c>
      <c r="C6773" t="s">
        <v>35</v>
      </c>
      <c r="D6773" t="s">
        <v>113</v>
      </c>
      <c r="F6773" t="s">
        <v>106</v>
      </c>
      <c r="G6773" t="s">
        <v>107</v>
      </c>
      <c r="H6773" s="2">
        <v>1754.27</v>
      </c>
      <c r="I6773">
        <v>0</v>
      </c>
      <c r="J6773" s="2">
        <v>1754.27</v>
      </c>
      <c r="K6773" s="2">
        <v>54843</v>
      </c>
      <c r="L6773">
        <v>3.2</v>
      </c>
      <c r="M6773" t="s">
        <v>33</v>
      </c>
      <c r="N6773" t="s">
        <v>108</v>
      </c>
      <c r="O6773" t="s">
        <v>35</v>
      </c>
    </row>
    <row r="6774" spans="1:15" x14ac:dyDescent="0.2">
      <c r="A6774" s="16" t="s">
        <v>505</v>
      </c>
      <c r="B6774" s="1">
        <v>46002</v>
      </c>
      <c r="C6774" t="s">
        <v>500</v>
      </c>
      <c r="D6774" t="s">
        <v>501</v>
      </c>
      <c r="F6774" t="s">
        <v>106</v>
      </c>
      <c r="G6774" t="s">
        <v>107</v>
      </c>
      <c r="H6774" s="2">
        <v>1009.66</v>
      </c>
      <c r="I6774">
        <v>0</v>
      </c>
      <c r="J6774" s="2">
        <v>1009.66</v>
      </c>
      <c r="K6774" s="2">
        <v>10174</v>
      </c>
      <c r="L6774">
        <v>9.92</v>
      </c>
      <c r="M6774" t="s">
        <v>502</v>
      </c>
      <c r="N6774" t="s">
        <v>108</v>
      </c>
      <c r="O6774" t="s">
        <v>500</v>
      </c>
    </row>
    <row r="6775" spans="1:15" x14ac:dyDescent="0.2">
      <c r="A6775" s="16" t="s">
        <v>505</v>
      </c>
      <c r="B6775" s="1">
        <v>46002</v>
      </c>
      <c r="C6775" t="s">
        <v>384</v>
      </c>
      <c r="D6775" t="s">
        <v>720</v>
      </c>
      <c r="F6775" t="s">
        <v>106</v>
      </c>
      <c r="G6775" t="s">
        <v>174</v>
      </c>
      <c r="H6775">
        <v>17.73</v>
      </c>
      <c r="I6775">
        <v>0</v>
      </c>
      <c r="J6775">
        <v>17.73</v>
      </c>
      <c r="K6775" s="2">
        <v>-409589</v>
      </c>
      <c r="L6775">
        <v>1</v>
      </c>
      <c r="M6775" t="s">
        <v>18</v>
      </c>
      <c r="N6775" t="s">
        <v>108</v>
      </c>
      <c r="O6775" t="s">
        <v>20</v>
      </c>
    </row>
    <row r="6776" spans="1:15" x14ac:dyDescent="0.2">
      <c r="A6776" s="16" t="s">
        <v>505</v>
      </c>
      <c r="B6776" s="1">
        <v>46002</v>
      </c>
      <c r="C6776" t="s">
        <v>351</v>
      </c>
      <c r="D6776" t="s">
        <v>352</v>
      </c>
      <c r="F6776" t="s">
        <v>106</v>
      </c>
      <c r="G6776" t="s">
        <v>132</v>
      </c>
      <c r="H6776">
        <v>0</v>
      </c>
      <c r="I6776">
        <v>0</v>
      </c>
      <c r="J6776" s="2">
        <v>102854</v>
      </c>
      <c r="K6776">
        <v>2</v>
      </c>
      <c r="L6776" s="2">
        <v>25713.5</v>
      </c>
      <c r="M6776" t="s">
        <v>108</v>
      </c>
      <c r="N6776" t="s">
        <v>133</v>
      </c>
      <c r="O6776" t="s">
        <v>20</v>
      </c>
    </row>
    <row r="6777" spans="1:15" x14ac:dyDescent="0.2">
      <c r="A6777" s="16" t="s">
        <v>505</v>
      </c>
      <c r="B6777" s="1">
        <v>46002</v>
      </c>
      <c r="C6777" t="s">
        <v>384</v>
      </c>
      <c r="D6777" t="s">
        <v>720</v>
      </c>
      <c r="F6777" t="s">
        <v>106</v>
      </c>
      <c r="G6777" t="s">
        <v>174</v>
      </c>
      <c r="H6777">
        <v>-5.92</v>
      </c>
      <c r="I6777">
        <v>0</v>
      </c>
      <c r="J6777">
        <v>-5.92</v>
      </c>
      <c r="K6777" s="2">
        <v>65737</v>
      </c>
      <c r="L6777">
        <v>1</v>
      </c>
      <c r="M6777" t="s">
        <v>18</v>
      </c>
      <c r="N6777" t="s">
        <v>108</v>
      </c>
      <c r="O6777" t="s">
        <v>20</v>
      </c>
    </row>
    <row r="6778" spans="1:15" x14ac:dyDescent="0.2">
      <c r="A6778" s="16" t="s">
        <v>505</v>
      </c>
      <c r="B6778" s="1">
        <v>46002</v>
      </c>
      <c r="C6778" t="s">
        <v>376</v>
      </c>
      <c r="D6778" t="s">
        <v>628</v>
      </c>
      <c r="F6778" t="s">
        <v>106</v>
      </c>
      <c r="G6778" t="s">
        <v>174</v>
      </c>
      <c r="H6778">
        <v>-50.88</v>
      </c>
      <c r="I6778">
        <v>0</v>
      </c>
      <c r="J6778">
        <v>-50.88</v>
      </c>
      <c r="K6778" s="2">
        <v>-27500</v>
      </c>
      <c r="L6778">
        <v>1</v>
      </c>
      <c r="M6778" t="s">
        <v>18</v>
      </c>
      <c r="N6778" t="s">
        <v>108</v>
      </c>
      <c r="O6778" t="s">
        <v>20</v>
      </c>
    </row>
    <row r="6779" spans="1:15" x14ac:dyDescent="0.2">
      <c r="A6779" s="16" t="s">
        <v>632</v>
      </c>
      <c r="B6779" s="1">
        <v>46002</v>
      </c>
      <c r="C6779" t="s">
        <v>531</v>
      </c>
      <c r="D6779" t="s">
        <v>532</v>
      </c>
      <c r="F6779" t="s">
        <v>533</v>
      </c>
      <c r="G6779" t="s">
        <v>17</v>
      </c>
      <c r="H6779" s="2">
        <v>18410991.32</v>
      </c>
      <c r="I6779">
        <v>8.2100000000000009</v>
      </c>
      <c r="J6779" s="2">
        <v>18410991.32</v>
      </c>
      <c r="K6779" s="2">
        <v>1925610</v>
      </c>
      <c r="L6779">
        <v>9.56</v>
      </c>
      <c r="M6779" t="s">
        <v>534</v>
      </c>
      <c r="N6779" t="s">
        <v>535</v>
      </c>
      <c r="O6779" t="s">
        <v>536</v>
      </c>
    </row>
    <row r="6780" spans="1:15" x14ac:dyDescent="0.2">
      <c r="A6780" s="16" t="s">
        <v>632</v>
      </c>
      <c r="B6780" s="1">
        <v>46002</v>
      </c>
      <c r="C6780" t="s">
        <v>537</v>
      </c>
      <c r="D6780" t="s">
        <v>538</v>
      </c>
      <c r="F6780" t="s">
        <v>533</v>
      </c>
      <c r="G6780" t="s">
        <v>17</v>
      </c>
      <c r="H6780" s="2">
        <v>17559906.66</v>
      </c>
      <c r="I6780">
        <v>7.83</v>
      </c>
      <c r="J6780" s="2">
        <v>17559906.66</v>
      </c>
      <c r="K6780" s="2">
        <v>714179</v>
      </c>
      <c r="L6780">
        <v>24.59</v>
      </c>
      <c r="M6780" t="s">
        <v>539</v>
      </c>
      <c r="N6780" t="s">
        <v>540</v>
      </c>
      <c r="O6780" t="s">
        <v>541</v>
      </c>
    </row>
    <row r="6781" spans="1:15" x14ac:dyDescent="0.2">
      <c r="A6781" s="16" t="s">
        <v>632</v>
      </c>
      <c r="B6781" s="1">
        <v>46002</v>
      </c>
      <c r="C6781" t="s">
        <v>544</v>
      </c>
      <c r="D6781" t="s">
        <v>545</v>
      </c>
      <c r="F6781" t="s">
        <v>533</v>
      </c>
      <c r="G6781" t="s">
        <v>17</v>
      </c>
      <c r="H6781" s="2">
        <v>16176181.039999999</v>
      </c>
      <c r="I6781">
        <v>7.21</v>
      </c>
      <c r="J6781" s="2">
        <v>16176181.039999999</v>
      </c>
      <c r="K6781" s="2">
        <v>406356</v>
      </c>
      <c r="L6781">
        <v>39.81</v>
      </c>
      <c r="M6781" t="s">
        <v>154</v>
      </c>
      <c r="N6781" t="s">
        <v>396</v>
      </c>
      <c r="O6781" t="s">
        <v>152</v>
      </c>
    </row>
    <row r="6782" spans="1:15" x14ac:dyDescent="0.2">
      <c r="A6782" s="16" t="s">
        <v>632</v>
      </c>
      <c r="B6782" s="1">
        <v>46002</v>
      </c>
      <c r="C6782" t="s">
        <v>542</v>
      </c>
      <c r="D6782" t="s">
        <v>543</v>
      </c>
      <c r="F6782" t="s">
        <v>533</v>
      </c>
      <c r="G6782" t="s">
        <v>17</v>
      </c>
      <c r="H6782" s="2">
        <v>15456761.6</v>
      </c>
      <c r="I6782">
        <v>6.89</v>
      </c>
      <c r="J6782" s="2">
        <v>15456761.6</v>
      </c>
      <c r="K6782" s="2">
        <v>783602</v>
      </c>
      <c r="L6782">
        <v>19.73</v>
      </c>
      <c r="M6782" t="s">
        <v>539</v>
      </c>
      <c r="N6782" t="s">
        <v>540</v>
      </c>
      <c r="O6782" t="s">
        <v>541</v>
      </c>
    </row>
    <row r="6783" spans="1:15" x14ac:dyDescent="0.2">
      <c r="A6783" s="16" t="s">
        <v>632</v>
      </c>
      <c r="B6783" s="1">
        <v>46002</v>
      </c>
      <c r="C6783" t="s">
        <v>546</v>
      </c>
      <c r="D6783" t="s">
        <v>547</v>
      </c>
      <c r="F6783" t="s">
        <v>533</v>
      </c>
      <c r="G6783" t="s">
        <v>17</v>
      </c>
      <c r="H6783" s="2">
        <v>14986085.66</v>
      </c>
      <c r="I6783">
        <v>6.68</v>
      </c>
      <c r="J6783" s="2">
        <v>14986085.66</v>
      </c>
      <c r="K6783" s="2">
        <v>332463</v>
      </c>
      <c r="L6783">
        <v>45.08</v>
      </c>
      <c r="M6783" t="s">
        <v>539</v>
      </c>
      <c r="N6783" t="s">
        <v>540</v>
      </c>
      <c r="O6783" t="s">
        <v>541</v>
      </c>
    </row>
    <row r="6784" spans="1:15" x14ac:dyDescent="0.2">
      <c r="A6784" s="16" t="s">
        <v>632</v>
      </c>
      <c r="B6784" s="1">
        <v>46002</v>
      </c>
      <c r="C6784" t="s">
        <v>548</v>
      </c>
      <c r="D6784" t="s">
        <v>549</v>
      </c>
      <c r="F6784" t="s">
        <v>533</v>
      </c>
      <c r="G6784" t="s">
        <v>17</v>
      </c>
      <c r="H6784" s="2">
        <v>14512862.6</v>
      </c>
      <c r="I6784">
        <v>6.47</v>
      </c>
      <c r="J6784" s="2">
        <v>14512862.6</v>
      </c>
      <c r="K6784" s="2">
        <v>301660</v>
      </c>
      <c r="L6784">
        <v>48.11</v>
      </c>
      <c r="M6784" t="s">
        <v>18</v>
      </c>
      <c r="N6784" t="s">
        <v>31</v>
      </c>
      <c r="O6784" t="s">
        <v>20</v>
      </c>
    </row>
    <row r="6785" spans="1:15" x14ac:dyDescent="0.2">
      <c r="A6785" s="16" t="s">
        <v>632</v>
      </c>
      <c r="B6785" s="1">
        <v>46002</v>
      </c>
      <c r="C6785" t="s">
        <v>551</v>
      </c>
      <c r="D6785" t="s">
        <v>552</v>
      </c>
      <c r="F6785" t="s">
        <v>533</v>
      </c>
      <c r="G6785" t="s">
        <v>17</v>
      </c>
      <c r="H6785" s="2">
        <v>14064119.58</v>
      </c>
      <c r="I6785">
        <v>6.27</v>
      </c>
      <c r="J6785" s="2">
        <v>14064119.58</v>
      </c>
      <c r="K6785" s="2">
        <v>95266</v>
      </c>
      <c r="L6785">
        <v>147.63</v>
      </c>
      <c r="M6785" t="s">
        <v>553</v>
      </c>
      <c r="N6785" t="s">
        <v>31</v>
      </c>
      <c r="O6785" t="s">
        <v>20</v>
      </c>
    </row>
    <row r="6786" spans="1:15" x14ac:dyDescent="0.2">
      <c r="A6786" s="16" t="s">
        <v>632</v>
      </c>
      <c r="B6786" s="1">
        <v>46002</v>
      </c>
      <c r="C6786" t="s">
        <v>554</v>
      </c>
      <c r="D6786" t="s">
        <v>555</v>
      </c>
      <c r="F6786" t="s">
        <v>533</v>
      </c>
      <c r="G6786" t="s">
        <v>17</v>
      </c>
      <c r="H6786" s="2">
        <v>12144862.66</v>
      </c>
      <c r="I6786">
        <v>5.42</v>
      </c>
      <c r="J6786" s="2">
        <v>12144862.66</v>
      </c>
      <c r="K6786" s="2">
        <v>403578</v>
      </c>
      <c r="L6786">
        <v>30.09</v>
      </c>
      <c r="M6786" t="s">
        <v>374</v>
      </c>
      <c r="N6786" t="s">
        <v>375</v>
      </c>
      <c r="O6786" t="s">
        <v>376</v>
      </c>
    </row>
    <row r="6787" spans="1:15" x14ac:dyDescent="0.2">
      <c r="A6787" s="16" t="s">
        <v>632</v>
      </c>
      <c r="B6787" s="1">
        <v>46002</v>
      </c>
      <c r="C6787" t="s">
        <v>556</v>
      </c>
      <c r="D6787" t="s">
        <v>557</v>
      </c>
      <c r="F6787" t="s">
        <v>533</v>
      </c>
      <c r="G6787" t="s">
        <v>17</v>
      </c>
      <c r="H6787" s="2">
        <v>10039531.02</v>
      </c>
      <c r="I6787">
        <v>4.4800000000000004</v>
      </c>
      <c r="J6787" s="2">
        <v>10039531.02</v>
      </c>
      <c r="K6787" s="2">
        <v>100981</v>
      </c>
      <c r="L6787">
        <v>99.42</v>
      </c>
      <c r="M6787" t="s">
        <v>18</v>
      </c>
      <c r="N6787" t="s">
        <v>31</v>
      </c>
      <c r="O6787" t="s">
        <v>20</v>
      </c>
    </row>
    <row r="6788" spans="1:15" x14ac:dyDescent="0.2">
      <c r="A6788" s="16" t="s">
        <v>632</v>
      </c>
      <c r="B6788" s="1">
        <v>46002</v>
      </c>
      <c r="C6788" t="s">
        <v>558</v>
      </c>
      <c r="D6788" t="s">
        <v>559</v>
      </c>
      <c r="F6788" t="s">
        <v>533</v>
      </c>
      <c r="G6788" t="s">
        <v>17</v>
      </c>
      <c r="H6788" s="2">
        <v>9741456.5299999993</v>
      </c>
      <c r="I6788">
        <v>4.34</v>
      </c>
      <c r="J6788" s="2">
        <v>9741456.5299999993</v>
      </c>
      <c r="K6788" s="2">
        <v>142935</v>
      </c>
      <c r="L6788">
        <v>68.150000000000006</v>
      </c>
      <c r="M6788" t="s">
        <v>412</v>
      </c>
      <c r="N6788" t="s">
        <v>413</v>
      </c>
      <c r="O6788" t="s">
        <v>414</v>
      </c>
    </row>
    <row r="6789" spans="1:15" x14ac:dyDescent="0.2">
      <c r="A6789" s="16" t="s">
        <v>632</v>
      </c>
      <c r="B6789" s="1">
        <v>46002</v>
      </c>
      <c r="C6789" t="s">
        <v>562</v>
      </c>
      <c r="D6789" t="s">
        <v>563</v>
      </c>
      <c r="F6789" t="s">
        <v>533</v>
      </c>
      <c r="G6789" t="s">
        <v>17</v>
      </c>
      <c r="H6789" s="2">
        <v>7722623.1900000004</v>
      </c>
      <c r="I6789">
        <v>3.44</v>
      </c>
      <c r="J6789" s="2">
        <v>7722623.1900000004</v>
      </c>
      <c r="K6789" s="2">
        <v>414575</v>
      </c>
      <c r="L6789">
        <v>18.63</v>
      </c>
      <c r="M6789" t="s">
        <v>539</v>
      </c>
      <c r="N6789" t="s">
        <v>540</v>
      </c>
      <c r="O6789" t="s">
        <v>541</v>
      </c>
    </row>
    <row r="6790" spans="1:15" x14ac:dyDescent="0.2">
      <c r="A6790" s="16" t="s">
        <v>632</v>
      </c>
      <c r="B6790" s="1">
        <v>46002</v>
      </c>
      <c r="C6790" t="s">
        <v>560</v>
      </c>
      <c r="D6790" t="s">
        <v>561</v>
      </c>
      <c r="F6790" t="s">
        <v>533</v>
      </c>
      <c r="G6790" t="s">
        <v>17</v>
      </c>
      <c r="H6790" s="2">
        <v>7573240.3799999999</v>
      </c>
      <c r="I6790">
        <v>3.38</v>
      </c>
      <c r="J6790" s="2">
        <v>7573240.3799999999</v>
      </c>
      <c r="K6790" s="2">
        <v>98687</v>
      </c>
      <c r="L6790">
        <v>76.739999999999995</v>
      </c>
      <c r="M6790" t="s">
        <v>154</v>
      </c>
      <c r="N6790" t="s">
        <v>31</v>
      </c>
      <c r="O6790" t="s">
        <v>20</v>
      </c>
    </row>
    <row r="6791" spans="1:15" x14ac:dyDescent="0.2">
      <c r="A6791" s="16" t="s">
        <v>632</v>
      </c>
      <c r="B6791" s="1">
        <v>46002</v>
      </c>
      <c r="C6791" t="s">
        <v>566</v>
      </c>
      <c r="D6791" t="s">
        <v>567</v>
      </c>
      <c r="F6791" t="s">
        <v>533</v>
      </c>
      <c r="G6791" t="s">
        <v>17</v>
      </c>
      <c r="H6791" s="2">
        <v>6776453.1200000001</v>
      </c>
      <c r="I6791">
        <v>3.02</v>
      </c>
      <c r="J6791" s="2">
        <v>6776453.1200000001</v>
      </c>
      <c r="K6791" s="2">
        <v>156833</v>
      </c>
      <c r="L6791">
        <v>43.21</v>
      </c>
      <c r="M6791" t="s">
        <v>539</v>
      </c>
      <c r="N6791" t="s">
        <v>540</v>
      </c>
      <c r="O6791" t="s">
        <v>541</v>
      </c>
    </row>
    <row r="6792" spans="1:15" x14ac:dyDescent="0.2">
      <c r="A6792" s="16" t="s">
        <v>632</v>
      </c>
      <c r="B6792" s="1">
        <v>46002</v>
      </c>
      <c r="C6792" t="s">
        <v>564</v>
      </c>
      <c r="D6792" t="s">
        <v>565</v>
      </c>
      <c r="F6792" t="s">
        <v>533</v>
      </c>
      <c r="G6792" t="s">
        <v>17</v>
      </c>
      <c r="H6792" s="2">
        <v>6721007.6900000004</v>
      </c>
      <c r="I6792">
        <v>3</v>
      </c>
      <c r="J6792" s="2">
        <v>6721007.6900000004</v>
      </c>
      <c r="K6792" s="2">
        <v>661476</v>
      </c>
      <c r="L6792">
        <v>10.16</v>
      </c>
      <c r="M6792" t="s">
        <v>539</v>
      </c>
      <c r="N6792" t="s">
        <v>540</v>
      </c>
      <c r="O6792" t="s">
        <v>541</v>
      </c>
    </row>
    <row r="6793" spans="1:15" x14ac:dyDescent="0.2">
      <c r="A6793" s="16" t="s">
        <v>632</v>
      </c>
      <c r="B6793" s="1">
        <v>46002</v>
      </c>
      <c r="C6793" t="s">
        <v>568</v>
      </c>
      <c r="D6793" t="s">
        <v>569</v>
      </c>
      <c r="F6793" t="s">
        <v>533</v>
      </c>
      <c r="G6793" t="s">
        <v>17</v>
      </c>
      <c r="H6793" s="2">
        <v>5826560.3600000003</v>
      </c>
      <c r="I6793">
        <v>2.6</v>
      </c>
      <c r="J6793" s="2">
        <v>5826560.3600000003</v>
      </c>
      <c r="K6793" s="2">
        <v>598266</v>
      </c>
      <c r="L6793">
        <v>9.74</v>
      </c>
      <c r="M6793" t="s">
        <v>539</v>
      </c>
      <c r="N6793" t="s">
        <v>540</v>
      </c>
      <c r="O6793" t="s">
        <v>541</v>
      </c>
    </row>
    <row r="6794" spans="1:15" x14ac:dyDescent="0.2">
      <c r="A6794" s="16" t="s">
        <v>632</v>
      </c>
      <c r="B6794" s="1">
        <v>46002</v>
      </c>
      <c r="C6794" t="s">
        <v>570</v>
      </c>
      <c r="D6794" t="s">
        <v>571</v>
      </c>
      <c r="F6794" t="s">
        <v>533</v>
      </c>
      <c r="G6794" t="s">
        <v>17</v>
      </c>
      <c r="H6794" s="2">
        <v>5375810.5599999996</v>
      </c>
      <c r="I6794">
        <v>2.4</v>
      </c>
      <c r="J6794" s="2">
        <v>5375810.5599999996</v>
      </c>
      <c r="K6794" s="2">
        <v>480995</v>
      </c>
      <c r="L6794">
        <v>11.18</v>
      </c>
      <c r="M6794" t="s">
        <v>374</v>
      </c>
      <c r="N6794" t="s">
        <v>375</v>
      </c>
      <c r="O6794" t="s">
        <v>376</v>
      </c>
    </row>
    <row r="6795" spans="1:15" x14ac:dyDescent="0.2">
      <c r="A6795" s="16" t="s">
        <v>632</v>
      </c>
      <c r="B6795" s="1">
        <v>46002</v>
      </c>
      <c r="C6795" t="s">
        <v>572</v>
      </c>
      <c r="D6795" t="s">
        <v>573</v>
      </c>
      <c r="F6795" t="s">
        <v>533</v>
      </c>
      <c r="G6795" t="s">
        <v>17</v>
      </c>
      <c r="H6795" s="2">
        <v>4556299.4400000004</v>
      </c>
      <c r="I6795">
        <v>2.0299999999999998</v>
      </c>
      <c r="J6795" s="2">
        <v>4556299.4400000004</v>
      </c>
      <c r="K6795" s="2">
        <v>885474</v>
      </c>
      <c r="L6795">
        <v>5.15</v>
      </c>
      <c r="M6795" t="s">
        <v>154</v>
      </c>
      <c r="N6795" t="s">
        <v>396</v>
      </c>
      <c r="O6795" t="s">
        <v>152</v>
      </c>
    </row>
    <row r="6796" spans="1:15" x14ac:dyDescent="0.2">
      <c r="A6796" s="16" t="s">
        <v>632</v>
      </c>
      <c r="B6796" s="1">
        <v>46002</v>
      </c>
      <c r="C6796" t="s">
        <v>574</v>
      </c>
      <c r="D6796" t="s">
        <v>575</v>
      </c>
      <c r="F6796" t="s">
        <v>533</v>
      </c>
      <c r="G6796" t="s">
        <v>17</v>
      </c>
      <c r="H6796" s="2">
        <v>4383214.7699999996</v>
      </c>
      <c r="I6796">
        <v>1.96</v>
      </c>
      <c r="J6796" s="2">
        <v>4383214.7699999996</v>
      </c>
      <c r="K6796" s="2">
        <v>329813</v>
      </c>
      <c r="L6796">
        <v>13.29</v>
      </c>
      <c r="M6796" t="s">
        <v>576</v>
      </c>
      <c r="N6796" t="s">
        <v>31</v>
      </c>
      <c r="O6796" t="s">
        <v>20</v>
      </c>
    </row>
    <row r="6797" spans="1:15" x14ac:dyDescent="0.2">
      <c r="A6797" s="16" t="s">
        <v>632</v>
      </c>
      <c r="B6797" s="1">
        <v>46002</v>
      </c>
      <c r="C6797">
        <v>1208</v>
      </c>
      <c r="D6797" t="s">
        <v>579</v>
      </c>
      <c r="F6797" t="s">
        <v>533</v>
      </c>
      <c r="G6797" t="s">
        <v>17</v>
      </c>
      <c r="H6797" s="2">
        <v>4304434.1500000004</v>
      </c>
      <c r="I6797">
        <v>1.92</v>
      </c>
      <c r="J6797" s="2">
        <v>4304434.1500000004</v>
      </c>
      <c r="K6797" s="2">
        <v>4120000</v>
      </c>
      <c r="L6797">
        <v>1.04</v>
      </c>
      <c r="M6797" t="s">
        <v>101</v>
      </c>
      <c r="N6797" t="s">
        <v>102</v>
      </c>
      <c r="O6797" t="s">
        <v>103</v>
      </c>
    </row>
    <row r="6798" spans="1:15" x14ac:dyDescent="0.2">
      <c r="A6798" s="16" t="s">
        <v>632</v>
      </c>
      <c r="B6798" s="1">
        <v>46002</v>
      </c>
      <c r="C6798" t="s">
        <v>577</v>
      </c>
      <c r="D6798" t="s">
        <v>578</v>
      </c>
      <c r="F6798" t="s">
        <v>533</v>
      </c>
      <c r="G6798" t="s">
        <v>17</v>
      </c>
      <c r="H6798" s="2">
        <v>3920493.05</v>
      </c>
      <c r="I6798">
        <v>1.75</v>
      </c>
      <c r="J6798" s="2">
        <v>3920493.05</v>
      </c>
      <c r="K6798" s="2">
        <v>100729</v>
      </c>
      <c r="L6798">
        <v>38.92</v>
      </c>
      <c r="M6798" t="s">
        <v>154</v>
      </c>
      <c r="N6798" t="s">
        <v>396</v>
      </c>
      <c r="O6798" t="s">
        <v>152</v>
      </c>
    </row>
    <row r="6799" spans="1:15" x14ac:dyDescent="0.2">
      <c r="A6799" s="16" t="s">
        <v>632</v>
      </c>
      <c r="B6799" s="1">
        <v>46002</v>
      </c>
      <c r="C6799" t="s">
        <v>582</v>
      </c>
      <c r="D6799" t="s">
        <v>583</v>
      </c>
      <c r="F6799" t="s">
        <v>533</v>
      </c>
      <c r="G6799" t="s">
        <v>17</v>
      </c>
      <c r="H6799" s="2">
        <v>2820427.9</v>
      </c>
      <c r="I6799">
        <v>1.26</v>
      </c>
      <c r="J6799" s="2">
        <v>2820427.9</v>
      </c>
      <c r="K6799" s="2">
        <v>108549</v>
      </c>
      <c r="L6799">
        <v>25.98</v>
      </c>
      <c r="M6799" t="s">
        <v>539</v>
      </c>
      <c r="N6799" t="s">
        <v>540</v>
      </c>
      <c r="O6799" t="s">
        <v>541</v>
      </c>
    </row>
    <row r="6800" spans="1:15" x14ac:dyDescent="0.2">
      <c r="A6800" s="16" t="s">
        <v>632</v>
      </c>
      <c r="B6800" s="1">
        <v>46002</v>
      </c>
      <c r="C6800">
        <v>1258</v>
      </c>
      <c r="D6800" t="s">
        <v>581</v>
      </c>
      <c r="F6800" t="s">
        <v>533</v>
      </c>
      <c r="G6800" t="s">
        <v>17</v>
      </c>
      <c r="H6800" s="2">
        <v>2616752.23</v>
      </c>
      <c r="I6800">
        <v>1.17</v>
      </c>
      <c r="J6800" s="2">
        <v>2616752.23</v>
      </c>
      <c r="K6800" s="2">
        <v>1353000</v>
      </c>
      <c r="L6800">
        <v>1.93</v>
      </c>
      <c r="M6800" t="s">
        <v>101</v>
      </c>
      <c r="N6800" t="s">
        <v>102</v>
      </c>
      <c r="O6800" t="s">
        <v>103</v>
      </c>
    </row>
    <row r="6801" spans="1:15" x14ac:dyDescent="0.2">
      <c r="A6801" s="16" t="s">
        <v>632</v>
      </c>
      <c r="B6801" s="1">
        <v>46002</v>
      </c>
      <c r="C6801" t="s">
        <v>584</v>
      </c>
      <c r="D6801" t="s">
        <v>585</v>
      </c>
      <c r="F6801" t="s">
        <v>533</v>
      </c>
      <c r="G6801" t="s">
        <v>17</v>
      </c>
      <c r="H6801" s="2">
        <v>2439889.7999999998</v>
      </c>
      <c r="I6801">
        <v>1.0900000000000001</v>
      </c>
      <c r="J6801" s="2">
        <v>2439889.7999999998</v>
      </c>
      <c r="K6801" s="2">
        <v>136299</v>
      </c>
      <c r="L6801">
        <v>17.899999999999999</v>
      </c>
      <c r="M6801" t="s">
        <v>539</v>
      </c>
      <c r="N6801" t="s">
        <v>540</v>
      </c>
      <c r="O6801" t="s">
        <v>541</v>
      </c>
    </row>
    <row r="6802" spans="1:15" x14ac:dyDescent="0.2">
      <c r="A6802" s="16" t="s">
        <v>632</v>
      </c>
      <c r="B6802" s="1">
        <v>46002</v>
      </c>
      <c r="C6802" t="s">
        <v>586</v>
      </c>
      <c r="D6802" t="s">
        <v>587</v>
      </c>
      <c r="F6802" t="s">
        <v>533</v>
      </c>
      <c r="G6802" t="s">
        <v>17</v>
      </c>
      <c r="H6802" s="2">
        <v>1810754.78</v>
      </c>
      <c r="I6802">
        <v>0.81</v>
      </c>
      <c r="J6802" s="2">
        <v>1810754.78</v>
      </c>
      <c r="K6802" s="2">
        <v>332189</v>
      </c>
      <c r="L6802">
        <v>5.45</v>
      </c>
      <c r="M6802" t="s">
        <v>539</v>
      </c>
      <c r="N6802" t="s">
        <v>540</v>
      </c>
      <c r="O6802" t="s">
        <v>541</v>
      </c>
    </row>
    <row r="6803" spans="1:15" x14ac:dyDescent="0.2">
      <c r="A6803" s="16" t="s">
        <v>632</v>
      </c>
      <c r="B6803" s="1">
        <v>46002</v>
      </c>
      <c r="C6803" t="s">
        <v>588</v>
      </c>
      <c r="D6803" t="s">
        <v>589</v>
      </c>
      <c r="F6803" t="s">
        <v>533</v>
      </c>
      <c r="G6803" t="s">
        <v>17</v>
      </c>
      <c r="H6803" s="2">
        <v>1516258.57</v>
      </c>
      <c r="I6803">
        <v>0.68</v>
      </c>
      <c r="J6803" s="2">
        <v>1516258.57</v>
      </c>
      <c r="K6803" s="2">
        <v>185502</v>
      </c>
      <c r="L6803">
        <v>8.17</v>
      </c>
      <c r="M6803" t="s">
        <v>374</v>
      </c>
      <c r="N6803" t="s">
        <v>375</v>
      </c>
      <c r="O6803" t="s">
        <v>376</v>
      </c>
    </row>
    <row r="6804" spans="1:15" x14ac:dyDescent="0.2">
      <c r="A6804" s="16" t="s">
        <v>632</v>
      </c>
      <c r="B6804" s="1">
        <v>46002</v>
      </c>
      <c r="C6804" t="s">
        <v>592</v>
      </c>
      <c r="D6804" t="s">
        <v>593</v>
      </c>
      <c r="F6804" t="s">
        <v>533</v>
      </c>
      <c r="G6804" t="s">
        <v>17</v>
      </c>
      <c r="H6804" s="2">
        <v>1252224.44</v>
      </c>
      <c r="I6804">
        <v>0.56000000000000005</v>
      </c>
      <c r="J6804" s="2">
        <v>1252224.44</v>
      </c>
      <c r="K6804" s="2">
        <v>580113</v>
      </c>
      <c r="L6804">
        <v>2.16</v>
      </c>
      <c r="M6804" t="s">
        <v>539</v>
      </c>
      <c r="N6804" t="s">
        <v>540</v>
      </c>
      <c r="O6804" t="s">
        <v>541</v>
      </c>
    </row>
    <row r="6805" spans="1:15" x14ac:dyDescent="0.2">
      <c r="A6805" s="16" t="s">
        <v>632</v>
      </c>
      <c r="B6805" s="1">
        <v>46002</v>
      </c>
      <c r="C6805" t="s">
        <v>590</v>
      </c>
      <c r="D6805" t="s">
        <v>591</v>
      </c>
      <c r="F6805" t="s">
        <v>533</v>
      </c>
      <c r="G6805" t="s">
        <v>17</v>
      </c>
      <c r="H6805" s="2">
        <v>1203045.24</v>
      </c>
      <c r="I6805">
        <v>0.54</v>
      </c>
      <c r="J6805" s="2">
        <v>1203045.24</v>
      </c>
      <c r="K6805" s="2">
        <v>115692</v>
      </c>
      <c r="L6805">
        <v>10.4</v>
      </c>
      <c r="M6805" t="s">
        <v>154</v>
      </c>
      <c r="N6805" t="s">
        <v>396</v>
      </c>
      <c r="O6805" t="s">
        <v>152</v>
      </c>
    </row>
    <row r="6806" spans="1:15" x14ac:dyDescent="0.2">
      <c r="A6806" s="16" t="s">
        <v>632</v>
      </c>
      <c r="B6806" s="1">
        <v>46002</v>
      </c>
      <c r="C6806" t="s">
        <v>594</v>
      </c>
      <c r="D6806" t="s">
        <v>595</v>
      </c>
      <c r="F6806" t="s">
        <v>533</v>
      </c>
      <c r="G6806" t="s">
        <v>17</v>
      </c>
      <c r="H6806" s="2">
        <v>1004891.63</v>
      </c>
      <c r="I6806">
        <v>0.45</v>
      </c>
      <c r="J6806" s="2">
        <v>1004891.63</v>
      </c>
      <c r="K6806" s="2">
        <v>338880</v>
      </c>
      <c r="L6806">
        <v>2.97</v>
      </c>
      <c r="M6806" t="s">
        <v>539</v>
      </c>
      <c r="N6806" t="s">
        <v>540</v>
      </c>
      <c r="O6806" t="s">
        <v>541</v>
      </c>
    </row>
    <row r="6807" spans="1:15" x14ac:dyDescent="0.2">
      <c r="A6807" s="16" t="s">
        <v>632</v>
      </c>
      <c r="B6807" s="1">
        <v>46002</v>
      </c>
      <c r="C6807" t="s">
        <v>596</v>
      </c>
      <c r="D6807" t="s">
        <v>597</v>
      </c>
      <c r="F6807" t="s">
        <v>533</v>
      </c>
      <c r="G6807" t="s">
        <v>17</v>
      </c>
      <c r="H6807" s="2">
        <v>952898.16</v>
      </c>
      <c r="I6807">
        <v>0.43</v>
      </c>
      <c r="J6807" s="2">
        <v>952898.16</v>
      </c>
      <c r="K6807" s="2">
        <v>416355</v>
      </c>
      <c r="L6807">
        <v>2.29</v>
      </c>
      <c r="M6807" t="s">
        <v>374</v>
      </c>
      <c r="N6807" t="s">
        <v>375</v>
      </c>
      <c r="O6807" t="s">
        <v>376</v>
      </c>
    </row>
    <row r="6808" spans="1:15" x14ac:dyDescent="0.2">
      <c r="A6808" s="16" t="s">
        <v>632</v>
      </c>
      <c r="B6808" s="1">
        <v>46002</v>
      </c>
      <c r="C6808">
        <v>1515</v>
      </c>
      <c r="D6808" t="s">
        <v>602</v>
      </c>
      <c r="F6808" t="s">
        <v>533</v>
      </c>
      <c r="G6808" t="s">
        <v>17</v>
      </c>
      <c r="H6808" s="2">
        <v>892237.69</v>
      </c>
      <c r="I6808">
        <v>0.4</v>
      </c>
      <c r="J6808" s="2">
        <v>892237.69</v>
      </c>
      <c r="K6808" s="2">
        <v>67400</v>
      </c>
      <c r="L6808">
        <v>13.24</v>
      </c>
      <c r="M6808" t="s">
        <v>73</v>
      </c>
      <c r="N6808" t="s">
        <v>74</v>
      </c>
      <c r="O6808" t="s">
        <v>75</v>
      </c>
    </row>
    <row r="6809" spans="1:15" x14ac:dyDescent="0.2">
      <c r="A6809" s="16" t="s">
        <v>632</v>
      </c>
      <c r="B6809" s="1">
        <v>46002</v>
      </c>
      <c r="C6809" t="s">
        <v>598</v>
      </c>
      <c r="D6809" t="s">
        <v>599</v>
      </c>
      <c r="F6809" t="s">
        <v>533</v>
      </c>
      <c r="G6809" t="s">
        <v>17</v>
      </c>
      <c r="H6809" s="2">
        <v>855508.44</v>
      </c>
      <c r="I6809">
        <v>0.38</v>
      </c>
      <c r="J6809" s="2">
        <v>855508.44</v>
      </c>
      <c r="K6809" s="2">
        <v>689323</v>
      </c>
      <c r="L6809">
        <v>1.24</v>
      </c>
      <c r="M6809" t="s">
        <v>374</v>
      </c>
      <c r="N6809" t="s">
        <v>375</v>
      </c>
      <c r="O6809" t="s">
        <v>376</v>
      </c>
    </row>
    <row r="6810" spans="1:15" x14ac:dyDescent="0.2">
      <c r="A6810" s="16" t="s">
        <v>632</v>
      </c>
      <c r="B6810" s="1">
        <v>46002</v>
      </c>
      <c r="C6810" t="s">
        <v>600</v>
      </c>
      <c r="D6810" t="s">
        <v>601</v>
      </c>
      <c r="F6810" t="s">
        <v>533</v>
      </c>
      <c r="G6810" t="s">
        <v>17</v>
      </c>
      <c r="H6810" s="2">
        <v>825907.41</v>
      </c>
      <c r="I6810">
        <v>0.37</v>
      </c>
      <c r="J6810" s="2">
        <v>825907.41</v>
      </c>
      <c r="K6810" s="2">
        <v>103306</v>
      </c>
      <c r="L6810">
        <v>7.99</v>
      </c>
      <c r="M6810" t="s">
        <v>539</v>
      </c>
      <c r="N6810" t="s">
        <v>540</v>
      </c>
      <c r="O6810" t="s">
        <v>541</v>
      </c>
    </row>
    <row r="6811" spans="1:15" x14ac:dyDescent="0.2">
      <c r="A6811" s="16" t="s">
        <v>632</v>
      </c>
      <c r="B6811" s="1">
        <v>46002</v>
      </c>
      <c r="C6811">
        <v>600362</v>
      </c>
      <c r="D6811" t="s">
        <v>603</v>
      </c>
      <c r="F6811" t="s">
        <v>533</v>
      </c>
      <c r="G6811" t="s">
        <v>17</v>
      </c>
      <c r="H6811" s="2">
        <v>766832.22</v>
      </c>
      <c r="I6811">
        <v>0.34</v>
      </c>
      <c r="J6811" s="2">
        <v>766832.22</v>
      </c>
      <c r="K6811" s="2">
        <v>131300</v>
      </c>
      <c r="L6811">
        <v>5.84</v>
      </c>
      <c r="M6811" t="s">
        <v>101</v>
      </c>
      <c r="N6811" t="s">
        <v>604</v>
      </c>
      <c r="O6811" t="s">
        <v>167</v>
      </c>
    </row>
    <row r="6812" spans="1:15" x14ac:dyDescent="0.2">
      <c r="A6812" s="16" t="s">
        <v>632</v>
      </c>
      <c r="B6812" s="1">
        <v>46002</v>
      </c>
      <c r="C6812" t="s">
        <v>605</v>
      </c>
      <c r="D6812" t="s">
        <v>606</v>
      </c>
      <c r="F6812" t="s">
        <v>533</v>
      </c>
      <c r="G6812" t="s">
        <v>17</v>
      </c>
      <c r="H6812" s="2">
        <v>675434.01</v>
      </c>
      <c r="I6812">
        <v>0.3</v>
      </c>
      <c r="J6812" s="2">
        <v>675434.01</v>
      </c>
      <c r="K6812" s="2">
        <v>243333</v>
      </c>
      <c r="L6812">
        <v>2.78</v>
      </c>
      <c r="M6812" t="s">
        <v>374</v>
      </c>
      <c r="N6812" t="s">
        <v>375</v>
      </c>
      <c r="O6812" t="s">
        <v>376</v>
      </c>
    </row>
    <row r="6813" spans="1:15" x14ac:dyDescent="0.2">
      <c r="A6813" s="16" t="s">
        <v>632</v>
      </c>
      <c r="B6813" s="1">
        <v>46002</v>
      </c>
      <c r="C6813" t="s">
        <v>611</v>
      </c>
      <c r="D6813" t="s">
        <v>612</v>
      </c>
      <c r="F6813" t="s">
        <v>533</v>
      </c>
      <c r="G6813" t="s">
        <v>17</v>
      </c>
      <c r="H6813" s="2">
        <v>654366.19999999995</v>
      </c>
      <c r="I6813">
        <v>0.28999999999999998</v>
      </c>
      <c r="J6813" s="2">
        <v>654366.19999999995</v>
      </c>
      <c r="K6813" s="2">
        <v>1727166</v>
      </c>
      <c r="L6813">
        <v>0.38</v>
      </c>
      <c r="M6813" t="s">
        <v>154</v>
      </c>
      <c r="N6813" t="s">
        <v>396</v>
      </c>
      <c r="O6813" t="s">
        <v>152</v>
      </c>
    </row>
    <row r="6814" spans="1:15" x14ac:dyDescent="0.2">
      <c r="A6814" s="16" t="s">
        <v>632</v>
      </c>
      <c r="B6814" s="1">
        <v>46002</v>
      </c>
      <c r="C6814">
        <v>601168</v>
      </c>
      <c r="D6814" t="s">
        <v>607</v>
      </c>
      <c r="F6814" t="s">
        <v>533</v>
      </c>
      <c r="G6814" t="s">
        <v>17</v>
      </c>
      <c r="H6814" s="2">
        <v>537929.80000000005</v>
      </c>
      <c r="I6814">
        <v>0.24</v>
      </c>
      <c r="J6814" s="2">
        <v>537929.80000000005</v>
      </c>
      <c r="K6814" s="2">
        <v>151900</v>
      </c>
      <c r="L6814">
        <v>3.54</v>
      </c>
      <c r="M6814" t="s">
        <v>101</v>
      </c>
      <c r="N6814" t="s">
        <v>604</v>
      </c>
      <c r="O6814" t="s">
        <v>167</v>
      </c>
    </row>
    <row r="6815" spans="1:15" x14ac:dyDescent="0.2">
      <c r="A6815" s="16" t="s">
        <v>632</v>
      </c>
      <c r="B6815" s="1">
        <v>46002</v>
      </c>
      <c r="C6815">
        <v>601899</v>
      </c>
      <c r="D6815" t="s">
        <v>610</v>
      </c>
      <c r="F6815" t="s">
        <v>533</v>
      </c>
      <c r="G6815" t="s">
        <v>17</v>
      </c>
      <c r="H6815" s="2">
        <v>496167.92</v>
      </c>
      <c r="I6815">
        <v>0.22</v>
      </c>
      <c r="J6815" s="2">
        <v>496167.92</v>
      </c>
      <c r="K6815" s="2">
        <v>113000</v>
      </c>
      <c r="L6815">
        <v>4.3899999999999997</v>
      </c>
      <c r="M6815" t="s">
        <v>101</v>
      </c>
      <c r="N6815" t="s">
        <v>604</v>
      </c>
      <c r="O6815" t="s">
        <v>167</v>
      </c>
    </row>
    <row r="6816" spans="1:15" x14ac:dyDescent="0.2">
      <c r="A6816" s="16" t="s">
        <v>632</v>
      </c>
      <c r="B6816" s="1">
        <v>46002</v>
      </c>
      <c r="C6816" t="s">
        <v>608</v>
      </c>
      <c r="D6816" t="s">
        <v>609</v>
      </c>
      <c r="F6816" t="s">
        <v>533</v>
      </c>
      <c r="G6816" t="s">
        <v>17</v>
      </c>
      <c r="H6816" s="2">
        <v>484039.89</v>
      </c>
      <c r="I6816">
        <v>0.22</v>
      </c>
      <c r="J6816" s="2">
        <v>484039.89</v>
      </c>
      <c r="K6816" s="2">
        <v>1270700</v>
      </c>
      <c r="L6816">
        <v>0.38</v>
      </c>
      <c r="M6816" t="s">
        <v>524</v>
      </c>
      <c r="N6816" t="s">
        <v>525</v>
      </c>
      <c r="O6816" t="s">
        <v>526</v>
      </c>
    </row>
    <row r="6817" spans="1:15" x14ac:dyDescent="0.2">
      <c r="A6817" s="16" t="s">
        <v>632</v>
      </c>
      <c r="B6817" s="1">
        <v>46002</v>
      </c>
      <c r="C6817" t="s">
        <v>613</v>
      </c>
      <c r="D6817" t="s">
        <v>614</v>
      </c>
      <c r="F6817" t="s">
        <v>533</v>
      </c>
      <c r="G6817" t="s">
        <v>17</v>
      </c>
      <c r="H6817" s="2">
        <v>448687.08</v>
      </c>
      <c r="I6817">
        <v>0.2</v>
      </c>
      <c r="J6817" s="2">
        <v>448687.08</v>
      </c>
      <c r="K6817" s="2">
        <v>189755</v>
      </c>
      <c r="L6817">
        <v>2.36</v>
      </c>
      <c r="M6817" t="s">
        <v>154</v>
      </c>
      <c r="N6817" t="s">
        <v>396</v>
      </c>
      <c r="O6817" t="s">
        <v>152</v>
      </c>
    </row>
    <row r="6818" spans="1:15" x14ac:dyDescent="0.2">
      <c r="A6818" s="16" t="s">
        <v>632</v>
      </c>
      <c r="B6818" s="1">
        <v>46002</v>
      </c>
      <c r="C6818">
        <v>601212</v>
      </c>
      <c r="D6818" t="s">
        <v>615</v>
      </c>
      <c r="F6818" t="s">
        <v>533</v>
      </c>
      <c r="G6818" t="s">
        <v>17</v>
      </c>
      <c r="H6818" s="2">
        <v>332190.33</v>
      </c>
      <c r="I6818">
        <v>0.15</v>
      </c>
      <c r="J6818" s="2">
        <v>332190.33</v>
      </c>
      <c r="K6818" s="2">
        <v>462900</v>
      </c>
      <c r="L6818">
        <v>0.72</v>
      </c>
      <c r="M6818" t="s">
        <v>101</v>
      </c>
      <c r="N6818" t="s">
        <v>604</v>
      </c>
      <c r="O6818" t="s">
        <v>167</v>
      </c>
    </row>
    <row r="6819" spans="1:15" x14ac:dyDescent="0.2">
      <c r="A6819" s="16" t="s">
        <v>632</v>
      </c>
      <c r="B6819" s="1">
        <v>46002</v>
      </c>
      <c r="C6819">
        <v>878</v>
      </c>
      <c r="D6819" t="s">
        <v>616</v>
      </c>
      <c r="F6819" t="s">
        <v>533</v>
      </c>
      <c r="G6819" t="s">
        <v>17</v>
      </c>
      <c r="H6819" s="2">
        <v>317168.34000000003</v>
      </c>
      <c r="I6819">
        <v>0.14000000000000001</v>
      </c>
      <c r="J6819" s="2">
        <v>317168.34000000003</v>
      </c>
      <c r="K6819" s="2">
        <v>128600</v>
      </c>
      <c r="L6819">
        <v>2.4700000000000002</v>
      </c>
      <c r="M6819" t="s">
        <v>101</v>
      </c>
      <c r="N6819" t="s">
        <v>166</v>
      </c>
      <c r="O6819" t="s">
        <v>167</v>
      </c>
    </row>
    <row r="6820" spans="1:15" x14ac:dyDescent="0.2">
      <c r="A6820" s="16" t="s">
        <v>632</v>
      </c>
      <c r="B6820" s="1">
        <v>46002</v>
      </c>
      <c r="C6820">
        <v>737</v>
      </c>
      <c r="D6820" t="s">
        <v>617</v>
      </c>
      <c r="F6820" t="s">
        <v>533</v>
      </c>
      <c r="G6820" t="s">
        <v>17</v>
      </c>
      <c r="H6820" s="2">
        <v>243836.9</v>
      </c>
      <c r="I6820">
        <v>0.11</v>
      </c>
      <c r="J6820" s="2">
        <v>243836.9</v>
      </c>
      <c r="K6820" s="2">
        <v>118900</v>
      </c>
      <c r="L6820">
        <v>2.0499999999999998</v>
      </c>
      <c r="M6820" t="s">
        <v>101</v>
      </c>
      <c r="N6820" t="s">
        <v>166</v>
      </c>
      <c r="O6820" t="s">
        <v>167</v>
      </c>
    </row>
    <row r="6821" spans="1:15" x14ac:dyDescent="0.2">
      <c r="A6821" s="16" t="s">
        <v>632</v>
      </c>
      <c r="B6821" s="1">
        <v>46002</v>
      </c>
      <c r="C6821">
        <v>603993</v>
      </c>
      <c r="D6821" t="s">
        <v>618</v>
      </c>
      <c r="F6821" t="s">
        <v>533</v>
      </c>
      <c r="G6821" t="s">
        <v>17</v>
      </c>
      <c r="H6821" s="2">
        <v>238462.35</v>
      </c>
      <c r="I6821">
        <v>0.11</v>
      </c>
      <c r="J6821" s="2">
        <v>238462.35</v>
      </c>
      <c r="K6821" s="2">
        <v>96300</v>
      </c>
      <c r="L6821">
        <v>2.48</v>
      </c>
      <c r="M6821" t="s">
        <v>101</v>
      </c>
      <c r="N6821" t="s">
        <v>604</v>
      </c>
      <c r="O6821" t="s">
        <v>167</v>
      </c>
    </row>
    <row r="6822" spans="1:15" x14ac:dyDescent="0.2">
      <c r="A6822" s="16" t="s">
        <v>632</v>
      </c>
      <c r="B6822" s="1">
        <v>46002</v>
      </c>
      <c r="C6822" t="s">
        <v>40</v>
      </c>
      <c r="D6822" t="s">
        <v>125</v>
      </c>
      <c r="F6822" t="s">
        <v>106</v>
      </c>
      <c r="G6822" t="s">
        <v>107</v>
      </c>
      <c r="H6822" s="2">
        <v>150471.67999999999</v>
      </c>
      <c r="I6822">
        <v>7.0000000000000007E-2</v>
      </c>
      <c r="J6822" s="2">
        <v>150471.67999999999</v>
      </c>
      <c r="K6822" s="2">
        <v>127985</v>
      </c>
      <c r="L6822">
        <v>117.57</v>
      </c>
      <c r="M6822" t="s">
        <v>126</v>
      </c>
      <c r="N6822" t="s">
        <v>108</v>
      </c>
      <c r="O6822" t="s">
        <v>40</v>
      </c>
    </row>
    <row r="6823" spans="1:15" x14ac:dyDescent="0.2">
      <c r="A6823" s="16" t="s">
        <v>632</v>
      </c>
      <c r="B6823" s="1">
        <v>46002</v>
      </c>
      <c r="C6823" t="s">
        <v>541</v>
      </c>
      <c r="D6823" t="s">
        <v>550</v>
      </c>
      <c r="F6823" t="s">
        <v>106</v>
      </c>
      <c r="G6823" t="s">
        <v>107</v>
      </c>
      <c r="H6823" s="2">
        <v>112801.16</v>
      </c>
      <c r="I6823">
        <v>0.05</v>
      </c>
      <c r="J6823" s="2">
        <v>112801.16</v>
      </c>
      <c r="K6823" s="2">
        <v>155203</v>
      </c>
      <c r="L6823">
        <v>72.680000000000007</v>
      </c>
      <c r="M6823" t="s">
        <v>539</v>
      </c>
      <c r="N6823" t="s">
        <v>108</v>
      </c>
      <c r="O6823" t="s">
        <v>541</v>
      </c>
    </row>
    <row r="6824" spans="1:15" x14ac:dyDescent="0.2">
      <c r="A6824" s="16" t="s">
        <v>632</v>
      </c>
      <c r="B6824" s="1">
        <v>46002</v>
      </c>
      <c r="C6824" t="s">
        <v>20</v>
      </c>
      <c r="D6824" t="s">
        <v>104</v>
      </c>
      <c r="F6824" t="s">
        <v>106</v>
      </c>
      <c r="G6824" t="s">
        <v>107</v>
      </c>
      <c r="H6824" s="2">
        <v>96870.29</v>
      </c>
      <c r="I6824">
        <v>0.04</v>
      </c>
      <c r="J6824" s="2">
        <v>96870.29</v>
      </c>
      <c r="K6824" s="2">
        <v>96870</v>
      </c>
      <c r="L6824">
        <v>100</v>
      </c>
      <c r="M6824" t="s">
        <v>18</v>
      </c>
      <c r="N6824" t="s">
        <v>108</v>
      </c>
      <c r="O6824" t="s">
        <v>20</v>
      </c>
    </row>
    <row r="6825" spans="1:15" x14ac:dyDescent="0.2">
      <c r="A6825" s="16" t="s">
        <v>632</v>
      </c>
      <c r="B6825" s="1">
        <v>46002</v>
      </c>
      <c r="C6825">
        <v>2362</v>
      </c>
      <c r="D6825" t="s">
        <v>619</v>
      </c>
      <c r="F6825" t="s">
        <v>533</v>
      </c>
      <c r="G6825" t="s">
        <v>17</v>
      </c>
      <c r="H6825" s="2">
        <v>74871.520000000004</v>
      </c>
      <c r="I6825">
        <v>0.03</v>
      </c>
      <c r="J6825" s="2">
        <v>74871.520000000004</v>
      </c>
      <c r="K6825" s="2">
        <v>1071000</v>
      </c>
      <c r="L6825">
        <v>7.0000000000000007E-2</v>
      </c>
      <c r="M6825" t="s">
        <v>101</v>
      </c>
      <c r="N6825" t="s">
        <v>102</v>
      </c>
      <c r="O6825" t="s">
        <v>103</v>
      </c>
    </row>
    <row r="6826" spans="1:15" x14ac:dyDescent="0.2">
      <c r="A6826" s="16" t="s">
        <v>632</v>
      </c>
      <c r="B6826" s="1">
        <v>46002</v>
      </c>
      <c r="C6826" t="s">
        <v>339</v>
      </c>
      <c r="D6826" t="s">
        <v>340</v>
      </c>
      <c r="F6826" t="s">
        <v>106</v>
      </c>
      <c r="G6826" t="s">
        <v>117</v>
      </c>
      <c r="H6826" s="2">
        <v>49000</v>
      </c>
      <c r="I6826">
        <v>0.02</v>
      </c>
      <c r="J6826" s="2">
        <v>49000</v>
      </c>
      <c r="K6826" s="2">
        <v>49000</v>
      </c>
      <c r="L6826">
        <v>100</v>
      </c>
      <c r="M6826" t="s">
        <v>18</v>
      </c>
      <c r="N6826" t="s">
        <v>108</v>
      </c>
      <c r="O6826" t="s">
        <v>20</v>
      </c>
    </row>
    <row r="6827" spans="1:15" x14ac:dyDescent="0.2">
      <c r="A6827" s="16" t="s">
        <v>632</v>
      </c>
      <c r="B6827" s="1">
        <v>46002</v>
      </c>
      <c r="C6827" t="s">
        <v>168</v>
      </c>
      <c r="D6827" t="s">
        <v>169</v>
      </c>
      <c r="F6827" t="s">
        <v>106</v>
      </c>
      <c r="G6827" t="s">
        <v>107</v>
      </c>
      <c r="H6827" s="2">
        <v>22825.279999999999</v>
      </c>
      <c r="I6827">
        <v>0.01</v>
      </c>
      <c r="J6827" s="2">
        <v>22825.279999999999</v>
      </c>
      <c r="K6827" s="2">
        <v>160941</v>
      </c>
      <c r="L6827">
        <v>14.18</v>
      </c>
      <c r="M6827" t="s">
        <v>101</v>
      </c>
      <c r="N6827" t="s">
        <v>108</v>
      </c>
      <c r="O6827" t="s">
        <v>168</v>
      </c>
    </row>
    <row r="6828" spans="1:15" x14ac:dyDescent="0.2">
      <c r="A6828" s="16" t="s">
        <v>632</v>
      </c>
      <c r="B6828" s="1">
        <v>46002</v>
      </c>
      <c r="C6828" t="s">
        <v>152</v>
      </c>
      <c r="D6828" t="s">
        <v>153</v>
      </c>
      <c r="F6828" t="s">
        <v>106</v>
      </c>
      <c r="G6828" t="s">
        <v>107</v>
      </c>
      <c r="H6828" s="2">
        <v>14276.23</v>
      </c>
      <c r="I6828">
        <v>0.01</v>
      </c>
      <c r="J6828" s="2">
        <v>14276.23</v>
      </c>
      <c r="K6828" s="2">
        <v>10626</v>
      </c>
      <c r="L6828">
        <v>134.35</v>
      </c>
      <c r="M6828" t="s">
        <v>154</v>
      </c>
      <c r="N6828" t="s">
        <v>108</v>
      </c>
      <c r="O6828" t="s">
        <v>152</v>
      </c>
    </row>
    <row r="6829" spans="1:15" x14ac:dyDescent="0.2">
      <c r="A6829" s="16" t="s">
        <v>632</v>
      </c>
      <c r="B6829" s="1">
        <v>46002</v>
      </c>
      <c r="C6829" t="s">
        <v>376</v>
      </c>
      <c r="D6829" t="s">
        <v>495</v>
      </c>
      <c r="F6829" t="s">
        <v>106</v>
      </c>
      <c r="G6829" t="s">
        <v>107</v>
      </c>
      <c r="H6829" s="2">
        <v>9270.82</v>
      </c>
      <c r="I6829">
        <v>0</v>
      </c>
      <c r="J6829" s="2">
        <v>9270.82</v>
      </c>
      <c r="K6829" s="2">
        <v>13894</v>
      </c>
      <c r="L6829">
        <v>66.72</v>
      </c>
      <c r="M6829" t="s">
        <v>374</v>
      </c>
      <c r="N6829" t="s">
        <v>108</v>
      </c>
      <c r="O6829" t="s">
        <v>376</v>
      </c>
    </row>
    <row r="6830" spans="1:15" x14ac:dyDescent="0.2">
      <c r="A6830" s="16" t="s">
        <v>632</v>
      </c>
      <c r="B6830" s="1">
        <v>46002</v>
      </c>
      <c r="C6830" t="s">
        <v>103</v>
      </c>
      <c r="D6830" t="s">
        <v>127</v>
      </c>
      <c r="F6830" t="s">
        <v>106</v>
      </c>
      <c r="G6830" t="s">
        <v>107</v>
      </c>
      <c r="H6830" s="2">
        <v>8594.8700000000008</v>
      </c>
      <c r="I6830">
        <v>0</v>
      </c>
      <c r="J6830" s="2">
        <v>8594.8700000000008</v>
      </c>
      <c r="K6830" s="2">
        <v>66882</v>
      </c>
      <c r="L6830">
        <v>12.85</v>
      </c>
      <c r="M6830" t="s">
        <v>128</v>
      </c>
      <c r="N6830" t="s">
        <v>108</v>
      </c>
      <c r="O6830" t="s">
        <v>103</v>
      </c>
    </row>
    <row r="6831" spans="1:15" x14ac:dyDescent="0.2">
      <c r="A6831" s="16" t="s">
        <v>632</v>
      </c>
      <c r="B6831" s="1">
        <v>46002</v>
      </c>
      <c r="C6831" t="s">
        <v>584</v>
      </c>
      <c r="D6831" t="s">
        <v>620</v>
      </c>
      <c r="F6831" t="s">
        <v>189</v>
      </c>
      <c r="G6831" t="s">
        <v>17</v>
      </c>
      <c r="H6831" s="2">
        <v>7106.11</v>
      </c>
      <c r="I6831">
        <v>0</v>
      </c>
      <c r="J6831" s="2">
        <v>7106.11</v>
      </c>
      <c r="K6831" s="2">
        <v>32591</v>
      </c>
      <c r="L6831">
        <v>0.22</v>
      </c>
      <c r="M6831" t="s">
        <v>539</v>
      </c>
      <c r="N6831" t="s">
        <v>540</v>
      </c>
      <c r="O6831" t="s">
        <v>541</v>
      </c>
    </row>
    <row r="6832" spans="1:15" x14ac:dyDescent="0.2">
      <c r="A6832" s="16" t="s">
        <v>632</v>
      </c>
      <c r="B6832" s="1">
        <v>46002</v>
      </c>
      <c r="C6832" t="s">
        <v>536</v>
      </c>
      <c r="D6832" t="s">
        <v>580</v>
      </c>
      <c r="F6832" t="s">
        <v>106</v>
      </c>
      <c r="G6832" t="s">
        <v>107</v>
      </c>
      <c r="H6832" s="2">
        <v>5674.26</v>
      </c>
      <c r="I6832">
        <v>0</v>
      </c>
      <c r="J6832" s="2">
        <v>5674.26</v>
      </c>
      <c r="K6832" s="2">
        <v>102398</v>
      </c>
      <c r="L6832">
        <v>5.54</v>
      </c>
      <c r="M6832" t="s">
        <v>534</v>
      </c>
      <c r="N6832" t="s">
        <v>108</v>
      </c>
      <c r="O6832" t="s">
        <v>536</v>
      </c>
    </row>
    <row r="6833" spans="1:15" x14ac:dyDescent="0.2">
      <c r="A6833" s="16" t="s">
        <v>632</v>
      </c>
      <c r="B6833" s="1">
        <v>46002</v>
      </c>
      <c r="C6833" t="s">
        <v>75</v>
      </c>
      <c r="D6833" t="s">
        <v>114</v>
      </c>
      <c r="F6833" t="s">
        <v>106</v>
      </c>
      <c r="G6833" t="s">
        <v>107</v>
      </c>
      <c r="H6833" s="2">
        <v>4466.7299999999996</v>
      </c>
      <c r="I6833">
        <v>0</v>
      </c>
      <c r="J6833" s="2">
        <v>4466.7299999999996</v>
      </c>
      <c r="K6833" s="2">
        <v>693058</v>
      </c>
      <c r="L6833">
        <v>0.64</v>
      </c>
      <c r="M6833" t="s">
        <v>73</v>
      </c>
      <c r="N6833" t="s">
        <v>108</v>
      </c>
      <c r="O6833" t="s">
        <v>75</v>
      </c>
    </row>
    <row r="6834" spans="1:15" x14ac:dyDescent="0.2">
      <c r="A6834" s="16" t="s">
        <v>632</v>
      </c>
      <c r="B6834" s="1">
        <v>46002</v>
      </c>
      <c r="C6834" t="s">
        <v>622</v>
      </c>
      <c r="D6834" t="s">
        <v>623</v>
      </c>
      <c r="F6834" t="s">
        <v>106</v>
      </c>
      <c r="G6834" t="s">
        <v>107</v>
      </c>
      <c r="H6834" s="2">
        <v>3763.66</v>
      </c>
      <c r="I6834">
        <v>0</v>
      </c>
      <c r="J6834" s="2">
        <v>3763.66</v>
      </c>
      <c r="K6834" s="2">
        <v>20352</v>
      </c>
      <c r="L6834">
        <v>18.489999999999998</v>
      </c>
      <c r="M6834" t="s">
        <v>576</v>
      </c>
      <c r="N6834" t="s">
        <v>108</v>
      </c>
      <c r="O6834" t="s">
        <v>622</v>
      </c>
    </row>
    <row r="6835" spans="1:15" x14ac:dyDescent="0.2">
      <c r="A6835" s="16" t="s">
        <v>632</v>
      </c>
      <c r="B6835" s="1">
        <v>46002</v>
      </c>
      <c r="C6835" t="s">
        <v>526</v>
      </c>
      <c r="D6835" t="s">
        <v>528</v>
      </c>
      <c r="F6835" t="s">
        <v>106</v>
      </c>
      <c r="G6835" t="s">
        <v>107</v>
      </c>
      <c r="H6835" s="2">
        <v>3719.87</v>
      </c>
      <c r="I6835">
        <v>0</v>
      </c>
      <c r="J6835" s="2">
        <v>3719.87</v>
      </c>
      <c r="K6835" s="2">
        <v>62010195</v>
      </c>
      <c r="L6835">
        <v>0.01</v>
      </c>
      <c r="M6835" t="s">
        <v>524</v>
      </c>
      <c r="N6835" t="s">
        <v>108</v>
      </c>
      <c r="O6835" t="s">
        <v>526</v>
      </c>
    </row>
    <row r="6836" spans="1:15" x14ac:dyDescent="0.2">
      <c r="A6836" s="16" t="s">
        <v>632</v>
      </c>
      <c r="B6836" s="1">
        <v>46002</v>
      </c>
      <c r="C6836" t="s">
        <v>414</v>
      </c>
      <c r="D6836" t="s">
        <v>499</v>
      </c>
      <c r="F6836" t="s">
        <v>106</v>
      </c>
      <c r="G6836" t="s">
        <v>107</v>
      </c>
      <c r="H6836" s="2">
        <v>2493.2199999999998</v>
      </c>
      <c r="I6836">
        <v>0</v>
      </c>
      <c r="J6836" s="2">
        <v>2493.2199999999998</v>
      </c>
      <c r="K6836" s="2">
        <v>8963</v>
      </c>
      <c r="L6836">
        <v>27.82</v>
      </c>
      <c r="M6836" t="s">
        <v>412</v>
      </c>
      <c r="N6836" t="s">
        <v>108</v>
      </c>
      <c r="O6836" t="s">
        <v>414</v>
      </c>
    </row>
    <row r="6837" spans="1:15" x14ac:dyDescent="0.2">
      <c r="A6837" s="16" t="s">
        <v>632</v>
      </c>
      <c r="B6837" s="1">
        <v>46002</v>
      </c>
      <c r="C6837" t="s">
        <v>625</v>
      </c>
      <c r="D6837" t="s">
        <v>626</v>
      </c>
      <c r="F6837" t="s">
        <v>106</v>
      </c>
      <c r="G6837" t="s">
        <v>132</v>
      </c>
      <c r="H6837">
        <v>0</v>
      </c>
      <c r="I6837">
        <v>0</v>
      </c>
      <c r="J6837" s="2">
        <v>444344.06</v>
      </c>
      <c r="K6837">
        <v>12</v>
      </c>
      <c r="L6837">
        <v>740.57</v>
      </c>
      <c r="M6837" t="s">
        <v>126</v>
      </c>
      <c r="N6837" t="s">
        <v>627</v>
      </c>
      <c r="O6837" t="s">
        <v>40</v>
      </c>
    </row>
    <row r="6838" spans="1:15" x14ac:dyDescent="0.2">
      <c r="A6838" s="16" t="s">
        <v>719</v>
      </c>
      <c r="B6838" s="1">
        <v>46002</v>
      </c>
      <c r="C6838" t="s">
        <v>647</v>
      </c>
      <c r="D6838" t="s">
        <v>648</v>
      </c>
      <c r="F6838" t="s">
        <v>477</v>
      </c>
      <c r="G6838" t="s">
        <v>17</v>
      </c>
      <c r="H6838" s="2">
        <v>17300590</v>
      </c>
      <c r="I6838">
        <v>14.08</v>
      </c>
      <c r="J6838" s="2">
        <v>17300590</v>
      </c>
      <c r="K6838" s="2">
        <v>10796</v>
      </c>
      <c r="L6838" s="2">
        <v>1602.5</v>
      </c>
      <c r="M6838" t="s">
        <v>649</v>
      </c>
      <c r="N6838" t="s">
        <v>650</v>
      </c>
      <c r="O6838" t="s">
        <v>40</v>
      </c>
    </row>
    <row r="6839" spans="1:15" x14ac:dyDescent="0.2">
      <c r="A6839" s="16" t="s">
        <v>719</v>
      </c>
      <c r="B6839" s="1">
        <v>46002</v>
      </c>
      <c r="C6839" t="s">
        <v>651</v>
      </c>
      <c r="D6839" t="s">
        <v>652</v>
      </c>
      <c r="F6839" t="s">
        <v>477</v>
      </c>
      <c r="G6839" t="s">
        <v>17</v>
      </c>
      <c r="H6839" s="2">
        <v>16480181.75</v>
      </c>
      <c r="I6839">
        <v>13.41</v>
      </c>
      <c r="J6839" s="2">
        <v>16480181.75</v>
      </c>
      <c r="K6839" s="2">
        <v>852859</v>
      </c>
      <c r="L6839">
        <v>19.32</v>
      </c>
      <c r="M6839" t="s">
        <v>154</v>
      </c>
      <c r="N6839" t="s">
        <v>396</v>
      </c>
      <c r="O6839" t="s">
        <v>152</v>
      </c>
    </row>
    <row r="6840" spans="1:15" x14ac:dyDescent="0.2">
      <c r="A6840" s="16" t="s">
        <v>719</v>
      </c>
      <c r="B6840" s="1">
        <v>46002</v>
      </c>
      <c r="C6840" t="s">
        <v>655</v>
      </c>
      <c r="D6840" t="s">
        <v>656</v>
      </c>
      <c r="F6840" t="s">
        <v>477</v>
      </c>
      <c r="G6840" t="s">
        <v>17</v>
      </c>
      <c r="H6840" s="2">
        <v>16235421.02</v>
      </c>
      <c r="I6840">
        <v>13.21</v>
      </c>
      <c r="J6840" s="2">
        <v>16235421.02</v>
      </c>
      <c r="K6840" s="2">
        <v>1291605</v>
      </c>
      <c r="L6840">
        <v>12.57</v>
      </c>
      <c r="M6840" t="s">
        <v>154</v>
      </c>
      <c r="N6840" t="s">
        <v>396</v>
      </c>
      <c r="O6840" t="s">
        <v>152</v>
      </c>
    </row>
    <row r="6841" spans="1:15" x14ac:dyDescent="0.2">
      <c r="A6841" s="16" t="s">
        <v>719</v>
      </c>
      <c r="B6841" s="1">
        <v>46002</v>
      </c>
      <c r="C6841" t="s">
        <v>653</v>
      </c>
      <c r="D6841" t="s">
        <v>654</v>
      </c>
      <c r="F6841" t="s">
        <v>477</v>
      </c>
      <c r="G6841" t="s">
        <v>17</v>
      </c>
      <c r="H6841" s="2">
        <v>16122984.4</v>
      </c>
      <c r="I6841">
        <v>13.12</v>
      </c>
      <c r="J6841" s="2">
        <v>16122984.4</v>
      </c>
      <c r="K6841" s="2">
        <v>70591</v>
      </c>
      <c r="L6841">
        <v>228.4</v>
      </c>
      <c r="M6841" t="s">
        <v>441</v>
      </c>
      <c r="N6841" t="s">
        <v>442</v>
      </c>
      <c r="O6841" t="s">
        <v>40</v>
      </c>
    </row>
    <row r="6842" spans="1:15" x14ac:dyDescent="0.2">
      <c r="A6842" s="16" t="s">
        <v>719</v>
      </c>
      <c r="B6842" s="1">
        <v>46002</v>
      </c>
      <c r="C6842" t="s">
        <v>657</v>
      </c>
      <c r="D6842" t="s">
        <v>658</v>
      </c>
      <c r="F6842" t="s">
        <v>477</v>
      </c>
      <c r="G6842" t="s">
        <v>17</v>
      </c>
      <c r="H6842" s="2">
        <v>14072665.439999999</v>
      </c>
      <c r="I6842">
        <v>11.45</v>
      </c>
      <c r="J6842" s="2">
        <v>14072665.439999999</v>
      </c>
      <c r="K6842" s="2">
        <v>295396</v>
      </c>
      <c r="L6842">
        <v>47.64</v>
      </c>
      <c r="M6842" t="s">
        <v>659</v>
      </c>
      <c r="N6842" t="s">
        <v>660</v>
      </c>
      <c r="O6842" t="s">
        <v>40</v>
      </c>
    </row>
    <row r="6843" spans="1:15" x14ac:dyDescent="0.2">
      <c r="A6843" s="16" t="s">
        <v>719</v>
      </c>
      <c r="B6843" s="1">
        <v>46002</v>
      </c>
      <c r="C6843" t="s">
        <v>661</v>
      </c>
      <c r="D6843" t="s">
        <v>662</v>
      </c>
      <c r="F6843" t="s">
        <v>477</v>
      </c>
      <c r="G6843" t="s">
        <v>17</v>
      </c>
      <c r="H6843" s="2">
        <v>11261924.84</v>
      </c>
      <c r="I6843">
        <v>9.17</v>
      </c>
      <c r="J6843" s="2">
        <v>11261924.84</v>
      </c>
      <c r="K6843" s="2">
        <v>243144</v>
      </c>
      <c r="L6843">
        <v>46.32</v>
      </c>
      <c r="M6843" t="s">
        <v>363</v>
      </c>
      <c r="N6843" t="s">
        <v>383</v>
      </c>
      <c r="O6843" t="s">
        <v>384</v>
      </c>
    </row>
    <row r="6844" spans="1:15" x14ac:dyDescent="0.2">
      <c r="A6844" s="16" t="s">
        <v>719</v>
      </c>
      <c r="B6844" s="1">
        <v>46002</v>
      </c>
      <c r="C6844" t="s">
        <v>663</v>
      </c>
      <c r="D6844" t="s">
        <v>664</v>
      </c>
      <c r="F6844" t="s">
        <v>477</v>
      </c>
      <c r="G6844" t="s">
        <v>17</v>
      </c>
      <c r="H6844" s="2">
        <v>5203303.51</v>
      </c>
      <c r="I6844">
        <v>4.2300000000000004</v>
      </c>
      <c r="J6844" s="2">
        <v>5203303.51</v>
      </c>
      <c r="K6844" s="2">
        <v>370197</v>
      </c>
      <c r="L6844">
        <v>14.06</v>
      </c>
      <c r="M6844" t="s">
        <v>154</v>
      </c>
      <c r="N6844" t="s">
        <v>396</v>
      </c>
      <c r="O6844" t="s">
        <v>152</v>
      </c>
    </row>
    <row r="6845" spans="1:15" x14ac:dyDescent="0.2">
      <c r="A6845" s="16" t="s">
        <v>719</v>
      </c>
      <c r="B6845" s="1">
        <v>46002</v>
      </c>
      <c r="C6845" t="s">
        <v>665</v>
      </c>
      <c r="D6845" t="s">
        <v>666</v>
      </c>
      <c r="F6845" t="s">
        <v>477</v>
      </c>
      <c r="G6845" t="s">
        <v>17</v>
      </c>
      <c r="H6845" s="2">
        <v>3592309</v>
      </c>
      <c r="I6845">
        <v>2.92</v>
      </c>
      <c r="J6845" s="2">
        <v>3592309</v>
      </c>
      <c r="K6845" s="2">
        <v>13295</v>
      </c>
      <c r="L6845">
        <v>270.2</v>
      </c>
      <c r="M6845" t="s">
        <v>441</v>
      </c>
      <c r="N6845" t="s">
        <v>442</v>
      </c>
      <c r="O6845" t="s">
        <v>40</v>
      </c>
    </row>
    <row r="6846" spans="1:15" x14ac:dyDescent="0.2">
      <c r="A6846" s="16" t="s">
        <v>719</v>
      </c>
      <c r="B6846" s="1">
        <v>46002</v>
      </c>
      <c r="C6846" t="s">
        <v>667</v>
      </c>
      <c r="D6846" t="s">
        <v>668</v>
      </c>
      <c r="F6846" t="s">
        <v>477</v>
      </c>
      <c r="G6846" t="s">
        <v>17</v>
      </c>
      <c r="H6846" s="2">
        <v>3528688.58</v>
      </c>
      <c r="I6846">
        <v>2.87</v>
      </c>
      <c r="J6846" s="2">
        <v>3528688.58</v>
      </c>
      <c r="K6846" s="2">
        <v>862658</v>
      </c>
      <c r="L6846">
        <v>4.09</v>
      </c>
      <c r="M6846" t="s">
        <v>669</v>
      </c>
      <c r="N6846" t="s">
        <v>670</v>
      </c>
      <c r="O6846" t="s">
        <v>671</v>
      </c>
    </row>
    <row r="6847" spans="1:15" x14ac:dyDescent="0.2">
      <c r="A6847" s="16" t="s">
        <v>719</v>
      </c>
      <c r="B6847" s="1">
        <v>46002</v>
      </c>
      <c r="C6847" t="s">
        <v>672</v>
      </c>
      <c r="D6847" t="s">
        <v>673</v>
      </c>
      <c r="F6847" t="s">
        <v>477</v>
      </c>
      <c r="G6847" t="s">
        <v>17</v>
      </c>
      <c r="H6847" s="2">
        <v>3361525.7599999998</v>
      </c>
      <c r="I6847">
        <v>2.74</v>
      </c>
      <c r="J6847" s="2">
        <v>3361525.7599999998</v>
      </c>
      <c r="K6847" s="2">
        <v>17392</v>
      </c>
      <c r="L6847">
        <v>193.28</v>
      </c>
      <c r="M6847" t="s">
        <v>441</v>
      </c>
      <c r="N6847" t="s">
        <v>442</v>
      </c>
      <c r="O6847" t="s">
        <v>40</v>
      </c>
    </row>
    <row r="6848" spans="1:15" x14ac:dyDescent="0.2">
      <c r="A6848" s="16" t="s">
        <v>719</v>
      </c>
      <c r="B6848" s="1">
        <v>46002</v>
      </c>
      <c r="C6848" t="s">
        <v>674</v>
      </c>
      <c r="D6848" t="s">
        <v>675</v>
      </c>
      <c r="F6848" t="s">
        <v>477</v>
      </c>
      <c r="G6848" t="s">
        <v>17</v>
      </c>
      <c r="H6848" s="2">
        <v>3224691</v>
      </c>
      <c r="I6848">
        <v>2.62</v>
      </c>
      <c r="J6848" s="2">
        <v>3224691</v>
      </c>
      <c r="K6848" s="2">
        <v>11070</v>
      </c>
      <c r="L6848">
        <v>291.3</v>
      </c>
      <c r="M6848" t="s">
        <v>441</v>
      </c>
      <c r="N6848" t="s">
        <v>442</v>
      </c>
      <c r="O6848" t="s">
        <v>40</v>
      </c>
    </row>
    <row r="6849" spans="1:15" x14ac:dyDescent="0.2">
      <c r="A6849" s="16" t="s">
        <v>719</v>
      </c>
      <c r="B6849" s="1">
        <v>46002</v>
      </c>
      <c r="C6849" t="s">
        <v>676</v>
      </c>
      <c r="D6849" t="s">
        <v>677</v>
      </c>
      <c r="F6849" t="s">
        <v>477</v>
      </c>
      <c r="G6849" t="s">
        <v>17</v>
      </c>
      <c r="H6849" s="2">
        <v>3140194.6</v>
      </c>
      <c r="I6849">
        <v>2.56</v>
      </c>
      <c r="J6849" s="2">
        <v>3140194.6</v>
      </c>
      <c r="K6849" s="2">
        <v>44042</v>
      </c>
      <c r="L6849">
        <v>71.3</v>
      </c>
      <c r="M6849" t="s">
        <v>649</v>
      </c>
      <c r="N6849" t="s">
        <v>650</v>
      </c>
      <c r="O6849" t="s">
        <v>40</v>
      </c>
    </row>
    <row r="6850" spans="1:15" x14ac:dyDescent="0.2">
      <c r="A6850" s="16" t="s">
        <v>719</v>
      </c>
      <c r="B6850" s="1">
        <v>46002</v>
      </c>
      <c r="C6850" t="s">
        <v>678</v>
      </c>
      <c r="D6850" t="s">
        <v>679</v>
      </c>
      <c r="F6850" t="s">
        <v>477</v>
      </c>
      <c r="G6850" t="s">
        <v>17</v>
      </c>
      <c r="H6850" s="2">
        <v>3053718.8</v>
      </c>
      <c r="I6850">
        <v>2.4900000000000002</v>
      </c>
      <c r="J6850" s="2">
        <v>3053718.8</v>
      </c>
      <c r="K6850" s="2">
        <v>54923</v>
      </c>
      <c r="L6850">
        <v>55.6</v>
      </c>
      <c r="M6850" t="s">
        <v>649</v>
      </c>
      <c r="N6850" t="s">
        <v>650</v>
      </c>
      <c r="O6850" t="s">
        <v>40</v>
      </c>
    </row>
    <row r="6851" spans="1:15" x14ac:dyDescent="0.2">
      <c r="A6851" s="16" t="s">
        <v>719</v>
      </c>
      <c r="B6851" s="1">
        <v>46002</v>
      </c>
      <c r="C6851" t="s">
        <v>680</v>
      </c>
      <c r="D6851" t="s">
        <v>681</v>
      </c>
      <c r="F6851" t="s">
        <v>477</v>
      </c>
      <c r="G6851" t="s">
        <v>17</v>
      </c>
      <c r="H6851" s="2">
        <v>1702111.9</v>
      </c>
      <c r="I6851">
        <v>1.39</v>
      </c>
      <c r="J6851" s="2">
        <v>1702111.9</v>
      </c>
      <c r="K6851" s="2">
        <v>349489</v>
      </c>
      <c r="L6851">
        <v>4.87</v>
      </c>
      <c r="M6851" t="s">
        <v>154</v>
      </c>
      <c r="N6851" t="s">
        <v>396</v>
      </c>
      <c r="O6851" t="s">
        <v>152</v>
      </c>
    </row>
    <row r="6852" spans="1:15" x14ac:dyDescent="0.2">
      <c r="A6852" s="16" t="s">
        <v>719</v>
      </c>
      <c r="B6852" s="1">
        <v>46002</v>
      </c>
      <c r="C6852" t="s">
        <v>682</v>
      </c>
      <c r="D6852" t="s">
        <v>683</v>
      </c>
      <c r="F6852" t="s">
        <v>477</v>
      </c>
      <c r="G6852" t="s">
        <v>17</v>
      </c>
      <c r="H6852" s="2">
        <v>1420861.66</v>
      </c>
      <c r="I6852">
        <v>1.1599999999999999</v>
      </c>
      <c r="J6852" s="2">
        <v>1420861.66</v>
      </c>
      <c r="K6852" s="2">
        <v>67321</v>
      </c>
      <c r="L6852">
        <v>21.11</v>
      </c>
      <c r="M6852" t="s">
        <v>502</v>
      </c>
      <c r="N6852" t="s">
        <v>684</v>
      </c>
      <c r="O6852" t="s">
        <v>500</v>
      </c>
    </row>
    <row r="6853" spans="1:15" x14ac:dyDescent="0.2">
      <c r="A6853" s="16" t="s">
        <v>719</v>
      </c>
      <c r="B6853" s="1">
        <v>46002</v>
      </c>
      <c r="C6853" t="s">
        <v>685</v>
      </c>
      <c r="D6853" t="s">
        <v>686</v>
      </c>
      <c r="F6853" t="s">
        <v>477</v>
      </c>
      <c r="G6853" t="s">
        <v>17</v>
      </c>
      <c r="H6853" s="2">
        <v>1048133.45</v>
      </c>
      <c r="I6853">
        <v>0.85</v>
      </c>
      <c r="J6853" s="2">
        <v>1048133.45</v>
      </c>
      <c r="K6853" s="2">
        <v>198964</v>
      </c>
      <c r="L6853">
        <v>5.27</v>
      </c>
      <c r="M6853" t="s">
        <v>154</v>
      </c>
      <c r="N6853" t="s">
        <v>396</v>
      </c>
      <c r="O6853" t="s">
        <v>152</v>
      </c>
    </row>
    <row r="6854" spans="1:15" x14ac:dyDescent="0.2">
      <c r="A6854" s="16" t="s">
        <v>719</v>
      </c>
      <c r="B6854" s="1">
        <v>46002</v>
      </c>
      <c r="C6854" t="s">
        <v>687</v>
      </c>
      <c r="D6854" t="s">
        <v>688</v>
      </c>
      <c r="F6854" t="s">
        <v>477</v>
      </c>
      <c r="G6854" t="s">
        <v>17</v>
      </c>
      <c r="H6854" s="2">
        <v>411108.13</v>
      </c>
      <c r="I6854">
        <v>0.33</v>
      </c>
      <c r="J6854" s="2">
        <v>411108.13</v>
      </c>
      <c r="K6854" s="2">
        <v>32860</v>
      </c>
      <c r="L6854">
        <v>12.51</v>
      </c>
      <c r="M6854" t="s">
        <v>363</v>
      </c>
      <c r="N6854" t="s">
        <v>383</v>
      </c>
      <c r="O6854" t="s">
        <v>384</v>
      </c>
    </row>
    <row r="6855" spans="1:15" x14ac:dyDescent="0.2">
      <c r="A6855" s="16" t="s">
        <v>719</v>
      </c>
      <c r="B6855" s="1">
        <v>46002</v>
      </c>
      <c r="C6855" t="s">
        <v>689</v>
      </c>
      <c r="D6855" t="s">
        <v>690</v>
      </c>
      <c r="F6855" t="s">
        <v>477</v>
      </c>
      <c r="G6855" t="s">
        <v>17</v>
      </c>
      <c r="H6855" s="2">
        <v>296680.15999999997</v>
      </c>
      <c r="I6855">
        <v>0.24</v>
      </c>
      <c r="J6855" s="2">
        <v>296680.15999999997</v>
      </c>
      <c r="K6855" s="2">
        <v>27329</v>
      </c>
      <c r="L6855">
        <v>10.86</v>
      </c>
      <c r="M6855" t="s">
        <v>154</v>
      </c>
      <c r="N6855" t="s">
        <v>396</v>
      </c>
      <c r="O6855" t="s">
        <v>152</v>
      </c>
    </row>
    <row r="6856" spans="1:15" x14ac:dyDescent="0.2">
      <c r="A6856" s="16" t="s">
        <v>719</v>
      </c>
      <c r="B6856" s="1">
        <v>46002</v>
      </c>
      <c r="C6856" t="s">
        <v>691</v>
      </c>
      <c r="D6856" t="s">
        <v>692</v>
      </c>
      <c r="F6856" t="s">
        <v>477</v>
      </c>
      <c r="G6856" t="s">
        <v>17</v>
      </c>
      <c r="H6856" s="2">
        <v>293886.32</v>
      </c>
      <c r="I6856">
        <v>0.24</v>
      </c>
      <c r="J6856" s="2">
        <v>293886.32</v>
      </c>
      <c r="K6856" s="2">
        <v>9834</v>
      </c>
      <c r="L6856">
        <v>29.88</v>
      </c>
      <c r="M6856" t="s">
        <v>693</v>
      </c>
      <c r="N6856" t="s">
        <v>694</v>
      </c>
      <c r="O6856" t="s">
        <v>695</v>
      </c>
    </row>
    <row r="6857" spans="1:15" x14ac:dyDescent="0.2">
      <c r="A6857" s="16" t="s">
        <v>719</v>
      </c>
      <c r="B6857" s="1">
        <v>46002</v>
      </c>
      <c r="C6857" t="s">
        <v>696</v>
      </c>
      <c r="D6857" t="s">
        <v>697</v>
      </c>
      <c r="F6857" t="s">
        <v>477</v>
      </c>
      <c r="G6857" t="s">
        <v>17</v>
      </c>
      <c r="H6857" s="2">
        <v>263008.09000000003</v>
      </c>
      <c r="I6857">
        <v>0.21</v>
      </c>
      <c r="J6857" s="2">
        <v>263008.09000000003</v>
      </c>
      <c r="K6857" s="2">
        <v>9794</v>
      </c>
      <c r="L6857">
        <v>26.85</v>
      </c>
      <c r="M6857" t="s">
        <v>154</v>
      </c>
      <c r="N6857" t="s">
        <v>396</v>
      </c>
      <c r="O6857" t="s">
        <v>152</v>
      </c>
    </row>
    <row r="6858" spans="1:15" x14ac:dyDescent="0.2">
      <c r="A6858" s="16" t="s">
        <v>719</v>
      </c>
      <c r="B6858" s="1">
        <v>46002</v>
      </c>
      <c r="C6858" t="s">
        <v>40</v>
      </c>
      <c r="D6858" t="s">
        <v>125</v>
      </c>
      <c r="F6858" t="s">
        <v>106</v>
      </c>
      <c r="G6858" t="s">
        <v>107</v>
      </c>
      <c r="H6858" s="2">
        <v>247907.74</v>
      </c>
      <c r="I6858">
        <v>0.2</v>
      </c>
      <c r="J6858" s="2">
        <v>247907.74</v>
      </c>
      <c r="K6858" s="2">
        <v>247908</v>
      </c>
      <c r="L6858">
        <v>100</v>
      </c>
      <c r="M6858" t="s">
        <v>126</v>
      </c>
      <c r="N6858" t="s">
        <v>108</v>
      </c>
      <c r="O6858" t="s">
        <v>40</v>
      </c>
    </row>
    <row r="6859" spans="1:15" x14ac:dyDescent="0.2">
      <c r="A6859" s="16" t="s">
        <v>719</v>
      </c>
      <c r="B6859" s="1">
        <v>46002</v>
      </c>
      <c r="C6859" t="s">
        <v>698</v>
      </c>
      <c r="D6859" t="s">
        <v>699</v>
      </c>
      <c r="F6859" t="s">
        <v>477</v>
      </c>
      <c r="G6859" t="s">
        <v>17</v>
      </c>
      <c r="H6859" s="2">
        <v>233508.13</v>
      </c>
      <c r="I6859">
        <v>0.19</v>
      </c>
      <c r="J6859" s="2">
        <v>233508.13</v>
      </c>
      <c r="K6859" s="2">
        <v>36373</v>
      </c>
      <c r="L6859">
        <v>6.42</v>
      </c>
      <c r="M6859" t="s">
        <v>154</v>
      </c>
      <c r="N6859" t="s">
        <v>396</v>
      </c>
      <c r="O6859" t="s">
        <v>152</v>
      </c>
    </row>
    <row r="6860" spans="1:15" x14ac:dyDescent="0.2">
      <c r="A6860" s="16" t="s">
        <v>719</v>
      </c>
      <c r="B6860" s="1">
        <v>46002</v>
      </c>
      <c r="C6860" t="s">
        <v>526</v>
      </c>
      <c r="D6860" t="s">
        <v>700</v>
      </c>
      <c r="F6860" t="s">
        <v>16</v>
      </c>
      <c r="G6860" t="s">
        <v>17</v>
      </c>
      <c r="H6860" s="2">
        <v>129178.08</v>
      </c>
      <c r="I6860">
        <v>0.11</v>
      </c>
      <c r="J6860" s="2">
        <v>129178.08</v>
      </c>
      <c r="K6860" s="2">
        <v>2616</v>
      </c>
      <c r="L6860">
        <v>49.38</v>
      </c>
      <c r="M6860" t="s">
        <v>701</v>
      </c>
      <c r="N6860" t="s">
        <v>702</v>
      </c>
      <c r="O6860" t="s">
        <v>40</v>
      </c>
    </row>
    <row r="6861" spans="1:15" x14ac:dyDescent="0.2">
      <c r="A6861" s="16" t="s">
        <v>719</v>
      </c>
      <c r="B6861" s="1">
        <v>46002</v>
      </c>
      <c r="C6861" t="s">
        <v>703</v>
      </c>
      <c r="D6861" t="s">
        <v>704</v>
      </c>
      <c r="F6861" t="s">
        <v>477</v>
      </c>
      <c r="G6861" t="s">
        <v>17</v>
      </c>
      <c r="H6861" s="2">
        <v>95608.66</v>
      </c>
      <c r="I6861">
        <v>0.08</v>
      </c>
      <c r="J6861" s="2">
        <v>95608.66</v>
      </c>
      <c r="K6861" s="2">
        <v>4711</v>
      </c>
      <c r="L6861">
        <v>20.29</v>
      </c>
      <c r="M6861" t="s">
        <v>154</v>
      </c>
      <c r="N6861" t="s">
        <v>396</v>
      </c>
      <c r="O6861" t="s">
        <v>152</v>
      </c>
    </row>
    <row r="6862" spans="1:15" x14ac:dyDescent="0.2">
      <c r="A6862" s="16" t="s">
        <v>719</v>
      </c>
      <c r="B6862" s="1">
        <v>46002</v>
      </c>
      <c r="C6862" t="s">
        <v>705</v>
      </c>
      <c r="D6862" t="s">
        <v>706</v>
      </c>
      <c r="F6862" t="s">
        <v>477</v>
      </c>
      <c r="G6862" t="s">
        <v>17</v>
      </c>
      <c r="H6862" s="2">
        <v>49585.16</v>
      </c>
      <c r="I6862">
        <v>0.04</v>
      </c>
      <c r="J6862" s="2">
        <v>49585.16</v>
      </c>
      <c r="K6862" s="2">
        <v>2689</v>
      </c>
      <c r="L6862">
        <v>18.440000000000001</v>
      </c>
      <c r="M6862" t="s">
        <v>659</v>
      </c>
      <c r="N6862" t="s">
        <v>660</v>
      </c>
      <c r="O6862" t="s">
        <v>40</v>
      </c>
    </row>
    <row r="6863" spans="1:15" x14ac:dyDescent="0.2">
      <c r="A6863" s="16" t="s">
        <v>719</v>
      </c>
      <c r="B6863" s="1">
        <v>46002</v>
      </c>
      <c r="C6863" t="s">
        <v>707</v>
      </c>
      <c r="D6863" t="s">
        <v>708</v>
      </c>
      <c r="F6863" t="s">
        <v>16</v>
      </c>
      <c r="G6863" t="s">
        <v>17</v>
      </c>
      <c r="H6863" s="2">
        <v>34835.1</v>
      </c>
      <c r="I6863">
        <v>0.03</v>
      </c>
      <c r="J6863" s="2">
        <v>34835.1</v>
      </c>
      <c r="K6863" s="2">
        <v>6047</v>
      </c>
      <c r="L6863">
        <v>5.76</v>
      </c>
      <c r="M6863" t="s">
        <v>502</v>
      </c>
      <c r="N6863" t="s">
        <v>684</v>
      </c>
      <c r="O6863" t="s">
        <v>500</v>
      </c>
    </row>
    <row r="6864" spans="1:15" x14ac:dyDescent="0.2">
      <c r="A6864" s="16" t="s">
        <v>719</v>
      </c>
      <c r="B6864" s="1">
        <v>46002</v>
      </c>
      <c r="C6864" t="s">
        <v>709</v>
      </c>
      <c r="D6864" t="s">
        <v>710</v>
      </c>
      <c r="F6864" t="s">
        <v>106</v>
      </c>
      <c r="G6864" t="s">
        <v>117</v>
      </c>
      <c r="H6864" s="2">
        <v>22000</v>
      </c>
      <c r="I6864">
        <v>0.02</v>
      </c>
      <c r="J6864" s="2">
        <v>22000</v>
      </c>
      <c r="K6864" s="2">
        <v>22000</v>
      </c>
      <c r="L6864">
        <v>100</v>
      </c>
      <c r="M6864" t="s">
        <v>18</v>
      </c>
      <c r="N6864" t="s">
        <v>108</v>
      </c>
      <c r="O6864" t="s">
        <v>40</v>
      </c>
    </row>
    <row r="6865" spans="1:15" x14ac:dyDescent="0.2">
      <c r="A6865" s="16" t="s">
        <v>719</v>
      </c>
      <c r="B6865" s="1">
        <v>46002</v>
      </c>
      <c r="C6865" t="s">
        <v>152</v>
      </c>
      <c r="D6865" t="s">
        <v>153</v>
      </c>
      <c r="F6865" t="s">
        <v>106</v>
      </c>
      <c r="G6865" t="s">
        <v>107</v>
      </c>
      <c r="H6865" s="2">
        <v>14810.51</v>
      </c>
      <c r="I6865">
        <v>0.01</v>
      </c>
      <c r="J6865" s="2">
        <v>14810.51</v>
      </c>
      <c r="K6865" s="2">
        <v>12961</v>
      </c>
      <c r="L6865">
        <v>114.27</v>
      </c>
      <c r="M6865" t="s">
        <v>154</v>
      </c>
      <c r="N6865" t="s">
        <v>108</v>
      </c>
      <c r="O6865" t="s">
        <v>152</v>
      </c>
    </row>
    <row r="6866" spans="1:15" x14ac:dyDescent="0.2">
      <c r="A6866" s="16" t="s">
        <v>719</v>
      </c>
      <c r="B6866" s="1">
        <v>46002</v>
      </c>
      <c r="C6866" t="s">
        <v>711</v>
      </c>
      <c r="D6866" t="s">
        <v>712</v>
      </c>
      <c r="F6866" t="s">
        <v>477</v>
      </c>
      <c r="G6866" t="s">
        <v>17</v>
      </c>
      <c r="H6866" s="2">
        <v>13931.85</v>
      </c>
      <c r="I6866">
        <v>0.01</v>
      </c>
      <c r="J6866" s="2">
        <v>13931.85</v>
      </c>
      <c r="K6866" s="2">
        <v>1417</v>
      </c>
      <c r="L6866">
        <v>9.83</v>
      </c>
      <c r="M6866" t="s">
        <v>669</v>
      </c>
      <c r="N6866" t="s">
        <v>670</v>
      </c>
      <c r="O6866" t="s">
        <v>671</v>
      </c>
    </row>
    <row r="6867" spans="1:15" x14ac:dyDescent="0.2">
      <c r="A6867" s="16" t="s">
        <v>719</v>
      </c>
      <c r="B6867" s="1">
        <v>46002</v>
      </c>
      <c r="C6867" t="s">
        <v>671</v>
      </c>
      <c r="D6867" t="s">
        <v>713</v>
      </c>
      <c r="F6867" t="s">
        <v>106</v>
      </c>
      <c r="G6867" t="s">
        <v>107</v>
      </c>
      <c r="H6867" s="2">
        <v>5137.8</v>
      </c>
      <c r="I6867">
        <v>0</v>
      </c>
      <c r="J6867" s="2">
        <v>5137.8</v>
      </c>
      <c r="K6867" s="2">
        <v>257362</v>
      </c>
      <c r="L6867">
        <v>2</v>
      </c>
      <c r="M6867" t="s">
        <v>669</v>
      </c>
      <c r="N6867" t="s">
        <v>108</v>
      </c>
      <c r="O6867" t="s">
        <v>671</v>
      </c>
    </row>
    <row r="6868" spans="1:15" x14ac:dyDescent="0.2">
      <c r="A6868" s="16" t="s">
        <v>719</v>
      </c>
      <c r="B6868" s="1">
        <v>46002</v>
      </c>
      <c r="C6868" t="s">
        <v>500</v>
      </c>
      <c r="D6868" t="s">
        <v>501</v>
      </c>
      <c r="F6868" t="s">
        <v>106</v>
      </c>
      <c r="G6868" t="s">
        <v>107</v>
      </c>
      <c r="H6868" s="2">
        <v>4777.29</v>
      </c>
      <c r="I6868">
        <v>0</v>
      </c>
      <c r="J6868" s="2">
        <v>4777.29</v>
      </c>
      <c r="K6868" s="2">
        <v>56599</v>
      </c>
      <c r="L6868">
        <v>8.44</v>
      </c>
      <c r="M6868" t="s">
        <v>502</v>
      </c>
      <c r="N6868" t="s">
        <v>108</v>
      </c>
      <c r="O6868" t="s">
        <v>500</v>
      </c>
    </row>
    <row r="6869" spans="1:15" x14ac:dyDescent="0.2">
      <c r="A6869" s="16" t="s">
        <v>719</v>
      </c>
      <c r="B6869" s="1">
        <v>46002</v>
      </c>
      <c r="C6869" t="s">
        <v>384</v>
      </c>
      <c r="D6869" t="s">
        <v>493</v>
      </c>
      <c r="F6869" t="s">
        <v>106</v>
      </c>
      <c r="G6869" t="s">
        <v>107</v>
      </c>
      <c r="H6869" s="2">
        <v>3630.9</v>
      </c>
      <c r="I6869">
        <v>0</v>
      </c>
      <c r="J6869" s="2">
        <v>3630.9</v>
      </c>
      <c r="K6869" s="2">
        <v>39470</v>
      </c>
      <c r="L6869">
        <v>9.1999999999999993</v>
      </c>
      <c r="M6869" t="s">
        <v>363</v>
      </c>
      <c r="N6869" t="s">
        <v>108</v>
      </c>
      <c r="O6869" t="s">
        <v>384</v>
      </c>
    </row>
    <row r="6870" spans="1:15" x14ac:dyDescent="0.2">
      <c r="A6870" s="16" t="s">
        <v>719</v>
      </c>
      <c r="B6870" s="1">
        <v>46002</v>
      </c>
      <c r="C6870" t="s">
        <v>695</v>
      </c>
      <c r="D6870" t="s">
        <v>714</v>
      </c>
      <c r="F6870" t="s">
        <v>106</v>
      </c>
      <c r="G6870" t="s">
        <v>107</v>
      </c>
      <c r="H6870" s="2">
        <v>3299.56</v>
      </c>
      <c r="I6870">
        <v>0</v>
      </c>
      <c r="J6870" s="2">
        <v>3299.56</v>
      </c>
      <c r="K6870" s="2">
        <v>79826</v>
      </c>
      <c r="L6870">
        <v>4.13</v>
      </c>
      <c r="M6870" t="s">
        <v>693</v>
      </c>
      <c r="N6870" t="s">
        <v>108</v>
      </c>
      <c r="O6870" t="s">
        <v>695</v>
      </c>
    </row>
    <row r="6871" spans="1:15" x14ac:dyDescent="0.2">
      <c r="A6871" s="16" t="s">
        <v>719</v>
      </c>
      <c r="B6871" s="1">
        <v>46002</v>
      </c>
      <c r="C6871" t="s">
        <v>715</v>
      </c>
      <c r="D6871" t="s">
        <v>716</v>
      </c>
      <c r="F6871" t="s">
        <v>106</v>
      </c>
      <c r="G6871" t="s">
        <v>132</v>
      </c>
      <c r="H6871">
        <v>0</v>
      </c>
      <c r="I6871">
        <v>0</v>
      </c>
      <c r="J6871" s="2">
        <v>264050</v>
      </c>
      <c r="K6871">
        <v>5</v>
      </c>
      <c r="L6871" s="2">
        <v>1056.2</v>
      </c>
      <c r="M6871" t="s">
        <v>126</v>
      </c>
      <c r="N6871" t="s">
        <v>627</v>
      </c>
      <c r="O6871" t="s">
        <v>40</v>
      </c>
    </row>
    <row r="6872" spans="1:15" x14ac:dyDescent="0.2">
      <c r="A6872" s="16" t="s">
        <v>632</v>
      </c>
      <c r="B6872" s="1">
        <v>46003</v>
      </c>
      <c r="C6872" t="s">
        <v>531</v>
      </c>
      <c r="D6872" t="s">
        <v>532</v>
      </c>
      <c r="F6872" t="s">
        <v>533</v>
      </c>
      <c r="G6872" t="s">
        <v>17</v>
      </c>
      <c r="H6872" s="2">
        <v>18394172.98</v>
      </c>
      <c r="I6872">
        <v>8.1300000000000008</v>
      </c>
      <c r="J6872" s="2">
        <v>18394172.98</v>
      </c>
      <c r="K6872" s="2">
        <v>1925610</v>
      </c>
      <c r="L6872">
        <v>9.5500000000000007</v>
      </c>
      <c r="M6872" t="s">
        <v>534</v>
      </c>
      <c r="N6872" t="s">
        <v>535</v>
      </c>
      <c r="O6872" t="s">
        <v>536</v>
      </c>
    </row>
    <row r="6873" spans="1:15" x14ac:dyDescent="0.2">
      <c r="A6873" s="16" t="s">
        <v>632</v>
      </c>
      <c r="B6873" s="1">
        <v>46003</v>
      </c>
      <c r="C6873" t="s">
        <v>537</v>
      </c>
      <c r="D6873" t="s">
        <v>538</v>
      </c>
      <c r="F6873" t="s">
        <v>533</v>
      </c>
      <c r="G6873" t="s">
        <v>17</v>
      </c>
      <c r="H6873" s="2">
        <v>17571025.23</v>
      </c>
      <c r="I6873">
        <v>7.77</v>
      </c>
      <c r="J6873" s="2">
        <v>17571025.23</v>
      </c>
      <c r="K6873" s="2">
        <v>728067</v>
      </c>
      <c r="L6873">
        <v>24.13</v>
      </c>
      <c r="M6873" t="s">
        <v>539</v>
      </c>
      <c r="N6873" t="s">
        <v>540</v>
      </c>
      <c r="O6873" t="s">
        <v>541</v>
      </c>
    </row>
    <row r="6874" spans="1:15" x14ac:dyDescent="0.2">
      <c r="A6874" s="16" t="s">
        <v>632</v>
      </c>
      <c r="B6874" s="1">
        <v>46003</v>
      </c>
      <c r="C6874" t="s">
        <v>544</v>
      </c>
      <c r="D6874" t="s">
        <v>545</v>
      </c>
      <c r="F6874" t="s">
        <v>533</v>
      </c>
      <c r="G6874" t="s">
        <v>17</v>
      </c>
      <c r="H6874" s="2">
        <v>16220435.210000001</v>
      </c>
      <c r="I6874">
        <v>7.17</v>
      </c>
      <c r="J6874" s="2">
        <v>16220435.210000001</v>
      </c>
      <c r="K6874" s="2">
        <v>414258</v>
      </c>
      <c r="L6874">
        <v>39.159999999999997</v>
      </c>
      <c r="M6874" t="s">
        <v>154</v>
      </c>
      <c r="N6874" t="s">
        <v>396</v>
      </c>
      <c r="O6874" t="s">
        <v>152</v>
      </c>
    </row>
    <row r="6875" spans="1:15" x14ac:dyDescent="0.2">
      <c r="A6875" s="16" t="s">
        <v>632</v>
      </c>
      <c r="B6875" s="1">
        <v>46003</v>
      </c>
      <c r="C6875" t="s">
        <v>542</v>
      </c>
      <c r="D6875" t="s">
        <v>543</v>
      </c>
      <c r="F6875" t="s">
        <v>533</v>
      </c>
      <c r="G6875" t="s">
        <v>17</v>
      </c>
      <c r="H6875" s="2">
        <v>15772184.74</v>
      </c>
      <c r="I6875">
        <v>6.97</v>
      </c>
      <c r="J6875" s="2">
        <v>15772184.74</v>
      </c>
      <c r="K6875" s="2">
        <v>798840</v>
      </c>
      <c r="L6875">
        <v>19.739999999999998</v>
      </c>
      <c r="M6875" t="s">
        <v>539</v>
      </c>
      <c r="N6875" t="s">
        <v>540</v>
      </c>
      <c r="O6875" t="s">
        <v>541</v>
      </c>
    </row>
    <row r="6876" spans="1:15" x14ac:dyDescent="0.2">
      <c r="A6876" s="16" t="s">
        <v>632</v>
      </c>
      <c r="B6876" s="1">
        <v>46003</v>
      </c>
      <c r="C6876" t="s">
        <v>546</v>
      </c>
      <c r="D6876" t="s">
        <v>547</v>
      </c>
      <c r="F6876" t="s">
        <v>533</v>
      </c>
      <c r="G6876" t="s">
        <v>17</v>
      </c>
      <c r="H6876" s="2">
        <v>14608223.49</v>
      </c>
      <c r="I6876">
        <v>6.46</v>
      </c>
      <c r="J6876" s="2">
        <v>14608223.49</v>
      </c>
      <c r="K6876" s="2">
        <v>338928</v>
      </c>
      <c r="L6876">
        <v>43.1</v>
      </c>
      <c r="M6876" t="s">
        <v>539</v>
      </c>
      <c r="N6876" t="s">
        <v>540</v>
      </c>
      <c r="O6876" t="s">
        <v>541</v>
      </c>
    </row>
    <row r="6877" spans="1:15" x14ac:dyDescent="0.2">
      <c r="A6877" s="16" t="s">
        <v>632</v>
      </c>
      <c r="B6877" s="1">
        <v>46003</v>
      </c>
      <c r="C6877" t="s">
        <v>548</v>
      </c>
      <c r="D6877" t="s">
        <v>549</v>
      </c>
      <c r="F6877" t="s">
        <v>533</v>
      </c>
      <c r="G6877" t="s">
        <v>17</v>
      </c>
      <c r="H6877" s="2">
        <v>14570581.880000001</v>
      </c>
      <c r="I6877">
        <v>6.44</v>
      </c>
      <c r="J6877" s="2">
        <v>14570581.880000001</v>
      </c>
      <c r="K6877" s="2">
        <v>307526</v>
      </c>
      <c r="L6877">
        <v>47.38</v>
      </c>
      <c r="M6877" t="s">
        <v>18</v>
      </c>
      <c r="N6877" t="s">
        <v>31</v>
      </c>
      <c r="O6877" t="s">
        <v>20</v>
      </c>
    </row>
    <row r="6878" spans="1:15" x14ac:dyDescent="0.2">
      <c r="A6878" s="16" t="s">
        <v>632</v>
      </c>
      <c r="B6878" s="1">
        <v>46003</v>
      </c>
      <c r="C6878" t="s">
        <v>551</v>
      </c>
      <c r="D6878" t="s">
        <v>552</v>
      </c>
      <c r="F6878" t="s">
        <v>533</v>
      </c>
      <c r="G6878" t="s">
        <v>17</v>
      </c>
      <c r="H6878" s="2">
        <v>13830716.789999999</v>
      </c>
      <c r="I6878">
        <v>6.11</v>
      </c>
      <c r="J6878" s="2">
        <v>13830716.789999999</v>
      </c>
      <c r="K6878" s="2">
        <v>97119</v>
      </c>
      <c r="L6878">
        <v>142.41</v>
      </c>
      <c r="M6878" t="s">
        <v>553</v>
      </c>
      <c r="N6878" t="s">
        <v>31</v>
      </c>
      <c r="O6878" t="s">
        <v>20</v>
      </c>
    </row>
    <row r="6879" spans="1:15" x14ac:dyDescent="0.2">
      <c r="A6879" s="16" t="s">
        <v>632</v>
      </c>
      <c r="B6879" s="1">
        <v>46003</v>
      </c>
      <c r="C6879" t="s">
        <v>554</v>
      </c>
      <c r="D6879" t="s">
        <v>555</v>
      </c>
      <c r="F6879" t="s">
        <v>533</v>
      </c>
      <c r="G6879" t="s">
        <v>17</v>
      </c>
      <c r="H6879" s="2">
        <v>12463029.74</v>
      </c>
      <c r="I6879">
        <v>5.51</v>
      </c>
      <c r="J6879" s="2">
        <v>12463029.74</v>
      </c>
      <c r="K6879" s="2">
        <v>411426</v>
      </c>
      <c r="L6879">
        <v>30.29</v>
      </c>
      <c r="M6879" t="s">
        <v>374</v>
      </c>
      <c r="N6879" t="s">
        <v>375</v>
      </c>
      <c r="O6879" t="s">
        <v>376</v>
      </c>
    </row>
    <row r="6880" spans="1:15" x14ac:dyDescent="0.2">
      <c r="A6880" s="16" t="s">
        <v>632</v>
      </c>
      <c r="B6880" s="1">
        <v>46003</v>
      </c>
      <c r="C6880" t="s">
        <v>556</v>
      </c>
      <c r="D6880" t="s">
        <v>557</v>
      </c>
      <c r="F6880" t="s">
        <v>533</v>
      </c>
      <c r="G6880" t="s">
        <v>17</v>
      </c>
      <c r="H6880" s="2">
        <v>10103022.300000001</v>
      </c>
      <c r="I6880">
        <v>4.47</v>
      </c>
      <c r="J6880" s="2">
        <v>10103022.300000001</v>
      </c>
      <c r="K6880" s="2">
        <v>102945</v>
      </c>
      <c r="L6880">
        <v>98.14</v>
      </c>
      <c r="M6880" t="s">
        <v>18</v>
      </c>
      <c r="N6880" t="s">
        <v>31</v>
      </c>
      <c r="O6880" t="s">
        <v>20</v>
      </c>
    </row>
    <row r="6881" spans="1:15" x14ac:dyDescent="0.2">
      <c r="A6881" s="16" t="s">
        <v>632</v>
      </c>
      <c r="B6881" s="1">
        <v>46003</v>
      </c>
      <c r="C6881" t="s">
        <v>558</v>
      </c>
      <c r="D6881" t="s">
        <v>559</v>
      </c>
      <c r="F6881" t="s">
        <v>533</v>
      </c>
      <c r="G6881" t="s">
        <v>17</v>
      </c>
      <c r="H6881" s="2">
        <v>9889060.2899999991</v>
      </c>
      <c r="I6881">
        <v>4.37</v>
      </c>
      <c r="J6881" s="2">
        <v>9889060.2899999991</v>
      </c>
      <c r="K6881" s="2">
        <v>145715</v>
      </c>
      <c r="L6881">
        <v>67.87</v>
      </c>
      <c r="M6881" t="s">
        <v>412</v>
      </c>
      <c r="N6881" t="s">
        <v>413</v>
      </c>
      <c r="O6881" t="s">
        <v>414</v>
      </c>
    </row>
    <row r="6882" spans="1:15" x14ac:dyDescent="0.2">
      <c r="A6882" s="16" t="s">
        <v>632</v>
      </c>
      <c r="B6882" s="1">
        <v>46003</v>
      </c>
      <c r="C6882" t="s">
        <v>562</v>
      </c>
      <c r="D6882" t="s">
        <v>563</v>
      </c>
      <c r="F6882" t="s">
        <v>533</v>
      </c>
      <c r="G6882" t="s">
        <v>17</v>
      </c>
      <c r="H6882" s="2">
        <v>7884480.8399999999</v>
      </c>
      <c r="I6882">
        <v>3.49</v>
      </c>
      <c r="J6882" s="2">
        <v>7884480.8399999999</v>
      </c>
      <c r="K6882" s="2">
        <v>422637</v>
      </c>
      <c r="L6882">
        <v>18.66</v>
      </c>
      <c r="M6882" t="s">
        <v>539</v>
      </c>
      <c r="N6882" t="s">
        <v>540</v>
      </c>
      <c r="O6882" t="s">
        <v>541</v>
      </c>
    </row>
    <row r="6883" spans="1:15" x14ac:dyDescent="0.2">
      <c r="A6883" s="16" t="s">
        <v>632</v>
      </c>
      <c r="B6883" s="1">
        <v>46003</v>
      </c>
      <c r="C6883" t="s">
        <v>560</v>
      </c>
      <c r="D6883" t="s">
        <v>561</v>
      </c>
      <c r="F6883" t="s">
        <v>533</v>
      </c>
      <c r="G6883" t="s">
        <v>17</v>
      </c>
      <c r="H6883" s="2">
        <v>7611849.96</v>
      </c>
      <c r="I6883">
        <v>3.36</v>
      </c>
      <c r="J6883" s="2">
        <v>7611849.96</v>
      </c>
      <c r="K6883" s="2">
        <v>100606</v>
      </c>
      <c r="L6883">
        <v>75.66</v>
      </c>
      <c r="M6883" t="s">
        <v>154</v>
      </c>
      <c r="N6883" t="s">
        <v>31</v>
      </c>
      <c r="O6883" t="s">
        <v>20</v>
      </c>
    </row>
    <row r="6884" spans="1:15" x14ac:dyDescent="0.2">
      <c r="A6884" s="16" t="s">
        <v>632</v>
      </c>
      <c r="B6884" s="1">
        <v>46003</v>
      </c>
      <c r="C6884" t="s">
        <v>566</v>
      </c>
      <c r="D6884" t="s">
        <v>567</v>
      </c>
      <c r="F6884" t="s">
        <v>533</v>
      </c>
      <c r="G6884" t="s">
        <v>17</v>
      </c>
      <c r="H6884" s="2">
        <v>6874916.79</v>
      </c>
      <c r="I6884">
        <v>3.04</v>
      </c>
      <c r="J6884" s="2">
        <v>6874916.79</v>
      </c>
      <c r="K6884" s="2">
        <v>159883</v>
      </c>
      <c r="L6884">
        <v>43</v>
      </c>
      <c r="M6884" t="s">
        <v>539</v>
      </c>
      <c r="N6884" t="s">
        <v>540</v>
      </c>
      <c r="O6884" t="s">
        <v>541</v>
      </c>
    </row>
    <row r="6885" spans="1:15" x14ac:dyDescent="0.2">
      <c r="A6885" s="16" t="s">
        <v>632</v>
      </c>
      <c r="B6885" s="1">
        <v>46003</v>
      </c>
      <c r="C6885" t="s">
        <v>564</v>
      </c>
      <c r="D6885" t="s">
        <v>565</v>
      </c>
      <c r="F6885" t="s">
        <v>533</v>
      </c>
      <c r="G6885" t="s">
        <v>17</v>
      </c>
      <c r="H6885" s="2">
        <v>6639901.4800000004</v>
      </c>
      <c r="I6885">
        <v>2.94</v>
      </c>
      <c r="J6885" s="2">
        <v>6639901.4800000004</v>
      </c>
      <c r="K6885" s="2">
        <v>674339</v>
      </c>
      <c r="L6885">
        <v>9.85</v>
      </c>
      <c r="M6885" t="s">
        <v>539</v>
      </c>
      <c r="N6885" t="s">
        <v>540</v>
      </c>
      <c r="O6885" t="s">
        <v>541</v>
      </c>
    </row>
    <row r="6886" spans="1:15" x14ac:dyDescent="0.2">
      <c r="A6886" s="16" t="s">
        <v>632</v>
      </c>
      <c r="B6886" s="1">
        <v>46003</v>
      </c>
      <c r="C6886" t="s">
        <v>568</v>
      </c>
      <c r="D6886" t="s">
        <v>569</v>
      </c>
      <c r="F6886" t="s">
        <v>533</v>
      </c>
      <c r="G6886" t="s">
        <v>17</v>
      </c>
      <c r="H6886" s="2">
        <v>5850508.29</v>
      </c>
      <c r="I6886">
        <v>2.59</v>
      </c>
      <c r="J6886" s="2">
        <v>5850508.29</v>
      </c>
      <c r="K6886" s="2">
        <v>609900</v>
      </c>
      <c r="L6886">
        <v>9.59</v>
      </c>
      <c r="M6886" t="s">
        <v>539</v>
      </c>
      <c r="N6886" t="s">
        <v>540</v>
      </c>
      <c r="O6886" t="s">
        <v>541</v>
      </c>
    </row>
    <row r="6887" spans="1:15" x14ac:dyDescent="0.2">
      <c r="A6887" s="16" t="s">
        <v>632</v>
      </c>
      <c r="B6887" s="1">
        <v>46003</v>
      </c>
      <c r="C6887" t="s">
        <v>570</v>
      </c>
      <c r="D6887" t="s">
        <v>571</v>
      </c>
      <c r="F6887" t="s">
        <v>533</v>
      </c>
      <c r="G6887" t="s">
        <v>17</v>
      </c>
      <c r="H6887" s="2">
        <v>5574650.0499999998</v>
      </c>
      <c r="I6887">
        <v>2.46</v>
      </c>
      <c r="J6887" s="2">
        <v>5574650.0499999998</v>
      </c>
      <c r="K6887" s="2">
        <v>490349</v>
      </c>
      <c r="L6887">
        <v>11.37</v>
      </c>
      <c r="M6887" t="s">
        <v>374</v>
      </c>
      <c r="N6887" t="s">
        <v>375</v>
      </c>
      <c r="O6887" t="s">
        <v>376</v>
      </c>
    </row>
    <row r="6888" spans="1:15" x14ac:dyDescent="0.2">
      <c r="A6888" s="16" t="s">
        <v>632</v>
      </c>
      <c r="B6888" s="1">
        <v>46003</v>
      </c>
      <c r="C6888">
        <v>1208</v>
      </c>
      <c r="D6888" t="s">
        <v>579</v>
      </c>
      <c r="F6888" t="s">
        <v>533</v>
      </c>
      <c r="G6888" t="s">
        <v>17</v>
      </c>
      <c r="H6888" s="2">
        <v>4575451.4000000004</v>
      </c>
      <c r="I6888">
        <v>2.02</v>
      </c>
      <c r="J6888" s="2">
        <v>4575451.4000000004</v>
      </c>
      <c r="K6888" s="2">
        <v>4200000</v>
      </c>
      <c r="L6888">
        <v>1.0900000000000001</v>
      </c>
      <c r="M6888" t="s">
        <v>101</v>
      </c>
      <c r="N6888" t="s">
        <v>102</v>
      </c>
      <c r="O6888" t="s">
        <v>103</v>
      </c>
    </row>
    <row r="6889" spans="1:15" x14ac:dyDescent="0.2">
      <c r="A6889" s="16" t="s">
        <v>632</v>
      </c>
      <c r="B6889" s="1">
        <v>46003</v>
      </c>
      <c r="C6889" t="s">
        <v>572</v>
      </c>
      <c r="D6889" t="s">
        <v>573</v>
      </c>
      <c r="F6889" t="s">
        <v>533</v>
      </c>
      <c r="G6889" t="s">
        <v>17</v>
      </c>
      <c r="H6889" s="2">
        <v>4526657.63</v>
      </c>
      <c r="I6889">
        <v>2</v>
      </c>
      <c r="J6889" s="2">
        <v>4526657.63</v>
      </c>
      <c r="K6889" s="2">
        <v>902693</v>
      </c>
      <c r="L6889">
        <v>5.01</v>
      </c>
      <c r="M6889" t="s">
        <v>154</v>
      </c>
      <c r="N6889" t="s">
        <v>396</v>
      </c>
      <c r="O6889" t="s">
        <v>152</v>
      </c>
    </row>
    <row r="6890" spans="1:15" x14ac:dyDescent="0.2">
      <c r="A6890" s="16" t="s">
        <v>632</v>
      </c>
      <c r="B6890" s="1">
        <v>46003</v>
      </c>
      <c r="C6890" t="s">
        <v>574</v>
      </c>
      <c r="D6890" t="s">
        <v>575</v>
      </c>
      <c r="F6890" t="s">
        <v>533</v>
      </c>
      <c r="G6890" t="s">
        <v>17</v>
      </c>
      <c r="H6890" s="2">
        <v>4266720.63</v>
      </c>
      <c r="I6890">
        <v>1.89</v>
      </c>
      <c r="J6890" s="2">
        <v>4266720.63</v>
      </c>
      <c r="K6890" s="2">
        <v>336227</v>
      </c>
      <c r="L6890">
        <v>12.69</v>
      </c>
      <c r="M6890" t="s">
        <v>576</v>
      </c>
      <c r="N6890" t="s">
        <v>31</v>
      </c>
      <c r="O6890" t="s">
        <v>20</v>
      </c>
    </row>
    <row r="6891" spans="1:15" x14ac:dyDescent="0.2">
      <c r="A6891" s="16" t="s">
        <v>632</v>
      </c>
      <c r="B6891" s="1">
        <v>46003</v>
      </c>
      <c r="C6891" t="s">
        <v>577</v>
      </c>
      <c r="D6891" t="s">
        <v>578</v>
      </c>
      <c r="F6891" t="s">
        <v>533</v>
      </c>
      <c r="G6891" t="s">
        <v>17</v>
      </c>
      <c r="H6891" s="2">
        <v>3863084.21</v>
      </c>
      <c r="I6891">
        <v>1.71</v>
      </c>
      <c r="J6891" s="2">
        <v>3863084.21</v>
      </c>
      <c r="K6891" s="2">
        <v>102688</v>
      </c>
      <c r="L6891">
        <v>37.619999999999997</v>
      </c>
      <c r="M6891" t="s">
        <v>154</v>
      </c>
      <c r="N6891" t="s">
        <v>396</v>
      </c>
      <c r="O6891" t="s">
        <v>152</v>
      </c>
    </row>
    <row r="6892" spans="1:15" x14ac:dyDescent="0.2">
      <c r="A6892" s="16" t="s">
        <v>632</v>
      </c>
      <c r="B6892" s="1">
        <v>46003</v>
      </c>
      <c r="C6892" t="s">
        <v>20</v>
      </c>
      <c r="D6892" t="s">
        <v>104</v>
      </c>
      <c r="F6892" t="s">
        <v>106</v>
      </c>
      <c r="G6892" t="s">
        <v>107</v>
      </c>
      <c r="H6892" s="2">
        <v>3552527.67</v>
      </c>
      <c r="I6892">
        <v>1.57</v>
      </c>
      <c r="J6892" s="2">
        <v>3552527.67</v>
      </c>
      <c r="K6892" s="2">
        <v>3552528</v>
      </c>
      <c r="L6892">
        <v>100</v>
      </c>
      <c r="M6892" t="s">
        <v>18</v>
      </c>
      <c r="N6892" t="s">
        <v>108</v>
      </c>
      <c r="O6892" t="s">
        <v>20</v>
      </c>
    </row>
    <row r="6893" spans="1:15" x14ac:dyDescent="0.2">
      <c r="A6893" s="16" t="s">
        <v>632</v>
      </c>
      <c r="B6893" s="1">
        <v>46003</v>
      </c>
      <c r="C6893" t="s">
        <v>582</v>
      </c>
      <c r="D6893" t="s">
        <v>583</v>
      </c>
      <c r="F6893" t="s">
        <v>533</v>
      </c>
      <c r="G6893" t="s">
        <v>17</v>
      </c>
      <c r="H6893" s="2">
        <v>2795105.47</v>
      </c>
      <c r="I6893">
        <v>1.24</v>
      </c>
      <c r="J6893" s="2">
        <v>2795105.47</v>
      </c>
      <c r="K6893" s="2">
        <v>110660</v>
      </c>
      <c r="L6893">
        <v>25.26</v>
      </c>
      <c r="M6893" t="s">
        <v>539</v>
      </c>
      <c r="N6893" t="s">
        <v>540</v>
      </c>
      <c r="O6893" t="s">
        <v>541</v>
      </c>
    </row>
    <row r="6894" spans="1:15" x14ac:dyDescent="0.2">
      <c r="A6894" s="16" t="s">
        <v>632</v>
      </c>
      <c r="B6894" s="1">
        <v>46003</v>
      </c>
      <c r="C6894">
        <v>1258</v>
      </c>
      <c r="D6894" t="s">
        <v>581</v>
      </c>
      <c r="F6894" t="s">
        <v>533</v>
      </c>
      <c r="G6894" t="s">
        <v>17</v>
      </c>
      <c r="H6894" s="2">
        <v>2765387.36</v>
      </c>
      <c r="I6894">
        <v>1.22</v>
      </c>
      <c r="J6894" s="2">
        <v>2765387.36</v>
      </c>
      <c r="K6894" s="2">
        <v>1379000</v>
      </c>
      <c r="L6894">
        <v>2.0099999999999998</v>
      </c>
      <c r="M6894" t="s">
        <v>101</v>
      </c>
      <c r="N6894" t="s">
        <v>102</v>
      </c>
      <c r="O6894" t="s">
        <v>103</v>
      </c>
    </row>
    <row r="6895" spans="1:15" x14ac:dyDescent="0.2">
      <c r="A6895" s="16" t="s">
        <v>632</v>
      </c>
      <c r="B6895" s="1">
        <v>46003</v>
      </c>
      <c r="C6895" t="s">
        <v>584</v>
      </c>
      <c r="D6895" t="s">
        <v>585</v>
      </c>
      <c r="F6895" t="s">
        <v>533</v>
      </c>
      <c r="G6895" t="s">
        <v>17</v>
      </c>
      <c r="H6895" s="2">
        <v>2529663.3199999998</v>
      </c>
      <c r="I6895">
        <v>1.1200000000000001</v>
      </c>
      <c r="J6895" s="2">
        <v>2529663.3199999998</v>
      </c>
      <c r="K6895" s="2">
        <v>138950</v>
      </c>
      <c r="L6895">
        <v>18.21</v>
      </c>
      <c r="M6895" t="s">
        <v>539</v>
      </c>
      <c r="N6895" t="s">
        <v>540</v>
      </c>
      <c r="O6895" t="s">
        <v>541</v>
      </c>
    </row>
    <row r="6896" spans="1:15" x14ac:dyDescent="0.2">
      <c r="A6896" s="16" t="s">
        <v>632</v>
      </c>
      <c r="B6896" s="1">
        <v>46003</v>
      </c>
      <c r="C6896" t="s">
        <v>586</v>
      </c>
      <c r="D6896" t="s">
        <v>587</v>
      </c>
      <c r="F6896" t="s">
        <v>533</v>
      </c>
      <c r="G6896" t="s">
        <v>17</v>
      </c>
      <c r="H6896" s="2">
        <v>1840497.05</v>
      </c>
      <c r="I6896">
        <v>0.81</v>
      </c>
      <c r="J6896" s="2">
        <v>1840497.05</v>
      </c>
      <c r="K6896" s="2">
        <v>338649</v>
      </c>
      <c r="L6896">
        <v>5.43</v>
      </c>
      <c r="M6896" t="s">
        <v>539</v>
      </c>
      <c r="N6896" t="s">
        <v>540</v>
      </c>
      <c r="O6896" t="s">
        <v>541</v>
      </c>
    </row>
    <row r="6897" spans="1:15" x14ac:dyDescent="0.2">
      <c r="A6897" s="16" t="s">
        <v>632</v>
      </c>
      <c r="B6897" s="1">
        <v>46003</v>
      </c>
      <c r="C6897" t="s">
        <v>588</v>
      </c>
      <c r="D6897" t="s">
        <v>589</v>
      </c>
      <c r="F6897" t="s">
        <v>533</v>
      </c>
      <c r="G6897" t="s">
        <v>17</v>
      </c>
      <c r="H6897" s="2">
        <v>1603338.34</v>
      </c>
      <c r="I6897">
        <v>0.71</v>
      </c>
      <c r="J6897" s="2">
        <v>1603338.34</v>
      </c>
      <c r="K6897" s="2">
        <v>189109</v>
      </c>
      <c r="L6897">
        <v>8.48</v>
      </c>
      <c r="M6897" t="s">
        <v>374</v>
      </c>
      <c r="N6897" t="s">
        <v>375</v>
      </c>
      <c r="O6897" t="s">
        <v>376</v>
      </c>
    </row>
    <row r="6898" spans="1:15" x14ac:dyDescent="0.2">
      <c r="A6898" s="16" t="s">
        <v>632</v>
      </c>
      <c r="B6898" s="1">
        <v>46003</v>
      </c>
      <c r="C6898" t="s">
        <v>592</v>
      </c>
      <c r="D6898" t="s">
        <v>593</v>
      </c>
      <c r="F6898" t="s">
        <v>533</v>
      </c>
      <c r="G6898" t="s">
        <v>17</v>
      </c>
      <c r="H6898" s="2">
        <v>1278782.51</v>
      </c>
      <c r="I6898">
        <v>0.56999999999999995</v>
      </c>
      <c r="J6898" s="2">
        <v>1278782.51</v>
      </c>
      <c r="K6898" s="2">
        <v>591394</v>
      </c>
      <c r="L6898">
        <v>2.16</v>
      </c>
      <c r="M6898" t="s">
        <v>539</v>
      </c>
      <c r="N6898" t="s">
        <v>540</v>
      </c>
      <c r="O6898" t="s">
        <v>541</v>
      </c>
    </row>
    <row r="6899" spans="1:15" x14ac:dyDescent="0.2">
      <c r="A6899" s="16" t="s">
        <v>632</v>
      </c>
      <c r="B6899" s="1">
        <v>46003</v>
      </c>
      <c r="C6899" t="s">
        <v>590</v>
      </c>
      <c r="D6899" t="s">
        <v>591</v>
      </c>
      <c r="F6899" t="s">
        <v>533</v>
      </c>
      <c r="G6899" t="s">
        <v>17</v>
      </c>
      <c r="H6899" s="2">
        <v>1200193.01</v>
      </c>
      <c r="I6899">
        <v>0.53</v>
      </c>
      <c r="J6899" s="2">
        <v>1200193.01</v>
      </c>
      <c r="K6899" s="2">
        <v>117942</v>
      </c>
      <c r="L6899">
        <v>10.18</v>
      </c>
      <c r="M6899" t="s">
        <v>154</v>
      </c>
      <c r="N6899" t="s">
        <v>396</v>
      </c>
      <c r="O6899" t="s">
        <v>152</v>
      </c>
    </row>
    <row r="6900" spans="1:15" x14ac:dyDescent="0.2">
      <c r="A6900" s="16" t="s">
        <v>632</v>
      </c>
      <c r="B6900" s="1">
        <v>46003</v>
      </c>
      <c r="C6900" t="s">
        <v>594</v>
      </c>
      <c r="D6900" t="s">
        <v>595</v>
      </c>
      <c r="F6900" t="s">
        <v>533</v>
      </c>
      <c r="G6900" t="s">
        <v>17</v>
      </c>
      <c r="H6900" s="2">
        <v>1022760.66</v>
      </c>
      <c r="I6900">
        <v>0.45</v>
      </c>
      <c r="J6900" s="2">
        <v>1022760.66</v>
      </c>
      <c r="K6900" s="2">
        <v>345470</v>
      </c>
      <c r="L6900">
        <v>2.96</v>
      </c>
      <c r="M6900" t="s">
        <v>539</v>
      </c>
      <c r="N6900" t="s">
        <v>540</v>
      </c>
      <c r="O6900" t="s">
        <v>541</v>
      </c>
    </row>
    <row r="6901" spans="1:15" x14ac:dyDescent="0.2">
      <c r="A6901" s="16" t="s">
        <v>632</v>
      </c>
      <c r="B6901" s="1">
        <v>46003</v>
      </c>
      <c r="C6901" t="s">
        <v>596</v>
      </c>
      <c r="D6901" t="s">
        <v>597</v>
      </c>
      <c r="F6901" t="s">
        <v>533</v>
      </c>
      <c r="G6901" t="s">
        <v>17</v>
      </c>
      <c r="H6901" s="2">
        <v>1004016.59</v>
      </c>
      <c r="I6901">
        <v>0.44</v>
      </c>
      <c r="J6901" s="2">
        <v>1004016.59</v>
      </c>
      <c r="K6901" s="2">
        <v>424452</v>
      </c>
      <c r="L6901">
        <v>2.37</v>
      </c>
      <c r="M6901" t="s">
        <v>374</v>
      </c>
      <c r="N6901" t="s">
        <v>375</v>
      </c>
      <c r="O6901" t="s">
        <v>376</v>
      </c>
    </row>
    <row r="6902" spans="1:15" x14ac:dyDescent="0.2">
      <c r="A6902" s="16" t="s">
        <v>632</v>
      </c>
      <c r="B6902" s="1">
        <v>46003</v>
      </c>
      <c r="C6902">
        <v>1515</v>
      </c>
      <c r="D6902" t="s">
        <v>602</v>
      </c>
      <c r="F6902" t="s">
        <v>533</v>
      </c>
      <c r="G6902" t="s">
        <v>17</v>
      </c>
      <c r="H6902" s="2">
        <v>961628.12</v>
      </c>
      <c r="I6902">
        <v>0.43</v>
      </c>
      <c r="J6902" s="2">
        <v>961628.12</v>
      </c>
      <c r="K6902" s="2">
        <v>68700</v>
      </c>
      <c r="L6902">
        <v>14</v>
      </c>
      <c r="M6902" t="s">
        <v>73</v>
      </c>
      <c r="N6902" t="s">
        <v>74</v>
      </c>
      <c r="O6902" t="s">
        <v>75</v>
      </c>
    </row>
    <row r="6903" spans="1:15" x14ac:dyDescent="0.2">
      <c r="A6903" s="16" t="s">
        <v>632</v>
      </c>
      <c r="B6903" s="1">
        <v>46003</v>
      </c>
      <c r="C6903" t="s">
        <v>598</v>
      </c>
      <c r="D6903" t="s">
        <v>599</v>
      </c>
      <c r="F6903" t="s">
        <v>533</v>
      </c>
      <c r="G6903" t="s">
        <v>17</v>
      </c>
      <c r="H6903" s="2">
        <v>933855.24</v>
      </c>
      <c r="I6903">
        <v>0.41</v>
      </c>
      <c r="J6903" s="2">
        <v>933855.24</v>
      </c>
      <c r="K6903" s="2">
        <v>702728</v>
      </c>
      <c r="L6903">
        <v>1.33</v>
      </c>
      <c r="M6903" t="s">
        <v>374</v>
      </c>
      <c r="N6903" t="s">
        <v>375</v>
      </c>
      <c r="O6903" t="s">
        <v>376</v>
      </c>
    </row>
    <row r="6904" spans="1:15" x14ac:dyDescent="0.2">
      <c r="A6904" s="16" t="s">
        <v>632</v>
      </c>
      <c r="B6904" s="1">
        <v>46003</v>
      </c>
      <c r="C6904" t="s">
        <v>600</v>
      </c>
      <c r="D6904" t="s">
        <v>601</v>
      </c>
      <c r="F6904" t="s">
        <v>533</v>
      </c>
      <c r="G6904" t="s">
        <v>17</v>
      </c>
      <c r="H6904" s="2">
        <v>833716.69</v>
      </c>
      <c r="I6904">
        <v>0.37</v>
      </c>
      <c r="J6904" s="2">
        <v>833716.69</v>
      </c>
      <c r="K6904" s="2">
        <v>105315</v>
      </c>
      <c r="L6904">
        <v>7.92</v>
      </c>
      <c r="M6904" t="s">
        <v>539</v>
      </c>
      <c r="N6904" t="s">
        <v>540</v>
      </c>
      <c r="O6904" t="s">
        <v>541</v>
      </c>
    </row>
    <row r="6905" spans="1:15" x14ac:dyDescent="0.2">
      <c r="A6905" s="16" t="s">
        <v>632</v>
      </c>
      <c r="B6905" s="1">
        <v>46003</v>
      </c>
      <c r="C6905">
        <v>600362</v>
      </c>
      <c r="D6905" t="s">
        <v>603</v>
      </c>
      <c r="F6905" t="s">
        <v>533</v>
      </c>
      <c r="G6905" t="s">
        <v>17</v>
      </c>
      <c r="H6905" s="2">
        <v>790795.86</v>
      </c>
      <c r="I6905">
        <v>0.35</v>
      </c>
      <c r="J6905" s="2">
        <v>790795.86</v>
      </c>
      <c r="K6905" s="2">
        <v>133900</v>
      </c>
      <c r="L6905">
        <v>5.91</v>
      </c>
      <c r="M6905" t="s">
        <v>101</v>
      </c>
      <c r="N6905" t="s">
        <v>604</v>
      </c>
      <c r="O6905" t="s">
        <v>167</v>
      </c>
    </row>
    <row r="6906" spans="1:15" x14ac:dyDescent="0.2">
      <c r="A6906" s="16" t="s">
        <v>632</v>
      </c>
      <c r="B6906" s="1">
        <v>46003</v>
      </c>
      <c r="C6906" t="s">
        <v>605</v>
      </c>
      <c r="D6906" t="s">
        <v>606</v>
      </c>
      <c r="F6906" t="s">
        <v>533</v>
      </c>
      <c r="G6906" t="s">
        <v>17</v>
      </c>
      <c r="H6906" s="2">
        <v>707106.93</v>
      </c>
      <c r="I6906">
        <v>0.31</v>
      </c>
      <c r="J6906" s="2">
        <v>707106.93</v>
      </c>
      <c r="K6906" s="2">
        <v>248065</v>
      </c>
      <c r="L6906">
        <v>2.85</v>
      </c>
      <c r="M6906" t="s">
        <v>374</v>
      </c>
      <c r="N6906" t="s">
        <v>375</v>
      </c>
      <c r="O6906" t="s">
        <v>376</v>
      </c>
    </row>
    <row r="6907" spans="1:15" x14ac:dyDescent="0.2">
      <c r="A6907" s="16" t="s">
        <v>632</v>
      </c>
      <c r="B6907" s="1">
        <v>46003</v>
      </c>
      <c r="C6907" t="s">
        <v>611</v>
      </c>
      <c r="D6907" t="s">
        <v>612</v>
      </c>
      <c r="F6907" t="s">
        <v>533</v>
      </c>
      <c r="G6907" t="s">
        <v>17</v>
      </c>
      <c r="H6907" s="2">
        <v>605484.88</v>
      </c>
      <c r="I6907">
        <v>0.27</v>
      </c>
      <c r="J6907" s="2">
        <v>605484.88</v>
      </c>
      <c r="K6907" s="2">
        <v>1760753</v>
      </c>
      <c r="L6907">
        <v>0.34</v>
      </c>
      <c r="M6907" t="s">
        <v>154</v>
      </c>
      <c r="N6907" t="s">
        <v>396</v>
      </c>
      <c r="O6907" t="s">
        <v>152</v>
      </c>
    </row>
    <row r="6908" spans="1:15" x14ac:dyDescent="0.2">
      <c r="A6908" s="16" t="s">
        <v>632</v>
      </c>
      <c r="B6908" s="1">
        <v>46003</v>
      </c>
      <c r="C6908">
        <v>601168</v>
      </c>
      <c r="D6908" t="s">
        <v>607</v>
      </c>
      <c r="F6908" t="s">
        <v>533</v>
      </c>
      <c r="G6908" t="s">
        <v>17</v>
      </c>
      <c r="H6908" s="2">
        <v>559958.89</v>
      </c>
      <c r="I6908">
        <v>0.25</v>
      </c>
      <c r="J6908" s="2">
        <v>559958.89</v>
      </c>
      <c r="K6908" s="2">
        <v>154900</v>
      </c>
      <c r="L6908">
        <v>3.61</v>
      </c>
      <c r="M6908" t="s">
        <v>101</v>
      </c>
      <c r="N6908" t="s">
        <v>604</v>
      </c>
      <c r="O6908" t="s">
        <v>167</v>
      </c>
    </row>
    <row r="6909" spans="1:15" x14ac:dyDescent="0.2">
      <c r="A6909" s="16" t="s">
        <v>632</v>
      </c>
      <c r="B6909" s="1">
        <v>46003</v>
      </c>
      <c r="C6909" t="s">
        <v>608</v>
      </c>
      <c r="D6909" t="s">
        <v>609</v>
      </c>
      <c r="F6909" t="s">
        <v>533</v>
      </c>
      <c r="G6909" t="s">
        <v>17</v>
      </c>
      <c r="H6909" s="2">
        <v>523531.55</v>
      </c>
      <c r="I6909">
        <v>0.23</v>
      </c>
      <c r="J6909" s="2">
        <v>523531.55</v>
      </c>
      <c r="K6909" s="2">
        <v>1295400</v>
      </c>
      <c r="L6909">
        <v>0.4</v>
      </c>
      <c r="M6909" t="s">
        <v>524</v>
      </c>
      <c r="N6909" t="s">
        <v>525</v>
      </c>
      <c r="O6909" t="s">
        <v>526</v>
      </c>
    </row>
    <row r="6910" spans="1:15" x14ac:dyDescent="0.2">
      <c r="A6910" s="16" t="s">
        <v>632</v>
      </c>
      <c r="B6910" s="1">
        <v>46003</v>
      </c>
      <c r="C6910">
        <v>601899</v>
      </c>
      <c r="D6910" t="s">
        <v>610</v>
      </c>
      <c r="F6910" t="s">
        <v>533</v>
      </c>
      <c r="G6910" t="s">
        <v>17</v>
      </c>
      <c r="H6910" s="2">
        <v>517697.76</v>
      </c>
      <c r="I6910">
        <v>0.23</v>
      </c>
      <c r="J6910" s="2">
        <v>517697.76</v>
      </c>
      <c r="K6910" s="2">
        <v>115200</v>
      </c>
      <c r="L6910">
        <v>4.49</v>
      </c>
      <c r="M6910" t="s">
        <v>101</v>
      </c>
      <c r="N6910" t="s">
        <v>604</v>
      </c>
      <c r="O6910" t="s">
        <v>167</v>
      </c>
    </row>
    <row r="6911" spans="1:15" x14ac:dyDescent="0.2">
      <c r="A6911" s="16" t="s">
        <v>632</v>
      </c>
      <c r="B6911" s="1">
        <v>46003</v>
      </c>
      <c r="C6911" t="s">
        <v>613</v>
      </c>
      <c r="D6911" t="s">
        <v>614</v>
      </c>
      <c r="F6911" t="s">
        <v>533</v>
      </c>
      <c r="G6911" t="s">
        <v>17</v>
      </c>
      <c r="H6911" s="2">
        <v>458804.96</v>
      </c>
      <c r="I6911">
        <v>0.2</v>
      </c>
      <c r="J6911" s="2">
        <v>458804.96</v>
      </c>
      <c r="K6911" s="2">
        <v>193445</v>
      </c>
      <c r="L6911">
        <v>2.37</v>
      </c>
      <c r="M6911" t="s">
        <v>154</v>
      </c>
      <c r="N6911" t="s">
        <v>396</v>
      </c>
      <c r="O6911" t="s">
        <v>152</v>
      </c>
    </row>
    <row r="6912" spans="1:15" x14ac:dyDescent="0.2">
      <c r="A6912" s="16" t="s">
        <v>632</v>
      </c>
      <c r="B6912" s="1">
        <v>46003</v>
      </c>
      <c r="C6912">
        <v>601212</v>
      </c>
      <c r="D6912" t="s">
        <v>615</v>
      </c>
      <c r="F6912" t="s">
        <v>533</v>
      </c>
      <c r="G6912" t="s">
        <v>17</v>
      </c>
      <c r="H6912" s="2">
        <v>342518.85</v>
      </c>
      <c r="I6912">
        <v>0.15</v>
      </c>
      <c r="J6912" s="2">
        <v>342518.85</v>
      </c>
      <c r="K6912" s="2">
        <v>471900</v>
      </c>
      <c r="L6912">
        <v>0.73</v>
      </c>
      <c r="M6912" t="s">
        <v>101</v>
      </c>
      <c r="N6912" t="s">
        <v>604</v>
      </c>
      <c r="O6912" t="s">
        <v>167</v>
      </c>
    </row>
    <row r="6913" spans="1:15" x14ac:dyDescent="0.2">
      <c r="A6913" s="16" t="s">
        <v>632</v>
      </c>
      <c r="B6913" s="1">
        <v>46003</v>
      </c>
      <c r="C6913">
        <v>878</v>
      </c>
      <c r="D6913" t="s">
        <v>616</v>
      </c>
      <c r="F6913" t="s">
        <v>533</v>
      </c>
      <c r="G6913" t="s">
        <v>17</v>
      </c>
      <c r="H6913" s="2">
        <v>328028.78000000003</v>
      </c>
      <c r="I6913">
        <v>0.15</v>
      </c>
      <c r="J6913" s="2">
        <v>328028.78000000003</v>
      </c>
      <c r="K6913" s="2">
        <v>131100</v>
      </c>
      <c r="L6913">
        <v>2.5</v>
      </c>
      <c r="M6913" t="s">
        <v>101</v>
      </c>
      <c r="N6913" t="s">
        <v>166</v>
      </c>
      <c r="O6913" t="s">
        <v>167</v>
      </c>
    </row>
    <row r="6914" spans="1:15" x14ac:dyDescent="0.2">
      <c r="A6914" s="16" t="s">
        <v>632</v>
      </c>
      <c r="B6914" s="1">
        <v>46003</v>
      </c>
      <c r="C6914">
        <v>737</v>
      </c>
      <c r="D6914" t="s">
        <v>617</v>
      </c>
      <c r="F6914" t="s">
        <v>533</v>
      </c>
      <c r="G6914" t="s">
        <v>17</v>
      </c>
      <c r="H6914" s="2">
        <v>251540.69</v>
      </c>
      <c r="I6914">
        <v>0.11</v>
      </c>
      <c r="J6914" s="2">
        <v>251540.69</v>
      </c>
      <c r="K6914" s="2">
        <v>121200</v>
      </c>
      <c r="L6914">
        <v>2.08</v>
      </c>
      <c r="M6914" t="s">
        <v>101</v>
      </c>
      <c r="N6914" t="s">
        <v>166</v>
      </c>
      <c r="O6914" t="s">
        <v>167</v>
      </c>
    </row>
    <row r="6915" spans="1:15" x14ac:dyDescent="0.2">
      <c r="A6915" s="16" t="s">
        <v>632</v>
      </c>
      <c r="B6915" s="1">
        <v>46003</v>
      </c>
      <c r="C6915">
        <v>603993</v>
      </c>
      <c r="D6915" t="s">
        <v>618</v>
      </c>
      <c r="F6915" t="s">
        <v>533</v>
      </c>
      <c r="G6915" t="s">
        <v>17</v>
      </c>
      <c r="H6915" s="2">
        <v>244734.34</v>
      </c>
      <c r="I6915">
        <v>0.11</v>
      </c>
      <c r="J6915" s="2">
        <v>244734.34</v>
      </c>
      <c r="K6915" s="2">
        <v>98200</v>
      </c>
      <c r="L6915">
        <v>2.4900000000000002</v>
      </c>
      <c r="M6915" t="s">
        <v>101</v>
      </c>
      <c r="N6915" t="s">
        <v>604</v>
      </c>
      <c r="O6915" t="s">
        <v>167</v>
      </c>
    </row>
    <row r="6916" spans="1:15" x14ac:dyDescent="0.2">
      <c r="A6916" s="16" t="s">
        <v>632</v>
      </c>
      <c r="B6916" s="1">
        <v>46003</v>
      </c>
      <c r="C6916" t="s">
        <v>40</v>
      </c>
      <c r="D6916" t="s">
        <v>125</v>
      </c>
      <c r="F6916" t="s">
        <v>106</v>
      </c>
      <c r="G6916" t="s">
        <v>107</v>
      </c>
      <c r="H6916" s="2">
        <v>150203.92000000001</v>
      </c>
      <c r="I6916">
        <v>7.0000000000000007E-2</v>
      </c>
      <c r="J6916" s="2">
        <v>150203.92000000001</v>
      </c>
      <c r="K6916" s="2">
        <v>127958</v>
      </c>
      <c r="L6916">
        <v>117.38</v>
      </c>
      <c r="M6916" t="s">
        <v>126</v>
      </c>
      <c r="N6916" t="s">
        <v>108</v>
      </c>
      <c r="O6916" t="s">
        <v>40</v>
      </c>
    </row>
    <row r="6917" spans="1:15" x14ac:dyDescent="0.2">
      <c r="A6917" s="16" t="s">
        <v>632</v>
      </c>
      <c r="B6917" s="1">
        <v>46003</v>
      </c>
      <c r="C6917">
        <v>2362</v>
      </c>
      <c r="D6917" t="s">
        <v>619</v>
      </c>
      <c r="F6917" t="s">
        <v>533</v>
      </c>
      <c r="G6917" t="s">
        <v>17</v>
      </c>
      <c r="H6917" s="2">
        <v>74847.48</v>
      </c>
      <c r="I6917">
        <v>0.03</v>
      </c>
      <c r="J6917" s="2">
        <v>74847.48</v>
      </c>
      <c r="K6917" s="2">
        <v>1071000</v>
      </c>
      <c r="L6917">
        <v>7.0000000000000007E-2</v>
      </c>
      <c r="M6917" t="s">
        <v>101</v>
      </c>
      <c r="N6917" t="s">
        <v>102</v>
      </c>
      <c r="O6917" t="s">
        <v>103</v>
      </c>
    </row>
    <row r="6918" spans="1:15" x14ac:dyDescent="0.2">
      <c r="A6918" s="16" t="s">
        <v>632</v>
      </c>
      <c r="B6918" s="1">
        <v>46003</v>
      </c>
      <c r="C6918" t="s">
        <v>339</v>
      </c>
      <c r="D6918" t="s">
        <v>340</v>
      </c>
      <c r="F6918" t="s">
        <v>106</v>
      </c>
      <c r="G6918" t="s">
        <v>117</v>
      </c>
      <c r="H6918" s="2">
        <v>50000</v>
      </c>
      <c r="I6918">
        <v>0.02</v>
      </c>
      <c r="J6918" s="2">
        <v>50000</v>
      </c>
      <c r="K6918" s="2">
        <v>50000</v>
      </c>
      <c r="L6918">
        <v>100</v>
      </c>
      <c r="M6918" t="s">
        <v>18</v>
      </c>
      <c r="N6918" t="s">
        <v>108</v>
      </c>
      <c r="O6918" t="s">
        <v>20</v>
      </c>
    </row>
    <row r="6919" spans="1:15" x14ac:dyDescent="0.2">
      <c r="A6919" s="16" t="s">
        <v>632</v>
      </c>
      <c r="B6919" s="1">
        <v>46003</v>
      </c>
      <c r="C6919" t="s">
        <v>584</v>
      </c>
      <c r="D6919" t="s">
        <v>620</v>
      </c>
      <c r="F6919" t="s">
        <v>189</v>
      </c>
      <c r="G6919" t="s">
        <v>17</v>
      </c>
      <c r="H6919" s="2">
        <v>7094.51</v>
      </c>
      <c r="I6919">
        <v>0</v>
      </c>
      <c r="J6919" s="2">
        <v>7094.51</v>
      </c>
      <c r="K6919" s="2">
        <v>32591</v>
      </c>
      <c r="L6919">
        <v>0.22</v>
      </c>
      <c r="M6919" t="s">
        <v>539</v>
      </c>
      <c r="N6919" t="s">
        <v>540</v>
      </c>
      <c r="O6919" t="s">
        <v>541</v>
      </c>
    </row>
    <row r="6920" spans="1:15" x14ac:dyDescent="0.2">
      <c r="A6920" s="16" t="s">
        <v>632</v>
      </c>
      <c r="B6920" s="1">
        <v>46003</v>
      </c>
      <c r="C6920" t="s">
        <v>536</v>
      </c>
      <c r="D6920" t="s">
        <v>580</v>
      </c>
      <c r="F6920" t="s">
        <v>106</v>
      </c>
      <c r="G6920" t="s">
        <v>107</v>
      </c>
      <c r="H6920" s="2">
        <v>5669.07</v>
      </c>
      <c r="I6920">
        <v>0</v>
      </c>
      <c r="J6920" s="2">
        <v>5669.07</v>
      </c>
      <c r="K6920" s="2">
        <v>102398</v>
      </c>
      <c r="L6920">
        <v>5.54</v>
      </c>
      <c r="M6920" t="s">
        <v>534</v>
      </c>
      <c r="N6920" t="s">
        <v>108</v>
      </c>
      <c r="O6920" t="s">
        <v>536</v>
      </c>
    </row>
    <row r="6921" spans="1:15" x14ac:dyDescent="0.2">
      <c r="A6921" s="16" t="s">
        <v>632</v>
      </c>
      <c r="B6921" s="1">
        <v>46003</v>
      </c>
      <c r="C6921" t="s">
        <v>622</v>
      </c>
      <c r="D6921" t="s">
        <v>623</v>
      </c>
      <c r="F6921" t="s">
        <v>106</v>
      </c>
      <c r="G6921" t="s">
        <v>107</v>
      </c>
      <c r="H6921" s="2">
        <v>3757.06</v>
      </c>
      <c r="I6921">
        <v>0</v>
      </c>
      <c r="J6921" s="2">
        <v>3757.06</v>
      </c>
      <c r="K6921" s="2">
        <v>20352</v>
      </c>
      <c r="L6921">
        <v>18.46</v>
      </c>
      <c r="M6921" t="s">
        <v>576</v>
      </c>
      <c r="N6921" t="s">
        <v>108</v>
      </c>
      <c r="O6921" t="s">
        <v>622</v>
      </c>
    </row>
    <row r="6922" spans="1:15" x14ac:dyDescent="0.2">
      <c r="A6922" s="16" t="s">
        <v>632</v>
      </c>
      <c r="B6922" s="1">
        <v>46003</v>
      </c>
      <c r="C6922" t="s">
        <v>184</v>
      </c>
      <c r="D6922" t="s">
        <v>344</v>
      </c>
      <c r="F6922" t="s">
        <v>106</v>
      </c>
      <c r="G6922" t="s">
        <v>107</v>
      </c>
      <c r="H6922">
        <v>0.1</v>
      </c>
      <c r="I6922">
        <v>0</v>
      </c>
      <c r="J6922">
        <v>0.1</v>
      </c>
      <c r="K6922">
        <v>0</v>
      </c>
      <c r="L6922">
        <v>100</v>
      </c>
      <c r="M6922" t="s">
        <v>18</v>
      </c>
      <c r="N6922" t="s">
        <v>108</v>
      </c>
      <c r="O6922" t="s">
        <v>20</v>
      </c>
    </row>
    <row r="6923" spans="1:15" x14ac:dyDescent="0.2">
      <c r="A6923" s="16" t="s">
        <v>632</v>
      </c>
      <c r="B6923" s="1">
        <v>46003</v>
      </c>
      <c r="C6923" t="s">
        <v>152</v>
      </c>
      <c r="D6923" t="s">
        <v>345</v>
      </c>
      <c r="F6923" t="s">
        <v>106</v>
      </c>
      <c r="G6923" t="s">
        <v>174</v>
      </c>
      <c r="H6923">
        <v>-3.08</v>
      </c>
      <c r="I6923">
        <v>0</v>
      </c>
      <c r="J6923">
        <v>-3.08</v>
      </c>
      <c r="K6923" s="2">
        <v>385490</v>
      </c>
      <c r="L6923">
        <v>1</v>
      </c>
      <c r="M6923" t="s">
        <v>18</v>
      </c>
      <c r="N6923" t="s">
        <v>108</v>
      </c>
      <c r="O6923" t="s">
        <v>20</v>
      </c>
    </row>
    <row r="6924" spans="1:15" x14ac:dyDescent="0.2">
      <c r="A6924" s="16" t="s">
        <v>632</v>
      </c>
      <c r="B6924" s="1">
        <v>46003</v>
      </c>
      <c r="C6924" t="s">
        <v>414</v>
      </c>
      <c r="D6924" t="s">
        <v>630</v>
      </c>
      <c r="F6924" t="s">
        <v>106</v>
      </c>
      <c r="G6924" t="s">
        <v>174</v>
      </c>
      <c r="H6924">
        <v>-1.49</v>
      </c>
      <c r="I6924">
        <v>0</v>
      </c>
      <c r="J6924">
        <v>-1.49</v>
      </c>
      <c r="K6924" s="2">
        <v>671370</v>
      </c>
      <c r="L6924">
        <v>1</v>
      </c>
      <c r="M6924" t="s">
        <v>18</v>
      </c>
      <c r="N6924" t="s">
        <v>108</v>
      </c>
      <c r="O6924" t="s">
        <v>20</v>
      </c>
    </row>
    <row r="6925" spans="1:15" x14ac:dyDescent="0.2">
      <c r="A6925" s="16" t="s">
        <v>632</v>
      </c>
      <c r="B6925" s="1">
        <v>46003</v>
      </c>
      <c r="C6925" t="s">
        <v>103</v>
      </c>
      <c r="D6925" t="s">
        <v>178</v>
      </c>
      <c r="F6925" t="s">
        <v>106</v>
      </c>
      <c r="G6925" t="s">
        <v>174</v>
      </c>
      <c r="H6925">
        <v>-1.07</v>
      </c>
      <c r="I6925">
        <v>0</v>
      </c>
      <c r="J6925">
        <v>-1.07</v>
      </c>
      <c r="K6925" s="2">
        <v>1041700</v>
      </c>
      <c r="L6925">
        <v>1</v>
      </c>
      <c r="M6925" t="s">
        <v>18</v>
      </c>
      <c r="N6925" t="s">
        <v>108</v>
      </c>
      <c r="O6925" t="s">
        <v>20</v>
      </c>
    </row>
    <row r="6926" spans="1:15" x14ac:dyDescent="0.2">
      <c r="A6926" s="16" t="s">
        <v>632</v>
      </c>
      <c r="B6926" s="1">
        <v>46003</v>
      </c>
      <c r="C6926" t="s">
        <v>168</v>
      </c>
      <c r="D6926" t="s">
        <v>177</v>
      </c>
      <c r="F6926" t="s">
        <v>106</v>
      </c>
      <c r="G6926" t="s">
        <v>174</v>
      </c>
      <c r="H6926">
        <v>-0.46</v>
      </c>
      <c r="I6926">
        <v>0</v>
      </c>
      <c r="J6926">
        <v>-0.46</v>
      </c>
      <c r="K6926" s="2">
        <v>405766</v>
      </c>
      <c r="L6926">
        <v>1</v>
      </c>
      <c r="M6926" t="s">
        <v>18</v>
      </c>
      <c r="N6926" t="s">
        <v>108</v>
      </c>
      <c r="O6926" t="s">
        <v>20</v>
      </c>
    </row>
    <row r="6927" spans="1:15" x14ac:dyDescent="0.2">
      <c r="A6927" s="16" t="s">
        <v>632</v>
      </c>
      <c r="B6927" s="1">
        <v>46003</v>
      </c>
      <c r="C6927" t="s">
        <v>536</v>
      </c>
      <c r="D6927" t="s">
        <v>629</v>
      </c>
      <c r="F6927" t="s">
        <v>106</v>
      </c>
      <c r="G6927" t="s">
        <v>174</v>
      </c>
      <c r="H6927">
        <v>-0.41</v>
      </c>
      <c r="I6927">
        <v>0</v>
      </c>
      <c r="J6927">
        <v>-0.41</v>
      </c>
      <c r="K6927" s="2">
        <v>6192318</v>
      </c>
      <c r="L6927">
        <v>1</v>
      </c>
      <c r="M6927" t="s">
        <v>18</v>
      </c>
      <c r="N6927" t="s">
        <v>108</v>
      </c>
      <c r="O6927" t="s">
        <v>20</v>
      </c>
    </row>
    <row r="6928" spans="1:15" x14ac:dyDescent="0.2">
      <c r="A6928" s="16" t="s">
        <v>632</v>
      </c>
      <c r="B6928" s="1">
        <v>46003</v>
      </c>
      <c r="C6928" t="s">
        <v>75</v>
      </c>
      <c r="D6928" t="s">
        <v>176</v>
      </c>
      <c r="F6928" t="s">
        <v>106</v>
      </c>
      <c r="G6928" t="s">
        <v>174</v>
      </c>
      <c r="H6928">
        <v>-0.1</v>
      </c>
      <c r="I6928">
        <v>0</v>
      </c>
      <c r="J6928">
        <v>-0.1</v>
      </c>
      <c r="K6928" s="2">
        <v>2670200</v>
      </c>
      <c r="L6928">
        <v>1</v>
      </c>
      <c r="M6928" t="s">
        <v>18</v>
      </c>
      <c r="N6928" t="s">
        <v>108</v>
      </c>
      <c r="O6928" t="s">
        <v>20</v>
      </c>
    </row>
    <row r="6929" spans="1:15" x14ac:dyDescent="0.2">
      <c r="A6929" s="16" t="s">
        <v>632</v>
      </c>
      <c r="B6929" s="1">
        <v>46003</v>
      </c>
      <c r="C6929" t="s">
        <v>376</v>
      </c>
      <c r="D6929" t="s">
        <v>628</v>
      </c>
      <c r="F6929" t="s">
        <v>106</v>
      </c>
      <c r="G6929" t="s">
        <v>174</v>
      </c>
      <c r="H6929">
        <v>1.88</v>
      </c>
      <c r="I6929">
        <v>0</v>
      </c>
      <c r="J6929">
        <v>1.88</v>
      </c>
      <c r="K6929" s="2">
        <v>627201</v>
      </c>
      <c r="L6929">
        <v>1</v>
      </c>
      <c r="M6929" t="s">
        <v>18</v>
      </c>
      <c r="N6929" t="s">
        <v>108</v>
      </c>
      <c r="O6929" t="s">
        <v>20</v>
      </c>
    </row>
    <row r="6930" spans="1:15" x14ac:dyDescent="0.2">
      <c r="A6930" s="16" t="s">
        <v>632</v>
      </c>
      <c r="B6930" s="1">
        <v>46003</v>
      </c>
      <c r="C6930" t="s">
        <v>526</v>
      </c>
      <c r="D6930" t="s">
        <v>631</v>
      </c>
      <c r="F6930" t="s">
        <v>106</v>
      </c>
      <c r="G6930" t="s">
        <v>174</v>
      </c>
      <c r="H6930">
        <v>5.0999999999999996</v>
      </c>
      <c r="I6930">
        <v>0</v>
      </c>
      <c r="J6930">
        <v>5.0999999999999996</v>
      </c>
      <c r="K6930" s="2">
        <v>156845000</v>
      </c>
      <c r="L6930">
        <v>1</v>
      </c>
      <c r="M6930" t="s">
        <v>18</v>
      </c>
      <c r="N6930" t="s">
        <v>108</v>
      </c>
      <c r="O6930" t="s">
        <v>20</v>
      </c>
    </row>
    <row r="6931" spans="1:15" x14ac:dyDescent="0.2">
      <c r="A6931" s="16" t="s">
        <v>632</v>
      </c>
      <c r="B6931" s="1">
        <v>46003</v>
      </c>
      <c r="C6931" t="s">
        <v>721</v>
      </c>
      <c r="D6931" t="s">
        <v>722</v>
      </c>
      <c r="F6931" t="s">
        <v>106</v>
      </c>
      <c r="G6931" t="s">
        <v>132</v>
      </c>
      <c r="H6931">
        <v>0</v>
      </c>
      <c r="I6931">
        <v>0</v>
      </c>
      <c r="J6931" s="2">
        <v>96200</v>
      </c>
      <c r="K6931">
        <v>1</v>
      </c>
      <c r="L6931">
        <v>962</v>
      </c>
      <c r="M6931" t="s">
        <v>108</v>
      </c>
      <c r="N6931" t="s">
        <v>133</v>
      </c>
      <c r="O6931" t="s">
        <v>20</v>
      </c>
    </row>
    <row r="6932" spans="1:15" x14ac:dyDescent="0.2">
      <c r="A6932" s="16" t="s">
        <v>632</v>
      </c>
      <c r="B6932" s="1">
        <v>46003</v>
      </c>
      <c r="C6932" t="s">
        <v>625</v>
      </c>
      <c r="D6932" t="s">
        <v>626</v>
      </c>
      <c r="F6932" t="s">
        <v>106</v>
      </c>
      <c r="G6932" t="s">
        <v>132</v>
      </c>
      <c r="H6932">
        <v>0</v>
      </c>
      <c r="I6932">
        <v>0</v>
      </c>
      <c r="J6932" s="2">
        <v>219216.49</v>
      </c>
      <c r="K6932">
        <v>6</v>
      </c>
      <c r="L6932">
        <v>730.72</v>
      </c>
      <c r="M6932" t="s">
        <v>126</v>
      </c>
      <c r="N6932" t="s">
        <v>627</v>
      </c>
      <c r="O6932" t="s">
        <v>40</v>
      </c>
    </row>
    <row r="6933" spans="1:15" x14ac:dyDescent="0.2">
      <c r="A6933" s="16" t="s">
        <v>632</v>
      </c>
      <c r="B6933" s="1">
        <v>46003</v>
      </c>
      <c r="C6933" t="s">
        <v>723</v>
      </c>
      <c r="D6933" t="s">
        <v>724</v>
      </c>
      <c r="F6933" t="s">
        <v>106</v>
      </c>
      <c r="G6933" t="s">
        <v>132</v>
      </c>
      <c r="H6933">
        <v>0</v>
      </c>
      <c r="I6933">
        <v>0</v>
      </c>
      <c r="J6933" s="2">
        <v>255259.55</v>
      </c>
      <c r="K6933">
        <v>7</v>
      </c>
      <c r="L6933">
        <v>729.31</v>
      </c>
      <c r="M6933" t="s">
        <v>126</v>
      </c>
      <c r="N6933" t="s">
        <v>627</v>
      </c>
      <c r="O6933" t="s">
        <v>40</v>
      </c>
    </row>
    <row r="6934" spans="1:15" x14ac:dyDescent="0.2">
      <c r="A6934" s="16" t="s">
        <v>632</v>
      </c>
      <c r="B6934" s="1">
        <v>46003</v>
      </c>
      <c r="C6934" t="s">
        <v>541</v>
      </c>
      <c r="D6934" t="s">
        <v>624</v>
      </c>
      <c r="F6934" t="s">
        <v>106</v>
      </c>
      <c r="G6934" t="s">
        <v>174</v>
      </c>
      <c r="H6934">
        <v>-12.47</v>
      </c>
      <c r="I6934">
        <v>0</v>
      </c>
      <c r="J6934">
        <v>-12.47</v>
      </c>
      <c r="K6934" s="2">
        <v>2234727</v>
      </c>
      <c r="L6934">
        <v>1</v>
      </c>
      <c r="M6934" t="s">
        <v>18</v>
      </c>
      <c r="N6934" t="s">
        <v>108</v>
      </c>
      <c r="O6934" t="s">
        <v>20</v>
      </c>
    </row>
    <row r="6935" spans="1:15" x14ac:dyDescent="0.2">
      <c r="A6935" s="16" t="s">
        <v>632</v>
      </c>
      <c r="B6935" s="1">
        <v>46003</v>
      </c>
      <c r="C6935" t="s">
        <v>526</v>
      </c>
      <c r="D6935" t="s">
        <v>528</v>
      </c>
      <c r="F6935" t="s">
        <v>106</v>
      </c>
      <c r="G6935" t="s">
        <v>107</v>
      </c>
      <c r="H6935" s="2">
        <v>-6262.66</v>
      </c>
      <c r="I6935">
        <v>0</v>
      </c>
      <c r="J6935" s="2">
        <v>-6262.66</v>
      </c>
      <c r="K6935" s="2">
        <v>-104210674</v>
      </c>
      <c r="L6935">
        <v>0.01</v>
      </c>
      <c r="M6935" t="s">
        <v>524</v>
      </c>
      <c r="N6935" t="s">
        <v>108</v>
      </c>
      <c r="O6935" t="s">
        <v>526</v>
      </c>
    </row>
    <row r="6936" spans="1:15" x14ac:dyDescent="0.2">
      <c r="A6936" s="16" t="s">
        <v>632</v>
      </c>
      <c r="B6936" s="1">
        <v>46003</v>
      </c>
      <c r="C6936" t="s">
        <v>75</v>
      </c>
      <c r="D6936" t="s">
        <v>114</v>
      </c>
      <c r="F6936" t="s">
        <v>106</v>
      </c>
      <c r="G6936" t="s">
        <v>107</v>
      </c>
      <c r="H6936" s="2">
        <v>-13751.7</v>
      </c>
      <c r="I6936">
        <v>-0.01</v>
      </c>
      <c r="J6936" s="2">
        <v>-13751.7</v>
      </c>
      <c r="K6936" s="2">
        <v>-2143683</v>
      </c>
      <c r="L6936">
        <v>0.64</v>
      </c>
      <c r="M6936" t="s">
        <v>73</v>
      </c>
      <c r="N6936" t="s">
        <v>108</v>
      </c>
      <c r="O6936" t="s">
        <v>75</v>
      </c>
    </row>
    <row r="6937" spans="1:15" x14ac:dyDescent="0.2">
      <c r="A6937" s="16" t="s">
        <v>632</v>
      </c>
      <c r="B6937" s="1">
        <v>46003</v>
      </c>
      <c r="C6937" t="s">
        <v>168</v>
      </c>
      <c r="D6937" t="s">
        <v>169</v>
      </c>
      <c r="F6937" t="s">
        <v>106</v>
      </c>
      <c r="G6937" t="s">
        <v>107</v>
      </c>
      <c r="H6937" s="2">
        <v>-35601.71</v>
      </c>
      <c r="I6937">
        <v>-0.02</v>
      </c>
      <c r="J6937" s="2">
        <v>-35601.71</v>
      </c>
      <c r="K6937" s="2">
        <v>-251134</v>
      </c>
      <c r="L6937">
        <v>14.18</v>
      </c>
      <c r="M6937" t="s">
        <v>101</v>
      </c>
      <c r="N6937" t="s">
        <v>108</v>
      </c>
      <c r="O6937" t="s">
        <v>168</v>
      </c>
    </row>
    <row r="6938" spans="1:15" x14ac:dyDescent="0.2">
      <c r="A6938" s="16" t="s">
        <v>632</v>
      </c>
      <c r="B6938" s="1">
        <v>46003</v>
      </c>
      <c r="C6938" t="s">
        <v>103</v>
      </c>
      <c r="D6938" t="s">
        <v>127</v>
      </c>
      <c r="F6938" t="s">
        <v>106</v>
      </c>
      <c r="G6938" t="s">
        <v>107</v>
      </c>
      <c r="H6938" s="2">
        <v>-130856.82</v>
      </c>
      <c r="I6938">
        <v>-0.06</v>
      </c>
      <c r="J6938" s="2">
        <v>-130856.82</v>
      </c>
      <c r="K6938" s="2">
        <v>-1018609</v>
      </c>
      <c r="L6938">
        <v>12.85</v>
      </c>
      <c r="M6938" t="s">
        <v>128</v>
      </c>
      <c r="N6938" t="s">
        <v>108</v>
      </c>
      <c r="O6938" t="s">
        <v>103</v>
      </c>
    </row>
    <row r="6939" spans="1:15" x14ac:dyDescent="0.2">
      <c r="A6939" s="16" t="s">
        <v>632</v>
      </c>
      <c r="B6939" s="1">
        <v>46003</v>
      </c>
      <c r="C6939" t="s">
        <v>414</v>
      </c>
      <c r="D6939" t="s">
        <v>499</v>
      </c>
      <c r="F6939" t="s">
        <v>106</v>
      </c>
      <c r="G6939" t="s">
        <v>107</v>
      </c>
      <c r="H6939" s="2">
        <v>-186273.38</v>
      </c>
      <c r="I6939">
        <v>-0.08</v>
      </c>
      <c r="J6939" s="2">
        <v>-186273.38</v>
      </c>
      <c r="K6939" s="2">
        <v>-671087</v>
      </c>
      <c r="L6939">
        <v>27.76</v>
      </c>
      <c r="M6939" t="s">
        <v>412</v>
      </c>
      <c r="N6939" t="s">
        <v>108</v>
      </c>
      <c r="O6939" t="s">
        <v>414</v>
      </c>
    </row>
    <row r="6940" spans="1:15" x14ac:dyDescent="0.2">
      <c r="A6940" s="16" t="s">
        <v>632</v>
      </c>
      <c r="B6940" s="1">
        <v>46003</v>
      </c>
      <c r="C6940" t="s">
        <v>376</v>
      </c>
      <c r="D6940" t="s">
        <v>495</v>
      </c>
      <c r="F6940" t="s">
        <v>106</v>
      </c>
      <c r="G6940" t="s">
        <v>107</v>
      </c>
      <c r="H6940" s="2">
        <v>-415903.24</v>
      </c>
      <c r="I6940">
        <v>-0.18</v>
      </c>
      <c r="J6940" s="2">
        <v>-415903.24</v>
      </c>
      <c r="K6940" s="2">
        <v>-625936</v>
      </c>
      <c r="L6940">
        <v>66.45</v>
      </c>
      <c r="M6940" t="s">
        <v>374</v>
      </c>
      <c r="N6940" t="s">
        <v>108</v>
      </c>
      <c r="O6940" t="s">
        <v>376</v>
      </c>
    </row>
    <row r="6941" spans="1:15" x14ac:dyDescent="0.2">
      <c r="A6941" s="16" t="s">
        <v>632</v>
      </c>
      <c r="B6941" s="1">
        <v>46003</v>
      </c>
      <c r="C6941" t="s">
        <v>152</v>
      </c>
      <c r="D6941" t="s">
        <v>153</v>
      </c>
      <c r="F6941" t="s">
        <v>106</v>
      </c>
      <c r="G6941" t="s">
        <v>107</v>
      </c>
      <c r="H6941" s="2">
        <v>-500461.66</v>
      </c>
      <c r="I6941">
        <v>-0.22</v>
      </c>
      <c r="J6941" s="2">
        <v>-500461.66</v>
      </c>
      <c r="K6941" s="2">
        <v>-374751</v>
      </c>
      <c r="L6941">
        <v>133.55000000000001</v>
      </c>
      <c r="M6941" t="s">
        <v>154</v>
      </c>
      <c r="N6941" t="s">
        <v>108</v>
      </c>
      <c r="O6941" t="s">
        <v>152</v>
      </c>
    </row>
    <row r="6942" spans="1:15" x14ac:dyDescent="0.2">
      <c r="A6942" s="16" t="s">
        <v>632</v>
      </c>
      <c r="B6942" s="1">
        <v>46003</v>
      </c>
      <c r="C6942" t="s">
        <v>541</v>
      </c>
      <c r="D6942" t="s">
        <v>550</v>
      </c>
      <c r="F6942" t="s">
        <v>106</v>
      </c>
      <c r="G6942" t="s">
        <v>107</v>
      </c>
      <c r="H6942" s="2">
        <v>-1518445.89</v>
      </c>
      <c r="I6942">
        <v>-0.67</v>
      </c>
      <c r="J6942" s="2">
        <v>-1518445.89</v>
      </c>
      <c r="K6942" s="2">
        <v>-2092646</v>
      </c>
      <c r="L6942">
        <v>72.56</v>
      </c>
      <c r="M6942" t="s">
        <v>539</v>
      </c>
      <c r="N6942" t="s">
        <v>108</v>
      </c>
      <c r="O6942" t="s">
        <v>541</v>
      </c>
    </row>
    <row r="6943" spans="1:15" x14ac:dyDescent="0.2">
      <c r="A6943" s="16" t="s">
        <v>186</v>
      </c>
      <c r="B6943" s="1">
        <v>46003</v>
      </c>
      <c r="C6943" t="s">
        <v>27</v>
      </c>
      <c r="D6943" t="s">
        <v>28</v>
      </c>
      <c r="E6943" t="s">
        <v>15</v>
      </c>
      <c r="F6943" t="s">
        <v>16</v>
      </c>
      <c r="G6943" t="s">
        <v>17</v>
      </c>
      <c r="H6943" s="2">
        <v>19334006.280000001</v>
      </c>
      <c r="I6943">
        <v>5.48</v>
      </c>
      <c r="J6943" s="2">
        <v>19334006.280000001</v>
      </c>
      <c r="K6943" s="2">
        <v>91726</v>
      </c>
      <c r="L6943">
        <v>210.78</v>
      </c>
      <c r="M6943" t="s">
        <v>18</v>
      </c>
      <c r="N6943" t="s">
        <v>19</v>
      </c>
      <c r="O6943" t="s">
        <v>20</v>
      </c>
    </row>
    <row r="6944" spans="1:15" x14ac:dyDescent="0.2">
      <c r="A6944" s="16" t="s">
        <v>186</v>
      </c>
      <c r="B6944" s="1">
        <v>46003</v>
      </c>
      <c r="C6944" t="s">
        <v>36</v>
      </c>
      <c r="D6944" t="s">
        <v>37</v>
      </c>
      <c r="E6944" t="s">
        <v>15</v>
      </c>
      <c r="F6944" t="s">
        <v>16</v>
      </c>
      <c r="G6944" t="s">
        <v>17</v>
      </c>
      <c r="H6944" s="2">
        <v>19267452.640000001</v>
      </c>
      <c r="I6944">
        <v>5.46</v>
      </c>
      <c r="J6944" s="2">
        <v>19267452.640000001</v>
      </c>
      <c r="K6944" s="2">
        <v>17739</v>
      </c>
      <c r="L6944" s="2">
        <v>1086.1600000000001</v>
      </c>
      <c r="M6944" t="s">
        <v>38</v>
      </c>
      <c r="N6944" t="s">
        <v>39</v>
      </c>
      <c r="O6944" t="s">
        <v>40</v>
      </c>
    </row>
    <row r="6945" spans="1:15" x14ac:dyDescent="0.2">
      <c r="A6945" s="16" t="s">
        <v>186</v>
      </c>
      <c r="B6945" s="1">
        <v>46003</v>
      </c>
      <c r="C6945" t="s">
        <v>58</v>
      </c>
      <c r="D6945" t="s">
        <v>59</v>
      </c>
      <c r="E6945" t="s">
        <v>15</v>
      </c>
      <c r="F6945" t="s">
        <v>16</v>
      </c>
      <c r="G6945" t="s">
        <v>17</v>
      </c>
      <c r="H6945" s="2">
        <v>18207757.98</v>
      </c>
      <c r="I6945">
        <v>5.16</v>
      </c>
      <c r="J6945" s="2">
        <v>18207757.98</v>
      </c>
      <c r="K6945" s="2">
        <v>75507</v>
      </c>
      <c r="L6945">
        <v>241.14</v>
      </c>
      <c r="M6945" t="s">
        <v>18</v>
      </c>
      <c r="N6945" t="s">
        <v>19</v>
      </c>
      <c r="O6945" t="s">
        <v>20</v>
      </c>
    </row>
    <row r="6946" spans="1:15" x14ac:dyDescent="0.2">
      <c r="A6946" s="16" t="s">
        <v>186</v>
      </c>
      <c r="B6946" s="1">
        <v>46003</v>
      </c>
      <c r="C6946">
        <v>5930</v>
      </c>
      <c r="D6946" t="s">
        <v>50</v>
      </c>
      <c r="E6946" t="s">
        <v>15</v>
      </c>
      <c r="F6946" t="s">
        <v>16</v>
      </c>
      <c r="G6946" t="s">
        <v>17</v>
      </c>
      <c r="H6946" s="2">
        <v>17720627.149999999</v>
      </c>
      <c r="I6946">
        <v>5.0199999999999996</v>
      </c>
      <c r="J6946" s="2">
        <v>17720627.149999999</v>
      </c>
      <c r="K6946" s="2">
        <v>239798</v>
      </c>
      <c r="L6946">
        <v>73.900000000000006</v>
      </c>
      <c r="M6946" t="s">
        <v>51</v>
      </c>
      <c r="N6946" t="s">
        <v>52</v>
      </c>
      <c r="O6946" t="s">
        <v>53</v>
      </c>
    </row>
    <row r="6947" spans="1:15" x14ac:dyDescent="0.2">
      <c r="A6947" s="16" t="s">
        <v>186</v>
      </c>
      <c r="B6947" s="1">
        <v>46003</v>
      </c>
      <c r="C6947" t="s">
        <v>54</v>
      </c>
      <c r="D6947" t="s">
        <v>55</v>
      </c>
      <c r="E6947" t="s">
        <v>15</v>
      </c>
      <c r="F6947" t="s">
        <v>16</v>
      </c>
      <c r="G6947" t="s">
        <v>17</v>
      </c>
      <c r="H6947" s="2">
        <v>17275065.84</v>
      </c>
      <c r="I6947">
        <v>4.8899999999999997</v>
      </c>
      <c r="J6947" s="2">
        <v>17275065.84</v>
      </c>
      <c r="K6947" s="2">
        <v>62078</v>
      </c>
      <c r="L6947">
        <v>278.27999999999997</v>
      </c>
      <c r="M6947" t="s">
        <v>18</v>
      </c>
      <c r="N6947" t="s">
        <v>19</v>
      </c>
      <c r="O6947" t="s">
        <v>20</v>
      </c>
    </row>
    <row r="6948" spans="1:15" x14ac:dyDescent="0.2">
      <c r="A6948" s="16" t="s">
        <v>186</v>
      </c>
      <c r="B6948" s="1">
        <v>46003</v>
      </c>
      <c r="C6948" t="s">
        <v>46</v>
      </c>
      <c r="D6948" t="s">
        <v>47</v>
      </c>
      <c r="E6948" t="s">
        <v>15</v>
      </c>
      <c r="F6948" t="s">
        <v>16</v>
      </c>
      <c r="G6948" t="s">
        <v>17</v>
      </c>
      <c r="H6948" s="2">
        <v>17181992.879999999</v>
      </c>
      <c r="I6948">
        <v>4.87</v>
      </c>
      <c r="J6948" s="2">
        <v>17181992.879999999</v>
      </c>
      <c r="K6948" s="2">
        <v>55562</v>
      </c>
      <c r="L6948">
        <v>309.24</v>
      </c>
      <c r="M6948" t="s">
        <v>18</v>
      </c>
      <c r="N6948" t="s">
        <v>31</v>
      </c>
      <c r="O6948" t="s">
        <v>20</v>
      </c>
    </row>
    <row r="6949" spans="1:15" x14ac:dyDescent="0.2">
      <c r="A6949" s="16" t="s">
        <v>186</v>
      </c>
      <c r="B6949" s="1">
        <v>46003</v>
      </c>
      <c r="C6949">
        <v>2330</v>
      </c>
      <c r="D6949" t="s">
        <v>32</v>
      </c>
      <c r="E6949" t="s">
        <v>15</v>
      </c>
      <c r="F6949" t="s">
        <v>16</v>
      </c>
      <c r="G6949" t="s">
        <v>17</v>
      </c>
      <c r="H6949" s="2">
        <v>16526381.83</v>
      </c>
      <c r="I6949">
        <v>4.68</v>
      </c>
      <c r="J6949" s="2">
        <v>16526381.83</v>
      </c>
      <c r="K6949" s="2">
        <v>348126</v>
      </c>
      <c r="L6949">
        <v>47.47</v>
      </c>
      <c r="M6949" t="s">
        <v>33</v>
      </c>
      <c r="N6949" t="s">
        <v>34</v>
      </c>
      <c r="O6949" t="s">
        <v>35</v>
      </c>
    </row>
    <row r="6950" spans="1:15" x14ac:dyDescent="0.2">
      <c r="A6950" s="16" t="s">
        <v>186</v>
      </c>
      <c r="B6950" s="1">
        <v>46003</v>
      </c>
      <c r="C6950" t="s">
        <v>44</v>
      </c>
      <c r="D6950" t="s">
        <v>45</v>
      </c>
      <c r="E6950" t="s">
        <v>15</v>
      </c>
      <c r="F6950" t="s">
        <v>16</v>
      </c>
      <c r="G6950" t="s">
        <v>17</v>
      </c>
      <c r="H6950" s="2">
        <v>16408642.4</v>
      </c>
      <c r="I6950">
        <v>4.6500000000000004</v>
      </c>
      <c r="J6950" s="2">
        <v>16408642.4</v>
      </c>
      <c r="K6950" s="2">
        <v>210908</v>
      </c>
      <c r="L6950">
        <v>77.8</v>
      </c>
      <c r="M6950" t="s">
        <v>18</v>
      </c>
      <c r="N6950" t="s">
        <v>19</v>
      </c>
      <c r="O6950" t="s">
        <v>20</v>
      </c>
    </row>
    <row r="6951" spans="1:15" x14ac:dyDescent="0.2">
      <c r="A6951" s="16" t="s">
        <v>186</v>
      </c>
      <c r="B6951" s="1">
        <v>46003</v>
      </c>
      <c r="C6951" t="s">
        <v>13</v>
      </c>
      <c r="D6951" t="s">
        <v>14</v>
      </c>
      <c r="E6951" t="s">
        <v>15</v>
      </c>
      <c r="F6951" t="s">
        <v>16</v>
      </c>
      <c r="G6951" t="s">
        <v>17</v>
      </c>
      <c r="H6951" s="2">
        <v>15946725.9</v>
      </c>
      <c r="I6951">
        <v>4.5199999999999996</v>
      </c>
      <c r="J6951" s="2">
        <v>15946725.9</v>
      </c>
      <c r="K6951" s="2">
        <v>86870</v>
      </c>
      <c r="L6951">
        <v>183.57</v>
      </c>
      <c r="M6951" t="s">
        <v>18</v>
      </c>
      <c r="N6951" t="s">
        <v>19</v>
      </c>
      <c r="O6951" t="s">
        <v>20</v>
      </c>
    </row>
    <row r="6952" spans="1:15" x14ac:dyDescent="0.2">
      <c r="A6952" s="16" t="s">
        <v>186</v>
      </c>
      <c r="B6952" s="1">
        <v>46003</v>
      </c>
      <c r="C6952" t="s">
        <v>21</v>
      </c>
      <c r="D6952" t="s">
        <v>22</v>
      </c>
      <c r="E6952" t="s">
        <v>15</v>
      </c>
      <c r="F6952" t="s">
        <v>16</v>
      </c>
      <c r="G6952" t="s">
        <v>17</v>
      </c>
      <c r="H6952" s="2">
        <v>14288141.210000001</v>
      </c>
      <c r="I6952">
        <v>4.05</v>
      </c>
      <c r="J6952" s="2">
        <v>14288141.210000001</v>
      </c>
      <c r="K6952" s="2">
        <v>39697</v>
      </c>
      <c r="L6952">
        <v>359.93</v>
      </c>
      <c r="M6952" t="s">
        <v>18</v>
      </c>
      <c r="N6952" t="s">
        <v>19</v>
      </c>
      <c r="O6952" t="s">
        <v>20</v>
      </c>
    </row>
    <row r="6953" spans="1:15" x14ac:dyDescent="0.2">
      <c r="A6953" s="16" t="s">
        <v>186</v>
      </c>
      <c r="B6953" s="1">
        <v>46003</v>
      </c>
      <c r="C6953" t="s">
        <v>25</v>
      </c>
      <c r="D6953" t="s">
        <v>26</v>
      </c>
      <c r="E6953" t="s">
        <v>15</v>
      </c>
      <c r="F6953" t="s">
        <v>16</v>
      </c>
      <c r="G6953" t="s">
        <v>17</v>
      </c>
      <c r="H6953" s="2">
        <v>14106086.939999999</v>
      </c>
      <c r="I6953">
        <v>4</v>
      </c>
      <c r="J6953" s="2">
        <v>14106086.939999999</v>
      </c>
      <c r="K6953" s="2">
        <v>80597</v>
      </c>
      <c r="L6953">
        <v>175.02</v>
      </c>
      <c r="M6953" t="s">
        <v>18</v>
      </c>
      <c r="N6953" t="s">
        <v>19</v>
      </c>
      <c r="O6953" t="s">
        <v>20</v>
      </c>
    </row>
    <row r="6954" spans="1:15" x14ac:dyDescent="0.2">
      <c r="A6954" s="16" t="s">
        <v>186</v>
      </c>
      <c r="B6954" s="1">
        <v>46003</v>
      </c>
      <c r="C6954" t="s">
        <v>41</v>
      </c>
      <c r="D6954" t="s">
        <v>42</v>
      </c>
      <c r="E6954" t="s">
        <v>15</v>
      </c>
      <c r="F6954" t="s">
        <v>43</v>
      </c>
      <c r="G6954" t="s">
        <v>17</v>
      </c>
      <c r="H6954" s="2">
        <v>14043232.34</v>
      </c>
      <c r="I6954">
        <v>3.98</v>
      </c>
      <c r="J6954" s="2">
        <v>14043232.34</v>
      </c>
      <c r="K6954" s="2">
        <v>62086</v>
      </c>
      <c r="L6954">
        <v>226.19</v>
      </c>
      <c r="M6954" t="s">
        <v>18</v>
      </c>
      <c r="N6954" t="s">
        <v>19</v>
      </c>
      <c r="O6954" t="s">
        <v>20</v>
      </c>
    </row>
    <row r="6955" spans="1:15" x14ac:dyDescent="0.2">
      <c r="A6955" s="16" t="s">
        <v>186</v>
      </c>
      <c r="B6955" s="1">
        <v>46003</v>
      </c>
      <c r="C6955" t="s">
        <v>157</v>
      </c>
      <c r="D6955" t="s">
        <v>158</v>
      </c>
      <c r="E6955" t="s">
        <v>15</v>
      </c>
      <c r="F6955" t="s">
        <v>16</v>
      </c>
      <c r="G6955" t="s">
        <v>17</v>
      </c>
      <c r="H6955" s="2">
        <v>14034147.82</v>
      </c>
      <c r="I6955">
        <v>3.98</v>
      </c>
      <c r="J6955" s="2">
        <v>14034147.82</v>
      </c>
      <c r="K6955" s="2">
        <v>54142</v>
      </c>
      <c r="L6955">
        <v>259.20999999999998</v>
      </c>
      <c r="M6955" t="s">
        <v>18</v>
      </c>
      <c r="N6955" t="s">
        <v>19</v>
      </c>
      <c r="O6955" t="s">
        <v>20</v>
      </c>
    </row>
    <row r="6956" spans="1:15" x14ac:dyDescent="0.2">
      <c r="A6956" s="16" t="s">
        <v>186</v>
      </c>
      <c r="B6956" s="1">
        <v>46003</v>
      </c>
      <c r="C6956" t="s">
        <v>23</v>
      </c>
      <c r="D6956" t="s">
        <v>24</v>
      </c>
      <c r="E6956" t="s">
        <v>15</v>
      </c>
      <c r="F6956" t="s">
        <v>16</v>
      </c>
      <c r="G6956" t="s">
        <v>17</v>
      </c>
      <c r="H6956" s="2">
        <v>13641454.710000001</v>
      </c>
      <c r="I6956">
        <v>3.86</v>
      </c>
      <c r="J6956" s="2">
        <v>13641454.710000001</v>
      </c>
      <c r="K6956" s="2">
        <v>28507</v>
      </c>
      <c r="L6956">
        <v>478.53</v>
      </c>
      <c r="M6956" t="s">
        <v>18</v>
      </c>
      <c r="N6956" t="s">
        <v>19</v>
      </c>
      <c r="O6956" t="s">
        <v>20</v>
      </c>
    </row>
    <row r="6957" spans="1:15" x14ac:dyDescent="0.2">
      <c r="A6957" s="16" t="s">
        <v>186</v>
      </c>
      <c r="B6957" s="1">
        <v>46003</v>
      </c>
      <c r="C6957" t="s">
        <v>48</v>
      </c>
      <c r="D6957" t="s">
        <v>49</v>
      </c>
      <c r="E6957" t="s">
        <v>15</v>
      </c>
      <c r="F6957" t="s">
        <v>16</v>
      </c>
      <c r="G6957" t="s">
        <v>17</v>
      </c>
      <c r="H6957" s="2">
        <v>12953838.24</v>
      </c>
      <c r="I6957">
        <v>3.67</v>
      </c>
      <c r="J6957" s="2">
        <v>12953838.24</v>
      </c>
      <c r="K6957" s="2">
        <v>72656</v>
      </c>
      <c r="L6957">
        <v>178.29</v>
      </c>
      <c r="M6957" t="s">
        <v>18</v>
      </c>
      <c r="N6957" t="s">
        <v>19</v>
      </c>
      <c r="O6957" t="s">
        <v>20</v>
      </c>
    </row>
    <row r="6958" spans="1:15" x14ac:dyDescent="0.2">
      <c r="A6958" s="16" t="s">
        <v>186</v>
      </c>
      <c r="B6958" s="1">
        <v>46003</v>
      </c>
      <c r="C6958" t="s">
        <v>155</v>
      </c>
      <c r="D6958" t="s">
        <v>156</v>
      </c>
      <c r="E6958" t="s">
        <v>15</v>
      </c>
      <c r="F6958" t="s">
        <v>16</v>
      </c>
      <c r="G6958" t="s">
        <v>17</v>
      </c>
      <c r="H6958" s="2">
        <v>12127276.140000001</v>
      </c>
      <c r="I6958">
        <v>3.44</v>
      </c>
      <c r="J6958" s="2">
        <v>12127276.140000001</v>
      </c>
      <c r="K6958" s="2">
        <v>14019</v>
      </c>
      <c r="L6958">
        <v>865.06</v>
      </c>
      <c r="M6958" t="s">
        <v>18</v>
      </c>
      <c r="N6958" t="s">
        <v>31</v>
      </c>
      <c r="O6958" t="s">
        <v>20</v>
      </c>
    </row>
    <row r="6959" spans="1:15" x14ac:dyDescent="0.2">
      <c r="A6959" s="16" t="s">
        <v>186</v>
      </c>
      <c r="B6959" s="1">
        <v>46003</v>
      </c>
      <c r="C6959" t="s">
        <v>62</v>
      </c>
      <c r="D6959" t="s">
        <v>63</v>
      </c>
      <c r="E6959" t="s">
        <v>15</v>
      </c>
      <c r="F6959" t="s">
        <v>16</v>
      </c>
      <c r="G6959" t="s">
        <v>17</v>
      </c>
      <c r="H6959" s="2">
        <v>11143287.58</v>
      </c>
      <c r="I6959">
        <v>3.16</v>
      </c>
      <c r="J6959" s="2">
        <v>11143287.58</v>
      </c>
      <c r="K6959" s="2">
        <v>294718</v>
      </c>
      <c r="L6959">
        <v>37.81</v>
      </c>
      <c r="M6959" t="s">
        <v>18</v>
      </c>
      <c r="N6959" t="s">
        <v>19</v>
      </c>
      <c r="O6959" t="s">
        <v>20</v>
      </c>
    </row>
    <row r="6960" spans="1:15" x14ac:dyDescent="0.2">
      <c r="A6960" s="16" t="s">
        <v>186</v>
      </c>
      <c r="B6960" s="1">
        <v>46003</v>
      </c>
      <c r="C6960" t="s">
        <v>60</v>
      </c>
      <c r="D6960" t="s">
        <v>61</v>
      </c>
      <c r="E6960" t="s">
        <v>15</v>
      </c>
      <c r="F6960" t="s">
        <v>16</v>
      </c>
      <c r="G6960" t="s">
        <v>17</v>
      </c>
      <c r="H6960" s="2">
        <v>10600815.68</v>
      </c>
      <c r="I6960">
        <v>3</v>
      </c>
      <c r="J6960" s="2">
        <v>10600815.68</v>
      </c>
      <c r="K6960" s="2">
        <v>8879</v>
      </c>
      <c r="L6960" s="2">
        <v>1193.92</v>
      </c>
      <c r="M6960" t="s">
        <v>18</v>
      </c>
      <c r="N6960" t="s">
        <v>19</v>
      </c>
      <c r="O6960" t="s">
        <v>20</v>
      </c>
    </row>
    <row r="6961" spans="1:15" x14ac:dyDescent="0.2">
      <c r="A6961" s="16" t="s">
        <v>186</v>
      </c>
      <c r="B6961" s="1">
        <v>46003</v>
      </c>
      <c r="C6961" t="s">
        <v>67</v>
      </c>
      <c r="D6961" t="s">
        <v>68</v>
      </c>
      <c r="E6961" t="s">
        <v>15</v>
      </c>
      <c r="F6961" t="s">
        <v>69</v>
      </c>
      <c r="G6961" t="s">
        <v>17</v>
      </c>
      <c r="H6961" s="2">
        <v>9807585.9000000004</v>
      </c>
      <c r="I6961">
        <v>2.78</v>
      </c>
      <c r="J6961" s="2">
        <v>9807585.9000000004</v>
      </c>
      <c r="K6961" s="2">
        <v>31710</v>
      </c>
      <c r="L6961">
        <v>309.29000000000002</v>
      </c>
      <c r="M6961" t="s">
        <v>18</v>
      </c>
      <c r="N6961" t="s">
        <v>19</v>
      </c>
      <c r="O6961" t="s">
        <v>20</v>
      </c>
    </row>
    <row r="6962" spans="1:15" x14ac:dyDescent="0.2">
      <c r="A6962" s="16" t="s">
        <v>186</v>
      </c>
      <c r="B6962" s="1">
        <v>46003</v>
      </c>
      <c r="C6962" t="s">
        <v>29</v>
      </c>
      <c r="D6962" t="s">
        <v>30</v>
      </c>
      <c r="E6962" t="s">
        <v>15</v>
      </c>
      <c r="F6962" t="s">
        <v>16</v>
      </c>
      <c r="G6962" t="s">
        <v>17</v>
      </c>
      <c r="H6962" s="2">
        <v>8806819.2300000004</v>
      </c>
      <c r="I6962">
        <v>2.4900000000000002</v>
      </c>
      <c r="J6962" s="2">
        <v>8806819.2300000004</v>
      </c>
      <c r="K6962" s="2">
        <v>46359</v>
      </c>
      <c r="L6962">
        <v>189.97</v>
      </c>
      <c r="M6962" t="s">
        <v>18</v>
      </c>
      <c r="N6962" t="s">
        <v>31</v>
      </c>
      <c r="O6962" t="s">
        <v>20</v>
      </c>
    </row>
    <row r="6963" spans="1:15" x14ac:dyDescent="0.2">
      <c r="A6963" s="16" t="s">
        <v>186</v>
      </c>
      <c r="B6963" s="1">
        <v>46003</v>
      </c>
      <c r="C6963" t="s">
        <v>56</v>
      </c>
      <c r="D6963" t="s">
        <v>57</v>
      </c>
      <c r="E6963" t="s">
        <v>15</v>
      </c>
      <c r="F6963" t="s">
        <v>16</v>
      </c>
      <c r="G6963" t="s">
        <v>17</v>
      </c>
      <c r="H6963" s="2">
        <v>8640043.3699999992</v>
      </c>
      <c r="I6963">
        <v>2.4500000000000002</v>
      </c>
      <c r="J6963" s="2">
        <v>8640043.3699999992</v>
      </c>
      <c r="K6963" s="2">
        <v>45073</v>
      </c>
      <c r="L6963">
        <v>191.69</v>
      </c>
      <c r="M6963" t="s">
        <v>18</v>
      </c>
      <c r="N6963" t="s">
        <v>19</v>
      </c>
      <c r="O6963" t="s">
        <v>20</v>
      </c>
    </row>
    <row r="6964" spans="1:15" x14ac:dyDescent="0.2">
      <c r="A6964" s="16" t="s">
        <v>186</v>
      </c>
      <c r="B6964" s="1">
        <v>46003</v>
      </c>
      <c r="C6964" t="s">
        <v>70</v>
      </c>
      <c r="D6964" t="s">
        <v>71</v>
      </c>
      <c r="E6964" t="s">
        <v>15</v>
      </c>
      <c r="F6964" t="s">
        <v>69</v>
      </c>
      <c r="G6964" t="s">
        <v>17</v>
      </c>
      <c r="H6964" s="2">
        <v>8582772.8000000007</v>
      </c>
      <c r="I6964">
        <v>2.4300000000000002</v>
      </c>
      <c r="J6964" s="2">
        <v>8582772.8000000007</v>
      </c>
      <c r="K6964" s="2">
        <v>27640</v>
      </c>
      <c r="L6964">
        <v>310.52</v>
      </c>
      <c r="M6964" t="s">
        <v>18</v>
      </c>
      <c r="N6964" t="s">
        <v>19</v>
      </c>
      <c r="O6964" t="s">
        <v>20</v>
      </c>
    </row>
    <row r="6965" spans="1:15" x14ac:dyDescent="0.2">
      <c r="A6965" s="16" t="s">
        <v>186</v>
      </c>
      <c r="B6965" s="1">
        <v>46003</v>
      </c>
      <c r="C6965">
        <v>8035</v>
      </c>
      <c r="D6965" t="s">
        <v>72</v>
      </c>
      <c r="E6965" t="s">
        <v>15</v>
      </c>
      <c r="F6965" t="s">
        <v>16</v>
      </c>
      <c r="G6965" t="s">
        <v>17</v>
      </c>
      <c r="H6965" s="2">
        <v>6486512.4900000002</v>
      </c>
      <c r="I6965">
        <v>1.84</v>
      </c>
      <c r="J6965" s="2">
        <v>6486512.4900000002</v>
      </c>
      <c r="K6965" s="2">
        <v>32100</v>
      </c>
      <c r="L6965">
        <v>202.07</v>
      </c>
      <c r="M6965" t="s">
        <v>73</v>
      </c>
      <c r="N6965" t="s">
        <v>74</v>
      </c>
      <c r="O6965" t="s">
        <v>75</v>
      </c>
    </row>
    <row r="6966" spans="1:15" x14ac:dyDescent="0.2">
      <c r="A6966" s="16" t="s">
        <v>186</v>
      </c>
      <c r="B6966" s="1">
        <v>46003</v>
      </c>
      <c r="C6966">
        <v>2317</v>
      </c>
      <c r="D6966" t="s">
        <v>78</v>
      </c>
      <c r="E6966" t="s">
        <v>15</v>
      </c>
      <c r="F6966" t="s">
        <v>16</v>
      </c>
      <c r="G6966" t="s">
        <v>17</v>
      </c>
      <c r="H6966" s="2">
        <v>5986709.9699999997</v>
      </c>
      <c r="I6966">
        <v>1.7</v>
      </c>
      <c r="J6966" s="2">
        <v>5986709.9699999997</v>
      </c>
      <c r="K6966" s="2">
        <v>822210</v>
      </c>
      <c r="L6966">
        <v>7.28</v>
      </c>
      <c r="M6966" t="s">
        <v>33</v>
      </c>
      <c r="N6966" t="s">
        <v>34</v>
      </c>
      <c r="O6966" t="s">
        <v>35</v>
      </c>
    </row>
    <row r="6967" spans="1:15" x14ac:dyDescent="0.2">
      <c r="A6967" s="16" t="s">
        <v>186</v>
      </c>
      <c r="B6967" s="1">
        <v>46003</v>
      </c>
      <c r="C6967" t="s">
        <v>64</v>
      </c>
      <c r="D6967" t="s">
        <v>65</v>
      </c>
      <c r="E6967" t="s">
        <v>15</v>
      </c>
      <c r="F6967" t="s">
        <v>66</v>
      </c>
      <c r="G6967" t="s">
        <v>17</v>
      </c>
      <c r="H6967" s="2">
        <v>4958864.88</v>
      </c>
      <c r="I6967">
        <v>1.4</v>
      </c>
      <c r="J6967" s="2">
        <v>4958864.88</v>
      </c>
      <c r="K6967" s="2">
        <v>6609</v>
      </c>
      <c r="L6967">
        <v>750.32</v>
      </c>
      <c r="M6967" t="s">
        <v>18</v>
      </c>
      <c r="N6967" t="s">
        <v>19</v>
      </c>
      <c r="O6967" t="s">
        <v>20</v>
      </c>
    </row>
    <row r="6968" spans="1:15" x14ac:dyDescent="0.2">
      <c r="A6968" s="16" t="s">
        <v>186</v>
      </c>
      <c r="B6968" s="1">
        <v>46003</v>
      </c>
      <c r="C6968" t="s">
        <v>76</v>
      </c>
      <c r="D6968" t="s">
        <v>183</v>
      </c>
      <c r="E6968" t="s">
        <v>15</v>
      </c>
      <c r="F6968" t="s">
        <v>16</v>
      </c>
      <c r="G6968" t="s">
        <v>17</v>
      </c>
      <c r="H6968" s="2">
        <v>4910398.76</v>
      </c>
      <c r="I6968">
        <v>1.39</v>
      </c>
      <c r="J6968" s="2">
        <v>4910398.76</v>
      </c>
      <c r="K6968" s="2">
        <v>22532</v>
      </c>
      <c r="L6968">
        <v>217.93</v>
      </c>
      <c r="M6968" t="s">
        <v>18</v>
      </c>
      <c r="N6968" t="s">
        <v>31</v>
      </c>
      <c r="O6968" t="s">
        <v>20</v>
      </c>
    </row>
    <row r="6969" spans="1:15" x14ac:dyDescent="0.2">
      <c r="A6969" s="16" t="s">
        <v>186</v>
      </c>
      <c r="B6969" s="1">
        <v>46003</v>
      </c>
      <c r="C6969" t="s">
        <v>81</v>
      </c>
      <c r="D6969" t="s">
        <v>82</v>
      </c>
      <c r="E6969" t="s">
        <v>15</v>
      </c>
      <c r="F6969" t="s">
        <v>16</v>
      </c>
      <c r="G6969" t="s">
        <v>17</v>
      </c>
      <c r="H6969" s="2">
        <v>2744007.78</v>
      </c>
      <c r="I6969">
        <v>0.78</v>
      </c>
      <c r="J6969" s="2">
        <v>2744007.78</v>
      </c>
      <c r="K6969" s="2">
        <v>21111</v>
      </c>
      <c r="L6969">
        <v>129.97999999999999</v>
      </c>
      <c r="M6969" t="s">
        <v>18</v>
      </c>
      <c r="N6969" t="s">
        <v>31</v>
      </c>
      <c r="O6969" t="s">
        <v>20</v>
      </c>
    </row>
    <row r="6970" spans="1:15" x14ac:dyDescent="0.2">
      <c r="A6970" s="16" t="s">
        <v>186</v>
      </c>
      <c r="B6970" s="1">
        <v>46003</v>
      </c>
      <c r="C6970" t="s">
        <v>83</v>
      </c>
      <c r="D6970" t="s">
        <v>84</v>
      </c>
      <c r="E6970" t="s">
        <v>15</v>
      </c>
      <c r="F6970" t="s">
        <v>16</v>
      </c>
      <c r="G6970" t="s">
        <v>17</v>
      </c>
      <c r="H6970" s="2">
        <v>2448106.38</v>
      </c>
      <c r="I6970">
        <v>0.69</v>
      </c>
      <c r="J6970" s="2">
        <v>2448106.38</v>
      </c>
      <c r="K6970" s="2">
        <v>36441</v>
      </c>
      <c r="L6970">
        <v>67.180000000000007</v>
      </c>
      <c r="M6970" t="s">
        <v>18</v>
      </c>
      <c r="N6970" t="s">
        <v>19</v>
      </c>
      <c r="O6970" t="s">
        <v>20</v>
      </c>
    </row>
    <row r="6971" spans="1:15" x14ac:dyDescent="0.2">
      <c r="A6971" s="16" t="s">
        <v>186</v>
      </c>
      <c r="B6971" s="1">
        <v>46003</v>
      </c>
      <c r="C6971" t="s">
        <v>96</v>
      </c>
      <c r="D6971" t="s">
        <v>97</v>
      </c>
      <c r="E6971" t="s">
        <v>15</v>
      </c>
      <c r="F6971" t="s">
        <v>16</v>
      </c>
      <c r="G6971" t="s">
        <v>17</v>
      </c>
      <c r="H6971" s="2">
        <v>2315813</v>
      </c>
      <c r="I6971">
        <v>0.66</v>
      </c>
      <c r="J6971" s="2">
        <v>2315813</v>
      </c>
      <c r="K6971" s="2">
        <v>5527</v>
      </c>
      <c r="L6971">
        <v>419</v>
      </c>
      <c r="M6971" t="s">
        <v>18</v>
      </c>
      <c r="N6971" t="s">
        <v>19</v>
      </c>
      <c r="O6971" t="s">
        <v>20</v>
      </c>
    </row>
    <row r="6972" spans="1:15" x14ac:dyDescent="0.2">
      <c r="A6972" s="16" t="s">
        <v>186</v>
      </c>
      <c r="B6972" s="1">
        <v>46003</v>
      </c>
      <c r="C6972">
        <v>5935</v>
      </c>
      <c r="D6972" t="s">
        <v>91</v>
      </c>
      <c r="E6972" t="s">
        <v>15</v>
      </c>
      <c r="F6972" t="s">
        <v>16</v>
      </c>
      <c r="G6972" t="s">
        <v>17</v>
      </c>
      <c r="H6972" s="2">
        <v>2136512.54</v>
      </c>
      <c r="I6972">
        <v>0.61</v>
      </c>
      <c r="J6972" s="2">
        <v>2136512.54</v>
      </c>
      <c r="K6972" s="2">
        <v>38071</v>
      </c>
      <c r="L6972">
        <v>56.12</v>
      </c>
      <c r="M6972" t="s">
        <v>51</v>
      </c>
      <c r="N6972" t="s">
        <v>52</v>
      </c>
      <c r="O6972" t="s">
        <v>53</v>
      </c>
    </row>
    <row r="6973" spans="1:15" x14ac:dyDescent="0.2">
      <c r="A6973" s="16" t="s">
        <v>186</v>
      </c>
      <c r="B6973" s="1">
        <v>46003</v>
      </c>
      <c r="C6973" t="s">
        <v>85</v>
      </c>
      <c r="D6973" t="s">
        <v>86</v>
      </c>
      <c r="E6973" t="s">
        <v>15</v>
      </c>
      <c r="F6973" t="s">
        <v>16</v>
      </c>
      <c r="G6973" t="s">
        <v>17</v>
      </c>
      <c r="H6973" s="2">
        <v>2114428.4700000002</v>
      </c>
      <c r="I6973">
        <v>0.6</v>
      </c>
      <c r="J6973" s="2">
        <v>2114428.4700000002</v>
      </c>
      <c r="K6973" s="2">
        <v>88581</v>
      </c>
      <c r="L6973">
        <v>23.87</v>
      </c>
      <c r="M6973" t="s">
        <v>18</v>
      </c>
      <c r="N6973" t="s">
        <v>31</v>
      </c>
      <c r="O6973" t="s">
        <v>20</v>
      </c>
    </row>
    <row r="6974" spans="1:15" x14ac:dyDescent="0.2">
      <c r="A6974" s="16" t="s">
        <v>186</v>
      </c>
      <c r="B6974" s="1">
        <v>46003</v>
      </c>
      <c r="C6974" t="s">
        <v>87</v>
      </c>
      <c r="D6974" t="s">
        <v>88</v>
      </c>
      <c r="E6974" t="s">
        <v>15</v>
      </c>
      <c r="F6974" t="s">
        <v>16</v>
      </c>
      <c r="G6974" t="s">
        <v>17</v>
      </c>
      <c r="H6974" s="2">
        <v>1563029.24</v>
      </c>
      <c r="I6974">
        <v>0.44</v>
      </c>
      <c r="J6974" s="2">
        <v>1563029.24</v>
      </c>
      <c r="K6974" s="2">
        <v>13514</v>
      </c>
      <c r="L6974">
        <v>115.66</v>
      </c>
      <c r="M6974" t="s">
        <v>18</v>
      </c>
      <c r="N6974" t="s">
        <v>19</v>
      </c>
      <c r="O6974" t="s">
        <v>20</v>
      </c>
    </row>
    <row r="6975" spans="1:15" x14ac:dyDescent="0.2">
      <c r="A6975" s="16" t="s">
        <v>186</v>
      </c>
      <c r="B6975" s="1">
        <v>46003</v>
      </c>
      <c r="C6975" t="s">
        <v>92</v>
      </c>
      <c r="D6975" t="s">
        <v>93</v>
      </c>
      <c r="E6975" t="s">
        <v>15</v>
      </c>
      <c r="F6975" t="s">
        <v>16</v>
      </c>
      <c r="G6975" t="s">
        <v>17</v>
      </c>
      <c r="H6975" s="2">
        <v>1560909.52</v>
      </c>
      <c r="I6975">
        <v>0.44</v>
      </c>
      <c r="J6975" s="2">
        <v>1560909.52</v>
      </c>
      <c r="K6975" s="2">
        <v>21886</v>
      </c>
      <c r="L6975">
        <v>71.319999999999993</v>
      </c>
      <c r="M6975" t="s">
        <v>18</v>
      </c>
      <c r="N6975" t="s">
        <v>31</v>
      </c>
      <c r="O6975" t="s">
        <v>20</v>
      </c>
    </row>
    <row r="6976" spans="1:15" x14ac:dyDescent="0.2">
      <c r="A6976" s="16" t="s">
        <v>186</v>
      </c>
      <c r="B6976" s="1">
        <v>46003</v>
      </c>
      <c r="C6976" t="s">
        <v>94</v>
      </c>
      <c r="D6976" t="s">
        <v>95</v>
      </c>
      <c r="E6976" t="s">
        <v>15</v>
      </c>
      <c r="F6976" t="s">
        <v>16</v>
      </c>
      <c r="G6976" t="s">
        <v>17</v>
      </c>
      <c r="H6976" s="2">
        <v>922456.43</v>
      </c>
      <c r="I6976">
        <v>0.26</v>
      </c>
      <c r="J6976" s="2">
        <v>922456.43</v>
      </c>
      <c r="K6976" s="2">
        <v>3437</v>
      </c>
      <c r="L6976">
        <v>268.39</v>
      </c>
      <c r="M6976" t="s">
        <v>18</v>
      </c>
      <c r="N6976" t="s">
        <v>19</v>
      </c>
      <c r="O6976" t="s">
        <v>20</v>
      </c>
    </row>
    <row r="6977" spans="1:15" x14ac:dyDescent="0.2">
      <c r="A6977" s="16" t="s">
        <v>186</v>
      </c>
      <c r="B6977" s="1">
        <v>46003</v>
      </c>
      <c r="C6977" t="s">
        <v>89</v>
      </c>
      <c r="D6977" t="s">
        <v>90</v>
      </c>
      <c r="E6977" t="s">
        <v>15</v>
      </c>
      <c r="F6977" t="s">
        <v>16</v>
      </c>
      <c r="G6977" t="s">
        <v>17</v>
      </c>
      <c r="H6977" s="2">
        <v>851634.42</v>
      </c>
      <c r="I6977">
        <v>0.24</v>
      </c>
      <c r="J6977" s="2">
        <v>851634.42</v>
      </c>
      <c r="K6977" s="2">
        <v>17899</v>
      </c>
      <c r="L6977">
        <v>47.58</v>
      </c>
      <c r="M6977" t="s">
        <v>18</v>
      </c>
      <c r="N6977" t="s">
        <v>19</v>
      </c>
      <c r="O6977" t="s">
        <v>20</v>
      </c>
    </row>
    <row r="6978" spans="1:15" x14ac:dyDescent="0.2">
      <c r="A6978" s="16" t="s">
        <v>186</v>
      </c>
      <c r="B6978" s="1">
        <v>46003</v>
      </c>
      <c r="C6978">
        <v>992</v>
      </c>
      <c r="D6978" t="s">
        <v>100</v>
      </c>
      <c r="E6978" t="s">
        <v>15</v>
      </c>
      <c r="F6978" t="s">
        <v>16</v>
      </c>
      <c r="G6978" t="s">
        <v>17</v>
      </c>
      <c r="H6978" s="2">
        <v>725242.96</v>
      </c>
      <c r="I6978">
        <v>0.21</v>
      </c>
      <c r="J6978" s="2">
        <v>725242.96</v>
      </c>
      <c r="K6978" s="2">
        <v>582000</v>
      </c>
      <c r="L6978">
        <v>1.25</v>
      </c>
      <c r="M6978" t="s">
        <v>101</v>
      </c>
      <c r="N6978" t="s">
        <v>102</v>
      </c>
      <c r="O6978" t="s">
        <v>103</v>
      </c>
    </row>
    <row r="6979" spans="1:15" x14ac:dyDescent="0.2">
      <c r="A6979" s="16" t="s">
        <v>186</v>
      </c>
      <c r="B6979" s="1">
        <v>46003</v>
      </c>
      <c r="C6979" t="s">
        <v>159</v>
      </c>
      <c r="D6979" t="s">
        <v>160</v>
      </c>
      <c r="E6979" t="s">
        <v>15</v>
      </c>
      <c r="F6979" t="s">
        <v>16</v>
      </c>
      <c r="G6979" t="s">
        <v>17</v>
      </c>
      <c r="H6979" s="2">
        <v>680857.03</v>
      </c>
      <c r="I6979">
        <v>0.19</v>
      </c>
      <c r="J6979" s="2">
        <v>680857.03</v>
      </c>
      <c r="K6979" s="2">
        <v>8351</v>
      </c>
      <c r="L6979">
        <v>81.53</v>
      </c>
      <c r="M6979" t="s">
        <v>18</v>
      </c>
      <c r="N6979" t="s">
        <v>31</v>
      </c>
      <c r="O6979" t="s">
        <v>20</v>
      </c>
    </row>
    <row r="6980" spans="1:15" x14ac:dyDescent="0.2">
      <c r="A6980" s="16" t="s">
        <v>186</v>
      </c>
      <c r="B6980" s="1">
        <v>46003</v>
      </c>
      <c r="C6980" t="s">
        <v>20</v>
      </c>
      <c r="D6980" t="s">
        <v>104</v>
      </c>
      <c r="E6980" t="s">
        <v>105</v>
      </c>
      <c r="F6980" t="s">
        <v>106</v>
      </c>
      <c r="G6980" t="s">
        <v>107</v>
      </c>
      <c r="H6980" s="2">
        <v>503453.61</v>
      </c>
      <c r="I6980">
        <v>0.14000000000000001</v>
      </c>
      <c r="J6980" s="2">
        <v>503453.61</v>
      </c>
      <c r="K6980" s="2">
        <v>503454</v>
      </c>
      <c r="L6980">
        <v>100</v>
      </c>
      <c r="M6980" t="s">
        <v>18</v>
      </c>
      <c r="N6980" t="s">
        <v>108</v>
      </c>
      <c r="O6980" t="s">
        <v>20</v>
      </c>
    </row>
    <row r="6981" spans="1:15" x14ac:dyDescent="0.2">
      <c r="A6981" s="16" t="s">
        <v>186</v>
      </c>
      <c r="B6981" s="1">
        <v>46003</v>
      </c>
      <c r="C6981">
        <v>66570</v>
      </c>
      <c r="D6981" t="s">
        <v>161</v>
      </c>
      <c r="E6981" t="s">
        <v>15</v>
      </c>
      <c r="F6981" t="s">
        <v>43</v>
      </c>
      <c r="G6981" t="s">
        <v>17</v>
      </c>
      <c r="H6981" s="2">
        <v>461966.41</v>
      </c>
      <c r="I6981">
        <v>0.13</v>
      </c>
      <c r="J6981" s="2">
        <v>461966.41</v>
      </c>
      <c r="K6981" s="2">
        <v>7062</v>
      </c>
      <c r="L6981">
        <v>65.42</v>
      </c>
      <c r="M6981" t="s">
        <v>51</v>
      </c>
      <c r="N6981" t="s">
        <v>52</v>
      </c>
      <c r="O6981" t="s">
        <v>53</v>
      </c>
    </row>
    <row r="6982" spans="1:15" x14ac:dyDescent="0.2">
      <c r="A6982" s="16" t="s">
        <v>186</v>
      </c>
      <c r="B6982" s="1">
        <v>46003</v>
      </c>
      <c r="C6982" t="s">
        <v>109</v>
      </c>
      <c r="D6982" t="s">
        <v>110</v>
      </c>
      <c r="E6982" t="s">
        <v>15</v>
      </c>
      <c r="F6982" t="s">
        <v>16</v>
      </c>
      <c r="G6982" t="s">
        <v>17</v>
      </c>
      <c r="H6982" s="2">
        <v>343978.11</v>
      </c>
      <c r="I6982">
        <v>0.1</v>
      </c>
      <c r="J6982" s="2">
        <v>343978.11</v>
      </c>
      <c r="K6982" s="2">
        <v>2829</v>
      </c>
      <c r="L6982">
        <v>121.59</v>
      </c>
      <c r="M6982" t="s">
        <v>18</v>
      </c>
      <c r="N6982" t="s">
        <v>19</v>
      </c>
      <c r="O6982" t="s">
        <v>20</v>
      </c>
    </row>
    <row r="6983" spans="1:15" x14ac:dyDescent="0.2">
      <c r="A6983" s="16" t="s">
        <v>186</v>
      </c>
      <c r="B6983" s="1">
        <v>46003</v>
      </c>
      <c r="C6983" t="s">
        <v>162</v>
      </c>
      <c r="D6983" t="s">
        <v>163</v>
      </c>
      <c r="E6983" t="s">
        <v>15</v>
      </c>
      <c r="F6983" t="s">
        <v>16</v>
      </c>
      <c r="G6983" t="s">
        <v>17</v>
      </c>
      <c r="H6983" s="2">
        <v>163518.06</v>
      </c>
      <c r="I6983">
        <v>0.05</v>
      </c>
      <c r="J6983" s="2">
        <v>163518.06</v>
      </c>
      <c r="K6983" s="2">
        <v>4222</v>
      </c>
      <c r="L6983">
        <v>38.729999999999997</v>
      </c>
      <c r="M6983" t="s">
        <v>18</v>
      </c>
      <c r="N6983" t="s">
        <v>19</v>
      </c>
      <c r="O6983" t="s">
        <v>20</v>
      </c>
    </row>
    <row r="6984" spans="1:15" x14ac:dyDescent="0.2">
      <c r="A6984" s="16" t="s">
        <v>186</v>
      </c>
      <c r="B6984" s="1">
        <v>46003</v>
      </c>
      <c r="C6984">
        <v>3706</v>
      </c>
      <c r="D6984" t="s">
        <v>164</v>
      </c>
      <c r="E6984" t="s">
        <v>15</v>
      </c>
      <c r="F6984" t="s">
        <v>16</v>
      </c>
      <c r="G6984" t="s">
        <v>17</v>
      </c>
      <c r="H6984" s="2">
        <v>148729.79</v>
      </c>
      <c r="I6984">
        <v>0.04</v>
      </c>
      <c r="J6984" s="2">
        <v>148729.79</v>
      </c>
      <c r="K6984" s="2">
        <v>55200</v>
      </c>
      <c r="L6984">
        <v>2.69</v>
      </c>
      <c r="M6984" t="s">
        <v>33</v>
      </c>
      <c r="N6984" t="s">
        <v>34</v>
      </c>
      <c r="O6984" t="s">
        <v>35</v>
      </c>
    </row>
    <row r="6985" spans="1:15" x14ac:dyDescent="0.2">
      <c r="A6985" s="16" t="s">
        <v>186</v>
      </c>
      <c r="B6985" s="1">
        <v>46003</v>
      </c>
      <c r="C6985" t="s">
        <v>111</v>
      </c>
      <c r="D6985" t="s">
        <v>112</v>
      </c>
      <c r="E6985" t="s">
        <v>15</v>
      </c>
      <c r="F6985" t="s">
        <v>16</v>
      </c>
      <c r="G6985" t="s">
        <v>17</v>
      </c>
      <c r="H6985" s="2">
        <v>88522.559999999998</v>
      </c>
      <c r="I6985">
        <v>0.03</v>
      </c>
      <c r="J6985" s="2">
        <v>88522.559999999998</v>
      </c>
      <c r="K6985" s="2">
        <v>8782</v>
      </c>
      <c r="L6985">
        <v>10.08</v>
      </c>
      <c r="M6985" t="s">
        <v>18</v>
      </c>
      <c r="N6985" t="s">
        <v>19</v>
      </c>
      <c r="O6985" t="s">
        <v>20</v>
      </c>
    </row>
    <row r="6986" spans="1:15" x14ac:dyDescent="0.2">
      <c r="A6986" s="16" t="s">
        <v>186</v>
      </c>
      <c r="B6986" s="1">
        <v>46003</v>
      </c>
      <c r="C6986" t="s">
        <v>35</v>
      </c>
      <c r="D6986" t="s">
        <v>113</v>
      </c>
      <c r="E6986" t="s">
        <v>105</v>
      </c>
      <c r="F6986" t="s">
        <v>106</v>
      </c>
      <c r="G6986" t="s">
        <v>107</v>
      </c>
      <c r="H6986" s="2">
        <v>81879.55</v>
      </c>
      <c r="I6986">
        <v>0.02</v>
      </c>
      <c r="J6986" s="2">
        <v>81879.55</v>
      </c>
      <c r="K6986" s="2">
        <v>2552677</v>
      </c>
      <c r="L6986">
        <v>3.21</v>
      </c>
      <c r="M6986" t="s">
        <v>33</v>
      </c>
      <c r="N6986" t="s">
        <v>108</v>
      </c>
      <c r="O6986" t="s">
        <v>35</v>
      </c>
    </row>
    <row r="6987" spans="1:15" x14ac:dyDescent="0.2">
      <c r="A6987" s="16" t="s">
        <v>186</v>
      </c>
      <c r="B6987" s="1">
        <v>46003</v>
      </c>
      <c r="C6987" t="s">
        <v>40</v>
      </c>
      <c r="D6987" t="s">
        <v>125</v>
      </c>
      <c r="E6987" t="s">
        <v>105</v>
      </c>
      <c r="F6987" t="s">
        <v>106</v>
      </c>
      <c r="G6987" t="s">
        <v>107</v>
      </c>
      <c r="H6987" s="2">
        <v>43378.69</v>
      </c>
      <c r="I6987">
        <v>0.01</v>
      </c>
      <c r="J6987" s="2">
        <v>43378.69</v>
      </c>
      <c r="K6987" s="2">
        <v>36954</v>
      </c>
      <c r="L6987">
        <v>117.38</v>
      </c>
      <c r="M6987" t="s">
        <v>126</v>
      </c>
      <c r="N6987" t="s">
        <v>108</v>
      </c>
      <c r="O6987" t="s">
        <v>40</v>
      </c>
    </row>
    <row r="6988" spans="1:15" x14ac:dyDescent="0.2">
      <c r="A6988" s="16" t="s">
        <v>186</v>
      </c>
      <c r="B6988" s="1">
        <v>46003</v>
      </c>
      <c r="C6988" t="s">
        <v>115</v>
      </c>
      <c r="D6988" t="s">
        <v>116</v>
      </c>
      <c r="E6988" t="s">
        <v>105</v>
      </c>
      <c r="F6988" t="s">
        <v>106</v>
      </c>
      <c r="G6988" t="s">
        <v>117</v>
      </c>
      <c r="H6988" s="2">
        <v>41000</v>
      </c>
      <c r="I6988">
        <v>0.01</v>
      </c>
      <c r="J6988" s="2">
        <v>41000</v>
      </c>
      <c r="K6988" s="2">
        <v>41000</v>
      </c>
      <c r="L6988">
        <v>100</v>
      </c>
      <c r="M6988" t="s">
        <v>18</v>
      </c>
      <c r="N6988" t="s">
        <v>108</v>
      </c>
      <c r="O6988" t="s">
        <v>20</v>
      </c>
    </row>
    <row r="6989" spans="1:15" x14ac:dyDescent="0.2">
      <c r="A6989" s="16" t="s">
        <v>186</v>
      </c>
      <c r="B6989" s="1">
        <v>46003</v>
      </c>
      <c r="C6989" t="s">
        <v>75</v>
      </c>
      <c r="D6989" t="s">
        <v>114</v>
      </c>
      <c r="E6989" t="s">
        <v>105</v>
      </c>
      <c r="F6989" t="s">
        <v>106</v>
      </c>
      <c r="G6989" t="s">
        <v>107</v>
      </c>
      <c r="H6989" s="2">
        <v>24735.18</v>
      </c>
      <c r="I6989">
        <v>0.01</v>
      </c>
      <c r="J6989" s="2">
        <v>24735.18</v>
      </c>
      <c r="K6989" s="2">
        <v>3855844</v>
      </c>
      <c r="L6989">
        <v>0.64</v>
      </c>
      <c r="M6989" t="s">
        <v>73</v>
      </c>
      <c r="N6989" t="s">
        <v>108</v>
      </c>
      <c r="O6989" t="s">
        <v>75</v>
      </c>
    </row>
    <row r="6990" spans="1:15" x14ac:dyDescent="0.2">
      <c r="A6990" s="16" t="s">
        <v>186</v>
      </c>
      <c r="B6990" s="1">
        <v>46003</v>
      </c>
      <c r="C6990" t="s">
        <v>53</v>
      </c>
      <c r="D6990" t="s">
        <v>124</v>
      </c>
      <c r="E6990" t="s">
        <v>105</v>
      </c>
      <c r="F6990" t="s">
        <v>106</v>
      </c>
      <c r="G6990" t="s">
        <v>107</v>
      </c>
      <c r="H6990" s="2">
        <v>23584.82</v>
      </c>
      <c r="I6990">
        <v>0.01</v>
      </c>
      <c r="J6990" s="2">
        <v>23584.82</v>
      </c>
      <c r="K6990" s="2">
        <v>34755777</v>
      </c>
      <c r="L6990">
        <v>7.0000000000000007E-2</v>
      </c>
      <c r="M6990" t="s">
        <v>51</v>
      </c>
      <c r="N6990" t="s">
        <v>108</v>
      </c>
      <c r="O6990" t="s">
        <v>53</v>
      </c>
    </row>
    <row r="6991" spans="1:15" x14ac:dyDescent="0.2">
      <c r="A6991" s="16" t="s">
        <v>186</v>
      </c>
      <c r="B6991" s="1">
        <v>46003</v>
      </c>
      <c r="C6991">
        <v>2388</v>
      </c>
      <c r="D6991" t="s">
        <v>118</v>
      </c>
      <c r="E6991" t="s">
        <v>15</v>
      </c>
      <c r="F6991" t="s">
        <v>16</v>
      </c>
      <c r="G6991" t="s">
        <v>17</v>
      </c>
      <c r="H6991" s="2">
        <v>13016.97</v>
      </c>
      <c r="I6991">
        <v>0</v>
      </c>
      <c r="J6991" s="2">
        <v>13016.97</v>
      </c>
      <c r="K6991" s="2">
        <v>6331</v>
      </c>
      <c r="L6991">
        <v>2.06</v>
      </c>
      <c r="M6991" t="s">
        <v>33</v>
      </c>
      <c r="N6991" t="s">
        <v>34</v>
      </c>
      <c r="O6991" t="s">
        <v>35</v>
      </c>
    </row>
    <row r="6992" spans="1:15" x14ac:dyDescent="0.2">
      <c r="A6992" s="16" t="s">
        <v>186</v>
      </c>
      <c r="B6992" s="1">
        <v>46003</v>
      </c>
      <c r="C6992" t="s">
        <v>103</v>
      </c>
      <c r="D6992" t="s">
        <v>127</v>
      </c>
      <c r="E6992" t="s">
        <v>105</v>
      </c>
      <c r="F6992" t="s">
        <v>106</v>
      </c>
      <c r="G6992" t="s">
        <v>107</v>
      </c>
      <c r="H6992" s="2">
        <v>12992.42</v>
      </c>
      <c r="I6992">
        <v>0</v>
      </c>
      <c r="J6992" s="2">
        <v>12992.42</v>
      </c>
      <c r="K6992" s="2">
        <v>101135</v>
      </c>
      <c r="L6992">
        <v>12.85</v>
      </c>
      <c r="M6992" t="s">
        <v>128</v>
      </c>
      <c r="N6992" t="s">
        <v>108</v>
      </c>
      <c r="O6992" t="s">
        <v>103</v>
      </c>
    </row>
    <row r="6993" spans="1:15" x14ac:dyDescent="0.2">
      <c r="A6993" s="16" t="s">
        <v>186</v>
      </c>
      <c r="B6993" s="1">
        <v>46003</v>
      </c>
      <c r="C6993">
        <v>300017</v>
      </c>
      <c r="D6993" t="s">
        <v>165</v>
      </c>
      <c r="E6993" t="s">
        <v>15</v>
      </c>
      <c r="F6993" t="s">
        <v>16</v>
      </c>
      <c r="G6993" t="s">
        <v>17</v>
      </c>
      <c r="H6993" s="2">
        <v>9297.56</v>
      </c>
      <c r="I6993">
        <v>0</v>
      </c>
      <c r="J6993" s="2">
        <v>9297.56</v>
      </c>
      <c r="K6993" s="2">
        <v>6500</v>
      </c>
      <c r="L6993">
        <v>1.43</v>
      </c>
      <c r="M6993" t="s">
        <v>101</v>
      </c>
      <c r="N6993" t="s">
        <v>166</v>
      </c>
      <c r="O6993" t="s">
        <v>167</v>
      </c>
    </row>
    <row r="6994" spans="1:15" x14ac:dyDescent="0.2">
      <c r="A6994" s="16" t="s">
        <v>186</v>
      </c>
      <c r="B6994" s="1">
        <v>46003</v>
      </c>
      <c r="C6994" t="s">
        <v>168</v>
      </c>
      <c r="D6994" t="s">
        <v>169</v>
      </c>
      <c r="E6994" t="s">
        <v>105</v>
      </c>
      <c r="F6994" t="s">
        <v>106</v>
      </c>
      <c r="G6994" t="s">
        <v>107</v>
      </c>
      <c r="H6994" s="2">
        <v>2451.88</v>
      </c>
      <c r="I6994">
        <v>0</v>
      </c>
      <c r="J6994" s="2">
        <v>2451.88</v>
      </c>
      <c r="K6994" s="2">
        <v>17296</v>
      </c>
      <c r="L6994">
        <v>14.18</v>
      </c>
      <c r="M6994" t="s">
        <v>101</v>
      </c>
      <c r="N6994" t="s">
        <v>108</v>
      </c>
      <c r="O6994" t="s">
        <v>168</v>
      </c>
    </row>
    <row r="6995" spans="1:15" x14ac:dyDescent="0.2">
      <c r="A6995" s="16" t="s">
        <v>186</v>
      </c>
      <c r="B6995" s="1">
        <v>46003</v>
      </c>
      <c r="C6995" t="s">
        <v>152</v>
      </c>
      <c r="D6995" t="s">
        <v>153</v>
      </c>
      <c r="E6995" t="s">
        <v>105</v>
      </c>
      <c r="F6995" t="s">
        <v>106</v>
      </c>
      <c r="G6995" t="s">
        <v>107</v>
      </c>
      <c r="H6995">
        <v>139.91999999999999</v>
      </c>
      <c r="I6995">
        <v>0</v>
      </c>
      <c r="J6995">
        <v>139.91999999999999</v>
      </c>
      <c r="K6995">
        <v>105</v>
      </c>
      <c r="L6995">
        <v>133.55000000000001</v>
      </c>
      <c r="M6995" t="s">
        <v>154</v>
      </c>
      <c r="N6995" t="s">
        <v>108</v>
      </c>
      <c r="O6995" t="s">
        <v>152</v>
      </c>
    </row>
    <row r="6996" spans="1:15" x14ac:dyDescent="0.2">
      <c r="A6996" s="16" t="s">
        <v>186</v>
      </c>
      <c r="B6996" s="1">
        <v>46003</v>
      </c>
      <c r="C6996" t="s">
        <v>351</v>
      </c>
      <c r="D6996" t="s">
        <v>352</v>
      </c>
      <c r="E6996" t="s">
        <v>131</v>
      </c>
      <c r="F6996" t="s">
        <v>106</v>
      </c>
      <c r="G6996" t="s">
        <v>132</v>
      </c>
      <c r="H6996">
        <v>0</v>
      </c>
      <c r="I6996">
        <v>0</v>
      </c>
      <c r="J6996" s="2">
        <v>302562</v>
      </c>
      <c r="K6996">
        <v>6</v>
      </c>
      <c r="L6996" s="2">
        <v>25213.5</v>
      </c>
      <c r="M6996" t="s">
        <v>108</v>
      </c>
      <c r="N6996" t="s">
        <v>133</v>
      </c>
      <c r="O6996" t="s">
        <v>20</v>
      </c>
    </row>
    <row r="6997" spans="1:15" x14ac:dyDescent="0.2">
      <c r="A6997" s="16" t="s">
        <v>186</v>
      </c>
      <c r="B6997" s="1">
        <v>46003</v>
      </c>
      <c r="C6997" t="s">
        <v>725</v>
      </c>
      <c r="D6997" t="s">
        <v>726</v>
      </c>
      <c r="E6997" t="s">
        <v>131</v>
      </c>
      <c r="F6997" t="s">
        <v>106</v>
      </c>
      <c r="G6997" t="s">
        <v>132</v>
      </c>
      <c r="H6997">
        <v>0</v>
      </c>
      <c r="I6997">
        <v>0</v>
      </c>
      <c r="J6997" s="2">
        <v>305634</v>
      </c>
      <c r="K6997">
        <v>6</v>
      </c>
      <c r="L6997" s="2">
        <v>25469.5</v>
      </c>
      <c r="M6997" t="s">
        <v>108</v>
      </c>
      <c r="N6997" t="s">
        <v>133</v>
      </c>
      <c r="O6997" t="s">
        <v>20</v>
      </c>
    </row>
    <row r="6998" spans="1:15" x14ac:dyDescent="0.2">
      <c r="A6998" s="16" t="s">
        <v>505</v>
      </c>
      <c r="B6998" s="1">
        <v>46003</v>
      </c>
      <c r="C6998" t="s">
        <v>27</v>
      </c>
      <c r="D6998" t="s">
        <v>28</v>
      </c>
      <c r="F6998" t="s">
        <v>16</v>
      </c>
      <c r="G6998" t="s">
        <v>17</v>
      </c>
      <c r="H6998" s="2">
        <v>6653481.4800000004</v>
      </c>
      <c r="I6998">
        <v>9.19</v>
      </c>
      <c r="J6998" s="2">
        <v>6653481.4800000004</v>
      </c>
      <c r="K6998" s="2">
        <v>31566</v>
      </c>
      <c r="L6998">
        <v>210.78</v>
      </c>
      <c r="M6998" t="s">
        <v>18</v>
      </c>
      <c r="N6998" t="s">
        <v>19</v>
      </c>
      <c r="O6998" t="s">
        <v>20</v>
      </c>
    </row>
    <row r="6999" spans="1:15" x14ac:dyDescent="0.2">
      <c r="A6999" s="16" t="s">
        <v>505</v>
      </c>
      <c r="B6999" s="1">
        <v>46003</v>
      </c>
      <c r="C6999">
        <v>5930</v>
      </c>
      <c r="D6999" t="s">
        <v>50</v>
      </c>
      <c r="F6999" t="s">
        <v>16</v>
      </c>
      <c r="G6999" t="s">
        <v>17</v>
      </c>
      <c r="H6999" s="2">
        <v>5852733.0099999998</v>
      </c>
      <c r="I6999">
        <v>8.09</v>
      </c>
      <c r="J6999" s="2">
        <v>5852733.0099999998</v>
      </c>
      <c r="K6999" s="2">
        <v>79200</v>
      </c>
      <c r="L6999">
        <v>73.900000000000006</v>
      </c>
      <c r="M6999" t="s">
        <v>51</v>
      </c>
      <c r="N6999" t="s">
        <v>52</v>
      </c>
      <c r="O6999" t="s">
        <v>53</v>
      </c>
    </row>
    <row r="7000" spans="1:15" x14ac:dyDescent="0.2">
      <c r="A7000" s="16" t="s">
        <v>505</v>
      </c>
      <c r="B7000" s="1">
        <v>46003</v>
      </c>
      <c r="C7000" t="s">
        <v>54</v>
      </c>
      <c r="D7000" t="s">
        <v>55</v>
      </c>
      <c r="F7000" t="s">
        <v>16</v>
      </c>
      <c r="G7000" t="s">
        <v>17</v>
      </c>
      <c r="H7000" s="2">
        <v>5341584.5999999996</v>
      </c>
      <c r="I7000">
        <v>7.38</v>
      </c>
      <c r="J7000" s="2">
        <v>5341584.5999999996</v>
      </c>
      <c r="K7000" s="2">
        <v>19195</v>
      </c>
      <c r="L7000">
        <v>278.27999999999997</v>
      </c>
      <c r="M7000" t="s">
        <v>18</v>
      </c>
      <c r="N7000" t="s">
        <v>19</v>
      </c>
      <c r="O7000" t="s">
        <v>20</v>
      </c>
    </row>
    <row r="7001" spans="1:15" x14ac:dyDescent="0.2">
      <c r="A7001" s="16" t="s">
        <v>505</v>
      </c>
      <c r="B7001" s="1">
        <v>46003</v>
      </c>
      <c r="C7001" t="s">
        <v>25</v>
      </c>
      <c r="D7001" t="s">
        <v>26</v>
      </c>
      <c r="F7001" t="s">
        <v>16</v>
      </c>
      <c r="G7001" t="s">
        <v>17</v>
      </c>
      <c r="H7001" s="2">
        <v>4729565.46</v>
      </c>
      <c r="I7001">
        <v>6.53</v>
      </c>
      <c r="J7001" s="2">
        <v>4729565.46</v>
      </c>
      <c r="K7001" s="2">
        <v>27023</v>
      </c>
      <c r="L7001">
        <v>175.02</v>
      </c>
      <c r="M7001" t="s">
        <v>18</v>
      </c>
      <c r="N7001" t="s">
        <v>19</v>
      </c>
      <c r="O7001" t="s">
        <v>20</v>
      </c>
    </row>
    <row r="7002" spans="1:15" x14ac:dyDescent="0.2">
      <c r="A7002" s="16" t="s">
        <v>505</v>
      </c>
      <c r="B7002" s="1">
        <v>46003</v>
      </c>
      <c r="C7002" t="s">
        <v>366</v>
      </c>
      <c r="D7002" t="s">
        <v>367</v>
      </c>
      <c r="F7002" t="s">
        <v>69</v>
      </c>
      <c r="G7002" t="s">
        <v>17</v>
      </c>
      <c r="H7002" s="2">
        <v>4130422.02</v>
      </c>
      <c r="I7002">
        <v>5.71</v>
      </c>
      <c r="J7002" s="2">
        <v>4130422.02</v>
      </c>
      <c r="K7002" s="2">
        <v>20274</v>
      </c>
      <c r="L7002">
        <v>203.73</v>
      </c>
      <c r="M7002" t="s">
        <v>18</v>
      </c>
      <c r="N7002" t="s">
        <v>19</v>
      </c>
      <c r="O7002" t="s">
        <v>20</v>
      </c>
    </row>
    <row r="7003" spans="1:15" x14ac:dyDescent="0.2">
      <c r="A7003" s="16" t="s">
        <v>505</v>
      </c>
      <c r="B7003" s="1">
        <v>46003</v>
      </c>
      <c r="C7003" t="s">
        <v>371</v>
      </c>
      <c r="D7003" t="s">
        <v>372</v>
      </c>
      <c r="F7003" t="s">
        <v>69</v>
      </c>
      <c r="G7003" t="s">
        <v>17</v>
      </c>
      <c r="H7003" s="2">
        <v>3180159.9</v>
      </c>
      <c r="I7003">
        <v>4.3899999999999997</v>
      </c>
      <c r="J7003" s="2">
        <v>3180159.9</v>
      </c>
      <c r="K7003" s="2">
        <v>13170</v>
      </c>
      <c r="L7003">
        <v>241.47</v>
      </c>
      <c r="M7003" t="s">
        <v>18</v>
      </c>
      <c r="N7003" t="s">
        <v>19</v>
      </c>
      <c r="O7003" t="s">
        <v>20</v>
      </c>
    </row>
    <row r="7004" spans="1:15" x14ac:dyDescent="0.2">
      <c r="A7004" s="16" t="s">
        <v>505</v>
      </c>
      <c r="B7004" s="1">
        <v>46003</v>
      </c>
      <c r="C7004">
        <v>1810</v>
      </c>
      <c r="D7004" t="s">
        <v>358</v>
      </c>
      <c r="F7004" t="s">
        <v>16</v>
      </c>
      <c r="G7004" t="s">
        <v>17</v>
      </c>
      <c r="H7004" s="2">
        <v>3152399.68</v>
      </c>
      <c r="I7004">
        <v>4.3499999999999996</v>
      </c>
      <c r="J7004" s="2">
        <v>3152399.68</v>
      </c>
      <c r="K7004" s="2">
        <v>571200</v>
      </c>
      <c r="L7004">
        <v>5.52</v>
      </c>
      <c r="M7004" t="s">
        <v>101</v>
      </c>
      <c r="N7004" t="s">
        <v>102</v>
      </c>
      <c r="O7004" t="s">
        <v>103</v>
      </c>
    </row>
    <row r="7005" spans="1:15" x14ac:dyDescent="0.2">
      <c r="A7005" s="16" t="s">
        <v>505</v>
      </c>
      <c r="B7005" s="1">
        <v>46003</v>
      </c>
      <c r="C7005" t="s">
        <v>359</v>
      </c>
      <c r="D7005" t="s">
        <v>360</v>
      </c>
      <c r="F7005" t="s">
        <v>69</v>
      </c>
      <c r="G7005" t="s">
        <v>17</v>
      </c>
      <c r="H7005" s="2">
        <v>3076540.8</v>
      </c>
      <c r="I7005">
        <v>4.25</v>
      </c>
      <c r="J7005" s="2">
        <v>3076540.8</v>
      </c>
      <c r="K7005" s="2">
        <v>32320</v>
      </c>
      <c r="L7005">
        <v>95.19</v>
      </c>
      <c r="M7005" t="s">
        <v>18</v>
      </c>
      <c r="N7005" t="s">
        <v>19</v>
      </c>
      <c r="O7005" t="s">
        <v>20</v>
      </c>
    </row>
    <row r="7006" spans="1:15" x14ac:dyDescent="0.2">
      <c r="A7006" s="16" t="s">
        <v>505</v>
      </c>
      <c r="B7006" s="1">
        <v>46003</v>
      </c>
      <c r="C7006" t="s">
        <v>369</v>
      </c>
      <c r="D7006" t="s">
        <v>370</v>
      </c>
      <c r="F7006" t="s">
        <v>69</v>
      </c>
      <c r="G7006" t="s">
        <v>17</v>
      </c>
      <c r="H7006" s="2">
        <v>2921803.61</v>
      </c>
      <c r="I7006">
        <v>4.04</v>
      </c>
      <c r="J7006" s="2">
        <v>2921803.61</v>
      </c>
      <c r="K7006" s="2">
        <v>33011</v>
      </c>
      <c r="L7006">
        <v>88.51</v>
      </c>
      <c r="M7006" t="s">
        <v>18</v>
      </c>
      <c r="N7006" t="s">
        <v>31</v>
      </c>
      <c r="O7006" t="s">
        <v>20</v>
      </c>
    </row>
    <row r="7007" spans="1:15" x14ac:dyDescent="0.2">
      <c r="A7007" s="16" t="s">
        <v>505</v>
      </c>
      <c r="B7007" s="1">
        <v>46003</v>
      </c>
      <c r="C7007">
        <v>7974</v>
      </c>
      <c r="D7007" t="s">
        <v>368</v>
      </c>
      <c r="F7007" t="s">
        <v>69</v>
      </c>
      <c r="G7007" t="s">
        <v>17</v>
      </c>
      <c r="H7007" s="2">
        <v>2784167.82</v>
      </c>
      <c r="I7007">
        <v>3.85</v>
      </c>
      <c r="J7007" s="2">
        <v>2784167.82</v>
      </c>
      <c r="K7007" s="2">
        <v>37000</v>
      </c>
      <c r="L7007">
        <v>75.25</v>
      </c>
      <c r="M7007" t="s">
        <v>73</v>
      </c>
      <c r="N7007" t="s">
        <v>74</v>
      </c>
      <c r="O7007" t="s">
        <v>75</v>
      </c>
    </row>
    <row r="7008" spans="1:15" x14ac:dyDescent="0.2">
      <c r="A7008" s="16" t="s">
        <v>505</v>
      </c>
      <c r="B7008" s="1">
        <v>46003</v>
      </c>
      <c r="C7008" t="s">
        <v>361</v>
      </c>
      <c r="D7008" t="s">
        <v>362</v>
      </c>
      <c r="F7008" t="s">
        <v>69</v>
      </c>
      <c r="G7008" t="s">
        <v>17</v>
      </c>
      <c r="H7008" s="2">
        <v>2667383.6</v>
      </c>
      <c r="I7008">
        <v>3.68</v>
      </c>
      <c r="J7008" s="2">
        <v>2667383.6</v>
      </c>
      <c r="K7008" s="2">
        <v>4462</v>
      </c>
      <c r="L7008">
        <v>597.79999999999995</v>
      </c>
      <c r="M7008" t="s">
        <v>363</v>
      </c>
      <c r="N7008" t="s">
        <v>31</v>
      </c>
      <c r="O7008" t="s">
        <v>20</v>
      </c>
    </row>
    <row r="7009" spans="1:15" x14ac:dyDescent="0.2">
      <c r="A7009" s="16" t="s">
        <v>505</v>
      </c>
      <c r="B7009" s="1">
        <v>46003</v>
      </c>
      <c r="C7009" t="s">
        <v>506</v>
      </c>
      <c r="D7009" t="s">
        <v>507</v>
      </c>
      <c r="F7009" t="s">
        <v>69</v>
      </c>
      <c r="G7009" t="s">
        <v>17</v>
      </c>
      <c r="H7009" s="2">
        <v>2456395.84</v>
      </c>
      <c r="I7009">
        <v>3.39</v>
      </c>
      <c r="J7009" s="2">
        <v>2456395.84</v>
      </c>
      <c r="K7009" s="2">
        <v>10928</v>
      </c>
      <c r="L7009">
        <v>224.78</v>
      </c>
      <c r="M7009" t="s">
        <v>18</v>
      </c>
      <c r="N7009" t="s">
        <v>31</v>
      </c>
      <c r="O7009" t="s">
        <v>20</v>
      </c>
    </row>
    <row r="7010" spans="1:15" x14ac:dyDescent="0.2">
      <c r="A7010" s="16" t="s">
        <v>505</v>
      </c>
      <c r="B7010" s="1">
        <v>46003</v>
      </c>
      <c r="C7010" t="s">
        <v>254</v>
      </c>
      <c r="D7010" t="s">
        <v>373</v>
      </c>
      <c r="F7010" t="s">
        <v>43</v>
      </c>
      <c r="G7010" t="s">
        <v>17</v>
      </c>
      <c r="H7010" s="2">
        <v>2114617.77</v>
      </c>
      <c r="I7010">
        <v>2.92</v>
      </c>
      <c r="J7010" s="2">
        <v>2114617.77</v>
      </c>
      <c r="K7010" s="2">
        <v>56119</v>
      </c>
      <c r="L7010">
        <v>37.68</v>
      </c>
      <c r="M7010" t="s">
        <v>374</v>
      </c>
      <c r="N7010" t="s">
        <v>375</v>
      </c>
      <c r="O7010" t="s">
        <v>376</v>
      </c>
    </row>
    <row r="7011" spans="1:15" x14ac:dyDescent="0.2">
      <c r="A7011" s="16" t="s">
        <v>505</v>
      </c>
      <c r="B7011" s="1">
        <v>46003</v>
      </c>
      <c r="C7011" t="s">
        <v>377</v>
      </c>
      <c r="D7011" t="s">
        <v>378</v>
      </c>
      <c r="F7011" t="s">
        <v>16</v>
      </c>
      <c r="G7011" t="s">
        <v>17</v>
      </c>
      <c r="H7011" s="2">
        <v>2109180.7200000002</v>
      </c>
      <c r="I7011">
        <v>2.91</v>
      </c>
      <c r="J7011" s="2">
        <v>2109180.7200000002</v>
      </c>
      <c r="K7011" s="2">
        <v>23561</v>
      </c>
      <c r="L7011">
        <v>89.52</v>
      </c>
      <c r="M7011" t="s">
        <v>18</v>
      </c>
      <c r="N7011" t="s">
        <v>19</v>
      </c>
      <c r="O7011" t="s">
        <v>20</v>
      </c>
    </row>
    <row r="7012" spans="1:15" x14ac:dyDescent="0.2">
      <c r="A7012" s="16" t="s">
        <v>505</v>
      </c>
      <c r="B7012" s="1">
        <v>46003</v>
      </c>
      <c r="C7012" t="s">
        <v>385</v>
      </c>
      <c r="D7012" t="s">
        <v>386</v>
      </c>
      <c r="F7012" t="s">
        <v>16</v>
      </c>
      <c r="G7012" t="s">
        <v>17</v>
      </c>
      <c r="H7012" s="2">
        <v>1480058.86</v>
      </c>
      <c r="I7012">
        <v>2.04</v>
      </c>
      <c r="J7012" s="2">
        <v>1480058.86</v>
      </c>
      <c r="K7012" s="2">
        <v>13223</v>
      </c>
      <c r="L7012">
        <v>111.93</v>
      </c>
      <c r="M7012" t="s">
        <v>387</v>
      </c>
      <c r="N7012" t="s">
        <v>388</v>
      </c>
      <c r="O7012" t="s">
        <v>389</v>
      </c>
    </row>
    <row r="7013" spans="1:15" x14ac:dyDescent="0.2">
      <c r="A7013" s="16" t="s">
        <v>505</v>
      </c>
      <c r="B7013" s="1">
        <v>46003</v>
      </c>
      <c r="C7013" t="s">
        <v>364</v>
      </c>
      <c r="D7013" t="s">
        <v>365</v>
      </c>
      <c r="F7013" t="s">
        <v>69</v>
      </c>
      <c r="G7013" t="s">
        <v>17</v>
      </c>
      <c r="H7013" s="2">
        <v>1473586.55</v>
      </c>
      <c r="I7013">
        <v>2.04</v>
      </c>
      <c r="J7013" s="2">
        <v>1473586.55</v>
      </c>
      <c r="K7013" s="2">
        <v>40207</v>
      </c>
      <c r="L7013">
        <v>36.65</v>
      </c>
      <c r="M7013" t="s">
        <v>18</v>
      </c>
      <c r="N7013" t="s">
        <v>19</v>
      </c>
      <c r="O7013" t="s">
        <v>20</v>
      </c>
    </row>
    <row r="7014" spans="1:15" x14ac:dyDescent="0.2">
      <c r="A7014" s="16" t="s">
        <v>505</v>
      </c>
      <c r="B7014" s="1">
        <v>46003</v>
      </c>
      <c r="C7014" t="s">
        <v>379</v>
      </c>
      <c r="D7014" t="s">
        <v>380</v>
      </c>
      <c r="F7014" t="s">
        <v>69</v>
      </c>
      <c r="G7014" t="s">
        <v>17</v>
      </c>
      <c r="H7014" s="2">
        <v>1385656.85</v>
      </c>
      <c r="I7014">
        <v>1.91</v>
      </c>
      <c r="J7014" s="2">
        <v>1385656.85</v>
      </c>
      <c r="K7014" s="2">
        <v>53315</v>
      </c>
      <c r="L7014">
        <v>25.99</v>
      </c>
      <c r="M7014" t="s">
        <v>18</v>
      </c>
      <c r="N7014" t="s">
        <v>31</v>
      </c>
      <c r="O7014" t="s">
        <v>20</v>
      </c>
    </row>
    <row r="7015" spans="1:15" x14ac:dyDescent="0.2">
      <c r="A7015" s="16" t="s">
        <v>505</v>
      </c>
      <c r="B7015" s="1">
        <v>46003</v>
      </c>
      <c r="C7015">
        <v>9766</v>
      </c>
      <c r="D7015" t="s">
        <v>397</v>
      </c>
      <c r="F7015" t="s">
        <v>69</v>
      </c>
      <c r="G7015" t="s">
        <v>17</v>
      </c>
      <c r="H7015" s="2">
        <v>1322000.19</v>
      </c>
      <c r="I7015">
        <v>1.83</v>
      </c>
      <c r="J7015" s="2">
        <v>1322000.19</v>
      </c>
      <c r="K7015" s="2">
        <v>9200</v>
      </c>
      <c r="L7015">
        <v>143.69999999999999</v>
      </c>
      <c r="M7015" t="s">
        <v>73</v>
      </c>
      <c r="N7015" t="s">
        <v>74</v>
      </c>
      <c r="O7015" t="s">
        <v>75</v>
      </c>
    </row>
    <row r="7016" spans="1:15" x14ac:dyDescent="0.2">
      <c r="A7016" s="16" t="s">
        <v>505</v>
      </c>
      <c r="B7016" s="1">
        <v>46003</v>
      </c>
      <c r="C7016" t="s">
        <v>398</v>
      </c>
      <c r="D7016" t="s">
        <v>399</v>
      </c>
      <c r="F7016" t="s">
        <v>69</v>
      </c>
      <c r="G7016" t="s">
        <v>17</v>
      </c>
      <c r="H7016" s="2">
        <v>1249016.3400000001</v>
      </c>
      <c r="I7016">
        <v>1.73</v>
      </c>
      <c r="J7016" s="2">
        <v>1249016.3400000001</v>
      </c>
      <c r="K7016" s="2">
        <v>11622</v>
      </c>
      <c r="L7016">
        <v>107.47</v>
      </c>
      <c r="M7016" t="s">
        <v>18</v>
      </c>
      <c r="N7016" t="s">
        <v>19</v>
      </c>
      <c r="O7016" t="s">
        <v>20</v>
      </c>
    </row>
    <row r="7017" spans="1:15" x14ac:dyDescent="0.2">
      <c r="A7017" s="16" t="s">
        <v>505</v>
      </c>
      <c r="B7017" s="1">
        <v>46003</v>
      </c>
      <c r="C7017">
        <v>992</v>
      </c>
      <c r="D7017" t="s">
        <v>100</v>
      </c>
      <c r="F7017" t="s">
        <v>16</v>
      </c>
      <c r="G7017" t="s">
        <v>17</v>
      </c>
      <c r="H7017" s="2">
        <v>954529.4</v>
      </c>
      <c r="I7017">
        <v>1.32</v>
      </c>
      <c r="J7017" s="2">
        <v>954529.4</v>
      </c>
      <c r="K7017" s="2">
        <v>766000</v>
      </c>
      <c r="L7017">
        <v>1.25</v>
      </c>
      <c r="M7017" t="s">
        <v>101</v>
      </c>
      <c r="N7017" t="s">
        <v>102</v>
      </c>
      <c r="O7017" t="s">
        <v>103</v>
      </c>
    </row>
    <row r="7018" spans="1:15" x14ac:dyDescent="0.2">
      <c r="A7018" s="16" t="s">
        <v>505</v>
      </c>
      <c r="B7018" s="1">
        <v>46003</v>
      </c>
      <c r="C7018">
        <v>3659</v>
      </c>
      <c r="D7018" t="s">
        <v>404</v>
      </c>
      <c r="F7018" t="s">
        <v>69</v>
      </c>
      <c r="G7018" t="s">
        <v>17</v>
      </c>
      <c r="H7018" s="2">
        <v>906931.39</v>
      </c>
      <c r="I7018">
        <v>1.25</v>
      </c>
      <c r="J7018" s="2">
        <v>906931.39</v>
      </c>
      <c r="K7018" s="2">
        <v>37000</v>
      </c>
      <c r="L7018">
        <v>24.51</v>
      </c>
      <c r="M7018" t="s">
        <v>73</v>
      </c>
      <c r="N7018" t="s">
        <v>74</v>
      </c>
      <c r="O7018" t="s">
        <v>75</v>
      </c>
    </row>
    <row r="7019" spans="1:15" x14ac:dyDescent="0.2">
      <c r="A7019" s="16" t="s">
        <v>505</v>
      </c>
      <c r="B7019" s="1">
        <v>46003</v>
      </c>
      <c r="C7019" t="s">
        <v>381</v>
      </c>
      <c r="D7019" t="s">
        <v>382</v>
      </c>
      <c r="F7019" t="s">
        <v>43</v>
      </c>
      <c r="G7019" t="s">
        <v>17</v>
      </c>
      <c r="H7019" s="2">
        <v>905377.51</v>
      </c>
      <c r="I7019">
        <v>1.25</v>
      </c>
      <c r="J7019" s="2">
        <v>905377.51</v>
      </c>
      <c r="K7019" s="2">
        <v>13369</v>
      </c>
      <c r="L7019">
        <v>67.72</v>
      </c>
      <c r="M7019" t="s">
        <v>363</v>
      </c>
      <c r="N7019" t="s">
        <v>383</v>
      </c>
      <c r="O7019" t="s">
        <v>384</v>
      </c>
    </row>
    <row r="7020" spans="1:15" x14ac:dyDescent="0.2">
      <c r="A7020" s="16" t="s">
        <v>505</v>
      </c>
      <c r="B7020" s="1">
        <v>46003</v>
      </c>
      <c r="C7020" t="s">
        <v>394</v>
      </c>
      <c r="D7020" t="s">
        <v>395</v>
      </c>
      <c r="F7020" t="s">
        <v>43</v>
      </c>
      <c r="G7020" t="s">
        <v>17</v>
      </c>
      <c r="H7020" s="2">
        <v>826274.43</v>
      </c>
      <c r="I7020">
        <v>1.1399999999999999</v>
      </c>
      <c r="J7020" s="2">
        <v>826274.43</v>
      </c>
      <c r="K7020" s="2">
        <v>59208</v>
      </c>
      <c r="L7020">
        <v>13.96</v>
      </c>
      <c r="M7020" t="s">
        <v>154</v>
      </c>
      <c r="N7020" t="s">
        <v>396</v>
      </c>
      <c r="O7020" t="s">
        <v>152</v>
      </c>
    </row>
    <row r="7021" spans="1:15" x14ac:dyDescent="0.2">
      <c r="A7021" s="16" t="s">
        <v>505</v>
      </c>
      <c r="B7021" s="1">
        <v>46003</v>
      </c>
      <c r="C7021">
        <v>9697</v>
      </c>
      <c r="D7021" t="s">
        <v>400</v>
      </c>
      <c r="F7021" t="s">
        <v>69</v>
      </c>
      <c r="G7021" t="s">
        <v>17</v>
      </c>
      <c r="H7021" s="2">
        <v>779189.79</v>
      </c>
      <c r="I7021">
        <v>1.08</v>
      </c>
      <c r="J7021" s="2">
        <v>779189.79</v>
      </c>
      <c r="K7021" s="2">
        <v>33600</v>
      </c>
      <c r="L7021">
        <v>23.19</v>
      </c>
      <c r="M7021" t="s">
        <v>73</v>
      </c>
      <c r="N7021" t="s">
        <v>74</v>
      </c>
      <c r="O7021" t="s">
        <v>75</v>
      </c>
    </row>
    <row r="7022" spans="1:15" x14ac:dyDescent="0.2">
      <c r="A7022" s="16" t="s">
        <v>505</v>
      </c>
      <c r="B7022" s="1">
        <v>46003</v>
      </c>
      <c r="C7022" t="s">
        <v>390</v>
      </c>
      <c r="D7022" t="s">
        <v>391</v>
      </c>
      <c r="F7022" t="s">
        <v>69</v>
      </c>
      <c r="G7022" t="s">
        <v>17</v>
      </c>
      <c r="H7022" s="2">
        <v>776767.91</v>
      </c>
      <c r="I7022">
        <v>1.07</v>
      </c>
      <c r="J7022" s="2">
        <v>776767.91</v>
      </c>
      <c r="K7022" s="2">
        <v>106261</v>
      </c>
      <c r="L7022">
        <v>7.31</v>
      </c>
      <c r="M7022" t="s">
        <v>18</v>
      </c>
      <c r="N7022" t="s">
        <v>31</v>
      </c>
      <c r="O7022" t="s">
        <v>20</v>
      </c>
    </row>
    <row r="7023" spans="1:15" x14ac:dyDescent="0.2">
      <c r="A7023" s="16" t="s">
        <v>505</v>
      </c>
      <c r="B7023" s="1">
        <v>46003</v>
      </c>
      <c r="C7023">
        <v>5935</v>
      </c>
      <c r="D7023" t="s">
        <v>91</v>
      </c>
      <c r="F7023" t="s">
        <v>16</v>
      </c>
      <c r="G7023" t="s">
        <v>17</v>
      </c>
      <c r="H7023" s="2">
        <v>709570.66</v>
      </c>
      <c r="I7023">
        <v>0.98</v>
      </c>
      <c r="J7023" s="2">
        <v>709570.66</v>
      </c>
      <c r="K7023" s="2">
        <v>12644</v>
      </c>
      <c r="L7023">
        <v>56.12</v>
      </c>
      <c r="M7023" t="s">
        <v>51</v>
      </c>
      <c r="N7023" t="s">
        <v>52</v>
      </c>
      <c r="O7023" t="s">
        <v>53</v>
      </c>
    </row>
    <row r="7024" spans="1:15" x14ac:dyDescent="0.2">
      <c r="A7024" s="16" t="s">
        <v>505</v>
      </c>
      <c r="B7024" s="1">
        <v>46003</v>
      </c>
      <c r="C7024" t="s">
        <v>392</v>
      </c>
      <c r="D7024" t="s">
        <v>393</v>
      </c>
      <c r="F7024" t="s">
        <v>43</v>
      </c>
      <c r="G7024" t="s">
        <v>17</v>
      </c>
      <c r="H7024" s="2">
        <v>691298.16</v>
      </c>
      <c r="I7024">
        <v>0.95</v>
      </c>
      <c r="J7024" s="2">
        <v>691298.16</v>
      </c>
      <c r="K7024" s="2">
        <v>3522</v>
      </c>
      <c r="L7024">
        <v>196.28</v>
      </c>
      <c r="M7024" t="s">
        <v>18</v>
      </c>
      <c r="N7024" t="s">
        <v>19</v>
      </c>
      <c r="O7024" t="s">
        <v>20</v>
      </c>
    </row>
    <row r="7025" spans="1:15" x14ac:dyDescent="0.2">
      <c r="A7025" s="16" t="s">
        <v>505</v>
      </c>
      <c r="B7025" s="1">
        <v>46003</v>
      </c>
      <c r="C7025">
        <v>259960</v>
      </c>
      <c r="D7025" t="s">
        <v>401</v>
      </c>
      <c r="F7025" t="s">
        <v>69</v>
      </c>
      <c r="G7025" t="s">
        <v>17</v>
      </c>
      <c r="H7025" s="2">
        <v>475476.54</v>
      </c>
      <c r="I7025">
        <v>0.66</v>
      </c>
      <c r="J7025" s="2">
        <v>475476.54</v>
      </c>
      <c r="K7025" s="2">
        <v>2814</v>
      </c>
      <c r="L7025">
        <v>168.97</v>
      </c>
      <c r="M7025" t="s">
        <v>51</v>
      </c>
      <c r="N7025" t="s">
        <v>52</v>
      </c>
      <c r="O7025" t="s">
        <v>53</v>
      </c>
    </row>
    <row r="7026" spans="1:15" x14ac:dyDescent="0.2">
      <c r="A7026" s="16" t="s">
        <v>505</v>
      </c>
      <c r="B7026" s="1">
        <v>46003</v>
      </c>
      <c r="C7026" t="s">
        <v>508</v>
      </c>
      <c r="D7026" t="s">
        <v>509</v>
      </c>
      <c r="F7026" t="s">
        <v>16</v>
      </c>
      <c r="G7026" t="s">
        <v>17</v>
      </c>
      <c r="H7026" s="2">
        <v>463935.62</v>
      </c>
      <c r="I7026">
        <v>0.64</v>
      </c>
      <c r="J7026" s="2">
        <v>463935.62</v>
      </c>
      <c r="K7026" s="2">
        <v>6866</v>
      </c>
      <c r="L7026">
        <v>67.569999999999993</v>
      </c>
      <c r="M7026" t="s">
        <v>18</v>
      </c>
      <c r="N7026" t="s">
        <v>19</v>
      </c>
      <c r="O7026" t="s">
        <v>20</v>
      </c>
    </row>
    <row r="7027" spans="1:15" x14ac:dyDescent="0.2">
      <c r="A7027" s="16" t="s">
        <v>505</v>
      </c>
      <c r="B7027" s="1">
        <v>46003</v>
      </c>
      <c r="C7027">
        <v>9684</v>
      </c>
      <c r="D7027" t="s">
        <v>409</v>
      </c>
      <c r="F7027" t="s">
        <v>69</v>
      </c>
      <c r="G7027" t="s">
        <v>17</v>
      </c>
      <c r="H7027" s="2">
        <v>443706.58</v>
      </c>
      <c r="I7027">
        <v>0.61</v>
      </c>
      <c r="J7027" s="2">
        <v>443706.58</v>
      </c>
      <c r="K7027" s="2">
        <v>24800</v>
      </c>
      <c r="L7027">
        <v>17.89</v>
      </c>
      <c r="M7027" t="s">
        <v>73</v>
      </c>
      <c r="N7027" t="s">
        <v>74</v>
      </c>
      <c r="O7027" t="s">
        <v>75</v>
      </c>
    </row>
    <row r="7028" spans="1:15" x14ac:dyDescent="0.2">
      <c r="A7028" s="16" t="s">
        <v>505</v>
      </c>
      <c r="B7028" s="1">
        <v>46003</v>
      </c>
      <c r="C7028" t="s">
        <v>410</v>
      </c>
      <c r="D7028" t="s">
        <v>411</v>
      </c>
      <c r="F7028" t="s">
        <v>69</v>
      </c>
      <c r="G7028" t="s">
        <v>17</v>
      </c>
      <c r="H7028" s="2">
        <v>428543.62</v>
      </c>
      <c r="I7028">
        <v>0.59</v>
      </c>
      <c r="J7028" s="2">
        <v>428543.62</v>
      </c>
      <c r="K7028" s="2">
        <v>6233</v>
      </c>
      <c r="L7028">
        <v>68.75</v>
      </c>
      <c r="M7028" t="s">
        <v>412</v>
      </c>
      <c r="N7028" t="s">
        <v>413</v>
      </c>
      <c r="O7028" t="s">
        <v>414</v>
      </c>
    </row>
    <row r="7029" spans="1:15" x14ac:dyDescent="0.2">
      <c r="A7029" s="16" t="s">
        <v>505</v>
      </c>
      <c r="B7029" s="1">
        <v>46003</v>
      </c>
      <c r="C7029" t="s">
        <v>405</v>
      </c>
      <c r="D7029" t="s">
        <v>406</v>
      </c>
      <c r="F7029" t="s">
        <v>43</v>
      </c>
      <c r="G7029" t="s">
        <v>17</v>
      </c>
      <c r="H7029" s="2">
        <v>395797</v>
      </c>
      <c r="I7029">
        <v>0.55000000000000004</v>
      </c>
      <c r="J7029" s="2">
        <v>395797</v>
      </c>
      <c r="K7029" s="2">
        <v>2521</v>
      </c>
      <c r="L7029">
        <v>157</v>
      </c>
      <c r="M7029" t="s">
        <v>18</v>
      </c>
      <c r="N7029" t="s">
        <v>19</v>
      </c>
      <c r="O7029" t="s">
        <v>20</v>
      </c>
    </row>
    <row r="7030" spans="1:15" x14ac:dyDescent="0.2">
      <c r="A7030" s="16" t="s">
        <v>505</v>
      </c>
      <c r="B7030" s="1">
        <v>46003</v>
      </c>
      <c r="C7030" t="s">
        <v>402</v>
      </c>
      <c r="D7030" t="s">
        <v>403</v>
      </c>
      <c r="F7030" t="s">
        <v>16</v>
      </c>
      <c r="G7030" t="s">
        <v>17</v>
      </c>
      <c r="H7030" s="2">
        <v>381560.8</v>
      </c>
      <c r="I7030">
        <v>0.53</v>
      </c>
      <c r="J7030" s="2">
        <v>381560.8</v>
      </c>
      <c r="K7030" s="2">
        <v>32752</v>
      </c>
      <c r="L7030">
        <v>11.65</v>
      </c>
      <c r="M7030" t="s">
        <v>18</v>
      </c>
      <c r="N7030" t="s">
        <v>19</v>
      </c>
      <c r="O7030" t="s">
        <v>20</v>
      </c>
    </row>
    <row r="7031" spans="1:15" x14ac:dyDescent="0.2">
      <c r="A7031" s="16" t="s">
        <v>505</v>
      </c>
      <c r="B7031" s="1">
        <v>46003</v>
      </c>
      <c r="C7031">
        <v>6417</v>
      </c>
      <c r="D7031" t="s">
        <v>419</v>
      </c>
      <c r="F7031" t="s">
        <v>43</v>
      </c>
      <c r="G7031" t="s">
        <v>17</v>
      </c>
      <c r="H7031" s="2">
        <v>322425.19</v>
      </c>
      <c r="I7031">
        <v>0.45</v>
      </c>
      <c r="J7031" s="2">
        <v>322425.19</v>
      </c>
      <c r="K7031" s="2">
        <v>19500</v>
      </c>
      <c r="L7031">
        <v>16.53</v>
      </c>
      <c r="M7031" t="s">
        <v>73</v>
      </c>
      <c r="N7031" t="s">
        <v>74</v>
      </c>
      <c r="O7031" t="s">
        <v>75</v>
      </c>
    </row>
    <row r="7032" spans="1:15" x14ac:dyDescent="0.2">
      <c r="A7032" s="16" t="s">
        <v>505</v>
      </c>
      <c r="B7032" s="1">
        <v>46003</v>
      </c>
      <c r="C7032" t="s">
        <v>417</v>
      </c>
      <c r="D7032" t="s">
        <v>418</v>
      </c>
      <c r="F7032" t="s">
        <v>16</v>
      </c>
      <c r="G7032" t="s">
        <v>17</v>
      </c>
      <c r="H7032" s="2">
        <v>283579.76</v>
      </c>
      <c r="I7032">
        <v>0.39</v>
      </c>
      <c r="J7032" s="2">
        <v>283579.76</v>
      </c>
      <c r="K7032" s="2">
        <v>3767</v>
      </c>
      <c r="L7032">
        <v>75.28</v>
      </c>
      <c r="M7032" t="s">
        <v>18</v>
      </c>
      <c r="N7032" t="s">
        <v>19</v>
      </c>
      <c r="O7032" t="s">
        <v>20</v>
      </c>
    </row>
    <row r="7033" spans="1:15" x14ac:dyDescent="0.2">
      <c r="A7033" s="16" t="s">
        <v>505</v>
      </c>
      <c r="B7033" s="1">
        <v>46003</v>
      </c>
      <c r="C7033" t="s">
        <v>407</v>
      </c>
      <c r="D7033" t="s">
        <v>408</v>
      </c>
      <c r="F7033" t="s">
        <v>43</v>
      </c>
      <c r="G7033" t="s">
        <v>17</v>
      </c>
      <c r="H7033" s="2">
        <v>249292.5</v>
      </c>
      <c r="I7033">
        <v>0.34</v>
      </c>
      <c r="J7033" s="2">
        <v>249292.5</v>
      </c>
      <c r="K7033" s="2">
        <v>3865</v>
      </c>
      <c r="L7033">
        <v>64.5</v>
      </c>
      <c r="M7033" t="s">
        <v>18</v>
      </c>
      <c r="N7033" t="s">
        <v>31</v>
      </c>
      <c r="O7033" t="s">
        <v>20</v>
      </c>
    </row>
    <row r="7034" spans="1:15" x14ac:dyDescent="0.2">
      <c r="A7034" s="16" t="s">
        <v>505</v>
      </c>
      <c r="B7034" s="1">
        <v>46003</v>
      </c>
      <c r="C7034" t="s">
        <v>512</v>
      </c>
      <c r="D7034" t="s">
        <v>513</v>
      </c>
      <c r="F7034" t="s">
        <v>43</v>
      </c>
      <c r="G7034" t="s">
        <v>17</v>
      </c>
      <c r="H7034" s="2">
        <v>241753.71</v>
      </c>
      <c r="I7034">
        <v>0.33</v>
      </c>
      <c r="J7034" s="2">
        <v>241753.71</v>
      </c>
      <c r="K7034" s="2">
        <v>10461</v>
      </c>
      <c r="L7034">
        <v>23.11</v>
      </c>
      <c r="M7034" t="s">
        <v>18</v>
      </c>
      <c r="N7034" t="s">
        <v>19</v>
      </c>
      <c r="O7034" t="s">
        <v>20</v>
      </c>
    </row>
    <row r="7035" spans="1:15" x14ac:dyDescent="0.2">
      <c r="A7035" s="16" t="s">
        <v>505</v>
      </c>
      <c r="B7035" s="1">
        <v>46003</v>
      </c>
      <c r="C7035" t="s">
        <v>415</v>
      </c>
      <c r="D7035" t="s">
        <v>416</v>
      </c>
      <c r="F7035" t="s">
        <v>43</v>
      </c>
      <c r="G7035" t="s">
        <v>17</v>
      </c>
      <c r="H7035" s="2">
        <v>221791.02</v>
      </c>
      <c r="I7035">
        <v>0.31</v>
      </c>
      <c r="J7035" s="2">
        <v>221791.02</v>
      </c>
      <c r="K7035" s="2">
        <v>33913</v>
      </c>
      <c r="L7035">
        <v>6.54</v>
      </c>
      <c r="M7035" t="s">
        <v>18</v>
      </c>
      <c r="N7035" t="s">
        <v>19</v>
      </c>
      <c r="O7035" t="s">
        <v>20</v>
      </c>
    </row>
    <row r="7036" spans="1:15" x14ac:dyDescent="0.2">
      <c r="A7036" s="16" t="s">
        <v>505</v>
      </c>
      <c r="B7036" s="1">
        <v>46003</v>
      </c>
      <c r="C7036" t="s">
        <v>514</v>
      </c>
      <c r="D7036" t="s">
        <v>514</v>
      </c>
      <c r="F7036" t="s">
        <v>16</v>
      </c>
      <c r="G7036" t="s">
        <v>17</v>
      </c>
      <c r="H7036" s="2">
        <v>204540.64</v>
      </c>
      <c r="I7036">
        <v>0.28000000000000003</v>
      </c>
      <c r="J7036" s="2">
        <v>204540.64</v>
      </c>
      <c r="K7036" s="2">
        <v>61184</v>
      </c>
      <c r="L7036">
        <v>3.34</v>
      </c>
      <c r="M7036" t="s">
        <v>363</v>
      </c>
      <c r="N7036" t="s">
        <v>383</v>
      </c>
      <c r="O7036" t="s">
        <v>384</v>
      </c>
    </row>
    <row r="7037" spans="1:15" x14ac:dyDescent="0.2">
      <c r="A7037" s="16" t="s">
        <v>505</v>
      </c>
      <c r="B7037" s="1">
        <v>46003</v>
      </c>
      <c r="C7037" t="s">
        <v>426</v>
      </c>
      <c r="D7037" t="s">
        <v>427</v>
      </c>
      <c r="F7037" t="s">
        <v>69</v>
      </c>
      <c r="G7037" t="s">
        <v>17</v>
      </c>
      <c r="H7037" s="2">
        <v>204206.4</v>
      </c>
      <c r="I7037">
        <v>0.28000000000000003</v>
      </c>
      <c r="J7037" s="2">
        <v>204206.4</v>
      </c>
      <c r="K7037" s="2">
        <v>12528</v>
      </c>
      <c r="L7037">
        <v>16.3</v>
      </c>
      <c r="M7037" t="s">
        <v>18</v>
      </c>
      <c r="N7037" t="s">
        <v>19</v>
      </c>
      <c r="O7037" t="s">
        <v>20</v>
      </c>
    </row>
    <row r="7038" spans="1:15" x14ac:dyDescent="0.2">
      <c r="A7038" s="16" t="s">
        <v>505</v>
      </c>
      <c r="B7038" s="1">
        <v>46003</v>
      </c>
      <c r="C7038" t="s">
        <v>431</v>
      </c>
      <c r="D7038" t="s">
        <v>432</v>
      </c>
      <c r="F7038" t="s">
        <v>43</v>
      </c>
      <c r="G7038" t="s">
        <v>17</v>
      </c>
      <c r="H7038" s="2">
        <v>195951.96</v>
      </c>
      <c r="I7038">
        <v>0.27</v>
      </c>
      <c r="J7038" s="2">
        <v>195951.96</v>
      </c>
      <c r="K7038" s="2">
        <v>10638</v>
      </c>
      <c r="L7038">
        <v>18.420000000000002</v>
      </c>
      <c r="M7038" t="s">
        <v>18</v>
      </c>
      <c r="N7038" t="s">
        <v>19</v>
      </c>
      <c r="O7038" t="s">
        <v>20</v>
      </c>
    </row>
    <row r="7039" spans="1:15" x14ac:dyDescent="0.2">
      <c r="A7039" s="16" t="s">
        <v>505</v>
      </c>
      <c r="B7039" s="1">
        <v>46003</v>
      </c>
      <c r="C7039">
        <v>36570</v>
      </c>
      <c r="D7039" t="s">
        <v>430</v>
      </c>
      <c r="F7039" t="s">
        <v>69</v>
      </c>
      <c r="G7039" t="s">
        <v>17</v>
      </c>
      <c r="H7039" s="2">
        <v>148468.09</v>
      </c>
      <c r="I7039">
        <v>0.21</v>
      </c>
      <c r="J7039" s="2">
        <v>148468.09</v>
      </c>
      <c r="K7039" s="2">
        <v>1122</v>
      </c>
      <c r="L7039">
        <v>132.32</v>
      </c>
      <c r="M7039" t="s">
        <v>51</v>
      </c>
      <c r="N7039" t="s">
        <v>52</v>
      </c>
      <c r="O7039" t="s">
        <v>53</v>
      </c>
    </row>
    <row r="7040" spans="1:15" x14ac:dyDescent="0.2">
      <c r="A7040" s="16" t="s">
        <v>505</v>
      </c>
      <c r="B7040" s="1">
        <v>46003</v>
      </c>
      <c r="C7040">
        <v>1070</v>
      </c>
      <c r="D7040" t="s">
        <v>465</v>
      </c>
      <c r="F7040" t="s">
        <v>43</v>
      </c>
      <c r="G7040" t="s">
        <v>17</v>
      </c>
      <c r="H7040" s="2">
        <v>147526.70000000001</v>
      </c>
      <c r="I7040">
        <v>0.2</v>
      </c>
      <c r="J7040" s="2">
        <v>147526.70000000001</v>
      </c>
      <c r="K7040" s="2">
        <v>101000</v>
      </c>
      <c r="L7040">
        <v>1.46</v>
      </c>
      <c r="M7040" t="s">
        <v>101</v>
      </c>
      <c r="N7040" t="s">
        <v>102</v>
      </c>
      <c r="O7040" t="s">
        <v>103</v>
      </c>
    </row>
    <row r="7041" spans="1:15" x14ac:dyDescent="0.2">
      <c r="A7041" s="16" t="s">
        <v>505</v>
      </c>
      <c r="B7041" s="1">
        <v>46003</v>
      </c>
      <c r="C7041" t="s">
        <v>424</v>
      </c>
      <c r="D7041" t="s">
        <v>425</v>
      </c>
      <c r="F7041" t="s">
        <v>69</v>
      </c>
      <c r="G7041" t="s">
        <v>17</v>
      </c>
      <c r="H7041" s="2">
        <v>132078.62</v>
      </c>
      <c r="I7041">
        <v>0.18</v>
      </c>
      <c r="J7041" s="2">
        <v>132078.62</v>
      </c>
      <c r="K7041" s="2">
        <v>12073</v>
      </c>
      <c r="L7041">
        <v>10.94</v>
      </c>
      <c r="M7041" t="s">
        <v>18</v>
      </c>
      <c r="N7041" t="s">
        <v>31</v>
      </c>
      <c r="O7041" t="s">
        <v>20</v>
      </c>
    </row>
    <row r="7042" spans="1:15" x14ac:dyDescent="0.2">
      <c r="A7042" s="16" t="s">
        <v>505</v>
      </c>
      <c r="B7042" s="1">
        <v>46003</v>
      </c>
      <c r="C7042">
        <v>3635</v>
      </c>
      <c r="D7042" t="s">
        <v>433</v>
      </c>
      <c r="F7042" t="s">
        <v>69</v>
      </c>
      <c r="G7042" t="s">
        <v>17</v>
      </c>
      <c r="H7042" s="2">
        <v>128911.06</v>
      </c>
      <c r="I7042">
        <v>0.18</v>
      </c>
      <c r="J7042" s="2">
        <v>128911.06</v>
      </c>
      <c r="K7042" s="2">
        <v>10300</v>
      </c>
      <c r="L7042">
        <v>12.52</v>
      </c>
      <c r="M7042" t="s">
        <v>73</v>
      </c>
      <c r="N7042" t="s">
        <v>74</v>
      </c>
      <c r="O7042" t="s">
        <v>75</v>
      </c>
    </row>
    <row r="7043" spans="1:15" x14ac:dyDescent="0.2">
      <c r="A7043" s="16" t="s">
        <v>505</v>
      </c>
      <c r="B7043" s="1">
        <v>46003</v>
      </c>
      <c r="C7043" t="s">
        <v>435</v>
      </c>
      <c r="D7043" t="s">
        <v>436</v>
      </c>
      <c r="F7043" t="s">
        <v>16</v>
      </c>
      <c r="G7043" t="s">
        <v>17</v>
      </c>
      <c r="H7043" s="2">
        <v>125746.9</v>
      </c>
      <c r="I7043">
        <v>0.17</v>
      </c>
      <c r="J7043" s="2">
        <v>125746.9</v>
      </c>
      <c r="K7043" s="2">
        <v>9599</v>
      </c>
      <c r="L7043">
        <v>13.1</v>
      </c>
      <c r="M7043" t="s">
        <v>18</v>
      </c>
      <c r="N7043" t="s">
        <v>19</v>
      </c>
      <c r="O7043" t="s">
        <v>20</v>
      </c>
    </row>
    <row r="7044" spans="1:15" x14ac:dyDescent="0.2">
      <c r="A7044" s="16" t="s">
        <v>505</v>
      </c>
      <c r="B7044" s="1">
        <v>46003</v>
      </c>
      <c r="C7044" t="s">
        <v>515</v>
      </c>
      <c r="D7044" t="s">
        <v>516</v>
      </c>
      <c r="F7044" t="s">
        <v>43</v>
      </c>
      <c r="G7044" t="s">
        <v>17</v>
      </c>
      <c r="H7044" s="2">
        <v>119232</v>
      </c>
      <c r="I7044">
        <v>0.16</v>
      </c>
      <c r="J7044" s="2">
        <v>119232</v>
      </c>
      <c r="K7044" s="2">
        <v>4800</v>
      </c>
      <c r="L7044">
        <v>24.84</v>
      </c>
      <c r="M7044" t="s">
        <v>18</v>
      </c>
      <c r="N7044" t="s">
        <v>31</v>
      </c>
      <c r="O7044" t="s">
        <v>20</v>
      </c>
    </row>
    <row r="7045" spans="1:15" x14ac:dyDescent="0.2">
      <c r="A7045" s="16" t="s">
        <v>505</v>
      </c>
      <c r="B7045" s="1">
        <v>46003</v>
      </c>
      <c r="C7045">
        <v>2498</v>
      </c>
      <c r="D7045" t="s">
        <v>443</v>
      </c>
      <c r="F7045" t="s">
        <v>16</v>
      </c>
      <c r="G7045" t="s">
        <v>17</v>
      </c>
      <c r="H7045" s="2">
        <v>114511.16</v>
      </c>
      <c r="I7045">
        <v>0.16</v>
      </c>
      <c r="J7045" s="2">
        <v>114511.16</v>
      </c>
      <c r="K7045" s="2">
        <v>70000</v>
      </c>
      <c r="L7045">
        <v>1.64</v>
      </c>
      <c r="M7045" t="s">
        <v>33</v>
      </c>
      <c r="N7045" t="s">
        <v>34</v>
      </c>
      <c r="O7045" t="s">
        <v>35</v>
      </c>
    </row>
    <row r="7046" spans="1:15" x14ac:dyDescent="0.2">
      <c r="A7046" s="16" t="s">
        <v>505</v>
      </c>
      <c r="B7046" s="1">
        <v>46003</v>
      </c>
      <c r="C7046">
        <v>2432</v>
      </c>
      <c r="D7046" t="s">
        <v>434</v>
      </c>
      <c r="F7046" t="s">
        <v>69</v>
      </c>
      <c r="G7046" t="s">
        <v>17</v>
      </c>
      <c r="H7046" s="2">
        <v>106066.65</v>
      </c>
      <c r="I7046">
        <v>0.15</v>
      </c>
      <c r="J7046" s="2">
        <v>106066.65</v>
      </c>
      <c r="K7046" s="2">
        <v>6800</v>
      </c>
      <c r="L7046">
        <v>15.6</v>
      </c>
      <c r="M7046" t="s">
        <v>73</v>
      </c>
      <c r="N7046" t="s">
        <v>74</v>
      </c>
      <c r="O7046" t="s">
        <v>75</v>
      </c>
    </row>
    <row r="7047" spans="1:15" x14ac:dyDescent="0.2">
      <c r="A7047" s="16" t="s">
        <v>505</v>
      </c>
      <c r="B7047" s="1">
        <v>46003</v>
      </c>
      <c r="C7047" t="s">
        <v>437</v>
      </c>
      <c r="D7047" t="s">
        <v>438</v>
      </c>
      <c r="F7047" t="s">
        <v>16</v>
      </c>
      <c r="G7047" t="s">
        <v>17</v>
      </c>
      <c r="H7047" s="2">
        <v>102841.12</v>
      </c>
      <c r="I7047">
        <v>0.14000000000000001</v>
      </c>
      <c r="J7047" s="2">
        <v>102841.12</v>
      </c>
      <c r="K7047" s="2">
        <v>10004</v>
      </c>
      <c r="L7047">
        <v>10.28</v>
      </c>
      <c r="M7047" t="s">
        <v>18</v>
      </c>
      <c r="N7047" t="s">
        <v>19</v>
      </c>
      <c r="O7047" t="s">
        <v>20</v>
      </c>
    </row>
    <row r="7048" spans="1:15" x14ac:dyDescent="0.2">
      <c r="A7048" s="16" t="s">
        <v>505</v>
      </c>
      <c r="B7048" s="1">
        <v>46003</v>
      </c>
      <c r="C7048">
        <v>4915</v>
      </c>
      <c r="D7048" t="s">
        <v>448</v>
      </c>
      <c r="F7048" t="s">
        <v>16</v>
      </c>
      <c r="G7048" t="s">
        <v>17</v>
      </c>
      <c r="H7048" s="2">
        <v>102497.11</v>
      </c>
      <c r="I7048">
        <v>0.14000000000000001</v>
      </c>
      <c r="J7048" s="2">
        <v>102497.11</v>
      </c>
      <c r="K7048" s="2">
        <v>40500</v>
      </c>
      <c r="L7048">
        <v>2.5299999999999998</v>
      </c>
      <c r="M7048" t="s">
        <v>33</v>
      </c>
      <c r="N7048" t="s">
        <v>34</v>
      </c>
      <c r="O7048" t="s">
        <v>35</v>
      </c>
    </row>
    <row r="7049" spans="1:15" x14ac:dyDescent="0.2">
      <c r="A7049" s="16" t="s">
        <v>505</v>
      </c>
      <c r="B7049" s="1">
        <v>46003</v>
      </c>
      <c r="C7049" t="s">
        <v>420</v>
      </c>
      <c r="D7049" t="s">
        <v>421</v>
      </c>
      <c r="F7049" t="s">
        <v>43</v>
      </c>
      <c r="G7049" t="s">
        <v>17</v>
      </c>
      <c r="H7049" s="2">
        <v>98817.58</v>
      </c>
      <c r="I7049">
        <v>0.14000000000000001</v>
      </c>
      <c r="J7049" s="2">
        <v>98817.58</v>
      </c>
      <c r="K7049" s="2">
        <v>25341</v>
      </c>
      <c r="L7049">
        <v>3.9</v>
      </c>
      <c r="M7049" t="s">
        <v>154</v>
      </c>
      <c r="N7049" t="s">
        <v>396</v>
      </c>
      <c r="O7049" t="s">
        <v>152</v>
      </c>
    </row>
    <row r="7050" spans="1:15" x14ac:dyDescent="0.2">
      <c r="A7050" s="16" t="s">
        <v>505</v>
      </c>
      <c r="B7050" s="1">
        <v>46003</v>
      </c>
      <c r="C7050" t="s">
        <v>454</v>
      </c>
      <c r="D7050" t="s">
        <v>455</v>
      </c>
      <c r="F7050" t="s">
        <v>69</v>
      </c>
      <c r="G7050" t="s">
        <v>17</v>
      </c>
      <c r="H7050" s="2">
        <v>97238.93</v>
      </c>
      <c r="I7050">
        <v>0.13</v>
      </c>
      <c r="J7050" s="2">
        <v>97238.93</v>
      </c>
      <c r="K7050" s="2">
        <v>8203</v>
      </c>
      <c r="L7050">
        <v>11.85</v>
      </c>
      <c r="M7050" t="s">
        <v>363</v>
      </c>
      <c r="N7050" t="s">
        <v>383</v>
      </c>
      <c r="O7050" t="s">
        <v>384</v>
      </c>
    </row>
    <row r="7051" spans="1:15" x14ac:dyDescent="0.2">
      <c r="A7051" s="16" t="s">
        <v>505</v>
      </c>
      <c r="B7051" s="1">
        <v>46003</v>
      </c>
      <c r="C7051" t="s">
        <v>449</v>
      </c>
      <c r="D7051" t="s">
        <v>450</v>
      </c>
      <c r="F7051" t="s">
        <v>43</v>
      </c>
      <c r="G7051" t="s">
        <v>17</v>
      </c>
      <c r="H7051" s="2">
        <v>95796.479999999996</v>
      </c>
      <c r="I7051">
        <v>0.13</v>
      </c>
      <c r="J7051" s="2">
        <v>95796.479999999996</v>
      </c>
      <c r="K7051" s="2">
        <v>11856</v>
      </c>
      <c r="L7051">
        <v>8.08</v>
      </c>
      <c r="M7051" t="s">
        <v>18</v>
      </c>
      <c r="N7051" t="s">
        <v>31</v>
      </c>
      <c r="O7051" t="s">
        <v>20</v>
      </c>
    </row>
    <row r="7052" spans="1:15" x14ac:dyDescent="0.2">
      <c r="A7052" s="16" t="s">
        <v>505</v>
      </c>
      <c r="B7052" s="1">
        <v>46003</v>
      </c>
      <c r="C7052" t="s">
        <v>422</v>
      </c>
      <c r="D7052" t="s">
        <v>423</v>
      </c>
      <c r="F7052" t="s">
        <v>69</v>
      </c>
      <c r="G7052" t="s">
        <v>17</v>
      </c>
      <c r="H7052" s="2">
        <v>95458.47</v>
      </c>
      <c r="I7052">
        <v>0.13</v>
      </c>
      <c r="J7052" s="2">
        <v>95458.47</v>
      </c>
      <c r="K7052" s="2">
        <v>14633</v>
      </c>
      <c r="L7052">
        <v>6.52</v>
      </c>
      <c r="M7052" t="s">
        <v>363</v>
      </c>
      <c r="N7052" t="s">
        <v>383</v>
      </c>
      <c r="O7052" t="s">
        <v>384</v>
      </c>
    </row>
    <row r="7053" spans="1:15" x14ac:dyDescent="0.2">
      <c r="A7053" s="16" t="s">
        <v>505</v>
      </c>
      <c r="B7053" s="1">
        <v>46003</v>
      </c>
      <c r="C7053">
        <v>251270</v>
      </c>
      <c r="D7053" t="s">
        <v>458</v>
      </c>
      <c r="F7053" t="s">
        <v>69</v>
      </c>
      <c r="G7053" t="s">
        <v>17</v>
      </c>
      <c r="H7053" s="2">
        <v>89182.37</v>
      </c>
      <c r="I7053">
        <v>0.12</v>
      </c>
      <c r="J7053" s="2">
        <v>89182.37</v>
      </c>
      <c r="K7053" s="2">
        <v>2618</v>
      </c>
      <c r="L7053">
        <v>34.07</v>
      </c>
      <c r="M7053" t="s">
        <v>51</v>
      </c>
      <c r="N7053" t="s">
        <v>52</v>
      </c>
      <c r="O7053" t="s">
        <v>53</v>
      </c>
    </row>
    <row r="7054" spans="1:15" x14ac:dyDescent="0.2">
      <c r="A7054" s="16" t="s">
        <v>505</v>
      </c>
      <c r="B7054" s="1">
        <v>46003</v>
      </c>
      <c r="C7054">
        <v>3738</v>
      </c>
      <c r="D7054" t="s">
        <v>453</v>
      </c>
      <c r="F7054" t="s">
        <v>16</v>
      </c>
      <c r="G7054" t="s">
        <v>17</v>
      </c>
      <c r="H7054" s="2">
        <v>87048.68</v>
      </c>
      <c r="I7054">
        <v>0.12</v>
      </c>
      <c r="J7054" s="2">
        <v>87048.68</v>
      </c>
      <c r="K7054" s="2">
        <v>154000</v>
      </c>
      <c r="L7054">
        <v>0.56999999999999995</v>
      </c>
      <c r="M7054" t="s">
        <v>128</v>
      </c>
      <c r="N7054" t="s">
        <v>102</v>
      </c>
      <c r="O7054" t="s">
        <v>103</v>
      </c>
    </row>
    <row r="7055" spans="1:15" x14ac:dyDescent="0.2">
      <c r="A7055" s="16" t="s">
        <v>505</v>
      </c>
      <c r="B7055" s="1">
        <v>46003</v>
      </c>
      <c r="C7055">
        <v>263750</v>
      </c>
      <c r="D7055" t="s">
        <v>462</v>
      </c>
      <c r="F7055" t="s">
        <v>69</v>
      </c>
      <c r="G7055" t="s">
        <v>17</v>
      </c>
      <c r="H7055" s="2">
        <v>84127.85</v>
      </c>
      <c r="I7055">
        <v>0.12</v>
      </c>
      <c r="J7055" s="2">
        <v>84127.85</v>
      </c>
      <c r="K7055" s="2">
        <v>3306</v>
      </c>
      <c r="L7055">
        <v>25.45</v>
      </c>
      <c r="M7055" t="s">
        <v>51</v>
      </c>
      <c r="N7055" t="s">
        <v>463</v>
      </c>
      <c r="O7055" t="s">
        <v>53</v>
      </c>
    </row>
    <row r="7056" spans="1:15" x14ac:dyDescent="0.2">
      <c r="A7056" s="16" t="s">
        <v>505</v>
      </c>
      <c r="B7056" s="1">
        <v>46003</v>
      </c>
      <c r="C7056" t="s">
        <v>428</v>
      </c>
      <c r="D7056" t="s">
        <v>429</v>
      </c>
      <c r="F7056" t="s">
        <v>43</v>
      </c>
      <c r="G7056" t="s">
        <v>17</v>
      </c>
      <c r="H7056" s="2">
        <v>83260.479999999996</v>
      </c>
      <c r="I7056">
        <v>0.12</v>
      </c>
      <c r="J7056" s="2">
        <v>83260.479999999996</v>
      </c>
      <c r="K7056" s="2">
        <v>24912</v>
      </c>
      <c r="L7056">
        <v>3.34</v>
      </c>
      <c r="M7056" t="s">
        <v>374</v>
      </c>
      <c r="N7056" t="s">
        <v>375</v>
      </c>
      <c r="O7056" t="s">
        <v>376</v>
      </c>
    </row>
    <row r="7057" spans="1:15" x14ac:dyDescent="0.2">
      <c r="A7057" s="16" t="s">
        <v>505</v>
      </c>
      <c r="B7057" s="1">
        <v>46003</v>
      </c>
      <c r="C7057" t="s">
        <v>478</v>
      </c>
      <c r="D7057" t="s">
        <v>529</v>
      </c>
      <c r="F7057" t="s">
        <v>69</v>
      </c>
      <c r="G7057" t="s">
        <v>17</v>
      </c>
      <c r="H7057" s="2">
        <v>80116.539999999994</v>
      </c>
      <c r="I7057">
        <v>0.11</v>
      </c>
      <c r="J7057" s="2">
        <v>80116.539999999994</v>
      </c>
      <c r="K7057" s="2">
        <v>30119</v>
      </c>
      <c r="L7057">
        <v>2.66</v>
      </c>
      <c r="M7057" t="s">
        <v>18</v>
      </c>
      <c r="N7057" t="s">
        <v>31</v>
      </c>
      <c r="O7057" t="s">
        <v>20</v>
      </c>
    </row>
    <row r="7058" spans="1:15" x14ac:dyDescent="0.2">
      <c r="A7058" s="16" t="s">
        <v>505</v>
      </c>
      <c r="B7058" s="1">
        <v>46003</v>
      </c>
      <c r="C7058" t="s">
        <v>20</v>
      </c>
      <c r="D7058" t="s">
        <v>104</v>
      </c>
      <c r="F7058" t="s">
        <v>106</v>
      </c>
      <c r="G7058" t="s">
        <v>107</v>
      </c>
      <c r="H7058" s="2">
        <v>75350.570000000007</v>
      </c>
      <c r="I7058">
        <v>0.1</v>
      </c>
      <c r="J7058" s="2">
        <v>75350.570000000007</v>
      </c>
      <c r="K7058" s="2">
        <v>75351</v>
      </c>
      <c r="L7058">
        <v>100</v>
      </c>
      <c r="M7058" t="s">
        <v>18</v>
      </c>
      <c r="N7058" t="s">
        <v>108</v>
      </c>
      <c r="O7058" t="s">
        <v>20</v>
      </c>
    </row>
    <row r="7059" spans="1:15" x14ac:dyDescent="0.2">
      <c r="A7059" s="16" t="s">
        <v>505</v>
      </c>
      <c r="B7059" s="1">
        <v>46003</v>
      </c>
      <c r="C7059">
        <v>2439</v>
      </c>
      <c r="D7059" t="s">
        <v>457</v>
      </c>
      <c r="F7059" t="s">
        <v>43</v>
      </c>
      <c r="G7059" t="s">
        <v>17</v>
      </c>
      <c r="H7059" s="2">
        <v>73578.960000000006</v>
      </c>
      <c r="I7059">
        <v>0.1</v>
      </c>
      <c r="J7059" s="2">
        <v>73578.960000000006</v>
      </c>
      <c r="K7059" s="2">
        <v>23008</v>
      </c>
      <c r="L7059">
        <v>3.2</v>
      </c>
      <c r="M7059" t="s">
        <v>33</v>
      </c>
      <c r="N7059" t="s">
        <v>34</v>
      </c>
      <c r="O7059" t="s">
        <v>35</v>
      </c>
    </row>
    <row r="7060" spans="1:15" x14ac:dyDescent="0.2">
      <c r="A7060" s="16" t="s">
        <v>505</v>
      </c>
      <c r="B7060" s="1">
        <v>46003</v>
      </c>
      <c r="C7060" t="s">
        <v>439</v>
      </c>
      <c r="D7060" t="s">
        <v>440</v>
      </c>
      <c r="F7060" t="s">
        <v>69</v>
      </c>
      <c r="G7060" t="s">
        <v>17</v>
      </c>
      <c r="H7060" s="2">
        <v>65221.760000000002</v>
      </c>
      <c r="I7060">
        <v>0.09</v>
      </c>
      <c r="J7060" s="2">
        <v>65221.760000000002</v>
      </c>
      <c r="K7060" s="2">
        <v>8761</v>
      </c>
      <c r="L7060">
        <v>7.44</v>
      </c>
      <c r="M7060" t="s">
        <v>441</v>
      </c>
      <c r="N7060" t="s">
        <v>442</v>
      </c>
      <c r="O7060" t="s">
        <v>40</v>
      </c>
    </row>
    <row r="7061" spans="1:15" x14ac:dyDescent="0.2">
      <c r="A7061" s="16" t="s">
        <v>505</v>
      </c>
      <c r="B7061" s="1">
        <v>46003</v>
      </c>
      <c r="C7061" t="s">
        <v>460</v>
      </c>
      <c r="D7061" t="s">
        <v>461</v>
      </c>
      <c r="F7061" t="s">
        <v>69</v>
      </c>
      <c r="G7061" t="s">
        <v>17</v>
      </c>
      <c r="H7061" s="2">
        <v>64788.480000000003</v>
      </c>
      <c r="I7061">
        <v>0.09</v>
      </c>
      <c r="J7061" s="2">
        <v>64788.480000000003</v>
      </c>
      <c r="K7061" s="2">
        <v>6327</v>
      </c>
      <c r="L7061">
        <v>10.24</v>
      </c>
      <c r="M7061" t="s">
        <v>18</v>
      </c>
      <c r="N7061" t="s">
        <v>19</v>
      </c>
      <c r="O7061" t="s">
        <v>20</v>
      </c>
    </row>
    <row r="7062" spans="1:15" x14ac:dyDescent="0.2">
      <c r="A7062" s="16" t="s">
        <v>505</v>
      </c>
      <c r="B7062" s="1">
        <v>46003</v>
      </c>
      <c r="C7062">
        <v>3765</v>
      </c>
      <c r="D7062" t="s">
        <v>452</v>
      </c>
      <c r="F7062" t="s">
        <v>69</v>
      </c>
      <c r="G7062" t="s">
        <v>17</v>
      </c>
      <c r="H7062" s="2">
        <v>64096.61</v>
      </c>
      <c r="I7062">
        <v>0.09</v>
      </c>
      <c r="J7062" s="2">
        <v>64096.61</v>
      </c>
      <c r="K7062" s="2">
        <v>4100</v>
      </c>
      <c r="L7062">
        <v>15.63</v>
      </c>
      <c r="M7062" t="s">
        <v>73</v>
      </c>
      <c r="N7062" t="s">
        <v>74</v>
      </c>
      <c r="O7062" t="s">
        <v>75</v>
      </c>
    </row>
    <row r="7063" spans="1:15" x14ac:dyDescent="0.2">
      <c r="A7063" s="16" t="s">
        <v>505</v>
      </c>
      <c r="B7063" s="1">
        <v>46003</v>
      </c>
      <c r="C7063">
        <v>2121</v>
      </c>
      <c r="D7063" t="s">
        <v>456</v>
      </c>
      <c r="F7063" t="s">
        <v>69</v>
      </c>
      <c r="G7063" t="s">
        <v>17</v>
      </c>
      <c r="H7063" s="2">
        <v>58110.15</v>
      </c>
      <c r="I7063">
        <v>0.08</v>
      </c>
      <c r="J7063" s="2">
        <v>58110.15</v>
      </c>
      <c r="K7063" s="2">
        <v>3300</v>
      </c>
      <c r="L7063">
        <v>17.61</v>
      </c>
      <c r="M7063" t="s">
        <v>73</v>
      </c>
      <c r="N7063" t="s">
        <v>74</v>
      </c>
      <c r="O7063" t="s">
        <v>75</v>
      </c>
    </row>
    <row r="7064" spans="1:15" x14ac:dyDescent="0.2">
      <c r="A7064" s="16" t="s">
        <v>505</v>
      </c>
      <c r="B7064" s="1">
        <v>46003</v>
      </c>
      <c r="C7064">
        <v>6727</v>
      </c>
      <c r="D7064" t="s">
        <v>464</v>
      </c>
      <c r="F7064" t="s">
        <v>16</v>
      </c>
      <c r="G7064" t="s">
        <v>17</v>
      </c>
      <c r="H7064" s="2">
        <v>54019.95</v>
      </c>
      <c r="I7064">
        <v>7.0000000000000007E-2</v>
      </c>
      <c r="J7064" s="2">
        <v>54019.95</v>
      </c>
      <c r="K7064" s="2">
        <v>10700</v>
      </c>
      <c r="L7064">
        <v>5.05</v>
      </c>
      <c r="M7064" t="s">
        <v>73</v>
      </c>
      <c r="N7064" t="s">
        <v>74</v>
      </c>
      <c r="O7064" t="s">
        <v>75</v>
      </c>
    </row>
    <row r="7065" spans="1:15" x14ac:dyDescent="0.2">
      <c r="A7065" s="16" t="s">
        <v>505</v>
      </c>
      <c r="B7065" s="1">
        <v>46003</v>
      </c>
      <c r="C7065">
        <v>2362</v>
      </c>
      <c r="D7065" t="s">
        <v>459</v>
      </c>
      <c r="F7065" t="s">
        <v>16</v>
      </c>
      <c r="G7065" t="s">
        <v>17</v>
      </c>
      <c r="H7065" s="2">
        <v>53459.39</v>
      </c>
      <c r="I7065">
        <v>7.0000000000000007E-2</v>
      </c>
      <c r="J7065" s="2">
        <v>53459.39</v>
      </c>
      <c r="K7065" s="2">
        <v>41000</v>
      </c>
      <c r="L7065">
        <v>1.3</v>
      </c>
      <c r="M7065" t="s">
        <v>33</v>
      </c>
      <c r="N7065" t="s">
        <v>34</v>
      </c>
      <c r="O7065" t="s">
        <v>35</v>
      </c>
    </row>
    <row r="7066" spans="1:15" x14ac:dyDescent="0.2">
      <c r="A7066" s="16" t="s">
        <v>505</v>
      </c>
      <c r="B7066" s="1">
        <v>46003</v>
      </c>
      <c r="C7066" t="s">
        <v>384</v>
      </c>
      <c r="D7066" t="s">
        <v>493</v>
      </c>
      <c r="F7066" t="s">
        <v>106</v>
      </c>
      <c r="G7066" t="s">
        <v>107</v>
      </c>
      <c r="H7066" s="2">
        <v>48220.98</v>
      </c>
      <c r="I7066">
        <v>7.0000000000000007E-2</v>
      </c>
      <c r="J7066" s="2">
        <v>48220.98</v>
      </c>
      <c r="K7066" s="2">
        <v>447874</v>
      </c>
      <c r="L7066">
        <v>10.77</v>
      </c>
      <c r="M7066" t="s">
        <v>363</v>
      </c>
      <c r="N7066" t="s">
        <v>108</v>
      </c>
      <c r="O7066" t="s">
        <v>384</v>
      </c>
    </row>
    <row r="7067" spans="1:15" x14ac:dyDescent="0.2">
      <c r="A7067" s="16" t="s">
        <v>505</v>
      </c>
      <c r="B7067" s="1">
        <v>46003</v>
      </c>
      <c r="C7067">
        <v>2767</v>
      </c>
      <c r="D7067" t="s">
        <v>471</v>
      </c>
      <c r="F7067" t="s">
        <v>43</v>
      </c>
      <c r="G7067" t="s">
        <v>17</v>
      </c>
      <c r="H7067" s="2">
        <v>46284.12</v>
      </c>
      <c r="I7067">
        <v>0.06</v>
      </c>
      <c r="J7067" s="2">
        <v>46284.12</v>
      </c>
      <c r="K7067" s="2">
        <v>3900</v>
      </c>
      <c r="L7067">
        <v>11.87</v>
      </c>
      <c r="M7067" t="s">
        <v>73</v>
      </c>
      <c r="N7067" t="s">
        <v>74</v>
      </c>
      <c r="O7067" t="s">
        <v>75</v>
      </c>
    </row>
    <row r="7068" spans="1:15" x14ac:dyDescent="0.2">
      <c r="A7068" s="16" t="s">
        <v>505</v>
      </c>
      <c r="B7068" s="1">
        <v>46003</v>
      </c>
      <c r="C7068">
        <v>751</v>
      </c>
      <c r="D7068" t="s">
        <v>470</v>
      </c>
      <c r="F7068" t="s">
        <v>43</v>
      </c>
      <c r="G7068" t="s">
        <v>17</v>
      </c>
      <c r="H7068" s="2">
        <v>45739.1</v>
      </c>
      <c r="I7068">
        <v>0.06</v>
      </c>
      <c r="J7068" s="2">
        <v>45739.1</v>
      </c>
      <c r="K7068" s="2">
        <v>92000</v>
      </c>
      <c r="L7068">
        <v>0.5</v>
      </c>
      <c r="M7068" t="s">
        <v>101</v>
      </c>
      <c r="N7068" t="s">
        <v>102</v>
      </c>
      <c r="O7068" t="s">
        <v>103</v>
      </c>
    </row>
    <row r="7069" spans="1:15" x14ac:dyDescent="0.2">
      <c r="A7069" s="16" t="s">
        <v>505</v>
      </c>
      <c r="B7069" s="1">
        <v>46003</v>
      </c>
      <c r="C7069">
        <v>293490</v>
      </c>
      <c r="D7069" t="s">
        <v>469</v>
      </c>
      <c r="F7069" t="s">
        <v>69</v>
      </c>
      <c r="G7069" t="s">
        <v>17</v>
      </c>
      <c r="H7069" s="2">
        <v>38964.480000000003</v>
      </c>
      <c r="I7069">
        <v>0.05</v>
      </c>
      <c r="J7069" s="2">
        <v>38964.480000000003</v>
      </c>
      <c r="K7069" s="2">
        <v>3600</v>
      </c>
      <c r="L7069">
        <v>10.82</v>
      </c>
      <c r="M7069" t="s">
        <v>51</v>
      </c>
      <c r="N7069" t="s">
        <v>463</v>
      </c>
      <c r="O7069" t="s">
        <v>53</v>
      </c>
    </row>
    <row r="7070" spans="1:15" x14ac:dyDescent="0.2">
      <c r="A7070" s="16" t="s">
        <v>505</v>
      </c>
      <c r="B7070" s="1">
        <v>46003</v>
      </c>
      <c r="C7070">
        <v>192080</v>
      </c>
      <c r="D7070" t="s">
        <v>475</v>
      </c>
      <c r="F7070" t="s">
        <v>43</v>
      </c>
      <c r="G7070" t="s">
        <v>17</v>
      </c>
      <c r="H7070" s="2">
        <v>35881.519999999997</v>
      </c>
      <c r="I7070">
        <v>0.05</v>
      </c>
      <c r="J7070" s="2">
        <v>35881.519999999997</v>
      </c>
      <c r="K7070">
        <v>972</v>
      </c>
      <c r="L7070">
        <v>36.92</v>
      </c>
      <c r="M7070" t="s">
        <v>51</v>
      </c>
      <c r="N7070" t="s">
        <v>52</v>
      </c>
      <c r="O7070" t="s">
        <v>53</v>
      </c>
    </row>
    <row r="7071" spans="1:15" x14ac:dyDescent="0.2">
      <c r="A7071" s="16" t="s">
        <v>505</v>
      </c>
      <c r="B7071" s="1">
        <v>46003</v>
      </c>
      <c r="C7071">
        <v>799</v>
      </c>
      <c r="D7071" t="s">
        <v>518</v>
      </c>
      <c r="F7071" t="s">
        <v>69</v>
      </c>
      <c r="G7071" t="s">
        <v>17</v>
      </c>
      <c r="H7071" s="2">
        <v>33772.47</v>
      </c>
      <c r="I7071">
        <v>0.05</v>
      </c>
      <c r="J7071" s="2">
        <v>33772.47</v>
      </c>
      <c r="K7071" s="2">
        <v>69000</v>
      </c>
      <c r="L7071">
        <v>0.49</v>
      </c>
      <c r="M7071" t="s">
        <v>128</v>
      </c>
      <c r="N7071" t="s">
        <v>102</v>
      </c>
      <c r="O7071" t="s">
        <v>103</v>
      </c>
    </row>
    <row r="7072" spans="1:15" x14ac:dyDescent="0.2">
      <c r="A7072" s="16" t="s">
        <v>505</v>
      </c>
      <c r="B7072" s="1">
        <v>46003</v>
      </c>
      <c r="C7072">
        <v>112040</v>
      </c>
      <c r="D7072" t="s">
        <v>472</v>
      </c>
      <c r="F7072" t="s">
        <v>69</v>
      </c>
      <c r="G7072" t="s">
        <v>17</v>
      </c>
      <c r="H7072" s="2">
        <v>33659.379999999997</v>
      </c>
      <c r="I7072">
        <v>0.05</v>
      </c>
      <c r="J7072" s="2">
        <v>33659.379999999997</v>
      </c>
      <c r="K7072" s="2">
        <v>1807</v>
      </c>
      <c r="L7072">
        <v>18.63</v>
      </c>
      <c r="M7072" t="s">
        <v>51</v>
      </c>
      <c r="N7072" t="s">
        <v>463</v>
      </c>
      <c r="O7072" t="s">
        <v>53</v>
      </c>
    </row>
    <row r="7073" spans="1:15" x14ac:dyDescent="0.2">
      <c r="A7073" s="16" t="s">
        <v>505</v>
      </c>
      <c r="B7073" s="1">
        <v>46003</v>
      </c>
      <c r="C7073" t="s">
        <v>466</v>
      </c>
      <c r="D7073" t="s">
        <v>467</v>
      </c>
      <c r="F7073" t="s">
        <v>69</v>
      </c>
      <c r="G7073" t="s">
        <v>17</v>
      </c>
      <c r="H7073" s="2">
        <v>32190.85</v>
      </c>
      <c r="I7073">
        <v>0.04</v>
      </c>
      <c r="J7073" s="2">
        <v>32190.85</v>
      </c>
      <c r="K7073" s="2">
        <v>3557</v>
      </c>
      <c r="L7073">
        <v>9.0500000000000007</v>
      </c>
      <c r="M7073" t="s">
        <v>18</v>
      </c>
      <c r="N7073" t="s">
        <v>19</v>
      </c>
      <c r="O7073" t="s">
        <v>20</v>
      </c>
    </row>
    <row r="7074" spans="1:15" x14ac:dyDescent="0.2">
      <c r="A7074" s="16" t="s">
        <v>505</v>
      </c>
      <c r="B7074" s="1">
        <v>46003</v>
      </c>
      <c r="C7074">
        <v>67160</v>
      </c>
      <c r="D7074" t="s">
        <v>468</v>
      </c>
      <c r="F7074" t="s">
        <v>69</v>
      </c>
      <c r="G7074" t="s">
        <v>17</v>
      </c>
      <c r="H7074" s="2">
        <v>31024.33</v>
      </c>
      <c r="I7074">
        <v>0.04</v>
      </c>
      <c r="J7074" s="2">
        <v>31024.33</v>
      </c>
      <c r="K7074">
        <v>655</v>
      </c>
      <c r="L7074">
        <v>47.37</v>
      </c>
      <c r="M7074" t="s">
        <v>51</v>
      </c>
      <c r="N7074" t="s">
        <v>463</v>
      </c>
      <c r="O7074" t="s">
        <v>53</v>
      </c>
    </row>
    <row r="7075" spans="1:15" x14ac:dyDescent="0.2">
      <c r="A7075" s="16" t="s">
        <v>505</v>
      </c>
      <c r="B7075" s="1">
        <v>46003</v>
      </c>
      <c r="C7075">
        <v>777</v>
      </c>
      <c r="D7075" t="s">
        <v>517</v>
      </c>
      <c r="F7075" t="s">
        <v>69</v>
      </c>
      <c r="G7075" t="s">
        <v>17</v>
      </c>
      <c r="H7075" s="2">
        <v>30834.45</v>
      </c>
      <c r="I7075">
        <v>0.04</v>
      </c>
      <c r="J7075" s="2">
        <v>30834.45</v>
      </c>
      <c r="K7075" s="2">
        <v>22000</v>
      </c>
      <c r="L7075">
        <v>1.4</v>
      </c>
      <c r="M7075" t="s">
        <v>101</v>
      </c>
      <c r="N7075" t="s">
        <v>102</v>
      </c>
      <c r="O7075" t="s">
        <v>103</v>
      </c>
    </row>
    <row r="7076" spans="1:15" x14ac:dyDescent="0.2">
      <c r="A7076" s="16" t="s">
        <v>505</v>
      </c>
      <c r="B7076" s="1">
        <v>46003</v>
      </c>
      <c r="C7076">
        <v>6419</v>
      </c>
      <c r="D7076" t="s">
        <v>520</v>
      </c>
      <c r="F7076" t="s">
        <v>43</v>
      </c>
      <c r="G7076" t="s">
        <v>17</v>
      </c>
      <c r="H7076" s="2">
        <v>27616.51</v>
      </c>
      <c r="I7076">
        <v>0.04</v>
      </c>
      <c r="J7076" s="2">
        <v>27616.51</v>
      </c>
      <c r="K7076" s="2">
        <v>1400</v>
      </c>
      <c r="L7076">
        <v>19.73</v>
      </c>
      <c r="M7076" t="s">
        <v>73</v>
      </c>
      <c r="N7076" t="s">
        <v>74</v>
      </c>
      <c r="O7076" t="s">
        <v>75</v>
      </c>
    </row>
    <row r="7077" spans="1:15" x14ac:dyDescent="0.2">
      <c r="A7077" s="16" t="s">
        <v>505</v>
      </c>
      <c r="B7077" s="1">
        <v>46003</v>
      </c>
      <c r="C7077" t="s">
        <v>485</v>
      </c>
      <c r="D7077" t="s">
        <v>486</v>
      </c>
      <c r="F7077" t="s">
        <v>69</v>
      </c>
      <c r="G7077" t="s">
        <v>17</v>
      </c>
      <c r="H7077" s="2">
        <v>27545.759999999998</v>
      </c>
      <c r="I7077">
        <v>0.04</v>
      </c>
      <c r="J7077" s="2">
        <v>27545.759999999998</v>
      </c>
      <c r="K7077" s="2">
        <v>6512</v>
      </c>
      <c r="L7077">
        <v>4.2300000000000004</v>
      </c>
      <c r="M7077" t="s">
        <v>18</v>
      </c>
      <c r="N7077" t="s">
        <v>19</v>
      </c>
      <c r="O7077" t="s">
        <v>20</v>
      </c>
    </row>
    <row r="7078" spans="1:15" x14ac:dyDescent="0.2">
      <c r="A7078" s="16" t="s">
        <v>505</v>
      </c>
      <c r="B7078" s="1">
        <v>46003</v>
      </c>
      <c r="C7078">
        <v>6200</v>
      </c>
      <c r="D7078" t="s">
        <v>519</v>
      </c>
      <c r="F7078" t="s">
        <v>477</v>
      </c>
      <c r="G7078" t="s">
        <v>17</v>
      </c>
      <c r="H7078" s="2">
        <v>24934.41</v>
      </c>
      <c r="I7078">
        <v>0.03</v>
      </c>
      <c r="J7078" s="2">
        <v>24934.41</v>
      </c>
      <c r="K7078" s="2">
        <v>4700</v>
      </c>
      <c r="L7078">
        <v>5.31</v>
      </c>
      <c r="M7078" t="s">
        <v>73</v>
      </c>
      <c r="N7078" t="s">
        <v>74</v>
      </c>
      <c r="O7078" t="s">
        <v>75</v>
      </c>
    </row>
    <row r="7079" spans="1:15" x14ac:dyDescent="0.2">
      <c r="A7079" s="16" t="s">
        <v>505</v>
      </c>
      <c r="B7079" s="1">
        <v>46003</v>
      </c>
      <c r="C7079">
        <v>30520</v>
      </c>
      <c r="D7079" t="s">
        <v>521</v>
      </c>
      <c r="F7079" t="s">
        <v>16</v>
      </c>
      <c r="G7079" t="s">
        <v>17</v>
      </c>
      <c r="H7079" s="2">
        <v>24696.54</v>
      </c>
      <c r="I7079">
        <v>0.03</v>
      </c>
      <c r="J7079" s="2">
        <v>24696.54</v>
      </c>
      <c r="K7079" s="2">
        <v>1507</v>
      </c>
      <c r="L7079">
        <v>16.39</v>
      </c>
      <c r="M7079" t="s">
        <v>51</v>
      </c>
      <c r="N7079" t="s">
        <v>463</v>
      </c>
      <c r="O7079" t="s">
        <v>53</v>
      </c>
    </row>
    <row r="7080" spans="1:15" x14ac:dyDescent="0.2">
      <c r="A7080" s="16" t="s">
        <v>505</v>
      </c>
      <c r="B7080" s="1">
        <v>46003</v>
      </c>
      <c r="C7080" t="s">
        <v>446</v>
      </c>
      <c r="D7080" t="s">
        <v>447</v>
      </c>
      <c r="F7080" t="s">
        <v>69</v>
      </c>
      <c r="G7080" t="s">
        <v>17</v>
      </c>
      <c r="H7080" s="2">
        <v>23058.78</v>
      </c>
      <c r="I7080">
        <v>0.03</v>
      </c>
      <c r="J7080" s="2">
        <v>23058.78</v>
      </c>
      <c r="K7080" s="2">
        <v>6802</v>
      </c>
      <c r="L7080">
        <v>3.39</v>
      </c>
      <c r="M7080" t="s">
        <v>18</v>
      </c>
      <c r="N7080" t="s">
        <v>19</v>
      </c>
      <c r="O7080" t="s">
        <v>20</v>
      </c>
    </row>
    <row r="7081" spans="1:15" x14ac:dyDescent="0.2">
      <c r="A7081" s="16" t="s">
        <v>505</v>
      </c>
      <c r="B7081" s="1">
        <v>46003</v>
      </c>
      <c r="C7081" t="s">
        <v>376</v>
      </c>
      <c r="D7081" t="s">
        <v>495</v>
      </c>
      <c r="F7081" t="s">
        <v>106</v>
      </c>
      <c r="G7081" t="s">
        <v>107</v>
      </c>
      <c r="H7081" s="2">
        <v>21956.29</v>
      </c>
      <c r="I7081">
        <v>0.03</v>
      </c>
      <c r="J7081" s="2">
        <v>21956.29</v>
      </c>
      <c r="K7081" s="2">
        <v>33044</v>
      </c>
      <c r="L7081">
        <v>66.45</v>
      </c>
      <c r="M7081" t="s">
        <v>374</v>
      </c>
      <c r="N7081" t="s">
        <v>108</v>
      </c>
      <c r="O7081" t="s">
        <v>376</v>
      </c>
    </row>
    <row r="7082" spans="1:15" x14ac:dyDescent="0.2">
      <c r="A7082" s="16" t="s">
        <v>505</v>
      </c>
      <c r="B7082" s="1">
        <v>46003</v>
      </c>
      <c r="C7082" t="s">
        <v>75</v>
      </c>
      <c r="D7082" t="s">
        <v>114</v>
      </c>
      <c r="F7082" t="s">
        <v>106</v>
      </c>
      <c r="G7082" t="s">
        <v>107</v>
      </c>
      <c r="H7082" s="2">
        <v>20860.64</v>
      </c>
      <c r="I7082">
        <v>0.03</v>
      </c>
      <c r="J7082" s="2">
        <v>20860.64</v>
      </c>
      <c r="K7082" s="2">
        <v>3251861</v>
      </c>
      <c r="L7082">
        <v>0.64</v>
      </c>
      <c r="M7082" t="s">
        <v>73</v>
      </c>
      <c r="N7082" t="s">
        <v>108</v>
      </c>
      <c r="O7082" t="s">
        <v>75</v>
      </c>
    </row>
    <row r="7083" spans="1:15" x14ac:dyDescent="0.2">
      <c r="A7083" s="16" t="s">
        <v>505</v>
      </c>
      <c r="B7083" s="1">
        <v>46003</v>
      </c>
      <c r="C7083">
        <v>376300</v>
      </c>
      <c r="D7083" t="s">
        <v>484</v>
      </c>
      <c r="F7083" t="s">
        <v>69</v>
      </c>
      <c r="G7083" t="s">
        <v>17</v>
      </c>
      <c r="H7083" s="2">
        <v>20543.28</v>
      </c>
      <c r="I7083">
        <v>0.03</v>
      </c>
      <c r="J7083" s="2">
        <v>20543.28</v>
      </c>
      <c r="K7083">
        <v>901</v>
      </c>
      <c r="L7083">
        <v>22.8</v>
      </c>
      <c r="M7083" t="s">
        <v>51</v>
      </c>
      <c r="N7083" t="s">
        <v>463</v>
      </c>
      <c r="O7083" t="s">
        <v>53</v>
      </c>
    </row>
    <row r="7084" spans="1:15" x14ac:dyDescent="0.2">
      <c r="A7084" s="16" t="s">
        <v>505</v>
      </c>
      <c r="B7084" s="1">
        <v>46003</v>
      </c>
      <c r="C7084" t="s">
        <v>522</v>
      </c>
      <c r="D7084" t="s">
        <v>523</v>
      </c>
      <c r="F7084" t="s">
        <v>69</v>
      </c>
      <c r="G7084" t="s">
        <v>17</v>
      </c>
      <c r="H7084" s="2">
        <v>20033.38</v>
      </c>
      <c r="I7084">
        <v>0.03</v>
      </c>
      <c r="J7084" s="2">
        <v>20033.38</v>
      </c>
      <c r="K7084" s="2">
        <v>768100</v>
      </c>
      <c r="L7084">
        <v>0.03</v>
      </c>
      <c r="M7084" t="s">
        <v>524</v>
      </c>
      <c r="N7084" t="s">
        <v>525</v>
      </c>
      <c r="O7084" t="s">
        <v>526</v>
      </c>
    </row>
    <row r="7085" spans="1:15" x14ac:dyDescent="0.2">
      <c r="A7085" s="16" t="s">
        <v>505</v>
      </c>
      <c r="B7085" s="1">
        <v>46003</v>
      </c>
      <c r="C7085">
        <v>225570</v>
      </c>
      <c r="D7085" t="s">
        <v>527</v>
      </c>
      <c r="F7085" t="s">
        <v>69</v>
      </c>
      <c r="G7085" t="s">
        <v>17</v>
      </c>
      <c r="H7085" s="2">
        <v>18701.54</v>
      </c>
      <c r="I7085">
        <v>0.03</v>
      </c>
      <c r="J7085" s="2">
        <v>18701.54</v>
      </c>
      <c r="K7085" s="2">
        <v>2203</v>
      </c>
      <c r="L7085">
        <v>8.49</v>
      </c>
      <c r="M7085" t="s">
        <v>51</v>
      </c>
      <c r="N7085" t="s">
        <v>463</v>
      </c>
      <c r="O7085" t="s">
        <v>53</v>
      </c>
    </row>
    <row r="7086" spans="1:15" x14ac:dyDescent="0.2">
      <c r="A7086" s="16" t="s">
        <v>505</v>
      </c>
      <c r="B7086" s="1">
        <v>46003</v>
      </c>
      <c r="C7086">
        <v>3632</v>
      </c>
      <c r="D7086" t="s">
        <v>487</v>
      </c>
      <c r="F7086" t="s">
        <v>69</v>
      </c>
      <c r="G7086" t="s">
        <v>17</v>
      </c>
      <c r="H7086" s="2">
        <v>15652.56</v>
      </c>
      <c r="I7086">
        <v>0.02</v>
      </c>
      <c r="J7086" s="2">
        <v>15652.56</v>
      </c>
      <c r="K7086" s="2">
        <v>6100</v>
      </c>
      <c r="L7086">
        <v>2.57</v>
      </c>
      <c r="M7086" t="s">
        <v>73</v>
      </c>
      <c r="N7086" t="s">
        <v>74</v>
      </c>
      <c r="O7086" t="s">
        <v>75</v>
      </c>
    </row>
    <row r="7087" spans="1:15" x14ac:dyDescent="0.2">
      <c r="A7087" s="16" t="s">
        <v>505</v>
      </c>
      <c r="B7087" s="1">
        <v>46003</v>
      </c>
      <c r="C7087" t="s">
        <v>103</v>
      </c>
      <c r="D7087" t="s">
        <v>127</v>
      </c>
      <c r="F7087" t="s">
        <v>106</v>
      </c>
      <c r="G7087" t="s">
        <v>107</v>
      </c>
      <c r="H7087" s="2">
        <v>15166.21</v>
      </c>
      <c r="I7087">
        <v>0.02</v>
      </c>
      <c r="J7087" s="2">
        <v>15166.21</v>
      </c>
      <c r="K7087" s="2">
        <v>118056</v>
      </c>
      <c r="L7087">
        <v>12.85</v>
      </c>
      <c r="M7087" t="s">
        <v>128</v>
      </c>
      <c r="N7087" t="s">
        <v>108</v>
      </c>
      <c r="O7087" t="s">
        <v>103</v>
      </c>
    </row>
    <row r="7088" spans="1:15" x14ac:dyDescent="0.2">
      <c r="A7088" s="16" t="s">
        <v>505</v>
      </c>
      <c r="B7088" s="1">
        <v>46003</v>
      </c>
      <c r="C7088">
        <v>194480</v>
      </c>
      <c r="D7088" t="s">
        <v>492</v>
      </c>
      <c r="F7088" t="s">
        <v>69</v>
      </c>
      <c r="G7088" t="s">
        <v>17</v>
      </c>
      <c r="H7088" s="2">
        <v>13122.93</v>
      </c>
      <c r="I7088">
        <v>0.02</v>
      </c>
      <c r="J7088" s="2">
        <v>13122.93</v>
      </c>
      <c r="K7088">
        <v>668</v>
      </c>
      <c r="L7088">
        <v>19.649999999999999</v>
      </c>
      <c r="M7088" t="s">
        <v>51</v>
      </c>
      <c r="N7088" t="s">
        <v>463</v>
      </c>
      <c r="O7088" t="s">
        <v>53</v>
      </c>
    </row>
    <row r="7089" spans="1:16" x14ac:dyDescent="0.2">
      <c r="A7089" s="16" t="s">
        <v>505</v>
      </c>
      <c r="B7089" s="1">
        <v>46003</v>
      </c>
      <c r="C7089" t="s">
        <v>53</v>
      </c>
      <c r="D7089" t="s">
        <v>124</v>
      </c>
      <c r="F7089" t="s">
        <v>106</v>
      </c>
      <c r="G7089" t="s">
        <v>107</v>
      </c>
      <c r="H7089" s="2">
        <v>9684.57</v>
      </c>
      <c r="I7089">
        <v>0.01</v>
      </c>
      <c r="J7089" s="2">
        <v>9684.57</v>
      </c>
      <c r="K7089" s="2">
        <v>14271669</v>
      </c>
      <c r="L7089">
        <v>7.0000000000000007E-2</v>
      </c>
      <c r="M7089" t="s">
        <v>51</v>
      </c>
      <c r="N7089" t="s">
        <v>108</v>
      </c>
      <c r="O7089" t="s">
        <v>53</v>
      </c>
    </row>
    <row r="7090" spans="1:16" x14ac:dyDescent="0.2">
      <c r="A7090" s="16" t="s">
        <v>505</v>
      </c>
      <c r="B7090" s="1">
        <v>46003</v>
      </c>
      <c r="C7090" t="s">
        <v>389</v>
      </c>
      <c r="D7090" t="s">
        <v>494</v>
      </c>
      <c r="F7090" t="s">
        <v>106</v>
      </c>
      <c r="G7090" t="s">
        <v>107</v>
      </c>
      <c r="H7090" s="2">
        <v>8475.8700000000008</v>
      </c>
      <c r="I7090">
        <v>0.01</v>
      </c>
      <c r="J7090" s="2">
        <v>8475.8700000000008</v>
      </c>
      <c r="K7090" s="2">
        <v>6746</v>
      </c>
      <c r="L7090">
        <v>125.65</v>
      </c>
      <c r="M7090" t="s">
        <v>387</v>
      </c>
      <c r="N7090" t="s">
        <v>108</v>
      </c>
      <c r="O7090" t="s">
        <v>389</v>
      </c>
    </row>
    <row r="7091" spans="1:16" x14ac:dyDescent="0.2">
      <c r="A7091" s="16" t="s">
        <v>505</v>
      </c>
      <c r="B7091" s="1">
        <v>46003</v>
      </c>
      <c r="C7091" t="s">
        <v>490</v>
      </c>
      <c r="D7091" t="s">
        <v>491</v>
      </c>
      <c r="F7091" t="s">
        <v>106</v>
      </c>
      <c r="G7091" t="s">
        <v>117</v>
      </c>
      <c r="H7091" s="2">
        <v>7000</v>
      </c>
      <c r="I7091">
        <v>0.01</v>
      </c>
      <c r="J7091" s="2">
        <v>7000</v>
      </c>
      <c r="K7091" s="2">
        <v>7000</v>
      </c>
      <c r="L7091">
        <v>100</v>
      </c>
      <c r="M7091" t="s">
        <v>18</v>
      </c>
      <c r="N7091" t="s">
        <v>108</v>
      </c>
      <c r="O7091" t="s">
        <v>20</v>
      </c>
    </row>
    <row r="7092" spans="1:16" x14ac:dyDescent="0.2">
      <c r="A7092" s="16" t="s">
        <v>505</v>
      </c>
      <c r="B7092" s="1">
        <v>46003</v>
      </c>
      <c r="C7092" t="s">
        <v>526</v>
      </c>
      <c r="D7092" t="s">
        <v>528</v>
      </c>
      <c r="F7092" t="s">
        <v>106</v>
      </c>
      <c r="G7092" t="s">
        <v>107</v>
      </c>
      <c r="H7092" s="2">
        <v>6763.93</v>
      </c>
      <c r="I7092">
        <v>0.01</v>
      </c>
      <c r="J7092" s="2">
        <v>6763.93</v>
      </c>
      <c r="K7092" s="2">
        <v>112551723</v>
      </c>
      <c r="L7092">
        <v>0.01</v>
      </c>
      <c r="M7092" t="s">
        <v>524</v>
      </c>
      <c r="N7092" t="s">
        <v>108</v>
      </c>
      <c r="O7092" t="s">
        <v>526</v>
      </c>
    </row>
    <row r="7093" spans="1:16" x14ac:dyDescent="0.2">
      <c r="A7093" s="16" t="s">
        <v>505</v>
      </c>
      <c r="B7093" s="1">
        <v>46003</v>
      </c>
      <c r="C7093" t="s">
        <v>152</v>
      </c>
      <c r="D7093" t="s">
        <v>153</v>
      </c>
      <c r="F7093" t="s">
        <v>106</v>
      </c>
      <c r="G7093" t="s">
        <v>107</v>
      </c>
      <c r="H7093" s="2">
        <v>4929.3100000000004</v>
      </c>
      <c r="I7093">
        <v>0.01</v>
      </c>
      <c r="J7093" s="2">
        <v>4929.3100000000004</v>
      </c>
      <c r="K7093" s="2">
        <v>3691</v>
      </c>
      <c r="L7093">
        <v>133.55000000000001</v>
      </c>
      <c r="M7093" t="s">
        <v>154</v>
      </c>
      <c r="N7093" t="s">
        <v>108</v>
      </c>
      <c r="O7093" t="s">
        <v>152</v>
      </c>
    </row>
    <row r="7094" spans="1:16" x14ac:dyDescent="0.2">
      <c r="A7094" s="16" t="s">
        <v>505</v>
      </c>
      <c r="B7094" s="1">
        <v>46003</v>
      </c>
      <c r="C7094" t="s">
        <v>496</v>
      </c>
      <c r="D7094" t="s">
        <v>497</v>
      </c>
      <c r="F7094" t="s">
        <v>106</v>
      </c>
      <c r="G7094" t="s">
        <v>107</v>
      </c>
      <c r="H7094" s="2">
        <v>3544.93</v>
      </c>
      <c r="I7094">
        <v>0</v>
      </c>
      <c r="J7094" s="2">
        <v>3544.93</v>
      </c>
      <c r="K7094" s="2">
        <v>14536</v>
      </c>
      <c r="L7094">
        <v>24.39</v>
      </c>
      <c r="M7094" t="s">
        <v>498</v>
      </c>
      <c r="N7094" t="s">
        <v>108</v>
      </c>
      <c r="O7094" t="s">
        <v>496</v>
      </c>
    </row>
    <row r="7095" spans="1:16" x14ac:dyDescent="0.2">
      <c r="A7095" s="16" t="s">
        <v>505</v>
      </c>
      <c r="B7095" s="1">
        <v>46003</v>
      </c>
      <c r="C7095" t="s">
        <v>40</v>
      </c>
      <c r="D7095" t="s">
        <v>125</v>
      </c>
      <c r="F7095" t="s">
        <v>106</v>
      </c>
      <c r="G7095" t="s">
        <v>107</v>
      </c>
      <c r="H7095" s="2">
        <v>2402.6799999999998</v>
      </c>
      <c r="I7095">
        <v>0</v>
      </c>
      <c r="J7095" s="2">
        <v>2402.6799999999998</v>
      </c>
      <c r="K7095" s="2">
        <v>2047</v>
      </c>
      <c r="L7095">
        <v>117.38</v>
      </c>
      <c r="M7095" t="s">
        <v>126</v>
      </c>
      <c r="N7095" t="s">
        <v>108</v>
      </c>
      <c r="O7095" t="s">
        <v>40</v>
      </c>
    </row>
    <row r="7096" spans="1:16" x14ac:dyDescent="0.2">
      <c r="A7096" s="16" t="s">
        <v>505</v>
      </c>
      <c r="B7096" s="1">
        <v>46003</v>
      </c>
      <c r="C7096" t="s">
        <v>414</v>
      </c>
      <c r="D7096" t="s">
        <v>499</v>
      </c>
      <c r="F7096" t="s">
        <v>106</v>
      </c>
      <c r="G7096" t="s">
        <v>107</v>
      </c>
      <c r="H7096" s="2">
        <v>2349.1</v>
      </c>
      <c r="I7096">
        <v>0</v>
      </c>
      <c r="J7096" s="2">
        <v>2349.1</v>
      </c>
      <c r="K7096" s="2">
        <v>8463</v>
      </c>
      <c r="L7096">
        <v>27.76</v>
      </c>
      <c r="M7096" t="s">
        <v>412</v>
      </c>
      <c r="N7096" t="s">
        <v>108</v>
      </c>
      <c r="O7096" t="s">
        <v>414</v>
      </c>
    </row>
    <row r="7097" spans="1:16" x14ac:dyDescent="0.2">
      <c r="A7097" s="16" t="s">
        <v>505</v>
      </c>
      <c r="B7097" s="1">
        <v>46003</v>
      </c>
      <c r="C7097" t="s">
        <v>35</v>
      </c>
      <c r="D7097" t="s">
        <v>113</v>
      </c>
      <c r="F7097" t="s">
        <v>106</v>
      </c>
      <c r="G7097" t="s">
        <v>107</v>
      </c>
      <c r="H7097" s="2">
        <v>1759.14</v>
      </c>
      <c r="I7097">
        <v>0</v>
      </c>
      <c r="J7097" s="2">
        <v>1759.14</v>
      </c>
      <c r="K7097" s="2">
        <v>54843</v>
      </c>
      <c r="L7097">
        <v>3.21</v>
      </c>
      <c r="M7097" t="s">
        <v>33</v>
      </c>
      <c r="N7097" t="s">
        <v>108</v>
      </c>
      <c r="O7097" t="s">
        <v>35</v>
      </c>
    </row>
    <row r="7098" spans="1:16" x14ac:dyDescent="0.2">
      <c r="A7098" s="16" t="s">
        <v>505</v>
      </c>
      <c r="B7098" s="1">
        <v>46003</v>
      </c>
      <c r="C7098" t="s">
        <v>500</v>
      </c>
      <c r="D7098" t="s">
        <v>501</v>
      </c>
      <c r="F7098" t="s">
        <v>106</v>
      </c>
      <c r="G7098" t="s">
        <v>107</v>
      </c>
      <c r="H7098" s="2">
        <v>1003.2</v>
      </c>
      <c r="I7098">
        <v>0</v>
      </c>
      <c r="J7098" s="2">
        <v>1003.2</v>
      </c>
      <c r="K7098" s="2">
        <v>10174</v>
      </c>
      <c r="L7098">
        <v>9.86</v>
      </c>
      <c r="M7098" t="s">
        <v>502</v>
      </c>
      <c r="N7098" t="s">
        <v>108</v>
      </c>
      <c r="O7098" t="s">
        <v>500</v>
      </c>
    </row>
    <row r="7099" spans="1:16" x14ac:dyDescent="0.2">
      <c r="A7099" s="16" t="s">
        <v>505</v>
      </c>
      <c r="B7099" s="1">
        <v>46003</v>
      </c>
      <c r="C7099" t="s">
        <v>384</v>
      </c>
      <c r="D7099" t="s">
        <v>720</v>
      </c>
      <c r="F7099" t="s">
        <v>106</v>
      </c>
      <c r="G7099" t="s">
        <v>174</v>
      </c>
      <c r="H7099">
        <v>220.25</v>
      </c>
      <c r="I7099">
        <v>0</v>
      </c>
      <c r="J7099">
        <v>220.25</v>
      </c>
      <c r="K7099" s="2">
        <v>-409589</v>
      </c>
      <c r="L7099">
        <v>1</v>
      </c>
      <c r="M7099" t="s">
        <v>18</v>
      </c>
      <c r="N7099" t="s">
        <v>108</v>
      </c>
      <c r="O7099" t="s">
        <v>20</v>
      </c>
    </row>
    <row r="7100" spans="1:16" x14ac:dyDescent="0.2">
      <c r="A7100" s="16" t="s">
        <v>505</v>
      </c>
      <c r="B7100" s="1">
        <v>46003</v>
      </c>
      <c r="C7100" t="s">
        <v>376</v>
      </c>
      <c r="D7100" t="s">
        <v>628</v>
      </c>
      <c r="F7100" t="s">
        <v>106</v>
      </c>
      <c r="G7100" t="s">
        <v>174</v>
      </c>
      <c r="H7100">
        <v>26.4</v>
      </c>
      <c r="I7100">
        <v>0</v>
      </c>
      <c r="J7100">
        <v>26.4</v>
      </c>
      <c r="K7100" s="2">
        <v>-27500</v>
      </c>
      <c r="L7100">
        <v>1</v>
      </c>
      <c r="M7100" t="s">
        <v>18</v>
      </c>
      <c r="N7100" t="s">
        <v>108</v>
      </c>
      <c r="O7100" t="s">
        <v>20</v>
      </c>
    </row>
    <row r="7101" spans="1:16" x14ac:dyDescent="0.2">
      <c r="A7101" s="16" t="s">
        <v>505</v>
      </c>
      <c r="B7101" s="1">
        <v>46003</v>
      </c>
      <c r="C7101" t="s">
        <v>351</v>
      </c>
      <c r="D7101" t="s">
        <v>352</v>
      </c>
      <c r="F7101" t="s">
        <v>106</v>
      </c>
      <c r="G7101" t="s">
        <v>132</v>
      </c>
      <c r="H7101">
        <v>0</v>
      </c>
      <c r="I7101">
        <v>0</v>
      </c>
      <c r="J7101" s="2">
        <v>50427</v>
      </c>
      <c r="K7101">
        <v>1</v>
      </c>
      <c r="L7101" s="2">
        <v>25213.5</v>
      </c>
      <c r="M7101" t="s">
        <v>108</v>
      </c>
      <c r="N7101" t="s">
        <v>133</v>
      </c>
      <c r="O7101" t="s">
        <v>20</v>
      </c>
    </row>
    <row r="7102" spans="1:16" x14ac:dyDescent="0.2">
      <c r="A7102" s="16" t="s">
        <v>505</v>
      </c>
      <c r="B7102" s="1">
        <v>46003</v>
      </c>
      <c r="C7102" t="s">
        <v>725</v>
      </c>
      <c r="D7102" t="s">
        <v>726</v>
      </c>
      <c r="F7102" t="s">
        <v>106</v>
      </c>
      <c r="G7102" t="s">
        <v>132</v>
      </c>
      <c r="H7102">
        <v>0</v>
      </c>
      <c r="I7102">
        <v>0</v>
      </c>
      <c r="J7102" s="2">
        <v>50939</v>
      </c>
      <c r="K7102">
        <v>1</v>
      </c>
      <c r="L7102" s="2">
        <v>25469.5</v>
      </c>
      <c r="M7102" t="s">
        <v>108</v>
      </c>
      <c r="N7102" t="s">
        <v>133</v>
      </c>
      <c r="O7102" t="s">
        <v>20</v>
      </c>
    </row>
    <row r="7103" spans="1:16" x14ac:dyDescent="0.2">
      <c r="A7103" s="16" t="s">
        <v>719</v>
      </c>
      <c r="B7103" s="1">
        <v>46003</v>
      </c>
      <c r="C7103" t="s">
        <v>647</v>
      </c>
      <c r="D7103" t="s">
        <v>648</v>
      </c>
      <c r="F7103" t="s">
        <v>477</v>
      </c>
      <c r="G7103" t="s">
        <v>17</v>
      </c>
      <c r="H7103" s="2">
        <v>17446336</v>
      </c>
      <c r="I7103">
        <v>14.13</v>
      </c>
      <c r="J7103" s="2">
        <v>17446336</v>
      </c>
      <c r="K7103" s="2">
        <v>10796</v>
      </c>
      <c r="L7103" s="2">
        <v>1616</v>
      </c>
      <c r="M7103" t="s">
        <v>649</v>
      </c>
      <c r="N7103" t="s">
        <v>650</v>
      </c>
      <c r="O7103" t="s">
        <v>40</v>
      </c>
      <c r="P7103" s="16"/>
    </row>
    <row r="7104" spans="1:16" x14ac:dyDescent="0.2">
      <c r="A7104" s="16" t="s">
        <v>719</v>
      </c>
      <c r="B7104" s="1">
        <v>46003</v>
      </c>
      <c r="C7104" t="s">
        <v>651</v>
      </c>
      <c r="D7104" t="s">
        <v>652</v>
      </c>
      <c r="F7104" t="s">
        <v>477</v>
      </c>
      <c r="G7104" t="s">
        <v>17</v>
      </c>
      <c r="H7104" s="2">
        <v>16499428.49</v>
      </c>
      <c r="I7104">
        <v>13.36</v>
      </c>
      <c r="J7104" s="2">
        <v>16499428.49</v>
      </c>
      <c r="K7104" s="2">
        <v>852859</v>
      </c>
      <c r="L7104">
        <v>19.350000000000001</v>
      </c>
      <c r="M7104" t="s">
        <v>154</v>
      </c>
      <c r="N7104" t="s">
        <v>396</v>
      </c>
      <c r="O7104" t="s">
        <v>152</v>
      </c>
      <c r="P7104" s="16"/>
    </row>
    <row r="7105" spans="1:16" x14ac:dyDescent="0.2">
      <c r="A7105" s="16" t="s">
        <v>719</v>
      </c>
      <c r="B7105" s="1">
        <v>46003</v>
      </c>
      <c r="C7105" t="s">
        <v>653</v>
      </c>
      <c r="D7105" t="s">
        <v>654</v>
      </c>
      <c r="F7105" t="s">
        <v>477</v>
      </c>
      <c r="G7105" t="s">
        <v>17</v>
      </c>
      <c r="H7105" s="2">
        <v>16313580.1</v>
      </c>
      <c r="I7105">
        <v>13.21</v>
      </c>
      <c r="J7105" s="2">
        <v>16313580.1</v>
      </c>
      <c r="K7105" s="2">
        <v>70591</v>
      </c>
      <c r="L7105">
        <v>231.1</v>
      </c>
      <c r="M7105" t="s">
        <v>441</v>
      </c>
      <c r="N7105" t="s">
        <v>442</v>
      </c>
      <c r="O7105" t="s">
        <v>40</v>
      </c>
      <c r="P7105" s="16"/>
    </row>
    <row r="7106" spans="1:16" x14ac:dyDescent="0.2">
      <c r="A7106" s="16" t="s">
        <v>719</v>
      </c>
      <c r="B7106" s="1">
        <v>46003</v>
      </c>
      <c r="C7106" t="s">
        <v>655</v>
      </c>
      <c r="D7106" t="s">
        <v>656</v>
      </c>
      <c r="F7106" t="s">
        <v>477</v>
      </c>
      <c r="G7106" t="s">
        <v>17</v>
      </c>
      <c r="H7106" s="2">
        <v>16112145.75</v>
      </c>
      <c r="I7106">
        <v>13.05</v>
      </c>
      <c r="J7106" s="2">
        <v>16112145.75</v>
      </c>
      <c r="K7106" s="2">
        <v>1291605</v>
      </c>
      <c r="L7106">
        <v>12.47</v>
      </c>
      <c r="M7106" t="s">
        <v>154</v>
      </c>
      <c r="N7106" t="s">
        <v>396</v>
      </c>
      <c r="O7106" t="s">
        <v>152</v>
      </c>
      <c r="P7106" s="16"/>
    </row>
    <row r="7107" spans="1:16" x14ac:dyDescent="0.2">
      <c r="A7107" s="16" t="s">
        <v>719</v>
      </c>
      <c r="B7107" s="1">
        <v>46003</v>
      </c>
      <c r="C7107" t="s">
        <v>657</v>
      </c>
      <c r="D7107" t="s">
        <v>658</v>
      </c>
      <c r="F7107" t="s">
        <v>477</v>
      </c>
      <c r="G7107" t="s">
        <v>17</v>
      </c>
      <c r="H7107" s="2">
        <v>14232179.279999999</v>
      </c>
      <c r="I7107">
        <v>11.53</v>
      </c>
      <c r="J7107" s="2">
        <v>14232179.279999999</v>
      </c>
      <c r="K7107" s="2">
        <v>295396</v>
      </c>
      <c r="L7107">
        <v>48.18</v>
      </c>
      <c r="M7107" t="s">
        <v>659</v>
      </c>
      <c r="N7107" t="s">
        <v>660</v>
      </c>
      <c r="O7107" t="s">
        <v>40</v>
      </c>
      <c r="P7107" s="16"/>
    </row>
    <row r="7108" spans="1:16" x14ac:dyDescent="0.2">
      <c r="A7108" s="16" t="s">
        <v>719</v>
      </c>
      <c r="B7108" s="1">
        <v>46003</v>
      </c>
      <c r="C7108" t="s">
        <v>661</v>
      </c>
      <c r="D7108" t="s">
        <v>662</v>
      </c>
      <c r="F7108" t="s">
        <v>477</v>
      </c>
      <c r="G7108" t="s">
        <v>17</v>
      </c>
      <c r="H7108" s="2">
        <v>11322393.58</v>
      </c>
      <c r="I7108">
        <v>9.17</v>
      </c>
      <c r="J7108" s="2">
        <v>11322393.58</v>
      </c>
      <c r="K7108" s="2">
        <v>243144</v>
      </c>
      <c r="L7108">
        <v>46.57</v>
      </c>
      <c r="M7108" t="s">
        <v>363</v>
      </c>
      <c r="N7108" t="s">
        <v>383</v>
      </c>
      <c r="O7108" t="s">
        <v>384</v>
      </c>
      <c r="P7108" s="16"/>
    </row>
    <row r="7109" spans="1:16" x14ac:dyDescent="0.2">
      <c r="A7109" s="16" t="s">
        <v>719</v>
      </c>
      <c r="B7109" s="1">
        <v>46003</v>
      </c>
      <c r="C7109" t="s">
        <v>663</v>
      </c>
      <c r="D7109" t="s">
        <v>664</v>
      </c>
      <c r="F7109" t="s">
        <v>477</v>
      </c>
      <c r="G7109" t="s">
        <v>17</v>
      </c>
      <c r="H7109" s="2">
        <v>5256086.5599999996</v>
      </c>
      <c r="I7109">
        <v>4.26</v>
      </c>
      <c r="J7109" s="2">
        <v>5256086.5599999996</v>
      </c>
      <c r="K7109" s="2">
        <v>370197</v>
      </c>
      <c r="L7109">
        <v>14.2</v>
      </c>
      <c r="M7109" t="s">
        <v>154</v>
      </c>
      <c r="N7109" t="s">
        <v>396</v>
      </c>
      <c r="O7109" t="s">
        <v>152</v>
      </c>
      <c r="P7109" s="16"/>
    </row>
    <row r="7110" spans="1:16" x14ac:dyDescent="0.2">
      <c r="A7110" s="16" t="s">
        <v>719</v>
      </c>
      <c r="B7110" s="1">
        <v>46003</v>
      </c>
      <c r="C7110" t="s">
        <v>665</v>
      </c>
      <c r="D7110" t="s">
        <v>666</v>
      </c>
      <c r="F7110" t="s">
        <v>477</v>
      </c>
      <c r="G7110" t="s">
        <v>17</v>
      </c>
      <c r="H7110" s="2">
        <v>3618899</v>
      </c>
      <c r="I7110">
        <v>2.93</v>
      </c>
      <c r="J7110" s="2">
        <v>3618899</v>
      </c>
      <c r="K7110" s="2">
        <v>13295</v>
      </c>
      <c r="L7110">
        <v>272.2</v>
      </c>
      <c r="M7110" t="s">
        <v>441</v>
      </c>
      <c r="N7110" t="s">
        <v>442</v>
      </c>
      <c r="O7110" t="s">
        <v>40</v>
      </c>
      <c r="P7110" s="16"/>
    </row>
    <row r="7111" spans="1:16" x14ac:dyDescent="0.2">
      <c r="A7111" s="16" t="s">
        <v>719</v>
      </c>
      <c r="B7111" s="1">
        <v>46003</v>
      </c>
      <c r="C7111" t="s">
        <v>667</v>
      </c>
      <c r="D7111" t="s">
        <v>668</v>
      </c>
      <c r="F7111" t="s">
        <v>477</v>
      </c>
      <c r="G7111" t="s">
        <v>17</v>
      </c>
      <c r="H7111" s="2">
        <v>3511432.18</v>
      </c>
      <c r="I7111">
        <v>2.84</v>
      </c>
      <c r="J7111" s="2">
        <v>3511432.18</v>
      </c>
      <c r="K7111" s="2">
        <v>862658</v>
      </c>
      <c r="L7111">
        <v>4.07</v>
      </c>
      <c r="M7111" t="s">
        <v>669</v>
      </c>
      <c r="N7111" t="s">
        <v>670</v>
      </c>
      <c r="O7111" t="s">
        <v>671</v>
      </c>
      <c r="P7111" s="16"/>
    </row>
    <row r="7112" spans="1:16" x14ac:dyDescent="0.2">
      <c r="A7112" s="16" t="s">
        <v>719</v>
      </c>
      <c r="B7112" s="1">
        <v>46003</v>
      </c>
      <c r="C7112" t="s">
        <v>672</v>
      </c>
      <c r="D7112" t="s">
        <v>673</v>
      </c>
      <c r="F7112" t="s">
        <v>477</v>
      </c>
      <c r="G7112" t="s">
        <v>17</v>
      </c>
      <c r="H7112" s="2">
        <v>3374395.84</v>
      </c>
      <c r="I7112">
        <v>2.73</v>
      </c>
      <c r="J7112" s="2">
        <v>3374395.84</v>
      </c>
      <c r="K7112" s="2">
        <v>17392</v>
      </c>
      <c r="L7112">
        <v>194.02</v>
      </c>
      <c r="M7112" t="s">
        <v>441</v>
      </c>
      <c r="N7112" t="s">
        <v>442</v>
      </c>
      <c r="O7112" t="s">
        <v>40</v>
      </c>
      <c r="P7112" s="16"/>
    </row>
    <row r="7113" spans="1:16" x14ac:dyDescent="0.2">
      <c r="A7113" s="16" t="s">
        <v>719</v>
      </c>
      <c r="B7113" s="1">
        <v>46003</v>
      </c>
      <c r="C7113" t="s">
        <v>674</v>
      </c>
      <c r="D7113" t="s">
        <v>675</v>
      </c>
      <c r="F7113" t="s">
        <v>477</v>
      </c>
      <c r="G7113" t="s">
        <v>17</v>
      </c>
      <c r="H7113" s="2">
        <v>3224691</v>
      </c>
      <c r="I7113">
        <v>2.61</v>
      </c>
      <c r="J7113" s="2">
        <v>3224691</v>
      </c>
      <c r="K7113" s="2">
        <v>11070</v>
      </c>
      <c r="L7113">
        <v>291.3</v>
      </c>
      <c r="M7113" t="s">
        <v>441</v>
      </c>
      <c r="N7113" t="s">
        <v>442</v>
      </c>
      <c r="O7113" t="s">
        <v>40</v>
      </c>
      <c r="P7113" s="16"/>
    </row>
    <row r="7114" spans="1:16" x14ac:dyDescent="0.2">
      <c r="A7114" s="16" t="s">
        <v>719</v>
      </c>
      <c r="B7114" s="1">
        <v>46003</v>
      </c>
      <c r="C7114" t="s">
        <v>676</v>
      </c>
      <c r="D7114" t="s">
        <v>677</v>
      </c>
      <c r="F7114" t="s">
        <v>477</v>
      </c>
      <c r="G7114" t="s">
        <v>17</v>
      </c>
      <c r="H7114" s="2">
        <v>3217268.1</v>
      </c>
      <c r="I7114">
        <v>2.61</v>
      </c>
      <c r="J7114" s="2">
        <v>3217268.1</v>
      </c>
      <c r="K7114" s="2">
        <v>44042</v>
      </c>
      <c r="L7114">
        <v>73.05</v>
      </c>
      <c r="M7114" t="s">
        <v>649</v>
      </c>
      <c r="N7114" t="s">
        <v>650</v>
      </c>
      <c r="O7114" t="s">
        <v>40</v>
      </c>
      <c r="P7114" s="16"/>
    </row>
    <row r="7115" spans="1:16" x14ac:dyDescent="0.2">
      <c r="A7115" s="16" t="s">
        <v>719</v>
      </c>
      <c r="B7115" s="1">
        <v>46003</v>
      </c>
      <c r="C7115" t="s">
        <v>678</v>
      </c>
      <c r="D7115" t="s">
        <v>679</v>
      </c>
      <c r="F7115" t="s">
        <v>477</v>
      </c>
      <c r="G7115" t="s">
        <v>17</v>
      </c>
      <c r="H7115" s="2">
        <v>2988909.66</v>
      </c>
      <c r="I7115">
        <v>2.42</v>
      </c>
      <c r="J7115" s="2">
        <v>2988909.66</v>
      </c>
      <c r="K7115" s="2">
        <v>54923</v>
      </c>
      <c r="L7115">
        <v>54.42</v>
      </c>
      <c r="M7115" t="s">
        <v>649</v>
      </c>
      <c r="N7115" t="s">
        <v>650</v>
      </c>
      <c r="O7115" t="s">
        <v>40</v>
      </c>
      <c r="P7115" s="16"/>
    </row>
    <row r="7116" spans="1:16" x14ac:dyDescent="0.2">
      <c r="A7116" s="16" t="s">
        <v>719</v>
      </c>
      <c r="B7116" s="1">
        <v>46003</v>
      </c>
      <c r="C7116" t="s">
        <v>680</v>
      </c>
      <c r="D7116" t="s">
        <v>681</v>
      </c>
      <c r="F7116" t="s">
        <v>477</v>
      </c>
      <c r="G7116" t="s">
        <v>17</v>
      </c>
      <c r="H7116" s="2">
        <v>1712074.13</v>
      </c>
      <c r="I7116">
        <v>1.39</v>
      </c>
      <c r="J7116" s="2">
        <v>1712074.13</v>
      </c>
      <c r="K7116" s="2">
        <v>349489</v>
      </c>
      <c r="L7116">
        <v>4.9000000000000004</v>
      </c>
      <c r="M7116" t="s">
        <v>154</v>
      </c>
      <c r="N7116" t="s">
        <v>396</v>
      </c>
      <c r="O7116" t="s">
        <v>152</v>
      </c>
      <c r="P7116" s="16"/>
    </row>
    <row r="7117" spans="1:16" x14ac:dyDescent="0.2">
      <c r="A7117" s="16" t="s">
        <v>719</v>
      </c>
      <c r="B7117" s="1">
        <v>46003</v>
      </c>
      <c r="C7117" t="s">
        <v>682</v>
      </c>
      <c r="D7117" t="s">
        <v>683</v>
      </c>
      <c r="F7117" t="s">
        <v>477</v>
      </c>
      <c r="G7117" t="s">
        <v>17</v>
      </c>
      <c r="H7117" s="2">
        <v>1419931.79</v>
      </c>
      <c r="I7117">
        <v>1.1499999999999999</v>
      </c>
      <c r="J7117" s="2">
        <v>1419931.79</v>
      </c>
      <c r="K7117" s="2">
        <v>67321</v>
      </c>
      <c r="L7117">
        <v>21.09</v>
      </c>
      <c r="M7117" t="s">
        <v>502</v>
      </c>
      <c r="N7117" t="s">
        <v>684</v>
      </c>
      <c r="O7117" t="s">
        <v>500</v>
      </c>
      <c r="P7117" s="16"/>
    </row>
    <row r="7118" spans="1:16" x14ac:dyDescent="0.2">
      <c r="A7118" s="16" t="s">
        <v>719</v>
      </c>
      <c r="B7118" s="1">
        <v>46003</v>
      </c>
      <c r="C7118" t="s">
        <v>685</v>
      </c>
      <c r="D7118" t="s">
        <v>686</v>
      </c>
      <c r="F7118" t="s">
        <v>477</v>
      </c>
      <c r="G7118" t="s">
        <v>17</v>
      </c>
      <c r="H7118" s="2">
        <v>1075184.8600000001</v>
      </c>
      <c r="I7118">
        <v>0.87</v>
      </c>
      <c r="J7118" s="2">
        <v>1075184.8600000001</v>
      </c>
      <c r="K7118" s="2">
        <v>198964</v>
      </c>
      <c r="L7118">
        <v>5.4</v>
      </c>
      <c r="M7118" t="s">
        <v>154</v>
      </c>
      <c r="N7118" t="s">
        <v>396</v>
      </c>
      <c r="O7118" t="s">
        <v>152</v>
      </c>
      <c r="P7118" s="16"/>
    </row>
    <row r="7119" spans="1:16" x14ac:dyDescent="0.2">
      <c r="A7119" s="16" t="s">
        <v>719</v>
      </c>
      <c r="B7119" s="1">
        <v>46003</v>
      </c>
      <c r="C7119" t="s">
        <v>687</v>
      </c>
      <c r="D7119" t="s">
        <v>688</v>
      </c>
      <c r="F7119" t="s">
        <v>477</v>
      </c>
      <c r="G7119" t="s">
        <v>17</v>
      </c>
      <c r="H7119" s="2">
        <v>415924.18</v>
      </c>
      <c r="I7119">
        <v>0.34</v>
      </c>
      <c r="J7119" s="2">
        <v>415924.18</v>
      </c>
      <c r="K7119" s="2">
        <v>32860</v>
      </c>
      <c r="L7119">
        <v>12.66</v>
      </c>
      <c r="M7119" t="s">
        <v>363</v>
      </c>
      <c r="N7119" t="s">
        <v>383</v>
      </c>
      <c r="O7119" t="s">
        <v>384</v>
      </c>
      <c r="P7119" s="16"/>
    </row>
    <row r="7120" spans="1:16" x14ac:dyDescent="0.2">
      <c r="A7120" s="16" t="s">
        <v>719</v>
      </c>
      <c r="B7120" s="1">
        <v>46003</v>
      </c>
      <c r="C7120" t="s">
        <v>689</v>
      </c>
      <c r="D7120" t="s">
        <v>690</v>
      </c>
      <c r="F7120" t="s">
        <v>477</v>
      </c>
      <c r="G7120" t="s">
        <v>17</v>
      </c>
      <c r="H7120" s="2">
        <v>306249.23</v>
      </c>
      <c r="I7120">
        <v>0.25</v>
      </c>
      <c r="J7120" s="2">
        <v>306249.23</v>
      </c>
      <c r="K7120" s="2">
        <v>27329</v>
      </c>
      <c r="L7120">
        <v>11.21</v>
      </c>
      <c r="M7120" t="s">
        <v>154</v>
      </c>
      <c r="N7120" t="s">
        <v>396</v>
      </c>
      <c r="O7120" t="s">
        <v>152</v>
      </c>
      <c r="P7120" s="16"/>
    </row>
    <row r="7121" spans="1:16" x14ac:dyDescent="0.2">
      <c r="A7121" s="16" t="s">
        <v>719</v>
      </c>
      <c r="B7121" s="1">
        <v>46003</v>
      </c>
      <c r="C7121" t="s">
        <v>691</v>
      </c>
      <c r="D7121" t="s">
        <v>692</v>
      </c>
      <c r="F7121" t="s">
        <v>477</v>
      </c>
      <c r="G7121" t="s">
        <v>17</v>
      </c>
      <c r="H7121" s="2">
        <v>292228.96999999997</v>
      </c>
      <c r="I7121">
        <v>0.24</v>
      </c>
      <c r="J7121" s="2">
        <v>292228.96999999997</v>
      </c>
      <c r="K7121" s="2">
        <v>9834</v>
      </c>
      <c r="L7121">
        <v>29.72</v>
      </c>
      <c r="M7121" t="s">
        <v>693</v>
      </c>
      <c r="N7121" t="s">
        <v>694</v>
      </c>
      <c r="O7121" t="s">
        <v>695</v>
      </c>
      <c r="P7121" s="16"/>
    </row>
    <row r="7122" spans="1:16" x14ac:dyDescent="0.2">
      <c r="A7122" s="16" t="s">
        <v>719</v>
      </c>
      <c r="B7122" s="1">
        <v>46003</v>
      </c>
      <c r="C7122" t="s">
        <v>696</v>
      </c>
      <c r="D7122" t="s">
        <v>697</v>
      </c>
      <c r="F7122" t="s">
        <v>477</v>
      </c>
      <c r="G7122" t="s">
        <v>17</v>
      </c>
      <c r="H7122" s="2">
        <v>259615.76</v>
      </c>
      <c r="I7122">
        <v>0.21</v>
      </c>
      <c r="J7122" s="2">
        <v>259615.76</v>
      </c>
      <c r="K7122" s="2">
        <v>9794</v>
      </c>
      <c r="L7122">
        <v>26.51</v>
      </c>
      <c r="M7122" t="s">
        <v>154</v>
      </c>
      <c r="N7122" t="s">
        <v>396</v>
      </c>
      <c r="O7122" t="s">
        <v>152</v>
      </c>
      <c r="P7122" s="16"/>
    </row>
    <row r="7123" spans="1:16" x14ac:dyDescent="0.2">
      <c r="A7123" s="16" t="s">
        <v>719</v>
      </c>
      <c r="B7123" s="1">
        <v>46003</v>
      </c>
      <c r="C7123" t="s">
        <v>40</v>
      </c>
      <c r="D7123" t="s">
        <v>125</v>
      </c>
      <c r="F7123" t="s">
        <v>106</v>
      </c>
      <c r="G7123" t="s">
        <v>107</v>
      </c>
      <c r="H7123" s="2">
        <v>246237.15</v>
      </c>
      <c r="I7123">
        <v>0.2</v>
      </c>
      <c r="J7123" s="2">
        <v>246237.15</v>
      </c>
      <c r="K7123" s="2">
        <v>246237</v>
      </c>
      <c r="L7123">
        <v>100</v>
      </c>
      <c r="M7123" t="s">
        <v>126</v>
      </c>
      <c r="N7123" t="s">
        <v>108</v>
      </c>
      <c r="O7123" t="s">
        <v>40</v>
      </c>
      <c r="P7123" s="16"/>
    </row>
    <row r="7124" spans="1:16" x14ac:dyDescent="0.2">
      <c r="A7124" s="16" t="s">
        <v>719</v>
      </c>
      <c r="B7124" s="1">
        <v>46003</v>
      </c>
      <c r="C7124" t="s">
        <v>698</v>
      </c>
      <c r="D7124" t="s">
        <v>699</v>
      </c>
      <c r="F7124" t="s">
        <v>477</v>
      </c>
      <c r="G7124" t="s">
        <v>17</v>
      </c>
      <c r="H7124" s="2">
        <v>231812.72</v>
      </c>
      <c r="I7124">
        <v>0.19</v>
      </c>
      <c r="J7124" s="2">
        <v>231812.72</v>
      </c>
      <c r="K7124" s="2">
        <v>36373</v>
      </c>
      <c r="L7124">
        <v>6.37</v>
      </c>
      <c r="M7124" t="s">
        <v>154</v>
      </c>
      <c r="N7124" t="s">
        <v>396</v>
      </c>
      <c r="O7124" t="s">
        <v>152</v>
      </c>
      <c r="P7124" s="16"/>
    </row>
    <row r="7125" spans="1:16" x14ac:dyDescent="0.2">
      <c r="A7125" s="16" t="s">
        <v>719</v>
      </c>
      <c r="B7125" s="1">
        <v>46003</v>
      </c>
      <c r="C7125" t="s">
        <v>526</v>
      </c>
      <c r="D7125" t="s">
        <v>700</v>
      </c>
      <c r="F7125" t="s">
        <v>16</v>
      </c>
      <c r="G7125" t="s">
        <v>17</v>
      </c>
      <c r="H7125" s="2">
        <v>127085.28</v>
      </c>
      <c r="I7125">
        <v>0.1</v>
      </c>
      <c r="J7125" s="2">
        <v>127085.28</v>
      </c>
      <c r="K7125" s="2">
        <v>2616</v>
      </c>
      <c r="L7125">
        <v>48.58</v>
      </c>
      <c r="M7125" t="s">
        <v>701</v>
      </c>
      <c r="N7125" t="s">
        <v>702</v>
      </c>
      <c r="O7125" t="s">
        <v>40</v>
      </c>
      <c r="P7125" s="16"/>
    </row>
    <row r="7126" spans="1:16" x14ac:dyDescent="0.2">
      <c r="A7126" s="16" t="s">
        <v>719</v>
      </c>
      <c r="B7126" s="1">
        <v>46003</v>
      </c>
      <c r="C7126" t="s">
        <v>703</v>
      </c>
      <c r="D7126" t="s">
        <v>704</v>
      </c>
      <c r="F7126" t="s">
        <v>477</v>
      </c>
      <c r="G7126" t="s">
        <v>17</v>
      </c>
      <c r="H7126" s="2">
        <v>96686.24</v>
      </c>
      <c r="I7126">
        <v>0.08</v>
      </c>
      <c r="J7126" s="2">
        <v>96686.24</v>
      </c>
      <c r="K7126" s="2">
        <v>4711</v>
      </c>
      <c r="L7126">
        <v>20.52</v>
      </c>
      <c r="M7126" t="s">
        <v>154</v>
      </c>
      <c r="N7126" t="s">
        <v>396</v>
      </c>
      <c r="O7126" t="s">
        <v>152</v>
      </c>
      <c r="P7126" s="16"/>
    </row>
    <row r="7127" spans="1:16" x14ac:dyDescent="0.2">
      <c r="A7127" s="16" t="s">
        <v>719</v>
      </c>
      <c r="B7127" s="1">
        <v>46003</v>
      </c>
      <c r="C7127" t="s">
        <v>705</v>
      </c>
      <c r="D7127" t="s">
        <v>706</v>
      </c>
      <c r="F7127" t="s">
        <v>477</v>
      </c>
      <c r="G7127" t="s">
        <v>17</v>
      </c>
      <c r="H7127" s="2">
        <v>49477.599999999999</v>
      </c>
      <c r="I7127">
        <v>0.04</v>
      </c>
      <c r="J7127" s="2">
        <v>49477.599999999999</v>
      </c>
      <c r="K7127" s="2">
        <v>2689</v>
      </c>
      <c r="L7127">
        <v>18.399999999999999</v>
      </c>
      <c r="M7127" t="s">
        <v>659</v>
      </c>
      <c r="N7127" t="s">
        <v>660</v>
      </c>
      <c r="O7127" t="s">
        <v>40</v>
      </c>
      <c r="P7127" s="16"/>
    </row>
    <row r="7128" spans="1:16" x14ac:dyDescent="0.2">
      <c r="A7128" s="16" t="s">
        <v>719</v>
      </c>
      <c r="B7128" s="1">
        <v>46003</v>
      </c>
      <c r="C7128" t="s">
        <v>707</v>
      </c>
      <c r="D7128" t="s">
        <v>708</v>
      </c>
      <c r="F7128" t="s">
        <v>16</v>
      </c>
      <c r="G7128" t="s">
        <v>17</v>
      </c>
      <c r="H7128" s="2">
        <v>34539.74</v>
      </c>
      <c r="I7128">
        <v>0.03</v>
      </c>
      <c r="J7128" s="2">
        <v>34539.74</v>
      </c>
      <c r="K7128" s="2">
        <v>6047</v>
      </c>
      <c r="L7128">
        <v>5.71</v>
      </c>
      <c r="M7128" t="s">
        <v>502</v>
      </c>
      <c r="N7128" t="s">
        <v>684</v>
      </c>
      <c r="O7128" t="s">
        <v>500</v>
      </c>
      <c r="P7128" s="16"/>
    </row>
    <row r="7129" spans="1:16" x14ac:dyDescent="0.2">
      <c r="A7129" s="16" t="s">
        <v>719</v>
      </c>
      <c r="B7129" s="1">
        <v>46003</v>
      </c>
      <c r="C7129" t="s">
        <v>709</v>
      </c>
      <c r="D7129" t="s">
        <v>710</v>
      </c>
      <c r="F7129" t="s">
        <v>106</v>
      </c>
      <c r="G7129" t="s">
        <v>117</v>
      </c>
      <c r="H7129" s="2">
        <v>22000</v>
      </c>
      <c r="I7129">
        <v>0.02</v>
      </c>
      <c r="J7129" s="2">
        <v>22000</v>
      </c>
      <c r="K7129" s="2">
        <v>22000</v>
      </c>
      <c r="L7129">
        <v>100</v>
      </c>
      <c r="M7129" t="s">
        <v>18</v>
      </c>
      <c r="N7129" t="s">
        <v>108</v>
      </c>
      <c r="O7129" t="s">
        <v>40</v>
      </c>
      <c r="P7129" s="16"/>
    </row>
    <row r="7130" spans="1:16" x14ac:dyDescent="0.2">
      <c r="A7130" s="16" t="s">
        <v>719</v>
      </c>
      <c r="B7130" s="1">
        <v>46003</v>
      </c>
      <c r="C7130" t="s">
        <v>152</v>
      </c>
      <c r="D7130" t="s">
        <v>153</v>
      </c>
      <c r="F7130" t="s">
        <v>106</v>
      </c>
      <c r="G7130" t="s">
        <v>107</v>
      </c>
      <c r="H7130" s="2">
        <v>14744.97</v>
      </c>
      <c r="I7130">
        <v>0.01</v>
      </c>
      <c r="J7130" s="2">
        <v>14744.97</v>
      </c>
      <c r="K7130" s="2">
        <v>12961</v>
      </c>
      <c r="L7130">
        <v>113.77</v>
      </c>
      <c r="M7130" t="s">
        <v>154</v>
      </c>
      <c r="N7130" t="s">
        <v>108</v>
      </c>
      <c r="O7130" t="s">
        <v>152</v>
      </c>
      <c r="P7130" s="16"/>
    </row>
    <row r="7131" spans="1:16" x14ac:dyDescent="0.2">
      <c r="A7131" s="16" t="s">
        <v>719</v>
      </c>
      <c r="B7131" s="1">
        <v>46003</v>
      </c>
      <c r="C7131" t="s">
        <v>711</v>
      </c>
      <c r="D7131" t="s">
        <v>712</v>
      </c>
      <c r="F7131" t="s">
        <v>477</v>
      </c>
      <c r="G7131" t="s">
        <v>17</v>
      </c>
      <c r="H7131" s="2">
        <v>14023.84</v>
      </c>
      <c r="I7131">
        <v>0.01</v>
      </c>
      <c r="J7131" s="2">
        <v>14023.84</v>
      </c>
      <c r="K7131" s="2">
        <v>1417</v>
      </c>
      <c r="L7131">
        <v>9.9</v>
      </c>
      <c r="M7131" t="s">
        <v>669</v>
      </c>
      <c r="N7131" t="s">
        <v>670</v>
      </c>
      <c r="O7131" t="s">
        <v>671</v>
      </c>
      <c r="P7131" s="16"/>
    </row>
    <row r="7132" spans="1:16" x14ac:dyDescent="0.2">
      <c r="A7132" s="16" t="s">
        <v>719</v>
      </c>
      <c r="B7132" s="1">
        <v>46003</v>
      </c>
      <c r="C7132" t="s">
        <v>671</v>
      </c>
      <c r="D7132" t="s">
        <v>713</v>
      </c>
      <c r="F7132" t="s">
        <v>106</v>
      </c>
      <c r="G7132" t="s">
        <v>107</v>
      </c>
      <c r="H7132" s="2">
        <v>5135.2299999999996</v>
      </c>
      <c r="I7132">
        <v>0</v>
      </c>
      <c r="J7132" s="2">
        <v>5135.2299999999996</v>
      </c>
      <c r="K7132" s="2">
        <v>257362</v>
      </c>
      <c r="L7132">
        <v>2</v>
      </c>
      <c r="M7132" t="s">
        <v>669</v>
      </c>
      <c r="N7132" t="s">
        <v>108</v>
      </c>
      <c r="O7132" t="s">
        <v>671</v>
      </c>
      <c r="P7132" s="16"/>
    </row>
    <row r="7133" spans="1:16" x14ac:dyDescent="0.2">
      <c r="A7133" s="16" t="s">
        <v>719</v>
      </c>
      <c r="B7133" s="1">
        <v>46003</v>
      </c>
      <c r="C7133" t="s">
        <v>500</v>
      </c>
      <c r="D7133" t="s">
        <v>501</v>
      </c>
      <c r="F7133" t="s">
        <v>106</v>
      </c>
      <c r="G7133" t="s">
        <v>107</v>
      </c>
      <c r="H7133" s="2">
        <v>4754.2</v>
      </c>
      <c r="I7133">
        <v>0</v>
      </c>
      <c r="J7133" s="2">
        <v>4754.2</v>
      </c>
      <c r="K7133" s="2">
        <v>56599</v>
      </c>
      <c r="L7133">
        <v>8.4</v>
      </c>
      <c r="M7133" t="s">
        <v>502</v>
      </c>
      <c r="N7133" t="s">
        <v>108</v>
      </c>
      <c r="O7133" t="s">
        <v>500</v>
      </c>
      <c r="P7133" s="16"/>
    </row>
    <row r="7134" spans="1:16" x14ac:dyDescent="0.2">
      <c r="A7134" s="16" t="s">
        <v>719</v>
      </c>
      <c r="B7134" s="1">
        <v>46003</v>
      </c>
      <c r="C7134" t="s">
        <v>384</v>
      </c>
      <c r="D7134" t="s">
        <v>493</v>
      </c>
      <c r="F7134" t="s">
        <v>106</v>
      </c>
      <c r="G7134" t="s">
        <v>107</v>
      </c>
      <c r="H7134" s="2">
        <v>3620.2</v>
      </c>
      <c r="I7134">
        <v>0</v>
      </c>
      <c r="J7134" s="2">
        <v>3620.2</v>
      </c>
      <c r="K7134" s="2">
        <v>39470</v>
      </c>
      <c r="L7134">
        <v>9.17</v>
      </c>
      <c r="M7134" t="s">
        <v>363</v>
      </c>
      <c r="N7134" t="s">
        <v>108</v>
      </c>
      <c r="O7134" t="s">
        <v>384</v>
      </c>
      <c r="P7134" s="16"/>
    </row>
    <row r="7135" spans="1:16" x14ac:dyDescent="0.2">
      <c r="A7135" s="16" t="s">
        <v>719</v>
      </c>
      <c r="B7135" s="1">
        <v>46003</v>
      </c>
      <c r="C7135" t="s">
        <v>695</v>
      </c>
      <c r="D7135" t="s">
        <v>714</v>
      </c>
      <c r="F7135" t="s">
        <v>106</v>
      </c>
      <c r="G7135" t="s">
        <v>107</v>
      </c>
      <c r="H7135" s="2">
        <v>3285.49</v>
      </c>
      <c r="I7135">
        <v>0</v>
      </c>
      <c r="J7135" s="2">
        <v>3285.49</v>
      </c>
      <c r="K7135" s="2">
        <v>79826</v>
      </c>
      <c r="L7135">
        <v>4.12</v>
      </c>
      <c r="M7135" t="s">
        <v>693</v>
      </c>
      <c r="N7135" t="s">
        <v>108</v>
      </c>
      <c r="O7135" t="s">
        <v>695</v>
      </c>
      <c r="P7135" s="16"/>
    </row>
    <row r="7136" spans="1:16" x14ac:dyDescent="0.2">
      <c r="A7136" s="16" t="s">
        <v>719</v>
      </c>
      <c r="B7136" s="1">
        <v>46003</v>
      </c>
      <c r="C7136" t="s">
        <v>727</v>
      </c>
      <c r="D7136" t="s">
        <v>728</v>
      </c>
      <c r="F7136" t="s">
        <v>106</v>
      </c>
      <c r="G7136" t="s">
        <v>122</v>
      </c>
      <c r="H7136" s="2">
        <v>1276.29</v>
      </c>
      <c r="I7136">
        <v>0</v>
      </c>
      <c r="J7136" s="2">
        <v>1276.29</v>
      </c>
      <c r="K7136">
        <v>12</v>
      </c>
      <c r="L7136">
        <v>107.98</v>
      </c>
      <c r="M7136" t="s">
        <v>123</v>
      </c>
      <c r="N7136" t="s">
        <v>108</v>
      </c>
      <c r="O7136" t="s">
        <v>40</v>
      </c>
      <c r="P7136" s="16"/>
    </row>
    <row r="7137" spans="1:16" x14ac:dyDescent="0.2">
      <c r="A7137" s="16" t="s">
        <v>719</v>
      </c>
      <c r="B7137" s="1">
        <v>46003</v>
      </c>
      <c r="C7137" t="s">
        <v>715</v>
      </c>
      <c r="D7137" t="s">
        <v>716</v>
      </c>
      <c r="F7137" t="s">
        <v>106</v>
      </c>
      <c r="G7137" t="s">
        <v>132</v>
      </c>
      <c r="H7137">
        <v>0</v>
      </c>
      <c r="I7137">
        <v>0</v>
      </c>
      <c r="J7137" s="2">
        <v>105460</v>
      </c>
      <c r="K7137">
        <v>2</v>
      </c>
      <c r="L7137" s="2">
        <v>1054.5999999999999</v>
      </c>
      <c r="M7137" t="s">
        <v>126</v>
      </c>
      <c r="N7137" t="s">
        <v>627</v>
      </c>
      <c r="O7137" t="s">
        <v>40</v>
      </c>
      <c r="P7137" s="16"/>
    </row>
    <row r="7138" spans="1:16" x14ac:dyDescent="0.2">
      <c r="A7138" s="16" t="s">
        <v>719</v>
      </c>
      <c r="B7138" s="1">
        <v>46003</v>
      </c>
      <c r="C7138" t="s">
        <v>729</v>
      </c>
      <c r="D7138" t="s">
        <v>730</v>
      </c>
      <c r="F7138" t="s">
        <v>106</v>
      </c>
      <c r="G7138" t="s">
        <v>132</v>
      </c>
      <c r="H7138">
        <v>0</v>
      </c>
      <c r="I7138">
        <v>0</v>
      </c>
      <c r="J7138" s="2">
        <v>158805</v>
      </c>
      <c r="K7138">
        <v>3</v>
      </c>
      <c r="L7138" s="2">
        <v>1058.7</v>
      </c>
      <c r="M7138" t="s">
        <v>126</v>
      </c>
      <c r="N7138" t="s">
        <v>627</v>
      </c>
      <c r="O7138" t="s">
        <v>40</v>
      </c>
      <c r="P7138" s="16"/>
    </row>
    <row r="7139" spans="1:16" x14ac:dyDescent="0.2">
      <c r="A7139" s="16" t="s">
        <v>186</v>
      </c>
      <c r="B7139" s="1">
        <v>46007</v>
      </c>
      <c r="C7139" t="s">
        <v>27</v>
      </c>
      <c r="D7139" t="s">
        <v>28</v>
      </c>
      <c r="E7139" t="s">
        <v>15</v>
      </c>
      <c r="F7139" t="s">
        <v>16</v>
      </c>
      <c r="G7139" t="s">
        <v>17</v>
      </c>
      <c r="H7139" s="2">
        <v>19577893.66</v>
      </c>
      <c r="I7139">
        <v>5.53</v>
      </c>
      <c r="J7139" s="2">
        <v>19577893.66</v>
      </c>
      <c r="K7139" s="2">
        <v>93598</v>
      </c>
      <c r="L7139">
        <v>209.17</v>
      </c>
      <c r="M7139" t="s">
        <v>18</v>
      </c>
      <c r="N7139" t="s">
        <v>19</v>
      </c>
      <c r="O7139" t="s">
        <v>20</v>
      </c>
    </row>
    <row r="7140" spans="1:16" x14ac:dyDescent="0.2">
      <c r="A7140" s="16" t="s">
        <v>186</v>
      </c>
      <c r="B7140" s="1">
        <v>46007</v>
      </c>
      <c r="C7140" t="s">
        <v>36</v>
      </c>
      <c r="D7140" t="s">
        <v>37</v>
      </c>
      <c r="E7140" t="s">
        <v>15</v>
      </c>
      <c r="F7140" t="s">
        <v>16</v>
      </c>
      <c r="G7140" t="s">
        <v>17</v>
      </c>
      <c r="H7140" s="2">
        <v>19357611.239999998</v>
      </c>
      <c r="I7140">
        <v>5.46</v>
      </c>
      <c r="J7140" s="2">
        <v>19357611.239999998</v>
      </c>
      <c r="K7140" s="2">
        <v>18101</v>
      </c>
      <c r="L7140" s="2">
        <v>1069.42</v>
      </c>
      <c r="M7140" t="s">
        <v>38</v>
      </c>
      <c r="N7140" t="s">
        <v>39</v>
      </c>
      <c r="O7140" t="s">
        <v>40</v>
      </c>
    </row>
    <row r="7141" spans="1:16" x14ac:dyDescent="0.2">
      <c r="A7141" s="16" t="s">
        <v>186</v>
      </c>
      <c r="B7141" s="1">
        <v>46007</v>
      </c>
      <c r="C7141" t="s">
        <v>58</v>
      </c>
      <c r="D7141" t="s">
        <v>59</v>
      </c>
      <c r="E7141" t="s">
        <v>15</v>
      </c>
      <c r="F7141" t="s">
        <v>16</v>
      </c>
      <c r="G7141" t="s">
        <v>17</v>
      </c>
      <c r="H7141" s="2">
        <v>17914430.48</v>
      </c>
      <c r="I7141">
        <v>5.0599999999999996</v>
      </c>
      <c r="J7141" s="2">
        <v>17914430.48</v>
      </c>
      <c r="K7141" s="2">
        <v>77048</v>
      </c>
      <c r="L7141">
        <v>232.51</v>
      </c>
      <c r="M7141" t="s">
        <v>18</v>
      </c>
      <c r="N7141" t="s">
        <v>19</v>
      </c>
      <c r="O7141" t="s">
        <v>20</v>
      </c>
    </row>
    <row r="7142" spans="1:16" x14ac:dyDescent="0.2">
      <c r="A7142" s="16" t="s">
        <v>186</v>
      </c>
      <c r="B7142" s="1">
        <v>46007</v>
      </c>
      <c r="C7142" t="s">
        <v>54</v>
      </c>
      <c r="D7142" t="s">
        <v>55</v>
      </c>
      <c r="E7142" t="s">
        <v>15</v>
      </c>
      <c r="F7142" t="s">
        <v>16</v>
      </c>
      <c r="G7142" t="s">
        <v>17</v>
      </c>
      <c r="H7142" s="2">
        <v>17395170.449999999</v>
      </c>
      <c r="I7142">
        <v>4.91</v>
      </c>
      <c r="J7142" s="2">
        <v>17395170.449999999</v>
      </c>
      <c r="K7142" s="2">
        <v>63345</v>
      </c>
      <c r="L7142">
        <v>274.61</v>
      </c>
      <c r="M7142" t="s">
        <v>18</v>
      </c>
      <c r="N7142" t="s">
        <v>19</v>
      </c>
      <c r="O7142" t="s">
        <v>20</v>
      </c>
    </row>
    <row r="7143" spans="1:16" x14ac:dyDescent="0.2">
      <c r="A7143" s="16" t="s">
        <v>186</v>
      </c>
      <c r="B7143" s="1">
        <v>46007</v>
      </c>
      <c r="C7143" t="s">
        <v>46</v>
      </c>
      <c r="D7143" t="s">
        <v>47</v>
      </c>
      <c r="E7143" t="s">
        <v>15</v>
      </c>
      <c r="F7143" t="s">
        <v>16</v>
      </c>
      <c r="G7143" t="s">
        <v>17</v>
      </c>
      <c r="H7143" s="2">
        <v>17189093.280000001</v>
      </c>
      <c r="I7143">
        <v>4.8499999999999996</v>
      </c>
      <c r="J7143" s="2">
        <v>17189093.280000001</v>
      </c>
      <c r="K7143" s="2">
        <v>56696</v>
      </c>
      <c r="L7143">
        <v>303.18</v>
      </c>
      <c r="M7143" t="s">
        <v>18</v>
      </c>
      <c r="N7143" t="s">
        <v>31</v>
      </c>
      <c r="O7143" t="s">
        <v>20</v>
      </c>
    </row>
    <row r="7144" spans="1:16" x14ac:dyDescent="0.2">
      <c r="A7144" s="16" t="s">
        <v>186</v>
      </c>
      <c r="B7144" s="1">
        <v>46007</v>
      </c>
      <c r="C7144">
        <v>5930</v>
      </c>
      <c r="D7144" t="s">
        <v>50</v>
      </c>
      <c r="E7144" t="s">
        <v>15</v>
      </c>
      <c r="F7144" t="s">
        <v>16</v>
      </c>
      <c r="G7144" t="s">
        <v>17</v>
      </c>
      <c r="H7144" s="2">
        <v>17029612.350000001</v>
      </c>
      <c r="I7144">
        <v>4.8099999999999996</v>
      </c>
      <c r="J7144" s="2">
        <v>17029612.350000001</v>
      </c>
      <c r="K7144" s="2">
        <v>244693</v>
      </c>
      <c r="L7144">
        <v>69.599999999999994</v>
      </c>
      <c r="M7144" t="s">
        <v>51</v>
      </c>
      <c r="N7144" t="s">
        <v>52</v>
      </c>
      <c r="O7144" t="s">
        <v>53</v>
      </c>
    </row>
    <row r="7145" spans="1:16" x14ac:dyDescent="0.2">
      <c r="A7145" s="16" t="s">
        <v>186</v>
      </c>
      <c r="B7145" s="1">
        <v>46007</v>
      </c>
      <c r="C7145" t="s">
        <v>44</v>
      </c>
      <c r="D7145" t="s">
        <v>45</v>
      </c>
      <c r="E7145" t="s">
        <v>15</v>
      </c>
      <c r="F7145" t="s">
        <v>16</v>
      </c>
      <c r="G7145" t="s">
        <v>17</v>
      </c>
      <c r="H7145" s="2">
        <v>16689845.699999999</v>
      </c>
      <c r="I7145">
        <v>4.71</v>
      </c>
      <c r="J7145" s="2">
        <v>16689845.699999999</v>
      </c>
      <c r="K7145" s="2">
        <v>215214</v>
      </c>
      <c r="L7145">
        <v>77.55</v>
      </c>
      <c r="M7145" t="s">
        <v>18</v>
      </c>
      <c r="N7145" t="s">
        <v>19</v>
      </c>
      <c r="O7145" t="s">
        <v>20</v>
      </c>
    </row>
    <row r="7146" spans="1:16" x14ac:dyDescent="0.2">
      <c r="A7146" s="16" t="s">
        <v>186</v>
      </c>
      <c r="B7146" s="1">
        <v>46007</v>
      </c>
      <c r="C7146" t="s">
        <v>13</v>
      </c>
      <c r="D7146" t="s">
        <v>14</v>
      </c>
      <c r="E7146" t="s">
        <v>15</v>
      </c>
      <c r="F7146" t="s">
        <v>16</v>
      </c>
      <c r="G7146" t="s">
        <v>17</v>
      </c>
      <c r="H7146" s="2">
        <v>16642723.25</v>
      </c>
      <c r="I7146">
        <v>4.7</v>
      </c>
      <c r="J7146" s="2">
        <v>16642723.25</v>
      </c>
      <c r="K7146" s="2">
        <v>88643</v>
      </c>
      <c r="L7146">
        <v>187.75</v>
      </c>
      <c r="M7146" t="s">
        <v>18</v>
      </c>
      <c r="N7146" t="s">
        <v>19</v>
      </c>
      <c r="O7146" t="s">
        <v>20</v>
      </c>
    </row>
    <row r="7147" spans="1:16" x14ac:dyDescent="0.2">
      <c r="A7147" s="16" t="s">
        <v>186</v>
      </c>
      <c r="B7147" s="1">
        <v>46007</v>
      </c>
      <c r="C7147">
        <v>2330</v>
      </c>
      <c r="D7147" t="s">
        <v>32</v>
      </c>
      <c r="E7147" t="s">
        <v>15</v>
      </c>
      <c r="F7147" t="s">
        <v>16</v>
      </c>
      <c r="G7147" t="s">
        <v>17</v>
      </c>
      <c r="H7147" s="2">
        <v>16153859.640000001</v>
      </c>
      <c r="I7147">
        <v>4.5599999999999996</v>
      </c>
      <c r="J7147" s="2">
        <v>16153859.640000001</v>
      </c>
      <c r="K7147" s="2">
        <v>355126</v>
      </c>
      <c r="L7147">
        <v>45.49</v>
      </c>
      <c r="M7147" t="s">
        <v>33</v>
      </c>
      <c r="N7147" t="s">
        <v>34</v>
      </c>
      <c r="O7147" t="s">
        <v>35</v>
      </c>
    </row>
    <row r="7148" spans="1:16" x14ac:dyDescent="0.2">
      <c r="A7148" s="16" t="s">
        <v>186</v>
      </c>
      <c r="B7148" s="1">
        <v>46007</v>
      </c>
      <c r="C7148" t="s">
        <v>25</v>
      </c>
      <c r="D7148" t="s">
        <v>26</v>
      </c>
      <c r="E7148" t="s">
        <v>15</v>
      </c>
      <c r="F7148" t="s">
        <v>16</v>
      </c>
      <c r="G7148" t="s">
        <v>17</v>
      </c>
      <c r="H7148" s="2">
        <v>14616048.24</v>
      </c>
      <c r="I7148">
        <v>4.13</v>
      </c>
      <c r="J7148" s="2">
        <v>14616048.24</v>
      </c>
      <c r="K7148" s="2">
        <v>82242</v>
      </c>
      <c r="L7148">
        <v>177.72</v>
      </c>
      <c r="M7148" t="s">
        <v>18</v>
      </c>
      <c r="N7148" t="s">
        <v>19</v>
      </c>
      <c r="O7148" t="s">
        <v>20</v>
      </c>
    </row>
    <row r="7149" spans="1:16" x14ac:dyDescent="0.2">
      <c r="A7149" s="16" t="s">
        <v>186</v>
      </c>
      <c r="B7149" s="1">
        <v>46007</v>
      </c>
      <c r="C7149" t="s">
        <v>157</v>
      </c>
      <c r="D7149" t="s">
        <v>158</v>
      </c>
      <c r="E7149" t="s">
        <v>15</v>
      </c>
      <c r="F7149" t="s">
        <v>16</v>
      </c>
      <c r="G7149" t="s">
        <v>17</v>
      </c>
      <c r="H7149" s="2">
        <v>14300133.48</v>
      </c>
      <c r="I7149">
        <v>4.04</v>
      </c>
      <c r="J7149" s="2">
        <v>14300133.48</v>
      </c>
      <c r="K7149" s="2">
        <v>55247</v>
      </c>
      <c r="L7149">
        <v>258.83999999999997</v>
      </c>
      <c r="M7149" t="s">
        <v>18</v>
      </c>
      <c r="N7149" t="s">
        <v>19</v>
      </c>
      <c r="O7149" t="s">
        <v>20</v>
      </c>
    </row>
    <row r="7150" spans="1:16" x14ac:dyDescent="0.2">
      <c r="A7150" s="16" t="s">
        <v>186</v>
      </c>
      <c r="B7150" s="1">
        <v>46007</v>
      </c>
      <c r="C7150" t="s">
        <v>41</v>
      </c>
      <c r="D7150" t="s">
        <v>42</v>
      </c>
      <c r="E7150" t="s">
        <v>15</v>
      </c>
      <c r="F7150" t="s">
        <v>43</v>
      </c>
      <c r="G7150" t="s">
        <v>17</v>
      </c>
      <c r="H7150" s="2">
        <v>14099843.68</v>
      </c>
      <c r="I7150">
        <v>3.98</v>
      </c>
      <c r="J7150" s="2">
        <v>14099843.68</v>
      </c>
      <c r="K7150" s="2">
        <v>63353</v>
      </c>
      <c r="L7150">
        <v>222.56</v>
      </c>
      <c r="M7150" t="s">
        <v>18</v>
      </c>
      <c r="N7150" t="s">
        <v>19</v>
      </c>
      <c r="O7150" t="s">
        <v>20</v>
      </c>
    </row>
    <row r="7151" spans="1:16" x14ac:dyDescent="0.2">
      <c r="A7151" s="16" t="s">
        <v>186</v>
      </c>
      <c r="B7151" s="1">
        <v>46007</v>
      </c>
      <c r="C7151" t="s">
        <v>23</v>
      </c>
      <c r="D7151" t="s">
        <v>24</v>
      </c>
      <c r="E7151" t="s">
        <v>15</v>
      </c>
      <c r="F7151" t="s">
        <v>16</v>
      </c>
      <c r="G7151" t="s">
        <v>17</v>
      </c>
      <c r="H7151" s="2">
        <v>13857708.710000001</v>
      </c>
      <c r="I7151">
        <v>3.91</v>
      </c>
      <c r="J7151" s="2">
        <v>13857708.710000001</v>
      </c>
      <c r="K7151" s="2">
        <v>29089</v>
      </c>
      <c r="L7151">
        <v>476.39</v>
      </c>
      <c r="M7151" t="s">
        <v>18</v>
      </c>
      <c r="N7151" t="s">
        <v>19</v>
      </c>
      <c r="O7151" t="s">
        <v>20</v>
      </c>
    </row>
    <row r="7152" spans="1:16" x14ac:dyDescent="0.2">
      <c r="A7152" s="16" t="s">
        <v>186</v>
      </c>
      <c r="B7152" s="1">
        <v>46007</v>
      </c>
      <c r="C7152" t="s">
        <v>21</v>
      </c>
      <c r="D7152" t="s">
        <v>22</v>
      </c>
      <c r="E7152" t="s">
        <v>15</v>
      </c>
      <c r="F7152" t="s">
        <v>16</v>
      </c>
      <c r="G7152" t="s">
        <v>17</v>
      </c>
      <c r="H7152" s="2">
        <v>13825039.1</v>
      </c>
      <c r="I7152">
        <v>3.9</v>
      </c>
      <c r="J7152" s="2">
        <v>13825039.1</v>
      </c>
      <c r="K7152" s="2">
        <v>40507</v>
      </c>
      <c r="L7152">
        <v>341.3</v>
      </c>
      <c r="M7152" t="s">
        <v>18</v>
      </c>
      <c r="N7152" t="s">
        <v>19</v>
      </c>
      <c r="O7152" t="s">
        <v>20</v>
      </c>
    </row>
    <row r="7153" spans="1:15" x14ac:dyDescent="0.2">
      <c r="A7153" s="16" t="s">
        <v>186</v>
      </c>
      <c r="B7153" s="1">
        <v>46007</v>
      </c>
      <c r="C7153" t="s">
        <v>48</v>
      </c>
      <c r="D7153" t="s">
        <v>49</v>
      </c>
      <c r="E7153" t="s">
        <v>15</v>
      </c>
      <c r="F7153" t="s">
        <v>16</v>
      </c>
      <c r="G7153" t="s">
        <v>17</v>
      </c>
      <c r="H7153" s="2">
        <v>13057360.68</v>
      </c>
      <c r="I7153">
        <v>3.69</v>
      </c>
      <c r="J7153" s="2">
        <v>13057360.68</v>
      </c>
      <c r="K7153" s="2">
        <v>74139</v>
      </c>
      <c r="L7153">
        <v>176.12</v>
      </c>
      <c r="M7153" t="s">
        <v>18</v>
      </c>
      <c r="N7153" t="s">
        <v>19</v>
      </c>
      <c r="O7153" t="s">
        <v>20</v>
      </c>
    </row>
    <row r="7154" spans="1:15" x14ac:dyDescent="0.2">
      <c r="A7154" s="16" t="s">
        <v>186</v>
      </c>
      <c r="B7154" s="1">
        <v>46007</v>
      </c>
      <c r="C7154" t="s">
        <v>62</v>
      </c>
      <c r="D7154" t="s">
        <v>63</v>
      </c>
      <c r="E7154" t="s">
        <v>15</v>
      </c>
      <c r="F7154" t="s">
        <v>16</v>
      </c>
      <c r="G7154" t="s">
        <v>17</v>
      </c>
      <c r="H7154" s="2">
        <v>11220460.16</v>
      </c>
      <c r="I7154">
        <v>3.17</v>
      </c>
      <c r="J7154" s="2">
        <v>11220460.16</v>
      </c>
      <c r="K7154" s="2">
        <v>300736</v>
      </c>
      <c r="L7154">
        <v>37.31</v>
      </c>
      <c r="M7154" t="s">
        <v>18</v>
      </c>
      <c r="N7154" t="s">
        <v>19</v>
      </c>
      <c r="O7154" t="s">
        <v>20</v>
      </c>
    </row>
    <row r="7155" spans="1:15" x14ac:dyDescent="0.2">
      <c r="A7155" s="16" t="s">
        <v>186</v>
      </c>
      <c r="B7155" s="1">
        <v>46007</v>
      </c>
      <c r="C7155" t="s">
        <v>155</v>
      </c>
      <c r="D7155" t="s">
        <v>156</v>
      </c>
      <c r="E7155" t="s">
        <v>15</v>
      </c>
      <c r="F7155" t="s">
        <v>16</v>
      </c>
      <c r="G7155" t="s">
        <v>17</v>
      </c>
      <c r="H7155" s="2">
        <v>11173921.6</v>
      </c>
      <c r="I7155">
        <v>3.15</v>
      </c>
      <c r="J7155" s="2">
        <v>11173921.6</v>
      </c>
      <c r="K7155" s="2">
        <v>14305</v>
      </c>
      <c r="L7155">
        <v>781.12</v>
      </c>
      <c r="M7155" t="s">
        <v>18</v>
      </c>
      <c r="N7155" t="s">
        <v>31</v>
      </c>
      <c r="O7155" t="s">
        <v>20</v>
      </c>
    </row>
    <row r="7156" spans="1:15" x14ac:dyDescent="0.2">
      <c r="A7156" s="16" t="s">
        <v>186</v>
      </c>
      <c r="B7156" s="1">
        <v>46007</v>
      </c>
      <c r="C7156" t="s">
        <v>60</v>
      </c>
      <c r="D7156" t="s">
        <v>61</v>
      </c>
      <c r="E7156" t="s">
        <v>15</v>
      </c>
      <c r="F7156" t="s">
        <v>16</v>
      </c>
      <c r="G7156" t="s">
        <v>17</v>
      </c>
      <c r="H7156" s="2">
        <v>11083732.199999999</v>
      </c>
      <c r="I7156">
        <v>3.13</v>
      </c>
      <c r="J7156" s="2">
        <v>11083732.199999999</v>
      </c>
      <c r="K7156" s="2">
        <v>9060</v>
      </c>
      <c r="L7156" s="2">
        <v>1223.3699999999999</v>
      </c>
      <c r="M7156" t="s">
        <v>18</v>
      </c>
      <c r="N7156" t="s">
        <v>19</v>
      </c>
      <c r="O7156" t="s">
        <v>20</v>
      </c>
    </row>
    <row r="7157" spans="1:15" x14ac:dyDescent="0.2">
      <c r="A7157" s="16" t="s">
        <v>186</v>
      </c>
      <c r="B7157" s="1">
        <v>46007</v>
      </c>
      <c r="C7157" t="s">
        <v>67</v>
      </c>
      <c r="D7157" t="s">
        <v>68</v>
      </c>
      <c r="E7157" t="s">
        <v>15</v>
      </c>
      <c r="F7157" t="s">
        <v>69</v>
      </c>
      <c r="G7157" t="s">
        <v>17</v>
      </c>
      <c r="H7157" s="2">
        <v>9919685.4900000002</v>
      </c>
      <c r="I7157">
        <v>2.8</v>
      </c>
      <c r="J7157" s="2">
        <v>9919685.4900000002</v>
      </c>
      <c r="K7157" s="2">
        <v>32357</v>
      </c>
      <c r="L7157">
        <v>306.57</v>
      </c>
      <c r="M7157" t="s">
        <v>18</v>
      </c>
      <c r="N7157" t="s">
        <v>19</v>
      </c>
      <c r="O7157" t="s">
        <v>20</v>
      </c>
    </row>
    <row r="7158" spans="1:15" x14ac:dyDescent="0.2">
      <c r="A7158" s="16" t="s">
        <v>186</v>
      </c>
      <c r="B7158" s="1">
        <v>46007</v>
      </c>
      <c r="C7158" t="s">
        <v>29</v>
      </c>
      <c r="D7158" t="s">
        <v>30</v>
      </c>
      <c r="E7158" t="s">
        <v>15</v>
      </c>
      <c r="F7158" t="s">
        <v>16</v>
      </c>
      <c r="G7158" t="s">
        <v>17</v>
      </c>
      <c r="H7158" s="2">
        <v>8924088.25</v>
      </c>
      <c r="I7158">
        <v>2.52</v>
      </c>
      <c r="J7158" s="2">
        <v>8924088.25</v>
      </c>
      <c r="K7158" s="2">
        <v>47305</v>
      </c>
      <c r="L7158">
        <v>188.65</v>
      </c>
      <c r="M7158" t="s">
        <v>18</v>
      </c>
      <c r="N7158" t="s">
        <v>31</v>
      </c>
      <c r="O7158" t="s">
        <v>20</v>
      </c>
    </row>
    <row r="7159" spans="1:15" x14ac:dyDescent="0.2">
      <c r="A7159" s="16" t="s">
        <v>186</v>
      </c>
      <c r="B7159" s="1">
        <v>46007</v>
      </c>
      <c r="C7159" t="s">
        <v>70</v>
      </c>
      <c r="D7159" t="s">
        <v>71</v>
      </c>
      <c r="E7159" t="s">
        <v>15</v>
      </c>
      <c r="F7159" t="s">
        <v>69</v>
      </c>
      <c r="G7159" t="s">
        <v>17</v>
      </c>
      <c r="H7159" s="2">
        <v>8679216.9199999999</v>
      </c>
      <c r="I7159">
        <v>2.4500000000000002</v>
      </c>
      <c r="J7159" s="2">
        <v>8679216.9199999999</v>
      </c>
      <c r="K7159" s="2">
        <v>28204</v>
      </c>
      <c r="L7159">
        <v>307.73</v>
      </c>
      <c r="M7159" t="s">
        <v>18</v>
      </c>
      <c r="N7159" t="s">
        <v>19</v>
      </c>
      <c r="O7159" t="s">
        <v>20</v>
      </c>
    </row>
    <row r="7160" spans="1:15" x14ac:dyDescent="0.2">
      <c r="A7160" s="16" t="s">
        <v>186</v>
      </c>
      <c r="B7160" s="1">
        <v>46007</v>
      </c>
      <c r="C7160" t="s">
        <v>56</v>
      </c>
      <c r="D7160" t="s">
        <v>57</v>
      </c>
      <c r="E7160" t="s">
        <v>15</v>
      </c>
      <c r="F7160" t="s">
        <v>16</v>
      </c>
      <c r="G7160" t="s">
        <v>17</v>
      </c>
      <c r="H7160" s="2">
        <v>8604830.3699999992</v>
      </c>
      <c r="I7160">
        <v>2.4300000000000002</v>
      </c>
      <c r="J7160" s="2">
        <v>8604830.3699999992</v>
      </c>
      <c r="K7160" s="2">
        <v>45993</v>
      </c>
      <c r="L7160">
        <v>187.09</v>
      </c>
      <c r="M7160" t="s">
        <v>18</v>
      </c>
      <c r="N7160" t="s">
        <v>19</v>
      </c>
      <c r="O7160" t="s">
        <v>20</v>
      </c>
    </row>
    <row r="7161" spans="1:15" x14ac:dyDescent="0.2">
      <c r="A7161" s="16" t="s">
        <v>186</v>
      </c>
      <c r="B7161" s="1">
        <v>46007</v>
      </c>
      <c r="C7161">
        <v>8035</v>
      </c>
      <c r="D7161" t="s">
        <v>72</v>
      </c>
      <c r="E7161" t="s">
        <v>15</v>
      </c>
      <c r="F7161" t="s">
        <v>16</v>
      </c>
      <c r="G7161" t="s">
        <v>17</v>
      </c>
      <c r="H7161" s="2">
        <v>6562542.7999999998</v>
      </c>
      <c r="I7161">
        <v>1.85</v>
      </c>
      <c r="J7161" s="2">
        <v>6562542.7999999998</v>
      </c>
      <c r="K7161" s="2">
        <v>32800</v>
      </c>
      <c r="L7161">
        <v>200.08</v>
      </c>
      <c r="M7161" t="s">
        <v>73</v>
      </c>
      <c r="N7161" t="s">
        <v>74</v>
      </c>
      <c r="O7161" t="s">
        <v>75</v>
      </c>
    </row>
    <row r="7162" spans="1:15" x14ac:dyDescent="0.2">
      <c r="A7162" s="16" t="s">
        <v>186</v>
      </c>
      <c r="B7162" s="1">
        <v>46007</v>
      </c>
      <c r="C7162">
        <v>2317</v>
      </c>
      <c r="D7162" t="s">
        <v>78</v>
      </c>
      <c r="E7162" t="s">
        <v>15</v>
      </c>
      <c r="F7162" t="s">
        <v>16</v>
      </c>
      <c r="G7162" t="s">
        <v>17</v>
      </c>
      <c r="H7162" s="2">
        <v>5799213.2400000002</v>
      </c>
      <c r="I7162">
        <v>1.64</v>
      </c>
      <c r="J7162" s="2">
        <v>5799213.2400000002</v>
      </c>
      <c r="K7162" s="2">
        <v>839210</v>
      </c>
      <c r="L7162">
        <v>6.91</v>
      </c>
      <c r="M7162" t="s">
        <v>33</v>
      </c>
      <c r="N7162" t="s">
        <v>34</v>
      </c>
      <c r="O7162" t="s">
        <v>35</v>
      </c>
    </row>
    <row r="7163" spans="1:15" x14ac:dyDescent="0.2">
      <c r="A7163" s="16" t="s">
        <v>186</v>
      </c>
      <c r="B7163" s="1">
        <v>46007</v>
      </c>
      <c r="C7163" t="s">
        <v>64</v>
      </c>
      <c r="D7163" t="s">
        <v>65</v>
      </c>
      <c r="E7163" t="s">
        <v>15</v>
      </c>
      <c r="F7163" t="s">
        <v>66</v>
      </c>
      <c r="G7163" t="s">
        <v>17</v>
      </c>
      <c r="H7163" s="2">
        <v>5112963.5999999996</v>
      </c>
      <c r="I7163">
        <v>1.44</v>
      </c>
      <c r="J7163" s="2">
        <v>5112963.5999999996</v>
      </c>
      <c r="K7163" s="2">
        <v>6744</v>
      </c>
      <c r="L7163">
        <v>758.15</v>
      </c>
      <c r="M7163" t="s">
        <v>18</v>
      </c>
      <c r="N7163" t="s">
        <v>19</v>
      </c>
      <c r="O7163" t="s">
        <v>20</v>
      </c>
    </row>
    <row r="7164" spans="1:15" x14ac:dyDescent="0.2">
      <c r="A7164" s="16" t="s">
        <v>186</v>
      </c>
      <c r="B7164" s="1">
        <v>46007</v>
      </c>
      <c r="C7164" t="s">
        <v>76</v>
      </c>
      <c r="D7164" t="s">
        <v>183</v>
      </c>
      <c r="E7164" t="s">
        <v>15</v>
      </c>
      <c r="F7164" t="s">
        <v>16</v>
      </c>
      <c r="G7164" t="s">
        <v>17</v>
      </c>
      <c r="H7164" s="2">
        <v>5072035.2</v>
      </c>
      <c r="I7164">
        <v>1.43</v>
      </c>
      <c r="J7164" s="2">
        <v>5072035.2</v>
      </c>
      <c r="K7164" s="2">
        <v>22992</v>
      </c>
      <c r="L7164">
        <v>220.6</v>
      </c>
      <c r="M7164" t="s">
        <v>18</v>
      </c>
      <c r="N7164" t="s">
        <v>31</v>
      </c>
      <c r="O7164" t="s">
        <v>20</v>
      </c>
    </row>
    <row r="7165" spans="1:15" x14ac:dyDescent="0.2">
      <c r="A7165" s="16" t="s">
        <v>186</v>
      </c>
      <c r="B7165" s="1">
        <v>46007</v>
      </c>
      <c r="C7165" t="s">
        <v>81</v>
      </c>
      <c r="D7165" t="s">
        <v>82</v>
      </c>
      <c r="E7165" t="s">
        <v>15</v>
      </c>
      <c r="F7165" t="s">
        <v>16</v>
      </c>
      <c r="G7165" t="s">
        <v>17</v>
      </c>
      <c r="H7165" s="2">
        <v>2881242.5</v>
      </c>
      <c r="I7165">
        <v>0.81</v>
      </c>
      <c r="J7165" s="2">
        <v>2881242.5</v>
      </c>
      <c r="K7165" s="2">
        <v>21542</v>
      </c>
      <c r="L7165">
        <v>133.75</v>
      </c>
      <c r="M7165" t="s">
        <v>18</v>
      </c>
      <c r="N7165" t="s">
        <v>31</v>
      </c>
      <c r="O7165" t="s">
        <v>20</v>
      </c>
    </row>
    <row r="7166" spans="1:15" x14ac:dyDescent="0.2">
      <c r="A7166" s="16" t="s">
        <v>186</v>
      </c>
      <c r="B7166" s="1">
        <v>46007</v>
      </c>
      <c r="C7166" t="s">
        <v>83</v>
      </c>
      <c r="D7166" t="s">
        <v>84</v>
      </c>
      <c r="E7166" t="s">
        <v>15</v>
      </c>
      <c r="F7166" t="s">
        <v>16</v>
      </c>
      <c r="G7166" t="s">
        <v>17</v>
      </c>
      <c r="H7166" s="2">
        <v>2450557.4</v>
      </c>
      <c r="I7166">
        <v>0.69</v>
      </c>
      <c r="J7166" s="2">
        <v>2450557.4</v>
      </c>
      <c r="K7166" s="2">
        <v>37186</v>
      </c>
      <c r="L7166">
        <v>65.900000000000006</v>
      </c>
      <c r="M7166" t="s">
        <v>18</v>
      </c>
      <c r="N7166" t="s">
        <v>19</v>
      </c>
      <c r="O7166" t="s">
        <v>20</v>
      </c>
    </row>
    <row r="7167" spans="1:15" x14ac:dyDescent="0.2">
      <c r="A7167" s="16" t="s">
        <v>186</v>
      </c>
      <c r="B7167" s="1">
        <v>46007</v>
      </c>
      <c r="C7167" t="s">
        <v>96</v>
      </c>
      <c r="D7167" t="s">
        <v>97</v>
      </c>
      <c r="E7167" t="s">
        <v>15</v>
      </c>
      <c r="F7167" t="s">
        <v>16</v>
      </c>
      <c r="G7167" t="s">
        <v>17</v>
      </c>
      <c r="H7167" s="2">
        <v>2377260</v>
      </c>
      <c r="I7167">
        <v>0.67</v>
      </c>
      <c r="J7167" s="2">
        <v>2377260</v>
      </c>
      <c r="K7167" s="2">
        <v>5640</v>
      </c>
      <c r="L7167">
        <v>421.5</v>
      </c>
      <c r="M7167" t="s">
        <v>18</v>
      </c>
      <c r="N7167" t="s">
        <v>19</v>
      </c>
      <c r="O7167" t="s">
        <v>20</v>
      </c>
    </row>
    <row r="7168" spans="1:15" x14ac:dyDescent="0.2">
      <c r="A7168" s="16" t="s">
        <v>186</v>
      </c>
      <c r="B7168" s="1">
        <v>46007</v>
      </c>
      <c r="C7168" t="s">
        <v>85</v>
      </c>
      <c r="D7168" t="s">
        <v>86</v>
      </c>
      <c r="E7168" t="s">
        <v>15</v>
      </c>
      <c r="F7168" t="s">
        <v>16</v>
      </c>
      <c r="G7168" t="s">
        <v>17</v>
      </c>
      <c r="H7168" s="2">
        <v>2196549.9</v>
      </c>
      <c r="I7168">
        <v>0.62</v>
      </c>
      <c r="J7168" s="2">
        <v>2196549.9</v>
      </c>
      <c r="K7168" s="2">
        <v>90393</v>
      </c>
      <c r="L7168">
        <v>24.3</v>
      </c>
      <c r="M7168" t="s">
        <v>18</v>
      </c>
      <c r="N7168" t="s">
        <v>31</v>
      </c>
      <c r="O7168" t="s">
        <v>20</v>
      </c>
    </row>
    <row r="7169" spans="1:15" x14ac:dyDescent="0.2">
      <c r="A7169" s="16" t="s">
        <v>186</v>
      </c>
      <c r="B7169" s="1">
        <v>46007</v>
      </c>
      <c r="C7169">
        <v>5935</v>
      </c>
      <c r="D7169" t="s">
        <v>91</v>
      </c>
      <c r="E7169" t="s">
        <v>15</v>
      </c>
      <c r="F7169" t="s">
        <v>16</v>
      </c>
      <c r="G7169" t="s">
        <v>17</v>
      </c>
      <c r="H7169" s="2">
        <v>2098862.64</v>
      </c>
      <c r="I7169">
        <v>0.59</v>
      </c>
      <c r="J7169" s="2">
        <v>2098862.64</v>
      </c>
      <c r="K7169" s="2">
        <v>38850</v>
      </c>
      <c r="L7169">
        <v>54.02</v>
      </c>
      <c r="M7169" t="s">
        <v>51</v>
      </c>
      <c r="N7169" t="s">
        <v>52</v>
      </c>
      <c r="O7169" t="s">
        <v>53</v>
      </c>
    </row>
    <row r="7170" spans="1:15" x14ac:dyDescent="0.2">
      <c r="A7170" s="16" t="s">
        <v>186</v>
      </c>
      <c r="B7170" s="1">
        <v>46007</v>
      </c>
      <c r="C7170" t="s">
        <v>20</v>
      </c>
      <c r="D7170" t="s">
        <v>104</v>
      </c>
      <c r="E7170" t="s">
        <v>105</v>
      </c>
      <c r="F7170" t="s">
        <v>106</v>
      </c>
      <c r="G7170" t="s">
        <v>107</v>
      </c>
      <c r="H7170" s="2">
        <v>2002767.55</v>
      </c>
      <c r="I7170">
        <v>0.56999999999999995</v>
      </c>
      <c r="J7170" s="2">
        <v>2002767.55</v>
      </c>
      <c r="K7170" s="2">
        <v>2002768</v>
      </c>
      <c r="L7170">
        <v>100</v>
      </c>
      <c r="M7170" t="s">
        <v>18</v>
      </c>
      <c r="N7170" t="s">
        <v>108</v>
      </c>
      <c r="O7170" t="s">
        <v>20</v>
      </c>
    </row>
    <row r="7171" spans="1:15" x14ac:dyDescent="0.2">
      <c r="A7171" s="16" t="s">
        <v>186</v>
      </c>
      <c r="B7171" s="1">
        <v>46007</v>
      </c>
      <c r="C7171" t="s">
        <v>87</v>
      </c>
      <c r="D7171" t="s">
        <v>88</v>
      </c>
      <c r="E7171" t="s">
        <v>15</v>
      </c>
      <c r="F7171" t="s">
        <v>16</v>
      </c>
      <c r="G7171" t="s">
        <v>17</v>
      </c>
      <c r="H7171" s="2">
        <v>1559511.1</v>
      </c>
      <c r="I7171">
        <v>0.44</v>
      </c>
      <c r="J7171" s="2">
        <v>1559511.1</v>
      </c>
      <c r="K7171" s="2">
        <v>13790</v>
      </c>
      <c r="L7171">
        <v>113.09</v>
      </c>
      <c r="M7171" t="s">
        <v>18</v>
      </c>
      <c r="N7171" t="s">
        <v>19</v>
      </c>
      <c r="O7171" t="s">
        <v>20</v>
      </c>
    </row>
    <row r="7172" spans="1:15" x14ac:dyDescent="0.2">
      <c r="A7172" s="16" t="s">
        <v>186</v>
      </c>
      <c r="B7172" s="1">
        <v>46007</v>
      </c>
      <c r="C7172" t="s">
        <v>92</v>
      </c>
      <c r="D7172" t="s">
        <v>93</v>
      </c>
      <c r="E7172" t="s">
        <v>15</v>
      </c>
      <c r="F7172" t="s">
        <v>16</v>
      </c>
      <c r="G7172" t="s">
        <v>17</v>
      </c>
      <c r="H7172" s="2">
        <v>1557126.48</v>
      </c>
      <c r="I7172">
        <v>0.44</v>
      </c>
      <c r="J7172" s="2">
        <v>1557126.48</v>
      </c>
      <c r="K7172" s="2">
        <v>22334</v>
      </c>
      <c r="L7172">
        <v>69.72</v>
      </c>
      <c r="M7172" t="s">
        <v>18</v>
      </c>
      <c r="N7172" t="s">
        <v>31</v>
      </c>
      <c r="O7172" t="s">
        <v>20</v>
      </c>
    </row>
    <row r="7173" spans="1:15" x14ac:dyDescent="0.2">
      <c r="A7173" s="16" t="s">
        <v>186</v>
      </c>
      <c r="B7173" s="1">
        <v>46007</v>
      </c>
      <c r="C7173" t="s">
        <v>94</v>
      </c>
      <c r="D7173" t="s">
        <v>95</v>
      </c>
      <c r="E7173" t="s">
        <v>15</v>
      </c>
      <c r="F7173" t="s">
        <v>16</v>
      </c>
      <c r="G7173" t="s">
        <v>17</v>
      </c>
      <c r="H7173" s="2">
        <v>915923.19</v>
      </c>
      <c r="I7173">
        <v>0.26</v>
      </c>
      <c r="J7173" s="2">
        <v>915923.19</v>
      </c>
      <c r="K7173" s="2">
        <v>3507</v>
      </c>
      <c r="L7173">
        <v>261.17</v>
      </c>
      <c r="M7173" t="s">
        <v>18</v>
      </c>
      <c r="N7173" t="s">
        <v>19</v>
      </c>
      <c r="O7173" t="s">
        <v>20</v>
      </c>
    </row>
    <row r="7174" spans="1:15" x14ac:dyDescent="0.2">
      <c r="A7174" s="16" t="s">
        <v>186</v>
      </c>
      <c r="B7174" s="1">
        <v>46007</v>
      </c>
      <c r="C7174" t="s">
        <v>89</v>
      </c>
      <c r="D7174" t="s">
        <v>90</v>
      </c>
      <c r="E7174" t="s">
        <v>15</v>
      </c>
      <c r="F7174" t="s">
        <v>16</v>
      </c>
      <c r="G7174" t="s">
        <v>17</v>
      </c>
      <c r="H7174" s="2">
        <v>881748.09</v>
      </c>
      <c r="I7174">
        <v>0.25</v>
      </c>
      <c r="J7174" s="2">
        <v>881748.09</v>
      </c>
      <c r="K7174" s="2">
        <v>18267</v>
      </c>
      <c r="L7174">
        <v>48.27</v>
      </c>
      <c r="M7174" t="s">
        <v>18</v>
      </c>
      <c r="N7174" t="s">
        <v>19</v>
      </c>
      <c r="O7174" t="s">
        <v>20</v>
      </c>
    </row>
    <row r="7175" spans="1:15" x14ac:dyDescent="0.2">
      <c r="A7175" s="16" t="s">
        <v>186</v>
      </c>
      <c r="B7175" s="1">
        <v>46007</v>
      </c>
      <c r="C7175">
        <v>992</v>
      </c>
      <c r="D7175" t="s">
        <v>100</v>
      </c>
      <c r="E7175" t="s">
        <v>15</v>
      </c>
      <c r="F7175" t="s">
        <v>16</v>
      </c>
      <c r="G7175" t="s">
        <v>17</v>
      </c>
      <c r="H7175" s="2">
        <v>737594.16</v>
      </c>
      <c r="I7175">
        <v>0.21</v>
      </c>
      <c r="J7175" s="2">
        <v>737594.16</v>
      </c>
      <c r="K7175" s="2">
        <v>594000</v>
      </c>
      <c r="L7175">
        <v>1.24</v>
      </c>
      <c r="M7175" t="s">
        <v>101</v>
      </c>
      <c r="N7175" t="s">
        <v>102</v>
      </c>
      <c r="O7175" t="s">
        <v>103</v>
      </c>
    </row>
    <row r="7176" spans="1:15" x14ac:dyDescent="0.2">
      <c r="A7176" s="16" t="s">
        <v>186</v>
      </c>
      <c r="B7176" s="1">
        <v>46007</v>
      </c>
      <c r="C7176" t="s">
        <v>159</v>
      </c>
      <c r="D7176" t="s">
        <v>160</v>
      </c>
      <c r="E7176" t="s">
        <v>15</v>
      </c>
      <c r="F7176" t="s">
        <v>16</v>
      </c>
      <c r="G7176" t="s">
        <v>17</v>
      </c>
      <c r="H7176" s="2">
        <v>664026.93000000005</v>
      </c>
      <c r="I7176">
        <v>0.19</v>
      </c>
      <c r="J7176" s="2">
        <v>664026.93000000005</v>
      </c>
      <c r="K7176" s="2">
        <v>8523</v>
      </c>
      <c r="L7176">
        <v>77.91</v>
      </c>
      <c r="M7176" t="s">
        <v>18</v>
      </c>
      <c r="N7176" t="s">
        <v>31</v>
      </c>
      <c r="O7176" t="s">
        <v>20</v>
      </c>
    </row>
    <row r="7177" spans="1:15" x14ac:dyDescent="0.2">
      <c r="A7177" s="16" t="s">
        <v>186</v>
      </c>
      <c r="B7177" s="1">
        <v>46007</v>
      </c>
      <c r="C7177">
        <v>66570</v>
      </c>
      <c r="D7177" t="s">
        <v>161</v>
      </c>
      <c r="E7177" t="s">
        <v>15</v>
      </c>
      <c r="F7177" t="s">
        <v>43</v>
      </c>
      <c r="G7177" t="s">
        <v>17</v>
      </c>
      <c r="H7177" s="2">
        <v>454312.37</v>
      </c>
      <c r="I7177">
        <v>0.13</v>
      </c>
      <c r="J7177" s="2">
        <v>454312.37</v>
      </c>
      <c r="K7177" s="2">
        <v>7208</v>
      </c>
      <c r="L7177">
        <v>63.03</v>
      </c>
      <c r="M7177" t="s">
        <v>51</v>
      </c>
      <c r="N7177" t="s">
        <v>52</v>
      </c>
      <c r="O7177" t="s">
        <v>53</v>
      </c>
    </row>
    <row r="7178" spans="1:15" x14ac:dyDescent="0.2">
      <c r="A7178" s="16" t="s">
        <v>186</v>
      </c>
      <c r="B7178" s="1">
        <v>46007</v>
      </c>
      <c r="C7178" t="s">
        <v>109</v>
      </c>
      <c r="D7178" t="s">
        <v>110</v>
      </c>
      <c r="E7178" t="s">
        <v>15</v>
      </c>
      <c r="F7178" t="s">
        <v>16</v>
      </c>
      <c r="G7178" t="s">
        <v>17</v>
      </c>
      <c r="H7178" s="2">
        <v>349182.65</v>
      </c>
      <c r="I7178">
        <v>0.1</v>
      </c>
      <c r="J7178" s="2">
        <v>349182.65</v>
      </c>
      <c r="K7178" s="2">
        <v>2887</v>
      </c>
      <c r="L7178">
        <v>120.95</v>
      </c>
      <c r="M7178" t="s">
        <v>18</v>
      </c>
      <c r="N7178" t="s">
        <v>19</v>
      </c>
      <c r="O7178" t="s">
        <v>20</v>
      </c>
    </row>
    <row r="7179" spans="1:15" x14ac:dyDescent="0.2">
      <c r="A7179" s="16" t="s">
        <v>186</v>
      </c>
      <c r="B7179" s="1">
        <v>46007</v>
      </c>
      <c r="C7179" t="s">
        <v>162</v>
      </c>
      <c r="D7179" t="s">
        <v>163</v>
      </c>
      <c r="E7179" t="s">
        <v>15</v>
      </c>
      <c r="F7179" t="s">
        <v>16</v>
      </c>
      <c r="G7179" t="s">
        <v>17</v>
      </c>
      <c r="H7179" s="2">
        <v>159851.88</v>
      </c>
      <c r="I7179">
        <v>0.05</v>
      </c>
      <c r="J7179" s="2">
        <v>159851.88</v>
      </c>
      <c r="K7179" s="2">
        <v>4311</v>
      </c>
      <c r="L7179">
        <v>37.08</v>
      </c>
      <c r="M7179" t="s">
        <v>18</v>
      </c>
      <c r="N7179" t="s">
        <v>19</v>
      </c>
      <c r="O7179" t="s">
        <v>20</v>
      </c>
    </row>
    <row r="7180" spans="1:15" x14ac:dyDescent="0.2">
      <c r="A7180" s="16" t="s">
        <v>186</v>
      </c>
      <c r="B7180" s="1">
        <v>46007</v>
      </c>
      <c r="C7180">
        <v>3706</v>
      </c>
      <c r="D7180" t="s">
        <v>164</v>
      </c>
      <c r="E7180" t="s">
        <v>15</v>
      </c>
      <c r="F7180" t="s">
        <v>16</v>
      </c>
      <c r="G7180" t="s">
        <v>17</v>
      </c>
      <c r="H7180" s="2">
        <v>142873.81</v>
      </c>
      <c r="I7180">
        <v>0.04</v>
      </c>
      <c r="J7180" s="2">
        <v>142873.81</v>
      </c>
      <c r="K7180" s="2">
        <v>56200</v>
      </c>
      <c r="L7180">
        <v>2.54</v>
      </c>
      <c r="M7180" t="s">
        <v>33</v>
      </c>
      <c r="N7180" t="s">
        <v>34</v>
      </c>
      <c r="O7180" t="s">
        <v>35</v>
      </c>
    </row>
    <row r="7181" spans="1:15" x14ac:dyDescent="0.2">
      <c r="A7181" s="16" t="s">
        <v>186</v>
      </c>
      <c r="B7181" s="1">
        <v>46007</v>
      </c>
      <c r="C7181" t="s">
        <v>111</v>
      </c>
      <c r="D7181" t="s">
        <v>112</v>
      </c>
      <c r="E7181" t="s">
        <v>15</v>
      </c>
      <c r="F7181" t="s">
        <v>16</v>
      </c>
      <c r="G7181" t="s">
        <v>17</v>
      </c>
      <c r="H7181" s="2">
        <v>91265.58</v>
      </c>
      <c r="I7181">
        <v>0.03</v>
      </c>
      <c r="J7181" s="2">
        <v>91265.58</v>
      </c>
      <c r="K7181" s="2">
        <v>8974</v>
      </c>
      <c r="L7181">
        <v>10.17</v>
      </c>
      <c r="M7181" t="s">
        <v>18</v>
      </c>
      <c r="N7181" t="s">
        <v>19</v>
      </c>
      <c r="O7181" t="s">
        <v>20</v>
      </c>
    </row>
    <row r="7182" spans="1:15" x14ac:dyDescent="0.2">
      <c r="A7182" s="16" t="s">
        <v>186</v>
      </c>
      <c r="B7182" s="1">
        <v>46007</v>
      </c>
      <c r="C7182" t="s">
        <v>115</v>
      </c>
      <c r="D7182" t="s">
        <v>116</v>
      </c>
      <c r="E7182" t="s">
        <v>105</v>
      </c>
      <c r="F7182" t="s">
        <v>106</v>
      </c>
      <c r="G7182" t="s">
        <v>117</v>
      </c>
      <c r="H7182" s="2">
        <v>41000</v>
      </c>
      <c r="I7182">
        <v>0.01</v>
      </c>
      <c r="J7182" s="2">
        <v>41000</v>
      </c>
      <c r="K7182" s="2">
        <v>41000</v>
      </c>
      <c r="L7182">
        <v>100</v>
      </c>
      <c r="M7182" t="s">
        <v>18</v>
      </c>
      <c r="N7182" t="s">
        <v>108</v>
      </c>
      <c r="O7182" t="s">
        <v>20</v>
      </c>
    </row>
    <row r="7183" spans="1:15" x14ac:dyDescent="0.2">
      <c r="A7183" s="16" t="s">
        <v>186</v>
      </c>
      <c r="B7183" s="1">
        <v>46007</v>
      </c>
      <c r="C7183">
        <v>2388</v>
      </c>
      <c r="D7183" t="s">
        <v>118</v>
      </c>
      <c r="E7183" t="s">
        <v>15</v>
      </c>
      <c r="F7183" t="s">
        <v>16</v>
      </c>
      <c r="G7183" t="s">
        <v>17</v>
      </c>
      <c r="H7183" s="2">
        <v>11760.12</v>
      </c>
      <c r="I7183">
        <v>0</v>
      </c>
      <c r="J7183" s="2">
        <v>11760.12</v>
      </c>
      <c r="K7183" s="2">
        <v>6331</v>
      </c>
      <c r="L7183">
        <v>1.86</v>
      </c>
      <c r="M7183" t="s">
        <v>33</v>
      </c>
      <c r="N7183" t="s">
        <v>34</v>
      </c>
      <c r="O7183" t="s">
        <v>35</v>
      </c>
    </row>
    <row r="7184" spans="1:15" x14ac:dyDescent="0.2">
      <c r="A7184" s="16" t="s">
        <v>186</v>
      </c>
      <c r="B7184" s="1">
        <v>46007</v>
      </c>
      <c r="C7184">
        <v>300017</v>
      </c>
      <c r="D7184" t="s">
        <v>165</v>
      </c>
      <c r="E7184" t="s">
        <v>15</v>
      </c>
      <c r="F7184" t="s">
        <v>16</v>
      </c>
      <c r="G7184" t="s">
        <v>17</v>
      </c>
      <c r="H7184" s="2">
        <v>9159.76</v>
      </c>
      <c r="I7184">
        <v>0</v>
      </c>
      <c r="J7184" s="2">
        <v>9159.76</v>
      </c>
      <c r="K7184" s="2">
        <v>6600</v>
      </c>
      <c r="L7184">
        <v>1.39</v>
      </c>
      <c r="M7184" t="s">
        <v>101</v>
      </c>
      <c r="N7184" t="s">
        <v>166</v>
      </c>
      <c r="O7184" t="s">
        <v>167</v>
      </c>
    </row>
    <row r="7185" spans="1:15" x14ac:dyDescent="0.2">
      <c r="A7185" s="16" t="s">
        <v>186</v>
      </c>
      <c r="B7185" s="1">
        <v>46007</v>
      </c>
      <c r="C7185" t="s">
        <v>168</v>
      </c>
      <c r="D7185" t="s">
        <v>169</v>
      </c>
      <c r="E7185" t="s">
        <v>105</v>
      </c>
      <c r="F7185" t="s">
        <v>106</v>
      </c>
      <c r="G7185" t="s">
        <v>107</v>
      </c>
      <c r="H7185" s="2">
        <v>2320.5300000000002</v>
      </c>
      <c r="I7185">
        <v>0</v>
      </c>
      <c r="J7185" s="2">
        <v>2320.5300000000002</v>
      </c>
      <c r="K7185" s="2">
        <v>16319</v>
      </c>
      <c r="L7185">
        <v>14.22</v>
      </c>
      <c r="M7185" t="s">
        <v>101</v>
      </c>
      <c r="N7185" t="s">
        <v>108</v>
      </c>
      <c r="O7185" t="s">
        <v>168</v>
      </c>
    </row>
    <row r="7186" spans="1:15" x14ac:dyDescent="0.2">
      <c r="A7186" s="16" t="s">
        <v>186</v>
      </c>
      <c r="B7186" s="1">
        <v>46007</v>
      </c>
      <c r="C7186" t="s">
        <v>152</v>
      </c>
      <c r="D7186" t="s">
        <v>153</v>
      </c>
      <c r="E7186" t="s">
        <v>105</v>
      </c>
      <c r="F7186" t="s">
        <v>106</v>
      </c>
      <c r="G7186" t="s">
        <v>107</v>
      </c>
      <c r="H7186">
        <v>140.55000000000001</v>
      </c>
      <c r="I7186">
        <v>0</v>
      </c>
      <c r="J7186">
        <v>140.55000000000001</v>
      </c>
      <c r="K7186">
        <v>105</v>
      </c>
      <c r="L7186">
        <v>134.15</v>
      </c>
      <c r="M7186" t="s">
        <v>154</v>
      </c>
      <c r="N7186" t="s">
        <v>108</v>
      </c>
      <c r="O7186" t="s">
        <v>152</v>
      </c>
    </row>
    <row r="7187" spans="1:15" x14ac:dyDescent="0.2">
      <c r="A7187" s="16" t="s">
        <v>186</v>
      </c>
      <c r="B7187" s="1">
        <v>46007</v>
      </c>
      <c r="C7187" t="s">
        <v>53</v>
      </c>
      <c r="D7187" t="s">
        <v>173</v>
      </c>
      <c r="E7187" t="s">
        <v>174</v>
      </c>
      <c r="F7187" t="s">
        <v>106</v>
      </c>
      <c r="G7187" t="s">
        <v>174</v>
      </c>
      <c r="H7187">
        <v>27.04</v>
      </c>
      <c r="I7187">
        <v>0</v>
      </c>
      <c r="J7187">
        <v>27.04</v>
      </c>
      <c r="K7187" s="2">
        <v>590067200</v>
      </c>
      <c r="L7187">
        <v>1</v>
      </c>
      <c r="M7187" t="s">
        <v>18</v>
      </c>
      <c r="N7187" t="s">
        <v>108</v>
      </c>
      <c r="O7187" t="s">
        <v>20</v>
      </c>
    </row>
    <row r="7188" spans="1:15" x14ac:dyDescent="0.2">
      <c r="A7188" s="16" t="s">
        <v>186</v>
      </c>
      <c r="B7188" s="1">
        <v>46007</v>
      </c>
      <c r="C7188" t="s">
        <v>40</v>
      </c>
      <c r="D7188" t="s">
        <v>175</v>
      </c>
      <c r="E7188" t="s">
        <v>174</v>
      </c>
      <c r="F7188" t="s">
        <v>106</v>
      </c>
      <c r="G7188" t="s">
        <v>174</v>
      </c>
      <c r="H7188">
        <v>-4.0199999999999996</v>
      </c>
      <c r="I7188">
        <v>0</v>
      </c>
      <c r="J7188">
        <v>-4.0199999999999996</v>
      </c>
      <c r="K7188" s="2">
        <v>334959</v>
      </c>
      <c r="L7188">
        <v>1</v>
      </c>
      <c r="M7188" t="s">
        <v>18</v>
      </c>
      <c r="N7188" t="s">
        <v>108</v>
      </c>
      <c r="O7188" t="s">
        <v>20</v>
      </c>
    </row>
    <row r="7189" spans="1:15" x14ac:dyDescent="0.2">
      <c r="A7189" s="16" t="s">
        <v>186</v>
      </c>
      <c r="B7189" s="1">
        <v>46007</v>
      </c>
      <c r="C7189" t="s">
        <v>75</v>
      </c>
      <c r="D7189" t="s">
        <v>176</v>
      </c>
      <c r="E7189" t="s">
        <v>174</v>
      </c>
      <c r="F7189" t="s">
        <v>106</v>
      </c>
      <c r="G7189" t="s">
        <v>174</v>
      </c>
      <c r="H7189">
        <v>-1.36</v>
      </c>
      <c r="I7189">
        <v>0</v>
      </c>
      <c r="J7189">
        <v>-1.36</v>
      </c>
      <c r="K7189" s="2">
        <v>21798000</v>
      </c>
      <c r="L7189">
        <v>1</v>
      </c>
      <c r="M7189" t="s">
        <v>18</v>
      </c>
      <c r="N7189" t="s">
        <v>108</v>
      </c>
      <c r="O7189" t="s">
        <v>20</v>
      </c>
    </row>
    <row r="7190" spans="1:15" x14ac:dyDescent="0.2">
      <c r="A7190" s="16" t="s">
        <v>186</v>
      </c>
      <c r="B7190" s="1">
        <v>46007</v>
      </c>
      <c r="C7190" t="s">
        <v>103</v>
      </c>
      <c r="D7190" t="s">
        <v>178</v>
      </c>
      <c r="E7190" t="s">
        <v>174</v>
      </c>
      <c r="F7190" t="s">
        <v>106</v>
      </c>
      <c r="G7190" t="s">
        <v>174</v>
      </c>
      <c r="H7190">
        <v>-0.12</v>
      </c>
      <c r="I7190">
        <v>0</v>
      </c>
      <c r="J7190">
        <v>-0.12</v>
      </c>
      <c r="K7190" s="2">
        <v>114720</v>
      </c>
      <c r="L7190">
        <v>1</v>
      </c>
      <c r="M7190" t="s">
        <v>18</v>
      </c>
      <c r="N7190" t="s">
        <v>108</v>
      </c>
      <c r="O7190" t="s">
        <v>20</v>
      </c>
    </row>
    <row r="7191" spans="1:15" x14ac:dyDescent="0.2">
      <c r="A7191" s="16" t="s">
        <v>186</v>
      </c>
      <c r="B7191" s="1">
        <v>46007</v>
      </c>
      <c r="C7191" t="s">
        <v>168</v>
      </c>
      <c r="D7191" t="s">
        <v>177</v>
      </c>
      <c r="E7191" t="s">
        <v>174</v>
      </c>
      <c r="F7191" t="s">
        <v>106</v>
      </c>
      <c r="G7191" t="s">
        <v>174</v>
      </c>
      <c r="H7191">
        <v>0</v>
      </c>
      <c r="I7191">
        <v>0</v>
      </c>
      <c r="J7191">
        <v>0</v>
      </c>
      <c r="K7191">
        <v>990</v>
      </c>
      <c r="L7191">
        <v>1</v>
      </c>
      <c r="M7191" t="s">
        <v>18</v>
      </c>
      <c r="N7191" t="s">
        <v>108</v>
      </c>
      <c r="O7191" t="s">
        <v>20</v>
      </c>
    </row>
    <row r="7192" spans="1:15" x14ac:dyDescent="0.2">
      <c r="A7192" s="16" t="s">
        <v>186</v>
      </c>
      <c r="B7192" s="1">
        <v>46007</v>
      </c>
      <c r="C7192" t="s">
        <v>725</v>
      </c>
      <c r="D7192" t="s">
        <v>726</v>
      </c>
      <c r="E7192" t="s">
        <v>131</v>
      </c>
      <c r="F7192" t="s">
        <v>106</v>
      </c>
      <c r="G7192" t="s">
        <v>132</v>
      </c>
      <c r="H7192">
        <v>0</v>
      </c>
      <c r="I7192">
        <v>0</v>
      </c>
      <c r="J7192" s="2">
        <v>609126</v>
      </c>
      <c r="K7192">
        <v>12</v>
      </c>
      <c r="L7192" s="2">
        <v>25380.25</v>
      </c>
      <c r="M7192" t="s">
        <v>108</v>
      </c>
      <c r="N7192" t="s">
        <v>133</v>
      </c>
      <c r="O7192" t="s">
        <v>20</v>
      </c>
    </row>
    <row r="7193" spans="1:15" x14ac:dyDescent="0.2">
      <c r="A7193" s="16" t="s">
        <v>186</v>
      </c>
      <c r="B7193" s="1">
        <v>46007</v>
      </c>
      <c r="C7193" t="s">
        <v>35</v>
      </c>
      <c r="D7193" t="s">
        <v>179</v>
      </c>
      <c r="E7193" t="s">
        <v>174</v>
      </c>
      <c r="F7193" t="s">
        <v>106</v>
      </c>
      <c r="G7193" t="s">
        <v>174</v>
      </c>
      <c r="H7193">
        <v>-153.88</v>
      </c>
      <c r="I7193">
        <v>0</v>
      </c>
      <c r="J7193">
        <v>-153.88</v>
      </c>
      <c r="K7193" s="2">
        <v>13997500</v>
      </c>
      <c r="L7193">
        <v>1</v>
      </c>
      <c r="M7193" t="s">
        <v>18</v>
      </c>
      <c r="N7193" t="s">
        <v>108</v>
      </c>
      <c r="O7193" t="s">
        <v>20</v>
      </c>
    </row>
    <row r="7194" spans="1:15" x14ac:dyDescent="0.2">
      <c r="A7194" s="16" t="s">
        <v>186</v>
      </c>
      <c r="B7194" s="1">
        <v>46007</v>
      </c>
      <c r="C7194" t="s">
        <v>103</v>
      </c>
      <c r="D7194" t="s">
        <v>127</v>
      </c>
      <c r="E7194" t="s">
        <v>105</v>
      </c>
      <c r="F7194" t="s">
        <v>106</v>
      </c>
      <c r="G7194" t="s">
        <v>107</v>
      </c>
      <c r="H7194" s="2">
        <v>-1917.46</v>
      </c>
      <c r="I7194">
        <v>0</v>
      </c>
      <c r="J7194" s="2">
        <v>-1917.46</v>
      </c>
      <c r="K7194" s="2">
        <v>-14917</v>
      </c>
      <c r="L7194">
        <v>12.85</v>
      </c>
      <c r="M7194" t="s">
        <v>128</v>
      </c>
      <c r="N7194" t="s">
        <v>108</v>
      </c>
      <c r="O7194" t="s">
        <v>103</v>
      </c>
    </row>
    <row r="7195" spans="1:15" x14ac:dyDescent="0.2">
      <c r="A7195" s="16" t="s">
        <v>186</v>
      </c>
      <c r="B7195" s="1">
        <v>46007</v>
      </c>
      <c r="C7195" t="s">
        <v>75</v>
      </c>
      <c r="D7195" t="s">
        <v>114</v>
      </c>
      <c r="E7195" t="s">
        <v>105</v>
      </c>
      <c r="F7195" t="s">
        <v>106</v>
      </c>
      <c r="G7195" t="s">
        <v>107</v>
      </c>
      <c r="H7195" s="2">
        <v>-115151.1</v>
      </c>
      <c r="I7195">
        <v>-0.03</v>
      </c>
      <c r="J7195" s="2">
        <v>-115151.1</v>
      </c>
      <c r="K7195" s="2">
        <v>-17824239</v>
      </c>
      <c r="L7195">
        <v>0.65</v>
      </c>
      <c r="M7195" t="s">
        <v>73</v>
      </c>
      <c r="N7195" t="s">
        <v>108</v>
      </c>
      <c r="O7195" t="s">
        <v>75</v>
      </c>
    </row>
    <row r="7196" spans="1:15" x14ac:dyDescent="0.2">
      <c r="A7196" s="16" t="s">
        <v>186</v>
      </c>
      <c r="B7196" s="1">
        <v>46007</v>
      </c>
      <c r="C7196" t="s">
        <v>40</v>
      </c>
      <c r="D7196" t="s">
        <v>125</v>
      </c>
      <c r="E7196" t="s">
        <v>105</v>
      </c>
      <c r="F7196" t="s">
        <v>106</v>
      </c>
      <c r="G7196" t="s">
        <v>107</v>
      </c>
      <c r="H7196" s="2">
        <v>-343655.1</v>
      </c>
      <c r="I7196">
        <v>-0.1</v>
      </c>
      <c r="J7196" s="2">
        <v>-343655.1</v>
      </c>
      <c r="K7196" s="2">
        <v>-291975</v>
      </c>
      <c r="L7196">
        <v>117.7</v>
      </c>
      <c r="M7196" t="s">
        <v>126</v>
      </c>
      <c r="N7196" t="s">
        <v>108</v>
      </c>
      <c r="O7196" t="s">
        <v>40</v>
      </c>
    </row>
    <row r="7197" spans="1:15" x14ac:dyDescent="0.2">
      <c r="A7197" s="16" t="s">
        <v>186</v>
      </c>
      <c r="B7197" s="1">
        <v>46007</v>
      </c>
      <c r="C7197" t="s">
        <v>35</v>
      </c>
      <c r="D7197" t="s">
        <v>113</v>
      </c>
      <c r="E7197" t="s">
        <v>105</v>
      </c>
      <c r="F7197" t="s">
        <v>106</v>
      </c>
      <c r="G7197" t="s">
        <v>107</v>
      </c>
      <c r="H7197" s="2">
        <v>-357602.6</v>
      </c>
      <c r="I7197">
        <v>-0.1</v>
      </c>
      <c r="J7197" s="2">
        <v>-357602.6</v>
      </c>
      <c r="K7197" s="2">
        <v>-11281289</v>
      </c>
      <c r="L7197">
        <v>3.17</v>
      </c>
      <c r="M7197" t="s">
        <v>33</v>
      </c>
      <c r="N7197" t="s">
        <v>108</v>
      </c>
      <c r="O7197" t="s">
        <v>35</v>
      </c>
    </row>
    <row r="7198" spans="1:15" x14ac:dyDescent="0.2">
      <c r="A7198" s="16" t="s">
        <v>186</v>
      </c>
      <c r="B7198" s="1">
        <v>46007</v>
      </c>
      <c r="C7198" t="s">
        <v>53</v>
      </c>
      <c r="D7198" t="s">
        <v>124</v>
      </c>
      <c r="E7198" t="s">
        <v>105</v>
      </c>
      <c r="F7198" t="s">
        <v>106</v>
      </c>
      <c r="G7198" t="s">
        <v>107</v>
      </c>
      <c r="H7198" s="2">
        <v>-368507.76</v>
      </c>
      <c r="I7198">
        <v>-0.1</v>
      </c>
      <c r="J7198" s="2">
        <v>-368507.76</v>
      </c>
      <c r="K7198" s="2">
        <v>-544322816</v>
      </c>
      <c r="L7198">
        <v>7.0000000000000007E-2</v>
      </c>
      <c r="M7198" t="s">
        <v>51</v>
      </c>
      <c r="N7198" t="s">
        <v>108</v>
      </c>
      <c r="O7198" t="s">
        <v>53</v>
      </c>
    </row>
    <row r="7199" spans="1:15" x14ac:dyDescent="0.2">
      <c r="A7199" s="16" t="s">
        <v>632</v>
      </c>
      <c r="B7199" s="1">
        <v>46007</v>
      </c>
      <c r="C7199" t="s">
        <v>531</v>
      </c>
      <c r="D7199" t="s">
        <v>532</v>
      </c>
      <c r="F7199" t="s">
        <v>533</v>
      </c>
      <c r="G7199" t="s">
        <v>17</v>
      </c>
      <c r="H7199" s="2">
        <v>19615621.800000001</v>
      </c>
      <c r="I7199">
        <v>8.06</v>
      </c>
      <c r="J7199" s="2">
        <v>19615621.800000001</v>
      </c>
      <c r="K7199" s="2">
        <v>2112610</v>
      </c>
      <c r="L7199">
        <v>9.2899999999999991</v>
      </c>
      <c r="M7199" t="s">
        <v>534</v>
      </c>
      <c r="N7199" t="s">
        <v>535</v>
      </c>
      <c r="O7199" t="s">
        <v>536</v>
      </c>
    </row>
    <row r="7200" spans="1:15" x14ac:dyDescent="0.2">
      <c r="A7200" s="16" t="s">
        <v>632</v>
      </c>
      <c r="B7200" s="1">
        <v>46007</v>
      </c>
      <c r="C7200" t="s">
        <v>537</v>
      </c>
      <c r="D7200" t="s">
        <v>538</v>
      </c>
      <c r="F7200" t="s">
        <v>533</v>
      </c>
      <c r="G7200" t="s">
        <v>17</v>
      </c>
      <c r="H7200" s="2">
        <v>19338977.100000001</v>
      </c>
      <c r="I7200">
        <v>7.95</v>
      </c>
      <c r="J7200" s="2">
        <v>19338977.100000001</v>
      </c>
      <c r="K7200" s="2">
        <v>783619</v>
      </c>
      <c r="L7200">
        <v>24.68</v>
      </c>
      <c r="M7200" t="s">
        <v>539</v>
      </c>
      <c r="N7200" t="s">
        <v>540</v>
      </c>
      <c r="O7200" t="s">
        <v>541</v>
      </c>
    </row>
    <row r="7201" spans="1:15" x14ac:dyDescent="0.2">
      <c r="A7201" s="16" t="s">
        <v>632</v>
      </c>
      <c r="B7201" s="1">
        <v>46007</v>
      </c>
      <c r="C7201" t="s">
        <v>544</v>
      </c>
      <c r="D7201" t="s">
        <v>545</v>
      </c>
      <c r="F7201" t="s">
        <v>533</v>
      </c>
      <c r="G7201" t="s">
        <v>17</v>
      </c>
      <c r="H7201" s="2">
        <v>18243621.739999998</v>
      </c>
      <c r="I7201">
        <v>7.5</v>
      </c>
      <c r="J7201" s="2">
        <v>18243621.739999998</v>
      </c>
      <c r="K7201" s="2">
        <v>445866</v>
      </c>
      <c r="L7201">
        <v>40.92</v>
      </c>
      <c r="M7201" t="s">
        <v>154</v>
      </c>
      <c r="N7201" t="s">
        <v>396</v>
      </c>
      <c r="O7201" t="s">
        <v>152</v>
      </c>
    </row>
    <row r="7202" spans="1:15" x14ac:dyDescent="0.2">
      <c r="A7202" s="16" t="s">
        <v>632</v>
      </c>
      <c r="B7202" s="1">
        <v>46007</v>
      </c>
      <c r="C7202" t="s">
        <v>542</v>
      </c>
      <c r="D7202" t="s">
        <v>543</v>
      </c>
      <c r="F7202" t="s">
        <v>533</v>
      </c>
      <c r="G7202" t="s">
        <v>17</v>
      </c>
      <c r="H7202" s="2">
        <v>17454118.43</v>
      </c>
      <c r="I7202">
        <v>7.18</v>
      </c>
      <c r="J7202" s="2">
        <v>17454118.43</v>
      </c>
      <c r="K7202" s="2">
        <v>859792</v>
      </c>
      <c r="L7202">
        <v>20.3</v>
      </c>
      <c r="M7202" t="s">
        <v>539</v>
      </c>
      <c r="N7202" t="s">
        <v>540</v>
      </c>
      <c r="O7202" t="s">
        <v>541</v>
      </c>
    </row>
    <row r="7203" spans="1:15" x14ac:dyDescent="0.2">
      <c r="A7203" s="16" t="s">
        <v>632</v>
      </c>
      <c r="B7203" s="1">
        <v>46007</v>
      </c>
      <c r="C7203" t="s">
        <v>546</v>
      </c>
      <c r="D7203" t="s">
        <v>547</v>
      </c>
      <c r="F7203" t="s">
        <v>533</v>
      </c>
      <c r="G7203" t="s">
        <v>17</v>
      </c>
      <c r="H7203" s="2">
        <v>15749947.76</v>
      </c>
      <c r="I7203">
        <v>6.47</v>
      </c>
      <c r="J7203" s="2">
        <v>15749947.76</v>
      </c>
      <c r="K7203" s="2">
        <v>364788</v>
      </c>
      <c r="L7203">
        <v>43.18</v>
      </c>
      <c r="M7203" t="s">
        <v>539</v>
      </c>
      <c r="N7203" t="s">
        <v>540</v>
      </c>
      <c r="O7203" t="s">
        <v>541</v>
      </c>
    </row>
    <row r="7204" spans="1:15" x14ac:dyDescent="0.2">
      <c r="A7204" s="16" t="s">
        <v>632</v>
      </c>
      <c r="B7204" s="1">
        <v>46007</v>
      </c>
      <c r="C7204" t="s">
        <v>548</v>
      </c>
      <c r="D7204" t="s">
        <v>549</v>
      </c>
      <c r="F7204" t="s">
        <v>533</v>
      </c>
      <c r="G7204" t="s">
        <v>17</v>
      </c>
      <c r="H7204" s="2">
        <v>15735264.6</v>
      </c>
      <c r="I7204">
        <v>6.47</v>
      </c>
      <c r="J7204" s="2">
        <v>15735264.6</v>
      </c>
      <c r="K7204" s="2">
        <v>330990</v>
      </c>
      <c r="L7204">
        <v>47.54</v>
      </c>
      <c r="M7204" t="s">
        <v>18</v>
      </c>
      <c r="N7204" t="s">
        <v>31</v>
      </c>
      <c r="O7204" t="s">
        <v>20</v>
      </c>
    </row>
    <row r="7205" spans="1:15" x14ac:dyDescent="0.2">
      <c r="A7205" s="16" t="s">
        <v>632</v>
      </c>
      <c r="B7205" s="1">
        <v>46007</v>
      </c>
      <c r="C7205" t="s">
        <v>551</v>
      </c>
      <c r="D7205" t="s">
        <v>552</v>
      </c>
      <c r="F7205" t="s">
        <v>533</v>
      </c>
      <c r="G7205" t="s">
        <v>17</v>
      </c>
      <c r="H7205" s="2">
        <v>14662563.369999999</v>
      </c>
      <c r="I7205">
        <v>6.03</v>
      </c>
      <c r="J7205" s="2">
        <v>14662563.369999999</v>
      </c>
      <c r="K7205" s="2">
        <v>104531</v>
      </c>
      <c r="L7205">
        <v>140.27000000000001</v>
      </c>
      <c r="M7205" t="s">
        <v>553</v>
      </c>
      <c r="N7205" t="s">
        <v>31</v>
      </c>
      <c r="O7205" t="s">
        <v>20</v>
      </c>
    </row>
    <row r="7206" spans="1:15" x14ac:dyDescent="0.2">
      <c r="A7206" s="16" t="s">
        <v>632</v>
      </c>
      <c r="B7206" s="1">
        <v>46007</v>
      </c>
      <c r="C7206" t="s">
        <v>554</v>
      </c>
      <c r="D7206" t="s">
        <v>555</v>
      </c>
      <c r="F7206" t="s">
        <v>533</v>
      </c>
      <c r="G7206" t="s">
        <v>17</v>
      </c>
      <c r="H7206" s="2">
        <v>13006958.65</v>
      </c>
      <c r="I7206">
        <v>5.35</v>
      </c>
      <c r="J7206" s="2">
        <v>13006958.65</v>
      </c>
      <c r="K7206" s="2">
        <v>442818</v>
      </c>
      <c r="L7206">
        <v>29.37</v>
      </c>
      <c r="M7206" t="s">
        <v>374</v>
      </c>
      <c r="N7206" t="s">
        <v>375</v>
      </c>
      <c r="O7206" t="s">
        <v>376</v>
      </c>
    </row>
    <row r="7207" spans="1:15" x14ac:dyDescent="0.2">
      <c r="A7207" s="16" t="s">
        <v>632</v>
      </c>
      <c r="B7207" s="1">
        <v>46007</v>
      </c>
      <c r="C7207" t="s">
        <v>558</v>
      </c>
      <c r="D7207" t="s">
        <v>559</v>
      </c>
      <c r="F7207" t="s">
        <v>533</v>
      </c>
      <c r="G7207" t="s">
        <v>17</v>
      </c>
      <c r="H7207" s="2">
        <v>11107431.050000001</v>
      </c>
      <c r="I7207">
        <v>4.57</v>
      </c>
      <c r="J7207" s="2">
        <v>11107431.050000001</v>
      </c>
      <c r="K7207" s="2">
        <v>156835</v>
      </c>
      <c r="L7207">
        <v>70.819999999999993</v>
      </c>
      <c r="M7207" t="s">
        <v>412</v>
      </c>
      <c r="N7207" t="s">
        <v>413</v>
      </c>
      <c r="O7207" t="s">
        <v>414</v>
      </c>
    </row>
    <row r="7208" spans="1:15" x14ac:dyDescent="0.2">
      <c r="A7208" s="16" t="s">
        <v>632</v>
      </c>
      <c r="B7208" s="1">
        <v>46007</v>
      </c>
      <c r="C7208" t="s">
        <v>556</v>
      </c>
      <c r="D7208" t="s">
        <v>557</v>
      </c>
      <c r="F7208" t="s">
        <v>533</v>
      </c>
      <c r="G7208" t="s">
        <v>17</v>
      </c>
      <c r="H7208" s="2">
        <v>10861822.029999999</v>
      </c>
      <c r="I7208">
        <v>4.47</v>
      </c>
      <c r="J7208" s="2">
        <v>10861822.029999999</v>
      </c>
      <c r="K7208" s="2">
        <v>110801</v>
      </c>
      <c r="L7208">
        <v>98.03</v>
      </c>
      <c r="M7208" t="s">
        <v>18</v>
      </c>
      <c r="N7208" t="s">
        <v>31</v>
      </c>
      <c r="O7208" t="s">
        <v>20</v>
      </c>
    </row>
    <row r="7209" spans="1:15" x14ac:dyDescent="0.2">
      <c r="A7209" s="16" t="s">
        <v>632</v>
      </c>
      <c r="B7209" s="1">
        <v>46007</v>
      </c>
      <c r="C7209" t="s">
        <v>562</v>
      </c>
      <c r="D7209" t="s">
        <v>563</v>
      </c>
      <c r="F7209" t="s">
        <v>533</v>
      </c>
      <c r="G7209" t="s">
        <v>17</v>
      </c>
      <c r="H7209" s="2">
        <v>8450203.9499999993</v>
      </c>
      <c r="I7209">
        <v>3.47</v>
      </c>
      <c r="J7209" s="2">
        <v>8450203.9499999993</v>
      </c>
      <c r="K7209" s="2">
        <v>454885</v>
      </c>
      <c r="L7209">
        <v>18.579999999999998</v>
      </c>
      <c r="M7209" t="s">
        <v>539</v>
      </c>
      <c r="N7209" t="s">
        <v>540</v>
      </c>
      <c r="O7209" t="s">
        <v>541</v>
      </c>
    </row>
    <row r="7210" spans="1:15" x14ac:dyDescent="0.2">
      <c r="A7210" s="16" t="s">
        <v>632</v>
      </c>
      <c r="B7210" s="1">
        <v>46007</v>
      </c>
      <c r="C7210" t="s">
        <v>560</v>
      </c>
      <c r="D7210" t="s">
        <v>561</v>
      </c>
      <c r="F7210" t="s">
        <v>533</v>
      </c>
      <c r="G7210" t="s">
        <v>17</v>
      </c>
      <c r="H7210" s="2">
        <v>8228349.1799999997</v>
      </c>
      <c r="I7210">
        <v>3.38</v>
      </c>
      <c r="J7210" s="2">
        <v>8228349.1799999997</v>
      </c>
      <c r="K7210" s="2">
        <v>108282</v>
      </c>
      <c r="L7210">
        <v>75.989999999999995</v>
      </c>
      <c r="M7210" t="s">
        <v>154</v>
      </c>
      <c r="N7210" t="s">
        <v>31</v>
      </c>
      <c r="O7210" t="s">
        <v>20</v>
      </c>
    </row>
    <row r="7211" spans="1:15" x14ac:dyDescent="0.2">
      <c r="A7211" s="16" t="s">
        <v>632</v>
      </c>
      <c r="B7211" s="1">
        <v>46007</v>
      </c>
      <c r="C7211" t="s">
        <v>566</v>
      </c>
      <c r="D7211" t="s">
        <v>567</v>
      </c>
      <c r="F7211" t="s">
        <v>533</v>
      </c>
      <c r="G7211" t="s">
        <v>17</v>
      </c>
      <c r="H7211" s="2">
        <v>7389737.29</v>
      </c>
      <c r="I7211">
        <v>3.04</v>
      </c>
      <c r="J7211" s="2">
        <v>7389737.29</v>
      </c>
      <c r="K7211" s="2">
        <v>172083</v>
      </c>
      <c r="L7211">
        <v>42.94</v>
      </c>
      <c r="M7211" t="s">
        <v>539</v>
      </c>
      <c r="N7211" t="s">
        <v>540</v>
      </c>
      <c r="O7211" t="s">
        <v>541</v>
      </c>
    </row>
    <row r="7212" spans="1:15" x14ac:dyDescent="0.2">
      <c r="A7212" s="16" t="s">
        <v>632</v>
      </c>
      <c r="B7212" s="1">
        <v>46007</v>
      </c>
      <c r="C7212" t="s">
        <v>564</v>
      </c>
      <c r="D7212" t="s">
        <v>565</v>
      </c>
      <c r="F7212" t="s">
        <v>533</v>
      </c>
      <c r="G7212" t="s">
        <v>17</v>
      </c>
      <c r="H7212" s="2">
        <v>7100330.1799999997</v>
      </c>
      <c r="I7212">
        <v>2.92</v>
      </c>
      <c r="J7212" s="2">
        <v>7100330.1799999997</v>
      </c>
      <c r="K7212" s="2">
        <v>725791</v>
      </c>
      <c r="L7212">
        <v>9.7799999999999994</v>
      </c>
      <c r="M7212" t="s">
        <v>539</v>
      </c>
      <c r="N7212" t="s">
        <v>540</v>
      </c>
      <c r="O7212" t="s">
        <v>541</v>
      </c>
    </row>
    <row r="7213" spans="1:15" x14ac:dyDescent="0.2">
      <c r="A7213" s="16" t="s">
        <v>632</v>
      </c>
      <c r="B7213" s="1">
        <v>46007</v>
      </c>
      <c r="C7213" t="s">
        <v>568</v>
      </c>
      <c r="D7213" t="s">
        <v>569</v>
      </c>
      <c r="F7213" t="s">
        <v>533</v>
      </c>
      <c r="G7213" t="s">
        <v>17</v>
      </c>
      <c r="H7213" s="2">
        <v>6216530.3300000001</v>
      </c>
      <c r="I7213">
        <v>2.56</v>
      </c>
      <c r="J7213" s="2">
        <v>6216530.3300000001</v>
      </c>
      <c r="K7213" s="2">
        <v>656436</v>
      </c>
      <c r="L7213">
        <v>9.4700000000000006</v>
      </c>
      <c r="M7213" t="s">
        <v>539</v>
      </c>
      <c r="N7213" t="s">
        <v>540</v>
      </c>
      <c r="O7213" t="s">
        <v>541</v>
      </c>
    </row>
    <row r="7214" spans="1:15" x14ac:dyDescent="0.2">
      <c r="A7214" s="16" t="s">
        <v>632</v>
      </c>
      <c r="B7214" s="1">
        <v>46007</v>
      </c>
      <c r="C7214" t="s">
        <v>570</v>
      </c>
      <c r="D7214" t="s">
        <v>571</v>
      </c>
      <c r="F7214" t="s">
        <v>533</v>
      </c>
      <c r="G7214" t="s">
        <v>17</v>
      </c>
      <c r="H7214" s="2">
        <v>5834319.3700000001</v>
      </c>
      <c r="I7214">
        <v>2.4</v>
      </c>
      <c r="J7214" s="2">
        <v>5834319.3700000001</v>
      </c>
      <c r="K7214" s="2">
        <v>527765</v>
      </c>
      <c r="L7214">
        <v>11.05</v>
      </c>
      <c r="M7214" t="s">
        <v>374</v>
      </c>
      <c r="N7214" t="s">
        <v>375</v>
      </c>
      <c r="O7214" t="s">
        <v>376</v>
      </c>
    </row>
    <row r="7215" spans="1:15" x14ac:dyDescent="0.2">
      <c r="A7215" s="16" t="s">
        <v>632</v>
      </c>
      <c r="B7215" s="1">
        <v>46007</v>
      </c>
      <c r="C7215" t="s">
        <v>119</v>
      </c>
      <c r="D7215" t="s">
        <v>120</v>
      </c>
      <c r="F7215" t="s">
        <v>106</v>
      </c>
      <c r="G7215" t="s">
        <v>122</v>
      </c>
      <c r="H7215" s="2">
        <v>5214883.05</v>
      </c>
      <c r="I7215">
        <v>2.14</v>
      </c>
      <c r="J7215" s="2">
        <v>5214883.05</v>
      </c>
      <c r="K7215" s="2">
        <v>5214883</v>
      </c>
      <c r="L7215">
        <v>1</v>
      </c>
      <c r="M7215" t="s">
        <v>123</v>
      </c>
      <c r="N7215" t="s">
        <v>108</v>
      </c>
      <c r="O7215" t="s">
        <v>20</v>
      </c>
    </row>
    <row r="7216" spans="1:15" x14ac:dyDescent="0.2">
      <c r="A7216" s="16" t="s">
        <v>632</v>
      </c>
      <c r="B7216" s="1">
        <v>46007</v>
      </c>
      <c r="C7216" t="s">
        <v>572</v>
      </c>
      <c r="D7216" t="s">
        <v>573</v>
      </c>
      <c r="F7216" t="s">
        <v>533</v>
      </c>
      <c r="G7216" t="s">
        <v>17</v>
      </c>
      <c r="H7216" s="2">
        <v>4865623.53</v>
      </c>
      <c r="I7216">
        <v>2</v>
      </c>
      <c r="J7216" s="2">
        <v>4865623.53</v>
      </c>
      <c r="K7216" s="2">
        <v>971569</v>
      </c>
      <c r="L7216">
        <v>5.01</v>
      </c>
      <c r="M7216" t="s">
        <v>154</v>
      </c>
      <c r="N7216" t="s">
        <v>396</v>
      </c>
      <c r="O7216" t="s">
        <v>152</v>
      </c>
    </row>
    <row r="7217" spans="1:15" x14ac:dyDescent="0.2">
      <c r="A7217" s="16" t="s">
        <v>632</v>
      </c>
      <c r="B7217" s="1">
        <v>46007</v>
      </c>
      <c r="C7217">
        <v>1208</v>
      </c>
      <c r="D7217" t="s">
        <v>579</v>
      </c>
      <c r="F7217" t="s">
        <v>533</v>
      </c>
      <c r="G7217" t="s">
        <v>17</v>
      </c>
      <c r="H7217" s="2">
        <v>4607501.8600000003</v>
      </c>
      <c r="I7217">
        <v>1.89</v>
      </c>
      <c r="J7217" s="2">
        <v>4607501.8600000003</v>
      </c>
      <c r="K7217" s="2">
        <v>4520000</v>
      </c>
      <c r="L7217">
        <v>1.02</v>
      </c>
      <c r="M7217" t="s">
        <v>101</v>
      </c>
      <c r="N7217" t="s">
        <v>102</v>
      </c>
      <c r="O7217" t="s">
        <v>103</v>
      </c>
    </row>
    <row r="7218" spans="1:15" x14ac:dyDescent="0.2">
      <c r="A7218" s="16" t="s">
        <v>632</v>
      </c>
      <c r="B7218" s="1">
        <v>46007</v>
      </c>
      <c r="C7218" t="s">
        <v>574</v>
      </c>
      <c r="D7218" t="s">
        <v>575</v>
      </c>
      <c r="F7218" t="s">
        <v>533</v>
      </c>
      <c r="G7218" t="s">
        <v>17</v>
      </c>
      <c r="H7218" s="2">
        <v>4603151.76</v>
      </c>
      <c r="I7218">
        <v>1.89</v>
      </c>
      <c r="J7218" s="2">
        <v>4603151.76</v>
      </c>
      <c r="K7218" s="2">
        <v>361883</v>
      </c>
      <c r="L7218">
        <v>12.72</v>
      </c>
      <c r="M7218" t="s">
        <v>576</v>
      </c>
      <c r="N7218" t="s">
        <v>31</v>
      </c>
      <c r="O7218" t="s">
        <v>20</v>
      </c>
    </row>
    <row r="7219" spans="1:15" x14ac:dyDescent="0.2">
      <c r="A7219" s="16" t="s">
        <v>632</v>
      </c>
      <c r="B7219" s="1">
        <v>46007</v>
      </c>
      <c r="C7219" t="s">
        <v>577</v>
      </c>
      <c r="D7219" t="s">
        <v>578</v>
      </c>
      <c r="F7219" t="s">
        <v>533</v>
      </c>
      <c r="G7219" t="s">
        <v>17</v>
      </c>
      <c r="H7219" s="2">
        <v>4208001.1399999997</v>
      </c>
      <c r="I7219">
        <v>1.73</v>
      </c>
      <c r="J7219" s="2">
        <v>4208001.1399999997</v>
      </c>
      <c r="K7219" s="2">
        <v>110524</v>
      </c>
      <c r="L7219">
        <v>38.07</v>
      </c>
      <c r="M7219" t="s">
        <v>154</v>
      </c>
      <c r="N7219" t="s">
        <v>396</v>
      </c>
      <c r="O7219" t="s">
        <v>152</v>
      </c>
    </row>
    <row r="7220" spans="1:15" x14ac:dyDescent="0.2">
      <c r="A7220" s="16" t="s">
        <v>632</v>
      </c>
      <c r="B7220" s="1">
        <v>46007</v>
      </c>
      <c r="C7220" t="s">
        <v>582</v>
      </c>
      <c r="D7220" t="s">
        <v>583</v>
      </c>
      <c r="F7220" t="s">
        <v>533</v>
      </c>
      <c r="G7220" t="s">
        <v>17</v>
      </c>
      <c r="H7220" s="2">
        <v>2985288.46</v>
      </c>
      <c r="I7220">
        <v>1.23</v>
      </c>
      <c r="J7220" s="2">
        <v>2985288.46</v>
      </c>
      <c r="K7220" s="2">
        <v>119104</v>
      </c>
      <c r="L7220">
        <v>25.06</v>
      </c>
      <c r="M7220" t="s">
        <v>539</v>
      </c>
      <c r="N7220" t="s">
        <v>540</v>
      </c>
      <c r="O7220" t="s">
        <v>541</v>
      </c>
    </row>
    <row r="7221" spans="1:15" x14ac:dyDescent="0.2">
      <c r="A7221" s="16" t="s">
        <v>632</v>
      </c>
      <c r="B7221" s="1">
        <v>46007</v>
      </c>
      <c r="C7221">
        <v>1258</v>
      </c>
      <c r="D7221" t="s">
        <v>581</v>
      </c>
      <c r="F7221" t="s">
        <v>533</v>
      </c>
      <c r="G7221" t="s">
        <v>17</v>
      </c>
      <c r="H7221" s="2">
        <v>2777503.41</v>
      </c>
      <c r="I7221">
        <v>1.1399999999999999</v>
      </c>
      <c r="J7221" s="2">
        <v>2777503.41</v>
      </c>
      <c r="K7221" s="2">
        <v>1483000</v>
      </c>
      <c r="L7221">
        <v>1.87</v>
      </c>
      <c r="M7221" t="s">
        <v>101</v>
      </c>
      <c r="N7221" t="s">
        <v>102</v>
      </c>
      <c r="O7221" t="s">
        <v>103</v>
      </c>
    </row>
    <row r="7222" spans="1:15" x14ac:dyDescent="0.2">
      <c r="A7222" s="16" t="s">
        <v>632</v>
      </c>
      <c r="B7222" s="1">
        <v>46007</v>
      </c>
      <c r="C7222" t="s">
        <v>584</v>
      </c>
      <c r="D7222" t="s">
        <v>585</v>
      </c>
      <c r="F7222" t="s">
        <v>533</v>
      </c>
      <c r="G7222" t="s">
        <v>17</v>
      </c>
      <c r="H7222" s="2">
        <v>2653105.4700000002</v>
      </c>
      <c r="I7222">
        <v>1.0900000000000001</v>
      </c>
      <c r="J7222" s="2">
        <v>2653105.4700000002</v>
      </c>
      <c r="K7222" s="2">
        <v>149554</v>
      </c>
      <c r="L7222">
        <v>17.739999999999998</v>
      </c>
      <c r="M7222" t="s">
        <v>539</v>
      </c>
      <c r="N7222" t="s">
        <v>540</v>
      </c>
      <c r="O7222" t="s">
        <v>541</v>
      </c>
    </row>
    <row r="7223" spans="1:15" x14ac:dyDescent="0.2">
      <c r="A7223" s="16" t="s">
        <v>632</v>
      </c>
      <c r="B7223" s="1">
        <v>46007</v>
      </c>
      <c r="C7223" t="s">
        <v>586</v>
      </c>
      <c r="D7223" t="s">
        <v>587</v>
      </c>
      <c r="F7223" t="s">
        <v>533</v>
      </c>
      <c r="G7223" t="s">
        <v>17</v>
      </c>
      <c r="H7223" s="2">
        <v>1892898.47</v>
      </c>
      <c r="I7223">
        <v>0.78</v>
      </c>
      <c r="J7223" s="2">
        <v>1892898.47</v>
      </c>
      <c r="K7223" s="2">
        <v>364489</v>
      </c>
      <c r="L7223">
        <v>5.19</v>
      </c>
      <c r="M7223" t="s">
        <v>539</v>
      </c>
      <c r="N7223" t="s">
        <v>540</v>
      </c>
      <c r="O7223" t="s">
        <v>541</v>
      </c>
    </row>
    <row r="7224" spans="1:15" x14ac:dyDescent="0.2">
      <c r="A7224" s="16" t="s">
        <v>632</v>
      </c>
      <c r="B7224" s="1">
        <v>46007</v>
      </c>
      <c r="C7224" t="s">
        <v>588</v>
      </c>
      <c r="D7224" t="s">
        <v>589</v>
      </c>
      <c r="F7224" t="s">
        <v>533</v>
      </c>
      <c r="G7224" t="s">
        <v>17</v>
      </c>
      <c r="H7224" s="2">
        <v>1636525.92</v>
      </c>
      <c r="I7224">
        <v>0.67</v>
      </c>
      <c r="J7224" s="2">
        <v>1636525.92</v>
      </c>
      <c r="K7224" s="2">
        <v>203537</v>
      </c>
      <c r="L7224">
        <v>8.0399999999999991</v>
      </c>
      <c r="M7224" t="s">
        <v>374</v>
      </c>
      <c r="N7224" t="s">
        <v>375</v>
      </c>
      <c r="O7224" t="s">
        <v>376</v>
      </c>
    </row>
    <row r="7225" spans="1:15" x14ac:dyDescent="0.2">
      <c r="A7225" s="16" t="s">
        <v>632</v>
      </c>
      <c r="B7225" s="1">
        <v>46007</v>
      </c>
      <c r="C7225" t="s">
        <v>592</v>
      </c>
      <c r="D7225" t="s">
        <v>593</v>
      </c>
      <c r="F7225" t="s">
        <v>533</v>
      </c>
      <c r="G7225" t="s">
        <v>17</v>
      </c>
      <c r="H7225" s="2">
        <v>1328731.6100000001</v>
      </c>
      <c r="I7225">
        <v>0.55000000000000004</v>
      </c>
      <c r="J7225" s="2">
        <v>1328731.6100000001</v>
      </c>
      <c r="K7225" s="2">
        <v>636518</v>
      </c>
      <c r="L7225">
        <v>2.09</v>
      </c>
      <c r="M7225" t="s">
        <v>539</v>
      </c>
      <c r="N7225" t="s">
        <v>540</v>
      </c>
      <c r="O7225" t="s">
        <v>541</v>
      </c>
    </row>
    <row r="7226" spans="1:15" x14ac:dyDescent="0.2">
      <c r="A7226" s="16" t="s">
        <v>632</v>
      </c>
      <c r="B7226" s="1">
        <v>46007</v>
      </c>
      <c r="C7226" t="s">
        <v>590</v>
      </c>
      <c r="D7226" t="s">
        <v>591</v>
      </c>
      <c r="F7226" t="s">
        <v>533</v>
      </c>
      <c r="G7226" t="s">
        <v>17</v>
      </c>
      <c r="H7226" s="2">
        <v>1313005.6000000001</v>
      </c>
      <c r="I7226">
        <v>0.54</v>
      </c>
      <c r="J7226" s="2">
        <v>1313005.6000000001</v>
      </c>
      <c r="K7226" s="2">
        <v>126942</v>
      </c>
      <c r="L7226">
        <v>10.34</v>
      </c>
      <c r="M7226" t="s">
        <v>154</v>
      </c>
      <c r="N7226" t="s">
        <v>396</v>
      </c>
      <c r="O7226" t="s">
        <v>152</v>
      </c>
    </row>
    <row r="7227" spans="1:15" x14ac:dyDescent="0.2">
      <c r="A7227" s="16" t="s">
        <v>632</v>
      </c>
      <c r="B7227" s="1">
        <v>46007</v>
      </c>
      <c r="C7227" t="s">
        <v>594</v>
      </c>
      <c r="D7227" t="s">
        <v>595</v>
      </c>
      <c r="F7227" t="s">
        <v>533</v>
      </c>
      <c r="G7227" t="s">
        <v>17</v>
      </c>
      <c r="H7227" s="2">
        <v>1165645.2</v>
      </c>
      <c r="I7227">
        <v>0.48</v>
      </c>
      <c r="J7227" s="2">
        <v>1165645.2</v>
      </c>
      <c r="K7227" s="2">
        <v>371830</v>
      </c>
      <c r="L7227">
        <v>3.13</v>
      </c>
      <c r="M7227" t="s">
        <v>539</v>
      </c>
      <c r="N7227" t="s">
        <v>540</v>
      </c>
      <c r="O7227" t="s">
        <v>541</v>
      </c>
    </row>
    <row r="7228" spans="1:15" x14ac:dyDescent="0.2">
      <c r="A7228" s="16" t="s">
        <v>632</v>
      </c>
      <c r="B7228" s="1">
        <v>46007</v>
      </c>
      <c r="C7228" t="s">
        <v>596</v>
      </c>
      <c r="D7228" t="s">
        <v>597</v>
      </c>
      <c r="F7228" t="s">
        <v>533</v>
      </c>
      <c r="G7228" t="s">
        <v>17</v>
      </c>
      <c r="H7228" s="2">
        <v>1043417.08</v>
      </c>
      <c r="I7228">
        <v>0.43</v>
      </c>
      <c r="J7228" s="2">
        <v>1043417.08</v>
      </c>
      <c r="K7228" s="2">
        <v>456840</v>
      </c>
      <c r="L7228">
        <v>2.2799999999999998</v>
      </c>
      <c r="M7228" t="s">
        <v>374</v>
      </c>
      <c r="N7228" t="s">
        <v>375</v>
      </c>
      <c r="O7228" t="s">
        <v>376</v>
      </c>
    </row>
    <row r="7229" spans="1:15" x14ac:dyDescent="0.2">
      <c r="A7229" s="16" t="s">
        <v>632</v>
      </c>
      <c r="B7229" s="1">
        <v>46007</v>
      </c>
      <c r="C7229">
        <v>1515</v>
      </c>
      <c r="D7229" t="s">
        <v>602</v>
      </c>
      <c r="F7229" t="s">
        <v>533</v>
      </c>
      <c r="G7229" t="s">
        <v>17</v>
      </c>
      <c r="H7229" s="2">
        <v>985396.99</v>
      </c>
      <c r="I7229">
        <v>0.41</v>
      </c>
      <c r="J7229" s="2">
        <v>985396.99</v>
      </c>
      <c r="K7229" s="2">
        <v>73900</v>
      </c>
      <c r="L7229">
        <v>13.33</v>
      </c>
      <c r="M7229" t="s">
        <v>73</v>
      </c>
      <c r="N7229" t="s">
        <v>74</v>
      </c>
      <c r="O7229" t="s">
        <v>75</v>
      </c>
    </row>
    <row r="7230" spans="1:15" x14ac:dyDescent="0.2">
      <c r="A7230" s="16" t="s">
        <v>632</v>
      </c>
      <c r="B7230" s="1">
        <v>46007</v>
      </c>
      <c r="C7230" t="s">
        <v>598</v>
      </c>
      <c r="D7230" t="s">
        <v>599</v>
      </c>
      <c r="F7230" t="s">
        <v>533</v>
      </c>
      <c r="G7230" t="s">
        <v>17</v>
      </c>
      <c r="H7230" s="2">
        <v>931538.81</v>
      </c>
      <c r="I7230">
        <v>0.38</v>
      </c>
      <c r="J7230" s="2">
        <v>931538.81</v>
      </c>
      <c r="K7230" s="2">
        <v>756348</v>
      </c>
      <c r="L7230">
        <v>1.23</v>
      </c>
      <c r="M7230" t="s">
        <v>374</v>
      </c>
      <c r="N7230" t="s">
        <v>375</v>
      </c>
      <c r="O7230" t="s">
        <v>376</v>
      </c>
    </row>
    <row r="7231" spans="1:15" x14ac:dyDescent="0.2">
      <c r="A7231" s="16" t="s">
        <v>632</v>
      </c>
      <c r="B7231" s="1">
        <v>46007</v>
      </c>
      <c r="C7231" t="s">
        <v>600</v>
      </c>
      <c r="D7231" t="s">
        <v>601</v>
      </c>
      <c r="F7231" t="s">
        <v>533</v>
      </c>
      <c r="G7231" t="s">
        <v>17</v>
      </c>
      <c r="H7231" s="2">
        <v>846721.29</v>
      </c>
      <c r="I7231">
        <v>0.35</v>
      </c>
      <c r="J7231" s="2">
        <v>846721.29</v>
      </c>
      <c r="K7231" s="2">
        <v>113351</v>
      </c>
      <c r="L7231">
        <v>7.47</v>
      </c>
      <c r="M7231" t="s">
        <v>539</v>
      </c>
      <c r="N7231" t="s">
        <v>540</v>
      </c>
      <c r="O7231" t="s">
        <v>541</v>
      </c>
    </row>
    <row r="7232" spans="1:15" x14ac:dyDescent="0.2">
      <c r="A7232" s="16" t="s">
        <v>632</v>
      </c>
      <c r="B7232" s="1">
        <v>46007</v>
      </c>
      <c r="C7232">
        <v>600362</v>
      </c>
      <c r="D7232" t="s">
        <v>603</v>
      </c>
      <c r="F7232" t="s">
        <v>533</v>
      </c>
      <c r="G7232" t="s">
        <v>17</v>
      </c>
      <c r="H7232" s="2">
        <v>832251.4</v>
      </c>
      <c r="I7232">
        <v>0.34</v>
      </c>
      <c r="J7232" s="2">
        <v>832251.4</v>
      </c>
      <c r="K7232" s="2">
        <v>144300</v>
      </c>
      <c r="L7232">
        <v>5.77</v>
      </c>
      <c r="M7232" t="s">
        <v>101</v>
      </c>
      <c r="N7232" t="s">
        <v>604</v>
      </c>
      <c r="O7232" t="s">
        <v>167</v>
      </c>
    </row>
    <row r="7233" spans="1:15" x14ac:dyDescent="0.2">
      <c r="A7233" s="16" t="s">
        <v>632</v>
      </c>
      <c r="B7233" s="1">
        <v>46007</v>
      </c>
      <c r="C7233" t="s">
        <v>605</v>
      </c>
      <c r="D7233" t="s">
        <v>606</v>
      </c>
      <c r="F7233" t="s">
        <v>533</v>
      </c>
      <c r="G7233" t="s">
        <v>17</v>
      </c>
      <c r="H7233" s="2">
        <v>725034.31</v>
      </c>
      <c r="I7233">
        <v>0.3</v>
      </c>
      <c r="J7233" s="2">
        <v>725034.31</v>
      </c>
      <c r="K7233" s="2">
        <v>266993</v>
      </c>
      <c r="L7233">
        <v>2.72</v>
      </c>
      <c r="M7233" t="s">
        <v>374</v>
      </c>
      <c r="N7233" t="s">
        <v>375</v>
      </c>
      <c r="O7233" t="s">
        <v>376</v>
      </c>
    </row>
    <row r="7234" spans="1:15" x14ac:dyDescent="0.2">
      <c r="A7234" s="16" t="s">
        <v>632</v>
      </c>
      <c r="B7234" s="1">
        <v>46007</v>
      </c>
      <c r="C7234" t="s">
        <v>20</v>
      </c>
      <c r="D7234" t="s">
        <v>104</v>
      </c>
      <c r="F7234" t="s">
        <v>106</v>
      </c>
      <c r="G7234" t="s">
        <v>107</v>
      </c>
      <c r="H7234" s="2">
        <v>656996.81000000006</v>
      </c>
      <c r="I7234">
        <v>0.27</v>
      </c>
      <c r="J7234" s="2">
        <v>656996.81000000006</v>
      </c>
      <c r="K7234" s="2">
        <v>656997</v>
      </c>
      <c r="L7234">
        <v>100</v>
      </c>
      <c r="M7234" t="s">
        <v>18</v>
      </c>
      <c r="N7234" t="s">
        <v>108</v>
      </c>
      <c r="O7234" t="s">
        <v>20</v>
      </c>
    </row>
    <row r="7235" spans="1:15" x14ac:dyDescent="0.2">
      <c r="A7235" s="16" t="s">
        <v>632</v>
      </c>
      <c r="B7235" s="1">
        <v>46007</v>
      </c>
      <c r="C7235" t="s">
        <v>611</v>
      </c>
      <c r="D7235" t="s">
        <v>612</v>
      </c>
      <c r="F7235" t="s">
        <v>533</v>
      </c>
      <c r="G7235" t="s">
        <v>17</v>
      </c>
      <c r="H7235" s="2">
        <v>645762.68000000005</v>
      </c>
      <c r="I7235">
        <v>0.27</v>
      </c>
      <c r="J7235" s="2">
        <v>645762.68000000005</v>
      </c>
      <c r="K7235" s="2">
        <v>1895101</v>
      </c>
      <c r="L7235">
        <v>0.34</v>
      </c>
      <c r="M7235" t="s">
        <v>154</v>
      </c>
      <c r="N7235" t="s">
        <v>396</v>
      </c>
      <c r="O7235" t="s">
        <v>152</v>
      </c>
    </row>
    <row r="7236" spans="1:15" x14ac:dyDescent="0.2">
      <c r="A7236" s="16" t="s">
        <v>632</v>
      </c>
      <c r="B7236" s="1">
        <v>46007</v>
      </c>
      <c r="C7236">
        <v>601168</v>
      </c>
      <c r="D7236" t="s">
        <v>607</v>
      </c>
      <c r="F7236" t="s">
        <v>533</v>
      </c>
      <c r="G7236" t="s">
        <v>17</v>
      </c>
      <c r="H7236" s="2">
        <v>579077.14</v>
      </c>
      <c r="I7236">
        <v>0.24</v>
      </c>
      <c r="J7236" s="2">
        <v>579077.14</v>
      </c>
      <c r="K7236" s="2">
        <v>166900</v>
      </c>
      <c r="L7236">
        <v>3.47</v>
      </c>
      <c r="M7236" t="s">
        <v>101</v>
      </c>
      <c r="N7236" t="s">
        <v>604</v>
      </c>
      <c r="O7236" t="s">
        <v>167</v>
      </c>
    </row>
    <row r="7237" spans="1:15" x14ac:dyDescent="0.2">
      <c r="A7237" s="16" t="s">
        <v>632</v>
      </c>
      <c r="B7237" s="1">
        <v>46007</v>
      </c>
      <c r="C7237" t="s">
        <v>608</v>
      </c>
      <c r="D7237" t="s">
        <v>609</v>
      </c>
      <c r="F7237" t="s">
        <v>533</v>
      </c>
      <c r="G7237" t="s">
        <v>17</v>
      </c>
      <c r="H7237" s="2">
        <v>555508.09</v>
      </c>
      <c r="I7237">
        <v>0.23</v>
      </c>
      <c r="J7237" s="2">
        <v>555508.09</v>
      </c>
      <c r="K7237" s="2">
        <v>1394200</v>
      </c>
      <c r="L7237">
        <v>0.4</v>
      </c>
      <c r="M7237" t="s">
        <v>524</v>
      </c>
      <c r="N7237" t="s">
        <v>525</v>
      </c>
      <c r="O7237" t="s">
        <v>526</v>
      </c>
    </row>
    <row r="7238" spans="1:15" x14ac:dyDescent="0.2">
      <c r="A7238" s="16" t="s">
        <v>632</v>
      </c>
      <c r="B7238" s="1">
        <v>46007</v>
      </c>
      <c r="C7238">
        <v>601899</v>
      </c>
      <c r="D7238" t="s">
        <v>610</v>
      </c>
      <c r="F7238" t="s">
        <v>533</v>
      </c>
      <c r="G7238" t="s">
        <v>17</v>
      </c>
      <c r="H7238" s="2">
        <v>534615</v>
      </c>
      <c r="I7238">
        <v>0.22</v>
      </c>
      <c r="J7238" s="2">
        <v>534615</v>
      </c>
      <c r="K7238" s="2">
        <v>124000</v>
      </c>
      <c r="L7238">
        <v>4.3099999999999996</v>
      </c>
      <c r="M7238" t="s">
        <v>101</v>
      </c>
      <c r="N7238" t="s">
        <v>604</v>
      </c>
      <c r="O7238" t="s">
        <v>167</v>
      </c>
    </row>
    <row r="7239" spans="1:15" x14ac:dyDescent="0.2">
      <c r="A7239" s="16" t="s">
        <v>632</v>
      </c>
      <c r="B7239" s="1">
        <v>46007</v>
      </c>
      <c r="C7239" t="s">
        <v>613</v>
      </c>
      <c r="D7239" t="s">
        <v>614</v>
      </c>
      <c r="F7239" t="s">
        <v>533</v>
      </c>
      <c r="G7239" t="s">
        <v>17</v>
      </c>
      <c r="H7239" s="2">
        <v>494950.46</v>
      </c>
      <c r="I7239">
        <v>0.2</v>
      </c>
      <c r="J7239" s="2">
        <v>494950.46</v>
      </c>
      <c r="K7239" s="2">
        <v>208205</v>
      </c>
      <c r="L7239">
        <v>2.38</v>
      </c>
      <c r="M7239" t="s">
        <v>154</v>
      </c>
      <c r="N7239" t="s">
        <v>396</v>
      </c>
      <c r="O7239" t="s">
        <v>152</v>
      </c>
    </row>
    <row r="7240" spans="1:15" x14ac:dyDescent="0.2">
      <c r="A7240" s="16" t="s">
        <v>632</v>
      </c>
      <c r="B7240" s="1">
        <v>46007</v>
      </c>
      <c r="C7240">
        <v>601212</v>
      </c>
      <c r="D7240" t="s">
        <v>615</v>
      </c>
      <c r="F7240" t="s">
        <v>533</v>
      </c>
      <c r="G7240" t="s">
        <v>17</v>
      </c>
      <c r="H7240" s="2">
        <v>357498.04</v>
      </c>
      <c r="I7240">
        <v>0.15</v>
      </c>
      <c r="J7240" s="2">
        <v>357498.04</v>
      </c>
      <c r="K7240" s="2">
        <v>507900</v>
      </c>
      <c r="L7240">
        <v>0.7</v>
      </c>
      <c r="M7240" t="s">
        <v>101</v>
      </c>
      <c r="N7240" t="s">
        <v>604</v>
      </c>
      <c r="O7240" t="s">
        <v>167</v>
      </c>
    </row>
    <row r="7241" spans="1:15" x14ac:dyDescent="0.2">
      <c r="A7241" s="16" t="s">
        <v>632</v>
      </c>
      <c r="B7241" s="1">
        <v>46007</v>
      </c>
      <c r="C7241">
        <v>878</v>
      </c>
      <c r="D7241" t="s">
        <v>616</v>
      </c>
      <c r="F7241" t="s">
        <v>533</v>
      </c>
      <c r="G7241" t="s">
        <v>17</v>
      </c>
      <c r="H7241" s="2">
        <v>336272.45</v>
      </c>
      <c r="I7241">
        <v>0.14000000000000001</v>
      </c>
      <c r="J7241" s="2">
        <v>336272.45</v>
      </c>
      <c r="K7241" s="2">
        <v>141100</v>
      </c>
      <c r="L7241">
        <v>2.38</v>
      </c>
      <c r="M7241" t="s">
        <v>101</v>
      </c>
      <c r="N7241" t="s">
        <v>166</v>
      </c>
      <c r="O7241" t="s">
        <v>167</v>
      </c>
    </row>
    <row r="7242" spans="1:15" x14ac:dyDescent="0.2">
      <c r="A7242" s="16" t="s">
        <v>632</v>
      </c>
      <c r="B7242" s="1">
        <v>46007</v>
      </c>
      <c r="C7242">
        <v>603993</v>
      </c>
      <c r="D7242" t="s">
        <v>618</v>
      </c>
      <c r="F7242" t="s">
        <v>533</v>
      </c>
      <c r="G7242" t="s">
        <v>17</v>
      </c>
      <c r="H7242" s="2">
        <v>263277.64</v>
      </c>
      <c r="I7242">
        <v>0.11</v>
      </c>
      <c r="J7242" s="2">
        <v>263277.64</v>
      </c>
      <c r="K7242" s="2">
        <v>105800</v>
      </c>
      <c r="L7242">
        <v>2.4900000000000002</v>
      </c>
      <c r="M7242" t="s">
        <v>101</v>
      </c>
      <c r="N7242" t="s">
        <v>604</v>
      </c>
      <c r="O7242" t="s">
        <v>167</v>
      </c>
    </row>
    <row r="7243" spans="1:15" x14ac:dyDescent="0.2">
      <c r="A7243" s="16" t="s">
        <v>632</v>
      </c>
      <c r="B7243" s="1">
        <v>46007</v>
      </c>
      <c r="C7243">
        <v>737</v>
      </c>
      <c r="D7243" t="s">
        <v>617</v>
      </c>
      <c r="F7243" t="s">
        <v>533</v>
      </c>
      <c r="G7243" t="s">
        <v>17</v>
      </c>
      <c r="H7243" s="2">
        <v>256257.09</v>
      </c>
      <c r="I7243">
        <v>0.11</v>
      </c>
      <c r="J7243" s="2">
        <v>256257.09</v>
      </c>
      <c r="K7243" s="2">
        <v>130400</v>
      </c>
      <c r="L7243">
        <v>1.97</v>
      </c>
      <c r="M7243" t="s">
        <v>101</v>
      </c>
      <c r="N7243" t="s">
        <v>166</v>
      </c>
      <c r="O7243" t="s">
        <v>167</v>
      </c>
    </row>
    <row r="7244" spans="1:15" x14ac:dyDescent="0.2">
      <c r="A7244" s="16" t="s">
        <v>632</v>
      </c>
      <c r="B7244" s="1">
        <v>46007</v>
      </c>
      <c r="C7244" t="s">
        <v>541</v>
      </c>
      <c r="D7244" t="s">
        <v>550</v>
      </c>
      <c r="F7244" t="s">
        <v>106</v>
      </c>
      <c r="G7244" t="s">
        <v>107</v>
      </c>
      <c r="H7244" s="2">
        <v>110649.21</v>
      </c>
      <c r="I7244">
        <v>0.05</v>
      </c>
      <c r="J7244" s="2">
        <v>110649.21</v>
      </c>
      <c r="K7244" s="2">
        <v>152126</v>
      </c>
      <c r="L7244">
        <v>72.739999999999995</v>
      </c>
      <c r="M7244" t="s">
        <v>539</v>
      </c>
      <c r="N7244" t="s">
        <v>108</v>
      </c>
      <c r="O7244" t="s">
        <v>541</v>
      </c>
    </row>
    <row r="7245" spans="1:15" x14ac:dyDescent="0.2">
      <c r="A7245" s="16" t="s">
        <v>632</v>
      </c>
      <c r="B7245" s="1">
        <v>46007</v>
      </c>
      <c r="C7245" t="s">
        <v>536</v>
      </c>
      <c r="D7245" t="s">
        <v>580</v>
      </c>
      <c r="F7245" t="s">
        <v>106</v>
      </c>
      <c r="G7245" t="s">
        <v>107</v>
      </c>
      <c r="H7245" s="2">
        <v>86921.64</v>
      </c>
      <c r="I7245">
        <v>0.04</v>
      </c>
      <c r="J7245" s="2">
        <v>86921.64</v>
      </c>
      <c r="K7245" s="2">
        <v>1560374</v>
      </c>
      <c r="L7245">
        <v>5.57</v>
      </c>
      <c r="M7245" t="s">
        <v>534</v>
      </c>
      <c r="N7245" t="s">
        <v>108</v>
      </c>
      <c r="O7245" t="s">
        <v>536</v>
      </c>
    </row>
    <row r="7246" spans="1:15" x14ac:dyDescent="0.2">
      <c r="A7246" s="16" t="s">
        <v>632</v>
      </c>
      <c r="B7246" s="1">
        <v>46007</v>
      </c>
      <c r="C7246">
        <v>2362</v>
      </c>
      <c r="D7246" t="s">
        <v>619</v>
      </c>
      <c r="F7246" t="s">
        <v>533</v>
      </c>
      <c r="G7246" t="s">
        <v>17</v>
      </c>
      <c r="H7246" s="2">
        <v>74893.179999999993</v>
      </c>
      <c r="I7246">
        <v>0.03</v>
      </c>
      <c r="J7246" s="2">
        <v>74893.179999999993</v>
      </c>
      <c r="K7246" s="2">
        <v>1071000</v>
      </c>
      <c r="L7246">
        <v>7.0000000000000007E-2</v>
      </c>
      <c r="M7246" t="s">
        <v>101</v>
      </c>
      <c r="N7246" t="s">
        <v>102</v>
      </c>
      <c r="O7246" t="s">
        <v>103</v>
      </c>
    </row>
    <row r="7247" spans="1:15" x14ac:dyDescent="0.2">
      <c r="A7247" s="16" t="s">
        <v>632</v>
      </c>
      <c r="B7247" s="1">
        <v>46007</v>
      </c>
      <c r="C7247" t="s">
        <v>339</v>
      </c>
      <c r="D7247" t="s">
        <v>340</v>
      </c>
      <c r="F7247" t="s">
        <v>106</v>
      </c>
      <c r="G7247" t="s">
        <v>117</v>
      </c>
      <c r="H7247" s="2">
        <v>65000</v>
      </c>
      <c r="I7247">
        <v>0.03</v>
      </c>
      <c r="J7247" s="2">
        <v>65000</v>
      </c>
      <c r="K7247" s="2">
        <v>65000</v>
      </c>
      <c r="L7247">
        <v>100</v>
      </c>
      <c r="M7247" t="s">
        <v>18</v>
      </c>
      <c r="N7247" t="s">
        <v>108</v>
      </c>
      <c r="O7247" t="s">
        <v>20</v>
      </c>
    </row>
    <row r="7248" spans="1:15" x14ac:dyDescent="0.2">
      <c r="A7248" s="16" t="s">
        <v>632</v>
      </c>
      <c r="B7248" s="1">
        <v>46007</v>
      </c>
      <c r="C7248" t="s">
        <v>40</v>
      </c>
      <c r="D7248" t="s">
        <v>125</v>
      </c>
      <c r="F7248" t="s">
        <v>106</v>
      </c>
      <c r="G7248" t="s">
        <v>107</v>
      </c>
      <c r="H7248" s="2">
        <v>10976.98</v>
      </c>
      <c r="I7248">
        <v>0</v>
      </c>
      <c r="J7248" s="2">
        <v>10976.98</v>
      </c>
      <c r="K7248" s="2">
        <v>9326</v>
      </c>
      <c r="L7248">
        <v>117.7</v>
      </c>
      <c r="M7248" t="s">
        <v>126</v>
      </c>
      <c r="N7248" t="s">
        <v>108</v>
      </c>
      <c r="O7248" t="s">
        <v>40</v>
      </c>
    </row>
    <row r="7249" spans="1:15" x14ac:dyDescent="0.2">
      <c r="A7249" s="16" t="s">
        <v>632</v>
      </c>
      <c r="B7249" s="1">
        <v>46007</v>
      </c>
      <c r="C7249" t="s">
        <v>584</v>
      </c>
      <c r="D7249" t="s">
        <v>620</v>
      </c>
      <c r="F7249" t="s">
        <v>189</v>
      </c>
      <c r="G7249" t="s">
        <v>17</v>
      </c>
      <c r="H7249" s="2">
        <v>7111.54</v>
      </c>
      <c r="I7249">
        <v>0</v>
      </c>
      <c r="J7249" s="2">
        <v>7111.54</v>
      </c>
      <c r="K7249" s="2">
        <v>32591</v>
      </c>
      <c r="L7249">
        <v>0.22</v>
      </c>
      <c r="M7249" t="s">
        <v>539</v>
      </c>
      <c r="N7249" t="s">
        <v>540</v>
      </c>
      <c r="O7249" t="s">
        <v>541</v>
      </c>
    </row>
    <row r="7250" spans="1:15" x14ac:dyDescent="0.2">
      <c r="A7250" s="16" t="s">
        <v>632</v>
      </c>
      <c r="B7250" s="1">
        <v>46007</v>
      </c>
      <c r="C7250" t="s">
        <v>622</v>
      </c>
      <c r="D7250" t="s">
        <v>623</v>
      </c>
      <c r="F7250" t="s">
        <v>106</v>
      </c>
      <c r="G7250" t="s">
        <v>107</v>
      </c>
      <c r="H7250" s="2">
        <v>3722.73</v>
      </c>
      <c r="I7250">
        <v>0</v>
      </c>
      <c r="J7250" s="2">
        <v>3722.73</v>
      </c>
      <c r="K7250" s="2">
        <v>20352</v>
      </c>
      <c r="L7250">
        <v>18.29</v>
      </c>
      <c r="M7250" t="s">
        <v>576</v>
      </c>
      <c r="N7250" t="s">
        <v>108</v>
      </c>
      <c r="O7250" t="s">
        <v>622</v>
      </c>
    </row>
    <row r="7251" spans="1:15" x14ac:dyDescent="0.2">
      <c r="A7251" s="16" t="s">
        <v>632</v>
      </c>
      <c r="B7251" s="1">
        <v>46007</v>
      </c>
      <c r="C7251" t="s">
        <v>152</v>
      </c>
      <c r="D7251" t="s">
        <v>345</v>
      </c>
      <c r="F7251" t="s">
        <v>106</v>
      </c>
      <c r="G7251" t="s">
        <v>174</v>
      </c>
      <c r="H7251" s="2">
        <v>3284.08</v>
      </c>
      <c r="I7251">
        <v>0</v>
      </c>
      <c r="J7251" s="2">
        <v>3284.08</v>
      </c>
      <c r="K7251" s="2">
        <v>1560873</v>
      </c>
      <c r="L7251">
        <v>1</v>
      </c>
      <c r="M7251" t="s">
        <v>18</v>
      </c>
      <c r="N7251" t="s">
        <v>108</v>
      </c>
      <c r="O7251" t="s">
        <v>20</v>
      </c>
    </row>
    <row r="7252" spans="1:15" x14ac:dyDescent="0.2">
      <c r="A7252" s="16" t="s">
        <v>632</v>
      </c>
      <c r="B7252" s="1">
        <v>46007</v>
      </c>
      <c r="C7252" t="s">
        <v>414</v>
      </c>
      <c r="D7252" t="s">
        <v>630</v>
      </c>
      <c r="F7252" t="s">
        <v>106</v>
      </c>
      <c r="G7252" t="s">
        <v>174</v>
      </c>
      <c r="H7252" s="2">
        <v>1156.4100000000001</v>
      </c>
      <c r="I7252">
        <v>0</v>
      </c>
      <c r="J7252" s="2">
        <v>1156.4100000000001</v>
      </c>
      <c r="K7252" s="2">
        <v>2724400</v>
      </c>
      <c r="L7252">
        <v>1</v>
      </c>
      <c r="M7252" t="s">
        <v>18</v>
      </c>
      <c r="N7252" t="s">
        <v>108</v>
      </c>
      <c r="O7252" t="s">
        <v>20</v>
      </c>
    </row>
    <row r="7253" spans="1:15" x14ac:dyDescent="0.2">
      <c r="A7253" s="16" t="s">
        <v>632</v>
      </c>
      <c r="B7253" s="1">
        <v>46007</v>
      </c>
      <c r="C7253" t="s">
        <v>168</v>
      </c>
      <c r="D7253" t="s">
        <v>177</v>
      </c>
      <c r="F7253" t="s">
        <v>106</v>
      </c>
      <c r="G7253" t="s">
        <v>174</v>
      </c>
      <c r="H7253">
        <v>233.96</v>
      </c>
      <c r="I7253">
        <v>0</v>
      </c>
      <c r="J7253">
        <v>233.96</v>
      </c>
      <c r="K7253" s="2">
        <v>1645954</v>
      </c>
      <c r="L7253">
        <v>1</v>
      </c>
      <c r="M7253" t="s">
        <v>18</v>
      </c>
      <c r="N7253" t="s">
        <v>108</v>
      </c>
      <c r="O7253" t="s">
        <v>20</v>
      </c>
    </row>
    <row r="7254" spans="1:15" x14ac:dyDescent="0.2">
      <c r="A7254" s="16" t="s">
        <v>632</v>
      </c>
      <c r="B7254" s="1">
        <v>46007</v>
      </c>
      <c r="C7254" t="s">
        <v>103</v>
      </c>
      <c r="D7254" t="s">
        <v>178</v>
      </c>
      <c r="F7254" t="s">
        <v>106</v>
      </c>
      <c r="G7254" t="s">
        <v>174</v>
      </c>
      <c r="H7254">
        <v>160.33000000000001</v>
      </c>
      <c r="I7254">
        <v>0</v>
      </c>
      <c r="J7254">
        <v>160.33000000000001</v>
      </c>
      <c r="K7254" s="2">
        <v>4337040</v>
      </c>
      <c r="L7254">
        <v>1</v>
      </c>
      <c r="M7254" t="s">
        <v>18</v>
      </c>
      <c r="N7254" t="s">
        <v>108</v>
      </c>
      <c r="O7254" t="s">
        <v>20</v>
      </c>
    </row>
    <row r="7255" spans="1:15" x14ac:dyDescent="0.2">
      <c r="A7255" s="16" t="s">
        <v>632</v>
      </c>
      <c r="B7255" s="1">
        <v>46007</v>
      </c>
      <c r="C7255" t="s">
        <v>75</v>
      </c>
      <c r="D7255" t="s">
        <v>176</v>
      </c>
      <c r="F7255" t="s">
        <v>106</v>
      </c>
      <c r="G7255" t="s">
        <v>174</v>
      </c>
      <c r="H7255">
        <v>164.95</v>
      </c>
      <c r="I7255">
        <v>0</v>
      </c>
      <c r="J7255">
        <v>164.95</v>
      </c>
      <c r="K7255" s="2">
        <v>11346400</v>
      </c>
      <c r="L7255">
        <v>1</v>
      </c>
      <c r="M7255" t="s">
        <v>18</v>
      </c>
      <c r="N7255" t="s">
        <v>108</v>
      </c>
      <c r="O7255" t="s">
        <v>20</v>
      </c>
    </row>
    <row r="7256" spans="1:15" x14ac:dyDescent="0.2">
      <c r="A7256" s="16" t="s">
        <v>632</v>
      </c>
      <c r="B7256" s="1">
        <v>46007</v>
      </c>
      <c r="C7256" t="s">
        <v>152</v>
      </c>
      <c r="D7256" t="s">
        <v>345</v>
      </c>
      <c r="F7256" t="s">
        <v>106</v>
      </c>
      <c r="G7256" t="s">
        <v>174</v>
      </c>
      <c r="H7256">
        <v>77.53</v>
      </c>
      <c r="I7256">
        <v>0</v>
      </c>
      <c r="J7256">
        <v>77.53</v>
      </c>
      <c r="K7256" s="2">
        <v>17059</v>
      </c>
      <c r="L7256">
        <v>1</v>
      </c>
      <c r="M7256" t="s">
        <v>18</v>
      </c>
      <c r="N7256" t="s">
        <v>108</v>
      </c>
      <c r="O7256" t="s">
        <v>20</v>
      </c>
    </row>
    <row r="7257" spans="1:15" x14ac:dyDescent="0.2">
      <c r="A7257" s="16" t="s">
        <v>632</v>
      </c>
      <c r="B7257" s="1">
        <v>46007</v>
      </c>
      <c r="C7257" t="s">
        <v>414</v>
      </c>
      <c r="D7257" t="s">
        <v>630</v>
      </c>
      <c r="F7257" t="s">
        <v>106</v>
      </c>
      <c r="G7257" t="s">
        <v>174</v>
      </c>
      <c r="H7257">
        <v>52.89</v>
      </c>
      <c r="I7257">
        <v>0</v>
      </c>
      <c r="J7257">
        <v>52.89</v>
      </c>
      <c r="K7257" s="2">
        <v>91943</v>
      </c>
      <c r="L7257">
        <v>1</v>
      </c>
      <c r="M7257" t="s">
        <v>18</v>
      </c>
      <c r="N7257" t="s">
        <v>108</v>
      </c>
      <c r="O7257" t="s">
        <v>20</v>
      </c>
    </row>
    <row r="7258" spans="1:15" x14ac:dyDescent="0.2">
      <c r="A7258" s="16" t="s">
        <v>632</v>
      </c>
      <c r="B7258" s="1">
        <v>46007</v>
      </c>
      <c r="C7258" t="s">
        <v>376</v>
      </c>
      <c r="D7258" t="s">
        <v>628</v>
      </c>
      <c r="F7258" t="s">
        <v>106</v>
      </c>
      <c r="G7258" t="s">
        <v>174</v>
      </c>
      <c r="H7258">
        <v>-4.62</v>
      </c>
      <c r="I7258">
        <v>0</v>
      </c>
      <c r="J7258">
        <v>-4.62</v>
      </c>
      <c r="K7258" s="2">
        <v>-56994</v>
      </c>
      <c r="L7258">
        <v>1</v>
      </c>
      <c r="M7258" t="s">
        <v>18</v>
      </c>
      <c r="N7258" t="s">
        <v>108</v>
      </c>
      <c r="O7258" t="s">
        <v>20</v>
      </c>
    </row>
    <row r="7259" spans="1:15" x14ac:dyDescent="0.2">
      <c r="A7259" s="16" t="s">
        <v>632</v>
      </c>
      <c r="B7259" s="1">
        <v>46007</v>
      </c>
      <c r="C7259" t="s">
        <v>721</v>
      </c>
      <c r="D7259" t="s">
        <v>722</v>
      </c>
      <c r="F7259" t="s">
        <v>106</v>
      </c>
      <c r="G7259" t="s">
        <v>132</v>
      </c>
      <c r="H7259">
        <v>0</v>
      </c>
      <c r="I7259">
        <v>0</v>
      </c>
      <c r="J7259" s="2">
        <v>95830</v>
      </c>
      <c r="K7259">
        <v>1</v>
      </c>
      <c r="L7259">
        <v>958.3</v>
      </c>
      <c r="M7259" t="s">
        <v>108</v>
      </c>
      <c r="N7259" t="s">
        <v>133</v>
      </c>
      <c r="O7259" t="s">
        <v>20</v>
      </c>
    </row>
    <row r="7260" spans="1:15" x14ac:dyDescent="0.2">
      <c r="A7260" s="16" t="s">
        <v>632</v>
      </c>
      <c r="B7260" s="1">
        <v>46007</v>
      </c>
      <c r="C7260" t="s">
        <v>723</v>
      </c>
      <c r="D7260" t="s">
        <v>724</v>
      </c>
      <c r="F7260" t="s">
        <v>106</v>
      </c>
      <c r="G7260" t="s">
        <v>132</v>
      </c>
      <c r="H7260">
        <v>0</v>
      </c>
      <c r="I7260">
        <v>0</v>
      </c>
      <c r="J7260" s="2">
        <v>477467.7</v>
      </c>
      <c r="K7260">
        <v>13</v>
      </c>
      <c r="L7260">
        <v>734.56</v>
      </c>
      <c r="M7260" t="s">
        <v>126</v>
      </c>
      <c r="N7260" t="s">
        <v>627</v>
      </c>
      <c r="O7260" t="s">
        <v>40</v>
      </c>
    </row>
    <row r="7261" spans="1:15" x14ac:dyDescent="0.2">
      <c r="A7261" s="16" t="s">
        <v>632</v>
      </c>
      <c r="B7261" s="1">
        <v>46007</v>
      </c>
      <c r="C7261" t="s">
        <v>526</v>
      </c>
      <c r="D7261" t="s">
        <v>631</v>
      </c>
      <c r="F7261" t="s">
        <v>106</v>
      </c>
      <c r="G7261" t="s">
        <v>174</v>
      </c>
      <c r="H7261">
        <v>-49.68</v>
      </c>
      <c r="I7261">
        <v>0</v>
      </c>
      <c r="J7261">
        <v>-49.68</v>
      </c>
      <c r="K7261" s="2">
        <v>664430000</v>
      </c>
      <c r="L7261">
        <v>1</v>
      </c>
      <c r="M7261" t="s">
        <v>18</v>
      </c>
      <c r="N7261" t="s">
        <v>108</v>
      </c>
      <c r="O7261" t="s">
        <v>20</v>
      </c>
    </row>
    <row r="7262" spans="1:15" x14ac:dyDescent="0.2">
      <c r="A7262" s="16" t="s">
        <v>632</v>
      </c>
      <c r="B7262" s="1">
        <v>46007</v>
      </c>
      <c r="C7262" t="s">
        <v>376</v>
      </c>
      <c r="D7262" t="s">
        <v>628</v>
      </c>
      <c r="F7262" t="s">
        <v>106</v>
      </c>
      <c r="G7262" t="s">
        <v>174</v>
      </c>
      <c r="H7262" s="2">
        <v>-2856.06</v>
      </c>
      <c r="I7262">
        <v>0</v>
      </c>
      <c r="J7262" s="2">
        <v>-2856.06</v>
      </c>
      <c r="K7262" s="2">
        <v>2559193</v>
      </c>
      <c r="L7262">
        <v>1</v>
      </c>
      <c r="M7262" t="s">
        <v>18</v>
      </c>
      <c r="N7262" t="s">
        <v>108</v>
      </c>
      <c r="O7262" t="s">
        <v>20</v>
      </c>
    </row>
    <row r="7263" spans="1:15" x14ac:dyDescent="0.2">
      <c r="A7263" s="16" t="s">
        <v>632</v>
      </c>
      <c r="B7263" s="1">
        <v>46007</v>
      </c>
      <c r="C7263" t="s">
        <v>526</v>
      </c>
      <c r="D7263" t="s">
        <v>528</v>
      </c>
      <c r="F7263" t="s">
        <v>106</v>
      </c>
      <c r="G7263" t="s">
        <v>107</v>
      </c>
      <c r="H7263" s="2">
        <v>-35350.75</v>
      </c>
      <c r="I7263">
        <v>-0.01</v>
      </c>
      <c r="J7263" s="2">
        <v>-35350.75</v>
      </c>
      <c r="K7263" s="2">
        <v>-590003975</v>
      </c>
      <c r="L7263">
        <v>0.01</v>
      </c>
      <c r="M7263" t="s">
        <v>524</v>
      </c>
      <c r="N7263" t="s">
        <v>108</v>
      </c>
      <c r="O7263" t="s">
        <v>526</v>
      </c>
    </row>
    <row r="7264" spans="1:15" x14ac:dyDescent="0.2">
      <c r="A7264" s="16" t="s">
        <v>632</v>
      </c>
      <c r="B7264" s="1">
        <v>46007</v>
      </c>
      <c r="C7264" t="s">
        <v>75</v>
      </c>
      <c r="D7264" t="s">
        <v>114</v>
      </c>
      <c r="F7264" t="s">
        <v>106</v>
      </c>
      <c r="G7264" t="s">
        <v>107</v>
      </c>
      <c r="H7264" s="2">
        <v>-69635.3</v>
      </c>
      <c r="I7264">
        <v>-0.03</v>
      </c>
      <c r="J7264" s="2">
        <v>-69635.3</v>
      </c>
      <c r="K7264" s="2">
        <v>-10778848</v>
      </c>
      <c r="L7264">
        <v>0.65</v>
      </c>
      <c r="M7264" t="s">
        <v>73</v>
      </c>
      <c r="N7264" t="s">
        <v>108</v>
      </c>
      <c r="O7264" t="s">
        <v>75</v>
      </c>
    </row>
    <row r="7265" spans="1:15" x14ac:dyDescent="0.2">
      <c r="A7265" s="16" t="s">
        <v>632</v>
      </c>
      <c r="B7265" s="1">
        <v>46007</v>
      </c>
      <c r="C7265" t="s">
        <v>168</v>
      </c>
      <c r="D7265" t="s">
        <v>169</v>
      </c>
      <c r="F7265" t="s">
        <v>106</v>
      </c>
      <c r="G7265" t="s">
        <v>107</v>
      </c>
      <c r="H7265" s="2">
        <v>-210047.74</v>
      </c>
      <c r="I7265">
        <v>-0.09</v>
      </c>
      <c r="J7265" s="2">
        <v>-210047.74</v>
      </c>
      <c r="K7265" s="2">
        <v>-1477161</v>
      </c>
      <c r="L7265">
        <v>14.22</v>
      </c>
      <c r="M7265" t="s">
        <v>101</v>
      </c>
      <c r="N7265" t="s">
        <v>108</v>
      </c>
      <c r="O7265" t="s">
        <v>168</v>
      </c>
    </row>
    <row r="7266" spans="1:15" x14ac:dyDescent="0.2">
      <c r="A7266" s="16" t="s">
        <v>632</v>
      </c>
      <c r="B7266" s="1">
        <v>46007</v>
      </c>
      <c r="C7266" t="s">
        <v>103</v>
      </c>
      <c r="D7266" t="s">
        <v>127</v>
      </c>
      <c r="F7266" t="s">
        <v>106</v>
      </c>
      <c r="G7266" t="s">
        <v>107</v>
      </c>
      <c r="H7266" s="2">
        <v>-539488.15</v>
      </c>
      <c r="I7266">
        <v>-0.22</v>
      </c>
      <c r="J7266" s="2">
        <v>-539488.15</v>
      </c>
      <c r="K7266" s="2">
        <v>-4196894</v>
      </c>
      <c r="L7266">
        <v>12.85</v>
      </c>
      <c r="M7266" t="s">
        <v>128</v>
      </c>
      <c r="N7266" t="s">
        <v>108</v>
      </c>
      <c r="O7266" t="s">
        <v>103</v>
      </c>
    </row>
    <row r="7267" spans="1:15" x14ac:dyDescent="0.2">
      <c r="A7267" s="16" t="s">
        <v>632</v>
      </c>
      <c r="B7267" s="1">
        <v>46007</v>
      </c>
      <c r="C7267" t="s">
        <v>414</v>
      </c>
      <c r="D7267" t="s">
        <v>499</v>
      </c>
      <c r="F7267" t="s">
        <v>106</v>
      </c>
      <c r="G7267" t="s">
        <v>107</v>
      </c>
      <c r="H7267" s="2">
        <v>-778853.1</v>
      </c>
      <c r="I7267">
        <v>-0.32</v>
      </c>
      <c r="J7267" s="2">
        <v>-778853.1</v>
      </c>
      <c r="K7267" s="2">
        <v>-2790008</v>
      </c>
      <c r="L7267">
        <v>27.92</v>
      </c>
      <c r="M7267" t="s">
        <v>412</v>
      </c>
      <c r="N7267" t="s">
        <v>108</v>
      </c>
      <c r="O7267" t="s">
        <v>414</v>
      </c>
    </row>
    <row r="7268" spans="1:15" x14ac:dyDescent="0.2">
      <c r="A7268" s="16" t="s">
        <v>632</v>
      </c>
      <c r="B7268" s="1">
        <v>46007</v>
      </c>
      <c r="C7268" t="s">
        <v>376</v>
      </c>
      <c r="D7268" t="s">
        <v>495</v>
      </c>
      <c r="F7268" t="s">
        <v>106</v>
      </c>
      <c r="G7268" t="s">
        <v>107</v>
      </c>
      <c r="H7268" s="2">
        <v>-1654030.56</v>
      </c>
      <c r="I7268">
        <v>-0.68</v>
      </c>
      <c r="J7268" s="2">
        <v>-1654030.56</v>
      </c>
      <c r="K7268" s="2">
        <v>-2491197</v>
      </c>
      <c r="L7268">
        <v>66.39</v>
      </c>
      <c r="M7268" t="s">
        <v>374</v>
      </c>
      <c r="N7268" t="s">
        <v>108</v>
      </c>
      <c r="O7268" t="s">
        <v>376</v>
      </c>
    </row>
    <row r="7269" spans="1:15" x14ac:dyDescent="0.2">
      <c r="A7269" s="16" t="s">
        <v>632</v>
      </c>
      <c r="B7269" s="1">
        <v>46007</v>
      </c>
      <c r="C7269" t="s">
        <v>152</v>
      </c>
      <c r="D7269" t="s">
        <v>153</v>
      </c>
      <c r="F7269" t="s">
        <v>106</v>
      </c>
      <c r="G7269" t="s">
        <v>107</v>
      </c>
      <c r="H7269" s="2">
        <v>-2109530.98</v>
      </c>
      <c r="I7269">
        <v>-0.87</v>
      </c>
      <c r="J7269" s="2">
        <v>-2109530.98</v>
      </c>
      <c r="K7269" s="2">
        <v>-1572458</v>
      </c>
      <c r="L7269">
        <v>134.15</v>
      </c>
      <c r="M7269" t="s">
        <v>154</v>
      </c>
      <c r="N7269" t="s">
        <v>108</v>
      </c>
      <c r="O7269" t="s">
        <v>152</v>
      </c>
    </row>
    <row r="7270" spans="1:15" x14ac:dyDescent="0.2">
      <c r="A7270" s="16" t="s">
        <v>505</v>
      </c>
      <c r="B7270" s="1">
        <v>46007</v>
      </c>
      <c r="C7270" t="s">
        <v>27</v>
      </c>
      <c r="D7270" t="s">
        <v>28</v>
      </c>
      <c r="F7270" t="s">
        <v>16</v>
      </c>
      <c r="G7270" t="s">
        <v>17</v>
      </c>
      <c r="H7270" s="2">
        <v>6602660.2199999997</v>
      </c>
      <c r="I7270">
        <v>9.23</v>
      </c>
      <c r="J7270" s="2">
        <v>6602660.2199999997</v>
      </c>
      <c r="K7270" s="2">
        <v>31566</v>
      </c>
      <c r="L7270">
        <v>209.17</v>
      </c>
      <c r="M7270" t="s">
        <v>18</v>
      </c>
      <c r="N7270" t="s">
        <v>19</v>
      </c>
      <c r="O7270" t="s">
        <v>20</v>
      </c>
    </row>
    <row r="7271" spans="1:15" x14ac:dyDescent="0.2">
      <c r="A7271" s="16" t="s">
        <v>505</v>
      </c>
      <c r="B7271" s="1">
        <v>46007</v>
      </c>
      <c r="C7271">
        <v>5930</v>
      </c>
      <c r="D7271" t="s">
        <v>50</v>
      </c>
      <c r="F7271" t="s">
        <v>16</v>
      </c>
      <c r="G7271" t="s">
        <v>17</v>
      </c>
      <c r="H7271" s="2">
        <v>5511989.71</v>
      </c>
      <c r="I7271">
        <v>7.71</v>
      </c>
      <c r="J7271" s="2">
        <v>5511989.71</v>
      </c>
      <c r="K7271" s="2">
        <v>79200</v>
      </c>
      <c r="L7271">
        <v>69.599999999999994</v>
      </c>
      <c r="M7271" t="s">
        <v>51</v>
      </c>
      <c r="N7271" t="s">
        <v>52</v>
      </c>
      <c r="O7271" t="s">
        <v>53</v>
      </c>
    </row>
    <row r="7272" spans="1:15" x14ac:dyDescent="0.2">
      <c r="A7272" s="16" t="s">
        <v>505</v>
      </c>
      <c r="B7272" s="1">
        <v>46007</v>
      </c>
      <c r="C7272" t="s">
        <v>54</v>
      </c>
      <c r="D7272" t="s">
        <v>55</v>
      </c>
      <c r="F7272" t="s">
        <v>16</v>
      </c>
      <c r="G7272" t="s">
        <v>17</v>
      </c>
      <c r="H7272" s="2">
        <v>5271138.95</v>
      </c>
      <c r="I7272">
        <v>7.37</v>
      </c>
      <c r="J7272" s="2">
        <v>5271138.95</v>
      </c>
      <c r="K7272" s="2">
        <v>19195</v>
      </c>
      <c r="L7272">
        <v>274.61</v>
      </c>
      <c r="M7272" t="s">
        <v>18</v>
      </c>
      <c r="N7272" t="s">
        <v>19</v>
      </c>
      <c r="O7272" t="s">
        <v>20</v>
      </c>
    </row>
    <row r="7273" spans="1:15" x14ac:dyDescent="0.2">
      <c r="A7273" s="16" t="s">
        <v>505</v>
      </c>
      <c r="B7273" s="1">
        <v>46007</v>
      </c>
      <c r="C7273" t="s">
        <v>25</v>
      </c>
      <c r="D7273" t="s">
        <v>26</v>
      </c>
      <c r="F7273" t="s">
        <v>16</v>
      </c>
      <c r="G7273" t="s">
        <v>17</v>
      </c>
      <c r="H7273" s="2">
        <v>4802527.5599999996</v>
      </c>
      <c r="I7273">
        <v>6.71</v>
      </c>
      <c r="J7273" s="2">
        <v>4802527.5599999996</v>
      </c>
      <c r="K7273" s="2">
        <v>27023</v>
      </c>
      <c r="L7273">
        <v>177.72</v>
      </c>
      <c r="M7273" t="s">
        <v>18</v>
      </c>
      <c r="N7273" t="s">
        <v>19</v>
      </c>
      <c r="O7273" t="s">
        <v>20</v>
      </c>
    </row>
    <row r="7274" spans="1:15" x14ac:dyDescent="0.2">
      <c r="A7274" s="16" t="s">
        <v>505</v>
      </c>
      <c r="B7274" s="1">
        <v>46007</v>
      </c>
      <c r="C7274" t="s">
        <v>366</v>
      </c>
      <c r="D7274" t="s">
        <v>367</v>
      </c>
      <c r="F7274" t="s">
        <v>69</v>
      </c>
      <c r="G7274" t="s">
        <v>17</v>
      </c>
      <c r="H7274" s="2">
        <v>4139950.8</v>
      </c>
      <c r="I7274">
        <v>5.79</v>
      </c>
      <c r="J7274" s="2">
        <v>4139950.8</v>
      </c>
      <c r="K7274" s="2">
        <v>20274</v>
      </c>
      <c r="L7274">
        <v>204.2</v>
      </c>
      <c r="M7274" t="s">
        <v>18</v>
      </c>
      <c r="N7274" t="s">
        <v>19</v>
      </c>
      <c r="O7274" t="s">
        <v>20</v>
      </c>
    </row>
    <row r="7275" spans="1:15" x14ac:dyDescent="0.2">
      <c r="A7275" s="16" t="s">
        <v>505</v>
      </c>
      <c r="B7275" s="1">
        <v>46007</v>
      </c>
      <c r="C7275" t="s">
        <v>371</v>
      </c>
      <c r="D7275" t="s">
        <v>372</v>
      </c>
      <c r="F7275" t="s">
        <v>69</v>
      </c>
      <c r="G7275" t="s">
        <v>17</v>
      </c>
      <c r="H7275" s="2">
        <v>3220460.1</v>
      </c>
      <c r="I7275">
        <v>4.5</v>
      </c>
      <c r="J7275" s="2">
        <v>3220460.1</v>
      </c>
      <c r="K7275" s="2">
        <v>13170</v>
      </c>
      <c r="L7275">
        <v>244.53</v>
      </c>
      <c r="M7275" t="s">
        <v>18</v>
      </c>
      <c r="N7275" t="s">
        <v>19</v>
      </c>
      <c r="O7275" t="s">
        <v>20</v>
      </c>
    </row>
    <row r="7276" spans="1:15" x14ac:dyDescent="0.2">
      <c r="A7276" s="16" t="s">
        <v>505</v>
      </c>
      <c r="B7276" s="1">
        <v>46007</v>
      </c>
      <c r="C7276" t="s">
        <v>359</v>
      </c>
      <c r="D7276" t="s">
        <v>360</v>
      </c>
      <c r="F7276" t="s">
        <v>69</v>
      </c>
      <c r="G7276" t="s">
        <v>17</v>
      </c>
      <c r="H7276" s="2">
        <v>3056502.4</v>
      </c>
      <c r="I7276">
        <v>4.2699999999999996</v>
      </c>
      <c r="J7276" s="2">
        <v>3056502.4</v>
      </c>
      <c r="K7276" s="2">
        <v>32320</v>
      </c>
      <c r="L7276">
        <v>94.57</v>
      </c>
      <c r="M7276" t="s">
        <v>18</v>
      </c>
      <c r="N7276" t="s">
        <v>19</v>
      </c>
      <c r="O7276" t="s">
        <v>20</v>
      </c>
    </row>
    <row r="7277" spans="1:15" x14ac:dyDescent="0.2">
      <c r="A7277" s="16" t="s">
        <v>505</v>
      </c>
      <c r="B7277" s="1">
        <v>46007</v>
      </c>
      <c r="C7277">
        <v>1810</v>
      </c>
      <c r="D7277" t="s">
        <v>358</v>
      </c>
      <c r="F7277" t="s">
        <v>16</v>
      </c>
      <c r="G7277" t="s">
        <v>17</v>
      </c>
      <c r="H7277" s="2">
        <v>3003069.65</v>
      </c>
      <c r="I7277">
        <v>4.2</v>
      </c>
      <c r="J7277" s="2">
        <v>3003069.65</v>
      </c>
      <c r="K7277" s="2">
        <v>571200</v>
      </c>
      <c r="L7277">
        <v>5.26</v>
      </c>
      <c r="M7277" t="s">
        <v>101</v>
      </c>
      <c r="N7277" t="s">
        <v>102</v>
      </c>
      <c r="O7277" t="s">
        <v>103</v>
      </c>
    </row>
    <row r="7278" spans="1:15" x14ac:dyDescent="0.2">
      <c r="A7278" s="16" t="s">
        <v>505</v>
      </c>
      <c r="B7278" s="1">
        <v>46007</v>
      </c>
      <c r="C7278" t="s">
        <v>369</v>
      </c>
      <c r="D7278" t="s">
        <v>370</v>
      </c>
      <c r="F7278" t="s">
        <v>69</v>
      </c>
      <c r="G7278" t="s">
        <v>17</v>
      </c>
      <c r="H7278" s="2">
        <v>2886481.84</v>
      </c>
      <c r="I7278">
        <v>4.04</v>
      </c>
      <c r="J7278" s="2">
        <v>2886481.84</v>
      </c>
      <c r="K7278" s="2">
        <v>33011</v>
      </c>
      <c r="L7278">
        <v>87.44</v>
      </c>
      <c r="M7278" t="s">
        <v>18</v>
      </c>
      <c r="N7278" t="s">
        <v>31</v>
      </c>
      <c r="O7278" t="s">
        <v>20</v>
      </c>
    </row>
    <row r="7279" spans="1:15" x14ac:dyDescent="0.2">
      <c r="A7279" s="16" t="s">
        <v>505</v>
      </c>
      <c r="B7279" s="1">
        <v>46007</v>
      </c>
      <c r="C7279">
        <v>7974</v>
      </c>
      <c r="D7279" t="s">
        <v>368</v>
      </c>
      <c r="F7279" t="s">
        <v>69</v>
      </c>
      <c r="G7279" t="s">
        <v>17</v>
      </c>
      <c r="H7279" s="2">
        <v>2713030.56</v>
      </c>
      <c r="I7279">
        <v>3.79</v>
      </c>
      <c r="J7279" s="2">
        <v>2713030.56</v>
      </c>
      <c r="K7279" s="2">
        <v>37000</v>
      </c>
      <c r="L7279">
        <v>73.33</v>
      </c>
      <c r="M7279" t="s">
        <v>73</v>
      </c>
      <c r="N7279" t="s">
        <v>74</v>
      </c>
      <c r="O7279" t="s">
        <v>75</v>
      </c>
    </row>
    <row r="7280" spans="1:15" x14ac:dyDescent="0.2">
      <c r="A7280" s="16" t="s">
        <v>505</v>
      </c>
      <c r="B7280" s="1">
        <v>46007</v>
      </c>
      <c r="C7280" t="s">
        <v>361</v>
      </c>
      <c r="D7280" t="s">
        <v>362</v>
      </c>
      <c r="F7280" t="s">
        <v>69</v>
      </c>
      <c r="G7280" t="s">
        <v>17</v>
      </c>
      <c r="H7280" s="2">
        <v>2583810.34</v>
      </c>
      <c r="I7280">
        <v>3.61</v>
      </c>
      <c r="J7280" s="2">
        <v>2583810.34</v>
      </c>
      <c r="K7280" s="2">
        <v>4462</v>
      </c>
      <c r="L7280">
        <v>579.07000000000005</v>
      </c>
      <c r="M7280" t="s">
        <v>363</v>
      </c>
      <c r="N7280" t="s">
        <v>31</v>
      </c>
      <c r="O7280" t="s">
        <v>20</v>
      </c>
    </row>
    <row r="7281" spans="1:15" x14ac:dyDescent="0.2">
      <c r="A7281" s="16" t="s">
        <v>505</v>
      </c>
      <c r="B7281" s="1">
        <v>46007</v>
      </c>
      <c r="C7281" t="s">
        <v>506</v>
      </c>
      <c r="D7281" t="s">
        <v>507</v>
      </c>
      <c r="F7281" t="s">
        <v>69</v>
      </c>
      <c r="G7281" t="s">
        <v>17</v>
      </c>
      <c r="H7281" s="2">
        <v>2447872</v>
      </c>
      <c r="I7281">
        <v>3.42</v>
      </c>
      <c r="J7281" s="2">
        <v>2447872</v>
      </c>
      <c r="K7281" s="2">
        <v>10928</v>
      </c>
      <c r="L7281">
        <v>224</v>
      </c>
      <c r="M7281" t="s">
        <v>18</v>
      </c>
      <c r="N7281" t="s">
        <v>31</v>
      </c>
      <c r="O7281" t="s">
        <v>20</v>
      </c>
    </row>
    <row r="7282" spans="1:15" x14ac:dyDescent="0.2">
      <c r="A7282" s="16" t="s">
        <v>505</v>
      </c>
      <c r="B7282" s="1">
        <v>46007</v>
      </c>
      <c r="C7282" t="s">
        <v>254</v>
      </c>
      <c r="D7282" t="s">
        <v>373</v>
      </c>
      <c r="F7282" t="s">
        <v>43</v>
      </c>
      <c r="G7282" t="s">
        <v>17</v>
      </c>
      <c r="H7282" s="2">
        <v>2129421</v>
      </c>
      <c r="I7282">
        <v>2.98</v>
      </c>
      <c r="J7282" s="2">
        <v>2129421</v>
      </c>
      <c r="K7282" s="2">
        <v>56119</v>
      </c>
      <c r="L7282">
        <v>37.94</v>
      </c>
      <c r="M7282" t="s">
        <v>374</v>
      </c>
      <c r="N7282" t="s">
        <v>375</v>
      </c>
      <c r="O7282" t="s">
        <v>376</v>
      </c>
    </row>
    <row r="7283" spans="1:15" x14ac:dyDescent="0.2">
      <c r="A7283" s="16" t="s">
        <v>505</v>
      </c>
      <c r="B7283" s="1">
        <v>46007</v>
      </c>
      <c r="C7283" t="s">
        <v>377</v>
      </c>
      <c r="D7283" t="s">
        <v>378</v>
      </c>
      <c r="F7283" t="s">
        <v>16</v>
      </c>
      <c r="G7283" t="s">
        <v>17</v>
      </c>
      <c r="H7283" s="2">
        <v>2071247.51</v>
      </c>
      <c r="I7283">
        <v>2.9</v>
      </c>
      <c r="J7283" s="2">
        <v>2071247.51</v>
      </c>
      <c r="K7283" s="2">
        <v>23561</v>
      </c>
      <c r="L7283">
        <v>87.91</v>
      </c>
      <c r="M7283" t="s">
        <v>18</v>
      </c>
      <c r="N7283" t="s">
        <v>19</v>
      </c>
      <c r="O7283" t="s">
        <v>20</v>
      </c>
    </row>
    <row r="7284" spans="1:15" x14ac:dyDescent="0.2">
      <c r="A7284" s="16" t="s">
        <v>505</v>
      </c>
      <c r="B7284" s="1">
        <v>46007</v>
      </c>
      <c r="C7284" t="s">
        <v>385</v>
      </c>
      <c r="D7284" t="s">
        <v>386</v>
      </c>
      <c r="F7284" t="s">
        <v>16</v>
      </c>
      <c r="G7284" t="s">
        <v>17</v>
      </c>
      <c r="H7284" s="2">
        <v>1479659.27</v>
      </c>
      <c r="I7284">
        <v>2.0699999999999998</v>
      </c>
      <c r="J7284" s="2">
        <v>1479659.27</v>
      </c>
      <c r="K7284" s="2">
        <v>13223</v>
      </c>
      <c r="L7284">
        <v>111.9</v>
      </c>
      <c r="M7284" t="s">
        <v>387</v>
      </c>
      <c r="N7284" t="s">
        <v>388</v>
      </c>
      <c r="O7284" t="s">
        <v>389</v>
      </c>
    </row>
    <row r="7285" spans="1:15" x14ac:dyDescent="0.2">
      <c r="A7285" s="16" t="s">
        <v>505</v>
      </c>
      <c r="B7285" s="1">
        <v>46007</v>
      </c>
      <c r="C7285" t="s">
        <v>364</v>
      </c>
      <c r="D7285" t="s">
        <v>365</v>
      </c>
      <c r="F7285" t="s">
        <v>69</v>
      </c>
      <c r="G7285" t="s">
        <v>17</v>
      </c>
      <c r="H7285" s="2">
        <v>1473184.48</v>
      </c>
      <c r="I7285">
        <v>2.06</v>
      </c>
      <c r="J7285" s="2">
        <v>1473184.48</v>
      </c>
      <c r="K7285" s="2">
        <v>40207</v>
      </c>
      <c r="L7285">
        <v>36.64</v>
      </c>
      <c r="M7285" t="s">
        <v>18</v>
      </c>
      <c r="N7285" t="s">
        <v>19</v>
      </c>
      <c r="O7285" t="s">
        <v>20</v>
      </c>
    </row>
    <row r="7286" spans="1:15" x14ac:dyDescent="0.2">
      <c r="A7286" s="16" t="s">
        <v>505</v>
      </c>
      <c r="B7286" s="1">
        <v>46007</v>
      </c>
      <c r="C7286" t="s">
        <v>379</v>
      </c>
      <c r="D7286" t="s">
        <v>380</v>
      </c>
      <c r="F7286" t="s">
        <v>69</v>
      </c>
      <c r="G7286" t="s">
        <v>17</v>
      </c>
      <c r="H7286" s="2">
        <v>1374460.7</v>
      </c>
      <c r="I7286">
        <v>1.92</v>
      </c>
      <c r="J7286" s="2">
        <v>1374460.7</v>
      </c>
      <c r="K7286" s="2">
        <v>53315</v>
      </c>
      <c r="L7286">
        <v>25.78</v>
      </c>
      <c r="M7286" t="s">
        <v>18</v>
      </c>
      <c r="N7286" t="s">
        <v>31</v>
      </c>
      <c r="O7286" t="s">
        <v>20</v>
      </c>
    </row>
    <row r="7287" spans="1:15" x14ac:dyDescent="0.2">
      <c r="A7287" s="16" t="s">
        <v>505</v>
      </c>
      <c r="B7287" s="1">
        <v>46007</v>
      </c>
      <c r="C7287">
        <v>9766</v>
      </c>
      <c r="D7287" t="s">
        <v>397</v>
      </c>
      <c r="F7287" t="s">
        <v>69</v>
      </c>
      <c r="G7287" t="s">
        <v>17</v>
      </c>
      <c r="H7287" s="2">
        <v>1291530.46</v>
      </c>
      <c r="I7287">
        <v>1.81</v>
      </c>
      <c r="J7287" s="2">
        <v>1291530.46</v>
      </c>
      <c r="K7287" s="2">
        <v>9200</v>
      </c>
      <c r="L7287">
        <v>140.38</v>
      </c>
      <c r="M7287" t="s">
        <v>73</v>
      </c>
      <c r="N7287" t="s">
        <v>74</v>
      </c>
      <c r="O7287" t="s">
        <v>75</v>
      </c>
    </row>
    <row r="7288" spans="1:15" x14ac:dyDescent="0.2">
      <c r="A7288" s="16" t="s">
        <v>505</v>
      </c>
      <c r="B7288" s="1">
        <v>46007</v>
      </c>
      <c r="C7288" t="s">
        <v>398</v>
      </c>
      <c r="D7288" t="s">
        <v>399</v>
      </c>
      <c r="F7288" t="s">
        <v>69</v>
      </c>
      <c r="G7288" t="s">
        <v>17</v>
      </c>
      <c r="H7288" s="2">
        <v>1291087.98</v>
      </c>
      <c r="I7288">
        <v>1.8</v>
      </c>
      <c r="J7288" s="2">
        <v>1291087.98</v>
      </c>
      <c r="K7288" s="2">
        <v>11622</v>
      </c>
      <c r="L7288">
        <v>111.09</v>
      </c>
      <c r="M7288" t="s">
        <v>18</v>
      </c>
      <c r="N7288" t="s">
        <v>19</v>
      </c>
      <c r="O7288" t="s">
        <v>20</v>
      </c>
    </row>
    <row r="7289" spans="1:15" x14ac:dyDescent="0.2">
      <c r="A7289" s="16" t="s">
        <v>505</v>
      </c>
      <c r="B7289" s="1">
        <v>46007</v>
      </c>
      <c r="C7289">
        <v>992</v>
      </c>
      <c r="D7289" t="s">
        <v>100</v>
      </c>
      <c r="F7289" t="s">
        <v>16</v>
      </c>
      <c r="G7289" t="s">
        <v>17</v>
      </c>
      <c r="H7289" s="2">
        <v>951173.61</v>
      </c>
      <c r="I7289">
        <v>1.33</v>
      </c>
      <c r="J7289" s="2">
        <v>951173.61</v>
      </c>
      <c r="K7289" s="2">
        <v>766000</v>
      </c>
      <c r="L7289">
        <v>1.24</v>
      </c>
      <c r="M7289" t="s">
        <v>101</v>
      </c>
      <c r="N7289" t="s">
        <v>102</v>
      </c>
      <c r="O7289" t="s">
        <v>103</v>
      </c>
    </row>
    <row r="7290" spans="1:15" x14ac:dyDescent="0.2">
      <c r="A7290" s="16" t="s">
        <v>505</v>
      </c>
      <c r="B7290" s="1">
        <v>46007</v>
      </c>
      <c r="C7290" t="s">
        <v>381</v>
      </c>
      <c r="D7290" t="s">
        <v>382</v>
      </c>
      <c r="F7290" t="s">
        <v>43</v>
      </c>
      <c r="G7290" t="s">
        <v>17</v>
      </c>
      <c r="H7290" s="2">
        <v>916302.09</v>
      </c>
      <c r="I7290">
        <v>1.28</v>
      </c>
      <c r="J7290" s="2">
        <v>916302.09</v>
      </c>
      <c r="K7290" s="2">
        <v>13369</v>
      </c>
      <c r="L7290">
        <v>68.540000000000006</v>
      </c>
      <c r="M7290" t="s">
        <v>363</v>
      </c>
      <c r="N7290" t="s">
        <v>383</v>
      </c>
      <c r="O7290" t="s">
        <v>384</v>
      </c>
    </row>
    <row r="7291" spans="1:15" x14ac:dyDescent="0.2">
      <c r="A7291" s="16" t="s">
        <v>505</v>
      </c>
      <c r="B7291" s="1">
        <v>46007</v>
      </c>
      <c r="C7291">
        <v>3659</v>
      </c>
      <c r="D7291" t="s">
        <v>404</v>
      </c>
      <c r="F7291" t="s">
        <v>69</v>
      </c>
      <c r="G7291" t="s">
        <v>17</v>
      </c>
      <c r="H7291" s="2">
        <v>906415.14</v>
      </c>
      <c r="I7291">
        <v>1.27</v>
      </c>
      <c r="J7291" s="2">
        <v>906415.14</v>
      </c>
      <c r="K7291" s="2">
        <v>37000</v>
      </c>
      <c r="L7291">
        <v>24.5</v>
      </c>
      <c r="M7291" t="s">
        <v>73</v>
      </c>
      <c r="N7291" t="s">
        <v>74</v>
      </c>
      <c r="O7291" t="s">
        <v>75</v>
      </c>
    </row>
    <row r="7292" spans="1:15" x14ac:dyDescent="0.2">
      <c r="A7292" s="16" t="s">
        <v>505</v>
      </c>
      <c r="B7292" s="1">
        <v>46007</v>
      </c>
      <c r="C7292" t="s">
        <v>394</v>
      </c>
      <c r="D7292" t="s">
        <v>395</v>
      </c>
      <c r="F7292" t="s">
        <v>43</v>
      </c>
      <c r="G7292" t="s">
        <v>17</v>
      </c>
      <c r="H7292" s="2">
        <v>826474.27</v>
      </c>
      <c r="I7292">
        <v>1.1599999999999999</v>
      </c>
      <c r="J7292" s="2">
        <v>826474.27</v>
      </c>
      <c r="K7292" s="2">
        <v>59208</v>
      </c>
      <c r="L7292">
        <v>13.96</v>
      </c>
      <c r="M7292" t="s">
        <v>154</v>
      </c>
      <c r="N7292" t="s">
        <v>396</v>
      </c>
      <c r="O7292" t="s">
        <v>152</v>
      </c>
    </row>
    <row r="7293" spans="1:15" x14ac:dyDescent="0.2">
      <c r="A7293" s="16" t="s">
        <v>505</v>
      </c>
      <c r="B7293" s="1">
        <v>46007</v>
      </c>
      <c r="C7293" t="s">
        <v>390</v>
      </c>
      <c r="D7293" t="s">
        <v>391</v>
      </c>
      <c r="F7293" t="s">
        <v>69</v>
      </c>
      <c r="G7293" t="s">
        <v>17</v>
      </c>
      <c r="H7293" s="2">
        <v>783143.57</v>
      </c>
      <c r="I7293">
        <v>1.0900000000000001</v>
      </c>
      <c r="J7293" s="2">
        <v>783143.57</v>
      </c>
      <c r="K7293" s="2">
        <v>106261</v>
      </c>
      <c r="L7293">
        <v>7.37</v>
      </c>
      <c r="M7293" t="s">
        <v>18</v>
      </c>
      <c r="N7293" t="s">
        <v>31</v>
      </c>
      <c r="O7293" t="s">
        <v>20</v>
      </c>
    </row>
    <row r="7294" spans="1:15" x14ac:dyDescent="0.2">
      <c r="A7294" s="16" t="s">
        <v>505</v>
      </c>
      <c r="B7294" s="1">
        <v>46007</v>
      </c>
      <c r="C7294">
        <v>9697</v>
      </c>
      <c r="D7294" t="s">
        <v>400</v>
      </c>
      <c r="F7294" t="s">
        <v>69</v>
      </c>
      <c r="G7294" t="s">
        <v>17</v>
      </c>
      <c r="H7294" s="2">
        <v>764080.37</v>
      </c>
      <c r="I7294">
        <v>1.07</v>
      </c>
      <c r="J7294" s="2">
        <v>764080.37</v>
      </c>
      <c r="K7294" s="2">
        <v>33600</v>
      </c>
      <c r="L7294">
        <v>22.74</v>
      </c>
      <c r="M7294" t="s">
        <v>73</v>
      </c>
      <c r="N7294" t="s">
        <v>74</v>
      </c>
      <c r="O7294" t="s">
        <v>75</v>
      </c>
    </row>
    <row r="7295" spans="1:15" x14ac:dyDescent="0.2">
      <c r="A7295" s="16" t="s">
        <v>505</v>
      </c>
      <c r="B7295" s="1">
        <v>46007</v>
      </c>
      <c r="C7295">
        <v>5935</v>
      </c>
      <c r="D7295" t="s">
        <v>91</v>
      </c>
      <c r="F7295" t="s">
        <v>16</v>
      </c>
      <c r="G7295" t="s">
        <v>17</v>
      </c>
      <c r="H7295" s="2">
        <v>683089.3</v>
      </c>
      <c r="I7295">
        <v>0.95</v>
      </c>
      <c r="J7295" s="2">
        <v>683089.3</v>
      </c>
      <c r="K7295" s="2">
        <v>12644</v>
      </c>
      <c r="L7295">
        <v>54.02</v>
      </c>
      <c r="M7295" t="s">
        <v>51</v>
      </c>
      <c r="N7295" t="s">
        <v>52</v>
      </c>
      <c r="O7295" t="s">
        <v>53</v>
      </c>
    </row>
    <row r="7296" spans="1:15" x14ac:dyDescent="0.2">
      <c r="A7296" s="16" t="s">
        <v>505</v>
      </c>
      <c r="B7296" s="1">
        <v>46007</v>
      </c>
      <c r="C7296" t="s">
        <v>392</v>
      </c>
      <c r="D7296" t="s">
        <v>393</v>
      </c>
      <c r="F7296" t="s">
        <v>43</v>
      </c>
      <c r="G7296" t="s">
        <v>17</v>
      </c>
      <c r="H7296" s="2">
        <v>657803.93999999994</v>
      </c>
      <c r="I7296">
        <v>0.92</v>
      </c>
      <c r="J7296" s="2">
        <v>657803.93999999994</v>
      </c>
      <c r="K7296" s="2">
        <v>3522</v>
      </c>
      <c r="L7296">
        <v>186.77</v>
      </c>
      <c r="M7296" t="s">
        <v>18</v>
      </c>
      <c r="N7296" t="s">
        <v>19</v>
      </c>
      <c r="O7296" t="s">
        <v>20</v>
      </c>
    </row>
    <row r="7297" spans="1:15" x14ac:dyDescent="0.2">
      <c r="A7297" s="16" t="s">
        <v>505</v>
      </c>
      <c r="B7297" s="1">
        <v>46007</v>
      </c>
      <c r="C7297">
        <v>259960</v>
      </c>
      <c r="D7297" t="s">
        <v>401</v>
      </c>
      <c r="F7297" t="s">
        <v>69</v>
      </c>
      <c r="G7297" t="s">
        <v>17</v>
      </c>
      <c r="H7297" s="2">
        <v>464840.57</v>
      </c>
      <c r="I7297">
        <v>0.65</v>
      </c>
      <c r="J7297" s="2">
        <v>464840.57</v>
      </c>
      <c r="K7297" s="2">
        <v>2814</v>
      </c>
      <c r="L7297">
        <v>165.19</v>
      </c>
      <c r="M7297" t="s">
        <v>51</v>
      </c>
      <c r="N7297" t="s">
        <v>52</v>
      </c>
      <c r="O7297" t="s">
        <v>53</v>
      </c>
    </row>
    <row r="7298" spans="1:15" x14ac:dyDescent="0.2">
      <c r="A7298" s="16" t="s">
        <v>505</v>
      </c>
      <c r="B7298" s="1">
        <v>46007</v>
      </c>
      <c r="C7298">
        <v>9684</v>
      </c>
      <c r="D7298" t="s">
        <v>409</v>
      </c>
      <c r="F7298" t="s">
        <v>69</v>
      </c>
      <c r="G7298" t="s">
        <v>17</v>
      </c>
      <c r="H7298" s="2">
        <v>455897.67</v>
      </c>
      <c r="I7298">
        <v>0.64</v>
      </c>
      <c r="J7298" s="2">
        <v>455897.67</v>
      </c>
      <c r="K7298" s="2">
        <v>24800</v>
      </c>
      <c r="L7298">
        <v>18.38</v>
      </c>
      <c r="M7298" t="s">
        <v>73</v>
      </c>
      <c r="N7298" t="s">
        <v>74</v>
      </c>
      <c r="O7298" t="s">
        <v>75</v>
      </c>
    </row>
    <row r="7299" spans="1:15" x14ac:dyDescent="0.2">
      <c r="A7299" s="16" t="s">
        <v>505</v>
      </c>
      <c r="B7299" s="1">
        <v>46007</v>
      </c>
      <c r="C7299" t="s">
        <v>508</v>
      </c>
      <c r="D7299" t="s">
        <v>509</v>
      </c>
      <c r="F7299" t="s">
        <v>16</v>
      </c>
      <c r="G7299" t="s">
        <v>17</v>
      </c>
      <c r="H7299" s="2">
        <v>441140.5</v>
      </c>
      <c r="I7299">
        <v>0.62</v>
      </c>
      <c r="J7299" s="2">
        <v>441140.5</v>
      </c>
      <c r="K7299" s="2">
        <v>6866</v>
      </c>
      <c r="L7299">
        <v>64.25</v>
      </c>
      <c r="M7299" t="s">
        <v>18</v>
      </c>
      <c r="N7299" t="s">
        <v>19</v>
      </c>
      <c r="O7299" t="s">
        <v>20</v>
      </c>
    </row>
    <row r="7300" spans="1:15" x14ac:dyDescent="0.2">
      <c r="A7300" s="16" t="s">
        <v>505</v>
      </c>
      <c r="B7300" s="1">
        <v>46007</v>
      </c>
      <c r="C7300" t="s">
        <v>410</v>
      </c>
      <c r="D7300" t="s">
        <v>411</v>
      </c>
      <c r="F7300" t="s">
        <v>69</v>
      </c>
      <c r="G7300" t="s">
        <v>17</v>
      </c>
      <c r="H7300" s="2">
        <v>425602.09</v>
      </c>
      <c r="I7300">
        <v>0.6</v>
      </c>
      <c r="J7300" s="2">
        <v>425602.09</v>
      </c>
      <c r="K7300" s="2">
        <v>6233</v>
      </c>
      <c r="L7300">
        <v>68.28</v>
      </c>
      <c r="M7300" t="s">
        <v>412</v>
      </c>
      <c r="N7300" t="s">
        <v>413</v>
      </c>
      <c r="O7300" t="s">
        <v>414</v>
      </c>
    </row>
    <row r="7301" spans="1:15" x14ac:dyDescent="0.2">
      <c r="A7301" s="16" t="s">
        <v>505</v>
      </c>
      <c r="B7301" s="1">
        <v>46007</v>
      </c>
      <c r="C7301" t="s">
        <v>405</v>
      </c>
      <c r="D7301" t="s">
        <v>406</v>
      </c>
      <c r="F7301" t="s">
        <v>43</v>
      </c>
      <c r="G7301" t="s">
        <v>17</v>
      </c>
      <c r="H7301" s="2">
        <v>416544.83</v>
      </c>
      <c r="I7301">
        <v>0.57999999999999996</v>
      </c>
      <c r="J7301" s="2">
        <v>416544.83</v>
      </c>
      <c r="K7301" s="2">
        <v>2521</v>
      </c>
      <c r="L7301">
        <v>165.23</v>
      </c>
      <c r="M7301" t="s">
        <v>18</v>
      </c>
      <c r="N7301" t="s">
        <v>19</v>
      </c>
      <c r="O7301" t="s">
        <v>20</v>
      </c>
    </row>
    <row r="7302" spans="1:15" x14ac:dyDescent="0.2">
      <c r="A7302" s="16" t="s">
        <v>505</v>
      </c>
      <c r="B7302" s="1">
        <v>46007</v>
      </c>
      <c r="C7302" t="s">
        <v>402</v>
      </c>
      <c r="D7302" t="s">
        <v>403</v>
      </c>
      <c r="F7302" t="s">
        <v>16</v>
      </c>
      <c r="G7302" t="s">
        <v>17</v>
      </c>
      <c r="H7302" s="2">
        <v>363874.72</v>
      </c>
      <c r="I7302">
        <v>0.51</v>
      </c>
      <c r="J7302" s="2">
        <v>363874.72</v>
      </c>
      <c r="K7302" s="2">
        <v>32752</v>
      </c>
      <c r="L7302">
        <v>11.11</v>
      </c>
      <c r="M7302" t="s">
        <v>18</v>
      </c>
      <c r="N7302" t="s">
        <v>19</v>
      </c>
      <c r="O7302" t="s">
        <v>20</v>
      </c>
    </row>
    <row r="7303" spans="1:15" x14ac:dyDescent="0.2">
      <c r="A7303" s="16" t="s">
        <v>505</v>
      </c>
      <c r="B7303" s="1">
        <v>46007</v>
      </c>
      <c r="C7303">
        <v>6417</v>
      </c>
      <c r="D7303" t="s">
        <v>419</v>
      </c>
      <c r="F7303" t="s">
        <v>43</v>
      </c>
      <c r="G7303" t="s">
        <v>17</v>
      </c>
      <c r="H7303" s="2">
        <v>317147.43</v>
      </c>
      <c r="I7303">
        <v>0.44</v>
      </c>
      <c r="J7303" s="2">
        <v>317147.43</v>
      </c>
      <c r="K7303" s="2">
        <v>19500</v>
      </c>
      <c r="L7303">
        <v>16.260000000000002</v>
      </c>
      <c r="M7303" t="s">
        <v>73</v>
      </c>
      <c r="N7303" t="s">
        <v>74</v>
      </c>
      <c r="O7303" t="s">
        <v>75</v>
      </c>
    </row>
    <row r="7304" spans="1:15" x14ac:dyDescent="0.2">
      <c r="A7304" s="16" t="s">
        <v>505</v>
      </c>
      <c r="B7304" s="1">
        <v>46007</v>
      </c>
      <c r="C7304" t="s">
        <v>417</v>
      </c>
      <c r="D7304" t="s">
        <v>418</v>
      </c>
      <c r="F7304" t="s">
        <v>16</v>
      </c>
      <c r="G7304" t="s">
        <v>17</v>
      </c>
      <c r="H7304" s="2">
        <v>271148.65999999997</v>
      </c>
      <c r="I7304">
        <v>0.38</v>
      </c>
      <c r="J7304" s="2">
        <v>271148.65999999997</v>
      </c>
      <c r="K7304" s="2">
        <v>3767</v>
      </c>
      <c r="L7304">
        <v>71.98</v>
      </c>
      <c r="M7304" t="s">
        <v>18</v>
      </c>
      <c r="N7304" t="s">
        <v>19</v>
      </c>
      <c r="O7304" t="s">
        <v>20</v>
      </c>
    </row>
    <row r="7305" spans="1:15" x14ac:dyDescent="0.2">
      <c r="A7305" s="16" t="s">
        <v>505</v>
      </c>
      <c r="B7305" s="1">
        <v>46007</v>
      </c>
      <c r="C7305" t="s">
        <v>407</v>
      </c>
      <c r="D7305" t="s">
        <v>408</v>
      </c>
      <c r="F7305" t="s">
        <v>43</v>
      </c>
      <c r="G7305" t="s">
        <v>17</v>
      </c>
      <c r="H7305" s="2">
        <v>254394.3</v>
      </c>
      <c r="I7305">
        <v>0.36</v>
      </c>
      <c r="J7305" s="2">
        <v>254394.3</v>
      </c>
      <c r="K7305" s="2">
        <v>3865</v>
      </c>
      <c r="L7305">
        <v>65.819999999999993</v>
      </c>
      <c r="M7305" t="s">
        <v>18</v>
      </c>
      <c r="N7305" t="s">
        <v>31</v>
      </c>
      <c r="O7305" t="s">
        <v>20</v>
      </c>
    </row>
    <row r="7306" spans="1:15" x14ac:dyDescent="0.2">
      <c r="A7306" s="16" t="s">
        <v>505</v>
      </c>
      <c r="B7306" s="1">
        <v>46007</v>
      </c>
      <c r="C7306" t="s">
        <v>512</v>
      </c>
      <c r="D7306" t="s">
        <v>513</v>
      </c>
      <c r="F7306" t="s">
        <v>43</v>
      </c>
      <c r="G7306" t="s">
        <v>17</v>
      </c>
      <c r="H7306" s="2">
        <v>235686.33</v>
      </c>
      <c r="I7306">
        <v>0.33</v>
      </c>
      <c r="J7306" s="2">
        <v>235686.33</v>
      </c>
      <c r="K7306" s="2">
        <v>10461</v>
      </c>
      <c r="L7306">
        <v>22.53</v>
      </c>
      <c r="M7306" t="s">
        <v>18</v>
      </c>
      <c r="N7306" t="s">
        <v>19</v>
      </c>
      <c r="O7306" t="s">
        <v>20</v>
      </c>
    </row>
    <row r="7307" spans="1:15" x14ac:dyDescent="0.2">
      <c r="A7307" s="16" t="s">
        <v>505</v>
      </c>
      <c r="B7307" s="1">
        <v>46007</v>
      </c>
      <c r="C7307" t="s">
        <v>415</v>
      </c>
      <c r="D7307" t="s">
        <v>416</v>
      </c>
      <c r="F7307" t="s">
        <v>43</v>
      </c>
      <c r="G7307" t="s">
        <v>17</v>
      </c>
      <c r="H7307" s="2">
        <v>209921.47</v>
      </c>
      <c r="I7307">
        <v>0.28999999999999998</v>
      </c>
      <c r="J7307" s="2">
        <v>209921.47</v>
      </c>
      <c r="K7307" s="2">
        <v>33913</v>
      </c>
      <c r="L7307">
        <v>6.19</v>
      </c>
      <c r="M7307" t="s">
        <v>18</v>
      </c>
      <c r="N7307" t="s">
        <v>19</v>
      </c>
      <c r="O7307" t="s">
        <v>20</v>
      </c>
    </row>
    <row r="7308" spans="1:15" x14ac:dyDescent="0.2">
      <c r="A7308" s="16" t="s">
        <v>505</v>
      </c>
      <c r="B7308" s="1">
        <v>46007</v>
      </c>
      <c r="C7308" t="s">
        <v>426</v>
      </c>
      <c r="D7308" t="s">
        <v>427</v>
      </c>
      <c r="F7308" t="s">
        <v>69</v>
      </c>
      <c r="G7308" t="s">
        <v>17</v>
      </c>
      <c r="H7308" s="2">
        <v>207213.12</v>
      </c>
      <c r="I7308">
        <v>0.28999999999999998</v>
      </c>
      <c r="J7308" s="2">
        <v>207213.12</v>
      </c>
      <c r="K7308" s="2">
        <v>12528</v>
      </c>
      <c r="L7308">
        <v>16.54</v>
      </c>
      <c r="M7308" t="s">
        <v>18</v>
      </c>
      <c r="N7308" t="s">
        <v>19</v>
      </c>
      <c r="O7308" t="s">
        <v>20</v>
      </c>
    </row>
    <row r="7309" spans="1:15" x14ac:dyDescent="0.2">
      <c r="A7309" s="16" t="s">
        <v>505</v>
      </c>
      <c r="B7309" s="1">
        <v>46007</v>
      </c>
      <c r="C7309" t="s">
        <v>514</v>
      </c>
      <c r="D7309" t="s">
        <v>514</v>
      </c>
      <c r="F7309" t="s">
        <v>16</v>
      </c>
      <c r="G7309" t="s">
        <v>17</v>
      </c>
      <c r="H7309" s="2">
        <v>200782.54</v>
      </c>
      <c r="I7309">
        <v>0.28000000000000003</v>
      </c>
      <c r="J7309" s="2">
        <v>200782.54</v>
      </c>
      <c r="K7309" s="2">
        <v>61184</v>
      </c>
      <c r="L7309">
        <v>3.28</v>
      </c>
      <c r="M7309" t="s">
        <v>363</v>
      </c>
      <c r="N7309" t="s">
        <v>383</v>
      </c>
      <c r="O7309" t="s">
        <v>384</v>
      </c>
    </row>
    <row r="7310" spans="1:15" x14ac:dyDescent="0.2">
      <c r="A7310" s="16" t="s">
        <v>505</v>
      </c>
      <c r="B7310" s="1">
        <v>46007</v>
      </c>
      <c r="C7310" t="s">
        <v>431</v>
      </c>
      <c r="D7310" t="s">
        <v>432</v>
      </c>
      <c r="F7310" t="s">
        <v>43</v>
      </c>
      <c r="G7310" t="s">
        <v>17</v>
      </c>
      <c r="H7310" s="2">
        <v>194037.12</v>
      </c>
      <c r="I7310">
        <v>0.27</v>
      </c>
      <c r="J7310" s="2">
        <v>194037.12</v>
      </c>
      <c r="K7310" s="2">
        <v>10638</v>
      </c>
      <c r="L7310">
        <v>18.239999999999998</v>
      </c>
      <c r="M7310" t="s">
        <v>18</v>
      </c>
      <c r="N7310" t="s">
        <v>19</v>
      </c>
      <c r="O7310" t="s">
        <v>20</v>
      </c>
    </row>
    <row r="7311" spans="1:15" x14ac:dyDescent="0.2">
      <c r="A7311" s="16" t="s">
        <v>505</v>
      </c>
      <c r="B7311" s="1">
        <v>46007</v>
      </c>
      <c r="C7311">
        <v>36570</v>
      </c>
      <c r="D7311" t="s">
        <v>430</v>
      </c>
      <c r="F7311" t="s">
        <v>69</v>
      </c>
      <c r="G7311" t="s">
        <v>17</v>
      </c>
      <c r="H7311" s="2">
        <v>149032.82999999999</v>
      </c>
      <c r="I7311">
        <v>0.21</v>
      </c>
      <c r="J7311" s="2">
        <v>149032.82999999999</v>
      </c>
      <c r="K7311" s="2">
        <v>1122</v>
      </c>
      <c r="L7311">
        <v>132.83000000000001</v>
      </c>
      <c r="M7311" t="s">
        <v>51</v>
      </c>
      <c r="N7311" t="s">
        <v>52</v>
      </c>
      <c r="O7311" t="s">
        <v>53</v>
      </c>
    </row>
    <row r="7312" spans="1:15" x14ac:dyDescent="0.2">
      <c r="A7312" s="16" t="s">
        <v>505</v>
      </c>
      <c r="B7312" s="1">
        <v>46007</v>
      </c>
      <c r="C7312">
        <v>1070</v>
      </c>
      <c r="D7312" t="s">
        <v>465</v>
      </c>
      <c r="F7312" t="s">
        <v>43</v>
      </c>
      <c r="G7312" t="s">
        <v>17</v>
      </c>
      <c r="H7312" s="2">
        <v>142683.24</v>
      </c>
      <c r="I7312">
        <v>0.2</v>
      </c>
      <c r="J7312" s="2">
        <v>142683.24</v>
      </c>
      <c r="K7312" s="2">
        <v>101000</v>
      </c>
      <c r="L7312">
        <v>1.41</v>
      </c>
      <c r="M7312" t="s">
        <v>101</v>
      </c>
      <c r="N7312" t="s">
        <v>102</v>
      </c>
      <c r="O7312" t="s">
        <v>103</v>
      </c>
    </row>
    <row r="7313" spans="1:15" x14ac:dyDescent="0.2">
      <c r="A7313" s="16" t="s">
        <v>505</v>
      </c>
      <c r="B7313" s="1">
        <v>46007</v>
      </c>
      <c r="C7313" t="s">
        <v>20</v>
      </c>
      <c r="D7313" t="s">
        <v>104</v>
      </c>
      <c r="F7313" t="s">
        <v>106</v>
      </c>
      <c r="G7313" t="s">
        <v>107</v>
      </c>
      <c r="H7313" s="2">
        <v>137569.1</v>
      </c>
      <c r="I7313">
        <v>0.19</v>
      </c>
      <c r="J7313" s="2">
        <v>137569.1</v>
      </c>
      <c r="K7313" s="2">
        <v>137569</v>
      </c>
      <c r="L7313">
        <v>100</v>
      </c>
      <c r="M7313" t="s">
        <v>18</v>
      </c>
      <c r="N7313" t="s">
        <v>108</v>
      </c>
      <c r="O7313" t="s">
        <v>20</v>
      </c>
    </row>
    <row r="7314" spans="1:15" x14ac:dyDescent="0.2">
      <c r="A7314" s="16" t="s">
        <v>505</v>
      </c>
      <c r="B7314" s="1">
        <v>46007</v>
      </c>
      <c r="C7314" t="s">
        <v>424</v>
      </c>
      <c r="D7314" t="s">
        <v>425</v>
      </c>
      <c r="F7314" t="s">
        <v>69</v>
      </c>
      <c r="G7314" t="s">
        <v>17</v>
      </c>
      <c r="H7314" s="2">
        <v>134855.41</v>
      </c>
      <c r="I7314">
        <v>0.19</v>
      </c>
      <c r="J7314" s="2">
        <v>134855.41</v>
      </c>
      <c r="K7314" s="2">
        <v>12073</v>
      </c>
      <c r="L7314">
        <v>11.17</v>
      </c>
      <c r="M7314" t="s">
        <v>18</v>
      </c>
      <c r="N7314" t="s">
        <v>31</v>
      </c>
      <c r="O7314" t="s">
        <v>20</v>
      </c>
    </row>
    <row r="7315" spans="1:15" x14ac:dyDescent="0.2">
      <c r="A7315" s="16" t="s">
        <v>505</v>
      </c>
      <c r="B7315" s="1">
        <v>46007</v>
      </c>
      <c r="C7315">
        <v>3635</v>
      </c>
      <c r="D7315" t="s">
        <v>433</v>
      </c>
      <c r="F7315" t="s">
        <v>69</v>
      </c>
      <c r="G7315" t="s">
        <v>17</v>
      </c>
      <c r="H7315" s="2">
        <v>129057.76</v>
      </c>
      <c r="I7315">
        <v>0.18</v>
      </c>
      <c r="J7315" s="2">
        <v>129057.76</v>
      </c>
      <c r="K7315" s="2">
        <v>10300</v>
      </c>
      <c r="L7315">
        <v>12.53</v>
      </c>
      <c r="M7315" t="s">
        <v>73</v>
      </c>
      <c r="N7315" t="s">
        <v>74</v>
      </c>
      <c r="O7315" t="s">
        <v>75</v>
      </c>
    </row>
    <row r="7316" spans="1:15" x14ac:dyDescent="0.2">
      <c r="A7316" s="16" t="s">
        <v>505</v>
      </c>
      <c r="B7316" s="1">
        <v>46007</v>
      </c>
      <c r="C7316" t="s">
        <v>435</v>
      </c>
      <c r="D7316" t="s">
        <v>436</v>
      </c>
      <c r="F7316" t="s">
        <v>16</v>
      </c>
      <c r="G7316" t="s">
        <v>17</v>
      </c>
      <c r="H7316" s="2">
        <v>125074.97</v>
      </c>
      <c r="I7316">
        <v>0.17</v>
      </c>
      <c r="J7316" s="2">
        <v>125074.97</v>
      </c>
      <c r="K7316" s="2">
        <v>9599</v>
      </c>
      <c r="L7316">
        <v>13.03</v>
      </c>
      <c r="M7316" t="s">
        <v>18</v>
      </c>
      <c r="N7316" t="s">
        <v>19</v>
      </c>
      <c r="O7316" t="s">
        <v>20</v>
      </c>
    </row>
    <row r="7317" spans="1:15" x14ac:dyDescent="0.2">
      <c r="A7317" s="16" t="s">
        <v>505</v>
      </c>
      <c r="B7317" s="1">
        <v>46007</v>
      </c>
      <c r="C7317" t="s">
        <v>515</v>
      </c>
      <c r="D7317" t="s">
        <v>516</v>
      </c>
      <c r="F7317" t="s">
        <v>43</v>
      </c>
      <c r="G7317" t="s">
        <v>17</v>
      </c>
      <c r="H7317" s="2">
        <v>124368</v>
      </c>
      <c r="I7317">
        <v>0.17</v>
      </c>
      <c r="J7317" s="2">
        <v>124368</v>
      </c>
      <c r="K7317" s="2">
        <v>4800</v>
      </c>
      <c r="L7317">
        <v>25.91</v>
      </c>
      <c r="M7317" t="s">
        <v>18</v>
      </c>
      <c r="N7317" t="s">
        <v>31</v>
      </c>
      <c r="O7317" t="s">
        <v>20</v>
      </c>
    </row>
    <row r="7318" spans="1:15" x14ac:dyDescent="0.2">
      <c r="A7318" s="16" t="s">
        <v>505</v>
      </c>
      <c r="B7318" s="1">
        <v>46007</v>
      </c>
      <c r="C7318">
        <v>2432</v>
      </c>
      <c r="D7318" t="s">
        <v>434</v>
      </c>
      <c r="F7318" t="s">
        <v>69</v>
      </c>
      <c r="G7318" t="s">
        <v>17</v>
      </c>
      <c r="H7318" s="2">
        <v>110001.94</v>
      </c>
      <c r="I7318">
        <v>0.15</v>
      </c>
      <c r="J7318" s="2">
        <v>110001.94</v>
      </c>
      <c r="K7318" s="2">
        <v>6800</v>
      </c>
      <c r="L7318">
        <v>16.18</v>
      </c>
      <c r="M7318" t="s">
        <v>73</v>
      </c>
      <c r="N7318" t="s">
        <v>74</v>
      </c>
      <c r="O7318" t="s">
        <v>75</v>
      </c>
    </row>
    <row r="7319" spans="1:15" x14ac:dyDescent="0.2">
      <c r="A7319" s="16" t="s">
        <v>505</v>
      </c>
      <c r="B7319" s="1">
        <v>46007</v>
      </c>
      <c r="C7319">
        <v>2498</v>
      </c>
      <c r="D7319" t="s">
        <v>443</v>
      </c>
      <c r="F7319" t="s">
        <v>16</v>
      </c>
      <c r="G7319" t="s">
        <v>17</v>
      </c>
      <c r="H7319" s="2">
        <v>109614.23</v>
      </c>
      <c r="I7319">
        <v>0.15</v>
      </c>
      <c r="J7319" s="2">
        <v>109614.23</v>
      </c>
      <c r="K7319" s="2">
        <v>70000</v>
      </c>
      <c r="L7319">
        <v>1.57</v>
      </c>
      <c r="M7319" t="s">
        <v>33</v>
      </c>
      <c r="N7319" t="s">
        <v>34</v>
      </c>
      <c r="O7319" t="s">
        <v>35</v>
      </c>
    </row>
    <row r="7320" spans="1:15" x14ac:dyDescent="0.2">
      <c r="A7320" s="16" t="s">
        <v>505</v>
      </c>
      <c r="B7320" s="1">
        <v>46007</v>
      </c>
      <c r="C7320" t="s">
        <v>437</v>
      </c>
      <c r="D7320" t="s">
        <v>438</v>
      </c>
      <c r="F7320" t="s">
        <v>16</v>
      </c>
      <c r="G7320" t="s">
        <v>17</v>
      </c>
      <c r="H7320" s="2">
        <v>104241.68</v>
      </c>
      <c r="I7320">
        <v>0.15</v>
      </c>
      <c r="J7320" s="2">
        <v>104241.68</v>
      </c>
      <c r="K7320" s="2">
        <v>10004</v>
      </c>
      <c r="L7320">
        <v>10.42</v>
      </c>
      <c r="M7320" t="s">
        <v>18</v>
      </c>
      <c r="N7320" t="s">
        <v>19</v>
      </c>
      <c r="O7320" t="s">
        <v>20</v>
      </c>
    </row>
    <row r="7321" spans="1:15" x14ac:dyDescent="0.2">
      <c r="A7321" s="16" t="s">
        <v>505</v>
      </c>
      <c r="B7321" s="1">
        <v>46007</v>
      </c>
      <c r="C7321" t="s">
        <v>454</v>
      </c>
      <c r="D7321" t="s">
        <v>455</v>
      </c>
      <c r="F7321" t="s">
        <v>69</v>
      </c>
      <c r="G7321" t="s">
        <v>17</v>
      </c>
      <c r="H7321" s="2">
        <v>99886.88</v>
      </c>
      <c r="I7321">
        <v>0.14000000000000001</v>
      </c>
      <c r="J7321" s="2">
        <v>99886.88</v>
      </c>
      <c r="K7321" s="2">
        <v>8203</v>
      </c>
      <c r="L7321">
        <v>12.18</v>
      </c>
      <c r="M7321" t="s">
        <v>363</v>
      </c>
      <c r="N7321" t="s">
        <v>383</v>
      </c>
      <c r="O7321" t="s">
        <v>384</v>
      </c>
    </row>
    <row r="7322" spans="1:15" x14ac:dyDescent="0.2">
      <c r="A7322" s="16" t="s">
        <v>505</v>
      </c>
      <c r="B7322" s="1">
        <v>46007</v>
      </c>
      <c r="C7322">
        <v>4915</v>
      </c>
      <c r="D7322" t="s">
        <v>448</v>
      </c>
      <c r="F7322" t="s">
        <v>16</v>
      </c>
      <c r="G7322" t="s">
        <v>17</v>
      </c>
      <c r="H7322" s="2">
        <v>97953.85</v>
      </c>
      <c r="I7322">
        <v>0.14000000000000001</v>
      </c>
      <c r="J7322" s="2">
        <v>97953.85</v>
      </c>
      <c r="K7322" s="2">
        <v>40500</v>
      </c>
      <c r="L7322">
        <v>2.42</v>
      </c>
      <c r="M7322" t="s">
        <v>33</v>
      </c>
      <c r="N7322" t="s">
        <v>34</v>
      </c>
      <c r="O7322" t="s">
        <v>35</v>
      </c>
    </row>
    <row r="7323" spans="1:15" x14ac:dyDescent="0.2">
      <c r="A7323" s="16" t="s">
        <v>505</v>
      </c>
      <c r="B7323" s="1">
        <v>46007</v>
      </c>
      <c r="C7323" t="s">
        <v>420</v>
      </c>
      <c r="D7323" t="s">
        <v>421</v>
      </c>
      <c r="F7323" t="s">
        <v>43</v>
      </c>
      <c r="G7323" t="s">
        <v>17</v>
      </c>
      <c r="H7323" s="2">
        <v>95529.37</v>
      </c>
      <c r="I7323">
        <v>0.13</v>
      </c>
      <c r="J7323" s="2">
        <v>95529.37</v>
      </c>
      <c r="K7323" s="2">
        <v>25341</v>
      </c>
      <c r="L7323">
        <v>3.77</v>
      </c>
      <c r="M7323" t="s">
        <v>154</v>
      </c>
      <c r="N7323" t="s">
        <v>396</v>
      </c>
      <c r="O7323" t="s">
        <v>152</v>
      </c>
    </row>
    <row r="7324" spans="1:15" x14ac:dyDescent="0.2">
      <c r="A7324" s="16" t="s">
        <v>505</v>
      </c>
      <c r="B7324" s="1">
        <v>46007</v>
      </c>
      <c r="C7324" t="s">
        <v>449</v>
      </c>
      <c r="D7324" t="s">
        <v>450</v>
      </c>
      <c r="F7324" t="s">
        <v>43</v>
      </c>
      <c r="G7324" t="s">
        <v>17</v>
      </c>
      <c r="H7324" s="2">
        <v>94136.639999999999</v>
      </c>
      <c r="I7324">
        <v>0.13</v>
      </c>
      <c r="J7324" s="2">
        <v>94136.639999999999</v>
      </c>
      <c r="K7324" s="2">
        <v>11856</v>
      </c>
      <c r="L7324">
        <v>7.94</v>
      </c>
      <c r="M7324" t="s">
        <v>18</v>
      </c>
      <c r="N7324" t="s">
        <v>31</v>
      </c>
      <c r="O7324" t="s">
        <v>20</v>
      </c>
    </row>
    <row r="7325" spans="1:15" x14ac:dyDescent="0.2">
      <c r="A7325" s="16" t="s">
        <v>505</v>
      </c>
      <c r="B7325" s="1">
        <v>46007</v>
      </c>
      <c r="C7325" t="s">
        <v>422</v>
      </c>
      <c r="D7325" t="s">
        <v>423</v>
      </c>
      <c r="F7325" t="s">
        <v>69</v>
      </c>
      <c r="G7325" t="s">
        <v>17</v>
      </c>
      <c r="H7325" s="2">
        <v>92101.2</v>
      </c>
      <c r="I7325">
        <v>0.13</v>
      </c>
      <c r="J7325" s="2">
        <v>92101.2</v>
      </c>
      <c r="K7325" s="2">
        <v>14633</v>
      </c>
      <c r="L7325">
        <v>6.29</v>
      </c>
      <c r="M7325" t="s">
        <v>363</v>
      </c>
      <c r="N7325" t="s">
        <v>383</v>
      </c>
      <c r="O7325" t="s">
        <v>384</v>
      </c>
    </row>
    <row r="7326" spans="1:15" x14ac:dyDescent="0.2">
      <c r="A7326" s="16" t="s">
        <v>505</v>
      </c>
      <c r="B7326" s="1">
        <v>46007</v>
      </c>
      <c r="C7326" t="s">
        <v>428</v>
      </c>
      <c r="D7326" t="s">
        <v>429</v>
      </c>
      <c r="F7326" t="s">
        <v>43</v>
      </c>
      <c r="G7326" t="s">
        <v>17</v>
      </c>
      <c r="H7326" s="2">
        <v>89979.35</v>
      </c>
      <c r="I7326">
        <v>0.13</v>
      </c>
      <c r="J7326" s="2">
        <v>89979.35</v>
      </c>
      <c r="K7326" s="2">
        <v>24912</v>
      </c>
      <c r="L7326">
        <v>3.61</v>
      </c>
      <c r="M7326" t="s">
        <v>374</v>
      </c>
      <c r="N7326" t="s">
        <v>375</v>
      </c>
      <c r="O7326" t="s">
        <v>376</v>
      </c>
    </row>
    <row r="7327" spans="1:15" x14ac:dyDescent="0.2">
      <c r="A7327" s="16" t="s">
        <v>505</v>
      </c>
      <c r="B7327" s="1">
        <v>46007</v>
      </c>
      <c r="C7327">
        <v>251270</v>
      </c>
      <c r="D7327" t="s">
        <v>458</v>
      </c>
      <c r="F7327" t="s">
        <v>69</v>
      </c>
      <c r="G7327" t="s">
        <v>17</v>
      </c>
      <c r="H7327" s="2">
        <v>86935.82</v>
      </c>
      <c r="I7327">
        <v>0.12</v>
      </c>
      <c r="J7327" s="2">
        <v>86935.82</v>
      </c>
      <c r="K7327" s="2">
        <v>2618</v>
      </c>
      <c r="L7327">
        <v>33.21</v>
      </c>
      <c r="M7327" t="s">
        <v>51</v>
      </c>
      <c r="N7327" t="s">
        <v>52</v>
      </c>
      <c r="O7327" t="s">
        <v>53</v>
      </c>
    </row>
    <row r="7328" spans="1:15" x14ac:dyDescent="0.2">
      <c r="A7328" s="16" t="s">
        <v>505</v>
      </c>
      <c r="B7328" s="1">
        <v>46007</v>
      </c>
      <c r="C7328">
        <v>3738</v>
      </c>
      <c r="D7328" t="s">
        <v>453</v>
      </c>
      <c r="F7328" t="s">
        <v>16</v>
      </c>
      <c r="G7328" t="s">
        <v>17</v>
      </c>
      <c r="H7328" s="2">
        <v>86705.919999999998</v>
      </c>
      <c r="I7328">
        <v>0.12</v>
      </c>
      <c r="J7328" s="2">
        <v>86705.919999999998</v>
      </c>
      <c r="K7328" s="2">
        <v>154000</v>
      </c>
      <c r="L7328">
        <v>0.56000000000000005</v>
      </c>
      <c r="M7328" t="s">
        <v>128</v>
      </c>
      <c r="N7328" t="s">
        <v>102</v>
      </c>
      <c r="O7328" t="s">
        <v>103</v>
      </c>
    </row>
    <row r="7329" spans="1:15" x14ac:dyDescent="0.2">
      <c r="A7329" s="16" t="s">
        <v>505</v>
      </c>
      <c r="B7329" s="1">
        <v>46007</v>
      </c>
      <c r="C7329">
        <v>263750</v>
      </c>
      <c r="D7329" t="s">
        <v>462</v>
      </c>
      <c r="F7329" t="s">
        <v>69</v>
      </c>
      <c r="G7329" t="s">
        <v>17</v>
      </c>
      <c r="H7329" s="2">
        <v>83819.44</v>
      </c>
      <c r="I7329">
        <v>0.12</v>
      </c>
      <c r="J7329" s="2">
        <v>83819.44</v>
      </c>
      <c r="K7329" s="2">
        <v>3306</v>
      </c>
      <c r="L7329">
        <v>25.35</v>
      </c>
      <c r="M7329" t="s">
        <v>51</v>
      </c>
      <c r="N7329" t="s">
        <v>463</v>
      </c>
      <c r="O7329" t="s">
        <v>53</v>
      </c>
    </row>
    <row r="7330" spans="1:15" x14ac:dyDescent="0.2">
      <c r="A7330" s="16" t="s">
        <v>505</v>
      </c>
      <c r="B7330" s="1">
        <v>46007</v>
      </c>
      <c r="C7330" t="s">
        <v>478</v>
      </c>
      <c r="D7330" t="s">
        <v>529</v>
      </c>
      <c r="F7330" t="s">
        <v>69</v>
      </c>
      <c r="G7330" t="s">
        <v>17</v>
      </c>
      <c r="H7330" s="2">
        <v>80718.92</v>
      </c>
      <c r="I7330">
        <v>0.11</v>
      </c>
      <c r="J7330" s="2">
        <v>80718.92</v>
      </c>
      <c r="K7330" s="2">
        <v>30119</v>
      </c>
      <c r="L7330">
        <v>2.68</v>
      </c>
      <c r="M7330" t="s">
        <v>18</v>
      </c>
      <c r="N7330" t="s">
        <v>31</v>
      </c>
      <c r="O7330" t="s">
        <v>20</v>
      </c>
    </row>
    <row r="7331" spans="1:15" x14ac:dyDescent="0.2">
      <c r="A7331" s="16" t="s">
        <v>505</v>
      </c>
      <c r="B7331" s="1">
        <v>46007</v>
      </c>
      <c r="C7331">
        <v>2439</v>
      </c>
      <c r="D7331" t="s">
        <v>457</v>
      </c>
      <c r="F7331" t="s">
        <v>43</v>
      </c>
      <c r="G7331" t="s">
        <v>17</v>
      </c>
      <c r="H7331" s="2">
        <v>70233.95</v>
      </c>
      <c r="I7331">
        <v>0.1</v>
      </c>
      <c r="J7331" s="2">
        <v>70233.95</v>
      </c>
      <c r="K7331" s="2">
        <v>23008</v>
      </c>
      <c r="L7331">
        <v>3.05</v>
      </c>
      <c r="M7331" t="s">
        <v>33</v>
      </c>
      <c r="N7331" t="s">
        <v>34</v>
      </c>
      <c r="O7331" t="s">
        <v>35</v>
      </c>
    </row>
    <row r="7332" spans="1:15" x14ac:dyDescent="0.2">
      <c r="A7332" s="16" t="s">
        <v>505</v>
      </c>
      <c r="B7332" s="1">
        <v>46007</v>
      </c>
      <c r="C7332" t="s">
        <v>460</v>
      </c>
      <c r="D7332" t="s">
        <v>461</v>
      </c>
      <c r="F7332" t="s">
        <v>69</v>
      </c>
      <c r="G7332" t="s">
        <v>17</v>
      </c>
      <c r="H7332" s="2">
        <v>65041.56</v>
      </c>
      <c r="I7332">
        <v>0.09</v>
      </c>
      <c r="J7332" s="2">
        <v>65041.56</v>
      </c>
      <c r="K7332" s="2">
        <v>6327</v>
      </c>
      <c r="L7332">
        <v>10.28</v>
      </c>
      <c r="M7332" t="s">
        <v>18</v>
      </c>
      <c r="N7332" t="s">
        <v>19</v>
      </c>
      <c r="O7332" t="s">
        <v>20</v>
      </c>
    </row>
    <row r="7333" spans="1:15" x14ac:dyDescent="0.2">
      <c r="A7333" s="16" t="s">
        <v>505</v>
      </c>
      <c r="B7333" s="1">
        <v>46007</v>
      </c>
      <c r="C7333">
        <v>3765</v>
      </c>
      <c r="D7333" t="s">
        <v>452</v>
      </c>
      <c r="F7333" t="s">
        <v>69</v>
      </c>
      <c r="G7333" t="s">
        <v>17</v>
      </c>
      <c r="H7333" s="2">
        <v>64391.11</v>
      </c>
      <c r="I7333">
        <v>0.09</v>
      </c>
      <c r="J7333" s="2">
        <v>64391.11</v>
      </c>
      <c r="K7333" s="2">
        <v>4100</v>
      </c>
      <c r="L7333">
        <v>15.71</v>
      </c>
      <c r="M7333" t="s">
        <v>73</v>
      </c>
      <c r="N7333" t="s">
        <v>74</v>
      </c>
      <c r="O7333" t="s">
        <v>75</v>
      </c>
    </row>
    <row r="7334" spans="1:15" x14ac:dyDescent="0.2">
      <c r="A7334" s="16" t="s">
        <v>505</v>
      </c>
      <c r="B7334" s="1">
        <v>46007</v>
      </c>
      <c r="C7334" t="s">
        <v>439</v>
      </c>
      <c r="D7334" t="s">
        <v>440</v>
      </c>
      <c r="F7334" t="s">
        <v>69</v>
      </c>
      <c r="G7334" t="s">
        <v>17</v>
      </c>
      <c r="H7334" s="2">
        <v>62860.1</v>
      </c>
      <c r="I7334">
        <v>0.09</v>
      </c>
      <c r="J7334" s="2">
        <v>62860.1</v>
      </c>
      <c r="K7334" s="2">
        <v>8761</v>
      </c>
      <c r="L7334">
        <v>7.17</v>
      </c>
      <c r="M7334" t="s">
        <v>441</v>
      </c>
      <c r="N7334" t="s">
        <v>442</v>
      </c>
      <c r="O7334" t="s">
        <v>40</v>
      </c>
    </row>
    <row r="7335" spans="1:15" x14ac:dyDescent="0.2">
      <c r="A7335" s="16" t="s">
        <v>505</v>
      </c>
      <c r="B7335" s="1">
        <v>46007</v>
      </c>
      <c r="C7335">
        <v>2121</v>
      </c>
      <c r="D7335" t="s">
        <v>456</v>
      </c>
      <c r="F7335" t="s">
        <v>69</v>
      </c>
      <c r="G7335" t="s">
        <v>17</v>
      </c>
      <c r="H7335" s="2">
        <v>57839.01</v>
      </c>
      <c r="I7335">
        <v>0.08</v>
      </c>
      <c r="J7335" s="2">
        <v>57839.01</v>
      </c>
      <c r="K7335" s="2">
        <v>3300</v>
      </c>
      <c r="L7335">
        <v>17.53</v>
      </c>
      <c r="M7335" t="s">
        <v>73</v>
      </c>
      <c r="N7335" t="s">
        <v>74</v>
      </c>
      <c r="O7335" t="s">
        <v>75</v>
      </c>
    </row>
    <row r="7336" spans="1:15" x14ac:dyDescent="0.2">
      <c r="A7336" s="16" t="s">
        <v>505</v>
      </c>
      <c r="B7336" s="1">
        <v>46007</v>
      </c>
      <c r="C7336">
        <v>6727</v>
      </c>
      <c r="D7336" t="s">
        <v>464</v>
      </c>
      <c r="F7336" t="s">
        <v>16</v>
      </c>
      <c r="G7336" t="s">
        <v>17</v>
      </c>
      <c r="H7336" s="2">
        <v>54471.22</v>
      </c>
      <c r="I7336">
        <v>0.08</v>
      </c>
      <c r="J7336" s="2">
        <v>54471.22</v>
      </c>
      <c r="K7336" s="2">
        <v>10700</v>
      </c>
      <c r="L7336">
        <v>5.09</v>
      </c>
      <c r="M7336" t="s">
        <v>73</v>
      </c>
      <c r="N7336" t="s">
        <v>74</v>
      </c>
      <c r="O7336" t="s">
        <v>75</v>
      </c>
    </row>
    <row r="7337" spans="1:15" x14ac:dyDescent="0.2">
      <c r="A7337" s="16" t="s">
        <v>505</v>
      </c>
      <c r="B7337" s="1">
        <v>46007</v>
      </c>
      <c r="C7337">
        <v>2362</v>
      </c>
      <c r="D7337" t="s">
        <v>459</v>
      </c>
      <c r="F7337" t="s">
        <v>16</v>
      </c>
      <c r="G7337" t="s">
        <v>17</v>
      </c>
      <c r="H7337" s="2">
        <v>52700.73</v>
      </c>
      <c r="I7337">
        <v>7.0000000000000007E-2</v>
      </c>
      <c r="J7337" s="2">
        <v>52700.73</v>
      </c>
      <c r="K7337" s="2">
        <v>41000</v>
      </c>
      <c r="L7337">
        <v>1.29</v>
      </c>
      <c r="M7337" t="s">
        <v>33</v>
      </c>
      <c r="N7337" t="s">
        <v>34</v>
      </c>
      <c r="O7337" t="s">
        <v>35</v>
      </c>
    </row>
    <row r="7338" spans="1:15" x14ac:dyDescent="0.2">
      <c r="A7338" s="16" t="s">
        <v>505</v>
      </c>
      <c r="B7338" s="1">
        <v>46007</v>
      </c>
      <c r="C7338">
        <v>2767</v>
      </c>
      <c r="D7338" t="s">
        <v>471</v>
      </c>
      <c r="F7338" t="s">
        <v>43</v>
      </c>
      <c r="G7338" t="s">
        <v>17</v>
      </c>
      <c r="H7338" s="2">
        <v>46359.58</v>
      </c>
      <c r="I7338">
        <v>0.06</v>
      </c>
      <c r="J7338" s="2">
        <v>46359.58</v>
      </c>
      <c r="K7338" s="2">
        <v>3900</v>
      </c>
      <c r="L7338">
        <v>11.89</v>
      </c>
      <c r="M7338" t="s">
        <v>73</v>
      </c>
      <c r="N7338" t="s">
        <v>74</v>
      </c>
      <c r="O7338" t="s">
        <v>75</v>
      </c>
    </row>
    <row r="7339" spans="1:15" x14ac:dyDescent="0.2">
      <c r="A7339" s="16" t="s">
        <v>505</v>
      </c>
      <c r="B7339" s="1">
        <v>46007</v>
      </c>
      <c r="C7339">
        <v>751</v>
      </c>
      <c r="D7339" t="s">
        <v>470</v>
      </c>
      <c r="F7339" t="s">
        <v>43</v>
      </c>
      <c r="G7339" t="s">
        <v>17</v>
      </c>
      <c r="H7339" s="2">
        <v>45885.29</v>
      </c>
      <c r="I7339">
        <v>0.06</v>
      </c>
      <c r="J7339" s="2">
        <v>45885.29</v>
      </c>
      <c r="K7339" s="2">
        <v>92000</v>
      </c>
      <c r="L7339">
        <v>0.5</v>
      </c>
      <c r="M7339" t="s">
        <v>101</v>
      </c>
      <c r="N7339" t="s">
        <v>102</v>
      </c>
      <c r="O7339" t="s">
        <v>103</v>
      </c>
    </row>
    <row r="7340" spans="1:15" x14ac:dyDescent="0.2">
      <c r="A7340" s="16" t="s">
        <v>505</v>
      </c>
      <c r="B7340" s="1">
        <v>46007</v>
      </c>
      <c r="C7340">
        <v>293490</v>
      </c>
      <c r="D7340" t="s">
        <v>469</v>
      </c>
      <c r="F7340" t="s">
        <v>69</v>
      </c>
      <c r="G7340" t="s">
        <v>17</v>
      </c>
      <c r="H7340" s="2">
        <v>37654.86</v>
      </c>
      <c r="I7340">
        <v>0.05</v>
      </c>
      <c r="J7340" s="2">
        <v>37654.86</v>
      </c>
      <c r="K7340" s="2">
        <v>3600</v>
      </c>
      <c r="L7340">
        <v>10.46</v>
      </c>
      <c r="M7340" t="s">
        <v>51</v>
      </c>
      <c r="N7340" t="s">
        <v>463</v>
      </c>
      <c r="O7340" t="s">
        <v>53</v>
      </c>
    </row>
    <row r="7341" spans="1:15" x14ac:dyDescent="0.2">
      <c r="A7341" s="16" t="s">
        <v>505</v>
      </c>
      <c r="B7341" s="1">
        <v>46007</v>
      </c>
      <c r="C7341">
        <v>192080</v>
      </c>
      <c r="D7341" t="s">
        <v>475</v>
      </c>
      <c r="F7341" t="s">
        <v>43</v>
      </c>
      <c r="G7341" t="s">
        <v>17</v>
      </c>
      <c r="H7341" s="2">
        <v>35205.47</v>
      </c>
      <c r="I7341">
        <v>0.05</v>
      </c>
      <c r="J7341" s="2">
        <v>35205.47</v>
      </c>
      <c r="K7341">
        <v>972</v>
      </c>
      <c r="L7341">
        <v>36.22</v>
      </c>
      <c r="M7341" t="s">
        <v>51</v>
      </c>
      <c r="N7341" t="s">
        <v>52</v>
      </c>
      <c r="O7341" t="s">
        <v>53</v>
      </c>
    </row>
    <row r="7342" spans="1:15" x14ac:dyDescent="0.2">
      <c r="A7342" s="16" t="s">
        <v>505</v>
      </c>
      <c r="B7342" s="1">
        <v>46007</v>
      </c>
      <c r="C7342">
        <v>799</v>
      </c>
      <c r="D7342" t="s">
        <v>518</v>
      </c>
      <c r="F7342" t="s">
        <v>69</v>
      </c>
      <c r="G7342" t="s">
        <v>17</v>
      </c>
      <c r="H7342" s="2">
        <v>32640.05</v>
      </c>
      <c r="I7342">
        <v>0.05</v>
      </c>
      <c r="J7342" s="2">
        <v>32640.05</v>
      </c>
      <c r="K7342" s="2">
        <v>69000</v>
      </c>
      <c r="L7342">
        <v>0.47</v>
      </c>
      <c r="M7342" t="s">
        <v>128</v>
      </c>
      <c r="N7342" t="s">
        <v>102</v>
      </c>
      <c r="O7342" t="s">
        <v>103</v>
      </c>
    </row>
    <row r="7343" spans="1:15" x14ac:dyDescent="0.2">
      <c r="A7343" s="16" t="s">
        <v>505</v>
      </c>
      <c r="B7343" s="1">
        <v>46007</v>
      </c>
      <c r="C7343" t="s">
        <v>466</v>
      </c>
      <c r="D7343" t="s">
        <v>467</v>
      </c>
      <c r="F7343" t="s">
        <v>69</v>
      </c>
      <c r="G7343" t="s">
        <v>17</v>
      </c>
      <c r="H7343" s="2">
        <v>31941.86</v>
      </c>
      <c r="I7343">
        <v>0.04</v>
      </c>
      <c r="J7343" s="2">
        <v>31941.86</v>
      </c>
      <c r="K7343" s="2">
        <v>3557</v>
      </c>
      <c r="L7343">
        <v>8.98</v>
      </c>
      <c r="M7343" t="s">
        <v>18</v>
      </c>
      <c r="N7343" t="s">
        <v>19</v>
      </c>
      <c r="O7343" t="s">
        <v>20</v>
      </c>
    </row>
    <row r="7344" spans="1:15" x14ac:dyDescent="0.2">
      <c r="A7344" s="16" t="s">
        <v>505</v>
      </c>
      <c r="B7344" s="1">
        <v>46007</v>
      </c>
      <c r="C7344">
        <v>112040</v>
      </c>
      <c r="D7344" t="s">
        <v>472</v>
      </c>
      <c r="F7344" t="s">
        <v>69</v>
      </c>
      <c r="G7344" t="s">
        <v>17</v>
      </c>
      <c r="H7344" s="2">
        <v>31745.75</v>
      </c>
      <c r="I7344">
        <v>0.04</v>
      </c>
      <c r="J7344" s="2">
        <v>31745.75</v>
      </c>
      <c r="K7344" s="2">
        <v>1807</v>
      </c>
      <c r="L7344">
        <v>17.57</v>
      </c>
      <c r="M7344" t="s">
        <v>51</v>
      </c>
      <c r="N7344" t="s">
        <v>463</v>
      </c>
      <c r="O7344" t="s">
        <v>53</v>
      </c>
    </row>
    <row r="7345" spans="1:15" x14ac:dyDescent="0.2">
      <c r="A7345" s="16" t="s">
        <v>505</v>
      </c>
      <c r="B7345" s="1">
        <v>46007</v>
      </c>
      <c r="C7345">
        <v>67160</v>
      </c>
      <c r="D7345" t="s">
        <v>468</v>
      </c>
      <c r="F7345" t="s">
        <v>69</v>
      </c>
      <c r="G7345" t="s">
        <v>17</v>
      </c>
      <c r="H7345" s="2">
        <v>30375.4</v>
      </c>
      <c r="I7345">
        <v>0.04</v>
      </c>
      <c r="J7345" s="2">
        <v>30375.4</v>
      </c>
      <c r="K7345">
        <v>655</v>
      </c>
      <c r="L7345">
        <v>46.37</v>
      </c>
      <c r="M7345" t="s">
        <v>51</v>
      </c>
      <c r="N7345" t="s">
        <v>463</v>
      </c>
      <c r="O7345" t="s">
        <v>53</v>
      </c>
    </row>
    <row r="7346" spans="1:15" x14ac:dyDescent="0.2">
      <c r="A7346" s="16" t="s">
        <v>505</v>
      </c>
      <c r="B7346" s="1">
        <v>46007</v>
      </c>
      <c r="C7346">
        <v>777</v>
      </c>
      <c r="D7346" t="s">
        <v>517</v>
      </c>
      <c r="F7346" t="s">
        <v>69</v>
      </c>
      <c r="G7346" t="s">
        <v>17</v>
      </c>
      <c r="H7346" s="2">
        <v>29948.33</v>
      </c>
      <c r="I7346">
        <v>0.04</v>
      </c>
      <c r="J7346" s="2">
        <v>29948.33</v>
      </c>
      <c r="K7346" s="2">
        <v>22000</v>
      </c>
      <c r="L7346">
        <v>1.36</v>
      </c>
      <c r="M7346" t="s">
        <v>101</v>
      </c>
      <c r="N7346" t="s">
        <v>102</v>
      </c>
      <c r="O7346" t="s">
        <v>103</v>
      </c>
    </row>
    <row r="7347" spans="1:15" x14ac:dyDescent="0.2">
      <c r="A7347" s="16" t="s">
        <v>505</v>
      </c>
      <c r="B7347" s="1">
        <v>46007</v>
      </c>
      <c r="C7347">
        <v>6419</v>
      </c>
      <c r="D7347" t="s">
        <v>520</v>
      </c>
      <c r="F7347" t="s">
        <v>43</v>
      </c>
      <c r="G7347" t="s">
        <v>17</v>
      </c>
      <c r="H7347" s="2">
        <v>28037.99</v>
      </c>
      <c r="I7347">
        <v>0.04</v>
      </c>
      <c r="J7347" s="2">
        <v>28037.99</v>
      </c>
      <c r="K7347" s="2">
        <v>1400</v>
      </c>
      <c r="L7347">
        <v>20.03</v>
      </c>
      <c r="M7347" t="s">
        <v>73</v>
      </c>
      <c r="N7347" t="s">
        <v>74</v>
      </c>
      <c r="O7347" t="s">
        <v>75</v>
      </c>
    </row>
    <row r="7348" spans="1:15" x14ac:dyDescent="0.2">
      <c r="A7348" s="16" t="s">
        <v>505</v>
      </c>
      <c r="B7348" s="1">
        <v>46007</v>
      </c>
      <c r="C7348" t="s">
        <v>485</v>
      </c>
      <c r="D7348" t="s">
        <v>486</v>
      </c>
      <c r="F7348" t="s">
        <v>69</v>
      </c>
      <c r="G7348" t="s">
        <v>17</v>
      </c>
      <c r="H7348" s="2">
        <v>27220.16</v>
      </c>
      <c r="I7348">
        <v>0.04</v>
      </c>
      <c r="J7348" s="2">
        <v>27220.16</v>
      </c>
      <c r="K7348" s="2">
        <v>6512</v>
      </c>
      <c r="L7348">
        <v>4.18</v>
      </c>
      <c r="M7348" t="s">
        <v>18</v>
      </c>
      <c r="N7348" t="s">
        <v>19</v>
      </c>
      <c r="O7348" t="s">
        <v>20</v>
      </c>
    </row>
    <row r="7349" spans="1:15" x14ac:dyDescent="0.2">
      <c r="A7349" s="16" t="s">
        <v>505</v>
      </c>
      <c r="B7349" s="1">
        <v>46007</v>
      </c>
      <c r="C7349">
        <v>6200</v>
      </c>
      <c r="D7349" t="s">
        <v>519</v>
      </c>
      <c r="F7349" t="s">
        <v>477</v>
      </c>
      <c r="G7349" t="s">
        <v>17</v>
      </c>
      <c r="H7349" s="2">
        <v>26112.799999999999</v>
      </c>
      <c r="I7349">
        <v>0.04</v>
      </c>
      <c r="J7349" s="2">
        <v>26112.799999999999</v>
      </c>
      <c r="K7349" s="2">
        <v>4700</v>
      </c>
      <c r="L7349">
        <v>5.56</v>
      </c>
      <c r="M7349" t="s">
        <v>73</v>
      </c>
      <c r="N7349" t="s">
        <v>74</v>
      </c>
      <c r="O7349" t="s">
        <v>75</v>
      </c>
    </row>
    <row r="7350" spans="1:15" x14ac:dyDescent="0.2">
      <c r="A7350" s="16" t="s">
        <v>505</v>
      </c>
      <c r="B7350" s="1">
        <v>46007</v>
      </c>
      <c r="C7350" t="s">
        <v>446</v>
      </c>
      <c r="D7350" t="s">
        <v>447</v>
      </c>
      <c r="F7350" t="s">
        <v>69</v>
      </c>
      <c r="G7350" t="s">
        <v>17</v>
      </c>
      <c r="H7350" s="2">
        <v>24011.06</v>
      </c>
      <c r="I7350">
        <v>0.03</v>
      </c>
      <c r="J7350" s="2">
        <v>24011.06</v>
      </c>
      <c r="K7350" s="2">
        <v>6802</v>
      </c>
      <c r="L7350">
        <v>3.53</v>
      </c>
      <c r="M7350" t="s">
        <v>18</v>
      </c>
      <c r="N7350" t="s">
        <v>19</v>
      </c>
      <c r="O7350" t="s">
        <v>20</v>
      </c>
    </row>
    <row r="7351" spans="1:15" x14ac:dyDescent="0.2">
      <c r="A7351" s="16" t="s">
        <v>505</v>
      </c>
      <c r="B7351" s="1">
        <v>46007</v>
      </c>
      <c r="C7351">
        <v>30520</v>
      </c>
      <c r="D7351" t="s">
        <v>521</v>
      </c>
      <c r="F7351" t="s">
        <v>16</v>
      </c>
      <c r="G7351" t="s">
        <v>17</v>
      </c>
      <c r="H7351" s="2">
        <v>23567.599999999999</v>
      </c>
      <c r="I7351">
        <v>0.03</v>
      </c>
      <c r="J7351" s="2">
        <v>23567.599999999999</v>
      </c>
      <c r="K7351" s="2">
        <v>1507</v>
      </c>
      <c r="L7351">
        <v>15.64</v>
      </c>
      <c r="M7351" t="s">
        <v>51</v>
      </c>
      <c r="N7351" t="s">
        <v>463</v>
      </c>
      <c r="O7351" t="s">
        <v>53</v>
      </c>
    </row>
    <row r="7352" spans="1:15" x14ac:dyDescent="0.2">
      <c r="A7352" s="16" t="s">
        <v>505</v>
      </c>
      <c r="B7352" s="1">
        <v>46007</v>
      </c>
      <c r="C7352">
        <v>376300</v>
      </c>
      <c r="D7352" t="s">
        <v>484</v>
      </c>
      <c r="F7352" t="s">
        <v>69</v>
      </c>
      <c r="G7352" t="s">
        <v>17</v>
      </c>
      <c r="H7352" s="2">
        <v>21898.25</v>
      </c>
      <c r="I7352">
        <v>0.03</v>
      </c>
      <c r="J7352" s="2">
        <v>21898.25</v>
      </c>
      <c r="K7352">
        <v>901</v>
      </c>
      <c r="L7352">
        <v>24.3</v>
      </c>
      <c r="M7352" t="s">
        <v>51</v>
      </c>
      <c r="N7352" t="s">
        <v>463</v>
      </c>
      <c r="O7352" t="s">
        <v>53</v>
      </c>
    </row>
    <row r="7353" spans="1:15" x14ac:dyDescent="0.2">
      <c r="A7353" s="16" t="s">
        <v>505</v>
      </c>
      <c r="B7353" s="1">
        <v>46007</v>
      </c>
      <c r="C7353" t="s">
        <v>75</v>
      </c>
      <c r="D7353" t="s">
        <v>114</v>
      </c>
      <c r="F7353" t="s">
        <v>106</v>
      </c>
      <c r="G7353" t="s">
        <v>107</v>
      </c>
      <c r="H7353" s="2">
        <v>21008.21</v>
      </c>
      <c r="I7353">
        <v>0.03</v>
      </c>
      <c r="J7353" s="2">
        <v>21008.21</v>
      </c>
      <c r="K7353" s="2">
        <v>3251861</v>
      </c>
      <c r="L7353">
        <v>0.65</v>
      </c>
      <c r="M7353" t="s">
        <v>73</v>
      </c>
      <c r="N7353" t="s">
        <v>108</v>
      </c>
      <c r="O7353" t="s">
        <v>75</v>
      </c>
    </row>
    <row r="7354" spans="1:15" x14ac:dyDescent="0.2">
      <c r="A7354" s="16" t="s">
        <v>505</v>
      </c>
      <c r="B7354" s="1">
        <v>46007</v>
      </c>
      <c r="C7354" t="s">
        <v>522</v>
      </c>
      <c r="D7354" t="s">
        <v>523</v>
      </c>
      <c r="F7354" t="s">
        <v>69</v>
      </c>
      <c r="G7354" t="s">
        <v>17</v>
      </c>
      <c r="H7354" s="2">
        <v>19237.02</v>
      </c>
      <c r="I7354">
        <v>0.03</v>
      </c>
      <c r="J7354" s="2">
        <v>19237.02</v>
      </c>
      <c r="K7354" s="2">
        <v>768100</v>
      </c>
      <c r="L7354">
        <v>0.03</v>
      </c>
      <c r="M7354" t="s">
        <v>524</v>
      </c>
      <c r="N7354" t="s">
        <v>525</v>
      </c>
      <c r="O7354" t="s">
        <v>526</v>
      </c>
    </row>
    <row r="7355" spans="1:15" x14ac:dyDescent="0.2">
      <c r="A7355" s="16" t="s">
        <v>505</v>
      </c>
      <c r="B7355" s="1">
        <v>46007</v>
      </c>
      <c r="C7355">
        <v>225570</v>
      </c>
      <c r="D7355" t="s">
        <v>527</v>
      </c>
      <c r="F7355" t="s">
        <v>69</v>
      </c>
      <c r="G7355" t="s">
        <v>17</v>
      </c>
      <c r="H7355" s="2">
        <v>18225.349999999999</v>
      </c>
      <c r="I7355">
        <v>0.03</v>
      </c>
      <c r="J7355" s="2">
        <v>18225.349999999999</v>
      </c>
      <c r="K7355" s="2">
        <v>2203</v>
      </c>
      <c r="L7355">
        <v>8.27</v>
      </c>
      <c r="M7355" t="s">
        <v>51</v>
      </c>
      <c r="N7355" t="s">
        <v>463</v>
      </c>
      <c r="O7355" t="s">
        <v>53</v>
      </c>
    </row>
    <row r="7356" spans="1:15" x14ac:dyDescent="0.2">
      <c r="A7356" s="16" t="s">
        <v>505</v>
      </c>
      <c r="B7356" s="1">
        <v>46007</v>
      </c>
      <c r="C7356">
        <v>3632</v>
      </c>
      <c r="D7356" t="s">
        <v>487</v>
      </c>
      <c r="F7356" t="s">
        <v>69</v>
      </c>
      <c r="G7356" t="s">
        <v>17</v>
      </c>
      <c r="H7356" s="2">
        <v>15802.7</v>
      </c>
      <c r="I7356">
        <v>0.02</v>
      </c>
      <c r="J7356" s="2">
        <v>15802.7</v>
      </c>
      <c r="K7356" s="2">
        <v>6100</v>
      </c>
      <c r="L7356">
        <v>2.59</v>
      </c>
      <c r="M7356" t="s">
        <v>73</v>
      </c>
      <c r="N7356" t="s">
        <v>74</v>
      </c>
      <c r="O7356" t="s">
        <v>75</v>
      </c>
    </row>
    <row r="7357" spans="1:15" x14ac:dyDescent="0.2">
      <c r="A7357" s="16" t="s">
        <v>505</v>
      </c>
      <c r="B7357" s="1">
        <v>46007</v>
      </c>
      <c r="C7357" t="s">
        <v>103</v>
      </c>
      <c r="D7357" t="s">
        <v>127</v>
      </c>
      <c r="F7357" t="s">
        <v>106</v>
      </c>
      <c r="G7357" t="s">
        <v>107</v>
      </c>
      <c r="H7357" s="2">
        <v>15175.47</v>
      </c>
      <c r="I7357">
        <v>0.02</v>
      </c>
      <c r="J7357" s="2">
        <v>15175.47</v>
      </c>
      <c r="K7357" s="2">
        <v>118056</v>
      </c>
      <c r="L7357">
        <v>12.85</v>
      </c>
      <c r="M7357" t="s">
        <v>128</v>
      </c>
      <c r="N7357" t="s">
        <v>108</v>
      </c>
      <c r="O7357" t="s">
        <v>103</v>
      </c>
    </row>
    <row r="7358" spans="1:15" x14ac:dyDescent="0.2">
      <c r="A7358" s="16" t="s">
        <v>505</v>
      </c>
      <c r="B7358" s="1">
        <v>46007</v>
      </c>
      <c r="C7358">
        <v>194480</v>
      </c>
      <c r="D7358" t="s">
        <v>492</v>
      </c>
      <c r="F7358" t="s">
        <v>69</v>
      </c>
      <c r="G7358" t="s">
        <v>17</v>
      </c>
      <c r="H7358" s="2">
        <v>13114.89</v>
      </c>
      <c r="I7358">
        <v>0.02</v>
      </c>
      <c r="J7358" s="2">
        <v>13114.89</v>
      </c>
      <c r="K7358">
        <v>668</v>
      </c>
      <c r="L7358">
        <v>19.63</v>
      </c>
      <c r="M7358" t="s">
        <v>51</v>
      </c>
      <c r="N7358" t="s">
        <v>463</v>
      </c>
      <c r="O7358" t="s">
        <v>53</v>
      </c>
    </row>
    <row r="7359" spans="1:15" x14ac:dyDescent="0.2">
      <c r="A7359" s="16" t="s">
        <v>505</v>
      </c>
      <c r="B7359" s="1">
        <v>46007</v>
      </c>
      <c r="C7359" t="s">
        <v>53</v>
      </c>
      <c r="D7359" t="s">
        <v>124</v>
      </c>
      <c r="F7359" t="s">
        <v>106</v>
      </c>
      <c r="G7359" t="s">
        <v>107</v>
      </c>
      <c r="H7359" s="2">
        <v>9661.9500000000007</v>
      </c>
      <c r="I7359">
        <v>0.01</v>
      </c>
      <c r="J7359" s="2">
        <v>9661.9500000000007</v>
      </c>
      <c r="K7359" s="2">
        <v>14271669</v>
      </c>
      <c r="L7359">
        <v>7.0000000000000007E-2</v>
      </c>
      <c r="M7359" t="s">
        <v>51</v>
      </c>
      <c r="N7359" t="s">
        <v>108</v>
      </c>
      <c r="O7359" t="s">
        <v>53</v>
      </c>
    </row>
    <row r="7360" spans="1:15" x14ac:dyDescent="0.2">
      <c r="A7360" s="16" t="s">
        <v>505</v>
      </c>
      <c r="B7360" s="1">
        <v>46007</v>
      </c>
      <c r="C7360" t="s">
        <v>389</v>
      </c>
      <c r="D7360" t="s">
        <v>494</v>
      </c>
      <c r="F7360" t="s">
        <v>106</v>
      </c>
      <c r="G7360" t="s">
        <v>107</v>
      </c>
      <c r="H7360" s="2">
        <v>8481.2000000000007</v>
      </c>
      <c r="I7360">
        <v>0.01</v>
      </c>
      <c r="J7360" s="2">
        <v>8481.2000000000007</v>
      </c>
      <c r="K7360" s="2">
        <v>6746</v>
      </c>
      <c r="L7360">
        <v>125.73</v>
      </c>
      <c r="M7360" t="s">
        <v>387</v>
      </c>
      <c r="N7360" t="s">
        <v>108</v>
      </c>
      <c r="O7360" t="s">
        <v>389</v>
      </c>
    </row>
    <row r="7361" spans="1:15" x14ac:dyDescent="0.2">
      <c r="A7361" s="16" t="s">
        <v>505</v>
      </c>
      <c r="B7361" s="1">
        <v>46007</v>
      </c>
      <c r="C7361" t="s">
        <v>490</v>
      </c>
      <c r="D7361" t="s">
        <v>491</v>
      </c>
      <c r="F7361" t="s">
        <v>106</v>
      </c>
      <c r="G7361" t="s">
        <v>117</v>
      </c>
      <c r="H7361" s="2">
        <v>7000</v>
      </c>
      <c r="I7361">
        <v>0.01</v>
      </c>
      <c r="J7361" s="2">
        <v>7000</v>
      </c>
      <c r="K7361" s="2">
        <v>7000</v>
      </c>
      <c r="L7361">
        <v>100</v>
      </c>
      <c r="M7361" t="s">
        <v>18</v>
      </c>
      <c r="N7361" t="s">
        <v>108</v>
      </c>
      <c r="O7361" t="s">
        <v>20</v>
      </c>
    </row>
    <row r="7362" spans="1:15" x14ac:dyDescent="0.2">
      <c r="A7362" s="16" t="s">
        <v>505</v>
      </c>
      <c r="B7362" s="1">
        <v>46007</v>
      </c>
      <c r="C7362" t="s">
        <v>526</v>
      </c>
      <c r="D7362" t="s">
        <v>528</v>
      </c>
      <c r="F7362" t="s">
        <v>106</v>
      </c>
      <c r="G7362" t="s">
        <v>107</v>
      </c>
      <c r="H7362" s="2">
        <v>6743.66</v>
      </c>
      <c r="I7362">
        <v>0.01</v>
      </c>
      <c r="J7362" s="2">
        <v>6743.66</v>
      </c>
      <c r="K7362" s="2">
        <v>112551723</v>
      </c>
      <c r="L7362">
        <v>0.01</v>
      </c>
      <c r="M7362" t="s">
        <v>524</v>
      </c>
      <c r="N7362" t="s">
        <v>108</v>
      </c>
      <c r="O7362" t="s">
        <v>526</v>
      </c>
    </row>
    <row r="7363" spans="1:15" x14ac:dyDescent="0.2">
      <c r="A7363" s="16" t="s">
        <v>505</v>
      </c>
      <c r="B7363" s="1">
        <v>46007</v>
      </c>
      <c r="C7363" t="s">
        <v>152</v>
      </c>
      <c r="D7363" t="s">
        <v>153</v>
      </c>
      <c r="F7363" t="s">
        <v>106</v>
      </c>
      <c r="G7363" t="s">
        <v>107</v>
      </c>
      <c r="H7363" s="2">
        <v>4951.82</v>
      </c>
      <c r="I7363">
        <v>0.01</v>
      </c>
      <c r="J7363" s="2">
        <v>4951.82</v>
      </c>
      <c r="K7363" s="2">
        <v>3691</v>
      </c>
      <c r="L7363">
        <v>134.15</v>
      </c>
      <c r="M7363" t="s">
        <v>154</v>
      </c>
      <c r="N7363" t="s">
        <v>108</v>
      </c>
      <c r="O7363" t="s">
        <v>152</v>
      </c>
    </row>
    <row r="7364" spans="1:15" x14ac:dyDescent="0.2">
      <c r="A7364" s="16" t="s">
        <v>505</v>
      </c>
      <c r="B7364" s="1">
        <v>46007</v>
      </c>
      <c r="C7364" t="s">
        <v>384</v>
      </c>
      <c r="D7364" t="s">
        <v>493</v>
      </c>
      <c r="F7364" t="s">
        <v>106</v>
      </c>
      <c r="G7364" t="s">
        <v>107</v>
      </c>
      <c r="H7364" s="2">
        <v>4121.9399999999996</v>
      </c>
      <c r="I7364">
        <v>0.01</v>
      </c>
      <c r="J7364" s="2">
        <v>4121.9399999999996</v>
      </c>
      <c r="K7364" s="2">
        <v>38285</v>
      </c>
      <c r="L7364">
        <v>10.77</v>
      </c>
      <c r="M7364" t="s">
        <v>363</v>
      </c>
      <c r="N7364" t="s">
        <v>108</v>
      </c>
      <c r="O7364" t="s">
        <v>384</v>
      </c>
    </row>
    <row r="7365" spans="1:15" x14ac:dyDescent="0.2">
      <c r="A7365" s="16" t="s">
        <v>505</v>
      </c>
      <c r="B7365" s="1">
        <v>46007</v>
      </c>
      <c r="C7365" t="s">
        <v>376</v>
      </c>
      <c r="D7365" t="s">
        <v>495</v>
      </c>
      <c r="F7365" t="s">
        <v>106</v>
      </c>
      <c r="G7365" t="s">
        <v>107</v>
      </c>
      <c r="H7365" s="2">
        <v>3681.14</v>
      </c>
      <c r="I7365">
        <v>0.01</v>
      </c>
      <c r="J7365" s="2">
        <v>3681.14</v>
      </c>
      <c r="K7365" s="2">
        <v>5544</v>
      </c>
      <c r="L7365">
        <v>66.39</v>
      </c>
      <c r="M7365" t="s">
        <v>374</v>
      </c>
      <c r="N7365" t="s">
        <v>108</v>
      </c>
      <c r="O7365" t="s">
        <v>376</v>
      </c>
    </row>
    <row r="7366" spans="1:15" x14ac:dyDescent="0.2">
      <c r="A7366" s="16" t="s">
        <v>505</v>
      </c>
      <c r="B7366" s="1">
        <v>46007</v>
      </c>
      <c r="C7366" t="s">
        <v>496</v>
      </c>
      <c r="D7366" t="s">
        <v>497</v>
      </c>
      <c r="F7366" t="s">
        <v>106</v>
      </c>
      <c r="G7366" t="s">
        <v>107</v>
      </c>
      <c r="H7366" s="2">
        <v>3557.95</v>
      </c>
      <c r="I7366">
        <v>0</v>
      </c>
      <c r="J7366" s="2">
        <v>3557.95</v>
      </c>
      <c r="K7366" s="2">
        <v>14536</v>
      </c>
      <c r="L7366">
        <v>24.48</v>
      </c>
      <c r="M7366" t="s">
        <v>498</v>
      </c>
      <c r="N7366" t="s">
        <v>108</v>
      </c>
      <c r="O7366" t="s">
        <v>496</v>
      </c>
    </row>
    <row r="7367" spans="1:15" x14ac:dyDescent="0.2">
      <c r="A7367" s="16" t="s">
        <v>505</v>
      </c>
      <c r="B7367" s="1">
        <v>46007</v>
      </c>
      <c r="C7367" t="s">
        <v>40</v>
      </c>
      <c r="D7367" t="s">
        <v>125</v>
      </c>
      <c r="F7367" t="s">
        <v>106</v>
      </c>
      <c r="G7367" t="s">
        <v>107</v>
      </c>
      <c r="H7367" s="2">
        <v>2409.13</v>
      </c>
      <c r="I7367">
        <v>0</v>
      </c>
      <c r="J7367" s="2">
        <v>2409.13</v>
      </c>
      <c r="K7367" s="2">
        <v>2047</v>
      </c>
      <c r="L7367">
        <v>117.7</v>
      </c>
      <c r="M7367" t="s">
        <v>126</v>
      </c>
      <c r="N7367" t="s">
        <v>108</v>
      </c>
      <c r="O7367" t="s">
        <v>40</v>
      </c>
    </row>
    <row r="7368" spans="1:15" x14ac:dyDescent="0.2">
      <c r="A7368" s="16" t="s">
        <v>505</v>
      </c>
      <c r="B7368" s="1">
        <v>46007</v>
      </c>
      <c r="C7368" t="s">
        <v>414</v>
      </c>
      <c r="D7368" t="s">
        <v>499</v>
      </c>
      <c r="F7368" t="s">
        <v>106</v>
      </c>
      <c r="G7368" t="s">
        <v>107</v>
      </c>
      <c r="H7368" s="2">
        <v>2362.5500000000002</v>
      </c>
      <c r="I7368">
        <v>0</v>
      </c>
      <c r="J7368" s="2">
        <v>2362.5500000000002</v>
      </c>
      <c r="K7368" s="2">
        <v>8463</v>
      </c>
      <c r="L7368">
        <v>27.92</v>
      </c>
      <c r="M7368" t="s">
        <v>412</v>
      </c>
      <c r="N7368" t="s">
        <v>108</v>
      </c>
      <c r="O7368" t="s">
        <v>414</v>
      </c>
    </row>
    <row r="7369" spans="1:15" x14ac:dyDescent="0.2">
      <c r="A7369" s="16" t="s">
        <v>505</v>
      </c>
      <c r="B7369" s="1">
        <v>46007</v>
      </c>
      <c r="C7369" t="s">
        <v>35</v>
      </c>
      <c r="D7369" t="s">
        <v>113</v>
      </c>
      <c r="F7369" t="s">
        <v>106</v>
      </c>
      <c r="G7369" t="s">
        <v>107</v>
      </c>
      <c r="H7369" s="2">
        <v>1738.45</v>
      </c>
      <c r="I7369">
        <v>0</v>
      </c>
      <c r="J7369" s="2">
        <v>1738.45</v>
      </c>
      <c r="K7369" s="2">
        <v>54843</v>
      </c>
      <c r="L7369">
        <v>3.17</v>
      </c>
      <c r="M7369" t="s">
        <v>33</v>
      </c>
      <c r="N7369" t="s">
        <v>108</v>
      </c>
      <c r="O7369" t="s">
        <v>35</v>
      </c>
    </row>
    <row r="7370" spans="1:15" x14ac:dyDescent="0.2">
      <c r="A7370" s="16" t="s">
        <v>505</v>
      </c>
      <c r="B7370" s="1">
        <v>46007</v>
      </c>
      <c r="C7370" t="s">
        <v>500</v>
      </c>
      <c r="D7370" t="s">
        <v>501</v>
      </c>
      <c r="F7370" t="s">
        <v>106</v>
      </c>
      <c r="G7370" t="s">
        <v>107</v>
      </c>
      <c r="H7370" s="2">
        <v>1000.51</v>
      </c>
      <c r="I7370">
        <v>0</v>
      </c>
      <c r="J7370" s="2">
        <v>1000.51</v>
      </c>
      <c r="K7370" s="2">
        <v>10174</v>
      </c>
      <c r="L7370">
        <v>9.83</v>
      </c>
      <c r="M7370" t="s">
        <v>502</v>
      </c>
      <c r="N7370" t="s">
        <v>108</v>
      </c>
      <c r="O7370" t="s">
        <v>500</v>
      </c>
    </row>
    <row r="7371" spans="1:15" x14ac:dyDescent="0.2">
      <c r="A7371" s="16" t="s">
        <v>505</v>
      </c>
      <c r="B7371" s="1">
        <v>46007</v>
      </c>
      <c r="C7371" t="s">
        <v>725</v>
      </c>
      <c r="D7371" t="s">
        <v>726</v>
      </c>
      <c r="F7371" t="s">
        <v>106</v>
      </c>
      <c r="G7371" t="s">
        <v>132</v>
      </c>
      <c r="H7371">
        <v>0</v>
      </c>
      <c r="I7371">
        <v>0</v>
      </c>
      <c r="J7371" s="2">
        <v>101521</v>
      </c>
      <c r="K7371">
        <v>2</v>
      </c>
      <c r="L7371" s="2">
        <v>25380.25</v>
      </c>
      <c r="M7371" t="s">
        <v>108</v>
      </c>
      <c r="N7371" t="s">
        <v>133</v>
      </c>
      <c r="O7371" t="s">
        <v>20</v>
      </c>
    </row>
    <row r="7372" spans="1:15" x14ac:dyDescent="0.2">
      <c r="A7372" s="1" t="s">
        <v>719</v>
      </c>
      <c r="B7372" s="1">
        <v>46007</v>
      </c>
      <c r="C7372" t="s">
        <v>647</v>
      </c>
      <c r="D7372" t="s">
        <v>648</v>
      </c>
      <c r="F7372" t="s">
        <v>477</v>
      </c>
      <c r="G7372" t="s">
        <v>17</v>
      </c>
      <c r="H7372" s="2">
        <v>16215592</v>
      </c>
      <c r="I7372">
        <v>13.5</v>
      </c>
      <c r="J7372" s="2">
        <v>16215592</v>
      </c>
      <c r="K7372" s="2">
        <v>10796</v>
      </c>
      <c r="L7372" s="2">
        <v>1502</v>
      </c>
      <c r="M7372" t="s">
        <v>649</v>
      </c>
      <c r="N7372" t="s">
        <v>650</v>
      </c>
      <c r="O7372" t="s">
        <v>40</v>
      </c>
    </row>
    <row r="7373" spans="1:15" x14ac:dyDescent="0.2">
      <c r="A7373" s="1" t="s">
        <v>719</v>
      </c>
      <c r="B7373" s="1">
        <v>46007</v>
      </c>
      <c r="C7373" t="s">
        <v>651</v>
      </c>
      <c r="D7373" t="s">
        <v>652</v>
      </c>
      <c r="F7373" t="s">
        <v>477</v>
      </c>
      <c r="G7373" t="s">
        <v>17</v>
      </c>
      <c r="H7373" s="2">
        <v>16180481.34</v>
      </c>
      <c r="I7373">
        <v>13.47</v>
      </c>
      <c r="J7373" s="2">
        <v>16180481.34</v>
      </c>
      <c r="K7373" s="2">
        <v>852859</v>
      </c>
      <c r="L7373">
        <v>18.97</v>
      </c>
      <c r="M7373" t="s">
        <v>154</v>
      </c>
      <c r="N7373" t="s">
        <v>396</v>
      </c>
      <c r="O7373" t="s">
        <v>152</v>
      </c>
    </row>
    <row r="7374" spans="1:15" x14ac:dyDescent="0.2">
      <c r="A7374" s="1" t="s">
        <v>719</v>
      </c>
      <c r="B7374" s="1">
        <v>46007</v>
      </c>
      <c r="C7374" t="s">
        <v>655</v>
      </c>
      <c r="D7374" t="s">
        <v>656</v>
      </c>
      <c r="F7374" t="s">
        <v>477</v>
      </c>
      <c r="G7374" t="s">
        <v>17</v>
      </c>
      <c r="H7374" s="2">
        <v>16164506.810000001</v>
      </c>
      <c r="I7374">
        <v>13.46</v>
      </c>
      <c r="J7374" s="2">
        <v>16164506.810000001</v>
      </c>
      <c r="K7374" s="2">
        <v>1291605</v>
      </c>
      <c r="L7374">
        <v>12.52</v>
      </c>
      <c r="M7374" t="s">
        <v>154</v>
      </c>
      <c r="N7374" t="s">
        <v>396</v>
      </c>
      <c r="O7374" t="s">
        <v>152</v>
      </c>
    </row>
    <row r="7375" spans="1:15" x14ac:dyDescent="0.2">
      <c r="A7375" s="1" t="s">
        <v>719</v>
      </c>
      <c r="B7375" s="1">
        <v>46007</v>
      </c>
      <c r="C7375" t="s">
        <v>653</v>
      </c>
      <c r="D7375" t="s">
        <v>654</v>
      </c>
      <c r="F7375" t="s">
        <v>477</v>
      </c>
      <c r="G7375" t="s">
        <v>17</v>
      </c>
      <c r="H7375" s="2">
        <v>16059452.5</v>
      </c>
      <c r="I7375">
        <v>13.37</v>
      </c>
      <c r="J7375" s="2">
        <v>16059452.5</v>
      </c>
      <c r="K7375" s="2">
        <v>70591</v>
      </c>
      <c r="L7375">
        <v>227.5</v>
      </c>
      <c r="M7375" t="s">
        <v>441</v>
      </c>
      <c r="N7375" t="s">
        <v>442</v>
      </c>
      <c r="O7375" t="s">
        <v>40</v>
      </c>
    </row>
    <row r="7376" spans="1:15" x14ac:dyDescent="0.2">
      <c r="A7376" s="1" t="s">
        <v>719</v>
      </c>
      <c r="B7376" s="1">
        <v>46007</v>
      </c>
      <c r="C7376" t="s">
        <v>657</v>
      </c>
      <c r="D7376" t="s">
        <v>658</v>
      </c>
      <c r="F7376" t="s">
        <v>477</v>
      </c>
      <c r="G7376" t="s">
        <v>17</v>
      </c>
      <c r="H7376" s="2">
        <v>13667972.92</v>
      </c>
      <c r="I7376">
        <v>11.38</v>
      </c>
      <c r="J7376" s="2">
        <v>13667972.92</v>
      </c>
      <c r="K7376" s="2">
        <v>295396</v>
      </c>
      <c r="L7376">
        <v>46.27</v>
      </c>
      <c r="M7376" t="s">
        <v>659</v>
      </c>
      <c r="N7376" t="s">
        <v>660</v>
      </c>
      <c r="O7376" t="s">
        <v>40</v>
      </c>
    </row>
    <row r="7377" spans="1:15" x14ac:dyDescent="0.2">
      <c r="A7377" s="1" t="s">
        <v>719</v>
      </c>
      <c r="B7377" s="1">
        <v>46007</v>
      </c>
      <c r="C7377" t="s">
        <v>661</v>
      </c>
      <c r="D7377" t="s">
        <v>662</v>
      </c>
      <c r="F7377" t="s">
        <v>477</v>
      </c>
      <c r="G7377" t="s">
        <v>17</v>
      </c>
      <c r="H7377" s="2">
        <v>10763678.210000001</v>
      </c>
      <c r="I7377">
        <v>8.9600000000000009</v>
      </c>
      <c r="J7377" s="2">
        <v>10763678.210000001</v>
      </c>
      <c r="K7377" s="2">
        <v>243144</v>
      </c>
      <c r="L7377">
        <v>44.27</v>
      </c>
      <c r="M7377" t="s">
        <v>363</v>
      </c>
      <c r="N7377" t="s">
        <v>383</v>
      </c>
      <c r="O7377" t="s">
        <v>384</v>
      </c>
    </row>
    <row r="7378" spans="1:15" x14ac:dyDescent="0.2">
      <c r="A7378" s="1" t="s">
        <v>719</v>
      </c>
      <c r="B7378" s="1">
        <v>46007</v>
      </c>
      <c r="C7378" t="s">
        <v>663</v>
      </c>
      <c r="D7378" t="s">
        <v>664</v>
      </c>
      <c r="F7378" t="s">
        <v>477</v>
      </c>
      <c r="G7378" t="s">
        <v>17</v>
      </c>
      <c r="H7378" s="2">
        <v>5122500.18</v>
      </c>
      <c r="I7378">
        <v>4.2699999999999996</v>
      </c>
      <c r="J7378" s="2">
        <v>5122500.18</v>
      </c>
      <c r="K7378" s="2">
        <v>370197</v>
      </c>
      <c r="L7378">
        <v>13.84</v>
      </c>
      <c r="M7378" t="s">
        <v>154</v>
      </c>
      <c r="N7378" t="s">
        <v>396</v>
      </c>
      <c r="O7378" t="s">
        <v>152</v>
      </c>
    </row>
    <row r="7379" spans="1:15" x14ac:dyDescent="0.2">
      <c r="A7379" s="1" t="s">
        <v>719</v>
      </c>
      <c r="B7379" s="1">
        <v>46007</v>
      </c>
      <c r="C7379" t="s">
        <v>667</v>
      </c>
      <c r="D7379" t="s">
        <v>668</v>
      </c>
      <c r="F7379" t="s">
        <v>477</v>
      </c>
      <c r="G7379" t="s">
        <v>17</v>
      </c>
      <c r="H7379" s="2">
        <v>3591546.65</v>
      </c>
      <c r="I7379">
        <v>2.99</v>
      </c>
      <c r="J7379" s="2">
        <v>3591546.65</v>
      </c>
      <c r="K7379" s="2">
        <v>862658</v>
      </c>
      <c r="L7379">
        <v>4.16</v>
      </c>
      <c r="M7379" t="s">
        <v>669</v>
      </c>
      <c r="N7379" t="s">
        <v>670</v>
      </c>
      <c r="O7379" t="s">
        <v>671</v>
      </c>
    </row>
    <row r="7380" spans="1:15" x14ac:dyDescent="0.2">
      <c r="A7380" s="1" t="s">
        <v>719</v>
      </c>
      <c r="B7380" s="1">
        <v>46007</v>
      </c>
      <c r="C7380" t="s">
        <v>665</v>
      </c>
      <c r="D7380" t="s">
        <v>666</v>
      </c>
      <c r="F7380" t="s">
        <v>477</v>
      </c>
      <c r="G7380" t="s">
        <v>17</v>
      </c>
      <c r="H7380" s="2">
        <v>3571037</v>
      </c>
      <c r="I7380">
        <v>2.97</v>
      </c>
      <c r="J7380" s="2">
        <v>3571037</v>
      </c>
      <c r="K7380" s="2">
        <v>13295</v>
      </c>
      <c r="L7380">
        <v>268.60000000000002</v>
      </c>
      <c r="M7380" t="s">
        <v>441</v>
      </c>
      <c r="N7380" t="s">
        <v>442</v>
      </c>
      <c r="O7380" t="s">
        <v>40</v>
      </c>
    </row>
    <row r="7381" spans="1:15" x14ac:dyDescent="0.2">
      <c r="A7381" s="1" t="s">
        <v>719</v>
      </c>
      <c r="B7381" s="1">
        <v>46007</v>
      </c>
      <c r="C7381" t="s">
        <v>672</v>
      </c>
      <c r="D7381" t="s">
        <v>673</v>
      </c>
      <c r="F7381" t="s">
        <v>477</v>
      </c>
      <c r="G7381" t="s">
        <v>17</v>
      </c>
      <c r="H7381" s="2">
        <v>3355960.32</v>
      </c>
      <c r="I7381">
        <v>2.79</v>
      </c>
      <c r="J7381" s="2">
        <v>3355960.32</v>
      </c>
      <c r="K7381" s="2">
        <v>17392</v>
      </c>
      <c r="L7381">
        <v>192.96</v>
      </c>
      <c r="M7381" t="s">
        <v>441</v>
      </c>
      <c r="N7381" t="s">
        <v>442</v>
      </c>
      <c r="O7381" t="s">
        <v>40</v>
      </c>
    </row>
    <row r="7382" spans="1:15" x14ac:dyDescent="0.2">
      <c r="A7382" s="1" t="s">
        <v>719</v>
      </c>
      <c r="B7382" s="1">
        <v>46007</v>
      </c>
      <c r="C7382" t="s">
        <v>674</v>
      </c>
      <c r="D7382" t="s">
        <v>675</v>
      </c>
      <c r="F7382" t="s">
        <v>477</v>
      </c>
      <c r="G7382" t="s">
        <v>17</v>
      </c>
      <c r="H7382" s="2">
        <v>3251259</v>
      </c>
      <c r="I7382">
        <v>2.71</v>
      </c>
      <c r="J7382" s="2">
        <v>3251259</v>
      </c>
      <c r="K7382" s="2">
        <v>11070</v>
      </c>
      <c r="L7382">
        <v>293.7</v>
      </c>
      <c r="M7382" t="s">
        <v>441</v>
      </c>
      <c r="N7382" t="s">
        <v>442</v>
      </c>
      <c r="O7382" t="s">
        <v>40</v>
      </c>
    </row>
    <row r="7383" spans="1:15" x14ac:dyDescent="0.2">
      <c r="A7383" s="1" t="s">
        <v>719</v>
      </c>
      <c r="B7383" s="1">
        <v>46007</v>
      </c>
      <c r="C7383" t="s">
        <v>676</v>
      </c>
      <c r="D7383" t="s">
        <v>677</v>
      </c>
      <c r="F7383" t="s">
        <v>477</v>
      </c>
      <c r="G7383" t="s">
        <v>17</v>
      </c>
      <c r="H7383" s="2">
        <v>3065323.2</v>
      </c>
      <c r="I7383">
        <v>2.5499999999999998</v>
      </c>
      <c r="J7383" s="2">
        <v>3065323.2</v>
      </c>
      <c r="K7383" s="2">
        <v>44042</v>
      </c>
      <c r="L7383">
        <v>69.599999999999994</v>
      </c>
      <c r="M7383" t="s">
        <v>649</v>
      </c>
      <c r="N7383" t="s">
        <v>650</v>
      </c>
      <c r="O7383" t="s">
        <v>40</v>
      </c>
    </row>
    <row r="7384" spans="1:15" x14ac:dyDescent="0.2">
      <c r="A7384" s="1" t="s">
        <v>719</v>
      </c>
      <c r="B7384" s="1">
        <v>46007</v>
      </c>
      <c r="C7384" t="s">
        <v>678</v>
      </c>
      <c r="D7384" t="s">
        <v>679</v>
      </c>
      <c r="F7384" t="s">
        <v>477</v>
      </c>
      <c r="G7384" t="s">
        <v>17</v>
      </c>
      <c r="H7384" s="2">
        <v>2835125.26</v>
      </c>
      <c r="I7384">
        <v>2.36</v>
      </c>
      <c r="J7384" s="2">
        <v>2835125.26</v>
      </c>
      <c r="K7384" s="2">
        <v>54923</v>
      </c>
      <c r="L7384">
        <v>51.62</v>
      </c>
      <c r="M7384" t="s">
        <v>649</v>
      </c>
      <c r="N7384" t="s">
        <v>650</v>
      </c>
      <c r="O7384" t="s">
        <v>40</v>
      </c>
    </row>
    <row r="7385" spans="1:15" x14ac:dyDescent="0.2">
      <c r="A7385" s="1" t="s">
        <v>719</v>
      </c>
      <c r="B7385" s="1">
        <v>46007</v>
      </c>
      <c r="C7385" t="s">
        <v>680</v>
      </c>
      <c r="D7385" t="s">
        <v>681</v>
      </c>
      <c r="F7385" t="s">
        <v>477</v>
      </c>
      <c r="G7385" t="s">
        <v>17</v>
      </c>
      <c r="H7385" s="2">
        <v>1730428.78</v>
      </c>
      <c r="I7385">
        <v>1.44</v>
      </c>
      <c r="J7385" s="2">
        <v>1730428.78</v>
      </c>
      <c r="K7385" s="2">
        <v>349489</v>
      </c>
      <c r="L7385">
        <v>4.95</v>
      </c>
      <c r="M7385" t="s">
        <v>154</v>
      </c>
      <c r="N7385" t="s">
        <v>396</v>
      </c>
      <c r="O7385" t="s">
        <v>152</v>
      </c>
    </row>
    <row r="7386" spans="1:15" x14ac:dyDescent="0.2">
      <c r="A7386" s="1" t="s">
        <v>719</v>
      </c>
      <c r="B7386" s="1">
        <v>46007</v>
      </c>
      <c r="C7386" t="s">
        <v>682</v>
      </c>
      <c r="D7386" t="s">
        <v>683</v>
      </c>
      <c r="F7386" t="s">
        <v>477</v>
      </c>
      <c r="G7386" t="s">
        <v>17</v>
      </c>
      <c r="H7386" s="2">
        <v>1387588.61</v>
      </c>
      <c r="I7386">
        <v>1.1599999999999999</v>
      </c>
      <c r="J7386" s="2">
        <v>1387588.61</v>
      </c>
      <c r="K7386" s="2">
        <v>67321</v>
      </c>
      <c r="L7386">
        <v>20.61</v>
      </c>
      <c r="M7386" t="s">
        <v>502</v>
      </c>
      <c r="N7386" t="s">
        <v>684</v>
      </c>
      <c r="O7386" t="s">
        <v>500</v>
      </c>
    </row>
    <row r="7387" spans="1:15" x14ac:dyDescent="0.2">
      <c r="A7387" s="1" t="s">
        <v>719</v>
      </c>
      <c r="B7387" s="1">
        <v>46007</v>
      </c>
      <c r="C7387" t="s">
        <v>685</v>
      </c>
      <c r="D7387" t="s">
        <v>686</v>
      </c>
      <c r="F7387" t="s">
        <v>477</v>
      </c>
      <c r="G7387" t="s">
        <v>17</v>
      </c>
      <c r="H7387" s="2">
        <v>1074937.58</v>
      </c>
      <c r="I7387">
        <v>0.9</v>
      </c>
      <c r="J7387" s="2">
        <v>1074937.58</v>
      </c>
      <c r="K7387" s="2">
        <v>198964</v>
      </c>
      <c r="L7387">
        <v>5.4</v>
      </c>
      <c r="M7387" t="s">
        <v>154</v>
      </c>
      <c r="N7387" t="s">
        <v>396</v>
      </c>
      <c r="O7387" t="s">
        <v>152</v>
      </c>
    </row>
    <row r="7388" spans="1:15" x14ac:dyDescent="0.2">
      <c r="A7388" s="1" t="s">
        <v>719</v>
      </c>
      <c r="B7388" s="1">
        <v>46007</v>
      </c>
      <c r="C7388" t="s">
        <v>687</v>
      </c>
      <c r="D7388" t="s">
        <v>688</v>
      </c>
      <c r="F7388" t="s">
        <v>477</v>
      </c>
      <c r="G7388" t="s">
        <v>17</v>
      </c>
      <c r="H7388" s="2">
        <v>370017.5</v>
      </c>
      <c r="I7388">
        <v>0.31</v>
      </c>
      <c r="J7388" s="2">
        <v>370017.5</v>
      </c>
      <c r="K7388" s="2">
        <v>32860</v>
      </c>
      <c r="L7388">
        <v>11.26</v>
      </c>
      <c r="M7388" t="s">
        <v>363</v>
      </c>
      <c r="N7388" t="s">
        <v>383</v>
      </c>
      <c r="O7388" t="s">
        <v>384</v>
      </c>
    </row>
    <row r="7389" spans="1:15" x14ac:dyDescent="0.2">
      <c r="A7389" s="1" t="s">
        <v>719</v>
      </c>
      <c r="B7389" s="1">
        <v>46007</v>
      </c>
      <c r="C7389" t="s">
        <v>689</v>
      </c>
      <c r="D7389" t="s">
        <v>690</v>
      </c>
      <c r="F7389" t="s">
        <v>477</v>
      </c>
      <c r="G7389" t="s">
        <v>17</v>
      </c>
      <c r="H7389" s="2">
        <v>295299.34000000003</v>
      </c>
      <c r="I7389">
        <v>0.25</v>
      </c>
      <c r="J7389" s="2">
        <v>295299.34000000003</v>
      </c>
      <c r="K7389" s="2">
        <v>27329</v>
      </c>
      <c r="L7389">
        <v>10.81</v>
      </c>
      <c r="M7389" t="s">
        <v>154</v>
      </c>
      <c r="N7389" t="s">
        <v>396</v>
      </c>
      <c r="O7389" t="s">
        <v>152</v>
      </c>
    </row>
    <row r="7390" spans="1:15" x14ac:dyDescent="0.2">
      <c r="A7390" s="1" t="s">
        <v>719</v>
      </c>
      <c r="B7390" s="1">
        <v>46007</v>
      </c>
      <c r="C7390" t="s">
        <v>691</v>
      </c>
      <c r="D7390" t="s">
        <v>692</v>
      </c>
      <c r="F7390" t="s">
        <v>477</v>
      </c>
      <c r="G7390" t="s">
        <v>17</v>
      </c>
      <c r="H7390" s="2">
        <v>291102.26</v>
      </c>
      <c r="I7390">
        <v>0.24</v>
      </c>
      <c r="J7390" s="2">
        <v>291102.26</v>
      </c>
      <c r="K7390" s="2">
        <v>9834</v>
      </c>
      <c r="L7390">
        <v>29.6</v>
      </c>
      <c r="M7390" t="s">
        <v>693</v>
      </c>
      <c r="N7390" t="s">
        <v>694</v>
      </c>
      <c r="O7390" t="s">
        <v>695</v>
      </c>
    </row>
    <row r="7391" spans="1:15" x14ac:dyDescent="0.2">
      <c r="A7391" s="1" t="s">
        <v>719</v>
      </c>
      <c r="B7391" s="1">
        <v>46007</v>
      </c>
      <c r="C7391" t="s">
        <v>696</v>
      </c>
      <c r="D7391" t="s">
        <v>697</v>
      </c>
      <c r="F7391" t="s">
        <v>477</v>
      </c>
      <c r="G7391" t="s">
        <v>17</v>
      </c>
      <c r="H7391" s="2">
        <v>259657.11</v>
      </c>
      <c r="I7391">
        <v>0.22</v>
      </c>
      <c r="J7391" s="2">
        <v>259657.11</v>
      </c>
      <c r="K7391" s="2">
        <v>9794</v>
      </c>
      <c r="L7391">
        <v>26.51</v>
      </c>
      <c r="M7391" t="s">
        <v>154</v>
      </c>
      <c r="N7391" t="s">
        <v>396</v>
      </c>
      <c r="O7391" t="s">
        <v>152</v>
      </c>
    </row>
    <row r="7392" spans="1:15" x14ac:dyDescent="0.2">
      <c r="A7392" s="1" t="s">
        <v>719</v>
      </c>
      <c r="B7392" s="1">
        <v>46007</v>
      </c>
      <c r="C7392" t="s">
        <v>40</v>
      </c>
      <c r="D7392" t="s">
        <v>125</v>
      </c>
      <c r="F7392" t="s">
        <v>106</v>
      </c>
      <c r="G7392" t="s">
        <v>107</v>
      </c>
      <c r="H7392" s="2">
        <v>247861.13</v>
      </c>
      <c r="I7392">
        <v>0.21</v>
      </c>
      <c r="J7392" s="2">
        <v>247861.13</v>
      </c>
      <c r="K7392" s="2">
        <v>247861</v>
      </c>
      <c r="L7392">
        <v>100</v>
      </c>
      <c r="M7392" t="s">
        <v>126</v>
      </c>
      <c r="N7392" t="s">
        <v>108</v>
      </c>
      <c r="O7392" t="s">
        <v>40</v>
      </c>
    </row>
    <row r="7393" spans="1:15" x14ac:dyDescent="0.2">
      <c r="A7393" s="1" t="s">
        <v>719</v>
      </c>
      <c r="B7393" s="1">
        <v>46007</v>
      </c>
      <c r="C7393" t="s">
        <v>698</v>
      </c>
      <c r="D7393" t="s">
        <v>699</v>
      </c>
      <c r="F7393" t="s">
        <v>477</v>
      </c>
      <c r="G7393" t="s">
        <v>17</v>
      </c>
      <c r="H7393" s="2">
        <v>228019.62</v>
      </c>
      <c r="I7393">
        <v>0.19</v>
      </c>
      <c r="J7393" s="2">
        <v>228019.62</v>
      </c>
      <c r="K7393" s="2">
        <v>36373</v>
      </c>
      <c r="L7393">
        <v>6.27</v>
      </c>
      <c r="M7393" t="s">
        <v>154</v>
      </c>
      <c r="N7393" t="s">
        <v>396</v>
      </c>
      <c r="O7393" t="s">
        <v>152</v>
      </c>
    </row>
    <row r="7394" spans="1:15" x14ac:dyDescent="0.2">
      <c r="A7394" s="1" t="s">
        <v>719</v>
      </c>
      <c r="B7394" s="1">
        <v>46007</v>
      </c>
      <c r="C7394" t="s">
        <v>526</v>
      </c>
      <c r="D7394" t="s">
        <v>700</v>
      </c>
      <c r="F7394" t="s">
        <v>16</v>
      </c>
      <c r="G7394" t="s">
        <v>17</v>
      </c>
      <c r="H7394" s="2">
        <v>121016.16</v>
      </c>
      <c r="I7394">
        <v>0.1</v>
      </c>
      <c r="J7394" s="2">
        <v>121016.16</v>
      </c>
      <c r="K7394" s="2">
        <v>2616</v>
      </c>
      <c r="L7394">
        <v>46.26</v>
      </c>
      <c r="M7394" t="s">
        <v>701</v>
      </c>
      <c r="N7394" t="s">
        <v>702</v>
      </c>
      <c r="O7394" t="s">
        <v>40</v>
      </c>
    </row>
    <row r="7395" spans="1:15" x14ac:dyDescent="0.2">
      <c r="A7395" s="1" t="s">
        <v>719</v>
      </c>
      <c r="B7395" s="1">
        <v>46007</v>
      </c>
      <c r="C7395" t="s">
        <v>703</v>
      </c>
      <c r="D7395" t="s">
        <v>704</v>
      </c>
      <c r="F7395" t="s">
        <v>477</v>
      </c>
      <c r="G7395" t="s">
        <v>17</v>
      </c>
      <c r="H7395" s="2">
        <v>96223.58</v>
      </c>
      <c r="I7395">
        <v>0.08</v>
      </c>
      <c r="J7395" s="2">
        <v>96223.58</v>
      </c>
      <c r="K7395" s="2">
        <v>4711</v>
      </c>
      <c r="L7395">
        <v>20.43</v>
      </c>
      <c r="M7395" t="s">
        <v>154</v>
      </c>
      <c r="N7395" t="s">
        <v>396</v>
      </c>
      <c r="O7395" t="s">
        <v>152</v>
      </c>
    </row>
    <row r="7396" spans="1:15" x14ac:dyDescent="0.2">
      <c r="A7396" s="1" t="s">
        <v>719</v>
      </c>
      <c r="B7396" s="1">
        <v>46007</v>
      </c>
      <c r="C7396" t="s">
        <v>705</v>
      </c>
      <c r="D7396" t="s">
        <v>706</v>
      </c>
      <c r="F7396" t="s">
        <v>477</v>
      </c>
      <c r="G7396" t="s">
        <v>17</v>
      </c>
      <c r="H7396" s="2">
        <v>45148.31</v>
      </c>
      <c r="I7396">
        <v>0.04</v>
      </c>
      <c r="J7396" s="2">
        <v>45148.31</v>
      </c>
      <c r="K7396" s="2">
        <v>2689</v>
      </c>
      <c r="L7396">
        <v>16.79</v>
      </c>
      <c r="M7396" t="s">
        <v>659</v>
      </c>
      <c r="N7396" t="s">
        <v>660</v>
      </c>
      <c r="O7396" t="s">
        <v>40</v>
      </c>
    </row>
    <row r="7397" spans="1:15" x14ac:dyDescent="0.2">
      <c r="A7397" s="1" t="s">
        <v>719</v>
      </c>
      <c r="B7397" s="1">
        <v>46007</v>
      </c>
      <c r="C7397" t="s">
        <v>707</v>
      </c>
      <c r="D7397" t="s">
        <v>708</v>
      </c>
      <c r="F7397" t="s">
        <v>16</v>
      </c>
      <c r="G7397" t="s">
        <v>17</v>
      </c>
      <c r="H7397" s="2">
        <v>33698.21</v>
      </c>
      <c r="I7397">
        <v>0.03</v>
      </c>
      <c r="J7397" s="2">
        <v>33698.21</v>
      </c>
      <c r="K7397" s="2">
        <v>6047</v>
      </c>
      <c r="L7397">
        <v>5.57</v>
      </c>
      <c r="M7397" t="s">
        <v>502</v>
      </c>
      <c r="N7397" t="s">
        <v>684</v>
      </c>
      <c r="O7397" t="s">
        <v>500</v>
      </c>
    </row>
    <row r="7398" spans="1:15" x14ac:dyDescent="0.2">
      <c r="A7398" s="1" t="s">
        <v>719</v>
      </c>
      <c r="B7398" s="1">
        <v>46007</v>
      </c>
      <c r="C7398" t="s">
        <v>709</v>
      </c>
      <c r="D7398" t="s">
        <v>710</v>
      </c>
      <c r="F7398" t="s">
        <v>106</v>
      </c>
      <c r="G7398" t="s">
        <v>117</v>
      </c>
      <c r="H7398" s="2">
        <v>22000</v>
      </c>
      <c r="I7398">
        <v>0.02</v>
      </c>
      <c r="J7398" s="2">
        <v>22000</v>
      </c>
      <c r="K7398" s="2">
        <v>22000</v>
      </c>
      <c r="L7398">
        <v>100</v>
      </c>
      <c r="M7398" t="s">
        <v>18</v>
      </c>
      <c r="N7398" t="s">
        <v>108</v>
      </c>
      <c r="O7398" t="s">
        <v>40</v>
      </c>
    </row>
    <row r="7399" spans="1:15" x14ac:dyDescent="0.2">
      <c r="A7399" s="1" t="s">
        <v>719</v>
      </c>
      <c r="B7399" s="1">
        <v>46007</v>
      </c>
      <c r="C7399" t="s">
        <v>152</v>
      </c>
      <c r="D7399" t="s">
        <v>153</v>
      </c>
      <c r="F7399" t="s">
        <v>106</v>
      </c>
      <c r="G7399" t="s">
        <v>107</v>
      </c>
      <c r="H7399" s="2">
        <v>14772.68</v>
      </c>
      <c r="I7399">
        <v>0.01</v>
      </c>
      <c r="J7399" s="2">
        <v>14772.68</v>
      </c>
      <c r="K7399" s="2">
        <v>12961</v>
      </c>
      <c r="L7399">
        <v>113.98</v>
      </c>
      <c r="M7399" t="s">
        <v>154</v>
      </c>
      <c r="N7399" t="s">
        <v>108</v>
      </c>
      <c r="O7399" t="s">
        <v>152</v>
      </c>
    </row>
    <row r="7400" spans="1:15" x14ac:dyDescent="0.2">
      <c r="A7400" s="1" t="s">
        <v>719</v>
      </c>
      <c r="B7400" s="1">
        <v>46007</v>
      </c>
      <c r="C7400" t="s">
        <v>711</v>
      </c>
      <c r="D7400" t="s">
        <v>712</v>
      </c>
      <c r="F7400" t="s">
        <v>477</v>
      </c>
      <c r="G7400" t="s">
        <v>17</v>
      </c>
      <c r="H7400" s="2">
        <v>13797.37</v>
      </c>
      <c r="I7400">
        <v>0.01</v>
      </c>
      <c r="J7400" s="2">
        <v>13797.37</v>
      </c>
      <c r="K7400" s="2">
        <v>1417</v>
      </c>
      <c r="L7400">
        <v>9.74</v>
      </c>
      <c r="M7400" t="s">
        <v>669</v>
      </c>
      <c r="N7400" t="s">
        <v>670</v>
      </c>
      <c r="O7400" t="s">
        <v>671</v>
      </c>
    </row>
    <row r="7401" spans="1:15" x14ac:dyDescent="0.2">
      <c r="A7401" s="1" t="s">
        <v>719</v>
      </c>
      <c r="B7401" s="1">
        <v>46007</v>
      </c>
      <c r="C7401" t="s">
        <v>671</v>
      </c>
      <c r="D7401" t="s">
        <v>713</v>
      </c>
      <c r="F7401" t="s">
        <v>106</v>
      </c>
      <c r="G7401" t="s">
        <v>107</v>
      </c>
      <c r="H7401" s="2">
        <v>5119.3900000000003</v>
      </c>
      <c r="I7401">
        <v>0</v>
      </c>
      <c r="J7401" s="2">
        <v>5119.3900000000003</v>
      </c>
      <c r="K7401" s="2">
        <v>257362</v>
      </c>
      <c r="L7401">
        <v>1.99</v>
      </c>
      <c r="M7401" t="s">
        <v>669</v>
      </c>
      <c r="N7401" t="s">
        <v>108</v>
      </c>
      <c r="O7401" t="s">
        <v>671</v>
      </c>
    </row>
    <row r="7402" spans="1:15" x14ac:dyDescent="0.2">
      <c r="A7402" s="1" t="s">
        <v>719</v>
      </c>
      <c r="B7402" s="1">
        <v>46007</v>
      </c>
      <c r="C7402" t="s">
        <v>500</v>
      </c>
      <c r="D7402" t="s">
        <v>501</v>
      </c>
      <c r="F7402" t="s">
        <v>106</v>
      </c>
      <c r="G7402" t="s">
        <v>107</v>
      </c>
      <c r="H7402" s="2">
        <v>4728.7700000000004</v>
      </c>
      <c r="I7402">
        <v>0</v>
      </c>
      <c r="J7402" s="2">
        <v>4728.7700000000004</v>
      </c>
      <c r="K7402" s="2">
        <v>56599</v>
      </c>
      <c r="L7402">
        <v>8.35</v>
      </c>
      <c r="M7402" t="s">
        <v>502</v>
      </c>
      <c r="N7402" t="s">
        <v>108</v>
      </c>
      <c r="O7402" t="s">
        <v>500</v>
      </c>
    </row>
    <row r="7403" spans="1:15" x14ac:dyDescent="0.2">
      <c r="A7403" s="1" t="s">
        <v>719</v>
      </c>
      <c r="B7403" s="1">
        <v>46007</v>
      </c>
      <c r="C7403" t="s">
        <v>384</v>
      </c>
      <c r="D7403" t="s">
        <v>493</v>
      </c>
      <c r="F7403" t="s">
        <v>106</v>
      </c>
      <c r="G7403" t="s">
        <v>107</v>
      </c>
      <c r="H7403" s="2">
        <v>3610.45</v>
      </c>
      <c r="I7403">
        <v>0</v>
      </c>
      <c r="J7403" s="2">
        <v>3610.45</v>
      </c>
      <c r="K7403" s="2">
        <v>39470</v>
      </c>
      <c r="L7403">
        <v>9.15</v>
      </c>
      <c r="M7403" t="s">
        <v>363</v>
      </c>
      <c r="N7403" t="s">
        <v>108</v>
      </c>
      <c r="O7403" t="s">
        <v>384</v>
      </c>
    </row>
    <row r="7404" spans="1:15" x14ac:dyDescent="0.2">
      <c r="A7404" s="1" t="s">
        <v>719</v>
      </c>
      <c r="B7404" s="1">
        <v>46007</v>
      </c>
      <c r="C7404" t="s">
        <v>695</v>
      </c>
      <c r="D7404" t="s">
        <v>714</v>
      </c>
      <c r="F7404" t="s">
        <v>106</v>
      </c>
      <c r="G7404" t="s">
        <v>107</v>
      </c>
      <c r="H7404" s="2">
        <v>3281.92</v>
      </c>
      <c r="I7404">
        <v>0</v>
      </c>
      <c r="J7404" s="2">
        <v>3281.92</v>
      </c>
      <c r="K7404" s="2">
        <v>79826</v>
      </c>
      <c r="L7404">
        <v>4.1100000000000003</v>
      </c>
      <c r="M7404" t="s">
        <v>693</v>
      </c>
      <c r="N7404" t="s">
        <v>108</v>
      </c>
      <c r="O7404" t="s">
        <v>695</v>
      </c>
    </row>
    <row r="7405" spans="1:15" x14ac:dyDescent="0.2">
      <c r="A7405" s="1" t="s">
        <v>719</v>
      </c>
      <c r="B7405" s="1">
        <v>46007</v>
      </c>
      <c r="C7405" t="s">
        <v>727</v>
      </c>
      <c r="D7405" t="s">
        <v>728</v>
      </c>
      <c r="F7405" t="s">
        <v>106</v>
      </c>
      <c r="G7405" t="s">
        <v>122</v>
      </c>
      <c r="H7405" s="2">
        <v>1528.23</v>
      </c>
      <c r="I7405">
        <v>0</v>
      </c>
      <c r="J7405" s="2">
        <v>1528.23</v>
      </c>
      <c r="K7405">
        <v>14</v>
      </c>
      <c r="L7405">
        <v>108</v>
      </c>
      <c r="M7405" t="s">
        <v>123</v>
      </c>
      <c r="N7405" t="s">
        <v>108</v>
      </c>
      <c r="O7405" t="s">
        <v>40</v>
      </c>
    </row>
    <row r="7406" spans="1:15" x14ac:dyDescent="0.2">
      <c r="A7406" s="1" t="s">
        <v>719</v>
      </c>
      <c r="B7406" s="1">
        <v>46007</v>
      </c>
      <c r="C7406" t="s">
        <v>729</v>
      </c>
      <c r="D7406" t="s">
        <v>730</v>
      </c>
      <c r="F7406" t="s">
        <v>106</v>
      </c>
      <c r="G7406" t="s">
        <v>132</v>
      </c>
      <c r="H7406">
        <v>0</v>
      </c>
      <c r="I7406">
        <v>0</v>
      </c>
      <c r="J7406" s="2">
        <v>263725</v>
      </c>
      <c r="K7406">
        <v>5</v>
      </c>
      <c r="L7406" s="2">
        <v>1054.9000000000001</v>
      </c>
      <c r="M7406" t="s">
        <v>126</v>
      </c>
      <c r="N7406" t="s">
        <v>627</v>
      </c>
      <c r="O7406" t="s">
        <v>40</v>
      </c>
    </row>
    <row r="7407" spans="1:15" x14ac:dyDescent="0.2">
      <c r="A7407" s="1" t="s">
        <v>719</v>
      </c>
      <c r="B7407" s="1">
        <v>46008</v>
      </c>
      <c r="C7407" t="s">
        <v>647</v>
      </c>
      <c r="D7407" t="s">
        <v>648</v>
      </c>
      <c r="F7407" t="s">
        <v>477</v>
      </c>
      <c r="G7407" t="s">
        <v>17</v>
      </c>
      <c r="H7407" s="2">
        <v>17145156</v>
      </c>
      <c r="I7407">
        <v>13.65</v>
      </c>
      <c r="J7407" s="2">
        <v>17145156</v>
      </c>
      <c r="K7407" s="2">
        <v>11228</v>
      </c>
      <c r="L7407" s="2">
        <v>1527</v>
      </c>
      <c r="M7407" t="s">
        <v>649</v>
      </c>
      <c r="N7407" t="s">
        <v>650</v>
      </c>
      <c r="O7407" t="s">
        <v>40</v>
      </c>
    </row>
    <row r="7408" spans="1:15" x14ac:dyDescent="0.2">
      <c r="A7408" s="1" t="s">
        <v>719</v>
      </c>
      <c r="B7408" s="1">
        <v>46008</v>
      </c>
      <c r="C7408" t="s">
        <v>651</v>
      </c>
      <c r="D7408" t="s">
        <v>652</v>
      </c>
      <c r="F7408" t="s">
        <v>477</v>
      </c>
      <c r="G7408" t="s">
        <v>17</v>
      </c>
      <c r="H7408" s="2">
        <v>16996925.859999999</v>
      </c>
      <c r="I7408">
        <v>13.53</v>
      </c>
      <c r="J7408" s="2">
        <v>16996925.859999999</v>
      </c>
      <c r="K7408" s="2">
        <v>886989</v>
      </c>
      <c r="L7408">
        <v>19.16</v>
      </c>
      <c r="M7408" t="s">
        <v>154</v>
      </c>
      <c r="N7408" t="s">
        <v>396</v>
      </c>
      <c r="O7408" t="s">
        <v>152</v>
      </c>
    </row>
    <row r="7409" spans="1:15" x14ac:dyDescent="0.2">
      <c r="A7409" s="1" t="s">
        <v>719</v>
      </c>
      <c r="B7409" s="1">
        <v>46008</v>
      </c>
      <c r="C7409" t="s">
        <v>655</v>
      </c>
      <c r="D7409" t="s">
        <v>656</v>
      </c>
      <c r="F7409" t="s">
        <v>477</v>
      </c>
      <c r="G7409" t="s">
        <v>17</v>
      </c>
      <c r="H7409" s="2">
        <v>16874727.91</v>
      </c>
      <c r="I7409">
        <v>13.44</v>
      </c>
      <c r="J7409" s="2">
        <v>16874727.91</v>
      </c>
      <c r="K7409" s="2">
        <v>1343293</v>
      </c>
      <c r="L7409">
        <v>12.56</v>
      </c>
      <c r="M7409" t="s">
        <v>154</v>
      </c>
      <c r="N7409" t="s">
        <v>396</v>
      </c>
      <c r="O7409" t="s">
        <v>152</v>
      </c>
    </row>
    <row r="7410" spans="1:15" x14ac:dyDescent="0.2">
      <c r="A7410" s="1" t="s">
        <v>719</v>
      </c>
      <c r="B7410" s="1">
        <v>46008</v>
      </c>
      <c r="C7410" t="s">
        <v>653</v>
      </c>
      <c r="D7410" t="s">
        <v>654</v>
      </c>
      <c r="F7410" t="s">
        <v>477</v>
      </c>
      <c r="G7410" t="s">
        <v>17</v>
      </c>
      <c r="H7410" s="2">
        <v>16701912.5</v>
      </c>
      <c r="I7410">
        <v>13.3</v>
      </c>
      <c r="J7410" s="2">
        <v>16701912.5</v>
      </c>
      <c r="K7410" s="2">
        <v>73415</v>
      </c>
      <c r="L7410">
        <v>227.5</v>
      </c>
      <c r="M7410" t="s">
        <v>441</v>
      </c>
      <c r="N7410" t="s">
        <v>442</v>
      </c>
      <c r="O7410" t="s">
        <v>40</v>
      </c>
    </row>
    <row r="7411" spans="1:15" x14ac:dyDescent="0.2">
      <c r="A7411" s="1" t="s">
        <v>719</v>
      </c>
      <c r="B7411" s="1">
        <v>46008</v>
      </c>
      <c r="C7411" t="s">
        <v>657</v>
      </c>
      <c r="D7411" t="s">
        <v>658</v>
      </c>
      <c r="F7411" t="s">
        <v>477</v>
      </c>
      <c r="G7411" t="s">
        <v>17</v>
      </c>
      <c r="H7411" s="2">
        <v>14254915.199999999</v>
      </c>
      <c r="I7411">
        <v>11.35</v>
      </c>
      <c r="J7411" s="2">
        <v>14254915.199999999</v>
      </c>
      <c r="K7411" s="2">
        <v>307218</v>
      </c>
      <c r="L7411">
        <v>46.4</v>
      </c>
      <c r="M7411" t="s">
        <v>659</v>
      </c>
      <c r="N7411" t="s">
        <v>660</v>
      </c>
      <c r="O7411" t="s">
        <v>40</v>
      </c>
    </row>
    <row r="7412" spans="1:15" x14ac:dyDescent="0.2">
      <c r="A7412" s="1" t="s">
        <v>719</v>
      </c>
      <c r="B7412" s="1">
        <v>46008</v>
      </c>
      <c r="C7412" t="s">
        <v>661</v>
      </c>
      <c r="D7412" t="s">
        <v>662</v>
      </c>
      <c r="F7412" t="s">
        <v>477</v>
      </c>
      <c r="G7412" t="s">
        <v>17</v>
      </c>
      <c r="H7412" s="2">
        <v>11375840.59</v>
      </c>
      <c r="I7412">
        <v>9.06</v>
      </c>
      <c r="J7412" s="2">
        <v>11375840.59</v>
      </c>
      <c r="K7412" s="2">
        <v>252876</v>
      </c>
      <c r="L7412">
        <v>44.99</v>
      </c>
      <c r="M7412" t="s">
        <v>363</v>
      </c>
      <c r="N7412" t="s">
        <v>383</v>
      </c>
      <c r="O7412" t="s">
        <v>384</v>
      </c>
    </row>
    <row r="7413" spans="1:15" x14ac:dyDescent="0.2">
      <c r="A7413" s="1" t="s">
        <v>719</v>
      </c>
      <c r="B7413" s="1">
        <v>46008</v>
      </c>
      <c r="C7413" t="s">
        <v>663</v>
      </c>
      <c r="D7413" t="s">
        <v>664</v>
      </c>
      <c r="F7413" t="s">
        <v>477</v>
      </c>
      <c r="G7413" t="s">
        <v>17</v>
      </c>
      <c r="H7413" s="2">
        <v>5337119.63</v>
      </c>
      <c r="I7413">
        <v>4.25</v>
      </c>
      <c r="J7413" s="2">
        <v>5337119.63</v>
      </c>
      <c r="K7413" s="2">
        <v>385025</v>
      </c>
      <c r="L7413">
        <v>13.86</v>
      </c>
      <c r="M7413" t="s">
        <v>154</v>
      </c>
      <c r="N7413" t="s">
        <v>396</v>
      </c>
      <c r="O7413" t="s">
        <v>152</v>
      </c>
    </row>
    <row r="7414" spans="1:15" x14ac:dyDescent="0.2">
      <c r="A7414" s="1" t="s">
        <v>719</v>
      </c>
      <c r="B7414" s="1">
        <v>46008</v>
      </c>
      <c r="C7414" t="s">
        <v>665</v>
      </c>
      <c r="D7414" t="s">
        <v>666</v>
      </c>
      <c r="F7414" t="s">
        <v>477</v>
      </c>
      <c r="G7414" t="s">
        <v>17</v>
      </c>
      <c r="H7414" s="2">
        <v>3722228.4</v>
      </c>
      <c r="I7414">
        <v>2.96</v>
      </c>
      <c r="J7414" s="2">
        <v>3722228.4</v>
      </c>
      <c r="K7414" s="2">
        <v>13827</v>
      </c>
      <c r="L7414">
        <v>269.2</v>
      </c>
      <c r="M7414" t="s">
        <v>441</v>
      </c>
      <c r="N7414" t="s">
        <v>442</v>
      </c>
      <c r="O7414" t="s">
        <v>40</v>
      </c>
    </row>
    <row r="7415" spans="1:15" x14ac:dyDescent="0.2">
      <c r="A7415" s="1" t="s">
        <v>719</v>
      </c>
      <c r="B7415" s="1">
        <v>46008</v>
      </c>
      <c r="C7415" t="s">
        <v>667</v>
      </c>
      <c r="D7415" t="s">
        <v>668</v>
      </c>
      <c r="F7415" t="s">
        <v>477</v>
      </c>
      <c r="G7415" t="s">
        <v>17</v>
      </c>
      <c r="H7415" s="2">
        <v>3591174.29</v>
      </c>
      <c r="I7415">
        <v>2.86</v>
      </c>
      <c r="J7415" s="2">
        <v>3591174.29</v>
      </c>
      <c r="K7415" s="2">
        <v>897230</v>
      </c>
      <c r="L7415">
        <v>4</v>
      </c>
      <c r="M7415" t="s">
        <v>669</v>
      </c>
      <c r="N7415" t="s">
        <v>670</v>
      </c>
      <c r="O7415" t="s">
        <v>671</v>
      </c>
    </row>
    <row r="7416" spans="1:15" x14ac:dyDescent="0.2">
      <c r="A7416" s="1" t="s">
        <v>719</v>
      </c>
      <c r="B7416" s="1">
        <v>46008</v>
      </c>
      <c r="C7416" t="s">
        <v>672</v>
      </c>
      <c r="D7416" t="s">
        <v>673</v>
      </c>
      <c r="F7416" t="s">
        <v>477</v>
      </c>
      <c r="G7416" t="s">
        <v>17</v>
      </c>
      <c r="H7416" s="2">
        <v>3444145.6</v>
      </c>
      <c r="I7416">
        <v>2.74</v>
      </c>
      <c r="J7416" s="2">
        <v>3444145.6</v>
      </c>
      <c r="K7416" s="2">
        <v>18089</v>
      </c>
      <c r="L7416">
        <v>190.4</v>
      </c>
      <c r="M7416" t="s">
        <v>441</v>
      </c>
      <c r="N7416" t="s">
        <v>442</v>
      </c>
      <c r="O7416" t="s">
        <v>40</v>
      </c>
    </row>
    <row r="7417" spans="1:15" x14ac:dyDescent="0.2">
      <c r="A7417" s="1" t="s">
        <v>719</v>
      </c>
      <c r="B7417" s="1">
        <v>46008</v>
      </c>
      <c r="C7417" t="s">
        <v>674</v>
      </c>
      <c r="D7417" t="s">
        <v>675</v>
      </c>
      <c r="F7417" t="s">
        <v>477</v>
      </c>
      <c r="G7417" t="s">
        <v>17</v>
      </c>
      <c r="H7417" s="2">
        <v>3381368.1</v>
      </c>
      <c r="I7417">
        <v>2.69</v>
      </c>
      <c r="J7417" s="2">
        <v>3381368.1</v>
      </c>
      <c r="K7417" s="2">
        <v>11513</v>
      </c>
      <c r="L7417">
        <v>293.7</v>
      </c>
      <c r="M7417" t="s">
        <v>441</v>
      </c>
      <c r="N7417" t="s">
        <v>442</v>
      </c>
      <c r="O7417" t="s">
        <v>40</v>
      </c>
    </row>
    <row r="7418" spans="1:15" x14ac:dyDescent="0.2">
      <c r="A7418" s="1" t="s">
        <v>719</v>
      </c>
      <c r="B7418" s="1">
        <v>46008</v>
      </c>
      <c r="C7418" t="s">
        <v>676</v>
      </c>
      <c r="D7418" t="s">
        <v>677</v>
      </c>
      <c r="F7418" t="s">
        <v>477</v>
      </c>
      <c r="G7418" t="s">
        <v>17</v>
      </c>
      <c r="H7418" s="2">
        <v>3286652.25</v>
      </c>
      <c r="I7418">
        <v>2.62</v>
      </c>
      <c r="J7418" s="2">
        <v>3286652.25</v>
      </c>
      <c r="K7418" s="2">
        <v>45807</v>
      </c>
      <c r="L7418">
        <v>71.75</v>
      </c>
      <c r="M7418" t="s">
        <v>649</v>
      </c>
      <c r="N7418" t="s">
        <v>650</v>
      </c>
      <c r="O7418" t="s">
        <v>40</v>
      </c>
    </row>
    <row r="7419" spans="1:15" x14ac:dyDescent="0.2">
      <c r="A7419" s="1" t="s">
        <v>719</v>
      </c>
      <c r="B7419" s="1">
        <v>46008</v>
      </c>
      <c r="C7419" t="s">
        <v>678</v>
      </c>
      <c r="D7419" t="s">
        <v>679</v>
      </c>
      <c r="F7419" t="s">
        <v>477</v>
      </c>
      <c r="G7419" t="s">
        <v>17</v>
      </c>
      <c r="H7419" s="2">
        <v>3001347.5</v>
      </c>
      <c r="I7419">
        <v>2.39</v>
      </c>
      <c r="J7419" s="2">
        <v>3001347.5</v>
      </c>
      <c r="K7419" s="2">
        <v>57125</v>
      </c>
      <c r="L7419">
        <v>52.54</v>
      </c>
      <c r="M7419" t="s">
        <v>649</v>
      </c>
      <c r="N7419" t="s">
        <v>650</v>
      </c>
      <c r="O7419" t="s">
        <v>40</v>
      </c>
    </row>
    <row r="7420" spans="1:15" x14ac:dyDescent="0.2">
      <c r="A7420" s="1" t="s">
        <v>719</v>
      </c>
      <c r="B7420" s="1">
        <v>46008</v>
      </c>
      <c r="C7420" t="s">
        <v>40</v>
      </c>
      <c r="D7420" t="s">
        <v>125</v>
      </c>
      <c r="F7420" t="s">
        <v>106</v>
      </c>
      <c r="G7420" t="s">
        <v>107</v>
      </c>
      <c r="H7420" s="2">
        <v>2531527.5699999998</v>
      </c>
      <c r="I7420">
        <v>2.02</v>
      </c>
      <c r="J7420" s="2">
        <v>2531527.5699999998</v>
      </c>
      <c r="K7420" s="2">
        <v>2531528</v>
      </c>
      <c r="L7420">
        <v>100</v>
      </c>
      <c r="M7420" t="s">
        <v>126</v>
      </c>
      <c r="N7420" t="s">
        <v>108</v>
      </c>
      <c r="O7420" t="s">
        <v>40</v>
      </c>
    </row>
    <row r="7421" spans="1:15" x14ac:dyDescent="0.2">
      <c r="A7421" s="1" t="s">
        <v>719</v>
      </c>
      <c r="B7421" s="1">
        <v>46008</v>
      </c>
      <c r="C7421" t="s">
        <v>680</v>
      </c>
      <c r="D7421" t="s">
        <v>681</v>
      </c>
      <c r="F7421" t="s">
        <v>477</v>
      </c>
      <c r="G7421" t="s">
        <v>17</v>
      </c>
      <c r="H7421" s="2">
        <v>1811747.52</v>
      </c>
      <c r="I7421">
        <v>1.44</v>
      </c>
      <c r="J7421" s="2">
        <v>1811747.52</v>
      </c>
      <c r="K7421" s="2">
        <v>363524</v>
      </c>
      <c r="L7421">
        <v>4.9800000000000004</v>
      </c>
      <c r="M7421" t="s">
        <v>154</v>
      </c>
      <c r="N7421" t="s">
        <v>396</v>
      </c>
      <c r="O7421" t="s">
        <v>152</v>
      </c>
    </row>
    <row r="7422" spans="1:15" x14ac:dyDescent="0.2">
      <c r="A7422" s="1" t="s">
        <v>719</v>
      </c>
      <c r="B7422" s="1">
        <v>46008</v>
      </c>
      <c r="C7422" t="s">
        <v>682</v>
      </c>
      <c r="D7422" t="s">
        <v>683</v>
      </c>
      <c r="F7422" t="s">
        <v>477</v>
      </c>
      <c r="G7422" t="s">
        <v>17</v>
      </c>
      <c r="H7422" s="2">
        <v>1474366.03</v>
      </c>
      <c r="I7422">
        <v>1.17</v>
      </c>
      <c r="J7422" s="2">
        <v>1474366.03</v>
      </c>
      <c r="K7422" s="2">
        <v>70028</v>
      </c>
      <c r="L7422">
        <v>21.05</v>
      </c>
      <c r="M7422" t="s">
        <v>502</v>
      </c>
      <c r="N7422" t="s">
        <v>684</v>
      </c>
      <c r="O7422" t="s">
        <v>500</v>
      </c>
    </row>
    <row r="7423" spans="1:15" x14ac:dyDescent="0.2">
      <c r="A7423" s="1" t="s">
        <v>719</v>
      </c>
      <c r="B7423" s="1">
        <v>46008</v>
      </c>
      <c r="C7423" t="s">
        <v>685</v>
      </c>
      <c r="D7423" t="s">
        <v>686</v>
      </c>
      <c r="F7423" t="s">
        <v>477</v>
      </c>
      <c r="G7423" t="s">
        <v>17</v>
      </c>
      <c r="H7423" s="2">
        <v>1121885.79</v>
      </c>
      <c r="I7423">
        <v>0.89</v>
      </c>
      <c r="J7423" s="2">
        <v>1121885.79</v>
      </c>
      <c r="K7423" s="2">
        <v>206973</v>
      </c>
      <c r="L7423">
        <v>5.42</v>
      </c>
      <c r="M7423" t="s">
        <v>154</v>
      </c>
      <c r="N7423" t="s">
        <v>396</v>
      </c>
      <c r="O7423" t="s">
        <v>152</v>
      </c>
    </row>
    <row r="7424" spans="1:15" x14ac:dyDescent="0.2">
      <c r="A7424" s="1" t="s">
        <v>719</v>
      </c>
      <c r="B7424" s="1">
        <v>46008</v>
      </c>
      <c r="C7424" t="s">
        <v>687</v>
      </c>
      <c r="D7424" t="s">
        <v>688</v>
      </c>
      <c r="F7424" t="s">
        <v>477</v>
      </c>
      <c r="G7424" t="s">
        <v>17</v>
      </c>
      <c r="H7424" s="2">
        <v>377402.94</v>
      </c>
      <c r="I7424">
        <v>0.3</v>
      </c>
      <c r="J7424" s="2">
        <v>377402.94</v>
      </c>
      <c r="K7424" s="2">
        <v>34198</v>
      </c>
      <c r="L7424">
        <v>11.04</v>
      </c>
      <c r="M7424" t="s">
        <v>363</v>
      </c>
      <c r="N7424" t="s">
        <v>383</v>
      </c>
      <c r="O7424" t="s">
        <v>384</v>
      </c>
    </row>
    <row r="7425" spans="1:15" x14ac:dyDescent="0.2">
      <c r="A7425" s="1" t="s">
        <v>719</v>
      </c>
      <c r="B7425" s="1">
        <v>46008</v>
      </c>
      <c r="C7425" t="s">
        <v>691</v>
      </c>
      <c r="D7425" t="s">
        <v>692</v>
      </c>
      <c r="F7425" t="s">
        <v>477</v>
      </c>
      <c r="G7425" t="s">
        <v>17</v>
      </c>
      <c r="H7425" s="2">
        <v>302007.14</v>
      </c>
      <c r="I7425">
        <v>0.24</v>
      </c>
      <c r="J7425" s="2">
        <v>302007.14</v>
      </c>
      <c r="K7425" s="2">
        <v>10237</v>
      </c>
      <c r="L7425">
        <v>29.5</v>
      </c>
      <c r="M7425" t="s">
        <v>693</v>
      </c>
      <c r="N7425" t="s">
        <v>694</v>
      </c>
      <c r="O7425" t="s">
        <v>695</v>
      </c>
    </row>
    <row r="7426" spans="1:15" x14ac:dyDescent="0.2">
      <c r="A7426" s="1" t="s">
        <v>719</v>
      </c>
      <c r="B7426" s="1">
        <v>46008</v>
      </c>
      <c r="C7426" t="s">
        <v>689</v>
      </c>
      <c r="D7426" t="s">
        <v>690</v>
      </c>
      <c r="F7426" t="s">
        <v>477</v>
      </c>
      <c r="G7426" t="s">
        <v>17</v>
      </c>
      <c r="H7426" s="2">
        <v>298359.08</v>
      </c>
      <c r="I7426">
        <v>0.24</v>
      </c>
      <c r="J7426" s="2">
        <v>298359.08</v>
      </c>
      <c r="K7426" s="2">
        <v>28449</v>
      </c>
      <c r="L7426">
        <v>10.49</v>
      </c>
      <c r="M7426" t="s">
        <v>154</v>
      </c>
      <c r="N7426" t="s">
        <v>396</v>
      </c>
      <c r="O7426" t="s">
        <v>152</v>
      </c>
    </row>
    <row r="7427" spans="1:15" x14ac:dyDescent="0.2">
      <c r="A7427" s="1" t="s">
        <v>719</v>
      </c>
      <c r="B7427" s="1">
        <v>46008</v>
      </c>
      <c r="C7427" t="s">
        <v>696</v>
      </c>
      <c r="D7427" t="s">
        <v>697</v>
      </c>
      <c r="F7427" t="s">
        <v>477</v>
      </c>
      <c r="G7427" t="s">
        <v>17</v>
      </c>
      <c r="H7427" s="2">
        <v>271045.88</v>
      </c>
      <c r="I7427">
        <v>0.22</v>
      </c>
      <c r="J7427" s="2">
        <v>271045.88</v>
      </c>
      <c r="K7427" s="2">
        <v>10196</v>
      </c>
      <c r="L7427">
        <v>26.58</v>
      </c>
      <c r="M7427" t="s">
        <v>154</v>
      </c>
      <c r="N7427" t="s">
        <v>396</v>
      </c>
      <c r="O7427" t="s">
        <v>152</v>
      </c>
    </row>
    <row r="7428" spans="1:15" x14ac:dyDescent="0.2">
      <c r="A7428" s="1" t="s">
        <v>719</v>
      </c>
      <c r="B7428" s="1">
        <v>46008</v>
      </c>
      <c r="C7428" t="s">
        <v>698</v>
      </c>
      <c r="D7428" t="s">
        <v>699</v>
      </c>
      <c r="F7428" t="s">
        <v>477</v>
      </c>
      <c r="G7428" t="s">
        <v>17</v>
      </c>
      <c r="H7428" s="2">
        <v>237705.31</v>
      </c>
      <c r="I7428">
        <v>0.19</v>
      </c>
      <c r="J7428" s="2">
        <v>237705.31</v>
      </c>
      <c r="K7428" s="2">
        <v>37872</v>
      </c>
      <c r="L7428">
        <v>6.28</v>
      </c>
      <c r="M7428" t="s">
        <v>154</v>
      </c>
      <c r="N7428" t="s">
        <v>396</v>
      </c>
      <c r="O7428" t="s">
        <v>152</v>
      </c>
    </row>
    <row r="7429" spans="1:15" x14ac:dyDescent="0.2">
      <c r="A7429" s="1" t="s">
        <v>719</v>
      </c>
      <c r="B7429" s="1">
        <v>46008</v>
      </c>
      <c r="C7429" t="s">
        <v>526</v>
      </c>
      <c r="D7429" t="s">
        <v>700</v>
      </c>
      <c r="F7429" t="s">
        <v>16</v>
      </c>
      <c r="G7429" t="s">
        <v>17</v>
      </c>
      <c r="H7429" s="2">
        <v>124787.52</v>
      </c>
      <c r="I7429">
        <v>0.1</v>
      </c>
      <c r="J7429" s="2">
        <v>124787.52</v>
      </c>
      <c r="K7429" s="2">
        <v>2727</v>
      </c>
      <c r="L7429">
        <v>45.76</v>
      </c>
      <c r="M7429" t="s">
        <v>701</v>
      </c>
      <c r="N7429" t="s">
        <v>702</v>
      </c>
      <c r="O7429" t="s">
        <v>40</v>
      </c>
    </row>
    <row r="7430" spans="1:15" x14ac:dyDescent="0.2">
      <c r="A7430" s="1" t="s">
        <v>719</v>
      </c>
      <c r="B7430" s="1">
        <v>46008</v>
      </c>
      <c r="C7430" t="s">
        <v>703</v>
      </c>
      <c r="D7430" t="s">
        <v>704</v>
      </c>
      <c r="F7430" t="s">
        <v>477</v>
      </c>
      <c r="G7430" t="s">
        <v>17</v>
      </c>
      <c r="H7430" s="2">
        <v>98925.96</v>
      </c>
      <c r="I7430">
        <v>0.08</v>
      </c>
      <c r="J7430" s="2">
        <v>98925.96</v>
      </c>
      <c r="K7430" s="2">
        <v>4914</v>
      </c>
      <c r="L7430">
        <v>20.13</v>
      </c>
      <c r="M7430" t="s">
        <v>154</v>
      </c>
      <c r="N7430" t="s">
        <v>396</v>
      </c>
      <c r="O7430" t="s">
        <v>152</v>
      </c>
    </row>
    <row r="7431" spans="1:15" x14ac:dyDescent="0.2">
      <c r="A7431" s="1" t="s">
        <v>719</v>
      </c>
      <c r="B7431" s="1">
        <v>46008</v>
      </c>
      <c r="C7431" t="s">
        <v>705</v>
      </c>
      <c r="D7431" t="s">
        <v>706</v>
      </c>
      <c r="F7431" t="s">
        <v>477</v>
      </c>
      <c r="G7431" t="s">
        <v>17</v>
      </c>
      <c r="H7431" s="2">
        <v>44123.519999999997</v>
      </c>
      <c r="I7431">
        <v>0.04</v>
      </c>
      <c r="J7431" s="2">
        <v>44123.519999999997</v>
      </c>
      <c r="K7431" s="2">
        <v>2814</v>
      </c>
      <c r="L7431">
        <v>15.68</v>
      </c>
      <c r="M7431" t="s">
        <v>659</v>
      </c>
      <c r="N7431" t="s">
        <v>660</v>
      </c>
      <c r="O7431" t="s">
        <v>40</v>
      </c>
    </row>
    <row r="7432" spans="1:15" x14ac:dyDescent="0.2">
      <c r="A7432" s="1" t="s">
        <v>719</v>
      </c>
      <c r="B7432" s="1">
        <v>46008</v>
      </c>
      <c r="C7432" t="s">
        <v>707</v>
      </c>
      <c r="D7432" t="s">
        <v>708</v>
      </c>
      <c r="F7432" t="s">
        <v>16</v>
      </c>
      <c r="G7432" t="s">
        <v>17</v>
      </c>
      <c r="H7432" s="2">
        <v>35587.18</v>
      </c>
      <c r="I7432">
        <v>0.03</v>
      </c>
      <c r="J7432" s="2">
        <v>35587.18</v>
      </c>
      <c r="K7432" s="2">
        <v>6337</v>
      </c>
      <c r="L7432">
        <v>5.62</v>
      </c>
      <c r="M7432" t="s">
        <v>502</v>
      </c>
      <c r="N7432" t="s">
        <v>684</v>
      </c>
      <c r="O7432" t="s">
        <v>500</v>
      </c>
    </row>
    <row r="7433" spans="1:15" x14ac:dyDescent="0.2">
      <c r="A7433" s="1" t="s">
        <v>719</v>
      </c>
      <c r="B7433" s="1">
        <v>46008</v>
      </c>
      <c r="C7433" t="s">
        <v>709</v>
      </c>
      <c r="D7433" t="s">
        <v>710</v>
      </c>
      <c r="F7433" t="s">
        <v>106</v>
      </c>
      <c r="G7433" t="s">
        <v>117</v>
      </c>
      <c r="H7433" s="2">
        <v>22000</v>
      </c>
      <c r="I7433">
        <v>0.02</v>
      </c>
      <c r="J7433" s="2">
        <v>22000</v>
      </c>
      <c r="K7433" s="2">
        <v>22000</v>
      </c>
      <c r="L7433">
        <v>100</v>
      </c>
      <c r="M7433" t="s">
        <v>18</v>
      </c>
      <c r="N7433" t="s">
        <v>108</v>
      </c>
      <c r="O7433" t="s">
        <v>40</v>
      </c>
    </row>
    <row r="7434" spans="1:15" x14ac:dyDescent="0.2">
      <c r="A7434" s="1" t="s">
        <v>719</v>
      </c>
      <c r="B7434" s="1">
        <v>46008</v>
      </c>
      <c r="C7434" t="s">
        <v>711</v>
      </c>
      <c r="D7434" t="s">
        <v>712</v>
      </c>
      <c r="F7434" t="s">
        <v>477</v>
      </c>
      <c r="G7434" t="s">
        <v>17</v>
      </c>
      <c r="H7434" s="2">
        <v>14371.41</v>
      </c>
      <c r="I7434">
        <v>0.01</v>
      </c>
      <c r="J7434" s="2">
        <v>14371.41</v>
      </c>
      <c r="K7434" s="2">
        <v>1485</v>
      </c>
      <c r="L7434">
        <v>9.68</v>
      </c>
      <c r="M7434" t="s">
        <v>669</v>
      </c>
      <c r="N7434" t="s">
        <v>670</v>
      </c>
      <c r="O7434" t="s">
        <v>671</v>
      </c>
    </row>
    <row r="7435" spans="1:15" x14ac:dyDescent="0.2">
      <c r="A7435" s="1" t="s">
        <v>719</v>
      </c>
      <c r="B7435" s="1">
        <v>46008</v>
      </c>
      <c r="C7435" t="s">
        <v>727</v>
      </c>
      <c r="D7435" t="s">
        <v>728</v>
      </c>
      <c r="F7435" t="s">
        <v>106</v>
      </c>
      <c r="G7435" t="s">
        <v>122</v>
      </c>
      <c r="H7435" s="2">
        <v>5459.8</v>
      </c>
      <c r="I7435">
        <v>0</v>
      </c>
      <c r="J7435" s="2">
        <v>5459.8</v>
      </c>
      <c r="K7435">
        <v>51</v>
      </c>
      <c r="L7435">
        <v>108.01</v>
      </c>
      <c r="M7435" t="s">
        <v>123</v>
      </c>
      <c r="N7435" t="s">
        <v>108</v>
      </c>
      <c r="O7435" t="s">
        <v>40</v>
      </c>
    </row>
    <row r="7436" spans="1:15" x14ac:dyDescent="0.2">
      <c r="A7436" s="1" t="s">
        <v>719</v>
      </c>
      <c r="B7436" s="1">
        <v>46008</v>
      </c>
      <c r="C7436" t="s">
        <v>152</v>
      </c>
      <c r="D7436" t="s">
        <v>717</v>
      </c>
      <c r="F7436" t="s">
        <v>106</v>
      </c>
      <c r="G7436" t="s">
        <v>174</v>
      </c>
      <c r="H7436">
        <v>20.25</v>
      </c>
      <c r="I7436">
        <v>0</v>
      </c>
      <c r="J7436">
        <v>20.25</v>
      </c>
      <c r="K7436" s="2">
        <v>1446421</v>
      </c>
      <c r="L7436">
        <v>1</v>
      </c>
      <c r="M7436" t="s">
        <v>126</v>
      </c>
      <c r="N7436" t="s">
        <v>108</v>
      </c>
      <c r="O7436" t="s">
        <v>40</v>
      </c>
    </row>
    <row r="7437" spans="1:15" x14ac:dyDescent="0.2">
      <c r="A7437" s="1" t="s">
        <v>719</v>
      </c>
      <c r="B7437" s="1">
        <v>46008</v>
      </c>
      <c r="C7437" t="s">
        <v>384</v>
      </c>
      <c r="D7437" t="s">
        <v>718</v>
      </c>
      <c r="F7437" t="s">
        <v>106</v>
      </c>
      <c r="G7437" t="s">
        <v>174</v>
      </c>
      <c r="H7437">
        <v>-2.2999999999999998</v>
      </c>
      <c r="I7437">
        <v>0</v>
      </c>
      <c r="J7437">
        <v>-2.2999999999999998</v>
      </c>
      <c r="K7437" s="2">
        <v>4874509</v>
      </c>
      <c r="L7437">
        <v>1</v>
      </c>
      <c r="M7437" t="s">
        <v>126</v>
      </c>
      <c r="N7437" t="s">
        <v>108</v>
      </c>
      <c r="O7437" t="s">
        <v>40</v>
      </c>
    </row>
    <row r="7438" spans="1:15" x14ac:dyDescent="0.2">
      <c r="A7438" s="1" t="s">
        <v>719</v>
      </c>
      <c r="B7438" s="1">
        <v>46008</v>
      </c>
      <c r="C7438" t="s">
        <v>500</v>
      </c>
      <c r="D7438" t="s">
        <v>731</v>
      </c>
      <c r="F7438" t="s">
        <v>106</v>
      </c>
      <c r="G7438" t="s">
        <v>174</v>
      </c>
      <c r="H7438">
        <v>-0.56999999999999995</v>
      </c>
      <c r="I7438">
        <v>0</v>
      </c>
      <c r="J7438">
        <v>-0.56999999999999995</v>
      </c>
      <c r="K7438" s="2">
        <v>687160</v>
      </c>
      <c r="L7438">
        <v>1</v>
      </c>
      <c r="M7438" t="s">
        <v>126</v>
      </c>
      <c r="N7438" t="s">
        <v>108</v>
      </c>
      <c r="O7438" t="s">
        <v>40</v>
      </c>
    </row>
    <row r="7439" spans="1:15" x14ac:dyDescent="0.2">
      <c r="A7439" s="1" t="s">
        <v>719</v>
      </c>
      <c r="B7439" s="1">
        <v>46008</v>
      </c>
      <c r="C7439" t="s">
        <v>695</v>
      </c>
      <c r="D7439" t="s">
        <v>732</v>
      </c>
      <c r="F7439" t="s">
        <v>106</v>
      </c>
      <c r="G7439" t="s">
        <v>174</v>
      </c>
      <c r="H7439">
        <v>-0.08</v>
      </c>
      <c r="I7439">
        <v>0</v>
      </c>
      <c r="J7439">
        <v>-0.08</v>
      </c>
      <c r="K7439" s="2">
        <v>290160</v>
      </c>
      <c r="L7439">
        <v>1</v>
      </c>
      <c r="M7439" t="s">
        <v>126</v>
      </c>
      <c r="N7439" t="s">
        <v>108</v>
      </c>
      <c r="O7439" t="s">
        <v>40</v>
      </c>
    </row>
    <row r="7440" spans="1:15" x14ac:dyDescent="0.2">
      <c r="A7440" s="1" t="s">
        <v>719</v>
      </c>
      <c r="B7440" s="1">
        <v>46008</v>
      </c>
      <c r="C7440" t="s">
        <v>729</v>
      </c>
      <c r="D7440" t="s">
        <v>730</v>
      </c>
      <c r="F7440" t="s">
        <v>106</v>
      </c>
      <c r="G7440" t="s">
        <v>132</v>
      </c>
      <c r="H7440">
        <v>0</v>
      </c>
      <c r="I7440">
        <v>0</v>
      </c>
      <c r="J7440" s="2">
        <v>261500</v>
      </c>
      <c r="K7440">
        <v>5</v>
      </c>
      <c r="L7440" s="2">
        <v>1046</v>
      </c>
      <c r="M7440" t="s">
        <v>126</v>
      </c>
      <c r="N7440" t="s">
        <v>627</v>
      </c>
      <c r="O7440" t="s">
        <v>40</v>
      </c>
    </row>
    <row r="7441" spans="1:15" x14ac:dyDescent="0.2">
      <c r="A7441" s="1" t="s">
        <v>719</v>
      </c>
      <c r="B7441" s="1">
        <v>46008</v>
      </c>
      <c r="C7441" t="s">
        <v>671</v>
      </c>
      <c r="D7441" t="s">
        <v>733</v>
      </c>
      <c r="F7441" t="s">
        <v>106</v>
      </c>
      <c r="G7441" t="s">
        <v>174</v>
      </c>
      <c r="H7441">
        <v>-108.31</v>
      </c>
      <c r="I7441">
        <v>0</v>
      </c>
      <c r="J7441">
        <v>-108.31</v>
      </c>
      <c r="K7441" s="2">
        <v>7269206</v>
      </c>
      <c r="L7441">
        <v>1</v>
      </c>
      <c r="M7441" t="s">
        <v>126</v>
      </c>
      <c r="N7441" t="s">
        <v>108</v>
      </c>
      <c r="O7441" t="s">
        <v>40</v>
      </c>
    </row>
    <row r="7442" spans="1:15" x14ac:dyDescent="0.2">
      <c r="A7442" s="1" t="s">
        <v>719</v>
      </c>
      <c r="B7442" s="1">
        <v>46008</v>
      </c>
      <c r="C7442" t="s">
        <v>695</v>
      </c>
      <c r="D7442" t="s">
        <v>714</v>
      </c>
      <c r="F7442" t="s">
        <v>106</v>
      </c>
      <c r="G7442" t="s">
        <v>107</v>
      </c>
      <c r="H7442" s="2">
        <v>-8627.81</v>
      </c>
      <c r="I7442">
        <v>-0.01</v>
      </c>
      <c r="J7442" s="2">
        <v>-8627.81</v>
      </c>
      <c r="K7442" s="2">
        <v>-210566</v>
      </c>
      <c r="L7442">
        <v>4.0999999999999996</v>
      </c>
      <c r="M7442" t="s">
        <v>693</v>
      </c>
      <c r="N7442" t="s">
        <v>108</v>
      </c>
      <c r="O7442" t="s">
        <v>695</v>
      </c>
    </row>
    <row r="7443" spans="1:15" x14ac:dyDescent="0.2">
      <c r="A7443" s="1" t="s">
        <v>719</v>
      </c>
      <c r="B7443" s="1">
        <v>46008</v>
      </c>
      <c r="C7443" t="s">
        <v>500</v>
      </c>
      <c r="D7443" t="s">
        <v>501</v>
      </c>
      <c r="F7443" t="s">
        <v>106</v>
      </c>
      <c r="G7443" t="s">
        <v>107</v>
      </c>
      <c r="H7443" s="2">
        <v>-53905.23</v>
      </c>
      <c r="I7443">
        <v>-0.04</v>
      </c>
      <c r="J7443" s="2">
        <v>-53905.23</v>
      </c>
      <c r="K7443" s="2">
        <v>-646485</v>
      </c>
      <c r="L7443">
        <v>8.34</v>
      </c>
      <c r="M7443" t="s">
        <v>502</v>
      </c>
      <c r="N7443" t="s">
        <v>108</v>
      </c>
      <c r="O7443" t="s">
        <v>500</v>
      </c>
    </row>
    <row r="7444" spans="1:15" x14ac:dyDescent="0.2">
      <c r="A7444" s="1" t="s">
        <v>719</v>
      </c>
      <c r="B7444" s="1">
        <v>46008</v>
      </c>
      <c r="C7444" t="s">
        <v>671</v>
      </c>
      <c r="D7444" t="s">
        <v>713</v>
      </c>
      <c r="F7444" t="s">
        <v>106</v>
      </c>
      <c r="G7444" t="s">
        <v>107</v>
      </c>
      <c r="H7444" s="2">
        <v>-133949.79999999999</v>
      </c>
      <c r="I7444">
        <v>-0.11</v>
      </c>
      <c r="J7444" s="2">
        <v>-133949.79999999999</v>
      </c>
      <c r="K7444" s="2">
        <v>-6726752</v>
      </c>
      <c r="L7444">
        <v>1.99</v>
      </c>
      <c r="M7444" t="s">
        <v>669</v>
      </c>
      <c r="N7444" t="s">
        <v>108</v>
      </c>
      <c r="O7444" t="s">
        <v>671</v>
      </c>
    </row>
    <row r="7445" spans="1:15" x14ac:dyDescent="0.2">
      <c r="A7445" s="1" t="s">
        <v>719</v>
      </c>
      <c r="B7445" s="1">
        <v>46008</v>
      </c>
      <c r="C7445" t="s">
        <v>384</v>
      </c>
      <c r="D7445" t="s">
        <v>493</v>
      </c>
      <c r="F7445" t="s">
        <v>106</v>
      </c>
      <c r="G7445" t="s">
        <v>107</v>
      </c>
      <c r="H7445" s="2">
        <v>-448976.02</v>
      </c>
      <c r="I7445">
        <v>-0.36</v>
      </c>
      <c r="J7445" s="2">
        <v>-448976.02</v>
      </c>
      <c r="K7445" s="2">
        <v>-4902365</v>
      </c>
      <c r="L7445">
        <v>9.16</v>
      </c>
      <c r="M7445" t="s">
        <v>363</v>
      </c>
      <c r="N7445" t="s">
        <v>108</v>
      </c>
      <c r="O7445" t="s">
        <v>384</v>
      </c>
    </row>
    <row r="7446" spans="1:15" x14ac:dyDescent="0.2">
      <c r="A7446" s="1" t="s">
        <v>719</v>
      </c>
      <c r="B7446" s="1">
        <v>46008</v>
      </c>
      <c r="C7446" t="s">
        <v>152</v>
      </c>
      <c r="D7446" t="s">
        <v>153</v>
      </c>
      <c r="F7446" t="s">
        <v>106</v>
      </c>
      <c r="G7446" t="s">
        <v>107</v>
      </c>
      <c r="H7446" s="2">
        <v>-1651713.18</v>
      </c>
      <c r="I7446">
        <v>-1.32</v>
      </c>
      <c r="J7446" s="2">
        <v>-1651713.18</v>
      </c>
      <c r="K7446" s="2">
        <v>-1448939</v>
      </c>
      <c r="L7446">
        <v>114</v>
      </c>
      <c r="M7446" t="s">
        <v>154</v>
      </c>
      <c r="N7446" t="s">
        <v>108</v>
      </c>
      <c r="O7446" t="s">
        <v>152</v>
      </c>
    </row>
    <row r="7447" spans="1:15" x14ac:dyDescent="0.2">
      <c r="A7447" s="1" t="s">
        <v>186</v>
      </c>
      <c r="B7447" s="1">
        <v>46008</v>
      </c>
      <c r="C7447" t="s">
        <v>36</v>
      </c>
      <c r="D7447" t="s">
        <v>37</v>
      </c>
      <c r="E7447" t="s">
        <v>15</v>
      </c>
      <c r="F7447" t="s">
        <v>16</v>
      </c>
      <c r="G7447" t="s">
        <v>17</v>
      </c>
      <c r="H7447" s="2">
        <v>18595941.07</v>
      </c>
      <c r="I7447">
        <v>5.37</v>
      </c>
      <c r="J7447" s="2">
        <v>18595941.07</v>
      </c>
      <c r="K7447" s="2">
        <v>18101</v>
      </c>
      <c r="L7447" s="2">
        <v>1027.3399999999999</v>
      </c>
      <c r="M7447" t="s">
        <v>38</v>
      </c>
      <c r="N7447" t="s">
        <v>39</v>
      </c>
      <c r="O7447" t="s">
        <v>40</v>
      </c>
    </row>
    <row r="7448" spans="1:15" x14ac:dyDescent="0.2">
      <c r="A7448" s="1" t="s">
        <v>186</v>
      </c>
      <c r="B7448" s="1">
        <v>46008</v>
      </c>
      <c r="C7448" t="s">
        <v>27</v>
      </c>
      <c r="D7448" t="s">
        <v>28</v>
      </c>
      <c r="E7448" t="s">
        <v>15</v>
      </c>
      <c r="F7448" t="s">
        <v>16</v>
      </c>
      <c r="G7448" t="s">
        <v>17</v>
      </c>
      <c r="H7448" s="2">
        <v>18542699.780000001</v>
      </c>
      <c r="I7448">
        <v>5.35</v>
      </c>
      <c r="J7448" s="2">
        <v>18542699.780000001</v>
      </c>
      <c r="K7448" s="2">
        <v>93598</v>
      </c>
      <c r="L7448">
        <v>198.11</v>
      </c>
      <c r="M7448" t="s">
        <v>18</v>
      </c>
      <c r="N7448" t="s">
        <v>19</v>
      </c>
      <c r="O7448" t="s">
        <v>20</v>
      </c>
    </row>
    <row r="7449" spans="1:15" x14ac:dyDescent="0.2">
      <c r="A7449" s="1" t="s">
        <v>186</v>
      </c>
      <c r="B7449" s="1">
        <v>46008</v>
      </c>
      <c r="C7449">
        <v>5930</v>
      </c>
      <c r="D7449" t="s">
        <v>50</v>
      </c>
      <c r="E7449" t="s">
        <v>15</v>
      </c>
      <c r="F7449" t="s">
        <v>16</v>
      </c>
      <c r="G7449" t="s">
        <v>17</v>
      </c>
      <c r="H7449" s="2">
        <v>17842456.289999999</v>
      </c>
      <c r="I7449">
        <v>5.15</v>
      </c>
      <c r="J7449" s="2">
        <v>17842456.289999999</v>
      </c>
      <c r="K7449" s="2">
        <v>244693</v>
      </c>
      <c r="L7449">
        <v>72.92</v>
      </c>
      <c r="M7449" t="s">
        <v>51</v>
      </c>
      <c r="N7449" t="s">
        <v>52</v>
      </c>
      <c r="O7449" t="s">
        <v>53</v>
      </c>
    </row>
    <row r="7450" spans="1:15" x14ac:dyDescent="0.2">
      <c r="A7450" s="1" t="s">
        <v>186</v>
      </c>
      <c r="B7450" s="1">
        <v>46008</v>
      </c>
      <c r="C7450" t="s">
        <v>58</v>
      </c>
      <c r="D7450" t="s">
        <v>59</v>
      </c>
      <c r="E7450" t="s">
        <v>15</v>
      </c>
      <c r="F7450" t="s">
        <v>16</v>
      </c>
      <c r="G7450" t="s">
        <v>17</v>
      </c>
      <c r="H7450" s="2">
        <v>17375864.960000001</v>
      </c>
      <c r="I7450">
        <v>5.0199999999999996</v>
      </c>
      <c r="J7450" s="2">
        <v>17375864.960000001</v>
      </c>
      <c r="K7450" s="2">
        <v>77048</v>
      </c>
      <c r="L7450">
        <v>225.52</v>
      </c>
      <c r="M7450" t="s">
        <v>18</v>
      </c>
      <c r="N7450" t="s">
        <v>19</v>
      </c>
      <c r="O7450" t="s">
        <v>20</v>
      </c>
    </row>
    <row r="7451" spans="1:15" x14ac:dyDescent="0.2">
      <c r="A7451" s="1" t="s">
        <v>186</v>
      </c>
      <c r="B7451" s="1">
        <v>46008</v>
      </c>
      <c r="C7451" t="s">
        <v>54</v>
      </c>
      <c r="D7451" t="s">
        <v>55</v>
      </c>
      <c r="E7451" t="s">
        <v>15</v>
      </c>
      <c r="F7451" t="s">
        <v>16</v>
      </c>
      <c r="G7451" t="s">
        <v>17</v>
      </c>
      <c r="H7451" s="2">
        <v>17219704.800000001</v>
      </c>
      <c r="I7451">
        <v>4.97</v>
      </c>
      <c r="J7451" s="2">
        <v>17219704.800000001</v>
      </c>
      <c r="K7451" s="2">
        <v>63345</v>
      </c>
      <c r="L7451">
        <v>271.83999999999997</v>
      </c>
      <c r="M7451" t="s">
        <v>18</v>
      </c>
      <c r="N7451" t="s">
        <v>19</v>
      </c>
      <c r="O7451" t="s">
        <v>20</v>
      </c>
    </row>
    <row r="7452" spans="1:15" x14ac:dyDescent="0.2">
      <c r="A7452" s="1" t="s">
        <v>186</v>
      </c>
      <c r="B7452" s="1">
        <v>46008</v>
      </c>
      <c r="C7452" t="s">
        <v>46</v>
      </c>
      <c r="D7452" t="s">
        <v>47</v>
      </c>
      <c r="E7452" t="s">
        <v>15</v>
      </c>
      <c r="F7452" t="s">
        <v>16</v>
      </c>
      <c r="G7452" t="s">
        <v>17</v>
      </c>
      <c r="H7452" s="2">
        <v>17197030.719999999</v>
      </c>
      <c r="I7452">
        <v>4.96</v>
      </c>
      <c r="J7452" s="2">
        <v>17197030.719999999</v>
      </c>
      <c r="K7452" s="2">
        <v>56696</v>
      </c>
      <c r="L7452">
        <v>303.32</v>
      </c>
      <c r="M7452" t="s">
        <v>18</v>
      </c>
      <c r="N7452" t="s">
        <v>31</v>
      </c>
      <c r="O7452" t="s">
        <v>20</v>
      </c>
    </row>
    <row r="7453" spans="1:15" x14ac:dyDescent="0.2">
      <c r="A7453" s="1" t="s">
        <v>186</v>
      </c>
      <c r="B7453" s="1">
        <v>46008</v>
      </c>
      <c r="C7453" t="s">
        <v>44</v>
      </c>
      <c r="D7453" t="s">
        <v>45</v>
      </c>
      <c r="E7453" t="s">
        <v>15</v>
      </c>
      <c r="F7453" t="s">
        <v>16</v>
      </c>
      <c r="G7453" t="s">
        <v>17</v>
      </c>
      <c r="H7453" s="2">
        <v>16356264</v>
      </c>
      <c r="I7453">
        <v>4.72</v>
      </c>
      <c r="J7453" s="2">
        <v>16356264</v>
      </c>
      <c r="K7453" s="2">
        <v>215214</v>
      </c>
      <c r="L7453">
        <v>76</v>
      </c>
      <c r="M7453" t="s">
        <v>18</v>
      </c>
      <c r="N7453" t="s">
        <v>19</v>
      </c>
      <c r="O7453" t="s">
        <v>20</v>
      </c>
    </row>
    <row r="7454" spans="1:15" x14ac:dyDescent="0.2">
      <c r="A7454" s="1" t="s">
        <v>186</v>
      </c>
      <c r="B7454" s="1">
        <v>46008</v>
      </c>
      <c r="C7454">
        <v>2330</v>
      </c>
      <c r="D7454" t="s">
        <v>32</v>
      </c>
      <c r="E7454" t="s">
        <v>15</v>
      </c>
      <c r="F7454" t="s">
        <v>16</v>
      </c>
      <c r="G7454" t="s">
        <v>17</v>
      </c>
      <c r="H7454" s="2">
        <v>16093238.26</v>
      </c>
      <c r="I7454">
        <v>4.6500000000000004</v>
      </c>
      <c r="J7454" s="2">
        <v>16093238.26</v>
      </c>
      <c r="K7454" s="2">
        <v>355126</v>
      </c>
      <c r="L7454">
        <v>45.32</v>
      </c>
      <c r="M7454" t="s">
        <v>33</v>
      </c>
      <c r="N7454" t="s">
        <v>34</v>
      </c>
      <c r="O7454" t="s">
        <v>35</v>
      </c>
    </row>
    <row r="7455" spans="1:15" x14ac:dyDescent="0.2">
      <c r="A7455" s="1" t="s">
        <v>186</v>
      </c>
      <c r="B7455" s="1">
        <v>46008</v>
      </c>
      <c r="C7455" t="s">
        <v>13</v>
      </c>
      <c r="D7455" t="s">
        <v>14</v>
      </c>
      <c r="E7455" t="s">
        <v>15</v>
      </c>
      <c r="F7455" t="s">
        <v>16</v>
      </c>
      <c r="G7455" t="s">
        <v>17</v>
      </c>
      <c r="H7455" s="2">
        <v>15715517.470000001</v>
      </c>
      <c r="I7455">
        <v>4.54</v>
      </c>
      <c r="J7455" s="2">
        <v>15715517.470000001</v>
      </c>
      <c r="K7455" s="2">
        <v>88643</v>
      </c>
      <c r="L7455">
        <v>177.29</v>
      </c>
      <c r="M7455" t="s">
        <v>18</v>
      </c>
      <c r="N7455" t="s">
        <v>19</v>
      </c>
      <c r="O7455" t="s">
        <v>20</v>
      </c>
    </row>
    <row r="7456" spans="1:15" x14ac:dyDescent="0.2">
      <c r="A7456" s="1" t="s">
        <v>186</v>
      </c>
      <c r="B7456" s="1">
        <v>46008</v>
      </c>
      <c r="C7456" t="s">
        <v>25</v>
      </c>
      <c r="D7456" t="s">
        <v>26</v>
      </c>
      <c r="E7456" t="s">
        <v>15</v>
      </c>
      <c r="F7456" t="s">
        <v>16</v>
      </c>
      <c r="G7456" t="s">
        <v>17</v>
      </c>
      <c r="H7456" s="2">
        <v>14058447.48</v>
      </c>
      <c r="I7456">
        <v>4.0599999999999996</v>
      </c>
      <c r="J7456" s="2">
        <v>14058447.48</v>
      </c>
      <c r="K7456" s="2">
        <v>82242</v>
      </c>
      <c r="L7456">
        <v>170.94</v>
      </c>
      <c r="M7456" t="s">
        <v>18</v>
      </c>
      <c r="N7456" t="s">
        <v>19</v>
      </c>
      <c r="O7456" t="s">
        <v>20</v>
      </c>
    </row>
    <row r="7457" spans="1:15" x14ac:dyDescent="0.2">
      <c r="A7457" s="1" t="s">
        <v>186</v>
      </c>
      <c r="B7457" s="1">
        <v>46008</v>
      </c>
      <c r="C7457" t="s">
        <v>41</v>
      </c>
      <c r="D7457" t="s">
        <v>42</v>
      </c>
      <c r="E7457" t="s">
        <v>15</v>
      </c>
      <c r="F7457" t="s">
        <v>43</v>
      </c>
      <c r="G7457" t="s">
        <v>17</v>
      </c>
      <c r="H7457" s="2">
        <v>14018118.310000001</v>
      </c>
      <c r="I7457">
        <v>4.05</v>
      </c>
      <c r="J7457" s="2">
        <v>14018118.310000001</v>
      </c>
      <c r="K7457" s="2">
        <v>63353</v>
      </c>
      <c r="L7457">
        <v>221.27</v>
      </c>
      <c r="M7457" t="s">
        <v>18</v>
      </c>
      <c r="N7457" t="s">
        <v>19</v>
      </c>
      <c r="O7457" t="s">
        <v>20</v>
      </c>
    </row>
    <row r="7458" spans="1:15" x14ac:dyDescent="0.2">
      <c r="A7458" s="1" t="s">
        <v>186</v>
      </c>
      <c r="B7458" s="1">
        <v>46008</v>
      </c>
      <c r="C7458" t="s">
        <v>23</v>
      </c>
      <c r="D7458" t="s">
        <v>24</v>
      </c>
      <c r="E7458" t="s">
        <v>15</v>
      </c>
      <c r="F7458" t="s">
        <v>16</v>
      </c>
      <c r="G7458" t="s">
        <v>17</v>
      </c>
      <c r="H7458" s="2">
        <v>13849854.68</v>
      </c>
      <c r="I7458">
        <v>4</v>
      </c>
      <c r="J7458" s="2">
        <v>13849854.68</v>
      </c>
      <c r="K7458" s="2">
        <v>29089</v>
      </c>
      <c r="L7458">
        <v>476.12</v>
      </c>
      <c r="M7458" t="s">
        <v>18</v>
      </c>
      <c r="N7458" t="s">
        <v>19</v>
      </c>
      <c r="O7458" t="s">
        <v>20</v>
      </c>
    </row>
    <row r="7459" spans="1:15" x14ac:dyDescent="0.2">
      <c r="A7459" s="1" t="s">
        <v>186</v>
      </c>
      <c r="B7459" s="1">
        <v>46008</v>
      </c>
      <c r="C7459" t="s">
        <v>157</v>
      </c>
      <c r="D7459" t="s">
        <v>158</v>
      </c>
      <c r="E7459" t="s">
        <v>15</v>
      </c>
      <c r="F7459" t="s">
        <v>16</v>
      </c>
      <c r="G7459" t="s">
        <v>17</v>
      </c>
      <c r="H7459" s="2">
        <v>13716172.689999999</v>
      </c>
      <c r="I7459">
        <v>3.96</v>
      </c>
      <c r="J7459" s="2">
        <v>13716172.689999999</v>
      </c>
      <c r="K7459" s="2">
        <v>55247</v>
      </c>
      <c r="L7459">
        <v>248.27</v>
      </c>
      <c r="M7459" t="s">
        <v>18</v>
      </c>
      <c r="N7459" t="s">
        <v>19</v>
      </c>
      <c r="O7459" t="s">
        <v>20</v>
      </c>
    </row>
    <row r="7460" spans="1:15" x14ac:dyDescent="0.2">
      <c r="A7460" s="1" t="s">
        <v>186</v>
      </c>
      <c r="B7460" s="1">
        <v>46008</v>
      </c>
      <c r="C7460" t="s">
        <v>21</v>
      </c>
      <c r="D7460" t="s">
        <v>22</v>
      </c>
      <c r="E7460" t="s">
        <v>15</v>
      </c>
      <c r="F7460" t="s">
        <v>16</v>
      </c>
      <c r="G7460" t="s">
        <v>17</v>
      </c>
      <c r="H7460" s="2">
        <v>13206092.140000001</v>
      </c>
      <c r="I7460">
        <v>3.81</v>
      </c>
      <c r="J7460" s="2">
        <v>13206092.140000001</v>
      </c>
      <c r="K7460" s="2">
        <v>40507</v>
      </c>
      <c r="L7460">
        <v>326.02</v>
      </c>
      <c r="M7460" t="s">
        <v>18</v>
      </c>
      <c r="N7460" t="s">
        <v>19</v>
      </c>
      <c r="O7460" t="s">
        <v>20</v>
      </c>
    </row>
    <row r="7461" spans="1:15" x14ac:dyDescent="0.2">
      <c r="A7461" s="1" t="s">
        <v>186</v>
      </c>
      <c r="B7461" s="1">
        <v>46008</v>
      </c>
      <c r="C7461" t="s">
        <v>48</v>
      </c>
      <c r="D7461" t="s">
        <v>49</v>
      </c>
      <c r="E7461" t="s">
        <v>15</v>
      </c>
      <c r="F7461" t="s">
        <v>16</v>
      </c>
      <c r="G7461" t="s">
        <v>17</v>
      </c>
      <c r="H7461" s="2">
        <v>12777115.26</v>
      </c>
      <c r="I7461">
        <v>3.69</v>
      </c>
      <c r="J7461" s="2">
        <v>12777115.26</v>
      </c>
      <c r="K7461" s="2">
        <v>74139</v>
      </c>
      <c r="L7461">
        <v>172.34</v>
      </c>
      <c r="M7461" t="s">
        <v>18</v>
      </c>
      <c r="N7461" t="s">
        <v>19</v>
      </c>
      <c r="O7461" t="s">
        <v>20</v>
      </c>
    </row>
    <row r="7462" spans="1:15" x14ac:dyDescent="0.2">
      <c r="A7462" s="1" t="s">
        <v>186</v>
      </c>
      <c r="B7462" s="1">
        <v>46008</v>
      </c>
      <c r="C7462" t="s">
        <v>155</v>
      </c>
      <c r="D7462" t="s">
        <v>156</v>
      </c>
      <c r="E7462" t="s">
        <v>15</v>
      </c>
      <c r="F7462" t="s">
        <v>16</v>
      </c>
      <c r="G7462" t="s">
        <v>17</v>
      </c>
      <c r="H7462" s="2">
        <v>11192088.949999999</v>
      </c>
      <c r="I7462">
        <v>3.23</v>
      </c>
      <c r="J7462" s="2">
        <v>11192088.949999999</v>
      </c>
      <c r="K7462" s="2">
        <v>14305</v>
      </c>
      <c r="L7462">
        <v>782.39</v>
      </c>
      <c r="M7462" t="s">
        <v>18</v>
      </c>
      <c r="N7462" t="s">
        <v>31</v>
      </c>
      <c r="O7462" t="s">
        <v>20</v>
      </c>
    </row>
    <row r="7463" spans="1:15" x14ac:dyDescent="0.2">
      <c r="A7463" s="1" t="s">
        <v>186</v>
      </c>
      <c r="B7463" s="1">
        <v>46008</v>
      </c>
      <c r="C7463" t="s">
        <v>62</v>
      </c>
      <c r="D7463" t="s">
        <v>63</v>
      </c>
      <c r="E7463" t="s">
        <v>15</v>
      </c>
      <c r="F7463" t="s">
        <v>16</v>
      </c>
      <c r="G7463" t="s">
        <v>17</v>
      </c>
      <c r="H7463" s="2">
        <v>10841532.800000001</v>
      </c>
      <c r="I7463">
        <v>3.13</v>
      </c>
      <c r="J7463" s="2">
        <v>10841532.800000001</v>
      </c>
      <c r="K7463" s="2">
        <v>300736</v>
      </c>
      <c r="L7463">
        <v>36.049999999999997</v>
      </c>
      <c r="M7463" t="s">
        <v>18</v>
      </c>
      <c r="N7463" t="s">
        <v>19</v>
      </c>
      <c r="O7463" t="s">
        <v>20</v>
      </c>
    </row>
    <row r="7464" spans="1:15" x14ac:dyDescent="0.2">
      <c r="A7464" s="1" t="s">
        <v>186</v>
      </c>
      <c r="B7464" s="1">
        <v>46008</v>
      </c>
      <c r="C7464" t="s">
        <v>60</v>
      </c>
      <c r="D7464" t="s">
        <v>61</v>
      </c>
      <c r="E7464" t="s">
        <v>15</v>
      </c>
      <c r="F7464" t="s">
        <v>16</v>
      </c>
      <c r="G7464" t="s">
        <v>17</v>
      </c>
      <c r="H7464" s="2">
        <v>10618501.199999999</v>
      </c>
      <c r="I7464">
        <v>3.06</v>
      </c>
      <c r="J7464" s="2">
        <v>10618501.199999999</v>
      </c>
      <c r="K7464" s="2">
        <v>9060</v>
      </c>
      <c r="L7464" s="2">
        <v>1172.02</v>
      </c>
      <c r="M7464" t="s">
        <v>18</v>
      </c>
      <c r="N7464" t="s">
        <v>19</v>
      </c>
      <c r="O7464" t="s">
        <v>20</v>
      </c>
    </row>
    <row r="7465" spans="1:15" x14ac:dyDescent="0.2">
      <c r="A7465" s="1" t="s">
        <v>186</v>
      </c>
      <c r="B7465" s="1">
        <v>46008</v>
      </c>
      <c r="C7465" t="s">
        <v>67</v>
      </c>
      <c r="D7465" t="s">
        <v>68</v>
      </c>
      <c r="E7465" t="s">
        <v>15</v>
      </c>
      <c r="F7465" t="s">
        <v>69</v>
      </c>
      <c r="G7465" t="s">
        <v>17</v>
      </c>
      <c r="H7465" s="2">
        <v>9600969.0399999991</v>
      </c>
      <c r="I7465">
        <v>2.77</v>
      </c>
      <c r="J7465" s="2">
        <v>9600969.0399999991</v>
      </c>
      <c r="K7465" s="2">
        <v>32357</v>
      </c>
      <c r="L7465">
        <v>296.72000000000003</v>
      </c>
      <c r="M7465" t="s">
        <v>18</v>
      </c>
      <c r="N7465" t="s">
        <v>19</v>
      </c>
      <c r="O7465" t="s">
        <v>20</v>
      </c>
    </row>
    <row r="7466" spans="1:15" x14ac:dyDescent="0.2">
      <c r="A7466" s="1" t="s">
        <v>186</v>
      </c>
      <c r="B7466" s="1">
        <v>46008</v>
      </c>
      <c r="C7466" t="s">
        <v>29</v>
      </c>
      <c r="D7466" t="s">
        <v>30</v>
      </c>
      <c r="E7466" t="s">
        <v>15</v>
      </c>
      <c r="F7466" t="s">
        <v>16</v>
      </c>
      <c r="G7466" t="s">
        <v>17</v>
      </c>
      <c r="H7466" s="2">
        <v>8442050.3000000007</v>
      </c>
      <c r="I7466">
        <v>2.44</v>
      </c>
      <c r="J7466" s="2">
        <v>8442050.3000000007</v>
      </c>
      <c r="K7466" s="2">
        <v>47305</v>
      </c>
      <c r="L7466">
        <v>178.46</v>
      </c>
      <c r="M7466" t="s">
        <v>18</v>
      </c>
      <c r="N7466" t="s">
        <v>31</v>
      </c>
      <c r="O7466" t="s">
        <v>20</v>
      </c>
    </row>
    <row r="7467" spans="1:15" x14ac:dyDescent="0.2">
      <c r="A7467" s="1" t="s">
        <v>186</v>
      </c>
      <c r="B7467" s="1">
        <v>46008</v>
      </c>
      <c r="C7467" t="s">
        <v>56</v>
      </c>
      <c r="D7467" t="s">
        <v>57</v>
      </c>
      <c r="E7467" t="s">
        <v>15</v>
      </c>
      <c r="F7467" t="s">
        <v>16</v>
      </c>
      <c r="G7467" t="s">
        <v>17</v>
      </c>
      <c r="H7467" s="2">
        <v>8436955.9199999999</v>
      </c>
      <c r="I7467">
        <v>2.44</v>
      </c>
      <c r="J7467" s="2">
        <v>8436955.9199999999</v>
      </c>
      <c r="K7467" s="2">
        <v>45993</v>
      </c>
      <c r="L7467">
        <v>183.44</v>
      </c>
      <c r="M7467" t="s">
        <v>18</v>
      </c>
      <c r="N7467" t="s">
        <v>19</v>
      </c>
      <c r="O7467" t="s">
        <v>20</v>
      </c>
    </row>
    <row r="7468" spans="1:15" x14ac:dyDescent="0.2">
      <c r="A7468" s="1" t="s">
        <v>186</v>
      </c>
      <c r="B7468" s="1">
        <v>46008</v>
      </c>
      <c r="C7468" t="s">
        <v>70</v>
      </c>
      <c r="D7468" t="s">
        <v>71</v>
      </c>
      <c r="E7468" t="s">
        <v>15</v>
      </c>
      <c r="F7468" t="s">
        <v>69</v>
      </c>
      <c r="G7468" t="s">
        <v>17</v>
      </c>
      <c r="H7468" s="2">
        <v>8406484.2400000002</v>
      </c>
      <c r="I7468">
        <v>2.4300000000000002</v>
      </c>
      <c r="J7468" s="2">
        <v>8406484.2400000002</v>
      </c>
      <c r="K7468" s="2">
        <v>28204</v>
      </c>
      <c r="L7468">
        <v>298.06</v>
      </c>
      <c r="M7468" t="s">
        <v>18</v>
      </c>
      <c r="N7468" t="s">
        <v>19</v>
      </c>
      <c r="O7468" t="s">
        <v>20</v>
      </c>
    </row>
    <row r="7469" spans="1:15" x14ac:dyDescent="0.2">
      <c r="A7469" s="1" t="s">
        <v>186</v>
      </c>
      <c r="B7469" s="1">
        <v>46008</v>
      </c>
      <c r="C7469">
        <v>8035</v>
      </c>
      <c r="D7469" t="s">
        <v>72</v>
      </c>
      <c r="E7469" t="s">
        <v>15</v>
      </c>
      <c r="F7469" t="s">
        <v>16</v>
      </c>
      <c r="G7469" t="s">
        <v>17</v>
      </c>
      <c r="H7469" s="2">
        <v>6609593.0499999998</v>
      </c>
      <c r="I7469">
        <v>1.91</v>
      </c>
      <c r="J7469" s="2">
        <v>6609593.0499999998</v>
      </c>
      <c r="K7469" s="2">
        <v>32800</v>
      </c>
      <c r="L7469">
        <v>201.51</v>
      </c>
      <c r="M7469" t="s">
        <v>73</v>
      </c>
      <c r="N7469" t="s">
        <v>74</v>
      </c>
      <c r="O7469" t="s">
        <v>75</v>
      </c>
    </row>
    <row r="7470" spans="1:15" x14ac:dyDescent="0.2">
      <c r="A7470" s="1" t="s">
        <v>186</v>
      </c>
      <c r="B7470" s="1">
        <v>46008</v>
      </c>
      <c r="C7470">
        <v>2317</v>
      </c>
      <c r="D7470" t="s">
        <v>78</v>
      </c>
      <c r="E7470" t="s">
        <v>15</v>
      </c>
      <c r="F7470" t="s">
        <v>16</v>
      </c>
      <c r="G7470" t="s">
        <v>17</v>
      </c>
      <c r="H7470" s="2">
        <v>5757759.0300000003</v>
      </c>
      <c r="I7470">
        <v>1.66</v>
      </c>
      <c r="J7470" s="2">
        <v>5757759.0300000003</v>
      </c>
      <c r="K7470" s="2">
        <v>839210</v>
      </c>
      <c r="L7470">
        <v>6.86</v>
      </c>
      <c r="M7470" t="s">
        <v>33</v>
      </c>
      <c r="N7470" t="s">
        <v>34</v>
      </c>
      <c r="O7470" t="s">
        <v>35</v>
      </c>
    </row>
    <row r="7471" spans="1:15" x14ac:dyDescent="0.2">
      <c r="A7471" s="1" t="s">
        <v>186</v>
      </c>
      <c r="B7471" s="1">
        <v>46008</v>
      </c>
      <c r="C7471" t="s">
        <v>64</v>
      </c>
      <c r="D7471" t="s">
        <v>65</v>
      </c>
      <c r="E7471" t="s">
        <v>15</v>
      </c>
      <c r="F7471" t="s">
        <v>66</v>
      </c>
      <c r="G7471" t="s">
        <v>17</v>
      </c>
      <c r="H7471" s="2">
        <v>5043702.72</v>
      </c>
      <c r="I7471">
        <v>1.46</v>
      </c>
      <c r="J7471" s="2">
        <v>5043702.72</v>
      </c>
      <c r="K7471" s="2">
        <v>6744</v>
      </c>
      <c r="L7471">
        <v>747.88</v>
      </c>
      <c r="M7471" t="s">
        <v>18</v>
      </c>
      <c r="N7471" t="s">
        <v>19</v>
      </c>
      <c r="O7471" t="s">
        <v>20</v>
      </c>
    </row>
    <row r="7472" spans="1:15" x14ac:dyDescent="0.2">
      <c r="A7472" s="1" t="s">
        <v>186</v>
      </c>
      <c r="B7472" s="1">
        <v>46008</v>
      </c>
      <c r="C7472" t="s">
        <v>76</v>
      </c>
      <c r="D7472" t="s">
        <v>183</v>
      </c>
      <c r="E7472" t="s">
        <v>15</v>
      </c>
      <c r="F7472" t="s">
        <v>16</v>
      </c>
      <c r="G7472" t="s">
        <v>17</v>
      </c>
      <c r="H7472" s="2">
        <v>4972939.68</v>
      </c>
      <c r="I7472">
        <v>1.44</v>
      </c>
      <c r="J7472" s="2">
        <v>4972939.68</v>
      </c>
      <c r="K7472" s="2">
        <v>22992</v>
      </c>
      <c r="L7472">
        <v>216.29</v>
      </c>
      <c r="M7472" t="s">
        <v>18</v>
      </c>
      <c r="N7472" t="s">
        <v>31</v>
      </c>
      <c r="O7472" t="s">
        <v>20</v>
      </c>
    </row>
    <row r="7473" spans="1:15" x14ac:dyDescent="0.2">
      <c r="A7473" s="1" t="s">
        <v>186</v>
      </c>
      <c r="B7473" s="1">
        <v>46008</v>
      </c>
      <c r="C7473" t="s">
        <v>81</v>
      </c>
      <c r="D7473" t="s">
        <v>82</v>
      </c>
      <c r="E7473" t="s">
        <v>15</v>
      </c>
      <c r="F7473" t="s">
        <v>16</v>
      </c>
      <c r="G7473" t="s">
        <v>17</v>
      </c>
      <c r="H7473" s="2">
        <v>2755006.38</v>
      </c>
      <c r="I7473">
        <v>0.8</v>
      </c>
      <c r="J7473" s="2">
        <v>2755006.38</v>
      </c>
      <c r="K7473" s="2">
        <v>21542</v>
      </c>
      <c r="L7473">
        <v>127.89</v>
      </c>
      <c r="M7473" t="s">
        <v>18</v>
      </c>
      <c r="N7473" t="s">
        <v>31</v>
      </c>
      <c r="O7473" t="s">
        <v>20</v>
      </c>
    </row>
    <row r="7474" spans="1:15" x14ac:dyDescent="0.2">
      <c r="A7474" s="1" t="s">
        <v>186</v>
      </c>
      <c r="B7474" s="1">
        <v>46008</v>
      </c>
      <c r="C7474" t="s">
        <v>83</v>
      </c>
      <c r="D7474" t="s">
        <v>84</v>
      </c>
      <c r="E7474" t="s">
        <v>15</v>
      </c>
      <c r="F7474" t="s">
        <v>16</v>
      </c>
      <c r="G7474" t="s">
        <v>17</v>
      </c>
      <c r="H7474" s="2">
        <v>2379532.14</v>
      </c>
      <c r="I7474">
        <v>0.69</v>
      </c>
      <c r="J7474" s="2">
        <v>2379532.14</v>
      </c>
      <c r="K7474" s="2">
        <v>37186</v>
      </c>
      <c r="L7474">
        <v>63.99</v>
      </c>
      <c r="M7474" t="s">
        <v>18</v>
      </c>
      <c r="N7474" t="s">
        <v>19</v>
      </c>
      <c r="O7474" t="s">
        <v>20</v>
      </c>
    </row>
    <row r="7475" spans="1:15" x14ac:dyDescent="0.2">
      <c r="A7475" s="1" t="s">
        <v>186</v>
      </c>
      <c r="B7475" s="1">
        <v>46008</v>
      </c>
      <c r="C7475" t="s">
        <v>96</v>
      </c>
      <c r="D7475" t="s">
        <v>97</v>
      </c>
      <c r="E7475" t="s">
        <v>15</v>
      </c>
      <c r="F7475" t="s">
        <v>16</v>
      </c>
      <c r="G7475" t="s">
        <v>17</v>
      </c>
      <c r="H7475" s="2">
        <v>2325654</v>
      </c>
      <c r="I7475">
        <v>0.67</v>
      </c>
      <c r="J7475" s="2">
        <v>2325654</v>
      </c>
      <c r="K7475" s="2">
        <v>5640</v>
      </c>
      <c r="L7475">
        <v>412.35</v>
      </c>
      <c r="M7475" t="s">
        <v>18</v>
      </c>
      <c r="N7475" t="s">
        <v>19</v>
      </c>
      <c r="O7475" t="s">
        <v>20</v>
      </c>
    </row>
    <row r="7476" spans="1:15" x14ac:dyDescent="0.2">
      <c r="A7476" s="1" t="s">
        <v>186</v>
      </c>
      <c r="B7476" s="1">
        <v>46008</v>
      </c>
      <c r="C7476">
        <v>5935</v>
      </c>
      <c r="D7476" t="s">
        <v>91</v>
      </c>
      <c r="E7476" t="s">
        <v>15</v>
      </c>
      <c r="F7476" t="s">
        <v>16</v>
      </c>
      <c r="G7476" t="s">
        <v>17</v>
      </c>
      <c r="H7476" s="2">
        <v>2202747.09</v>
      </c>
      <c r="I7476">
        <v>0.64</v>
      </c>
      <c r="J7476" s="2">
        <v>2202747.09</v>
      </c>
      <c r="K7476" s="2">
        <v>38850</v>
      </c>
      <c r="L7476">
        <v>56.7</v>
      </c>
      <c r="M7476" t="s">
        <v>51</v>
      </c>
      <c r="N7476" t="s">
        <v>52</v>
      </c>
      <c r="O7476" t="s">
        <v>53</v>
      </c>
    </row>
    <row r="7477" spans="1:15" x14ac:dyDescent="0.2">
      <c r="A7477" s="1" t="s">
        <v>186</v>
      </c>
      <c r="B7477" s="1">
        <v>46008</v>
      </c>
      <c r="C7477" t="s">
        <v>85</v>
      </c>
      <c r="D7477" t="s">
        <v>86</v>
      </c>
      <c r="E7477" t="s">
        <v>15</v>
      </c>
      <c r="F7477" t="s">
        <v>16</v>
      </c>
      <c r="G7477" t="s">
        <v>17</v>
      </c>
      <c r="H7477" s="2">
        <v>2171239.86</v>
      </c>
      <c r="I7477">
        <v>0.63</v>
      </c>
      <c r="J7477" s="2">
        <v>2171239.86</v>
      </c>
      <c r="K7477" s="2">
        <v>90393</v>
      </c>
      <c r="L7477">
        <v>24.02</v>
      </c>
      <c r="M7477" t="s">
        <v>18</v>
      </c>
      <c r="N7477" t="s">
        <v>31</v>
      </c>
      <c r="O7477" t="s">
        <v>20</v>
      </c>
    </row>
    <row r="7478" spans="1:15" x14ac:dyDescent="0.2">
      <c r="A7478" s="1" t="s">
        <v>186</v>
      </c>
      <c r="B7478" s="1">
        <v>46008</v>
      </c>
      <c r="C7478" t="s">
        <v>87</v>
      </c>
      <c r="D7478" t="s">
        <v>88</v>
      </c>
      <c r="E7478" t="s">
        <v>15</v>
      </c>
      <c r="F7478" t="s">
        <v>16</v>
      </c>
      <c r="G7478" t="s">
        <v>17</v>
      </c>
      <c r="H7478" s="2">
        <v>1530138.4</v>
      </c>
      <c r="I7478">
        <v>0.44</v>
      </c>
      <c r="J7478" s="2">
        <v>1530138.4</v>
      </c>
      <c r="K7478" s="2">
        <v>13790</v>
      </c>
      <c r="L7478">
        <v>110.96</v>
      </c>
      <c r="M7478" t="s">
        <v>18</v>
      </c>
      <c r="N7478" t="s">
        <v>19</v>
      </c>
      <c r="O7478" t="s">
        <v>20</v>
      </c>
    </row>
    <row r="7479" spans="1:15" x14ac:dyDescent="0.2">
      <c r="A7479" s="1" t="s">
        <v>186</v>
      </c>
      <c r="B7479" s="1">
        <v>46008</v>
      </c>
      <c r="C7479" t="s">
        <v>92</v>
      </c>
      <c r="D7479" t="s">
        <v>93</v>
      </c>
      <c r="E7479" t="s">
        <v>15</v>
      </c>
      <c r="F7479" t="s">
        <v>16</v>
      </c>
      <c r="G7479" t="s">
        <v>17</v>
      </c>
      <c r="H7479" s="2">
        <v>1481190.88</v>
      </c>
      <c r="I7479">
        <v>0.43</v>
      </c>
      <c r="J7479" s="2">
        <v>1481190.88</v>
      </c>
      <c r="K7479" s="2">
        <v>22334</v>
      </c>
      <c r="L7479">
        <v>66.319999999999993</v>
      </c>
      <c r="M7479" t="s">
        <v>18</v>
      </c>
      <c r="N7479" t="s">
        <v>31</v>
      </c>
      <c r="O7479" t="s">
        <v>20</v>
      </c>
    </row>
    <row r="7480" spans="1:15" x14ac:dyDescent="0.2">
      <c r="A7480" s="1" t="s">
        <v>186</v>
      </c>
      <c r="B7480" s="1">
        <v>46008</v>
      </c>
      <c r="C7480" t="s">
        <v>89</v>
      </c>
      <c r="D7480" t="s">
        <v>90</v>
      </c>
      <c r="E7480" t="s">
        <v>15</v>
      </c>
      <c r="F7480" t="s">
        <v>16</v>
      </c>
      <c r="G7480" t="s">
        <v>17</v>
      </c>
      <c r="H7480" s="2">
        <v>917003.4</v>
      </c>
      <c r="I7480">
        <v>0.26</v>
      </c>
      <c r="J7480" s="2">
        <v>917003.4</v>
      </c>
      <c r="K7480" s="2">
        <v>18267</v>
      </c>
      <c r="L7480">
        <v>50.2</v>
      </c>
      <c r="M7480" t="s">
        <v>18</v>
      </c>
      <c r="N7480" t="s">
        <v>19</v>
      </c>
      <c r="O7480" t="s">
        <v>20</v>
      </c>
    </row>
    <row r="7481" spans="1:15" x14ac:dyDescent="0.2">
      <c r="A7481" s="1" t="s">
        <v>186</v>
      </c>
      <c r="B7481" s="1">
        <v>46008</v>
      </c>
      <c r="C7481" t="s">
        <v>94</v>
      </c>
      <c r="D7481" t="s">
        <v>95</v>
      </c>
      <c r="E7481" t="s">
        <v>15</v>
      </c>
      <c r="F7481" t="s">
        <v>16</v>
      </c>
      <c r="G7481" t="s">
        <v>17</v>
      </c>
      <c r="H7481" s="2">
        <v>891724.89</v>
      </c>
      <c r="I7481">
        <v>0.26</v>
      </c>
      <c r="J7481" s="2">
        <v>891724.89</v>
      </c>
      <c r="K7481" s="2">
        <v>3507</v>
      </c>
      <c r="L7481">
        <v>254.27</v>
      </c>
      <c r="M7481" t="s">
        <v>18</v>
      </c>
      <c r="N7481" t="s">
        <v>19</v>
      </c>
      <c r="O7481" t="s">
        <v>20</v>
      </c>
    </row>
    <row r="7482" spans="1:15" x14ac:dyDescent="0.2">
      <c r="A7482" s="1" t="s">
        <v>186</v>
      </c>
      <c r="B7482" s="1">
        <v>46008</v>
      </c>
      <c r="C7482" t="s">
        <v>20</v>
      </c>
      <c r="D7482" t="s">
        <v>104</v>
      </c>
      <c r="E7482" t="s">
        <v>105</v>
      </c>
      <c r="F7482" t="s">
        <v>106</v>
      </c>
      <c r="G7482" t="s">
        <v>107</v>
      </c>
      <c r="H7482" s="2">
        <v>761153.03</v>
      </c>
      <c r="I7482">
        <v>0.22</v>
      </c>
      <c r="J7482" s="2">
        <v>761153.03</v>
      </c>
      <c r="K7482" s="2">
        <v>761153</v>
      </c>
      <c r="L7482">
        <v>100</v>
      </c>
      <c r="M7482" t="s">
        <v>18</v>
      </c>
      <c r="N7482" t="s">
        <v>108</v>
      </c>
      <c r="O7482" t="s">
        <v>20</v>
      </c>
    </row>
    <row r="7483" spans="1:15" x14ac:dyDescent="0.2">
      <c r="A7483" s="1" t="s">
        <v>186</v>
      </c>
      <c r="B7483" s="1">
        <v>46008</v>
      </c>
      <c r="C7483">
        <v>992</v>
      </c>
      <c r="D7483" t="s">
        <v>100</v>
      </c>
      <c r="E7483" t="s">
        <v>15</v>
      </c>
      <c r="F7483" t="s">
        <v>16</v>
      </c>
      <c r="G7483" t="s">
        <v>17</v>
      </c>
      <c r="H7483" s="2">
        <v>731462.21</v>
      </c>
      <c r="I7483">
        <v>0.21</v>
      </c>
      <c r="J7483" s="2">
        <v>731462.21</v>
      </c>
      <c r="K7483" s="2">
        <v>594000</v>
      </c>
      <c r="L7483">
        <v>1.23</v>
      </c>
      <c r="M7483" t="s">
        <v>101</v>
      </c>
      <c r="N7483" t="s">
        <v>102</v>
      </c>
      <c r="O7483" t="s">
        <v>103</v>
      </c>
    </row>
    <row r="7484" spans="1:15" x14ac:dyDescent="0.2">
      <c r="A7484" s="1" t="s">
        <v>186</v>
      </c>
      <c r="B7484" s="1">
        <v>46008</v>
      </c>
      <c r="C7484" t="s">
        <v>119</v>
      </c>
      <c r="D7484" t="s">
        <v>120</v>
      </c>
      <c r="E7484" t="s">
        <v>121</v>
      </c>
      <c r="F7484" t="s">
        <v>106</v>
      </c>
      <c r="G7484" t="s">
        <v>122</v>
      </c>
      <c r="H7484" s="2">
        <v>664833.09</v>
      </c>
      <c r="I7484">
        <v>0.19</v>
      </c>
      <c r="J7484" s="2">
        <v>664833.09</v>
      </c>
      <c r="K7484" s="2">
        <v>664833</v>
      </c>
      <c r="L7484">
        <v>1</v>
      </c>
      <c r="M7484" t="s">
        <v>123</v>
      </c>
      <c r="N7484" t="s">
        <v>108</v>
      </c>
      <c r="O7484" t="s">
        <v>20</v>
      </c>
    </row>
    <row r="7485" spans="1:15" x14ac:dyDescent="0.2">
      <c r="A7485" s="1" t="s">
        <v>186</v>
      </c>
      <c r="B7485" s="1">
        <v>46008</v>
      </c>
      <c r="C7485" t="s">
        <v>159</v>
      </c>
      <c r="D7485" t="s">
        <v>160</v>
      </c>
      <c r="E7485" t="s">
        <v>15</v>
      </c>
      <c r="F7485" t="s">
        <v>16</v>
      </c>
      <c r="G7485" t="s">
        <v>17</v>
      </c>
      <c r="H7485" s="2">
        <v>623798.37</v>
      </c>
      <c r="I7485">
        <v>0.18</v>
      </c>
      <c r="J7485" s="2">
        <v>623798.37</v>
      </c>
      <c r="K7485" s="2">
        <v>8523</v>
      </c>
      <c r="L7485">
        <v>73.19</v>
      </c>
      <c r="M7485" t="s">
        <v>18</v>
      </c>
      <c r="N7485" t="s">
        <v>31</v>
      </c>
      <c r="O7485" t="s">
        <v>20</v>
      </c>
    </row>
    <row r="7486" spans="1:15" x14ac:dyDescent="0.2">
      <c r="A7486" s="1" t="s">
        <v>186</v>
      </c>
      <c r="B7486" s="1">
        <v>46008</v>
      </c>
      <c r="C7486">
        <v>66570</v>
      </c>
      <c r="D7486" t="s">
        <v>161</v>
      </c>
      <c r="E7486" t="s">
        <v>15</v>
      </c>
      <c r="F7486" t="s">
        <v>43</v>
      </c>
      <c r="G7486" t="s">
        <v>17</v>
      </c>
      <c r="H7486" s="2">
        <v>469086.26</v>
      </c>
      <c r="I7486">
        <v>0.14000000000000001</v>
      </c>
      <c r="J7486" s="2">
        <v>469086.26</v>
      </c>
      <c r="K7486" s="2">
        <v>7208</v>
      </c>
      <c r="L7486">
        <v>65.08</v>
      </c>
      <c r="M7486" t="s">
        <v>51</v>
      </c>
      <c r="N7486" t="s">
        <v>52</v>
      </c>
      <c r="O7486" t="s">
        <v>53</v>
      </c>
    </row>
    <row r="7487" spans="1:15" x14ac:dyDescent="0.2">
      <c r="A7487" s="1" t="s">
        <v>186</v>
      </c>
      <c r="B7487" s="1">
        <v>46008</v>
      </c>
      <c r="C7487" t="s">
        <v>109</v>
      </c>
      <c r="D7487" t="s">
        <v>110</v>
      </c>
      <c r="E7487" t="s">
        <v>15</v>
      </c>
      <c r="F7487" t="s">
        <v>16</v>
      </c>
      <c r="G7487" t="s">
        <v>17</v>
      </c>
      <c r="H7487" s="2">
        <v>355649.53</v>
      </c>
      <c r="I7487">
        <v>0.1</v>
      </c>
      <c r="J7487" s="2">
        <v>355649.53</v>
      </c>
      <c r="K7487" s="2">
        <v>2887</v>
      </c>
      <c r="L7487">
        <v>123.19</v>
      </c>
      <c r="M7487" t="s">
        <v>18</v>
      </c>
      <c r="N7487" t="s">
        <v>19</v>
      </c>
      <c r="O7487" t="s">
        <v>20</v>
      </c>
    </row>
    <row r="7488" spans="1:15" x14ac:dyDescent="0.2">
      <c r="A7488" s="1" t="s">
        <v>186</v>
      </c>
      <c r="B7488" s="1">
        <v>46008</v>
      </c>
      <c r="C7488" t="s">
        <v>162</v>
      </c>
      <c r="D7488" t="s">
        <v>163</v>
      </c>
      <c r="E7488" t="s">
        <v>15</v>
      </c>
      <c r="F7488" t="s">
        <v>16</v>
      </c>
      <c r="G7488" t="s">
        <v>17</v>
      </c>
      <c r="H7488" s="2">
        <v>156273.75</v>
      </c>
      <c r="I7488">
        <v>0.05</v>
      </c>
      <c r="J7488" s="2">
        <v>156273.75</v>
      </c>
      <c r="K7488" s="2">
        <v>4311</v>
      </c>
      <c r="L7488">
        <v>36.25</v>
      </c>
      <c r="M7488" t="s">
        <v>18</v>
      </c>
      <c r="N7488" t="s">
        <v>19</v>
      </c>
      <c r="O7488" t="s">
        <v>20</v>
      </c>
    </row>
    <row r="7489" spans="1:15" x14ac:dyDescent="0.2">
      <c r="A7489" s="1" t="s">
        <v>186</v>
      </c>
      <c r="B7489" s="1">
        <v>46008</v>
      </c>
      <c r="C7489">
        <v>3706</v>
      </c>
      <c r="D7489" t="s">
        <v>164</v>
      </c>
      <c r="E7489" t="s">
        <v>15</v>
      </c>
      <c r="F7489" t="s">
        <v>16</v>
      </c>
      <c r="G7489" t="s">
        <v>17</v>
      </c>
      <c r="H7489" s="2">
        <v>143725.82</v>
      </c>
      <c r="I7489">
        <v>0.04</v>
      </c>
      <c r="J7489" s="2">
        <v>143725.82</v>
      </c>
      <c r="K7489" s="2">
        <v>56200</v>
      </c>
      <c r="L7489">
        <v>2.56</v>
      </c>
      <c r="M7489" t="s">
        <v>33</v>
      </c>
      <c r="N7489" t="s">
        <v>34</v>
      </c>
      <c r="O7489" t="s">
        <v>35</v>
      </c>
    </row>
    <row r="7490" spans="1:15" x14ac:dyDescent="0.2">
      <c r="A7490" s="1" t="s">
        <v>186</v>
      </c>
      <c r="B7490" s="1">
        <v>46008</v>
      </c>
      <c r="C7490" t="s">
        <v>111</v>
      </c>
      <c r="D7490" t="s">
        <v>112</v>
      </c>
      <c r="E7490" t="s">
        <v>15</v>
      </c>
      <c r="F7490" t="s">
        <v>16</v>
      </c>
      <c r="G7490" t="s">
        <v>17</v>
      </c>
      <c r="H7490" s="2">
        <v>89829.74</v>
      </c>
      <c r="I7490">
        <v>0.03</v>
      </c>
      <c r="J7490" s="2">
        <v>89829.74</v>
      </c>
      <c r="K7490" s="2">
        <v>8974</v>
      </c>
      <c r="L7490">
        <v>10.01</v>
      </c>
      <c r="M7490" t="s">
        <v>18</v>
      </c>
      <c r="N7490" t="s">
        <v>19</v>
      </c>
      <c r="O7490" t="s">
        <v>20</v>
      </c>
    </row>
    <row r="7491" spans="1:15" x14ac:dyDescent="0.2">
      <c r="A7491" s="1" t="s">
        <v>186</v>
      </c>
      <c r="B7491" s="1">
        <v>46008</v>
      </c>
      <c r="C7491" t="s">
        <v>35</v>
      </c>
      <c r="D7491" t="s">
        <v>113</v>
      </c>
      <c r="E7491" t="s">
        <v>105</v>
      </c>
      <c r="F7491" t="s">
        <v>106</v>
      </c>
      <c r="G7491" t="s">
        <v>107</v>
      </c>
      <c r="H7491" s="2">
        <v>86077.26</v>
      </c>
      <c r="I7491">
        <v>0.02</v>
      </c>
      <c r="J7491" s="2">
        <v>86077.26</v>
      </c>
      <c r="K7491" s="2">
        <v>2716211</v>
      </c>
      <c r="L7491">
        <v>3.17</v>
      </c>
      <c r="M7491" t="s">
        <v>33</v>
      </c>
      <c r="N7491" t="s">
        <v>108</v>
      </c>
      <c r="O7491" t="s">
        <v>35</v>
      </c>
    </row>
    <row r="7492" spans="1:15" x14ac:dyDescent="0.2">
      <c r="A7492" s="1" t="s">
        <v>186</v>
      </c>
      <c r="B7492" s="1">
        <v>46008</v>
      </c>
      <c r="C7492" t="s">
        <v>115</v>
      </c>
      <c r="D7492" t="s">
        <v>116</v>
      </c>
      <c r="E7492" t="s">
        <v>105</v>
      </c>
      <c r="F7492" t="s">
        <v>106</v>
      </c>
      <c r="G7492" t="s">
        <v>117</v>
      </c>
      <c r="H7492" s="2">
        <v>41000</v>
      </c>
      <c r="I7492">
        <v>0.01</v>
      </c>
      <c r="J7492" s="2">
        <v>41000</v>
      </c>
      <c r="K7492" s="2">
        <v>41000</v>
      </c>
      <c r="L7492">
        <v>100</v>
      </c>
      <c r="M7492" t="s">
        <v>18</v>
      </c>
      <c r="N7492" t="s">
        <v>108</v>
      </c>
      <c r="O7492" t="s">
        <v>20</v>
      </c>
    </row>
    <row r="7493" spans="1:15" x14ac:dyDescent="0.2">
      <c r="A7493" s="1" t="s">
        <v>186</v>
      </c>
      <c r="B7493" s="1">
        <v>46008</v>
      </c>
      <c r="C7493">
        <v>2388</v>
      </c>
      <c r="D7493" t="s">
        <v>118</v>
      </c>
      <c r="E7493" t="s">
        <v>15</v>
      </c>
      <c r="F7493" t="s">
        <v>16</v>
      </c>
      <c r="G7493" t="s">
        <v>17</v>
      </c>
      <c r="H7493" s="2">
        <v>11435.95</v>
      </c>
      <c r="I7493">
        <v>0</v>
      </c>
      <c r="J7493" s="2">
        <v>11435.95</v>
      </c>
      <c r="K7493" s="2">
        <v>6331</v>
      </c>
      <c r="L7493">
        <v>1.81</v>
      </c>
      <c r="M7493" t="s">
        <v>33</v>
      </c>
      <c r="N7493" t="s">
        <v>34</v>
      </c>
      <c r="O7493" t="s">
        <v>35</v>
      </c>
    </row>
    <row r="7494" spans="1:15" x14ac:dyDescent="0.2">
      <c r="A7494" s="1" t="s">
        <v>186</v>
      </c>
      <c r="B7494" s="1">
        <v>46008</v>
      </c>
      <c r="C7494">
        <v>300017</v>
      </c>
      <c r="D7494" t="s">
        <v>165</v>
      </c>
      <c r="E7494" t="s">
        <v>15</v>
      </c>
      <c r="F7494" t="s">
        <v>16</v>
      </c>
      <c r="G7494" t="s">
        <v>17</v>
      </c>
      <c r="H7494" s="2">
        <v>9294.39</v>
      </c>
      <c r="I7494">
        <v>0</v>
      </c>
      <c r="J7494" s="2">
        <v>9294.39</v>
      </c>
      <c r="K7494" s="2">
        <v>6600</v>
      </c>
      <c r="L7494">
        <v>1.41</v>
      </c>
      <c r="M7494" t="s">
        <v>101</v>
      </c>
      <c r="N7494" t="s">
        <v>166</v>
      </c>
      <c r="O7494" t="s">
        <v>167</v>
      </c>
    </row>
    <row r="7495" spans="1:15" x14ac:dyDescent="0.2">
      <c r="A7495" s="1" t="s">
        <v>186</v>
      </c>
      <c r="B7495" s="1">
        <v>46008</v>
      </c>
      <c r="C7495" t="s">
        <v>168</v>
      </c>
      <c r="D7495" t="s">
        <v>169</v>
      </c>
      <c r="E7495" t="s">
        <v>105</v>
      </c>
      <c r="F7495" t="s">
        <v>106</v>
      </c>
      <c r="G7495" t="s">
        <v>107</v>
      </c>
      <c r="H7495" s="2">
        <v>2319</v>
      </c>
      <c r="I7495">
        <v>0</v>
      </c>
      <c r="J7495" s="2">
        <v>2319</v>
      </c>
      <c r="K7495" s="2">
        <v>16319</v>
      </c>
      <c r="L7495">
        <v>14.21</v>
      </c>
      <c r="M7495" t="s">
        <v>101</v>
      </c>
      <c r="N7495" t="s">
        <v>108</v>
      </c>
      <c r="O7495" t="s">
        <v>168</v>
      </c>
    </row>
    <row r="7496" spans="1:15" x14ac:dyDescent="0.2">
      <c r="A7496" s="1" t="s">
        <v>186</v>
      </c>
      <c r="B7496" s="1">
        <v>46008</v>
      </c>
      <c r="C7496" t="s">
        <v>152</v>
      </c>
      <c r="D7496" t="s">
        <v>153</v>
      </c>
      <c r="E7496" t="s">
        <v>105</v>
      </c>
      <c r="F7496" t="s">
        <v>106</v>
      </c>
      <c r="G7496" t="s">
        <v>107</v>
      </c>
      <c r="H7496">
        <v>140.38999999999999</v>
      </c>
      <c r="I7496">
        <v>0</v>
      </c>
      <c r="J7496">
        <v>140.38999999999999</v>
      </c>
      <c r="K7496">
        <v>105</v>
      </c>
      <c r="L7496">
        <v>133.99</v>
      </c>
      <c r="M7496" t="s">
        <v>154</v>
      </c>
      <c r="N7496" t="s">
        <v>108</v>
      </c>
      <c r="O7496" t="s">
        <v>152</v>
      </c>
    </row>
    <row r="7497" spans="1:15" x14ac:dyDescent="0.2">
      <c r="A7497" s="1" t="s">
        <v>186</v>
      </c>
      <c r="B7497" s="1">
        <v>46008</v>
      </c>
      <c r="C7497" t="s">
        <v>103</v>
      </c>
      <c r="D7497" t="s">
        <v>178</v>
      </c>
      <c r="E7497" t="s">
        <v>174</v>
      </c>
      <c r="F7497" t="s">
        <v>106</v>
      </c>
      <c r="G7497" t="s">
        <v>174</v>
      </c>
      <c r="H7497">
        <v>-1.04</v>
      </c>
      <c r="I7497">
        <v>0</v>
      </c>
      <c r="J7497">
        <v>-1.04</v>
      </c>
      <c r="K7497" s="2">
        <v>114720</v>
      </c>
      <c r="L7497">
        <v>1</v>
      </c>
      <c r="M7497" t="s">
        <v>18</v>
      </c>
      <c r="N7497" t="s">
        <v>108</v>
      </c>
      <c r="O7497" t="s">
        <v>20</v>
      </c>
    </row>
    <row r="7498" spans="1:15" x14ac:dyDescent="0.2">
      <c r="A7498" s="1" t="s">
        <v>186</v>
      </c>
      <c r="B7498" s="1">
        <v>46008</v>
      </c>
      <c r="C7498" t="s">
        <v>168</v>
      </c>
      <c r="D7498" t="s">
        <v>177</v>
      </c>
      <c r="E7498" t="s">
        <v>174</v>
      </c>
      <c r="F7498" t="s">
        <v>106</v>
      </c>
      <c r="G7498" t="s">
        <v>174</v>
      </c>
      <c r="H7498">
        <v>-0.11</v>
      </c>
      <c r="I7498">
        <v>0</v>
      </c>
      <c r="J7498">
        <v>-0.11</v>
      </c>
      <c r="K7498">
        <v>990</v>
      </c>
      <c r="L7498">
        <v>1</v>
      </c>
      <c r="M7498" t="s">
        <v>18</v>
      </c>
      <c r="N7498" t="s">
        <v>108</v>
      </c>
      <c r="O7498" t="s">
        <v>20</v>
      </c>
    </row>
    <row r="7499" spans="1:15" x14ac:dyDescent="0.2">
      <c r="A7499" s="1" t="s">
        <v>186</v>
      </c>
      <c r="B7499" s="1">
        <v>46008</v>
      </c>
      <c r="C7499" t="s">
        <v>725</v>
      </c>
      <c r="D7499" t="s">
        <v>726</v>
      </c>
      <c r="E7499" t="s">
        <v>131</v>
      </c>
      <c r="F7499" t="s">
        <v>106</v>
      </c>
      <c r="G7499" t="s">
        <v>132</v>
      </c>
      <c r="H7499">
        <v>0</v>
      </c>
      <c r="I7499">
        <v>0</v>
      </c>
      <c r="J7499" s="2">
        <v>597570</v>
      </c>
      <c r="K7499">
        <v>12</v>
      </c>
      <c r="L7499" s="2">
        <v>24898.75</v>
      </c>
      <c r="M7499" t="s">
        <v>108</v>
      </c>
      <c r="N7499" t="s">
        <v>133</v>
      </c>
      <c r="O7499" t="s">
        <v>20</v>
      </c>
    </row>
    <row r="7500" spans="1:15" x14ac:dyDescent="0.2">
      <c r="A7500" s="1" t="s">
        <v>186</v>
      </c>
      <c r="B7500" s="1">
        <v>46008</v>
      </c>
      <c r="C7500" t="s">
        <v>40</v>
      </c>
      <c r="D7500" t="s">
        <v>175</v>
      </c>
      <c r="E7500" t="s">
        <v>174</v>
      </c>
      <c r="F7500" t="s">
        <v>106</v>
      </c>
      <c r="G7500" t="s">
        <v>174</v>
      </c>
      <c r="H7500">
        <v>-541.29</v>
      </c>
      <c r="I7500">
        <v>0</v>
      </c>
      <c r="J7500">
        <v>-541.29</v>
      </c>
      <c r="K7500" s="2">
        <v>334959</v>
      </c>
      <c r="L7500">
        <v>1</v>
      </c>
      <c r="M7500" t="s">
        <v>18</v>
      </c>
      <c r="N7500" t="s">
        <v>108</v>
      </c>
      <c r="O7500" t="s">
        <v>20</v>
      </c>
    </row>
    <row r="7501" spans="1:15" x14ac:dyDescent="0.2">
      <c r="A7501" s="1" t="s">
        <v>186</v>
      </c>
      <c r="B7501" s="1">
        <v>46008</v>
      </c>
      <c r="C7501" t="s">
        <v>75</v>
      </c>
      <c r="D7501" t="s">
        <v>176</v>
      </c>
      <c r="E7501" t="s">
        <v>174</v>
      </c>
      <c r="F7501" t="s">
        <v>106</v>
      </c>
      <c r="G7501" t="s">
        <v>174</v>
      </c>
      <c r="H7501">
        <v>-589.34</v>
      </c>
      <c r="I7501">
        <v>0</v>
      </c>
      <c r="J7501">
        <v>-589.34</v>
      </c>
      <c r="K7501" s="2">
        <v>21798000</v>
      </c>
      <c r="L7501">
        <v>1</v>
      </c>
      <c r="M7501" t="s">
        <v>18</v>
      </c>
      <c r="N7501" t="s">
        <v>108</v>
      </c>
      <c r="O7501" t="s">
        <v>20</v>
      </c>
    </row>
    <row r="7502" spans="1:15" x14ac:dyDescent="0.2">
      <c r="A7502" s="1" t="s">
        <v>186</v>
      </c>
      <c r="B7502" s="1">
        <v>46008</v>
      </c>
      <c r="C7502" t="s">
        <v>53</v>
      </c>
      <c r="D7502" t="s">
        <v>173</v>
      </c>
      <c r="E7502" t="s">
        <v>174</v>
      </c>
      <c r="F7502" t="s">
        <v>106</v>
      </c>
      <c r="G7502" t="s">
        <v>174</v>
      </c>
      <c r="H7502">
        <v>-704.14</v>
      </c>
      <c r="I7502">
        <v>0</v>
      </c>
      <c r="J7502">
        <v>-704.14</v>
      </c>
      <c r="K7502" s="2">
        <v>590067200</v>
      </c>
      <c r="L7502">
        <v>1</v>
      </c>
      <c r="M7502" t="s">
        <v>18</v>
      </c>
      <c r="N7502" t="s">
        <v>108</v>
      </c>
      <c r="O7502" t="s">
        <v>20</v>
      </c>
    </row>
    <row r="7503" spans="1:15" x14ac:dyDescent="0.2">
      <c r="A7503" s="1" t="s">
        <v>186</v>
      </c>
      <c r="B7503" s="1">
        <v>46008</v>
      </c>
      <c r="C7503" t="s">
        <v>103</v>
      </c>
      <c r="D7503" t="s">
        <v>127</v>
      </c>
      <c r="E7503" t="s">
        <v>105</v>
      </c>
      <c r="F7503" t="s">
        <v>106</v>
      </c>
      <c r="G7503" t="s">
        <v>107</v>
      </c>
      <c r="H7503" s="2">
        <v>-1917.4</v>
      </c>
      <c r="I7503">
        <v>0</v>
      </c>
      <c r="J7503" s="2">
        <v>-1917.4</v>
      </c>
      <c r="K7503" s="2">
        <v>-14917</v>
      </c>
      <c r="L7503">
        <v>12.85</v>
      </c>
      <c r="M7503" t="s">
        <v>128</v>
      </c>
      <c r="N7503" t="s">
        <v>108</v>
      </c>
      <c r="O7503" t="s">
        <v>103</v>
      </c>
    </row>
    <row r="7504" spans="1:15" x14ac:dyDescent="0.2">
      <c r="A7504" s="1" t="s">
        <v>186</v>
      </c>
      <c r="B7504" s="1">
        <v>46008</v>
      </c>
      <c r="C7504" t="s">
        <v>75</v>
      </c>
      <c r="D7504" t="s">
        <v>114</v>
      </c>
      <c r="E7504" t="s">
        <v>105</v>
      </c>
      <c r="F7504" t="s">
        <v>106</v>
      </c>
      <c r="G7504" t="s">
        <v>107</v>
      </c>
      <c r="H7504" s="2">
        <v>-114680.64</v>
      </c>
      <c r="I7504">
        <v>-0.03</v>
      </c>
      <c r="J7504" s="2">
        <v>-114680.64</v>
      </c>
      <c r="K7504" s="2">
        <v>-17824239</v>
      </c>
      <c r="L7504">
        <v>0.64</v>
      </c>
      <c r="M7504" t="s">
        <v>73</v>
      </c>
      <c r="N7504" t="s">
        <v>108</v>
      </c>
      <c r="O7504" t="s">
        <v>75</v>
      </c>
    </row>
    <row r="7505" spans="1:15" x14ac:dyDescent="0.2">
      <c r="A7505" s="1" t="s">
        <v>186</v>
      </c>
      <c r="B7505" s="1">
        <v>46008</v>
      </c>
      <c r="C7505" t="s">
        <v>40</v>
      </c>
      <c r="D7505" t="s">
        <v>125</v>
      </c>
      <c r="E7505" t="s">
        <v>105</v>
      </c>
      <c r="F7505" t="s">
        <v>106</v>
      </c>
      <c r="G7505" t="s">
        <v>107</v>
      </c>
      <c r="H7505" s="2">
        <v>-343202.54</v>
      </c>
      <c r="I7505">
        <v>-0.1</v>
      </c>
      <c r="J7505" s="2">
        <v>-343202.54</v>
      </c>
      <c r="K7505" s="2">
        <v>-291975</v>
      </c>
      <c r="L7505">
        <v>117.54</v>
      </c>
      <c r="M7505" t="s">
        <v>126</v>
      </c>
      <c r="N7505" t="s">
        <v>108</v>
      </c>
      <c r="O7505" t="s">
        <v>40</v>
      </c>
    </row>
    <row r="7506" spans="1:15" x14ac:dyDescent="0.2">
      <c r="A7506" s="1" t="s">
        <v>186</v>
      </c>
      <c r="B7506" s="1">
        <v>46008</v>
      </c>
      <c r="C7506" t="s">
        <v>53</v>
      </c>
      <c r="D7506" t="s">
        <v>124</v>
      </c>
      <c r="E7506" t="s">
        <v>105</v>
      </c>
      <c r="F7506" t="s">
        <v>106</v>
      </c>
      <c r="G7506" t="s">
        <v>107</v>
      </c>
      <c r="H7506" s="2">
        <v>-367847.82</v>
      </c>
      <c r="I7506">
        <v>-0.11</v>
      </c>
      <c r="J7506" s="2">
        <v>-367847.82</v>
      </c>
      <c r="K7506" s="2">
        <v>-544322816</v>
      </c>
      <c r="L7506">
        <v>7.0000000000000007E-2</v>
      </c>
      <c r="M7506" t="s">
        <v>51</v>
      </c>
      <c r="N7506" t="s">
        <v>108</v>
      </c>
      <c r="O7506" t="s">
        <v>53</v>
      </c>
    </row>
    <row r="7507" spans="1:15" x14ac:dyDescent="0.2">
      <c r="A7507" s="1" t="s">
        <v>632</v>
      </c>
      <c r="B7507" s="1">
        <v>46008</v>
      </c>
      <c r="C7507" t="s">
        <v>537</v>
      </c>
      <c r="D7507" t="s">
        <v>538</v>
      </c>
      <c r="F7507" t="s">
        <v>533</v>
      </c>
      <c r="G7507" t="s">
        <v>17</v>
      </c>
      <c r="H7507" s="2">
        <v>19247879.800000001</v>
      </c>
      <c r="I7507">
        <v>7.86</v>
      </c>
      <c r="J7507" s="2">
        <v>19247879.800000001</v>
      </c>
      <c r="K7507" s="2">
        <v>783619</v>
      </c>
      <c r="L7507">
        <v>24.56</v>
      </c>
      <c r="M7507" t="s">
        <v>539</v>
      </c>
      <c r="N7507" t="s">
        <v>540</v>
      </c>
      <c r="O7507" t="s">
        <v>541</v>
      </c>
    </row>
    <row r="7508" spans="1:15" x14ac:dyDescent="0.2">
      <c r="A7508" s="1" t="s">
        <v>632</v>
      </c>
      <c r="B7508" s="1">
        <v>46008</v>
      </c>
      <c r="C7508" t="s">
        <v>531</v>
      </c>
      <c r="D7508" t="s">
        <v>532</v>
      </c>
      <c r="F7508" t="s">
        <v>533</v>
      </c>
      <c r="G7508" t="s">
        <v>17</v>
      </c>
      <c r="H7508" s="2">
        <v>19089432.539999999</v>
      </c>
      <c r="I7508">
        <v>7.8</v>
      </c>
      <c r="J7508" s="2">
        <v>19089432.539999999</v>
      </c>
      <c r="K7508" s="2">
        <v>2112610</v>
      </c>
      <c r="L7508">
        <v>9.0399999999999991</v>
      </c>
      <c r="M7508" t="s">
        <v>534</v>
      </c>
      <c r="N7508" t="s">
        <v>535</v>
      </c>
      <c r="O7508" t="s">
        <v>536</v>
      </c>
    </row>
    <row r="7509" spans="1:15" x14ac:dyDescent="0.2">
      <c r="A7509" s="1" t="s">
        <v>632</v>
      </c>
      <c r="B7509" s="1">
        <v>46008</v>
      </c>
      <c r="C7509" t="s">
        <v>544</v>
      </c>
      <c r="D7509" t="s">
        <v>545</v>
      </c>
      <c r="F7509" t="s">
        <v>533</v>
      </c>
      <c r="G7509" t="s">
        <v>17</v>
      </c>
      <c r="H7509" s="2">
        <v>18448889.969999999</v>
      </c>
      <c r="I7509">
        <v>7.54</v>
      </c>
      <c r="J7509" s="2">
        <v>18448889.969999999</v>
      </c>
      <c r="K7509" s="2">
        <v>445866</v>
      </c>
      <c r="L7509">
        <v>41.38</v>
      </c>
      <c r="M7509" t="s">
        <v>154</v>
      </c>
      <c r="N7509" t="s">
        <v>396</v>
      </c>
      <c r="O7509" t="s">
        <v>152</v>
      </c>
    </row>
    <row r="7510" spans="1:15" x14ac:dyDescent="0.2">
      <c r="A7510" s="1" t="s">
        <v>632</v>
      </c>
      <c r="B7510" s="1">
        <v>46008</v>
      </c>
      <c r="C7510" t="s">
        <v>542</v>
      </c>
      <c r="D7510" t="s">
        <v>543</v>
      </c>
      <c r="F7510" t="s">
        <v>533</v>
      </c>
      <c r="G7510" t="s">
        <v>17</v>
      </c>
      <c r="H7510" s="2">
        <v>17450389.84</v>
      </c>
      <c r="I7510">
        <v>7.13</v>
      </c>
      <c r="J7510" s="2">
        <v>17450389.84</v>
      </c>
      <c r="K7510" s="2">
        <v>859792</v>
      </c>
      <c r="L7510">
        <v>20.3</v>
      </c>
      <c r="M7510" t="s">
        <v>539</v>
      </c>
      <c r="N7510" t="s">
        <v>540</v>
      </c>
      <c r="O7510" t="s">
        <v>541</v>
      </c>
    </row>
    <row r="7511" spans="1:15" x14ac:dyDescent="0.2">
      <c r="A7511" s="1" t="s">
        <v>632</v>
      </c>
      <c r="B7511" s="1">
        <v>46008</v>
      </c>
      <c r="C7511" t="s">
        <v>546</v>
      </c>
      <c r="D7511" t="s">
        <v>547</v>
      </c>
      <c r="F7511" t="s">
        <v>533</v>
      </c>
      <c r="G7511" t="s">
        <v>17</v>
      </c>
      <c r="H7511" s="2">
        <v>16146918.220000001</v>
      </c>
      <c r="I7511">
        <v>6.6</v>
      </c>
      <c r="J7511" s="2">
        <v>16146918.220000001</v>
      </c>
      <c r="K7511" s="2">
        <v>364788</v>
      </c>
      <c r="L7511">
        <v>44.26</v>
      </c>
      <c r="M7511" t="s">
        <v>539</v>
      </c>
      <c r="N7511" t="s">
        <v>540</v>
      </c>
      <c r="O7511" t="s">
        <v>541</v>
      </c>
    </row>
    <row r="7512" spans="1:15" x14ac:dyDescent="0.2">
      <c r="A7512" s="1" t="s">
        <v>632</v>
      </c>
      <c r="B7512" s="1">
        <v>46008</v>
      </c>
      <c r="C7512" t="s">
        <v>548</v>
      </c>
      <c r="D7512" t="s">
        <v>549</v>
      </c>
      <c r="F7512" t="s">
        <v>533</v>
      </c>
      <c r="G7512" t="s">
        <v>17</v>
      </c>
      <c r="H7512" s="2">
        <v>15827941.800000001</v>
      </c>
      <c r="I7512">
        <v>6.47</v>
      </c>
      <c r="J7512" s="2">
        <v>15827941.800000001</v>
      </c>
      <c r="K7512" s="2">
        <v>330990</v>
      </c>
      <c r="L7512">
        <v>47.82</v>
      </c>
      <c r="M7512" t="s">
        <v>18</v>
      </c>
      <c r="N7512" t="s">
        <v>31</v>
      </c>
      <c r="O7512" t="s">
        <v>20</v>
      </c>
    </row>
    <row r="7513" spans="1:15" x14ac:dyDescent="0.2">
      <c r="A7513" s="1" t="s">
        <v>632</v>
      </c>
      <c r="B7513" s="1">
        <v>46008</v>
      </c>
      <c r="C7513" t="s">
        <v>551</v>
      </c>
      <c r="D7513" t="s">
        <v>552</v>
      </c>
      <c r="F7513" t="s">
        <v>533</v>
      </c>
      <c r="G7513" t="s">
        <v>17</v>
      </c>
      <c r="H7513" s="2">
        <v>14785909.949999999</v>
      </c>
      <c r="I7513">
        <v>6.04</v>
      </c>
      <c r="J7513" s="2">
        <v>14785909.949999999</v>
      </c>
      <c r="K7513" s="2">
        <v>104531</v>
      </c>
      <c r="L7513">
        <v>141.44999999999999</v>
      </c>
      <c r="M7513" t="s">
        <v>553</v>
      </c>
      <c r="N7513" t="s">
        <v>31</v>
      </c>
      <c r="O7513" t="s">
        <v>20</v>
      </c>
    </row>
    <row r="7514" spans="1:15" x14ac:dyDescent="0.2">
      <c r="A7514" s="1" t="s">
        <v>632</v>
      </c>
      <c r="B7514" s="1">
        <v>46008</v>
      </c>
      <c r="C7514" t="s">
        <v>554</v>
      </c>
      <c r="D7514" t="s">
        <v>555</v>
      </c>
      <c r="F7514" t="s">
        <v>533</v>
      </c>
      <c r="G7514" t="s">
        <v>17</v>
      </c>
      <c r="H7514" s="2">
        <v>13001876.65</v>
      </c>
      <c r="I7514">
        <v>5.31</v>
      </c>
      <c r="J7514" s="2">
        <v>13001876.65</v>
      </c>
      <c r="K7514" s="2">
        <v>442818</v>
      </c>
      <c r="L7514">
        <v>29.36</v>
      </c>
      <c r="M7514" t="s">
        <v>374</v>
      </c>
      <c r="N7514" t="s">
        <v>375</v>
      </c>
      <c r="O7514" t="s">
        <v>376</v>
      </c>
    </row>
    <row r="7515" spans="1:15" x14ac:dyDescent="0.2">
      <c r="A7515" s="1" t="s">
        <v>632</v>
      </c>
      <c r="B7515" s="1">
        <v>46008</v>
      </c>
      <c r="C7515" t="s">
        <v>558</v>
      </c>
      <c r="D7515" t="s">
        <v>559</v>
      </c>
      <c r="F7515" t="s">
        <v>533</v>
      </c>
      <c r="G7515" t="s">
        <v>17</v>
      </c>
      <c r="H7515" s="2">
        <v>11354174.32</v>
      </c>
      <c r="I7515">
        <v>4.6399999999999997</v>
      </c>
      <c r="J7515" s="2">
        <v>11354174.32</v>
      </c>
      <c r="K7515" s="2">
        <v>156835</v>
      </c>
      <c r="L7515">
        <v>72.400000000000006</v>
      </c>
      <c r="M7515" t="s">
        <v>412</v>
      </c>
      <c r="N7515" t="s">
        <v>413</v>
      </c>
      <c r="O7515" t="s">
        <v>414</v>
      </c>
    </row>
    <row r="7516" spans="1:15" x14ac:dyDescent="0.2">
      <c r="A7516" s="1" t="s">
        <v>632</v>
      </c>
      <c r="B7516" s="1">
        <v>46008</v>
      </c>
      <c r="C7516" t="s">
        <v>556</v>
      </c>
      <c r="D7516" t="s">
        <v>557</v>
      </c>
      <c r="F7516" t="s">
        <v>533</v>
      </c>
      <c r="G7516" t="s">
        <v>17</v>
      </c>
      <c r="H7516" s="2">
        <v>11019159.449999999</v>
      </c>
      <c r="I7516">
        <v>4.5</v>
      </c>
      <c r="J7516" s="2">
        <v>11019159.449999999</v>
      </c>
      <c r="K7516" s="2">
        <v>110801</v>
      </c>
      <c r="L7516">
        <v>99.45</v>
      </c>
      <c r="M7516" t="s">
        <v>18</v>
      </c>
      <c r="N7516" t="s">
        <v>31</v>
      </c>
      <c r="O7516" t="s">
        <v>20</v>
      </c>
    </row>
    <row r="7517" spans="1:15" x14ac:dyDescent="0.2">
      <c r="A7517" s="1" t="s">
        <v>632</v>
      </c>
      <c r="B7517" s="1">
        <v>46008</v>
      </c>
      <c r="C7517" t="s">
        <v>562</v>
      </c>
      <c r="D7517" t="s">
        <v>563</v>
      </c>
      <c r="F7517" t="s">
        <v>533</v>
      </c>
      <c r="G7517" t="s">
        <v>17</v>
      </c>
      <c r="H7517" s="2">
        <v>8648129.3100000005</v>
      </c>
      <c r="I7517">
        <v>3.53</v>
      </c>
      <c r="J7517" s="2">
        <v>8648129.3100000005</v>
      </c>
      <c r="K7517" s="2">
        <v>454885</v>
      </c>
      <c r="L7517">
        <v>19.010000000000002</v>
      </c>
      <c r="M7517" t="s">
        <v>539</v>
      </c>
      <c r="N7517" t="s">
        <v>540</v>
      </c>
      <c r="O7517" t="s">
        <v>541</v>
      </c>
    </row>
    <row r="7518" spans="1:15" x14ac:dyDescent="0.2">
      <c r="A7518" s="1" t="s">
        <v>632</v>
      </c>
      <c r="B7518" s="1">
        <v>46008</v>
      </c>
      <c r="C7518" t="s">
        <v>560</v>
      </c>
      <c r="D7518" t="s">
        <v>561</v>
      </c>
      <c r="F7518" t="s">
        <v>533</v>
      </c>
      <c r="G7518" t="s">
        <v>17</v>
      </c>
      <c r="H7518" s="2">
        <v>8358287.5800000001</v>
      </c>
      <c r="I7518">
        <v>3.41</v>
      </c>
      <c r="J7518" s="2">
        <v>8358287.5800000001</v>
      </c>
      <c r="K7518" s="2">
        <v>108282</v>
      </c>
      <c r="L7518">
        <v>77.19</v>
      </c>
      <c r="M7518" t="s">
        <v>154</v>
      </c>
      <c r="N7518" t="s">
        <v>31</v>
      </c>
      <c r="O7518" t="s">
        <v>20</v>
      </c>
    </row>
    <row r="7519" spans="1:15" x14ac:dyDescent="0.2">
      <c r="A7519" s="1" t="s">
        <v>632</v>
      </c>
      <c r="B7519" s="1">
        <v>46008</v>
      </c>
      <c r="C7519" t="s">
        <v>566</v>
      </c>
      <c r="D7519" t="s">
        <v>567</v>
      </c>
      <c r="F7519" t="s">
        <v>533</v>
      </c>
      <c r="G7519" t="s">
        <v>17</v>
      </c>
      <c r="H7519" s="2">
        <v>7492184.8899999997</v>
      </c>
      <c r="I7519">
        <v>3.06</v>
      </c>
      <c r="J7519" s="2">
        <v>7492184.8899999997</v>
      </c>
      <c r="K7519" s="2">
        <v>172083</v>
      </c>
      <c r="L7519">
        <v>43.54</v>
      </c>
      <c r="M7519" t="s">
        <v>539</v>
      </c>
      <c r="N7519" t="s">
        <v>540</v>
      </c>
      <c r="O7519" t="s">
        <v>541</v>
      </c>
    </row>
    <row r="7520" spans="1:15" x14ac:dyDescent="0.2">
      <c r="A7520" s="1" t="s">
        <v>632</v>
      </c>
      <c r="B7520" s="1">
        <v>46008</v>
      </c>
      <c r="C7520" t="s">
        <v>564</v>
      </c>
      <c r="D7520" t="s">
        <v>565</v>
      </c>
      <c r="F7520" t="s">
        <v>533</v>
      </c>
      <c r="G7520" t="s">
        <v>17</v>
      </c>
      <c r="H7520" s="2">
        <v>7088851.9400000004</v>
      </c>
      <c r="I7520">
        <v>2.9</v>
      </c>
      <c r="J7520" s="2">
        <v>7088851.9400000004</v>
      </c>
      <c r="K7520" s="2">
        <v>725791</v>
      </c>
      <c r="L7520">
        <v>9.77</v>
      </c>
      <c r="M7520" t="s">
        <v>539</v>
      </c>
      <c r="N7520" t="s">
        <v>540</v>
      </c>
      <c r="O7520" t="s">
        <v>541</v>
      </c>
    </row>
    <row r="7521" spans="1:15" x14ac:dyDescent="0.2">
      <c r="A7521" s="1" t="s">
        <v>632</v>
      </c>
      <c r="B7521" s="1">
        <v>46008</v>
      </c>
      <c r="C7521" t="s">
        <v>568</v>
      </c>
      <c r="D7521" t="s">
        <v>569</v>
      </c>
      <c r="F7521" t="s">
        <v>533</v>
      </c>
      <c r="G7521" t="s">
        <v>17</v>
      </c>
      <c r="H7521" s="2">
        <v>6135182.9900000002</v>
      </c>
      <c r="I7521">
        <v>2.5099999999999998</v>
      </c>
      <c r="J7521" s="2">
        <v>6135182.9900000002</v>
      </c>
      <c r="K7521" s="2">
        <v>656436</v>
      </c>
      <c r="L7521">
        <v>9.35</v>
      </c>
      <c r="M7521" t="s">
        <v>539</v>
      </c>
      <c r="N7521" t="s">
        <v>540</v>
      </c>
      <c r="O7521" t="s">
        <v>541</v>
      </c>
    </row>
    <row r="7522" spans="1:15" x14ac:dyDescent="0.2">
      <c r="A7522" s="1" t="s">
        <v>632</v>
      </c>
      <c r="B7522" s="1">
        <v>46008</v>
      </c>
      <c r="C7522" t="s">
        <v>570</v>
      </c>
      <c r="D7522" t="s">
        <v>571</v>
      </c>
      <c r="F7522" t="s">
        <v>533</v>
      </c>
      <c r="G7522" t="s">
        <v>17</v>
      </c>
      <c r="H7522" s="2">
        <v>5869033.3799999999</v>
      </c>
      <c r="I7522">
        <v>2.4</v>
      </c>
      <c r="J7522" s="2">
        <v>5869033.3799999999</v>
      </c>
      <c r="K7522" s="2">
        <v>527765</v>
      </c>
      <c r="L7522">
        <v>11.12</v>
      </c>
      <c r="M7522" t="s">
        <v>374</v>
      </c>
      <c r="N7522" t="s">
        <v>375</v>
      </c>
      <c r="O7522" t="s">
        <v>376</v>
      </c>
    </row>
    <row r="7523" spans="1:15" x14ac:dyDescent="0.2">
      <c r="A7523" s="1" t="s">
        <v>632</v>
      </c>
      <c r="B7523" s="1">
        <v>46008</v>
      </c>
      <c r="C7523" t="s">
        <v>572</v>
      </c>
      <c r="D7523" t="s">
        <v>573</v>
      </c>
      <c r="F7523" t="s">
        <v>533</v>
      </c>
      <c r="G7523" t="s">
        <v>17</v>
      </c>
      <c r="H7523" s="2">
        <v>4933375.28</v>
      </c>
      <c r="I7523">
        <v>2.02</v>
      </c>
      <c r="J7523" s="2">
        <v>4933375.28</v>
      </c>
      <c r="K7523" s="2">
        <v>971569</v>
      </c>
      <c r="L7523">
        <v>5.08</v>
      </c>
      <c r="M7523" t="s">
        <v>154</v>
      </c>
      <c r="N7523" t="s">
        <v>396</v>
      </c>
      <c r="O7523" t="s">
        <v>152</v>
      </c>
    </row>
    <row r="7524" spans="1:15" x14ac:dyDescent="0.2">
      <c r="A7524" s="1" t="s">
        <v>632</v>
      </c>
      <c r="B7524" s="1">
        <v>46008</v>
      </c>
      <c r="C7524">
        <v>1208</v>
      </c>
      <c r="D7524" t="s">
        <v>579</v>
      </c>
      <c r="F7524" t="s">
        <v>533</v>
      </c>
      <c r="G7524" t="s">
        <v>17</v>
      </c>
      <c r="H7524" s="2">
        <v>4793274.76</v>
      </c>
      <c r="I7524">
        <v>1.96</v>
      </c>
      <c r="J7524" s="2">
        <v>4793274.76</v>
      </c>
      <c r="K7524" s="2">
        <v>4520000</v>
      </c>
      <c r="L7524">
        <v>1.06</v>
      </c>
      <c r="M7524" t="s">
        <v>101</v>
      </c>
      <c r="N7524" t="s">
        <v>102</v>
      </c>
      <c r="O7524" t="s">
        <v>103</v>
      </c>
    </row>
    <row r="7525" spans="1:15" x14ac:dyDescent="0.2">
      <c r="A7525" s="1" t="s">
        <v>632</v>
      </c>
      <c r="B7525" s="1">
        <v>46008</v>
      </c>
      <c r="C7525" t="s">
        <v>574</v>
      </c>
      <c r="D7525" t="s">
        <v>575</v>
      </c>
      <c r="F7525" t="s">
        <v>533</v>
      </c>
      <c r="G7525" t="s">
        <v>17</v>
      </c>
      <c r="H7525" s="2">
        <v>4628483.57</v>
      </c>
      <c r="I7525">
        <v>1.89</v>
      </c>
      <c r="J7525" s="2">
        <v>4628483.57</v>
      </c>
      <c r="K7525" s="2">
        <v>361883</v>
      </c>
      <c r="L7525">
        <v>12.79</v>
      </c>
      <c r="M7525" t="s">
        <v>576</v>
      </c>
      <c r="N7525" t="s">
        <v>31</v>
      </c>
      <c r="O7525" t="s">
        <v>20</v>
      </c>
    </row>
    <row r="7526" spans="1:15" x14ac:dyDescent="0.2">
      <c r="A7526" s="1" t="s">
        <v>632</v>
      </c>
      <c r="B7526" s="1">
        <v>46008</v>
      </c>
      <c r="C7526" t="s">
        <v>577</v>
      </c>
      <c r="D7526" t="s">
        <v>578</v>
      </c>
      <c r="F7526" t="s">
        <v>533</v>
      </c>
      <c r="G7526" t="s">
        <v>17</v>
      </c>
      <c r="H7526" s="2">
        <v>4279992.72</v>
      </c>
      <c r="I7526">
        <v>1.75</v>
      </c>
      <c r="J7526" s="2">
        <v>4279992.72</v>
      </c>
      <c r="K7526" s="2">
        <v>110524</v>
      </c>
      <c r="L7526">
        <v>38.72</v>
      </c>
      <c r="M7526" t="s">
        <v>154</v>
      </c>
      <c r="N7526" t="s">
        <v>396</v>
      </c>
      <c r="O7526" t="s">
        <v>152</v>
      </c>
    </row>
    <row r="7527" spans="1:15" x14ac:dyDescent="0.2">
      <c r="A7527" s="1" t="s">
        <v>632</v>
      </c>
      <c r="B7527" s="1">
        <v>46008</v>
      </c>
      <c r="C7527" t="s">
        <v>582</v>
      </c>
      <c r="D7527" t="s">
        <v>583</v>
      </c>
      <c r="F7527" t="s">
        <v>533</v>
      </c>
      <c r="G7527" t="s">
        <v>17</v>
      </c>
      <c r="H7527" s="2">
        <v>2977383.93</v>
      </c>
      <c r="I7527">
        <v>1.22</v>
      </c>
      <c r="J7527" s="2">
        <v>2977383.93</v>
      </c>
      <c r="K7527" s="2">
        <v>119104</v>
      </c>
      <c r="L7527">
        <v>25</v>
      </c>
      <c r="M7527" t="s">
        <v>539</v>
      </c>
      <c r="N7527" t="s">
        <v>540</v>
      </c>
      <c r="O7527" t="s">
        <v>541</v>
      </c>
    </row>
    <row r="7528" spans="1:15" x14ac:dyDescent="0.2">
      <c r="A7528" s="1" t="s">
        <v>632</v>
      </c>
      <c r="B7528" s="1">
        <v>46008</v>
      </c>
      <c r="C7528">
        <v>1258</v>
      </c>
      <c r="D7528" t="s">
        <v>581</v>
      </c>
      <c r="F7528" t="s">
        <v>533</v>
      </c>
      <c r="G7528" t="s">
        <v>17</v>
      </c>
      <c r="H7528" s="2">
        <v>2788851.68</v>
      </c>
      <c r="I7528">
        <v>1.1399999999999999</v>
      </c>
      <c r="J7528" s="2">
        <v>2788851.68</v>
      </c>
      <c r="K7528" s="2">
        <v>1483000</v>
      </c>
      <c r="L7528">
        <v>1.88</v>
      </c>
      <c r="M7528" t="s">
        <v>101</v>
      </c>
      <c r="N7528" t="s">
        <v>102</v>
      </c>
      <c r="O7528" t="s">
        <v>103</v>
      </c>
    </row>
    <row r="7529" spans="1:15" x14ac:dyDescent="0.2">
      <c r="A7529" s="1" t="s">
        <v>632</v>
      </c>
      <c r="B7529" s="1">
        <v>46008</v>
      </c>
      <c r="C7529" t="s">
        <v>584</v>
      </c>
      <c r="D7529" t="s">
        <v>585</v>
      </c>
      <c r="F7529" t="s">
        <v>533</v>
      </c>
      <c r="G7529" t="s">
        <v>17</v>
      </c>
      <c r="H7529" s="2">
        <v>2708706.07</v>
      </c>
      <c r="I7529">
        <v>1.1100000000000001</v>
      </c>
      <c r="J7529" s="2">
        <v>2708706.07</v>
      </c>
      <c r="K7529" s="2">
        <v>149554</v>
      </c>
      <c r="L7529">
        <v>18.11</v>
      </c>
      <c r="M7529" t="s">
        <v>539</v>
      </c>
      <c r="N7529" t="s">
        <v>540</v>
      </c>
      <c r="O7529" t="s">
        <v>541</v>
      </c>
    </row>
    <row r="7530" spans="1:15" x14ac:dyDescent="0.2">
      <c r="A7530" s="1" t="s">
        <v>632</v>
      </c>
      <c r="B7530" s="1">
        <v>46008</v>
      </c>
      <c r="C7530" t="s">
        <v>586</v>
      </c>
      <c r="D7530" t="s">
        <v>587</v>
      </c>
      <c r="F7530" t="s">
        <v>533</v>
      </c>
      <c r="G7530" t="s">
        <v>17</v>
      </c>
      <c r="H7530" s="2">
        <v>1888434.41</v>
      </c>
      <c r="I7530">
        <v>0.77</v>
      </c>
      <c r="J7530" s="2">
        <v>1888434.41</v>
      </c>
      <c r="K7530" s="2">
        <v>364489</v>
      </c>
      <c r="L7530">
        <v>5.18</v>
      </c>
      <c r="M7530" t="s">
        <v>539</v>
      </c>
      <c r="N7530" t="s">
        <v>540</v>
      </c>
      <c r="O7530" t="s">
        <v>541</v>
      </c>
    </row>
    <row r="7531" spans="1:15" x14ac:dyDescent="0.2">
      <c r="A7531" s="1" t="s">
        <v>632</v>
      </c>
      <c r="B7531" s="1">
        <v>46008</v>
      </c>
      <c r="C7531" t="s">
        <v>588</v>
      </c>
      <c r="D7531" t="s">
        <v>589</v>
      </c>
      <c r="F7531" t="s">
        <v>533</v>
      </c>
      <c r="G7531" t="s">
        <v>17</v>
      </c>
      <c r="H7531" s="2">
        <v>1703637.05</v>
      </c>
      <c r="I7531">
        <v>0.7</v>
      </c>
      <c r="J7531" s="2">
        <v>1703637.05</v>
      </c>
      <c r="K7531" s="2">
        <v>203537</v>
      </c>
      <c r="L7531">
        <v>8.3699999999999992</v>
      </c>
      <c r="M7531" t="s">
        <v>374</v>
      </c>
      <c r="N7531" t="s">
        <v>375</v>
      </c>
      <c r="O7531" t="s">
        <v>376</v>
      </c>
    </row>
    <row r="7532" spans="1:15" x14ac:dyDescent="0.2">
      <c r="A7532" s="1" t="s">
        <v>632</v>
      </c>
      <c r="B7532" s="1">
        <v>46008</v>
      </c>
      <c r="C7532" t="s">
        <v>590</v>
      </c>
      <c r="D7532" t="s">
        <v>591</v>
      </c>
      <c r="F7532" t="s">
        <v>533</v>
      </c>
      <c r="G7532" t="s">
        <v>17</v>
      </c>
      <c r="H7532" s="2">
        <v>1336954.03</v>
      </c>
      <c r="I7532">
        <v>0.55000000000000004</v>
      </c>
      <c r="J7532" s="2">
        <v>1336954.03</v>
      </c>
      <c r="K7532" s="2">
        <v>126942</v>
      </c>
      <c r="L7532">
        <v>10.53</v>
      </c>
      <c r="M7532" t="s">
        <v>154</v>
      </c>
      <c r="N7532" t="s">
        <v>396</v>
      </c>
      <c r="O7532" t="s">
        <v>152</v>
      </c>
    </row>
    <row r="7533" spans="1:15" x14ac:dyDescent="0.2">
      <c r="A7533" s="1" t="s">
        <v>632</v>
      </c>
      <c r="B7533" s="1">
        <v>46008</v>
      </c>
      <c r="C7533" t="s">
        <v>592</v>
      </c>
      <c r="D7533" t="s">
        <v>593</v>
      </c>
      <c r="F7533" t="s">
        <v>533</v>
      </c>
      <c r="G7533" t="s">
        <v>17</v>
      </c>
      <c r="H7533" s="2">
        <v>1325598.04</v>
      </c>
      <c r="I7533">
        <v>0.54</v>
      </c>
      <c r="J7533" s="2">
        <v>1325598.04</v>
      </c>
      <c r="K7533" s="2">
        <v>636518</v>
      </c>
      <c r="L7533">
        <v>2.08</v>
      </c>
      <c r="M7533" t="s">
        <v>539</v>
      </c>
      <c r="N7533" t="s">
        <v>540</v>
      </c>
      <c r="O7533" t="s">
        <v>541</v>
      </c>
    </row>
    <row r="7534" spans="1:15" x14ac:dyDescent="0.2">
      <c r="A7534" s="1" t="s">
        <v>632</v>
      </c>
      <c r="B7534" s="1">
        <v>46008</v>
      </c>
      <c r="C7534" t="s">
        <v>594</v>
      </c>
      <c r="D7534" t="s">
        <v>595</v>
      </c>
      <c r="F7534" t="s">
        <v>533</v>
      </c>
      <c r="G7534" t="s">
        <v>17</v>
      </c>
      <c r="H7534" s="2">
        <v>1152103.69</v>
      </c>
      <c r="I7534">
        <v>0.47</v>
      </c>
      <c r="J7534" s="2">
        <v>1152103.69</v>
      </c>
      <c r="K7534" s="2">
        <v>371830</v>
      </c>
      <c r="L7534">
        <v>3.1</v>
      </c>
      <c r="M7534" t="s">
        <v>539</v>
      </c>
      <c r="N7534" t="s">
        <v>540</v>
      </c>
      <c r="O7534" t="s">
        <v>541</v>
      </c>
    </row>
    <row r="7535" spans="1:15" x14ac:dyDescent="0.2">
      <c r="A7535" s="1" t="s">
        <v>632</v>
      </c>
      <c r="B7535" s="1">
        <v>46008</v>
      </c>
      <c r="C7535" t="s">
        <v>596</v>
      </c>
      <c r="D7535" t="s">
        <v>597</v>
      </c>
      <c r="F7535" t="s">
        <v>533</v>
      </c>
      <c r="G7535" t="s">
        <v>17</v>
      </c>
      <c r="H7535" s="2">
        <v>1029955.6</v>
      </c>
      <c r="I7535">
        <v>0.42</v>
      </c>
      <c r="J7535" s="2">
        <v>1029955.6</v>
      </c>
      <c r="K7535" s="2">
        <v>456840</v>
      </c>
      <c r="L7535">
        <v>2.25</v>
      </c>
      <c r="M7535" t="s">
        <v>374</v>
      </c>
      <c r="N7535" t="s">
        <v>375</v>
      </c>
      <c r="O7535" t="s">
        <v>376</v>
      </c>
    </row>
    <row r="7536" spans="1:15" x14ac:dyDescent="0.2">
      <c r="A7536" s="1" t="s">
        <v>632</v>
      </c>
      <c r="B7536" s="1">
        <v>46008</v>
      </c>
      <c r="C7536">
        <v>1515</v>
      </c>
      <c r="D7536" t="s">
        <v>602</v>
      </c>
      <c r="F7536" t="s">
        <v>533</v>
      </c>
      <c r="G7536" t="s">
        <v>17</v>
      </c>
      <c r="H7536" s="2">
        <v>1009899.31</v>
      </c>
      <c r="I7536">
        <v>0.41</v>
      </c>
      <c r="J7536" s="2">
        <v>1009899.31</v>
      </c>
      <c r="K7536" s="2">
        <v>73900</v>
      </c>
      <c r="L7536">
        <v>13.67</v>
      </c>
      <c r="M7536" t="s">
        <v>73</v>
      </c>
      <c r="N7536" t="s">
        <v>74</v>
      </c>
      <c r="O7536" t="s">
        <v>75</v>
      </c>
    </row>
    <row r="7537" spans="1:15" x14ac:dyDescent="0.2">
      <c r="A7537" s="1" t="s">
        <v>632</v>
      </c>
      <c r="B7537" s="1">
        <v>46008</v>
      </c>
      <c r="C7537" t="s">
        <v>598</v>
      </c>
      <c r="D7537" t="s">
        <v>599</v>
      </c>
      <c r="F7537" t="s">
        <v>533</v>
      </c>
      <c r="G7537" t="s">
        <v>17</v>
      </c>
      <c r="H7537" s="2">
        <v>957613.9</v>
      </c>
      <c r="I7537">
        <v>0.39</v>
      </c>
      <c r="J7537" s="2">
        <v>957613.9</v>
      </c>
      <c r="K7537" s="2">
        <v>756348</v>
      </c>
      <c r="L7537">
        <v>1.27</v>
      </c>
      <c r="M7537" t="s">
        <v>374</v>
      </c>
      <c r="N7537" t="s">
        <v>375</v>
      </c>
      <c r="O7537" t="s">
        <v>376</v>
      </c>
    </row>
    <row r="7538" spans="1:15" x14ac:dyDescent="0.2">
      <c r="A7538" s="1" t="s">
        <v>632</v>
      </c>
      <c r="B7538" s="1">
        <v>46008</v>
      </c>
      <c r="C7538" t="s">
        <v>600</v>
      </c>
      <c r="D7538" t="s">
        <v>601</v>
      </c>
      <c r="F7538" t="s">
        <v>533</v>
      </c>
      <c r="G7538" t="s">
        <v>17</v>
      </c>
      <c r="H7538" s="2">
        <v>861997.3</v>
      </c>
      <c r="I7538">
        <v>0.35</v>
      </c>
      <c r="J7538" s="2">
        <v>861997.3</v>
      </c>
      <c r="K7538" s="2">
        <v>113351</v>
      </c>
      <c r="L7538">
        <v>7.6</v>
      </c>
      <c r="M7538" t="s">
        <v>539</v>
      </c>
      <c r="N7538" t="s">
        <v>540</v>
      </c>
      <c r="O7538" t="s">
        <v>541</v>
      </c>
    </row>
    <row r="7539" spans="1:15" x14ac:dyDescent="0.2">
      <c r="A7539" s="1" t="s">
        <v>632</v>
      </c>
      <c r="B7539" s="1">
        <v>46008</v>
      </c>
      <c r="C7539">
        <v>600362</v>
      </c>
      <c r="D7539" t="s">
        <v>603</v>
      </c>
      <c r="F7539" t="s">
        <v>533</v>
      </c>
      <c r="G7539" t="s">
        <v>17</v>
      </c>
      <c r="H7539" s="2">
        <v>848310.9</v>
      </c>
      <c r="I7539">
        <v>0.35</v>
      </c>
      <c r="J7539" s="2">
        <v>848310.9</v>
      </c>
      <c r="K7539" s="2">
        <v>144300</v>
      </c>
      <c r="L7539">
        <v>5.88</v>
      </c>
      <c r="M7539" t="s">
        <v>101</v>
      </c>
      <c r="N7539" t="s">
        <v>604</v>
      </c>
      <c r="O7539" t="s">
        <v>167</v>
      </c>
    </row>
    <row r="7540" spans="1:15" x14ac:dyDescent="0.2">
      <c r="A7540" s="1" t="s">
        <v>632</v>
      </c>
      <c r="B7540" s="1">
        <v>46008</v>
      </c>
      <c r="C7540" t="s">
        <v>605</v>
      </c>
      <c r="D7540" t="s">
        <v>606</v>
      </c>
      <c r="F7540" t="s">
        <v>533</v>
      </c>
      <c r="G7540" t="s">
        <v>17</v>
      </c>
      <c r="H7540" s="2">
        <v>737863.72</v>
      </c>
      <c r="I7540">
        <v>0.3</v>
      </c>
      <c r="J7540" s="2">
        <v>737863.72</v>
      </c>
      <c r="K7540" s="2">
        <v>266993</v>
      </c>
      <c r="L7540">
        <v>2.76</v>
      </c>
      <c r="M7540" t="s">
        <v>374</v>
      </c>
      <c r="N7540" t="s">
        <v>375</v>
      </c>
      <c r="O7540" t="s">
        <v>376</v>
      </c>
    </row>
    <row r="7541" spans="1:15" x14ac:dyDescent="0.2">
      <c r="A7541" s="1" t="s">
        <v>632</v>
      </c>
      <c r="B7541" s="1">
        <v>46008</v>
      </c>
      <c r="C7541" t="s">
        <v>611</v>
      </c>
      <c r="D7541" t="s">
        <v>612</v>
      </c>
      <c r="F7541" t="s">
        <v>533</v>
      </c>
      <c r="G7541" t="s">
        <v>17</v>
      </c>
      <c r="H7541" s="2">
        <v>622138.43999999994</v>
      </c>
      <c r="I7541">
        <v>0.25</v>
      </c>
      <c r="J7541" s="2">
        <v>622138.43999999994</v>
      </c>
      <c r="K7541" s="2">
        <v>1895101</v>
      </c>
      <c r="L7541">
        <v>0.33</v>
      </c>
      <c r="M7541" t="s">
        <v>154</v>
      </c>
      <c r="N7541" t="s">
        <v>396</v>
      </c>
      <c r="O7541" t="s">
        <v>152</v>
      </c>
    </row>
    <row r="7542" spans="1:15" x14ac:dyDescent="0.2">
      <c r="A7542" s="1" t="s">
        <v>632</v>
      </c>
      <c r="B7542" s="1">
        <v>46008</v>
      </c>
      <c r="C7542">
        <v>601168</v>
      </c>
      <c r="D7542" t="s">
        <v>607</v>
      </c>
      <c r="F7542" t="s">
        <v>533</v>
      </c>
      <c r="G7542" t="s">
        <v>17</v>
      </c>
      <c r="H7542" s="2">
        <v>593399.03</v>
      </c>
      <c r="I7542">
        <v>0.24</v>
      </c>
      <c r="J7542" s="2">
        <v>593399.03</v>
      </c>
      <c r="K7542" s="2">
        <v>166900</v>
      </c>
      <c r="L7542">
        <v>3.56</v>
      </c>
      <c r="M7542" t="s">
        <v>101</v>
      </c>
      <c r="N7542" t="s">
        <v>604</v>
      </c>
      <c r="O7542" t="s">
        <v>167</v>
      </c>
    </row>
    <row r="7543" spans="1:15" x14ac:dyDescent="0.2">
      <c r="A7543" s="1" t="s">
        <v>632</v>
      </c>
      <c r="B7543" s="1">
        <v>46008</v>
      </c>
      <c r="C7543" t="s">
        <v>608</v>
      </c>
      <c r="D7543" t="s">
        <v>609</v>
      </c>
      <c r="F7543" t="s">
        <v>533</v>
      </c>
      <c r="G7543" t="s">
        <v>17</v>
      </c>
      <c r="H7543" s="2">
        <v>547318.55000000005</v>
      </c>
      <c r="I7543">
        <v>0.22</v>
      </c>
      <c r="J7543" s="2">
        <v>547318.55000000005</v>
      </c>
      <c r="K7543" s="2">
        <v>1394200</v>
      </c>
      <c r="L7543">
        <v>0.39</v>
      </c>
      <c r="M7543" t="s">
        <v>524</v>
      </c>
      <c r="N7543" t="s">
        <v>525</v>
      </c>
      <c r="O7543" t="s">
        <v>526</v>
      </c>
    </row>
    <row r="7544" spans="1:15" x14ac:dyDescent="0.2">
      <c r="A7544" s="1" t="s">
        <v>632</v>
      </c>
      <c r="B7544" s="1">
        <v>46008</v>
      </c>
      <c r="C7544">
        <v>601899</v>
      </c>
      <c r="D7544" t="s">
        <v>610</v>
      </c>
      <c r="F7544" t="s">
        <v>533</v>
      </c>
      <c r="G7544" t="s">
        <v>17</v>
      </c>
      <c r="H7544" s="2">
        <v>543953.17000000004</v>
      </c>
      <c r="I7544">
        <v>0.22</v>
      </c>
      <c r="J7544" s="2">
        <v>543953.17000000004</v>
      </c>
      <c r="K7544" s="2">
        <v>124000</v>
      </c>
      <c r="L7544">
        <v>4.3899999999999997</v>
      </c>
      <c r="M7544" t="s">
        <v>101</v>
      </c>
      <c r="N7544" t="s">
        <v>604</v>
      </c>
      <c r="O7544" t="s">
        <v>167</v>
      </c>
    </row>
    <row r="7545" spans="1:15" x14ac:dyDescent="0.2">
      <c r="A7545" s="1" t="s">
        <v>632</v>
      </c>
      <c r="B7545" s="1">
        <v>46008</v>
      </c>
      <c r="C7545" t="s">
        <v>613</v>
      </c>
      <c r="D7545" t="s">
        <v>614</v>
      </c>
      <c r="F7545" t="s">
        <v>533</v>
      </c>
      <c r="G7545" t="s">
        <v>17</v>
      </c>
      <c r="H7545" s="2">
        <v>494360.16</v>
      </c>
      <c r="I7545">
        <v>0.2</v>
      </c>
      <c r="J7545" s="2">
        <v>494360.16</v>
      </c>
      <c r="K7545" s="2">
        <v>208205</v>
      </c>
      <c r="L7545">
        <v>2.37</v>
      </c>
      <c r="M7545" t="s">
        <v>154</v>
      </c>
      <c r="N7545" t="s">
        <v>396</v>
      </c>
      <c r="O7545" t="s">
        <v>152</v>
      </c>
    </row>
    <row r="7546" spans="1:15" x14ac:dyDescent="0.2">
      <c r="A7546" s="1" t="s">
        <v>632</v>
      </c>
      <c r="B7546" s="1">
        <v>46008</v>
      </c>
      <c r="C7546" t="s">
        <v>20</v>
      </c>
      <c r="D7546" t="s">
        <v>104</v>
      </c>
      <c r="F7546" t="s">
        <v>106</v>
      </c>
      <c r="G7546" t="s">
        <v>107</v>
      </c>
      <c r="H7546" s="2">
        <v>407382.34</v>
      </c>
      <c r="I7546">
        <v>0.17</v>
      </c>
      <c r="J7546" s="2">
        <v>407382.34</v>
      </c>
      <c r="K7546" s="2">
        <v>407382</v>
      </c>
      <c r="L7546">
        <v>100</v>
      </c>
      <c r="M7546" t="s">
        <v>18</v>
      </c>
      <c r="N7546" t="s">
        <v>108</v>
      </c>
      <c r="O7546" t="s">
        <v>20</v>
      </c>
    </row>
    <row r="7547" spans="1:15" x14ac:dyDescent="0.2">
      <c r="A7547" s="1" t="s">
        <v>632</v>
      </c>
      <c r="B7547" s="1">
        <v>46008</v>
      </c>
      <c r="C7547">
        <v>601212</v>
      </c>
      <c r="D7547" t="s">
        <v>615</v>
      </c>
      <c r="F7547" t="s">
        <v>533</v>
      </c>
      <c r="G7547" t="s">
        <v>17</v>
      </c>
      <c r="H7547" s="2">
        <v>373861.86</v>
      </c>
      <c r="I7547">
        <v>0.15</v>
      </c>
      <c r="J7547" s="2">
        <v>373861.86</v>
      </c>
      <c r="K7547" s="2">
        <v>507900</v>
      </c>
      <c r="L7547">
        <v>0.74</v>
      </c>
      <c r="M7547" t="s">
        <v>101</v>
      </c>
      <c r="N7547" t="s">
        <v>604</v>
      </c>
      <c r="O7547" t="s">
        <v>167</v>
      </c>
    </row>
    <row r="7548" spans="1:15" x14ac:dyDescent="0.2">
      <c r="A7548" s="1" t="s">
        <v>632</v>
      </c>
      <c r="B7548" s="1">
        <v>46008</v>
      </c>
      <c r="C7548">
        <v>878</v>
      </c>
      <c r="D7548" t="s">
        <v>616</v>
      </c>
      <c r="F7548" t="s">
        <v>533</v>
      </c>
      <c r="G7548" t="s">
        <v>17</v>
      </c>
      <c r="H7548" s="2">
        <v>346075.61</v>
      </c>
      <c r="I7548">
        <v>0.14000000000000001</v>
      </c>
      <c r="J7548" s="2">
        <v>346075.61</v>
      </c>
      <c r="K7548" s="2">
        <v>141100</v>
      </c>
      <c r="L7548">
        <v>2.4500000000000002</v>
      </c>
      <c r="M7548" t="s">
        <v>101</v>
      </c>
      <c r="N7548" t="s">
        <v>166</v>
      </c>
      <c r="O7548" t="s">
        <v>167</v>
      </c>
    </row>
    <row r="7549" spans="1:15" x14ac:dyDescent="0.2">
      <c r="A7549" s="1" t="s">
        <v>632</v>
      </c>
      <c r="B7549" s="1">
        <v>46008</v>
      </c>
      <c r="C7549">
        <v>603993</v>
      </c>
      <c r="D7549" t="s">
        <v>618</v>
      </c>
      <c r="F7549" t="s">
        <v>533</v>
      </c>
      <c r="G7549" t="s">
        <v>17</v>
      </c>
      <c r="H7549" s="2">
        <v>270620.92</v>
      </c>
      <c r="I7549">
        <v>0.11</v>
      </c>
      <c r="J7549" s="2">
        <v>270620.92</v>
      </c>
      <c r="K7549" s="2">
        <v>105800</v>
      </c>
      <c r="L7549">
        <v>2.56</v>
      </c>
      <c r="M7549" t="s">
        <v>101</v>
      </c>
      <c r="N7549" t="s">
        <v>604</v>
      </c>
      <c r="O7549" t="s">
        <v>167</v>
      </c>
    </row>
    <row r="7550" spans="1:15" x14ac:dyDescent="0.2">
      <c r="A7550" s="1" t="s">
        <v>632</v>
      </c>
      <c r="B7550" s="1">
        <v>46008</v>
      </c>
      <c r="C7550">
        <v>737</v>
      </c>
      <c r="D7550" t="s">
        <v>617</v>
      </c>
      <c r="F7550" t="s">
        <v>533</v>
      </c>
      <c r="G7550" t="s">
        <v>17</v>
      </c>
      <c r="H7550" s="2">
        <v>262388.03999999998</v>
      </c>
      <c r="I7550">
        <v>0.11</v>
      </c>
      <c r="J7550" s="2">
        <v>262388.03999999998</v>
      </c>
      <c r="K7550" s="2">
        <v>130400</v>
      </c>
      <c r="L7550">
        <v>2.0099999999999998</v>
      </c>
      <c r="M7550" t="s">
        <v>101</v>
      </c>
      <c r="N7550" t="s">
        <v>166</v>
      </c>
      <c r="O7550" t="s">
        <v>167</v>
      </c>
    </row>
    <row r="7551" spans="1:15" x14ac:dyDescent="0.2">
      <c r="A7551" s="1" t="s">
        <v>632</v>
      </c>
      <c r="B7551" s="1">
        <v>46008</v>
      </c>
      <c r="C7551" t="s">
        <v>541</v>
      </c>
      <c r="D7551" t="s">
        <v>550</v>
      </c>
      <c r="F7551" t="s">
        <v>106</v>
      </c>
      <c r="G7551" t="s">
        <v>107</v>
      </c>
      <c r="H7551" s="2">
        <v>110388.27</v>
      </c>
      <c r="I7551">
        <v>0.05</v>
      </c>
      <c r="J7551" s="2">
        <v>110388.27</v>
      </c>
      <c r="K7551" s="2">
        <v>152126</v>
      </c>
      <c r="L7551">
        <v>72.56</v>
      </c>
      <c r="M7551" t="s">
        <v>539</v>
      </c>
      <c r="N7551" t="s">
        <v>108</v>
      </c>
      <c r="O7551" t="s">
        <v>541</v>
      </c>
    </row>
    <row r="7552" spans="1:15" x14ac:dyDescent="0.2">
      <c r="A7552" s="1" t="s">
        <v>632</v>
      </c>
      <c r="B7552" s="1">
        <v>46008</v>
      </c>
      <c r="C7552" t="s">
        <v>536</v>
      </c>
      <c r="D7552" t="s">
        <v>580</v>
      </c>
      <c r="F7552" t="s">
        <v>106</v>
      </c>
      <c r="G7552" t="s">
        <v>107</v>
      </c>
      <c r="H7552" s="2">
        <v>86627.28</v>
      </c>
      <c r="I7552">
        <v>0.04</v>
      </c>
      <c r="J7552" s="2">
        <v>86627.28</v>
      </c>
      <c r="K7552" s="2">
        <v>1560374</v>
      </c>
      <c r="L7552">
        <v>5.55</v>
      </c>
      <c r="M7552" t="s">
        <v>534</v>
      </c>
      <c r="N7552" t="s">
        <v>108</v>
      </c>
      <c r="O7552" t="s">
        <v>536</v>
      </c>
    </row>
    <row r="7553" spans="1:15" x14ac:dyDescent="0.2">
      <c r="A7553" s="1" t="s">
        <v>632</v>
      </c>
      <c r="B7553" s="1">
        <v>46008</v>
      </c>
      <c r="C7553">
        <v>2362</v>
      </c>
      <c r="D7553" t="s">
        <v>619</v>
      </c>
      <c r="F7553" t="s">
        <v>533</v>
      </c>
      <c r="G7553" t="s">
        <v>17</v>
      </c>
      <c r="H7553" s="2">
        <v>74890.77</v>
      </c>
      <c r="I7553">
        <v>0.03</v>
      </c>
      <c r="J7553" s="2">
        <v>74890.77</v>
      </c>
      <c r="K7553" s="2">
        <v>1071000</v>
      </c>
      <c r="L7553">
        <v>7.0000000000000007E-2</v>
      </c>
      <c r="M7553" t="s">
        <v>101</v>
      </c>
      <c r="N7553" t="s">
        <v>102</v>
      </c>
      <c r="O7553" t="s">
        <v>103</v>
      </c>
    </row>
    <row r="7554" spans="1:15" x14ac:dyDescent="0.2">
      <c r="A7554" s="1" t="s">
        <v>632</v>
      </c>
      <c r="B7554" s="1">
        <v>46008</v>
      </c>
      <c r="C7554" t="s">
        <v>339</v>
      </c>
      <c r="D7554" t="s">
        <v>340</v>
      </c>
      <c r="F7554" t="s">
        <v>106</v>
      </c>
      <c r="G7554" t="s">
        <v>117</v>
      </c>
      <c r="H7554" s="2">
        <v>65000</v>
      </c>
      <c r="I7554">
        <v>0.03</v>
      </c>
      <c r="J7554" s="2">
        <v>65000</v>
      </c>
      <c r="K7554" s="2">
        <v>65000</v>
      </c>
      <c r="L7554">
        <v>100</v>
      </c>
      <c r="M7554" t="s">
        <v>18</v>
      </c>
      <c r="N7554" t="s">
        <v>108</v>
      </c>
      <c r="O7554" t="s">
        <v>20</v>
      </c>
    </row>
    <row r="7555" spans="1:15" x14ac:dyDescent="0.2">
      <c r="A7555" s="1" t="s">
        <v>632</v>
      </c>
      <c r="B7555" s="1">
        <v>46008</v>
      </c>
      <c r="C7555" t="s">
        <v>168</v>
      </c>
      <c r="D7555" t="s">
        <v>169</v>
      </c>
      <c r="F7555" t="s">
        <v>106</v>
      </c>
      <c r="G7555" t="s">
        <v>107</v>
      </c>
      <c r="H7555" s="2">
        <v>23986</v>
      </c>
      <c r="I7555">
        <v>0.01</v>
      </c>
      <c r="J7555" s="2">
        <v>23986</v>
      </c>
      <c r="K7555" s="2">
        <v>168793</v>
      </c>
      <c r="L7555">
        <v>14.21</v>
      </c>
      <c r="M7555" t="s">
        <v>101</v>
      </c>
      <c r="N7555" t="s">
        <v>108</v>
      </c>
      <c r="O7555" t="s">
        <v>168</v>
      </c>
    </row>
    <row r="7556" spans="1:15" x14ac:dyDescent="0.2">
      <c r="A7556" s="1" t="s">
        <v>632</v>
      </c>
      <c r="B7556" s="1">
        <v>46008</v>
      </c>
      <c r="C7556" t="s">
        <v>103</v>
      </c>
      <c r="D7556" t="s">
        <v>127</v>
      </c>
      <c r="F7556" t="s">
        <v>106</v>
      </c>
      <c r="G7556" t="s">
        <v>107</v>
      </c>
      <c r="H7556" s="2">
        <v>18014.419999999998</v>
      </c>
      <c r="I7556">
        <v>0.01</v>
      </c>
      <c r="J7556" s="2">
        <v>18014.419999999998</v>
      </c>
      <c r="K7556" s="2">
        <v>140146</v>
      </c>
      <c r="L7556">
        <v>12.85</v>
      </c>
      <c r="M7556" t="s">
        <v>128</v>
      </c>
      <c r="N7556" t="s">
        <v>108</v>
      </c>
      <c r="O7556" t="s">
        <v>103</v>
      </c>
    </row>
    <row r="7557" spans="1:15" x14ac:dyDescent="0.2">
      <c r="A7557" s="1" t="s">
        <v>632</v>
      </c>
      <c r="B7557" s="1">
        <v>46008</v>
      </c>
      <c r="C7557" t="s">
        <v>40</v>
      </c>
      <c r="D7557" t="s">
        <v>125</v>
      </c>
      <c r="F7557" t="s">
        <v>106</v>
      </c>
      <c r="G7557" t="s">
        <v>107</v>
      </c>
      <c r="H7557" s="2">
        <v>15011.95</v>
      </c>
      <c r="I7557">
        <v>0.01</v>
      </c>
      <c r="J7557" s="2">
        <v>15011.95</v>
      </c>
      <c r="K7557" s="2">
        <v>12771</v>
      </c>
      <c r="L7557">
        <v>117.54</v>
      </c>
      <c r="M7557" t="s">
        <v>126</v>
      </c>
      <c r="N7557" t="s">
        <v>108</v>
      </c>
      <c r="O7557" t="s">
        <v>40</v>
      </c>
    </row>
    <row r="7558" spans="1:15" x14ac:dyDescent="0.2">
      <c r="A7558" s="1" t="s">
        <v>632</v>
      </c>
      <c r="B7558" s="1">
        <v>46008</v>
      </c>
      <c r="C7558" t="s">
        <v>152</v>
      </c>
      <c r="D7558" t="s">
        <v>153</v>
      </c>
      <c r="F7558" t="s">
        <v>106</v>
      </c>
      <c r="G7558" t="s">
        <v>107</v>
      </c>
      <c r="H7558" s="2">
        <v>7334.65</v>
      </c>
      <c r="I7558">
        <v>0</v>
      </c>
      <c r="J7558" s="2">
        <v>7334.65</v>
      </c>
      <c r="K7558" s="2">
        <v>5474</v>
      </c>
      <c r="L7558">
        <v>133.99</v>
      </c>
      <c r="M7558" t="s">
        <v>154</v>
      </c>
      <c r="N7558" t="s">
        <v>108</v>
      </c>
      <c r="O7558" t="s">
        <v>152</v>
      </c>
    </row>
    <row r="7559" spans="1:15" x14ac:dyDescent="0.2">
      <c r="A7559" s="1" t="s">
        <v>632</v>
      </c>
      <c r="B7559" s="1">
        <v>46008</v>
      </c>
      <c r="C7559" t="s">
        <v>414</v>
      </c>
      <c r="D7559" t="s">
        <v>499</v>
      </c>
      <c r="F7559" t="s">
        <v>106</v>
      </c>
      <c r="G7559" t="s">
        <v>107</v>
      </c>
      <c r="H7559" s="2">
        <v>7344.27</v>
      </c>
      <c r="I7559">
        <v>0</v>
      </c>
      <c r="J7559" s="2">
        <v>7344.27</v>
      </c>
      <c r="K7559" s="2">
        <v>26335</v>
      </c>
      <c r="L7559">
        <v>27.89</v>
      </c>
      <c r="M7559" t="s">
        <v>412</v>
      </c>
      <c r="N7559" t="s">
        <v>108</v>
      </c>
      <c r="O7559" t="s">
        <v>414</v>
      </c>
    </row>
    <row r="7560" spans="1:15" x14ac:dyDescent="0.2">
      <c r="A7560" s="1" t="s">
        <v>632</v>
      </c>
      <c r="B7560" s="1">
        <v>46008</v>
      </c>
      <c r="C7560" t="s">
        <v>376</v>
      </c>
      <c r="D7560" t="s">
        <v>495</v>
      </c>
      <c r="F7560" t="s">
        <v>106</v>
      </c>
      <c r="G7560" t="s">
        <v>107</v>
      </c>
      <c r="H7560" s="2">
        <v>7273.48</v>
      </c>
      <c r="I7560">
        <v>0</v>
      </c>
      <c r="J7560" s="2">
        <v>7273.48</v>
      </c>
      <c r="K7560" s="2">
        <v>11001</v>
      </c>
      <c r="L7560">
        <v>66.11</v>
      </c>
      <c r="M7560" t="s">
        <v>374</v>
      </c>
      <c r="N7560" t="s">
        <v>108</v>
      </c>
      <c r="O7560" t="s">
        <v>376</v>
      </c>
    </row>
    <row r="7561" spans="1:15" x14ac:dyDescent="0.2">
      <c r="A7561" s="1" t="s">
        <v>632</v>
      </c>
      <c r="B7561" s="1">
        <v>46008</v>
      </c>
      <c r="C7561" t="s">
        <v>584</v>
      </c>
      <c r="D7561" t="s">
        <v>620</v>
      </c>
      <c r="F7561" t="s">
        <v>189</v>
      </c>
      <c r="G7561" t="s">
        <v>17</v>
      </c>
      <c r="H7561" s="2">
        <v>7094.77</v>
      </c>
      <c r="I7561">
        <v>0</v>
      </c>
      <c r="J7561" s="2">
        <v>7094.77</v>
      </c>
      <c r="K7561" s="2">
        <v>32591</v>
      </c>
      <c r="L7561">
        <v>0.22</v>
      </c>
      <c r="M7561" t="s">
        <v>539</v>
      </c>
      <c r="N7561" t="s">
        <v>540</v>
      </c>
      <c r="O7561" t="s">
        <v>541</v>
      </c>
    </row>
    <row r="7562" spans="1:15" x14ac:dyDescent="0.2">
      <c r="A7562" s="1" t="s">
        <v>632</v>
      </c>
      <c r="B7562" s="1">
        <v>46008</v>
      </c>
      <c r="C7562" t="s">
        <v>526</v>
      </c>
      <c r="D7562" t="s">
        <v>528</v>
      </c>
      <c r="F7562" t="s">
        <v>106</v>
      </c>
      <c r="G7562" t="s">
        <v>107</v>
      </c>
      <c r="H7562" s="2">
        <v>4460.6499999999996</v>
      </c>
      <c r="I7562">
        <v>0</v>
      </c>
      <c r="J7562" s="2">
        <v>4460.6499999999996</v>
      </c>
      <c r="K7562" s="2">
        <v>74426025</v>
      </c>
      <c r="L7562">
        <v>0.01</v>
      </c>
      <c r="M7562" t="s">
        <v>524</v>
      </c>
      <c r="N7562" t="s">
        <v>108</v>
      </c>
      <c r="O7562" t="s">
        <v>526</v>
      </c>
    </row>
    <row r="7563" spans="1:15" x14ac:dyDescent="0.2">
      <c r="A7563" s="1" t="s">
        <v>632</v>
      </c>
      <c r="B7563" s="1">
        <v>46008</v>
      </c>
      <c r="C7563" t="s">
        <v>622</v>
      </c>
      <c r="D7563" t="s">
        <v>623</v>
      </c>
      <c r="F7563" t="s">
        <v>106</v>
      </c>
      <c r="G7563" t="s">
        <v>107</v>
      </c>
      <c r="H7563" s="2">
        <v>3684.85</v>
      </c>
      <c r="I7563">
        <v>0</v>
      </c>
      <c r="J7563" s="2">
        <v>3684.85</v>
      </c>
      <c r="K7563" s="2">
        <v>20352</v>
      </c>
      <c r="L7563">
        <v>18.11</v>
      </c>
      <c r="M7563" t="s">
        <v>576</v>
      </c>
      <c r="N7563" t="s">
        <v>108</v>
      </c>
      <c r="O7563" t="s">
        <v>622</v>
      </c>
    </row>
    <row r="7564" spans="1:15" x14ac:dyDescent="0.2">
      <c r="A7564" s="1" t="s">
        <v>632</v>
      </c>
      <c r="B7564" s="1">
        <v>46008</v>
      </c>
      <c r="C7564" t="s">
        <v>75</v>
      </c>
      <c r="D7564" t="s">
        <v>114</v>
      </c>
      <c r="F7564" t="s">
        <v>106</v>
      </c>
      <c r="G7564" t="s">
        <v>107</v>
      </c>
      <c r="H7564" s="2">
        <v>3651.61</v>
      </c>
      <c r="I7564">
        <v>0</v>
      </c>
      <c r="J7564" s="2">
        <v>3651.61</v>
      </c>
      <c r="K7564" s="2">
        <v>567552</v>
      </c>
      <c r="L7564">
        <v>0.64</v>
      </c>
      <c r="M7564" t="s">
        <v>73</v>
      </c>
      <c r="N7564" t="s">
        <v>108</v>
      </c>
      <c r="O7564" t="s">
        <v>75</v>
      </c>
    </row>
    <row r="7565" spans="1:15" x14ac:dyDescent="0.2">
      <c r="A7565" s="1" t="s">
        <v>632</v>
      </c>
      <c r="B7565" s="1">
        <v>46008</v>
      </c>
      <c r="C7565" t="s">
        <v>721</v>
      </c>
      <c r="D7565" t="s">
        <v>722</v>
      </c>
      <c r="F7565" t="s">
        <v>106</v>
      </c>
      <c r="G7565" t="s">
        <v>132</v>
      </c>
      <c r="H7565">
        <v>0</v>
      </c>
      <c r="I7565">
        <v>0</v>
      </c>
      <c r="J7565" s="2">
        <v>96260</v>
      </c>
      <c r="K7565">
        <v>1</v>
      </c>
      <c r="L7565">
        <v>962.6</v>
      </c>
      <c r="M7565" t="s">
        <v>108</v>
      </c>
      <c r="N7565" t="s">
        <v>133</v>
      </c>
      <c r="O7565" t="s">
        <v>20</v>
      </c>
    </row>
    <row r="7566" spans="1:15" x14ac:dyDescent="0.2">
      <c r="A7566" s="1" t="s">
        <v>632</v>
      </c>
      <c r="B7566" s="1">
        <v>46008</v>
      </c>
      <c r="C7566" t="s">
        <v>723</v>
      </c>
      <c r="D7566" t="s">
        <v>724</v>
      </c>
      <c r="F7566" t="s">
        <v>106</v>
      </c>
      <c r="G7566" t="s">
        <v>132</v>
      </c>
      <c r="H7566">
        <v>0</v>
      </c>
      <c r="I7566">
        <v>0</v>
      </c>
      <c r="J7566" s="2">
        <v>482416.43</v>
      </c>
      <c r="K7566">
        <v>13</v>
      </c>
      <c r="L7566">
        <v>742.18</v>
      </c>
      <c r="M7566" t="s">
        <v>126</v>
      </c>
      <c r="N7566" t="s">
        <v>627</v>
      </c>
      <c r="O7566" t="s">
        <v>40</v>
      </c>
    </row>
    <row r="7567" spans="1:15" x14ac:dyDescent="0.2">
      <c r="A7567" s="1" t="s">
        <v>505</v>
      </c>
      <c r="B7567" s="1">
        <v>46008</v>
      </c>
      <c r="C7567" t="s">
        <v>27</v>
      </c>
      <c r="D7567" t="s">
        <v>28</v>
      </c>
      <c r="F7567" t="s">
        <v>16</v>
      </c>
      <c r="G7567" t="s">
        <v>17</v>
      </c>
      <c r="H7567" s="2">
        <v>6253540.2599999998</v>
      </c>
      <c r="I7567">
        <v>8.82</v>
      </c>
      <c r="J7567" s="2">
        <v>6253540.2599999998</v>
      </c>
      <c r="K7567" s="2">
        <v>31566</v>
      </c>
      <c r="L7567">
        <v>198.11</v>
      </c>
      <c r="M7567" t="s">
        <v>18</v>
      </c>
      <c r="N7567" t="s">
        <v>19</v>
      </c>
      <c r="O7567" t="s">
        <v>20</v>
      </c>
    </row>
    <row r="7568" spans="1:15" x14ac:dyDescent="0.2">
      <c r="A7568" s="1" t="s">
        <v>505</v>
      </c>
      <c r="B7568" s="1">
        <v>46008</v>
      </c>
      <c r="C7568">
        <v>5930</v>
      </c>
      <c r="D7568" t="s">
        <v>50</v>
      </c>
      <c r="F7568" t="s">
        <v>16</v>
      </c>
      <c r="G7568" t="s">
        <v>17</v>
      </c>
      <c r="H7568" s="2">
        <v>5775083.6299999999</v>
      </c>
      <c r="I7568">
        <v>8.14</v>
      </c>
      <c r="J7568" s="2">
        <v>5775083.6299999999</v>
      </c>
      <c r="K7568" s="2">
        <v>79200</v>
      </c>
      <c r="L7568">
        <v>72.92</v>
      </c>
      <c r="M7568" t="s">
        <v>51</v>
      </c>
      <c r="N7568" t="s">
        <v>52</v>
      </c>
      <c r="O7568" t="s">
        <v>53</v>
      </c>
    </row>
    <row r="7569" spans="1:15" x14ac:dyDescent="0.2">
      <c r="A7569" s="1" t="s">
        <v>505</v>
      </c>
      <c r="B7569" s="1">
        <v>46008</v>
      </c>
      <c r="C7569" t="s">
        <v>54</v>
      </c>
      <c r="D7569" t="s">
        <v>55</v>
      </c>
      <c r="F7569" t="s">
        <v>16</v>
      </c>
      <c r="G7569" t="s">
        <v>17</v>
      </c>
      <c r="H7569" s="2">
        <v>5217968.8</v>
      </c>
      <c r="I7569">
        <v>7.36</v>
      </c>
      <c r="J7569" s="2">
        <v>5217968.8</v>
      </c>
      <c r="K7569" s="2">
        <v>19195</v>
      </c>
      <c r="L7569">
        <v>271.83999999999997</v>
      </c>
      <c r="M7569" t="s">
        <v>18</v>
      </c>
      <c r="N7569" t="s">
        <v>19</v>
      </c>
      <c r="O7569" t="s">
        <v>20</v>
      </c>
    </row>
    <row r="7570" spans="1:15" x14ac:dyDescent="0.2">
      <c r="A7570" s="1" t="s">
        <v>505</v>
      </c>
      <c r="B7570" s="1">
        <v>46008</v>
      </c>
      <c r="C7570" t="s">
        <v>25</v>
      </c>
      <c r="D7570" t="s">
        <v>26</v>
      </c>
      <c r="F7570" t="s">
        <v>16</v>
      </c>
      <c r="G7570" t="s">
        <v>17</v>
      </c>
      <c r="H7570" s="2">
        <v>4619311.62</v>
      </c>
      <c r="I7570">
        <v>6.51</v>
      </c>
      <c r="J7570" s="2">
        <v>4619311.62</v>
      </c>
      <c r="K7570" s="2">
        <v>27023</v>
      </c>
      <c r="L7570">
        <v>170.94</v>
      </c>
      <c r="M7570" t="s">
        <v>18</v>
      </c>
      <c r="N7570" t="s">
        <v>19</v>
      </c>
      <c r="O7570" t="s">
        <v>20</v>
      </c>
    </row>
    <row r="7571" spans="1:15" x14ac:dyDescent="0.2">
      <c r="A7571" s="1" t="s">
        <v>505</v>
      </c>
      <c r="B7571" s="1">
        <v>46008</v>
      </c>
      <c r="C7571" t="s">
        <v>366</v>
      </c>
      <c r="D7571" t="s">
        <v>367</v>
      </c>
      <c r="F7571" t="s">
        <v>69</v>
      </c>
      <c r="G7571" t="s">
        <v>17</v>
      </c>
      <c r="H7571" s="2">
        <v>4128394.62</v>
      </c>
      <c r="I7571">
        <v>5.82</v>
      </c>
      <c r="J7571" s="2">
        <v>4128394.62</v>
      </c>
      <c r="K7571" s="2">
        <v>20274</v>
      </c>
      <c r="L7571">
        <v>203.63</v>
      </c>
      <c r="M7571" t="s">
        <v>18</v>
      </c>
      <c r="N7571" t="s">
        <v>19</v>
      </c>
      <c r="O7571" t="s">
        <v>20</v>
      </c>
    </row>
    <row r="7572" spans="1:15" x14ac:dyDescent="0.2">
      <c r="A7572" s="1" t="s">
        <v>505</v>
      </c>
      <c r="B7572" s="1">
        <v>46008</v>
      </c>
      <c r="C7572" t="s">
        <v>371</v>
      </c>
      <c r="D7572" t="s">
        <v>372</v>
      </c>
      <c r="F7572" t="s">
        <v>69</v>
      </c>
      <c r="G7572" t="s">
        <v>17</v>
      </c>
      <c r="H7572" s="2">
        <v>3168043.5</v>
      </c>
      <c r="I7572">
        <v>4.47</v>
      </c>
      <c r="J7572" s="2">
        <v>3168043.5</v>
      </c>
      <c r="K7572" s="2">
        <v>13170</v>
      </c>
      <c r="L7572">
        <v>240.55</v>
      </c>
      <c r="M7572" t="s">
        <v>18</v>
      </c>
      <c r="N7572" t="s">
        <v>19</v>
      </c>
      <c r="O7572" t="s">
        <v>20</v>
      </c>
    </row>
    <row r="7573" spans="1:15" x14ac:dyDescent="0.2">
      <c r="A7573" s="1" t="s">
        <v>505</v>
      </c>
      <c r="B7573" s="1">
        <v>46008</v>
      </c>
      <c r="C7573" t="s">
        <v>359</v>
      </c>
      <c r="D7573" t="s">
        <v>360</v>
      </c>
      <c r="F7573" t="s">
        <v>69</v>
      </c>
      <c r="G7573" t="s">
        <v>17</v>
      </c>
      <c r="H7573" s="2">
        <v>3063612.8</v>
      </c>
      <c r="I7573">
        <v>4.32</v>
      </c>
      <c r="J7573" s="2">
        <v>3063612.8</v>
      </c>
      <c r="K7573" s="2">
        <v>32320</v>
      </c>
      <c r="L7573">
        <v>94.79</v>
      </c>
      <c r="M7573" t="s">
        <v>18</v>
      </c>
      <c r="N7573" t="s">
        <v>19</v>
      </c>
      <c r="O7573" t="s">
        <v>20</v>
      </c>
    </row>
    <row r="7574" spans="1:15" x14ac:dyDescent="0.2">
      <c r="A7574" s="1" t="s">
        <v>505</v>
      </c>
      <c r="B7574" s="1">
        <v>46008</v>
      </c>
      <c r="C7574">
        <v>1810</v>
      </c>
      <c r="D7574" t="s">
        <v>358</v>
      </c>
      <c r="F7574" t="s">
        <v>16</v>
      </c>
      <c r="G7574" t="s">
        <v>17</v>
      </c>
      <c r="H7574" s="2">
        <v>3026468.29</v>
      </c>
      <c r="I7574">
        <v>4.2699999999999996</v>
      </c>
      <c r="J7574" s="2">
        <v>3026468.29</v>
      </c>
      <c r="K7574" s="2">
        <v>571200</v>
      </c>
      <c r="L7574">
        <v>5.3</v>
      </c>
      <c r="M7574" t="s">
        <v>101</v>
      </c>
      <c r="N7574" t="s">
        <v>102</v>
      </c>
      <c r="O7574" t="s">
        <v>103</v>
      </c>
    </row>
    <row r="7575" spans="1:15" x14ac:dyDescent="0.2">
      <c r="A7575" s="1" t="s">
        <v>505</v>
      </c>
      <c r="B7575" s="1">
        <v>46008</v>
      </c>
      <c r="C7575" t="s">
        <v>369</v>
      </c>
      <c r="D7575" t="s">
        <v>370</v>
      </c>
      <c r="F7575" t="s">
        <v>69</v>
      </c>
      <c r="G7575" t="s">
        <v>17</v>
      </c>
      <c r="H7575" s="2">
        <v>2835975.01</v>
      </c>
      <c r="I7575">
        <v>4</v>
      </c>
      <c r="J7575" s="2">
        <v>2835975.01</v>
      </c>
      <c r="K7575" s="2">
        <v>33011</v>
      </c>
      <c r="L7575">
        <v>85.91</v>
      </c>
      <c r="M7575" t="s">
        <v>18</v>
      </c>
      <c r="N7575" t="s">
        <v>31</v>
      </c>
      <c r="O7575" t="s">
        <v>20</v>
      </c>
    </row>
    <row r="7576" spans="1:15" x14ac:dyDescent="0.2">
      <c r="A7576" s="1" t="s">
        <v>505</v>
      </c>
      <c r="B7576" s="1">
        <v>46008</v>
      </c>
      <c r="C7576">
        <v>7974</v>
      </c>
      <c r="D7576" t="s">
        <v>368</v>
      </c>
      <c r="F7576" t="s">
        <v>69</v>
      </c>
      <c r="G7576" t="s">
        <v>17</v>
      </c>
      <c r="H7576" s="2">
        <v>2661476.6</v>
      </c>
      <c r="I7576">
        <v>3.75</v>
      </c>
      <c r="J7576" s="2">
        <v>2661476.6</v>
      </c>
      <c r="K7576" s="2">
        <v>37000</v>
      </c>
      <c r="L7576">
        <v>71.930000000000007</v>
      </c>
      <c r="M7576" t="s">
        <v>73</v>
      </c>
      <c r="N7576" t="s">
        <v>74</v>
      </c>
      <c r="O7576" t="s">
        <v>75</v>
      </c>
    </row>
    <row r="7577" spans="1:15" x14ac:dyDescent="0.2">
      <c r="A7577" s="1" t="s">
        <v>505</v>
      </c>
      <c r="B7577" s="1">
        <v>46008</v>
      </c>
      <c r="C7577" t="s">
        <v>361</v>
      </c>
      <c r="D7577" t="s">
        <v>362</v>
      </c>
      <c r="F7577" t="s">
        <v>69</v>
      </c>
      <c r="G7577" t="s">
        <v>17</v>
      </c>
      <c r="H7577" s="2">
        <v>2526518.2599999998</v>
      </c>
      <c r="I7577">
        <v>3.56</v>
      </c>
      <c r="J7577" s="2">
        <v>2526518.2599999998</v>
      </c>
      <c r="K7577" s="2">
        <v>4462</v>
      </c>
      <c r="L7577">
        <v>566.23</v>
      </c>
      <c r="M7577" t="s">
        <v>363</v>
      </c>
      <c r="N7577" t="s">
        <v>31</v>
      </c>
      <c r="O7577" t="s">
        <v>20</v>
      </c>
    </row>
    <row r="7578" spans="1:15" x14ac:dyDescent="0.2">
      <c r="A7578" s="1" t="s">
        <v>505</v>
      </c>
      <c r="B7578" s="1">
        <v>46008</v>
      </c>
      <c r="C7578" t="s">
        <v>506</v>
      </c>
      <c r="D7578" t="s">
        <v>507</v>
      </c>
      <c r="F7578" t="s">
        <v>69</v>
      </c>
      <c r="G7578" t="s">
        <v>17</v>
      </c>
      <c r="H7578" s="2">
        <v>2484371.52</v>
      </c>
      <c r="I7578">
        <v>3.5</v>
      </c>
      <c r="J7578" s="2">
        <v>2484371.52</v>
      </c>
      <c r="K7578" s="2">
        <v>10928</v>
      </c>
      <c r="L7578">
        <v>227.34</v>
      </c>
      <c r="M7578" t="s">
        <v>18</v>
      </c>
      <c r="N7578" t="s">
        <v>31</v>
      </c>
      <c r="O7578" t="s">
        <v>20</v>
      </c>
    </row>
    <row r="7579" spans="1:15" x14ac:dyDescent="0.2">
      <c r="A7579" s="1" t="s">
        <v>505</v>
      </c>
      <c r="B7579" s="1">
        <v>46008</v>
      </c>
      <c r="C7579" t="s">
        <v>254</v>
      </c>
      <c r="D7579" t="s">
        <v>373</v>
      </c>
      <c r="F7579" t="s">
        <v>43</v>
      </c>
      <c r="G7579" t="s">
        <v>17</v>
      </c>
      <c r="H7579" s="2">
        <v>2108567.86</v>
      </c>
      <c r="I7579">
        <v>2.97</v>
      </c>
      <c r="J7579" s="2">
        <v>2108567.86</v>
      </c>
      <c r="K7579" s="2">
        <v>56119</v>
      </c>
      <c r="L7579">
        <v>37.57</v>
      </c>
      <c r="M7579" t="s">
        <v>374</v>
      </c>
      <c r="N7579" t="s">
        <v>375</v>
      </c>
      <c r="O7579" t="s">
        <v>376</v>
      </c>
    </row>
    <row r="7580" spans="1:15" x14ac:dyDescent="0.2">
      <c r="A7580" s="1" t="s">
        <v>505</v>
      </c>
      <c r="B7580" s="1">
        <v>46008</v>
      </c>
      <c r="C7580" t="s">
        <v>377</v>
      </c>
      <c r="D7580" t="s">
        <v>378</v>
      </c>
      <c r="F7580" t="s">
        <v>16</v>
      </c>
      <c r="G7580" t="s">
        <v>17</v>
      </c>
      <c r="H7580" s="2">
        <v>2091038.75</v>
      </c>
      <c r="I7580">
        <v>2.95</v>
      </c>
      <c r="J7580" s="2">
        <v>2091038.75</v>
      </c>
      <c r="K7580" s="2">
        <v>23561</v>
      </c>
      <c r="L7580">
        <v>88.75</v>
      </c>
      <c r="M7580" t="s">
        <v>18</v>
      </c>
      <c r="N7580" t="s">
        <v>19</v>
      </c>
      <c r="O7580" t="s">
        <v>20</v>
      </c>
    </row>
    <row r="7581" spans="1:15" x14ac:dyDescent="0.2">
      <c r="A7581" s="1" t="s">
        <v>505</v>
      </c>
      <c r="B7581" s="1">
        <v>46008</v>
      </c>
      <c r="C7581" t="s">
        <v>364</v>
      </c>
      <c r="D7581" t="s">
        <v>365</v>
      </c>
      <c r="F7581" t="s">
        <v>69</v>
      </c>
      <c r="G7581" t="s">
        <v>17</v>
      </c>
      <c r="H7581" s="2">
        <v>1494494.19</v>
      </c>
      <c r="I7581">
        <v>2.11</v>
      </c>
      <c r="J7581" s="2">
        <v>1494494.19</v>
      </c>
      <c r="K7581" s="2">
        <v>40207</v>
      </c>
      <c r="L7581">
        <v>37.17</v>
      </c>
      <c r="M7581" t="s">
        <v>18</v>
      </c>
      <c r="N7581" t="s">
        <v>19</v>
      </c>
      <c r="O7581" t="s">
        <v>20</v>
      </c>
    </row>
    <row r="7582" spans="1:15" x14ac:dyDescent="0.2">
      <c r="A7582" s="1" t="s">
        <v>505</v>
      </c>
      <c r="B7582" s="1">
        <v>46008</v>
      </c>
      <c r="C7582" t="s">
        <v>385</v>
      </c>
      <c r="D7582" t="s">
        <v>386</v>
      </c>
      <c r="F7582" t="s">
        <v>16</v>
      </c>
      <c r="G7582" t="s">
        <v>17</v>
      </c>
      <c r="H7582" s="2">
        <v>1408256.57</v>
      </c>
      <c r="I7582">
        <v>1.99</v>
      </c>
      <c r="J7582" s="2">
        <v>1408256.57</v>
      </c>
      <c r="K7582" s="2">
        <v>13223</v>
      </c>
      <c r="L7582">
        <v>106.5</v>
      </c>
      <c r="M7582" t="s">
        <v>387</v>
      </c>
      <c r="N7582" t="s">
        <v>388</v>
      </c>
      <c r="O7582" t="s">
        <v>389</v>
      </c>
    </row>
    <row r="7583" spans="1:15" x14ac:dyDescent="0.2">
      <c r="A7583" s="1" t="s">
        <v>505</v>
      </c>
      <c r="B7583" s="1">
        <v>46008</v>
      </c>
      <c r="C7583" t="s">
        <v>379</v>
      </c>
      <c r="D7583" t="s">
        <v>380</v>
      </c>
      <c r="F7583" t="s">
        <v>69</v>
      </c>
      <c r="G7583" t="s">
        <v>17</v>
      </c>
      <c r="H7583" s="2">
        <v>1379792.2</v>
      </c>
      <c r="I7583">
        <v>1.95</v>
      </c>
      <c r="J7583" s="2">
        <v>1379792.2</v>
      </c>
      <c r="K7583" s="2">
        <v>53315</v>
      </c>
      <c r="L7583">
        <v>25.88</v>
      </c>
      <c r="M7583" t="s">
        <v>18</v>
      </c>
      <c r="N7583" t="s">
        <v>31</v>
      </c>
      <c r="O7583" t="s">
        <v>20</v>
      </c>
    </row>
    <row r="7584" spans="1:15" x14ac:dyDescent="0.2">
      <c r="A7584" s="1" t="s">
        <v>505</v>
      </c>
      <c r="B7584" s="1">
        <v>46008</v>
      </c>
      <c r="C7584">
        <v>9766</v>
      </c>
      <c r="D7584" t="s">
        <v>397</v>
      </c>
      <c r="F7584" t="s">
        <v>69</v>
      </c>
      <c r="G7584" t="s">
        <v>17</v>
      </c>
      <c r="H7584" s="2">
        <v>1273823.3899999999</v>
      </c>
      <c r="I7584">
        <v>1.8</v>
      </c>
      <c r="J7584" s="2">
        <v>1273823.3899999999</v>
      </c>
      <c r="K7584" s="2">
        <v>9200</v>
      </c>
      <c r="L7584">
        <v>138.46</v>
      </c>
      <c r="M7584" t="s">
        <v>73</v>
      </c>
      <c r="N7584" t="s">
        <v>74</v>
      </c>
      <c r="O7584" t="s">
        <v>75</v>
      </c>
    </row>
    <row r="7585" spans="1:15" x14ac:dyDescent="0.2">
      <c r="A7585" s="1" t="s">
        <v>505</v>
      </c>
      <c r="B7585" s="1">
        <v>46008</v>
      </c>
      <c r="C7585" t="s">
        <v>398</v>
      </c>
      <c r="D7585" t="s">
        <v>399</v>
      </c>
      <c r="F7585" t="s">
        <v>69</v>
      </c>
      <c r="G7585" t="s">
        <v>17</v>
      </c>
      <c r="H7585" s="2">
        <v>1251573.18</v>
      </c>
      <c r="I7585">
        <v>1.76</v>
      </c>
      <c r="J7585" s="2">
        <v>1251573.18</v>
      </c>
      <c r="K7585" s="2">
        <v>11622</v>
      </c>
      <c r="L7585">
        <v>107.69</v>
      </c>
      <c r="M7585" t="s">
        <v>18</v>
      </c>
      <c r="N7585" t="s">
        <v>19</v>
      </c>
      <c r="O7585" t="s">
        <v>20</v>
      </c>
    </row>
    <row r="7586" spans="1:15" x14ac:dyDescent="0.2">
      <c r="A7586" s="1" t="s">
        <v>505</v>
      </c>
      <c r="B7586" s="1">
        <v>46008</v>
      </c>
      <c r="C7586">
        <v>992</v>
      </c>
      <c r="D7586" t="s">
        <v>100</v>
      </c>
      <c r="F7586" t="s">
        <v>16</v>
      </c>
      <c r="G7586" t="s">
        <v>17</v>
      </c>
      <c r="H7586" s="2">
        <v>943266.09</v>
      </c>
      <c r="I7586">
        <v>1.33</v>
      </c>
      <c r="J7586" s="2">
        <v>943266.09</v>
      </c>
      <c r="K7586" s="2">
        <v>766000</v>
      </c>
      <c r="L7586">
        <v>1.23</v>
      </c>
      <c r="M7586" t="s">
        <v>101</v>
      </c>
      <c r="N7586" t="s">
        <v>102</v>
      </c>
      <c r="O7586" t="s">
        <v>103</v>
      </c>
    </row>
    <row r="7587" spans="1:15" x14ac:dyDescent="0.2">
      <c r="A7587" s="1" t="s">
        <v>505</v>
      </c>
      <c r="B7587" s="1">
        <v>46008</v>
      </c>
      <c r="C7587" t="s">
        <v>381</v>
      </c>
      <c r="D7587" t="s">
        <v>382</v>
      </c>
      <c r="F7587" t="s">
        <v>43</v>
      </c>
      <c r="G7587" t="s">
        <v>17</v>
      </c>
      <c r="H7587" s="2">
        <v>913890.86</v>
      </c>
      <c r="I7587">
        <v>1.29</v>
      </c>
      <c r="J7587" s="2">
        <v>913890.86</v>
      </c>
      <c r="K7587" s="2">
        <v>13369</v>
      </c>
      <c r="L7587">
        <v>68.36</v>
      </c>
      <c r="M7587" t="s">
        <v>363</v>
      </c>
      <c r="N7587" t="s">
        <v>383</v>
      </c>
      <c r="O7587" t="s">
        <v>384</v>
      </c>
    </row>
    <row r="7588" spans="1:15" x14ac:dyDescent="0.2">
      <c r="A7588" s="1" t="s">
        <v>505</v>
      </c>
      <c r="B7588" s="1">
        <v>46008</v>
      </c>
      <c r="C7588">
        <v>3659</v>
      </c>
      <c r="D7588" t="s">
        <v>404</v>
      </c>
      <c r="F7588" t="s">
        <v>69</v>
      </c>
      <c r="G7588" t="s">
        <v>17</v>
      </c>
      <c r="H7588" s="2">
        <v>891761.3</v>
      </c>
      <c r="I7588">
        <v>1.26</v>
      </c>
      <c r="J7588" s="2">
        <v>891761.3</v>
      </c>
      <c r="K7588" s="2">
        <v>37000</v>
      </c>
      <c r="L7588">
        <v>24.1</v>
      </c>
      <c r="M7588" t="s">
        <v>73</v>
      </c>
      <c r="N7588" t="s">
        <v>74</v>
      </c>
      <c r="O7588" t="s">
        <v>75</v>
      </c>
    </row>
    <row r="7589" spans="1:15" x14ac:dyDescent="0.2">
      <c r="A7589" s="1" t="s">
        <v>505</v>
      </c>
      <c r="B7589" s="1">
        <v>46008</v>
      </c>
      <c r="C7589" t="s">
        <v>394</v>
      </c>
      <c r="D7589" t="s">
        <v>395</v>
      </c>
      <c r="F7589" t="s">
        <v>43</v>
      </c>
      <c r="G7589" t="s">
        <v>17</v>
      </c>
      <c r="H7589" s="2">
        <v>832232.12</v>
      </c>
      <c r="I7589">
        <v>1.17</v>
      </c>
      <c r="J7589" s="2">
        <v>832232.12</v>
      </c>
      <c r="K7589" s="2">
        <v>59208</v>
      </c>
      <c r="L7589">
        <v>14.06</v>
      </c>
      <c r="M7589" t="s">
        <v>154</v>
      </c>
      <c r="N7589" t="s">
        <v>396</v>
      </c>
      <c r="O7589" t="s">
        <v>152</v>
      </c>
    </row>
    <row r="7590" spans="1:15" x14ac:dyDescent="0.2">
      <c r="A7590" s="1" t="s">
        <v>505</v>
      </c>
      <c r="B7590" s="1">
        <v>46008</v>
      </c>
      <c r="C7590" t="s">
        <v>390</v>
      </c>
      <c r="D7590" t="s">
        <v>391</v>
      </c>
      <c r="F7590" t="s">
        <v>69</v>
      </c>
      <c r="G7590" t="s">
        <v>17</v>
      </c>
      <c r="H7590" s="2">
        <v>796957.5</v>
      </c>
      <c r="I7590">
        <v>1.1200000000000001</v>
      </c>
      <c r="J7590" s="2">
        <v>796957.5</v>
      </c>
      <c r="K7590" s="2">
        <v>106261</v>
      </c>
      <c r="L7590">
        <v>7.5</v>
      </c>
      <c r="M7590" t="s">
        <v>18</v>
      </c>
      <c r="N7590" t="s">
        <v>31</v>
      </c>
      <c r="O7590" t="s">
        <v>20</v>
      </c>
    </row>
    <row r="7591" spans="1:15" x14ac:dyDescent="0.2">
      <c r="A7591" s="1" t="s">
        <v>505</v>
      </c>
      <c r="B7591" s="1">
        <v>46008</v>
      </c>
      <c r="C7591">
        <v>9697</v>
      </c>
      <c r="D7591" t="s">
        <v>400</v>
      </c>
      <c r="F7591" t="s">
        <v>69</v>
      </c>
      <c r="G7591" t="s">
        <v>17</v>
      </c>
      <c r="H7591" s="2">
        <v>757715.94</v>
      </c>
      <c r="I7591">
        <v>1.07</v>
      </c>
      <c r="J7591" s="2">
        <v>757715.94</v>
      </c>
      <c r="K7591" s="2">
        <v>33600</v>
      </c>
      <c r="L7591">
        <v>22.55</v>
      </c>
      <c r="M7591" t="s">
        <v>73</v>
      </c>
      <c r="N7591" t="s">
        <v>74</v>
      </c>
      <c r="O7591" t="s">
        <v>75</v>
      </c>
    </row>
    <row r="7592" spans="1:15" x14ac:dyDescent="0.2">
      <c r="A7592" s="1" t="s">
        <v>505</v>
      </c>
      <c r="B7592" s="1">
        <v>46008</v>
      </c>
      <c r="C7592">
        <v>5935</v>
      </c>
      <c r="D7592" t="s">
        <v>91</v>
      </c>
      <c r="F7592" t="s">
        <v>16</v>
      </c>
      <c r="G7592" t="s">
        <v>17</v>
      </c>
      <c r="H7592" s="2">
        <v>716899.21</v>
      </c>
      <c r="I7592">
        <v>1.01</v>
      </c>
      <c r="J7592" s="2">
        <v>716899.21</v>
      </c>
      <c r="K7592" s="2">
        <v>12644</v>
      </c>
      <c r="L7592">
        <v>56.7</v>
      </c>
      <c r="M7592" t="s">
        <v>51</v>
      </c>
      <c r="N7592" t="s">
        <v>52</v>
      </c>
      <c r="O7592" t="s">
        <v>53</v>
      </c>
    </row>
    <row r="7593" spans="1:15" x14ac:dyDescent="0.2">
      <c r="A7593" s="1" t="s">
        <v>505</v>
      </c>
      <c r="B7593" s="1">
        <v>46008</v>
      </c>
      <c r="C7593" t="s">
        <v>392</v>
      </c>
      <c r="D7593" t="s">
        <v>393</v>
      </c>
      <c r="F7593" t="s">
        <v>43</v>
      </c>
      <c r="G7593" t="s">
        <v>17</v>
      </c>
      <c r="H7593" s="2">
        <v>647871.9</v>
      </c>
      <c r="I7593">
        <v>0.91</v>
      </c>
      <c r="J7593" s="2">
        <v>647871.9</v>
      </c>
      <c r="K7593" s="2">
        <v>3522</v>
      </c>
      <c r="L7593">
        <v>183.95</v>
      </c>
      <c r="M7593" t="s">
        <v>18</v>
      </c>
      <c r="N7593" t="s">
        <v>19</v>
      </c>
      <c r="O7593" t="s">
        <v>20</v>
      </c>
    </row>
    <row r="7594" spans="1:15" x14ac:dyDescent="0.2">
      <c r="A7594" s="1" t="s">
        <v>505</v>
      </c>
      <c r="B7594" s="1">
        <v>46008</v>
      </c>
      <c r="C7594">
        <v>259960</v>
      </c>
      <c r="D7594" t="s">
        <v>401</v>
      </c>
      <c r="F7594" t="s">
        <v>69</v>
      </c>
      <c r="G7594" t="s">
        <v>17</v>
      </c>
      <c r="H7594" s="2">
        <v>470663.96</v>
      </c>
      <c r="I7594">
        <v>0.66</v>
      </c>
      <c r="J7594" s="2">
        <v>470663.96</v>
      </c>
      <c r="K7594" s="2">
        <v>2814</v>
      </c>
      <c r="L7594">
        <v>167.26</v>
      </c>
      <c r="M7594" t="s">
        <v>51</v>
      </c>
      <c r="N7594" t="s">
        <v>52</v>
      </c>
      <c r="O7594" t="s">
        <v>53</v>
      </c>
    </row>
    <row r="7595" spans="1:15" x14ac:dyDescent="0.2">
      <c r="A7595" s="1" t="s">
        <v>505</v>
      </c>
      <c r="B7595" s="1">
        <v>46008</v>
      </c>
      <c r="C7595">
        <v>9684</v>
      </c>
      <c r="D7595" t="s">
        <v>409</v>
      </c>
      <c r="F7595" t="s">
        <v>69</v>
      </c>
      <c r="G7595" t="s">
        <v>17</v>
      </c>
      <c r="H7595" s="2">
        <v>451721.41</v>
      </c>
      <c r="I7595">
        <v>0.64</v>
      </c>
      <c r="J7595" s="2">
        <v>451721.41</v>
      </c>
      <c r="K7595" s="2">
        <v>24800</v>
      </c>
      <c r="L7595">
        <v>18.21</v>
      </c>
      <c r="M7595" t="s">
        <v>73</v>
      </c>
      <c r="N7595" t="s">
        <v>74</v>
      </c>
      <c r="O7595" t="s">
        <v>75</v>
      </c>
    </row>
    <row r="7596" spans="1:15" x14ac:dyDescent="0.2">
      <c r="A7596" s="1" t="s">
        <v>505</v>
      </c>
      <c r="B7596" s="1">
        <v>46008</v>
      </c>
      <c r="C7596" t="s">
        <v>405</v>
      </c>
      <c r="D7596" t="s">
        <v>406</v>
      </c>
      <c r="F7596" t="s">
        <v>43</v>
      </c>
      <c r="G7596" t="s">
        <v>17</v>
      </c>
      <c r="H7596" s="2">
        <v>418208.69</v>
      </c>
      <c r="I7596">
        <v>0.59</v>
      </c>
      <c r="J7596" s="2">
        <v>418208.69</v>
      </c>
      <c r="K7596" s="2">
        <v>2521</v>
      </c>
      <c r="L7596">
        <v>165.89</v>
      </c>
      <c r="M7596" t="s">
        <v>18</v>
      </c>
      <c r="N7596" t="s">
        <v>19</v>
      </c>
      <c r="O7596" t="s">
        <v>20</v>
      </c>
    </row>
    <row r="7597" spans="1:15" x14ac:dyDescent="0.2">
      <c r="A7597" s="1" t="s">
        <v>505</v>
      </c>
      <c r="B7597" s="1">
        <v>46008</v>
      </c>
      <c r="C7597" t="s">
        <v>410</v>
      </c>
      <c r="D7597" t="s">
        <v>411</v>
      </c>
      <c r="F7597" t="s">
        <v>69</v>
      </c>
      <c r="G7597" t="s">
        <v>17</v>
      </c>
      <c r="H7597" s="2">
        <v>417694.52</v>
      </c>
      <c r="I7597">
        <v>0.59</v>
      </c>
      <c r="J7597" s="2">
        <v>417694.52</v>
      </c>
      <c r="K7597" s="2">
        <v>6233</v>
      </c>
      <c r="L7597">
        <v>67.010000000000005</v>
      </c>
      <c r="M7597" t="s">
        <v>412</v>
      </c>
      <c r="N7597" t="s">
        <v>413</v>
      </c>
      <c r="O7597" t="s">
        <v>414</v>
      </c>
    </row>
    <row r="7598" spans="1:15" x14ac:dyDescent="0.2">
      <c r="A7598" s="1" t="s">
        <v>505</v>
      </c>
      <c r="B7598" s="1">
        <v>46008</v>
      </c>
      <c r="C7598" t="s">
        <v>508</v>
      </c>
      <c r="D7598" t="s">
        <v>509</v>
      </c>
      <c r="F7598" t="s">
        <v>16</v>
      </c>
      <c r="G7598" t="s">
        <v>17</v>
      </c>
      <c r="H7598" s="2">
        <v>414912.38</v>
      </c>
      <c r="I7598">
        <v>0.59</v>
      </c>
      <c r="J7598" s="2">
        <v>414912.38</v>
      </c>
      <c r="K7598" s="2">
        <v>6866</v>
      </c>
      <c r="L7598">
        <v>60.43</v>
      </c>
      <c r="M7598" t="s">
        <v>18</v>
      </c>
      <c r="N7598" t="s">
        <v>19</v>
      </c>
      <c r="O7598" t="s">
        <v>20</v>
      </c>
    </row>
    <row r="7599" spans="1:15" x14ac:dyDescent="0.2">
      <c r="A7599" s="1" t="s">
        <v>505</v>
      </c>
      <c r="B7599" s="1">
        <v>46008</v>
      </c>
      <c r="C7599" t="s">
        <v>402</v>
      </c>
      <c r="D7599" t="s">
        <v>403</v>
      </c>
      <c r="F7599" t="s">
        <v>16</v>
      </c>
      <c r="G7599" t="s">
        <v>17</v>
      </c>
      <c r="H7599" s="2">
        <v>359944.48</v>
      </c>
      <c r="I7599">
        <v>0.51</v>
      </c>
      <c r="J7599" s="2">
        <v>359944.48</v>
      </c>
      <c r="K7599" s="2">
        <v>32752</v>
      </c>
      <c r="L7599">
        <v>10.99</v>
      </c>
      <c r="M7599" t="s">
        <v>18</v>
      </c>
      <c r="N7599" t="s">
        <v>19</v>
      </c>
      <c r="O7599" t="s">
        <v>20</v>
      </c>
    </row>
    <row r="7600" spans="1:15" x14ac:dyDescent="0.2">
      <c r="A7600" s="1" t="s">
        <v>505</v>
      </c>
      <c r="B7600" s="1">
        <v>46008</v>
      </c>
      <c r="C7600">
        <v>6417</v>
      </c>
      <c r="D7600" t="s">
        <v>419</v>
      </c>
      <c r="F7600" t="s">
        <v>43</v>
      </c>
      <c r="G7600" t="s">
        <v>17</v>
      </c>
      <c r="H7600" s="2">
        <v>316918.13</v>
      </c>
      <c r="I7600">
        <v>0.45</v>
      </c>
      <c r="J7600" s="2">
        <v>316918.13</v>
      </c>
      <c r="K7600" s="2">
        <v>19500</v>
      </c>
      <c r="L7600">
        <v>16.25</v>
      </c>
      <c r="M7600" t="s">
        <v>73</v>
      </c>
      <c r="N7600" t="s">
        <v>74</v>
      </c>
      <c r="O7600" t="s">
        <v>75</v>
      </c>
    </row>
    <row r="7601" spans="1:15" x14ac:dyDescent="0.2">
      <c r="A7601" s="1" t="s">
        <v>505</v>
      </c>
      <c r="B7601" s="1">
        <v>46008</v>
      </c>
      <c r="C7601" t="s">
        <v>417</v>
      </c>
      <c r="D7601" t="s">
        <v>418</v>
      </c>
      <c r="F7601" t="s">
        <v>16</v>
      </c>
      <c r="G7601" t="s">
        <v>17</v>
      </c>
      <c r="H7601" s="2">
        <v>263614.65999999997</v>
      </c>
      <c r="I7601">
        <v>0.37</v>
      </c>
      <c r="J7601" s="2">
        <v>263614.65999999997</v>
      </c>
      <c r="K7601" s="2">
        <v>3767</v>
      </c>
      <c r="L7601">
        <v>69.98</v>
      </c>
      <c r="M7601" t="s">
        <v>18</v>
      </c>
      <c r="N7601" t="s">
        <v>19</v>
      </c>
      <c r="O7601" t="s">
        <v>20</v>
      </c>
    </row>
    <row r="7602" spans="1:15" x14ac:dyDescent="0.2">
      <c r="A7602" s="1" t="s">
        <v>505</v>
      </c>
      <c r="B7602" s="1">
        <v>46008</v>
      </c>
      <c r="C7602" t="s">
        <v>407</v>
      </c>
      <c r="D7602" t="s">
        <v>408</v>
      </c>
      <c r="F7602" t="s">
        <v>43</v>
      </c>
      <c r="G7602" t="s">
        <v>17</v>
      </c>
      <c r="H7602" s="2">
        <v>255631.1</v>
      </c>
      <c r="I7602">
        <v>0.36</v>
      </c>
      <c r="J7602" s="2">
        <v>255631.1</v>
      </c>
      <c r="K7602" s="2">
        <v>3865</v>
      </c>
      <c r="L7602">
        <v>66.14</v>
      </c>
      <c r="M7602" t="s">
        <v>18</v>
      </c>
      <c r="N7602" t="s">
        <v>31</v>
      </c>
      <c r="O7602" t="s">
        <v>20</v>
      </c>
    </row>
    <row r="7603" spans="1:15" x14ac:dyDescent="0.2">
      <c r="A7603" s="1" t="s">
        <v>505</v>
      </c>
      <c r="B7603" s="1">
        <v>46008</v>
      </c>
      <c r="C7603" t="s">
        <v>512</v>
      </c>
      <c r="D7603" t="s">
        <v>513</v>
      </c>
      <c r="F7603" t="s">
        <v>43</v>
      </c>
      <c r="G7603" t="s">
        <v>17</v>
      </c>
      <c r="H7603" s="2">
        <v>236418.6</v>
      </c>
      <c r="I7603">
        <v>0.33</v>
      </c>
      <c r="J7603" s="2">
        <v>236418.6</v>
      </c>
      <c r="K7603" s="2">
        <v>10461</v>
      </c>
      <c r="L7603">
        <v>22.6</v>
      </c>
      <c r="M7603" t="s">
        <v>18</v>
      </c>
      <c r="N7603" t="s">
        <v>19</v>
      </c>
      <c r="O7603" t="s">
        <v>20</v>
      </c>
    </row>
    <row r="7604" spans="1:15" x14ac:dyDescent="0.2">
      <c r="A7604" s="1" t="s">
        <v>505</v>
      </c>
      <c r="B7604" s="1">
        <v>46008</v>
      </c>
      <c r="C7604" t="s">
        <v>426</v>
      </c>
      <c r="D7604" t="s">
        <v>427</v>
      </c>
      <c r="F7604" t="s">
        <v>69</v>
      </c>
      <c r="G7604" t="s">
        <v>17</v>
      </c>
      <c r="H7604" s="2">
        <v>209217.6</v>
      </c>
      <c r="I7604">
        <v>0.3</v>
      </c>
      <c r="J7604" s="2">
        <v>209217.6</v>
      </c>
      <c r="K7604" s="2">
        <v>12528</v>
      </c>
      <c r="L7604">
        <v>16.7</v>
      </c>
      <c r="M7604" t="s">
        <v>18</v>
      </c>
      <c r="N7604" t="s">
        <v>19</v>
      </c>
      <c r="O7604" t="s">
        <v>20</v>
      </c>
    </row>
    <row r="7605" spans="1:15" x14ac:dyDescent="0.2">
      <c r="A7605" s="1" t="s">
        <v>505</v>
      </c>
      <c r="B7605" s="1">
        <v>46008</v>
      </c>
      <c r="C7605" t="s">
        <v>415</v>
      </c>
      <c r="D7605" t="s">
        <v>416</v>
      </c>
      <c r="F7605" t="s">
        <v>43</v>
      </c>
      <c r="G7605" t="s">
        <v>17</v>
      </c>
      <c r="H7605" s="2">
        <v>207886.69</v>
      </c>
      <c r="I7605">
        <v>0.28999999999999998</v>
      </c>
      <c r="J7605" s="2">
        <v>207886.69</v>
      </c>
      <c r="K7605" s="2">
        <v>33913</v>
      </c>
      <c r="L7605">
        <v>6.13</v>
      </c>
      <c r="M7605" t="s">
        <v>18</v>
      </c>
      <c r="N7605" t="s">
        <v>19</v>
      </c>
      <c r="O7605" t="s">
        <v>20</v>
      </c>
    </row>
    <row r="7606" spans="1:15" x14ac:dyDescent="0.2">
      <c r="A7606" s="1" t="s">
        <v>505</v>
      </c>
      <c r="B7606" s="1">
        <v>46008</v>
      </c>
      <c r="C7606" t="s">
        <v>514</v>
      </c>
      <c r="D7606" t="s">
        <v>514</v>
      </c>
      <c r="F7606" t="s">
        <v>16</v>
      </c>
      <c r="G7606" t="s">
        <v>17</v>
      </c>
      <c r="H7606" s="2">
        <v>203393.39</v>
      </c>
      <c r="I7606">
        <v>0.28999999999999998</v>
      </c>
      <c r="J7606" s="2">
        <v>203393.39</v>
      </c>
      <c r="K7606" s="2">
        <v>61184</v>
      </c>
      <c r="L7606">
        <v>3.32</v>
      </c>
      <c r="M7606" t="s">
        <v>363</v>
      </c>
      <c r="N7606" t="s">
        <v>383</v>
      </c>
      <c r="O7606" t="s">
        <v>384</v>
      </c>
    </row>
    <row r="7607" spans="1:15" x14ac:dyDescent="0.2">
      <c r="A7607" s="1" t="s">
        <v>505</v>
      </c>
      <c r="B7607" s="1">
        <v>46008</v>
      </c>
      <c r="C7607" t="s">
        <v>431</v>
      </c>
      <c r="D7607" t="s">
        <v>432</v>
      </c>
      <c r="F7607" t="s">
        <v>43</v>
      </c>
      <c r="G7607" t="s">
        <v>17</v>
      </c>
      <c r="H7607" s="2">
        <v>193717.98</v>
      </c>
      <c r="I7607">
        <v>0.27</v>
      </c>
      <c r="J7607" s="2">
        <v>193717.98</v>
      </c>
      <c r="K7607" s="2">
        <v>10638</v>
      </c>
      <c r="L7607">
        <v>18.21</v>
      </c>
      <c r="M7607" t="s">
        <v>18</v>
      </c>
      <c r="N7607" t="s">
        <v>19</v>
      </c>
      <c r="O7607" t="s">
        <v>20</v>
      </c>
    </row>
    <row r="7608" spans="1:15" x14ac:dyDescent="0.2">
      <c r="A7608" s="1" t="s">
        <v>505</v>
      </c>
      <c r="B7608" s="1">
        <v>46008</v>
      </c>
      <c r="C7608">
        <v>36570</v>
      </c>
      <c r="D7608" t="s">
        <v>430</v>
      </c>
      <c r="F7608" t="s">
        <v>69</v>
      </c>
      <c r="G7608" t="s">
        <v>17</v>
      </c>
      <c r="H7608" s="2">
        <v>149600</v>
      </c>
      <c r="I7608">
        <v>0.21</v>
      </c>
      <c r="J7608" s="2">
        <v>149600</v>
      </c>
      <c r="K7608" s="2">
        <v>1122</v>
      </c>
      <c r="L7608">
        <v>133.33000000000001</v>
      </c>
      <c r="M7608" t="s">
        <v>51</v>
      </c>
      <c r="N7608" t="s">
        <v>52</v>
      </c>
      <c r="O7608" t="s">
        <v>53</v>
      </c>
    </row>
    <row r="7609" spans="1:15" x14ac:dyDescent="0.2">
      <c r="A7609" s="1" t="s">
        <v>505</v>
      </c>
      <c r="B7609" s="1">
        <v>46008</v>
      </c>
      <c r="C7609">
        <v>1070</v>
      </c>
      <c r="D7609" t="s">
        <v>465</v>
      </c>
      <c r="F7609" t="s">
        <v>43</v>
      </c>
      <c r="G7609" t="s">
        <v>17</v>
      </c>
      <c r="H7609" s="2">
        <v>144236.57</v>
      </c>
      <c r="I7609">
        <v>0.2</v>
      </c>
      <c r="J7609" s="2">
        <v>144236.57</v>
      </c>
      <c r="K7609" s="2">
        <v>101000</v>
      </c>
      <c r="L7609">
        <v>1.43</v>
      </c>
      <c r="M7609" t="s">
        <v>101</v>
      </c>
      <c r="N7609" t="s">
        <v>102</v>
      </c>
      <c r="O7609" t="s">
        <v>103</v>
      </c>
    </row>
    <row r="7610" spans="1:15" x14ac:dyDescent="0.2">
      <c r="A7610" s="1" t="s">
        <v>505</v>
      </c>
      <c r="B7610" s="1">
        <v>46008</v>
      </c>
      <c r="C7610" t="s">
        <v>20</v>
      </c>
      <c r="D7610" t="s">
        <v>104</v>
      </c>
      <c r="F7610" t="s">
        <v>106</v>
      </c>
      <c r="G7610" t="s">
        <v>107</v>
      </c>
      <c r="H7610" s="2">
        <v>135825.29999999999</v>
      </c>
      <c r="I7610">
        <v>0.19</v>
      </c>
      <c r="J7610" s="2">
        <v>135825.29999999999</v>
      </c>
      <c r="K7610" s="2">
        <v>135825</v>
      </c>
      <c r="L7610">
        <v>100</v>
      </c>
      <c r="M7610" t="s">
        <v>18</v>
      </c>
      <c r="N7610" t="s">
        <v>108</v>
      </c>
      <c r="O7610" t="s">
        <v>20</v>
      </c>
    </row>
    <row r="7611" spans="1:15" x14ac:dyDescent="0.2">
      <c r="A7611" s="1" t="s">
        <v>505</v>
      </c>
      <c r="B7611" s="1">
        <v>46008</v>
      </c>
      <c r="C7611" t="s">
        <v>424</v>
      </c>
      <c r="D7611" t="s">
        <v>425</v>
      </c>
      <c r="F7611" t="s">
        <v>69</v>
      </c>
      <c r="G7611" t="s">
        <v>17</v>
      </c>
      <c r="H7611" s="2">
        <v>135821.25</v>
      </c>
      <c r="I7611">
        <v>0.19</v>
      </c>
      <c r="J7611" s="2">
        <v>135821.25</v>
      </c>
      <c r="K7611" s="2">
        <v>12073</v>
      </c>
      <c r="L7611">
        <v>11.25</v>
      </c>
      <c r="M7611" t="s">
        <v>18</v>
      </c>
      <c r="N7611" t="s">
        <v>31</v>
      </c>
      <c r="O7611" t="s">
        <v>20</v>
      </c>
    </row>
    <row r="7612" spans="1:15" x14ac:dyDescent="0.2">
      <c r="A7612" s="1" t="s">
        <v>505</v>
      </c>
      <c r="B7612" s="1">
        <v>46008</v>
      </c>
      <c r="C7612">
        <v>3635</v>
      </c>
      <c r="D7612" t="s">
        <v>433</v>
      </c>
      <c r="F7612" t="s">
        <v>69</v>
      </c>
      <c r="G7612" t="s">
        <v>17</v>
      </c>
      <c r="H7612" s="2">
        <v>128000.32000000001</v>
      </c>
      <c r="I7612">
        <v>0.18</v>
      </c>
      <c r="J7612" s="2">
        <v>128000.32000000001</v>
      </c>
      <c r="K7612" s="2">
        <v>10300</v>
      </c>
      <c r="L7612">
        <v>12.43</v>
      </c>
      <c r="M7612" t="s">
        <v>73</v>
      </c>
      <c r="N7612" t="s">
        <v>74</v>
      </c>
      <c r="O7612" t="s">
        <v>75</v>
      </c>
    </row>
    <row r="7613" spans="1:15" x14ac:dyDescent="0.2">
      <c r="A7613" s="1" t="s">
        <v>505</v>
      </c>
      <c r="B7613" s="1">
        <v>46008</v>
      </c>
      <c r="C7613" t="s">
        <v>515</v>
      </c>
      <c r="D7613" t="s">
        <v>516</v>
      </c>
      <c r="F7613" t="s">
        <v>43</v>
      </c>
      <c r="G7613" t="s">
        <v>17</v>
      </c>
      <c r="H7613" s="2">
        <v>126384</v>
      </c>
      <c r="I7613">
        <v>0.18</v>
      </c>
      <c r="J7613" s="2">
        <v>126384</v>
      </c>
      <c r="K7613" s="2">
        <v>4800</v>
      </c>
      <c r="L7613">
        <v>26.33</v>
      </c>
      <c r="M7613" t="s">
        <v>18</v>
      </c>
      <c r="N7613" t="s">
        <v>31</v>
      </c>
      <c r="O7613" t="s">
        <v>20</v>
      </c>
    </row>
    <row r="7614" spans="1:15" x14ac:dyDescent="0.2">
      <c r="A7614" s="1" t="s">
        <v>505</v>
      </c>
      <c r="B7614" s="1">
        <v>46008</v>
      </c>
      <c r="C7614" t="s">
        <v>435</v>
      </c>
      <c r="D7614" t="s">
        <v>436</v>
      </c>
      <c r="F7614" t="s">
        <v>16</v>
      </c>
      <c r="G7614" t="s">
        <v>17</v>
      </c>
      <c r="H7614" s="2">
        <v>123059.18</v>
      </c>
      <c r="I7614">
        <v>0.17</v>
      </c>
      <c r="J7614" s="2">
        <v>123059.18</v>
      </c>
      <c r="K7614" s="2">
        <v>9599</v>
      </c>
      <c r="L7614">
        <v>12.82</v>
      </c>
      <c r="M7614" t="s">
        <v>18</v>
      </c>
      <c r="N7614" t="s">
        <v>19</v>
      </c>
      <c r="O7614" t="s">
        <v>20</v>
      </c>
    </row>
    <row r="7615" spans="1:15" x14ac:dyDescent="0.2">
      <c r="A7615" s="1" t="s">
        <v>505</v>
      </c>
      <c r="B7615" s="1">
        <v>46008</v>
      </c>
      <c r="C7615">
        <v>2432</v>
      </c>
      <c r="D7615" t="s">
        <v>434</v>
      </c>
      <c r="F7615" t="s">
        <v>69</v>
      </c>
      <c r="G7615" t="s">
        <v>17</v>
      </c>
      <c r="H7615" s="2">
        <v>111565.06</v>
      </c>
      <c r="I7615">
        <v>0.16</v>
      </c>
      <c r="J7615" s="2">
        <v>111565.06</v>
      </c>
      <c r="K7615" s="2">
        <v>6800</v>
      </c>
      <c r="L7615">
        <v>16.41</v>
      </c>
      <c r="M7615" t="s">
        <v>73</v>
      </c>
      <c r="N7615" t="s">
        <v>74</v>
      </c>
      <c r="O7615" t="s">
        <v>75</v>
      </c>
    </row>
    <row r="7616" spans="1:15" x14ac:dyDescent="0.2">
      <c r="A7616" s="1" t="s">
        <v>505</v>
      </c>
      <c r="B7616" s="1">
        <v>46008</v>
      </c>
      <c r="C7616">
        <v>2498</v>
      </c>
      <c r="D7616" t="s">
        <v>443</v>
      </c>
      <c r="F7616" t="s">
        <v>16</v>
      </c>
      <c r="G7616" t="s">
        <v>17</v>
      </c>
      <c r="H7616" s="2">
        <v>109695.62</v>
      </c>
      <c r="I7616">
        <v>0.15</v>
      </c>
      <c r="J7616" s="2">
        <v>109695.62</v>
      </c>
      <c r="K7616" s="2">
        <v>70000</v>
      </c>
      <c r="L7616">
        <v>1.57</v>
      </c>
      <c r="M7616" t="s">
        <v>33</v>
      </c>
      <c r="N7616" t="s">
        <v>34</v>
      </c>
      <c r="O7616" t="s">
        <v>35</v>
      </c>
    </row>
    <row r="7617" spans="1:15" x14ac:dyDescent="0.2">
      <c r="A7617" s="1" t="s">
        <v>505</v>
      </c>
      <c r="B7617" s="1">
        <v>46008</v>
      </c>
      <c r="C7617" t="s">
        <v>437</v>
      </c>
      <c r="D7617" t="s">
        <v>438</v>
      </c>
      <c r="F7617" t="s">
        <v>16</v>
      </c>
      <c r="G7617" t="s">
        <v>17</v>
      </c>
      <c r="H7617" s="2">
        <v>103241.28</v>
      </c>
      <c r="I7617">
        <v>0.15</v>
      </c>
      <c r="J7617" s="2">
        <v>103241.28</v>
      </c>
      <c r="K7617" s="2">
        <v>10004</v>
      </c>
      <c r="L7617">
        <v>10.32</v>
      </c>
      <c r="M7617" t="s">
        <v>18</v>
      </c>
      <c r="N7617" t="s">
        <v>19</v>
      </c>
      <c r="O7617" t="s">
        <v>20</v>
      </c>
    </row>
    <row r="7618" spans="1:15" x14ac:dyDescent="0.2">
      <c r="A7618" s="1" t="s">
        <v>505</v>
      </c>
      <c r="B7618" s="1">
        <v>46008</v>
      </c>
      <c r="C7618" t="s">
        <v>454</v>
      </c>
      <c r="D7618" t="s">
        <v>455</v>
      </c>
      <c r="F7618" t="s">
        <v>69</v>
      </c>
      <c r="G7618" t="s">
        <v>17</v>
      </c>
      <c r="H7618" s="2">
        <v>99433.51</v>
      </c>
      <c r="I7618">
        <v>0.14000000000000001</v>
      </c>
      <c r="J7618" s="2">
        <v>99433.51</v>
      </c>
      <c r="K7618" s="2">
        <v>8203</v>
      </c>
      <c r="L7618">
        <v>12.12</v>
      </c>
      <c r="M7618" t="s">
        <v>363</v>
      </c>
      <c r="N7618" t="s">
        <v>383</v>
      </c>
      <c r="O7618" t="s">
        <v>384</v>
      </c>
    </row>
    <row r="7619" spans="1:15" x14ac:dyDescent="0.2">
      <c r="A7619" s="1" t="s">
        <v>505</v>
      </c>
      <c r="B7619" s="1">
        <v>46008</v>
      </c>
      <c r="C7619">
        <v>4915</v>
      </c>
      <c r="D7619" t="s">
        <v>448</v>
      </c>
      <c r="F7619" t="s">
        <v>16</v>
      </c>
      <c r="G7619" t="s">
        <v>17</v>
      </c>
      <c r="H7619" s="2">
        <v>98697.53</v>
      </c>
      <c r="I7619">
        <v>0.14000000000000001</v>
      </c>
      <c r="J7619" s="2">
        <v>98697.53</v>
      </c>
      <c r="K7619" s="2">
        <v>40500</v>
      </c>
      <c r="L7619">
        <v>2.44</v>
      </c>
      <c r="M7619" t="s">
        <v>33</v>
      </c>
      <c r="N7619" t="s">
        <v>34</v>
      </c>
      <c r="O7619" t="s">
        <v>35</v>
      </c>
    </row>
    <row r="7620" spans="1:15" x14ac:dyDescent="0.2">
      <c r="A7620" s="1" t="s">
        <v>505</v>
      </c>
      <c r="B7620" s="1">
        <v>46008</v>
      </c>
      <c r="C7620" t="s">
        <v>420</v>
      </c>
      <c r="D7620" t="s">
        <v>421</v>
      </c>
      <c r="F7620" t="s">
        <v>43</v>
      </c>
      <c r="G7620" t="s">
        <v>17</v>
      </c>
      <c r="H7620" s="2">
        <v>96434.11</v>
      </c>
      <c r="I7620">
        <v>0.14000000000000001</v>
      </c>
      <c r="J7620" s="2">
        <v>96434.11</v>
      </c>
      <c r="K7620" s="2">
        <v>25341</v>
      </c>
      <c r="L7620">
        <v>3.81</v>
      </c>
      <c r="M7620" t="s">
        <v>154</v>
      </c>
      <c r="N7620" t="s">
        <v>396</v>
      </c>
      <c r="O7620" t="s">
        <v>152</v>
      </c>
    </row>
    <row r="7621" spans="1:15" x14ac:dyDescent="0.2">
      <c r="A7621" s="1" t="s">
        <v>505</v>
      </c>
      <c r="B7621" s="1">
        <v>46008</v>
      </c>
      <c r="C7621" t="s">
        <v>422</v>
      </c>
      <c r="D7621" t="s">
        <v>423</v>
      </c>
      <c r="F7621" t="s">
        <v>69</v>
      </c>
      <c r="G7621" t="s">
        <v>17</v>
      </c>
      <c r="H7621" s="2">
        <v>95193.58</v>
      </c>
      <c r="I7621">
        <v>0.13</v>
      </c>
      <c r="J7621" s="2">
        <v>95193.58</v>
      </c>
      <c r="K7621" s="2">
        <v>14633</v>
      </c>
      <c r="L7621">
        <v>6.51</v>
      </c>
      <c r="M7621" t="s">
        <v>363</v>
      </c>
      <c r="N7621" t="s">
        <v>383</v>
      </c>
      <c r="O7621" t="s">
        <v>384</v>
      </c>
    </row>
    <row r="7622" spans="1:15" x14ac:dyDescent="0.2">
      <c r="A7622" s="1" t="s">
        <v>505</v>
      </c>
      <c r="B7622" s="1">
        <v>46008</v>
      </c>
      <c r="C7622" t="s">
        <v>449</v>
      </c>
      <c r="D7622" t="s">
        <v>450</v>
      </c>
      <c r="F7622" t="s">
        <v>43</v>
      </c>
      <c r="G7622" t="s">
        <v>17</v>
      </c>
      <c r="H7622" s="2">
        <v>92951.039999999994</v>
      </c>
      <c r="I7622">
        <v>0.13</v>
      </c>
      <c r="J7622" s="2">
        <v>92951.039999999994</v>
      </c>
      <c r="K7622" s="2">
        <v>11856</v>
      </c>
      <c r="L7622">
        <v>7.84</v>
      </c>
      <c r="M7622" t="s">
        <v>18</v>
      </c>
      <c r="N7622" t="s">
        <v>31</v>
      </c>
      <c r="O7622" t="s">
        <v>20</v>
      </c>
    </row>
    <row r="7623" spans="1:15" x14ac:dyDescent="0.2">
      <c r="A7623" s="1" t="s">
        <v>505</v>
      </c>
      <c r="B7623" s="1">
        <v>46008</v>
      </c>
      <c r="C7623" t="s">
        <v>428</v>
      </c>
      <c r="D7623" t="s">
        <v>429</v>
      </c>
      <c r="F7623" t="s">
        <v>43</v>
      </c>
      <c r="G7623" t="s">
        <v>17</v>
      </c>
      <c r="H7623" s="2">
        <v>91741.07</v>
      </c>
      <c r="I7623">
        <v>0.13</v>
      </c>
      <c r="J7623" s="2">
        <v>91741.07</v>
      </c>
      <c r="K7623" s="2">
        <v>24912</v>
      </c>
      <c r="L7623">
        <v>3.68</v>
      </c>
      <c r="M7623" t="s">
        <v>374</v>
      </c>
      <c r="N7623" t="s">
        <v>375</v>
      </c>
      <c r="O7623" t="s">
        <v>376</v>
      </c>
    </row>
    <row r="7624" spans="1:15" x14ac:dyDescent="0.2">
      <c r="A7624" s="1" t="s">
        <v>505</v>
      </c>
      <c r="B7624" s="1">
        <v>46008</v>
      </c>
      <c r="C7624">
        <v>251270</v>
      </c>
      <c r="D7624" t="s">
        <v>458</v>
      </c>
      <c r="F7624" t="s">
        <v>69</v>
      </c>
      <c r="G7624" t="s">
        <v>17</v>
      </c>
      <c r="H7624" s="2">
        <v>87133.98</v>
      </c>
      <c r="I7624">
        <v>0.12</v>
      </c>
      <c r="J7624" s="2">
        <v>87133.98</v>
      </c>
      <c r="K7624" s="2">
        <v>2618</v>
      </c>
      <c r="L7624">
        <v>33.28</v>
      </c>
      <c r="M7624" t="s">
        <v>51</v>
      </c>
      <c r="N7624" t="s">
        <v>52</v>
      </c>
      <c r="O7624" t="s">
        <v>53</v>
      </c>
    </row>
    <row r="7625" spans="1:15" x14ac:dyDescent="0.2">
      <c r="A7625" s="1" t="s">
        <v>505</v>
      </c>
      <c r="B7625" s="1">
        <v>46008</v>
      </c>
      <c r="C7625">
        <v>3738</v>
      </c>
      <c r="D7625" t="s">
        <v>453</v>
      </c>
      <c r="F7625" t="s">
        <v>16</v>
      </c>
      <c r="G7625" t="s">
        <v>17</v>
      </c>
      <c r="H7625" s="2">
        <v>84723.61</v>
      </c>
      <c r="I7625">
        <v>0.12</v>
      </c>
      <c r="J7625" s="2">
        <v>84723.61</v>
      </c>
      <c r="K7625" s="2">
        <v>154000</v>
      </c>
      <c r="L7625">
        <v>0.55000000000000004</v>
      </c>
      <c r="M7625" t="s">
        <v>128</v>
      </c>
      <c r="N7625" t="s">
        <v>102</v>
      </c>
      <c r="O7625" t="s">
        <v>103</v>
      </c>
    </row>
    <row r="7626" spans="1:15" x14ac:dyDescent="0.2">
      <c r="A7626" s="1" t="s">
        <v>505</v>
      </c>
      <c r="B7626" s="1">
        <v>46008</v>
      </c>
      <c r="C7626">
        <v>263750</v>
      </c>
      <c r="D7626" t="s">
        <v>462</v>
      </c>
      <c r="F7626" t="s">
        <v>69</v>
      </c>
      <c r="G7626" t="s">
        <v>17</v>
      </c>
      <c r="H7626" s="2">
        <v>83445.919999999998</v>
      </c>
      <c r="I7626">
        <v>0.12</v>
      </c>
      <c r="J7626" s="2">
        <v>83445.919999999998</v>
      </c>
      <c r="K7626" s="2">
        <v>3306</v>
      </c>
      <c r="L7626">
        <v>25.24</v>
      </c>
      <c r="M7626" t="s">
        <v>51</v>
      </c>
      <c r="N7626" t="s">
        <v>463</v>
      </c>
      <c r="O7626" t="s">
        <v>53</v>
      </c>
    </row>
    <row r="7627" spans="1:15" x14ac:dyDescent="0.2">
      <c r="A7627" s="1" t="s">
        <v>505</v>
      </c>
      <c r="B7627" s="1">
        <v>46008</v>
      </c>
      <c r="C7627" t="s">
        <v>478</v>
      </c>
      <c r="D7627" t="s">
        <v>529</v>
      </c>
      <c r="F7627" t="s">
        <v>69</v>
      </c>
      <c r="G7627" t="s">
        <v>17</v>
      </c>
      <c r="H7627" s="2">
        <v>79514.16</v>
      </c>
      <c r="I7627">
        <v>0.11</v>
      </c>
      <c r="J7627" s="2">
        <v>79514.16</v>
      </c>
      <c r="K7627" s="2">
        <v>30119</v>
      </c>
      <c r="L7627">
        <v>2.64</v>
      </c>
      <c r="M7627" t="s">
        <v>18</v>
      </c>
      <c r="N7627" t="s">
        <v>31</v>
      </c>
      <c r="O7627" t="s">
        <v>20</v>
      </c>
    </row>
    <row r="7628" spans="1:15" x14ac:dyDescent="0.2">
      <c r="A7628" s="1" t="s">
        <v>505</v>
      </c>
      <c r="B7628" s="1">
        <v>46008</v>
      </c>
      <c r="C7628">
        <v>2439</v>
      </c>
      <c r="D7628" t="s">
        <v>457</v>
      </c>
      <c r="F7628" t="s">
        <v>43</v>
      </c>
      <c r="G7628" t="s">
        <v>17</v>
      </c>
      <c r="H7628" s="2">
        <v>70798.33</v>
      </c>
      <c r="I7628">
        <v>0.1</v>
      </c>
      <c r="J7628" s="2">
        <v>70798.33</v>
      </c>
      <c r="K7628" s="2">
        <v>23008</v>
      </c>
      <c r="L7628">
        <v>3.08</v>
      </c>
      <c r="M7628" t="s">
        <v>33</v>
      </c>
      <c r="N7628" t="s">
        <v>34</v>
      </c>
      <c r="O7628" t="s">
        <v>35</v>
      </c>
    </row>
    <row r="7629" spans="1:15" x14ac:dyDescent="0.2">
      <c r="A7629" s="1" t="s">
        <v>505</v>
      </c>
      <c r="B7629" s="1">
        <v>46008</v>
      </c>
      <c r="C7629" t="s">
        <v>460</v>
      </c>
      <c r="D7629" t="s">
        <v>461</v>
      </c>
      <c r="F7629" t="s">
        <v>69</v>
      </c>
      <c r="G7629" t="s">
        <v>17</v>
      </c>
      <c r="H7629" s="2">
        <v>64978.29</v>
      </c>
      <c r="I7629">
        <v>0.09</v>
      </c>
      <c r="J7629" s="2">
        <v>64978.29</v>
      </c>
      <c r="K7629" s="2">
        <v>6327</v>
      </c>
      <c r="L7629">
        <v>10.27</v>
      </c>
      <c r="M7629" t="s">
        <v>18</v>
      </c>
      <c r="N7629" t="s">
        <v>19</v>
      </c>
      <c r="O7629" t="s">
        <v>20</v>
      </c>
    </row>
    <row r="7630" spans="1:15" x14ac:dyDescent="0.2">
      <c r="A7630" s="1" t="s">
        <v>505</v>
      </c>
      <c r="B7630" s="1">
        <v>46008</v>
      </c>
      <c r="C7630">
        <v>3765</v>
      </c>
      <c r="D7630" t="s">
        <v>452</v>
      </c>
      <c r="F7630" t="s">
        <v>69</v>
      </c>
      <c r="G7630" t="s">
        <v>17</v>
      </c>
      <c r="H7630" s="2">
        <v>63653.21</v>
      </c>
      <c r="I7630">
        <v>0.09</v>
      </c>
      <c r="J7630" s="2">
        <v>63653.21</v>
      </c>
      <c r="K7630" s="2">
        <v>4100</v>
      </c>
      <c r="L7630">
        <v>15.53</v>
      </c>
      <c r="M7630" t="s">
        <v>73</v>
      </c>
      <c r="N7630" t="s">
        <v>74</v>
      </c>
      <c r="O7630" t="s">
        <v>75</v>
      </c>
    </row>
    <row r="7631" spans="1:15" x14ac:dyDescent="0.2">
      <c r="A7631" s="1" t="s">
        <v>505</v>
      </c>
      <c r="B7631" s="1">
        <v>46008</v>
      </c>
      <c r="C7631" t="s">
        <v>439</v>
      </c>
      <c r="D7631" t="s">
        <v>440</v>
      </c>
      <c r="F7631" t="s">
        <v>69</v>
      </c>
      <c r="G7631" t="s">
        <v>17</v>
      </c>
      <c r="H7631" s="2">
        <v>60305.78</v>
      </c>
      <c r="I7631">
        <v>0.09</v>
      </c>
      <c r="J7631" s="2">
        <v>60305.78</v>
      </c>
      <c r="K7631" s="2">
        <v>8761</v>
      </c>
      <c r="L7631">
        <v>6.88</v>
      </c>
      <c r="M7631" t="s">
        <v>441</v>
      </c>
      <c r="N7631" t="s">
        <v>442</v>
      </c>
      <c r="O7631" t="s">
        <v>40</v>
      </c>
    </row>
    <row r="7632" spans="1:15" x14ac:dyDescent="0.2">
      <c r="A7632" s="1" t="s">
        <v>505</v>
      </c>
      <c r="B7632" s="1">
        <v>46008</v>
      </c>
      <c r="C7632">
        <v>2121</v>
      </c>
      <c r="D7632" t="s">
        <v>456</v>
      </c>
      <c r="F7632" t="s">
        <v>69</v>
      </c>
      <c r="G7632" t="s">
        <v>17</v>
      </c>
      <c r="H7632" s="2">
        <v>57623.93</v>
      </c>
      <c r="I7632">
        <v>0.08</v>
      </c>
      <c r="J7632" s="2">
        <v>57623.93</v>
      </c>
      <c r="K7632" s="2">
        <v>3300</v>
      </c>
      <c r="L7632">
        <v>17.46</v>
      </c>
      <c r="M7632" t="s">
        <v>73</v>
      </c>
      <c r="N7632" t="s">
        <v>74</v>
      </c>
      <c r="O7632" t="s">
        <v>75</v>
      </c>
    </row>
    <row r="7633" spans="1:15" x14ac:dyDescent="0.2">
      <c r="A7633" s="1" t="s">
        <v>505</v>
      </c>
      <c r="B7633" s="1">
        <v>46008</v>
      </c>
      <c r="C7633">
        <v>6727</v>
      </c>
      <c r="D7633" t="s">
        <v>464</v>
      </c>
      <c r="F7633" t="s">
        <v>16</v>
      </c>
      <c r="G7633" t="s">
        <v>17</v>
      </c>
      <c r="H7633" s="2">
        <v>55143.64</v>
      </c>
      <c r="I7633">
        <v>0.08</v>
      </c>
      <c r="J7633" s="2">
        <v>55143.64</v>
      </c>
      <c r="K7633" s="2">
        <v>10700</v>
      </c>
      <c r="L7633">
        <v>5.15</v>
      </c>
      <c r="M7633" t="s">
        <v>73</v>
      </c>
      <c r="N7633" t="s">
        <v>74</v>
      </c>
      <c r="O7633" t="s">
        <v>75</v>
      </c>
    </row>
    <row r="7634" spans="1:15" x14ac:dyDescent="0.2">
      <c r="A7634" s="1" t="s">
        <v>505</v>
      </c>
      <c r="B7634" s="1">
        <v>46008</v>
      </c>
      <c r="C7634">
        <v>2362</v>
      </c>
      <c r="D7634" t="s">
        <v>459</v>
      </c>
      <c r="F7634" t="s">
        <v>16</v>
      </c>
      <c r="G7634" t="s">
        <v>17</v>
      </c>
      <c r="H7634" s="2">
        <v>51192.34</v>
      </c>
      <c r="I7634">
        <v>7.0000000000000007E-2</v>
      </c>
      <c r="J7634" s="2">
        <v>51192.34</v>
      </c>
      <c r="K7634" s="2">
        <v>41000</v>
      </c>
      <c r="L7634">
        <v>1.25</v>
      </c>
      <c r="M7634" t="s">
        <v>33</v>
      </c>
      <c r="N7634" t="s">
        <v>34</v>
      </c>
      <c r="O7634" t="s">
        <v>35</v>
      </c>
    </row>
    <row r="7635" spans="1:15" x14ac:dyDescent="0.2">
      <c r="A7635" s="1" t="s">
        <v>505</v>
      </c>
      <c r="B7635" s="1">
        <v>46008</v>
      </c>
      <c r="C7635">
        <v>751</v>
      </c>
      <c r="D7635" t="s">
        <v>470</v>
      </c>
      <c r="F7635" t="s">
        <v>43</v>
      </c>
      <c r="G7635" t="s">
        <v>17</v>
      </c>
      <c r="H7635" s="2">
        <v>47066.38</v>
      </c>
      <c r="I7635">
        <v>7.0000000000000007E-2</v>
      </c>
      <c r="J7635" s="2">
        <v>47066.38</v>
      </c>
      <c r="K7635" s="2">
        <v>92000</v>
      </c>
      <c r="L7635">
        <v>0.51</v>
      </c>
      <c r="M7635" t="s">
        <v>101</v>
      </c>
      <c r="N7635" t="s">
        <v>102</v>
      </c>
      <c r="O7635" t="s">
        <v>103</v>
      </c>
    </row>
    <row r="7636" spans="1:15" x14ac:dyDescent="0.2">
      <c r="A7636" s="1" t="s">
        <v>505</v>
      </c>
      <c r="B7636" s="1">
        <v>46008</v>
      </c>
      <c r="C7636">
        <v>2767</v>
      </c>
      <c r="D7636" t="s">
        <v>471</v>
      </c>
      <c r="F7636" t="s">
        <v>43</v>
      </c>
      <c r="G7636" t="s">
        <v>17</v>
      </c>
      <c r="H7636" s="2">
        <v>46370.92</v>
      </c>
      <c r="I7636">
        <v>7.0000000000000007E-2</v>
      </c>
      <c r="J7636" s="2">
        <v>46370.92</v>
      </c>
      <c r="K7636" s="2">
        <v>3900</v>
      </c>
      <c r="L7636">
        <v>11.89</v>
      </c>
      <c r="M7636" t="s">
        <v>73</v>
      </c>
      <c r="N7636" t="s">
        <v>74</v>
      </c>
      <c r="O7636" t="s">
        <v>75</v>
      </c>
    </row>
    <row r="7637" spans="1:15" x14ac:dyDescent="0.2">
      <c r="A7637" s="1" t="s">
        <v>505</v>
      </c>
      <c r="B7637" s="1">
        <v>46008</v>
      </c>
      <c r="C7637">
        <v>293490</v>
      </c>
      <c r="D7637" t="s">
        <v>469</v>
      </c>
      <c r="F7637" t="s">
        <v>69</v>
      </c>
      <c r="G7637" t="s">
        <v>17</v>
      </c>
      <c r="H7637" s="2">
        <v>37538.769999999997</v>
      </c>
      <c r="I7637">
        <v>0.05</v>
      </c>
      <c r="J7637" s="2">
        <v>37538.769999999997</v>
      </c>
      <c r="K7637" s="2">
        <v>3600</v>
      </c>
      <c r="L7637">
        <v>10.43</v>
      </c>
      <c r="M7637" t="s">
        <v>51</v>
      </c>
      <c r="N7637" t="s">
        <v>463</v>
      </c>
      <c r="O7637" t="s">
        <v>53</v>
      </c>
    </row>
    <row r="7638" spans="1:15" x14ac:dyDescent="0.2">
      <c r="A7638" s="1" t="s">
        <v>505</v>
      </c>
      <c r="B7638" s="1">
        <v>46008</v>
      </c>
      <c r="C7638">
        <v>192080</v>
      </c>
      <c r="D7638" t="s">
        <v>475</v>
      </c>
      <c r="F7638" t="s">
        <v>43</v>
      </c>
      <c r="G7638" t="s">
        <v>17</v>
      </c>
      <c r="H7638" s="2">
        <v>35667.919999999998</v>
      </c>
      <c r="I7638">
        <v>0.05</v>
      </c>
      <c r="J7638" s="2">
        <v>35667.919999999998</v>
      </c>
      <c r="K7638">
        <v>972</v>
      </c>
      <c r="L7638">
        <v>36.700000000000003</v>
      </c>
      <c r="M7638" t="s">
        <v>51</v>
      </c>
      <c r="N7638" t="s">
        <v>52</v>
      </c>
      <c r="O7638" t="s">
        <v>53</v>
      </c>
    </row>
    <row r="7639" spans="1:15" x14ac:dyDescent="0.2">
      <c r="A7639" s="1" t="s">
        <v>505</v>
      </c>
      <c r="B7639" s="1">
        <v>46008</v>
      </c>
      <c r="C7639">
        <v>799</v>
      </c>
      <c r="D7639" t="s">
        <v>518</v>
      </c>
      <c r="F7639" t="s">
        <v>69</v>
      </c>
      <c r="G7639" t="s">
        <v>17</v>
      </c>
      <c r="H7639" s="2">
        <v>33525.93</v>
      </c>
      <c r="I7639">
        <v>0.05</v>
      </c>
      <c r="J7639" s="2">
        <v>33525.93</v>
      </c>
      <c r="K7639" s="2">
        <v>69000</v>
      </c>
      <c r="L7639">
        <v>0.49</v>
      </c>
      <c r="M7639" t="s">
        <v>128</v>
      </c>
      <c r="N7639" t="s">
        <v>102</v>
      </c>
      <c r="O7639" t="s">
        <v>103</v>
      </c>
    </row>
    <row r="7640" spans="1:15" x14ac:dyDescent="0.2">
      <c r="A7640" s="1" t="s">
        <v>505</v>
      </c>
      <c r="B7640" s="1">
        <v>46008</v>
      </c>
      <c r="C7640">
        <v>112040</v>
      </c>
      <c r="D7640" t="s">
        <v>472</v>
      </c>
      <c r="F7640" t="s">
        <v>69</v>
      </c>
      <c r="G7640" t="s">
        <v>17</v>
      </c>
      <c r="H7640" s="2">
        <v>31933.13</v>
      </c>
      <c r="I7640">
        <v>0.05</v>
      </c>
      <c r="J7640" s="2">
        <v>31933.13</v>
      </c>
      <c r="K7640" s="2">
        <v>1807</v>
      </c>
      <c r="L7640">
        <v>17.670000000000002</v>
      </c>
      <c r="M7640" t="s">
        <v>51</v>
      </c>
      <c r="N7640" t="s">
        <v>463</v>
      </c>
      <c r="O7640" t="s">
        <v>53</v>
      </c>
    </row>
    <row r="7641" spans="1:15" x14ac:dyDescent="0.2">
      <c r="A7641" s="1" t="s">
        <v>505</v>
      </c>
      <c r="B7641" s="1">
        <v>46008</v>
      </c>
      <c r="C7641" t="s">
        <v>466</v>
      </c>
      <c r="D7641" t="s">
        <v>467</v>
      </c>
      <c r="F7641" t="s">
        <v>69</v>
      </c>
      <c r="G7641" t="s">
        <v>17</v>
      </c>
      <c r="H7641" s="2">
        <v>31728.44</v>
      </c>
      <c r="I7641">
        <v>0.04</v>
      </c>
      <c r="J7641" s="2">
        <v>31728.44</v>
      </c>
      <c r="K7641" s="2">
        <v>3557</v>
      </c>
      <c r="L7641">
        <v>8.92</v>
      </c>
      <c r="M7641" t="s">
        <v>18</v>
      </c>
      <c r="N7641" t="s">
        <v>19</v>
      </c>
      <c r="O7641" t="s">
        <v>20</v>
      </c>
    </row>
    <row r="7642" spans="1:15" x14ac:dyDescent="0.2">
      <c r="A7642" s="1" t="s">
        <v>505</v>
      </c>
      <c r="B7642" s="1">
        <v>46008</v>
      </c>
      <c r="C7642">
        <v>67160</v>
      </c>
      <c r="D7642" t="s">
        <v>468</v>
      </c>
      <c r="F7642" t="s">
        <v>69</v>
      </c>
      <c r="G7642" t="s">
        <v>17</v>
      </c>
      <c r="H7642" s="2">
        <v>30984.959999999999</v>
      </c>
      <c r="I7642">
        <v>0.04</v>
      </c>
      <c r="J7642" s="2">
        <v>30984.959999999999</v>
      </c>
      <c r="K7642">
        <v>655</v>
      </c>
      <c r="L7642">
        <v>47.31</v>
      </c>
      <c r="M7642" t="s">
        <v>51</v>
      </c>
      <c r="N7642" t="s">
        <v>463</v>
      </c>
      <c r="O7642" t="s">
        <v>53</v>
      </c>
    </row>
    <row r="7643" spans="1:15" x14ac:dyDescent="0.2">
      <c r="A7643" s="1" t="s">
        <v>505</v>
      </c>
      <c r="B7643" s="1">
        <v>46008</v>
      </c>
      <c r="C7643">
        <v>777</v>
      </c>
      <c r="D7643" t="s">
        <v>517</v>
      </c>
      <c r="F7643" t="s">
        <v>69</v>
      </c>
      <c r="G7643" t="s">
        <v>17</v>
      </c>
      <c r="H7643" s="2">
        <v>30032.2</v>
      </c>
      <c r="I7643">
        <v>0.04</v>
      </c>
      <c r="J7643" s="2">
        <v>30032.2</v>
      </c>
      <c r="K7643" s="2">
        <v>22000</v>
      </c>
      <c r="L7643">
        <v>1.37</v>
      </c>
      <c r="M7643" t="s">
        <v>101</v>
      </c>
      <c r="N7643" t="s">
        <v>102</v>
      </c>
      <c r="O7643" t="s">
        <v>103</v>
      </c>
    </row>
    <row r="7644" spans="1:15" x14ac:dyDescent="0.2">
      <c r="A7644" s="1" t="s">
        <v>505</v>
      </c>
      <c r="B7644" s="1">
        <v>46008</v>
      </c>
      <c r="C7644">
        <v>6419</v>
      </c>
      <c r="D7644" t="s">
        <v>520</v>
      </c>
      <c r="F7644" t="s">
        <v>43</v>
      </c>
      <c r="G7644" t="s">
        <v>17</v>
      </c>
      <c r="H7644" s="2">
        <v>27878.400000000001</v>
      </c>
      <c r="I7644">
        <v>0.04</v>
      </c>
      <c r="J7644" s="2">
        <v>27878.400000000001</v>
      </c>
      <c r="K7644" s="2">
        <v>1400</v>
      </c>
      <c r="L7644">
        <v>19.91</v>
      </c>
      <c r="M7644" t="s">
        <v>73</v>
      </c>
      <c r="N7644" t="s">
        <v>74</v>
      </c>
      <c r="O7644" t="s">
        <v>75</v>
      </c>
    </row>
    <row r="7645" spans="1:15" x14ac:dyDescent="0.2">
      <c r="A7645" s="1" t="s">
        <v>505</v>
      </c>
      <c r="B7645" s="1">
        <v>46008</v>
      </c>
      <c r="C7645" t="s">
        <v>485</v>
      </c>
      <c r="D7645" t="s">
        <v>486</v>
      </c>
      <c r="F7645" t="s">
        <v>69</v>
      </c>
      <c r="G7645" t="s">
        <v>17</v>
      </c>
      <c r="H7645" s="2">
        <v>26568.959999999999</v>
      </c>
      <c r="I7645">
        <v>0.04</v>
      </c>
      <c r="J7645" s="2">
        <v>26568.959999999999</v>
      </c>
      <c r="K7645" s="2">
        <v>6512</v>
      </c>
      <c r="L7645">
        <v>4.08</v>
      </c>
      <c r="M7645" t="s">
        <v>18</v>
      </c>
      <c r="N7645" t="s">
        <v>19</v>
      </c>
      <c r="O7645" t="s">
        <v>20</v>
      </c>
    </row>
    <row r="7646" spans="1:15" x14ac:dyDescent="0.2">
      <c r="A7646" s="1" t="s">
        <v>505</v>
      </c>
      <c r="B7646" s="1">
        <v>46008</v>
      </c>
      <c r="C7646">
        <v>6200</v>
      </c>
      <c r="D7646" t="s">
        <v>519</v>
      </c>
      <c r="F7646" t="s">
        <v>477</v>
      </c>
      <c r="G7646" t="s">
        <v>17</v>
      </c>
      <c r="H7646" s="2">
        <v>25794.43</v>
      </c>
      <c r="I7646">
        <v>0.04</v>
      </c>
      <c r="J7646" s="2">
        <v>25794.43</v>
      </c>
      <c r="K7646" s="2">
        <v>4700</v>
      </c>
      <c r="L7646">
        <v>5.49</v>
      </c>
      <c r="M7646" t="s">
        <v>73</v>
      </c>
      <c r="N7646" t="s">
        <v>74</v>
      </c>
      <c r="O7646" t="s">
        <v>75</v>
      </c>
    </row>
    <row r="7647" spans="1:15" x14ac:dyDescent="0.2">
      <c r="A7647" s="1" t="s">
        <v>505</v>
      </c>
      <c r="B7647" s="1">
        <v>46008</v>
      </c>
      <c r="C7647" t="s">
        <v>446</v>
      </c>
      <c r="D7647" t="s">
        <v>447</v>
      </c>
      <c r="F7647" t="s">
        <v>69</v>
      </c>
      <c r="G7647" t="s">
        <v>17</v>
      </c>
      <c r="H7647" s="2">
        <v>23466.9</v>
      </c>
      <c r="I7647">
        <v>0.03</v>
      </c>
      <c r="J7647" s="2">
        <v>23466.9</v>
      </c>
      <c r="K7647" s="2">
        <v>6802</v>
      </c>
      <c r="L7647">
        <v>3.45</v>
      </c>
      <c r="M7647" t="s">
        <v>18</v>
      </c>
      <c r="N7647" t="s">
        <v>19</v>
      </c>
      <c r="O7647" t="s">
        <v>20</v>
      </c>
    </row>
    <row r="7648" spans="1:15" x14ac:dyDescent="0.2">
      <c r="A7648" s="1" t="s">
        <v>505</v>
      </c>
      <c r="B7648" s="1">
        <v>46008</v>
      </c>
      <c r="C7648">
        <v>30520</v>
      </c>
      <c r="D7648" t="s">
        <v>521</v>
      </c>
      <c r="F7648" t="s">
        <v>16</v>
      </c>
      <c r="G7648" t="s">
        <v>17</v>
      </c>
      <c r="H7648" s="2">
        <v>23270.79</v>
      </c>
      <c r="I7648">
        <v>0.03</v>
      </c>
      <c r="J7648" s="2">
        <v>23270.79</v>
      </c>
      <c r="K7648" s="2">
        <v>1507</v>
      </c>
      <c r="L7648">
        <v>15.44</v>
      </c>
      <c r="M7648" t="s">
        <v>51</v>
      </c>
      <c r="N7648" t="s">
        <v>463</v>
      </c>
      <c r="O7648" t="s">
        <v>53</v>
      </c>
    </row>
    <row r="7649" spans="1:15" x14ac:dyDescent="0.2">
      <c r="A7649" s="1" t="s">
        <v>505</v>
      </c>
      <c r="B7649" s="1">
        <v>46008</v>
      </c>
      <c r="C7649">
        <v>376300</v>
      </c>
      <c r="D7649" t="s">
        <v>484</v>
      </c>
      <c r="F7649" t="s">
        <v>69</v>
      </c>
      <c r="G7649" t="s">
        <v>17</v>
      </c>
      <c r="H7649" s="2">
        <v>22285.25</v>
      </c>
      <c r="I7649">
        <v>0.03</v>
      </c>
      <c r="J7649" s="2">
        <v>22285.25</v>
      </c>
      <c r="K7649">
        <v>901</v>
      </c>
      <c r="L7649">
        <v>24.73</v>
      </c>
      <c r="M7649" t="s">
        <v>51</v>
      </c>
      <c r="N7649" t="s">
        <v>463</v>
      </c>
      <c r="O7649" t="s">
        <v>53</v>
      </c>
    </row>
    <row r="7650" spans="1:15" x14ac:dyDescent="0.2">
      <c r="A7650" s="1" t="s">
        <v>505</v>
      </c>
      <c r="B7650" s="1">
        <v>46008</v>
      </c>
      <c r="C7650" t="s">
        <v>75</v>
      </c>
      <c r="D7650" t="s">
        <v>114</v>
      </c>
      <c r="F7650" t="s">
        <v>106</v>
      </c>
      <c r="G7650" t="s">
        <v>107</v>
      </c>
      <c r="H7650" s="2">
        <v>20922.38</v>
      </c>
      <c r="I7650">
        <v>0.03</v>
      </c>
      <c r="J7650" s="2">
        <v>20922.38</v>
      </c>
      <c r="K7650" s="2">
        <v>3251861</v>
      </c>
      <c r="L7650">
        <v>0.64</v>
      </c>
      <c r="M7650" t="s">
        <v>73</v>
      </c>
      <c r="N7650" t="s">
        <v>108</v>
      </c>
      <c r="O7650" t="s">
        <v>75</v>
      </c>
    </row>
    <row r="7651" spans="1:15" x14ac:dyDescent="0.2">
      <c r="A7651" s="1" t="s">
        <v>505</v>
      </c>
      <c r="B7651" s="1">
        <v>46008</v>
      </c>
      <c r="C7651" t="s">
        <v>522</v>
      </c>
      <c r="D7651" t="s">
        <v>523</v>
      </c>
      <c r="F7651" t="s">
        <v>69</v>
      </c>
      <c r="G7651" t="s">
        <v>17</v>
      </c>
      <c r="H7651" s="2">
        <v>19334.849999999999</v>
      </c>
      <c r="I7651">
        <v>0.03</v>
      </c>
      <c r="J7651" s="2">
        <v>19334.849999999999</v>
      </c>
      <c r="K7651" s="2">
        <v>768100</v>
      </c>
      <c r="L7651">
        <v>0.03</v>
      </c>
      <c r="M7651" t="s">
        <v>524</v>
      </c>
      <c r="N7651" t="s">
        <v>525</v>
      </c>
      <c r="O7651" t="s">
        <v>526</v>
      </c>
    </row>
    <row r="7652" spans="1:15" x14ac:dyDescent="0.2">
      <c r="A7652" s="1" t="s">
        <v>505</v>
      </c>
      <c r="B7652" s="1">
        <v>46008</v>
      </c>
      <c r="C7652">
        <v>225570</v>
      </c>
      <c r="D7652" t="s">
        <v>527</v>
      </c>
      <c r="F7652" t="s">
        <v>69</v>
      </c>
      <c r="G7652" t="s">
        <v>17</v>
      </c>
      <c r="H7652" s="2">
        <v>18162.93</v>
      </c>
      <c r="I7652">
        <v>0.03</v>
      </c>
      <c r="J7652" s="2">
        <v>18162.93</v>
      </c>
      <c r="K7652" s="2">
        <v>2203</v>
      </c>
      <c r="L7652">
        <v>8.24</v>
      </c>
      <c r="M7652" t="s">
        <v>51</v>
      </c>
      <c r="N7652" t="s">
        <v>463</v>
      </c>
      <c r="O7652" t="s">
        <v>53</v>
      </c>
    </row>
    <row r="7653" spans="1:15" x14ac:dyDescent="0.2">
      <c r="A7653" s="1" t="s">
        <v>505</v>
      </c>
      <c r="B7653" s="1">
        <v>46008</v>
      </c>
      <c r="C7653">
        <v>3632</v>
      </c>
      <c r="D7653" t="s">
        <v>487</v>
      </c>
      <c r="F7653" t="s">
        <v>69</v>
      </c>
      <c r="G7653" t="s">
        <v>17</v>
      </c>
      <c r="H7653" s="2">
        <v>15738.14</v>
      </c>
      <c r="I7653">
        <v>0.02</v>
      </c>
      <c r="J7653" s="2">
        <v>15738.14</v>
      </c>
      <c r="K7653" s="2">
        <v>6100</v>
      </c>
      <c r="L7653">
        <v>2.58</v>
      </c>
      <c r="M7653" t="s">
        <v>73</v>
      </c>
      <c r="N7653" t="s">
        <v>74</v>
      </c>
      <c r="O7653" t="s">
        <v>75</v>
      </c>
    </row>
    <row r="7654" spans="1:15" x14ac:dyDescent="0.2">
      <c r="A7654" s="1" t="s">
        <v>505</v>
      </c>
      <c r="B7654" s="1">
        <v>46008</v>
      </c>
      <c r="C7654" t="s">
        <v>103</v>
      </c>
      <c r="D7654" t="s">
        <v>127</v>
      </c>
      <c r="F7654" t="s">
        <v>106</v>
      </c>
      <c r="G7654" t="s">
        <v>107</v>
      </c>
      <c r="H7654" s="2">
        <v>15174.98</v>
      </c>
      <c r="I7654">
        <v>0.02</v>
      </c>
      <c r="J7654" s="2">
        <v>15174.98</v>
      </c>
      <c r="K7654" s="2">
        <v>118056</v>
      </c>
      <c r="L7654">
        <v>12.85</v>
      </c>
      <c r="M7654" t="s">
        <v>128</v>
      </c>
      <c r="N7654" t="s">
        <v>108</v>
      </c>
      <c r="O7654" t="s">
        <v>103</v>
      </c>
    </row>
    <row r="7655" spans="1:15" x14ac:dyDescent="0.2">
      <c r="A7655" s="1" t="s">
        <v>505</v>
      </c>
      <c r="B7655" s="1">
        <v>46008</v>
      </c>
      <c r="C7655">
        <v>194480</v>
      </c>
      <c r="D7655" t="s">
        <v>492</v>
      </c>
      <c r="F7655" t="s">
        <v>69</v>
      </c>
      <c r="G7655" t="s">
        <v>17</v>
      </c>
      <c r="H7655" s="2">
        <v>13271.97</v>
      </c>
      <c r="I7655">
        <v>0.02</v>
      </c>
      <c r="J7655" s="2">
        <v>13271.97</v>
      </c>
      <c r="K7655">
        <v>668</v>
      </c>
      <c r="L7655">
        <v>19.87</v>
      </c>
      <c r="M7655" t="s">
        <v>51</v>
      </c>
      <c r="N7655" t="s">
        <v>463</v>
      </c>
      <c r="O7655" t="s">
        <v>53</v>
      </c>
    </row>
    <row r="7656" spans="1:15" x14ac:dyDescent="0.2">
      <c r="A7656" s="1" t="s">
        <v>505</v>
      </c>
      <c r="B7656" s="1">
        <v>46008</v>
      </c>
      <c r="C7656" t="s">
        <v>53</v>
      </c>
      <c r="D7656" t="s">
        <v>124</v>
      </c>
      <c r="F7656" t="s">
        <v>106</v>
      </c>
      <c r="G7656" t="s">
        <v>107</v>
      </c>
      <c r="H7656" s="2">
        <v>9644.65</v>
      </c>
      <c r="I7656">
        <v>0.01</v>
      </c>
      <c r="J7656" s="2">
        <v>9644.65</v>
      </c>
      <c r="K7656" s="2">
        <v>14271669</v>
      </c>
      <c r="L7656">
        <v>7.0000000000000007E-2</v>
      </c>
      <c r="M7656" t="s">
        <v>51</v>
      </c>
      <c r="N7656" t="s">
        <v>108</v>
      </c>
      <c r="O7656" t="s">
        <v>53</v>
      </c>
    </row>
    <row r="7657" spans="1:15" x14ac:dyDescent="0.2">
      <c r="A7657" s="1" t="s">
        <v>505</v>
      </c>
      <c r="B7657" s="1">
        <v>46008</v>
      </c>
      <c r="C7657" t="s">
        <v>389</v>
      </c>
      <c r="D7657" t="s">
        <v>494</v>
      </c>
      <c r="F7657" t="s">
        <v>106</v>
      </c>
      <c r="G7657" t="s">
        <v>107</v>
      </c>
      <c r="H7657" s="2">
        <v>8489.74</v>
      </c>
      <c r="I7657">
        <v>0.01</v>
      </c>
      <c r="J7657" s="2">
        <v>8489.74</v>
      </c>
      <c r="K7657" s="2">
        <v>6746</v>
      </c>
      <c r="L7657">
        <v>125.86</v>
      </c>
      <c r="M7657" t="s">
        <v>387</v>
      </c>
      <c r="N7657" t="s">
        <v>108</v>
      </c>
      <c r="O7657" t="s">
        <v>389</v>
      </c>
    </row>
    <row r="7658" spans="1:15" x14ac:dyDescent="0.2">
      <c r="A7658" s="1" t="s">
        <v>505</v>
      </c>
      <c r="B7658" s="1">
        <v>46008</v>
      </c>
      <c r="C7658" t="s">
        <v>490</v>
      </c>
      <c r="D7658" t="s">
        <v>491</v>
      </c>
      <c r="F7658" t="s">
        <v>106</v>
      </c>
      <c r="G7658" t="s">
        <v>117</v>
      </c>
      <c r="H7658" s="2">
        <v>7000</v>
      </c>
      <c r="I7658">
        <v>0.01</v>
      </c>
      <c r="J7658" s="2">
        <v>7000</v>
      </c>
      <c r="K7658" s="2">
        <v>7000</v>
      </c>
      <c r="L7658">
        <v>100</v>
      </c>
      <c r="M7658" t="s">
        <v>18</v>
      </c>
      <c r="N7658" t="s">
        <v>108</v>
      </c>
      <c r="O7658" t="s">
        <v>20</v>
      </c>
    </row>
    <row r="7659" spans="1:15" x14ac:dyDescent="0.2">
      <c r="A7659" s="1" t="s">
        <v>505</v>
      </c>
      <c r="B7659" s="1">
        <v>46008</v>
      </c>
      <c r="C7659" t="s">
        <v>526</v>
      </c>
      <c r="D7659" t="s">
        <v>528</v>
      </c>
      <c r="F7659" t="s">
        <v>106</v>
      </c>
      <c r="G7659" t="s">
        <v>107</v>
      </c>
      <c r="H7659" s="2">
        <v>6745.68</v>
      </c>
      <c r="I7659">
        <v>0.01</v>
      </c>
      <c r="J7659" s="2">
        <v>6745.68</v>
      </c>
      <c r="K7659" s="2">
        <v>112551723</v>
      </c>
      <c r="L7659">
        <v>0.01</v>
      </c>
      <c r="M7659" t="s">
        <v>524</v>
      </c>
      <c r="N7659" t="s">
        <v>108</v>
      </c>
      <c r="O7659" t="s">
        <v>526</v>
      </c>
    </row>
    <row r="7660" spans="1:15" x14ac:dyDescent="0.2">
      <c r="A7660" s="1" t="s">
        <v>505</v>
      </c>
      <c r="B7660" s="1">
        <v>46008</v>
      </c>
      <c r="C7660" t="s">
        <v>152</v>
      </c>
      <c r="D7660" t="s">
        <v>153</v>
      </c>
      <c r="F7660" t="s">
        <v>106</v>
      </c>
      <c r="G7660" t="s">
        <v>107</v>
      </c>
      <c r="H7660" s="2">
        <v>4945.92</v>
      </c>
      <c r="I7660">
        <v>0.01</v>
      </c>
      <c r="J7660" s="2">
        <v>4945.92</v>
      </c>
      <c r="K7660" s="2">
        <v>3691</v>
      </c>
      <c r="L7660">
        <v>133.99</v>
      </c>
      <c r="M7660" t="s">
        <v>154</v>
      </c>
      <c r="N7660" t="s">
        <v>108</v>
      </c>
      <c r="O7660" t="s">
        <v>152</v>
      </c>
    </row>
    <row r="7661" spans="1:15" x14ac:dyDescent="0.2">
      <c r="A7661" s="1" t="s">
        <v>505</v>
      </c>
      <c r="B7661" s="1">
        <v>46008</v>
      </c>
      <c r="C7661" t="s">
        <v>384</v>
      </c>
      <c r="D7661" t="s">
        <v>493</v>
      </c>
      <c r="F7661" t="s">
        <v>106</v>
      </c>
      <c r="G7661" t="s">
        <v>107</v>
      </c>
      <c r="H7661" s="2">
        <v>4121.46</v>
      </c>
      <c r="I7661">
        <v>0.01</v>
      </c>
      <c r="J7661" s="2">
        <v>4121.46</v>
      </c>
      <c r="K7661" s="2">
        <v>38285</v>
      </c>
      <c r="L7661">
        <v>10.77</v>
      </c>
      <c r="M7661" t="s">
        <v>363</v>
      </c>
      <c r="N7661" t="s">
        <v>108</v>
      </c>
      <c r="O7661" t="s">
        <v>384</v>
      </c>
    </row>
    <row r="7662" spans="1:15" x14ac:dyDescent="0.2">
      <c r="A7662" s="1" t="s">
        <v>505</v>
      </c>
      <c r="B7662" s="1">
        <v>46008</v>
      </c>
      <c r="C7662" t="s">
        <v>376</v>
      </c>
      <c r="D7662" t="s">
        <v>495</v>
      </c>
      <c r="F7662" t="s">
        <v>106</v>
      </c>
      <c r="G7662" t="s">
        <v>107</v>
      </c>
      <c r="H7662" s="2">
        <v>3665.61</v>
      </c>
      <c r="I7662">
        <v>0.01</v>
      </c>
      <c r="J7662" s="2">
        <v>3665.61</v>
      </c>
      <c r="K7662" s="2">
        <v>5544</v>
      </c>
      <c r="L7662">
        <v>66.11</v>
      </c>
      <c r="M7662" t="s">
        <v>374</v>
      </c>
      <c r="N7662" t="s">
        <v>108</v>
      </c>
      <c r="O7662" t="s">
        <v>376</v>
      </c>
    </row>
    <row r="7663" spans="1:15" x14ac:dyDescent="0.2">
      <c r="A7663" s="1" t="s">
        <v>505</v>
      </c>
      <c r="B7663" s="1">
        <v>46008</v>
      </c>
      <c r="C7663" t="s">
        <v>496</v>
      </c>
      <c r="D7663" t="s">
        <v>497</v>
      </c>
      <c r="F7663" t="s">
        <v>106</v>
      </c>
      <c r="G7663" t="s">
        <v>107</v>
      </c>
      <c r="H7663" s="2">
        <v>3555.34</v>
      </c>
      <c r="I7663">
        <v>0.01</v>
      </c>
      <c r="J7663" s="2">
        <v>3555.34</v>
      </c>
      <c r="K7663" s="2">
        <v>14536</v>
      </c>
      <c r="L7663">
        <v>24.46</v>
      </c>
      <c r="M7663" t="s">
        <v>498</v>
      </c>
      <c r="N7663" t="s">
        <v>108</v>
      </c>
      <c r="O7663" t="s">
        <v>496</v>
      </c>
    </row>
    <row r="7664" spans="1:15" x14ac:dyDescent="0.2">
      <c r="A7664" s="1" t="s">
        <v>505</v>
      </c>
      <c r="B7664" s="1">
        <v>46008</v>
      </c>
      <c r="C7664" t="s">
        <v>40</v>
      </c>
      <c r="D7664" t="s">
        <v>125</v>
      </c>
      <c r="F7664" t="s">
        <v>106</v>
      </c>
      <c r="G7664" t="s">
        <v>107</v>
      </c>
      <c r="H7664" s="2">
        <v>2405.96</v>
      </c>
      <c r="I7664">
        <v>0</v>
      </c>
      <c r="J7664" s="2">
        <v>2405.96</v>
      </c>
      <c r="K7664" s="2">
        <v>2047</v>
      </c>
      <c r="L7664">
        <v>117.54</v>
      </c>
      <c r="M7664" t="s">
        <v>126</v>
      </c>
      <c r="N7664" t="s">
        <v>108</v>
      </c>
      <c r="O7664" t="s">
        <v>40</v>
      </c>
    </row>
    <row r="7665" spans="1:15" x14ac:dyDescent="0.2">
      <c r="A7665" s="1" t="s">
        <v>505</v>
      </c>
      <c r="B7665" s="1">
        <v>46008</v>
      </c>
      <c r="C7665" t="s">
        <v>414</v>
      </c>
      <c r="D7665" t="s">
        <v>499</v>
      </c>
      <c r="F7665" t="s">
        <v>106</v>
      </c>
      <c r="G7665" t="s">
        <v>107</v>
      </c>
      <c r="H7665" s="2">
        <v>2360.14</v>
      </c>
      <c r="I7665">
        <v>0</v>
      </c>
      <c r="J7665" s="2">
        <v>2360.14</v>
      </c>
      <c r="K7665" s="2">
        <v>8463</v>
      </c>
      <c r="L7665">
        <v>27.89</v>
      </c>
      <c r="M7665" t="s">
        <v>412</v>
      </c>
      <c r="N7665" t="s">
        <v>108</v>
      </c>
      <c r="O7665" t="s">
        <v>414</v>
      </c>
    </row>
    <row r="7666" spans="1:15" x14ac:dyDescent="0.2">
      <c r="A7666" s="1" t="s">
        <v>505</v>
      </c>
      <c r="B7666" s="1">
        <v>46008</v>
      </c>
      <c r="C7666" t="s">
        <v>35</v>
      </c>
      <c r="D7666" t="s">
        <v>113</v>
      </c>
      <c r="F7666" t="s">
        <v>106</v>
      </c>
      <c r="G7666" t="s">
        <v>107</v>
      </c>
      <c r="H7666" s="2">
        <v>1737.99</v>
      </c>
      <c r="I7666">
        <v>0</v>
      </c>
      <c r="J7666" s="2">
        <v>1737.99</v>
      </c>
      <c r="K7666" s="2">
        <v>54843</v>
      </c>
      <c r="L7666">
        <v>3.17</v>
      </c>
      <c r="M7666" t="s">
        <v>33</v>
      </c>
      <c r="N7666" t="s">
        <v>108</v>
      </c>
      <c r="O7666" t="s">
        <v>35</v>
      </c>
    </row>
    <row r="7667" spans="1:15" x14ac:dyDescent="0.2">
      <c r="A7667" s="1" t="s">
        <v>505</v>
      </c>
      <c r="B7667" s="1">
        <v>46008</v>
      </c>
      <c r="C7667" t="s">
        <v>500</v>
      </c>
      <c r="D7667" t="s">
        <v>501</v>
      </c>
      <c r="F7667" t="s">
        <v>106</v>
      </c>
      <c r="G7667" t="s">
        <v>107</v>
      </c>
      <c r="H7667">
        <v>997.19</v>
      </c>
      <c r="I7667">
        <v>0</v>
      </c>
      <c r="J7667">
        <v>997.19</v>
      </c>
      <c r="K7667" s="2">
        <v>10174</v>
      </c>
      <c r="L7667">
        <v>9.8000000000000007</v>
      </c>
      <c r="M7667" t="s">
        <v>502</v>
      </c>
      <c r="N7667" t="s">
        <v>108</v>
      </c>
      <c r="O7667" t="s">
        <v>500</v>
      </c>
    </row>
    <row r="7668" spans="1:15" x14ac:dyDescent="0.2">
      <c r="A7668" s="1" t="s">
        <v>505</v>
      </c>
      <c r="B7668" s="1">
        <v>46008</v>
      </c>
      <c r="C7668" t="s">
        <v>725</v>
      </c>
      <c r="D7668" t="s">
        <v>726</v>
      </c>
      <c r="F7668" t="s">
        <v>106</v>
      </c>
      <c r="G7668" t="s">
        <v>132</v>
      </c>
      <c r="H7668">
        <v>0</v>
      </c>
      <c r="I7668">
        <v>0</v>
      </c>
      <c r="J7668" s="2">
        <v>99595</v>
      </c>
      <c r="K7668">
        <v>2</v>
      </c>
      <c r="L7668" s="2">
        <v>24898.75</v>
      </c>
      <c r="M7668" t="s">
        <v>108</v>
      </c>
      <c r="N7668" t="s">
        <v>133</v>
      </c>
      <c r="O7668" t="s">
        <v>20</v>
      </c>
    </row>
    <row r="7669" spans="1:15" x14ac:dyDescent="0.2">
      <c r="A7669" s="1" t="s">
        <v>186</v>
      </c>
      <c r="B7669" s="1">
        <v>46020</v>
      </c>
      <c r="C7669" t="s">
        <v>58</v>
      </c>
      <c r="D7669" t="s">
        <v>59</v>
      </c>
      <c r="E7669" t="s">
        <v>15</v>
      </c>
      <c r="F7669" t="s">
        <v>16</v>
      </c>
      <c r="G7669" t="s">
        <v>17</v>
      </c>
      <c r="H7669" s="2">
        <v>20199963.77</v>
      </c>
      <c r="I7669">
        <v>5.09</v>
      </c>
      <c r="J7669" s="2">
        <v>20199963.77</v>
      </c>
      <c r="K7669" s="2">
        <v>68621</v>
      </c>
      <c r="L7669">
        <v>294.37</v>
      </c>
      <c r="M7669" t="s">
        <v>18</v>
      </c>
      <c r="N7669" t="s">
        <v>19</v>
      </c>
      <c r="O7669" t="s">
        <v>20</v>
      </c>
    </row>
    <row r="7670" spans="1:15" x14ac:dyDescent="0.2">
      <c r="A7670" s="1" t="s">
        <v>186</v>
      </c>
      <c r="B7670" s="1">
        <v>46020</v>
      </c>
      <c r="C7670" t="s">
        <v>25</v>
      </c>
      <c r="D7670" t="s">
        <v>26</v>
      </c>
      <c r="E7670" t="s">
        <v>15</v>
      </c>
      <c r="F7670" t="s">
        <v>16</v>
      </c>
      <c r="G7670" t="s">
        <v>17</v>
      </c>
      <c r="H7670" s="2">
        <v>18452147.699999999</v>
      </c>
      <c r="I7670">
        <v>4.6500000000000004</v>
      </c>
      <c r="J7670" s="2">
        <v>18452147.699999999</v>
      </c>
      <c r="K7670" s="2">
        <v>98035</v>
      </c>
      <c r="L7670">
        <v>188.22</v>
      </c>
      <c r="M7670" t="s">
        <v>18</v>
      </c>
      <c r="N7670" t="s">
        <v>19</v>
      </c>
      <c r="O7670" t="s">
        <v>20</v>
      </c>
    </row>
    <row r="7671" spans="1:15" x14ac:dyDescent="0.2">
      <c r="A7671" s="1" t="s">
        <v>186</v>
      </c>
      <c r="B7671" s="1">
        <v>46020</v>
      </c>
      <c r="C7671">
        <v>2330</v>
      </c>
      <c r="D7671" t="s">
        <v>32</v>
      </c>
      <c r="E7671" t="s">
        <v>15</v>
      </c>
      <c r="F7671" t="s">
        <v>16</v>
      </c>
      <c r="G7671" t="s">
        <v>17</v>
      </c>
      <c r="H7671" s="2">
        <v>18360097.370000001</v>
      </c>
      <c r="I7671">
        <v>4.63</v>
      </c>
      <c r="J7671" s="2">
        <v>18360097.370000001</v>
      </c>
      <c r="K7671" s="2">
        <v>377126</v>
      </c>
      <c r="L7671">
        <v>48.68</v>
      </c>
      <c r="M7671" t="s">
        <v>33</v>
      </c>
      <c r="N7671" t="s">
        <v>34</v>
      </c>
      <c r="O7671" t="s">
        <v>35</v>
      </c>
    </row>
    <row r="7672" spans="1:15" x14ac:dyDescent="0.2">
      <c r="A7672" s="1" t="s">
        <v>186</v>
      </c>
      <c r="B7672" s="1">
        <v>46020</v>
      </c>
      <c r="C7672">
        <v>5930</v>
      </c>
      <c r="D7672" t="s">
        <v>50</v>
      </c>
      <c r="E7672" t="s">
        <v>15</v>
      </c>
      <c r="F7672" t="s">
        <v>16</v>
      </c>
      <c r="G7672" t="s">
        <v>17</v>
      </c>
      <c r="H7672" s="2">
        <v>18173777.27</v>
      </c>
      <c r="I7672">
        <v>4.58</v>
      </c>
      <c r="J7672" s="2">
        <v>18173777.27</v>
      </c>
      <c r="K7672" s="2">
        <v>217477</v>
      </c>
      <c r="L7672">
        <v>83.57</v>
      </c>
      <c r="M7672" t="s">
        <v>51</v>
      </c>
      <c r="N7672" t="s">
        <v>52</v>
      </c>
      <c r="O7672" t="s">
        <v>53</v>
      </c>
    </row>
    <row r="7673" spans="1:15" x14ac:dyDescent="0.2">
      <c r="A7673" s="1" t="s">
        <v>186</v>
      </c>
      <c r="B7673" s="1">
        <v>46020</v>
      </c>
      <c r="C7673" t="s">
        <v>41</v>
      </c>
      <c r="D7673" t="s">
        <v>42</v>
      </c>
      <c r="E7673" t="s">
        <v>15</v>
      </c>
      <c r="F7673" t="s">
        <v>43</v>
      </c>
      <c r="G7673" t="s">
        <v>17</v>
      </c>
      <c r="H7673" s="2">
        <v>17893989.420000002</v>
      </c>
      <c r="I7673">
        <v>4.51</v>
      </c>
      <c r="J7673" s="2">
        <v>17893989.420000002</v>
      </c>
      <c r="K7673" s="2">
        <v>77106</v>
      </c>
      <c r="L7673">
        <v>232.07</v>
      </c>
      <c r="M7673" t="s">
        <v>18</v>
      </c>
      <c r="N7673" t="s">
        <v>19</v>
      </c>
      <c r="O7673" t="s">
        <v>20</v>
      </c>
    </row>
    <row r="7674" spans="1:15" x14ac:dyDescent="0.2">
      <c r="A7674" s="1" t="s">
        <v>186</v>
      </c>
      <c r="B7674" s="1">
        <v>46020</v>
      </c>
      <c r="C7674" t="s">
        <v>23</v>
      </c>
      <c r="D7674" t="s">
        <v>24</v>
      </c>
      <c r="E7674" t="s">
        <v>15</v>
      </c>
      <c r="F7674" t="s">
        <v>16</v>
      </c>
      <c r="G7674" t="s">
        <v>17</v>
      </c>
      <c r="H7674" s="2">
        <v>17870724.800000001</v>
      </c>
      <c r="I7674">
        <v>4.51</v>
      </c>
      <c r="J7674" s="2">
        <v>17870724.800000001</v>
      </c>
      <c r="K7674" s="2">
        <v>36688</v>
      </c>
      <c r="L7674">
        <v>487.1</v>
      </c>
      <c r="M7674" t="s">
        <v>18</v>
      </c>
      <c r="N7674" t="s">
        <v>19</v>
      </c>
      <c r="O7674" t="s">
        <v>20</v>
      </c>
    </row>
    <row r="7675" spans="1:15" x14ac:dyDescent="0.2">
      <c r="A7675" s="1" t="s">
        <v>186</v>
      </c>
      <c r="B7675" s="1">
        <v>46020</v>
      </c>
      <c r="C7675" t="s">
        <v>46</v>
      </c>
      <c r="D7675" t="s">
        <v>47</v>
      </c>
      <c r="E7675" t="s">
        <v>15</v>
      </c>
      <c r="F7675" t="s">
        <v>16</v>
      </c>
      <c r="G7675" t="s">
        <v>17</v>
      </c>
      <c r="H7675" s="2">
        <v>17469677.859999999</v>
      </c>
      <c r="I7675">
        <v>4.4000000000000004</v>
      </c>
      <c r="J7675" s="2">
        <v>17469677.859999999</v>
      </c>
      <c r="K7675" s="2">
        <v>57139</v>
      </c>
      <c r="L7675">
        <v>305.74</v>
      </c>
      <c r="M7675" t="s">
        <v>18</v>
      </c>
      <c r="N7675" t="s">
        <v>31</v>
      </c>
      <c r="O7675" t="s">
        <v>20</v>
      </c>
    </row>
    <row r="7676" spans="1:15" x14ac:dyDescent="0.2">
      <c r="A7676" s="1" t="s">
        <v>186</v>
      </c>
      <c r="B7676" s="1">
        <v>46020</v>
      </c>
      <c r="C7676" t="s">
        <v>54</v>
      </c>
      <c r="D7676" t="s">
        <v>55</v>
      </c>
      <c r="E7676" t="s">
        <v>15</v>
      </c>
      <c r="F7676" t="s">
        <v>16</v>
      </c>
      <c r="G7676" t="s">
        <v>17</v>
      </c>
      <c r="H7676" s="2">
        <v>17465340.48</v>
      </c>
      <c r="I7676">
        <v>4.4000000000000004</v>
      </c>
      <c r="J7676" s="2">
        <v>17465340.48</v>
      </c>
      <c r="K7676" s="2">
        <v>63798</v>
      </c>
      <c r="L7676">
        <v>273.76</v>
      </c>
      <c r="M7676" t="s">
        <v>18</v>
      </c>
      <c r="N7676" t="s">
        <v>19</v>
      </c>
      <c r="O7676" t="s">
        <v>20</v>
      </c>
    </row>
    <row r="7677" spans="1:15" x14ac:dyDescent="0.2">
      <c r="A7677" s="1" t="s">
        <v>186</v>
      </c>
      <c r="B7677" s="1">
        <v>46020</v>
      </c>
      <c r="C7677" t="s">
        <v>29</v>
      </c>
      <c r="D7677" t="s">
        <v>30</v>
      </c>
      <c r="E7677" t="s">
        <v>15</v>
      </c>
      <c r="F7677" t="s">
        <v>16</v>
      </c>
      <c r="G7677" t="s">
        <v>17</v>
      </c>
      <c r="H7677" s="2">
        <v>17446457.100000001</v>
      </c>
      <c r="I7677">
        <v>4.4000000000000004</v>
      </c>
      <c r="J7677" s="2">
        <v>17446457.100000001</v>
      </c>
      <c r="K7677" s="2">
        <v>89295</v>
      </c>
      <c r="L7677">
        <v>195.38</v>
      </c>
      <c r="M7677" t="s">
        <v>18</v>
      </c>
      <c r="N7677" t="s">
        <v>31</v>
      </c>
      <c r="O7677" t="s">
        <v>20</v>
      </c>
    </row>
    <row r="7678" spans="1:15" x14ac:dyDescent="0.2">
      <c r="A7678" s="1" t="s">
        <v>186</v>
      </c>
      <c r="B7678" s="1">
        <v>46020</v>
      </c>
      <c r="C7678" t="s">
        <v>13</v>
      </c>
      <c r="D7678" t="s">
        <v>14</v>
      </c>
      <c r="E7678" t="s">
        <v>15</v>
      </c>
      <c r="F7678" t="s">
        <v>16</v>
      </c>
      <c r="G7678" t="s">
        <v>17</v>
      </c>
      <c r="H7678" s="2">
        <v>17419744.399999999</v>
      </c>
      <c r="I7678">
        <v>4.3899999999999997</v>
      </c>
      <c r="J7678" s="2">
        <v>17419744.399999999</v>
      </c>
      <c r="K7678" s="2">
        <v>94580</v>
      </c>
      <c r="L7678">
        <v>184.18</v>
      </c>
      <c r="M7678" t="s">
        <v>18</v>
      </c>
      <c r="N7678" t="s">
        <v>19</v>
      </c>
      <c r="O7678" t="s">
        <v>20</v>
      </c>
    </row>
    <row r="7679" spans="1:15" x14ac:dyDescent="0.2">
      <c r="A7679" s="1" t="s">
        <v>186</v>
      </c>
      <c r="B7679" s="1">
        <v>46020</v>
      </c>
      <c r="C7679" t="s">
        <v>44</v>
      </c>
      <c r="D7679" t="s">
        <v>45</v>
      </c>
      <c r="E7679" t="s">
        <v>15</v>
      </c>
      <c r="F7679" t="s">
        <v>16</v>
      </c>
      <c r="G7679" t="s">
        <v>17</v>
      </c>
      <c r="H7679" s="2">
        <v>17406601.559999999</v>
      </c>
      <c r="I7679">
        <v>4.3899999999999997</v>
      </c>
      <c r="J7679" s="2">
        <v>17406601.559999999</v>
      </c>
      <c r="K7679" s="2">
        <v>223764</v>
      </c>
      <c r="L7679">
        <v>77.790000000000006</v>
      </c>
      <c r="M7679" t="s">
        <v>18</v>
      </c>
      <c r="N7679" t="s">
        <v>19</v>
      </c>
      <c r="O7679" t="s">
        <v>20</v>
      </c>
    </row>
    <row r="7680" spans="1:15" x14ac:dyDescent="0.2">
      <c r="A7680" s="1" t="s">
        <v>186</v>
      </c>
      <c r="B7680" s="1">
        <v>46020</v>
      </c>
      <c r="C7680" t="s">
        <v>27</v>
      </c>
      <c r="D7680" t="s">
        <v>28</v>
      </c>
      <c r="E7680" t="s">
        <v>15</v>
      </c>
      <c r="F7680" t="s">
        <v>16</v>
      </c>
      <c r="G7680" t="s">
        <v>17</v>
      </c>
      <c r="H7680" s="2">
        <v>17269929.780000001</v>
      </c>
      <c r="I7680">
        <v>4.3499999999999996</v>
      </c>
      <c r="J7680" s="2">
        <v>17269929.780000001</v>
      </c>
      <c r="K7680" s="2">
        <v>80098</v>
      </c>
      <c r="L7680">
        <v>215.61</v>
      </c>
      <c r="M7680" t="s">
        <v>18</v>
      </c>
      <c r="N7680" t="s">
        <v>19</v>
      </c>
      <c r="O7680" t="s">
        <v>20</v>
      </c>
    </row>
    <row r="7681" spans="1:15" x14ac:dyDescent="0.2">
      <c r="A7681" s="1" t="s">
        <v>186</v>
      </c>
      <c r="B7681" s="1">
        <v>46020</v>
      </c>
      <c r="C7681" t="s">
        <v>36</v>
      </c>
      <c r="D7681" t="s">
        <v>37</v>
      </c>
      <c r="E7681" t="s">
        <v>15</v>
      </c>
      <c r="F7681" t="s">
        <v>16</v>
      </c>
      <c r="G7681" t="s">
        <v>17</v>
      </c>
      <c r="H7681" s="2">
        <v>17124789.510000002</v>
      </c>
      <c r="I7681">
        <v>4.32</v>
      </c>
      <c r="J7681" s="2">
        <v>17124789.510000002</v>
      </c>
      <c r="K7681" s="2">
        <v>16049</v>
      </c>
      <c r="L7681" s="2">
        <v>1067.04</v>
      </c>
      <c r="M7681" t="s">
        <v>38</v>
      </c>
      <c r="N7681" t="s">
        <v>39</v>
      </c>
      <c r="O7681" t="s">
        <v>40</v>
      </c>
    </row>
    <row r="7682" spans="1:15" x14ac:dyDescent="0.2">
      <c r="A7682" s="1" t="s">
        <v>186</v>
      </c>
      <c r="B7682" s="1">
        <v>46020</v>
      </c>
      <c r="C7682" t="s">
        <v>157</v>
      </c>
      <c r="D7682" t="s">
        <v>158</v>
      </c>
      <c r="E7682" t="s">
        <v>15</v>
      </c>
      <c r="F7682" t="s">
        <v>16</v>
      </c>
      <c r="G7682" t="s">
        <v>17</v>
      </c>
      <c r="H7682" s="2">
        <v>16437205.35</v>
      </c>
      <c r="I7682">
        <v>4.1399999999999997</v>
      </c>
      <c r="J7682" s="2">
        <v>16437205.35</v>
      </c>
      <c r="K7682" s="2">
        <v>62487</v>
      </c>
      <c r="L7682">
        <v>263.05</v>
      </c>
      <c r="M7682" t="s">
        <v>18</v>
      </c>
      <c r="N7682" t="s">
        <v>19</v>
      </c>
      <c r="O7682" t="s">
        <v>20</v>
      </c>
    </row>
    <row r="7683" spans="1:15" x14ac:dyDescent="0.2">
      <c r="A7683" s="1" t="s">
        <v>186</v>
      </c>
      <c r="B7683" s="1">
        <v>46020</v>
      </c>
      <c r="C7683" t="s">
        <v>21</v>
      </c>
      <c r="D7683" t="s">
        <v>22</v>
      </c>
      <c r="E7683" t="s">
        <v>15</v>
      </c>
      <c r="F7683" t="s">
        <v>16</v>
      </c>
      <c r="G7683" t="s">
        <v>17</v>
      </c>
      <c r="H7683" s="2">
        <v>15258210.689999999</v>
      </c>
      <c r="I7683">
        <v>3.85</v>
      </c>
      <c r="J7683" s="2">
        <v>15258210.689999999</v>
      </c>
      <c r="K7683" s="2">
        <v>43671</v>
      </c>
      <c r="L7683">
        <v>349.39</v>
      </c>
      <c r="M7683" t="s">
        <v>18</v>
      </c>
      <c r="N7683" t="s">
        <v>19</v>
      </c>
      <c r="O7683" t="s">
        <v>20</v>
      </c>
    </row>
    <row r="7684" spans="1:15" x14ac:dyDescent="0.2">
      <c r="A7684" s="1" t="s">
        <v>186</v>
      </c>
      <c r="B7684" s="1">
        <v>46020</v>
      </c>
      <c r="C7684" t="s">
        <v>48</v>
      </c>
      <c r="D7684" t="s">
        <v>49</v>
      </c>
      <c r="E7684" t="s">
        <v>15</v>
      </c>
      <c r="F7684" t="s">
        <v>16</v>
      </c>
      <c r="G7684" t="s">
        <v>17</v>
      </c>
      <c r="H7684" s="2">
        <v>14586156.720000001</v>
      </c>
      <c r="I7684">
        <v>3.68</v>
      </c>
      <c r="J7684" s="2">
        <v>14586156.720000001</v>
      </c>
      <c r="K7684" s="2">
        <v>84104</v>
      </c>
      <c r="L7684">
        <v>173.43</v>
      </c>
      <c r="M7684" t="s">
        <v>18</v>
      </c>
      <c r="N7684" t="s">
        <v>19</v>
      </c>
      <c r="O7684" t="s">
        <v>20</v>
      </c>
    </row>
    <row r="7685" spans="1:15" x14ac:dyDescent="0.2">
      <c r="A7685" s="1" t="s">
        <v>186</v>
      </c>
      <c r="B7685" s="1">
        <v>46020</v>
      </c>
      <c r="C7685" t="s">
        <v>62</v>
      </c>
      <c r="D7685" t="s">
        <v>63</v>
      </c>
      <c r="E7685" t="s">
        <v>15</v>
      </c>
      <c r="F7685" t="s">
        <v>16</v>
      </c>
      <c r="G7685" t="s">
        <v>17</v>
      </c>
      <c r="H7685" s="2">
        <v>13739924.52</v>
      </c>
      <c r="I7685">
        <v>3.46</v>
      </c>
      <c r="J7685" s="2">
        <v>13739924.52</v>
      </c>
      <c r="K7685" s="2">
        <v>374589</v>
      </c>
      <c r="L7685">
        <v>36.68</v>
      </c>
      <c r="M7685" t="s">
        <v>18</v>
      </c>
      <c r="N7685" t="s">
        <v>19</v>
      </c>
      <c r="O7685" t="s">
        <v>20</v>
      </c>
    </row>
    <row r="7686" spans="1:15" x14ac:dyDescent="0.2">
      <c r="A7686" s="1" t="s">
        <v>186</v>
      </c>
      <c r="B7686" s="1">
        <v>46020</v>
      </c>
      <c r="C7686" t="s">
        <v>60</v>
      </c>
      <c r="D7686" t="s">
        <v>61</v>
      </c>
      <c r="E7686" t="s">
        <v>15</v>
      </c>
      <c r="F7686" t="s">
        <v>16</v>
      </c>
      <c r="G7686" t="s">
        <v>17</v>
      </c>
      <c r="H7686" s="2">
        <v>12984537.779999999</v>
      </c>
      <c r="I7686">
        <v>3.27</v>
      </c>
      <c r="J7686" s="2">
        <v>12984537.779999999</v>
      </c>
      <c r="K7686" s="2">
        <v>10302</v>
      </c>
      <c r="L7686" s="2">
        <v>1260.3900000000001</v>
      </c>
      <c r="M7686" t="s">
        <v>18</v>
      </c>
      <c r="N7686" t="s">
        <v>19</v>
      </c>
      <c r="O7686" t="s">
        <v>20</v>
      </c>
    </row>
    <row r="7687" spans="1:15" x14ac:dyDescent="0.2">
      <c r="A7687" s="1" t="s">
        <v>186</v>
      </c>
      <c r="B7687" s="1">
        <v>46020</v>
      </c>
      <c r="C7687" t="s">
        <v>155</v>
      </c>
      <c r="D7687" t="s">
        <v>156</v>
      </c>
      <c r="E7687" t="s">
        <v>15</v>
      </c>
      <c r="F7687" t="s">
        <v>16</v>
      </c>
      <c r="G7687" t="s">
        <v>17</v>
      </c>
      <c r="H7687" s="2">
        <v>12556224.24</v>
      </c>
      <c r="I7687">
        <v>3.17</v>
      </c>
      <c r="J7687" s="2">
        <v>12556224.24</v>
      </c>
      <c r="K7687" s="2">
        <v>81228</v>
      </c>
      <c r="L7687">
        <v>154.58000000000001</v>
      </c>
      <c r="M7687" t="s">
        <v>18</v>
      </c>
      <c r="N7687" t="s">
        <v>31</v>
      </c>
      <c r="O7687" t="s">
        <v>20</v>
      </c>
    </row>
    <row r="7688" spans="1:15" x14ac:dyDescent="0.2">
      <c r="A7688" s="1" t="s">
        <v>186</v>
      </c>
      <c r="B7688" s="1">
        <v>46020</v>
      </c>
      <c r="C7688" t="s">
        <v>56</v>
      </c>
      <c r="D7688" t="s">
        <v>57</v>
      </c>
      <c r="E7688" t="s">
        <v>15</v>
      </c>
      <c r="F7688" t="s">
        <v>16</v>
      </c>
      <c r="G7688" t="s">
        <v>17</v>
      </c>
      <c r="H7688" s="2">
        <v>10227795.300000001</v>
      </c>
      <c r="I7688">
        <v>2.58</v>
      </c>
      <c r="J7688" s="2">
        <v>10227795.300000001</v>
      </c>
      <c r="K7688" s="2">
        <v>54738</v>
      </c>
      <c r="L7688">
        <v>186.85</v>
      </c>
      <c r="M7688" t="s">
        <v>18</v>
      </c>
      <c r="N7688" t="s">
        <v>19</v>
      </c>
      <c r="O7688" t="s">
        <v>20</v>
      </c>
    </row>
    <row r="7689" spans="1:15" x14ac:dyDescent="0.2">
      <c r="A7689" s="1" t="s">
        <v>186</v>
      </c>
      <c r="B7689" s="1">
        <v>46020</v>
      </c>
      <c r="C7689" t="s">
        <v>67</v>
      </c>
      <c r="D7689" t="s">
        <v>68</v>
      </c>
      <c r="E7689" t="s">
        <v>15</v>
      </c>
      <c r="F7689" t="s">
        <v>69</v>
      </c>
      <c r="G7689" t="s">
        <v>17</v>
      </c>
      <c r="H7689" s="2">
        <v>9528147.7200000007</v>
      </c>
      <c r="I7689">
        <v>2.4</v>
      </c>
      <c r="J7689" s="2">
        <v>9528147.7200000007</v>
      </c>
      <c r="K7689" s="2">
        <v>30387</v>
      </c>
      <c r="L7689">
        <v>313.56</v>
      </c>
      <c r="M7689" t="s">
        <v>18</v>
      </c>
      <c r="N7689" t="s">
        <v>19</v>
      </c>
      <c r="O7689" t="s">
        <v>20</v>
      </c>
    </row>
    <row r="7690" spans="1:15" x14ac:dyDescent="0.2">
      <c r="A7690" s="1" t="s">
        <v>186</v>
      </c>
      <c r="B7690" s="1">
        <v>46020</v>
      </c>
      <c r="C7690" t="s">
        <v>70</v>
      </c>
      <c r="D7690" t="s">
        <v>71</v>
      </c>
      <c r="E7690" t="s">
        <v>15</v>
      </c>
      <c r="F7690" t="s">
        <v>69</v>
      </c>
      <c r="G7690" t="s">
        <v>17</v>
      </c>
      <c r="H7690" s="2">
        <v>8281975.7699999996</v>
      </c>
      <c r="I7690">
        <v>2.09</v>
      </c>
      <c r="J7690" s="2">
        <v>8281975.7699999996</v>
      </c>
      <c r="K7690" s="2">
        <v>26343</v>
      </c>
      <c r="L7690">
        <v>314.39</v>
      </c>
      <c r="M7690" t="s">
        <v>18</v>
      </c>
      <c r="N7690" t="s">
        <v>19</v>
      </c>
      <c r="O7690" t="s">
        <v>20</v>
      </c>
    </row>
    <row r="7691" spans="1:15" x14ac:dyDescent="0.2">
      <c r="A7691" s="1" t="s">
        <v>186</v>
      </c>
      <c r="B7691" s="1">
        <v>46020</v>
      </c>
      <c r="C7691">
        <v>8035</v>
      </c>
      <c r="D7691" t="s">
        <v>72</v>
      </c>
      <c r="E7691" t="s">
        <v>15</v>
      </c>
      <c r="F7691" t="s">
        <v>16</v>
      </c>
      <c r="G7691" t="s">
        <v>17</v>
      </c>
      <c r="H7691" s="2">
        <v>8143206.1600000001</v>
      </c>
      <c r="I7691">
        <v>2.0499999999999998</v>
      </c>
      <c r="J7691" s="2">
        <v>8143206.1600000001</v>
      </c>
      <c r="K7691" s="2">
        <v>37100</v>
      </c>
      <c r="L7691">
        <v>219.49</v>
      </c>
      <c r="M7691" t="s">
        <v>73</v>
      </c>
      <c r="N7691" t="s">
        <v>74</v>
      </c>
      <c r="O7691" t="s">
        <v>75</v>
      </c>
    </row>
    <row r="7692" spans="1:15" x14ac:dyDescent="0.2">
      <c r="A7692" s="1" t="s">
        <v>186</v>
      </c>
      <c r="B7692" s="1">
        <v>46020</v>
      </c>
      <c r="C7692">
        <v>2317</v>
      </c>
      <c r="D7692" t="s">
        <v>78</v>
      </c>
      <c r="E7692" t="s">
        <v>15</v>
      </c>
      <c r="F7692" t="s">
        <v>16</v>
      </c>
      <c r="G7692" t="s">
        <v>17</v>
      </c>
      <c r="H7692" s="2">
        <v>7035845.29</v>
      </c>
      <c r="I7692">
        <v>1.77</v>
      </c>
      <c r="J7692" s="2">
        <v>7035845.29</v>
      </c>
      <c r="K7692" s="2">
        <v>957210</v>
      </c>
      <c r="L7692">
        <v>7.35</v>
      </c>
      <c r="M7692" t="s">
        <v>33</v>
      </c>
      <c r="N7692" t="s">
        <v>34</v>
      </c>
      <c r="O7692" t="s">
        <v>35</v>
      </c>
    </row>
    <row r="7693" spans="1:15" x14ac:dyDescent="0.2">
      <c r="A7693" s="1" t="s">
        <v>186</v>
      </c>
      <c r="B7693" s="1">
        <v>46020</v>
      </c>
      <c r="C7693" t="s">
        <v>76</v>
      </c>
      <c r="D7693" t="s">
        <v>183</v>
      </c>
      <c r="E7693" t="s">
        <v>15</v>
      </c>
      <c r="F7693" t="s">
        <v>16</v>
      </c>
      <c r="G7693" t="s">
        <v>17</v>
      </c>
      <c r="H7693" s="2">
        <v>5931591.9000000004</v>
      </c>
      <c r="I7693">
        <v>1.5</v>
      </c>
      <c r="J7693" s="2">
        <v>5931591.9000000004</v>
      </c>
      <c r="K7693" s="2">
        <v>26611</v>
      </c>
      <c r="L7693">
        <v>222.9</v>
      </c>
      <c r="M7693" t="s">
        <v>18</v>
      </c>
      <c r="N7693" t="s">
        <v>31</v>
      </c>
      <c r="O7693" t="s">
        <v>20</v>
      </c>
    </row>
    <row r="7694" spans="1:15" x14ac:dyDescent="0.2">
      <c r="A7694" s="1" t="s">
        <v>186</v>
      </c>
      <c r="B7694" s="1">
        <v>46020</v>
      </c>
      <c r="C7694" t="s">
        <v>64</v>
      </c>
      <c r="D7694" t="s">
        <v>65</v>
      </c>
      <c r="E7694" t="s">
        <v>15</v>
      </c>
      <c r="F7694" t="s">
        <v>66</v>
      </c>
      <c r="G7694" t="s">
        <v>17</v>
      </c>
      <c r="H7694" s="2">
        <v>5898150</v>
      </c>
      <c r="I7694">
        <v>1.49</v>
      </c>
      <c r="J7694" s="2">
        <v>5898150</v>
      </c>
      <c r="K7694" s="2">
        <v>7710</v>
      </c>
      <c r="L7694">
        <v>765</v>
      </c>
      <c r="M7694" t="s">
        <v>18</v>
      </c>
      <c r="N7694" t="s">
        <v>19</v>
      </c>
      <c r="O7694" t="s">
        <v>20</v>
      </c>
    </row>
    <row r="7695" spans="1:15" x14ac:dyDescent="0.2">
      <c r="A7695" s="1" t="s">
        <v>186</v>
      </c>
      <c r="B7695" s="1">
        <v>46020</v>
      </c>
      <c r="C7695" t="s">
        <v>81</v>
      </c>
      <c r="D7695" t="s">
        <v>82</v>
      </c>
      <c r="E7695" t="s">
        <v>15</v>
      </c>
      <c r="F7695" t="s">
        <v>16</v>
      </c>
      <c r="G7695" t="s">
        <v>17</v>
      </c>
      <c r="H7695" s="2">
        <v>3215305.96</v>
      </c>
      <c r="I7695">
        <v>0.81</v>
      </c>
      <c r="J7695" s="2">
        <v>3215305.96</v>
      </c>
      <c r="K7695" s="2">
        <v>25226</v>
      </c>
      <c r="L7695">
        <v>127.46</v>
      </c>
      <c r="M7695" t="s">
        <v>18</v>
      </c>
      <c r="N7695" t="s">
        <v>31</v>
      </c>
      <c r="O7695" t="s">
        <v>20</v>
      </c>
    </row>
    <row r="7696" spans="1:15" x14ac:dyDescent="0.2">
      <c r="A7696" s="1" t="s">
        <v>186</v>
      </c>
      <c r="B7696" s="1">
        <v>46020</v>
      </c>
      <c r="C7696" t="s">
        <v>83</v>
      </c>
      <c r="D7696" t="s">
        <v>84</v>
      </c>
      <c r="E7696" t="s">
        <v>15</v>
      </c>
      <c r="F7696" t="s">
        <v>16</v>
      </c>
      <c r="G7696" t="s">
        <v>17</v>
      </c>
      <c r="H7696" s="2">
        <v>2745297.6</v>
      </c>
      <c r="I7696">
        <v>0.69</v>
      </c>
      <c r="J7696" s="2">
        <v>2745297.6</v>
      </c>
      <c r="K7696" s="2">
        <v>42464</v>
      </c>
      <c r="L7696">
        <v>64.650000000000006</v>
      </c>
      <c r="M7696" t="s">
        <v>18</v>
      </c>
      <c r="N7696" t="s">
        <v>19</v>
      </c>
      <c r="O7696" t="s">
        <v>20</v>
      </c>
    </row>
    <row r="7697" spans="1:15" x14ac:dyDescent="0.2">
      <c r="A7697" s="1" t="s">
        <v>186</v>
      </c>
      <c r="B7697" s="1">
        <v>46020</v>
      </c>
      <c r="C7697" t="s">
        <v>96</v>
      </c>
      <c r="D7697" t="s">
        <v>97</v>
      </c>
      <c r="E7697" t="s">
        <v>15</v>
      </c>
      <c r="F7697" t="s">
        <v>16</v>
      </c>
      <c r="G7697" t="s">
        <v>17</v>
      </c>
      <c r="H7697" s="2">
        <v>2704287.74</v>
      </c>
      <c r="I7697">
        <v>0.68</v>
      </c>
      <c r="J7697" s="2">
        <v>2704287.74</v>
      </c>
      <c r="K7697" s="2">
        <v>6391</v>
      </c>
      <c r="L7697">
        <v>423.14</v>
      </c>
      <c r="M7697" t="s">
        <v>18</v>
      </c>
      <c r="N7697" t="s">
        <v>19</v>
      </c>
      <c r="O7697" t="s">
        <v>20</v>
      </c>
    </row>
    <row r="7698" spans="1:15" x14ac:dyDescent="0.2">
      <c r="A7698" s="1" t="s">
        <v>186</v>
      </c>
      <c r="B7698" s="1">
        <v>46020</v>
      </c>
      <c r="C7698" t="s">
        <v>85</v>
      </c>
      <c r="D7698" t="s">
        <v>86</v>
      </c>
      <c r="E7698" t="s">
        <v>15</v>
      </c>
      <c r="F7698" t="s">
        <v>16</v>
      </c>
      <c r="G7698" t="s">
        <v>17</v>
      </c>
      <c r="H7698" s="2">
        <v>2522583.06</v>
      </c>
      <c r="I7698">
        <v>0.64</v>
      </c>
      <c r="J7698" s="2">
        <v>2522583.06</v>
      </c>
      <c r="K7698" s="2">
        <v>103682</v>
      </c>
      <c r="L7698">
        <v>24.33</v>
      </c>
      <c r="M7698" t="s">
        <v>18</v>
      </c>
      <c r="N7698" t="s">
        <v>31</v>
      </c>
      <c r="O7698" t="s">
        <v>20</v>
      </c>
    </row>
    <row r="7699" spans="1:15" x14ac:dyDescent="0.2">
      <c r="A7699" s="1" t="s">
        <v>186</v>
      </c>
      <c r="B7699" s="1">
        <v>46020</v>
      </c>
      <c r="C7699">
        <v>5935</v>
      </c>
      <c r="D7699" t="s">
        <v>91</v>
      </c>
      <c r="E7699" t="s">
        <v>15</v>
      </c>
      <c r="F7699" t="s">
        <v>16</v>
      </c>
      <c r="G7699" t="s">
        <v>17</v>
      </c>
      <c r="H7699" s="2">
        <v>2181637.62</v>
      </c>
      <c r="I7699">
        <v>0.55000000000000004</v>
      </c>
      <c r="J7699" s="2">
        <v>2181637.62</v>
      </c>
      <c r="K7699" s="2">
        <v>34741</v>
      </c>
      <c r="L7699">
        <v>62.8</v>
      </c>
      <c r="M7699" t="s">
        <v>51</v>
      </c>
      <c r="N7699" t="s">
        <v>52</v>
      </c>
      <c r="O7699" t="s">
        <v>53</v>
      </c>
    </row>
    <row r="7700" spans="1:15" x14ac:dyDescent="0.2">
      <c r="A7700" s="1" t="s">
        <v>186</v>
      </c>
      <c r="B7700" s="1">
        <v>46020</v>
      </c>
      <c r="C7700" t="s">
        <v>92</v>
      </c>
      <c r="D7700" t="s">
        <v>93</v>
      </c>
      <c r="E7700" t="s">
        <v>15</v>
      </c>
      <c r="F7700" t="s">
        <v>16</v>
      </c>
      <c r="G7700" t="s">
        <v>17</v>
      </c>
      <c r="H7700" s="2">
        <v>1767752.19</v>
      </c>
      <c r="I7700">
        <v>0.45</v>
      </c>
      <c r="J7700" s="2">
        <v>1767752.19</v>
      </c>
      <c r="K7700" s="2">
        <v>25833</v>
      </c>
      <c r="L7700">
        <v>68.430000000000007</v>
      </c>
      <c r="M7700" t="s">
        <v>18</v>
      </c>
      <c r="N7700" t="s">
        <v>31</v>
      </c>
      <c r="O7700" t="s">
        <v>20</v>
      </c>
    </row>
    <row r="7701" spans="1:15" x14ac:dyDescent="0.2">
      <c r="A7701" s="1" t="s">
        <v>186</v>
      </c>
      <c r="B7701" s="1">
        <v>46020</v>
      </c>
      <c r="C7701" t="s">
        <v>87</v>
      </c>
      <c r="D7701" t="s">
        <v>88</v>
      </c>
      <c r="E7701" t="s">
        <v>15</v>
      </c>
      <c r="F7701" t="s">
        <v>16</v>
      </c>
      <c r="G7701" t="s">
        <v>17</v>
      </c>
      <c r="H7701" s="2">
        <v>1716376.6</v>
      </c>
      <c r="I7701">
        <v>0.43</v>
      </c>
      <c r="J7701" s="2">
        <v>1716376.6</v>
      </c>
      <c r="K7701" s="2">
        <v>15689</v>
      </c>
      <c r="L7701">
        <v>109.4</v>
      </c>
      <c r="M7701" t="s">
        <v>18</v>
      </c>
      <c r="N7701" t="s">
        <v>19</v>
      </c>
      <c r="O7701" t="s">
        <v>20</v>
      </c>
    </row>
    <row r="7702" spans="1:15" x14ac:dyDescent="0.2">
      <c r="A7702" s="1" t="s">
        <v>186</v>
      </c>
      <c r="B7702" s="1">
        <v>46020</v>
      </c>
      <c r="C7702" t="s">
        <v>89</v>
      </c>
      <c r="D7702" t="s">
        <v>90</v>
      </c>
      <c r="E7702" t="s">
        <v>15</v>
      </c>
      <c r="F7702" t="s">
        <v>16</v>
      </c>
      <c r="G7702" t="s">
        <v>17</v>
      </c>
      <c r="H7702" s="2">
        <v>1115002.6499999999</v>
      </c>
      <c r="I7702">
        <v>0.28000000000000003</v>
      </c>
      <c r="J7702" s="2">
        <v>1115002.6499999999</v>
      </c>
      <c r="K7702" s="2">
        <v>21299</v>
      </c>
      <c r="L7702">
        <v>52.35</v>
      </c>
      <c r="M7702" t="s">
        <v>18</v>
      </c>
      <c r="N7702" t="s">
        <v>19</v>
      </c>
      <c r="O7702" t="s">
        <v>20</v>
      </c>
    </row>
    <row r="7703" spans="1:15" x14ac:dyDescent="0.2">
      <c r="A7703" s="1" t="s">
        <v>186</v>
      </c>
      <c r="B7703" s="1">
        <v>46020</v>
      </c>
      <c r="C7703" t="s">
        <v>94</v>
      </c>
      <c r="D7703" t="s">
        <v>95</v>
      </c>
      <c r="E7703" t="s">
        <v>15</v>
      </c>
      <c r="F7703" t="s">
        <v>16</v>
      </c>
      <c r="G7703" t="s">
        <v>17</v>
      </c>
      <c r="H7703" s="2">
        <v>978782.42</v>
      </c>
      <c r="I7703">
        <v>0.25</v>
      </c>
      <c r="J7703" s="2">
        <v>978782.42</v>
      </c>
      <c r="K7703" s="2">
        <v>3983</v>
      </c>
      <c r="L7703">
        <v>245.74</v>
      </c>
      <c r="M7703" t="s">
        <v>18</v>
      </c>
      <c r="N7703" t="s">
        <v>19</v>
      </c>
      <c r="O7703" t="s">
        <v>20</v>
      </c>
    </row>
    <row r="7704" spans="1:15" x14ac:dyDescent="0.2">
      <c r="A7704" s="1" t="s">
        <v>186</v>
      </c>
      <c r="B7704" s="1">
        <v>46020</v>
      </c>
      <c r="C7704" t="s">
        <v>159</v>
      </c>
      <c r="D7704" t="s">
        <v>160</v>
      </c>
      <c r="E7704" t="s">
        <v>15</v>
      </c>
      <c r="F7704" t="s">
        <v>16</v>
      </c>
      <c r="G7704" t="s">
        <v>17</v>
      </c>
      <c r="H7704" s="2">
        <v>872307.82</v>
      </c>
      <c r="I7704">
        <v>0.22</v>
      </c>
      <c r="J7704" s="2">
        <v>872307.82</v>
      </c>
      <c r="K7704" s="2">
        <v>11182</v>
      </c>
      <c r="L7704">
        <v>78.010000000000005</v>
      </c>
      <c r="M7704" t="s">
        <v>18</v>
      </c>
      <c r="N7704" t="s">
        <v>31</v>
      </c>
      <c r="O7704" t="s">
        <v>20</v>
      </c>
    </row>
    <row r="7705" spans="1:15" x14ac:dyDescent="0.2">
      <c r="A7705" s="1" t="s">
        <v>186</v>
      </c>
      <c r="B7705" s="1">
        <v>46020</v>
      </c>
      <c r="C7705" t="s">
        <v>20</v>
      </c>
      <c r="D7705" t="s">
        <v>104</v>
      </c>
      <c r="E7705" t="s">
        <v>105</v>
      </c>
      <c r="F7705" t="s">
        <v>106</v>
      </c>
      <c r="G7705" t="s">
        <v>107</v>
      </c>
      <c r="H7705" s="2">
        <v>833630.32</v>
      </c>
      <c r="I7705">
        <v>0.21</v>
      </c>
      <c r="J7705" s="2">
        <v>833630.32</v>
      </c>
      <c r="K7705" s="2">
        <v>833630</v>
      </c>
      <c r="L7705">
        <v>100</v>
      </c>
      <c r="M7705" t="s">
        <v>18</v>
      </c>
      <c r="N7705" t="s">
        <v>108</v>
      </c>
      <c r="O7705" t="s">
        <v>20</v>
      </c>
    </row>
    <row r="7706" spans="1:15" x14ac:dyDescent="0.2">
      <c r="A7706" s="1" t="s">
        <v>186</v>
      </c>
      <c r="B7706" s="1">
        <v>46020</v>
      </c>
      <c r="C7706">
        <v>992</v>
      </c>
      <c r="D7706" t="s">
        <v>100</v>
      </c>
      <c r="E7706" t="s">
        <v>15</v>
      </c>
      <c r="F7706" t="s">
        <v>16</v>
      </c>
      <c r="G7706" t="s">
        <v>17</v>
      </c>
      <c r="H7706" s="2">
        <v>791561.94</v>
      </c>
      <c r="I7706">
        <v>0.2</v>
      </c>
      <c r="J7706" s="2">
        <v>791561.94</v>
      </c>
      <c r="K7706" s="2">
        <v>666000</v>
      </c>
      <c r="L7706">
        <v>1.19</v>
      </c>
      <c r="M7706" t="s">
        <v>101</v>
      </c>
      <c r="N7706" t="s">
        <v>102</v>
      </c>
      <c r="O7706" t="s">
        <v>103</v>
      </c>
    </row>
    <row r="7707" spans="1:15" x14ac:dyDescent="0.2">
      <c r="A7707" s="1" t="s">
        <v>186</v>
      </c>
      <c r="B7707" s="1">
        <v>46020</v>
      </c>
      <c r="C7707">
        <v>66570</v>
      </c>
      <c r="D7707" t="s">
        <v>161</v>
      </c>
      <c r="E7707" t="s">
        <v>15</v>
      </c>
      <c r="F7707" t="s">
        <v>43</v>
      </c>
      <c r="G7707" t="s">
        <v>17</v>
      </c>
      <c r="H7707" s="2">
        <v>533531.32999999996</v>
      </c>
      <c r="I7707">
        <v>0.13</v>
      </c>
      <c r="J7707" s="2">
        <v>533531.32999999996</v>
      </c>
      <c r="K7707" s="2">
        <v>8311</v>
      </c>
      <c r="L7707">
        <v>64.2</v>
      </c>
      <c r="M7707" t="s">
        <v>51</v>
      </c>
      <c r="N7707" t="s">
        <v>52</v>
      </c>
      <c r="O7707" t="s">
        <v>53</v>
      </c>
    </row>
    <row r="7708" spans="1:15" x14ac:dyDescent="0.2">
      <c r="A7708" s="1" t="s">
        <v>186</v>
      </c>
      <c r="B7708" s="1">
        <v>46020</v>
      </c>
      <c r="C7708" t="s">
        <v>109</v>
      </c>
      <c r="D7708" t="s">
        <v>110</v>
      </c>
      <c r="E7708" t="s">
        <v>15</v>
      </c>
      <c r="F7708" t="s">
        <v>16</v>
      </c>
      <c r="G7708" t="s">
        <v>17</v>
      </c>
      <c r="H7708" s="2">
        <v>419799.96</v>
      </c>
      <c r="I7708">
        <v>0.11</v>
      </c>
      <c r="J7708" s="2">
        <v>419799.96</v>
      </c>
      <c r="K7708" s="2">
        <v>3291</v>
      </c>
      <c r="L7708">
        <v>127.56</v>
      </c>
      <c r="M7708" t="s">
        <v>18</v>
      </c>
      <c r="N7708" t="s">
        <v>19</v>
      </c>
      <c r="O7708" t="s">
        <v>20</v>
      </c>
    </row>
    <row r="7709" spans="1:15" x14ac:dyDescent="0.2">
      <c r="A7709" s="1" t="s">
        <v>186</v>
      </c>
      <c r="B7709" s="1">
        <v>46020</v>
      </c>
      <c r="C7709">
        <v>3706</v>
      </c>
      <c r="D7709" t="s">
        <v>164</v>
      </c>
      <c r="E7709" t="s">
        <v>15</v>
      </c>
      <c r="F7709" t="s">
        <v>16</v>
      </c>
      <c r="G7709" t="s">
        <v>17</v>
      </c>
      <c r="H7709" s="2">
        <v>201732.27</v>
      </c>
      <c r="I7709">
        <v>0.05</v>
      </c>
      <c r="J7709" s="2">
        <v>201732.27</v>
      </c>
      <c r="K7709" s="2">
        <v>76200</v>
      </c>
      <c r="L7709">
        <v>2.65</v>
      </c>
      <c r="M7709" t="s">
        <v>33</v>
      </c>
      <c r="N7709" t="s">
        <v>34</v>
      </c>
      <c r="O7709" t="s">
        <v>35</v>
      </c>
    </row>
    <row r="7710" spans="1:15" x14ac:dyDescent="0.2">
      <c r="A7710" s="1" t="s">
        <v>186</v>
      </c>
      <c r="B7710" s="1">
        <v>46020</v>
      </c>
      <c r="C7710" t="s">
        <v>162</v>
      </c>
      <c r="D7710" t="s">
        <v>163</v>
      </c>
      <c r="E7710" t="s">
        <v>15</v>
      </c>
      <c r="F7710" t="s">
        <v>16</v>
      </c>
      <c r="G7710" t="s">
        <v>17</v>
      </c>
      <c r="H7710" s="2">
        <v>187244.55</v>
      </c>
      <c r="I7710">
        <v>0.05</v>
      </c>
      <c r="J7710" s="2">
        <v>187244.55</v>
      </c>
      <c r="K7710" s="2">
        <v>5223</v>
      </c>
      <c r="L7710">
        <v>35.85</v>
      </c>
      <c r="M7710" t="s">
        <v>18</v>
      </c>
      <c r="N7710" t="s">
        <v>19</v>
      </c>
      <c r="O7710" t="s">
        <v>20</v>
      </c>
    </row>
    <row r="7711" spans="1:15" x14ac:dyDescent="0.2">
      <c r="A7711" s="1" t="s">
        <v>186</v>
      </c>
      <c r="B7711" s="1">
        <v>46020</v>
      </c>
      <c r="C7711" t="s">
        <v>119</v>
      </c>
      <c r="D7711" t="s">
        <v>120</v>
      </c>
      <c r="E7711" t="s">
        <v>121</v>
      </c>
      <c r="F7711" t="s">
        <v>106</v>
      </c>
      <c r="G7711" t="s">
        <v>122</v>
      </c>
      <c r="H7711" s="2">
        <v>171185.03</v>
      </c>
      <c r="I7711">
        <v>0.04</v>
      </c>
      <c r="J7711" s="2">
        <v>171185.03</v>
      </c>
      <c r="K7711" s="2">
        <v>171185</v>
      </c>
      <c r="L7711">
        <v>1</v>
      </c>
      <c r="M7711" t="s">
        <v>123</v>
      </c>
      <c r="N7711" t="s">
        <v>108</v>
      </c>
      <c r="O7711" t="s">
        <v>20</v>
      </c>
    </row>
    <row r="7712" spans="1:15" x14ac:dyDescent="0.2">
      <c r="A7712" s="1" t="s">
        <v>186</v>
      </c>
      <c r="B7712" s="1">
        <v>46020</v>
      </c>
      <c r="C7712" t="s">
        <v>53</v>
      </c>
      <c r="D7712" t="s">
        <v>124</v>
      </c>
      <c r="E7712" t="s">
        <v>105</v>
      </c>
      <c r="F7712" t="s">
        <v>106</v>
      </c>
      <c r="G7712" t="s">
        <v>107</v>
      </c>
      <c r="H7712" s="2">
        <v>120876.87</v>
      </c>
      <c r="I7712">
        <v>0.03</v>
      </c>
      <c r="J7712" s="2">
        <v>120876.87</v>
      </c>
      <c r="K7712" s="2">
        <v>172853929</v>
      </c>
      <c r="L7712">
        <v>7.0000000000000007E-2</v>
      </c>
      <c r="M7712" t="s">
        <v>51</v>
      </c>
      <c r="N7712" t="s">
        <v>108</v>
      </c>
      <c r="O7712" t="s">
        <v>53</v>
      </c>
    </row>
    <row r="7713" spans="1:15" x14ac:dyDescent="0.2">
      <c r="A7713" s="1" t="s">
        <v>186</v>
      </c>
      <c r="B7713" s="1">
        <v>46020</v>
      </c>
      <c r="C7713" t="s">
        <v>111</v>
      </c>
      <c r="D7713" t="s">
        <v>112</v>
      </c>
      <c r="E7713" t="s">
        <v>15</v>
      </c>
      <c r="F7713" t="s">
        <v>16</v>
      </c>
      <c r="G7713" t="s">
        <v>17</v>
      </c>
      <c r="H7713" s="2">
        <v>91624.54</v>
      </c>
      <c r="I7713">
        <v>0.02</v>
      </c>
      <c r="J7713" s="2">
        <v>91624.54</v>
      </c>
      <c r="K7713" s="2">
        <v>8974</v>
      </c>
      <c r="L7713">
        <v>10.210000000000001</v>
      </c>
      <c r="M7713" t="s">
        <v>18</v>
      </c>
      <c r="N7713" t="s">
        <v>19</v>
      </c>
      <c r="O7713" t="s">
        <v>20</v>
      </c>
    </row>
    <row r="7714" spans="1:15" x14ac:dyDescent="0.2">
      <c r="A7714" s="1" t="s">
        <v>186</v>
      </c>
      <c r="B7714" s="1">
        <v>46020</v>
      </c>
      <c r="C7714" t="s">
        <v>115</v>
      </c>
      <c r="D7714" t="s">
        <v>116</v>
      </c>
      <c r="E7714" t="s">
        <v>105</v>
      </c>
      <c r="F7714" t="s">
        <v>106</v>
      </c>
      <c r="G7714" t="s">
        <v>117</v>
      </c>
      <c r="H7714" s="2">
        <v>78000</v>
      </c>
      <c r="I7714">
        <v>0.02</v>
      </c>
      <c r="J7714" s="2">
        <v>78000</v>
      </c>
      <c r="K7714" s="2">
        <v>78000</v>
      </c>
      <c r="L7714">
        <v>100</v>
      </c>
      <c r="M7714" t="s">
        <v>18</v>
      </c>
      <c r="N7714" t="s">
        <v>108</v>
      </c>
      <c r="O7714" t="s">
        <v>20</v>
      </c>
    </row>
    <row r="7715" spans="1:15" x14ac:dyDescent="0.2">
      <c r="A7715" s="1" t="s">
        <v>186</v>
      </c>
      <c r="B7715" s="1">
        <v>46020</v>
      </c>
      <c r="C7715" t="s">
        <v>40</v>
      </c>
      <c r="D7715" t="s">
        <v>125</v>
      </c>
      <c r="E7715" t="s">
        <v>105</v>
      </c>
      <c r="F7715" t="s">
        <v>106</v>
      </c>
      <c r="G7715" t="s">
        <v>107</v>
      </c>
      <c r="H7715" s="2">
        <v>57281.46</v>
      </c>
      <c r="I7715">
        <v>0.01</v>
      </c>
      <c r="J7715" s="2">
        <v>57281.46</v>
      </c>
      <c r="K7715" s="2">
        <v>48680</v>
      </c>
      <c r="L7715">
        <v>117.67</v>
      </c>
      <c r="M7715" t="s">
        <v>126</v>
      </c>
      <c r="N7715" t="s">
        <v>108</v>
      </c>
      <c r="O7715" t="s">
        <v>40</v>
      </c>
    </row>
    <row r="7716" spans="1:15" x14ac:dyDescent="0.2">
      <c r="A7716" s="1" t="s">
        <v>186</v>
      </c>
      <c r="B7716" s="1">
        <v>46020</v>
      </c>
      <c r="C7716" t="s">
        <v>35</v>
      </c>
      <c r="D7716" t="s">
        <v>113</v>
      </c>
      <c r="E7716" t="s">
        <v>105</v>
      </c>
      <c r="F7716" t="s">
        <v>106</v>
      </c>
      <c r="G7716" t="s">
        <v>107</v>
      </c>
      <c r="H7716" s="2">
        <v>55391.89</v>
      </c>
      <c r="I7716">
        <v>0.01</v>
      </c>
      <c r="J7716" s="2">
        <v>55391.89</v>
      </c>
      <c r="K7716" s="2">
        <v>1740801</v>
      </c>
      <c r="L7716">
        <v>3.18</v>
      </c>
      <c r="M7716" t="s">
        <v>33</v>
      </c>
      <c r="N7716" t="s">
        <v>108</v>
      </c>
      <c r="O7716" t="s">
        <v>35</v>
      </c>
    </row>
    <row r="7717" spans="1:15" x14ac:dyDescent="0.2">
      <c r="A7717" s="1" t="s">
        <v>186</v>
      </c>
      <c r="B7717" s="1">
        <v>46020</v>
      </c>
      <c r="C7717">
        <v>2388</v>
      </c>
      <c r="D7717" t="s">
        <v>118</v>
      </c>
      <c r="E7717" t="s">
        <v>15</v>
      </c>
      <c r="F7717" t="s">
        <v>16</v>
      </c>
      <c r="G7717" t="s">
        <v>17</v>
      </c>
      <c r="H7717" s="2">
        <v>37731.129999999997</v>
      </c>
      <c r="I7717">
        <v>0.01</v>
      </c>
      <c r="J7717" s="2">
        <v>37731.129999999997</v>
      </c>
      <c r="K7717" s="2">
        <v>22331</v>
      </c>
      <c r="L7717">
        <v>1.69</v>
      </c>
      <c r="M7717" t="s">
        <v>33</v>
      </c>
      <c r="N7717" t="s">
        <v>34</v>
      </c>
      <c r="O7717" t="s">
        <v>35</v>
      </c>
    </row>
    <row r="7718" spans="1:15" x14ac:dyDescent="0.2">
      <c r="A7718" s="1" t="s">
        <v>186</v>
      </c>
      <c r="B7718" s="1">
        <v>46020</v>
      </c>
      <c r="C7718" t="s">
        <v>75</v>
      </c>
      <c r="D7718" t="s">
        <v>114</v>
      </c>
      <c r="E7718" t="s">
        <v>105</v>
      </c>
      <c r="F7718" t="s">
        <v>106</v>
      </c>
      <c r="G7718" t="s">
        <v>107</v>
      </c>
      <c r="H7718" s="2">
        <v>21067.01</v>
      </c>
      <c r="I7718">
        <v>0.01</v>
      </c>
      <c r="J7718" s="2">
        <v>21067.01</v>
      </c>
      <c r="K7718" s="2">
        <v>3285400</v>
      </c>
      <c r="L7718">
        <v>0.64</v>
      </c>
      <c r="M7718" t="s">
        <v>73</v>
      </c>
      <c r="N7718" t="s">
        <v>108</v>
      </c>
      <c r="O7718" t="s">
        <v>75</v>
      </c>
    </row>
    <row r="7719" spans="1:15" x14ac:dyDescent="0.2">
      <c r="A7719" s="1" t="s">
        <v>186</v>
      </c>
      <c r="B7719" s="1">
        <v>46020</v>
      </c>
      <c r="C7719" t="s">
        <v>103</v>
      </c>
      <c r="D7719" t="s">
        <v>127</v>
      </c>
      <c r="E7719" t="s">
        <v>105</v>
      </c>
      <c r="F7719" t="s">
        <v>106</v>
      </c>
      <c r="G7719" t="s">
        <v>107</v>
      </c>
      <c r="H7719" s="2">
        <v>19534.72</v>
      </c>
      <c r="I7719">
        <v>0</v>
      </c>
      <c r="J7719" s="2">
        <v>19534.72</v>
      </c>
      <c r="K7719" s="2">
        <v>151869</v>
      </c>
      <c r="L7719">
        <v>12.86</v>
      </c>
      <c r="M7719" t="s">
        <v>128</v>
      </c>
      <c r="N7719" t="s">
        <v>108</v>
      </c>
      <c r="O7719" t="s">
        <v>103</v>
      </c>
    </row>
    <row r="7720" spans="1:15" x14ac:dyDescent="0.2">
      <c r="A7720" s="1" t="s">
        <v>186</v>
      </c>
      <c r="B7720" s="1">
        <v>46020</v>
      </c>
      <c r="C7720">
        <v>300017</v>
      </c>
      <c r="D7720" t="s">
        <v>165</v>
      </c>
      <c r="E7720" t="s">
        <v>15</v>
      </c>
      <c r="F7720" t="s">
        <v>16</v>
      </c>
      <c r="G7720" t="s">
        <v>17</v>
      </c>
      <c r="H7720" s="2">
        <v>10137.31</v>
      </c>
      <c r="I7720">
        <v>0</v>
      </c>
      <c r="J7720" s="2">
        <v>10137.31</v>
      </c>
      <c r="K7720" s="2">
        <v>7000</v>
      </c>
      <c r="L7720">
        <v>1.45</v>
      </c>
      <c r="M7720" t="s">
        <v>101</v>
      </c>
      <c r="N7720" t="s">
        <v>166</v>
      </c>
      <c r="O7720" t="s">
        <v>167</v>
      </c>
    </row>
    <row r="7721" spans="1:15" x14ac:dyDescent="0.2">
      <c r="A7721" s="1" t="s">
        <v>186</v>
      </c>
      <c r="B7721" s="1">
        <v>46020</v>
      </c>
      <c r="C7721" t="s">
        <v>168</v>
      </c>
      <c r="D7721" t="s">
        <v>169</v>
      </c>
      <c r="E7721" t="s">
        <v>105</v>
      </c>
      <c r="F7721" t="s">
        <v>106</v>
      </c>
      <c r="G7721" t="s">
        <v>107</v>
      </c>
      <c r="H7721" s="2">
        <v>2469.12</v>
      </c>
      <c r="I7721">
        <v>0</v>
      </c>
      <c r="J7721" s="2">
        <v>2469.12</v>
      </c>
      <c r="K7721" s="2">
        <v>17271</v>
      </c>
      <c r="L7721">
        <v>14.3</v>
      </c>
      <c r="M7721" t="s">
        <v>101</v>
      </c>
      <c r="N7721" t="s">
        <v>108</v>
      </c>
      <c r="O7721" t="s">
        <v>168</v>
      </c>
    </row>
    <row r="7722" spans="1:15" x14ac:dyDescent="0.2">
      <c r="A7722" s="1" t="s">
        <v>186</v>
      </c>
      <c r="B7722" s="1">
        <v>46020</v>
      </c>
      <c r="C7722" t="s">
        <v>152</v>
      </c>
      <c r="D7722" t="s">
        <v>153</v>
      </c>
      <c r="E7722" t="s">
        <v>105</v>
      </c>
      <c r="F7722" t="s">
        <v>106</v>
      </c>
      <c r="G7722" t="s">
        <v>107</v>
      </c>
      <c r="H7722">
        <v>141.41999999999999</v>
      </c>
      <c r="I7722">
        <v>0</v>
      </c>
      <c r="J7722">
        <v>141.41999999999999</v>
      </c>
      <c r="K7722">
        <v>105</v>
      </c>
      <c r="L7722">
        <v>134.99</v>
      </c>
      <c r="M7722" t="s">
        <v>154</v>
      </c>
      <c r="N7722" t="s">
        <v>108</v>
      </c>
      <c r="O7722" t="s">
        <v>152</v>
      </c>
    </row>
    <row r="7723" spans="1:15" x14ac:dyDescent="0.2">
      <c r="A7723" s="1" t="s">
        <v>186</v>
      </c>
      <c r="B7723" s="1">
        <v>46020</v>
      </c>
      <c r="C7723" t="s">
        <v>725</v>
      </c>
      <c r="D7723" t="s">
        <v>726</v>
      </c>
      <c r="E7723" t="s">
        <v>131</v>
      </c>
      <c r="F7723" t="s">
        <v>106</v>
      </c>
      <c r="G7723" t="s">
        <v>132</v>
      </c>
      <c r="H7723">
        <v>0</v>
      </c>
      <c r="I7723">
        <v>0</v>
      </c>
      <c r="J7723" s="2">
        <v>1184028.5</v>
      </c>
      <c r="K7723">
        <v>23</v>
      </c>
      <c r="L7723" s="2">
        <v>25739.75</v>
      </c>
      <c r="M7723" t="s">
        <v>108</v>
      </c>
      <c r="N7723" t="s">
        <v>133</v>
      </c>
      <c r="O7723" t="s">
        <v>20</v>
      </c>
    </row>
    <row r="7724" spans="1:15" x14ac:dyDescent="0.2">
      <c r="A7724" s="1" t="s">
        <v>505</v>
      </c>
      <c r="B7724" s="1">
        <v>46020</v>
      </c>
      <c r="C7724" t="s">
        <v>27</v>
      </c>
      <c r="D7724" t="s">
        <v>28</v>
      </c>
      <c r="F7724" t="s">
        <v>16</v>
      </c>
      <c r="G7724" t="s">
        <v>17</v>
      </c>
      <c r="H7724" s="2">
        <v>6805945.2599999998</v>
      </c>
      <c r="I7724">
        <v>9.32</v>
      </c>
      <c r="J7724" s="2">
        <v>6805945.2599999998</v>
      </c>
      <c r="K7724" s="2">
        <v>31566</v>
      </c>
      <c r="L7724">
        <v>215.61</v>
      </c>
      <c r="M7724" t="s">
        <v>18</v>
      </c>
      <c r="N7724" t="s">
        <v>19</v>
      </c>
      <c r="O7724" t="s">
        <v>20</v>
      </c>
    </row>
    <row r="7725" spans="1:15" x14ac:dyDescent="0.2">
      <c r="A7725" s="1" t="s">
        <v>505</v>
      </c>
      <c r="B7725" s="1">
        <v>46020</v>
      </c>
      <c r="C7725">
        <v>5930</v>
      </c>
      <c r="D7725" t="s">
        <v>50</v>
      </c>
      <c r="F7725" t="s">
        <v>16</v>
      </c>
      <c r="G7725" t="s">
        <v>17</v>
      </c>
      <c r="H7725" s="2">
        <v>6618461.54</v>
      </c>
      <c r="I7725">
        <v>9.06</v>
      </c>
      <c r="J7725" s="2">
        <v>6618461.54</v>
      </c>
      <c r="K7725" s="2">
        <v>79200</v>
      </c>
      <c r="L7725">
        <v>83.57</v>
      </c>
      <c r="M7725" t="s">
        <v>51</v>
      </c>
      <c r="N7725" t="s">
        <v>52</v>
      </c>
      <c r="O7725" t="s">
        <v>53</v>
      </c>
    </row>
    <row r="7726" spans="1:15" x14ac:dyDescent="0.2">
      <c r="A7726" s="1" t="s">
        <v>505</v>
      </c>
      <c r="B7726" s="1">
        <v>46020</v>
      </c>
      <c r="C7726" t="s">
        <v>54</v>
      </c>
      <c r="D7726" t="s">
        <v>55</v>
      </c>
      <c r="F7726" t="s">
        <v>16</v>
      </c>
      <c r="G7726" t="s">
        <v>17</v>
      </c>
      <c r="H7726" s="2">
        <v>5254823.2</v>
      </c>
      <c r="I7726">
        <v>7.19</v>
      </c>
      <c r="J7726" s="2">
        <v>5254823.2</v>
      </c>
      <c r="K7726" s="2">
        <v>19195</v>
      </c>
      <c r="L7726">
        <v>273.76</v>
      </c>
      <c r="M7726" t="s">
        <v>18</v>
      </c>
      <c r="N7726" t="s">
        <v>19</v>
      </c>
      <c r="O7726" t="s">
        <v>20</v>
      </c>
    </row>
    <row r="7727" spans="1:15" x14ac:dyDescent="0.2">
      <c r="A7727" s="1" t="s">
        <v>505</v>
      </c>
      <c r="B7727" s="1">
        <v>46020</v>
      </c>
      <c r="C7727" t="s">
        <v>25</v>
      </c>
      <c r="D7727" t="s">
        <v>26</v>
      </c>
      <c r="F7727" t="s">
        <v>16</v>
      </c>
      <c r="G7727" t="s">
        <v>17</v>
      </c>
      <c r="H7727" s="2">
        <v>5086269.0599999996</v>
      </c>
      <c r="I7727">
        <v>6.96</v>
      </c>
      <c r="J7727" s="2">
        <v>5086269.0599999996</v>
      </c>
      <c r="K7727" s="2">
        <v>27023</v>
      </c>
      <c r="L7727">
        <v>188.22</v>
      </c>
      <c r="M7727" t="s">
        <v>18</v>
      </c>
      <c r="N7727" t="s">
        <v>19</v>
      </c>
      <c r="O7727" t="s">
        <v>20</v>
      </c>
    </row>
    <row r="7728" spans="1:15" x14ac:dyDescent="0.2">
      <c r="A7728" s="1" t="s">
        <v>505</v>
      </c>
      <c r="B7728" s="1">
        <v>46020</v>
      </c>
      <c r="C7728" t="s">
        <v>366</v>
      </c>
      <c r="D7728" t="s">
        <v>367</v>
      </c>
      <c r="F7728" t="s">
        <v>69</v>
      </c>
      <c r="G7728" t="s">
        <v>17</v>
      </c>
      <c r="H7728" s="2">
        <v>4141369.98</v>
      </c>
      <c r="I7728">
        <v>5.67</v>
      </c>
      <c r="J7728" s="2">
        <v>4141369.98</v>
      </c>
      <c r="K7728" s="2">
        <v>20274</v>
      </c>
      <c r="L7728">
        <v>204.27</v>
      </c>
      <c r="M7728" t="s">
        <v>18</v>
      </c>
      <c r="N7728" t="s">
        <v>19</v>
      </c>
      <c r="O7728" t="s">
        <v>20</v>
      </c>
    </row>
    <row r="7729" spans="1:15" x14ac:dyDescent="0.2">
      <c r="A7729" s="1" t="s">
        <v>505</v>
      </c>
      <c r="B7729" s="1">
        <v>46020</v>
      </c>
      <c r="C7729" t="s">
        <v>371</v>
      </c>
      <c r="D7729" t="s">
        <v>372</v>
      </c>
      <c r="F7729" t="s">
        <v>69</v>
      </c>
      <c r="G7729" t="s">
        <v>17</v>
      </c>
      <c r="H7729" s="2">
        <v>3367569</v>
      </c>
      <c r="I7729">
        <v>4.6100000000000003</v>
      </c>
      <c r="J7729" s="2">
        <v>3367569</v>
      </c>
      <c r="K7729" s="2">
        <v>13170</v>
      </c>
      <c r="L7729">
        <v>255.7</v>
      </c>
      <c r="M7729" t="s">
        <v>18</v>
      </c>
      <c r="N7729" t="s">
        <v>19</v>
      </c>
      <c r="O7729" t="s">
        <v>20</v>
      </c>
    </row>
    <row r="7730" spans="1:15" x14ac:dyDescent="0.2">
      <c r="A7730" s="1" t="s">
        <v>505</v>
      </c>
      <c r="B7730" s="1">
        <v>46020</v>
      </c>
      <c r="C7730" t="s">
        <v>359</v>
      </c>
      <c r="D7730" t="s">
        <v>360</v>
      </c>
      <c r="F7730" t="s">
        <v>69</v>
      </c>
      <c r="G7730" t="s">
        <v>17</v>
      </c>
      <c r="H7730" s="2">
        <v>3042928</v>
      </c>
      <c r="I7730">
        <v>4.17</v>
      </c>
      <c r="J7730" s="2">
        <v>3042928</v>
      </c>
      <c r="K7730" s="2">
        <v>32320</v>
      </c>
      <c r="L7730">
        <v>94.15</v>
      </c>
      <c r="M7730" t="s">
        <v>18</v>
      </c>
      <c r="N7730" t="s">
        <v>19</v>
      </c>
      <c r="O7730" t="s">
        <v>20</v>
      </c>
    </row>
    <row r="7731" spans="1:15" x14ac:dyDescent="0.2">
      <c r="A7731" s="1" t="s">
        <v>505</v>
      </c>
      <c r="B7731" s="1">
        <v>46020</v>
      </c>
      <c r="C7731">
        <v>1810</v>
      </c>
      <c r="D7731" t="s">
        <v>358</v>
      </c>
      <c r="F7731" t="s">
        <v>16</v>
      </c>
      <c r="G7731" t="s">
        <v>17</v>
      </c>
      <c r="H7731" s="2">
        <v>2834582.66</v>
      </c>
      <c r="I7731">
        <v>3.88</v>
      </c>
      <c r="J7731" s="2">
        <v>2834582.66</v>
      </c>
      <c r="K7731" s="2">
        <v>571200</v>
      </c>
      <c r="L7731">
        <v>4.96</v>
      </c>
      <c r="M7731" t="s">
        <v>101</v>
      </c>
      <c r="N7731" t="s">
        <v>102</v>
      </c>
      <c r="O7731" t="s">
        <v>103</v>
      </c>
    </row>
    <row r="7732" spans="1:15" x14ac:dyDescent="0.2">
      <c r="A7732" s="1" t="s">
        <v>505</v>
      </c>
      <c r="B7732" s="1">
        <v>46020</v>
      </c>
      <c r="C7732" t="s">
        <v>369</v>
      </c>
      <c r="D7732" t="s">
        <v>370</v>
      </c>
      <c r="F7732" t="s">
        <v>69</v>
      </c>
      <c r="G7732" t="s">
        <v>17</v>
      </c>
      <c r="H7732" s="2">
        <v>2691056.72</v>
      </c>
      <c r="I7732">
        <v>3.68</v>
      </c>
      <c r="J7732" s="2">
        <v>2691056.72</v>
      </c>
      <c r="K7732" s="2">
        <v>33011</v>
      </c>
      <c r="L7732">
        <v>81.52</v>
      </c>
      <c r="M7732" t="s">
        <v>18</v>
      </c>
      <c r="N7732" t="s">
        <v>31</v>
      </c>
      <c r="O7732" t="s">
        <v>20</v>
      </c>
    </row>
    <row r="7733" spans="1:15" x14ac:dyDescent="0.2">
      <c r="A7733" s="1" t="s">
        <v>505</v>
      </c>
      <c r="B7733" s="1">
        <v>46020</v>
      </c>
      <c r="C7733" t="s">
        <v>361</v>
      </c>
      <c r="D7733" t="s">
        <v>362</v>
      </c>
      <c r="F7733" t="s">
        <v>69</v>
      </c>
      <c r="G7733" t="s">
        <v>17</v>
      </c>
      <c r="H7733" s="2">
        <v>2593269.7799999998</v>
      </c>
      <c r="I7733">
        <v>3.55</v>
      </c>
      <c r="J7733" s="2">
        <v>2593269.7799999998</v>
      </c>
      <c r="K7733" s="2">
        <v>4462</v>
      </c>
      <c r="L7733">
        <v>581.19000000000005</v>
      </c>
      <c r="M7733" t="s">
        <v>363</v>
      </c>
      <c r="N7733" t="s">
        <v>31</v>
      </c>
      <c r="O7733" t="s">
        <v>20</v>
      </c>
    </row>
    <row r="7734" spans="1:15" x14ac:dyDescent="0.2">
      <c r="A7734" s="1" t="s">
        <v>505</v>
      </c>
      <c r="B7734" s="1">
        <v>46020</v>
      </c>
      <c r="C7734" t="s">
        <v>506</v>
      </c>
      <c r="D7734" t="s">
        <v>507</v>
      </c>
      <c r="F7734" t="s">
        <v>69</v>
      </c>
      <c r="G7734" t="s">
        <v>17</v>
      </c>
      <c r="H7734" s="2">
        <v>2564255.2000000002</v>
      </c>
      <c r="I7734">
        <v>3.51</v>
      </c>
      <c r="J7734" s="2">
        <v>2564255.2000000002</v>
      </c>
      <c r="K7734" s="2">
        <v>10928</v>
      </c>
      <c r="L7734">
        <v>234.65</v>
      </c>
      <c r="M7734" t="s">
        <v>18</v>
      </c>
      <c r="N7734" t="s">
        <v>31</v>
      </c>
      <c r="O7734" t="s">
        <v>20</v>
      </c>
    </row>
    <row r="7735" spans="1:15" x14ac:dyDescent="0.2">
      <c r="A7735" s="1" t="s">
        <v>505</v>
      </c>
      <c r="B7735" s="1">
        <v>46020</v>
      </c>
      <c r="C7735">
        <v>7974</v>
      </c>
      <c r="D7735" t="s">
        <v>368</v>
      </c>
      <c r="F7735" t="s">
        <v>69</v>
      </c>
      <c r="G7735" t="s">
        <v>17</v>
      </c>
      <c r="H7735" s="2">
        <v>2548124.4</v>
      </c>
      <c r="I7735">
        <v>3.49</v>
      </c>
      <c r="J7735" s="2">
        <v>2548124.4</v>
      </c>
      <c r="K7735" s="2">
        <v>37000</v>
      </c>
      <c r="L7735">
        <v>68.87</v>
      </c>
      <c r="M7735" t="s">
        <v>73</v>
      </c>
      <c r="N7735" t="s">
        <v>74</v>
      </c>
      <c r="O7735" t="s">
        <v>75</v>
      </c>
    </row>
    <row r="7736" spans="1:15" x14ac:dyDescent="0.2">
      <c r="A7736" s="1" t="s">
        <v>505</v>
      </c>
      <c r="B7736" s="1">
        <v>46020</v>
      </c>
      <c r="C7736" t="s">
        <v>254</v>
      </c>
      <c r="D7736" t="s">
        <v>373</v>
      </c>
      <c r="F7736" t="s">
        <v>43</v>
      </c>
      <c r="G7736" t="s">
        <v>17</v>
      </c>
      <c r="H7736" s="2">
        <v>2159029.42</v>
      </c>
      <c r="I7736">
        <v>2.96</v>
      </c>
      <c r="J7736" s="2">
        <v>2159029.42</v>
      </c>
      <c r="K7736" s="2">
        <v>56119</v>
      </c>
      <c r="L7736">
        <v>38.47</v>
      </c>
      <c r="M7736" t="s">
        <v>374</v>
      </c>
      <c r="N7736" t="s">
        <v>375</v>
      </c>
      <c r="O7736" t="s">
        <v>376</v>
      </c>
    </row>
    <row r="7737" spans="1:15" x14ac:dyDescent="0.2">
      <c r="A7737" s="1" t="s">
        <v>505</v>
      </c>
      <c r="B7737" s="1">
        <v>46020</v>
      </c>
      <c r="C7737" t="s">
        <v>377</v>
      </c>
      <c r="D7737" t="s">
        <v>378</v>
      </c>
      <c r="F7737" t="s">
        <v>16</v>
      </c>
      <c r="G7737" t="s">
        <v>17</v>
      </c>
      <c r="H7737" s="2">
        <v>2034021.13</v>
      </c>
      <c r="I7737">
        <v>2.78</v>
      </c>
      <c r="J7737" s="2">
        <v>2034021.13</v>
      </c>
      <c r="K7737" s="2">
        <v>23561</v>
      </c>
      <c r="L7737">
        <v>86.33</v>
      </c>
      <c r="M7737" t="s">
        <v>18</v>
      </c>
      <c r="N7737" t="s">
        <v>19</v>
      </c>
      <c r="O7737" t="s">
        <v>20</v>
      </c>
    </row>
    <row r="7738" spans="1:15" x14ac:dyDescent="0.2">
      <c r="A7738" s="1" t="s">
        <v>505</v>
      </c>
      <c r="B7738" s="1">
        <v>46020</v>
      </c>
      <c r="C7738" t="s">
        <v>364</v>
      </c>
      <c r="D7738" t="s">
        <v>365</v>
      </c>
      <c r="F7738" t="s">
        <v>69</v>
      </c>
      <c r="G7738" t="s">
        <v>17</v>
      </c>
      <c r="H7738" s="2">
        <v>1543546.73</v>
      </c>
      <c r="I7738">
        <v>2.11</v>
      </c>
      <c r="J7738" s="2">
        <v>1543546.73</v>
      </c>
      <c r="K7738" s="2">
        <v>40207</v>
      </c>
      <c r="L7738">
        <v>38.39</v>
      </c>
      <c r="M7738" t="s">
        <v>18</v>
      </c>
      <c r="N7738" t="s">
        <v>19</v>
      </c>
      <c r="O7738" t="s">
        <v>20</v>
      </c>
    </row>
    <row r="7739" spans="1:15" x14ac:dyDescent="0.2">
      <c r="A7739" s="1" t="s">
        <v>505</v>
      </c>
      <c r="B7739" s="1">
        <v>46020</v>
      </c>
      <c r="C7739" t="s">
        <v>379</v>
      </c>
      <c r="D7739" t="s">
        <v>380</v>
      </c>
      <c r="F7739" t="s">
        <v>69</v>
      </c>
      <c r="G7739" t="s">
        <v>17</v>
      </c>
      <c r="H7739" s="2">
        <v>1379792.2</v>
      </c>
      <c r="I7739">
        <v>1.89</v>
      </c>
      <c r="J7739" s="2">
        <v>1379792.2</v>
      </c>
      <c r="K7739" s="2">
        <v>53315</v>
      </c>
      <c r="L7739">
        <v>25.88</v>
      </c>
      <c r="M7739" t="s">
        <v>18</v>
      </c>
      <c r="N7739" t="s">
        <v>31</v>
      </c>
      <c r="O7739" t="s">
        <v>20</v>
      </c>
    </row>
    <row r="7740" spans="1:15" x14ac:dyDescent="0.2">
      <c r="A7740" s="1" t="s">
        <v>505</v>
      </c>
      <c r="B7740" s="1">
        <v>46020</v>
      </c>
      <c r="C7740" t="s">
        <v>385</v>
      </c>
      <c r="D7740" t="s">
        <v>386</v>
      </c>
      <c r="F7740" t="s">
        <v>16</v>
      </c>
      <c r="G7740" t="s">
        <v>17</v>
      </c>
      <c r="H7740" s="2">
        <v>1366943.43</v>
      </c>
      <c r="I7740">
        <v>1.87</v>
      </c>
      <c r="J7740" s="2">
        <v>1366943.43</v>
      </c>
      <c r="K7740" s="2">
        <v>13223</v>
      </c>
      <c r="L7740">
        <v>103.38</v>
      </c>
      <c r="M7740" t="s">
        <v>387</v>
      </c>
      <c r="N7740" t="s">
        <v>388</v>
      </c>
      <c r="O7740" t="s">
        <v>389</v>
      </c>
    </row>
    <row r="7741" spans="1:15" x14ac:dyDescent="0.2">
      <c r="A7741" s="1" t="s">
        <v>505</v>
      </c>
      <c r="B7741" s="1">
        <v>46020</v>
      </c>
      <c r="C7741" t="s">
        <v>398</v>
      </c>
      <c r="D7741" t="s">
        <v>399</v>
      </c>
      <c r="F7741" t="s">
        <v>69</v>
      </c>
      <c r="G7741" t="s">
        <v>17</v>
      </c>
      <c r="H7741" s="2">
        <v>1292831.28</v>
      </c>
      <c r="I7741">
        <v>1.77</v>
      </c>
      <c r="J7741" s="2">
        <v>1292831.28</v>
      </c>
      <c r="K7741" s="2">
        <v>11622</v>
      </c>
      <c r="L7741">
        <v>111.24</v>
      </c>
      <c r="M7741" t="s">
        <v>18</v>
      </c>
      <c r="N7741" t="s">
        <v>19</v>
      </c>
      <c r="O7741" t="s">
        <v>20</v>
      </c>
    </row>
    <row r="7742" spans="1:15" x14ac:dyDescent="0.2">
      <c r="A7742" s="1" t="s">
        <v>505</v>
      </c>
      <c r="B7742" s="1">
        <v>46020</v>
      </c>
      <c r="C7742">
        <v>9766</v>
      </c>
      <c r="D7742" t="s">
        <v>397</v>
      </c>
      <c r="F7742" t="s">
        <v>69</v>
      </c>
      <c r="G7742" t="s">
        <v>17</v>
      </c>
      <c r="H7742" s="2">
        <v>1277204.23</v>
      </c>
      <c r="I7742">
        <v>1.75</v>
      </c>
      <c r="J7742" s="2">
        <v>1277204.23</v>
      </c>
      <c r="K7742" s="2">
        <v>9200</v>
      </c>
      <c r="L7742">
        <v>138.83000000000001</v>
      </c>
      <c r="M7742" t="s">
        <v>73</v>
      </c>
      <c r="N7742" t="s">
        <v>74</v>
      </c>
      <c r="O7742" t="s">
        <v>75</v>
      </c>
    </row>
    <row r="7743" spans="1:15" x14ac:dyDescent="0.2">
      <c r="A7743" s="1" t="s">
        <v>505</v>
      </c>
      <c r="B7743" s="1">
        <v>46020</v>
      </c>
      <c r="C7743" t="s">
        <v>381</v>
      </c>
      <c r="D7743" t="s">
        <v>382</v>
      </c>
      <c r="F7743" t="s">
        <v>43</v>
      </c>
      <c r="G7743" t="s">
        <v>17</v>
      </c>
      <c r="H7743" s="2">
        <v>911564.04</v>
      </c>
      <c r="I7743">
        <v>1.25</v>
      </c>
      <c r="J7743" s="2">
        <v>911564.04</v>
      </c>
      <c r="K7743" s="2">
        <v>13369</v>
      </c>
      <c r="L7743">
        <v>68.180000000000007</v>
      </c>
      <c r="M7743" t="s">
        <v>363</v>
      </c>
      <c r="N7743" t="s">
        <v>383</v>
      </c>
      <c r="O7743" t="s">
        <v>384</v>
      </c>
    </row>
    <row r="7744" spans="1:15" x14ac:dyDescent="0.2">
      <c r="A7744" s="1" t="s">
        <v>505</v>
      </c>
      <c r="B7744" s="1">
        <v>46020</v>
      </c>
      <c r="C7744">
        <v>992</v>
      </c>
      <c r="D7744" t="s">
        <v>100</v>
      </c>
      <c r="F7744" t="s">
        <v>16</v>
      </c>
      <c r="G7744" t="s">
        <v>17</v>
      </c>
      <c r="H7744" s="2">
        <v>910415.09</v>
      </c>
      <c r="I7744">
        <v>1.25</v>
      </c>
      <c r="J7744" s="2">
        <v>910415.09</v>
      </c>
      <c r="K7744" s="2">
        <v>766000</v>
      </c>
      <c r="L7744">
        <v>1.19</v>
      </c>
      <c r="M7744" t="s">
        <v>101</v>
      </c>
      <c r="N7744" t="s">
        <v>102</v>
      </c>
      <c r="O7744" t="s">
        <v>103</v>
      </c>
    </row>
    <row r="7745" spans="1:15" x14ac:dyDescent="0.2">
      <c r="A7745" s="1" t="s">
        <v>505</v>
      </c>
      <c r="B7745" s="1">
        <v>46020</v>
      </c>
      <c r="C7745">
        <v>3659</v>
      </c>
      <c r="D7745" t="s">
        <v>404</v>
      </c>
      <c r="F7745" t="s">
        <v>69</v>
      </c>
      <c r="G7745" t="s">
        <v>17</v>
      </c>
      <c r="H7745" s="2">
        <v>907265.15</v>
      </c>
      <c r="I7745">
        <v>1.24</v>
      </c>
      <c r="J7745" s="2">
        <v>907265.15</v>
      </c>
      <c r="K7745" s="2">
        <v>37000</v>
      </c>
      <c r="L7745">
        <v>24.52</v>
      </c>
      <c r="M7745" t="s">
        <v>73</v>
      </c>
      <c r="N7745" t="s">
        <v>74</v>
      </c>
      <c r="O7745" t="s">
        <v>75</v>
      </c>
    </row>
    <row r="7746" spans="1:15" x14ac:dyDescent="0.2">
      <c r="A7746" s="1" t="s">
        <v>505</v>
      </c>
      <c r="B7746" s="1">
        <v>46020</v>
      </c>
      <c r="C7746" t="s">
        <v>390</v>
      </c>
      <c r="D7746" t="s">
        <v>391</v>
      </c>
      <c r="F7746" t="s">
        <v>69</v>
      </c>
      <c r="G7746" t="s">
        <v>17</v>
      </c>
      <c r="H7746" s="2">
        <v>837336.68</v>
      </c>
      <c r="I7746">
        <v>1.1499999999999999</v>
      </c>
      <c r="J7746" s="2">
        <v>837336.68</v>
      </c>
      <c r="K7746" s="2">
        <v>106261</v>
      </c>
      <c r="L7746">
        <v>7.88</v>
      </c>
      <c r="M7746" t="s">
        <v>18</v>
      </c>
      <c r="N7746" t="s">
        <v>31</v>
      </c>
      <c r="O7746" t="s">
        <v>20</v>
      </c>
    </row>
    <row r="7747" spans="1:15" x14ac:dyDescent="0.2">
      <c r="A7747" s="1" t="s">
        <v>505</v>
      </c>
      <c r="B7747" s="1">
        <v>46020</v>
      </c>
      <c r="C7747" t="s">
        <v>394</v>
      </c>
      <c r="D7747" t="s">
        <v>395</v>
      </c>
      <c r="F7747" t="s">
        <v>43</v>
      </c>
      <c r="G7747" t="s">
        <v>17</v>
      </c>
      <c r="H7747" s="2">
        <v>835184.05</v>
      </c>
      <c r="I7747">
        <v>1.1399999999999999</v>
      </c>
      <c r="J7747" s="2">
        <v>835184.05</v>
      </c>
      <c r="K7747" s="2">
        <v>59208</v>
      </c>
      <c r="L7747">
        <v>14.11</v>
      </c>
      <c r="M7747" t="s">
        <v>154</v>
      </c>
      <c r="N7747" t="s">
        <v>396</v>
      </c>
      <c r="O7747" t="s">
        <v>152</v>
      </c>
    </row>
    <row r="7748" spans="1:15" x14ac:dyDescent="0.2">
      <c r="A7748" s="1" t="s">
        <v>505</v>
      </c>
      <c r="B7748" s="1">
        <v>46020</v>
      </c>
      <c r="C7748">
        <v>9697</v>
      </c>
      <c r="D7748" t="s">
        <v>400</v>
      </c>
      <c r="F7748" t="s">
        <v>69</v>
      </c>
      <c r="G7748" t="s">
        <v>17</v>
      </c>
      <c r="H7748" s="2">
        <v>797178.58</v>
      </c>
      <c r="I7748">
        <v>1.0900000000000001</v>
      </c>
      <c r="J7748" s="2">
        <v>797178.58</v>
      </c>
      <c r="K7748" s="2">
        <v>33600</v>
      </c>
      <c r="L7748">
        <v>23.73</v>
      </c>
      <c r="M7748" t="s">
        <v>73</v>
      </c>
      <c r="N7748" t="s">
        <v>74</v>
      </c>
      <c r="O7748" t="s">
        <v>75</v>
      </c>
    </row>
    <row r="7749" spans="1:15" x14ac:dyDescent="0.2">
      <c r="A7749" s="1" t="s">
        <v>505</v>
      </c>
      <c r="B7749" s="1">
        <v>46020</v>
      </c>
      <c r="C7749">
        <v>5935</v>
      </c>
      <c r="D7749" t="s">
        <v>91</v>
      </c>
      <c r="F7749" t="s">
        <v>16</v>
      </c>
      <c r="G7749" t="s">
        <v>17</v>
      </c>
      <c r="H7749" s="2">
        <v>794007.83</v>
      </c>
      <c r="I7749">
        <v>1.0900000000000001</v>
      </c>
      <c r="J7749" s="2">
        <v>794007.83</v>
      </c>
      <c r="K7749" s="2">
        <v>12644</v>
      </c>
      <c r="L7749">
        <v>62.8</v>
      </c>
      <c r="M7749" t="s">
        <v>51</v>
      </c>
      <c r="N7749" t="s">
        <v>52</v>
      </c>
      <c r="O7749" t="s">
        <v>53</v>
      </c>
    </row>
    <row r="7750" spans="1:15" x14ac:dyDescent="0.2">
      <c r="A7750" s="1" t="s">
        <v>505</v>
      </c>
      <c r="B7750" s="1">
        <v>46020</v>
      </c>
      <c r="C7750" t="s">
        <v>392</v>
      </c>
      <c r="D7750" t="s">
        <v>393</v>
      </c>
      <c r="F7750" t="s">
        <v>43</v>
      </c>
      <c r="G7750" t="s">
        <v>17</v>
      </c>
      <c r="H7750" s="2">
        <v>634558.74</v>
      </c>
      <c r="I7750">
        <v>0.87</v>
      </c>
      <c r="J7750" s="2">
        <v>634558.74</v>
      </c>
      <c r="K7750" s="2">
        <v>3522</v>
      </c>
      <c r="L7750">
        <v>180.17</v>
      </c>
      <c r="M7750" t="s">
        <v>18</v>
      </c>
      <c r="N7750" t="s">
        <v>19</v>
      </c>
      <c r="O7750" t="s">
        <v>20</v>
      </c>
    </row>
    <row r="7751" spans="1:15" x14ac:dyDescent="0.2">
      <c r="A7751" s="1" t="s">
        <v>505</v>
      </c>
      <c r="B7751" s="1">
        <v>46020</v>
      </c>
      <c r="C7751">
        <v>259960</v>
      </c>
      <c r="D7751" t="s">
        <v>401</v>
      </c>
      <c r="F7751" t="s">
        <v>69</v>
      </c>
      <c r="G7751" t="s">
        <v>17</v>
      </c>
      <c r="H7751" s="2">
        <v>477199.3</v>
      </c>
      <c r="I7751">
        <v>0.65</v>
      </c>
      <c r="J7751" s="2">
        <v>477199.3</v>
      </c>
      <c r="K7751" s="2">
        <v>2814</v>
      </c>
      <c r="L7751">
        <v>169.58</v>
      </c>
      <c r="M7751" t="s">
        <v>51</v>
      </c>
      <c r="N7751" t="s">
        <v>52</v>
      </c>
      <c r="O7751" t="s">
        <v>53</v>
      </c>
    </row>
    <row r="7752" spans="1:15" x14ac:dyDescent="0.2">
      <c r="A7752" s="1" t="s">
        <v>505</v>
      </c>
      <c r="B7752" s="1">
        <v>46020</v>
      </c>
      <c r="C7752">
        <v>9684</v>
      </c>
      <c r="D7752" t="s">
        <v>409</v>
      </c>
      <c r="F7752" t="s">
        <v>69</v>
      </c>
      <c r="G7752" t="s">
        <v>17</v>
      </c>
      <c r="H7752" s="2">
        <v>460616.86</v>
      </c>
      <c r="I7752">
        <v>0.63</v>
      </c>
      <c r="J7752" s="2">
        <v>460616.86</v>
      </c>
      <c r="K7752" s="2">
        <v>24800</v>
      </c>
      <c r="L7752">
        <v>18.57</v>
      </c>
      <c r="M7752" t="s">
        <v>73</v>
      </c>
      <c r="N7752" t="s">
        <v>74</v>
      </c>
      <c r="O7752" t="s">
        <v>75</v>
      </c>
    </row>
    <row r="7753" spans="1:15" x14ac:dyDescent="0.2">
      <c r="A7753" s="1" t="s">
        <v>505</v>
      </c>
      <c r="B7753" s="1">
        <v>46020</v>
      </c>
      <c r="C7753" t="s">
        <v>508</v>
      </c>
      <c r="D7753" t="s">
        <v>509</v>
      </c>
      <c r="F7753" t="s">
        <v>16</v>
      </c>
      <c r="G7753" t="s">
        <v>17</v>
      </c>
      <c r="H7753" s="2">
        <v>457481.58</v>
      </c>
      <c r="I7753">
        <v>0.63</v>
      </c>
      <c r="J7753" s="2">
        <v>457481.58</v>
      </c>
      <c r="K7753" s="2">
        <v>6866</v>
      </c>
      <c r="L7753">
        <v>66.63</v>
      </c>
      <c r="M7753" t="s">
        <v>18</v>
      </c>
      <c r="N7753" t="s">
        <v>19</v>
      </c>
      <c r="O7753" t="s">
        <v>20</v>
      </c>
    </row>
    <row r="7754" spans="1:15" x14ac:dyDescent="0.2">
      <c r="A7754" s="1" t="s">
        <v>505</v>
      </c>
      <c r="B7754" s="1">
        <v>46020</v>
      </c>
      <c r="C7754" t="s">
        <v>405</v>
      </c>
      <c r="D7754" t="s">
        <v>406</v>
      </c>
      <c r="F7754" t="s">
        <v>43</v>
      </c>
      <c r="G7754" t="s">
        <v>17</v>
      </c>
      <c r="H7754" s="2">
        <v>424082.62</v>
      </c>
      <c r="I7754">
        <v>0.57999999999999996</v>
      </c>
      <c r="J7754" s="2">
        <v>424082.62</v>
      </c>
      <c r="K7754" s="2">
        <v>2521</v>
      </c>
      <c r="L7754">
        <v>168.22</v>
      </c>
      <c r="M7754" t="s">
        <v>18</v>
      </c>
      <c r="N7754" t="s">
        <v>19</v>
      </c>
      <c r="O7754" t="s">
        <v>20</v>
      </c>
    </row>
    <row r="7755" spans="1:15" x14ac:dyDescent="0.2">
      <c r="A7755" s="1" t="s">
        <v>505</v>
      </c>
      <c r="B7755" s="1">
        <v>46020</v>
      </c>
      <c r="C7755" t="s">
        <v>410</v>
      </c>
      <c r="D7755" t="s">
        <v>411</v>
      </c>
      <c r="F7755" t="s">
        <v>69</v>
      </c>
      <c r="G7755" t="s">
        <v>17</v>
      </c>
      <c r="H7755" s="2">
        <v>418910.05</v>
      </c>
      <c r="I7755">
        <v>0.56999999999999995</v>
      </c>
      <c r="J7755" s="2">
        <v>418910.05</v>
      </c>
      <c r="K7755" s="2">
        <v>6233</v>
      </c>
      <c r="L7755">
        <v>67.209999999999994</v>
      </c>
      <c r="M7755" t="s">
        <v>412</v>
      </c>
      <c r="N7755" t="s">
        <v>413</v>
      </c>
      <c r="O7755" t="s">
        <v>414</v>
      </c>
    </row>
    <row r="7756" spans="1:15" x14ac:dyDescent="0.2">
      <c r="A7756" s="1" t="s">
        <v>505</v>
      </c>
      <c r="B7756" s="1">
        <v>46020</v>
      </c>
      <c r="C7756" t="s">
        <v>402</v>
      </c>
      <c r="D7756" t="s">
        <v>403</v>
      </c>
      <c r="F7756" t="s">
        <v>16</v>
      </c>
      <c r="G7756" t="s">
        <v>17</v>
      </c>
      <c r="H7756" s="2">
        <v>340948.32</v>
      </c>
      <c r="I7756">
        <v>0.47</v>
      </c>
      <c r="J7756" s="2">
        <v>340948.32</v>
      </c>
      <c r="K7756" s="2">
        <v>32752</v>
      </c>
      <c r="L7756">
        <v>10.41</v>
      </c>
      <c r="M7756" t="s">
        <v>18</v>
      </c>
      <c r="N7756" t="s">
        <v>19</v>
      </c>
      <c r="O7756" t="s">
        <v>20</v>
      </c>
    </row>
    <row r="7757" spans="1:15" x14ac:dyDescent="0.2">
      <c r="A7757" s="1" t="s">
        <v>505</v>
      </c>
      <c r="B7757" s="1">
        <v>46020</v>
      </c>
      <c r="C7757">
        <v>6417</v>
      </c>
      <c r="D7757" t="s">
        <v>419</v>
      </c>
      <c r="F7757" t="s">
        <v>43</v>
      </c>
      <c r="G7757" t="s">
        <v>17</v>
      </c>
      <c r="H7757" s="2">
        <v>319102.28000000003</v>
      </c>
      <c r="I7757">
        <v>0.44</v>
      </c>
      <c r="J7757" s="2">
        <v>319102.28000000003</v>
      </c>
      <c r="K7757" s="2">
        <v>19500</v>
      </c>
      <c r="L7757">
        <v>16.36</v>
      </c>
      <c r="M7757" t="s">
        <v>73</v>
      </c>
      <c r="N7757" t="s">
        <v>74</v>
      </c>
      <c r="O7757" t="s">
        <v>75</v>
      </c>
    </row>
    <row r="7758" spans="1:15" x14ac:dyDescent="0.2">
      <c r="A7758" s="1" t="s">
        <v>505</v>
      </c>
      <c r="B7758" s="1">
        <v>46020</v>
      </c>
      <c r="C7758" t="s">
        <v>417</v>
      </c>
      <c r="D7758" t="s">
        <v>418</v>
      </c>
      <c r="F7758" t="s">
        <v>16</v>
      </c>
      <c r="G7758" t="s">
        <v>17</v>
      </c>
      <c r="H7758" s="2">
        <v>263953.69</v>
      </c>
      <c r="I7758">
        <v>0.36</v>
      </c>
      <c r="J7758" s="2">
        <v>263953.69</v>
      </c>
      <c r="K7758" s="2">
        <v>3767</v>
      </c>
      <c r="L7758">
        <v>70.069999999999993</v>
      </c>
      <c r="M7758" t="s">
        <v>18</v>
      </c>
      <c r="N7758" t="s">
        <v>19</v>
      </c>
      <c r="O7758" t="s">
        <v>20</v>
      </c>
    </row>
    <row r="7759" spans="1:15" x14ac:dyDescent="0.2">
      <c r="A7759" s="1" t="s">
        <v>505</v>
      </c>
      <c r="B7759" s="1">
        <v>46020</v>
      </c>
      <c r="C7759" t="s">
        <v>407</v>
      </c>
      <c r="D7759" t="s">
        <v>408</v>
      </c>
      <c r="F7759" t="s">
        <v>43</v>
      </c>
      <c r="G7759" t="s">
        <v>17</v>
      </c>
      <c r="H7759" s="2">
        <v>257370.35</v>
      </c>
      <c r="I7759">
        <v>0.35</v>
      </c>
      <c r="J7759" s="2">
        <v>257370.35</v>
      </c>
      <c r="K7759" s="2">
        <v>3865</v>
      </c>
      <c r="L7759">
        <v>66.59</v>
      </c>
      <c r="M7759" t="s">
        <v>18</v>
      </c>
      <c r="N7759" t="s">
        <v>31</v>
      </c>
      <c r="O7759" t="s">
        <v>20</v>
      </c>
    </row>
    <row r="7760" spans="1:15" x14ac:dyDescent="0.2">
      <c r="A7760" s="1" t="s">
        <v>505</v>
      </c>
      <c r="B7760" s="1">
        <v>46020</v>
      </c>
      <c r="C7760" t="s">
        <v>512</v>
      </c>
      <c r="D7760" t="s">
        <v>513</v>
      </c>
      <c r="F7760" t="s">
        <v>43</v>
      </c>
      <c r="G7760" t="s">
        <v>17</v>
      </c>
      <c r="H7760" s="2">
        <v>244892.01</v>
      </c>
      <c r="I7760">
        <v>0.34</v>
      </c>
      <c r="J7760" s="2">
        <v>244892.01</v>
      </c>
      <c r="K7760" s="2">
        <v>10461</v>
      </c>
      <c r="L7760">
        <v>23.41</v>
      </c>
      <c r="M7760" t="s">
        <v>18</v>
      </c>
      <c r="N7760" t="s">
        <v>19</v>
      </c>
      <c r="O7760" t="s">
        <v>20</v>
      </c>
    </row>
    <row r="7761" spans="1:15" x14ac:dyDescent="0.2">
      <c r="A7761" s="1" t="s">
        <v>505</v>
      </c>
      <c r="B7761" s="1">
        <v>46020</v>
      </c>
      <c r="C7761" t="s">
        <v>415</v>
      </c>
      <c r="D7761" t="s">
        <v>416</v>
      </c>
      <c r="F7761" t="s">
        <v>43</v>
      </c>
      <c r="G7761" t="s">
        <v>17</v>
      </c>
      <c r="H7761" s="2">
        <v>212634.51</v>
      </c>
      <c r="I7761">
        <v>0.28999999999999998</v>
      </c>
      <c r="J7761" s="2">
        <v>212634.51</v>
      </c>
      <c r="K7761" s="2">
        <v>33913</v>
      </c>
      <c r="L7761">
        <v>6.27</v>
      </c>
      <c r="M7761" t="s">
        <v>18</v>
      </c>
      <c r="N7761" t="s">
        <v>19</v>
      </c>
      <c r="O7761" t="s">
        <v>20</v>
      </c>
    </row>
    <row r="7762" spans="1:15" x14ac:dyDescent="0.2">
      <c r="A7762" s="1" t="s">
        <v>505</v>
      </c>
      <c r="B7762" s="1">
        <v>46020</v>
      </c>
      <c r="C7762" t="s">
        <v>514</v>
      </c>
      <c r="D7762" t="s">
        <v>514</v>
      </c>
      <c r="F7762" t="s">
        <v>16</v>
      </c>
      <c r="G7762" t="s">
        <v>17</v>
      </c>
      <c r="H7762" s="2">
        <v>208325.04</v>
      </c>
      <c r="I7762">
        <v>0.28999999999999998</v>
      </c>
      <c r="J7762" s="2">
        <v>208325.04</v>
      </c>
      <c r="K7762" s="2">
        <v>61184</v>
      </c>
      <c r="L7762">
        <v>3.4</v>
      </c>
      <c r="M7762" t="s">
        <v>363</v>
      </c>
      <c r="N7762" t="s">
        <v>383</v>
      </c>
      <c r="O7762" t="s">
        <v>384</v>
      </c>
    </row>
    <row r="7763" spans="1:15" x14ac:dyDescent="0.2">
      <c r="A7763" s="1" t="s">
        <v>505</v>
      </c>
      <c r="B7763" s="1">
        <v>46020</v>
      </c>
      <c r="C7763" t="s">
        <v>426</v>
      </c>
      <c r="D7763" t="s">
        <v>427</v>
      </c>
      <c r="F7763" t="s">
        <v>69</v>
      </c>
      <c r="G7763" t="s">
        <v>17</v>
      </c>
      <c r="H7763" s="2">
        <v>206085.6</v>
      </c>
      <c r="I7763">
        <v>0.28000000000000003</v>
      </c>
      <c r="J7763" s="2">
        <v>206085.6</v>
      </c>
      <c r="K7763" s="2">
        <v>12528</v>
      </c>
      <c r="L7763">
        <v>16.45</v>
      </c>
      <c r="M7763" t="s">
        <v>18</v>
      </c>
      <c r="N7763" t="s">
        <v>19</v>
      </c>
      <c r="O7763" t="s">
        <v>20</v>
      </c>
    </row>
    <row r="7764" spans="1:15" x14ac:dyDescent="0.2">
      <c r="A7764" s="1" t="s">
        <v>505</v>
      </c>
      <c r="B7764" s="1">
        <v>46020</v>
      </c>
      <c r="C7764" t="s">
        <v>431</v>
      </c>
      <c r="D7764" t="s">
        <v>432</v>
      </c>
      <c r="F7764" t="s">
        <v>43</v>
      </c>
      <c r="G7764" t="s">
        <v>17</v>
      </c>
      <c r="H7764" s="2">
        <v>188079.84</v>
      </c>
      <c r="I7764">
        <v>0.26</v>
      </c>
      <c r="J7764" s="2">
        <v>188079.84</v>
      </c>
      <c r="K7764" s="2">
        <v>10638</v>
      </c>
      <c r="L7764">
        <v>17.68</v>
      </c>
      <c r="M7764" t="s">
        <v>18</v>
      </c>
      <c r="N7764" t="s">
        <v>19</v>
      </c>
      <c r="O7764" t="s">
        <v>20</v>
      </c>
    </row>
    <row r="7765" spans="1:15" x14ac:dyDescent="0.2">
      <c r="A7765" s="1" t="s">
        <v>505</v>
      </c>
      <c r="B7765" s="1">
        <v>46020</v>
      </c>
      <c r="C7765" t="s">
        <v>435</v>
      </c>
      <c r="D7765" t="s">
        <v>436</v>
      </c>
      <c r="F7765" t="s">
        <v>16</v>
      </c>
      <c r="G7765" t="s">
        <v>17</v>
      </c>
      <c r="H7765" s="2">
        <v>166158.69</v>
      </c>
      <c r="I7765">
        <v>0.23</v>
      </c>
      <c r="J7765" s="2">
        <v>166158.69</v>
      </c>
      <c r="K7765" s="2">
        <v>9599</v>
      </c>
      <c r="L7765">
        <v>17.309999999999999</v>
      </c>
      <c r="M7765" t="s">
        <v>18</v>
      </c>
      <c r="N7765" t="s">
        <v>19</v>
      </c>
      <c r="O7765" t="s">
        <v>20</v>
      </c>
    </row>
    <row r="7766" spans="1:15" x14ac:dyDescent="0.2">
      <c r="A7766" s="1" t="s">
        <v>505</v>
      </c>
      <c r="B7766" s="1">
        <v>46020</v>
      </c>
      <c r="C7766">
        <v>36570</v>
      </c>
      <c r="D7766" t="s">
        <v>430</v>
      </c>
      <c r="F7766" t="s">
        <v>69</v>
      </c>
      <c r="G7766" t="s">
        <v>17</v>
      </c>
      <c r="H7766" s="2">
        <v>158100</v>
      </c>
      <c r="I7766">
        <v>0.22</v>
      </c>
      <c r="J7766" s="2">
        <v>158100</v>
      </c>
      <c r="K7766" s="2">
        <v>1122</v>
      </c>
      <c r="L7766">
        <v>140.91</v>
      </c>
      <c r="M7766" t="s">
        <v>51</v>
      </c>
      <c r="N7766" t="s">
        <v>52</v>
      </c>
      <c r="O7766" t="s">
        <v>53</v>
      </c>
    </row>
    <row r="7767" spans="1:15" x14ac:dyDescent="0.2">
      <c r="A7767" s="1" t="s">
        <v>505</v>
      </c>
      <c r="B7767" s="1">
        <v>46020</v>
      </c>
      <c r="C7767" t="s">
        <v>20</v>
      </c>
      <c r="D7767" t="s">
        <v>104</v>
      </c>
      <c r="F7767" t="s">
        <v>106</v>
      </c>
      <c r="G7767" t="s">
        <v>107</v>
      </c>
      <c r="H7767" s="2">
        <v>147034.87</v>
      </c>
      <c r="I7767">
        <v>0.2</v>
      </c>
      <c r="J7767" s="2">
        <v>147034.87</v>
      </c>
      <c r="K7767" s="2">
        <v>147035</v>
      </c>
      <c r="L7767">
        <v>100</v>
      </c>
      <c r="M7767" t="s">
        <v>18</v>
      </c>
      <c r="N7767" t="s">
        <v>108</v>
      </c>
      <c r="O7767" t="s">
        <v>20</v>
      </c>
    </row>
    <row r="7768" spans="1:15" x14ac:dyDescent="0.2">
      <c r="A7768" s="1" t="s">
        <v>505</v>
      </c>
      <c r="B7768" s="1">
        <v>46020</v>
      </c>
      <c r="C7768" t="s">
        <v>424</v>
      </c>
      <c r="D7768" t="s">
        <v>425</v>
      </c>
      <c r="F7768" t="s">
        <v>69</v>
      </c>
      <c r="G7768" t="s">
        <v>17</v>
      </c>
      <c r="H7768" s="2">
        <v>139563.88</v>
      </c>
      <c r="I7768">
        <v>0.19</v>
      </c>
      <c r="J7768" s="2">
        <v>139563.88</v>
      </c>
      <c r="K7768" s="2">
        <v>12073</v>
      </c>
      <c r="L7768">
        <v>11.56</v>
      </c>
      <c r="M7768" t="s">
        <v>18</v>
      </c>
      <c r="N7768" t="s">
        <v>31</v>
      </c>
      <c r="O7768" t="s">
        <v>20</v>
      </c>
    </row>
    <row r="7769" spans="1:15" x14ac:dyDescent="0.2">
      <c r="A7769" s="1" t="s">
        <v>505</v>
      </c>
      <c r="B7769" s="1">
        <v>46020</v>
      </c>
      <c r="C7769">
        <v>1070</v>
      </c>
      <c r="D7769" t="s">
        <v>465</v>
      </c>
      <c r="F7769" t="s">
        <v>43</v>
      </c>
      <c r="G7769" t="s">
        <v>17</v>
      </c>
      <c r="H7769" s="2">
        <v>134462.26999999999</v>
      </c>
      <c r="I7769">
        <v>0.18</v>
      </c>
      <c r="J7769" s="2">
        <v>134462.26999999999</v>
      </c>
      <c r="K7769" s="2">
        <v>101000</v>
      </c>
      <c r="L7769">
        <v>1.33</v>
      </c>
      <c r="M7769" t="s">
        <v>101</v>
      </c>
      <c r="N7769" t="s">
        <v>102</v>
      </c>
      <c r="O7769" t="s">
        <v>103</v>
      </c>
    </row>
    <row r="7770" spans="1:15" x14ac:dyDescent="0.2">
      <c r="A7770" s="1" t="s">
        <v>505</v>
      </c>
      <c r="B7770" s="1">
        <v>46020</v>
      </c>
      <c r="C7770" t="s">
        <v>515</v>
      </c>
      <c r="D7770" t="s">
        <v>516</v>
      </c>
      <c r="F7770" t="s">
        <v>43</v>
      </c>
      <c r="G7770" t="s">
        <v>17</v>
      </c>
      <c r="H7770" s="2">
        <v>130368</v>
      </c>
      <c r="I7770">
        <v>0.18</v>
      </c>
      <c r="J7770" s="2">
        <v>130368</v>
      </c>
      <c r="K7770" s="2">
        <v>4800</v>
      </c>
      <c r="L7770">
        <v>27.16</v>
      </c>
      <c r="M7770" t="s">
        <v>18</v>
      </c>
      <c r="N7770" t="s">
        <v>31</v>
      </c>
      <c r="O7770" t="s">
        <v>20</v>
      </c>
    </row>
    <row r="7771" spans="1:15" x14ac:dyDescent="0.2">
      <c r="A7771" s="1" t="s">
        <v>505</v>
      </c>
      <c r="B7771" s="1">
        <v>46020</v>
      </c>
      <c r="C7771">
        <v>3635</v>
      </c>
      <c r="D7771" t="s">
        <v>433</v>
      </c>
      <c r="F7771" t="s">
        <v>69</v>
      </c>
      <c r="G7771" t="s">
        <v>17</v>
      </c>
      <c r="H7771" s="2">
        <v>126512.66</v>
      </c>
      <c r="I7771">
        <v>0.17</v>
      </c>
      <c r="J7771" s="2">
        <v>126512.66</v>
      </c>
      <c r="K7771" s="2">
        <v>10300</v>
      </c>
      <c r="L7771">
        <v>12.28</v>
      </c>
      <c r="M7771" t="s">
        <v>73</v>
      </c>
      <c r="N7771" t="s">
        <v>74</v>
      </c>
      <c r="O7771" t="s">
        <v>75</v>
      </c>
    </row>
    <row r="7772" spans="1:15" x14ac:dyDescent="0.2">
      <c r="A7772" s="1" t="s">
        <v>505</v>
      </c>
      <c r="B7772" s="1">
        <v>46020</v>
      </c>
      <c r="C7772">
        <v>2432</v>
      </c>
      <c r="D7772" t="s">
        <v>434</v>
      </c>
      <c r="F7772" t="s">
        <v>69</v>
      </c>
      <c r="G7772" t="s">
        <v>17</v>
      </c>
      <c r="H7772" s="2">
        <v>111538.31</v>
      </c>
      <c r="I7772">
        <v>0.15</v>
      </c>
      <c r="J7772" s="2">
        <v>111538.31</v>
      </c>
      <c r="K7772" s="2">
        <v>6800</v>
      </c>
      <c r="L7772">
        <v>16.399999999999999</v>
      </c>
      <c r="M7772" t="s">
        <v>73</v>
      </c>
      <c r="N7772" t="s">
        <v>74</v>
      </c>
      <c r="O7772" t="s">
        <v>75</v>
      </c>
    </row>
    <row r="7773" spans="1:15" x14ac:dyDescent="0.2">
      <c r="A7773" s="1" t="s">
        <v>505</v>
      </c>
      <c r="B7773" s="1">
        <v>46020</v>
      </c>
      <c r="C7773">
        <v>2498</v>
      </c>
      <c r="D7773" t="s">
        <v>443</v>
      </c>
      <c r="F7773" t="s">
        <v>16</v>
      </c>
      <c r="G7773" t="s">
        <v>17</v>
      </c>
      <c r="H7773" s="2">
        <v>110032.77</v>
      </c>
      <c r="I7773">
        <v>0.15</v>
      </c>
      <c r="J7773" s="2">
        <v>110032.77</v>
      </c>
      <c r="K7773" s="2">
        <v>70000</v>
      </c>
      <c r="L7773">
        <v>1.57</v>
      </c>
      <c r="M7773" t="s">
        <v>33</v>
      </c>
      <c r="N7773" t="s">
        <v>34</v>
      </c>
      <c r="O7773" t="s">
        <v>35</v>
      </c>
    </row>
    <row r="7774" spans="1:15" x14ac:dyDescent="0.2">
      <c r="A7774" s="1" t="s">
        <v>505</v>
      </c>
      <c r="B7774" s="1">
        <v>46020</v>
      </c>
      <c r="C7774" t="s">
        <v>454</v>
      </c>
      <c r="D7774" t="s">
        <v>455</v>
      </c>
      <c r="F7774" t="s">
        <v>69</v>
      </c>
      <c r="G7774" t="s">
        <v>17</v>
      </c>
      <c r="H7774" s="2">
        <v>101727.14</v>
      </c>
      <c r="I7774">
        <v>0.14000000000000001</v>
      </c>
      <c r="J7774" s="2">
        <v>101727.14</v>
      </c>
      <c r="K7774" s="2">
        <v>8203</v>
      </c>
      <c r="L7774">
        <v>12.4</v>
      </c>
      <c r="M7774" t="s">
        <v>363</v>
      </c>
      <c r="N7774" t="s">
        <v>383</v>
      </c>
      <c r="O7774" t="s">
        <v>384</v>
      </c>
    </row>
    <row r="7775" spans="1:15" x14ac:dyDescent="0.2">
      <c r="A7775" s="1" t="s">
        <v>505</v>
      </c>
      <c r="B7775" s="1">
        <v>46020</v>
      </c>
      <c r="C7775" t="s">
        <v>437</v>
      </c>
      <c r="D7775" t="s">
        <v>438</v>
      </c>
      <c r="F7775" t="s">
        <v>16</v>
      </c>
      <c r="G7775" t="s">
        <v>17</v>
      </c>
      <c r="H7775" s="2">
        <v>99939.96</v>
      </c>
      <c r="I7775">
        <v>0.14000000000000001</v>
      </c>
      <c r="J7775" s="2">
        <v>99939.96</v>
      </c>
      <c r="K7775" s="2">
        <v>10004</v>
      </c>
      <c r="L7775">
        <v>9.99</v>
      </c>
      <c r="M7775" t="s">
        <v>18</v>
      </c>
      <c r="N7775" t="s">
        <v>19</v>
      </c>
      <c r="O7775" t="s">
        <v>20</v>
      </c>
    </row>
    <row r="7776" spans="1:15" x14ac:dyDescent="0.2">
      <c r="A7776" s="1" t="s">
        <v>505</v>
      </c>
      <c r="B7776" s="1">
        <v>46020</v>
      </c>
      <c r="C7776">
        <v>4915</v>
      </c>
      <c r="D7776" t="s">
        <v>448</v>
      </c>
      <c r="F7776" t="s">
        <v>16</v>
      </c>
      <c r="G7776" t="s">
        <v>17</v>
      </c>
      <c r="H7776" s="2">
        <v>98972.22</v>
      </c>
      <c r="I7776">
        <v>0.14000000000000001</v>
      </c>
      <c r="J7776" s="2">
        <v>98972.22</v>
      </c>
      <c r="K7776" s="2">
        <v>40500</v>
      </c>
      <c r="L7776">
        <v>2.44</v>
      </c>
      <c r="M7776" t="s">
        <v>33</v>
      </c>
      <c r="N7776" t="s">
        <v>34</v>
      </c>
      <c r="O7776" t="s">
        <v>35</v>
      </c>
    </row>
    <row r="7777" spans="1:15" x14ac:dyDescent="0.2">
      <c r="A7777" s="1" t="s">
        <v>505</v>
      </c>
      <c r="B7777" s="1">
        <v>46020</v>
      </c>
      <c r="C7777" t="s">
        <v>420</v>
      </c>
      <c r="D7777" t="s">
        <v>421</v>
      </c>
      <c r="F7777" t="s">
        <v>43</v>
      </c>
      <c r="G7777" t="s">
        <v>17</v>
      </c>
      <c r="H7777" s="2">
        <v>98001.76</v>
      </c>
      <c r="I7777">
        <v>0.13</v>
      </c>
      <c r="J7777" s="2">
        <v>98001.76</v>
      </c>
      <c r="K7777" s="2">
        <v>25341</v>
      </c>
      <c r="L7777">
        <v>3.87</v>
      </c>
      <c r="M7777" t="s">
        <v>154</v>
      </c>
      <c r="N7777" t="s">
        <v>396</v>
      </c>
      <c r="O7777" t="s">
        <v>152</v>
      </c>
    </row>
    <row r="7778" spans="1:15" x14ac:dyDescent="0.2">
      <c r="A7778" s="1" t="s">
        <v>505</v>
      </c>
      <c r="B7778" s="1">
        <v>46020</v>
      </c>
      <c r="C7778" t="s">
        <v>422</v>
      </c>
      <c r="D7778" t="s">
        <v>423</v>
      </c>
      <c r="F7778" t="s">
        <v>69</v>
      </c>
      <c r="G7778" t="s">
        <v>17</v>
      </c>
      <c r="H7778" s="2">
        <v>95922.78</v>
      </c>
      <c r="I7778">
        <v>0.13</v>
      </c>
      <c r="J7778" s="2">
        <v>95922.78</v>
      </c>
      <c r="K7778" s="2">
        <v>14633</v>
      </c>
      <c r="L7778">
        <v>6.56</v>
      </c>
      <c r="M7778" t="s">
        <v>363</v>
      </c>
      <c r="N7778" t="s">
        <v>383</v>
      </c>
      <c r="O7778" t="s">
        <v>384</v>
      </c>
    </row>
    <row r="7779" spans="1:15" x14ac:dyDescent="0.2">
      <c r="A7779" s="1" t="s">
        <v>505</v>
      </c>
      <c r="B7779" s="1">
        <v>46020</v>
      </c>
      <c r="C7779" t="s">
        <v>428</v>
      </c>
      <c r="D7779" t="s">
        <v>429</v>
      </c>
      <c r="F7779" t="s">
        <v>43</v>
      </c>
      <c r="G7779" t="s">
        <v>17</v>
      </c>
      <c r="H7779" s="2">
        <v>95575.42</v>
      </c>
      <c r="I7779">
        <v>0.13</v>
      </c>
      <c r="J7779" s="2">
        <v>95575.42</v>
      </c>
      <c r="K7779" s="2">
        <v>24912</v>
      </c>
      <c r="L7779">
        <v>3.84</v>
      </c>
      <c r="M7779" t="s">
        <v>374</v>
      </c>
      <c r="N7779" t="s">
        <v>375</v>
      </c>
      <c r="O7779" t="s">
        <v>376</v>
      </c>
    </row>
    <row r="7780" spans="1:15" x14ac:dyDescent="0.2">
      <c r="A7780" s="1" t="s">
        <v>505</v>
      </c>
      <c r="B7780" s="1">
        <v>46020</v>
      </c>
      <c r="C7780">
        <v>251270</v>
      </c>
      <c r="D7780" t="s">
        <v>458</v>
      </c>
      <c r="F7780" t="s">
        <v>69</v>
      </c>
      <c r="G7780" t="s">
        <v>17</v>
      </c>
      <c r="H7780" s="2">
        <v>88609.23</v>
      </c>
      <c r="I7780">
        <v>0.12</v>
      </c>
      <c r="J7780" s="2">
        <v>88609.23</v>
      </c>
      <c r="K7780" s="2">
        <v>2618</v>
      </c>
      <c r="L7780">
        <v>33.85</v>
      </c>
      <c r="M7780" t="s">
        <v>51</v>
      </c>
      <c r="N7780" t="s">
        <v>52</v>
      </c>
      <c r="O7780" t="s">
        <v>53</v>
      </c>
    </row>
    <row r="7781" spans="1:15" x14ac:dyDescent="0.2">
      <c r="A7781" s="1" t="s">
        <v>505</v>
      </c>
      <c r="B7781" s="1">
        <v>46020</v>
      </c>
      <c r="C7781" t="s">
        <v>449</v>
      </c>
      <c r="D7781" t="s">
        <v>450</v>
      </c>
      <c r="F7781" t="s">
        <v>43</v>
      </c>
      <c r="G7781" t="s">
        <v>17</v>
      </c>
      <c r="H7781" s="2">
        <v>88208.639999999999</v>
      </c>
      <c r="I7781">
        <v>0.12</v>
      </c>
      <c r="J7781" s="2">
        <v>88208.639999999999</v>
      </c>
      <c r="K7781" s="2">
        <v>11856</v>
      </c>
      <c r="L7781">
        <v>7.44</v>
      </c>
      <c r="M7781" t="s">
        <v>18</v>
      </c>
      <c r="N7781" t="s">
        <v>31</v>
      </c>
      <c r="O7781" t="s">
        <v>20</v>
      </c>
    </row>
    <row r="7782" spans="1:15" x14ac:dyDescent="0.2">
      <c r="A7782" s="1" t="s">
        <v>505</v>
      </c>
      <c r="B7782" s="1">
        <v>46020</v>
      </c>
      <c r="C7782">
        <v>263750</v>
      </c>
      <c r="D7782" t="s">
        <v>462</v>
      </c>
      <c r="F7782" t="s">
        <v>69</v>
      </c>
      <c r="G7782" t="s">
        <v>17</v>
      </c>
      <c r="H7782" s="2">
        <v>86002.240000000005</v>
      </c>
      <c r="I7782">
        <v>0.12</v>
      </c>
      <c r="J7782" s="2">
        <v>86002.240000000005</v>
      </c>
      <c r="K7782" s="2">
        <v>3306</v>
      </c>
      <c r="L7782">
        <v>26.01</v>
      </c>
      <c r="M7782" t="s">
        <v>51</v>
      </c>
      <c r="N7782" t="s">
        <v>463</v>
      </c>
      <c r="O7782" t="s">
        <v>53</v>
      </c>
    </row>
    <row r="7783" spans="1:15" x14ac:dyDescent="0.2">
      <c r="A7783" s="1" t="s">
        <v>505</v>
      </c>
      <c r="B7783" s="1">
        <v>46020</v>
      </c>
      <c r="C7783">
        <v>3738</v>
      </c>
      <c r="D7783" t="s">
        <v>453</v>
      </c>
      <c r="F7783" t="s">
        <v>16</v>
      </c>
      <c r="G7783" t="s">
        <v>17</v>
      </c>
      <c r="H7783" s="2">
        <v>82206.759999999995</v>
      </c>
      <c r="I7783">
        <v>0.11</v>
      </c>
      <c r="J7783" s="2">
        <v>82206.759999999995</v>
      </c>
      <c r="K7783" s="2">
        <v>154000</v>
      </c>
      <c r="L7783">
        <v>0.53</v>
      </c>
      <c r="M7783" t="s">
        <v>128</v>
      </c>
      <c r="N7783" t="s">
        <v>102</v>
      </c>
      <c r="O7783" t="s">
        <v>103</v>
      </c>
    </row>
    <row r="7784" spans="1:15" x14ac:dyDescent="0.2">
      <c r="A7784" s="1" t="s">
        <v>505</v>
      </c>
      <c r="B7784" s="1">
        <v>46020</v>
      </c>
      <c r="C7784" t="s">
        <v>478</v>
      </c>
      <c r="D7784" t="s">
        <v>529</v>
      </c>
      <c r="F7784" t="s">
        <v>69</v>
      </c>
      <c r="G7784" t="s">
        <v>17</v>
      </c>
      <c r="H7784" s="2">
        <v>77405.83</v>
      </c>
      <c r="I7784">
        <v>0.11</v>
      </c>
      <c r="J7784" s="2">
        <v>77405.83</v>
      </c>
      <c r="K7784" s="2">
        <v>30119</v>
      </c>
      <c r="L7784">
        <v>2.57</v>
      </c>
      <c r="M7784" t="s">
        <v>18</v>
      </c>
      <c r="N7784" t="s">
        <v>31</v>
      </c>
      <c r="O7784" t="s">
        <v>20</v>
      </c>
    </row>
    <row r="7785" spans="1:15" x14ac:dyDescent="0.2">
      <c r="A7785" s="1" t="s">
        <v>505</v>
      </c>
      <c r="B7785" s="1">
        <v>46020</v>
      </c>
      <c r="C7785">
        <v>2439</v>
      </c>
      <c r="D7785" t="s">
        <v>457</v>
      </c>
      <c r="F7785" t="s">
        <v>43</v>
      </c>
      <c r="G7785" t="s">
        <v>17</v>
      </c>
      <c r="H7785" s="2">
        <v>72698.460000000006</v>
      </c>
      <c r="I7785">
        <v>0.1</v>
      </c>
      <c r="J7785" s="2">
        <v>72698.460000000006</v>
      </c>
      <c r="K7785" s="2">
        <v>23008</v>
      </c>
      <c r="L7785">
        <v>3.16</v>
      </c>
      <c r="M7785" t="s">
        <v>33</v>
      </c>
      <c r="N7785" t="s">
        <v>34</v>
      </c>
      <c r="O7785" t="s">
        <v>35</v>
      </c>
    </row>
    <row r="7786" spans="1:15" x14ac:dyDescent="0.2">
      <c r="A7786" s="1" t="s">
        <v>505</v>
      </c>
      <c r="B7786" s="1">
        <v>46020</v>
      </c>
      <c r="C7786">
        <v>3765</v>
      </c>
      <c r="D7786" t="s">
        <v>452</v>
      </c>
      <c r="F7786" t="s">
        <v>69</v>
      </c>
      <c r="G7786" t="s">
        <v>17</v>
      </c>
      <c r="H7786" s="2">
        <v>66777.81</v>
      </c>
      <c r="I7786">
        <v>0.09</v>
      </c>
      <c r="J7786" s="2">
        <v>66777.81</v>
      </c>
      <c r="K7786" s="2">
        <v>4100</v>
      </c>
      <c r="L7786">
        <v>16.29</v>
      </c>
      <c r="M7786" t="s">
        <v>73</v>
      </c>
      <c r="N7786" t="s">
        <v>74</v>
      </c>
      <c r="O7786" t="s">
        <v>75</v>
      </c>
    </row>
    <row r="7787" spans="1:15" x14ac:dyDescent="0.2">
      <c r="A7787" s="1" t="s">
        <v>505</v>
      </c>
      <c r="B7787" s="1">
        <v>46020</v>
      </c>
      <c r="C7787" t="s">
        <v>439</v>
      </c>
      <c r="D7787" t="s">
        <v>440</v>
      </c>
      <c r="F7787" t="s">
        <v>69</v>
      </c>
      <c r="G7787" t="s">
        <v>17</v>
      </c>
      <c r="H7787" s="2">
        <v>65916.19</v>
      </c>
      <c r="I7787">
        <v>0.09</v>
      </c>
      <c r="J7787" s="2">
        <v>65916.19</v>
      </c>
      <c r="K7787" s="2">
        <v>8761</v>
      </c>
      <c r="L7787">
        <v>7.52</v>
      </c>
      <c r="M7787" t="s">
        <v>441</v>
      </c>
      <c r="N7787" t="s">
        <v>442</v>
      </c>
      <c r="O7787" t="s">
        <v>40</v>
      </c>
    </row>
    <row r="7788" spans="1:15" x14ac:dyDescent="0.2">
      <c r="A7788" s="1" t="s">
        <v>505</v>
      </c>
      <c r="B7788" s="1">
        <v>46020</v>
      </c>
      <c r="C7788">
        <v>2121</v>
      </c>
      <c r="D7788" t="s">
        <v>456</v>
      </c>
      <c r="F7788" t="s">
        <v>69</v>
      </c>
      <c r="G7788" t="s">
        <v>17</v>
      </c>
      <c r="H7788" s="2">
        <v>57662.71</v>
      </c>
      <c r="I7788">
        <v>0.08</v>
      </c>
      <c r="J7788" s="2">
        <v>57662.71</v>
      </c>
      <c r="K7788" s="2">
        <v>3300</v>
      </c>
      <c r="L7788">
        <v>17.47</v>
      </c>
      <c r="M7788" t="s">
        <v>73</v>
      </c>
      <c r="N7788" t="s">
        <v>74</v>
      </c>
      <c r="O7788" t="s">
        <v>75</v>
      </c>
    </row>
    <row r="7789" spans="1:15" x14ac:dyDescent="0.2">
      <c r="A7789" s="1" t="s">
        <v>505</v>
      </c>
      <c r="B7789" s="1">
        <v>46020</v>
      </c>
      <c r="C7789">
        <v>6727</v>
      </c>
      <c r="D7789" t="s">
        <v>464</v>
      </c>
      <c r="F7789" t="s">
        <v>16</v>
      </c>
      <c r="G7789" t="s">
        <v>17</v>
      </c>
      <c r="H7789" s="2">
        <v>55781.34</v>
      </c>
      <c r="I7789">
        <v>0.08</v>
      </c>
      <c r="J7789" s="2">
        <v>55781.34</v>
      </c>
      <c r="K7789" s="2">
        <v>10700</v>
      </c>
      <c r="L7789">
        <v>5.21</v>
      </c>
      <c r="M7789" t="s">
        <v>73</v>
      </c>
      <c r="N7789" t="s">
        <v>74</v>
      </c>
      <c r="O7789" t="s">
        <v>75</v>
      </c>
    </row>
    <row r="7790" spans="1:15" x14ac:dyDescent="0.2">
      <c r="A7790" s="1" t="s">
        <v>505</v>
      </c>
      <c r="B7790" s="1">
        <v>46020</v>
      </c>
      <c r="C7790">
        <v>751</v>
      </c>
      <c r="D7790" t="s">
        <v>470</v>
      </c>
      <c r="F7790" t="s">
        <v>43</v>
      </c>
      <c r="G7790" t="s">
        <v>17</v>
      </c>
      <c r="H7790" s="2">
        <v>54080.75</v>
      </c>
      <c r="I7790">
        <v>7.0000000000000007E-2</v>
      </c>
      <c r="J7790" s="2">
        <v>54080.75</v>
      </c>
      <c r="K7790" s="2">
        <v>92000</v>
      </c>
      <c r="L7790">
        <v>0.59</v>
      </c>
      <c r="M7790" t="s">
        <v>101</v>
      </c>
      <c r="N7790" t="s">
        <v>102</v>
      </c>
      <c r="O7790" t="s">
        <v>103</v>
      </c>
    </row>
    <row r="7791" spans="1:15" x14ac:dyDescent="0.2">
      <c r="A7791" s="1" t="s">
        <v>505</v>
      </c>
      <c r="B7791" s="1">
        <v>46020</v>
      </c>
      <c r="C7791">
        <v>2362</v>
      </c>
      <c r="D7791" t="s">
        <v>459</v>
      </c>
      <c r="F7791" t="s">
        <v>16</v>
      </c>
      <c r="G7791" t="s">
        <v>17</v>
      </c>
      <c r="H7791" s="2">
        <v>50749.36</v>
      </c>
      <c r="I7791">
        <v>7.0000000000000007E-2</v>
      </c>
      <c r="J7791" s="2">
        <v>50749.36</v>
      </c>
      <c r="K7791" s="2">
        <v>41000</v>
      </c>
      <c r="L7791">
        <v>1.24</v>
      </c>
      <c r="M7791" t="s">
        <v>33</v>
      </c>
      <c r="N7791" t="s">
        <v>34</v>
      </c>
      <c r="O7791" t="s">
        <v>35</v>
      </c>
    </row>
    <row r="7792" spans="1:15" x14ac:dyDescent="0.2">
      <c r="A7792" s="1" t="s">
        <v>505</v>
      </c>
      <c r="B7792" s="1">
        <v>46020</v>
      </c>
      <c r="C7792" t="s">
        <v>119</v>
      </c>
      <c r="D7792" t="s">
        <v>120</v>
      </c>
      <c r="F7792" t="s">
        <v>106</v>
      </c>
      <c r="G7792" t="s">
        <v>122</v>
      </c>
      <c r="H7792" s="2">
        <v>47740.09</v>
      </c>
      <c r="I7792">
        <v>7.0000000000000007E-2</v>
      </c>
      <c r="J7792" s="2">
        <v>47740.09</v>
      </c>
      <c r="K7792" s="2">
        <v>47740</v>
      </c>
      <c r="L7792">
        <v>1</v>
      </c>
      <c r="M7792" t="s">
        <v>123</v>
      </c>
      <c r="N7792" t="s">
        <v>108</v>
      </c>
      <c r="O7792" t="s">
        <v>20</v>
      </c>
    </row>
    <row r="7793" spans="1:15" x14ac:dyDescent="0.2">
      <c r="A7793" s="1" t="s">
        <v>505</v>
      </c>
      <c r="B7793" s="1">
        <v>46020</v>
      </c>
      <c r="C7793">
        <v>2767</v>
      </c>
      <c r="D7793" t="s">
        <v>471</v>
      </c>
      <c r="F7793" t="s">
        <v>43</v>
      </c>
      <c r="G7793" t="s">
        <v>17</v>
      </c>
      <c r="H7793" s="2">
        <v>46840.01</v>
      </c>
      <c r="I7793">
        <v>0.06</v>
      </c>
      <c r="J7793" s="2">
        <v>46840.01</v>
      </c>
      <c r="K7793" s="2">
        <v>3900</v>
      </c>
      <c r="L7793">
        <v>12.01</v>
      </c>
      <c r="M7793" t="s">
        <v>73</v>
      </c>
      <c r="N7793" t="s">
        <v>74</v>
      </c>
      <c r="O7793" t="s">
        <v>75</v>
      </c>
    </row>
    <row r="7794" spans="1:15" x14ac:dyDescent="0.2">
      <c r="A7794" s="1" t="s">
        <v>505</v>
      </c>
      <c r="B7794" s="1">
        <v>46020</v>
      </c>
      <c r="C7794">
        <v>293490</v>
      </c>
      <c r="D7794" t="s">
        <v>469</v>
      </c>
      <c r="F7794" t="s">
        <v>69</v>
      </c>
      <c r="G7794" t="s">
        <v>17</v>
      </c>
      <c r="H7794" s="2">
        <v>38013.99</v>
      </c>
      <c r="I7794">
        <v>0.05</v>
      </c>
      <c r="J7794" s="2">
        <v>38013.99</v>
      </c>
      <c r="K7794" s="2">
        <v>3600</v>
      </c>
      <c r="L7794">
        <v>10.56</v>
      </c>
      <c r="M7794" t="s">
        <v>51</v>
      </c>
      <c r="N7794" t="s">
        <v>463</v>
      </c>
      <c r="O7794" t="s">
        <v>53</v>
      </c>
    </row>
    <row r="7795" spans="1:15" x14ac:dyDescent="0.2">
      <c r="A7795" s="1" t="s">
        <v>505</v>
      </c>
      <c r="B7795" s="1">
        <v>46020</v>
      </c>
      <c r="C7795">
        <v>192080</v>
      </c>
      <c r="D7795" t="s">
        <v>475</v>
      </c>
      <c r="F7795" t="s">
        <v>43</v>
      </c>
      <c r="G7795" t="s">
        <v>17</v>
      </c>
      <c r="H7795" s="2">
        <v>36568.949999999997</v>
      </c>
      <c r="I7795">
        <v>0.05</v>
      </c>
      <c r="J7795" s="2">
        <v>36568.949999999997</v>
      </c>
      <c r="K7795">
        <v>972</v>
      </c>
      <c r="L7795">
        <v>37.619999999999997</v>
      </c>
      <c r="M7795" t="s">
        <v>51</v>
      </c>
      <c r="N7795" t="s">
        <v>52</v>
      </c>
      <c r="O7795" t="s">
        <v>53</v>
      </c>
    </row>
    <row r="7796" spans="1:15" x14ac:dyDescent="0.2">
      <c r="A7796" s="1" t="s">
        <v>505</v>
      </c>
      <c r="B7796" s="1">
        <v>46020</v>
      </c>
      <c r="C7796">
        <v>799</v>
      </c>
      <c r="D7796" t="s">
        <v>518</v>
      </c>
      <c r="F7796" t="s">
        <v>69</v>
      </c>
      <c r="G7796" t="s">
        <v>17</v>
      </c>
      <c r="H7796" s="2">
        <v>33282.74</v>
      </c>
      <c r="I7796">
        <v>0.05</v>
      </c>
      <c r="J7796" s="2">
        <v>33282.74</v>
      </c>
      <c r="K7796" s="2">
        <v>69000</v>
      </c>
      <c r="L7796">
        <v>0.48</v>
      </c>
      <c r="M7796" t="s">
        <v>128</v>
      </c>
      <c r="N7796" t="s">
        <v>102</v>
      </c>
      <c r="O7796" t="s">
        <v>103</v>
      </c>
    </row>
    <row r="7797" spans="1:15" x14ac:dyDescent="0.2">
      <c r="A7797" s="1" t="s">
        <v>505</v>
      </c>
      <c r="B7797" s="1">
        <v>46020</v>
      </c>
      <c r="C7797">
        <v>112040</v>
      </c>
      <c r="D7797" t="s">
        <v>472</v>
      </c>
      <c r="F7797" t="s">
        <v>69</v>
      </c>
      <c r="G7797" t="s">
        <v>17</v>
      </c>
      <c r="H7797" s="2">
        <v>31970</v>
      </c>
      <c r="I7797">
        <v>0.04</v>
      </c>
      <c r="J7797" s="2">
        <v>31970</v>
      </c>
      <c r="K7797" s="2">
        <v>1807</v>
      </c>
      <c r="L7797">
        <v>17.690000000000001</v>
      </c>
      <c r="M7797" t="s">
        <v>51</v>
      </c>
      <c r="N7797" t="s">
        <v>463</v>
      </c>
      <c r="O7797" t="s">
        <v>53</v>
      </c>
    </row>
    <row r="7798" spans="1:15" x14ac:dyDescent="0.2">
      <c r="A7798" s="1" t="s">
        <v>505</v>
      </c>
      <c r="B7798" s="1">
        <v>46020</v>
      </c>
      <c r="C7798" t="s">
        <v>466</v>
      </c>
      <c r="D7798" t="s">
        <v>467</v>
      </c>
      <c r="F7798" t="s">
        <v>69</v>
      </c>
      <c r="G7798" t="s">
        <v>17</v>
      </c>
      <c r="H7798" s="2">
        <v>31870.720000000001</v>
      </c>
      <c r="I7798">
        <v>0.04</v>
      </c>
      <c r="J7798" s="2">
        <v>31870.720000000001</v>
      </c>
      <c r="K7798" s="2">
        <v>3557</v>
      </c>
      <c r="L7798">
        <v>8.9600000000000009</v>
      </c>
      <c r="M7798" t="s">
        <v>18</v>
      </c>
      <c r="N7798" t="s">
        <v>19</v>
      </c>
      <c r="O7798" t="s">
        <v>20</v>
      </c>
    </row>
    <row r="7799" spans="1:15" x14ac:dyDescent="0.2">
      <c r="A7799" s="1" t="s">
        <v>505</v>
      </c>
      <c r="B7799" s="1">
        <v>46020</v>
      </c>
      <c r="C7799">
        <v>67160</v>
      </c>
      <c r="D7799" t="s">
        <v>468</v>
      </c>
      <c r="F7799" t="s">
        <v>69</v>
      </c>
      <c r="G7799" t="s">
        <v>17</v>
      </c>
      <c r="H7799" s="2">
        <v>30872.03</v>
      </c>
      <c r="I7799">
        <v>0.04</v>
      </c>
      <c r="J7799" s="2">
        <v>30872.03</v>
      </c>
      <c r="K7799">
        <v>655</v>
      </c>
      <c r="L7799">
        <v>47.13</v>
      </c>
      <c r="M7799" t="s">
        <v>51</v>
      </c>
      <c r="N7799" t="s">
        <v>463</v>
      </c>
      <c r="O7799" t="s">
        <v>53</v>
      </c>
    </row>
    <row r="7800" spans="1:15" x14ac:dyDescent="0.2">
      <c r="A7800" s="1" t="s">
        <v>505</v>
      </c>
      <c r="B7800" s="1">
        <v>46020</v>
      </c>
      <c r="C7800" t="s">
        <v>53</v>
      </c>
      <c r="D7800" t="s">
        <v>124</v>
      </c>
      <c r="F7800" t="s">
        <v>106</v>
      </c>
      <c r="G7800" t="s">
        <v>107</v>
      </c>
      <c r="H7800" s="2">
        <v>30756.080000000002</v>
      </c>
      <c r="I7800">
        <v>0.04</v>
      </c>
      <c r="J7800" s="2">
        <v>30756.080000000002</v>
      </c>
      <c r="K7800" s="2">
        <v>43981197</v>
      </c>
      <c r="L7800">
        <v>7.0000000000000007E-2</v>
      </c>
      <c r="M7800" t="s">
        <v>51</v>
      </c>
      <c r="N7800" t="s">
        <v>108</v>
      </c>
      <c r="O7800" t="s">
        <v>53</v>
      </c>
    </row>
    <row r="7801" spans="1:15" x14ac:dyDescent="0.2">
      <c r="A7801" s="1" t="s">
        <v>505</v>
      </c>
      <c r="B7801" s="1">
        <v>46020</v>
      </c>
      <c r="C7801">
        <v>777</v>
      </c>
      <c r="D7801" t="s">
        <v>517</v>
      </c>
      <c r="F7801" t="s">
        <v>69</v>
      </c>
      <c r="G7801" t="s">
        <v>17</v>
      </c>
      <c r="H7801" s="2">
        <v>29034.13</v>
      </c>
      <c r="I7801">
        <v>0.04</v>
      </c>
      <c r="J7801" s="2">
        <v>29034.13</v>
      </c>
      <c r="K7801" s="2">
        <v>22000</v>
      </c>
      <c r="L7801">
        <v>1.32</v>
      </c>
      <c r="M7801" t="s">
        <v>101</v>
      </c>
      <c r="N7801" t="s">
        <v>102</v>
      </c>
      <c r="O7801" t="s">
        <v>103</v>
      </c>
    </row>
    <row r="7802" spans="1:15" x14ac:dyDescent="0.2">
      <c r="A7802" s="1" t="s">
        <v>505</v>
      </c>
      <c r="B7802" s="1">
        <v>46020</v>
      </c>
      <c r="C7802">
        <v>6419</v>
      </c>
      <c r="D7802" t="s">
        <v>520</v>
      </c>
      <c r="F7802" t="s">
        <v>43</v>
      </c>
      <c r="G7802" t="s">
        <v>17</v>
      </c>
      <c r="H7802" s="2">
        <v>28772.04</v>
      </c>
      <c r="I7802">
        <v>0.04</v>
      </c>
      <c r="J7802" s="2">
        <v>28772.04</v>
      </c>
      <c r="K7802" s="2">
        <v>1400</v>
      </c>
      <c r="L7802">
        <v>20.55</v>
      </c>
      <c r="M7802" t="s">
        <v>73</v>
      </c>
      <c r="N7802" t="s">
        <v>74</v>
      </c>
      <c r="O7802" t="s">
        <v>75</v>
      </c>
    </row>
    <row r="7803" spans="1:15" x14ac:dyDescent="0.2">
      <c r="A7803" s="1" t="s">
        <v>505</v>
      </c>
      <c r="B7803" s="1">
        <v>46020</v>
      </c>
      <c r="C7803" t="s">
        <v>75</v>
      </c>
      <c r="D7803" t="s">
        <v>114</v>
      </c>
      <c r="F7803" t="s">
        <v>106</v>
      </c>
      <c r="G7803" t="s">
        <v>107</v>
      </c>
      <c r="H7803" s="2">
        <v>28242.78</v>
      </c>
      <c r="I7803">
        <v>0.04</v>
      </c>
      <c r="J7803" s="2">
        <v>28242.78</v>
      </c>
      <c r="K7803" s="2">
        <v>4404461</v>
      </c>
      <c r="L7803">
        <v>0.64</v>
      </c>
      <c r="M7803" t="s">
        <v>73</v>
      </c>
      <c r="N7803" t="s">
        <v>108</v>
      </c>
      <c r="O7803" t="s">
        <v>75</v>
      </c>
    </row>
    <row r="7804" spans="1:15" x14ac:dyDescent="0.2">
      <c r="A7804" s="1" t="s">
        <v>505</v>
      </c>
      <c r="B7804" s="1">
        <v>46020</v>
      </c>
      <c r="C7804">
        <v>6200</v>
      </c>
      <c r="D7804" t="s">
        <v>519</v>
      </c>
      <c r="F7804" t="s">
        <v>477</v>
      </c>
      <c r="G7804" t="s">
        <v>17</v>
      </c>
      <c r="H7804" s="2">
        <v>26069.25</v>
      </c>
      <c r="I7804">
        <v>0.04</v>
      </c>
      <c r="J7804" s="2">
        <v>26069.25</v>
      </c>
      <c r="K7804" s="2">
        <v>4700</v>
      </c>
      <c r="L7804">
        <v>5.55</v>
      </c>
      <c r="M7804" t="s">
        <v>73</v>
      </c>
      <c r="N7804" t="s">
        <v>74</v>
      </c>
      <c r="O7804" t="s">
        <v>75</v>
      </c>
    </row>
    <row r="7805" spans="1:15" x14ac:dyDescent="0.2">
      <c r="A7805" s="1" t="s">
        <v>505</v>
      </c>
      <c r="B7805" s="1">
        <v>46020</v>
      </c>
      <c r="C7805" t="s">
        <v>485</v>
      </c>
      <c r="D7805" t="s">
        <v>486</v>
      </c>
      <c r="F7805" t="s">
        <v>69</v>
      </c>
      <c r="G7805" t="s">
        <v>17</v>
      </c>
      <c r="H7805" s="2">
        <v>25657.279999999999</v>
      </c>
      <c r="I7805">
        <v>0.04</v>
      </c>
      <c r="J7805" s="2">
        <v>25657.279999999999</v>
      </c>
      <c r="K7805" s="2">
        <v>6512</v>
      </c>
      <c r="L7805">
        <v>3.94</v>
      </c>
      <c r="M7805" t="s">
        <v>18</v>
      </c>
      <c r="N7805" t="s">
        <v>19</v>
      </c>
      <c r="O7805" t="s">
        <v>20</v>
      </c>
    </row>
    <row r="7806" spans="1:15" x14ac:dyDescent="0.2">
      <c r="A7806" s="1" t="s">
        <v>505</v>
      </c>
      <c r="B7806" s="1">
        <v>46020</v>
      </c>
      <c r="C7806">
        <v>376300</v>
      </c>
      <c r="D7806" t="s">
        <v>484</v>
      </c>
      <c r="F7806" t="s">
        <v>69</v>
      </c>
      <c r="G7806" t="s">
        <v>17</v>
      </c>
      <c r="H7806" s="2">
        <v>24730.240000000002</v>
      </c>
      <c r="I7806">
        <v>0.03</v>
      </c>
      <c r="J7806" s="2">
        <v>24730.240000000002</v>
      </c>
      <c r="K7806">
        <v>901</v>
      </c>
      <c r="L7806">
        <v>27.45</v>
      </c>
      <c r="M7806" t="s">
        <v>51</v>
      </c>
      <c r="N7806" t="s">
        <v>463</v>
      </c>
      <c r="O7806" t="s">
        <v>53</v>
      </c>
    </row>
    <row r="7807" spans="1:15" x14ac:dyDescent="0.2">
      <c r="A7807" s="1" t="s">
        <v>505</v>
      </c>
      <c r="B7807" s="1">
        <v>46020</v>
      </c>
      <c r="C7807">
        <v>30520</v>
      </c>
      <c r="D7807" t="s">
        <v>521</v>
      </c>
      <c r="F7807" t="s">
        <v>16</v>
      </c>
      <c r="G7807" t="s">
        <v>17</v>
      </c>
      <c r="H7807" s="2">
        <v>24238.46</v>
      </c>
      <c r="I7807">
        <v>0.03</v>
      </c>
      <c r="J7807" s="2">
        <v>24238.46</v>
      </c>
      <c r="K7807" s="2">
        <v>1507</v>
      </c>
      <c r="L7807">
        <v>16.079999999999998</v>
      </c>
      <c r="M7807" t="s">
        <v>51</v>
      </c>
      <c r="N7807" t="s">
        <v>463</v>
      </c>
      <c r="O7807" t="s">
        <v>53</v>
      </c>
    </row>
    <row r="7808" spans="1:15" x14ac:dyDescent="0.2">
      <c r="A7808" s="1" t="s">
        <v>505</v>
      </c>
      <c r="B7808" s="1">
        <v>46020</v>
      </c>
      <c r="C7808" t="s">
        <v>446</v>
      </c>
      <c r="D7808" t="s">
        <v>447</v>
      </c>
      <c r="F7808" t="s">
        <v>69</v>
      </c>
      <c r="G7808" t="s">
        <v>17</v>
      </c>
      <c r="H7808" s="2">
        <v>23466.9</v>
      </c>
      <c r="I7808">
        <v>0.03</v>
      </c>
      <c r="J7808" s="2">
        <v>23466.9</v>
      </c>
      <c r="K7808" s="2">
        <v>6802</v>
      </c>
      <c r="L7808">
        <v>3.45</v>
      </c>
      <c r="M7808" t="s">
        <v>18</v>
      </c>
      <c r="N7808" t="s">
        <v>19</v>
      </c>
      <c r="O7808" t="s">
        <v>20</v>
      </c>
    </row>
    <row r="7809" spans="1:15" x14ac:dyDescent="0.2">
      <c r="A7809" s="1" t="s">
        <v>505</v>
      </c>
      <c r="B7809" s="1">
        <v>46020</v>
      </c>
      <c r="C7809" t="s">
        <v>522</v>
      </c>
      <c r="D7809" t="s">
        <v>523</v>
      </c>
      <c r="F7809" t="s">
        <v>69</v>
      </c>
      <c r="G7809" t="s">
        <v>17</v>
      </c>
      <c r="H7809" s="2">
        <v>19128.14</v>
      </c>
      <c r="I7809">
        <v>0.03</v>
      </c>
      <c r="J7809" s="2">
        <v>19128.14</v>
      </c>
      <c r="K7809" s="2">
        <v>768100</v>
      </c>
      <c r="L7809">
        <v>0.02</v>
      </c>
      <c r="M7809" t="s">
        <v>524</v>
      </c>
      <c r="N7809" t="s">
        <v>525</v>
      </c>
      <c r="O7809" t="s">
        <v>526</v>
      </c>
    </row>
    <row r="7810" spans="1:15" x14ac:dyDescent="0.2">
      <c r="A7810" s="1" t="s">
        <v>505</v>
      </c>
      <c r="B7810" s="1">
        <v>46020</v>
      </c>
      <c r="C7810">
        <v>225570</v>
      </c>
      <c r="D7810" t="s">
        <v>527</v>
      </c>
      <c r="F7810" t="s">
        <v>69</v>
      </c>
      <c r="G7810" t="s">
        <v>17</v>
      </c>
      <c r="H7810" s="2">
        <v>18594.55</v>
      </c>
      <c r="I7810">
        <v>0.03</v>
      </c>
      <c r="J7810" s="2">
        <v>18594.55</v>
      </c>
      <c r="K7810" s="2">
        <v>2203</v>
      </c>
      <c r="L7810">
        <v>8.44</v>
      </c>
      <c r="M7810" t="s">
        <v>51</v>
      </c>
      <c r="N7810" t="s">
        <v>463</v>
      </c>
      <c r="O7810" t="s">
        <v>53</v>
      </c>
    </row>
    <row r="7811" spans="1:15" x14ac:dyDescent="0.2">
      <c r="A7811" s="1" t="s">
        <v>505</v>
      </c>
      <c r="B7811" s="1">
        <v>46020</v>
      </c>
      <c r="C7811" t="s">
        <v>490</v>
      </c>
      <c r="D7811" t="s">
        <v>491</v>
      </c>
      <c r="F7811" t="s">
        <v>106</v>
      </c>
      <c r="G7811" t="s">
        <v>117</v>
      </c>
      <c r="H7811" s="2">
        <v>17000</v>
      </c>
      <c r="I7811">
        <v>0.02</v>
      </c>
      <c r="J7811" s="2">
        <v>17000</v>
      </c>
      <c r="K7811" s="2">
        <v>17000</v>
      </c>
      <c r="L7811">
        <v>100</v>
      </c>
      <c r="M7811" t="s">
        <v>18</v>
      </c>
      <c r="N7811" t="s">
        <v>108</v>
      </c>
      <c r="O7811" t="s">
        <v>20</v>
      </c>
    </row>
    <row r="7812" spans="1:15" x14ac:dyDescent="0.2">
      <c r="A7812" s="1" t="s">
        <v>505</v>
      </c>
      <c r="B7812" s="1">
        <v>46020</v>
      </c>
      <c r="C7812">
        <v>3632</v>
      </c>
      <c r="D7812" t="s">
        <v>487</v>
      </c>
      <c r="F7812" t="s">
        <v>69</v>
      </c>
      <c r="G7812" t="s">
        <v>17</v>
      </c>
      <c r="H7812" s="2">
        <v>15841.62</v>
      </c>
      <c r="I7812">
        <v>0.02</v>
      </c>
      <c r="J7812" s="2">
        <v>15841.62</v>
      </c>
      <c r="K7812" s="2">
        <v>6100</v>
      </c>
      <c r="L7812">
        <v>2.6</v>
      </c>
      <c r="M7812" t="s">
        <v>73</v>
      </c>
      <c r="N7812" t="s">
        <v>74</v>
      </c>
      <c r="O7812" t="s">
        <v>75</v>
      </c>
    </row>
    <row r="7813" spans="1:15" x14ac:dyDescent="0.2">
      <c r="A7813" s="1" t="s">
        <v>505</v>
      </c>
      <c r="B7813" s="1">
        <v>46020</v>
      </c>
      <c r="C7813" t="s">
        <v>103</v>
      </c>
      <c r="D7813" t="s">
        <v>127</v>
      </c>
      <c r="F7813" t="s">
        <v>106</v>
      </c>
      <c r="G7813" t="s">
        <v>107</v>
      </c>
      <c r="H7813" s="2">
        <v>15185.42</v>
      </c>
      <c r="I7813">
        <v>0.02</v>
      </c>
      <c r="J7813" s="2">
        <v>15185.42</v>
      </c>
      <c r="K7813" s="2">
        <v>118056</v>
      </c>
      <c r="L7813">
        <v>12.86</v>
      </c>
      <c r="M7813" t="s">
        <v>128</v>
      </c>
      <c r="N7813" t="s">
        <v>108</v>
      </c>
      <c r="O7813" t="s">
        <v>103</v>
      </c>
    </row>
    <row r="7814" spans="1:15" x14ac:dyDescent="0.2">
      <c r="A7814" s="1" t="s">
        <v>505</v>
      </c>
      <c r="B7814" s="1">
        <v>46020</v>
      </c>
      <c r="C7814">
        <v>194480</v>
      </c>
      <c r="D7814" t="s">
        <v>492</v>
      </c>
      <c r="F7814" t="s">
        <v>69</v>
      </c>
      <c r="G7814" t="s">
        <v>17</v>
      </c>
      <c r="H7814" s="2">
        <v>14270.91</v>
      </c>
      <c r="I7814">
        <v>0.02</v>
      </c>
      <c r="J7814" s="2">
        <v>14270.91</v>
      </c>
      <c r="K7814">
        <v>668</v>
      </c>
      <c r="L7814">
        <v>21.36</v>
      </c>
      <c r="M7814" t="s">
        <v>51</v>
      </c>
      <c r="N7814" t="s">
        <v>463</v>
      </c>
      <c r="O7814" t="s">
        <v>53</v>
      </c>
    </row>
    <row r="7815" spans="1:15" x14ac:dyDescent="0.2">
      <c r="A7815" s="1" t="s">
        <v>505</v>
      </c>
      <c r="B7815" s="1">
        <v>46020</v>
      </c>
      <c r="C7815" t="s">
        <v>389</v>
      </c>
      <c r="D7815" t="s">
        <v>494</v>
      </c>
      <c r="F7815" t="s">
        <v>106</v>
      </c>
      <c r="G7815" t="s">
        <v>107</v>
      </c>
      <c r="H7815" s="2">
        <v>8545.66</v>
      </c>
      <c r="I7815">
        <v>0.01</v>
      </c>
      <c r="J7815" s="2">
        <v>8545.66</v>
      </c>
      <c r="K7815" s="2">
        <v>6746</v>
      </c>
      <c r="L7815">
        <v>126.69</v>
      </c>
      <c r="M7815" t="s">
        <v>387</v>
      </c>
      <c r="N7815" t="s">
        <v>108</v>
      </c>
      <c r="O7815" t="s">
        <v>389</v>
      </c>
    </row>
    <row r="7816" spans="1:15" x14ac:dyDescent="0.2">
      <c r="A7816" s="1" t="s">
        <v>505</v>
      </c>
      <c r="B7816" s="1">
        <v>46020</v>
      </c>
      <c r="C7816" t="s">
        <v>526</v>
      </c>
      <c r="D7816" t="s">
        <v>528</v>
      </c>
      <c r="F7816" t="s">
        <v>106</v>
      </c>
      <c r="G7816" t="s">
        <v>107</v>
      </c>
      <c r="H7816" s="2">
        <v>6705.49</v>
      </c>
      <c r="I7816">
        <v>0.01</v>
      </c>
      <c r="J7816" s="2">
        <v>6705.49</v>
      </c>
      <c r="K7816" s="2">
        <v>112551723</v>
      </c>
      <c r="L7816">
        <v>0.01</v>
      </c>
      <c r="M7816" t="s">
        <v>524</v>
      </c>
      <c r="N7816" t="s">
        <v>108</v>
      </c>
      <c r="O7816" t="s">
        <v>526</v>
      </c>
    </row>
    <row r="7817" spans="1:15" x14ac:dyDescent="0.2">
      <c r="A7817" s="1" t="s">
        <v>505</v>
      </c>
      <c r="B7817" s="1">
        <v>46020</v>
      </c>
      <c r="C7817" t="s">
        <v>152</v>
      </c>
      <c r="D7817" t="s">
        <v>153</v>
      </c>
      <c r="F7817" t="s">
        <v>106</v>
      </c>
      <c r="G7817" t="s">
        <v>107</v>
      </c>
      <c r="H7817" s="2">
        <v>4982.46</v>
      </c>
      <c r="I7817">
        <v>0.01</v>
      </c>
      <c r="J7817" s="2">
        <v>4982.46</v>
      </c>
      <c r="K7817" s="2">
        <v>3691</v>
      </c>
      <c r="L7817">
        <v>134.99</v>
      </c>
      <c r="M7817" t="s">
        <v>154</v>
      </c>
      <c r="N7817" t="s">
        <v>108</v>
      </c>
      <c r="O7817" t="s">
        <v>152</v>
      </c>
    </row>
    <row r="7818" spans="1:15" x14ac:dyDescent="0.2">
      <c r="A7818" s="1" t="s">
        <v>505</v>
      </c>
      <c r="B7818" s="1">
        <v>46020</v>
      </c>
      <c r="C7818" t="s">
        <v>384</v>
      </c>
      <c r="D7818" t="s">
        <v>493</v>
      </c>
      <c r="F7818" t="s">
        <v>106</v>
      </c>
      <c r="G7818" t="s">
        <v>107</v>
      </c>
      <c r="H7818" s="2">
        <v>4147.13</v>
      </c>
      <c r="I7818">
        <v>0.01</v>
      </c>
      <c r="J7818" s="2">
        <v>4147.13</v>
      </c>
      <c r="K7818" s="2">
        <v>38123</v>
      </c>
      <c r="L7818">
        <v>10.88</v>
      </c>
      <c r="M7818" t="s">
        <v>363</v>
      </c>
      <c r="N7818" t="s">
        <v>108</v>
      </c>
      <c r="O7818" t="s">
        <v>384</v>
      </c>
    </row>
    <row r="7819" spans="1:15" x14ac:dyDescent="0.2">
      <c r="A7819" s="1" t="s">
        <v>505</v>
      </c>
      <c r="B7819" s="1">
        <v>46020</v>
      </c>
      <c r="C7819" t="s">
        <v>376</v>
      </c>
      <c r="D7819" t="s">
        <v>495</v>
      </c>
      <c r="F7819" t="s">
        <v>106</v>
      </c>
      <c r="G7819" t="s">
        <v>107</v>
      </c>
      <c r="H7819" s="2">
        <v>3712.19</v>
      </c>
      <c r="I7819">
        <v>0.01</v>
      </c>
      <c r="J7819" s="2">
        <v>3712.19</v>
      </c>
      <c r="K7819" s="2">
        <v>5544</v>
      </c>
      <c r="L7819">
        <v>66.959999999999994</v>
      </c>
      <c r="M7819" t="s">
        <v>374</v>
      </c>
      <c r="N7819" t="s">
        <v>108</v>
      </c>
      <c r="O7819" t="s">
        <v>376</v>
      </c>
    </row>
    <row r="7820" spans="1:15" x14ac:dyDescent="0.2">
      <c r="A7820" s="1" t="s">
        <v>505</v>
      </c>
      <c r="B7820" s="1">
        <v>46020</v>
      </c>
      <c r="C7820" t="s">
        <v>496</v>
      </c>
      <c r="D7820" t="s">
        <v>497</v>
      </c>
      <c r="F7820" t="s">
        <v>106</v>
      </c>
      <c r="G7820" t="s">
        <v>107</v>
      </c>
      <c r="H7820" s="2">
        <v>3580.3</v>
      </c>
      <c r="I7820">
        <v>0</v>
      </c>
      <c r="J7820" s="2">
        <v>3580.3</v>
      </c>
      <c r="K7820" s="2">
        <v>14536</v>
      </c>
      <c r="L7820">
        <v>24.63</v>
      </c>
      <c r="M7820" t="s">
        <v>498</v>
      </c>
      <c r="N7820" t="s">
        <v>108</v>
      </c>
      <c r="O7820" t="s">
        <v>496</v>
      </c>
    </row>
    <row r="7821" spans="1:15" x14ac:dyDescent="0.2">
      <c r="A7821" s="1" t="s">
        <v>505</v>
      </c>
      <c r="B7821" s="1">
        <v>46020</v>
      </c>
      <c r="C7821" t="s">
        <v>40</v>
      </c>
      <c r="D7821" t="s">
        <v>125</v>
      </c>
      <c r="F7821" t="s">
        <v>106</v>
      </c>
      <c r="G7821" t="s">
        <v>107</v>
      </c>
      <c r="H7821" s="2">
        <v>2408.52</v>
      </c>
      <c r="I7821">
        <v>0</v>
      </c>
      <c r="J7821" s="2">
        <v>2408.52</v>
      </c>
      <c r="K7821" s="2">
        <v>2047</v>
      </c>
      <c r="L7821">
        <v>117.67</v>
      </c>
      <c r="M7821" t="s">
        <v>126</v>
      </c>
      <c r="N7821" t="s">
        <v>108</v>
      </c>
      <c r="O7821" t="s">
        <v>40</v>
      </c>
    </row>
    <row r="7822" spans="1:15" x14ac:dyDescent="0.2">
      <c r="A7822" s="1" t="s">
        <v>505</v>
      </c>
      <c r="B7822" s="1">
        <v>46020</v>
      </c>
      <c r="C7822" t="s">
        <v>414</v>
      </c>
      <c r="D7822" t="s">
        <v>499</v>
      </c>
      <c r="F7822" t="s">
        <v>106</v>
      </c>
      <c r="G7822" t="s">
        <v>107</v>
      </c>
      <c r="H7822" s="2">
        <v>2355.25</v>
      </c>
      <c r="I7822">
        <v>0</v>
      </c>
      <c r="J7822" s="2">
        <v>2355.25</v>
      </c>
      <c r="K7822" s="2">
        <v>8463</v>
      </c>
      <c r="L7822">
        <v>27.83</v>
      </c>
      <c r="M7822" t="s">
        <v>412</v>
      </c>
      <c r="N7822" t="s">
        <v>108</v>
      </c>
      <c r="O7822" t="s">
        <v>414</v>
      </c>
    </row>
    <row r="7823" spans="1:15" x14ac:dyDescent="0.2">
      <c r="A7823" s="1" t="s">
        <v>505</v>
      </c>
      <c r="B7823" s="1">
        <v>46020</v>
      </c>
      <c r="C7823" t="s">
        <v>35</v>
      </c>
      <c r="D7823" t="s">
        <v>113</v>
      </c>
      <c r="F7823" t="s">
        <v>106</v>
      </c>
      <c r="G7823" t="s">
        <v>107</v>
      </c>
      <c r="H7823" s="2">
        <v>1745.09</v>
      </c>
      <c r="I7823">
        <v>0</v>
      </c>
      <c r="J7823" s="2">
        <v>1745.09</v>
      </c>
      <c r="K7823" s="2">
        <v>54843</v>
      </c>
      <c r="L7823">
        <v>3.18</v>
      </c>
      <c r="M7823" t="s">
        <v>33</v>
      </c>
      <c r="N7823" t="s">
        <v>108</v>
      </c>
      <c r="O7823" t="s">
        <v>35</v>
      </c>
    </row>
    <row r="7824" spans="1:15" x14ac:dyDescent="0.2">
      <c r="A7824" s="1" t="s">
        <v>505</v>
      </c>
      <c r="B7824" s="1">
        <v>46020</v>
      </c>
      <c r="C7824" t="s">
        <v>500</v>
      </c>
      <c r="D7824" t="s">
        <v>501</v>
      </c>
      <c r="F7824" t="s">
        <v>106</v>
      </c>
      <c r="G7824" t="s">
        <v>107</v>
      </c>
      <c r="H7824" s="2">
        <v>1013.74</v>
      </c>
      <c r="I7824">
        <v>0</v>
      </c>
      <c r="J7824" s="2">
        <v>1013.74</v>
      </c>
      <c r="K7824" s="2">
        <v>10174</v>
      </c>
      <c r="L7824">
        <v>9.9600000000000009</v>
      </c>
      <c r="M7824" t="s">
        <v>502</v>
      </c>
      <c r="N7824" t="s">
        <v>108</v>
      </c>
      <c r="O7824" t="s">
        <v>500</v>
      </c>
    </row>
    <row r="7825" spans="1:15" x14ac:dyDescent="0.2">
      <c r="A7825" s="1" t="s">
        <v>505</v>
      </c>
      <c r="B7825" s="1">
        <v>46020</v>
      </c>
      <c r="C7825" t="s">
        <v>725</v>
      </c>
      <c r="D7825" t="s">
        <v>726</v>
      </c>
      <c r="F7825" t="s">
        <v>106</v>
      </c>
      <c r="G7825" t="s">
        <v>132</v>
      </c>
      <c r="H7825">
        <v>0</v>
      </c>
      <c r="I7825">
        <v>0</v>
      </c>
      <c r="J7825" s="2">
        <v>257397.5</v>
      </c>
      <c r="K7825">
        <v>5</v>
      </c>
      <c r="L7825" s="2">
        <v>25739.75</v>
      </c>
      <c r="M7825" t="s">
        <v>108</v>
      </c>
      <c r="N7825" t="s">
        <v>133</v>
      </c>
      <c r="O7825" t="s">
        <v>20</v>
      </c>
    </row>
    <row r="7826" spans="1:15" x14ac:dyDescent="0.2">
      <c r="A7826" s="1" t="s">
        <v>719</v>
      </c>
      <c r="B7826" s="1">
        <v>46020</v>
      </c>
      <c r="C7826" t="s">
        <v>655</v>
      </c>
      <c r="D7826" t="s">
        <v>656</v>
      </c>
      <c r="F7826" t="s">
        <v>477</v>
      </c>
      <c r="G7826" t="s">
        <v>17</v>
      </c>
      <c r="H7826" s="2">
        <v>17520680.649999999</v>
      </c>
      <c r="I7826">
        <v>13.62</v>
      </c>
      <c r="J7826" s="2">
        <v>17520680.649999999</v>
      </c>
      <c r="K7826" s="2">
        <v>1343293</v>
      </c>
      <c r="L7826">
        <v>13.04</v>
      </c>
      <c r="M7826" t="s">
        <v>154</v>
      </c>
      <c r="N7826" t="s">
        <v>396</v>
      </c>
      <c r="O7826" t="s">
        <v>152</v>
      </c>
    </row>
    <row r="7827" spans="1:15" x14ac:dyDescent="0.2">
      <c r="A7827" s="1" t="s">
        <v>719</v>
      </c>
      <c r="B7827" s="1">
        <v>46020</v>
      </c>
      <c r="C7827" t="s">
        <v>651</v>
      </c>
      <c r="D7827" t="s">
        <v>652</v>
      </c>
      <c r="F7827" t="s">
        <v>477</v>
      </c>
      <c r="G7827" t="s">
        <v>17</v>
      </c>
      <c r="H7827" s="2">
        <v>17282379.699999999</v>
      </c>
      <c r="I7827">
        <v>13.43</v>
      </c>
      <c r="J7827" s="2">
        <v>17282379.699999999</v>
      </c>
      <c r="K7827" s="2">
        <v>886989</v>
      </c>
      <c r="L7827">
        <v>19.48</v>
      </c>
      <c r="M7827" t="s">
        <v>154</v>
      </c>
      <c r="N7827" t="s">
        <v>396</v>
      </c>
      <c r="O7827" t="s">
        <v>152</v>
      </c>
    </row>
    <row r="7828" spans="1:15" x14ac:dyDescent="0.2">
      <c r="A7828" s="1" t="s">
        <v>719</v>
      </c>
      <c r="B7828" s="1">
        <v>46020</v>
      </c>
      <c r="C7828" t="s">
        <v>647</v>
      </c>
      <c r="D7828" t="s">
        <v>648</v>
      </c>
      <c r="F7828" t="s">
        <v>477</v>
      </c>
      <c r="G7828" t="s">
        <v>17</v>
      </c>
      <c r="H7828" s="2">
        <v>17133928</v>
      </c>
      <c r="I7828">
        <v>13.32</v>
      </c>
      <c r="J7828" s="2">
        <v>17133928</v>
      </c>
      <c r="K7828" s="2">
        <v>11228</v>
      </c>
      <c r="L7828" s="2">
        <v>1526</v>
      </c>
      <c r="M7828" t="s">
        <v>649</v>
      </c>
      <c r="N7828" t="s">
        <v>650</v>
      </c>
      <c r="O7828" t="s">
        <v>40</v>
      </c>
    </row>
    <row r="7829" spans="1:15" x14ac:dyDescent="0.2">
      <c r="A7829" s="1" t="s">
        <v>719</v>
      </c>
      <c r="B7829" s="1">
        <v>46020</v>
      </c>
      <c r="C7829" t="s">
        <v>653</v>
      </c>
      <c r="D7829" t="s">
        <v>654</v>
      </c>
      <c r="F7829" t="s">
        <v>477</v>
      </c>
      <c r="G7829" t="s">
        <v>17</v>
      </c>
      <c r="H7829" s="2">
        <v>16672546.5</v>
      </c>
      <c r="I7829">
        <v>12.96</v>
      </c>
      <c r="J7829" s="2">
        <v>16672546.5</v>
      </c>
      <c r="K7829" s="2">
        <v>73415</v>
      </c>
      <c r="L7829">
        <v>227.1</v>
      </c>
      <c r="M7829" t="s">
        <v>441</v>
      </c>
      <c r="N7829" t="s">
        <v>442</v>
      </c>
      <c r="O7829" t="s">
        <v>40</v>
      </c>
    </row>
    <row r="7830" spans="1:15" x14ac:dyDescent="0.2">
      <c r="A7830" s="1" t="s">
        <v>719</v>
      </c>
      <c r="B7830" s="1">
        <v>46020</v>
      </c>
      <c r="C7830" t="s">
        <v>657</v>
      </c>
      <c r="D7830" t="s">
        <v>658</v>
      </c>
      <c r="F7830" t="s">
        <v>477</v>
      </c>
      <c r="G7830" t="s">
        <v>17</v>
      </c>
      <c r="H7830" s="2">
        <v>14893928.640000001</v>
      </c>
      <c r="I7830">
        <v>11.58</v>
      </c>
      <c r="J7830" s="2">
        <v>14893928.640000001</v>
      </c>
      <c r="K7830" s="2">
        <v>307218</v>
      </c>
      <c r="L7830">
        <v>48.48</v>
      </c>
      <c r="M7830" t="s">
        <v>659</v>
      </c>
      <c r="N7830" t="s">
        <v>660</v>
      </c>
      <c r="O7830" t="s">
        <v>40</v>
      </c>
    </row>
    <row r="7831" spans="1:15" x14ac:dyDescent="0.2">
      <c r="A7831" s="1" t="s">
        <v>719</v>
      </c>
      <c r="B7831" s="1">
        <v>46020</v>
      </c>
      <c r="C7831" t="s">
        <v>661</v>
      </c>
      <c r="D7831" t="s">
        <v>662</v>
      </c>
      <c r="F7831" t="s">
        <v>477</v>
      </c>
      <c r="G7831" t="s">
        <v>17</v>
      </c>
      <c r="H7831" s="2">
        <v>12242883.26</v>
      </c>
      <c r="I7831">
        <v>9.52</v>
      </c>
      <c r="J7831" s="2">
        <v>12242883.26</v>
      </c>
      <c r="K7831" s="2">
        <v>252876</v>
      </c>
      <c r="L7831">
        <v>48.41</v>
      </c>
      <c r="M7831" t="s">
        <v>363</v>
      </c>
      <c r="N7831" t="s">
        <v>383</v>
      </c>
      <c r="O7831" t="s">
        <v>384</v>
      </c>
    </row>
    <row r="7832" spans="1:15" x14ac:dyDescent="0.2">
      <c r="A7832" s="1" t="s">
        <v>719</v>
      </c>
      <c r="B7832" s="1">
        <v>46020</v>
      </c>
      <c r="C7832" t="s">
        <v>663</v>
      </c>
      <c r="D7832" t="s">
        <v>664</v>
      </c>
      <c r="F7832" t="s">
        <v>477</v>
      </c>
      <c r="G7832" t="s">
        <v>17</v>
      </c>
      <c r="H7832" s="2">
        <v>5375257.3899999997</v>
      </c>
      <c r="I7832">
        <v>4.18</v>
      </c>
      <c r="J7832" s="2">
        <v>5375257.3899999997</v>
      </c>
      <c r="K7832" s="2">
        <v>385025</v>
      </c>
      <c r="L7832">
        <v>13.96</v>
      </c>
      <c r="M7832" t="s">
        <v>154</v>
      </c>
      <c r="N7832" t="s">
        <v>396</v>
      </c>
      <c r="O7832" t="s">
        <v>152</v>
      </c>
    </row>
    <row r="7833" spans="1:15" x14ac:dyDescent="0.2">
      <c r="A7833" s="1" t="s">
        <v>719</v>
      </c>
      <c r="B7833" s="1">
        <v>46020</v>
      </c>
      <c r="C7833" t="s">
        <v>667</v>
      </c>
      <c r="D7833" t="s">
        <v>668</v>
      </c>
      <c r="F7833" t="s">
        <v>477</v>
      </c>
      <c r="G7833" t="s">
        <v>17</v>
      </c>
      <c r="H7833" s="2">
        <v>3924857.53</v>
      </c>
      <c r="I7833">
        <v>3.05</v>
      </c>
      <c r="J7833" s="2">
        <v>3924857.53</v>
      </c>
      <c r="K7833" s="2">
        <v>897230</v>
      </c>
      <c r="L7833">
        <v>4.37</v>
      </c>
      <c r="M7833" t="s">
        <v>669</v>
      </c>
      <c r="N7833" t="s">
        <v>670</v>
      </c>
      <c r="O7833" t="s">
        <v>671</v>
      </c>
    </row>
    <row r="7834" spans="1:15" x14ac:dyDescent="0.2">
      <c r="A7834" s="1" t="s">
        <v>719</v>
      </c>
      <c r="B7834" s="1">
        <v>46020</v>
      </c>
      <c r="C7834" t="s">
        <v>665</v>
      </c>
      <c r="D7834" t="s">
        <v>666</v>
      </c>
      <c r="F7834" t="s">
        <v>477</v>
      </c>
      <c r="G7834" t="s">
        <v>17</v>
      </c>
      <c r="H7834" s="2">
        <v>3738820.8</v>
      </c>
      <c r="I7834">
        <v>2.91</v>
      </c>
      <c r="J7834" s="2">
        <v>3738820.8</v>
      </c>
      <c r="K7834" s="2">
        <v>13827</v>
      </c>
      <c r="L7834">
        <v>270.39999999999998</v>
      </c>
      <c r="M7834" t="s">
        <v>441</v>
      </c>
      <c r="N7834" t="s">
        <v>442</v>
      </c>
      <c r="O7834" t="s">
        <v>40</v>
      </c>
    </row>
    <row r="7835" spans="1:15" x14ac:dyDescent="0.2">
      <c r="A7835" s="1" t="s">
        <v>719</v>
      </c>
      <c r="B7835" s="1">
        <v>46020</v>
      </c>
      <c r="C7835" t="s">
        <v>672</v>
      </c>
      <c r="D7835" t="s">
        <v>673</v>
      </c>
      <c r="F7835" t="s">
        <v>477</v>
      </c>
      <c r="G7835" t="s">
        <v>17</v>
      </c>
      <c r="H7835" s="2">
        <v>3545444</v>
      </c>
      <c r="I7835">
        <v>2.76</v>
      </c>
      <c r="J7835" s="2">
        <v>3545444</v>
      </c>
      <c r="K7835" s="2">
        <v>18089</v>
      </c>
      <c r="L7835">
        <v>196</v>
      </c>
      <c r="M7835" t="s">
        <v>441</v>
      </c>
      <c r="N7835" t="s">
        <v>442</v>
      </c>
      <c r="O7835" t="s">
        <v>40</v>
      </c>
    </row>
    <row r="7836" spans="1:15" x14ac:dyDescent="0.2">
      <c r="A7836" s="1" t="s">
        <v>719</v>
      </c>
      <c r="B7836" s="1">
        <v>46020</v>
      </c>
      <c r="C7836" t="s">
        <v>674</v>
      </c>
      <c r="D7836" t="s">
        <v>675</v>
      </c>
      <c r="F7836" t="s">
        <v>477</v>
      </c>
      <c r="G7836" t="s">
        <v>17</v>
      </c>
      <c r="H7836" s="2">
        <v>3388275.9</v>
      </c>
      <c r="I7836">
        <v>2.63</v>
      </c>
      <c r="J7836" s="2">
        <v>3388275.9</v>
      </c>
      <c r="K7836" s="2">
        <v>11513</v>
      </c>
      <c r="L7836">
        <v>294.3</v>
      </c>
      <c r="M7836" t="s">
        <v>441</v>
      </c>
      <c r="N7836" t="s">
        <v>442</v>
      </c>
      <c r="O7836" t="s">
        <v>40</v>
      </c>
    </row>
    <row r="7837" spans="1:15" x14ac:dyDescent="0.2">
      <c r="A7837" s="1" t="s">
        <v>719</v>
      </c>
      <c r="B7837" s="1">
        <v>46020</v>
      </c>
      <c r="C7837" t="s">
        <v>676</v>
      </c>
      <c r="D7837" t="s">
        <v>677</v>
      </c>
      <c r="F7837" t="s">
        <v>477</v>
      </c>
      <c r="G7837" t="s">
        <v>17</v>
      </c>
      <c r="H7837" s="2">
        <v>3321007.5</v>
      </c>
      <c r="I7837">
        <v>2.58</v>
      </c>
      <c r="J7837" s="2">
        <v>3321007.5</v>
      </c>
      <c r="K7837" s="2">
        <v>45807</v>
      </c>
      <c r="L7837">
        <v>72.5</v>
      </c>
      <c r="M7837" t="s">
        <v>649</v>
      </c>
      <c r="N7837" t="s">
        <v>650</v>
      </c>
      <c r="O7837" t="s">
        <v>40</v>
      </c>
    </row>
    <row r="7838" spans="1:15" x14ac:dyDescent="0.2">
      <c r="A7838" s="1" t="s">
        <v>719</v>
      </c>
      <c r="B7838" s="1">
        <v>46020</v>
      </c>
      <c r="C7838" t="s">
        <v>678</v>
      </c>
      <c r="D7838" t="s">
        <v>679</v>
      </c>
      <c r="F7838" t="s">
        <v>477</v>
      </c>
      <c r="G7838" t="s">
        <v>17</v>
      </c>
      <c r="H7838" s="2">
        <v>2993350</v>
      </c>
      <c r="I7838">
        <v>2.33</v>
      </c>
      <c r="J7838" s="2">
        <v>2993350</v>
      </c>
      <c r="K7838" s="2">
        <v>57125</v>
      </c>
      <c r="L7838">
        <v>52.4</v>
      </c>
      <c r="M7838" t="s">
        <v>649</v>
      </c>
      <c r="N7838" t="s">
        <v>650</v>
      </c>
      <c r="O7838" t="s">
        <v>40</v>
      </c>
    </row>
    <row r="7839" spans="1:15" x14ac:dyDescent="0.2">
      <c r="A7839" s="1" t="s">
        <v>719</v>
      </c>
      <c r="B7839" s="1">
        <v>46020</v>
      </c>
      <c r="C7839" t="s">
        <v>680</v>
      </c>
      <c r="D7839" t="s">
        <v>681</v>
      </c>
      <c r="F7839" t="s">
        <v>477</v>
      </c>
      <c r="G7839" t="s">
        <v>17</v>
      </c>
      <c r="H7839" s="2">
        <v>1826530.62</v>
      </c>
      <c r="I7839">
        <v>1.42</v>
      </c>
      <c r="J7839" s="2">
        <v>1826530.62</v>
      </c>
      <c r="K7839" s="2">
        <v>363524</v>
      </c>
      <c r="L7839">
        <v>5.0199999999999996</v>
      </c>
      <c r="M7839" t="s">
        <v>154</v>
      </c>
      <c r="N7839" t="s">
        <v>396</v>
      </c>
      <c r="O7839" t="s">
        <v>152</v>
      </c>
    </row>
    <row r="7840" spans="1:15" x14ac:dyDescent="0.2">
      <c r="A7840" s="1" t="s">
        <v>719</v>
      </c>
      <c r="B7840" s="1">
        <v>46020</v>
      </c>
      <c r="C7840" t="s">
        <v>682</v>
      </c>
      <c r="D7840" t="s">
        <v>683</v>
      </c>
      <c r="F7840" t="s">
        <v>477</v>
      </c>
      <c r="G7840" t="s">
        <v>17</v>
      </c>
      <c r="H7840" s="2">
        <v>1534886.19</v>
      </c>
      <c r="I7840">
        <v>1.19</v>
      </c>
      <c r="J7840" s="2">
        <v>1534886.19</v>
      </c>
      <c r="K7840" s="2">
        <v>70028</v>
      </c>
      <c r="L7840">
        <v>21.92</v>
      </c>
      <c r="M7840" t="s">
        <v>502</v>
      </c>
      <c r="N7840" t="s">
        <v>684</v>
      </c>
      <c r="O7840" t="s">
        <v>500</v>
      </c>
    </row>
    <row r="7841" spans="1:15" x14ac:dyDescent="0.2">
      <c r="A7841" s="1" t="s">
        <v>719</v>
      </c>
      <c r="B7841" s="1">
        <v>46020</v>
      </c>
      <c r="C7841" t="s">
        <v>685</v>
      </c>
      <c r="D7841" t="s">
        <v>686</v>
      </c>
      <c r="F7841" t="s">
        <v>477</v>
      </c>
      <c r="G7841" t="s">
        <v>17</v>
      </c>
      <c r="H7841" s="2">
        <v>1112354.07</v>
      </c>
      <c r="I7841">
        <v>0.86</v>
      </c>
      <c r="J7841" s="2">
        <v>1112354.07</v>
      </c>
      <c r="K7841" s="2">
        <v>206973</v>
      </c>
      <c r="L7841">
        <v>5.37</v>
      </c>
      <c r="M7841" t="s">
        <v>154</v>
      </c>
      <c r="N7841" t="s">
        <v>396</v>
      </c>
      <c r="O7841" t="s">
        <v>152</v>
      </c>
    </row>
    <row r="7842" spans="1:15" x14ac:dyDescent="0.2">
      <c r="A7842" s="1" t="s">
        <v>719</v>
      </c>
      <c r="B7842" s="1">
        <v>46020</v>
      </c>
      <c r="C7842" t="s">
        <v>687</v>
      </c>
      <c r="D7842" t="s">
        <v>688</v>
      </c>
      <c r="F7842" t="s">
        <v>477</v>
      </c>
      <c r="G7842" t="s">
        <v>17</v>
      </c>
      <c r="H7842" s="2">
        <v>374006.35</v>
      </c>
      <c r="I7842">
        <v>0.28999999999999998</v>
      </c>
      <c r="J7842" s="2">
        <v>374006.35</v>
      </c>
      <c r="K7842" s="2">
        <v>34198</v>
      </c>
      <c r="L7842">
        <v>10.94</v>
      </c>
      <c r="M7842" t="s">
        <v>363</v>
      </c>
      <c r="N7842" t="s">
        <v>383</v>
      </c>
      <c r="O7842" t="s">
        <v>384</v>
      </c>
    </row>
    <row r="7843" spans="1:15" x14ac:dyDescent="0.2">
      <c r="A7843" s="1" t="s">
        <v>719</v>
      </c>
      <c r="B7843" s="1">
        <v>46020</v>
      </c>
      <c r="C7843" t="s">
        <v>691</v>
      </c>
      <c r="D7843" t="s">
        <v>692</v>
      </c>
      <c r="F7843" t="s">
        <v>477</v>
      </c>
      <c r="G7843" t="s">
        <v>17</v>
      </c>
      <c r="H7843" s="2">
        <v>310570.03000000003</v>
      </c>
      <c r="I7843">
        <v>0.24</v>
      </c>
      <c r="J7843" s="2">
        <v>310570.03000000003</v>
      </c>
      <c r="K7843" s="2">
        <v>10237</v>
      </c>
      <c r="L7843">
        <v>30.34</v>
      </c>
      <c r="M7843" t="s">
        <v>693</v>
      </c>
      <c r="N7843" t="s">
        <v>694</v>
      </c>
      <c r="O7843" t="s">
        <v>695</v>
      </c>
    </row>
    <row r="7844" spans="1:15" x14ac:dyDescent="0.2">
      <c r="A7844" s="1" t="s">
        <v>719</v>
      </c>
      <c r="B7844" s="1">
        <v>46020</v>
      </c>
      <c r="C7844" t="s">
        <v>689</v>
      </c>
      <c r="D7844" t="s">
        <v>690</v>
      </c>
      <c r="F7844" t="s">
        <v>477</v>
      </c>
      <c r="G7844" t="s">
        <v>17</v>
      </c>
      <c r="H7844" s="2">
        <v>295348.89</v>
      </c>
      <c r="I7844">
        <v>0.23</v>
      </c>
      <c r="J7844" s="2">
        <v>295348.89</v>
      </c>
      <c r="K7844" s="2">
        <v>28449</v>
      </c>
      <c r="L7844">
        <v>10.38</v>
      </c>
      <c r="M7844" t="s">
        <v>154</v>
      </c>
      <c r="N7844" t="s">
        <v>396</v>
      </c>
      <c r="O7844" t="s">
        <v>152</v>
      </c>
    </row>
    <row r="7845" spans="1:15" x14ac:dyDescent="0.2">
      <c r="A7845" s="1" t="s">
        <v>719</v>
      </c>
      <c r="B7845" s="1">
        <v>46020</v>
      </c>
      <c r="C7845" t="s">
        <v>696</v>
      </c>
      <c r="D7845" t="s">
        <v>697</v>
      </c>
      <c r="F7845" t="s">
        <v>477</v>
      </c>
      <c r="G7845" t="s">
        <v>17</v>
      </c>
      <c r="H7845" s="2">
        <v>276735.15000000002</v>
      </c>
      <c r="I7845">
        <v>0.22</v>
      </c>
      <c r="J7845" s="2">
        <v>276735.15000000002</v>
      </c>
      <c r="K7845" s="2">
        <v>10196</v>
      </c>
      <c r="L7845">
        <v>27.14</v>
      </c>
      <c r="M7845" t="s">
        <v>154</v>
      </c>
      <c r="N7845" t="s">
        <v>396</v>
      </c>
      <c r="O7845" t="s">
        <v>152</v>
      </c>
    </row>
    <row r="7846" spans="1:15" x14ac:dyDescent="0.2">
      <c r="A7846" s="1" t="s">
        <v>719</v>
      </c>
      <c r="B7846" s="1">
        <v>46020</v>
      </c>
      <c r="C7846" t="s">
        <v>698</v>
      </c>
      <c r="D7846" t="s">
        <v>699</v>
      </c>
      <c r="F7846" t="s">
        <v>477</v>
      </c>
      <c r="G7846" t="s">
        <v>17</v>
      </c>
      <c r="H7846" s="2">
        <v>251197.95</v>
      </c>
      <c r="I7846">
        <v>0.2</v>
      </c>
      <c r="J7846" s="2">
        <v>251197.95</v>
      </c>
      <c r="K7846" s="2">
        <v>37872</v>
      </c>
      <c r="L7846">
        <v>6.63</v>
      </c>
      <c r="M7846" t="s">
        <v>154</v>
      </c>
      <c r="N7846" t="s">
        <v>396</v>
      </c>
      <c r="O7846" t="s">
        <v>152</v>
      </c>
    </row>
    <row r="7847" spans="1:15" x14ac:dyDescent="0.2">
      <c r="A7847" s="1" t="s">
        <v>719</v>
      </c>
      <c r="B7847" s="1">
        <v>46020</v>
      </c>
      <c r="C7847" t="s">
        <v>40</v>
      </c>
      <c r="D7847" t="s">
        <v>125</v>
      </c>
      <c r="F7847" t="s">
        <v>106</v>
      </c>
      <c r="G7847" t="s">
        <v>107</v>
      </c>
      <c r="H7847" s="2">
        <v>250802.5</v>
      </c>
      <c r="I7847">
        <v>0.19</v>
      </c>
      <c r="J7847" s="2">
        <v>250802.5</v>
      </c>
      <c r="K7847" s="2">
        <v>250802</v>
      </c>
      <c r="L7847">
        <v>100</v>
      </c>
      <c r="M7847" t="s">
        <v>126</v>
      </c>
      <c r="N7847" t="s">
        <v>108</v>
      </c>
      <c r="O7847" t="s">
        <v>40</v>
      </c>
    </row>
    <row r="7848" spans="1:15" x14ac:dyDescent="0.2">
      <c r="A7848" s="1" t="s">
        <v>719</v>
      </c>
      <c r="B7848" s="1">
        <v>46020</v>
      </c>
      <c r="C7848" t="s">
        <v>526</v>
      </c>
      <c r="D7848" t="s">
        <v>700</v>
      </c>
      <c r="F7848" t="s">
        <v>16</v>
      </c>
      <c r="G7848" t="s">
        <v>17</v>
      </c>
      <c r="H7848" s="2">
        <v>129205.26</v>
      </c>
      <c r="I7848">
        <v>0.1</v>
      </c>
      <c r="J7848" s="2">
        <v>129205.26</v>
      </c>
      <c r="K7848" s="2">
        <v>2727</v>
      </c>
      <c r="L7848">
        <v>47.38</v>
      </c>
      <c r="M7848" t="s">
        <v>701</v>
      </c>
      <c r="N7848" t="s">
        <v>702</v>
      </c>
      <c r="O7848" t="s">
        <v>40</v>
      </c>
    </row>
    <row r="7849" spans="1:15" x14ac:dyDescent="0.2">
      <c r="A7849" s="1" t="s">
        <v>719</v>
      </c>
      <c r="B7849" s="1">
        <v>46020</v>
      </c>
      <c r="C7849" t="s">
        <v>703</v>
      </c>
      <c r="D7849" t="s">
        <v>704</v>
      </c>
      <c r="F7849" t="s">
        <v>477</v>
      </c>
      <c r="G7849" t="s">
        <v>17</v>
      </c>
      <c r="H7849" s="2">
        <v>102144.06</v>
      </c>
      <c r="I7849">
        <v>0.08</v>
      </c>
      <c r="J7849" s="2">
        <v>102144.06</v>
      </c>
      <c r="K7849" s="2">
        <v>4914</v>
      </c>
      <c r="L7849">
        <v>20.79</v>
      </c>
      <c r="M7849" t="s">
        <v>154</v>
      </c>
      <c r="N7849" t="s">
        <v>396</v>
      </c>
      <c r="O7849" t="s">
        <v>152</v>
      </c>
    </row>
    <row r="7850" spans="1:15" x14ac:dyDescent="0.2">
      <c r="A7850" s="1" t="s">
        <v>719</v>
      </c>
      <c r="B7850" s="1">
        <v>46020</v>
      </c>
      <c r="C7850" t="s">
        <v>705</v>
      </c>
      <c r="D7850" t="s">
        <v>706</v>
      </c>
      <c r="F7850" t="s">
        <v>477</v>
      </c>
      <c r="G7850" t="s">
        <v>17</v>
      </c>
      <c r="H7850" s="2">
        <v>46571.7</v>
      </c>
      <c r="I7850">
        <v>0.04</v>
      </c>
      <c r="J7850" s="2">
        <v>46571.7</v>
      </c>
      <c r="K7850" s="2">
        <v>2814</v>
      </c>
      <c r="L7850">
        <v>16.55</v>
      </c>
      <c r="M7850" t="s">
        <v>659</v>
      </c>
      <c r="N7850" t="s">
        <v>660</v>
      </c>
      <c r="O7850" t="s">
        <v>40</v>
      </c>
    </row>
    <row r="7851" spans="1:15" x14ac:dyDescent="0.2">
      <c r="A7851" s="1" t="s">
        <v>719</v>
      </c>
      <c r="B7851" s="1">
        <v>46020</v>
      </c>
      <c r="C7851" t="s">
        <v>707</v>
      </c>
      <c r="D7851" t="s">
        <v>708</v>
      </c>
      <c r="F7851" t="s">
        <v>16</v>
      </c>
      <c r="G7851" t="s">
        <v>17</v>
      </c>
      <c r="H7851" s="2">
        <v>39251.33</v>
      </c>
      <c r="I7851">
        <v>0.03</v>
      </c>
      <c r="J7851" s="2">
        <v>39251.33</v>
      </c>
      <c r="K7851" s="2">
        <v>6337</v>
      </c>
      <c r="L7851">
        <v>6.19</v>
      </c>
      <c r="M7851" t="s">
        <v>502</v>
      </c>
      <c r="N7851" t="s">
        <v>684</v>
      </c>
      <c r="O7851" t="s">
        <v>500</v>
      </c>
    </row>
    <row r="7852" spans="1:15" x14ac:dyDescent="0.2">
      <c r="A7852" s="1" t="s">
        <v>719</v>
      </c>
      <c r="B7852" s="1">
        <v>46020</v>
      </c>
      <c r="C7852" t="s">
        <v>709</v>
      </c>
      <c r="D7852" t="s">
        <v>710</v>
      </c>
      <c r="F7852" t="s">
        <v>106</v>
      </c>
      <c r="G7852" t="s">
        <v>117</v>
      </c>
      <c r="H7852" s="2">
        <v>22000</v>
      </c>
      <c r="I7852">
        <v>0.02</v>
      </c>
      <c r="J7852" s="2">
        <v>22000</v>
      </c>
      <c r="K7852" s="2">
        <v>22000</v>
      </c>
      <c r="L7852">
        <v>100</v>
      </c>
      <c r="M7852" t="s">
        <v>18</v>
      </c>
      <c r="N7852" t="s">
        <v>108</v>
      </c>
      <c r="O7852" t="s">
        <v>40</v>
      </c>
    </row>
    <row r="7853" spans="1:15" x14ac:dyDescent="0.2">
      <c r="A7853" s="1" t="s">
        <v>719</v>
      </c>
      <c r="B7853" s="1">
        <v>46020</v>
      </c>
      <c r="C7853" t="s">
        <v>152</v>
      </c>
      <c r="D7853" t="s">
        <v>153</v>
      </c>
      <c r="F7853" t="s">
        <v>106</v>
      </c>
      <c r="G7853" t="s">
        <v>107</v>
      </c>
      <c r="H7853" s="2">
        <v>14280.58</v>
      </c>
      <c r="I7853">
        <v>0.01</v>
      </c>
      <c r="J7853" s="2">
        <v>14280.58</v>
      </c>
      <c r="K7853" s="2">
        <v>12449</v>
      </c>
      <c r="L7853">
        <v>114.71</v>
      </c>
      <c r="M7853" t="s">
        <v>154</v>
      </c>
      <c r="N7853" t="s">
        <v>108</v>
      </c>
      <c r="O7853" t="s">
        <v>152</v>
      </c>
    </row>
    <row r="7854" spans="1:15" x14ac:dyDescent="0.2">
      <c r="A7854" s="1" t="s">
        <v>719</v>
      </c>
      <c r="B7854" s="1">
        <v>46020</v>
      </c>
      <c r="C7854" t="s">
        <v>711</v>
      </c>
      <c r="D7854" t="s">
        <v>712</v>
      </c>
      <c r="F7854" t="s">
        <v>477</v>
      </c>
      <c r="G7854" t="s">
        <v>17</v>
      </c>
      <c r="H7854" s="2">
        <v>13697.47</v>
      </c>
      <c r="I7854">
        <v>0.01</v>
      </c>
      <c r="J7854" s="2">
        <v>13697.47</v>
      </c>
      <c r="K7854" s="2">
        <v>1485</v>
      </c>
      <c r="L7854">
        <v>9.2200000000000006</v>
      </c>
      <c r="M7854" t="s">
        <v>669</v>
      </c>
      <c r="N7854" t="s">
        <v>670</v>
      </c>
      <c r="O7854" t="s">
        <v>671</v>
      </c>
    </row>
    <row r="7855" spans="1:15" x14ac:dyDescent="0.2">
      <c r="A7855" s="1" t="s">
        <v>719</v>
      </c>
      <c r="B7855" s="1">
        <v>46020</v>
      </c>
      <c r="C7855" t="s">
        <v>671</v>
      </c>
      <c r="D7855" t="s">
        <v>713</v>
      </c>
      <c r="F7855" t="s">
        <v>106</v>
      </c>
      <c r="G7855" t="s">
        <v>107</v>
      </c>
      <c r="H7855" s="2">
        <v>10737.18</v>
      </c>
      <c r="I7855">
        <v>0.01</v>
      </c>
      <c r="J7855" s="2">
        <v>10737.18</v>
      </c>
      <c r="K7855" s="2">
        <v>542453</v>
      </c>
      <c r="L7855">
        <v>1.98</v>
      </c>
      <c r="M7855" t="s">
        <v>669</v>
      </c>
      <c r="N7855" t="s">
        <v>108</v>
      </c>
      <c r="O7855" t="s">
        <v>671</v>
      </c>
    </row>
    <row r="7856" spans="1:15" x14ac:dyDescent="0.2">
      <c r="A7856" s="1" t="s">
        <v>719</v>
      </c>
      <c r="B7856" s="1">
        <v>46020</v>
      </c>
      <c r="C7856" t="s">
        <v>384</v>
      </c>
      <c r="D7856" t="s">
        <v>493</v>
      </c>
      <c r="F7856" t="s">
        <v>106</v>
      </c>
      <c r="G7856" t="s">
        <v>107</v>
      </c>
      <c r="H7856" s="2">
        <v>3803.23</v>
      </c>
      <c r="I7856">
        <v>0</v>
      </c>
      <c r="J7856" s="2">
        <v>3803.23</v>
      </c>
      <c r="K7856" s="2">
        <v>41140</v>
      </c>
      <c r="L7856">
        <v>9.24</v>
      </c>
      <c r="M7856" t="s">
        <v>363</v>
      </c>
      <c r="N7856" t="s">
        <v>108</v>
      </c>
      <c r="O7856" t="s">
        <v>384</v>
      </c>
    </row>
    <row r="7857" spans="1:15" x14ac:dyDescent="0.2">
      <c r="A7857" s="1" t="s">
        <v>719</v>
      </c>
      <c r="B7857" s="1">
        <v>46020</v>
      </c>
      <c r="C7857" t="s">
        <v>500</v>
      </c>
      <c r="D7857" t="s">
        <v>501</v>
      </c>
      <c r="F7857" t="s">
        <v>106</v>
      </c>
      <c r="G7857" t="s">
        <v>107</v>
      </c>
      <c r="H7857" s="2">
        <v>3444.13</v>
      </c>
      <c r="I7857">
        <v>0</v>
      </c>
      <c r="J7857" s="2">
        <v>3444.13</v>
      </c>
      <c r="K7857" s="2">
        <v>40675</v>
      </c>
      <c r="L7857">
        <v>8.4700000000000006</v>
      </c>
      <c r="M7857" t="s">
        <v>502</v>
      </c>
      <c r="N7857" t="s">
        <v>108</v>
      </c>
      <c r="O7857" t="s">
        <v>500</v>
      </c>
    </row>
    <row r="7858" spans="1:15" x14ac:dyDescent="0.2">
      <c r="A7858" s="1" t="s">
        <v>719</v>
      </c>
      <c r="B7858" s="1">
        <v>46020</v>
      </c>
      <c r="C7858" t="s">
        <v>695</v>
      </c>
      <c r="D7858" t="s">
        <v>714</v>
      </c>
      <c r="F7858" t="s">
        <v>106</v>
      </c>
      <c r="G7858" t="s">
        <v>107</v>
      </c>
      <c r="H7858" s="2">
        <v>3276.42</v>
      </c>
      <c r="I7858">
        <v>0</v>
      </c>
      <c r="J7858" s="2">
        <v>3276.42</v>
      </c>
      <c r="K7858" s="2">
        <v>79594</v>
      </c>
      <c r="L7858">
        <v>4.12</v>
      </c>
      <c r="M7858" t="s">
        <v>693</v>
      </c>
      <c r="N7858" t="s">
        <v>108</v>
      </c>
      <c r="O7858" t="s">
        <v>695</v>
      </c>
    </row>
    <row r="7859" spans="1:15" x14ac:dyDescent="0.2">
      <c r="A7859" s="1" t="s">
        <v>719</v>
      </c>
      <c r="B7859" s="1">
        <v>46020</v>
      </c>
      <c r="C7859" t="s">
        <v>729</v>
      </c>
      <c r="D7859" t="s">
        <v>730</v>
      </c>
      <c r="F7859" t="s">
        <v>106</v>
      </c>
      <c r="G7859" t="s">
        <v>132</v>
      </c>
      <c r="H7859">
        <v>0</v>
      </c>
      <c r="I7859">
        <v>0</v>
      </c>
      <c r="J7859" s="2">
        <v>266850</v>
      </c>
      <c r="K7859">
        <v>5</v>
      </c>
      <c r="L7859" s="2">
        <v>1067.4000000000001</v>
      </c>
      <c r="M7859" t="s">
        <v>126</v>
      </c>
      <c r="N7859" t="s">
        <v>627</v>
      </c>
      <c r="O7859" t="s">
        <v>40</v>
      </c>
    </row>
    <row r="7860" spans="1:15" x14ac:dyDescent="0.2">
      <c r="A7860" s="1" t="s">
        <v>632</v>
      </c>
      <c r="B7860" s="1">
        <v>46020</v>
      </c>
      <c r="C7860" t="s">
        <v>548</v>
      </c>
      <c r="D7860" t="s">
        <v>549</v>
      </c>
      <c r="F7860" t="s">
        <v>533</v>
      </c>
      <c r="G7860" t="s">
        <v>17</v>
      </c>
      <c r="H7860" s="2">
        <v>25993847.879999999</v>
      </c>
      <c r="I7860">
        <v>8.1999999999999993</v>
      </c>
      <c r="J7860" s="2">
        <v>25993847.879999999</v>
      </c>
      <c r="K7860" s="2">
        <v>504931</v>
      </c>
      <c r="L7860">
        <v>51.48</v>
      </c>
      <c r="M7860" t="s">
        <v>18</v>
      </c>
      <c r="N7860" t="s">
        <v>31</v>
      </c>
      <c r="O7860" t="s">
        <v>20</v>
      </c>
    </row>
    <row r="7861" spans="1:15" x14ac:dyDescent="0.2">
      <c r="A7861" s="1" t="s">
        <v>632</v>
      </c>
      <c r="B7861" s="1">
        <v>46020</v>
      </c>
      <c r="C7861" t="s">
        <v>577</v>
      </c>
      <c r="D7861" t="s">
        <v>578</v>
      </c>
      <c r="F7861" t="s">
        <v>533</v>
      </c>
      <c r="G7861" t="s">
        <v>17</v>
      </c>
      <c r="H7861" s="2">
        <v>25148607.940000001</v>
      </c>
      <c r="I7861">
        <v>7.93</v>
      </c>
      <c r="J7861" s="2">
        <v>25148607.940000001</v>
      </c>
      <c r="K7861" s="2">
        <v>624143</v>
      </c>
      <c r="L7861">
        <v>40.29</v>
      </c>
      <c r="M7861" t="s">
        <v>154</v>
      </c>
      <c r="N7861" t="s">
        <v>396</v>
      </c>
      <c r="O7861" t="s">
        <v>152</v>
      </c>
    </row>
    <row r="7862" spans="1:15" x14ac:dyDescent="0.2">
      <c r="A7862" s="1" t="s">
        <v>632</v>
      </c>
      <c r="B7862" s="1">
        <v>46020</v>
      </c>
      <c r="C7862" t="s">
        <v>554</v>
      </c>
      <c r="D7862" t="s">
        <v>555</v>
      </c>
      <c r="F7862" t="s">
        <v>533</v>
      </c>
      <c r="G7862" t="s">
        <v>17</v>
      </c>
      <c r="H7862" s="2">
        <v>24565889.129999999</v>
      </c>
      <c r="I7862">
        <v>7.75</v>
      </c>
      <c r="J7862" s="2">
        <v>24565889.129999999</v>
      </c>
      <c r="K7862" s="2">
        <v>807264</v>
      </c>
      <c r="L7862">
        <v>30.43</v>
      </c>
      <c r="M7862" t="s">
        <v>374</v>
      </c>
      <c r="N7862" t="s">
        <v>375</v>
      </c>
      <c r="O7862" t="s">
        <v>376</v>
      </c>
    </row>
    <row r="7863" spans="1:15" x14ac:dyDescent="0.2">
      <c r="A7863" s="1" t="s">
        <v>632</v>
      </c>
      <c r="B7863" s="1">
        <v>46020</v>
      </c>
      <c r="C7863" t="s">
        <v>531</v>
      </c>
      <c r="D7863" t="s">
        <v>532</v>
      </c>
      <c r="F7863" t="s">
        <v>533</v>
      </c>
      <c r="G7863" t="s">
        <v>17</v>
      </c>
      <c r="H7863" s="2">
        <v>23896756.34</v>
      </c>
      <c r="I7863">
        <v>7.53</v>
      </c>
      <c r="J7863" s="2">
        <v>23896756.34</v>
      </c>
      <c r="K7863" s="2">
        <v>2521374</v>
      </c>
      <c r="L7863">
        <v>9.48</v>
      </c>
      <c r="M7863" t="s">
        <v>534</v>
      </c>
      <c r="N7863" t="s">
        <v>535</v>
      </c>
      <c r="O7863" t="s">
        <v>536</v>
      </c>
    </row>
    <row r="7864" spans="1:15" x14ac:dyDescent="0.2">
      <c r="A7864" s="1" t="s">
        <v>632</v>
      </c>
      <c r="B7864" s="1">
        <v>46020</v>
      </c>
      <c r="C7864" t="s">
        <v>556</v>
      </c>
      <c r="D7864" t="s">
        <v>557</v>
      </c>
      <c r="F7864" t="s">
        <v>533</v>
      </c>
      <c r="G7864" t="s">
        <v>17</v>
      </c>
      <c r="H7864" s="2">
        <v>18722858.850000001</v>
      </c>
      <c r="I7864">
        <v>5.9</v>
      </c>
      <c r="J7864" s="2">
        <v>18722858.850000001</v>
      </c>
      <c r="K7864" s="2">
        <v>187585</v>
      </c>
      <c r="L7864">
        <v>99.81</v>
      </c>
      <c r="M7864" t="s">
        <v>18</v>
      </c>
      <c r="N7864" t="s">
        <v>31</v>
      </c>
      <c r="O7864" t="s">
        <v>20</v>
      </c>
    </row>
    <row r="7865" spans="1:15" x14ac:dyDescent="0.2">
      <c r="A7865" s="1" t="s">
        <v>632</v>
      </c>
      <c r="B7865" s="1">
        <v>46020</v>
      </c>
      <c r="C7865" t="s">
        <v>560</v>
      </c>
      <c r="D7865" t="s">
        <v>561</v>
      </c>
      <c r="F7865" t="s">
        <v>533</v>
      </c>
      <c r="G7865" t="s">
        <v>17</v>
      </c>
      <c r="H7865" s="2">
        <v>18293090.399999999</v>
      </c>
      <c r="I7865">
        <v>5.77</v>
      </c>
      <c r="J7865" s="2">
        <v>18293090.399999999</v>
      </c>
      <c r="K7865" s="2">
        <v>227526</v>
      </c>
      <c r="L7865">
        <v>80.400000000000006</v>
      </c>
      <c r="M7865" t="s">
        <v>154</v>
      </c>
      <c r="N7865" t="s">
        <v>31</v>
      </c>
      <c r="O7865" t="s">
        <v>20</v>
      </c>
    </row>
    <row r="7866" spans="1:15" x14ac:dyDescent="0.2">
      <c r="A7866" s="1" t="s">
        <v>632</v>
      </c>
      <c r="B7866" s="1">
        <v>46020</v>
      </c>
      <c r="C7866" t="s">
        <v>546</v>
      </c>
      <c r="D7866" t="s">
        <v>547</v>
      </c>
      <c r="F7866" t="s">
        <v>533</v>
      </c>
      <c r="G7866" t="s">
        <v>17</v>
      </c>
      <c r="H7866" s="2">
        <v>17472149.010000002</v>
      </c>
      <c r="I7866">
        <v>5.51</v>
      </c>
      <c r="J7866" s="2">
        <v>17472149.010000002</v>
      </c>
      <c r="K7866" s="2">
        <v>365610</v>
      </c>
      <c r="L7866">
        <v>47.79</v>
      </c>
      <c r="M7866" t="s">
        <v>539</v>
      </c>
      <c r="N7866" t="s">
        <v>540</v>
      </c>
      <c r="O7866" t="s">
        <v>541</v>
      </c>
    </row>
    <row r="7867" spans="1:15" x14ac:dyDescent="0.2">
      <c r="A7867" s="1" t="s">
        <v>632</v>
      </c>
      <c r="B7867" s="1">
        <v>46020</v>
      </c>
      <c r="C7867" t="s">
        <v>566</v>
      </c>
      <c r="D7867" t="s">
        <v>567</v>
      </c>
      <c r="F7867" t="s">
        <v>533</v>
      </c>
      <c r="G7867" t="s">
        <v>17</v>
      </c>
      <c r="H7867" s="2">
        <v>15775526.279999999</v>
      </c>
      <c r="I7867">
        <v>4.97</v>
      </c>
      <c r="J7867" s="2">
        <v>15775526.279999999</v>
      </c>
      <c r="K7867" s="2">
        <v>357644</v>
      </c>
      <c r="L7867">
        <v>44.11</v>
      </c>
      <c r="M7867" t="s">
        <v>539</v>
      </c>
      <c r="N7867" t="s">
        <v>540</v>
      </c>
      <c r="O7867" t="s">
        <v>541</v>
      </c>
    </row>
    <row r="7868" spans="1:15" x14ac:dyDescent="0.2">
      <c r="A7868" s="1" t="s">
        <v>632</v>
      </c>
      <c r="B7868" s="1">
        <v>46020</v>
      </c>
      <c r="C7868" t="s">
        <v>537</v>
      </c>
      <c r="D7868" t="s">
        <v>538</v>
      </c>
      <c r="F7868" t="s">
        <v>533</v>
      </c>
      <c r="G7868" t="s">
        <v>17</v>
      </c>
      <c r="H7868" s="2">
        <v>14673541.75</v>
      </c>
      <c r="I7868">
        <v>4.63</v>
      </c>
      <c r="J7868" s="2">
        <v>14673541.75</v>
      </c>
      <c r="K7868" s="2">
        <v>549725</v>
      </c>
      <c r="L7868">
        <v>26.69</v>
      </c>
      <c r="M7868" t="s">
        <v>539</v>
      </c>
      <c r="N7868" t="s">
        <v>540</v>
      </c>
      <c r="O7868" t="s">
        <v>541</v>
      </c>
    </row>
    <row r="7869" spans="1:15" x14ac:dyDescent="0.2">
      <c r="A7869" s="1" t="s">
        <v>632</v>
      </c>
      <c r="B7869" s="1">
        <v>46020</v>
      </c>
      <c r="C7869" t="s">
        <v>588</v>
      </c>
      <c r="D7869" t="s">
        <v>589</v>
      </c>
      <c r="F7869" t="s">
        <v>533</v>
      </c>
      <c r="G7869" t="s">
        <v>17</v>
      </c>
      <c r="H7869" s="2">
        <v>14253759.369999999</v>
      </c>
      <c r="I7869">
        <v>4.49</v>
      </c>
      <c r="J7869" s="2">
        <v>14253759.369999999</v>
      </c>
      <c r="K7869" s="2">
        <v>1637582</v>
      </c>
      <c r="L7869">
        <v>8.6999999999999993</v>
      </c>
      <c r="M7869" t="s">
        <v>374</v>
      </c>
      <c r="N7869" t="s">
        <v>375</v>
      </c>
      <c r="O7869" t="s">
        <v>376</v>
      </c>
    </row>
    <row r="7870" spans="1:15" x14ac:dyDescent="0.2">
      <c r="A7870" s="1" t="s">
        <v>632</v>
      </c>
      <c r="B7870" s="1">
        <v>46020</v>
      </c>
      <c r="C7870" t="s">
        <v>544</v>
      </c>
      <c r="D7870" t="s">
        <v>545</v>
      </c>
      <c r="F7870" t="s">
        <v>533</v>
      </c>
      <c r="G7870" t="s">
        <v>17</v>
      </c>
      <c r="H7870" s="2">
        <v>13557340.73</v>
      </c>
      <c r="I7870">
        <v>4.2699999999999996</v>
      </c>
      <c r="J7870" s="2">
        <v>13557340.73</v>
      </c>
      <c r="K7870" s="2">
        <v>312787</v>
      </c>
      <c r="L7870">
        <v>43.34</v>
      </c>
      <c r="M7870" t="s">
        <v>154</v>
      </c>
      <c r="N7870" t="s">
        <v>396</v>
      </c>
      <c r="O7870" t="s">
        <v>152</v>
      </c>
    </row>
    <row r="7871" spans="1:15" x14ac:dyDescent="0.2">
      <c r="A7871" s="1" t="s">
        <v>632</v>
      </c>
      <c r="B7871" s="1">
        <v>46020</v>
      </c>
      <c r="C7871" t="s">
        <v>542</v>
      </c>
      <c r="D7871" t="s">
        <v>543</v>
      </c>
      <c r="F7871" t="s">
        <v>533</v>
      </c>
      <c r="G7871" t="s">
        <v>17</v>
      </c>
      <c r="H7871" s="2">
        <v>12834435.300000001</v>
      </c>
      <c r="I7871">
        <v>4.05</v>
      </c>
      <c r="J7871" s="2">
        <v>12834435.300000001</v>
      </c>
      <c r="K7871" s="2">
        <v>603554</v>
      </c>
      <c r="L7871">
        <v>21.26</v>
      </c>
      <c r="M7871" t="s">
        <v>539</v>
      </c>
      <c r="N7871" t="s">
        <v>540</v>
      </c>
      <c r="O7871" t="s">
        <v>541</v>
      </c>
    </row>
    <row r="7872" spans="1:15" x14ac:dyDescent="0.2">
      <c r="A7872" s="1" t="s">
        <v>632</v>
      </c>
      <c r="B7872" s="1">
        <v>46020</v>
      </c>
      <c r="C7872" t="s">
        <v>572</v>
      </c>
      <c r="D7872" t="s">
        <v>573</v>
      </c>
      <c r="F7872" t="s">
        <v>533</v>
      </c>
      <c r="G7872" t="s">
        <v>17</v>
      </c>
      <c r="H7872" s="2">
        <v>10783254.789999999</v>
      </c>
      <c r="I7872">
        <v>3.4</v>
      </c>
      <c r="J7872" s="2">
        <v>10783254.789999999</v>
      </c>
      <c r="K7872" s="2">
        <v>2014750</v>
      </c>
      <c r="L7872">
        <v>5.35</v>
      </c>
      <c r="M7872" t="s">
        <v>154</v>
      </c>
      <c r="N7872" t="s">
        <v>396</v>
      </c>
      <c r="O7872" t="s">
        <v>152</v>
      </c>
    </row>
    <row r="7873" spans="1:15" x14ac:dyDescent="0.2">
      <c r="A7873" s="1" t="s">
        <v>632</v>
      </c>
      <c r="B7873" s="1">
        <v>46020</v>
      </c>
      <c r="C7873" t="s">
        <v>551</v>
      </c>
      <c r="D7873" t="s">
        <v>552</v>
      </c>
      <c r="F7873" t="s">
        <v>533</v>
      </c>
      <c r="G7873" t="s">
        <v>17</v>
      </c>
      <c r="H7873" s="2">
        <v>10654849</v>
      </c>
      <c r="I7873">
        <v>3.36</v>
      </c>
      <c r="J7873" s="2">
        <v>10654849</v>
      </c>
      <c r="K7873" s="2">
        <v>73330</v>
      </c>
      <c r="L7873">
        <v>145.30000000000001</v>
      </c>
      <c r="M7873" t="s">
        <v>553</v>
      </c>
      <c r="N7873" t="s">
        <v>31</v>
      </c>
      <c r="O7873" t="s">
        <v>20</v>
      </c>
    </row>
    <row r="7874" spans="1:15" x14ac:dyDescent="0.2">
      <c r="A7874" s="1" t="s">
        <v>632</v>
      </c>
      <c r="B7874" s="1">
        <v>46020</v>
      </c>
      <c r="C7874" t="s">
        <v>574</v>
      </c>
      <c r="D7874" t="s">
        <v>575</v>
      </c>
      <c r="F7874" t="s">
        <v>533</v>
      </c>
      <c r="G7874" t="s">
        <v>17</v>
      </c>
      <c r="H7874" s="2">
        <v>9824187.1199999992</v>
      </c>
      <c r="I7874">
        <v>3.1</v>
      </c>
      <c r="J7874" s="2">
        <v>9824187.1199999992</v>
      </c>
      <c r="K7874" s="2">
        <v>760386</v>
      </c>
      <c r="L7874">
        <v>12.92</v>
      </c>
      <c r="M7874" t="s">
        <v>576</v>
      </c>
      <c r="N7874" t="s">
        <v>31</v>
      </c>
      <c r="O7874" t="s">
        <v>20</v>
      </c>
    </row>
    <row r="7875" spans="1:15" x14ac:dyDescent="0.2">
      <c r="A7875" s="1" t="s">
        <v>632</v>
      </c>
      <c r="B7875" s="1">
        <v>46020</v>
      </c>
      <c r="C7875" t="s">
        <v>558</v>
      </c>
      <c r="D7875" t="s">
        <v>559</v>
      </c>
      <c r="F7875" t="s">
        <v>533</v>
      </c>
      <c r="G7875" t="s">
        <v>17</v>
      </c>
      <c r="H7875" s="2">
        <v>8362029.6900000004</v>
      </c>
      <c r="I7875">
        <v>2.64</v>
      </c>
      <c r="J7875" s="2">
        <v>8362029.6900000004</v>
      </c>
      <c r="K7875" s="2">
        <v>110023</v>
      </c>
      <c r="L7875">
        <v>76</v>
      </c>
      <c r="M7875" t="s">
        <v>412</v>
      </c>
      <c r="N7875" t="s">
        <v>413</v>
      </c>
      <c r="O7875" t="s">
        <v>414</v>
      </c>
    </row>
    <row r="7876" spans="1:15" x14ac:dyDescent="0.2">
      <c r="A7876" s="1" t="s">
        <v>632</v>
      </c>
      <c r="B7876" s="1">
        <v>46020</v>
      </c>
      <c r="C7876" t="s">
        <v>562</v>
      </c>
      <c r="D7876" t="s">
        <v>563</v>
      </c>
      <c r="F7876" t="s">
        <v>533</v>
      </c>
      <c r="G7876" t="s">
        <v>17</v>
      </c>
      <c r="H7876" s="2">
        <v>6221257.8600000003</v>
      </c>
      <c r="I7876">
        <v>1.96</v>
      </c>
      <c r="J7876" s="2">
        <v>6221257.8600000003</v>
      </c>
      <c r="K7876" s="2">
        <v>319488</v>
      </c>
      <c r="L7876">
        <v>19.47</v>
      </c>
      <c r="M7876" t="s">
        <v>539</v>
      </c>
      <c r="N7876" t="s">
        <v>540</v>
      </c>
      <c r="O7876" t="s">
        <v>541</v>
      </c>
    </row>
    <row r="7877" spans="1:15" x14ac:dyDescent="0.2">
      <c r="A7877" s="1" t="s">
        <v>632</v>
      </c>
      <c r="B7877" s="1">
        <v>46020</v>
      </c>
      <c r="C7877" t="s">
        <v>564</v>
      </c>
      <c r="D7877" t="s">
        <v>565</v>
      </c>
      <c r="F7877" t="s">
        <v>533</v>
      </c>
      <c r="G7877" t="s">
        <v>17</v>
      </c>
      <c r="H7877" s="2">
        <v>6103857.7199999997</v>
      </c>
      <c r="I7877">
        <v>1.92</v>
      </c>
      <c r="J7877" s="2">
        <v>6103857.7199999997</v>
      </c>
      <c r="K7877" s="2">
        <v>533863</v>
      </c>
      <c r="L7877">
        <v>11.43</v>
      </c>
      <c r="M7877" t="s">
        <v>539</v>
      </c>
      <c r="N7877" t="s">
        <v>540</v>
      </c>
      <c r="O7877" t="s">
        <v>541</v>
      </c>
    </row>
    <row r="7878" spans="1:15" x14ac:dyDescent="0.2">
      <c r="A7878" s="1" t="s">
        <v>632</v>
      </c>
      <c r="B7878" s="1">
        <v>46020</v>
      </c>
      <c r="C7878" t="s">
        <v>568</v>
      </c>
      <c r="D7878" t="s">
        <v>569</v>
      </c>
      <c r="F7878" t="s">
        <v>533</v>
      </c>
      <c r="G7878" t="s">
        <v>17</v>
      </c>
      <c r="H7878" s="2">
        <v>5387084.0999999996</v>
      </c>
      <c r="I7878">
        <v>1.7</v>
      </c>
      <c r="J7878" s="2">
        <v>5387084.0999999996</v>
      </c>
      <c r="K7878" s="2">
        <v>539913</v>
      </c>
      <c r="L7878">
        <v>9.98</v>
      </c>
      <c r="M7878" t="s">
        <v>539</v>
      </c>
      <c r="N7878" t="s">
        <v>540</v>
      </c>
      <c r="O7878" t="s">
        <v>541</v>
      </c>
    </row>
    <row r="7879" spans="1:15" x14ac:dyDescent="0.2">
      <c r="A7879" s="1" t="s">
        <v>632</v>
      </c>
      <c r="B7879" s="1">
        <v>46020</v>
      </c>
      <c r="C7879" t="s">
        <v>570</v>
      </c>
      <c r="D7879" t="s">
        <v>571</v>
      </c>
      <c r="F7879" t="s">
        <v>533</v>
      </c>
      <c r="G7879" t="s">
        <v>17</v>
      </c>
      <c r="H7879" s="2">
        <v>4448761.1500000004</v>
      </c>
      <c r="I7879">
        <v>1.4</v>
      </c>
      <c r="J7879" s="2">
        <v>4448761.1500000004</v>
      </c>
      <c r="K7879" s="2">
        <v>371611</v>
      </c>
      <c r="L7879">
        <v>11.97</v>
      </c>
      <c r="M7879" t="s">
        <v>374</v>
      </c>
      <c r="N7879" t="s">
        <v>375</v>
      </c>
      <c r="O7879" t="s">
        <v>376</v>
      </c>
    </row>
    <row r="7880" spans="1:15" x14ac:dyDescent="0.2">
      <c r="A7880" s="1" t="s">
        <v>632</v>
      </c>
      <c r="B7880" s="1">
        <v>46020</v>
      </c>
      <c r="C7880" t="s">
        <v>608</v>
      </c>
      <c r="D7880" t="s">
        <v>609</v>
      </c>
      <c r="F7880" t="s">
        <v>533</v>
      </c>
      <c r="G7880" t="s">
        <v>17</v>
      </c>
      <c r="H7880" s="2">
        <v>4437136.7300000004</v>
      </c>
      <c r="I7880">
        <v>1.4</v>
      </c>
      <c r="J7880" s="2">
        <v>4437136.7300000004</v>
      </c>
      <c r="K7880" s="2">
        <v>11199600</v>
      </c>
      <c r="L7880">
        <v>0.4</v>
      </c>
      <c r="M7880" t="s">
        <v>524</v>
      </c>
      <c r="N7880" t="s">
        <v>525</v>
      </c>
      <c r="O7880" t="s">
        <v>526</v>
      </c>
    </row>
    <row r="7881" spans="1:15" x14ac:dyDescent="0.2">
      <c r="A7881" s="1" t="s">
        <v>632</v>
      </c>
      <c r="B7881" s="1">
        <v>46020</v>
      </c>
      <c r="C7881" t="s">
        <v>20</v>
      </c>
      <c r="D7881" t="s">
        <v>104</v>
      </c>
      <c r="F7881" t="s">
        <v>106</v>
      </c>
      <c r="G7881" t="s">
        <v>107</v>
      </c>
      <c r="H7881" s="2">
        <v>4221566.1900000004</v>
      </c>
      <c r="I7881">
        <v>1.33</v>
      </c>
      <c r="J7881" s="2">
        <v>4221566.1900000004</v>
      </c>
      <c r="K7881" s="2">
        <v>4221566</v>
      </c>
      <c r="L7881">
        <v>100</v>
      </c>
      <c r="M7881" t="s">
        <v>18</v>
      </c>
      <c r="N7881" t="s">
        <v>108</v>
      </c>
      <c r="O7881" t="s">
        <v>20</v>
      </c>
    </row>
    <row r="7882" spans="1:15" x14ac:dyDescent="0.2">
      <c r="A7882" s="1" t="s">
        <v>632</v>
      </c>
      <c r="B7882" s="1">
        <v>46020</v>
      </c>
      <c r="C7882">
        <v>1208</v>
      </c>
      <c r="D7882" t="s">
        <v>579</v>
      </c>
      <c r="F7882" t="s">
        <v>533</v>
      </c>
      <c r="G7882" t="s">
        <v>17</v>
      </c>
      <c r="H7882" s="2">
        <v>3475945.1</v>
      </c>
      <c r="I7882">
        <v>1.1000000000000001</v>
      </c>
      <c r="J7882" s="2">
        <v>3475945.1</v>
      </c>
      <c r="K7882" s="2">
        <v>3168000</v>
      </c>
      <c r="L7882">
        <v>1.1000000000000001</v>
      </c>
      <c r="M7882" t="s">
        <v>101</v>
      </c>
      <c r="N7882" t="s">
        <v>102</v>
      </c>
      <c r="O7882" t="s">
        <v>103</v>
      </c>
    </row>
    <row r="7883" spans="1:15" x14ac:dyDescent="0.2">
      <c r="A7883" s="1" t="s">
        <v>632</v>
      </c>
      <c r="B7883" s="1">
        <v>46020</v>
      </c>
      <c r="C7883" t="s">
        <v>582</v>
      </c>
      <c r="D7883" t="s">
        <v>583</v>
      </c>
      <c r="F7883" t="s">
        <v>533</v>
      </c>
      <c r="G7883" t="s">
        <v>17</v>
      </c>
      <c r="H7883" s="2">
        <v>2295925.91</v>
      </c>
      <c r="I7883">
        <v>0.72</v>
      </c>
      <c r="J7883" s="2">
        <v>2295925.91</v>
      </c>
      <c r="K7883" s="2">
        <v>83187</v>
      </c>
      <c r="L7883">
        <v>27.6</v>
      </c>
      <c r="M7883" t="s">
        <v>539</v>
      </c>
      <c r="N7883" t="s">
        <v>540</v>
      </c>
      <c r="O7883" t="s">
        <v>541</v>
      </c>
    </row>
    <row r="7884" spans="1:15" x14ac:dyDescent="0.2">
      <c r="A7884" s="1" t="s">
        <v>632</v>
      </c>
      <c r="B7884" s="1">
        <v>46020</v>
      </c>
      <c r="C7884" t="s">
        <v>596</v>
      </c>
      <c r="D7884" t="s">
        <v>597</v>
      </c>
      <c r="F7884" t="s">
        <v>533</v>
      </c>
      <c r="G7884" t="s">
        <v>17</v>
      </c>
      <c r="H7884" s="2">
        <v>2279632.75</v>
      </c>
      <c r="I7884">
        <v>0.72</v>
      </c>
      <c r="J7884" s="2">
        <v>2279632.75</v>
      </c>
      <c r="K7884" s="2">
        <v>948391</v>
      </c>
      <c r="L7884">
        <v>2.4</v>
      </c>
      <c r="M7884" t="s">
        <v>374</v>
      </c>
      <c r="N7884" t="s">
        <v>375</v>
      </c>
      <c r="O7884" t="s">
        <v>376</v>
      </c>
    </row>
    <row r="7885" spans="1:15" x14ac:dyDescent="0.2">
      <c r="A7885" s="1" t="s">
        <v>632</v>
      </c>
      <c r="B7885" s="1">
        <v>46020</v>
      </c>
      <c r="C7885" t="s">
        <v>119</v>
      </c>
      <c r="D7885" t="s">
        <v>120</v>
      </c>
      <c r="F7885" t="s">
        <v>106</v>
      </c>
      <c r="G7885" t="s">
        <v>122</v>
      </c>
      <c r="H7885" s="2">
        <v>2205014.75</v>
      </c>
      <c r="I7885">
        <v>0.7</v>
      </c>
      <c r="J7885" s="2">
        <v>2205014.75</v>
      </c>
      <c r="K7885" s="2">
        <v>2205015</v>
      </c>
      <c r="L7885">
        <v>1</v>
      </c>
      <c r="M7885" t="s">
        <v>123</v>
      </c>
      <c r="N7885" t="s">
        <v>108</v>
      </c>
      <c r="O7885" t="s">
        <v>20</v>
      </c>
    </row>
    <row r="7886" spans="1:15" x14ac:dyDescent="0.2">
      <c r="A7886" s="1" t="s">
        <v>632</v>
      </c>
      <c r="B7886" s="1">
        <v>46020</v>
      </c>
      <c r="C7886" t="s">
        <v>584</v>
      </c>
      <c r="D7886" t="s">
        <v>585</v>
      </c>
      <c r="F7886" t="s">
        <v>533</v>
      </c>
      <c r="G7886" t="s">
        <v>17</v>
      </c>
      <c r="H7886" s="2">
        <v>2003738.27</v>
      </c>
      <c r="I7886">
        <v>0.63</v>
      </c>
      <c r="J7886" s="2">
        <v>2003738.27</v>
      </c>
      <c r="K7886" s="2">
        <v>109045</v>
      </c>
      <c r="L7886">
        <v>18.38</v>
      </c>
      <c r="M7886" t="s">
        <v>539</v>
      </c>
      <c r="N7886" t="s">
        <v>540</v>
      </c>
      <c r="O7886" t="s">
        <v>541</v>
      </c>
    </row>
    <row r="7887" spans="1:15" x14ac:dyDescent="0.2">
      <c r="A7887" s="1" t="s">
        <v>632</v>
      </c>
      <c r="B7887" s="1">
        <v>46020</v>
      </c>
      <c r="C7887">
        <v>1258</v>
      </c>
      <c r="D7887" t="s">
        <v>581</v>
      </c>
      <c r="F7887" t="s">
        <v>533</v>
      </c>
      <c r="G7887" t="s">
        <v>17</v>
      </c>
      <c r="H7887" s="2">
        <v>1978621.87</v>
      </c>
      <c r="I7887">
        <v>0.62</v>
      </c>
      <c r="J7887" s="2">
        <v>1978621.87</v>
      </c>
      <c r="K7887" s="2">
        <v>1045000</v>
      </c>
      <c r="L7887">
        <v>1.89</v>
      </c>
      <c r="M7887" t="s">
        <v>101</v>
      </c>
      <c r="N7887" t="s">
        <v>102</v>
      </c>
      <c r="O7887" t="s">
        <v>103</v>
      </c>
    </row>
    <row r="7888" spans="1:15" x14ac:dyDescent="0.2">
      <c r="A7888" s="1" t="s">
        <v>632</v>
      </c>
      <c r="B7888" s="1">
        <v>46020</v>
      </c>
      <c r="C7888" t="s">
        <v>586</v>
      </c>
      <c r="D7888" t="s">
        <v>587</v>
      </c>
      <c r="F7888" t="s">
        <v>533</v>
      </c>
      <c r="G7888" t="s">
        <v>17</v>
      </c>
      <c r="H7888" s="2">
        <v>1629918.29</v>
      </c>
      <c r="I7888">
        <v>0.51</v>
      </c>
      <c r="J7888" s="2">
        <v>1629918.29</v>
      </c>
      <c r="K7888" s="2">
        <v>289374</v>
      </c>
      <c r="L7888">
        <v>5.63</v>
      </c>
      <c r="M7888" t="s">
        <v>539</v>
      </c>
      <c r="N7888" t="s">
        <v>540</v>
      </c>
      <c r="O7888" t="s">
        <v>541</v>
      </c>
    </row>
    <row r="7889" spans="1:15" x14ac:dyDescent="0.2">
      <c r="A7889" s="1" t="s">
        <v>632</v>
      </c>
      <c r="B7889" s="1">
        <v>46020</v>
      </c>
      <c r="C7889">
        <v>601899</v>
      </c>
      <c r="D7889" t="s">
        <v>610</v>
      </c>
      <c r="F7889" t="s">
        <v>533</v>
      </c>
      <c r="G7889" t="s">
        <v>17</v>
      </c>
      <c r="H7889" s="2">
        <v>1219657.75</v>
      </c>
      <c r="I7889">
        <v>0.38</v>
      </c>
      <c r="J7889" s="2">
        <v>1219657.75</v>
      </c>
      <c r="K7889" s="2">
        <v>261300</v>
      </c>
      <c r="L7889">
        <v>4.67</v>
      </c>
      <c r="M7889" t="s">
        <v>101</v>
      </c>
      <c r="N7889" t="s">
        <v>604</v>
      </c>
      <c r="O7889" t="s">
        <v>167</v>
      </c>
    </row>
    <row r="7890" spans="1:15" x14ac:dyDescent="0.2">
      <c r="A7890" s="1" t="s">
        <v>632</v>
      </c>
      <c r="B7890" s="1">
        <v>46020</v>
      </c>
      <c r="C7890" t="s">
        <v>594</v>
      </c>
      <c r="D7890" t="s">
        <v>595</v>
      </c>
      <c r="F7890" t="s">
        <v>533</v>
      </c>
      <c r="G7890" t="s">
        <v>17</v>
      </c>
      <c r="H7890" s="2">
        <v>922970.73</v>
      </c>
      <c r="I7890">
        <v>0.28999999999999998</v>
      </c>
      <c r="J7890" s="2">
        <v>922970.73</v>
      </c>
      <c r="K7890" s="2">
        <v>258026</v>
      </c>
      <c r="L7890">
        <v>3.58</v>
      </c>
      <c r="M7890" t="s">
        <v>539</v>
      </c>
      <c r="N7890" t="s">
        <v>540</v>
      </c>
      <c r="O7890" t="s">
        <v>541</v>
      </c>
    </row>
    <row r="7891" spans="1:15" x14ac:dyDescent="0.2">
      <c r="A7891" s="1" t="s">
        <v>632</v>
      </c>
      <c r="B7891" s="1">
        <v>46020</v>
      </c>
      <c r="C7891" t="s">
        <v>592</v>
      </c>
      <c r="D7891" t="s">
        <v>593</v>
      </c>
      <c r="F7891" t="s">
        <v>533</v>
      </c>
      <c r="G7891" t="s">
        <v>17</v>
      </c>
      <c r="H7891" s="2">
        <v>898883.79</v>
      </c>
      <c r="I7891">
        <v>0.28000000000000003</v>
      </c>
      <c r="J7891" s="2">
        <v>898883.79</v>
      </c>
      <c r="K7891" s="2">
        <v>443617</v>
      </c>
      <c r="L7891">
        <v>2.0299999999999998</v>
      </c>
      <c r="M7891" t="s">
        <v>539</v>
      </c>
      <c r="N7891" t="s">
        <v>540</v>
      </c>
      <c r="O7891" t="s">
        <v>541</v>
      </c>
    </row>
    <row r="7892" spans="1:15" x14ac:dyDescent="0.2">
      <c r="A7892" s="1" t="s">
        <v>632</v>
      </c>
      <c r="B7892" s="1">
        <v>46020</v>
      </c>
      <c r="C7892" t="s">
        <v>590</v>
      </c>
      <c r="D7892" t="s">
        <v>591</v>
      </c>
      <c r="F7892" t="s">
        <v>533</v>
      </c>
      <c r="G7892" t="s">
        <v>17</v>
      </c>
      <c r="H7892" s="2">
        <v>879036.01</v>
      </c>
      <c r="I7892">
        <v>0.28000000000000003</v>
      </c>
      <c r="J7892" s="2">
        <v>879036.01</v>
      </c>
      <c r="K7892" s="2">
        <v>78839</v>
      </c>
      <c r="L7892">
        <v>11.15</v>
      </c>
      <c r="M7892" t="s">
        <v>154</v>
      </c>
      <c r="N7892" t="s">
        <v>396</v>
      </c>
      <c r="O7892" t="s">
        <v>152</v>
      </c>
    </row>
    <row r="7893" spans="1:15" x14ac:dyDescent="0.2">
      <c r="A7893" s="1" t="s">
        <v>632</v>
      </c>
      <c r="B7893" s="1">
        <v>46020</v>
      </c>
      <c r="C7893" t="s">
        <v>734</v>
      </c>
      <c r="D7893" t="s">
        <v>735</v>
      </c>
      <c r="F7893" t="s">
        <v>533</v>
      </c>
      <c r="G7893" t="s">
        <v>17</v>
      </c>
      <c r="H7893" s="2">
        <v>811733.77</v>
      </c>
      <c r="I7893">
        <v>0.26</v>
      </c>
      <c r="J7893" s="2">
        <v>811733.77</v>
      </c>
      <c r="K7893" s="2">
        <v>123435</v>
      </c>
      <c r="L7893">
        <v>6.58</v>
      </c>
      <c r="M7893" t="s">
        <v>539</v>
      </c>
      <c r="N7893" t="s">
        <v>540</v>
      </c>
      <c r="O7893" t="s">
        <v>541</v>
      </c>
    </row>
    <row r="7894" spans="1:15" x14ac:dyDescent="0.2">
      <c r="A7894" s="1" t="s">
        <v>632</v>
      </c>
      <c r="B7894" s="1">
        <v>46020</v>
      </c>
      <c r="C7894">
        <v>1515</v>
      </c>
      <c r="D7894" t="s">
        <v>602</v>
      </c>
      <c r="F7894" t="s">
        <v>533</v>
      </c>
      <c r="G7894" t="s">
        <v>17</v>
      </c>
      <c r="H7894" s="2">
        <v>787562.04</v>
      </c>
      <c r="I7894">
        <v>0.25</v>
      </c>
      <c r="J7894" s="2">
        <v>787562.04</v>
      </c>
      <c r="K7894" s="2">
        <v>53100</v>
      </c>
      <c r="L7894">
        <v>14.83</v>
      </c>
      <c r="M7894" t="s">
        <v>73</v>
      </c>
      <c r="N7894" t="s">
        <v>74</v>
      </c>
      <c r="O7894" t="s">
        <v>75</v>
      </c>
    </row>
    <row r="7895" spans="1:15" x14ac:dyDescent="0.2">
      <c r="A7895" s="1" t="s">
        <v>632</v>
      </c>
      <c r="B7895" s="1">
        <v>46020</v>
      </c>
      <c r="C7895" t="s">
        <v>598</v>
      </c>
      <c r="D7895" t="s">
        <v>599</v>
      </c>
      <c r="F7895" t="s">
        <v>533</v>
      </c>
      <c r="G7895" t="s">
        <v>17</v>
      </c>
      <c r="H7895" s="2">
        <v>781725.2</v>
      </c>
      <c r="I7895">
        <v>0.25</v>
      </c>
      <c r="J7895" s="2">
        <v>781725.2</v>
      </c>
      <c r="K7895" s="2">
        <v>548140</v>
      </c>
      <c r="L7895">
        <v>1.43</v>
      </c>
      <c r="M7895" t="s">
        <v>374</v>
      </c>
      <c r="N7895" t="s">
        <v>375</v>
      </c>
      <c r="O7895" t="s">
        <v>376</v>
      </c>
    </row>
    <row r="7896" spans="1:15" x14ac:dyDescent="0.2">
      <c r="A7896" s="1" t="s">
        <v>632</v>
      </c>
      <c r="B7896" s="1">
        <v>46020</v>
      </c>
      <c r="C7896">
        <v>600362</v>
      </c>
      <c r="D7896" t="s">
        <v>603</v>
      </c>
      <c r="F7896" t="s">
        <v>533</v>
      </c>
      <c r="G7896" t="s">
        <v>17</v>
      </c>
      <c r="H7896" s="2">
        <v>696860.59</v>
      </c>
      <c r="I7896">
        <v>0.22</v>
      </c>
      <c r="J7896" s="2">
        <v>696860.59</v>
      </c>
      <c r="K7896" s="2">
        <v>99500</v>
      </c>
      <c r="L7896">
        <v>7</v>
      </c>
      <c r="M7896" t="s">
        <v>101</v>
      </c>
      <c r="N7896" t="s">
        <v>604</v>
      </c>
      <c r="O7896" t="s">
        <v>167</v>
      </c>
    </row>
    <row r="7897" spans="1:15" x14ac:dyDescent="0.2">
      <c r="A7897" s="1" t="s">
        <v>632</v>
      </c>
      <c r="B7897" s="1">
        <v>46020</v>
      </c>
      <c r="C7897" t="s">
        <v>605</v>
      </c>
      <c r="D7897" t="s">
        <v>606</v>
      </c>
      <c r="F7897" t="s">
        <v>533</v>
      </c>
      <c r="G7897" t="s">
        <v>17</v>
      </c>
      <c r="H7897" s="2">
        <v>672825.92</v>
      </c>
      <c r="I7897">
        <v>0.21</v>
      </c>
      <c r="J7897" s="2">
        <v>672825.92</v>
      </c>
      <c r="K7897" s="2">
        <v>212901</v>
      </c>
      <c r="L7897">
        <v>3.16</v>
      </c>
      <c r="M7897" t="s">
        <v>374</v>
      </c>
      <c r="N7897" t="s">
        <v>375</v>
      </c>
      <c r="O7897" t="s">
        <v>376</v>
      </c>
    </row>
    <row r="7898" spans="1:15" x14ac:dyDescent="0.2">
      <c r="A7898" s="1" t="s">
        <v>632</v>
      </c>
      <c r="B7898" s="1">
        <v>46020</v>
      </c>
      <c r="C7898" t="s">
        <v>600</v>
      </c>
      <c r="D7898" t="s">
        <v>601</v>
      </c>
      <c r="F7898" t="s">
        <v>533</v>
      </c>
      <c r="G7898" t="s">
        <v>17</v>
      </c>
      <c r="H7898" s="2">
        <v>635967.69999999995</v>
      </c>
      <c r="I7898">
        <v>0.2</v>
      </c>
      <c r="J7898" s="2">
        <v>635967.69999999995</v>
      </c>
      <c r="K7898" s="2">
        <v>80129</v>
      </c>
      <c r="L7898">
        <v>7.94</v>
      </c>
      <c r="M7898" t="s">
        <v>539</v>
      </c>
      <c r="N7898" t="s">
        <v>540</v>
      </c>
      <c r="O7898" t="s">
        <v>541</v>
      </c>
    </row>
    <row r="7899" spans="1:15" x14ac:dyDescent="0.2">
      <c r="A7899" s="1" t="s">
        <v>632</v>
      </c>
      <c r="B7899" s="1">
        <v>46020</v>
      </c>
      <c r="C7899">
        <v>603993</v>
      </c>
      <c r="D7899" t="s">
        <v>618</v>
      </c>
      <c r="F7899" t="s">
        <v>533</v>
      </c>
      <c r="G7899" t="s">
        <v>17</v>
      </c>
      <c r="H7899" s="2">
        <v>597308.63</v>
      </c>
      <c r="I7899">
        <v>0.19</v>
      </c>
      <c r="J7899" s="2">
        <v>597308.63</v>
      </c>
      <c r="K7899" s="2">
        <v>221300</v>
      </c>
      <c r="L7899">
        <v>2.7</v>
      </c>
      <c r="M7899" t="s">
        <v>101</v>
      </c>
      <c r="N7899" t="s">
        <v>604</v>
      </c>
      <c r="O7899" t="s">
        <v>167</v>
      </c>
    </row>
    <row r="7900" spans="1:15" x14ac:dyDescent="0.2">
      <c r="A7900" s="1" t="s">
        <v>632</v>
      </c>
      <c r="B7900" s="1">
        <v>46020</v>
      </c>
      <c r="C7900" t="s">
        <v>611</v>
      </c>
      <c r="D7900" t="s">
        <v>612</v>
      </c>
      <c r="F7900" t="s">
        <v>533</v>
      </c>
      <c r="G7900" t="s">
        <v>17</v>
      </c>
      <c r="H7900" s="2">
        <v>496289.78</v>
      </c>
      <c r="I7900">
        <v>0.16</v>
      </c>
      <c r="J7900" s="2">
        <v>496289.78</v>
      </c>
      <c r="K7900" s="2">
        <v>1332112</v>
      </c>
      <c r="L7900">
        <v>0.37</v>
      </c>
      <c r="M7900" t="s">
        <v>154</v>
      </c>
      <c r="N7900" t="s">
        <v>396</v>
      </c>
      <c r="O7900" t="s">
        <v>152</v>
      </c>
    </row>
    <row r="7901" spans="1:15" x14ac:dyDescent="0.2">
      <c r="A7901" s="1" t="s">
        <v>632</v>
      </c>
      <c r="B7901" s="1">
        <v>46020</v>
      </c>
      <c r="C7901">
        <v>601168</v>
      </c>
      <c r="D7901" t="s">
        <v>607</v>
      </c>
      <c r="F7901" t="s">
        <v>533</v>
      </c>
      <c r="G7901" t="s">
        <v>17</v>
      </c>
      <c r="H7901" s="2">
        <v>438671.61</v>
      </c>
      <c r="I7901">
        <v>0.14000000000000001</v>
      </c>
      <c r="J7901" s="2">
        <v>438671.61</v>
      </c>
      <c r="K7901" s="2">
        <v>115400</v>
      </c>
      <c r="L7901">
        <v>3.8</v>
      </c>
      <c r="M7901" t="s">
        <v>101</v>
      </c>
      <c r="N7901" t="s">
        <v>604</v>
      </c>
      <c r="O7901" t="s">
        <v>167</v>
      </c>
    </row>
    <row r="7902" spans="1:15" x14ac:dyDescent="0.2">
      <c r="A7902" s="1" t="s">
        <v>632</v>
      </c>
      <c r="B7902" s="1">
        <v>46020</v>
      </c>
      <c r="C7902" t="s">
        <v>613</v>
      </c>
      <c r="D7902" t="s">
        <v>614</v>
      </c>
      <c r="F7902" t="s">
        <v>533</v>
      </c>
      <c r="G7902" t="s">
        <v>17</v>
      </c>
      <c r="H7902" s="2">
        <v>362015.32</v>
      </c>
      <c r="I7902">
        <v>0.11</v>
      </c>
      <c r="J7902" s="2">
        <v>362015.32</v>
      </c>
      <c r="K7902" s="2">
        <v>144343</v>
      </c>
      <c r="L7902">
        <v>2.5099999999999998</v>
      </c>
      <c r="M7902" t="s">
        <v>154</v>
      </c>
      <c r="N7902" t="s">
        <v>396</v>
      </c>
      <c r="O7902" t="s">
        <v>152</v>
      </c>
    </row>
    <row r="7903" spans="1:15" x14ac:dyDescent="0.2">
      <c r="A7903" s="1" t="s">
        <v>632</v>
      </c>
      <c r="B7903" s="1">
        <v>46020</v>
      </c>
      <c r="C7903">
        <v>601212</v>
      </c>
      <c r="D7903" t="s">
        <v>615</v>
      </c>
      <c r="F7903" t="s">
        <v>533</v>
      </c>
      <c r="G7903" t="s">
        <v>17</v>
      </c>
      <c r="H7903" s="2">
        <v>317756.09000000003</v>
      </c>
      <c r="I7903">
        <v>0.1</v>
      </c>
      <c r="J7903" s="2">
        <v>317756.09000000003</v>
      </c>
      <c r="K7903" s="2">
        <v>356200</v>
      </c>
      <c r="L7903">
        <v>0.89</v>
      </c>
      <c r="M7903" t="s">
        <v>101</v>
      </c>
      <c r="N7903" t="s">
        <v>604</v>
      </c>
      <c r="O7903" t="s">
        <v>167</v>
      </c>
    </row>
    <row r="7904" spans="1:15" x14ac:dyDescent="0.2">
      <c r="A7904" s="1" t="s">
        <v>632</v>
      </c>
      <c r="B7904" s="1">
        <v>46020</v>
      </c>
      <c r="C7904">
        <v>878</v>
      </c>
      <c r="D7904" t="s">
        <v>616</v>
      </c>
      <c r="F7904" t="s">
        <v>533</v>
      </c>
      <c r="G7904" t="s">
        <v>17</v>
      </c>
      <c r="H7904" s="2">
        <v>266808.2</v>
      </c>
      <c r="I7904">
        <v>0.08</v>
      </c>
      <c r="J7904" s="2">
        <v>266808.2</v>
      </c>
      <c r="K7904" s="2">
        <v>96700</v>
      </c>
      <c r="L7904">
        <v>2.76</v>
      </c>
      <c r="M7904" t="s">
        <v>101</v>
      </c>
      <c r="N7904" t="s">
        <v>166</v>
      </c>
      <c r="O7904" t="s">
        <v>167</v>
      </c>
    </row>
    <row r="7905" spans="1:15" x14ac:dyDescent="0.2">
      <c r="A7905" s="1" t="s">
        <v>632</v>
      </c>
      <c r="B7905" s="1">
        <v>46020</v>
      </c>
      <c r="C7905">
        <v>737</v>
      </c>
      <c r="D7905" t="s">
        <v>617</v>
      </c>
      <c r="F7905" t="s">
        <v>533</v>
      </c>
      <c r="G7905" t="s">
        <v>17</v>
      </c>
      <c r="H7905" s="2">
        <v>198829.15</v>
      </c>
      <c r="I7905">
        <v>0.06</v>
      </c>
      <c r="J7905" s="2">
        <v>198829.15</v>
      </c>
      <c r="K7905" s="2">
        <v>91500</v>
      </c>
      <c r="L7905">
        <v>2.17</v>
      </c>
      <c r="M7905" t="s">
        <v>101</v>
      </c>
      <c r="N7905" t="s">
        <v>166</v>
      </c>
      <c r="O7905" t="s">
        <v>167</v>
      </c>
    </row>
    <row r="7906" spans="1:15" x14ac:dyDescent="0.2">
      <c r="A7906" s="1" t="s">
        <v>632</v>
      </c>
      <c r="B7906" s="1">
        <v>46020</v>
      </c>
      <c r="C7906">
        <v>600490</v>
      </c>
      <c r="D7906" t="s">
        <v>736</v>
      </c>
      <c r="F7906" t="s">
        <v>533</v>
      </c>
      <c r="G7906" t="s">
        <v>17</v>
      </c>
      <c r="H7906" s="2">
        <v>117552.66</v>
      </c>
      <c r="I7906">
        <v>0.04</v>
      </c>
      <c r="J7906" s="2">
        <v>117552.66</v>
      </c>
      <c r="K7906" s="2">
        <v>106100</v>
      </c>
      <c r="L7906">
        <v>1.1100000000000001</v>
      </c>
      <c r="M7906" t="s">
        <v>101</v>
      </c>
      <c r="N7906" t="s">
        <v>604</v>
      </c>
      <c r="O7906" t="s">
        <v>167</v>
      </c>
    </row>
    <row r="7907" spans="1:15" x14ac:dyDescent="0.2">
      <c r="A7907" s="1" t="s">
        <v>632</v>
      </c>
      <c r="B7907" s="1">
        <v>46020</v>
      </c>
      <c r="C7907" t="s">
        <v>339</v>
      </c>
      <c r="D7907" t="s">
        <v>340</v>
      </c>
      <c r="F7907" t="s">
        <v>106</v>
      </c>
      <c r="G7907" t="s">
        <v>117</v>
      </c>
      <c r="H7907" s="2">
        <v>78000</v>
      </c>
      <c r="I7907">
        <v>0.02</v>
      </c>
      <c r="J7907" s="2">
        <v>78000</v>
      </c>
      <c r="K7907" s="2">
        <v>78000</v>
      </c>
      <c r="L7907">
        <v>100</v>
      </c>
      <c r="M7907" t="s">
        <v>18</v>
      </c>
      <c r="N7907" t="s">
        <v>108</v>
      </c>
      <c r="O7907" t="s">
        <v>20</v>
      </c>
    </row>
    <row r="7908" spans="1:15" x14ac:dyDescent="0.2">
      <c r="A7908" s="1" t="s">
        <v>632</v>
      </c>
      <c r="B7908" s="1">
        <v>46020</v>
      </c>
      <c r="C7908">
        <v>2362</v>
      </c>
      <c r="D7908" t="s">
        <v>619</v>
      </c>
      <c r="F7908" t="s">
        <v>533</v>
      </c>
      <c r="G7908" t="s">
        <v>17</v>
      </c>
      <c r="H7908" s="2">
        <v>70533.94</v>
      </c>
      <c r="I7908">
        <v>0.02</v>
      </c>
      <c r="J7908" s="2">
        <v>70533.94</v>
      </c>
      <c r="K7908" s="2">
        <v>1071000</v>
      </c>
      <c r="L7908">
        <v>7.0000000000000007E-2</v>
      </c>
      <c r="M7908" t="s">
        <v>101</v>
      </c>
      <c r="N7908" t="s">
        <v>102</v>
      </c>
      <c r="O7908" t="s">
        <v>103</v>
      </c>
    </row>
    <row r="7909" spans="1:15" x14ac:dyDescent="0.2">
      <c r="A7909" s="1" t="s">
        <v>632</v>
      </c>
      <c r="B7909" s="1">
        <v>46020</v>
      </c>
      <c r="C7909" t="s">
        <v>40</v>
      </c>
      <c r="D7909" t="s">
        <v>125</v>
      </c>
      <c r="F7909" t="s">
        <v>106</v>
      </c>
      <c r="G7909" t="s">
        <v>107</v>
      </c>
      <c r="H7909" s="2">
        <v>16278.34</v>
      </c>
      <c r="I7909">
        <v>0.01</v>
      </c>
      <c r="J7909" s="2">
        <v>16278.34</v>
      </c>
      <c r="K7909" s="2">
        <v>13834</v>
      </c>
      <c r="L7909">
        <v>117.67</v>
      </c>
      <c r="M7909" t="s">
        <v>126</v>
      </c>
      <c r="N7909" t="s">
        <v>108</v>
      </c>
      <c r="O7909" t="s">
        <v>40</v>
      </c>
    </row>
    <row r="7910" spans="1:15" x14ac:dyDescent="0.2">
      <c r="A7910" s="1" t="s">
        <v>632</v>
      </c>
      <c r="B7910" s="1">
        <v>46020</v>
      </c>
      <c r="C7910" t="s">
        <v>622</v>
      </c>
      <c r="D7910" t="s">
        <v>623</v>
      </c>
      <c r="F7910" t="s">
        <v>106</v>
      </c>
      <c r="G7910" t="s">
        <v>107</v>
      </c>
      <c r="H7910" s="2">
        <v>3655.99</v>
      </c>
      <c r="I7910">
        <v>0</v>
      </c>
      <c r="J7910" s="2">
        <v>3655.99</v>
      </c>
      <c r="K7910" s="2">
        <v>20352</v>
      </c>
      <c r="L7910">
        <v>17.96</v>
      </c>
      <c r="M7910" t="s">
        <v>576</v>
      </c>
      <c r="N7910" t="s">
        <v>108</v>
      </c>
      <c r="O7910" t="s">
        <v>622</v>
      </c>
    </row>
    <row r="7911" spans="1:15" x14ac:dyDescent="0.2">
      <c r="A7911" s="1" t="s">
        <v>632</v>
      </c>
      <c r="B7911" s="1">
        <v>46020</v>
      </c>
      <c r="C7911" t="s">
        <v>103</v>
      </c>
      <c r="D7911" t="s">
        <v>178</v>
      </c>
      <c r="F7911" t="s">
        <v>106</v>
      </c>
      <c r="G7911" t="s">
        <v>174</v>
      </c>
      <c r="H7911">
        <v>436.17</v>
      </c>
      <c r="I7911">
        <v>0</v>
      </c>
      <c r="J7911">
        <v>436.17</v>
      </c>
      <c r="K7911" s="2">
        <v>7393680</v>
      </c>
      <c r="L7911">
        <v>1</v>
      </c>
      <c r="M7911" t="s">
        <v>18</v>
      </c>
      <c r="N7911" t="s">
        <v>108</v>
      </c>
      <c r="O7911" t="s">
        <v>20</v>
      </c>
    </row>
    <row r="7912" spans="1:15" x14ac:dyDescent="0.2">
      <c r="A7912" s="1" t="s">
        <v>632</v>
      </c>
      <c r="B7912" s="1">
        <v>46020</v>
      </c>
      <c r="C7912" t="s">
        <v>536</v>
      </c>
      <c r="D7912" t="s">
        <v>629</v>
      </c>
      <c r="F7912" t="s">
        <v>106</v>
      </c>
      <c r="G7912" t="s">
        <v>174</v>
      </c>
      <c r="H7912">
        <v>16.07</v>
      </c>
      <c r="I7912">
        <v>0</v>
      </c>
      <c r="J7912">
        <v>16.07</v>
      </c>
      <c r="K7912" s="2">
        <v>6336528</v>
      </c>
      <c r="L7912">
        <v>1</v>
      </c>
      <c r="M7912" t="s">
        <v>18</v>
      </c>
      <c r="N7912" t="s">
        <v>108</v>
      </c>
      <c r="O7912" t="s">
        <v>20</v>
      </c>
    </row>
    <row r="7913" spans="1:15" x14ac:dyDescent="0.2">
      <c r="A7913" s="1" t="s">
        <v>632</v>
      </c>
      <c r="B7913" s="1">
        <v>46020</v>
      </c>
      <c r="C7913" t="s">
        <v>526</v>
      </c>
      <c r="D7913" t="s">
        <v>631</v>
      </c>
      <c r="F7913" t="s">
        <v>106</v>
      </c>
      <c r="G7913" t="s">
        <v>174</v>
      </c>
      <c r="H7913">
        <v>31.09</v>
      </c>
      <c r="I7913">
        <v>0</v>
      </c>
      <c r="J7913">
        <v>31.09</v>
      </c>
      <c r="K7913" s="2">
        <v>1024255000</v>
      </c>
      <c r="L7913">
        <v>1</v>
      </c>
      <c r="M7913" t="s">
        <v>18</v>
      </c>
      <c r="N7913" t="s">
        <v>108</v>
      </c>
      <c r="O7913" t="s">
        <v>20</v>
      </c>
    </row>
    <row r="7914" spans="1:15" x14ac:dyDescent="0.2">
      <c r="A7914" s="1" t="s">
        <v>632</v>
      </c>
      <c r="B7914" s="1">
        <v>46020</v>
      </c>
      <c r="C7914" t="s">
        <v>541</v>
      </c>
      <c r="D7914" t="s">
        <v>624</v>
      </c>
      <c r="F7914" t="s">
        <v>106</v>
      </c>
      <c r="G7914" t="s">
        <v>174</v>
      </c>
      <c r="H7914">
        <v>-13.1</v>
      </c>
      <c r="I7914">
        <v>0</v>
      </c>
      <c r="J7914">
        <v>-13.1</v>
      </c>
      <c r="K7914" s="2">
        <v>1748917</v>
      </c>
      <c r="L7914">
        <v>1</v>
      </c>
      <c r="M7914" t="s">
        <v>18</v>
      </c>
      <c r="N7914" t="s">
        <v>108</v>
      </c>
      <c r="O7914" t="s">
        <v>20</v>
      </c>
    </row>
    <row r="7915" spans="1:15" x14ac:dyDescent="0.2">
      <c r="A7915" s="1" t="s">
        <v>632</v>
      </c>
      <c r="B7915" s="1">
        <v>46020</v>
      </c>
      <c r="C7915" t="s">
        <v>414</v>
      </c>
      <c r="D7915" t="s">
        <v>630</v>
      </c>
      <c r="F7915" t="s">
        <v>106</v>
      </c>
      <c r="G7915" t="s">
        <v>174</v>
      </c>
      <c r="H7915">
        <v>-7.87</v>
      </c>
      <c r="I7915">
        <v>0</v>
      </c>
      <c r="J7915">
        <v>-7.87</v>
      </c>
      <c r="K7915" s="2">
        <v>433973</v>
      </c>
      <c r="L7915">
        <v>1</v>
      </c>
      <c r="M7915" t="s">
        <v>18</v>
      </c>
      <c r="N7915" t="s">
        <v>108</v>
      </c>
      <c r="O7915" t="s">
        <v>20</v>
      </c>
    </row>
    <row r="7916" spans="1:15" x14ac:dyDescent="0.2">
      <c r="A7916" s="1" t="s">
        <v>632</v>
      </c>
      <c r="B7916" s="1">
        <v>46020</v>
      </c>
      <c r="C7916" t="s">
        <v>152</v>
      </c>
      <c r="D7916" t="s">
        <v>345</v>
      </c>
      <c r="F7916" t="s">
        <v>106</v>
      </c>
      <c r="G7916" t="s">
        <v>174</v>
      </c>
      <c r="H7916">
        <v>-6.02</v>
      </c>
      <c r="I7916">
        <v>0</v>
      </c>
      <c r="J7916">
        <v>-6.02</v>
      </c>
      <c r="K7916" s="2">
        <v>547291</v>
      </c>
      <c r="L7916">
        <v>1</v>
      </c>
      <c r="M7916" t="s">
        <v>18</v>
      </c>
      <c r="N7916" t="s">
        <v>108</v>
      </c>
      <c r="O7916" t="s">
        <v>20</v>
      </c>
    </row>
    <row r="7917" spans="1:15" x14ac:dyDescent="0.2">
      <c r="A7917" s="1" t="s">
        <v>632</v>
      </c>
      <c r="B7917" s="1">
        <v>46020</v>
      </c>
      <c r="C7917" t="s">
        <v>376</v>
      </c>
      <c r="D7917" t="s">
        <v>628</v>
      </c>
      <c r="F7917" t="s">
        <v>106</v>
      </c>
      <c r="G7917" t="s">
        <v>174</v>
      </c>
      <c r="H7917">
        <v>-4.04</v>
      </c>
      <c r="I7917">
        <v>0</v>
      </c>
      <c r="J7917">
        <v>-4.04</v>
      </c>
      <c r="K7917" s="2">
        <v>1010259</v>
      </c>
      <c r="L7917">
        <v>1</v>
      </c>
      <c r="M7917" t="s">
        <v>18</v>
      </c>
      <c r="N7917" t="s">
        <v>108</v>
      </c>
      <c r="O7917" t="s">
        <v>20</v>
      </c>
    </row>
    <row r="7918" spans="1:15" x14ac:dyDescent="0.2">
      <c r="A7918" s="1" t="s">
        <v>632</v>
      </c>
      <c r="B7918" s="1">
        <v>46020</v>
      </c>
      <c r="C7918" t="s">
        <v>168</v>
      </c>
      <c r="D7918" t="s">
        <v>177</v>
      </c>
      <c r="F7918" t="s">
        <v>106</v>
      </c>
      <c r="G7918" t="s">
        <v>174</v>
      </c>
      <c r="H7918">
        <v>-0.53</v>
      </c>
      <c r="I7918">
        <v>0</v>
      </c>
      <c r="J7918">
        <v>-0.53</v>
      </c>
      <c r="K7918" s="2">
        <v>373330</v>
      </c>
      <c r="L7918">
        <v>1</v>
      </c>
      <c r="M7918" t="s">
        <v>18</v>
      </c>
      <c r="N7918" t="s">
        <v>108</v>
      </c>
      <c r="O7918" t="s">
        <v>20</v>
      </c>
    </row>
    <row r="7919" spans="1:15" x14ac:dyDescent="0.2">
      <c r="A7919" s="1" t="s">
        <v>632</v>
      </c>
      <c r="B7919" s="1">
        <v>46020</v>
      </c>
      <c r="C7919" t="s">
        <v>75</v>
      </c>
      <c r="D7919" t="s">
        <v>176</v>
      </c>
      <c r="F7919" t="s">
        <v>106</v>
      </c>
      <c r="G7919" t="s">
        <v>174</v>
      </c>
      <c r="H7919">
        <v>-7.0000000000000007E-2</v>
      </c>
      <c r="I7919">
        <v>0</v>
      </c>
      <c r="J7919">
        <v>-7.0000000000000007E-2</v>
      </c>
      <c r="K7919" s="2">
        <v>1816000</v>
      </c>
      <c r="L7919">
        <v>1</v>
      </c>
      <c r="M7919" t="s">
        <v>18</v>
      </c>
      <c r="N7919" t="s">
        <v>108</v>
      </c>
      <c r="O7919" t="s">
        <v>20</v>
      </c>
    </row>
    <row r="7920" spans="1:15" x14ac:dyDescent="0.2">
      <c r="A7920" s="1" t="s">
        <v>632</v>
      </c>
      <c r="B7920" s="1">
        <v>46020</v>
      </c>
      <c r="C7920" t="s">
        <v>103</v>
      </c>
      <c r="D7920" t="s">
        <v>178</v>
      </c>
      <c r="F7920" t="s">
        <v>106</v>
      </c>
      <c r="G7920" t="s">
        <v>174</v>
      </c>
      <c r="H7920">
        <v>7.86</v>
      </c>
      <c r="I7920">
        <v>0</v>
      </c>
      <c r="J7920">
        <v>7.86</v>
      </c>
      <c r="K7920" s="2">
        <v>603480</v>
      </c>
      <c r="L7920">
        <v>1</v>
      </c>
      <c r="M7920" t="s">
        <v>18</v>
      </c>
      <c r="N7920" t="s">
        <v>108</v>
      </c>
      <c r="O7920" t="s">
        <v>20</v>
      </c>
    </row>
    <row r="7921" spans="1:15" x14ac:dyDescent="0.2">
      <c r="A7921" s="1" t="s">
        <v>632</v>
      </c>
      <c r="B7921" s="1">
        <v>46020</v>
      </c>
      <c r="C7921" t="s">
        <v>103</v>
      </c>
      <c r="D7921" t="s">
        <v>178</v>
      </c>
      <c r="F7921" t="s">
        <v>106</v>
      </c>
      <c r="G7921" t="s">
        <v>174</v>
      </c>
      <c r="H7921">
        <v>8.18</v>
      </c>
      <c r="I7921">
        <v>0</v>
      </c>
      <c r="J7921">
        <v>8.18</v>
      </c>
      <c r="K7921" s="2">
        <v>138597</v>
      </c>
      <c r="L7921">
        <v>1</v>
      </c>
      <c r="M7921" t="s">
        <v>18</v>
      </c>
      <c r="N7921" t="s">
        <v>108</v>
      </c>
      <c r="O7921" t="s">
        <v>20</v>
      </c>
    </row>
    <row r="7922" spans="1:15" x14ac:dyDescent="0.2">
      <c r="A7922" s="1" t="s">
        <v>632</v>
      </c>
      <c r="B7922" s="1">
        <v>46020</v>
      </c>
      <c r="C7922" t="s">
        <v>723</v>
      </c>
      <c r="D7922" t="s">
        <v>724</v>
      </c>
      <c r="F7922" t="s">
        <v>106</v>
      </c>
      <c r="G7922" t="s">
        <v>132</v>
      </c>
      <c r="H7922">
        <v>0</v>
      </c>
      <c r="I7922">
        <v>0</v>
      </c>
      <c r="J7922" s="2">
        <v>692605.62</v>
      </c>
      <c r="K7922">
        <v>18</v>
      </c>
      <c r="L7922">
        <v>769.57</v>
      </c>
      <c r="M7922" t="s">
        <v>126</v>
      </c>
      <c r="N7922" t="s">
        <v>627</v>
      </c>
      <c r="O7922" t="s">
        <v>40</v>
      </c>
    </row>
    <row r="7923" spans="1:15" x14ac:dyDescent="0.2">
      <c r="A7923" s="1" t="s">
        <v>632</v>
      </c>
      <c r="B7923" s="1">
        <v>46020</v>
      </c>
      <c r="C7923" t="s">
        <v>414</v>
      </c>
      <c r="D7923" t="s">
        <v>630</v>
      </c>
      <c r="F7923" t="s">
        <v>106</v>
      </c>
      <c r="G7923" t="s">
        <v>174</v>
      </c>
      <c r="H7923">
        <v>-196.07</v>
      </c>
      <c r="I7923">
        <v>0</v>
      </c>
      <c r="J7923">
        <v>-196.07</v>
      </c>
      <c r="K7923" s="2">
        <v>250000</v>
      </c>
      <c r="L7923">
        <v>1</v>
      </c>
      <c r="M7923" t="s">
        <v>18</v>
      </c>
      <c r="N7923" t="s">
        <v>108</v>
      </c>
      <c r="O7923" t="s">
        <v>20</v>
      </c>
    </row>
    <row r="7924" spans="1:15" x14ac:dyDescent="0.2">
      <c r="A7924" s="1" t="s">
        <v>632</v>
      </c>
      <c r="B7924" s="1">
        <v>46020</v>
      </c>
      <c r="C7924" t="s">
        <v>414</v>
      </c>
      <c r="D7924" t="s">
        <v>630</v>
      </c>
      <c r="F7924" t="s">
        <v>106</v>
      </c>
      <c r="G7924" t="s">
        <v>174</v>
      </c>
      <c r="H7924" s="2">
        <v>-3879.16</v>
      </c>
      <c r="I7924">
        <v>0</v>
      </c>
      <c r="J7924" s="2">
        <v>-3879.16</v>
      </c>
      <c r="K7924" s="2">
        <v>4942296</v>
      </c>
      <c r="L7924">
        <v>1</v>
      </c>
      <c r="M7924" t="s">
        <v>18</v>
      </c>
      <c r="N7924" t="s">
        <v>108</v>
      </c>
      <c r="O7924" t="s">
        <v>20</v>
      </c>
    </row>
    <row r="7925" spans="1:15" x14ac:dyDescent="0.2">
      <c r="A7925" s="1" t="s">
        <v>632</v>
      </c>
      <c r="B7925" s="1">
        <v>46020</v>
      </c>
      <c r="C7925" t="s">
        <v>75</v>
      </c>
      <c r="D7925" t="s">
        <v>114</v>
      </c>
      <c r="F7925" t="s">
        <v>106</v>
      </c>
      <c r="G7925" t="s">
        <v>107</v>
      </c>
      <c r="H7925" s="2">
        <v>-4990.33</v>
      </c>
      <c r="I7925">
        <v>0</v>
      </c>
      <c r="J7925" s="2">
        <v>-4990.33</v>
      </c>
      <c r="K7925" s="2">
        <v>-778242</v>
      </c>
      <c r="L7925">
        <v>0.64</v>
      </c>
      <c r="M7925" t="s">
        <v>73</v>
      </c>
      <c r="N7925" t="s">
        <v>108</v>
      </c>
      <c r="O7925" t="s">
        <v>75</v>
      </c>
    </row>
    <row r="7926" spans="1:15" x14ac:dyDescent="0.2">
      <c r="A7926" s="1" t="s">
        <v>632</v>
      </c>
      <c r="B7926" s="1">
        <v>46020</v>
      </c>
      <c r="C7926" t="s">
        <v>526</v>
      </c>
      <c r="D7926" t="s">
        <v>528</v>
      </c>
      <c r="F7926" t="s">
        <v>106</v>
      </c>
      <c r="G7926" t="s">
        <v>107</v>
      </c>
      <c r="H7926" s="2">
        <v>-15431.95</v>
      </c>
      <c r="I7926">
        <v>0</v>
      </c>
      <c r="J7926" s="2">
        <v>-15431.95</v>
      </c>
      <c r="K7926" s="2">
        <v>-259025322</v>
      </c>
      <c r="L7926">
        <v>0.01</v>
      </c>
      <c r="M7926" t="s">
        <v>524</v>
      </c>
      <c r="N7926" t="s">
        <v>108</v>
      </c>
      <c r="O7926" t="s">
        <v>526</v>
      </c>
    </row>
    <row r="7927" spans="1:15" x14ac:dyDescent="0.2">
      <c r="A7927" s="1" t="s">
        <v>632</v>
      </c>
      <c r="B7927" s="1">
        <v>46020</v>
      </c>
      <c r="C7927" t="s">
        <v>168</v>
      </c>
      <c r="D7927" t="s">
        <v>169</v>
      </c>
      <c r="F7927" t="s">
        <v>106</v>
      </c>
      <c r="G7927" t="s">
        <v>107</v>
      </c>
      <c r="H7927" s="2">
        <v>-43415.81</v>
      </c>
      <c r="I7927">
        <v>-0.01</v>
      </c>
      <c r="J7927" s="2">
        <v>-43415.81</v>
      </c>
      <c r="K7927" s="2">
        <v>-303691</v>
      </c>
      <c r="L7927">
        <v>14.3</v>
      </c>
      <c r="M7927" t="s">
        <v>101</v>
      </c>
      <c r="N7927" t="s">
        <v>108</v>
      </c>
      <c r="O7927" t="s">
        <v>168</v>
      </c>
    </row>
    <row r="7928" spans="1:15" x14ac:dyDescent="0.2">
      <c r="A7928" s="1" t="s">
        <v>632</v>
      </c>
      <c r="B7928" s="1">
        <v>46020</v>
      </c>
      <c r="C7928" t="s">
        <v>536</v>
      </c>
      <c r="D7928" t="s">
        <v>580</v>
      </c>
      <c r="F7928" t="s">
        <v>106</v>
      </c>
      <c r="G7928" t="s">
        <v>107</v>
      </c>
      <c r="H7928" s="2">
        <v>-334792.75</v>
      </c>
      <c r="I7928">
        <v>-0.11</v>
      </c>
      <c r="J7928" s="2">
        <v>-334792.75</v>
      </c>
      <c r="K7928" s="2">
        <v>-6009028</v>
      </c>
      <c r="L7928">
        <v>5.57</v>
      </c>
      <c r="M7928" t="s">
        <v>534</v>
      </c>
      <c r="N7928" t="s">
        <v>108</v>
      </c>
      <c r="O7928" t="s">
        <v>536</v>
      </c>
    </row>
    <row r="7929" spans="1:15" x14ac:dyDescent="0.2">
      <c r="A7929" s="1" t="s">
        <v>632</v>
      </c>
      <c r="B7929" s="1">
        <v>46020</v>
      </c>
      <c r="C7929" t="s">
        <v>376</v>
      </c>
      <c r="D7929" t="s">
        <v>495</v>
      </c>
      <c r="F7929" t="s">
        <v>106</v>
      </c>
      <c r="G7929" t="s">
        <v>107</v>
      </c>
      <c r="H7929" s="2">
        <v>-672859.93</v>
      </c>
      <c r="I7929">
        <v>-0.21</v>
      </c>
      <c r="J7929" s="2">
        <v>-672859.93</v>
      </c>
      <c r="K7929" s="2">
        <v>-1004944</v>
      </c>
      <c r="L7929">
        <v>66.959999999999994</v>
      </c>
      <c r="M7929" t="s">
        <v>374</v>
      </c>
      <c r="N7929" t="s">
        <v>108</v>
      </c>
      <c r="O7929" t="s">
        <v>376</v>
      </c>
    </row>
    <row r="7930" spans="1:15" x14ac:dyDescent="0.2">
      <c r="A7930" s="1" t="s">
        <v>632</v>
      </c>
      <c r="B7930" s="1">
        <v>46020</v>
      </c>
      <c r="C7930" t="s">
        <v>152</v>
      </c>
      <c r="D7930" t="s">
        <v>153</v>
      </c>
      <c r="F7930" t="s">
        <v>106</v>
      </c>
      <c r="G7930" t="s">
        <v>107</v>
      </c>
      <c r="H7930" s="2">
        <v>-731354.43</v>
      </c>
      <c r="I7930">
        <v>-0.23</v>
      </c>
      <c r="J7930" s="2">
        <v>-731354.43</v>
      </c>
      <c r="K7930" s="2">
        <v>-541804</v>
      </c>
      <c r="L7930">
        <v>134.99</v>
      </c>
      <c r="M7930" t="s">
        <v>154</v>
      </c>
      <c r="N7930" t="s">
        <v>108</v>
      </c>
      <c r="O7930" t="s">
        <v>152</v>
      </c>
    </row>
    <row r="7931" spans="1:15" x14ac:dyDescent="0.2">
      <c r="A7931" s="1" t="s">
        <v>632</v>
      </c>
      <c r="B7931" s="1">
        <v>46020</v>
      </c>
      <c r="C7931" t="s">
        <v>103</v>
      </c>
      <c r="D7931" t="s">
        <v>127</v>
      </c>
      <c r="F7931" t="s">
        <v>106</v>
      </c>
      <c r="G7931" t="s">
        <v>107</v>
      </c>
      <c r="H7931" s="2">
        <v>-1019694.8</v>
      </c>
      <c r="I7931">
        <v>-0.32</v>
      </c>
      <c r="J7931" s="2">
        <v>-1019694.8</v>
      </c>
      <c r="K7931" s="2">
        <v>-7927413</v>
      </c>
      <c r="L7931">
        <v>12.86</v>
      </c>
      <c r="M7931" t="s">
        <v>128</v>
      </c>
      <c r="N7931" t="s">
        <v>108</v>
      </c>
      <c r="O7931" t="s">
        <v>103</v>
      </c>
    </row>
    <row r="7932" spans="1:15" x14ac:dyDescent="0.2">
      <c r="A7932" s="1" t="s">
        <v>632</v>
      </c>
      <c r="B7932" s="1">
        <v>46020</v>
      </c>
      <c r="C7932" t="s">
        <v>541</v>
      </c>
      <c r="D7932" t="s">
        <v>550</v>
      </c>
      <c r="F7932" t="s">
        <v>106</v>
      </c>
      <c r="G7932" t="s">
        <v>107</v>
      </c>
      <c r="H7932" s="2">
        <v>-1230169.5</v>
      </c>
      <c r="I7932">
        <v>-0.39</v>
      </c>
      <c r="J7932" s="2">
        <v>-1230169.5</v>
      </c>
      <c r="K7932" s="2">
        <v>-1681703</v>
      </c>
      <c r="L7932">
        <v>73.150000000000006</v>
      </c>
      <c r="M7932" t="s">
        <v>539</v>
      </c>
      <c r="N7932" t="s">
        <v>108</v>
      </c>
      <c r="O7932" t="s">
        <v>541</v>
      </c>
    </row>
    <row r="7933" spans="1:15" x14ac:dyDescent="0.2">
      <c r="A7933" s="1" t="s">
        <v>632</v>
      </c>
      <c r="B7933" s="1">
        <v>46020</v>
      </c>
      <c r="C7933" t="s">
        <v>414</v>
      </c>
      <c r="D7933" t="s">
        <v>499</v>
      </c>
      <c r="F7933" t="s">
        <v>106</v>
      </c>
      <c r="G7933" t="s">
        <v>107</v>
      </c>
      <c r="H7933" s="2">
        <v>-1557321.3</v>
      </c>
      <c r="I7933">
        <v>-0.49</v>
      </c>
      <c r="J7933" s="2">
        <v>-1557321.3</v>
      </c>
      <c r="K7933" s="2">
        <v>-5595923</v>
      </c>
      <c r="L7933">
        <v>27.83</v>
      </c>
      <c r="M7933" t="s">
        <v>412</v>
      </c>
      <c r="N7933" t="s">
        <v>108</v>
      </c>
      <c r="O7933" t="s">
        <v>414</v>
      </c>
    </row>
    <row r="7934" spans="1:15" x14ac:dyDescent="0.2">
      <c r="A7934" s="1" t="s">
        <v>186</v>
      </c>
      <c r="B7934" s="1">
        <v>46022</v>
      </c>
      <c r="C7934" t="s">
        <v>58</v>
      </c>
      <c r="D7934" t="s">
        <v>59</v>
      </c>
      <c r="E7934" t="s">
        <v>15</v>
      </c>
      <c r="F7934" t="s">
        <v>16</v>
      </c>
      <c r="G7934" t="s">
        <v>17</v>
      </c>
      <c r="H7934" s="2">
        <v>19585119.609999999</v>
      </c>
      <c r="I7934">
        <v>4.99</v>
      </c>
      <c r="J7934" s="2">
        <v>19585119.609999999</v>
      </c>
      <c r="K7934" s="2">
        <v>68621</v>
      </c>
      <c r="L7934">
        <v>285.41000000000003</v>
      </c>
      <c r="M7934" t="s">
        <v>18</v>
      </c>
      <c r="N7934" t="s">
        <v>19</v>
      </c>
      <c r="O7934" t="s">
        <v>20</v>
      </c>
    </row>
    <row r="7935" spans="1:15" x14ac:dyDescent="0.2">
      <c r="A7935" s="1" t="s">
        <v>186</v>
      </c>
      <c r="B7935" s="1">
        <v>46022</v>
      </c>
      <c r="C7935">
        <v>2330</v>
      </c>
      <c r="D7935" t="s">
        <v>32</v>
      </c>
      <c r="E7935" t="s">
        <v>15</v>
      </c>
      <c r="F7935" t="s">
        <v>16</v>
      </c>
      <c r="G7935" t="s">
        <v>17</v>
      </c>
      <c r="H7935" s="2">
        <v>18603946.469999999</v>
      </c>
      <c r="I7935">
        <v>4.74</v>
      </c>
      <c r="J7935" s="2">
        <v>18603946.469999999</v>
      </c>
      <c r="K7935" s="2">
        <v>377126</v>
      </c>
      <c r="L7935">
        <v>49.33</v>
      </c>
      <c r="M7935" t="s">
        <v>33</v>
      </c>
      <c r="N7935" t="s">
        <v>34</v>
      </c>
      <c r="O7935" t="s">
        <v>35</v>
      </c>
    </row>
    <row r="7936" spans="1:15" x14ac:dyDescent="0.2">
      <c r="A7936" s="1" t="s">
        <v>186</v>
      </c>
      <c r="B7936" s="1">
        <v>46022</v>
      </c>
      <c r="C7936" t="s">
        <v>25</v>
      </c>
      <c r="D7936" t="s">
        <v>26</v>
      </c>
      <c r="E7936" t="s">
        <v>15</v>
      </c>
      <c r="F7936" t="s">
        <v>16</v>
      </c>
      <c r="G7936" t="s">
        <v>17</v>
      </c>
      <c r="H7936" s="2">
        <v>18283527.5</v>
      </c>
      <c r="I7936">
        <v>4.66</v>
      </c>
      <c r="J7936" s="2">
        <v>18283527.5</v>
      </c>
      <c r="K7936" s="2">
        <v>98035</v>
      </c>
      <c r="L7936">
        <v>186.5</v>
      </c>
      <c r="M7936" t="s">
        <v>18</v>
      </c>
      <c r="N7936" t="s">
        <v>19</v>
      </c>
      <c r="O7936" t="s">
        <v>20</v>
      </c>
    </row>
    <row r="7937" spans="1:15" x14ac:dyDescent="0.2">
      <c r="A7937" s="1" t="s">
        <v>186</v>
      </c>
      <c r="B7937" s="1">
        <v>46022</v>
      </c>
      <c r="C7937">
        <v>5930</v>
      </c>
      <c r="D7937" t="s">
        <v>50</v>
      </c>
      <c r="E7937" t="s">
        <v>15</v>
      </c>
      <c r="F7937" t="s">
        <v>16</v>
      </c>
      <c r="G7937" t="s">
        <v>17</v>
      </c>
      <c r="H7937" s="2">
        <v>18101067.16</v>
      </c>
      <c r="I7937">
        <v>4.6100000000000003</v>
      </c>
      <c r="J7937" s="2">
        <v>18101067.16</v>
      </c>
      <c r="K7937" s="2">
        <v>217477</v>
      </c>
      <c r="L7937">
        <v>83.23</v>
      </c>
      <c r="M7937" t="s">
        <v>51</v>
      </c>
      <c r="N7937" t="s">
        <v>52</v>
      </c>
      <c r="O7937" t="s">
        <v>53</v>
      </c>
    </row>
    <row r="7938" spans="1:15" x14ac:dyDescent="0.2">
      <c r="A7938" s="1" t="s">
        <v>186</v>
      </c>
      <c r="B7938" s="1">
        <v>46022</v>
      </c>
      <c r="C7938" t="s">
        <v>41</v>
      </c>
      <c r="D7938" t="s">
        <v>42</v>
      </c>
      <c r="E7938" t="s">
        <v>15</v>
      </c>
      <c r="F7938" t="s">
        <v>43</v>
      </c>
      <c r="G7938" t="s">
        <v>17</v>
      </c>
      <c r="H7938" s="2">
        <v>17797606.920000002</v>
      </c>
      <c r="I7938">
        <v>4.53</v>
      </c>
      <c r="J7938" s="2">
        <v>17797606.920000002</v>
      </c>
      <c r="K7938" s="2">
        <v>77106</v>
      </c>
      <c r="L7938">
        <v>230.82</v>
      </c>
      <c r="M7938" t="s">
        <v>18</v>
      </c>
      <c r="N7938" t="s">
        <v>19</v>
      </c>
      <c r="O7938" t="s">
        <v>20</v>
      </c>
    </row>
    <row r="7939" spans="1:15" x14ac:dyDescent="0.2">
      <c r="A7939" s="1" t="s">
        <v>186</v>
      </c>
      <c r="B7939" s="1">
        <v>46022</v>
      </c>
      <c r="C7939" t="s">
        <v>23</v>
      </c>
      <c r="D7939" t="s">
        <v>24</v>
      </c>
      <c r="E7939" t="s">
        <v>15</v>
      </c>
      <c r="F7939" t="s">
        <v>16</v>
      </c>
      <c r="G7939" t="s">
        <v>17</v>
      </c>
      <c r="H7939" s="2">
        <v>17743050.559999999</v>
      </c>
      <c r="I7939">
        <v>4.5199999999999996</v>
      </c>
      <c r="J7939" s="2">
        <v>17743050.559999999</v>
      </c>
      <c r="K7939" s="2">
        <v>36688</v>
      </c>
      <c r="L7939">
        <v>483.62</v>
      </c>
      <c r="M7939" t="s">
        <v>18</v>
      </c>
      <c r="N7939" t="s">
        <v>19</v>
      </c>
      <c r="O7939" t="s">
        <v>20</v>
      </c>
    </row>
    <row r="7940" spans="1:15" x14ac:dyDescent="0.2">
      <c r="A7940" s="1" t="s">
        <v>186</v>
      </c>
      <c r="B7940" s="1">
        <v>46022</v>
      </c>
      <c r="C7940" t="s">
        <v>29</v>
      </c>
      <c r="D7940" t="s">
        <v>30</v>
      </c>
      <c r="E7940" t="s">
        <v>15</v>
      </c>
      <c r="F7940" t="s">
        <v>16</v>
      </c>
      <c r="G7940" t="s">
        <v>17</v>
      </c>
      <c r="H7940" s="2">
        <v>17404488.449999999</v>
      </c>
      <c r="I7940">
        <v>4.43</v>
      </c>
      <c r="J7940" s="2">
        <v>17404488.449999999</v>
      </c>
      <c r="K7940" s="2">
        <v>89295</v>
      </c>
      <c r="L7940">
        <v>194.91</v>
      </c>
      <c r="M7940" t="s">
        <v>18</v>
      </c>
      <c r="N7940" t="s">
        <v>31</v>
      </c>
      <c r="O7940" t="s">
        <v>20</v>
      </c>
    </row>
    <row r="7941" spans="1:15" x14ac:dyDescent="0.2">
      <c r="A7941" s="1" t="s">
        <v>186</v>
      </c>
      <c r="B7941" s="1">
        <v>46022</v>
      </c>
      <c r="C7941" t="s">
        <v>36</v>
      </c>
      <c r="D7941" t="s">
        <v>37</v>
      </c>
      <c r="E7941" t="s">
        <v>15</v>
      </c>
      <c r="F7941" t="s">
        <v>16</v>
      </c>
      <c r="G7941" t="s">
        <v>17</v>
      </c>
      <c r="H7941" s="2">
        <v>17367236.449999999</v>
      </c>
      <c r="I7941">
        <v>4.42</v>
      </c>
      <c r="J7941" s="2">
        <v>17367236.449999999</v>
      </c>
      <c r="K7941" s="2">
        <v>16049</v>
      </c>
      <c r="L7941" s="2">
        <v>1082.1400000000001</v>
      </c>
      <c r="M7941" t="s">
        <v>38</v>
      </c>
      <c r="N7941" t="s">
        <v>39</v>
      </c>
      <c r="O7941" t="s">
        <v>40</v>
      </c>
    </row>
    <row r="7942" spans="1:15" x14ac:dyDescent="0.2">
      <c r="A7942" s="1" t="s">
        <v>186</v>
      </c>
      <c r="B7942" s="1">
        <v>46022</v>
      </c>
      <c r="C7942" t="s">
        <v>54</v>
      </c>
      <c r="D7942" t="s">
        <v>55</v>
      </c>
      <c r="E7942" t="s">
        <v>15</v>
      </c>
      <c r="F7942" t="s">
        <v>16</v>
      </c>
      <c r="G7942" t="s">
        <v>17</v>
      </c>
      <c r="H7942" s="2">
        <v>17344124.280000001</v>
      </c>
      <c r="I7942">
        <v>4.42</v>
      </c>
      <c r="J7942" s="2">
        <v>17344124.280000001</v>
      </c>
      <c r="K7942" s="2">
        <v>63798</v>
      </c>
      <c r="L7942">
        <v>271.86</v>
      </c>
      <c r="M7942" t="s">
        <v>18</v>
      </c>
      <c r="N7942" t="s">
        <v>19</v>
      </c>
      <c r="O7942" t="s">
        <v>20</v>
      </c>
    </row>
    <row r="7943" spans="1:15" x14ac:dyDescent="0.2">
      <c r="A7943" s="1" t="s">
        <v>186</v>
      </c>
      <c r="B7943" s="1">
        <v>46022</v>
      </c>
      <c r="C7943" t="s">
        <v>44</v>
      </c>
      <c r="D7943" t="s">
        <v>45</v>
      </c>
      <c r="E7943" t="s">
        <v>15</v>
      </c>
      <c r="F7943" t="s">
        <v>16</v>
      </c>
      <c r="G7943" t="s">
        <v>17</v>
      </c>
      <c r="H7943" s="2">
        <v>17236540.920000002</v>
      </c>
      <c r="I7943">
        <v>4.3899999999999997</v>
      </c>
      <c r="J7943" s="2">
        <v>17236540.920000002</v>
      </c>
      <c r="K7943" s="2">
        <v>223764</v>
      </c>
      <c r="L7943">
        <v>77.03</v>
      </c>
      <c r="M7943" t="s">
        <v>18</v>
      </c>
      <c r="N7943" t="s">
        <v>19</v>
      </c>
      <c r="O7943" t="s">
        <v>20</v>
      </c>
    </row>
    <row r="7944" spans="1:15" x14ac:dyDescent="0.2">
      <c r="A7944" s="1" t="s">
        <v>186</v>
      </c>
      <c r="B7944" s="1">
        <v>46022</v>
      </c>
      <c r="C7944" t="s">
        <v>27</v>
      </c>
      <c r="D7944" t="s">
        <v>28</v>
      </c>
      <c r="E7944" t="s">
        <v>15</v>
      </c>
      <c r="F7944" t="s">
        <v>16</v>
      </c>
      <c r="G7944" t="s">
        <v>17</v>
      </c>
      <c r="H7944" s="2">
        <v>17153787.68</v>
      </c>
      <c r="I7944">
        <v>4.37</v>
      </c>
      <c r="J7944" s="2">
        <v>17153787.68</v>
      </c>
      <c r="K7944" s="2">
        <v>80098</v>
      </c>
      <c r="L7944">
        <v>214.16</v>
      </c>
      <c r="M7944" t="s">
        <v>18</v>
      </c>
      <c r="N7944" t="s">
        <v>19</v>
      </c>
      <c r="O7944" t="s">
        <v>20</v>
      </c>
    </row>
    <row r="7945" spans="1:15" x14ac:dyDescent="0.2">
      <c r="A7945" s="1" t="s">
        <v>186</v>
      </c>
      <c r="B7945" s="1">
        <v>46022</v>
      </c>
      <c r="C7945" t="s">
        <v>46</v>
      </c>
      <c r="D7945" t="s">
        <v>47</v>
      </c>
      <c r="E7945" t="s">
        <v>15</v>
      </c>
      <c r="F7945" t="s">
        <v>16</v>
      </c>
      <c r="G7945" t="s">
        <v>17</v>
      </c>
      <c r="H7945" s="2">
        <v>16925143.190000001</v>
      </c>
      <c r="I7945">
        <v>4.3099999999999996</v>
      </c>
      <c r="J7945" s="2">
        <v>16925143.190000001</v>
      </c>
      <c r="K7945" s="2">
        <v>57139</v>
      </c>
      <c r="L7945">
        <v>296.20999999999998</v>
      </c>
      <c r="M7945" t="s">
        <v>18</v>
      </c>
      <c r="N7945" t="s">
        <v>31</v>
      </c>
      <c r="O7945" t="s">
        <v>20</v>
      </c>
    </row>
    <row r="7946" spans="1:15" x14ac:dyDescent="0.2">
      <c r="A7946" s="1" t="s">
        <v>186</v>
      </c>
      <c r="B7946" s="1">
        <v>46022</v>
      </c>
      <c r="C7946" t="s">
        <v>13</v>
      </c>
      <c r="D7946" t="s">
        <v>14</v>
      </c>
      <c r="E7946" t="s">
        <v>15</v>
      </c>
      <c r="F7946" t="s">
        <v>16</v>
      </c>
      <c r="G7946" t="s">
        <v>17</v>
      </c>
      <c r="H7946" s="2">
        <v>16811595</v>
      </c>
      <c r="I7946">
        <v>4.28</v>
      </c>
      <c r="J7946" s="2">
        <v>16811595</v>
      </c>
      <c r="K7946" s="2">
        <v>94580</v>
      </c>
      <c r="L7946">
        <v>177.75</v>
      </c>
      <c r="M7946" t="s">
        <v>18</v>
      </c>
      <c r="N7946" t="s">
        <v>19</v>
      </c>
      <c r="O7946" t="s">
        <v>20</v>
      </c>
    </row>
    <row r="7947" spans="1:15" x14ac:dyDescent="0.2">
      <c r="A7947" s="1" t="s">
        <v>186</v>
      </c>
      <c r="B7947" s="1">
        <v>46022</v>
      </c>
      <c r="C7947" t="s">
        <v>157</v>
      </c>
      <c r="D7947" t="s">
        <v>158</v>
      </c>
      <c r="E7947" t="s">
        <v>15</v>
      </c>
      <c r="F7947" t="s">
        <v>16</v>
      </c>
      <c r="G7947" t="s">
        <v>17</v>
      </c>
      <c r="H7947" s="2">
        <v>16058534.130000001</v>
      </c>
      <c r="I7947">
        <v>4.09</v>
      </c>
      <c r="J7947" s="2">
        <v>16058534.130000001</v>
      </c>
      <c r="K7947" s="2">
        <v>62487</v>
      </c>
      <c r="L7947">
        <v>256.99</v>
      </c>
      <c r="M7947" t="s">
        <v>18</v>
      </c>
      <c r="N7947" t="s">
        <v>19</v>
      </c>
      <c r="O7947" t="s">
        <v>20</v>
      </c>
    </row>
    <row r="7948" spans="1:15" x14ac:dyDescent="0.2">
      <c r="A7948" s="1" t="s">
        <v>186</v>
      </c>
      <c r="B7948" s="1">
        <v>46022</v>
      </c>
      <c r="C7948" t="s">
        <v>21</v>
      </c>
      <c r="D7948" t="s">
        <v>22</v>
      </c>
      <c r="E7948" t="s">
        <v>15</v>
      </c>
      <c r="F7948" t="s">
        <v>16</v>
      </c>
      <c r="G7948" t="s">
        <v>17</v>
      </c>
      <c r="H7948" s="2">
        <v>15114533.1</v>
      </c>
      <c r="I7948">
        <v>3.85</v>
      </c>
      <c r="J7948" s="2">
        <v>15114533.1</v>
      </c>
      <c r="K7948" s="2">
        <v>43671</v>
      </c>
      <c r="L7948">
        <v>346.1</v>
      </c>
      <c r="M7948" t="s">
        <v>18</v>
      </c>
      <c r="N7948" t="s">
        <v>19</v>
      </c>
      <c r="O7948" t="s">
        <v>20</v>
      </c>
    </row>
    <row r="7949" spans="1:15" x14ac:dyDescent="0.2">
      <c r="A7949" s="1" t="s">
        <v>186</v>
      </c>
      <c r="B7949" s="1">
        <v>46022</v>
      </c>
      <c r="C7949" t="s">
        <v>48</v>
      </c>
      <c r="D7949" t="s">
        <v>49</v>
      </c>
      <c r="E7949" t="s">
        <v>15</v>
      </c>
      <c r="F7949" t="s">
        <v>16</v>
      </c>
      <c r="G7949" t="s">
        <v>17</v>
      </c>
      <c r="H7949" s="2">
        <v>14385989.199999999</v>
      </c>
      <c r="I7949">
        <v>3.66</v>
      </c>
      <c r="J7949" s="2">
        <v>14385989.199999999</v>
      </c>
      <c r="K7949" s="2">
        <v>84104</v>
      </c>
      <c r="L7949">
        <v>171.05</v>
      </c>
      <c r="M7949" t="s">
        <v>18</v>
      </c>
      <c r="N7949" t="s">
        <v>19</v>
      </c>
      <c r="O7949" t="s">
        <v>20</v>
      </c>
    </row>
    <row r="7950" spans="1:15" x14ac:dyDescent="0.2">
      <c r="A7950" s="1" t="s">
        <v>186</v>
      </c>
      <c r="B7950" s="1">
        <v>46022</v>
      </c>
      <c r="C7950" t="s">
        <v>62</v>
      </c>
      <c r="D7950" t="s">
        <v>63</v>
      </c>
      <c r="E7950" t="s">
        <v>15</v>
      </c>
      <c r="F7950" t="s">
        <v>16</v>
      </c>
      <c r="G7950" t="s">
        <v>17</v>
      </c>
      <c r="H7950" s="2">
        <v>13822334.1</v>
      </c>
      <c r="I7950">
        <v>3.52</v>
      </c>
      <c r="J7950" s="2">
        <v>13822334.1</v>
      </c>
      <c r="K7950" s="2">
        <v>374589</v>
      </c>
      <c r="L7950">
        <v>36.9</v>
      </c>
      <c r="M7950" t="s">
        <v>18</v>
      </c>
      <c r="N7950" t="s">
        <v>19</v>
      </c>
      <c r="O7950" t="s">
        <v>20</v>
      </c>
    </row>
    <row r="7951" spans="1:15" x14ac:dyDescent="0.2">
      <c r="A7951" s="1" t="s">
        <v>186</v>
      </c>
      <c r="B7951" s="1">
        <v>46022</v>
      </c>
      <c r="C7951" t="s">
        <v>60</v>
      </c>
      <c r="D7951" t="s">
        <v>61</v>
      </c>
      <c r="E7951" t="s">
        <v>15</v>
      </c>
      <c r="F7951" t="s">
        <v>16</v>
      </c>
      <c r="G7951" t="s">
        <v>17</v>
      </c>
      <c r="H7951" s="2">
        <v>12517754.16</v>
      </c>
      <c r="I7951">
        <v>3.19</v>
      </c>
      <c r="J7951" s="2">
        <v>12517754.16</v>
      </c>
      <c r="K7951" s="2">
        <v>10302</v>
      </c>
      <c r="L7951" s="2">
        <v>1215.08</v>
      </c>
      <c r="M7951" t="s">
        <v>18</v>
      </c>
      <c r="N7951" t="s">
        <v>19</v>
      </c>
      <c r="O7951" t="s">
        <v>20</v>
      </c>
    </row>
    <row r="7952" spans="1:15" x14ac:dyDescent="0.2">
      <c r="A7952" s="1" t="s">
        <v>186</v>
      </c>
      <c r="B7952" s="1">
        <v>46022</v>
      </c>
      <c r="C7952" t="s">
        <v>155</v>
      </c>
      <c r="D7952" t="s">
        <v>156</v>
      </c>
      <c r="E7952" t="s">
        <v>15</v>
      </c>
      <c r="F7952" t="s">
        <v>16</v>
      </c>
      <c r="G7952" t="s">
        <v>17</v>
      </c>
      <c r="H7952" s="2">
        <v>12443317.32</v>
      </c>
      <c r="I7952">
        <v>3.17</v>
      </c>
      <c r="J7952" s="2">
        <v>12443317.32</v>
      </c>
      <c r="K7952" s="2">
        <v>81228</v>
      </c>
      <c r="L7952">
        <v>153.19</v>
      </c>
      <c r="M7952" t="s">
        <v>18</v>
      </c>
      <c r="N7952" t="s">
        <v>31</v>
      </c>
      <c r="O7952" t="s">
        <v>20</v>
      </c>
    </row>
    <row r="7953" spans="1:15" x14ac:dyDescent="0.2">
      <c r="A7953" s="1" t="s">
        <v>186</v>
      </c>
      <c r="B7953" s="1">
        <v>46022</v>
      </c>
      <c r="C7953" t="s">
        <v>56</v>
      </c>
      <c r="D7953" t="s">
        <v>57</v>
      </c>
      <c r="E7953" t="s">
        <v>15</v>
      </c>
      <c r="F7953" t="s">
        <v>16</v>
      </c>
      <c r="G7953" t="s">
        <v>17</v>
      </c>
      <c r="H7953" s="2">
        <v>10082739.6</v>
      </c>
      <c r="I7953">
        <v>2.57</v>
      </c>
      <c r="J7953" s="2">
        <v>10082739.6</v>
      </c>
      <c r="K7953" s="2">
        <v>54738</v>
      </c>
      <c r="L7953">
        <v>184.2</v>
      </c>
      <c r="M7953" t="s">
        <v>18</v>
      </c>
      <c r="N7953" t="s">
        <v>19</v>
      </c>
      <c r="O7953" t="s">
        <v>20</v>
      </c>
    </row>
    <row r="7954" spans="1:15" x14ac:dyDescent="0.2">
      <c r="A7954" s="1" t="s">
        <v>186</v>
      </c>
      <c r="B7954" s="1">
        <v>46022</v>
      </c>
      <c r="C7954" t="s">
        <v>67</v>
      </c>
      <c r="D7954" t="s">
        <v>68</v>
      </c>
      <c r="E7954" t="s">
        <v>15</v>
      </c>
      <c r="F7954" t="s">
        <v>69</v>
      </c>
      <c r="G7954" t="s">
        <v>17</v>
      </c>
      <c r="H7954" s="2">
        <v>9511131</v>
      </c>
      <c r="I7954">
        <v>2.42</v>
      </c>
      <c r="J7954" s="2">
        <v>9511131</v>
      </c>
      <c r="K7954" s="2">
        <v>30387</v>
      </c>
      <c r="L7954">
        <v>313</v>
      </c>
      <c r="M7954" t="s">
        <v>18</v>
      </c>
      <c r="N7954" t="s">
        <v>19</v>
      </c>
      <c r="O7954" t="s">
        <v>20</v>
      </c>
    </row>
    <row r="7955" spans="1:15" x14ac:dyDescent="0.2">
      <c r="A7955" s="1" t="s">
        <v>186</v>
      </c>
      <c r="B7955" s="1">
        <v>46022</v>
      </c>
      <c r="C7955" t="s">
        <v>70</v>
      </c>
      <c r="D7955" t="s">
        <v>71</v>
      </c>
      <c r="E7955" t="s">
        <v>15</v>
      </c>
      <c r="F7955" t="s">
        <v>69</v>
      </c>
      <c r="G7955" t="s">
        <v>17</v>
      </c>
      <c r="H7955" s="2">
        <v>8266433.4000000004</v>
      </c>
      <c r="I7955">
        <v>2.11</v>
      </c>
      <c r="J7955" s="2">
        <v>8266433.4000000004</v>
      </c>
      <c r="K7955" s="2">
        <v>26343</v>
      </c>
      <c r="L7955">
        <v>313.8</v>
      </c>
      <c r="M7955" t="s">
        <v>18</v>
      </c>
      <c r="N7955" t="s">
        <v>19</v>
      </c>
      <c r="O7955" t="s">
        <v>20</v>
      </c>
    </row>
    <row r="7956" spans="1:15" x14ac:dyDescent="0.2">
      <c r="A7956" s="1" t="s">
        <v>186</v>
      </c>
      <c r="B7956" s="1">
        <v>46022</v>
      </c>
      <c r="C7956">
        <v>8035</v>
      </c>
      <c r="D7956" t="s">
        <v>72</v>
      </c>
      <c r="E7956" t="s">
        <v>15</v>
      </c>
      <c r="F7956" t="s">
        <v>16</v>
      </c>
      <c r="G7956" t="s">
        <v>17</v>
      </c>
      <c r="H7956" s="2">
        <v>8123206.4800000004</v>
      </c>
      <c r="I7956">
        <v>2.0699999999999998</v>
      </c>
      <c r="J7956" s="2">
        <v>8123206.4800000004</v>
      </c>
      <c r="K7956" s="2">
        <v>37100</v>
      </c>
      <c r="L7956">
        <v>218.95</v>
      </c>
      <c r="M7956" t="s">
        <v>73</v>
      </c>
      <c r="N7956" t="s">
        <v>74</v>
      </c>
      <c r="O7956" t="s">
        <v>75</v>
      </c>
    </row>
    <row r="7957" spans="1:15" x14ac:dyDescent="0.2">
      <c r="A7957" s="1" t="s">
        <v>186</v>
      </c>
      <c r="B7957" s="1">
        <v>46022</v>
      </c>
      <c r="C7957">
        <v>2317</v>
      </c>
      <c r="D7957" t="s">
        <v>78</v>
      </c>
      <c r="E7957" t="s">
        <v>15</v>
      </c>
      <c r="F7957" t="s">
        <v>16</v>
      </c>
      <c r="G7957" t="s">
        <v>17</v>
      </c>
      <c r="H7957" s="2">
        <v>7022068.5499999998</v>
      </c>
      <c r="I7957">
        <v>1.79</v>
      </c>
      <c r="J7957" s="2">
        <v>7022068.5499999998</v>
      </c>
      <c r="K7957" s="2">
        <v>957210</v>
      </c>
      <c r="L7957">
        <v>7.34</v>
      </c>
      <c r="M7957" t="s">
        <v>33</v>
      </c>
      <c r="N7957" t="s">
        <v>34</v>
      </c>
      <c r="O7957" t="s">
        <v>35</v>
      </c>
    </row>
    <row r="7958" spans="1:15" x14ac:dyDescent="0.2">
      <c r="A7958" s="1" t="s">
        <v>186</v>
      </c>
      <c r="B7958" s="1">
        <v>46022</v>
      </c>
      <c r="C7958" t="s">
        <v>64</v>
      </c>
      <c r="D7958" t="s">
        <v>65</v>
      </c>
      <c r="E7958" t="s">
        <v>15</v>
      </c>
      <c r="F7958" t="s">
        <v>66</v>
      </c>
      <c r="G7958" t="s">
        <v>17</v>
      </c>
      <c r="H7958" s="2">
        <v>5907093.5999999996</v>
      </c>
      <c r="I7958">
        <v>1.5</v>
      </c>
      <c r="J7958" s="2">
        <v>5907093.5999999996</v>
      </c>
      <c r="K7958" s="2">
        <v>7710</v>
      </c>
      <c r="L7958">
        <v>766.16</v>
      </c>
      <c r="M7958" t="s">
        <v>18</v>
      </c>
      <c r="N7958" t="s">
        <v>19</v>
      </c>
      <c r="O7958" t="s">
        <v>20</v>
      </c>
    </row>
    <row r="7959" spans="1:15" x14ac:dyDescent="0.2">
      <c r="A7959" s="1" t="s">
        <v>186</v>
      </c>
      <c r="B7959" s="1">
        <v>46022</v>
      </c>
      <c r="C7959" t="s">
        <v>76</v>
      </c>
      <c r="D7959" t="s">
        <v>183</v>
      </c>
      <c r="E7959" t="s">
        <v>15</v>
      </c>
      <c r="F7959" t="s">
        <v>16</v>
      </c>
      <c r="G7959" t="s">
        <v>17</v>
      </c>
      <c r="H7959" s="2">
        <v>5837388.96</v>
      </c>
      <c r="I7959">
        <v>1.49</v>
      </c>
      <c r="J7959" s="2">
        <v>5837388.96</v>
      </c>
      <c r="K7959" s="2">
        <v>26611</v>
      </c>
      <c r="L7959">
        <v>219.36</v>
      </c>
      <c r="M7959" t="s">
        <v>18</v>
      </c>
      <c r="N7959" t="s">
        <v>31</v>
      </c>
      <c r="O7959" t="s">
        <v>20</v>
      </c>
    </row>
    <row r="7960" spans="1:15" x14ac:dyDescent="0.2">
      <c r="A7960" s="1" t="s">
        <v>186</v>
      </c>
      <c r="B7960" s="1">
        <v>46022</v>
      </c>
      <c r="C7960" t="s">
        <v>81</v>
      </c>
      <c r="D7960" t="s">
        <v>82</v>
      </c>
      <c r="E7960" t="s">
        <v>15</v>
      </c>
      <c r="F7960" t="s">
        <v>16</v>
      </c>
      <c r="G7960" t="s">
        <v>17</v>
      </c>
      <c r="H7960" s="2">
        <v>3175448.88</v>
      </c>
      <c r="I7960">
        <v>0.81</v>
      </c>
      <c r="J7960" s="2">
        <v>3175448.88</v>
      </c>
      <c r="K7960" s="2">
        <v>25226</v>
      </c>
      <c r="L7960">
        <v>125.88</v>
      </c>
      <c r="M7960" t="s">
        <v>18</v>
      </c>
      <c r="N7960" t="s">
        <v>31</v>
      </c>
      <c r="O7960" t="s">
        <v>20</v>
      </c>
    </row>
    <row r="7961" spans="1:15" x14ac:dyDescent="0.2">
      <c r="A7961" s="1" t="s">
        <v>186</v>
      </c>
      <c r="B7961" s="1">
        <v>46022</v>
      </c>
      <c r="C7961" t="s">
        <v>83</v>
      </c>
      <c r="D7961" t="s">
        <v>84</v>
      </c>
      <c r="E7961" t="s">
        <v>15</v>
      </c>
      <c r="F7961" t="s">
        <v>16</v>
      </c>
      <c r="G7961" t="s">
        <v>17</v>
      </c>
      <c r="H7961" s="2">
        <v>2705806.08</v>
      </c>
      <c r="I7961">
        <v>0.69</v>
      </c>
      <c r="J7961" s="2">
        <v>2705806.08</v>
      </c>
      <c r="K7961" s="2">
        <v>42464</v>
      </c>
      <c r="L7961">
        <v>63.72</v>
      </c>
      <c r="M7961" t="s">
        <v>18</v>
      </c>
      <c r="N7961" t="s">
        <v>19</v>
      </c>
      <c r="O7961" t="s">
        <v>20</v>
      </c>
    </row>
    <row r="7962" spans="1:15" x14ac:dyDescent="0.2">
      <c r="A7962" s="1" t="s">
        <v>186</v>
      </c>
      <c r="B7962" s="1">
        <v>46022</v>
      </c>
      <c r="C7962" t="s">
        <v>96</v>
      </c>
      <c r="D7962" t="s">
        <v>97</v>
      </c>
      <c r="E7962" t="s">
        <v>15</v>
      </c>
      <c r="F7962" t="s">
        <v>16</v>
      </c>
      <c r="G7962" t="s">
        <v>17</v>
      </c>
      <c r="H7962" s="2">
        <v>2682238.79</v>
      </c>
      <c r="I7962">
        <v>0.68</v>
      </c>
      <c r="J7962" s="2">
        <v>2682238.79</v>
      </c>
      <c r="K7962" s="2">
        <v>6391</v>
      </c>
      <c r="L7962">
        <v>419.69</v>
      </c>
      <c r="M7962" t="s">
        <v>18</v>
      </c>
      <c r="N7962" t="s">
        <v>19</v>
      </c>
      <c r="O7962" t="s">
        <v>20</v>
      </c>
    </row>
    <row r="7963" spans="1:15" x14ac:dyDescent="0.2">
      <c r="A7963" s="1" t="s">
        <v>186</v>
      </c>
      <c r="B7963" s="1">
        <v>46022</v>
      </c>
      <c r="C7963" t="s">
        <v>85</v>
      </c>
      <c r="D7963" t="s">
        <v>86</v>
      </c>
      <c r="E7963" t="s">
        <v>15</v>
      </c>
      <c r="F7963" t="s">
        <v>16</v>
      </c>
      <c r="G7963" t="s">
        <v>17</v>
      </c>
      <c r="H7963" s="2">
        <v>2490441.64</v>
      </c>
      <c r="I7963">
        <v>0.63</v>
      </c>
      <c r="J7963" s="2">
        <v>2490441.64</v>
      </c>
      <c r="K7963" s="2">
        <v>103682</v>
      </c>
      <c r="L7963">
        <v>24.02</v>
      </c>
      <c r="M7963" t="s">
        <v>18</v>
      </c>
      <c r="N7963" t="s">
        <v>31</v>
      </c>
      <c r="O7963" t="s">
        <v>20</v>
      </c>
    </row>
    <row r="7964" spans="1:15" x14ac:dyDescent="0.2">
      <c r="A7964" s="1" t="s">
        <v>186</v>
      </c>
      <c r="B7964" s="1">
        <v>46022</v>
      </c>
      <c r="C7964">
        <v>5935</v>
      </c>
      <c r="D7964" t="s">
        <v>91</v>
      </c>
      <c r="E7964" t="s">
        <v>15</v>
      </c>
      <c r="F7964" t="s">
        <v>16</v>
      </c>
      <c r="G7964" t="s">
        <v>17</v>
      </c>
      <c r="H7964" s="2">
        <v>2151190.31</v>
      </c>
      <c r="I7964">
        <v>0.55000000000000004</v>
      </c>
      <c r="J7964" s="2">
        <v>2151190.31</v>
      </c>
      <c r="K7964" s="2">
        <v>34741</v>
      </c>
      <c r="L7964">
        <v>61.92</v>
      </c>
      <c r="M7964" t="s">
        <v>51</v>
      </c>
      <c r="N7964" t="s">
        <v>52</v>
      </c>
      <c r="O7964" t="s">
        <v>53</v>
      </c>
    </row>
    <row r="7965" spans="1:15" x14ac:dyDescent="0.2">
      <c r="A7965" s="1" t="s">
        <v>186</v>
      </c>
      <c r="B7965" s="1">
        <v>46022</v>
      </c>
      <c r="C7965" t="s">
        <v>92</v>
      </c>
      <c r="D7965" t="s">
        <v>93</v>
      </c>
      <c r="E7965" t="s">
        <v>15</v>
      </c>
      <c r="F7965" t="s">
        <v>16</v>
      </c>
      <c r="G7965" t="s">
        <v>17</v>
      </c>
      <c r="H7965" s="2">
        <v>1731069.33</v>
      </c>
      <c r="I7965">
        <v>0.44</v>
      </c>
      <c r="J7965" s="2">
        <v>1731069.33</v>
      </c>
      <c r="K7965" s="2">
        <v>25833</v>
      </c>
      <c r="L7965">
        <v>67.010000000000005</v>
      </c>
      <c r="M7965" t="s">
        <v>18</v>
      </c>
      <c r="N7965" t="s">
        <v>31</v>
      </c>
      <c r="O7965" t="s">
        <v>20</v>
      </c>
    </row>
    <row r="7966" spans="1:15" x14ac:dyDescent="0.2">
      <c r="A7966" s="1" t="s">
        <v>186</v>
      </c>
      <c r="B7966" s="1">
        <v>46022</v>
      </c>
      <c r="C7966" t="s">
        <v>87</v>
      </c>
      <c r="D7966" t="s">
        <v>88</v>
      </c>
      <c r="E7966" t="s">
        <v>15</v>
      </c>
      <c r="F7966" t="s">
        <v>16</v>
      </c>
      <c r="G7966" t="s">
        <v>17</v>
      </c>
      <c r="H7966" s="2">
        <v>1680135.01</v>
      </c>
      <c r="I7966">
        <v>0.43</v>
      </c>
      <c r="J7966" s="2">
        <v>1680135.01</v>
      </c>
      <c r="K7966" s="2">
        <v>15689</v>
      </c>
      <c r="L7966">
        <v>107.09</v>
      </c>
      <c r="M7966" t="s">
        <v>18</v>
      </c>
      <c r="N7966" t="s">
        <v>19</v>
      </c>
      <c r="O7966" t="s">
        <v>20</v>
      </c>
    </row>
    <row r="7967" spans="1:15" x14ac:dyDescent="0.2">
      <c r="A7967" s="1" t="s">
        <v>186</v>
      </c>
      <c r="B7967" s="1">
        <v>46022</v>
      </c>
      <c r="C7967" t="s">
        <v>89</v>
      </c>
      <c r="D7967" t="s">
        <v>90</v>
      </c>
      <c r="E7967" t="s">
        <v>15</v>
      </c>
      <c r="F7967" t="s">
        <v>16</v>
      </c>
      <c r="G7967" t="s">
        <v>17</v>
      </c>
      <c r="H7967" s="2">
        <v>1100945.31</v>
      </c>
      <c r="I7967">
        <v>0.28000000000000003</v>
      </c>
      <c r="J7967" s="2">
        <v>1100945.31</v>
      </c>
      <c r="K7967" s="2">
        <v>21299</v>
      </c>
      <c r="L7967">
        <v>51.69</v>
      </c>
      <c r="M7967" t="s">
        <v>18</v>
      </c>
      <c r="N7967" t="s">
        <v>19</v>
      </c>
      <c r="O7967" t="s">
        <v>20</v>
      </c>
    </row>
    <row r="7968" spans="1:15" x14ac:dyDescent="0.2">
      <c r="A7968" s="1" t="s">
        <v>186</v>
      </c>
      <c r="B7968" s="1">
        <v>46022</v>
      </c>
      <c r="C7968" t="s">
        <v>94</v>
      </c>
      <c r="D7968" t="s">
        <v>95</v>
      </c>
      <c r="E7968" t="s">
        <v>15</v>
      </c>
      <c r="F7968" t="s">
        <v>16</v>
      </c>
      <c r="G7968" t="s">
        <v>17</v>
      </c>
      <c r="H7968" s="2">
        <v>967152.06</v>
      </c>
      <c r="I7968">
        <v>0.25</v>
      </c>
      <c r="J7968" s="2">
        <v>967152.06</v>
      </c>
      <c r="K7968" s="2">
        <v>3983</v>
      </c>
      <c r="L7968">
        <v>242.82</v>
      </c>
      <c r="M7968" t="s">
        <v>18</v>
      </c>
      <c r="N7968" t="s">
        <v>19</v>
      </c>
      <c r="O7968" t="s">
        <v>20</v>
      </c>
    </row>
    <row r="7969" spans="1:15" x14ac:dyDescent="0.2">
      <c r="A7969" s="1" t="s">
        <v>186</v>
      </c>
      <c r="B7969" s="1">
        <v>46022</v>
      </c>
      <c r="C7969" t="s">
        <v>159</v>
      </c>
      <c r="D7969" t="s">
        <v>160</v>
      </c>
      <c r="E7969" t="s">
        <v>15</v>
      </c>
      <c r="F7969" t="s">
        <v>16</v>
      </c>
      <c r="G7969" t="s">
        <v>17</v>
      </c>
      <c r="H7969" s="2">
        <v>855199.36</v>
      </c>
      <c r="I7969">
        <v>0.22</v>
      </c>
      <c r="J7969" s="2">
        <v>855199.36</v>
      </c>
      <c r="K7969" s="2">
        <v>11182</v>
      </c>
      <c r="L7969">
        <v>76.48</v>
      </c>
      <c r="M7969" t="s">
        <v>18</v>
      </c>
      <c r="N7969" t="s">
        <v>31</v>
      </c>
      <c r="O7969" t="s">
        <v>20</v>
      </c>
    </row>
    <row r="7970" spans="1:15" x14ac:dyDescent="0.2">
      <c r="A7970" s="1" t="s">
        <v>186</v>
      </c>
      <c r="B7970" s="1">
        <v>46022</v>
      </c>
      <c r="C7970" t="s">
        <v>20</v>
      </c>
      <c r="D7970" t="s">
        <v>104</v>
      </c>
      <c r="E7970" t="s">
        <v>105</v>
      </c>
      <c r="F7970" t="s">
        <v>106</v>
      </c>
      <c r="G7970" t="s">
        <v>107</v>
      </c>
      <c r="H7970" s="2">
        <v>835033.3</v>
      </c>
      <c r="I7970">
        <v>0.21</v>
      </c>
      <c r="J7970" s="2">
        <v>835033.3</v>
      </c>
      <c r="K7970" s="2">
        <v>835033</v>
      </c>
      <c r="L7970">
        <v>100</v>
      </c>
      <c r="M7970" t="s">
        <v>18</v>
      </c>
      <c r="N7970" t="s">
        <v>108</v>
      </c>
      <c r="O7970" t="s">
        <v>20</v>
      </c>
    </row>
    <row r="7971" spans="1:15" x14ac:dyDescent="0.2">
      <c r="A7971" s="1" t="s">
        <v>186</v>
      </c>
      <c r="B7971" s="1">
        <v>46022</v>
      </c>
      <c r="C7971">
        <v>992</v>
      </c>
      <c r="D7971" t="s">
        <v>100</v>
      </c>
      <c r="E7971" t="s">
        <v>15</v>
      </c>
      <c r="F7971" t="s">
        <v>16</v>
      </c>
      <c r="G7971" t="s">
        <v>17</v>
      </c>
      <c r="H7971" s="2">
        <v>792337.64</v>
      </c>
      <c r="I7971">
        <v>0.2</v>
      </c>
      <c r="J7971" s="2">
        <v>792337.64</v>
      </c>
      <c r="K7971" s="2">
        <v>666000</v>
      </c>
      <c r="L7971">
        <v>1.19</v>
      </c>
      <c r="M7971" t="s">
        <v>101</v>
      </c>
      <c r="N7971" t="s">
        <v>102</v>
      </c>
      <c r="O7971" t="s">
        <v>103</v>
      </c>
    </row>
    <row r="7972" spans="1:15" x14ac:dyDescent="0.2">
      <c r="A7972" s="1" t="s">
        <v>186</v>
      </c>
      <c r="B7972" s="1">
        <v>46022</v>
      </c>
      <c r="C7972">
        <v>66570</v>
      </c>
      <c r="D7972" t="s">
        <v>161</v>
      </c>
      <c r="E7972" t="s">
        <v>15</v>
      </c>
      <c r="F7972" t="s">
        <v>43</v>
      </c>
      <c r="G7972" t="s">
        <v>17</v>
      </c>
      <c r="H7972" s="2">
        <v>530200.9</v>
      </c>
      <c r="I7972">
        <v>0.14000000000000001</v>
      </c>
      <c r="J7972" s="2">
        <v>530200.9</v>
      </c>
      <c r="K7972" s="2">
        <v>8311</v>
      </c>
      <c r="L7972">
        <v>63.8</v>
      </c>
      <c r="M7972" t="s">
        <v>51</v>
      </c>
      <c r="N7972" t="s">
        <v>52</v>
      </c>
      <c r="O7972" t="s">
        <v>53</v>
      </c>
    </row>
    <row r="7973" spans="1:15" x14ac:dyDescent="0.2">
      <c r="A7973" s="1" t="s">
        <v>186</v>
      </c>
      <c r="B7973" s="1">
        <v>46022</v>
      </c>
      <c r="C7973" t="s">
        <v>109</v>
      </c>
      <c r="D7973" t="s">
        <v>110</v>
      </c>
      <c r="E7973" t="s">
        <v>15</v>
      </c>
      <c r="F7973" t="s">
        <v>16</v>
      </c>
      <c r="G7973" t="s">
        <v>17</v>
      </c>
      <c r="H7973" s="2">
        <v>412559.76</v>
      </c>
      <c r="I7973">
        <v>0.11</v>
      </c>
      <c r="J7973" s="2">
        <v>412559.76</v>
      </c>
      <c r="K7973" s="2">
        <v>3291</v>
      </c>
      <c r="L7973">
        <v>125.36</v>
      </c>
      <c r="M7973" t="s">
        <v>18</v>
      </c>
      <c r="N7973" t="s">
        <v>19</v>
      </c>
      <c r="O7973" t="s">
        <v>20</v>
      </c>
    </row>
    <row r="7974" spans="1:15" x14ac:dyDescent="0.2">
      <c r="A7974" s="1" t="s">
        <v>186</v>
      </c>
      <c r="B7974" s="1">
        <v>46022</v>
      </c>
      <c r="C7974">
        <v>3706</v>
      </c>
      <c r="D7974" t="s">
        <v>164</v>
      </c>
      <c r="E7974" t="s">
        <v>15</v>
      </c>
      <c r="F7974" t="s">
        <v>16</v>
      </c>
      <c r="G7974" t="s">
        <v>17</v>
      </c>
      <c r="H7974" s="2">
        <v>209534.54</v>
      </c>
      <c r="I7974">
        <v>0.05</v>
      </c>
      <c r="J7974" s="2">
        <v>209534.54</v>
      </c>
      <c r="K7974" s="2">
        <v>76200</v>
      </c>
      <c r="L7974">
        <v>2.75</v>
      </c>
      <c r="M7974" t="s">
        <v>33</v>
      </c>
      <c r="N7974" t="s">
        <v>34</v>
      </c>
      <c r="O7974" t="s">
        <v>35</v>
      </c>
    </row>
    <row r="7975" spans="1:15" x14ac:dyDescent="0.2">
      <c r="A7975" s="1" t="s">
        <v>186</v>
      </c>
      <c r="B7975" s="1">
        <v>46022</v>
      </c>
      <c r="C7975" t="s">
        <v>162</v>
      </c>
      <c r="D7975" t="s">
        <v>163</v>
      </c>
      <c r="E7975" t="s">
        <v>15</v>
      </c>
      <c r="F7975" t="s">
        <v>16</v>
      </c>
      <c r="G7975" t="s">
        <v>17</v>
      </c>
      <c r="H7975" s="2">
        <v>182387.16</v>
      </c>
      <c r="I7975">
        <v>0.05</v>
      </c>
      <c r="J7975" s="2">
        <v>182387.16</v>
      </c>
      <c r="K7975" s="2">
        <v>5223</v>
      </c>
      <c r="L7975">
        <v>34.92</v>
      </c>
      <c r="M7975" t="s">
        <v>18</v>
      </c>
      <c r="N7975" t="s">
        <v>19</v>
      </c>
      <c r="O7975" t="s">
        <v>20</v>
      </c>
    </row>
    <row r="7976" spans="1:15" x14ac:dyDescent="0.2">
      <c r="A7976" s="1" t="s">
        <v>186</v>
      </c>
      <c r="B7976" s="1">
        <v>46022</v>
      </c>
      <c r="C7976" t="s">
        <v>119</v>
      </c>
      <c r="D7976" t="s">
        <v>120</v>
      </c>
      <c r="E7976" t="s">
        <v>121</v>
      </c>
      <c r="F7976" t="s">
        <v>106</v>
      </c>
      <c r="G7976" t="s">
        <v>122</v>
      </c>
      <c r="H7976" s="2">
        <v>171185.03</v>
      </c>
      <c r="I7976">
        <v>0.04</v>
      </c>
      <c r="J7976" s="2">
        <v>171185.03</v>
      </c>
      <c r="K7976" s="2">
        <v>171185</v>
      </c>
      <c r="L7976">
        <v>1</v>
      </c>
      <c r="M7976" t="s">
        <v>123</v>
      </c>
      <c r="N7976" t="s">
        <v>108</v>
      </c>
      <c r="O7976" t="s">
        <v>20</v>
      </c>
    </row>
    <row r="7977" spans="1:15" x14ac:dyDescent="0.2">
      <c r="A7977" s="1" t="s">
        <v>186</v>
      </c>
      <c r="B7977" s="1">
        <v>46022</v>
      </c>
      <c r="C7977" t="s">
        <v>53</v>
      </c>
      <c r="D7977" t="s">
        <v>124</v>
      </c>
      <c r="E7977" t="s">
        <v>105</v>
      </c>
      <c r="F7977" t="s">
        <v>106</v>
      </c>
      <c r="G7977" t="s">
        <v>107</v>
      </c>
      <c r="H7977" s="2">
        <v>119991.62</v>
      </c>
      <c r="I7977">
        <v>0.03</v>
      </c>
      <c r="J7977" s="2">
        <v>119991.62</v>
      </c>
      <c r="K7977" s="2">
        <v>172853929</v>
      </c>
      <c r="L7977">
        <v>7.0000000000000007E-2</v>
      </c>
      <c r="M7977" t="s">
        <v>51</v>
      </c>
      <c r="N7977" t="s">
        <v>108</v>
      </c>
      <c r="O7977" t="s">
        <v>53</v>
      </c>
    </row>
    <row r="7978" spans="1:15" x14ac:dyDescent="0.2">
      <c r="A7978" s="1" t="s">
        <v>186</v>
      </c>
      <c r="B7978" s="1">
        <v>46022</v>
      </c>
      <c r="C7978" t="s">
        <v>111</v>
      </c>
      <c r="D7978" t="s">
        <v>112</v>
      </c>
      <c r="E7978" t="s">
        <v>15</v>
      </c>
      <c r="F7978" t="s">
        <v>16</v>
      </c>
      <c r="G7978" t="s">
        <v>17</v>
      </c>
      <c r="H7978" s="2">
        <v>91355.32</v>
      </c>
      <c r="I7978">
        <v>0.02</v>
      </c>
      <c r="J7978" s="2">
        <v>91355.32</v>
      </c>
      <c r="K7978" s="2">
        <v>8974</v>
      </c>
      <c r="L7978">
        <v>10.18</v>
      </c>
      <c r="M7978" t="s">
        <v>18</v>
      </c>
      <c r="N7978" t="s">
        <v>19</v>
      </c>
      <c r="O7978" t="s">
        <v>20</v>
      </c>
    </row>
    <row r="7979" spans="1:15" x14ac:dyDescent="0.2">
      <c r="A7979" s="1" t="s">
        <v>186</v>
      </c>
      <c r="B7979" s="1">
        <v>46022</v>
      </c>
      <c r="C7979" t="s">
        <v>115</v>
      </c>
      <c r="D7979" t="s">
        <v>116</v>
      </c>
      <c r="E7979" t="s">
        <v>105</v>
      </c>
      <c r="F7979" t="s">
        <v>106</v>
      </c>
      <c r="G7979" t="s">
        <v>117</v>
      </c>
      <c r="H7979" s="2">
        <v>78000</v>
      </c>
      <c r="I7979">
        <v>0.02</v>
      </c>
      <c r="J7979" s="2">
        <v>78000</v>
      </c>
      <c r="K7979" s="2">
        <v>78000</v>
      </c>
      <c r="L7979">
        <v>100</v>
      </c>
      <c r="M7979" t="s">
        <v>18</v>
      </c>
      <c r="N7979" t="s">
        <v>108</v>
      </c>
      <c r="O7979" t="s">
        <v>20</v>
      </c>
    </row>
    <row r="7980" spans="1:15" x14ac:dyDescent="0.2">
      <c r="A7980" s="1" t="s">
        <v>186</v>
      </c>
      <c r="B7980" s="1">
        <v>46022</v>
      </c>
      <c r="C7980" t="s">
        <v>40</v>
      </c>
      <c r="D7980" t="s">
        <v>125</v>
      </c>
      <c r="E7980" t="s">
        <v>105</v>
      </c>
      <c r="F7980" t="s">
        <v>106</v>
      </c>
      <c r="G7980" t="s">
        <v>107</v>
      </c>
      <c r="H7980" s="2">
        <v>57171.93</v>
      </c>
      <c r="I7980">
        <v>0.01</v>
      </c>
      <c r="J7980" s="2">
        <v>57171.93</v>
      </c>
      <c r="K7980" s="2">
        <v>48680</v>
      </c>
      <c r="L7980">
        <v>117.45</v>
      </c>
      <c r="M7980" t="s">
        <v>126</v>
      </c>
      <c r="N7980" t="s">
        <v>108</v>
      </c>
      <c r="O7980" t="s">
        <v>40</v>
      </c>
    </row>
    <row r="7981" spans="1:15" x14ac:dyDescent="0.2">
      <c r="A7981" s="1" t="s">
        <v>186</v>
      </c>
      <c r="B7981" s="1">
        <v>46022</v>
      </c>
      <c r="C7981" t="s">
        <v>35</v>
      </c>
      <c r="D7981" t="s">
        <v>113</v>
      </c>
      <c r="E7981" t="s">
        <v>105</v>
      </c>
      <c r="F7981" t="s">
        <v>106</v>
      </c>
      <c r="G7981" t="s">
        <v>107</v>
      </c>
      <c r="H7981" s="2">
        <v>55403.35</v>
      </c>
      <c r="I7981">
        <v>0.01</v>
      </c>
      <c r="J7981" s="2">
        <v>55403.35</v>
      </c>
      <c r="K7981" s="2">
        <v>1740801</v>
      </c>
      <c r="L7981">
        <v>3.18</v>
      </c>
      <c r="M7981" t="s">
        <v>33</v>
      </c>
      <c r="N7981" t="s">
        <v>108</v>
      </c>
      <c r="O7981" t="s">
        <v>35</v>
      </c>
    </row>
    <row r="7982" spans="1:15" x14ac:dyDescent="0.2">
      <c r="A7982" s="1" t="s">
        <v>186</v>
      </c>
      <c r="B7982" s="1">
        <v>46022</v>
      </c>
      <c r="C7982">
        <v>2388</v>
      </c>
      <c r="D7982" t="s">
        <v>118</v>
      </c>
      <c r="E7982" t="s">
        <v>15</v>
      </c>
      <c r="F7982" t="s">
        <v>16</v>
      </c>
      <c r="G7982" t="s">
        <v>17</v>
      </c>
      <c r="H7982" s="2">
        <v>37028.22</v>
      </c>
      <c r="I7982">
        <v>0.01</v>
      </c>
      <c r="J7982" s="2">
        <v>37028.22</v>
      </c>
      <c r="K7982" s="2">
        <v>22331</v>
      </c>
      <c r="L7982">
        <v>1.66</v>
      </c>
      <c r="M7982" t="s">
        <v>33</v>
      </c>
      <c r="N7982" t="s">
        <v>34</v>
      </c>
      <c r="O7982" t="s">
        <v>35</v>
      </c>
    </row>
    <row r="7983" spans="1:15" x14ac:dyDescent="0.2">
      <c r="A7983" s="1" t="s">
        <v>186</v>
      </c>
      <c r="B7983" s="1">
        <v>46022</v>
      </c>
      <c r="C7983" t="s">
        <v>75</v>
      </c>
      <c r="D7983" t="s">
        <v>114</v>
      </c>
      <c r="E7983" t="s">
        <v>105</v>
      </c>
      <c r="F7983" t="s">
        <v>106</v>
      </c>
      <c r="G7983" t="s">
        <v>107</v>
      </c>
      <c r="H7983" s="2">
        <v>20960.16</v>
      </c>
      <c r="I7983">
        <v>0.01</v>
      </c>
      <c r="J7983" s="2">
        <v>20960.16</v>
      </c>
      <c r="K7983" s="2">
        <v>3285400</v>
      </c>
      <c r="L7983">
        <v>0.64</v>
      </c>
      <c r="M7983" t="s">
        <v>73</v>
      </c>
      <c r="N7983" t="s">
        <v>108</v>
      </c>
      <c r="O7983" t="s">
        <v>75</v>
      </c>
    </row>
    <row r="7984" spans="1:15" x14ac:dyDescent="0.2">
      <c r="A7984" s="1" t="s">
        <v>186</v>
      </c>
      <c r="B7984" s="1">
        <v>46022</v>
      </c>
      <c r="C7984" t="s">
        <v>103</v>
      </c>
      <c r="D7984" t="s">
        <v>127</v>
      </c>
      <c r="E7984" t="s">
        <v>105</v>
      </c>
      <c r="F7984" t="s">
        <v>106</v>
      </c>
      <c r="G7984" t="s">
        <v>107</v>
      </c>
      <c r="H7984" s="2">
        <v>19511.63</v>
      </c>
      <c r="I7984">
        <v>0</v>
      </c>
      <c r="J7984" s="2">
        <v>19511.63</v>
      </c>
      <c r="K7984" s="2">
        <v>151869</v>
      </c>
      <c r="L7984">
        <v>12.85</v>
      </c>
      <c r="M7984" t="s">
        <v>128</v>
      </c>
      <c r="N7984" t="s">
        <v>108</v>
      </c>
      <c r="O7984" t="s">
        <v>103</v>
      </c>
    </row>
    <row r="7985" spans="1:15" x14ac:dyDescent="0.2">
      <c r="A7985" s="1" t="s">
        <v>186</v>
      </c>
      <c r="B7985" s="1">
        <v>46022</v>
      </c>
      <c r="C7985">
        <v>300017</v>
      </c>
      <c r="D7985" t="s">
        <v>165</v>
      </c>
      <c r="E7985" t="s">
        <v>15</v>
      </c>
      <c r="F7985" t="s">
        <v>16</v>
      </c>
      <c r="G7985" t="s">
        <v>17</v>
      </c>
      <c r="H7985" s="2">
        <v>10279.44</v>
      </c>
      <c r="I7985">
        <v>0</v>
      </c>
      <c r="J7985" s="2">
        <v>10279.44</v>
      </c>
      <c r="K7985" s="2">
        <v>7000</v>
      </c>
      <c r="L7985">
        <v>1.47</v>
      </c>
      <c r="M7985" t="s">
        <v>101</v>
      </c>
      <c r="N7985" t="s">
        <v>166</v>
      </c>
      <c r="O7985" t="s">
        <v>167</v>
      </c>
    </row>
    <row r="7986" spans="1:15" x14ac:dyDescent="0.2">
      <c r="A7986" s="1" t="s">
        <v>186</v>
      </c>
      <c r="B7986" s="1">
        <v>46022</v>
      </c>
      <c r="C7986" t="s">
        <v>168</v>
      </c>
      <c r="D7986" t="s">
        <v>169</v>
      </c>
      <c r="E7986" t="s">
        <v>105</v>
      </c>
      <c r="F7986" t="s">
        <v>106</v>
      </c>
      <c r="G7986" t="s">
        <v>107</v>
      </c>
      <c r="H7986" s="2">
        <v>2474.42</v>
      </c>
      <c r="I7986">
        <v>0</v>
      </c>
      <c r="J7986" s="2">
        <v>2474.42</v>
      </c>
      <c r="K7986" s="2">
        <v>17271</v>
      </c>
      <c r="L7986">
        <v>14.33</v>
      </c>
      <c r="M7986" t="s">
        <v>101</v>
      </c>
      <c r="N7986" t="s">
        <v>108</v>
      </c>
      <c r="O7986" t="s">
        <v>168</v>
      </c>
    </row>
    <row r="7987" spans="1:15" x14ac:dyDescent="0.2">
      <c r="A7987" s="1" t="s">
        <v>186</v>
      </c>
      <c r="B7987" s="1">
        <v>46022</v>
      </c>
      <c r="C7987" t="s">
        <v>152</v>
      </c>
      <c r="D7987" t="s">
        <v>153</v>
      </c>
      <c r="E7987" t="s">
        <v>105</v>
      </c>
      <c r="F7987" t="s">
        <v>106</v>
      </c>
      <c r="G7987" t="s">
        <v>107</v>
      </c>
      <c r="H7987">
        <v>140.91999999999999</v>
      </c>
      <c r="I7987">
        <v>0</v>
      </c>
      <c r="J7987">
        <v>140.91999999999999</v>
      </c>
      <c r="K7987">
        <v>105</v>
      </c>
      <c r="L7987">
        <v>134.5</v>
      </c>
      <c r="M7987" t="s">
        <v>154</v>
      </c>
      <c r="N7987" t="s">
        <v>108</v>
      </c>
      <c r="O7987" t="s">
        <v>152</v>
      </c>
    </row>
    <row r="7988" spans="1:15" x14ac:dyDescent="0.2">
      <c r="A7988" s="1" t="s">
        <v>186</v>
      </c>
      <c r="B7988" s="1">
        <v>46022</v>
      </c>
      <c r="C7988" t="s">
        <v>725</v>
      </c>
      <c r="D7988" t="s">
        <v>726</v>
      </c>
      <c r="E7988" t="s">
        <v>131</v>
      </c>
      <c r="F7988" t="s">
        <v>106</v>
      </c>
      <c r="G7988" t="s">
        <v>132</v>
      </c>
      <c r="H7988">
        <v>0</v>
      </c>
      <c r="I7988">
        <v>0</v>
      </c>
      <c r="J7988" s="2">
        <v>1171010.5</v>
      </c>
      <c r="K7988">
        <v>23</v>
      </c>
      <c r="L7988" s="2">
        <v>25456.75</v>
      </c>
      <c r="M7988" t="s">
        <v>108</v>
      </c>
      <c r="N7988" t="s">
        <v>133</v>
      </c>
      <c r="O7988" t="s">
        <v>20</v>
      </c>
    </row>
    <row r="7989" spans="1:15" x14ac:dyDescent="0.2">
      <c r="A7989" s="1" t="s">
        <v>186</v>
      </c>
      <c r="B7989" s="1">
        <v>46022</v>
      </c>
      <c r="C7989" t="s">
        <v>184</v>
      </c>
      <c r="D7989" t="s">
        <v>185</v>
      </c>
      <c r="E7989" t="s">
        <v>105</v>
      </c>
      <c r="F7989" t="s">
        <v>106</v>
      </c>
      <c r="G7989" t="s">
        <v>107</v>
      </c>
      <c r="H7989" s="2">
        <v>-10051</v>
      </c>
      <c r="I7989">
        <v>0</v>
      </c>
      <c r="J7989" s="2">
        <v>-10051</v>
      </c>
      <c r="K7989" s="2">
        <v>-10051</v>
      </c>
      <c r="L7989">
        <v>100</v>
      </c>
      <c r="M7989" t="s">
        <v>18</v>
      </c>
      <c r="N7989" t="s">
        <v>108</v>
      </c>
      <c r="O7989" t="s">
        <v>20</v>
      </c>
    </row>
    <row r="7990" spans="1:15" x14ac:dyDescent="0.2">
      <c r="A7990" s="1" t="s">
        <v>505</v>
      </c>
      <c r="B7990" s="1">
        <v>46022</v>
      </c>
      <c r="C7990" t="s">
        <v>27</v>
      </c>
      <c r="D7990" t="s">
        <v>28</v>
      </c>
      <c r="F7990" t="s">
        <v>16</v>
      </c>
      <c r="G7990" t="s">
        <v>17</v>
      </c>
      <c r="H7990" s="2">
        <v>6760174.5599999996</v>
      </c>
      <c r="I7990">
        <v>9.3000000000000007</v>
      </c>
      <c r="J7990" s="2">
        <v>6760174.5599999996</v>
      </c>
      <c r="K7990" s="2">
        <v>31566</v>
      </c>
      <c r="L7990">
        <v>214.16</v>
      </c>
      <c r="M7990" t="s">
        <v>18</v>
      </c>
      <c r="N7990" t="s">
        <v>19</v>
      </c>
      <c r="O7990" t="s">
        <v>20</v>
      </c>
    </row>
    <row r="7991" spans="1:15" x14ac:dyDescent="0.2">
      <c r="A7991" s="1" t="s">
        <v>505</v>
      </c>
      <c r="B7991" s="1">
        <v>46022</v>
      </c>
      <c r="C7991">
        <v>5930</v>
      </c>
      <c r="D7991" t="s">
        <v>50</v>
      </c>
      <c r="F7991" t="s">
        <v>16</v>
      </c>
      <c r="G7991" t="s">
        <v>17</v>
      </c>
      <c r="H7991" s="2">
        <v>6591982.2300000004</v>
      </c>
      <c r="I7991">
        <v>9.07</v>
      </c>
      <c r="J7991" s="2">
        <v>6591982.2300000004</v>
      </c>
      <c r="K7991" s="2">
        <v>79200</v>
      </c>
      <c r="L7991">
        <v>83.23</v>
      </c>
      <c r="M7991" t="s">
        <v>51</v>
      </c>
      <c r="N7991" t="s">
        <v>52</v>
      </c>
      <c r="O7991" t="s">
        <v>53</v>
      </c>
    </row>
    <row r="7992" spans="1:15" x14ac:dyDescent="0.2">
      <c r="A7992" s="1" t="s">
        <v>505</v>
      </c>
      <c r="B7992" s="1">
        <v>46022</v>
      </c>
      <c r="C7992" t="s">
        <v>54</v>
      </c>
      <c r="D7992" t="s">
        <v>55</v>
      </c>
      <c r="F7992" t="s">
        <v>16</v>
      </c>
      <c r="G7992" t="s">
        <v>17</v>
      </c>
      <c r="H7992" s="2">
        <v>5218352.7</v>
      </c>
      <c r="I7992">
        <v>7.18</v>
      </c>
      <c r="J7992" s="2">
        <v>5218352.7</v>
      </c>
      <c r="K7992" s="2">
        <v>19195</v>
      </c>
      <c r="L7992">
        <v>271.86</v>
      </c>
      <c r="M7992" t="s">
        <v>18</v>
      </c>
      <c r="N7992" t="s">
        <v>19</v>
      </c>
      <c r="O7992" t="s">
        <v>20</v>
      </c>
    </row>
    <row r="7993" spans="1:15" x14ac:dyDescent="0.2">
      <c r="A7993" s="1" t="s">
        <v>505</v>
      </c>
      <c r="B7993" s="1">
        <v>46022</v>
      </c>
      <c r="C7993" t="s">
        <v>25</v>
      </c>
      <c r="D7993" t="s">
        <v>26</v>
      </c>
      <c r="F7993" t="s">
        <v>16</v>
      </c>
      <c r="G7993" t="s">
        <v>17</v>
      </c>
      <c r="H7993" s="2">
        <v>5039789.5</v>
      </c>
      <c r="I7993">
        <v>6.94</v>
      </c>
      <c r="J7993" s="2">
        <v>5039789.5</v>
      </c>
      <c r="K7993" s="2">
        <v>27023</v>
      </c>
      <c r="L7993">
        <v>186.5</v>
      </c>
      <c r="M7993" t="s">
        <v>18</v>
      </c>
      <c r="N7993" t="s">
        <v>19</v>
      </c>
      <c r="O7993" t="s">
        <v>20</v>
      </c>
    </row>
    <row r="7994" spans="1:15" x14ac:dyDescent="0.2">
      <c r="A7994" s="1" t="s">
        <v>505</v>
      </c>
      <c r="B7994" s="1">
        <v>46022</v>
      </c>
      <c r="C7994" t="s">
        <v>366</v>
      </c>
      <c r="D7994" t="s">
        <v>367</v>
      </c>
      <c r="F7994" t="s">
        <v>69</v>
      </c>
      <c r="G7994" t="s">
        <v>17</v>
      </c>
      <c r="H7994" s="2">
        <v>4142586.42</v>
      </c>
      <c r="I7994">
        <v>5.7</v>
      </c>
      <c r="J7994" s="2">
        <v>4142586.42</v>
      </c>
      <c r="K7994" s="2">
        <v>20274</v>
      </c>
      <c r="L7994">
        <v>204.33</v>
      </c>
      <c r="M7994" t="s">
        <v>18</v>
      </c>
      <c r="N7994" t="s">
        <v>19</v>
      </c>
      <c r="O7994" t="s">
        <v>20</v>
      </c>
    </row>
    <row r="7995" spans="1:15" x14ac:dyDescent="0.2">
      <c r="A7995" s="1" t="s">
        <v>505</v>
      </c>
      <c r="B7995" s="1">
        <v>46022</v>
      </c>
      <c r="C7995" t="s">
        <v>371</v>
      </c>
      <c r="D7995" t="s">
        <v>372</v>
      </c>
      <c r="F7995" t="s">
        <v>69</v>
      </c>
      <c r="G7995" t="s">
        <v>17</v>
      </c>
      <c r="H7995" s="2">
        <v>3371915.1</v>
      </c>
      <c r="I7995">
        <v>4.6399999999999997</v>
      </c>
      <c r="J7995" s="2">
        <v>3371915.1</v>
      </c>
      <c r="K7995" s="2">
        <v>13170</v>
      </c>
      <c r="L7995">
        <v>256.02999999999997</v>
      </c>
      <c r="M7995" t="s">
        <v>18</v>
      </c>
      <c r="N7995" t="s">
        <v>19</v>
      </c>
      <c r="O7995" t="s">
        <v>20</v>
      </c>
    </row>
    <row r="7996" spans="1:15" x14ac:dyDescent="0.2">
      <c r="A7996" s="1" t="s">
        <v>505</v>
      </c>
      <c r="B7996" s="1">
        <v>46022</v>
      </c>
      <c r="C7996" t="s">
        <v>359</v>
      </c>
      <c r="D7996" t="s">
        <v>360</v>
      </c>
      <c r="F7996" t="s">
        <v>69</v>
      </c>
      <c r="G7996" t="s">
        <v>17</v>
      </c>
      <c r="H7996" s="2">
        <v>3030323.2000000002</v>
      </c>
      <c r="I7996">
        <v>4.17</v>
      </c>
      <c r="J7996" s="2">
        <v>3030323.2000000002</v>
      </c>
      <c r="K7996" s="2">
        <v>32320</v>
      </c>
      <c r="L7996">
        <v>93.76</v>
      </c>
      <c r="M7996" t="s">
        <v>18</v>
      </c>
      <c r="N7996" t="s">
        <v>19</v>
      </c>
      <c r="O7996" t="s">
        <v>20</v>
      </c>
    </row>
    <row r="7997" spans="1:15" x14ac:dyDescent="0.2">
      <c r="A7997" s="1" t="s">
        <v>505</v>
      </c>
      <c r="B7997" s="1">
        <v>46022</v>
      </c>
      <c r="C7997">
        <v>1810</v>
      </c>
      <c r="D7997" t="s">
        <v>358</v>
      </c>
      <c r="F7997" t="s">
        <v>16</v>
      </c>
      <c r="G7997" t="s">
        <v>17</v>
      </c>
      <c r="H7997" s="2">
        <v>2884070.15</v>
      </c>
      <c r="I7997">
        <v>3.97</v>
      </c>
      <c r="J7997" s="2">
        <v>2884070.15</v>
      </c>
      <c r="K7997" s="2">
        <v>571200</v>
      </c>
      <c r="L7997">
        <v>5.05</v>
      </c>
      <c r="M7997" t="s">
        <v>101</v>
      </c>
      <c r="N7997" t="s">
        <v>102</v>
      </c>
      <c r="O7997" t="s">
        <v>103</v>
      </c>
    </row>
    <row r="7998" spans="1:15" x14ac:dyDescent="0.2">
      <c r="A7998" s="1" t="s">
        <v>505</v>
      </c>
      <c r="B7998" s="1">
        <v>46022</v>
      </c>
      <c r="C7998" t="s">
        <v>369</v>
      </c>
      <c r="D7998" t="s">
        <v>370</v>
      </c>
      <c r="F7998" t="s">
        <v>69</v>
      </c>
      <c r="G7998" t="s">
        <v>17</v>
      </c>
      <c r="H7998" s="2">
        <v>2674881.33</v>
      </c>
      <c r="I7998">
        <v>3.68</v>
      </c>
      <c r="J7998" s="2">
        <v>2674881.33</v>
      </c>
      <c r="K7998" s="2">
        <v>33011</v>
      </c>
      <c r="L7998">
        <v>81.03</v>
      </c>
      <c r="M7998" t="s">
        <v>18</v>
      </c>
      <c r="N7998" t="s">
        <v>31</v>
      </c>
      <c r="O7998" t="s">
        <v>20</v>
      </c>
    </row>
    <row r="7999" spans="1:15" x14ac:dyDescent="0.2">
      <c r="A7999" s="1" t="s">
        <v>505</v>
      </c>
      <c r="B7999" s="1">
        <v>46022</v>
      </c>
      <c r="C7999" t="s">
        <v>361</v>
      </c>
      <c r="D7999" t="s">
        <v>362</v>
      </c>
      <c r="F7999" t="s">
        <v>69</v>
      </c>
      <c r="G7999" t="s">
        <v>17</v>
      </c>
      <c r="H7999" s="2">
        <v>2591128.02</v>
      </c>
      <c r="I7999">
        <v>3.57</v>
      </c>
      <c r="J7999" s="2">
        <v>2591128.02</v>
      </c>
      <c r="K7999" s="2">
        <v>4462</v>
      </c>
      <c r="L7999">
        <v>580.71</v>
      </c>
      <c r="M7999" t="s">
        <v>363</v>
      </c>
      <c r="N7999" t="s">
        <v>31</v>
      </c>
      <c r="O7999" t="s">
        <v>20</v>
      </c>
    </row>
    <row r="8000" spans="1:15" x14ac:dyDescent="0.2">
      <c r="A8000" s="1" t="s">
        <v>505</v>
      </c>
      <c r="B8000" s="1">
        <v>46022</v>
      </c>
      <c r="C8000" t="s">
        <v>506</v>
      </c>
      <c r="D8000" t="s">
        <v>507</v>
      </c>
      <c r="F8000" t="s">
        <v>69</v>
      </c>
      <c r="G8000" t="s">
        <v>17</v>
      </c>
      <c r="H8000" s="2">
        <v>2512019.36</v>
      </c>
      <c r="I8000">
        <v>3.46</v>
      </c>
      <c r="J8000" s="2">
        <v>2512019.36</v>
      </c>
      <c r="K8000" s="2">
        <v>10928</v>
      </c>
      <c r="L8000">
        <v>229.87</v>
      </c>
      <c r="M8000" t="s">
        <v>18</v>
      </c>
      <c r="N8000" t="s">
        <v>31</v>
      </c>
      <c r="O8000" t="s">
        <v>20</v>
      </c>
    </row>
    <row r="8001" spans="1:15" x14ac:dyDescent="0.2">
      <c r="A8001" s="1" t="s">
        <v>505</v>
      </c>
      <c r="B8001" s="1">
        <v>46022</v>
      </c>
      <c r="C8001">
        <v>7974</v>
      </c>
      <c r="D8001" t="s">
        <v>368</v>
      </c>
      <c r="F8001" t="s">
        <v>69</v>
      </c>
      <c r="G8001" t="s">
        <v>17</v>
      </c>
      <c r="H8001" s="2">
        <v>2500972.92</v>
      </c>
      <c r="I8001">
        <v>3.44</v>
      </c>
      <c r="J8001" s="2">
        <v>2500972.92</v>
      </c>
      <c r="K8001" s="2">
        <v>37000</v>
      </c>
      <c r="L8001">
        <v>67.59</v>
      </c>
      <c r="M8001" t="s">
        <v>73</v>
      </c>
      <c r="N8001" t="s">
        <v>74</v>
      </c>
      <c r="O8001" t="s">
        <v>75</v>
      </c>
    </row>
    <row r="8002" spans="1:15" x14ac:dyDescent="0.2">
      <c r="A8002" s="1" t="s">
        <v>505</v>
      </c>
      <c r="B8002" s="1">
        <v>46022</v>
      </c>
      <c r="C8002" t="s">
        <v>254</v>
      </c>
      <c r="D8002" t="s">
        <v>373</v>
      </c>
      <c r="F8002" t="s">
        <v>43</v>
      </c>
      <c r="G8002" t="s">
        <v>17</v>
      </c>
      <c r="H8002" s="2">
        <v>2177267.5299999998</v>
      </c>
      <c r="I8002">
        <v>3</v>
      </c>
      <c r="J8002" s="2">
        <v>2177267.5299999998</v>
      </c>
      <c r="K8002" s="2">
        <v>56119</v>
      </c>
      <c r="L8002">
        <v>38.799999999999997</v>
      </c>
      <c r="M8002" t="s">
        <v>374</v>
      </c>
      <c r="N8002" t="s">
        <v>375</v>
      </c>
      <c r="O8002" t="s">
        <v>376</v>
      </c>
    </row>
    <row r="8003" spans="1:15" x14ac:dyDescent="0.2">
      <c r="A8003" s="1" t="s">
        <v>505</v>
      </c>
      <c r="B8003" s="1">
        <v>46022</v>
      </c>
      <c r="C8003" t="s">
        <v>377</v>
      </c>
      <c r="D8003" t="s">
        <v>378</v>
      </c>
      <c r="F8003" t="s">
        <v>16</v>
      </c>
      <c r="G8003" t="s">
        <v>17</v>
      </c>
      <c r="H8003" s="2">
        <v>2033078.69</v>
      </c>
      <c r="I8003">
        <v>2.8</v>
      </c>
      <c r="J8003" s="2">
        <v>2033078.69</v>
      </c>
      <c r="K8003" s="2">
        <v>23561</v>
      </c>
      <c r="L8003">
        <v>86.29</v>
      </c>
      <c r="M8003" t="s">
        <v>18</v>
      </c>
      <c r="N8003" t="s">
        <v>19</v>
      </c>
      <c r="O8003" t="s">
        <v>20</v>
      </c>
    </row>
    <row r="8004" spans="1:15" x14ac:dyDescent="0.2">
      <c r="A8004" s="1" t="s">
        <v>505</v>
      </c>
      <c r="B8004" s="1">
        <v>46022</v>
      </c>
      <c r="C8004" t="s">
        <v>364</v>
      </c>
      <c r="D8004" t="s">
        <v>365</v>
      </c>
      <c r="F8004" t="s">
        <v>69</v>
      </c>
      <c r="G8004" t="s">
        <v>17</v>
      </c>
      <c r="H8004" s="2">
        <v>1526257.72</v>
      </c>
      <c r="I8004">
        <v>2.1</v>
      </c>
      <c r="J8004" s="2">
        <v>1526257.72</v>
      </c>
      <c r="K8004" s="2">
        <v>40207</v>
      </c>
      <c r="L8004">
        <v>37.96</v>
      </c>
      <c r="M8004" t="s">
        <v>18</v>
      </c>
      <c r="N8004" t="s">
        <v>19</v>
      </c>
      <c r="O8004" t="s">
        <v>20</v>
      </c>
    </row>
    <row r="8005" spans="1:15" x14ac:dyDescent="0.2">
      <c r="A8005" s="1" t="s">
        <v>505</v>
      </c>
      <c r="B8005" s="1">
        <v>46022</v>
      </c>
      <c r="C8005" t="s">
        <v>379</v>
      </c>
      <c r="D8005" t="s">
        <v>380</v>
      </c>
      <c r="F8005" t="s">
        <v>69</v>
      </c>
      <c r="G8005" t="s">
        <v>17</v>
      </c>
      <c r="H8005" s="2">
        <v>1380325.35</v>
      </c>
      <c r="I8005">
        <v>1.9</v>
      </c>
      <c r="J8005" s="2">
        <v>1380325.35</v>
      </c>
      <c r="K8005" s="2">
        <v>53315</v>
      </c>
      <c r="L8005">
        <v>25.89</v>
      </c>
      <c r="M8005" t="s">
        <v>18</v>
      </c>
      <c r="N8005" t="s">
        <v>31</v>
      </c>
      <c r="O8005" t="s">
        <v>20</v>
      </c>
    </row>
    <row r="8006" spans="1:15" x14ac:dyDescent="0.2">
      <c r="A8006" s="1" t="s">
        <v>505</v>
      </c>
      <c r="B8006" s="1">
        <v>46022</v>
      </c>
      <c r="C8006" t="s">
        <v>385</v>
      </c>
      <c r="D8006" t="s">
        <v>386</v>
      </c>
      <c r="F8006" t="s">
        <v>16</v>
      </c>
      <c r="G8006" t="s">
        <v>17</v>
      </c>
      <c r="H8006" s="2">
        <v>1360938.37</v>
      </c>
      <c r="I8006">
        <v>1.87</v>
      </c>
      <c r="J8006" s="2">
        <v>1360938.37</v>
      </c>
      <c r="K8006" s="2">
        <v>13223</v>
      </c>
      <c r="L8006">
        <v>102.92</v>
      </c>
      <c r="M8006" t="s">
        <v>387</v>
      </c>
      <c r="N8006" t="s">
        <v>388</v>
      </c>
      <c r="O8006" t="s">
        <v>389</v>
      </c>
    </row>
    <row r="8007" spans="1:15" x14ac:dyDescent="0.2">
      <c r="A8007" s="1" t="s">
        <v>505</v>
      </c>
      <c r="B8007" s="1">
        <v>46022</v>
      </c>
      <c r="C8007" t="s">
        <v>398</v>
      </c>
      <c r="D8007" t="s">
        <v>399</v>
      </c>
      <c r="F8007" t="s">
        <v>69</v>
      </c>
      <c r="G8007" t="s">
        <v>17</v>
      </c>
      <c r="H8007" s="2">
        <v>1260870.78</v>
      </c>
      <c r="I8007">
        <v>1.74</v>
      </c>
      <c r="J8007" s="2">
        <v>1260870.78</v>
      </c>
      <c r="K8007" s="2">
        <v>11622</v>
      </c>
      <c r="L8007">
        <v>108.49</v>
      </c>
      <c r="M8007" t="s">
        <v>18</v>
      </c>
      <c r="N8007" t="s">
        <v>19</v>
      </c>
      <c r="O8007" t="s">
        <v>20</v>
      </c>
    </row>
    <row r="8008" spans="1:15" x14ac:dyDescent="0.2">
      <c r="A8008" s="1" t="s">
        <v>505</v>
      </c>
      <c r="B8008" s="1">
        <v>46022</v>
      </c>
      <c r="C8008">
        <v>9766</v>
      </c>
      <c r="D8008" t="s">
        <v>397</v>
      </c>
      <c r="F8008" t="s">
        <v>69</v>
      </c>
      <c r="G8008" t="s">
        <v>17</v>
      </c>
      <c r="H8008" s="2">
        <v>1251944.24</v>
      </c>
      <c r="I8008">
        <v>1.72</v>
      </c>
      <c r="J8008" s="2">
        <v>1251944.24</v>
      </c>
      <c r="K8008" s="2">
        <v>9200</v>
      </c>
      <c r="L8008">
        <v>136.08000000000001</v>
      </c>
      <c r="M8008" t="s">
        <v>73</v>
      </c>
      <c r="N8008" t="s">
        <v>74</v>
      </c>
      <c r="O8008" t="s">
        <v>75</v>
      </c>
    </row>
    <row r="8009" spans="1:15" x14ac:dyDescent="0.2">
      <c r="A8009" s="1" t="s">
        <v>505</v>
      </c>
      <c r="B8009" s="1">
        <v>46022</v>
      </c>
      <c r="C8009" t="s">
        <v>381</v>
      </c>
      <c r="D8009" t="s">
        <v>382</v>
      </c>
      <c r="F8009" t="s">
        <v>43</v>
      </c>
      <c r="G8009" t="s">
        <v>17</v>
      </c>
      <c r="H8009" s="2">
        <v>913328.87</v>
      </c>
      <c r="I8009">
        <v>1.26</v>
      </c>
      <c r="J8009" s="2">
        <v>913328.87</v>
      </c>
      <c r="K8009" s="2">
        <v>13369</v>
      </c>
      <c r="L8009">
        <v>68.319999999999993</v>
      </c>
      <c r="M8009" t="s">
        <v>363</v>
      </c>
      <c r="N8009" t="s">
        <v>383</v>
      </c>
      <c r="O8009" t="s">
        <v>384</v>
      </c>
    </row>
    <row r="8010" spans="1:15" x14ac:dyDescent="0.2">
      <c r="A8010" s="1" t="s">
        <v>505</v>
      </c>
      <c r="B8010" s="1">
        <v>46022</v>
      </c>
      <c r="C8010">
        <v>992</v>
      </c>
      <c r="D8010" t="s">
        <v>100</v>
      </c>
      <c r="F8010" t="s">
        <v>16</v>
      </c>
      <c r="G8010" t="s">
        <v>17</v>
      </c>
      <c r="H8010" s="2">
        <v>911307.25</v>
      </c>
      <c r="I8010">
        <v>1.25</v>
      </c>
      <c r="J8010" s="2">
        <v>911307.25</v>
      </c>
      <c r="K8010" s="2">
        <v>766000</v>
      </c>
      <c r="L8010">
        <v>1.19</v>
      </c>
      <c r="M8010" t="s">
        <v>101</v>
      </c>
      <c r="N8010" t="s">
        <v>102</v>
      </c>
      <c r="O8010" t="s">
        <v>103</v>
      </c>
    </row>
    <row r="8011" spans="1:15" x14ac:dyDescent="0.2">
      <c r="A8011" s="1" t="s">
        <v>505</v>
      </c>
      <c r="B8011" s="1">
        <v>46022</v>
      </c>
      <c r="C8011">
        <v>3659</v>
      </c>
      <c r="D8011" t="s">
        <v>404</v>
      </c>
      <c r="F8011" t="s">
        <v>69</v>
      </c>
      <c r="G8011" t="s">
        <v>17</v>
      </c>
      <c r="H8011" s="2">
        <v>903371.72</v>
      </c>
      <c r="I8011">
        <v>1.24</v>
      </c>
      <c r="J8011" s="2">
        <v>903371.72</v>
      </c>
      <c r="K8011" s="2">
        <v>37000</v>
      </c>
      <c r="L8011">
        <v>24.42</v>
      </c>
      <c r="M8011" t="s">
        <v>73</v>
      </c>
      <c r="N8011" t="s">
        <v>74</v>
      </c>
      <c r="O8011" t="s">
        <v>75</v>
      </c>
    </row>
    <row r="8012" spans="1:15" x14ac:dyDescent="0.2">
      <c r="A8012" s="1" t="s">
        <v>505</v>
      </c>
      <c r="B8012" s="1">
        <v>46022</v>
      </c>
      <c r="C8012" t="s">
        <v>390</v>
      </c>
      <c r="D8012" t="s">
        <v>391</v>
      </c>
      <c r="F8012" t="s">
        <v>69</v>
      </c>
      <c r="G8012" t="s">
        <v>17</v>
      </c>
      <c r="H8012" s="2">
        <v>857526.27</v>
      </c>
      <c r="I8012">
        <v>1.18</v>
      </c>
      <c r="J8012" s="2">
        <v>857526.27</v>
      </c>
      <c r="K8012" s="2">
        <v>106261</v>
      </c>
      <c r="L8012">
        <v>8.07</v>
      </c>
      <c r="M8012" t="s">
        <v>18</v>
      </c>
      <c r="N8012" t="s">
        <v>31</v>
      </c>
      <c r="O8012" t="s">
        <v>20</v>
      </c>
    </row>
    <row r="8013" spans="1:15" x14ac:dyDescent="0.2">
      <c r="A8013" s="1" t="s">
        <v>505</v>
      </c>
      <c r="B8013" s="1">
        <v>46022</v>
      </c>
      <c r="C8013" t="s">
        <v>394</v>
      </c>
      <c r="D8013" t="s">
        <v>395</v>
      </c>
      <c r="F8013" t="s">
        <v>43</v>
      </c>
      <c r="G8013" t="s">
        <v>17</v>
      </c>
      <c r="H8013" s="2">
        <v>836196.06</v>
      </c>
      <c r="I8013">
        <v>1.1499999999999999</v>
      </c>
      <c r="J8013" s="2">
        <v>836196.06</v>
      </c>
      <c r="K8013" s="2">
        <v>59208</v>
      </c>
      <c r="L8013">
        <v>14.12</v>
      </c>
      <c r="M8013" t="s">
        <v>154</v>
      </c>
      <c r="N8013" t="s">
        <v>396</v>
      </c>
      <c r="O8013" t="s">
        <v>152</v>
      </c>
    </row>
    <row r="8014" spans="1:15" x14ac:dyDescent="0.2">
      <c r="A8014" s="1" t="s">
        <v>505</v>
      </c>
      <c r="B8014" s="1">
        <v>46022</v>
      </c>
      <c r="C8014">
        <v>5935</v>
      </c>
      <c r="D8014" t="s">
        <v>91</v>
      </c>
      <c r="F8014" t="s">
        <v>16</v>
      </c>
      <c r="G8014" t="s">
        <v>17</v>
      </c>
      <c r="H8014" s="2">
        <v>782926.52</v>
      </c>
      <c r="I8014">
        <v>1.08</v>
      </c>
      <c r="J8014" s="2">
        <v>782926.52</v>
      </c>
      <c r="K8014" s="2">
        <v>12644</v>
      </c>
      <c r="L8014">
        <v>61.92</v>
      </c>
      <c r="M8014" t="s">
        <v>51</v>
      </c>
      <c r="N8014" t="s">
        <v>52</v>
      </c>
      <c r="O8014" t="s">
        <v>53</v>
      </c>
    </row>
    <row r="8015" spans="1:15" x14ac:dyDescent="0.2">
      <c r="A8015" s="1" t="s">
        <v>505</v>
      </c>
      <c r="B8015" s="1">
        <v>46022</v>
      </c>
      <c r="C8015">
        <v>9697</v>
      </c>
      <c r="D8015" t="s">
        <v>400</v>
      </c>
      <c r="F8015" t="s">
        <v>69</v>
      </c>
      <c r="G8015" t="s">
        <v>17</v>
      </c>
      <c r="H8015" s="2">
        <v>782631.66</v>
      </c>
      <c r="I8015">
        <v>1.08</v>
      </c>
      <c r="J8015" s="2">
        <v>782631.66</v>
      </c>
      <c r="K8015" s="2">
        <v>33600</v>
      </c>
      <c r="L8015">
        <v>23.29</v>
      </c>
      <c r="M8015" t="s">
        <v>73</v>
      </c>
      <c r="N8015" t="s">
        <v>74</v>
      </c>
      <c r="O8015" t="s">
        <v>75</v>
      </c>
    </row>
    <row r="8016" spans="1:15" x14ac:dyDescent="0.2">
      <c r="A8016" s="1" t="s">
        <v>505</v>
      </c>
      <c r="B8016" s="1">
        <v>46022</v>
      </c>
      <c r="C8016" t="s">
        <v>392</v>
      </c>
      <c r="D8016" t="s">
        <v>393</v>
      </c>
      <c r="F8016" t="s">
        <v>43</v>
      </c>
      <c r="G8016" t="s">
        <v>17</v>
      </c>
      <c r="H8016" s="2">
        <v>618111</v>
      </c>
      <c r="I8016">
        <v>0.85</v>
      </c>
      <c r="J8016" s="2">
        <v>618111</v>
      </c>
      <c r="K8016" s="2">
        <v>3522</v>
      </c>
      <c r="L8016">
        <v>175.5</v>
      </c>
      <c r="M8016" t="s">
        <v>18</v>
      </c>
      <c r="N8016" t="s">
        <v>19</v>
      </c>
      <c r="O8016" t="s">
        <v>20</v>
      </c>
    </row>
    <row r="8017" spans="1:15" x14ac:dyDescent="0.2">
      <c r="A8017" s="1" t="s">
        <v>505</v>
      </c>
      <c r="B8017" s="1">
        <v>46022</v>
      </c>
      <c r="C8017">
        <v>259960</v>
      </c>
      <c r="D8017" t="s">
        <v>401</v>
      </c>
      <c r="F8017" t="s">
        <v>69</v>
      </c>
      <c r="G8017" t="s">
        <v>17</v>
      </c>
      <c r="H8017" s="2">
        <v>480541.46</v>
      </c>
      <c r="I8017">
        <v>0.66</v>
      </c>
      <c r="J8017" s="2">
        <v>480541.46</v>
      </c>
      <c r="K8017" s="2">
        <v>2814</v>
      </c>
      <c r="L8017">
        <v>170.77</v>
      </c>
      <c r="M8017" t="s">
        <v>51</v>
      </c>
      <c r="N8017" t="s">
        <v>52</v>
      </c>
      <c r="O8017" t="s">
        <v>53</v>
      </c>
    </row>
    <row r="8018" spans="1:15" x14ac:dyDescent="0.2">
      <c r="A8018" s="1" t="s">
        <v>505</v>
      </c>
      <c r="B8018" s="1">
        <v>46022</v>
      </c>
      <c r="C8018">
        <v>9684</v>
      </c>
      <c r="D8018" t="s">
        <v>409</v>
      </c>
      <c r="F8018" t="s">
        <v>69</v>
      </c>
      <c r="G8018" t="s">
        <v>17</v>
      </c>
      <c r="H8018" s="2">
        <v>452426.55</v>
      </c>
      <c r="I8018">
        <v>0.62</v>
      </c>
      <c r="J8018" s="2">
        <v>452426.55</v>
      </c>
      <c r="K8018" s="2">
        <v>24800</v>
      </c>
      <c r="L8018">
        <v>18.239999999999998</v>
      </c>
      <c r="M8018" t="s">
        <v>73</v>
      </c>
      <c r="N8018" t="s">
        <v>74</v>
      </c>
      <c r="O8018" t="s">
        <v>75</v>
      </c>
    </row>
    <row r="8019" spans="1:15" x14ac:dyDescent="0.2">
      <c r="A8019" s="1" t="s">
        <v>505</v>
      </c>
      <c r="B8019" s="1">
        <v>46022</v>
      </c>
      <c r="C8019" t="s">
        <v>508</v>
      </c>
      <c r="D8019" t="s">
        <v>509</v>
      </c>
      <c r="F8019" t="s">
        <v>16</v>
      </c>
      <c r="G8019" t="s">
        <v>17</v>
      </c>
      <c r="H8019" s="2">
        <v>440385.24</v>
      </c>
      <c r="I8019">
        <v>0.61</v>
      </c>
      <c r="J8019" s="2">
        <v>440385.24</v>
      </c>
      <c r="K8019" s="2">
        <v>6866</v>
      </c>
      <c r="L8019">
        <v>64.14</v>
      </c>
      <c r="M8019" t="s">
        <v>18</v>
      </c>
      <c r="N8019" t="s">
        <v>19</v>
      </c>
      <c r="O8019" t="s">
        <v>20</v>
      </c>
    </row>
    <row r="8020" spans="1:15" x14ac:dyDescent="0.2">
      <c r="A8020" s="1" t="s">
        <v>505</v>
      </c>
      <c r="B8020" s="1">
        <v>46022</v>
      </c>
      <c r="C8020" t="s">
        <v>405</v>
      </c>
      <c r="D8020" t="s">
        <v>406</v>
      </c>
      <c r="F8020" t="s">
        <v>43</v>
      </c>
      <c r="G8020" t="s">
        <v>17</v>
      </c>
      <c r="H8020" s="2">
        <v>419267.51</v>
      </c>
      <c r="I8020">
        <v>0.57999999999999996</v>
      </c>
      <c r="J8020" s="2">
        <v>419267.51</v>
      </c>
      <c r="K8020" s="2">
        <v>2521</v>
      </c>
      <c r="L8020">
        <v>166.31</v>
      </c>
      <c r="M8020" t="s">
        <v>18</v>
      </c>
      <c r="N8020" t="s">
        <v>19</v>
      </c>
      <c r="O8020" t="s">
        <v>20</v>
      </c>
    </row>
    <row r="8021" spans="1:15" x14ac:dyDescent="0.2">
      <c r="A8021" s="1" t="s">
        <v>505</v>
      </c>
      <c r="B8021" s="1">
        <v>46022</v>
      </c>
      <c r="C8021" t="s">
        <v>410</v>
      </c>
      <c r="D8021" t="s">
        <v>411</v>
      </c>
      <c r="F8021" t="s">
        <v>69</v>
      </c>
      <c r="G8021" t="s">
        <v>17</v>
      </c>
      <c r="H8021" s="2">
        <v>417821.82</v>
      </c>
      <c r="I8021">
        <v>0.57999999999999996</v>
      </c>
      <c r="J8021" s="2">
        <v>417821.82</v>
      </c>
      <c r="K8021" s="2">
        <v>6233</v>
      </c>
      <c r="L8021">
        <v>67.03</v>
      </c>
      <c r="M8021" t="s">
        <v>412</v>
      </c>
      <c r="N8021" t="s">
        <v>413</v>
      </c>
      <c r="O8021" t="s">
        <v>414</v>
      </c>
    </row>
    <row r="8022" spans="1:15" x14ac:dyDescent="0.2">
      <c r="A8022" s="1" t="s">
        <v>505</v>
      </c>
      <c r="B8022" s="1">
        <v>46022</v>
      </c>
      <c r="C8022" t="s">
        <v>402</v>
      </c>
      <c r="D8022" t="s">
        <v>403</v>
      </c>
      <c r="F8022" t="s">
        <v>16</v>
      </c>
      <c r="G8022" t="s">
        <v>17</v>
      </c>
      <c r="H8022" s="2">
        <v>326537.44</v>
      </c>
      <c r="I8022">
        <v>0.45</v>
      </c>
      <c r="J8022" s="2">
        <v>326537.44</v>
      </c>
      <c r="K8022" s="2">
        <v>32752</v>
      </c>
      <c r="L8022">
        <v>9.9700000000000006</v>
      </c>
      <c r="M8022" t="s">
        <v>18</v>
      </c>
      <c r="N8022" t="s">
        <v>19</v>
      </c>
      <c r="O8022" t="s">
        <v>20</v>
      </c>
    </row>
    <row r="8023" spans="1:15" x14ac:dyDescent="0.2">
      <c r="A8023" s="1" t="s">
        <v>505</v>
      </c>
      <c r="B8023" s="1">
        <v>46022</v>
      </c>
      <c r="C8023">
        <v>6417</v>
      </c>
      <c r="D8023" t="s">
        <v>419</v>
      </c>
      <c r="F8023" t="s">
        <v>43</v>
      </c>
      <c r="G8023" t="s">
        <v>17</v>
      </c>
      <c r="H8023" s="2">
        <v>316115.34999999998</v>
      </c>
      <c r="I8023">
        <v>0.44</v>
      </c>
      <c r="J8023" s="2">
        <v>316115.34999999998</v>
      </c>
      <c r="K8023" s="2">
        <v>19500</v>
      </c>
      <c r="L8023">
        <v>16.21</v>
      </c>
      <c r="M8023" t="s">
        <v>73</v>
      </c>
      <c r="N8023" t="s">
        <v>74</v>
      </c>
      <c r="O8023" t="s">
        <v>75</v>
      </c>
    </row>
    <row r="8024" spans="1:15" x14ac:dyDescent="0.2">
      <c r="A8024" s="1" t="s">
        <v>505</v>
      </c>
      <c r="B8024" s="1">
        <v>46022</v>
      </c>
      <c r="C8024" t="s">
        <v>417</v>
      </c>
      <c r="D8024" t="s">
        <v>418</v>
      </c>
      <c r="F8024" t="s">
        <v>16</v>
      </c>
      <c r="G8024" t="s">
        <v>17</v>
      </c>
      <c r="H8024" s="2">
        <v>266854.28000000003</v>
      </c>
      <c r="I8024">
        <v>0.37</v>
      </c>
      <c r="J8024" s="2">
        <v>266854.28000000003</v>
      </c>
      <c r="K8024" s="2">
        <v>3767</v>
      </c>
      <c r="L8024">
        <v>70.84</v>
      </c>
      <c r="M8024" t="s">
        <v>18</v>
      </c>
      <c r="N8024" t="s">
        <v>19</v>
      </c>
      <c r="O8024" t="s">
        <v>20</v>
      </c>
    </row>
    <row r="8025" spans="1:15" x14ac:dyDescent="0.2">
      <c r="A8025" s="1" t="s">
        <v>505</v>
      </c>
      <c r="B8025" s="1">
        <v>46022</v>
      </c>
      <c r="C8025" t="s">
        <v>407</v>
      </c>
      <c r="D8025" t="s">
        <v>408</v>
      </c>
      <c r="F8025" t="s">
        <v>43</v>
      </c>
      <c r="G8025" t="s">
        <v>17</v>
      </c>
      <c r="H8025" s="2">
        <v>250954.45</v>
      </c>
      <c r="I8025">
        <v>0.35</v>
      </c>
      <c r="J8025" s="2">
        <v>250954.45</v>
      </c>
      <c r="K8025" s="2">
        <v>3865</v>
      </c>
      <c r="L8025">
        <v>64.930000000000007</v>
      </c>
      <c r="M8025" t="s">
        <v>18</v>
      </c>
      <c r="N8025" t="s">
        <v>31</v>
      </c>
      <c r="O8025" t="s">
        <v>20</v>
      </c>
    </row>
    <row r="8026" spans="1:15" x14ac:dyDescent="0.2">
      <c r="A8026" s="1" t="s">
        <v>505</v>
      </c>
      <c r="B8026" s="1">
        <v>46022</v>
      </c>
      <c r="C8026" t="s">
        <v>512</v>
      </c>
      <c r="D8026" t="s">
        <v>513</v>
      </c>
      <c r="F8026" t="s">
        <v>43</v>
      </c>
      <c r="G8026" t="s">
        <v>17</v>
      </c>
      <c r="H8026" s="2">
        <v>248657.97</v>
      </c>
      <c r="I8026">
        <v>0.34</v>
      </c>
      <c r="J8026" s="2">
        <v>248657.97</v>
      </c>
      <c r="K8026" s="2">
        <v>10461</v>
      </c>
      <c r="L8026">
        <v>23.77</v>
      </c>
      <c r="M8026" t="s">
        <v>18</v>
      </c>
      <c r="N8026" t="s">
        <v>19</v>
      </c>
      <c r="O8026" t="s">
        <v>20</v>
      </c>
    </row>
    <row r="8027" spans="1:15" x14ac:dyDescent="0.2">
      <c r="A8027" s="1" t="s">
        <v>505</v>
      </c>
      <c r="B8027" s="1">
        <v>46022</v>
      </c>
      <c r="C8027" t="s">
        <v>415</v>
      </c>
      <c r="D8027" t="s">
        <v>416</v>
      </c>
      <c r="F8027" t="s">
        <v>43</v>
      </c>
      <c r="G8027" t="s">
        <v>17</v>
      </c>
      <c r="H8027" s="2">
        <v>208904.08</v>
      </c>
      <c r="I8027">
        <v>0.28999999999999998</v>
      </c>
      <c r="J8027" s="2">
        <v>208904.08</v>
      </c>
      <c r="K8027" s="2">
        <v>33913</v>
      </c>
      <c r="L8027">
        <v>6.16</v>
      </c>
      <c r="M8027" t="s">
        <v>18</v>
      </c>
      <c r="N8027" t="s">
        <v>19</v>
      </c>
      <c r="O8027" t="s">
        <v>20</v>
      </c>
    </row>
    <row r="8028" spans="1:15" x14ac:dyDescent="0.2">
      <c r="A8028" s="1" t="s">
        <v>505</v>
      </c>
      <c r="B8028" s="1">
        <v>46022</v>
      </c>
      <c r="C8028" t="s">
        <v>514</v>
      </c>
      <c r="D8028" t="s">
        <v>514</v>
      </c>
      <c r="F8028" t="s">
        <v>16</v>
      </c>
      <c r="G8028" t="s">
        <v>17</v>
      </c>
      <c r="H8028" s="2">
        <v>208862.38</v>
      </c>
      <c r="I8028">
        <v>0.28999999999999998</v>
      </c>
      <c r="J8028" s="2">
        <v>208862.38</v>
      </c>
      <c r="K8028" s="2">
        <v>61184</v>
      </c>
      <c r="L8028">
        <v>3.41</v>
      </c>
      <c r="M8028" t="s">
        <v>363</v>
      </c>
      <c r="N8028" t="s">
        <v>383</v>
      </c>
      <c r="O8028" t="s">
        <v>384</v>
      </c>
    </row>
    <row r="8029" spans="1:15" x14ac:dyDescent="0.2">
      <c r="A8029" s="1" t="s">
        <v>505</v>
      </c>
      <c r="B8029" s="1">
        <v>46022</v>
      </c>
      <c r="C8029" t="s">
        <v>426</v>
      </c>
      <c r="D8029" t="s">
        <v>427</v>
      </c>
      <c r="F8029" t="s">
        <v>69</v>
      </c>
      <c r="G8029" t="s">
        <v>17</v>
      </c>
      <c r="H8029" s="2">
        <v>203329.44</v>
      </c>
      <c r="I8029">
        <v>0.28000000000000003</v>
      </c>
      <c r="J8029" s="2">
        <v>203329.44</v>
      </c>
      <c r="K8029" s="2">
        <v>12528</v>
      </c>
      <c r="L8029">
        <v>16.23</v>
      </c>
      <c r="M8029" t="s">
        <v>18</v>
      </c>
      <c r="N8029" t="s">
        <v>19</v>
      </c>
      <c r="O8029" t="s">
        <v>20</v>
      </c>
    </row>
    <row r="8030" spans="1:15" x14ac:dyDescent="0.2">
      <c r="A8030" s="1" t="s">
        <v>505</v>
      </c>
      <c r="B8030" s="1">
        <v>46022</v>
      </c>
      <c r="C8030" t="s">
        <v>431</v>
      </c>
      <c r="D8030" t="s">
        <v>432</v>
      </c>
      <c r="F8030" t="s">
        <v>43</v>
      </c>
      <c r="G8030" t="s">
        <v>17</v>
      </c>
      <c r="H8030" s="2">
        <v>186803.28</v>
      </c>
      <c r="I8030">
        <v>0.26</v>
      </c>
      <c r="J8030" s="2">
        <v>186803.28</v>
      </c>
      <c r="K8030" s="2">
        <v>10638</v>
      </c>
      <c r="L8030">
        <v>17.559999999999999</v>
      </c>
      <c r="M8030" t="s">
        <v>18</v>
      </c>
      <c r="N8030" t="s">
        <v>19</v>
      </c>
      <c r="O8030" t="s">
        <v>20</v>
      </c>
    </row>
    <row r="8031" spans="1:15" x14ac:dyDescent="0.2">
      <c r="A8031" s="1" t="s">
        <v>505</v>
      </c>
      <c r="B8031" s="1">
        <v>46022</v>
      </c>
      <c r="C8031" t="s">
        <v>435</v>
      </c>
      <c r="D8031" t="s">
        <v>436</v>
      </c>
      <c r="F8031" t="s">
        <v>16</v>
      </c>
      <c r="G8031" t="s">
        <v>17</v>
      </c>
      <c r="H8031" s="2">
        <v>165582.75</v>
      </c>
      <c r="I8031">
        <v>0.23</v>
      </c>
      <c r="J8031" s="2">
        <v>165582.75</v>
      </c>
      <c r="K8031" s="2">
        <v>9599</v>
      </c>
      <c r="L8031">
        <v>17.25</v>
      </c>
      <c r="M8031" t="s">
        <v>18</v>
      </c>
      <c r="N8031" t="s">
        <v>19</v>
      </c>
      <c r="O8031" t="s">
        <v>20</v>
      </c>
    </row>
    <row r="8032" spans="1:15" x14ac:dyDescent="0.2">
      <c r="A8032" s="1" t="s">
        <v>505</v>
      </c>
      <c r="B8032" s="1">
        <v>46022</v>
      </c>
      <c r="C8032">
        <v>36570</v>
      </c>
      <c r="D8032" t="s">
        <v>430</v>
      </c>
      <c r="F8032" t="s">
        <v>69</v>
      </c>
      <c r="G8032" t="s">
        <v>17</v>
      </c>
      <c r="H8032" s="2">
        <v>156942.14000000001</v>
      </c>
      <c r="I8032">
        <v>0.22</v>
      </c>
      <c r="J8032" s="2">
        <v>156942.14000000001</v>
      </c>
      <c r="K8032" s="2">
        <v>1122</v>
      </c>
      <c r="L8032">
        <v>139.88</v>
      </c>
      <c r="M8032" t="s">
        <v>51</v>
      </c>
      <c r="N8032" t="s">
        <v>52</v>
      </c>
      <c r="O8032" t="s">
        <v>53</v>
      </c>
    </row>
    <row r="8033" spans="1:15" x14ac:dyDescent="0.2">
      <c r="A8033" s="1" t="s">
        <v>505</v>
      </c>
      <c r="B8033" s="1">
        <v>46022</v>
      </c>
      <c r="C8033" t="s">
        <v>20</v>
      </c>
      <c r="D8033" t="s">
        <v>104</v>
      </c>
      <c r="F8033" t="s">
        <v>106</v>
      </c>
      <c r="G8033" t="s">
        <v>107</v>
      </c>
      <c r="H8033" s="2">
        <v>147503.76</v>
      </c>
      <c r="I8033">
        <v>0.2</v>
      </c>
      <c r="J8033" s="2">
        <v>147503.76</v>
      </c>
      <c r="K8033" s="2">
        <v>147504</v>
      </c>
      <c r="L8033">
        <v>100</v>
      </c>
      <c r="M8033" t="s">
        <v>18</v>
      </c>
      <c r="N8033" t="s">
        <v>108</v>
      </c>
      <c r="O8033" t="s">
        <v>20</v>
      </c>
    </row>
    <row r="8034" spans="1:15" x14ac:dyDescent="0.2">
      <c r="A8034" s="1" t="s">
        <v>505</v>
      </c>
      <c r="B8034" s="1">
        <v>46022</v>
      </c>
      <c r="C8034" t="s">
        <v>424</v>
      </c>
      <c r="D8034" t="s">
        <v>425</v>
      </c>
      <c r="F8034" t="s">
        <v>69</v>
      </c>
      <c r="G8034" t="s">
        <v>17</v>
      </c>
      <c r="H8034" s="2">
        <v>138115.12</v>
      </c>
      <c r="I8034">
        <v>0.19</v>
      </c>
      <c r="J8034" s="2">
        <v>138115.12</v>
      </c>
      <c r="K8034" s="2">
        <v>12073</v>
      </c>
      <c r="L8034">
        <v>11.44</v>
      </c>
      <c r="M8034" t="s">
        <v>18</v>
      </c>
      <c r="N8034" t="s">
        <v>31</v>
      </c>
      <c r="O8034" t="s">
        <v>20</v>
      </c>
    </row>
    <row r="8035" spans="1:15" x14ac:dyDescent="0.2">
      <c r="A8035" s="1" t="s">
        <v>505</v>
      </c>
      <c r="B8035" s="1">
        <v>46022</v>
      </c>
      <c r="C8035">
        <v>1070</v>
      </c>
      <c r="D8035" t="s">
        <v>465</v>
      </c>
      <c r="F8035" t="s">
        <v>43</v>
      </c>
      <c r="G8035" t="s">
        <v>17</v>
      </c>
      <c r="H8035" s="2">
        <v>134692.62</v>
      </c>
      <c r="I8035">
        <v>0.19</v>
      </c>
      <c r="J8035" s="2">
        <v>134692.62</v>
      </c>
      <c r="K8035" s="2">
        <v>101000</v>
      </c>
      <c r="L8035">
        <v>1.33</v>
      </c>
      <c r="M8035" t="s">
        <v>101</v>
      </c>
      <c r="N8035" t="s">
        <v>102</v>
      </c>
      <c r="O8035" t="s">
        <v>103</v>
      </c>
    </row>
    <row r="8036" spans="1:15" x14ac:dyDescent="0.2">
      <c r="A8036" s="1" t="s">
        <v>505</v>
      </c>
      <c r="B8036" s="1">
        <v>46022</v>
      </c>
      <c r="C8036" t="s">
        <v>515</v>
      </c>
      <c r="D8036" t="s">
        <v>516</v>
      </c>
      <c r="F8036" t="s">
        <v>43</v>
      </c>
      <c r="G8036" t="s">
        <v>17</v>
      </c>
      <c r="H8036" s="2">
        <v>125424</v>
      </c>
      <c r="I8036">
        <v>0.17</v>
      </c>
      <c r="J8036" s="2">
        <v>125424</v>
      </c>
      <c r="K8036" s="2">
        <v>4800</v>
      </c>
      <c r="L8036">
        <v>26.13</v>
      </c>
      <c r="M8036" t="s">
        <v>18</v>
      </c>
      <c r="N8036" t="s">
        <v>31</v>
      </c>
      <c r="O8036" t="s">
        <v>20</v>
      </c>
    </row>
    <row r="8037" spans="1:15" x14ac:dyDescent="0.2">
      <c r="A8037" s="1" t="s">
        <v>505</v>
      </c>
      <c r="B8037" s="1">
        <v>46022</v>
      </c>
      <c r="C8037">
        <v>3635</v>
      </c>
      <c r="D8037" t="s">
        <v>433</v>
      </c>
      <c r="F8037" t="s">
        <v>69</v>
      </c>
      <c r="G8037" t="s">
        <v>17</v>
      </c>
      <c r="H8037" s="2">
        <v>125213.88</v>
      </c>
      <c r="I8037">
        <v>0.17</v>
      </c>
      <c r="J8037" s="2">
        <v>125213.88</v>
      </c>
      <c r="K8037" s="2">
        <v>10300</v>
      </c>
      <c r="L8037">
        <v>12.16</v>
      </c>
      <c r="M8037" t="s">
        <v>73</v>
      </c>
      <c r="N8037" t="s">
        <v>74</v>
      </c>
      <c r="O8037" t="s">
        <v>75</v>
      </c>
    </row>
    <row r="8038" spans="1:15" x14ac:dyDescent="0.2">
      <c r="A8038" s="1" t="s">
        <v>505</v>
      </c>
      <c r="B8038" s="1">
        <v>46022</v>
      </c>
      <c r="C8038">
        <v>2432</v>
      </c>
      <c r="D8038" t="s">
        <v>434</v>
      </c>
      <c r="F8038" t="s">
        <v>69</v>
      </c>
      <c r="G8038" t="s">
        <v>17</v>
      </c>
      <c r="H8038" s="2">
        <v>110104.95</v>
      </c>
      <c r="I8038">
        <v>0.15</v>
      </c>
      <c r="J8038" s="2">
        <v>110104.95</v>
      </c>
      <c r="K8038" s="2">
        <v>6800</v>
      </c>
      <c r="L8038">
        <v>16.190000000000001</v>
      </c>
      <c r="M8038" t="s">
        <v>73</v>
      </c>
      <c r="N8038" t="s">
        <v>74</v>
      </c>
      <c r="O8038" t="s">
        <v>75</v>
      </c>
    </row>
    <row r="8039" spans="1:15" x14ac:dyDescent="0.2">
      <c r="A8039" s="1" t="s">
        <v>505</v>
      </c>
      <c r="B8039" s="1">
        <v>46022</v>
      </c>
      <c r="C8039">
        <v>2498</v>
      </c>
      <c r="D8039" t="s">
        <v>443</v>
      </c>
      <c r="F8039" t="s">
        <v>16</v>
      </c>
      <c r="G8039" t="s">
        <v>17</v>
      </c>
      <c r="H8039" s="2">
        <v>109609.97</v>
      </c>
      <c r="I8039">
        <v>0.15</v>
      </c>
      <c r="J8039" s="2">
        <v>109609.97</v>
      </c>
      <c r="K8039" s="2">
        <v>70000</v>
      </c>
      <c r="L8039">
        <v>1.57</v>
      </c>
      <c r="M8039" t="s">
        <v>33</v>
      </c>
      <c r="N8039" t="s">
        <v>34</v>
      </c>
      <c r="O8039" t="s">
        <v>35</v>
      </c>
    </row>
    <row r="8040" spans="1:15" x14ac:dyDescent="0.2">
      <c r="A8040" s="1" t="s">
        <v>505</v>
      </c>
      <c r="B8040" s="1">
        <v>46022</v>
      </c>
      <c r="C8040" t="s">
        <v>454</v>
      </c>
      <c r="D8040" t="s">
        <v>455</v>
      </c>
      <c r="F8040" t="s">
        <v>69</v>
      </c>
      <c r="G8040" t="s">
        <v>17</v>
      </c>
      <c r="H8040" s="2">
        <v>102061.45</v>
      </c>
      <c r="I8040">
        <v>0.14000000000000001</v>
      </c>
      <c r="J8040" s="2">
        <v>102061.45</v>
      </c>
      <c r="K8040" s="2">
        <v>8203</v>
      </c>
      <c r="L8040">
        <v>12.44</v>
      </c>
      <c r="M8040" t="s">
        <v>363</v>
      </c>
      <c r="N8040" t="s">
        <v>383</v>
      </c>
      <c r="O8040" t="s">
        <v>384</v>
      </c>
    </row>
    <row r="8041" spans="1:15" x14ac:dyDescent="0.2">
      <c r="A8041" s="1" t="s">
        <v>505</v>
      </c>
      <c r="B8041" s="1">
        <v>46022</v>
      </c>
      <c r="C8041">
        <v>4915</v>
      </c>
      <c r="D8041" t="s">
        <v>448</v>
      </c>
      <c r="F8041" t="s">
        <v>16</v>
      </c>
      <c r="G8041" t="s">
        <v>17</v>
      </c>
      <c r="H8041" s="2">
        <v>98992.7</v>
      </c>
      <c r="I8041">
        <v>0.14000000000000001</v>
      </c>
      <c r="J8041" s="2">
        <v>98992.7</v>
      </c>
      <c r="K8041" s="2">
        <v>40500</v>
      </c>
      <c r="L8041">
        <v>2.44</v>
      </c>
      <c r="M8041" t="s">
        <v>33</v>
      </c>
      <c r="N8041" t="s">
        <v>34</v>
      </c>
      <c r="O8041" t="s">
        <v>35</v>
      </c>
    </row>
    <row r="8042" spans="1:15" x14ac:dyDescent="0.2">
      <c r="A8042" s="1" t="s">
        <v>505</v>
      </c>
      <c r="B8042" s="1">
        <v>46022</v>
      </c>
      <c r="C8042" t="s">
        <v>437</v>
      </c>
      <c r="D8042" t="s">
        <v>438</v>
      </c>
      <c r="F8042" t="s">
        <v>16</v>
      </c>
      <c r="G8042" t="s">
        <v>17</v>
      </c>
      <c r="H8042" s="2">
        <v>98939.56</v>
      </c>
      <c r="I8042">
        <v>0.14000000000000001</v>
      </c>
      <c r="J8042" s="2">
        <v>98939.56</v>
      </c>
      <c r="K8042" s="2">
        <v>10004</v>
      </c>
      <c r="L8042">
        <v>9.89</v>
      </c>
      <c r="M8042" t="s">
        <v>18</v>
      </c>
      <c r="N8042" t="s">
        <v>19</v>
      </c>
      <c r="O8042" t="s">
        <v>20</v>
      </c>
    </row>
    <row r="8043" spans="1:15" x14ac:dyDescent="0.2">
      <c r="A8043" s="1" t="s">
        <v>505</v>
      </c>
      <c r="B8043" s="1">
        <v>46022</v>
      </c>
      <c r="C8043" t="s">
        <v>420</v>
      </c>
      <c r="D8043" t="s">
        <v>421</v>
      </c>
      <c r="F8043" t="s">
        <v>43</v>
      </c>
      <c r="G8043" t="s">
        <v>17</v>
      </c>
      <c r="H8043" s="2">
        <v>96630.73</v>
      </c>
      <c r="I8043">
        <v>0.13</v>
      </c>
      <c r="J8043" s="2">
        <v>96630.73</v>
      </c>
      <c r="K8043" s="2">
        <v>25341</v>
      </c>
      <c r="L8043">
        <v>3.81</v>
      </c>
      <c r="M8043" t="s">
        <v>154</v>
      </c>
      <c r="N8043" t="s">
        <v>396</v>
      </c>
      <c r="O8043" t="s">
        <v>152</v>
      </c>
    </row>
    <row r="8044" spans="1:15" x14ac:dyDescent="0.2">
      <c r="A8044" s="1" t="s">
        <v>505</v>
      </c>
      <c r="B8044" s="1">
        <v>46022</v>
      </c>
      <c r="C8044" t="s">
        <v>422</v>
      </c>
      <c r="D8044" t="s">
        <v>423</v>
      </c>
      <c r="F8044" t="s">
        <v>69</v>
      </c>
      <c r="G8044" t="s">
        <v>17</v>
      </c>
      <c r="H8044" s="2">
        <v>96317.36</v>
      </c>
      <c r="I8044">
        <v>0.13</v>
      </c>
      <c r="J8044" s="2">
        <v>96317.36</v>
      </c>
      <c r="K8044" s="2">
        <v>14633</v>
      </c>
      <c r="L8044">
        <v>6.58</v>
      </c>
      <c r="M8044" t="s">
        <v>363</v>
      </c>
      <c r="N8044" t="s">
        <v>383</v>
      </c>
      <c r="O8044" t="s">
        <v>384</v>
      </c>
    </row>
    <row r="8045" spans="1:15" x14ac:dyDescent="0.2">
      <c r="A8045" s="1" t="s">
        <v>505</v>
      </c>
      <c r="B8045" s="1">
        <v>46022</v>
      </c>
      <c r="C8045" t="s">
        <v>428</v>
      </c>
      <c r="D8045" t="s">
        <v>429</v>
      </c>
      <c r="F8045" t="s">
        <v>43</v>
      </c>
      <c r="G8045" t="s">
        <v>17</v>
      </c>
      <c r="H8045" s="2">
        <v>96020.64</v>
      </c>
      <c r="I8045">
        <v>0.13</v>
      </c>
      <c r="J8045" s="2">
        <v>96020.64</v>
      </c>
      <c r="K8045" s="2">
        <v>24912</v>
      </c>
      <c r="L8045">
        <v>3.85</v>
      </c>
      <c r="M8045" t="s">
        <v>374</v>
      </c>
      <c r="N8045" t="s">
        <v>375</v>
      </c>
      <c r="O8045" t="s">
        <v>376</v>
      </c>
    </row>
    <row r="8046" spans="1:15" x14ac:dyDescent="0.2">
      <c r="A8046" s="1" t="s">
        <v>505</v>
      </c>
      <c r="B8046" s="1">
        <v>46022</v>
      </c>
      <c r="C8046">
        <v>251270</v>
      </c>
      <c r="D8046" t="s">
        <v>458</v>
      </c>
      <c r="F8046" t="s">
        <v>69</v>
      </c>
      <c r="G8046" t="s">
        <v>17</v>
      </c>
      <c r="H8046" s="2">
        <v>87687.69</v>
      </c>
      <c r="I8046">
        <v>0.12</v>
      </c>
      <c r="J8046" s="2">
        <v>87687.69</v>
      </c>
      <c r="K8046" s="2">
        <v>2618</v>
      </c>
      <c r="L8046">
        <v>33.49</v>
      </c>
      <c r="M8046" t="s">
        <v>51</v>
      </c>
      <c r="N8046" t="s">
        <v>52</v>
      </c>
      <c r="O8046" t="s">
        <v>53</v>
      </c>
    </row>
    <row r="8047" spans="1:15" x14ac:dyDescent="0.2">
      <c r="A8047" s="1" t="s">
        <v>505</v>
      </c>
      <c r="B8047" s="1">
        <v>46022</v>
      </c>
      <c r="C8047" t="s">
        <v>449</v>
      </c>
      <c r="D8047" t="s">
        <v>450</v>
      </c>
      <c r="F8047" t="s">
        <v>43</v>
      </c>
      <c r="G8047" t="s">
        <v>17</v>
      </c>
      <c r="H8047" s="2">
        <v>87260.160000000003</v>
      </c>
      <c r="I8047">
        <v>0.12</v>
      </c>
      <c r="J8047" s="2">
        <v>87260.160000000003</v>
      </c>
      <c r="K8047" s="2">
        <v>11856</v>
      </c>
      <c r="L8047">
        <v>7.36</v>
      </c>
      <c r="M8047" t="s">
        <v>18</v>
      </c>
      <c r="N8047" t="s">
        <v>31</v>
      </c>
      <c r="O8047" t="s">
        <v>20</v>
      </c>
    </row>
    <row r="8048" spans="1:15" x14ac:dyDescent="0.2">
      <c r="A8048" s="1" t="s">
        <v>505</v>
      </c>
      <c r="B8048" s="1">
        <v>46022</v>
      </c>
      <c r="C8048">
        <v>263750</v>
      </c>
      <c r="D8048" t="s">
        <v>462</v>
      </c>
      <c r="F8048" t="s">
        <v>69</v>
      </c>
      <c r="G8048" t="s">
        <v>17</v>
      </c>
      <c r="H8048" s="2">
        <v>85831.38</v>
      </c>
      <c r="I8048">
        <v>0.12</v>
      </c>
      <c r="J8048" s="2">
        <v>85831.38</v>
      </c>
      <c r="K8048" s="2">
        <v>3306</v>
      </c>
      <c r="L8048">
        <v>25.96</v>
      </c>
      <c r="M8048" t="s">
        <v>51</v>
      </c>
      <c r="N8048" t="s">
        <v>463</v>
      </c>
      <c r="O8048" t="s">
        <v>53</v>
      </c>
    </row>
    <row r="8049" spans="1:15" x14ac:dyDescent="0.2">
      <c r="A8049" s="1" t="s">
        <v>505</v>
      </c>
      <c r="B8049" s="1">
        <v>46022</v>
      </c>
      <c r="C8049">
        <v>3738</v>
      </c>
      <c r="D8049" t="s">
        <v>453</v>
      </c>
      <c r="F8049" t="s">
        <v>16</v>
      </c>
      <c r="G8049" t="s">
        <v>17</v>
      </c>
      <c r="H8049" s="2">
        <v>81318.17</v>
      </c>
      <c r="I8049">
        <v>0.11</v>
      </c>
      <c r="J8049" s="2">
        <v>81318.17</v>
      </c>
      <c r="K8049" s="2">
        <v>154000</v>
      </c>
      <c r="L8049">
        <v>0.53</v>
      </c>
      <c r="M8049" t="s">
        <v>128</v>
      </c>
      <c r="N8049" t="s">
        <v>102</v>
      </c>
      <c r="O8049" t="s">
        <v>103</v>
      </c>
    </row>
    <row r="8050" spans="1:15" x14ac:dyDescent="0.2">
      <c r="A8050" s="1" t="s">
        <v>505</v>
      </c>
      <c r="B8050" s="1">
        <v>46022</v>
      </c>
      <c r="C8050" t="s">
        <v>478</v>
      </c>
      <c r="D8050" t="s">
        <v>529</v>
      </c>
      <c r="F8050" t="s">
        <v>69</v>
      </c>
      <c r="G8050" t="s">
        <v>17</v>
      </c>
      <c r="H8050" s="2">
        <v>75899.88</v>
      </c>
      <c r="I8050">
        <v>0.1</v>
      </c>
      <c r="J8050" s="2">
        <v>75899.88</v>
      </c>
      <c r="K8050" s="2">
        <v>30119</v>
      </c>
      <c r="L8050">
        <v>2.52</v>
      </c>
      <c r="M8050" t="s">
        <v>18</v>
      </c>
      <c r="N8050" t="s">
        <v>31</v>
      </c>
      <c r="O8050" t="s">
        <v>20</v>
      </c>
    </row>
    <row r="8051" spans="1:15" x14ac:dyDescent="0.2">
      <c r="A8051" s="1" t="s">
        <v>505</v>
      </c>
      <c r="B8051" s="1">
        <v>46022</v>
      </c>
      <c r="C8051">
        <v>2439</v>
      </c>
      <c r="D8051" t="s">
        <v>457</v>
      </c>
      <c r="F8051" t="s">
        <v>43</v>
      </c>
      <c r="G8051" t="s">
        <v>17</v>
      </c>
      <c r="H8051" s="2">
        <v>71541.88</v>
      </c>
      <c r="I8051">
        <v>0.1</v>
      </c>
      <c r="J8051" s="2">
        <v>71541.88</v>
      </c>
      <c r="K8051" s="2">
        <v>23008</v>
      </c>
      <c r="L8051">
        <v>3.11</v>
      </c>
      <c r="M8051" t="s">
        <v>33</v>
      </c>
      <c r="N8051" t="s">
        <v>34</v>
      </c>
      <c r="O8051" t="s">
        <v>35</v>
      </c>
    </row>
    <row r="8052" spans="1:15" x14ac:dyDescent="0.2">
      <c r="A8052" s="1" t="s">
        <v>505</v>
      </c>
      <c r="B8052" s="1">
        <v>46022</v>
      </c>
      <c r="C8052" t="s">
        <v>439</v>
      </c>
      <c r="D8052" t="s">
        <v>440</v>
      </c>
      <c r="F8052" t="s">
        <v>69</v>
      </c>
      <c r="G8052" t="s">
        <v>17</v>
      </c>
      <c r="H8052" s="2">
        <v>66284.03</v>
      </c>
      <c r="I8052">
        <v>0.09</v>
      </c>
      <c r="J8052" s="2">
        <v>66284.03</v>
      </c>
      <c r="K8052" s="2">
        <v>8761</v>
      </c>
      <c r="L8052">
        <v>7.57</v>
      </c>
      <c r="M8052" t="s">
        <v>441</v>
      </c>
      <c r="N8052" t="s">
        <v>442</v>
      </c>
      <c r="O8052" t="s">
        <v>40</v>
      </c>
    </row>
    <row r="8053" spans="1:15" x14ac:dyDescent="0.2">
      <c r="A8053" s="1" t="s">
        <v>505</v>
      </c>
      <c r="B8053" s="1">
        <v>46022</v>
      </c>
      <c r="C8053">
        <v>3765</v>
      </c>
      <c r="D8053" t="s">
        <v>452</v>
      </c>
      <c r="F8053" t="s">
        <v>69</v>
      </c>
      <c r="G8053" t="s">
        <v>17</v>
      </c>
      <c r="H8053" s="2">
        <v>65837.509999999995</v>
      </c>
      <c r="I8053">
        <v>0.09</v>
      </c>
      <c r="J8053" s="2">
        <v>65837.509999999995</v>
      </c>
      <c r="K8053" s="2">
        <v>4100</v>
      </c>
      <c r="L8053">
        <v>16.059999999999999</v>
      </c>
      <c r="M8053" t="s">
        <v>73</v>
      </c>
      <c r="N8053" t="s">
        <v>74</v>
      </c>
      <c r="O8053" t="s">
        <v>75</v>
      </c>
    </row>
    <row r="8054" spans="1:15" x14ac:dyDescent="0.2">
      <c r="A8054" s="1" t="s">
        <v>505</v>
      </c>
      <c r="B8054" s="1">
        <v>46022</v>
      </c>
      <c r="C8054">
        <v>2121</v>
      </c>
      <c r="D8054" t="s">
        <v>456</v>
      </c>
      <c r="F8054" t="s">
        <v>69</v>
      </c>
      <c r="G8054" t="s">
        <v>17</v>
      </c>
      <c r="H8054" s="2">
        <v>57412.36</v>
      </c>
      <c r="I8054">
        <v>0.08</v>
      </c>
      <c r="J8054" s="2">
        <v>57412.36</v>
      </c>
      <c r="K8054" s="2">
        <v>3300</v>
      </c>
      <c r="L8054">
        <v>17.399999999999999</v>
      </c>
      <c r="M8054" t="s">
        <v>73</v>
      </c>
      <c r="N8054" t="s">
        <v>74</v>
      </c>
      <c r="O8054" t="s">
        <v>75</v>
      </c>
    </row>
    <row r="8055" spans="1:15" x14ac:dyDescent="0.2">
      <c r="A8055" s="1" t="s">
        <v>505</v>
      </c>
      <c r="B8055" s="1">
        <v>46022</v>
      </c>
      <c r="C8055">
        <v>751</v>
      </c>
      <c r="D8055" t="s">
        <v>470</v>
      </c>
      <c r="F8055" t="s">
        <v>43</v>
      </c>
      <c r="G8055" t="s">
        <v>17</v>
      </c>
      <c r="H8055" s="2">
        <v>55435.22</v>
      </c>
      <c r="I8055">
        <v>0.08</v>
      </c>
      <c r="J8055" s="2">
        <v>55435.22</v>
      </c>
      <c r="K8055" s="2">
        <v>92000</v>
      </c>
      <c r="L8055">
        <v>0.6</v>
      </c>
      <c r="M8055" t="s">
        <v>101</v>
      </c>
      <c r="N8055" t="s">
        <v>102</v>
      </c>
      <c r="O8055" t="s">
        <v>103</v>
      </c>
    </row>
    <row r="8056" spans="1:15" x14ac:dyDescent="0.2">
      <c r="A8056" s="1" t="s">
        <v>505</v>
      </c>
      <c r="B8056" s="1">
        <v>46022</v>
      </c>
      <c r="C8056">
        <v>6727</v>
      </c>
      <c r="D8056" t="s">
        <v>464</v>
      </c>
      <c r="F8056" t="s">
        <v>16</v>
      </c>
      <c r="G8056" t="s">
        <v>17</v>
      </c>
      <c r="H8056" s="2">
        <v>55225.37</v>
      </c>
      <c r="I8056">
        <v>0.08</v>
      </c>
      <c r="J8056" s="2">
        <v>55225.37</v>
      </c>
      <c r="K8056" s="2">
        <v>10700</v>
      </c>
      <c r="L8056">
        <v>5.16</v>
      </c>
      <c r="M8056" t="s">
        <v>73</v>
      </c>
      <c r="N8056" t="s">
        <v>74</v>
      </c>
      <c r="O8056" t="s">
        <v>75</v>
      </c>
    </row>
    <row r="8057" spans="1:15" x14ac:dyDescent="0.2">
      <c r="A8057" s="1" t="s">
        <v>505</v>
      </c>
      <c r="B8057" s="1">
        <v>46022</v>
      </c>
      <c r="C8057">
        <v>2362</v>
      </c>
      <c r="D8057" t="s">
        <v>459</v>
      </c>
      <c r="F8057" t="s">
        <v>16</v>
      </c>
      <c r="G8057" t="s">
        <v>17</v>
      </c>
      <c r="H8057" s="2">
        <v>50498.879999999997</v>
      </c>
      <c r="I8057">
        <v>7.0000000000000007E-2</v>
      </c>
      <c r="J8057" s="2">
        <v>50498.879999999997</v>
      </c>
      <c r="K8057" s="2">
        <v>41000</v>
      </c>
      <c r="L8057">
        <v>1.23</v>
      </c>
      <c r="M8057" t="s">
        <v>33</v>
      </c>
      <c r="N8057" t="s">
        <v>34</v>
      </c>
      <c r="O8057" t="s">
        <v>35</v>
      </c>
    </row>
    <row r="8058" spans="1:15" x14ac:dyDescent="0.2">
      <c r="A8058" s="1" t="s">
        <v>505</v>
      </c>
      <c r="B8058" s="1">
        <v>46022</v>
      </c>
      <c r="C8058" t="s">
        <v>119</v>
      </c>
      <c r="D8058" t="s">
        <v>120</v>
      </c>
      <c r="F8058" t="s">
        <v>106</v>
      </c>
      <c r="G8058" t="s">
        <v>122</v>
      </c>
      <c r="H8058" s="2">
        <v>47740.09</v>
      </c>
      <c r="I8058">
        <v>7.0000000000000007E-2</v>
      </c>
      <c r="J8058" s="2">
        <v>47740.09</v>
      </c>
      <c r="K8058" s="2">
        <v>47740</v>
      </c>
      <c r="L8058">
        <v>1</v>
      </c>
      <c r="M8058" t="s">
        <v>123</v>
      </c>
      <c r="N8058" t="s">
        <v>108</v>
      </c>
      <c r="O8058" t="s">
        <v>20</v>
      </c>
    </row>
    <row r="8059" spans="1:15" x14ac:dyDescent="0.2">
      <c r="A8059" s="1" t="s">
        <v>505</v>
      </c>
      <c r="B8059" s="1">
        <v>46022</v>
      </c>
      <c r="C8059">
        <v>2767</v>
      </c>
      <c r="D8059" t="s">
        <v>471</v>
      </c>
      <c r="F8059" t="s">
        <v>43</v>
      </c>
      <c r="G8059" t="s">
        <v>17</v>
      </c>
      <c r="H8059" s="2">
        <v>46154.58</v>
      </c>
      <c r="I8059">
        <v>0.06</v>
      </c>
      <c r="J8059" s="2">
        <v>46154.58</v>
      </c>
      <c r="K8059" s="2">
        <v>3900</v>
      </c>
      <c r="L8059">
        <v>11.83</v>
      </c>
      <c r="M8059" t="s">
        <v>73</v>
      </c>
      <c r="N8059" t="s">
        <v>74</v>
      </c>
      <c r="O8059" t="s">
        <v>75</v>
      </c>
    </row>
    <row r="8060" spans="1:15" x14ac:dyDescent="0.2">
      <c r="A8060" s="1" t="s">
        <v>505</v>
      </c>
      <c r="B8060" s="1">
        <v>46022</v>
      </c>
      <c r="C8060">
        <v>293490</v>
      </c>
      <c r="D8060" t="s">
        <v>469</v>
      </c>
      <c r="F8060" t="s">
        <v>69</v>
      </c>
      <c r="G8060" t="s">
        <v>17</v>
      </c>
      <c r="H8060" s="2">
        <v>37235.78</v>
      </c>
      <c r="I8060">
        <v>0.05</v>
      </c>
      <c r="J8060" s="2">
        <v>37235.78</v>
      </c>
      <c r="K8060" s="2">
        <v>3600</v>
      </c>
      <c r="L8060">
        <v>10.34</v>
      </c>
      <c r="M8060" t="s">
        <v>51</v>
      </c>
      <c r="N8060" t="s">
        <v>463</v>
      </c>
      <c r="O8060" t="s">
        <v>53</v>
      </c>
    </row>
    <row r="8061" spans="1:15" x14ac:dyDescent="0.2">
      <c r="A8061" s="1" t="s">
        <v>505</v>
      </c>
      <c r="B8061" s="1">
        <v>46022</v>
      </c>
      <c r="C8061">
        <v>192080</v>
      </c>
      <c r="D8061" t="s">
        <v>475</v>
      </c>
      <c r="F8061" t="s">
        <v>43</v>
      </c>
      <c r="G8061" t="s">
        <v>17</v>
      </c>
      <c r="H8061" s="2">
        <v>36166.19</v>
      </c>
      <c r="I8061">
        <v>0.05</v>
      </c>
      <c r="J8061" s="2">
        <v>36166.19</v>
      </c>
      <c r="K8061">
        <v>972</v>
      </c>
      <c r="L8061">
        <v>37.21</v>
      </c>
      <c r="M8061" t="s">
        <v>51</v>
      </c>
      <c r="N8061" t="s">
        <v>52</v>
      </c>
      <c r="O8061" t="s">
        <v>53</v>
      </c>
    </row>
    <row r="8062" spans="1:15" x14ac:dyDescent="0.2">
      <c r="A8062" s="1" t="s">
        <v>505</v>
      </c>
      <c r="B8062" s="1">
        <v>46022</v>
      </c>
      <c r="C8062">
        <v>799</v>
      </c>
      <c r="D8062" t="s">
        <v>518</v>
      </c>
      <c r="F8062" t="s">
        <v>69</v>
      </c>
      <c r="G8062" t="s">
        <v>17</v>
      </c>
      <c r="H8062" s="2">
        <v>33775.29</v>
      </c>
      <c r="I8062">
        <v>0.05</v>
      </c>
      <c r="J8062" s="2">
        <v>33775.29</v>
      </c>
      <c r="K8062" s="2">
        <v>69000</v>
      </c>
      <c r="L8062">
        <v>0.49</v>
      </c>
      <c r="M8062" t="s">
        <v>128</v>
      </c>
      <c r="N8062" t="s">
        <v>102</v>
      </c>
      <c r="O8062" t="s">
        <v>103</v>
      </c>
    </row>
    <row r="8063" spans="1:15" x14ac:dyDescent="0.2">
      <c r="A8063" s="1" t="s">
        <v>505</v>
      </c>
      <c r="B8063" s="1">
        <v>46022</v>
      </c>
      <c r="C8063" t="s">
        <v>466</v>
      </c>
      <c r="D8063" t="s">
        <v>467</v>
      </c>
      <c r="F8063" t="s">
        <v>69</v>
      </c>
      <c r="G8063" t="s">
        <v>17</v>
      </c>
      <c r="H8063" s="2">
        <v>31550.59</v>
      </c>
      <c r="I8063">
        <v>0.04</v>
      </c>
      <c r="J8063" s="2">
        <v>31550.59</v>
      </c>
      <c r="K8063" s="2">
        <v>3557</v>
      </c>
      <c r="L8063">
        <v>8.8699999999999992</v>
      </c>
      <c r="M8063" t="s">
        <v>18</v>
      </c>
      <c r="N8063" t="s">
        <v>19</v>
      </c>
      <c r="O8063" t="s">
        <v>20</v>
      </c>
    </row>
    <row r="8064" spans="1:15" x14ac:dyDescent="0.2">
      <c r="A8064" s="1" t="s">
        <v>505</v>
      </c>
      <c r="B8064" s="1">
        <v>46022</v>
      </c>
      <c r="C8064">
        <v>112040</v>
      </c>
      <c r="D8064" t="s">
        <v>472</v>
      </c>
      <c r="F8064" t="s">
        <v>69</v>
      </c>
      <c r="G8064" t="s">
        <v>17</v>
      </c>
      <c r="H8064" s="2">
        <v>31296.83</v>
      </c>
      <c r="I8064">
        <v>0.04</v>
      </c>
      <c r="J8064" s="2">
        <v>31296.83</v>
      </c>
      <c r="K8064" s="2">
        <v>1807</v>
      </c>
      <c r="L8064">
        <v>17.32</v>
      </c>
      <c r="M8064" t="s">
        <v>51</v>
      </c>
      <c r="N8064" t="s">
        <v>463</v>
      </c>
      <c r="O8064" t="s">
        <v>53</v>
      </c>
    </row>
    <row r="8065" spans="1:15" x14ac:dyDescent="0.2">
      <c r="A8065" s="1" t="s">
        <v>505</v>
      </c>
      <c r="B8065" s="1">
        <v>46022</v>
      </c>
      <c r="C8065">
        <v>67160</v>
      </c>
      <c r="D8065" t="s">
        <v>468</v>
      </c>
      <c r="F8065" t="s">
        <v>69</v>
      </c>
      <c r="G8065" t="s">
        <v>17</v>
      </c>
      <c r="H8065" s="2">
        <v>30827.81</v>
      </c>
      <c r="I8065">
        <v>0.04</v>
      </c>
      <c r="J8065" s="2">
        <v>30827.81</v>
      </c>
      <c r="K8065">
        <v>655</v>
      </c>
      <c r="L8065">
        <v>47.07</v>
      </c>
      <c r="M8065" t="s">
        <v>51</v>
      </c>
      <c r="N8065" t="s">
        <v>463</v>
      </c>
      <c r="O8065" t="s">
        <v>53</v>
      </c>
    </row>
    <row r="8066" spans="1:15" x14ac:dyDescent="0.2">
      <c r="A8066" s="1" t="s">
        <v>505</v>
      </c>
      <c r="B8066" s="1">
        <v>46022</v>
      </c>
      <c r="C8066" t="s">
        <v>53</v>
      </c>
      <c r="D8066" t="s">
        <v>124</v>
      </c>
      <c r="F8066" t="s">
        <v>106</v>
      </c>
      <c r="G8066" t="s">
        <v>107</v>
      </c>
      <c r="H8066" s="2">
        <v>30530.84</v>
      </c>
      <c r="I8066">
        <v>0.04</v>
      </c>
      <c r="J8066" s="2">
        <v>30530.84</v>
      </c>
      <c r="K8066" s="2">
        <v>43981197</v>
      </c>
      <c r="L8066">
        <v>7.0000000000000007E-2</v>
      </c>
      <c r="M8066" t="s">
        <v>51</v>
      </c>
      <c r="N8066" t="s">
        <v>108</v>
      </c>
      <c r="O8066" t="s">
        <v>53</v>
      </c>
    </row>
    <row r="8067" spans="1:15" x14ac:dyDescent="0.2">
      <c r="A8067" s="1" t="s">
        <v>505</v>
      </c>
      <c r="B8067" s="1">
        <v>46022</v>
      </c>
      <c r="C8067">
        <v>777</v>
      </c>
      <c r="D8067" t="s">
        <v>517</v>
      </c>
      <c r="F8067" t="s">
        <v>69</v>
      </c>
      <c r="G8067" t="s">
        <v>17</v>
      </c>
      <c r="H8067" s="2">
        <v>29536.84</v>
      </c>
      <c r="I8067">
        <v>0.04</v>
      </c>
      <c r="J8067" s="2">
        <v>29536.84</v>
      </c>
      <c r="K8067" s="2">
        <v>22000</v>
      </c>
      <c r="L8067">
        <v>1.34</v>
      </c>
      <c r="M8067" t="s">
        <v>101</v>
      </c>
      <c r="N8067" t="s">
        <v>102</v>
      </c>
      <c r="O8067" t="s">
        <v>103</v>
      </c>
    </row>
    <row r="8068" spans="1:15" x14ac:dyDescent="0.2">
      <c r="A8068" s="1" t="s">
        <v>505</v>
      </c>
      <c r="B8068" s="1">
        <v>46022</v>
      </c>
      <c r="C8068">
        <v>6419</v>
      </c>
      <c r="D8068" t="s">
        <v>520</v>
      </c>
      <c r="F8068" t="s">
        <v>43</v>
      </c>
      <c r="G8068" t="s">
        <v>17</v>
      </c>
      <c r="H8068" s="2">
        <v>28581.45</v>
      </c>
      <c r="I8068">
        <v>0.04</v>
      </c>
      <c r="J8068" s="2">
        <v>28581.45</v>
      </c>
      <c r="K8068" s="2">
        <v>1400</v>
      </c>
      <c r="L8068">
        <v>20.420000000000002</v>
      </c>
      <c r="M8068" t="s">
        <v>73</v>
      </c>
      <c r="N8068" t="s">
        <v>74</v>
      </c>
      <c r="O8068" t="s">
        <v>75</v>
      </c>
    </row>
    <row r="8069" spans="1:15" x14ac:dyDescent="0.2">
      <c r="A8069" s="1" t="s">
        <v>505</v>
      </c>
      <c r="B8069" s="1">
        <v>46022</v>
      </c>
      <c r="C8069" t="s">
        <v>75</v>
      </c>
      <c r="D8069" t="s">
        <v>114</v>
      </c>
      <c r="F8069" t="s">
        <v>106</v>
      </c>
      <c r="G8069" t="s">
        <v>107</v>
      </c>
      <c r="H8069" s="2">
        <v>28099.53</v>
      </c>
      <c r="I8069">
        <v>0.04</v>
      </c>
      <c r="J8069" s="2">
        <v>28099.53</v>
      </c>
      <c r="K8069" s="2">
        <v>4404461</v>
      </c>
      <c r="L8069">
        <v>0.64</v>
      </c>
      <c r="M8069" t="s">
        <v>73</v>
      </c>
      <c r="N8069" t="s">
        <v>108</v>
      </c>
      <c r="O8069" t="s">
        <v>75</v>
      </c>
    </row>
    <row r="8070" spans="1:15" x14ac:dyDescent="0.2">
      <c r="A8070" s="1" t="s">
        <v>505</v>
      </c>
      <c r="B8070" s="1">
        <v>46022</v>
      </c>
      <c r="C8070">
        <v>6200</v>
      </c>
      <c r="D8070" t="s">
        <v>519</v>
      </c>
      <c r="F8070" t="s">
        <v>477</v>
      </c>
      <c r="G8070" t="s">
        <v>17</v>
      </c>
      <c r="H8070" s="2">
        <v>25817.09</v>
      </c>
      <c r="I8070">
        <v>0.04</v>
      </c>
      <c r="J8070" s="2">
        <v>25817.09</v>
      </c>
      <c r="K8070" s="2">
        <v>4700</v>
      </c>
      <c r="L8070">
        <v>5.49</v>
      </c>
      <c r="M8070" t="s">
        <v>73</v>
      </c>
      <c r="N8070" t="s">
        <v>74</v>
      </c>
      <c r="O8070" t="s">
        <v>75</v>
      </c>
    </row>
    <row r="8071" spans="1:15" x14ac:dyDescent="0.2">
      <c r="A8071" s="1" t="s">
        <v>505</v>
      </c>
      <c r="B8071" s="1">
        <v>46022</v>
      </c>
      <c r="C8071" t="s">
        <v>485</v>
      </c>
      <c r="D8071" t="s">
        <v>486</v>
      </c>
      <c r="F8071" t="s">
        <v>69</v>
      </c>
      <c r="G8071" t="s">
        <v>17</v>
      </c>
      <c r="H8071" s="2">
        <v>25722.400000000001</v>
      </c>
      <c r="I8071">
        <v>0.04</v>
      </c>
      <c r="J8071" s="2">
        <v>25722.400000000001</v>
      </c>
      <c r="K8071" s="2">
        <v>6512</v>
      </c>
      <c r="L8071">
        <v>3.95</v>
      </c>
      <c r="M8071" t="s">
        <v>18</v>
      </c>
      <c r="N8071" t="s">
        <v>19</v>
      </c>
      <c r="O8071" t="s">
        <v>20</v>
      </c>
    </row>
    <row r="8072" spans="1:15" x14ac:dyDescent="0.2">
      <c r="A8072" s="1" t="s">
        <v>505</v>
      </c>
      <c r="B8072" s="1">
        <v>46022</v>
      </c>
      <c r="C8072">
        <v>376300</v>
      </c>
      <c r="D8072" t="s">
        <v>484</v>
      </c>
      <c r="F8072" t="s">
        <v>69</v>
      </c>
      <c r="G8072" t="s">
        <v>17</v>
      </c>
      <c r="H8072" s="2">
        <v>25080.77</v>
      </c>
      <c r="I8072">
        <v>0.03</v>
      </c>
      <c r="J8072" s="2">
        <v>25080.77</v>
      </c>
      <c r="K8072">
        <v>901</v>
      </c>
      <c r="L8072">
        <v>27.84</v>
      </c>
      <c r="M8072" t="s">
        <v>51</v>
      </c>
      <c r="N8072" t="s">
        <v>463</v>
      </c>
      <c r="O8072" t="s">
        <v>53</v>
      </c>
    </row>
    <row r="8073" spans="1:15" x14ac:dyDescent="0.2">
      <c r="A8073" s="1" t="s">
        <v>505</v>
      </c>
      <c r="B8073" s="1">
        <v>46022</v>
      </c>
      <c r="C8073" t="s">
        <v>446</v>
      </c>
      <c r="D8073" t="s">
        <v>447</v>
      </c>
      <c r="F8073" t="s">
        <v>69</v>
      </c>
      <c r="G8073" t="s">
        <v>17</v>
      </c>
      <c r="H8073" s="2">
        <v>24283.14</v>
      </c>
      <c r="I8073">
        <v>0.03</v>
      </c>
      <c r="J8073" s="2">
        <v>24283.14</v>
      </c>
      <c r="K8073" s="2">
        <v>6802</v>
      </c>
      <c r="L8073">
        <v>3.57</v>
      </c>
      <c r="M8073" t="s">
        <v>18</v>
      </c>
      <c r="N8073" t="s">
        <v>19</v>
      </c>
      <c r="O8073" t="s">
        <v>20</v>
      </c>
    </row>
    <row r="8074" spans="1:15" x14ac:dyDescent="0.2">
      <c r="A8074" s="1" t="s">
        <v>505</v>
      </c>
      <c r="B8074" s="1">
        <v>46022</v>
      </c>
      <c r="C8074">
        <v>30520</v>
      </c>
      <c r="D8074" t="s">
        <v>521</v>
      </c>
      <c r="F8074" t="s">
        <v>16</v>
      </c>
      <c r="G8074" t="s">
        <v>17</v>
      </c>
      <c r="H8074" s="2">
        <v>24008.639999999999</v>
      </c>
      <c r="I8074">
        <v>0.03</v>
      </c>
      <c r="J8074" s="2">
        <v>24008.639999999999</v>
      </c>
      <c r="K8074" s="2">
        <v>1507</v>
      </c>
      <c r="L8074">
        <v>15.93</v>
      </c>
      <c r="M8074" t="s">
        <v>51</v>
      </c>
      <c r="N8074" t="s">
        <v>463</v>
      </c>
      <c r="O8074" t="s">
        <v>53</v>
      </c>
    </row>
    <row r="8075" spans="1:15" x14ac:dyDescent="0.2">
      <c r="A8075" s="1" t="s">
        <v>505</v>
      </c>
      <c r="B8075" s="1">
        <v>46022</v>
      </c>
      <c r="C8075" t="s">
        <v>522</v>
      </c>
      <c r="D8075" t="s">
        <v>523</v>
      </c>
      <c r="F8075" t="s">
        <v>69</v>
      </c>
      <c r="G8075" t="s">
        <v>17</v>
      </c>
      <c r="H8075" s="2">
        <v>19346.45</v>
      </c>
      <c r="I8075">
        <v>0.03</v>
      </c>
      <c r="J8075" s="2">
        <v>19346.45</v>
      </c>
      <c r="K8075" s="2">
        <v>768100</v>
      </c>
      <c r="L8075">
        <v>0.03</v>
      </c>
      <c r="M8075" t="s">
        <v>524</v>
      </c>
      <c r="N8075" t="s">
        <v>525</v>
      </c>
      <c r="O8075" t="s">
        <v>526</v>
      </c>
    </row>
    <row r="8076" spans="1:15" x14ac:dyDescent="0.2">
      <c r="A8076" s="1" t="s">
        <v>505</v>
      </c>
      <c r="B8076" s="1">
        <v>46022</v>
      </c>
      <c r="C8076">
        <v>225570</v>
      </c>
      <c r="D8076" t="s">
        <v>527</v>
      </c>
      <c r="F8076" t="s">
        <v>69</v>
      </c>
      <c r="G8076" t="s">
        <v>17</v>
      </c>
      <c r="H8076" s="2">
        <v>18366.62</v>
      </c>
      <c r="I8076">
        <v>0.03</v>
      </c>
      <c r="J8076" s="2">
        <v>18366.62</v>
      </c>
      <c r="K8076" s="2">
        <v>2203</v>
      </c>
      <c r="L8076">
        <v>8.34</v>
      </c>
      <c r="M8076" t="s">
        <v>51</v>
      </c>
      <c r="N8076" t="s">
        <v>463</v>
      </c>
      <c r="O8076" t="s">
        <v>53</v>
      </c>
    </row>
    <row r="8077" spans="1:15" x14ac:dyDescent="0.2">
      <c r="A8077" s="1" t="s">
        <v>505</v>
      </c>
      <c r="B8077" s="1">
        <v>46022</v>
      </c>
      <c r="C8077" t="s">
        <v>490</v>
      </c>
      <c r="D8077" t="s">
        <v>491</v>
      </c>
      <c r="F8077" t="s">
        <v>106</v>
      </c>
      <c r="G8077" t="s">
        <v>117</v>
      </c>
      <c r="H8077" s="2">
        <v>17000</v>
      </c>
      <c r="I8077">
        <v>0.02</v>
      </c>
      <c r="J8077" s="2">
        <v>17000</v>
      </c>
      <c r="K8077" s="2">
        <v>17000</v>
      </c>
      <c r="L8077">
        <v>100</v>
      </c>
      <c r="M8077" t="s">
        <v>18</v>
      </c>
      <c r="N8077" t="s">
        <v>108</v>
      </c>
      <c r="O8077" t="s">
        <v>20</v>
      </c>
    </row>
    <row r="8078" spans="1:15" x14ac:dyDescent="0.2">
      <c r="A8078" s="1" t="s">
        <v>505</v>
      </c>
      <c r="B8078" s="1">
        <v>46022</v>
      </c>
      <c r="C8078">
        <v>3632</v>
      </c>
      <c r="D8078" t="s">
        <v>487</v>
      </c>
      <c r="F8078" t="s">
        <v>69</v>
      </c>
      <c r="G8078" t="s">
        <v>17</v>
      </c>
      <c r="H8078" s="2">
        <v>15566.68</v>
      </c>
      <c r="I8078">
        <v>0.02</v>
      </c>
      <c r="J8078" s="2">
        <v>15566.68</v>
      </c>
      <c r="K8078" s="2">
        <v>6100</v>
      </c>
      <c r="L8078">
        <v>2.5499999999999998</v>
      </c>
      <c r="M8078" t="s">
        <v>73</v>
      </c>
      <c r="N8078" t="s">
        <v>74</v>
      </c>
      <c r="O8078" t="s">
        <v>75</v>
      </c>
    </row>
    <row r="8079" spans="1:15" x14ac:dyDescent="0.2">
      <c r="A8079" s="1" t="s">
        <v>505</v>
      </c>
      <c r="B8079" s="1">
        <v>46022</v>
      </c>
      <c r="C8079" t="s">
        <v>103</v>
      </c>
      <c r="D8079" t="s">
        <v>127</v>
      </c>
      <c r="F8079" t="s">
        <v>106</v>
      </c>
      <c r="G8079" t="s">
        <v>107</v>
      </c>
      <c r="H8079" s="2">
        <v>15167.47</v>
      </c>
      <c r="I8079">
        <v>0.02</v>
      </c>
      <c r="J8079" s="2">
        <v>15167.47</v>
      </c>
      <c r="K8079" s="2">
        <v>118056</v>
      </c>
      <c r="L8079">
        <v>12.85</v>
      </c>
      <c r="M8079" t="s">
        <v>128</v>
      </c>
      <c r="N8079" t="s">
        <v>108</v>
      </c>
      <c r="O8079" t="s">
        <v>103</v>
      </c>
    </row>
    <row r="8080" spans="1:15" x14ac:dyDescent="0.2">
      <c r="A8080" s="1" t="s">
        <v>505</v>
      </c>
      <c r="B8080" s="1">
        <v>46022</v>
      </c>
      <c r="C8080">
        <v>194480</v>
      </c>
      <c r="D8080" t="s">
        <v>492</v>
      </c>
      <c r="F8080" t="s">
        <v>69</v>
      </c>
      <c r="G8080" t="s">
        <v>17</v>
      </c>
      <c r="H8080" s="2">
        <v>14050.47</v>
      </c>
      <c r="I8080">
        <v>0.02</v>
      </c>
      <c r="J8080" s="2">
        <v>14050.47</v>
      </c>
      <c r="K8080">
        <v>668</v>
      </c>
      <c r="L8080">
        <v>21.03</v>
      </c>
      <c r="M8080" t="s">
        <v>51</v>
      </c>
      <c r="N8080" t="s">
        <v>463</v>
      </c>
      <c r="O8080" t="s">
        <v>53</v>
      </c>
    </row>
    <row r="8081" spans="1:15" x14ac:dyDescent="0.2">
      <c r="A8081" s="1" t="s">
        <v>505</v>
      </c>
      <c r="B8081" s="1">
        <v>46022</v>
      </c>
      <c r="C8081" t="s">
        <v>389</v>
      </c>
      <c r="D8081" t="s">
        <v>494</v>
      </c>
      <c r="F8081" t="s">
        <v>106</v>
      </c>
      <c r="G8081" t="s">
        <v>107</v>
      </c>
      <c r="H8081" s="2">
        <v>8514.3799999999992</v>
      </c>
      <c r="I8081">
        <v>0.01</v>
      </c>
      <c r="J8081" s="2">
        <v>8514.3799999999992</v>
      </c>
      <c r="K8081" s="2">
        <v>6746</v>
      </c>
      <c r="L8081">
        <v>126.22</v>
      </c>
      <c r="M8081" t="s">
        <v>387</v>
      </c>
      <c r="N8081" t="s">
        <v>108</v>
      </c>
      <c r="O8081" t="s">
        <v>389</v>
      </c>
    </row>
    <row r="8082" spans="1:15" x14ac:dyDescent="0.2">
      <c r="A8082" s="1" t="s">
        <v>505</v>
      </c>
      <c r="B8082" s="1">
        <v>46022</v>
      </c>
      <c r="C8082" t="s">
        <v>526</v>
      </c>
      <c r="D8082" t="s">
        <v>528</v>
      </c>
      <c r="F8082" t="s">
        <v>106</v>
      </c>
      <c r="G8082" t="s">
        <v>107</v>
      </c>
      <c r="H8082" s="2">
        <v>6749.73</v>
      </c>
      <c r="I8082">
        <v>0.01</v>
      </c>
      <c r="J8082" s="2">
        <v>6749.73</v>
      </c>
      <c r="K8082" s="2">
        <v>112551723</v>
      </c>
      <c r="L8082">
        <v>0.01</v>
      </c>
      <c r="M8082" t="s">
        <v>524</v>
      </c>
      <c r="N8082" t="s">
        <v>108</v>
      </c>
      <c r="O8082" t="s">
        <v>526</v>
      </c>
    </row>
    <row r="8083" spans="1:15" x14ac:dyDescent="0.2">
      <c r="A8083" s="1" t="s">
        <v>505</v>
      </c>
      <c r="B8083" s="1">
        <v>46022</v>
      </c>
      <c r="C8083" t="s">
        <v>152</v>
      </c>
      <c r="D8083" t="s">
        <v>153</v>
      </c>
      <c r="F8083" t="s">
        <v>106</v>
      </c>
      <c r="G8083" t="s">
        <v>107</v>
      </c>
      <c r="H8083" s="2">
        <v>4964.74</v>
      </c>
      <c r="I8083">
        <v>0.01</v>
      </c>
      <c r="J8083" s="2">
        <v>4964.74</v>
      </c>
      <c r="K8083" s="2">
        <v>3691</v>
      </c>
      <c r="L8083">
        <v>134.5</v>
      </c>
      <c r="M8083" t="s">
        <v>154</v>
      </c>
      <c r="N8083" t="s">
        <v>108</v>
      </c>
      <c r="O8083" t="s">
        <v>152</v>
      </c>
    </row>
    <row r="8084" spans="1:15" x14ac:dyDescent="0.2">
      <c r="A8084" s="1" t="s">
        <v>505</v>
      </c>
      <c r="B8084" s="1">
        <v>46022</v>
      </c>
      <c r="C8084" t="s">
        <v>384</v>
      </c>
      <c r="D8084" t="s">
        <v>493</v>
      </c>
      <c r="F8084" t="s">
        <v>106</v>
      </c>
      <c r="G8084" t="s">
        <v>107</v>
      </c>
      <c r="H8084" s="2">
        <v>4135.37</v>
      </c>
      <c r="I8084">
        <v>0.01</v>
      </c>
      <c r="J8084" s="2">
        <v>4135.37</v>
      </c>
      <c r="K8084" s="2">
        <v>38123</v>
      </c>
      <c r="L8084">
        <v>10.85</v>
      </c>
      <c r="M8084" t="s">
        <v>363</v>
      </c>
      <c r="N8084" t="s">
        <v>108</v>
      </c>
      <c r="O8084" t="s">
        <v>384</v>
      </c>
    </row>
    <row r="8085" spans="1:15" x14ac:dyDescent="0.2">
      <c r="A8085" s="1" t="s">
        <v>505</v>
      </c>
      <c r="B8085" s="1">
        <v>46022</v>
      </c>
      <c r="C8085" t="s">
        <v>376</v>
      </c>
      <c r="D8085" t="s">
        <v>495</v>
      </c>
      <c r="F8085" t="s">
        <v>106</v>
      </c>
      <c r="G8085" t="s">
        <v>107</v>
      </c>
      <c r="H8085" s="2">
        <v>3697.22</v>
      </c>
      <c r="I8085">
        <v>0.01</v>
      </c>
      <c r="J8085" s="2">
        <v>3697.22</v>
      </c>
      <c r="K8085" s="2">
        <v>5544</v>
      </c>
      <c r="L8085">
        <v>66.680000000000007</v>
      </c>
      <c r="M8085" t="s">
        <v>374</v>
      </c>
      <c r="N8085" t="s">
        <v>108</v>
      </c>
      <c r="O8085" t="s">
        <v>376</v>
      </c>
    </row>
    <row r="8086" spans="1:15" x14ac:dyDescent="0.2">
      <c r="A8086" s="1" t="s">
        <v>505</v>
      </c>
      <c r="B8086" s="1">
        <v>46022</v>
      </c>
      <c r="C8086" t="s">
        <v>496</v>
      </c>
      <c r="D8086" t="s">
        <v>497</v>
      </c>
      <c r="F8086" t="s">
        <v>106</v>
      </c>
      <c r="G8086" t="s">
        <v>107</v>
      </c>
      <c r="H8086" s="2">
        <v>3582.06</v>
      </c>
      <c r="I8086">
        <v>0</v>
      </c>
      <c r="J8086" s="2">
        <v>3582.06</v>
      </c>
      <c r="K8086" s="2">
        <v>14536</v>
      </c>
      <c r="L8086">
        <v>24.64</v>
      </c>
      <c r="M8086" t="s">
        <v>498</v>
      </c>
      <c r="N8086" t="s">
        <v>108</v>
      </c>
      <c r="O8086" t="s">
        <v>496</v>
      </c>
    </row>
    <row r="8087" spans="1:15" x14ac:dyDescent="0.2">
      <c r="A8087" s="1" t="s">
        <v>505</v>
      </c>
      <c r="B8087" s="1">
        <v>46022</v>
      </c>
      <c r="C8087" t="s">
        <v>40</v>
      </c>
      <c r="D8087" t="s">
        <v>125</v>
      </c>
      <c r="F8087" t="s">
        <v>106</v>
      </c>
      <c r="G8087" t="s">
        <v>107</v>
      </c>
      <c r="H8087" s="2">
        <v>2403.91</v>
      </c>
      <c r="I8087">
        <v>0</v>
      </c>
      <c r="J8087" s="2">
        <v>2403.91</v>
      </c>
      <c r="K8087" s="2">
        <v>2047</v>
      </c>
      <c r="L8087">
        <v>117.45</v>
      </c>
      <c r="M8087" t="s">
        <v>126</v>
      </c>
      <c r="N8087" t="s">
        <v>108</v>
      </c>
      <c r="O8087" t="s">
        <v>40</v>
      </c>
    </row>
    <row r="8088" spans="1:15" x14ac:dyDescent="0.2">
      <c r="A8088" s="1" t="s">
        <v>505</v>
      </c>
      <c r="B8088" s="1">
        <v>46022</v>
      </c>
      <c r="C8088" t="s">
        <v>414</v>
      </c>
      <c r="D8088" t="s">
        <v>499</v>
      </c>
      <c r="F8088" t="s">
        <v>106</v>
      </c>
      <c r="G8088" t="s">
        <v>107</v>
      </c>
      <c r="H8088" s="2">
        <v>2354</v>
      </c>
      <c r="I8088">
        <v>0</v>
      </c>
      <c r="J8088" s="2">
        <v>2354</v>
      </c>
      <c r="K8088" s="2">
        <v>8463</v>
      </c>
      <c r="L8088">
        <v>27.81</v>
      </c>
      <c r="M8088" t="s">
        <v>412</v>
      </c>
      <c r="N8088" t="s">
        <v>108</v>
      </c>
      <c r="O8088" t="s">
        <v>414</v>
      </c>
    </row>
    <row r="8089" spans="1:15" x14ac:dyDescent="0.2">
      <c r="A8089" s="1" t="s">
        <v>505</v>
      </c>
      <c r="B8089" s="1">
        <v>46022</v>
      </c>
      <c r="C8089" t="s">
        <v>35</v>
      </c>
      <c r="D8089" t="s">
        <v>113</v>
      </c>
      <c r="F8089" t="s">
        <v>106</v>
      </c>
      <c r="G8089" t="s">
        <v>107</v>
      </c>
      <c r="H8089" s="2">
        <v>1745.45</v>
      </c>
      <c r="I8089">
        <v>0</v>
      </c>
      <c r="J8089" s="2">
        <v>1745.45</v>
      </c>
      <c r="K8089" s="2">
        <v>54843</v>
      </c>
      <c r="L8089">
        <v>3.18</v>
      </c>
      <c r="M8089" t="s">
        <v>33</v>
      </c>
      <c r="N8089" t="s">
        <v>108</v>
      </c>
      <c r="O8089" t="s">
        <v>35</v>
      </c>
    </row>
    <row r="8090" spans="1:15" x14ac:dyDescent="0.2">
      <c r="A8090" s="1" t="s">
        <v>505</v>
      </c>
      <c r="B8090" s="1">
        <v>46022</v>
      </c>
      <c r="C8090" t="s">
        <v>500</v>
      </c>
      <c r="D8090" t="s">
        <v>501</v>
      </c>
      <c r="F8090" t="s">
        <v>106</v>
      </c>
      <c r="G8090" t="s">
        <v>107</v>
      </c>
      <c r="H8090" s="2">
        <v>1008.67</v>
      </c>
      <c r="I8090">
        <v>0</v>
      </c>
      <c r="J8090" s="2">
        <v>1008.67</v>
      </c>
      <c r="K8090" s="2">
        <v>10174</v>
      </c>
      <c r="L8090">
        <v>9.91</v>
      </c>
      <c r="M8090" t="s">
        <v>502</v>
      </c>
      <c r="N8090" t="s">
        <v>108</v>
      </c>
      <c r="O8090" t="s">
        <v>500</v>
      </c>
    </row>
    <row r="8091" spans="1:15" x14ac:dyDescent="0.2">
      <c r="A8091" s="1" t="s">
        <v>505</v>
      </c>
      <c r="B8091" s="1">
        <v>46022</v>
      </c>
      <c r="C8091" t="s">
        <v>725</v>
      </c>
      <c r="D8091" t="s">
        <v>726</v>
      </c>
      <c r="F8091" t="s">
        <v>106</v>
      </c>
      <c r="G8091" t="s">
        <v>132</v>
      </c>
      <c r="H8091">
        <v>0</v>
      </c>
      <c r="I8091">
        <v>0</v>
      </c>
      <c r="J8091" s="2">
        <v>254567.5</v>
      </c>
      <c r="K8091">
        <v>5</v>
      </c>
      <c r="L8091" s="2">
        <v>25456.75</v>
      </c>
      <c r="M8091" t="s">
        <v>108</v>
      </c>
      <c r="N8091" t="s">
        <v>133</v>
      </c>
      <c r="O8091" t="s">
        <v>20</v>
      </c>
    </row>
    <row r="8092" spans="1:15" x14ac:dyDescent="0.2">
      <c r="A8092" s="1" t="s">
        <v>505</v>
      </c>
      <c r="B8092" s="1">
        <v>46022</v>
      </c>
      <c r="C8092" t="s">
        <v>184</v>
      </c>
      <c r="D8092" t="s">
        <v>530</v>
      </c>
      <c r="F8092" t="s">
        <v>106</v>
      </c>
      <c r="G8092" t="s">
        <v>107</v>
      </c>
      <c r="H8092" s="2">
        <v>-2185</v>
      </c>
      <c r="I8092">
        <v>0</v>
      </c>
      <c r="J8092" s="2">
        <v>-2185</v>
      </c>
      <c r="K8092" s="2">
        <v>-2185</v>
      </c>
      <c r="L8092">
        <v>100</v>
      </c>
      <c r="M8092" t="s">
        <v>18</v>
      </c>
      <c r="N8092" t="s">
        <v>108</v>
      </c>
      <c r="O8092" t="s">
        <v>20</v>
      </c>
    </row>
    <row r="8093" spans="1:15" x14ac:dyDescent="0.2">
      <c r="A8093" s="1" t="s">
        <v>632</v>
      </c>
      <c r="B8093" s="1">
        <v>46022</v>
      </c>
      <c r="C8093" t="s">
        <v>577</v>
      </c>
      <c r="D8093" t="s">
        <v>578</v>
      </c>
      <c r="F8093" t="s">
        <v>533</v>
      </c>
      <c r="G8093" t="s">
        <v>17</v>
      </c>
      <c r="H8093" s="2">
        <v>26271722.460000001</v>
      </c>
      <c r="I8093">
        <v>8.14</v>
      </c>
      <c r="J8093" s="2">
        <v>26271722.460000001</v>
      </c>
      <c r="K8093" s="2">
        <v>633133</v>
      </c>
      <c r="L8093">
        <v>41.49</v>
      </c>
      <c r="M8093" t="s">
        <v>154</v>
      </c>
      <c r="N8093" t="s">
        <v>396</v>
      </c>
      <c r="O8093" t="s">
        <v>152</v>
      </c>
    </row>
    <row r="8094" spans="1:15" x14ac:dyDescent="0.2">
      <c r="A8094" s="1" t="s">
        <v>632</v>
      </c>
      <c r="B8094" s="1">
        <v>46022</v>
      </c>
      <c r="C8094" t="s">
        <v>548</v>
      </c>
      <c r="D8094" t="s">
        <v>549</v>
      </c>
      <c r="F8094" t="s">
        <v>533</v>
      </c>
      <c r="G8094" t="s">
        <v>17</v>
      </c>
      <c r="H8094" s="2">
        <v>26014841.16</v>
      </c>
      <c r="I8094">
        <v>8.06</v>
      </c>
      <c r="J8094" s="2">
        <v>26014841.16</v>
      </c>
      <c r="K8094" s="2">
        <v>512204</v>
      </c>
      <c r="L8094">
        <v>50.79</v>
      </c>
      <c r="M8094" t="s">
        <v>18</v>
      </c>
      <c r="N8094" t="s">
        <v>31</v>
      </c>
      <c r="O8094" t="s">
        <v>20</v>
      </c>
    </row>
    <row r="8095" spans="1:15" x14ac:dyDescent="0.2">
      <c r="A8095" s="1" t="s">
        <v>632</v>
      </c>
      <c r="B8095" s="1">
        <v>46022</v>
      </c>
      <c r="C8095" t="s">
        <v>554</v>
      </c>
      <c r="D8095" t="s">
        <v>555</v>
      </c>
      <c r="F8095" t="s">
        <v>533</v>
      </c>
      <c r="G8095" t="s">
        <v>17</v>
      </c>
      <c r="H8095" s="2">
        <v>24841094.140000001</v>
      </c>
      <c r="I8095">
        <v>7.7</v>
      </c>
      <c r="J8095" s="2">
        <v>24841094.140000001</v>
      </c>
      <c r="K8095" s="2">
        <v>818892</v>
      </c>
      <c r="L8095">
        <v>30.33</v>
      </c>
      <c r="M8095" t="s">
        <v>374</v>
      </c>
      <c r="N8095" t="s">
        <v>375</v>
      </c>
      <c r="O8095" t="s">
        <v>376</v>
      </c>
    </row>
    <row r="8096" spans="1:15" x14ac:dyDescent="0.2">
      <c r="A8096" s="1" t="s">
        <v>632</v>
      </c>
      <c r="B8096" s="1">
        <v>46022</v>
      </c>
      <c r="C8096" t="s">
        <v>531</v>
      </c>
      <c r="D8096" t="s">
        <v>532</v>
      </c>
      <c r="F8096" t="s">
        <v>533</v>
      </c>
      <c r="G8096" t="s">
        <v>17</v>
      </c>
      <c r="H8096" s="2">
        <v>24187619.800000001</v>
      </c>
      <c r="I8096">
        <v>7.5</v>
      </c>
      <c r="J8096" s="2">
        <v>24187619.800000001</v>
      </c>
      <c r="K8096" s="2">
        <v>2557674</v>
      </c>
      <c r="L8096">
        <v>9.4600000000000009</v>
      </c>
      <c r="M8096" t="s">
        <v>534</v>
      </c>
      <c r="N8096" t="s">
        <v>535</v>
      </c>
      <c r="O8096" t="s">
        <v>536</v>
      </c>
    </row>
    <row r="8097" spans="1:15" x14ac:dyDescent="0.2">
      <c r="A8097" s="1" t="s">
        <v>632</v>
      </c>
      <c r="B8097" s="1">
        <v>46022</v>
      </c>
      <c r="C8097" t="s">
        <v>556</v>
      </c>
      <c r="D8097" t="s">
        <v>557</v>
      </c>
      <c r="F8097" t="s">
        <v>533</v>
      </c>
      <c r="G8097" t="s">
        <v>17</v>
      </c>
      <c r="H8097" s="2">
        <v>19000156.949999999</v>
      </c>
      <c r="I8097">
        <v>5.89</v>
      </c>
      <c r="J8097" s="2">
        <v>19000156.949999999</v>
      </c>
      <c r="K8097" s="2">
        <v>190287</v>
      </c>
      <c r="L8097">
        <v>99.85</v>
      </c>
      <c r="M8097" t="s">
        <v>18</v>
      </c>
      <c r="N8097" t="s">
        <v>31</v>
      </c>
      <c r="O8097" t="s">
        <v>20</v>
      </c>
    </row>
    <row r="8098" spans="1:15" x14ac:dyDescent="0.2">
      <c r="A8098" s="1" t="s">
        <v>632</v>
      </c>
      <c r="B8098" s="1">
        <v>46022</v>
      </c>
      <c r="C8098" t="s">
        <v>560</v>
      </c>
      <c r="D8098" t="s">
        <v>561</v>
      </c>
      <c r="F8098" t="s">
        <v>533</v>
      </c>
      <c r="G8098" t="s">
        <v>17</v>
      </c>
      <c r="H8098" s="2">
        <v>18471164.09</v>
      </c>
      <c r="I8098">
        <v>5.73</v>
      </c>
      <c r="J8098" s="2">
        <v>18471164.09</v>
      </c>
      <c r="K8098" s="2">
        <v>230803</v>
      </c>
      <c r="L8098">
        <v>80.03</v>
      </c>
      <c r="M8098" t="s">
        <v>154</v>
      </c>
      <c r="N8098" t="s">
        <v>31</v>
      </c>
      <c r="O8098" t="s">
        <v>20</v>
      </c>
    </row>
    <row r="8099" spans="1:15" x14ac:dyDescent="0.2">
      <c r="A8099" s="1" t="s">
        <v>632</v>
      </c>
      <c r="B8099" s="1">
        <v>46022</v>
      </c>
      <c r="C8099" t="s">
        <v>546</v>
      </c>
      <c r="D8099" t="s">
        <v>547</v>
      </c>
      <c r="F8099" t="s">
        <v>533</v>
      </c>
      <c r="G8099" t="s">
        <v>17</v>
      </c>
      <c r="H8099" s="2">
        <v>17778779.469999999</v>
      </c>
      <c r="I8099">
        <v>5.51</v>
      </c>
      <c r="J8099" s="2">
        <v>17778779.469999999</v>
      </c>
      <c r="K8099" s="2">
        <v>370876</v>
      </c>
      <c r="L8099">
        <v>47.94</v>
      </c>
      <c r="M8099" t="s">
        <v>539</v>
      </c>
      <c r="N8099" t="s">
        <v>540</v>
      </c>
      <c r="O8099" t="s">
        <v>541</v>
      </c>
    </row>
    <row r="8100" spans="1:15" x14ac:dyDescent="0.2">
      <c r="A8100" s="1" t="s">
        <v>632</v>
      </c>
      <c r="B8100" s="1">
        <v>46022</v>
      </c>
      <c r="C8100" t="s">
        <v>566</v>
      </c>
      <c r="D8100" t="s">
        <v>567</v>
      </c>
      <c r="F8100" t="s">
        <v>533</v>
      </c>
      <c r="G8100" t="s">
        <v>17</v>
      </c>
      <c r="H8100" s="2">
        <v>15824601.74</v>
      </c>
      <c r="I8100">
        <v>4.91</v>
      </c>
      <c r="J8100" s="2">
        <v>15824601.74</v>
      </c>
      <c r="K8100" s="2">
        <v>362796</v>
      </c>
      <c r="L8100">
        <v>43.62</v>
      </c>
      <c r="M8100" t="s">
        <v>539</v>
      </c>
      <c r="N8100" t="s">
        <v>540</v>
      </c>
      <c r="O8100" t="s">
        <v>541</v>
      </c>
    </row>
    <row r="8101" spans="1:15" x14ac:dyDescent="0.2">
      <c r="A8101" s="1" t="s">
        <v>632</v>
      </c>
      <c r="B8101" s="1">
        <v>46022</v>
      </c>
      <c r="C8101" t="s">
        <v>537</v>
      </c>
      <c r="D8101" t="s">
        <v>538</v>
      </c>
      <c r="F8101" t="s">
        <v>533</v>
      </c>
      <c r="G8101" t="s">
        <v>17</v>
      </c>
      <c r="H8101" s="2">
        <v>14970827.939999999</v>
      </c>
      <c r="I8101">
        <v>4.6399999999999997</v>
      </c>
      <c r="J8101" s="2">
        <v>14970827.939999999</v>
      </c>
      <c r="K8101" s="2">
        <v>557643</v>
      </c>
      <c r="L8101">
        <v>26.85</v>
      </c>
      <c r="M8101" t="s">
        <v>539</v>
      </c>
      <c r="N8101" t="s">
        <v>540</v>
      </c>
      <c r="O8101" t="s">
        <v>541</v>
      </c>
    </row>
    <row r="8102" spans="1:15" x14ac:dyDescent="0.2">
      <c r="A8102" s="1" t="s">
        <v>632</v>
      </c>
      <c r="B8102" s="1">
        <v>46022</v>
      </c>
      <c r="C8102" t="s">
        <v>588</v>
      </c>
      <c r="D8102" t="s">
        <v>589</v>
      </c>
      <c r="F8102" t="s">
        <v>533</v>
      </c>
      <c r="G8102" t="s">
        <v>17</v>
      </c>
      <c r="H8102" s="2">
        <v>14046285.4</v>
      </c>
      <c r="I8102">
        <v>4.3499999999999996</v>
      </c>
      <c r="J8102" s="2">
        <v>14046285.4</v>
      </c>
      <c r="K8102" s="2">
        <v>1661170</v>
      </c>
      <c r="L8102">
        <v>8.4600000000000009</v>
      </c>
      <c r="M8102" t="s">
        <v>374</v>
      </c>
      <c r="N8102" t="s">
        <v>375</v>
      </c>
      <c r="O8102" t="s">
        <v>376</v>
      </c>
    </row>
    <row r="8103" spans="1:15" x14ac:dyDescent="0.2">
      <c r="A8103" s="1" t="s">
        <v>632</v>
      </c>
      <c r="B8103" s="1">
        <v>46022</v>
      </c>
      <c r="C8103" t="s">
        <v>544</v>
      </c>
      <c r="D8103" t="s">
        <v>545</v>
      </c>
      <c r="F8103" t="s">
        <v>533</v>
      </c>
      <c r="G8103" t="s">
        <v>17</v>
      </c>
      <c r="H8103" s="2">
        <v>13993950.6</v>
      </c>
      <c r="I8103">
        <v>4.34</v>
      </c>
      <c r="J8103" s="2">
        <v>13993950.6</v>
      </c>
      <c r="K8103" s="2">
        <v>317293</v>
      </c>
      <c r="L8103">
        <v>44.1</v>
      </c>
      <c r="M8103" t="s">
        <v>154</v>
      </c>
      <c r="N8103" t="s">
        <v>396</v>
      </c>
      <c r="O8103" t="s">
        <v>152</v>
      </c>
    </row>
    <row r="8104" spans="1:15" x14ac:dyDescent="0.2">
      <c r="A8104" s="1" t="s">
        <v>632</v>
      </c>
      <c r="B8104" s="1">
        <v>46022</v>
      </c>
      <c r="C8104" t="s">
        <v>542</v>
      </c>
      <c r="D8104" t="s">
        <v>543</v>
      </c>
      <c r="F8104" t="s">
        <v>533</v>
      </c>
      <c r="G8104" t="s">
        <v>17</v>
      </c>
      <c r="H8104" s="2">
        <v>13176229.07</v>
      </c>
      <c r="I8104">
        <v>4.08</v>
      </c>
      <c r="J8104" s="2">
        <v>13176229.07</v>
      </c>
      <c r="K8104" s="2">
        <v>612248</v>
      </c>
      <c r="L8104">
        <v>21.52</v>
      </c>
      <c r="M8104" t="s">
        <v>539</v>
      </c>
      <c r="N8104" t="s">
        <v>540</v>
      </c>
      <c r="O8104" t="s">
        <v>541</v>
      </c>
    </row>
    <row r="8105" spans="1:15" x14ac:dyDescent="0.2">
      <c r="A8105" s="1" t="s">
        <v>632</v>
      </c>
      <c r="B8105" s="1">
        <v>46022</v>
      </c>
      <c r="C8105" t="s">
        <v>572</v>
      </c>
      <c r="D8105" t="s">
        <v>573</v>
      </c>
      <c r="F8105" t="s">
        <v>533</v>
      </c>
      <c r="G8105" t="s">
        <v>17</v>
      </c>
      <c r="H8105" s="2">
        <v>11175954.539999999</v>
      </c>
      <c r="I8105">
        <v>3.46</v>
      </c>
      <c r="J8105" s="2">
        <v>11175954.539999999</v>
      </c>
      <c r="K8105" s="2">
        <v>2043771</v>
      </c>
      <c r="L8105">
        <v>5.47</v>
      </c>
      <c r="M8105" t="s">
        <v>154</v>
      </c>
      <c r="N8105" t="s">
        <v>396</v>
      </c>
      <c r="O8105" t="s">
        <v>152</v>
      </c>
    </row>
    <row r="8106" spans="1:15" x14ac:dyDescent="0.2">
      <c r="A8106" s="1" t="s">
        <v>632</v>
      </c>
      <c r="B8106" s="1">
        <v>46022</v>
      </c>
      <c r="C8106" t="s">
        <v>551</v>
      </c>
      <c r="D8106" t="s">
        <v>552</v>
      </c>
      <c r="F8106" t="s">
        <v>533</v>
      </c>
      <c r="G8106" t="s">
        <v>17</v>
      </c>
      <c r="H8106" s="2">
        <v>10672159.42</v>
      </c>
      <c r="I8106">
        <v>3.31</v>
      </c>
      <c r="J8106" s="2">
        <v>10672159.42</v>
      </c>
      <c r="K8106" s="2">
        <v>74386</v>
      </c>
      <c r="L8106">
        <v>143.47</v>
      </c>
      <c r="M8106" t="s">
        <v>553</v>
      </c>
      <c r="N8106" t="s">
        <v>31</v>
      </c>
      <c r="O8106" t="s">
        <v>20</v>
      </c>
    </row>
    <row r="8107" spans="1:15" x14ac:dyDescent="0.2">
      <c r="A8107" s="1" t="s">
        <v>632</v>
      </c>
      <c r="B8107" s="1">
        <v>46022</v>
      </c>
      <c r="C8107" t="s">
        <v>574</v>
      </c>
      <c r="D8107" t="s">
        <v>575</v>
      </c>
      <c r="F8107" t="s">
        <v>533</v>
      </c>
      <c r="G8107" t="s">
        <v>17</v>
      </c>
      <c r="H8107" s="2">
        <v>10050547.17</v>
      </c>
      <c r="I8107">
        <v>3.12</v>
      </c>
      <c r="J8107" s="2">
        <v>10050547.17</v>
      </c>
      <c r="K8107" s="2">
        <v>771339</v>
      </c>
      <c r="L8107">
        <v>13.03</v>
      </c>
      <c r="M8107" t="s">
        <v>576</v>
      </c>
      <c r="N8107" t="s">
        <v>31</v>
      </c>
      <c r="O8107" t="s">
        <v>20</v>
      </c>
    </row>
    <row r="8108" spans="1:15" x14ac:dyDescent="0.2">
      <c r="A8108" s="1" t="s">
        <v>632</v>
      </c>
      <c r="B8108" s="1">
        <v>46022</v>
      </c>
      <c r="C8108" t="s">
        <v>558</v>
      </c>
      <c r="D8108" t="s">
        <v>559</v>
      </c>
      <c r="F8108" t="s">
        <v>533</v>
      </c>
      <c r="G8108" t="s">
        <v>17</v>
      </c>
      <c r="H8108" s="2">
        <v>8717046.7300000004</v>
      </c>
      <c r="I8108">
        <v>2.7</v>
      </c>
      <c r="J8108" s="2">
        <v>8717046.7300000004</v>
      </c>
      <c r="K8108" s="2">
        <v>111608</v>
      </c>
      <c r="L8108">
        <v>78.099999999999994</v>
      </c>
      <c r="M8108" t="s">
        <v>412</v>
      </c>
      <c r="N8108" t="s">
        <v>413</v>
      </c>
      <c r="O8108" t="s">
        <v>414</v>
      </c>
    </row>
    <row r="8109" spans="1:15" x14ac:dyDescent="0.2">
      <c r="A8109" s="1" t="s">
        <v>632</v>
      </c>
      <c r="B8109" s="1">
        <v>46022</v>
      </c>
      <c r="C8109" t="s">
        <v>562</v>
      </c>
      <c r="D8109" t="s">
        <v>563</v>
      </c>
      <c r="F8109" t="s">
        <v>533</v>
      </c>
      <c r="G8109" t="s">
        <v>17</v>
      </c>
      <c r="H8109" s="2">
        <v>6442788.6200000001</v>
      </c>
      <c r="I8109">
        <v>2</v>
      </c>
      <c r="J8109" s="2">
        <v>6442788.6200000001</v>
      </c>
      <c r="K8109" s="2">
        <v>324090</v>
      </c>
      <c r="L8109">
        <v>19.88</v>
      </c>
      <c r="M8109" t="s">
        <v>539</v>
      </c>
      <c r="N8109" t="s">
        <v>540</v>
      </c>
      <c r="O8109" t="s">
        <v>541</v>
      </c>
    </row>
    <row r="8110" spans="1:15" x14ac:dyDescent="0.2">
      <c r="A8110" s="1" t="s">
        <v>632</v>
      </c>
      <c r="B8110" s="1">
        <v>46022</v>
      </c>
      <c r="C8110" t="s">
        <v>564</v>
      </c>
      <c r="D8110" t="s">
        <v>565</v>
      </c>
      <c r="F8110" t="s">
        <v>533</v>
      </c>
      <c r="G8110" t="s">
        <v>17</v>
      </c>
      <c r="H8110" s="2">
        <v>6167165.6600000001</v>
      </c>
      <c r="I8110">
        <v>1.91</v>
      </c>
      <c r="J8110" s="2">
        <v>6167165.6600000001</v>
      </c>
      <c r="K8110" s="2">
        <v>541553</v>
      </c>
      <c r="L8110">
        <v>11.39</v>
      </c>
      <c r="M8110" t="s">
        <v>539</v>
      </c>
      <c r="N8110" t="s">
        <v>540</v>
      </c>
      <c r="O8110" t="s">
        <v>541</v>
      </c>
    </row>
    <row r="8111" spans="1:15" x14ac:dyDescent="0.2">
      <c r="A8111" s="1" t="s">
        <v>632</v>
      </c>
      <c r="B8111" s="1">
        <v>46022</v>
      </c>
      <c r="C8111" t="s">
        <v>568</v>
      </c>
      <c r="D8111" t="s">
        <v>569</v>
      </c>
      <c r="F8111" t="s">
        <v>533</v>
      </c>
      <c r="G8111" t="s">
        <v>17</v>
      </c>
      <c r="H8111" s="2">
        <v>5505867.7400000002</v>
      </c>
      <c r="I8111">
        <v>1.71</v>
      </c>
      <c r="J8111" s="2">
        <v>5505867.7400000002</v>
      </c>
      <c r="K8111" s="2">
        <v>547690</v>
      </c>
      <c r="L8111">
        <v>10.050000000000001</v>
      </c>
      <c r="M8111" t="s">
        <v>539</v>
      </c>
      <c r="N8111" t="s">
        <v>540</v>
      </c>
      <c r="O8111" t="s">
        <v>541</v>
      </c>
    </row>
    <row r="8112" spans="1:15" x14ac:dyDescent="0.2">
      <c r="A8112" s="1" t="s">
        <v>632</v>
      </c>
      <c r="B8112" s="1">
        <v>46022</v>
      </c>
      <c r="C8112" t="s">
        <v>570</v>
      </c>
      <c r="D8112" t="s">
        <v>571</v>
      </c>
      <c r="F8112" t="s">
        <v>533</v>
      </c>
      <c r="G8112" t="s">
        <v>17</v>
      </c>
      <c r="H8112" s="2">
        <v>4504701.71</v>
      </c>
      <c r="I8112">
        <v>1.4</v>
      </c>
      <c r="J8112" s="2">
        <v>4504701.71</v>
      </c>
      <c r="K8112" s="2">
        <v>376964</v>
      </c>
      <c r="L8112">
        <v>11.95</v>
      </c>
      <c r="M8112" t="s">
        <v>374</v>
      </c>
      <c r="N8112" t="s">
        <v>375</v>
      </c>
      <c r="O8112" t="s">
        <v>376</v>
      </c>
    </row>
    <row r="8113" spans="1:15" x14ac:dyDescent="0.2">
      <c r="A8113" s="1" t="s">
        <v>632</v>
      </c>
      <c r="B8113" s="1">
        <v>46022</v>
      </c>
      <c r="C8113" t="s">
        <v>608</v>
      </c>
      <c r="D8113" t="s">
        <v>609</v>
      </c>
      <c r="F8113" t="s">
        <v>533</v>
      </c>
      <c r="G8113" t="s">
        <v>17</v>
      </c>
      <c r="H8113" s="2">
        <v>4377438.2300000004</v>
      </c>
      <c r="I8113">
        <v>1.36</v>
      </c>
      <c r="J8113" s="2">
        <v>4377438.2300000004</v>
      </c>
      <c r="K8113" s="2">
        <v>11360900</v>
      </c>
      <c r="L8113">
        <v>0.39</v>
      </c>
      <c r="M8113" t="s">
        <v>524</v>
      </c>
      <c r="N8113" t="s">
        <v>525</v>
      </c>
      <c r="O8113" t="s">
        <v>526</v>
      </c>
    </row>
    <row r="8114" spans="1:15" x14ac:dyDescent="0.2">
      <c r="A8114" s="1" t="s">
        <v>632</v>
      </c>
      <c r="B8114" s="1">
        <v>46022</v>
      </c>
      <c r="C8114">
        <v>1208</v>
      </c>
      <c r="D8114" t="s">
        <v>579</v>
      </c>
      <c r="F8114" t="s">
        <v>533</v>
      </c>
      <c r="G8114" t="s">
        <v>17</v>
      </c>
      <c r="H8114" s="2">
        <v>3619096.81</v>
      </c>
      <c r="I8114">
        <v>1.1200000000000001</v>
      </c>
      <c r="J8114" s="2">
        <v>3619096.81</v>
      </c>
      <c r="K8114" s="2">
        <v>3212000</v>
      </c>
      <c r="L8114">
        <v>1.1299999999999999</v>
      </c>
      <c r="M8114" t="s">
        <v>101</v>
      </c>
      <c r="N8114" t="s">
        <v>102</v>
      </c>
      <c r="O8114" t="s">
        <v>103</v>
      </c>
    </row>
    <row r="8115" spans="1:15" x14ac:dyDescent="0.2">
      <c r="A8115" s="1" t="s">
        <v>632</v>
      </c>
      <c r="B8115" s="1">
        <v>46022</v>
      </c>
      <c r="C8115" t="s">
        <v>582</v>
      </c>
      <c r="D8115" t="s">
        <v>583</v>
      </c>
      <c r="F8115" t="s">
        <v>533</v>
      </c>
      <c r="G8115" t="s">
        <v>17</v>
      </c>
      <c r="H8115" s="2">
        <v>2390420.9700000002</v>
      </c>
      <c r="I8115">
        <v>0.74</v>
      </c>
      <c r="J8115" s="2">
        <v>2390420.9700000002</v>
      </c>
      <c r="K8115" s="2">
        <v>84385</v>
      </c>
      <c r="L8115">
        <v>28.33</v>
      </c>
      <c r="M8115" t="s">
        <v>539</v>
      </c>
      <c r="N8115" t="s">
        <v>540</v>
      </c>
      <c r="O8115" t="s">
        <v>541</v>
      </c>
    </row>
    <row r="8116" spans="1:15" x14ac:dyDescent="0.2">
      <c r="A8116" s="1" t="s">
        <v>632</v>
      </c>
      <c r="B8116" s="1">
        <v>46022</v>
      </c>
      <c r="C8116" t="s">
        <v>596</v>
      </c>
      <c r="D8116" t="s">
        <v>597</v>
      </c>
      <c r="F8116" t="s">
        <v>533</v>
      </c>
      <c r="G8116" t="s">
        <v>17</v>
      </c>
      <c r="H8116" s="2">
        <v>2283897.98</v>
      </c>
      <c r="I8116">
        <v>0.71</v>
      </c>
      <c r="J8116" s="2">
        <v>2283897.98</v>
      </c>
      <c r="K8116" s="2">
        <v>962052</v>
      </c>
      <c r="L8116">
        <v>2.37</v>
      </c>
      <c r="M8116" t="s">
        <v>374</v>
      </c>
      <c r="N8116" t="s">
        <v>375</v>
      </c>
      <c r="O8116" t="s">
        <v>376</v>
      </c>
    </row>
    <row r="8117" spans="1:15" x14ac:dyDescent="0.2">
      <c r="A8117" s="1" t="s">
        <v>632</v>
      </c>
      <c r="B8117" s="1">
        <v>46022</v>
      </c>
      <c r="C8117" t="s">
        <v>584</v>
      </c>
      <c r="D8117" t="s">
        <v>585</v>
      </c>
      <c r="F8117" t="s">
        <v>533</v>
      </c>
      <c r="G8117" t="s">
        <v>17</v>
      </c>
      <c r="H8117" s="2">
        <v>2065854.17</v>
      </c>
      <c r="I8117">
        <v>0.64</v>
      </c>
      <c r="J8117" s="2">
        <v>2065854.17</v>
      </c>
      <c r="K8117" s="2">
        <v>110616</v>
      </c>
      <c r="L8117">
        <v>18.68</v>
      </c>
      <c r="M8117" t="s">
        <v>539</v>
      </c>
      <c r="N8117" t="s">
        <v>540</v>
      </c>
      <c r="O8117" t="s">
        <v>541</v>
      </c>
    </row>
    <row r="8118" spans="1:15" x14ac:dyDescent="0.2">
      <c r="A8118" s="1" t="s">
        <v>632</v>
      </c>
      <c r="B8118" s="1">
        <v>46022</v>
      </c>
      <c r="C8118">
        <v>1258</v>
      </c>
      <c r="D8118" t="s">
        <v>581</v>
      </c>
      <c r="F8118" t="s">
        <v>533</v>
      </c>
      <c r="G8118" t="s">
        <v>17</v>
      </c>
      <c r="H8118" s="2">
        <v>2008736.43</v>
      </c>
      <c r="I8118">
        <v>0.62</v>
      </c>
      <c r="J8118" s="2">
        <v>2008736.43</v>
      </c>
      <c r="K8118" s="2">
        <v>1060000</v>
      </c>
      <c r="L8118">
        <v>1.9</v>
      </c>
      <c r="M8118" t="s">
        <v>101</v>
      </c>
      <c r="N8118" t="s">
        <v>102</v>
      </c>
      <c r="O8118" t="s">
        <v>103</v>
      </c>
    </row>
    <row r="8119" spans="1:15" x14ac:dyDescent="0.2">
      <c r="A8119" s="1" t="s">
        <v>632</v>
      </c>
      <c r="B8119" s="1">
        <v>46022</v>
      </c>
      <c r="C8119" t="s">
        <v>586</v>
      </c>
      <c r="D8119" t="s">
        <v>587</v>
      </c>
      <c r="F8119" t="s">
        <v>533</v>
      </c>
      <c r="G8119" t="s">
        <v>17</v>
      </c>
      <c r="H8119" s="2">
        <v>1663922.19</v>
      </c>
      <c r="I8119">
        <v>0.52</v>
      </c>
      <c r="J8119" s="2">
        <v>1663922.19</v>
      </c>
      <c r="K8119" s="2">
        <v>293542</v>
      </c>
      <c r="L8119">
        <v>5.67</v>
      </c>
      <c r="M8119" t="s">
        <v>539</v>
      </c>
      <c r="N8119" t="s">
        <v>540</v>
      </c>
      <c r="O8119" t="s">
        <v>541</v>
      </c>
    </row>
    <row r="8120" spans="1:15" x14ac:dyDescent="0.2">
      <c r="A8120" s="1" t="s">
        <v>632</v>
      </c>
      <c r="B8120" s="1">
        <v>46022</v>
      </c>
      <c r="C8120" t="s">
        <v>119</v>
      </c>
      <c r="D8120" t="s">
        <v>120</v>
      </c>
      <c r="F8120" t="s">
        <v>106</v>
      </c>
      <c r="G8120" t="s">
        <v>122</v>
      </c>
      <c r="H8120" s="2">
        <v>1531173.49</v>
      </c>
      <c r="I8120">
        <v>0.47</v>
      </c>
      <c r="J8120" s="2">
        <v>1531173.49</v>
      </c>
      <c r="K8120" s="2">
        <v>1531173</v>
      </c>
      <c r="L8120">
        <v>1</v>
      </c>
      <c r="M8120" t="s">
        <v>123</v>
      </c>
      <c r="N8120" t="s">
        <v>108</v>
      </c>
      <c r="O8120" t="s">
        <v>20</v>
      </c>
    </row>
    <row r="8121" spans="1:15" x14ac:dyDescent="0.2">
      <c r="A8121" s="1" t="s">
        <v>632</v>
      </c>
      <c r="B8121" s="1">
        <v>46022</v>
      </c>
      <c r="C8121">
        <v>601899</v>
      </c>
      <c r="D8121" t="s">
        <v>610</v>
      </c>
      <c r="F8121" t="s">
        <v>533</v>
      </c>
      <c r="G8121" t="s">
        <v>17</v>
      </c>
      <c r="H8121" s="2">
        <v>1309178</v>
      </c>
      <c r="I8121">
        <v>0.41</v>
      </c>
      <c r="J8121" s="2">
        <v>1309178</v>
      </c>
      <c r="K8121" s="2">
        <v>265100</v>
      </c>
      <c r="L8121">
        <v>4.9400000000000004</v>
      </c>
      <c r="M8121" t="s">
        <v>101</v>
      </c>
      <c r="N8121" t="s">
        <v>604</v>
      </c>
      <c r="O8121" t="s">
        <v>167</v>
      </c>
    </row>
    <row r="8122" spans="1:15" x14ac:dyDescent="0.2">
      <c r="A8122" s="1" t="s">
        <v>632</v>
      </c>
      <c r="B8122" s="1">
        <v>46022</v>
      </c>
      <c r="C8122" t="s">
        <v>20</v>
      </c>
      <c r="D8122" t="s">
        <v>104</v>
      </c>
      <c r="F8122" t="s">
        <v>106</v>
      </c>
      <c r="G8122" t="s">
        <v>107</v>
      </c>
      <c r="H8122" s="2">
        <v>1109054.04</v>
      </c>
      <c r="I8122">
        <v>0.34</v>
      </c>
      <c r="J8122" s="2">
        <v>1109054.04</v>
      </c>
      <c r="K8122" s="2">
        <v>1109054</v>
      </c>
      <c r="L8122">
        <v>100</v>
      </c>
      <c r="M8122" t="s">
        <v>18</v>
      </c>
      <c r="N8122" t="s">
        <v>108</v>
      </c>
      <c r="O8122" t="s">
        <v>20</v>
      </c>
    </row>
    <row r="8123" spans="1:15" x14ac:dyDescent="0.2">
      <c r="A8123" s="1" t="s">
        <v>632</v>
      </c>
      <c r="B8123" s="1">
        <v>46022</v>
      </c>
      <c r="C8123" t="s">
        <v>594</v>
      </c>
      <c r="D8123" t="s">
        <v>595</v>
      </c>
      <c r="F8123" t="s">
        <v>533</v>
      </c>
      <c r="G8123" t="s">
        <v>17</v>
      </c>
      <c r="H8123" s="2">
        <v>962381.7</v>
      </c>
      <c r="I8123">
        <v>0.3</v>
      </c>
      <c r="J8123" s="2">
        <v>962381.7</v>
      </c>
      <c r="K8123" s="2">
        <v>261743</v>
      </c>
      <c r="L8123">
        <v>3.68</v>
      </c>
      <c r="M8123" t="s">
        <v>539</v>
      </c>
      <c r="N8123" t="s">
        <v>540</v>
      </c>
      <c r="O8123" t="s">
        <v>541</v>
      </c>
    </row>
    <row r="8124" spans="1:15" x14ac:dyDescent="0.2">
      <c r="A8124" s="1" t="s">
        <v>632</v>
      </c>
      <c r="B8124" s="1">
        <v>46022</v>
      </c>
      <c r="C8124" t="s">
        <v>590</v>
      </c>
      <c r="D8124" t="s">
        <v>591</v>
      </c>
      <c r="F8124" t="s">
        <v>533</v>
      </c>
      <c r="G8124" t="s">
        <v>17</v>
      </c>
      <c r="H8124" s="2">
        <v>919726.7</v>
      </c>
      <c r="I8124">
        <v>0.28999999999999998</v>
      </c>
      <c r="J8124" s="2">
        <v>919726.7</v>
      </c>
      <c r="K8124" s="2">
        <v>79975</v>
      </c>
      <c r="L8124">
        <v>11.5</v>
      </c>
      <c r="M8124" t="s">
        <v>154</v>
      </c>
      <c r="N8124" t="s">
        <v>396</v>
      </c>
      <c r="O8124" t="s">
        <v>152</v>
      </c>
    </row>
    <row r="8125" spans="1:15" x14ac:dyDescent="0.2">
      <c r="A8125" s="1" t="s">
        <v>632</v>
      </c>
      <c r="B8125" s="1">
        <v>46022</v>
      </c>
      <c r="C8125" t="s">
        <v>592</v>
      </c>
      <c r="D8125" t="s">
        <v>593</v>
      </c>
      <c r="F8125" t="s">
        <v>533</v>
      </c>
      <c r="G8125" t="s">
        <v>17</v>
      </c>
      <c r="H8125" s="2">
        <v>886389.86</v>
      </c>
      <c r="I8125">
        <v>0.27</v>
      </c>
      <c r="J8125" s="2">
        <v>886389.86</v>
      </c>
      <c r="K8125" s="2">
        <v>450007</v>
      </c>
      <c r="L8125">
        <v>1.97</v>
      </c>
      <c r="M8125" t="s">
        <v>539</v>
      </c>
      <c r="N8125" t="s">
        <v>540</v>
      </c>
      <c r="O8125" t="s">
        <v>541</v>
      </c>
    </row>
    <row r="8126" spans="1:15" x14ac:dyDescent="0.2">
      <c r="A8126" s="1" t="s">
        <v>632</v>
      </c>
      <c r="B8126" s="1">
        <v>46022</v>
      </c>
      <c r="C8126">
        <v>600362</v>
      </c>
      <c r="D8126" t="s">
        <v>603</v>
      </c>
      <c r="F8126" t="s">
        <v>533</v>
      </c>
      <c r="G8126" t="s">
        <v>17</v>
      </c>
      <c r="H8126" s="2">
        <v>793906.54</v>
      </c>
      <c r="I8126">
        <v>0.25</v>
      </c>
      <c r="J8126" s="2">
        <v>793906.54</v>
      </c>
      <c r="K8126" s="2">
        <v>100900</v>
      </c>
      <c r="L8126">
        <v>7.87</v>
      </c>
      <c r="M8126" t="s">
        <v>101</v>
      </c>
      <c r="N8126" t="s">
        <v>604</v>
      </c>
      <c r="O8126" t="s">
        <v>167</v>
      </c>
    </row>
    <row r="8127" spans="1:15" x14ac:dyDescent="0.2">
      <c r="A8127" s="1" t="s">
        <v>632</v>
      </c>
      <c r="B8127" s="1">
        <v>46022</v>
      </c>
      <c r="C8127" t="s">
        <v>734</v>
      </c>
      <c r="D8127" t="s">
        <v>735</v>
      </c>
      <c r="F8127" t="s">
        <v>533</v>
      </c>
      <c r="G8127" t="s">
        <v>17</v>
      </c>
      <c r="H8127" s="2">
        <v>780097.77</v>
      </c>
      <c r="I8127">
        <v>0.24</v>
      </c>
      <c r="J8127" s="2">
        <v>780097.77</v>
      </c>
      <c r="K8127" s="2">
        <v>125213</v>
      </c>
      <c r="L8127">
        <v>6.23</v>
      </c>
      <c r="M8127" t="s">
        <v>539</v>
      </c>
      <c r="N8127" t="s">
        <v>540</v>
      </c>
      <c r="O8127" t="s">
        <v>541</v>
      </c>
    </row>
    <row r="8128" spans="1:15" x14ac:dyDescent="0.2">
      <c r="A8128" s="1" t="s">
        <v>632</v>
      </c>
      <c r="B8128" s="1">
        <v>46022</v>
      </c>
      <c r="C8128" t="s">
        <v>598</v>
      </c>
      <c r="D8128" t="s">
        <v>599</v>
      </c>
      <c r="F8128" t="s">
        <v>533</v>
      </c>
      <c r="G8128" t="s">
        <v>17</v>
      </c>
      <c r="H8128" s="2">
        <v>774956.55</v>
      </c>
      <c r="I8128">
        <v>0.24</v>
      </c>
      <c r="J8128" s="2">
        <v>774956.55</v>
      </c>
      <c r="K8128" s="2">
        <v>556036</v>
      </c>
      <c r="L8128">
        <v>1.39</v>
      </c>
      <c r="M8128" t="s">
        <v>374</v>
      </c>
      <c r="N8128" t="s">
        <v>375</v>
      </c>
      <c r="O8128" t="s">
        <v>376</v>
      </c>
    </row>
    <row r="8129" spans="1:15" x14ac:dyDescent="0.2">
      <c r="A8129" s="1" t="s">
        <v>632</v>
      </c>
      <c r="B8129" s="1">
        <v>46022</v>
      </c>
      <c r="C8129">
        <v>1515</v>
      </c>
      <c r="D8129" t="s">
        <v>602</v>
      </c>
      <c r="F8129" t="s">
        <v>533</v>
      </c>
      <c r="G8129" t="s">
        <v>17</v>
      </c>
      <c r="H8129" s="2">
        <v>769238.57</v>
      </c>
      <c r="I8129">
        <v>0.24</v>
      </c>
      <c r="J8129" s="2">
        <v>769238.57</v>
      </c>
      <c r="K8129" s="2">
        <v>53900</v>
      </c>
      <c r="L8129">
        <v>14.27</v>
      </c>
      <c r="M8129" t="s">
        <v>73</v>
      </c>
      <c r="N8129" t="s">
        <v>74</v>
      </c>
      <c r="O8129" t="s">
        <v>75</v>
      </c>
    </row>
    <row r="8130" spans="1:15" x14ac:dyDescent="0.2">
      <c r="A8130" s="1" t="s">
        <v>632</v>
      </c>
      <c r="B8130" s="1">
        <v>46022</v>
      </c>
      <c r="C8130" t="s">
        <v>605</v>
      </c>
      <c r="D8130" t="s">
        <v>606</v>
      </c>
      <c r="F8130" t="s">
        <v>533</v>
      </c>
      <c r="G8130" t="s">
        <v>17</v>
      </c>
      <c r="H8130" s="2">
        <v>671125.1</v>
      </c>
      <c r="I8130">
        <v>0.21</v>
      </c>
      <c r="J8130" s="2">
        <v>671125.1</v>
      </c>
      <c r="K8130" s="2">
        <v>215968</v>
      </c>
      <c r="L8130">
        <v>3.11</v>
      </c>
      <c r="M8130" t="s">
        <v>374</v>
      </c>
      <c r="N8130" t="s">
        <v>375</v>
      </c>
      <c r="O8130" t="s">
        <v>376</v>
      </c>
    </row>
    <row r="8131" spans="1:15" x14ac:dyDescent="0.2">
      <c r="A8131" s="1" t="s">
        <v>632</v>
      </c>
      <c r="B8131" s="1">
        <v>46022</v>
      </c>
      <c r="C8131" t="s">
        <v>600</v>
      </c>
      <c r="D8131" t="s">
        <v>601</v>
      </c>
      <c r="F8131" t="s">
        <v>533</v>
      </c>
      <c r="G8131" t="s">
        <v>17</v>
      </c>
      <c r="H8131" s="2">
        <v>652280.14</v>
      </c>
      <c r="I8131">
        <v>0.2</v>
      </c>
      <c r="J8131" s="2">
        <v>652280.14</v>
      </c>
      <c r="K8131" s="2">
        <v>81283</v>
      </c>
      <c r="L8131">
        <v>8.02</v>
      </c>
      <c r="M8131" t="s">
        <v>539</v>
      </c>
      <c r="N8131" t="s">
        <v>540</v>
      </c>
      <c r="O8131" t="s">
        <v>541</v>
      </c>
    </row>
    <row r="8132" spans="1:15" x14ac:dyDescent="0.2">
      <c r="A8132" s="1" t="s">
        <v>632</v>
      </c>
      <c r="B8132" s="1">
        <v>46022</v>
      </c>
      <c r="C8132">
        <v>603993</v>
      </c>
      <c r="D8132" t="s">
        <v>618</v>
      </c>
      <c r="F8132" t="s">
        <v>533</v>
      </c>
      <c r="G8132" t="s">
        <v>17</v>
      </c>
      <c r="H8132" s="2">
        <v>643271.07999999996</v>
      </c>
      <c r="I8132">
        <v>0.2</v>
      </c>
      <c r="J8132" s="2">
        <v>643271.07999999996</v>
      </c>
      <c r="K8132" s="2">
        <v>224500</v>
      </c>
      <c r="L8132">
        <v>2.87</v>
      </c>
      <c r="M8132" t="s">
        <v>101</v>
      </c>
      <c r="N8132" t="s">
        <v>604</v>
      </c>
      <c r="O8132" t="s">
        <v>167</v>
      </c>
    </row>
    <row r="8133" spans="1:15" x14ac:dyDescent="0.2">
      <c r="A8133" s="1" t="s">
        <v>632</v>
      </c>
      <c r="B8133" s="1">
        <v>46022</v>
      </c>
      <c r="C8133" t="s">
        <v>611</v>
      </c>
      <c r="D8133" t="s">
        <v>612</v>
      </c>
      <c r="F8133" t="s">
        <v>533</v>
      </c>
      <c r="G8133" t="s">
        <v>17</v>
      </c>
      <c r="H8133" s="2">
        <v>501648.23</v>
      </c>
      <c r="I8133">
        <v>0.16</v>
      </c>
      <c r="J8133" s="2">
        <v>501648.23</v>
      </c>
      <c r="K8133" s="2">
        <v>1351300</v>
      </c>
      <c r="L8133">
        <v>0.37</v>
      </c>
      <c r="M8133" t="s">
        <v>154</v>
      </c>
      <c r="N8133" t="s">
        <v>396</v>
      </c>
      <c r="O8133" t="s">
        <v>152</v>
      </c>
    </row>
    <row r="8134" spans="1:15" x14ac:dyDescent="0.2">
      <c r="A8134" s="1" t="s">
        <v>632</v>
      </c>
      <c r="B8134" s="1">
        <v>46022</v>
      </c>
      <c r="C8134">
        <v>601168</v>
      </c>
      <c r="D8134" t="s">
        <v>607</v>
      </c>
      <c r="F8134" t="s">
        <v>533</v>
      </c>
      <c r="G8134" t="s">
        <v>17</v>
      </c>
      <c r="H8134" s="2">
        <v>463705.9</v>
      </c>
      <c r="I8134">
        <v>0.14000000000000001</v>
      </c>
      <c r="J8134" s="2">
        <v>463705.9</v>
      </c>
      <c r="K8134" s="2">
        <v>117100</v>
      </c>
      <c r="L8134">
        <v>3.96</v>
      </c>
      <c r="M8134" t="s">
        <v>101</v>
      </c>
      <c r="N8134" t="s">
        <v>604</v>
      </c>
      <c r="O8134" t="s">
        <v>167</v>
      </c>
    </row>
    <row r="8135" spans="1:15" x14ac:dyDescent="0.2">
      <c r="A8135" s="1" t="s">
        <v>632</v>
      </c>
      <c r="B8135" s="1">
        <v>46022</v>
      </c>
      <c r="C8135" t="s">
        <v>613</v>
      </c>
      <c r="D8135" t="s">
        <v>614</v>
      </c>
      <c r="F8135" t="s">
        <v>533</v>
      </c>
      <c r="G8135" t="s">
        <v>17</v>
      </c>
      <c r="H8135" s="2">
        <v>370256.43</v>
      </c>
      <c r="I8135">
        <v>0.11</v>
      </c>
      <c r="J8135" s="2">
        <v>370256.43</v>
      </c>
      <c r="K8135" s="2">
        <v>146422</v>
      </c>
      <c r="L8135">
        <v>2.5299999999999998</v>
      </c>
      <c r="M8135" t="s">
        <v>154</v>
      </c>
      <c r="N8135" t="s">
        <v>396</v>
      </c>
      <c r="O8135" t="s">
        <v>152</v>
      </c>
    </row>
    <row r="8136" spans="1:15" x14ac:dyDescent="0.2">
      <c r="A8136" s="1" t="s">
        <v>632</v>
      </c>
      <c r="B8136" s="1">
        <v>46022</v>
      </c>
      <c r="C8136">
        <v>601212</v>
      </c>
      <c r="D8136" t="s">
        <v>615</v>
      </c>
      <c r="F8136" t="s">
        <v>533</v>
      </c>
      <c r="G8136" t="s">
        <v>17</v>
      </c>
      <c r="H8136" s="2">
        <v>302810.90999999997</v>
      </c>
      <c r="I8136">
        <v>0.09</v>
      </c>
      <c r="J8136" s="2">
        <v>302810.90999999997</v>
      </c>
      <c r="K8136" s="2">
        <v>361300</v>
      </c>
      <c r="L8136">
        <v>0.84</v>
      </c>
      <c r="M8136" t="s">
        <v>101</v>
      </c>
      <c r="N8136" t="s">
        <v>604</v>
      </c>
      <c r="O8136" t="s">
        <v>167</v>
      </c>
    </row>
    <row r="8137" spans="1:15" x14ac:dyDescent="0.2">
      <c r="A8137" s="1" t="s">
        <v>632</v>
      </c>
      <c r="B8137" s="1">
        <v>46022</v>
      </c>
      <c r="C8137">
        <v>878</v>
      </c>
      <c r="D8137" t="s">
        <v>616</v>
      </c>
      <c r="F8137" t="s">
        <v>533</v>
      </c>
      <c r="G8137" t="s">
        <v>17</v>
      </c>
      <c r="H8137" s="2">
        <v>288258.65000000002</v>
      </c>
      <c r="I8137">
        <v>0.09</v>
      </c>
      <c r="J8137" s="2">
        <v>288258.65000000002</v>
      </c>
      <c r="K8137" s="2">
        <v>98100</v>
      </c>
      <c r="L8137">
        <v>2.94</v>
      </c>
      <c r="M8137" t="s">
        <v>101</v>
      </c>
      <c r="N8137" t="s">
        <v>166</v>
      </c>
      <c r="O8137" t="s">
        <v>167</v>
      </c>
    </row>
    <row r="8138" spans="1:15" x14ac:dyDescent="0.2">
      <c r="A8138" s="1" t="s">
        <v>632</v>
      </c>
      <c r="B8138" s="1">
        <v>46022</v>
      </c>
      <c r="C8138">
        <v>737</v>
      </c>
      <c r="D8138" t="s">
        <v>617</v>
      </c>
      <c r="F8138" t="s">
        <v>533</v>
      </c>
      <c r="G8138" t="s">
        <v>17</v>
      </c>
      <c r="H8138" s="2">
        <v>204613.5</v>
      </c>
      <c r="I8138">
        <v>0.06</v>
      </c>
      <c r="J8138" s="2">
        <v>204613.5</v>
      </c>
      <c r="K8138" s="2">
        <v>92800</v>
      </c>
      <c r="L8138">
        <v>2.2000000000000002</v>
      </c>
      <c r="M8138" t="s">
        <v>101</v>
      </c>
      <c r="N8138" t="s">
        <v>166</v>
      </c>
      <c r="O8138" t="s">
        <v>167</v>
      </c>
    </row>
    <row r="8139" spans="1:15" x14ac:dyDescent="0.2">
      <c r="A8139" s="1" t="s">
        <v>632</v>
      </c>
      <c r="B8139" s="1">
        <v>46022</v>
      </c>
      <c r="C8139">
        <v>600490</v>
      </c>
      <c r="D8139" t="s">
        <v>736</v>
      </c>
      <c r="F8139" t="s">
        <v>533</v>
      </c>
      <c r="G8139" t="s">
        <v>17</v>
      </c>
      <c r="H8139" s="2">
        <v>119162.46</v>
      </c>
      <c r="I8139">
        <v>0.04</v>
      </c>
      <c r="J8139" s="2">
        <v>119162.46</v>
      </c>
      <c r="K8139" s="2">
        <v>107600</v>
      </c>
      <c r="L8139">
        <v>1.1100000000000001</v>
      </c>
      <c r="M8139" t="s">
        <v>101</v>
      </c>
      <c r="N8139" t="s">
        <v>604</v>
      </c>
      <c r="O8139" t="s">
        <v>167</v>
      </c>
    </row>
    <row r="8140" spans="1:15" x14ac:dyDescent="0.2">
      <c r="A8140" s="1" t="s">
        <v>632</v>
      </c>
      <c r="B8140" s="1">
        <v>46022</v>
      </c>
      <c r="C8140" t="s">
        <v>339</v>
      </c>
      <c r="D8140" t="s">
        <v>340</v>
      </c>
      <c r="F8140" t="s">
        <v>106</v>
      </c>
      <c r="G8140" t="s">
        <v>117</v>
      </c>
      <c r="H8140" s="2">
        <v>79000</v>
      </c>
      <c r="I8140">
        <v>0.02</v>
      </c>
      <c r="J8140" s="2">
        <v>79000</v>
      </c>
      <c r="K8140" s="2">
        <v>79000</v>
      </c>
      <c r="L8140">
        <v>100</v>
      </c>
      <c r="M8140" t="s">
        <v>18</v>
      </c>
      <c r="N8140" t="s">
        <v>108</v>
      </c>
      <c r="O8140" t="s">
        <v>20</v>
      </c>
    </row>
    <row r="8141" spans="1:15" x14ac:dyDescent="0.2">
      <c r="A8141" s="1" t="s">
        <v>632</v>
      </c>
      <c r="B8141" s="1">
        <v>46022</v>
      </c>
      <c r="C8141">
        <v>2362</v>
      </c>
      <c r="D8141" t="s">
        <v>619</v>
      </c>
      <c r="F8141" t="s">
        <v>533</v>
      </c>
      <c r="G8141" t="s">
        <v>17</v>
      </c>
      <c r="H8141" s="2">
        <v>70450.570000000007</v>
      </c>
      <c r="I8141">
        <v>0.02</v>
      </c>
      <c r="J8141" s="2">
        <v>70450.570000000007</v>
      </c>
      <c r="K8141" s="2">
        <v>1071000</v>
      </c>
      <c r="L8141">
        <v>7.0000000000000007E-2</v>
      </c>
      <c r="M8141" t="s">
        <v>101</v>
      </c>
      <c r="N8141" t="s">
        <v>102</v>
      </c>
      <c r="O8141" t="s">
        <v>103</v>
      </c>
    </row>
    <row r="8142" spans="1:15" x14ac:dyDescent="0.2">
      <c r="A8142" s="1" t="s">
        <v>632</v>
      </c>
      <c r="B8142" s="1">
        <v>46022</v>
      </c>
      <c r="C8142" t="s">
        <v>541</v>
      </c>
      <c r="D8142" t="s">
        <v>550</v>
      </c>
      <c r="F8142" t="s">
        <v>106</v>
      </c>
      <c r="G8142" t="s">
        <v>107</v>
      </c>
      <c r="H8142" s="2">
        <v>41235.550000000003</v>
      </c>
      <c r="I8142">
        <v>0.01</v>
      </c>
      <c r="J8142" s="2">
        <v>41235.550000000003</v>
      </c>
      <c r="K8142" s="2">
        <v>56524</v>
      </c>
      <c r="L8142">
        <v>72.95</v>
      </c>
      <c r="M8142" t="s">
        <v>539</v>
      </c>
      <c r="N8142" t="s">
        <v>108</v>
      </c>
      <c r="O8142" t="s">
        <v>541</v>
      </c>
    </row>
    <row r="8143" spans="1:15" x14ac:dyDescent="0.2">
      <c r="A8143" s="1" t="s">
        <v>632</v>
      </c>
      <c r="B8143" s="1">
        <v>46022</v>
      </c>
      <c r="C8143" t="s">
        <v>40</v>
      </c>
      <c r="D8143" t="s">
        <v>125</v>
      </c>
      <c r="F8143" t="s">
        <v>106</v>
      </c>
      <c r="G8143" t="s">
        <v>107</v>
      </c>
      <c r="H8143" s="2">
        <v>31362.38</v>
      </c>
      <c r="I8143">
        <v>0.01</v>
      </c>
      <c r="J8143" s="2">
        <v>31362.38</v>
      </c>
      <c r="K8143" s="2">
        <v>26704</v>
      </c>
      <c r="L8143">
        <v>117.45</v>
      </c>
      <c r="M8143" t="s">
        <v>126</v>
      </c>
      <c r="N8143" t="s">
        <v>108</v>
      </c>
      <c r="O8143" t="s">
        <v>40</v>
      </c>
    </row>
    <row r="8144" spans="1:15" x14ac:dyDescent="0.2">
      <c r="A8144" s="1" t="s">
        <v>632</v>
      </c>
      <c r="B8144" s="1">
        <v>46022</v>
      </c>
      <c r="C8144" t="s">
        <v>536</v>
      </c>
      <c r="D8144" t="s">
        <v>580</v>
      </c>
      <c r="F8144" t="s">
        <v>106</v>
      </c>
      <c r="G8144" t="s">
        <v>107</v>
      </c>
      <c r="H8144" s="2">
        <v>25023.279999999999</v>
      </c>
      <c r="I8144">
        <v>0.01</v>
      </c>
      <c r="J8144" s="2">
        <v>25023.279999999999</v>
      </c>
      <c r="K8144" s="2">
        <v>449906</v>
      </c>
      <c r="L8144">
        <v>5.56</v>
      </c>
      <c r="M8144" t="s">
        <v>534</v>
      </c>
      <c r="N8144" t="s">
        <v>108</v>
      </c>
      <c r="O8144" t="s">
        <v>536</v>
      </c>
    </row>
    <row r="8145" spans="1:15" x14ac:dyDescent="0.2">
      <c r="A8145" s="1" t="s">
        <v>632</v>
      </c>
      <c r="B8145" s="1">
        <v>46022</v>
      </c>
      <c r="C8145" t="s">
        <v>622</v>
      </c>
      <c r="D8145" t="s">
        <v>623</v>
      </c>
      <c r="F8145" t="s">
        <v>106</v>
      </c>
      <c r="G8145" t="s">
        <v>107</v>
      </c>
      <c r="H8145" s="2">
        <v>3714</v>
      </c>
      <c r="I8145">
        <v>0</v>
      </c>
      <c r="J8145" s="2">
        <v>3714</v>
      </c>
      <c r="K8145" s="2">
        <v>20352</v>
      </c>
      <c r="L8145">
        <v>18.25</v>
      </c>
      <c r="M8145" t="s">
        <v>576</v>
      </c>
      <c r="N8145" t="s">
        <v>108</v>
      </c>
      <c r="O8145" t="s">
        <v>622</v>
      </c>
    </row>
    <row r="8146" spans="1:15" x14ac:dyDescent="0.2">
      <c r="A8146" s="1" t="s">
        <v>632</v>
      </c>
      <c r="B8146" s="1">
        <v>46022</v>
      </c>
      <c r="C8146" t="s">
        <v>526</v>
      </c>
      <c r="D8146" t="s">
        <v>631</v>
      </c>
      <c r="F8146" t="s">
        <v>106</v>
      </c>
      <c r="G8146" t="s">
        <v>174</v>
      </c>
      <c r="H8146">
        <v>435.8</v>
      </c>
      <c r="I8146">
        <v>0</v>
      </c>
      <c r="J8146">
        <v>435.8</v>
      </c>
      <c r="K8146" s="2">
        <v>1024255000</v>
      </c>
      <c r="L8146">
        <v>1</v>
      </c>
      <c r="M8146" t="s">
        <v>18</v>
      </c>
      <c r="N8146" t="s">
        <v>108</v>
      </c>
      <c r="O8146" t="s">
        <v>20</v>
      </c>
    </row>
    <row r="8147" spans="1:15" x14ac:dyDescent="0.2">
      <c r="A8147" s="1" t="s">
        <v>632</v>
      </c>
      <c r="B8147" s="1">
        <v>46022</v>
      </c>
      <c r="C8147" t="s">
        <v>526</v>
      </c>
      <c r="D8147" t="s">
        <v>631</v>
      </c>
      <c r="F8147" t="s">
        <v>106</v>
      </c>
      <c r="G8147" t="s">
        <v>174</v>
      </c>
      <c r="H8147">
        <v>398.71</v>
      </c>
      <c r="I8147">
        <v>0</v>
      </c>
      <c r="J8147">
        <v>398.71</v>
      </c>
      <c r="K8147" s="2">
        <v>1072645000</v>
      </c>
      <c r="L8147">
        <v>1</v>
      </c>
      <c r="M8147" t="s">
        <v>18</v>
      </c>
      <c r="N8147" t="s">
        <v>108</v>
      </c>
      <c r="O8147" t="s">
        <v>20</v>
      </c>
    </row>
    <row r="8148" spans="1:15" x14ac:dyDescent="0.2">
      <c r="A8148" s="1" t="s">
        <v>632</v>
      </c>
      <c r="B8148" s="1">
        <v>46022</v>
      </c>
      <c r="C8148" t="s">
        <v>168</v>
      </c>
      <c r="D8148" t="s">
        <v>177</v>
      </c>
      <c r="F8148" t="s">
        <v>106</v>
      </c>
      <c r="G8148" t="s">
        <v>174</v>
      </c>
      <c r="H8148">
        <v>100.78</v>
      </c>
      <c r="I8148">
        <v>0</v>
      </c>
      <c r="J8148">
        <v>100.78</v>
      </c>
      <c r="K8148" s="2">
        <v>388342</v>
      </c>
      <c r="L8148">
        <v>1</v>
      </c>
      <c r="M8148" t="s">
        <v>18</v>
      </c>
      <c r="N8148" t="s">
        <v>108</v>
      </c>
      <c r="O8148" t="s">
        <v>20</v>
      </c>
    </row>
    <row r="8149" spans="1:15" x14ac:dyDescent="0.2">
      <c r="A8149" s="1" t="s">
        <v>632</v>
      </c>
      <c r="B8149" s="1">
        <v>46022</v>
      </c>
      <c r="C8149" t="s">
        <v>152</v>
      </c>
      <c r="D8149" t="s">
        <v>345</v>
      </c>
      <c r="F8149" t="s">
        <v>106</v>
      </c>
      <c r="G8149" t="s">
        <v>174</v>
      </c>
      <c r="H8149">
        <v>26.38</v>
      </c>
      <c r="I8149">
        <v>0</v>
      </c>
      <c r="J8149">
        <v>26.38</v>
      </c>
      <c r="K8149" s="2">
        <v>16564</v>
      </c>
      <c r="L8149">
        <v>1</v>
      </c>
      <c r="M8149" t="s">
        <v>18</v>
      </c>
      <c r="N8149" t="s">
        <v>108</v>
      </c>
      <c r="O8149" t="s">
        <v>20</v>
      </c>
    </row>
    <row r="8150" spans="1:15" x14ac:dyDescent="0.2">
      <c r="A8150" s="1" t="s">
        <v>632</v>
      </c>
      <c r="B8150" s="1">
        <v>46022</v>
      </c>
      <c r="C8150" t="s">
        <v>723</v>
      </c>
      <c r="D8150" t="s">
        <v>724</v>
      </c>
      <c r="F8150" t="s">
        <v>106</v>
      </c>
      <c r="G8150" t="s">
        <v>132</v>
      </c>
      <c r="H8150">
        <v>0</v>
      </c>
      <c r="I8150">
        <v>0</v>
      </c>
      <c r="J8150" s="2">
        <v>704705.23</v>
      </c>
      <c r="K8150">
        <v>18</v>
      </c>
      <c r="L8150">
        <v>783.01</v>
      </c>
      <c r="M8150" t="s">
        <v>126</v>
      </c>
      <c r="N8150" t="s">
        <v>627</v>
      </c>
      <c r="O8150" t="s">
        <v>40</v>
      </c>
    </row>
    <row r="8151" spans="1:15" x14ac:dyDescent="0.2">
      <c r="A8151" s="1" t="s">
        <v>632</v>
      </c>
      <c r="B8151" s="1">
        <v>46022</v>
      </c>
      <c r="C8151" t="s">
        <v>75</v>
      </c>
      <c r="D8151" t="s">
        <v>176</v>
      </c>
      <c r="F8151" t="s">
        <v>106</v>
      </c>
      <c r="G8151" t="s">
        <v>174</v>
      </c>
      <c r="H8151">
        <v>-31.06</v>
      </c>
      <c r="I8151">
        <v>0</v>
      </c>
      <c r="J8151">
        <v>-31.06</v>
      </c>
      <c r="K8151" s="2">
        <v>1850400</v>
      </c>
      <c r="L8151">
        <v>1</v>
      </c>
      <c r="M8151" t="s">
        <v>18</v>
      </c>
      <c r="N8151" t="s">
        <v>108</v>
      </c>
      <c r="O8151" t="s">
        <v>20</v>
      </c>
    </row>
    <row r="8152" spans="1:15" x14ac:dyDescent="0.2">
      <c r="A8152" s="1" t="s">
        <v>632</v>
      </c>
      <c r="B8152" s="1">
        <v>46022</v>
      </c>
      <c r="C8152" t="s">
        <v>103</v>
      </c>
      <c r="D8152" t="s">
        <v>178</v>
      </c>
      <c r="F8152" t="s">
        <v>106</v>
      </c>
      <c r="G8152" t="s">
        <v>174</v>
      </c>
      <c r="H8152">
        <v>-24.87</v>
      </c>
      <c r="I8152">
        <v>0</v>
      </c>
      <c r="J8152">
        <v>-24.87</v>
      </c>
      <c r="K8152" s="2">
        <v>596120</v>
      </c>
      <c r="L8152">
        <v>1</v>
      </c>
      <c r="M8152" t="s">
        <v>18</v>
      </c>
      <c r="N8152" t="s">
        <v>108</v>
      </c>
      <c r="O8152" t="s">
        <v>20</v>
      </c>
    </row>
    <row r="8153" spans="1:15" x14ac:dyDescent="0.2">
      <c r="A8153" s="1" t="s">
        <v>632</v>
      </c>
      <c r="B8153" s="1">
        <v>46022</v>
      </c>
      <c r="C8153" t="s">
        <v>75</v>
      </c>
      <c r="D8153" t="s">
        <v>176</v>
      </c>
      <c r="F8153" t="s">
        <v>106</v>
      </c>
      <c r="G8153" t="s">
        <v>174</v>
      </c>
      <c r="H8153">
        <v>-60.2</v>
      </c>
      <c r="I8153">
        <v>0</v>
      </c>
      <c r="J8153">
        <v>-60.2</v>
      </c>
      <c r="K8153" s="2">
        <v>1816000</v>
      </c>
      <c r="L8153">
        <v>1</v>
      </c>
      <c r="M8153" t="s">
        <v>18</v>
      </c>
      <c r="N8153" t="s">
        <v>108</v>
      </c>
      <c r="O8153" t="s">
        <v>20</v>
      </c>
    </row>
    <row r="8154" spans="1:15" x14ac:dyDescent="0.2">
      <c r="A8154" s="1" t="s">
        <v>632</v>
      </c>
      <c r="B8154" s="1">
        <v>46022</v>
      </c>
      <c r="C8154" t="s">
        <v>414</v>
      </c>
      <c r="D8154" t="s">
        <v>630</v>
      </c>
      <c r="F8154" t="s">
        <v>106</v>
      </c>
      <c r="G8154" t="s">
        <v>174</v>
      </c>
      <c r="H8154">
        <v>-87.9</v>
      </c>
      <c r="I8154">
        <v>0</v>
      </c>
      <c r="J8154">
        <v>-87.9</v>
      </c>
      <c r="K8154" s="2">
        <v>433973</v>
      </c>
      <c r="L8154">
        <v>1</v>
      </c>
      <c r="M8154" t="s">
        <v>18</v>
      </c>
      <c r="N8154" t="s">
        <v>108</v>
      </c>
      <c r="O8154" t="s">
        <v>20</v>
      </c>
    </row>
    <row r="8155" spans="1:15" x14ac:dyDescent="0.2">
      <c r="A8155" s="1" t="s">
        <v>632</v>
      </c>
      <c r="B8155" s="1">
        <v>46022</v>
      </c>
      <c r="C8155" t="s">
        <v>103</v>
      </c>
      <c r="D8155" t="s">
        <v>178</v>
      </c>
      <c r="F8155" t="s">
        <v>106</v>
      </c>
      <c r="G8155" t="s">
        <v>174</v>
      </c>
      <c r="H8155">
        <v>-84.49</v>
      </c>
      <c r="I8155">
        <v>0</v>
      </c>
      <c r="J8155">
        <v>-84.49</v>
      </c>
      <c r="K8155" s="2">
        <v>603480</v>
      </c>
      <c r="L8155">
        <v>1</v>
      </c>
      <c r="M8155" t="s">
        <v>18</v>
      </c>
      <c r="N8155" t="s">
        <v>108</v>
      </c>
      <c r="O8155" t="s">
        <v>20</v>
      </c>
    </row>
    <row r="8156" spans="1:15" x14ac:dyDescent="0.2">
      <c r="A8156" s="1" t="s">
        <v>632</v>
      </c>
      <c r="B8156" s="1">
        <v>46022</v>
      </c>
      <c r="C8156" t="s">
        <v>414</v>
      </c>
      <c r="D8156" t="s">
        <v>630</v>
      </c>
      <c r="F8156" t="s">
        <v>106</v>
      </c>
      <c r="G8156" t="s">
        <v>174</v>
      </c>
      <c r="H8156">
        <v>-330.34</v>
      </c>
      <c r="I8156">
        <v>0</v>
      </c>
      <c r="J8156">
        <v>-330.34</v>
      </c>
      <c r="K8156" s="2">
        <v>433973</v>
      </c>
      <c r="L8156">
        <v>1</v>
      </c>
      <c r="M8156" t="s">
        <v>18</v>
      </c>
      <c r="N8156" t="s">
        <v>108</v>
      </c>
      <c r="O8156" t="s">
        <v>20</v>
      </c>
    </row>
    <row r="8157" spans="1:15" x14ac:dyDescent="0.2">
      <c r="A8157" s="1" t="s">
        <v>632</v>
      </c>
      <c r="B8157" s="1">
        <v>46022</v>
      </c>
      <c r="C8157" t="s">
        <v>152</v>
      </c>
      <c r="D8157" t="s">
        <v>345</v>
      </c>
      <c r="F8157" t="s">
        <v>106</v>
      </c>
      <c r="G8157" t="s">
        <v>174</v>
      </c>
      <c r="H8157" s="2">
        <v>-1295.83</v>
      </c>
      <c r="I8157">
        <v>0</v>
      </c>
      <c r="J8157" s="2">
        <v>-1295.83</v>
      </c>
      <c r="K8157" s="2">
        <v>548524</v>
      </c>
      <c r="L8157">
        <v>1</v>
      </c>
      <c r="M8157" t="s">
        <v>18</v>
      </c>
      <c r="N8157" t="s">
        <v>108</v>
      </c>
      <c r="O8157" t="s">
        <v>20</v>
      </c>
    </row>
    <row r="8158" spans="1:15" x14ac:dyDescent="0.2">
      <c r="A8158" s="1" t="s">
        <v>632</v>
      </c>
      <c r="B8158" s="1">
        <v>46022</v>
      </c>
      <c r="C8158" t="s">
        <v>376</v>
      </c>
      <c r="D8158" t="s">
        <v>628</v>
      </c>
      <c r="F8158" t="s">
        <v>106</v>
      </c>
      <c r="G8158" t="s">
        <v>174</v>
      </c>
      <c r="H8158" s="2">
        <v>-3332.47</v>
      </c>
      <c r="I8158">
        <v>0</v>
      </c>
      <c r="J8158" s="2">
        <v>-3332.47</v>
      </c>
      <c r="K8158" s="2">
        <v>1011186</v>
      </c>
      <c r="L8158">
        <v>1</v>
      </c>
      <c r="M8158" t="s">
        <v>18</v>
      </c>
      <c r="N8158" t="s">
        <v>108</v>
      </c>
      <c r="O8158" t="s">
        <v>20</v>
      </c>
    </row>
    <row r="8159" spans="1:15" x14ac:dyDescent="0.2">
      <c r="A8159" s="1" t="s">
        <v>632</v>
      </c>
      <c r="B8159" s="1">
        <v>46022</v>
      </c>
      <c r="C8159" t="s">
        <v>75</v>
      </c>
      <c r="D8159" t="s">
        <v>114</v>
      </c>
      <c r="F8159" t="s">
        <v>106</v>
      </c>
      <c r="G8159" t="s">
        <v>107</v>
      </c>
      <c r="H8159" s="2">
        <v>-16382.86</v>
      </c>
      <c r="I8159">
        <v>-0.01</v>
      </c>
      <c r="J8159" s="2">
        <v>-16382.86</v>
      </c>
      <c r="K8159" s="2">
        <v>-2567931</v>
      </c>
      <c r="L8159">
        <v>0.64</v>
      </c>
      <c r="M8159" t="s">
        <v>73</v>
      </c>
      <c r="N8159" t="s">
        <v>108</v>
      </c>
      <c r="O8159" t="s">
        <v>75</v>
      </c>
    </row>
    <row r="8160" spans="1:15" x14ac:dyDescent="0.2">
      <c r="A8160" s="1" t="s">
        <v>632</v>
      </c>
      <c r="B8160" s="1">
        <v>46022</v>
      </c>
      <c r="C8160" t="s">
        <v>168</v>
      </c>
      <c r="D8160" t="s">
        <v>169</v>
      </c>
      <c r="F8160" t="s">
        <v>106</v>
      </c>
      <c r="G8160" t="s">
        <v>107</v>
      </c>
      <c r="H8160" s="2">
        <v>-46554.29</v>
      </c>
      <c r="I8160">
        <v>-0.01</v>
      </c>
      <c r="J8160" s="2">
        <v>-46554.29</v>
      </c>
      <c r="K8160" s="2">
        <v>-324947</v>
      </c>
      <c r="L8160">
        <v>14.33</v>
      </c>
      <c r="M8160" t="s">
        <v>101</v>
      </c>
      <c r="N8160" t="s">
        <v>108</v>
      </c>
      <c r="O8160" t="s">
        <v>168</v>
      </c>
    </row>
    <row r="8161" spans="1:15" x14ac:dyDescent="0.2">
      <c r="A8161" s="1" t="s">
        <v>632</v>
      </c>
      <c r="B8161" s="1">
        <v>46022</v>
      </c>
      <c r="C8161" t="s">
        <v>526</v>
      </c>
      <c r="D8161" t="s">
        <v>528</v>
      </c>
      <c r="F8161" t="s">
        <v>106</v>
      </c>
      <c r="G8161" t="s">
        <v>107</v>
      </c>
      <c r="H8161" s="2">
        <v>-77726.240000000005</v>
      </c>
      <c r="I8161">
        <v>-0.02</v>
      </c>
      <c r="J8161" s="2">
        <v>-77726.240000000005</v>
      </c>
      <c r="K8161" s="2">
        <v>-1296085133</v>
      </c>
      <c r="L8161">
        <v>0.01</v>
      </c>
      <c r="M8161" t="s">
        <v>524</v>
      </c>
      <c r="N8161" t="s">
        <v>108</v>
      </c>
      <c r="O8161" t="s">
        <v>526</v>
      </c>
    </row>
    <row r="8162" spans="1:15" x14ac:dyDescent="0.2">
      <c r="A8162" s="1" t="s">
        <v>632</v>
      </c>
      <c r="B8162" s="1">
        <v>46022</v>
      </c>
      <c r="C8162" t="s">
        <v>103</v>
      </c>
      <c r="D8162" t="s">
        <v>127</v>
      </c>
      <c r="F8162" t="s">
        <v>106</v>
      </c>
      <c r="G8162" t="s">
        <v>107</v>
      </c>
      <c r="H8162" s="2">
        <v>-128104.26</v>
      </c>
      <c r="I8162">
        <v>-0.04</v>
      </c>
      <c r="J8162" s="2">
        <v>-128104.26</v>
      </c>
      <c r="K8162" s="2">
        <v>-997099</v>
      </c>
      <c r="L8162">
        <v>12.85</v>
      </c>
      <c r="M8162" t="s">
        <v>128</v>
      </c>
      <c r="N8162" t="s">
        <v>108</v>
      </c>
      <c r="O8162" t="s">
        <v>103</v>
      </c>
    </row>
    <row r="8163" spans="1:15" x14ac:dyDescent="0.2">
      <c r="A8163" s="1" t="s">
        <v>632</v>
      </c>
      <c r="B8163" s="1">
        <v>46022</v>
      </c>
      <c r="C8163" t="s">
        <v>414</v>
      </c>
      <c r="D8163" t="s">
        <v>499</v>
      </c>
      <c r="F8163" t="s">
        <v>106</v>
      </c>
      <c r="G8163" t="s">
        <v>107</v>
      </c>
      <c r="H8163" s="2">
        <v>-236125.16</v>
      </c>
      <c r="I8163">
        <v>-7.0000000000000007E-2</v>
      </c>
      <c r="J8163" s="2">
        <v>-236125.16</v>
      </c>
      <c r="K8163" s="2">
        <v>-848917</v>
      </c>
      <c r="L8163">
        <v>27.81</v>
      </c>
      <c r="M8163" t="s">
        <v>412</v>
      </c>
      <c r="N8163" t="s">
        <v>108</v>
      </c>
      <c r="O8163" t="s">
        <v>414</v>
      </c>
    </row>
    <row r="8164" spans="1:15" x14ac:dyDescent="0.2">
      <c r="A8164" s="1" t="s">
        <v>632</v>
      </c>
      <c r="B8164" s="1">
        <v>46022</v>
      </c>
      <c r="C8164" t="s">
        <v>376</v>
      </c>
      <c r="D8164" t="s">
        <v>495</v>
      </c>
      <c r="F8164" t="s">
        <v>106</v>
      </c>
      <c r="G8164" t="s">
        <v>107</v>
      </c>
      <c r="H8164" s="2">
        <v>-659258.85</v>
      </c>
      <c r="I8164">
        <v>-0.2</v>
      </c>
      <c r="J8164" s="2">
        <v>-659258.85</v>
      </c>
      <c r="K8164" s="2">
        <v>-988616</v>
      </c>
      <c r="L8164">
        <v>66.680000000000007</v>
      </c>
      <c r="M8164" t="s">
        <v>374</v>
      </c>
      <c r="N8164" t="s">
        <v>108</v>
      </c>
      <c r="O8164" t="s">
        <v>376</v>
      </c>
    </row>
    <row r="8165" spans="1:15" x14ac:dyDescent="0.2">
      <c r="A8165" s="1" t="s">
        <v>632</v>
      </c>
      <c r="B8165" s="1">
        <v>46022</v>
      </c>
      <c r="C8165" t="s">
        <v>152</v>
      </c>
      <c r="D8165" t="s">
        <v>153</v>
      </c>
      <c r="F8165" t="s">
        <v>106</v>
      </c>
      <c r="G8165" t="s">
        <v>107</v>
      </c>
      <c r="H8165" s="2">
        <v>-750375.19</v>
      </c>
      <c r="I8165">
        <v>-0.23</v>
      </c>
      <c r="J8165" s="2">
        <v>-750375.19</v>
      </c>
      <c r="K8165" s="2">
        <v>-557879</v>
      </c>
      <c r="L8165">
        <v>134.5</v>
      </c>
      <c r="M8165" t="s">
        <v>154</v>
      </c>
      <c r="N8165" t="s">
        <v>108</v>
      </c>
      <c r="O8165" t="s">
        <v>152</v>
      </c>
    </row>
    <row r="8166" spans="1:15" x14ac:dyDescent="0.2">
      <c r="A8166" s="1" t="s">
        <v>719</v>
      </c>
      <c r="B8166" s="1">
        <v>46022</v>
      </c>
      <c r="C8166" t="s">
        <v>655</v>
      </c>
      <c r="D8166" t="s">
        <v>656</v>
      </c>
      <c r="F8166" t="s">
        <v>477</v>
      </c>
      <c r="G8166" t="s">
        <v>17</v>
      </c>
      <c r="H8166" s="2">
        <v>17691819.039999999</v>
      </c>
      <c r="I8166">
        <v>13.54</v>
      </c>
      <c r="J8166" s="2">
        <v>17691819.039999999</v>
      </c>
      <c r="K8166" s="2">
        <v>1343293</v>
      </c>
      <c r="L8166">
        <v>13.17</v>
      </c>
      <c r="M8166" t="s">
        <v>154</v>
      </c>
      <c r="N8166" t="s">
        <v>396</v>
      </c>
      <c r="O8166" t="s">
        <v>152</v>
      </c>
    </row>
    <row r="8167" spans="1:15" x14ac:dyDescent="0.2">
      <c r="A8167" s="1" t="s">
        <v>719</v>
      </c>
      <c r="B8167" s="1">
        <v>46022</v>
      </c>
      <c r="C8167" t="s">
        <v>647</v>
      </c>
      <c r="D8167" t="s">
        <v>648</v>
      </c>
      <c r="F8167" t="s">
        <v>477</v>
      </c>
      <c r="G8167" t="s">
        <v>17</v>
      </c>
      <c r="H8167" s="2">
        <v>17526908</v>
      </c>
      <c r="I8167">
        <v>13.42</v>
      </c>
      <c r="J8167" s="2">
        <v>17526908</v>
      </c>
      <c r="K8167" s="2">
        <v>11228</v>
      </c>
      <c r="L8167" s="2">
        <v>1561</v>
      </c>
      <c r="M8167" t="s">
        <v>649</v>
      </c>
      <c r="N8167" t="s">
        <v>650</v>
      </c>
      <c r="O8167" t="s">
        <v>40</v>
      </c>
    </row>
    <row r="8168" spans="1:15" x14ac:dyDescent="0.2">
      <c r="A8168" s="1" t="s">
        <v>719</v>
      </c>
      <c r="B8168" s="1">
        <v>46022</v>
      </c>
      <c r="C8168" t="s">
        <v>651</v>
      </c>
      <c r="D8168" t="s">
        <v>652</v>
      </c>
      <c r="F8168" t="s">
        <v>477</v>
      </c>
      <c r="G8168" t="s">
        <v>17</v>
      </c>
      <c r="H8168" s="2">
        <v>17411370.140000001</v>
      </c>
      <c r="I8168">
        <v>13.33</v>
      </c>
      <c r="J8168" s="2">
        <v>17411370.140000001</v>
      </c>
      <c r="K8168" s="2">
        <v>886989</v>
      </c>
      <c r="L8168">
        <v>19.63</v>
      </c>
      <c r="M8168" t="s">
        <v>154</v>
      </c>
      <c r="N8168" t="s">
        <v>396</v>
      </c>
      <c r="O8168" t="s">
        <v>152</v>
      </c>
    </row>
    <row r="8169" spans="1:15" x14ac:dyDescent="0.2">
      <c r="A8169" s="1" t="s">
        <v>719</v>
      </c>
      <c r="B8169" s="1">
        <v>46022</v>
      </c>
      <c r="C8169" t="s">
        <v>653</v>
      </c>
      <c r="D8169" t="s">
        <v>654</v>
      </c>
      <c r="F8169" t="s">
        <v>477</v>
      </c>
      <c r="G8169" t="s">
        <v>17</v>
      </c>
      <c r="H8169" s="2">
        <v>16870767</v>
      </c>
      <c r="I8169">
        <v>12.91</v>
      </c>
      <c r="J8169" s="2">
        <v>16870767</v>
      </c>
      <c r="K8169" s="2">
        <v>73415</v>
      </c>
      <c r="L8169">
        <v>229.8</v>
      </c>
      <c r="M8169" t="s">
        <v>441</v>
      </c>
      <c r="N8169" t="s">
        <v>442</v>
      </c>
      <c r="O8169" t="s">
        <v>40</v>
      </c>
    </row>
    <row r="8170" spans="1:15" x14ac:dyDescent="0.2">
      <c r="A8170" s="1" t="s">
        <v>719</v>
      </c>
      <c r="B8170" s="1">
        <v>46022</v>
      </c>
      <c r="C8170" t="s">
        <v>657</v>
      </c>
      <c r="D8170" t="s">
        <v>658</v>
      </c>
      <c r="F8170" t="s">
        <v>477</v>
      </c>
      <c r="G8170" t="s">
        <v>17</v>
      </c>
      <c r="H8170" s="2">
        <v>15102836.880000001</v>
      </c>
      <c r="I8170">
        <v>11.56</v>
      </c>
      <c r="J8170" s="2">
        <v>15102836.880000001</v>
      </c>
      <c r="K8170" s="2">
        <v>307218</v>
      </c>
      <c r="L8170">
        <v>49.16</v>
      </c>
      <c r="M8170" t="s">
        <v>659</v>
      </c>
      <c r="N8170" t="s">
        <v>660</v>
      </c>
      <c r="O8170" t="s">
        <v>40</v>
      </c>
    </row>
    <row r="8171" spans="1:15" x14ac:dyDescent="0.2">
      <c r="A8171" s="1" t="s">
        <v>719</v>
      </c>
      <c r="B8171" s="1">
        <v>46022</v>
      </c>
      <c r="C8171" t="s">
        <v>661</v>
      </c>
      <c r="D8171" t="s">
        <v>662</v>
      </c>
      <c r="F8171" t="s">
        <v>477</v>
      </c>
      <c r="G8171" t="s">
        <v>17</v>
      </c>
      <c r="H8171" s="2">
        <v>12556192</v>
      </c>
      <c r="I8171">
        <v>9.61</v>
      </c>
      <c r="J8171" s="2">
        <v>12556192</v>
      </c>
      <c r="K8171" s="2">
        <v>252876</v>
      </c>
      <c r="L8171">
        <v>49.65</v>
      </c>
      <c r="M8171" t="s">
        <v>363</v>
      </c>
      <c r="N8171" t="s">
        <v>383</v>
      </c>
      <c r="O8171" t="s">
        <v>384</v>
      </c>
    </row>
    <row r="8172" spans="1:15" x14ac:dyDescent="0.2">
      <c r="A8172" s="1" t="s">
        <v>719</v>
      </c>
      <c r="B8172" s="1">
        <v>46022</v>
      </c>
      <c r="C8172" t="s">
        <v>663</v>
      </c>
      <c r="D8172" t="s">
        <v>664</v>
      </c>
      <c r="F8172" t="s">
        <v>477</v>
      </c>
      <c r="G8172" t="s">
        <v>17</v>
      </c>
      <c r="H8172" s="2">
        <v>5481052.4100000001</v>
      </c>
      <c r="I8172">
        <v>4.2</v>
      </c>
      <c r="J8172" s="2">
        <v>5481052.4100000001</v>
      </c>
      <c r="K8172" s="2">
        <v>385025</v>
      </c>
      <c r="L8172">
        <v>14.24</v>
      </c>
      <c r="M8172" t="s">
        <v>154</v>
      </c>
      <c r="N8172" t="s">
        <v>396</v>
      </c>
      <c r="O8172" t="s">
        <v>152</v>
      </c>
    </row>
    <row r="8173" spans="1:15" x14ac:dyDescent="0.2">
      <c r="A8173" s="1" t="s">
        <v>719</v>
      </c>
      <c r="B8173" s="1">
        <v>46022</v>
      </c>
      <c r="C8173" t="s">
        <v>667</v>
      </c>
      <c r="D8173" t="s">
        <v>668</v>
      </c>
      <c r="F8173" t="s">
        <v>477</v>
      </c>
      <c r="G8173" t="s">
        <v>17</v>
      </c>
      <c r="H8173" s="2">
        <v>4119937.05</v>
      </c>
      <c r="I8173">
        <v>3.15</v>
      </c>
      <c r="J8173" s="2">
        <v>4119937.05</v>
      </c>
      <c r="K8173" s="2">
        <v>897230</v>
      </c>
      <c r="L8173">
        <v>4.59</v>
      </c>
      <c r="M8173" t="s">
        <v>669</v>
      </c>
      <c r="N8173" t="s">
        <v>670</v>
      </c>
      <c r="O8173" t="s">
        <v>671</v>
      </c>
    </row>
    <row r="8174" spans="1:15" x14ac:dyDescent="0.2">
      <c r="A8174" s="1" t="s">
        <v>719</v>
      </c>
      <c r="B8174" s="1">
        <v>46022</v>
      </c>
      <c r="C8174" t="s">
        <v>665</v>
      </c>
      <c r="D8174" t="s">
        <v>666</v>
      </c>
      <c r="F8174" t="s">
        <v>477</v>
      </c>
      <c r="G8174" t="s">
        <v>17</v>
      </c>
      <c r="H8174" s="2">
        <v>3785832.6</v>
      </c>
      <c r="I8174">
        <v>2.9</v>
      </c>
      <c r="J8174" s="2">
        <v>3785832.6</v>
      </c>
      <c r="K8174" s="2">
        <v>13827</v>
      </c>
      <c r="L8174">
        <v>273.8</v>
      </c>
      <c r="M8174" t="s">
        <v>441</v>
      </c>
      <c r="N8174" t="s">
        <v>442</v>
      </c>
      <c r="O8174" t="s">
        <v>40</v>
      </c>
    </row>
    <row r="8175" spans="1:15" x14ac:dyDescent="0.2">
      <c r="A8175" s="1" t="s">
        <v>719</v>
      </c>
      <c r="B8175" s="1">
        <v>46022</v>
      </c>
      <c r="C8175" t="s">
        <v>672</v>
      </c>
      <c r="D8175" t="s">
        <v>673</v>
      </c>
      <c r="F8175" t="s">
        <v>477</v>
      </c>
      <c r="G8175" t="s">
        <v>17</v>
      </c>
      <c r="H8175" s="2">
        <v>3588857.6</v>
      </c>
      <c r="I8175">
        <v>2.75</v>
      </c>
      <c r="J8175" s="2">
        <v>3588857.6</v>
      </c>
      <c r="K8175" s="2">
        <v>18089</v>
      </c>
      <c r="L8175">
        <v>198.4</v>
      </c>
      <c r="M8175" t="s">
        <v>441</v>
      </c>
      <c r="N8175" t="s">
        <v>442</v>
      </c>
      <c r="O8175" t="s">
        <v>40</v>
      </c>
    </row>
    <row r="8176" spans="1:15" x14ac:dyDescent="0.2">
      <c r="A8176" s="1" t="s">
        <v>719</v>
      </c>
      <c r="B8176" s="1">
        <v>46022</v>
      </c>
      <c r="C8176" t="s">
        <v>674</v>
      </c>
      <c r="D8176" t="s">
        <v>675</v>
      </c>
      <c r="F8176" t="s">
        <v>477</v>
      </c>
      <c r="G8176" t="s">
        <v>17</v>
      </c>
      <c r="H8176" s="2">
        <v>3423966.2</v>
      </c>
      <c r="I8176">
        <v>2.62</v>
      </c>
      <c r="J8176" s="2">
        <v>3423966.2</v>
      </c>
      <c r="K8176" s="2">
        <v>11513</v>
      </c>
      <c r="L8176">
        <v>297.39999999999998</v>
      </c>
      <c r="M8176" t="s">
        <v>441</v>
      </c>
      <c r="N8176" t="s">
        <v>442</v>
      </c>
      <c r="O8176" t="s">
        <v>40</v>
      </c>
    </row>
    <row r="8177" spans="1:15" x14ac:dyDescent="0.2">
      <c r="A8177" s="1" t="s">
        <v>719</v>
      </c>
      <c r="B8177" s="1">
        <v>46022</v>
      </c>
      <c r="C8177" t="s">
        <v>676</v>
      </c>
      <c r="D8177" t="s">
        <v>677</v>
      </c>
      <c r="F8177" t="s">
        <v>477</v>
      </c>
      <c r="G8177" t="s">
        <v>17</v>
      </c>
      <c r="H8177" s="2">
        <v>3362233.8</v>
      </c>
      <c r="I8177">
        <v>2.57</v>
      </c>
      <c r="J8177" s="2">
        <v>3362233.8</v>
      </c>
      <c r="K8177" s="2">
        <v>45807</v>
      </c>
      <c r="L8177">
        <v>73.400000000000006</v>
      </c>
      <c r="M8177" t="s">
        <v>649</v>
      </c>
      <c r="N8177" t="s">
        <v>650</v>
      </c>
      <c r="O8177" t="s">
        <v>40</v>
      </c>
    </row>
    <row r="8178" spans="1:15" x14ac:dyDescent="0.2">
      <c r="A8178" s="1" t="s">
        <v>719</v>
      </c>
      <c r="B8178" s="1">
        <v>46022</v>
      </c>
      <c r="C8178" t="s">
        <v>678</v>
      </c>
      <c r="D8178" t="s">
        <v>679</v>
      </c>
      <c r="F8178" t="s">
        <v>477</v>
      </c>
      <c r="G8178" t="s">
        <v>17</v>
      </c>
      <c r="H8178" s="2">
        <v>3063042.5</v>
      </c>
      <c r="I8178">
        <v>2.34</v>
      </c>
      <c r="J8178" s="2">
        <v>3063042.5</v>
      </c>
      <c r="K8178" s="2">
        <v>57125</v>
      </c>
      <c r="L8178">
        <v>53.62</v>
      </c>
      <c r="M8178" t="s">
        <v>649</v>
      </c>
      <c r="N8178" t="s">
        <v>650</v>
      </c>
      <c r="O8178" t="s">
        <v>40</v>
      </c>
    </row>
    <row r="8179" spans="1:15" x14ac:dyDescent="0.2">
      <c r="A8179" s="1" t="s">
        <v>719</v>
      </c>
      <c r="B8179" s="1">
        <v>46022</v>
      </c>
      <c r="C8179" t="s">
        <v>680</v>
      </c>
      <c r="D8179" t="s">
        <v>681</v>
      </c>
      <c r="F8179" t="s">
        <v>477</v>
      </c>
      <c r="G8179" t="s">
        <v>17</v>
      </c>
      <c r="H8179" s="2">
        <v>1838510.23</v>
      </c>
      <c r="I8179">
        <v>1.41</v>
      </c>
      <c r="J8179" s="2">
        <v>1838510.23</v>
      </c>
      <c r="K8179" s="2">
        <v>363524</v>
      </c>
      <c r="L8179">
        <v>5.0599999999999996</v>
      </c>
      <c r="M8179" t="s">
        <v>154</v>
      </c>
      <c r="N8179" t="s">
        <v>396</v>
      </c>
      <c r="O8179" t="s">
        <v>152</v>
      </c>
    </row>
    <row r="8180" spans="1:15" x14ac:dyDescent="0.2">
      <c r="A8180" s="1" t="s">
        <v>719</v>
      </c>
      <c r="B8180" s="1">
        <v>46022</v>
      </c>
      <c r="C8180" t="s">
        <v>682</v>
      </c>
      <c r="D8180" t="s">
        <v>683</v>
      </c>
      <c r="F8180" t="s">
        <v>477</v>
      </c>
      <c r="G8180" t="s">
        <v>17</v>
      </c>
      <c r="H8180" s="2">
        <v>1528657.35</v>
      </c>
      <c r="I8180">
        <v>1.17</v>
      </c>
      <c r="J8180" s="2">
        <v>1528657.35</v>
      </c>
      <c r="K8180" s="2">
        <v>70028</v>
      </c>
      <c r="L8180">
        <v>21.83</v>
      </c>
      <c r="M8180" t="s">
        <v>502</v>
      </c>
      <c r="N8180" t="s">
        <v>684</v>
      </c>
      <c r="O8180" t="s">
        <v>500</v>
      </c>
    </row>
    <row r="8181" spans="1:15" x14ac:dyDescent="0.2">
      <c r="A8181" s="1" t="s">
        <v>719</v>
      </c>
      <c r="B8181" s="1">
        <v>46022</v>
      </c>
      <c r="C8181" t="s">
        <v>685</v>
      </c>
      <c r="D8181" t="s">
        <v>686</v>
      </c>
      <c r="F8181" t="s">
        <v>477</v>
      </c>
      <c r="G8181" t="s">
        <v>17</v>
      </c>
      <c r="H8181" s="2">
        <v>1120003.56</v>
      </c>
      <c r="I8181">
        <v>0.86</v>
      </c>
      <c r="J8181" s="2">
        <v>1120003.56</v>
      </c>
      <c r="K8181" s="2">
        <v>206973</v>
      </c>
      <c r="L8181">
        <v>5.41</v>
      </c>
      <c r="M8181" t="s">
        <v>154</v>
      </c>
      <c r="N8181" t="s">
        <v>396</v>
      </c>
      <c r="O8181" t="s">
        <v>152</v>
      </c>
    </row>
    <row r="8182" spans="1:15" x14ac:dyDescent="0.2">
      <c r="A8182" s="1" t="s">
        <v>719</v>
      </c>
      <c r="B8182" s="1">
        <v>46022</v>
      </c>
      <c r="C8182" t="s">
        <v>687</v>
      </c>
      <c r="D8182" t="s">
        <v>688</v>
      </c>
      <c r="F8182" t="s">
        <v>477</v>
      </c>
      <c r="G8182" t="s">
        <v>17</v>
      </c>
      <c r="H8182" s="2">
        <v>378397.8</v>
      </c>
      <c r="I8182">
        <v>0.28999999999999998</v>
      </c>
      <c r="J8182" s="2">
        <v>378397.8</v>
      </c>
      <c r="K8182" s="2">
        <v>34198</v>
      </c>
      <c r="L8182">
        <v>11.06</v>
      </c>
      <c r="M8182" t="s">
        <v>363</v>
      </c>
      <c r="N8182" t="s">
        <v>383</v>
      </c>
      <c r="O8182" t="s">
        <v>384</v>
      </c>
    </row>
    <row r="8183" spans="1:15" x14ac:dyDescent="0.2">
      <c r="A8183" s="1" t="s">
        <v>719</v>
      </c>
      <c r="B8183" s="1">
        <v>46022</v>
      </c>
      <c r="C8183" t="s">
        <v>691</v>
      </c>
      <c r="D8183" t="s">
        <v>692</v>
      </c>
      <c r="F8183" t="s">
        <v>477</v>
      </c>
      <c r="G8183" t="s">
        <v>17</v>
      </c>
      <c r="H8183" s="2">
        <v>313818.33</v>
      </c>
      <c r="I8183">
        <v>0.24</v>
      </c>
      <c r="J8183" s="2">
        <v>313818.33</v>
      </c>
      <c r="K8183" s="2">
        <v>10237</v>
      </c>
      <c r="L8183">
        <v>30.66</v>
      </c>
      <c r="M8183" t="s">
        <v>693</v>
      </c>
      <c r="N8183" t="s">
        <v>694</v>
      </c>
      <c r="O8183" t="s">
        <v>695</v>
      </c>
    </row>
    <row r="8184" spans="1:15" x14ac:dyDescent="0.2">
      <c r="A8184" s="1" t="s">
        <v>719</v>
      </c>
      <c r="B8184" s="1">
        <v>46022</v>
      </c>
      <c r="C8184" t="s">
        <v>689</v>
      </c>
      <c r="D8184" t="s">
        <v>690</v>
      </c>
      <c r="F8184" t="s">
        <v>477</v>
      </c>
      <c r="G8184" t="s">
        <v>17</v>
      </c>
      <c r="H8184" s="2">
        <v>295514.09000000003</v>
      </c>
      <c r="I8184">
        <v>0.23</v>
      </c>
      <c r="J8184" s="2">
        <v>295514.09000000003</v>
      </c>
      <c r="K8184" s="2">
        <v>28449</v>
      </c>
      <c r="L8184">
        <v>10.39</v>
      </c>
      <c r="M8184" t="s">
        <v>154</v>
      </c>
      <c r="N8184" t="s">
        <v>396</v>
      </c>
      <c r="O8184" t="s">
        <v>152</v>
      </c>
    </row>
    <row r="8185" spans="1:15" x14ac:dyDescent="0.2">
      <c r="A8185" s="1" t="s">
        <v>719</v>
      </c>
      <c r="B8185" s="1">
        <v>46022</v>
      </c>
      <c r="C8185" t="s">
        <v>696</v>
      </c>
      <c r="D8185" t="s">
        <v>697</v>
      </c>
      <c r="F8185" t="s">
        <v>477</v>
      </c>
      <c r="G8185" t="s">
        <v>17</v>
      </c>
      <c r="H8185" s="2">
        <v>274644.59000000003</v>
      </c>
      <c r="I8185">
        <v>0.21</v>
      </c>
      <c r="J8185" s="2">
        <v>274644.59000000003</v>
      </c>
      <c r="K8185" s="2">
        <v>10196</v>
      </c>
      <c r="L8185">
        <v>26.94</v>
      </c>
      <c r="M8185" t="s">
        <v>154</v>
      </c>
      <c r="N8185" t="s">
        <v>396</v>
      </c>
      <c r="O8185" t="s">
        <v>152</v>
      </c>
    </row>
    <row r="8186" spans="1:15" x14ac:dyDescent="0.2">
      <c r="A8186" s="1" t="s">
        <v>719</v>
      </c>
      <c r="B8186" s="1">
        <v>46022</v>
      </c>
      <c r="C8186" t="s">
        <v>698</v>
      </c>
      <c r="D8186" t="s">
        <v>699</v>
      </c>
      <c r="F8186" t="s">
        <v>477</v>
      </c>
      <c r="G8186" t="s">
        <v>17</v>
      </c>
      <c r="H8186" s="2">
        <v>255208.3</v>
      </c>
      <c r="I8186">
        <v>0.2</v>
      </c>
      <c r="J8186" s="2">
        <v>255208.3</v>
      </c>
      <c r="K8186" s="2">
        <v>37872</v>
      </c>
      <c r="L8186">
        <v>6.74</v>
      </c>
      <c r="M8186" t="s">
        <v>154</v>
      </c>
      <c r="N8186" t="s">
        <v>396</v>
      </c>
      <c r="O8186" t="s">
        <v>152</v>
      </c>
    </row>
    <row r="8187" spans="1:15" x14ac:dyDescent="0.2">
      <c r="A8187" s="1" t="s">
        <v>719</v>
      </c>
      <c r="B8187" s="1">
        <v>46022</v>
      </c>
      <c r="C8187" t="s">
        <v>40</v>
      </c>
      <c r="D8187" t="s">
        <v>125</v>
      </c>
      <c r="F8187" t="s">
        <v>106</v>
      </c>
      <c r="G8187" t="s">
        <v>107</v>
      </c>
      <c r="H8187" s="2">
        <v>252703.45</v>
      </c>
      <c r="I8187">
        <v>0.19</v>
      </c>
      <c r="J8187" s="2">
        <v>252703.45</v>
      </c>
      <c r="K8187" s="2">
        <v>252703</v>
      </c>
      <c r="L8187">
        <v>100</v>
      </c>
      <c r="M8187" t="s">
        <v>126</v>
      </c>
      <c r="N8187" t="s">
        <v>108</v>
      </c>
      <c r="O8187" t="s">
        <v>40</v>
      </c>
    </row>
    <row r="8188" spans="1:15" x14ac:dyDescent="0.2">
      <c r="A8188" s="1" t="s">
        <v>719</v>
      </c>
      <c r="B8188" s="1">
        <v>46022</v>
      </c>
      <c r="C8188" t="s">
        <v>526</v>
      </c>
      <c r="D8188" t="s">
        <v>700</v>
      </c>
      <c r="F8188" t="s">
        <v>16</v>
      </c>
      <c r="G8188" t="s">
        <v>17</v>
      </c>
      <c r="H8188" s="2">
        <v>132368.57999999999</v>
      </c>
      <c r="I8188">
        <v>0.1</v>
      </c>
      <c r="J8188" s="2">
        <v>132368.57999999999</v>
      </c>
      <c r="K8188" s="2">
        <v>2727</v>
      </c>
      <c r="L8188">
        <v>48.54</v>
      </c>
      <c r="M8188" t="s">
        <v>701</v>
      </c>
      <c r="N8188" t="s">
        <v>702</v>
      </c>
      <c r="O8188" t="s">
        <v>40</v>
      </c>
    </row>
    <row r="8189" spans="1:15" x14ac:dyDescent="0.2">
      <c r="A8189" s="1" t="s">
        <v>719</v>
      </c>
      <c r="B8189" s="1">
        <v>46022</v>
      </c>
      <c r="C8189" t="s">
        <v>703</v>
      </c>
      <c r="D8189" t="s">
        <v>704</v>
      </c>
      <c r="F8189" t="s">
        <v>477</v>
      </c>
      <c r="G8189" t="s">
        <v>17</v>
      </c>
      <c r="H8189" s="2">
        <v>102088.38</v>
      </c>
      <c r="I8189">
        <v>0.08</v>
      </c>
      <c r="J8189" s="2">
        <v>102088.38</v>
      </c>
      <c r="K8189" s="2">
        <v>4914</v>
      </c>
      <c r="L8189">
        <v>20.78</v>
      </c>
      <c r="M8189" t="s">
        <v>154</v>
      </c>
      <c r="N8189" t="s">
        <v>396</v>
      </c>
      <c r="O8189" t="s">
        <v>152</v>
      </c>
    </row>
    <row r="8190" spans="1:15" x14ac:dyDescent="0.2">
      <c r="A8190" s="1" t="s">
        <v>719</v>
      </c>
      <c r="B8190" s="1">
        <v>46022</v>
      </c>
      <c r="C8190" t="s">
        <v>705</v>
      </c>
      <c r="D8190" t="s">
        <v>706</v>
      </c>
      <c r="F8190" t="s">
        <v>477</v>
      </c>
      <c r="G8190" t="s">
        <v>17</v>
      </c>
      <c r="H8190" s="2">
        <v>46993.8</v>
      </c>
      <c r="I8190">
        <v>0.04</v>
      </c>
      <c r="J8190" s="2">
        <v>46993.8</v>
      </c>
      <c r="K8190" s="2">
        <v>2814</v>
      </c>
      <c r="L8190">
        <v>16.7</v>
      </c>
      <c r="M8190" t="s">
        <v>659</v>
      </c>
      <c r="N8190" t="s">
        <v>660</v>
      </c>
      <c r="O8190" t="s">
        <v>40</v>
      </c>
    </row>
    <row r="8191" spans="1:15" x14ac:dyDescent="0.2">
      <c r="A8191" s="1" t="s">
        <v>719</v>
      </c>
      <c r="B8191" s="1">
        <v>46022</v>
      </c>
      <c r="C8191" t="s">
        <v>707</v>
      </c>
      <c r="D8191" t="s">
        <v>708</v>
      </c>
      <c r="F8191" t="s">
        <v>16</v>
      </c>
      <c r="G8191" t="s">
        <v>17</v>
      </c>
      <c r="H8191" s="2">
        <v>38889.11</v>
      </c>
      <c r="I8191">
        <v>0.03</v>
      </c>
      <c r="J8191" s="2">
        <v>38889.11</v>
      </c>
      <c r="K8191" s="2">
        <v>6337</v>
      </c>
      <c r="L8191">
        <v>6.14</v>
      </c>
      <c r="M8191" t="s">
        <v>502</v>
      </c>
      <c r="N8191" t="s">
        <v>684</v>
      </c>
      <c r="O8191" t="s">
        <v>500</v>
      </c>
    </row>
    <row r="8192" spans="1:15" x14ac:dyDescent="0.2">
      <c r="A8192" s="1" t="s">
        <v>719</v>
      </c>
      <c r="B8192" s="1">
        <v>46022</v>
      </c>
      <c r="C8192" t="s">
        <v>709</v>
      </c>
      <c r="D8192" t="s">
        <v>710</v>
      </c>
      <c r="F8192" t="s">
        <v>106</v>
      </c>
      <c r="G8192" t="s">
        <v>117</v>
      </c>
      <c r="H8192" s="2">
        <v>22000</v>
      </c>
      <c r="I8192">
        <v>0.02</v>
      </c>
      <c r="J8192" s="2">
        <v>22000</v>
      </c>
      <c r="K8192" s="2">
        <v>22000</v>
      </c>
      <c r="L8192">
        <v>100</v>
      </c>
      <c r="M8192" t="s">
        <v>18</v>
      </c>
      <c r="N8192" t="s">
        <v>108</v>
      </c>
      <c r="O8192" t="s">
        <v>40</v>
      </c>
    </row>
    <row r="8193" spans="1:15" x14ac:dyDescent="0.2">
      <c r="A8193" s="1" t="s">
        <v>719</v>
      </c>
      <c r="B8193" s="1">
        <v>46022</v>
      </c>
      <c r="C8193" t="s">
        <v>711</v>
      </c>
      <c r="D8193" t="s">
        <v>712</v>
      </c>
      <c r="F8193" t="s">
        <v>477</v>
      </c>
      <c r="G8193" t="s">
        <v>17</v>
      </c>
      <c r="H8193" s="2">
        <v>14302.88</v>
      </c>
      <c r="I8193">
        <v>0.01</v>
      </c>
      <c r="J8193" s="2">
        <v>14302.88</v>
      </c>
      <c r="K8193" s="2">
        <v>1485</v>
      </c>
      <c r="L8193">
        <v>9.6300000000000008</v>
      </c>
      <c r="M8193" t="s">
        <v>669</v>
      </c>
      <c r="N8193" t="s">
        <v>670</v>
      </c>
      <c r="O8193" t="s">
        <v>671</v>
      </c>
    </row>
    <row r="8194" spans="1:15" x14ac:dyDescent="0.2">
      <c r="A8194" s="1" t="s">
        <v>719</v>
      </c>
      <c r="B8194" s="1">
        <v>46022</v>
      </c>
      <c r="C8194" t="s">
        <v>152</v>
      </c>
      <c r="D8194" t="s">
        <v>153</v>
      </c>
      <c r="F8194" t="s">
        <v>106</v>
      </c>
      <c r="G8194" t="s">
        <v>107</v>
      </c>
      <c r="H8194" s="2">
        <v>14257.06</v>
      </c>
      <c r="I8194">
        <v>0.01</v>
      </c>
      <c r="J8194" s="2">
        <v>14257.06</v>
      </c>
      <c r="K8194" s="2">
        <v>12449</v>
      </c>
      <c r="L8194">
        <v>114.53</v>
      </c>
      <c r="M8194" t="s">
        <v>154</v>
      </c>
      <c r="N8194" t="s">
        <v>108</v>
      </c>
      <c r="O8194" t="s">
        <v>152</v>
      </c>
    </row>
    <row r="8195" spans="1:15" x14ac:dyDescent="0.2">
      <c r="A8195" s="1" t="s">
        <v>719</v>
      </c>
      <c r="B8195" s="1">
        <v>46022</v>
      </c>
      <c r="C8195" t="s">
        <v>671</v>
      </c>
      <c r="D8195" t="s">
        <v>713</v>
      </c>
      <c r="F8195" t="s">
        <v>106</v>
      </c>
      <c r="G8195" t="s">
        <v>107</v>
      </c>
      <c r="H8195" s="2">
        <v>10750.36</v>
      </c>
      <c r="I8195">
        <v>0.01</v>
      </c>
      <c r="J8195" s="2">
        <v>10750.36</v>
      </c>
      <c r="K8195" s="2">
        <v>542453</v>
      </c>
      <c r="L8195">
        <v>1.98</v>
      </c>
      <c r="M8195" t="s">
        <v>669</v>
      </c>
      <c r="N8195" t="s">
        <v>108</v>
      </c>
      <c r="O8195" t="s">
        <v>671</v>
      </c>
    </row>
    <row r="8196" spans="1:15" x14ac:dyDescent="0.2">
      <c r="A8196" s="1" t="s">
        <v>719</v>
      </c>
      <c r="B8196" s="1">
        <v>46022</v>
      </c>
      <c r="C8196" t="s">
        <v>384</v>
      </c>
      <c r="D8196" t="s">
        <v>493</v>
      </c>
      <c r="F8196" t="s">
        <v>106</v>
      </c>
      <c r="G8196" t="s">
        <v>107</v>
      </c>
      <c r="H8196" s="2">
        <v>3799.71</v>
      </c>
      <c r="I8196">
        <v>0</v>
      </c>
      <c r="J8196" s="2">
        <v>3799.71</v>
      </c>
      <c r="K8196" s="2">
        <v>41140</v>
      </c>
      <c r="L8196">
        <v>9.24</v>
      </c>
      <c r="M8196" t="s">
        <v>363</v>
      </c>
      <c r="N8196" t="s">
        <v>108</v>
      </c>
      <c r="O8196" t="s">
        <v>384</v>
      </c>
    </row>
    <row r="8197" spans="1:15" x14ac:dyDescent="0.2">
      <c r="A8197" s="1" t="s">
        <v>719</v>
      </c>
      <c r="B8197" s="1">
        <v>46022</v>
      </c>
      <c r="C8197" t="s">
        <v>500</v>
      </c>
      <c r="D8197" t="s">
        <v>501</v>
      </c>
      <c r="F8197" t="s">
        <v>106</v>
      </c>
      <c r="G8197" t="s">
        <v>107</v>
      </c>
      <c r="H8197" s="2">
        <v>3433.46</v>
      </c>
      <c r="I8197">
        <v>0</v>
      </c>
      <c r="J8197" s="2">
        <v>3433.46</v>
      </c>
      <c r="K8197" s="2">
        <v>40675</v>
      </c>
      <c r="L8197">
        <v>8.44</v>
      </c>
      <c r="M8197" t="s">
        <v>502</v>
      </c>
      <c r="N8197" t="s">
        <v>108</v>
      </c>
      <c r="O8197" t="s">
        <v>500</v>
      </c>
    </row>
    <row r="8198" spans="1:15" x14ac:dyDescent="0.2">
      <c r="A8198" s="1" t="s">
        <v>719</v>
      </c>
      <c r="B8198" s="1">
        <v>46022</v>
      </c>
      <c r="C8198" t="s">
        <v>695</v>
      </c>
      <c r="D8198" t="s">
        <v>714</v>
      </c>
      <c r="F8198" t="s">
        <v>106</v>
      </c>
      <c r="G8198" t="s">
        <v>107</v>
      </c>
      <c r="H8198" s="2">
        <v>3292.82</v>
      </c>
      <c r="I8198">
        <v>0</v>
      </c>
      <c r="J8198" s="2">
        <v>3292.82</v>
      </c>
      <c r="K8198" s="2">
        <v>79594</v>
      </c>
      <c r="L8198">
        <v>4.1399999999999997</v>
      </c>
      <c r="M8198" t="s">
        <v>693</v>
      </c>
      <c r="N8198" t="s">
        <v>108</v>
      </c>
      <c r="O8198" t="s">
        <v>695</v>
      </c>
    </row>
    <row r="8199" spans="1:15" x14ac:dyDescent="0.2">
      <c r="A8199" s="1" t="s">
        <v>719</v>
      </c>
      <c r="B8199" s="1">
        <v>46022</v>
      </c>
      <c r="C8199" t="s">
        <v>729</v>
      </c>
      <c r="D8199" t="s">
        <v>730</v>
      </c>
      <c r="F8199" t="s">
        <v>106</v>
      </c>
      <c r="G8199" t="s">
        <v>132</v>
      </c>
      <c r="H8199">
        <v>0</v>
      </c>
      <c r="I8199">
        <v>0</v>
      </c>
      <c r="J8199" s="2">
        <v>269225</v>
      </c>
      <c r="K8199">
        <v>5</v>
      </c>
      <c r="L8199" s="2">
        <v>1076.9000000000001</v>
      </c>
      <c r="M8199" t="s">
        <v>126</v>
      </c>
      <c r="N8199" t="s">
        <v>627</v>
      </c>
      <c r="O8199" t="s">
        <v>40</v>
      </c>
    </row>
    <row r="8200" spans="1:15" x14ac:dyDescent="0.2">
      <c r="A8200" s="1" t="s">
        <v>186</v>
      </c>
      <c r="B8200" s="1">
        <v>46024</v>
      </c>
      <c r="C8200" t="s">
        <v>58</v>
      </c>
      <c r="D8200" t="s">
        <v>59</v>
      </c>
      <c r="E8200" t="s">
        <v>15</v>
      </c>
      <c r="F8200" t="s">
        <v>16</v>
      </c>
      <c r="G8200" t="s">
        <v>17</v>
      </c>
      <c r="H8200" s="2">
        <v>21644435.82</v>
      </c>
      <c r="I8200">
        <v>5.43</v>
      </c>
      <c r="J8200" s="2">
        <v>21644435.82</v>
      </c>
      <c r="K8200" s="2">
        <v>68621</v>
      </c>
      <c r="L8200">
        <v>315.42</v>
      </c>
      <c r="M8200" t="s">
        <v>18</v>
      </c>
      <c r="N8200" t="s">
        <v>19</v>
      </c>
      <c r="O8200" t="s">
        <v>20</v>
      </c>
    </row>
    <row r="8201" spans="1:15" x14ac:dyDescent="0.2">
      <c r="A8201" s="1" t="s">
        <v>186</v>
      </c>
      <c r="B8201" s="1">
        <v>46024</v>
      </c>
      <c r="C8201">
        <v>5930</v>
      </c>
      <c r="D8201" t="s">
        <v>50</v>
      </c>
      <c r="E8201" t="s">
        <v>15</v>
      </c>
      <c r="F8201" t="s">
        <v>16</v>
      </c>
      <c r="G8201" t="s">
        <v>17</v>
      </c>
      <c r="H8201" s="2">
        <v>19374510.879999999</v>
      </c>
      <c r="I8201">
        <v>4.8600000000000003</v>
      </c>
      <c r="J8201" s="2">
        <v>19374510.879999999</v>
      </c>
      <c r="K8201" s="2">
        <v>217477</v>
      </c>
      <c r="L8201">
        <v>89.09</v>
      </c>
      <c r="M8201" t="s">
        <v>51</v>
      </c>
      <c r="N8201" t="s">
        <v>52</v>
      </c>
      <c r="O8201" t="s">
        <v>53</v>
      </c>
    </row>
    <row r="8202" spans="1:15" x14ac:dyDescent="0.2">
      <c r="A8202" s="1" t="s">
        <v>186</v>
      </c>
      <c r="B8202" s="1">
        <v>46024</v>
      </c>
      <c r="C8202">
        <v>2330</v>
      </c>
      <c r="D8202" t="s">
        <v>32</v>
      </c>
      <c r="E8202" t="s">
        <v>15</v>
      </c>
      <c r="F8202" t="s">
        <v>16</v>
      </c>
      <c r="G8202" t="s">
        <v>17</v>
      </c>
      <c r="H8202" s="2">
        <v>19054357.120000001</v>
      </c>
      <c r="I8202">
        <v>4.78</v>
      </c>
      <c r="J8202" s="2">
        <v>19054357.120000001</v>
      </c>
      <c r="K8202" s="2">
        <v>377126</v>
      </c>
      <c r="L8202">
        <v>50.53</v>
      </c>
      <c r="M8202" t="s">
        <v>33</v>
      </c>
      <c r="N8202" t="s">
        <v>34</v>
      </c>
      <c r="O8202" t="s">
        <v>35</v>
      </c>
    </row>
    <row r="8203" spans="1:15" x14ac:dyDescent="0.2">
      <c r="A8203" s="1" t="s">
        <v>186</v>
      </c>
      <c r="B8203" s="1">
        <v>46024</v>
      </c>
      <c r="C8203" t="s">
        <v>36</v>
      </c>
      <c r="D8203" t="s">
        <v>37</v>
      </c>
      <c r="E8203" t="s">
        <v>15</v>
      </c>
      <c r="F8203" t="s">
        <v>16</v>
      </c>
      <c r="G8203" t="s">
        <v>17</v>
      </c>
      <c r="H8203" s="2">
        <v>18601600.59</v>
      </c>
      <c r="I8203">
        <v>4.67</v>
      </c>
      <c r="J8203" s="2">
        <v>18601600.59</v>
      </c>
      <c r="K8203" s="2">
        <v>16049</v>
      </c>
      <c r="L8203" s="2">
        <v>1159.04</v>
      </c>
      <c r="M8203" t="s">
        <v>38</v>
      </c>
      <c r="N8203" t="s">
        <v>39</v>
      </c>
      <c r="O8203" t="s">
        <v>40</v>
      </c>
    </row>
    <row r="8204" spans="1:15" x14ac:dyDescent="0.2">
      <c r="A8204" s="1" t="s">
        <v>186</v>
      </c>
      <c r="B8204" s="1">
        <v>46024</v>
      </c>
      <c r="C8204" t="s">
        <v>25</v>
      </c>
      <c r="D8204" t="s">
        <v>26</v>
      </c>
      <c r="E8204" t="s">
        <v>15</v>
      </c>
      <c r="F8204" t="s">
        <v>16</v>
      </c>
      <c r="G8204" t="s">
        <v>17</v>
      </c>
      <c r="H8204" s="2">
        <v>18513909.75</v>
      </c>
      <c r="I8204">
        <v>4.6399999999999997</v>
      </c>
      <c r="J8204" s="2">
        <v>18513909.75</v>
      </c>
      <c r="K8204" s="2">
        <v>98035</v>
      </c>
      <c r="L8204">
        <v>188.85</v>
      </c>
      <c r="M8204" t="s">
        <v>18</v>
      </c>
      <c r="N8204" t="s">
        <v>19</v>
      </c>
      <c r="O8204" t="s">
        <v>20</v>
      </c>
    </row>
    <row r="8205" spans="1:15" x14ac:dyDescent="0.2">
      <c r="A8205" s="1" t="s">
        <v>186</v>
      </c>
      <c r="B8205" s="1">
        <v>46024</v>
      </c>
      <c r="C8205" t="s">
        <v>27</v>
      </c>
      <c r="D8205" t="s">
        <v>28</v>
      </c>
      <c r="E8205" t="s">
        <v>15</v>
      </c>
      <c r="F8205" t="s">
        <v>16</v>
      </c>
      <c r="G8205" t="s">
        <v>17</v>
      </c>
      <c r="H8205" s="2">
        <v>17899500.059999999</v>
      </c>
      <c r="I8205">
        <v>4.49</v>
      </c>
      <c r="J8205" s="2">
        <v>17899500.059999999</v>
      </c>
      <c r="K8205" s="2">
        <v>80098</v>
      </c>
      <c r="L8205">
        <v>223.47</v>
      </c>
      <c r="M8205" t="s">
        <v>18</v>
      </c>
      <c r="N8205" t="s">
        <v>19</v>
      </c>
      <c r="O8205" t="s">
        <v>20</v>
      </c>
    </row>
    <row r="8206" spans="1:15" x14ac:dyDescent="0.2">
      <c r="A8206" s="1" t="s">
        <v>186</v>
      </c>
      <c r="B8206" s="1">
        <v>46024</v>
      </c>
      <c r="C8206" t="s">
        <v>29</v>
      </c>
      <c r="D8206" t="s">
        <v>30</v>
      </c>
      <c r="E8206" t="s">
        <v>15</v>
      </c>
      <c r="F8206" t="s">
        <v>16</v>
      </c>
      <c r="G8206" t="s">
        <v>17</v>
      </c>
      <c r="H8206" s="2">
        <v>17475924.449999999</v>
      </c>
      <c r="I8206">
        <v>4.38</v>
      </c>
      <c r="J8206" s="2">
        <v>17475924.449999999</v>
      </c>
      <c r="K8206" s="2">
        <v>89295</v>
      </c>
      <c r="L8206">
        <v>195.71</v>
      </c>
      <c r="M8206" t="s">
        <v>18</v>
      </c>
      <c r="N8206" t="s">
        <v>31</v>
      </c>
      <c r="O8206" t="s">
        <v>20</v>
      </c>
    </row>
    <row r="8207" spans="1:15" x14ac:dyDescent="0.2">
      <c r="A8207" s="1" t="s">
        <v>186</v>
      </c>
      <c r="B8207" s="1">
        <v>46024</v>
      </c>
      <c r="C8207" t="s">
        <v>41</v>
      </c>
      <c r="D8207" t="s">
        <v>42</v>
      </c>
      <c r="E8207" t="s">
        <v>15</v>
      </c>
      <c r="F8207" t="s">
        <v>43</v>
      </c>
      <c r="G8207" t="s">
        <v>17</v>
      </c>
      <c r="H8207" s="2">
        <v>17464509</v>
      </c>
      <c r="I8207">
        <v>4.38</v>
      </c>
      <c r="J8207" s="2">
        <v>17464509</v>
      </c>
      <c r="K8207" s="2">
        <v>77106</v>
      </c>
      <c r="L8207">
        <v>226.5</v>
      </c>
      <c r="M8207" t="s">
        <v>18</v>
      </c>
      <c r="N8207" t="s">
        <v>19</v>
      </c>
      <c r="O8207" t="s">
        <v>20</v>
      </c>
    </row>
    <row r="8208" spans="1:15" x14ac:dyDescent="0.2">
      <c r="A8208" s="1" t="s">
        <v>186</v>
      </c>
      <c r="B8208" s="1">
        <v>46024</v>
      </c>
      <c r="C8208" t="s">
        <v>23</v>
      </c>
      <c r="D8208" t="s">
        <v>24</v>
      </c>
      <c r="E8208" t="s">
        <v>15</v>
      </c>
      <c r="F8208" t="s">
        <v>16</v>
      </c>
      <c r="G8208" t="s">
        <v>17</v>
      </c>
      <c r="H8208" s="2">
        <v>17351222.719999999</v>
      </c>
      <c r="I8208">
        <v>4.3499999999999996</v>
      </c>
      <c r="J8208" s="2">
        <v>17351222.719999999</v>
      </c>
      <c r="K8208" s="2">
        <v>36688</v>
      </c>
      <c r="L8208">
        <v>472.94</v>
      </c>
      <c r="M8208" t="s">
        <v>18</v>
      </c>
      <c r="N8208" t="s">
        <v>19</v>
      </c>
      <c r="O8208" t="s">
        <v>20</v>
      </c>
    </row>
    <row r="8209" spans="1:15" x14ac:dyDescent="0.2">
      <c r="A8209" s="1" t="s">
        <v>186</v>
      </c>
      <c r="B8209" s="1">
        <v>46024</v>
      </c>
      <c r="C8209" t="s">
        <v>54</v>
      </c>
      <c r="D8209" t="s">
        <v>55</v>
      </c>
      <c r="E8209" t="s">
        <v>15</v>
      </c>
      <c r="F8209" t="s">
        <v>16</v>
      </c>
      <c r="G8209" t="s">
        <v>17</v>
      </c>
      <c r="H8209" s="2">
        <v>17289895.98</v>
      </c>
      <c r="I8209">
        <v>4.34</v>
      </c>
      <c r="J8209" s="2">
        <v>17289895.98</v>
      </c>
      <c r="K8209" s="2">
        <v>63798</v>
      </c>
      <c r="L8209">
        <v>271.01</v>
      </c>
      <c r="M8209" t="s">
        <v>18</v>
      </c>
      <c r="N8209" t="s">
        <v>19</v>
      </c>
      <c r="O8209" t="s">
        <v>20</v>
      </c>
    </row>
    <row r="8210" spans="1:15" x14ac:dyDescent="0.2">
      <c r="A8210" s="1" t="s">
        <v>186</v>
      </c>
      <c r="B8210" s="1">
        <v>46024</v>
      </c>
      <c r="C8210" t="s">
        <v>44</v>
      </c>
      <c r="D8210" t="s">
        <v>45</v>
      </c>
      <c r="E8210" t="s">
        <v>15</v>
      </c>
      <c r="F8210" t="s">
        <v>16</v>
      </c>
      <c r="G8210" t="s">
        <v>17</v>
      </c>
      <c r="H8210" s="2">
        <v>17015014.559999999</v>
      </c>
      <c r="I8210">
        <v>4.2699999999999996</v>
      </c>
      <c r="J8210" s="2">
        <v>17015014.559999999</v>
      </c>
      <c r="K8210" s="2">
        <v>223764</v>
      </c>
      <c r="L8210">
        <v>76.040000000000006</v>
      </c>
      <c r="M8210" t="s">
        <v>18</v>
      </c>
      <c r="N8210" t="s">
        <v>19</v>
      </c>
      <c r="O8210" t="s">
        <v>20</v>
      </c>
    </row>
    <row r="8211" spans="1:15" x14ac:dyDescent="0.2">
      <c r="A8211" s="1" t="s">
        <v>186</v>
      </c>
      <c r="B8211" s="1">
        <v>46024</v>
      </c>
      <c r="C8211" t="s">
        <v>157</v>
      </c>
      <c r="D8211" t="s">
        <v>158</v>
      </c>
      <c r="E8211" t="s">
        <v>15</v>
      </c>
      <c r="F8211" t="s">
        <v>16</v>
      </c>
      <c r="G8211" t="s">
        <v>17</v>
      </c>
      <c r="H8211" s="2">
        <v>16800879.690000001</v>
      </c>
      <c r="I8211">
        <v>4.22</v>
      </c>
      <c r="J8211" s="2">
        <v>16800879.690000001</v>
      </c>
      <c r="K8211" s="2">
        <v>62487</v>
      </c>
      <c r="L8211">
        <v>268.87</v>
      </c>
      <c r="M8211" t="s">
        <v>18</v>
      </c>
      <c r="N8211" t="s">
        <v>19</v>
      </c>
      <c r="O8211" t="s">
        <v>20</v>
      </c>
    </row>
    <row r="8212" spans="1:15" x14ac:dyDescent="0.2">
      <c r="A8212" s="1" t="s">
        <v>186</v>
      </c>
      <c r="B8212" s="1">
        <v>46024</v>
      </c>
      <c r="C8212" t="s">
        <v>46</v>
      </c>
      <c r="D8212" t="s">
        <v>47</v>
      </c>
      <c r="E8212" t="s">
        <v>15</v>
      </c>
      <c r="F8212" t="s">
        <v>16</v>
      </c>
      <c r="G8212" t="s">
        <v>17</v>
      </c>
      <c r="H8212" s="2">
        <v>16656018.5</v>
      </c>
      <c r="I8212">
        <v>4.18</v>
      </c>
      <c r="J8212" s="2">
        <v>16656018.5</v>
      </c>
      <c r="K8212" s="2">
        <v>57139</v>
      </c>
      <c r="L8212">
        <v>291.5</v>
      </c>
      <c r="M8212" t="s">
        <v>18</v>
      </c>
      <c r="N8212" t="s">
        <v>31</v>
      </c>
      <c r="O8212" t="s">
        <v>20</v>
      </c>
    </row>
    <row r="8213" spans="1:15" x14ac:dyDescent="0.2">
      <c r="A8213" s="1" t="s">
        <v>186</v>
      </c>
      <c r="B8213" s="1">
        <v>46024</v>
      </c>
      <c r="C8213" t="s">
        <v>13</v>
      </c>
      <c r="D8213" t="s">
        <v>14</v>
      </c>
      <c r="E8213" t="s">
        <v>15</v>
      </c>
      <c r="F8213" t="s">
        <v>16</v>
      </c>
      <c r="G8213" t="s">
        <v>17</v>
      </c>
      <c r="H8213" s="2">
        <v>15876198.800000001</v>
      </c>
      <c r="I8213">
        <v>3.98</v>
      </c>
      <c r="J8213" s="2">
        <v>15876198.800000001</v>
      </c>
      <c r="K8213" s="2">
        <v>94580</v>
      </c>
      <c r="L8213">
        <v>167.86</v>
      </c>
      <c r="M8213" t="s">
        <v>18</v>
      </c>
      <c r="N8213" t="s">
        <v>19</v>
      </c>
      <c r="O8213" t="s">
        <v>20</v>
      </c>
    </row>
    <row r="8214" spans="1:15" x14ac:dyDescent="0.2">
      <c r="A8214" s="1" t="s">
        <v>186</v>
      </c>
      <c r="B8214" s="1">
        <v>46024</v>
      </c>
      <c r="C8214" t="s">
        <v>21</v>
      </c>
      <c r="D8214" t="s">
        <v>22</v>
      </c>
      <c r="E8214" t="s">
        <v>15</v>
      </c>
      <c r="F8214" t="s">
        <v>16</v>
      </c>
      <c r="G8214" t="s">
        <v>17</v>
      </c>
      <c r="H8214" s="2">
        <v>15180913.02</v>
      </c>
      <c r="I8214">
        <v>3.81</v>
      </c>
      <c r="J8214" s="2">
        <v>15180913.02</v>
      </c>
      <c r="K8214" s="2">
        <v>43671</v>
      </c>
      <c r="L8214">
        <v>347.62</v>
      </c>
      <c r="M8214" t="s">
        <v>18</v>
      </c>
      <c r="N8214" t="s">
        <v>19</v>
      </c>
      <c r="O8214" t="s">
        <v>20</v>
      </c>
    </row>
    <row r="8215" spans="1:15" x14ac:dyDescent="0.2">
      <c r="A8215" s="1" t="s">
        <v>186</v>
      </c>
      <c r="B8215" s="1">
        <v>46024</v>
      </c>
      <c r="C8215" t="s">
        <v>62</v>
      </c>
      <c r="D8215" t="s">
        <v>63</v>
      </c>
      <c r="E8215" t="s">
        <v>15</v>
      </c>
      <c r="F8215" t="s">
        <v>16</v>
      </c>
      <c r="G8215" t="s">
        <v>17</v>
      </c>
      <c r="H8215" s="2">
        <v>14751314.82</v>
      </c>
      <c r="I8215">
        <v>3.7</v>
      </c>
      <c r="J8215" s="2">
        <v>14751314.82</v>
      </c>
      <c r="K8215" s="2">
        <v>374589</v>
      </c>
      <c r="L8215">
        <v>39.380000000000003</v>
      </c>
      <c r="M8215" t="s">
        <v>18</v>
      </c>
      <c r="N8215" t="s">
        <v>19</v>
      </c>
      <c r="O8215" t="s">
        <v>20</v>
      </c>
    </row>
    <row r="8216" spans="1:15" x14ac:dyDescent="0.2">
      <c r="A8216" s="1" t="s">
        <v>186</v>
      </c>
      <c r="B8216" s="1">
        <v>46024</v>
      </c>
      <c r="C8216" t="s">
        <v>48</v>
      </c>
      <c r="D8216" t="s">
        <v>49</v>
      </c>
      <c r="E8216" t="s">
        <v>15</v>
      </c>
      <c r="F8216" t="s">
        <v>16</v>
      </c>
      <c r="G8216" t="s">
        <v>17</v>
      </c>
      <c r="H8216" s="2">
        <v>14548309.92</v>
      </c>
      <c r="I8216">
        <v>3.65</v>
      </c>
      <c r="J8216" s="2">
        <v>14548309.92</v>
      </c>
      <c r="K8216" s="2">
        <v>84104</v>
      </c>
      <c r="L8216">
        <v>172.98</v>
      </c>
      <c r="M8216" t="s">
        <v>18</v>
      </c>
      <c r="N8216" t="s">
        <v>19</v>
      </c>
      <c r="O8216" t="s">
        <v>20</v>
      </c>
    </row>
    <row r="8217" spans="1:15" x14ac:dyDescent="0.2">
      <c r="A8217" s="1" t="s">
        <v>186</v>
      </c>
      <c r="B8217" s="1">
        <v>46024</v>
      </c>
      <c r="C8217" t="s">
        <v>60</v>
      </c>
      <c r="D8217" t="s">
        <v>61</v>
      </c>
      <c r="E8217" t="s">
        <v>15</v>
      </c>
      <c r="F8217" t="s">
        <v>16</v>
      </c>
      <c r="G8217" t="s">
        <v>17</v>
      </c>
      <c r="H8217" s="2">
        <v>13129589.939999999</v>
      </c>
      <c r="I8217">
        <v>3.29</v>
      </c>
      <c r="J8217" s="2">
        <v>13129589.939999999</v>
      </c>
      <c r="K8217" s="2">
        <v>10302</v>
      </c>
      <c r="L8217" s="2">
        <v>1274.47</v>
      </c>
      <c r="M8217" t="s">
        <v>18</v>
      </c>
      <c r="N8217" t="s">
        <v>19</v>
      </c>
      <c r="O8217" t="s">
        <v>20</v>
      </c>
    </row>
    <row r="8218" spans="1:15" x14ac:dyDescent="0.2">
      <c r="A8218" s="1" t="s">
        <v>186</v>
      </c>
      <c r="B8218" s="1">
        <v>46024</v>
      </c>
      <c r="C8218" t="s">
        <v>155</v>
      </c>
      <c r="D8218" t="s">
        <v>156</v>
      </c>
      <c r="E8218" t="s">
        <v>15</v>
      </c>
      <c r="F8218" t="s">
        <v>16</v>
      </c>
      <c r="G8218" t="s">
        <v>17</v>
      </c>
      <c r="H8218" s="2">
        <v>11977068.6</v>
      </c>
      <c r="I8218">
        <v>3</v>
      </c>
      <c r="J8218" s="2">
        <v>11977068.6</v>
      </c>
      <c r="K8218" s="2">
        <v>81228</v>
      </c>
      <c r="L8218">
        <v>147.44999999999999</v>
      </c>
      <c r="M8218" t="s">
        <v>18</v>
      </c>
      <c r="N8218" t="s">
        <v>31</v>
      </c>
      <c r="O8218" t="s">
        <v>20</v>
      </c>
    </row>
    <row r="8219" spans="1:15" x14ac:dyDescent="0.2">
      <c r="A8219" s="1" t="s">
        <v>186</v>
      </c>
      <c r="B8219" s="1">
        <v>46024</v>
      </c>
      <c r="C8219" t="s">
        <v>56</v>
      </c>
      <c r="D8219" t="s">
        <v>57</v>
      </c>
      <c r="E8219" t="s">
        <v>15</v>
      </c>
      <c r="F8219" t="s">
        <v>16</v>
      </c>
      <c r="G8219" t="s">
        <v>17</v>
      </c>
      <c r="H8219" s="2">
        <v>9818355.0600000005</v>
      </c>
      <c r="I8219">
        <v>2.46</v>
      </c>
      <c r="J8219" s="2">
        <v>9818355.0600000005</v>
      </c>
      <c r="K8219" s="2">
        <v>54738</v>
      </c>
      <c r="L8219">
        <v>179.37</v>
      </c>
      <c r="M8219" t="s">
        <v>18</v>
      </c>
      <c r="N8219" t="s">
        <v>19</v>
      </c>
      <c r="O8219" t="s">
        <v>20</v>
      </c>
    </row>
    <row r="8220" spans="1:15" x14ac:dyDescent="0.2">
      <c r="A8220" s="1" t="s">
        <v>186</v>
      </c>
      <c r="B8220" s="1">
        <v>46024</v>
      </c>
      <c r="C8220" t="s">
        <v>67</v>
      </c>
      <c r="D8220" t="s">
        <v>68</v>
      </c>
      <c r="E8220" t="s">
        <v>15</v>
      </c>
      <c r="F8220" t="s">
        <v>69</v>
      </c>
      <c r="G8220" t="s">
        <v>17</v>
      </c>
      <c r="H8220" s="2">
        <v>9576463.0500000007</v>
      </c>
      <c r="I8220">
        <v>2.4</v>
      </c>
      <c r="J8220" s="2">
        <v>9576463.0500000007</v>
      </c>
      <c r="K8220" s="2">
        <v>30387</v>
      </c>
      <c r="L8220">
        <v>315.14999999999998</v>
      </c>
      <c r="M8220" t="s">
        <v>18</v>
      </c>
      <c r="N8220" t="s">
        <v>19</v>
      </c>
      <c r="O8220" t="s">
        <v>20</v>
      </c>
    </row>
    <row r="8221" spans="1:15" x14ac:dyDescent="0.2">
      <c r="A8221" s="1" t="s">
        <v>186</v>
      </c>
      <c r="B8221" s="1">
        <v>46024</v>
      </c>
      <c r="C8221" t="s">
        <v>70</v>
      </c>
      <c r="D8221" t="s">
        <v>71</v>
      </c>
      <c r="E8221" t="s">
        <v>15</v>
      </c>
      <c r="F8221" t="s">
        <v>69</v>
      </c>
      <c r="G8221" t="s">
        <v>17</v>
      </c>
      <c r="H8221" s="2">
        <v>8306474.7599999998</v>
      </c>
      <c r="I8221">
        <v>2.08</v>
      </c>
      <c r="J8221" s="2">
        <v>8306474.7599999998</v>
      </c>
      <c r="K8221" s="2">
        <v>26343</v>
      </c>
      <c r="L8221">
        <v>315.32</v>
      </c>
      <c r="M8221" t="s">
        <v>18</v>
      </c>
      <c r="N8221" t="s">
        <v>19</v>
      </c>
      <c r="O8221" t="s">
        <v>20</v>
      </c>
    </row>
    <row r="8222" spans="1:15" x14ac:dyDescent="0.2">
      <c r="A8222" s="1" t="s">
        <v>186</v>
      </c>
      <c r="B8222" s="1">
        <v>46024</v>
      </c>
      <c r="C8222">
        <v>8035</v>
      </c>
      <c r="D8222" t="s">
        <v>72</v>
      </c>
      <c r="E8222" t="s">
        <v>15</v>
      </c>
      <c r="F8222" t="s">
        <v>16</v>
      </c>
      <c r="G8222" t="s">
        <v>17</v>
      </c>
      <c r="H8222" s="2">
        <v>8131506.8499999996</v>
      </c>
      <c r="I8222">
        <v>2.04</v>
      </c>
      <c r="J8222" s="2">
        <v>8131506.8499999996</v>
      </c>
      <c r="K8222" s="2">
        <v>37100</v>
      </c>
      <c r="L8222">
        <v>219.18</v>
      </c>
      <c r="M8222" t="s">
        <v>73</v>
      </c>
      <c r="N8222" t="s">
        <v>74</v>
      </c>
      <c r="O8222" t="s">
        <v>75</v>
      </c>
    </row>
    <row r="8223" spans="1:15" x14ac:dyDescent="0.2">
      <c r="A8223" s="1" t="s">
        <v>186</v>
      </c>
      <c r="B8223" s="1">
        <v>46024</v>
      </c>
      <c r="C8223">
        <v>2317</v>
      </c>
      <c r="D8223" t="s">
        <v>78</v>
      </c>
      <c r="E8223" t="s">
        <v>15</v>
      </c>
      <c r="F8223" t="s">
        <v>16</v>
      </c>
      <c r="G8223" t="s">
        <v>17</v>
      </c>
      <c r="H8223" s="2">
        <v>7079030.2999999998</v>
      </c>
      <c r="I8223">
        <v>1.78</v>
      </c>
      <c r="J8223" s="2">
        <v>7079030.2999999998</v>
      </c>
      <c r="K8223" s="2">
        <v>957210</v>
      </c>
      <c r="L8223">
        <v>7.4</v>
      </c>
      <c r="M8223" t="s">
        <v>33</v>
      </c>
      <c r="N8223" t="s">
        <v>34</v>
      </c>
      <c r="O8223" t="s">
        <v>35</v>
      </c>
    </row>
    <row r="8224" spans="1:15" x14ac:dyDescent="0.2">
      <c r="A8224" s="1" t="s">
        <v>186</v>
      </c>
      <c r="B8224" s="1">
        <v>46024</v>
      </c>
      <c r="C8224" t="s">
        <v>64</v>
      </c>
      <c r="D8224" t="s">
        <v>65</v>
      </c>
      <c r="E8224" t="s">
        <v>15</v>
      </c>
      <c r="F8224" t="s">
        <v>66</v>
      </c>
      <c r="G8224" t="s">
        <v>17</v>
      </c>
      <c r="H8224" s="2">
        <v>5891288.0999999996</v>
      </c>
      <c r="I8224">
        <v>1.48</v>
      </c>
      <c r="J8224" s="2">
        <v>5891288.0999999996</v>
      </c>
      <c r="K8224" s="2">
        <v>7710</v>
      </c>
      <c r="L8224">
        <v>764.11</v>
      </c>
      <c r="M8224" t="s">
        <v>18</v>
      </c>
      <c r="N8224" t="s">
        <v>19</v>
      </c>
      <c r="O8224" t="s">
        <v>20</v>
      </c>
    </row>
    <row r="8225" spans="1:15" x14ac:dyDescent="0.2">
      <c r="A8225" s="1" t="s">
        <v>186</v>
      </c>
      <c r="B8225" s="1">
        <v>46024</v>
      </c>
      <c r="C8225" t="s">
        <v>76</v>
      </c>
      <c r="D8225" t="s">
        <v>183</v>
      </c>
      <c r="E8225" t="s">
        <v>15</v>
      </c>
      <c r="F8225" t="s">
        <v>16</v>
      </c>
      <c r="G8225" t="s">
        <v>17</v>
      </c>
      <c r="H8225" s="2">
        <v>5766869.8099999996</v>
      </c>
      <c r="I8225">
        <v>1.45</v>
      </c>
      <c r="J8225" s="2">
        <v>5766869.8099999996</v>
      </c>
      <c r="K8225" s="2">
        <v>26611</v>
      </c>
      <c r="L8225">
        <v>216.71</v>
      </c>
      <c r="M8225" t="s">
        <v>18</v>
      </c>
      <c r="N8225" t="s">
        <v>31</v>
      </c>
      <c r="O8225" t="s">
        <v>20</v>
      </c>
    </row>
    <row r="8226" spans="1:15" x14ac:dyDescent="0.2">
      <c r="A8226" s="1" t="s">
        <v>186</v>
      </c>
      <c r="B8226" s="1">
        <v>46024</v>
      </c>
      <c r="C8226" t="s">
        <v>81</v>
      </c>
      <c r="D8226" t="s">
        <v>82</v>
      </c>
      <c r="E8226" t="s">
        <v>15</v>
      </c>
      <c r="F8226" t="s">
        <v>16</v>
      </c>
      <c r="G8226" t="s">
        <v>17</v>
      </c>
      <c r="H8226" s="2">
        <v>3223882.8</v>
      </c>
      <c r="I8226">
        <v>0.81</v>
      </c>
      <c r="J8226" s="2">
        <v>3223882.8</v>
      </c>
      <c r="K8226" s="2">
        <v>25226</v>
      </c>
      <c r="L8226">
        <v>127.8</v>
      </c>
      <c r="M8226" t="s">
        <v>18</v>
      </c>
      <c r="N8226" t="s">
        <v>31</v>
      </c>
      <c r="O8226" t="s">
        <v>20</v>
      </c>
    </row>
    <row r="8227" spans="1:15" x14ac:dyDescent="0.2">
      <c r="A8227" s="1" t="s">
        <v>186</v>
      </c>
      <c r="B8227" s="1">
        <v>46024</v>
      </c>
      <c r="C8227" t="s">
        <v>83</v>
      </c>
      <c r="D8227" t="s">
        <v>84</v>
      </c>
      <c r="E8227" t="s">
        <v>15</v>
      </c>
      <c r="F8227" t="s">
        <v>16</v>
      </c>
      <c r="G8227" t="s">
        <v>17</v>
      </c>
      <c r="H8227" s="2">
        <v>2761433.92</v>
      </c>
      <c r="I8227">
        <v>0.69</v>
      </c>
      <c r="J8227" s="2">
        <v>2761433.92</v>
      </c>
      <c r="K8227" s="2">
        <v>42464</v>
      </c>
      <c r="L8227">
        <v>65.03</v>
      </c>
      <c r="M8227" t="s">
        <v>18</v>
      </c>
      <c r="N8227" t="s">
        <v>19</v>
      </c>
      <c r="O8227" t="s">
        <v>20</v>
      </c>
    </row>
    <row r="8228" spans="1:15" x14ac:dyDescent="0.2">
      <c r="A8228" s="1" t="s">
        <v>186</v>
      </c>
      <c r="B8228" s="1">
        <v>46024</v>
      </c>
      <c r="C8228" t="s">
        <v>96</v>
      </c>
      <c r="D8228" t="s">
        <v>97</v>
      </c>
      <c r="E8228" t="s">
        <v>15</v>
      </c>
      <c r="F8228" t="s">
        <v>16</v>
      </c>
      <c r="G8228" t="s">
        <v>17</v>
      </c>
      <c r="H8228" s="2">
        <v>2554163.15</v>
      </c>
      <c r="I8228">
        <v>0.64</v>
      </c>
      <c r="J8228" s="2">
        <v>2554163.15</v>
      </c>
      <c r="K8228" s="2">
        <v>6391</v>
      </c>
      <c r="L8228">
        <v>399.65</v>
      </c>
      <c r="M8228" t="s">
        <v>18</v>
      </c>
      <c r="N8228" t="s">
        <v>19</v>
      </c>
      <c r="O8228" t="s">
        <v>20</v>
      </c>
    </row>
    <row r="8229" spans="1:15" x14ac:dyDescent="0.2">
      <c r="A8229" s="1" t="s">
        <v>186</v>
      </c>
      <c r="B8229" s="1">
        <v>46024</v>
      </c>
      <c r="C8229" t="s">
        <v>85</v>
      </c>
      <c r="D8229" t="s">
        <v>86</v>
      </c>
      <c r="E8229" t="s">
        <v>15</v>
      </c>
      <c r="F8229" t="s">
        <v>16</v>
      </c>
      <c r="G8229" t="s">
        <v>17</v>
      </c>
      <c r="H8229" s="2">
        <v>2505993.94</v>
      </c>
      <c r="I8229">
        <v>0.63</v>
      </c>
      <c r="J8229" s="2">
        <v>2505993.94</v>
      </c>
      <c r="K8229" s="2">
        <v>103682</v>
      </c>
      <c r="L8229">
        <v>24.17</v>
      </c>
      <c r="M8229" t="s">
        <v>18</v>
      </c>
      <c r="N8229" t="s">
        <v>31</v>
      </c>
      <c r="O8229" t="s">
        <v>20</v>
      </c>
    </row>
    <row r="8230" spans="1:15" x14ac:dyDescent="0.2">
      <c r="A8230" s="1" t="s">
        <v>186</v>
      </c>
      <c r="B8230" s="1">
        <v>46024</v>
      </c>
      <c r="C8230">
        <v>5935</v>
      </c>
      <c r="D8230" t="s">
        <v>91</v>
      </c>
      <c r="E8230" t="s">
        <v>15</v>
      </c>
      <c r="F8230" t="s">
        <v>16</v>
      </c>
      <c r="G8230" t="s">
        <v>17</v>
      </c>
      <c r="H8230" s="2">
        <v>2273676.1</v>
      </c>
      <c r="I8230">
        <v>0.56999999999999995</v>
      </c>
      <c r="J8230" s="2">
        <v>2273676.1</v>
      </c>
      <c r="K8230" s="2">
        <v>34741</v>
      </c>
      <c r="L8230">
        <v>65.45</v>
      </c>
      <c r="M8230" t="s">
        <v>51</v>
      </c>
      <c r="N8230" t="s">
        <v>52</v>
      </c>
      <c r="O8230" t="s">
        <v>53</v>
      </c>
    </row>
    <row r="8231" spans="1:15" x14ac:dyDescent="0.2">
      <c r="A8231" s="1" t="s">
        <v>186</v>
      </c>
      <c r="B8231" s="1">
        <v>46024</v>
      </c>
      <c r="C8231" t="s">
        <v>92</v>
      </c>
      <c r="D8231" t="s">
        <v>93</v>
      </c>
      <c r="E8231" t="s">
        <v>15</v>
      </c>
      <c r="F8231" t="s">
        <v>16</v>
      </c>
      <c r="G8231" t="s">
        <v>17</v>
      </c>
      <c r="H8231" s="2">
        <v>1782735.33</v>
      </c>
      <c r="I8231">
        <v>0.45</v>
      </c>
      <c r="J8231" s="2">
        <v>1782735.33</v>
      </c>
      <c r="K8231" s="2">
        <v>25833</v>
      </c>
      <c r="L8231">
        <v>69.010000000000005</v>
      </c>
      <c r="M8231" t="s">
        <v>18</v>
      </c>
      <c r="N8231" t="s">
        <v>31</v>
      </c>
      <c r="O8231" t="s">
        <v>20</v>
      </c>
    </row>
    <row r="8232" spans="1:15" x14ac:dyDescent="0.2">
      <c r="A8232" s="1" t="s">
        <v>186</v>
      </c>
      <c r="B8232" s="1">
        <v>46024</v>
      </c>
      <c r="C8232" t="s">
        <v>87</v>
      </c>
      <c r="D8232" t="s">
        <v>88</v>
      </c>
      <c r="E8232" t="s">
        <v>15</v>
      </c>
      <c r="F8232" t="s">
        <v>16</v>
      </c>
      <c r="G8232" t="s">
        <v>17</v>
      </c>
      <c r="H8232" s="2">
        <v>1670407.83</v>
      </c>
      <c r="I8232">
        <v>0.42</v>
      </c>
      <c r="J8232" s="2">
        <v>1670407.83</v>
      </c>
      <c r="K8232" s="2">
        <v>15689</v>
      </c>
      <c r="L8232">
        <v>106.47</v>
      </c>
      <c r="M8232" t="s">
        <v>18</v>
      </c>
      <c r="N8232" t="s">
        <v>19</v>
      </c>
      <c r="O8232" t="s">
        <v>20</v>
      </c>
    </row>
    <row r="8233" spans="1:15" x14ac:dyDescent="0.2">
      <c r="A8233" s="1" t="s">
        <v>186</v>
      </c>
      <c r="B8233" s="1">
        <v>46024</v>
      </c>
      <c r="C8233" t="s">
        <v>89</v>
      </c>
      <c r="D8233" t="s">
        <v>90</v>
      </c>
      <c r="E8233" t="s">
        <v>15</v>
      </c>
      <c r="F8233" t="s">
        <v>16</v>
      </c>
      <c r="G8233" t="s">
        <v>17</v>
      </c>
      <c r="H8233" s="2">
        <v>1077729.3999999999</v>
      </c>
      <c r="I8233">
        <v>0.27</v>
      </c>
      <c r="J8233" s="2">
        <v>1077729.3999999999</v>
      </c>
      <c r="K8233" s="2">
        <v>21299</v>
      </c>
      <c r="L8233">
        <v>50.6</v>
      </c>
      <c r="M8233" t="s">
        <v>18</v>
      </c>
      <c r="N8233" t="s">
        <v>19</v>
      </c>
      <c r="O8233" t="s">
        <v>20</v>
      </c>
    </row>
    <row r="8234" spans="1:15" x14ac:dyDescent="0.2">
      <c r="A8234" s="1" t="s">
        <v>186</v>
      </c>
      <c r="B8234" s="1">
        <v>46024</v>
      </c>
      <c r="C8234" t="s">
        <v>94</v>
      </c>
      <c r="D8234" t="s">
        <v>95</v>
      </c>
      <c r="E8234" t="s">
        <v>15</v>
      </c>
      <c r="F8234" t="s">
        <v>16</v>
      </c>
      <c r="G8234" t="s">
        <v>17</v>
      </c>
      <c r="H8234" s="2">
        <v>988978.9</v>
      </c>
      <c r="I8234">
        <v>0.25</v>
      </c>
      <c r="J8234" s="2">
        <v>988978.9</v>
      </c>
      <c r="K8234" s="2">
        <v>3983</v>
      </c>
      <c r="L8234">
        <v>248.3</v>
      </c>
      <c r="M8234" t="s">
        <v>18</v>
      </c>
      <c r="N8234" t="s">
        <v>19</v>
      </c>
      <c r="O8234" t="s">
        <v>20</v>
      </c>
    </row>
    <row r="8235" spans="1:15" x14ac:dyDescent="0.2">
      <c r="A8235" s="1" t="s">
        <v>186</v>
      </c>
      <c r="B8235" s="1">
        <v>46024</v>
      </c>
      <c r="C8235" t="s">
        <v>20</v>
      </c>
      <c r="D8235" t="s">
        <v>104</v>
      </c>
      <c r="E8235" t="s">
        <v>105</v>
      </c>
      <c r="F8235" t="s">
        <v>106</v>
      </c>
      <c r="G8235" t="s">
        <v>107</v>
      </c>
      <c r="H8235" s="2">
        <v>888273.37</v>
      </c>
      <c r="I8235">
        <v>0.22</v>
      </c>
      <c r="J8235" s="2">
        <v>888273.37</v>
      </c>
      <c r="K8235" s="2">
        <v>888273</v>
      </c>
      <c r="L8235">
        <v>100</v>
      </c>
      <c r="M8235" t="s">
        <v>18</v>
      </c>
      <c r="N8235" t="s">
        <v>108</v>
      </c>
      <c r="O8235" t="s">
        <v>20</v>
      </c>
    </row>
    <row r="8236" spans="1:15" x14ac:dyDescent="0.2">
      <c r="A8236" s="1" t="s">
        <v>186</v>
      </c>
      <c r="B8236" s="1">
        <v>46024</v>
      </c>
      <c r="C8236" t="s">
        <v>159</v>
      </c>
      <c r="D8236" t="s">
        <v>160</v>
      </c>
      <c r="E8236" t="s">
        <v>15</v>
      </c>
      <c r="F8236" t="s">
        <v>16</v>
      </c>
      <c r="G8236" t="s">
        <v>17</v>
      </c>
      <c r="H8236" s="2">
        <v>843905.54</v>
      </c>
      <c r="I8236">
        <v>0.21</v>
      </c>
      <c r="J8236" s="2">
        <v>843905.54</v>
      </c>
      <c r="K8236" s="2">
        <v>11182</v>
      </c>
      <c r="L8236">
        <v>75.47</v>
      </c>
      <c r="M8236" t="s">
        <v>18</v>
      </c>
      <c r="N8236" t="s">
        <v>31</v>
      </c>
      <c r="O8236" t="s">
        <v>20</v>
      </c>
    </row>
    <row r="8237" spans="1:15" x14ac:dyDescent="0.2">
      <c r="A8237" s="1" t="s">
        <v>186</v>
      </c>
      <c r="B8237" s="1">
        <v>46024</v>
      </c>
      <c r="C8237">
        <v>992</v>
      </c>
      <c r="D8237" t="s">
        <v>100</v>
      </c>
      <c r="E8237" t="s">
        <v>15</v>
      </c>
      <c r="F8237" t="s">
        <v>16</v>
      </c>
      <c r="G8237" t="s">
        <v>17</v>
      </c>
      <c r="H8237" s="2">
        <v>816223.6</v>
      </c>
      <c r="I8237">
        <v>0.2</v>
      </c>
      <c r="J8237" s="2">
        <v>816223.6</v>
      </c>
      <c r="K8237" s="2">
        <v>666000</v>
      </c>
      <c r="L8237">
        <v>1.23</v>
      </c>
      <c r="M8237" t="s">
        <v>101</v>
      </c>
      <c r="N8237" t="s">
        <v>102</v>
      </c>
      <c r="O8237" t="s">
        <v>103</v>
      </c>
    </row>
    <row r="8238" spans="1:15" x14ac:dyDescent="0.2">
      <c r="A8238" s="1" t="s">
        <v>186</v>
      </c>
      <c r="B8238" s="1">
        <v>46024</v>
      </c>
      <c r="C8238">
        <v>66570</v>
      </c>
      <c r="D8238" t="s">
        <v>161</v>
      </c>
      <c r="E8238" t="s">
        <v>15</v>
      </c>
      <c r="F8238" t="s">
        <v>43</v>
      </c>
      <c r="G8238" t="s">
        <v>17</v>
      </c>
      <c r="H8238" s="2">
        <v>526639.91</v>
      </c>
      <c r="I8238">
        <v>0.13</v>
      </c>
      <c r="J8238" s="2">
        <v>526639.91</v>
      </c>
      <c r="K8238" s="2">
        <v>8311</v>
      </c>
      <c r="L8238">
        <v>63.37</v>
      </c>
      <c r="M8238" t="s">
        <v>51</v>
      </c>
      <c r="N8238" t="s">
        <v>52</v>
      </c>
      <c r="O8238" t="s">
        <v>53</v>
      </c>
    </row>
    <row r="8239" spans="1:15" x14ac:dyDescent="0.2">
      <c r="A8239" s="1" t="s">
        <v>186</v>
      </c>
      <c r="B8239" s="1">
        <v>46024</v>
      </c>
      <c r="C8239" t="s">
        <v>109</v>
      </c>
      <c r="D8239" t="s">
        <v>110</v>
      </c>
      <c r="E8239" t="s">
        <v>15</v>
      </c>
      <c r="F8239" t="s">
        <v>16</v>
      </c>
      <c r="G8239" t="s">
        <v>17</v>
      </c>
      <c r="H8239" s="2">
        <v>408676.38</v>
      </c>
      <c r="I8239">
        <v>0.1</v>
      </c>
      <c r="J8239" s="2">
        <v>408676.38</v>
      </c>
      <c r="K8239" s="2">
        <v>3291</v>
      </c>
      <c r="L8239">
        <v>124.18</v>
      </c>
      <c r="M8239" t="s">
        <v>18</v>
      </c>
      <c r="N8239" t="s">
        <v>19</v>
      </c>
      <c r="O8239" t="s">
        <v>20</v>
      </c>
    </row>
    <row r="8240" spans="1:15" x14ac:dyDescent="0.2">
      <c r="A8240" s="1" t="s">
        <v>186</v>
      </c>
      <c r="B8240" s="1">
        <v>46024</v>
      </c>
      <c r="C8240">
        <v>3706</v>
      </c>
      <c r="D8240" t="s">
        <v>164</v>
      </c>
      <c r="E8240" t="s">
        <v>15</v>
      </c>
      <c r="F8240" t="s">
        <v>16</v>
      </c>
      <c r="G8240" t="s">
        <v>17</v>
      </c>
      <c r="H8240" s="2">
        <v>220799.16</v>
      </c>
      <c r="I8240">
        <v>0.06</v>
      </c>
      <c r="J8240" s="2">
        <v>220799.16</v>
      </c>
      <c r="K8240" s="2">
        <v>76200</v>
      </c>
      <c r="L8240">
        <v>2.9</v>
      </c>
      <c r="M8240" t="s">
        <v>33</v>
      </c>
      <c r="N8240" t="s">
        <v>34</v>
      </c>
      <c r="O8240" t="s">
        <v>35</v>
      </c>
    </row>
    <row r="8241" spans="1:15" x14ac:dyDescent="0.2">
      <c r="A8241" s="1" t="s">
        <v>186</v>
      </c>
      <c r="B8241" s="1">
        <v>46024</v>
      </c>
      <c r="C8241" t="s">
        <v>162</v>
      </c>
      <c r="D8241" t="s">
        <v>163</v>
      </c>
      <c r="E8241" t="s">
        <v>15</v>
      </c>
      <c r="F8241" t="s">
        <v>16</v>
      </c>
      <c r="G8241" t="s">
        <v>17</v>
      </c>
      <c r="H8241" s="2">
        <v>192572.01</v>
      </c>
      <c r="I8241">
        <v>0.05</v>
      </c>
      <c r="J8241" s="2">
        <v>192572.01</v>
      </c>
      <c r="K8241" s="2">
        <v>5223</v>
      </c>
      <c r="L8241">
        <v>36.869999999999997</v>
      </c>
      <c r="M8241" t="s">
        <v>18</v>
      </c>
      <c r="N8241" t="s">
        <v>19</v>
      </c>
      <c r="O8241" t="s">
        <v>20</v>
      </c>
    </row>
    <row r="8242" spans="1:15" x14ac:dyDescent="0.2">
      <c r="A8242" s="1" t="s">
        <v>186</v>
      </c>
      <c r="B8242" s="1">
        <v>46024</v>
      </c>
      <c r="C8242" t="s">
        <v>119</v>
      </c>
      <c r="D8242" t="s">
        <v>120</v>
      </c>
      <c r="E8242" t="s">
        <v>121</v>
      </c>
      <c r="F8242" t="s">
        <v>106</v>
      </c>
      <c r="G8242" t="s">
        <v>122</v>
      </c>
      <c r="H8242" s="2">
        <v>184649.67</v>
      </c>
      <c r="I8242">
        <v>0.05</v>
      </c>
      <c r="J8242" s="2">
        <v>184649.67</v>
      </c>
      <c r="K8242" s="2">
        <v>184650</v>
      </c>
      <c r="L8242">
        <v>1</v>
      </c>
      <c r="M8242" t="s">
        <v>123</v>
      </c>
      <c r="N8242" t="s">
        <v>108</v>
      </c>
      <c r="O8242" t="s">
        <v>20</v>
      </c>
    </row>
    <row r="8243" spans="1:15" x14ac:dyDescent="0.2">
      <c r="A8243" s="1" t="s">
        <v>186</v>
      </c>
      <c r="B8243" s="1">
        <v>46024</v>
      </c>
      <c r="C8243" t="s">
        <v>53</v>
      </c>
      <c r="D8243" t="s">
        <v>124</v>
      </c>
      <c r="E8243" t="s">
        <v>105</v>
      </c>
      <c r="F8243" t="s">
        <v>106</v>
      </c>
      <c r="G8243" t="s">
        <v>107</v>
      </c>
      <c r="H8243" s="2">
        <v>119837.81</v>
      </c>
      <c r="I8243">
        <v>0.03</v>
      </c>
      <c r="J8243" s="2">
        <v>119837.81</v>
      </c>
      <c r="K8243" s="2">
        <v>172854051</v>
      </c>
      <c r="L8243">
        <v>7.0000000000000007E-2</v>
      </c>
      <c r="M8243" t="s">
        <v>51</v>
      </c>
      <c r="N8243" t="s">
        <v>108</v>
      </c>
      <c r="O8243" t="s">
        <v>53</v>
      </c>
    </row>
    <row r="8244" spans="1:15" x14ac:dyDescent="0.2">
      <c r="A8244" s="1" t="s">
        <v>186</v>
      </c>
      <c r="B8244" s="1">
        <v>46024</v>
      </c>
      <c r="C8244" t="s">
        <v>111</v>
      </c>
      <c r="D8244" t="s">
        <v>112</v>
      </c>
      <c r="E8244" t="s">
        <v>15</v>
      </c>
      <c r="F8244" t="s">
        <v>16</v>
      </c>
      <c r="G8244" t="s">
        <v>17</v>
      </c>
      <c r="H8244" s="2">
        <v>91445.06</v>
      </c>
      <c r="I8244">
        <v>0.02</v>
      </c>
      <c r="J8244" s="2">
        <v>91445.06</v>
      </c>
      <c r="K8244" s="2">
        <v>8974</v>
      </c>
      <c r="L8244">
        <v>10.19</v>
      </c>
      <c r="M8244" t="s">
        <v>18</v>
      </c>
      <c r="N8244" t="s">
        <v>19</v>
      </c>
      <c r="O8244" t="s">
        <v>20</v>
      </c>
    </row>
    <row r="8245" spans="1:15" x14ac:dyDescent="0.2">
      <c r="A8245" s="1" t="s">
        <v>186</v>
      </c>
      <c r="B8245" s="1">
        <v>46024</v>
      </c>
      <c r="C8245" t="s">
        <v>115</v>
      </c>
      <c r="D8245" t="s">
        <v>116</v>
      </c>
      <c r="E8245" t="s">
        <v>105</v>
      </c>
      <c r="F8245" t="s">
        <v>106</v>
      </c>
      <c r="G8245" t="s">
        <v>117</v>
      </c>
      <c r="H8245" s="2">
        <v>78000</v>
      </c>
      <c r="I8245">
        <v>0.02</v>
      </c>
      <c r="J8245" s="2">
        <v>78000</v>
      </c>
      <c r="K8245" s="2">
        <v>78000</v>
      </c>
      <c r="L8245">
        <v>100</v>
      </c>
      <c r="M8245" t="s">
        <v>18</v>
      </c>
      <c r="N8245" t="s">
        <v>108</v>
      </c>
      <c r="O8245" t="s">
        <v>20</v>
      </c>
    </row>
    <row r="8246" spans="1:15" x14ac:dyDescent="0.2">
      <c r="A8246" s="1" t="s">
        <v>186</v>
      </c>
      <c r="B8246" s="1">
        <v>46024</v>
      </c>
      <c r="C8246" t="s">
        <v>40</v>
      </c>
      <c r="D8246" t="s">
        <v>125</v>
      </c>
      <c r="E8246" t="s">
        <v>105</v>
      </c>
      <c r="F8246" t="s">
        <v>106</v>
      </c>
      <c r="G8246" t="s">
        <v>107</v>
      </c>
      <c r="H8246" s="2">
        <v>57253.8</v>
      </c>
      <c r="I8246">
        <v>0.01</v>
      </c>
      <c r="J8246" s="2">
        <v>57253.8</v>
      </c>
      <c r="K8246" s="2">
        <v>48720</v>
      </c>
      <c r="L8246">
        <v>117.51</v>
      </c>
      <c r="M8246" t="s">
        <v>126</v>
      </c>
      <c r="N8246" t="s">
        <v>108</v>
      </c>
      <c r="O8246" t="s">
        <v>40</v>
      </c>
    </row>
    <row r="8247" spans="1:15" x14ac:dyDescent="0.2">
      <c r="A8247" s="1" t="s">
        <v>186</v>
      </c>
      <c r="B8247" s="1">
        <v>46024</v>
      </c>
      <c r="C8247" t="s">
        <v>35</v>
      </c>
      <c r="D8247" t="s">
        <v>113</v>
      </c>
      <c r="E8247" t="s">
        <v>105</v>
      </c>
      <c r="F8247" t="s">
        <v>106</v>
      </c>
      <c r="G8247" t="s">
        <v>107</v>
      </c>
      <c r="H8247" s="2">
        <v>55491.65</v>
      </c>
      <c r="I8247">
        <v>0.01</v>
      </c>
      <c r="J8247" s="2">
        <v>55491.65</v>
      </c>
      <c r="K8247" s="2">
        <v>1740801</v>
      </c>
      <c r="L8247">
        <v>3.19</v>
      </c>
      <c r="M8247" t="s">
        <v>33</v>
      </c>
      <c r="N8247" t="s">
        <v>108</v>
      </c>
      <c r="O8247" t="s">
        <v>35</v>
      </c>
    </row>
    <row r="8248" spans="1:15" x14ac:dyDescent="0.2">
      <c r="A8248" s="1" t="s">
        <v>186</v>
      </c>
      <c r="B8248" s="1">
        <v>46024</v>
      </c>
      <c r="C8248">
        <v>2388</v>
      </c>
      <c r="D8248" t="s">
        <v>118</v>
      </c>
      <c r="E8248" t="s">
        <v>15</v>
      </c>
      <c r="F8248" t="s">
        <v>16</v>
      </c>
      <c r="G8248" t="s">
        <v>17</v>
      </c>
      <c r="H8248" s="2">
        <v>36660.129999999997</v>
      </c>
      <c r="I8248">
        <v>0.01</v>
      </c>
      <c r="J8248" s="2">
        <v>36660.129999999997</v>
      </c>
      <c r="K8248" s="2">
        <v>22331</v>
      </c>
      <c r="L8248">
        <v>1.64</v>
      </c>
      <c r="M8248" t="s">
        <v>33</v>
      </c>
      <c r="N8248" t="s">
        <v>34</v>
      </c>
      <c r="O8248" t="s">
        <v>35</v>
      </c>
    </row>
    <row r="8249" spans="1:15" x14ac:dyDescent="0.2">
      <c r="A8249" s="1" t="s">
        <v>186</v>
      </c>
      <c r="B8249" s="1">
        <v>46024</v>
      </c>
      <c r="C8249" t="s">
        <v>75</v>
      </c>
      <c r="D8249" t="s">
        <v>114</v>
      </c>
      <c r="E8249" t="s">
        <v>105</v>
      </c>
      <c r="F8249" t="s">
        <v>106</v>
      </c>
      <c r="G8249" t="s">
        <v>107</v>
      </c>
      <c r="H8249" s="2">
        <v>20981.58</v>
      </c>
      <c r="I8249">
        <v>0.01</v>
      </c>
      <c r="J8249" s="2">
        <v>20981.58</v>
      </c>
      <c r="K8249" s="2">
        <v>3285400</v>
      </c>
      <c r="L8249">
        <v>0.64</v>
      </c>
      <c r="M8249" t="s">
        <v>73</v>
      </c>
      <c r="N8249" t="s">
        <v>108</v>
      </c>
      <c r="O8249" t="s">
        <v>75</v>
      </c>
    </row>
    <row r="8250" spans="1:15" x14ac:dyDescent="0.2">
      <c r="A8250" s="1" t="s">
        <v>186</v>
      </c>
      <c r="B8250" s="1">
        <v>46024</v>
      </c>
      <c r="C8250" t="s">
        <v>103</v>
      </c>
      <c r="D8250" t="s">
        <v>127</v>
      </c>
      <c r="E8250" t="s">
        <v>105</v>
      </c>
      <c r="F8250" t="s">
        <v>106</v>
      </c>
      <c r="G8250" t="s">
        <v>107</v>
      </c>
      <c r="H8250" s="2">
        <v>19489.47</v>
      </c>
      <c r="I8250">
        <v>0</v>
      </c>
      <c r="J8250" s="2">
        <v>19489.47</v>
      </c>
      <c r="K8250" s="2">
        <v>151869</v>
      </c>
      <c r="L8250">
        <v>12.83</v>
      </c>
      <c r="M8250" t="s">
        <v>128</v>
      </c>
      <c r="N8250" t="s">
        <v>108</v>
      </c>
      <c r="O8250" t="s">
        <v>103</v>
      </c>
    </row>
    <row r="8251" spans="1:15" x14ac:dyDescent="0.2">
      <c r="A8251" s="1" t="s">
        <v>186</v>
      </c>
      <c r="B8251" s="1">
        <v>46024</v>
      </c>
      <c r="C8251">
        <v>300017</v>
      </c>
      <c r="D8251" t="s">
        <v>165</v>
      </c>
      <c r="E8251" t="s">
        <v>15</v>
      </c>
      <c r="F8251" t="s">
        <v>16</v>
      </c>
      <c r="G8251" t="s">
        <v>17</v>
      </c>
      <c r="H8251" s="2">
        <v>10297.74</v>
      </c>
      <c r="I8251">
        <v>0</v>
      </c>
      <c r="J8251" s="2">
        <v>10297.74</v>
      </c>
      <c r="K8251" s="2">
        <v>7000</v>
      </c>
      <c r="L8251">
        <v>1.47</v>
      </c>
      <c r="M8251" t="s">
        <v>101</v>
      </c>
      <c r="N8251" t="s">
        <v>166</v>
      </c>
      <c r="O8251" t="s">
        <v>167</v>
      </c>
    </row>
    <row r="8252" spans="1:15" x14ac:dyDescent="0.2">
      <c r="A8252" s="1" t="s">
        <v>186</v>
      </c>
      <c r="B8252" s="1">
        <v>46024</v>
      </c>
      <c r="C8252" t="s">
        <v>168</v>
      </c>
      <c r="D8252" t="s">
        <v>169</v>
      </c>
      <c r="E8252" t="s">
        <v>105</v>
      </c>
      <c r="F8252" t="s">
        <v>106</v>
      </c>
      <c r="G8252" t="s">
        <v>107</v>
      </c>
      <c r="H8252" s="2">
        <v>2478.83</v>
      </c>
      <c r="I8252">
        <v>0</v>
      </c>
      <c r="J8252" s="2">
        <v>2478.83</v>
      </c>
      <c r="K8252" s="2">
        <v>17271</v>
      </c>
      <c r="L8252">
        <v>14.35</v>
      </c>
      <c r="M8252" t="s">
        <v>101</v>
      </c>
      <c r="N8252" t="s">
        <v>108</v>
      </c>
      <c r="O8252" t="s">
        <v>168</v>
      </c>
    </row>
    <row r="8253" spans="1:15" x14ac:dyDescent="0.2">
      <c r="A8253" s="1" t="s">
        <v>186</v>
      </c>
      <c r="B8253" s="1">
        <v>46024</v>
      </c>
      <c r="C8253" t="s">
        <v>152</v>
      </c>
      <c r="D8253" t="s">
        <v>153</v>
      </c>
      <c r="E8253" t="s">
        <v>105</v>
      </c>
      <c r="F8253" t="s">
        <v>106</v>
      </c>
      <c r="G8253" t="s">
        <v>107</v>
      </c>
      <c r="H8253">
        <v>141.44</v>
      </c>
      <c r="I8253">
        <v>0</v>
      </c>
      <c r="J8253">
        <v>141.44</v>
      </c>
      <c r="K8253">
        <v>105</v>
      </c>
      <c r="L8253">
        <v>135</v>
      </c>
      <c r="M8253" t="s">
        <v>154</v>
      </c>
      <c r="N8253" t="s">
        <v>108</v>
      </c>
      <c r="O8253" t="s">
        <v>152</v>
      </c>
    </row>
    <row r="8254" spans="1:15" x14ac:dyDescent="0.2">
      <c r="A8254" s="1" t="s">
        <v>186</v>
      </c>
      <c r="B8254" s="1">
        <v>46024</v>
      </c>
      <c r="C8254" t="s">
        <v>725</v>
      </c>
      <c r="D8254" t="s">
        <v>726</v>
      </c>
      <c r="E8254" t="s">
        <v>131</v>
      </c>
      <c r="F8254" t="s">
        <v>106</v>
      </c>
      <c r="G8254" t="s">
        <v>132</v>
      </c>
      <c r="H8254">
        <v>0</v>
      </c>
      <c r="I8254">
        <v>0</v>
      </c>
      <c r="J8254" s="2">
        <v>1167721.5</v>
      </c>
      <c r="K8254">
        <v>23</v>
      </c>
      <c r="L8254" s="2">
        <v>25385.25</v>
      </c>
      <c r="M8254" t="s">
        <v>108</v>
      </c>
      <c r="N8254" t="s">
        <v>133</v>
      </c>
      <c r="O8254" t="s">
        <v>20</v>
      </c>
    </row>
    <row r="8255" spans="1:15" x14ac:dyDescent="0.2">
      <c r="A8255" s="1" t="s">
        <v>719</v>
      </c>
      <c r="B8255" s="1">
        <v>46024</v>
      </c>
      <c r="C8255" t="s">
        <v>655</v>
      </c>
      <c r="D8255" t="s">
        <v>656</v>
      </c>
      <c r="F8255" t="s">
        <v>477</v>
      </c>
      <c r="G8255" t="s">
        <v>17</v>
      </c>
      <c r="H8255" s="2">
        <v>18471636.16</v>
      </c>
      <c r="I8255">
        <v>13.72</v>
      </c>
      <c r="J8255" s="2">
        <v>18471636.16</v>
      </c>
      <c r="K8255" s="2">
        <v>1343293</v>
      </c>
      <c r="L8255">
        <v>13.75</v>
      </c>
      <c r="M8255" t="s">
        <v>154</v>
      </c>
      <c r="N8255" t="s">
        <v>396</v>
      </c>
      <c r="O8255" t="s">
        <v>152</v>
      </c>
    </row>
    <row r="8256" spans="1:15" x14ac:dyDescent="0.2">
      <c r="A8256" s="1" t="s">
        <v>719</v>
      </c>
      <c r="B8256" s="1">
        <v>46024</v>
      </c>
      <c r="C8256" t="s">
        <v>647</v>
      </c>
      <c r="D8256" t="s">
        <v>648</v>
      </c>
      <c r="F8256" t="s">
        <v>477</v>
      </c>
      <c r="G8256" t="s">
        <v>17</v>
      </c>
      <c r="H8256" s="2">
        <v>17987256</v>
      </c>
      <c r="I8256">
        <v>13.36</v>
      </c>
      <c r="J8256" s="2">
        <v>17987256</v>
      </c>
      <c r="K8256" s="2">
        <v>11228</v>
      </c>
      <c r="L8256" s="2">
        <v>1602</v>
      </c>
      <c r="M8256" t="s">
        <v>649</v>
      </c>
      <c r="N8256" t="s">
        <v>650</v>
      </c>
      <c r="O8256" t="s">
        <v>40</v>
      </c>
    </row>
    <row r="8257" spans="1:15" x14ac:dyDescent="0.2">
      <c r="A8257" s="1" t="s">
        <v>719</v>
      </c>
      <c r="B8257" s="1">
        <v>46024</v>
      </c>
      <c r="C8257" t="s">
        <v>651</v>
      </c>
      <c r="D8257" t="s">
        <v>652</v>
      </c>
      <c r="F8257" t="s">
        <v>477</v>
      </c>
      <c r="G8257" t="s">
        <v>17</v>
      </c>
      <c r="H8257" s="2">
        <v>17872622.670000002</v>
      </c>
      <c r="I8257">
        <v>13.27</v>
      </c>
      <c r="J8257" s="2">
        <v>17872622.670000002</v>
      </c>
      <c r="K8257" s="2">
        <v>886989</v>
      </c>
      <c r="L8257">
        <v>20.149999999999999</v>
      </c>
      <c r="M8257" t="s">
        <v>154</v>
      </c>
      <c r="N8257" t="s">
        <v>396</v>
      </c>
      <c r="O8257" t="s">
        <v>152</v>
      </c>
    </row>
    <row r="8258" spans="1:15" x14ac:dyDescent="0.2">
      <c r="A8258" s="1" t="s">
        <v>719</v>
      </c>
      <c r="B8258" s="1">
        <v>46024</v>
      </c>
      <c r="C8258" t="s">
        <v>653</v>
      </c>
      <c r="D8258" t="s">
        <v>654</v>
      </c>
      <c r="F8258" t="s">
        <v>477</v>
      </c>
      <c r="G8258" t="s">
        <v>17</v>
      </c>
      <c r="H8258" s="2">
        <v>17252525</v>
      </c>
      <c r="I8258">
        <v>12.81</v>
      </c>
      <c r="J8258" s="2">
        <v>17252525</v>
      </c>
      <c r="K8258" s="2">
        <v>73415</v>
      </c>
      <c r="L8258">
        <v>235</v>
      </c>
      <c r="M8258" t="s">
        <v>441</v>
      </c>
      <c r="N8258" t="s">
        <v>442</v>
      </c>
      <c r="O8258" t="s">
        <v>40</v>
      </c>
    </row>
    <row r="8259" spans="1:15" x14ac:dyDescent="0.2">
      <c r="A8259" s="1" t="s">
        <v>719</v>
      </c>
      <c r="B8259" s="1">
        <v>46024</v>
      </c>
      <c r="C8259" t="s">
        <v>657</v>
      </c>
      <c r="D8259" t="s">
        <v>658</v>
      </c>
      <c r="F8259" t="s">
        <v>477</v>
      </c>
      <c r="G8259" t="s">
        <v>17</v>
      </c>
      <c r="H8259" s="2">
        <v>15735705.960000001</v>
      </c>
      <c r="I8259">
        <v>11.69</v>
      </c>
      <c r="J8259" s="2">
        <v>15735705.960000001</v>
      </c>
      <c r="K8259" s="2">
        <v>307218</v>
      </c>
      <c r="L8259">
        <v>51.22</v>
      </c>
      <c r="M8259" t="s">
        <v>659</v>
      </c>
      <c r="N8259" t="s">
        <v>660</v>
      </c>
      <c r="O8259" t="s">
        <v>40</v>
      </c>
    </row>
    <row r="8260" spans="1:15" x14ac:dyDescent="0.2">
      <c r="A8260" s="1" t="s">
        <v>719</v>
      </c>
      <c r="B8260" s="1">
        <v>46024</v>
      </c>
      <c r="C8260" t="s">
        <v>661</v>
      </c>
      <c r="D8260" t="s">
        <v>662</v>
      </c>
      <c r="F8260" t="s">
        <v>477</v>
      </c>
      <c r="G8260" t="s">
        <v>17</v>
      </c>
      <c r="H8260" s="2">
        <v>13099518.24</v>
      </c>
      <c r="I8260">
        <v>9.73</v>
      </c>
      <c r="J8260" s="2">
        <v>13099518.24</v>
      </c>
      <c r="K8260" s="2">
        <v>252876</v>
      </c>
      <c r="L8260">
        <v>51.8</v>
      </c>
      <c r="M8260" t="s">
        <v>363</v>
      </c>
      <c r="N8260" t="s">
        <v>383</v>
      </c>
      <c r="O8260" t="s">
        <v>384</v>
      </c>
    </row>
    <row r="8261" spans="1:15" x14ac:dyDescent="0.2">
      <c r="A8261" s="1" t="s">
        <v>719</v>
      </c>
      <c r="B8261" s="1">
        <v>46024</v>
      </c>
      <c r="C8261" t="s">
        <v>663</v>
      </c>
      <c r="D8261" t="s">
        <v>664</v>
      </c>
      <c r="F8261" t="s">
        <v>477</v>
      </c>
      <c r="G8261" t="s">
        <v>17</v>
      </c>
      <c r="H8261" s="2">
        <v>5630640.46</v>
      </c>
      <c r="I8261">
        <v>4.18</v>
      </c>
      <c r="J8261" s="2">
        <v>5630640.46</v>
      </c>
      <c r="K8261" s="2">
        <v>385025</v>
      </c>
      <c r="L8261">
        <v>14.62</v>
      </c>
      <c r="M8261" t="s">
        <v>154</v>
      </c>
      <c r="N8261" t="s">
        <v>396</v>
      </c>
      <c r="O8261" t="s">
        <v>152</v>
      </c>
    </row>
    <row r="8262" spans="1:15" x14ac:dyDescent="0.2">
      <c r="A8262" s="1" t="s">
        <v>719</v>
      </c>
      <c r="B8262" s="1">
        <v>46024</v>
      </c>
      <c r="C8262" t="s">
        <v>667</v>
      </c>
      <c r="D8262" t="s">
        <v>668</v>
      </c>
      <c r="F8262" t="s">
        <v>477</v>
      </c>
      <c r="G8262" t="s">
        <v>17</v>
      </c>
      <c r="H8262" s="2">
        <v>4084196.31</v>
      </c>
      <c r="I8262">
        <v>3.03</v>
      </c>
      <c r="J8262" s="2">
        <v>4084196.31</v>
      </c>
      <c r="K8262" s="2">
        <v>897230</v>
      </c>
      <c r="L8262">
        <v>4.55</v>
      </c>
      <c r="M8262" t="s">
        <v>669</v>
      </c>
      <c r="N8262" t="s">
        <v>670</v>
      </c>
      <c r="O8262" t="s">
        <v>671</v>
      </c>
    </row>
    <row r="8263" spans="1:15" x14ac:dyDescent="0.2">
      <c r="A8263" s="1" t="s">
        <v>719</v>
      </c>
      <c r="B8263" s="1">
        <v>46024</v>
      </c>
      <c r="C8263" t="s">
        <v>665</v>
      </c>
      <c r="D8263" t="s">
        <v>666</v>
      </c>
      <c r="F8263" t="s">
        <v>477</v>
      </c>
      <c r="G8263" t="s">
        <v>17</v>
      </c>
      <c r="H8263" s="2">
        <v>3877090.8</v>
      </c>
      <c r="I8263">
        <v>2.88</v>
      </c>
      <c r="J8263" s="2">
        <v>3877090.8</v>
      </c>
      <c r="K8263" s="2">
        <v>13827</v>
      </c>
      <c r="L8263">
        <v>280.39999999999998</v>
      </c>
      <c r="M8263" t="s">
        <v>441</v>
      </c>
      <c r="N8263" t="s">
        <v>442</v>
      </c>
      <c r="O8263" t="s">
        <v>40</v>
      </c>
    </row>
    <row r="8264" spans="1:15" x14ac:dyDescent="0.2">
      <c r="A8264" s="1" t="s">
        <v>719</v>
      </c>
      <c r="B8264" s="1">
        <v>46024</v>
      </c>
      <c r="C8264" t="s">
        <v>672</v>
      </c>
      <c r="D8264" t="s">
        <v>673</v>
      </c>
      <c r="F8264" t="s">
        <v>477</v>
      </c>
      <c r="G8264" t="s">
        <v>17</v>
      </c>
      <c r="H8264" s="2">
        <v>3684729.3</v>
      </c>
      <c r="I8264">
        <v>2.74</v>
      </c>
      <c r="J8264" s="2">
        <v>3684729.3</v>
      </c>
      <c r="K8264" s="2">
        <v>18089</v>
      </c>
      <c r="L8264">
        <v>203.7</v>
      </c>
      <c r="M8264" t="s">
        <v>441</v>
      </c>
      <c r="N8264" t="s">
        <v>442</v>
      </c>
      <c r="O8264" t="s">
        <v>40</v>
      </c>
    </row>
    <row r="8265" spans="1:15" x14ac:dyDescent="0.2">
      <c r="A8265" s="1" t="s">
        <v>719</v>
      </c>
      <c r="B8265" s="1">
        <v>46024</v>
      </c>
      <c r="C8265" t="s">
        <v>674</v>
      </c>
      <c r="D8265" t="s">
        <v>675</v>
      </c>
      <c r="F8265" t="s">
        <v>477</v>
      </c>
      <c r="G8265" t="s">
        <v>17</v>
      </c>
      <c r="H8265" s="2">
        <v>3536793.6000000001</v>
      </c>
      <c r="I8265">
        <v>2.63</v>
      </c>
      <c r="J8265" s="2">
        <v>3536793.6000000001</v>
      </c>
      <c r="K8265" s="2">
        <v>11513</v>
      </c>
      <c r="L8265">
        <v>307.2</v>
      </c>
      <c r="M8265" t="s">
        <v>441</v>
      </c>
      <c r="N8265" t="s">
        <v>442</v>
      </c>
      <c r="O8265" t="s">
        <v>40</v>
      </c>
    </row>
    <row r="8266" spans="1:15" x14ac:dyDescent="0.2">
      <c r="A8266" s="1" t="s">
        <v>719</v>
      </c>
      <c r="B8266" s="1">
        <v>46024</v>
      </c>
      <c r="C8266" t="s">
        <v>676</v>
      </c>
      <c r="D8266" t="s">
        <v>677</v>
      </c>
      <c r="F8266" t="s">
        <v>477</v>
      </c>
      <c r="G8266" t="s">
        <v>17</v>
      </c>
      <c r="H8266" s="2">
        <v>3499654.8</v>
      </c>
      <c r="I8266">
        <v>2.6</v>
      </c>
      <c r="J8266" s="2">
        <v>3499654.8</v>
      </c>
      <c r="K8266" s="2">
        <v>45807</v>
      </c>
      <c r="L8266">
        <v>76.400000000000006</v>
      </c>
      <c r="M8266" t="s">
        <v>649</v>
      </c>
      <c r="N8266" t="s">
        <v>650</v>
      </c>
      <c r="O8266" t="s">
        <v>40</v>
      </c>
    </row>
    <row r="8267" spans="1:15" x14ac:dyDescent="0.2">
      <c r="A8267" s="1" t="s">
        <v>719</v>
      </c>
      <c r="B8267" s="1">
        <v>46024</v>
      </c>
      <c r="C8267" t="s">
        <v>678</v>
      </c>
      <c r="D8267" t="s">
        <v>679</v>
      </c>
      <c r="F8267" t="s">
        <v>477</v>
      </c>
      <c r="G8267" t="s">
        <v>17</v>
      </c>
      <c r="H8267" s="2">
        <v>3173865</v>
      </c>
      <c r="I8267">
        <v>2.36</v>
      </c>
      <c r="J8267" s="2">
        <v>3173865</v>
      </c>
      <c r="K8267" s="2">
        <v>57125</v>
      </c>
      <c r="L8267">
        <v>55.56</v>
      </c>
      <c r="M8267" t="s">
        <v>649</v>
      </c>
      <c r="N8267" t="s">
        <v>650</v>
      </c>
      <c r="O8267" t="s">
        <v>40</v>
      </c>
    </row>
    <row r="8268" spans="1:15" x14ac:dyDescent="0.2">
      <c r="A8268" s="1" t="s">
        <v>719</v>
      </c>
      <c r="B8268" s="1">
        <v>46024</v>
      </c>
      <c r="C8268" t="s">
        <v>680</v>
      </c>
      <c r="D8268" t="s">
        <v>681</v>
      </c>
      <c r="F8268" t="s">
        <v>477</v>
      </c>
      <c r="G8268" t="s">
        <v>17</v>
      </c>
      <c r="H8268" s="2">
        <v>1855870.22</v>
      </c>
      <c r="I8268">
        <v>1.38</v>
      </c>
      <c r="J8268" s="2">
        <v>1855870.22</v>
      </c>
      <c r="K8268" s="2">
        <v>363524</v>
      </c>
      <c r="L8268">
        <v>5.1100000000000003</v>
      </c>
      <c r="M8268" t="s">
        <v>154</v>
      </c>
      <c r="N8268" t="s">
        <v>396</v>
      </c>
      <c r="O8268" t="s">
        <v>152</v>
      </c>
    </row>
    <row r="8269" spans="1:15" x14ac:dyDescent="0.2">
      <c r="A8269" s="1" t="s">
        <v>719</v>
      </c>
      <c r="B8269" s="1">
        <v>46024</v>
      </c>
      <c r="C8269" t="s">
        <v>682</v>
      </c>
      <c r="D8269" t="s">
        <v>683</v>
      </c>
      <c r="F8269" t="s">
        <v>477</v>
      </c>
      <c r="G8269" t="s">
        <v>17</v>
      </c>
      <c r="H8269" s="2">
        <v>1597249.33</v>
      </c>
      <c r="I8269">
        <v>1.19</v>
      </c>
      <c r="J8269" s="2">
        <v>1597249.33</v>
      </c>
      <c r="K8269" s="2">
        <v>70028</v>
      </c>
      <c r="L8269">
        <v>22.81</v>
      </c>
      <c r="M8269" t="s">
        <v>502</v>
      </c>
      <c r="N8269" t="s">
        <v>684</v>
      </c>
      <c r="O8269" t="s">
        <v>500</v>
      </c>
    </row>
    <row r="8270" spans="1:15" x14ac:dyDescent="0.2">
      <c r="A8270" s="1" t="s">
        <v>719</v>
      </c>
      <c r="B8270" s="1">
        <v>46024</v>
      </c>
      <c r="C8270" t="s">
        <v>685</v>
      </c>
      <c r="D8270" t="s">
        <v>686</v>
      </c>
      <c r="F8270" t="s">
        <v>477</v>
      </c>
      <c r="G8270" t="s">
        <v>17</v>
      </c>
      <c r="H8270" s="2">
        <v>1124644.5900000001</v>
      </c>
      <c r="I8270">
        <v>0.84</v>
      </c>
      <c r="J8270" s="2">
        <v>1124644.5900000001</v>
      </c>
      <c r="K8270" s="2">
        <v>206973</v>
      </c>
      <c r="L8270">
        <v>5.43</v>
      </c>
      <c r="M8270" t="s">
        <v>154</v>
      </c>
      <c r="N8270" t="s">
        <v>396</v>
      </c>
      <c r="O8270" t="s">
        <v>152</v>
      </c>
    </row>
    <row r="8271" spans="1:15" x14ac:dyDescent="0.2">
      <c r="A8271" s="1" t="s">
        <v>719</v>
      </c>
      <c r="B8271" s="1">
        <v>46024</v>
      </c>
      <c r="C8271" t="s">
        <v>687</v>
      </c>
      <c r="D8271" t="s">
        <v>688</v>
      </c>
      <c r="F8271" t="s">
        <v>477</v>
      </c>
      <c r="G8271" t="s">
        <v>17</v>
      </c>
      <c r="H8271" s="2">
        <v>379749.12</v>
      </c>
      <c r="I8271">
        <v>0.28000000000000003</v>
      </c>
      <c r="J8271" s="2">
        <v>379749.12</v>
      </c>
      <c r="K8271" s="2">
        <v>34198</v>
      </c>
      <c r="L8271">
        <v>11.1</v>
      </c>
      <c r="M8271" t="s">
        <v>363</v>
      </c>
      <c r="N8271" t="s">
        <v>383</v>
      </c>
      <c r="O8271" t="s">
        <v>384</v>
      </c>
    </row>
    <row r="8272" spans="1:15" x14ac:dyDescent="0.2">
      <c r="A8272" s="1" t="s">
        <v>719</v>
      </c>
      <c r="B8272" s="1">
        <v>46024</v>
      </c>
      <c r="C8272" t="s">
        <v>691</v>
      </c>
      <c r="D8272" t="s">
        <v>692</v>
      </c>
      <c r="F8272" t="s">
        <v>477</v>
      </c>
      <c r="G8272" t="s">
        <v>17</v>
      </c>
      <c r="H8272" s="2">
        <v>314228.7</v>
      </c>
      <c r="I8272">
        <v>0.23</v>
      </c>
      <c r="J8272" s="2">
        <v>314228.7</v>
      </c>
      <c r="K8272" s="2">
        <v>10237</v>
      </c>
      <c r="L8272">
        <v>30.7</v>
      </c>
      <c r="M8272" t="s">
        <v>693</v>
      </c>
      <c r="N8272" t="s">
        <v>694</v>
      </c>
      <c r="O8272" t="s">
        <v>695</v>
      </c>
    </row>
    <row r="8273" spans="1:15" x14ac:dyDescent="0.2">
      <c r="A8273" s="1" t="s">
        <v>719</v>
      </c>
      <c r="B8273" s="1">
        <v>46024</v>
      </c>
      <c r="C8273" t="s">
        <v>689</v>
      </c>
      <c r="D8273" t="s">
        <v>690</v>
      </c>
      <c r="F8273" t="s">
        <v>477</v>
      </c>
      <c r="G8273" t="s">
        <v>17</v>
      </c>
      <c r="H8273" s="2">
        <v>293156.76</v>
      </c>
      <c r="I8273">
        <v>0.22</v>
      </c>
      <c r="J8273" s="2">
        <v>293156.76</v>
      </c>
      <c r="K8273" s="2">
        <v>28449</v>
      </c>
      <c r="L8273">
        <v>10.3</v>
      </c>
      <c r="M8273" t="s">
        <v>154</v>
      </c>
      <c r="N8273" t="s">
        <v>396</v>
      </c>
      <c r="O8273" t="s">
        <v>152</v>
      </c>
    </row>
    <row r="8274" spans="1:15" x14ac:dyDescent="0.2">
      <c r="A8274" s="1" t="s">
        <v>719</v>
      </c>
      <c r="B8274" s="1">
        <v>46024</v>
      </c>
      <c r="C8274" t="s">
        <v>696</v>
      </c>
      <c r="D8274" t="s">
        <v>697</v>
      </c>
      <c r="F8274" t="s">
        <v>477</v>
      </c>
      <c r="G8274" t="s">
        <v>17</v>
      </c>
      <c r="H8274" s="2">
        <v>277833.73</v>
      </c>
      <c r="I8274">
        <v>0.21</v>
      </c>
      <c r="J8274" s="2">
        <v>277833.73</v>
      </c>
      <c r="K8274" s="2">
        <v>10196</v>
      </c>
      <c r="L8274">
        <v>27.25</v>
      </c>
      <c r="M8274" t="s">
        <v>154</v>
      </c>
      <c r="N8274" t="s">
        <v>396</v>
      </c>
      <c r="O8274" t="s">
        <v>152</v>
      </c>
    </row>
    <row r="8275" spans="1:15" x14ac:dyDescent="0.2">
      <c r="A8275" s="1" t="s">
        <v>719</v>
      </c>
      <c r="B8275" s="1">
        <v>46024</v>
      </c>
      <c r="C8275" t="s">
        <v>698</v>
      </c>
      <c r="D8275" t="s">
        <v>699</v>
      </c>
      <c r="F8275" t="s">
        <v>477</v>
      </c>
      <c r="G8275" t="s">
        <v>17</v>
      </c>
      <c r="H8275" s="2">
        <v>265392.44</v>
      </c>
      <c r="I8275">
        <v>0.2</v>
      </c>
      <c r="J8275" s="2">
        <v>265392.44</v>
      </c>
      <c r="K8275" s="2">
        <v>37872</v>
      </c>
      <c r="L8275">
        <v>7.01</v>
      </c>
      <c r="M8275" t="s">
        <v>154</v>
      </c>
      <c r="N8275" t="s">
        <v>396</v>
      </c>
      <c r="O8275" t="s">
        <v>152</v>
      </c>
    </row>
    <row r="8276" spans="1:15" x14ac:dyDescent="0.2">
      <c r="A8276" s="1" t="s">
        <v>719</v>
      </c>
      <c r="B8276" s="1">
        <v>46024</v>
      </c>
      <c r="C8276" t="s">
        <v>40</v>
      </c>
      <c r="D8276" t="s">
        <v>125</v>
      </c>
      <c r="F8276" t="s">
        <v>106</v>
      </c>
      <c r="G8276" t="s">
        <v>107</v>
      </c>
      <c r="H8276" s="2">
        <v>252936.57</v>
      </c>
      <c r="I8276">
        <v>0.19</v>
      </c>
      <c r="J8276" s="2">
        <v>252936.57</v>
      </c>
      <c r="K8276" s="2">
        <v>252937</v>
      </c>
      <c r="L8276">
        <v>100</v>
      </c>
      <c r="M8276" t="s">
        <v>126</v>
      </c>
      <c r="N8276" t="s">
        <v>108</v>
      </c>
      <c r="O8276" t="s">
        <v>40</v>
      </c>
    </row>
    <row r="8277" spans="1:15" x14ac:dyDescent="0.2">
      <c r="A8277" s="1" t="s">
        <v>719</v>
      </c>
      <c r="B8277" s="1">
        <v>46024</v>
      </c>
      <c r="C8277" t="s">
        <v>526</v>
      </c>
      <c r="D8277" t="s">
        <v>700</v>
      </c>
      <c r="F8277" t="s">
        <v>16</v>
      </c>
      <c r="G8277" t="s">
        <v>17</v>
      </c>
      <c r="H8277" s="2">
        <v>135259.20000000001</v>
      </c>
      <c r="I8277">
        <v>0.1</v>
      </c>
      <c r="J8277" s="2">
        <v>135259.20000000001</v>
      </c>
      <c r="K8277" s="2">
        <v>2727</v>
      </c>
      <c r="L8277">
        <v>49.6</v>
      </c>
      <c r="M8277" t="s">
        <v>701</v>
      </c>
      <c r="N8277" t="s">
        <v>702</v>
      </c>
      <c r="O8277" t="s">
        <v>40</v>
      </c>
    </row>
    <row r="8278" spans="1:15" x14ac:dyDescent="0.2">
      <c r="A8278" s="1" t="s">
        <v>719</v>
      </c>
      <c r="B8278" s="1">
        <v>46024</v>
      </c>
      <c r="C8278" t="s">
        <v>703</v>
      </c>
      <c r="D8278" t="s">
        <v>704</v>
      </c>
      <c r="F8278" t="s">
        <v>477</v>
      </c>
      <c r="G8278" t="s">
        <v>17</v>
      </c>
      <c r="H8278" s="2">
        <v>101838.54</v>
      </c>
      <c r="I8278">
        <v>0.08</v>
      </c>
      <c r="J8278" s="2">
        <v>101838.54</v>
      </c>
      <c r="K8278" s="2">
        <v>4914</v>
      </c>
      <c r="L8278">
        <v>20.72</v>
      </c>
      <c r="M8278" t="s">
        <v>154</v>
      </c>
      <c r="N8278" t="s">
        <v>396</v>
      </c>
      <c r="O8278" t="s">
        <v>152</v>
      </c>
    </row>
    <row r="8279" spans="1:15" x14ac:dyDescent="0.2">
      <c r="A8279" s="1" t="s">
        <v>719</v>
      </c>
      <c r="B8279" s="1">
        <v>46024</v>
      </c>
      <c r="C8279" t="s">
        <v>705</v>
      </c>
      <c r="D8279" t="s">
        <v>706</v>
      </c>
      <c r="F8279" t="s">
        <v>477</v>
      </c>
      <c r="G8279" t="s">
        <v>17</v>
      </c>
      <c r="H8279" s="2">
        <v>49695.24</v>
      </c>
      <c r="I8279">
        <v>0.04</v>
      </c>
      <c r="J8279" s="2">
        <v>49695.24</v>
      </c>
      <c r="K8279" s="2">
        <v>2814</v>
      </c>
      <c r="L8279">
        <v>17.66</v>
      </c>
      <c r="M8279" t="s">
        <v>659</v>
      </c>
      <c r="N8279" t="s">
        <v>660</v>
      </c>
      <c r="O8279" t="s">
        <v>40</v>
      </c>
    </row>
    <row r="8280" spans="1:15" x14ac:dyDescent="0.2">
      <c r="A8280" s="1" t="s">
        <v>719</v>
      </c>
      <c r="B8280" s="1">
        <v>46024</v>
      </c>
      <c r="C8280" t="s">
        <v>707</v>
      </c>
      <c r="D8280" t="s">
        <v>708</v>
      </c>
      <c r="F8280" t="s">
        <v>16</v>
      </c>
      <c r="G8280" t="s">
        <v>17</v>
      </c>
      <c r="H8280" s="2">
        <v>39866.32</v>
      </c>
      <c r="I8280">
        <v>0.03</v>
      </c>
      <c r="J8280" s="2">
        <v>39866.32</v>
      </c>
      <c r="K8280" s="2">
        <v>6337</v>
      </c>
      <c r="L8280">
        <v>6.29</v>
      </c>
      <c r="M8280" t="s">
        <v>502</v>
      </c>
      <c r="N8280" t="s">
        <v>684</v>
      </c>
      <c r="O8280" t="s">
        <v>500</v>
      </c>
    </row>
    <row r="8281" spans="1:15" x14ac:dyDescent="0.2">
      <c r="A8281" s="1" t="s">
        <v>719</v>
      </c>
      <c r="B8281" s="1">
        <v>46024</v>
      </c>
      <c r="C8281" t="s">
        <v>709</v>
      </c>
      <c r="D8281" t="s">
        <v>710</v>
      </c>
      <c r="F8281" t="s">
        <v>106</v>
      </c>
      <c r="G8281" t="s">
        <v>117</v>
      </c>
      <c r="H8281" s="2">
        <v>22000</v>
      </c>
      <c r="I8281">
        <v>0.02</v>
      </c>
      <c r="J8281" s="2">
        <v>22000</v>
      </c>
      <c r="K8281" s="2">
        <v>22000</v>
      </c>
      <c r="L8281">
        <v>100</v>
      </c>
      <c r="M8281" t="s">
        <v>18</v>
      </c>
      <c r="N8281" t="s">
        <v>108</v>
      </c>
      <c r="O8281" t="s">
        <v>40</v>
      </c>
    </row>
    <row r="8282" spans="1:15" x14ac:dyDescent="0.2">
      <c r="A8282" s="1" t="s">
        <v>719</v>
      </c>
      <c r="B8282" s="1">
        <v>46024</v>
      </c>
      <c r="C8282" t="s">
        <v>152</v>
      </c>
      <c r="D8282" t="s">
        <v>153</v>
      </c>
      <c r="F8282" t="s">
        <v>106</v>
      </c>
      <c r="G8282" t="s">
        <v>107</v>
      </c>
      <c r="H8282" s="2">
        <v>14369.81</v>
      </c>
      <c r="I8282">
        <v>0.01</v>
      </c>
      <c r="J8282" s="2">
        <v>14369.81</v>
      </c>
      <c r="K8282" s="2">
        <v>12509</v>
      </c>
      <c r="L8282">
        <v>114.88</v>
      </c>
      <c r="M8282" t="s">
        <v>154</v>
      </c>
      <c r="N8282" t="s">
        <v>108</v>
      </c>
      <c r="O8282" t="s">
        <v>152</v>
      </c>
    </row>
    <row r="8283" spans="1:15" x14ac:dyDescent="0.2">
      <c r="A8283" s="1" t="s">
        <v>719</v>
      </c>
      <c r="B8283" s="1">
        <v>46024</v>
      </c>
      <c r="C8283" t="s">
        <v>711</v>
      </c>
      <c r="D8283" t="s">
        <v>712</v>
      </c>
      <c r="F8283" t="s">
        <v>477</v>
      </c>
      <c r="G8283" t="s">
        <v>17</v>
      </c>
      <c r="H8283" s="2">
        <v>14124.37</v>
      </c>
      <c r="I8283">
        <v>0.01</v>
      </c>
      <c r="J8283" s="2">
        <v>14124.37</v>
      </c>
      <c r="K8283" s="2">
        <v>1485</v>
      </c>
      <c r="L8283">
        <v>9.51</v>
      </c>
      <c r="M8283" t="s">
        <v>669</v>
      </c>
      <c r="N8283" t="s">
        <v>670</v>
      </c>
      <c r="O8283" t="s">
        <v>671</v>
      </c>
    </row>
    <row r="8284" spans="1:15" x14ac:dyDescent="0.2">
      <c r="A8284" s="1" t="s">
        <v>719</v>
      </c>
      <c r="B8284" s="1">
        <v>46024</v>
      </c>
      <c r="C8284" t="s">
        <v>671</v>
      </c>
      <c r="D8284" t="s">
        <v>713</v>
      </c>
      <c r="F8284" t="s">
        <v>106</v>
      </c>
      <c r="G8284" t="s">
        <v>107</v>
      </c>
      <c r="H8284" s="2">
        <v>10726.54</v>
      </c>
      <c r="I8284">
        <v>0.01</v>
      </c>
      <c r="J8284" s="2">
        <v>10726.54</v>
      </c>
      <c r="K8284" s="2">
        <v>542453</v>
      </c>
      <c r="L8284">
        <v>1.98</v>
      </c>
      <c r="M8284" t="s">
        <v>669</v>
      </c>
      <c r="N8284" t="s">
        <v>108</v>
      </c>
      <c r="O8284" t="s">
        <v>671</v>
      </c>
    </row>
    <row r="8285" spans="1:15" x14ac:dyDescent="0.2">
      <c r="A8285" s="1" t="s">
        <v>719</v>
      </c>
      <c r="B8285" s="1">
        <v>46024</v>
      </c>
      <c r="C8285" t="s">
        <v>384</v>
      </c>
      <c r="D8285" t="s">
        <v>493</v>
      </c>
      <c r="F8285" t="s">
        <v>106</v>
      </c>
      <c r="G8285" t="s">
        <v>107</v>
      </c>
      <c r="H8285" s="2">
        <v>3806.92</v>
      </c>
      <c r="I8285">
        <v>0</v>
      </c>
      <c r="J8285" s="2">
        <v>3806.92</v>
      </c>
      <c r="K8285" s="2">
        <v>41140</v>
      </c>
      <c r="L8285">
        <v>9.25</v>
      </c>
      <c r="M8285" t="s">
        <v>363</v>
      </c>
      <c r="N8285" t="s">
        <v>108</v>
      </c>
      <c r="O8285" t="s">
        <v>384</v>
      </c>
    </row>
    <row r="8286" spans="1:15" x14ac:dyDescent="0.2">
      <c r="A8286" s="1" t="s">
        <v>719</v>
      </c>
      <c r="B8286" s="1">
        <v>46024</v>
      </c>
      <c r="C8286" t="s">
        <v>500</v>
      </c>
      <c r="D8286" t="s">
        <v>501</v>
      </c>
      <c r="F8286" t="s">
        <v>106</v>
      </c>
      <c r="G8286" t="s">
        <v>107</v>
      </c>
      <c r="H8286" s="2">
        <v>3446.26</v>
      </c>
      <c r="I8286">
        <v>0</v>
      </c>
      <c r="J8286" s="2">
        <v>3446.26</v>
      </c>
      <c r="K8286" s="2">
        <v>40675</v>
      </c>
      <c r="L8286">
        <v>8.4700000000000006</v>
      </c>
      <c r="M8286" t="s">
        <v>502</v>
      </c>
      <c r="N8286" t="s">
        <v>108</v>
      </c>
      <c r="O8286" t="s">
        <v>500</v>
      </c>
    </row>
    <row r="8287" spans="1:15" x14ac:dyDescent="0.2">
      <c r="A8287" s="1" t="s">
        <v>719</v>
      </c>
      <c r="B8287" s="1">
        <v>46024</v>
      </c>
      <c r="C8287" t="s">
        <v>695</v>
      </c>
      <c r="D8287" t="s">
        <v>714</v>
      </c>
      <c r="F8287" t="s">
        <v>106</v>
      </c>
      <c r="G8287" t="s">
        <v>107</v>
      </c>
      <c r="H8287" s="2">
        <v>3292.68</v>
      </c>
      <c r="I8287">
        <v>0</v>
      </c>
      <c r="J8287" s="2">
        <v>3292.68</v>
      </c>
      <c r="K8287" s="2">
        <v>79594</v>
      </c>
      <c r="L8287">
        <v>4.1399999999999997</v>
      </c>
      <c r="M8287" t="s">
        <v>693</v>
      </c>
      <c r="N8287" t="s">
        <v>108</v>
      </c>
      <c r="O8287" t="s">
        <v>695</v>
      </c>
    </row>
    <row r="8288" spans="1:15" x14ac:dyDescent="0.2">
      <c r="A8288" s="1" t="s">
        <v>719</v>
      </c>
      <c r="B8288" s="1">
        <v>46024</v>
      </c>
      <c r="C8288" t="s">
        <v>729</v>
      </c>
      <c r="D8288" t="s">
        <v>730</v>
      </c>
      <c r="F8288" t="s">
        <v>106</v>
      </c>
      <c r="G8288" t="s">
        <v>132</v>
      </c>
      <c r="H8288">
        <v>0</v>
      </c>
      <c r="I8288">
        <v>0</v>
      </c>
      <c r="J8288" s="2">
        <v>270875</v>
      </c>
      <c r="K8288">
        <v>5</v>
      </c>
      <c r="L8288" s="2">
        <v>1083.5</v>
      </c>
      <c r="M8288" t="s">
        <v>126</v>
      </c>
      <c r="N8288" t="s">
        <v>627</v>
      </c>
      <c r="O8288" t="s">
        <v>40</v>
      </c>
    </row>
    <row r="8289" spans="1:15" x14ac:dyDescent="0.2">
      <c r="A8289" s="1" t="s">
        <v>632</v>
      </c>
      <c r="B8289" s="1">
        <v>46024</v>
      </c>
      <c r="C8289" t="s">
        <v>548</v>
      </c>
      <c r="D8289" t="s">
        <v>549</v>
      </c>
      <c r="F8289" t="s">
        <v>533</v>
      </c>
      <c r="G8289" t="s">
        <v>17</v>
      </c>
      <c r="H8289" s="2">
        <v>26598753.719999999</v>
      </c>
      <c r="I8289">
        <v>8.17</v>
      </c>
      <c r="J8289" s="2">
        <v>26598753.719999999</v>
      </c>
      <c r="K8289" s="2">
        <v>512204</v>
      </c>
      <c r="L8289">
        <v>51.93</v>
      </c>
      <c r="M8289" t="s">
        <v>18</v>
      </c>
      <c r="N8289" t="s">
        <v>31</v>
      </c>
      <c r="O8289" t="s">
        <v>20</v>
      </c>
    </row>
    <row r="8290" spans="1:15" x14ac:dyDescent="0.2">
      <c r="A8290" s="1" t="s">
        <v>632</v>
      </c>
      <c r="B8290" s="1">
        <v>46024</v>
      </c>
      <c r="C8290" t="s">
        <v>577</v>
      </c>
      <c r="D8290" t="s">
        <v>578</v>
      </c>
      <c r="F8290" t="s">
        <v>533</v>
      </c>
      <c r="G8290" t="s">
        <v>17</v>
      </c>
      <c r="H8290" s="2">
        <v>25983778.32</v>
      </c>
      <c r="I8290">
        <v>7.98</v>
      </c>
      <c r="J8290" s="2">
        <v>25983778.32</v>
      </c>
      <c r="K8290" s="2">
        <v>633133</v>
      </c>
      <c r="L8290">
        <v>41.04</v>
      </c>
      <c r="M8290" t="s">
        <v>154</v>
      </c>
      <c r="N8290" t="s">
        <v>396</v>
      </c>
      <c r="O8290" t="s">
        <v>152</v>
      </c>
    </row>
    <row r="8291" spans="1:15" x14ac:dyDescent="0.2">
      <c r="A8291" s="1" t="s">
        <v>632</v>
      </c>
      <c r="B8291" s="1">
        <v>46024</v>
      </c>
      <c r="C8291" t="s">
        <v>554</v>
      </c>
      <c r="D8291" t="s">
        <v>555</v>
      </c>
      <c r="F8291" t="s">
        <v>533</v>
      </c>
      <c r="G8291" t="s">
        <v>17</v>
      </c>
      <c r="H8291" s="2">
        <v>25061606.609999999</v>
      </c>
      <c r="I8291">
        <v>7.7</v>
      </c>
      <c r="J8291" s="2">
        <v>25061606.609999999</v>
      </c>
      <c r="K8291" s="2">
        <v>818892</v>
      </c>
      <c r="L8291">
        <v>30.6</v>
      </c>
      <c r="M8291" t="s">
        <v>374</v>
      </c>
      <c r="N8291" t="s">
        <v>375</v>
      </c>
      <c r="O8291" t="s">
        <v>376</v>
      </c>
    </row>
    <row r="8292" spans="1:15" x14ac:dyDescent="0.2">
      <c r="A8292" s="1" t="s">
        <v>632</v>
      </c>
      <c r="B8292" s="1">
        <v>46024</v>
      </c>
      <c r="C8292" t="s">
        <v>531</v>
      </c>
      <c r="D8292" t="s">
        <v>532</v>
      </c>
      <c r="F8292" t="s">
        <v>533</v>
      </c>
      <c r="G8292" t="s">
        <v>17</v>
      </c>
      <c r="H8292" s="2">
        <v>24354440.609999999</v>
      </c>
      <c r="I8292">
        <v>7.48</v>
      </c>
      <c r="J8292" s="2">
        <v>24354440.609999999</v>
      </c>
      <c r="K8292" s="2">
        <v>2557674</v>
      </c>
      <c r="L8292">
        <v>9.52</v>
      </c>
      <c r="M8292" t="s">
        <v>534</v>
      </c>
      <c r="N8292" t="s">
        <v>535</v>
      </c>
      <c r="O8292" t="s">
        <v>536</v>
      </c>
    </row>
    <row r="8293" spans="1:15" x14ac:dyDescent="0.2">
      <c r="A8293" s="1" t="s">
        <v>632</v>
      </c>
      <c r="B8293" s="1">
        <v>46024</v>
      </c>
      <c r="C8293" t="s">
        <v>556</v>
      </c>
      <c r="D8293" t="s">
        <v>557</v>
      </c>
      <c r="F8293" t="s">
        <v>533</v>
      </c>
      <c r="G8293" t="s">
        <v>17</v>
      </c>
      <c r="H8293" s="2">
        <v>19260850.140000001</v>
      </c>
      <c r="I8293">
        <v>5.91</v>
      </c>
      <c r="J8293" s="2">
        <v>19260850.140000001</v>
      </c>
      <c r="K8293" s="2">
        <v>190287</v>
      </c>
      <c r="L8293">
        <v>101.22</v>
      </c>
      <c r="M8293" t="s">
        <v>18</v>
      </c>
      <c r="N8293" t="s">
        <v>31</v>
      </c>
      <c r="O8293" t="s">
        <v>20</v>
      </c>
    </row>
    <row r="8294" spans="1:15" x14ac:dyDescent="0.2">
      <c r="A8294" s="1" t="s">
        <v>632</v>
      </c>
      <c r="B8294" s="1">
        <v>46024</v>
      </c>
      <c r="C8294" t="s">
        <v>560</v>
      </c>
      <c r="D8294" t="s">
        <v>561</v>
      </c>
      <c r="F8294" t="s">
        <v>533</v>
      </c>
      <c r="G8294" t="s">
        <v>17</v>
      </c>
      <c r="H8294" s="2">
        <v>18794288.289999999</v>
      </c>
      <c r="I8294">
        <v>5.77</v>
      </c>
      <c r="J8294" s="2">
        <v>18794288.289999999</v>
      </c>
      <c r="K8294" s="2">
        <v>230803</v>
      </c>
      <c r="L8294">
        <v>81.430000000000007</v>
      </c>
      <c r="M8294" t="s">
        <v>154</v>
      </c>
      <c r="N8294" t="s">
        <v>31</v>
      </c>
      <c r="O8294" t="s">
        <v>20</v>
      </c>
    </row>
    <row r="8295" spans="1:15" x14ac:dyDescent="0.2">
      <c r="A8295" s="1" t="s">
        <v>632</v>
      </c>
      <c r="B8295" s="1">
        <v>46024</v>
      </c>
      <c r="C8295" t="s">
        <v>546</v>
      </c>
      <c r="D8295" t="s">
        <v>547</v>
      </c>
      <c r="F8295" t="s">
        <v>533</v>
      </c>
      <c r="G8295" t="s">
        <v>17</v>
      </c>
      <c r="H8295" s="2">
        <v>17833721.16</v>
      </c>
      <c r="I8295">
        <v>5.48</v>
      </c>
      <c r="J8295" s="2">
        <v>17833721.16</v>
      </c>
      <c r="K8295" s="2">
        <v>370876</v>
      </c>
      <c r="L8295">
        <v>48.09</v>
      </c>
      <c r="M8295" t="s">
        <v>539</v>
      </c>
      <c r="N8295" t="s">
        <v>540</v>
      </c>
      <c r="O8295" t="s">
        <v>541</v>
      </c>
    </row>
    <row r="8296" spans="1:15" x14ac:dyDescent="0.2">
      <c r="A8296" s="1" t="s">
        <v>632</v>
      </c>
      <c r="B8296" s="1">
        <v>46024</v>
      </c>
      <c r="C8296" t="s">
        <v>566</v>
      </c>
      <c r="D8296" t="s">
        <v>567</v>
      </c>
      <c r="F8296" t="s">
        <v>533</v>
      </c>
      <c r="G8296" t="s">
        <v>17</v>
      </c>
      <c r="H8296" s="2">
        <v>15999135.73</v>
      </c>
      <c r="I8296">
        <v>4.91</v>
      </c>
      <c r="J8296" s="2">
        <v>15999135.73</v>
      </c>
      <c r="K8296" s="2">
        <v>362796</v>
      </c>
      <c r="L8296">
        <v>44.1</v>
      </c>
      <c r="M8296" t="s">
        <v>539</v>
      </c>
      <c r="N8296" t="s">
        <v>540</v>
      </c>
      <c r="O8296" t="s">
        <v>541</v>
      </c>
    </row>
    <row r="8297" spans="1:15" x14ac:dyDescent="0.2">
      <c r="A8297" s="1" t="s">
        <v>632</v>
      </c>
      <c r="B8297" s="1">
        <v>46024</v>
      </c>
      <c r="C8297" t="s">
        <v>537</v>
      </c>
      <c r="D8297" t="s">
        <v>538</v>
      </c>
      <c r="F8297" t="s">
        <v>533</v>
      </c>
      <c r="G8297" t="s">
        <v>17</v>
      </c>
      <c r="H8297" s="2">
        <v>15152481.119999999</v>
      </c>
      <c r="I8297">
        <v>4.6500000000000004</v>
      </c>
      <c r="J8297" s="2">
        <v>15152481.119999999</v>
      </c>
      <c r="K8297" s="2">
        <v>557643</v>
      </c>
      <c r="L8297">
        <v>27.17</v>
      </c>
      <c r="M8297" t="s">
        <v>539</v>
      </c>
      <c r="N8297" t="s">
        <v>540</v>
      </c>
      <c r="O8297" t="s">
        <v>541</v>
      </c>
    </row>
    <row r="8298" spans="1:15" x14ac:dyDescent="0.2">
      <c r="A8298" s="1" t="s">
        <v>632</v>
      </c>
      <c r="B8298" s="1">
        <v>46024</v>
      </c>
      <c r="C8298" t="s">
        <v>588</v>
      </c>
      <c r="D8298" t="s">
        <v>589</v>
      </c>
      <c r="F8298" t="s">
        <v>533</v>
      </c>
      <c r="G8298" t="s">
        <v>17</v>
      </c>
      <c r="H8298" s="2">
        <v>14087359.49</v>
      </c>
      <c r="I8298">
        <v>4.33</v>
      </c>
      <c r="J8298" s="2">
        <v>14087359.49</v>
      </c>
      <c r="K8298" s="2">
        <v>1661170</v>
      </c>
      <c r="L8298">
        <v>8.48</v>
      </c>
      <c r="M8298" t="s">
        <v>374</v>
      </c>
      <c r="N8298" t="s">
        <v>375</v>
      </c>
      <c r="O8298" t="s">
        <v>376</v>
      </c>
    </row>
    <row r="8299" spans="1:15" x14ac:dyDescent="0.2">
      <c r="A8299" s="1" t="s">
        <v>632</v>
      </c>
      <c r="B8299" s="1">
        <v>46024</v>
      </c>
      <c r="C8299" t="s">
        <v>544</v>
      </c>
      <c r="D8299" t="s">
        <v>545</v>
      </c>
      <c r="F8299" t="s">
        <v>533</v>
      </c>
      <c r="G8299" t="s">
        <v>17</v>
      </c>
      <c r="H8299" s="2">
        <v>13946931.109999999</v>
      </c>
      <c r="I8299">
        <v>4.28</v>
      </c>
      <c r="J8299" s="2">
        <v>13946931.109999999</v>
      </c>
      <c r="K8299" s="2">
        <v>317293</v>
      </c>
      <c r="L8299">
        <v>43.96</v>
      </c>
      <c r="M8299" t="s">
        <v>154</v>
      </c>
      <c r="N8299" t="s">
        <v>396</v>
      </c>
      <c r="O8299" t="s">
        <v>152</v>
      </c>
    </row>
    <row r="8300" spans="1:15" x14ac:dyDescent="0.2">
      <c r="A8300" s="1" t="s">
        <v>632</v>
      </c>
      <c r="B8300" s="1">
        <v>46024</v>
      </c>
      <c r="C8300" t="s">
        <v>542</v>
      </c>
      <c r="D8300" t="s">
        <v>543</v>
      </c>
      <c r="F8300" t="s">
        <v>533</v>
      </c>
      <c r="G8300" t="s">
        <v>17</v>
      </c>
      <c r="H8300" s="2">
        <v>13254554.65</v>
      </c>
      <c r="I8300">
        <v>4.07</v>
      </c>
      <c r="J8300" s="2">
        <v>13254554.65</v>
      </c>
      <c r="K8300" s="2">
        <v>612248</v>
      </c>
      <c r="L8300">
        <v>21.65</v>
      </c>
      <c r="M8300" t="s">
        <v>539</v>
      </c>
      <c r="N8300" t="s">
        <v>540</v>
      </c>
      <c r="O8300" t="s">
        <v>541</v>
      </c>
    </row>
    <row r="8301" spans="1:15" x14ac:dyDescent="0.2">
      <c r="A8301" s="1" t="s">
        <v>632</v>
      </c>
      <c r="B8301" s="1">
        <v>46024</v>
      </c>
      <c r="C8301" t="s">
        <v>572</v>
      </c>
      <c r="D8301" t="s">
        <v>573</v>
      </c>
      <c r="F8301" t="s">
        <v>533</v>
      </c>
      <c r="G8301" t="s">
        <v>17</v>
      </c>
      <c r="H8301" s="2">
        <v>11279163.390000001</v>
      </c>
      <c r="I8301">
        <v>3.46</v>
      </c>
      <c r="J8301" s="2">
        <v>11279163.390000001</v>
      </c>
      <c r="K8301" s="2">
        <v>2043771</v>
      </c>
      <c r="L8301">
        <v>5.52</v>
      </c>
      <c r="M8301" t="s">
        <v>154</v>
      </c>
      <c r="N8301" t="s">
        <v>396</v>
      </c>
      <c r="O8301" t="s">
        <v>152</v>
      </c>
    </row>
    <row r="8302" spans="1:15" x14ac:dyDescent="0.2">
      <c r="A8302" s="1" t="s">
        <v>632</v>
      </c>
      <c r="B8302" s="1">
        <v>46024</v>
      </c>
      <c r="C8302" t="s">
        <v>551</v>
      </c>
      <c r="D8302" t="s">
        <v>552</v>
      </c>
      <c r="F8302" t="s">
        <v>533</v>
      </c>
      <c r="G8302" t="s">
        <v>17</v>
      </c>
      <c r="H8302" s="2">
        <v>11060454.34</v>
      </c>
      <c r="I8302">
        <v>3.4</v>
      </c>
      <c r="J8302" s="2">
        <v>11060454.34</v>
      </c>
      <c r="K8302" s="2">
        <v>74386</v>
      </c>
      <c r="L8302">
        <v>148.69</v>
      </c>
      <c r="M8302" t="s">
        <v>553</v>
      </c>
      <c r="N8302" t="s">
        <v>31</v>
      </c>
      <c r="O8302" t="s">
        <v>20</v>
      </c>
    </row>
    <row r="8303" spans="1:15" x14ac:dyDescent="0.2">
      <c r="A8303" s="1" t="s">
        <v>632</v>
      </c>
      <c r="B8303" s="1">
        <v>46024</v>
      </c>
      <c r="C8303" t="s">
        <v>574</v>
      </c>
      <c r="D8303" t="s">
        <v>575</v>
      </c>
      <c r="F8303" t="s">
        <v>533</v>
      </c>
      <c r="G8303" t="s">
        <v>17</v>
      </c>
      <c r="H8303" s="2">
        <v>10227955.140000001</v>
      </c>
      <c r="I8303">
        <v>3.14</v>
      </c>
      <c r="J8303" s="2">
        <v>10227955.140000001</v>
      </c>
      <c r="K8303" s="2">
        <v>771339</v>
      </c>
      <c r="L8303">
        <v>13.26</v>
      </c>
      <c r="M8303" t="s">
        <v>576</v>
      </c>
      <c r="N8303" t="s">
        <v>31</v>
      </c>
      <c r="O8303" t="s">
        <v>20</v>
      </c>
    </row>
    <row r="8304" spans="1:15" x14ac:dyDescent="0.2">
      <c r="A8304" s="1" t="s">
        <v>632</v>
      </c>
      <c r="B8304" s="1">
        <v>46024</v>
      </c>
      <c r="C8304" t="s">
        <v>558</v>
      </c>
      <c r="D8304" t="s">
        <v>559</v>
      </c>
      <c r="F8304" t="s">
        <v>533</v>
      </c>
      <c r="G8304" t="s">
        <v>17</v>
      </c>
      <c r="H8304" s="2">
        <v>8832556.7400000002</v>
      </c>
      <c r="I8304">
        <v>2.71</v>
      </c>
      <c r="J8304" s="2">
        <v>8832556.7400000002</v>
      </c>
      <c r="K8304" s="2">
        <v>111608</v>
      </c>
      <c r="L8304">
        <v>79.14</v>
      </c>
      <c r="M8304" t="s">
        <v>412</v>
      </c>
      <c r="N8304" t="s">
        <v>413</v>
      </c>
      <c r="O8304" t="s">
        <v>414</v>
      </c>
    </row>
    <row r="8305" spans="1:15" x14ac:dyDescent="0.2">
      <c r="A8305" s="1" t="s">
        <v>632</v>
      </c>
      <c r="B8305" s="1">
        <v>46024</v>
      </c>
      <c r="C8305" t="s">
        <v>562</v>
      </c>
      <c r="D8305" t="s">
        <v>563</v>
      </c>
      <c r="F8305" t="s">
        <v>533</v>
      </c>
      <c r="G8305" t="s">
        <v>17</v>
      </c>
      <c r="H8305" s="2">
        <v>6517932.0099999998</v>
      </c>
      <c r="I8305">
        <v>2</v>
      </c>
      <c r="J8305" s="2">
        <v>6517932.0099999998</v>
      </c>
      <c r="K8305" s="2">
        <v>324090</v>
      </c>
      <c r="L8305">
        <v>20.11</v>
      </c>
      <c r="M8305" t="s">
        <v>539</v>
      </c>
      <c r="N8305" t="s">
        <v>540</v>
      </c>
      <c r="O8305" t="s">
        <v>541</v>
      </c>
    </row>
    <row r="8306" spans="1:15" x14ac:dyDescent="0.2">
      <c r="A8306" s="1" t="s">
        <v>632</v>
      </c>
      <c r="B8306" s="1">
        <v>46024</v>
      </c>
      <c r="C8306" t="s">
        <v>564</v>
      </c>
      <c r="D8306" t="s">
        <v>565</v>
      </c>
      <c r="F8306" t="s">
        <v>533</v>
      </c>
      <c r="G8306" t="s">
        <v>17</v>
      </c>
      <c r="H8306" s="2">
        <v>6329660.8899999997</v>
      </c>
      <c r="I8306">
        <v>1.94</v>
      </c>
      <c r="J8306" s="2">
        <v>6329660.8899999997</v>
      </c>
      <c r="K8306" s="2">
        <v>541553</v>
      </c>
      <c r="L8306">
        <v>11.69</v>
      </c>
      <c r="M8306" t="s">
        <v>539</v>
      </c>
      <c r="N8306" t="s">
        <v>540</v>
      </c>
      <c r="O8306" t="s">
        <v>541</v>
      </c>
    </row>
    <row r="8307" spans="1:15" x14ac:dyDescent="0.2">
      <c r="A8307" s="1" t="s">
        <v>632</v>
      </c>
      <c r="B8307" s="1">
        <v>46024</v>
      </c>
      <c r="C8307" t="s">
        <v>568</v>
      </c>
      <c r="D8307" t="s">
        <v>569</v>
      </c>
      <c r="F8307" t="s">
        <v>533</v>
      </c>
      <c r="G8307" t="s">
        <v>17</v>
      </c>
      <c r="H8307" s="2">
        <v>5415639.8099999996</v>
      </c>
      <c r="I8307">
        <v>1.66</v>
      </c>
      <c r="J8307" s="2">
        <v>5415639.8099999996</v>
      </c>
      <c r="K8307" s="2">
        <v>547690</v>
      </c>
      <c r="L8307">
        <v>9.89</v>
      </c>
      <c r="M8307" t="s">
        <v>539</v>
      </c>
      <c r="N8307" t="s">
        <v>540</v>
      </c>
      <c r="O8307" t="s">
        <v>541</v>
      </c>
    </row>
    <row r="8308" spans="1:15" x14ac:dyDescent="0.2">
      <c r="A8308" s="1" t="s">
        <v>632</v>
      </c>
      <c r="B8308" s="1">
        <v>46024</v>
      </c>
      <c r="C8308" t="s">
        <v>608</v>
      </c>
      <c r="D8308" t="s">
        <v>609</v>
      </c>
      <c r="F8308" t="s">
        <v>533</v>
      </c>
      <c r="G8308" t="s">
        <v>17</v>
      </c>
      <c r="H8308" s="2">
        <v>4620461.72</v>
      </c>
      <c r="I8308">
        <v>1.42</v>
      </c>
      <c r="J8308" s="2">
        <v>4620461.72</v>
      </c>
      <c r="K8308" s="2">
        <v>11360900</v>
      </c>
      <c r="L8308">
        <v>0.41</v>
      </c>
      <c r="M8308" t="s">
        <v>524</v>
      </c>
      <c r="N8308" t="s">
        <v>525</v>
      </c>
      <c r="O8308" t="s">
        <v>526</v>
      </c>
    </row>
    <row r="8309" spans="1:15" x14ac:dyDescent="0.2">
      <c r="A8309" s="1" t="s">
        <v>632</v>
      </c>
      <c r="B8309" s="1">
        <v>46024</v>
      </c>
      <c r="C8309" t="s">
        <v>570</v>
      </c>
      <c r="D8309" t="s">
        <v>571</v>
      </c>
      <c r="F8309" t="s">
        <v>533</v>
      </c>
      <c r="G8309" t="s">
        <v>17</v>
      </c>
      <c r="H8309" s="2">
        <v>4538043.42</v>
      </c>
      <c r="I8309">
        <v>1.39</v>
      </c>
      <c r="J8309" s="2">
        <v>4538043.42</v>
      </c>
      <c r="K8309" s="2">
        <v>376964</v>
      </c>
      <c r="L8309">
        <v>12.04</v>
      </c>
      <c r="M8309" t="s">
        <v>374</v>
      </c>
      <c r="N8309" t="s">
        <v>375</v>
      </c>
      <c r="O8309" t="s">
        <v>376</v>
      </c>
    </row>
    <row r="8310" spans="1:15" x14ac:dyDescent="0.2">
      <c r="A8310" s="1" t="s">
        <v>632</v>
      </c>
      <c r="B8310" s="1">
        <v>46024</v>
      </c>
      <c r="C8310">
        <v>1208</v>
      </c>
      <c r="D8310" t="s">
        <v>579</v>
      </c>
      <c r="F8310" t="s">
        <v>533</v>
      </c>
      <c r="G8310" t="s">
        <v>17</v>
      </c>
      <c r="H8310" s="2">
        <v>3759256.19</v>
      </c>
      <c r="I8310">
        <v>1.1499999999999999</v>
      </c>
      <c r="J8310" s="2">
        <v>3759256.19</v>
      </c>
      <c r="K8310" s="2">
        <v>3212000</v>
      </c>
      <c r="L8310">
        <v>1.17</v>
      </c>
      <c r="M8310" t="s">
        <v>101</v>
      </c>
      <c r="N8310" t="s">
        <v>102</v>
      </c>
      <c r="O8310" t="s">
        <v>103</v>
      </c>
    </row>
    <row r="8311" spans="1:15" x14ac:dyDescent="0.2">
      <c r="A8311" s="1" t="s">
        <v>632</v>
      </c>
      <c r="B8311" s="1">
        <v>46024</v>
      </c>
      <c r="C8311" t="s">
        <v>582</v>
      </c>
      <c r="D8311" t="s">
        <v>583</v>
      </c>
      <c r="F8311" t="s">
        <v>533</v>
      </c>
      <c r="G8311" t="s">
        <v>17</v>
      </c>
      <c r="H8311" s="2">
        <v>2452812.7999999998</v>
      </c>
      <c r="I8311">
        <v>0.75</v>
      </c>
      <c r="J8311" s="2">
        <v>2452812.7999999998</v>
      </c>
      <c r="K8311" s="2">
        <v>84385</v>
      </c>
      <c r="L8311">
        <v>29.07</v>
      </c>
      <c r="M8311" t="s">
        <v>539</v>
      </c>
      <c r="N8311" t="s">
        <v>540</v>
      </c>
      <c r="O8311" t="s">
        <v>541</v>
      </c>
    </row>
    <row r="8312" spans="1:15" x14ac:dyDescent="0.2">
      <c r="A8312" s="1" t="s">
        <v>632</v>
      </c>
      <c r="B8312" s="1">
        <v>46024</v>
      </c>
      <c r="C8312" t="s">
        <v>596</v>
      </c>
      <c r="D8312" t="s">
        <v>597</v>
      </c>
      <c r="F8312" t="s">
        <v>533</v>
      </c>
      <c r="G8312" t="s">
        <v>17</v>
      </c>
      <c r="H8312" s="2">
        <v>2284142.34</v>
      </c>
      <c r="I8312">
        <v>0.7</v>
      </c>
      <c r="J8312" s="2">
        <v>2284142.34</v>
      </c>
      <c r="K8312" s="2">
        <v>962052</v>
      </c>
      <c r="L8312">
        <v>2.37</v>
      </c>
      <c r="M8312" t="s">
        <v>374</v>
      </c>
      <c r="N8312" t="s">
        <v>375</v>
      </c>
      <c r="O8312" t="s">
        <v>376</v>
      </c>
    </row>
    <row r="8313" spans="1:15" x14ac:dyDescent="0.2">
      <c r="A8313" s="1" t="s">
        <v>632</v>
      </c>
      <c r="B8313" s="1">
        <v>46024</v>
      </c>
      <c r="C8313">
        <v>1258</v>
      </c>
      <c r="D8313" t="s">
        <v>581</v>
      </c>
      <c r="F8313" t="s">
        <v>533</v>
      </c>
      <c r="G8313" t="s">
        <v>17</v>
      </c>
      <c r="H8313" s="2">
        <v>2067668.93</v>
      </c>
      <c r="I8313">
        <v>0.63</v>
      </c>
      <c r="J8313" s="2">
        <v>2067668.93</v>
      </c>
      <c r="K8313" s="2">
        <v>1060000</v>
      </c>
      <c r="L8313">
        <v>1.95</v>
      </c>
      <c r="M8313" t="s">
        <v>101</v>
      </c>
      <c r="N8313" t="s">
        <v>102</v>
      </c>
      <c r="O8313" t="s">
        <v>103</v>
      </c>
    </row>
    <row r="8314" spans="1:15" x14ac:dyDescent="0.2">
      <c r="A8314" s="1" t="s">
        <v>632</v>
      </c>
      <c r="B8314" s="1">
        <v>46024</v>
      </c>
      <c r="C8314" t="s">
        <v>584</v>
      </c>
      <c r="D8314" t="s">
        <v>585</v>
      </c>
      <c r="F8314" t="s">
        <v>533</v>
      </c>
      <c r="G8314" t="s">
        <v>17</v>
      </c>
      <c r="H8314" s="2">
        <v>2019113.78</v>
      </c>
      <c r="I8314">
        <v>0.62</v>
      </c>
      <c r="J8314" s="2">
        <v>2019113.78</v>
      </c>
      <c r="K8314" s="2">
        <v>110616</v>
      </c>
      <c r="L8314">
        <v>18.25</v>
      </c>
      <c r="M8314" t="s">
        <v>539</v>
      </c>
      <c r="N8314" t="s">
        <v>540</v>
      </c>
      <c r="O8314" t="s">
        <v>541</v>
      </c>
    </row>
    <row r="8315" spans="1:15" x14ac:dyDescent="0.2">
      <c r="A8315" s="1" t="s">
        <v>632</v>
      </c>
      <c r="B8315" s="1">
        <v>46024</v>
      </c>
      <c r="C8315" t="s">
        <v>586</v>
      </c>
      <c r="D8315" t="s">
        <v>587</v>
      </c>
      <c r="F8315" t="s">
        <v>533</v>
      </c>
      <c r="G8315" t="s">
        <v>17</v>
      </c>
      <c r="H8315" s="2">
        <v>1640592.52</v>
      </c>
      <c r="I8315">
        <v>0.5</v>
      </c>
      <c r="J8315" s="2">
        <v>1640592.52</v>
      </c>
      <c r="K8315" s="2">
        <v>293542</v>
      </c>
      <c r="L8315">
        <v>5.59</v>
      </c>
      <c r="M8315" t="s">
        <v>539</v>
      </c>
      <c r="N8315" t="s">
        <v>540</v>
      </c>
      <c r="O8315" t="s">
        <v>541</v>
      </c>
    </row>
    <row r="8316" spans="1:15" x14ac:dyDescent="0.2">
      <c r="A8316" s="1" t="s">
        <v>632</v>
      </c>
      <c r="B8316" s="1">
        <v>46024</v>
      </c>
      <c r="C8316">
        <v>601899</v>
      </c>
      <c r="D8316" t="s">
        <v>610</v>
      </c>
      <c r="F8316" t="s">
        <v>533</v>
      </c>
      <c r="G8316" t="s">
        <v>17</v>
      </c>
      <c r="H8316" s="2">
        <v>1311507.92</v>
      </c>
      <c r="I8316">
        <v>0.4</v>
      </c>
      <c r="J8316" s="2">
        <v>1311507.92</v>
      </c>
      <c r="K8316" s="2">
        <v>265100</v>
      </c>
      <c r="L8316">
        <v>4.95</v>
      </c>
      <c r="M8316" t="s">
        <v>101</v>
      </c>
      <c r="N8316" t="s">
        <v>604</v>
      </c>
      <c r="O8316" t="s">
        <v>167</v>
      </c>
    </row>
    <row r="8317" spans="1:15" x14ac:dyDescent="0.2">
      <c r="A8317" s="1" t="s">
        <v>632</v>
      </c>
      <c r="B8317" s="1">
        <v>46024</v>
      </c>
      <c r="C8317" t="s">
        <v>594</v>
      </c>
      <c r="D8317" t="s">
        <v>595</v>
      </c>
      <c r="F8317" t="s">
        <v>533</v>
      </c>
      <c r="G8317" t="s">
        <v>17</v>
      </c>
      <c r="H8317" s="2">
        <v>966981.46</v>
      </c>
      <c r="I8317">
        <v>0.3</v>
      </c>
      <c r="J8317" s="2">
        <v>966981.46</v>
      </c>
      <c r="K8317" s="2">
        <v>261743</v>
      </c>
      <c r="L8317">
        <v>3.69</v>
      </c>
      <c r="M8317" t="s">
        <v>539</v>
      </c>
      <c r="N8317" t="s">
        <v>540</v>
      </c>
      <c r="O8317" t="s">
        <v>541</v>
      </c>
    </row>
    <row r="8318" spans="1:15" x14ac:dyDescent="0.2">
      <c r="A8318" s="1" t="s">
        <v>632</v>
      </c>
      <c r="B8318" s="1">
        <v>46024</v>
      </c>
      <c r="C8318" t="s">
        <v>590</v>
      </c>
      <c r="D8318" t="s">
        <v>591</v>
      </c>
      <c r="F8318" t="s">
        <v>533</v>
      </c>
      <c r="G8318" t="s">
        <v>17</v>
      </c>
      <c r="H8318" s="2">
        <v>914474.14</v>
      </c>
      <c r="I8318">
        <v>0.28000000000000003</v>
      </c>
      <c r="J8318" s="2">
        <v>914474.14</v>
      </c>
      <c r="K8318" s="2">
        <v>79975</v>
      </c>
      <c r="L8318">
        <v>11.43</v>
      </c>
      <c r="M8318" t="s">
        <v>154</v>
      </c>
      <c r="N8318" t="s">
        <v>396</v>
      </c>
      <c r="O8318" t="s">
        <v>152</v>
      </c>
    </row>
    <row r="8319" spans="1:15" x14ac:dyDescent="0.2">
      <c r="A8319" s="1" t="s">
        <v>632</v>
      </c>
      <c r="B8319" s="1">
        <v>46024</v>
      </c>
      <c r="C8319" t="s">
        <v>592</v>
      </c>
      <c r="D8319" t="s">
        <v>593</v>
      </c>
      <c r="F8319" t="s">
        <v>533</v>
      </c>
      <c r="G8319" t="s">
        <v>17</v>
      </c>
      <c r="H8319" s="2">
        <v>875519.14</v>
      </c>
      <c r="I8319">
        <v>0.27</v>
      </c>
      <c r="J8319" s="2">
        <v>875519.14</v>
      </c>
      <c r="K8319" s="2">
        <v>450007</v>
      </c>
      <c r="L8319">
        <v>1.95</v>
      </c>
      <c r="M8319" t="s">
        <v>539</v>
      </c>
      <c r="N8319" t="s">
        <v>540</v>
      </c>
      <c r="O8319" t="s">
        <v>541</v>
      </c>
    </row>
    <row r="8320" spans="1:15" x14ac:dyDescent="0.2">
      <c r="A8320" s="1" t="s">
        <v>632</v>
      </c>
      <c r="B8320" s="1">
        <v>46024</v>
      </c>
      <c r="C8320" t="s">
        <v>20</v>
      </c>
      <c r="D8320" t="s">
        <v>104</v>
      </c>
      <c r="F8320" t="s">
        <v>106</v>
      </c>
      <c r="G8320" t="s">
        <v>107</v>
      </c>
      <c r="H8320" s="2">
        <v>827427.67</v>
      </c>
      <c r="I8320">
        <v>0.25</v>
      </c>
      <c r="J8320" s="2">
        <v>827427.67</v>
      </c>
      <c r="K8320" s="2">
        <v>827428</v>
      </c>
      <c r="L8320">
        <v>100</v>
      </c>
      <c r="M8320" t="s">
        <v>18</v>
      </c>
      <c r="N8320" t="s">
        <v>108</v>
      </c>
      <c r="O8320" t="s">
        <v>20</v>
      </c>
    </row>
    <row r="8321" spans="1:15" x14ac:dyDescent="0.2">
      <c r="A8321" s="1" t="s">
        <v>632</v>
      </c>
      <c r="B8321" s="1">
        <v>46024</v>
      </c>
      <c r="C8321">
        <v>600362</v>
      </c>
      <c r="D8321" t="s">
        <v>603</v>
      </c>
      <c r="F8321" t="s">
        <v>533</v>
      </c>
      <c r="G8321" t="s">
        <v>17</v>
      </c>
      <c r="H8321" s="2">
        <v>795319.44</v>
      </c>
      <c r="I8321">
        <v>0.24</v>
      </c>
      <c r="J8321" s="2">
        <v>795319.44</v>
      </c>
      <c r="K8321" s="2">
        <v>100900</v>
      </c>
      <c r="L8321">
        <v>7.88</v>
      </c>
      <c r="M8321" t="s">
        <v>101</v>
      </c>
      <c r="N8321" t="s">
        <v>604</v>
      </c>
      <c r="O8321" t="s">
        <v>167</v>
      </c>
    </row>
    <row r="8322" spans="1:15" x14ac:dyDescent="0.2">
      <c r="A8322" s="1" t="s">
        <v>632</v>
      </c>
      <c r="B8322" s="1">
        <v>46024</v>
      </c>
      <c r="C8322">
        <v>1515</v>
      </c>
      <c r="D8322" t="s">
        <v>602</v>
      </c>
      <c r="F8322" t="s">
        <v>533</v>
      </c>
      <c r="G8322" t="s">
        <v>17</v>
      </c>
      <c r="H8322" s="2">
        <v>770024.59</v>
      </c>
      <c r="I8322">
        <v>0.24</v>
      </c>
      <c r="J8322" s="2">
        <v>770024.59</v>
      </c>
      <c r="K8322" s="2">
        <v>53900</v>
      </c>
      <c r="L8322">
        <v>14.29</v>
      </c>
      <c r="M8322" t="s">
        <v>73</v>
      </c>
      <c r="N8322" t="s">
        <v>74</v>
      </c>
      <c r="O8322" t="s">
        <v>75</v>
      </c>
    </row>
    <row r="8323" spans="1:15" x14ac:dyDescent="0.2">
      <c r="A8323" s="1" t="s">
        <v>632</v>
      </c>
      <c r="B8323" s="1">
        <v>46024</v>
      </c>
      <c r="C8323" t="s">
        <v>598</v>
      </c>
      <c r="D8323" t="s">
        <v>599</v>
      </c>
      <c r="F8323" t="s">
        <v>533</v>
      </c>
      <c r="G8323" t="s">
        <v>17</v>
      </c>
      <c r="H8323" s="2">
        <v>766066.37</v>
      </c>
      <c r="I8323">
        <v>0.24</v>
      </c>
      <c r="J8323" s="2">
        <v>766066.37</v>
      </c>
      <c r="K8323" s="2">
        <v>556036</v>
      </c>
      <c r="L8323">
        <v>1.38</v>
      </c>
      <c r="M8323" t="s">
        <v>374</v>
      </c>
      <c r="N8323" t="s">
        <v>375</v>
      </c>
      <c r="O8323" t="s">
        <v>376</v>
      </c>
    </row>
    <row r="8324" spans="1:15" x14ac:dyDescent="0.2">
      <c r="A8324" s="1" t="s">
        <v>632</v>
      </c>
      <c r="B8324" s="1">
        <v>46024</v>
      </c>
      <c r="C8324" t="s">
        <v>734</v>
      </c>
      <c r="D8324" t="s">
        <v>735</v>
      </c>
      <c r="F8324" t="s">
        <v>533</v>
      </c>
      <c r="G8324" t="s">
        <v>17</v>
      </c>
      <c r="H8324" s="2">
        <v>739955.14</v>
      </c>
      <c r="I8324">
        <v>0.23</v>
      </c>
      <c r="J8324" s="2">
        <v>739955.14</v>
      </c>
      <c r="K8324" s="2">
        <v>125213</v>
      </c>
      <c r="L8324">
        <v>5.91</v>
      </c>
      <c r="M8324" t="s">
        <v>539</v>
      </c>
      <c r="N8324" t="s">
        <v>540</v>
      </c>
      <c r="O8324" t="s">
        <v>541</v>
      </c>
    </row>
    <row r="8325" spans="1:15" x14ac:dyDescent="0.2">
      <c r="A8325" s="1" t="s">
        <v>632</v>
      </c>
      <c r="B8325" s="1">
        <v>46024</v>
      </c>
      <c r="C8325" t="s">
        <v>605</v>
      </c>
      <c r="D8325" t="s">
        <v>606</v>
      </c>
      <c r="F8325" t="s">
        <v>533</v>
      </c>
      <c r="G8325" t="s">
        <v>17</v>
      </c>
      <c r="H8325" s="2">
        <v>655754.87</v>
      </c>
      <c r="I8325">
        <v>0.2</v>
      </c>
      <c r="J8325" s="2">
        <v>655754.87</v>
      </c>
      <c r="K8325" s="2">
        <v>215968</v>
      </c>
      <c r="L8325">
        <v>3.04</v>
      </c>
      <c r="M8325" t="s">
        <v>374</v>
      </c>
      <c r="N8325" t="s">
        <v>375</v>
      </c>
      <c r="O8325" t="s">
        <v>376</v>
      </c>
    </row>
    <row r="8326" spans="1:15" x14ac:dyDescent="0.2">
      <c r="A8326" s="1" t="s">
        <v>632</v>
      </c>
      <c r="B8326" s="1">
        <v>46024</v>
      </c>
      <c r="C8326">
        <v>603993</v>
      </c>
      <c r="D8326" t="s">
        <v>618</v>
      </c>
      <c r="F8326" t="s">
        <v>533</v>
      </c>
      <c r="G8326" t="s">
        <v>17</v>
      </c>
      <c r="H8326" s="2">
        <v>644415.9</v>
      </c>
      <c r="I8326">
        <v>0.2</v>
      </c>
      <c r="J8326" s="2">
        <v>644415.9</v>
      </c>
      <c r="K8326" s="2">
        <v>224500</v>
      </c>
      <c r="L8326">
        <v>2.87</v>
      </c>
      <c r="M8326" t="s">
        <v>101</v>
      </c>
      <c r="N8326" t="s">
        <v>604</v>
      </c>
      <c r="O8326" t="s">
        <v>167</v>
      </c>
    </row>
    <row r="8327" spans="1:15" x14ac:dyDescent="0.2">
      <c r="A8327" s="1" t="s">
        <v>632</v>
      </c>
      <c r="B8327" s="1">
        <v>46024</v>
      </c>
      <c r="C8327" t="s">
        <v>600</v>
      </c>
      <c r="D8327" t="s">
        <v>601</v>
      </c>
      <c r="F8327" t="s">
        <v>533</v>
      </c>
      <c r="G8327" t="s">
        <v>17</v>
      </c>
      <c r="H8327" s="2">
        <v>639081.55000000005</v>
      </c>
      <c r="I8327">
        <v>0.2</v>
      </c>
      <c r="J8327" s="2">
        <v>639081.55000000005</v>
      </c>
      <c r="K8327" s="2">
        <v>81283</v>
      </c>
      <c r="L8327">
        <v>7.86</v>
      </c>
      <c r="M8327" t="s">
        <v>539</v>
      </c>
      <c r="N8327" t="s">
        <v>540</v>
      </c>
      <c r="O8327" t="s">
        <v>541</v>
      </c>
    </row>
    <row r="8328" spans="1:15" x14ac:dyDescent="0.2">
      <c r="A8328" s="1" t="s">
        <v>632</v>
      </c>
      <c r="B8328" s="1">
        <v>46024</v>
      </c>
      <c r="C8328" t="s">
        <v>611</v>
      </c>
      <c r="D8328" t="s">
        <v>612</v>
      </c>
      <c r="F8328" t="s">
        <v>533</v>
      </c>
      <c r="G8328" t="s">
        <v>17</v>
      </c>
      <c r="H8328" s="2">
        <v>504406.51</v>
      </c>
      <c r="I8328">
        <v>0.15</v>
      </c>
      <c r="J8328" s="2">
        <v>504406.51</v>
      </c>
      <c r="K8328" s="2">
        <v>1351300</v>
      </c>
      <c r="L8328">
        <v>0.37</v>
      </c>
      <c r="M8328" t="s">
        <v>154</v>
      </c>
      <c r="N8328" t="s">
        <v>396</v>
      </c>
      <c r="O8328" t="s">
        <v>152</v>
      </c>
    </row>
    <row r="8329" spans="1:15" x14ac:dyDescent="0.2">
      <c r="A8329" s="1" t="s">
        <v>632</v>
      </c>
      <c r="B8329" s="1">
        <v>46024</v>
      </c>
      <c r="C8329">
        <v>601168</v>
      </c>
      <c r="D8329" t="s">
        <v>607</v>
      </c>
      <c r="F8329" t="s">
        <v>533</v>
      </c>
      <c r="G8329" t="s">
        <v>17</v>
      </c>
      <c r="H8329" s="2">
        <v>464531.15</v>
      </c>
      <c r="I8329">
        <v>0.14000000000000001</v>
      </c>
      <c r="J8329" s="2">
        <v>464531.15</v>
      </c>
      <c r="K8329" s="2">
        <v>117100</v>
      </c>
      <c r="L8329">
        <v>3.97</v>
      </c>
      <c r="M8329" t="s">
        <v>101</v>
      </c>
      <c r="N8329" t="s">
        <v>604</v>
      </c>
      <c r="O8329" t="s">
        <v>167</v>
      </c>
    </row>
    <row r="8330" spans="1:15" x14ac:dyDescent="0.2">
      <c r="A8330" s="1" t="s">
        <v>632</v>
      </c>
      <c r="B8330" s="1">
        <v>46024</v>
      </c>
      <c r="C8330" t="s">
        <v>613</v>
      </c>
      <c r="D8330" t="s">
        <v>614</v>
      </c>
      <c r="F8330" t="s">
        <v>533</v>
      </c>
      <c r="G8330" t="s">
        <v>17</v>
      </c>
      <c r="H8330" s="2">
        <v>367270.3</v>
      </c>
      <c r="I8330">
        <v>0.11</v>
      </c>
      <c r="J8330" s="2">
        <v>367270.3</v>
      </c>
      <c r="K8330" s="2">
        <v>146422</v>
      </c>
      <c r="L8330">
        <v>2.5099999999999998</v>
      </c>
      <c r="M8330" t="s">
        <v>154</v>
      </c>
      <c r="N8330" t="s">
        <v>396</v>
      </c>
      <c r="O8330" t="s">
        <v>152</v>
      </c>
    </row>
    <row r="8331" spans="1:15" x14ac:dyDescent="0.2">
      <c r="A8331" s="1" t="s">
        <v>632</v>
      </c>
      <c r="B8331" s="1">
        <v>46024</v>
      </c>
      <c r="C8331">
        <v>601212</v>
      </c>
      <c r="D8331" t="s">
        <v>615</v>
      </c>
      <c r="F8331" t="s">
        <v>533</v>
      </c>
      <c r="G8331" t="s">
        <v>17</v>
      </c>
      <c r="H8331" s="2">
        <v>303349.81</v>
      </c>
      <c r="I8331">
        <v>0.09</v>
      </c>
      <c r="J8331" s="2">
        <v>303349.81</v>
      </c>
      <c r="K8331" s="2">
        <v>361300</v>
      </c>
      <c r="L8331">
        <v>0.84</v>
      </c>
      <c r="M8331" t="s">
        <v>101</v>
      </c>
      <c r="N8331" t="s">
        <v>604</v>
      </c>
      <c r="O8331" t="s">
        <v>167</v>
      </c>
    </row>
    <row r="8332" spans="1:15" x14ac:dyDescent="0.2">
      <c r="A8332" s="1" t="s">
        <v>632</v>
      </c>
      <c r="B8332" s="1">
        <v>46024</v>
      </c>
      <c r="C8332">
        <v>878</v>
      </c>
      <c r="D8332" t="s">
        <v>616</v>
      </c>
      <c r="F8332" t="s">
        <v>533</v>
      </c>
      <c r="G8332" t="s">
        <v>17</v>
      </c>
      <c r="H8332" s="2">
        <v>288771.65999999997</v>
      </c>
      <c r="I8332">
        <v>0.09</v>
      </c>
      <c r="J8332" s="2">
        <v>288771.65999999997</v>
      </c>
      <c r="K8332" s="2">
        <v>98100</v>
      </c>
      <c r="L8332">
        <v>2.94</v>
      </c>
      <c r="M8332" t="s">
        <v>101</v>
      </c>
      <c r="N8332" t="s">
        <v>166</v>
      </c>
      <c r="O8332" t="s">
        <v>167</v>
      </c>
    </row>
    <row r="8333" spans="1:15" x14ac:dyDescent="0.2">
      <c r="A8333" s="1" t="s">
        <v>632</v>
      </c>
      <c r="B8333" s="1">
        <v>46024</v>
      </c>
      <c r="C8333">
        <v>737</v>
      </c>
      <c r="D8333" t="s">
        <v>617</v>
      </c>
      <c r="F8333" t="s">
        <v>533</v>
      </c>
      <c r="G8333" t="s">
        <v>17</v>
      </c>
      <c r="H8333" s="2">
        <v>204977.65</v>
      </c>
      <c r="I8333">
        <v>0.06</v>
      </c>
      <c r="J8333" s="2">
        <v>204977.65</v>
      </c>
      <c r="K8333" s="2">
        <v>92800</v>
      </c>
      <c r="L8333">
        <v>2.21</v>
      </c>
      <c r="M8333" t="s">
        <v>101</v>
      </c>
      <c r="N8333" t="s">
        <v>166</v>
      </c>
      <c r="O8333" t="s">
        <v>167</v>
      </c>
    </row>
    <row r="8334" spans="1:15" x14ac:dyDescent="0.2">
      <c r="A8334" s="1" t="s">
        <v>632</v>
      </c>
      <c r="B8334" s="1">
        <v>46024</v>
      </c>
      <c r="C8334" t="s">
        <v>119</v>
      </c>
      <c r="D8334" t="s">
        <v>120</v>
      </c>
      <c r="F8334" t="s">
        <v>106</v>
      </c>
      <c r="G8334" t="s">
        <v>122</v>
      </c>
      <c r="H8334" s="2">
        <v>123867.47</v>
      </c>
      <c r="I8334">
        <v>0.04</v>
      </c>
      <c r="J8334" s="2">
        <v>123867.47</v>
      </c>
      <c r="K8334" s="2">
        <v>123867</v>
      </c>
      <c r="L8334">
        <v>1</v>
      </c>
      <c r="M8334" t="s">
        <v>123</v>
      </c>
      <c r="N8334" t="s">
        <v>108</v>
      </c>
      <c r="O8334" t="s">
        <v>20</v>
      </c>
    </row>
    <row r="8335" spans="1:15" x14ac:dyDescent="0.2">
      <c r="A8335" s="1" t="s">
        <v>632</v>
      </c>
      <c r="B8335" s="1">
        <v>46024</v>
      </c>
      <c r="C8335">
        <v>600490</v>
      </c>
      <c r="D8335" t="s">
        <v>736</v>
      </c>
      <c r="F8335" t="s">
        <v>533</v>
      </c>
      <c r="G8335" t="s">
        <v>17</v>
      </c>
      <c r="H8335" s="2">
        <v>119374.53</v>
      </c>
      <c r="I8335">
        <v>0.04</v>
      </c>
      <c r="J8335" s="2">
        <v>119374.53</v>
      </c>
      <c r="K8335" s="2">
        <v>107600</v>
      </c>
      <c r="L8335">
        <v>1.1100000000000001</v>
      </c>
      <c r="M8335" t="s">
        <v>101</v>
      </c>
      <c r="N8335" t="s">
        <v>604</v>
      </c>
      <c r="O8335" t="s">
        <v>167</v>
      </c>
    </row>
    <row r="8336" spans="1:15" x14ac:dyDescent="0.2">
      <c r="A8336" s="1" t="s">
        <v>632</v>
      </c>
      <c r="B8336" s="1">
        <v>46024</v>
      </c>
      <c r="C8336" t="s">
        <v>339</v>
      </c>
      <c r="D8336" t="s">
        <v>340</v>
      </c>
      <c r="F8336" t="s">
        <v>106</v>
      </c>
      <c r="G8336" t="s">
        <v>117</v>
      </c>
      <c r="H8336" s="2">
        <v>79000</v>
      </c>
      <c r="I8336">
        <v>0.02</v>
      </c>
      <c r="J8336" s="2">
        <v>79000</v>
      </c>
      <c r="K8336" s="2">
        <v>79000</v>
      </c>
      <c r="L8336">
        <v>100</v>
      </c>
      <c r="M8336" t="s">
        <v>18</v>
      </c>
      <c r="N8336" t="s">
        <v>108</v>
      </c>
      <c r="O8336" t="s">
        <v>20</v>
      </c>
    </row>
    <row r="8337" spans="1:15" x14ac:dyDescent="0.2">
      <c r="A8337" s="1" t="s">
        <v>632</v>
      </c>
      <c r="B8337" s="1">
        <v>46024</v>
      </c>
      <c r="C8337">
        <v>2362</v>
      </c>
      <c r="D8337" t="s">
        <v>619</v>
      </c>
      <c r="F8337" t="s">
        <v>533</v>
      </c>
      <c r="G8337" t="s">
        <v>17</v>
      </c>
      <c r="H8337" s="2">
        <v>70370.559999999998</v>
      </c>
      <c r="I8337">
        <v>0.02</v>
      </c>
      <c r="J8337" s="2">
        <v>70370.559999999998</v>
      </c>
      <c r="K8337" s="2">
        <v>1071000</v>
      </c>
      <c r="L8337">
        <v>7.0000000000000007E-2</v>
      </c>
      <c r="M8337" t="s">
        <v>101</v>
      </c>
      <c r="N8337" t="s">
        <v>102</v>
      </c>
      <c r="O8337" t="s">
        <v>103</v>
      </c>
    </row>
    <row r="8338" spans="1:15" x14ac:dyDescent="0.2">
      <c r="A8338" s="1" t="s">
        <v>632</v>
      </c>
      <c r="B8338" s="1">
        <v>46024</v>
      </c>
      <c r="C8338" t="s">
        <v>541</v>
      </c>
      <c r="D8338" t="s">
        <v>550</v>
      </c>
      <c r="F8338" t="s">
        <v>106</v>
      </c>
      <c r="G8338" t="s">
        <v>107</v>
      </c>
      <c r="H8338" s="2">
        <v>41042.54</v>
      </c>
      <c r="I8338">
        <v>0.01</v>
      </c>
      <c r="J8338" s="2">
        <v>41042.54</v>
      </c>
      <c r="K8338" s="2">
        <v>56325</v>
      </c>
      <c r="L8338">
        <v>72.87</v>
      </c>
      <c r="M8338" t="s">
        <v>539</v>
      </c>
      <c r="N8338" t="s">
        <v>108</v>
      </c>
      <c r="O8338" t="s">
        <v>541</v>
      </c>
    </row>
    <row r="8339" spans="1:15" x14ac:dyDescent="0.2">
      <c r="A8339" s="1" t="s">
        <v>632</v>
      </c>
      <c r="B8339" s="1">
        <v>46024</v>
      </c>
      <c r="C8339" t="s">
        <v>40</v>
      </c>
      <c r="D8339" t="s">
        <v>125</v>
      </c>
      <c r="F8339" t="s">
        <v>106</v>
      </c>
      <c r="G8339" t="s">
        <v>107</v>
      </c>
      <c r="H8339" s="2">
        <v>31448.14</v>
      </c>
      <c r="I8339">
        <v>0.01</v>
      </c>
      <c r="J8339" s="2">
        <v>31448.14</v>
      </c>
      <c r="K8339" s="2">
        <v>26761</v>
      </c>
      <c r="L8339">
        <v>117.51</v>
      </c>
      <c r="M8339" t="s">
        <v>126</v>
      </c>
      <c r="N8339" t="s">
        <v>108</v>
      </c>
      <c r="O8339" t="s">
        <v>40</v>
      </c>
    </row>
    <row r="8340" spans="1:15" x14ac:dyDescent="0.2">
      <c r="A8340" s="1" t="s">
        <v>632</v>
      </c>
      <c r="B8340" s="1">
        <v>46024</v>
      </c>
      <c r="C8340" t="s">
        <v>536</v>
      </c>
      <c r="D8340" t="s">
        <v>580</v>
      </c>
      <c r="F8340" t="s">
        <v>106</v>
      </c>
      <c r="G8340" t="s">
        <v>107</v>
      </c>
      <c r="H8340" s="2">
        <v>25091.7</v>
      </c>
      <c r="I8340">
        <v>0.01</v>
      </c>
      <c r="J8340" s="2">
        <v>25091.7</v>
      </c>
      <c r="K8340" s="2">
        <v>448652</v>
      </c>
      <c r="L8340">
        <v>5.59</v>
      </c>
      <c r="M8340" t="s">
        <v>534</v>
      </c>
      <c r="N8340" t="s">
        <v>108</v>
      </c>
      <c r="O8340" t="s">
        <v>536</v>
      </c>
    </row>
    <row r="8341" spans="1:15" x14ac:dyDescent="0.2">
      <c r="A8341" s="1" t="s">
        <v>632</v>
      </c>
      <c r="B8341" s="1">
        <v>46024</v>
      </c>
      <c r="C8341" t="s">
        <v>376</v>
      </c>
      <c r="D8341" t="s">
        <v>495</v>
      </c>
      <c r="F8341" t="s">
        <v>106</v>
      </c>
      <c r="G8341" t="s">
        <v>107</v>
      </c>
      <c r="H8341" s="2">
        <v>15094.52</v>
      </c>
      <c r="I8341">
        <v>0</v>
      </c>
      <c r="J8341" s="2">
        <v>15094.52</v>
      </c>
      <c r="K8341" s="2">
        <v>22570</v>
      </c>
      <c r="L8341">
        <v>66.88</v>
      </c>
      <c r="M8341" t="s">
        <v>374</v>
      </c>
      <c r="N8341" t="s">
        <v>108</v>
      </c>
      <c r="O8341" t="s">
        <v>376</v>
      </c>
    </row>
    <row r="8342" spans="1:15" x14ac:dyDescent="0.2">
      <c r="A8342" s="1" t="s">
        <v>632</v>
      </c>
      <c r="B8342" s="1">
        <v>46024</v>
      </c>
      <c r="C8342" t="s">
        <v>152</v>
      </c>
      <c r="D8342" t="s">
        <v>153</v>
      </c>
      <c r="F8342" t="s">
        <v>106</v>
      </c>
      <c r="G8342" t="s">
        <v>107</v>
      </c>
      <c r="H8342" s="2">
        <v>9808.2900000000009</v>
      </c>
      <c r="I8342">
        <v>0</v>
      </c>
      <c r="J8342" s="2">
        <v>9808.2900000000009</v>
      </c>
      <c r="K8342" s="2">
        <v>7265</v>
      </c>
      <c r="L8342">
        <v>135</v>
      </c>
      <c r="M8342" t="s">
        <v>154</v>
      </c>
      <c r="N8342" t="s">
        <v>108</v>
      </c>
      <c r="O8342" t="s">
        <v>152</v>
      </c>
    </row>
    <row r="8343" spans="1:15" x14ac:dyDescent="0.2">
      <c r="A8343" s="1" t="s">
        <v>632</v>
      </c>
      <c r="B8343" s="1">
        <v>46024</v>
      </c>
      <c r="C8343" t="s">
        <v>622</v>
      </c>
      <c r="D8343" t="s">
        <v>623</v>
      </c>
      <c r="F8343" t="s">
        <v>106</v>
      </c>
      <c r="G8343" t="s">
        <v>107</v>
      </c>
      <c r="H8343" s="2">
        <v>3742.93</v>
      </c>
      <c r="I8343">
        <v>0</v>
      </c>
      <c r="J8343" s="2">
        <v>3742.93</v>
      </c>
      <c r="K8343" s="2">
        <v>20352</v>
      </c>
      <c r="L8343">
        <v>18.39</v>
      </c>
      <c r="M8343" t="s">
        <v>576</v>
      </c>
      <c r="N8343" t="s">
        <v>108</v>
      </c>
      <c r="O8343" t="s">
        <v>622</v>
      </c>
    </row>
    <row r="8344" spans="1:15" x14ac:dyDescent="0.2">
      <c r="A8344" s="1" t="s">
        <v>632</v>
      </c>
      <c r="B8344" s="1">
        <v>46024</v>
      </c>
      <c r="C8344" t="s">
        <v>526</v>
      </c>
      <c r="D8344" t="s">
        <v>631</v>
      </c>
      <c r="F8344" t="s">
        <v>106</v>
      </c>
      <c r="G8344" t="s">
        <v>174</v>
      </c>
      <c r="H8344">
        <v>225.77</v>
      </c>
      <c r="I8344">
        <v>0</v>
      </c>
      <c r="J8344">
        <v>225.77</v>
      </c>
      <c r="K8344" s="2">
        <v>1072645000</v>
      </c>
      <c r="L8344">
        <v>1</v>
      </c>
      <c r="M8344" t="s">
        <v>18</v>
      </c>
      <c r="N8344" t="s">
        <v>108</v>
      </c>
      <c r="O8344" t="s">
        <v>20</v>
      </c>
    </row>
    <row r="8345" spans="1:15" x14ac:dyDescent="0.2">
      <c r="A8345" s="1" t="s">
        <v>632</v>
      </c>
      <c r="B8345" s="1">
        <v>46024</v>
      </c>
      <c r="C8345" t="s">
        <v>168</v>
      </c>
      <c r="D8345" t="s">
        <v>177</v>
      </c>
      <c r="F8345" t="s">
        <v>106</v>
      </c>
      <c r="G8345" t="s">
        <v>174</v>
      </c>
      <c r="H8345">
        <v>200.83</v>
      </c>
      <c r="I8345">
        <v>0</v>
      </c>
      <c r="J8345">
        <v>200.83</v>
      </c>
      <c r="K8345" s="2">
        <v>388342</v>
      </c>
      <c r="L8345">
        <v>1</v>
      </c>
      <c r="M8345" t="s">
        <v>18</v>
      </c>
      <c r="N8345" t="s">
        <v>108</v>
      </c>
      <c r="O8345" t="s">
        <v>20</v>
      </c>
    </row>
    <row r="8346" spans="1:15" x14ac:dyDescent="0.2">
      <c r="A8346" s="1" t="s">
        <v>632</v>
      </c>
      <c r="B8346" s="1">
        <v>46024</v>
      </c>
      <c r="C8346" t="s">
        <v>414</v>
      </c>
      <c r="D8346" t="s">
        <v>630</v>
      </c>
      <c r="F8346" t="s">
        <v>106</v>
      </c>
      <c r="G8346" t="s">
        <v>174</v>
      </c>
      <c r="H8346">
        <v>104.24</v>
      </c>
      <c r="I8346">
        <v>0</v>
      </c>
      <c r="J8346">
        <v>104.24</v>
      </c>
      <c r="K8346" s="2">
        <v>433973</v>
      </c>
      <c r="L8346">
        <v>1</v>
      </c>
      <c r="M8346" t="s">
        <v>18</v>
      </c>
      <c r="N8346" t="s">
        <v>108</v>
      </c>
      <c r="O8346" t="s">
        <v>20</v>
      </c>
    </row>
    <row r="8347" spans="1:15" x14ac:dyDescent="0.2">
      <c r="A8347" s="1" t="s">
        <v>632</v>
      </c>
      <c r="B8347" s="1">
        <v>46024</v>
      </c>
      <c r="C8347" t="s">
        <v>103</v>
      </c>
      <c r="D8347" t="s">
        <v>178</v>
      </c>
      <c r="F8347" t="s">
        <v>106</v>
      </c>
      <c r="G8347" t="s">
        <v>174</v>
      </c>
      <c r="H8347">
        <v>-0.63</v>
      </c>
      <c r="I8347">
        <v>0</v>
      </c>
      <c r="J8347">
        <v>-0.63</v>
      </c>
      <c r="K8347" s="2">
        <v>-127167</v>
      </c>
      <c r="L8347">
        <v>1</v>
      </c>
      <c r="M8347" t="s">
        <v>18</v>
      </c>
      <c r="N8347" t="s">
        <v>108</v>
      </c>
      <c r="O8347" t="s">
        <v>20</v>
      </c>
    </row>
    <row r="8348" spans="1:15" x14ac:dyDescent="0.2">
      <c r="A8348" s="1" t="s">
        <v>632</v>
      </c>
      <c r="B8348" s="1">
        <v>46024</v>
      </c>
      <c r="C8348" t="s">
        <v>723</v>
      </c>
      <c r="D8348" t="s">
        <v>724</v>
      </c>
      <c r="F8348" t="s">
        <v>106</v>
      </c>
      <c r="G8348" t="s">
        <v>132</v>
      </c>
      <c r="H8348">
        <v>0</v>
      </c>
      <c r="I8348">
        <v>0</v>
      </c>
      <c r="J8348" s="2">
        <v>708403.92</v>
      </c>
      <c r="K8348">
        <v>18</v>
      </c>
      <c r="L8348">
        <v>787.11</v>
      </c>
      <c r="M8348" t="s">
        <v>126</v>
      </c>
      <c r="N8348" t="s">
        <v>627</v>
      </c>
      <c r="O8348" t="s">
        <v>40</v>
      </c>
    </row>
    <row r="8349" spans="1:15" x14ac:dyDescent="0.2">
      <c r="A8349" s="1" t="s">
        <v>632</v>
      </c>
      <c r="B8349" s="1">
        <v>46024</v>
      </c>
      <c r="C8349" t="s">
        <v>75</v>
      </c>
      <c r="D8349" t="s">
        <v>176</v>
      </c>
      <c r="F8349" t="s">
        <v>106</v>
      </c>
      <c r="G8349" t="s">
        <v>174</v>
      </c>
      <c r="H8349">
        <v>-48.78</v>
      </c>
      <c r="I8349">
        <v>0</v>
      </c>
      <c r="J8349">
        <v>-48.78</v>
      </c>
      <c r="K8349" s="2">
        <v>1816000</v>
      </c>
      <c r="L8349">
        <v>1</v>
      </c>
      <c r="M8349" t="s">
        <v>18</v>
      </c>
      <c r="N8349" t="s">
        <v>108</v>
      </c>
      <c r="O8349" t="s">
        <v>20</v>
      </c>
    </row>
    <row r="8350" spans="1:15" x14ac:dyDescent="0.2">
      <c r="A8350" s="1" t="s">
        <v>632</v>
      </c>
      <c r="B8350" s="1">
        <v>46024</v>
      </c>
      <c r="C8350" t="s">
        <v>75</v>
      </c>
      <c r="D8350" t="s">
        <v>176</v>
      </c>
      <c r="F8350" t="s">
        <v>106</v>
      </c>
      <c r="G8350" t="s">
        <v>174</v>
      </c>
      <c r="H8350">
        <v>-19</v>
      </c>
      <c r="I8350">
        <v>0</v>
      </c>
      <c r="J8350">
        <v>-19</v>
      </c>
      <c r="K8350" s="2">
        <v>1850400</v>
      </c>
      <c r="L8350">
        <v>1</v>
      </c>
      <c r="M8350" t="s">
        <v>18</v>
      </c>
      <c r="N8350" t="s">
        <v>108</v>
      </c>
      <c r="O8350" t="s">
        <v>20</v>
      </c>
    </row>
    <row r="8351" spans="1:15" x14ac:dyDescent="0.2">
      <c r="A8351" s="1" t="s">
        <v>632</v>
      </c>
      <c r="B8351" s="1">
        <v>46024</v>
      </c>
      <c r="C8351" t="s">
        <v>103</v>
      </c>
      <c r="D8351" t="s">
        <v>178</v>
      </c>
      <c r="F8351" t="s">
        <v>106</v>
      </c>
      <c r="G8351" t="s">
        <v>174</v>
      </c>
      <c r="H8351">
        <v>-113.62</v>
      </c>
      <c r="I8351">
        <v>0</v>
      </c>
      <c r="J8351">
        <v>-113.62</v>
      </c>
      <c r="K8351" s="2">
        <v>596120</v>
      </c>
      <c r="L8351">
        <v>1</v>
      </c>
      <c r="M8351" t="s">
        <v>18</v>
      </c>
      <c r="N8351" t="s">
        <v>108</v>
      </c>
      <c r="O8351" t="s">
        <v>20</v>
      </c>
    </row>
    <row r="8352" spans="1:15" x14ac:dyDescent="0.2">
      <c r="A8352" s="1" t="s">
        <v>632</v>
      </c>
      <c r="B8352" s="1">
        <v>46024</v>
      </c>
      <c r="C8352" t="s">
        <v>526</v>
      </c>
      <c r="D8352" t="s">
        <v>528</v>
      </c>
      <c r="F8352" t="s">
        <v>106</v>
      </c>
      <c r="G8352" t="s">
        <v>107</v>
      </c>
      <c r="H8352" s="2">
        <v>-16257.78</v>
      </c>
      <c r="I8352">
        <v>0</v>
      </c>
      <c r="J8352" s="2">
        <v>-16257.78</v>
      </c>
      <c r="K8352" s="2">
        <v>-271830133</v>
      </c>
      <c r="L8352">
        <v>0.01</v>
      </c>
      <c r="M8352" t="s">
        <v>524</v>
      </c>
      <c r="N8352" t="s">
        <v>108</v>
      </c>
      <c r="O8352" t="s">
        <v>526</v>
      </c>
    </row>
    <row r="8353" spans="1:15" x14ac:dyDescent="0.2">
      <c r="A8353" s="1" t="s">
        <v>632</v>
      </c>
      <c r="B8353" s="1">
        <v>46024</v>
      </c>
      <c r="C8353" t="s">
        <v>75</v>
      </c>
      <c r="D8353" t="s">
        <v>114</v>
      </c>
      <c r="F8353" t="s">
        <v>106</v>
      </c>
      <c r="G8353" t="s">
        <v>107</v>
      </c>
      <c r="H8353" s="2">
        <v>-16399.599999999999</v>
      </c>
      <c r="I8353">
        <v>-0.01</v>
      </c>
      <c r="J8353" s="2">
        <v>-16399.599999999999</v>
      </c>
      <c r="K8353" s="2">
        <v>-2567931</v>
      </c>
      <c r="L8353">
        <v>0.64</v>
      </c>
      <c r="M8353" t="s">
        <v>73</v>
      </c>
      <c r="N8353" t="s">
        <v>108</v>
      </c>
      <c r="O8353" t="s">
        <v>75</v>
      </c>
    </row>
    <row r="8354" spans="1:15" x14ac:dyDescent="0.2">
      <c r="A8354" s="1" t="s">
        <v>632</v>
      </c>
      <c r="B8354" s="1">
        <v>46024</v>
      </c>
      <c r="C8354" t="s">
        <v>168</v>
      </c>
      <c r="D8354" t="s">
        <v>169</v>
      </c>
      <c r="F8354" t="s">
        <v>106</v>
      </c>
      <c r="G8354" t="s">
        <v>107</v>
      </c>
      <c r="H8354" s="2">
        <v>-46637.14</v>
      </c>
      <c r="I8354">
        <v>-0.01</v>
      </c>
      <c r="J8354" s="2">
        <v>-46637.14</v>
      </c>
      <c r="K8354" s="2">
        <v>-324947</v>
      </c>
      <c r="L8354">
        <v>14.35</v>
      </c>
      <c r="M8354" t="s">
        <v>101</v>
      </c>
      <c r="N8354" t="s">
        <v>108</v>
      </c>
      <c r="O8354" t="s">
        <v>168</v>
      </c>
    </row>
    <row r="8355" spans="1:15" x14ac:dyDescent="0.2">
      <c r="A8355" s="1" t="s">
        <v>632</v>
      </c>
      <c r="B8355" s="1">
        <v>46024</v>
      </c>
      <c r="C8355" t="s">
        <v>103</v>
      </c>
      <c r="D8355" t="s">
        <v>127</v>
      </c>
      <c r="F8355" t="s">
        <v>106</v>
      </c>
      <c r="G8355" t="s">
        <v>107</v>
      </c>
      <c r="H8355" s="2">
        <v>-50513.58</v>
      </c>
      <c r="I8355">
        <v>-0.02</v>
      </c>
      <c r="J8355" s="2">
        <v>-50513.58</v>
      </c>
      <c r="K8355" s="2">
        <v>-393619</v>
      </c>
      <c r="L8355">
        <v>12.83</v>
      </c>
      <c r="M8355" t="s">
        <v>128</v>
      </c>
      <c r="N8355" t="s">
        <v>108</v>
      </c>
      <c r="O8355" t="s">
        <v>103</v>
      </c>
    </row>
    <row r="8356" spans="1:15" x14ac:dyDescent="0.2">
      <c r="A8356" s="1" t="s">
        <v>632</v>
      </c>
      <c r="B8356" s="1">
        <v>46024</v>
      </c>
      <c r="C8356" t="s">
        <v>414</v>
      </c>
      <c r="D8356" t="s">
        <v>499</v>
      </c>
      <c r="F8356" t="s">
        <v>106</v>
      </c>
      <c r="G8356" t="s">
        <v>107</v>
      </c>
      <c r="H8356" s="2">
        <v>-115831.78</v>
      </c>
      <c r="I8356">
        <v>-0.04</v>
      </c>
      <c r="J8356" s="2">
        <v>-115831.78</v>
      </c>
      <c r="K8356" s="2">
        <v>-414944</v>
      </c>
      <c r="L8356">
        <v>27.92</v>
      </c>
      <c r="M8356" t="s">
        <v>412</v>
      </c>
      <c r="N8356" t="s">
        <v>108</v>
      </c>
      <c r="O8356" t="s">
        <v>414</v>
      </c>
    </row>
    <row r="8357" spans="1:15" x14ac:dyDescent="0.2">
      <c r="A8357" s="1" t="s">
        <v>505</v>
      </c>
      <c r="B8357" s="1">
        <v>46024</v>
      </c>
      <c r="C8357">
        <v>5930</v>
      </c>
      <c r="D8357" t="s">
        <v>50</v>
      </c>
      <c r="F8357" t="s">
        <v>16</v>
      </c>
      <c r="G8357" t="s">
        <v>17</v>
      </c>
      <c r="H8357" s="2">
        <v>7055740.4299999997</v>
      </c>
      <c r="I8357">
        <v>9.6</v>
      </c>
      <c r="J8357" s="2">
        <v>7055740.4299999997</v>
      </c>
      <c r="K8357" s="2">
        <v>79200</v>
      </c>
      <c r="L8357">
        <v>89.09</v>
      </c>
      <c r="M8357" t="s">
        <v>51</v>
      </c>
      <c r="N8357" t="s">
        <v>52</v>
      </c>
      <c r="O8357" t="s">
        <v>53</v>
      </c>
    </row>
    <row r="8358" spans="1:15" x14ac:dyDescent="0.2">
      <c r="A8358" s="1" t="s">
        <v>505</v>
      </c>
      <c r="B8358" s="1">
        <v>46024</v>
      </c>
      <c r="C8358" t="s">
        <v>27</v>
      </c>
      <c r="D8358" t="s">
        <v>28</v>
      </c>
      <c r="F8358" t="s">
        <v>16</v>
      </c>
      <c r="G8358" t="s">
        <v>17</v>
      </c>
      <c r="H8358" s="2">
        <v>7054054.0199999996</v>
      </c>
      <c r="I8358">
        <v>9.59</v>
      </c>
      <c r="J8358" s="2">
        <v>7054054.0199999996</v>
      </c>
      <c r="K8358" s="2">
        <v>31566</v>
      </c>
      <c r="L8358">
        <v>223.47</v>
      </c>
      <c r="M8358" t="s">
        <v>18</v>
      </c>
      <c r="N8358" t="s">
        <v>19</v>
      </c>
      <c r="O8358" t="s">
        <v>20</v>
      </c>
    </row>
    <row r="8359" spans="1:15" x14ac:dyDescent="0.2">
      <c r="A8359" s="1" t="s">
        <v>505</v>
      </c>
      <c r="B8359" s="1">
        <v>46024</v>
      </c>
      <c r="C8359" t="s">
        <v>54</v>
      </c>
      <c r="D8359" t="s">
        <v>55</v>
      </c>
      <c r="F8359" t="s">
        <v>16</v>
      </c>
      <c r="G8359" t="s">
        <v>17</v>
      </c>
      <c r="H8359" s="2">
        <v>5202036.95</v>
      </c>
      <c r="I8359">
        <v>7.08</v>
      </c>
      <c r="J8359" s="2">
        <v>5202036.95</v>
      </c>
      <c r="K8359" s="2">
        <v>19195</v>
      </c>
      <c r="L8359">
        <v>271.01</v>
      </c>
      <c r="M8359" t="s">
        <v>18</v>
      </c>
      <c r="N8359" t="s">
        <v>19</v>
      </c>
      <c r="O8359" t="s">
        <v>20</v>
      </c>
    </row>
    <row r="8360" spans="1:15" x14ac:dyDescent="0.2">
      <c r="A8360" s="1" t="s">
        <v>505</v>
      </c>
      <c r="B8360" s="1">
        <v>46024</v>
      </c>
      <c r="C8360" t="s">
        <v>25</v>
      </c>
      <c r="D8360" t="s">
        <v>26</v>
      </c>
      <c r="F8360" t="s">
        <v>16</v>
      </c>
      <c r="G8360" t="s">
        <v>17</v>
      </c>
      <c r="H8360" s="2">
        <v>5103293.55</v>
      </c>
      <c r="I8360">
        <v>6.94</v>
      </c>
      <c r="J8360" s="2">
        <v>5103293.55</v>
      </c>
      <c r="K8360" s="2">
        <v>27023</v>
      </c>
      <c r="L8360">
        <v>188.85</v>
      </c>
      <c r="M8360" t="s">
        <v>18</v>
      </c>
      <c r="N8360" t="s">
        <v>19</v>
      </c>
      <c r="O8360" t="s">
        <v>20</v>
      </c>
    </row>
    <row r="8361" spans="1:15" x14ac:dyDescent="0.2">
      <c r="A8361" s="1" t="s">
        <v>505</v>
      </c>
      <c r="B8361" s="1">
        <v>46024</v>
      </c>
      <c r="C8361" t="s">
        <v>366</v>
      </c>
      <c r="D8361" t="s">
        <v>367</v>
      </c>
      <c r="F8361" t="s">
        <v>69</v>
      </c>
      <c r="G8361" t="s">
        <v>17</v>
      </c>
      <c r="H8361" s="2">
        <v>4144208.34</v>
      </c>
      <c r="I8361">
        <v>5.64</v>
      </c>
      <c r="J8361" s="2">
        <v>4144208.34</v>
      </c>
      <c r="K8361" s="2">
        <v>20274</v>
      </c>
      <c r="L8361">
        <v>204.41</v>
      </c>
      <c r="M8361" t="s">
        <v>18</v>
      </c>
      <c r="N8361" t="s">
        <v>19</v>
      </c>
      <c r="O8361" t="s">
        <v>20</v>
      </c>
    </row>
    <row r="8362" spans="1:15" x14ac:dyDescent="0.2">
      <c r="A8362" s="1" t="s">
        <v>505</v>
      </c>
      <c r="B8362" s="1">
        <v>46024</v>
      </c>
      <c r="C8362" t="s">
        <v>371</v>
      </c>
      <c r="D8362" t="s">
        <v>372</v>
      </c>
      <c r="F8362" t="s">
        <v>69</v>
      </c>
      <c r="G8362" t="s">
        <v>17</v>
      </c>
      <c r="H8362" s="2">
        <v>3313572</v>
      </c>
      <c r="I8362">
        <v>4.51</v>
      </c>
      <c r="J8362" s="2">
        <v>3313572</v>
      </c>
      <c r="K8362" s="2">
        <v>13170</v>
      </c>
      <c r="L8362">
        <v>251.6</v>
      </c>
      <c r="M8362" t="s">
        <v>18</v>
      </c>
      <c r="N8362" t="s">
        <v>19</v>
      </c>
      <c r="O8362" t="s">
        <v>20</v>
      </c>
    </row>
    <row r="8363" spans="1:15" x14ac:dyDescent="0.2">
      <c r="A8363" s="1" t="s">
        <v>505</v>
      </c>
      <c r="B8363" s="1">
        <v>46024</v>
      </c>
      <c r="C8363">
        <v>1810</v>
      </c>
      <c r="D8363" t="s">
        <v>358</v>
      </c>
      <c r="F8363" t="s">
        <v>16</v>
      </c>
      <c r="G8363" t="s">
        <v>17</v>
      </c>
      <c r="H8363" s="2">
        <v>2952631.23</v>
      </c>
      <c r="I8363">
        <v>4.0199999999999996</v>
      </c>
      <c r="J8363" s="2">
        <v>2952631.23</v>
      </c>
      <c r="K8363" s="2">
        <v>571200</v>
      </c>
      <c r="L8363">
        <v>5.17</v>
      </c>
      <c r="M8363" t="s">
        <v>101</v>
      </c>
      <c r="N8363" t="s">
        <v>102</v>
      </c>
      <c r="O8363" t="s">
        <v>103</v>
      </c>
    </row>
    <row r="8364" spans="1:15" x14ac:dyDescent="0.2">
      <c r="A8364" s="1" t="s">
        <v>505</v>
      </c>
      <c r="B8364" s="1">
        <v>46024</v>
      </c>
      <c r="C8364" t="s">
        <v>359</v>
      </c>
      <c r="D8364" t="s">
        <v>360</v>
      </c>
      <c r="F8364" t="s">
        <v>69</v>
      </c>
      <c r="G8364" t="s">
        <v>17</v>
      </c>
      <c r="H8364" s="2">
        <v>2940796.8</v>
      </c>
      <c r="I8364">
        <v>4</v>
      </c>
      <c r="J8364" s="2">
        <v>2940796.8</v>
      </c>
      <c r="K8364" s="2">
        <v>32320</v>
      </c>
      <c r="L8364">
        <v>90.99</v>
      </c>
      <c r="M8364" t="s">
        <v>18</v>
      </c>
      <c r="N8364" t="s">
        <v>19</v>
      </c>
      <c r="O8364" t="s">
        <v>20</v>
      </c>
    </row>
    <row r="8365" spans="1:15" x14ac:dyDescent="0.2">
      <c r="A8365" s="1" t="s">
        <v>505</v>
      </c>
      <c r="B8365" s="1">
        <v>46024</v>
      </c>
      <c r="C8365" t="s">
        <v>369</v>
      </c>
      <c r="D8365" t="s">
        <v>370</v>
      </c>
      <c r="F8365" t="s">
        <v>69</v>
      </c>
      <c r="G8365" t="s">
        <v>17</v>
      </c>
      <c r="H8365" s="2">
        <v>2672240.4500000002</v>
      </c>
      <c r="I8365">
        <v>3.63</v>
      </c>
      <c r="J8365" s="2">
        <v>2672240.4500000002</v>
      </c>
      <c r="K8365" s="2">
        <v>33011</v>
      </c>
      <c r="L8365">
        <v>80.95</v>
      </c>
      <c r="M8365" t="s">
        <v>18</v>
      </c>
      <c r="N8365" t="s">
        <v>31</v>
      </c>
      <c r="O8365" t="s">
        <v>20</v>
      </c>
    </row>
    <row r="8366" spans="1:15" x14ac:dyDescent="0.2">
      <c r="A8366" s="1" t="s">
        <v>505</v>
      </c>
      <c r="B8366" s="1">
        <v>46024</v>
      </c>
      <c r="C8366" t="s">
        <v>506</v>
      </c>
      <c r="D8366" t="s">
        <v>507</v>
      </c>
      <c r="F8366" t="s">
        <v>69</v>
      </c>
      <c r="G8366" t="s">
        <v>17</v>
      </c>
      <c r="H8366" s="2">
        <v>2643373.92</v>
      </c>
      <c r="I8366">
        <v>3.6</v>
      </c>
      <c r="J8366" s="2">
        <v>2643373.92</v>
      </c>
      <c r="K8366" s="2">
        <v>10928</v>
      </c>
      <c r="L8366">
        <v>241.89</v>
      </c>
      <c r="M8366" t="s">
        <v>18</v>
      </c>
      <c r="N8366" t="s">
        <v>31</v>
      </c>
      <c r="O8366" t="s">
        <v>20</v>
      </c>
    </row>
    <row r="8367" spans="1:15" x14ac:dyDescent="0.2">
      <c r="A8367" s="1" t="s">
        <v>505</v>
      </c>
      <c r="B8367" s="1">
        <v>46024</v>
      </c>
      <c r="C8367" t="s">
        <v>361</v>
      </c>
      <c r="D8367" t="s">
        <v>362</v>
      </c>
      <c r="F8367" t="s">
        <v>69</v>
      </c>
      <c r="G8367" t="s">
        <v>17</v>
      </c>
      <c r="H8367" s="2">
        <v>2565650</v>
      </c>
      <c r="I8367">
        <v>3.49</v>
      </c>
      <c r="J8367" s="2">
        <v>2565650</v>
      </c>
      <c r="K8367" s="2">
        <v>4462</v>
      </c>
      <c r="L8367">
        <v>575</v>
      </c>
      <c r="M8367" t="s">
        <v>363</v>
      </c>
      <c r="N8367" t="s">
        <v>31</v>
      </c>
      <c r="O8367" t="s">
        <v>20</v>
      </c>
    </row>
    <row r="8368" spans="1:15" x14ac:dyDescent="0.2">
      <c r="A8368" s="1" t="s">
        <v>505</v>
      </c>
      <c r="B8368" s="1">
        <v>46024</v>
      </c>
      <c r="C8368">
        <v>7974</v>
      </c>
      <c r="D8368" t="s">
        <v>368</v>
      </c>
      <c r="F8368" t="s">
        <v>69</v>
      </c>
      <c r="G8368" t="s">
        <v>17</v>
      </c>
      <c r="H8368" s="2">
        <v>2503528.44</v>
      </c>
      <c r="I8368">
        <v>3.41</v>
      </c>
      <c r="J8368" s="2">
        <v>2503528.44</v>
      </c>
      <c r="K8368" s="2">
        <v>37000</v>
      </c>
      <c r="L8368">
        <v>67.66</v>
      </c>
      <c r="M8368" t="s">
        <v>73</v>
      </c>
      <c r="N8368" t="s">
        <v>74</v>
      </c>
      <c r="O8368" t="s">
        <v>75</v>
      </c>
    </row>
    <row r="8369" spans="1:15" x14ac:dyDescent="0.2">
      <c r="A8369" s="1" t="s">
        <v>505</v>
      </c>
      <c r="B8369" s="1">
        <v>46024</v>
      </c>
      <c r="C8369" t="s">
        <v>254</v>
      </c>
      <c r="D8369" t="s">
        <v>373</v>
      </c>
      <c r="F8369" t="s">
        <v>43</v>
      </c>
      <c r="G8369" t="s">
        <v>17</v>
      </c>
      <c r="H8369" s="2">
        <v>2147603.2000000002</v>
      </c>
      <c r="I8369">
        <v>2.92</v>
      </c>
      <c r="J8369" s="2">
        <v>2147603.2000000002</v>
      </c>
      <c r="K8369" s="2">
        <v>56119</v>
      </c>
      <c r="L8369">
        <v>38.270000000000003</v>
      </c>
      <c r="M8369" t="s">
        <v>374</v>
      </c>
      <c r="N8369" t="s">
        <v>375</v>
      </c>
      <c r="O8369" t="s">
        <v>376</v>
      </c>
    </row>
    <row r="8370" spans="1:15" x14ac:dyDescent="0.2">
      <c r="A8370" s="1" t="s">
        <v>505</v>
      </c>
      <c r="B8370" s="1">
        <v>46024</v>
      </c>
      <c r="C8370" t="s">
        <v>377</v>
      </c>
      <c r="D8370" t="s">
        <v>378</v>
      </c>
      <c r="F8370" t="s">
        <v>16</v>
      </c>
      <c r="G8370" t="s">
        <v>17</v>
      </c>
      <c r="H8370" s="2">
        <v>1963102.52</v>
      </c>
      <c r="I8370">
        <v>2.67</v>
      </c>
      <c r="J8370" s="2">
        <v>1963102.52</v>
      </c>
      <c r="K8370" s="2">
        <v>23561</v>
      </c>
      <c r="L8370">
        <v>83.32</v>
      </c>
      <c r="M8370" t="s">
        <v>18</v>
      </c>
      <c r="N8370" t="s">
        <v>19</v>
      </c>
      <c r="O8370" t="s">
        <v>20</v>
      </c>
    </row>
    <row r="8371" spans="1:15" x14ac:dyDescent="0.2">
      <c r="A8371" s="1" t="s">
        <v>505</v>
      </c>
      <c r="B8371" s="1">
        <v>46024</v>
      </c>
      <c r="C8371" t="s">
        <v>364</v>
      </c>
      <c r="D8371" t="s">
        <v>365</v>
      </c>
      <c r="F8371" t="s">
        <v>69</v>
      </c>
      <c r="G8371" t="s">
        <v>17</v>
      </c>
      <c r="H8371" s="2">
        <v>1514999.76</v>
      </c>
      <c r="I8371">
        <v>2.06</v>
      </c>
      <c r="J8371" s="2">
        <v>1514999.76</v>
      </c>
      <c r="K8371" s="2">
        <v>40207</v>
      </c>
      <c r="L8371">
        <v>37.68</v>
      </c>
      <c r="M8371" t="s">
        <v>18</v>
      </c>
      <c r="N8371" t="s">
        <v>19</v>
      </c>
      <c r="O8371" t="s">
        <v>20</v>
      </c>
    </row>
    <row r="8372" spans="1:15" x14ac:dyDescent="0.2">
      <c r="A8372" s="1" t="s">
        <v>505</v>
      </c>
      <c r="B8372" s="1">
        <v>46024</v>
      </c>
      <c r="C8372" t="s">
        <v>379</v>
      </c>
      <c r="D8372" t="s">
        <v>380</v>
      </c>
      <c r="F8372" t="s">
        <v>69</v>
      </c>
      <c r="G8372" t="s">
        <v>17</v>
      </c>
      <c r="H8372" s="2">
        <v>1416046.4</v>
      </c>
      <c r="I8372">
        <v>1.93</v>
      </c>
      <c r="J8372" s="2">
        <v>1416046.4</v>
      </c>
      <c r="K8372" s="2">
        <v>53315</v>
      </c>
      <c r="L8372">
        <v>26.56</v>
      </c>
      <c r="M8372" t="s">
        <v>18</v>
      </c>
      <c r="N8372" t="s">
        <v>31</v>
      </c>
      <c r="O8372" t="s">
        <v>20</v>
      </c>
    </row>
    <row r="8373" spans="1:15" x14ac:dyDescent="0.2">
      <c r="A8373" s="1" t="s">
        <v>505</v>
      </c>
      <c r="B8373" s="1">
        <v>46024</v>
      </c>
      <c r="C8373" t="s">
        <v>385</v>
      </c>
      <c r="D8373" t="s">
        <v>386</v>
      </c>
      <c r="F8373" t="s">
        <v>16</v>
      </c>
      <c r="G8373" t="s">
        <v>17</v>
      </c>
      <c r="H8373" s="2">
        <v>1364210.06</v>
      </c>
      <c r="I8373">
        <v>1.86</v>
      </c>
      <c r="J8373" s="2">
        <v>1364210.06</v>
      </c>
      <c r="K8373" s="2">
        <v>13223</v>
      </c>
      <c r="L8373">
        <v>103.17</v>
      </c>
      <c r="M8373" t="s">
        <v>387</v>
      </c>
      <c r="N8373" t="s">
        <v>388</v>
      </c>
      <c r="O8373" t="s">
        <v>389</v>
      </c>
    </row>
    <row r="8374" spans="1:15" x14ac:dyDescent="0.2">
      <c r="A8374" s="1" t="s">
        <v>505</v>
      </c>
      <c r="B8374" s="1">
        <v>46024</v>
      </c>
      <c r="C8374" t="s">
        <v>398</v>
      </c>
      <c r="D8374" t="s">
        <v>399</v>
      </c>
      <c r="F8374" t="s">
        <v>69</v>
      </c>
      <c r="G8374" t="s">
        <v>17</v>
      </c>
      <c r="H8374" s="2">
        <v>1263543.8400000001</v>
      </c>
      <c r="I8374">
        <v>1.72</v>
      </c>
      <c r="J8374" s="2">
        <v>1263543.8400000001</v>
      </c>
      <c r="K8374" s="2">
        <v>11622</v>
      </c>
      <c r="L8374">
        <v>108.72</v>
      </c>
      <c r="M8374" t="s">
        <v>18</v>
      </c>
      <c r="N8374" t="s">
        <v>19</v>
      </c>
      <c r="O8374" t="s">
        <v>20</v>
      </c>
    </row>
    <row r="8375" spans="1:15" x14ac:dyDescent="0.2">
      <c r="A8375" s="1" t="s">
        <v>505</v>
      </c>
      <c r="B8375" s="1">
        <v>46024</v>
      </c>
      <c r="C8375">
        <v>9766</v>
      </c>
      <c r="D8375" t="s">
        <v>397</v>
      </c>
      <c r="F8375" t="s">
        <v>69</v>
      </c>
      <c r="G8375" t="s">
        <v>17</v>
      </c>
      <c r="H8375" s="2">
        <v>1253223.49</v>
      </c>
      <c r="I8375">
        <v>1.7</v>
      </c>
      <c r="J8375" s="2">
        <v>1253223.49</v>
      </c>
      <c r="K8375" s="2">
        <v>9200</v>
      </c>
      <c r="L8375">
        <v>136.22</v>
      </c>
      <c r="M8375" t="s">
        <v>73</v>
      </c>
      <c r="N8375" t="s">
        <v>74</v>
      </c>
      <c r="O8375" t="s">
        <v>75</v>
      </c>
    </row>
    <row r="8376" spans="1:15" x14ac:dyDescent="0.2">
      <c r="A8376" s="1" t="s">
        <v>505</v>
      </c>
      <c r="B8376" s="1">
        <v>46024</v>
      </c>
      <c r="C8376">
        <v>992</v>
      </c>
      <c r="D8376" t="s">
        <v>100</v>
      </c>
      <c r="F8376" t="s">
        <v>16</v>
      </c>
      <c r="G8376" t="s">
        <v>17</v>
      </c>
      <c r="H8376" s="2">
        <v>938779.7</v>
      </c>
      <c r="I8376">
        <v>1.28</v>
      </c>
      <c r="J8376" s="2">
        <v>938779.7</v>
      </c>
      <c r="K8376" s="2">
        <v>766000</v>
      </c>
      <c r="L8376">
        <v>1.23</v>
      </c>
      <c r="M8376" t="s">
        <v>101</v>
      </c>
      <c r="N8376" t="s">
        <v>102</v>
      </c>
      <c r="O8376" t="s">
        <v>103</v>
      </c>
    </row>
    <row r="8377" spans="1:15" x14ac:dyDescent="0.2">
      <c r="A8377" s="1" t="s">
        <v>505</v>
      </c>
      <c r="B8377" s="1">
        <v>46024</v>
      </c>
      <c r="C8377" t="s">
        <v>381</v>
      </c>
      <c r="D8377" t="s">
        <v>382</v>
      </c>
      <c r="F8377" t="s">
        <v>43</v>
      </c>
      <c r="G8377" t="s">
        <v>17</v>
      </c>
      <c r="H8377" s="2">
        <v>907466.93</v>
      </c>
      <c r="I8377">
        <v>1.23</v>
      </c>
      <c r="J8377" s="2">
        <v>907466.93</v>
      </c>
      <c r="K8377" s="2">
        <v>13369</v>
      </c>
      <c r="L8377">
        <v>67.88</v>
      </c>
      <c r="M8377" t="s">
        <v>363</v>
      </c>
      <c r="N8377" t="s">
        <v>383</v>
      </c>
      <c r="O8377" t="s">
        <v>384</v>
      </c>
    </row>
    <row r="8378" spans="1:15" x14ac:dyDescent="0.2">
      <c r="A8378" s="1" t="s">
        <v>505</v>
      </c>
      <c r="B8378" s="1">
        <v>46024</v>
      </c>
      <c r="C8378">
        <v>3659</v>
      </c>
      <c r="D8378" t="s">
        <v>404</v>
      </c>
      <c r="F8378" t="s">
        <v>69</v>
      </c>
      <c r="G8378" t="s">
        <v>17</v>
      </c>
      <c r="H8378" s="2">
        <v>904294.79</v>
      </c>
      <c r="I8378">
        <v>1.23</v>
      </c>
      <c r="J8378" s="2">
        <v>904294.79</v>
      </c>
      <c r="K8378" s="2">
        <v>37000</v>
      </c>
      <c r="L8378">
        <v>24.44</v>
      </c>
      <c r="M8378" t="s">
        <v>73</v>
      </c>
      <c r="N8378" t="s">
        <v>74</v>
      </c>
      <c r="O8378" t="s">
        <v>75</v>
      </c>
    </row>
    <row r="8379" spans="1:15" x14ac:dyDescent="0.2">
      <c r="A8379" s="1" t="s">
        <v>505</v>
      </c>
      <c r="B8379" s="1">
        <v>46024</v>
      </c>
      <c r="C8379" t="s">
        <v>390</v>
      </c>
      <c r="D8379" t="s">
        <v>391</v>
      </c>
      <c r="F8379" t="s">
        <v>69</v>
      </c>
      <c r="G8379" t="s">
        <v>17</v>
      </c>
      <c r="H8379" s="2">
        <v>863901.93</v>
      </c>
      <c r="I8379">
        <v>1.18</v>
      </c>
      <c r="J8379" s="2">
        <v>863901.93</v>
      </c>
      <c r="K8379" s="2">
        <v>106261</v>
      </c>
      <c r="L8379">
        <v>8.1300000000000008</v>
      </c>
      <c r="M8379" t="s">
        <v>18</v>
      </c>
      <c r="N8379" t="s">
        <v>31</v>
      </c>
      <c r="O8379" t="s">
        <v>20</v>
      </c>
    </row>
    <row r="8380" spans="1:15" x14ac:dyDescent="0.2">
      <c r="A8380" s="1" t="s">
        <v>505</v>
      </c>
      <c r="B8380" s="1">
        <v>46024</v>
      </c>
      <c r="C8380">
        <v>5935</v>
      </c>
      <c r="D8380" t="s">
        <v>91</v>
      </c>
      <c r="F8380" t="s">
        <v>16</v>
      </c>
      <c r="G8380" t="s">
        <v>17</v>
      </c>
      <c r="H8380" s="2">
        <v>827505.27</v>
      </c>
      <c r="I8380">
        <v>1.1299999999999999</v>
      </c>
      <c r="J8380" s="2">
        <v>827505.27</v>
      </c>
      <c r="K8380" s="2">
        <v>12644</v>
      </c>
      <c r="L8380">
        <v>65.45</v>
      </c>
      <c r="M8380" t="s">
        <v>51</v>
      </c>
      <c r="N8380" t="s">
        <v>52</v>
      </c>
      <c r="O8380" t="s">
        <v>53</v>
      </c>
    </row>
    <row r="8381" spans="1:15" x14ac:dyDescent="0.2">
      <c r="A8381" s="1" t="s">
        <v>505</v>
      </c>
      <c r="B8381" s="1">
        <v>46024</v>
      </c>
      <c r="C8381" t="s">
        <v>394</v>
      </c>
      <c r="D8381" t="s">
        <v>395</v>
      </c>
      <c r="F8381" t="s">
        <v>43</v>
      </c>
      <c r="G8381" t="s">
        <v>17</v>
      </c>
      <c r="H8381" s="2">
        <v>814894.51</v>
      </c>
      <c r="I8381">
        <v>1.1100000000000001</v>
      </c>
      <c r="J8381" s="2">
        <v>814894.51</v>
      </c>
      <c r="K8381" s="2">
        <v>59208</v>
      </c>
      <c r="L8381">
        <v>13.76</v>
      </c>
      <c r="M8381" t="s">
        <v>154</v>
      </c>
      <c r="N8381" t="s">
        <v>396</v>
      </c>
      <c r="O8381" t="s">
        <v>152</v>
      </c>
    </row>
    <row r="8382" spans="1:15" x14ac:dyDescent="0.2">
      <c r="A8382" s="1" t="s">
        <v>505</v>
      </c>
      <c r="B8382" s="1">
        <v>46024</v>
      </c>
      <c r="C8382">
        <v>9697</v>
      </c>
      <c r="D8382" t="s">
        <v>400</v>
      </c>
      <c r="F8382" t="s">
        <v>69</v>
      </c>
      <c r="G8382" t="s">
        <v>17</v>
      </c>
      <c r="H8382" s="2">
        <v>783431.36</v>
      </c>
      <c r="I8382">
        <v>1.07</v>
      </c>
      <c r="J8382" s="2">
        <v>783431.36</v>
      </c>
      <c r="K8382" s="2">
        <v>33600</v>
      </c>
      <c r="L8382">
        <v>23.32</v>
      </c>
      <c r="M8382" t="s">
        <v>73</v>
      </c>
      <c r="N8382" t="s">
        <v>74</v>
      </c>
      <c r="O8382" t="s">
        <v>75</v>
      </c>
    </row>
    <row r="8383" spans="1:15" x14ac:dyDescent="0.2">
      <c r="A8383" s="1" t="s">
        <v>505</v>
      </c>
      <c r="B8383" s="1">
        <v>46024</v>
      </c>
      <c r="C8383" t="s">
        <v>392</v>
      </c>
      <c r="D8383" t="s">
        <v>393</v>
      </c>
      <c r="F8383" t="s">
        <v>43</v>
      </c>
      <c r="G8383" t="s">
        <v>17</v>
      </c>
      <c r="H8383" s="2">
        <v>621562.56000000006</v>
      </c>
      <c r="I8383">
        <v>0.85</v>
      </c>
      <c r="J8383" s="2">
        <v>621562.56000000006</v>
      </c>
      <c r="K8383" s="2">
        <v>3522</v>
      </c>
      <c r="L8383">
        <v>176.48</v>
      </c>
      <c r="M8383" t="s">
        <v>18</v>
      </c>
      <c r="N8383" t="s">
        <v>19</v>
      </c>
      <c r="O8383" t="s">
        <v>20</v>
      </c>
    </row>
    <row r="8384" spans="1:15" x14ac:dyDescent="0.2">
      <c r="A8384" s="1" t="s">
        <v>505</v>
      </c>
      <c r="B8384" s="1">
        <v>46024</v>
      </c>
      <c r="C8384">
        <v>259960</v>
      </c>
      <c r="D8384" t="s">
        <v>401</v>
      </c>
      <c r="F8384" t="s">
        <v>69</v>
      </c>
      <c r="G8384" t="s">
        <v>17</v>
      </c>
      <c r="H8384" s="2">
        <v>483826.96</v>
      </c>
      <c r="I8384">
        <v>0.66</v>
      </c>
      <c r="J8384" s="2">
        <v>483826.96</v>
      </c>
      <c r="K8384" s="2">
        <v>2814</v>
      </c>
      <c r="L8384">
        <v>171.94</v>
      </c>
      <c r="M8384" t="s">
        <v>51</v>
      </c>
      <c r="N8384" t="s">
        <v>52</v>
      </c>
      <c r="O8384" t="s">
        <v>53</v>
      </c>
    </row>
    <row r="8385" spans="1:15" x14ac:dyDescent="0.2">
      <c r="A8385" s="1" t="s">
        <v>505</v>
      </c>
      <c r="B8385" s="1">
        <v>46024</v>
      </c>
      <c r="C8385">
        <v>9684</v>
      </c>
      <c r="D8385" t="s">
        <v>409</v>
      </c>
      <c r="F8385" t="s">
        <v>69</v>
      </c>
      <c r="G8385" t="s">
        <v>17</v>
      </c>
      <c r="H8385" s="2">
        <v>452888.85</v>
      </c>
      <c r="I8385">
        <v>0.62</v>
      </c>
      <c r="J8385" s="2">
        <v>452888.85</v>
      </c>
      <c r="K8385" s="2">
        <v>24800</v>
      </c>
      <c r="L8385">
        <v>18.260000000000002</v>
      </c>
      <c r="M8385" t="s">
        <v>73</v>
      </c>
      <c r="N8385" t="s">
        <v>74</v>
      </c>
      <c r="O8385" t="s">
        <v>75</v>
      </c>
    </row>
    <row r="8386" spans="1:15" x14ac:dyDescent="0.2">
      <c r="A8386" s="1" t="s">
        <v>505</v>
      </c>
      <c r="B8386" s="1">
        <v>46024</v>
      </c>
      <c r="C8386" t="s">
        <v>508</v>
      </c>
      <c r="D8386" t="s">
        <v>509</v>
      </c>
      <c r="F8386" t="s">
        <v>16</v>
      </c>
      <c r="G8386" t="s">
        <v>17</v>
      </c>
      <c r="H8386" s="2">
        <v>441895.76</v>
      </c>
      <c r="I8386">
        <v>0.6</v>
      </c>
      <c r="J8386" s="2">
        <v>441895.76</v>
      </c>
      <c r="K8386" s="2">
        <v>6866</v>
      </c>
      <c r="L8386">
        <v>64.36</v>
      </c>
      <c r="M8386" t="s">
        <v>18</v>
      </c>
      <c r="N8386" t="s">
        <v>19</v>
      </c>
      <c r="O8386" t="s">
        <v>20</v>
      </c>
    </row>
    <row r="8387" spans="1:15" x14ac:dyDescent="0.2">
      <c r="A8387" s="1" t="s">
        <v>505</v>
      </c>
      <c r="B8387" s="1">
        <v>46024</v>
      </c>
      <c r="C8387" t="s">
        <v>410</v>
      </c>
      <c r="D8387" t="s">
        <v>411</v>
      </c>
      <c r="F8387" t="s">
        <v>69</v>
      </c>
      <c r="G8387" t="s">
        <v>17</v>
      </c>
      <c r="H8387" s="2">
        <v>420544.37</v>
      </c>
      <c r="I8387">
        <v>0.56999999999999995</v>
      </c>
      <c r="J8387" s="2">
        <v>420544.37</v>
      </c>
      <c r="K8387" s="2">
        <v>6233</v>
      </c>
      <c r="L8387">
        <v>67.47</v>
      </c>
      <c r="M8387" t="s">
        <v>412</v>
      </c>
      <c r="N8387" t="s">
        <v>413</v>
      </c>
      <c r="O8387" t="s">
        <v>414</v>
      </c>
    </row>
    <row r="8388" spans="1:15" x14ac:dyDescent="0.2">
      <c r="A8388" s="1" t="s">
        <v>505</v>
      </c>
      <c r="B8388" s="1">
        <v>46024</v>
      </c>
      <c r="C8388" t="s">
        <v>405</v>
      </c>
      <c r="D8388" t="s">
        <v>406</v>
      </c>
      <c r="F8388" t="s">
        <v>43</v>
      </c>
      <c r="G8388" t="s">
        <v>17</v>
      </c>
      <c r="H8388" s="2">
        <v>416948.19</v>
      </c>
      <c r="I8388">
        <v>0.56999999999999995</v>
      </c>
      <c r="J8388" s="2">
        <v>416948.19</v>
      </c>
      <c r="K8388" s="2">
        <v>2521</v>
      </c>
      <c r="L8388">
        <v>165.39</v>
      </c>
      <c r="M8388" t="s">
        <v>18</v>
      </c>
      <c r="N8388" t="s">
        <v>19</v>
      </c>
      <c r="O8388" t="s">
        <v>20</v>
      </c>
    </row>
    <row r="8389" spans="1:15" x14ac:dyDescent="0.2">
      <c r="A8389" s="1" t="s">
        <v>505</v>
      </c>
      <c r="B8389" s="1">
        <v>46024</v>
      </c>
      <c r="C8389" t="s">
        <v>402</v>
      </c>
      <c r="D8389" t="s">
        <v>403</v>
      </c>
      <c r="F8389" t="s">
        <v>16</v>
      </c>
      <c r="G8389" t="s">
        <v>17</v>
      </c>
      <c r="H8389" s="2">
        <v>347171.2</v>
      </c>
      <c r="I8389">
        <v>0.47</v>
      </c>
      <c r="J8389" s="2">
        <v>347171.2</v>
      </c>
      <c r="K8389" s="2">
        <v>32752</v>
      </c>
      <c r="L8389">
        <v>10.6</v>
      </c>
      <c r="M8389" t="s">
        <v>18</v>
      </c>
      <c r="N8389" t="s">
        <v>19</v>
      </c>
      <c r="O8389" t="s">
        <v>20</v>
      </c>
    </row>
    <row r="8390" spans="1:15" x14ac:dyDescent="0.2">
      <c r="A8390" s="1" t="s">
        <v>505</v>
      </c>
      <c r="B8390" s="1">
        <v>46024</v>
      </c>
      <c r="C8390">
        <v>6417</v>
      </c>
      <c r="D8390" t="s">
        <v>419</v>
      </c>
      <c r="F8390" t="s">
        <v>43</v>
      </c>
      <c r="G8390" t="s">
        <v>17</v>
      </c>
      <c r="H8390" s="2">
        <v>316438.36</v>
      </c>
      <c r="I8390">
        <v>0.43</v>
      </c>
      <c r="J8390" s="2">
        <v>316438.36</v>
      </c>
      <c r="K8390" s="2">
        <v>19500</v>
      </c>
      <c r="L8390">
        <v>16.23</v>
      </c>
      <c r="M8390" t="s">
        <v>73</v>
      </c>
      <c r="N8390" t="s">
        <v>74</v>
      </c>
      <c r="O8390" t="s">
        <v>75</v>
      </c>
    </row>
    <row r="8391" spans="1:15" x14ac:dyDescent="0.2">
      <c r="A8391" s="1" t="s">
        <v>505</v>
      </c>
      <c r="B8391" s="1">
        <v>46024</v>
      </c>
      <c r="C8391" t="s">
        <v>417</v>
      </c>
      <c r="D8391" t="s">
        <v>418</v>
      </c>
      <c r="F8391" t="s">
        <v>16</v>
      </c>
      <c r="G8391" t="s">
        <v>17</v>
      </c>
      <c r="H8391" s="2">
        <v>283127.71999999997</v>
      </c>
      <c r="I8391">
        <v>0.39</v>
      </c>
      <c r="J8391" s="2">
        <v>283127.71999999997</v>
      </c>
      <c r="K8391" s="2">
        <v>3767</v>
      </c>
      <c r="L8391">
        <v>75.16</v>
      </c>
      <c r="M8391" t="s">
        <v>18</v>
      </c>
      <c r="N8391" t="s">
        <v>19</v>
      </c>
      <c r="O8391" t="s">
        <v>20</v>
      </c>
    </row>
    <row r="8392" spans="1:15" x14ac:dyDescent="0.2">
      <c r="A8392" s="1" t="s">
        <v>505</v>
      </c>
      <c r="B8392" s="1">
        <v>46024</v>
      </c>
      <c r="C8392" t="s">
        <v>407</v>
      </c>
      <c r="D8392" t="s">
        <v>408</v>
      </c>
      <c r="F8392" t="s">
        <v>43</v>
      </c>
      <c r="G8392" t="s">
        <v>17</v>
      </c>
      <c r="H8392" s="2">
        <v>249717.65</v>
      </c>
      <c r="I8392">
        <v>0.34</v>
      </c>
      <c r="J8392" s="2">
        <v>249717.65</v>
      </c>
      <c r="K8392" s="2">
        <v>3865</v>
      </c>
      <c r="L8392">
        <v>64.61</v>
      </c>
      <c r="M8392" t="s">
        <v>18</v>
      </c>
      <c r="N8392" t="s">
        <v>31</v>
      </c>
      <c r="O8392" t="s">
        <v>20</v>
      </c>
    </row>
    <row r="8393" spans="1:15" x14ac:dyDescent="0.2">
      <c r="A8393" s="1" t="s">
        <v>505</v>
      </c>
      <c r="B8393" s="1">
        <v>46024</v>
      </c>
      <c r="C8393" t="s">
        <v>512</v>
      </c>
      <c r="D8393" t="s">
        <v>513</v>
      </c>
      <c r="F8393" t="s">
        <v>43</v>
      </c>
      <c r="G8393" t="s">
        <v>17</v>
      </c>
      <c r="H8393" s="2">
        <v>243950.52</v>
      </c>
      <c r="I8393">
        <v>0.33</v>
      </c>
      <c r="J8393" s="2">
        <v>243950.52</v>
      </c>
      <c r="K8393" s="2">
        <v>10461</v>
      </c>
      <c r="L8393">
        <v>23.32</v>
      </c>
      <c r="M8393" t="s">
        <v>18</v>
      </c>
      <c r="N8393" t="s">
        <v>19</v>
      </c>
      <c r="O8393" t="s">
        <v>20</v>
      </c>
    </row>
    <row r="8394" spans="1:15" x14ac:dyDescent="0.2">
      <c r="A8394" s="1" t="s">
        <v>505</v>
      </c>
      <c r="B8394" s="1">
        <v>46024</v>
      </c>
      <c r="C8394" t="s">
        <v>415</v>
      </c>
      <c r="D8394" t="s">
        <v>416</v>
      </c>
      <c r="F8394" t="s">
        <v>43</v>
      </c>
      <c r="G8394" t="s">
        <v>17</v>
      </c>
      <c r="H8394" s="2">
        <v>207547.56</v>
      </c>
      <c r="I8394">
        <v>0.28000000000000003</v>
      </c>
      <c r="J8394" s="2">
        <v>207547.56</v>
      </c>
      <c r="K8394" s="2">
        <v>33913</v>
      </c>
      <c r="L8394">
        <v>6.12</v>
      </c>
      <c r="M8394" t="s">
        <v>18</v>
      </c>
      <c r="N8394" t="s">
        <v>19</v>
      </c>
      <c r="O8394" t="s">
        <v>20</v>
      </c>
    </row>
    <row r="8395" spans="1:15" x14ac:dyDescent="0.2">
      <c r="A8395" s="1" t="s">
        <v>505</v>
      </c>
      <c r="B8395" s="1">
        <v>46024</v>
      </c>
      <c r="C8395" t="s">
        <v>514</v>
      </c>
      <c r="D8395" t="s">
        <v>514</v>
      </c>
      <c r="F8395" t="s">
        <v>16</v>
      </c>
      <c r="G8395" t="s">
        <v>17</v>
      </c>
      <c r="H8395" s="2">
        <v>204127.42</v>
      </c>
      <c r="I8395">
        <v>0.28000000000000003</v>
      </c>
      <c r="J8395" s="2">
        <v>204127.42</v>
      </c>
      <c r="K8395" s="2">
        <v>61184</v>
      </c>
      <c r="L8395">
        <v>3.34</v>
      </c>
      <c r="M8395" t="s">
        <v>363</v>
      </c>
      <c r="N8395" t="s">
        <v>383</v>
      </c>
      <c r="O8395" t="s">
        <v>384</v>
      </c>
    </row>
    <row r="8396" spans="1:15" x14ac:dyDescent="0.2">
      <c r="A8396" s="1" t="s">
        <v>505</v>
      </c>
      <c r="B8396" s="1">
        <v>46024</v>
      </c>
      <c r="C8396" t="s">
        <v>426</v>
      </c>
      <c r="D8396" t="s">
        <v>427</v>
      </c>
      <c r="F8396" t="s">
        <v>69</v>
      </c>
      <c r="G8396" t="s">
        <v>17</v>
      </c>
      <c r="H8396" s="2">
        <v>201199.68</v>
      </c>
      <c r="I8396">
        <v>0.27</v>
      </c>
      <c r="J8396" s="2">
        <v>201199.68</v>
      </c>
      <c r="K8396" s="2">
        <v>12528</v>
      </c>
      <c r="L8396">
        <v>16.059999999999999</v>
      </c>
      <c r="M8396" t="s">
        <v>18</v>
      </c>
      <c r="N8396" t="s">
        <v>19</v>
      </c>
      <c r="O8396" t="s">
        <v>20</v>
      </c>
    </row>
    <row r="8397" spans="1:15" x14ac:dyDescent="0.2">
      <c r="A8397" s="1" t="s">
        <v>505</v>
      </c>
      <c r="B8397" s="1">
        <v>46024</v>
      </c>
      <c r="C8397" t="s">
        <v>431</v>
      </c>
      <c r="D8397" t="s">
        <v>432</v>
      </c>
      <c r="F8397" t="s">
        <v>43</v>
      </c>
      <c r="G8397" t="s">
        <v>17</v>
      </c>
      <c r="H8397" s="2">
        <v>186058.62</v>
      </c>
      <c r="I8397">
        <v>0.25</v>
      </c>
      <c r="J8397" s="2">
        <v>186058.62</v>
      </c>
      <c r="K8397" s="2">
        <v>10638</v>
      </c>
      <c r="L8397">
        <v>17.489999999999998</v>
      </c>
      <c r="M8397" t="s">
        <v>18</v>
      </c>
      <c r="N8397" t="s">
        <v>19</v>
      </c>
      <c r="O8397" t="s">
        <v>20</v>
      </c>
    </row>
    <row r="8398" spans="1:15" x14ac:dyDescent="0.2">
      <c r="A8398" s="1" t="s">
        <v>505</v>
      </c>
      <c r="B8398" s="1">
        <v>46024</v>
      </c>
      <c r="C8398" t="s">
        <v>435</v>
      </c>
      <c r="D8398" t="s">
        <v>436</v>
      </c>
      <c r="F8398" t="s">
        <v>16</v>
      </c>
      <c r="G8398" t="s">
        <v>17</v>
      </c>
      <c r="H8398" s="2">
        <v>168750.42</v>
      </c>
      <c r="I8398">
        <v>0.23</v>
      </c>
      <c r="J8398" s="2">
        <v>168750.42</v>
      </c>
      <c r="K8398" s="2">
        <v>9599</v>
      </c>
      <c r="L8398">
        <v>17.579999999999998</v>
      </c>
      <c r="M8398" t="s">
        <v>18</v>
      </c>
      <c r="N8398" t="s">
        <v>19</v>
      </c>
      <c r="O8398" t="s">
        <v>20</v>
      </c>
    </row>
    <row r="8399" spans="1:15" x14ac:dyDescent="0.2">
      <c r="A8399" s="1" t="s">
        <v>505</v>
      </c>
      <c r="B8399" s="1">
        <v>46024</v>
      </c>
      <c r="C8399">
        <v>36570</v>
      </c>
      <c r="D8399" t="s">
        <v>430</v>
      </c>
      <c r="F8399" t="s">
        <v>69</v>
      </c>
      <c r="G8399" t="s">
        <v>17</v>
      </c>
      <c r="H8399" s="2">
        <v>168408.9</v>
      </c>
      <c r="I8399">
        <v>0.23</v>
      </c>
      <c r="J8399" s="2">
        <v>168408.9</v>
      </c>
      <c r="K8399" s="2">
        <v>1122</v>
      </c>
      <c r="L8399">
        <v>150.1</v>
      </c>
      <c r="M8399" t="s">
        <v>51</v>
      </c>
      <c r="N8399" t="s">
        <v>52</v>
      </c>
      <c r="O8399" t="s">
        <v>53</v>
      </c>
    </row>
    <row r="8400" spans="1:15" x14ac:dyDescent="0.2">
      <c r="A8400" s="1" t="s">
        <v>505</v>
      </c>
      <c r="B8400" s="1">
        <v>46024</v>
      </c>
      <c r="C8400" t="s">
        <v>20</v>
      </c>
      <c r="D8400" t="s">
        <v>104</v>
      </c>
      <c r="F8400" t="s">
        <v>106</v>
      </c>
      <c r="G8400" t="s">
        <v>107</v>
      </c>
      <c r="H8400" s="2">
        <v>142754.76</v>
      </c>
      <c r="I8400">
        <v>0.19</v>
      </c>
      <c r="J8400" s="2">
        <v>142754.76</v>
      </c>
      <c r="K8400" s="2">
        <v>142755</v>
      </c>
      <c r="L8400">
        <v>100</v>
      </c>
      <c r="M8400" t="s">
        <v>18</v>
      </c>
      <c r="N8400" t="s">
        <v>108</v>
      </c>
      <c r="O8400" t="s">
        <v>20</v>
      </c>
    </row>
    <row r="8401" spans="1:15" x14ac:dyDescent="0.2">
      <c r="A8401" s="1" t="s">
        <v>505</v>
      </c>
      <c r="B8401" s="1">
        <v>46024</v>
      </c>
      <c r="C8401">
        <v>1070</v>
      </c>
      <c r="D8401" t="s">
        <v>465</v>
      </c>
      <c r="F8401" t="s">
        <v>43</v>
      </c>
      <c r="G8401" t="s">
        <v>17</v>
      </c>
      <c r="H8401" s="2">
        <v>135706.17000000001</v>
      </c>
      <c r="I8401">
        <v>0.18</v>
      </c>
      <c r="J8401" s="2">
        <v>135706.17000000001</v>
      </c>
      <c r="K8401" s="2">
        <v>101000</v>
      </c>
      <c r="L8401">
        <v>1.34</v>
      </c>
      <c r="M8401" t="s">
        <v>101</v>
      </c>
      <c r="N8401" t="s">
        <v>102</v>
      </c>
      <c r="O8401" t="s">
        <v>103</v>
      </c>
    </row>
    <row r="8402" spans="1:15" x14ac:dyDescent="0.2">
      <c r="A8402" s="1" t="s">
        <v>505</v>
      </c>
      <c r="B8402" s="1">
        <v>46024</v>
      </c>
      <c r="C8402" t="s">
        <v>424</v>
      </c>
      <c r="D8402" t="s">
        <v>425</v>
      </c>
      <c r="F8402" t="s">
        <v>69</v>
      </c>
      <c r="G8402" t="s">
        <v>17</v>
      </c>
      <c r="H8402" s="2">
        <v>131112.78</v>
      </c>
      <c r="I8402">
        <v>0.18</v>
      </c>
      <c r="J8402" s="2">
        <v>131112.78</v>
      </c>
      <c r="K8402" s="2">
        <v>12073</v>
      </c>
      <c r="L8402">
        <v>10.86</v>
      </c>
      <c r="M8402" t="s">
        <v>18</v>
      </c>
      <c r="N8402" t="s">
        <v>31</v>
      </c>
      <c r="O8402" t="s">
        <v>20</v>
      </c>
    </row>
    <row r="8403" spans="1:15" x14ac:dyDescent="0.2">
      <c r="A8403" s="1" t="s">
        <v>505</v>
      </c>
      <c r="B8403" s="1">
        <v>46024</v>
      </c>
      <c r="C8403">
        <v>3635</v>
      </c>
      <c r="D8403" t="s">
        <v>433</v>
      </c>
      <c r="F8403" t="s">
        <v>69</v>
      </c>
      <c r="G8403" t="s">
        <v>17</v>
      </c>
      <c r="H8403" s="2">
        <v>125341.83</v>
      </c>
      <c r="I8403">
        <v>0.17</v>
      </c>
      <c r="J8403" s="2">
        <v>125341.83</v>
      </c>
      <c r="K8403" s="2">
        <v>10300</v>
      </c>
      <c r="L8403">
        <v>12.17</v>
      </c>
      <c r="M8403" t="s">
        <v>73</v>
      </c>
      <c r="N8403" t="s">
        <v>74</v>
      </c>
      <c r="O8403" t="s">
        <v>75</v>
      </c>
    </row>
    <row r="8404" spans="1:15" x14ac:dyDescent="0.2">
      <c r="A8404" s="1" t="s">
        <v>505</v>
      </c>
      <c r="B8404" s="1">
        <v>46024</v>
      </c>
      <c r="C8404" t="s">
        <v>515</v>
      </c>
      <c r="D8404" t="s">
        <v>516</v>
      </c>
      <c r="F8404" t="s">
        <v>43</v>
      </c>
      <c r="G8404" t="s">
        <v>17</v>
      </c>
      <c r="H8404" s="2">
        <v>119232</v>
      </c>
      <c r="I8404">
        <v>0.16</v>
      </c>
      <c r="J8404" s="2">
        <v>119232</v>
      </c>
      <c r="K8404" s="2">
        <v>4800</v>
      </c>
      <c r="L8404">
        <v>24.84</v>
      </c>
      <c r="M8404" t="s">
        <v>18</v>
      </c>
      <c r="N8404" t="s">
        <v>31</v>
      </c>
      <c r="O8404" t="s">
        <v>20</v>
      </c>
    </row>
    <row r="8405" spans="1:15" x14ac:dyDescent="0.2">
      <c r="A8405" s="1" t="s">
        <v>505</v>
      </c>
      <c r="B8405" s="1">
        <v>46024</v>
      </c>
      <c r="C8405">
        <v>2432</v>
      </c>
      <c r="D8405" t="s">
        <v>434</v>
      </c>
      <c r="F8405" t="s">
        <v>69</v>
      </c>
      <c r="G8405" t="s">
        <v>17</v>
      </c>
      <c r="H8405" s="2">
        <v>110217.45</v>
      </c>
      <c r="I8405">
        <v>0.15</v>
      </c>
      <c r="J8405" s="2">
        <v>110217.45</v>
      </c>
      <c r="K8405" s="2">
        <v>6800</v>
      </c>
      <c r="L8405">
        <v>16.21</v>
      </c>
      <c r="M8405" t="s">
        <v>73</v>
      </c>
      <c r="N8405" t="s">
        <v>74</v>
      </c>
      <c r="O8405" t="s">
        <v>75</v>
      </c>
    </row>
    <row r="8406" spans="1:15" x14ac:dyDescent="0.2">
      <c r="A8406" s="1" t="s">
        <v>505</v>
      </c>
      <c r="B8406" s="1">
        <v>46024</v>
      </c>
      <c r="C8406">
        <v>2498</v>
      </c>
      <c r="D8406" t="s">
        <v>443</v>
      </c>
      <c r="F8406" t="s">
        <v>16</v>
      </c>
      <c r="G8406" t="s">
        <v>17</v>
      </c>
      <c r="H8406" s="2">
        <v>109896.24</v>
      </c>
      <c r="I8406">
        <v>0.15</v>
      </c>
      <c r="J8406" s="2">
        <v>109896.24</v>
      </c>
      <c r="K8406" s="2">
        <v>70000</v>
      </c>
      <c r="L8406">
        <v>1.57</v>
      </c>
      <c r="M8406" t="s">
        <v>33</v>
      </c>
      <c r="N8406" t="s">
        <v>34</v>
      </c>
      <c r="O8406" t="s">
        <v>35</v>
      </c>
    </row>
    <row r="8407" spans="1:15" x14ac:dyDescent="0.2">
      <c r="A8407" s="1" t="s">
        <v>505</v>
      </c>
      <c r="B8407" s="1">
        <v>46024</v>
      </c>
      <c r="C8407" t="s">
        <v>437</v>
      </c>
      <c r="D8407" t="s">
        <v>438</v>
      </c>
      <c r="F8407" t="s">
        <v>16</v>
      </c>
      <c r="G8407" t="s">
        <v>17</v>
      </c>
      <c r="H8407" s="2">
        <v>100240.08</v>
      </c>
      <c r="I8407">
        <v>0.14000000000000001</v>
      </c>
      <c r="J8407" s="2">
        <v>100240.08</v>
      </c>
      <c r="K8407" s="2">
        <v>10004</v>
      </c>
      <c r="L8407">
        <v>10.02</v>
      </c>
      <c r="M8407" t="s">
        <v>18</v>
      </c>
      <c r="N8407" t="s">
        <v>19</v>
      </c>
      <c r="O8407" t="s">
        <v>20</v>
      </c>
    </row>
    <row r="8408" spans="1:15" x14ac:dyDescent="0.2">
      <c r="A8408" s="1" t="s">
        <v>505</v>
      </c>
      <c r="B8408" s="1">
        <v>46024</v>
      </c>
      <c r="C8408">
        <v>4915</v>
      </c>
      <c r="D8408" t="s">
        <v>448</v>
      </c>
      <c r="F8408" t="s">
        <v>16</v>
      </c>
      <c r="G8408" t="s">
        <v>17</v>
      </c>
      <c r="H8408" s="2">
        <v>98892.27</v>
      </c>
      <c r="I8408">
        <v>0.13</v>
      </c>
      <c r="J8408" s="2">
        <v>98892.27</v>
      </c>
      <c r="K8408" s="2">
        <v>40500</v>
      </c>
      <c r="L8408">
        <v>2.44</v>
      </c>
      <c r="M8408" t="s">
        <v>33</v>
      </c>
      <c r="N8408" t="s">
        <v>34</v>
      </c>
      <c r="O8408" t="s">
        <v>35</v>
      </c>
    </row>
    <row r="8409" spans="1:15" x14ac:dyDescent="0.2">
      <c r="A8409" s="1" t="s">
        <v>505</v>
      </c>
      <c r="B8409" s="1">
        <v>46024</v>
      </c>
      <c r="C8409" t="s">
        <v>454</v>
      </c>
      <c r="D8409" t="s">
        <v>455</v>
      </c>
      <c r="F8409" t="s">
        <v>69</v>
      </c>
      <c r="G8409" t="s">
        <v>17</v>
      </c>
      <c r="H8409" s="2">
        <v>98569.63</v>
      </c>
      <c r="I8409">
        <v>0.13</v>
      </c>
      <c r="J8409" s="2">
        <v>98569.63</v>
      </c>
      <c r="K8409" s="2">
        <v>8203</v>
      </c>
      <c r="L8409">
        <v>12.02</v>
      </c>
      <c r="M8409" t="s">
        <v>363</v>
      </c>
      <c r="N8409" t="s">
        <v>383</v>
      </c>
      <c r="O8409" t="s">
        <v>384</v>
      </c>
    </row>
    <row r="8410" spans="1:15" x14ac:dyDescent="0.2">
      <c r="A8410" s="1" t="s">
        <v>505</v>
      </c>
      <c r="B8410" s="1">
        <v>46024</v>
      </c>
      <c r="C8410" t="s">
        <v>428</v>
      </c>
      <c r="D8410" t="s">
        <v>429</v>
      </c>
      <c r="F8410" t="s">
        <v>43</v>
      </c>
      <c r="G8410" t="s">
        <v>17</v>
      </c>
      <c r="H8410" s="2">
        <v>95801.59</v>
      </c>
      <c r="I8410">
        <v>0.13</v>
      </c>
      <c r="J8410" s="2">
        <v>95801.59</v>
      </c>
      <c r="K8410" s="2">
        <v>24912</v>
      </c>
      <c r="L8410">
        <v>3.85</v>
      </c>
      <c r="M8410" t="s">
        <v>374</v>
      </c>
      <c r="N8410" t="s">
        <v>375</v>
      </c>
      <c r="O8410" t="s">
        <v>376</v>
      </c>
    </row>
    <row r="8411" spans="1:15" x14ac:dyDescent="0.2">
      <c r="A8411" s="1" t="s">
        <v>505</v>
      </c>
      <c r="B8411" s="1">
        <v>46024</v>
      </c>
      <c r="C8411" t="s">
        <v>420</v>
      </c>
      <c r="D8411" t="s">
        <v>421</v>
      </c>
      <c r="F8411" t="s">
        <v>43</v>
      </c>
      <c r="G8411" t="s">
        <v>17</v>
      </c>
      <c r="H8411" s="2">
        <v>93223.2</v>
      </c>
      <c r="I8411">
        <v>0.13</v>
      </c>
      <c r="J8411" s="2">
        <v>93223.2</v>
      </c>
      <c r="K8411" s="2">
        <v>25341</v>
      </c>
      <c r="L8411">
        <v>3.68</v>
      </c>
      <c r="M8411" t="s">
        <v>154</v>
      </c>
      <c r="N8411" t="s">
        <v>396</v>
      </c>
      <c r="O8411" t="s">
        <v>152</v>
      </c>
    </row>
    <row r="8412" spans="1:15" x14ac:dyDescent="0.2">
      <c r="A8412" s="1" t="s">
        <v>505</v>
      </c>
      <c r="B8412" s="1">
        <v>46024</v>
      </c>
      <c r="C8412" t="s">
        <v>422</v>
      </c>
      <c r="D8412" t="s">
        <v>423</v>
      </c>
      <c r="F8412" t="s">
        <v>69</v>
      </c>
      <c r="G8412" t="s">
        <v>17</v>
      </c>
      <c r="H8412" s="2">
        <v>92866.01</v>
      </c>
      <c r="I8412">
        <v>0.13</v>
      </c>
      <c r="J8412" s="2">
        <v>92866.01</v>
      </c>
      <c r="K8412" s="2">
        <v>14633</v>
      </c>
      <c r="L8412">
        <v>6.35</v>
      </c>
      <c r="M8412" t="s">
        <v>363</v>
      </c>
      <c r="N8412" t="s">
        <v>383</v>
      </c>
      <c r="O8412" t="s">
        <v>384</v>
      </c>
    </row>
    <row r="8413" spans="1:15" x14ac:dyDescent="0.2">
      <c r="A8413" s="1" t="s">
        <v>505</v>
      </c>
      <c r="B8413" s="1">
        <v>46024</v>
      </c>
      <c r="C8413">
        <v>263750</v>
      </c>
      <c r="D8413" t="s">
        <v>462</v>
      </c>
      <c r="F8413" t="s">
        <v>69</v>
      </c>
      <c r="G8413" t="s">
        <v>17</v>
      </c>
      <c r="H8413" s="2">
        <v>91222.13</v>
      </c>
      <c r="I8413">
        <v>0.12</v>
      </c>
      <c r="J8413" s="2">
        <v>91222.13</v>
      </c>
      <c r="K8413" s="2">
        <v>3306</v>
      </c>
      <c r="L8413">
        <v>27.59</v>
      </c>
      <c r="M8413" t="s">
        <v>51</v>
      </c>
      <c r="N8413" t="s">
        <v>463</v>
      </c>
      <c r="O8413" t="s">
        <v>53</v>
      </c>
    </row>
    <row r="8414" spans="1:15" x14ac:dyDescent="0.2">
      <c r="A8414" s="1" t="s">
        <v>505</v>
      </c>
      <c r="B8414" s="1">
        <v>46024</v>
      </c>
      <c r="C8414">
        <v>251270</v>
      </c>
      <c r="D8414" t="s">
        <v>458</v>
      </c>
      <c r="F8414" t="s">
        <v>69</v>
      </c>
      <c r="G8414" t="s">
        <v>17</v>
      </c>
      <c r="H8414" s="2">
        <v>89934.76</v>
      </c>
      <c r="I8414">
        <v>0.12</v>
      </c>
      <c r="J8414" s="2">
        <v>89934.76</v>
      </c>
      <c r="K8414" s="2">
        <v>2618</v>
      </c>
      <c r="L8414">
        <v>34.35</v>
      </c>
      <c r="M8414" t="s">
        <v>51</v>
      </c>
      <c r="N8414" t="s">
        <v>52</v>
      </c>
      <c r="O8414" t="s">
        <v>53</v>
      </c>
    </row>
    <row r="8415" spans="1:15" x14ac:dyDescent="0.2">
      <c r="A8415" s="1" t="s">
        <v>505</v>
      </c>
      <c r="B8415" s="1">
        <v>46024</v>
      </c>
      <c r="C8415">
        <v>3738</v>
      </c>
      <c r="D8415" t="s">
        <v>453</v>
      </c>
      <c r="F8415" t="s">
        <v>16</v>
      </c>
      <c r="G8415" t="s">
        <v>17</v>
      </c>
      <c r="H8415" s="2">
        <v>84980.78</v>
      </c>
      <c r="I8415">
        <v>0.12</v>
      </c>
      <c r="J8415" s="2">
        <v>84980.78</v>
      </c>
      <c r="K8415" s="2">
        <v>154000</v>
      </c>
      <c r="L8415">
        <v>0.55000000000000004</v>
      </c>
      <c r="M8415" t="s">
        <v>128</v>
      </c>
      <c r="N8415" t="s">
        <v>102</v>
      </c>
      <c r="O8415" t="s">
        <v>103</v>
      </c>
    </row>
    <row r="8416" spans="1:15" x14ac:dyDescent="0.2">
      <c r="A8416" s="1" t="s">
        <v>505</v>
      </c>
      <c r="B8416" s="1">
        <v>46024</v>
      </c>
      <c r="C8416" t="s">
        <v>449</v>
      </c>
      <c r="D8416" t="s">
        <v>450</v>
      </c>
      <c r="F8416" t="s">
        <v>43</v>
      </c>
      <c r="G8416" t="s">
        <v>17</v>
      </c>
      <c r="H8416" s="2">
        <v>83940.479999999996</v>
      </c>
      <c r="I8416">
        <v>0.11</v>
      </c>
      <c r="J8416" s="2">
        <v>83940.479999999996</v>
      </c>
      <c r="K8416" s="2">
        <v>11856</v>
      </c>
      <c r="L8416">
        <v>7.08</v>
      </c>
      <c r="M8416" t="s">
        <v>18</v>
      </c>
      <c r="N8416" t="s">
        <v>31</v>
      </c>
      <c r="O8416" t="s">
        <v>20</v>
      </c>
    </row>
    <row r="8417" spans="1:15" x14ac:dyDescent="0.2">
      <c r="A8417" s="1" t="s">
        <v>505</v>
      </c>
      <c r="B8417" s="1">
        <v>46024</v>
      </c>
      <c r="C8417" t="s">
        <v>478</v>
      </c>
      <c r="D8417" t="s">
        <v>529</v>
      </c>
      <c r="F8417" t="s">
        <v>69</v>
      </c>
      <c r="G8417" t="s">
        <v>17</v>
      </c>
      <c r="H8417" s="2">
        <v>78008.210000000006</v>
      </c>
      <c r="I8417">
        <v>0.11</v>
      </c>
      <c r="J8417" s="2">
        <v>78008.210000000006</v>
      </c>
      <c r="K8417" s="2">
        <v>30119</v>
      </c>
      <c r="L8417">
        <v>2.59</v>
      </c>
      <c r="M8417" t="s">
        <v>18</v>
      </c>
      <c r="N8417" t="s">
        <v>31</v>
      </c>
      <c r="O8417" t="s">
        <v>20</v>
      </c>
    </row>
    <row r="8418" spans="1:15" x14ac:dyDescent="0.2">
      <c r="A8418" s="1" t="s">
        <v>505</v>
      </c>
      <c r="B8418" s="1">
        <v>46024</v>
      </c>
      <c r="C8418">
        <v>2439</v>
      </c>
      <c r="D8418" t="s">
        <v>457</v>
      </c>
      <c r="F8418" t="s">
        <v>43</v>
      </c>
      <c r="G8418" t="s">
        <v>17</v>
      </c>
      <c r="H8418" s="2">
        <v>70262.39</v>
      </c>
      <c r="I8418">
        <v>0.1</v>
      </c>
      <c r="J8418" s="2">
        <v>70262.39</v>
      </c>
      <c r="K8418" s="2">
        <v>23008</v>
      </c>
      <c r="L8418">
        <v>3.05</v>
      </c>
      <c r="M8418" t="s">
        <v>33</v>
      </c>
      <c r="N8418" t="s">
        <v>34</v>
      </c>
      <c r="O8418" t="s">
        <v>35</v>
      </c>
    </row>
    <row r="8419" spans="1:15" x14ac:dyDescent="0.2">
      <c r="A8419" s="1" t="s">
        <v>505</v>
      </c>
      <c r="B8419" s="1">
        <v>46024</v>
      </c>
      <c r="C8419">
        <v>3765</v>
      </c>
      <c r="D8419" t="s">
        <v>452</v>
      </c>
      <c r="F8419" t="s">
        <v>69</v>
      </c>
      <c r="G8419" t="s">
        <v>17</v>
      </c>
      <c r="H8419" s="2">
        <v>65904.78</v>
      </c>
      <c r="I8419">
        <v>0.09</v>
      </c>
      <c r="J8419" s="2">
        <v>65904.78</v>
      </c>
      <c r="K8419" s="2">
        <v>4100</v>
      </c>
      <c r="L8419">
        <v>16.07</v>
      </c>
      <c r="M8419" t="s">
        <v>73</v>
      </c>
      <c r="N8419" t="s">
        <v>74</v>
      </c>
      <c r="O8419" t="s">
        <v>75</v>
      </c>
    </row>
    <row r="8420" spans="1:15" x14ac:dyDescent="0.2">
      <c r="A8420" s="1" t="s">
        <v>505</v>
      </c>
      <c r="B8420" s="1">
        <v>46024</v>
      </c>
      <c r="C8420" t="s">
        <v>439</v>
      </c>
      <c r="D8420" t="s">
        <v>440</v>
      </c>
      <c r="F8420" t="s">
        <v>69</v>
      </c>
      <c r="G8420" t="s">
        <v>17</v>
      </c>
      <c r="H8420" s="2">
        <v>65335.17</v>
      </c>
      <c r="I8420">
        <v>0.09</v>
      </c>
      <c r="J8420" s="2">
        <v>65335.17</v>
      </c>
      <c r="K8420" s="2">
        <v>8761</v>
      </c>
      <c r="L8420">
        <v>7.46</v>
      </c>
      <c r="M8420" t="s">
        <v>441</v>
      </c>
      <c r="N8420" t="s">
        <v>442</v>
      </c>
      <c r="O8420" t="s">
        <v>40</v>
      </c>
    </row>
    <row r="8421" spans="1:15" x14ac:dyDescent="0.2">
      <c r="A8421" s="1" t="s">
        <v>505</v>
      </c>
      <c r="B8421" s="1">
        <v>46024</v>
      </c>
      <c r="C8421">
        <v>751</v>
      </c>
      <c r="D8421" t="s">
        <v>470</v>
      </c>
      <c r="F8421" t="s">
        <v>43</v>
      </c>
      <c r="G8421" t="s">
        <v>17</v>
      </c>
      <c r="H8421" s="2">
        <v>61157.42</v>
      </c>
      <c r="I8421">
        <v>0.08</v>
      </c>
      <c r="J8421" s="2">
        <v>61157.42</v>
      </c>
      <c r="K8421" s="2">
        <v>92000</v>
      </c>
      <c r="L8421">
        <v>0.66</v>
      </c>
      <c r="M8421" t="s">
        <v>101</v>
      </c>
      <c r="N8421" t="s">
        <v>102</v>
      </c>
      <c r="O8421" t="s">
        <v>103</v>
      </c>
    </row>
    <row r="8422" spans="1:15" x14ac:dyDescent="0.2">
      <c r="A8422" s="1" t="s">
        <v>505</v>
      </c>
      <c r="B8422" s="1">
        <v>46024</v>
      </c>
      <c r="C8422">
        <v>2121</v>
      </c>
      <c r="D8422" t="s">
        <v>456</v>
      </c>
      <c r="F8422" t="s">
        <v>69</v>
      </c>
      <c r="G8422" t="s">
        <v>17</v>
      </c>
      <c r="H8422" s="2">
        <v>57471.02</v>
      </c>
      <c r="I8422">
        <v>0.08</v>
      </c>
      <c r="J8422" s="2">
        <v>57471.02</v>
      </c>
      <c r="K8422" s="2">
        <v>3300</v>
      </c>
      <c r="L8422">
        <v>17.420000000000002</v>
      </c>
      <c r="M8422" t="s">
        <v>73</v>
      </c>
      <c r="N8422" t="s">
        <v>74</v>
      </c>
      <c r="O8422" t="s">
        <v>75</v>
      </c>
    </row>
    <row r="8423" spans="1:15" x14ac:dyDescent="0.2">
      <c r="A8423" s="1" t="s">
        <v>505</v>
      </c>
      <c r="B8423" s="1">
        <v>46024</v>
      </c>
      <c r="C8423">
        <v>6727</v>
      </c>
      <c r="D8423" t="s">
        <v>464</v>
      </c>
      <c r="F8423" t="s">
        <v>16</v>
      </c>
      <c r="G8423" t="s">
        <v>17</v>
      </c>
      <c r="H8423" s="2">
        <v>55281.8</v>
      </c>
      <c r="I8423">
        <v>0.08</v>
      </c>
      <c r="J8423" s="2">
        <v>55281.8</v>
      </c>
      <c r="K8423" s="2">
        <v>10700</v>
      </c>
      <c r="L8423">
        <v>5.17</v>
      </c>
      <c r="M8423" t="s">
        <v>73</v>
      </c>
      <c r="N8423" t="s">
        <v>74</v>
      </c>
      <c r="O8423" t="s">
        <v>75</v>
      </c>
    </row>
    <row r="8424" spans="1:15" x14ac:dyDescent="0.2">
      <c r="A8424" s="1" t="s">
        <v>505</v>
      </c>
      <c r="B8424" s="1">
        <v>46024</v>
      </c>
      <c r="C8424">
        <v>2362</v>
      </c>
      <c r="D8424" t="s">
        <v>459</v>
      </c>
      <c r="F8424" t="s">
        <v>16</v>
      </c>
      <c r="G8424" t="s">
        <v>17</v>
      </c>
      <c r="H8424" s="2">
        <v>50644.71</v>
      </c>
      <c r="I8424">
        <v>7.0000000000000007E-2</v>
      </c>
      <c r="J8424" s="2">
        <v>50644.71</v>
      </c>
      <c r="K8424" s="2">
        <v>41000</v>
      </c>
      <c r="L8424">
        <v>1.24</v>
      </c>
      <c r="M8424" t="s">
        <v>33</v>
      </c>
      <c r="N8424" t="s">
        <v>34</v>
      </c>
      <c r="O8424" t="s">
        <v>35</v>
      </c>
    </row>
    <row r="8425" spans="1:15" x14ac:dyDescent="0.2">
      <c r="A8425" s="1" t="s">
        <v>505</v>
      </c>
      <c r="B8425" s="1">
        <v>46024</v>
      </c>
      <c r="C8425" t="s">
        <v>119</v>
      </c>
      <c r="D8425" t="s">
        <v>120</v>
      </c>
      <c r="F8425" t="s">
        <v>106</v>
      </c>
      <c r="G8425" t="s">
        <v>122</v>
      </c>
      <c r="H8425" s="2">
        <v>47740.09</v>
      </c>
      <c r="I8425">
        <v>0.06</v>
      </c>
      <c r="J8425" s="2">
        <v>47740.09</v>
      </c>
      <c r="K8425" s="2">
        <v>47740</v>
      </c>
      <c r="L8425">
        <v>1</v>
      </c>
      <c r="M8425" t="s">
        <v>123</v>
      </c>
      <c r="N8425" t="s">
        <v>108</v>
      </c>
      <c r="O8425" t="s">
        <v>20</v>
      </c>
    </row>
    <row r="8426" spans="1:15" x14ac:dyDescent="0.2">
      <c r="A8426" s="1" t="s">
        <v>505</v>
      </c>
      <c r="B8426" s="1">
        <v>46024</v>
      </c>
      <c r="C8426">
        <v>2767</v>
      </c>
      <c r="D8426" t="s">
        <v>471</v>
      </c>
      <c r="F8426" t="s">
        <v>43</v>
      </c>
      <c r="G8426" t="s">
        <v>17</v>
      </c>
      <c r="H8426" s="2">
        <v>46201.74</v>
      </c>
      <c r="I8426">
        <v>0.06</v>
      </c>
      <c r="J8426" s="2">
        <v>46201.74</v>
      </c>
      <c r="K8426" s="2">
        <v>3900</v>
      </c>
      <c r="L8426">
        <v>11.85</v>
      </c>
      <c r="M8426" t="s">
        <v>73</v>
      </c>
      <c r="N8426" t="s">
        <v>74</v>
      </c>
      <c r="O8426" t="s">
        <v>75</v>
      </c>
    </row>
    <row r="8427" spans="1:15" x14ac:dyDescent="0.2">
      <c r="A8427" s="1" t="s">
        <v>505</v>
      </c>
      <c r="B8427" s="1">
        <v>46024</v>
      </c>
      <c r="C8427">
        <v>293490</v>
      </c>
      <c r="D8427" t="s">
        <v>469</v>
      </c>
      <c r="F8427" t="s">
        <v>69</v>
      </c>
      <c r="G8427" t="s">
        <v>17</v>
      </c>
      <c r="H8427" s="2">
        <v>38410.980000000003</v>
      </c>
      <c r="I8427">
        <v>0.05</v>
      </c>
      <c r="J8427" s="2">
        <v>38410.980000000003</v>
      </c>
      <c r="K8427" s="2">
        <v>3600</v>
      </c>
      <c r="L8427">
        <v>10.67</v>
      </c>
      <c r="M8427" t="s">
        <v>51</v>
      </c>
      <c r="N8427" t="s">
        <v>463</v>
      </c>
      <c r="O8427" t="s">
        <v>53</v>
      </c>
    </row>
    <row r="8428" spans="1:15" x14ac:dyDescent="0.2">
      <c r="A8428" s="1" t="s">
        <v>505</v>
      </c>
      <c r="B8428" s="1">
        <v>46024</v>
      </c>
      <c r="C8428">
        <v>192080</v>
      </c>
      <c r="D8428" t="s">
        <v>475</v>
      </c>
      <c r="F8428" t="s">
        <v>43</v>
      </c>
      <c r="G8428" t="s">
        <v>17</v>
      </c>
      <c r="H8428" s="2">
        <v>36726.29</v>
      </c>
      <c r="I8428">
        <v>0.05</v>
      </c>
      <c r="J8428" s="2">
        <v>36726.29</v>
      </c>
      <c r="K8428">
        <v>972</v>
      </c>
      <c r="L8428">
        <v>37.78</v>
      </c>
      <c r="M8428" t="s">
        <v>51</v>
      </c>
      <c r="N8428" t="s">
        <v>52</v>
      </c>
      <c r="O8428" t="s">
        <v>53</v>
      </c>
    </row>
    <row r="8429" spans="1:15" x14ac:dyDescent="0.2">
      <c r="A8429" s="1" t="s">
        <v>505</v>
      </c>
      <c r="B8429" s="1">
        <v>46024</v>
      </c>
      <c r="C8429">
        <v>799</v>
      </c>
      <c r="D8429" t="s">
        <v>518</v>
      </c>
      <c r="F8429" t="s">
        <v>69</v>
      </c>
      <c r="G8429" t="s">
        <v>17</v>
      </c>
      <c r="H8429" s="2">
        <v>34356.769999999997</v>
      </c>
      <c r="I8429">
        <v>0.05</v>
      </c>
      <c r="J8429" s="2">
        <v>34356.769999999997</v>
      </c>
      <c r="K8429" s="2">
        <v>69000</v>
      </c>
      <c r="L8429">
        <v>0.5</v>
      </c>
      <c r="M8429" t="s">
        <v>128</v>
      </c>
      <c r="N8429" t="s">
        <v>102</v>
      </c>
      <c r="O8429" t="s">
        <v>103</v>
      </c>
    </row>
    <row r="8430" spans="1:15" x14ac:dyDescent="0.2">
      <c r="A8430" s="1" t="s">
        <v>505</v>
      </c>
      <c r="B8430" s="1">
        <v>46024</v>
      </c>
      <c r="C8430">
        <v>112040</v>
      </c>
      <c r="D8430" t="s">
        <v>472</v>
      </c>
      <c r="F8430" t="s">
        <v>69</v>
      </c>
      <c r="G8430" t="s">
        <v>17</v>
      </c>
      <c r="H8430" s="2">
        <v>33574.32</v>
      </c>
      <c r="I8430">
        <v>0.05</v>
      </c>
      <c r="J8430" s="2">
        <v>33574.32</v>
      </c>
      <c r="K8430" s="2">
        <v>1807</v>
      </c>
      <c r="L8430">
        <v>18.579999999999998</v>
      </c>
      <c r="M8430" t="s">
        <v>51</v>
      </c>
      <c r="N8430" t="s">
        <v>463</v>
      </c>
      <c r="O8430" t="s">
        <v>53</v>
      </c>
    </row>
    <row r="8431" spans="1:15" x14ac:dyDescent="0.2">
      <c r="A8431" s="1" t="s">
        <v>505</v>
      </c>
      <c r="B8431" s="1">
        <v>46024</v>
      </c>
      <c r="C8431">
        <v>67160</v>
      </c>
      <c r="D8431" t="s">
        <v>468</v>
      </c>
      <c r="F8431" t="s">
        <v>69</v>
      </c>
      <c r="G8431" t="s">
        <v>17</v>
      </c>
      <c r="H8431" s="2">
        <v>31287.78</v>
      </c>
      <c r="I8431">
        <v>0.04</v>
      </c>
      <c r="J8431" s="2">
        <v>31287.78</v>
      </c>
      <c r="K8431">
        <v>655</v>
      </c>
      <c r="L8431">
        <v>47.77</v>
      </c>
      <c r="M8431" t="s">
        <v>51</v>
      </c>
      <c r="N8431" t="s">
        <v>463</v>
      </c>
      <c r="O8431" t="s">
        <v>53</v>
      </c>
    </row>
    <row r="8432" spans="1:15" x14ac:dyDescent="0.2">
      <c r="A8432" s="1" t="s">
        <v>505</v>
      </c>
      <c r="B8432" s="1">
        <v>46024</v>
      </c>
      <c r="C8432" t="s">
        <v>466</v>
      </c>
      <c r="D8432" t="s">
        <v>467</v>
      </c>
      <c r="F8432" t="s">
        <v>69</v>
      </c>
      <c r="G8432" t="s">
        <v>17</v>
      </c>
      <c r="H8432" s="2">
        <v>30554.63</v>
      </c>
      <c r="I8432">
        <v>0.04</v>
      </c>
      <c r="J8432" s="2">
        <v>30554.63</v>
      </c>
      <c r="K8432" s="2">
        <v>3557</v>
      </c>
      <c r="L8432">
        <v>8.59</v>
      </c>
      <c r="M8432" t="s">
        <v>18</v>
      </c>
      <c r="N8432" t="s">
        <v>19</v>
      </c>
      <c r="O8432" t="s">
        <v>20</v>
      </c>
    </row>
    <row r="8433" spans="1:15" x14ac:dyDescent="0.2">
      <c r="A8433" s="1" t="s">
        <v>505</v>
      </c>
      <c r="B8433" s="1">
        <v>46024</v>
      </c>
      <c r="C8433" t="s">
        <v>53</v>
      </c>
      <c r="D8433" t="s">
        <v>124</v>
      </c>
      <c r="F8433" t="s">
        <v>106</v>
      </c>
      <c r="G8433" t="s">
        <v>107</v>
      </c>
      <c r="H8433" s="2">
        <v>30491.68</v>
      </c>
      <c r="I8433">
        <v>0.04</v>
      </c>
      <c r="J8433" s="2">
        <v>30491.68</v>
      </c>
      <c r="K8433" s="2">
        <v>43981197</v>
      </c>
      <c r="L8433">
        <v>7.0000000000000007E-2</v>
      </c>
      <c r="M8433" t="s">
        <v>51</v>
      </c>
      <c r="N8433" t="s">
        <v>108</v>
      </c>
      <c r="O8433" t="s">
        <v>53</v>
      </c>
    </row>
    <row r="8434" spans="1:15" x14ac:dyDescent="0.2">
      <c r="A8434" s="1" t="s">
        <v>505</v>
      </c>
      <c r="B8434" s="1">
        <v>46024</v>
      </c>
      <c r="C8434">
        <v>777</v>
      </c>
      <c r="D8434" t="s">
        <v>517</v>
      </c>
      <c r="F8434" t="s">
        <v>69</v>
      </c>
      <c r="G8434" t="s">
        <v>17</v>
      </c>
      <c r="H8434" s="2">
        <v>30237.35</v>
      </c>
      <c r="I8434">
        <v>0.04</v>
      </c>
      <c r="J8434" s="2">
        <v>30237.35</v>
      </c>
      <c r="K8434" s="2">
        <v>22000</v>
      </c>
      <c r="L8434">
        <v>1.37</v>
      </c>
      <c r="M8434" t="s">
        <v>101</v>
      </c>
      <c r="N8434" t="s">
        <v>102</v>
      </c>
      <c r="O8434" t="s">
        <v>103</v>
      </c>
    </row>
    <row r="8435" spans="1:15" x14ac:dyDescent="0.2">
      <c r="A8435" s="1" t="s">
        <v>505</v>
      </c>
      <c r="B8435" s="1">
        <v>46024</v>
      </c>
      <c r="C8435">
        <v>6419</v>
      </c>
      <c r="D8435" t="s">
        <v>520</v>
      </c>
      <c r="F8435" t="s">
        <v>43</v>
      </c>
      <c r="G8435" t="s">
        <v>17</v>
      </c>
      <c r="H8435" s="2">
        <v>28610.66</v>
      </c>
      <c r="I8435">
        <v>0.04</v>
      </c>
      <c r="J8435" s="2">
        <v>28610.66</v>
      </c>
      <c r="K8435" s="2">
        <v>1400</v>
      </c>
      <c r="L8435">
        <v>20.440000000000001</v>
      </c>
      <c r="M8435" t="s">
        <v>73</v>
      </c>
      <c r="N8435" t="s">
        <v>74</v>
      </c>
      <c r="O8435" t="s">
        <v>75</v>
      </c>
    </row>
    <row r="8436" spans="1:15" x14ac:dyDescent="0.2">
      <c r="A8436" s="1" t="s">
        <v>505</v>
      </c>
      <c r="B8436" s="1">
        <v>46024</v>
      </c>
      <c r="C8436" t="s">
        <v>75</v>
      </c>
      <c r="D8436" t="s">
        <v>114</v>
      </c>
      <c r="F8436" t="s">
        <v>106</v>
      </c>
      <c r="G8436" t="s">
        <v>107</v>
      </c>
      <c r="H8436" s="2">
        <v>28128.240000000002</v>
      </c>
      <c r="I8436">
        <v>0.04</v>
      </c>
      <c r="J8436" s="2">
        <v>28128.240000000002</v>
      </c>
      <c r="K8436" s="2">
        <v>4404461</v>
      </c>
      <c r="L8436">
        <v>0.64</v>
      </c>
      <c r="M8436" t="s">
        <v>73</v>
      </c>
      <c r="N8436" t="s">
        <v>108</v>
      </c>
      <c r="O8436" t="s">
        <v>75</v>
      </c>
    </row>
    <row r="8437" spans="1:15" x14ac:dyDescent="0.2">
      <c r="A8437" s="1" t="s">
        <v>505</v>
      </c>
      <c r="B8437" s="1">
        <v>46024</v>
      </c>
      <c r="C8437" t="s">
        <v>485</v>
      </c>
      <c r="D8437" t="s">
        <v>486</v>
      </c>
      <c r="F8437" t="s">
        <v>69</v>
      </c>
      <c r="G8437" t="s">
        <v>17</v>
      </c>
      <c r="H8437" s="2">
        <v>25917.759999999998</v>
      </c>
      <c r="I8437">
        <v>0.04</v>
      </c>
      <c r="J8437" s="2">
        <v>25917.759999999998</v>
      </c>
      <c r="K8437" s="2">
        <v>6512</v>
      </c>
      <c r="L8437">
        <v>3.98</v>
      </c>
      <c r="M8437" t="s">
        <v>18</v>
      </c>
      <c r="N8437" t="s">
        <v>19</v>
      </c>
      <c r="O8437" t="s">
        <v>20</v>
      </c>
    </row>
    <row r="8438" spans="1:15" x14ac:dyDescent="0.2">
      <c r="A8438" s="1" t="s">
        <v>505</v>
      </c>
      <c r="B8438" s="1">
        <v>46024</v>
      </c>
      <c r="C8438">
        <v>6200</v>
      </c>
      <c r="D8438" t="s">
        <v>519</v>
      </c>
      <c r="F8438" t="s">
        <v>477</v>
      </c>
      <c r="G8438" t="s">
        <v>17</v>
      </c>
      <c r="H8438" s="2">
        <v>25843.47</v>
      </c>
      <c r="I8438">
        <v>0.04</v>
      </c>
      <c r="J8438" s="2">
        <v>25843.47</v>
      </c>
      <c r="K8438" s="2">
        <v>4700</v>
      </c>
      <c r="L8438">
        <v>5.5</v>
      </c>
      <c r="M8438" t="s">
        <v>73</v>
      </c>
      <c r="N8438" t="s">
        <v>74</v>
      </c>
      <c r="O8438" t="s">
        <v>75</v>
      </c>
    </row>
    <row r="8439" spans="1:15" x14ac:dyDescent="0.2">
      <c r="A8439" s="1" t="s">
        <v>505</v>
      </c>
      <c r="B8439" s="1">
        <v>46024</v>
      </c>
      <c r="C8439">
        <v>376300</v>
      </c>
      <c r="D8439" t="s">
        <v>484</v>
      </c>
      <c r="F8439" t="s">
        <v>69</v>
      </c>
      <c r="G8439" t="s">
        <v>17</v>
      </c>
      <c r="H8439" s="2">
        <v>25048.6</v>
      </c>
      <c r="I8439">
        <v>0.03</v>
      </c>
      <c r="J8439" s="2">
        <v>25048.6</v>
      </c>
      <c r="K8439">
        <v>901</v>
      </c>
      <c r="L8439">
        <v>27.8</v>
      </c>
      <c r="M8439" t="s">
        <v>51</v>
      </c>
      <c r="N8439" t="s">
        <v>463</v>
      </c>
      <c r="O8439" t="s">
        <v>53</v>
      </c>
    </row>
    <row r="8440" spans="1:15" x14ac:dyDescent="0.2">
      <c r="A8440" s="1" t="s">
        <v>505</v>
      </c>
      <c r="B8440" s="1">
        <v>46024</v>
      </c>
      <c r="C8440">
        <v>30520</v>
      </c>
      <c r="D8440" t="s">
        <v>521</v>
      </c>
      <c r="F8440" t="s">
        <v>16</v>
      </c>
      <c r="G8440" t="s">
        <v>17</v>
      </c>
      <c r="H8440" s="2">
        <v>24656.959999999999</v>
      </c>
      <c r="I8440">
        <v>0.03</v>
      </c>
      <c r="J8440" s="2">
        <v>24656.959999999999</v>
      </c>
      <c r="K8440" s="2">
        <v>1507</v>
      </c>
      <c r="L8440">
        <v>16.36</v>
      </c>
      <c r="M8440" t="s">
        <v>51</v>
      </c>
      <c r="N8440" t="s">
        <v>463</v>
      </c>
      <c r="O8440" t="s">
        <v>53</v>
      </c>
    </row>
    <row r="8441" spans="1:15" x14ac:dyDescent="0.2">
      <c r="A8441" s="1" t="s">
        <v>505</v>
      </c>
      <c r="B8441" s="1">
        <v>46024</v>
      </c>
      <c r="C8441" t="s">
        <v>446</v>
      </c>
      <c r="D8441" t="s">
        <v>447</v>
      </c>
      <c r="F8441" t="s">
        <v>69</v>
      </c>
      <c r="G8441" t="s">
        <v>17</v>
      </c>
      <c r="H8441" s="2">
        <v>24623.24</v>
      </c>
      <c r="I8441">
        <v>0.03</v>
      </c>
      <c r="J8441" s="2">
        <v>24623.24</v>
      </c>
      <c r="K8441" s="2">
        <v>6802</v>
      </c>
      <c r="L8441">
        <v>3.62</v>
      </c>
      <c r="M8441" t="s">
        <v>18</v>
      </c>
      <c r="N8441" t="s">
        <v>19</v>
      </c>
      <c r="O8441" t="s">
        <v>20</v>
      </c>
    </row>
    <row r="8442" spans="1:15" x14ac:dyDescent="0.2">
      <c r="A8442" s="1" t="s">
        <v>505</v>
      </c>
      <c r="B8442" s="1">
        <v>46024</v>
      </c>
      <c r="C8442" t="s">
        <v>522</v>
      </c>
      <c r="D8442" t="s">
        <v>523</v>
      </c>
      <c r="F8442" t="s">
        <v>69</v>
      </c>
      <c r="G8442" t="s">
        <v>17</v>
      </c>
      <c r="H8442" s="2">
        <v>19110.62</v>
      </c>
      <c r="I8442">
        <v>0.03</v>
      </c>
      <c r="J8442" s="2">
        <v>19110.62</v>
      </c>
      <c r="K8442" s="2">
        <v>768100</v>
      </c>
      <c r="L8442">
        <v>0.02</v>
      </c>
      <c r="M8442" t="s">
        <v>524</v>
      </c>
      <c r="N8442" t="s">
        <v>525</v>
      </c>
      <c r="O8442" t="s">
        <v>526</v>
      </c>
    </row>
    <row r="8443" spans="1:15" x14ac:dyDescent="0.2">
      <c r="A8443" s="1" t="s">
        <v>505</v>
      </c>
      <c r="B8443" s="1">
        <v>46024</v>
      </c>
      <c r="C8443">
        <v>225570</v>
      </c>
      <c r="D8443" t="s">
        <v>527</v>
      </c>
      <c r="F8443" t="s">
        <v>69</v>
      </c>
      <c r="G8443" t="s">
        <v>17</v>
      </c>
      <c r="H8443" s="2">
        <v>18984.53</v>
      </c>
      <c r="I8443">
        <v>0.03</v>
      </c>
      <c r="J8443" s="2">
        <v>18984.53</v>
      </c>
      <c r="K8443" s="2">
        <v>2203</v>
      </c>
      <c r="L8443">
        <v>8.6199999999999992</v>
      </c>
      <c r="M8443" t="s">
        <v>51</v>
      </c>
      <c r="N8443" t="s">
        <v>463</v>
      </c>
      <c r="O8443" t="s">
        <v>53</v>
      </c>
    </row>
    <row r="8444" spans="1:15" x14ac:dyDescent="0.2">
      <c r="A8444" s="1" t="s">
        <v>505</v>
      </c>
      <c r="B8444" s="1">
        <v>46024</v>
      </c>
      <c r="C8444" t="s">
        <v>490</v>
      </c>
      <c r="D8444" t="s">
        <v>491</v>
      </c>
      <c r="F8444" t="s">
        <v>106</v>
      </c>
      <c r="G8444" t="s">
        <v>117</v>
      </c>
      <c r="H8444" s="2">
        <v>17000</v>
      </c>
      <c r="I8444">
        <v>0.02</v>
      </c>
      <c r="J8444" s="2">
        <v>17000</v>
      </c>
      <c r="K8444" s="2">
        <v>17000</v>
      </c>
      <c r="L8444">
        <v>100</v>
      </c>
      <c r="M8444" t="s">
        <v>18</v>
      </c>
      <c r="N8444" t="s">
        <v>108</v>
      </c>
      <c r="O8444" t="s">
        <v>20</v>
      </c>
    </row>
    <row r="8445" spans="1:15" x14ac:dyDescent="0.2">
      <c r="A8445" s="1" t="s">
        <v>505</v>
      </c>
      <c r="B8445" s="1">
        <v>46024</v>
      </c>
      <c r="C8445">
        <v>3632</v>
      </c>
      <c r="D8445" t="s">
        <v>487</v>
      </c>
      <c r="F8445" t="s">
        <v>69</v>
      </c>
      <c r="G8445" t="s">
        <v>17</v>
      </c>
      <c r="H8445" s="2">
        <v>15582.59</v>
      </c>
      <c r="I8445">
        <v>0.02</v>
      </c>
      <c r="J8445" s="2">
        <v>15582.59</v>
      </c>
      <c r="K8445" s="2">
        <v>6100</v>
      </c>
      <c r="L8445">
        <v>2.5499999999999998</v>
      </c>
      <c r="M8445" t="s">
        <v>73</v>
      </c>
      <c r="N8445" t="s">
        <v>74</v>
      </c>
      <c r="O8445" t="s">
        <v>75</v>
      </c>
    </row>
    <row r="8446" spans="1:15" x14ac:dyDescent="0.2">
      <c r="A8446" s="1" t="s">
        <v>505</v>
      </c>
      <c r="B8446" s="1">
        <v>46024</v>
      </c>
      <c r="C8446">
        <v>194480</v>
      </c>
      <c r="D8446" t="s">
        <v>492</v>
      </c>
      <c r="F8446" t="s">
        <v>69</v>
      </c>
      <c r="G8446" t="s">
        <v>17</v>
      </c>
      <c r="H8446" s="2">
        <v>15398.64</v>
      </c>
      <c r="I8446">
        <v>0.02</v>
      </c>
      <c r="J8446" s="2">
        <v>15398.64</v>
      </c>
      <c r="K8446">
        <v>668</v>
      </c>
      <c r="L8446">
        <v>23.05</v>
      </c>
      <c r="M8446" t="s">
        <v>51</v>
      </c>
      <c r="N8446" t="s">
        <v>463</v>
      </c>
      <c r="O8446" t="s">
        <v>53</v>
      </c>
    </row>
    <row r="8447" spans="1:15" x14ac:dyDescent="0.2">
      <c r="A8447" s="1" t="s">
        <v>505</v>
      </c>
      <c r="B8447" s="1">
        <v>46024</v>
      </c>
      <c r="C8447" t="s">
        <v>103</v>
      </c>
      <c r="D8447" t="s">
        <v>127</v>
      </c>
      <c r="F8447" t="s">
        <v>106</v>
      </c>
      <c r="G8447" t="s">
        <v>107</v>
      </c>
      <c r="H8447" s="2">
        <v>15150.25</v>
      </c>
      <c r="I8447">
        <v>0.02</v>
      </c>
      <c r="J8447" s="2">
        <v>15150.25</v>
      </c>
      <c r="K8447" s="2">
        <v>118056</v>
      </c>
      <c r="L8447">
        <v>12.83</v>
      </c>
      <c r="M8447" t="s">
        <v>128</v>
      </c>
      <c r="N8447" t="s">
        <v>108</v>
      </c>
      <c r="O8447" t="s">
        <v>103</v>
      </c>
    </row>
    <row r="8448" spans="1:15" x14ac:dyDescent="0.2">
      <c r="A8448" s="1" t="s">
        <v>505</v>
      </c>
      <c r="B8448" s="1">
        <v>46024</v>
      </c>
      <c r="C8448" t="s">
        <v>389</v>
      </c>
      <c r="D8448" t="s">
        <v>494</v>
      </c>
      <c r="F8448" t="s">
        <v>106</v>
      </c>
      <c r="G8448" t="s">
        <v>107</v>
      </c>
      <c r="H8448" s="2">
        <v>8534.85</v>
      </c>
      <c r="I8448">
        <v>0.01</v>
      </c>
      <c r="J8448" s="2">
        <v>8534.85</v>
      </c>
      <c r="K8448" s="2">
        <v>6746</v>
      </c>
      <c r="L8448">
        <v>126.53</v>
      </c>
      <c r="M8448" t="s">
        <v>387</v>
      </c>
      <c r="N8448" t="s">
        <v>108</v>
      </c>
      <c r="O8448" t="s">
        <v>389</v>
      </c>
    </row>
    <row r="8449" spans="1:15" x14ac:dyDescent="0.2">
      <c r="A8449" s="1" t="s">
        <v>505</v>
      </c>
      <c r="B8449" s="1">
        <v>46024</v>
      </c>
      <c r="C8449" t="s">
        <v>526</v>
      </c>
      <c r="D8449" t="s">
        <v>528</v>
      </c>
      <c r="F8449" t="s">
        <v>106</v>
      </c>
      <c r="G8449" t="s">
        <v>107</v>
      </c>
      <c r="H8449" s="2">
        <v>6731.56</v>
      </c>
      <c r="I8449">
        <v>0.01</v>
      </c>
      <c r="J8449" s="2">
        <v>6731.56</v>
      </c>
      <c r="K8449" s="2">
        <v>112551723</v>
      </c>
      <c r="L8449">
        <v>0.01</v>
      </c>
      <c r="M8449" t="s">
        <v>524</v>
      </c>
      <c r="N8449" t="s">
        <v>108</v>
      </c>
      <c r="O8449" t="s">
        <v>526</v>
      </c>
    </row>
    <row r="8450" spans="1:15" x14ac:dyDescent="0.2">
      <c r="A8450" s="1" t="s">
        <v>505</v>
      </c>
      <c r="B8450" s="1">
        <v>46024</v>
      </c>
      <c r="C8450" t="s">
        <v>152</v>
      </c>
      <c r="D8450" t="s">
        <v>153</v>
      </c>
      <c r="F8450" t="s">
        <v>106</v>
      </c>
      <c r="G8450" t="s">
        <v>107</v>
      </c>
      <c r="H8450" s="2">
        <v>4983.01</v>
      </c>
      <c r="I8450">
        <v>0.01</v>
      </c>
      <c r="J8450" s="2">
        <v>4983.01</v>
      </c>
      <c r="K8450" s="2">
        <v>3691</v>
      </c>
      <c r="L8450">
        <v>135</v>
      </c>
      <c r="M8450" t="s">
        <v>154</v>
      </c>
      <c r="N8450" t="s">
        <v>108</v>
      </c>
      <c r="O8450" t="s">
        <v>152</v>
      </c>
    </row>
    <row r="8451" spans="1:15" x14ac:dyDescent="0.2">
      <c r="A8451" s="1" t="s">
        <v>505</v>
      </c>
      <c r="B8451" s="1">
        <v>46024</v>
      </c>
      <c r="C8451" t="s">
        <v>384</v>
      </c>
      <c r="D8451" t="s">
        <v>493</v>
      </c>
      <c r="F8451" t="s">
        <v>106</v>
      </c>
      <c r="G8451" t="s">
        <v>107</v>
      </c>
      <c r="H8451" s="2">
        <v>4145.6899999999996</v>
      </c>
      <c r="I8451">
        <v>0.01</v>
      </c>
      <c r="J8451" s="2">
        <v>4145.6899999999996</v>
      </c>
      <c r="K8451" s="2">
        <v>38123</v>
      </c>
      <c r="L8451">
        <v>10.87</v>
      </c>
      <c r="M8451" t="s">
        <v>363</v>
      </c>
      <c r="N8451" t="s">
        <v>108</v>
      </c>
      <c r="O8451" t="s">
        <v>384</v>
      </c>
    </row>
    <row r="8452" spans="1:15" x14ac:dyDescent="0.2">
      <c r="A8452" s="1" t="s">
        <v>505</v>
      </c>
      <c r="B8452" s="1">
        <v>46024</v>
      </c>
      <c r="C8452" t="s">
        <v>376</v>
      </c>
      <c r="D8452" t="s">
        <v>495</v>
      </c>
      <c r="F8452" t="s">
        <v>106</v>
      </c>
      <c r="G8452" t="s">
        <v>107</v>
      </c>
      <c r="H8452" s="2">
        <v>3708.03</v>
      </c>
      <c r="I8452">
        <v>0.01</v>
      </c>
      <c r="J8452" s="2">
        <v>3708.03</v>
      </c>
      <c r="K8452" s="2">
        <v>5544</v>
      </c>
      <c r="L8452">
        <v>66.88</v>
      </c>
      <c r="M8452" t="s">
        <v>374</v>
      </c>
      <c r="N8452" t="s">
        <v>108</v>
      </c>
      <c r="O8452" t="s">
        <v>376</v>
      </c>
    </row>
    <row r="8453" spans="1:15" x14ac:dyDescent="0.2">
      <c r="A8453" s="1" t="s">
        <v>505</v>
      </c>
      <c r="B8453" s="1">
        <v>46024</v>
      </c>
      <c r="C8453" t="s">
        <v>496</v>
      </c>
      <c r="D8453" t="s">
        <v>497</v>
      </c>
      <c r="F8453" t="s">
        <v>106</v>
      </c>
      <c r="G8453" t="s">
        <v>107</v>
      </c>
      <c r="H8453" s="2">
        <v>3585.59</v>
      </c>
      <c r="I8453">
        <v>0</v>
      </c>
      <c r="J8453" s="2">
        <v>3585.59</v>
      </c>
      <c r="K8453" s="2">
        <v>14536</v>
      </c>
      <c r="L8453">
        <v>24.67</v>
      </c>
      <c r="M8453" t="s">
        <v>498</v>
      </c>
      <c r="N8453" t="s">
        <v>108</v>
      </c>
      <c r="O8453" t="s">
        <v>496</v>
      </c>
    </row>
    <row r="8454" spans="1:15" x14ac:dyDescent="0.2">
      <c r="A8454" s="1" t="s">
        <v>505</v>
      </c>
      <c r="B8454" s="1">
        <v>46024</v>
      </c>
      <c r="C8454" t="s">
        <v>40</v>
      </c>
      <c r="D8454" t="s">
        <v>125</v>
      </c>
      <c r="F8454" t="s">
        <v>106</v>
      </c>
      <c r="G8454" t="s">
        <v>107</v>
      </c>
      <c r="H8454" s="2">
        <v>2405.34</v>
      </c>
      <c r="I8454">
        <v>0</v>
      </c>
      <c r="J8454" s="2">
        <v>2405.34</v>
      </c>
      <c r="K8454" s="2">
        <v>2047</v>
      </c>
      <c r="L8454">
        <v>117.51</v>
      </c>
      <c r="M8454" t="s">
        <v>126</v>
      </c>
      <c r="N8454" t="s">
        <v>108</v>
      </c>
      <c r="O8454" t="s">
        <v>40</v>
      </c>
    </row>
    <row r="8455" spans="1:15" x14ac:dyDescent="0.2">
      <c r="A8455" s="1" t="s">
        <v>505</v>
      </c>
      <c r="B8455" s="1">
        <v>46024</v>
      </c>
      <c r="C8455" t="s">
        <v>414</v>
      </c>
      <c r="D8455" t="s">
        <v>499</v>
      </c>
      <c r="F8455" t="s">
        <v>106</v>
      </c>
      <c r="G8455" t="s">
        <v>107</v>
      </c>
      <c r="H8455" s="2">
        <v>2362.48</v>
      </c>
      <c r="I8455">
        <v>0</v>
      </c>
      <c r="J8455" s="2">
        <v>2362.48</v>
      </c>
      <c r="K8455" s="2">
        <v>8463</v>
      </c>
      <c r="L8455">
        <v>27.92</v>
      </c>
      <c r="M8455" t="s">
        <v>412</v>
      </c>
      <c r="N8455" t="s">
        <v>108</v>
      </c>
      <c r="O8455" t="s">
        <v>414</v>
      </c>
    </row>
    <row r="8456" spans="1:15" x14ac:dyDescent="0.2">
      <c r="A8456" s="1" t="s">
        <v>505</v>
      </c>
      <c r="B8456" s="1">
        <v>46024</v>
      </c>
      <c r="C8456" t="s">
        <v>35</v>
      </c>
      <c r="D8456" t="s">
        <v>113</v>
      </c>
      <c r="F8456" t="s">
        <v>106</v>
      </c>
      <c r="G8456" t="s">
        <v>107</v>
      </c>
      <c r="H8456" s="2">
        <v>1748.23</v>
      </c>
      <c r="I8456">
        <v>0</v>
      </c>
      <c r="J8456" s="2">
        <v>1748.23</v>
      </c>
      <c r="K8456" s="2">
        <v>54843</v>
      </c>
      <c r="L8456">
        <v>3.19</v>
      </c>
      <c r="M8456" t="s">
        <v>33</v>
      </c>
      <c r="N8456" t="s">
        <v>108</v>
      </c>
      <c r="O8456" t="s">
        <v>35</v>
      </c>
    </row>
    <row r="8457" spans="1:15" x14ac:dyDescent="0.2">
      <c r="A8457" s="1" t="s">
        <v>505</v>
      </c>
      <c r="B8457" s="1">
        <v>46024</v>
      </c>
      <c r="C8457" t="s">
        <v>500</v>
      </c>
      <c r="D8457" t="s">
        <v>501</v>
      </c>
      <c r="F8457" t="s">
        <v>106</v>
      </c>
      <c r="G8457" t="s">
        <v>107</v>
      </c>
      <c r="H8457" s="2">
        <v>1013.03</v>
      </c>
      <c r="I8457">
        <v>0</v>
      </c>
      <c r="J8457" s="2">
        <v>1013.03</v>
      </c>
      <c r="K8457" s="2">
        <v>10174</v>
      </c>
      <c r="L8457">
        <v>9.9600000000000009</v>
      </c>
      <c r="M8457" t="s">
        <v>502</v>
      </c>
      <c r="N8457" t="s">
        <v>108</v>
      </c>
      <c r="O8457" t="s">
        <v>500</v>
      </c>
    </row>
    <row r="8458" spans="1:15" x14ac:dyDescent="0.2">
      <c r="A8458" s="1" t="s">
        <v>505</v>
      </c>
      <c r="B8458" s="1">
        <v>46024</v>
      </c>
      <c r="C8458" t="s">
        <v>725</v>
      </c>
      <c r="D8458" t="s">
        <v>726</v>
      </c>
      <c r="F8458" t="s">
        <v>106</v>
      </c>
      <c r="G8458" t="s">
        <v>132</v>
      </c>
      <c r="H8458">
        <v>0</v>
      </c>
      <c r="I8458">
        <v>0</v>
      </c>
      <c r="J8458" s="2">
        <v>253852.5</v>
      </c>
      <c r="K8458">
        <v>5</v>
      </c>
      <c r="L8458" s="2">
        <v>25385.25</v>
      </c>
      <c r="M8458" t="s">
        <v>108</v>
      </c>
      <c r="N8458" t="s">
        <v>133</v>
      </c>
      <c r="O8458" t="s">
        <v>20</v>
      </c>
    </row>
    <row r="8459" spans="1:15" x14ac:dyDescent="0.2">
      <c r="A8459" s="1" t="s">
        <v>632</v>
      </c>
      <c r="B8459" s="1">
        <v>46028</v>
      </c>
      <c r="C8459" t="s">
        <v>548</v>
      </c>
      <c r="D8459" t="s">
        <v>549</v>
      </c>
      <c r="F8459" t="s">
        <v>533</v>
      </c>
      <c r="G8459" t="s">
        <v>17</v>
      </c>
      <c r="H8459" s="2">
        <v>30393770.399999999</v>
      </c>
      <c r="I8459">
        <v>8.32</v>
      </c>
      <c r="J8459" s="2">
        <v>30393770.399999999</v>
      </c>
      <c r="K8459" s="2">
        <v>541296</v>
      </c>
      <c r="L8459">
        <v>56.15</v>
      </c>
      <c r="M8459" t="s">
        <v>18</v>
      </c>
      <c r="N8459" t="s">
        <v>31</v>
      </c>
      <c r="O8459" t="s">
        <v>20</v>
      </c>
    </row>
    <row r="8460" spans="1:15" x14ac:dyDescent="0.2">
      <c r="A8460" s="1" t="s">
        <v>632</v>
      </c>
      <c r="B8460" s="1">
        <v>46028</v>
      </c>
      <c r="C8460" t="s">
        <v>577</v>
      </c>
      <c r="D8460" t="s">
        <v>578</v>
      </c>
      <c r="F8460" t="s">
        <v>533</v>
      </c>
      <c r="G8460" t="s">
        <v>17</v>
      </c>
      <c r="H8460" s="2">
        <v>29433849.699999999</v>
      </c>
      <c r="I8460">
        <v>8.0500000000000007</v>
      </c>
      <c r="J8460" s="2">
        <v>29433849.699999999</v>
      </c>
      <c r="K8460" s="2">
        <v>669093</v>
      </c>
      <c r="L8460">
        <v>43.99</v>
      </c>
      <c r="M8460" t="s">
        <v>154</v>
      </c>
      <c r="N8460" t="s">
        <v>396</v>
      </c>
      <c r="O8460" t="s">
        <v>152</v>
      </c>
    </row>
    <row r="8461" spans="1:15" x14ac:dyDescent="0.2">
      <c r="A8461" s="1" t="s">
        <v>632</v>
      </c>
      <c r="B8461" s="1">
        <v>46028</v>
      </c>
      <c r="C8461" t="s">
        <v>554</v>
      </c>
      <c r="D8461" t="s">
        <v>555</v>
      </c>
      <c r="F8461" t="s">
        <v>533</v>
      </c>
      <c r="G8461" t="s">
        <v>17</v>
      </c>
      <c r="H8461" s="2">
        <v>27499682.420000002</v>
      </c>
      <c r="I8461">
        <v>7.53</v>
      </c>
      <c r="J8461" s="2">
        <v>27499682.420000002</v>
      </c>
      <c r="K8461" s="2">
        <v>865404</v>
      </c>
      <c r="L8461">
        <v>31.78</v>
      </c>
      <c r="M8461" t="s">
        <v>374</v>
      </c>
      <c r="N8461" t="s">
        <v>375</v>
      </c>
      <c r="O8461" t="s">
        <v>376</v>
      </c>
    </row>
    <row r="8462" spans="1:15" x14ac:dyDescent="0.2">
      <c r="A8462" s="1" t="s">
        <v>632</v>
      </c>
      <c r="B8462" s="1">
        <v>46028</v>
      </c>
      <c r="C8462" t="s">
        <v>531</v>
      </c>
      <c r="D8462" t="s">
        <v>532</v>
      </c>
      <c r="F8462" t="s">
        <v>533</v>
      </c>
      <c r="G8462" t="s">
        <v>17</v>
      </c>
      <c r="H8462" s="2">
        <v>27079873.829999998</v>
      </c>
      <c r="I8462">
        <v>7.41</v>
      </c>
      <c r="J8462" s="2">
        <v>27079873.829999998</v>
      </c>
      <c r="K8462" s="2">
        <v>2702874</v>
      </c>
      <c r="L8462">
        <v>10.02</v>
      </c>
      <c r="M8462" t="s">
        <v>534</v>
      </c>
      <c r="N8462" t="s">
        <v>535</v>
      </c>
      <c r="O8462" t="s">
        <v>536</v>
      </c>
    </row>
    <row r="8463" spans="1:15" x14ac:dyDescent="0.2">
      <c r="A8463" s="1" t="s">
        <v>632</v>
      </c>
      <c r="B8463" s="1">
        <v>46028</v>
      </c>
      <c r="C8463" t="s">
        <v>556</v>
      </c>
      <c r="D8463" t="s">
        <v>557</v>
      </c>
      <c r="F8463" t="s">
        <v>533</v>
      </c>
      <c r="G8463" t="s">
        <v>17</v>
      </c>
      <c r="H8463" s="2">
        <v>21959574</v>
      </c>
      <c r="I8463">
        <v>6.01</v>
      </c>
      <c r="J8463" s="2">
        <v>21959574</v>
      </c>
      <c r="K8463" s="2">
        <v>201095</v>
      </c>
      <c r="L8463">
        <v>109.2</v>
      </c>
      <c r="M8463" t="s">
        <v>18</v>
      </c>
      <c r="N8463" t="s">
        <v>31</v>
      </c>
      <c r="O8463" t="s">
        <v>20</v>
      </c>
    </row>
    <row r="8464" spans="1:15" x14ac:dyDescent="0.2">
      <c r="A8464" s="1" t="s">
        <v>632</v>
      </c>
      <c r="B8464" s="1">
        <v>46028</v>
      </c>
      <c r="C8464" t="s">
        <v>560</v>
      </c>
      <c r="D8464" t="s">
        <v>561</v>
      </c>
      <c r="F8464" t="s">
        <v>533</v>
      </c>
      <c r="G8464" t="s">
        <v>17</v>
      </c>
      <c r="H8464" s="2">
        <v>20788534.530000001</v>
      </c>
      <c r="I8464">
        <v>5.69</v>
      </c>
      <c r="J8464" s="2">
        <v>20788534.530000001</v>
      </c>
      <c r="K8464" s="2">
        <v>243911</v>
      </c>
      <c r="L8464">
        <v>85.23</v>
      </c>
      <c r="M8464" t="s">
        <v>154</v>
      </c>
      <c r="N8464" t="s">
        <v>31</v>
      </c>
      <c r="O8464" t="s">
        <v>20</v>
      </c>
    </row>
    <row r="8465" spans="1:15" x14ac:dyDescent="0.2">
      <c r="A8465" s="1" t="s">
        <v>632</v>
      </c>
      <c r="B8465" s="1">
        <v>46028</v>
      </c>
      <c r="C8465" t="s">
        <v>546</v>
      </c>
      <c r="D8465" t="s">
        <v>547</v>
      </c>
      <c r="F8465" t="s">
        <v>533</v>
      </c>
      <c r="G8465" t="s">
        <v>17</v>
      </c>
      <c r="H8465" s="2">
        <v>20164225.460000001</v>
      </c>
      <c r="I8465">
        <v>5.52</v>
      </c>
      <c r="J8465" s="2">
        <v>20164225.460000001</v>
      </c>
      <c r="K8465" s="2">
        <v>391940</v>
      </c>
      <c r="L8465">
        <v>51.45</v>
      </c>
      <c r="M8465" t="s">
        <v>539</v>
      </c>
      <c r="N8465" t="s">
        <v>540</v>
      </c>
      <c r="O8465" t="s">
        <v>541</v>
      </c>
    </row>
    <row r="8466" spans="1:15" x14ac:dyDescent="0.2">
      <c r="A8466" s="1" t="s">
        <v>632</v>
      </c>
      <c r="B8466" s="1">
        <v>46028</v>
      </c>
      <c r="C8466" t="s">
        <v>566</v>
      </c>
      <c r="D8466" t="s">
        <v>567</v>
      </c>
      <c r="F8466" t="s">
        <v>533</v>
      </c>
      <c r="G8466" t="s">
        <v>17</v>
      </c>
      <c r="H8466" s="2">
        <v>18337196.75</v>
      </c>
      <c r="I8466">
        <v>5.0199999999999996</v>
      </c>
      <c r="J8466" s="2">
        <v>18337196.75</v>
      </c>
      <c r="K8466" s="2">
        <v>383404</v>
      </c>
      <c r="L8466">
        <v>47.83</v>
      </c>
      <c r="M8466" t="s">
        <v>539</v>
      </c>
      <c r="N8466" t="s">
        <v>540</v>
      </c>
      <c r="O8466" t="s">
        <v>541</v>
      </c>
    </row>
    <row r="8467" spans="1:15" x14ac:dyDescent="0.2">
      <c r="A8467" s="1" t="s">
        <v>632</v>
      </c>
      <c r="B8467" s="1">
        <v>46028</v>
      </c>
      <c r="C8467" t="s">
        <v>537</v>
      </c>
      <c r="D8467" t="s">
        <v>538</v>
      </c>
      <c r="F8467" t="s">
        <v>533</v>
      </c>
      <c r="G8467" t="s">
        <v>17</v>
      </c>
      <c r="H8467" s="2">
        <v>16672676.82</v>
      </c>
      <c r="I8467">
        <v>4.5599999999999996</v>
      </c>
      <c r="J8467" s="2">
        <v>16672676.82</v>
      </c>
      <c r="K8467" s="2">
        <v>589315</v>
      </c>
      <c r="L8467">
        <v>28.29</v>
      </c>
      <c r="M8467" t="s">
        <v>539</v>
      </c>
      <c r="N8467" t="s">
        <v>540</v>
      </c>
      <c r="O8467" t="s">
        <v>541</v>
      </c>
    </row>
    <row r="8468" spans="1:15" x14ac:dyDescent="0.2">
      <c r="A8468" s="1" t="s">
        <v>632</v>
      </c>
      <c r="B8468" s="1">
        <v>46028</v>
      </c>
      <c r="C8468" t="s">
        <v>544</v>
      </c>
      <c r="D8468" t="s">
        <v>545</v>
      </c>
      <c r="F8468" t="s">
        <v>533</v>
      </c>
      <c r="G8468" t="s">
        <v>17</v>
      </c>
      <c r="H8468" s="2">
        <v>16041572.99</v>
      </c>
      <c r="I8468">
        <v>4.3899999999999997</v>
      </c>
      <c r="J8468" s="2">
        <v>16041572.99</v>
      </c>
      <c r="K8468" s="2">
        <v>335317</v>
      </c>
      <c r="L8468">
        <v>47.84</v>
      </c>
      <c r="M8468" t="s">
        <v>154</v>
      </c>
      <c r="N8468" t="s">
        <v>396</v>
      </c>
      <c r="O8468" t="s">
        <v>152</v>
      </c>
    </row>
    <row r="8469" spans="1:15" x14ac:dyDescent="0.2">
      <c r="A8469" s="1" t="s">
        <v>632</v>
      </c>
      <c r="B8469" s="1">
        <v>46028</v>
      </c>
      <c r="C8469" t="s">
        <v>588</v>
      </c>
      <c r="D8469" t="s">
        <v>589</v>
      </c>
      <c r="F8469" t="s">
        <v>533</v>
      </c>
      <c r="G8469" t="s">
        <v>17</v>
      </c>
      <c r="H8469" s="2">
        <v>15145272.75</v>
      </c>
      <c r="I8469">
        <v>4.1399999999999997</v>
      </c>
      <c r="J8469" s="2">
        <v>15145272.75</v>
      </c>
      <c r="K8469" s="2">
        <v>1755522</v>
      </c>
      <c r="L8469">
        <v>8.6300000000000008</v>
      </c>
      <c r="M8469" t="s">
        <v>374</v>
      </c>
      <c r="N8469" t="s">
        <v>375</v>
      </c>
      <c r="O8469" t="s">
        <v>376</v>
      </c>
    </row>
    <row r="8470" spans="1:15" x14ac:dyDescent="0.2">
      <c r="A8470" s="1" t="s">
        <v>632</v>
      </c>
      <c r="B8470" s="1">
        <v>46028</v>
      </c>
      <c r="C8470" t="s">
        <v>542</v>
      </c>
      <c r="D8470" t="s">
        <v>543</v>
      </c>
      <c r="F8470" t="s">
        <v>533</v>
      </c>
      <c r="G8470" t="s">
        <v>17</v>
      </c>
      <c r="H8470" s="2">
        <v>14869583.109999999</v>
      </c>
      <c r="I8470">
        <v>4.07</v>
      </c>
      <c r="J8470" s="2">
        <v>14869583.109999999</v>
      </c>
      <c r="K8470" s="2">
        <v>647024</v>
      </c>
      <c r="L8470">
        <v>22.98</v>
      </c>
      <c r="M8470" t="s">
        <v>539</v>
      </c>
      <c r="N8470" t="s">
        <v>540</v>
      </c>
      <c r="O8470" t="s">
        <v>541</v>
      </c>
    </row>
    <row r="8471" spans="1:15" x14ac:dyDescent="0.2">
      <c r="A8471" s="1" t="s">
        <v>632</v>
      </c>
      <c r="B8471" s="1">
        <v>46028</v>
      </c>
      <c r="C8471" t="s">
        <v>551</v>
      </c>
      <c r="D8471" t="s">
        <v>552</v>
      </c>
      <c r="F8471" t="s">
        <v>533</v>
      </c>
      <c r="G8471" t="s">
        <v>17</v>
      </c>
      <c r="H8471" s="2">
        <v>12583888.800000001</v>
      </c>
      <c r="I8471">
        <v>3.44</v>
      </c>
      <c r="J8471" s="2">
        <v>12583888.800000001</v>
      </c>
      <c r="K8471" s="2">
        <v>78610</v>
      </c>
      <c r="L8471">
        <v>160.08000000000001</v>
      </c>
      <c r="M8471" t="s">
        <v>553</v>
      </c>
      <c r="N8471" t="s">
        <v>31</v>
      </c>
      <c r="O8471" t="s">
        <v>20</v>
      </c>
    </row>
    <row r="8472" spans="1:15" x14ac:dyDescent="0.2">
      <c r="A8472" s="1" t="s">
        <v>632</v>
      </c>
      <c r="B8472" s="1">
        <v>46028</v>
      </c>
      <c r="C8472" t="s">
        <v>572</v>
      </c>
      <c r="D8472" t="s">
        <v>573</v>
      </c>
      <c r="F8472" t="s">
        <v>533</v>
      </c>
      <c r="G8472" t="s">
        <v>17</v>
      </c>
      <c r="H8472" s="2">
        <v>12484192.300000001</v>
      </c>
      <c r="I8472">
        <v>3.42</v>
      </c>
      <c r="J8472" s="2">
        <v>12484192.300000001</v>
      </c>
      <c r="K8472" s="2">
        <v>2159855</v>
      </c>
      <c r="L8472">
        <v>5.78</v>
      </c>
      <c r="M8472" t="s">
        <v>154</v>
      </c>
      <c r="N8472" t="s">
        <v>396</v>
      </c>
      <c r="O8472" t="s">
        <v>152</v>
      </c>
    </row>
    <row r="8473" spans="1:15" x14ac:dyDescent="0.2">
      <c r="A8473" s="1" t="s">
        <v>632</v>
      </c>
      <c r="B8473" s="1">
        <v>46028</v>
      </c>
      <c r="C8473" t="s">
        <v>574</v>
      </c>
      <c r="D8473" t="s">
        <v>575</v>
      </c>
      <c r="F8473" t="s">
        <v>533</v>
      </c>
      <c r="G8473" t="s">
        <v>17</v>
      </c>
      <c r="H8473" s="2">
        <v>11550689.67</v>
      </c>
      <c r="I8473">
        <v>3.16</v>
      </c>
      <c r="J8473" s="2">
        <v>11550689.67</v>
      </c>
      <c r="K8473" s="2">
        <v>815151</v>
      </c>
      <c r="L8473">
        <v>14.17</v>
      </c>
      <c r="M8473" t="s">
        <v>576</v>
      </c>
      <c r="N8473" t="s">
        <v>31</v>
      </c>
      <c r="O8473" t="s">
        <v>20</v>
      </c>
    </row>
    <row r="8474" spans="1:15" x14ac:dyDescent="0.2">
      <c r="A8474" s="1" t="s">
        <v>632</v>
      </c>
      <c r="B8474" s="1">
        <v>46028</v>
      </c>
      <c r="C8474" t="s">
        <v>558</v>
      </c>
      <c r="D8474" t="s">
        <v>559</v>
      </c>
      <c r="F8474" t="s">
        <v>533</v>
      </c>
      <c r="G8474" t="s">
        <v>17</v>
      </c>
      <c r="H8474" s="2">
        <v>9580459.4199999999</v>
      </c>
      <c r="I8474">
        <v>2.62</v>
      </c>
      <c r="J8474" s="2">
        <v>9580459.4199999999</v>
      </c>
      <c r="K8474" s="2">
        <v>116363</v>
      </c>
      <c r="L8474">
        <v>82.33</v>
      </c>
      <c r="M8474" t="s">
        <v>412</v>
      </c>
      <c r="N8474" t="s">
        <v>413</v>
      </c>
      <c r="O8474" t="s">
        <v>414</v>
      </c>
    </row>
    <row r="8475" spans="1:15" x14ac:dyDescent="0.2">
      <c r="A8475" s="1" t="s">
        <v>632</v>
      </c>
      <c r="B8475" s="1">
        <v>46028</v>
      </c>
      <c r="C8475" t="s">
        <v>562</v>
      </c>
      <c r="D8475" t="s">
        <v>563</v>
      </c>
      <c r="F8475" t="s">
        <v>533</v>
      </c>
      <c r="G8475" t="s">
        <v>17</v>
      </c>
      <c r="H8475" s="2">
        <v>7351843.1799999997</v>
      </c>
      <c r="I8475">
        <v>2.0099999999999998</v>
      </c>
      <c r="J8475" s="2">
        <v>7351843.1799999997</v>
      </c>
      <c r="K8475" s="2">
        <v>342498</v>
      </c>
      <c r="L8475">
        <v>21.47</v>
      </c>
      <c r="M8475" t="s">
        <v>539</v>
      </c>
      <c r="N8475" t="s">
        <v>540</v>
      </c>
      <c r="O8475" t="s">
        <v>541</v>
      </c>
    </row>
    <row r="8476" spans="1:15" x14ac:dyDescent="0.2">
      <c r="A8476" s="1" t="s">
        <v>632</v>
      </c>
      <c r="B8476" s="1">
        <v>46028</v>
      </c>
      <c r="C8476" t="s">
        <v>564</v>
      </c>
      <c r="D8476" t="s">
        <v>565</v>
      </c>
      <c r="F8476" t="s">
        <v>533</v>
      </c>
      <c r="G8476" t="s">
        <v>17</v>
      </c>
      <c r="H8476" s="2">
        <v>6920897.8700000001</v>
      </c>
      <c r="I8476">
        <v>1.89</v>
      </c>
      <c r="J8476" s="2">
        <v>6920897.8700000001</v>
      </c>
      <c r="K8476" s="2">
        <v>572313</v>
      </c>
      <c r="L8476">
        <v>12.09</v>
      </c>
      <c r="M8476" t="s">
        <v>539</v>
      </c>
      <c r="N8476" t="s">
        <v>540</v>
      </c>
      <c r="O8476" t="s">
        <v>541</v>
      </c>
    </row>
    <row r="8477" spans="1:15" x14ac:dyDescent="0.2">
      <c r="A8477" s="1" t="s">
        <v>632</v>
      </c>
      <c r="B8477" s="1">
        <v>46028</v>
      </c>
      <c r="C8477" t="s">
        <v>568</v>
      </c>
      <c r="D8477" t="s">
        <v>569</v>
      </c>
      <c r="F8477" t="s">
        <v>533</v>
      </c>
      <c r="G8477" t="s">
        <v>17</v>
      </c>
      <c r="H8477" s="2">
        <v>6226749.6100000003</v>
      </c>
      <c r="I8477">
        <v>1.7</v>
      </c>
      <c r="J8477" s="2">
        <v>6226749.6100000003</v>
      </c>
      <c r="K8477" s="2">
        <v>578798</v>
      </c>
      <c r="L8477">
        <v>10.76</v>
      </c>
      <c r="M8477" t="s">
        <v>539</v>
      </c>
      <c r="N8477" t="s">
        <v>540</v>
      </c>
      <c r="O8477" t="s">
        <v>541</v>
      </c>
    </row>
    <row r="8478" spans="1:15" x14ac:dyDescent="0.2">
      <c r="A8478" s="1" t="s">
        <v>632</v>
      </c>
      <c r="B8478" s="1">
        <v>46028</v>
      </c>
      <c r="C8478" t="s">
        <v>608</v>
      </c>
      <c r="D8478" t="s">
        <v>609</v>
      </c>
      <c r="F8478" t="s">
        <v>533</v>
      </c>
      <c r="G8478" t="s">
        <v>17</v>
      </c>
      <c r="H8478" s="2">
        <v>5555061.1900000004</v>
      </c>
      <c r="I8478">
        <v>1.52</v>
      </c>
      <c r="J8478" s="2">
        <v>5555061.1900000004</v>
      </c>
      <c r="K8478" s="2">
        <v>12006100</v>
      </c>
      <c r="L8478">
        <v>0.46</v>
      </c>
      <c r="M8478" t="s">
        <v>524</v>
      </c>
      <c r="N8478" t="s">
        <v>525</v>
      </c>
      <c r="O8478" t="s">
        <v>526</v>
      </c>
    </row>
    <row r="8479" spans="1:15" x14ac:dyDescent="0.2">
      <c r="A8479" s="1" t="s">
        <v>632</v>
      </c>
      <c r="B8479" s="1">
        <v>46028</v>
      </c>
      <c r="C8479" t="s">
        <v>119</v>
      </c>
      <c r="D8479" t="s">
        <v>120</v>
      </c>
      <c r="F8479" t="s">
        <v>106</v>
      </c>
      <c r="G8479" t="s">
        <v>122</v>
      </c>
      <c r="H8479" s="2">
        <v>5538647.7999999998</v>
      </c>
      <c r="I8479">
        <v>1.52</v>
      </c>
      <c r="J8479" s="2">
        <v>5538647.7999999998</v>
      </c>
      <c r="K8479" s="2">
        <v>5538648</v>
      </c>
      <c r="L8479">
        <v>1</v>
      </c>
      <c r="M8479" t="s">
        <v>123</v>
      </c>
      <c r="N8479" t="s">
        <v>108</v>
      </c>
      <c r="O8479" t="s">
        <v>20</v>
      </c>
    </row>
    <row r="8480" spans="1:15" x14ac:dyDescent="0.2">
      <c r="A8480" s="1" t="s">
        <v>632</v>
      </c>
      <c r="B8480" s="1">
        <v>46028</v>
      </c>
      <c r="C8480" t="s">
        <v>570</v>
      </c>
      <c r="D8480" t="s">
        <v>571</v>
      </c>
      <c r="F8480" t="s">
        <v>533</v>
      </c>
      <c r="G8480" t="s">
        <v>17</v>
      </c>
      <c r="H8480" s="2">
        <v>5090974.58</v>
      </c>
      <c r="I8480">
        <v>1.39</v>
      </c>
      <c r="J8480" s="2">
        <v>5090974.58</v>
      </c>
      <c r="K8480" s="2">
        <v>398376</v>
      </c>
      <c r="L8480">
        <v>12.78</v>
      </c>
      <c r="M8480" t="s">
        <v>374</v>
      </c>
      <c r="N8480" t="s">
        <v>375</v>
      </c>
      <c r="O8480" t="s">
        <v>376</v>
      </c>
    </row>
    <row r="8481" spans="1:15" x14ac:dyDescent="0.2">
      <c r="A8481" s="1" t="s">
        <v>632</v>
      </c>
      <c r="B8481" s="1">
        <v>46028</v>
      </c>
      <c r="C8481">
        <v>1208</v>
      </c>
      <c r="D8481" t="s">
        <v>579</v>
      </c>
      <c r="F8481" t="s">
        <v>533</v>
      </c>
      <c r="G8481" t="s">
        <v>17</v>
      </c>
      <c r="H8481" s="2">
        <v>4128815.69</v>
      </c>
      <c r="I8481">
        <v>1.1299999999999999</v>
      </c>
      <c r="J8481" s="2">
        <v>4128815.69</v>
      </c>
      <c r="K8481" s="2">
        <v>3388000</v>
      </c>
      <c r="L8481">
        <v>1.22</v>
      </c>
      <c r="M8481" t="s">
        <v>101</v>
      </c>
      <c r="N8481" t="s">
        <v>102</v>
      </c>
      <c r="O8481" t="s">
        <v>103</v>
      </c>
    </row>
    <row r="8482" spans="1:15" x14ac:dyDescent="0.2">
      <c r="A8482" s="1" t="s">
        <v>632</v>
      </c>
      <c r="B8482" s="1">
        <v>46028</v>
      </c>
      <c r="C8482" t="s">
        <v>20</v>
      </c>
      <c r="D8482" t="s">
        <v>104</v>
      </c>
      <c r="F8482" t="s">
        <v>106</v>
      </c>
      <c r="G8482" t="s">
        <v>107</v>
      </c>
      <c r="H8482" s="2">
        <v>3827096.63</v>
      </c>
      <c r="I8482">
        <v>1.05</v>
      </c>
      <c r="J8482" s="2">
        <v>3827096.63</v>
      </c>
      <c r="K8482" s="2">
        <v>3827097</v>
      </c>
      <c r="L8482">
        <v>100</v>
      </c>
      <c r="M8482" t="s">
        <v>18</v>
      </c>
      <c r="N8482" t="s">
        <v>108</v>
      </c>
      <c r="O8482" t="s">
        <v>20</v>
      </c>
    </row>
    <row r="8483" spans="1:15" x14ac:dyDescent="0.2">
      <c r="A8483" s="1" t="s">
        <v>632</v>
      </c>
      <c r="B8483" s="1">
        <v>46028</v>
      </c>
      <c r="C8483" t="s">
        <v>582</v>
      </c>
      <c r="D8483" t="s">
        <v>583</v>
      </c>
      <c r="F8483" t="s">
        <v>533</v>
      </c>
      <c r="G8483" t="s">
        <v>17</v>
      </c>
      <c r="H8483" s="2">
        <v>2727386.52</v>
      </c>
      <c r="I8483">
        <v>0.75</v>
      </c>
      <c r="J8483" s="2">
        <v>2727386.52</v>
      </c>
      <c r="K8483" s="2">
        <v>89177</v>
      </c>
      <c r="L8483">
        <v>30.58</v>
      </c>
      <c r="M8483" t="s">
        <v>539</v>
      </c>
      <c r="N8483" t="s">
        <v>540</v>
      </c>
      <c r="O8483" t="s">
        <v>541</v>
      </c>
    </row>
    <row r="8484" spans="1:15" x14ac:dyDescent="0.2">
      <c r="A8484" s="1" t="s">
        <v>632</v>
      </c>
      <c r="B8484" s="1">
        <v>46028</v>
      </c>
      <c r="C8484" t="s">
        <v>596</v>
      </c>
      <c r="D8484" t="s">
        <v>597</v>
      </c>
      <c r="F8484" t="s">
        <v>533</v>
      </c>
      <c r="G8484" t="s">
        <v>17</v>
      </c>
      <c r="H8484" s="2">
        <v>2586221.4700000002</v>
      </c>
      <c r="I8484">
        <v>0.71</v>
      </c>
      <c r="J8484" s="2">
        <v>2586221.4700000002</v>
      </c>
      <c r="K8484" s="2">
        <v>1016696</v>
      </c>
      <c r="L8484">
        <v>2.54</v>
      </c>
      <c r="M8484" t="s">
        <v>374</v>
      </c>
      <c r="N8484" t="s">
        <v>375</v>
      </c>
      <c r="O8484" t="s">
        <v>376</v>
      </c>
    </row>
    <row r="8485" spans="1:15" x14ac:dyDescent="0.2">
      <c r="A8485" s="1" t="s">
        <v>632</v>
      </c>
      <c r="B8485" s="1">
        <v>46028</v>
      </c>
      <c r="C8485" t="s">
        <v>584</v>
      </c>
      <c r="D8485" t="s">
        <v>585</v>
      </c>
      <c r="F8485" t="s">
        <v>533</v>
      </c>
      <c r="G8485" t="s">
        <v>17</v>
      </c>
      <c r="H8485" s="2">
        <v>2363440.7000000002</v>
      </c>
      <c r="I8485">
        <v>0.65</v>
      </c>
      <c r="J8485" s="2">
        <v>2363440.7000000002</v>
      </c>
      <c r="K8485" s="2">
        <v>116900</v>
      </c>
      <c r="L8485">
        <v>20.22</v>
      </c>
      <c r="M8485" t="s">
        <v>539</v>
      </c>
      <c r="N8485" t="s">
        <v>540</v>
      </c>
      <c r="O8485" t="s">
        <v>541</v>
      </c>
    </row>
    <row r="8486" spans="1:15" x14ac:dyDescent="0.2">
      <c r="A8486" s="1" t="s">
        <v>632</v>
      </c>
      <c r="B8486" s="1">
        <v>46028</v>
      </c>
      <c r="C8486">
        <v>1258</v>
      </c>
      <c r="D8486" t="s">
        <v>581</v>
      </c>
      <c r="F8486" t="s">
        <v>533</v>
      </c>
      <c r="G8486" t="s">
        <v>17</v>
      </c>
      <c r="H8486" s="2">
        <v>2206273.0699999998</v>
      </c>
      <c r="I8486">
        <v>0.6</v>
      </c>
      <c r="J8486" s="2">
        <v>2206273.0699999998</v>
      </c>
      <c r="K8486" s="2">
        <v>1120000</v>
      </c>
      <c r="L8486">
        <v>1.97</v>
      </c>
      <c r="M8486" t="s">
        <v>101</v>
      </c>
      <c r="N8486" t="s">
        <v>102</v>
      </c>
      <c r="O8486" t="s">
        <v>103</v>
      </c>
    </row>
    <row r="8487" spans="1:15" x14ac:dyDescent="0.2">
      <c r="A8487" s="1" t="s">
        <v>632</v>
      </c>
      <c r="B8487" s="1">
        <v>46028</v>
      </c>
      <c r="C8487" t="s">
        <v>586</v>
      </c>
      <c r="D8487" t="s">
        <v>587</v>
      </c>
      <c r="F8487" t="s">
        <v>533</v>
      </c>
      <c r="G8487" t="s">
        <v>17</v>
      </c>
      <c r="H8487" s="2">
        <v>1924069.42</v>
      </c>
      <c r="I8487">
        <v>0.53</v>
      </c>
      <c r="J8487" s="2">
        <v>1924069.42</v>
      </c>
      <c r="K8487" s="2">
        <v>310214</v>
      </c>
      <c r="L8487">
        <v>6.2</v>
      </c>
      <c r="M8487" t="s">
        <v>539</v>
      </c>
      <c r="N8487" t="s">
        <v>540</v>
      </c>
      <c r="O8487" t="s">
        <v>541</v>
      </c>
    </row>
    <row r="8488" spans="1:15" x14ac:dyDescent="0.2">
      <c r="A8488" s="1" t="s">
        <v>632</v>
      </c>
      <c r="B8488" s="1">
        <v>46028</v>
      </c>
      <c r="C8488">
        <v>601899</v>
      </c>
      <c r="D8488" t="s">
        <v>610</v>
      </c>
      <c r="F8488" t="s">
        <v>533</v>
      </c>
      <c r="G8488" t="s">
        <v>17</v>
      </c>
      <c r="H8488" s="2">
        <v>1509698.4</v>
      </c>
      <c r="I8488">
        <v>0.41</v>
      </c>
      <c r="J8488" s="2">
        <v>1509698.4</v>
      </c>
      <c r="K8488" s="2">
        <v>280300</v>
      </c>
      <c r="L8488">
        <v>5.39</v>
      </c>
      <c r="M8488" t="s">
        <v>101</v>
      </c>
      <c r="N8488" t="s">
        <v>604</v>
      </c>
      <c r="O8488" t="s">
        <v>167</v>
      </c>
    </row>
    <row r="8489" spans="1:15" x14ac:dyDescent="0.2">
      <c r="A8489" s="1" t="s">
        <v>632</v>
      </c>
      <c r="B8489" s="1">
        <v>46028</v>
      </c>
      <c r="C8489" t="s">
        <v>594</v>
      </c>
      <c r="D8489" t="s">
        <v>595</v>
      </c>
      <c r="F8489" t="s">
        <v>533</v>
      </c>
      <c r="G8489" t="s">
        <v>17</v>
      </c>
      <c r="H8489" s="2">
        <v>1127714.05</v>
      </c>
      <c r="I8489">
        <v>0.31</v>
      </c>
      <c r="J8489" s="2">
        <v>1127714.05</v>
      </c>
      <c r="K8489" s="2">
        <v>276611</v>
      </c>
      <c r="L8489">
        <v>4.08</v>
      </c>
      <c r="M8489" t="s">
        <v>539</v>
      </c>
      <c r="N8489" t="s">
        <v>540</v>
      </c>
      <c r="O8489" t="s">
        <v>541</v>
      </c>
    </row>
    <row r="8490" spans="1:15" x14ac:dyDescent="0.2">
      <c r="A8490" s="1" t="s">
        <v>632</v>
      </c>
      <c r="B8490" s="1">
        <v>46028</v>
      </c>
      <c r="C8490" t="s">
        <v>590</v>
      </c>
      <c r="D8490" t="s">
        <v>591</v>
      </c>
      <c r="F8490" t="s">
        <v>533</v>
      </c>
      <c r="G8490" t="s">
        <v>17</v>
      </c>
      <c r="H8490" s="2">
        <v>1066213.19</v>
      </c>
      <c r="I8490">
        <v>0.28999999999999998</v>
      </c>
      <c r="J8490" s="2">
        <v>1066213.19</v>
      </c>
      <c r="K8490" s="2">
        <v>84519</v>
      </c>
      <c r="L8490">
        <v>12.62</v>
      </c>
      <c r="M8490" t="s">
        <v>154</v>
      </c>
      <c r="N8490" t="s">
        <v>396</v>
      </c>
      <c r="O8490" t="s">
        <v>152</v>
      </c>
    </row>
    <row r="8491" spans="1:15" x14ac:dyDescent="0.2">
      <c r="A8491" s="1" t="s">
        <v>632</v>
      </c>
      <c r="B8491" s="1">
        <v>46028</v>
      </c>
      <c r="C8491" t="s">
        <v>592</v>
      </c>
      <c r="D8491" t="s">
        <v>593</v>
      </c>
      <c r="F8491" t="s">
        <v>533</v>
      </c>
      <c r="G8491" t="s">
        <v>17</v>
      </c>
      <c r="H8491" s="2">
        <v>1055665.5900000001</v>
      </c>
      <c r="I8491">
        <v>0.28999999999999998</v>
      </c>
      <c r="J8491" s="2">
        <v>1055665.5900000001</v>
      </c>
      <c r="K8491" s="2">
        <v>475567</v>
      </c>
      <c r="L8491">
        <v>2.2200000000000002</v>
      </c>
      <c r="M8491" t="s">
        <v>539</v>
      </c>
      <c r="N8491" t="s">
        <v>540</v>
      </c>
      <c r="O8491" t="s">
        <v>541</v>
      </c>
    </row>
    <row r="8492" spans="1:15" x14ac:dyDescent="0.2">
      <c r="A8492" s="1" t="s">
        <v>632</v>
      </c>
      <c r="B8492" s="1">
        <v>46028</v>
      </c>
      <c r="C8492">
        <v>1515</v>
      </c>
      <c r="D8492" t="s">
        <v>602</v>
      </c>
      <c r="F8492" t="s">
        <v>533</v>
      </c>
      <c r="G8492" t="s">
        <v>17</v>
      </c>
      <c r="H8492" s="2">
        <v>878826.2</v>
      </c>
      <c r="I8492">
        <v>0.24</v>
      </c>
      <c r="J8492" s="2">
        <v>878826.2</v>
      </c>
      <c r="K8492" s="2">
        <v>57100</v>
      </c>
      <c r="L8492">
        <v>15.39</v>
      </c>
      <c r="M8492" t="s">
        <v>73</v>
      </c>
      <c r="N8492" t="s">
        <v>74</v>
      </c>
      <c r="O8492" t="s">
        <v>75</v>
      </c>
    </row>
    <row r="8493" spans="1:15" x14ac:dyDescent="0.2">
      <c r="A8493" s="1" t="s">
        <v>632</v>
      </c>
      <c r="B8493" s="1">
        <v>46028</v>
      </c>
      <c r="C8493">
        <v>600362</v>
      </c>
      <c r="D8493" t="s">
        <v>603</v>
      </c>
      <c r="F8493" t="s">
        <v>533</v>
      </c>
      <c r="G8493" t="s">
        <v>17</v>
      </c>
      <c r="H8493" s="2">
        <v>869110.67</v>
      </c>
      <c r="I8493">
        <v>0.24</v>
      </c>
      <c r="J8493" s="2">
        <v>869110.67</v>
      </c>
      <c r="K8493" s="2">
        <v>106500</v>
      </c>
      <c r="L8493">
        <v>8.16</v>
      </c>
      <c r="M8493" t="s">
        <v>101</v>
      </c>
      <c r="N8493" t="s">
        <v>604</v>
      </c>
      <c r="O8493" t="s">
        <v>167</v>
      </c>
    </row>
    <row r="8494" spans="1:15" x14ac:dyDescent="0.2">
      <c r="A8494" s="1" t="s">
        <v>632</v>
      </c>
      <c r="B8494" s="1">
        <v>46028</v>
      </c>
      <c r="C8494" t="s">
        <v>734</v>
      </c>
      <c r="D8494" t="s">
        <v>735</v>
      </c>
      <c r="F8494" t="s">
        <v>533</v>
      </c>
      <c r="G8494" t="s">
        <v>17</v>
      </c>
      <c r="H8494" s="2">
        <v>854328.98</v>
      </c>
      <c r="I8494">
        <v>0.23</v>
      </c>
      <c r="J8494" s="2">
        <v>854328.98</v>
      </c>
      <c r="K8494" s="2">
        <v>132325</v>
      </c>
      <c r="L8494">
        <v>6.46</v>
      </c>
      <c r="M8494" t="s">
        <v>539</v>
      </c>
      <c r="N8494" t="s">
        <v>540</v>
      </c>
      <c r="O8494" t="s">
        <v>541</v>
      </c>
    </row>
    <row r="8495" spans="1:15" x14ac:dyDescent="0.2">
      <c r="A8495" s="1" t="s">
        <v>632</v>
      </c>
      <c r="B8495" s="1">
        <v>46028</v>
      </c>
      <c r="C8495" t="s">
        <v>598</v>
      </c>
      <c r="D8495" t="s">
        <v>599</v>
      </c>
      <c r="F8495" t="s">
        <v>533</v>
      </c>
      <c r="G8495" t="s">
        <v>17</v>
      </c>
      <c r="H8495" s="2">
        <v>814604.09</v>
      </c>
      <c r="I8495">
        <v>0.22</v>
      </c>
      <c r="J8495" s="2">
        <v>814604.09</v>
      </c>
      <c r="K8495" s="2">
        <v>587620</v>
      </c>
      <c r="L8495">
        <v>1.39</v>
      </c>
      <c r="M8495" t="s">
        <v>374</v>
      </c>
      <c r="N8495" t="s">
        <v>375</v>
      </c>
      <c r="O8495" t="s">
        <v>376</v>
      </c>
    </row>
    <row r="8496" spans="1:15" x14ac:dyDescent="0.2">
      <c r="A8496" s="1" t="s">
        <v>632</v>
      </c>
      <c r="B8496" s="1">
        <v>46028</v>
      </c>
      <c r="C8496" t="s">
        <v>605</v>
      </c>
      <c r="D8496" t="s">
        <v>606</v>
      </c>
      <c r="F8496" t="s">
        <v>533</v>
      </c>
      <c r="G8496" t="s">
        <v>17</v>
      </c>
      <c r="H8496" s="2">
        <v>763349.34</v>
      </c>
      <c r="I8496">
        <v>0.21</v>
      </c>
      <c r="J8496" s="2">
        <v>763349.34</v>
      </c>
      <c r="K8496" s="2">
        <v>228236</v>
      </c>
      <c r="L8496">
        <v>3.34</v>
      </c>
      <c r="M8496" t="s">
        <v>374</v>
      </c>
      <c r="N8496" t="s">
        <v>375</v>
      </c>
      <c r="O8496" t="s">
        <v>376</v>
      </c>
    </row>
    <row r="8497" spans="1:15" x14ac:dyDescent="0.2">
      <c r="A8497" s="1" t="s">
        <v>632</v>
      </c>
      <c r="B8497" s="1">
        <v>46028</v>
      </c>
      <c r="C8497">
        <v>603993</v>
      </c>
      <c r="D8497" t="s">
        <v>618</v>
      </c>
      <c r="F8497" t="s">
        <v>533</v>
      </c>
      <c r="G8497" t="s">
        <v>17</v>
      </c>
      <c r="H8497" s="2">
        <v>736947.02</v>
      </c>
      <c r="I8497">
        <v>0.2</v>
      </c>
      <c r="J8497" s="2">
        <v>736947.02</v>
      </c>
      <c r="K8497" s="2">
        <v>237300</v>
      </c>
      <c r="L8497">
        <v>3.11</v>
      </c>
      <c r="M8497" t="s">
        <v>101</v>
      </c>
      <c r="N8497" t="s">
        <v>604</v>
      </c>
      <c r="O8497" t="s">
        <v>167</v>
      </c>
    </row>
    <row r="8498" spans="1:15" x14ac:dyDescent="0.2">
      <c r="A8498" s="1" t="s">
        <v>632</v>
      </c>
      <c r="B8498" s="1">
        <v>46028</v>
      </c>
      <c r="C8498" t="s">
        <v>600</v>
      </c>
      <c r="D8498" t="s">
        <v>601</v>
      </c>
      <c r="F8498" t="s">
        <v>533</v>
      </c>
      <c r="G8498" t="s">
        <v>17</v>
      </c>
      <c r="H8498" s="2">
        <v>719096.45</v>
      </c>
      <c r="I8498">
        <v>0.2</v>
      </c>
      <c r="J8498" s="2">
        <v>719096.45</v>
      </c>
      <c r="K8498" s="2">
        <v>85899</v>
      </c>
      <c r="L8498">
        <v>8.3699999999999992</v>
      </c>
      <c r="M8498" t="s">
        <v>539</v>
      </c>
      <c r="N8498" t="s">
        <v>540</v>
      </c>
      <c r="O8498" t="s">
        <v>541</v>
      </c>
    </row>
    <row r="8499" spans="1:15" x14ac:dyDescent="0.2">
      <c r="A8499" s="1" t="s">
        <v>632</v>
      </c>
      <c r="B8499" s="1">
        <v>46028</v>
      </c>
      <c r="C8499" t="s">
        <v>611</v>
      </c>
      <c r="D8499" t="s">
        <v>612</v>
      </c>
      <c r="F8499" t="s">
        <v>533</v>
      </c>
      <c r="G8499" t="s">
        <v>17</v>
      </c>
      <c r="H8499" s="2">
        <v>536205.96</v>
      </c>
      <c r="I8499">
        <v>0.15</v>
      </c>
      <c r="J8499" s="2">
        <v>536205.96</v>
      </c>
      <c r="K8499" s="2">
        <v>1428052</v>
      </c>
      <c r="L8499">
        <v>0.38</v>
      </c>
      <c r="M8499" t="s">
        <v>154</v>
      </c>
      <c r="N8499" t="s">
        <v>396</v>
      </c>
      <c r="O8499" t="s">
        <v>152</v>
      </c>
    </row>
    <row r="8500" spans="1:15" x14ac:dyDescent="0.2">
      <c r="A8500" s="1" t="s">
        <v>632</v>
      </c>
      <c r="B8500" s="1">
        <v>46028</v>
      </c>
      <c r="C8500">
        <v>601168</v>
      </c>
      <c r="D8500" t="s">
        <v>607</v>
      </c>
      <c r="F8500" t="s">
        <v>533</v>
      </c>
      <c r="G8500" t="s">
        <v>17</v>
      </c>
      <c r="H8500" s="2">
        <v>513983.43</v>
      </c>
      <c r="I8500">
        <v>0.14000000000000001</v>
      </c>
      <c r="J8500" s="2">
        <v>513983.43</v>
      </c>
      <c r="K8500" s="2">
        <v>123900</v>
      </c>
      <c r="L8500">
        <v>4.1500000000000004</v>
      </c>
      <c r="M8500" t="s">
        <v>101</v>
      </c>
      <c r="N8500" t="s">
        <v>604</v>
      </c>
      <c r="O8500" t="s">
        <v>167</v>
      </c>
    </row>
    <row r="8501" spans="1:15" x14ac:dyDescent="0.2">
      <c r="A8501" s="1" t="s">
        <v>632</v>
      </c>
      <c r="B8501" s="1">
        <v>46028</v>
      </c>
      <c r="C8501" t="s">
        <v>613</v>
      </c>
      <c r="D8501" t="s">
        <v>614</v>
      </c>
      <c r="F8501" t="s">
        <v>533</v>
      </c>
      <c r="G8501" t="s">
        <v>17</v>
      </c>
      <c r="H8501" s="2">
        <v>405035.95</v>
      </c>
      <c r="I8501">
        <v>0.11</v>
      </c>
      <c r="J8501" s="2">
        <v>405035.95</v>
      </c>
      <c r="K8501" s="2">
        <v>154738</v>
      </c>
      <c r="L8501">
        <v>2.62</v>
      </c>
      <c r="M8501" t="s">
        <v>154</v>
      </c>
      <c r="N8501" t="s">
        <v>396</v>
      </c>
      <c r="O8501" t="s">
        <v>152</v>
      </c>
    </row>
    <row r="8502" spans="1:15" x14ac:dyDescent="0.2">
      <c r="A8502" s="1" t="s">
        <v>632</v>
      </c>
      <c r="B8502" s="1">
        <v>46028</v>
      </c>
      <c r="C8502">
        <v>601212</v>
      </c>
      <c r="D8502" t="s">
        <v>615</v>
      </c>
      <c r="F8502" t="s">
        <v>533</v>
      </c>
      <c r="G8502" t="s">
        <v>17</v>
      </c>
      <c r="H8502" s="2">
        <v>336807.79</v>
      </c>
      <c r="I8502">
        <v>0.09</v>
      </c>
      <c r="J8502" s="2">
        <v>336807.79</v>
      </c>
      <c r="K8502" s="2">
        <v>381700</v>
      </c>
      <c r="L8502">
        <v>0.88</v>
      </c>
      <c r="M8502" t="s">
        <v>101</v>
      </c>
      <c r="N8502" t="s">
        <v>604</v>
      </c>
      <c r="O8502" t="s">
        <v>167</v>
      </c>
    </row>
    <row r="8503" spans="1:15" x14ac:dyDescent="0.2">
      <c r="A8503" s="1" t="s">
        <v>632</v>
      </c>
      <c r="B8503" s="1">
        <v>46028</v>
      </c>
      <c r="C8503">
        <v>878</v>
      </c>
      <c r="D8503" t="s">
        <v>616</v>
      </c>
      <c r="F8503" t="s">
        <v>533</v>
      </c>
      <c r="G8503" t="s">
        <v>17</v>
      </c>
      <c r="H8503" s="2">
        <v>315658.09999999998</v>
      </c>
      <c r="I8503">
        <v>0.09</v>
      </c>
      <c r="J8503" s="2">
        <v>315658.09999999998</v>
      </c>
      <c r="K8503" s="2">
        <v>103700</v>
      </c>
      <c r="L8503">
        <v>3.04</v>
      </c>
      <c r="M8503" t="s">
        <v>101</v>
      </c>
      <c r="N8503" t="s">
        <v>166</v>
      </c>
      <c r="O8503" t="s">
        <v>167</v>
      </c>
    </row>
    <row r="8504" spans="1:15" x14ac:dyDescent="0.2">
      <c r="A8504" s="1" t="s">
        <v>632</v>
      </c>
      <c r="B8504" s="1">
        <v>46028</v>
      </c>
      <c r="C8504">
        <v>737</v>
      </c>
      <c r="D8504" t="s">
        <v>617</v>
      </c>
      <c r="F8504" t="s">
        <v>533</v>
      </c>
      <c r="G8504" t="s">
        <v>17</v>
      </c>
      <c r="H8504" s="2">
        <v>224748.43</v>
      </c>
      <c r="I8504">
        <v>0.06</v>
      </c>
      <c r="J8504" s="2">
        <v>224748.43</v>
      </c>
      <c r="K8504" s="2">
        <v>98000</v>
      </c>
      <c r="L8504">
        <v>2.29</v>
      </c>
      <c r="M8504" t="s">
        <v>101</v>
      </c>
      <c r="N8504" t="s">
        <v>166</v>
      </c>
      <c r="O8504" t="s">
        <v>167</v>
      </c>
    </row>
    <row r="8505" spans="1:15" x14ac:dyDescent="0.2">
      <c r="A8505" s="1" t="s">
        <v>632</v>
      </c>
      <c r="B8505" s="1">
        <v>46028</v>
      </c>
      <c r="C8505">
        <v>600490</v>
      </c>
      <c r="D8505" t="s">
        <v>736</v>
      </c>
      <c r="F8505" t="s">
        <v>533</v>
      </c>
      <c r="G8505" t="s">
        <v>17</v>
      </c>
      <c r="H8505" s="2">
        <v>133598.24</v>
      </c>
      <c r="I8505">
        <v>0.04</v>
      </c>
      <c r="J8505" s="2">
        <v>133598.24</v>
      </c>
      <c r="K8505" s="2">
        <v>113600</v>
      </c>
      <c r="L8505">
        <v>1.18</v>
      </c>
      <c r="M8505" t="s">
        <v>101</v>
      </c>
      <c r="N8505" t="s">
        <v>604</v>
      </c>
      <c r="O8505" t="s">
        <v>167</v>
      </c>
    </row>
    <row r="8506" spans="1:15" x14ac:dyDescent="0.2">
      <c r="A8506" s="1" t="s">
        <v>632</v>
      </c>
      <c r="B8506" s="1">
        <v>46028</v>
      </c>
      <c r="C8506" t="s">
        <v>339</v>
      </c>
      <c r="D8506" t="s">
        <v>340</v>
      </c>
      <c r="F8506" t="s">
        <v>106</v>
      </c>
      <c r="G8506" t="s">
        <v>117</v>
      </c>
      <c r="H8506" s="2">
        <v>81000</v>
      </c>
      <c r="I8506">
        <v>0.02</v>
      </c>
      <c r="J8506" s="2">
        <v>81000</v>
      </c>
      <c r="K8506" s="2">
        <v>81000</v>
      </c>
      <c r="L8506">
        <v>100</v>
      </c>
      <c r="M8506" t="s">
        <v>18</v>
      </c>
      <c r="N8506" t="s">
        <v>108</v>
      </c>
      <c r="O8506" t="s">
        <v>20</v>
      </c>
    </row>
    <row r="8507" spans="1:15" x14ac:dyDescent="0.2">
      <c r="A8507" s="1" t="s">
        <v>632</v>
      </c>
      <c r="B8507" s="1">
        <v>46028</v>
      </c>
      <c r="C8507">
        <v>2362</v>
      </c>
      <c r="D8507" t="s">
        <v>619</v>
      </c>
      <c r="F8507" t="s">
        <v>533</v>
      </c>
      <c r="G8507" t="s">
        <v>17</v>
      </c>
      <c r="H8507" s="2">
        <v>70416.639999999999</v>
      </c>
      <c r="I8507">
        <v>0.02</v>
      </c>
      <c r="J8507" s="2">
        <v>70416.639999999999</v>
      </c>
      <c r="K8507" s="2">
        <v>1071000</v>
      </c>
      <c r="L8507">
        <v>7.0000000000000007E-2</v>
      </c>
      <c r="M8507" t="s">
        <v>101</v>
      </c>
      <c r="N8507" t="s">
        <v>102</v>
      </c>
      <c r="O8507" t="s">
        <v>103</v>
      </c>
    </row>
    <row r="8508" spans="1:15" x14ac:dyDescent="0.2">
      <c r="A8508" s="1" t="s">
        <v>632</v>
      </c>
      <c r="B8508" s="1">
        <v>46028</v>
      </c>
      <c r="C8508" t="s">
        <v>40</v>
      </c>
      <c r="D8508" t="s">
        <v>125</v>
      </c>
      <c r="F8508" t="s">
        <v>106</v>
      </c>
      <c r="G8508" t="s">
        <v>107</v>
      </c>
      <c r="H8508" s="2">
        <v>49615.55</v>
      </c>
      <c r="I8508">
        <v>0.01</v>
      </c>
      <c r="J8508" s="2">
        <v>49615.55</v>
      </c>
      <c r="K8508" s="2">
        <v>42421</v>
      </c>
      <c r="L8508">
        <v>116.96</v>
      </c>
      <c r="M8508" t="s">
        <v>126</v>
      </c>
      <c r="N8508" t="s">
        <v>108</v>
      </c>
      <c r="O8508" t="s">
        <v>40</v>
      </c>
    </row>
    <row r="8509" spans="1:15" x14ac:dyDescent="0.2">
      <c r="A8509" s="1" t="s">
        <v>632</v>
      </c>
      <c r="B8509" s="1">
        <v>46028</v>
      </c>
      <c r="C8509" t="s">
        <v>376</v>
      </c>
      <c r="D8509" t="s">
        <v>628</v>
      </c>
      <c r="F8509" t="s">
        <v>106</v>
      </c>
      <c r="G8509" t="s">
        <v>174</v>
      </c>
      <c r="H8509" s="2">
        <v>4193.9799999999996</v>
      </c>
      <c r="I8509">
        <v>0</v>
      </c>
      <c r="J8509" s="2">
        <v>4193.9799999999996</v>
      </c>
      <c r="K8509" s="2">
        <v>2012467</v>
      </c>
      <c r="L8509">
        <v>1</v>
      </c>
      <c r="M8509" t="s">
        <v>18</v>
      </c>
      <c r="N8509" t="s">
        <v>108</v>
      </c>
      <c r="O8509" t="s">
        <v>20</v>
      </c>
    </row>
    <row r="8510" spans="1:15" x14ac:dyDescent="0.2">
      <c r="A8510" s="1" t="s">
        <v>632</v>
      </c>
      <c r="B8510" s="1">
        <v>46028</v>
      </c>
      <c r="C8510" t="s">
        <v>622</v>
      </c>
      <c r="D8510" t="s">
        <v>623</v>
      </c>
      <c r="F8510" t="s">
        <v>106</v>
      </c>
      <c r="G8510" t="s">
        <v>107</v>
      </c>
      <c r="H8510" s="2">
        <v>3789.38</v>
      </c>
      <c r="I8510">
        <v>0</v>
      </c>
      <c r="J8510" s="2">
        <v>3789.38</v>
      </c>
      <c r="K8510" s="2">
        <v>20352</v>
      </c>
      <c r="L8510">
        <v>18.62</v>
      </c>
      <c r="M8510" t="s">
        <v>576</v>
      </c>
      <c r="N8510" t="s">
        <v>108</v>
      </c>
      <c r="O8510" t="s">
        <v>622</v>
      </c>
    </row>
    <row r="8511" spans="1:15" x14ac:dyDescent="0.2">
      <c r="A8511" s="1" t="s">
        <v>632</v>
      </c>
      <c r="B8511" s="1">
        <v>46028</v>
      </c>
      <c r="C8511" t="s">
        <v>376</v>
      </c>
      <c r="D8511" t="s">
        <v>628</v>
      </c>
      <c r="F8511" t="s">
        <v>106</v>
      </c>
      <c r="G8511" t="s">
        <v>174</v>
      </c>
      <c r="H8511" s="2">
        <v>2096.9899999999998</v>
      </c>
      <c r="I8511">
        <v>0</v>
      </c>
      <c r="J8511" s="2">
        <v>2096.9899999999998</v>
      </c>
      <c r="K8511" s="2">
        <v>1006234</v>
      </c>
      <c r="L8511">
        <v>1</v>
      </c>
      <c r="M8511" t="s">
        <v>18</v>
      </c>
      <c r="N8511" t="s">
        <v>108</v>
      </c>
      <c r="O8511" t="s">
        <v>20</v>
      </c>
    </row>
    <row r="8512" spans="1:15" x14ac:dyDescent="0.2">
      <c r="A8512" s="1" t="s">
        <v>632</v>
      </c>
      <c r="B8512" s="1">
        <v>46028</v>
      </c>
      <c r="C8512" t="s">
        <v>152</v>
      </c>
      <c r="D8512" t="s">
        <v>345</v>
      </c>
      <c r="F8512" t="s">
        <v>106</v>
      </c>
      <c r="G8512" t="s">
        <v>174</v>
      </c>
      <c r="H8512">
        <v>328.21</v>
      </c>
      <c r="I8512">
        <v>0</v>
      </c>
      <c r="J8512">
        <v>328.21</v>
      </c>
      <c r="K8512" s="2">
        <v>1123991</v>
      </c>
      <c r="L8512">
        <v>1</v>
      </c>
      <c r="M8512" t="s">
        <v>18</v>
      </c>
      <c r="N8512" t="s">
        <v>108</v>
      </c>
      <c r="O8512" t="s">
        <v>20</v>
      </c>
    </row>
    <row r="8513" spans="1:15" x14ac:dyDescent="0.2">
      <c r="A8513" s="1" t="s">
        <v>632</v>
      </c>
      <c r="B8513" s="1">
        <v>46028</v>
      </c>
      <c r="C8513" t="s">
        <v>168</v>
      </c>
      <c r="D8513" t="s">
        <v>177</v>
      </c>
      <c r="F8513" t="s">
        <v>106</v>
      </c>
      <c r="G8513" t="s">
        <v>174</v>
      </c>
      <c r="H8513">
        <v>158.53</v>
      </c>
      <c r="I8513">
        <v>0</v>
      </c>
      <c r="J8513">
        <v>158.53</v>
      </c>
      <c r="K8513" s="2">
        <v>817524</v>
      </c>
      <c r="L8513">
        <v>1</v>
      </c>
      <c r="M8513" t="s">
        <v>18</v>
      </c>
      <c r="N8513" t="s">
        <v>108</v>
      </c>
      <c r="O8513" t="s">
        <v>20</v>
      </c>
    </row>
    <row r="8514" spans="1:15" x14ac:dyDescent="0.2">
      <c r="A8514" s="1" t="s">
        <v>632</v>
      </c>
      <c r="B8514" s="1">
        <v>46028</v>
      </c>
      <c r="C8514" t="s">
        <v>152</v>
      </c>
      <c r="D8514" t="s">
        <v>345</v>
      </c>
      <c r="F8514" t="s">
        <v>106</v>
      </c>
      <c r="G8514" t="s">
        <v>174</v>
      </c>
      <c r="H8514">
        <v>164.1</v>
      </c>
      <c r="I8514">
        <v>0</v>
      </c>
      <c r="J8514">
        <v>164.1</v>
      </c>
      <c r="K8514" s="2">
        <v>561995</v>
      </c>
      <c r="L8514">
        <v>1</v>
      </c>
      <c r="M8514" t="s">
        <v>18</v>
      </c>
      <c r="N8514" t="s">
        <v>108</v>
      </c>
      <c r="O8514" t="s">
        <v>20</v>
      </c>
    </row>
    <row r="8515" spans="1:15" x14ac:dyDescent="0.2">
      <c r="A8515" s="1" t="s">
        <v>632</v>
      </c>
      <c r="B8515" s="1">
        <v>46028</v>
      </c>
      <c r="C8515" t="s">
        <v>168</v>
      </c>
      <c r="D8515" t="s">
        <v>177</v>
      </c>
      <c r="F8515" t="s">
        <v>106</v>
      </c>
      <c r="G8515" t="s">
        <v>174</v>
      </c>
      <c r="H8515">
        <v>79.260000000000005</v>
      </c>
      <c r="I8515">
        <v>0</v>
      </c>
      <c r="J8515">
        <v>79.260000000000005</v>
      </c>
      <c r="K8515" s="2">
        <v>408762</v>
      </c>
      <c r="L8515">
        <v>1</v>
      </c>
      <c r="M8515" t="s">
        <v>18</v>
      </c>
      <c r="N8515" t="s">
        <v>108</v>
      </c>
      <c r="O8515" t="s">
        <v>20</v>
      </c>
    </row>
    <row r="8516" spans="1:15" x14ac:dyDescent="0.2">
      <c r="A8516" s="1" t="s">
        <v>632</v>
      </c>
      <c r="B8516" s="1">
        <v>46028</v>
      </c>
      <c r="C8516" t="s">
        <v>526</v>
      </c>
      <c r="D8516" t="s">
        <v>631</v>
      </c>
      <c r="F8516" t="s">
        <v>106</v>
      </c>
      <c r="G8516" t="s">
        <v>174</v>
      </c>
      <c r="H8516">
        <v>36.200000000000003</v>
      </c>
      <c r="I8516">
        <v>0</v>
      </c>
      <c r="J8516">
        <v>36.200000000000003</v>
      </c>
      <c r="K8516" s="2">
        <v>1129100000</v>
      </c>
      <c r="L8516">
        <v>1</v>
      </c>
      <c r="M8516" t="s">
        <v>18</v>
      </c>
      <c r="N8516" t="s">
        <v>108</v>
      </c>
      <c r="O8516" t="s">
        <v>20</v>
      </c>
    </row>
    <row r="8517" spans="1:15" x14ac:dyDescent="0.2">
      <c r="A8517" s="1" t="s">
        <v>632</v>
      </c>
      <c r="B8517" s="1">
        <v>46028</v>
      </c>
      <c r="C8517" t="s">
        <v>376</v>
      </c>
      <c r="D8517" t="s">
        <v>628</v>
      </c>
      <c r="F8517" t="s">
        <v>106</v>
      </c>
      <c r="G8517" t="s">
        <v>174</v>
      </c>
      <c r="H8517">
        <v>52.71</v>
      </c>
      <c r="I8517">
        <v>0</v>
      </c>
      <c r="J8517">
        <v>52.71</v>
      </c>
      <c r="K8517" s="2">
        <v>40634</v>
      </c>
      <c r="L8517">
        <v>1</v>
      </c>
      <c r="M8517" t="s">
        <v>18</v>
      </c>
      <c r="N8517" t="s">
        <v>108</v>
      </c>
      <c r="O8517" t="s">
        <v>20</v>
      </c>
    </row>
    <row r="8518" spans="1:15" x14ac:dyDescent="0.2">
      <c r="A8518" s="1" t="s">
        <v>632</v>
      </c>
      <c r="B8518" s="1">
        <v>46028</v>
      </c>
      <c r="C8518" t="s">
        <v>541</v>
      </c>
      <c r="D8518" t="s">
        <v>624</v>
      </c>
      <c r="F8518" t="s">
        <v>106</v>
      </c>
      <c r="G8518" t="s">
        <v>174</v>
      </c>
      <c r="H8518">
        <v>-12.9</v>
      </c>
      <c r="I8518">
        <v>0</v>
      </c>
      <c r="J8518">
        <v>-12.9</v>
      </c>
      <c r="K8518" s="2">
        <v>1750648</v>
      </c>
      <c r="L8518">
        <v>1</v>
      </c>
      <c r="M8518" t="s">
        <v>18</v>
      </c>
      <c r="N8518" t="s">
        <v>108</v>
      </c>
      <c r="O8518" t="s">
        <v>20</v>
      </c>
    </row>
    <row r="8519" spans="1:15" x14ac:dyDescent="0.2">
      <c r="A8519" s="1" t="s">
        <v>632</v>
      </c>
      <c r="B8519" s="1">
        <v>46028</v>
      </c>
      <c r="C8519" t="s">
        <v>152</v>
      </c>
      <c r="D8519" t="s">
        <v>345</v>
      </c>
      <c r="F8519" t="s">
        <v>106</v>
      </c>
      <c r="G8519" t="s">
        <v>174</v>
      </c>
      <c r="H8519">
        <v>-7.8</v>
      </c>
      <c r="I8519">
        <v>0</v>
      </c>
      <c r="J8519">
        <v>-7.8</v>
      </c>
      <c r="K8519" s="2">
        <v>557439</v>
      </c>
      <c r="L8519">
        <v>1</v>
      </c>
      <c r="M8519" t="s">
        <v>18</v>
      </c>
      <c r="N8519" t="s">
        <v>108</v>
      </c>
      <c r="O8519" t="s">
        <v>20</v>
      </c>
    </row>
    <row r="8520" spans="1:15" x14ac:dyDescent="0.2">
      <c r="A8520" s="1" t="s">
        <v>632</v>
      </c>
      <c r="B8520" s="1">
        <v>46028</v>
      </c>
      <c r="C8520" t="s">
        <v>526</v>
      </c>
      <c r="D8520" t="s">
        <v>631</v>
      </c>
      <c r="F8520" t="s">
        <v>106</v>
      </c>
      <c r="G8520" t="s">
        <v>174</v>
      </c>
      <c r="H8520">
        <v>-7.43</v>
      </c>
      <c r="I8520">
        <v>0</v>
      </c>
      <c r="J8520">
        <v>-7.43</v>
      </c>
      <c r="K8520" s="2">
        <v>2193680000</v>
      </c>
      <c r="L8520">
        <v>1</v>
      </c>
      <c r="M8520" t="s">
        <v>18</v>
      </c>
      <c r="N8520" t="s">
        <v>108</v>
      </c>
      <c r="O8520" t="s">
        <v>20</v>
      </c>
    </row>
    <row r="8521" spans="1:15" x14ac:dyDescent="0.2">
      <c r="A8521" s="1" t="s">
        <v>632</v>
      </c>
      <c r="B8521" s="1">
        <v>46028</v>
      </c>
      <c r="C8521" t="s">
        <v>376</v>
      </c>
      <c r="D8521" t="s">
        <v>628</v>
      </c>
      <c r="F8521" t="s">
        <v>106</v>
      </c>
      <c r="G8521" t="s">
        <v>174</v>
      </c>
      <c r="H8521">
        <v>-7.15</v>
      </c>
      <c r="I8521">
        <v>0</v>
      </c>
      <c r="J8521">
        <v>-7.15</v>
      </c>
      <c r="K8521" s="2">
        <v>1021949</v>
      </c>
      <c r="L8521">
        <v>1</v>
      </c>
      <c r="M8521" t="s">
        <v>18</v>
      </c>
      <c r="N8521" t="s">
        <v>108</v>
      </c>
      <c r="O8521" t="s">
        <v>20</v>
      </c>
    </row>
    <row r="8522" spans="1:15" x14ac:dyDescent="0.2">
      <c r="A8522" s="1" t="s">
        <v>632</v>
      </c>
      <c r="B8522" s="1">
        <v>46028</v>
      </c>
      <c r="C8522" t="s">
        <v>526</v>
      </c>
      <c r="D8522" t="s">
        <v>631</v>
      </c>
      <c r="F8522" t="s">
        <v>106</v>
      </c>
      <c r="G8522" t="s">
        <v>174</v>
      </c>
      <c r="H8522">
        <v>-3.71</v>
      </c>
      <c r="I8522">
        <v>0</v>
      </c>
      <c r="J8522">
        <v>-3.71</v>
      </c>
      <c r="K8522" s="2">
        <v>1096840000</v>
      </c>
      <c r="L8522">
        <v>1</v>
      </c>
      <c r="M8522" t="s">
        <v>18</v>
      </c>
      <c r="N8522" t="s">
        <v>108</v>
      </c>
      <c r="O8522" t="s">
        <v>20</v>
      </c>
    </row>
    <row r="8523" spans="1:15" x14ac:dyDescent="0.2">
      <c r="A8523" s="1" t="s">
        <v>632</v>
      </c>
      <c r="B8523" s="1">
        <v>46028</v>
      </c>
      <c r="C8523" t="s">
        <v>75</v>
      </c>
      <c r="D8523" t="s">
        <v>176</v>
      </c>
      <c r="F8523" t="s">
        <v>106</v>
      </c>
      <c r="G8523" t="s">
        <v>174</v>
      </c>
      <c r="H8523">
        <v>-2.1800000000000002</v>
      </c>
      <c r="I8523">
        <v>0</v>
      </c>
      <c r="J8523">
        <v>-2.1800000000000002</v>
      </c>
      <c r="K8523" s="2">
        <v>3579200</v>
      </c>
      <c r="L8523">
        <v>1</v>
      </c>
      <c r="M8523" t="s">
        <v>18</v>
      </c>
      <c r="N8523" t="s">
        <v>108</v>
      </c>
      <c r="O8523" t="s">
        <v>20</v>
      </c>
    </row>
    <row r="8524" spans="1:15" x14ac:dyDescent="0.2">
      <c r="A8524" s="1" t="s">
        <v>632</v>
      </c>
      <c r="B8524" s="1">
        <v>46028</v>
      </c>
      <c r="C8524" t="s">
        <v>414</v>
      </c>
      <c r="D8524" t="s">
        <v>630</v>
      </c>
      <c r="F8524" t="s">
        <v>106</v>
      </c>
      <c r="G8524" t="s">
        <v>174</v>
      </c>
      <c r="H8524">
        <v>-1.25</v>
      </c>
      <c r="I8524">
        <v>0</v>
      </c>
      <c r="J8524">
        <v>-1.25</v>
      </c>
      <c r="K8524" s="2">
        <v>449348</v>
      </c>
      <c r="L8524">
        <v>1</v>
      </c>
      <c r="M8524" t="s">
        <v>18</v>
      </c>
      <c r="N8524" t="s">
        <v>108</v>
      </c>
      <c r="O8524" t="s">
        <v>20</v>
      </c>
    </row>
    <row r="8525" spans="1:15" x14ac:dyDescent="0.2">
      <c r="A8525" s="1" t="s">
        <v>632</v>
      </c>
      <c r="B8525" s="1">
        <v>46028</v>
      </c>
      <c r="C8525" t="s">
        <v>75</v>
      </c>
      <c r="D8525" t="s">
        <v>176</v>
      </c>
      <c r="F8525" t="s">
        <v>106</v>
      </c>
      <c r="G8525" t="s">
        <v>174</v>
      </c>
      <c r="H8525">
        <v>-1.0900000000000001</v>
      </c>
      <c r="I8525">
        <v>0</v>
      </c>
      <c r="J8525">
        <v>-1.0900000000000001</v>
      </c>
      <c r="K8525" s="2">
        <v>1789600</v>
      </c>
      <c r="L8525">
        <v>1</v>
      </c>
      <c r="M8525" t="s">
        <v>18</v>
      </c>
      <c r="N8525" t="s">
        <v>108</v>
      </c>
      <c r="O8525" t="s">
        <v>20</v>
      </c>
    </row>
    <row r="8526" spans="1:15" x14ac:dyDescent="0.2">
      <c r="A8526" s="1" t="s">
        <v>632</v>
      </c>
      <c r="B8526" s="1">
        <v>46028</v>
      </c>
      <c r="C8526" t="s">
        <v>103</v>
      </c>
      <c r="D8526" t="s">
        <v>178</v>
      </c>
      <c r="F8526" t="s">
        <v>106</v>
      </c>
      <c r="G8526" t="s">
        <v>174</v>
      </c>
      <c r="H8526">
        <v>-0.79</v>
      </c>
      <c r="I8526">
        <v>0</v>
      </c>
      <c r="J8526">
        <v>-0.79</v>
      </c>
      <c r="K8526" s="2">
        <v>614350</v>
      </c>
      <c r="L8526">
        <v>1</v>
      </c>
      <c r="M8526" t="s">
        <v>18</v>
      </c>
      <c r="N8526" t="s">
        <v>108</v>
      </c>
      <c r="O8526" t="s">
        <v>20</v>
      </c>
    </row>
    <row r="8527" spans="1:15" x14ac:dyDescent="0.2">
      <c r="A8527" s="1" t="s">
        <v>632</v>
      </c>
      <c r="B8527" s="1">
        <v>46028</v>
      </c>
      <c r="C8527" t="s">
        <v>168</v>
      </c>
      <c r="D8527" t="s">
        <v>177</v>
      </c>
      <c r="F8527" t="s">
        <v>106</v>
      </c>
      <c r="G8527" t="s">
        <v>174</v>
      </c>
      <c r="H8527">
        <v>-0.48</v>
      </c>
      <c r="I8527">
        <v>0</v>
      </c>
      <c r="J8527">
        <v>-0.48</v>
      </c>
      <c r="K8527" s="2">
        <v>414997</v>
      </c>
      <c r="L8527">
        <v>1</v>
      </c>
      <c r="M8527" t="s">
        <v>18</v>
      </c>
      <c r="N8527" t="s">
        <v>108</v>
      </c>
      <c r="O8527" t="s">
        <v>20</v>
      </c>
    </row>
    <row r="8528" spans="1:15" x14ac:dyDescent="0.2">
      <c r="A8528" s="1" t="s">
        <v>632</v>
      </c>
      <c r="B8528" s="1">
        <v>46028</v>
      </c>
      <c r="C8528" t="s">
        <v>75</v>
      </c>
      <c r="D8528" t="s">
        <v>176</v>
      </c>
      <c r="F8528" t="s">
        <v>106</v>
      </c>
      <c r="G8528" t="s">
        <v>174</v>
      </c>
      <c r="H8528">
        <v>-0.12</v>
      </c>
      <c r="I8528">
        <v>0</v>
      </c>
      <c r="J8528">
        <v>-0.12</v>
      </c>
      <c r="K8528" s="2">
        <v>1784800</v>
      </c>
      <c r="L8528">
        <v>1</v>
      </c>
      <c r="M8528" t="s">
        <v>18</v>
      </c>
      <c r="N8528" t="s">
        <v>108</v>
      </c>
      <c r="O8528" t="s">
        <v>20</v>
      </c>
    </row>
    <row r="8529" spans="1:15" x14ac:dyDescent="0.2">
      <c r="A8529" s="1" t="s">
        <v>632</v>
      </c>
      <c r="B8529" s="1">
        <v>46028</v>
      </c>
      <c r="C8529" t="s">
        <v>536</v>
      </c>
      <c r="D8529" t="s">
        <v>629</v>
      </c>
      <c r="F8529" t="s">
        <v>106</v>
      </c>
      <c r="G8529" t="s">
        <v>174</v>
      </c>
      <c r="H8529">
        <v>9.4600000000000009</v>
      </c>
      <c r="I8529">
        <v>0</v>
      </c>
      <c r="J8529">
        <v>9.4600000000000009</v>
      </c>
      <c r="K8529" s="2">
        <v>6180438</v>
      </c>
      <c r="L8529">
        <v>1</v>
      </c>
      <c r="M8529" t="s">
        <v>18</v>
      </c>
      <c r="N8529" t="s">
        <v>108</v>
      </c>
      <c r="O8529" t="s">
        <v>20</v>
      </c>
    </row>
    <row r="8530" spans="1:15" x14ac:dyDescent="0.2">
      <c r="A8530" s="1" t="s">
        <v>632</v>
      </c>
      <c r="B8530" s="1">
        <v>46028</v>
      </c>
      <c r="C8530" t="s">
        <v>723</v>
      </c>
      <c r="D8530" t="s">
        <v>724</v>
      </c>
      <c r="F8530" t="s">
        <v>106</v>
      </c>
      <c r="G8530" t="s">
        <v>132</v>
      </c>
      <c r="H8530">
        <v>0</v>
      </c>
      <c r="I8530">
        <v>0</v>
      </c>
      <c r="J8530" s="2">
        <v>736111.15</v>
      </c>
      <c r="K8530">
        <v>18</v>
      </c>
      <c r="L8530">
        <v>817.9</v>
      </c>
      <c r="M8530" t="s">
        <v>126</v>
      </c>
      <c r="N8530" t="s">
        <v>627</v>
      </c>
      <c r="O8530" t="s">
        <v>40</v>
      </c>
    </row>
    <row r="8531" spans="1:15" x14ac:dyDescent="0.2">
      <c r="A8531" s="1" t="s">
        <v>632</v>
      </c>
      <c r="B8531" s="1">
        <v>46028</v>
      </c>
      <c r="C8531" t="s">
        <v>103</v>
      </c>
      <c r="D8531" t="s">
        <v>178</v>
      </c>
      <c r="F8531" t="s">
        <v>106</v>
      </c>
      <c r="G8531" t="s">
        <v>174</v>
      </c>
      <c r="H8531">
        <v>-49.44</v>
      </c>
      <c r="I8531">
        <v>0</v>
      </c>
      <c r="J8531">
        <v>-49.44</v>
      </c>
      <c r="K8531" s="2">
        <v>1258560</v>
      </c>
      <c r="L8531">
        <v>1</v>
      </c>
      <c r="M8531" t="s">
        <v>18</v>
      </c>
      <c r="N8531" t="s">
        <v>108</v>
      </c>
      <c r="O8531" t="s">
        <v>20</v>
      </c>
    </row>
    <row r="8532" spans="1:15" x14ac:dyDescent="0.2">
      <c r="A8532" s="1" t="s">
        <v>632</v>
      </c>
      <c r="B8532" s="1">
        <v>46028</v>
      </c>
      <c r="C8532" t="s">
        <v>103</v>
      </c>
      <c r="D8532" t="s">
        <v>178</v>
      </c>
      <c r="F8532" t="s">
        <v>106</v>
      </c>
      <c r="G8532" t="s">
        <v>174</v>
      </c>
      <c r="H8532">
        <v>-24.72</v>
      </c>
      <c r="I8532">
        <v>0</v>
      </c>
      <c r="J8532">
        <v>-24.72</v>
      </c>
      <c r="K8532" s="2">
        <v>629280</v>
      </c>
      <c r="L8532">
        <v>1</v>
      </c>
      <c r="M8532" t="s">
        <v>18</v>
      </c>
      <c r="N8532" t="s">
        <v>108</v>
      </c>
      <c r="O8532" t="s">
        <v>20</v>
      </c>
    </row>
    <row r="8533" spans="1:15" x14ac:dyDescent="0.2">
      <c r="A8533" s="1" t="s">
        <v>632</v>
      </c>
      <c r="B8533" s="1">
        <v>46028</v>
      </c>
      <c r="C8533" t="s">
        <v>414</v>
      </c>
      <c r="D8533" t="s">
        <v>630</v>
      </c>
      <c r="F8533" t="s">
        <v>106</v>
      </c>
      <c r="G8533" t="s">
        <v>174</v>
      </c>
      <c r="H8533">
        <v>-57.16</v>
      </c>
      <c r="I8533">
        <v>0</v>
      </c>
      <c r="J8533">
        <v>-57.16</v>
      </c>
      <c r="K8533" s="2">
        <v>129402</v>
      </c>
      <c r="L8533">
        <v>1</v>
      </c>
      <c r="M8533" t="s">
        <v>18</v>
      </c>
      <c r="N8533" t="s">
        <v>108</v>
      </c>
      <c r="O8533" t="s">
        <v>20</v>
      </c>
    </row>
    <row r="8534" spans="1:15" x14ac:dyDescent="0.2">
      <c r="A8534" s="1" t="s">
        <v>632</v>
      </c>
      <c r="B8534" s="1">
        <v>46028</v>
      </c>
      <c r="C8534" t="s">
        <v>414</v>
      </c>
      <c r="D8534" t="s">
        <v>630</v>
      </c>
      <c r="F8534" t="s">
        <v>106</v>
      </c>
      <c r="G8534" t="s">
        <v>174</v>
      </c>
      <c r="H8534">
        <v>-164.22</v>
      </c>
      <c r="I8534">
        <v>0</v>
      </c>
      <c r="J8534">
        <v>-164.22</v>
      </c>
      <c r="K8534" s="2">
        <v>445068</v>
      </c>
      <c r="L8534">
        <v>1</v>
      </c>
      <c r="M8534" t="s">
        <v>18</v>
      </c>
      <c r="N8534" t="s">
        <v>108</v>
      </c>
      <c r="O8534" t="s">
        <v>20</v>
      </c>
    </row>
    <row r="8535" spans="1:15" x14ac:dyDescent="0.2">
      <c r="A8535" s="1" t="s">
        <v>632</v>
      </c>
      <c r="B8535" s="1">
        <v>46028</v>
      </c>
      <c r="C8535" t="s">
        <v>152</v>
      </c>
      <c r="D8535" t="s">
        <v>345</v>
      </c>
      <c r="F8535" t="s">
        <v>106</v>
      </c>
      <c r="G8535" t="s">
        <v>174</v>
      </c>
      <c r="H8535">
        <v>-269.63</v>
      </c>
      <c r="I8535">
        <v>0</v>
      </c>
      <c r="J8535">
        <v>-269.63</v>
      </c>
      <c r="K8535" s="2">
        <v>99173</v>
      </c>
      <c r="L8535">
        <v>1</v>
      </c>
      <c r="M8535" t="s">
        <v>18</v>
      </c>
      <c r="N8535" t="s">
        <v>108</v>
      </c>
      <c r="O8535" t="s">
        <v>20</v>
      </c>
    </row>
    <row r="8536" spans="1:15" x14ac:dyDescent="0.2">
      <c r="A8536" s="1" t="s">
        <v>632</v>
      </c>
      <c r="B8536" s="1">
        <v>46028</v>
      </c>
      <c r="C8536" t="s">
        <v>414</v>
      </c>
      <c r="D8536" t="s">
        <v>630</v>
      </c>
      <c r="F8536" t="s">
        <v>106</v>
      </c>
      <c r="G8536" t="s">
        <v>174</v>
      </c>
      <c r="H8536">
        <v>-328.43</v>
      </c>
      <c r="I8536">
        <v>0</v>
      </c>
      <c r="J8536">
        <v>-328.43</v>
      </c>
      <c r="K8536" s="2">
        <v>890136</v>
      </c>
      <c r="L8536">
        <v>1</v>
      </c>
      <c r="M8536" t="s">
        <v>18</v>
      </c>
      <c r="N8536" t="s">
        <v>108</v>
      </c>
      <c r="O8536" t="s">
        <v>20</v>
      </c>
    </row>
    <row r="8537" spans="1:15" x14ac:dyDescent="0.2">
      <c r="A8537" s="1" t="s">
        <v>632</v>
      </c>
      <c r="B8537" s="1">
        <v>46028</v>
      </c>
      <c r="C8537" t="s">
        <v>75</v>
      </c>
      <c r="D8537" t="s">
        <v>114</v>
      </c>
      <c r="F8537" t="s">
        <v>106</v>
      </c>
      <c r="G8537" t="s">
        <v>107</v>
      </c>
      <c r="H8537" s="2">
        <v>-39494.800000000003</v>
      </c>
      <c r="I8537">
        <v>-0.01</v>
      </c>
      <c r="J8537" s="2">
        <v>-39494.800000000003</v>
      </c>
      <c r="K8537" s="2">
        <v>-6184294</v>
      </c>
      <c r="L8537">
        <v>0.64</v>
      </c>
      <c r="M8537" t="s">
        <v>73</v>
      </c>
      <c r="N8537" t="s">
        <v>108</v>
      </c>
      <c r="O8537" t="s">
        <v>75</v>
      </c>
    </row>
    <row r="8538" spans="1:15" x14ac:dyDescent="0.2">
      <c r="A8538" s="1" t="s">
        <v>632</v>
      </c>
      <c r="B8538" s="1">
        <v>46028</v>
      </c>
      <c r="C8538" t="s">
        <v>526</v>
      </c>
      <c r="D8538" t="s">
        <v>528</v>
      </c>
      <c r="F8538" t="s">
        <v>106</v>
      </c>
      <c r="G8538" t="s">
        <v>107</v>
      </c>
      <c r="H8538" s="2">
        <v>-229253.4</v>
      </c>
      <c r="I8538">
        <v>-0.06</v>
      </c>
      <c r="J8538" s="2">
        <v>-229253.4</v>
      </c>
      <c r="K8538" s="2">
        <v>-3839994432</v>
      </c>
      <c r="L8538">
        <v>0.01</v>
      </c>
      <c r="M8538" t="s">
        <v>524</v>
      </c>
      <c r="N8538" t="s">
        <v>108</v>
      </c>
      <c r="O8538" t="s">
        <v>526</v>
      </c>
    </row>
    <row r="8539" spans="1:15" x14ac:dyDescent="0.2">
      <c r="A8539" s="1" t="s">
        <v>632</v>
      </c>
      <c r="B8539" s="1">
        <v>46028</v>
      </c>
      <c r="C8539" t="s">
        <v>168</v>
      </c>
      <c r="D8539" t="s">
        <v>169</v>
      </c>
      <c r="F8539" t="s">
        <v>106</v>
      </c>
      <c r="G8539" t="s">
        <v>107</v>
      </c>
      <c r="H8539" s="2">
        <v>-232045.61</v>
      </c>
      <c r="I8539">
        <v>-0.06</v>
      </c>
      <c r="J8539" s="2">
        <v>-232045.61</v>
      </c>
      <c r="K8539" s="2">
        <v>-1619922</v>
      </c>
      <c r="L8539">
        <v>14.32</v>
      </c>
      <c r="M8539" t="s">
        <v>101</v>
      </c>
      <c r="N8539" t="s">
        <v>108</v>
      </c>
      <c r="O8539" t="s">
        <v>168</v>
      </c>
    </row>
    <row r="8540" spans="1:15" x14ac:dyDescent="0.2">
      <c r="A8540" s="1" t="s">
        <v>632</v>
      </c>
      <c r="B8540" s="1">
        <v>46028</v>
      </c>
      <c r="C8540" t="s">
        <v>103</v>
      </c>
      <c r="D8540" t="s">
        <v>127</v>
      </c>
      <c r="F8540" t="s">
        <v>106</v>
      </c>
      <c r="G8540" t="s">
        <v>107</v>
      </c>
      <c r="H8540" s="2">
        <v>-310534.24</v>
      </c>
      <c r="I8540">
        <v>-0.08</v>
      </c>
      <c r="J8540" s="2">
        <v>-310534.24</v>
      </c>
      <c r="K8540" s="2">
        <v>-2418208</v>
      </c>
      <c r="L8540">
        <v>12.84</v>
      </c>
      <c r="M8540" t="s">
        <v>128</v>
      </c>
      <c r="N8540" t="s">
        <v>108</v>
      </c>
      <c r="O8540" t="s">
        <v>103</v>
      </c>
    </row>
    <row r="8541" spans="1:15" x14ac:dyDescent="0.2">
      <c r="A8541" s="1" t="s">
        <v>632</v>
      </c>
      <c r="B8541" s="1">
        <v>46028</v>
      </c>
      <c r="C8541" t="s">
        <v>536</v>
      </c>
      <c r="D8541" t="s">
        <v>580</v>
      </c>
      <c r="F8541" t="s">
        <v>106</v>
      </c>
      <c r="G8541" t="s">
        <v>107</v>
      </c>
      <c r="H8541" s="2">
        <v>-342897.34</v>
      </c>
      <c r="I8541">
        <v>-0.09</v>
      </c>
      <c r="J8541" s="2">
        <v>-342897.34</v>
      </c>
      <c r="K8541" s="2">
        <v>-6162551</v>
      </c>
      <c r="L8541">
        <v>5.56</v>
      </c>
      <c r="M8541" t="s">
        <v>534</v>
      </c>
      <c r="N8541" t="s">
        <v>108</v>
      </c>
      <c r="O8541" t="s">
        <v>536</v>
      </c>
    </row>
    <row r="8542" spans="1:15" x14ac:dyDescent="0.2">
      <c r="A8542" s="1" t="s">
        <v>632</v>
      </c>
      <c r="B8542" s="1">
        <v>46028</v>
      </c>
      <c r="C8542" t="s">
        <v>414</v>
      </c>
      <c r="D8542" t="s">
        <v>499</v>
      </c>
      <c r="F8542" t="s">
        <v>106</v>
      </c>
      <c r="G8542" t="s">
        <v>107</v>
      </c>
      <c r="H8542" s="2">
        <v>-386402.94</v>
      </c>
      <c r="I8542">
        <v>-0.11</v>
      </c>
      <c r="J8542" s="2">
        <v>-386402.94</v>
      </c>
      <c r="K8542" s="2">
        <v>-1391534</v>
      </c>
      <c r="L8542">
        <v>27.77</v>
      </c>
      <c r="M8542" t="s">
        <v>412</v>
      </c>
      <c r="N8542" t="s">
        <v>108</v>
      </c>
      <c r="O8542" t="s">
        <v>414</v>
      </c>
    </row>
    <row r="8543" spans="1:15" x14ac:dyDescent="0.2">
      <c r="A8543" s="1" t="s">
        <v>632</v>
      </c>
      <c r="B8543" s="1">
        <v>46028</v>
      </c>
      <c r="C8543" t="s">
        <v>541</v>
      </c>
      <c r="D8543" t="s">
        <v>550</v>
      </c>
      <c r="F8543" t="s">
        <v>106</v>
      </c>
      <c r="G8543" t="s">
        <v>107</v>
      </c>
      <c r="H8543" s="2">
        <v>-1238055.46</v>
      </c>
      <c r="I8543">
        <v>-0.34</v>
      </c>
      <c r="J8543" s="2">
        <v>-1238055.46</v>
      </c>
      <c r="K8543" s="2">
        <v>-1706659</v>
      </c>
      <c r="L8543">
        <v>72.540000000000006</v>
      </c>
      <c r="M8543" t="s">
        <v>539</v>
      </c>
      <c r="N8543" t="s">
        <v>108</v>
      </c>
      <c r="O8543" t="s">
        <v>541</v>
      </c>
    </row>
    <row r="8544" spans="1:15" x14ac:dyDescent="0.2">
      <c r="A8544" s="1" t="s">
        <v>632</v>
      </c>
      <c r="B8544" s="1">
        <v>46028</v>
      </c>
      <c r="C8544" t="s">
        <v>376</v>
      </c>
      <c r="D8544" t="s">
        <v>495</v>
      </c>
      <c r="F8544" t="s">
        <v>106</v>
      </c>
      <c r="G8544" t="s">
        <v>107</v>
      </c>
      <c r="H8544" s="2">
        <v>-2745472.06</v>
      </c>
      <c r="I8544">
        <v>-0.75</v>
      </c>
      <c r="J8544" s="2">
        <v>-2745472.06</v>
      </c>
      <c r="K8544" s="2">
        <v>-4079756</v>
      </c>
      <c r="L8544">
        <v>67.3</v>
      </c>
      <c r="M8544" t="s">
        <v>374</v>
      </c>
      <c r="N8544" t="s">
        <v>108</v>
      </c>
      <c r="O8544" t="s">
        <v>376</v>
      </c>
    </row>
    <row r="8545" spans="1:15" x14ac:dyDescent="0.2">
      <c r="A8545" s="1" t="s">
        <v>632</v>
      </c>
      <c r="B8545" s="1">
        <v>46028</v>
      </c>
      <c r="C8545" t="s">
        <v>152</v>
      </c>
      <c r="D8545" t="s">
        <v>153</v>
      </c>
      <c r="F8545" t="s">
        <v>106</v>
      </c>
      <c r="G8545" t="s">
        <v>107</v>
      </c>
      <c r="H8545" s="2">
        <v>-3156139.19</v>
      </c>
      <c r="I8545">
        <v>-0.86</v>
      </c>
      <c r="J8545" s="2">
        <v>-3156139.19</v>
      </c>
      <c r="K8545" s="2">
        <v>-2336756</v>
      </c>
      <c r="L8545">
        <v>135.07</v>
      </c>
      <c r="M8545" t="s">
        <v>154</v>
      </c>
      <c r="N8545" t="s">
        <v>108</v>
      </c>
      <c r="O8545" t="s">
        <v>152</v>
      </c>
    </row>
    <row r="8546" spans="1:15" x14ac:dyDescent="0.2">
      <c r="A8546" s="1" t="s">
        <v>186</v>
      </c>
      <c r="B8546" s="1">
        <v>46028</v>
      </c>
      <c r="C8546" t="s">
        <v>58</v>
      </c>
      <c r="D8546" t="s">
        <v>59</v>
      </c>
      <c r="E8546" t="s">
        <v>15</v>
      </c>
      <c r="F8546" t="s">
        <v>16</v>
      </c>
      <c r="G8546" t="s">
        <v>17</v>
      </c>
      <c r="H8546" s="2">
        <v>24003352.989999998</v>
      </c>
      <c r="I8546">
        <v>5.71</v>
      </c>
      <c r="J8546" s="2">
        <v>24003352.989999998</v>
      </c>
      <c r="K8546" s="2">
        <v>69893</v>
      </c>
      <c r="L8546">
        <v>343.43</v>
      </c>
      <c r="M8546" t="s">
        <v>18</v>
      </c>
      <c r="N8546" t="s">
        <v>19</v>
      </c>
      <c r="O8546" t="s">
        <v>20</v>
      </c>
    </row>
    <row r="8547" spans="1:15" x14ac:dyDescent="0.2">
      <c r="A8547" s="1" t="s">
        <v>186</v>
      </c>
      <c r="B8547" s="1">
        <v>46028</v>
      </c>
      <c r="C8547">
        <v>5930</v>
      </c>
      <c r="D8547" t="s">
        <v>50</v>
      </c>
      <c r="E8547" t="s">
        <v>15</v>
      </c>
      <c r="F8547" t="s">
        <v>16</v>
      </c>
      <c r="G8547" t="s">
        <v>17</v>
      </c>
      <c r="H8547" s="2">
        <v>21285924.109999999</v>
      </c>
      <c r="I8547">
        <v>5.07</v>
      </c>
      <c r="J8547" s="2">
        <v>21285924.109999999</v>
      </c>
      <c r="K8547" s="2">
        <v>221510</v>
      </c>
      <c r="L8547">
        <v>96.09</v>
      </c>
      <c r="M8547" t="s">
        <v>51</v>
      </c>
      <c r="N8547" t="s">
        <v>52</v>
      </c>
      <c r="O8547" t="s">
        <v>53</v>
      </c>
    </row>
    <row r="8548" spans="1:15" x14ac:dyDescent="0.2">
      <c r="A8548" s="1" t="s">
        <v>186</v>
      </c>
      <c r="B8548" s="1">
        <v>46028</v>
      </c>
      <c r="C8548">
        <v>2330</v>
      </c>
      <c r="D8548" t="s">
        <v>32</v>
      </c>
      <c r="E8548" t="s">
        <v>15</v>
      </c>
      <c r="F8548" t="s">
        <v>16</v>
      </c>
      <c r="G8548" t="s">
        <v>17</v>
      </c>
      <c r="H8548" s="2">
        <v>20771140.460000001</v>
      </c>
      <c r="I8548">
        <v>4.9400000000000004</v>
      </c>
      <c r="J8548" s="2">
        <v>20771140.460000001</v>
      </c>
      <c r="K8548" s="2">
        <v>384126</v>
      </c>
      <c r="L8548">
        <v>54.07</v>
      </c>
      <c r="M8548" t="s">
        <v>33</v>
      </c>
      <c r="N8548" t="s">
        <v>34</v>
      </c>
      <c r="O8548" t="s">
        <v>35</v>
      </c>
    </row>
    <row r="8549" spans="1:15" x14ac:dyDescent="0.2">
      <c r="A8549" s="1" t="s">
        <v>186</v>
      </c>
      <c r="B8549" s="1">
        <v>46028</v>
      </c>
      <c r="C8549" t="s">
        <v>36</v>
      </c>
      <c r="D8549" t="s">
        <v>37</v>
      </c>
      <c r="E8549" t="s">
        <v>15</v>
      </c>
      <c r="F8549" t="s">
        <v>16</v>
      </c>
      <c r="G8549" t="s">
        <v>17</v>
      </c>
      <c r="H8549" s="2">
        <v>20284496.780000001</v>
      </c>
      <c r="I8549">
        <v>4.83</v>
      </c>
      <c r="J8549" s="2">
        <v>20284496.780000001</v>
      </c>
      <c r="K8549" s="2">
        <v>16346</v>
      </c>
      <c r="L8549" s="2">
        <v>1240.95</v>
      </c>
      <c r="M8549" t="s">
        <v>38</v>
      </c>
      <c r="N8549" t="s">
        <v>39</v>
      </c>
      <c r="O8549" t="s">
        <v>40</v>
      </c>
    </row>
    <row r="8550" spans="1:15" x14ac:dyDescent="0.2">
      <c r="A8550" s="1" t="s">
        <v>186</v>
      </c>
      <c r="B8550" s="1">
        <v>46028</v>
      </c>
      <c r="C8550" t="s">
        <v>41</v>
      </c>
      <c r="D8550" t="s">
        <v>42</v>
      </c>
      <c r="E8550" t="s">
        <v>15</v>
      </c>
      <c r="F8550" t="s">
        <v>43</v>
      </c>
      <c r="G8550" t="s">
        <v>17</v>
      </c>
      <c r="H8550" s="2">
        <v>18921437.550000001</v>
      </c>
      <c r="I8550">
        <v>4.5</v>
      </c>
      <c r="J8550" s="2">
        <v>18921437.550000001</v>
      </c>
      <c r="K8550" s="2">
        <v>78535</v>
      </c>
      <c r="L8550">
        <v>240.93</v>
      </c>
      <c r="M8550" t="s">
        <v>18</v>
      </c>
      <c r="N8550" t="s">
        <v>19</v>
      </c>
      <c r="O8550" t="s">
        <v>20</v>
      </c>
    </row>
    <row r="8551" spans="1:15" x14ac:dyDescent="0.2">
      <c r="A8551" s="1" t="s">
        <v>186</v>
      </c>
      <c r="B8551" s="1">
        <v>46028</v>
      </c>
      <c r="C8551" t="s">
        <v>157</v>
      </c>
      <c r="D8551" t="s">
        <v>158</v>
      </c>
      <c r="E8551" t="s">
        <v>15</v>
      </c>
      <c r="F8551" t="s">
        <v>16</v>
      </c>
      <c r="G8551" t="s">
        <v>17</v>
      </c>
      <c r="H8551" s="2">
        <v>18839556.449999999</v>
      </c>
      <c r="I8551">
        <v>4.4800000000000004</v>
      </c>
      <c r="J8551" s="2">
        <v>18839556.449999999</v>
      </c>
      <c r="K8551" s="2">
        <v>63645</v>
      </c>
      <c r="L8551">
        <v>296.01</v>
      </c>
      <c r="M8551" t="s">
        <v>18</v>
      </c>
      <c r="N8551" t="s">
        <v>19</v>
      </c>
      <c r="O8551" t="s">
        <v>20</v>
      </c>
    </row>
    <row r="8552" spans="1:15" x14ac:dyDescent="0.2">
      <c r="A8552" s="1" t="s">
        <v>186</v>
      </c>
      <c r="B8552" s="1">
        <v>46028</v>
      </c>
      <c r="C8552" t="s">
        <v>25</v>
      </c>
      <c r="D8552" t="s">
        <v>26</v>
      </c>
      <c r="E8552" t="s">
        <v>15</v>
      </c>
      <c r="F8552" t="s">
        <v>16</v>
      </c>
      <c r="G8552" t="s">
        <v>17</v>
      </c>
      <c r="H8552" s="2">
        <v>18696288.48</v>
      </c>
      <c r="I8552">
        <v>4.45</v>
      </c>
      <c r="J8552" s="2">
        <v>18696288.48</v>
      </c>
      <c r="K8552" s="2">
        <v>99852</v>
      </c>
      <c r="L8552">
        <v>187.24</v>
      </c>
      <c r="M8552" t="s">
        <v>18</v>
      </c>
      <c r="N8552" t="s">
        <v>19</v>
      </c>
      <c r="O8552" t="s">
        <v>20</v>
      </c>
    </row>
    <row r="8553" spans="1:15" x14ac:dyDescent="0.2">
      <c r="A8553" s="1" t="s">
        <v>186</v>
      </c>
      <c r="B8553" s="1">
        <v>46028</v>
      </c>
      <c r="C8553" t="s">
        <v>23</v>
      </c>
      <c r="D8553" t="s">
        <v>24</v>
      </c>
      <c r="E8553" t="s">
        <v>15</v>
      </c>
      <c r="F8553" t="s">
        <v>16</v>
      </c>
      <c r="G8553" t="s">
        <v>17</v>
      </c>
      <c r="H8553" s="2">
        <v>17880961.68</v>
      </c>
      <c r="I8553">
        <v>4.26</v>
      </c>
      <c r="J8553" s="2">
        <v>17880961.68</v>
      </c>
      <c r="K8553" s="2">
        <v>37368</v>
      </c>
      <c r="L8553">
        <v>478.51</v>
      </c>
      <c r="M8553" t="s">
        <v>18</v>
      </c>
      <c r="N8553" t="s">
        <v>19</v>
      </c>
      <c r="O8553" t="s">
        <v>20</v>
      </c>
    </row>
    <row r="8554" spans="1:15" x14ac:dyDescent="0.2">
      <c r="A8554" s="1" t="s">
        <v>186</v>
      </c>
      <c r="B8554" s="1">
        <v>46028</v>
      </c>
      <c r="C8554" t="s">
        <v>29</v>
      </c>
      <c r="D8554" t="s">
        <v>30</v>
      </c>
      <c r="E8554" t="s">
        <v>15</v>
      </c>
      <c r="F8554" t="s">
        <v>16</v>
      </c>
      <c r="G8554" t="s">
        <v>17</v>
      </c>
      <c r="H8554" s="2">
        <v>17621756.25</v>
      </c>
      <c r="I8554">
        <v>4.1900000000000004</v>
      </c>
      <c r="J8554" s="2">
        <v>17621756.25</v>
      </c>
      <c r="K8554" s="2">
        <v>90951</v>
      </c>
      <c r="L8554">
        <v>193.75</v>
      </c>
      <c r="M8554" t="s">
        <v>18</v>
      </c>
      <c r="N8554" t="s">
        <v>31</v>
      </c>
      <c r="O8554" t="s">
        <v>20</v>
      </c>
    </row>
    <row r="8555" spans="1:15" x14ac:dyDescent="0.2">
      <c r="A8555" s="1" t="s">
        <v>186</v>
      </c>
      <c r="B8555" s="1">
        <v>46028</v>
      </c>
      <c r="C8555" t="s">
        <v>46</v>
      </c>
      <c r="D8555" t="s">
        <v>47</v>
      </c>
      <c r="E8555" t="s">
        <v>15</v>
      </c>
      <c r="F8555" t="s">
        <v>16</v>
      </c>
      <c r="G8555" t="s">
        <v>17</v>
      </c>
      <c r="H8555" s="2">
        <v>17603149.059999999</v>
      </c>
      <c r="I8555">
        <v>4.1900000000000004</v>
      </c>
      <c r="J8555" s="2">
        <v>17603149.059999999</v>
      </c>
      <c r="K8555" s="2">
        <v>58198</v>
      </c>
      <c r="L8555">
        <v>302.47000000000003</v>
      </c>
      <c r="M8555" t="s">
        <v>18</v>
      </c>
      <c r="N8555" t="s">
        <v>31</v>
      </c>
      <c r="O8555" t="s">
        <v>20</v>
      </c>
    </row>
    <row r="8556" spans="1:15" x14ac:dyDescent="0.2">
      <c r="A8556" s="1" t="s">
        <v>186</v>
      </c>
      <c r="B8556" s="1">
        <v>46028</v>
      </c>
      <c r="C8556" t="s">
        <v>27</v>
      </c>
      <c r="D8556" t="s">
        <v>28</v>
      </c>
      <c r="E8556" t="s">
        <v>15</v>
      </c>
      <c r="F8556" t="s">
        <v>16</v>
      </c>
      <c r="G8556" t="s">
        <v>17</v>
      </c>
      <c r="H8556" s="2">
        <v>17487316.050000001</v>
      </c>
      <c r="I8556">
        <v>4.16</v>
      </c>
      <c r="J8556" s="2">
        <v>17487316.050000001</v>
      </c>
      <c r="K8556" s="2">
        <v>81583</v>
      </c>
      <c r="L8556">
        <v>214.35</v>
      </c>
      <c r="M8556" t="s">
        <v>18</v>
      </c>
      <c r="N8556" t="s">
        <v>19</v>
      </c>
      <c r="O8556" t="s">
        <v>20</v>
      </c>
    </row>
    <row r="8557" spans="1:15" x14ac:dyDescent="0.2">
      <c r="A8557" s="1" t="s">
        <v>186</v>
      </c>
      <c r="B8557" s="1">
        <v>46028</v>
      </c>
      <c r="C8557" t="s">
        <v>13</v>
      </c>
      <c r="D8557" t="s">
        <v>14</v>
      </c>
      <c r="E8557" t="s">
        <v>15</v>
      </c>
      <c r="F8557" t="s">
        <v>16</v>
      </c>
      <c r="G8557" t="s">
        <v>17</v>
      </c>
      <c r="H8557" s="2">
        <v>17312183.140000001</v>
      </c>
      <c r="I8557">
        <v>4.12</v>
      </c>
      <c r="J8557" s="2">
        <v>17312183.140000001</v>
      </c>
      <c r="K8557" s="2">
        <v>96334</v>
      </c>
      <c r="L8557">
        <v>179.71</v>
      </c>
      <c r="M8557" t="s">
        <v>18</v>
      </c>
      <c r="N8557" t="s">
        <v>19</v>
      </c>
      <c r="O8557" t="s">
        <v>20</v>
      </c>
    </row>
    <row r="8558" spans="1:15" x14ac:dyDescent="0.2">
      <c r="A8558" s="1" t="s">
        <v>186</v>
      </c>
      <c r="B8558" s="1">
        <v>46028</v>
      </c>
      <c r="C8558" t="s">
        <v>44</v>
      </c>
      <c r="D8558" t="s">
        <v>45</v>
      </c>
      <c r="E8558" t="s">
        <v>15</v>
      </c>
      <c r="F8558" t="s">
        <v>16</v>
      </c>
      <c r="G8558" t="s">
        <v>17</v>
      </c>
      <c r="H8558" s="2">
        <v>17145894.989999998</v>
      </c>
      <c r="I8558">
        <v>4.08</v>
      </c>
      <c r="J8558" s="2">
        <v>17145894.989999998</v>
      </c>
      <c r="K8558" s="2">
        <v>227913</v>
      </c>
      <c r="L8558">
        <v>75.23</v>
      </c>
      <c r="M8558" t="s">
        <v>18</v>
      </c>
      <c r="N8558" t="s">
        <v>19</v>
      </c>
      <c r="O8558" t="s">
        <v>20</v>
      </c>
    </row>
    <row r="8559" spans="1:15" x14ac:dyDescent="0.2">
      <c r="A8559" s="1" t="s">
        <v>186</v>
      </c>
      <c r="B8559" s="1">
        <v>46028</v>
      </c>
      <c r="C8559" t="s">
        <v>54</v>
      </c>
      <c r="D8559" t="s">
        <v>55</v>
      </c>
      <c r="E8559" t="s">
        <v>15</v>
      </c>
      <c r="F8559" t="s">
        <v>16</v>
      </c>
      <c r="G8559" t="s">
        <v>17</v>
      </c>
      <c r="H8559" s="2">
        <v>17048415.16</v>
      </c>
      <c r="I8559">
        <v>4.0599999999999996</v>
      </c>
      <c r="J8559" s="2">
        <v>17048415.16</v>
      </c>
      <c r="K8559" s="2">
        <v>64981</v>
      </c>
      <c r="L8559">
        <v>262.36</v>
      </c>
      <c r="M8559" t="s">
        <v>18</v>
      </c>
      <c r="N8559" t="s">
        <v>19</v>
      </c>
      <c r="O8559" t="s">
        <v>20</v>
      </c>
    </row>
    <row r="8560" spans="1:15" x14ac:dyDescent="0.2">
      <c r="A8560" s="1" t="s">
        <v>186</v>
      </c>
      <c r="B8560" s="1">
        <v>46028</v>
      </c>
      <c r="C8560" t="s">
        <v>48</v>
      </c>
      <c r="D8560" t="s">
        <v>49</v>
      </c>
      <c r="E8560" t="s">
        <v>15</v>
      </c>
      <c r="F8560" t="s">
        <v>16</v>
      </c>
      <c r="G8560" t="s">
        <v>17</v>
      </c>
      <c r="H8560" s="2">
        <v>15629396.800000001</v>
      </c>
      <c r="I8560">
        <v>3.72</v>
      </c>
      <c r="J8560" s="2">
        <v>15629396.800000001</v>
      </c>
      <c r="K8560" s="2">
        <v>85664</v>
      </c>
      <c r="L8560">
        <v>182.45</v>
      </c>
      <c r="M8560" t="s">
        <v>18</v>
      </c>
      <c r="N8560" t="s">
        <v>19</v>
      </c>
      <c r="O8560" t="s">
        <v>20</v>
      </c>
    </row>
    <row r="8561" spans="1:15" x14ac:dyDescent="0.2">
      <c r="A8561" s="1" t="s">
        <v>186</v>
      </c>
      <c r="B8561" s="1">
        <v>46028</v>
      </c>
      <c r="C8561" t="s">
        <v>21</v>
      </c>
      <c r="D8561" t="s">
        <v>22</v>
      </c>
      <c r="E8561" t="s">
        <v>15</v>
      </c>
      <c r="F8561" t="s">
        <v>16</v>
      </c>
      <c r="G8561" t="s">
        <v>17</v>
      </c>
      <c r="H8561" s="2">
        <v>15291233.369999999</v>
      </c>
      <c r="I8561">
        <v>3.64</v>
      </c>
      <c r="J8561" s="2">
        <v>15291233.369999999</v>
      </c>
      <c r="K8561" s="2">
        <v>44481</v>
      </c>
      <c r="L8561">
        <v>343.77</v>
      </c>
      <c r="M8561" t="s">
        <v>18</v>
      </c>
      <c r="N8561" t="s">
        <v>19</v>
      </c>
      <c r="O8561" t="s">
        <v>20</v>
      </c>
    </row>
    <row r="8562" spans="1:15" x14ac:dyDescent="0.2">
      <c r="A8562" s="1" t="s">
        <v>186</v>
      </c>
      <c r="B8562" s="1">
        <v>46028</v>
      </c>
      <c r="C8562" t="s">
        <v>62</v>
      </c>
      <c r="D8562" t="s">
        <v>63</v>
      </c>
      <c r="E8562" t="s">
        <v>15</v>
      </c>
      <c r="F8562" t="s">
        <v>16</v>
      </c>
      <c r="G8562" t="s">
        <v>17</v>
      </c>
      <c r="H8562" s="2">
        <v>15276781.52</v>
      </c>
      <c r="I8562">
        <v>3.64</v>
      </c>
      <c r="J8562" s="2">
        <v>15276781.52</v>
      </c>
      <c r="K8562" s="2">
        <v>381538</v>
      </c>
      <c r="L8562">
        <v>40.04</v>
      </c>
      <c r="M8562" t="s">
        <v>18</v>
      </c>
      <c r="N8562" t="s">
        <v>19</v>
      </c>
      <c r="O8562" t="s">
        <v>20</v>
      </c>
    </row>
    <row r="8563" spans="1:15" x14ac:dyDescent="0.2">
      <c r="A8563" s="1" t="s">
        <v>186</v>
      </c>
      <c r="B8563" s="1">
        <v>46028</v>
      </c>
      <c r="C8563" t="s">
        <v>60</v>
      </c>
      <c r="D8563" t="s">
        <v>61</v>
      </c>
      <c r="E8563" t="s">
        <v>15</v>
      </c>
      <c r="F8563" t="s">
        <v>16</v>
      </c>
      <c r="G8563" t="s">
        <v>17</v>
      </c>
      <c r="H8563" s="2">
        <v>14637735</v>
      </c>
      <c r="I8563">
        <v>3.48</v>
      </c>
      <c r="J8563" s="2">
        <v>14637735</v>
      </c>
      <c r="K8563" s="2">
        <v>10493</v>
      </c>
      <c r="L8563" s="2">
        <v>1395</v>
      </c>
      <c r="M8563" t="s">
        <v>18</v>
      </c>
      <c r="N8563" t="s">
        <v>19</v>
      </c>
      <c r="O8563" t="s">
        <v>20</v>
      </c>
    </row>
    <row r="8564" spans="1:15" x14ac:dyDescent="0.2">
      <c r="A8564" s="1" t="s">
        <v>186</v>
      </c>
      <c r="B8564" s="1">
        <v>46028</v>
      </c>
      <c r="C8564" t="s">
        <v>155</v>
      </c>
      <c r="D8564" t="s">
        <v>156</v>
      </c>
      <c r="E8564" t="s">
        <v>15</v>
      </c>
      <c r="F8564" t="s">
        <v>16</v>
      </c>
      <c r="G8564" t="s">
        <v>17</v>
      </c>
      <c r="H8564" s="2">
        <v>12311795.35</v>
      </c>
      <c r="I8564">
        <v>2.93</v>
      </c>
      <c r="J8564" s="2">
        <v>12311795.35</v>
      </c>
      <c r="K8564" s="2">
        <v>82735</v>
      </c>
      <c r="L8564">
        <v>148.81</v>
      </c>
      <c r="M8564" t="s">
        <v>18</v>
      </c>
      <c r="N8564" t="s">
        <v>31</v>
      </c>
      <c r="O8564" t="s">
        <v>20</v>
      </c>
    </row>
    <row r="8565" spans="1:15" x14ac:dyDescent="0.2">
      <c r="A8565" s="1" t="s">
        <v>186</v>
      </c>
      <c r="B8565" s="1">
        <v>46028</v>
      </c>
      <c r="C8565" t="s">
        <v>56</v>
      </c>
      <c r="D8565" t="s">
        <v>57</v>
      </c>
      <c r="E8565" t="s">
        <v>15</v>
      </c>
      <c r="F8565" t="s">
        <v>16</v>
      </c>
      <c r="G8565" t="s">
        <v>17</v>
      </c>
      <c r="H8565" s="2">
        <v>10362438.439999999</v>
      </c>
      <c r="I8565">
        <v>2.4700000000000002</v>
      </c>
      <c r="J8565" s="2">
        <v>10362438.439999999</v>
      </c>
      <c r="K8565" s="2">
        <v>55754</v>
      </c>
      <c r="L8565">
        <v>185.86</v>
      </c>
      <c r="M8565" t="s">
        <v>18</v>
      </c>
      <c r="N8565" t="s">
        <v>19</v>
      </c>
      <c r="O8565" t="s">
        <v>20</v>
      </c>
    </row>
    <row r="8566" spans="1:15" x14ac:dyDescent="0.2">
      <c r="A8566" s="1" t="s">
        <v>186</v>
      </c>
      <c r="B8566" s="1">
        <v>46028</v>
      </c>
      <c r="C8566" t="s">
        <v>67</v>
      </c>
      <c r="D8566" t="s">
        <v>68</v>
      </c>
      <c r="E8566" t="s">
        <v>15</v>
      </c>
      <c r="F8566" t="s">
        <v>69</v>
      </c>
      <c r="G8566" t="s">
        <v>17</v>
      </c>
      <c r="H8566" s="2">
        <v>9729137.3399999999</v>
      </c>
      <c r="I8566">
        <v>2.3199999999999998</v>
      </c>
      <c r="J8566" s="2">
        <v>9729137.3399999999</v>
      </c>
      <c r="K8566" s="2">
        <v>30951</v>
      </c>
      <c r="L8566">
        <v>314.33999999999997</v>
      </c>
      <c r="M8566" t="s">
        <v>18</v>
      </c>
      <c r="N8566" t="s">
        <v>19</v>
      </c>
      <c r="O8566" t="s">
        <v>20</v>
      </c>
    </row>
    <row r="8567" spans="1:15" x14ac:dyDescent="0.2">
      <c r="A8567" s="1" t="s">
        <v>186</v>
      </c>
      <c r="B8567" s="1">
        <v>46028</v>
      </c>
      <c r="C8567">
        <v>8035</v>
      </c>
      <c r="D8567" t="s">
        <v>72</v>
      </c>
      <c r="E8567" t="s">
        <v>15</v>
      </c>
      <c r="F8567" t="s">
        <v>16</v>
      </c>
      <c r="G8567" t="s">
        <v>17</v>
      </c>
      <c r="H8567" s="2">
        <v>9016380.8800000008</v>
      </c>
      <c r="I8567">
        <v>2.15</v>
      </c>
      <c r="J8567" s="2">
        <v>9016380.8800000008</v>
      </c>
      <c r="K8567" s="2">
        <v>37800</v>
      </c>
      <c r="L8567">
        <v>238.53</v>
      </c>
      <c r="M8567" t="s">
        <v>73</v>
      </c>
      <c r="N8567" t="s">
        <v>74</v>
      </c>
      <c r="O8567" t="s">
        <v>75</v>
      </c>
    </row>
    <row r="8568" spans="1:15" x14ac:dyDescent="0.2">
      <c r="A8568" s="1" t="s">
        <v>186</v>
      </c>
      <c r="B8568" s="1">
        <v>46028</v>
      </c>
      <c r="C8568" t="s">
        <v>70</v>
      </c>
      <c r="D8568" t="s">
        <v>71</v>
      </c>
      <c r="E8568" t="s">
        <v>15</v>
      </c>
      <c r="F8568" t="s">
        <v>69</v>
      </c>
      <c r="G8568" t="s">
        <v>17</v>
      </c>
      <c r="H8568" s="2">
        <v>8440005.5999999996</v>
      </c>
      <c r="I8568">
        <v>2.0099999999999998</v>
      </c>
      <c r="J8568" s="2">
        <v>8440005.5999999996</v>
      </c>
      <c r="K8568" s="2">
        <v>26832</v>
      </c>
      <c r="L8568">
        <v>314.55</v>
      </c>
      <c r="M8568" t="s">
        <v>18</v>
      </c>
      <c r="N8568" t="s">
        <v>19</v>
      </c>
      <c r="O8568" t="s">
        <v>20</v>
      </c>
    </row>
    <row r="8569" spans="1:15" x14ac:dyDescent="0.2">
      <c r="A8569" s="1" t="s">
        <v>186</v>
      </c>
      <c r="B8569" s="1">
        <v>46028</v>
      </c>
      <c r="C8569">
        <v>2317</v>
      </c>
      <c r="D8569" t="s">
        <v>78</v>
      </c>
      <c r="E8569" t="s">
        <v>15</v>
      </c>
      <c r="F8569" t="s">
        <v>16</v>
      </c>
      <c r="G8569" t="s">
        <v>17</v>
      </c>
      <c r="H8569" s="2">
        <v>7299151.9500000002</v>
      </c>
      <c r="I8569">
        <v>1.74</v>
      </c>
      <c r="J8569" s="2">
        <v>7299151.9500000002</v>
      </c>
      <c r="K8569" s="2">
        <v>975210</v>
      </c>
      <c r="L8569">
        <v>7.48</v>
      </c>
      <c r="M8569" t="s">
        <v>33</v>
      </c>
      <c r="N8569" t="s">
        <v>34</v>
      </c>
      <c r="O8569" t="s">
        <v>35</v>
      </c>
    </row>
    <row r="8570" spans="1:15" x14ac:dyDescent="0.2">
      <c r="A8570" s="1" t="s">
        <v>186</v>
      </c>
      <c r="B8570" s="1">
        <v>46028</v>
      </c>
      <c r="C8570" t="s">
        <v>76</v>
      </c>
      <c r="D8570" t="s">
        <v>183</v>
      </c>
      <c r="E8570" t="s">
        <v>15</v>
      </c>
      <c r="F8570" t="s">
        <v>16</v>
      </c>
      <c r="G8570" t="s">
        <v>17</v>
      </c>
      <c r="H8570" s="2">
        <v>6356935.6500000004</v>
      </c>
      <c r="I8570">
        <v>1.51</v>
      </c>
      <c r="J8570" s="2">
        <v>6356935.6500000004</v>
      </c>
      <c r="K8570" s="2">
        <v>27105</v>
      </c>
      <c r="L8570">
        <v>234.53</v>
      </c>
      <c r="M8570" t="s">
        <v>18</v>
      </c>
      <c r="N8570" t="s">
        <v>31</v>
      </c>
      <c r="O8570" t="s">
        <v>20</v>
      </c>
    </row>
    <row r="8571" spans="1:15" x14ac:dyDescent="0.2">
      <c r="A8571" s="1" t="s">
        <v>186</v>
      </c>
      <c r="B8571" s="1">
        <v>46028</v>
      </c>
      <c r="C8571" t="s">
        <v>64</v>
      </c>
      <c r="D8571" t="s">
        <v>65</v>
      </c>
      <c r="E8571" t="s">
        <v>15</v>
      </c>
      <c r="F8571" t="s">
        <v>66</v>
      </c>
      <c r="G8571" t="s">
        <v>17</v>
      </c>
      <c r="H8571" s="2">
        <v>6188635.1799999997</v>
      </c>
      <c r="I8571">
        <v>1.47</v>
      </c>
      <c r="J8571" s="2">
        <v>6188635.1799999997</v>
      </c>
      <c r="K8571" s="2">
        <v>7853</v>
      </c>
      <c r="L8571">
        <v>788.06</v>
      </c>
      <c r="M8571" t="s">
        <v>18</v>
      </c>
      <c r="N8571" t="s">
        <v>19</v>
      </c>
      <c r="O8571" t="s">
        <v>20</v>
      </c>
    </row>
    <row r="8572" spans="1:15" x14ac:dyDescent="0.2">
      <c r="A8572" s="1" t="s">
        <v>186</v>
      </c>
      <c r="B8572" s="1">
        <v>46028</v>
      </c>
      <c r="C8572" t="s">
        <v>83</v>
      </c>
      <c r="D8572" t="s">
        <v>84</v>
      </c>
      <c r="E8572" t="s">
        <v>15</v>
      </c>
      <c r="F8572" t="s">
        <v>16</v>
      </c>
      <c r="G8572" t="s">
        <v>17</v>
      </c>
      <c r="H8572" s="2">
        <v>3238651.59</v>
      </c>
      <c r="I8572">
        <v>0.77</v>
      </c>
      <c r="J8572" s="2">
        <v>3238651.59</v>
      </c>
      <c r="K8572" s="2">
        <v>43257</v>
      </c>
      <c r="L8572">
        <v>74.87</v>
      </c>
      <c r="M8572" t="s">
        <v>18</v>
      </c>
      <c r="N8572" t="s">
        <v>19</v>
      </c>
      <c r="O8572" t="s">
        <v>20</v>
      </c>
    </row>
    <row r="8573" spans="1:15" x14ac:dyDescent="0.2">
      <c r="A8573" s="1" t="s">
        <v>186</v>
      </c>
      <c r="B8573" s="1">
        <v>46028</v>
      </c>
      <c r="C8573" t="s">
        <v>81</v>
      </c>
      <c r="D8573" t="s">
        <v>82</v>
      </c>
      <c r="E8573" t="s">
        <v>15</v>
      </c>
      <c r="F8573" t="s">
        <v>16</v>
      </c>
      <c r="G8573" t="s">
        <v>17</v>
      </c>
      <c r="H8573" s="2">
        <v>3184505.28</v>
      </c>
      <c r="I8573">
        <v>0.76</v>
      </c>
      <c r="J8573" s="2">
        <v>3184505.28</v>
      </c>
      <c r="K8573" s="2">
        <v>25696</v>
      </c>
      <c r="L8573">
        <v>123.93</v>
      </c>
      <c r="M8573" t="s">
        <v>18</v>
      </c>
      <c r="N8573" t="s">
        <v>31</v>
      </c>
      <c r="O8573" t="s">
        <v>20</v>
      </c>
    </row>
    <row r="8574" spans="1:15" x14ac:dyDescent="0.2">
      <c r="A8574" s="1" t="s">
        <v>186</v>
      </c>
      <c r="B8574" s="1">
        <v>46028</v>
      </c>
      <c r="C8574" t="s">
        <v>96</v>
      </c>
      <c r="D8574" t="s">
        <v>97</v>
      </c>
      <c r="E8574" t="s">
        <v>15</v>
      </c>
      <c r="F8574" t="s">
        <v>16</v>
      </c>
      <c r="G8574" t="s">
        <v>17</v>
      </c>
      <c r="H8574" s="2">
        <v>2837448.6</v>
      </c>
      <c r="I8574">
        <v>0.68</v>
      </c>
      <c r="J8574" s="2">
        <v>2837448.6</v>
      </c>
      <c r="K8574" s="2">
        <v>6510</v>
      </c>
      <c r="L8574">
        <v>435.86</v>
      </c>
      <c r="M8574" t="s">
        <v>18</v>
      </c>
      <c r="N8574" t="s">
        <v>19</v>
      </c>
      <c r="O8574" t="s">
        <v>20</v>
      </c>
    </row>
    <row r="8575" spans="1:15" x14ac:dyDescent="0.2">
      <c r="A8575" s="1" t="s">
        <v>186</v>
      </c>
      <c r="B8575" s="1">
        <v>46028</v>
      </c>
      <c r="C8575" t="s">
        <v>85</v>
      </c>
      <c r="D8575" t="s">
        <v>86</v>
      </c>
      <c r="E8575" t="s">
        <v>15</v>
      </c>
      <c r="F8575" t="s">
        <v>16</v>
      </c>
      <c r="G8575" t="s">
        <v>17</v>
      </c>
      <c r="H8575" s="2">
        <v>2512699.7999999998</v>
      </c>
      <c r="I8575">
        <v>0.6</v>
      </c>
      <c r="J8575" s="2">
        <v>2512699.7999999998</v>
      </c>
      <c r="K8575" s="2">
        <v>105620</v>
      </c>
      <c r="L8575">
        <v>23.79</v>
      </c>
      <c r="M8575" t="s">
        <v>18</v>
      </c>
      <c r="N8575" t="s">
        <v>31</v>
      </c>
      <c r="O8575" t="s">
        <v>20</v>
      </c>
    </row>
    <row r="8576" spans="1:15" x14ac:dyDescent="0.2">
      <c r="A8576" s="1" t="s">
        <v>186</v>
      </c>
      <c r="B8576" s="1">
        <v>46028</v>
      </c>
      <c r="C8576">
        <v>5935</v>
      </c>
      <c r="D8576" t="s">
        <v>91</v>
      </c>
      <c r="E8576" t="s">
        <v>15</v>
      </c>
      <c r="F8576" t="s">
        <v>16</v>
      </c>
      <c r="G8576" t="s">
        <v>17</v>
      </c>
      <c r="H8576" s="2">
        <v>2509652.7000000002</v>
      </c>
      <c r="I8576">
        <v>0.6</v>
      </c>
      <c r="J8576" s="2">
        <v>2509652.7000000002</v>
      </c>
      <c r="K8576" s="2">
        <v>35391</v>
      </c>
      <c r="L8576">
        <v>70.91</v>
      </c>
      <c r="M8576" t="s">
        <v>51</v>
      </c>
      <c r="N8576" t="s">
        <v>52</v>
      </c>
      <c r="O8576" t="s">
        <v>53</v>
      </c>
    </row>
    <row r="8577" spans="1:15" x14ac:dyDescent="0.2">
      <c r="A8577" s="1" t="s">
        <v>186</v>
      </c>
      <c r="B8577" s="1">
        <v>46028</v>
      </c>
      <c r="C8577" t="s">
        <v>92</v>
      </c>
      <c r="D8577" t="s">
        <v>93</v>
      </c>
      <c r="E8577" t="s">
        <v>15</v>
      </c>
      <c r="F8577" t="s">
        <v>16</v>
      </c>
      <c r="G8577" t="s">
        <v>17</v>
      </c>
      <c r="H8577" s="2">
        <v>1816731.54</v>
      </c>
      <c r="I8577">
        <v>0.43</v>
      </c>
      <c r="J8577" s="2">
        <v>1816731.54</v>
      </c>
      <c r="K8577" s="2">
        <v>26318</v>
      </c>
      <c r="L8577">
        <v>69.03</v>
      </c>
      <c r="M8577" t="s">
        <v>18</v>
      </c>
      <c r="N8577" t="s">
        <v>31</v>
      </c>
      <c r="O8577" t="s">
        <v>20</v>
      </c>
    </row>
    <row r="8578" spans="1:15" x14ac:dyDescent="0.2">
      <c r="A8578" s="1" t="s">
        <v>186</v>
      </c>
      <c r="B8578" s="1">
        <v>46028</v>
      </c>
      <c r="C8578" t="s">
        <v>87</v>
      </c>
      <c r="D8578" t="s">
        <v>88</v>
      </c>
      <c r="E8578" t="s">
        <v>15</v>
      </c>
      <c r="F8578" t="s">
        <v>16</v>
      </c>
      <c r="G8578" t="s">
        <v>17</v>
      </c>
      <c r="H8578" s="2">
        <v>1704107.46</v>
      </c>
      <c r="I8578">
        <v>0.41</v>
      </c>
      <c r="J8578" s="2">
        <v>1704107.46</v>
      </c>
      <c r="K8578" s="2">
        <v>15983</v>
      </c>
      <c r="L8578">
        <v>106.62</v>
      </c>
      <c r="M8578" t="s">
        <v>18</v>
      </c>
      <c r="N8578" t="s">
        <v>19</v>
      </c>
      <c r="O8578" t="s">
        <v>20</v>
      </c>
    </row>
    <row r="8579" spans="1:15" x14ac:dyDescent="0.2">
      <c r="A8579" s="1" t="s">
        <v>186</v>
      </c>
      <c r="B8579" s="1">
        <v>46028</v>
      </c>
      <c r="C8579" t="s">
        <v>119</v>
      </c>
      <c r="D8579" t="s">
        <v>120</v>
      </c>
      <c r="E8579" t="s">
        <v>121</v>
      </c>
      <c r="F8579" t="s">
        <v>106</v>
      </c>
      <c r="G8579" t="s">
        <v>122</v>
      </c>
      <c r="H8579" s="2">
        <v>1180883.6000000001</v>
      </c>
      <c r="I8579">
        <v>0.28000000000000003</v>
      </c>
      <c r="J8579" s="2">
        <v>1180883.6000000001</v>
      </c>
      <c r="K8579" s="2">
        <v>1180884</v>
      </c>
      <c r="L8579">
        <v>1</v>
      </c>
      <c r="M8579" t="s">
        <v>123</v>
      </c>
      <c r="N8579" t="s">
        <v>108</v>
      </c>
      <c r="O8579" t="s">
        <v>20</v>
      </c>
    </row>
    <row r="8580" spans="1:15" x14ac:dyDescent="0.2">
      <c r="A8580" s="1" t="s">
        <v>186</v>
      </c>
      <c r="B8580" s="1">
        <v>46028</v>
      </c>
      <c r="C8580" t="s">
        <v>89</v>
      </c>
      <c r="D8580" t="s">
        <v>90</v>
      </c>
      <c r="E8580" t="s">
        <v>15</v>
      </c>
      <c r="F8580" t="s">
        <v>16</v>
      </c>
      <c r="G8580" t="s">
        <v>17</v>
      </c>
      <c r="H8580" s="2">
        <v>1130023.1399999999</v>
      </c>
      <c r="I8580">
        <v>0.27</v>
      </c>
      <c r="J8580" s="2">
        <v>1130023.1399999999</v>
      </c>
      <c r="K8580" s="2">
        <v>21702</v>
      </c>
      <c r="L8580">
        <v>52.07</v>
      </c>
      <c r="M8580" t="s">
        <v>18</v>
      </c>
      <c r="N8580" t="s">
        <v>19</v>
      </c>
      <c r="O8580" t="s">
        <v>20</v>
      </c>
    </row>
    <row r="8581" spans="1:15" x14ac:dyDescent="0.2">
      <c r="A8581" s="1" t="s">
        <v>186</v>
      </c>
      <c r="B8581" s="1">
        <v>46028</v>
      </c>
      <c r="C8581" t="s">
        <v>94</v>
      </c>
      <c r="D8581" t="s">
        <v>95</v>
      </c>
      <c r="E8581" t="s">
        <v>15</v>
      </c>
      <c r="F8581" t="s">
        <v>16</v>
      </c>
      <c r="G8581" t="s">
        <v>17</v>
      </c>
      <c r="H8581" s="2">
        <v>1045381.38</v>
      </c>
      <c r="I8581">
        <v>0.25</v>
      </c>
      <c r="J8581" s="2">
        <v>1045381.38</v>
      </c>
      <c r="K8581" s="2">
        <v>4058</v>
      </c>
      <c r="L8581">
        <v>257.61</v>
      </c>
      <c r="M8581" t="s">
        <v>18</v>
      </c>
      <c r="N8581" t="s">
        <v>19</v>
      </c>
      <c r="O8581" t="s">
        <v>20</v>
      </c>
    </row>
    <row r="8582" spans="1:15" x14ac:dyDescent="0.2">
      <c r="A8582" s="1" t="s">
        <v>186</v>
      </c>
      <c r="B8582" s="1">
        <v>46028</v>
      </c>
      <c r="C8582" t="s">
        <v>20</v>
      </c>
      <c r="D8582" t="s">
        <v>104</v>
      </c>
      <c r="E8582" t="s">
        <v>105</v>
      </c>
      <c r="F8582" t="s">
        <v>106</v>
      </c>
      <c r="G8582" t="s">
        <v>107</v>
      </c>
      <c r="H8582" s="2">
        <v>913667.7</v>
      </c>
      <c r="I8582">
        <v>0.22</v>
      </c>
      <c r="J8582" s="2">
        <v>913667.7</v>
      </c>
      <c r="K8582" s="2">
        <v>913668</v>
      </c>
      <c r="L8582">
        <v>100</v>
      </c>
      <c r="M8582" t="s">
        <v>18</v>
      </c>
      <c r="N8582" t="s">
        <v>108</v>
      </c>
      <c r="O8582" t="s">
        <v>20</v>
      </c>
    </row>
    <row r="8583" spans="1:15" x14ac:dyDescent="0.2">
      <c r="A8583" s="1" t="s">
        <v>186</v>
      </c>
      <c r="B8583" s="1">
        <v>46028</v>
      </c>
      <c r="C8583" t="s">
        <v>159</v>
      </c>
      <c r="D8583" t="s">
        <v>160</v>
      </c>
      <c r="E8583" t="s">
        <v>15</v>
      </c>
      <c r="F8583" t="s">
        <v>16</v>
      </c>
      <c r="G8583" t="s">
        <v>17</v>
      </c>
      <c r="H8583" s="2">
        <v>855878.45</v>
      </c>
      <c r="I8583">
        <v>0.2</v>
      </c>
      <c r="J8583" s="2">
        <v>855878.45</v>
      </c>
      <c r="K8583" s="2">
        <v>11395</v>
      </c>
      <c r="L8583">
        <v>75.11</v>
      </c>
      <c r="M8583" t="s">
        <v>18</v>
      </c>
      <c r="N8583" t="s">
        <v>31</v>
      </c>
      <c r="O8583" t="s">
        <v>20</v>
      </c>
    </row>
    <row r="8584" spans="1:15" x14ac:dyDescent="0.2">
      <c r="A8584" s="1" t="s">
        <v>186</v>
      </c>
      <c r="B8584" s="1">
        <v>46028</v>
      </c>
      <c r="C8584">
        <v>992</v>
      </c>
      <c r="D8584" t="s">
        <v>100</v>
      </c>
      <c r="E8584" t="s">
        <v>15</v>
      </c>
      <c r="F8584" t="s">
        <v>16</v>
      </c>
      <c r="G8584" t="s">
        <v>17</v>
      </c>
      <c r="H8584" s="2">
        <v>819285.37</v>
      </c>
      <c r="I8584">
        <v>0.2</v>
      </c>
      <c r="J8584" s="2">
        <v>819285.37</v>
      </c>
      <c r="K8584" s="2">
        <v>678000</v>
      </c>
      <c r="L8584">
        <v>1.21</v>
      </c>
      <c r="M8584" t="s">
        <v>101</v>
      </c>
      <c r="N8584" t="s">
        <v>102</v>
      </c>
      <c r="O8584" t="s">
        <v>103</v>
      </c>
    </row>
    <row r="8585" spans="1:15" x14ac:dyDescent="0.2">
      <c r="A8585" s="1" t="s">
        <v>186</v>
      </c>
      <c r="B8585" s="1">
        <v>46028</v>
      </c>
      <c r="C8585">
        <v>66570</v>
      </c>
      <c r="D8585" t="s">
        <v>161</v>
      </c>
      <c r="E8585" t="s">
        <v>15</v>
      </c>
      <c r="F8585" t="s">
        <v>43</v>
      </c>
      <c r="G8585" t="s">
        <v>17</v>
      </c>
      <c r="H8585" s="2">
        <v>550948.15</v>
      </c>
      <c r="I8585">
        <v>0.13</v>
      </c>
      <c r="J8585" s="2">
        <v>550948.15</v>
      </c>
      <c r="K8585" s="2">
        <v>8472</v>
      </c>
      <c r="L8585">
        <v>65.03</v>
      </c>
      <c r="M8585" t="s">
        <v>51</v>
      </c>
      <c r="N8585" t="s">
        <v>52</v>
      </c>
      <c r="O8585" t="s">
        <v>53</v>
      </c>
    </row>
    <row r="8586" spans="1:15" x14ac:dyDescent="0.2">
      <c r="A8586" s="1" t="s">
        <v>186</v>
      </c>
      <c r="B8586" s="1">
        <v>46028</v>
      </c>
      <c r="C8586" t="s">
        <v>109</v>
      </c>
      <c r="D8586" t="s">
        <v>110</v>
      </c>
      <c r="E8586" t="s">
        <v>15</v>
      </c>
      <c r="F8586" t="s">
        <v>16</v>
      </c>
      <c r="G8586" t="s">
        <v>17</v>
      </c>
      <c r="H8586" s="2">
        <v>421689.95</v>
      </c>
      <c r="I8586">
        <v>0.1</v>
      </c>
      <c r="J8586" s="2">
        <v>421689.95</v>
      </c>
      <c r="K8586" s="2">
        <v>3355</v>
      </c>
      <c r="L8586">
        <v>125.69</v>
      </c>
      <c r="M8586" t="s">
        <v>18</v>
      </c>
      <c r="N8586" t="s">
        <v>19</v>
      </c>
      <c r="O8586" t="s">
        <v>20</v>
      </c>
    </row>
    <row r="8587" spans="1:15" x14ac:dyDescent="0.2">
      <c r="A8587" s="1" t="s">
        <v>186</v>
      </c>
      <c r="B8587" s="1">
        <v>46028</v>
      </c>
      <c r="C8587">
        <v>3706</v>
      </c>
      <c r="D8587" t="s">
        <v>164</v>
      </c>
      <c r="E8587" t="s">
        <v>15</v>
      </c>
      <c r="F8587" t="s">
        <v>16</v>
      </c>
      <c r="G8587" t="s">
        <v>17</v>
      </c>
      <c r="H8587" s="2">
        <v>226720.37</v>
      </c>
      <c r="I8587">
        <v>0.05</v>
      </c>
      <c r="J8587" s="2">
        <v>226720.37</v>
      </c>
      <c r="K8587" s="2">
        <v>77200</v>
      </c>
      <c r="L8587">
        <v>2.94</v>
      </c>
      <c r="M8587" t="s">
        <v>33</v>
      </c>
      <c r="N8587" t="s">
        <v>34</v>
      </c>
      <c r="O8587" t="s">
        <v>35</v>
      </c>
    </row>
    <row r="8588" spans="1:15" x14ac:dyDescent="0.2">
      <c r="A8588" s="1" t="s">
        <v>186</v>
      </c>
      <c r="B8588" s="1">
        <v>46028</v>
      </c>
      <c r="C8588" t="s">
        <v>162</v>
      </c>
      <c r="D8588" t="s">
        <v>163</v>
      </c>
      <c r="E8588" t="s">
        <v>15</v>
      </c>
      <c r="F8588" t="s">
        <v>16</v>
      </c>
      <c r="G8588" t="s">
        <v>17</v>
      </c>
      <c r="H8588" s="2">
        <v>210173.53</v>
      </c>
      <c r="I8588">
        <v>0.05</v>
      </c>
      <c r="J8588" s="2">
        <v>210173.53</v>
      </c>
      <c r="K8588" s="2">
        <v>5333</v>
      </c>
      <c r="L8588">
        <v>39.409999999999997</v>
      </c>
      <c r="M8588" t="s">
        <v>18</v>
      </c>
      <c r="N8588" t="s">
        <v>19</v>
      </c>
      <c r="O8588" t="s">
        <v>20</v>
      </c>
    </row>
    <row r="8589" spans="1:15" x14ac:dyDescent="0.2">
      <c r="A8589" s="1" t="s">
        <v>186</v>
      </c>
      <c r="B8589" s="1">
        <v>46028</v>
      </c>
      <c r="C8589" t="s">
        <v>111</v>
      </c>
      <c r="D8589" t="s">
        <v>112</v>
      </c>
      <c r="E8589" t="s">
        <v>15</v>
      </c>
      <c r="F8589" t="s">
        <v>16</v>
      </c>
      <c r="G8589" t="s">
        <v>17</v>
      </c>
      <c r="H8589" s="2">
        <v>92372.11</v>
      </c>
      <c r="I8589">
        <v>0.02</v>
      </c>
      <c r="J8589" s="2">
        <v>92372.11</v>
      </c>
      <c r="K8589" s="2">
        <v>9173</v>
      </c>
      <c r="L8589">
        <v>10.07</v>
      </c>
      <c r="M8589" t="s">
        <v>18</v>
      </c>
      <c r="N8589" t="s">
        <v>19</v>
      </c>
      <c r="O8589" t="s">
        <v>20</v>
      </c>
    </row>
    <row r="8590" spans="1:15" x14ac:dyDescent="0.2">
      <c r="A8590" s="1" t="s">
        <v>186</v>
      </c>
      <c r="B8590" s="1">
        <v>46028</v>
      </c>
      <c r="C8590" t="s">
        <v>115</v>
      </c>
      <c r="D8590" t="s">
        <v>116</v>
      </c>
      <c r="E8590" t="s">
        <v>105</v>
      </c>
      <c r="F8590" t="s">
        <v>106</v>
      </c>
      <c r="G8590" t="s">
        <v>117</v>
      </c>
      <c r="H8590" s="2">
        <v>78000</v>
      </c>
      <c r="I8590">
        <v>0.02</v>
      </c>
      <c r="J8590" s="2">
        <v>78000</v>
      </c>
      <c r="K8590" s="2">
        <v>78000</v>
      </c>
      <c r="L8590">
        <v>100</v>
      </c>
      <c r="M8590" t="s">
        <v>18</v>
      </c>
      <c r="N8590" t="s">
        <v>108</v>
      </c>
      <c r="O8590" t="s">
        <v>20</v>
      </c>
    </row>
    <row r="8591" spans="1:15" x14ac:dyDescent="0.2">
      <c r="A8591" s="1" t="s">
        <v>186</v>
      </c>
      <c r="B8591" s="1">
        <v>46028</v>
      </c>
      <c r="C8591">
        <v>2388</v>
      </c>
      <c r="D8591" t="s">
        <v>118</v>
      </c>
      <c r="E8591" t="s">
        <v>15</v>
      </c>
      <c r="F8591" t="s">
        <v>16</v>
      </c>
      <c r="G8591" t="s">
        <v>17</v>
      </c>
      <c r="H8591" s="2">
        <v>36119.410000000003</v>
      </c>
      <c r="I8591">
        <v>0.01</v>
      </c>
      <c r="J8591" s="2">
        <v>36119.410000000003</v>
      </c>
      <c r="K8591" s="2">
        <v>22331</v>
      </c>
      <c r="L8591">
        <v>1.62</v>
      </c>
      <c r="M8591" t="s">
        <v>33</v>
      </c>
      <c r="N8591" t="s">
        <v>34</v>
      </c>
      <c r="O8591" t="s">
        <v>35</v>
      </c>
    </row>
    <row r="8592" spans="1:15" x14ac:dyDescent="0.2">
      <c r="A8592" s="1" t="s">
        <v>186</v>
      </c>
      <c r="B8592" s="1">
        <v>46028</v>
      </c>
      <c r="C8592" t="s">
        <v>35</v>
      </c>
      <c r="D8592" t="s">
        <v>113</v>
      </c>
      <c r="E8592" t="s">
        <v>105</v>
      </c>
      <c r="F8592" t="s">
        <v>106</v>
      </c>
      <c r="G8592" t="s">
        <v>107</v>
      </c>
      <c r="H8592" s="2">
        <v>34794.36</v>
      </c>
      <c r="I8592">
        <v>0.01</v>
      </c>
      <c r="J8592" s="2">
        <v>34794.36</v>
      </c>
      <c r="K8592" s="2">
        <v>1097101</v>
      </c>
      <c r="L8592">
        <v>3.17</v>
      </c>
      <c r="M8592" t="s">
        <v>33</v>
      </c>
      <c r="N8592" t="s">
        <v>108</v>
      </c>
      <c r="O8592" t="s">
        <v>35</v>
      </c>
    </row>
    <row r="8593" spans="1:15" x14ac:dyDescent="0.2">
      <c r="A8593" s="1" t="s">
        <v>186</v>
      </c>
      <c r="B8593" s="1">
        <v>46028</v>
      </c>
      <c r="C8593">
        <v>300017</v>
      </c>
      <c r="D8593" t="s">
        <v>165</v>
      </c>
      <c r="E8593" t="s">
        <v>15</v>
      </c>
      <c r="F8593" t="s">
        <v>16</v>
      </c>
      <c r="G8593" t="s">
        <v>17</v>
      </c>
      <c r="H8593" s="2">
        <v>10872.15</v>
      </c>
      <c r="I8593">
        <v>0</v>
      </c>
      <c r="J8593" s="2">
        <v>10872.15</v>
      </c>
      <c r="K8593" s="2">
        <v>7100</v>
      </c>
      <c r="L8593">
        <v>1.53</v>
      </c>
      <c r="M8593" t="s">
        <v>101</v>
      </c>
      <c r="N8593" t="s">
        <v>166</v>
      </c>
      <c r="O8593" t="s">
        <v>167</v>
      </c>
    </row>
    <row r="8594" spans="1:15" x14ac:dyDescent="0.2">
      <c r="A8594" s="1" t="s">
        <v>186</v>
      </c>
      <c r="B8594" s="1">
        <v>46028</v>
      </c>
      <c r="C8594" t="s">
        <v>103</v>
      </c>
      <c r="D8594" t="s">
        <v>127</v>
      </c>
      <c r="E8594" t="s">
        <v>105</v>
      </c>
      <c r="F8594" t="s">
        <v>106</v>
      </c>
      <c r="G8594" t="s">
        <v>107</v>
      </c>
      <c r="H8594" s="2">
        <v>4769.1099999999997</v>
      </c>
      <c r="I8594">
        <v>0</v>
      </c>
      <c r="J8594" s="2">
        <v>4769.1099999999997</v>
      </c>
      <c r="K8594" s="2">
        <v>37138</v>
      </c>
      <c r="L8594">
        <v>12.84</v>
      </c>
      <c r="M8594" t="s">
        <v>128</v>
      </c>
      <c r="N8594" t="s">
        <v>108</v>
      </c>
      <c r="O8594" t="s">
        <v>103</v>
      </c>
    </row>
    <row r="8595" spans="1:15" x14ac:dyDescent="0.2">
      <c r="A8595" s="1" t="s">
        <v>186</v>
      </c>
      <c r="B8595" s="1">
        <v>46028</v>
      </c>
      <c r="C8595" t="s">
        <v>168</v>
      </c>
      <c r="D8595" t="s">
        <v>169</v>
      </c>
      <c r="E8595" t="s">
        <v>105</v>
      </c>
      <c r="F8595" t="s">
        <v>106</v>
      </c>
      <c r="G8595" t="s">
        <v>107</v>
      </c>
      <c r="H8595" s="2">
        <v>2322.4299999999998</v>
      </c>
      <c r="I8595">
        <v>0</v>
      </c>
      <c r="J8595" s="2">
        <v>2322.4299999999998</v>
      </c>
      <c r="K8595" s="2">
        <v>16213</v>
      </c>
      <c r="L8595">
        <v>14.32</v>
      </c>
      <c r="M8595" t="s">
        <v>101</v>
      </c>
      <c r="N8595" t="s">
        <v>108</v>
      </c>
      <c r="O8595" t="s">
        <v>168</v>
      </c>
    </row>
    <row r="8596" spans="1:15" x14ac:dyDescent="0.2">
      <c r="A8596" s="1" t="s">
        <v>186</v>
      </c>
      <c r="B8596" s="1">
        <v>46028</v>
      </c>
      <c r="C8596" t="s">
        <v>152</v>
      </c>
      <c r="D8596" t="s">
        <v>153</v>
      </c>
      <c r="E8596" t="s">
        <v>105</v>
      </c>
      <c r="F8596" t="s">
        <v>106</v>
      </c>
      <c r="G8596" t="s">
        <v>107</v>
      </c>
      <c r="H8596">
        <v>141.51</v>
      </c>
      <c r="I8596">
        <v>0</v>
      </c>
      <c r="J8596">
        <v>141.51</v>
      </c>
      <c r="K8596">
        <v>105</v>
      </c>
      <c r="L8596">
        <v>135.07</v>
      </c>
      <c r="M8596" t="s">
        <v>154</v>
      </c>
      <c r="N8596" t="s">
        <v>108</v>
      </c>
      <c r="O8596" t="s">
        <v>152</v>
      </c>
    </row>
    <row r="8597" spans="1:15" x14ac:dyDescent="0.2">
      <c r="A8597" s="1" t="s">
        <v>186</v>
      </c>
      <c r="B8597" s="1">
        <v>46028</v>
      </c>
      <c r="C8597" t="s">
        <v>75</v>
      </c>
      <c r="D8597" t="s">
        <v>176</v>
      </c>
      <c r="E8597" t="s">
        <v>174</v>
      </c>
      <c r="F8597" t="s">
        <v>106</v>
      </c>
      <c r="G8597" t="s">
        <v>174</v>
      </c>
      <c r="H8597">
        <v>-14.65</v>
      </c>
      <c r="I8597">
        <v>0</v>
      </c>
      <c r="J8597">
        <v>-14.65</v>
      </c>
      <c r="K8597" s="2">
        <v>24024000</v>
      </c>
      <c r="L8597">
        <v>1</v>
      </c>
      <c r="M8597" t="s">
        <v>18</v>
      </c>
      <c r="N8597" t="s">
        <v>108</v>
      </c>
      <c r="O8597" t="s">
        <v>20</v>
      </c>
    </row>
    <row r="8598" spans="1:15" x14ac:dyDescent="0.2">
      <c r="A8598" s="1" t="s">
        <v>186</v>
      </c>
      <c r="B8598" s="1">
        <v>46028</v>
      </c>
      <c r="C8598" t="s">
        <v>103</v>
      </c>
      <c r="D8598" t="s">
        <v>178</v>
      </c>
      <c r="E8598" t="s">
        <v>174</v>
      </c>
      <c r="F8598" t="s">
        <v>106</v>
      </c>
      <c r="G8598" t="s">
        <v>174</v>
      </c>
      <c r="H8598">
        <v>-4.5</v>
      </c>
      <c r="I8598">
        <v>0</v>
      </c>
      <c r="J8598">
        <v>-4.5</v>
      </c>
      <c r="K8598" s="2">
        <v>114600</v>
      </c>
      <c r="L8598">
        <v>1</v>
      </c>
      <c r="M8598" t="s">
        <v>18</v>
      </c>
      <c r="N8598" t="s">
        <v>108</v>
      </c>
      <c r="O8598" t="s">
        <v>20</v>
      </c>
    </row>
    <row r="8599" spans="1:15" x14ac:dyDescent="0.2">
      <c r="A8599" s="1" t="s">
        <v>186</v>
      </c>
      <c r="B8599" s="1">
        <v>46028</v>
      </c>
      <c r="C8599" t="s">
        <v>168</v>
      </c>
      <c r="D8599" t="s">
        <v>177</v>
      </c>
      <c r="E8599" t="s">
        <v>174</v>
      </c>
      <c r="F8599" t="s">
        <v>106</v>
      </c>
      <c r="G8599" t="s">
        <v>174</v>
      </c>
      <c r="H8599">
        <v>0.2</v>
      </c>
      <c r="I8599">
        <v>0</v>
      </c>
      <c r="J8599">
        <v>0.2</v>
      </c>
      <c r="K8599" s="2">
        <v>1024</v>
      </c>
      <c r="L8599">
        <v>1</v>
      </c>
      <c r="M8599" t="s">
        <v>18</v>
      </c>
      <c r="N8599" t="s">
        <v>108</v>
      </c>
      <c r="O8599" t="s">
        <v>20</v>
      </c>
    </row>
    <row r="8600" spans="1:15" x14ac:dyDescent="0.2">
      <c r="A8600" s="1" t="s">
        <v>186</v>
      </c>
      <c r="B8600" s="1">
        <v>46028</v>
      </c>
      <c r="C8600" t="s">
        <v>35</v>
      </c>
      <c r="D8600" t="s">
        <v>179</v>
      </c>
      <c r="E8600" t="s">
        <v>174</v>
      </c>
      <c r="F8600" t="s">
        <v>106</v>
      </c>
      <c r="G8600" t="s">
        <v>174</v>
      </c>
      <c r="H8600">
        <v>1.9</v>
      </c>
      <c r="I8600">
        <v>0</v>
      </c>
      <c r="J8600">
        <v>1.9</v>
      </c>
      <c r="K8600" s="2">
        <v>659958</v>
      </c>
      <c r="L8600">
        <v>1</v>
      </c>
      <c r="M8600" t="s">
        <v>18</v>
      </c>
      <c r="N8600" t="s">
        <v>108</v>
      </c>
      <c r="O8600" t="s">
        <v>20</v>
      </c>
    </row>
    <row r="8601" spans="1:15" x14ac:dyDescent="0.2">
      <c r="A8601" s="1" t="s">
        <v>186</v>
      </c>
      <c r="B8601" s="1">
        <v>46028</v>
      </c>
      <c r="C8601" t="s">
        <v>725</v>
      </c>
      <c r="D8601" t="s">
        <v>726</v>
      </c>
      <c r="E8601" t="s">
        <v>131</v>
      </c>
      <c r="F8601" t="s">
        <v>106</v>
      </c>
      <c r="G8601" t="s">
        <v>132</v>
      </c>
      <c r="H8601">
        <v>0</v>
      </c>
      <c r="I8601">
        <v>0</v>
      </c>
      <c r="J8601" s="2">
        <v>1187812</v>
      </c>
      <c r="K8601">
        <v>23</v>
      </c>
      <c r="L8601" s="2">
        <v>25822</v>
      </c>
      <c r="M8601" t="s">
        <v>108</v>
      </c>
      <c r="N8601" t="s">
        <v>133</v>
      </c>
      <c r="O8601" t="s">
        <v>20</v>
      </c>
    </row>
    <row r="8602" spans="1:15" x14ac:dyDescent="0.2">
      <c r="A8602" s="1" t="s">
        <v>186</v>
      </c>
      <c r="B8602" s="1">
        <v>46028</v>
      </c>
      <c r="C8602" t="s">
        <v>40</v>
      </c>
      <c r="D8602" t="s">
        <v>175</v>
      </c>
      <c r="E8602" t="s">
        <v>174</v>
      </c>
      <c r="F8602" t="s">
        <v>106</v>
      </c>
      <c r="G8602" t="s">
        <v>174</v>
      </c>
      <c r="H8602">
        <v>-251.76</v>
      </c>
      <c r="I8602">
        <v>0</v>
      </c>
      <c r="J8602">
        <v>-251.76</v>
      </c>
      <c r="K8602" s="2">
        <v>273656</v>
      </c>
      <c r="L8602">
        <v>1</v>
      </c>
      <c r="M8602" t="s">
        <v>18</v>
      </c>
      <c r="N8602" t="s">
        <v>108</v>
      </c>
      <c r="O8602" t="s">
        <v>20</v>
      </c>
    </row>
    <row r="8603" spans="1:15" x14ac:dyDescent="0.2">
      <c r="A8603" s="1" t="s">
        <v>186</v>
      </c>
      <c r="B8603" s="1">
        <v>46028</v>
      </c>
      <c r="C8603" t="s">
        <v>53</v>
      </c>
      <c r="D8603" t="s">
        <v>173</v>
      </c>
      <c r="E8603" t="s">
        <v>174</v>
      </c>
      <c r="F8603" t="s">
        <v>106</v>
      </c>
      <c r="G8603" t="s">
        <v>174</v>
      </c>
      <c r="H8603">
        <v>-564.37</v>
      </c>
      <c r="I8603">
        <v>0</v>
      </c>
      <c r="J8603">
        <v>-564.37</v>
      </c>
      <c r="K8603" s="2">
        <v>594315900</v>
      </c>
      <c r="L8603">
        <v>1</v>
      </c>
      <c r="M8603" t="s">
        <v>18</v>
      </c>
      <c r="N8603" t="s">
        <v>108</v>
      </c>
      <c r="O8603" t="s">
        <v>20</v>
      </c>
    </row>
    <row r="8604" spans="1:15" x14ac:dyDescent="0.2">
      <c r="A8604" s="1" t="s">
        <v>186</v>
      </c>
      <c r="B8604" s="1">
        <v>46028</v>
      </c>
      <c r="C8604" t="s">
        <v>75</v>
      </c>
      <c r="D8604" t="s">
        <v>114</v>
      </c>
      <c r="E8604" t="s">
        <v>105</v>
      </c>
      <c r="F8604" t="s">
        <v>106</v>
      </c>
      <c r="G8604" t="s">
        <v>107</v>
      </c>
      <c r="H8604" s="2">
        <v>-144119.12</v>
      </c>
      <c r="I8604">
        <v>-0.03</v>
      </c>
      <c r="J8604" s="2">
        <v>-144119.12</v>
      </c>
      <c r="K8604" s="2">
        <v>-22566892</v>
      </c>
      <c r="L8604">
        <v>0.64</v>
      </c>
      <c r="M8604" t="s">
        <v>73</v>
      </c>
      <c r="N8604" t="s">
        <v>108</v>
      </c>
      <c r="O8604" t="s">
        <v>75</v>
      </c>
    </row>
    <row r="8605" spans="1:15" x14ac:dyDescent="0.2">
      <c r="A8605" s="1" t="s">
        <v>186</v>
      </c>
      <c r="B8605" s="1">
        <v>46028</v>
      </c>
      <c r="C8605" t="s">
        <v>40</v>
      </c>
      <c r="D8605" t="s">
        <v>125</v>
      </c>
      <c r="E8605" t="s">
        <v>105</v>
      </c>
      <c r="F8605" t="s">
        <v>106</v>
      </c>
      <c r="G8605" t="s">
        <v>107</v>
      </c>
      <c r="H8605" s="2">
        <v>-308886.24</v>
      </c>
      <c r="I8605">
        <v>-7.0000000000000007E-2</v>
      </c>
      <c r="J8605" s="2">
        <v>-308886.24</v>
      </c>
      <c r="K8605" s="2">
        <v>-264096</v>
      </c>
      <c r="L8605">
        <v>116.96</v>
      </c>
      <c r="M8605" t="s">
        <v>126</v>
      </c>
      <c r="N8605" t="s">
        <v>108</v>
      </c>
      <c r="O8605" t="s">
        <v>40</v>
      </c>
    </row>
    <row r="8606" spans="1:15" x14ac:dyDescent="0.2">
      <c r="A8606" s="1" t="s">
        <v>186</v>
      </c>
      <c r="B8606" s="1">
        <v>46028</v>
      </c>
      <c r="C8606" t="s">
        <v>53</v>
      </c>
      <c r="D8606" t="s">
        <v>124</v>
      </c>
      <c r="E8606" t="s">
        <v>105</v>
      </c>
      <c r="F8606" t="s">
        <v>106</v>
      </c>
      <c r="G8606" t="s">
        <v>107</v>
      </c>
      <c r="H8606" s="2">
        <v>-322069.81</v>
      </c>
      <c r="I8606">
        <v>-0.08</v>
      </c>
      <c r="J8606" s="2">
        <v>-322069.81</v>
      </c>
      <c r="K8606" s="2">
        <v>-465535806</v>
      </c>
      <c r="L8606">
        <v>7.0000000000000007E-2</v>
      </c>
      <c r="M8606" t="s">
        <v>51</v>
      </c>
      <c r="N8606" t="s">
        <v>108</v>
      </c>
      <c r="O8606" t="s">
        <v>53</v>
      </c>
    </row>
    <row r="8607" spans="1:15" x14ac:dyDescent="0.2">
      <c r="A8607" s="1" t="s">
        <v>719</v>
      </c>
      <c r="B8607" s="1">
        <v>46028</v>
      </c>
      <c r="C8607" t="s">
        <v>647</v>
      </c>
      <c r="D8607" t="s">
        <v>648</v>
      </c>
      <c r="F8607" t="s">
        <v>477</v>
      </c>
      <c r="G8607" t="s">
        <v>17</v>
      </c>
      <c r="H8607" s="2">
        <v>20294230</v>
      </c>
      <c r="I8607">
        <v>13.62</v>
      </c>
      <c r="J8607" s="2">
        <v>20294230</v>
      </c>
      <c r="K8607" s="2">
        <v>11660</v>
      </c>
      <c r="L8607" s="2">
        <v>1740.5</v>
      </c>
      <c r="M8607" t="s">
        <v>649</v>
      </c>
      <c r="N8607" t="s">
        <v>650</v>
      </c>
      <c r="O8607" t="s">
        <v>40</v>
      </c>
    </row>
    <row r="8608" spans="1:15" x14ac:dyDescent="0.2">
      <c r="A8608" s="1" t="s">
        <v>719</v>
      </c>
      <c r="B8608" s="1">
        <v>46028</v>
      </c>
      <c r="C8608" t="s">
        <v>655</v>
      </c>
      <c r="D8608" t="s">
        <v>656</v>
      </c>
      <c r="F8608" t="s">
        <v>477</v>
      </c>
      <c r="G8608" t="s">
        <v>17</v>
      </c>
      <c r="H8608" s="2">
        <v>20047788.75</v>
      </c>
      <c r="I8608">
        <v>13.45</v>
      </c>
      <c r="J8608" s="2">
        <v>20047788.75</v>
      </c>
      <c r="K8608" s="2">
        <v>1394974</v>
      </c>
      <c r="L8608">
        <v>14.37</v>
      </c>
      <c r="M8608" t="s">
        <v>154</v>
      </c>
      <c r="N8608" t="s">
        <v>396</v>
      </c>
      <c r="O8608" t="s">
        <v>152</v>
      </c>
    </row>
    <row r="8609" spans="1:15" x14ac:dyDescent="0.2">
      <c r="A8609" s="1" t="s">
        <v>719</v>
      </c>
      <c r="B8609" s="1">
        <v>46028</v>
      </c>
      <c r="C8609" t="s">
        <v>651</v>
      </c>
      <c r="D8609" t="s">
        <v>652</v>
      </c>
      <c r="F8609" t="s">
        <v>477</v>
      </c>
      <c r="G8609" t="s">
        <v>17</v>
      </c>
      <c r="H8609" s="2">
        <v>20013501.09</v>
      </c>
      <c r="I8609">
        <v>13.43</v>
      </c>
      <c r="J8609" s="2">
        <v>20013501.09</v>
      </c>
      <c r="K8609" s="2">
        <v>921114</v>
      </c>
      <c r="L8609">
        <v>21.73</v>
      </c>
      <c r="M8609" t="s">
        <v>154</v>
      </c>
      <c r="N8609" t="s">
        <v>396</v>
      </c>
      <c r="O8609" t="s">
        <v>152</v>
      </c>
    </row>
    <row r="8610" spans="1:15" x14ac:dyDescent="0.2">
      <c r="A8610" s="1" t="s">
        <v>719</v>
      </c>
      <c r="B8610" s="1">
        <v>46028</v>
      </c>
      <c r="C8610" t="s">
        <v>653</v>
      </c>
      <c r="D8610" t="s">
        <v>654</v>
      </c>
      <c r="F8610" t="s">
        <v>477</v>
      </c>
      <c r="G8610" t="s">
        <v>17</v>
      </c>
      <c r="H8610" s="2">
        <v>18899648.100000001</v>
      </c>
      <c r="I8610">
        <v>12.68</v>
      </c>
      <c r="J8610" s="2">
        <v>18899648.100000001</v>
      </c>
      <c r="K8610" s="2">
        <v>76239</v>
      </c>
      <c r="L8610">
        <v>247.9</v>
      </c>
      <c r="M8610" t="s">
        <v>441</v>
      </c>
      <c r="N8610" t="s">
        <v>442</v>
      </c>
      <c r="O8610" t="s">
        <v>40</v>
      </c>
    </row>
    <row r="8611" spans="1:15" x14ac:dyDescent="0.2">
      <c r="A8611" s="1" t="s">
        <v>719</v>
      </c>
      <c r="B8611" s="1">
        <v>46028</v>
      </c>
      <c r="C8611" t="s">
        <v>657</v>
      </c>
      <c r="D8611" t="s">
        <v>658</v>
      </c>
      <c r="F8611" t="s">
        <v>477</v>
      </c>
      <c r="G8611" t="s">
        <v>17</v>
      </c>
      <c r="H8611" s="2">
        <v>17413094.039999999</v>
      </c>
      <c r="I8611">
        <v>11.68</v>
      </c>
      <c r="J8611" s="2">
        <v>17413094.039999999</v>
      </c>
      <c r="K8611" s="2">
        <v>319038</v>
      </c>
      <c r="L8611">
        <v>54.58</v>
      </c>
      <c r="M8611" t="s">
        <v>659</v>
      </c>
      <c r="N8611" t="s">
        <v>660</v>
      </c>
      <c r="O8611" t="s">
        <v>40</v>
      </c>
    </row>
    <row r="8612" spans="1:15" x14ac:dyDescent="0.2">
      <c r="A8612" s="1" t="s">
        <v>719</v>
      </c>
      <c r="B8612" s="1">
        <v>46028</v>
      </c>
      <c r="C8612" t="s">
        <v>661</v>
      </c>
      <c r="D8612" t="s">
        <v>662</v>
      </c>
      <c r="F8612" t="s">
        <v>477</v>
      </c>
      <c r="G8612" t="s">
        <v>17</v>
      </c>
      <c r="H8612" s="2">
        <v>14011096.449999999</v>
      </c>
      <c r="I8612">
        <v>9.4</v>
      </c>
      <c r="J8612" s="2">
        <v>14011096.449999999</v>
      </c>
      <c r="K8612" s="2">
        <v>252876</v>
      </c>
      <c r="L8612">
        <v>55.41</v>
      </c>
      <c r="M8612" t="s">
        <v>363</v>
      </c>
      <c r="N8612" t="s">
        <v>383</v>
      </c>
      <c r="O8612" t="s">
        <v>384</v>
      </c>
    </row>
    <row r="8613" spans="1:15" x14ac:dyDescent="0.2">
      <c r="A8613" s="1" t="s">
        <v>719</v>
      </c>
      <c r="B8613" s="1">
        <v>46028</v>
      </c>
      <c r="C8613" t="s">
        <v>663</v>
      </c>
      <c r="D8613" t="s">
        <v>664</v>
      </c>
      <c r="F8613" t="s">
        <v>477</v>
      </c>
      <c r="G8613" t="s">
        <v>17</v>
      </c>
      <c r="H8613" s="2">
        <v>6408993.8899999997</v>
      </c>
      <c r="I8613">
        <v>4.3</v>
      </c>
      <c r="J8613" s="2">
        <v>6408993.8899999997</v>
      </c>
      <c r="K8613" s="2">
        <v>399848</v>
      </c>
      <c r="L8613">
        <v>16.03</v>
      </c>
      <c r="M8613" t="s">
        <v>154</v>
      </c>
      <c r="N8613" t="s">
        <v>396</v>
      </c>
      <c r="O8613" t="s">
        <v>152</v>
      </c>
    </row>
    <row r="8614" spans="1:15" x14ac:dyDescent="0.2">
      <c r="A8614" s="1" t="s">
        <v>719</v>
      </c>
      <c r="B8614" s="1">
        <v>46028</v>
      </c>
      <c r="C8614" t="s">
        <v>667</v>
      </c>
      <c r="D8614" t="s">
        <v>668</v>
      </c>
      <c r="F8614" t="s">
        <v>477</v>
      </c>
      <c r="G8614" t="s">
        <v>17</v>
      </c>
      <c r="H8614" s="2">
        <v>4757187.17</v>
      </c>
      <c r="I8614">
        <v>3.19</v>
      </c>
      <c r="J8614" s="2">
        <v>4757187.17</v>
      </c>
      <c r="K8614" s="2">
        <v>931787</v>
      </c>
      <c r="L8614">
        <v>5.1100000000000003</v>
      </c>
      <c r="M8614" t="s">
        <v>669</v>
      </c>
      <c r="N8614" t="s">
        <v>670</v>
      </c>
      <c r="O8614" t="s">
        <v>671</v>
      </c>
    </row>
    <row r="8615" spans="1:15" x14ac:dyDescent="0.2">
      <c r="A8615" s="1" t="s">
        <v>719</v>
      </c>
      <c r="B8615" s="1">
        <v>46028</v>
      </c>
      <c r="C8615" t="s">
        <v>665</v>
      </c>
      <c r="D8615" t="s">
        <v>666</v>
      </c>
      <c r="F8615" t="s">
        <v>477</v>
      </c>
      <c r="G8615" t="s">
        <v>17</v>
      </c>
      <c r="H8615" s="2">
        <v>4187084.4</v>
      </c>
      <c r="I8615">
        <v>2.81</v>
      </c>
      <c r="J8615" s="2">
        <v>4187084.4</v>
      </c>
      <c r="K8615" s="2">
        <v>14359</v>
      </c>
      <c r="L8615">
        <v>291.60000000000002</v>
      </c>
      <c r="M8615" t="s">
        <v>441</v>
      </c>
      <c r="N8615" t="s">
        <v>442</v>
      </c>
      <c r="O8615" t="s">
        <v>40</v>
      </c>
    </row>
    <row r="8616" spans="1:15" x14ac:dyDescent="0.2">
      <c r="A8616" s="1" t="s">
        <v>719</v>
      </c>
      <c r="B8616" s="1">
        <v>46028</v>
      </c>
      <c r="C8616" t="s">
        <v>672</v>
      </c>
      <c r="D8616" t="s">
        <v>673</v>
      </c>
      <c r="F8616" t="s">
        <v>477</v>
      </c>
      <c r="G8616" t="s">
        <v>17</v>
      </c>
      <c r="H8616" s="2">
        <v>3933579</v>
      </c>
      <c r="I8616">
        <v>2.64</v>
      </c>
      <c r="J8616" s="2">
        <v>3933579</v>
      </c>
      <c r="K8616" s="2">
        <v>18785</v>
      </c>
      <c r="L8616">
        <v>209.4</v>
      </c>
      <c r="M8616" t="s">
        <v>441</v>
      </c>
      <c r="N8616" t="s">
        <v>442</v>
      </c>
      <c r="O8616" t="s">
        <v>40</v>
      </c>
    </row>
    <row r="8617" spans="1:15" x14ac:dyDescent="0.2">
      <c r="A8617" s="1" t="s">
        <v>719</v>
      </c>
      <c r="B8617" s="1">
        <v>46028</v>
      </c>
      <c r="C8617" t="s">
        <v>676</v>
      </c>
      <c r="D8617" t="s">
        <v>677</v>
      </c>
      <c r="F8617" t="s">
        <v>477</v>
      </c>
      <c r="G8617" t="s">
        <v>17</v>
      </c>
      <c r="H8617" s="2">
        <v>3900822</v>
      </c>
      <c r="I8617">
        <v>2.62</v>
      </c>
      <c r="J8617" s="2">
        <v>3900822</v>
      </c>
      <c r="K8617" s="2">
        <v>47571</v>
      </c>
      <c r="L8617">
        <v>82</v>
      </c>
      <c r="M8617" t="s">
        <v>649</v>
      </c>
      <c r="N8617" t="s">
        <v>650</v>
      </c>
      <c r="O8617" t="s">
        <v>40</v>
      </c>
    </row>
    <row r="8618" spans="1:15" x14ac:dyDescent="0.2">
      <c r="A8618" s="1" t="s">
        <v>719</v>
      </c>
      <c r="B8618" s="1">
        <v>46028</v>
      </c>
      <c r="C8618" t="s">
        <v>674</v>
      </c>
      <c r="D8618" t="s">
        <v>675</v>
      </c>
      <c r="F8618" t="s">
        <v>477</v>
      </c>
      <c r="G8618" t="s">
        <v>17</v>
      </c>
      <c r="H8618" s="2">
        <v>3738641.2</v>
      </c>
      <c r="I8618">
        <v>2.5099999999999998</v>
      </c>
      <c r="J8618" s="2">
        <v>3738641.2</v>
      </c>
      <c r="K8618" s="2">
        <v>11956</v>
      </c>
      <c r="L8618">
        <v>312.7</v>
      </c>
      <c r="M8618" t="s">
        <v>441</v>
      </c>
      <c r="N8618" t="s">
        <v>442</v>
      </c>
      <c r="O8618" t="s">
        <v>40</v>
      </c>
    </row>
    <row r="8619" spans="1:15" x14ac:dyDescent="0.2">
      <c r="A8619" s="1" t="s">
        <v>719</v>
      </c>
      <c r="B8619" s="1">
        <v>46028</v>
      </c>
      <c r="C8619" t="s">
        <v>678</v>
      </c>
      <c r="D8619" t="s">
        <v>679</v>
      </c>
      <c r="F8619" t="s">
        <v>477</v>
      </c>
      <c r="G8619" t="s">
        <v>17</v>
      </c>
      <c r="H8619" s="2">
        <v>3535829.6</v>
      </c>
      <c r="I8619">
        <v>2.37</v>
      </c>
      <c r="J8619" s="2">
        <v>3535829.6</v>
      </c>
      <c r="K8619" s="2">
        <v>59326</v>
      </c>
      <c r="L8619">
        <v>59.6</v>
      </c>
      <c r="M8619" t="s">
        <v>649</v>
      </c>
      <c r="N8619" t="s">
        <v>650</v>
      </c>
      <c r="O8619" t="s">
        <v>40</v>
      </c>
    </row>
    <row r="8620" spans="1:15" x14ac:dyDescent="0.2">
      <c r="A8620" s="1" t="s">
        <v>719</v>
      </c>
      <c r="B8620" s="1">
        <v>46028</v>
      </c>
      <c r="C8620" t="s">
        <v>40</v>
      </c>
      <c r="D8620" t="s">
        <v>125</v>
      </c>
      <c r="F8620" t="s">
        <v>106</v>
      </c>
      <c r="G8620" t="s">
        <v>107</v>
      </c>
      <c r="H8620" s="2">
        <v>2909966.11</v>
      </c>
      <c r="I8620">
        <v>1.95</v>
      </c>
      <c r="J8620" s="2">
        <v>2909966.11</v>
      </c>
      <c r="K8620" s="2">
        <v>2909966</v>
      </c>
      <c r="L8620">
        <v>100</v>
      </c>
      <c r="M8620" t="s">
        <v>126</v>
      </c>
      <c r="N8620" t="s">
        <v>108</v>
      </c>
      <c r="O8620" t="s">
        <v>40</v>
      </c>
    </row>
    <row r="8621" spans="1:15" x14ac:dyDescent="0.2">
      <c r="A8621" s="1" t="s">
        <v>719</v>
      </c>
      <c r="B8621" s="1">
        <v>46028</v>
      </c>
      <c r="C8621" t="s">
        <v>680</v>
      </c>
      <c r="D8621" t="s">
        <v>681</v>
      </c>
      <c r="F8621" t="s">
        <v>477</v>
      </c>
      <c r="G8621" t="s">
        <v>17</v>
      </c>
      <c r="H8621" s="2">
        <v>2090141.4</v>
      </c>
      <c r="I8621">
        <v>1.4</v>
      </c>
      <c r="J8621" s="2">
        <v>2090141.4</v>
      </c>
      <c r="K8621" s="2">
        <v>377548</v>
      </c>
      <c r="L8621">
        <v>5.54</v>
      </c>
      <c r="M8621" t="s">
        <v>154</v>
      </c>
      <c r="N8621" t="s">
        <v>396</v>
      </c>
      <c r="O8621" t="s">
        <v>152</v>
      </c>
    </row>
    <row r="8622" spans="1:15" x14ac:dyDescent="0.2">
      <c r="A8622" s="1" t="s">
        <v>719</v>
      </c>
      <c r="B8622" s="1">
        <v>46028</v>
      </c>
      <c r="C8622" t="s">
        <v>682</v>
      </c>
      <c r="D8622" t="s">
        <v>683</v>
      </c>
      <c r="F8622" t="s">
        <v>477</v>
      </c>
      <c r="G8622" t="s">
        <v>17</v>
      </c>
      <c r="H8622" s="2">
        <v>1749505.91</v>
      </c>
      <c r="I8622">
        <v>1.17</v>
      </c>
      <c r="J8622" s="2">
        <v>1749505.91</v>
      </c>
      <c r="K8622" s="2">
        <v>72731</v>
      </c>
      <c r="L8622">
        <v>24.05</v>
      </c>
      <c r="M8622" t="s">
        <v>502</v>
      </c>
      <c r="N8622" t="s">
        <v>684</v>
      </c>
      <c r="O8622" t="s">
        <v>500</v>
      </c>
    </row>
    <row r="8623" spans="1:15" x14ac:dyDescent="0.2">
      <c r="A8623" s="1" t="s">
        <v>719</v>
      </c>
      <c r="B8623" s="1">
        <v>46028</v>
      </c>
      <c r="C8623" t="s">
        <v>685</v>
      </c>
      <c r="D8623" t="s">
        <v>686</v>
      </c>
      <c r="F8623" t="s">
        <v>477</v>
      </c>
      <c r="G8623" t="s">
        <v>17</v>
      </c>
      <c r="H8623" s="2">
        <v>1235049.8500000001</v>
      </c>
      <c r="I8623">
        <v>0.83</v>
      </c>
      <c r="J8623" s="2">
        <v>1235049.8500000001</v>
      </c>
      <c r="K8623" s="2">
        <v>214974</v>
      </c>
      <c r="L8623">
        <v>5.75</v>
      </c>
      <c r="M8623" t="s">
        <v>154</v>
      </c>
      <c r="N8623" t="s">
        <v>396</v>
      </c>
      <c r="O8623" t="s">
        <v>152</v>
      </c>
    </row>
    <row r="8624" spans="1:15" x14ac:dyDescent="0.2">
      <c r="A8624" s="1" t="s">
        <v>719</v>
      </c>
      <c r="B8624" s="1">
        <v>46028</v>
      </c>
      <c r="C8624" t="s">
        <v>687</v>
      </c>
      <c r="D8624" t="s">
        <v>688</v>
      </c>
      <c r="F8624" t="s">
        <v>477</v>
      </c>
      <c r="G8624" t="s">
        <v>17</v>
      </c>
      <c r="H8624" s="2">
        <v>395849.49</v>
      </c>
      <c r="I8624">
        <v>0.27</v>
      </c>
      <c r="J8624" s="2">
        <v>395849.49</v>
      </c>
      <c r="K8624" s="2">
        <v>34198</v>
      </c>
      <c r="L8624">
        <v>11.58</v>
      </c>
      <c r="M8624" t="s">
        <v>363</v>
      </c>
      <c r="N8624" t="s">
        <v>383</v>
      </c>
      <c r="O8624" t="s">
        <v>384</v>
      </c>
    </row>
    <row r="8625" spans="1:15" x14ac:dyDescent="0.2">
      <c r="A8625" s="1" t="s">
        <v>719</v>
      </c>
      <c r="B8625" s="1">
        <v>46028</v>
      </c>
      <c r="C8625" t="s">
        <v>691</v>
      </c>
      <c r="D8625" t="s">
        <v>692</v>
      </c>
      <c r="F8625" t="s">
        <v>477</v>
      </c>
      <c r="G8625" t="s">
        <v>17</v>
      </c>
      <c r="H8625" s="2">
        <v>327899.18</v>
      </c>
      <c r="I8625">
        <v>0.22</v>
      </c>
      <c r="J8625" s="2">
        <v>327899.18</v>
      </c>
      <c r="K8625" s="2">
        <v>10638</v>
      </c>
      <c r="L8625">
        <v>30.82</v>
      </c>
      <c r="M8625" t="s">
        <v>693</v>
      </c>
      <c r="N8625" t="s">
        <v>694</v>
      </c>
      <c r="O8625" t="s">
        <v>695</v>
      </c>
    </row>
    <row r="8626" spans="1:15" x14ac:dyDescent="0.2">
      <c r="A8626" s="1" t="s">
        <v>719</v>
      </c>
      <c r="B8626" s="1">
        <v>46028</v>
      </c>
      <c r="C8626" t="s">
        <v>689</v>
      </c>
      <c r="D8626" t="s">
        <v>690</v>
      </c>
      <c r="F8626" t="s">
        <v>477</v>
      </c>
      <c r="G8626" t="s">
        <v>17</v>
      </c>
      <c r="H8626" s="2">
        <v>323651.03000000003</v>
      </c>
      <c r="I8626">
        <v>0.22</v>
      </c>
      <c r="J8626" s="2">
        <v>323651.03000000003</v>
      </c>
      <c r="K8626" s="2">
        <v>29564</v>
      </c>
      <c r="L8626">
        <v>10.95</v>
      </c>
      <c r="M8626" t="s">
        <v>154</v>
      </c>
      <c r="N8626" t="s">
        <v>396</v>
      </c>
      <c r="O8626" t="s">
        <v>152</v>
      </c>
    </row>
    <row r="8627" spans="1:15" x14ac:dyDescent="0.2">
      <c r="A8627" s="1" t="s">
        <v>719</v>
      </c>
      <c r="B8627" s="1">
        <v>46028</v>
      </c>
      <c r="C8627" t="s">
        <v>696</v>
      </c>
      <c r="D8627" t="s">
        <v>697</v>
      </c>
      <c r="F8627" t="s">
        <v>477</v>
      </c>
      <c r="G8627" t="s">
        <v>17</v>
      </c>
      <c r="H8627" s="2">
        <v>298074.40999999997</v>
      </c>
      <c r="I8627">
        <v>0.2</v>
      </c>
      <c r="J8627" s="2">
        <v>298074.40999999997</v>
      </c>
      <c r="K8627" s="2">
        <v>10596</v>
      </c>
      <c r="L8627">
        <v>28.13</v>
      </c>
      <c r="M8627" t="s">
        <v>154</v>
      </c>
      <c r="N8627" t="s">
        <v>396</v>
      </c>
      <c r="O8627" t="s">
        <v>152</v>
      </c>
    </row>
    <row r="8628" spans="1:15" x14ac:dyDescent="0.2">
      <c r="A8628" s="1" t="s">
        <v>719</v>
      </c>
      <c r="B8628" s="1">
        <v>46028</v>
      </c>
      <c r="C8628" t="s">
        <v>698</v>
      </c>
      <c r="D8628" t="s">
        <v>699</v>
      </c>
      <c r="F8628" t="s">
        <v>477</v>
      </c>
      <c r="G8628" t="s">
        <v>17</v>
      </c>
      <c r="H8628" s="2">
        <v>281814.46000000002</v>
      </c>
      <c r="I8628">
        <v>0.19</v>
      </c>
      <c r="J8628" s="2">
        <v>281814.46000000002</v>
      </c>
      <c r="K8628" s="2">
        <v>39361</v>
      </c>
      <c r="L8628">
        <v>7.16</v>
      </c>
      <c r="M8628" t="s">
        <v>154</v>
      </c>
      <c r="N8628" t="s">
        <v>396</v>
      </c>
      <c r="O8628" t="s">
        <v>152</v>
      </c>
    </row>
    <row r="8629" spans="1:15" x14ac:dyDescent="0.2">
      <c r="A8629" s="1" t="s">
        <v>719</v>
      </c>
      <c r="B8629" s="1">
        <v>46028</v>
      </c>
      <c r="C8629" t="s">
        <v>526</v>
      </c>
      <c r="D8629" t="s">
        <v>700</v>
      </c>
      <c r="F8629" t="s">
        <v>16</v>
      </c>
      <c r="G8629" t="s">
        <v>17</v>
      </c>
      <c r="H8629" s="2">
        <v>152718.6</v>
      </c>
      <c r="I8629">
        <v>0.1</v>
      </c>
      <c r="J8629" s="2">
        <v>152718.6</v>
      </c>
      <c r="K8629" s="2">
        <v>2836</v>
      </c>
      <c r="L8629">
        <v>53.85</v>
      </c>
      <c r="M8629" t="s">
        <v>701</v>
      </c>
      <c r="N8629" t="s">
        <v>702</v>
      </c>
      <c r="O8629" t="s">
        <v>40</v>
      </c>
    </row>
    <row r="8630" spans="1:15" x14ac:dyDescent="0.2">
      <c r="A8630" s="1" t="s">
        <v>719</v>
      </c>
      <c r="B8630" s="1">
        <v>46028</v>
      </c>
      <c r="C8630" t="s">
        <v>703</v>
      </c>
      <c r="D8630" t="s">
        <v>704</v>
      </c>
      <c r="F8630" t="s">
        <v>477</v>
      </c>
      <c r="G8630" t="s">
        <v>17</v>
      </c>
      <c r="H8630" s="2">
        <v>108427.36</v>
      </c>
      <c r="I8630">
        <v>7.0000000000000007E-2</v>
      </c>
      <c r="J8630" s="2">
        <v>108427.36</v>
      </c>
      <c r="K8630" s="2">
        <v>5114</v>
      </c>
      <c r="L8630">
        <v>21.2</v>
      </c>
      <c r="M8630" t="s">
        <v>154</v>
      </c>
      <c r="N8630" t="s">
        <v>396</v>
      </c>
      <c r="O8630" t="s">
        <v>152</v>
      </c>
    </row>
    <row r="8631" spans="1:15" x14ac:dyDescent="0.2">
      <c r="A8631" s="1" t="s">
        <v>719</v>
      </c>
      <c r="B8631" s="1">
        <v>46028</v>
      </c>
      <c r="C8631" t="s">
        <v>705</v>
      </c>
      <c r="D8631" t="s">
        <v>706</v>
      </c>
      <c r="F8631" t="s">
        <v>477</v>
      </c>
      <c r="G8631" t="s">
        <v>17</v>
      </c>
      <c r="H8631" s="2">
        <v>53857.25</v>
      </c>
      <c r="I8631">
        <v>0.04</v>
      </c>
      <c r="J8631" s="2">
        <v>53857.25</v>
      </c>
      <c r="K8631" s="2">
        <v>2935</v>
      </c>
      <c r="L8631">
        <v>18.350000000000001</v>
      </c>
      <c r="M8631" t="s">
        <v>659</v>
      </c>
      <c r="N8631" t="s">
        <v>660</v>
      </c>
      <c r="O8631" t="s">
        <v>40</v>
      </c>
    </row>
    <row r="8632" spans="1:15" x14ac:dyDescent="0.2">
      <c r="A8632" s="1" t="s">
        <v>719</v>
      </c>
      <c r="B8632" s="1">
        <v>46028</v>
      </c>
      <c r="C8632" t="s">
        <v>707</v>
      </c>
      <c r="D8632" t="s">
        <v>708</v>
      </c>
      <c r="F8632" t="s">
        <v>16</v>
      </c>
      <c r="G8632" t="s">
        <v>17</v>
      </c>
      <c r="H8632" s="2">
        <v>42261.75</v>
      </c>
      <c r="I8632">
        <v>0.03</v>
      </c>
      <c r="J8632" s="2">
        <v>42261.75</v>
      </c>
      <c r="K8632" s="2">
        <v>6618</v>
      </c>
      <c r="L8632">
        <v>6.39</v>
      </c>
      <c r="M8632" t="s">
        <v>502</v>
      </c>
      <c r="N8632" t="s">
        <v>684</v>
      </c>
      <c r="O8632" t="s">
        <v>500</v>
      </c>
    </row>
    <row r="8633" spans="1:15" x14ac:dyDescent="0.2">
      <c r="A8633" s="1" t="s">
        <v>719</v>
      </c>
      <c r="B8633" s="1">
        <v>46028</v>
      </c>
      <c r="C8633" t="s">
        <v>709</v>
      </c>
      <c r="D8633" t="s">
        <v>710</v>
      </c>
      <c r="F8633" t="s">
        <v>106</v>
      </c>
      <c r="G8633" t="s">
        <v>117</v>
      </c>
      <c r="H8633" s="2">
        <v>23000</v>
      </c>
      <c r="I8633">
        <v>0.02</v>
      </c>
      <c r="J8633" s="2">
        <v>23000</v>
      </c>
      <c r="K8633" s="2">
        <v>23000</v>
      </c>
      <c r="L8633">
        <v>100</v>
      </c>
      <c r="M8633" t="s">
        <v>18</v>
      </c>
      <c r="N8633" t="s">
        <v>108</v>
      </c>
      <c r="O8633" t="s">
        <v>40</v>
      </c>
    </row>
    <row r="8634" spans="1:15" x14ac:dyDescent="0.2">
      <c r="A8634" s="1" t="s">
        <v>719</v>
      </c>
      <c r="B8634" s="1">
        <v>46028</v>
      </c>
      <c r="C8634" t="s">
        <v>711</v>
      </c>
      <c r="D8634" t="s">
        <v>712</v>
      </c>
      <c r="F8634" t="s">
        <v>477</v>
      </c>
      <c r="G8634" t="s">
        <v>17</v>
      </c>
      <c r="H8634" s="2">
        <v>15417.88</v>
      </c>
      <c r="I8634">
        <v>0.01</v>
      </c>
      <c r="J8634" s="2">
        <v>15417.88</v>
      </c>
      <c r="K8634" s="2">
        <v>1553</v>
      </c>
      <c r="L8634">
        <v>9.93</v>
      </c>
      <c r="M8634" t="s">
        <v>669</v>
      </c>
      <c r="N8634" t="s">
        <v>670</v>
      </c>
      <c r="O8634" t="s">
        <v>671</v>
      </c>
    </row>
    <row r="8635" spans="1:15" x14ac:dyDescent="0.2">
      <c r="A8635" s="1" t="s">
        <v>719</v>
      </c>
      <c r="B8635" s="1">
        <v>46028</v>
      </c>
      <c r="C8635" t="s">
        <v>384</v>
      </c>
      <c r="D8635" t="s">
        <v>493</v>
      </c>
      <c r="F8635" t="s">
        <v>106</v>
      </c>
      <c r="G8635" t="s">
        <v>107</v>
      </c>
      <c r="H8635" s="2">
        <v>3818.76</v>
      </c>
      <c r="I8635">
        <v>0</v>
      </c>
      <c r="J8635" s="2">
        <v>3818.76</v>
      </c>
      <c r="K8635" s="2">
        <v>41140</v>
      </c>
      <c r="L8635">
        <v>9.2799999999999994</v>
      </c>
      <c r="M8635" t="s">
        <v>363</v>
      </c>
      <c r="N8635" t="s">
        <v>108</v>
      </c>
      <c r="O8635" t="s">
        <v>384</v>
      </c>
    </row>
    <row r="8636" spans="1:15" x14ac:dyDescent="0.2">
      <c r="A8636" s="1" t="s">
        <v>719</v>
      </c>
      <c r="B8636" s="1">
        <v>46028</v>
      </c>
      <c r="C8636" t="s">
        <v>384</v>
      </c>
      <c r="D8636" t="s">
        <v>718</v>
      </c>
      <c r="F8636" t="s">
        <v>106</v>
      </c>
      <c r="G8636" t="s">
        <v>174</v>
      </c>
      <c r="H8636">
        <v>-6.08</v>
      </c>
      <c r="I8636">
        <v>0</v>
      </c>
      <c r="J8636">
        <v>-6.08</v>
      </c>
      <c r="K8636" s="2">
        <v>5974063</v>
      </c>
      <c r="L8636">
        <v>1</v>
      </c>
      <c r="M8636" t="s">
        <v>126</v>
      </c>
      <c r="N8636" t="s">
        <v>108</v>
      </c>
      <c r="O8636" t="s">
        <v>40</v>
      </c>
    </row>
    <row r="8637" spans="1:15" x14ac:dyDescent="0.2">
      <c r="A8637" s="1" t="s">
        <v>719</v>
      </c>
      <c r="B8637" s="1">
        <v>46028</v>
      </c>
      <c r="C8637" t="s">
        <v>500</v>
      </c>
      <c r="D8637" t="s">
        <v>731</v>
      </c>
      <c r="F8637" t="s">
        <v>106</v>
      </c>
      <c r="G8637" t="s">
        <v>174</v>
      </c>
      <c r="H8637">
        <v>-0.35</v>
      </c>
      <c r="I8637">
        <v>0</v>
      </c>
      <c r="J8637">
        <v>-0.35</v>
      </c>
      <c r="K8637" s="2">
        <v>772037</v>
      </c>
      <c r="L8637">
        <v>1</v>
      </c>
      <c r="M8637" t="s">
        <v>126</v>
      </c>
      <c r="N8637" t="s">
        <v>108</v>
      </c>
      <c r="O8637" t="s">
        <v>40</v>
      </c>
    </row>
    <row r="8638" spans="1:15" x14ac:dyDescent="0.2">
      <c r="A8638" s="1" t="s">
        <v>719</v>
      </c>
      <c r="B8638" s="1">
        <v>46028</v>
      </c>
      <c r="C8638" t="s">
        <v>695</v>
      </c>
      <c r="D8638" t="s">
        <v>732</v>
      </c>
      <c r="F8638" t="s">
        <v>106</v>
      </c>
      <c r="G8638" t="s">
        <v>174</v>
      </c>
      <c r="H8638">
        <v>-0.1</v>
      </c>
      <c r="I8638">
        <v>0</v>
      </c>
      <c r="J8638">
        <v>-0.1</v>
      </c>
      <c r="K8638" s="2">
        <v>299146</v>
      </c>
      <c r="L8638">
        <v>1</v>
      </c>
      <c r="M8638" t="s">
        <v>126</v>
      </c>
      <c r="N8638" t="s">
        <v>108</v>
      </c>
      <c r="O8638" t="s">
        <v>40</v>
      </c>
    </row>
    <row r="8639" spans="1:15" x14ac:dyDescent="0.2">
      <c r="A8639" s="1" t="s">
        <v>719</v>
      </c>
      <c r="B8639" s="1">
        <v>46028</v>
      </c>
      <c r="C8639" t="s">
        <v>729</v>
      </c>
      <c r="D8639" t="s">
        <v>730</v>
      </c>
      <c r="F8639" t="s">
        <v>106</v>
      </c>
      <c r="G8639" t="s">
        <v>132</v>
      </c>
      <c r="H8639">
        <v>0</v>
      </c>
      <c r="I8639">
        <v>0</v>
      </c>
      <c r="J8639" s="2">
        <v>280175</v>
      </c>
      <c r="K8639">
        <v>5</v>
      </c>
      <c r="L8639" s="2">
        <v>1120.7</v>
      </c>
      <c r="M8639" t="s">
        <v>126</v>
      </c>
      <c r="N8639" t="s">
        <v>627</v>
      </c>
      <c r="O8639" t="s">
        <v>40</v>
      </c>
    </row>
    <row r="8640" spans="1:15" x14ac:dyDescent="0.2">
      <c r="A8640" s="1" t="s">
        <v>719</v>
      </c>
      <c r="B8640" s="1">
        <v>46028</v>
      </c>
      <c r="C8640" t="s">
        <v>152</v>
      </c>
      <c r="D8640" t="s">
        <v>717</v>
      </c>
      <c r="F8640" t="s">
        <v>106</v>
      </c>
      <c r="G8640" t="s">
        <v>174</v>
      </c>
      <c r="H8640">
        <v>-28.74</v>
      </c>
      <c r="I8640">
        <v>0</v>
      </c>
      <c r="J8640">
        <v>-28.74</v>
      </c>
      <c r="K8640" s="2">
        <v>1604443</v>
      </c>
      <c r="L8640">
        <v>1</v>
      </c>
      <c r="M8640" t="s">
        <v>126</v>
      </c>
      <c r="N8640" t="s">
        <v>108</v>
      </c>
      <c r="O8640" t="s">
        <v>40</v>
      </c>
    </row>
    <row r="8641" spans="1:15" x14ac:dyDescent="0.2">
      <c r="A8641" s="1" t="s">
        <v>719</v>
      </c>
      <c r="B8641" s="1">
        <v>46028</v>
      </c>
      <c r="C8641" t="s">
        <v>671</v>
      </c>
      <c r="D8641" t="s">
        <v>733</v>
      </c>
      <c r="F8641" t="s">
        <v>106</v>
      </c>
      <c r="G8641" t="s">
        <v>174</v>
      </c>
      <c r="H8641">
        <v>-127.81</v>
      </c>
      <c r="I8641">
        <v>0</v>
      </c>
      <c r="J8641">
        <v>-127.81</v>
      </c>
      <c r="K8641" s="2">
        <v>8326898</v>
      </c>
      <c r="L8641">
        <v>1</v>
      </c>
      <c r="M8641" t="s">
        <v>126</v>
      </c>
      <c r="N8641" t="s">
        <v>108</v>
      </c>
      <c r="O8641" t="s">
        <v>40</v>
      </c>
    </row>
    <row r="8642" spans="1:15" x14ac:dyDescent="0.2">
      <c r="A8642" s="1" t="s">
        <v>719</v>
      </c>
      <c r="B8642" s="1">
        <v>46028</v>
      </c>
      <c r="C8642" t="s">
        <v>695</v>
      </c>
      <c r="D8642" t="s">
        <v>714</v>
      </c>
      <c r="F8642" t="s">
        <v>106</v>
      </c>
      <c r="G8642" t="s">
        <v>107</v>
      </c>
      <c r="H8642" s="2">
        <v>-9076.9699999999993</v>
      </c>
      <c r="I8642">
        <v>-0.01</v>
      </c>
      <c r="J8642" s="2">
        <v>-9076.9699999999993</v>
      </c>
      <c r="K8642" s="2">
        <v>-219390</v>
      </c>
      <c r="L8642">
        <v>4.1399999999999997</v>
      </c>
      <c r="M8642" t="s">
        <v>693</v>
      </c>
      <c r="N8642" t="s">
        <v>108</v>
      </c>
      <c r="O8642" t="s">
        <v>695</v>
      </c>
    </row>
    <row r="8643" spans="1:15" x14ac:dyDescent="0.2">
      <c r="A8643" s="1" t="s">
        <v>719</v>
      </c>
      <c r="B8643" s="1">
        <v>46028</v>
      </c>
      <c r="C8643" t="s">
        <v>500</v>
      </c>
      <c r="D8643" t="s">
        <v>501</v>
      </c>
      <c r="F8643" t="s">
        <v>106</v>
      </c>
      <c r="G8643" t="s">
        <v>107</v>
      </c>
      <c r="H8643" s="2">
        <v>-63356.09</v>
      </c>
      <c r="I8643">
        <v>-0.04</v>
      </c>
      <c r="J8643" s="2">
        <v>-63356.09</v>
      </c>
      <c r="K8643" s="2">
        <v>-744592</v>
      </c>
      <c r="L8643">
        <v>8.51</v>
      </c>
      <c r="M8643" t="s">
        <v>502</v>
      </c>
      <c r="N8643" t="s">
        <v>108</v>
      </c>
      <c r="O8643" t="s">
        <v>500</v>
      </c>
    </row>
    <row r="8644" spans="1:15" x14ac:dyDescent="0.2">
      <c r="A8644" s="1" t="s">
        <v>719</v>
      </c>
      <c r="B8644" s="1">
        <v>46028</v>
      </c>
      <c r="C8644" t="s">
        <v>671</v>
      </c>
      <c r="D8644" t="s">
        <v>713</v>
      </c>
      <c r="F8644" t="s">
        <v>106</v>
      </c>
      <c r="G8644" t="s">
        <v>107</v>
      </c>
      <c r="H8644" s="2">
        <v>-166380.95000000001</v>
      </c>
      <c r="I8644">
        <v>-0.11</v>
      </c>
      <c r="J8644" s="2">
        <v>-166380.95000000001</v>
      </c>
      <c r="K8644" s="2">
        <v>-8375353</v>
      </c>
      <c r="L8644">
        <v>1.99</v>
      </c>
      <c r="M8644" t="s">
        <v>669</v>
      </c>
      <c r="N8644" t="s">
        <v>108</v>
      </c>
      <c r="O8644" t="s">
        <v>671</v>
      </c>
    </row>
    <row r="8645" spans="1:15" x14ac:dyDescent="0.2">
      <c r="A8645" s="1" t="s">
        <v>719</v>
      </c>
      <c r="B8645" s="1">
        <v>46028</v>
      </c>
      <c r="C8645" t="s">
        <v>152</v>
      </c>
      <c r="D8645" t="s">
        <v>153</v>
      </c>
      <c r="F8645" t="s">
        <v>106</v>
      </c>
      <c r="G8645" t="s">
        <v>107</v>
      </c>
      <c r="H8645" s="2">
        <v>-1878755.55</v>
      </c>
      <c r="I8645">
        <v>-1.26</v>
      </c>
      <c r="J8645" s="2">
        <v>-1878755.55</v>
      </c>
      <c r="K8645" s="2">
        <v>-1626915</v>
      </c>
      <c r="L8645">
        <v>115.48</v>
      </c>
      <c r="M8645" t="s">
        <v>154</v>
      </c>
      <c r="N8645" t="s">
        <v>108</v>
      </c>
      <c r="O8645" t="s">
        <v>152</v>
      </c>
    </row>
    <row r="8646" spans="1:15" x14ac:dyDescent="0.2">
      <c r="A8646" s="1" t="s">
        <v>505</v>
      </c>
      <c r="B8646" s="1">
        <v>46028</v>
      </c>
      <c r="C8646">
        <v>5930</v>
      </c>
      <c r="D8646" t="s">
        <v>50</v>
      </c>
      <c r="F8646" t="s">
        <v>16</v>
      </c>
      <c r="G8646" t="s">
        <v>17</v>
      </c>
      <c r="H8646" s="2">
        <v>7610695.6299999999</v>
      </c>
      <c r="I8646">
        <v>10.3</v>
      </c>
      <c r="J8646" s="2">
        <v>7610695.6299999999</v>
      </c>
      <c r="K8646" s="2">
        <v>79200</v>
      </c>
      <c r="L8646">
        <v>96.09</v>
      </c>
      <c r="M8646" t="s">
        <v>51</v>
      </c>
      <c r="N8646" t="s">
        <v>52</v>
      </c>
      <c r="O8646" t="s">
        <v>53</v>
      </c>
    </row>
    <row r="8647" spans="1:15" x14ac:dyDescent="0.2">
      <c r="A8647" s="1" t="s">
        <v>505</v>
      </c>
      <c r="B8647" s="1">
        <v>46028</v>
      </c>
      <c r="C8647" t="s">
        <v>27</v>
      </c>
      <c r="D8647" t="s">
        <v>28</v>
      </c>
      <c r="F8647" t="s">
        <v>16</v>
      </c>
      <c r="G8647" t="s">
        <v>17</v>
      </c>
      <c r="H8647" s="2">
        <v>6766172.0999999996</v>
      </c>
      <c r="I8647">
        <v>9.15</v>
      </c>
      <c r="J8647" s="2">
        <v>6766172.0999999996</v>
      </c>
      <c r="K8647" s="2">
        <v>31566</v>
      </c>
      <c r="L8647">
        <v>214.35</v>
      </c>
      <c r="M8647" t="s">
        <v>18</v>
      </c>
      <c r="N8647" t="s">
        <v>19</v>
      </c>
      <c r="O8647" t="s">
        <v>20</v>
      </c>
    </row>
    <row r="8648" spans="1:15" x14ac:dyDescent="0.2">
      <c r="A8648" s="1" t="s">
        <v>505</v>
      </c>
      <c r="B8648" s="1">
        <v>46028</v>
      </c>
      <c r="C8648" t="s">
        <v>25</v>
      </c>
      <c r="D8648" t="s">
        <v>26</v>
      </c>
      <c r="F8648" t="s">
        <v>16</v>
      </c>
      <c r="G8648" t="s">
        <v>17</v>
      </c>
      <c r="H8648" s="2">
        <v>5059786.5199999996</v>
      </c>
      <c r="I8648">
        <v>6.85</v>
      </c>
      <c r="J8648" s="2">
        <v>5059786.5199999996</v>
      </c>
      <c r="K8648" s="2">
        <v>27023</v>
      </c>
      <c r="L8648">
        <v>187.24</v>
      </c>
      <c r="M8648" t="s">
        <v>18</v>
      </c>
      <c r="N8648" t="s">
        <v>19</v>
      </c>
      <c r="O8648" t="s">
        <v>20</v>
      </c>
    </row>
    <row r="8649" spans="1:15" x14ac:dyDescent="0.2">
      <c r="A8649" s="1" t="s">
        <v>505</v>
      </c>
      <c r="B8649" s="1">
        <v>46028</v>
      </c>
      <c r="C8649" t="s">
        <v>54</v>
      </c>
      <c r="D8649" t="s">
        <v>55</v>
      </c>
      <c r="F8649" t="s">
        <v>16</v>
      </c>
      <c r="G8649" t="s">
        <v>17</v>
      </c>
      <c r="H8649" s="2">
        <v>5036000.2</v>
      </c>
      <c r="I8649">
        <v>6.81</v>
      </c>
      <c r="J8649" s="2">
        <v>5036000.2</v>
      </c>
      <c r="K8649" s="2">
        <v>19195</v>
      </c>
      <c r="L8649">
        <v>262.36</v>
      </c>
      <c r="M8649" t="s">
        <v>18</v>
      </c>
      <c r="N8649" t="s">
        <v>19</v>
      </c>
      <c r="O8649" t="s">
        <v>20</v>
      </c>
    </row>
    <row r="8650" spans="1:15" x14ac:dyDescent="0.2">
      <c r="A8650" s="1" t="s">
        <v>505</v>
      </c>
      <c r="B8650" s="1">
        <v>46028</v>
      </c>
      <c r="C8650" t="s">
        <v>366</v>
      </c>
      <c r="D8650" t="s">
        <v>367</v>
      </c>
      <c r="F8650" t="s">
        <v>69</v>
      </c>
      <c r="G8650" t="s">
        <v>17</v>
      </c>
      <c r="H8650" s="2">
        <v>4141572.72</v>
      </c>
      <c r="I8650">
        <v>5.6</v>
      </c>
      <c r="J8650" s="2">
        <v>4141572.72</v>
      </c>
      <c r="K8650" s="2">
        <v>20274</v>
      </c>
      <c r="L8650">
        <v>204.28</v>
      </c>
      <c r="M8650" t="s">
        <v>18</v>
      </c>
      <c r="N8650" t="s">
        <v>19</v>
      </c>
      <c r="O8650" t="s">
        <v>20</v>
      </c>
    </row>
    <row r="8651" spans="1:15" x14ac:dyDescent="0.2">
      <c r="A8651" s="1" t="s">
        <v>505</v>
      </c>
      <c r="B8651" s="1">
        <v>46028</v>
      </c>
      <c r="C8651" t="s">
        <v>371</v>
      </c>
      <c r="D8651" t="s">
        <v>372</v>
      </c>
      <c r="F8651" t="s">
        <v>69</v>
      </c>
      <c r="G8651" t="s">
        <v>17</v>
      </c>
      <c r="H8651" s="2">
        <v>3349789.5</v>
      </c>
      <c r="I8651">
        <v>4.53</v>
      </c>
      <c r="J8651" s="2">
        <v>3349789.5</v>
      </c>
      <c r="K8651" s="2">
        <v>13170</v>
      </c>
      <c r="L8651">
        <v>254.35</v>
      </c>
      <c r="M8651" t="s">
        <v>18</v>
      </c>
      <c r="N8651" t="s">
        <v>19</v>
      </c>
      <c r="O8651" t="s">
        <v>20</v>
      </c>
    </row>
    <row r="8652" spans="1:15" x14ac:dyDescent="0.2">
      <c r="A8652" s="1" t="s">
        <v>505</v>
      </c>
      <c r="B8652" s="1">
        <v>46028</v>
      </c>
      <c r="C8652" t="s">
        <v>359</v>
      </c>
      <c r="D8652" t="s">
        <v>360</v>
      </c>
      <c r="F8652" t="s">
        <v>69</v>
      </c>
      <c r="G8652" t="s">
        <v>17</v>
      </c>
      <c r="H8652" s="2">
        <v>2929808</v>
      </c>
      <c r="I8652">
        <v>3.96</v>
      </c>
      <c r="J8652" s="2">
        <v>2929808</v>
      </c>
      <c r="K8652" s="2">
        <v>32320</v>
      </c>
      <c r="L8652">
        <v>90.65</v>
      </c>
      <c r="M8652" t="s">
        <v>18</v>
      </c>
      <c r="N8652" t="s">
        <v>19</v>
      </c>
      <c r="O8652" t="s">
        <v>20</v>
      </c>
    </row>
    <row r="8653" spans="1:15" x14ac:dyDescent="0.2">
      <c r="A8653" s="1" t="s">
        <v>505</v>
      </c>
      <c r="B8653" s="1">
        <v>46028</v>
      </c>
      <c r="C8653">
        <v>1810</v>
      </c>
      <c r="D8653" t="s">
        <v>358</v>
      </c>
      <c r="F8653" t="s">
        <v>16</v>
      </c>
      <c r="G8653" t="s">
        <v>17</v>
      </c>
      <c r="H8653" s="2">
        <v>2843071.94</v>
      </c>
      <c r="I8653">
        <v>3.85</v>
      </c>
      <c r="J8653" s="2">
        <v>2843071.94</v>
      </c>
      <c r="K8653" s="2">
        <v>571200</v>
      </c>
      <c r="L8653">
        <v>4.9800000000000004</v>
      </c>
      <c r="M8653" t="s">
        <v>101</v>
      </c>
      <c r="N8653" t="s">
        <v>102</v>
      </c>
      <c r="O8653" t="s">
        <v>103</v>
      </c>
    </row>
    <row r="8654" spans="1:15" x14ac:dyDescent="0.2">
      <c r="A8654" s="1" t="s">
        <v>505</v>
      </c>
      <c r="B8654" s="1">
        <v>46028</v>
      </c>
      <c r="C8654" t="s">
        <v>506</v>
      </c>
      <c r="D8654" t="s">
        <v>507</v>
      </c>
      <c r="F8654" t="s">
        <v>69</v>
      </c>
      <c r="G8654" t="s">
        <v>17</v>
      </c>
      <c r="H8654" s="2">
        <v>2773635.68</v>
      </c>
      <c r="I8654">
        <v>3.75</v>
      </c>
      <c r="J8654" s="2">
        <v>2773635.68</v>
      </c>
      <c r="K8654" s="2">
        <v>10928</v>
      </c>
      <c r="L8654">
        <v>253.81</v>
      </c>
      <c r="M8654" t="s">
        <v>18</v>
      </c>
      <c r="N8654" t="s">
        <v>31</v>
      </c>
      <c r="O8654" t="s">
        <v>20</v>
      </c>
    </row>
    <row r="8655" spans="1:15" x14ac:dyDescent="0.2">
      <c r="A8655" s="1" t="s">
        <v>505</v>
      </c>
      <c r="B8655" s="1">
        <v>46028</v>
      </c>
      <c r="C8655">
        <v>7974</v>
      </c>
      <c r="D8655" t="s">
        <v>368</v>
      </c>
      <c r="F8655" t="s">
        <v>69</v>
      </c>
      <c r="G8655" t="s">
        <v>17</v>
      </c>
      <c r="H8655" s="2">
        <v>2564964.7200000002</v>
      </c>
      <c r="I8655">
        <v>3.47</v>
      </c>
      <c r="J8655" s="2">
        <v>2564964.7200000002</v>
      </c>
      <c r="K8655" s="2">
        <v>37000</v>
      </c>
      <c r="L8655">
        <v>69.319999999999993</v>
      </c>
      <c r="M8655" t="s">
        <v>73</v>
      </c>
      <c r="N8655" t="s">
        <v>74</v>
      </c>
      <c r="O8655" t="s">
        <v>75</v>
      </c>
    </row>
    <row r="8656" spans="1:15" x14ac:dyDescent="0.2">
      <c r="A8656" s="1" t="s">
        <v>505</v>
      </c>
      <c r="B8656" s="1">
        <v>46028</v>
      </c>
      <c r="C8656" t="s">
        <v>361</v>
      </c>
      <c r="D8656" t="s">
        <v>362</v>
      </c>
      <c r="F8656" t="s">
        <v>69</v>
      </c>
      <c r="G8656" t="s">
        <v>17</v>
      </c>
      <c r="H8656" s="2">
        <v>2549720.66</v>
      </c>
      <c r="I8656">
        <v>3.45</v>
      </c>
      <c r="J8656" s="2">
        <v>2549720.66</v>
      </c>
      <c r="K8656" s="2">
        <v>4462</v>
      </c>
      <c r="L8656">
        <v>571.42999999999995</v>
      </c>
      <c r="M8656" t="s">
        <v>363</v>
      </c>
      <c r="N8656" t="s">
        <v>31</v>
      </c>
      <c r="O8656" t="s">
        <v>20</v>
      </c>
    </row>
    <row r="8657" spans="1:15" x14ac:dyDescent="0.2">
      <c r="A8657" s="1" t="s">
        <v>505</v>
      </c>
      <c r="B8657" s="1">
        <v>46028</v>
      </c>
      <c r="C8657" t="s">
        <v>369</v>
      </c>
      <c r="D8657" t="s">
        <v>370</v>
      </c>
      <c r="F8657" t="s">
        <v>69</v>
      </c>
      <c r="G8657" t="s">
        <v>17</v>
      </c>
      <c r="H8657" s="2">
        <v>2503224.13</v>
      </c>
      <c r="I8657">
        <v>3.39</v>
      </c>
      <c r="J8657" s="2">
        <v>2503224.13</v>
      </c>
      <c r="K8657" s="2">
        <v>33011</v>
      </c>
      <c r="L8657">
        <v>75.83</v>
      </c>
      <c r="M8657" t="s">
        <v>18</v>
      </c>
      <c r="N8657" t="s">
        <v>31</v>
      </c>
      <c r="O8657" t="s">
        <v>20</v>
      </c>
    </row>
    <row r="8658" spans="1:15" x14ac:dyDescent="0.2">
      <c r="A8658" s="1" t="s">
        <v>505</v>
      </c>
      <c r="B8658" s="1">
        <v>46028</v>
      </c>
      <c r="C8658" t="s">
        <v>254</v>
      </c>
      <c r="D8658" t="s">
        <v>373</v>
      </c>
      <c r="F8658" t="s">
        <v>43</v>
      </c>
      <c r="G8658" t="s">
        <v>17</v>
      </c>
      <c r="H8658" s="2">
        <v>2081999.94</v>
      </c>
      <c r="I8658">
        <v>2.82</v>
      </c>
      <c r="J8658" s="2">
        <v>2081999.94</v>
      </c>
      <c r="K8658" s="2">
        <v>56119</v>
      </c>
      <c r="L8658">
        <v>37.1</v>
      </c>
      <c r="M8658" t="s">
        <v>374</v>
      </c>
      <c r="N8658" t="s">
        <v>375</v>
      </c>
      <c r="O8658" t="s">
        <v>376</v>
      </c>
    </row>
    <row r="8659" spans="1:15" x14ac:dyDescent="0.2">
      <c r="A8659" s="1" t="s">
        <v>505</v>
      </c>
      <c r="B8659" s="1">
        <v>46028</v>
      </c>
      <c r="C8659" t="s">
        <v>377</v>
      </c>
      <c r="D8659" t="s">
        <v>378</v>
      </c>
      <c r="F8659" t="s">
        <v>16</v>
      </c>
      <c r="G8659" t="s">
        <v>17</v>
      </c>
      <c r="H8659" s="2">
        <v>2020591.36</v>
      </c>
      <c r="I8659">
        <v>2.73</v>
      </c>
      <c r="J8659" s="2">
        <v>2020591.36</v>
      </c>
      <c r="K8659" s="2">
        <v>23561</v>
      </c>
      <c r="L8659">
        <v>85.76</v>
      </c>
      <c r="M8659" t="s">
        <v>18</v>
      </c>
      <c r="N8659" t="s">
        <v>19</v>
      </c>
      <c r="O8659" t="s">
        <v>20</v>
      </c>
    </row>
    <row r="8660" spans="1:15" x14ac:dyDescent="0.2">
      <c r="A8660" s="1" t="s">
        <v>505</v>
      </c>
      <c r="B8660" s="1">
        <v>46028</v>
      </c>
      <c r="C8660" t="s">
        <v>364</v>
      </c>
      <c r="D8660" t="s">
        <v>365</v>
      </c>
      <c r="F8660" t="s">
        <v>69</v>
      </c>
      <c r="G8660" t="s">
        <v>17</v>
      </c>
      <c r="H8660" s="2">
        <v>1597826.18</v>
      </c>
      <c r="I8660">
        <v>2.16</v>
      </c>
      <c r="J8660" s="2">
        <v>1597826.18</v>
      </c>
      <c r="K8660" s="2">
        <v>40207</v>
      </c>
      <c r="L8660">
        <v>39.74</v>
      </c>
      <c r="M8660" t="s">
        <v>18</v>
      </c>
      <c r="N8660" t="s">
        <v>19</v>
      </c>
      <c r="O8660" t="s">
        <v>20</v>
      </c>
    </row>
    <row r="8661" spans="1:15" x14ac:dyDescent="0.2">
      <c r="A8661" s="1" t="s">
        <v>505</v>
      </c>
      <c r="B8661" s="1">
        <v>46028</v>
      </c>
      <c r="C8661" t="s">
        <v>379</v>
      </c>
      <c r="D8661" t="s">
        <v>380</v>
      </c>
      <c r="F8661" t="s">
        <v>69</v>
      </c>
      <c r="G8661" t="s">
        <v>17</v>
      </c>
      <c r="H8661" s="2">
        <v>1443237.05</v>
      </c>
      <c r="I8661">
        <v>1.95</v>
      </c>
      <c r="J8661" s="2">
        <v>1443237.05</v>
      </c>
      <c r="K8661" s="2">
        <v>53315</v>
      </c>
      <c r="L8661">
        <v>27.07</v>
      </c>
      <c r="M8661" t="s">
        <v>18</v>
      </c>
      <c r="N8661" t="s">
        <v>31</v>
      </c>
      <c r="O8661" t="s">
        <v>20</v>
      </c>
    </row>
    <row r="8662" spans="1:15" x14ac:dyDescent="0.2">
      <c r="A8662" s="1" t="s">
        <v>505</v>
      </c>
      <c r="B8662" s="1">
        <v>46028</v>
      </c>
      <c r="C8662" t="s">
        <v>398</v>
      </c>
      <c r="D8662" t="s">
        <v>399</v>
      </c>
      <c r="F8662" t="s">
        <v>69</v>
      </c>
      <c r="G8662" t="s">
        <v>17</v>
      </c>
      <c r="H8662" s="2">
        <v>1316540.1599999999</v>
      </c>
      <c r="I8662">
        <v>1.78</v>
      </c>
      <c r="J8662" s="2">
        <v>1316540.1599999999</v>
      </c>
      <c r="K8662" s="2">
        <v>11622</v>
      </c>
      <c r="L8662">
        <v>113.28</v>
      </c>
      <c r="M8662" t="s">
        <v>18</v>
      </c>
      <c r="N8662" t="s">
        <v>19</v>
      </c>
      <c r="O8662" t="s">
        <v>20</v>
      </c>
    </row>
    <row r="8663" spans="1:15" x14ac:dyDescent="0.2">
      <c r="A8663" s="1" t="s">
        <v>505</v>
      </c>
      <c r="B8663" s="1">
        <v>46028</v>
      </c>
      <c r="C8663" t="s">
        <v>385</v>
      </c>
      <c r="D8663" t="s">
        <v>386</v>
      </c>
      <c r="F8663" t="s">
        <v>16</v>
      </c>
      <c r="G8663" t="s">
        <v>17</v>
      </c>
      <c r="H8663" s="2">
        <v>1303753.3700000001</v>
      </c>
      <c r="I8663">
        <v>1.76</v>
      </c>
      <c r="J8663" s="2">
        <v>1303753.3700000001</v>
      </c>
      <c r="K8663" s="2">
        <v>13223</v>
      </c>
      <c r="L8663">
        <v>98.6</v>
      </c>
      <c r="M8663" t="s">
        <v>387</v>
      </c>
      <c r="N8663" t="s">
        <v>388</v>
      </c>
      <c r="O8663" t="s">
        <v>389</v>
      </c>
    </row>
    <row r="8664" spans="1:15" x14ac:dyDescent="0.2">
      <c r="A8664" s="1" t="s">
        <v>505</v>
      </c>
      <c r="B8664" s="1">
        <v>46028</v>
      </c>
      <c r="C8664">
        <v>9766</v>
      </c>
      <c r="D8664" t="s">
        <v>397</v>
      </c>
      <c r="F8664" t="s">
        <v>69</v>
      </c>
      <c r="G8664" t="s">
        <v>17</v>
      </c>
      <c r="H8664" s="2">
        <v>1271437.24</v>
      </c>
      <c r="I8664">
        <v>1.72</v>
      </c>
      <c r="J8664" s="2">
        <v>1271437.24</v>
      </c>
      <c r="K8664" s="2">
        <v>9200</v>
      </c>
      <c r="L8664">
        <v>138.19999999999999</v>
      </c>
      <c r="M8664" t="s">
        <v>73</v>
      </c>
      <c r="N8664" t="s">
        <v>74</v>
      </c>
      <c r="O8664" t="s">
        <v>75</v>
      </c>
    </row>
    <row r="8665" spans="1:15" x14ac:dyDescent="0.2">
      <c r="A8665" s="1" t="s">
        <v>505</v>
      </c>
      <c r="B8665" s="1">
        <v>46028</v>
      </c>
      <c r="C8665">
        <v>3659</v>
      </c>
      <c r="D8665" t="s">
        <v>404</v>
      </c>
      <c r="F8665" t="s">
        <v>69</v>
      </c>
      <c r="G8665" t="s">
        <v>17</v>
      </c>
      <c r="H8665" s="2">
        <v>947536.48</v>
      </c>
      <c r="I8665">
        <v>1.28</v>
      </c>
      <c r="J8665" s="2">
        <v>947536.48</v>
      </c>
      <c r="K8665" s="2">
        <v>37000</v>
      </c>
      <c r="L8665">
        <v>25.61</v>
      </c>
      <c r="M8665" t="s">
        <v>73</v>
      </c>
      <c r="N8665" t="s">
        <v>74</v>
      </c>
      <c r="O8665" t="s">
        <v>75</v>
      </c>
    </row>
    <row r="8666" spans="1:15" x14ac:dyDescent="0.2">
      <c r="A8666" s="1" t="s">
        <v>505</v>
      </c>
      <c r="B8666" s="1">
        <v>46028</v>
      </c>
      <c r="C8666" t="s">
        <v>390</v>
      </c>
      <c r="D8666" t="s">
        <v>391</v>
      </c>
      <c r="F8666" t="s">
        <v>69</v>
      </c>
      <c r="G8666" t="s">
        <v>17</v>
      </c>
      <c r="H8666" s="2">
        <v>934034.19</v>
      </c>
      <c r="I8666">
        <v>1.26</v>
      </c>
      <c r="J8666" s="2">
        <v>934034.19</v>
      </c>
      <c r="K8666" s="2">
        <v>106261</v>
      </c>
      <c r="L8666">
        <v>8.7899999999999991</v>
      </c>
      <c r="M8666" t="s">
        <v>18</v>
      </c>
      <c r="N8666" t="s">
        <v>31</v>
      </c>
      <c r="O8666" t="s">
        <v>20</v>
      </c>
    </row>
    <row r="8667" spans="1:15" x14ac:dyDescent="0.2">
      <c r="A8667" s="1" t="s">
        <v>505</v>
      </c>
      <c r="B8667" s="1">
        <v>46028</v>
      </c>
      <c r="C8667">
        <v>992</v>
      </c>
      <c r="D8667" t="s">
        <v>100</v>
      </c>
      <c r="F8667" t="s">
        <v>16</v>
      </c>
      <c r="G8667" t="s">
        <v>17</v>
      </c>
      <c r="H8667" s="2">
        <v>925623.29</v>
      </c>
      <c r="I8667">
        <v>1.25</v>
      </c>
      <c r="J8667" s="2">
        <v>925623.29</v>
      </c>
      <c r="K8667" s="2">
        <v>766000</v>
      </c>
      <c r="L8667">
        <v>1.21</v>
      </c>
      <c r="M8667" t="s">
        <v>101</v>
      </c>
      <c r="N8667" t="s">
        <v>102</v>
      </c>
      <c r="O8667" t="s">
        <v>103</v>
      </c>
    </row>
    <row r="8668" spans="1:15" x14ac:dyDescent="0.2">
      <c r="A8668" s="1" t="s">
        <v>505</v>
      </c>
      <c r="B8668" s="1">
        <v>46028</v>
      </c>
      <c r="C8668" t="s">
        <v>381</v>
      </c>
      <c r="D8668" t="s">
        <v>382</v>
      </c>
      <c r="F8668" t="s">
        <v>43</v>
      </c>
      <c r="G8668" t="s">
        <v>17</v>
      </c>
      <c r="H8668" s="2">
        <v>896699.89</v>
      </c>
      <c r="I8668">
        <v>1.21</v>
      </c>
      <c r="J8668" s="2">
        <v>896699.89</v>
      </c>
      <c r="K8668" s="2">
        <v>13369</v>
      </c>
      <c r="L8668">
        <v>67.069999999999993</v>
      </c>
      <c r="M8668" t="s">
        <v>363</v>
      </c>
      <c r="N8668" t="s">
        <v>383</v>
      </c>
      <c r="O8668" t="s">
        <v>384</v>
      </c>
    </row>
    <row r="8669" spans="1:15" x14ac:dyDescent="0.2">
      <c r="A8669" s="1" t="s">
        <v>505</v>
      </c>
      <c r="B8669" s="1">
        <v>46028</v>
      </c>
      <c r="C8669">
        <v>5935</v>
      </c>
      <c r="D8669" t="s">
        <v>91</v>
      </c>
      <c r="F8669" t="s">
        <v>16</v>
      </c>
      <c r="G8669" t="s">
        <v>17</v>
      </c>
      <c r="H8669" s="2">
        <v>896613.51</v>
      </c>
      <c r="I8669">
        <v>1.21</v>
      </c>
      <c r="J8669" s="2">
        <v>896613.51</v>
      </c>
      <c r="K8669" s="2">
        <v>12644</v>
      </c>
      <c r="L8669">
        <v>70.91</v>
      </c>
      <c r="M8669" t="s">
        <v>51</v>
      </c>
      <c r="N8669" t="s">
        <v>52</v>
      </c>
      <c r="O8669" t="s">
        <v>53</v>
      </c>
    </row>
    <row r="8670" spans="1:15" x14ac:dyDescent="0.2">
      <c r="A8670" s="1" t="s">
        <v>505</v>
      </c>
      <c r="B8670" s="1">
        <v>46028</v>
      </c>
      <c r="C8670" t="s">
        <v>394</v>
      </c>
      <c r="D8670" t="s">
        <v>395</v>
      </c>
      <c r="F8670" t="s">
        <v>43</v>
      </c>
      <c r="G8670" t="s">
        <v>17</v>
      </c>
      <c r="H8670" s="2">
        <v>839677.49</v>
      </c>
      <c r="I8670">
        <v>1.1399999999999999</v>
      </c>
      <c r="J8670" s="2">
        <v>839677.49</v>
      </c>
      <c r="K8670" s="2">
        <v>59208</v>
      </c>
      <c r="L8670">
        <v>14.18</v>
      </c>
      <c r="M8670" t="s">
        <v>154</v>
      </c>
      <c r="N8670" t="s">
        <v>396</v>
      </c>
      <c r="O8670" t="s">
        <v>152</v>
      </c>
    </row>
    <row r="8671" spans="1:15" x14ac:dyDescent="0.2">
      <c r="A8671" s="1" t="s">
        <v>505</v>
      </c>
      <c r="B8671" s="1">
        <v>46028</v>
      </c>
      <c r="C8671">
        <v>9697</v>
      </c>
      <c r="D8671" t="s">
        <v>400</v>
      </c>
      <c r="F8671" t="s">
        <v>69</v>
      </c>
      <c r="G8671" t="s">
        <v>17</v>
      </c>
      <c r="H8671" s="2">
        <v>801241.5</v>
      </c>
      <c r="I8671">
        <v>1.08</v>
      </c>
      <c r="J8671" s="2">
        <v>801241.5</v>
      </c>
      <c r="K8671" s="2">
        <v>33600</v>
      </c>
      <c r="L8671">
        <v>23.85</v>
      </c>
      <c r="M8671" t="s">
        <v>73</v>
      </c>
      <c r="N8671" t="s">
        <v>74</v>
      </c>
      <c r="O8671" t="s">
        <v>75</v>
      </c>
    </row>
    <row r="8672" spans="1:15" x14ac:dyDescent="0.2">
      <c r="A8672" s="1" t="s">
        <v>505</v>
      </c>
      <c r="B8672" s="1">
        <v>46028</v>
      </c>
      <c r="C8672" t="s">
        <v>392</v>
      </c>
      <c r="D8672" t="s">
        <v>393</v>
      </c>
      <c r="F8672" t="s">
        <v>43</v>
      </c>
      <c r="G8672" t="s">
        <v>17</v>
      </c>
      <c r="H8672" s="2">
        <v>630226.68000000005</v>
      </c>
      <c r="I8672">
        <v>0.85</v>
      </c>
      <c r="J8672" s="2">
        <v>630226.68000000005</v>
      </c>
      <c r="K8672" s="2">
        <v>3522</v>
      </c>
      <c r="L8672">
        <v>178.94</v>
      </c>
      <c r="M8672" t="s">
        <v>18</v>
      </c>
      <c r="N8672" t="s">
        <v>19</v>
      </c>
      <c r="O8672" t="s">
        <v>20</v>
      </c>
    </row>
    <row r="8673" spans="1:15" x14ac:dyDescent="0.2">
      <c r="A8673" s="1" t="s">
        <v>505</v>
      </c>
      <c r="B8673" s="1">
        <v>46028</v>
      </c>
      <c r="C8673">
        <v>259960</v>
      </c>
      <c r="D8673" t="s">
        <v>401</v>
      </c>
      <c r="F8673" t="s">
        <v>69</v>
      </c>
      <c r="G8673" t="s">
        <v>17</v>
      </c>
      <c r="H8673" s="2">
        <v>482806.05</v>
      </c>
      <c r="I8673">
        <v>0.65</v>
      </c>
      <c r="J8673" s="2">
        <v>482806.05</v>
      </c>
      <c r="K8673" s="2">
        <v>2814</v>
      </c>
      <c r="L8673">
        <v>171.57</v>
      </c>
      <c r="M8673" t="s">
        <v>51</v>
      </c>
      <c r="N8673" t="s">
        <v>52</v>
      </c>
      <c r="O8673" t="s">
        <v>53</v>
      </c>
    </row>
    <row r="8674" spans="1:15" x14ac:dyDescent="0.2">
      <c r="A8674" s="1" t="s">
        <v>505</v>
      </c>
      <c r="B8674" s="1">
        <v>46028</v>
      </c>
      <c r="C8674">
        <v>9684</v>
      </c>
      <c r="D8674" t="s">
        <v>409</v>
      </c>
      <c r="F8674" t="s">
        <v>69</v>
      </c>
      <c r="G8674" t="s">
        <v>17</v>
      </c>
      <c r="H8674" s="2">
        <v>459778.4</v>
      </c>
      <c r="I8674">
        <v>0.62</v>
      </c>
      <c r="J8674" s="2">
        <v>459778.4</v>
      </c>
      <c r="K8674" s="2">
        <v>24800</v>
      </c>
      <c r="L8674">
        <v>18.54</v>
      </c>
      <c r="M8674" t="s">
        <v>73</v>
      </c>
      <c r="N8674" t="s">
        <v>74</v>
      </c>
      <c r="O8674" t="s">
        <v>75</v>
      </c>
    </row>
    <row r="8675" spans="1:15" x14ac:dyDescent="0.2">
      <c r="A8675" s="1" t="s">
        <v>505</v>
      </c>
      <c r="B8675" s="1">
        <v>46028</v>
      </c>
      <c r="C8675" t="s">
        <v>508</v>
      </c>
      <c r="D8675" t="s">
        <v>509</v>
      </c>
      <c r="F8675" t="s">
        <v>16</v>
      </c>
      <c r="G8675" t="s">
        <v>17</v>
      </c>
      <c r="H8675" s="2">
        <v>443062.98</v>
      </c>
      <c r="I8675">
        <v>0.6</v>
      </c>
      <c r="J8675" s="2">
        <v>443062.98</v>
      </c>
      <c r="K8675" s="2">
        <v>6866</v>
      </c>
      <c r="L8675">
        <v>64.53</v>
      </c>
      <c r="M8675" t="s">
        <v>18</v>
      </c>
      <c r="N8675" t="s">
        <v>19</v>
      </c>
      <c r="O8675" t="s">
        <v>20</v>
      </c>
    </row>
    <row r="8676" spans="1:15" x14ac:dyDescent="0.2">
      <c r="A8676" s="1" t="s">
        <v>505</v>
      </c>
      <c r="B8676" s="1">
        <v>46028</v>
      </c>
      <c r="C8676" t="s">
        <v>405</v>
      </c>
      <c r="D8676" t="s">
        <v>406</v>
      </c>
      <c r="F8676" t="s">
        <v>43</v>
      </c>
      <c r="G8676" t="s">
        <v>17</v>
      </c>
      <c r="H8676" s="2">
        <v>431015.37</v>
      </c>
      <c r="I8676">
        <v>0.57999999999999996</v>
      </c>
      <c r="J8676" s="2">
        <v>431015.37</v>
      </c>
      <c r="K8676" s="2">
        <v>2521</v>
      </c>
      <c r="L8676">
        <v>170.97</v>
      </c>
      <c r="M8676" t="s">
        <v>18</v>
      </c>
      <c r="N8676" t="s">
        <v>19</v>
      </c>
      <c r="O8676" t="s">
        <v>20</v>
      </c>
    </row>
    <row r="8677" spans="1:15" x14ac:dyDescent="0.2">
      <c r="A8677" s="1" t="s">
        <v>505</v>
      </c>
      <c r="B8677" s="1">
        <v>46028</v>
      </c>
      <c r="C8677" t="s">
        <v>410</v>
      </c>
      <c r="D8677" t="s">
        <v>411</v>
      </c>
      <c r="F8677" t="s">
        <v>69</v>
      </c>
      <c r="G8677" t="s">
        <v>17</v>
      </c>
      <c r="H8677" s="2">
        <v>414350.63</v>
      </c>
      <c r="I8677">
        <v>0.56000000000000005</v>
      </c>
      <c r="J8677" s="2">
        <v>414350.63</v>
      </c>
      <c r="K8677" s="2">
        <v>6233</v>
      </c>
      <c r="L8677">
        <v>66.48</v>
      </c>
      <c r="M8677" t="s">
        <v>412</v>
      </c>
      <c r="N8677" t="s">
        <v>413</v>
      </c>
      <c r="O8677" t="s">
        <v>414</v>
      </c>
    </row>
    <row r="8678" spans="1:15" x14ac:dyDescent="0.2">
      <c r="A8678" s="1" t="s">
        <v>505</v>
      </c>
      <c r="B8678" s="1">
        <v>46028</v>
      </c>
      <c r="C8678" t="s">
        <v>402</v>
      </c>
      <c r="D8678" t="s">
        <v>403</v>
      </c>
      <c r="F8678" t="s">
        <v>16</v>
      </c>
      <c r="G8678" t="s">
        <v>17</v>
      </c>
      <c r="H8678" s="2">
        <v>367804.96</v>
      </c>
      <c r="I8678">
        <v>0.5</v>
      </c>
      <c r="J8678" s="2">
        <v>367804.96</v>
      </c>
      <c r="K8678" s="2">
        <v>32752</v>
      </c>
      <c r="L8678">
        <v>11.23</v>
      </c>
      <c r="M8678" t="s">
        <v>18</v>
      </c>
      <c r="N8678" t="s">
        <v>19</v>
      </c>
      <c r="O8678" t="s">
        <v>20</v>
      </c>
    </row>
    <row r="8679" spans="1:15" x14ac:dyDescent="0.2">
      <c r="A8679" s="1" t="s">
        <v>505</v>
      </c>
      <c r="B8679" s="1">
        <v>46028</v>
      </c>
      <c r="C8679">
        <v>6417</v>
      </c>
      <c r="D8679" t="s">
        <v>419</v>
      </c>
      <c r="F8679" t="s">
        <v>43</v>
      </c>
      <c r="G8679" t="s">
        <v>17</v>
      </c>
      <c r="H8679" s="2">
        <v>318057.28999999998</v>
      </c>
      <c r="I8679">
        <v>0.43</v>
      </c>
      <c r="J8679" s="2">
        <v>318057.28999999998</v>
      </c>
      <c r="K8679" s="2">
        <v>19500</v>
      </c>
      <c r="L8679">
        <v>16.309999999999999</v>
      </c>
      <c r="M8679" t="s">
        <v>73</v>
      </c>
      <c r="N8679" t="s">
        <v>74</v>
      </c>
      <c r="O8679" t="s">
        <v>75</v>
      </c>
    </row>
    <row r="8680" spans="1:15" x14ac:dyDescent="0.2">
      <c r="A8680" s="1" t="s">
        <v>505</v>
      </c>
      <c r="B8680" s="1">
        <v>46028</v>
      </c>
      <c r="C8680" t="s">
        <v>417</v>
      </c>
      <c r="D8680" t="s">
        <v>418</v>
      </c>
      <c r="F8680" t="s">
        <v>16</v>
      </c>
      <c r="G8680" t="s">
        <v>17</v>
      </c>
      <c r="H8680" s="2">
        <v>303770.88</v>
      </c>
      <c r="I8680">
        <v>0.41</v>
      </c>
      <c r="J8680" s="2">
        <v>303770.88</v>
      </c>
      <c r="K8680" s="2">
        <v>3767</v>
      </c>
      <c r="L8680">
        <v>80.64</v>
      </c>
      <c r="M8680" t="s">
        <v>18</v>
      </c>
      <c r="N8680" t="s">
        <v>19</v>
      </c>
      <c r="O8680" t="s">
        <v>20</v>
      </c>
    </row>
    <row r="8681" spans="1:15" x14ac:dyDescent="0.2">
      <c r="A8681" s="1" t="s">
        <v>505</v>
      </c>
      <c r="B8681" s="1">
        <v>46028</v>
      </c>
      <c r="C8681" t="s">
        <v>407</v>
      </c>
      <c r="D8681" t="s">
        <v>408</v>
      </c>
      <c r="F8681" t="s">
        <v>43</v>
      </c>
      <c r="G8681" t="s">
        <v>17</v>
      </c>
      <c r="H8681" s="2">
        <v>264134.09999999998</v>
      </c>
      <c r="I8681">
        <v>0.36</v>
      </c>
      <c r="J8681" s="2">
        <v>264134.09999999998</v>
      </c>
      <c r="K8681" s="2">
        <v>3865</v>
      </c>
      <c r="L8681">
        <v>68.34</v>
      </c>
      <c r="M8681" t="s">
        <v>18</v>
      </c>
      <c r="N8681" t="s">
        <v>31</v>
      </c>
      <c r="O8681" t="s">
        <v>20</v>
      </c>
    </row>
    <row r="8682" spans="1:15" x14ac:dyDescent="0.2">
      <c r="A8682" s="1" t="s">
        <v>505</v>
      </c>
      <c r="B8682" s="1">
        <v>46028</v>
      </c>
      <c r="C8682" t="s">
        <v>512</v>
      </c>
      <c r="D8682" t="s">
        <v>513</v>
      </c>
      <c r="F8682" t="s">
        <v>43</v>
      </c>
      <c r="G8682" t="s">
        <v>17</v>
      </c>
      <c r="H8682" s="2">
        <v>229932.78</v>
      </c>
      <c r="I8682">
        <v>0.31</v>
      </c>
      <c r="J8682" s="2">
        <v>229932.78</v>
      </c>
      <c r="K8682" s="2">
        <v>10461</v>
      </c>
      <c r="L8682">
        <v>21.98</v>
      </c>
      <c r="M8682" t="s">
        <v>18</v>
      </c>
      <c r="N8682" t="s">
        <v>19</v>
      </c>
      <c r="O8682" t="s">
        <v>20</v>
      </c>
    </row>
    <row r="8683" spans="1:15" x14ac:dyDescent="0.2">
      <c r="A8683" s="1" t="s">
        <v>505</v>
      </c>
      <c r="B8683" s="1">
        <v>46028</v>
      </c>
      <c r="C8683" t="s">
        <v>415</v>
      </c>
      <c r="D8683" t="s">
        <v>416</v>
      </c>
      <c r="F8683" t="s">
        <v>43</v>
      </c>
      <c r="G8683" t="s">
        <v>17</v>
      </c>
      <c r="H8683" s="2">
        <v>223825.8</v>
      </c>
      <c r="I8683">
        <v>0.3</v>
      </c>
      <c r="J8683" s="2">
        <v>223825.8</v>
      </c>
      <c r="K8683" s="2">
        <v>33913</v>
      </c>
      <c r="L8683">
        <v>6.6</v>
      </c>
      <c r="M8683" t="s">
        <v>18</v>
      </c>
      <c r="N8683" t="s">
        <v>19</v>
      </c>
      <c r="O8683" t="s">
        <v>20</v>
      </c>
    </row>
    <row r="8684" spans="1:15" x14ac:dyDescent="0.2">
      <c r="A8684" s="1" t="s">
        <v>505</v>
      </c>
      <c r="B8684" s="1">
        <v>46028</v>
      </c>
      <c r="C8684" t="s">
        <v>426</v>
      </c>
      <c r="D8684" t="s">
        <v>427</v>
      </c>
      <c r="F8684" t="s">
        <v>69</v>
      </c>
      <c r="G8684" t="s">
        <v>17</v>
      </c>
      <c r="H8684" s="2">
        <v>211472.64000000001</v>
      </c>
      <c r="I8684">
        <v>0.28999999999999998</v>
      </c>
      <c r="J8684" s="2">
        <v>211472.64000000001</v>
      </c>
      <c r="K8684" s="2">
        <v>12528</v>
      </c>
      <c r="L8684">
        <v>16.88</v>
      </c>
      <c r="M8684" t="s">
        <v>18</v>
      </c>
      <c r="N8684" t="s">
        <v>19</v>
      </c>
      <c r="O8684" t="s">
        <v>20</v>
      </c>
    </row>
    <row r="8685" spans="1:15" x14ac:dyDescent="0.2">
      <c r="A8685" s="1" t="s">
        <v>505</v>
      </c>
      <c r="B8685" s="1">
        <v>46028</v>
      </c>
      <c r="C8685" t="s">
        <v>514</v>
      </c>
      <c r="D8685" t="s">
        <v>514</v>
      </c>
      <c r="F8685" t="s">
        <v>16</v>
      </c>
      <c r="G8685" t="s">
        <v>17</v>
      </c>
      <c r="H8685" s="2">
        <v>202997.88</v>
      </c>
      <c r="I8685">
        <v>0.27</v>
      </c>
      <c r="J8685" s="2">
        <v>202997.88</v>
      </c>
      <c r="K8685" s="2">
        <v>61184</v>
      </c>
      <c r="L8685">
        <v>3.32</v>
      </c>
      <c r="M8685" t="s">
        <v>363</v>
      </c>
      <c r="N8685" t="s">
        <v>383</v>
      </c>
      <c r="O8685" t="s">
        <v>384</v>
      </c>
    </row>
    <row r="8686" spans="1:15" x14ac:dyDescent="0.2">
      <c r="A8686" s="1" t="s">
        <v>505</v>
      </c>
      <c r="B8686" s="1">
        <v>46028</v>
      </c>
      <c r="C8686" t="s">
        <v>431</v>
      </c>
      <c r="D8686" t="s">
        <v>432</v>
      </c>
      <c r="F8686" t="s">
        <v>43</v>
      </c>
      <c r="G8686" t="s">
        <v>17</v>
      </c>
      <c r="H8686" s="2">
        <v>181271.52</v>
      </c>
      <c r="I8686">
        <v>0.25</v>
      </c>
      <c r="J8686" s="2">
        <v>181271.52</v>
      </c>
      <c r="K8686" s="2">
        <v>10638</v>
      </c>
      <c r="L8686">
        <v>17.04</v>
      </c>
      <c r="M8686" t="s">
        <v>18</v>
      </c>
      <c r="N8686" t="s">
        <v>19</v>
      </c>
      <c r="O8686" t="s">
        <v>20</v>
      </c>
    </row>
    <row r="8687" spans="1:15" x14ac:dyDescent="0.2">
      <c r="A8687" s="1" t="s">
        <v>505</v>
      </c>
      <c r="B8687" s="1">
        <v>46028</v>
      </c>
      <c r="C8687" t="s">
        <v>435</v>
      </c>
      <c r="D8687" t="s">
        <v>436</v>
      </c>
      <c r="F8687" t="s">
        <v>16</v>
      </c>
      <c r="G8687" t="s">
        <v>17</v>
      </c>
      <c r="H8687" s="2">
        <v>177677.49</v>
      </c>
      <c r="I8687">
        <v>0.24</v>
      </c>
      <c r="J8687" s="2">
        <v>177677.49</v>
      </c>
      <c r="K8687" s="2">
        <v>9599</v>
      </c>
      <c r="L8687">
        <v>18.510000000000002</v>
      </c>
      <c r="M8687" t="s">
        <v>18</v>
      </c>
      <c r="N8687" t="s">
        <v>19</v>
      </c>
      <c r="O8687" t="s">
        <v>20</v>
      </c>
    </row>
    <row r="8688" spans="1:15" x14ac:dyDescent="0.2">
      <c r="A8688" s="1" t="s">
        <v>505</v>
      </c>
      <c r="B8688" s="1">
        <v>46028</v>
      </c>
      <c r="C8688">
        <v>36570</v>
      </c>
      <c r="D8688" t="s">
        <v>430</v>
      </c>
      <c r="F8688" t="s">
        <v>69</v>
      </c>
      <c r="G8688" t="s">
        <v>17</v>
      </c>
      <c r="H8688" s="2">
        <v>167277.32</v>
      </c>
      <c r="I8688">
        <v>0.23</v>
      </c>
      <c r="J8688" s="2">
        <v>167277.32</v>
      </c>
      <c r="K8688" s="2">
        <v>1122</v>
      </c>
      <c r="L8688">
        <v>149.09</v>
      </c>
      <c r="M8688" t="s">
        <v>51</v>
      </c>
      <c r="N8688" t="s">
        <v>52</v>
      </c>
      <c r="O8688" t="s">
        <v>53</v>
      </c>
    </row>
    <row r="8689" spans="1:15" x14ac:dyDescent="0.2">
      <c r="A8689" s="1" t="s">
        <v>505</v>
      </c>
      <c r="B8689" s="1">
        <v>46028</v>
      </c>
      <c r="C8689" t="s">
        <v>20</v>
      </c>
      <c r="D8689" t="s">
        <v>104</v>
      </c>
      <c r="F8689" t="s">
        <v>106</v>
      </c>
      <c r="G8689" t="s">
        <v>107</v>
      </c>
      <c r="H8689" s="2">
        <v>147233.57999999999</v>
      </c>
      <c r="I8689">
        <v>0.2</v>
      </c>
      <c r="J8689" s="2">
        <v>147233.57999999999</v>
      </c>
      <c r="K8689" s="2">
        <v>147234</v>
      </c>
      <c r="L8689">
        <v>100</v>
      </c>
      <c r="M8689" t="s">
        <v>18</v>
      </c>
      <c r="N8689" t="s">
        <v>108</v>
      </c>
      <c r="O8689" t="s">
        <v>20</v>
      </c>
    </row>
    <row r="8690" spans="1:15" x14ac:dyDescent="0.2">
      <c r="A8690" s="1" t="s">
        <v>505</v>
      </c>
      <c r="B8690" s="1">
        <v>46028</v>
      </c>
      <c r="C8690">
        <v>1070</v>
      </c>
      <c r="D8690" t="s">
        <v>465</v>
      </c>
      <c r="F8690" t="s">
        <v>43</v>
      </c>
      <c r="G8690" t="s">
        <v>17</v>
      </c>
      <c r="H8690" s="2">
        <v>133849.56</v>
      </c>
      <c r="I8690">
        <v>0.18</v>
      </c>
      <c r="J8690" s="2">
        <v>133849.56</v>
      </c>
      <c r="K8690" s="2">
        <v>101000</v>
      </c>
      <c r="L8690">
        <v>1.33</v>
      </c>
      <c r="M8690" t="s">
        <v>101</v>
      </c>
      <c r="N8690" t="s">
        <v>102</v>
      </c>
      <c r="O8690" t="s">
        <v>103</v>
      </c>
    </row>
    <row r="8691" spans="1:15" x14ac:dyDescent="0.2">
      <c r="A8691" s="1" t="s">
        <v>505</v>
      </c>
      <c r="B8691" s="1">
        <v>46028</v>
      </c>
      <c r="C8691" t="s">
        <v>424</v>
      </c>
      <c r="D8691" t="s">
        <v>425</v>
      </c>
      <c r="F8691" t="s">
        <v>69</v>
      </c>
      <c r="G8691" t="s">
        <v>17</v>
      </c>
      <c r="H8691" s="2">
        <v>132320.07999999999</v>
      </c>
      <c r="I8691">
        <v>0.18</v>
      </c>
      <c r="J8691" s="2">
        <v>132320.07999999999</v>
      </c>
      <c r="K8691" s="2">
        <v>12073</v>
      </c>
      <c r="L8691">
        <v>10.96</v>
      </c>
      <c r="M8691" t="s">
        <v>18</v>
      </c>
      <c r="N8691" t="s">
        <v>31</v>
      </c>
      <c r="O8691" t="s">
        <v>20</v>
      </c>
    </row>
    <row r="8692" spans="1:15" x14ac:dyDescent="0.2">
      <c r="A8692" s="1" t="s">
        <v>505</v>
      </c>
      <c r="B8692" s="1">
        <v>46028</v>
      </c>
      <c r="C8692" t="s">
        <v>515</v>
      </c>
      <c r="D8692" t="s">
        <v>516</v>
      </c>
      <c r="F8692" t="s">
        <v>43</v>
      </c>
      <c r="G8692" t="s">
        <v>17</v>
      </c>
      <c r="H8692" s="2">
        <v>131808</v>
      </c>
      <c r="I8692">
        <v>0.18</v>
      </c>
      <c r="J8692" s="2">
        <v>131808</v>
      </c>
      <c r="K8692" s="2">
        <v>4800</v>
      </c>
      <c r="L8692">
        <v>27.46</v>
      </c>
      <c r="M8692" t="s">
        <v>18</v>
      </c>
      <c r="N8692" t="s">
        <v>31</v>
      </c>
      <c r="O8692" t="s">
        <v>20</v>
      </c>
    </row>
    <row r="8693" spans="1:15" x14ac:dyDescent="0.2">
      <c r="A8693" s="1" t="s">
        <v>505</v>
      </c>
      <c r="B8693" s="1">
        <v>46028</v>
      </c>
      <c r="C8693">
        <v>3635</v>
      </c>
      <c r="D8693" t="s">
        <v>433</v>
      </c>
      <c r="F8693" t="s">
        <v>69</v>
      </c>
      <c r="G8693" t="s">
        <v>17</v>
      </c>
      <c r="H8693" s="2">
        <v>125473.39</v>
      </c>
      <c r="I8693">
        <v>0.17</v>
      </c>
      <c r="J8693" s="2">
        <v>125473.39</v>
      </c>
      <c r="K8693" s="2">
        <v>10300</v>
      </c>
      <c r="L8693">
        <v>12.18</v>
      </c>
      <c r="M8693" t="s">
        <v>73</v>
      </c>
      <c r="N8693" t="s">
        <v>74</v>
      </c>
      <c r="O8693" t="s">
        <v>75</v>
      </c>
    </row>
    <row r="8694" spans="1:15" x14ac:dyDescent="0.2">
      <c r="A8694" s="1" t="s">
        <v>505</v>
      </c>
      <c r="B8694" s="1">
        <v>46028</v>
      </c>
      <c r="C8694">
        <v>2432</v>
      </c>
      <c r="D8694" t="s">
        <v>434</v>
      </c>
      <c r="F8694" t="s">
        <v>69</v>
      </c>
      <c r="G8694" t="s">
        <v>17</v>
      </c>
      <c r="H8694" s="2">
        <v>113539.61</v>
      </c>
      <c r="I8694">
        <v>0.15</v>
      </c>
      <c r="J8694" s="2">
        <v>113539.61</v>
      </c>
      <c r="K8694" s="2">
        <v>6800</v>
      </c>
      <c r="L8694">
        <v>16.7</v>
      </c>
      <c r="M8694" t="s">
        <v>73</v>
      </c>
      <c r="N8694" t="s">
        <v>74</v>
      </c>
      <c r="O8694" t="s">
        <v>75</v>
      </c>
    </row>
    <row r="8695" spans="1:15" x14ac:dyDescent="0.2">
      <c r="A8695" s="1" t="s">
        <v>505</v>
      </c>
      <c r="B8695" s="1">
        <v>46028</v>
      </c>
      <c r="C8695">
        <v>2498</v>
      </c>
      <c r="D8695" t="s">
        <v>443</v>
      </c>
      <c r="F8695" t="s">
        <v>16</v>
      </c>
      <c r="G8695" t="s">
        <v>17</v>
      </c>
      <c r="H8695" s="2">
        <v>108115.82</v>
      </c>
      <c r="I8695">
        <v>0.15</v>
      </c>
      <c r="J8695" s="2">
        <v>108115.82</v>
      </c>
      <c r="K8695" s="2">
        <v>70000</v>
      </c>
      <c r="L8695">
        <v>1.54</v>
      </c>
      <c r="M8695" t="s">
        <v>33</v>
      </c>
      <c r="N8695" t="s">
        <v>34</v>
      </c>
      <c r="O8695" t="s">
        <v>35</v>
      </c>
    </row>
    <row r="8696" spans="1:15" x14ac:dyDescent="0.2">
      <c r="A8696" s="1" t="s">
        <v>505</v>
      </c>
      <c r="B8696" s="1">
        <v>46028</v>
      </c>
      <c r="C8696" t="s">
        <v>437</v>
      </c>
      <c r="D8696" t="s">
        <v>438</v>
      </c>
      <c r="F8696" t="s">
        <v>16</v>
      </c>
      <c r="G8696" t="s">
        <v>17</v>
      </c>
      <c r="H8696" s="2">
        <v>100640.24</v>
      </c>
      <c r="I8696">
        <v>0.14000000000000001</v>
      </c>
      <c r="J8696" s="2">
        <v>100640.24</v>
      </c>
      <c r="K8696" s="2">
        <v>10004</v>
      </c>
      <c r="L8696">
        <v>10.06</v>
      </c>
      <c r="M8696" t="s">
        <v>18</v>
      </c>
      <c r="N8696" t="s">
        <v>19</v>
      </c>
      <c r="O8696" t="s">
        <v>20</v>
      </c>
    </row>
    <row r="8697" spans="1:15" x14ac:dyDescent="0.2">
      <c r="A8697" s="1" t="s">
        <v>505</v>
      </c>
      <c r="B8697" s="1">
        <v>46028</v>
      </c>
      <c r="C8697">
        <v>4915</v>
      </c>
      <c r="D8697" t="s">
        <v>448</v>
      </c>
      <c r="F8697" t="s">
        <v>16</v>
      </c>
      <c r="G8697" t="s">
        <v>17</v>
      </c>
      <c r="H8697" s="2">
        <v>100187.12</v>
      </c>
      <c r="I8697">
        <v>0.14000000000000001</v>
      </c>
      <c r="J8697" s="2">
        <v>100187.12</v>
      </c>
      <c r="K8697" s="2">
        <v>40500</v>
      </c>
      <c r="L8697">
        <v>2.4700000000000002</v>
      </c>
      <c r="M8697" t="s">
        <v>33</v>
      </c>
      <c r="N8697" t="s">
        <v>34</v>
      </c>
      <c r="O8697" t="s">
        <v>35</v>
      </c>
    </row>
    <row r="8698" spans="1:15" x14ac:dyDescent="0.2">
      <c r="A8698" s="1" t="s">
        <v>505</v>
      </c>
      <c r="B8698" s="1">
        <v>46028</v>
      </c>
      <c r="C8698" t="s">
        <v>454</v>
      </c>
      <c r="D8698" t="s">
        <v>455</v>
      </c>
      <c r="F8698" t="s">
        <v>69</v>
      </c>
      <c r="G8698" t="s">
        <v>17</v>
      </c>
      <c r="H8698" s="2">
        <v>98765.34</v>
      </c>
      <c r="I8698">
        <v>0.13</v>
      </c>
      <c r="J8698" s="2">
        <v>98765.34</v>
      </c>
      <c r="K8698" s="2">
        <v>8203</v>
      </c>
      <c r="L8698">
        <v>12.04</v>
      </c>
      <c r="M8698" t="s">
        <v>363</v>
      </c>
      <c r="N8698" t="s">
        <v>383</v>
      </c>
      <c r="O8698" t="s">
        <v>384</v>
      </c>
    </row>
    <row r="8699" spans="1:15" x14ac:dyDescent="0.2">
      <c r="A8699" s="1" t="s">
        <v>505</v>
      </c>
      <c r="B8699" s="1">
        <v>46028</v>
      </c>
      <c r="C8699" t="s">
        <v>428</v>
      </c>
      <c r="D8699" t="s">
        <v>429</v>
      </c>
      <c r="F8699" t="s">
        <v>43</v>
      </c>
      <c r="G8699" t="s">
        <v>17</v>
      </c>
      <c r="H8699" s="2">
        <v>92540.21</v>
      </c>
      <c r="I8699">
        <v>0.13</v>
      </c>
      <c r="J8699" s="2">
        <v>92540.21</v>
      </c>
      <c r="K8699" s="2">
        <v>24912</v>
      </c>
      <c r="L8699">
        <v>3.71</v>
      </c>
      <c r="M8699" t="s">
        <v>374</v>
      </c>
      <c r="N8699" t="s">
        <v>375</v>
      </c>
      <c r="O8699" t="s">
        <v>376</v>
      </c>
    </row>
    <row r="8700" spans="1:15" x14ac:dyDescent="0.2">
      <c r="A8700" s="1" t="s">
        <v>505</v>
      </c>
      <c r="B8700" s="1">
        <v>46028</v>
      </c>
      <c r="C8700" t="s">
        <v>420</v>
      </c>
      <c r="D8700" t="s">
        <v>421</v>
      </c>
      <c r="F8700" t="s">
        <v>43</v>
      </c>
      <c r="G8700" t="s">
        <v>17</v>
      </c>
      <c r="H8700" s="2">
        <v>91043.35</v>
      </c>
      <c r="I8700">
        <v>0.12</v>
      </c>
      <c r="J8700" s="2">
        <v>91043.35</v>
      </c>
      <c r="K8700" s="2">
        <v>25341</v>
      </c>
      <c r="L8700">
        <v>3.59</v>
      </c>
      <c r="M8700" t="s">
        <v>154</v>
      </c>
      <c r="N8700" t="s">
        <v>396</v>
      </c>
      <c r="O8700" t="s">
        <v>152</v>
      </c>
    </row>
    <row r="8701" spans="1:15" x14ac:dyDescent="0.2">
      <c r="A8701" s="1" t="s">
        <v>505</v>
      </c>
      <c r="B8701" s="1">
        <v>46028</v>
      </c>
      <c r="C8701" t="s">
        <v>422</v>
      </c>
      <c r="D8701" t="s">
        <v>423</v>
      </c>
      <c r="F8701" t="s">
        <v>69</v>
      </c>
      <c r="G8701" t="s">
        <v>17</v>
      </c>
      <c r="H8701" s="2">
        <v>90919.58</v>
      </c>
      <c r="I8701">
        <v>0.12</v>
      </c>
      <c r="J8701" s="2">
        <v>90919.58</v>
      </c>
      <c r="K8701" s="2">
        <v>14633</v>
      </c>
      <c r="L8701">
        <v>6.21</v>
      </c>
      <c r="M8701" t="s">
        <v>363</v>
      </c>
      <c r="N8701" t="s">
        <v>383</v>
      </c>
      <c r="O8701" t="s">
        <v>384</v>
      </c>
    </row>
    <row r="8702" spans="1:15" x14ac:dyDescent="0.2">
      <c r="A8702" s="1" t="s">
        <v>505</v>
      </c>
      <c r="B8702" s="1">
        <v>46028</v>
      </c>
      <c r="C8702">
        <v>251270</v>
      </c>
      <c r="D8702" t="s">
        <v>458</v>
      </c>
      <c r="F8702" t="s">
        <v>69</v>
      </c>
      <c r="G8702" t="s">
        <v>17</v>
      </c>
      <c r="H8702" s="2">
        <v>89563.87</v>
      </c>
      <c r="I8702">
        <v>0.12</v>
      </c>
      <c r="J8702" s="2">
        <v>89563.87</v>
      </c>
      <c r="K8702" s="2">
        <v>2618</v>
      </c>
      <c r="L8702">
        <v>34.21</v>
      </c>
      <c r="M8702" t="s">
        <v>51</v>
      </c>
      <c r="N8702" t="s">
        <v>52</v>
      </c>
      <c r="O8702" t="s">
        <v>53</v>
      </c>
    </row>
    <row r="8703" spans="1:15" x14ac:dyDescent="0.2">
      <c r="A8703" s="1" t="s">
        <v>505</v>
      </c>
      <c r="B8703" s="1">
        <v>46028</v>
      </c>
      <c r="C8703">
        <v>3738</v>
      </c>
      <c r="D8703" t="s">
        <v>453</v>
      </c>
      <c r="F8703" t="s">
        <v>16</v>
      </c>
      <c r="G8703" t="s">
        <v>17</v>
      </c>
      <c r="H8703" s="2">
        <v>88002.83</v>
      </c>
      <c r="I8703">
        <v>0.12</v>
      </c>
      <c r="J8703" s="2">
        <v>88002.83</v>
      </c>
      <c r="K8703" s="2">
        <v>154000</v>
      </c>
      <c r="L8703">
        <v>0.56999999999999995</v>
      </c>
      <c r="M8703" t="s">
        <v>128</v>
      </c>
      <c r="N8703" t="s">
        <v>102</v>
      </c>
      <c r="O8703" t="s">
        <v>103</v>
      </c>
    </row>
    <row r="8704" spans="1:15" x14ac:dyDescent="0.2">
      <c r="A8704" s="1" t="s">
        <v>505</v>
      </c>
      <c r="B8704" s="1">
        <v>46028</v>
      </c>
      <c r="C8704">
        <v>263750</v>
      </c>
      <c r="D8704" t="s">
        <v>462</v>
      </c>
      <c r="F8704" t="s">
        <v>69</v>
      </c>
      <c r="G8704" t="s">
        <v>17</v>
      </c>
      <c r="H8704" s="2">
        <v>87370.16</v>
      </c>
      <c r="I8704">
        <v>0.12</v>
      </c>
      <c r="J8704" s="2">
        <v>87370.16</v>
      </c>
      <c r="K8704" s="2">
        <v>3306</v>
      </c>
      <c r="L8704">
        <v>26.43</v>
      </c>
      <c r="M8704" t="s">
        <v>51</v>
      </c>
      <c r="N8704" t="s">
        <v>463</v>
      </c>
      <c r="O8704" t="s">
        <v>53</v>
      </c>
    </row>
    <row r="8705" spans="1:15" x14ac:dyDescent="0.2">
      <c r="A8705" s="1" t="s">
        <v>505</v>
      </c>
      <c r="B8705" s="1">
        <v>46028</v>
      </c>
      <c r="C8705" t="s">
        <v>449</v>
      </c>
      <c r="D8705" t="s">
        <v>450</v>
      </c>
      <c r="F8705" t="s">
        <v>43</v>
      </c>
      <c r="G8705" t="s">
        <v>17</v>
      </c>
      <c r="H8705" s="2">
        <v>86193.12</v>
      </c>
      <c r="I8705">
        <v>0.12</v>
      </c>
      <c r="J8705" s="2">
        <v>86193.12</v>
      </c>
      <c r="K8705" s="2">
        <v>11856</v>
      </c>
      <c r="L8705">
        <v>7.27</v>
      </c>
      <c r="M8705" t="s">
        <v>18</v>
      </c>
      <c r="N8705" t="s">
        <v>31</v>
      </c>
      <c r="O8705" t="s">
        <v>20</v>
      </c>
    </row>
    <row r="8706" spans="1:15" x14ac:dyDescent="0.2">
      <c r="A8706" s="1" t="s">
        <v>505</v>
      </c>
      <c r="B8706" s="1">
        <v>46028</v>
      </c>
      <c r="C8706" t="s">
        <v>478</v>
      </c>
      <c r="D8706" t="s">
        <v>529</v>
      </c>
      <c r="F8706" t="s">
        <v>69</v>
      </c>
      <c r="G8706" t="s">
        <v>17</v>
      </c>
      <c r="H8706" s="2">
        <v>75297.5</v>
      </c>
      <c r="I8706">
        <v>0.1</v>
      </c>
      <c r="J8706" s="2">
        <v>75297.5</v>
      </c>
      <c r="K8706" s="2">
        <v>30119</v>
      </c>
      <c r="L8706">
        <v>2.5</v>
      </c>
      <c r="M8706" t="s">
        <v>18</v>
      </c>
      <c r="N8706" t="s">
        <v>31</v>
      </c>
      <c r="O8706" t="s">
        <v>20</v>
      </c>
    </row>
    <row r="8707" spans="1:15" x14ac:dyDescent="0.2">
      <c r="A8707" s="1" t="s">
        <v>505</v>
      </c>
      <c r="B8707" s="1">
        <v>46028</v>
      </c>
      <c r="C8707">
        <v>2439</v>
      </c>
      <c r="D8707" t="s">
        <v>457</v>
      </c>
      <c r="F8707" t="s">
        <v>43</v>
      </c>
      <c r="G8707" t="s">
        <v>17</v>
      </c>
      <c r="H8707" s="2">
        <v>70269.59</v>
      </c>
      <c r="I8707">
        <v>0.1</v>
      </c>
      <c r="J8707" s="2">
        <v>70269.59</v>
      </c>
      <c r="K8707" s="2">
        <v>23008</v>
      </c>
      <c r="L8707">
        <v>3.05</v>
      </c>
      <c r="M8707" t="s">
        <v>33</v>
      </c>
      <c r="N8707" t="s">
        <v>34</v>
      </c>
      <c r="O8707" t="s">
        <v>35</v>
      </c>
    </row>
    <row r="8708" spans="1:15" x14ac:dyDescent="0.2">
      <c r="A8708" s="1" t="s">
        <v>505</v>
      </c>
      <c r="B8708" s="1">
        <v>46028</v>
      </c>
      <c r="C8708">
        <v>3765</v>
      </c>
      <c r="D8708" t="s">
        <v>452</v>
      </c>
      <c r="F8708" t="s">
        <v>69</v>
      </c>
      <c r="G8708" t="s">
        <v>17</v>
      </c>
      <c r="H8708" s="2">
        <v>66507.009999999995</v>
      </c>
      <c r="I8708">
        <v>0.09</v>
      </c>
      <c r="J8708" s="2">
        <v>66507.009999999995</v>
      </c>
      <c r="K8708" s="2">
        <v>4100</v>
      </c>
      <c r="L8708">
        <v>16.22</v>
      </c>
      <c r="M8708" t="s">
        <v>73</v>
      </c>
      <c r="N8708" t="s">
        <v>74</v>
      </c>
      <c r="O8708" t="s">
        <v>75</v>
      </c>
    </row>
    <row r="8709" spans="1:15" x14ac:dyDescent="0.2">
      <c r="A8709" s="1" t="s">
        <v>505</v>
      </c>
      <c r="B8709" s="1">
        <v>46028</v>
      </c>
      <c r="C8709" t="s">
        <v>439</v>
      </c>
      <c r="D8709" t="s">
        <v>440</v>
      </c>
      <c r="F8709" t="s">
        <v>69</v>
      </c>
      <c r="G8709" t="s">
        <v>17</v>
      </c>
      <c r="H8709" s="2">
        <v>63735.5</v>
      </c>
      <c r="I8709">
        <v>0.09</v>
      </c>
      <c r="J8709" s="2">
        <v>63735.5</v>
      </c>
      <c r="K8709" s="2">
        <v>8761</v>
      </c>
      <c r="L8709">
        <v>7.27</v>
      </c>
      <c r="M8709" t="s">
        <v>441</v>
      </c>
      <c r="N8709" t="s">
        <v>442</v>
      </c>
      <c r="O8709" t="s">
        <v>40</v>
      </c>
    </row>
    <row r="8710" spans="1:15" x14ac:dyDescent="0.2">
      <c r="A8710" s="1" t="s">
        <v>505</v>
      </c>
      <c r="B8710" s="1">
        <v>46028</v>
      </c>
      <c r="C8710">
        <v>751</v>
      </c>
      <c r="D8710" t="s">
        <v>470</v>
      </c>
      <c r="F8710" t="s">
        <v>43</v>
      </c>
      <c r="G8710" t="s">
        <v>17</v>
      </c>
      <c r="H8710" s="2">
        <v>61197.47</v>
      </c>
      <c r="I8710">
        <v>0.08</v>
      </c>
      <c r="J8710" s="2">
        <v>61197.47</v>
      </c>
      <c r="K8710" s="2">
        <v>92000</v>
      </c>
      <c r="L8710">
        <v>0.67</v>
      </c>
      <c r="M8710" t="s">
        <v>101</v>
      </c>
      <c r="N8710" t="s">
        <v>102</v>
      </c>
      <c r="O8710" t="s">
        <v>103</v>
      </c>
    </row>
    <row r="8711" spans="1:15" x14ac:dyDescent="0.2">
      <c r="A8711" s="1" t="s">
        <v>505</v>
      </c>
      <c r="B8711" s="1">
        <v>46028</v>
      </c>
      <c r="C8711">
        <v>2121</v>
      </c>
      <c r="D8711" t="s">
        <v>456</v>
      </c>
      <c r="F8711" t="s">
        <v>69</v>
      </c>
      <c r="G8711" t="s">
        <v>17</v>
      </c>
      <c r="H8711" s="2">
        <v>57871.44</v>
      </c>
      <c r="I8711">
        <v>0.08</v>
      </c>
      <c r="J8711" s="2">
        <v>57871.44</v>
      </c>
      <c r="K8711" s="2">
        <v>3300</v>
      </c>
      <c r="L8711">
        <v>17.54</v>
      </c>
      <c r="M8711" t="s">
        <v>73</v>
      </c>
      <c r="N8711" t="s">
        <v>74</v>
      </c>
      <c r="O8711" t="s">
        <v>75</v>
      </c>
    </row>
    <row r="8712" spans="1:15" x14ac:dyDescent="0.2">
      <c r="A8712" s="1" t="s">
        <v>505</v>
      </c>
      <c r="B8712" s="1">
        <v>46028</v>
      </c>
      <c r="C8712">
        <v>6727</v>
      </c>
      <c r="D8712" t="s">
        <v>464</v>
      </c>
      <c r="F8712" t="s">
        <v>16</v>
      </c>
      <c r="G8712" t="s">
        <v>17</v>
      </c>
      <c r="H8712" s="2">
        <v>55008.46</v>
      </c>
      <c r="I8712">
        <v>7.0000000000000007E-2</v>
      </c>
      <c r="J8712" s="2">
        <v>55008.46</v>
      </c>
      <c r="K8712" s="2">
        <v>10700</v>
      </c>
      <c r="L8712">
        <v>5.14</v>
      </c>
      <c r="M8712" t="s">
        <v>73</v>
      </c>
      <c r="N8712" t="s">
        <v>74</v>
      </c>
      <c r="O8712" t="s">
        <v>75</v>
      </c>
    </row>
    <row r="8713" spans="1:15" x14ac:dyDescent="0.2">
      <c r="A8713" s="1" t="s">
        <v>505</v>
      </c>
      <c r="B8713" s="1">
        <v>46028</v>
      </c>
      <c r="C8713">
        <v>2362</v>
      </c>
      <c r="D8713" t="s">
        <v>459</v>
      </c>
      <c r="F8713" t="s">
        <v>16</v>
      </c>
      <c r="G8713" t="s">
        <v>17</v>
      </c>
      <c r="H8713" s="2">
        <v>49671.75</v>
      </c>
      <c r="I8713">
        <v>7.0000000000000007E-2</v>
      </c>
      <c r="J8713" s="2">
        <v>49671.75</v>
      </c>
      <c r="K8713" s="2">
        <v>41000</v>
      </c>
      <c r="L8713">
        <v>1.21</v>
      </c>
      <c r="M8713" t="s">
        <v>33</v>
      </c>
      <c r="N8713" t="s">
        <v>34</v>
      </c>
      <c r="O8713" t="s">
        <v>35</v>
      </c>
    </row>
    <row r="8714" spans="1:15" x14ac:dyDescent="0.2">
      <c r="A8714" s="1" t="s">
        <v>505</v>
      </c>
      <c r="B8714" s="1">
        <v>46028</v>
      </c>
      <c r="C8714" t="s">
        <v>119</v>
      </c>
      <c r="D8714" t="s">
        <v>120</v>
      </c>
      <c r="F8714" t="s">
        <v>106</v>
      </c>
      <c r="G8714" t="s">
        <v>122</v>
      </c>
      <c r="H8714" s="2">
        <v>47740.09</v>
      </c>
      <c r="I8714">
        <v>0.06</v>
      </c>
      <c r="J8714" s="2">
        <v>47740.09</v>
      </c>
      <c r="K8714" s="2">
        <v>47740</v>
      </c>
      <c r="L8714">
        <v>1</v>
      </c>
      <c r="M8714" t="s">
        <v>123</v>
      </c>
      <c r="N8714" t="s">
        <v>108</v>
      </c>
      <c r="O8714" t="s">
        <v>20</v>
      </c>
    </row>
    <row r="8715" spans="1:15" x14ac:dyDescent="0.2">
      <c r="A8715" s="1" t="s">
        <v>505</v>
      </c>
      <c r="B8715" s="1">
        <v>46028</v>
      </c>
      <c r="C8715">
        <v>2767</v>
      </c>
      <c r="D8715" t="s">
        <v>471</v>
      </c>
      <c r="F8715" t="s">
        <v>43</v>
      </c>
      <c r="G8715" t="s">
        <v>17</v>
      </c>
      <c r="H8715" s="2">
        <v>45653.8</v>
      </c>
      <c r="I8715">
        <v>0.06</v>
      </c>
      <c r="J8715" s="2">
        <v>45653.8</v>
      </c>
      <c r="K8715" s="2">
        <v>3900</v>
      </c>
      <c r="L8715">
        <v>11.71</v>
      </c>
      <c r="M8715" t="s">
        <v>73</v>
      </c>
      <c r="N8715" t="s">
        <v>74</v>
      </c>
      <c r="O8715" t="s">
        <v>75</v>
      </c>
    </row>
    <row r="8716" spans="1:15" x14ac:dyDescent="0.2">
      <c r="A8716" s="1" t="s">
        <v>505</v>
      </c>
      <c r="B8716" s="1">
        <v>46028</v>
      </c>
      <c r="C8716">
        <v>293490</v>
      </c>
      <c r="D8716" t="s">
        <v>469</v>
      </c>
      <c r="F8716" t="s">
        <v>69</v>
      </c>
      <c r="G8716" t="s">
        <v>17</v>
      </c>
      <c r="H8716" s="2">
        <v>37881.629999999997</v>
      </c>
      <c r="I8716">
        <v>0.05</v>
      </c>
      <c r="J8716" s="2">
        <v>37881.629999999997</v>
      </c>
      <c r="K8716" s="2">
        <v>3600</v>
      </c>
      <c r="L8716">
        <v>10.52</v>
      </c>
      <c r="M8716" t="s">
        <v>51</v>
      </c>
      <c r="N8716" t="s">
        <v>463</v>
      </c>
      <c r="O8716" t="s">
        <v>53</v>
      </c>
    </row>
    <row r="8717" spans="1:15" x14ac:dyDescent="0.2">
      <c r="A8717" s="1" t="s">
        <v>505</v>
      </c>
      <c r="B8717" s="1">
        <v>46028</v>
      </c>
      <c r="C8717">
        <v>192080</v>
      </c>
      <c r="D8717" t="s">
        <v>475</v>
      </c>
      <c r="F8717" t="s">
        <v>43</v>
      </c>
      <c r="G8717" t="s">
        <v>17</v>
      </c>
      <c r="H8717" s="2">
        <v>36245.32</v>
      </c>
      <c r="I8717">
        <v>0.05</v>
      </c>
      <c r="J8717" s="2">
        <v>36245.32</v>
      </c>
      <c r="K8717">
        <v>972</v>
      </c>
      <c r="L8717">
        <v>37.29</v>
      </c>
      <c r="M8717" t="s">
        <v>51</v>
      </c>
      <c r="N8717" t="s">
        <v>52</v>
      </c>
      <c r="O8717" t="s">
        <v>53</v>
      </c>
    </row>
    <row r="8718" spans="1:15" x14ac:dyDescent="0.2">
      <c r="A8718" s="1" t="s">
        <v>505</v>
      </c>
      <c r="B8718" s="1">
        <v>46028</v>
      </c>
      <c r="C8718">
        <v>799</v>
      </c>
      <c r="D8718" t="s">
        <v>518</v>
      </c>
      <c r="F8718" t="s">
        <v>69</v>
      </c>
      <c r="G8718" t="s">
        <v>17</v>
      </c>
      <c r="H8718" s="2">
        <v>34999.519999999997</v>
      </c>
      <c r="I8718">
        <v>0.05</v>
      </c>
      <c r="J8718" s="2">
        <v>34999.519999999997</v>
      </c>
      <c r="K8718" s="2">
        <v>69000</v>
      </c>
      <c r="L8718">
        <v>0.51</v>
      </c>
      <c r="M8718" t="s">
        <v>128</v>
      </c>
      <c r="N8718" t="s">
        <v>102</v>
      </c>
      <c r="O8718" t="s">
        <v>103</v>
      </c>
    </row>
    <row r="8719" spans="1:15" x14ac:dyDescent="0.2">
      <c r="A8719" s="1" t="s">
        <v>505</v>
      </c>
      <c r="B8719" s="1">
        <v>46028</v>
      </c>
      <c r="C8719">
        <v>112040</v>
      </c>
      <c r="D8719" t="s">
        <v>472</v>
      </c>
      <c r="F8719" t="s">
        <v>69</v>
      </c>
      <c r="G8719" t="s">
        <v>17</v>
      </c>
      <c r="H8719" s="2">
        <v>32503.37</v>
      </c>
      <c r="I8719">
        <v>0.04</v>
      </c>
      <c r="J8719" s="2">
        <v>32503.37</v>
      </c>
      <c r="K8719" s="2">
        <v>1807</v>
      </c>
      <c r="L8719">
        <v>17.989999999999998</v>
      </c>
      <c r="M8719" t="s">
        <v>51</v>
      </c>
      <c r="N8719" t="s">
        <v>463</v>
      </c>
      <c r="O8719" t="s">
        <v>53</v>
      </c>
    </row>
    <row r="8720" spans="1:15" x14ac:dyDescent="0.2">
      <c r="A8720" s="1" t="s">
        <v>505</v>
      </c>
      <c r="B8720" s="1">
        <v>46028</v>
      </c>
      <c r="C8720" t="s">
        <v>466</v>
      </c>
      <c r="D8720" t="s">
        <v>467</v>
      </c>
      <c r="F8720" t="s">
        <v>69</v>
      </c>
      <c r="G8720" t="s">
        <v>17</v>
      </c>
      <c r="H8720" s="2">
        <v>31408.31</v>
      </c>
      <c r="I8720">
        <v>0.04</v>
      </c>
      <c r="J8720" s="2">
        <v>31408.31</v>
      </c>
      <c r="K8720" s="2">
        <v>3557</v>
      </c>
      <c r="L8720">
        <v>8.83</v>
      </c>
      <c r="M8720" t="s">
        <v>18</v>
      </c>
      <c r="N8720" t="s">
        <v>19</v>
      </c>
      <c r="O8720" t="s">
        <v>20</v>
      </c>
    </row>
    <row r="8721" spans="1:15" x14ac:dyDescent="0.2">
      <c r="A8721" s="1" t="s">
        <v>505</v>
      </c>
      <c r="B8721" s="1">
        <v>46028</v>
      </c>
      <c r="C8721" t="s">
        <v>53</v>
      </c>
      <c r="D8721" t="s">
        <v>124</v>
      </c>
      <c r="F8721" t="s">
        <v>106</v>
      </c>
      <c r="G8721" t="s">
        <v>107</v>
      </c>
      <c r="H8721" s="2">
        <v>30427.34</v>
      </c>
      <c r="I8721">
        <v>0.04</v>
      </c>
      <c r="J8721" s="2">
        <v>30427.34</v>
      </c>
      <c r="K8721" s="2">
        <v>43981197</v>
      </c>
      <c r="L8721">
        <v>7.0000000000000007E-2</v>
      </c>
      <c r="M8721" t="s">
        <v>51</v>
      </c>
      <c r="N8721" t="s">
        <v>108</v>
      </c>
      <c r="O8721" t="s">
        <v>53</v>
      </c>
    </row>
    <row r="8722" spans="1:15" x14ac:dyDescent="0.2">
      <c r="A8722" s="1" t="s">
        <v>505</v>
      </c>
      <c r="B8722" s="1">
        <v>46028</v>
      </c>
      <c r="C8722">
        <v>67160</v>
      </c>
      <c r="D8722" t="s">
        <v>468</v>
      </c>
      <c r="F8722" t="s">
        <v>69</v>
      </c>
      <c r="G8722" t="s">
        <v>17</v>
      </c>
      <c r="H8722" s="2">
        <v>30360.79</v>
      </c>
      <c r="I8722">
        <v>0.04</v>
      </c>
      <c r="J8722" s="2">
        <v>30360.79</v>
      </c>
      <c r="K8722">
        <v>655</v>
      </c>
      <c r="L8722">
        <v>46.35</v>
      </c>
      <c r="M8722" t="s">
        <v>51</v>
      </c>
      <c r="N8722" t="s">
        <v>463</v>
      </c>
      <c r="O8722" t="s">
        <v>53</v>
      </c>
    </row>
    <row r="8723" spans="1:15" x14ac:dyDescent="0.2">
      <c r="A8723" s="1" t="s">
        <v>505</v>
      </c>
      <c r="B8723" s="1">
        <v>46028</v>
      </c>
      <c r="C8723">
        <v>777</v>
      </c>
      <c r="D8723" t="s">
        <v>517</v>
      </c>
      <c r="F8723" t="s">
        <v>69</v>
      </c>
      <c r="G8723" t="s">
        <v>17</v>
      </c>
      <c r="H8723" s="2">
        <v>30228.9</v>
      </c>
      <c r="I8723">
        <v>0.04</v>
      </c>
      <c r="J8723" s="2">
        <v>30228.9</v>
      </c>
      <c r="K8723" s="2">
        <v>22000</v>
      </c>
      <c r="L8723">
        <v>1.37</v>
      </c>
      <c r="M8723" t="s">
        <v>101</v>
      </c>
      <c r="N8723" t="s">
        <v>102</v>
      </c>
      <c r="O8723" t="s">
        <v>103</v>
      </c>
    </row>
    <row r="8724" spans="1:15" x14ac:dyDescent="0.2">
      <c r="A8724" s="1" t="s">
        <v>505</v>
      </c>
      <c r="B8724" s="1">
        <v>46028</v>
      </c>
      <c r="C8724">
        <v>6419</v>
      </c>
      <c r="D8724" t="s">
        <v>520</v>
      </c>
      <c r="F8724" t="s">
        <v>43</v>
      </c>
      <c r="G8724" t="s">
        <v>17</v>
      </c>
      <c r="H8724" s="2">
        <v>28834.18</v>
      </c>
      <c r="I8724">
        <v>0.04</v>
      </c>
      <c r="J8724" s="2">
        <v>28834.18</v>
      </c>
      <c r="K8724" s="2">
        <v>1400</v>
      </c>
      <c r="L8724">
        <v>20.6</v>
      </c>
      <c r="M8724" t="s">
        <v>73</v>
      </c>
      <c r="N8724" t="s">
        <v>74</v>
      </c>
      <c r="O8724" t="s">
        <v>75</v>
      </c>
    </row>
    <row r="8725" spans="1:15" x14ac:dyDescent="0.2">
      <c r="A8725" s="1" t="s">
        <v>505</v>
      </c>
      <c r="B8725" s="1">
        <v>46028</v>
      </c>
      <c r="C8725" t="s">
        <v>75</v>
      </c>
      <c r="D8725" t="s">
        <v>114</v>
      </c>
      <c r="F8725" t="s">
        <v>106</v>
      </c>
      <c r="G8725" t="s">
        <v>107</v>
      </c>
      <c r="H8725" s="2">
        <v>28128.240000000002</v>
      </c>
      <c r="I8725">
        <v>0.04</v>
      </c>
      <c r="J8725" s="2">
        <v>28128.240000000002</v>
      </c>
      <c r="K8725" s="2">
        <v>4404461</v>
      </c>
      <c r="L8725">
        <v>0.64</v>
      </c>
      <c r="M8725" t="s">
        <v>73</v>
      </c>
      <c r="N8725" t="s">
        <v>108</v>
      </c>
      <c r="O8725" t="s">
        <v>75</v>
      </c>
    </row>
    <row r="8726" spans="1:15" x14ac:dyDescent="0.2">
      <c r="A8726" s="1" t="s">
        <v>505</v>
      </c>
      <c r="B8726" s="1">
        <v>46028</v>
      </c>
      <c r="C8726">
        <v>6200</v>
      </c>
      <c r="D8726" t="s">
        <v>519</v>
      </c>
      <c r="F8726" t="s">
        <v>477</v>
      </c>
      <c r="G8726" t="s">
        <v>17</v>
      </c>
      <c r="H8726" s="2">
        <v>25753.42</v>
      </c>
      <c r="I8726">
        <v>0.03</v>
      </c>
      <c r="J8726" s="2">
        <v>25753.42</v>
      </c>
      <c r="K8726" s="2">
        <v>4700</v>
      </c>
      <c r="L8726">
        <v>5.48</v>
      </c>
      <c r="M8726" t="s">
        <v>73</v>
      </c>
      <c r="N8726" t="s">
        <v>74</v>
      </c>
      <c r="O8726" t="s">
        <v>75</v>
      </c>
    </row>
    <row r="8727" spans="1:15" x14ac:dyDescent="0.2">
      <c r="A8727" s="1" t="s">
        <v>505</v>
      </c>
      <c r="B8727" s="1">
        <v>46028</v>
      </c>
      <c r="C8727" t="s">
        <v>485</v>
      </c>
      <c r="D8727" t="s">
        <v>486</v>
      </c>
      <c r="F8727" t="s">
        <v>69</v>
      </c>
      <c r="G8727" t="s">
        <v>17</v>
      </c>
      <c r="H8727" s="2">
        <v>25722.400000000001</v>
      </c>
      <c r="I8727">
        <v>0.03</v>
      </c>
      <c r="J8727" s="2">
        <v>25722.400000000001</v>
      </c>
      <c r="K8727" s="2">
        <v>6512</v>
      </c>
      <c r="L8727">
        <v>3.95</v>
      </c>
      <c r="M8727" t="s">
        <v>18</v>
      </c>
      <c r="N8727" t="s">
        <v>19</v>
      </c>
      <c r="O8727" t="s">
        <v>20</v>
      </c>
    </row>
    <row r="8728" spans="1:15" x14ac:dyDescent="0.2">
      <c r="A8728" s="1" t="s">
        <v>505</v>
      </c>
      <c r="B8728" s="1">
        <v>46028</v>
      </c>
      <c r="C8728" t="s">
        <v>446</v>
      </c>
      <c r="D8728" t="s">
        <v>447</v>
      </c>
      <c r="F8728" t="s">
        <v>69</v>
      </c>
      <c r="G8728" t="s">
        <v>17</v>
      </c>
      <c r="H8728" s="2">
        <v>24487.200000000001</v>
      </c>
      <c r="I8728">
        <v>0.03</v>
      </c>
      <c r="J8728" s="2">
        <v>24487.200000000001</v>
      </c>
      <c r="K8728" s="2">
        <v>6802</v>
      </c>
      <c r="L8728">
        <v>3.6</v>
      </c>
      <c r="M8728" t="s">
        <v>18</v>
      </c>
      <c r="N8728" t="s">
        <v>19</v>
      </c>
      <c r="O8728" t="s">
        <v>20</v>
      </c>
    </row>
    <row r="8729" spans="1:15" x14ac:dyDescent="0.2">
      <c r="A8729" s="1" t="s">
        <v>505</v>
      </c>
      <c r="B8729" s="1">
        <v>46028</v>
      </c>
      <c r="C8729">
        <v>30520</v>
      </c>
      <c r="D8729" t="s">
        <v>521</v>
      </c>
      <c r="F8729" t="s">
        <v>16</v>
      </c>
      <c r="G8729" t="s">
        <v>17</v>
      </c>
      <c r="H8729" s="2">
        <v>23875.13</v>
      </c>
      <c r="I8729">
        <v>0.03</v>
      </c>
      <c r="J8729" s="2">
        <v>23875.13</v>
      </c>
      <c r="K8729" s="2">
        <v>1507</v>
      </c>
      <c r="L8729">
        <v>15.84</v>
      </c>
      <c r="M8729" t="s">
        <v>51</v>
      </c>
      <c r="N8729" t="s">
        <v>463</v>
      </c>
      <c r="O8729" t="s">
        <v>53</v>
      </c>
    </row>
    <row r="8730" spans="1:15" x14ac:dyDescent="0.2">
      <c r="A8730" s="1" t="s">
        <v>505</v>
      </c>
      <c r="B8730" s="1">
        <v>46028</v>
      </c>
      <c r="C8730">
        <v>376300</v>
      </c>
      <c r="D8730" t="s">
        <v>484</v>
      </c>
      <c r="F8730" t="s">
        <v>69</v>
      </c>
      <c r="G8730" t="s">
        <v>17</v>
      </c>
      <c r="H8730" s="2">
        <v>23281.57</v>
      </c>
      <c r="I8730">
        <v>0.03</v>
      </c>
      <c r="J8730" s="2">
        <v>23281.57</v>
      </c>
      <c r="K8730">
        <v>901</v>
      </c>
      <c r="L8730">
        <v>25.84</v>
      </c>
      <c r="M8730" t="s">
        <v>51</v>
      </c>
      <c r="N8730" t="s">
        <v>463</v>
      </c>
      <c r="O8730" t="s">
        <v>53</v>
      </c>
    </row>
    <row r="8731" spans="1:15" x14ac:dyDescent="0.2">
      <c r="A8731" s="1" t="s">
        <v>505</v>
      </c>
      <c r="B8731" s="1">
        <v>46028</v>
      </c>
      <c r="C8731" t="s">
        <v>522</v>
      </c>
      <c r="D8731" t="s">
        <v>523</v>
      </c>
      <c r="F8731" t="s">
        <v>69</v>
      </c>
      <c r="G8731" t="s">
        <v>17</v>
      </c>
      <c r="H8731" s="2">
        <v>19443.25</v>
      </c>
      <c r="I8731">
        <v>0.03</v>
      </c>
      <c r="J8731" s="2">
        <v>19443.25</v>
      </c>
      <c r="K8731" s="2">
        <v>768100</v>
      </c>
      <c r="L8731">
        <v>0.03</v>
      </c>
      <c r="M8731" t="s">
        <v>524</v>
      </c>
      <c r="N8731" t="s">
        <v>525</v>
      </c>
      <c r="O8731" t="s">
        <v>526</v>
      </c>
    </row>
    <row r="8732" spans="1:15" x14ac:dyDescent="0.2">
      <c r="A8732" s="1" t="s">
        <v>505</v>
      </c>
      <c r="B8732" s="1">
        <v>46028</v>
      </c>
      <c r="C8732">
        <v>225570</v>
      </c>
      <c r="D8732" t="s">
        <v>527</v>
      </c>
      <c r="F8732" t="s">
        <v>69</v>
      </c>
      <c r="G8732" t="s">
        <v>17</v>
      </c>
      <c r="H8732" s="2">
        <v>19234.05</v>
      </c>
      <c r="I8732">
        <v>0.03</v>
      </c>
      <c r="J8732" s="2">
        <v>19234.05</v>
      </c>
      <c r="K8732" s="2">
        <v>2203</v>
      </c>
      <c r="L8732">
        <v>8.73</v>
      </c>
      <c r="M8732" t="s">
        <v>51</v>
      </c>
      <c r="N8732" t="s">
        <v>463</v>
      </c>
      <c r="O8732" t="s">
        <v>53</v>
      </c>
    </row>
    <row r="8733" spans="1:15" x14ac:dyDescent="0.2">
      <c r="A8733" s="1" t="s">
        <v>505</v>
      </c>
      <c r="B8733" s="1">
        <v>46028</v>
      </c>
      <c r="C8733" t="s">
        <v>490</v>
      </c>
      <c r="D8733" t="s">
        <v>491</v>
      </c>
      <c r="F8733" t="s">
        <v>106</v>
      </c>
      <c r="G8733" t="s">
        <v>117</v>
      </c>
      <c r="H8733" s="2">
        <v>17000</v>
      </c>
      <c r="I8733">
        <v>0.02</v>
      </c>
      <c r="J8733" s="2">
        <v>17000</v>
      </c>
      <c r="K8733" s="2">
        <v>17000</v>
      </c>
      <c r="L8733">
        <v>100</v>
      </c>
      <c r="M8733" t="s">
        <v>18</v>
      </c>
      <c r="N8733" t="s">
        <v>108</v>
      </c>
      <c r="O8733" t="s">
        <v>20</v>
      </c>
    </row>
    <row r="8734" spans="1:15" x14ac:dyDescent="0.2">
      <c r="A8734" s="1" t="s">
        <v>505</v>
      </c>
      <c r="B8734" s="1">
        <v>46028</v>
      </c>
      <c r="C8734">
        <v>3632</v>
      </c>
      <c r="D8734" t="s">
        <v>487</v>
      </c>
      <c r="F8734" t="s">
        <v>69</v>
      </c>
      <c r="G8734" t="s">
        <v>17</v>
      </c>
      <c r="H8734" s="2">
        <v>15777.37</v>
      </c>
      <c r="I8734">
        <v>0.02</v>
      </c>
      <c r="J8734" s="2">
        <v>15777.37</v>
      </c>
      <c r="K8734" s="2">
        <v>6100</v>
      </c>
      <c r="L8734">
        <v>2.59</v>
      </c>
      <c r="M8734" t="s">
        <v>73</v>
      </c>
      <c r="N8734" t="s">
        <v>74</v>
      </c>
      <c r="O8734" t="s">
        <v>75</v>
      </c>
    </row>
    <row r="8735" spans="1:15" x14ac:dyDescent="0.2">
      <c r="A8735" s="1" t="s">
        <v>505</v>
      </c>
      <c r="B8735" s="1">
        <v>46028</v>
      </c>
      <c r="C8735" t="s">
        <v>103</v>
      </c>
      <c r="D8735" t="s">
        <v>127</v>
      </c>
      <c r="F8735" t="s">
        <v>106</v>
      </c>
      <c r="G8735" t="s">
        <v>107</v>
      </c>
      <c r="H8735" s="2">
        <v>15160.17</v>
      </c>
      <c r="I8735">
        <v>0.02</v>
      </c>
      <c r="J8735" s="2">
        <v>15160.17</v>
      </c>
      <c r="K8735" s="2">
        <v>118056</v>
      </c>
      <c r="L8735">
        <v>12.84</v>
      </c>
      <c r="M8735" t="s">
        <v>128</v>
      </c>
      <c r="N8735" t="s">
        <v>108</v>
      </c>
      <c r="O8735" t="s">
        <v>103</v>
      </c>
    </row>
    <row r="8736" spans="1:15" x14ac:dyDescent="0.2">
      <c r="A8736" s="1" t="s">
        <v>505</v>
      </c>
      <c r="B8736" s="1">
        <v>46028</v>
      </c>
      <c r="C8736">
        <v>194480</v>
      </c>
      <c r="D8736" t="s">
        <v>492</v>
      </c>
      <c r="F8736" t="s">
        <v>69</v>
      </c>
      <c r="G8736" t="s">
        <v>17</v>
      </c>
      <c r="H8736" s="2">
        <v>14834.69</v>
      </c>
      <c r="I8736">
        <v>0.02</v>
      </c>
      <c r="J8736" s="2">
        <v>14834.69</v>
      </c>
      <c r="K8736">
        <v>668</v>
      </c>
      <c r="L8736">
        <v>22.21</v>
      </c>
      <c r="M8736" t="s">
        <v>51</v>
      </c>
      <c r="N8736" t="s">
        <v>463</v>
      </c>
      <c r="O8736" t="s">
        <v>53</v>
      </c>
    </row>
    <row r="8737" spans="1:15" x14ac:dyDescent="0.2">
      <c r="A8737" s="1" t="s">
        <v>505</v>
      </c>
      <c r="B8737" s="1">
        <v>46028</v>
      </c>
      <c r="C8737" t="s">
        <v>389</v>
      </c>
      <c r="D8737" t="s">
        <v>494</v>
      </c>
      <c r="F8737" t="s">
        <v>106</v>
      </c>
      <c r="G8737" t="s">
        <v>107</v>
      </c>
      <c r="H8737" s="2">
        <v>8485.4599999999991</v>
      </c>
      <c r="I8737">
        <v>0.01</v>
      </c>
      <c r="J8737" s="2">
        <v>8485.4599999999991</v>
      </c>
      <c r="K8737" s="2">
        <v>6746</v>
      </c>
      <c r="L8737">
        <v>125.79</v>
      </c>
      <c r="M8737" t="s">
        <v>387</v>
      </c>
      <c r="N8737" t="s">
        <v>108</v>
      </c>
      <c r="O8737" t="s">
        <v>389</v>
      </c>
    </row>
    <row r="8738" spans="1:15" x14ac:dyDescent="0.2">
      <c r="A8738" s="1" t="s">
        <v>505</v>
      </c>
      <c r="B8738" s="1">
        <v>46028</v>
      </c>
      <c r="C8738" t="s">
        <v>526</v>
      </c>
      <c r="D8738" t="s">
        <v>528</v>
      </c>
      <c r="F8738" t="s">
        <v>106</v>
      </c>
      <c r="G8738" t="s">
        <v>107</v>
      </c>
      <c r="H8738" s="2">
        <v>6719.51</v>
      </c>
      <c r="I8738">
        <v>0.01</v>
      </c>
      <c r="J8738" s="2">
        <v>6719.51</v>
      </c>
      <c r="K8738" s="2">
        <v>112551723</v>
      </c>
      <c r="L8738">
        <v>0.01</v>
      </c>
      <c r="M8738" t="s">
        <v>524</v>
      </c>
      <c r="N8738" t="s">
        <v>108</v>
      </c>
      <c r="O8738" t="s">
        <v>526</v>
      </c>
    </row>
    <row r="8739" spans="1:15" x14ac:dyDescent="0.2">
      <c r="A8739" s="1" t="s">
        <v>505</v>
      </c>
      <c r="B8739" s="1">
        <v>46028</v>
      </c>
      <c r="C8739" t="s">
        <v>152</v>
      </c>
      <c r="D8739" t="s">
        <v>153</v>
      </c>
      <c r="F8739" t="s">
        <v>106</v>
      </c>
      <c r="G8739" t="s">
        <v>107</v>
      </c>
      <c r="H8739" s="2">
        <v>4985.41</v>
      </c>
      <c r="I8739">
        <v>0.01</v>
      </c>
      <c r="J8739" s="2">
        <v>4985.41</v>
      </c>
      <c r="K8739" s="2">
        <v>3691</v>
      </c>
      <c r="L8739">
        <v>135.07</v>
      </c>
      <c r="M8739" t="s">
        <v>154</v>
      </c>
      <c r="N8739" t="s">
        <v>108</v>
      </c>
      <c r="O8739" t="s">
        <v>152</v>
      </c>
    </row>
    <row r="8740" spans="1:15" x14ac:dyDescent="0.2">
      <c r="A8740" s="1" t="s">
        <v>505</v>
      </c>
      <c r="B8740" s="1">
        <v>46028</v>
      </c>
      <c r="C8740" t="s">
        <v>384</v>
      </c>
      <c r="D8740" t="s">
        <v>493</v>
      </c>
      <c r="F8740" t="s">
        <v>106</v>
      </c>
      <c r="G8740" t="s">
        <v>107</v>
      </c>
      <c r="H8740" s="2">
        <v>4138.9399999999996</v>
      </c>
      <c r="I8740">
        <v>0.01</v>
      </c>
      <c r="J8740" s="2">
        <v>4138.9399999999996</v>
      </c>
      <c r="K8740" s="2">
        <v>38123</v>
      </c>
      <c r="L8740">
        <v>10.86</v>
      </c>
      <c r="M8740" t="s">
        <v>363</v>
      </c>
      <c r="N8740" t="s">
        <v>108</v>
      </c>
      <c r="O8740" t="s">
        <v>384</v>
      </c>
    </row>
    <row r="8741" spans="1:15" x14ac:dyDescent="0.2">
      <c r="A8741" s="1" t="s">
        <v>505</v>
      </c>
      <c r="B8741" s="1">
        <v>46028</v>
      </c>
      <c r="C8741" t="s">
        <v>376</v>
      </c>
      <c r="D8741" t="s">
        <v>495</v>
      </c>
      <c r="F8741" t="s">
        <v>106</v>
      </c>
      <c r="G8741" t="s">
        <v>107</v>
      </c>
      <c r="H8741" s="2">
        <v>3731.04</v>
      </c>
      <c r="I8741">
        <v>0.01</v>
      </c>
      <c r="J8741" s="2">
        <v>3731.04</v>
      </c>
      <c r="K8741" s="2">
        <v>5544</v>
      </c>
      <c r="L8741">
        <v>67.3</v>
      </c>
      <c r="M8741" t="s">
        <v>374</v>
      </c>
      <c r="N8741" t="s">
        <v>108</v>
      </c>
      <c r="O8741" t="s">
        <v>376</v>
      </c>
    </row>
    <row r="8742" spans="1:15" x14ac:dyDescent="0.2">
      <c r="A8742" s="1" t="s">
        <v>505</v>
      </c>
      <c r="B8742" s="1">
        <v>46028</v>
      </c>
      <c r="C8742" t="s">
        <v>496</v>
      </c>
      <c r="D8742" t="s">
        <v>497</v>
      </c>
      <c r="F8742" t="s">
        <v>106</v>
      </c>
      <c r="G8742" t="s">
        <v>107</v>
      </c>
      <c r="H8742" s="2">
        <v>3591.8</v>
      </c>
      <c r="I8742">
        <v>0</v>
      </c>
      <c r="J8742" s="2">
        <v>3591.8</v>
      </c>
      <c r="K8742" s="2">
        <v>14536</v>
      </c>
      <c r="L8742">
        <v>24.71</v>
      </c>
      <c r="M8742" t="s">
        <v>498</v>
      </c>
      <c r="N8742" t="s">
        <v>108</v>
      </c>
      <c r="O8742" t="s">
        <v>496</v>
      </c>
    </row>
    <row r="8743" spans="1:15" x14ac:dyDescent="0.2">
      <c r="A8743" s="1" t="s">
        <v>505</v>
      </c>
      <c r="B8743" s="1">
        <v>46028</v>
      </c>
      <c r="C8743" t="s">
        <v>40</v>
      </c>
      <c r="D8743" t="s">
        <v>125</v>
      </c>
      <c r="F8743" t="s">
        <v>106</v>
      </c>
      <c r="G8743" t="s">
        <v>107</v>
      </c>
      <c r="H8743" s="2">
        <v>2393.98</v>
      </c>
      <c r="I8743">
        <v>0</v>
      </c>
      <c r="J8743" s="2">
        <v>2393.98</v>
      </c>
      <c r="K8743" s="2">
        <v>2047</v>
      </c>
      <c r="L8743">
        <v>116.96</v>
      </c>
      <c r="M8743" t="s">
        <v>126</v>
      </c>
      <c r="N8743" t="s">
        <v>108</v>
      </c>
      <c r="O8743" t="s">
        <v>40</v>
      </c>
    </row>
    <row r="8744" spans="1:15" x14ac:dyDescent="0.2">
      <c r="A8744" s="1" t="s">
        <v>505</v>
      </c>
      <c r="B8744" s="1">
        <v>46028</v>
      </c>
      <c r="C8744" t="s">
        <v>414</v>
      </c>
      <c r="D8744" t="s">
        <v>499</v>
      </c>
      <c r="F8744" t="s">
        <v>106</v>
      </c>
      <c r="G8744" t="s">
        <v>107</v>
      </c>
      <c r="H8744" s="2">
        <v>2350.0500000000002</v>
      </c>
      <c r="I8744">
        <v>0</v>
      </c>
      <c r="J8744" s="2">
        <v>2350.0500000000002</v>
      </c>
      <c r="K8744" s="2">
        <v>8463</v>
      </c>
      <c r="L8744">
        <v>27.77</v>
      </c>
      <c r="M8744" t="s">
        <v>412</v>
      </c>
      <c r="N8744" t="s">
        <v>108</v>
      </c>
      <c r="O8744" t="s">
        <v>414</v>
      </c>
    </row>
    <row r="8745" spans="1:15" x14ac:dyDescent="0.2">
      <c r="A8745" s="1" t="s">
        <v>505</v>
      </c>
      <c r="B8745" s="1">
        <v>46028</v>
      </c>
      <c r="C8745" t="s">
        <v>35</v>
      </c>
      <c r="D8745" t="s">
        <v>113</v>
      </c>
      <c r="F8745" t="s">
        <v>106</v>
      </c>
      <c r="G8745" t="s">
        <v>107</v>
      </c>
      <c r="H8745" s="2">
        <v>1739.34</v>
      </c>
      <c r="I8745">
        <v>0</v>
      </c>
      <c r="J8745" s="2">
        <v>1739.34</v>
      </c>
      <c r="K8745" s="2">
        <v>54843</v>
      </c>
      <c r="L8745">
        <v>3.17</v>
      </c>
      <c r="M8745" t="s">
        <v>33</v>
      </c>
      <c r="N8745" t="s">
        <v>108</v>
      </c>
      <c r="O8745" t="s">
        <v>35</v>
      </c>
    </row>
    <row r="8746" spans="1:15" x14ac:dyDescent="0.2">
      <c r="A8746" s="1" t="s">
        <v>505</v>
      </c>
      <c r="B8746" s="1">
        <v>46028</v>
      </c>
      <c r="C8746" t="s">
        <v>500</v>
      </c>
      <c r="D8746" t="s">
        <v>501</v>
      </c>
      <c r="F8746" t="s">
        <v>106</v>
      </c>
      <c r="G8746" t="s">
        <v>107</v>
      </c>
      <c r="H8746" s="2">
        <v>1012.54</v>
      </c>
      <c r="I8746">
        <v>0</v>
      </c>
      <c r="J8746" s="2">
        <v>1012.54</v>
      </c>
      <c r="K8746" s="2">
        <v>10174</v>
      </c>
      <c r="L8746">
        <v>9.9499999999999993</v>
      </c>
      <c r="M8746" t="s">
        <v>502</v>
      </c>
      <c r="N8746" t="s">
        <v>108</v>
      </c>
      <c r="O8746" t="s">
        <v>500</v>
      </c>
    </row>
    <row r="8747" spans="1:15" x14ac:dyDescent="0.2">
      <c r="A8747" s="1" t="s">
        <v>505</v>
      </c>
      <c r="B8747" s="1">
        <v>46028</v>
      </c>
      <c r="C8747" t="s">
        <v>725</v>
      </c>
      <c r="D8747" t="s">
        <v>726</v>
      </c>
      <c r="F8747" t="s">
        <v>106</v>
      </c>
      <c r="G8747" t="s">
        <v>132</v>
      </c>
      <c r="H8747">
        <v>0</v>
      </c>
      <c r="I8747">
        <v>0</v>
      </c>
      <c r="J8747" s="2">
        <v>258220</v>
      </c>
      <c r="K8747">
        <v>5</v>
      </c>
      <c r="L8747" s="2">
        <v>25822</v>
      </c>
      <c r="M8747" t="s">
        <v>108</v>
      </c>
      <c r="N8747" t="s">
        <v>133</v>
      </c>
      <c r="O8747" t="s">
        <v>20</v>
      </c>
    </row>
    <row r="8748" spans="1:15" x14ac:dyDescent="0.2">
      <c r="A8748" s="1" t="s">
        <v>186</v>
      </c>
      <c r="B8748" s="1">
        <v>46031</v>
      </c>
      <c r="C8748" t="s">
        <v>58</v>
      </c>
      <c r="D8748" t="s">
        <v>59</v>
      </c>
      <c r="E8748" t="s">
        <v>15</v>
      </c>
      <c r="F8748" t="s">
        <v>16</v>
      </c>
      <c r="G8748" t="s">
        <v>17</v>
      </c>
      <c r="H8748" s="2">
        <v>24558329.850000001</v>
      </c>
      <c r="I8748">
        <v>5.73</v>
      </c>
      <c r="J8748" s="2">
        <v>24558329.850000001</v>
      </c>
      <c r="K8748" s="2">
        <v>71165</v>
      </c>
      <c r="L8748">
        <v>345.09</v>
      </c>
      <c r="M8748" t="s">
        <v>18</v>
      </c>
      <c r="N8748" t="s">
        <v>19</v>
      </c>
      <c r="O8748" t="s">
        <v>20</v>
      </c>
    </row>
    <row r="8749" spans="1:15" x14ac:dyDescent="0.2">
      <c r="A8749" s="1" t="s">
        <v>186</v>
      </c>
      <c r="B8749" s="1">
        <v>46031</v>
      </c>
      <c r="C8749">
        <v>5930</v>
      </c>
      <c r="D8749" t="s">
        <v>50</v>
      </c>
      <c r="E8749" t="s">
        <v>15</v>
      </c>
      <c r="F8749" t="s">
        <v>16</v>
      </c>
      <c r="G8749" t="s">
        <v>17</v>
      </c>
      <c r="H8749" s="2">
        <v>21500077.5</v>
      </c>
      <c r="I8749">
        <v>5.0199999999999996</v>
      </c>
      <c r="J8749" s="2">
        <v>21500077.5</v>
      </c>
      <c r="K8749" s="2">
        <v>225542</v>
      </c>
      <c r="L8749">
        <v>95.33</v>
      </c>
      <c r="M8749" t="s">
        <v>51</v>
      </c>
      <c r="N8749" t="s">
        <v>52</v>
      </c>
      <c r="O8749" t="s">
        <v>53</v>
      </c>
    </row>
    <row r="8750" spans="1:15" x14ac:dyDescent="0.2">
      <c r="A8750" s="1" t="s">
        <v>186</v>
      </c>
      <c r="B8750" s="1">
        <v>46031</v>
      </c>
      <c r="C8750" t="s">
        <v>36</v>
      </c>
      <c r="D8750" t="s">
        <v>37</v>
      </c>
      <c r="E8750" t="s">
        <v>15</v>
      </c>
      <c r="F8750" t="s">
        <v>16</v>
      </c>
      <c r="G8750" t="s">
        <v>17</v>
      </c>
      <c r="H8750" s="2">
        <v>20955044.190000001</v>
      </c>
      <c r="I8750">
        <v>4.8899999999999997</v>
      </c>
      <c r="J8750" s="2">
        <v>20955044.190000001</v>
      </c>
      <c r="K8750" s="2">
        <v>16643</v>
      </c>
      <c r="L8750" s="2">
        <v>1259.0899999999999</v>
      </c>
      <c r="M8750" t="s">
        <v>38</v>
      </c>
      <c r="N8750" t="s">
        <v>39</v>
      </c>
      <c r="O8750" t="s">
        <v>40</v>
      </c>
    </row>
    <row r="8751" spans="1:15" x14ac:dyDescent="0.2">
      <c r="A8751" s="1" t="s">
        <v>186</v>
      </c>
      <c r="B8751" s="1">
        <v>46031</v>
      </c>
      <c r="C8751">
        <v>2330</v>
      </c>
      <c r="D8751" t="s">
        <v>32</v>
      </c>
      <c r="E8751" t="s">
        <v>15</v>
      </c>
      <c r="F8751" t="s">
        <v>16</v>
      </c>
      <c r="G8751" t="s">
        <v>17</v>
      </c>
      <c r="H8751" s="2">
        <v>20772676.199999999</v>
      </c>
      <c r="I8751">
        <v>4.8499999999999996</v>
      </c>
      <c r="J8751" s="2">
        <v>20772676.199999999</v>
      </c>
      <c r="K8751" s="2">
        <v>391126</v>
      </c>
      <c r="L8751">
        <v>53.11</v>
      </c>
      <c r="M8751" t="s">
        <v>33</v>
      </c>
      <c r="N8751" t="s">
        <v>34</v>
      </c>
      <c r="O8751" t="s">
        <v>35</v>
      </c>
    </row>
    <row r="8752" spans="1:15" x14ac:dyDescent="0.2">
      <c r="A8752" s="1" t="s">
        <v>186</v>
      </c>
      <c r="B8752" s="1">
        <v>46031</v>
      </c>
      <c r="C8752" t="s">
        <v>41</v>
      </c>
      <c r="D8752" t="s">
        <v>42</v>
      </c>
      <c r="E8752" t="s">
        <v>15</v>
      </c>
      <c r="F8752" t="s">
        <v>43</v>
      </c>
      <c r="G8752" t="s">
        <v>17</v>
      </c>
      <c r="H8752" s="2">
        <v>19781494.32</v>
      </c>
      <c r="I8752">
        <v>4.62</v>
      </c>
      <c r="J8752" s="2">
        <v>19781494.32</v>
      </c>
      <c r="K8752" s="2">
        <v>79964</v>
      </c>
      <c r="L8752">
        <v>247.38</v>
      </c>
      <c r="M8752" t="s">
        <v>18</v>
      </c>
      <c r="N8752" t="s">
        <v>19</v>
      </c>
      <c r="O8752" t="s">
        <v>20</v>
      </c>
    </row>
    <row r="8753" spans="1:15" x14ac:dyDescent="0.2">
      <c r="A8753" s="1" t="s">
        <v>186</v>
      </c>
      <c r="B8753" s="1">
        <v>46031</v>
      </c>
      <c r="C8753" t="s">
        <v>157</v>
      </c>
      <c r="D8753" t="s">
        <v>158</v>
      </c>
      <c r="E8753" t="s">
        <v>15</v>
      </c>
      <c r="F8753" t="s">
        <v>16</v>
      </c>
      <c r="G8753" t="s">
        <v>17</v>
      </c>
      <c r="H8753" s="2">
        <v>19517367.539999999</v>
      </c>
      <c r="I8753">
        <v>4.5599999999999996</v>
      </c>
      <c r="J8753" s="2">
        <v>19517367.539999999</v>
      </c>
      <c r="K8753" s="2">
        <v>64803</v>
      </c>
      <c r="L8753">
        <v>301.18</v>
      </c>
      <c r="M8753" t="s">
        <v>18</v>
      </c>
      <c r="N8753" t="s">
        <v>19</v>
      </c>
      <c r="O8753" t="s">
        <v>20</v>
      </c>
    </row>
    <row r="8754" spans="1:15" x14ac:dyDescent="0.2">
      <c r="A8754" s="1" t="s">
        <v>186</v>
      </c>
      <c r="B8754" s="1">
        <v>46031</v>
      </c>
      <c r="C8754" t="s">
        <v>25</v>
      </c>
      <c r="D8754" t="s">
        <v>26</v>
      </c>
      <c r="E8754" t="s">
        <v>15</v>
      </c>
      <c r="F8754" t="s">
        <v>16</v>
      </c>
      <c r="G8754" t="s">
        <v>17</v>
      </c>
      <c r="H8754" s="2">
        <v>18794531.34</v>
      </c>
      <c r="I8754">
        <v>4.3899999999999997</v>
      </c>
      <c r="J8754" s="2">
        <v>18794531.34</v>
      </c>
      <c r="K8754" s="2">
        <v>101669</v>
      </c>
      <c r="L8754">
        <v>184.86</v>
      </c>
      <c r="M8754" t="s">
        <v>18</v>
      </c>
      <c r="N8754" t="s">
        <v>19</v>
      </c>
      <c r="O8754" t="s">
        <v>20</v>
      </c>
    </row>
    <row r="8755" spans="1:15" x14ac:dyDescent="0.2">
      <c r="A8755" s="1" t="s">
        <v>186</v>
      </c>
      <c r="B8755" s="1">
        <v>46031</v>
      </c>
      <c r="C8755" t="s">
        <v>29</v>
      </c>
      <c r="D8755" t="s">
        <v>30</v>
      </c>
      <c r="E8755" t="s">
        <v>15</v>
      </c>
      <c r="F8755" t="s">
        <v>16</v>
      </c>
      <c r="G8755" t="s">
        <v>17</v>
      </c>
      <c r="H8755" s="2">
        <v>18384143.120000001</v>
      </c>
      <c r="I8755">
        <v>4.29</v>
      </c>
      <c r="J8755" s="2">
        <v>18384143.120000001</v>
      </c>
      <c r="K8755" s="2">
        <v>92606</v>
      </c>
      <c r="L8755">
        <v>198.52</v>
      </c>
      <c r="M8755" t="s">
        <v>18</v>
      </c>
      <c r="N8755" t="s">
        <v>31</v>
      </c>
      <c r="O8755" t="s">
        <v>20</v>
      </c>
    </row>
    <row r="8756" spans="1:15" x14ac:dyDescent="0.2">
      <c r="A8756" s="1" t="s">
        <v>186</v>
      </c>
      <c r="B8756" s="1">
        <v>46031</v>
      </c>
      <c r="C8756" t="s">
        <v>23</v>
      </c>
      <c r="D8756" t="s">
        <v>24</v>
      </c>
      <c r="E8756" t="s">
        <v>15</v>
      </c>
      <c r="F8756" t="s">
        <v>16</v>
      </c>
      <c r="G8756" t="s">
        <v>17</v>
      </c>
      <c r="H8756" s="2">
        <v>18235645.440000001</v>
      </c>
      <c r="I8756">
        <v>4.26</v>
      </c>
      <c r="J8756" s="2">
        <v>18235645.440000001</v>
      </c>
      <c r="K8756" s="2">
        <v>38048</v>
      </c>
      <c r="L8756">
        <v>479.28</v>
      </c>
      <c r="M8756" t="s">
        <v>18</v>
      </c>
      <c r="N8756" t="s">
        <v>19</v>
      </c>
      <c r="O8756" t="s">
        <v>20</v>
      </c>
    </row>
    <row r="8757" spans="1:15" x14ac:dyDescent="0.2">
      <c r="A8757" s="1" t="s">
        <v>186</v>
      </c>
      <c r="B8757" s="1">
        <v>46031</v>
      </c>
      <c r="C8757" t="s">
        <v>46</v>
      </c>
      <c r="D8757" t="s">
        <v>47</v>
      </c>
      <c r="E8757" t="s">
        <v>15</v>
      </c>
      <c r="F8757" t="s">
        <v>16</v>
      </c>
      <c r="G8757" t="s">
        <v>17</v>
      </c>
      <c r="H8757" s="2">
        <v>18027164.539999999</v>
      </c>
      <c r="I8757">
        <v>4.21</v>
      </c>
      <c r="J8757" s="2">
        <v>18027164.539999999</v>
      </c>
      <c r="K8757" s="2">
        <v>59257</v>
      </c>
      <c r="L8757">
        <v>304.22000000000003</v>
      </c>
      <c r="M8757" t="s">
        <v>18</v>
      </c>
      <c r="N8757" t="s">
        <v>31</v>
      </c>
      <c r="O8757" t="s">
        <v>20</v>
      </c>
    </row>
    <row r="8758" spans="1:15" x14ac:dyDescent="0.2">
      <c r="A8758" s="1" t="s">
        <v>186</v>
      </c>
      <c r="B8758" s="1">
        <v>46031</v>
      </c>
      <c r="C8758" t="s">
        <v>62</v>
      </c>
      <c r="D8758" t="s">
        <v>63</v>
      </c>
      <c r="E8758" t="s">
        <v>15</v>
      </c>
      <c r="F8758" t="s">
        <v>16</v>
      </c>
      <c r="G8758" t="s">
        <v>17</v>
      </c>
      <c r="H8758" s="2">
        <v>17695537.300000001</v>
      </c>
      <c r="I8758">
        <v>4.13</v>
      </c>
      <c r="J8758" s="2">
        <v>17695537.300000001</v>
      </c>
      <c r="K8758" s="2">
        <v>388486</v>
      </c>
      <c r="L8758">
        <v>45.55</v>
      </c>
      <c r="M8758" t="s">
        <v>18</v>
      </c>
      <c r="N8758" t="s">
        <v>19</v>
      </c>
      <c r="O8758" t="s">
        <v>20</v>
      </c>
    </row>
    <row r="8759" spans="1:15" x14ac:dyDescent="0.2">
      <c r="A8759" s="1" t="s">
        <v>186</v>
      </c>
      <c r="B8759" s="1">
        <v>46031</v>
      </c>
      <c r="C8759" t="s">
        <v>13</v>
      </c>
      <c r="D8759" t="s">
        <v>14</v>
      </c>
      <c r="E8759" t="s">
        <v>15</v>
      </c>
      <c r="F8759" t="s">
        <v>16</v>
      </c>
      <c r="G8759" t="s">
        <v>17</v>
      </c>
      <c r="H8759" s="2">
        <v>17409639.120000001</v>
      </c>
      <c r="I8759">
        <v>4.0599999999999996</v>
      </c>
      <c r="J8759" s="2">
        <v>17409639.120000001</v>
      </c>
      <c r="K8759" s="2">
        <v>98088</v>
      </c>
      <c r="L8759">
        <v>177.49</v>
      </c>
      <c r="M8759" t="s">
        <v>18</v>
      </c>
      <c r="N8759" t="s">
        <v>19</v>
      </c>
      <c r="O8759" t="s">
        <v>20</v>
      </c>
    </row>
    <row r="8760" spans="1:15" x14ac:dyDescent="0.2">
      <c r="A8760" s="1" t="s">
        <v>186</v>
      </c>
      <c r="B8760" s="1">
        <v>46031</v>
      </c>
      <c r="C8760" t="s">
        <v>54</v>
      </c>
      <c r="D8760" t="s">
        <v>55</v>
      </c>
      <c r="E8760" t="s">
        <v>15</v>
      </c>
      <c r="F8760" t="s">
        <v>16</v>
      </c>
      <c r="G8760" t="s">
        <v>17</v>
      </c>
      <c r="H8760" s="2">
        <v>17160956.68</v>
      </c>
      <c r="I8760">
        <v>4.01</v>
      </c>
      <c r="J8760" s="2">
        <v>17160956.68</v>
      </c>
      <c r="K8760" s="2">
        <v>66164</v>
      </c>
      <c r="L8760">
        <v>259.37</v>
      </c>
      <c r="M8760" t="s">
        <v>18</v>
      </c>
      <c r="N8760" t="s">
        <v>19</v>
      </c>
      <c r="O8760" t="s">
        <v>20</v>
      </c>
    </row>
    <row r="8761" spans="1:15" x14ac:dyDescent="0.2">
      <c r="A8761" s="1" t="s">
        <v>186</v>
      </c>
      <c r="B8761" s="1">
        <v>46031</v>
      </c>
      <c r="C8761" t="s">
        <v>44</v>
      </c>
      <c r="D8761" t="s">
        <v>45</v>
      </c>
      <c r="E8761" t="s">
        <v>15</v>
      </c>
      <c r="F8761" t="s">
        <v>16</v>
      </c>
      <c r="G8761" t="s">
        <v>17</v>
      </c>
      <c r="H8761" s="2">
        <v>17144740.559999999</v>
      </c>
      <c r="I8761">
        <v>4</v>
      </c>
      <c r="J8761" s="2">
        <v>17144740.559999999</v>
      </c>
      <c r="K8761" s="2">
        <v>232062</v>
      </c>
      <c r="L8761">
        <v>73.88</v>
      </c>
      <c r="M8761" t="s">
        <v>18</v>
      </c>
      <c r="N8761" t="s">
        <v>19</v>
      </c>
      <c r="O8761" t="s">
        <v>20</v>
      </c>
    </row>
    <row r="8762" spans="1:15" x14ac:dyDescent="0.2">
      <c r="A8762" s="1" t="s">
        <v>186</v>
      </c>
      <c r="B8762" s="1">
        <v>46031</v>
      </c>
      <c r="C8762" t="s">
        <v>27</v>
      </c>
      <c r="D8762" t="s">
        <v>28</v>
      </c>
      <c r="E8762" t="s">
        <v>15</v>
      </c>
      <c r="F8762" t="s">
        <v>16</v>
      </c>
      <c r="G8762" t="s">
        <v>17</v>
      </c>
      <c r="H8762" s="2">
        <v>16876925.559999999</v>
      </c>
      <c r="I8762">
        <v>3.94</v>
      </c>
      <c r="J8762" s="2">
        <v>16876925.559999999</v>
      </c>
      <c r="K8762" s="2">
        <v>83068</v>
      </c>
      <c r="L8762">
        <v>203.17</v>
      </c>
      <c r="M8762" t="s">
        <v>18</v>
      </c>
      <c r="N8762" t="s">
        <v>19</v>
      </c>
      <c r="O8762" t="s">
        <v>20</v>
      </c>
    </row>
    <row r="8763" spans="1:15" x14ac:dyDescent="0.2">
      <c r="A8763" s="1" t="s">
        <v>186</v>
      </c>
      <c r="B8763" s="1">
        <v>46031</v>
      </c>
      <c r="C8763" t="s">
        <v>21</v>
      </c>
      <c r="D8763" t="s">
        <v>22</v>
      </c>
      <c r="E8763" t="s">
        <v>15</v>
      </c>
      <c r="F8763" t="s">
        <v>16</v>
      </c>
      <c r="G8763" t="s">
        <v>17</v>
      </c>
      <c r="H8763" s="2">
        <v>15624036.27</v>
      </c>
      <c r="I8763">
        <v>3.65</v>
      </c>
      <c r="J8763" s="2">
        <v>15624036.27</v>
      </c>
      <c r="K8763" s="2">
        <v>45291</v>
      </c>
      <c r="L8763">
        <v>344.97</v>
      </c>
      <c r="M8763" t="s">
        <v>18</v>
      </c>
      <c r="N8763" t="s">
        <v>19</v>
      </c>
      <c r="O8763" t="s">
        <v>20</v>
      </c>
    </row>
    <row r="8764" spans="1:15" x14ac:dyDescent="0.2">
      <c r="A8764" s="1" t="s">
        <v>186</v>
      </c>
      <c r="B8764" s="1">
        <v>46031</v>
      </c>
      <c r="C8764" t="s">
        <v>48</v>
      </c>
      <c r="D8764" t="s">
        <v>49</v>
      </c>
      <c r="E8764" t="s">
        <v>15</v>
      </c>
      <c r="F8764" t="s">
        <v>16</v>
      </c>
      <c r="G8764" t="s">
        <v>17</v>
      </c>
      <c r="H8764" s="2">
        <v>15506682.720000001</v>
      </c>
      <c r="I8764">
        <v>3.62</v>
      </c>
      <c r="J8764" s="2">
        <v>15506682.720000001</v>
      </c>
      <c r="K8764" s="2">
        <v>87224</v>
      </c>
      <c r="L8764">
        <v>177.78</v>
      </c>
      <c r="M8764" t="s">
        <v>18</v>
      </c>
      <c r="N8764" t="s">
        <v>19</v>
      </c>
      <c r="O8764" t="s">
        <v>20</v>
      </c>
    </row>
    <row r="8765" spans="1:15" x14ac:dyDescent="0.2">
      <c r="A8765" s="1" t="s">
        <v>186</v>
      </c>
      <c r="B8765" s="1">
        <v>46031</v>
      </c>
      <c r="C8765" t="s">
        <v>60</v>
      </c>
      <c r="D8765" t="s">
        <v>61</v>
      </c>
      <c r="E8765" t="s">
        <v>15</v>
      </c>
      <c r="F8765" t="s">
        <v>16</v>
      </c>
      <c r="G8765" t="s">
        <v>17</v>
      </c>
      <c r="H8765" s="2">
        <v>14957600</v>
      </c>
      <c r="I8765">
        <v>3.49</v>
      </c>
      <c r="J8765" s="2">
        <v>14957600</v>
      </c>
      <c r="K8765" s="2">
        <v>10684</v>
      </c>
      <c r="L8765" s="2">
        <v>1400</v>
      </c>
      <c r="M8765" t="s">
        <v>18</v>
      </c>
      <c r="N8765" t="s">
        <v>19</v>
      </c>
      <c r="O8765" t="s">
        <v>20</v>
      </c>
    </row>
    <row r="8766" spans="1:15" x14ac:dyDescent="0.2">
      <c r="A8766" s="1" t="s">
        <v>186</v>
      </c>
      <c r="B8766" s="1">
        <v>46031</v>
      </c>
      <c r="C8766" t="s">
        <v>155</v>
      </c>
      <c r="D8766" t="s">
        <v>156</v>
      </c>
      <c r="E8766" t="s">
        <v>15</v>
      </c>
      <c r="F8766" t="s">
        <v>16</v>
      </c>
      <c r="G8766" t="s">
        <v>17</v>
      </c>
      <c r="H8766" s="2">
        <v>11945515.6</v>
      </c>
      <c r="I8766">
        <v>2.79</v>
      </c>
      <c r="J8766" s="2">
        <v>11945515.6</v>
      </c>
      <c r="K8766" s="2">
        <v>84242</v>
      </c>
      <c r="L8766">
        <v>141.80000000000001</v>
      </c>
      <c r="M8766" t="s">
        <v>18</v>
      </c>
      <c r="N8766" t="s">
        <v>31</v>
      </c>
      <c r="O8766" t="s">
        <v>20</v>
      </c>
    </row>
    <row r="8767" spans="1:15" x14ac:dyDescent="0.2">
      <c r="A8767" s="1" t="s">
        <v>186</v>
      </c>
      <c r="B8767" s="1">
        <v>46031</v>
      </c>
      <c r="C8767" t="s">
        <v>56</v>
      </c>
      <c r="D8767" t="s">
        <v>57</v>
      </c>
      <c r="E8767" t="s">
        <v>15</v>
      </c>
      <c r="F8767" t="s">
        <v>16</v>
      </c>
      <c r="G8767" t="s">
        <v>17</v>
      </c>
      <c r="H8767" s="2">
        <v>10730665.4</v>
      </c>
      <c r="I8767">
        <v>2.5099999999999998</v>
      </c>
      <c r="J8767" s="2">
        <v>10730665.4</v>
      </c>
      <c r="K8767" s="2">
        <v>56770</v>
      </c>
      <c r="L8767">
        <v>189.02</v>
      </c>
      <c r="M8767" t="s">
        <v>18</v>
      </c>
      <c r="N8767" t="s">
        <v>19</v>
      </c>
      <c r="O8767" t="s">
        <v>20</v>
      </c>
    </row>
    <row r="8768" spans="1:15" x14ac:dyDescent="0.2">
      <c r="A8768" s="1" t="s">
        <v>186</v>
      </c>
      <c r="B8768" s="1">
        <v>46031</v>
      </c>
      <c r="C8768" t="s">
        <v>67</v>
      </c>
      <c r="D8768" t="s">
        <v>68</v>
      </c>
      <c r="E8768" t="s">
        <v>15</v>
      </c>
      <c r="F8768" t="s">
        <v>69</v>
      </c>
      <c r="G8768" t="s">
        <v>17</v>
      </c>
      <c r="H8768" s="2">
        <v>10354883.550000001</v>
      </c>
      <c r="I8768">
        <v>2.42</v>
      </c>
      <c r="J8768" s="2">
        <v>10354883.550000001</v>
      </c>
      <c r="K8768" s="2">
        <v>31515</v>
      </c>
      <c r="L8768">
        <v>328.57</v>
      </c>
      <c r="M8768" t="s">
        <v>18</v>
      </c>
      <c r="N8768" t="s">
        <v>19</v>
      </c>
      <c r="O8768" t="s">
        <v>20</v>
      </c>
    </row>
    <row r="8769" spans="1:15" x14ac:dyDescent="0.2">
      <c r="A8769" s="1" t="s">
        <v>186</v>
      </c>
      <c r="B8769" s="1">
        <v>46031</v>
      </c>
      <c r="C8769">
        <v>8035</v>
      </c>
      <c r="D8769" t="s">
        <v>72</v>
      </c>
      <c r="E8769" t="s">
        <v>15</v>
      </c>
      <c r="F8769" t="s">
        <v>16</v>
      </c>
      <c r="G8769" t="s">
        <v>17</v>
      </c>
      <c r="H8769" s="2">
        <v>9244877.2799999993</v>
      </c>
      <c r="I8769">
        <v>2.16</v>
      </c>
      <c r="J8769" s="2">
        <v>9244877.2799999993</v>
      </c>
      <c r="K8769" s="2">
        <v>38500</v>
      </c>
      <c r="L8769">
        <v>240.13</v>
      </c>
      <c r="M8769" t="s">
        <v>73</v>
      </c>
      <c r="N8769" t="s">
        <v>74</v>
      </c>
      <c r="O8769" t="s">
        <v>75</v>
      </c>
    </row>
    <row r="8770" spans="1:15" x14ac:dyDescent="0.2">
      <c r="A8770" s="1" t="s">
        <v>186</v>
      </c>
      <c r="B8770" s="1">
        <v>46031</v>
      </c>
      <c r="C8770" t="s">
        <v>70</v>
      </c>
      <c r="D8770" t="s">
        <v>71</v>
      </c>
      <c r="E8770" t="s">
        <v>15</v>
      </c>
      <c r="F8770" t="s">
        <v>69</v>
      </c>
      <c r="G8770" t="s">
        <v>17</v>
      </c>
      <c r="H8770" s="2">
        <v>8992433.9399999995</v>
      </c>
      <c r="I8770">
        <v>2.1</v>
      </c>
      <c r="J8770" s="2">
        <v>8992433.9399999995</v>
      </c>
      <c r="K8770" s="2">
        <v>27321</v>
      </c>
      <c r="L8770">
        <v>329.14</v>
      </c>
      <c r="M8770" t="s">
        <v>18</v>
      </c>
      <c r="N8770" t="s">
        <v>19</v>
      </c>
      <c r="O8770" t="s">
        <v>20</v>
      </c>
    </row>
    <row r="8771" spans="1:15" x14ac:dyDescent="0.2">
      <c r="A8771" s="1" t="s">
        <v>186</v>
      </c>
      <c r="B8771" s="1">
        <v>46031</v>
      </c>
      <c r="C8771">
        <v>2317</v>
      </c>
      <c r="D8771" t="s">
        <v>78</v>
      </c>
      <c r="E8771" t="s">
        <v>15</v>
      </c>
      <c r="F8771" t="s">
        <v>16</v>
      </c>
      <c r="G8771" t="s">
        <v>17</v>
      </c>
      <c r="H8771" s="2">
        <v>7237332.0199999996</v>
      </c>
      <c r="I8771">
        <v>1.69</v>
      </c>
      <c r="J8771" s="2">
        <v>7237332.0199999996</v>
      </c>
      <c r="K8771" s="2">
        <v>993210</v>
      </c>
      <c r="L8771">
        <v>7.29</v>
      </c>
      <c r="M8771" t="s">
        <v>33</v>
      </c>
      <c r="N8771" t="s">
        <v>34</v>
      </c>
      <c r="O8771" t="s">
        <v>35</v>
      </c>
    </row>
    <row r="8772" spans="1:15" x14ac:dyDescent="0.2">
      <c r="A8772" s="1" t="s">
        <v>186</v>
      </c>
      <c r="B8772" s="1">
        <v>46031</v>
      </c>
      <c r="C8772" t="s">
        <v>64</v>
      </c>
      <c r="D8772" t="s">
        <v>65</v>
      </c>
      <c r="E8772" t="s">
        <v>15</v>
      </c>
      <c r="F8772" t="s">
        <v>66</v>
      </c>
      <c r="G8772" t="s">
        <v>17</v>
      </c>
      <c r="H8772" s="2">
        <v>6399598.5999999996</v>
      </c>
      <c r="I8772">
        <v>1.49</v>
      </c>
      <c r="J8772" s="2">
        <v>6399598.5999999996</v>
      </c>
      <c r="K8772" s="2">
        <v>7996</v>
      </c>
      <c r="L8772">
        <v>800.35</v>
      </c>
      <c r="M8772" t="s">
        <v>18</v>
      </c>
      <c r="N8772" t="s">
        <v>19</v>
      </c>
      <c r="O8772" t="s">
        <v>20</v>
      </c>
    </row>
    <row r="8773" spans="1:15" x14ac:dyDescent="0.2">
      <c r="A8773" s="1" t="s">
        <v>186</v>
      </c>
      <c r="B8773" s="1">
        <v>46031</v>
      </c>
      <c r="C8773" t="s">
        <v>76</v>
      </c>
      <c r="D8773" t="s">
        <v>183</v>
      </c>
      <c r="E8773" t="s">
        <v>15</v>
      </c>
      <c r="F8773" t="s">
        <v>16</v>
      </c>
      <c r="G8773" t="s">
        <v>17</v>
      </c>
      <c r="H8773" s="2">
        <v>6046664.9100000001</v>
      </c>
      <c r="I8773">
        <v>1.41</v>
      </c>
      <c r="J8773" s="2">
        <v>6046664.9100000001</v>
      </c>
      <c r="K8773" s="2">
        <v>27599</v>
      </c>
      <c r="L8773">
        <v>219.09</v>
      </c>
      <c r="M8773" t="s">
        <v>18</v>
      </c>
      <c r="N8773" t="s">
        <v>31</v>
      </c>
      <c r="O8773" t="s">
        <v>20</v>
      </c>
    </row>
    <row r="8774" spans="1:15" x14ac:dyDescent="0.2">
      <c r="A8774" s="1" t="s">
        <v>186</v>
      </c>
      <c r="B8774" s="1">
        <v>46031</v>
      </c>
      <c r="C8774" t="s">
        <v>83</v>
      </c>
      <c r="D8774" t="s">
        <v>84</v>
      </c>
      <c r="E8774" t="s">
        <v>15</v>
      </c>
      <c r="F8774" t="s">
        <v>16</v>
      </c>
      <c r="G8774" t="s">
        <v>17</v>
      </c>
      <c r="H8774" s="2">
        <v>3313441</v>
      </c>
      <c r="I8774">
        <v>0.77</v>
      </c>
      <c r="J8774" s="2">
        <v>3313441</v>
      </c>
      <c r="K8774" s="2">
        <v>44050</v>
      </c>
      <c r="L8774">
        <v>75.22</v>
      </c>
      <c r="M8774" t="s">
        <v>18</v>
      </c>
      <c r="N8774" t="s">
        <v>19</v>
      </c>
      <c r="O8774" t="s">
        <v>20</v>
      </c>
    </row>
    <row r="8775" spans="1:15" x14ac:dyDescent="0.2">
      <c r="A8775" s="1" t="s">
        <v>186</v>
      </c>
      <c r="B8775" s="1">
        <v>46031</v>
      </c>
      <c r="C8775" t="s">
        <v>81</v>
      </c>
      <c r="D8775" t="s">
        <v>82</v>
      </c>
      <c r="E8775" t="s">
        <v>15</v>
      </c>
      <c r="F8775" t="s">
        <v>16</v>
      </c>
      <c r="G8775" t="s">
        <v>17</v>
      </c>
      <c r="H8775" s="2">
        <v>3156142.92</v>
      </c>
      <c r="I8775">
        <v>0.74</v>
      </c>
      <c r="J8775" s="2">
        <v>3156142.92</v>
      </c>
      <c r="K8775" s="2">
        <v>26166</v>
      </c>
      <c r="L8775">
        <v>120.62</v>
      </c>
      <c r="M8775" t="s">
        <v>18</v>
      </c>
      <c r="N8775" t="s">
        <v>31</v>
      </c>
      <c r="O8775" t="s">
        <v>20</v>
      </c>
    </row>
    <row r="8776" spans="1:15" x14ac:dyDescent="0.2">
      <c r="A8776" s="1" t="s">
        <v>186</v>
      </c>
      <c r="B8776" s="1">
        <v>46031</v>
      </c>
      <c r="C8776" t="s">
        <v>96</v>
      </c>
      <c r="D8776" t="s">
        <v>97</v>
      </c>
      <c r="E8776" t="s">
        <v>15</v>
      </c>
      <c r="F8776" t="s">
        <v>16</v>
      </c>
      <c r="G8776" t="s">
        <v>17</v>
      </c>
      <c r="H8776" s="2">
        <v>2705427.48</v>
      </c>
      <c r="I8776">
        <v>0.63</v>
      </c>
      <c r="J8776" s="2">
        <v>2705427.48</v>
      </c>
      <c r="K8776" s="2">
        <v>6629</v>
      </c>
      <c r="L8776">
        <v>408.12</v>
      </c>
      <c r="M8776" t="s">
        <v>18</v>
      </c>
      <c r="N8776" t="s">
        <v>19</v>
      </c>
      <c r="O8776" t="s">
        <v>20</v>
      </c>
    </row>
    <row r="8777" spans="1:15" x14ac:dyDescent="0.2">
      <c r="A8777" s="1" t="s">
        <v>186</v>
      </c>
      <c r="B8777" s="1">
        <v>46031</v>
      </c>
      <c r="C8777">
        <v>5935</v>
      </c>
      <c r="D8777" t="s">
        <v>91</v>
      </c>
      <c r="E8777" t="s">
        <v>15</v>
      </c>
      <c r="F8777" t="s">
        <v>16</v>
      </c>
      <c r="G8777" t="s">
        <v>17</v>
      </c>
      <c r="H8777" s="2">
        <v>2545773.75</v>
      </c>
      <c r="I8777">
        <v>0.59</v>
      </c>
      <c r="J8777" s="2">
        <v>2545773.75</v>
      </c>
      <c r="K8777" s="2">
        <v>36040</v>
      </c>
      <c r="L8777">
        <v>70.64</v>
      </c>
      <c r="M8777" t="s">
        <v>51</v>
      </c>
      <c r="N8777" t="s">
        <v>52</v>
      </c>
      <c r="O8777" t="s">
        <v>53</v>
      </c>
    </row>
    <row r="8778" spans="1:15" x14ac:dyDescent="0.2">
      <c r="A8778" s="1" t="s">
        <v>186</v>
      </c>
      <c r="B8778" s="1">
        <v>46031</v>
      </c>
      <c r="C8778" t="s">
        <v>85</v>
      </c>
      <c r="D8778" t="s">
        <v>86</v>
      </c>
      <c r="E8778" t="s">
        <v>15</v>
      </c>
      <c r="F8778" t="s">
        <v>16</v>
      </c>
      <c r="G8778" t="s">
        <v>17</v>
      </c>
      <c r="H8778" s="2">
        <v>2384560.86</v>
      </c>
      <c r="I8778">
        <v>0.56000000000000005</v>
      </c>
      <c r="J8778" s="2">
        <v>2384560.86</v>
      </c>
      <c r="K8778" s="2">
        <v>107558</v>
      </c>
      <c r="L8778">
        <v>22.17</v>
      </c>
      <c r="M8778" t="s">
        <v>18</v>
      </c>
      <c r="N8778" t="s">
        <v>31</v>
      </c>
      <c r="O8778" t="s">
        <v>20</v>
      </c>
    </row>
    <row r="8779" spans="1:15" x14ac:dyDescent="0.2">
      <c r="A8779" s="1" t="s">
        <v>186</v>
      </c>
      <c r="B8779" s="1">
        <v>46031</v>
      </c>
      <c r="C8779" t="s">
        <v>92</v>
      </c>
      <c r="D8779" t="s">
        <v>93</v>
      </c>
      <c r="E8779" t="s">
        <v>15</v>
      </c>
      <c r="F8779" t="s">
        <v>16</v>
      </c>
      <c r="G8779" t="s">
        <v>17</v>
      </c>
      <c r="H8779" s="2">
        <v>1795197.96</v>
      </c>
      <c r="I8779">
        <v>0.42</v>
      </c>
      <c r="J8779" s="2">
        <v>1795197.96</v>
      </c>
      <c r="K8779" s="2">
        <v>26802</v>
      </c>
      <c r="L8779">
        <v>66.98</v>
      </c>
      <c r="M8779" t="s">
        <v>18</v>
      </c>
      <c r="N8779" t="s">
        <v>31</v>
      </c>
      <c r="O8779" t="s">
        <v>20</v>
      </c>
    </row>
    <row r="8780" spans="1:15" x14ac:dyDescent="0.2">
      <c r="A8780" s="1" t="s">
        <v>186</v>
      </c>
      <c r="B8780" s="1">
        <v>46031</v>
      </c>
      <c r="C8780" t="s">
        <v>87</v>
      </c>
      <c r="D8780" t="s">
        <v>88</v>
      </c>
      <c r="E8780" t="s">
        <v>15</v>
      </c>
      <c r="F8780" t="s">
        <v>16</v>
      </c>
      <c r="G8780" t="s">
        <v>17</v>
      </c>
      <c r="H8780" s="2">
        <v>1715433.03</v>
      </c>
      <c r="I8780">
        <v>0.4</v>
      </c>
      <c r="J8780" s="2">
        <v>1715433.03</v>
      </c>
      <c r="K8780" s="2">
        <v>16277</v>
      </c>
      <c r="L8780">
        <v>105.39</v>
      </c>
      <c r="M8780" t="s">
        <v>18</v>
      </c>
      <c r="N8780" t="s">
        <v>19</v>
      </c>
      <c r="O8780" t="s">
        <v>20</v>
      </c>
    </row>
    <row r="8781" spans="1:15" x14ac:dyDescent="0.2">
      <c r="A8781" s="1" t="s">
        <v>186</v>
      </c>
      <c r="B8781" s="1">
        <v>46031</v>
      </c>
      <c r="C8781" t="s">
        <v>89</v>
      </c>
      <c r="D8781" t="s">
        <v>90</v>
      </c>
      <c r="E8781" t="s">
        <v>15</v>
      </c>
      <c r="F8781" t="s">
        <v>16</v>
      </c>
      <c r="G8781" t="s">
        <v>17</v>
      </c>
      <c r="H8781" s="2">
        <v>1182838.55</v>
      </c>
      <c r="I8781">
        <v>0.28000000000000003</v>
      </c>
      <c r="J8781" s="2">
        <v>1182838.55</v>
      </c>
      <c r="K8781" s="2">
        <v>22105</v>
      </c>
      <c r="L8781">
        <v>53.51</v>
      </c>
      <c r="M8781" t="s">
        <v>18</v>
      </c>
      <c r="N8781" t="s">
        <v>19</v>
      </c>
      <c r="O8781" t="s">
        <v>20</v>
      </c>
    </row>
    <row r="8782" spans="1:15" x14ac:dyDescent="0.2">
      <c r="A8782" s="1" t="s">
        <v>186</v>
      </c>
      <c r="B8782" s="1">
        <v>46031</v>
      </c>
      <c r="C8782" t="s">
        <v>94</v>
      </c>
      <c r="D8782" t="s">
        <v>95</v>
      </c>
      <c r="E8782" t="s">
        <v>15</v>
      </c>
      <c r="F8782" t="s">
        <v>16</v>
      </c>
      <c r="G8782" t="s">
        <v>17</v>
      </c>
      <c r="H8782" s="2">
        <v>1072430.8400000001</v>
      </c>
      <c r="I8782">
        <v>0.25</v>
      </c>
      <c r="J8782" s="2">
        <v>1072430.8400000001</v>
      </c>
      <c r="K8782" s="2">
        <v>4133</v>
      </c>
      <c r="L8782">
        <v>259.48</v>
      </c>
      <c r="M8782" t="s">
        <v>18</v>
      </c>
      <c r="N8782" t="s">
        <v>19</v>
      </c>
      <c r="O8782" t="s">
        <v>20</v>
      </c>
    </row>
    <row r="8783" spans="1:15" x14ac:dyDescent="0.2">
      <c r="A8783" s="1" t="s">
        <v>186</v>
      </c>
      <c r="B8783" s="1">
        <v>46031</v>
      </c>
      <c r="C8783" t="s">
        <v>20</v>
      </c>
      <c r="D8783" t="s">
        <v>104</v>
      </c>
      <c r="E8783" t="s">
        <v>105</v>
      </c>
      <c r="F8783" t="s">
        <v>106</v>
      </c>
      <c r="G8783" t="s">
        <v>107</v>
      </c>
      <c r="H8783" s="2">
        <v>982315.32</v>
      </c>
      <c r="I8783">
        <v>0.23</v>
      </c>
      <c r="J8783" s="2">
        <v>982315.32</v>
      </c>
      <c r="K8783" s="2">
        <v>982315</v>
      </c>
      <c r="L8783">
        <v>100</v>
      </c>
      <c r="M8783" t="s">
        <v>18</v>
      </c>
      <c r="N8783" t="s">
        <v>108</v>
      </c>
      <c r="O8783" t="s">
        <v>20</v>
      </c>
    </row>
    <row r="8784" spans="1:15" x14ac:dyDescent="0.2">
      <c r="A8784" s="1" t="s">
        <v>186</v>
      </c>
      <c r="B8784" s="1">
        <v>46031</v>
      </c>
      <c r="C8784" t="s">
        <v>159</v>
      </c>
      <c r="D8784" t="s">
        <v>160</v>
      </c>
      <c r="E8784" t="s">
        <v>15</v>
      </c>
      <c r="F8784" t="s">
        <v>16</v>
      </c>
      <c r="G8784" t="s">
        <v>17</v>
      </c>
      <c r="H8784" s="2">
        <v>819060.48</v>
      </c>
      <c r="I8784">
        <v>0.19</v>
      </c>
      <c r="J8784" s="2">
        <v>819060.48</v>
      </c>
      <c r="K8784" s="2">
        <v>11608</v>
      </c>
      <c r="L8784">
        <v>70.56</v>
      </c>
      <c r="M8784" t="s">
        <v>18</v>
      </c>
      <c r="N8784" t="s">
        <v>31</v>
      </c>
      <c r="O8784" t="s">
        <v>20</v>
      </c>
    </row>
    <row r="8785" spans="1:15" x14ac:dyDescent="0.2">
      <c r="A8785" s="1" t="s">
        <v>186</v>
      </c>
      <c r="B8785" s="1">
        <v>46031</v>
      </c>
      <c r="C8785">
        <v>992</v>
      </c>
      <c r="D8785" t="s">
        <v>100</v>
      </c>
      <c r="E8785" t="s">
        <v>15</v>
      </c>
      <c r="F8785" t="s">
        <v>16</v>
      </c>
      <c r="G8785" t="s">
        <v>17</v>
      </c>
      <c r="H8785" s="2">
        <v>795769.14</v>
      </c>
      <c r="I8785">
        <v>0.19</v>
      </c>
      <c r="J8785" s="2">
        <v>795769.14</v>
      </c>
      <c r="K8785" s="2">
        <v>690000</v>
      </c>
      <c r="L8785">
        <v>1.1499999999999999</v>
      </c>
      <c r="M8785" t="s">
        <v>101</v>
      </c>
      <c r="N8785" t="s">
        <v>102</v>
      </c>
      <c r="O8785" t="s">
        <v>103</v>
      </c>
    </row>
    <row r="8786" spans="1:15" x14ac:dyDescent="0.2">
      <c r="A8786" s="1" t="s">
        <v>186</v>
      </c>
      <c r="B8786" s="1">
        <v>46031</v>
      </c>
      <c r="C8786">
        <v>66570</v>
      </c>
      <c r="D8786" t="s">
        <v>161</v>
      </c>
      <c r="E8786" t="s">
        <v>15</v>
      </c>
      <c r="F8786" t="s">
        <v>43</v>
      </c>
      <c r="G8786" t="s">
        <v>17</v>
      </c>
      <c r="H8786" s="2">
        <v>527456.85</v>
      </c>
      <c r="I8786">
        <v>0.12</v>
      </c>
      <c r="J8786" s="2">
        <v>527456.85</v>
      </c>
      <c r="K8786" s="2">
        <v>8632</v>
      </c>
      <c r="L8786">
        <v>61.1</v>
      </c>
      <c r="M8786" t="s">
        <v>51</v>
      </c>
      <c r="N8786" t="s">
        <v>52</v>
      </c>
      <c r="O8786" t="s">
        <v>53</v>
      </c>
    </row>
    <row r="8787" spans="1:15" x14ac:dyDescent="0.2">
      <c r="A8787" s="1" t="s">
        <v>186</v>
      </c>
      <c r="B8787" s="1">
        <v>46031</v>
      </c>
      <c r="C8787" t="s">
        <v>109</v>
      </c>
      <c r="D8787" t="s">
        <v>110</v>
      </c>
      <c r="E8787" t="s">
        <v>15</v>
      </c>
      <c r="F8787" t="s">
        <v>16</v>
      </c>
      <c r="G8787" t="s">
        <v>17</v>
      </c>
      <c r="H8787" s="2">
        <v>424537.23</v>
      </c>
      <c r="I8787">
        <v>0.1</v>
      </c>
      <c r="J8787" s="2">
        <v>424537.23</v>
      </c>
      <c r="K8787" s="2">
        <v>3419</v>
      </c>
      <c r="L8787">
        <v>124.17</v>
      </c>
      <c r="M8787" t="s">
        <v>18</v>
      </c>
      <c r="N8787" t="s">
        <v>19</v>
      </c>
      <c r="O8787" t="s">
        <v>20</v>
      </c>
    </row>
    <row r="8788" spans="1:15" x14ac:dyDescent="0.2">
      <c r="A8788" s="1" t="s">
        <v>186</v>
      </c>
      <c r="B8788" s="1">
        <v>46031</v>
      </c>
      <c r="C8788" t="s">
        <v>119</v>
      </c>
      <c r="D8788" t="s">
        <v>120</v>
      </c>
      <c r="E8788" t="s">
        <v>121</v>
      </c>
      <c r="F8788" t="s">
        <v>106</v>
      </c>
      <c r="G8788" t="s">
        <v>122</v>
      </c>
      <c r="H8788" s="2">
        <v>246776.93</v>
      </c>
      <c r="I8788">
        <v>0.06</v>
      </c>
      <c r="J8788" s="2">
        <v>246776.93</v>
      </c>
      <c r="K8788" s="2">
        <v>246777</v>
      </c>
      <c r="L8788">
        <v>1</v>
      </c>
      <c r="M8788" t="s">
        <v>123</v>
      </c>
      <c r="N8788" t="s">
        <v>108</v>
      </c>
      <c r="O8788" t="s">
        <v>20</v>
      </c>
    </row>
    <row r="8789" spans="1:15" x14ac:dyDescent="0.2">
      <c r="A8789" s="1" t="s">
        <v>186</v>
      </c>
      <c r="B8789" s="1">
        <v>46031</v>
      </c>
      <c r="C8789">
        <v>3706</v>
      </c>
      <c r="D8789" t="s">
        <v>164</v>
      </c>
      <c r="E8789" t="s">
        <v>15</v>
      </c>
      <c r="F8789" t="s">
        <v>16</v>
      </c>
      <c r="G8789" t="s">
        <v>17</v>
      </c>
      <c r="H8789" s="2">
        <v>219526.12</v>
      </c>
      <c r="I8789">
        <v>0.05</v>
      </c>
      <c r="J8789" s="2">
        <v>219526.12</v>
      </c>
      <c r="K8789" s="2">
        <v>78200</v>
      </c>
      <c r="L8789">
        <v>2.81</v>
      </c>
      <c r="M8789" t="s">
        <v>33</v>
      </c>
      <c r="N8789" t="s">
        <v>34</v>
      </c>
      <c r="O8789" t="s">
        <v>35</v>
      </c>
    </row>
    <row r="8790" spans="1:15" x14ac:dyDescent="0.2">
      <c r="A8790" s="1" t="s">
        <v>186</v>
      </c>
      <c r="B8790" s="1">
        <v>46031</v>
      </c>
      <c r="C8790" t="s">
        <v>162</v>
      </c>
      <c r="D8790" t="s">
        <v>163</v>
      </c>
      <c r="E8790" t="s">
        <v>15</v>
      </c>
      <c r="F8790" t="s">
        <v>16</v>
      </c>
      <c r="G8790" t="s">
        <v>17</v>
      </c>
      <c r="H8790" s="2">
        <v>216225.34</v>
      </c>
      <c r="I8790">
        <v>0.05</v>
      </c>
      <c r="J8790" s="2">
        <v>216225.34</v>
      </c>
      <c r="K8790" s="2">
        <v>5441</v>
      </c>
      <c r="L8790">
        <v>39.74</v>
      </c>
      <c r="M8790" t="s">
        <v>18</v>
      </c>
      <c r="N8790" t="s">
        <v>19</v>
      </c>
      <c r="O8790" t="s">
        <v>20</v>
      </c>
    </row>
    <row r="8791" spans="1:15" x14ac:dyDescent="0.2">
      <c r="A8791" s="1" t="s">
        <v>186</v>
      </c>
      <c r="B8791" s="1">
        <v>46031</v>
      </c>
      <c r="C8791" t="s">
        <v>111</v>
      </c>
      <c r="D8791" t="s">
        <v>112</v>
      </c>
      <c r="E8791" t="s">
        <v>15</v>
      </c>
      <c r="F8791" t="s">
        <v>16</v>
      </c>
      <c r="G8791" t="s">
        <v>17</v>
      </c>
      <c r="H8791" s="2">
        <v>87262.63</v>
      </c>
      <c r="I8791">
        <v>0.02</v>
      </c>
      <c r="J8791" s="2">
        <v>87262.63</v>
      </c>
      <c r="K8791" s="2">
        <v>9373</v>
      </c>
      <c r="L8791">
        <v>9.31</v>
      </c>
      <c r="M8791" t="s">
        <v>18</v>
      </c>
      <c r="N8791" t="s">
        <v>19</v>
      </c>
      <c r="O8791" t="s">
        <v>20</v>
      </c>
    </row>
    <row r="8792" spans="1:15" x14ac:dyDescent="0.2">
      <c r="A8792" s="1" t="s">
        <v>186</v>
      </c>
      <c r="B8792" s="1">
        <v>46031</v>
      </c>
      <c r="C8792" t="s">
        <v>53</v>
      </c>
      <c r="D8792" t="s">
        <v>124</v>
      </c>
      <c r="E8792" t="s">
        <v>105</v>
      </c>
      <c r="F8792" t="s">
        <v>106</v>
      </c>
      <c r="G8792" t="s">
        <v>107</v>
      </c>
      <c r="H8792" s="2">
        <v>82251.92</v>
      </c>
      <c r="I8792">
        <v>0.02</v>
      </c>
      <c r="J8792" s="2">
        <v>82251.92</v>
      </c>
      <c r="K8792" s="2">
        <v>119935630</v>
      </c>
      <c r="L8792">
        <v>7.0000000000000007E-2</v>
      </c>
      <c r="M8792" t="s">
        <v>51</v>
      </c>
      <c r="N8792" t="s">
        <v>108</v>
      </c>
      <c r="O8792" t="s">
        <v>53</v>
      </c>
    </row>
    <row r="8793" spans="1:15" x14ac:dyDescent="0.2">
      <c r="A8793" s="1" t="s">
        <v>186</v>
      </c>
      <c r="B8793" s="1">
        <v>46031</v>
      </c>
      <c r="C8793" t="s">
        <v>115</v>
      </c>
      <c r="D8793" t="s">
        <v>116</v>
      </c>
      <c r="E8793" t="s">
        <v>105</v>
      </c>
      <c r="F8793" t="s">
        <v>106</v>
      </c>
      <c r="G8793" t="s">
        <v>117</v>
      </c>
      <c r="H8793" s="2">
        <v>78000</v>
      </c>
      <c r="I8793">
        <v>0.02</v>
      </c>
      <c r="J8793" s="2">
        <v>78000</v>
      </c>
      <c r="K8793" s="2">
        <v>78000</v>
      </c>
      <c r="L8793">
        <v>100</v>
      </c>
      <c r="M8793" t="s">
        <v>18</v>
      </c>
      <c r="N8793" t="s">
        <v>108</v>
      </c>
      <c r="O8793" t="s">
        <v>20</v>
      </c>
    </row>
    <row r="8794" spans="1:15" x14ac:dyDescent="0.2">
      <c r="A8794" s="1" t="s">
        <v>186</v>
      </c>
      <c r="B8794" s="1">
        <v>46031</v>
      </c>
      <c r="C8794" t="s">
        <v>35</v>
      </c>
      <c r="D8794" t="s">
        <v>113</v>
      </c>
      <c r="E8794" t="s">
        <v>105</v>
      </c>
      <c r="F8794" t="s">
        <v>106</v>
      </c>
      <c r="G8794" t="s">
        <v>107</v>
      </c>
      <c r="H8794" s="2">
        <v>60676.11</v>
      </c>
      <c r="I8794">
        <v>0.01</v>
      </c>
      <c r="J8794" s="2">
        <v>60676.11</v>
      </c>
      <c r="K8794" s="2">
        <v>1919337</v>
      </c>
      <c r="L8794">
        <v>3.16</v>
      </c>
      <c r="M8794" t="s">
        <v>33</v>
      </c>
      <c r="N8794" t="s">
        <v>108</v>
      </c>
      <c r="O8794" t="s">
        <v>35</v>
      </c>
    </row>
    <row r="8795" spans="1:15" x14ac:dyDescent="0.2">
      <c r="A8795" s="1" t="s">
        <v>186</v>
      </c>
      <c r="B8795" s="1">
        <v>46031</v>
      </c>
      <c r="C8795">
        <v>2388</v>
      </c>
      <c r="D8795" t="s">
        <v>118</v>
      </c>
      <c r="E8795" t="s">
        <v>15</v>
      </c>
      <c r="F8795" t="s">
        <v>16</v>
      </c>
      <c r="G8795" t="s">
        <v>17</v>
      </c>
      <c r="H8795" s="2">
        <v>35297.56</v>
      </c>
      <c r="I8795">
        <v>0.01</v>
      </c>
      <c r="J8795" s="2">
        <v>35297.56</v>
      </c>
      <c r="K8795" s="2">
        <v>22331</v>
      </c>
      <c r="L8795">
        <v>1.58</v>
      </c>
      <c r="M8795" t="s">
        <v>33</v>
      </c>
      <c r="N8795" t="s">
        <v>34</v>
      </c>
      <c r="O8795" t="s">
        <v>35</v>
      </c>
    </row>
    <row r="8796" spans="1:15" x14ac:dyDescent="0.2">
      <c r="A8796" s="1" t="s">
        <v>186</v>
      </c>
      <c r="B8796" s="1">
        <v>46031</v>
      </c>
      <c r="C8796" t="s">
        <v>103</v>
      </c>
      <c r="D8796" t="s">
        <v>127</v>
      </c>
      <c r="E8796" t="s">
        <v>105</v>
      </c>
      <c r="F8796" t="s">
        <v>106</v>
      </c>
      <c r="G8796" t="s">
        <v>107</v>
      </c>
      <c r="H8796" s="2">
        <v>19618.89</v>
      </c>
      <c r="I8796">
        <v>0</v>
      </c>
      <c r="J8796" s="2">
        <v>19618.89</v>
      </c>
      <c r="K8796" s="2">
        <v>152931</v>
      </c>
      <c r="L8796">
        <v>12.83</v>
      </c>
      <c r="M8796" t="s">
        <v>128</v>
      </c>
      <c r="N8796" t="s">
        <v>108</v>
      </c>
      <c r="O8796" t="s">
        <v>103</v>
      </c>
    </row>
    <row r="8797" spans="1:15" x14ac:dyDescent="0.2">
      <c r="A8797" s="1" t="s">
        <v>186</v>
      </c>
      <c r="B8797" s="1">
        <v>46031</v>
      </c>
      <c r="C8797">
        <v>300017</v>
      </c>
      <c r="D8797" t="s">
        <v>165</v>
      </c>
      <c r="E8797" t="s">
        <v>15</v>
      </c>
      <c r="F8797" t="s">
        <v>16</v>
      </c>
      <c r="G8797" t="s">
        <v>17</v>
      </c>
      <c r="H8797" s="2">
        <v>11677.1</v>
      </c>
      <c r="I8797">
        <v>0</v>
      </c>
      <c r="J8797" s="2">
        <v>11677.1</v>
      </c>
      <c r="K8797" s="2">
        <v>7200</v>
      </c>
      <c r="L8797">
        <v>1.62</v>
      </c>
      <c r="M8797" t="s">
        <v>101</v>
      </c>
      <c r="N8797" t="s">
        <v>166</v>
      </c>
      <c r="O8797" t="s">
        <v>167</v>
      </c>
    </row>
    <row r="8798" spans="1:15" x14ac:dyDescent="0.2">
      <c r="A8798" s="1" t="s">
        <v>186</v>
      </c>
      <c r="B8798" s="1">
        <v>46031</v>
      </c>
      <c r="C8798" t="s">
        <v>40</v>
      </c>
      <c r="D8798" t="s">
        <v>125</v>
      </c>
      <c r="E8798" t="s">
        <v>105</v>
      </c>
      <c r="F8798" t="s">
        <v>106</v>
      </c>
      <c r="G8798" t="s">
        <v>107</v>
      </c>
      <c r="H8798" s="2">
        <v>11594.86</v>
      </c>
      <c r="I8798">
        <v>0</v>
      </c>
      <c r="J8798" s="2">
        <v>11594.86</v>
      </c>
      <c r="K8798" s="2">
        <v>9960</v>
      </c>
      <c r="L8798">
        <v>116.41</v>
      </c>
      <c r="M8798" t="s">
        <v>126</v>
      </c>
      <c r="N8798" t="s">
        <v>108</v>
      </c>
      <c r="O8798" t="s">
        <v>40</v>
      </c>
    </row>
    <row r="8799" spans="1:15" x14ac:dyDescent="0.2">
      <c r="A8799" s="1" t="s">
        <v>186</v>
      </c>
      <c r="B8799" s="1">
        <v>46031</v>
      </c>
      <c r="C8799" t="s">
        <v>75</v>
      </c>
      <c r="D8799" t="s">
        <v>114</v>
      </c>
      <c r="E8799" t="s">
        <v>105</v>
      </c>
      <c r="F8799" t="s">
        <v>106</v>
      </c>
      <c r="G8799" t="s">
        <v>107</v>
      </c>
      <c r="H8799" s="2">
        <v>5585.26</v>
      </c>
      <c r="I8799">
        <v>0</v>
      </c>
      <c r="J8799" s="2">
        <v>5585.26</v>
      </c>
      <c r="K8799" s="2">
        <v>881773</v>
      </c>
      <c r="L8799">
        <v>0.63</v>
      </c>
      <c r="M8799" t="s">
        <v>73</v>
      </c>
      <c r="N8799" t="s">
        <v>108</v>
      </c>
      <c r="O8799" t="s">
        <v>75</v>
      </c>
    </row>
    <row r="8800" spans="1:15" x14ac:dyDescent="0.2">
      <c r="A8800" s="1" t="s">
        <v>186</v>
      </c>
      <c r="B8800" s="1">
        <v>46031</v>
      </c>
      <c r="C8800" t="s">
        <v>168</v>
      </c>
      <c r="D8800" t="s">
        <v>169</v>
      </c>
      <c r="E8800" t="s">
        <v>105</v>
      </c>
      <c r="F8800" t="s">
        <v>106</v>
      </c>
      <c r="G8800" t="s">
        <v>107</v>
      </c>
      <c r="H8800" s="2">
        <v>2472.0100000000002</v>
      </c>
      <c r="I8800">
        <v>0</v>
      </c>
      <c r="J8800" s="2">
        <v>2472.0100000000002</v>
      </c>
      <c r="K8800" s="2">
        <v>17239</v>
      </c>
      <c r="L8800">
        <v>14.34</v>
      </c>
      <c r="M8800" t="s">
        <v>101</v>
      </c>
      <c r="N8800" t="s">
        <v>108</v>
      </c>
      <c r="O8800" t="s">
        <v>168</v>
      </c>
    </row>
    <row r="8801" spans="1:15" x14ac:dyDescent="0.2">
      <c r="A8801" s="1" t="s">
        <v>186</v>
      </c>
      <c r="B8801" s="1">
        <v>46031</v>
      </c>
      <c r="C8801" t="s">
        <v>152</v>
      </c>
      <c r="D8801" t="s">
        <v>153</v>
      </c>
      <c r="E8801" t="s">
        <v>105</v>
      </c>
      <c r="F8801" t="s">
        <v>106</v>
      </c>
      <c r="G8801" t="s">
        <v>107</v>
      </c>
      <c r="H8801">
        <v>140.59</v>
      </c>
      <c r="I8801">
        <v>0</v>
      </c>
      <c r="J8801">
        <v>140.59</v>
      </c>
      <c r="K8801">
        <v>105</v>
      </c>
      <c r="L8801">
        <v>134.18</v>
      </c>
      <c r="M8801" t="s">
        <v>154</v>
      </c>
      <c r="N8801" t="s">
        <v>108</v>
      </c>
      <c r="O8801" t="s">
        <v>152</v>
      </c>
    </row>
    <row r="8802" spans="1:15" x14ac:dyDescent="0.2">
      <c r="A8802" s="1" t="s">
        <v>186</v>
      </c>
      <c r="B8802" s="1">
        <v>46031</v>
      </c>
      <c r="C8802" t="s">
        <v>725</v>
      </c>
      <c r="D8802" t="s">
        <v>726</v>
      </c>
      <c r="E8802" t="s">
        <v>131</v>
      </c>
      <c r="F8802" t="s">
        <v>106</v>
      </c>
      <c r="G8802" t="s">
        <v>132</v>
      </c>
      <c r="H8802">
        <v>0</v>
      </c>
      <c r="I8802">
        <v>0</v>
      </c>
      <c r="J8802" s="2">
        <v>1193159.5</v>
      </c>
      <c r="K8802">
        <v>23</v>
      </c>
      <c r="L8802" s="2">
        <v>25938.25</v>
      </c>
      <c r="M8802" t="s">
        <v>108</v>
      </c>
      <c r="N8802" t="s">
        <v>133</v>
      </c>
      <c r="O8802" t="s">
        <v>20</v>
      </c>
    </row>
    <row r="8803" spans="1:15" x14ac:dyDescent="0.2">
      <c r="A8803" s="1" t="s">
        <v>186</v>
      </c>
      <c r="B8803" s="1">
        <v>46031</v>
      </c>
      <c r="C8803" t="s">
        <v>35</v>
      </c>
      <c r="D8803" t="s">
        <v>179</v>
      </c>
      <c r="E8803" t="s">
        <v>174</v>
      </c>
      <c r="F8803" t="s">
        <v>106</v>
      </c>
      <c r="G8803" t="s">
        <v>174</v>
      </c>
      <c r="H8803">
        <v>-105.07</v>
      </c>
      <c r="I8803">
        <v>0</v>
      </c>
      <c r="J8803">
        <v>-105.07</v>
      </c>
      <c r="K8803" s="2">
        <v>3552465</v>
      </c>
      <c r="L8803">
        <v>1</v>
      </c>
      <c r="M8803" t="s">
        <v>18</v>
      </c>
      <c r="N8803" t="s">
        <v>108</v>
      </c>
      <c r="O8803" t="s">
        <v>20</v>
      </c>
    </row>
    <row r="8804" spans="1:15" x14ac:dyDescent="0.2">
      <c r="A8804" s="1" t="s">
        <v>632</v>
      </c>
      <c r="B8804" s="1">
        <v>46031</v>
      </c>
      <c r="C8804" t="s">
        <v>548</v>
      </c>
      <c r="D8804" t="s">
        <v>549</v>
      </c>
      <c r="F8804" t="s">
        <v>533</v>
      </c>
      <c r="G8804" t="s">
        <v>17</v>
      </c>
      <c r="H8804" s="2">
        <v>34710889.780000001</v>
      </c>
      <c r="I8804">
        <v>8.4</v>
      </c>
      <c r="J8804" s="2">
        <v>34710889.780000001</v>
      </c>
      <c r="K8804" s="2">
        <v>614026</v>
      </c>
      <c r="L8804">
        <v>56.53</v>
      </c>
      <c r="M8804" t="s">
        <v>18</v>
      </c>
      <c r="N8804" t="s">
        <v>31</v>
      </c>
      <c r="O8804" t="s">
        <v>20</v>
      </c>
    </row>
    <row r="8805" spans="1:15" x14ac:dyDescent="0.2">
      <c r="A8805" s="1" t="s">
        <v>632</v>
      </c>
      <c r="B8805" s="1">
        <v>46031</v>
      </c>
      <c r="C8805" t="s">
        <v>577</v>
      </c>
      <c r="D8805" t="s">
        <v>578</v>
      </c>
      <c r="F8805" t="s">
        <v>533</v>
      </c>
      <c r="G8805" t="s">
        <v>17</v>
      </c>
      <c r="H8805" s="2">
        <v>32753504.989999998</v>
      </c>
      <c r="I8805">
        <v>7.93</v>
      </c>
      <c r="J8805" s="2">
        <v>32753504.989999998</v>
      </c>
      <c r="K8805" s="2">
        <v>758993</v>
      </c>
      <c r="L8805">
        <v>43.15</v>
      </c>
      <c r="M8805" t="s">
        <v>154</v>
      </c>
      <c r="N8805" t="s">
        <v>396</v>
      </c>
      <c r="O8805" t="s">
        <v>152</v>
      </c>
    </row>
    <row r="8806" spans="1:15" x14ac:dyDescent="0.2">
      <c r="A8806" s="1" t="s">
        <v>632</v>
      </c>
      <c r="B8806" s="1">
        <v>46031</v>
      </c>
      <c r="C8806" t="s">
        <v>554</v>
      </c>
      <c r="D8806" t="s">
        <v>555</v>
      </c>
      <c r="F8806" t="s">
        <v>533</v>
      </c>
      <c r="G8806" t="s">
        <v>17</v>
      </c>
      <c r="H8806" s="2">
        <v>31297786.199999999</v>
      </c>
      <c r="I8806">
        <v>7.57</v>
      </c>
      <c r="J8806" s="2">
        <v>31297786.199999999</v>
      </c>
      <c r="K8806" s="2">
        <v>981684</v>
      </c>
      <c r="L8806">
        <v>31.88</v>
      </c>
      <c r="M8806" t="s">
        <v>374</v>
      </c>
      <c r="N8806" t="s">
        <v>375</v>
      </c>
      <c r="O8806" t="s">
        <v>376</v>
      </c>
    </row>
    <row r="8807" spans="1:15" x14ac:dyDescent="0.2">
      <c r="A8807" s="1" t="s">
        <v>632</v>
      </c>
      <c r="B8807" s="1">
        <v>46031</v>
      </c>
      <c r="C8807" t="s">
        <v>531</v>
      </c>
      <c r="D8807" t="s">
        <v>532</v>
      </c>
      <c r="F8807" t="s">
        <v>533</v>
      </c>
      <c r="G8807" t="s">
        <v>17</v>
      </c>
      <c r="H8807" s="2">
        <v>31217474.449999999</v>
      </c>
      <c r="I8807">
        <v>7.55</v>
      </c>
      <c r="J8807" s="2">
        <v>31217474.449999999</v>
      </c>
      <c r="K8807" s="2">
        <v>3065874</v>
      </c>
      <c r="L8807">
        <v>10.18</v>
      </c>
      <c r="M8807" t="s">
        <v>534</v>
      </c>
      <c r="N8807" t="s">
        <v>535</v>
      </c>
      <c r="O8807" t="s">
        <v>536</v>
      </c>
    </row>
    <row r="8808" spans="1:15" x14ac:dyDescent="0.2">
      <c r="A8808" s="1" t="s">
        <v>632</v>
      </c>
      <c r="B8808" s="1">
        <v>46031</v>
      </c>
      <c r="C8808" t="s">
        <v>556</v>
      </c>
      <c r="D8808" t="s">
        <v>557</v>
      </c>
      <c r="F8808" t="s">
        <v>533</v>
      </c>
      <c r="G8808" t="s">
        <v>17</v>
      </c>
      <c r="H8808" s="2">
        <v>24862253.850000001</v>
      </c>
      <c r="I8808">
        <v>6.02</v>
      </c>
      <c r="J8808" s="2">
        <v>24862253.850000001</v>
      </c>
      <c r="K8808" s="2">
        <v>228115</v>
      </c>
      <c r="L8808">
        <v>108.99</v>
      </c>
      <c r="M8808" t="s">
        <v>18</v>
      </c>
      <c r="N8808" t="s">
        <v>31</v>
      </c>
      <c r="O8808" t="s">
        <v>20</v>
      </c>
    </row>
    <row r="8809" spans="1:15" x14ac:dyDescent="0.2">
      <c r="A8809" s="1" t="s">
        <v>632</v>
      </c>
      <c r="B8809" s="1">
        <v>46031</v>
      </c>
      <c r="C8809" t="s">
        <v>560</v>
      </c>
      <c r="D8809" t="s">
        <v>561</v>
      </c>
      <c r="F8809" t="s">
        <v>533</v>
      </c>
      <c r="G8809" t="s">
        <v>17</v>
      </c>
      <c r="H8809" s="2">
        <v>22447129.530000001</v>
      </c>
      <c r="I8809">
        <v>5.43</v>
      </c>
      <c r="J8809" s="2">
        <v>22447129.530000001</v>
      </c>
      <c r="K8809" s="2">
        <v>276681</v>
      </c>
      <c r="L8809">
        <v>81.13</v>
      </c>
      <c r="M8809" t="s">
        <v>154</v>
      </c>
      <c r="N8809" t="s">
        <v>31</v>
      </c>
      <c r="O8809" t="s">
        <v>20</v>
      </c>
    </row>
    <row r="8810" spans="1:15" x14ac:dyDescent="0.2">
      <c r="A8810" s="1" t="s">
        <v>632</v>
      </c>
      <c r="B8810" s="1">
        <v>46031</v>
      </c>
      <c r="C8810" t="s">
        <v>546</v>
      </c>
      <c r="D8810" t="s">
        <v>547</v>
      </c>
      <c r="F8810" t="s">
        <v>533</v>
      </c>
      <c r="G8810" t="s">
        <v>17</v>
      </c>
      <c r="H8810" s="2">
        <v>22084350.210000001</v>
      </c>
      <c r="I8810">
        <v>5.34</v>
      </c>
      <c r="J8810" s="2">
        <v>22084350.210000001</v>
      </c>
      <c r="K8810" s="2">
        <v>444600</v>
      </c>
      <c r="L8810">
        <v>49.67</v>
      </c>
      <c r="M8810" t="s">
        <v>539</v>
      </c>
      <c r="N8810" t="s">
        <v>540</v>
      </c>
      <c r="O8810" t="s">
        <v>541</v>
      </c>
    </row>
    <row r="8811" spans="1:15" x14ac:dyDescent="0.2">
      <c r="A8811" s="1" t="s">
        <v>632</v>
      </c>
      <c r="B8811" s="1">
        <v>46031</v>
      </c>
      <c r="C8811" t="s">
        <v>566</v>
      </c>
      <c r="D8811" t="s">
        <v>567</v>
      </c>
      <c r="F8811" t="s">
        <v>533</v>
      </c>
      <c r="G8811" t="s">
        <v>17</v>
      </c>
      <c r="H8811" s="2">
        <v>20830257.379999999</v>
      </c>
      <c r="I8811">
        <v>5.04</v>
      </c>
      <c r="J8811" s="2">
        <v>20830257.379999999</v>
      </c>
      <c r="K8811" s="2">
        <v>434924</v>
      </c>
      <c r="L8811">
        <v>47.89</v>
      </c>
      <c r="M8811" t="s">
        <v>539</v>
      </c>
      <c r="N8811" t="s">
        <v>540</v>
      </c>
      <c r="O8811" t="s">
        <v>541</v>
      </c>
    </row>
    <row r="8812" spans="1:15" x14ac:dyDescent="0.2">
      <c r="A8812" s="1" t="s">
        <v>632</v>
      </c>
      <c r="B8812" s="1">
        <v>46031</v>
      </c>
      <c r="C8812" t="s">
        <v>537</v>
      </c>
      <c r="D8812" t="s">
        <v>538</v>
      </c>
      <c r="F8812" t="s">
        <v>533</v>
      </c>
      <c r="G8812" t="s">
        <v>17</v>
      </c>
      <c r="H8812" s="2">
        <v>19074416.34</v>
      </c>
      <c r="I8812">
        <v>4.62</v>
      </c>
      <c r="J8812" s="2">
        <v>19074416.34</v>
      </c>
      <c r="K8812" s="2">
        <v>668495</v>
      </c>
      <c r="L8812">
        <v>28.53</v>
      </c>
      <c r="M8812" t="s">
        <v>539</v>
      </c>
      <c r="N8812" t="s">
        <v>540</v>
      </c>
      <c r="O8812" t="s">
        <v>541</v>
      </c>
    </row>
    <row r="8813" spans="1:15" x14ac:dyDescent="0.2">
      <c r="A8813" s="1" t="s">
        <v>632</v>
      </c>
      <c r="B8813" s="1">
        <v>46031</v>
      </c>
      <c r="C8813" t="s">
        <v>544</v>
      </c>
      <c r="D8813" t="s">
        <v>545</v>
      </c>
      <c r="F8813" t="s">
        <v>533</v>
      </c>
      <c r="G8813" t="s">
        <v>17</v>
      </c>
      <c r="H8813" s="2">
        <v>17726500.309999999</v>
      </c>
      <c r="I8813">
        <v>4.29</v>
      </c>
      <c r="J8813" s="2">
        <v>17726500.309999999</v>
      </c>
      <c r="K8813" s="2">
        <v>380377</v>
      </c>
      <c r="L8813">
        <v>46.6</v>
      </c>
      <c r="M8813" t="s">
        <v>154</v>
      </c>
      <c r="N8813" t="s">
        <v>396</v>
      </c>
      <c r="O8813" t="s">
        <v>152</v>
      </c>
    </row>
    <row r="8814" spans="1:15" x14ac:dyDescent="0.2">
      <c r="A8814" s="1" t="s">
        <v>632</v>
      </c>
      <c r="B8814" s="1">
        <v>46031</v>
      </c>
      <c r="C8814" t="s">
        <v>542</v>
      </c>
      <c r="D8814" t="s">
        <v>543</v>
      </c>
      <c r="F8814" t="s">
        <v>533</v>
      </c>
      <c r="G8814" t="s">
        <v>17</v>
      </c>
      <c r="H8814" s="2">
        <v>17327870.66</v>
      </c>
      <c r="I8814">
        <v>4.1900000000000004</v>
      </c>
      <c r="J8814" s="2">
        <v>17327870.66</v>
      </c>
      <c r="K8814" s="2">
        <v>733964</v>
      </c>
      <c r="L8814">
        <v>23.61</v>
      </c>
      <c r="M8814" t="s">
        <v>539</v>
      </c>
      <c r="N8814" t="s">
        <v>540</v>
      </c>
      <c r="O8814" t="s">
        <v>541</v>
      </c>
    </row>
    <row r="8815" spans="1:15" x14ac:dyDescent="0.2">
      <c r="A8815" s="1" t="s">
        <v>632</v>
      </c>
      <c r="B8815" s="1">
        <v>46031</v>
      </c>
      <c r="C8815" t="s">
        <v>588</v>
      </c>
      <c r="D8815" t="s">
        <v>589</v>
      </c>
      <c r="F8815" t="s">
        <v>533</v>
      </c>
      <c r="G8815" t="s">
        <v>17</v>
      </c>
      <c r="H8815" s="2">
        <v>17056441.77</v>
      </c>
      <c r="I8815">
        <v>4.13</v>
      </c>
      <c r="J8815" s="2">
        <v>17056441.77</v>
      </c>
      <c r="K8815" s="2">
        <v>1991402</v>
      </c>
      <c r="L8815">
        <v>8.57</v>
      </c>
      <c r="M8815" t="s">
        <v>374</v>
      </c>
      <c r="N8815" t="s">
        <v>375</v>
      </c>
      <c r="O8815" t="s">
        <v>376</v>
      </c>
    </row>
    <row r="8816" spans="1:15" x14ac:dyDescent="0.2">
      <c r="A8816" s="1" t="s">
        <v>632</v>
      </c>
      <c r="B8816" s="1">
        <v>46031</v>
      </c>
      <c r="C8816" t="s">
        <v>551</v>
      </c>
      <c r="D8816" t="s">
        <v>552</v>
      </c>
      <c r="F8816" t="s">
        <v>533</v>
      </c>
      <c r="G8816" t="s">
        <v>17</v>
      </c>
      <c r="H8816" s="2">
        <v>15205268.4</v>
      </c>
      <c r="I8816">
        <v>3.68</v>
      </c>
      <c r="J8816" s="2">
        <v>15205268.4</v>
      </c>
      <c r="K8816" s="2">
        <v>89170</v>
      </c>
      <c r="L8816">
        <v>170.52</v>
      </c>
      <c r="M8816" t="s">
        <v>553</v>
      </c>
      <c r="N8816" t="s">
        <v>31</v>
      </c>
      <c r="O8816" t="s">
        <v>20</v>
      </c>
    </row>
    <row r="8817" spans="1:15" x14ac:dyDescent="0.2">
      <c r="A8817" s="1" t="s">
        <v>632</v>
      </c>
      <c r="B8817" s="1">
        <v>46031</v>
      </c>
      <c r="C8817" t="s">
        <v>572</v>
      </c>
      <c r="D8817" t="s">
        <v>573</v>
      </c>
      <c r="F8817" t="s">
        <v>533</v>
      </c>
      <c r="G8817" t="s">
        <v>17</v>
      </c>
      <c r="H8817" s="2">
        <v>14881410.66</v>
      </c>
      <c r="I8817">
        <v>3.6</v>
      </c>
      <c r="J8817" s="2">
        <v>14881410.66</v>
      </c>
      <c r="K8817" s="2">
        <v>2450065</v>
      </c>
      <c r="L8817">
        <v>6.07</v>
      </c>
      <c r="M8817" t="s">
        <v>154</v>
      </c>
      <c r="N8817" t="s">
        <v>396</v>
      </c>
      <c r="O8817" t="s">
        <v>152</v>
      </c>
    </row>
    <row r="8818" spans="1:15" x14ac:dyDescent="0.2">
      <c r="A8818" s="1" t="s">
        <v>632</v>
      </c>
      <c r="B8818" s="1">
        <v>46031</v>
      </c>
      <c r="C8818" t="s">
        <v>574</v>
      </c>
      <c r="D8818" t="s">
        <v>575</v>
      </c>
      <c r="F8818" t="s">
        <v>533</v>
      </c>
      <c r="G8818" t="s">
        <v>17</v>
      </c>
      <c r="H8818" s="2">
        <v>12917793.57</v>
      </c>
      <c r="I8818">
        <v>3.13</v>
      </c>
      <c r="J8818" s="2">
        <v>12917793.57</v>
      </c>
      <c r="K8818" s="2">
        <v>924681</v>
      </c>
      <c r="L8818">
        <v>13.97</v>
      </c>
      <c r="M8818" t="s">
        <v>576</v>
      </c>
      <c r="N8818" t="s">
        <v>31</v>
      </c>
      <c r="O8818" t="s">
        <v>20</v>
      </c>
    </row>
    <row r="8819" spans="1:15" x14ac:dyDescent="0.2">
      <c r="A8819" s="1" t="s">
        <v>632</v>
      </c>
      <c r="B8819" s="1">
        <v>46031</v>
      </c>
      <c r="C8819" t="s">
        <v>20</v>
      </c>
      <c r="D8819" t="s">
        <v>104</v>
      </c>
      <c r="F8819" t="s">
        <v>106</v>
      </c>
      <c r="G8819" t="s">
        <v>107</v>
      </c>
      <c r="H8819" s="2">
        <v>11520342.42</v>
      </c>
      <c r="I8819">
        <v>2.79</v>
      </c>
      <c r="J8819" s="2">
        <v>11520342.42</v>
      </c>
      <c r="K8819" s="2">
        <v>11520342</v>
      </c>
      <c r="L8819">
        <v>100</v>
      </c>
      <c r="M8819" t="s">
        <v>18</v>
      </c>
      <c r="N8819" t="s">
        <v>108</v>
      </c>
      <c r="O8819" t="s">
        <v>20</v>
      </c>
    </row>
    <row r="8820" spans="1:15" x14ac:dyDescent="0.2">
      <c r="A8820" s="1" t="s">
        <v>632</v>
      </c>
      <c r="B8820" s="1">
        <v>46031</v>
      </c>
      <c r="C8820" t="s">
        <v>558</v>
      </c>
      <c r="D8820" t="s">
        <v>559</v>
      </c>
      <c r="F8820" t="s">
        <v>533</v>
      </c>
      <c r="G8820" t="s">
        <v>17</v>
      </c>
      <c r="H8820" s="2">
        <v>11014220.59</v>
      </c>
      <c r="I8820">
        <v>2.67</v>
      </c>
      <c r="J8820" s="2">
        <v>11014220.59</v>
      </c>
      <c r="K8820" s="2">
        <v>133798</v>
      </c>
      <c r="L8820">
        <v>82.32</v>
      </c>
      <c r="M8820" t="s">
        <v>412</v>
      </c>
      <c r="N8820" t="s">
        <v>413</v>
      </c>
      <c r="O8820" t="s">
        <v>414</v>
      </c>
    </row>
    <row r="8821" spans="1:15" x14ac:dyDescent="0.2">
      <c r="A8821" s="1" t="s">
        <v>632</v>
      </c>
      <c r="B8821" s="1">
        <v>46031</v>
      </c>
      <c r="C8821" t="s">
        <v>119</v>
      </c>
      <c r="D8821" t="s">
        <v>120</v>
      </c>
      <c r="F8821" t="s">
        <v>106</v>
      </c>
      <c r="G8821" t="s">
        <v>122</v>
      </c>
      <c r="H8821" s="2">
        <v>10488653</v>
      </c>
      <c r="I8821">
        <v>2.54</v>
      </c>
      <c r="J8821" s="2">
        <v>10488653</v>
      </c>
      <c r="K8821" s="2">
        <v>10488653</v>
      </c>
      <c r="L8821">
        <v>1</v>
      </c>
      <c r="M8821" t="s">
        <v>123</v>
      </c>
      <c r="N8821" t="s">
        <v>108</v>
      </c>
      <c r="O8821" t="s">
        <v>20</v>
      </c>
    </row>
    <row r="8822" spans="1:15" x14ac:dyDescent="0.2">
      <c r="A8822" s="1" t="s">
        <v>632</v>
      </c>
      <c r="B8822" s="1">
        <v>46031</v>
      </c>
      <c r="C8822" t="s">
        <v>562</v>
      </c>
      <c r="D8822" t="s">
        <v>563</v>
      </c>
      <c r="F8822" t="s">
        <v>533</v>
      </c>
      <c r="G8822" t="s">
        <v>17</v>
      </c>
      <c r="H8822" s="2">
        <v>8391921.6600000001</v>
      </c>
      <c r="I8822">
        <v>2.0299999999999998</v>
      </c>
      <c r="J8822" s="2">
        <v>8391921.6600000001</v>
      </c>
      <c r="K8822" s="2">
        <v>388518</v>
      </c>
      <c r="L8822">
        <v>21.6</v>
      </c>
      <c r="M8822" t="s">
        <v>539</v>
      </c>
      <c r="N8822" t="s">
        <v>540</v>
      </c>
      <c r="O8822" t="s">
        <v>541</v>
      </c>
    </row>
    <row r="8823" spans="1:15" x14ac:dyDescent="0.2">
      <c r="A8823" s="1" t="s">
        <v>632</v>
      </c>
      <c r="B8823" s="1">
        <v>46031</v>
      </c>
      <c r="C8823" t="s">
        <v>564</v>
      </c>
      <c r="D8823" t="s">
        <v>565</v>
      </c>
      <c r="F8823" t="s">
        <v>533</v>
      </c>
      <c r="G8823" t="s">
        <v>17</v>
      </c>
      <c r="H8823" s="2">
        <v>7586382.7400000002</v>
      </c>
      <c r="I8823">
        <v>1.84</v>
      </c>
      <c r="J8823" s="2">
        <v>7586382.7400000002</v>
      </c>
      <c r="K8823" s="2">
        <v>649213</v>
      </c>
      <c r="L8823">
        <v>11.69</v>
      </c>
      <c r="M8823" t="s">
        <v>539</v>
      </c>
      <c r="N8823" t="s">
        <v>540</v>
      </c>
      <c r="O8823" t="s">
        <v>541</v>
      </c>
    </row>
    <row r="8824" spans="1:15" x14ac:dyDescent="0.2">
      <c r="A8824" s="1" t="s">
        <v>632</v>
      </c>
      <c r="B8824" s="1">
        <v>46031</v>
      </c>
      <c r="C8824" t="s">
        <v>608</v>
      </c>
      <c r="D8824" t="s">
        <v>609</v>
      </c>
      <c r="F8824" t="s">
        <v>533</v>
      </c>
      <c r="G8824" t="s">
        <v>17</v>
      </c>
      <c r="H8824" s="2">
        <v>6606884.8200000003</v>
      </c>
      <c r="I8824">
        <v>1.6</v>
      </c>
      <c r="J8824" s="2">
        <v>6606884.8200000003</v>
      </c>
      <c r="K8824" s="2">
        <v>13619100</v>
      </c>
      <c r="L8824">
        <v>0.49</v>
      </c>
      <c r="M8824" t="s">
        <v>524</v>
      </c>
      <c r="N8824" t="s">
        <v>525</v>
      </c>
      <c r="O8824" t="s">
        <v>526</v>
      </c>
    </row>
    <row r="8825" spans="1:15" x14ac:dyDescent="0.2">
      <c r="A8825" s="1" t="s">
        <v>632</v>
      </c>
      <c r="B8825" s="1">
        <v>46031</v>
      </c>
      <c r="C8825" t="s">
        <v>568</v>
      </c>
      <c r="D8825" t="s">
        <v>569</v>
      </c>
      <c r="F8825" t="s">
        <v>533</v>
      </c>
      <c r="G8825" t="s">
        <v>17</v>
      </c>
      <c r="H8825" s="2">
        <v>6466880.4400000004</v>
      </c>
      <c r="I8825">
        <v>1.56</v>
      </c>
      <c r="J8825" s="2">
        <v>6466880.4400000004</v>
      </c>
      <c r="K8825" s="2">
        <v>656568</v>
      </c>
      <c r="L8825">
        <v>9.85</v>
      </c>
      <c r="M8825" t="s">
        <v>539</v>
      </c>
      <c r="N8825" t="s">
        <v>540</v>
      </c>
      <c r="O8825" t="s">
        <v>541</v>
      </c>
    </row>
    <row r="8826" spans="1:15" x14ac:dyDescent="0.2">
      <c r="A8826" s="1" t="s">
        <v>632</v>
      </c>
      <c r="B8826" s="1">
        <v>46031</v>
      </c>
      <c r="C8826" t="s">
        <v>570</v>
      </c>
      <c r="D8826" t="s">
        <v>571</v>
      </c>
      <c r="F8826" t="s">
        <v>533</v>
      </c>
      <c r="G8826" t="s">
        <v>17</v>
      </c>
      <c r="H8826" s="2">
        <v>5630778.1299999999</v>
      </c>
      <c r="I8826">
        <v>1.36</v>
      </c>
      <c r="J8826" s="2">
        <v>5630778.1299999999</v>
      </c>
      <c r="K8826" s="2">
        <v>451906</v>
      </c>
      <c r="L8826">
        <v>12.46</v>
      </c>
      <c r="M8826" t="s">
        <v>374</v>
      </c>
      <c r="N8826" t="s">
        <v>375</v>
      </c>
      <c r="O8826" t="s">
        <v>376</v>
      </c>
    </row>
    <row r="8827" spans="1:15" x14ac:dyDescent="0.2">
      <c r="A8827" s="1" t="s">
        <v>632</v>
      </c>
      <c r="B8827" s="1">
        <v>46031</v>
      </c>
      <c r="C8827">
        <v>1208</v>
      </c>
      <c r="D8827" t="s">
        <v>579</v>
      </c>
      <c r="F8827" t="s">
        <v>533</v>
      </c>
      <c r="G8827" t="s">
        <v>17</v>
      </c>
      <c r="H8827" s="2">
        <v>4591576.76</v>
      </c>
      <c r="I8827">
        <v>1.1100000000000001</v>
      </c>
      <c r="J8827" s="2">
        <v>4591576.76</v>
      </c>
      <c r="K8827" s="2">
        <v>3828000</v>
      </c>
      <c r="L8827">
        <v>1.2</v>
      </c>
      <c r="M8827" t="s">
        <v>101</v>
      </c>
      <c r="N8827" t="s">
        <v>102</v>
      </c>
      <c r="O8827" t="s">
        <v>103</v>
      </c>
    </row>
    <row r="8828" spans="1:15" x14ac:dyDescent="0.2">
      <c r="A8828" s="1" t="s">
        <v>632</v>
      </c>
      <c r="B8828" s="1">
        <v>46031</v>
      </c>
      <c r="C8828" t="s">
        <v>596</v>
      </c>
      <c r="D8828" t="s">
        <v>597</v>
      </c>
      <c r="F8828" t="s">
        <v>533</v>
      </c>
      <c r="G8828" t="s">
        <v>17</v>
      </c>
      <c r="H8828" s="2">
        <v>2966516.39</v>
      </c>
      <c r="I8828">
        <v>0.72</v>
      </c>
      <c r="J8828" s="2">
        <v>2966516.39</v>
      </c>
      <c r="K8828" s="2">
        <v>1153306</v>
      </c>
      <c r="L8828">
        <v>2.57</v>
      </c>
      <c r="M8828" t="s">
        <v>374</v>
      </c>
      <c r="N8828" t="s">
        <v>375</v>
      </c>
      <c r="O8828" t="s">
        <v>376</v>
      </c>
    </row>
    <row r="8829" spans="1:15" x14ac:dyDescent="0.2">
      <c r="A8829" s="1" t="s">
        <v>632</v>
      </c>
      <c r="B8829" s="1">
        <v>46031</v>
      </c>
      <c r="C8829" t="s">
        <v>582</v>
      </c>
      <c r="D8829" t="s">
        <v>583</v>
      </c>
      <c r="F8829" t="s">
        <v>533</v>
      </c>
      <c r="G8829" t="s">
        <v>17</v>
      </c>
      <c r="H8829" s="2">
        <v>2963552.69</v>
      </c>
      <c r="I8829">
        <v>0.72</v>
      </c>
      <c r="J8829" s="2">
        <v>2963552.69</v>
      </c>
      <c r="K8829" s="2">
        <v>101157</v>
      </c>
      <c r="L8829">
        <v>29.3</v>
      </c>
      <c r="M8829" t="s">
        <v>539</v>
      </c>
      <c r="N8829" t="s">
        <v>540</v>
      </c>
      <c r="O8829" t="s">
        <v>541</v>
      </c>
    </row>
    <row r="8830" spans="1:15" x14ac:dyDescent="0.2">
      <c r="A8830" s="1" t="s">
        <v>632</v>
      </c>
      <c r="B8830" s="1">
        <v>46031</v>
      </c>
      <c r="C8830" t="s">
        <v>584</v>
      </c>
      <c r="D8830" t="s">
        <v>585</v>
      </c>
      <c r="F8830" t="s">
        <v>533</v>
      </c>
      <c r="G8830" t="s">
        <v>17</v>
      </c>
      <c r="H8830" s="2">
        <v>2705858.88</v>
      </c>
      <c r="I8830">
        <v>0.65</v>
      </c>
      <c r="J8830" s="2">
        <v>2705858.88</v>
      </c>
      <c r="K8830" s="2">
        <v>132610</v>
      </c>
      <c r="L8830">
        <v>20.399999999999999</v>
      </c>
      <c r="M8830" t="s">
        <v>539</v>
      </c>
      <c r="N8830" t="s">
        <v>540</v>
      </c>
      <c r="O8830" t="s">
        <v>541</v>
      </c>
    </row>
    <row r="8831" spans="1:15" x14ac:dyDescent="0.2">
      <c r="A8831" s="1" t="s">
        <v>632</v>
      </c>
      <c r="B8831" s="1">
        <v>46031</v>
      </c>
      <c r="C8831">
        <v>1258</v>
      </c>
      <c r="D8831" t="s">
        <v>581</v>
      </c>
      <c r="F8831" t="s">
        <v>533</v>
      </c>
      <c r="G8831" t="s">
        <v>17</v>
      </c>
      <c r="H8831" s="2">
        <v>2399853.75</v>
      </c>
      <c r="I8831">
        <v>0.57999999999999996</v>
      </c>
      <c r="J8831" s="2">
        <v>2399853.75</v>
      </c>
      <c r="K8831" s="2">
        <v>1270000</v>
      </c>
      <c r="L8831">
        <v>1.89</v>
      </c>
      <c r="M8831" t="s">
        <v>101</v>
      </c>
      <c r="N8831" t="s">
        <v>102</v>
      </c>
      <c r="O8831" t="s">
        <v>103</v>
      </c>
    </row>
    <row r="8832" spans="1:15" x14ac:dyDescent="0.2">
      <c r="A8832" s="1" t="s">
        <v>632</v>
      </c>
      <c r="B8832" s="1">
        <v>46031</v>
      </c>
      <c r="C8832" t="s">
        <v>586</v>
      </c>
      <c r="D8832" t="s">
        <v>587</v>
      </c>
      <c r="F8832" t="s">
        <v>533</v>
      </c>
      <c r="G8832" t="s">
        <v>17</v>
      </c>
      <c r="H8832" s="2">
        <v>2097834.4900000002</v>
      </c>
      <c r="I8832">
        <v>0.51</v>
      </c>
      <c r="J8832" s="2">
        <v>2097834.4900000002</v>
      </c>
      <c r="K8832" s="2">
        <v>351894</v>
      </c>
      <c r="L8832">
        <v>5.96</v>
      </c>
      <c r="M8832" t="s">
        <v>539</v>
      </c>
      <c r="N8832" t="s">
        <v>540</v>
      </c>
      <c r="O8832" t="s">
        <v>541</v>
      </c>
    </row>
    <row r="8833" spans="1:15" x14ac:dyDescent="0.2">
      <c r="A8833" s="1" t="s">
        <v>632</v>
      </c>
      <c r="B8833" s="1">
        <v>46031</v>
      </c>
      <c r="C8833">
        <v>601899</v>
      </c>
      <c r="D8833" t="s">
        <v>610</v>
      </c>
      <c r="F8833" t="s">
        <v>533</v>
      </c>
      <c r="G8833" t="s">
        <v>17</v>
      </c>
      <c r="H8833" s="2">
        <v>1698841.49</v>
      </c>
      <c r="I8833">
        <v>0.41</v>
      </c>
      <c r="J8833" s="2">
        <v>1698841.49</v>
      </c>
      <c r="K8833" s="2">
        <v>318300</v>
      </c>
      <c r="L8833">
        <v>5.34</v>
      </c>
      <c r="M8833" t="s">
        <v>101</v>
      </c>
      <c r="N8833" t="s">
        <v>604</v>
      </c>
      <c r="O8833" t="s">
        <v>167</v>
      </c>
    </row>
    <row r="8834" spans="1:15" x14ac:dyDescent="0.2">
      <c r="A8834" s="1" t="s">
        <v>632</v>
      </c>
      <c r="B8834" s="1">
        <v>46031</v>
      </c>
      <c r="C8834" t="s">
        <v>594</v>
      </c>
      <c r="D8834" t="s">
        <v>595</v>
      </c>
      <c r="F8834" t="s">
        <v>533</v>
      </c>
      <c r="G8834" t="s">
        <v>17</v>
      </c>
      <c r="H8834" s="2">
        <v>1247081.23</v>
      </c>
      <c r="I8834">
        <v>0.3</v>
      </c>
      <c r="J8834" s="2">
        <v>1247081.23</v>
      </c>
      <c r="K8834" s="2">
        <v>313781</v>
      </c>
      <c r="L8834">
        <v>3.97</v>
      </c>
      <c r="M8834" t="s">
        <v>539</v>
      </c>
      <c r="N8834" t="s">
        <v>540</v>
      </c>
      <c r="O8834" t="s">
        <v>541</v>
      </c>
    </row>
    <row r="8835" spans="1:15" x14ac:dyDescent="0.2">
      <c r="A8835" s="1" t="s">
        <v>632</v>
      </c>
      <c r="B8835" s="1">
        <v>46031</v>
      </c>
      <c r="C8835" t="s">
        <v>592</v>
      </c>
      <c r="D8835" t="s">
        <v>593</v>
      </c>
      <c r="F8835" t="s">
        <v>533</v>
      </c>
      <c r="G8835" t="s">
        <v>17</v>
      </c>
      <c r="H8835" s="2">
        <v>1184660.05</v>
      </c>
      <c r="I8835">
        <v>0.28999999999999998</v>
      </c>
      <c r="J8835" s="2">
        <v>1184660.05</v>
      </c>
      <c r="K8835" s="2">
        <v>539467</v>
      </c>
      <c r="L8835">
        <v>2.2000000000000002</v>
      </c>
      <c r="M8835" t="s">
        <v>539</v>
      </c>
      <c r="N8835" t="s">
        <v>540</v>
      </c>
      <c r="O8835" t="s">
        <v>541</v>
      </c>
    </row>
    <row r="8836" spans="1:15" x14ac:dyDescent="0.2">
      <c r="A8836" s="1" t="s">
        <v>632</v>
      </c>
      <c r="B8836" s="1">
        <v>46031</v>
      </c>
      <c r="C8836" t="s">
        <v>590</v>
      </c>
      <c r="D8836" t="s">
        <v>591</v>
      </c>
      <c r="F8836" t="s">
        <v>533</v>
      </c>
      <c r="G8836" t="s">
        <v>17</v>
      </c>
      <c r="H8836" s="2">
        <v>1138598.8400000001</v>
      </c>
      <c r="I8836">
        <v>0.28000000000000003</v>
      </c>
      <c r="J8836" s="2">
        <v>1138598.8400000001</v>
      </c>
      <c r="K8836" s="2">
        <v>95879</v>
      </c>
      <c r="L8836">
        <v>11.88</v>
      </c>
      <c r="M8836" t="s">
        <v>154</v>
      </c>
      <c r="N8836" t="s">
        <v>396</v>
      </c>
      <c r="O8836" t="s">
        <v>152</v>
      </c>
    </row>
    <row r="8837" spans="1:15" x14ac:dyDescent="0.2">
      <c r="A8837" s="1" t="s">
        <v>632</v>
      </c>
      <c r="B8837" s="1">
        <v>46031</v>
      </c>
      <c r="C8837">
        <v>1515</v>
      </c>
      <c r="D8837" t="s">
        <v>602</v>
      </c>
      <c r="F8837" t="s">
        <v>533</v>
      </c>
      <c r="G8837" t="s">
        <v>17</v>
      </c>
      <c r="H8837" s="2">
        <v>1082010.45</v>
      </c>
      <c r="I8837">
        <v>0.26</v>
      </c>
      <c r="J8837" s="2">
        <v>1082010.45</v>
      </c>
      <c r="K8837" s="2">
        <v>65100</v>
      </c>
      <c r="L8837">
        <v>16.62</v>
      </c>
      <c r="M8837" t="s">
        <v>73</v>
      </c>
      <c r="N8837" t="s">
        <v>74</v>
      </c>
      <c r="O8837" t="s">
        <v>75</v>
      </c>
    </row>
    <row r="8838" spans="1:15" x14ac:dyDescent="0.2">
      <c r="A8838" s="1" t="s">
        <v>632</v>
      </c>
      <c r="B8838" s="1">
        <v>46031</v>
      </c>
      <c r="C8838">
        <v>600362</v>
      </c>
      <c r="D8838" t="s">
        <v>603</v>
      </c>
      <c r="F8838" t="s">
        <v>533</v>
      </c>
      <c r="G8838" t="s">
        <v>17</v>
      </c>
      <c r="H8838" s="2">
        <v>976282.14</v>
      </c>
      <c r="I8838">
        <v>0.24</v>
      </c>
      <c r="J8838" s="2">
        <v>976282.14</v>
      </c>
      <c r="K8838" s="2">
        <v>120500</v>
      </c>
      <c r="L8838">
        <v>8.1</v>
      </c>
      <c r="M8838" t="s">
        <v>101</v>
      </c>
      <c r="N8838" t="s">
        <v>604</v>
      </c>
      <c r="O8838" t="s">
        <v>167</v>
      </c>
    </row>
    <row r="8839" spans="1:15" x14ac:dyDescent="0.2">
      <c r="A8839" s="1" t="s">
        <v>632</v>
      </c>
      <c r="B8839" s="1">
        <v>46031</v>
      </c>
      <c r="C8839" t="s">
        <v>734</v>
      </c>
      <c r="D8839" t="s">
        <v>735</v>
      </c>
      <c r="F8839" t="s">
        <v>533</v>
      </c>
      <c r="G8839" t="s">
        <v>17</v>
      </c>
      <c r="H8839" s="2">
        <v>938088.7</v>
      </c>
      <c r="I8839">
        <v>0.23</v>
      </c>
      <c r="J8839" s="2">
        <v>938088.7</v>
      </c>
      <c r="K8839" s="2">
        <v>150105</v>
      </c>
      <c r="L8839">
        <v>6.25</v>
      </c>
      <c r="M8839" t="s">
        <v>539</v>
      </c>
      <c r="N8839" t="s">
        <v>540</v>
      </c>
      <c r="O8839" t="s">
        <v>541</v>
      </c>
    </row>
    <row r="8840" spans="1:15" x14ac:dyDescent="0.2">
      <c r="A8840" s="1" t="s">
        <v>632</v>
      </c>
      <c r="B8840" s="1">
        <v>46031</v>
      </c>
      <c r="C8840">
        <v>603993</v>
      </c>
      <c r="D8840" t="s">
        <v>618</v>
      </c>
      <c r="F8840" t="s">
        <v>533</v>
      </c>
      <c r="G8840" t="s">
        <v>17</v>
      </c>
      <c r="H8840" s="2">
        <v>879690.55</v>
      </c>
      <c r="I8840">
        <v>0.21</v>
      </c>
      <c r="J8840" s="2">
        <v>879690.55</v>
      </c>
      <c r="K8840" s="2">
        <v>269300</v>
      </c>
      <c r="L8840">
        <v>3.27</v>
      </c>
      <c r="M8840" t="s">
        <v>101</v>
      </c>
      <c r="N8840" t="s">
        <v>604</v>
      </c>
      <c r="O8840" t="s">
        <v>167</v>
      </c>
    </row>
    <row r="8841" spans="1:15" x14ac:dyDescent="0.2">
      <c r="A8841" s="1" t="s">
        <v>632</v>
      </c>
      <c r="B8841" s="1">
        <v>46031</v>
      </c>
      <c r="C8841" t="s">
        <v>605</v>
      </c>
      <c r="D8841" t="s">
        <v>606</v>
      </c>
      <c r="F8841" t="s">
        <v>533</v>
      </c>
      <c r="G8841" t="s">
        <v>17</v>
      </c>
      <c r="H8841" s="2">
        <v>857956.49</v>
      </c>
      <c r="I8841">
        <v>0.21</v>
      </c>
      <c r="J8841" s="2">
        <v>857956.49</v>
      </c>
      <c r="K8841" s="2">
        <v>258906</v>
      </c>
      <c r="L8841">
        <v>3.31</v>
      </c>
      <c r="M8841" t="s">
        <v>374</v>
      </c>
      <c r="N8841" t="s">
        <v>375</v>
      </c>
      <c r="O8841" t="s">
        <v>376</v>
      </c>
    </row>
    <row r="8842" spans="1:15" x14ac:dyDescent="0.2">
      <c r="A8842" s="1" t="s">
        <v>632</v>
      </c>
      <c r="B8842" s="1">
        <v>46031</v>
      </c>
      <c r="C8842" t="s">
        <v>598</v>
      </c>
      <c r="D8842" t="s">
        <v>599</v>
      </c>
      <c r="F8842" t="s">
        <v>533</v>
      </c>
      <c r="G8842" t="s">
        <v>17</v>
      </c>
      <c r="H8842" s="2">
        <v>855056.83</v>
      </c>
      <c r="I8842">
        <v>0.21</v>
      </c>
      <c r="J8842" s="2">
        <v>855056.83</v>
      </c>
      <c r="K8842" s="2">
        <v>666580</v>
      </c>
      <c r="L8842">
        <v>1.28</v>
      </c>
      <c r="M8842" t="s">
        <v>374</v>
      </c>
      <c r="N8842" t="s">
        <v>375</v>
      </c>
      <c r="O8842" t="s">
        <v>376</v>
      </c>
    </row>
    <row r="8843" spans="1:15" x14ac:dyDescent="0.2">
      <c r="A8843" s="1" t="s">
        <v>632</v>
      </c>
      <c r="B8843" s="1">
        <v>46031</v>
      </c>
      <c r="C8843" t="s">
        <v>600</v>
      </c>
      <c r="D8843" t="s">
        <v>601</v>
      </c>
      <c r="F8843" t="s">
        <v>533</v>
      </c>
      <c r="G8843" t="s">
        <v>17</v>
      </c>
      <c r="H8843" s="2">
        <v>771710.71</v>
      </c>
      <c r="I8843">
        <v>0.19</v>
      </c>
      <c r="J8843" s="2">
        <v>771710.71</v>
      </c>
      <c r="K8843" s="2">
        <v>97439</v>
      </c>
      <c r="L8843">
        <v>7.92</v>
      </c>
      <c r="M8843" t="s">
        <v>539</v>
      </c>
      <c r="N8843" t="s">
        <v>540</v>
      </c>
      <c r="O8843" t="s">
        <v>541</v>
      </c>
    </row>
    <row r="8844" spans="1:15" x14ac:dyDescent="0.2">
      <c r="A8844" s="1" t="s">
        <v>632</v>
      </c>
      <c r="B8844" s="1">
        <v>46031</v>
      </c>
      <c r="C8844" t="s">
        <v>611</v>
      </c>
      <c r="D8844" t="s">
        <v>612</v>
      </c>
      <c r="F8844" t="s">
        <v>533</v>
      </c>
      <c r="G8844" t="s">
        <v>17</v>
      </c>
      <c r="H8844" s="2">
        <v>604290.19999999995</v>
      </c>
      <c r="I8844">
        <v>0.15</v>
      </c>
      <c r="J8844" s="2">
        <v>604290.19999999995</v>
      </c>
      <c r="K8844" s="2">
        <v>1619932</v>
      </c>
      <c r="L8844">
        <v>0.37</v>
      </c>
      <c r="M8844" t="s">
        <v>154</v>
      </c>
      <c r="N8844" t="s">
        <v>396</v>
      </c>
      <c r="O8844" t="s">
        <v>152</v>
      </c>
    </row>
    <row r="8845" spans="1:15" x14ac:dyDescent="0.2">
      <c r="A8845" s="1" t="s">
        <v>632</v>
      </c>
      <c r="B8845" s="1">
        <v>46031</v>
      </c>
      <c r="C8845">
        <v>601168</v>
      </c>
      <c r="D8845" t="s">
        <v>607</v>
      </c>
      <c r="F8845" t="s">
        <v>533</v>
      </c>
      <c r="G8845" t="s">
        <v>17</v>
      </c>
      <c r="H8845" s="2">
        <v>571386.86</v>
      </c>
      <c r="I8845">
        <v>0.14000000000000001</v>
      </c>
      <c r="J8845" s="2">
        <v>571386.86</v>
      </c>
      <c r="K8845" s="2">
        <v>140900</v>
      </c>
      <c r="L8845">
        <v>4.0599999999999996</v>
      </c>
      <c r="M8845" t="s">
        <v>101</v>
      </c>
      <c r="N8845" t="s">
        <v>604</v>
      </c>
      <c r="O8845" t="s">
        <v>167</v>
      </c>
    </row>
    <row r="8846" spans="1:15" x14ac:dyDescent="0.2">
      <c r="A8846" s="1" t="s">
        <v>632</v>
      </c>
      <c r="B8846" s="1">
        <v>46031</v>
      </c>
      <c r="C8846" t="s">
        <v>613</v>
      </c>
      <c r="D8846" t="s">
        <v>614</v>
      </c>
      <c r="F8846" t="s">
        <v>533</v>
      </c>
      <c r="G8846" t="s">
        <v>17</v>
      </c>
      <c r="H8846" s="2">
        <v>443271.69</v>
      </c>
      <c r="I8846">
        <v>0.11</v>
      </c>
      <c r="J8846" s="2">
        <v>443271.69</v>
      </c>
      <c r="K8846" s="2">
        <v>175528</v>
      </c>
      <c r="L8846">
        <v>2.5299999999999998</v>
      </c>
      <c r="M8846" t="s">
        <v>154</v>
      </c>
      <c r="N8846" t="s">
        <v>396</v>
      </c>
      <c r="O8846" t="s">
        <v>152</v>
      </c>
    </row>
    <row r="8847" spans="1:15" x14ac:dyDescent="0.2">
      <c r="A8847" s="1" t="s">
        <v>632</v>
      </c>
      <c r="B8847" s="1">
        <v>46031</v>
      </c>
      <c r="C8847">
        <v>878</v>
      </c>
      <c r="D8847" t="s">
        <v>616</v>
      </c>
      <c r="F8847" t="s">
        <v>533</v>
      </c>
      <c r="G8847" t="s">
        <v>17</v>
      </c>
      <c r="H8847" s="2">
        <v>374350.02</v>
      </c>
      <c r="I8847">
        <v>0.09</v>
      </c>
      <c r="J8847" s="2">
        <v>374350.02</v>
      </c>
      <c r="K8847" s="2">
        <v>117700</v>
      </c>
      <c r="L8847">
        <v>3.18</v>
      </c>
      <c r="M8847" t="s">
        <v>101</v>
      </c>
      <c r="N8847" t="s">
        <v>166</v>
      </c>
      <c r="O8847" t="s">
        <v>167</v>
      </c>
    </row>
    <row r="8848" spans="1:15" x14ac:dyDescent="0.2">
      <c r="A8848" s="1" t="s">
        <v>632</v>
      </c>
      <c r="B8848" s="1">
        <v>46031</v>
      </c>
      <c r="C8848">
        <v>601212</v>
      </c>
      <c r="D8848" t="s">
        <v>615</v>
      </c>
      <c r="F8848" t="s">
        <v>533</v>
      </c>
      <c r="G8848" t="s">
        <v>17</v>
      </c>
      <c r="H8848" s="2">
        <v>367323.28</v>
      </c>
      <c r="I8848">
        <v>0.09</v>
      </c>
      <c r="J8848" s="2">
        <v>367323.28</v>
      </c>
      <c r="K8848" s="2">
        <v>432700</v>
      </c>
      <c r="L8848">
        <v>0.85</v>
      </c>
      <c r="M8848" t="s">
        <v>101</v>
      </c>
      <c r="N8848" t="s">
        <v>604</v>
      </c>
      <c r="O8848" t="s">
        <v>167</v>
      </c>
    </row>
    <row r="8849" spans="1:15" x14ac:dyDescent="0.2">
      <c r="A8849" s="1" t="s">
        <v>632</v>
      </c>
      <c r="B8849" s="1">
        <v>46031</v>
      </c>
      <c r="C8849">
        <v>737</v>
      </c>
      <c r="D8849" t="s">
        <v>617</v>
      </c>
      <c r="F8849" t="s">
        <v>533</v>
      </c>
      <c r="G8849" t="s">
        <v>17</v>
      </c>
      <c r="H8849" s="2">
        <v>252126.22</v>
      </c>
      <c r="I8849">
        <v>0.06</v>
      </c>
      <c r="J8849" s="2">
        <v>252126.22</v>
      </c>
      <c r="K8849" s="2">
        <v>111000</v>
      </c>
      <c r="L8849">
        <v>2.27</v>
      </c>
      <c r="M8849" t="s">
        <v>101</v>
      </c>
      <c r="N8849" t="s">
        <v>166</v>
      </c>
      <c r="O8849" t="s">
        <v>167</v>
      </c>
    </row>
    <row r="8850" spans="1:15" x14ac:dyDescent="0.2">
      <c r="A8850" s="1" t="s">
        <v>632</v>
      </c>
      <c r="B8850" s="1">
        <v>46031</v>
      </c>
      <c r="C8850">
        <v>600490</v>
      </c>
      <c r="D8850" t="s">
        <v>736</v>
      </c>
      <c r="F8850" t="s">
        <v>533</v>
      </c>
      <c r="G8850" t="s">
        <v>17</v>
      </c>
      <c r="H8850" s="2">
        <v>151768.16</v>
      </c>
      <c r="I8850">
        <v>0.04</v>
      </c>
      <c r="J8850" s="2">
        <v>151768.16</v>
      </c>
      <c r="K8850" s="2">
        <v>128600</v>
      </c>
      <c r="L8850">
        <v>1.18</v>
      </c>
      <c r="M8850" t="s">
        <v>101</v>
      </c>
      <c r="N8850" t="s">
        <v>604</v>
      </c>
      <c r="O8850" t="s">
        <v>167</v>
      </c>
    </row>
    <row r="8851" spans="1:15" x14ac:dyDescent="0.2">
      <c r="A8851" s="1" t="s">
        <v>632</v>
      </c>
      <c r="B8851" s="1">
        <v>46031</v>
      </c>
      <c r="C8851" t="s">
        <v>339</v>
      </c>
      <c r="D8851" t="s">
        <v>340</v>
      </c>
      <c r="F8851" t="s">
        <v>106</v>
      </c>
      <c r="G8851" t="s">
        <v>117</v>
      </c>
      <c r="H8851" s="2">
        <v>81000</v>
      </c>
      <c r="I8851">
        <v>0.02</v>
      </c>
      <c r="J8851" s="2">
        <v>81000</v>
      </c>
      <c r="K8851" s="2">
        <v>81000</v>
      </c>
      <c r="L8851">
        <v>100</v>
      </c>
      <c r="M8851" t="s">
        <v>18</v>
      </c>
      <c r="N8851" t="s">
        <v>108</v>
      </c>
      <c r="O8851" t="s">
        <v>20</v>
      </c>
    </row>
    <row r="8852" spans="1:15" x14ac:dyDescent="0.2">
      <c r="A8852" s="1" t="s">
        <v>632</v>
      </c>
      <c r="B8852" s="1">
        <v>46031</v>
      </c>
      <c r="C8852">
        <v>2362</v>
      </c>
      <c r="D8852" t="s">
        <v>619</v>
      </c>
      <c r="F8852" t="s">
        <v>533</v>
      </c>
      <c r="G8852" t="s">
        <v>17</v>
      </c>
      <c r="H8852" s="2">
        <v>70345.73</v>
      </c>
      <c r="I8852">
        <v>0.02</v>
      </c>
      <c r="J8852" s="2">
        <v>70345.73</v>
      </c>
      <c r="K8852" s="2">
        <v>1071000</v>
      </c>
      <c r="L8852">
        <v>7.0000000000000007E-2</v>
      </c>
      <c r="M8852" t="s">
        <v>101</v>
      </c>
      <c r="N8852" t="s">
        <v>102</v>
      </c>
      <c r="O8852" t="s">
        <v>103</v>
      </c>
    </row>
    <row r="8853" spans="1:15" x14ac:dyDescent="0.2">
      <c r="A8853" s="1" t="s">
        <v>632</v>
      </c>
      <c r="B8853" s="1">
        <v>46031</v>
      </c>
      <c r="C8853" t="s">
        <v>40</v>
      </c>
      <c r="D8853" t="s">
        <v>125</v>
      </c>
      <c r="F8853" t="s">
        <v>106</v>
      </c>
      <c r="G8853" t="s">
        <v>107</v>
      </c>
      <c r="H8853" s="2">
        <v>60150</v>
      </c>
      <c r="I8853">
        <v>0.01</v>
      </c>
      <c r="J8853" s="2">
        <v>60150</v>
      </c>
      <c r="K8853" s="2">
        <v>51671</v>
      </c>
      <c r="L8853">
        <v>116.41</v>
      </c>
      <c r="M8853" t="s">
        <v>126</v>
      </c>
      <c r="N8853" t="s">
        <v>108</v>
      </c>
      <c r="O8853" t="s">
        <v>40</v>
      </c>
    </row>
    <row r="8854" spans="1:15" x14ac:dyDescent="0.2">
      <c r="A8854" s="1" t="s">
        <v>632</v>
      </c>
      <c r="B8854" s="1">
        <v>46031</v>
      </c>
      <c r="C8854" t="s">
        <v>622</v>
      </c>
      <c r="D8854" t="s">
        <v>623</v>
      </c>
      <c r="F8854" t="s">
        <v>106</v>
      </c>
      <c r="G8854" t="s">
        <v>107</v>
      </c>
      <c r="H8854" s="2">
        <v>3800.77</v>
      </c>
      <c r="I8854">
        <v>0</v>
      </c>
      <c r="J8854" s="2">
        <v>3800.77</v>
      </c>
      <c r="K8854" s="2">
        <v>20352</v>
      </c>
      <c r="L8854">
        <v>18.68</v>
      </c>
      <c r="M8854" t="s">
        <v>576</v>
      </c>
      <c r="N8854" t="s">
        <v>108</v>
      </c>
      <c r="O8854" t="s">
        <v>622</v>
      </c>
    </row>
    <row r="8855" spans="1:15" x14ac:dyDescent="0.2">
      <c r="A8855" s="1" t="s">
        <v>632</v>
      </c>
      <c r="B8855" s="1">
        <v>46031</v>
      </c>
      <c r="C8855" t="s">
        <v>526</v>
      </c>
      <c r="D8855" t="s">
        <v>631</v>
      </c>
      <c r="F8855" t="s">
        <v>106</v>
      </c>
      <c r="G8855" t="s">
        <v>174</v>
      </c>
      <c r="H8855">
        <v>279.39999999999998</v>
      </c>
      <c r="I8855">
        <v>0</v>
      </c>
      <c r="J8855">
        <v>279.39999999999998</v>
      </c>
      <c r="K8855" s="2">
        <v>2548540000</v>
      </c>
      <c r="L8855">
        <v>1</v>
      </c>
      <c r="M8855" t="s">
        <v>18</v>
      </c>
      <c r="N8855" t="s">
        <v>108</v>
      </c>
      <c r="O8855" t="s">
        <v>20</v>
      </c>
    </row>
    <row r="8856" spans="1:15" x14ac:dyDescent="0.2">
      <c r="A8856" s="1" t="s">
        <v>632</v>
      </c>
      <c r="B8856" s="1">
        <v>46031</v>
      </c>
      <c r="C8856" t="s">
        <v>168</v>
      </c>
      <c r="D8856" t="s">
        <v>177</v>
      </c>
      <c r="F8856" t="s">
        <v>106</v>
      </c>
      <c r="G8856" t="s">
        <v>174</v>
      </c>
      <c r="H8856">
        <v>155.19</v>
      </c>
      <c r="I8856">
        <v>0</v>
      </c>
      <c r="J8856">
        <v>155.19</v>
      </c>
      <c r="K8856" s="2">
        <v>855867</v>
      </c>
      <c r="L8856">
        <v>1</v>
      </c>
      <c r="M8856" t="s">
        <v>18</v>
      </c>
      <c r="N8856" t="s">
        <v>108</v>
      </c>
      <c r="O8856" t="s">
        <v>20</v>
      </c>
    </row>
    <row r="8857" spans="1:15" x14ac:dyDescent="0.2">
      <c r="A8857" s="1" t="s">
        <v>632</v>
      </c>
      <c r="B8857" s="1">
        <v>46031</v>
      </c>
      <c r="C8857" t="s">
        <v>168</v>
      </c>
      <c r="D8857" t="s">
        <v>177</v>
      </c>
      <c r="F8857" t="s">
        <v>106</v>
      </c>
      <c r="G8857" t="s">
        <v>174</v>
      </c>
      <c r="H8857">
        <v>155.19</v>
      </c>
      <c r="I8857">
        <v>0</v>
      </c>
      <c r="J8857">
        <v>155.19</v>
      </c>
      <c r="K8857" s="2">
        <v>855867</v>
      </c>
      <c r="L8857">
        <v>1</v>
      </c>
      <c r="M8857" t="s">
        <v>18</v>
      </c>
      <c r="N8857" t="s">
        <v>108</v>
      </c>
      <c r="O8857" t="s">
        <v>20</v>
      </c>
    </row>
    <row r="8858" spans="1:15" x14ac:dyDescent="0.2">
      <c r="A8858" s="1" t="s">
        <v>632</v>
      </c>
      <c r="B8858" s="1">
        <v>46031</v>
      </c>
      <c r="C8858" t="s">
        <v>168</v>
      </c>
      <c r="D8858" t="s">
        <v>177</v>
      </c>
      <c r="F8858" t="s">
        <v>106</v>
      </c>
      <c r="G8858" t="s">
        <v>174</v>
      </c>
      <c r="H8858">
        <v>155.19</v>
      </c>
      <c r="I8858">
        <v>0</v>
      </c>
      <c r="J8858">
        <v>155.19</v>
      </c>
      <c r="K8858" s="2">
        <v>855867</v>
      </c>
      <c r="L8858">
        <v>1</v>
      </c>
      <c r="M8858" t="s">
        <v>18</v>
      </c>
      <c r="N8858" t="s">
        <v>108</v>
      </c>
      <c r="O8858" t="s">
        <v>20</v>
      </c>
    </row>
    <row r="8859" spans="1:15" x14ac:dyDescent="0.2">
      <c r="A8859" s="1" t="s">
        <v>632</v>
      </c>
      <c r="B8859" s="1">
        <v>46031</v>
      </c>
      <c r="C8859" t="s">
        <v>526</v>
      </c>
      <c r="D8859" t="s">
        <v>631</v>
      </c>
      <c r="F8859" t="s">
        <v>106</v>
      </c>
      <c r="G8859" t="s">
        <v>174</v>
      </c>
      <c r="H8859">
        <v>139.69999999999999</v>
      </c>
      <c r="I8859">
        <v>0</v>
      </c>
      <c r="J8859">
        <v>139.69999999999999</v>
      </c>
      <c r="K8859" s="2">
        <v>1274270000</v>
      </c>
      <c r="L8859">
        <v>1</v>
      </c>
      <c r="M8859" t="s">
        <v>18</v>
      </c>
      <c r="N8859" t="s">
        <v>108</v>
      </c>
      <c r="O8859" t="s">
        <v>20</v>
      </c>
    </row>
    <row r="8860" spans="1:15" x14ac:dyDescent="0.2">
      <c r="A8860" s="1" t="s">
        <v>632</v>
      </c>
      <c r="B8860" s="1">
        <v>46031</v>
      </c>
      <c r="C8860" t="s">
        <v>526</v>
      </c>
      <c r="D8860" t="s">
        <v>631</v>
      </c>
      <c r="F8860" t="s">
        <v>106</v>
      </c>
      <c r="G8860" t="s">
        <v>174</v>
      </c>
      <c r="H8860">
        <v>-17.46</v>
      </c>
      <c r="I8860">
        <v>0</v>
      </c>
      <c r="J8860">
        <v>-17.46</v>
      </c>
      <c r="K8860" s="2">
        <v>2572735000</v>
      </c>
      <c r="L8860">
        <v>1</v>
      </c>
      <c r="M8860" t="s">
        <v>18</v>
      </c>
      <c r="N8860" t="s">
        <v>108</v>
      </c>
      <c r="O8860" t="s">
        <v>20</v>
      </c>
    </row>
    <row r="8861" spans="1:15" x14ac:dyDescent="0.2">
      <c r="A8861" s="1" t="s">
        <v>632</v>
      </c>
      <c r="B8861" s="1">
        <v>46031</v>
      </c>
      <c r="C8861" t="s">
        <v>526</v>
      </c>
      <c r="D8861" t="s">
        <v>631</v>
      </c>
      <c r="F8861" t="s">
        <v>106</v>
      </c>
      <c r="G8861" t="s">
        <v>174</v>
      </c>
      <c r="H8861">
        <v>-17.46</v>
      </c>
      <c r="I8861">
        <v>0</v>
      </c>
      <c r="J8861">
        <v>-17.46</v>
      </c>
      <c r="K8861" s="2">
        <v>2572735000</v>
      </c>
      <c r="L8861">
        <v>1</v>
      </c>
      <c r="M8861" t="s">
        <v>18</v>
      </c>
      <c r="N8861" t="s">
        <v>108</v>
      </c>
      <c r="O8861" t="s">
        <v>20</v>
      </c>
    </row>
    <row r="8862" spans="1:15" x14ac:dyDescent="0.2">
      <c r="A8862" s="1" t="s">
        <v>632</v>
      </c>
      <c r="B8862" s="1">
        <v>46031</v>
      </c>
      <c r="C8862" t="s">
        <v>526</v>
      </c>
      <c r="D8862" t="s">
        <v>631</v>
      </c>
      <c r="F8862" t="s">
        <v>106</v>
      </c>
      <c r="G8862" t="s">
        <v>174</v>
      </c>
      <c r="H8862">
        <v>-17.46</v>
      </c>
      <c r="I8862">
        <v>0</v>
      </c>
      <c r="J8862">
        <v>-17.46</v>
      </c>
      <c r="K8862" s="2">
        <v>2572735000</v>
      </c>
      <c r="L8862">
        <v>1</v>
      </c>
      <c r="M8862" t="s">
        <v>18</v>
      </c>
      <c r="N8862" t="s">
        <v>108</v>
      </c>
      <c r="O8862" t="s">
        <v>20</v>
      </c>
    </row>
    <row r="8863" spans="1:15" x14ac:dyDescent="0.2">
      <c r="A8863" s="1" t="s">
        <v>632</v>
      </c>
      <c r="B8863" s="1">
        <v>46031</v>
      </c>
      <c r="C8863" t="s">
        <v>152</v>
      </c>
      <c r="D8863" t="s">
        <v>345</v>
      </c>
      <c r="F8863" t="s">
        <v>106</v>
      </c>
      <c r="G8863" t="s">
        <v>174</v>
      </c>
      <c r="H8863">
        <v>-15.02</v>
      </c>
      <c r="I8863">
        <v>0</v>
      </c>
      <c r="J8863">
        <v>-15.02</v>
      </c>
      <c r="K8863" s="2">
        <v>1155674</v>
      </c>
      <c r="L8863">
        <v>1</v>
      </c>
      <c r="M8863" t="s">
        <v>18</v>
      </c>
      <c r="N8863" t="s">
        <v>108</v>
      </c>
      <c r="O8863" t="s">
        <v>20</v>
      </c>
    </row>
    <row r="8864" spans="1:15" x14ac:dyDescent="0.2">
      <c r="A8864" s="1" t="s">
        <v>632</v>
      </c>
      <c r="B8864" s="1">
        <v>46031</v>
      </c>
      <c r="C8864" t="s">
        <v>541</v>
      </c>
      <c r="D8864" t="s">
        <v>624</v>
      </c>
      <c r="F8864" t="s">
        <v>106</v>
      </c>
      <c r="G8864" t="s">
        <v>174</v>
      </c>
      <c r="H8864">
        <v>-13.32</v>
      </c>
      <c r="I8864">
        <v>0</v>
      </c>
      <c r="J8864">
        <v>-13.32</v>
      </c>
      <c r="K8864" s="2">
        <v>1835991</v>
      </c>
      <c r="L8864">
        <v>1</v>
      </c>
      <c r="M8864" t="s">
        <v>18</v>
      </c>
      <c r="N8864" t="s">
        <v>108</v>
      </c>
      <c r="O8864" t="s">
        <v>20</v>
      </c>
    </row>
    <row r="8865" spans="1:15" x14ac:dyDescent="0.2">
      <c r="A8865" s="1" t="s">
        <v>632</v>
      </c>
      <c r="B8865" s="1">
        <v>46031</v>
      </c>
      <c r="C8865" t="s">
        <v>376</v>
      </c>
      <c r="D8865" t="s">
        <v>628</v>
      </c>
      <c r="F8865" t="s">
        <v>106</v>
      </c>
      <c r="G8865" t="s">
        <v>174</v>
      </c>
      <c r="H8865">
        <v>-10.97</v>
      </c>
      <c r="I8865">
        <v>0</v>
      </c>
      <c r="J8865">
        <v>-10.97</v>
      </c>
      <c r="K8865" s="2">
        <v>2069762</v>
      </c>
      <c r="L8865">
        <v>1</v>
      </c>
      <c r="M8865" t="s">
        <v>18</v>
      </c>
      <c r="N8865" t="s">
        <v>108</v>
      </c>
      <c r="O8865" t="s">
        <v>20</v>
      </c>
    </row>
    <row r="8866" spans="1:15" x14ac:dyDescent="0.2">
      <c r="A8866" s="1" t="s">
        <v>632</v>
      </c>
      <c r="B8866" s="1">
        <v>46031</v>
      </c>
      <c r="C8866" t="s">
        <v>152</v>
      </c>
      <c r="D8866" t="s">
        <v>345</v>
      </c>
      <c r="F8866" t="s">
        <v>106</v>
      </c>
      <c r="G8866" t="s">
        <v>174</v>
      </c>
      <c r="H8866">
        <v>-7.51</v>
      </c>
      <c r="I8866">
        <v>0</v>
      </c>
      <c r="J8866">
        <v>-7.51</v>
      </c>
      <c r="K8866" s="2">
        <v>577837</v>
      </c>
      <c r="L8866">
        <v>1</v>
      </c>
      <c r="M8866" t="s">
        <v>18</v>
      </c>
      <c r="N8866" t="s">
        <v>108</v>
      </c>
      <c r="O8866" t="s">
        <v>20</v>
      </c>
    </row>
    <row r="8867" spans="1:15" x14ac:dyDescent="0.2">
      <c r="A8867" s="1" t="s">
        <v>632</v>
      </c>
      <c r="B8867" s="1">
        <v>46031</v>
      </c>
      <c r="C8867" t="s">
        <v>376</v>
      </c>
      <c r="D8867" t="s">
        <v>628</v>
      </c>
      <c r="F8867" t="s">
        <v>106</v>
      </c>
      <c r="G8867" t="s">
        <v>174</v>
      </c>
      <c r="H8867">
        <v>-5.48</v>
      </c>
      <c r="I8867">
        <v>0</v>
      </c>
      <c r="J8867">
        <v>-5.48</v>
      </c>
      <c r="K8867" s="2">
        <v>1034881</v>
      </c>
      <c r="L8867">
        <v>1</v>
      </c>
      <c r="M8867" t="s">
        <v>18</v>
      </c>
      <c r="N8867" t="s">
        <v>108</v>
      </c>
      <c r="O8867" t="s">
        <v>20</v>
      </c>
    </row>
    <row r="8868" spans="1:15" x14ac:dyDescent="0.2">
      <c r="A8868" s="1" t="s">
        <v>632</v>
      </c>
      <c r="B8868" s="1">
        <v>46031</v>
      </c>
      <c r="C8868" t="s">
        <v>414</v>
      </c>
      <c r="D8868" t="s">
        <v>630</v>
      </c>
      <c r="F8868" t="s">
        <v>106</v>
      </c>
      <c r="G8868" t="s">
        <v>174</v>
      </c>
      <c r="H8868">
        <v>-2.85</v>
      </c>
      <c r="I8868">
        <v>0</v>
      </c>
      <c r="J8868">
        <v>-2.85</v>
      </c>
      <c r="K8868" s="2">
        <v>933248</v>
      </c>
      <c r="L8868">
        <v>1</v>
      </c>
      <c r="M8868" t="s">
        <v>18</v>
      </c>
      <c r="N8868" t="s">
        <v>108</v>
      </c>
      <c r="O8868" t="s">
        <v>20</v>
      </c>
    </row>
    <row r="8869" spans="1:15" x14ac:dyDescent="0.2">
      <c r="A8869" s="1" t="s">
        <v>632</v>
      </c>
      <c r="B8869" s="1">
        <v>46031</v>
      </c>
      <c r="C8869" t="s">
        <v>103</v>
      </c>
      <c r="D8869" t="s">
        <v>178</v>
      </c>
      <c r="F8869" t="s">
        <v>106</v>
      </c>
      <c r="G8869" t="s">
        <v>174</v>
      </c>
      <c r="H8869">
        <v>-1.58</v>
      </c>
      <c r="I8869">
        <v>0</v>
      </c>
      <c r="J8869">
        <v>-1.58</v>
      </c>
      <c r="K8869" s="2">
        <v>1232180</v>
      </c>
      <c r="L8869">
        <v>1</v>
      </c>
      <c r="M8869" t="s">
        <v>18</v>
      </c>
      <c r="N8869" t="s">
        <v>108</v>
      </c>
      <c r="O8869" t="s">
        <v>20</v>
      </c>
    </row>
    <row r="8870" spans="1:15" x14ac:dyDescent="0.2">
      <c r="A8870" s="1" t="s">
        <v>632</v>
      </c>
      <c r="B8870" s="1">
        <v>46031</v>
      </c>
      <c r="C8870" t="s">
        <v>414</v>
      </c>
      <c r="D8870" t="s">
        <v>630</v>
      </c>
      <c r="F8870" t="s">
        <v>106</v>
      </c>
      <c r="G8870" t="s">
        <v>174</v>
      </c>
      <c r="H8870">
        <v>-1.43</v>
      </c>
      <c r="I8870">
        <v>0</v>
      </c>
      <c r="J8870">
        <v>-1.43</v>
      </c>
      <c r="K8870" s="2">
        <v>466624</v>
      </c>
      <c r="L8870">
        <v>1</v>
      </c>
      <c r="M8870" t="s">
        <v>18</v>
      </c>
      <c r="N8870" t="s">
        <v>108</v>
      </c>
      <c r="O8870" t="s">
        <v>20</v>
      </c>
    </row>
    <row r="8871" spans="1:15" x14ac:dyDescent="0.2">
      <c r="A8871" s="1" t="s">
        <v>632</v>
      </c>
      <c r="B8871" s="1">
        <v>46031</v>
      </c>
      <c r="C8871" t="s">
        <v>168</v>
      </c>
      <c r="D8871" t="s">
        <v>177</v>
      </c>
      <c r="F8871" t="s">
        <v>106</v>
      </c>
      <c r="G8871" t="s">
        <v>174</v>
      </c>
      <c r="H8871">
        <v>-1.22</v>
      </c>
      <c r="I8871">
        <v>0</v>
      </c>
      <c r="J8871">
        <v>-1.22</v>
      </c>
      <c r="K8871" s="2">
        <v>846066</v>
      </c>
      <c r="L8871">
        <v>1</v>
      </c>
      <c r="M8871" t="s">
        <v>18</v>
      </c>
      <c r="N8871" t="s">
        <v>108</v>
      </c>
      <c r="O8871" t="s">
        <v>20</v>
      </c>
    </row>
    <row r="8872" spans="1:15" x14ac:dyDescent="0.2">
      <c r="A8872" s="1" t="s">
        <v>632</v>
      </c>
      <c r="B8872" s="1">
        <v>46031</v>
      </c>
      <c r="C8872" t="s">
        <v>103</v>
      </c>
      <c r="D8872" t="s">
        <v>178</v>
      </c>
      <c r="F8872" t="s">
        <v>106</v>
      </c>
      <c r="G8872" t="s">
        <v>174</v>
      </c>
      <c r="H8872">
        <v>-0.79</v>
      </c>
      <c r="I8872">
        <v>0</v>
      </c>
      <c r="J8872">
        <v>-0.79</v>
      </c>
      <c r="K8872" s="2">
        <v>616090</v>
      </c>
      <c r="L8872">
        <v>1</v>
      </c>
      <c r="M8872" t="s">
        <v>18</v>
      </c>
      <c r="N8872" t="s">
        <v>108</v>
      </c>
      <c r="O8872" t="s">
        <v>20</v>
      </c>
    </row>
    <row r="8873" spans="1:15" x14ac:dyDescent="0.2">
      <c r="A8873" s="1" t="s">
        <v>632</v>
      </c>
      <c r="B8873" s="1">
        <v>46031</v>
      </c>
      <c r="C8873" t="s">
        <v>168</v>
      </c>
      <c r="D8873" t="s">
        <v>177</v>
      </c>
      <c r="F8873" t="s">
        <v>106</v>
      </c>
      <c r="G8873" t="s">
        <v>174</v>
      </c>
      <c r="H8873">
        <v>-0.61</v>
      </c>
      <c r="I8873">
        <v>0</v>
      </c>
      <c r="J8873">
        <v>-0.61</v>
      </c>
      <c r="K8873" s="2">
        <v>423033</v>
      </c>
      <c r="L8873">
        <v>1</v>
      </c>
      <c r="M8873" t="s">
        <v>18</v>
      </c>
      <c r="N8873" t="s">
        <v>108</v>
      </c>
      <c r="O8873" t="s">
        <v>20</v>
      </c>
    </row>
    <row r="8874" spans="1:15" x14ac:dyDescent="0.2">
      <c r="A8874" s="1" t="s">
        <v>632</v>
      </c>
      <c r="B8874" s="1">
        <v>46031</v>
      </c>
      <c r="C8874" t="s">
        <v>75</v>
      </c>
      <c r="D8874" t="s">
        <v>176</v>
      </c>
      <c r="F8874" t="s">
        <v>106</v>
      </c>
      <c r="G8874" t="s">
        <v>174</v>
      </c>
      <c r="H8874">
        <v>-0.21</v>
      </c>
      <c r="I8874">
        <v>0</v>
      </c>
      <c r="J8874">
        <v>-0.21</v>
      </c>
      <c r="K8874" s="2">
        <v>4160000</v>
      </c>
      <c r="L8874">
        <v>1</v>
      </c>
      <c r="M8874" t="s">
        <v>18</v>
      </c>
      <c r="N8874" t="s">
        <v>108</v>
      </c>
      <c r="O8874" t="s">
        <v>20</v>
      </c>
    </row>
    <row r="8875" spans="1:15" x14ac:dyDescent="0.2">
      <c r="A8875" s="1" t="s">
        <v>632</v>
      </c>
      <c r="B8875" s="1">
        <v>46031</v>
      </c>
      <c r="C8875" t="s">
        <v>75</v>
      </c>
      <c r="D8875" t="s">
        <v>176</v>
      </c>
      <c r="F8875" t="s">
        <v>106</v>
      </c>
      <c r="G8875" t="s">
        <v>174</v>
      </c>
      <c r="H8875">
        <v>-0.11</v>
      </c>
      <c r="I8875">
        <v>0</v>
      </c>
      <c r="J8875">
        <v>-0.11</v>
      </c>
      <c r="K8875" s="2">
        <v>2080000</v>
      </c>
      <c r="L8875">
        <v>1</v>
      </c>
      <c r="M8875" t="s">
        <v>18</v>
      </c>
      <c r="N8875" t="s">
        <v>108</v>
      </c>
      <c r="O8875" t="s">
        <v>20</v>
      </c>
    </row>
    <row r="8876" spans="1:15" x14ac:dyDescent="0.2">
      <c r="A8876" s="1" t="s">
        <v>632</v>
      </c>
      <c r="B8876" s="1">
        <v>46031</v>
      </c>
      <c r="C8876" t="s">
        <v>536</v>
      </c>
      <c r="D8876" t="s">
        <v>629</v>
      </c>
      <c r="F8876" t="s">
        <v>106</v>
      </c>
      <c r="G8876" t="s">
        <v>174</v>
      </c>
      <c r="H8876">
        <v>3.45</v>
      </c>
      <c r="I8876">
        <v>0</v>
      </c>
      <c r="J8876">
        <v>3.45</v>
      </c>
      <c r="K8876" s="2">
        <v>6426552</v>
      </c>
      <c r="L8876">
        <v>1</v>
      </c>
      <c r="M8876" t="s">
        <v>18</v>
      </c>
      <c r="N8876" t="s">
        <v>108</v>
      </c>
      <c r="O8876" t="s">
        <v>20</v>
      </c>
    </row>
    <row r="8877" spans="1:15" x14ac:dyDescent="0.2">
      <c r="A8877" s="1" t="s">
        <v>632</v>
      </c>
      <c r="B8877" s="1">
        <v>46031</v>
      </c>
      <c r="C8877" t="s">
        <v>536</v>
      </c>
      <c r="D8877" t="s">
        <v>629</v>
      </c>
      <c r="F8877" t="s">
        <v>106</v>
      </c>
      <c r="G8877" t="s">
        <v>174</v>
      </c>
      <c r="H8877">
        <v>6.9</v>
      </c>
      <c r="I8877">
        <v>0</v>
      </c>
      <c r="J8877">
        <v>6.9</v>
      </c>
      <c r="K8877" s="2">
        <v>12853104</v>
      </c>
      <c r="L8877">
        <v>1</v>
      </c>
      <c r="M8877" t="s">
        <v>18</v>
      </c>
      <c r="N8877" t="s">
        <v>108</v>
      </c>
      <c r="O8877" t="s">
        <v>20</v>
      </c>
    </row>
    <row r="8878" spans="1:15" x14ac:dyDescent="0.2">
      <c r="A8878" s="1" t="s">
        <v>632</v>
      </c>
      <c r="B8878" s="1">
        <v>46031</v>
      </c>
      <c r="C8878" t="s">
        <v>721</v>
      </c>
      <c r="D8878" t="s">
        <v>722</v>
      </c>
      <c r="F8878" t="s">
        <v>106</v>
      </c>
      <c r="G8878" t="s">
        <v>132</v>
      </c>
      <c r="H8878">
        <v>0</v>
      </c>
      <c r="I8878">
        <v>0</v>
      </c>
      <c r="J8878" s="2">
        <v>205880</v>
      </c>
      <c r="K8878">
        <v>2</v>
      </c>
      <c r="L8878" s="2">
        <v>1029.4000000000001</v>
      </c>
      <c r="M8878" t="s">
        <v>108</v>
      </c>
      <c r="N8878" t="s">
        <v>133</v>
      </c>
      <c r="O8878" t="s">
        <v>20</v>
      </c>
    </row>
    <row r="8879" spans="1:15" x14ac:dyDescent="0.2">
      <c r="A8879" s="1" t="s">
        <v>632</v>
      </c>
      <c r="B8879" s="1">
        <v>46031</v>
      </c>
      <c r="C8879" t="s">
        <v>723</v>
      </c>
      <c r="D8879" t="s">
        <v>724</v>
      </c>
      <c r="F8879" t="s">
        <v>106</v>
      </c>
      <c r="G8879" t="s">
        <v>132</v>
      </c>
      <c r="H8879">
        <v>0</v>
      </c>
      <c r="I8879">
        <v>0</v>
      </c>
      <c r="J8879" s="2">
        <v>889314.19</v>
      </c>
      <c r="K8879">
        <v>22</v>
      </c>
      <c r="L8879">
        <v>808.47</v>
      </c>
      <c r="M8879" t="s">
        <v>126</v>
      </c>
      <c r="N8879" t="s">
        <v>627</v>
      </c>
      <c r="O8879" t="s">
        <v>40</v>
      </c>
    </row>
    <row r="8880" spans="1:15" x14ac:dyDescent="0.2">
      <c r="A8880" s="1" t="s">
        <v>632</v>
      </c>
      <c r="B8880" s="1">
        <v>46031</v>
      </c>
      <c r="C8880" t="s">
        <v>541</v>
      </c>
      <c r="D8880" t="s">
        <v>624</v>
      </c>
      <c r="F8880" t="s">
        <v>106</v>
      </c>
      <c r="G8880" t="s">
        <v>174</v>
      </c>
      <c r="H8880">
        <v>-26.65</v>
      </c>
      <c r="I8880">
        <v>0</v>
      </c>
      <c r="J8880">
        <v>-26.65</v>
      </c>
      <c r="K8880" s="2">
        <v>3671981</v>
      </c>
      <c r="L8880">
        <v>1</v>
      </c>
      <c r="M8880" t="s">
        <v>18</v>
      </c>
      <c r="N8880" t="s">
        <v>108</v>
      </c>
      <c r="O8880" t="s">
        <v>20</v>
      </c>
    </row>
    <row r="8881" spans="1:15" x14ac:dyDescent="0.2">
      <c r="A8881" s="1" t="s">
        <v>632</v>
      </c>
      <c r="B8881" s="1">
        <v>46031</v>
      </c>
      <c r="C8881" t="s">
        <v>103</v>
      </c>
      <c r="D8881" t="s">
        <v>178</v>
      </c>
      <c r="F8881" t="s">
        <v>106</v>
      </c>
      <c r="G8881" t="s">
        <v>174</v>
      </c>
      <c r="H8881">
        <v>-77.44</v>
      </c>
      <c r="I8881">
        <v>0</v>
      </c>
      <c r="J8881">
        <v>-77.44</v>
      </c>
      <c r="K8881" s="2">
        <v>1274000</v>
      </c>
      <c r="L8881">
        <v>1</v>
      </c>
      <c r="M8881" t="s">
        <v>18</v>
      </c>
      <c r="N8881" t="s">
        <v>108</v>
      </c>
      <c r="O8881" t="s">
        <v>20</v>
      </c>
    </row>
    <row r="8882" spans="1:15" x14ac:dyDescent="0.2">
      <c r="A8882" s="1" t="s">
        <v>632</v>
      </c>
      <c r="B8882" s="1">
        <v>46031</v>
      </c>
      <c r="C8882" t="s">
        <v>103</v>
      </c>
      <c r="D8882" t="s">
        <v>178</v>
      </c>
      <c r="F8882" t="s">
        <v>106</v>
      </c>
      <c r="G8882" t="s">
        <v>174</v>
      </c>
      <c r="H8882">
        <v>-77.44</v>
      </c>
      <c r="I8882">
        <v>0</v>
      </c>
      <c r="J8882">
        <v>-77.44</v>
      </c>
      <c r="K8882" s="2">
        <v>1274000</v>
      </c>
      <c r="L8882">
        <v>1</v>
      </c>
      <c r="M8882" t="s">
        <v>18</v>
      </c>
      <c r="N8882" t="s">
        <v>108</v>
      </c>
      <c r="O8882" t="s">
        <v>20</v>
      </c>
    </row>
    <row r="8883" spans="1:15" x14ac:dyDescent="0.2">
      <c r="A8883" s="1" t="s">
        <v>632</v>
      </c>
      <c r="B8883" s="1">
        <v>46031</v>
      </c>
      <c r="C8883" t="s">
        <v>103</v>
      </c>
      <c r="D8883" t="s">
        <v>178</v>
      </c>
      <c r="F8883" t="s">
        <v>106</v>
      </c>
      <c r="G8883" t="s">
        <v>174</v>
      </c>
      <c r="H8883">
        <v>-77.44</v>
      </c>
      <c r="I8883">
        <v>0</v>
      </c>
      <c r="J8883">
        <v>-77.44</v>
      </c>
      <c r="K8883" s="2">
        <v>1274000</v>
      </c>
      <c r="L8883">
        <v>1</v>
      </c>
      <c r="M8883" t="s">
        <v>18</v>
      </c>
      <c r="N8883" t="s">
        <v>108</v>
      </c>
      <c r="O8883" t="s">
        <v>20</v>
      </c>
    </row>
    <row r="8884" spans="1:15" x14ac:dyDescent="0.2">
      <c r="A8884" s="1" t="s">
        <v>632</v>
      </c>
      <c r="B8884" s="1">
        <v>46031</v>
      </c>
      <c r="C8884" t="s">
        <v>75</v>
      </c>
      <c r="D8884" t="s">
        <v>176</v>
      </c>
      <c r="F8884" t="s">
        <v>106</v>
      </c>
      <c r="G8884" t="s">
        <v>174</v>
      </c>
      <c r="H8884">
        <v>-175.23</v>
      </c>
      <c r="I8884">
        <v>0</v>
      </c>
      <c r="J8884">
        <v>-175.23</v>
      </c>
      <c r="K8884" s="2">
        <v>4236800</v>
      </c>
      <c r="L8884">
        <v>1</v>
      </c>
      <c r="M8884" t="s">
        <v>18</v>
      </c>
      <c r="N8884" t="s">
        <v>108</v>
      </c>
      <c r="O8884" t="s">
        <v>20</v>
      </c>
    </row>
    <row r="8885" spans="1:15" x14ac:dyDescent="0.2">
      <c r="A8885" s="1" t="s">
        <v>632</v>
      </c>
      <c r="B8885" s="1">
        <v>46031</v>
      </c>
      <c r="C8885" t="s">
        <v>75</v>
      </c>
      <c r="D8885" t="s">
        <v>176</v>
      </c>
      <c r="F8885" t="s">
        <v>106</v>
      </c>
      <c r="G8885" t="s">
        <v>174</v>
      </c>
      <c r="H8885">
        <v>-175.23</v>
      </c>
      <c r="I8885">
        <v>0</v>
      </c>
      <c r="J8885">
        <v>-175.23</v>
      </c>
      <c r="K8885" s="2">
        <v>4236800</v>
      </c>
      <c r="L8885">
        <v>1</v>
      </c>
      <c r="M8885" t="s">
        <v>18</v>
      </c>
      <c r="N8885" t="s">
        <v>108</v>
      </c>
      <c r="O8885" t="s">
        <v>20</v>
      </c>
    </row>
    <row r="8886" spans="1:15" x14ac:dyDescent="0.2">
      <c r="A8886" s="1" t="s">
        <v>632</v>
      </c>
      <c r="B8886" s="1">
        <v>46031</v>
      </c>
      <c r="C8886" t="s">
        <v>75</v>
      </c>
      <c r="D8886" t="s">
        <v>176</v>
      </c>
      <c r="F8886" t="s">
        <v>106</v>
      </c>
      <c r="G8886" t="s">
        <v>174</v>
      </c>
      <c r="H8886">
        <v>-175.23</v>
      </c>
      <c r="I8886">
        <v>0</v>
      </c>
      <c r="J8886">
        <v>-175.23</v>
      </c>
      <c r="K8886" s="2">
        <v>4236800</v>
      </c>
      <c r="L8886">
        <v>1</v>
      </c>
      <c r="M8886" t="s">
        <v>18</v>
      </c>
      <c r="N8886" t="s">
        <v>108</v>
      </c>
      <c r="O8886" t="s">
        <v>20</v>
      </c>
    </row>
    <row r="8887" spans="1:15" x14ac:dyDescent="0.2">
      <c r="A8887" s="1" t="s">
        <v>632</v>
      </c>
      <c r="B8887" s="1">
        <v>46031</v>
      </c>
      <c r="C8887" t="s">
        <v>414</v>
      </c>
      <c r="D8887" t="s">
        <v>630</v>
      </c>
      <c r="F8887" t="s">
        <v>106</v>
      </c>
      <c r="G8887" t="s">
        <v>174</v>
      </c>
      <c r="H8887">
        <v>-418.02</v>
      </c>
      <c r="I8887">
        <v>0</v>
      </c>
      <c r="J8887">
        <v>-418.02</v>
      </c>
      <c r="K8887" s="2">
        <v>939905</v>
      </c>
      <c r="L8887">
        <v>1</v>
      </c>
      <c r="M8887" t="s">
        <v>18</v>
      </c>
      <c r="N8887" t="s">
        <v>108</v>
      </c>
      <c r="O8887" t="s">
        <v>20</v>
      </c>
    </row>
    <row r="8888" spans="1:15" x14ac:dyDescent="0.2">
      <c r="A8888" s="1" t="s">
        <v>632</v>
      </c>
      <c r="B8888" s="1">
        <v>46031</v>
      </c>
      <c r="C8888" t="s">
        <v>414</v>
      </c>
      <c r="D8888" t="s">
        <v>630</v>
      </c>
      <c r="F8888" t="s">
        <v>106</v>
      </c>
      <c r="G8888" t="s">
        <v>174</v>
      </c>
      <c r="H8888">
        <v>-418.02</v>
      </c>
      <c r="I8888">
        <v>0</v>
      </c>
      <c r="J8888">
        <v>-418.02</v>
      </c>
      <c r="K8888" s="2">
        <v>939905</v>
      </c>
      <c r="L8888">
        <v>1</v>
      </c>
      <c r="M8888" t="s">
        <v>18</v>
      </c>
      <c r="N8888" t="s">
        <v>108</v>
      </c>
      <c r="O8888" t="s">
        <v>20</v>
      </c>
    </row>
    <row r="8889" spans="1:15" x14ac:dyDescent="0.2">
      <c r="A8889" s="1" t="s">
        <v>632</v>
      </c>
      <c r="B8889" s="1">
        <v>46031</v>
      </c>
      <c r="C8889" t="s">
        <v>414</v>
      </c>
      <c r="D8889" t="s">
        <v>630</v>
      </c>
      <c r="F8889" t="s">
        <v>106</v>
      </c>
      <c r="G8889" t="s">
        <v>174</v>
      </c>
      <c r="H8889">
        <v>-418.02</v>
      </c>
      <c r="I8889">
        <v>0</v>
      </c>
      <c r="J8889">
        <v>-418.02</v>
      </c>
      <c r="K8889" s="2">
        <v>939905</v>
      </c>
      <c r="L8889">
        <v>1</v>
      </c>
      <c r="M8889" t="s">
        <v>18</v>
      </c>
      <c r="N8889" t="s">
        <v>108</v>
      </c>
      <c r="O8889" t="s">
        <v>20</v>
      </c>
    </row>
    <row r="8890" spans="1:15" x14ac:dyDescent="0.2">
      <c r="A8890" s="1" t="s">
        <v>632</v>
      </c>
      <c r="B8890" s="1">
        <v>46031</v>
      </c>
      <c r="C8890" t="s">
        <v>152</v>
      </c>
      <c r="D8890" t="s">
        <v>345</v>
      </c>
      <c r="F8890" t="s">
        <v>106</v>
      </c>
      <c r="G8890" t="s">
        <v>174</v>
      </c>
      <c r="H8890" s="2">
        <v>-2758.57</v>
      </c>
      <c r="I8890">
        <v>0</v>
      </c>
      <c r="J8890" s="2">
        <v>-2758.57</v>
      </c>
      <c r="K8890" s="2">
        <v>1193152</v>
      </c>
      <c r="L8890">
        <v>1</v>
      </c>
      <c r="M8890" t="s">
        <v>18</v>
      </c>
      <c r="N8890" t="s">
        <v>108</v>
      </c>
      <c r="O8890" t="s">
        <v>20</v>
      </c>
    </row>
    <row r="8891" spans="1:15" x14ac:dyDescent="0.2">
      <c r="A8891" s="1" t="s">
        <v>632</v>
      </c>
      <c r="B8891" s="1">
        <v>46031</v>
      </c>
      <c r="C8891" t="s">
        <v>152</v>
      </c>
      <c r="D8891" t="s">
        <v>345</v>
      </c>
      <c r="F8891" t="s">
        <v>106</v>
      </c>
      <c r="G8891" t="s">
        <v>174</v>
      </c>
      <c r="H8891" s="2">
        <v>-2758.57</v>
      </c>
      <c r="I8891">
        <v>0</v>
      </c>
      <c r="J8891" s="2">
        <v>-2758.57</v>
      </c>
      <c r="K8891" s="2">
        <v>1193152</v>
      </c>
      <c r="L8891">
        <v>1</v>
      </c>
      <c r="M8891" t="s">
        <v>18</v>
      </c>
      <c r="N8891" t="s">
        <v>108</v>
      </c>
      <c r="O8891" t="s">
        <v>20</v>
      </c>
    </row>
    <row r="8892" spans="1:15" x14ac:dyDescent="0.2">
      <c r="A8892" s="1" t="s">
        <v>632</v>
      </c>
      <c r="B8892" s="1">
        <v>46031</v>
      </c>
      <c r="C8892" t="s">
        <v>152</v>
      </c>
      <c r="D8892" t="s">
        <v>345</v>
      </c>
      <c r="F8892" t="s">
        <v>106</v>
      </c>
      <c r="G8892" t="s">
        <v>174</v>
      </c>
      <c r="H8892" s="2">
        <v>-2758.57</v>
      </c>
      <c r="I8892">
        <v>0</v>
      </c>
      <c r="J8892" s="2">
        <v>-2758.57</v>
      </c>
      <c r="K8892" s="2">
        <v>1193152</v>
      </c>
      <c r="L8892">
        <v>1</v>
      </c>
      <c r="M8892" t="s">
        <v>18</v>
      </c>
      <c r="N8892" t="s">
        <v>108</v>
      </c>
      <c r="O8892" t="s">
        <v>20</v>
      </c>
    </row>
    <row r="8893" spans="1:15" x14ac:dyDescent="0.2">
      <c r="A8893" s="1" t="s">
        <v>632</v>
      </c>
      <c r="B8893" s="1">
        <v>46031</v>
      </c>
      <c r="C8893" t="s">
        <v>376</v>
      </c>
      <c r="D8893" t="s">
        <v>628</v>
      </c>
      <c r="F8893" t="s">
        <v>106</v>
      </c>
      <c r="G8893" t="s">
        <v>174</v>
      </c>
      <c r="H8893" s="2">
        <v>-3690.69</v>
      </c>
      <c r="I8893">
        <v>0</v>
      </c>
      <c r="J8893" s="2">
        <v>-3690.69</v>
      </c>
      <c r="K8893" s="2">
        <v>2093415</v>
      </c>
      <c r="L8893">
        <v>1</v>
      </c>
      <c r="M8893" t="s">
        <v>18</v>
      </c>
      <c r="N8893" t="s">
        <v>108</v>
      </c>
      <c r="O8893" t="s">
        <v>20</v>
      </c>
    </row>
    <row r="8894" spans="1:15" x14ac:dyDescent="0.2">
      <c r="A8894" s="1" t="s">
        <v>632</v>
      </c>
      <c r="B8894" s="1">
        <v>46031</v>
      </c>
      <c r="C8894" t="s">
        <v>376</v>
      </c>
      <c r="D8894" t="s">
        <v>628</v>
      </c>
      <c r="F8894" t="s">
        <v>106</v>
      </c>
      <c r="G8894" t="s">
        <v>174</v>
      </c>
      <c r="H8894" s="2">
        <v>-3690.69</v>
      </c>
      <c r="I8894">
        <v>0</v>
      </c>
      <c r="J8894" s="2">
        <v>-3690.69</v>
      </c>
      <c r="K8894" s="2">
        <v>2093415</v>
      </c>
      <c r="L8894">
        <v>1</v>
      </c>
      <c r="M8894" t="s">
        <v>18</v>
      </c>
      <c r="N8894" t="s">
        <v>108</v>
      </c>
      <c r="O8894" t="s">
        <v>20</v>
      </c>
    </row>
    <row r="8895" spans="1:15" x14ac:dyDescent="0.2">
      <c r="A8895" s="1" t="s">
        <v>632</v>
      </c>
      <c r="B8895" s="1">
        <v>46031</v>
      </c>
      <c r="C8895" t="s">
        <v>376</v>
      </c>
      <c r="D8895" t="s">
        <v>628</v>
      </c>
      <c r="F8895" t="s">
        <v>106</v>
      </c>
      <c r="G8895" t="s">
        <v>174</v>
      </c>
      <c r="H8895" s="2">
        <v>-3690.69</v>
      </c>
      <c r="I8895">
        <v>0</v>
      </c>
      <c r="J8895" s="2">
        <v>-3690.69</v>
      </c>
      <c r="K8895" s="2">
        <v>2093415</v>
      </c>
      <c r="L8895">
        <v>1</v>
      </c>
      <c r="M8895" t="s">
        <v>18</v>
      </c>
      <c r="N8895" t="s">
        <v>108</v>
      </c>
      <c r="O8895" t="s">
        <v>20</v>
      </c>
    </row>
    <row r="8896" spans="1:15" x14ac:dyDescent="0.2">
      <c r="A8896" s="1" t="s">
        <v>632</v>
      </c>
      <c r="B8896" s="1">
        <v>46031</v>
      </c>
      <c r="C8896" t="s">
        <v>75</v>
      </c>
      <c r="D8896" t="s">
        <v>114</v>
      </c>
      <c r="F8896" t="s">
        <v>106</v>
      </c>
      <c r="G8896" t="s">
        <v>107</v>
      </c>
      <c r="H8896" s="2">
        <v>-114493.99</v>
      </c>
      <c r="I8896">
        <v>-0.03</v>
      </c>
      <c r="J8896" s="2">
        <v>-114493.99</v>
      </c>
      <c r="K8896" s="2">
        <v>-18075739</v>
      </c>
      <c r="L8896">
        <v>0.63</v>
      </c>
      <c r="M8896" t="s">
        <v>73</v>
      </c>
      <c r="N8896" t="s">
        <v>108</v>
      </c>
      <c r="O8896" t="s">
        <v>75</v>
      </c>
    </row>
    <row r="8897" spans="1:15" x14ac:dyDescent="0.2">
      <c r="A8897" s="1" t="s">
        <v>632</v>
      </c>
      <c r="B8897" s="1">
        <v>46031</v>
      </c>
      <c r="C8897" t="s">
        <v>168</v>
      </c>
      <c r="D8897" t="s">
        <v>169</v>
      </c>
      <c r="F8897" t="s">
        <v>106</v>
      </c>
      <c r="G8897" t="s">
        <v>107</v>
      </c>
      <c r="H8897" s="2">
        <v>-548043.78</v>
      </c>
      <c r="I8897">
        <v>-0.13</v>
      </c>
      <c r="J8897" s="2">
        <v>-548043.78</v>
      </c>
      <c r="K8897" s="2">
        <v>-3821865</v>
      </c>
      <c r="L8897">
        <v>14.34</v>
      </c>
      <c r="M8897" t="s">
        <v>101</v>
      </c>
      <c r="N8897" t="s">
        <v>108</v>
      </c>
      <c r="O8897" t="s">
        <v>168</v>
      </c>
    </row>
    <row r="8898" spans="1:15" x14ac:dyDescent="0.2">
      <c r="A8898" s="1" t="s">
        <v>632</v>
      </c>
      <c r="B8898" s="1">
        <v>46031</v>
      </c>
      <c r="C8898" t="s">
        <v>526</v>
      </c>
      <c r="D8898" t="s">
        <v>528</v>
      </c>
      <c r="F8898" t="s">
        <v>106</v>
      </c>
      <c r="G8898" t="s">
        <v>107</v>
      </c>
      <c r="H8898" s="2">
        <v>-660501.16</v>
      </c>
      <c r="I8898">
        <v>-0.16</v>
      </c>
      <c r="J8898" s="2">
        <v>-660501.16</v>
      </c>
      <c r="K8898" s="2">
        <v>-11096419553</v>
      </c>
      <c r="L8898">
        <v>0.01</v>
      </c>
      <c r="M8898" t="s">
        <v>524</v>
      </c>
      <c r="N8898" t="s">
        <v>108</v>
      </c>
      <c r="O8898" t="s">
        <v>526</v>
      </c>
    </row>
    <row r="8899" spans="1:15" x14ac:dyDescent="0.2">
      <c r="A8899" s="1" t="s">
        <v>632</v>
      </c>
      <c r="B8899" s="1">
        <v>46031</v>
      </c>
      <c r="C8899" t="s">
        <v>103</v>
      </c>
      <c r="D8899" t="s">
        <v>127</v>
      </c>
      <c r="F8899" t="s">
        <v>106</v>
      </c>
      <c r="G8899" t="s">
        <v>107</v>
      </c>
      <c r="H8899" s="2">
        <v>-707419.48</v>
      </c>
      <c r="I8899">
        <v>-0.17</v>
      </c>
      <c r="J8899" s="2">
        <v>-707419.48</v>
      </c>
      <c r="K8899" s="2">
        <v>-5514406</v>
      </c>
      <c r="L8899">
        <v>12.83</v>
      </c>
      <c r="M8899" t="s">
        <v>128</v>
      </c>
      <c r="N8899" t="s">
        <v>108</v>
      </c>
      <c r="O8899" t="s">
        <v>103</v>
      </c>
    </row>
    <row r="8900" spans="1:15" x14ac:dyDescent="0.2">
      <c r="A8900" s="1" t="s">
        <v>632</v>
      </c>
      <c r="B8900" s="1">
        <v>46031</v>
      </c>
      <c r="C8900" t="s">
        <v>536</v>
      </c>
      <c r="D8900" t="s">
        <v>580</v>
      </c>
      <c r="F8900" t="s">
        <v>106</v>
      </c>
      <c r="G8900" t="s">
        <v>107</v>
      </c>
      <c r="H8900" s="2">
        <v>-986961.16</v>
      </c>
      <c r="I8900">
        <v>-0.24</v>
      </c>
      <c r="J8900" s="2">
        <v>-986961.16</v>
      </c>
      <c r="K8900" s="2">
        <v>-17736185</v>
      </c>
      <c r="L8900">
        <v>5.56</v>
      </c>
      <c r="M8900" t="s">
        <v>534</v>
      </c>
      <c r="N8900" t="s">
        <v>108</v>
      </c>
      <c r="O8900" t="s">
        <v>536</v>
      </c>
    </row>
    <row r="8901" spans="1:15" x14ac:dyDescent="0.2">
      <c r="A8901" s="1" t="s">
        <v>632</v>
      </c>
      <c r="B8901" s="1">
        <v>46031</v>
      </c>
      <c r="C8901" t="s">
        <v>414</v>
      </c>
      <c r="D8901" t="s">
        <v>499</v>
      </c>
      <c r="F8901" t="s">
        <v>106</v>
      </c>
      <c r="G8901" t="s">
        <v>107</v>
      </c>
      <c r="H8901" s="2">
        <v>-1112636.8500000001</v>
      </c>
      <c r="I8901">
        <v>-0.27</v>
      </c>
      <c r="J8901" s="2">
        <v>-1112636.8500000001</v>
      </c>
      <c r="K8901" s="2">
        <v>-4025075</v>
      </c>
      <c r="L8901">
        <v>27.64</v>
      </c>
      <c r="M8901" t="s">
        <v>412</v>
      </c>
      <c r="N8901" t="s">
        <v>108</v>
      </c>
      <c r="O8901" t="s">
        <v>414</v>
      </c>
    </row>
    <row r="8902" spans="1:15" x14ac:dyDescent="0.2">
      <c r="A8902" s="1" t="s">
        <v>632</v>
      </c>
      <c r="B8902" s="1">
        <v>46031</v>
      </c>
      <c r="C8902" t="s">
        <v>541</v>
      </c>
      <c r="D8902" t="s">
        <v>550</v>
      </c>
      <c r="F8902" t="s">
        <v>106</v>
      </c>
      <c r="G8902" t="s">
        <v>107</v>
      </c>
      <c r="H8902" s="2">
        <v>-3785408.6</v>
      </c>
      <c r="I8902">
        <v>-0.92</v>
      </c>
      <c r="J8902" s="2">
        <v>-3785408.6</v>
      </c>
      <c r="K8902" s="2">
        <v>-5257554</v>
      </c>
      <c r="L8902">
        <v>72</v>
      </c>
      <c r="M8902" t="s">
        <v>539</v>
      </c>
      <c r="N8902" t="s">
        <v>108</v>
      </c>
      <c r="O8902" t="s">
        <v>541</v>
      </c>
    </row>
    <row r="8903" spans="1:15" x14ac:dyDescent="0.2">
      <c r="A8903" s="1" t="s">
        <v>632</v>
      </c>
      <c r="B8903" s="1">
        <v>46031</v>
      </c>
      <c r="C8903" t="s">
        <v>376</v>
      </c>
      <c r="D8903" t="s">
        <v>495</v>
      </c>
      <c r="F8903" t="s">
        <v>106</v>
      </c>
      <c r="G8903" t="s">
        <v>107</v>
      </c>
      <c r="H8903" s="2">
        <v>-6225815.5300000003</v>
      </c>
      <c r="I8903">
        <v>-1.51</v>
      </c>
      <c r="J8903" s="2">
        <v>-6225815.5300000003</v>
      </c>
      <c r="K8903" s="2">
        <v>-9318688</v>
      </c>
      <c r="L8903">
        <v>66.81</v>
      </c>
      <c r="M8903" t="s">
        <v>374</v>
      </c>
      <c r="N8903" t="s">
        <v>108</v>
      </c>
      <c r="O8903" t="s">
        <v>376</v>
      </c>
    </row>
    <row r="8904" spans="1:15" x14ac:dyDescent="0.2">
      <c r="A8904" s="1" t="s">
        <v>632</v>
      </c>
      <c r="B8904" s="1">
        <v>46031</v>
      </c>
      <c r="C8904" t="s">
        <v>152</v>
      </c>
      <c r="D8904" t="s">
        <v>153</v>
      </c>
      <c r="F8904" t="s">
        <v>106</v>
      </c>
      <c r="G8904" t="s">
        <v>107</v>
      </c>
      <c r="H8904" s="2">
        <v>-7012580.7199999997</v>
      </c>
      <c r="I8904">
        <v>-1.7</v>
      </c>
      <c r="J8904" s="2">
        <v>-7012580.7199999997</v>
      </c>
      <c r="K8904" s="2">
        <v>-5226054</v>
      </c>
      <c r="L8904">
        <v>134.18</v>
      </c>
      <c r="M8904" t="s">
        <v>154</v>
      </c>
      <c r="N8904" t="s">
        <v>108</v>
      </c>
      <c r="O8904" t="s">
        <v>152</v>
      </c>
    </row>
    <row r="8905" spans="1:15" x14ac:dyDescent="0.2">
      <c r="A8905" s="1" t="s">
        <v>719</v>
      </c>
      <c r="B8905" s="1">
        <v>46031</v>
      </c>
      <c r="C8905" t="s">
        <v>647</v>
      </c>
      <c r="D8905" t="s">
        <v>648</v>
      </c>
      <c r="F8905" t="s">
        <v>477</v>
      </c>
      <c r="G8905" t="s">
        <v>17</v>
      </c>
      <c r="H8905" s="2">
        <v>22154000</v>
      </c>
      <c r="I8905">
        <v>13.79</v>
      </c>
      <c r="J8905" s="2">
        <v>22154000</v>
      </c>
      <c r="K8905" s="2">
        <v>11660</v>
      </c>
      <c r="L8905" s="2">
        <v>1900</v>
      </c>
      <c r="M8905" t="s">
        <v>649</v>
      </c>
      <c r="N8905" t="s">
        <v>650</v>
      </c>
      <c r="O8905" t="s">
        <v>40</v>
      </c>
    </row>
    <row r="8906" spans="1:15" x14ac:dyDescent="0.2">
      <c r="A8906" s="1" t="s">
        <v>719</v>
      </c>
      <c r="B8906" s="1">
        <v>46031</v>
      </c>
      <c r="C8906" t="s">
        <v>651</v>
      </c>
      <c r="D8906" t="s">
        <v>652</v>
      </c>
      <c r="F8906" t="s">
        <v>477</v>
      </c>
      <c r="G8906" t="s">
        <v>17</v>
      </c>
      <c r="H8906" s="2">
        <v>21797968.16</v>
      </c>
      <c r="I8906">
        <v>13.57</v>
      </c>
      <c r="J8906" s="2">
        <v>21797968.16</v>
      </c>
      <c r="K8906" s="2">
        <v>921114</v>
      </c>
      <c r="L8906">
        <v>23.66</v>
      </c>
      <c r="M8906" t="s">
        <v>154</v>
      </c>
      <c r="N8906" t="s">
        <v>396</v>
      </c>
      <c r="O8906" t="s">
        <v>152</v>
      </c>
    </row>
    <row r="8907" spans="1:15" x14ac:dyDescent="0.2">
      <c r="A8907" s="1" t="s">
        <v>719</v>
      </c>
      <c r="B8907" s="1">
        <v>46031</v>
      </c>
      <c r="C8907" t="s">
        <v>655</v>
      </c>
      <c r="D8907" t="s">
        <v>656</v>
      </c>
      <c r="F8907" t="s">
        <v>477</v>
      </c>
      <c r="G8907" t="s">
        <v>17</v>
      </c>
      <c r="H8907" s="2">
        <v>20799180.670000002</v>
      </c>
      <c r="I8907">
        <v>12.95</v>
      </c>
      <c r="J8907" s="2">
        <v>20799180.670000002</v>
      </c>
      <c r="K8907" s="2">
        <v>1394974</v>
      </c>
      <c r="L8907">
        <v>14.91</v>
      </c>
      <c r="M8907" t="s">
        <v>154</v>
      </c>
      <c r="N8907" t="s">
        <v>396</v>
      </c>
      <c r="O8907" t="s">
        <v>152</v>
      </c>
    </row>
    <row r="8908" spans="1:15" x14ac:dyDescent="0.2">
      <c r="A8908" s="1" t="s">
        <v>719</v>
      </c>
      <c r="B8908" s="1">
        <v>46031</v>
      </c>
      <c r="C8908" t="s">
        <v>653</v>
      </c>
      <c r="D8908" t="s">
        <v>654</v>
      </c>
      <c r="F8908" t="s">
        <v>477</v>
      </c>
      <c r="G8908" t="s">
        <v>17</v>
      </c>
      <c r="H8908" s="2">
        <v>20279574</v>
      </c>
      <c r="I8908">
        <v>12.63</v>
      </c>
      <c r="J8908" s="2">
        <v>20279574</v>
      </c>
      <c r="K8908" s="2">
        <v>76239</v>
      </c>
      <c r="L8908">
        <v>266</v>
      </c>
      <c r="M8908" t="s">
        <v>441</v>
      </c>
      <c r="N8908" t="s">
        <v>442</v>
      </c>
      <c r="O8908" t="s">
        <v>40</v>
      </c>
    </row>
    <row r="8909" spans="1:15" x14ac:dyDescent="0.2">
      <c r="A8909" s="1" t="s">
        <v>719</v>
      </c>
      <c r="B8909" s="1">
        <v>46031</v>
      </c>
      <c r="C8909" t="s">
        <v>657</v>
      </c>
      <c r="D8909" t="s">
        <v>658</v>
      </c>
      <c r="F8909" t="s">
        <v>477</v>
      </c>
      <c r="G8909" t="s">
        <v>17</v>
      </c>
      <c r="H8909" s="2">
        <v>18657342.239999998</v>
      </c>
      <c r="I8909">
        <v>11.62</v>
      </c>
      <c r="J8909" s="2">
        <v>18657342.239999998</v>
      </c>
      <c r="K8909" s="2">
        <v>319038</v>
      </c>
      <c r="L8909">
        <v>58.48</v>
      </c>
      <c r="M8909" t="s">
        <v>659</v>
      </c>
      <c r="N8909" t="s">
        <v>660</v>
      </c>
      <c r="O8909" t="s">
        <v>40</v>
      </c>
    </row>
    <row r="8910" spans="1:15" x14ac:dyDescent="0.2">
      <c r="A8910" s="1" t="s">
        <v>719</v>
      </c>
      <c r="B8910" s="1">
        <v>46031</v>
      </c>
      <c r="C8910" t="s">
        <v>661</v>
      </c>
      <c r="D8910" t="s">
        <v>662</v>
      </c>
      <c r="F8910" t="s">
        <v>477</v>
      </c>
      <c r="G8910" t="s">
        <v>17</v>
      </c>
      <c r="H8910" s="2">
        <v>16705895.15</v>
      </c>
      <c r="I8910">
        <v>10.4</v>
      </c>
      <c r="J8910" s="2">
        <v>16705895.15</v>
      </c>
      <c r="K8910" s="2">
        <v>262606</v>
      </c>
      <c r="L8910">
        <v>63.62</v>
      </c>
      <c r="M8910" t="s">
        <v>363</v>
      </c>
      <c r="N8910" t="s">
        <v>383</v>
      </c>
      <c r="O8910" t="s">
        <v>384</v>
      </c>
    </row>
    <row r="8911" spans="1:15" x14ac:dyDescent="0.2">
      <c r="A8911" s="1" t="s">
        <v>719</v>
      </c>
      <c r="B8911" s="1">
        <v>46031</v>
      </c>
      <c r="C8911" t="s">
        <v>663</v>
      </c>
      <c r="D8911" t="s">
        <v>664</v>
      </c>
      <c r="F8911" t="s">
        <v>477</v>
      </c>
      <c r="G8911" t="s">
        <v>17</v>
      </c>
      <c r="H8911" s="2">
        <v>6770650.6399999997</v>
      </c>
      <c r="I8911">
        <v>4.22</v>
      </c>
      <c r="J8911" s="2">
        <v>6770650.6399999997</v>
      </c>
      <c r="K8911" s="2">
        <v>399848</v>
      </c>
      <c r="L8911">
        <v>16.93</v>
      </c>
      <c r="M8911" t="s">
        <v>154</v>
      </c>
      <c r="N8911" t="s">
        <v>396</v>
      </c>
      <c r="O8911" t="s">
        <v>152</v>
      </c>
    </row>
    <row r="8912" spans="1:15" x14ac:dyDescent="0.2">
      <c r="A8912" s="1" t="s">
        <v>719</v>
      </c>
      <c r="B8912" s="1">
        <v>46031</v>
      </c>
      <c r="C8912" t="s">
        <v>667</v>
      </c>
      <c r="D8912" t="s">
        <v>668</v>
      </c>
      <c r="F8912" t="s">
        <v>477</v>
      </c>
      <c r="G8912" t="s">
        <v>17</v>
      </c>
      <c r="H8912" s="2">
        <v>5195043.0199999996</v>
      </c>
      <c r="I8912">
        <v>3.23</v>
      </c>
      <c r="J8912" s="2">
        <v>5195043.0199999996</v>
      </c>
      <c r="K8912" s="2">
        <v>931787</v>
      </c>
      <c r="L8912">
        <v>5.58</v>
      </c>
      <c r="M8912" t="s">
        <v>669</v>
      </c>
      <c r="N8912" t="s">
        <v>670</v>
      </c>
      <c r="O8912" t="s">
        <v>671</v>
      </c>
    </row>
    <row r="8913" spans="1:15" x14ac:dyDescent="0.2">
      <c r="A8913" s="1" t="s">
        <v>719</v>
      </c>
      <c r="B8913" s="1">
        <v>46031</v>
      </c>
      <c r="C8913" t="s">
        <v>665</v>
      </c>
      <c r="D8913" t="s">
        <v>666</v>
      </c>
      <c r="F8913" t="s">
        <v>477</v>
      </c>
      <c r="G8913" t="s">
        <v>17</v>
      </c>
      <c r="H8913" s="2">
        <v>4431187.4000000004</v>
      </c>
      <c r="I8913">
        <v>2.76</v>
      </c>
      <c r="J8913" s="2">
        <v>4431187.4000000004</v>
      </c>
      <c r="K8913" s="2">
        <v>14359</v>
      </c>
      <c r="L8913">
        <v>308.60000000000002</v>
      </c>
      <c r="M8913" t="s">
        <v>441</v>
      </c>
      <c r="N8913" t="s">
        <v>442</v>
      </c>
      <c r="O8913" t="s">
        <v>40</v>
      </c>
    </row>
    <row r="8914" spans="1:15" x14ac:dyDescent="0.2">
      <c r="A8914" s="1" t="s">
        <v>719</v>
      </c>
      <c r="B8914" s="1">
        <v>46031</v>
      </c>
      <c r="C8914" t="s">
        <v>676</v>
      </c>
      <c r="D8914" t="s">
        <v>677</v>
      </c>
      <c r="F8914" t="s">
        <v>477</v>
      </c>
      <c r="G8914" t="s">
        <v>17</v>
      </c>
      <c r="H8914" s="2">
        <v>4343232.3</v>
      </c>
      <c r="I8914">
        <v>2.7</v>
      </c>
      <c r="J8914" s="2">
        <v>4343232.3</v>
      </c>
      <c r="K8914" s="2">
        <v>47571</v>
      </c>
      <c r="L8914">
        <v>91.3</v>
      </c>
      <c r="M8914" t="s">
        <v>649</v>
      </c>
      <c r="N8914" t="s">
        <v>650</v>
      </c>
      <c r="O8914" t="s">
        <v>40</v>
      </c>
    </row>
    <row r="8915" spans="1:15" x14ac:dyDescent="0.2">
      <c r="A8915" s="1" t="s">
        <v>719</v>
      </c>
      <c r="B8915" s="1">
        <v>46031</v>
      </c>
      <c r="C8915" t="s">
        <v>672</v>
      </c>
      <c r="D8915" t="s">
        <v>673</v>
      </c>
      <c r="F8915" t="s">
        <v>477</v>
      </c>
      <c r="G8915" t="s">
        <v>17</v>
      </c>
      <c r="H8915" s="2">
        <v>4040653.5</v>
      </c>
      <c r="I8915">
        <v>2.52</v>
      </c>
      <c r="J8915" s="2">
        <v>4040653.5</v>
      </c>
      <c r="K8915" s="2">
        <v>18785</v>
      </c>
      <c r="L8915">
        <v>215.1</v>
      </c>
      <c r="M8915" t="s">
        <v>441</v>
      </c>
      <c r="N8915" t="s">
        <v>442</v>
      </c>
      <c r="O8915" t="s">
        <v>40</v>
      </c>
    </row>
    <row r="8916" spans="1:15" x14ac:dyDescent="0.2">
      <c r="A8916" s="1" t="s">
        <v>719</v>
      </c>
      <c r="B8916" s="1">
        <v>46031</v>
      </c>
      <c r="C8916" t="s">
        <v>678</v>
      </c>
      <c r="D8916" t="s">
        <v>679</v>
      </c>
      <c r="F8916" t="s">
        <v>477</v>
      </c>
      <c r="G8916" t="s">
        <v>17</v>
      </c>
      <c r="H8916" s="2">
        <v>3807542.68</v>
      </c>
      <c r="I8916">
        <v>2.37</v>
      </c>
      <c r="J8916" s="2">
        <v>3807542.68</v>
      </c>
      <c r="K8916" s="2">
        <v>59326</v>
      </c>
      <c r="L8916">
        <v>64.180000000000007</v>
      </c>
      <c r="M8916" t="s">
        <v>649</v>
      </c>
      <c r="N8916" t="s">
        <v>650</v>
      </c>
      <c r="O8916" t="s">
        <v>40</v>
      </c>
    </row>
    <row r="8917" spans="1:15" x14ac:dyDescent="0.2">
      <c r="A8917" s="1" t="s">
        <v>719</v>
      </c>
      <c r="B8917" s="1">
        <v>46031</v>
      </c>
      <c r="C8917" t="s">
        <v>674</v>
      </c>
      <c r="D8917" t="s">
        <v>675</v>
      </c>
      <c r="F8917" t="s">
        <v>477</v>
      </c>
      <c r="G8917" t="s">
        <v>17</v>
      </c>
      <c r="H8917" s="2">
        <v>3793638.8</v>
      </c>
      <c r="I8917">
        <v>2.36</v>
      </c>
      <c r="J8917" s="2">
        <v>3793638.8</v>
      </c>
      <c r="K8917" s="2">
        <v>11956</v>
      </c>
      <c r="L8917">
        <v>317.3</v>
      </c>
      <c r="M8917" t="s">
        <v>441</v>
      </c>
      <c r="N8917" t="s">
        <v>442</v>
      </c>
      <c r="O8917" t="s">
        <v>40</v>
      </c>
    </row>
    <row r="8918" spans="1:15" x14ac:dyDescent="0.2">
      <c r="A8918" s="1" t="s">
        <v>719</v>
      </c>
      <c r="B8918" s="1">
        <v>46031</v>
      </c>
      <c r="C8918" t="s">
        <v>680</v>
      </c>
      <c r="D8918" t="s">
        <v>681</v>
      </c>
      <c r="F8918" t="s">
        <v>477</v>
      </c>
      <c r="G8918" t="s">
        <v>17</v>
      </c>
      <c r="H8918" s="2">
        <v>2178160.7999999998</v>
      </c>
      <c r="I8918">
        <v>1.36</v>
      </c>
      <c r="J8918" s="2">
        <v>2178160.7999999998</v>
      </c>
      <c r="K8918" s="2">
        <v>377548</v>
      </c>
      <c r="L8918">
        <v>5.77</v>
      </c>
      <c r="M8918" t="s">
        <v>154</v>
      </c>
      <c r="N8918" t="s">
        <v>396</v>
      </c>
      <c r="O8918" t="s">
        <v>152</v>
      </c>
    </row>
    <row r="8919" spans="1:15" x14ac:dyDescent="0.2">
      <c r="A8919" s="1" t="s">
        <v>719</v>
      </c>
      <c r="B8919" s="1">
        <v>46031</v>
      </c>
      <c r="C8919" t="s">
        <v>682</v>
      </c>
      <c r="D8919" t="s">
        <v>683</v>
      </c>
      <c r="F8919" t="s">
        <v>477</v>
      </c>
      <c r="G8919" t="s">
        <v>17</v>
      </c>
      <c r="H8919" s="2">
        <v>1851931.17</v>
      </c>
      <c r="I8919">
        <v>1.1499999999999999</v>
      </c>
      <c r="J8919" s="2">
        <v>1851931.17</v>
      </c>
      <c r="K8919" s="2">
        <v>72731</v>
      </c>
      <c r="L8919">
        <v>25.46</v>
      </c>
      <c r="M8919" t="s">
        <v>502</v>
      </c>
      <c r="N8919" t="s">
        <v>684</v>
      </c>
      <c r="O8919" t="s">
        <v>500</v>
      </c>
    </row>
    <row r="8920" spans="1:15" x14ac:dyDescent="0.2">
      <c r="A8920" s="1" t="s">
        <v>719</v>
      </c>
      <c r="B8920" s="1">
        <v>46031</v>
      </c>
      <c r="C8920" t="s">
        <v>685</v>
      </c>
      <c r="D8920" t="s">
        <v>686</v>
      </c>
      <c r="F8920" t="s">
        <v>477</v>
      </c>
      <c r="G8920" t="s">
        <v>17</v>
      </c>
      <c r="H8920" s="2">
        <v>1340592.8</v>
      </c>
      <c r="I8920">
        <v>0.83</v>
      </c>
      <c r="J8920" s="2">
        <v>1340592.8</v>
      </c>
      <c r="K8920" s="2">
        <v>214974</v>
      </c>
      <c r="L8920">
        <v>6.24</v>
      </c>
      <c r="M8920" t="s">
        <v>154</v>
      </c>
      <c r="N8920" t="s">
        <v>396</v>
      </c>
      <c r="O8920" t="s">
        <v>152</v>
      </c>
    </row>
    <row r="8921" spans="1:15" x14ac:dyDescent="0.2">
      <c r="A8921" s="1" t="s">
        <v>719</v>
      </c>
      <c r="B8921" s="1">
        <v>46031</v>
      </c>
      <c r="C8921" t="s">
        <v>687</v>
      </c>
      <c r="D8921" t="s">
        <v>688</v>
      </c>
      <c r="F8921" t="s">
        <v>477</v>
      </c>
      <c r="G8921" t="s">
        <v>17</v>
      </c>
      <c r="H8921" s="2">
        <v>423563.98</v>
      </c>
      <c r="I8921">
        <v>0.26</v>
      </c>
      <c r="J8921" s="2">
        <v>423563.98</v>
      </c>
      <c r="K8921" s="2">
        <v>35531</v>
      </c>
      <c r="L8921">
        <v>11.92</v>
      </c>
      <c r="M8921" t="s">
        <v>363</v>
      </c>
      <c r="N8921" t="s">
        <v>383</v>
      </c>
      <c r="O8921" t="s">
        <v>384</v>
      </c>
    </row>
    <row r="8922" spans="1:15" x14ac:dyDescent="0.2">
      <c r="A8922" s="1" t="s">
        <v>719</v>
      </c>
      <c r="B8922" s="1">
        <v>46031</v>
      </c>
      <c r="C8922" t="s">
        <v>689</v>
      </c>
      <c r="D8922" t="s">
        <v>690</v>
      </c>
      <c r="F8922" t="s">
        <v>477</v>
      </c>
      <c r="G8922" t="s">
        <v>17</v>
      </c>
      <c r="H8922" s="2">
        <v>381676.04</v>
      </c>
      <c r="I8922">
        <v>0.24</v>
      </c>
      <c r="J8922" s="2">
        <v>381676.04</v>
      </c>
      <c r="K8922" s="2">
        <v>29564</v>
      </c>
      <c r="L8922">
        <v>12.91</v>
      </c>
      <c r="M8922" t="s">
        <v>154</v>
      </c>
      <c r="N8922" t="s">
        <v>396</v>
      </c>
      <c r="O8922" t="s">
        <v>152</v>
      </c>
    </row>
    <row r="8923" spans="1:15" x14ac:dyDescent="0.2">
      <c r="A8923" s="1" t="s">
        <v>719</v>
      </c>
      <c r="B8923" s="1">
        <v>46031</v>
      </c>
      <c r="C8923" t="s">
        <v>691</v>
      </c>
      <c r="D8923" t="s">
        <v>692</v>
      </c>
      <c r="F8923" t="s">
        <v>477</v>
      </c>
      <c r="G8923" t="s">
        <v>17</v>
      </c>
      <c r="H8923" s="2">
        <v>333006.15999999997</v>
      </c>
      <c r="I8923">
        <v>0.21</v>
      </c>
      <c r="J8923" s="2">
        <v>333006.15999999997</v>
      </c>
      <c r="K8923" s="2">
        <v>10638</v>
      </c>
      <c r="L8923">
        <v>31.3</v>
      </c>
      <c r="M8923" t="s">
        <v>693</v>
      </c>
      <c r="N8923" t="s">
        <v>694</v>
      </c>
      <c r="O8923" t="s">
        <v>695</v>
      </c>
    </row>
    <row r="8924" spans="1:15" x14ac:dyDescent="0.2">
      <c r="A8924" s="1" t="s">
        <v>719</v>
      </c>
      <c r="B8924" s="1">
        <v>46031</v>
      </c>
      <c r="C8924" t="s">
        <v>696</v>
      </c>
      <c r="D8924" t="s">
        <v>697</v>
      </c>
      <c r="F8924" t="s">
        <v>477</v>
      </c>
      <c r="G8924" t="s">
        <v>17</v>
      </c>
      <c r="H8924" s="2">
        <v>300218.53999999998</v>
      </c>
      <c r="I8924">
        <v>0.19</v>
      </c>
      <c r="J8924" s="2">
        <v>300218.53999999998</v>
      </c>
      <c r="K8924" s="2">
        <v>10596</v>
      </c>
      <c r="L8924">
        <v>28.33</v>
      </c>
      <c r="M8924" t="s">
        <v>154</v>
      </c>
      <c r="N8924" t="s">
        <v>396</v>
      </c>
      <c r="O8924" t="s">
        <v>152</v>
      </c>
    </row>
    <row r="8925" spans="1:15" x14ac:dyDescent="0.2">
      <c r="A8925" s="1" t="s">
        <v>719</v>
      </c>
      <c r="B8925" s="1">
        <v>46031</v>
      </c>
      <c r="C8925" t="s">
        <v>698</v>
      </c>
      <c r="D8925" t="s">
        <v>699</v>
      </c>
      <c r="F8925" t="s">
        <v>477</v>
      </c>
      <c r="G8925" t="s">
        <v>17</v>
      </c>
      <c r="H8925" s="2">
        <v>283751.18</v>
      </c>
      <c r="I8925">
        <v>0.18</v>
      </c>
      <c r="J8925" s="2">
        <v>283751.18</v>
      </c>
      <c r="K8925" s="2">
        <v>39361</v>
      </c>
      <c r="L8925">
        <v>7.21</v>
      </c>
      <c r="M8925" t="s">
        <v>154</v>
      </c>
      <c r="N8925" t="s">
        <v>396</v>
      </c>
      <c r="O8925" t="s">
        <v>152</v>
      </c>
    </row>
    <row r="8926" spans="1:15" x14ac:dyDescent="0.2">
      <c r="A8926" s="1" t="s">
        <v>719</v>
      </c>
      <c r="B8926" s="1">
        <v>46031</v>
      </c>
      <c r="C8926" t="s">
        <v>40</v>
      </c>
      <c r="D8926" t="s">
        <v>125</v>
      </c>
      <c r="F8926" t="s">
        <v>106</v>
      </c>
      <c r="G8926" t="s">
        <v>107</v>
      </c>
      <c r="H8926" s="2">
        <v>280845.46999999997</v>
      </c>
      <c r="I8926">
        <v>0.17</v>
      </c>
      <c r="J8926" s="2">
        <v>280845.46999999997</v>
      </c>
      <c r="K8926" s="2">
        <v>280845</v>
      </c>
      <c r="L8926">
        <v>100</v>
      </c>
      <c r="M8926" t="s">
        <v>126</v>
      </c>
      <c r="N8926" t="s">
        <v>108</v>
      </c>
      <c r="O8926" t="s">
        <v>40</v>
      </c>
    </row>
    <row r="8927" spans="1:15" x14ac:dyDescent="0.2">
      <c r="A8927" s="1" t="s">
        <v>719</v>
      </c>
      <c r="B8927" s="1">
        <v>46031</v>
      </c>
      <c r="C8927" t="s">
        <v>526</v>
      </c>
      <c r="D8927" t="s">
        <v>700</v>
      </c>
      <c r="F8927" t="s">
        <v>16</v>
      </c>
      <c r="G8927" t="s">
        <v>17</v>
      </c>
      <c r="H8927" s="2">
        <v>166189.6</v>
      </c>
      <c r="I8927">
        <v>0.1</v>
      </c>
      <c r="J8927" s="2">
        <v>166189.6</v>
      </c>
      <c r="K8927" s="2">
        <v>2836</v>
      </c>
      <c r="L8927">
        <v>58.6</v>
      </c>
      <c r="M8927" t="s">
        <v>701</v>
      </c>
      <c r="N8927" t="s">
        <v>702</v>
      </c>
      <c r="O8927" t="s">
        <v>40</v>
      </c>
    </row>
    <row r="8928" spans="1:15" x14ac:dyDescent="0.2">
      <c r="A8928" s="1" t="s">
        <v>719</v>
      </c>
      <c r="B8928" s="1">
        <v>46031</v>
      </c>
      <c r="C8928" t="s">
        <v>703</v>
      </c>
      <c r="D8928" t="s">
        <v>704</v>
      </c>
      <c r="F8928" t="s">
        <v>477</v>
      </c>
      <c r="G8928" t="s">
        <v>17</v>
      </c>
      <c r="H8928" s="2">
        <v>113063.65</v>
      </c>
      <c r="I8928">
        <v>7.0000000000000007E-2</v>
      </c>
      <c r="J8928" s="2">
        <v>113063.65</v>
      </c>
      <c r="K8928" s="2">
        <v>5114</v>
      </c>
      <c r="L8928">
        <v>22.11</v>
      </c>
      <c r="M8928" t="s">
        <v>154</v>
      </c>
      <c r="N8928" t="s">
        <v>396</v>
      </c>
      <c r="O8928" t="s">
        <v>152</v>
      </c>
    </row>
    <row r="8929" spans="1:15" x14ac:dyDescent="0.2">
      <c r="A8929" s="1" t="s">
        <v>719</v>
      </c>
      <c r="B8929" s="1">
        <v>46031</v>
      </c>
      <c r="C8929" t="s">
        <v>705</v>
      </c>
      <c r="D8929" t="s">
        <v>706</v>
      </c>
      <c r="F8929" t="s">
        <v>477</v>
      </c>
      <c r="G8929" t="s">
        <v>17</v>
      </c>
      <c r="H8929" s="2">
        <v>57203.15</v>
      </c>
      <c r="I8929">
        <v>0.04</v>
      </c>
      <c r="J8929" s="2">
        <v>57203.15</v>
      </c>
      <c r="K8929" s="2">
        <v>2935</v>
      </c>
      <c r="L8929">
        <v>19.489999999999998</v>
      </c>
      <c r="M8929" t="s">
        <v>659</v>
      </c>
      <c r="N8929" t="s">
        <v>660</v>
      </c>
      <c r="O8929" t="s">
        <v>40</v>
      </c>
    </row>
    <row r="8930" spans="1:15" x14ac:dyDescent="0.2">
      <c r="A8930" s="1" t="s">
        <v>719</v>
      </c>
      <c r="B8930" s="1">
        <v>46031</v>
      </c>
      <c r="C8930" t="s">
        <v>707</v>
      </c>
      <c r="D8930" t="s">
        <v>708</v>
      </c>
      <c r="F8930" t="s">
        <v>16</v>
      </c>
      <c r="G8930" t="s">
        <v>17</v>
      </c>
      <c r="H8930" s="2">
        <v>43359.93</v>
      </c>
      <c r="I8930">
        <v>0.03</v>
      </c>
      <c r="J8930" s="2">
        <v>43359.93</v>
      </c>
      <c r="K8930" s="2">
        <v>6618</v>
      </c>
      <c r="L8930">
        <v>6.55</v>
      </c>
      <c r="M8930" t="s">
        <v>502</v>
      </c>
      <c r="N8930" t="s">
        <v>684</v>
      </c>
      <c r="O8930" t="s">
        <v>500</v>
      </c>
    </row>
    <row r="8931" spans="1:15" x14ac:dyDescent="0.2">
      <c r="A8931" s="1" t="s">
        <v>719</v>
      </c>
      <c r="B8931" s="1">
        <v>46031</v>
      </c>
      <c r="C8931" t="s">
        <v>152</v>
      </c>
      <c r="D8931" t="s">
        <v>153</v>
      </c>
      <c r="F8931" t="s">
        <v>106</v>
      </c>
      <c r="G8931" t="s">
        <v>107</v>
      </c>
      <c r="H8931" s="2">
        <v>30687.53</v>
      </c>
      <c r="I8931">
        <v>0.02</v>
      </c>
      <c r="J8931" s="2">
        <v>30687.53</v>
      </c>
      <c r="K8931" s="2">
        <v>26622</v>
      </c>
      <c r="L8931">
        <v>115.27</v>
      </c>
      <c r="M8931" t="s">
        <v>154</v>
      </c>
      <c r="N8931" t="s">
        <v>108</v>
      </c>
      <c r="O8931" t="s">
        <v>152</v>
      </c>
    </row>
    <row r="8932" spans="1:15" x14ac:dyDescent="0.2">
      <c r="A8932" s="1" t="s">
        <v>719</v>
      </c>
      <c r="B8932" s="1">
        <v>46031</v>
      </c>
      <c r="C8932" t="s">
        <v>709</v>
      </c>
      <c r="D8932" t="s">
        <v>710</v>
      </c>
      <c r="F8932" t="s">
        <v>106</v>
      </c>
      <c r="G8932" t="s">
        <v>117</v>
      </c>
      <c r="H8932" s="2">
        <v>24000</v>
      </c>
      <c r="I8932">
        <v>0.01</v>
      </c>
      <c r="J8932" s="2">
        <v>24000</v>
      </c>
      <c r="K8932" s="2">
        <v>24000</v>
      </c>
      <c r="L8932">
        <v>100</v>
      </c>
      <c r="M8932" t="s">
        <v>18</v>
      </c>
      <c r="N8932" t="s">
        <v>108</v>
      </c>
      <c r="O8932" t="s">
        <v>40</v>
      </c>
    </row>
    <row r="8933" spans="1:15" x14ac:dyDescent="0.2">
      <c r="A8933" s="1" t="s">
        <v>719</v>
      </c>
      <c r="B8933" s="1">
        <v>46031</v>
      </c>
      <c r="C8933" t="s">
        <v>711</v>
      </c>
      <c r="D8933" t="s">
        <v>712</v>
      </c>
      <c r="F8933" t="s">
        <v>477</v>
      </c>
      <c r="G8933" t="s">
        <v>17</v>
      </c>
      <c r="H8933" s="2">
        <v>15755.42</v>
      </c>
      <c r="I8933">
        <v>0.01</v>
      </c>
      <c r="J8933" s="2">
        <v>15755.42</v>
      </c>
      <c r="K8933" s="2">
        <v>1553</v>
      </c>
      <c r="L8933">
        <v>10.15</v>
      </c>
      <c r="M8933" t="s">
        <v>669</v>
      </c>
      <c r="N8933" t="s">
        <v>670</v>
      </c>
      <c r="O8933" t="s">
        <v>671</v>
      </c>
    </row>
    <row r="8934" spans="1:15" x14ac:dyDescent="0.2">
      <c r="A8934" s="1" t="s">
        <v>719</v>
      </c>
      <c r="B8934" s="1">
        <v>46031</v>
      </c>
      <c r="C8934" t="s">
        <v>671</v>
      </c>
      <c r="D8934" t="s">
        <v>713</v>
      </c>
      <c r="F8934" t="s">
        <v>106</v>
      </c>
      <c r="G8934" t="s">
        <v>107</v>
      </c>
      <c r="H8934" s="2">
        <v>4481.5200000000004</v>
      </c>
      <c r="I8934">
        <v>0</v>
      </c>
      <c r="J8934" s="2">
        <v>4481.5200000000004</v>
      </c>
      <c r="K8934" s="2">
        <v>225067</v>
      </c>
      <c r="L8934">
        <v>1.99</v>
      </c>
      <c r="M8934" t="s">
        <v>669</v>
      </c>
      <c r="N8934" t="s">
        <v>108</v>
      </c>
      <c r="O8934" t="s">
        <v>671</v>
      </c>
    </row>
    <row r="8935" spans="1:15" x14ac:dyDescent="0.2">
      <c r="A8935" s="1" t="s">
        <v>719</v>
      </c>
      <c r="B8935" s="1">
        <v>46031</v>
      </c>
      <c r="C8935" t="s">
        <v>695</v>
      </c>
      <c r="D8935" t="s">
        <v>714</v>
      </c>
      <c r="F8935" t="s">
        <v>106</v>
      </c>
      <c r="G8935" t="s">
        <v>107</v>
      </c>
      <c r="H8935" s="2">
        <v>3285.05</v>
      </c>
      <c r="I8935">
        <v>0</v>
      </c>
      <c r="J8935" s="2">
        <v>3285.05</v>
      </c>
      <c r="K8935" s="2">
        <v>79756</v>
      </c>
      <c r="L8935">
        <v>4.12</v>
      </c>
      <c r="M8935" t="s">
        <v>693</v>
      </c>
      <c r="N8935" t="s">
        <v>108</v>
      </c>
      <c r="O8935" t="s">
        <v>695</v>
      </c>
    </row>
    <row r="8936" spans="1:15" x14ac:dyDescent="0.2">
      <c r="A8936" s="1" t="s">
        <v>719</v>
      </c>
      <c r="B8936" s="1">
        <v>46031</v>
      </c>
      <c r="C8936" t="s">
        <v>500</v>
      </c>
      <c r="D8936" t="s">
        <v>501</v>
      </c>
      <c r="F8936" t="s">
        <v>106</v>
      </c>
      <c r="G8936" t="s">
        <v>107</v>
      </c>
      <c r="H8936" s="2">
        <v>2335.27</v>
      </c>
      <c r="I8936">
        <v>0</v>
      </c>
      <c r="J8936" s="2">
        <v>2335.27</v>
      </c>
      <c r="K8936" s="2">
        <v>27445</v>
      </c>
      <c r="L8936">
        <v>8.51</v>
      </c>
      <c r="M8936" t="s">
        <v>502</v>
      </c>
      <c r="N8936" t="s">
        <v>108</v>
      </c>
      <c r="O8936" t="s">
        <v>500</v>
      </c>
    </row>
    <row r="8937" spans="1:15" x14ac:dyDescent="0.2">
      <c r="A8937" s="1" t="s">
        <v>719</v>
      </c>
      <c r="B8937" s="1">
        <v>46031</v>
      </c>
      <c r="C8937" t="s">
        <v>384</v>
      </c>
      <c r="D8937" t="s">
        <v>493</v>
      </c>
      <c r="F8937" t="s">
        <v>106</v>
      </c>
      <c r="G8937" t="s">
        <v>107</v>
      </c>
      <c r="H8937" s="2">
        <v>2246.52</v>
      </c>
      <c r="I8937">
        <v>0</v>
      </c>
      <c r="J8937" s="2">
        <v>2246.52</v>
      </c>
      <c r="K8937" s="2">
        <v>24084</v>
      </c>
      <c r="L8937">
        <v>9.33</v>
      </c>
      <c r="M8937" t="s">
        <v>363</v>
      </c>
      <c r="N8937" t="s">
        <v>108</v>
      </c>
      <c r="O8937" t="s">
        <v>384</v>
      </c>
    </row>
    <row r="8938" spans="1:15" x14ac:dyDescent="0.2">
      <c r="A8938" s="1" t="s">
        <v>719</v>
      </c>
      <c r="B8938" s="1">
        <v>46031</v>
      </c>
      <c r="C8938" t="s">
        <v>729</v>
      </c>
      <c r="D8938" t="s">
        <v>730</v>
      </c>
      <c r="F8938" t="s">
        <v>106</v>
      </c>
      <c r="G8938" t="s">
        <v>132</v>
      </c>
      <c r="H8938">
        <v>0</v>
      </c>
      <c r="I8938">
        <v>0</v>
      </c>
      <c r="J8938" s="2">
        <v>286375</v>
      </c>
      <c r="K8938">
        <v>5</v>
      </c>
      <c r="L8938" s="2">
        <v>1145.5</v>
      </c>
      <c r="M8938" t="s">
        <v>126</v>
      </c>
      <c r="N8938" t="s">
        <v>627</v>
      </c>
      <c r="O8938" t="s">
        <v>40</v>
      </c>
    </row>
    <row r="8939" spans="1:15" x14ac:dyDescent="0.2">
      <c r="A8939" s="1" t="s">
        <v>505</v>
      </c>
      <c r="B8939" s="1">
        <v>46031</v>
      </c>
      <c r="C8939">
        <v>5930</v>
      </c>
      <c r="D8939" t="s">
        <v>50</v>
      </c>
      <c r="F8939" t="s">
        <v>16</v>
      </c>
      <c r="G8939" t="s">
        <v>17</v>
      </c>
      <c r="H8939" s="2">
        <v>7549840.5499999998</v>
      </c>
      <c r="I8939">
        <v>10.44</v>
      </c>
      <c r="J8939" s="2">
        <v>7549840.5499999998</v>
      </c>
      <c r="K8939" s="2">
        <v>79200</v>
      </c>
      <c r="L8939">
        <v>95.33</v>
      </c>
      <c r="M8939" t="s">
        <v>51</v>
      </c>
      <c r="N8939" t="s">
        <v>52</v>
      </c>
      <c r="O8939" t="s">
        <v>53</v>
      </c>
    </row>
    <row r="8940" spans="1:15" x14ac:dyDescent="0.2">
      <c r="A8940" s="1" t="s">
        <v>505</v>
      </c>
      <c r="B8940" s="1">
        <v>46031</v>
      </c>
      <c r="C8940" t="s">
        <v>27</v>
      </c>
      <c r="D8940" t="s">
        <v>28</v>
      </c>
      <c r="F8940" t="s">
        <v>16</v>
      </c>
      <c r="G8940" t="s">
        <v>17</v>
      </c>
      <c r="H8940" s="2">
        <v>6413264.2199999997</v>
      </c>
      <c r="I8940">
        <v>8.8699999999999992</v>
      </c>
      <c r="J8940" s="2">
        <v>6413264.2199999997</v>
      </c>
      <c r="K8940" s="2">
        <v>31566</v>
      </c>
      <c r="L8940">
        <v>203.17</v>
      </c>
      <c r="M8940" t="s">
        <v>18</v>
      </c>
      <c r="N8940" t="s">
        <v>19</v>
      </c>
      <c r="O8940" t="s">
        <v>20</v>
      </c>
    </row>
    <row r="8941" spans="1:15" x14ac:dyDescent="0.2">
      <c r="A8941" s="1" t="s">
        <v>505</v>
      </c>
      <c r="B8941" s="1">
        <v>46031</v>
      </c>
      <c r="C8941" t="s">
        <v>25</v>
      </c>
      <c r="D8941" t="s">
        <v>26</v>
      </c>
      <c r="F8941" t="s">
        <v>16</v>
      </c>
      <c r="G8941" t="s">
        <v>17</v>
      </c>
      <c r="H8941" s="2">
        <v>4995471.78</v>
      </c>
      <c r="I8941">
        <v>6.91</v>
      </c>
      <c r="J8941" s="2">
        <v>4995471.78</v>
      </c>
      <c r="K8941" s="2">
        <v>27023</v>
      </c>
      <c r="L8941">
        <v>184.86</v>
      </c>
      <c r="M8941" t="s">
        <v>18</v>
      </c>
      <c r="N8941" t="s">
        <v>19</v>
      </c>
      <c r="O8941" t="s">
        <v>20</v>
      </c>
    </row>
    <row r="8942" spans="1:15" x14ac:dyDescent="0.2">
      <c r="A8942" s="1" t="s">
        <v>505</v>
      </c>
      <c r="B8942" s="1">
        <v>46031</v>
      </c>
      <c r="C8942" t="s">
        <v>54</v>
      </c>
      <c r="D8942" t="s">
        <v>55</v>
      </c>
      <c r="F8942" t="s">
        <v>16</v>
      </c>
      <c r="G8942" t="s">
        <v>17</v>
      </c>
      <c r="H8942" s="2">
        <v>4978607.1500000004</v>
      </c>
      <c r="I8942">
        <v>6.88</v>
      </c>
      <c r="J8942" s="2">
        <v>4978607.1500000004</v>
      </c>
      <c r="K8942" s="2">
        <v>19195</v>
      </c>
      <c r="L8942">
        <v>259.37</v>
      </c>
      <c r="M8942" t="s">
        <v>18</v>
      </c>
      <c r="N8942" t="s">
        <v>19</v>
      </c>
      <c r="O8942" t="s">
        <v>20</v>
      </c>
    </row>
    <row r="8943" spans="1:15" x14ac:dyDescent="0.2">
      <c r="A8943" s="1" t="s">
        <v>505</v>
      </c>
      <c r="B8943" s="1">
        <v>46031</v>
      </c>
      <c r="C8943" t="s">
        <v>366</v>
      </c>
      <c r="D8943" t="s">
        <v>367</v>
      </c>
      <c r="F8943" t="s">
        <v>69</v>
      </c>
      <c r="G8943" t="s">
        <v>17</v>
      </c>
      <c r="H8943" s="2">
        <v>4137923.4</v>
      </c>
      <c r="I8943">
        <v>5.72</v>
      </c>
      <c r="J8943" s="2">
        <v>4137923.4</v>
      </c>
      <c r="K8943" s="2">
        <v>20274</v>
      </c>
      <c r="L8943">
        <v>204.1</v>
      </c>
      <c r="M8943" t="s">
        <v>18</v>
      </c>
      <c r="N8943" t="s">
        <v>19</v>
      </c>
      <c r="O8943" t="s">
        <v>20</v>
      </c>
    </row>
    <row r="8944" spans="1:15" x14ac:dyDescent="0.2">
      <c r="A8944" s="1" t="s">
        <v>505</v>
      </c>
      <c r="B8944" s="1">
        <v>46031</v>
      </c>
      <c r="C8944" t="s">
        <v>371</v>
      </c>
      <c r="D8944" t="s">
        <v>372</v>
      </c>
      <c r="F8944" t="s">
        <v>69</v>
      </c>
      <c r="G8944" t="s">
        <v>17</v>
      </c>
      <c r="H8944" s="2">
        <v>3301850.7</v>
      </c>
      <c r="I8944">
        <v>4.5599999999999996</v>
      </c>
      <c r="J8944" s="2">
        <v>3301850.7</v>
      </c>
      <c r="K8944" s="2">
        <v>13170</v>
      </c>
      <c r="L8944">
        <v>250.71</v>
      </c>
      <c r="M8944" t="s">
        <v>18</v>
      </c>
      <c r="N8944" t="s">
        <v>19</v>
      </c>
      <c r="O8944" t="s">
        <v>20</v>
      </c>
    </row>
    <row r="8945" spans="1:15" x14ac:dyDescent="0.2">
      <c r="A8945" s="1" t="s">
        <v>505</v>
      </c>
      <c r="B8945" s="1">
        <v>46031</v>
      </c>
      <c r="C8945" t="s">
        <v>359</v>
      </c>
      <c r="D8945" t="s">
        <v>360</v>
      </c>
      <c r="F8945" t="s">
        <v>69</v>
      </c>
      <c r="G8945" t="s">
        <v>17</v>
      </c>
      <c r="H8945" s="2">
        <v>2891347.2</v>
      </c>
      <c r="I8945">
        <v>4</v>
      </c>
      <c r="J8945" s="2">
        <v>2891347.2</v>
      </c>
      <c r="K8945" s="2">
        <v>32320</v>
      </c>
      <c r="L8945">
        <v>89.46</v>
      </c>
      <c r="M8945" t="s">
        <v>18</v>
      </c>
      <c r="N8945" t="s">
        <v>19</v>
      </c>
      <c r="O8945" t="s">
        <v>20</v>
      </c>
    </row>
    <row r="8946" spans="1:15" x14ac:dyDescent="0.2">
      <c r="A8946" s="1" t="s">
        <v>505</v>
      </c>
      <c r="B8946" s="1">
        <v>46031</v>
      </c>
      <c r="C8946">
        <v>1810</v>
      </c>
      <c r="D8946" t="s">
        <v>358</v>
      </c>
      <c r="F8946" t="s">
        <v>16</v>
      </c>
      <c r="G8946" t="s">
        <v>17</v>
      </c>
      <c r="H8946" s="2">
        <v>2771328.66</v>
      </c>
      <c r="I8946">
        <v>3.83</v>
      </c>
      <c r="J8946" s="2">
        <v>2771328.66</v>
      </c>
      <c r="K8946" s="2">
        <v>571200</v>
      </c>
      <c r="L8946">
        <v>4.8499999999999996</v>
      </c>
      <c r="M8946" t="s">
        <v>101</v>
      </c>
      <c r="N8946" t="s">
        <v>102</v>
      </c>
      <c r="O8946" t="s">
        <v>103</v>
      </c>
    </row>
    <row r="8947" spans="1:15" x14ac:dyDescent="0.2">
      <c r="A8947" s="1" t="s">
        <v>505</v>
      </c>
      <c r="B8947" s="1">
        <v>46031</v>
      </c>
      <c r="C8947" t="s">
        <v>506</v>
      </c>
      <c r="D8947" t="s">
        <v>507</v>
      </c>
      <c r="F8947" t="s">
        <v>69</v>
      </c>
      <c r="G8947" t="s">
        <v>17</v>
      </c>
      <c r="H8947" s="2">
        <v>2672551.6800000002</v>
      </c>
      <c r="I8947">
        <v>3.69</v>
      </c>
      <c r="J8947" s="2">
        <v>2672551.6800000002</v>
      </c>
      <c r="K8947" s="2">
        <v>10928</v>
      </c>
      <c r="L8947">
        <v>244.56</v>
      </c>
      <c r="M8947" t="s">
        <v>18</v>
      </c>
      <c r="N8947" t="s">
        <v>31</v>
      </c>
      <c r="O8947" t="s">
        <v>20</v>
      </c>
    </row>
    <row r="8948" spans="1:15" x14ac:dyDescent="0.2">
      <c r="A8948" s="1" t="s">
        <v>505</v>
      </c>
      <c r="B8948" s="1">
        <v>46031</v>
      </c>
      <c r="C8948" t="s">
        <v>369</v>
      </c>
      <c r="D8948" t="s">
        <v>370</v>
      </c>
      <c r="F8948" t="s">
        <v>69</v>
      </c>
      <c r="G8948" t="s">
        <v>17</v>
      </c>
      <c r="H8948" s="2">
        <v>2418715.9700000002</v>
      </c>
      <c r="I8948">
        <v>3.34</v>
      </c>
      <c r="J8948" s="2">
        <v>2418715.9700000002</v>
      </c>
      <c r="K8948" s="2">
        <v>33011</v>
      </c>
      <c r="L8948">
        <v>73.27</v>
      </c>
      <c r="M8948" t="s">
        <v>18</v>
      </c>
      <c r="N8948" t="s">
        <v>31</v>
      </c>
      <c r="O8948" t="s">
        <v>20</v>
      </c>
    </row>
    <row r="8949" spans="1:15" x14ac:dyDescent="0.2">
      <c r="A8949" s="1" t="s">
        <v>505</v>
      </c>
      <c r="B8949" s="1">
        <v>46031</v>
      </c>
      <c r="C8949" t="s">
        <v>361</v>
      </c>
      <c r="D8949" t="s">
        <v>362</v>
      </c>
      <c r="F8949" t="s">
        <v>69</v>
      </c>
      <c r="G8949" t="s">
        <v>17</v>
      </c>
      <c r="H8949" s="2">
        <v>2406668.94</v>
      </c>
      <c r="I8949">
        <v>3.33</v>
      </c>
      <c r="J8949" s="2">
        <v>2406668.94</v>
      </c>
      <c r="K8949" s="2">
        <v>4462</v>
      </c>
      <c r="L8949">
        <v>539.37</v>
      </c>
      <c r="M8949" t="s">
        <v>363</v>
      </c>
      <c r="N8949" t="s">
        <v>31</v>
      </c>
      <c r="O8949" t="s">
        <v>20</v>
      </c>
    </row>
    <row r="8950" spans="1:15" x14ac:dyDescent="0.2">
      <c r="A8950" s="1" t="s">
        <v>505</v>
      </c>
      <c r="B8950" s="1">
        <v>46031</v>
      </c>
      <c r="C8950">
        <v>7974</v>
      </c>
      <c r="D8950" t="s">
        <v>368</v>
      </c>
      <c r="F8950" t="s">
        <v>69</v>
      </c>
      <c r="G8950" t="s">
        <v>17</v>
      </c>
      <c r="H8950" s="2">
        <v>2382296.12</v>
      </c>
      <c r="I8950">
        <v>3.29</v>
      </c>
      <c r="J8950" s="2">
        <v>2382296.12</v>
      </c>
      <c r="K8950" s="2">
        <v>37000</v>
      </c>
      <c r="L8950">
        <v>64.39</v>
      </c>
      <c r="M8950" t="s">
        <v>73</v>
      </c>
      <c r="N8950" t="s">
        <v>74</v>
      </c>
      <c r="O8950" t="s">
        <v>75</v>
      </c>
    </row>
    <row r="8951" spans="1:15" x14ac:dyDescent="0.2">
      <c r="A8951" s="1" t="s">
        <v>505</v>
      </c>
      <c r="B8951" s="1">
        <v>46031</v>
      </c>
      <c r="C8951" t="s">
        <v>254</v>
      </c>
      <c r="D8951" t="s">
        <v>373</v>
      </c>
      <c r="F8951" t="s">
        <v>43</v>
      </c>
      <c r="G8951" t="s">
        <v>17</v>
      </c>
      <c r="H8951" s="2">
        <v>2145355.41</v>
      </c>
      <c r="I8951">
        <v>2.97</v>
      </c>
      <c r="J8951" s="2">
        <v>2145355.41</v>
      </c>
      <c r="K8951" s="2">
        <v>56119</v>
      </c>
      <c r="L8951">
        <v>38.229999999999997</v>
      </c>
      <c r="M8951" t="s">
        <v>374</v>
      </c>
      <c r="N8951" t="s">
        <v>375</v>
      </c>
      <c r="O8951" t="s">
        <v>376</v>
      </c>
    </row>
    <row r="8952" spans="1:15" x14ac:dyDescent="0.2">
      <c r="A8952" s="1" t="s">
        <v>505</v>
      </c>
      <c r="B8952" s="1">
        <v>46031</v>
      </c>
      <c r="C8952" t="s">
        <v>377</v>
      </c>
      <c r="D8952" t="s">
        <v>378</v>
      </c>
      <c r="F8952" t="s">
        <v>16</v>
      </c>
      <c r="G8952" t="s">
        <v>17</v>
      </c>
      <c r="H8952" s="2">
        <v>2006925.98</v>
      </c>
      <c r="I8952">
        <v>2.77</v>
      </c>
      <c r="J8952" s="2">
        <v>2006925.98</v>
      </c>
      <c r="K8952" s="2">
        <v>23561</v>
      </c>
      <c r="L8952">
        <v>85.18</v>
      </c>
      <c r="M8952" t="s">
        <v>18</v>
      </c>
      <c r="N8952" t="s">
        <v>19</v>
      </c>
      <c r="O8952" t="s">
        <v>20</v>
      </c>
    </row>
    <row r="8953" spans="1:15" x14ac:dyDescent="0.2">
      <c r="A8953" s="1" t="s">
        <v>505</v>
      </c>
      <c r="B8953" s="1">
        <v>46031</v>
      </c>
      <c r="C8953" t="s">
        <v>364</v>
      </c>
      <c r="D8953" t="s">
        <v>365</v>
      </c>
      <c r="F8953" t="s">
        <v>69</v>
      </c>
      <c r="G8953" t="s">
        <v>17</v>
      </c>
      <c r="H8953" s="2">
        <v>1499319.03</v>
      </c>
      <c r="I8953">
        <v>2.0699999999999998</v>
      </c>
      <c r="J8953" s="2">
        <v>1499319.03</v>
      </c>
      <c r="K8953" s="2">
        <v>40207</v>
      </c>
      <c r="L8953">
        <v>37.29</v>
      </c>
      <c r="M8953" t="s">
        <v>18</v>
      </c>
      <c r="N8953" t="s">
        <v>19</v>
      </c>
      <c r="O8953" t="s">
        <v>20</v>
      </c>
    </row>
    <row r="8954" spans="1:15" x14ac:dyDescent="0.2">
      <c r="A8954" s="1" t="s">
        <v>505</v>
      </c>
      <c r="B8954" s="1">
        <v>46031</v>
      </c>
      <c r="C8954" t="s">
        <v>379</v>
      </c>
      <c r="D8954" t="s">
        <v>380</v>
      </c>
      <c r="F8954" t="s">
        <v>69</v>
      </c>
      <c r="G8954" t="s">
        <v>17</v>
      </c>
      <c r="H8954" s="2">
        <v>1446969.1</v>
      </c>
      <c r="I8954">
        <v>2</v>
      </c>
      <c r="J8954" s="2">
        <v>1446969.1</v>
      </c>
      <c r="K8954" s="2">
        <v>53315</v>
      </c>
      <c r="L8954">
        <v>27.14</v>
      </c>
      <c r="M8954" t="s">
        <v>18</v>
      </c>
      <c r="N8954" t="s">
        <v>31</v>
      </c>
      <c r="O8954" t="s">
        <v>20</v>
      </c>
    </row>
    <row r="8955" spans="1:15" x14ac:dyDescent="0.2">
      <c r="A8955" s="1" t="s">
        <v>505</v>
      </c>
      <c r="B8955" s="1">
        <v>46031</v>
      </c>
      <c r="C8955" t="s">
        <v>398</v>
      </c>
      <c r="D8955" t="s">
        <v>399</v>
      </c>
      <c r="F8955" t="s">
        <v>69</v>
      </c>
      <c r="G8955" t="s">
        <v>17</v>
      </c>
      <c r="H8955" s="2">
        <v>1292017.74</v>
      </c>
      <c r="I8955">
        <v>1.79</v>
      </c>
      <c r="J8955" s="2">
        <v>1292017.74</v>
      </c>
      <c r="K8955" s="2">
        <v>11622</v>
      </c>
      <c r="L8955">
        <v>111.17</v>
      </c>
      <c r="M8955" t="s">
        <v>18</v>
      </c>
      <c r="N8955" t="s">
        <v>19</v>
      </c>
      <c r="O8955" t="s">
        <v>20</v>
      </c>
    </row>
    <row r="8956" spans="1:15" x14ac:dyDescent="0.2">
      <c r="A8956" s="1" t="s">
        <v>505</v>
      </c>
      <c r="B8956" s="1">
        <v>46031</v>
      </c>
      <c r="C8956" t="s">
        <v>385</v>
      </c>
      <c r="D8956" t="s">
        <v>386</v>
      </c>
      <c r="F8956" t="s">
        <v>16</v>
      </c>
      <c r="G8956" t="s">
        <v>17</v>
      </c>
      <c r="H8956" s="2">
        <v>1276498.56</v>
      </c>
      <c r="I8956">
        <v>1.76</v>
      </c>
      <c r="J8956" s="2">
        <v>1276498.56</v>
      </c>
      <c r="K8956" s="2">
        <v>13223</v>
      </c>
      <c r="L8956">
        <v>96.54</v>
      </c>
      <c r="M8956" t="s">
        <v>387</v>
      </c>
      <c r="N8956" t="s">
        <v>388</v>
      </c>
      <c r="O8956" t="s">
        <v>389</v>
      </c>
    </row>
    <row r="8957" spans="1:15" x14ac:dyDescent="0.2">
      <c r="A8957" s="1" t="s">
        <v>505</v>
      </c>
      <c r="B8957" s="1">
        <v>46031</v>
      </c>
      <c r="C8957">
        <v>9766</v>
      </c>
      <c r="D8957" t="s">
        <v>397</v>
      </c>
      <c r="F8957" t="s">
        <v>69</v>
      </c>
      <c r="G8957" t="s">
        <v>17</v>
      </c>
      <c r="H8957" s="2">
        <v>1227832.1499999999</v>
      </c>
      <c r="I8957">
        <v>1.7</v>
      </c>
      <c r="J8957" s="2">
        <v>1227832.1499999999</v>
      </c>
      <c r="K8957" s="2">
        <v>9200</v>
      </c>
      <c r="L8957">
        <v>133.46</v>
      </c>
      <c r="M8957" t="s">
        <v>73</v>
      </c>
      <c r="N8957" t="s">
        <v>74</v>
      </c>
      <c r="O8957" t="s">
        <v>75</v>
      </c>
    </row>
    <row r="8958" spans="1:15" x14ac:dyDescent="0.2">
      <c r="A8958" s="1" t="s">
        <v>505</v>
      </c>
      <c r="B8958" s="1">
        <v>46031</v>
      </c>
      <c r="C8958">
        <v>3659</v>
      </c>
      <c r="D8958" t="s">
        <v>404</v>
      </c>
      <c r="F8958" t="s">
        <v>69</v>
      </c>
      <c r="G8958" t="s">
        <v>17</v>
      </c>
      <c r="H8958" s="2">
        <v>945184.48</v>
      </c>
      <c r="I8958">
        <v>1.31</v>
      </c>
      <c r="J8958" s="2">
        <v>945184.48</v>
      </c>
      <c r="K8958" s="2">
        <v>37000</v>
      </c>
      <c r="L8958">
        <v>25.55</v>
      </c>
      <c r="M8958" t="s">
        <v>73</v>
      </c>
      <c r="N8958" t="s">
        <v>74</v>
      </c>
      <c r="O8958" t="s">
        <v>75</v>
      </c>
    </row>
    <row r="8959" spans="1:15" x14ac:dyDescent="0.2">
      <c r="A8959" s="1" t="s">
        <v>505</v>
      </c>
      <c r="B8959" s="1">
        <v>46031</v>
      </c>
      <c r="C8959" t="s">
        <v>381</v>
      </c>
      <c r="D8959" t="s">
        <v>382</v>
      </c>
      <c r="F8959" t="s">
        <v>43</v>
      </c>
      <c r="G8959" t="s">
        <v>17</v>
      </c>
      <c r="H8959" s="2">
        <v>900039.63</v>
      </c>
      <c r="I8959">
        <v>1.24</v>
      </c>
      <c r="J8959" s="2">
        <v>900039.63</v>
      </c>
      <c r="K8959" s="2">
        <v>13369</v>
      </c>
      <c r="L8959">
        <v>67.319999999999993</v>
      </c>
      <c r="M8959" t="s">
        <v>363</v>
      </c>
      <c r="N8959" t="s">
        <v>383</v>
      </c>
      <c r="O8959" t="s">
        <v>384</v>
      </c>
    </row>
    <row r="8960" spans="1:15" x14ac:dyDescent="0.2">
      <c r="A8960" s="1" t="s">
        <v>505</v>
      </c>
      <c r="B8960" s="1">
        <v>46031</v>
      </c>
      <c r="C8960">
        <v>5935</v>
      </c>
      <c r="D8960" t="s">
        <v>91</v>
      </c>
      <c r="F8960" t="s">
        <v>16</v>
      </c>
      <c r="G8960" t="s">
        <v>17</v>
      </c>
      <c r="H8960" s="2">
        <v>893139.94</v>
      </c>
      <c r="I8960">
        <v>1.23</v>
      </c>
      <c r="J8960" s="2">
        <v>893139.94</v>
      </c>
      <c r="K8960" s="2">
        <v>12644</v>
      </c>
      <c r="L8960">
        <v>70.64</v>
      </c>
      <c r="M8960" t="s">
        <v>51</v>
      </c>
      <c r="N8960" t="s">
        <v>52</v>
      </c>
      <c r="O8960" t="s">
        <v>53</v>
      </c>
    </row>
    <row r="8961" spans="1:15" x14ac:dyDescent="0.2">
      <c r="A8961" s="1" t="s">
        <v>505</v>
      </c>
      <c r="B8961" s="1">
        <v>46031</v>
      </c>
      <c r="C8961">
        <v>992</v>
      </c>
      <c r="D8961" t="s">
        <v>100</v>
      </c>
      <c r="F8961" t="s">
        <v>16</v>
      </c>
      <c r="G8961" t="s">
        <v>17</v>
      </c>
      <c r="H8961" s="2">
        <v>883419.07</v>
      </c>
      <c r="I8961">
        <v>1.22</v>
      </c>
      <c r="J8961" s="2">
        <v>883419.07</v>
      </c>
      <c r="K8961" s="2">
        <v>766000</v>
      </c>
      <c r="L8961">
        <v>1.1499999999999999</v>
      </c>
      <c r="M8961" t="s">
        <v>101</v>
      </c>
      <c r="N8961" t="s">
        <v>102</v>
      </c>
      <c r="O8961" t="s">
        <v>103</v>
      </c>
    </row>
    <row r="8962" spans="1:15" x14ac:dyDescent="0.2">
      <c r="A8962" s="1" t="s">
        <v>505</v>
      </c>
      <c r="B8962" s="1">
        <v>46031</v>
      </c>
      <c r="C8962" t="s">
        <v>390</v>
      </c>
      <c r="D8962" t="s">
        <v>391</v>
      </c>
      <c r="F8962" t="s">
        <v>69</v>
      </c>
      <c r="G8962" t="s">
        <v>17</v>
      </c>
      <c r="H8962" s="2">
        <v>872402.81</v>
      </c>
      <c r="I8962">
        <v>1.21</v>
      </c>
      <c r="J8962" s="2">
        <v>872402.81</v>
      </c>
      <c r="K8962" s="2">
        <v>106261</v>
      </c>
      <c r="L8962">
        <v>8.2100000000000009</v>
      </c>
      <c r="M8962" t="s">
        <v>18</v>
      </c>
      <c r="N8962" t="s">
        <v>31</v>
      </c>
      <c r="O8962" t="s">
        <v>20</v>
      </c>
    </row>
    <row r="8963" spans="1:15" x14ac:dyDescent="0.2">
      <c r="A8963" s="1" t="s">
        <v>505</v>
      </c>
      <c r="B8963" s="1">
        <v>46031</v>
      </c>
      <c r="C8963" t="s">
        <v>394</v>
      </c>
      <c r="D8963" t="s">
        <v>395</v>
      </c>
      <c r="F8963" t="s">
        <v>43</v>
      </c>
      <c r="G8963" t="s">
        <v>17</v>
      </c>
      <c r="H8963" s="2">
        <v>842151.5</v>
      </c>
      <c r="I8963">
        <v>1.1599999999999999</v>
      </c>
      <c r="J8963" s="2">
        <v>842151.5</v>
      </c>
      <c r="K8963" s="2">
        <v>59208</v>
      </c>
      <c r="L8963">
        <v>14.22</v>
      </c>
      <c r="M8963" t="s">
        <v>154</v>
      </c>
      <c r="N8963" t="s">
        <v>396</v>
      </c>
      <c r="O8963" t="s">
        <v>152</v>
      </c>
    </row>
    <row r="8964" spans="1:15" x14ac:dyDescent="0.2">
      <c r="A8964" s="1" t="s">
        <v>505</v>
      </c>
      <c r="B8964" s="1">
        <v>46031</v>
      </c>
      <c r="C8964">
        <v>9697</v>
      </c>
      <c r="D8964" t="s">
        <v>400</v>
      </c>
      <c r="F8964" t="s">
        <v>69</v>
      </c>
      <c r="G8964" t="s">
        <v>17</v>
      </c>
      <c r="H8964" s="2">
        <v>776817.1</v>
      </c>
      <c r="I8964">
        <v>1.07</v>
      </c>
      <c r="J8964" s="2">
        <v>776817.1</v>
      </c>
      <c r="K8964" s="2">
        <v>33600</v>
      </c>
      <c r="L8964">
        <v>23.12</v>
      </c>
      <c r="M8964" t="s">
        <v>73</v>
      </c>
      <c r="N8964" t="s">
        <v>74</v>
      </c>
      <c r="O8964" t="s">
        <v>75</v>
      </c>
    </row>
    <row r="8965" spans="1:15" x14ac:dyDescent="0.2">
      <c r="A8965" s="1" t="s">
        <v>505</v>
      </c>
      <c r="B8965" s="1">
        <v>46031</v>
      </c>
      <c r="C8965" t="s">
        <v>392</v>
      </c>
      <c r="D8965" t="s">
        <v>393</v>
      </c>
      <c r="F8965" t="s">
        <v>43</v>
      </c>
      <c r="G8965" t="s">
        <v>17</v>
      </c>
      <c r="H8965" s="2">
        <v>622196.52</v>
      </c>
      <c r="I8965">
        <v>0.86</v>
      </c>
      <c r="J8965" s="2">
        <v>622196.52</v>
      </c>
      <c r="K8965" s="2">
        <v>3522</v>
      </c>
      <c r="L8965">
        <v>176.66</v>
      </c>
      <c r="M8965" t="s">
        <v>18</v>
      </c>
      <c r="N8965" t="s">
        <v>19</v>
      </c>
      <c r="O8965" t="s">
        <v>20</v>
      </c>
    </row>
    <row r="8966" spans="1:15" x14ac:dyDescent="0.2">
      <c r="A8966" s="1" t="s">
        <v>505</v>
      </c>
      <c r="B8966" s="1">
        <v>46031</v>
      </c>
      <c r="C8966" t="s">
        <v>508</v>
      </c>
      <c r="D8966" t="s">
        <v>509</v>
      </c>
      <c r="F8966" t="s">
        <v>16</v>
      </c>
      <c r="G8966" t="s">
        <v>17</v>
      </c>
      <c r="H8966" s="2">
        <v>448487.12</v>
      </c>
      <c r="I8966">
        <v>0.62</v>
      </c>
      <c r="J8966" s="2">
        <v>448487.12</v>
      </c>
      <c r="K8966" s="2">
        <v>6866</v>
      </c>
      <c r="L8966">
        <v>65.319999999999993</v>
      </c>
      <c r="M8966" t="s">
        <v>18</v>
      </c>
      <c r="N8966" t="s">
        <v>19</v>
      </c>
      <c r="O8966" t="s">
        <v>20</v>
      </c>
    </row>
    <row r="8967" spans="1:15" x14ac:dyDescent="0.2">
      <c r="A8967" s="1" t="s">
        <v>505</v>
      </c>
      <c r="B8967" s="1">
        <v>46031</v>
      </c>
      <c r="C8967" t="s">
        <v>405</v>
      </c>
      <c r="D8967" t="s">
        <v>406</v>
      </c>
      <c r="F8967" t="s">
        <v>43</v>
      </c>
      <c r="G8967" t="s">
        <v>17</v>
      </c>
      <c r="H8967" s="2">
        <v>444729.61</v>
      </c>
      <c r="I8967">
        <v>0.61</v>
      </c>
      <c r="J8967" s="2">
        <v>444729.61</v>
      </c>
      <c r="K8967" s="2">
        <v>2521</v>
      </c>
      <c r="L8967">
        <v>176.41</v>
      </c>
      <c r="M8967" t="s">
        <v>18</v>
      </c>
      <c r="N8967" t="s">
        <v>19</v>
      </c>
      <c r="O8967" t="s">
        <v>20</v>
      </c>
    </row>
    <row r="8968" spans="1:15" x14ac:dyDescent="0.2">
      <c r="A8968" s="1" t="s">
        <v>505</v>
      </c>
      <c r="B8968" s="1">
        <v>46031</v>
      </c>
      <c r="C8968">
        <v>259960</v>
      </c>
      <c r="D8968" t="s">
        <v>401</v>
      </c>
      <c r="F8968" t="s">
        <v>69</v>
      </c>
      <c r="G8968" t="s">
        <v>17</v>
      </c>
      <c r="H8968" s="2">
        <v>443863.8</v>
      </c>
      <c r="I8968">
        <v>0.61</v>
      </c>
      <c r="J8968" s="2">
        <v>443863.8</v>
      </c>
      <c r="K8968" s="2">
        <v>2814</v>
      </c>
      <c r="L8968">
        <v>157.72999999999999</v>
      </c>
      <c r="M8968" t="s">
        <v>51</v>
      </c>
      <c r="N8968" t="s">
        <v>52</v>
      </c>
      <c r="O8968" t="s">
        <v>53</v>
      </c>
    </row>
    <row r="8969" spans="1:15" x14ac:dyDescent="0.2">
      <c r="A8969" s="1" t="s">
        <v>505</v>
      </c>
      <c r="B8969" s="1">
        <v>46031</v>
      </c>
      <c r="C8969">
        <v>9684</v>
      </c>
      <c r="D8969" t="s">
        <v>409</v>
      </c>
      <c r="F8969" t="s">
        <v>69</v>
      </c>
      <c r="G8969" t="s">
        <v>17</v>
      </c>
      <c r="H8969" s="2">
        <v>439448.93</v>
      </c>
      <c r="I8969">
        <v>0.61</v>
      </c>
      <c r="J8969" s="2">
        <v>439448.93</v>
      </c>
      <c r="K8969" s="2">
        <v>24800</v>
      </c>
      <c r="L8969">
        <v>17.72</v>
      </c>
      <c r="M8969" t="s">
        <v>73</v>
      </c>
      <c r="N8969" t="s">
        <v>74</v>
      </c>
      <c r="O8969" t="s">
        <v>75</v>
      </c>
    </row>
    <row r="8970" spans="1:15" x14ac:dyDescent="0.2">
      <c r="A8970" s="1" t="s">
        <v>505</v>
      </c>
      <c r="B8970" s="1">
        <v>46031</v>
      </c>
      <c r="C8970" t="s">
        <v>410</v>
      </c>
      <c r="D8970" t="s">
        <v>411</v>
      </c>
      <c r="F8970" t="s">
        <v>69</v>
      </c>
      <c r="G8970" t="s">
        <v>17</v>
      </c>
      <c r="H8970" s="2">
        <v>414545.5</v>
      </c>
      <c r="I8970">
        <v>0.56999999999999995</v>
      </c>
      <c r="J8970" s="2">
        <v>414545.5</v>
      </c>
      <c r="K8970" s="2">
        <v>6233</v>
      </c>
      <c r="L8970">
        <v>66.510000000000005</v>
      </c>
      <c r="M8970" t="s">
        <v>412</v>
      </c>
      <c r="N8970" t="s">
        <v>413</v>
      </c>
      <c r="O8970" t="s">
        <v>414</v>
      </c>
    </row>
    <row r="8971" spans="1:15" x14ac:dyDescent="0.2">
      <c r="A8971" s="1" t="s">
        <v>505</v>
      </c>
      <c r="B8971" s="1">
        <v>46031</v>
      </c>
      <c r="C8971" t="s">
        <v>402</v>
      </c>
      <c r="D8971" t="s">
        <v>403</v>
      </c>
      <c r="F8971" t="s">
        <v>16</v>
      </c>
      <c r="G8971" t="s">
        <v>17</v>
      </c>
      <c r="H8971" s="2">
        <v>384836</v>
      </c>
      <c r="I8971">
        <v>0.53</v>
      </c>
      <c r="J8971" s="2">
        <v>384836</v>
      </c>
      <c r="K8971" s="2">
        <v>32752</v>
      </c>
      <c r="L8971">
        <v>11.75</v>
      </c>
      <c r="M8971" t="s">
        <v>18</v>
      </c>
      <c r="N8971" t="s">
        <v>19</v>
      </c>
      <c r="O8971" t="s">
        <v>20</v>
      </c>
    </row>
    <row r="8972" spans="1:15" x14ac:dyDescent="0.2">
      <c r="A8972" s="1" t="s">
        <v>505</v>
      </c>
      <c r="B8972" s="1">
        <v>46031</v>
      </c>
      <c r="C8972">
        <v>6417</v>
      </c>
      <c r="D8972" t="s">
        <v>419</v>
      </c>
      <c r="F8972" t="s">
        <v>43</v>
      </c>
      <c r="G8972" t="s">
        <v>17</v>
      </c>
      <c r="H8972" s="2">
        <v>317805.23</v>
      </c>
      <c r="I8972">
        <v>0.44</v>
      </c>
      <c r="J8972" s="2">
        <v>317805.23</v>
      </c>
      <c r="K8972" s="2">
        <v>19500</v>
      </c>
      <c r="L8972">
        <v>16.3</v>
      </c>
      <c r="M8972" t="s">
        <v>73</v>
      </c>
      <c r="N8972" t="s">
        <v>74</v>
      </c>
      <c r="O8972" t="s">
        <v>75</v>
      </c>
    </row>
    <row r="8973" spans="1:15" x14ac:dyDescent="0.2">
      <c r="A8973" s="1" t="s">
        <v>505</v>
      </c>
      <c r="B8973" s="1">
        <v>46031</v>
      </c>
      <c r="C8973" t="s">
        <v>407</v>
      </c>
      <c r="D8973" t="s">
        <v>408</v>
      </c>
      <c r="F8973" t="s">
        <v>43</v>
      </c>
      <c r="G8973" t="s">
        <v>17</v>
      </c>
      <c r="H8973" s="2">
        <v>271168.40000000002</v>
      </c>
      <c r="I8973">
        <v>0.37</v>
      </c>
      <c r="J8973" s="2">
        <v>271168.40000000002</v>
      </c>
      <c r="K8973" s="2">
        <v>3865</v>
      </c>
      <c r="L8973">
        <v>70.16</v>
      </c>
      <c r="M8973" t="s">
        <v>18</v>
      </c>
      <c r="N8973" t="s">
        <v>31</v>
      </c>
      <c r="O8973" t="s">
        <v>20</v>
      </c>
    </row>
    <row r="8974" spans="1:15" x14ac:dyDescent="0.2">
      <c r="A8974" s="1" t="s">
        <v>505</v>
      </c>
      <c r="B8974" s="1">
        <v>46031</v>
      </c>
      <c r="C8974" t="s">
        <v>417</v>
      </c>
      <c r="D8974" t="s">
        <v>418</v>
      </c>
      <c r="F8974" t="s">
        <v>16</v>
      </c>
      <c r="G8974" t="s">
        <v>17</v>
      </c>
      <c r="H8974" s="2">
        <v>260864.75</v>
      </c>
      <c r="I8974">
        <v>0.36</v>
      </c>
      <c r="J8974" s="2">
        <v>260864.75</v>
      </c>
      <c r="K8974" s="2">
        <v>3767</v>
      </c>
      <c r="L8974">
        <v>69.25</v>
      </c>
      <c r="M8974" t="s">
        <v>18</v>
      </c>
      <c r="N8974" t="s">
        <v>19</v>
      </c>
      <c r="O8974" t="s">
        <v>20</v>
      </c>
    </row>
    <row r="8975" spans="1:15" x14ac:dyDescent="0.2">
      <c r="A8975" s="1" t="s">
        <v>505</v>
      </c>
      <c r="B8975" s="1">
        <v>46031</v>
      </c>
      <c r="C8975" t="s">
        <v>415</v>
      </c>
      <c r="D8975" t="s">
        <v>416</v>
      </c>
      <c r="F8975" t="s">
        <v>43</v>
      </c>
      <c r="G8975" t="s">
        <v>17</v>
      </c>
      <c r="H8975" s="2">
        <v>231964.92</v>
      </c>
      <c r="I8975">
        <v>0.32</v>
      </c>
      <c r="J8975" s="2">
        <v>231964.92</v>
      </c>
      <c r="K8975" s="2">
        <v>33913</v>
      </c>
      <c r="L8975">
        <v>6.84</v>
      </c>
      <c r="M8975" t="s">
        <v>18</v>
      </c>
      <c r="N8975" t="s">
        <v>19</v>
      </c>
      <c r="O8975" t="s">
        <v>20</v>
      </c>
    </row>
    <row r="8976" spans="1:15" x14ac:dyDescent="0.2">
      <c r="A8976" s="1" t="s">
        <v>505</v>
      </c>
      <c r="B8976" s="1">
        <v>46031</v>
      </c>
      <c r="C8976" t="s">
        <v>512</v>
      </c>
      <c r="D8976" t="s">
        <v>513</v>
      </c>
      <c r="F8976" t="s">
        <v>43</v>
      </c>
      <c r="G8976" t="s">
        <v>17</v>
      </c>
      <c r="H8976" s="2">
        <v>218425.68</v>
      </c>
      <c r="I8976">
        <v>0.3</v>
      </c>
      <c r="J8976" s="2">
        <v>218425.68</v>
      </c>
      <c r="K8976" s="2">
        <v>10461</v>
      </c>
      <c r="L8976">
        <v>20.88</v>
      </c>
      <c r="M8976" t="s">
        <v>18</v>
      </c>
      <c r="N8976" t="s">
        <v>19</v>
      </c>
      <c r="O8976" t="s">
        <v>20</v>
      </c>
    </row>
    <row r="8977" spans="1:15" x14ac:dyDescent="0.2">
      <c r="A8977" s="1" t="s">
        <v>505</v>
      </c>
      <c r="B8977" s="1">
        <v>46031</v>
      </c>
      <c r="C8977" t="s">
        <v>514</v>
      </c>
      <c r="D8977" t="s">
        <v>514</v>
      </c>
      <c r="F8977" t="s">
        <v>16</v>
      </c>
      <c r="G8977" t="s">
        <v>17</v>
      </c>
      <c r="H8977" s="2">
        <v>208810.95</v>
      </c>
      <c r="I8977">
        <v>0.28999999999999998</v>
      </c>
      <c r="J8977" s="2">
        <v>208810.95</v>
      </c>
      <c r="K8977" s="2">
        <v>61184</v>
      </c>
      <c r="L8977">
        <v>3.41</v>
      </c>
      <c r="M8977" t="s">
        <v>363</v>
      </c>
      <c r="N8977" t="s">
        <v>383</v>
      </c>
      <c r="O8977" t="s">
        <v>384</v>
      </c>
    </row>
    <row r="8978" spans="1:15" x14ac:dyDescent="0.2">
      <c r="A8978" s="1" t="s">
        <v>505</v>
      </c>
      <c r="B8978" s="1">
        <v>46031</v>
      </c>
      <c r="C8978" t="s">
        <v>426</v>
      </c>
      <c r="D8978" t="s">
        <v>427</v>
      </c>
      <c r="F8978" t="s">
        <v>69</v>
      </c>
      <c r="G8978" t="s">
        <v>17</v>
      </c>
      <c r="H8978" s="2">
        <v>202577.76</v>
      </c>
      <c r="I8978">
        <v>0.28000000000000003</v>
      </c>
      <c r="J8978" s="2">
        <v>202577.76</v>
      </c>
      <c r="K8978" s="2">
        <v>12528</v>
      </c>
      <c r="L8978">
        <v>16.170000000000002</v>
      </c>
      <c r="M8978" t="s">
        <v>18</v>
      </c>
      <c r="N8978" t="s">
        <v>19</v>
      </c>
      <c r="O8978" t="s">
        <v>20</v>
      </c>
    </row>
    <row r="8979" spans="1:15" x14ac:dyDescent="0.2">
      <c r="A8979" s="1" t="s">
        <v>505</v>
      </c>
      <c r="B8979" s="1">
        <v>46031</v>
      </c>
      <c r="C8979" t="s">
        <v>435</v>
      </c>
      <c r="D8979" t="s">
        <v>436</v>
      </c>
      <c r="F8979" t="s">
        <v>16</v>
      </c>
      <c r="G8979" t="s">
        <v>17</v>
      </c>
      <c r="H8979" s="2">
        <v>177965.46</v>
      </c>
      <c r="I8979">
        <v>0.25</v>
      </c>
      <c r="J8979" s="2">
        <v>177965.46</v>
      </c>
      <c r="K8979" s="2">
        <v>9599</v>
      </c>
      <c r="L8979">
        <v>18.54</v>
      </c>
      <c r="M8979" t="s">
        <v>18</v>
      </c>
      <c r="N8979" t="s">
        <v>19</v>
      </c>
      <c r="O8979" t="s">
        <v>20</v>
      </c>
    </row>
    <row r="8980" spans="1:15" x14ac:dyDescent="0.2">
      <c r="A8980" s="1" t="s">
        <v>505</v>
      </c>
      <c r="B8980" s="1">
        <v>46031</v>
      </c>
      <c r="C8980" t="s">
        <v>431</v>
      </c>
      <c r="D8980" t="s">
        <v>432</v>
      </c>
      <c r="F8980" t="s">
        <v>43</v>
      </c>
      <c r="G8980" t="s">
        <v>17</v>
      </c>
      <c r="H8980" s="2">
        <v>176909.94</v>
      </c>
      <c r="I8980">
        <v>0.24</v>
      </c>
      <c r="J8980" s="2">
        <v>176909.94</v>
      </c>
      <c r="K8980" s="2">
        <v>10638</v>
      </c>
      <c r="L8980">
        <v>16.63</v>
      </c>
      <c r="M8980" t="s">
        <v>18</v>
      </c>
      <c r="N8980" t="s">
        <v>19</v>
      </c>
      <c r="O8980" t="s">
        <v>20</v>
      </c>
    </row>
    <row r="8981" spans="1:15" x14ac:dyDescent="0.2">
      <c r="A8981" s="1" t="s">
        <v>505</v>
      </c>
      <c r="B8981" s="1">
        <v>46031</v>
      </c>
      <c r="C8981">
        <v>36570</v>
      </c>
      <c r="D8981" t="s">
        <v>430</v>
      </c>
      <c r="F8981" t="s">
        <v>69</v>
      </c>
      <c r="G8981" t="s">
        <v>17</v>
      </c>
      <c r="H8981" s="2">
        <v>171591.4</v>
      </c>
      <c r="I8981">
        <v>0.24</v>
      </c>
      <c r="J8981" s="2">
        <v>171591.4</v>
      </c>
      <c r="K8981" s="2">
        <v>1122</v>
      </c>
      <c r="L8981">
        <v>152.93</v>
      </c>
      <c r="M8981" t="s">
        <v>51</v>
      </c>
      <c r="N8981" t="s">
        <v>52</v>
      </c>
      <c r="O8981" t="s">
        <v>53</v>
      </c>
    </row>
    <row r="8982" spans="1:15" x14ac:dyDescent="0.2">
      <c r="A8982" s="1" t="s">
        <v>505</v>
      </c>
      <c r="B8982" s="1">
        <v>46031</v>
      </c>
      <c r="C8982">
        <v>1070</v>
      </c>
      <c r="D8982" t="s">
        <v>465</v>
      </c>
      <c r="F8982" t="s">
        <v>43</v>
      </c>
      <c r="G8982" t="s">
        <v>17</v>
      </c>
      <c r="H8982" s="2">
        <v>136176.57</v>
      </c>
      <c r="I8982">
        <v>0.19</v>
      </c>
      <c r="J8982" s="2">
        <v>136176.57</v>
      </c>
      <c r="K8982" s="2">
        <v>101000</v>
      </c>
      <c r="L8982">
        <v>1.35</v>
      </c>
      <c r="M8982" t="s">
        <v>101</v>
      </c>
      <c r="N8982" t="s">
        <v>102</v>
      </c>
      <c r="O8982" t="s">
        <v>103</v>
      </c>
    </row>
    <row r="8983" spans="1:15" x14ac:dyDescent="0.2">
      <c r="A8983" s="1" t="s">
        <v>505</v>
      </c>
      <c r="B8983" s="1">
        <v>46031</v>
      </c>
      <c r="C8983" t="s">
        <v>20</v>
      </c>
      <c r="D8983" t="s">
        <v>104</v>
      </c>
      <c r="F8983" t="s">
        <v>106</v>
      </c>
      <c r="G8983" t="s">
        <v>107</v>
      </c>
      <c r="H8983" s="2">
        <v>133654.07</v>
      </c>
      <c r="I8983">
        <v>0.18</v>
      </c>
      <c r="J8983" s="2">
        <v>133654.07</v>
      </c>
      <c r="K8983" s="2">
        <v>133654</v>
      </c>
      <c r="L8983">
        <v>100</v>
      </c>
      <c r="M8983" t="s">
        <v>18</v>
      </c>
      <c r="N8983" t="s">
        <v>108</v>
      </c>
      <c r="O8983" t="s">
        <v>20</v>
      </c>
    </row>
    <row r="8984" spans="1:15" x14ac:dyDescent="0.2">
      <c r="A8984" s="1" t="s">
        <v>505</v>
      </c>
      <c r="B8984" s="1">
        <v>46031</v>
      </c>
      <c r="C8984" t="s">
        <v>424</v>
      </c>
      <c r="D8984" t="s">
        <v>425</v>
      </c>
      <c r="F8984" t="s">
        <v>69</v>
      </c>
      <c r="G8984" t="s">
        <v>17</v>
      </c>
      <c r="H8984" s="2">
        <v>133648.10999999999</v>
      </c>
      <c r="I8984">
        <v>0.18</v>
      </c>
      <c r="J8984" s="2">
        <v>133648.10999999999</v>
      </c>
      <c r="K8984" s="2">
        <v>12073</v>
      </c>
      <c r="L8984">
        <v>11.07</v>
      </c>
      <c r="M8984" t="s">
        <v>18</v>
      </c>
      <c r="N8984" t="s">
        <v>31</v>
      </c>
      <c r="O8984" t="s">
        <v>20</v>
      </c>
    </row>
    <row r="8985" spans="1:15" x14ac:dyDescent="0.2">
      <c r="A8985" s="1" t="s">
        <v>505</v>
      </c>
      <c r="B8985" s="1">
        <v>46031</v>
      </c>
      <c r="C8985" t="s">
        <v>515</v>
      </c>
      <c r="D8985" t="s">
        <v>516</v>
      </c>
      <c r="F8985" t="s">
        <v>43</v>
      </c>
      <c r="G8985" t="s">
        <v>17</v>
      </c>
      <c r="H8985" s="2">
        <v>132000</v>
      </c>
      <c r="I8985">
        <v>0.18</v>
      </c>
      <c r="J8985" s="2">
        <v>132000</v>
      </c>
      <c r="K8985" s="2">
        <v>4800</v>
      </c>
      <c r="L8985">
        <v>27.5</v>
      </c>
      <c r="M8985" t="s">
        <v>18</v>
      </c>
      <c r="N8985" t="s">
        <v>31</v>
      </c>
      <c r="O8985" t="s">
        <v>20</v>
      </c>
    </row>
    <row r="8986" spans="1:15" x14ac:dyDescent="0.2">
      <c r="A8986" s="1" t="s">
        <v>505</v>
      </c>
      <c r="B8986" s="1">
        <v>46031</v>
      </c>
      <c r="C8986">
        <v>3635</v>
      </c>
      <c r="D8986" t="s">
        <v>433</v>
      </c>
      <c r="F8986" t="s">
        <v>69</v>
      </c>
      <c r="G8986" t="s">
        <v>17</v>
      </c>
      <c r="H8986" s="2">
        <v>124872.21</v>
      </c>
      <c r="I8986">
        <v>0.17</v>
      </c>
      <c r="J8986" s="2">
        <v>124872.21</v>
      </c>
      <c r="K8986" s="2">
        <v>10300</v>
      </c>
      <c r="L8986">
        <v>12.12</v>
      </c>
      <c r="M8986" t="s">
        <v>73</v>
      </c>
      <c r="N8986" t="s">
        <v>74</v>
      </c>
      <c r="O8986" t="s">
        <v>75</v>
      </c>
    </row>
    <row r="8987" spans="1:15" x14ac:dyDescent="0.2">
      <c r="A8987" s="1" t="s">
        <v>505</v>
      </c>
      <c r="B8987" s="1">
        <v>46031</v>
      </c>
      <c r="C8987">
        <v>2432</v>
      </c>
      <c r="D8987" t="s">
        <v>434</v>
      </c>
      <c r="F8987" t="s">
        <v>69</v>
      </c>
      <c r="G8987" t="s">
        <v>17</v>
      </c>
      <c r="H8987" s="2">
        <v>110458.27</v>
      </c>
      <c r="I8987">
        <v>0.15</v>
      </c>
      <c r="J8987" s="2">
        <v>110458.27</v>
      </c>
      <c r="K8987" s="2">
        <v>6800</v>
      </c>
      <c r="L8987">
        <v>16.239999999999998</v>
      </c>
      <c r="M8987" t="s">
        <v>73</v>
      </c>
      <c r="N8987" t="s">
        <v>74</v>
      </c>
      <c r="O8987" t="s">
        <v>75</v>
      </c>
    </row>
    <row r="8988" spans="1:15" x14ac:dyDescent="0.2">
      <c r="A8988" s="1" t="s">
        <v>505</v>
      </c>
      <c r="B8988" s="1">
        <v>46031</v>
      </c>
      <c r="C8988">
        <v>2498</v>
      </c>
      <c r="D8988" t="s">
        <v>443</v>
      </c>
      <c r="F8988" t="s">
        <v>16</v>
      </c>
      <c r="G8988" t="s">
        <v>17</v>
      </c>
      <c r="H8988" s="2">
        <v>101683.4</v>
      </c>
      <c r="I8988">
        <v>0.14000000000000001</v>
      </c>
      <c r="J8988" s="2">
        <v>101683.4</v>
      </c>
      <c r="K8988" s="2">
        <v>70000</v>
      </c>
      <c r="L8988">
        <v>1.45</v>
      </c>
      <c r="M8988" t="s">
        <v>33</v>
      </c>
      <c r="N8988" t="s">
        <v>34</v>
      </c>
      <c r="O8988" t="s">
        <v>35</v>
      </c>
    </row>
    <row r="8989" spans="1:15" x14ac:dyDescent="0.2">
      <c r="A8989" s="1" t="s">
        <v>505</v>
      </c>
      <c r="B8989" s="1">
        <v>46031</v>
      </c>
      <c r="C8989">
        <v>4915</v>
      </c>
      <c r="D8989" t="s">
        <v>448</v>
      </c>
      <c r="F8989" t="s">
        <v>16</v>
      </c>
      <c r="G8989" t="s">
        <v>17</v>
      </c>
      <c r="H8989" s="2">
        <v>101658.1</v>
      </c>
      <c r="I8989">
        <v>0.14000000000000001</v>
      </c>
      <c r="J8989" s="2">
        <v>101658.1</v>
      </c>
      <c r="K8989" s="2">
        <v>40500</v>
      </c>
      <c r="L8989">
        <v>2.5099999999999998</v>
      </c>
      <c r="M8989" t="s">
        <v>33</v>
      </c>
      <c r="N8989" t="s">
        <v>34</v>
      </c>
      <c r="O8989" t="s">
        <v>35</v>
      </c>
    </row>
    <row r="8990" spans="1:15" x14ac:dyDescent="0.2">
      <c r="A8990" s="1" t="s">
        <v>505</v>
      </c>
      <c r="B8990" s="1">
        <v>46031</v>
      </c>
      <c r="C8990" t="s">
        <v>454</v>
      </c>
      <c r="D8990" t="s">
        <v>455</v>
      </c>
      <c r="F8990" t="s">
        <v>69</v>
      </c>
      <c r="G8990" t="s">
        <v>17</v>
      </c>
      <c r="H8990" s="2">
        <v>96643.68</v>
      </c>
      <c r="I8990">
        <v>0.13</v>
      </c>
      <c r="J8990" s="2">
        <v>96643.68</v>
      </c>
      <c r="K8990" s="2">
        <v>8203</v>
      </c>
      <c r="L8990">
        <v>11.78</v>
      </c>
      <c r="M8990" t="s">
        <v>363</v>
      </c>
      <c r="N8990" t="s">
        <v>383</v>
      </c>
      <c r="O8990" t="s">
        <v>384</v>
      </c>
    </row>
    <row r="8991" spans="1:15" x14ac:dyDescent="0.2">
      <c r="A8991" s="1" t="s">
        <v>505</v>
      </c>
      <c r="B8991" s="1">
        <v>46031</v>
      </c>
      <c r="C8991" t="s">
        <v>437</v>
      </c>
      <c r="D8991" t="s">
        <v>438</v>
      </c>
      <c r="F8991" t="s">
        <v>16</v>
      </c>
      <c r="G8991" t="s">
        <v>17</v>
      </c>
      <c r="H8991" s="2">
        <v>96338.52</v>
      </c>
      <c r="I8991">
        <v>0.13</v>
      </c>
      <c r="J8991" s="2">
        <v>96338.52</v>
      </c>
      <c r="K8991" s="2">
        <v>10004</v>
      </c>
      <c r="L8991">
        <v>9.6300000000000008</v>
      </c>
      <c r="M8991" t="s">
        <v>18</v>
      </c>
      <c r="N8991" t="s">
        <v>19</v>
      </c>
      <c r="O8991" t="s">
        <v>20</v>
      </c>
    </row>
    <row r="8992" spans="1:15" x14ac:dyDescent="0.2">
      <c r="A8992" s="1" t="s">
        <v>505</v>
      </c>
      <c r="B8992" s="1">
        <v>46031</v>
      </c>
      <c r="C8992">
        <v>3738</v>
      </c>
      <c r="D8992" t="s">
        <v>453</v>
      </c>
      <c r="F8992" t="s">
        <v>16</v>
      </c>
      <c r="G8992" t="s">
        <v>17</v>
      </c>
      <c r="H8992" s="2">
        <v>95223.92</v>
      </c>
      <c r="I8992">
        <v>0.13</v>
      </c>
      <c r="J8992" s="2">
        <v>95223.92</v>
      </c>
      <c r="K8992" s="2">
        <v>154000</v>
      </c>
      <c r="L8992">
        <v>0.62</v>
      </c>
      <c r="M8992" t="s">
        <v>128</v>
      </c>
      <c r="N8992" t="s">
        <v>102</v>
      </c>
      <c r="O8992" t="s">
        <v>103</v>
      </c>
    </row>
    <row r="8993" spans="1:15" x14ac:dyDescent="0.2">
      <c r="A8993" s="1" t="s">
        <v>505</v>
      </c>
      <c r="B8993" s="1">
        <v>46031</v>
      </c>
      <c r="C8993" t="s">
        <v>428</v>
      </c>
      <c r="D8993" t="s">
        <v>429</v>
      </c>
      <c r="F8993" t="s">
        <v>43</v>
      </c>
      <c r="G8993" t="s">
        <v>17</v>
      </c>
      <c r="H8993" s="2">
        <v>94369.82</v>
      </c>
      <c r="I8993">
        <v>0.13</v>
      </c>
      <c r="J8993" s="2">
        <v>94369.82</v>
      </c>
      <c r="K8993" s="2">
        <v>24912</v>
      </c>
      <c r="L8993">
        <v>3.79</v>
      </c>
      <c r="M8993" t="s">
        <v>374</v>
      </c>
      <c r="N8993" t="s">
        <v>375</v>
      </c>
      <c r="O8993" t="s">
        <v>376</v>
      </c>
    </row>
    <row r="8994" spans="1:15" x14ac:dyDescent="0.2">
      <c r="A8994" s="1" t="s">
        <v>505</v>
      </c>
      <c r="B8994" s="1">
        <v>46031</v>
      </c>
      <c r="C8994" t="s">
        <v>420</v>
      </c>
      <c r="D8994" t="s">
        <v>421</v>
      </c>
      <c r="F8994" t="s">
        <v>43</v>
      </c>
      <c r="G8994" t="s">
        <v>17</v>
      </c>
      <c r="H8994" s="2">
        <v>92660.41</v>
      </c>
      <c r="I8994">
        <v>0.13</v>
      </c>
      <c r="J8994" s="2">
        <v>92660.41</v>
      </c>
      <c r="K8994" s="2">
        <v>25341</v>
      </c>
      <c r="L8994">
        <v>3.66</v>
      </c>
      <c r="M8994" t="s">
        <v>154</v>
      </c>
      <c r="N8994" t="s">
        <v>396</v>
      </c>
      <c r="O8994" t="s">
        <v>152</v>
      </c>
    </row>
    <row r="8995" spans="1:15" x14ac:dyDescent="0.2">
      <c r="A8995" s="1" t="s">
        <v>505</v>
      </c>
      <c r="B8995" s="1">
        <v>46031</v>
      </c>
      <c r="C8995">
        <v>251270</v>
      </c>
      <c r="D8995" t="s">
        <v>458</v>
      </c>
      <c r="F8995" t="s">
        <v>69</v>
      </c>
      <c r="G8995" t="s">
        <v>17</v>
      </c>
      <c r="H8995" s="2">
        <v>87257.69</v>
      </c>
      <c r="I8995">
        <v>0.12</v>
      </c>
      <c r="J8995" s="2">
        <v>87257.69</v>
      </c>
      <c r="K8995" s="2">
        <v>2618</v>
      </c>
      <c r="L8995">
        <v>33.33</v>
      </c>
      <c r="M8995" t="s">
        <v>51</v>
      </c>
      <c r="N8995" t="s">
        <v>52</v>
      </c>
      <c r="O8995" t="s">
        <v>53</v>
      </c>
    </row>
    <row r="8996" spans="1:15" x14ac:dyDescent="0.2">
      <c r="A8996" s="1" t="s">
        <v>505</v>
      </c>
      <c r="B8996" s="1">
        <v>46031</v>
      </c>
      <c r="C8996" t="s">
        <v>449</v>
      </c>
      <c r="D8996" t="s">
        <v>450</v>
      </c>
      <c r="F8996" t="s">
        <v>43</v>
      </c>
      <c r="G8996" t="s">
        <v>17</v>
      </c>
      <c r="H8996" s="2">
        <v>86430.24</v>
      </c>
      <c r="I8996">
        <v>0.12</v>
      </c>
      <c r="J8996" s="2">
        <v>86430.24</v>
      </c>
      <c r="K8996" s="2">
        <v>11856</v>
      </c>
      <c r="L8996">
        <v>7.29</v>
      </c>
      <c r="M8996" t="s">
        <v>18</v>
      </c>
      <c r="N8996" t="s">
        <v>31</v>
      </c>
      <c r="O8996" t="s">
        <v>20</v>
      </c>
    </row>
    <row r="8997" spans="1:15" x14ac:dyDescent="0.2">
      <c r="A8997" s="1" t="s">
        <v>505</v>
      </c>
      <c r="B8997" s="1">
        <v>46031</v>
      </c>
      <c r="C8997">
        <v>263750</v>
      </c>
      <c r="D8997" t="s">
        <v>462</v>
      </c>
      <c r="F8997" t="s">
        <v>69</v>
      </c>
      <c r="G8997" t="s">
        <v>17</v>
      </c>
      <c r="H8997" s="2">
        <v>85588.93</v>
      </c>
      <c r="I8997">
        <v>0.12</v>
      </c>
      <c r="J8997" s="2">
        <v>85588.93</v>
      </c>
      <c r="K8997" s="2">
        <v>3306</v>
      </c>
      <c r="L8997">
        <v>25.89</v>
      </c>
      <c r="M8997" t="s">
        <v>51</v>
      </c>
      <c r="N8997" t="s">
        <v>463</v>
      </c>
      <c r="O8997" t="s">
        <v>53</v>
      </c>
    </row>
    <row r="8998" spans="1:15" x14ac:dyDescent="0.2">
      <c r="A8998" s="1" t="s">
        <v>505</v>
      </c>
      <c r="B8998" s="1">
        <v>46031</v>
      </c>
      <c r="C8998" t="s">
        <v>422</v>
      </c>
      <c r="D8998" t="s">
        <v>423</v>
      </c>
      <c r="F8998" t="s">
        <v>69</v>
      </c>
      <c r="G8998" t="s">
        <v>17</v>
      </c>
      <c r="H8998" s="2">
        <v>83386.98</v>
      </c>
      <c r="I8998">
        <v>0.12</v>
      </c>
      <c r="J8998" s="2">
        <v>83386.98</v>
      </c>
      <c r="K8998" s="2">
        <v>14633</v>
      </c>
      <c r="L8998">
        <v>5.7</v>
      </c>
      <c r="M8998" t="s">
        <v>363</v>
      </c>
      <c r="N8998" t="s">
        <v>383</v>
      </c>
      <c r="O8998" t="s">
        <v>384</v>
      </c>
    </row>
    <row r="8999" spans="1:15" x14ac:dyDescent="0.2">
      <c r="A8999" s="1" t="s">
        <v>505</v>
      </c>
      <c r="B8999" s="1">
        <v>46031</v>
      </c>
      <c r="C8999" t="s">
        <v>478</v>
      </c>
      <c r="D8999" t="s">
        <v>529</v>
      </c>
      <c r="F8999" t="s">
        <v>69</v>
      </c>
      <c r="G8999" t="s">
        <v>17</v>
      </c>
      <c r="H8999" s="2">
        <v>77104.639999999999</v>
      </c>
      <c r="I8999">
        <v>0.11</v>
      </c>
      <c r="J8999" s="2">
        <v>77104.639999999999</v>
      </c>
      <c r="K8999" s="2">
        <v>30119</v>
      </c>
      <c r="L8999">
        <v>2.56</v>
      </c>
      <c r="M8999" t="s">
        <v>18</v>
      </c>
      <c r="N8999" t="s">
        <v>31</v>
      </c>
      <c r="O8999" t="s">
        <v>20</v>
      </c>
    </row>
    <row r="9000" spans="1:15" x14ac:dyDescent="0.2">
      <c r="A9000" s="1" t="s">
        <v>505</v>
      </c>
      <c r="B9000" s="1">
        <v>46031</v>
      </c>
      <c r="C9000">
        <v>2439</v>
      </c>
      <c r="D9000" t="s">
        <v>457</v>
      </c>
      <c r="F9000" t="s">
        <v>43</v>
      </c>
      <c r="G9000" t="s">
        <v>17</v>
      </c>
      <c r="H9000" s="2">
        <v>72735.320000000007</v>
      </c>
      <c r="I9000">
        <v>0.1</v>
      </c>
      <c r="J9000" s="2">
        <v>72735.320000000007</v>
      </c>
      <c r="K9000" s="2">
        <v>23008</v>
      </c>
      <c r="L9000">
        <v>3.16</v>
      </c>
      <c r="M9000" t="s">
        <v>33</v>
      </c>
      <c r="N9000" t="s">
        <v>34</v>
      </c>
      <c r="O9000" t="s">
        <v>35</v>
      </c>
    </row>
    <row r="9001" spans="1:15" x14ac:dyDescent="0.2">
      <c r="A9001" s="1" t="s">
        <v>505</v>
      </c>
      <c r="B9001" s="1">
        <v>46031</v>
      </c>
      <c r="C9001">
        <v>3765</v>
      </c>
      <c r="D9001" t="s">
        <v>452</v>
      </c>
      <c r="F9001" t="s">
        <v>69</v>
      </c>
      <c r="G9001" t="s">
        <v>17</v>
      </c>
      <c r="H9001" s="2">
        <v>67158.19</v>
      </c>
      <c r="I9001">
        <v>0.09</v>
      </c>
      <c r="J9001" s="2">
        <v>67158.19</v>
      </c>
      <c r="K9001" s="2">
        <v>4100</v>
      </c>
      <c r="L9001">
        <v>16.38</v>
      </c>
      <c r="M9001" t="s">
        <v>73</v>
      </c>
      <c r="N9001" t="s">
        <v>74</v>
      </c>
      <c r="O9001" t="s">
        <v>75</v>
      </c>
    </row>
    <row r="9002" spans="1:15" x14ac:dyDescent="0.2">
      <c r="A9002" s="1" t="s">
        <v>505</v>
      </c>
      <c r="B9002" s="1">
        <v>46031</v>
      </c>
      <c r="C9002" t="s">
        <v>439</v>
      </c>
      <c r="D9002" t="s">
        <v>440</v>
      </c>
      <c r="F9002" t="s">
        <v>69</v>
      </c>
      <c r="G9002" t="s">
        <v>17</v>
      </c>
      <c r="H9002" s="2">
        <v>61946.78</v>
      </c>
      <c r="I9002">
        <v>0.09</v>
      </c>
      <c r="J9002" s="2">
        <v>61946.78</v>
      </c>
      <c r="K9002" s="2">
        <v>8761</v>
      </c>
      <c r="L9002">
        <v>7.07</v>
      </c>
      <c r="M9002" t="s">
        <v>441</v>
      </c>
      <c r="N9002" t="s">
        <v>442</v>
      </c>
      <c r="O9002" t="s">
        <v>40</v>
      </c>
    </row>
    <row r="9003" spans="1:15" x14ac:dyDescent="0.2">
      <c r="A9003" s="1" t="s">
        <v>505</v>
      </c>
      <c r="B9003" s="1">
        <v>46031</v>
      </c>
      <c r="C9003" t="s">
        <v>119</v>
      </c>
      <c r="D9003" t="s">
        <v>120</v>
      </c>
      <c r="F9003" t="s">
        <v>106</v>
      </c>
      <c r="G9003" t="s">
        <v>122</v>
      </c>
      <c r="H9003" s="2">
        <v>61778.25</v>
      </c>
      <c r="I9003">
        <v>0.09</v>
      </c>
      <c r="J9003" s="2">
        <v>61778.25</v>
      </c>
      <c r="K9003" s="2">
        <v>61778</v>
      </c>
      <c r="L9003">
        <v>1</v>
      </c>
      <c r="M9003" t="s">
        <v>123</v>
      </c>
      <c r="N9003" t="s">
        <v>108</v>
      </c>
      <c r="O9003" t="s">
        <v>20</v>
      </c>
    </row>
    <row r="9004" spans="1:15" x14ac:dyDescent="0.2">
      <c r="A9004" s="1" t="s">
        <v>505</v>
      </c>
      <c r="B9004" s="1">
        <v>46031</v>
      </c>
      <c r="C9004">
        <v>751</v>
      </c>
      <c r="D9004" t="s">
        <v>470</v>
      </c>
      <c r="F9004" t="s">
        <v>43</v>
      </c>
      <c r="G9004" t="s">
        <v>17</v>
      </c>
      <c r="H9004" s="2">
        <v>61135.839999999997</v>
      </c>
      <c r="I9004">
        <v>0.08</v>
      </c>
      <c r="J9004" s="2">
        <v>61135.839999999997</v>
      </c>
      <c r="K9004" s="2">
        <v>92000</v>
      </c>
      <c r="L9004">
        <v>0.66</v>
      </c>
      <c r="M9004" t="s">
        <v>101</v>
      </c>
      <c r="N9004" t="s">
        <v>102</v>
      </c>
      <c r="O9004" t="s">
        <v>103</v>
      </c>
    </row>
    <row r="9005" spans="1:15" x14ac:dyDescent="0.2">
      <c r="A9005" s="1" t="s">
        <v>505</v>
      </c>
      <c r="B9005" s="1">
        <v>46031</v>
      </c>
      <c r="C9005">
        <v>2121</v>
      </c>
      <c r="D9005" t="s">
        <v>456</v>
      </c>
      <c r="F9005" t="s">
        <v>69</v>
      </c>
      <c r="G9005" t="s">
        <v>17</v>
      </c>
      <c r="H9005" s="2">
        <v>58130.17</v>
      </c>
      <c r="I9005">
        <v>0.08</v>
      </c>
      <c r="J9005" s="2">
        <v>58130.17</v>
      </c>
      <c r="K9005" s="2">
        <v>3300</v>
      </c>
      <c r="L9005">
        <v>17.62</v>
      </c>
      <c r="M9005" t="s">
        <v>73</v>
      </c>
      <c r="N9005" t="s">
        <v>74</v>
      </c>
      <c r="O9005" t="s">
        <v>75</v>
      </c>
    </row>
    <row r="9006" spans="1:15" x14ac:dyDescent="0.2">
      <c r="A9006" s="1" t="s">
        <v>505</v>
      </c>
      <c r="B9006" s="1">
        <v>46031</v>
      </c>
      <c r="C9006">
        <v>6727</v>
      </c>
      <c r="D9006" t="s">
        <v>464</v>
      </c>
      <c r="F9006" t="s">
        <v>16</v>
      </c>
      <c r="G9006" t="s">
        <v>17</v>
      </c>
      <c r="H9006" s="2">
        <v>53881.24</v>
      </c>
      <c r="I9006">
        <v>7.0000000000000007E-2</v>
      </c>
      <c r="J9006" s="2">
        <v>53881.24</v>
      </c>
      <c r="K9006" s="2">
        <v>10700</v>
      </c>
      <c r="L9006">
        <v>5.04</v>
      </c>
      <c r="M9006" t="s">
        <v>73</v>
      </c>
      <c r="N9006" t="s">
        <v>74</v>
      </c>
      <c r="O9006" t="s">
        <v>75</v>
      </c>
    </row>
    <row r="9007" spans="1:15" x14ac:dyDescent="0.2">
      <c r="A9007" s="1" t="s">
        <v>505</v>
      </c>
      <c r="B9007" s="1">
        <v>46031</v>
      </c>
      <c r="C9007">
        <v>2362</v>
      </c>
      <c r="D9007" t="s">
        <v>459</v>
      </c>
      <c r="F9007" t="s">
        <v>16</v>
      </c>
      <c r="G9007" t="s">
        <v>17</v>
      </c>
      <c r="H9007" s="2">
        <v>48864.3</v>
      </c>
      <c r="I9007">
        <v>7.0000000000000007E-2</v>
      </c>
      <c r="J9007" s="2">
        <v>48864.3</v>
      </c>
      <c r="K9007" s="2">
        <v>41000</v>
      </c>
      <c r="L9007">
        <v>1.19</v>
      </c>
      <c r="M9007" t="s">
        <v>33</v>
      </c>
      <c r="N9007" t="s">
        <v>34</v>
      </c>
      <c r="O9007" t="s">
        <v>35</v>
      </c>
    </row>
    <row r="9008" spans="1:15" x14ac:dyDescent="0.2">
      <c r="A9008" s="1" t="s">
        <v>505</v>
      </c>
      <c r="B9008" s="1">
        <v>46031</v>
      </c>
      <c r="C9008">
        <v>2767</v>
      </c>
      <c r="D9008" t="s">
        <v>471</v>
      </c>
      <c r="F9008" t="s">
        <v>43</v>
      </c>
      <c r="G9008" t="s">
        <v>17</v>
      </c>
      <c r="H9008" s="2">
        <v>44465.56</v>
      </c>
      <c r="I9008">
        <v>0.06</v>
      </c>
      <c r="J9008" s="2">
        <v>44465.56</v>
      </c>
      <c r="K9008" s="2">
        <v>3900</v>
      </c>
      <c r="L9008">
        <v>11.4</v>
      </c>
      <c r="M9008" t="s">
        <v>73</v>
      </c>
      <c r="N9008" t="s">
        <v>74</v>
      </c>
      <c r="O9008" t="s">
        <v>75</v>
      </c>
    </row>
    <row r="9009" spans="1:15" x14ac:dyDescent="0.2">
      <c r="A9009" s="1" t="s">
        <v>505</v>
      </c>
      <c r="B9009" s="1">
        <v>46031</v>
      </c>
      <c r="C9009">
        <v>293490</v>
      </c>
      <c r="D9009" t="s">
        <v>469</v>
      </c>
      <c r="F9009" t="s">
        <v>69</v>
      </c>
      <c r="G9009" t="s">
        <v>17</v>
      </c>
      <c r="H9009" s="2">
        <v>35551.9</v>
      </c>
      <c r="I9009">
        <v>0.05</v>
      </c>
      <c r="J9009" s="2">
        <v>35551.9</v>
      </c>
      <c r="K9009" s="2">
        <v>3600</v>
      </c>
      <c r="L9009">
        <v>9.8800000000000008</v>
      </c>
      <c r="M9009" t="s">
        <v>51</v>
      </c>
      <c r="N9009" t="s">
        <v>463</v>
      </c>
      <c r="O9009" t="s">
        <v>53</v>
      </c>
    </row>
    <row r="9010" spans="1:15" x14ac:dyDescent="0.2">
      <c r="A9010" s="1" t="s">
        <v>505</v>
      </c>
      <c r="B9010" s="1">
        <v>46031</v>
      </c>
      <c r="C9010">
        <v>192080</v>
      </c>
      <c r="D9010" t="s">
        <v>475</v>
      </c>
      <c r="F9010" t="s">
        <v>43</v>
      </c>
      <c r="G9010" t="s">
        <v>17</v>
      </c>
      <c r="H9010" s="2">
        <v>35396.36</v>
      </c>
      <c r="I9010">
        <v>0.05</v>
      </c>
      <c r="J9010" s="2">
        <v>35396.36</v>
      </c>
      <c r="K9010">
        <v>972</v>
      </c>
      <c r="L9010">
        <v>36.42</v>
      </c>
      <c r="M9010" t="s">
        <v>51</v>
      </c>
      <c r="N9010" t="s">
        <v>52</v>
      </c>
      <c r="O9010" t="s">
        <v>53</v>
      </c>
    </row>
    <row r="9011" spans="1:15" x14ac:dyDescent="0.2">
      <c r="A9011" s="1" t="s">
        <v>505</v>
      </c>
      <c r="B9011" s="1">
        <v>46031</v>
      </c>
      <c r="C9011">
        <v>112040</v>
      </c>
      <c r="D9011" t="s">
        <v>472</v>
      </c>
      <c r="F9011" t="s">
        <v>69</v>
      </c>
      <c r="G9011" t="s">
        <v>17</v>
      </c>
      <c r="H9011" s="2">
        <v>34946.61</v>
      </c>
      <c r="I9011">
        <v>0.05</v>
      </c>
      <c r="J9011" s="2">
        <v>34946.61</v>
      </c>
      <c r="K9011" s="2">
        <v>1807</v>
      </c>
      <c r="L9011">
        <v>19.34</v>
      </c>
      <c r="M9011" t="s">
        <v>51</v>
      </c>
      <c r="N9011" t="s">
        <v>463</v>
      </c>
      <c r="O9011" t="s">
        <v>53</v>
      </c>
    </row>
    <row r="9012" spans="1:15" x14ac:dyDescent="0.2">
      <c r="A9012" s="1" t="s">
        <v>505</v>
      </c>
      <c r="B9012" s="1">
        <v>46031</v>
      </c>
      <c r="C9012">
        <v>799</v>
      </c>
      <c r="D9012" t="s">
        <v>518</v>
      </c>
      <c r="F9012" t="s">
        <v>69</v>
      </c>
      <c r="G9012" t="s">
        <v>17</v>
      </c>
      <c r="H9012" s="2">
        <v>33459.480000000003</v>
      </c>
      <c r="I9012">
        <v>0.05</v>
      </c>
      <c r="J9012" s="2">
        <v>33459.480000000003</v>
      </c>
      <c r="K9012" s="2">
        <v>69000</v>
      </c>
      <c r="L9012">
        <v>0.48</v>
      </c>
      <c r="M9012" t="s">
        <v>128</v>
      </c>
      <c r="N9012" t="s">
        <v>102</v>
      </c>
      <c r="O9012" t="s">
        <v>103</v>
      </c>
    </row>
    <row r="9013" spans="1:15" x14ac:dyDescent="0.2">
      <c r="A9013" s="1" t="s">
        <v>505</v>
      </c>
      <c r="B9013" s="1">
        <v>46031</v>
      </c>
      <c r="C9013" t="s">
        <v>53</v>
      </c>
      <c r="D9013" t="s">
        <v>124</v>
      </c>
      <c r="F9013" t="s">
        <v>106</v>
      </c>
      <c r="G9013" t="s">
        <v>107</v>
      </c>
      <c r="H9013" s="2">
        <v>30162.33</v>
      </c>
      <c r="I9013">
        <v>0.04</v>
      </c>
      <c r="J9013" s="2">
        <v>30162.33</v>
      </c>
      <c r="K9013" s="2">
        <v>43981197</v>
      </c>
      <c r="L9013">
        <v>7.0000000000000007E-2</v>
      </c>
      <c r="M9013" t="s">
        <v>51</v>
      </c>
      <c r="N9013" t="s">
        <v>108</v>
      </c>
      <c r="O9013" t="s">
        <v>53</v>
      </c>
    </row>
    <row r="9014" spans="1:15" x14ac:dyDescent="0.2">
      <c r="A9014" s="1" t="s">
        <v>505</v>
      </c>
      <c r="B9014" s="1">
        <v>46031</v>
      </c>
      <c r="C9014">
        <v>67160</v>
      </c>
      <c r="D9014" t="s">
        <v>468</v>
      </c>
      <c r="F9014" t="s">
        <v>69</v>
      </c>
      <c r="G9014" t="s">
        <v>17</v>
      </c>
      <c r="H9014" s="2">
        <v>29961.599999999999</v>
      </c>
      <c r="I9014">
        <v>0.04</v>
      </c>
      <c r="J9014" s="2">
        <v>29961.599999999999</v>
      </c>
      <c r="K9014">
        <v>655</v>
      </c>
      <c r="L9014">
        <v>45.74</v>
      </c>
      <c r="M9014" t="s">
        <v>51</v>
      </c>
      <c r="N9014" t="s">
        <v>463</v>
      </c>
      <c r="O9014" t="s">
        <v>53</v>
      </c>
    </row>
    <row r="9015" spans="1:15" x14ac:dyDescent="0.2">
      <c r="A9015" s="1" t="s">
        <v>505</v>
      </c>
      <c r="B9015" s="1">
        <v>46031</v>
      </c>
      <c r="C9015" t="s">
        <v>466</v>
      </c>
      <c r="D9015" t="s">
        <v>467</v>
      </c>
      <c r="F9015" t="s">
        <v>69</v>
      </c>
      <c r="G9015" t="s">
        <v>17</v>
      </c>
      <c r="H9015" s="2">
        <v>29772.09</v>
      </c>
      <c r="I9015">
        <v>0.04</v>
      </c>
      <c r="J9015" s="2">
        <v>29772.09</v>
      </c>
      <c r="K9015" s="2">
        <v>3557</v>
      </c>
      <c r="L9015">
        <v>8.3699999999999992</v>
      </c>
      <c r="M9015" t="s">
        <v>18</v>
      </c>
      <c r="N9015" t="s">
        <v>19</v>
      </c>
      <c r="O9015" t="s">
        <v>20</v>
      </c>
    </row>
    <row r="9016" spans="1:15" x14ac:dyDescent="0.2">
      <c r="A9016" s="1" t="s">
        <v>505</v>
      </c>
      <c r="B9016" s="1">
        <v>46031</v>
      </c>
      <c r="C9016">
        <v>777</v>
      </c>
      <c r="D9016" t="s">
        <v>517</v>
      </c>
      <c r="F9016" t="s">
        <v>69</v>
      </c>
      <c r="G9016" t="s">
        <v>17</v>
      </c>
      <c r="H9016" s="2">
        <v>29521.11</v>
      </c>
      <c r="I9016">
        <v>0.04</v>
      </c>
      <c r="J9016" s="2">
        <v>29521.11</v>
      </c>
      <c r="K9016" s="2">
        <v>22000</v>
      </c>
      <c r="L9016">
        <v>1.34</v>
      </c>
      <c r="M9016" t="s">
        <v>101</v>
      </c>
      <c r="N9016" t="s">
        <v>102</v>
      </c>
      <c r="O9016" t="s">
        <v>103</v>
      </c>
    </row>
    <row r="9017" spans="1:15" x14ac:dyDescent="0.2">
      <c r="A9017" s="1" t="s">
        <v>505</v>
      </c>
      <c r="B9017" s="1">
        <v>46031</v>
      </c>
      <c r="C9017">
        <v>6419</v>
      </c>
      <c r="D9017" t="s">
        <v>520</v>
      </c>
      <c r="F9017" t="s">
        <v>43</v>
      </c>
      <c r="G9017" t="s">
        <v>17</v>
      </c>
      <c r="H9017" s="2">
        <v>28731.59</v>
      </c>
      <c r="I9017">
        <v>0.04</v>
      </c>
      <c r="J9017" s="2">
        <v>28731.59</v>
      </c>
      <c r="K9017" s="2">
        <v>1400</v>
      </c>
      <c r="L9017">
        <v>20.52</v>
      </c>
      <c r="M9017" t="s">
        <v>73</v>
      </c>
      <c r="N9017" t="s">
        <v>74</v>
      </c>
      <c r="O9017" t="s">
        <v>75</v>
      </c>
    </row>
    <row r="9018" spans="1:15" x14ac:dyDescent="0.2">
      <c r="A9018" s="1" t="s">
        <v>505</v>
      </c>
      <c r="B9018" s="1">
        <v>46031</v>
      </c>
      <c r="C9018" t="s">
        <v>75</v>
      </c>
      <c r="D9018" t="s">
        <v>114</v>
      </c>
      <c r="F9018" t="s">
        <v>106</v>
      </c>
      <c r="G9018" t="s">
        <v>107</v>
      </c>
      <c r="H9018" s="2">
        <v>27898.41</v>
      </c>
      <c r="I9018">
        <v>0.04</v>
      </c>
      <c r="J9018" s="2">
        <v>27898.41</v>
      </c>
      <c r="K9018" s="2">
        <v>4404461</v>
      </c>
      <c r="L9018">
        <v>0.63</v>
      </c>
      <c r="M9018" t="s">
        <v>73</v>
      </c>
      <c r="N9018" t="s">
        <v>108</v>
      </c>
      <c r="O9018" t="s">
        <v>75</v>
      </c>
    </row>
    <row r="9019" spans="1:15" x14ac:dyDescent="0.2">
      <c r="A9019" s="1" t="s">
        <v>505</v>
      </c>
      <c r="B9019" s="1">
        <v>46031</v>
      </c>
      <c r="C9019">
        <v>6200</v>
      </c>
      <c r="D9019" t="s">
        <v>519</v>
      </c>
      <c r="F9019" t="s">
        <v>477</v>
      </c>
      <c r="G9019" t="s">
        <v>17</v>
      </c>
      <c r="H9019" s="2">
        <v>26168.17</v>
      </c>
      <c r="I9019">
        <v>0.04</v>
      </c>
      <c r="J9019" s="2">
        <v>26168.17</v>
      </c>
      <c r="K9019" s="2">
        <v>4700</v>
      </c>
      <c r="L9019">
        <v>5.57</v>
      </c>
      <c r="M9019" t="s">
        <v>73</v>
      </c>
      <c r="N9019" t="s">
        <v>74</v>
      </c>
      <c r="O9019" t="s">
        <v>75</v>
      </c>
    </row>
    <row r="9020" spans="1:15" x14ac:dyDescent="0.2">
      <c r="A9020" s="1" t="s">
        <v>505</v>
      </c>
      <c r="B9020" s="1">
        <v>46031</v>
      </c>
      <c r="C9020" t="s">
        <v>446</v>
      </c>
      <c r="D9020" t="s">
        <v>447</v>
      </c>
      <c r="F9020" t="s">
        <v>69</v>
      </c>
      <c r="G9020" t="s">
        <v>17</v>
      </c>
      <c r="H9020" s="2">
        <v>23670.959999999999</v>
      </c>
      <c r="I9020">
        <v>0.03</v>
      </c>
      <c r="J9020" s="2">
        <v>23670.959999999999</v>
      </c>
      <c r="K9020" s="2">
        <v>6802</v>
      </c>
      <c r="L9020">
        <v>3.48</v>
      </c>
      <c r="M9020" t="s">
        <v>18</v>
      </c>
      <c r="N9020" t="s">
        <v>19</v>
      </c>
      <c r="O9020" t="s">
        <v>20</v>
      </c>
    </row>
    <row r="9021" spans="1:15" x14ac:dyDescent="0.2">
      <c r="A9021" s="1" t="s">
        <v>505</v>
      </c>
      <c r="B9021" s="1">
        <v>46031</v>
      </c>
      <c r="C9021" t="s">
        <v>485</v>
      </c>
      <c r="D9021" t="s">
        <v>486</v>
      </c>
      <c r="F9021" t="s">
        <v>69</v>
      </c>
      <c r="G9021" t="s">
        <v>17</v>
      </c>
      <c r="H9021" s="2">
        <v>23573.439999999999</v>
      </c>
      <c r="I9021">
        <v>0.03</v>
      </c>
      <c r="J9021" s="2">
        <v>23573.439999999999</v>
      </c>
      <c r="K9021" s="2">
        <v>6512</v>
      </c>
      <c r="L9021">
        <v>3.62</v>
      </c>
      <c r="M9021" t="s">
        <v>18</v>
      </c>
      <c r="N9021" t="s">
        <v>19</v>
      </c>
      <c r="O9021" t="s">
        <v>20</v>
      </c>
    </row>
    <row r="9022" spans="1:15" x14ac:dyDescent="0.2">
      <c r="A9022" s="1" t="s">
        <v>505</v>
      </c>
      <c r="B9022" s="1">
        <v>46031</v>
      </c>
      <c r="C9022">
        <v>30520</v>
      </c>
      <c r="D9022" t="s">
        <v>521</v>
      </c>
      <c r="F9022" t="s">
        <v>16</v>
      </c>
      <c r="G9022" t="s">
        <v>17</v>
      </c>
      <c r="H9022" s="2">
        <v>22892.06</v>
      </c>
      <c r="I9022">
        <v>0.03</v>
      </c>
      <c r="J9022" s="2">
        <v>22892.06</v>
      </c>
      <c r="K9022" s="2">
        <v>1507</v>
      </c>
      <c r="L9022">
        <v>15.19</v>
      </c>
      <c r="M9022" t="s">
        <v>51</v>
      </c>
      <c r="N9022" t="s">
        <v>463</v>
      </c>
      <c r="O9022" t="s">
        <v>53</v>
      </c>
    </row>
    <row r="9023" spans="1:15" x14ac:dyDescent="0.2">
      <c r="A9023" s="1" t="s">
        <v>505</v>
      </c>
      <c r="B9023" s="1">
        <v>46031</v>
      </c>
      <c r="C9023">
        <v>376300</v>
      </c>
      <c r="D9023" t="s">
        <v>484</v>
      </c>
      <c r="F9023" t="s">
        <v>69</v>
      </c>
      <c r="G9023" t="s">
        <v>17</v>
      </c>
      <c r="H9023" s="2">
        <v>22337.31</v>
      </c>
      <c r="I9023">
        <v>0.03</v>
      </c>
      <c r="J9023" s="2">
        <v>22337.31</v>
      </c>
      <c r="K9023">
        <v>901</v>
      </c>
      <c r="L9023">
        <v>24.79</v>
      </c>
      <c r="M9023" t="s">
        <v>51</v>
      </c>
      <c r="N9023" t="s">
        <v>463</v>
      </c>
      <c r="O9023" t="s">
        <v>53</v>
      </c>
    </row>
    <row r="9024" spans="1:15" x14ac:dyDescent="0.2">
      <c r="A9024" s="1" t="s">
        <v>505</v>
      </c>
      <c r="B9024" s="1">
        <v>46031</v>
      </c>
      <c r="C9024" t="s">
        <v>522</v>
      </c>
      <c r="D9024" t="s">
        <v>523</v>
      </c>
      <c r="F9024" t="s">
        <v>69</v>
      </c>
      <c r="G9024" t="s">
        <v>17</v>
      </c>
      <c r="H9024" s="2">
        <v>19111.060000000001</v>
      </c>
      <c r="I9024">
        <v>0.03</v>
      </c>
      <c r="J9024" s="2">
        <v>19111.060000000001</v>
      </c>
      <c r="K9024" s="2">
        <v>768100</v>
      </c>
      <c r="L9024">
        <v>0.02</v>
      </c>
      <c r="M9024" t="s">
        <v>524</v>
      </c>
      <c r="N9024" t="s">
        <v>525</v>
      </c>
      <c r="O9024" t="s">
        <v>526</v>
      </c>
    </row>
    <row r="9025" spans="1:15" x14ac:dyDescent="0.2">
      <c r="A9025" s="1" t="s">
        <v>505</v>
      </c>
      <c r="B9025" s="1">
        <v>46031</v>
      </c>
      <c r="C9025">
        <v>225570</v>
      </c>
      <c r="D9025" t="s">
        <v>527</v>
      </c>
      <c r="F9025" t="s">
        <v>69</v>
      </c>
      <c r="G9025" t="s">
        <v>17</v>
      </c>
      <c r="H9025" s="2">
        <v>18719.04</v>
      </c>
      <c r="I9025">
        <v>0.03</v>
      </c>
      <c r="J9025" s="2">
        <v>18719.04</v>
      </c>
      <c r="K9025" s="2">
        <v>2203</v>
      </c>
      <c r="L9025">
        <v>8.5</v>
      </c>
      <c r="M9025" t="s">
        <v>51</v>
      </c>
      <c r="N9025" t="s">
        <v>463</v>
      </c>
      <c r="O9025" t="s">
        <v>53</v>
      </c>
    </row>
    <row r="9026" spans="1:15" x14ac:dyDescent="0.2">
      <c r="A9026" s="1" t="s">
        <v>505</v>
      </c>
      <c r="B9026" s="1">
        <v>46031</v>
      </c>
      <c r="C9026" t="s">
        <v>490</v>
      </c>
      <c r="D9026" t="s">
        <v>491</v>
      </c>
      <c r="F9026" t="s">
        <v>106</v>
      </c>
      <c r="G9026" t="s">
        <v>117</v>
      </c>
      <c r="H9026" s="2">
        <v>17000</v>
      </c>
      <c r="I9026">
        <v>0.02</v>
      </c>
      <c r="J9026" s="2">
        <v>17000</v>
      </c>
      <c r="K9026" s="2">
        <v>17000</v>
      </c>
      <c r="L9026">
        <v>100</v>
      </c>
      <c r="M9026" t="s">
        <v>18</v>
      </c>
      <c r="N9026" t="s">
        <v>108</v>
      </c>
      <c r="O9026" t="s">
        <v>20</v>
      </c>
    </row>
    <row r="9027" spans="1:15" x14ac:dyDescent="0.2">
      <c r="A9027" s="1" t="s">
        <v>505</v>
      </c>
      <c r="B9027" s="1">
        <v>46031</v>
      </c>
      <c r="C9027">
        <v>3632</v>
      </c>
      <c r="D9027" t="s">
        <v>487</v>
      </c>
      <c r="F9027" t="s">
        <v>69</v>
      </c>
      <c r="G9027" t="s">
        <v>17</v>
      </c>
      <c r="H9027" s="2">
        <v>15957.56</v>
      </c>
      <c r="I9027">
        <v>0.02</v>
      </c>
      <c r="J9027" s="2">
        <v>15957.56</v>
      </c>
      <c r="K9027" s="2">
        <v>6100</v>
      </c>
      <c r="L9027">
        <v>2.62</v>
      </c>
      <c r="M9027" t="s">
        <v>73</v>
      </c>
      <c r="N9027" t="s">
        <v>74</v>
      </c>
      <c r="O9027" t="s">
        <v>75</v>
      </c>
    </row>
    <row r="9028" spans="1:15" x14ac:dyDescent="0.2">
      <c r="A9028" s="1" t="s">
        <v>505</v>
      </c>
      <c r="B9028" s="1">
        <v>46031</v>
      </c>
      <c r="C9028" t="s">
        <v>103</v>
      </c>
      <c r="D9028" t="s">
        <v>127</v>
      </c>
      <c r="F9028" t="s">
        <v>106</v>
      </c>
      <c r="G9028" t="s">
        <v>107</v>
      </c>
      <c r="H9028" s="2">
        <v>15144.9</v>
      </c>
      <c r="I9028">
        <v>0.02</v>
      </c>
      <c r="J9028" s="2">
        <v>15144.9</v>
      </c>
      <c r="K9028" s="2">
        <v>118056</v>
      </c>
      <c r="L9028">
        <v>12.83</v>
      </c>
      <c r="M9028" t="s">
        <v>128</v>
      </c>
      <c r="N9028" t="s">
        <v>108</v>
      </c>
      <c r="O9028" t="s">
        <v>103</v>
      </c>
    </row>
    <row r="9029" spans="1:15" x14ac:dyDescent="0.2">
      <c r="A9029" s="1" t="s">
        <v>505</v>
      </c>
      <c r="B9029" s="1">
        <v>46031</v>
      </c>
      <c r="C9029">
        <v>194480</v>
      </c>
      <c r="D9029" t="s">
        <v>492</v>
      </c>
      <c r="F9029" t="s">
        <v>69</v>
      </c>
      <c r="G9029" t="s">
        <v>17</v>
      </c>
      <c r="H9029" s="2">
        <v>14430.61</v>
      </c>
      <c r="I9029">
        <v>0.02</v>
      </c>
      <c r="J9029" s="2">
        <v>14430.61</v>
      </c>
      <c r="K9029">
        <v>668</v>
      </c>
      <c r="L9029">
        <v>21.6</v>
      </c>
      <c r="M9029" t="s">
        <v>51</v>
      </c>
      <c r="N9029" t="s">
        <v>463</v>
      </c>
      <c r="O9029" t="s">
        <v>53</v>
      </c>
    </row>
    <row r="9030" spans="1:15" x14ac:dyDescent="0.2">
      <c r="A9030" s="1" t="s">
        <v>505</v>
      </c>
      <c r="B9030" s="1">
        <v>46031</v>
      </c>
      <c r="C9030" t="s">
        <v>389</v>
      </c>
      <c r="D9030" t="s">
        <v>494</v>
      </c>
      <c r="F9030" t="s">
        <v>106</v>
      </c>
      <c r="G9030" t="s">
        <v>107</v>
      </c>
      <c r="H9030" s="2">
        <v>8419.7999999999993</v>
      </c>
      <c r="I9030">
        <v>0.01</v>
      </c>
      <c r="J9030" s="2">
        <v>8419.7999999999993</v>
      </c>
      <c r="K9030" s="2">
        <v>6746</v>
      </c>
      <c r="L9030">
        <v>124.82</v>
      </c>
      <c r="M9030" t="s">
        <v>387</v>
      </c>
      <c r="N9030" t="s">
        <v>108</v>
      </c>
      <c r="O9030" t="s">
        <v>389</v>
      </c>
    </row>
    <row r="9031" spans="1:15" x14ac:dyDescent="0.2">
      <c r="A9031" s="1" t="s">
        <v>505</v>
      </c>
      <c r="B9031" s="1">
        <v>46031</v>
      </c>
      <c r="C9031" t="s">
        <v>526</v>
      </c>
      <c r="D9031" t="s">
        <v>528</v>
      </c>
      <c r="F9031" t="s">
        <v>106</v>
      </c>
      <c r="G9031" t="s">
        <v>107</v>
      </c>
      <c r="H9031" s="2">
        <v>6699.51</v>
      </c>
      <c r="I9031">
        <v>0.01</v>
      </c>
      <c r="J9031" s="2">
        <v>6699.51</v>
      </c>
      <c r="K9031" s="2">
        <v>112551723</v>
      </c>
      <c r="L9031">
        <v>0.01</v>
      </c>
      <c r="M9031" t="s">
        <v>524</v>
      </c>
      <c r="N9031" t="s">
        <v>108</v>
      </c>
      <c r="O9031" t="s">
        <v>526</v>
      </c>
    </row>
    <row r="9032" spans="1:15" x14ac:dyDescent="0.2">
      <c r="A9032" s="1" t="s">
        <v>505</v>
      </c>
      <c r="B9032" s="1">
        <v>46031</v>
      </c>
      <c r="C9032" t="s">
        <v>152</v>
      </c>
      <c r="D9032" t="s">
        <v>153</v>
      </c>
      <c r="F9032" t="s">
        <v>106</v>
      </c>
      <c r="G9032" t="s">
        <v>107</v>
      </c>
      <c r="H9032" s="2">
        <v>5758.04</v>
      </c>
      <c r="I9032">
        <v>0.01</v>
      </c>
      <c r="J9032" s="2">
        <v>5758.04</v>
      </c>
      <c r="K9032" s="2">
        <v>4291</v>
      </c>
      <c r="L9032">
        <v>134.18</v>
      </c>
      <c r="M9032" t="s">
        <v>154</v>
      </c>
      <c r="N9032" t="s">
        <v>108</v>
      </c>
      <c r="O9032" t="s">
        <v>152</v>
      </c>
    </row>
    <row r="9033" spans="1:15" x14ac:dyDescent="0.2">
      <c r="A9033" s="1" t="s">
        <v>505</v>
      </c>
      <c r="B9033" s="1">
        <v>46031</v>
      </c>
      <c r="C9033" t="s">
        <v>384</v>
      </c>
      <c r="D9033" t="s">
        <v>493</v>
      </c>
      <c r="F9033" t="s">
        <v>106</v>
      </c>
      <c r="G9033" t="s">
        <v>107</v>
      </c>
      <c r="H9033" s="2">
        <v>4139.6099999999997</v>
      </c>
      <c r="I9033">
        <v>0.01</v>
      </c>
      <c r="J9033" s="2">
        <v>4139.6099999999997</v>
      </c>
      <c r="K9033" s="2">
        <v>38123</v>
      </c>
      <c r="L9033">
        <v>10.86</v>
      </c>
      <c r="M9033" t="s">
        <v>363</v>
      </c>
      <c r="N9033" t="s">
        <v>108</v>
      </c>
      <c r="O9033" t="s">
        <v>384</v>
      </c>
    </row>
    <row r="9034" spans="1:15" x14ac:dyDescent="0.2">
      <c r="A9034" s="1" t="s">
        <v>505</v>
      </c>
      <c r="B9034" s="1">
        <v>46031</v>
      </c>
      <c r="C9034" t="s">
        <v>376</v>
      </c>
      <c r="D9034" t="s">
        <v>495</v>
      </c>
      <c r="F9034" t="s">
        <v>106</v>
      </c>
      <c r="G9034" t="s">
        <v>107</v>
      </c>
      <c r="H9034" s="2">
        <v>3704.15</v>
      </c>
      <c r="I9034">
        <v>0.01</v>
      </c>
      <c r="J9034" s="2">
        <v>3704.15</v>
      </c>
      <c r="K9034" s="2">
        <v>5544</v>
      </c>
      <c r="L9034">
        <v>66.81</v>
      </c>
      <c r="M9034" t="s">
        <v>374</v>
      </c>
      <c r="N9034" t="s">
        <v>108</v>
      </c>
      <c r="O9034" t="s">
        <v>376</v>
      </c>
    </row>
    <row r="9035" spans="1:15" x14ac:dyDescent="0.2">
      <c r="A9035" s="1" t="s">
        <v>505</v>
      </c>
      <c r="B9035" s="1">
        <v>46031</v>
      </c>
      <c r="C9035" t="s">
        <v>496</v>
      </c>
      <c r="D9035" t="s">
        <v>497</v>
      </c>
      <c r="F9035" t="s">
        <v>106</v>
      </c>
      <c r="G9035" t="s">
        <v>107</v>
      </c>
      <c r="H9035" s="2">
        <v>3568.43</v>
      </c>
      <c r="I9035">
        <v>0</v>
      </c>
      <c r="J9035" s="2">
        <v>3568.43</v>
      </c>
      <c r="K9035" s="2">
        <v>14536</v>
      </c>
      <c r="L9035">
        <v>24.55</v>
      </c>
      <c r="M9035" t="s">
        <v>498</v>
      </c>
      <c r="N9035" t="s">
        <v>108</v>
      </c>
      <c r="O9035" t="s">
        <v>496</v>
      </c>
    </row>
    <row r="9036" spans="1:15" x14ac:dyDescent="0.2">
      <c r="A9036" s="1" t="s">
        <v>505</v>
      </c>
      <c r="B9036" s="1">
        <v>46031</v>
      </c>
      <c r="C9036" t="s">
        <v>40</v>
      </c>
      <c r="D9036" t="s">
        <v>125</v>
      </c>
      <c r="F9036" t="s">
        <v>106</v>
      </c>
      <c r="G9036" t="s">
        <v>107</v>
      </c>
      <c r="H9036" s="2">
        <v>2382.73</v>
      </c>
      <c r="I9036">
        <v>0</v>
      </c>
      <c r="J9036" s="2">
        <v>2382.73</v>
      </c>
      <c r="K9036" s="2">
        <v>2047</v>
      </c>
      <c r="L9036">
        <v>116.41</v>
      </c>
      <c r="M9036" t="s">
        <v>126</v>
      </c>
      <c r="N9036" t="s">
        <v>108</v>
      </c>
      <c r="O9036" t="s">
        <v>40</v>
      </c>
    </row>
    <row r="9037" spans="1:15" x14ac:dyDescent="0.2">
      <c r="A9037" s="1" t="s">
        <v>505</v>
      </c>
      <c r="B9037" s="1">
        <v>46031</v>
      </c>
      <c r="C9037" t="s">
        <v>414</v>
      </c>
      <c r="D9037" t="s">
        <v>499</v>
      </c>
      <c r="F9037" t="s">
        <v>106</v>
      </c>
      <c r="G9037" t="s">
        <v>107</v>
      </c>
      <c r="H9037" s="2">
        <v>2339.4299999999998</v>
      </c>
      <c r="I9037">
        <v>0</v>
      </c>
      <c r="J9037" s="2">
        <v>2339.4299999999998</v>
      </c>
      <c r="K9037" s="2">
        <v>8463</v>
      </c>
      <c r="L9037">
        <v>27.64</v>
      </c>
      <c r="M9037" t="s">
        <v>412</v>
      </c>
      <c r="N9037" t="s">
        <v>108</v>
      </c>
      <c r="O9037" t="s">
        <v>414</v>
      </c>
    </row>
    <row r="9038" spans="1:15" x14ac:dyDescent="0.2">
      <c r="A9038" s="1" t="s">
        <v>505</v>
      </c>
      <c r="B9038" s="1">
        <v>46031</v>
      </c>
      <c r="C9038" t="s">
        <v>35</v>
      </c>
      <c r="D9038" t="s">
        <v>113</v>
      </c>
      <c r="F9038" t="s">
        <v>106</v>
      </c>
      <c r="G9038" t="s">
        <v>107</v>
      </c>
      <c r="H9038" s="2">
        <v>1733.75</v>
      </c>
      <c r="I9038">
        <v>0</v>
      </c>
      <c r="J9038" s="2">
        <v>1733.75</v>
      </c>
      <c r="K9038" s="2">
        <v>54843</v>
      </c>
      <c r="L9038">
        <v>3.16</v>
      </c>
      <c r="M9038" t="s">
        <v>33</v>
      </c>
      <c r="N9038" t="s">
        <v>108</v>
      </c>
      <c r="O9038" t="s">
        <v>35</v>
      </c>
    </row>
    <row r="9039" spans="1:15" x14ac:dyDescent="0.2">
      <c r="A9039" s="1" t="s">
        <v>505</v>
      </c>
      <c r="B9039" s="1">
        <v>46031</v>
      </c>
      <c r="C9039" t="s">
        <v>500</v>
      </c>
      <c r="D9039" t="s">
        <v>501</v>
      </c>
      <c r="F9039" t="s">
        <v>106</v>
      </c>
      <c r="G9039" t="s">
        <v>107</v>
      </c>
      <c r="H9039" s="2">
        <v>1007.78</v>
      </c>
      <c r="I9039">
        <v>0</v>
      </c>
      <c r="J9039" s="2">
        <v>1007.78</v>
      </c>
      <c r="K9039" s="2">
        <v>10174</v>
      </c>
      <c r="L9039">
        <v>9.91</v>
      </c>
      <c r="M9039" t="s">
        <v>502</v>
      </c>
      <c r="N9039" t="s">
        <v>108</v>
      </c>
      <c r="O9039" t="s">
        <v>500</v>
      </c>
    </row>
    <row r="9040" spans="1:15" x14ac:dyDescent="0.2">
      <c r="A9040" s="1" t="s">
        <v>505</v>
      </c>
      <c r="B9040" s="1">
        <v>46031</v>
      </c>
      <c r="C9040" t="s">
        <v>725</v>
      </c>
      <c r="D9040" t="s">
        <v>726</v>
      </c>
      <c r="F9040" t="s">
        <v>106</v>
      </c>
      <c r="G9040" t="s">
        <v>132</v>
      </c>
      <c r="H9040">
        <v>0</v>
      </c>
      <c r="I9040">
        <v>0</v>
      </c>
      <c r="J9040" s="2">
        <v>259382.5</v>
      </c>
      <c r="K9040">
        <v>5</v>
      </c>
      <c r="L9040" s="2">
        <v>25938.25</v>
      </c>
      <c r="M9040" t="s">
        <v>108</v>
      </c>
      <c r="N9040" t="s">
        <v>133</v>
      </c>
      <c r="O9040" t="s">
        <v>20</v>
      </c>
    </row>
    <row r="9041" spans="1:15" x14ac:dyDescent="0.2">
      <c r="A9041" s="1" t="s">
        <v>186</v>
      </c>
      <c r="B9041" s="1">
        <v>46049</v>
      </c>
      <c r="C9041" t="s">
        <v>58</v>
      </c>
      <c r="D9041" t="s">
        <v>59</v>
      </c>
      <c r="E9041" t="s">
        <v>15</v>
      </c>
      <c r="F9041" t="s">
        <v>16</v>
      </c>
      <c r="G9041" t="s">
        <v>17</v>
      </c>
      <c r="H9041" s="2">
        <v>31280389.760000002</v>
      </c>
      <c r="I9041">
        <v>6.59</v>
      </c>
      <c r="J9041" s="2">
        <v>31280389.760000002</v>
      </c>
      <c r="K9041" s="2">
        <v>76249</v>
      </c>
      <c r="L9041">
        <v>410.24</v>
      </c>
      <c r="M9041" t="s">
        <v>18</v>
      </c>
      <c r="N9041" t="s">
        <v>19</v>
      </c>
      <c r="O9041" t="s">
        <v>20</v>
      </c>
    </row>
    <row r="9042" spans="1:15" x14ac:dyDescent="0.2">
      <c r="A9042" s="1" t="s">
        <v>186</v>
      </c>
      <c r="B9042" s="1">
        <v>46049</v>
      </c>
      <c r="C9042">
        <v>5930</v>
      </c>
      <c r="D9042" t="s">
        <v>50</v>
      </c>
      <c r="E9042" t="s">
        <v>15</v>
      </c>
      <c r="F9042" t="s">
        <v>16</v>
      </c>
      <c r="G9042" t="s">
        <v>17</v>
      </c>
      <c r="H9042" s="2">
        <v>26657717.760000002</v>
      </c>
      <c r="I9042">
        <v>5.61</v>
      </c>
      <c r="J9042" s="2">
        <v>26657717.760000002</v>
      </c>
      <c r="K9042" s="2">
        <v>241666</v>
      </c>
      <c r="L9042">
        <v>110.31</v>
      </c>
      <c r="M9042" t="s">
        <v>51</v>
      </c>
      <c r="N9042" t="s">
        <v>52</v>
      </c>
      <c r="O9042" t="s">
        <v>53</v>
      </c>
    </row>
    <row r="9043" spans="1:15" x14ac:dyDescent="0.2">
      <c r="A9043" s="1" t="s">
        <v>186</v>
      </c>
      <c r="B9043" s="1">
        <v>46049</v>
      </c>
      <c r="C9043" t="s">
        <v>36</v>
      </c>
      <c r="D9043" t="s">
        <v>37</v>
      </c>
      <c r="E9043" t="s">
        <v>15</v>
      </c>
      <c r="F9043" t="s">
        <v>16</v>
      </c>
      <c r="G9043" t="s">
        <v>17</v>
      </c>
      <c r="H9043" s="2">
        <v>25949017.800000001</v>
      </c>
      <c r="I9043">
        <v>5.46</v>
      </c>
      <c r="J9043" s="2">
        <v>25949017.800000001</v>
      </c>
      <c r="K9043" s="2">
        <v>17831</v>
      </c>
      <c r="L9043" s="2">
        <v>1455.28</v>
      </c>
      <c r="M9043" t="s">
        <v>38</v>
      </c>
      <c r="N9043" t="s">
        <v>39</v>
      </c>
      <c r="O9043" t="s">
        <v>40</v>
      </c>
    </row>
    <row r="9044" spans="1:15" x14ac:dyDescent="0.2">
      <c r="A9044" s="1" t="s">
        <v>186</v>
      </c>
      <c r="B9044" s="1">
        <v>46049</v>
      </c>
      <c r="C9044">
        <v>2330</v>
      </c>
      <c r="D9044" t="s">
        <v>32</v>
      </c>
      <c r="E9044" t="s">
        <v>15</v>
      </c>
      <c r="F9044" t="s">
        <v>16</v>
      </c>
      <c r="G9044" t="s">
        <v>17</v>
      </c>
      <c r="H9044" s="2">
        <v>23757480.460000001</v>
      </c>
      <c r="I9044">
        <v>5</v>
      </c>
      <c r="J9044" s="2">
        <v>23757480.460000001</v>
      </c>
      <c r="K9044" s="2">
        <v>419126</v>
      </c>
      <c r="L9044">
        <v>56.68</v>
      </c>
      <c r="M9044" t="s">
        <v>33</v>
      </c>
      <c r="N9044" t="s">
        <v>34</v>
      </c>
      <c r="O9044" t="s">
        <v>35</v>
      </c>
    </row>
    <row r="9045" spans="1:15" x14ac:dyDescent="0.2">
      <c r="A9045" s="1" t="s">
        <v>186</v>
      </c>
      <c r="B9045" s="1">
        <v>46049</v>
      </c>
      <c r="C9045" t="s">
        <v>157</v>
      </c>
      <c r="D9045" t="s">
        <v>158</v>
      </c>
      <c r="E9045" t="s">
        <v>15</v>
      </c>
      <c r="F9045" t="s">
        <v>16</v>
      </c>
      <c r="G9045" t="s">
        <v>17</v>
      </c>
      <c r="H9045" s="2">
        <v>23101718.850000001</v>
      </c>
      <c r="I9045">
        <v>4.8600000000000003</v>
      </c>
      <c r="J9045" s="2">
        <v>23101718.850000001</v>
      </c>
      <c r="K9045" s="2">
        <v>69435</v>
      </c>
      <c r="L9045">
        <v>332.71</v>
      </c>
      <c r="M9045" t="s">
        <v>18</v>
      </c>
      <c r="N9045" t="s">
        <v>19</v>
      </c>
      <c r="O9045" t="s">
        <v>20</v>
      </c>
    </row>
    <row r="9046" spans="1:15" x14ac:dyDescent="0.2">
      <c r="A9046" s="1" t="s">
        <v>186</v>
      </c>
      <c r="B9046" s="1">
        <v>46049</v>
      </c>
      <c r="C9046" t="s">
        <v>27</v>
      </c>
      <c r="D9046" t="s">
        <v>28</v>
      </c>
      <c r="E9046" t="s">
        <v>15</v>
      </c>
      <c r="F9046" t="s">
        <v>16</v>
      </c>
      <c r="G9046" t="s">
        <v>17</v>
      </c>
      <c r="H9046" s="2">
        <v>22432434.210000001</v>
      </c>
      <c r="I9046">
        <v>4.72</v>
      </c>
      <c r="J9046" s="2">
        <v>22432434.210000001</v>
      </c>
      <c r="K9046" s="2">
        <v>89007</v>
      </c>
      <c r="L9046">
        <v>252.03</v>
      </c>
      <c r="M9046" t="s">
        <v>18</v>
      </c>
      <c r="N9046" t="s">
        <v>19</v>
      </c>
      <c r="O9046" t="s">
        <v>20</v>
      </c>
    </row>
    <row r="9047" spans="1:15" x14ac:dyDescent="0.2">
      <c r="A9047" s="1" t="s">
        <v>186</v>
      </c>
      <c r="B9047" s="1">
        <v>46049</v>
      </c>
      <c r="C9047" t="s">
        <v>41</v>
      </c>
      <c r="D9047" t="s">
        <v>42</v>
      </c>
      <c r="E9047" t="s">
        <v>15</v>
      </c>
      <c r="F9047" t="s">
        <v>43</v>
      </c>
      <c r="G9047" t="s">
        <v>17</v>
      </c>
      <c r="H9047" s="2">
        <v>20964182.399999999</v>
      </c>
      <c r="I9047">
        <v>4.41</v>
      </c>
      <c r="J9047" s="2">
        <v>20964182.399999999</v>
      </c>
      <c r="K9047" s="2">
        <v>85680</v>
      </c>
      <c r="L9047">
        <v>244.68</v>
      </c>
      <c r="M9047" t="s">
        <v>18</v>
      </c>
      <c r="N9047" t="s">
        <v>19</v>
      </c>
      <c r="O9047" t="s">
        <v>20</v>
      </c>
    </row>
    <row r="9048" spans="1:15" x14ac:dyDescent="0.2">
      <c r="A9048" s="1" t="s">
        <v>186</v>
      </c>
      <c r="B9048" s="1">
        <v>46049</v>
      </c>
      <c r="C9048" t="s">
        <v>25</v>
      </c>
      <c r="D9048" t="s">
        <v>26</v>
      </c>
      <c r="E9048" t="s">
        <v>15</v>
      </c>
      <c r="F9048" t="s">
        <v>16</v>
      </c>
      <c r="G9048" t="s">
        <v>17</v>
      </c>
      <c r="H9048" s="2">
        <v>20536803.239999998</v>
      </c>
      <c r="I9048">
        <v>4.32</v>
      </c>
      <c r="J9048" s="2">
        <v>20536803.239999998</v>
      </c>
      <c r="K9048" s="2">
        <v>108937</v>
      </c>
      <c r="L9048">
        <v>188.52</v>
      </c>
      <c r="M9048" t="s">
        <v>18</v>
      </c>
      <c r="N9048" t="s">
        <v>19</v>
      </c>
      <c r="O9048" t="s">
        <v>20</v>
      </c>
    </row>
    <row r="9049" spans="1:15" x14ac:dyDescent="0.2">
      <c r="A9049" s="1" t="s">
        <v>186</v>
      </c>
      <c r="B9049" s="1">
        <v>46049</v>
      </c>
      <c r="C9049" t="s">
        <v>23</v>
      </c>
      <c r="D9049" t="s">
        <v>24</v>
      </c>
      <c r="E9049" t="s">
        <v>15</v>
      </c>
      <c r="F9049" t="s">
        <v>16</v>
      </c>
      <c r="G9049" t="s">
        <v>17</v>
      </c>
      <c r="H9049" s="2">
        <v>19592285.440000001</v>
      </c>
      <c r="I9049">
        <v>4.13</v>
      </c>
      <c r="J9049" s="2">
        <v>19592285.440000001</v>
      </c>
      <c r="K9049" s="2">
        <v>40768</v>
      </c>
      <c r="L9049">
        <v>480.58</v>
      </c>
      <c r="M9049" t="s">
        <v>18</v>
      </c>
      <c r="N9049" t="s">
        <v>19</v>
      </c>
      <c r="O9049" t="s">
        <v>20</v>
      </c>
    </row>
    <row r="9050" spans="1:15" x14ac:dyDescent="0.2">
      <c r="A9050" s="1" t="s">
        <v>186</v>
      </c>
      <c r="B9050" s="1">
        <v>46049</v>
      </c>
      <c r="C9050" t="s">
        <v>44</v>
      </c>
      <c r="D9050" t="s">
        <v>45</v>
      </c>
      <c r="E9050" t="s">
        <v>15</v>
      </c>
      <c r="F9050" t="s">
        <v>16</v>
      </c>
      <c r="G9050" t="s">
        <v>17</v>
      </c>
      <c r="H9050" s="2">
        <v>19564411.440000001</v>
      </c>
      <c r="I9050">
        <v>4.12</v>
      </c>
      <c r="J9050" s="2">
        <v>19564411.440000001</v>
      </c>
      <c r="K9050" s="2">
        <v>248658</v>
      </c>
      <c r="L9050">
        <v>78.680000000000007</v>
      </c>
      <c r="M9050" t="s">
        <v>18</v>
      </c>
      <c r="N9050" t="s">
        <v>19</v>
      </c>
      <c r="O9050" t="s">
        <v>20</v>
      </c>
    </row>
    <row r="9051" spans="1:15" x14ac:dyDescent="0.2">
      <c r="A9051" s="1" t="s">
        <v>186</v>
      </c>
      <c r="B9051" s="1">
        <v>46049</v>
      </c>
      <c r="C9051" t="s">
        <v>46</v>
      </c>
      <c r="D9051" t="s">
        <v>47</v>
      </c>
      <c r="E9051" t="s">
        <v>15</v>
      </c>
      <c r="F9051" t="s">
        <v>16</v>
      </c>
      <c r="G9051" t="s">
        <v>17</v>
      </c>
      <c r="H9051" s="2">
        <v>18658052.98</v>
      </c>
      <c r="I9051">
        <v>3.93</v>
      </c>
      <c r="J9051" s="2">
        <v>18658052.98</v>
      </c>
      <c r="K9051" s="2">
        <v>63493</v>
      </c>
      <c r="L9051">
        <v>293.86</v>
      </c>
      <c r="M9051" t="s">
        <v>18</v>
      </c>
      <c r="N9051" t="s">
        <v>31</v>
      </c>
      <c r="O9051" t="s">
        <v>20</v>
      </c>
    </row>
    <row r="9052" spans="1:15" x14ac:dyDescent="0.2">
      <c r="A9052" s="1" t="s">
        <v>186</v>
      </c>
      <c r="B9052" s="1">
        <v>46049</v>
      </c>
      <c r="C9052" t="s">
        <v>60</v>
      </c>
      <c r="D9052" t="s">
        <v>61</v>
      </c>
      <c r="E9052" t="s">
        <v>15</v>
      </c>
      <c r="F9052" t="s">
        <v>16</v>
      </c>
      <c r="G9052" t="s">
        <v>17</v>
      </c>
      <c r="H9052" s="2">
        <v>18503745.84</v>
      </c>
      <c r="I9052">
        <v>3.9</v>
      </c>
      <c r="J9052" s="2">
        <v>18503745.84</v>
      </c>
      <c r="K9052" s="2">
        <v>11448</v>
      </c>
      <c r="L9052" s="2">
        <v>1616.33</v>
      </c>
      <c r="M9052" t="s">
        <v>18</v>
      </c>
      <c r="N9052" t="s">
        <v>19</v>
      </c>
      <c r="O9052" t="s">
        <v>20</v>
      </c>
    </row>
    <row r="9053" spans="1:15" x14ac:dyDescent="0.2">
      <c r="A9053" s="1" t="s">
        <v>186</v>
      </c>
      <c r="B9053" s="1">
        <v>46049</v>
      </c>
      <c r="C9053" t="s">
        <v>54</v>
      </c>
      <c r="D9053" t="s">
        <v>55</v>
      </c>
      <c r="E9053" t="s">
        <v>15</v>
      </c>
      <c r="F9053" t="s">
        <v>16</v>
      </c>
      <c r="G9053" t="s">
        <v>17</v>
      </c>
      <c r="H9053" s="2">
        <v>18310309.920000002</v>
      </c>
      <c r="I9053">
        <v>3.86</v>
      </c>
      <c r="J9053" s="2">
        <v>18310309.920000002</v>
      </c>
      <c r="K9053" s="2">
        <v>70896</v>
      </c>
      <c r="L9053">
        <v>258.27</v>
      </c>
      <c r="M9053" t="s">
        <v>18</v>
      </c>
      <c r="N9053" t="s">
        <v>19</v>
      </c>
      <c r="O9053" t="s">
        <v>20</v>
      </c>
    </row>
    <row r="9054" spans="1:15" x14ac:dyDescent="0.2">
      <c r="A9054" s="1" t="s">
        <v>186</v>
      </c>
      <c r="B9054" s="1">
        <v>46049</v>
      </c>
      <c r="C9054" t="s">
        <v>62</v>
      </c>
      <c r="D9054" t="s">
        <v>63</v>
      </c>
      <c r="E9054" t="s">
        <v>15</v>
      </c>
      <c r="F9054" t="s">
        <v>16</v>
      </c>
      <c r="G9054" t="s">
        <v>17</v>
      </c>
      <c r="H9054" s="2">
        <v>18286565.379999999</v>
      </c>
      <c r="I9054">
        <v>3.85</v>
      </c>
      <c r="J9054" s="2">
        <v>18286565.379999999</v>
      </c>
      <c r="K9054" s="2">
        <v>416266</v>
      </c>
      <c r="L9054">
        <v>43.93</v>
      </c>
      <c r="M9054" t="s">
        <v>18</v>
      </c>
      <c r="N9054" t="s">
        <v>19</v>
      </c>
      <c r="O9054" t="s">
        <v>20</v>
      </c>
    </row>
    <row r="9055" spans="1:15" x14ac:dyDescent="0.2">
      <c r="A9055" s="1" t="s">
        <v>186</v>
      </c>
      <c r="B9055" s="1">
        <v>46049</v>
      </c>
      <c r="C9055" t="s">
        <v>13</v>
      </c>
      <c r="D9055" t="s">
        <v>14</v>
      </c>
      <c r="E9055" t="s">
        <v>15</v>
      </c>
      <c r="F9055" t="s">
        <v>16</v>
      </c>
      <c r="G9055" t="s">
        <v>17</v>
      </c>
      <c r="H9055" s="2">
        <v>17415567.100000001</v>
      </c>
      <c r="I9055">
        <v>3.67</v>
      </c>
      <c r="J9055" s="2">
        <v>17415567.100000001</v>
      </c>
      <c r="K9055" s="2">
        <v>105103</v>
      </c>
      <c r="L9055">
        <v>165.7</v>
      </c>
      <c r="M9055" t="s">
        <v>18</v>
      </c>
      <c r="N9055" t="s">
        <v>19</v>
      </c>
      <c r="O9055" t="s">
        <v>20</v>
      </c>
    </row>
    <row r="9056" spans="1:15" x14ac:dyDescent="0.2">
      <c r="A9056" s="1" t="s">
        <v>186</v>
      </c>
      <c r="B9056" s="1">
        <v>46049</v>
      </c>
      <c r="C9056" t="s">
        <v>29</v>
      </c>
      <c r="D9056" t="s">
        <v>30</v>
      </c>
      <c r="E9056" t="s">
        <v>15</v>
      </c>
      <c r="F9056" t="s">
        <v>16</v>
      </c>
      <c r="G9056" t="s">
        <v>17</v>
      </c>
      <c r="H9056" s="2">
        <v>17354977.199999999</v>
      </c>
      <c r="I9056">
        <v>3.65</v>
      </c>
      <c r="J9056" s="2">
        <v>17354977.199999999</v>
      </c>
      <c r="K9056" s="2">
        <v>99228</v>
      </c>
      <c r="L9056">
        <v>174.9</v>
      </c>
      <c r="M9056" t="s">
        <v>18</v>
      </c>
      <c r="N9056" t="s">
        <v>31</v>
      </c>
      <c r="O9056" t="s">
        <v>20</v>
      </c>
    </row>
    <row r="9057" spans="1:15" x14ac:dyDescent="0.2">
      <c r="A9057" s="1" t="s">
        <v>186</v>
      </c>
      <c r="B9057" s="1">
        <v>46049</v>
      </c>
      <c r="C9057" t="s">
        <v>21</v>
      </c>
      <c r="D9057" t="s">
        <v>22</v>
      </c>
      <c r="E9057" t="s">
        <v>15</v>
      </c>
      <c r="F9057" t="s">
        <v>16</v>
      </c>
      <c r="G9057" t="s">
        <v>17</v>
      </c>
      <c r="H9057" s="2">
        <v>16149633.119999999</v>
      </c>
      <c r="I9057">
        <v>3.4</v>
      </c>
      <c r="J9057" s="2">
        <v>16149633.119999999</v>
      </c>
      <c r="K9057" s="2">
        <v>48528</v>
      </c>
      <c r="L9057">
        <v>332.79</v>
      </c>
      <c r="M9057" t="s">
        <v>18</v>
      </c>
      <c r="N9057" t="s">
        <v>19</v>
      </c>
      <c r="O9057" t="s">
        <v>20</v>
      </c>
    </row>
    <row r="9058" spans="1:15" x14ac:dyDescent="0.2">
      <c r="A9058" s="1" t="s">
        <v>186</v>
      </c>
      <c r="B9058" s="1">
        <v>46049</v>
      </c>
      <c r="C9058" t="s">
        <v>48</v>
      </c>
      <c r="D9058" t="s">
        <v>49</v>
      </c>
      <c r="E9058" t="s">
        <v>15</v>
      </c>
      <c r="F9058" t="s">
        <v>16</v>
      </c>
      <c r="G9058" t="s">
        <v>17</v>
      </c>
      <c r="H9058" s="2">
        <v>14303730.560000001</v>
      </c>
      <c r="I9058">
        <v>3.01</v>
      </c>
      <c r="J9058" s="2">
        <v>14303730.560000001</v>
      </c>
      <c r="K9058" s="2">
        <v>93464</v>
      </c>
      <c r="L9058">
        <v>153.04</v>
      </c>
      <c r="M9058" t="s">
        <v>18</v>
      </c>
      <c r="N9058" t="s">
        <v>19</v>
      </c>
      <c r="O9058" t="s">
        <v>20</v>
      </c>
    </row>
    <row r="9059" spans="1:15" x14ac:dyDescent="0.2">
      <c r="A9059" s="1" t="s">
        <v>186</v>
      </c>
      <c r="B9059" s="1">
        <v>46049</v>
      </c>
      <c r="C9059" t="s">
        <v>155</v>
      </c>
      <c r="D9059" t="s">
        <v>156</v>
      </c>
      <c r="E9059" t="s">
        <v>15</v>
      </c>
      <c r="F9059" t="s">
        <v>16</v>
      </c>
      <c r="G9059" t="s">
        <v>17</v>
      </c>
      <c r="H9059" s="2">
        <v>11897586</v>
      </c>
      <c r="I9059">
        <v>2.5099999999999998</v>
      </c>
      <c r="J9059" s="2">
        <v>11897586</v>
      </c>
      <c r="K9059" s="2">
        <v>90270</v>
      </c>
      <c r="L9059">
        <v>131.80000000000001</v>
      </c>
      <c r="M9059" t="s">
        <v>18</v>
      </c>
      <c r="N9059" t="s">
        <v>31</v>
      </c>
      <c r="O9059" t="s">
        <v>20</v>
      </c>
    </row>
    <row r="9060" spans="1:15" x14ac:dyDescent="0.2">
      <c r="A9060" s="1" t="s">
        <v>186</v>
      </c>
      <c r="B9060" s="1">
        <v>46049</v>
      </c>
      <c r="C9060">
        <v>8035</v>
      </c>
      <c r="D9060" t="s">
        <v>72</v>
      </c>
      <c r="E9060" t="s">
        <v>15</v>
      </c>
      <c r="F9060" t="s">
        <v>16</v>
      </c>
      <c r="G9060" t="s">
        <v>17</v>
      </c>
      <c r="H9060" s="2">
        <v>11355646.92</v>
      </c>
      <c r="I9060">
        <v>2.39</v>
      </c>
      <c r="J9060" s="2">
        <v>11355646.92</v>
      </c>
      <c r="K9060" s="2">
        <v>41300</v>
      </c>
      <c r="L9060">
        <v>274.95999999999998</v>
      </c>
      <c r="M9060" t="s">
        <v>73</v>
      </c>
      <c r="N9060" t="s">
        <v>74</v>
      </c>
      <c r="O9060" t="s">
        <v>75</v>
      </c>
    </row>
    <row r="9061" spans="1:15" x14ac:dyDescent="0.2">
      <c r="A9061" s="1" t="s">
        <v>186</v>
      </c>
      <c r="B9061" s="1">
        <v>46049</v>
      </c>
      <c r="C9061" t="s">
        <v>67</v>
      </c>
      <c r="D9061" t="s">
        <v>68</v>
      </c>
      <c r="E9061" t="s">
        <v>15</v>
      </c>
      <c r="F9061" t="s">
        <v>69</v>
      </c>
      <c r="G9061" t="s">
        <v>17</v>
      </c>
      <c r="H9061" s="2">
        <v>11298088.050000001</v>
      </c>
      <c r="I9061">
        <v>2.38</v>
      </c>
      <c r="J9061" s="2">
        <v>11298088.050000001</v>
      </c>
      <c r="K9061" s="2">
        <v>33771</v>
      </c>
      <c r="L9061">
        <v>334.55</v>
      </c>
      <c r="M9061" t="s">
        <v>18</v>
      </c>
      <c r="N9061" t="s">
        <v>19</v>
      </c>
      <c r="O9061" t="s">
        <v>20</v>
      </c>
    </row>
    <row r="9062" spans="1:15" x14ac:dyDescent="0.2">
      <c r="A9062" s="1" t="s">
        <v>186</v>
      </c>
      <c r="B9062" s="1">
        <v>46049</v>
      </c>
      <c r="C9062" t="s">
        <v>56</v>
      </c>
      <c r="D9062" t="s">
        <v>57</v>
      </c>
      <c r="E9062" t="s">
        <v>15</v>
      </c>
      <c r="F9062" t="s">
        <v>16</v>
      </c>
      <c r="G9062" t="s">
        <v>17</v>
      </c>
      <c r="H9062" s="2">
        <v>11163039</v>
      </c>
      <c r="I9062">
        <v>2.35</v>
      </c>
      <c r="J9062" s="2">
        <v>11163039</v>
      </c>
      <c r="K9062" s="2">
        <v>60834</v>
      </c>
      <c r="L9062">
        <v>183.5</v>
      </c>
      <c r="M9062" t="s">
        <v>18</v>
      </c>
      <c r="N9062" t="s">
        <v>19</v>
      </c>
      <c r="O9062" t="s">
        <v>20</v>
      </c>
    </row>
    <row r="9063" spans="1:15" x14ac:dyDescent="0.2">
      <c r="A9063" s="1" t="s">
        <v>186</v>
      </c>
      <c r="B9063" s="1">
        <v>46049</v>
      </c>
      <c r="C9063" t="s">
        <v>70</v>
      </c>
      <c r="D9063" t="s">
        <v>71</v>
      </c>
      <c r="E9063" t="s">
        <v>15</v>
      </c>
      <c r="F9063" t="s">
        <v>69</v>
      </c>
      <c r="G9063" t="s">
        <v>17</v>
      </c>
      <c r="H9063" s="2">
        <v>9807795</v>
      </c>
      <c r="I9063">
        <v>2.0699999999999998</v>
      </c>
      <c r="J9063" s="2">
        <v>9807795</v>
      </c>
      <c r="K9063" s="2">
        <v>29277</v>
      </c>
      <c r="L9063">
        <v>335</v>
      </c>
      <c r="M9063" t="s">
        <v>18</v>
      </c>
      <c r="N9063" t="s">
        <v>19</v>
      </c>
      <c r="O9063" t="s">
        <v>20</v>
      </c>
    </row>
    <row r="9064" spans="1:15" x14ac:dyDescent="0.2">
      <c r="A9064" s="1" t="s">
        <v>186</v>
      </c>
      <c r="B9064" s="1">
        <v>46049</v>
      </c>
      <c r="C9064">
        <v>2317</v>
      </c>
      <c r="D9064" t="s">
        <v>78</v>
      </c>
      <c r="E9064" t="s">
        <v>15</v>
      </c>
      <c r="F9064" t="s">
        <v>16</v>
      </c>
      <c r="G9064" t="s">
        <v>17</v>
      </c>
      <c r="H9064" s="2">
        <v>7649227.1299999999</v>
      </c>
      <c r="I9064">
        <v>1.61</v>
      </c>
      <c r="J9064" s="2">
        <v>7649227.1299999999</v>
      </c>
      <c r="K9064" s="2">
        <v>1065210</v>
      </c>
      <c r="L9064">
        <v>7.18</v>
      </c>
      <c r="M9064" t="s">
        <v>33</v>
      </c>
      <c r="N9064" t="s">
        <v>34</v>
      </c>
      <c r="O9064" t="s">
        <v>35</v>
      </c>
    </row>
    <row r="9065" spans="1:15" x14ac:dyDescent="0.2">
      <c r="A9065" s="1" t="s">
        <v>186</v>
      </c>
      <c r="B9065" s="1">
        <v>46049</v>
      </c>
      <c r="C9065" t="s">
        <v>64</v>
      </c>
      <c r="D9065" t="s">
        <v>65</v>
      </c>
      <c r="E9065" t="s">
        <v>15</v>
      </c>
      <c r="F9065" t="s">
        <v>66</v>
      </c>
      <c r="G9065" t="s">
        <v>17</v>
      </c>
      <c r="H9065" s="2">
        <v>6936224.4000000004</v>
      </c>
      <c r="I9065">
        <v>1.46</v>
      </c>
      <c r="J9065" s="2">
        <v>6936224.4000000004</v>
      </c>
      <c r="K9065" s="2">
        <v>8568</v>
      </c>
      <c r="L9065">
        <v>809.55</v>
      </c>
      <c r="M9065" t="s">
        <v>18</v>
      </c>
      <c r="N9065" t="s">
        <v>19</v>
      </c>
      <c r="O9065" t="s">
        <v>20</v>
      </c>
    </row>
    <row r="9066" spans="1:15" x14ac:dyDescent="0.2">
      <c r="A9066" s="1" t="s">
        <v>186</v>
      </c>
      <c r="B9066" s="1">
        <v>46049</v>
      </c>
      <c r="C9066" t="s">
        <v>76</v>
      </c>
      <c r="D9066" t="s">
        <v>183</v>
      </c>
      <c r="E9066" t="s">
        <v>15</v>
      </c>
      <c r="F9066" t="s">
        <v>16</v>
      </c>
      <c r="G9066" t="s">
        <v>17</v>
      </c>
      <c r="H9066" s="2">
        <v>6292081.25</v>
      </c>
      <c r="I9066">
        <v>1.32</v>
      </c>
      <c r="J9066" s="2">
        <v>6292081.25</v>
      </c>
      <c r="K9066" s="2">
        <v>29575</v>
      </c>
      <c r="L9066">
        <v>212.75</v>
      </c>
      <c r="M9066" t="s">
        <v>18</v>
      </c>
      <c r="N9066" t="s">
        <v>31</v>
      </c>
      <c r="O9066" t="s">
        <v>20</v>
      </c>
    </row>
    <row r="9067" spans="1:15" x14ac:dyDescent="0.2">
      <c r="A9067" s="1" t="s">
        <v>186</v>
      </c>
      <c r="B9067" s="1">
        <v>46049</v>
      </c>
      <c r="C9067" t="s">
        <v>83</v>
      </c>
      <c r="D9067" t="s">
        <v>84</v>
      </c>
      <c r="E9067" t="s">
        <v>15</v>
      </c>
      <c r="F9067" t="s">
        <v>16</v>
      </c>
      <c r="G9067" t="s">
        <v>17</v>
      </c>
      <c r="H9067" s="2">
        <v>3548754.56</v>
      </c>
      <c r="I9067">
        <v>0.75</v>
      </c>
      <c r="J9067" s="2">
        <v>3548754.56</v>
      </c>
      <c r="K9067" s="2">
        <v>47216</v>
      </c>
      <c r="L9067">
        <v>75.16</v>
      </c>
      <c r="M9067" t="s">
        <v>18</v>
      </c>
      <c r="N9067" t="s">
        <v>19</v>
      </c>
      <c r="O9067" t="s">
        <v>20</v>
      </c>
    </row>
    <row r="9068" spans="1:15" x14ac:dyDescent="0.2">
      <c r="A9068" s="1" t="s">
        <v>186</v>
      </c>
      <c r="B9068" s="1">
        <v>46049</v>
      </c>
      <c r="C9068" t="s">
        <v>81</v>
      </c>
      <c r="D9068" t="s">
        <v>82</v>
      </c>
      <c r="E9068" t="s">
        <v>15</v>
      </c>
      <c r="F9068" t="s">
        <v>16</v>
      </c>
      <c r="G9068" t="s">
        <v>17</v>
      </c>
      <c r="H9068" s="2">
        <v>3215754.36</v>
      </c>
      <c r="I9068">
        <v>0.68</v>
      </c>
      <c r="J9068" s="2">
        <v>3215754.36</v>
      </c>
      <c r="K9068" s="2">
        <v>28046</v>
      </c>
      <c r="L9068">
        <v>114.66</v>
      </c>
      <c r="M9068" t="s">
        <v>18</v>
      </c>
      <c r="N9068" t="s">
        <v>31</v>
      </c>
      <c r="O9068" t="s">
        <v>20</v>
      </c>
    </row>
    <row r="9069" spans="1:15" x14ac:dyDescent="0.2">
      <c r="A9069" s="1" t="s">
        <v>186</v>
      </c>
      <c r="B9069" s="1">
        <v>46049</v>
      </c>
      <c r="C9069">
        <v>5935</v>
      </c>
      <c r="D9069" t="s">
        <v>91</v>
      </c>
      <c r="E9069" t="s">
        <v>15</v>
      </c>
      <c r="F9069" t="s">
        <v>16</v>
      </c>
      <c r="G9069" t="s">
        <v>17</v>
      </c>
      <c r="H9069" s="2">
        <v>3040674.3</v>
      </c>
      <c r="I9069">
        <v>0.64</v>
      </c>
      <c r="J9069" s="2">
        <v>3040674.3</v>
      </c>
      <c r="K9069" s="2">
        <v>38635</v>
      </c>
      <c r="L9069">
        <v>78.7</v>
      </c>
      <c r="M9069" t="s">
        <v>51</v>
      </c>
      <c r="N9069" t="s">
        <v>52</v>
      </c>
      <c r="O9069" t="s">
        <v>53</v>
      </c>
    </row>
    <row r="9070" spans="1:15" x14ac:dyDescent="0.2">
      <c r="A9070" s="1" t="s">
        <v>186</v>
      </c>
      <c r="B9070" s="1">
        <v>46049</v>
      </c>
      <c r="C9070" t="s">
        <v>96</v>
      </c>
      <c r="D9070" t="s">
        <v>97</v>
      </c>
      <c r="E9070" t="s">
        <v>15</v>
      </c>
      <c r="F9070" t="s">
        <v>16</v>
      </c>
      <c r="G9070" t="s">
        <v>17</v>
      </c>
      <c r="H9070" s="2">
        <v>2926478.45</v>
      </c>
      <c r="I9070">
        <v>0.62</v>
      </c>
      <c r="J9070" s="2">
        <v>2926478.45</v>
      </c>
      <c r="K9070" s="2">
        <v>7105</v>
      </c>
      <c r="L9070">
        <v>411.89</v>
      </c>
      <c r="M9070" t="s">
        <v>18</v>
      </c>
      <c r="N9070" t="s">
        <v>19</v>
      </c>
      <c r="O9070" t="s">
        <v>20</v>
      </c>
    </row>
    <row r="9071" spans="1:15" x14ac:dyDescent="0.2">
      <c r="A9071" s="1" t="s">
        <v>186</v>
      </c>
      <c r="B9071" s="1">
        <v>46049</v>
      </c>
      <c r="C9071" t="s">
        <v>85</v>
      </c>
      <c r="D9071" t="s">
        <v>86</v>
      </c>
      <c r="E9071" t="s">
        <v>15</v>
      </c>
      <c r="F9071" t="s">
        <v>16</v>
      </c>
      <c r="G9071" t="s">
        <v>17</v>
      </c>
      <c r="H9071" s="2">
        <v>2490804</v>
      </c>
      <c r="I9071">
        <v>0.52</v>
      </c>
      <c r="J9071" s="2">
        <v>2490804</v>
      </c>
      <c r="K9071" s="2">
        <v>115315</v>
      </c>
      <c r="L9071">
        <v>21.6</v>
      </c>
      <c r="M9071" t="s">
        <v>18</v>
      </c>
      <c r="N9071" t="s">
        <v>31</v>
      </c>
      <c r="O9071" t="s">
        <v>20</v>
      </c>
    </row>
    <row r="9072" spans="1:15" x14ac:dyDescent="0.2">
      <c r="A9072" s="1" t="s">
        <v>186</v>
      </c>
      <c r="B9072" s="1">
        <v>46049</v>
      </c>
      <c r="C9072" t="s">
        <v>20</v>
      </c>
      <c r="D9072" t="s">
        <v>104</v>
      </c>
      <c r="E9072" t="s">
        <v>105</v>
      </c>
      <c r="F9072" t="s">
        <v>106</v>
      </c>
      <c r="G9072" t="s">
        <v>107</v>
      </c>
      <c r="H9072" s="2">
        <v>2469321.3199999998</v>
      </c>
      <c r="I9072">
        <v>0.52</v>
      </c>
      <c r="J9072" s="2">
        <v>2469321.3199999998</v>
      </c>
      <c r="K9072" s="2">
        <v>2469321</v>
      </c>
      <c r="L9072">
        <v>100</v>
      </c>
      <c r="M9072" t="s">
        <v>18</v>
      </c>
      <c r="N9072" t="s">
        <v>108</v>
      </c>
      <c r="O9072" t="s">
        <v>20</v>
      </c>
    </row>
    <row r="9073" spans="1:15" x14ac:dyDescent="0.2">
      <c r="A9073" s="1" t="s">
        <v>186</v>
      </c>
      <c r="B9073" s="1">
        <v>46049</v>
      </c>
      <c r="C9073" t="s">
        <v>92</v>
      </c>
      <c r="D9073" t="s">
        <v>93</v>
      </c>
      <c r="E9073" t="s">
        <v>15</v>
      </c>
      <c r="F9073" t="s">
        <v>16</v>
      </c>
      <c r="G9073" t="s">
        <v>17</v>
      </c>
      <c r="H9073" s="2">
        <v>2130060.56</v>
      </c>
      <c r="I9073">
        <v>0.45</v>
      </c>
      <c r="J9073" s="2">
        <v>2130060.56</v>
      </c>
      <c r="K9073" s="2">
        <v>28738</v>
      </c>
      <c r="L9073">
        <v>74.12</v>
      </c>
      <c r="M9073" t="s">
        <v>18</v>
      </c>
      <c r="N9073" t="s">
        <v>31</v>
      </c>
      <c r="O9073" t="s">
        <v>20</v>
      </c>
    </row>
    <row r="9074" spans="1:15" x14ac:dyDescent="0.2">
      <c r="A9074" s="1" t="s">
        <v>186</v>
      </c>
      <c r="B9074" s="1">
        <v>46049</v>
      </c>
      <c r="C9074" t="s">
        <v>87</v>
      </c>
      <c r="D9074" t="s">
        <v>88</v>
      </c>
      <c r="E9074" t="s">
        <v>15</v>
      </c>
      <c r="F9074" t="s">
        <v>16</v>
      </c>
      <c r="G9074" t="s">
        <v>17</v>
      </c>
      <c r="H9074" s="2">
        <v>1743380.17</v>
      </c>
      <c r="I9074">
        <v>0.37</v>
      </c>
      <c r="J9074" s="2">
        <v>1743380.17</v>
      </c>
      <c r="K9074" s="2">
        <v>17453</v>
      </c>
      <c r="L9074">
        <v>99.89</v>
      </c>
      <c r="M9074" t="s">
        <v>18</v>
      </c>
      <c r="N9074" t="s">
        <v>19</v>
      </c>
      <c r="O9074" t="s">
        <v>20</v>
      </c>
    </row>
    <row r="9075" spans="1:15" x14ac:dyDescent="0.2">
      <c r="A9075" s="1" t="s">
        <v>186</v>
      </c>
      <c r="B9075" s="1">
        <v>46049</v>
      </c>
      <c r="C9075" t="s">
        <v>94</v>
      </c>
      <c r="D9075" t="s">
        <v>95</v>
      </c>
      <c r="E9075" t="s">
        <v>15</v>
      </c>
      <c r="F9075" t="s">
        <v>16</v>
      </c>
      <c r="G9075" t="s">
        <v>17</v>
      </c>
      <c r="H9075" s="2">
        <v>1057536.48</v>
      </c>
      <c r="I9075">
        <v>0.22</v>
      </c>
      <c r="J9075" s="2">
        <v>1057536.48</v>
      </c>
      <c r="K9075" s="2">
        <v>4433</v>
      </c>
      <c r="L9075">
        <v>238.56</v>
      </c>
      <c r="M9075" t="s">
        <v>18</v>
      </c>
      <c r="N9075" t="s">
        <v>19</v>
      </c>
      <c r="O9075" t="s">
        <v>20</v>
      </c>
    </row>
    <row r="9076" spans="1:15" x14ac:dyDescent="0.2">
      <c r="A9076" s="1" t="s">
        <v>186</v>
      </c>
      <c r="B9076" s="1">
        <v>46049</v>
      </c>
      <c r="C9076" t="s">
        <v>89</v>
      </c>
      <c r="D9076" t="s">
        <v>90</v>
      </c>
      <c r="E9076" t="s">
        <v>15</v>
      </c>
      <c r="F9076" t="s">
        <v>16</v>
      </c>
      <c r="G9076" t="s">
        <v>17</v>
      </c>
      <c r="H9076" s="2">
        <v>978212.8</v>
      </c>
      <c r="I9076">
        <v>0.21</v>
      </c>
      <c r="J9076" s="2">
        <v>978212.8</v>
      </c>
      <c r="K9076" s="2">
        <v>23720</v>
      </c>
      <c r="L9076">
        <v>41.24</v>
      </c>
      <c r="M9076" t="s">
        <v>18</v>
      </c>
      <c r="N9076" t="s">
        <v>19</v>
      </c>
      <c r="O9076" t="s">
        <v>20</v>
      </c>
    </row>
    <row r="9077" spans="1:15" x14ac:dyDescent="0.2">
      <c r="A9077" s="1" t="s">
        <v>186</v>
      </c>
      <c r="B9077" s="1">
        <v>46049</v>
      </c>
      <c r="C9077">
        <v>992</v>
      </c>
      <c r="D9077" t="s">
        <v>100</v>
      </c>
      <c r="E9077" t="s">
        <v>15</v>
      </c>
      <c r="F9077" t="s">
        <v>16</v>
      </c>
      <c r="G9077" t="s">
        <v>17</v>
      </c>
      <c r="H9077" s="2">
        <v>840238.48</v>
      </c>
      <c r="I9077">
        <v>0.18</v>
      </c>
      <c r="J9077" s="2">
        <v>840238.48</v>
      </c>
      <c r="K9077" s="2">
        <v>738000</v>
      </c>
      <c r="L9077">
        <v>1.1399999999999999</v>
      </c>
      <c r="M9077" t="s">
        <v>101</v>
      </c>
      <c r="N9077" t="s">
        <v>102</v>
      </c>
      <c r="O9077" t="s">
        <v>103</v>
      </c>
    </row>
    <row r="9078" spans="1:15" x14ac:dyDescent="0.2">
      <c r="A9078" s="1" t="s">
        <v>186</v>
      </c>
      <c r="B9078" s="1">
        <v>46049</v>
      </c>
      <c r="C9078" t="s">
        <v>159</v>
      </c>
      <c r="D9078" t="s">
        <v>160</v>
      </c>
      <c r="E9078" t="s">
        <v>15</v>
      </c>
      <c r="F9078" t="s">
        <v>16</v>
      </c>
      <c r="G9078" t="s">
        <v>17</v>
      </c>
      <c r="H9078" s="2">
        <v>775759.6</v>
      </c>
      <c r="I9078">
        <v>0.16</v>
      </c>
      <c r="J9078" s="2">
        <v>775759.6</v>
      </c>
      <c r="K9078" s="2">
        <v>12460</v>
      </c>
      <c r="L9078">
        <v>62.26</v>
      </c>
      <c r="M9078" t="s">
        <v>18</v>
      </c>
      <c r="N9078" t="s">
        <v>31</v>
      </c>
      <c r="O9078" t="s">
        <v>20</v>
      </c>
    </row>
    <row r="9079" spans="1:15" x14ac:dyDescent="0.2">
      <c r="A9079" s="1" t="s">
        <v>186</v>
      </c>
      <c r="B9079" s="1">
        <v>46049</v>
      </c>
      <c r="C9079">
        <v>66570</v>
      </c>
      <c r="D9079" t="s">
        <v>161</v>
      </c>
      <c r="E9079" t="s">
        <v>15</v>
      </c>
      <c r="F9079" t="s">
        <v>43</v>
      </c>
      <c r="G9079" t="s">
        <v>17</v>
      </c>
      <c r="H9079" s="2">
        <v>649365.26</v>
      </c>
      <c r="I9079">
        <v>0.14000000000000001</v>
      </c>
      <c r="J9079" s="2">
        <v>649365.26</v>
      </c>
      <c r="K9079" s="2">
        <v>9269</v>
      </c>
      <c r="L9079">
        <v>70.06</v>
      </c>
      <c r="M9079" t="s">
        <v>51</v>
      </c>
      <c r="N9079" t="s">
        <v>52</v>
      </c>
      <c r="O9079" t="s">
        <v>53</v>
      </c>
    </row>
    <row r="9080" spans="1:15" x14ac:dyDescent="0.2">
      <c r="A9080" s="1" t="s">
        <v>186</v>
      </c>
      <c r="B9080" s="1">
        <v>46049</v>
      </c>
      <c r="C9080" t="s">
        <v>109</v>
      </c>
      <c r="D9080" t="s">
        <v>110</v>
      </c>
      <c r="E9080" t="s">
        <v>15</v>
      </c>
      <c r="F9080" t="s">
        <v>16</v>
      </c>
      <c r="G9080" t="s">
        <v>17</v>
      </c>
      <c r="H9080" s="2">
        <v>321848.43</v>
      </c>
      <c r="I9080">
        <v>7.0000000000000007E-2</v>
      </c>
      <c r="J9080" s="2">
        <v>321848.43</v>
      </c>
      <c r="K9080" s="2">
        <v>3611</v>
      </c>
      <c r="L9080">
        <v>89.13</v>
      </c>
      <c r="M9080" t="s">
        <v>18</v>
      </c>
      <c r="N9080" t="s">
        <v>19</v>
      </c>
      <c r="O9080" t="s">
        <v>20</v>
      </c>
    </row>
    <row r="9081" spans="1:15" x14ac:dyDescent="0.2">
      <c r="A9081" s="1" t="s">
        <v>186</v>
      </c>
      <c r="B9081" s="1">
        <v>46049</v>
      </c>
      <c r="C9081" t="s">
        <v>162</v>
      </c>
      <c r="D9081" t="s">
        <v>163</v>
      </c>
      <c r="E9081" t="s">
        <v>15</v>
      </c>
      <c r="F9081" t="s">
        <v>16</v>
      </c>
      <c r="G9081" t="s">
        <v>17</v>
      </c>
      <c r="H9081" s="2">
        <v>278107.06</v>
      </c>
      <c r="I9081">
        <v>0.06</v>
      </c>
      <c r="J9081" s="2">
        <v>278107.06</v>
      </c>
      <c r="K9081" s="2">
        <v>5866</v>
      </c>
      <c r="L9081">
        <v>47.41</v>
      </c>
      <c r="M9081" t="s">
        <v>18</v>
      </c>
      <c r="N9081" t="s">
        <v>19</v>
      </c>
      <c r="O9081" t="s">
        <v>20</v>
      </c>
    </row>
    <row r="9082" spans="1:15" x14ac:dyDescent="0.2">
      <c r="A9082" s="1" t="s">
        <v>186</v>
      </c>
      <c r="B9082" s="1">
        <v>46049</v>
      </c>
      <c r="C9082">
        <v>3706</v>
      </c>
      <c r="D9082" t="s">
        <v>164</v>
      </c>
      <c r="E9082" t="s">
        <v>15</v>
      </c>
      <c r="F9082" t="s">
        <v>16</v>
      </c>
      <c r="G9082" t="s">
        <v>17</v>
      </c>
      <c r="H9082" s="2">
        <v>212812.99</v>
      </c>
      <c r="I9082">
        <v>0.04</v>
      </c>
      <c r="J9082" s="2">
        <v>212812.99</v>
      </c>
      <c r="K9082" s="2">
        <v>82200</v>
      </c>
      <c r="L9082">
        <v>2.59</v>
      </c>
      <c r="M9082" t="s">
        <v>33</v>
      </c>
      <c r="N9082" t="s">
        <v>34</v>
      </c>
      <c r="O9082" t="s">
        <v>35</v>
      </c>
    </row>
    <row r="9083" spans="1:15" x14ac:dyDescent="0.2">
      <c r="A9083" s="1" t="s">
        <v>186</v>
      </c>
      <c r="B9083" s="1">
        <v>46049</v>
      </c>
      <c r="C9083" t="s">
        <v>119</v>
      </c>
      <c r="D9083" t="s">
        <v>120</v>
      </c>
      <c r="E9083" t="s">
        <v>121</v>
      </c>
      <c r="F9083" t="s">
        <v>106</v>
      </c>
      <c r="G9083" t="s">
        <v>122</v>
      </c>
      <c r="H9083" s="2">
        <v>105533.42</v>
      </c>
      <c r="I9083">
        <v>0.02</v>
      </c>
      <c r="J9083" s="2">
        <v>105533.42</v>
      </c>
      <c r="K9083" s="2">
        <v>105533</v>
      </c>
      <c r="L9083">
        <v>1</v>
      </c>
      <c r="M9083" t="s">
        <v>123</v>
      </c>
      <c r="N9083" t="s">
        <v>108</v>
      </c>
      <c r="O9083" t="s">
        <v>20</v>
      </c>
    </row>
    <row r="9084" spans="1:15" x14ac:dyDescent="0.2">
      <c r="A9084" s="1" t="s">
        <v>186</v>
      </c>
      <c r="B9084" s="1">
        <v>46049</v>
      </c>
      <c r="C9084" t="s">
        <v>111</v>
      </c>
      <c r="D9084" t="s">
        <v>112</v>
      </c>
      <c r="E9084" t="s">
        <v>15</v>
      </c>
      <c r="F9084" t="s">
        <v>16</v>
      </c>
      <c r="G9084" t="s">
        <v>17</v>
      </c>
      <c r="H9084" s="2">
        <v>102429.92</v>
      </c>
      <c r="I9084">
        <v>0.02</v>
      </c>
      <c r="J9084" s="2">
        <v>102429.92</v>
      </c>
      <c r="K9084" s="2">
        <v>9964</v>
      </c>
      <c r="L9084">
        <v>10.28</v>
      </c>
      <c r="M9084" t="s">
        <v>18</v>
      </c>
      <c r="N9084" t="s">
        <v>19</v>
      </c>
      <c r="O9084" t="s">
        <v>20</v>
      </c>
    </row>
    <row r="9085" spans="1:15" x14ac:dyDescent="0.2">
      <c r="A9085" s="1" t="s">
        <v>186</v>
      </c>
      <c r="B9085" s="1">
        <v>46049</v>
      </c>
      <c r="C9085" t="s">
        <v>115</v>
      </c>
      <c r="D9085" t="s">
        <v>116</v>
      </c>
      <c r="E9085" t="s">
        <v>105</v>
      </c>
      <c r="F9085" t="s">
        <v>106</v>
      </c>
      <c r="G9085" t="s">
        <v>117</v>
      </c>
      <c r="H9085" s="2">
        <v>78000</v>
      </c>
      <c r="I9085">
        <v>0.02</v>
      </c>
      <c r="J9085" s="2">
        <v>78000</v>
      </c>
      <c r="K9085" s="2">
        <v>78000</v>
      </c>
      <c r="L9085">
        <v>100</v>
      </c>
      <c r="M9085" t="s">
        <v>18</v>
      </c>
      <c r="N9085" t="s">
        <v>108</v>
      </c>
      <c r="O9085" t="s">
        <v>20</v>
      </c>
    </row>
    <row r="9086" spans="1:15" x14ac:dyDescent="0.2">
      <c r="A9086" s="1" t="s">
        <v>186</v>
      </c>
      <c r="B9086" s="1">
        <v>46049</v>
      </c>
      <c r="C9086">
        <v>2388</v>
      </c>
      <c r="D9086" t="s">
        <v>118</v>
      </c>
      <c r="E9086" t="s">
        <v>15</v>
      </c>
      <c r="F9086" t="s">
        <v>16</v>
      </c>
      <c r="G9086" t="s">
        <v>17</v>
      </c>
      <c r="H9086" s="2">
        <v>39253.919999999998</v>
      </c>
      <c r="I9086">
        <v>0.01</v>
      </c>
      <c r="J9086" s="2">
        <v>39253.919999999998</v>
      </c>
      <c r="K9086" s="2">
        <v>22331</v>
      </c>
      <c r="L9086">
        <v>1.76</v>
      </c>
      <c r="M9086" t="s">
        <v>33</v>
      </c>
      <c r="N9086" t="s">
        <v>34</v>
      </c>
      <c r="O9086" t="s">
        <v>35</v>
      </c>
    </row>
    <row r="9087" spans="1:15" x14ac:dyDescent="0.2">
      <c r="A9087" s="1" t="s">
        <v>186</v>
      </c>
      <c r="B9087" s="1">
        <v>46049</v>
      </c>
      <c r="C9087">
        <v>300017</v>
      </c>
      <c r="D9087" t="s">
        <v>165</v>
      </c>
      <c r="E9087" t="s">
        <v>15</v>
      </c>
      <c r="F9087" t="s">
        <v>16</v>
      </c>
      <c r="G9087" t="s">
        <v>17</v>
      </c>
      <c r="H9087" s="2">
        <v>14809.21</v>
      </c>
      <c r="I9087">
        <v>0</v>
      </c>
      <c r="J9087" s="2">
        <v>14809.21</v>
      </c>
      <c r="K9087" s="2">
        <v>7600</v>
      </c>
      <c r="L9087">
        <v>1.95</v>
      </c>
      <c r="M9087" t="s">
        <v>101</v>
      </c>
      <c r="N9087" t="s">
        <v>166</v>
      </c>
      <c r="O9087" t="s">
        <v>167</v>
      </c>
    </row>
    <row r="9088" spans="1:15" x14ac:dyDescent="0.2">
      <c r="A9088" s="1" t="s">
        <v>186</v>
      </c>
      <c r="B9088" s="1">
        <v>46049</v>
      </c>
      <c r="C9088" t="s">
        <v>103</v>
      </c>
      <c r="D9088" t="s">
        <v>127</v>
      </c>
      <c r="E9088" t="s">
        <v>105</v>
      </c>
      <c r="F9088" t="s">
        <v>106</v>
      </c>
      <c r="G9088" t="s">
        <v>107</v>
      </c>
      <c r="H9088" s="2">
        <v>5360.19</v>
      </c>
      <c r="I9088">
        <v>0</v>
      </c>
      <c r="J9088" s="2">
        <v>5360.19</v>
      </c>
      <c r="K9088" s="2">
        <v>41807</v>
      </c>
      <c r="L9088">
        <v>12.82</v>
      </c>
      <c r="M9088" t="s">
        <v>128</v>
      </c>
      <c r="N9088" t="s">
        <v>108</v>
      </c>
      <c r="O9088" t="s">
        <v>103</v>
      </c>
    </row>
    <row r="9089" spans="1:15" x14ac:dyDescent="0.2">
      <c r="A9089" s="1" t="s">
        <v>186</v>
      </c>
      <c r="B9089" s="1">
        <v>46049</v>
      </c>
      <c r="C9089" t="s">
        <v>168</v>
      </c>
      <c r="D9089" t="s">
        <v>169</v>
      </c>
      <c r="E9089" t="s">
        <v>105</v>
      </c>
      <c r="F9089" t="s">
        <v>106</v>
      </c>
      <c r="G9089" t="s">
        <v>107</v>
      </c>
      <c r="H9089" s="2">
        <v>2285.7199999999998</v>
      </c>
      <c r="I9089">
        <v>0</v>
      </c>
      <c r="J9089" s="2">
        <v>2285.7199999999998</v>
      </c>
      <c r="K9089" s="2">
        <v>15883</v>
      </c>
      <c r="L9089">
        <v>14.39</v>
      </c>
      <c r="M9089" t="s">
        <v>101</v>
      </c>
      <c r="N9089" t="s">
        <v>108</v>
      </c>
      <c r="O9089" t="s">
        <v>168</v>
      </c>
    </row>
    <row r="9090" spans="1:15" x14ac:dyDescent="0.2">
      <c r="A9090" s="1" t="s">
        <v>186</v>
      </c>
      <c r="B9090" s="1">
        <v>46049</v>
      </c>
      <c r="C9090" t="s">
        <v>152</v>
      </c>
      <c r="D9090" t="s">
        <v>153</v>
      </c>
      <c r="E9090" t="s">
        <v>105</v>
      </c>
      <c r="F9090" t="s">
        <v>106</v>
      </c>
      <c r="G9090" t="s">
        <v>107</v>
      </c>
      <c r="H9090">
        <v>144.07</v>
      </c>
      <c r="I9090">
        <v>0</v>
      </c>
      <c r="J9090">
        <v>144.07</v>
      </c>
      <c r="K9090">
        <v>105</v>
      </c>
      <c r="L9090">
        <v>137.52000000000001</v>
      </c>
      <c r="M9090" t="s">
        <v>154</v>
      </c>
      <c r="N9090" t="s">
        <v>108</v>
      </c>
      <c r="O9090" t="s">
        <v>152</v>
      </c>
    </row>
    <row r="9091" spans="1:15" x14ac:dyDescent="0.2">
      <c r="A9091" s="1" t="s">
        <v>186</v>
      </c>
      <c r="B9091" s="1">
        <v>46049</v>
      </c>
      <c r="C9091" t="s">
        <v>35</v>
      </c>
      <c r="D9091" t="s">
        <v>179</v>
      </c>
      <c r="E9091" t="s">
        <v>174</v>
      </c>
      <c r="F9091" t="s">
        <v>106</v>
      </c>
      <c r="G9091" t="s">
        <v>174</v>
      </c>
      <c r="H9091">
        <v>123.49</v>
      </c>
      <c r="I9091">
        <v>0</v>
      </c>
      <c r="J9091">
        <v>123.49</v>
      </c>
      <c r="K9091" s="2">
        <v>16399700</v>
      </c>
      <c r="L9091">
        <v>1</v>
      </c>
      <c r="M9091" t="s">
        <v>18</v>
      </c>
      <c r="N9091" t="s">
        <v>108</v>
      </c>
      <c r="O9091" t="s">
        <v>20</v>
      </c>
    </row>
    <row r="9092" spans="1:15" x14ac:dyDescent="0.2">
      <c r="A9092" s="1" t="s">
        <v>186</v>
      </c>
      <c r="B9092" s="1">
        <v>46049</v>
      </c>
      <c r="C9092" t="s">
        <v>53</v>
      </c>
      <c r="D9092" t="s">
        <v>173</v>
      </c>
      <c r="E9092" t="s">
        <v>174</v>
      </c>
      <c r="F9092" t="s">
        <v>106</v>
      </c>
      <c r="G9092" t="s">
        <v>174</v>
      </c>
      <c r="H9092">
        <v>-16.77</v>
      </c>
      <c r="I9092">
        <v>0</v>
      </c>
      <c r="J9092">
        <v>-16.77</v>
      </c>
      <c r="K9092" s="2">
        <v>701275800</v>
      </c>
      <c r="L9092">
        <v>1</v>
      </c>
      <c r="M9092" t="s">
        <v>18</v>
      </c>
      <c r="N9092" t="s">
        <v>108</v>
      </c>
      <c r="O9092" t="s">
        <v>20</v>
      </c>
    </row>
    <row r="9093" spans="1:15" x14ac:dyDescent="0.2">
      <c r="A9093" s="1" t="s">
        <v>186</v>
      </c>
      <c r="B9093" s="1">
        <v>46049</v>
      </c>
      <c r="C9093" t="s">
        <v>40</v>
      </c>
      <c r="D9093" t="s">
        <v>175</v>
      </c>
      <c r="E9093" t="s">
        <v>174</v>
      </c>
      <c r="F9093" t="s">
        <v>106</v>
      </c>
      <c r="G9093" t="s">
        <v>174</v>
      </c>
      <c r="H9093">
        <v>-3.5</v>
      </c>
      <c r="I9093">
        <v>0</v>
      </c>
      <c r="J9093">
        <v>-3.5</v>
      </c>
      <c r="K9093" s="2">
        <v>349925</v>
      </c>
      <c r="L9093">
        <v>1</v>
      </c>
      <c r="M9093" t="s">
        <v>18</v>
      </c>
      <c r="N9093" t="s">
        <v>108</v>
      </c>
      <c r="O9093" t="s">
        <v>20</v>
      </c>
    </row>
    <row r="9094" spans="1:15" x14ac:dyDescent="0.2">
      <c r="A9094" s="1" t="s">
        <v>186</v>
      </c>
      <c r="B9094" s="1">
        <v>46049</v>
      </c>
      <c r="C9094" t="s">
        <v>75</v>
      </c>
      <c r="D9094" t="s">
        <v>176</v>
      </c>
      <c r="E9094" t="s">
        <v>174</v>
      </c>
      <c r="F9094" t="s">
        <v>106</v>
      </c>
      <c r="G9094" t="s">
        <v>174</v>
      </c>
      <c r="H9094">
        <v>-1.84</v>
      </c>
      <c r="I9094">
        <v>0</v>
      </c>
      <c r="J9094">
        <v>-1.84</v>
      </c>
      <c r="K9094" s="2">
        <v>28763000</v>
      </c>
      <c r="L9094">
        <v>1</v>
      </c>
      <c r="M9094" t="s">
        <v>18</v>
      </c>
      <c r="N9094" t="s">
        <v>108</v>
      </c>
      <c r="O9094" t="s">
        <v>20</v>
      </c>
    </row>
    <row r="9095" spans="1:15" x14ac:dyDescent="0.2">
      <c r="A9095" s="1" t="s">
        <v>186</v>
      </c>
      <c r="B9095" s="1">
        <v>46049</v>
      </c>
      <c r="C9095" t="s">
        <v>103</v>
      </c>
      <c r="D9095" t="s">
        <v>178</v>
      </c>
      <c r="E9095" t="s">
        <v>174</v>
      </c>
      <c r="F9095" t="s">
        <v>106</v>
      </c>
      <c r="G9095" t="s">
        <v>174</v>
      </c>
      <c r="H9095">
        <v>-0.14000000000000001</v>
      </c>
      <c r="I9095">
        <v>0</v>
      </c>
      <c r="J9095">
        <v>-0.14000000000000001</v>
      </c>
      <c r="K9095" s="2">
        <v>104640</v>
      </c>
      <c r="L9095">
        <v>1</v>
      </c>
      <c r="M9095" t="s">
        <v>18</v>
      </c>
      <c r="N9095" t="s">
        <v>108</v>
      </c>
      <c r="O9095" t="s">
        <v>20</v>
      </c>
    </row>
    <row r="9096" spans="1:15" x14ac:dyDescent="0.2">
      <c r="A9096" s="1" t="s">
        <v>186</v>
      </c>
      <c r="B9096" s="1">
        <v>46049</v>
      </c>
      <c r="C9096" t="s">
        <v>168</v>
      </c>
      <c r="D9096" t="s">
        <v>177</v>
      </c>
      <c r="E9096" t="s">
        <v>174</v>
      </c>
      <c r="F9096" t="s">
        <v>106</v>
      </c>
      <c r="G9096" t="s">
        <v>174</v>
      </c>
      <c r="H9096">
        <v>0</v>
      </c>
      <c r="I9096">
        <v>0</v>
      </c>
      <c r="J9096">
        <v>0</v>
      </c>
      <c r="K9096" s="2">
        <v>1378</v>
      </c>
      <c r="L9096">
        <v>1</v>
      </c>
      <c r="M9096" t="s">
        <v>18</v>
      </c>
      <c r="N9096" t="s">
        <v>108</v>
      </c>
      <c r="O9096" t="s">
        <v>20</v>
      </c>
    </row>
    <row r="9097" spans="1:15" x14ac:dyDescent="0.2">
      <c r="A9097" s="1" t="s">
        <v>186</v>
      </c>
      <c r="B9097" s="1">
        <v>46049</v>
      </c>
      <c r="C9097" t="s">
        <v>725</v>
      </c>
      <c r="D9097" t="s">
        <v>726</v>
      </c>
      <c r="E9097" t="s">
        <v>131</v>
      </c>
      <c r="F9097" t="s">
        <v>106</v>
      </c>
      <c r="G9097" t="s">
        <v>132</v>
      </c>
      <c r="H9097">
        <v>0</v>
      </c>
      <c r="I9097">
        <v>0</v>
      </c>
      <c r="J9097" s="2">
        <v>1199358</v>
      </c>
      <c r="K9097">
        <v>23</v>
      </c>
      <c r="L9097" s="2">
        <v>26073</v>
      </c>
      <c r="M9097" t="s">
        <v>108</v>
      </c>
      <c r="N9097" t="s">
        <v>133</v>
      </c>
      <c r="O9097" t="s">
        <v>20</v>
      </c>
    </row>
    <row r="9098" spans="1:15" x14ac:dyDescent="0.2">
      <c r="A9098" s="1" t="s">
        <v>186</v>
      </c>
      <c r="B9098" s="1">
        <v>46049</v>
      </c>
      <c r="C9098" t="s">
        <v>40</v>
      </c>
      <c r="D9098" t="s">
        <v>175</v>
      </c>
      <c r="E9098" t="s">
        <v>174</v>
      </c>
      <c r="F9098" t="s">
        <v>106</v>
      </c>
      <c r="G9098" t="s">
        <v>174</v>
      </c>
      <c r="H9098">
        <v>-182.62</v>
      </c>
      <c r="I9098">
        <v>0</v>
      </c>
      <c r="J9098">
        <v>-182.62</v>
      </c>
      <c r="K9098" s="2">
        <v>62757</v>
      </c>
      <c r="L9098">
        <v>1</v>
      </c>
      <c r="M9098" t="s">
        <v>18</v>
      </c>
      <c r="N9098" t="s">
        <v>108</v>
      </c>
      <c r="O9098" t="s">
        <v>20</v>
      </c>
    </row>
    <row r="9099" spans="1:15" x14ac:dyDescent="0.2">
      <c r="A9099" s="1" t="s">
        <v>186</v>
      </c>
      <c r="B9099" s="1">
        <v>46049</v>
      </c>
      <c r="C9099" t="s">
        <v>75</v>
      </c>
      <c r="D9099" t="s">
        <v>114</v>
      </c>
      <c r="E9099" t="s">
        <v>105</v>
      </c>
      <c r="F9099" t="s">
        <v>106</v>
      </c>
      <c r="G9099" t="s">
        <v>107</v>
      </c>
      <c r="H9099" s="2">
        <v>-174599.82</v>
      </c>
      <c r="I9099">
        <v>-0.04</v>
      </c>
      <c r="J9099" s="2">
        <v>-174599.82</v>
      </c>
      <c r="K9099" s="2">
        <v>-26753058</v>
      </c>
      <c r="L9099">
        <v>0.65</v>
      </c>
      <c r="M9099" t="s">
        <v>73</v>
      </c>
      <c r="N9099" t="s">
        <v>108</v>
      </c>
      <c r="O9099" t="s">
        <v>75</v>
      </c>
    </row>
    <row r="9100" spans="1:15" x14ac:dyDescent="0.2">
      <c r="A9100" s="1" t="s">
        <v>186</v>
      </c>
      <c r="B9100" s="1">
        <v>46049</v>
      </c>
      <c r="C9100" t="s">
        <v>35</v>
      </c>
      <c r="D9100" t="s">
        <v>113</v>
      </c>
      <c r="E9100" t="s">
        <v>105</v>
      </c>
      <c r="F9100" t="s">
        <v>106</v>
      </c>
      <c r="G9100" t="s">
        <v>107</v>
      </c>
      <c r="H9100" s="2">
        <v>-356987.95</v>
      </c>
      <c r="I9100">
        <v>-0.08</v>
      </c>
      <c r="J9100" s="2">
        <v>-356987.95</v>
      </c>
      <c r="K9100" s="2">
        <v>-11210314</v>
      </c>
      <c r="L9100">
        <v>3.18</v>
      </c>
      <c r="M9100" t="s">
        <v>33</v>
      </c>
      <c r="N9100" t="s">
        <v>108</v>
      </c>
      <c r="O9100" t="s">
        <v>35</v>
      </c>
    </row>
    <row r="9101" spans="1:15" x14ac:dyDescent="0.2">
      <c r="A9101" s="1" t="s">
        <v>186</v>
      </c>
      <c r="B9101" s="1">
        <v>46049</v>
      </c>
      <c r="C9101" t="s">
        <v>53</v>
      </c>
      <c r="D9101" t="s">
        <v>124</v>
      </c>
      <c r="E9101" t="s">
        <v>105</v>
      </c>
      <c r="F9101" t="s">
        <v>106</v>
      </c>
      <c r="G9101" t="s">
        <v>107</v>
      </c>
      <c r="H9101" s="2">
        <v>-409809.74</v>
      </c>
      <c r="I9101">
        <v>-0.09</v>
      </c>
      <c r="J9101" s="2">
        <v>-409809.74</v>
      </c>
      <c r="K9101" s="2">
        <v>-592564393</v>
      </c>
      <c r="L9101">
        <v>7.0000000000000007E-2</v>
      </c>
      <c r="M9101" t="s">
        <v>51</v>
      </c>
      <c r="N9101" t="s">
        <v>108</v>
      </c>
      <c r="O9101" t="s">
        <v>53</v>
      </c>
    </row>
    <row r="9102" spans="1:15" x14ac:dyDescent="0.2">
      <c r="A9102" s="1" t="s">
        <v>186</v>
      </c>
      <c r="B9102" s="1">
        <v>46049</v>
      </c>
      <c r="C9102" t="s">
        <v>40</v>
      </c>
      <c r="D9102" t="s">
        <v>125</v>
      </c>
      <c r="E9102" t="s">
        <v>105</v>
      </c>
      <c r="F9102" t="s">
        <v>106</v>
      </c>
      <c r="G9102" t="s">
        <v>107</v>
      </c>
      <c r="H9102" s="2">
        <v>-427353.37</v>
      </c>
      <c r="I9102">
        <v>-0.09</v>
      </c>
      <c r="J9102" s="2">
        <v>-427353.37</v>
      </c>
      <c r="K9102" s="2">
        <v>-357558</v>
      </c>
      <c r="L9102">
        <v>119.52</v>
      </c>
      <c r="M9102" t="s">
        <v>126</v>
      </c>
      <c r="N9102" t="s">
        <v>108</v>
      </c>
      <c r="O9102" t="s">
        <v>40</v>
      </c>
    </row>
    <row r="9103" spans="1:15" x14ac:dyDescent="0.2">
      <c r="A9103" s="1" t="s">
        <v>719</v>
      </c>
      <c r="B9103" s="1">
        <v>46049</v>
      </c>
      <c r="C9103" t="s">
        <v>647</v>
      </c>
      <c r="D9103" t="s">
        <v>648</v>
      </c>
      <c r="F9103" t="s">
        <v>477</v>
      </c>
      <c r="G9103" t="s">
        <v>17</v>
      </c>
      <c r="H9103" s="2">
        <v>33559000</v>
      </c>
      <c r="I9103">
        <v>13.55</v>
      </c>
      <c r="J9103" s="2">
        <v>33559000</v>
      </c>
      <c r="K9103" s="2">
        <v>18140</v>
      </c>
      <c r="L9103" s="2">
        <v>1850</v>
      </c>
      <c r="M9103" t="s">
        <v>649</v>
      </c>
      <c r="N9103" t="s">
        <v>650</v>
      </c>
      <c r="O9103" t="s">
        <v>40</v>
      </c>
    </row>
    <row r="9104" spans="1:15" x14ac:dyDescent="0.2">
      <c r="A9104" s="1" t="s">
        <v>719</v>
      </c>
      <c r="B9104" s="1">
        <v>46049</v>
      </c>
      <c r="C9104" t="s">
        <v>651</v>
      </c>
      <c r="D9104" t="s">
        <v>652</v>
      </c>
      <c r="F9104" t="s">
        <v>477</v>
      </c>
      <c r="G9104" t="s">
        <v>17</v>
      </c>
      <c r="H9104" s="2">
        <v>33172106.27</v>
      </c>
      <c r="I9104">
        <v>13.4</v>
      </c>
      <c r="J9104" s="2">
        <v>33172106.27</v>
      </c>
      <c r="K9104" s="2">
        <v>1432965</v>
      </c>
      <c r="L9104">
        <v>23.15</v>
      </c>
      <c r="M9104" t="s">
        <v>154</v>
      </c>
      <c r="N9104" t="s">
        <v>396</v>
      </c>
      <c r="O9104" t="s">
        <v>152</v>
      </c>
    </row>
    <row r="9105" spans="1:15" x14ac:dyDescent="0.2">
      <c r="A9105" s="1" t="s">
        <v>719</v>
      </c>
      <c r="B9105" s="1">
        <v>46049</v>
      </c>
      <c r="C9105" t="s">
        <v>655</v>
      </c>
      <c r="D9105" t="s">
        <v>656</v>
      </c>
      <c r="F9105" t="s">
        <v>477</v>
      </c>
      <c r="G9105" t="s">
        <v>17</v>
      </c>
      <c r="H9105" s="2">
        <v>30961652.280000001</v>
      </c>
      <c r="I9105">
        <v>12.5</v>
      </c>
      <c r="J9105" s="2">
        <v>30961652.280000001</v>
      </c>
      <c r="K9105" s="2">
        <v>2170166</v>
      </c>
      <c r="L9105">
        <v>14.27</v>
      </c>
      <c r="M9105" t="s">
        <v>154</v>
      </c>
      <c r="N9105" t="s">
        <v>396</v>
      </c>
      <c r="O9105" t="s">
        <v>152</v>
      </c>
    </row>
    <row r="9106" spans="1:15" x14ac:dyDescent="0.2">
      <c r="A9106" s="1" t="s">
        <v>719</v>
      </c>
      <c r="B9106" s="1">
        <v>46049</v>
      </c>
      <c r="C9106" t="s">
        <v>653</v>
      </c>
      <c r="D9106" t="s">
        <v>654</v>
      </c>
      <c r="F9106" t="s">
        <v>477</v>
      </c>
      <c r="G9106" t="s">
        <v>17</v>
      </c>
      <c r="H9106" s="2">
        <v>30942479.100000001</v>
      </c>
      <c r="I9106">
        <v>12.5</v>
      </c>
      <c r="J9106" s="2">
        <v>30942479.100000001</v>
      </c>
      <c r="K9106" s="2">
        <v>118599</v>
      </c>
      <c r="L9106">
        <v>260.89999999999998</v>
      </c>
      <c r="M9106" t="s">
        <v>441</v>
      </c>
      <c r="N9106" t="s">
        <v>442</v>
      </c>
      <c r="O9106" t="s">
        <v>40</v>
      </c>
    </row>
    <row r="9107" spans="1:15" x14ac:dyDescent="0.2">
      <c r="A9107" s="1" t="s">
        <v>719</v>
      </c>
      <c r="B9107" s="1">
        <v>46049</v>
      </c>
      <c r="C9107" t="s">
        <v>657</v>
      </c>
      <c r="D9107" t="s">
        <v>658</v>
      </c>
      <c r="F9107" t="s">
        <v>477</v>
      </c>
      <c r="G9107" t="s">
        <v>17</v>
      </c>
      <c r="H9107" s="2">
        <v>28658209.68</v>
      </c>
      <c r="I9107">
        <v>11.57</v>
      </c>
      <c r="J9107" s="2">
        <v>28658209.68</v>
      </c>
      <c r="K9107" s="2">
        <v>496332</v>
      </c>
      <c r="L9107">
        <v>57.74</v>
      </c>
      <c r="M9107" t="s">
        <v>659</v>
      </c>
      <c r="N9107" t="s">
        <v>660</v>
      </c>
      <c r="O9107" t="s">
        <v>40</v>
      </c>
    </row>
    <row r="9108" spans="1:15" x14ac:dyDescent="0.2">
      <c r="A9108" s="1" t="s">
        <v>719</v>
      </c>
      <c r="B9108" s="1">
        <v>46049</v>
      </c>
      <c r="C9108" t="s">
        <v>661</v>
      </c>
      <c r="D9108" t="s">
        <v>662</v>
      </c>
      <c r="F9108" t="s">
        <v>477</v>
      </c>
      <c r="G9108" t="s">
        <v>17</v>
      </c>
      <c r="H9108" s="2">
        <v>27652526.870000001</v>
      </c>
      <c r="I9108">
        <v>11.17</v>
      </c>
      <c r="J9108" s="2">
        <v>27652526.870000001</v>
      </c>
      <c r="K9108" s="2">
        <v>408541</v>
      </c>
      <c r="L9108">
        <v>67.69</v>
      </c>
      <c r="M9108" t="s">
        <v>363</v>
      </c>
      <c r="N9108" t="s">
        <v>383</v>
      </c>
      <c r="O9108" t="s">
        <v>384</v>
      </c>
    </row>
    <row r="9109" spans="1:15" x14ac:dyDescent="0.2">
      <c r="A9109" s="1" t="s">
        <v>719</v>
      </c>
      <c r="B9109" s="1">
        <v>46049</v>
      </c>
      <c r="C9109" t="s">
        <v>663</v>
      </c>
      <c r="D9109" t="s">
        <v>664</v>
      </c>
      <c r="F9109" t="s">
        <v>477</v>
      </c>
      <c r="G9109" t="s">
        <v>17</v>
      </c>
      <c r="H9109" s="2">
        <v>10694713.439999999</v>
      </c>
      <c r="I9109">
        <v>4.32</v>
      </c>
      <c r="J9109" s="2">
        <v>10694713.439999999</v>
      </c>
      <c r="K9109" s="2">
        <v>622170</v>
      </c>
      <c r="L9109">
        <v>17.190000000000001</v>
      </c>
      <c r="M9109" t="s">
        <v>154</v>
      </c>
      <c r="N9109" t="s">
        <v>396</v>
      </c>
      <c r="O9109" t="s">
        <v>152</v>
      </c>
    </row>
    <row r="9110" spans="1:15" x14ac:dyDescent="0.2">
      <c r="A9110" s="1" t="s">
        <v>719</v>
      </c>
      <c r="B9110" s="1">
        <v>46049</v>
      </c>
      <c r="C9110" t="s">
        <v>667</v>
      </c>
      <c r="D9110" t="s">
        <v>668</v>
      </c>
      <c r="F9110" t="s">
        <v>477</v>
      </c>
      <c r="G9110" t="s">
        <v>17</v>
      </c>
      <c r="H9110" s="2">
        <v>8678520.3000000007</v>
      </c>
      <c r="I9110">
        <v>3.5</v>
      </c>
      <c r="J9110" s="2">
        <v>8678520.3000000007</v>
      </c>
      <c r="K9110" s="2">
        <v>1449963</v>
      </c>
      <c r="L9110">
        <v>5.99</v>
      </c>
      <c r="M9110" t="s">
        <v>669</v>
      </c>
      <c r="N9110" t="s">
        <v>670</v>
      </c>
      <c r="O9110" t="s">
        <v>671</v>
      </c>
    </row>
    <row r="9111" spans="1:15" x14ac:dyDescent="0.2">
      <c r="A9111" s="1" t="s">
        <v>719</v>
      </c>
      <c r="B9111" s="1">
        <v>46049</v>
      </c>
      <c r="C9111" t="s">
        <v>665</v>
      </c>
      <c r="D9111" t="s">
        <v>666</v>
      </c>
      <c r="F9111" t="s">
        <v>477</v>
      </c>
      <c r="G9111" t="s">
        <v>17</v>
      </c>
      <c r="H9111" s="2">
        <v>7470161.5999999996</v>
      </c>
      <c r="I9111">
        <v>3.02</v>
      </c>
      <c r="J9111" s="2">
        <v>7470161.5999999996</v>
      </c>
      <c r="K9111" s="2">
        <v>22339</v>
      </c>
      <c r="L9111">
        <v>334.4</v>
      </c>
      <c r="M9111" t="s">
        <v>441</v>
      </c>
      <c r="N9111" t="s">
        <v>442</v>
      </c>
      <c r="O9111" t="s">
        <v>40</v>
      </c>
    </row>
    <row r="9112" spans="1:15" x14ac:dyDescent="0.2">
      <c r="A9112" s="1" t="s">
        <v>719</v>
      </c>
      <c r="B9112" s="1">
        <v>46049</v>
      </c>
      <c r="C9112" t="s">
        <v>676</v>
      </c>
      <c r="D9112" t="s">
        <v>677</v>
      </c>
      <c r="F9112" t="s">
        <v>477</v>
      </c>
      <c r="G9112" t="s">
        <v>17</v>
      </c>
      <c r="H9112" s="2">
        <v>6440697</v>
      </c>
      <c r="I9112">
        <v>2.6</v>
      </c>
      <c r="J9112" s="2">
        <v>6440697</v>
      </c>
      <c r="K9112" s="2">
        <v>74031</v>
      </c>
      <c r="L9112">
        <v>87</v>
      </c>
      <c r="M9112" t="s">
        <v>649</v>
      </c>
      <c r="N9112" t="s">
        <v>650</v>
      </c>
      <c r="O9112" t="s">
        <v>40</v>
      </c>
    </row>
    <row r="9113" spans="1:15" x14ac:dyDescent="0.2">
      <c r="A9113" s="1" t="s">
        <v>719</v>
      </c>
      <c r="B9113" s="1">
        <v>46049</v>
      </c>
      <c r="C9113" t="s">
        <v>672</v>
      </c>
      <c r="D9113" t="s">
        <v>673</v>
      </c>
      <c r="F9113" t="s">
        <v>477</v>
      </c>
      <c r="G9113" t="s">
        <v>17</v>
      </c>
      <c r="H9113" s="2">
        <v>5827465</v>
      </c>
      <c r="I9113">
        <v>2.35</v>
      </c>
      <c r="J9113" s="2">
        <v>5827465</v>
      </c>
      <c r="K9113" s="2">
        <v>29225</v>
      </c>
      <c r="L9113">
        <v>199.4</v>
      </c>
      <c r="M9113" t="s">
        <v>441</v>
      </c>
      <c r="N9113" t="s">
        <v>442</v>
      </c>
      <c r="O9113" t="s">
        <v>40</v>
      </c>
    </row>
    <row r="9114" spans="1:15" x14ac:dyDescent="0.2">
      <c r="A9114" s="1" t="s">
        <v>719</v>
      </c>
      <c r="B9114" s="1">
        <v>46049</v>
      </c>
      <c r="C9114" t="s">
        <v>674</v>
      </c>
      <c r="D9114" t="s">
        <v>675</v>
      </c>
      <c r="F9114" t="s">
        <v>477</v>
      </c>
      <c r="G9114" t="s">
        <v>17</v>
      </c>
      <c r="H9114" s="2">
        <v>5753289.2999999998</v>
      </c>
      <c r="I9114">
        <v>2.3199999999999998</v>
      </c>
      <c r="J9114" s="2">
        <v>5753289.2999999998</v>
      </c>
      <c r="K9114" s="2">
        <v>18601</v>
      </c>
      <c r="L9114">
        <v>309.3</v>
      </c>
      <c r="M9114" t="s">
        <v>441</v>
      </c>
      <c r="N9114" t="s">
        <v>442</v>
      </c>
      <c r="O9114" t="s">
        <v>40</v>
      </c>
    </row>
    <row r="9115" spans="1:15" x14ac:dyDescent="0.2">
      <c r="A9115" s="1" t="s">
        <v>719</v>
      </c>
      <c r="B9115" s="1">
        <v>46049</v>
      </c>
      <c r="C9115" t="s">
        <v>678</v>
      </c>
      <c r="D9115" t="s">
        <v>679</v>
      </c>
      <c r="F9115" t="s">
        <v>477</v>
      </c>
      <c r="G9115" t="s">
        <v>17</v>
      </c>
      <c r="H9115" s="2">
        <v>5383529.0599999996</v>
      </c>
      <c r="I9115">
        <v>2.17</v>
      </c>
      <c r="J9115" s="2">
        <v>5383529.0599999996</v>
      </c>
      <c r="K9115" s="2">
        <v>92326</v>
      </c>
      <c r="L9115">
        <v>58.31</v>
      </c>
      <c r="M9115" t="s">
        <v>649</v>
      </c>
      <c r="N9115" t="s">
        <v>650</v>
      </c>
      <c r="O9115" t="s">
        <v>40</v>
      </c>
    </row>
    <row r="9116" spans="1:15" x14ac:dyDescent="0.2">
      <c r="A9116" s="1" t="s">
        <v>719</v>
      </c>
      <c r="B9116" s="1">
        <v>46049</v>
      </c>
      <c r="C9116" t="s">
        <v>680</v>
      </c>
      <c r="D9116" t="s">
        <v>681</v>
      </c>
      <c r="F9116" t="s">
        <v>477</v>
      </c>
      <c r="G9116" t="s">
        <v>17</v>
      </c>
      <c r="H9116" s="2">
        <v>3506648.73</v>
      </c>
      <c r="I9116">
        <v>1.42</v>
      </c>
      <c r="J9116" s="2">
        <v>3506648.73</v>
      </c>
      <c r="K9116" s="2">
        <v>587806</v>
      </c>
      <c r="L9116">
        <v>5.97</v>
      </c>
      <c r="M9116" t="s">
        <v>154</v>
      </c>
      <c r="N9116" t="s">
        <v>396</v>
      </c>
      <c r="O9116" t="s">
        <v>152</v>
      </c>
    </row>
    <row r="9117" spans="1:15" x14ac:dyDescent="0.2">
      <c r="A9117" s="1" t="s">
        <v>719</v>
      </c>
      <c r="B9117" s="1">
        <v>46049</v>
      </c>
      <c r="C9117" t="s">
        <v>682</v>
      </c>
      <c r="D9117" t="s">
        <v>683</v>
      </c>
      <c r="F9117" t="s">
        <v>477</v>
      </c>
      <c r="G9117" t="s">
        <v>17</v>
      </c>
      <c r="H9117" s="2">
        <v>3178978.95</v>
      </c>
      <c r="I9117">
        <v>1.28</v>
      </c>
      <c r="J9117" s="2">
        <v>3178978.95</v>
      </c>
      <c r="K9117" s="2">
        <v>113244</v>
      </c>
      <c r="L9117">
        <v>28.07</v>
      </c>
      <c r="M9117" t="s">
        <v>502</v>
      </c>
      <c r="N9117" t="s">
        <v>684</v>
      </c>
      <c r="O9117" t="s">
        <v>500</v>
      </c>
    </row>
    <row r="9118" spans="1:15" x14ac:dyDescent="0.2">
      <c r="A9118" s="1" t="s">
        <v>719</v>
      </c>
      <c r="B9118" s="1">
        <v>46049</v>
      </c>
      <c r="C9118" t="s">
        <v>40</v>
      </c>
      <c r="D9118" t="s">
        <v>125</v>
      </c>
      <c r="F9118" t="s">
        <v>106</v>
      </c>
      <c r="G9118" t="s">
        <v>107</v>
      </c>
      <c r="H9118" s="2">
        <v>3151878.82</v>
      </c>
      <c r="I9118">
        <v>1.27</v>
      </c>
      <c r="J9118" s="2">
        <v>3151878.82</v>
      </c>
      <c r="K9118" s="2">
        <v>3151879</v>
      </c>
      <c r="L9118">
        <v>100</v>
      </c>
      <c r="M9118" t="s">
        <v>126</v>
      </c>
      <c r="N9118" t="s">
        <v>108</v>
      </c>
      <c r="O9118" t="s">
        <v>40</v>
      </c>
    </row>
    <row r="9119" spans="1:15" x14ac:dyDescent="0.2">
      <c r="A9119" s="1" t="s">
        <v>719</v>
      </c>
      <c r="B9119" s="1">
        <v>46049</v>
      </c>
      <c r="C9119" t="s">
        <v>685</v>
      </c>
      <c r="D9119" t="s">
        <v>686</v>
      </c>
      <c r="F9119" t="s">
        <v>477</v>
      </c>
      <c r="G9119" t="s">
        <v>17</v>
      </c>
      <c r="H9119" s="2">
        <v>2026803.65</v>
      </c>
      <c r="I9119">
        <v>0.82</v>
      </c>
      <c r="J9119" s="2">
        <v>2026803.65</v>
      </c>
      <c r="K9119" s="2">
        <v>334901</v>
      </c>
      <c r="L9119">
        <v>6.05</v>
      </c>
      <c r="M9119" t="s">
        <v>154</v>
      </c>
      <c r="N9119" t="s">
        <v>396</v>
      </c>
      <c r="O9119" t="s">
        <v>152</v>
      </c>
    </row>
    <row r="9120" spans="1:15" x14ac:dyDescent="0.2">
      <c r="A9120" s="1" t="s">
        <v>719</v>
      </c>
      <c r="B9120" s="1">
        <v>46049</v>
      </c>
      <c r="C9120" t="s">
        <v>687</v>
      </c>
      <c r="D9120" t="s">
        <v>688</v>
      </c>
      <c r="F9120" t="s">
        <v>477</v>
      </c>
      <c r="G9120" t="s">
        <v>17</v>
      </c>
      <c r="H9120" s="2">
        <v>680961.28</v>
      </c>
      <c r="I9120">
        <v>0.28000000000000003</v>
      </c>
      <c r="J9120" s="2">
        <v>680961.28</v>
      </c>
      <c r="K9120" s="2">
        <v>55504</v>
      </c>
      <c r="L9120">
        <v>12.27</v>
      </c>
      <c r="M9120" t="s">
        <v>363</v>
      </c>
      <c r="N9120" t="s">
        <v>383</v>
      </c>
      <c r="O9120" t="s">
        <v>384</v>
      </c>
    </row>
    <row r="9121" spans="1:15" x14ac:dyDescent="0.2">
      <c r="A9121" s="1" t="s">
        <v>719</v>
      </c>
      <c r="B9121" s="1">
        <v>46049</v>
      </c>
      <c r="C9121" t="s">
        <v>689</v>
      </c>
      <c r="D9121" t="s">
        <v>690</v>
      </c>
      <c r="F9121" t="s">
        <v>477</v>
      </c>
      <c r="G9121" t="s">
        <v>17</v>
      </c>
      <c r="H9121" s="2">
        <v>608393.05000000005</v>
      </c>
      <c r="I9121">
        <v>0.25</v>
      </c>
      <c r="J9121" s="2">
        <v>608393.05000000005</v>
      </c>
      <c r="K9121" s="2">
        <v>46222</v>
      </c>
      <c r="L9121">
        <v>13.16</v>
      </c>
      <c r="M9121" t="s">
        <v>154</v>
      </c>
      <c r="N9121" t="s">
        <v>396</v>
      </c>
      <c r="O9121" t="s">
        <v>152</v>
      </c>
    </row>
    <row r="9122" spans="1:15" x14ac:dyDescent="0.2">
      <c r="A9122" s="1" t="s">
        <v>719</v>
      </c>
      <c r="B9122" s="1">
        <v>46049</v>
      </c>
      <c r="C9122" t="s">
        <v>691</v>
      </c>
      <c r="D9122" t="s">
        <v>692</v>
      </c>
      <c r="F9122" t="s">
        <v>477</v>
      </c>
      <c r="G9122" t="s">
        <v>17</v>
      </c>
      <c r="H9122" s="2">
        <v>570532.42000000004</v>
      </c>
      <c r="I9122">
        <v>0.23</v>
      </c>
      <c r="J9122" s="2">
        <v>570532.42000000004</v>
      </c>
      <c r="K9122" s="2">
        <v>16646</v>
      </c>
      <c r="L9122">
        <v>34.270000000000003</v>
      </c>
      <c r="M9122" t="s">
        <v>693</v>
      </c>
      <c r="N9122" t="s">
        <v>694</v>
      </c>
      <c r="O9122" t="s">
        <v>695</v>
      </c>
    </row>
    <row r="9123" spans="1:15" x14ac:dyDescent="0.2">
      <c r="A9123" s="1" t="s">
        <v>719</v>
      </c>
      <c r="B9123" s="1">
        <v>46049</v>
      </c>
      <c r="C9123" t="s">
        <v>696</v>
      </c>
      <c r="D9123" t="s">
        <v>697</v>
      </c>
      <c r="F9123" t="s">
        <v>477</v>
      </c>
      <c r="G9123" t="s">
        <v>17</v>
      </c>
      <c r="H9123" s="2">
        <v>499276.65</v>
      </c>
      <c r="I9123">
        <v>0.2</v>
      </c>
      <c r="J9123" s="2">
        <v>499276.65</v>
      </c>
      <c r="K9123" s="2">
        <v>16588</v>
      </c>
      <c r="L9123">
        <v>30.1</v>
      </c>
      <c r="M9123" t="s">
        <v>154</v>
      </c>
      <c r="N9123" t="s">
        <v>396</v>
      </c>
      <c r="O9123" t="s">
        <v>152</v>
      </c>
    </row>
    <row r="9124" spans="1:15" x14ac:dyDescent="0.2">
      <c r="A9124" s="1" t="s">
        <v>719</v>
      </c>
      <c r="B9124" s="1">
        <v>46049</v>
      </c>
      <c r="C9124" t="s">
        <v>698</v>
      </c>
      <c r="D9124" t="s">
        <v>699</v>
      </c>
      <c r="F9124" t="s">
        <v>477</v>
      </c>
      <c r="G9124" t="s">
        <v>17</v>
      </c>
      <c r="H9124" s="2">
        <v>455361.66</v>
      </c>
      <c r="I9124">
        <v>0.18</v>
      </c>
      <c r="J9124" s="2">
        <v>455361.66</v>
      </c>
      <c r="K9124" s="2">
        <v>61647</v>
      </c>
      <c r="L9124">
        <v>7.39</v>
      </c>
      <c r="M9124" t="s">
        <v>154</v>
      </c>
      <c r="N9124" t="s">
        <v>396</v>
      </c>
      <c r="O9124" t="s">
        <v>152</v>
      </c>
    </row>
    <row r="9125" spans="1:15" x14ac:dyDescent="0.2">
      <c r="A9125" s="1" t="s">
        <v>719</v>
      </c>
      <c r="B9125" s="1">
        <v>46049</v>
      </c>
      <c r="C9125" t="s">
        <v>526</v>
      </c>
      <c r="D9125" t="s">
        <v>700</v>
      </c>
      <c r="F9125" t="s">
        <v>16</v>
      </c>
      <c r="G9125" t="s">
        <v>17</v>
      </c>
      <c r="H9125" s="2">
        <v>243962</v>
      </c>
      <c r="I9125">
        <v>0.1</v>
      </c>
      <c r="J9125" s="2">
        <v>243962</v>
      </c>
      <c r="K9125" s="2">
        <v>4460</v>
      </c>
      <c r="L9125">
        <v>54.7</v>
      </c>
      <c r="M9125" t="s">
        <v>701</v>
      </c>
      <c r="N9125" t="s">
        <v>702</v>
      </c>
      <c r="O9125" t="s">
        <v>40</v>
      </c>
    </row>
    <row r="9126" spans="1:15" x14ac:dyDescent="0.2">
      <c r="A9126" s="1" t="s">
        <v>719</v>
      </c>
      <c r="B9126" s="1">
        <v>46049</v>
      </c>
      <c r="C9126" t="s">
        <v>703</v>
      </c>
      <c r="D9126" t="s">
        <v>704</v>
      </c>
      <c r="F9126" t="s">
        <v>477</v>
      </c>
      <c r="G9126" t="s">
        <v>17</v>
      </c>
      <c r="H9126" s="2">
        <v>174683.49</v>
      </c>
      <c r="I9126">
        <v>7.0000000000000007E-2</v>
      </c>
      <c r="J9126" s="2">
        <v>174683.49</v>
      </c>
      <c r="K9126" s="2">
        <v>8093</v>
      </c>
      <c r="L9126">
        <v>21.58</v>
      </c>
      <c r="M9126" t="s">
        <v>154</v>
      </c>
      <c r="N9126" t="s">
        <v>396</v>
      </c>
      <c r="O9126" t="s">
        <v>152</v>
      </c>
    </row>
    <row r="9127" spans="1:15" x14ac:dyDescent="0.2">
      <c r="A9127" s="1" t="s">
        <v>719</v>
      </c>
      <c r="B9127" s="1">
        <v>46049</v>
      </c>
      <c r="C9127" t="s">
        <v>705</v>
      </c>
      <c r="D9127" t="s">
        <v>706</v>
      </c>
      <c r="F9127" t="s">
        <v>477</v>
      </c>
      <c r="G9127" t="s">
        <v>17</v>
      </c>
      <c r="H9127" s="2">
        <v>78849.100000000006</v>
      </c>
      <c r="I9127">
        <v>0.03</v>
      </c>
      <c r="J9127" s="2">
        <v>78849.100000000006</v>
      </c>
      <c r="K9127" s="2">
        <v>4730</v>
      </c>
      <c r="L9127">
        <v>16.670000000000002</v>
      </c>
      <c r="M9127" t="s">
        <v>659</v>
      </c>
      <c r="N9127" t="s">
        <v>660</v>
      </c>
      <c r="O9127" t="s">
        <v>40</v>
      </c>
    </row>
    <row r="9128" spans="1:15" x14ac:dyDescent="0.2">
      <c r="A9128" s="1" t="s">
        <v>719</v>
      </c>
      <c r="B9128" s="1">
        <v>46049</v>
      </c>
      <c r="C9128" t="s">
        <v>707</v>
      </c>
      <c r="D9128" t="s">
        <v>708</v>
      </c>
      <c r="F9128" t="s">
        <v>16</v>
      </c>
      <c r="G9128" t="s">
        <v>17</v>
      </c>
      <c r="H9128" s="2">
        <v>78557.08</v>
      </c>
      <c r="I9128">
        <v>0.03</v>
      </c>
      <c r="J9128" s="2">
        <v>78557.08</v>
      </c>
      <c r="K9128" s="2">
        <v>10787</v>
      </c>
      <c r="L9128">
        <v>7.28</v>
      </c>
      <c r="M9128" t="s">
        <v>502</v>
      </c>
      <c r="N9128" t="s">
        <v>684</v>
      </c>
      <c r="O9128" t="s">
        <v>500</v>
      </c>
    </row>
    <row r="9129" spans="1:15" x14ac:dyDescent="0.2">
      <c r="A9129" s="1" t="s">
        <v>719</v>
      </c>
      <c r="B9129" s="1">
        <v>46049</v>
      </c>
      <c r="C9129" t="s">
        <v>709</v>
      </c>
      <c r="D9129" t="s">
        <v>710</v>
      </c>
      <c r="F9129" t="s">
        <v>106</v>
      </c>
      <c r="G9129" t="s">
        <v>117</v>
      </c>
      <c r="H9129" s="2">
        <v>24000</v>
      </c>
      <c r="I9129">
        <v>0.01</v>
      </c>
      <c r="J9129" s="2">
        <v>24000</v>
      </c>
      <c r="K9129" s="2">
        <v>24000</v>
      </c>
      <c r="L9129">
        <v>100</v>
      </c>
      <c r="M9129" t="s">
        <v>18</v>
      </c>
      <c r="N9129" t="s">
        <v>108</v>
      </c>
      <c r="O9129" t="s">
        <v>40</v>
      </c>
    </row>
    <row r="9130" spans="1:15" x14ac:dyDescent="0.2">
      <c r="A9130" s="1" t="s">
        <v>719</v>
      </c>
      <c r="B9130" s="1">
        <v>46049</v>
      </c>
      <c r="C9130" t="s">
        <v>711</v>
      </c>
      <c r="D9130" t="s">
        <v>712</v>
      </c>
      <c r="F9130" t="s">
        <v>477</v>
      </c>
      <c r="G9130" t="s">
        <v>17</v>
      </c>
      <c r="H9130" s="2">
        <v>20940.71</v>
      </c>
      <c r="I9130">
        <v>0.01</v>
      </c>
      <c r="J9130" s="2">
        <v>20940.71</v>
      </c>
      <c r="K9130" s="2">
        <v>2624</v>
      </c>
      <c r="L9130">
        <v>7.98</v>
      </c>
      <c r="M9130" t="s">
        <v>669</v>
      </c>
      <c r="N9130" t="s">
        <v>670</v>
      </c>
      <c r="O9130" t="s">
        <v>671</v>
      </c>
    </row>
    <row r="9131" spans="1:15" x14ac:dyDescent="0.2">
      <c r="A9131" s="1" t="s">
        <v>719</v>
      </c>
      <c r="B9131" s="1">
        <v>46049</v>
      </c>
      <c r="C9131" t="s">
        <v>384</v>
      </c>
      <c r="D9131" t="s">
        <v>718</v>
      </c>
      <c r="F9131" t="s">
        <v>106</v>
      </c>
      <c r="G9131" t="s">
        <v>174</v>
      </c>
      <c r="H9131">
        <v>-5.17</v>
      </c>
      <c r="I9131">
        <v>0</v>
      </c>
      <c r="J9131">
        <v>-5.17</v>
      </c>
      <c r="K9131" s="2">
        <v>6996919</v>
      </c>
      <c r="L9131">
        <v>1</v>
      </c>
      <c r="M9131" t="s">
        <v>126</v>
      </c>
      <c r="N9131" t="s">
        <v>108</v>
      </c>
      <c r="O9131" t="s">
        <v>40</v>
      </c>
    </row>
    <row r="9132" spans="1:15" x14ac:dyDescent="0.2">
      <c r="A9132" s="1" t="s">
        <v>719</v>
      </c>
      <c r="B9132" s="1">
        <v>46049</v>
      </c>
      <c r="C9132" t="s">
        <v>671</v>
      </c>
      <c r="D9132" t="s">
        <v>733</v>
      </c>
      <c r="F9132" t="s">
        <v>106</v>
      </c>
      <c r="G9132" t="s">
        <v>174</v>
      </c>
      <c r="H9132">
        <v>-1.76</v>
      </c>
      <c r="I9132">
        <v>0</v>
      </c>
      <c r="J9132">
        <v>-1.76</v>
      </c>
      <c r="K9132" s="2">
        <v>11196504</v>
      </c>
      <c r="L9132">
        <v>1</v>
      </c>
      <c r="M9132" t="s">
        <v>126</v>
      </c>
      <c r="N9132" t="s">
        <v>108</v>
      </c>
      <c r="O9132" t="s">
        <v>40</v>
      </c>
    </row>
    <row r="9133" spans="1:15" x14ac:dyDescent="0.2">
      <c r="A9133" s="1" t="s">
        <v>719</v>
      </c>
      <c r="B9133" s="1">
        <v>46049</v>
      </c>
      <c r="C9133" t="s">
        <v>152</v>
      </c>
      <c r="D9133" t="s">
        <v>717</v>
      </c>
      <c r="F9133" t="s">
        <v>106</v>
      </c>
      <c r="G9133" t="s">
        <v>174</v>
      </c>
      <c r="H9133">
        <v>-1.22</v>
      </c>
      <c r="I9133">
        <v>0</v>
      </c>
      <c r="J9133">
        <v>-1.22</v>
      </c>
      <c r="K9133" s="2">
        <v>1676419</v>
      </c>
      <c r="L9133">
        <v>1</v>
      </c>
      <c r="M9133" t="s">
        <v>126</v>
      </c>
      <c r="N9133" t="s">
        <v>108</v>
      </c>
      <c r="O9133" t="s">
        <v>40</v>
      </c>
    </row>
    <row r="9134" spans="1:15" x14ac:dyDescent="0.2">
      <c r="A9134" s="1" t="s">
        <v>719</v>
      </c>
      <c r="B9134" s="1">
        <v>46049</v>
      </c>
      <c r="C9134" t="s">
        <v>695</v>
      </c>
      <c r="D9134" t="s">
        <v>732</v>
      </c>
      <c r="F9134" t="s">
        <v>106</v>
      </c>
      <c r="G9134" t="s">
        <v>174</v>
      </c>
      <c r="H9134">
        <v>-0.06</v>
      </c>
      <c r="I9134">
        <v>0</v>
      </c>
      <c r="J9134">
        <v>-0.06</v>
      </c>
      <c r="K9134" s="2">
        <v>331968</v>
      </c>
      <c r="L9134">
        <v>1</v>
      </c>
      <c r="M9134" t="s">
        <v>126</v>
      </c>
      <c r="N9134" t="s">
        <v>108</v>
      </c>
      <c r="O9134" t="s">
        <v>40</v>
      </c>
    </row>
    <row r="9135" spans="1:15" x14ac:dyDescent="0.2">
      <c r="A9135" s="1" t="s">
        <v>719</v>
      </c>
      <c r="B9135" s="1">
        <v>46049</v>
      </c>
      <c r="C9135" t="s">
        <v>500</v>
      </c>
      <c r="D9135" t="s">
        <v>731</v>
      </c>
      <c r="F9135" t="s">
        <v>106</v>
      </c>
      <c r="G9135" t="s">
        <v>174</v>
      </c>
      <c r="H9135">
        <v>0.28999999999999998</v>
      </c>
      <c r="I9135">
        <v>0</v>
      </c>
      <c r="J9135">
        <v>0.28999999999999998</v>
      </c>
      <c r="K9135" s="2">
        <v>882252</v>
      </c>
      <c r="L9135">
        <v>1</v>
      </c>
      <c r="M9135" t="s">
        <v>126</v>
      </c>
      <c r="N9135" t="s">
        <v>108</v>
      </c>
      <c r="O9135" t="s">
        <v>40</v>
      </c>
    </row>
    <row r="9136" spans="1:15" x14ac:dyDescent="0.2">
      <c r="A9136" s="1" t="s">
        <v>719</v>
      </c>
      <c r="B9136" s="1">
        <v>46049</v>
      </c>
      <c r="C9136" t="s">
        <v>729</v>
      </c>
      <c r="D9136" t="s">
        <v>730</v>
      </c>
      <c r="F9136" t="s">
        <v>106</v>
      </c>
      <c r="G9136" t="s">
        <v>132</v>
      </c>
      <c r="H9136">
        <v>0</v>
      </c>
      <c r="I9136">
        <v>0</v>
      </c>
      <c r="J9136" s="2">
        <v>284550</v>
      </c>
      <c r="K9136">
        <v>5</v>
      </c>
      <c r="L9136" s="2">
        <v>1138.2</v>
      </c>
      <c r="M9136" t="s">
        <v>126</v>
      </c>
      <c r="N9136" t="s">
        <v>627</v>
      </c>
      <c r="O9136" t="s">
        <v>40</v>
      </c>
    </row>
    <row r="9137" spans="1:15" x14ac:dyDescent="0.2">
      <c r="A9137" s="1" t="s">
        <v>719</v>
      </c>
      <c r="B9137" s="1">
        <v>46049</v>
      </c>
      <c r="C9137" t="s">
        <v>695</v>
      </c>
      <c r="D9137" t="s">
        <v>714</v>
      </c>
      <c r="F9137" t="s">
        <v>106</v>
      </c>
      <c r="G9137" t="s">
        <v>107</v>
      </c>
      <c r="H9137" s="2">
        <v>-11494.72</v>
      </c>
      <c r="I9137">
        <v>0</v>
      </c>
      <c r="J9137" s="2">
        <v>-11494.72</v>
      </c>
      <c r="K9137" s="2">
        <v>-278695</v>
      </c>
      <c r="L9137">
        <v>4.12</v>
      </c>
      <c r="M9137" t="s">
        <v>693</v>
      </c>
      <c r="N9137" t="s">
        <v>108</v>
      </c>
      <c r="O9137" t="s">
        <v>695</v>
      </c>
    </row>
    <row r="9138" spans="1:15" x14ac:dyDescent="0.2">
      <c r="A9138" s="1" t="s">
        <v>719</v>
      </c>
      <c r="B9138" s="1">
        <v>46049</v>
      </c>
      <c r="C9138" t="s">
        <v>500</v>
      </c>
      <c r="D9138" t="s">
        <v>501</v>
      </c>
      <c r="F9138" t="s">
        <v>106</v>
      </c>
      <c r="G9138" t="s">
        <v>107</v>
      </c>
      <c r="H9138" s="2">
        <v>-60999.58</v>
      </c>
      <c r="I9138">
        <v>-0.02</v>
      </c>
      <c r="J9138" s="2">
        <v>-60999.58</v>
      </c>
      <c r="K9138" s="2">
        <v>-703174</v>
      </c>
      <c r="L9138">
        <v>8.67</v>
      </c>
      <c r="M9138" t="s">
        <v>502</v>
      </c>
      <c r="N9138" t="s">
        <v>108</v>
      </c>
      <c r="O9138" t="s">
        <v>500</v>
      </c>
    </row>
    <row r="9139" spans="1:15" x14ac:dyDescent="0.2">
      <c r="A9139" s="1" t="s">
        <v>719</v>
      </c>
      <c r="B9139" s="1">
        <v>46049</v>
      </c>
      <c r="C9139" t="s">
        <v>671</v>
      </c>
      <c r="D9139" t="s">
        <v>713</v>
      </c>
      <c r="F9139" t="s">
        <v>106</v>
      </c>
      <c r="G9139" t="s">
        <v>107</v>
      </c>
      <c r="H9139" s="2">
        <v>-198103.67</v>
      </c>
      <c r="I9139">
        <v>-0.08</v>
      </c>
      <c r="J9139" s="2">
        <v>-198103.67</v>
      </c>
      <c r="K9139" s="2">
        <v>-10276976</v>
      </c>
      <c r="L9139">
        <v>1.93</v>
      </c>
      <c r="M9139" t="s">
        <v>669</v>
      </c>
      <c r="N9139" t="s">
        <v>108</v>
      </c>
      <c r="O9139" t="s">
        <v>671</v>
      </c>
    </row>
    <row r="9140" spans="1:15" x14ac:dyDescent="0.2">
      <c r="A9140" s="1" t="s">
        <v>719</v>
      </c>
      <c r="B9140" s="1">
        <v>46049</v>
      </c>
      <c r="C9140" t="s">
        <v>384</v>
      </c>
      <c r="D9140" t="s">
        <v>493</v>
      </c>
      <c r="F9140" t="s">
        <v>106</v>
      </c>
      <c r="G9140" t="s">
        <v>107</v>
      </c>
      <c r="H9140" s="2">
        <v>-667729.48</v>
      </c>
      <c r="I9140">
        <v>-0.27</v>
      </c>
      <c r="J9140" s="2">
        <v>-667729.48</v>
      </c>
      <c r="K9140" s="2">
        <v>-7053545</v>
      </c>
      <c r="L9140">
        <v>9.4700000000000006</v>
      </c>
      <c r="M9140" t="s">
        <v>363</v>
      </c>
      <c r="N9140" t="s">
        <v>108</v>
      </c>
      <c r="O9140" t="s">
        <v>384</v>
      </c>
    </row>
    <row r="9141" spans="1:15" x14ac:dyDescent="0.2">
      <c r="A9141" s="1" t="s">
        <v>719</v>
      </c>
      <c r="B9141" s="1">
        <v>46049</v>
      </c>
      <c r="C9141" t="s">
        <v>152</v>
      </c>
      <c r="D9141" t="s">
        <v>153</v>
      </c>
      <c r="F9141" t="s">
        <v>106</v>
      </c>
      <c r="G9141" t="s">
        <v>107</v>
      </c>
      <c r="H9141" s="2">
        <v>-1943427.03</v>
      </c>
      <c r="I9141">
        <v>-0.78</v>
      </c>
      <c r="J9141" s="2">
        <v>-1943427.03</v>
      </c>
      <c r="K9141" s="2">
        <v>-1689113</v>
      </c>
      <c r="L9141">
        <v>115.06</v>
      </c>
      <c r="M9141" t="s">
        <v>154</v>
      </c>
      <c r="N9141" t="s">
        <v>108</v>
      </c>
      <c r="O9141" t="s">
        <v>152</v>
      </c>
    </row>
    <row r="9142" spans="1:15" x14ac:dyDescent="0.2">
      <c r="A9142" s="1" t="s">
        <v>632</v>
      </c>
      <c r="B9142" s="1">
        <v>46049</v>
      </c>
      <c r="C9142" t="s">
        <v>548</v>
      </c>
      <c r="D9142" t="s">
        <v>549</v>
      </c>
      <c r="F9142" t="s">
        <v>533</v>
      </c>
      <c r="G9142" t="s">
        <v>17</v>
      </c>
      <c r="H9142" s="2">
        <v>41804589.189999998</v>
      </c>
      <c r="I9142">
        <v>8.25</v>
      </c>
      <c r="J9142" s="2">
        <v>41804589.189999998</v>
      </c>
      <c r="K9142" s="2">
        <v>664937</v>
      </c>
      <c r="L9142">
        <v>62.87</v>
      </c>
      <c r="M9142" t="s">
        <v>18</v>
      </c>
      <c r="N9142" t="s">
        <v>31</v>
      </c>
      <c r="O9142" t="s">
        <v>20</v>
      </c>
    </row>
    <row r="9143" spans="1:15" x14ac:dyDescent="0.2">
      <c r="A9143" s="1" t="s">
        <v>632</v>
      </c>
      <c r="B9143" s="1">
        <v>46049</v>
      </c>
      <c r="C9143" t="s">
        <v>577</v>
      </c>
      <c r="D9143" t="s">
        <v>578</v>
      </c>
      <c r="F9143" t="s">
        <v>533</v>
      </c>
      <c r="G9143" t="s">
        <v>17</v>
      </c>
      <c r="H9143" s="2">
        <v>38982923.090000004</v>
      </c>
      <c r="I9143">
        <v>7.69</v>
      </c>
      <c r="J9143" s="2">
        <v>38982923.090000004</v>
      </c>
      <c r="K9143" s="2">
        <v>821923</v>
      </c>
      <c r="L9143">
        <v>47.43</v>
      </c>
      <c r="M9143" t="s">
        <v>154</v>
      </c>
      <c r="N9143" t="s">
        <v>396</v>
      </c>
      <c r="O9143" t="s">
        <v>152</v>
      </c>
    </row>
    <row r="9144" spans="1:15" x14ac:dyDescent="0.2">
      <c r="A9144" s="1" t="s">
        <v>632</v>
      </c>
      <c r="B9144" s="1">
        <v>46049</v>
      </c>
      <c r="C9144" t="s">
        <v>531</v>
      </c>
      <c r="D9144" t="s">
        <v>532</v>
      </c>
      <c r="F9144" t="s">
        <v>533</v>
      </c>
      <c r="G9144" t="s">
        <v>17</v>
      </c>
      <c r="H9144" s="2">
        <v>38476137.560000002</v>
      </c>
      <c r="I9144">
        <v>7.59</v>
      </c>
      <c r="J9144" s="2">
        <v>38476137.560000002</v>
      </c>
      <c r="K9144" s="2">
        <v>3319974</v>
      </c>
      <c r="L9144">
        <v>11.59</v>
      </c>
      <c r="M9144" t="s">
        <v>534</v>
      </c>
      <c r="N9144" t="s">
        <v>535</v>
      </c>
      <c r="O9144" t="s">
        <v>536</v>
      </c>
    </row>
    <row r="9145" spans="1:15" x14ac:dyDescent="0.2">
      <c r="A9145" s="1" t="s">
        <v>632</v>
      </c>
      <c r="B9145" s="1">
        <v>46049</v>
      </c>
      <c r="C9145" t="s">
        <v>554</v>
      </c>
      <c r="D9145" t="s">
        <v>555</v>
      </c>
      <c r="F9145" t="s">
        <v>533</v>
      </c>
      <c r="G9145" t="s">
        <v>17</v>
      </c>
      <c r="H9145" s="2">
        <v>36839296.609999999</v>
      </c>
      <c r="I9145">
        <v>7.27</v>
      </c>
      <c r="J9145" s="2">
        <v>36839296.609999999</v>
      </c>
      <c r="K9145" s="2">
        <v>1063080</v>
      </c>
      <c r="L9145">
        <v>34.65</v>
      </c>
      <c r="M9145" t="s">
        <v>374</v>
      </c>
      <c r="N9145" t="s">
        <v>375</v>
      </c>
      <c r="O9145" t="s">
        <v>376</v>
      </c>
    </row>
    <row r="9146" spans="1:15" x14ac:dyDescent="0.2">
      <c r="A9146" s="1" t="s">
        <v>632</v>
      </c>
      <c r="B9146" s="1">
        <v>46049</v>
      </c>
      <c r="C9146" t="s">
        <v>556</v>
      </c>
      <c r="D9146" t="s">
        <v>557</v>
      </c>
      <c r="F9146" t="s">
        <v>533</v>
      </c>
      <c r="G9146" t="s">
        <v>17</v>
      </c>
      <c r="H9146" s="2">
        <v>31372683</v>
      </c>
      <c r="I9146">
        <v>6.19</v>
      </c>
      <c r="J9146" s="2">
        <v>31372683</v>
      </c>
      <c r="K9146" s="2">
        <v>247029</v>
      </c>
      <c r="L9146">
        <v>127</v>
      </c>
      <c r="M9146" t="s">
        <v>18</v>
      </c>
      <c r="N9146" t="s">
        <v>31</v>
      </c>
      <c r="O9146" t="s">
        <v>20</v>
      </c>
    </row>
    <row r="9147" spans="1:15" x14ac:dyDescent="0.2">
      <c r="A9147" s="1" t="s">
        <v>632</v>
      </c>
      <c r="B9147" s="1">
        <v>46049</v>
      </c>
      <c r="C9147" t="s">
        <v>560</v>
      </c>
      <c r="D9147" t="s">
        <v>561</v>
      </c>
      <c r="F9147" t="s">
        <v>533</v>
      </c>
      <c r="G9147" t="s">
        <v>17</v>
      </c>
      <c r="H9147" s="2">
        <v>27837694.199999999</v>
      </c>
      <c r="I9147">
        <v>5.49</v>
      </c>
      <c r="J9147" s="2">
        <v>27837694.199999999</v>
      </c>
      <c r="K9147" s="2">
        <v>299620</v>
      </c>
      <c r="L9147">
        <v>92.91</v>
      </c>
      <c r="M9147" t="s">
        <v>154</v>
      </c>
      <c r="N9147" t="s">
        <v>31</v>
      </c>
      <c r="O9147" t="s">
        <v>20</v>
      </c>
    </row>
    <row r="9148" spans="1:15" x14ac:dyDescent="0.2">
      <c r="A9148" s="1" t="s">
        <v>632</v>
      </c>
      <c r="B9148" s="1">
        <v>46049</v>
      </c>
      <c r="C9148" t="s">
        <v>546</v>
      </c>
      <c r="D9148" t="s">
        <v>547</v>
      </c>
      <c r="F9148" t="s">
        <v>533</v>
      </c>
      <c r="G9148" t="s">
        <v>17</v>
      </c>
      <c r="H9148" s="2">
        <v>27114406.010000002</v>
      </c>
      <c r="I9148">
        <v>5.35</v>
      </c>
      <c r="J9148" s="2">
        <v>27114406.010000002</v>
      </c>
      <c r="K9148" s="2">
        <v>481462</v>
      </c>
      <c r="L9148">
        <v>56.32</v>
      </c>
      <c r="M9148" t="s">
        <v>539</v>
      </c>
      <c r="N9148" t="s">
        <v>540</v>
      </c>
      <c r="O9148" t="s">
        <v>541</v>
      </c>
    </row>
    <row r="9149" spans="1:15" x14ac:dyDescent="0.2">
      <c r="A9149" s="1" t="s">
        <v>632</v>
      </c>
      <c r="B9149" s="1">
        <v>46049</v>
      </c>
      <c r="C9149" t="s">
        <v>566</v>
      </c>
      <c r="D9149" t="s">
        <v>567</v>
      </c>
      <c r="F9149" t="s">
        <v>533</v>
      </c>
      <c r="G9149" t="s">
        <v>17</v>
      </c>
      <c r="H9149" s="2">
        <v>24520928.460000001</v>
      </c>
      <c r="I9149">
        <v>4.84</v>
      </c>
      <c r="J9149" s="2">
        <v>24520928.460000001</v>
      </c>
      <c r="K9149" s="2">
        <v>470988</v>
      </c>
      <c r="L9149">
        <v>52.06</v>
      </c>
      <c r="M9149" t="s">
        <v>539</v>
      </c>
      <c r="N9149" t="s">
        <v>540</v>
      </c>
      <c r="O9149" t="s">
        <v>541</v>
      </c>
    </row>
    <row r="9150" spans="1:15" x14ac:dyDescent="0.2">
      <c r="A9150" s="1" t="s">
        <v>632</v>
      </c>
      <c r="B9150" s="1">
        <v>46049</v>
      </c>
      <c r="C9150" t="s">
        <v>537</v>
      </c>
      <c r="D9150" t="s">
        <v>538</v>
      </c>
      <c r="F9150" t="s">
        <v>533</v>
      </c>
      <c r="G9150" t="s">
        <v>17</v>
      </c>
      <c r="H9150" s="2">
        <v>22291267.120000001</v>
      </c>
      <c r="I9150">
        <v>4.4000000000000004</v>
      </c>
      <c r="J9150" s="2">
        <v>22291267.120000001</v>
      </c>
      <c r="K9150" s="2">
        <v>723921</v>
      </c>
      <c r="L9150">
        <v>30.79</v>
      </c>
      <c r="M9150" t="s">
        <v>539</v>
      </c>
      <c r="N9150" t="s">
        <v>540</v>
      </c>
      <c r="O9150" t="s">
        <v>541</v>
      </c>
    </row>
    <row r="9151" spans="1:15" x14ac:dyDescent="0.2">
      <c r="A9151" s="1" t="s">
        <v>632</v>
      </c>
      <c r="B9151" s="1">
        <v>46049</v>
      </c>
      <c r="C9151" t="s">
        <v>588</v>
      </c>
      <c r="D9151" t="s">
        <v>589</v>
      </c>
      <c r="F9151" t="s">
        <v>533</v>
      </c>
      <c r="G9151" t="s">
        <v>17</v>
      </c>
      <c r="H9151" s="2">
        <v>22171329.77</v>
      </c>
      <c r="I9151">
        <v>4.38</v>
      </c>
      <c r="J9151" s="2">
        <v>22171329.77</v>
      </c>
      <c r="K9151" s="2">
        <v>2156518</v>
      </c>
      <c r="L9151">
        <v>10.28</v>
      </c>
      <c r="M9151" t="s">
        <v>374</v>
      </c>
      <c r="N9151" t="s">
        <v>375</v>
      </c>
      <c r="O9151" t="s">
        <v>376</v>
      </c>
    </row>
    <row r="9152" spans="1:15" x14ac:dyDescent="0.2">
      <c r="A9152" s="1" t="s">
        <v>632</v>
      </c>
      <c r="B9152" s="1">
        <v>46049</v>
      </c>
      <c r="C9152" t="s">
        <v>544</v>
      </c>
      <c r="D9152" t="s">
        <v>545</v>
      </c>
      <c r="F9152" t="s">
        <v>533</v>
      </c>
      <c r="G9152" t="s">
        <v>17</v>
      </c>
      <c r="H9152" s="2">
        <v>21275877.510000002</v>
      </c>
      <c r="I9152">
        <v>4.2</v>
      </c>
      <c r="J9152" s="2">
        <v>21275877.510000002</v>
      </c>
      <c r="K9152" s="2">
        <v>411919</v>
      </c>
      <c r="L9152">
        <v>51.65</v>
      </c>
      <c r="M9152" t="s">
        <v>154</v>
      </c>
      <c r="N9152" t="s">
        <v>396</v>
      </c>
      <c r="O9152" t="s">
        <v>152</v>
      </c>
    </row>
    <row r="9153" spans="1:15" x14ac:dyDescent="0.2">
      <c r="A9153" s="1" t="s">
        <v>632</v>
      </c>
      <c r="B9153" s="1">
        <v>46049</v>
      </c>
      <c r="C9153" t="s">
        <v>542</v>
      </c>
      <c r="D9153" t="s">
        <v>543</v>
      </c>
      <c r="F9153" t="s">
        <v>533</v>
      </c>
      <c r="G9153" t="s">
        <v>17</v>
      </c>
      <c r="H9153" s="2">
        <v>20871340.710000001</v>
      </c>
      <c r="I9153">
        <v>4.12</v>
      </c>
      <c r="J9153" s="2">
        <v>20871340.710000001</v>
      </c>
      <c r="K9153" s="2">
        <v>794822</v>
      </c>
      <c r="L9153">
        <v>26.26</v>
      </c>
      <c r="M9153" t="s">
        <v>539</v>
      </c>
      <c r="N9153" t="s">
        <v>540</v>
      </c>
      <c r="O9153" t="s">
        <v>541</v>
      </c>
    </row>
    <row r="9154" spans="1:15" x14ac:dyDescent="0.2">
      <c r="A9154" s="1" t="s">
        <v>632</v>
      </c>
      <c r="B9154" s="1">
        <v>46049</v>
      </c>
      <c r="C9154" t="s">
        <v>551</v>
      </c>
      <c r="D9154" t="s">
        <v>552</v>
      </c>
      <c r="F9154" t="s">
        <v>533</v>
      </c>
      <c r="G9154" t="s">
        <v>17</v>
      </c>
      <c r="H9154" s="2">
        <v>18814140.079999998</v>
      </c>
      <c r="I9154">
        <v>3.71</v>
      </c>
      <c r="J9154" s="2">
        <v>18814140.079999998</v>
      </c>
      <c r="K9154" s="2">
        <v>96562</v>
      </c>
      <c r="L9154">
        <v>194.84</v>
      </c>
      <c r="M9154" t="s">
        <v>553</v>
      </c>
      <c r="N9154" t="s">
        <v>31</v>
      </c>
      <c r="O9154" t="s">
        <v>20</v>
      </c>
    </row>
    <row r="9155" spans="1:15" x14ac:dyDescent="0.2">
      <c r="A9155" s="1" t="s">
        <v>632</v>
      </c>
      <c r="B9155" s="1">
        <v>46049</v>
      </c>
      <c r="C9155" t="s">
        <v>572</v>
      </c>
      <c r="D9155" t="s">
        <v>573</v>
      </c>
      <c r="F9155" t="s">
        <v>533</v>
      </c>
      <c r="G9155" t="s">
        <v>17</v>
      </c>
      <c r="H9155" s="2">
        <v>18381467.859999999</v>
      </c>
      <c r="I9155">
        <v>3.63</v>
      </c>
      <c r="J9155" s="2">
        <v>18381467.859999999</v>
      </c>
      <c r="K9155" s="2">
        <v>2653212</v>
      </c>
      <c r="L9155">
        <v>6.93</v>
      </c>
      <c r="M9155" t="s">
        <v>154</v>
      </c>
      <c r="N9155" t="s">
        <v>396</v>
      </c>
      <c r="O9155" t="s">
        <v>152</v>
      </c>
    </row>
    <row r="9156" spans="1:15" x14ac:dyDescent="0.2">
      <c r="A9156" s="1" t="s">
        <v>632</v>
      </c>
      <c r="B9156" s="1">
        <v>46049</v>
      </c>
      <c r="C9156" t="s">
        <v>574</v>
      </c>
      <c r="D9156" t="s">
        <v>575</v>
      </c>
      <c r="F9156" t="s">
        <v>533</v>
      </c>
      <c r="G9156" t="s">
        <v>17</v>
      </c>
      <c r="H9156" s="2">
        <v>16462226.880000001</v>
      </c>
      <c r="I9156">
        <v>3.25</v>
      </c>
      <c r="J9156" s="2">
        <v>16462226.880000001</v>
      </c>
      <c r="K9156" s="2">
        <v>1001352</v>
      </c>
      <c r="L9156">
        <v>16.440000000000001</v>
      </c>
      <c r="M9156" t="s">
        <v>576</v>
      </c>
      <c r="N9156" t="s">
        <v>31</v>
      </c>
      <c r="O9156" t="s">
        <v>20</v>
      </c>
    </row>
    <row r="9157" spans="1:15" x14ac:dyDescent="0.2">
      <c r="A9157" s="1" t="s">
        <v>632</v>
      </c>
      <c r="B9157" s="1">
        <v>46049</v>
      </c>
      <c r="C9157" t="s">
        <v>558</v>
      </c>
      <c r="D9157" t="s">
        <v>559</v>
      </c>
      <c r="F9157" t="s">
        <v>533</v>
      </c>
      <c r="G9157" t="s">
        <v>17</v>
      </c>
      <c r="H9157" s="2">
        <v>13697174.26</v>
      </c>
      <c r="I9157">
        <v>2.7</v>
      </c>
      <c r="J9157" s="2">
        <v>13697174.26</v>
      </c>
      <c r="K9157" s="2">
        <v>144893</v>
      </c>
      <c r="L9157">
        <v>94.53</v>
      </c>
      <c r="M9157" t="s">
        <v>412</v>
      </c>
      <c r="N9157" t="s">
        <v>413</v>
      </c>
      <c r="O9157" t="s">
        <v>414</v>
      </c>
    </row>
    <row r="9158" spans="1:15" x14ac:dyDescent="0.2">
      <c r="A9158" s="1" t="s">
        <v>632</v>
      </c>
      <c r="B9158" s="1">
        <v>46049</v>
      </c>
      <c r="C9158" t="s">
        <v>562</v>
      </c>
      <c r="D9158" t="s">
        <v>563</v>
      </c>
      <c r="F9158" t="s">
        <v>533</v>
      </c>
      <c r="G9158" t="s">
        <v>17</v>
      </c>
      <c r="H9158" s="2">
        <v>11010964.949999999</v>
      </c>
      <c r="I9158">
        <v>2.17</v>
      </c>
      <c r="J9158" s="2">
        <v>11010964.949999999</v>
      </c>
      <c r="K9158" s="2">
        <v>420732</v>
      </c>
      <c r="L9158">
        <v>26.17</v>
      </c>
      <c r="M9158" t="s">
        <v>539</v>
      </c>
      <c r="N9158" t="s">
        <v>540</v>
      </c>
      <c r="O9158" t="s">
        <v>541</v>
      </c>
    </row>
    <row r="9159" spans="1:15" x14ac:dyDescent="0.2">
      <c r="A9159" s="1" t="s">
        <v>632</v>
      </c>
      <c r="B9159" s="1">
        <v>46049</v>
      </c>
      <c r="C9159" t="s">
        <v>564</v>
      </c>
      <c r="D9159" t="s">
        <v>565</v>
      </c>
      <c r="F9159" t="s">
        <v>533</v>
      </c>
      <c r="G9159" t="s">
        <v>17</v>
      </c>
      <c r="H9159" s="2">
        <v>9525082.0500000007</v>
      </c>
      <c r="I9159">
        <v>1.88</v>
      </c>
      <c r="J9159" s="2">
        <v>9525082.0500000007</v>
      </c>
      <c r="K9159" s="2">
        <v>703043</v>
      </c>
      <c r="L9159">
        <v>13.55</v>
      </c>
      <c r="M9159" t="s">
        <v>539</v>
      </c>
      <c r="N9159" t="s">
        <v>540</v>
      </c>
      <c r="O9159" t="s">
        <v>541</v>
      </c>
    </row>
    <row r="9160" spans="1:15" x14ac:dyDescent="0.2">
      <c r="A9160" s="1" t="s">
        <v>632</v>
      </c>
      <c r="B9160" s="1">
        <v>46049</v>
      </c>
      <c r="C9160" t="s">
        <v>568</v>
      </c>
      <c r="D9160" t="s">
        <v>569</v>
      </c>
      <c r="F9160" t="s">
        <v>533</v>
      </c>
      <c r="G9160" t="s">
        <v>17</v>
      </c>
      <c r="H9160" s="2">
        <v>8222512.1600000001</v>
      </c>
      <c r="I9160">
        <v>1.62</v>
      </c>
      <c r="J9160" s="2">
        <v>8222512.1600000001</v>
      </c>
      <c r="K9160" s="2">
        <v>711007</v>
      </c>
      <c r="L9160">
        <v>11.56</v>
      </c>
      <c r="M9160" t="s">
        <v>539</v>
      </c>
      <c r="N9160" t="s">
        <v>540</v>
      </c>
      <c r="O9160" t="s">
        <v>541</v>
      </c>
    </row>
    <row r="9161" spans="1:15" x14ac:dyDescent="0.2">
      <c r="A9161" s="1" t="s">
        <v>632</v>
      </c>
      <c r="B9161" s="1">
        <v>46049</v>
      </c>
      <c r="C9161" t="s">
        <v>119</v>
      </c>
      <c r="D9161" t="s">
        <v>120</v>
      </c>
      <c r="F9161" t="s">
        <v>106</v>
      </c>
      <c r="G9161" t="s">
        <v>122</v>
      </c>
      <c r="H9161" s="2">
        <v>7041648.1799999997</v>
      </c>
      <c r="I9161">
        <v>1.39</v>
      </c>
      <c r="J9161" s="2">
        <v>7041648.1799999997</v>
      </c>
      <c r="K9161" s="2">
        <v>7041648</v>
      </c>
      <c r="L9161">
        <v>1</v>
      </c>
      <c r="M9161" t="s">
        <v>123</v>
      </c>
      <c r="N9161" t="s">
        <v>108</v>
      </c>
      <c r="O9161" t="s">
        <v>20</v>
      </c>
    </row>
    <row r="9162" spans="1:15" x14ac:dyDescent="0.2">
      <c r="A9162" s="1" t="s">
        <v>632</v>
      </c>
      <c r="B9162" s="1">
        <v>46049</v>
      </c>
      <c r="C9162" t="s">
        <v>608</v>
      </c>
      <c r="D9162" t="s">
        <v>609</v>
      </c>
      <c r="F9162" t="s">
        <v>533</v>
      </c>
      <c r="G9162" t="s">
        <v>17</v>
      </c>
      <c r="H9162" s="2">
        <v>6861673.7300000004</v>
      </c>
      <c r="I9162">
        <v>1.35</v>
      </c>
      <c r="J9162" s="2">
        <v>6861673.7300000004</v>
      </c>
      <c r="K9162" s="2">
        <v>14748200</v>
      </c>
      <c r="L9162">
        <v>0.47</v>
      </c>
      <c r="M9162" t="s">
        <v>524</v>
      </c>
      <c r="N9162" t="s">
        <v>525</v>
      </c>
      <c r="O9162" t="s">
        <v>526</v>
      </c>
    </row>
    <row r="9163" spans="1:15" x14ac:dyDescent="0.2">
      <c r="A9163" s="1" t="s">
        <v>632</v>
      </c>
      <c r="B9163" s="1">
        <v>46049</v>
      </c>
      <c r="C9163" t="s">
        <v>570</v>
      </c>
      <c r="D9163" t="s">
        <v>571</v>
      </c>
      <c r="F9163" t="s">
        <v>533</v>
      </c>
      <c r="G9163" t="s">
        <v>17</v>
      </c>
      <c r="H9163" s="2">
        <v>6718657.0800000001</v>
      </c>
      <c r="I9163">
        <v>1.33</v>
      </c>
      <c r="J9163" s="2">
        <v>6718657.0800000001</v>
      </c>
      <c r="K9163" s="2">
        <v>489377</v>
      </c>
      <c r="L9163">
        <v>13.73</v>
      </c>
      <c r="M9163" t="s">
        <v>374</v>
      </c>
      <c r="N9163" t="s">
        <v>375</v>
      </c>
      <c r="O9163" t="s">
        <v>376</v>
      </c>
    </row>
    <row r="9164" spans="1:15" x14ac:dyDescent="0.2">
      <c r="A9164" s="1" t="s">
        <v>632</v>
      </c>
      <c r="B9164" s="1">
        <v>46049</v>
      </c>
      <c r="C9164">
        <v>1208</v>
      </c>
      <c r="D9164" t="s">
        <v>579</v>
      </c>
      <c r="F9164" t="s">
        <v>533</v>
      </c>
      <c r="G9164" t="s">
        <v>17</v>
      </c>
      <c r="H9164" s="2">
        <v>5780165.4000000004</v>
      </c>
      <c r="I9164">
        <v>1.1399999999999999</v>
      </c>
      <c r="J9164" s="2">
        <v>5780165.4000000004</v>
      </c>
      <c r="K9164" s="2">
        <v>4136000</v>
      </c>
      <c r="L9164">
        <v>1.4</v>
      </c>
      <c r="M9164" t="s">
        <v>101</v>
      </c>
      <c r="N9164" t="s">
        <v>102</v>
      </c>
      <c r="O9164" t="s">
        <v>103</v>
      </c>
    </row>
    <row r="9165" spans="1:15" x14ac:dyDescent="0.2">
      <c r="A9165" s="1" t="s">
        <v>632</v>
      </c>
      <c r="B9165" s="1">
        <v>46049</v>
      </c>
      <c r="C9165" t="s">
        <v>596</v>
      </c>
      <c r="D9165" t="s">
        <v>597</v>
      </c>
      <c r="F9165" t="s">
        <v>533</v>
      </c>
      <c r="G9165" t="s">
        <v>17</v>
      </c>
      <c r="H9165" s="2">
        <v>3914749.27</v>
      </c>
      <c r="I9165">
        <v>0.77</v>
      </c>
      <c r="J9165" s="2">
        <v>3914749.27</v>
      </c>
      <c r="K9165" s="2">
        <v>1248933</v>
      </c>
      <c r="L9165">
        <v>3.13</v>
      </c>
      <c r="M9165" t="s">
        <v>374</v>
      </c>
      <c r="N9165" t="s">
        <v>375</v>
      </c>
      <c r="O9165" t="s">
        <v>376</v>
      </c>
    </row>
    <row r="9166" spans="1:15" x14ac:dyDescent="0.2">
      <c r="A9166" s="1" t="s">
        <v>632</v>
      </c>
      <c r="B9166" s="1">
        <v>46049</v>
      </c>
      <c r="C9166" t="s">
        <v>582</v>
      </c>
      <c r="D9166" t="s">
        <v>583</v>
      </c>
      <c r="F9166" t="s">
        <v>533</v>
      </c>
      <c r="G9166" t="s">
        <v>17</v>
      </c>
      <c r="H9166" s="2">
        <v>3866460.25</v>
      </c>
      <c r="I9166">
        <v>0.76</v>
      </c>
      <c r="J9166" s="2">
        <v>3866460.25</v>
      </c>
      <c r="K9166" s="2">
        <v>109543</v>
      </c>
      <c r="L9166">
        <v>35.299999999999997</v>
      </c>
      <c r="M9166" t="s">
        <v>539</v>
      </c>
      <c r="N9166" t="s">
        <v>540</v>
      </c>
      <c r="O9166" t="s">
        <v>541</v>
      </c>
    </row>
    <row r="9167" spans="1:15" x14ac:dyDescent="0.2">
      <c r="A9167" s="1" t="s">
        <v>632</v>
      </c>
      <c r="B9167" s="1">
        <v>46049</v>
      </c>
      <c r="C9167" t="s">
        <v>586</v>
      </c>
      <c r="D9167" t="s">
        <v>587</v>
      </c>
      <c r="F9167" t="s">
        <v>533</v>
      </c>
      <c r="G9167" t="s">
        <v>17</v>
      </c>
      <c r="H9167" s="2">
        <v>3124603.21</v>
      </c>
      <c r="I9167">
        <v>0.62</v>
      </c>
      <c r="J9167" s="2">
        <v>3124603.21</v>
      </c>
      <c r="K9167" s="2">
        <v>381070</v>
      </c>
      <c r="L9167">
        <v>8.1999999999999993</v>
      </c>
      <c r="M9167" t="s">
        <v>539</v>
      </c>
      <c r="N9167" t="s">
        <v>540</v>
      </c>
      <c r="O9167" t="s">
        <v>541</v>
      </c>
    </row>
    <row r="9168" spans="1:15" x14ac:dyDescent="0.2">
      <c r="A9168" s="1" t="s">
        <v>632</v>
      </c>
      <c r="B9168" s="1">
        <v>46049</v>
      </c>
      <c r="C9168" t="s">
        <v>584</v>
      </c>
      <c r="D9168" t="s">
        <v>585</v>
      </c>
      <c r="F9168" t="s">
        <v>533</v>
      </c>
      <c r="G9168" t="s">
        <v>17</v>
      </c>
      <c r="H9168" s="2">
        <v>3087278.81</v>
      </c>
      <c r="I9168">
        <v>0.61</v>
      </c>
      <c r="J9168" s="2">
        <v>3087278.81</v>
      </c>
      <c r="K9168" s="2">
        <v>143607</v>
      </c>
      <c r="L9168">
        <v>21.5</v>
      </c>
      <c r="M9168" t="s">
        <v>539</v>
      </c>
      <c r="N9168" t="s">
        <v>540</v>
      </c>
      <c r="O9168" t="s">
        <v>541</v>
      </c>
    </row>
    <row r="9169" spans="1:15" x14ac:dyDescent="0.2">
      <c r="A9169" s="1" t="s">
        <v>632</v>
      </c>
      <c r="B9169" s="1">
        <v>46049</v>
      </c>
      <c r="C9169">
        <v>1258</v>
      </c>
      <c r="D9169" t="s">
        <v>581</v>
      </c>
      <c r="F9169" t="s">
        <v>533</v>
      </c>
      <c r="G9169" t="s">
        <v>17</v>
      </c>
      <c r="H9169" s="2">
        <v>2852426.44</v>
      </c>
      <c r="I9169">
        <v>0.56000000000000005</v>
      </c>
      <c r="J9169" s="2">
        <v>2852426.44</v>
      </c>
      <c r="K9169" s="2">
        <v>1375000</v>
      </c>
      <c r="L9169">
        <v>2.0699999999999998</v>
      </c>
      <c r="M9169" t="s">
        <v>101</v>
      </c>
      <c r="N9169" t="s">
        <v>102</v>
      </c>
      <c r="O9169" t="s">
        <v>103</v>
      </c>
    </row>
    <row r="9170" spans="1:15" x14ac:dyDescent="0.2">
      <c r="A9170" s="1" t="s">
        <v>632</v>
      </c>
      <c r="B9170" s="1">
        <v>46049</v>
      </c>
      <c r="C9170">
        <v>601899</v>
      </c>
      <c r="D9170" t="s">
        <v>610</v>
      </c>
      <c r="F9170" t="s">
        <v>533</v>
      </c>
      <c r="G9170" t="s">
        <v>17</v>
      </c>
      <c r="H9170" s="2">
        <v>2015699.3</v>
      </c>
      <c r="I9170">
        <v>0.4</v>
      </c>
      <c r="J9170" s="2">
        <v>2015699.3</v>
      </c>
      <c r="K9170" s="2">
        <v>344900</v>
      </c>
      <c r="L9170">
        <v>5.84</v>
      </c>
      <c r="M9170" t="s">
        <v>101</v>
      </c>
      <c r="N9170" t="s">
        <v>604</v>
      </c>
      <c r="O9170" t="s">
        <v>167</v>
      </c>
    </row>
    <row r="9171" spans="1:15" x14ac:dyDescent="0.2">
      <c r="A9171" s="1" t="s">
        <v>632</v>
      </c>
      <c r="B9171" s="1">
        <v>46049</v>
      </c>
      <c r="C9171" t="s">
        <v>594</v>
      </c>
      <c r="D9171" t="s">
        <v>595</v>
      </c>
      <c r="F9171" t="s">
        <v>533</v>
      </c>
      <c r="G9171" t="s">
        <v>17</v>
      </c>
      <c r="H9171" s="2">
        <v>1762600.93</v>
      </c>
      <c r="I9171">
        <v>0.35</v>
      </c>
      <c r="J9171" s="2">
        <v>1762600.93</v>
      </c>
      <c r="K9171" s="2">
        <v>339800</v>
      </c>
      <c r="L9171">
        <v>5.19</v>
      </c>
      <c r="M9171" t="s">
        <v>539</v>
      </c>
      <c r="N9171" t="s">
        <v>540</v>
      </c>
      <c r="O9171" t="s">
        <v>541</v>
      </c>
    </row>
    <row r="9172" spans="1:15" x14ac:dyDescent="0.2">
      <c r="A9172" s="1" t="s">
        <v>632</v>
      </c>
      <c r="B9172" s="1">
        <v>46049</v>
      </c>
      <c r="C9172" t="s">
        <v>734</v>
      </c>
      <c r="D9172" t="s">
        <v>735</v>
      </c>
      <c r="F9172" t="s">
        <v>533</v>
      </c>
      <c r="G9172" t="s">
        <v>17</v>
      </c>
      <c r="H9172" s="2">
        <v>1682776.97</v>
      </c>
      <c r="I9172">
        <v>0.33</v>
      </c>
      <c r="J9172" s="2">
        <v>1682776.97</v>
      </c>
      <c r="K9172" s="2">
        <v>162551</v>
      </c>
      <c r="L9172">
        <v>10.35</v>
      </c>
      <c r="M9172" t="s">
        <v>539</v>
      </c>
      <c r="N9172" t="s">
        <v>540</v>
      </c>
      <c r="O9172" t="s">
        <v>541</v>
      </c>
    </row>
    <row r="9173" spans="1:15" x14ac:dyDescent="0.2">
      <c r="A9173" s="1" t="s">
        <v>632</v>
      </c>
      <c r="B9173" s="1">
        <v>46049</v>
      </c>
      <c r="C9173" t="s">
        <v>541</v>
      </c>
      <c r="D9173" t="s">
        <v>550</v>
      </c>
      <c r="F9173" t="s">
        <v>106</v>
      </c>
      <c r="G9173" t="s">
        <v>107</v>
      </c>
      <c r="H9173" s="2">
        <v>1566063.35</v>
      </c>
      <c r="I9173">
        <v>0.31</v>
      </c>
      <c r="J9173" s="2">
        <v>1566063.35</v>
      </c>
      <c r="K9173" s="2">
        <v>2131491</v>
      </c>
      <c r="L9173">
        <v>73.47</v>
      </c>
      <c r="M9173" t="s">
        <v>539</v>
      </c>
      <c r="N9173" t="s">
        <v>108</v>
      </c>
      <c r="O9173" t="s">
        <v>541</v>
      </c>
    </row>
    <row r="9174" spans="1:15" x14ac:dyDescent="0.2">
      <c r="A9174" s="1" t="s">
        <v>632</v>
      </c>
      <c r="B9174" s="1">
        <v>46049</v>
      </c>
      <c r="C9174">
        <v>1515</v>
      </c>
      <c r="D9174" t="s">
        <v>602</v>
      </c>
      <c r="F9174" t="s">
        <v>533</v>
      </c>
      <c r="G9174" t="s">
        <v>17</v>
      </c>
      <c r="H9174" s="2">
        <v>1538812.2</v>
      </c>
      <c r="I9174">
        <v>0.3</v>
      </c>
      <c r="J9174" s="2">
        <v>1538812.2</v>
      </c>
      <c r="K9174" s="2">
        <v>70700</v>
      </c>
      <c r="L9174">
        <v>21.77</v>
      </c>
      <c r="M9174" t="s">
        <v>73</v>
      </c>
      <c r="N9174" t="s">
        <v>74</v>
      </c>
      <c r="O9174" t="s">
        <v>75</v>
      </c>
    </row>
    <row r="9175" spans="1:15" x14ac:dyDescent="0.2">
      <c r="A9175" s="1" t="s">
        <v>632</v>
      </c>
      <c r="B9175" s="1">
        <v>46049</v>
      </c>
      <c r="C9175" t="s">
        <v>590</v>
      </c>
      <c r="D9175" t="s">
        <v>591</v>
      </c>
      <c r="F9175" t="s">
        <v>533</v>
      </c>
      <c r="G9175" t="s">
        <v>17</v>
      </c>
      <c r="H9175" s="2">
        <v>1533491.56</v>
      </c>
      <c r="I9175">
        <v>0.3</v>
      </c>
      <c r="J9175" s="2">
        <v>1533491.56</v>
      </c>
      <c r="K9175" s="2">
        <v>103831</v>
      </c>
      <c r="L9175">
        <v>14.77</v>
      </c>
      <c r="M9175" t="s">
        <v>154</v>
      </c>
      <c r="N9175" t="s">
        <v>396</v>
      </c>
      <c r="O9175" t="s">
        <v>152</v>
      </c>
    </row>
    <row r="9176" spans="1:15" x14ac:dyDescent="0.2">
      <c r="A9176" s="1" t="s">
        <v>632</v>
      </c>
      <c r="B9176" s="1">
        <v>46049</v>
      </c>
      <c r="C9176" t="s">
        <v>592</v>
      </c>
      <c r="D9176" t="s">
        <v>593</v>
      </c>
      <c r="F9176" t="s">
        <v>533</v>
      </c>
      <c r="G9176" t="s">
        <v>17</v>
      </c>
      <c r="H9176" s="2">
        <v>1467950.29</v>
      </c>
      <c r="I9176">
        <v>0.28999999999999998</v>
      </c>
      <c r="J9176" s="2">
        <v>1467950.29</v>
      </c>
      <c r="K9176" s="2">
        <v>584197</v>
      </c>
      <c r="L9176">
        <v>2.5099999999999998</v>
      </c>
      <c r="M9176" t="s">
        <v>539</v>
      </c>
      <c r="N9176" t="s">
        <v>540</v>
      </c>
      <c r="O9176" t="s">
        <v>541</v>
      </c>
    </row>
    <row r="9177" spans="1:15" x14ac:dyDescent="0.2">
      <c r="A9177" s="1" t="s">
        <v>632</v>
      </c>
      <c r="B9177" s="1">
        <v>46049</v>
      </c>
      <c r="C9177">
        <v>600362</v>
      </c>
      <c r="D9177" t="s">
        <v>603</v>
      </c>
      <c r="F9177" t="s">
        <v>533</v>
      </c>
      <c r="G9177" t="s">
        <v>17</v>
      </c>
      <c r="H9177" s="2">
        <v>1140112.1000000001</v>
      </c>
      <c r="I9177">
        <v>0.23</v>
      </c>
      <c r="J9177" s="2">
        <v>1140112.1000000001</v>
      </c>
      <c r="K9177" s="2">
        <v>130300</v>
      </c>
      <c r="L9177">
        <v>8.75</v>
      </c>
      <c r="M9177" t="s">
        <v>101</v>
      </c>
      <c r="N9177" t="s">
        <v>604</v>
      </c>
      <c r="O9177" t="s">
        <v>167</v>
      </c>
    </row>
    <row r="9178" spans="1:15" x14ac:dyDescent="0.2">
      <c r="A9178" s="1" t="s">
        <v>632</v>
      </c>
      <c r="B9178" s="1">
        <v>46049</v>
      </c>
      <c r="C9178" t="s">
        <v>600</v>
      </c>
      <c r="D9178" t="s">
        <v>601</v>
      </c>
      <c r="F9178" t="s">
        <v>533</v>
      </c>
      <c r="G9178" t="s">
        <v>17</v>
      </c>
      <c r="H9178" s="2">
        <v>1083815.92</v>
      </c>
      <c r="I9178">
        <v>0.21</v>
      </c>
      <c r="J9178" s="2">
        <v>1083815.92</v>
      </c>
      <c r="K9178" s="2">
        <v>105517</v>
      </c>
      <c r="L9178">
        <v>10.27</v>
      </c>
      <c r="M9178" t="s">
        <v>539</v>
      </c>
      <c r="N9178" t="s">
        <v>540</v>
      </c>
      <c r="O9178" t="s">
        <v>541</v>
      </c>
    </row>
    <row r="9179" spans="1:15" x14ac:dyDescent="0.2">
      <c r="A9179" s="1" t="s">
        <v>632</v>
      </c>
      <c r="B9179" s="1">
        <v>46049</v>
      </c>
      <c r="C9179" t="s">
        <v>605</v>
      </c>
      <c r="D9179" t="s">
        <v>606</v>
      </c>
      <c r="F9179" t="s">
        <v>533</v>
      </c>
      <c r="G9179" t="s">
        <v>17</v>
      </c>
      <c r="H9179" s="2">
        <v>1076076.5900000001</v>
      </c>
      <c r="I9179">
        <v>0.21</v>
      </c>
      <c r="J9179" s="2">
        <v>1076076.5900000001</v>
      </c>
      <c r="K9179" s="2">
        <v>280375</v>
      </c>
      <c r="L9179">
        <v>3.84</v>
      </c>
      <c r="M9179" t="s">
        <v>374</v>
      </c>
      <c r="N9179" t="s">
        <v>375</v>
      </c>
      <c r="O9179" t="s">
        <v>376</v>
      </c>
    </row>
    <row r="9180" spans="1:15" x14ac:dyDescent="0.2">
      <c r="A9180" s="1" t="s">
        <v>632</v>
      </c>
      <c r="B9180" s="1">
        <v>46049</v>
      </c>
      <c r="C9180" t="s">
        <v>598</v>
      </c>
      <c r="D9180" t="s">
        <v>599</v>
      </c>
      <c r="F9180" t="s">
        <v>533</v>
      </c>
      <c r="G9180" t="s">
        <v>17</v>
      </c>
      <c r="H9180" s="2">
        <v>1060920.68</v>
      </c>
      <c r="I9180">
        <v>0.21</v>
      </c>
      <c r="J9180" s="2">
        <v>1060920.68</v>
      </c>
      <c r="K9180" s="2">
        <v>721852</v>
      </c>
      <c r="L9180">
        <v>1.47</v>
      </c>
      <c r="M9180" t="s">
        <v>374</v>
      </c>
      <c r="N9180" t="s">
        <v>375</v>
      </c>
      <c r="O9180" t="s">
        <v>376</v>
      </c>
    </row>
    <row r="9181" spans="1:15" x14ac:dyDescent="0.2">
      <c r="A9181" s="1" t="s">
        <v>632</v>
      </c>
      <c r="B9181" s="1">
        <v>46049</v>
      </c>
      <c r="C9181">
        <v>603993</v>
      </c>
      <c r="D9181" t="s">
        <v>618</v>
      </c>
      <c r="F9181" t="s">
        <v>533</v>
      </c>
      <c r="G9181" t="s">
        <v>17</v>
      </c>
      <c r="H9181" s="2">
        <v>1027655.15</v>
      </c>
      <c r="I9181">
        <v>0.2</v>
      </c>
      <c r="J9181" s="2">
        <v>1027655.15</v>
      </c>
      <c r="K9181" s="2">
        <v>291700</v>
      </c>
      <c r="L9181">
        <v>3.52</v>
      </c>
      <c r="M9181" t="s">
        <v>101</v>
      </c>
      <c r="N9181" t="s">
        <v>604</v>
      </c>
      <c r="O9181" t="s">
        <v>167</v>
      </c>
    </row>
    <row r="9182" spans="1:15" x14ac:dyDescent="0.2">
      <c r="A9182" s="1" t="s">
        <v>632</v>
      </c>
      <c r="B9182" s="1">
        <v>46049</v>
      </c>
      <c r="C9182">
        <v>601212</v>
      </c>
      <c r="D9182" t="s">
        <v>615</v>
      </c>
      <c r="F9182" t="s">
        <v>533</v>
      </c>
      <c r="G9182" t="s">
        <v>17</v>
      </c>
      <c r="H9182" s="2">
        <v>826293.59</v>
      </c>
      <c r="I9182">
        <v>0.16</v>
      </c>
      <c r="J9182" s="2">
        <v>826293.59</v>
      </c>
      <c r="K9182" s="2">
        <v>457500</v>
      </c>
      <c r="L9182">
        <v>1.81</v>
      </c>
      <c r="M9182" t="s">
        <v>101</v>
      </c>
      <c r="N9182" t="s">
        <v>604</v>
      </c>
      <c r="O9182" t="s">
        <v>167</v>
      </c>
    </row>
    <row r="9183" spans="1:15" x14ac:dyDescent="0.2">
      <c r="A9183" s="1" t="s">
        <v>632</v>
      </c>
      <c r="B9183" s="1">
        <v>46049</v>
      </c>
      <c r="C9183">
        <v>601168</v>
      </c>
      <c r="D9183" t="s">
        <v>607</v>
      </c>
      <c r="F9183" t="s">
        <v>533</v>
      </c>
      <c r="G9183" t="s">
        <v>17</v>
      </c>
      <c r="H9183" s="2">
        <v>775363.27</v>
      </c>
      <c r="I9183">
        <v>0.15</v>
      </c>
      <c r="J9183" s="2">
        <v>775363.27</v>
      </c>
      <c r="K9183" s="2">
        <v>152800</v>
      </c>
      <c r="L9183">
        <v>5.07</v>
      </c>
      <c r="M9183" t="s">
        <v>101</v>
      </c>
      <c r="N9183" t="s">
        <v>604</v>
      </c>
      <c r="O9183" t="s">
        <v>167</v>
      </c>
    </row>
    <row r="9184" spans="1:15" x14ac:dyDescent="0.2">
      <c r="A9184" s="1" t="s">
        <v>632</v>
      </c>
      <c r="B9184" s="1">
        <v>46049</v>
      </c>
      <c r="C9184" t="s">
        <v>611</v>
      </c>
      <c r="D9184" t="s">
        <v>612</v>
      </c>
      <c r="F9184" t="s">
        <v>533</v>
      </c>
      <c r="G9184" t="s">
        <v>17</v>
      </c>
      <c r="H9184" s="2">
        <v>681490.04</v>
      </c>
      <c r="I9184">
        <v>0.13</v>
      </c>
      <c r="J9184" s="2">
        <v>681490.04</v>
      </c>
      <c r="K9184" s="2">
        <v>1754248</v>
      </c>
      <c r="L9184">
        <v>0.39</v>
      </c>
      <c r="M9184" t="s">
        <v>154</v>
      </c>
      <c r="N9184" t="s">
        <v>396</v>
      </c>
      <c r="O9184" t="s">
        <v>152</v>
      </c>
    </row>
    <row r="9185" spans="1:15" x14ac:dyDescent="0.2">
      <c r="A9185" s="1" t="s">
        <v>632</v>
      </c>
      <c r="B9185" s="1">
        <v>46049</v>
      </c>
      <c r="C9185" t="s">
        <v>613</v>
      </c>
      <c r="D9185" t="s">
        <v>614</v>
      </c>
      <c r="F9185" t="s">
        <v>533</v>
      </c>
      <c r="G9185" t="s">
        <v>17</v>
      </c>
      <c r="H9185" s="2">
        <v>578978.6</v>
      </c>
      <c r="I9185">
        <v>0.11</v>
      </c>
      <c r="J9185" s="2">
        <v>578978.6</v>
      </c>
      <c r="K9185" s="2">
        <v>190081</v>
      </c>
      <c r="L9185">
        <v>3.05</v>
      </c>
      <c r="M9185" t="s">
        <v>154</v>
      </c>
      <c r="N9185" t="s">
        <v>396</v>
      </c>
      <c r="O9185" t="s">
        <v>152</v>
      </c>
    </row>
    <row r="9186" spans="1:15" x14ac:dyDescent="0.2">
      <c r="A9186" s="1" t="s">
        <v>632</v>
      </c>
      <c r="B9186" s="1">
        <v>46049</v>
      </c>
      <c r="C9186" t="s">
        <v>536</v>
      </c>
      <c r="D9186" t="s">
        <v>580</v>
      </c>
      <c r="F9186" t="s">
        <v>106</v>
      </c>
      <c r="G9186" t="s">
        <v>107</v>
      </c>
      <c r="H9186" s="2">
        <v>519265.43</v>
      </c>
      <c r="I9186">
        <v>0.1</v>
      </c>
      <c r="J9186" s="2">
        <v>519265.43</v>
      </c>
      <c r="K9186" s="2">
        <v>8958886</v>
      </c>
      <c r="L9186">
        <v>5.8</v>
      </c>
      <c r="M9186" t="s">
        <v>534</v>
      </c>
      <c r="N9186" t="s">
        <v>108</v>
      </c>
      <c r="O9186" t="s">
        <v>536</v>
      </c>
    </row>
    <row r="9187" spans="1:15" x14ac:dyDescent="0.2">
      <c r="A9187" s="1" t="s">
        <v>632</v>
      </c>
      <c r="B9187" s="1">
        <v>46049</v>
      </c>
      <c r="C9187">
        <v>878</v>
      </c>
      <c r="D9187" t="s">
        <v>616</v>
      </c>
      <c r="F9187" t="s">
        <v>533</v>
      </c>
      <c r="G9187" t="s">
        <v>17</v>
      </c>
      <c r="H9187" s="2">
        <v>446795.42</v>
      </c>
      <c r="I9187">
        <v>0.09</v>
      </c>
      <c r="J9187" s="2">
        <v>446795.42</v>
      </c>
      <c r="K9187" s="2">
        <v>127500</v>
      </c>
      <c r="L9187">
        <v>3.5</v>
      </c>
      <c r="M9187" t="s">
        <v>101</v>
      </c>
      <c r="N9187" t="s">
        <v>166</v>
      </c>
      <c r="O9187" t="s">
        <v>167</v>
      </c>
    </row>
    <row r="9188" spans="1:15" x14ac:dyDescent="0.2">
      <c r="A9188" s="1" t="s">
        <v>632</v>
      </c>
      <c r="B9188" s="1">
        <v>46049</v>
      </c>
      <c r="C9188">
        <v>737</v>
      </c>
      <c r="D9188" t="s">
        <v>617</v>
      </c>
      <c r="F9188" t="s">
        <v>533</v>
      </c>
      <c r="G9188" t="s">
        <v>17</v>
      </c>
      <c r="H9188" s="2">
        <v>293826.86</v>
      </c>
      <c r="I9188">
        <v>0.06</v>
      </c>
      <c r="J9188" s="2">
        <v>293826.86</v>
      </c>
      <c r="K9188" s="2">
        <v>120100</v>
      </c>
      <c r="L9188">
        <v>2.4500000000000002</v>
      </c>
      <c r="M9188" t="s">
        <v>101</v>
      </c>
      <c r="N9188" t="s">
        <v>166</v>
      </c>
      <c r="O9188" t="s">
        <v>167</v>
      </c>
    </row>
    <row r="9189" spans="1:15" x14ac:dyDescent="0.2">
      <c r="A9189" s="1" t="s">
        <v>632</v>
      </c>
      <c r="B9189" s="1">
        <v>46049</v>
      </c>
      <c r="C9189">
        <v>600490</v>
      </c>
      <c r="D9189" t="s">
        <v>736</v>
      </c>
      <c r="F9189" t="s">
        <v>533</v>
      </c>
      <c r="G9189" t="s">
        <v>17</v>
      </c>
      <c r="H9189" s="2">
        <v>203385.69</v>
      </c>
      <c r="I9189">
        <v>0.04</v>
      </c>
      <c r="J9189" s="2">
        <v>203385.69</v>
      </c>
      <c r="K9189" s="2">
        <v>139100</v>
      </c>
      <c r="L9189">
        <v>1.46</v>
      </c>
      <c r="M9189" t="s">
        <v>101</v>
      </c>
      <c r="N9189" t="s">
        <v>604</v>
      </c>
      <c r="O9189" t="s">
        <v>167</v>
      </c>
    </row>
    <row r="9190" spans="1:15" x14ac:dyDescent="0.2">
      <c r="A9190" s="1" t="s">
        <v>632</v>
      </c>
      <c r="B9190" s="1">
        <v>46049</v>
      </c>
      <c r="C9190" t="s">
        <v>40</v>
      </c>
      <c r="D9190" t="s">
        <v>125</v>
      </c>
      <c r="F9190" t="s">
        <v>106</v>
      </c>
      <c r="G9190" t="s">
        <v>107</v>
      </c>
      <c r="H9190" s="2">
        <v>146819.35</v>
      </c>
      <c r="I9190">
        <v>0.03</v>
      </c>
      <c r="J9190" s="2">
        <v>146819.35</v>
      </c>
      <c r="K9190" s="2">
        <v>122841</v>
      </c>
      <c r="L9190">
        <v>119.52</v>
      </c>
      <c r="M9190" t="s">
        <v>126</v>
      </c>
      <c r="N9190" t="s">
        <v>108</v>
      </c>
      <c r="O9190" t="s">
        <v>40</v>
      </c>
    </row>
    <row r="9191" spans="1:15" x14ac:dyDescent="0.2">
      <c r="A9191" s="1" t="s">
        <v>632</v>
      </c>
      <c r="B9191" s="1">
        <v>46049</v>
      </c>
      <c r="C9191" t="s">
        <v>339</v>
      </c>
      <c r="D9191" t="s">
        <v>340</v>
      </c>
      <c r="F9191" t="s">
        <v>106</v>
      </c>
      <c r="G9191" t="s">
        <v>117</v>
      </c>
      <c r="H9191" s="2">
        <v>128000</v>
      </c>
      <c r="I9191">
        <v>0.03</v>
      </c>
      <c r="J9191" s="2">
        <v>128000</v>
      </c>
      <c r="K9191" s="2">
        <v>128000</v>
      </c>
      <c r="L9191">
        <v>100</v>
      </c>
      <c r="M9191" t="s">
        <v>18</v>
      </c>
      <c r="N9191" t="s">
        <v>108</v>
      </c>
      <c r="O9191" t="s">
        <v>20</v>
      </c>
    </row>
    <row r="9192" spans="1:15" x14ac:dyDescent="0.2">
      <c r="A9192" s="1" t="s">
        <v>632</v>
      </c>
      <c r="B9192" s="1">
        <v>46049</v>
      </c>
      <c r="C9192">
        <v>2362</v>
      </c>
      <c r="D9192" t="s">
        <v>619</v>
      </c>
      <c r="F9192" t="s">
        <v>533</v>
      </c>
      <c r="G9192" t="s">
        <v>17</v>
      </c>
      <c r="H9192" s="2">
        <v>70306.05</v>
      </c>
      <c r="I9192">
        <v>0.01</v>
      </c>
      <c r="J9192" s="2">
        <v>70306.05</v>
      </c>
      <c r="K9192" s="2">
        <v>1071000</v>
      </c>
      <c r="L9192">
        <v>7.0000000000000007E-2</v>
      </c>
      <c r="M9192" t="s">
        <v>101</v>
      </c>
      <c r="N9192" t="s">
        <v>102</v>
      </c>
      <c r="O9192" t="s">
        <v>103</v>
      </c>
    </row>
    <row r="9193" spans="1:15" x14ac:dyDescent="0.2">
      <c r="A9193" s="1" t="s">
        <v>632</v>
      </c>
      <c r="B9193" s="1">
        <v>46049</v>
      </c>
      <c r="C9193" t="s">
        <v>526</v>
      </c>
      <c r="D9193" t="s">
        <v>528</v>
      </c>
      <c r="F9193" t="s">
        <v>106</v>
      </c>
      <c r="G9193" t="s">
        <v>107</v>
      </c>
      <c r="H9193" s="2">
        <v>32996.5</v>
      </c>
      <c r="I9193">
        <v>0.01</v>
      </c>
      <c r="J9193" s="2">
        <v>32996.5</v>
      </c>
      <c r="K9193" s="2">
        <v>553186254</v>
      </c>
      <c r="L9193">
        <v>0.01</v>
      </c>
      <c r="M9193" t="s">
        <v>524</v>
      </c>
      <c r="N9193" t="s">
        <v>108</v>
      </c>
      <c r="O9193" t="s">
        <v>526</v>
      </c>
    </row>
    <row r="9194" spans="1:15" x14ac:dyDescent="0.2">
      <c r="A9194" s="1" t="s">
        <v>632</v>
      </c>
      <c r="B9194" s="1">
        <v>46049</v>
      </c>
      <c r="C9194" t="s">
        <v>168</v>
      </c>
      <c r="D9194" t="s">
        <v>169</v>
      </c>
      <c r="F9194" t="s">
        <v>106</v>
      </c>
      <c r="G9194" t="s">
        <v>107</v>
      </c>
      <c r="H9194" s="2">
        <v>27828.5</v>
      </c>
      <c r="I9194">
        <v>0.01</v>
      </c>
      <c r="J9194" s="2">
        <v>27828.5</v>
      </c>
      <c r="K9194" s="2">
        <v>193370</v>
      </c>
      <c r="L9194">
        <v>14.39</v>
      </c>
      <c r="M9194" t="s">
        <v>101</v>
      </c>
      <c r="N9194" t="s">
        <v>108</v>
      </c>
      <c r="O9194" t="s">
        <v>168</v>
      </c>
    </row>
    <row r="9195" spans="1:15" x14ac:dyDescent="0.2">
      <c r="A9195" s="1" t="s">
        <v>632</v>
      </c>
      <c r="B9195" s="1">
        <v>46049</v>
      </c>
      <c r="C9195" t="s">
        <v>414</v>
      </c>
      <c r="D9195" t="s">
        <v>499</v>
      </c>
      <c r="F9195" t="s">
        <v>106</v>
      </c>
      <c r="G9195" t="s">
        <v>107</v>
      </c>
      <c r="H9195" s="2">
        <v>24493.14</v>
      </c>
      <c r="I9195">
        <v>0</v>
      </c>
      <c r="J9195" s="2">
        <v>24493.14</v>
      </c>
      <c r="K9195" s="2">
        <v>86020</v>
      </c>
      <c r="L9195">
        <v>28.47</v>
      </c>
      <c r="M9195" t="s">
        <v>412</v>
      </c>
      <c r="N9195" t="s">
        <v>108</v>
      </c>
      <c r="O9195" t="s">
        <v>414</v>
      </c>
    </row>
    <row r="9196" spans="1:15" x14ac:dyDescent="0.2">
      <c r="A9196" s="1" t="s">
        <v>632</v>
      </c>
      <c r="B9196" s="1">
        <v>46049</v>
      </c>
      <c r="C9196" t="s">
        <v>376</v>
      </c>
      <c r="D9196" t="s">
        <v>495</v>
      </c>
      <c r="F9196" t="s">
        <v>106</v>
      </c>
      <c r="G9196" t="s">
        <v>107</v>
      </c>
      <c r="H9196" s="2">
        <v>13975.61</v>
      </c>
      <c r="I9196">
        <v>0</v>
      </c>
      <c r="J9196" s="2">
        <v>13975.61</v>
      </c>
      <c r="K9196" s="2">
        <v>20064</v>
      </c>
      <c r="L9196">
        <v>69.650000000000006</v>
      </c>
      <c r="M9196" t="s">
        <v>374</v>
      </c>
      <c r="N9196" t="s">
        <v>108</v>
      </c>
      <c r="O9196" t="s">
        <v>376</v>
      </c>
    </row>
    <row r="9197" spans="1:15" x14ac:dyDescent="0.2">
      <c r="A9197" s="1" t="s">
        <v>632</v>
      </c>
      <c r="B9197" s="1">
        <v>46049</v>
      </c>
      <c r="C9197" t="s">
        <v>376</v>
      </c>
      <c r="D9197" t="s">
        <v>628</v>
      </c>
      <c r="F9197" t="s">
        <v>106</v>
      </c>
      <c r="G9197" t="s">
        <v>174</v>
      </c>
      <c r="H9197" s="2">
        <v>10102.59</v>
      </c>
      <c r="I9197">
        <v>0</v>
      </c>
      <c r="J9197" s="2">
        <v>10102.59</v>
      </c>
      <c r="K9197" s="2">
        <v>1087352</v>
      </c>
      <c r="L9197">
        <v>1</v>
      </c>
      <c r="M9197" t="s">
        <v>18</v>
      </c>
      <c r="N9197" t="s">
        <v>108</v>
      </c>
      <c r="O9197" t="s">
        <v>20</v>
      </c>
    </row>
    <row r="9198" spans="1:15" x14ac:dyDescent="0.2">
      <c r="A9198" s="1" t="s">
        <v>632</v>
      </c>
      <c r="B9198" s="1">
        <v>46049</v>
      </c>
      <c r="C9198" t="s">
        <v>75</v>
      </c>
      <c r="D9198" t="s">
        <v>114</v>
      </c>
      <c r="F9198" t="s">
        <v>106</v>
      </c>
      <c r="G9198" t="s">
        <v>107</v>
      </c>
      <c r="H9198" s="2">
        <v>7660.81</v>
      </c>
      <c r="I9198">
        <v>0</v>
      </c>
      <c r="J9198" s="2">
        <v>7660.81</v>
      </c>
      <c r="K9198" s="2">
        <v>1173827</v>
      </c>
      <c r="L9198">
        <v>0.65</v>
      </c>
      <c r="M9198" t="s">
        <v>73</v>
      </c>
      <c r="N9198" t="s">
        <v>108</v>
      </c>
      <c r="O9198" t="s">
        <v>75</v>
      </c>
    </row>
    <row r="9199" spans="1:15" x14ac:dyDescent="0.2">
      <c r="A9199" s="1" t="s">
        <v>632</v>
      </c>
      <c r="B9199" s="1">
        <v>46049</v>
      </c>
      <c r="C9199" t="s">
        <v>622</v>
      </c>
      <c r="D9199" t="s">
        <v>623</v>
      </c>
      <c r="F9199" t="s">
        <v>106</v>
      </c>
      <c r="G9199" t="s">
        <v>107</v>
      </c>
      <c r="H9199" s="2">
        <v>3899.3</v>
      </c>
      <c r="I9199">
        <v>0</v>
      </c>
      <c r="J9199" s="2">
        <v>3899.3</v>
      </c>
      <c r="K9199" s="2">
        <v>20352</v>
      </c>
      <c r="L9199">
        <v>19.16</v>
      </c>
      <c r="M9199" t="s">
        <v>576</v>
      </c>
      <c r="N9199" t="s">
        <v>108</v>
      </c>
      <c r="O9199" t="s">
        <v>622</v>
      </c>
    </row>
    <row r="9200" spans="1:15" x14ac:dyDescent="0.2">
      <c r="A9200" s="1" t="s">
        <v>632</v>
      </c>
      <c r="B9200" s="1">
        <v>46049</v>
      </c>
      <c r="C9200" t="s">
        <v>376</v>
      </c>
      <c r="D9200" t="s">
        <v>628</v>
      </c>
      <c r="F9200" t="s">
        <v>106</v>
      </c>
      <c r="G9200" t="s">
        <v>174</v>
      </c>
      <c r="H9200" s="2">
        <v>2984.15</v>
      </c>
      <c r="I9200">
        <v>0</v>
      </c>
      <c r="J9200" s="2">
        <v>2984.15</v>
      </c>
      <c r="K9200" s="2">
        <v>1108524</v>
      </c>
      <c r="L9200">
        <v>1</v>
      </c>
      <c r="M9200" t="s">
        <v>18</v>
      </c>
      <c r="N9200" t="s">
        <v>108</v>
      </c>
      <c r="O9200" t="s">
        <v>20</v>
      </c>
    </row>
    <row r="9201" spans="1:15" x14ac:dyDescent="0.2">
      <c r="A9201" s="1" t="s">
        <v>632</v>
      </c>
      <c r="B9201" s="1">
        <v>46049</v>
      </c>
      <c r="C9201" t="s">
        <v>152</v>
      </c>
      <c r="D9201" t="s">
        <v>345</v>
      </c>
      <c r="F9201" t="s">
        <v>106</v>
      </c>
      <c r="G9201" t="s">
        <v>174</v>
      </c>
      <c r="H9201" s="2">
        <v>2728.26</v>
      </c>
      <c r="I9201">
        <v>0</v>
      </c>
      <c r="J9201" s="2">
        <v>2728.26</v>
      </c>
      <c r="K9201" s="2">
        <v>621613</v>
      </c>
      <c r="L9201">
        <v>1</v>
      </c>
      <c r="M9201" t="s">
        <v>18</v>
      </c>
      <c r="N9201" t="s">
        <v>108</v>
      </c>
      <c r="O9201" t="s">
        <v>20</v>
      </c>
    </row>
    <row r="9202" spans="1:15" x14ac:dyDescent="0.2">
      <c r="A9202" s="1" t="s">
        <v>632</v>
      </c>
      <c r="B9202" s="1">
        <v>46049</v>
      </c>
      <c r="C9202" t="s">
        <v>103</v>
      </c>
      <c r="D9202" t="s">
        <v>127</v>
      </c>
      <c r="F9202" t="s">
        <v>106</v>
      </c>
      <c r="G9202" t="s">
        <v>107</v>
      </c>
      <c r="H9202" s="2">
        <v>1205.6500000000001</v>
      </c>
      <c r="I9202">
        <v>0</v>
      </c>
      <c r="J9202" s="2">
        <v>1205.6500000000001</v>
      </c>
      <c r="K9202" s="2">
        <v>9404</v>
      </c>
      <c r="L9202">
        <v>12.82</v>
      </c>
      <c r="M9202" t="s">
        <v>128</v>
      </c>
      <c r="N9202" t="s">
        <v>108</v>
      </c>
      <c r="O9202" t="s">
        <v>103</v>
      </c>
    </row>
    <row r="9203" spans="1:15" x14ac:dyDescent="0.2">
      <c r="A9203" s="1" t="s">
        <v>632</v>
      </c>
      <c r="B9203" s="1">
        <v>46049</v>
      </c>
      <c r="C9203" t="s">
        <v>414</v>
      </c>
      <c r="D9203" t="s">
        <v>630</v>
      </c>
      <c r="F9203" t="s">
        <v>106</v>
      </c>
      <c r="G9203" t="s">
        <v>174</v>
      </c>
      <c r="H9203">
        <v>861.64</v>
      </c>
      <c r="I9203">
        <v>0</v>
      </c>
      <c r="J9203">
        <v>861.64</v>
      </c>
      <c r="K9203" s="2">
        <v>496898</v>
      </c>
      <c r="L9203">
        <v>1</v>
      </c>
      <c r="M9203" t="s">
        <v>18</v>
      </c>
      <c r="N9203" t="s">
        <v>108</v>
      </c>
      <c r="O9203" t="s">
        <v>20</v>
      </c>
    </row>
    <row r="9204" spans="1:15" x14ac:dyDescent="0.2">
      <c r="A9204" s="1" t="s">
        <v>632</v>
      </c>
      <c r="B9204" s="1">
        <v>46049</v>
      </c>
      <c r="C9204" t="s">
        <v>152</v>
      </c>
      <c r="D9204" t="s">
        <v>345</v>
      </c>
      <c r="F9204" t="s">
        <v>106</v>
      </c>
      <c r="G9204" t="s">
        <v>174</v>
      </c>
      <c r="H9204">
        <v>172.45</v>
      </c>
      <c r="I9204">
        <v>0</v>
      </c>
      <c r="J9204">
        <v>172.45</v>
      </c>
      <c r="K9204" s="2">
        <v>39265</v>
      </c>
      <c r="L9204">
        <v>1</v>
      </c>
      <c r="M9204" t="s">
        <v>18</v>
      </c>
      <c r="N9204" t="s">
        <v>108</v>
      </c>
      <c r="O9204" t="s">
        <v>20</v>
      </c>
    </row>
    <row r="9205" spans="1:15" x14ac:dyDescent="0.2">
      <c r="A9205" s="1" t="s">
        <v>632</v>
      </c>
      <c r="B9205" s="1">
        <v>46049</v>
      </c>
      <c r="C9205" t="s">
        <v>75</v>
      </c>
      <c r="D9205" t="s">
        <v>176</v>
      </c>
      <c r="F9205" t="s">
        <v>106</v>
      </c>
      <c r="G9205" t="s">
        <v>174</v>
      </c>
      <c r="H9205">
        <v>60.67</v>
      </c>
      <c r="I9205">
        <v>0</v>
      </c>
      <c r="J9205">
        <v>60.67</v>
      </c>
      <c r="K9205" s="2">
        <v>2528000</v>
      </c>
      <c r="L9205">
        <v>1</v>
      </c>
      <c r="M9205" t="s">
        <v>18</v>
      </c>
      <c r="N9205" t="s">
        <v>108</v>
      </c>
      <c r="O9205" t="s">
        <v>20</v>
      </c>
    </row>
    <row r="9206" spans="1:15" x14ac:dyDescent="0.2">
      <c r="A9206" s="1" t="s">
        <v>632</v>
      </c>
      <c r="B9206" s="1">
        <v>46049</v>
      </c>
      <c r="C9206" t="s">
        <v>526</v>
      </c>
      <c r="D9206" t="s">
        <v>631</v>
      </c>
      <c r="F9206" t="s">
        <v>106</v>
      </c>
      <c r="G9206" t="s">
        <v>174</v>
      </c>
      <c r="H9206">
        <v>75.02</v>
      </c>
      <c r="I9206">
        <v>0</v>
      </c>
      <c r="J9206">
        <v>75.02</v>
      </c>
      <c r="K9206" s="2">
        <v>1161360000</v>
      </c>
      <c r="L9206">
        <v>1</v>
      </c>
      <c r="M9206" t="s">
        <v>18</v>
      </c>
      <c r="N9206" t="s">
        <v>108</v>
      </c>
      <c r="O9206" t="s">
        <v>20</v>
      </c>
    </row>
    <row r="9207" spans="1:15" x14ac:dyDescent="0.2">
      <c r="A9207" s="1" t="s">
        <v>632</v>
      </c>
      <c r="B9207" s="1">
        <v>46049</v>
      </c>
      <c r="C9207" t="s">
        <v>103</v>
      </c>
      <c r="D9207" t="s">
        <v>178</v>
      </c>
      <c r="F9207" t="s">
        <v>106</v>
      </c>
      <c r="G9207" t="s">
        <v>174</v>
      </c>
      <c r="H9207">
        <v>-24.49</v>
      </c>
      <c r="I9207">
        <v>0</v>
      </c>
      <c r="J9207">
        <v>-24.49</v>
      </c>
      <c r="K9207" s="2">
        <v>684910</v>
      </c>
      <c r="L9207">
        <v>1</v>
      </c>
      <c r="M9207" t="s">
        <v>18</v>
      </c>
      <c r="N9207" t="s">
        <v>108</v>
      </c>
      <c r="O9207" t="s">
        <v>20</v>
      </c>
    </row>
    <row r="9208" spans="1:15" x14ac:dyDescent="0.2">
      <c r="A9208" s="1" t="s">
        <v>632</v>
      </c>
      <c r="B9208" s="1">
        <v>46049</v>
      </c>
      <c r="C9208" t="s">
        <v>541</v>
      </c>
      <c r="D9208" t="s">
        <v>624</v>
      </c>
      <c r="F9208" t="s">
        <v>106</v>
      </c>
      <c r="G9208" t="s">
        <v>174</v>
      </c>
      <c r="H9208">
        <v>-21.51</v>
      </c>
      <c r="I9208">
        <v>0</v>
      </c>
      <c r="J9208">
        <v>-21.51</v>
      </c>
      <c r="K9208" s="2">
        <v>-3983890</v>
      </c>
      <c r="L9208">
        <v>1</v>
      </c>
      <c r="M9208" t="s">
        <v>18</v>
      </c>
      <c r="N9208" t="s">
        <v>108</v>
      </c>
      <c r="O9208" t="s">
        <v>20</v>
      </c>
    </row>
    <row r="9209" spans="1:15" x14ac:dyDescent="0.2">
      <c r="A9209" s="1" t="s">
        <v>632</v>
      </c>
      <c r="B9209" s="1">
        <v>46049</v>
      </c>
      <c r="C9209" t="s">
        <v>152</v>
      </c>
      <c r="D9209" t="s">
        <v>345</v>
      </c>
      <c r="F9209" t="s">
        <v>106</v>
      </c>
      <c r="G9209" t="s">
        <v>174</v>
      </c>
      <c r="H9209">
        <v>-17.68</v>
      </c>
      <c r="I9209">
        <v>0</v>
      </c>
      <c r="J9209">
        <v>-17.68</v>
      </c>
      <c r="K9209" s="2">
        <v>-1262942</v>
      </c>
      <c r="L9209">
        <v>1</v>
      </c>
      <c r="M9209" t="s">
        <v>18</v>
      </c>
      <c r="N9209" t="s">
        <v>108</v>
      </c>
      <c r="O9209" t="s">
        <v>20</v>
      </c>
    </row>
    <row r="9210" spans="1:15" x14ac:dyDescent="0.2">
      <c r="A9210" s="1" t="s">
        <v>632</v>
      </c>
      <c r="B9210" s="1">
        <v>46049</v>
      </c>
      <c r="C9210" t="s">
        <v>541</v>
      </c>
      <c r="D9210" t="s">
        <v>624</v>
      </c>
      <c r="F9210" t="s">
        <v>106</v>
      </c>
      <c r="G9210" t="s">
        <v>174</v>
      </c>
      <c r="H9210">
        <v>-10.75</v>
      </c>
      <c r="I9210">
        <v>0</v>
      </c>
      <c r="J9210">
        <v>-10.75</v>
      </c>
      <c r="K9210" s="2">
        <v>1991945</v>
      </c>
      <c r="L9210">
        <v>1</v>
      </c>
      <c r="M9210" t="s">
        <v>18</v>
      </c>
      <c r="N9210" t="s">
        <v>108</v>
      </c>
      <c r="O9210" t="s">
        <v>20</v>
      </c>
    </row>
    <row r="9211" spans="1:15" x14ac:dyDescent="0.2">
      <c r="A9211" s="1" t="s">
        <v>632</v>
      </c>
      <c r="B9211" s="1">
        <v>46049</v>
      </c>
      <c r="C9211" t="s">
        <v>526</v>
      </c>
      <c r="D9211" t="s">
        <v>631</v>
      </c>
      <c r="F9211" t="s">
        <v>106</v>
      </c>
      <c r="G9211" t="s">
        <v>174</v>
      </c>
      <c r="H9211">
        <v>-9.01</v>
      </c>
      <c r="I9211">
        <v>0</v>
      </c>
      <c r="J9211">
        <v>-9.01</v>
      </c>
      <c r="K9211" s="2">
        <v>-2532410000</v>
      </c>
      <c r="L9211">
        <v>1</v>
      </c>
      <c r="M9211" t="s">
        <v>18</v>
      </c>
      <c r="N9211" t="s">
        <v>108</v>
      </c>
      <c r="O9211" t="s">
        <v>20</v>
      </c>
    </row>
    <row r="9212" spans="1:15" x14ac:dyDescent="0.2">
      <c r="A9212" s="1" t="s">
        <v>632</v>
      </c>
      <c r="B9212" s="1">
        <v>46049</v>
      </c>
      <c r="C9212" t="s">
        <v>376</v>
      </c>
      <c r="D9212" t="s">
        <v>628</v>
      </c>
      <c r="F9212" t="s">
        <v>106</v>
      </c>
      <c r="G9212" t="s">
        <v>174</v>
      </c>
      <c r="H9212">
        <v>-8.8699999999999992</v>
      </c>
      <c r="I9212">
        <v>0</v>
      </c>
      <c r="J9212">
        <v>-8.8699999999999992</v>
      </c>
      <c r="K9212" s="2">
        <v>-2217049</v>
      </c>
      <c r="L9212">
        <v>1</v>
      </c>
      <c r="M9212" t="s">
        <v>18</v>
      </c>
      <c r="N9212" t="s">
        <v>108</v>
      </c>
      <c r="O9212" t="s">
        <v>20</v>
      </c>
    </row>
    <row r="9213" spans="1:15" x14ac:dyDescent="0.2">
      <c r="A9213" s="1" t="s">
        <v>632</v>
      </c>
      <c r="B9213" s="1">
        <v>46049</v>
      </c>
      <c r="C9213" t="s">
        <v>152</v>
      </c>
      <c r="D9213" t="s">
        <v>345</v>
      </c>
      <c r="F9213" t="s">
        <v>106</v>
      </c>
      <c r="G9213" t="s">
        <v>174</v>
      </c>
      <c r="H9213">
        <v>-8.84</v>
      </c>
      <c r="I9213">
        <v>0</v>
      </c>
      <c r="J9213">
        <v>-8.84</v>
      </c>
      <c r="K9213" s="2">
        <v>631471</v>
      </c>
      <c r="L9213">
        <v>1</v>
      </c>
      <c r="M9213" t="s">
        <v>18</v>
      </c>
      <c r="N9213" t="s">
        <v>108</v>
      </c>
      <c r="O9213" t="s">
        <v>20</v>
      </c>
    </row>
    <row r="9214" spans="1:15" x14ac:dyDescent="0.2">
      <c r="A9214" s="1" t="s">
        <v>632</v>
      </c>
      <c r="B9214" s="1">
        <v>46049</v>
      </c>
      <c r="C9214" t="s">
        <v>103</v>
      </c>
      <c r="D9214" t="s">
        <v>178</v>
      </c>
      <c r="F9214" t="s">
        <v>106</v>
      </c>
      <c r="G9214" t="s">
        <v>174</v>
      </c>
      <c r="H9214">
        <v>-5</v>
      </c>
      <c r="I9214">
        <v>0</v>
      </c>
      <c r="J9214">
        <v>-5</v>
      </c>
      <c r="K9214" s="2">
        <v>139692</v>
      </c>
      <c r="L9214">
        <v>1</v>
      </c>
      <c r="M9214" t="s">
        <v>18</v>
      </c>
      <c r="N9214" t="s">
        <v>108</v>
      </c>
      <c r="O9214" t="s">
        <v>20</v>
      </c>
    </row>
    <row r="9215" spans="1:15" x14ac:dyDescent="0.2">
      <c r="A9215" s="1" t="s">
        <v>632</v>
      </c>
      <c r="B9215" s="1">
        <v>46049</v>
      </c>
      <c r="C9215" t="s">
        <v>536</v>
      </c>
      <c r="D9215" t="s">
        <v>629</v>
      </c>
      <c r="F9215" t="s">
        <v>106</v>
      </c>
      <c r="G9215" t="s">
        <v>174</v>
      </c>
      <c r="H9215">
        <v>-4.8099999999999996</v>
      </c>
      <c r="I9215">
        <v>0</v>
      </c>
      <c r="J9215">
        <v>-4.8099999999999996</v>
      </c>
      <c r="K9215" s="2">
        <v>-14006718</v>
      </c>
      <c r="L9215">
        <v>1</v>
      </c>
      <c r="M9215" t="s">
        <v>18</v>
      </c>
      <c r="N9215" t="s">
        <v>108</v>
      </c>
      <c r="O9215" t="s">
        <v>20</v>
      </c>
    </row>
    <row r="9216" spans="1:15" x14ac:dyDescent="0.2">
      <c r="A9216" s="1" t="s">
        <v>632</v>
      </c>
      <c r="B9216" s="1">
        <v>46049</v>
      </c>
      <c r="C9216" t="s">
        <v>376</v>
      </c>
      <c r="D9216" t="s">
        <v>628</v>
      </c>
      <c r="F9216" t="s">
        <v>106</v>
      </c>
      <c r="G9216" t="s">
        <v>174</v>
      </c>
      <c r="H9216">
        <v>-4.43</v>
      </c>
      <c r="I9216">
        <v>0</v>
      </c>
      <c r="J9216">
        <v>-4.43</v>
      </c>
      <c r="K9216" s="2">
        <v>1108524</v>
      </c>
      <c r="L9216">
        <v>1</v>
      </c>
      <c r="M9216" t="s">
        <v>18</v>
      </c>
      <c r="N9216" t="s">
        <v>108</v>
      </c>
      <c r="O9216" t="s">
        <v>20</v>
      </c>
    </row>
    <row r="9217" spans="1:15" x14ac:dyDescent="0.2">
      <c r="A9217" s="1" t="s">
        <v>632</v>
      </c>
      <c r="B9217" s="1">
        <v>46049</v>
      </c>
      <c r="C9217" t="s">
        <v>414</v>
      </c>
      <c r="D9217" t="s">
        <v>630</v>
      </c>
      <c r="F9217" t="s">
        <v>106</v>
      </c>
      <c r="G9217" t="s">
        <v>174</v>
      </c>
      <c r="H9217">
        <v>-3.38</v>
      </c>
      <c r="I9217">
        <v>0</v>
      </c>
      <c r="J9217">
        <v>-3.38</v>
      </c>
      <c r="K9217" s="2">
        <v>-1040711</v>
      </c>
      <c r="L9217">
        <v>1</v>
      </c>
      <c r="M9217" t="s">
        <v>18</v>
      </c>
      <c r="N9217" t="s">
        <v>108</v>
      </c>
      <c r="O9217" t="s">
        <v>20</v>
      </c>
    </row>
    <row r="9218" spans="1:15" x14ac:dyDescent="0.2">
      <c r="A9218" s="1" t="s">
        <v>632</v>
      </c>
      <c r="B9218" s="1">
        <v>46049</v>
      </c>
      <c r="C9218" t="s">
        <v>168</v>
      </c>
      <c r="D9218" t="s">
        <v>177</v>
      </c>
      <c r="F9218" t="s">
        <v>106</v>
      </c>
      <c r="G9218" t="s">
        <v>174</v>
      </c>
      <c r="H9218">
        <v>-2.96</v>
      </c>
      <c r="I9218">
        <v>0</v>
      </c>
      <c r="J9218">
        <v>-2.96</v>
      </c>
      <c r="K9218" s="2">
        <v>474830</v>
      </c>
      <c r="L9218">
        <v>1</v>
      </c>
      <c r="M9218" t="s">
        <v>18</v>
      </c>
      <c r="N9218" t="s">
        <v>108</v>
      </c>
      <c r="O9218" t="s">
        <v>20</v>
      </c>
    </row>
    <row r="9219" spans="1:15" x14ac:dyDescent="0.2">
      <c r="A9219" s="1" t="s">
        <v>632</v>
      </c>
      <c r="B9219" s="1">
        <v>46049</v>
      </c>
      <c r="C9219" t="s">
        <v>536</v>
      </c>
      <c r="D9219" t="s">
        <v>629</v>
      </c>
      <c r="F9219" t="s">
        <v>106</v>
      </c>
      <c r="G9219" t="s">
        <v>174</v>
      </c>
      <c r="H9219">
        <v>-2.9</v>
      </c>
      <c r="I9219">
        <v>0</v>
      </c>
      <c r="J9219">
        <v>-2.9</v>
      </c>
      <c r="K9219" s="2">
        <v>7003359</v>
      </c>
      <c r="L9219">
        <v>1</v>
      </c>
      <c r="M9219" t="s">
        <v>18</v>
      </c>
      <c r="N9219" t="s">
        <v>108</v>
      </c>
      <c r="O9219" t="s">
        <v>20</v>
      </c>
    </row>
    <row r="9220" spans="1:15" x14ac:dyDescent="0.2">
      <c r="A9220" s="1" t="s">
        <v>632</v>
      </c>
      <c r="B9220" s="1">
        <v>46049</v>
      </c>
      <c r="C9220" t="s">
        <v>103</v>
      </c>
      <c r="D9220" t="s">
        <v>178</v>
      </c>
      <c r="F9220" t="s">
        <v>106</v>
      </c>
      <c r="G9220" t="s">
        <v>174</v>
      </c>
      <c r="H9220">
        <v>-1.9</v>
      </c>
      <c r="I9220">
        <v>0</v>
      </c>
      <c r="J9220">
        <v>-1.9</v>
      </c>
      <c r="K9220" s="2">
        <v>-1448240</v>
      </c>
      <c r="L9220">
        <v>1</v>
      </c>
      <c r="M9220" t="s">
        <v>18</v>
      </c>
      <c r="N9220" t="s">
        <v>108</v>
      </c>
      <c r="O9220" t="s">
        <v>20</v>
      </c>
    </row>
    <row r="9221" spans="1:15" x14ac:dyDescent="0.2">
      <c r="A9221" s="1" t="s">
        <v>632</v>
      </c>
      <c r="B9221" s="1">
        <v>46049</v>
      </c>
      <c r="C9221" t="s">
        <v>414</v>
      </c>
      <c r="D9221" t="s">
        <v>630</v>
      </c>
      <c r="F9221" t="s">
        <v>106</v>
      </c>
      <c r="G9221" t="s">
        <v>174</v>
      </c>
      <c r="H9221">
        <v>-1.69</v>
      </c>
      <c r="I9221">
        <v>0</v>
      </c>
      <c r="J9221">
        <v>-1.69</v>
      </c>
      <c r="K9221" s="2">
        <v>520356</v>
      </c>
      <c r="L9221">
        <v>1</v>
      </c>
      <c r="M9221" t="s">
        <v>18</v>
      </c>
      <c r="N9221" t="s">
        <v>108</v>
      </c>
      <c r="O9221" t="s">
        <v>20</v>
      </c>
    </row>
    <row r="9222" spans="1:15" x14ac:dyDescent="0.2">
      <c r="A9222" s="1" t="s">
        <v>632</v>
      </c>
      <c r="B9222" s="1">
        <v>46049</v>
      </c>
      <c r="C9222" t="s">
        <v>168</v>
      </c>
      <c r="D9222" t="s">
        <v>177</v>
      </c>
      <c r="F9222" t="s">
        <v>106</v>
      </c>
      <c r="G9222" t="s">
        <v>174</v>
      </c>
      <c r="H9222">
        <v>-1.47</v>
      </c>
      <c r="I9222">
        <v>0</v>
      </c>
      <c r="J9222">
        <v>-1.47</v>
      </c>
      <c r="K9222" s="2">
        <v>-1016727</v>
      </c>
      <c r="L9222">
        <v>1</v>
      </c>
      <c r="M9222" t="s">
        <v>18</v>
      </c>
      <c r="N9222" t="s">
        <v>108</v>
      </c>
      <c r="O9222" t="s">
        <v>20</v>
      </c>
    </row>
    <row r="9223" spans="1:15" x14ac:dyDescent="0.2">
      <c r="A9223" s="1" t="s">
        <v>632</v>
      </c>
      <c r="B9223" s="1">
        <v>46049</v>
      </c>
      <c r="C9223" t="s">
        <v>103</v>
      </c>
      <c r="D9223" t="s">
        <v>178</v>
      </c>
      <c r="F9223" t="s">
        <v>106</v>
      </c>
      <c r="G9223" t="s">
        <v>174</v>
      </c>
      <c r="H9223">
        <v>-0.95</v>
      </c>
      <c r="I9223">
        <v>0</v>
      </c>
      <c r="J9223">
        <v>-0.95</v>
      </c>
      <c r="K9223" s="2">
        <v>724120</v>
      </c>
      <c r="L9223">
        <v>1</v>
      </c>
      <c r="M9223" t="s">
        <v>18</v>
      </c>
      <c r="N9223" t="s">
        <v>108</v>
      </c>
      <c r="O9223" t="s">
        <v>20</v>
      </c>
    </row>
    <row r="9224" spans="1:15" x14ac:dyDescent="0.2">
      <c r="A9224" s="1" t="s">
        <v>632</v>
      </c>
      <c r="B9224" s="1">
        <v>46049</v>
      </c>
      <c r="C9224" t="s">
        <v>168</v>
      </c>
      <c r="D9224" t="s">
        <v>177</v>
      </c>
      <c r="F9224" t="s">
        <v>106</v>
      </c>
      <c r="G9224" t="s">
        <v>174</v>
      </c>
      <c r="H9224">
        <v>-0.74</v>
      </c>
      <c r="I9224">
        <v>0</v>
      </c>
      <c r="J9224">
        <v>-0.74</v>
      </c>
      <c r="K9224" s="2">
        <v>508364</v>
      </c>
      <c r="L9224">
        <v>1</v>
      </c>
      <c r="M9224" t="s">
        <v>18</v>
      </c>
      <c r="N9224" t="s">
        <v>108</v>
      </c>
      <c r="O9224" t="s">
        <v>20</v>
      </c>
    </row>
    <row r="9225" spans="1:15" x14ac:dyDescent="0.2">
      <c r="A9225" s="1" t="s">
        <v>632</v>
      </c>
      <c r="B9225" s="1">
        <v>46049</v>
      </c>
      <c r="C9225" t="s">
        <v>75</v>
      </c>
      <c r="D9225" t="s">
        <v>176</v>
      </c>
      <c r="F9225" t="s">
        <v>106</v>
      </c>
      <c r="G9225" t="s">
        <v>174</v>
      </c>
      <c r="H9225">
        <v>-0.35</v>
      </c>
      <c r="I9225">
        <v>0</v>
      </c>
      <c r="J9225">
        <v>-0.35</v>
      </c>
      <c r="K9225" s="2">
        <v>-5424000</v>
      </c>
      <c r="L9225">
        <v>1</v>
      </c>
      <c r="M9225" t="s">
        <v>18</v>
      </c>
      <c r="N9225" t="s">
        <v>108</v>
      </c>
      <c r="O9225" t="s">
        <v>20</v>
      </c>
    </row>
    <row r="9226" spans="1:15" x14ac:dyDescent="0.2">
      <c r="A9226" s="1" t="s">
        <v>632</v>
      </c>
      <c r="B9226" s="1">
        <v>46049</v>
      </c>
      <c r="C9226" t="s">
        <v>75</v>
      </c>
      <c r="D9226" t="s">
        <v>176</v>
      </c>
      <c r="F9226" t="s">
        <v>106</v>
      </c>
      <c r="G9226" t="s">
        <v>174</v>
      </c>
      <c r="H9226">
        <v>-0.17</v>
      </c>
      <c r="I9226">
        <v>0</v>
      </c>
      <c r="J9226">
        <v>-0.17</v>
      </c>
      <c r="K9226" s="2">
        <v>2712000</v>
      </c>
      <c r="L9226">
        <v>1</v>
      </c>
      <c r="M9226" t="s">
        <v>18</v>
      </c>
      <c r="N9226" t="s">
        <v>108</v>
      </c>
      <c r="O9226" t="s">
        <v>20</v>
      </c>
    </row>
    <row r="9227" spans="1:15" x14ac:dyDescent="0.2">
      <c r="A9227" s="1" t="s">
        <v>632</v>
      </c>
      <c r="B9227" s="1">
        <v>46049</v>
      </c>
      <c r="C9227" t="s">
        <v>526</v>
      </c>
      <c r="D9227" t="s">
        <v>631</v>
      </c>
      <c r="F9227" t="s">
        <v>106</v>
      </c>
      <c r="G9227" t="s">
        <v>174</v>
      </c>
      <c r="H9227">
        <v>0</v>
      </c>
      <c r="I9227">
        <v>0</v>
      </c>
      <c r="J9227">
        <v>0</v>
      </c>
      <c r="K9227" s="2">
        <v>1266205000</v>
      </c>
      <c r="L9227">
        <v>1</v>
      </c>
      <c r="M9227" t="s">
        <v>18</v>
      </c>
      <c r="N9227" t="s">
        <v>108</v>
      </c>
      <c r="O9227" t="s">
        <v>20</v>
      </c>
    </row>
    <row r="9228" spans="1:15" x14ac:dyDescent="0.2">
      <c r="A9228" s="1" t="s">
        <v>632</v>
      </c>
      <c r="B9228" s="1">
        <v>46049</v>
      </c>
      <c r="C9228" t="s">
        <v>721</v>
      </c>
      <c r="D9228" t="s">
        <v>722</v>
      </c>
      <c r="F9228" t="s">
        <v>106</v>
      </c>
      <c r="G9228" t="s">
        <v>132</v>
      </c>
      <c r="H9228">
        <v>0</v>
      </c>
      <c r="I9228">
        <v>0</v>
      </c>
      <c r="J9228" s="2">
        <v>212960</v>
      </c>
      <c r="K9228">
        <v>2</v>
      </c>
      <c r="L9228" s="2">
        <v>1064.8</v>
      </c>
      <c r="M9228" t="s">
        <v>108</v>
      </c>
      <c r="N9228" t="s">
        <v>133</v>
      </c>
      <c r="O9228" t="s">
        <v>20</v>
      </c>
    </row>
    <row r="9229" spans="1:15" x14ac:dyDescent="0.2">
      <c r="A9229" s="1" t="s">
        <v>632</v>
      </c>
      <c r="B9229" s="1">
        <v>46049</v>
      </c>
      <c r="C9229" t="s">
        <v>723</v>
      </c>
      <c r="D9229" t="s">
        <v>724</v>
      </c>
      <c r="F9229" t="s">
        <v>106</v>
      </c>
      <c r="G9229" t="s">
        <v>132</v>
      </c>
      <c r="H9229">
        <v>0</v>
      </c>
      <c r="I9229">
        <v>0</v>
      </c>
      <c r="J9229" s="2">
        <v>992745.07</v>
      </c>
      <c r="K9229">
        <v>22</v>
      </c>
      <c r="L9229">
        <v>902.5</v>
      </c>
      <c r="M9229" t="s">
        <v>126</v>
      </c>
      <c r="N9229" t="s">
        <v>627</v>
      </c>
      <c r="O9229" t="s">
        <v>40</v>
      </c>
    </row>
    <row r="9230" spans="1:15" x14ac:dyDescent="0.2">
      <c r="A9230" s="1" t="s">
        <v>632</v>
      </c>
      <c r="B9230" s="1">
        <v>46049</v>
      </c>
      <c r="C9230" t="s">
        <v>152</v>
      </c>
      <c r="D9230" t="s">
        <v>153</v>
      </c>
      <c r="F9230" t="s">
        <v>106</v>
      </c>
      <c r="G9230" t="s">
        <v>107</v>
      </c>
      <c r="H9230" s="2">
        <v>-5393.42</v>
      </c>
      <c r="I9230">
        <v>0</v>
      </c>
      <c r="J9230" s="2">
        <v>-5393.42</v>
      </c>
      <c r="K9230" s="2">
        <v>-3922</v>
      </c>
      <c r="L9230">
        <v>137.52000000000001</v>
      </c>
      <c r="M9230" t="s">
        <v>154</v>
      </c>
      <c r="N9230" t="s">
        <v>108</v>
      </c>
      <c r="O9230" t="s">
        <v>152</v>
      </c>
    </row>
    <row r="9231" spans="1:15" x14ac:dyDescent="0.2">
      <c r="A9231" s="1" t="s">
        <v>632</v>
      </c>
      <c r="B9231" s="1">
        <v>46049</v>
      </c>
      <c r="C9231" t="s">
        <v>376</v>
      </c>
      <c r="D9231" t="s">
        <v>628</v>
      </c>
      <c r="F9231" t="s">
        <v>106</v>
      </c>
      <c r="G9231" t="s">
        <v>174</v>
      </c>
      <c r="H9231" s="2">
        <v>-10113.459999999999</v>
      </c>
      <c r="I9231">
        <v>0</v>
      </c>
      <c r="J9231" s="2">
        <v>-10113.459999999999</v>
      </c>
      <c r="K9231" s="2">
        <v>-1087352</v>
      </c>
      <c r="L9231">
        <v>1</v>
      </c>
      <c r="M9231" t="s">
        <v>18</v>
      </c>
      <c r="N9231" t="s">
        <v>108</v>
      </c>
      <c r="O9231" t="s">
        <v>20</v>
      </c>
    </row>
    <row r="9232" spans="1:15" x14ac:dyDescent="0.2">
      <c r="A9232" s="1" t="s">
        <v>632</v>
      </c>
      <c r="B9232" s="1">
        <v>46049</v>
      </c>
      <c r="C9232" t="s">
        <v>20</v>
      </c>
      <c r="D9232" t="s">
        <v>104</v>
      </c>
      <c r="F9232" t="s">
        <v>106</v>
      </c>
      <c r="G9232" t="s">
        <v>107</v>
      </c>
      <c r="H9232" s="2">
        <v>-7936081.3899999997</v>
      </c>
      <c r="I9232">
        <v>-1.57</v>
      </c>
      <c r="J9232" s="2">
        <v>-7936081.3899999997</v>
      </c>
      <c r="K9232" s="2">
        <v>-7936081</v>
      </c>
      <c r="L9232">
        <v>100</v>
      </c>
      <c r="M9232" t="s">
        <v>18</v>
      </c>
      <c r="N9232" t="s">
        <v>108</v>
      </c>
      <c r="O9232" t="s">
        <v>20</v>
      </c>
    </row>
    <row r="9233" spans="1:15" x14ac:dyDescent="0.2">
      <c r="A9233" s="1" t="s">
        <v>505</v>
      </c>
      <c r="B9233" s="1">
        <v>46049</v>
      </c>
      <c r="C9233">
        <v>5930</v>
      </c>
      <c r="D9233" t="s">
        <v>50</v>
      </c>
      <c r="F9233" t="s">
        <v>16</v>
      </c>
      <c r="G9233" t="s">
        <v>17</v>
      </c>
      <c r="H9233" s="2">
        <v>8736401.6699999999</v>
      </c>
      <c r="I9233">
        <v>11.82</v>
      </c>
      <c r="J9233" s="2">
        <v>8736401.6699999999</v>
      </c>
      <c r="K9233" s="2">
        <v>79200</v>
      </c>
      <c r="L9233">
        <v>110.31</v>
      </c>
      <c r="M9233" t="s">
        <v>51</v>
      </c>
      <c r="N9233" t="s">
        <v>52</v>
      </c>
      <c r="O9233" t="s">
        <v>53</v>
      </c>
    </row>
    <row r="9234" spans="1:15" x14ac:dyDescent="0.2">
      <c r="A9234" s="1" t="s">
        <v>505</v>
      </c>
      <c r="B9234" s="1">
        <v>46049</v>
      </c>
      <c r="C9234" t="s">
        <v>27</v>
      </c>
      <c r="D9234" t="s">
        <v>28</v>
      </c>
      <c r="F9234" t="s">
        <v>16</v>
      </c>
      <c r="G9234" t="s">
        <v>17</v>
      </c>
      <c r="H9234" s="2">
        <v>7955578.9800000004</v>
      </c>
      <c r="I9234">
        <v>10.76</v>
      </c>
      <c r="J9234" s="2">
        <v>7955578.9800000004</v>
      </c>
      <c r="K9234" s="2">
        <v>31566</v>
      </c>
      <c r="L9234">
        <v>252.03</v>
      </c>
      <c r="M9234" t="s">
        <v>18</v>
      </c>
      <c r="N9234" t="s">
        <v>19</v>
      </c>
      <c r="O9234" t="s">
        <v>20</v>
      </c>
    </row>
    <row r="9235" spans="1:15" x14ac:dyDescent="0.2">
      <c r="A9235" s="1" t="s">
        <v>505</v>
      </c>
      <c r="B9235" s="1">
        <v>46049</v>
      </c>
      <c r="C9235" t="s">
        <v>25</v>
      </c>
      <c r="D9235" t="s">
        <v>26</v>
      </c>
      <c r="F9235" t="s">
        <v>16</v>
      </c>
      <c r="G9235" t="s">
        <v>17</v>
      </c>
      <c r="H9235" s="2">
        <v>5094375.96</v>
      </c>
      <c r="I9235">
        <v>6.89</v>
      </c>
      <c r="J9235" s="2">
        <v>5094375.96</v>
      </c>
      <c r="K9235" s="2">
        <v>27023</v>
      </c>
      <c r="L9235">
        <v>188.52</v>
      </c>
      <c r="M9235" t="s">
        <v>18</v>
      </c>
      <c r="N9235" t="s">
        <v>19</v>
      </c>
      <c r="O9235" t="s">
        <v>20</v>
      </c>
    </row>
    <row r="9236" spans="1:15" x14ac:dyDescent="0.2">
      <c r="A9236" s="1" t="s">
        <v>505</v>
      </c>
      <c r="B9236" s="1">
        <v>46049</v>
      </c>
      <c r="C9236" t="s">
        <v>54</v>
      </c>
      <c r="D9236" t="s">
        <v>55</v>
      </c>
      <c r="F9236" t="s">
        <v>16</v>
      </c>
      <c r="G9236" t="s">
        <v>17</v>
      </c>
      <c r="H9236" s="2">
        <v>4957492.6500000004</v>
      </c>
      <c r="I9236">
        <v>6.7</v>
      </c>
      <c r="J9236" s="2">
        <v>4957492.6500000004</v>
      </c>
      <c r="K9236" s="2">
        <v>19195</v>
      </c>
      <c r="L9236">
        <v>258.27</v>
      </c>
      <c r="M9236" t="s">
        <v>18</v>
      </c>
      <c r="N9236" t="s">
        <v>19</v>
      </c>
      <c r="O9236" t="s">
        <v>20</v>
      </c>
    </row>
    <row r="9237" spans="1:15" x14ac:dyDescent="0.2">
      <c r="A9237" s="1" t="s">
        <v>505</v>
      </c>
      <c r="B9237" s="1">
        <v>46049</v>
      </c>
      <c r="C9237" t="s">
        <v>366</v>
      </c>
      <c r="D9237" t="s">
        <v>367</v>
      </c>
      <c r="F9237" t="s">
        <v>69</v>
      </c>
      <c r="G9237" t="s">
        <v>17</v>
      </c>
      <c r="H9237" s="2">
        <v>4143397.38</v>
      </c>
      <c r="I9237">
        <v>5.6</v>
      </c>
      <c r="J9237" s="2">
        <v>4143397.38</v>
      </c>
      <c r="K9237" s="2">
        <v>20274</v>
      </c>
      <c r="L9237">
        <v>204.37</v>
      </c>
      <c r="M9237" t="s">
        <v>18</v>
      </c>
      <c r="N9237" t="s">
        <v>19</v>
      </c>
      <c r="O9237" t="s">
        <v>20</v>
      </c>
    </row>
    <row r="9238" spans="1:15" x14ac:dyDescent="0.2">
      <c r="A9238" s="1" t="s">
        <v>505</v>
      </c>
      <c r="B9238" s="1">
        <v>46049</v>
      </c>
      <c r="C9238" t="s">
        <v>371</v>
      </c>
      <c r="D9238" t="s">
        <v>372</v>
      </c>
      <c r="F9238" t="s">
        <v>69</v>
      </c>
      <c r="G9238" t="s">
        <v>17</v>
      </c>
      <c r="H9238" s="2">
        <v>3233498.4</v>
      </c>
      <c r="I9238">
        <v>4.37</v>
      </c>
      <c r="J9238" s="2">
        <v>3233498.4</v>
      </c>
      <c r="K9238" s="2">
        <v>13170</v>
      </c>
      <c r="L9238">
        <v>245.52</v>
      </c>
      <c r="M9238" t="s">
        <v>18</v>
      </c>
      <c r="N9238" t="s">
        <v>19</v>
      </c>
      <c r="O9238" t="s">
        <v>20</v>
      </c>
    </row>
    <row r="9239" spans="1:15" x14ac:dyDescent="0.2">
      <c r="A9239" s="1" t="s">
        <v>505</v>
      </c>
      <c r="B9239" s="1">
        <v>46049</v>
      </c>
      <c r="C9239" t="s">
        <v>359</v>
      </c>
      <c r="D9239" t="s">
        <v>360</v>
      </c>
      <c r="F9239" t="s">
        <v>69</v>
      </c>
      <c r="G9239" t="s">
        <v>17</v>
      </c>
      <c r="H9239" s="2">
        <v>2765945.6</v>
      </c>
      <c r="I9239">
        <v>3.74</v>
      </c>
      <c r="J9239" s="2">
        <v>2765945.6</v>
      </c>
      <c r="K9239" s="2">
        <v>32320</v>
      </c>
      <c r="L9239">
        <v>85.58</v>
      </c>
      <c r="M9239" t="s">
        <v>18</v>
      </c>
      <c r="N9239" t="s">
        <v>19</v>
      </c>
      <c r="O9239" t="s">
        <v>20</v>
      </c>
    </row>
    <row r="9240" spans="1:15" x14ac:dyDescent="0.2">
      <c r="A9240" s="1" t="s">
        <v>505</v>
      </c>
      <c r="B9240" s="1">
        <v>46049</v>
      </c>
      <c r="C9240">
        <v>1810</v>
      </c>
      <c r="D9240" t="s">
        <v>358</v>
      </c>
      <c r="F9240" t="s">
        <v>16</v>
      </c>
      <c r="G9240" t="s">
        <v>17</v>
      </c>
      <c r="H9240" s="2">
        <v>2604253.09</v>
      </c>
      <c r="I9240">
        <v>3.52</v>
      </c>
      <c r="J9240" s="2">
        <v>2604253.09</v>
      </c>
      <c r="K9240" s="2">
        <v>571200</v>
      </c>
      <c r="L9240">
        <v>4.5599999999999996</v>
      </c>
      <c r="M9240" t="s">
        <v>101</v>
      </c>
      <c r="N9240" t="s">
        <v>102</v>
      </c>
      <c r="O9240" t="s">
        <v>103</v>
      </c>
    </row>
    <row r="9241" spans="1:15" x14ac:dyDescent="0.2">
      <c r="A9241" s="1" t="s">
        <v>505</v>
      </c>
      <c r="B9241" s="1">
        <v>46049</v>
      </c>
      <c r="C9241">
        <v>7974</v>
      </c>
      <c r="D9241" t="s">
        <v>368</v>
      </c>
      <c r="F9241" t="s">
        <v>69</v>
      </c>
      <c r="G9241" t="s">
        <v>17</v>
      </c>
      <c r="H9241" s="2">
        <v>2505302.66</v>
      </c>
      <c r="I9241">
        <v>3.39</v>
      </c>
      <c r="J9241" s="2">
        <v>2505302.66</v>
      </c>
      <c r="K9241" s="2">
        <v>37000</v>
      </c>
      <c r="L9241">
        <v>67.709999999999994</v>
      </c>
      <c r="M9241" t="s">
        <v>73</v>
      </c>
      <c r="N9241" t="s">
        <v>74</v>
      </c>
      <c r="O9241" t="s">
        <v>75</v>
      </c>
    </row>
    <row r="9242" spans="1:15" x14ac:dyDescent="0.2">
      <c r="A9242" s="1" t="s">
        <v>505</v>
      </c>
      <c r="B9242" s="1">
        <v>46049</v>
      </c>
      <c r="C9242" t="s">
        <v>369</v>
      </c>
      <c r="D9242" t="s">
        <v>370</v>
      </c>
      <c r="F9242" t="s">
        <v>69</v>
      </c>
      <c r="G9242" t="s">
        <v>17</v>
      </c>
      <c r="H9242" s="2">
        <v>2381413.54</v>
      </c>
      <c r="I9242">
        <v>3.22</v>
      </c>
      <c r="J9242" s="2">
        <v>2381413.54</v>
      </c>
      <c r="K9242" s="2">
        <v>33011</v>
      </c>
      <c r="L9242">
        <v>72.14</v>
      </c>
      <c r="M9242" t="s">
        <v>18</v>
      </c>
      <c r="N9242" t="s">
        <v>31</v>
      </c>
      <c r="O9242" t="s">
        <v>20</v>
      </c>
    </row>
    <row r="9243" spans="1:15" x14ac:dyDescent="0.2">
      <c r="A9243" s="1" t="s">
        <v>505</v>
      </c>
      <c r="B9243" s="1">
        <v>46049</v>
      </c>
      <c r="C9243" t="s">
        <v>361</v>
      </c>
      <c r="D9243" t="s">
        <v>362</v>
      </c>
      <c r="F9243" t="s">
        <v>69</v>
      </c>
      <c r="G9243" t="s">
        <v>17</v>
      </c>
      <c r="H9243" s="2">
        <v>2283205.4</v>
      </c>
      <c r="I9243">
        <v>3.09</v>
      </c>
      <c r="J9243" s="2">
        <v>2283205.4</v>
      </c>
      <c r="K9243" s="2">
        <v>4462</v>
      </c>
      <c r="L9243">
        <v>511.7</v>
      </c>
      <c r="M9243" t="s">
        <v>363</v>
      </c>
      <c r="N9243" t="s">
        <v>31</v>
      </c>
      <c r="O9243" t="s">
        <v>20</v>
      </c>
    </row>
    <row r="9244" spans="1:15" x14ac:dyDescent="0.2">
      <c r="A9244" s="1" t="s">
        <v>505</v>
      </c>
      <c r="B9244" s="1">
        <v>46049</v>
      </c>
      <c r="C9244" t="s">
        <v>377</v>
      </c>
      <c r="D9244" t="s">
        <v>378</v>
      </c>
      <c r="F9244" t="s">
        <v>16</v>
      </c>
      <c r="G9244" t="s">
        <v>17</v>
      </c>
      <c r="H9244" s="2">
        <v>2225100.84</v>
      </c>
      <c r="I9244">
        <v>3.01</v>
      </c>
      <c r="J9244" s="2">
        <v>2225100.84</v>
      </c>
      <c r="K9244" s="2">
        <v>23561</v>
      </c>
      <c r="L9244">
        <v>94.44</v>
      </c>
      <c r="M9244" t="s">
        <v>18</v>
      </c>
      <c r="N9244" t="s">
        <v>19</v>
      </c>
      <c r="O9244" t="s">
        <v>20</v>
      </c>
    </row>
    <row r="9245" spans="1:15" x14ac:dyDescent="0.2">
      <c r="A9245" s="1" t="s">
        <v>505</v>
      </c>
      <c r="B9245" s="1">
        <v>46049</v>
      </c>
      <c r="C9245" t="s">
        <v>254</v>
      </c>
      <c r="D9245" t="s">
        <v>373</v>
      </c>
      <c r="F9245" t="s">
        <v>43</v>
      </c>
      <c r="G9245" t="s">
        <v>17</v>
      </c>
      <c r="H9245" s="2">
        <v>2213258.2200000002</v>
      </c>
      <c r="I9245">
        <v>2.99</v>
      </c>
      <c r="J9245" s="2">
        <v>2213258.2200000002</v>
      </c>
      <c r="K9245" s="2">
        <v>56119</v>
      </c>
      <c r="L9245">
        <v>39.44</v>
      </c>
      <c r="M9245" t="s">
        <v>374</v>
      </c>
      <c r="N9245" t="s">
        <v>375</v>
      </c>
      <c r="O9245" t="s">
        <v>376</v>
      </c>
    </row>
    <row r="9246" spans="1:15" x14ac:dyDescent="0.2">
      <c r="A9246" s="1" t="s">
        <v>505</v>
      </c>
      <c r="B9246" s="1">
        <v>46049</v>
      </c>
      <c r="C9246" t="s">
        <v>506</v>
      </c>
      <c r="D9246" t="s">
        <v>507</v>
      </c>
      <c r="F9246" t="s">
        <v>69</v>
      </c>
      <c r="G9246" t="s">
        <v>17</v>
      </c>
      <c r="H9246" s="2">
        <v>2145166.4</v>
      </c>
      <c r="I9246">
        <v>2.9</v>
      </c>
      <c r="J9246" s="2">
        <v>2145166.4</v>
      </c>
      <c r="K9246" s="2">
        <v>10928</v>
      </c>
      <c r="L9246">
        <v>196.3</v>
      </c>
      <c r="M9246" t="s">
        <v>18</v>
      </c>
      <c r="N9246" t="s">
        <v>31</v>
      </c>
      <c r="O9246" t="s">
        <v>20</v>
      </c>
    </row>
    <row r="9247" spans="1:15" x14ac:dyDescent="0.2">
      <c r="A9247" s="1" t="s">
        <v>505</v>
      </c>
      <c r="B9247" s="1">
        <v>46049</v>
      </c>
      <c r="C9247" t="s">
        <v>364</v>
      </c>
      <c r="D9247" t="s">
        <v>365</v>
      </c>
      <c r="F9247" t="s">
        <v>69</v>
      </c>
      <c r="G9247" t="s">
        <v>17</v>
      </c>
      <c r="H9247" s="2">
        <v>1294263.33</v>
      </c>
      <c r="I9247">
        <v>1.75</v>
      </c>
      <c r="J9247" s="2">
        <v>1294263.33</v>
      </c>
      <c r="K9247" s="2">
        <v>40207</v>
      </c>
      <c r="L9247">
        <v>32.19</v>
      </c>
      <c r="M9247" t="s">
        <v>18</v>
      </c>
      <c r="N9247" t="s">
        <v>19</v>
      </c>
      <c r="O9247" t="s">
        <v>20</v>
      </c>
    </row>
    <row r="9248" spans="1:15" x14ac:dyDescent="0.2">
      <c r="A9248" s="1" t="s">
        <v>505</v>
      </c>
      <c r="B9248" s="1">
        <v>46049</v>
      </c>
      <c r="C9248">
        <v>9766</v>
      </c>
      <c r="D9248" t="s">
        <v>397</v>
      </c>
      <c r="F9248" t="s">
        <v>69</v>
      </c>
      <c r="G9248" t="s">
        <v>17</v>
      </c>
      <c r="H9248" s="2">
        <v>1255487.03</v>
      </c>
      <c r="I9248">
        <v>1.7</v>
      </c>
      <c r="J9248" s="2">
        <v>1255487.03</v>
      </c>
      <c r="K9248" s="2">
        <v>9200</v>
      </c>
      <c r="L9248">
        <v>136.47</v>
      </c>
      <c r="M9248" t="s">
        <v>73</v>
      </c>
      <c r="N9248" t="s">
        <v>74</v>
      </c>
      <c r="O9248" t="s">
        <v>75</v>
      </c>
    </row>
    <row r="9249" spans="1:15" x14ac:dyDescent="0.2">
      <c r="A9249" s="1" t="s">
        <v>505</v>
      </c>
      <c r="B9249" s="1">
        <v>46049</v>
      </c>
      <c r="C9249" t="s">
        <v>379</v>
      </c>
      <c r="D9249" t="s">
        <v>380</v>
      </c>
      <c r="F9249" t="s">
        <v>69</v>
      </c>
      <c r="G9249" t="s">
        <v>17</v>
      </c>
      <c r="H9249" s="2">
        <v>1248104.1499999999</v>
      </c>
      <c r="I9249">
        <v>1.69</v>
      </c>
      <c r="J9249" s="2">
        <v>1248104.1499999999</v>
      </c>
      <c r="K9249" s="2">
        <v>53315</v>
      </c>
      <c r="L9249">
        <v>23.41</v>
      </c>
      <c r="M9249" t="s">
        <v>18</v>
      </c>
      <c r="N9249" t="s">
        <v>31</v>
      </c>
      <c r="O9249" t="s">
        <v>20</v>
      </c>
    </row>
    <row r="9250" spans="1:15" x14ac:dyDescent="0.2">
      <c r="A9250" s="1" t="s">
        <v>505</v>
      </c>
      <c r="B9250" s="1">
        <v>46049</v>
      </c>
      <c r="C9250" t="s">
        <v>385</v>
      </c>
      <c r="D9250" t="s">
        <v>386</v>
      </c>
      <c r="F9250" t="s">
        <v>16</v>
      </c>
      <c r="G9250" t="s">
        <v>17</v>
      </c>
      <c r="H9250" s="2">
        <v>1244112.43</v>
      </c>
      <c r="I9250">
        <v>1.68</v>
      </c>
      <c r="J9250" s="2">
        <v>1244112.43</v>
      </c>
      <c r="K9250" s="2">
        <v>13223</v>
      </c>
      <c r="L9250">
        <v>94.09</v>
      </c>
      <c r="M9250" t="s">
        <v>387</v>
      </c>
      <c r="N9250" t="s">
        <v>388</v>
      </c>
      <c r="O9250" t="s">
        <v>389</v>
      </c>
    </row>
    <row r="9251" spans="1:15" x14ac:dyDescent="0.2">
      <c r="A9251" s="1" t="s">
        <v>505</v>
      </c>
      <c r="B9251" s="1">
        <v>46049</v>
      </c>
      <c r="C9251" t="s">
        <v>398</v>
      </c>
      <c r="D9251" t="s">
        <v>399</v>
      </c>
      <c r="F9251" t="s">
        <v>69</v>
      </c>
      <c r="G9251" t="s">
        <v>17</v>
      </c>
      <c r="H9251" s="2">
        <v>1215428.76</v>
      </c>
      <c r="I9251">
        <v>1.64</v>
      </c>
      <c r="J9251" s="2">
        <v>1215428.76</v>
      </c>
      <c r="K9251" s="2">
        <v>11622</v>
      </c>
      <c r="L9251">
        <v>104.58</v>
      </c>
      <c r="M9251" t="s">
        <v>18</v>
      </c>
      <c r="N9251" t="s">
        <v>19</v>
      </c>
      <c r="O9251" t="s">
        <v>20</v>
      </c>
    </row>
    <row r="9252" spans="1:15" x14ac:dyDescent="0.2">
      <c r="A9252" s="1" t="s">
        <v>505</v>
      </c>
      <c r="B9252" s="1">
        <v>46049</v>
      </c>
      <c r="C9252">
        <v>3659</v>
      </c>
      <c r="D9252" t="s">
        <v>404</v>
      </c>
      <c r="F9252" t="s">
        <v>69</v>
      </c>
      <c r="G9252" t="s">
        <v>17</v>
      </c>
      <c r="H9252" s="2">
        <v>1033754.28</v>
      </c>
      <c r="I9252">
        <v>1.4</v>
      </c>
      <c r="J9252" s="2">
        <v>1033754.28</v>
      </c>
      <c r="K9252" s="2">
        <v>37000</v>
      </c>
      <c r="L9252">
        <v>27.94</v>
      </c>
      <c r="M9252" t="s">
        <v>73</v>
      </c>
      <c r="N9252" t="s">
        <v>74</v>
      </c>
      <c r="O9252" t="s">
        <v>75</v>
      </c>
    </row>
    <row r="9253" spans="1:15" x14ac:dyDescent="0.2">
      <c r="A9253" s="1" t="s">
        <v>505</v>
      </c>
      <c r="B9253" s="1">
        <v>46049</v>
      </c>
      <c r="C9253">
        <v>5935</v>
      </c>
      <c r="D9253" t="s">
        <v>91</v>
      </c>
      <c r="F9253" t="s">
        <v>16</v>
      </c>
      <c r="G9253" t="s">
        <v>17</v>
      </c>
      <c r="H9253" s="2">
        <v>995115.46</v>
      </c>
      <c r="I9253">
        <v>1.35</v>
      </c>
      <c r="J9253" s="2">
        <v>995115.46</v>
      </c>
      <c r="K9253" s="2">
        <v>12644</v>
      </c>
      <c r="L9253">
        <v>78.7</v>
      </c>
      <c r="M9253" t="s">
        <v>51</v>
      </c>
      <c r="N9253" t="s">
        <v>52</v>
      </c>
      <c r="O9253" t="s">
        <v>53</v>
      </c>
    </row>
    <row r="9254" spans="1:15" x14ac:dyDescent="0.2">
      <c r="A9254" s="1" t="s">
        <v>505</v>
      </c>
      <c r="B9254" s="1">
        <v>46049</v>
      </c>
      <c r="C9254" t="s">
        <v>381</v>
      </c>
      <c r="D9254" t="s">
        <v>382</v>
      </c>
      <c r="F9254" t="s">
        <v>43</v>
      </c>
      <c r="G9254" t="s">
        <v>17</v>
      </c>
      <c r="H9254" s="2">
        <v>889426.3</v>
      </c>
      <c r="I9254">
        <v>1.2</v>
      </c>
      <c r="J9254" s="2">
        <v>889426.3</v>
      </c>
      <c r="K9254" s="2">
        <v>13369</v>
      </c>
      <c r="L9254">
        <v>66.53</v>
      </c>
      <c r="M9254" t="s">
        <v>363</v>
      </c>
      <c r="N9254" t="s">
        <v>383</v>
      </c>
      <c r="O9254" t="s">
        <v>384</v>
      </c>
    </row>
    <row r="9255" spans="1:15" x14ac:dyDescent="0.2">
      <c r="A9255" s="1" t="s">
        <v>505</v>
      </c>
      <c r="B9255" s="1">
        <v>46049</v>
      </c>
      <c r="C9255">
        <v>992</v>
      </c>
      <c r="D9255" t="s">
        <v>100</v>
      </c>
      <c r="F9255" t="s">
        <v>16</v>
      </c>
      <c r="G9255" t="s">
        <v>17</v>
      </c>
      <c r="H9255" s="2">
        <v>872117.44</v>
      </c>
      <c r="I9255">
        <v>1.18</v>
      </c>
      <c r="J9255" s="2">
        <v>872117.44</v>
      </c>
      <c r="K9255" s="2">
        <v>766000</v>
      </c>
      <c r="L9255">
        <v>1.1399999999999999</v>
      </c>
      <c r="M9255" t="s">
        <v>101</v>
      </c>
      <c r="N9255" t="s">
        <v>102</v>
      </c>
      <c r="O9255" t="s">
        <v>103</v>
      </c>
    </row>
    <row r="9256" spans="1:15" x14ac:dyDescent="0.2">
      <c r="A9256" s="1" t="s">
        <v>505</v>
      </c>
      <c r="B9256" s="1">
        <v>46049</v>
      </c>
      <c r="C9256" t="s">
        <v>390</v>
      </c>
      <c r="D9256" t="s">
        <v>391</v>
      </c>
      <c r="F9256" t="s">
        <v>69</v>
      </c>
      <c r="G9256" t="s">
        <v>17</v>
      </c>
      <c r="H9256" s="2">
        <v>792707.06</v>
      </c>
      <c r="I9256">
        <v>1.07</v>
      </c>
      <c r="J9256" s="2">
        <v>792707.06</v>
      </c>
      <c r="K9256" s="2">
        <v>106261</v>
      </c>
      <c r="L9256">
        <v>7.46</v>
      </c>
      <c r="M9256" t="s">
        <v>18</v>
      </c>
      <c r="N9256" t="s">
        <v>31</v>
      </c>
      <c r="O9256" t="s">
        <v>20</v>
      </c>
    </row>
    <row r="9257" spans="1:15" x14ac:dyDescent="0.2">
      <c r="A9257" s="1" t="s">
        <v>505</v>
      </c>
      <c r="B9257" s="1">
        <v>46049</v>
      </c>
      <c r="C9257">
        <v>9697</v>
      </c>
      <c r="D9257" t="s">
        <v>400</v>
      </c>
      <c r="F9257" t="s">
        <v>69</v>
      </c>
      <c r="G9257" t="s">
        <v>17</v>
      </c>
      <c r="H9257" s="2">
        <v>779559.47</v>
      </c>
      <c r="I9257">
        <v>1.05</v>
      </c>
      <c r="J9257" s="2">
        <v>779559.47</v>
      </c>
      <c r="K9257" s="2">
        <v>33600</v>
      </c>
      <c r="L9257">
        <v>23.2</v>
      </c>
      <c r="M9257" t="s">
        <v>73</v>
      </c>
      <c r="N9257" t="s">
        <v>74</v>
      </c>
      <c r="O9257" t="s">
        <v>75</v>
      </c>
    </row>
    <row r="9258" spans="1:15" x14ac:dyDescent="0.2">
      <c r="A9258" s="1" t="s">
        <v>505</v>
      </c>
      <c r="B9258" s="1">
        <v>46049</v>
      </c>
      <c r="C9258" t="s">
        <v>394</v>
      </c>
      <c r="D9258" t="s">
        <v>395</v>
      </c>
      <c r="F9258" t="s">
        <v>43</v>
      </c>
      <c r="G9258" t="s">
        <v>17</v>
      </c>
      <c r="H9258" s="2">
        <v>766812.44</v>
      </c>
      <c r="I9258">
        <v>1.04</v>
      </c>
      <c r="J9258" s="2">
        <v>766812.44</v>
      </c>
      <c r="K9258" s="2">
        <v>59208</v>
      </c>
      <c r="L9258">
        <v>12.95</v>
      </c>
      <c r="M9258" t="s">
        <v>154</v>
      </c>
      <c r="N9258" t="s">
        <v>396</v>
      </c>
      <c r="O9258" t="s">
        <v>152</v>
      </c>
    </row>
    <row r="9259" spans="1:15" x14ac:dyDescent="0.2">
      <c r="A9259" s="1" t="s">
        <v>505</v>
      </c>
      <c r="B9259" s="1">
        <v>46049</v>
      </c>
      <c r="C9259">
        <v>259960</v>
      </c>
      <c r="D9259" t="s">
        <v>401</v>
      </c>
      <c r="F9259" t="s">
        <v>69</v>
      </c>
      <c r="G9259" t="s">
        <v>17</v>
      </c>
      <c r="H9259" s="2">
        <v>516696.29</v>
      </c>
      <c r="I9259">
        <v>0.7</v>
      </c>
      <c r="J9259" s="2">
        <v>516696.29</v>
      </c>
      <c r="K9259" s="2">
        <v>2814</v>
      </c>
      <c r="L9259">
        <v>183.62</v>
      </c>
      <c r="M9259" t="s">
        <v>51</v>
      </c>
      <c r="N9259" t="s">
        <v>52</v>
      </c>
      <c r="O9259" t="s">
        <v>53</v>
      </c>
    </row>
    <row r="9260" spans="1:15" x14ac:dyDescent="0.2">
      <c r="A9260" s="1" t="s">
        <v>505</v>
      </c>
      <c r="B9260" s="1">
        <v>46049</v>
      </c>
      <c r="C9260" t="s">
        <v>392</v>
      </c>
      <c r="D9260" t="s">
        <v>393</v>
      </c>
      <c r="F9260" t="s">
        <v>43</v>
      </c>
      <c r="G9260" t="s">
        <v>17</v>
      </c>
      <c r="H9260" s="2">
        <v>514493.76</v>
      </c>
      <c r="I9260">
        <v>0.7</v>
      </c>
      <c r="J9260" s="2">
        <v>514493.76</v>
      </c>
      <c r="K9260" s="2">
        <v>3522</v>
      </c>
      <c r="L9260">
        <v>146.08000000000001</v>
      </c>
      <c r="M9260" t="s">
        <v>18</v>
      </c>
      <c r="N9260" t="s">
        <v>19</v>
      </c>
      <c r="O9260" t="s">
        <v>20</v>
      </c>
    </row>
    <row r="9261" spans="1:15" x14ac:dyDescent="0.2">
      <c r="A9261" s="1" t="s">
        <v>505</v>
      </c>
      <c r="B9261" s="1">
        <v>46049</v>
      </c>
      <c r="C9261" t="s">
        <v>410</v>
      </c>
      <c r="D9261" t="s">
        <v>411</v>
      </c>
      <c r="F9261" t="s">
        <v>69</v>
      </c>
      <c r="G9261" t="s">
        <v>17</v>
      </c>
      <c r="H9261" s="2">
        <v>471734.45</v>
      </c>
      <c r="I9261">
        <v>0.64</v>
      </c>
      <c r="J9261" s="2">
        <v>471734.45</v>
      </c>
      <c r="K9261" s="2">
        <v>6233</v>
      </c>
      <c r="L9261">
        <v>75.680000000000007</v>
      </c>
      <c r="M9261" t="s">
        <v>412</v>
      </c>
      <c r="N9261" t="s">
        <v>413</v>
      </c>
      <c r="O9261" t="s">
        <v>414</v>
      </c>
    </row>
    <row r="9262" spans="1:15" x14ac:dyDescent="0.2">
      <c r="A9262" s="1" t="s">
        <v>505</v>
      </c>
      <c r="B9262" s="1">
        <v>46049</v>
      </c>
      <c r="C9262">
        <v>9684</v>
      </c>
      <c r="D9262" t="s">
        <v>409</v>
      </c>
      <c r="F9262" t="s">
        <v>69</v>
      </c>
      <c r="G9262" t="s">
        <v>17</v>
      </c>
      <c r="H9262" s="2">
        <v>441050.74</v>
      </c>
      <c r="I9262">
        <v>0.6</v>
      </c>
      <c r="J9262" s="2">
        <v>441050.74</v>
      </c>
      <c r="K9262" s="2">
        <v>24800</v>
      </c>
      <c r="L9262">
        <v>17.78</v>
      </c>
      <c r="M9262" t="s">
        <v>73</v>
      </c>
      <c r="N9262" t="s">
        <v>74</v>
      </c>
      <c r="O9262" t="s">
        <v>75</v>
      </c>
    </row>
    <row r="9263" spans="1:15" x14ac:dyDescent="0.2">
      <c r="A9263" s="1" t="s">
        <v>505</v>
      </c>
      <c r="B9263" s="1">
        <v>46049</v>
      </c>
      <c r="C9263" t="s">
        <v>405</v>
      </c>
      <c r="D9263" t="s">
        <v>406</v>
      </c>
      <c r="F9263" t="s">
        <v>43</v>
      </c>
      <c r="G9263" t="s">
        <v>17</v>
      </c>
      <c r="H9263" s="2">
        <v>438880.89</v>
      </c>
      <c r="I9263">
        <v>0.59</v>
      </c>
      <c r="J9263" s="2">
        <v>438880.89</v>
      </c>
      <c r="K9263" s="2">
        <v>2521</v>
      </c>
      <c r="L9263">
        <v>174.09</v>
      </c>
      <c r="M9263" t="s">
        <v>18</v>
      </c>
      <c r="N9263" t="s">
        <v>19</v>
      </c>
      <c r="O9263" t="s">
        <v>20</v>
      </c>
    </row>
    <row r="9264" spans="1:15" x14ac:dyDescent="0.2">
      <c r="A9264" s="1" t="s">
        <v>505</v>
      </c>
      <c r="B9264" s="1">
        <v>46049</v>
      </c>
      <c r="C9264" t="s">
        <v>508</v>
      </c>
      <c r="D9264" t="s">
        <v>509</v>
      </c>
      <c r="F9264" t="s">
        <v>16</v>
      </c>
      <c r="G9264" t="s">
        <v>17</v>
      </c>
      <c r="H9264" s="2">
        <v>423563.54</v>
      </c>
      <c r="I9264">
        <v>0.56999999999999995</v>
      </c>
      <c r="J9264" s="2">
        <v>423563.54</v>
      </c>
      <c r="K9264" s="2">
        <v>6866</v>
      </c>
      <c r="L9264">
        <v>61.69</v>
      </c>
      <c r="M9264" t="s">
        <v>18</v>
      </c>
      <c r="N9264" t="s">
        <v>19</v>
      </c>
      <c r="O9264" t="s">
        <v>20</v>
      </c>
    </row>
    <row r="9265" spans="1:15" x14ac:dyDescent="0.2">
      <c r="A9265" s="1" t="s">
        <v>505</v>
      </c>
      <c r="B9265" s="1">
        <v>46049</v>
      </c>
      <c r="C9265" t="s">
        <v>402</v>
      </c>
      <c r="D9265" t="s">
        <v>403</v>
      </c>
      <c r="F9265" t="s">
        <v>16</v>
      </c>
      <c r="G9265" t="s">
        <v>17</v>
      </c>
      <c r="H9265" s="2">
        <v>325554.88</v>
      </c>
      <c r="I9265">
        <v>0.44</v>
      </c>
      <c r="J9265" s="2">
        <v>325554.88</v>
      </c>
      <c r="K9265" s="2">
        <v>32752</v>
      </c>
      <c r="L9265">
        <v>9.94</v>
      </c>
      <c r="M9265" t="s">
        <v>18</v>
      </c>
      <c r="N9265" t="s">
        <v>19</v>
      </c>
      <c r="O9265" t="s">
        <v>20</v>
      </c>
    </row>
    <row r="9266" spans="1:15" x14ac:dyDescent="0.2">
      <c r="A9266" s="1" t="s">
        <v>505</v>
      </c>
      <c r="B9266" s="1">
        <v>46049</v>
      </c>
      <c r="C9266">
        <v>6417</v>
      </c>
      <c r="D9266" t="s">
        <v>419</v>
      </c>
      <c r="F9266" t="s">
        <v>43</v>
      </c>
      <c r="G9266" t="s">
        <v>17</v>
      </c>
      <c r="H9266" s="2">
        <v>307978.46000000002</v>
      </c>
      <c r="I9266">
        <v>0.42</v>
      </c>
      <c r="J9266" s="2">
        <v>307978.46000000002</v>
      </c>
      <c r="K9266" s="2">
        <v>19500</v>
      </c>
      <c r="L9266">
        <v>15.79</v>
      </c>
      <c r="M9266" t="s">
        <v>73</v>
      </c>
      <c r="N9266" t="s">
        <v>74</v>
      </c>
      <c r="O9266" t="s">
        <v>75</v>
      </c>
    </row>
    <row r="9267" spans="1:15" x14ac:dyDescent="0.2">
      <c r="A9267" s="1" t="s">
        <v>505</v>
      </c>
      <c r="B9267" s="1">
        <v>46049</v>
      </c>
      <c r="C9267" t="s">
        <v>407</v>
      </c>
      <c r="D9267" t="s">
        <v>408</v>
      </c>
      <c r="F9267" t="s">
        <v>43</v>
      </c>
      <c r="G9267" t="s">
        <v>17</v>
      </c>
      <c r="H9267" s="2">
        <v>279941.95</v>
      </c>
      <c r="I9267">
        <v>0.38</v>
      </c>
      <c r="J9267" s="2">
        <v>279941.95</v>
      </c>
      <c r="K9267" s="2">
        <v>3865</v>
      </c>
      <c r="L9267">
        <v>72.430000000000007</v>
      </c>
      <c r="M9267" t="s">
        <v>18</v>
      </c>
      <c r="N9267" t="s">
        <v>31</v>
      </c>
      <c r="O9267" t="s">
        <v>20</v>
      </c>
    </row>
    <row r="9268" spans="1:15" x14ac:dyDescent="0.2">
      <c r="A9268" s="1" t="s">
        <v>505</v>
      </c>
      <c r="B9268" s="1">
        <v>46049</v>
      </c>
      <c r="C9268" t="s">
        <v>417</v>
      </c>
      <c r="D9268" t="s">
        <v>418</v>
      </c>
      <c r="F9268" t="s">
        <v>16</v>
      </c>
      <c r="G9268" t="s">
        <v>17</v>
      </c>
      <c r="H9268" s="2">
        <v>249940.45</v>
      </c>
      <c r="I9268">
        <v>0.34</v>
      </c>
      <c r="J9268" s="2">
        <v>249940.45</v>
      </c>
      <c r="K9268" s="2">
        <v>3767</v>
      </c>
      <c r="L9268">
        <v>66.349999999999994</v>
      </c>
      <c r="M9268" t="s">
        <v>18</v>
      </c>
      <c r="N9268" t="s">
        <v>19</v>
      </c>
      <c r="O9268" t="s">
        <v>20</v>
      </c>
    </row>
    <row r="9269" spans="1:15" x14ac:dyDescent="0.2">
      <c r="A9269" s="1" t="s">
        <v>505</v>
      </c>
      <c r="B9269" s="1">
        <v>46049</v>
      </c>
      <c r="C9269" t="s">
        <v>415</v>
      </c>
      <c r="D9269" t="s">
        <v>416</v>
      </c>
      <c r="F9269" t="s">
        <v>43</v>
      </c>
      <c r="G9269" t="s">
        <v>17</v>
      </c>
      <c r="H9269" s="2">
        <v>199069.31</v>
      </c>
      <c r="I9269">
        <v>0.27</v>
      </c>
      <c r="J9269" s="2">
        <v>199069.31</v>
      </c>
      <c r="K9269" s="2">
        <v>33913</v>
      </c>
      <c r="L9269">
        <v>5.87</v>
      </c>
      <c r="M9269" t="s">
        <v>18</v>
      </c>
      <c r="N9269" t="s">
        <v>19</v>
      </c>
      <c r="O9269" t="s">
        <v>20</v>
      </c>
    </row>
    <row r="9270" spans="1:15" x14ac:dyDescent="0.2">
      <c r="A9270" s="1" t="s">
        <v>505</v>
      </c>
      <c r="B9270" s="1">
        <v>46049</v>
      </c>
      <c r="C9270" t="s">
        <v>512</v>
      </c>
      <c r="D9270" t="s">
        <v>513</v>
      </c>
      <c r="F9270" t="s">
        <v>43</v>
      </c>
      <c r="G9270" t="s">
        <v>17</v>
      </c>
      <c r="H9270" s="2">
        <v>193737.72</v>
      </c>
      <c r="I9270">
        <v>0.26</v>
      </c>
      <c r="J9270" s="2">
        <v>193737.72</v>
      </c>
      <c r="K9270" s="2">
        <v>10461</v>
      </c>
      <c r="L9270">
        <v>18.52</v>
      </c>
      <c r="M9270" t="s">
        <v>18</v>
      </c>
      <c r="N9270" t="s">
        <v>19</v>
      </c>
      <c r="O9270" t="s">
        <v>20</v>
      </c>
    </row>
    <row r="9271" spans="1:15" x14ac:dyDescent="0.2">
      <c r="A9271" s="1" t="s">
        <v>505</v>
      </c>
      <c r="B9271" s="1">
        <v>46049</v>
      </c>
      <c r="C9271" t="s">
        <v>426</v>
      </c>
      <c r="D9271" t="s">
        <v>427</v>
      </c>
      <c r="F9271" t="s">
        <v>69</v>
      </c>
      <c r="G9271" t="s">
        <v>17</v>
      </c>
      <c r="H9271" s="2">
        <v>188546.4</v>
      </c>
      <c r="I9271">
        <v>0.26</v>
      </c>
      <c r="J9271" s="2">
        <v>188546.4</v>
      </c>
      <c r="K9271" s="2">
        <v>12528</v>
      </c>
      <c r="L9271">
        <v>15.05</v>
      </c>
      <c r="M9271" t="s">
        <v>18</v>
      </c>
      <c r="N9271" t="s">
        <v>19</v>
      </c>
      <c r="O9271" t="s">
        <v>20</v>
      </c>
    </row>
    <row r="9272" spans="1:15" x14ac:dyDescent="0.2">
      <c r="A9272" s="1" t="s">
        <v>505</v>
      </c>
      <c r="B9272" s="1">
        <v>46049</v>
      </c>
      <c r="C9272" t="s">
        <v>514</v>
      </c>
      <c r="D9272" t="s">
        <v>514</v>
      </c>
      <c r="F9272" t="s">
        <v>16</v>
      </c>
      <c r="G9272" t="s">
        <v>17</v>
      </c>
      <c r="H9272" s="2">
        <v>188018.83</v>
      </c>
      <c r="I9272">
        <v>0.25</v>
      </c>
      <c r="J9272" s="2">
        <v>188018.83</v>
      </c>
      <c r="K9272" s="2">
        <v>61184</v>
      </c>
      <c r="L9272">
        <v>3.07</v>
      </c>
      <c r="M9272" t="s">
        <v>363</v>
      </c>
      <c r="N9272" t="s">
        <v>383</v>
      </c>
      <c r="O9272" t="s">
        <v>384</v>
      </c>
    </row>
    <row r="9273" spans="1:15" x14ac:dyDescent="0.2">
      <c r="A9273" s="1" t="s">
        <v>505</v>
      </c>
      <c r="B9273" s="1">
        <v>46049</v>
      </c>
      <c r="C9273">
        <v>36570</v>
      </c>
      <c r="D9273" t="s">
        <v>430</v>
      </c>
      <c r="F9273" t="s">
        <v>69</v>
      </c>
      <c r="G9273" t="s">
        <v>17</v>
      </c>
      <c r="H9273" s="2">
        <v>181186.76</v>
      </c>
      <c r="I9273">
        <v>0.25</v>
      </c>
      <c r="J9273" s="2">
        <v>181186.76</v>
      </c>
      <c r="K9273" s="2">
        <v>1122</v>
      </c>
      <c r="L9273">
        <v>161.49</v>
      </c>
      <c r="M9273" t="s">
        <v>51</v>
      </c>
      <c r="N9273" t="s">
        <v>52</v>
      </c>
      <c r="O9273" t="s">
        <v>53</v>
      </c>
    </row>
    <row r="9274" spans="1:15" x14ac:dyDescent="0.2">
      <c r="A9274" s="1" t="s">
        <v>505</v>
      </c>
      <c r="B9274" s="1">
        <v>46049</v>
      </c>
      <c r="C9274" t="s">
        <v>435</v>
      </c>
      <c r="D9274" t="s">
        <v>436</v>
      </c>
      <c r="F9274" t="s">
        <v>16</v>
      </c>
      <c r="G9274" t="s">
        <v>17</v>
      </c>
      <c r="H9274" s="2">
        <v>176813.58</v>
      </c>
      <c r="I9274">
        <v>0.24</v>
      </c>
      <c r="J9274" s="2">
        <v>176813.58</v>
      </c>
      <c r="K9274" s="2">
        <v>9599</v>
      </c>
      <c r="L9274">
        <v>18.420000000000002</v>
      </c>
      <c r="M9274" t="s">
        <v>18</v>
      </c>
      <c r="N9274" t="s">
        <v>19</v>
      </c>
      <c r="O9274" t="s">
        <v>20</v>
      </c>
    </row>
    <row r="9275" spans="1:15" x14ac:dyDescent="0.2">
      <c r="A9275" s="1" t="s">
        <v>505</v>
      </c>
      <c r="B9275" s="1">
        <v>46049</v>
      </c>
      <c r="C9275">
        <v>1070</v>
      </c>
      <c r="D9275" t="s">
        <v>465</v>
      </c>
      <c r="F9275" t="s">
        <v>43</v>
      </c>
      <c r="G9275" t="s">
        <v>17</v>
      </c>
      <c r="H9275" s="2">
        <v>162128.34</v>
      </c>
      <c r="I9275">
        <v>0.22</v>
      </c>
      <c r="J9275" s="2">
        <v>162128.34</v>
      </c>
      <c r="K9275" s="2">
        <v>101000</v>
      </c>
      <c r="L9275">
        <v>1.61</v>
      </c>
      <c r="M9275" t="s">
        <v>101</v>
      </c>
      <c r="N9275" t="s">
        <v>102</v>
      </c>
      <c r="O9275" t="s">
        <v>103</v>
      </c>
    </row>
    <row r="9276" spans="1:15" x14ac:dyDescent="0.2">
      <c r="A9276" s="1" t="s">
        <v>505</v>
      </c>
      <c r="B9276" s="1">
        <v>46049</v>
      </c>
      <c r="C9276" t="s">
        <v>431</v>
      </c>
      <c r="D9276" t="s">
        <v>432</v>
      </c>
      <c r="F9276" t="s">
        <v>43</v>
      </c>
      <c r="G9276" t="s">
        <v>17</v>
      </c>
      <c r="H9276" s="2">
        <v>156804.12</v>
      </c>
      <c r="I9276">
        <v>0.21</v>
      </c>
      <c r="J9276" s="2">
        <v>156804.12</v>
      </c>
      <c r="K9276" s="2">
        <v>10638</v>
      </c>
      <c r="L9276">
        <v>14.74</v>
      </c>
      <c r="M9276" t="s">
        <v>18</v>
      </c>
      <c r="N9276" t="s">
        <v>19</v>
      </c>
      <c r="O9276" t="s">
        <v>20</v>
      </c>
    </row>
    <row r="9277" spans="1:15" x14ac:dyDescent="0.2">
      <c r="A9277" s="1" t="s">
        <v>505</v>
      </c>
      <c r="B9277" s="1">
        <v>46049</v>
      </c>
      <c r="C9277" t="s">
        <v>515</v>
      </c>
      <c r="D9277" t="s">
        <v>516</v>
      </c>
      <c r="F9277" t="s">
        <v>43</v>
      </c>
      <c r="G9277" t="s">
        <v>17</v>
      </c>
      <c r="H9277" s="2">
        <v>132960</v>
      </c>
      <c r="I9277">
        <v>0.18</v>
      </c>
      <c r="J9277" s="2">
        <v>132960</v>
      </c>
      <c r="K9277" s="2">
        <v>4800</v>
      </c>
      <c r="L9277">
        <v>27.7</v>
      </c>
      <c r="M9277" t="s">
        <v>18</v>
      </c>
      <c r="N9277" t="s">
        <v>31</v>
      </c>
      <c r="O9277" t="s">
        <v>20</v>
      </c>
    </row>
    <row r="9278" spans="1:15" x14ac:dyDescent="0.2">
      <c r="A9278" s="1" t="s">
        <v>505</v>
      </c>
      <c r="B9278" s="1">
        <v>46049</v>
      </c>
      <c r="C9278" t="s">
        <v>424</v>
      </c>
      <c r="D9278" t="s">
        <v>425</v>
      </c>
      <c r="F9278" t="s">
        <v>69</v>
      </c>
      <c r="G9278" t="s">
        <v>17</v>
      </c>
      <c r="H9278" s="2">
        <v>131837.16</v>
      </c>
      <c r="I9278">
        <v>0.18</v>
      </c>
      <c r="J9278" s="2">
        <v>131837.16</v>
      </c>
      <c r="K9278" s="2">
        <v>12073</v>
      </c>
      <c r="L9278">
        <v>10.92</v>
      </c>
      <c r="M9278" t="s">
        <v>18</v>
      </c>
      <c r="N9278" t="s">
        <v>31</v>
      </c>
      <c r="O9278" t="s">
        <v>20</v>
      </c>
    </row>
    <row r="9279" spans="1:15" x14ac:dyDescent="0.2">
      <c r="A9279" s="1" t="s">
        <v>505</v>
      </c>
      <c r="B9279" s="1">
        <v>46049</v>
      </c>
      <c r="C9279">
        <v>263750</v>
      </c>
      <c r="D9279" t="s">
        <v>462</v>
      </c>
      <c r="F9279" t="s">
        <v>69</v>
      </c>
      <c r="G9279" t="s">
        <v>17</v>
      </c>
      <c r="H9279" s="2">
        <v>118434.8</v>
      </c>
      <c r="I9279">
        <v>0.16</v>
      </c>
      <c r="J9279" s="2">
        <v>118434.8</v>
      </c>
      <c r="K9279" s="2">
        <v>3306</v>
      </c>
      <c r="L9279">
        <v>35.82</v>
      </c>
      <c r="M9279" t="s">
        <v>51</v>
      </c>
      <c r="N9279" t="s">
        <v>463</v>
      </c>
      <c r="O9279" t="s">
        <v>53</v>
      </c>
    </row>
    <row r="9280" spans="1:15" x14ac:dyDescent="0.2">
      <c r="A9280" s="1" t="s">
        <v>505</v>
      </c>
      <c r="B9280" s="1">
        <v>46049</v>
      </c>
      <c r="C9280">
        <v>3635</v>
      </c>
      <c r="D9280" t="s">
        <v>433</v>
      </c>
      <c r="F9280" t="s">
        <v>69</v>
      </c>
      <c r="G9280" t="s">
        <v>17</v>
      </c>
      <c r="H9280" s="2">
        <v>116763.58</v>
      </c>
      <c r="I9280">
        <v>0.16</v>
      </c>
      <c r="J9280" s="2">
        <v>116763.58</v>
      </c>
      <c r="K9280" s="2">
        <v>10300</v>
      </c>
      <c r="L9280">
        <v>11.34</v>
      </c>
      <c r="M9280" t="s">
        <v>73</v>
      </c>
      <c r="N9280" t="s">
        <v>74</v>
      </c>
      <c r="O9280" t="s">
        <v>75</v>
      </c>
    </row>
    <row r="9281" spans="1:15" x14ac:dyDescent="0.2">
      <c r="A9281" s="1" t="s">
        <v>505</v>
      </c>
      <c r="B9281" s="1">
        <v>46049</v>
      </c>
      <c r="C9281">
        <v>2432</v>
      </c>
      <c r="D9281" t="s">
        <v>434</v>
      </c>
      <c r="F9281" t="s">
        <v>69</v>
      </c>
      <c r="G9281" t="s">
        <v>17</v>
      </c>
      <c r="H9281" s="2">
        <v>113433.19</v>
      </c>
      <c r="I9281">
        <v>0.15</v>
      </c>
      <c r="J9281" s="2">
        <v>113433.19</v>
      </c>
      <c r="K9281" s="2">
        <v>6800</v>
      </c>
      <c r="L9281">
        <v>16.68</v>
      </c>
      <c r="M9281" t="s">
        <v>73</v>
      </c>
      <c r="N9281" t="s">
        <v>74</v>
      </c>
      <c r="O9281" t="s">
        <v>75</v>
      </c>
    </row>
    <row r="9282" spans="1:15" x14ac:dyDescent="0.2">
      <c r="A9282" s="1" t="s">
        <v>505</v>
      </c>
      <c r="B9282" s="1">
        <v>46049</v>
      </c>
      <c r="C9282" t="s">
        <v>20</v>
      </c>
      <c r="D9282" t="s">
        <v>104</v>
      </c>
      <c r="F9282" t="s">
        <v>106</v>
      </c>
      <c r="G9282" t="s">
        <v>107</v>
      </c>
      <c r="H9282" s="2">
        <v>108683.33</v>
      </c>
      <c r="I9282">
        <v>0.15</v>
      </c>
      <c r="J9282" s="2">
        <v>108683.33</v>
      </c>
      <c r="K9282" s="2">
        <v>108683</v>
      </c>
      <c r="L9282">
        <v>100</v>
      </c>
      <c r="M9282" t="s">
        <v>18</v>
      </c>
      <c r="N9282" t="s">
        <v>108</v>
      </c>
      <c r="O9282" t="s">
        <v>20</v>
      </c>
    </row>
    <row r="9283" spans="1:15" x14ac:dyDescent="0.2">
      <c r="A9283" s="1" t="s">
        <v>505</v>
      </c>
      <c r="B9283" s="1">
        <v>46049</v>
      </c>
      <c r="C9283" t="s">
        <v>428</v>
      </c>
      <c r="D9283" t="s">
        <v>429</v>
      </c>
      <c r="F9283" t="s">
        <v>43</v>
      </c>
      <c r="G9283" t="s">
        <v>17</v>
      </c>
      <c r="H9283" s="2">
        <v>104635.3</v>
      </c>
      <c r="I9283">
        <v>0.14000000000000001</v>
      </c>
      <c r="J9283" s="2">
        <v>104635.3</v>
      </c>
      <c r="K9283" s="2">
        <v>24912</v>
      </c>
      <c r="L9283">
        <v>4.2</v>
      </c>
      <c r="M9283" t="s">
        <v>374</v>
      </c>
      <c r="N9283" t="s">
        <v>375</v>
      </c>
      <c r="O9283" t="s">
        <v>376</v>
      </c>
    </row>
    <row r="9284" spans="1:15" x14ac:dyDescent="0.2">
      <c r="A9284" s="1" t="s">
        <v>505</v>
      </c>
      <c r="B9284" s="1">
        <v>46049</v>
      </c>
      <c r="C9284" t="s">
        <v>420</v>
      </c>
      <c r="D9284" t="s">
        <v>421</v>
      </c>
      <c r="F9284" t="s">
        <v>43</v>
      </c>
      <c r="G9284" t="s">
        <v>17</v>
      </c>
      <c r="H9284" s="2">
        <v>104368.79</v>
      </c>
      <c r="I9284">
        <v>0.14000000000000001</v>
      </c>
      <c r="J9284" s="2">
        <v>104368.79</v>
      </c>
      <c r="K9284" s="2">
        <v>25341</v>
      </c>
      <c r="L9284">
        <v>4.12</v>
      </c>
      <c r="M9284" t="s">
        <v>154</v>
      </c>
      <c r="N9284" t="s">
        <v>396</v>
      </c>
      <c r="O9284" t="s">
        <v>152</v>
      </c>
    </row>
    <row r="9285" spans="1:15" x14ac:dyDescent="0.2">
      <c r="A9285" s="1" t="s">
        <v>505</v>
      </c>
      <c r="B9285" s="1">
        <v>46049</v>
      </c>
      <c r="C9285">
        <v>2498</v>
      </c>
      <c r="D9285" t="s">
        <v>443</v>
      </c>
      <c r="F9285" t="s">
        <v>16</v>
      </c>
      <c r="G9285" t="s">
        <v>17</v>
      </c>
      <c r="H9285" s="2">
        <v>103431.26</v>
      </c>
      <c r="I9285">
        <v>0.14000000000000001</v>
      </c>
      <c r="J9285" s="2">
        <v>103431.26</v>
      </c>
      <c r="K9285" s="2">
        <v>70000</v>
      </c>
      <c r="L9285">
        <v>1.48</v>
      </c>
      <c r="M9285" t="s">
        <v>33</v>
      </c>
      <c r="N9285" t="s">
        <v>34</v>
      </c>
      <c r="O9285" t="s">
        <v>35</v>
      </c>
    </row>
    <row r="9286" spans="1:15" x14ac:dyDescent="0.2">
      <c r="A9286" s="1" t="s">
        <v>505</v>
      </c>
      <c r="B9286" s="1">
        <v>46049</v>
      </c>
      <c r="C9286" t="s">
        <v>437</v>
      </c>
      <c r="D9286" t="s">
        <v>438</v>
      </c>
      <c r="F9286" t="s">
        <v>16</v>
      </c>
      <c r="G9286" t="s">
        <v>17</v>
      </c>
      <c r="H9286" s="2">
        <v>102541</v>
      </c>
      <c r="I9286">
        <v>0.14000000000000001</v>
      </c>
      <c r="J9286" s="2">
        <v>102541</v>
      </c>
      <c r="K9286" s="2">
        <v>10004</v>
      </c>
      <c r="L9286">
        <v>10.25</v>
      </c>
      <c r="M9286" t="s">
        <v>18</v>
      </c>
      <c r="N9286" t="s">
        <v>19</v>
      </c>
      <c r="O9286" t="s">
        <v>20</v>
      </c>
    </row>
    <row r="9287" spans="1:15" x14ac:dyDescent="0.2">
      <c r="A9287" s="1" t="s">
        <v>505</v>
      </c>
      <c r="B9287" s="1">
        <v>46049</v>
      </c>
      <c r="C9287">
        <v>4915</v>
      </c>
      <c r="D9287" t="s">
        <v>448</v>
      </c>
      <c r="F9287" t="s">
        <v>16</v>
      </c>
      <c r="G9287" t="s">
        <v>17</v>
      </c>
      <c r="H9287" s="2">
        <v>102531.65</v>
      </c>
      <c r="I9287">
        <v>0.14000000000000001</v>
      </c>
      <c r="J9287" s="2">
        <v>102531.65</v>
      </c>
      <c r="K9287" s="2">
        <v>40500</v>
      </c>
      <c r="L9287">
        <v>2.5299999999999998</v>
      </c>
      <c r="M9287" t="s">
        <v>33</v>
      </c>
      <c r="N9287" t="s">
        <v>34</v>
      </c>
      <c r="O9287" t="s">
        <v>35</v>
      </c>
    </row>
    <row r="9288" spans="1:15" x14ac:dyDescent="0.2">
      <c r="A9288" s="1" t="s">
        <v>505</v>
      </c>
      <c r="B9288" s="1">
        <v>46049</v>
      </c>
      <c r="C9288" t="s">
        <v>454</v>
      </c>
      <c r="D9288" t="s">
        <v>455</v>
      </c>
      <c r="F9288" t="s">
        <v>69</v>
      </c>
      <c r="G9288" t="s">
        <v>17</v>
      </c>
      <c r="H9288" s="2">
        <v>96896.24</v>
      </c>
      <c r="I9288">
        <v>0.13</v>
      </c>
      <c r="J9288" s="2">
        <v>96896.24</v>
      </c>
      <c r="K9288" s="2">
        <v>8203</v>
      </c>
      <c r="L9288">
        <v>11.81</v>
      </c>
      <c r="M9288" t="s">
        <v>363</v>
      </c>
      <c r="N9288" t="s">
        <v>383</v>
      </c>
      <c r="O9288" t="s">
        <v>384</v>
      </c>
    </row>
    <row r="9289" spans="1:15" x14ac:dyDescent="0.2">
      <c r="A9289" s="1" t="s">
        <v>505</v>
      </c>
      <c r="B9289" s="1">
        <v>46049</v>
      </c>
      <c r="C9289">
        <v>251270</v>
      </c>
      <c r="D9289" t="s">
        <v>458</v>
      </c>
      <c r="F9289" t="s">
        <v>69</v>
      </c>
      <c r="G9289" t="s">
        <v>17</v>
      </c>
      <c r="H9289" s="2">
        <v>95960.44</v>
      </c>
      <c r="I9289">
        <v>0.13</v>
      </c>
      <c r="J9289" s="2">
        <v>95960.44</v>
      </c>
      <c r="K9289" s="2">
        <v>2618</v>
      </c>
      <c r="L9289">
        <v>36.65</v>
      </c>
      <c r="M9289" t="s">
        <v>51</v>
      </c>
      <c r="N9289" t="s">
        <v>52</v>
      </c>
      <c r="O9289" t="s">
        <v>53</v>
      </c>
    </row>
    <row r="9290" spans="1:15" x14ac:dyDescent="0.2">
      <c r="A9290" s="1" t="s">
        <v>505</v>
      </c>
      <c r="B9290" s="1">
        <v>46049</v>
      </c>
      <c r="C9290">
        <v>3738</v>
      </c>
      <c r="D9290" t="s">
        <v>453</v>
      </c>
      <c r="F9290" t="s">
        <v>16</v>
      </c>
      <c r="G9290" t="s">
        <v>17</v>
      </c>
      <c r="H9290" s="2">
        <v>91023.78</v>
      </c>
      <c r="I9290">
        <v>0.12</v>
      </c>
      <c r="J9290" s="2">
        <v>91023.78</v>
      </c>
      <c r="K9290" s="2">
        <v>154000</v>
      </c>
      <c r="L9290">
        <v>0.59</v>
      </c>
      <c r="M9290" t="s">
        <v>128</v>
      </c>
      <c r="N9290" t="s">
        <v>102</v>
      </c>
      <c r="O9290" t="s">
        <v>103</v>
      </c>
    </row>
    <row r="9291" spans="1:15" x14ac:dyDescent="0.2">
      <c r="A9291" s="1" t="s">
        <v>505</v>
      </c>
      <c r="B9291" s="1">
        <v>46049</v>
      </c>
      <c r="C9291" t="s">
        <v>422</v>
      </c>
      <c r="D9291" t="s">
        <v>423</v>
      </c>
      <c r="F9291" t="s">
        <v>69</v>
      </c>
      <c r="G9291" t="s">
        <v>17</v>
      </c>
      <c r="H9291" s="2">
        <v>84802.11</v>
      </c>
      <c r="I9291">
        <v>0.11</v>
      </c>
      <c r="J9291" s="2">
        <v>84802.11</v>
      </c>
      <c r="K9291" s="2">
        <v>14633</v>
      </c>
      <c r="L9291">
        <v>5.8</v>
      </c>
      <c r="M9291" t="s">
        <v>363</v>
      </c>
      <c r="N9291" t="s">
        <v>383</v>
      </c>
      <c r="O9291" t="s">
        <v>384</v>
      </c>
    </row>
    <row r="9292" spans="1:15" x14ac:dyDescent="0.2">
      <c r="A9292" s="1" t="s">
        <v>505</v>
      </c>
      <c r="B9292" s="1">
        <v>46049</v>
      </c>
      <c r="C9292">
        <v>751</v>
      </c>
      <c r="D9292" t="s">
        <v>470</v>
      </c>
      <c r="F9292" t="s">
        <v>43</v>
      </c>
      <c r="G9292" t="s">
        <v>17</v>
      </c>
      <c r="H9292" s="2">
        <v>83984.87</v>
      </c>
      <c r="I9292">
        <v>0.11</v>
      </c>
      <c r="J9292" s="2">
        <v>83984.87</v>
      </c>
      <c r="K9292" s="2">
        <v>92000</v>
      </c>
      <c r="L9292">
        <v>0.91</v>
      </c>
      <c r="M9292" t="s">
        <v>101</v>
      </c>
      <c r="N9292" t="s">
        <v>102</v>
      </c>
      <c r="O9292" t="s">
        <v>103</v>
      </c>
    </row>
    <row r="9293" spans="1:15" x14ac:dyDescent="0.2">
      <c r="A9293" s="1" t="s">
        <v>505</v>
      </c>
      <c r="B9293" s="1">
        <v>46049</v>
      </c>
      <c r="C9293">
        <v>2439</v>
      </c>
      <c r="D9293" t="s">
        <v>457</v>
      </c>
      <c r="F9293" t="s">
        <v>43</v>
      </c>
      <c r="G9293" t="s">
        <v>17</v>
      </c>
      <c r="H9293" s="2">
        <v>75832.429999999993</v>
      </c>
      <c r="I9293">
        <v>0.1</v>
      </c>
      <c r="J9293" s="2">
        <v>75832.429999999993</v>
      </c>
      <c r="K9293" s="2">
        <v>23008</v>
      </c>
      <c r="L9293">
        <v>3.3</v>
      </c>
      <c r="M9293" t="s">
        <v>33</v>
      </c>
      <c r="N9293" t="s">
        <v>34</v>
      </c>
      <c r="O9293" t="s">
        <v>35</v>
      </c>
    </row>
    <row r="9294" spans="1:15" x14ac:dyDescent="0.2">
      <c r="A9294" s="1" t="s">
        <v>505</v>
      </c>
      <c r="B9294" s="1">
        <v>46049</v>
      </c>
      <c r="C9294" t="s">
        <v>449</v>
      </c>
      <c r="D9294" t="s">
        <v>450</v>
      </c>
      <c r="F9294" t="s">
        <v>43</v>
      </c>
      <c r="G9294" t="s">
        <v>17</v>
      </c>
      <c r="H9294" s="2">
        <v>73270.080000000002</v>
      </c>
      <c r="I9294">
        <v>0.1</v>
      </c>
      <c r="J9294" s="2">
        <v>73270.080000000002</v>
      </c>
      <c r="K9294" s="2">
        <v>11856</v>
      </c>
      <c r="L9294">
        <v>6.18</v>
      </c>
      <c r="M9294" t="s">
        <v>18</v>
      </c>
      <c r="N9294" t="s">
        <v>31</v>
      </c>
      <c r="O9294" t="s">
        <v>20</v>
      </c>
    </row>
    <row r="9295" spans="1:15" x14ac:dyDescent="0.2">
      <c r="A9295" s="1" t="s">
        <v>505</v>
      </c>
      <c r="B9295" s="1">
        <v>46049</v>
      </c>
      <c r="C9295" t="s">
        <v>478</v>
      </c>
      <c r="D9295" t="s">
        <v>529</v>
      </c>
      <c r="F9295" t="s">
        <v>69</v>
      </c>
      <c r="G9295" t="s">
        <v>17</v>
      </c>
      <c r="H9295" s="2">
        <v>71382.03</v>
      </c>
      <c r="I9295">
        <v>0.1</v>
      </c>
      <c r="J9295" s="2">
        <v>71382.03</v>
      </c>
      <c r="K9295" s="2">
        <v>30119</v>
      </c>
      <c r="L9295">
        <v>2.37</v>
      </c>
      <c r="M9295" t="s">
        <v>18</v>
      </c>
      <c r="N9295" t="s">
        <v>31</v>
      </c>
      <c r="O9295" t="s">
        <v>20</v>
      </c>
    </row>
    <row r="9296" spans="1:15" x14ac:dyDescent="0.2">
      <c r="A9296" s="1" t="s">
        <v>505</v>
      </c>
      <c r="B9296" s="1">
        <v>46049</v>
      </c>
      <c r="C9296">
        <v>3765</v>
      </c>
      <c r="D9296" t="s">
        <v>452</v>
      </c>
      <c r="F9296" t="s">
        <v>69</v>
      </c>
      <c r="G9296" t="s">
        <v>17</v>
      </c>
      <c r="H9296" s="2">
        <v>70132.81</v>
      </c>
      <c r="I9296">
        <v>0.09</v>
      </c>
      <c r="J9296" s="2">
        <v>70132.81</v>
      </c>
      <c r="K9296" s="2">
        <v>4100</v>
      </c>
      <c r="L9296">
        <v>17.11</v>
      </c>
      <c r="M9296" t="s">
        <v>73</v>
      </c>
      <c r="N9296" t="s">
        <v>74</v>
      </c>
      <c r="O9296" t="s">
        <v>75</v>
      </c>
    </row>
    <row r="9297" spans="1:15" x14ac:dyDescent="0.2">
      <c r="A9297" s="1" t="s">
        <v>505</v>
      </c>
      <c r="B9297" s="1">
        <v>46049</v>
      </c>
      <c r="C9297" t="s">
        <v>119</v>
      </c>
      <c r="D9297" t="s">
        <v>120</v>
      </c>
      <c r="F9297" t="s">
        <v>106</v>
      </c>
      <c r="G9297" t="s">
        <v>122</v>
      </c>
      <c r="H9297" s="2">
        <v>61778.25</v>
      </c>
      <c r="I9297">
        <v>0.08</v>
      </c>
      <c r="J9297" s="2">
        <v>61778.25</v>
      </c>
      <c r="K9297" s="2">
        <v>61778</v>
      </c>
      <c r="L9297">
        <v>1</v>
      </c>
      <c r="M9297" t="s">
        <v>123</v>
      </c>
      <c r="N9297" t="s">
        <v>108</v>
      </c>
      <c r="O9297" t="s">
        <v>20</v>
      </c>
    </row>
    <row r="9298" spans="1:15" x14ac:dyDescent="0.2">
      <c r="A9298" s="1" t="s">
        <v>505</v>
      </c>
      <c r="B9298" s="1">
        <v>46049</v>
      </c>
      <c r="C9298">
        <v>2121</v>
      </c>
      <c r="D9298" t="s">
        <v>456</v>
      </c>
      <c r="F9298" t="s">
        <v>69</v>
      </c>
      <c r="G9298" t="s">
        <v>17</v>
      </c>
      <c r="H9298" s="2">
        <v>59054.33</v>
      </c>
      <c r="I9298">
        <v>0.08</v>
      </c>
      <c r="J9298" s="2">
        <v>59054.33</v>
      </c>
      <c r="K9298" s="2">
        <v>3300</v>
      </c>
      <c r="L9298">
        <v>17.899999999999999</v>
      </c>
      <c r="M9298" t="s">
        <v>73</v>
      </c>
      <c r="N9298" t="s">
        <v>74</v>
      </c>
      <c r="O9298" t="s">
        <v>75</v>
      </c>
    </row>
    <row r="9299" spans="1:15" x14ac:dyDescent="0.2">
      <c r="A9299" s="1" t="s">
        <v>505</v>
      </c>
      <c r="B9299" s="1">
        <v>46049</v>
      </c>
      <c r="C9299">
        <v>6727</v>
      </c>
      <c r="D9299" t="s">
        <v>464</v>
      </c>
      <c r="F9299" t="s">
        <v>16</v>
      </c>
      <c r="G9299" t="s">
        <v>17</v>
      </c>
      <c r="H9299" s="2">
        <v>53561.1</v>
      </c>
      <c r="I9299">
        <v>7.0000000000000007E-2</v>
      </c>
      <c r="J9299" s="2">
        <v>53561.1</v>
      </c>
      <c r="K9299" s="2">
        <v>10700</v>
      </c>
      <c r="L9299">
        <v>5.01</v>
      </c>
      <c r="M9299" t="s">
        <v>73</v>
      </c>
      <c r="N9299" t="s">
        <v>74</v>
      </c>
      <c r="O9299" t="s">
        <v>75</v>
      </c>
    </row>
    <row r="9300" spans="1:15" x14ac:dyDescent="0.2">
      <c r="A9300" s="1" t="s">
        <v>505</v>
      </c>
      <c r="B9300" s="1">
        <v>46049</v>
      </c>
      <c r="C9300">
        <v>2362</v>
      </c>
      <c r="D9300" t="s">
        <v>459</v>
      </c>
      <c r="F9300" t="s">
        <v>16</v>
      </c>
      <c r="G9300" t="s">
        <v>17</v>
      </c>
      <c r="H9300" s="2">
        <v>50593.11</v>
      </c>
      <c r="I9300">
        <v>7.0000000000000007E-2</v>
      </c>
      <c r="J9300" s="2">
        <v>50593.11</v>
      </c>
      <c r="K9300" s="2">
        <v>41000</v>
      </c>
      <c r="L9300">
        <v>1.23</v>
      </c>
      <c r="M9300" t="s">
        <v>33</v>
      </c>
      <c r="N9300" t="s">
        <v>34</v>
      </c>
      <c r="O9300" t="s">
        <v>35</v>
      </c>
    </row>
    <row r="9301" spans="1:15" x14ac:dyDescent="0.2">
      <c r="A9301" s="1" t="s">
        <v>505</v>
      </c>
      <c r="B9301" s="1">
        <v>46049</v>
      </c>
      <c r="C9301">
        <v>2767</v>
      </c>
      <c r="D9301" t="s">
        <v>471</v>
      </c>
      <c r="F9301" t="s">
        <v>43</v>
      </c>
      <c r="G9301" t="s">
        <v>17</v>
      </c>
      <c r="H9301" s="2">
        <v>47469.41</v>
      </c>
      <c r="I9301">
        <v>0.06</v>
      </c>
      <c r="J9301" s="2">
        <v>47469.41</v>
      </c>
      <c r="K9301" s="2">
        <v>3900</v>
      </c>
      <c r="L9301">
        <v>12.17</v>
      </c>
      <c r="M9301" t="s">
        <v>73</v>
      </c>
      <c r="N9301" t="s">
        <v>74</v>
      </c>
      <c r="O9301" t="s">
        <v>75</v>
      </c>
    </row>
    <row r="9302" spans="1:15" x14ac:dyDescent="0.2">
      <c r="A9302" s="1" t="s">
        <v>505</v>
      </c>
      <c r="B9302" s="1">
        <v>46049</v>
      </c>
      <c r="C9302" t="s">
        <v>439</v>
      </c>
      <c r="D9302" t="s">
        <v>440</v>
      </c>
      <c r="F9302" t="s">
        <v>69</v>
      </c>
      <c r="G9302" t="s">
        <v>17</v>
      </c>
      <c r="H9302" s="2">
        <v>44785.1</v>
      </c>
      <c r="I9302">
        <v>0.06</v>
      </c>
      <c r="J9302" s="2">
        <v>44785.1</v>
      </c>
      <c r="K9302" s="2">
        <v>8761</v>
      </c>
      <c r="L9302">
        <v>5.1100000000000003</v>
      </c>
      <c r="M9302" t="s">
        <v>441</v>
      </c>
      <c r="N9302" t="s">
        <v>442</v>
      </c>
      <c r="O9302" t="s">
        <v>40</v>
      </c>
    </row>
    <row r="9303" spans="1:15" x14ac:dyDescent="0.2">
      <c r="A9303" s="1" t="s">
        <v>505</v>
      </c>
      <c r="B9303" s="1">
        <v>46049</v>
      </c>
      <c r="C9303">
        <v>293490</v>
      </c>
      <c r="D9303" t="s">
        <v>469</v>
      </c>
      <c r="F9303" t="s">
        <v>69</v>
      </c>
      <c r="G9303" t="s">
        <v>17</v>
      </c>
      <c r="H9303" s="2">
        <v>40632.11</v>
      </c>
      <c r="I9303">
        <v>0.05</v>
      </c>
      <c r="J9303" s="2">
        <v>40632.11</v>
      </c>
      <c r="K9303" s="2">
        <v>3600</v>
      </c>
      <c r="L9303">
        <v>11.29</v>
      </c>
      <c r="M9303" t="s">
        <v>51</v>
      </c>
      <c r="N9303" t="s">
        <v>463</v>
      </c>
      <c r="O9303" t="s">
        <v>53</v>
      </c>
    </row>
    <row r="9304" spans="1:15" x14ac:dyDescent="0.2">
      <c r="A9304" s="1" t="s">
        <v>505</v>
      </c>
      <c r="B9304" s="1">
        <v>46049</v>
      </c>
      <c r="C9304">
        <v>112040</v>
      </c>
      <c r="D9304" t="s">
        <v>472</v>
      </c>
      <c r="F9304" t="s">
        <v>69</v>
      </c>
      <c r="G9304" t="s">
        <v>17</v>
      </c>
      <c r="H9304" s="2">
        <v>38490.68</v>
      </c>
      <c r="I9304">
        <v>0.05</v>
      </c>
      <c r="J9304" s="2">
        <v>38490.68</v>
      </c>
      <c r="K9304" s="2">
        <v>1807</v>
      </c>
      <c r="L9304">
        <v>21.3</v>
      </c>
      <c r="M9304" t="s">
        <v>51</v>
      </c>
      <c r="N9304" t="s">
        <v>463</v>
      </c>
      <c r="O9304" t="s">
        <v>53</v>
      </c>
    </row>
    <row r="9305" spans="1:15" x14ac:dyDescent="0.2">
      <c r="A9305" s="1" t="s">
        <v>505</v>
      </c>
      <c r="B9305" s="1">
        <v>46049</v>
      </c>
      <c r="C9305">
        <v>192080</v>
      </c>
      <c r="D9305" t="s">
        <v>475</v>
      </c>
      <c r="F9305" t="s">
        <v>43</v>
      </c>
      <c r="G9305" t="s">
        <v>17</v>
      </c>
      <c r="H9305" s="2">
        <v>35695.01</v>
      </c>
      <c r="I9305">
        <v>0.05</v>
      </c>
      <c r="J9305" s="2">
        <v>35695.01</v>
      </c>
      <c r="K9305">
        <v>972</v>
      </c>
      <c r="L9305">
        <v>36.72</v>
      </c>
      <c r="M9305" t="s">
        <v>51</v>
      </c>
      <c r="N9305" t="s">
        <v>52</v>
      </c>
      <c r="O9305" t="s">
        <v>53</v>
      </c>
    </row>
    <row r="9306" spans="1:15" x14ac:dyDescent="0.2">
      <c r="A9306" s="1" t="s">
        <v>505</v>
      </c>
      <c r="B9306" s="1">
        <v>46049</v>
      </c>
      <c r="C9306">
        <v>67160</v>
      </c>
      <c r="D9306" t="s">
        <v>468</v>
      </c>
      <c r="F9306" t="s">
        <v>69</v>
      </c>
      <c r="G9306" t="s">
        <v>17</v>
      </c>
      <c r="H9306" s="2">
        <v>32479.34</v>
      </c>
      <c r="I9306">
        <v>0.04</v>
      </c>
      <c r="J9306" s="2">
        <v>32479.34</v>
      </c>
      <c r="K9306">
        <v>655</v>
      </c>
      <c r="L9306">
        <v>49.59</v>
      </c>
      <c r="M9306" t="s">
        <v>51</v>
      </c>
      <c r="N9306" t="s">
        <v>463</v>
      </c>
      <c r="O9306" t="s">
        <v>53</v>
      </c>
    </row>
    <row r="9307" spans="1:15" x14ac:dyDescent="0.2">
      <c r="A9307" s="1" t="s">
        <v>505</v>
      </c>
      <c r="B9307" s="1">
        <v>46049</v>
      </c>
      <c r="C9307">
        <v>799</v>
      </c>
      <c r="D9307" t="s">
        <v>518</v>
      </c>
      <c r="F9307" t="s">
        <v>69</v>
      </c>
      <c r="G9307" t="s">
        <v>17</v>
      </c>
      <c r="H9307" s="2">
        <v>32467.47</v>
      </c>
      <c r="I9307">
        <v>0.04</v>
      </c>
      <c r="J9307" s="2">
        <v>32467.47</v>
      </c>
      <c r="K9307" s="2">
        <v>69000</v>
      </c>
      <c r="L9307">
        <v>0.47</v>
      </c>
      <c r="M9307" t="s">
        <v>128</v>
      </c>
      <c r="N9307" t="s">
        <v>102</v>
      </c>
      <c r="O9307" t="s">
        <v>103</v>
      </c>
    </row>
    <row r="9308" spans="1:15" x14ac:dyDescent="0.2">
      <c r="A9308" s="1" t="s">
        <v>505</v>
      </c>
      <c r="B9308" s="1">
        <v>46049</v>
      </c>
      <c r="C9308" t="s">
        <v>53</v>
      </c>
      <c r="D9308" t="s">
        <v>124</v>
      </c>
      <c r="F9308" t="s">
        <v>106</v>
      </c>
      <c r="G9308" t="s">
        <v>107</v>
      </c>
      <c r="H9308" s="2">
        <v>30423.38</v>
      </c>
      <c r="I9308">
        <v>0.04</v>
      </c>
      <c r="J9308" s="2">
        <v>30423.38</v>
      </c>
      <c r="K9308" s="2">
        <v>43990686</v>
      </c>
      <c r="L9308">
        <v>7.0000000000000007E-2</v>
      </c>
      <c r="M9308" t="s">
        <v>51</v>
      </c>
      <c r="N9308" t="s">
        <v>108</v>
      </c>
      <c r="O9308" t="s">
        <v>53</v>
      </c>
    </row>
    <row r="9309" spans="1:15" x14ac:dyDescent="0.2">
      <c r="A9309" s="1" t="s">
        <v>505</v>
      </c>
      <c r="B9309" s="1">
        <v>46049</v>
      </c>
      <c r="C9309">
        <v>6419</v>
      </c>
      <c r="D9309" t="s">
        <v>520</v>
      </c>
      <c r="F9309" t="s">
        <v>43</v>
      </c>
      <c r="G9309" t="s">
        <v>17</v>
      </c>
      <c r="H9309" s="2">
        <v>30151.74</v>
      </c>
      <c r="I9309">
        <v>0.04</v>
      </c>
      <c r="J9309" s="2">
        <v>30151.74</v>
      </c>
      <c r="K9309" s="2">
        <v>1400</v>
      </c>
      <c r="L9309">
        <v>21.54</v>
      </c>
      <c r="M9309" t="s">
        <v>73</v>
      </c>
      <c r="N9309" t="s">
        <v>74</v>
      </c>
      <c r="O9309" t="s">
        <v>75</v>
      </c>
    </row>
    <row r="9310" spans="1:15" x14ac:dyDescent="0.2">
      <c r="A9310" s="1" t="s">
        <v>505</v>
      </c>
      <c r="B9310" s="1">
        <v>46049</v>
      </c>
      <c r="C9310" t="s">
        <v>75</v>
      </c>
      <c r="D9310" t="s">
        <v>114</v>
      </c>
      <c r="F9310" t="s">
        <v>106</v>
      </c>
      <c r="G9310" t="s">
        <v>107</v>
      </c>
      <c r="H9310" s="2">
        <v>28745.05</v>
      </c>
      <c r="I9310">
        <v>0.04</v>
      </c>
      <c r="J9310" s="2">
        <v>28745.05</v>
      </c>
      <c r="K9310" s="2">
        <v>4404461</v>
      </c>
      <c r="L9310">
        <v>0.65</v>
      </c>
      <c r="M9310" t="s">
        <v>73</v>
      </c>
      <c r="N9310" t="s">
        <v>108</v>
      </c>
      <c r="O9310" t="s">
        <v>75</v>
      </c>
    </row>
    <row r="9311" spans="1:15" x14ac:dyDescent="0.2">
      <c r="A9311" s="1" t="s">
        <v>505</v>
      </c>
      <c r="B9311" s="1">
        <v>46049</v>
      </c>
      <c r="C9311">
        <v>777</v>
      </c>
      <c r="D9311" t="s">
        <v>517</v>
      </c>
      <c r="F9311" t="s">
        <v>69</v>
      </c>
      <c r="G9311" t="s">
        <v>17</v>
      </c>
      <c r="H9311" s="2">
        <v>28714.66</v>
      </c>
      <c r="I9311">
        <v>0.04</v>
      </c>
      <c r="J9311" s="2">
        <v>28714.66</v>
      </c>
      <c r="K9311" s="2">
        <v>22000</v>
      </c>
      <c r="L9311">
        <v>1.31</v>
      </c>
      <c r="M9311" t="s">
        <v>101</v>
      </c>
      <c r="N9311" t="s">
        <v>102</v>
      </c>
      <c r="O9311" t="s">
        <v>103</v>
      </c>
    </row>
    <row r="9312" spans="1:15" x14ac:dyDescent="0.2">
      <c r="A9312" s="1" t="s">
        <v>505</v>
      </c>
      <c r="B9312" s="1">
        <v>46049</v>
      </c>
      <c r="C9312" t="s">
        <v>466</v>
      </c>
      <c r="D9312" t="s">
        <v>467</v>
      </c>
      <c r="F9312" t="s">
        <v>69</v>
      </c>
      <c r="G9312" t="s">
        <v>17</v>
      </c>
      <c r="H9312" s="2">
        <v>27139.91</v>
      </c>
      <c r="I9312">
        <v>0.04</v>
      </c>
      <c r="J9312" s="2">
        <v>27139.91</v>
      </c>
      <c r="K9312" s="2">
        <v>3557</v>
      </c>
      <c r="L9312">
        <v>7.63</v>
      </c>
      <c r="M9312" t="s">
        <v>18</v>
      </c>
      <c r="N9312" t="s">
        <v>19</v>
      </c>
      <c r="O9312" t="s">
        <v>20</v>
      </c>
    </row>
    <row r="9313" spans="1:15" x14ac:dyDescent="0.2">
      <c r="A9313" s="1" t="s">
        <v>505</v>
      </c>
      <c r="B9313" s="1">
        <v>46049</v>
      </c>
      <c r="C9313">
        <v>30520</v>
      </c>
      <c r="D9313" t="s">
        <v>521</v>
      </c>
      <c r="F9313" t="s">
        <v>16</v>
      </c>
      <c r="G9313" t="s">
        <v>17</v>
      </c>
      <c r="H9313" s="2">
        <v>26055.53</v>
      </c>
      <c r="I9313">
        <v>0.04</v>
      </c>
      <c r="J9313" s="2">
        <v>26055.53</v>
      </c>
      <c r="K9313" s="2">
        <v>1507</v>
      </c>
      <c r="L9313">
        <v>17.29</v>
      </c>
      <c r="M9313" t="s">
        <v>51</v>
      </c>
      <c r="N9313" t="s">
        <v>463</v>
      </c>
      <c r="O9313" t="s">
        <v>53</v>
      </c>
    </row>
    <row r="9314" spans="1:15" x14ac:dyDescent="0.2">
      <c r="A9314" s="1" t="s">
        <v>505</v>
      </c>
      <c r="B9314" s="1">
        <v>46049</v>
      </c>
      <c r="C9314" t="s">
        <v>446</v>
      </c>
      <c r="D9314" t="s">
        <v>447</v>
      </c>
      <c r="F9314" t="s">
        <v>69</v>
      </c>
      <c r="G9314" t="s">
        <v>17</v>
      </c>
      <c r="H9314" s="2">
        <v>25031.360000000001</v>
      </c>
      <c r="I9314">
        <v>0.03</v>
      </c>
      <c r="J9314" s="2">
        <v>25031.360000000001</v>
      </c>
      <c r="K9314" s="2">
        <v>6802</v>
      </c>
      <c r="L9314">
        <v>3.68</v>
      </c>
      <c r="M9314" t="s">
        <v>18</v>
      </c>
      <c r="N9314" t="s">
        <v>19</v>
      </c>
      <c r="O9314" t="s">
        <v>20</v>
      </c>
    </row>
    <row r="9315" spans="1:15" x14ac:dyDescent="0.2">
      <c r="A9315" s="1" t="s">
        <v>505</v>
      </c>
      <c r="B9315" s="1">
        <v>46049</v>
      </c>
      <c r="C9315" t="s">
        <v>485</v>
      </c>
      <c r="D9315" t="s">
        <v>486</v>
      </c>
      <c r="F9315" t="s">
        <v>69</v>
      </c>
      <c r="G9315" t="s">
        <v>17</v>
      </c>
      <c r="H9315" s="2">
        <v>23247.84</v>
      </c>
      <c r="I9315">
        <v>0.03</v>
      </c>
      <c r="J9315" s="2">
        <v>23247.84</v>
      </c>
      <c r="K9315" s="2">
        <v>6512</v>
      </c>
      <c r="L9315">
        <v>3.57</v>
      </c>
      <c r="M9315" t="s">
        <v>18</v>
      </c>
      <c r="N9315" t="s">
        <v>19</v>
      </c>
      <c r="O9315" t="s">
        <v>20</v>
      </c>
    </row>
    <row r="9316" spans="1:15" x14ac:dyDescent="0.2">
      <c r="A9316" s="1" t="s">
        <v>505</v>
      </c>
      <c r="B9316" s="1">
        <v>46049</v>
      </c>
      <c r="C9316">
        <v>376300</v>
      </c>
      <c r="D9316" t="s">
        <v>484</v>
      </c>
      <c r="F9316" t="s">
        <v>69</v>
      </c>
      <c r="G9316" t="s">
        <v>17</v>
      </c>
      <c r="H9316" s="2">
        <v>22837.34</v>
      </c>
      <c r="I9316">
        <v>0.03</v>
      </c>
      <c r="J9316" s="2">
        <v>22837.34</v>
      </c>
      <c r="K9316">
        <v>901</v>
      </c>
      <c r="L9316">
        <v>25.35</v>
      </c>
      <c r="M9316" t="s">
        <v>51</v>
      </c>
      <c r="N9316" t="s">
        <v>463</v>
      </c>
      <c r="O9316" t="s">
        <v>53</v>
      </c>
    </row>
    <row r="9317" spans="1:15" x14ac:dyDescent="0.2">
      <c r="A9317" s="1" t="s">
        <v>505</v>
      </c>
      <c r="B9317" s="1">
        <v>46049</v>
      </c>
      <c r="C9317">
        <v>6200</v>
      </c>
      <c r="D9317" t="s">
        <v>519</v>
      </c>
      <c r="F9317" t="s">
        <v>477</v>
      </c>
      <c r="G9317" t="s">
        <v>17</v>
      </c>
      <c r="H9317" s="2">
        <v>21870.45</v>
      </c>
      <c r="I9317">
        <v>0.03</v>
      </c>
      <c r="J9317" s="2">
        <v>21870.45</v>
      </c>
      <c r="K9317" s="2">
        <v>4700</v>
      </c>
      <c r="L9317">
        <v>4.6500000000000004</v>
      </c>
      <c r="M9317" t="s">
        <v>73</v>
      </c>
      <c r="N9317" t="s">
        <v>74</v>
      </c>
      <c r="O9317" t="s">
        <v>75</v>
      </c>
    </row>
    <row r="9318" spans="1:15" x14ac:dyDescent="0.2">
      <c r="A9318" s="1" t="s">
        <v>505</v>
      </c>
      <c r="B9318" s="1">
        <v>46049</v>
      </c>
      <c r="C9318">
        <v>225570</v>
      </c>
      <c r="D9318" t="s">
        <v>527</v>
      </c>
      <c r="F9318" t="s">
        <v>69</v>
      </c>
      <c r="G9318" t="s">
        <v>17</v>
      </c>
      <c r="H9318" s="2">
        <v>19775.88</v>
      </c>
      <c r="I9318">
        <v>0.03</v>
      </c>
      <c r="J9318" s="2">
        <v>19775.88</v>
      </c>
      <c r="K9318" s="2">
        <v>2203</v>
      </c>
      <c r="L9318">
        <v>8.98</v>
      </c>
      <c r="M9318" t="s">
        <v>51</v>
      </c>
      <c r="N9318" t="s">
        <v>463</v>
      </c>
      <c r="O9318" t="s">
        <v>53</v>
      </c>
    </row>
    <row r="9319" spans="1:15" x14ac:dyDescent="0.2">
      <c r="A9319" s="1" t="s">
        <v>505</v>
      </c>
      <c r="B9319" s="1">
        <v>46049</v>
      </c>
      <c r="C9319" t="s">
        <v>522</v>
      </c>
      <c r="D9319" t="s">
        <v>523</v>
      </c>
      <c r="F9319" t="s">
        <v>69</v>
      </c>
      <c r="G9319" t="s">
        <v>17</v>
      </c>
      <c r="H9319" s="2">
        <v>19700.75</v>
      </c>
      <c r="I9319">
        <v>0.03</v>
      </c>
      <c r="J9319" s="2">
        <v>19700.75</v>
      </c>
      <c r="K9319" s="2">
        <v>768100</v>
      </c>
      <c r="L9319">
        <v>0.03</v>
      </c>
      <c r="M9319" t="s">
        <v>524</v>
      </c>
      <c r="N9319" t="s">
        <v>525</v>
      </c>
      <c r="O9319" t="s">
        <v>526</v>
      </c>
    </row>
    <row r="9320" spans="1:15" x14ac:dyDescent="0.2">
      <c r="A9320" s="1" t="s">
        <v>505</v>
      </c>
      <c r="B9320" s="1">
        <v>46049</v>
      </c>
      <c r="C9320">
        <v>194480</v>
      </c>
      <c r="D9320" t="s">
        <v>492</v>
      </c>
      <c r="F9320" t="s">
        <v>69</v>
      </c>
      <c r="G9320" t="s">
        <v>17</v>
      </c>
      <c r="H9320" s="2">
        <v>18409.900000000001</v>
      </c>
      <c r="I9320">
        <v>0.02</v>
      </c>
      <c r="J9320" s="2">
        <v>18409.900000000001</v>
      </c>
      <c r="K9320">
        <v>668</v>
      </c>
      <c r="L9320">
        <v>27.56</v>
      </c>
      <c r="M9320" t="s">
        <v>51</v>
      </c>
      <c r="N9320" t="s">
        <v>463</v>
      </c>
      <c r="O9320" t="s">
        <v>53</v>
      </c>
    </row>
    <row r="9321" spans="1:15" x14ac:dyDescent="0.2">
      <c r="A9321" s="1" t="s">
        <v>505</v>
      </c>
      <c r="B9321" s="1">
        <v>46049</v>
      </c>
      <c r="C9321" t="s">
        <v>490</v>
      </c>
      <c r="D9321" t="s">
        <v>491</v>
      </c>
      <c r="F9321" t="s">
        <v>106</v>
      </c>
      <c r="G9321" t="s">
        <v>117</v>
      </c>
      <c r="H9321" s="2">
        <v>17000</v>
      </c>
      <c r="I9321">
        <v>0.02</v>
      </c>
      <c r="J9321" s="2">
        <v>17000</v>
      </c>
      <c r="K9321" s="2">
        <v>17000</v>
      </c>
      <c r="L9321">
        <v>100</v>
      </c>
      <c r="M9321" t="s">
        <v>18</v>
      </c>
      <c r="N9321" t="s">
        <v>108</v>
      </c>
      <c r="O9321" t="s">
        <v>20</v>
      </c>
    </row>
    <row r="9322" spans="1:15" x14ac:dyDescent="0.2">
      <c r="A9322" s="1" t="s">
        <v>505</v>
      </c>
      <c r="B9322" s="1">
        <v>46049</v>
      </c>
      <c r="C9322">
        <v>3632</v>
      </c>
      <c r="D9322" t="s">
        <v>487</v>
      </c>
      <c r="F9322" t="s">
        <v>69</v>
      </c>
      <c r="G9322" t="s">
        <v>17</v>
      </c>
      <c r="H9322" s="2">
        <v>16083.54</v>
      </c>
      <c r="I9322">
        <v>0.02</v>
      </c>
      <c r="J9322" s="2">
        <v>16083.54</v>
      </c>
      <c r="K9322" s="2">
        <v>6100</v>
      </c>
      <c r="L9322">
        <v>2.64</v>
      </c>
      <c r="M9322" t="s">
        <v>73</v>
      </c>
      <c r="N9322" t="s">
        <v>74</v>
      </c>
      <c r="O9322" t="s">
        <v>75</v>
      </c>
    </row>
    <row r="9323" spans="1:15" x14ac:dyDescent="0.2">
      <c r="A9323" s="1" t="s">
        <v>505</v>
      </c>
      <c r="B9323" s="1">
        <v>46049</v>
      </c>
      <c r="C9323" t="s">
        <v>103</v>
      </c>
      <c r="D9323" t="s">
        <v>127</v>
      </c>
      <c r="F9323" t="s">
        <v>106</v>
      </c>
      <c r="G9323" t="s">
        <v>107</v>
      </c>
      <c r="H9323" s="2">
        <v>15136.36</v>
      </c>
      <c r="I9323">
        <v>0.02</v>
      </c>
      <c r="J9323" s="2">
        <v>15136.36</v>
      </c>
      <c r="K9323" s="2">
        <v>118056</v>
      </c>
      <c r="L9323">
        <v>12.82</v>
      </c>
      <c r="M9323" t="s">
        <v>128</v>
      </c>
      <c r="N9323" t="s">
        <v>108</v>
      </c>
      <c r="O9323" t="s">
        <v>103</v>
      </c>
    </row>
    <row r="9324" spans="1:15" x14ac:dyDescent="0.2">
      <c r="A9324" s="1" t="s">
        <v>505</v>
      </c>
      <c r="B9324" s="1">
        <v>46049</v>
      </c>
      <c r="C9324" t="s">
        <v>389</v>
      </c>
      <c r="D9324" t="s">
        <v>494</v>
      </c>
      <c r="F9324" t="s">
        <v>106</v>
      </c>
      <c r="G9324" t="s">
        <v>107</v>
      </c>
      <c r="H9324" s="2">
        <v>8785.52</v>
      </c>
      <c r="I9324">
        <v>0.01</v>
      </c>
      <c r="J9324" s="2">
        <v>8785.52</v>
      </c>
      <c r="K9324" s="2">
        <v>6746</v>
      </c>
      <c r="L9324">
        <v>130.24</v>
      </c>
      <c r="M9324" t="s">
        <v>387</v>
      </c>
      <c r="N9324" t="s">
        <v>108</v>
      </c>
      <c r="O9324" t="s">
        <v>389</v>
      </c>
    </row>
    <row r="9325" spans="1:15" x14ac:dyDescent="0.2">
      <c r="A9325" s="1" t="s">
        <v>505</v>
      </c>
      <c r="B9325" s="1">
        <v>46049</v>
      </c>
      <c r="C9325" t="s">
        <v>526</v>
      </c>
      <c r="D9325" t="s">
        <v>528</v>
      </c>
      <c r="F9325" t="s">
        <v>106</v>
      </c>
      <c r="G9325" t="s">
        <v>107</v>
      </c>
      <c r="H9325" s="2">
        <v>6713.49</v>
      </c>
      <c r="I9325">
        <v>0.01</v>
      </c>
      <c r="J9325" s="2">
        <v>6713.49</v>
      </c>
      <c r="K9325" s="2">
        <v>112551723</v>
      </c>
      <c r="L9325">
        <v>0.01</v>
      </c>
      <c r="M9325" t="s">
        <v>524</v>
      </c>
      <c r="N9325" t="s">
        <v>108</v>
      </c>
      <c r="O9325" t="s">
        <v>526</v>
      </c>
    </row>
    <row r="9326" spans="1:15" x14ac:dyDescent="0.2">
      <c r="A9326" s="1" t="s">
        <v>505</v>
      </c>
      <c r="B9326" s="1">
        <v>46049</v>
      </c>
      <c r="C9326" t="s">
        <v>152</v>
      </c>
      <c r="D9326" t="s">
        <v>153</v>
      </c>
      <c r="F9326" t="s">
        <v>106</v>
      </c>
      <c r="G9326" t="s">
        <v>107</v>
      </c>
      <c r="H9326" s="2">
        <v>5900.93</v>
      </c>
      <c r="I9326">
        <v>0.01</v>
      </c>
      <c r="J9326" s="2">
        <v>5900.93</v>
      </c>
      <c r="K9326" s="2">
        <v>4291</v>
      </c>
      <c r="L9326">
        <v>137.52000000000001</v>
      </c>
      <c r="M9326" t="s">
        <v>154</v>
      </c>
      <c r="N9326" t="s">
        <v>108</v>
      </c>
      <c r="O9326" t="s">
        <v>152</v>
      </c>
    </row>
    <row r="9327" spans="1:15" x14ac:dyDescent="0.2">
      <c r="A9327" s="1" t="s">
        <v>505</v>
      </c>
      <c r="B9327" s="1">
        <v>46049</v>
      </c>
      <c r="C9327" t="s">
        <v>384</v>
      </c>
      <c r="D9327" t="s">
        <v>493</v>
      </c>
      <c r="F9327" t="s">
        <v>106</v>
      </c>
      <c r="G9327" t="s">
        <v>107</v>
      </c>
      <c r="H9327" s="2">
        <v>4331.74</v>
      </c>
      <c r="I9327">
        <v>0.01</v>
      </c>
      <c r="J9327" s="2">
        <v>4331.74</v>
      </c>
      <c r="K9327" s="2">
        <v>38285</v>
      </c>
      <c r="L9327">
        <v>11.31</v>
      </c>
      <c r="M9327" t="s">
        <v>363</v>
      </c>
      <c r="N9327" t="s">
        <v>108</v>
      </c>
      <c r="O9327" t="s">
        <v>384</v>
      </c>
    </row>
    <row r="9328" spans="1:15" x14ac:dyDescent="0.2">
      <c r="A9328" s="1" t="s">
        <v>505</v>
      </c>
      <c r="B9328" s="1">
        <v>46049</v>
      </c>
      <c r="C9328" t="s">
        <v>376</v>
      </c>
      <c r="D9328" t="s">
        <v>495</v>
      </c>
      <c r="F9328" t="s">
        <v>106</v>
      </c>
      <c r="G9328" t="s">
        <v>107</v>
      </c>
      <c r="H9328" s="2">
        <v>3861.88</v>
      </c>
      <c r="I9328">
        <v>0.01</v>
      </c>
      <c r="J9328" s="2">
        <v>3861.88</v>
      </c>
      <c r="K9328" s="2">
        <v>5544</v>
      </c>
      <c r="L9328">
        <v>69.650000000000006</v>
      </c>
      <c r="M9328" t="s">
        <v>374</v>
      </c>
      <c r="N9328" t="s">
        <v>108</v>
      </c>
      <c r="O9328" t="s">
        <v>376</v>
      </c>
    </row>
    <row r="9329" spans="1:15" x14ac:dyDescent="0.2">
      <c r="A9329" s="1" t="s">
        <v>505</v>
      </c>
      <c r="B9329" s="1">
        <v>46049</v>
      </c>
      <c r="C9329" t="s">
        <v>496</v>
      </c>
      <c r="D9329" t="s">
        <v>497</v>
      </c>
      <c r="F9329" t="s">
        <v>106</v>
      </c>
      <c r="G9329" t="s">
        <v>107</v>
      </c>
      <c r="H9329" s="2">
        <v>3677.67</v>
      </c>
      <c r="I9329">
        <v>0</v>
      </c>
      <c r="J9329" s="2">
        <v>3677.67</v>
      </c>
      <c r="K9329" s="2">
        <v>14536</v>
      </c>
      <c r="L9329">
        <v>25.3</v>
      </c>
      <c r="M9329" t="s">
        <v>498</v>
      </c>
      <c r="N9329" t="s">
        <v>108</v>
      </c>
      <c r="O9329" t="s">
        <v>496</v>
      </c>
    </row>
    <row r="9330" spans="1:15" x14ac:dyDescent="0.2">
      <c r="A9330" s="1" t="s">
        <v>505</v>
      </c>
      <c r="B9330" s="1">
        <v>46049</v>
      </c>
      <c r="C9330" t="s">
        <v>40</v>
      </c>
      <c r="D9330" t="s">
        <v>125</v>
      </c>
      <c r="F9330" t="s">
        <v>106</v>
      </c>
      <c r="G9330" t="s">
        <v>107</v>
      </c>
      <c r="H9330" s="2">
        <v>2446.38</v>
      </c>
      <c r="I9330">
        <v>0</v>
      </c>
      <c r="J9330" s="2">
        <v>2446.38</v>
      </c>
      <c r="K9330" s="2">
        <v>2047</v>
      </c>
      <c r="L9330">
        <v>119.52</v>
      </c>
      <c r="M9330" t="s">
        <v>126</v>
      </c>
      <c r="N9330" t="s">
        <v>108</v>
      </c>
      <c r="O9330" t="s">
        <v>40</v>
      </c>
    </row>
    <row r="9331" spans="1:15" x14ac:dyDescent="0.2">
      <c r="A9331" s="1" t="s">
        <v>505</v>
      </c>
      <c r="B9331" s="1">
        <v>46049</v>
      </c>
      <c r="C9331" t="s">
        <v>414</v>
      </c>
      <c r="D9331" t="s">
        <v>499</v>
      </c>
      <c r="F9331" t="s">
        <v>106</v>
      </c>
      <c r="G9331" t="s">
        <v>107</v>
      </c>
      <c r="H9331" s="2">
        <v>2409.77</v>
      </c>
      <c r="I9331">
        <v>0</v>
      </c>
      <c r="J9331" s="2">
        <v>2409.77</v>
      </c>
      <c r="K9331" s="2">
        <v>8463</v>
      </c>
      <c r="L9331">
        <v>28.47</v>
      </c>
      <c r="M9331" t="s">
        <v>412</v>
      </c>
      <c r="N9331" t="s">
        <v>108</v>
      </c>
      <c r="O9331" t="s">
        <v>414</v>
      </c>
    </row>
    <row r="9332" spans="1:15" x14ac:dyDescent="0.2">
      <c r="A9332" s="1" t="s">
        <v>505</v>
      </c>
      <c r="B9332" s="1">
        <v>46049</v>
      </c>
      <c r="C9332" t="s">
        <v>35</v>
      </c>
      <c r="D9332" t="s">
        <v>113</v>
      </c>
      <c r="F9332" t="s">
        <v>106</v>
      </c>
      <c r="G9332" t="s">
        <v>107</v>
      </c>
      <c r="H9332" s="2">
        <v>1746.45</v>
      </c>
      <c r="I9332">
        <v>0</v>
      </c>
      <c r="J9332" s="2">
        <v>1746.45</v>
      </c>
      <c r="K9332" s="2">
        <v>54843</v>
      </c>
      <c r="L9332">
        <v>3.18</v>
      </c>
      <c r="M9332" t="s">
        <v>33</v>
      </c>
      <c r="N9332" t="s">
        <v>108</v>
      </c>
      <c r="O9332" t="s">
        <v>35</v>
      </c>
    </row>
    <row r="9333" spans="1:15" x14ac:dyDescent="0.2">
      <c r="A9333" s="1" t="s">
        <v>505</v>
      </c>
      <c r="B9333" s="1">
        <v>46049</v>
      </c>
      <c r="C9333" t="s">
        <v>500</v>
      </c>
      <c r="D9333" t="s">
        <v>501</v>
      </c>
      <c r="F9333" t="s">
        <v>106</v>
      </c>
      <c r="G9333" t="s">
        <v>107</v>
      </c>
      <c r="H9333" s="2">
        <v>1054.8900000000001</v>
      </c>
      <c r="I9333">
        <v>0</v>
      </c>
      <c r="J9333" s="2">
        <v>1054.8900000000001</v>
      </c>
      <c r="K9333" s="2">
        <v>10174</v>
      </c>
      <c r="L9333">
        <v>10.37</v>
      </c>
      <c r="M9333" t="s">
        <v>502</v>
      </c>
      <c r="N9333" t="s">
        <v>108</v>
      </c>
      <c r="O9333" t="s">
        <v>500</v>
      </c>
    </row>
    <row r="9334" spans="1:15" x14ac:dyDescent="0.2">
      <c r="A9334" s="1" t="s">
        <v>505</v>
      </c>
      <c r="B9334" s="1">
        <v>46049</v>
      </c>
      <c r="C9334" t="s">
        <v>725</v>
      </c>
      <c r="D9334" t="s">
        <v>726</v>
      </c>
      <c r="F9334" t="s">
        <v>106</v>
      </c>
      <c r="G9334" t="s">
        <v>132</v>
      </c>
      <c r="H9334">
        <v>0</v>
      </c>
      <c r="I9334">
        <v>0</v>
      </c>
      <c r="J9334" s="2">
        <v>260730</v>
      </c>
      <c r="K9334">
        <v>5</v>
      </c>
      <c r="L9334" s="2">
        <v>26073</v>
      </c>
      <c r="M9334" t="s">
        <v>108</v>
      </c>
      <c r="N9334" t="s">
        <v>133</v>
      </c>
      <c r="O9334" t="s">
        <v>20</v>
      </c>
    </row>
    <row r="9335" spans="1:15" x14ac:dyDescent="0.2">
      <c r="A9335" s="1" t="s">
        <v>632</v>
      </c>
      <c r="B9335" s="1">
        <v>46051</v>
      </c>
      <c r="C9335" t="s">
        <v>548</v>
      </c>
      <c r="D9335" t="s">
        <v>549</v>
      </c>
      <c r="F9335" t="s">
        <v>533</v>
      </c>
      <c r="G9335" t="s">
        <v>17</v>
      </c>
      <c r="H9335" s="2">
        <v>43781037.299999997</v>
      </c>
      <c r="I9335">
        <v>8.2899999999999991</v>
      </c>
      <c r="J9335" s="2">
        <v>43781037.299999997</v>
      </c>
      <c r="K9335" s="2">
        <v>672210</v>
      </c>
      <c r="L9335">
        <v>65.13</v>
      </c>
      <c r="M9335" t="s">
        <v>18</v>
      </c>
      <c r="N9335" t="s">
        <v>31</v>
      </c>
      <c r="O9335" t="s">
        <v>20</v>
      </c>
    </row>
    <row r="9336" spans="1:15" x14ac:dyDescent="0.2">
      <c r="A9336" s="1" t="s">
        <v>632</v>
      </c>
      <c r="B9336" s="1">
        <v>46051</v>
      </c>
      <c r="C9336" t="s">
        <v>531</v>
      </c>
      <c r="D9336" t="s">
        <v>532</v>
      </c>
      <c r="F9336" t="s">
        <v>533</v>
      </c>
      <c r="G9336" t="s">
        <v>17</v>
      </c>
      <c r="H9336" s="2">
        <v>40410085.119999997</v>
      </c>
      <c r="I9336">
        <v>7.65</v>
      </c>
      <c r="J9336" s="2">
        <v>40410085.119999997</v>
      </c>
      <c r="K9336" s="2">
        <v>3356274</v>
      </c>
      <c r="L9336">
        <v>12.04</v>
      </c>
      <c r="M9336" t="s">
        <v>534</v>
      </c>
      <c r="N9336" t="s">
        <v>535</v>
      </c>
      <c r="O9336" t="s">
        <v>536</v>
      </c>
    </row>
    <row r="9337" spans="1:15" x14ac:dyDescent="0.2">
      <c r="A9337" s="1" t="s">
        <v>632</v>
      </c>
      <c r="B9337" s="1">
        <v>46051</v>
      </c>
      <c r="C9337" t="s">
        <v>577</v>
      </c>
      <c r="D9337" t="s">
        <v>578</v>
      </c>
      <c r="F9337" t="s">
        <v>533</v>
      </c>
      <c r="G9337" t="s">
        <v>17</v>
      </c>
      <c r="H9337" s="2">
        <v>40029856.960000001</v>
      </c>
      <c r="I9337">
        <v>7.58</v>
      </c>
      <c r="J9337" s="2">
        <v>40029856.960000001</v>
      </c>
      <c r="K9337" s="2">
        <v>830913</v>
      </c>
      <c r="L9337">
        <v>48.18</v>
      </c>
      <c r="M9337" t="s">
        <v>154</v>
      </c>
      <c r="N9337" t="s">
        <v>396</v>
      </c>
      <c r="O9337" t="s">
        <v>152</v>
      </c>
    </row>
    <row r="9338" spans="1:15" x14ac:dyDescent="0.2">
      <c r="A9338" s="1" t="s">
        <v>632</v>
      </c>
      <c r="B9338" s="1">
        <v>46051</v>
      </c>
      <c r="C9338" t="s">
        <v>554</v>
      </c>
      <c r="D9338" t="s">
        <v>555</v>
      </c>
      <c r="F9338" t="s">
        <v>533</v>
      </c>
      <c r="G9338" t="s">
        <v>17</v>
      </c>
      <c r="H9338" s="2">
        <v>38637262.030000001</v>
      </c>
      <c r="I9338">
        <v>7.32</v>
      </c>
      <c r="J9338" s="2">
        <v>38637262.030000001</v>
      </c>
      <c r="K9338" s="2">
        <v>1074708</v>
      </c>
      <c r="L9338">
        <v>35.950000000000003</v>
      </c>
      <c r="M9338" t="s">
        <v>374</v>
      </c>
      <c r="N9338" t="s">
        <v>375</v>
      </c>
      <c r="O9338" t="s">
        <v>376</v>
      </c>
    </row>
    <row r="9339" spans="1:15" x14ac:dyDescent="0.2">
      <c r="A9339" s="1" t="s">
        <v>632</v>
      </c>
      <c r="B9339" s="1">
        <v>46051</v>
      </c>
      <c r="C9339" t="s">
        <v>556</v>
      </c>
      <c r="D9339" t="s">
        <v>557</v>
      </c>
      <c r="F9339" t="s">
        <v>533</v>
      </c>
      <c r="G9339" t="s">
        <v>17</v>
      </c>
      <c r="H9339" s="2">
        <v>31698355.829999998</v>
      </c>
      <c r="I9339">
        <v>6</v>
      </c>
      <c r="J9339" s="2">
        <v>31698355.829999998</v>
      </c>
      <c r="K9339" s="2">
        <v>249731</v>
      </c>
      <c r="L9339">
        <v>126.93</v>
      </c>
      <c r="M9339" t="s">
        <v>18</v>
      </c>
      <c r="N9339" t="s">
        <v>31</v>
      </c>
      <c r="O9339" t="s">
        <v>20</v>
      </c>
    </row>
    <row r="9340" spans="1:15" x14ac:dyDescent="0.2">
      <c r="A9340" s="1" t="s">
        <v>632</v>
      </c>
      <c r="B9340" s="1">
        <v>46051</v>
      </c>
      <c r="C9340" t="s">
        <v>560</v>
      </c>
      <c r="D9340" t="s">
        <v>561</v>
      </c>
      <c r="F9340" t="s">
        <v>533</v>
      </c>
      <c r="G9340" t="s">
        <v>17</v>
      </c>
      <c r="H9340" s="2">
        <v>28814591.609999999</v>
      </c>
      <c r="I9340">
        <v>5.46</v>
      </c>
      <c r="J9340" s="2">
        <v>28814591.609999999</v>
      </c>
      <c r="K9340" s="2">
        <v>302897</v>
      </c>
      <c r="L9340">
        <v>95.13</v>
      </c>
      <c r="M9340" t="s">
        <v>154</v>
      </c>
      <c r="N9340" t="s">
        <v>31</v>
      </c>
      <c r="O9340" t="s">
        <v>20</v>
      </c>
    </row>
    <row r="9341" spans="1:15" x14ac:dyDescent="0.2">
      <c r="A9341" s="1" t="s">
        <v>632</v>
      </c>
      <c r="B9341" s="1">
        <v>46051</v>
      </c>
      <c r="C9341" t="s">
        <v>546</v>
      </c>
      <c r="D9341" t="s">
        <v>547</v>
      </c>
      <c r="F9341" t="s">
        <v>533</v>
      </c>
      <c r="G9341" t="s">
        <v>17</v>
      </c>
      <c r="H9341" s="2">
        <v>28247494.940000001</v>
      </c>
      <c r="I9341">
        <v>5.35</v>
      </c>
      <c r="J9341" s="2">
        <v>28247494.940000001</v>
      </c>
      <c r="K9341" s="2">
        <v>486728</v>
      </c>
      <c r="L9341">
        <v>58.04</v>
      </c>
      <c r="M9341" t="s">
        <v>539</v>
      </c>
      <c r="N9341" t="s">
        <v>540</v>
      </c>
      <c r="O9341" t="s">
        <v>541</v>
      </c>
    </row>
    <row r="9342" spans="1:15" x14ac:dyDescent="0.2">
      <c r="A9342" s="1" t="s">
        <v>632</v>
      </c>
      <c r="B9342" s="1">
        <v>46051</v>
      </c>
      <c r="C9342" t="s">
        <v>566</v>
      </c>
      <c r="D9342" t="s">
        <v>567</v>
      </c>
      <c r="F9342" t="s">
        <v>533</v>
      </c>
      <c r="G9342" t="s">
        <v>17</v>
      </c>
      <c r="H9342" s="2">
        <v>24654396.079999998</v>
      </c>
      <c r="I9342">
        <v>4.67</v>
      </c>
      <c r="J9342" s="2">
        <v>24654396.079999998</v>
      </c>
      <c r="K9342" s="2">
        <v>476140</v>
      </c>
      <c r="L9342">
        <v>51.78</v>
      </c>
      <c r="M9342" t="s">
        <v>539</v>
      </c>
      <c r="N9342" t="s">
        <v>540</v>
      </c>
      <c r="O9342" t="s">
        <v>541</v>
      </c>
    </row>
    <row r="9343" spans="1:15" x14ac:dyDescent="0.2">
      <c r="A9343" s="1" t="s">
        <v>632</v>
      </c>
      <c r="B9343" s="1">
        <v>46051</v>
      </c>
      <c r="C9343" t="s">
        <v>588</v>
      </c>
      <c r="D9343" t="s">
        <v>589</v>
      </c>
      <c r="F9343" t="s">
        <v>533</v>
      </c>
      <c r="G9343" t="s">
        <v>17</v>
      </c>
      <c r="H9343" s="2">
        <v>23919630.329999998</v>
      </c>
      <c r="I9343">
        <v>4.53</v>
      </c>
      <c r="J9343" s="2">
        <v>23919630.329999998</v>
      </c>
      <c r="K9343" s="2">
        <v>2180106</v>
      </c>
      <c r="L9343">
        <v>10.97</v>
      </c>
      <c r="M9343" t="s">
        <v>374</v>
      </c>
      <c r="N9343" t="s">
        <v>375</v>
      </c>
      <c r="O9343" t="s">
        <v>376</v>
      </c>
    </row>
    <row r="9344" spans="1:15" x14ac:dyDescent="0.2">
      <c r="A9344" s="1" t="s">
        <v>632</v>
      </c>
      <c r="B9344" s="1">
        <v>46051</v>
      </c>
      <c r="C9344" t="s">
        <v>537</v>
      </c>
      <c r="D9344" t="s">
        <v>538</v>
      </c>
      <c r="F9344" t="s">
        <v>533</v>
      </c>
      <c r="G9344" t="s">
        <v>17</v>
      </c>
      <c r="H9344" s="2">
        <v>22523937.210000001</v>
      </c>
      <c r="I9344">
        <v>4.2699999999999996</v>
      </c>
      <c r="J9344" s="2">
        <v>22523937.210000001</v>
      </c>
      <c r="K9344" s="2">
        <v>731839</v>
      </c>
      <c r="L9344">
        <v>30.78</v>
      </c>
      <c r="M9344" t="s">
        <v>539</v>
      </c>
      <c r="N9344" t="s">
        <v>540</v>
      </c>
      <c r="O9344" t="s">
        <v>541</v>
      </c>
    </row>
    <row r="9345" spans="1:15" x14ac:dyDescent="0.2">
      <c r="A9345" s="1" t="s">
        <v>632</v>
      </c>
      <c r="B9345" s="1">
        <v>46051</v>
      </c>
      <c r="C9345" t="s">
        <v>542</v>
      </c>
      <c r="D9345" t="s">
        <v>543</v>
      </c>
      <c r="F9345" t="s">
        <v>533</v>
      </c>
      <c r="G9345" t="s">
        <v>17</v>
      </c>
      <c r="H9345" s="2">
        <v>22026966.59</v>
      </c>
      <c r="I9345">
        <v>4.17</v>
      </c>
      <c r="J9345" s="2">
        <v>22026966.59</v>
      </c>
      <c r="K9345" s="2">
        <v>803516</v>
      </c>
      <c r="L9345">
        <v>27.41</v>
      </c>
      <c r="M9345" t="s">
        <v>539</v>
      </c>
      <c r="N9345" t="s">
        <v>540</v>
      </c>
      <c r="O9345" t="s">
        <v>541</v>
      </c>
    </row>
    <row r="9346" spans="1:15" x14ac:dyDescent="0.2">
      <c r="A9346" s="1" t="s">
        <v>632</v>
      </c>
      <c r="B9346" s="1">
        <v>46051</v>
      </c>
      <c r="C9346" t="s">
        <v>544</v>
      </c>
      <c r="D9346" t="s">
        <v>545</v>
      </c>
      <c r="F9346" t="s">
        <v>533</v>
      </c>
      <c r="G9346" t="s">
        <v>17</v>
      </c>
      <c r="H9346" s="2">
        <v>21700904.920000002</v>
      </c>
      <c r="I9346">
        <v>4.1100000000000003</v>
      </c>
      <c r="J9346" s="2">
        <v>21700904.920000002</v>
      </c>
      <c r="K9346" s="2">
        <v>416425</v>
      </c>
      <c r="L9346">
        <v>52.11</v>
      </c>
      <c r="M9346" t="s">
        <v>154</v>
      </c>
      <c r="N9346" t="s">
        <v>396</v>
      </c>
      <c r="O9346" t="s">
        <v>152</v>
      </c>
    </row>
    <row r="9347" spans="1:15" x14ac:dyDescent="0.2">
      <c r="A9347" s="1" t="s">
        <v>632</v>
      </c>
      <c r="B9347" s="1">
        <v>46051</v>
      </c>
      <c r="C9347" t="s">
        <v>551</v>
      </c>
      <c r="D9347" t="s">
        <v>552</v>
      </c>
      <c r="F9347" t="s">
        <v>533</v>
      </c>
      <c r="G9347" t="s">
        <v>17</v>
      </c>
      <c r="H9347" s="2">
        <v>20297710.739999998</v>
      </c>
      <c r="I9347">
        <v>3.85</v>
      </c>
      <c r="J9347" s="2">
        <v>20297710.739999998</v>
      </c>
      <c r="K9347" s="2">
        <v>97618</v>
      </c>
      <c r="L9347">
        <v>207.93</v>
      </c>
      <c r="M9347" t="s">
        <v>553</v>
      </c>
      <c r="N9347" t="s">
        <v>31</v>
      </c>
      <c r="O9347" t="s">
        <v>20</v>
      </c>
    </row>
    <row r="9348" spans="1:15" x14ac:dyDescent="0.2">
      <c r="A9348" s="1" t="s">
        <v>632</v>
      </c>
      <c r="B9348" s="1">
        <v>46051</v>
      </c>
      <c r="C9348" t="s">
        <v>572</v>
      </c>
      <c r="D9348" t="s">
        <v>573</v>
      </c>
      <c r="F9348" t="s">
        <v>533</v>
      </c>
      <c r="G9348" t="s">
        <v>17</v>
      </c>
      <c r="H9348" s="2">
        <v>18751462.870000001</v>
      </c>
      <c r="I9348">
        <v>3.55</v>
      </c>
      <c r="J9348" s="2">
        <v>18751462.870000001</v>
      </c>
      <c r="K9348" s="2">
        <v>2682233</v>
      </c>
      <c r="L9348">
        <v>6.99</v>
      </c>
      <c r="M9348" t="s">
        <v>154</v>
      </c>
      <c r="N9348" t="s">
        <v>396</v>
      </c>
      <c r="O9348" t="s">
        <v>152</v>
      </c>
    </row>
    <row r="9349" spans="1:15" x14ac:dyDescent="0.2">
      <c r="A9349" s="1" t="s">
        <v>632</v>
      </c>
      <c r="B9349" s="1">
        <v>46051</v>
      </c>
      <c r="C9349" t="s">
        <v>574</v>
      </c>
      <c r="D9349" t="s">
        <v>575</v>
      </c>
      <c r="F9349" t="s">
        <v>533</v>
      </c>
      <c r="G9349" t="s">
        <v>17</v>
      </c>
      <c r="H9349" s="2">
        <v>17148446.699999999</v>
      </c>
      <c r="I9349">
        <v>3.25</v>
      </c>
      <c r="J9349" s="2">
        <v>17148446.699999999</v>
      </c>
      <c r="K9349" s="2">
        <v>1012305</v>
      </c>
      <c r="L9349">
        <v>16.940000000000001</v>
      </c>
      <c r="M9349" t="s">
        <v>576</v>
      </c>
      <c r="N9349" t="s">
        <v>31</v>
      </c>
      <c r="O9349" t="s">
        <v>20</v>
      </c>
    </row>
    <row r="9350" spans="1:15" x14ac:dyDescent="0.2">
      <c r="A9350" s="1" t="s">
        <v>632</v>
      </c>
      <c r="B9350" s="1">
        <v>46051</v>
      </c>
      <c r="C9350" t="s">
        <v>558</v>
      </c>
      <c r="D9350" t="s">
        <v>559</v>
      </c>
      <c r="F9350" t="s">
        <v>533</v>
      </c>
      <c r="G9350" t="s">
        <v>17</v>
      </c>
      <c r="H9350" s="2">
        <v>15426159.460000001</v>
      </c>
      <c r="I9350">
        <v>2.92</v>
      </c>
      <c r="J9350" s="2">
        <v>15426159.460000001</v>
      </c>
      <c r="K9350" s="2">
        <v>146478</v>
      </c>
      <c r="L9350">
        <v>105.31</v>
      </c>
      <c r="M9350" t="s">
        <v>412</v>
      </c>
      <c r="N9350" t="s">
        <v>413</v>
      </c>
      <c r="O9350" t="s">
        <v>414</v>
      </c>
    </row>
    <row r="9351" spans="1:15" x14ac:dyDescent="0.2">
      <c r="A9351" s="1" t="s">
        <v>632</v>
      </c>
      <c r="B9351" s="1">
        <v>46051</v>
      </c>
      <c r="C9351" t="s">
        <v>562</v>
      </c>
      <c r="D9351" t="s">
        <v>563</v>
      </c>
      <c r="F9351" t="s">
        <v>533</v>
      </c>
      <c r="G9351" t="s">
        <v>17</v>
      </c>
      <c r="H9351" s="2">
        <v>11377382.49</v>
      </c>
      <c r="I9351">
        <v>2.16</v>
      </c>
      <c r="J9351" s="2">
        <v>11377382.49</v>
      </c>
      <c r="K9351" s="2">
        <v>425334</v>
      </c>
      <c r="L9351">
        <v>26.75</v>
      </c>
      <c r="M9351" t="s">
        <v>539</v>
      </c>
      <c r="N9351" t="s">
        <v>540</v>
      </c>
      <c r="O9351" t="s">
        <v>541</v>
      </c>
    </row>
    <row r="9352" spans="1:15" x14ac:dyDescent="0.2">
      <c r="A9352" s="1" t="s">
        <v>632</v>
      </c>
      <c r="B9352" s="1">
        <v>46051</v>
      </c>
      <c r="C9352" t="s">
        <v>564</v>
      </c>
      <c r="D9352" t="s">
        <v>565</v>
      </c>
      <c r="F9352" t="s">
        <v>533</v>
      </c>
      <c r="G9352" t="s">
        <v>17</v>
      </c>
      <c r="H9352" s="2">
        <v>9825632.7100000009</v>
      </c>
      <c r="I9352">
        <v>1.86</v>
      </c>
      <c r="J9352" s="2">
        <v>9825632.7100000009</v>
      </c>
      <c r="K9352" s="2">
        <v>710733</v>
      </c>
      <c r="L9352">
        <v>13.82</v>
      </c>
      <c r="M9352" t="s">
        <v>539</v>
      </c>
      <c r="N9352" t="s">
        <v>540</v>
      </c>
      <c r="O9352" t="s">
        <v>541</v>
      </c>
    </row>
    <row r="9353" spans="1:15" x14ac:dyDescent="0.2">
      <c r="A9353" s="1" t="s">
        <v>632</v>
      </c>
      <c r="B9353" s="1">
        <v>46051</v>
      </c>
      <c r="C9353" t="s">
        <v>568</v>
      </c>
      <c r="D9353" t="s">
        <v>569</v>
      </c>
      <c r="F9353" t="s">
        <v>533</v>
      </c>
      <c r="G9353" t="s">
        <v>17</v>
      </c>
      <c r="H9353" s="2">
        <v>8834009.4000000004</v>
      </c>
      <c r="I9353">
        <v>1.67</v>
      </c>
      <c r="J9353" s="2">
        <v>8834009.4000000004</v>
      </c>
      <c r="K9353" s="2">
        <v>718784</v>
      </c>
      <c r="L9353">
        <v>12.29</v>
      </c>
      <c r="M9353" t="s">
        <v>539</v>
      </c>
      <c r="N9353" t="s">
        <v>540</v>
      </c>
      <c r="O9353" t="s">
        <v>541</v>
      </c>
    </row>
    <row r="9354" spans="1:15" x14ac:dyDescent="0.2">
      <c r="A9354" s="1" t="s">
        <v>632</v>
      </c>
      <c r="B9354" s="1">
        <v>46051</v>
      </c>
      <c r="C9354" t="s">
        <v>570</v>
      </c>
      <c r="D9354" t="s">
        <v>571</v>
      </c>
      <c r="F9354" t="s">
        <v>533</v>
      </c>
      <c r="G9354" t="s">
        <v>17</v>
      </c>
      <c r="H9354" s="2">
        <v>7358274.8799999999</v>
      </c>
      <c r="I9354">
        <v>1.39</v>
      </c>
      <c r="J9354" s="2">
        <v>7358274.8799999999</v>
      </c>
      <c r="K9354" s="2">
        <v>494730</v>
      </c>
      <c r="L9354">
        <v>14.87</v>
      </c>
      <c r="M9354" t="s">
        <v>374</v>
      </c>
      <c r="N9354" t="s">
        <v>375</v>
      </c>
      <c r="O9354" t="s">
        <v>376</v>
      </c>
    </row>
    <row r="9355" spans="1:15" x14ac:dyDescent="0.2">
      <c r="A9355" s="1" t="s">
        <v>632</v>
      </c>
      <c r="B9355" s="1">
        <v>46051</v>
      </c>
      <c r="C9355" t="s">
        <v>608</v>
      </c>
      <c r="D9355" t="s">
        <v>609</v>
      </c>
      <c r="F9355" t="s">
        <v>533</v>
      </c>
      <c r="G9355" t="s">
        <v>17</v>
      </c>
      <c r="H9355" s="2">
        <v>6365303.7800000003</v>
      </c>
      <c r="I9355">
        <v>1.21</v>
      </c>
      <c r="J9355" s="2">
        <v>6365303.7800000003</v>
      </c>
      <c r="K9355" s="2">
        <v>14909500</v>
      </c>
      <c r="L9355">
        <v>0.43</v>
      </c>
      <c r="M9355" t="s">
        <v>524</v>
      </c>
      <c r="N9355" t="s">
        <v>525</v>
      </c>
      <c r="O9355" t="s">
        <v>526</v>
      </c>
    </row>
    <row r="9356" spans="1:15" x14ac:dyDescent="0.2">
      <c r="A9356" s="1" t="s">
        <v>632</v>
      </c>
      <c r="B9356" s="1">
        <v>46051</v>
      </c>
      <c r="C9356">
        <v>1208</v>
      </c>
      <c r="D9356" t="s">
        <v>579</v>
      </c>
      <c r="F9356" t="s">
        <v>533</v>
      </c>
      <c r="G9356" t="s">
        <v>17</v>
      </c>
      <c r="H9356" s="2">
        <v>6089796.6500000004</v>
      </c>
      <c r="I9356">
        <v>1.1499999999999999</v>
      </c>
      <c r="J9356" s="2">
        <v>6089796.6500000004</v>
      </c>
      <c r="K9356" s="2">
        <v>4180000</v>
      </c>
      <c r="L9356">
        <v>1.46</v>
      </c>
      <c r="M9356" t="s">
        <v>101</v>
      </c>
      <c r="N9356" t="s">
        <v>102</v>
      </c>
      <c r="O9356" t="s">
        <v>103</v>
      </c>
    </row>
    <row r="9357" spans="1:15" x14ac:dyDescent="0.2">
      <c r="A9357" s="1" t="s">
        <v>632</v>
      </c>
      <c r="B9357" s="1">
        <v>46051</v>
      </c>
      <c r="C9357" t="s">
        <v>20</v>
      </c>
      <c r="D9357" t="s">
        <v>104</v>
      </c>
      <c r="F9357" t="s">
        <v>106</v>
      </c>
      <c r="G9357" t="s">
        <v>107</v>
      </c>
      <c r="H9357" s="2">
        <v>4736369.57</v>
      </c>
      <c r="I9357">
        <v>0.9</v>
      </c>
      <c r="J9357" s="2">
        <v>4736369.57</v>
      </c>
      <c r="K9357" s="2">
        <v>4736370</v>
      </c>
      <c r="L9357">
        <v>100</v>
      </c>
      <c r="M9357" t="s">
        <v>18</v>
      </c>
      <c r="N9357" t="s">
        <v>108</v>
      </c>
      <c r="O9357" t="s">
        <v>20</v>
      </c>
    </row>
    <row r="9358" spans="1:15" x14ac:dyDescent="0.2">
      <c r="A9358" s="1" t="s">
        <v>632</v>
      </c>
      <c r="B9358" s="1">
        <v>46051</v>
      </c>
      <c r="C9358" t="s">
        <v>582</v>
      </c>
      <c r="D9358" t="s">
        <v>583</v>
      </c>
      <c r="F9358" t="s">
        <v>533</v>
      </c>
      <c r="G9358" t="s">
        <v>17</v>
      </c>
      <c r="H9358" s="2">
        <v>4183576.12</v>
      </c>
      <c r="I9358">
        <v>0.79</v>
      </c>
      <c r="J9358" s="2">
        <v>4183576.12</v>
      </c>
      <c r="K9358" s="2">
        <v>110741</v>
      </c>
      <c r="L9358">
        <v>37.78</v>
      </c>
      <c r="M9358" t="s">
        <v>539</v>
      </c>
      <c r="N9358" t="s">
        <v>540</v>
      </c>
      <c r="O9358" t="s">
        <v>541</v>
      </c>
    </row>
    <row r="9359" spans="1:15" x14ac:dyDescent="0.2">
      <c r="A9359" s="1" t="s">
        <v>632</v>
      </c>
      <c r="B9359" s="1">
        <v>46051</v>
      </c>
      <c r="C9359" t="s">
        <v>596</v>
      </c>
      <c r="D9359" t="s">
        <v>597</v>
      </c>
      <c r="F9359" t="s">
        <v>533</v>
      </c>
      <c r="G9359" t="s">
        <v>17</v>
      </c>
      <c r="H9359" s="2">
        <v>4124144.62</v>
      </c>
      <c r="I9359">
        <v>0.78</v>
      </c>
      <c r="J9359" s="2">
        <v>4124144.62</v>
      </c>
      <c r="K9359" s="2">
        <v>1262594</v>
      </c>
      <c r="L9359">
        <v>3.27</v>
      </c>
      <c r="M9359" t="s">
        <v>374</v>
      </c>
      <c r="N9359" t="s">
        <v>375</v>
      </c>
      <c r="O9359" t="s">
        <v>376</v>
      </c>
    </row>
    <row r="9360" spans="1:15" x14ac:dyDescent="0.2">
      <c r="A9360" s="1" t="s">
        <v>632</v>
      </c>
      <c r="B9360" s="1">
        <v>46051</v>
      </c>
      <c r="C9360" t="s">
        <v>584</v>
      </c>
      <c r="D9360" t="s">
        <v>585</v>
      </c>
      <c r="F9360" t="s">
        <v>533</v>
      </c>
      <c r="G9360" t="s">
        <v>17</v>
      </c>
      <c r="H9360" s="2">
        <v>3322209.85</v>
      </c>
      <c r="I9360">
        <v>0.63</v>
      </c>
      <c r="J9360" s="2">
        <v>3322209.85</v>
      </c>
      <c r="K9360" s="2">
        <v>145178</v>
      </c>
      <c r="L9360">
        <v>22.88</v>
      </c>
      <c r="M9360" t="s">
        <v>539</v>
      </c>
      <c r="N9360" t="s">
        <v>540</v>
      </c>
      <c r="O9360" t="s">
        <v>541</v>
      </c>
    </row>
    <row r="9361" spans="1:15" x14ac:dyDescent="0.2">
      <c r="A9361" s="1" t="s">
        <v>632</v>
      </c>
      <c r="B9361" s="1">
        <v>46051</v>
      </c>
      <c r="C9361" t="s">
        <v>586</v>
      </c>
      <c r="D9361" t="s">
        <v>587</v>
      </c>
      <c r="F9361" t="s">
        <v>533</v>
      </c>
      <c r="G9361" t="s">
        <v>17</v>
      </c>
      <c r="H9361" s="2">
        <v>3302324.19</v>
      </c>
      <c r="I9361">
        <v>0.63</v>
      </c>
      <c r="J9361" s="2">
        <v>3302324.19</v>
      </c>
      <c r="K9361" s="2">
        <v>385238</v>
      </c>
      <c r="L9361">
        <v>8.57</v>
      </c>
      <c r="M9361" t="s">
        <v>539</v>
      </c>
      <c r="N9361" t="s">
        <v>540</v>
      </c>
      <c r="O9361" t="s">
        <v>541</v>
      </c>
    </row>
    <row r="9362" spans="1:15" x14ac:dyDescent="0.2">
      <c r="A9362" s="1" t="s">
        <v>632</v>
      </c>
      <c r="B9362" s="1">
        <v>46051</v>
      </c>
      <c r="C9362">
        <v>1258</v>
      </c>
      <c r="D9362" t="s">
        <v>581</v>
      </c>
      <c r="F9362" t="s">
        <v>533</v>
      </c>
      <c r="G9362" t="s">
        <v>17</v>
      </c>
      <c r="H9362" s="2">
        <v>3246889.54</v>
      </c>
      <c r="I9362">
        <v>0.62</v>
      </c>
      <c r="J9362" s="2">
        <v>3246889.54</v>
      </c>
      <c r="K9362" s="2">
        <v>1390000</v>
      </c>
      <c r="L9362">
        <v>2.34</v>
      </c>
      <c r="M9362" t="s">
        <v>101</v>
      </c>
      <c r="N9362" t="s">
        <v>102</v>
      </c>
      <c r="O9362" t="s">
        <v>103</v>
      </c>
    </row>
    <row r="9363" spans="1:15" x14ac:dyDescent="0.2">
      <c r="A9363" s="1" t="s">
        <v>632</v>
      </c>
      <c r="B9363" s="1">
        <v>46051</v>
      </c>
      <c r="C9363">
        <v>601899</v>
      </c>
      <c r="D9363" t="s">
        <v>610</v>
      </c>
      <c r="F9363" t="s">
        <v>533</v>
      </c>
      <c r="G9363" t="s">
        <v>17</v>
      </c>
      <c r="H9363" s="2">
        <v>2179249.62</v>
      </c>
      <c r="I9363">
        <v>0.41</v>
      </c>
      <c r="J9363" s="2">
        <v>2179249.62</v>
      </c>
      <c r="K9363" s="2">
        <v>348700</v>
      </c>
      <c r="L9363">
        <v>6.25</v>
      </c>
      <c r="M9363" t="s">
        <v>101</v>
      </c>
      <c r="N9363" t="s">
        <v>604</v>
      </c>
      <c r="O9363" t="s">
        <v>167</v>
      </c>
    </row>
    <row r="9364" spans="1:15" x14ac:dyDescent="0.2">
      <c r="A9364" s="1" t="s">
        <v>632</v>
      </c>
      <c r="B9364" s="1">
        <v>46051</v>
      </c>
      <c r="C9364" t="s">
        <v>734</v>
      </c>
      <c r="D9364" t="s">
        <v>735</v>
      </c>
      <c r="F9364" t="s">
        <v>533</v>
      </c>
      <c r="G9364" t="s">
        <v>17</v>
      </c>
      <c r="H9364" s="2">
        <v>1806279.44</v>
      </c>
      <c r="I9364">
        <v>0.34</v>
      </c>
      <c r="J9364" s="2">
        <v>1806279.44</v>
      </c>
      <c r="K9364" s="2">
        <v>164329</v>
      </c>
      <c r="L9364">
        <v>10.99</v>
      </c>
      <c r="M9364" t="s">
        <v>539</v>
      </c>
      <c r="N9364" t="s">
        <v>540</v>
      </c>
      <c r="O9364" t="s">
        <v>541</v>
      </c>
    </row>
    <row r="9365" spans="1:15" x14ac:dyDescent="0.2">
      <c r="A9365" s="1" t="s">
        <v>632</v>
      </c>
      <c r="B9365" s="1">
        <v>46051</v>
      </c>
      <c r="C9365" t="s">
        <v>594</v>
      </c>
      <c r="D9365" t="s">
        <v>595</v>
      </c>
      <c r="F9365" t="s">
        <v>533</v>
      </c>
      <c r="G9365" t="s">
        <v>17</v>
      </c>
      <c r="H9365" s="2">
        <v>1799248.05</v>
      </c>
      <c r="I9365">
        <v>0.34</v>
      </c>
      <c r="J9365" s="2">
        <v>1799248.05</v>
      </c>
      <c r="K9365" s="2">
        <v>343517</v>
      </c>
      <c r="L9365">
        <v>5.24</v>
      </c>
      <c r="M9365" t="s">
        <v>539</v>
      </c>
      <c r="N9365" t="s">
        <v>540</v>
      </c>
      <c r="O9365" t="s">
        <v>541</v>
      </c>
    </row>
    <row r="9366" spans="1:15" x14ac:dyDescent="0.2">
      <c r="A9366" s="1" t="s">
        <v>632</v>
      </c>
      <c r="B9366" s="1">
        <v>46051</v>
      </c>
      <c r="C9366">
        <v>1515</v>
      </c>
      <c r="D9366" t="s">
        <v>602</v>
      </c>
      <c r="F9366" t="s">
        <v>533</v>
      </c>
      <c r="G9366" t="s">
        <v>17</v>
      </c>
      <c r="H9366" s="2">
        <v>1691186.57</v>
      </c>
      <c r="I9366">
        <v>0.32</v>
      </c>
      <c r="J9366" s="2">
        <v>1691186.57</v>
      </c>
      <c r="K9366" s="2">
        <v>71500</v>
      </c>
      <c r="L9366">
        <v>23.65</v>
      </c>
      <c r="M9366" t="s">
        <v>73</v>
      </c>
      <c r="N9366" t="s">
        <v>74</v>
      </c>
      <c r="O9366" t="s">
        <v>75</v>
      </c>
    </row>
    <row r="9367" spans="1:15" x14ac:dyDescent="0.2">
      <c r="A9367" s="1" t="s">
        <v>632</v>
      </c>
      <c r="B9367" s="1">
        <v>46051</v>
      </c>
      <c r="C9367" t="s">
        <v>590</v>
      </c>
      <c r="D9367" t="s">
        <v>591</v>
      </c>
      <c r="F9367" t="s">
        <v>533</v>
      </c>
      <c r="G9367" t="s">
        <v>17</v>
      </c>
      <c r="H9367" s="2">
        <v>1499721.37</v>
      </c>
      <c r="I9367">
        <v>0.28000000000000003</v>
      </c>
      <c r="J9367" s="2">
        <v>1499721.37</v>
      </c>
      <c r="K9367" s="2">
        <v>104967</v>
      </c>
      <c r="L9367">
        <v>14.29</v>
      </c>
      <c r="M9367" t="s">
        <v>154</v>
      </c>
      <c r="N9367" t="s">
        <v>396</v>
      </c>
      <c r="O9367" t="s">
        <v>152</v>
      </c>
    </row>
    <row r="9368" spans="1:15" x14ac:dyDescent="0.2">
      <c r="A9368" s="1" t="s">
        <v>632</v>
      </c>
      <c r="B9368" s="1">
        <v>46051</v>
      </c>
      <c r="C9368" t="s">
        <v>592</v>
      </c>
      <c r="D9368" t="s">
        <v>593</v>
      </c>
      <c r="F9368" t="s">
        <v>533</v>
      </c>
      <c r="G9368" t="s">
        <v>17</v>
      </c>
      <c r="H9368" s="2">
        <v>1346253.42</v>
      </c>
      <c r="I9368">
        <v>0.26</v>
      </c>
      <c r="J9368" s="2">
        <v>1346253.42</v>
      </c>
      <c r="K9368" s="2">
        <v>590587</v>
      </c>
      <c r="L9368">
        <v>2.2799999999999998</v>
      </c>
      <c r="M9368" t="s">
        <v>539</v>
      </c>
      <c r="N9368" t="s">
        <v>540</v>
      </c>
      <c r="O9368" t="s">
        <v>541</v>
      </c>
    </row>
    <row r="9369" spans="1:15" x14ac:dyDescent="0.2">
      <c r="A9369" s="1" t="s">
        <v>632</v>
      </c>
      <c r="B9369" s="1">
        <v>46051</v>
      </c>
      <c r="C9369">
        <v>600362</v>
      </c>
      <c r="D9369" t="s">
        <v>603</v>
      </c>
      <c r="F9369" t="s">
        <v>533</v>
      </c>
      <c r="G9369" t="s">
        <v>17</v>
      </c>
      <c r="H9369" s="2">
        <v>1334920.18</v>
      </c>
      <c r="I9369">
        <v>0.25</v>
      </c>
      <c r="J9369" s="2">
        <v>1334920.18</v>
      </c>
      <c r="K9369" s="2">
        <v>131700</v>
      </c>
      <c r="L9369">
        <v>10.14</v>
      </c>
      <c r="M9369" t="s">
        <v>101</v>
      </c>
      <c r="N9369" t="s">
        <v>604</v>
      </c>
      <c r="O9369" t="s">
        <v>167</v>
      </c>
    </row>
    <row r="9370" spans="1:15" x14ac:dyDescent="0.2">
      <c r="A9370" s="1" t="s">
        <v>632</v>
      </c>
      <c r="B9370" s="1">
        <v>46051</v>
      </c>
      <c r="C9370" t="s">
        <v>598</v>
      </c>
      <c r="D9370" t="s">
        <v>599</v>
      </c>
      <c r="F9370" t="s">
        <v>533</v>
      </c>
      <c r="G9370" t="s">
        <v>17</v>
      </c>
      <c r="H9370" s="2">
        <v>1161266.97</v>
      </c>
      <c r="I9370">
        <v>0.22</v>
      </c>
      <c r="J9370" s="2">
        <v>1161266.97</v>
      </c>
      <c r="K9370" s="2">
        <v>729748</v>
      </c>
      <c r="L9370">
        <v>1.59</v>
      </c>
      <c r="M9370" t="s">
        <v>374</v>
      </c>
      <c r="N9370" t="s">
        <v>375</v>
      </c>
      <c r="O9370" t="s">
        <v>376</v>
      </c>
    </row>
    <row r="9371" spans="1:15" x14ac:dyDescent="0.2">
      <c r="A9371" s="1" t="s">
        <v>632</v>
      </c>
      <c r="B9371" s="1">
        <v>46051</v>
      </c>
      <c r="C9371">
        <v>603993</v>
      </c>
      <c r="D9371" t="s">
        <v>618</v>
      </c>
      <c r="F9371" t="s">
        <v>533</v>
      </c>
      <c r="G9371" t="s">
        <v>17</v>
      </c>
      <c r="H9371" s="2">
        <v>1146531.71</v>
      </c>
      <c r="I9371">
        <v>0.22</v>
      </c>
      <c r="J9371" s="2">
        <v>1146531.71</v>
      </c>
      <c r="K9371" s="2">
        <v>294900</v>
      </c>
      <c r="L9371">
        <v>3.89</v>
      </c>
      <c r="M9371" t="s">
        <v>101</v>
      </c>
      <c r="N9371" t="s">
        <v>604</v>
      </c>
      <c r="O9371" t="s">
        <v>167</v>
      </c>
    </row>
    <row r="9372" spans="1:15" x14ac:dyDescent="0.2">
      <c r="A9372" s="1" t="s">
        <v>632</v>
      </c>
      <c r="B9372" s="1">
        <v>46051</v>
      </c>
      <c r="C9372" t="s">
        <v>600</v>
      </c>
      <c r="D9372" t="s">
        <v>601</v>
      </c>
      <c r="F9372" t="s">
        <v>533</v>
      </c>
      <c r="G9372" t="s">
        <v>17</v>
      </c>
      <c r="H9372" s="2">
        <v>1138673.8700000001</v>
      </c>
      <c r="I9372">
        <v>0.22</v>
      </c>
      <c r="J9372" s="2">
        <v>1138673.8700000001</v>
      </c>
      <c r="K9372" s="2">
        <v>106671</v>
      </c>
      <c r="L9372">
        <v>10.67</v>
      </c>
      <c r="M9372" t="s">
        <v>539</v>
      </c>
      <c r="N9372" t="s">
        <v>540</v>
      </c>
      <c r="O9372" t="s">
        <v>541</v>
      </c>
    </row>
    <row r="9373" spans="1:15" x14ac:dyDescent="0.2">
      <c r="A9373" s="1" t="s">
        <v>632</v>
      </c>
      <c r="B9373" s="1">
        <v>46051</v>
      </c>
      <c r="C9373" t="s">
        <v>605</v>
      </c>
      <c r="D9373" t="s">
        <v>606</v>
      </c>
      <c r="F9373" t="s">
        <v>533</v>
      </c>
      <c r="G9373" t="s">
        <v>17</v>
      </c>
      <c r="H9373" s="2">
        <v>1101903.8799999999</v>
      </c>
      <c r="I9373">
        <v>0.21</v>
      </c>
      <c r="J9373" s="2">
        <v>1101903.8799999999</v>
      </c>
      <c r="K9373" s="2">
        <v>283442</v>
      </c>
      <c r="L9373">
        <v>3.89</v>
      </c>
      <c r="M9373" t="s">
        <v>374</v>
      </c>
      <c r="N9373" t="s">
        <v>375</v>
      </c>
      <c r="O9373" t="s">
        <v>376</v>
      </c>
    </row>
    <row r="9374" spans="1:15" x14ac:dyDescent="0.2">
      <c r="A9374" s="1" t="s">
        <v>632</v>
      </c>
      <c r="B9374" s="1">
        <v>46051</v>
      </c>
      <c r="C9374">
        <v>601212</v>
      </c>
      <c r="D9374" t="s">
        <v>615</v>
      </c>
      <c r="F9374" t="s">
        <v>533</v>
      </c>
      <c r="G9374" t="s">
        <v>17</v>
      </c>
      <c r="H9374" s="2">
        <v>1005689.69</v>
      </c>
      <c r="I9374">
        <v>0.19</v>
      </c>
      <c r="J9374" s="2">
        <v>1005689.69</v>
      </c>
      <c r="K9374" s="2">
        <v>460300</v>
      </c>
      <c r="L9374">
        <v>2.1800000000000002</v>
      </c>
      <c r="M9374" t="s">
        <v>101</v>
      </c>
      <c r="N9374" t="s">
        <v>604</v>
      </c>
      <c r="O9374" t="s">
        <v>167</v>
      </c>
    </row>
    <row r="9375" spans="1:15" x14ac:dyDescent="0.2">
      <c r="A9375" s="1" t="s">
        <v>632</v>
      </c>
      <c r="B9375" s="1">
        <v>46051</v>
      </c>
      <c r="C9375">
        <v>601168</v>
      </c>
      <c r="D9375" t="s">
        <v>607</v>
      </c>
      <c r="F9375" t="s">
        <v>533</v>
      </c>
      <c r="G9375" t="s">
        <v>17</v>
      </c>
      <c r="H9375" s="2">
        <v>878901.53</v>
      </c>
      <c r="I9375">
        <v>0.17</v>
      </c>
      <c r="J9375" s="2">
        <v>878901.53</v>
      </c>
      <c r="K9375" s="2">
        <v>154500</v>
      </c>
      <c r="L9375">
        <v>5.69</v>
      </c>
      <c r="M9375" t="s">
        <v>101</v>
      </c>
      <c r="N9375" t="s">
        <v>604</v>
      </c>
      <c r="O9375" t="s">
        <v>167</v>
      </c>
    </row>
    <row r="9376" spans="1:15" x14ac:dyDescent="0.2">
      <c r="A9376" s="1" t="s">
        <v>632</v>
      </c>
      <c r="B9376" s="1">
        <v>46051</v>
      </c>
      <c r="C9376" t="s">
        <v>611</v>
      </c>
      <c r="D9376" t="s">
        <v>612</v>
      </c>
      <c r="F9376" t="s">
        <v>533</v>
      </c>
      <c r="G9376" t="s">
        <v>17</v>
      </c>
      <c r="H9376" s="2">
        <v>683492.88</v>
      </c>
      <c r="I9376">
        <v>0.13</v>
      </c>
      <c r="J9376" s="2">
        <v>683492.88</v>
      </c>
      <c r="K9376" s="2">
        <v>1773436</v>
      </c>
      <c r="L9376">
        <v>0.39</v>
      </c>
      <c r="M9376" t="s">
        <v>154</v>
      </c>
      <c r="N9376" t="s">
        <v>396</v>
      </c>
      <c r="O9376" t="s">
        <v>152</v>
      </c>
    </row>
    <row r="9377" spans="1:15" x14ac:dyDescent="0.2">
      <c r="A9377" s="1" t="s">
        <v>632</v>
      </c>
      <c r="B9377" s="1">
        <v>46051</v>
      </c>
      <c r="C9377" t="s">
        <v>613</v>
      </c>
      <c r="D9377" t="s">
        <v>614</v>
      </c>
      <c r="F9377" t="s">
        <v>533</v>
      </c>
      <c r="G9377" t="s">
        <v>17</v>
      </c>
      <c r="H9377" s="2">
        <v>599089.4</v>
      </c>
      <c r="I9377">
        <v>0.11</v>
      </c>
      <c r="J9377" s="2">
        <v>599089.4</v>
      </c>
      <c r="K9377" s="2">
        <v>192160</v>
      </c>
      <c r="L9377">
        <v>3.12</v>
      </c>
      <c r="M9377" t="s">
        <v>154</v>
      </c>
      <c r="N9377" t="s">
        <v>396</v>
      </c>
      <c r="O9377" t="s">
        <v>152</v>
      </c>
    </row>
    <row r="9378" spans="1:15" x14ac:dyDescent="0.2">
      <c r="A9378" s="1" t="s">
        <v>632</v>
      </c>
      <c r="B9378" s="1">
        <v>46051</v>
      </c>
      <c r="C9378">
        <v>878</v>
      </c>
      <c r="D9378" t="s">
        <v>616</v>
      </c>
      <c r="F9378" t="s">
        <v>533</v>
      </c>
      <c r="G9378" t="s">
        <v>17</v>
      </c>
      <c r="H9378" s="2">
        <v>544688.89</v>
      </c>
      <c r="I9378">
        <v>0.1</v>
      </c>
      <c r="J9378" s="2">
        <v>544688.89</v>
      </c>
      <c r="K9378" s="2">
        <v>128500</v>
      </c>
      <c r="L9378">
        <v>4.24</v>
      </c>
      <c r="M9378" t="s">
        <v>101</v>
      </c>
      <c r="N9378" t="s">
        <v>166</v>
      </c>
      <c r="O9378" t="s">
        <v>167</v>
      </c>
    </row>
    <row r="9379" spans="1:15" x14ac:dyDescent="0.2">
      <c r="A9379" s="1" t="s">
        <v>632</v>
      </c>
      <c r="B9379" s="1">
        <v>46051</v>
      </c>
      <c r="C9379">
        <v>737</v>
      </c>
      <c r="D9379" t="s">
        <v>617</v>
      </c>
      <c r="F9379" t="s">
        <v>533</v>
      </c>
      <c r="G9379" t="s">
        <v>17</v>
      </c>
      <c r="H9379" s="2">
        <v>356522.21</v>
      </c>
      <c r="I9379">
        <v>7.0000000000000007E-2</v>
      </c>
      <c r="J9379" s="2">
        <v>356522.21</v>
      </c>
      <c r="K9379" s="2">
        <v>120500</v>
      </c>
      <c r="L9379">
        <v>2.96</v>
      </c>
      <c r="M9379" t="s">
        <v>101</v>
      </c>
      <c r="N9379" t="s">
        <v>166</v>
      </c>
      <c r="O9379" t="s">
        <v>167</v>
      </c>
    </row>
    <row r="9380" spans="1:15" x14ac:dyDescent="0.2">
      <c r="A9380" s="1" t="s">
        <v>632</v>
      </c>
      <c r="B9380" s="1">
        <v>46051</v>
      </c>
      <c r="C9380">
        <v>600490</v>
      </c>
      <c r="D9380" t="s">
        <v>736</v>
      </c>
      <c r="F9380" t="s">
        <v>533</v>
      </c>
      <c r="G9380" t="s">
        <v>17</v>
      </c>
      <c r="H9380" s="2">
        <v>225489.04</v>
      </c>
      <c r="I9380">
        <v>0.04</v>
      </c>
      <c r="J9380" s="2">
        <v>225489.04</v>
      </c>
      <c r="K9380" s="2">
        <v>140600</v>
      </c>
      <c r="L9380">
        <v>1.6</v>
      </c>
      <c r="M9380" t="s">
        <v>101</v>
      </c>
      <c r="N9380" t="s">
        <v>604</v>
      </c>
      <c r="O9380" t="s">
        <v>167</v>
      </c>
    </row>
    <row r="9381" spans="1:15" x14ac:dyDescent="0.2">
      <c r="A9381" s="1" t="s">
        <v>632</v>
      </c>
      <c r="B9381" s="1">
        <v>46051</v>
      </c>
      <c r="C9381" t="s">
        <v>40</v>
      </c>
      <c r="D9381" t="s">
        <v>125</v>
      </c>
      <c r="F9381" t="s">
        <v>106</v>
      </c>
      <c r="G9381" t="s">
        <v>107</v>
      </c>
      <c r="H9381" s="2">
        <v>155335</v>
      </c>
      <c r="I9381">
        <v>0.03</v>
      </c>
      <c r="J9381" s="2">
        <v>155335</v>
      </c>
      <c r="K9381" s="2">
        <v>130211</v>
      </c>
      <c r="L9381">
        <v>119.29</v>
      </c>
      <c r="M9381" t="s">
        <v>126</v>
      </c>
      <c r="N9381" t="s">
        <v>108</v>
      </c>
      <c r="O9381" t="s">
        <v>40</v>
      </c>
    </row>
    <row r="9382" spans="1:15" x14ac:dyDescent="0.2">
      <c r="A9382" s="1" t="s">
        <v>632</v>
      </c>
      <c r="B9382" s="1">
        <v>46051</v>
      </c>
      <c r="C9382" t="s">
        <v>339</v>
      </c>
      <c r="D9382" t="s">
        <v>340</v>
      </c>
      <c r="F9382" t="s">
        <v>106</v>
      </c>
      <c r="G9382" t="s">
        <v>117</v>
      </c>
      <c r="H9382" s="2">
        <v>128000</v>
      </c>
      <c r="I9382">
        <v>0.02</v>
      </c>
      <c r="J9382" s="2">
        <v>128000</v>
      </c>
      <c r="K9382" s="2">
        <v>128000</v>
      </c>
      <c r="L9382">
        <v>100</v>
      </c>
      <c r="M9382" t="s">
        <v>18</v>
      </c>
      <c r="N9382" t="s">
        <v>108</v>
      </c>
      <c r="O9382" t="s">
        <v>20</v>
      </c>
    </row>
    <row r="9383" spans="1:15" x14ac:dyDescent="0.2">
      <c r="A9383" s="1" t="s">
        <v>632</v>
      </c>
      <c r="B9383" s="1">
        <v>46051</v>
      </c>
      <c r="C9383">
        <v>2362</v>
      </c>
      <c r="D9383" t="s">
        <v>619</v>
      </c>
      <c r="F9383" t="s">
        <v>533</v>
      </c>
      <c r="G9383" t="s">
        <v>17</v>
      </c>
      <c r="H9383" s="2">
        <v>70262.8</v>
      </c>
      <c r="I9383">
        <v>0.01</v>
      </c>
      <c r="J9383" s="2">
        <v>70262.8</v>
      </c>
      <c r="K9383" s="2">
        <v>1071000</v>
      </c>
      <c r="L9383">
        <v>7.0000000000000007E-2</v>
      </c>
      <c r="M9383" t="s">
        <v>101</v>
      </c>
      <c r="N9383" t="s">
        <v>102</v>
      </c>
      <c r="O9383" t="s">
        <v>103</v>
      </c>
    </row>
    <row r="9384" spans="1:15" x14ac:dyDescent="0.2">
      <c r="A9384" s="1" t="s">
        <v>632</v>
      </c>
      <c r="B9384" s="1">
        <v>46051</v>
      </c>
      <c r="C9384" t="s">
        <v>622</v>
      </c>
      <c r="D9384" t="s">
        <v>623</v>
      </c>
      <c r="F9384" t="s">
        <v>106</v>
      </c>
      <c r="G9384" t="s">
        <v>107</v>
      </c>
      <c r="H9384" s="2">
        <v>3890.13</v>
      </c>
      <c r="I9384">
        <v>0</v>
      </c>
      <c r="J9384" s="2">
        <v>3890.13</v>
      </c>
      <c r="K9384" s="2">
        <v>20352</v>
      </c>
      <c r="L9384">
        <v>19.11</v>
      </c>
      <c r="M9384" t="s">
        <v>576</v>
      </c>
      <c r="N9384" t="s">
        <v>108</v>
      </c>
      <c r="O9384" t="s">
        <v>622</v>
      </c>
    </row>
    <row r="9385" spans="1:15" x14ac:dyDescent="0.2">
      <c r="A9385" s="1" t="s">
        <v>632</v>
      </c>
      <c r="B9385" s="1">
        <v>46051</v>
      </c>
      <c r="C9385" t="s">
        <v>526</v>
      </c>
      <c r="D9385" t="s">
        <v>631</v>
      </c>
      <c r="F9385" t="s">
        <v>106</v>
      </c>
      <c r="G9385" t="s">
        <v>174</v>
      </c>
      <c r="H9385">
        <v>38.22</v>
      </c>
      <c r="I9385">
        <v>0</v>
      </c>
      <c r="J9385">
        <v>38.22</v>
      </c>
      <c r="K9385" s="2">
        <v>1129100000</v>
      </c>
      <c r="L9385">
        <v>1</v>
      </c>
      <c r="M9385" t="s">
        <v>18</v>
      </c>
      <c r="N9385" t="s">
        <v>108</v>
      </c>
      <c r="O9385" t="s">
        <v>20</v>
      </c>
    </row>
    <row r="9386" spans="1:15" x14ac:dyDescent="0.2">
      <c r="A9386" s="1" t="s">
        <v>632</v>
      </c>
      <c r="B9386" s="1">
        <v>46051</v>
      </c>
      <c r="C9386" t="s">
        <v>541</v>
      </c>
      <c r="D9386" t="s">
        <v>624</v>
      </c>
      <c r="F9386" t="s">
        <v>106</v>
      </c>
      <c r="G9386" t="s">
        <v>174</v>
      </c>
      <c r="H9386">
        <v>-12.59</v>
      </c>
      <c r="I9386">
        <v>0</v>
      </c>
      <c r="J9386">
        <v>-12.59</v>
      </c>
      <c r="K9386" s="2">
        <v>2078728</v>
      </c>
      <c r="L9386">
        <v>1</v>
      </c>
      <c r="M9386" t="s">
        <v>18</v>
      </c>
      <c r="N9386" t="s">
        <v>108</v>
      </c>
      <c r="O9386" t="s">
        <v>20</v>
      </c>
    </row>
    <row r="9387" spans="1:15" x14ac:dyDescent="0.2">
      <c r="A9387" s="1" t="s">
        <v>632</v>
      </c>
      <c r="B9387" s="1">
        <v>46051</v>
      </c>
      <c r="C9387" t="s">
        <v>152</v>
      </c>
      <c r="D9387" t="s">
        <v>345</v>
      </c>
      <c r="F9387" t="s">
        <v>106</v>
      </c>
      <c r="G9387" t="s">
        <v>174</v>
      </c>
      <c r="H9387">
        <v>-9.07</v>
      </c>
      <c r="I9387">
        <v>0</v>
      </c>
      <c r="J9387">
        <v>-9.07</v>
      </c>
      <c r="K9387" s="2">
        <v>647744</v>
      </c>
      <c r="L9387">
        <v>1</v>
      </c>
      <c r="M9387" t="s">
        <v>18</v>
      </c>
      <c r="N9387" t="s">
        <v>108</v>
      </c>
      <c r="O9387" t="s">
        <v>20</v>
      </c>
    </row>
    <row r="9388" spans="1:15" x14ac:dyDescent="0.2">
      <c r="A9388" s="1" t="s">
        <v>632</v>
      </c>
      <c r="B9388" s="1">
        <v>46051</v>
      </c>
      <c r="C9388" t="s">
        <v>376</v>
      </c>
      <c r="D9388" t="s">
        <v>628</v>
      </c>
      <c r="F9388" t="s">
        <v>106</v>
      </c>
      <c r="G9388" t="s">
        <v>174</v>
      </c>
      <c r="H9388">
        <v>-6.93</v>
      </c>
      <c r="I9388">
        <v>0</v>
      </c>
      <c r="J9388">
        <v>-6.93</v>
      </c>
      <c r="K9388" s="2">
        <v>1155319</v>
      </c>
      <c r="L9388">
        <v>1</v>
      </c>
      <c r="M9388" t="s">
        <v>18</v>
      </c>
      <c r="N9388" t="s">
        <v>108</v>
      </c>
      <c r="O9388" t="s">
        <v>20</v>
      </c>
    </row>
    <row r="9389" spans="1:15" x14ac:dyDescent="0.2">
      <c r="A9389" s="1" t="s">
        <v>632</v>
      </c>
      <c r="B9389" s="1">
        <v>46051</v>
      </c>
      <c r="C9389" t="s">
        <v>536</v>
      </c>
      <c r="D9389" t="s">
        <v>629</v>
      </c>
      <c r="F9389" t="s">
        <v>106</v>
      </c>
      <c r="G9389" t="s">
        <v>174</v>
      </c>
      <c r="H9389">
        <v>-6.03</v>
      </c>
      <c r="I9389">
        <v>0</v>
      </c>
      <c r="J9389">
        <v>-6.03</v>
      </c>
      <c r="K9389" s="2">
        <v>7258185</v>
      </c>
      <c r="L9389">
        <v>1</v>
      </c>
      <c r="M9389" t="s">
        <v>18</v>
      </c>
      <c r="N9389" t="s">
        <v>108</v>
      </c>
      <c r="O9389" t="s">
        <v>20</v>
      </c>
    </row>
    <row r="9390" spans="1:15" x14ac:dyDescent="0.2">
      <c r="A9390" s="1" t="s">
        <v>632</v>
      </c>
      <c r="B9390" s="1">
        <v>46051</v>
      </c>
      <c r="C9390" t="s">
        <v>168</v>
      </c>
      <c r="D9390" t="s">
        <v>177</v>
      </c>
      <c r="F9390" t="s">
        <v>106</v>
      </c>
      <c r="G9390" t="s">
        <v>174</v>
      </c>
      <c r="H9390">
        <v>-3.97</v>
      </c>
      <c r="I9390">
        <v>0</v>
      </c>
      <c r="J9390">
        <v>-3.97</v>
      </c>
      <c r="K9390" s="2">
        <v>119761</v>
      </c>
      <c r="L9390">
        <v>1</v>
      </c>
      <c r="M9390" t="s">
        <v>18</v>
      </c>
      <c r="N9390" t="s">
        <v>108</v>
      </c>
      <c r="O9390" t="s">
        <v>20</v>
      </c>
    </row>
    <row r="9391" spans="1:15" x14ac:dyDescent="0.2">
      <c r="A9391" s="1" t="s">
        <v>632</v>
      </c>
      <c r="B9391" s="1">
        <v>46051</v>
      </c>
      <c r="C9391" t="s">
        <v>414</v>
      </c>
      <c r="D9391" t="s">
        <v>630</v>
      </c>
      <c r="F9391" t="s">
        <v>106</v>
      </c>
      <c r="G9391" t="s">
        <v>174</v>
      </c>
      <c r="H9391">
        <v>-1.19</v>
      </c>
      <c r="I9391">
        <v>0</v>
      </c>
      <c r="J9391">
        <v>-1.19</v>
      </c>
      <c r="K9391" s="2">
        <v>526220</v>
      </c>
      <c r="L9391">
        <v>1</v>
      </c>
      <c r="M9391" t="s">
        <v>18</v>
      </c>
      <c r="N9391" t="s">
        <v>108</v>
      </c>
      <c r="O9391" t="s">
        <v>20</v>
      </c>
    </row>
    <row r="9392" spans="1:15" x14ac:dyDescent="0.2">
      <c r="A9392" s="1" t="s">
        <v>632</v>
      </c>
      <c r="B9392" s="1">
        <v>46051</v>
      </c>
      <c r="C9392" t="s">
        <v>103</v>
      </c>
      <c r="D9392" t="s">
        <v>178</v>
      </c>
      <c r="F9392" t="s">
        <v>106</v>
      </c>
      <c r="G9392" t="s">
        <v>174</v>
      </c>
      <c r="H9392">
        <v>-0.77</v>
      </c>
      <c r="I9392">
        <v>0</v>
      </c>
      <c r="J9392">
        <v>-0.77</v>
      </c>
      <c r="K9392" s="2">
        <v>747090</v>
      </c>
      <c r="L9392">
        <v>1</v>
      </c>
      <c r="M9392" t="s">
        <v>18</v>
      </c>
      <c r="N9392" t="s">
        <v>108</v>
      </c>
      <c r="O9392" t="s">
        <v>20</v>
      </c>
    </row>
    <row r="9393" spans="1:15" x14ac:dyDescent="0.2">
      <c r="A9393" s="1" t="s">
        <v>632</v>
      </c>
      <c r="B9393" s="1">
        <v>46051</v>
      </c>
      <c r="C9393" t="s">
        <v>168</v>
      </c>
      <c r="D9393" t="s">
        <v>177</v>
      </c>
      <c r="F9393" t="s">
        <v>106</v>
      </c>
      <c r="G9393" t="s">
        <v>174</v>
      </c>
      <c r="H9393">
        <v>-0.63</v>
      </c>
      <c r="I9393">
        <v>0</v>
      </c>
      <c r="J9393">
        <v>-0.63</v>
      </c>
      <c r="K9393" s="2">
        <v>549986</v>
      </c>
      <c r="L9393">
        <v>1</v>
      </c>
      <c r="M9393" t="s">
        <v>18</v>
      </c>
      <c r="N9393" t="s">
        <v>108</v>
      </c>
      <c r="O9393" t="s">
        <v>20</v>
      </c>
    </row>
    <row r="9394" spans="1:15" x14ac:dyDescent="0.2">
      <c r="A9394" s="1" t="s">
        <v>632</v>
      </c>
      <c r="B9394" s="1">
        <v>46051</v>
      </c>
      <c r="C9394" t="s">
        <v>75</v>
      </c>
      <c r="D9394" t="s">
        <v>176</v>
      </c>
      <c r="F9394" t="s">
        <v>106</v>
      </c>
      <c r="G9394" t="s">
        <v>174</v>
      </c>
      <c r="H9394">
        <v>-0.18</v>
      </c>
      <c r="I9394">
        <v>0</v>
      </c>
      <c r="J9394">
        <v>-0.18</v>
      </c>
      <c r="K9394" s="2">
        <v>2812000</v>
      </c>
      <c r="L9394">
        <v>1</v>
      </c>
      <c r="M9394" t="s">
        <v>18</v>
      </c>
      <c r="N9394" t="s">
        <v>108</v>
      </c>
      <c r="O9394" t="s">
        <v>20</v>
      </c>
    </row>
    <row r="9395" spans="1:15" x14ac:dyDescent="0.2">
      <c r="A9395" s="1" t="s">
        <v>632</v>
      </c>
      <c r="B9395" s="1">
        <v>46051</v>
      </c>
      <c r="C9395" t="s">
        <v>721</v>
      </c>
      <c r="D9395" t="s">
        <v>722</v>
      </c>
      <c r="F9395" t="s">
        <v>106</v>
      </c>
      <c r="G9395" t="s">
        <v>132</v>
      </c>
      <c r="H9395">
        <v>0</v>
      </c>
      <c r="I9395">
        <v>0</v>
      </c>
      <c r="J9395" s="2">
        <v>213020</v>
      </c>
      <c r="K9395">
        <v>2</v>
      </c>
      <c r="L9395" s="2">
        <v>1065.0999999999999</v>
      </c>
      <c r="M9395" t="s">
        <v>108</v>
      </c>
      <c r="N9395" t="s">
        <v>133</v>
      </c>
      <c r="O9395" t="s">
        <v>20</v>
      </c>
    </row>
    <row r="9396" spans="1:15" x14ac:dyDescent="0.2">
      <c r="A9396" s="1" t="s">
        <v>632</v>
      </c>
      <c r="B9396" s="1">
        <v>46051</v>
      </c>
      <c r="C9396" t="s">
        <v>723</v>
      </c>
      <c r="D9396" t="s">
        <v>724</v>
      </c>
      <c r="F9396" t="s">
        <v>106</v>
      </c>
      <c r="G9396" t="s">
        <v>132</v>
      </c>
      <c r="H9396">
        <v>0</v>
      </c>
      <c r="I9396">
        <v>0</v>
      </c>
      <c r="J9396" s="2">
        <v>1005048.45</v>
      </c>
      <c r="K9396">
        <v>22</v>
      </c>
      <c r="L9396">
        <v>913.68</v>
      </c>
      <c r="M9396" t="s">
        <v>126</v>
      </c>
      <c r="N9396" t="s">
        <v>627</v>
      </c>
      <c r="O9396" t="s">
        <v>40</v>
      </c>
    </row>
    <row r="9397" spans="1:15" x14ac:dyDescent="0.2">
      <c r="A9397" s="1" t="s">
        <v>632</v>
      </c>
      <c r="B9397" s="1">
        <v>46051</v>
      </c>
      <c r="C9397" t="s">
        <v>414</v>
      </c>
      <c r="D9397" t="s">
        <v>630</v>
      </c>
      <c r="F9397" t="s">
        <v>106</v>
      </c>
      <c r="G9397" t="s">
        <v>174</v>
      </c>
      <c r="H9397">
        <v>-191.49</v>
      </c>
      <c r="I9397">
        <v>0</v>
      </c>
      <c r="J9397">
        <v>-191.49</v>
      </c>
      <c r="K9397" s="2">
        <v>190051</v>
      </c>
      <c r="L9397">
        <v>1</v>
      </c>
      <c r="M9397" t="s">
        <v>18</v>
      </c>
      <c r="N9397" t="s">
        <v>108</v>
      </c>
      <c r="O9397" t="s">
        <v>20</v>
      </c>
    </row>
    <row r="9398" spans="1:15" x14ac:dyDescent="0.2">
      <c r="A9398" s="1" t="s">
        <v>632</v>
      </c>
      <c r="B9398" s="1">
        <v>46051</v>
      </c>
      <c r="C9398" t="s">
        <v>75</v>
      </c>
      <c r="D9398" t="s">
        <v>114</v>
      </c>
      <c r="F9398" t="s">
        <v>106</v>
      </c>
      <c r="G9398" t="s">
        <v>107</v>
      </c>
      <c r="H9398" s="2">
        <v>-11952.84</v>
      </c>
      <c r="I9398">
        <v>0</v>
      </c>
      <c r="J9398" s="2">
        <v>-11952.84</v>
      </c>
      <c r="K9398" s="2">
        <v>-1826813</v>
      </c>
      <c r="L9398">
        <v>0.65</v>
      </c>
      <c r="M9398" t="s">
        <v>73</v>
      </c>
      <c r="N9398" t="s">
        <v>108</v>
      </c>
      <c r="O9398" t="s">
        <v>75</v>
      </c>
    </row>
    <row r="9399" spans="1:15" x14ac:dyDescent="0.2">
      <c r="A9399" s="1" t="s">
        <v>632</v>
      </c>
      <c r="B9399" s="1">
        <v>46051</v>
      </c>
      <c r="C9399" t="s">
        <v>526</v>
      </c>
      <c r="D9399" t="s">
        <v>528</v>
      </c>
      <c r="F9399" t="s">
        <v>106</v>
      </c>
      <c r="G9399" t="s">
        <v>107</v>
      </c>
      <c r="H9399" s="2">
        <v>-39526.620000000003</v>
      </c>
      <c r="I9399">
        <v>-0.01</v>
      </c>
      <c r="J9399" s="2">
        <v>-39526.620000000003</v>
      </c>
      <c r="K9399" s="2">
        <v>-661971988</v>
      </c>
      <c r="L9399">
        <v>0.01</v>
      </c>
      <c r="M9399" t="s">
        <v>524</v>
      </c>
      <c r="N9399" t="s">
        <v>108</v>
      </c>
      <c r="O9399" t="s">
        <v>526</v>
      </c>
    </row>
    <row r="9400" spans="1:15" x14ac:dyDescent="0.2">
      <c r="A9400" s="1" t="s">
        <v>632</v>
      </c>
      <c r="B9400" s="1">
        <v>46051</v>
      </c>
      <c r="C9400" t="s">
        <v>168</v>
      </c>
      <c r="D9400" t="s">
        <v>169</v>
      </c>
      <c r="F9400" t="s">
        <v>106</v>
      </c>
      <c r="G9400" t="s">
        <v>107</v>
      </c>
      <c r="H9400" s="2">
        <v>-49650.22</v>
      </c>
      <c r="I9400">
        <v>-0.01</v>
      </c>
      <c r="J9400" s="2">
        <v>-49650.22</v>
      </c>
      <c r="K9400" s="2">
        <v>-345188</v>
      </c>
      <c r="L9400">
        <v>14.38</v>
      </c>
      <c r="M9400" t="s">
        <v>101</v>
      </c>
      <c r="N9400" t="s">
        <v>108</v>
      </c>
      <c r="O9400" t="s">
        <v>168</v>
      </c>
    </row>
    <row r="9401" spans="1:15" x14ac:dyDescent="0.2">
      <c r="A9401" s="1" t="s">
        <v>632</v>
      </c>
      <c r="B9401" s="1">
        <v>46051</v>
      </c>
      <c r="C9401" t="s">
        <v>103</v>
      </c>
      <c r="D9401" t="s">
        <v>127</v>
      </c>
      <c r="F9401" t="s">
        <v>106</v>
      </c>
      <c r="G9401" t="s">
        <v>107</v>
      </c>
      <c r="H9401" s="2">
        <v>-85313.89</v>
      </c>
      <c r="I9401">
        <v>-0.02</v>
      </c>
      <c r="J9401" s="2">
        <v>-85313.89</v>
      </c>
      <c r="K9401" s="2">
        <v>-665815</v>
      </c>
      <c r="L9401">
        <v>12.81</v>
      </c>
      <c r="M9401" t="s">
        <v>128</v>
      </c>
      <c r="N9401" t="s">
        <v>108</v>
      </c>
      <c r="O9401" t="s">
        <v>103</v>
      </c>
    </row>
    <row r="9402" spans="1:15" x14ac:dyDescent="0.2">
      <c r="A9402" s="1" t="s">
        <v>632</v>
      </c>
      <c r="B9402" s="1">
        <v>46051</v>
      </c>
      <c r="C9402" t="s">
        <v>414</v>
      </c>
      <c r="D9402" t="s">
        <v>499</v>
      </c>
      <c r="F9402" t="s">
        <v>106</v>
      </c>
      <c r="G9402" t="s">
        <v>107</v>
      </c>
      <c r="H9402" s="2">
        <v>-149273.04999999999</v>
      </c>
      <c r="I9402">
        <v>-0.03</v>
      </c>
      <c r="J9402" s="2">
        <v>-149273.04999999999</v>
      </c>
      <c r="K9402" s="2">
        <v>-527135</v>
      </c>
      <c r="L9402">
        <v>28.32</v>
      </c>
      <c r="M9402" t="s">
        <v>412</v>
      </c>
      <c r="N9402" t="s">
        <v>108</v>
      </c>
      <c r="O9402" t="s">
        <v>414</v>
      </c>
    </row>
    <row r="9403" spans="1:15" x14ac:dyDescent="0.2">
      <c r="A9403" s="1" t="s">
        <v>632</v>
      </c>
      <c r="B9403" s="1">
        <v>46051</v>
      </c>
      <c r="C9403" t="s">
        <v>536</v>
      </c>
      <c r="D9403" t="s">
        <v>580</v>
      </c>
      <c r="F9403" t="s">
        <v>106</v>
      </c>
      <c r="G9403" t="s">
        <v>107</v>
      </c>
      <c r="H9403" s="2">
        <v>-324673.03999999998</v>
      </c>
      <c r="I9403">
        <v>-0.06</v>
      </c>
      <c r="J9403" s="2">
        <v>-324673.03999999998</v>
      </c>
      <c r="K9403" s="2">
        <v>-5626421</v>
      </c>
      <c r="L9403">
        <v>5.77</v>
      </c>
      <c r="M9403" t="s">
        <v>534</v>
      </c>
      <c r="N9403" t="s">
        <v>108</v>
      </c>
      <c r="O9403" t="s">
        <v>536</v>
      </c>
    </row>
    <row r="9404" spans="1:15" x14ac:dyDescent="0.2">
      <c r="A9404" s="1" t="s">
        <v>632</v>
      </c>
      <c r="B9404" s="1">
        <v>46051</v>
      </c>
      <c r="C9404" t="s">
        <v>376</v>
      </c>
      <c r="D9404" t="s">
        <v>495</v>
      </c>
      <c r="F9404" t="s">
        <v>106</v>
      </c>
      <c r="G9404" t="s">
        <v>107</v>
      </c>
      <c r="H9404" s="2">
        <v>-802657.92</v>
      </c>
      <c r="I9404">
        <v>-0.15</v>
      </c>
      <c r="J9404" s="2">
        <v>-802657.92</v>
      </c>
      <c r="K9404" s="2">
        <v>-1150022</v>
      </c>
      <c r="L9404">
        <v>69.790000000000006</v>
      </c>
      <c r="M9404" t="s">
        <v>374</v>
      </c>
      <c r="N9404" t="s">
        <v>108</v>
      </c>
      <c r="O9404" t="s">
        <v>376</v>
      </c>
    </row>
    <row r="9405" spans="1:15" x14ac:dyDescent="0.2">
      <c r="A9405" s="1" t="s">
        <v>632</v>
      </c>
      <c r="B9405" s="1">
        <v>46051</v>
      </c>
      <c r="C9405" t="s">
        <v>152</v>
      </c>
      <c r="D9405" t="s">
        <v>153</v>
      </c>
      <c r="F9405" t="s">
        <v>106</v>
      </c>
      <c r="G9405" t="s">
        <v>107</v>
      </c>
      <c r="H9405" s="2">
        <v>-869261.15</v>
      </c>
      <c r="I9405">
        <v>-0.16</v>
      </c>
      <c r="J9405" s="2">
        <v>-869261.15</v>
      </c>
      <c r="K9405" s="2">
        <v>-631524</v>
      </c>
      <c r="L9405">
        <v>137.63999999999999</v>
      </c>
      <c r="M9405" t="s">
        <v>154</v>
      </c>
      <c r="N9405" t="s">
        <v>108</v>
      </c>
      <c r="O9405" t="s">
        <v>152</v>
      </c>
    </row>
    <row r="9406" spans="1:15" x14ac:dyDescent="0.2">
      <c r="A9406" s="1" t="s">
        <v>632</v>
      </c>
      <c r="B9406" s="1">
        <v>46051</v>
      </c>
      <c r="C9406" t="s">
        <v>541</v>
      </c>
      <c r="D9406" t="s">
        <v>550</v>
      </c>
      <c r="F9406" t="s">
        <v>106</v>
      </c>
      <c r="G9406" t="s">
        <v>107</v>
      </c>
      <c r="H9406" s="2">
        <v>-1459369.13</v>
      </c>
      <c r="I9406">
        <v>-0.28000000000000003</v>
      </c>
      <c r="J9406" s="2">
        <v>-1459369.13</v>
      </c>
      <c r="K9406" s="2">
        <v>-1978248</v>
      </c>
      <c r="L9406">
        <v>73.77</v>
      </c>
      <c r="M9406" t="s">
        <v>539</v>
      </c>
      <c r="N9406" t="s">
        <v>108</v>
      </c>
      <c r="O9406" t="s">
        <v>541</v>
      </c>
    </row>
    <row r="9407" spans="1:15" x14ac:dyDescent="0.2">
      <c r="A9407" s="1" t="s">
        <v>186</v>
      </c>
      <c r="B9407" s="1">
        <v>46051</v>
      </c>
      <c r="C9407" t="s">
        <v>58</v>
      </c>
      <c r="D9407" t="s">
        <v>59</v>
      </c>
      <c r="E9407" t="s">
        <v>15</v>
      </c>
      <c r="F9407" t="s">
        <v>16</v>
      </c>
      <c r="G9407" t="s">
        <v>17</v>
      </c>
      <c r="H9407" s="2">
        <v>34336329.890000001</v>
      </c>
      <c r="I9407">
        <v>6.99</v>
      </c>
      <c r="J9407" s="2">
        <v>34336329.890000001</v>
      </c>
      <c r="K9407" s="2">
        <v>78791</v>
      </c>
      <c r="L9407">
        <v>435.79</v>
      </c>
      <c r="M9407" t="s">
        <v>18</v>
      </c>
      <c r="N9407" t="s">
        <v>19</v>
      </c>
      <c r="O9407" t="s">
        <v>20</v>
      </c>
    </row>
    <row r="9408" spans="1:15" x14ac:dyDescent="0.2">
      <c r="A9408" s="1" t="s">
        <v>186</v>
      </c>
      <c r="B9408" s="1">
        <v>46051</v>
      </c>
      <c r="C9408">
        <v>5930</v>
      </c>
      <c r="D9408" t="s">
        <v>50</v>
      </c>
      <c r="E9408" t="s">
        <v>15</v>
      </c>
      <c r="F9408" t="s">
        <v>16</v>
      </c>
      <c r="G9408" t="s">
        <v>17</v>
      </c>
      <c r="H9408" s="2">
        <v>28140585.93</v>
      </c>
      <c r="I9408">
        <v>5.72</v>
      </c>
      <c r="J9408" s="2">
        <v>28140585.93</v>
      </c>
      <c r="K9408" s="2">
        <v>249728</v>
      </c>
      <c r="L9408">
        <v>112.68</v>
      </c>
      <c r="M9408" t="s">
        <v>51</v>
      </c>
      <c r="N9408" t="s">
        <v>52</v>
      </c>
      <c r="O9408" t="s">
        <v>53</v>
      </c>
    </row>
    <row r="9409" spans="1:15" x14ac:dyDescent="0.2">
      <c r="A9409" s="1" t="s">
        <v>186</v>
      </c>
      <c r="B9409" s="1">
        <v>46051</v>
      </c>
      <c r="C9409" t="s">
        <v>36</v>
      </c>
      <c r="D9409" t="s">
        <v>37</v>
      </c>
      <c r="E9409" t="s">
        <v>15</v>
      </c>
      <c r="F9409" t="s">
        <v>16</v>
      </c>
      <c r="G9409" t="s">
        <v>17</v>
      </c>
      <c r="H9409" s="2">
        <v>26200283.670000002</v>
      </c>
      <c r="I9409">
        <v>5.33</v>
      </c>
      <c r="J9409" s="2">
        <v>26200283.670000002</v>
      </c>
      <c r="K9409" s="2">
        <v>18425</v>
      </c>
      <c r="L9409" s="2">
        <v>1421.99</v>
      </c>
      <c r="M9409" t="s">
        <v>38</v>
      </c>
      <c r="N9409" t="s">
        <v>39</v>
      </c>
      <c r="O9409" t="s">
        <v>40</v>
      </c>
    </row>
    <row r="9410" spans="1:15" x14ac:dyDescent="0.2">
      <c r="A9410" s="1" t="s">
        <v>186</v>
      </c>
      <c r="B9410" s="1">
        <v>46051</v>
      </c>
      <c r="C9410">
        <v>2330</v>
      </c>
      <c r="D9410" t="s">
        <v>32</v>
      </c>
      <c r="E9410" t="s">
        <v>15</v>
      </c>
      <c r="F9410" t="s">
        <v>16</v>
      </c>
      <c r="G9410" t="s">
        <v>17</v>
      </c>
      <c r="H9410" s="2">
        <v>24999358.219999999</v>
      </c>
      <c r="I9410">
        <v>5.09</v>
      </c>
      <c r="J9410" s="2">
        <v>24999358.219999999</v>
      </c>
      <c r="K9410" s="2">
        <v>433126</v>
      </c>
      <c r="L9410">
        <v>57.72</v>
      </c>
      <c r="M9410" t="s">
        <v>33</v>
      </c>
      <c r="N9410" t="s">
        <v>34</v>
      </c>
      <c r="O9410" t="s">
        <v>35</v>
      </c>
    </row>
    <row r="9411" spans="1:15" x14ac:dyDescent="0.2">
      <c r="A9411" s="1" t="s">
        <v>186</v>
      </c>
      <c r="B9411" s="1">
        <v>46051</v>
      </c>
      <c r="C9411" t="s">
        <v>157</v>
      </c>
      <c r="D9411" t="s">
        <v>158</v>
      </c>
      <c r="E9411" t="s">
        <v>15</v>
      </c>
      <c r="F9411" t="s">
        <v>16</v>
      </c>
      <c r="G9411" t="s">
        <v>17</v>
      </c>
      <c r="H9411" s="2">
        <v>24491486.34</v>
      </c>
      <c r="I9411">
        <v>4.9800000000000004</v>
      </c>
      <c r="J9411" s="2">
        <v>24491486.34</v>
      </c>
      <c r="K9411" s="2">
        <v>71751</v>
      </c>
      <c r="L9411">
        <v>341.34</v>
      </c>
      <c r="M9411" t="s">
        <v>18</v>
      </c>
      <c r="N9411" t="s">
        <v>19</v>
      </c>
      <c r="O9411" t="s">
        <v>20</v>
      </c>
    </row>
    <row r="9412" spans="1:15" x14ac:dyDescent="0.2">
      <c r="A9412" s="1" t="s">
        <v>186</v>
      </c>
      <c r="B9412" s="1">
        <v>46051</v>
      </c>
      <c r="C9412" t="s">
        <v>27</v>
      </c>
      <c r="D9412" t="s">
        <v>28</v>
      </c>
      <c r="E9412" t="s">
        <v>15</v>
      </c>
      <c r="F9412" t="s">
        <v>16</v>
      </c>
      <c r="G9412" t="s">
        <v>17</v>
      </c>
      <c r="H9412" s="2">
        <v>23194255.5</v>
      </c>
      <c r="I9412">
        <v>4.72</v>
      </c>
      <c r="J9412" s="2">
        <v>23194255.5</v>
      </c>
      <c r="K9412" s="2">
        <v>91975</v>
      </c>
      <c r="L9412">
        <v>252.18</v>
      </c>
      <c r="M9412" t="s">
        <v>18</v>
      </c>
      <c r="N9412" t="s">
        <v>19</v>
      </c>
      <c r="O9412" t="s">
        <v>20</v>
      </c>
    </row>
    <row r="9413" spans="1:15" x14ac:dyDescent="0.2">
      <c r="A9413" s="1" t="s">
        <v>186</v>
      </c>
      <c r="B9413" s="1">
        <v>46051</v>
      </c>
      <c r="C9413" t="s">
        <v>25</v>
      </c>
      <c r="D9413" t="s">
        <v>26</v>
      </c>
      <c r="E9413" t="s">
        <v>15</v>
      </c>
      <c r="F9413" t="s">
        <v>16</v>
      </c>
      <c r="G9413" t="s">
        <v>17</v>
      </c>
      <c r="H9413" s="2">
        <v>21671043.210000001</v>
      </c>
      <c r="I9413">
        <v>4.41</v>
      </c>
      <c r="J9413" s="2">
        <v>21671043.210000001</v>
      </c>
      <c r="K9413" s="2">
        <v>112571</v>
      </c>
      <c r="L9413">
        <v>192.51</v>
      </c>
      <c r="M9413" t="s">
        <v>18</v>
      </c>
      <c r="N9413" t="s">
        <v>19</v>
      </c>
      <c r="O9413" t="s">
        <v>20</v>
      </c>
    </row>
    <row r="9414" spans="1:15" x14ac:dyDescent="0.2">
      <c r="A9414" s="1" t="s">
        <v>186</v>
      </c>
      <c r="B9414" s="1">
        <v>46051</v>
      </c>
      <c r="C9414" t="s">
        <v>41</v>
      </c>
      <c r="D9414" t="s">
        <v>42</v>
      </c>
      <c r="E9414" t="s">
        <v>15</v>
      </c>
      <c r="F9414" t="s">
        <v>43</v>
      </c>
      <c r="G9414" t="s">
        <v>17</v>
      </c>
      <c r="H9414" s="2">
        <v>21402290.739999998</v>
      </c>
      <c r="I9414">
        <v>4.3499999999999996</v>
      </c>
      <c r="J9414" s="2">
        <v>21402290.739999998</v>
      </c>
      <c r="K9414" s="2">
        <v>88538</v>
      </c>
      <c r="L9414">
        <v>241.73</v>
      </c>
      <c r="M9414" t="s">
        <v>18</v>
      </c>
      <c r="N9414" t="s">
        <v>19</v>
      </c>
      <c r="O9414" t="s">
        <v>20</v>
      </c>
    </row>
    <row r="9415" spans="1:15" x14ac:dyDescent="0.2">
      <c r="A9415" s="1" t="s">
        <v>186</v>
      </c>
      <c r="B9415" s="1">
        <v>46051</v>
      </c>
      <c r="C9415" t="s">
        <v>62</v>
      </c>
      <c r="D9415" t="s">
        <v>63</v>
      </c>
      <c r="E9415" t="s">
        <v>15</v>
      </c>
      <c r="F9415" t="s">
        <v>16</v>
      </c>
      <c r="G9415" t="s">
        <v>17</v>
      </c>
      <c r="H9415" s="2">
        <v>20931488.280000001</v>
      </c>
      <c r="I9415">
        <v>4.26</v>
      </c>
      <c r="J9415" s="2">
        <v>20931488.280000001</v>
      </c>
      <c r="K9415" s="2">
        <v>430158</v>
      </c>
      <c r="L9415">
        <v>48.66</v>
      </c>
      <c r="M9415" t="s">
        <v>18</v>
      </c>
      <c r="N9415" t="s">
        <v>19</v>
      </c>
      <c r="O9415" t="s">
        <v>20</v>
      </c>
    </row>
    <row r="9416" spans="1:15" x14ac:dyDescent="0.2">
      <c r="A9416" s="1" t="s">
        <v>186</v>
      </c>
      <c r="B9416" s="1">
        <v>46051</v>
      </c>
      <c r="C9416" t="s">
        <v>46</v>
      </c>
      <c r="D9416" t="s">
        <v>47</v>
      </c>
      <c r="E9416" t="s">
        <v>15</v>
      </c>
      <c r="F9416" t="s">
        <v>16</v>
      </c>
      <c r="G9416" t="s">
        <v>17</v>
      </c>
      <c r="H9416" s="2">
        <v>20289545.640000001</v>
      </c>
      <c r="I9416">
        <v>4.13</v>
      </c>
      <c r="J9416" s="2">
        <v>20289545.640000001</v>
      </c>
      <c r="K9416" s="2">
        <v>65611</v>
      </c>
      <c r="L9416">
        <v>309.24</v>
      </c>
      <c r="M9416" t="s">
        <v>18</v>
      </c>
      <c r="N9416" t="s">
        <v>31</v>
      </c>
      <c r="O9416" t="s">
        <v>20</v>
      </c>
    </row>
    <row r="9417" spans="1:15" x14ac:dyDescent="0.2">
      <c r="A9417" s="1" t="s">
        <v>186</v>
      </c>
      <c r="B9417" s="1">
        <v>46051</v>
      </c>
      <c r="C9417" t="s">
        <v>44</v>
      </c>
      <c r="D9417" t="s">
        <v>45</v>
      </c>
      <c r="E9417" t="s">
        <v>15</v>
      </c>
      <c r="F9417" t="s">
        <v>16</v>
      </c>
      <c r="G9417" t="s">
        <v>17</v>
      </c>
      <c r="H9417" s="2">
        <v>20153059.079999998</v>
      </c>
      <c r="I9417">
        <v>4.0999999999999996</v>
      </c>
      <c r="J9417" s="2">
        <v>20153059.079999998</v>
      </c>
      <c r="K9417" s="2">
        <v>256956</v>
      </c>
      <c r="L9417">
        <v>78.430000000000007</v>
      </c>
      <c r="M9417" t="s">
        <v>18</v>
      </c>
      <c r="N9417" t="s">
        <v>19</v>
      </c>
      <c r="O9417" t="s">
        <v>20</v>
      </c>
    </row>
    <row r="9418" spans="1:15" x14ac:dyDescent="0.2">
      <c r="A9418" s="1" t="s">
        <v>186</v>
      </c>
      <c r="B9418" s="1">
        <v>46051</v>
      </c>
      <c r="C9418" t="s">
        <v>60</v>
      </c>
      <c r="D9418" t="s">
        <v>61</v>
      </c>
      <c r="E9418" t="s">
        <v>15</v>
      </c>
      <c r="F9418" t="s">
        <v>16</v>
      </c>
      <c r="G9418" t="s">
        <v>17</v>
      </c>
      <c r="H9418" s="2">
        <v>19930119.300000001</v>
      </c>
      <c r="I9418">
        <v>4.05</v>
      </c>
      <c r="J9418" s="2">
        <v>19930119.300000001</v>
      </c>
      <c r="K9418" s="2">
        <v>11830</v>
      </c>
      <c r="L9418" s="2">
        <v>1684.71</v>
      </c>
      <c r="M9418" t="s">
        <v>18</v>
      </c>
      <c r="N9418" t="s">
        <v>19</v>
      </c>
      <c r="O9418" t="s">
        <v>20</v>
      </c>
    </row>
    <row r="9419" spans="1:15" x14ac:dyDescent="0.2">
      <c r="A9419" s="1" t="s">
        <v>186</v>
      </c>
      <c r="B9419" s="1">
        <v>46051</v>
      </c>
      <c r="C9419" t="s">
        <v>54</v>
      </c>
      <c r="D9419" t="s">
        <v>55</v>
      </c>
      <c r="E9419" t="s">
        <v>15</v>
      </c>
      <c r="F9419" t="s">
        <v>16</v>
      </c>
      <c r="G9419" t="s">
        <v>17</v>
      </c>
      <c r="H9419" s="2">
        <v>18922109.359999999</v>
      </c>
      <c r="I9419">
        <v>3.85</v>
      </c>
      <c r="J9419" s="2">
        <v>18922109.359999999</v>
      </c>
      <c r="K9419" s="2">
        <v>73262</v>
      </c>
      <c r="L9419">
        <v>258.27999999999997</v>
      </c>
      <c r="M9419" t="s">
        <v>18</v>
      </c>
      <c r="N9419" t="s">
        <v>19</v>
      </c>
      <c r="O9419" t="s">
        <v>20</v>
      </c>
    </row>
    <row r="9420" spans="1:15" x14ac:dyDescent="0.2">
      <c r="A9420" s="1" t="s">
        <v>186</v>
      </c>
      <c r="B9420" s="1">
        <v>46051</v>
      </c>
      <c r="C9420" t="s">
        <v>23</v>
      </c>
      <c r="D9420" t="s">
        <v>24</v>
      </c>
      <c r="E9420" t="s">
        <v>15</v>
      </c>
      <c r="F9420" t="s">
        <v>16</v>
      </c>
      <c r="G9420" t="s">
        <v>17</v>
      </c>
      <c r="H9420" s="2">
        <v>18262488</v>
      </c>
      <c r="I9420">
        <v>3.72</v>
      </c>
      <c r="J9420" s="2">
        <v>18262488</v>
      </c>
      <c r="K9420" s="2">
        <v>42128</v>
      </c>
      <c r="L9420">
        <v>433.5</v>
      </c>
      <c r="M9420" t="s">
        <v>18</v>
      </c>
      <c r="N9420" t="s">
        <v>19</v>
      </c>
      <c r="O9420" t="s">
        <v>20</v>
      </c>
    </row>
    <row r="9421" spans="1:15" x14ac:dyDescent="0.2">
      <c r="A9421" s="1" t="s">
        <v>186</v>
      </c>
      <c r="B9421" s="1">
        <v>46051</v>
      </c>
      <c r="C9421" t="s">
        <v>29</v>
      </c>
      <c r="D9421" t="s">
        <v>30</v>
      </c>
      <c r="E9421" t="s">
        <v>15</v>
      </c>
      <c r="F9421" t="s">
        <v>16</v>
      </c>
      <c r="G9421" t="s">
        <v>17</v>
      </c>
      <c r="H9421" s="2">
        <v>17329947.379999999</v>
      </c>
      <c r="I9421">
        <v>3.53</v>
      </c>
      <c r="J9421" s="2">
        <v>17329947.379999999</v>
      </c>
      <c r="K9421" s="2">
        <v>102538</v>
      </c>
      <c r="L9421">
        <v>169.01</v>
      </c>
      <c r="M9421" t="s">
        <v>18</v>
      </c>
      <c r="N9421" t="s">
        <v>31</v>
      </c>
      <c r="O9421" t="s">
        <v>20</v>
      </c>
    </row>
    <row r="9422" spans="1:15" x14ac:dyDescent="0.2">
      <c r="A9422" s="1" t="s">
        <v>186</v>
      </c>
      <c r="B9422" s="1">
        <v>46051</v>
      </c>
      <c r="C9422" t="s">
        <v>21</v>
      </c>
      <c r="D9422" t="s">
        <v>22</v>
      </c>
      <c r="E9422" t="s">
        <v>15</v>
      </c>
      <c r="F9422" t="s">
        <v>16</v>
      </c>
      <c r="G9422" t="s">
        <v>17</v>
      </c>
      <c r="H9422" s="2">
        <v>16584786.58</v>
      </c>
      <c r="I9422">
        <v>3.37</v>
      </c>
      <c r="J9422" s="2">
        <v>16584786.58</v>
      </c>
      <c r="K9422" s="2">
        <v>50146</v>
      </c>
      <c r="L9422">
        <v>330.73</v>
      </c>
      <c r="M9422" t="s">
        <v>18</v>
      </c>
      <c r="N9422" t="s">
        <v>19</v>
      </c>
      <c r="O9422" t="s">
        <v>20</v>
      </c>
    </row>
    <row r="9423" spans="1:15" x14ac:dyDescent="0.2">
      <c r="A9423" s="1" t="s">
        <v>186</v>
      </c>
      <c r="B9423" s="1">
        <v>46051</v>
      </c>
      <c r="C9423" t="s">
        <v>13</v>
      </c>
      <c r="D9423" t="s">
        <v>14</v>
      </c>
      <c r="E9423" t="s">
        <v>15</v>
      </c>
      <c r="F9423" t="s">
        <v>16</v>
      </c>
      <c r="G9423" t="s">
        <v>17</v>
      </c>
      <c r="H9423" s="2">
        <v>16493666.460000001</v>
      </c>
      <c r="I9423">
        <v>3.36</v>
      </c>
      <c r="J9423" s="2">
        <v>16493666.460000001</v>
      </c>
      <c r="K9423" s="2">
        <v>108611</v>
      </c>
      <c r="L9423">
        <v>151.86000000000001</v>
      </c>
      <c r="M9423" t="s">
        <v>18</v>
      </c>
      <c r="N9423" t="s">
        <v>19</v>
      </c>
      <c r="O9423" t="s">
        <v>20</v>
      </c>
    </row>
    <row r="9424" spans="1:15" x14ac:dyDescent="0.2">
      <c r="A9424" s="1" t="s">
        <v>186</v>
      </c>
      <c r="B9424" s="1">
        <v>46051</v>
      </c>
      <c r="C9424" t="s">
        <v>48</v>
      </c>
      <c r="D9424" t="s">
        <v>49</v>
      </c>
      <c r="E9424" t="s">
        <v>15</v>
      </c>
      <c r="F9424" t="s">
        <v>16</v>
      </c>
      <c r="G9424" t="s">
        <v>17</v>
      </c>
      <c r="H9424" s="2">
        <v>14702016.48</v>
      </c>
      <c r="I9424">
        <v>2.99</v>
      </c>
      <c r="J9424" s="2">
        <v>14702016.48</v>
      </c>
      <c r="K9424" s="2">
        <v>96584</v>
      </c>
      <c r="L9424">
        <v>152.22</v>
      </c>
      <c r="M9424" t="s">
        <v>18</v>
      </c>
      <c r="N9424" t="s">
        <v>19</v>
      </c>
      <c r="O9424" t="s">
        <v>20</v>
      </c>
    </row>
    <row r="9425" spans="1:15" x14ac:dyDescent="0.2">
      <c r="A9425" s="1" t="s">
        <v>186</v>
      </c>
      <c r="B9425" s="1">
        <v>46051</v>
      </c>
      <c r="C9425" t="s">
        <v>67</v>
      </c>
      <c r="D9425" t="s">
        <v>68</v>
      </c>
      <c r="E9425" t="s">
        <v>15</v>
      </c>
      <c r="F9425" t="s">
        <v>69</v>
      </c>
      <c r="G9425" t="s">
        <v>17</v>
      </c>
      <c r="H9425" s="2">
        <v>11804586.75</v>
      </c>
      <c r="I9425">
        <v>2.4</v>
      </c>
      <c r="J9425" s="2">
        <v>11804586.75</v>
      </c>
      <c r="K9425" s="2">
        <v>34899</v>
      </c>
      <c r="L9425">
        <v>338.25</v>
      </c>
      <c r="M9425" t="s">
        <v>18</v>
      </c>
      <c r="N9425" t="s">
        <v>19</v>
      </c>
      <c r="O9425" t="s">
        <v>20</v>
      </c>
    </row>
    <row r="9426" spans="1:15" x14ac:dyDescent="0.2">
      <c r="A9426" s="1" t="s">
        <v>186</v>
      </c>
      <c r="B9426" s="1">
        <v>46051</v>
      </c>
      <c r="C9426">
        <v>8035</v>
      </c>
      <c r="D9426" t="s">
        <v>72</v>
      </c>
      <c r="E9426" t="s">
        <v>15</v>
      </c>
      <c r="F9426" t="s">
        <v>16</v>
      </c>
      <c r="G9426" t="s">
        <v>17</v>
      </c>
      <c r="H9426" s="2">
        <v>11547034.380000001</v>
      </c>
      <c r="I9426">
        <v>2.35</v>
      </c>
      <c r="J9426" s="2">
        <v>11547034.380000001</v>
      </c>
      <c r="K9426" s="2">
        <v>42700</v>
      </c>
      <c r="L9426">
        <v>270.42</v>
      </c>
      <c r="M9426" t="s">
        <v>73</v>
      </c>
      <c r="N9426" t="s">
        <v>74</v>
      </c>
      <c r="O9426" t="s">
        <v>75</v>
      </c>
    </row>
    <row r="9427" spans="1:15" x14ac:dyDescent="0.2">
      <c r="A9427" s="1" t="s">
        <v>186</v>
      </c>
      <c r="B9427" s="1">
        <v>46051</v>
      </c>
      <c r="C9427" t="s">
        <v>56</v>
      </c>
      <c r="D9427" t="s">
        <v>57</v>
      </c>
      <c r="E9427" t="s">
        <v>15</v>
      </c>
      <c r="F9427" t="s">
        <v>16</v>
      </c>
      <c r="G9427" t="s">
        <v>17</v>
      </c>
      <c r="H9427" s="2">
        <v>11076813</v>
      </c>
      <c r="I9427">
        <v>2.25</v>
      </c>
      <c r="J9427" s="2">
        <v>11076813</v>
      </c>
      <c r="K9427" s="2">
        <v>62865</v>
      </c>
      <c r="L9427">
        <v>176.2</v>
      </c>
      <c r="M9427" t="s">
        <v>18</v>
      </c>
      <c r="N9427" t="s">
        <v>19</v>
      </c>
      <c r="O9427" t="s">
        <v>20</v>
      </c>
    </row>
    <row r="9428" spans="1:15" x14ac:dyDescent="0.2">
      <c r="A9428" s="1" t="s">
        <v>186</v>
      </c>
      <c r="B9428" s="1">
        <v>46051</v>
      </c>
      <c r="C9428" t="s">
        <v>155</v>
      </c>
      <c r="D9428" t="s">
        <v>156</v>
      </c>
      <c r="E9428" t="s">
        <v>15</v>
      </c>
      <c r="F9428" t="s">
        <v>16</v>
      </c>
      <c r="G9428" t="s">
        <v>17</v>
      </c>
      <c r="H9428" s="2">
        <v>10889041.32</v>
      </c>
      <c r="I9428">
        <v>2.2200000000000002</v>
      </c>
      <c r="J9428" s="2">
        <v>10889041.32</v>
      </c>
      <c r="K9428" s="2">
        <v>93284</v>
      </c>
      <c r="L9428">
        <v>116.73</v>
      </c>
      <c r="M9428" t="s">
        <v>18</v>
      </c>
      <c r="N9428" t="s">
        <v>31</v>
      </c>
      <c r="O9428" t="s">
        <v>20</v>
      </c>
    </row>
    <row r="9429" spans="1:15" x14ac:dyDescent="0.2">
      <c r="A9429" s="1" t="s">
        <v>186</v>
      </c>
      <c r="B9429" s="1">
        <v>46051</v>
      </c>
      <c r="C9429" t="s">
        <v>70</v>
      </c>
      <c r="D9429" t="s">
        <v>71</v>
      </c>
      <c r="E9429" t="s">
        <v>15</v>
      </c>
      <c r="F9429" t="s">
        <v>69</v>
      </c>
      <c r="G9429" t="s">
        <v>17</v>
      </c>
      <c r="H9429" s="2">
        <v>10246158.300000001</v>
      </c>
      <c r="I9429">
        <v>2.08</v>
      </c>
      <c r="J9429" s="2">
        <v>10246158.300000001</v>
      </c>
      <c r="K9429" s="2">
        <v>30255</v>
      </c>
      <c r="L9429">
        <v>338.66</v>
      </c>
      <c r="M9429" t="s">
        <v>18</v>
      </c>
      <c r="N9429" t="s">
        <v>19</v>
      </c>
      <c r="O9429" t="s">
        <v>20</v>
      </c>
    </row>
    <row r="9430" spans="1:15" x14ac:dyDescent="0.2">
      <c r="A9430" s="1" t="s">
        <v>186</v>
      </c>
      <c r="B9430" s="1">
        <v>46051</v>
      </c>
      <c r="C9430">
        <v>2317</v>
      </c>
      <c r="D9430" t="s">
        <v>78</v>
      </c>
      <c r="E9430" t="s">
        <v>15</v>
      </c>
      <c r="F9430" t="s">
        <v>16</v>
      </c>
      <c r="G9430" t="s">
        <v>17</v>
      </c>
      <c r="H9430" s="2">
        <v>7887794.0700000003</v>
      </c>
      <c r="I9430">
        <v>1.6</v>
      </c>
      <c r="J9430" s="2">
        <v>7887794.0700000003</v>
      </c>
      <c r="K9430" s="2">
        <v>1101210</v>
      </c>
      <c r="L9430">
        <v>7.16</v>
      </c>
      <c r="M9430" t="s">
        <v>33</v>
      </c>
      <c r="N9430" t="s">
        <v>34</v>
      </c>
      <c r="O9430" t="s">
        <v>35</v>
      </c>
    </row>
    <row r="9431" spans="1:15" x14ac:dyDescent="0.2">
      <c r="A9431" s="1" t="s">
        <v>186</v>
      </c>
      <c r="B9431" s="1">
        <v>46051</v>
      </c>
      <c r="C9431" t="s">
        <v>64</v>
      </c>
      <c r="D9431" t="s">
        <v>65</v>
      </c>
      <c r="E9431" t="s">
        <v>15</v>
      </c>
      <c r="F9431" t="s">
        <v>66</v>
      </c>
      <c r="G9431" t="s">
        <v>17</v>
      </c>
      <c r="H9431" s="2">
        <v>7313846.7000000002</v>
      </c>
      <c r="I9431">
        <v>1.49</v>
      </c>
      <c r="J9431" s="2">
        <v>7313846.7000000002</v>
      </c>
      <c r="K9431" s="2">
        <v>8854</v>
      </c>
      <c r="L9431">
        <v>826.05</v>
      </c>
      <c r="M9431" t="s">
        <v>18</v>
      </c>
      <c r="N9431" t="s">
        <v>19</v>
      </c>
      <c r="O9431" t="s">
        <v>20</v>
      </c>
    </row>
    <row r="9432" spans="1:15" x14ac:dyDescent="0.2">
      <c r="A9432" s="1" t="s">
        <v>186</v>
      </c>
      <c r="B9432" s="1">
        <v>46051</v>
      </c>
      <c r="C9432" t="s">
        <v>76</v>
      </c>
      <c r="D9432" t="s">
        <v>183</v>
      </c>
      <c r="E9432" t="s">
        <v>15</v>
      </c>
      <c r="F9432" t="s">
        <v>16</v>
      </c>
      <c r="G9432" t="s">
        <v>17</v>
      </c>
      <c r="H9432" s="2">
        <v>6093345.3099999996</v>
      </c>
      <c r="I9432">
        <v>1.24</v>
      </c>
      <c r="J9432" s="2">
        <v>6093345.3099999996</v>
      </c>
      <c r="K9432" s="2">
        <v>30563</v>
      </c>
      <c r="L9432">
        <v>199.37</v>
      </c>
      <c r="M9432" t="s">
        <v>18</v>
      </c>
      <c r="N9432" t="s">
        <v>31</v>
      </c>
      <c r="O9432" t="s">
        <v>20</v>
      </c>
    </row>
    <row r="9433" spans="1:15" x14ac:dyDescent="0.2">
      <c r="A9433" s="1" t="s">
        <v>186</v>
      </c>
      <c r="B9433" s="1">
        <v>46051</v>
      </c>
      <c r="C9433" t="s">
        <v>83</v>
      </c>
      <c r="D9433" t="s">
        <v>84</v>
      </c>
      <c r="E9433" t="s">
        <v>15</v>
      </c>
      <c r="F9433" t="s">
        <v>16</v>
      </c>
      <c r="G9433" t="s">
        <v>17</v>
      </c>
      <c r="H9433" s="2">
        <v>3872768</v>
      </c>
      <c r="I9433">
        <v>0.79</v>
      </c>
      <c r="J9433" s="2">
        <v>3872768</v>
      </c>
      <c r="K9433" s="2">
        <v>48800</v>
      </c>
      <c r="L9433">
        <v>79.36</v>
      </c>
      <c r="M9433" t="s">
        <v>18</v>
      </c>
      <c r="N9433" t="s">
        <v>19</v>
      </c>
      <c r="O9433" t="s">
        <v>20</v>
      </c>
    </row>
    <row r="9434" spans="1:15" x14ac:dyDescent="0.2">
      <c r="A9434" s="1" t="s">
        <v>186</v>
      </c>
      <c r="B9434" s="1">
        <v>46051</v>
      </c>
      <c r="C9434" t="s">
        <v>81</v>
      </c>
      <c r="D9434" t="s">
        <v>82</v>
      </c>
      <c r="E9434" t="s">
        <v>15</v>
      </c>
      <c r="F9434" t="s">
        <v>16</v>
      </c>
      <c r="G9434" t="s">
        <v>17</v>
      </c>
      <c r="H9434" s="2">
        <v>3434551.14</v>
      </c>
      <c r="I9434">
        <v>0.7</v>
      </c>
      <c r="J9434" s="2">
        <v>3434551.14</v>
      </c>
      <c r="K9434" s="2">
        <v>28986</v>
      </c>
      <c r="L9434">
        <v>118.49</v>
      </c>
      <c r="M9434" t="s">
        <v>18</v>
      </c>
      <c r="N9434" t="s">
        <v>31</v>
      </c>
      <c r="O9434" t="s">
        <v>20</v>
      </c>
    </row>
    <row r="9435" spans="1:15" x14ac:dyDescent="0.2">
      <c r="A9435" s="1" t="s">
        <v>186</v>
      </c>
      <c r="B9435" s="1">
        <v>46051</v>
      </c>
      <c r="C9435">
        <v>5935</v>
      </c>
      <c r="D9435" t="s">
        <v>91</v>
      </c>
      <c r="E9435" t="s">
        <v>15</v>
      </c>
      <c r="F9435" t="s">
        <v>16</v>
      </c>
      <c r="G9435" t="s">
        <v>17</v>
      </c>
      <c r="H9435" s="2">
        <v>3236816.21</v>
      </c>
      <c r="I9435">
        <v>0.66</v>
      </c>
      <c r="J9435" s="2">
        <v>3236816.21</v>
      </c>
      <c r="K9435" s="2">
        <v>39931</v>
      </c>
      <c r="L9435">
        <v>81.06</v>
      </c>
      <c r="M9435" t="s">
        <v>51</v>
      </c>
      <c r="N9435" t="s">
        <v>52</v>
      </c>
      <c r="O9435" t="s">
        <v>53</v>
      </c>
    </row>
    <row r="9436" spans="1:15" x14ac:dyDescent="0.2">
      <c r="A9436" s="1" t="s">
        <v>186</v>
      </c>
      <c r="B9436" s="1">
        <v>46051</v>
      </c>
      <c r="C9436" t="s">
        <v>96</v>
      </c>
      <c r="D9436" t="s">
        <v>97</v>
      </c>
      <c r="E9436" t="s">
        <v>15</v>
      </c>
      <c r="F9436" t="s">
        <v>16</v>
      </c>
      <c r="G9436" t="s">
        <v>17</v>
      </c>
      <c r="H9436" s="2">
        <v>2746428.86</v>
      </c>
      <c r="I9436">
        <v>0.56000000000000005</v>
      </c>
      <c r="J9436" s="2">
        <v>2746428.86</v>
      </c>
      <c r="K9436" s="2">
        <v>7343</v>
      </c>
      <c r="L9436">
        <v>374.02</v>
      </c>
      <c r="M9436" t="s">
        <v>18</v>
      </c>
      <c r="N9436" t="s">
        <v>19</v>
      </c>
      <c r="O9436" t="s">
        <v>20</v>
      </c>
    </row>
    <row r="9437" spans="1:15" x14ac:dyDescent="0.2">
      <c r="A9437" s="1" t="s">
        <v>186</v>
      </c>
      <c r="B9437" s="1">
        <v>46051</v>
      </c>
      <c r="C9437" t="s">
        <v>85</v>
      </c>
      <c r="D9437" t="s">
        <v>86</v>
      </c>
      <c r="E9437" t="s">
        <v>15</v>
      </c>
      <c r="F9437" t="s">
        <v>16</v>
      </c>
      <c r="G9437" t="s">
        <v>17</v>
      </c>
      <c r="H9437" s="2">
        <v>2623437.9300000002</v>
      </c>
      <c r="I9437">
        <v>0.53</v>
      </c>
      <c r="J9437" s="2">
        <v>2623437.9300000002</v>
      </c>
      <c r="K9437" s="2">
        <v>119193</v>
      </c>
      <c r="L9437">
        <v>22.01</v>
      </c>
      <c r="M9437" t="s">
        <v>18</v>
      </c>
      <c r="N9437" t="s">
        <v>31</v>
      </c>
      <c r="O9437" t="s">
        <v>20</v>
      </c>
    </row>
    <row r="9438" spans="1:15" x14ac:dyDescent="0.2">
      <c r="A9438" s="1" t="s">
        <v>186</v>
      </c>
      <c r="B9438" s="1">
        <v>46051</v>
      </c>
      <c r="C9438" t="s">
        <v>20</v>
      </c>
      <c r="D9438" t="s">
        <v>104</v>
      </c>
      <c r="E9438" t="s">
        <v>105</v>
      </c>
      <c r="F9438" t="s">
        <v>106</v>
      </c>
      <c r="G9438" t="s">
        <v>107</v>
      </c>
      <c r="H9438" s="2">
        <v>2619479.2000000002</v>
      </c>
      <c r="I9438">
        <v>0.53</v>
      </c>
      <c r="J9438" s="2">
        <v>2619479.2000000002</v>
      </c>
      <c r="K9438" s="2">
        <v>2619479</v>
      </c>
      <c r="L9438">
        <v>100</v>
      </c>
      <c r="M9438" t="s">
        <v>18</v>
      </c>
      <c r="N9438" t="s">
        <v>108</v>
      </c>
      <c r="O9438" t="s">
        <v>20</v>
      </c>
    </row>
    <row r="9439" spans="1:15" x14ac:dyDescent="0.2">
      <c r="A9439" s="1" t="s">
        <v>186</v>
      </c>
      <c r="B9439" s="1">
        <v>46051</v>
      </c>
      <c r="C9439" t="s">
        <v>92</v>
      </c>
      <c r="D9439" t="s">
        <v>93</v>
      </c>
      <c r="E9439" t="s">
        <v>15</v>
      </c>
      <c r="F9439" t="s">
        <v>16</v>
      </c>
      <c r="G9439" t="s">
        <v>17</v>
      </c>
      <c r="H9439" s="2">
        <v>2156952.66</v>
      </c>
      <c r="I9439">
        <v>0.44</v>
      </c>
      <c r="J9439" s="2">
        <v>2156952.66</v>
      </c>
      <c r="K9439" s="2">
        <v>29706</v>
      </c>
      <c r="L9439">
        <v>72.61</v>
      </c>
      <c r="M9439" t="s">
        <v>18</v>
      </c>
      <c r="N9439" t="s">
        <v>31</v>
      </c>
      <c r="O9439" t="s">
        <v>20</v>
      </c>
    </row>
    <row r="9440" spans="1:15" x14ac:dyDescent="0.2">
      <c r="A9440" s="1" t="s">
        <v>186</v>
      </c>
      <c r="B9440" s="1">
        <v>46051</v>
      </c>
      <c r="C9440" t="s">
        <v>87</v>
      </c>
      <c r="D9440" t="s">
        <v>88</v>
      </c>
      <c r="E9440" t="s">
        <v>15</v>
      </c>
      <c r="F9440" t="s">
        <v>16</v>
      </c>
      <c r="G9440" t="s">
        <v>17</v>
      </c>
      <c r="H9440" s="2">
        <v>1773971.53</v>
      </c>
      <c r="I9440">
        <v>0.36</v>
      </c>
      <c r="J9440" s="2">
        <v>1773971.53</v>
      </c>
      <c r="K9440" s="2">
        <v>18041</v>
      </c>
      <c r="L9440">
        <v>98.33</v>
      </c>
      <c r="M9440" t="s">
        <v>18</v>
      </c>
      <c r="N9440" t="s">
        <v>19</v>
      </c>
      <c r="O9440" t="s">
        <v>20</v>
      </c>
    </row>
    <row r="9441" spans="1:15" x14ac:dyDescent="0.2">
      <c r="A9441" s="1" t="s">
        <v>186</v>
      </c>
      <c r="B9441" s="1">
        <v>46051</v>
      </c>
      <c r="C9441" t="s">
        <v>119</v>
      </c>
      <c r="D9441" t="s">
        <v>120</v>
      </c>
      <c r="E9441" t="s">
        <v>121</v>
      </c>
      <c r="F9441" t="s">
        <v>106</v>
      </c>
      <c r="G9441" t="s">
        <v>122</v>
      </c>
      <c r="H9441" s="2">
        <v>1261212.76</v>
      </c>
      <c r="I9441">
        <v>0.26</v>
      </c>
      <c r="J9441" s="2">
        <v>1261212.76</v>
      </c>
      <c r="K9441" s="2">
        <v>1261213</v>
      </c>
      <c r="L9441">
        <v>1</v>
      </c>
      <c r="M9441" t="s">
        <v>123</v>
      </c>
      <c r="N9441" t="s">
        <v>108</v>
      </c>
      <c r="O9441" t="s">
        <v>20</v>
      </c>
    </row>
    <row r="9442" spans="1:15" x14ac:dyDescent="0.2">
      <c r="A9442" s="1" t="s">
        <v>186</v>
      </c>
      <c r="B9442" s="1">
        <v>46051</v>
      </c>
      <c r="C9442" t="s">
        <v>94</v>
      </c>
      <c r="D9442" t="s">
        <v>95</v>
      </c>
      <c r="E9442" t="s">
        <v>15</v>
      </c>
      <c r="F9442" t="s">
        <v>16</v>
      </c>
      <c r="G9442" t="s">
        <v>17</v>
      </c>
      <c r="H9442" s="2">
        <v>1090570.68</v>
      </c>
      <c r="I9442">
        <v>0.22</v>
      </c>
      <c r="J9442" s="2">
        <v>1090570.68</v>
      </c>
      <c r="K9442" s="2">
        <v>4583</v>
      </c>
      <c r="L9442">
        <v>237.96</v>
      </c>
      <c r="M9442" t="s">
        <v>18</v>
      </c>
      <c r="N9442" t="s">
        <v>19</v>
      </c>
      <c r="O9442" t="s">
        <v>20</v>
      </c>
    </row>
    <row r="9443" spans="1:15" x14ac:dyDescent="0.2">
      <c r="A9443" s="1" t="s">
        <v>186</v>
      </c>
      <c r="B9443" s="1">
        <v>46051</v>
      </c>
      <c r="C9443" t="s">
        <v>89</v>
      </c>
      <c r="D9443" t="s">
        <v>90</v>
      </c>
      <c r="E9443" t="s">
        <v>15</v>
      </c>
      <c r="F9443" t="s">
        <v>16</v>
      </c>
      <c r="G9443" t="s">
        <v>17</v>
      </c>
      <c r="H9443" s="2">
        <v>967874.88</v>
      </c>
      <c r="I9443">
        <v>0.2</v>
      </c>
      <c r="J9443" s="2">
        <v>967874.88</v>
      </c>
      <c r="K9443" s="2">
        <v>24528</v>
      </c>
      <c r="L9443">
        <v>39.46</v>
      </c>
      <c r="M9443" t="s">
        <v>18</v>
      </c>
      <c r="N9443" t="s">
        <v>19</v>
      </c>
      <c r="O9443" t="s">
        <v>20</v>
      </c>
    </row>
    <row r="9444" spans="1:15" x14ac:dyDescent="0.2">
      <c r="A9444" s="1" t="s">
        <v>186</v>
      </c>
      <c r="B9444" s="1">
        <v>46051</v>
      </c>
      <c r="C9444">
        <v>992</v>
      </c>
      <c r="D9444" t="s">
        <v>100</v>
      </c>
      <c r="E9444" t="s">
        <v>15</v>
      </c>
      <c r="F9444" t="s">
        <v>16</v>
      </c>
      <c r="G9444" t="s">
        <v>17</v>
      </c>
      <c r="H9444" s="2">
        <v>883628.26</v>
      </c>
      <c r="I9444">
        <v>0.18</v>
      </c>
      <c r="J9444" s="2">
        <v>883628.26</v>
      </c>
      <c r="K9444" s="2">
        <v>762000</v>
      </c>
      <c r="L9444">
        <v>1.1599999999999999</v>
      </c>
      <c r="M9444" t="s">
        <v>101</v>
      </c>
      <c r="N9444" t="s">
        <v>102</v>
      </c>
      <c r="O9444" t="s">
        <v>103</v>
      </c>
    </row>
    <row r="9445" spans="1:15" x14ac:dyDescent="0.2">
      <c r="A9445" s="1" t="s">
        <v>186</v>
      </c>
      <c r="B9445" s="1">
        <v>46051</v>
      </c>
      <c r="C9445" t="s">
        <v>159</v>
      </c>
      <c r="D9445" t="s">
        <v>160</v>
      </c>
      <c r="E9445" t="s">
        <v>15</v>
      </c>
      <c r="F9445" t="s">
        <v>16</v>
      </c>
      <c r="G9445" t="s">
        <v>17</v>
      </c>
      <c r="H9445" s="2">
        <v>747001.42</v>
      </c>
      <c r="I9445">
        <v>0.15</v>
      </c>
      <c r="J9445" s="2">
        <v>747001.42</v>
      </c>
      <c r="K9445" s="2">
        <v>12886</v>
      </c>
      <c r="L9445">
        <v>57.97</v>
      </c>
      <c r="M9445" t="s">
        <v>18</v>
      </c>
      <c r="N9445" t="s">
        <v>31</v>
      </c>
      <c r="O9445" t="s">
        <v>20</v>
      </c>
    </row>
    <row r="9446" spans="1:15" x14ac:dyDescent="0.2">
      <c r="A9446" s="1" t="s">
        <v>186</v>
      </c>
      <c r="B9446" s="1">
        <v>46051</v>
      </c>
      <c r="C9446">
        <v>66570</v>
      </c>
      <c r="D9446" t="s">
        <v>161</v>
      </c>
      <c r="E9446" t="s">
        <v>15</v>
      </c>
      <c r="F9446" t="s">
        <v>43</v>
      </c>
      <c r="G9446" t="s">
        <v>17</v>
      </c>
      <c r="H9446" s="2">
        <v>678303.27</v>
      </c>
      <c r="I9446">
        <v>0.14000000000000001</v>
      </c>
      <c r="J9446" s="2">
        <v>678303.27</v>
      </c>
      <c r="K9446" s="2">
        <v>9587</v>
      </c>
      <c r="L9446">
        <v>70.75</v>
      </c>
      <c r="M9446" t="s">
        <v>51</v>
      </c>
      <c r="N9446" t="s">
        <v>52</v>
      </c>
      <c r="O9446" t="s">
        <v>53</v>
      </c>
    </row>
    <row r="9447" spans="1:15" x14ac:dyDescent="0.2">
      <c r="A9447" s="1" t="s">
        <v>186</v>
      </c>
      <c r="B9447" s="1">
        <v>46051</v>
      </c>
      <c r="C9447" t="s">
        <v>109</v>
      </c>
      <c r="D9447" t="s">
        <v>110</v>
      </c>
      <c r="E9447" t="s">
        <v>15</v>
      </c>
      <c r="F9447" t="s">
        <v>16</v>
      </c>
      <c r="G9447" t="s">
        <v>17</v>
      </c>
      <c r="H9447" s="2">
        <v>332850</v>
      </c>
      <c r="I9447">
        <v>7.0000000000000007E-2</v>
      </c>
      <c r="J9447" s="2">
        <v>332850</v>
      </c>
      <c r="K9447" s="2">
        <v>3804</v>
      </c>
      <c r="L9447">
        <v>87.5</v>
      </c>
      <c r="M9447" t="s">
        <v>18</v>
      </c>
      <c r="N9447" t="s">
        <v>19</v>
      </c>
      <c r="O9447" t="s">
        <v>20</v>
      </c>
    </row>
    <row r="9448" spans="1:15" x14ac:dyDescent="0.2">
      <c r="A9448" s="1" t="s">
        <v>186</v>
      </c>
      <c r="B9448" s="1">
        <v>46051</v>
      </c>
      <c r="C9448" t="s">
        <v>162</v>
      </c>
      <c r="D9448" t="s">
        <v>163</v>
      </c>
      <c r="E9448" t="s">
        <v>15</v>
      </c>
      <c r="F9448" t="s">
        <v>16</v>
      </c>
      <c r="G9448" t="s">
        <v>17</v>
      </c>
      <c r="H9448" s="2">
        <v>270183.42</v>
      </c>
      <c r="I9448">
        <v>0.05</v>
      </c>
      <c r="J9448" s="2">
        <v>270183.42</v>
      </c>
      <c r="K9448" s="2">
        <v>6077</v>
      </c>
      <c r="L9448">
        <v>44.46</v>
      </c>
      <c r="M9448" t="s">
        <v>18</v>
      </c>
      <c r="N9448" t="s">
        <v>19</v>
      </c>
      <c r="O9448" t="s">
        <v>20</v>
      </c>
    </row>
    <row r="9449" spans="1:15" x14ac:dyDescent="0.2">
      <c r="A9449" s="1" t="s">
        <v>186</v>
      </c>
      <c r="B9449" s="1">
        <v>46051</v>
      </c>
      <c r="C9449">
        <v>3706</v>
      </c>
      <c r="D9449" t="s">
        <v>164</v>
      </c>
      <c r="E9449" t="s">
        <v>15</v>
      </c>
      <c r="F9449" t="s">
        <v>16</v>
      </c>
      <c r="G9449" t="s">
        <v>17</v>
      </c>
      <c r="H9449" s="2">
        <v>215396.91</v>
      </c>
      <c r="I9449">
        <v>0.04</v>
      </c>
      <c r="J9449" s="2">
        <v>215396.91</v>
      </c>
      <c r="K9449" s="2">
        <v>84200</v>
      </c>
      <c r="L9449">
        <v>2.56</v>
      </c>
      <c r="M9449" t="s">
        <v>33</v>
      </c>
      <c r="N9449" t="s">
        <v>34</v>
      </c>
      <c r="O9449" t="s">
        <v>35</v>
      </c>
    </row>
    <row r="9450" spans="1:15" x14ac:dyDescent="0.2">
      <c r="A9450" s="1" t="s">
        <v>186</v>
      </c>
      <c r="B9450" s="1">
        <v>46051</v>
      </c>
      <c r="C9450" t="s">
        <v>111</v>
      </c>
      <c r="D9450" t="s">
        <v>112</v>
      </c>
      <c r="E9450" t="s">
        <v>15</v>
      </c>
      <c r="F9450" t="s">
        <v>16</v>
      </c>
      <c r="G9450" t="s">
        <v>17</v>
      </c>
      <c r="H9450" s="2">
        <v>99692.06</v>
      </c>
      <c r="I9450">
        <v>0.02</v>
      </c>
      <c r="J9450" s="2">
        <v>99692.06</v>
      </c>
      <c r="K9450" s="2">
        <v>10363</v>
      </c>
      <c r="L9450">
        <v>9.6199999999999992</v>
      </c>
      <c r="M9450" t="s">
        <v>18</v>
      </c>
      <c r="N9450" t="s">
        <v>19</v>
      </c>
      <c r="O9450" t="s">
        <v>20</v>
      </c>
    </row>
    <row r="9451" spans="1:15" x14ac:dyDescent="0.2">
      <c r="A9451" s="1" t="s">
        <v>186</v>
      </c>
      <c r="B9451" s="1">
        <v>46051</v>
      </c>
      <c r="C9451" t="s">
        <v>115</v>
      </c>
      <c r="D9451" t="s">
        <v>116</v>
      </c>
      <c r="E9451" t="s">
        <v>105</v>
      </c>
      <c r="F9451" t="s">
        <v>106</v>
      </c>
      <c r="G9451" t="s">
        <v>117</v>
      </c>
      <c r="H9451" s="2">
        <v>78000</v>
      </c>
      <c r="I9451">
        <v>0.02</v>
      </c>
      <c r="J9451" s="2">
        <v>78000</v>
      </c>
      <c r="K9451" s="2">
        <v>78000</v>
      </c>
      <c r="L9451">
        <v>100</v>
      </c>
      <c r="M9451" t="s">
        <v>18</v>
      </c>
      <c r="N9451" t="s">
        <v>108</v>
      </c>
      <c r="O9451" t="s">
        <v>20</v>
      </c>
    </row>
    <row r="9452" spans="1:15" x14ac:dyDescent="0.2">
      <c r="A9452" s="1" t="s">
        <v>186</v>
      </c>
      <c r="B9452" s="1">
        <v>46051</v>
      </c>
      <c r="C9452">
        <v>2388</v>
      </c>
      <c r="D9452" t="s">
        <v>118</v>
      </c>
      <c r="E9452" t="s">
        <v>15</v>
      </c>
      <c r="F9452" t="s">
        <v>16</v>
      </c>
      <c r="G9452" t="s">
        <v>17</v>
      </c>
      <c r="H9452" s="2">
        <v>38845.839999999997</v>
      </c>
      <c r="I9452">
        <v>0.01</v>
      </c>
      <c r="J9452" s="2">
        <v>38845.839999999997</v>
      </c>
      <c r="K9452" s="2">
        <v>22331</v>
      </c>
      <c r="L9452">
        <v>1.74</v>
      </c>
      <c r="M9452" t="s">
        <v>33</v>
      </c>
      <c r="N9452" t="s">
        <v>34</v>
      </c>
      <c r="O9452" t="s">
        <v>35</v>
      </c>
    </row>
    <row r="9453" spans="1:15" x14ac:dyDescent="0.2">
      <c r="A9453" s="1" t="s">
        <v>186</v>
      </c>
      <c r="B9453" s="1">
        <v>46051</v>
      </c>
      <c r="C9453">
        <v>300017</v>
      </c>
      <c r="D9453" t="s">
        <v>165</v>
      </c>
      <c r="E9453" t="s">
        <v>15</v>
      </c>
      <c r="F9453" t="s">
        <v>16</v>
      </c>
      <c r="G9453" t="s">
        <v>17</v>
      </c>
      <c r="H9453" s="2">
        <v>18848.169999999998</v>
      </c>
      <c r="I9453">
        <v>0</v>
      </c>
      <c r="J9453" s="2">
        <v>18848.169999999998</v>
      </c>
      <c r="K9453" s="2">
        <v>7800</v>
      </c>
      <c r="L9453">
        <v>2.42</v>
      </c>
      <c r="M9453" t="s">
        <v>101</v>
      </c>
      <c r="N9453" t="s">
        <v>166</v>
      </c>
      <c r="O9453" t="s">
        <v>167</v>
      </c>
    </row>
    <row r="9454" spans="1:15" x14ac:dyDescent="0.2">
      <c r="A9454" s="1" t="s">
        <v>186</v>
      </c>
      <c r="B9454" s="1">
        <v>46051</v>
      </c>
      <c r="C9454" t="s">
        <v>168</v>
      </c>
      <c r="D9454" t="s">
        <v>169</v>
      </c>
      <c r="E9454" t="s">
        <v>105</v>
      </c>
      <c r="F9454" t="s">
        <v>106</v>
      </c>
      <c r="G9454" t="s">
        <v>107</v>
      </c>
      <c r="H9454" s="2">
        <v>2016.58</v>
      </c>
      <c r="I9454">
        <v>0</v>
      </c>
      <c r="J9454" s="2">
        <v>2016.58</v>
      </c>
      <c r="K9454" s="2">
        <v>14020</v>
      </c>
      <c r="L9454">
        <v>14.38</v>
      </c>
      <c r="M9454" t="s">
        <v>101</v>
      </c>
      <c r="N9454" t="s">
        <v>108</v>
      </c>
      <c r="O9454" t="s">
        <v>168</v>
      </c>
    </row>
    <row r="9455" spans="1:15" x14ac:dyDescent="0.2">
      <c r="A9455" s="1" t="s">
        <v>186</v>
      </c>
      <c r="B9455" s="1">
        <v>46051</v>
      </c>
      <c r="C9455" t="s">
        <v>75</v>
      </c>
      <c r="D9455" t="s">
        <v>176</v>
      </c>
      <c r="E9455" t="s">
        <v>174</v>
      </c>
      <c r="F9455" t="s">
        <v>106</v>
      </c>
      <c r="G9455" t="s">
        <v>174</v>
      </c>
      <c r="H9455">
        <v>771.13</v>
      </c>
      <c r="I9455">
        <v>0</v>
      </c>
      <c r="J9455">
        <v>771.13</v>
      </c>
      <c r="K9455" s="2">
        <v>29491000</v>
      </c>
      <c r="L9455">
        <v>1</v>
      </c>
      <c r="M9455" t="s">
        <v>18</v>
      </c>
      <c r="N9455" t="s">
        <v>108</v>
      </c>
      <c r="O9455" t="s">
        <v>20</v>
      </c>
    </row>
    <row r="9456" spans="1:15" x14ac:dyDescent="0.2">
      <c r="A9456" s="1" t="s">
        <v>186</v>
      </c>
      <c r="B9456" s="1">
        <v>46051</v>
      </c>
      <c r="C9456" t="s">
        <v>152</v>
      </c>
      <c r="D9456" t="s">
        <v>153</v>
      </c>
      <c r="E9456" t="s">
        <v>105</v>
      </c>
      <c r="F9456" t="s">
        <v>106</v>
      </c>
      <c r="G9456" t="s">
        <v>107</v>
      </c>
      <c r="H9456">
        <v>144.21</v>
      </c>
      <c r="I9456">
        <v>0</v>
      </c>
      <c r="J9456">
        <v>144.21</v>
      </c>
      <c r="K9456">
        <v>105</v>
      </c>
      <c r="L9456">
        <v>137.63999999999999</v>
      </c>
      <c r="M9456" t="s">
        <v>154</v>
      </c>
      <c r="N9456" t="s">
        <v>108</v>
      </c>
      <c r="O9456" t="s">
        <v>152</v>
      </c>
    </row>
    <row r="9457" spans="1:15" x14ac:dyDescent="0.2">
      <c r="A9457" s="1" t="s">
        <v>186</v>
      </c>
      <c r="B9457" s="1">
        <v>46051</v>
      </c>
      <c r="C9457" t="s">
        <v>103</v>
      </c>
      <c r="D9457" t="s">
        <v>178</v>
      </c>
      <c r="E9457" t="s">
        <v>174</v>
      </c>
      <c r="F9457" t="s">
        <v>106</v>
      </c>
      <c r="G9457" t="s">
        <v>174</v>
      </c>
      <c r="H9457">
        <v>-7.55</v>
      </c>
      <c r="I9457">
        <v>0</v>
      </c>
      <c r="J9457">
        <v>-7.55</v>
      </c>
      <c r="K9457" s="2">
        <v>106560</v>
      </c>
      <c r="L9457">
        <v>1</v>
      </c>
      <c r="M9457" t="s">
        <v>18</v>
      </c>
      <c r="N9457" t="s">
        <v>108</v>
      </c>
      <c r="O9457" t="s">
        <v>20</v>
      </c>
    </row>
    <row r="9458" spans="1:15" x14ac:dyDescent="0.2">
      <c r="A9458" s="1" t="s">
        <v>186</v>
      </c>
      <c r="B9458" s="1">
        <v>46051</v>
      </c>
      <c r="C9458" t="s">
        <v>40</v>
      </c>
      <c r="D9458" t="s">
        <v>175</v>
      </c>
      <c r="E9458" t="s">
        <v>174</v>
      </c>
      <c r="F9458" t="s">
        <v>106</v>
      </c>
      <c r="G9458" t="s">
        <v>174</v>
      </c>
      <c r="H9458">
        <v>-2.5299999999999998</v>
      </c>
      <c r="I9458">
        <v>0</v>
      </c>
      <c r="J9458">
        <v>-2.5299999999999998</v>
      </c>
      <c r="K9458" s="2">
        <v>361627</v>
      </c>
      <c r="L9458">
        <v>1</v>
      </c>
      <c r="M9458" t="s">
        <v>18</v>
      </c>
      <c r="N9458" t="s">
        <v>108</v>
      </c>
      <c r="O9458" t="s">
        <v>20</v>
      </c>
    </row>
    <row r="9459" spans="1:15" x14ac:dyDescent="0.2">
      <c r="A9459" s="1" t="s">
        <v>186</v>
      </c>
      <c r="B9459" s="1">
        <v>46051</v>
      </c>
      <c r="C9459" t="s">
        <v>75</v>
      </c>
      <c r="D9459" t="s">
        <v>176</v>
      </c>
      <c r="E9459" t="s">
        <v>174</v>
      </c>
      <c r="F9459" t="s">
        <v>106</v>
      </c>
      <c r="G9459" t="s">
        <v>174</v>
      </c>
      <c r="H9459">
        <v>-1.18</v>
      </c>
      <c r="I9459">
        <v>0</v>
      </c>
      <c r="J9459">
        <v>-1.18</v>
      </c>
      <c r="K9459" s="2">
        <v>30660000</v>
      </c>
      <c r="L9459">
        <v>1</v>
      </c>
      <c r="M9459" t="s">
        <v>18</v>
      </c>
      <c r="N9459" t="s">
        <v>108</v>
      </c>
      <c r="O9459" t="s">
        <v>20</v>
      </c>
    </row>
    <row r="9460" spans="1:15" x14ac:dyDescent="0.2">
      <c r="A9460" s="1" t="s">
        <v>186</v>
      </c>
      <c r="B9460" s="1">
        <v>46051</v>
      </c>
      <c r="C9460" t="s">
        <v>168</v>
      </c>
      <c r="D9460" t="s">
        <v>177</v>
      </c>
      <c r="E9460" t="s">
        <v>174</v>
      </c>
      <c r="F9460" t="s">
        <v>106</v>
      </c>
      <c r="G9460" t="s">
        <v>174</v>
      </c>
      <c r="H9460">
        <v>-0.26</v>
      </c>
      <c r="I9460">
        <v>0</v>
      </c>
      <c r="J9460">
        <v>-0.26</v>
      </c>
      <c r="K9460" s="2">
        <v>1352</v>
      </c>
      <c r="L9460">
        <v>1</v>
      </c>
      <c r="M9460" t="s">
        <v>18</v>
      </c>
      <c r="N9460" t="s">
        <v>108</v>
      </c>
      <c r="O9460" t="s">
        <v>20</v>
      </c>
    </row>
    <row r="9461" spans="1:15" x14ac:dyDescent="0.2">
      <c r="A9461" s="1" t="s">
        <v>186</v>
      </c>
      <c r="B9461" s="1">
        <v>46051</v>
      </c>
      <c r="C9461" t="s">
        <v>103</v>
      </c>
      <c r="D9461" t="s">
        <v>178</v>
      </c>
      <c r="E9461" t="s">
        <v>174</v>
      </c>
      <c r="F9461" t="s">
        <v>106</v>
      </c>
      <c r="G9461" t="s">
        <v>174</v>
      </c>
      <c r="H9461">
        <v>-0.11</v>
      </c>
      <c r="I9461">
        <v>0</v>
      </c>
      <c r="J9461">
        <v>-0.11</v>
      </c>
      <c r="K9461" s="2">
        <v>108840</v>
      </c>
      <c r="L9461">
        <v>1</v>
      </c>
      <c r="M9461" t="s">
        <v>18</v>
      </c>
      <c r="N9461" t="s">
        <v>108</v>
      </c>
      <c r="O9461" t="s">
        <v>20</v>
      </c>
    </row>
    <row r="9462" spans="1:15" x14ac:dyDescent="0.2">
      <c r="A9462" s="1" t="s">
        <v>186</v>
      </c>
      <c r="B9462" s="1">
        <v>46051</v>
      </c>
      <c r="C9462" t="s">
        <v>168</v>
      </c>
      <c r="D9462" t="s">
        <v>177</v>
      </c>
      <c r="E9462" t="s">
        <v>174</v>
      </c>
      <c r="F9462" t="s">
        <v>106</v>
      </c>
      <c r="G9462" t="s">
        <v>174</v>
      </c>
      <c r="H9462">
        <v>0</v>
      </c>
      <c r="I9462">
        <v>0</v>
      </c>
      <c r="J9462">
        <v>0</v>
      </c>
      <c r="K9462" s="2">
        <v>1557</v>
      </c>
      <c r="L9462">
        <v>1</v>
      </c>
      <c r="M9462" t="s">
        <v>18</v>
      </c>
      <c r="N9462" t="s">
        <v>108</v>
      </c>
      <c r="O9462" t="s">
        <v>20</v>
      </c>
    </row>
    <row r="9463" spans="1:15" x14ac:dyDescent="0.2">
      <c r="A9463" s="1" t="s">
        <v>186</v>
      </c>
      <c r="B9463" s="1">
        <v>46051</v>
      </c>
      <c r="C9463" t="s">
        <v>725</v>
      </c>
      <c r="D9463" t="s">
        <v>726</v>
      </c>
      <c r="E9463" t="s">
        <v>131</v>
      </c>
      <c r="F9463" t="s">
        <v>106</v>
      </c>
      <c r="G9463" t="s">
        <v>132</v>
      </c>
      <c r="H9463">
        <v>0</v>
      </c>
      <c r="I9463">
        <v>0</v>
      </c>
      <c r="J9463" s="2">
        <v>1195965.5</v>
      </c>
      <c r="K9463">
        <v>23</v>
      </c>
      <c r="L9463" s="2">
        <v>25999.25</v>
      </c>
      <c r="M9463" t="s">
        <v>108</v>
      </c>
      <c r="N9463" t="s">
        <v>133</v>
      </c>
      <c r="O9463" t="s">
        <v>20</v>
      </c>
    </row>
    <row r="9464" spans="1:15" x14ac:dyDescent="0.2">
      <c r="A9464" s="1" t="s">
        <v>186</v>
      </c>
      <c r="B9464" s="1">
        <v>46051</v>
      </c>
      <c r="C9464" t="s">
        <v>35</v>
      </c>
      <c r="D9464" t="s">
        <v>179</v>
      </c>
      <c r="E9464" t="s">
        <v>174</v>
      </c>
      <c r="F9464" t="s">
        <v>106</v>
      </c>
      <c r="G9464" t="s">
        <v>174</v>
      </c>
      <c r="H9464">
        <v>-46.87</v>
      </c>
      <c r="I9464">
        <v>0</v>
      </c>
      <c r="J9464">
        <v>-46.87</v>
      </c>
      <c r="K9464" s="2">
        <v>16880500</v>
      </c>
      <c r="L9464">
        <v>1</v>
      </c>
      <c r="M9464" t="s">
        <v>18</v>
      </c>
      <c r="N9464" t="s">
        <v>108</v>
      </c>
      <c r="O9464" t="s">
        <v>20</v>
      </c>
    </row>
    <row r="9465" spans="1:15" x14ac:dyDescent="0.2">
      <c r="A9465" s="1" t="s">
        <v>186</v>
      </c>
      <c r="B9465" s="1">
        <v>46051</v>
      </c>
      <c r="C9465" t="s">
        <v>53</v>
      </c>
      <c r="D9465" t="s">
        <v>173</v>
      </c>
      <c r="E9465" t="s">
        <v>174</v>
      </c>
      <c r="F9465" t="s">
        <v>106</v>
      </c>
      <c r="G9465" t="s">
        <v>174</v>
      </c>
      <c r="H9465">
        <v>-36.729999999999997</v>
      </c>
      <c r="I9465">
        <v>0</v>
      </c>
      <c r="J9465">
        <v>-36.729999999999997</v>
      </c>
      <c r="K9465" s="2">
        <v>746917700</v>
      </c>
      <c r="L9465">
        <v>1</v>
      </c>
      <c r="M9465" t="s">
        <v>18</v>
      </c>
      <c r="N9465" t="s">
        <v>108</v>
      </c>
      <c r="O9465" t="s">
        <v>20</v>
      </c>
    </row>
    <row r="9466" spans="1:15" x14ac:dyDescent="0.2">
      <c r="A9466" s="1" t="s">
        <v>186</v>
      </c>
      <c r="B9466" s="1">
        <v>46051</v>
      </c>
      <c r="C9466" t="s">
        <v>40</v>
      </c>
      <c r="D9466" t="s">
        <v>175</v>
      </c>
      <c r="E9466" t="s">
        <v>174</v>
      </c>
      <c r="F9466" t="s">
        <v>106</v>
      </c>
      <c r="G9466" t="s">
        <v>174</v>
      </c>
      <c r="H9466">
        <v>-576.58000000000004</v>
      </c>
      <c r="I9466">
        <v>0</v>
      </c>
      <c r="J9466">
        <v>-576.58000000000004</v>
      </c>
      <c r="K9466" s="2">
        <v>349866</v>
      </c>
      <c r="L9466">
        <v>1</v>
      </c>
      <c r="M9466" t="s">
        <v>18</v>
      </c>
      <c r="N9466" t="s">
        <v>108</v>
      </c>
      <c r="O9466" t="s">
        <v>20</v>
      </c>
    </row>
    <row r="9467" spans="1:15" x14ac:dyDescent="0.2">
      <c r="A9467" s="1" t="s">
        <v>186</v>
      </c>
      <c r="B9467" s="1">
        <v>46051</v>
      </c>
      <c r="C9467" t="s">
        <v>53</v>
      </c>
      <c r="D9467" t="s">
        <v>173</v>
      </c>
      <c r="E9467" t="s">
        <v>174</v>
      </c>
      <c r="F9467" t="s">
        <v>106</v>
      </c>
      <c r="G9467" t="s">
        <v>174</v>
      </c>
      <c r="H9467" s="2">
        <v>-1431.54</v>
      </c>
      <c r="I9467">
        <v>0</v>
      </c>
      <c r="J9467" s="2">
        <v>-1431.54</v>
      </c>
      <c r="K9467" s="2">
        <v>732793600</v>
      </c>
      <c r="L9467">
        <v>1</v>
      </c>
      <c r="M9467" t="s">
        <v>18</v>
      </c>
      <c r="N9467" t="s">
        <v>108</v>
      </c>
      <c r="O9467" t="s">
        <v>20</v>
      </c>
    </row>
    <row r="9468" spans="1:15" x14ac:dyDescent="0.2">
      <c r="A9468" s="1" t="s">
        <v>186</v>
      </c>
      <c r="B9468" s="1">
        <v>46051</v>
      </c>
      <c r="C9468" t="s">
        <v>103</v>
      </c>
      <c r="D9468" t="s">
        <v>127</v>
      </c>
      <c r="E9468" t="s">
        <v>105</v>
      </c>
      <c r="F9468" t="s">
        <v>106</v>
      </c>
      <c r="G9468" t="s">
        <v>107</v>
      </c>
      <c r="H9468" s="2">
        <v>-9128.3700000000008</v>
      </c>
      <c r="I9468">
        <v>0</v>
      </c>
      <c r="J9468" s="2">
        <v>-9128.3700000000008</v>
      </c>
      <c r="K9468" s="2">
        <v>-71241</v>
      </c>
      <c r="L9468">
        <v>12.81</v>
      </c>
      <c r="M9468" t="s">
        <v>128</v>
      </c>
      <c r="N9468" t="s">
        <v>108</v>
      </c>
      <c r="O9468" t="s">
        <v>103</v>
      </c>
    </row>
    <row r="9469" spans="1:15" x14ac:dyDescent="0.2">
      <c r="A9469" s="1" t="s">
        <v>186</v>
      </c>
      <c r="B9469" s="1">
        <v>46051</v>
      </c>
      <c r="C9469" t="s">
        <v>75</v>
      </c>
      <c r="D9469" t="s">
        <v>114</v>
      </c>
      <c r="E9469" t="s">
        <v>105</v>
      </c>
      <c r="F9469" t="s">
        <v>106</v>
      </c>
      <c r="G9469" t="s">
        <v>107</v>
      </c>
      <c r="H9469" s="2">
        <v>-376772.58</v>
      </c>
      <c r="I9469">
        <v>-0.08</v>
      </c>
      <c r="J9469" s="2">
        <v>-376772.58</v>
      </c>
      <c r="K9469" s="2">
        <v>-57584037</v>
      </c>
      <c r="L9469">
        <v>0.65</v>
      </c>
      <c r="M9469" t="s">
        <v>73</v>
      </c>
      <c r="N9469" t="s">
        <v>108</v>
      </c>
      <c r="O9469" t="s">
        <v>75</v>
      </c>
    </row>
    <row r="9470" spans="1:15" x14ac:dyDescent="0.2">
      <c r="A9470" s="1" t="s">
        <v>186</v>
      </c>
      <c r="B9470" s="1">
        <v>46051</v>
      </c>
      <c r="C9470" t="s">
        <v>35</v>
      </c>
      <c r="D9470" t="s">
        <v>113</v>
      </c>
      <c r="E9470" t="s">
        <v>105</v>
      </c>
      <c r="F9470" t="s">
        <v>106</v>
      </c>
      <c r="G9470" t="s">
        <v>107</v>
      </c>
      <c r="H9470" s="2">
        <v>-378860.12</v>
      </c>
      <c r="I9470">
        <v>-0.08</v>
      </c>
      <c r="J9470" s="2">
        <v>-378860.12</v>
      </c>
      <c r="K9470" s="2">
        <v>-11847903</v>
      </c>
      <c r="L9470">
        <v>3.2</v>
      </c>
      <c r="M9470" t="s">
        <v>33</v>
      </c>
      <c r="N9470" t="s">
        <v>108</v>
      </c>
      <c r="O9470" t="s">
        <v>35</v>
      </c>
    </row>
    <row r="9471" spans="1:15" x14ac:dyDescent="0.2">
      <c r="A9471" s="1" t="s">
        <v>186</v>
      </c>
      <c r="B9471" s="1">
        <v>46051</v>
      </c>
      <c r="C9471" t="s">
        <v>40</v>
      </c>
      <c r="D9471" t="s">
        <v>125</v>
      </c>
      <c r="E9471" t="s">
        <v>105</v>
      </c>
      <c r="F9471" t="s">
        <v>106</v>
      </c>
      <c r="G9471" t="s">
        <v>107</v>
      </c>
      <c r="H9471" s="2">
        <v>-779797.87</v>
      </c>
      <c r="I9471">
        <v>-0.16</v>
      </c>
      <c r="J9471" s="2">
        <v>-779797.87</v>
      </c>
      <c r="K9471" s="2">
        <v>-653672</v>
      </c>
      <c r="L9471">
        <v>119.29</v>
      </c>
      <c r="M9471" t="s">
        <v>126</v>
      </c>
      <c r="N9471" t="s">
        <v>108</v>
      </c>
      <c r="O9471" t="s">
        <v>40</v>
      </c>
    </row>
    <row r="9472" spans="1:15" x14ac:dyDescent="0.2">
      <c r="A9472" s="1" t="s">
        <v>186</v>
      </c>
      <c r="B9472" s="1">
        <v>46051</v>
      </c>
      <c r="C9472" t="s">
        <v>53</v>
      </c>
      <c r="D9472" t="s">
        <v>124</v>
      </c>
      <c r="E9472" t="s">
        <v>105</v>
      </c>
      <c r="F9472" t="s">
        <v>106</v>
      </c>
      <c r="G9472" t="s">
        <v>107</v>
      </c>
      <c r="H9472" s="2">
        <v>-935323.86</v>
      </c>
      <c r="I9472">
        <v>-0.19</v>
      </c>
      <c r="J9472" s="2">
        <v>-935323.86</v>
      </c>
      <c r="K9472" s="2">
        <v>-1333865359</v>
      </c>
      <c r="L9472">
        <v>7.0000000000000007E-2</v>
      </c>
      <c r="M9472" t="s">
        <v>51</v>
      </c>
      <c r="N9472" t="s">
        <v>108</v>
      </c>
      <c r="O9472" t="s">
        <v>53</v>
      </c>
    </row>
    <row r="9473" spans="1:15" x14ac:dyDescent="0.2">
      <c r="A9473" s="1" t="s">
        <v>505</v>
      </c>
      <c r="B9473" s="1">
        <v>46051</v>
      </c>
      <c r="C9473" s="16">
        <v>3659</v>
      </c>
      <c r="D9473" s="16" t="s">
        <v>404</v>
      </c>
      <c r="F9473" s="16" t="s">
        <v>69</v>
      </c>
      <c r="G9473" s="16" t="s">
        <v>17</v>
      </c>
      <c r="H9473" s="17">
        <v>997657.59999999998</v>
      </c>
      <c r="I9473" s="16">
        <v>1.35</v>
      </c>
      <c r="J9473" s="17">
        <v>997657.59999999998</v>
      </c>
      <c r="K9473" s="17">
        <v>37000</v>
      </c>
      <c r="L9473" s="16">
        <v>26.96</v>
      </c>
      <c r="M9473" s="16" t="s">
        <v>73</v>
      </c>
      <c r="N9473" s="16" t="s">
        <v>74</v>
      </c>
      <c r="O9473" s="16" t="s">
        <v>75</v>
      </c>
    </row>
    <row r="9474" spans="1:15" x14ac:dyDescent="0.2">
      <c r="A9474" s="1" t="s">
        <v>505</v>
      </c>
      <c r="B9474" s="1">
        <v>46051</v>
      </c>
      <c r="C9474" s="16">
        <v>992</v>
      </c>
      <c r="D9474" s="16" t="s">
        <v>100</v>
      </c>
      <c r="F9474" s="16" t="s">
        <v>16</v>
      </c>
      <c r="G9474" s="16" t="s">
        <v>17</v>
      </c>
      <c r="H9474" s="17">
        <v>888266.72</v>
      </c>
      <c r="I9474" s="16">
        <v>1.2</v>
      </c>
      <c r="J9474" s="17">
        <v>888266.72</v>
      </c>
      <c r="K9474" s="17">
        <v>766000</v>
      </c>
      <c r="L9474" s="16">
        <v>1.1599999999999999</v>
      </c>
      <c r="M9474" s="16" t="s">
        <v>101</v>
      </c>
      <c r="N9474" s="16" t="s">
        <v>102</v>
      </c>
      <c r="O9474" s="16" t="s">
        <v>103</v>
      </c>
    </row>
    <row r="9475" spans="1:15" x14ac:dyDescent="0.2">
      <c r="A9475" s="1" t="s">
        <v>505</v>
      </c>
      <c r="B9475" s="1">
        <v>46051</v>
      </c>
      <c r="C9475" s="16" t="s">
        <v>381</v>
      </c>
      <c r="D9475" s="16" t="s">
        <v>382</v>
      </c>
      <c r="F9475" s="16" t="s">
        <v>43</v>
      </c>
      <c r="G9475" s="16" t="s">
        <v>17</v>
      </c>
      <c r="H9475" s="17">
        <v>882546.8</v>
      </c>
      <c r="I9475" s="16">
        <v>1.2</v>
      </c>
      <c r="J9475" s="17">
        <v>882546.8</v>
      </c>
      <c r="K9475" s="17">
        <v>13369</v>
      </c>
      <c r="L9475" s="16">
        <v>66.010000000000005</v>
      </c>
      <c r="M9475" s="16" t="s">
        <v>363</v>
      </c>
      <c r="N9475" s="16" t="s">
        <v>383</v>
      </c>
      <c r="O9475" s="16" t="s">
        <v>384</v>
      </c>
    </row>
    <row r="9476" spans="1:15" x14ac:dyDescent="0.2">
      <c r="A9476" s="1" t="s">
        <v>505</v>
      </c>
      <c r="B9476" s="1">
        <v>46051</v>
      </c>
      <c r="C9476" s="16">
        <v>9697</v>
      </c>
      <c r="D9476" s="16" t="s">
        <v>400</v>
      </c>
      <c r="F9476" s="16" t="s">
        <v>69</v>
      </c>
      <c r="G9476" s="16" t="s">
        <v>17</v>
      </c>
      <c r="H9476" s="17">
        <v>826177.25</v>
      </c>
      <c r="I9476" s="16">
        <v>1.1200000000000001</v>
      </c>
      <c r="J9476" s="17">
        <v>826177.25</v>
      </c>
      <c r="K9476" s="17">
        <v>33600</v>
      </c>
      <c r="L9476" s="16">
        <v>24.59</v>
      </c>
      <c r="M9476" s="16" t="s">
        <v>73</v>
      </c>
      <c r="N9476" s="16" t="s">
        <v>74</v>
      </c>
      <c r="O9476" s="16" t="s">
        <v>75</v>
      </c>
    </row>
    <row r="9477" spans="1:15" x14ac:dyDescent="0.2">
      <c r="A9477" s="1" t="s">
        <v>505</v>
      </c>
      <c r="B9477" s="1">
        <v>46051</v>
      </c>
      <c r="C9477" s="16" t="s">
        <v>394</v>
      </c>
      <c r="D9477" s="16" t="s">
        <v>395</v>
      </c>
      <c r="F9477" s="16" t="s">
        <v>43</v>
      </c>
      <c r="G9477" s="16" t="s">
        <v>17</v>
      </c>
      <c r="H9477" s="17">
        <v>770960.22</v>
      </c>
      <c r="I9477" s="16">
        <v>1.05</v>
      </c>
      <c r="J9477" s="17">
        <v>770960.22</v>
      </c>
      <c r="K9477" s="17">
        <v>59208</v>
      </c>
      <c r="L9477" s="16">
        <v>13.02</v>
      </c>
      <c r="M9477" s="16" t="s">
        <v>154</v>
      </c>
      <c r="N9477" s="16" t="s">
        <v>396</v>
      </c>
      <c r="O9477" s="16" t="s">
        <v>152</v>
      </c>
    </row>
    <row r="9478" spans="1:15" x14ac:dyDescent="0.2">
      <c r="A9478" s="1" t="s">
        <v>505</v>
      </c>
      <c r="B9478" s="1">
        <v>46051</v>
      </c>
      <c r="C9478" s="16" t="s">
        <v>390</v>
      </c>
      <c r="D9478" s="16" t="s">
        <v>391</v>
      </c>
      <c r="F9478" s="16" t="s">
        <v>69</v>
      </c>
      <c r="G9478" s="16" t="s">
        <v>17</v>
      </c>
      <c r="H9478" s="17">
        <v>769329.64</v>
      </c>
      <c r="I9478" s="16">
        <v>1.04</v>
      </c>
      <c r="J9478" s="17">
        <v>769329.64</v>
      </c>
      <c r="K9478" s="17">
        <v>106261</v>
      </c>
      <c r="L9478" s="16">
        <v>7.24</v>
      </c>
      <c r="M9478" s="16" t="s">
        <v>18</v>
      </c>
      <c r="N9478" s="16" t="s">
        <v>31</v>
      </c>
      <c r="O9478" s="16" t="s">
        <v>20</v>
      </c>
    </row>
    <row r="9479" spans="1:15" x14ac:dyDescent="0.2">
      <c r="A9479" s="1" t="s">
        <v>505</v>
      </c>
      <c r="B9479" s="1">
        <v>46051</v>
      </c>
      <c r="C9479" s="16">
        <v>259960</v>
      </c>
      <c r="D9479" s="16" t="s">
        <v>401</v>
      </c>
      <c r="F9479" s="16" t="s">
        <v>69</v>
      </c>
      <c r="G9479" s="16" t="s">
        <v>17</v>
      </c>
      <c r="H9479" s="17">
        <v>514022.16</v>
      </c>
      <c r="I9479" s="16">
        <v>0.7</v>
      </c>
      <c r="J9479" s="17">
        <v>514022.16</v>
      </c>
      <c r="K9479" s="17">
        <v>2814</v>
      </c>
      <c r="L9479" s="16">
        <v>182.67</v>
      </c>
      <c r="M9479" s="16" t="s">
        <v>51</v>
      </c>
      <c r="N9479" s="16" t="s">
        <v>52</v>
      </c>
      <c r="O9479" s="16" t="s">
        <v>53</v>
      </c>
    </row>
    <row r="9480" spans="1:15" x14ac:dyDescent="0.2">
      <c r="A9480" s="1" t="s">
        <v>505</v>
      </c>
      <c r="B9480" s="1">
        <v>46051</v>
      </c>
      <c r="C9480" s="16" t="s">
        <v>410</v>
      </c>
      <c r="D9480" s="16" t="s">
        <v>411</v>
      </c>
      <c r="F9480" s="16" t="s">
        <v>69</v>
      </c>
      <c r="G9480" s="16" t="s">
        <v>17</v>
      </c>
      <c r="H9480" s="17">
        <v>498449.37</v>
      </c>
      <c r="I9480" s="16">
        <v>0.68</v>
      </c>
      <c r="J9480" s="17">
        <v>498449.37</v>
      </c>
      <c r="K9480" s="17">
        <v>6233</v>
      </c>
      <c r="L9480" s="16">
        <v>79.97</v>
      </c>
      <c r="M9480" s="16" t="s">
        <v>412</v>
      </c>
      <c r="N9480" s="16" t="s">
        <v>413</v>
      </c>
      <c r="O9480" s="16" t="s">
        <v>414</v>
      </c>
    </row>
    <row r="9481" spans="1:15" x14ac:dyDescent="0.2">
      <c r="A9481" s="1" t="s">
        <v>505</v>
      </c>
      <c r="B9481" s="1">
        <v>46051</v>
      </c>
      <c r="C9481" s="16" t="s">
        <v>392</v>
      </c>
      <c r="D9481" s="16" t="s">
        <v>393</v>
      </c>
      <c r="F9481" s="16" t="s">
        <v>43</v>
      </c>
      <c r="G9481" s="16" t="s">
        <v>17</v>
      </c>
      <c r="H9481" s="17">
        <v>491213.34</v>
      </c>
      <c r="I9481" s="16">
        <v>0.67</v>
      </c>
      <c r="J9481" s="17">
        <v>491213.34</v>
      </c>
      <c r="K9481" s="17">
        <v>3522</v>
      </c>
      <c r="L9481" s="16">
        <v>139.47</v>
      </c>
      <c r="M9481" s="16" t="s">
        <v>18</v>
      </c>
      <c r="N9481" s="16" t="s">
        <v>19</v>
      </c>
      <c r="O9481" s="16" t="s">
        <v>20</v>
      </c>
    </row>
    <row r="9482" spans="1:15" x14ac:dyDescent="0.2">
      <c r="A9482" s="1" t="s">
        <v>505</v>
      </c>
      <c r="B9482" s="1">
        <v>46051</v>
      </c>
      <c r="C9482" s="16" t="s">
        <v>405</v>
      </c>
      <c r="D9482" s="16" t="s">
        <v>406</v>
      </c>
      <c r="F9482" s="16" t="s">
        <v>43</v>
      </c>
      <c r="G9482" s="16" t="s">
        <v>17</v>
      </c>
      <c r="H9482" s="17">
        <v>434973.34</v>
      </c>
      <c r="I9482" s="16">
        <v>0.59</v>
      </c>
      <c r="J9482" s="17">
        <v>434973.34</v>
      </c>
      <c r="K9482" s="17">
        <v>2521</v>
      </c>
      <c r="L9482" s="16">
        <v>172.54</v>
      </c>
      <c r="M9482" s="16" t="s">
        <v>18</v>
      </c>
      <c r="N9482" s="16" t="s">
        <v>19</v>
      </c>
      <c r="O9482" s="16" t="s">
        <v>20</v>
      </c>
    </row>
    <row r="9483" spans="1:15" x14ac:dyDescent="0.2">
      <c r="A9483" s="1" t="s">
        <v>505</v>
      </c>
      <c r="B9483" s="1">
        <v>46051</v>
      </c>
      <c r="C9483" s="16">
        <v>9684</v>
      </c>
      <c r="D9483" s="16" t="s">
        <v>409</v>
      </c>
      <c r="F9483" s="16" t="s">
        <v>69</v>
      </c>
      <c r="G9483" s="16" t="s">
        <v>17</v>
      </c>
      <c r="H9483" s="17">
        <v>431872.28</v>
      </c>
      <c r="I9483" s="16">
        <v>0.59</v>
      </c>
      <c r="J9483" s="17">
        <v>431872.28</v>
      </c>
      <c r="K9483" s="17">
        <v>24800</v>
      </c>
      <c r="L9483" s="16">
        <v>17.41</v>
      </c>
      <c r="M9483" s="16" t="s">
        <v>73</v>
      </c>
      <c r="N9483" s="16" t="s">
        <v>74</v>
      </c>
      <c r="O9483" s="16" t="s">
        <v>75</v>
      </c>
    </row>
    <row r="9484" spans="1:15" x14ac:dyDescent="0.2">
      <c r="A9484" s="1" t="s">
        <v>505</v>
      </c>
      <c r="B9484" s="1">
        <v>46051</v>
      </c>
      <c r="C9484" s="16" t="s">
        <v>508</v>
      </c>
      <c r="D9484" s="16" t="s">
        <v>509</v>
      </c>
      <c r="F9484" s="16" t="s">
        <v>16</v>
      </c>
      <c r="G9484" s="16" t="s">
        <v>17</v>
      </c>
      <c r="H9484" s="17">
        <v>404476.06</v>
      </c>
      <c r="I9484" s="16">
        <v>0.55000000000000004</v>
      </c>
      <c r="J9484" s="17">
        <v>404476.06</v>
      </c>
      <c r="K9484" s="17">
        <v>6866</v>
      </c>
      <c r="L9484" s="16">
        <v>58.91</v>
      </c>
      <c r="M9484" s="16" t="s">
        <v>18</v>
      </c>
      <c r="N9484" s="16" t="s">
        <v>19</v>
      </c>
      <c r="O9484" s="16" t="s">
        <v>20</v>
      </c>
    </row>
    <row r="9485" spans="1:15" x14ac:dyDescent="0.2">
      <c r="A9485" s="1" t="s">
        <v>505</v>
      </c>
      <c r="B9485" s="1">
        <v>46051</v>
      </c>
      <c r="C9485" s="16" t="s">
        <v>407</v>
      </c>
      <c r="D9485" s="16" t="s">
        <v>408</v>
      </c>
      <c r="F9485" s="16" t="s">
        <v>43</v>
      </c>
      <c r="G9485" s="16" t="s">
        <v>17</v>
      </c>
      <c r="H9485" s="17">
        <v>324814.59999999998</v>
      </c>
      <c r="I9485" s="16">
        <v>0.44</v>
      </c>
      <c r="J9485" s="17">
        <v>324814.59999999998</v>
      </c>
      <c r="K9485" s="17">
        <v>3865</v>
      </c>
      <c r="L9485" s="16">
        <v>84.04</v>
      </c>
      <c r="M9485" s="16" t="s">
        <v>18</v>
      </c>
      <c r="N9485" s="16" t="s">
        <v>31</v>
      </c>
      <c r="O9485" s="16" t="s">
        <v>20</v>
      </c>
    </row>
    <row r="9486" spans="1:15" x14ac:dyDescent="0.2">
      <c r="A9486" s="1" t="s">
        <v>505</v>
      </c>
      <c r="B9486" s="1">
        <v>46051</v>
      </c>
      <c r="C9486" s="16">
        <v>6417</v>
      </c>
      <c r="D9486" s="16" t="s">
        <v>419</v>
      </c>
      <c r="F9486" s="16" t="s">
        <v>43</v>
      </c>
      <c r="G9486" s="16" t="s">
        <v>17</v>
      </c>
      <c r="H9486" s="17">
        <v>306914.32</v>
      </c>
      <c r="I9486" s="16">
        <v>0.42</v>
      </c>
      <c r="J9486" s="17">
        <v>306914.32</v>
      </c>
      <c r="K9486" s="17">
        <v>19500</v>
      </c>
      <c r="L9486" s="16">
        <v>15.74</v>
      </c>
      <c r="M9486" s="16" t="s">
        <v>73</v>
      </c>
      <c r="N9486" s="16" t="s">
        <v>74</v>
      </c>
      <c r="O9486" s="16" t="s">
        <v>75</v>
      </c>
    </row>
    <row r="9487" spans="1:15" x14ac:dyDescent="0.2">
      <c r="A9487" s="1" t="s">
        <v>505</v>
      </c>
      <c r="B9487" s="1">
        <v>46051</v>
      </c>
      <c r="C9487" s="16" t="s">
        <v>402</v>
      </c>
      <c r="D9487" s="16" t="s">
        <v>403</v>
      </c>
      <c r="F9487" s="16" t="s">
        <v>16</v>
      </c>
      <c r="G9487" s="16" t="s">
        <v>17</v>
      </c>
      <c r="H9487" s="17">
        <v>297388.15999999997</v>
      </c>
      <c r="I9487" s="16">
        <v>0.4</v>
      </c>
      <c r="J9487" s="17">
        <v>297388.15999999997</v>
      </c>
      <c r="K9487" s="17">
        <v>32752</v>
      </c>
      <c r="L9487" s="16">
        <v>9.08</v>
      </c>
      <c r="M9487" s="16" t="s">
        <v>18</v>
      </c>
      <c r="N9487" s="16" t="s">
        <v>19</v>
      </c>
      <c r="O9487" s="16" t="s">
        <v>20</v>
      </c>
    </row>
    <row r="9488" spans="1:15" x14ac:dyDescent="0.2">
      <c r="A9488" s="1" t="s">
        <v>505</v>
      </c>
      <c r="B9488" s="1">
        <v>46051</v>
      </c>
      <c r="C9488" s="16" t="s">
        <v>417</v>
      </c>
      <c r="D9488" s="16" t="s">
        <v>418</v>
      </c>
      <c r="F9488" s="16" t="s">
        <v>16</v>
      </c>
      <c r="G9488" s="16" t="s">
        <v>17</v>
      </c>
      <c r="H9488" s="17">
        <v>248245.3</v>
      </c>
      <c r="I9488" s="16">
        <v>0.34</v>
      </c>
      <c r="J9488" s="17">
        <v>248245.3</v>
      </c>
      <c r="K9488" s="17">
        <v>3767</v>
      </c>
      <c r="L9488" s="16">
        <v>65.900000000000006</v>
      </c>
      <c r="M9488" s="16" t="s">
        <v>18</v>
      </c>
      <c r="N9488" s="16" t="s">
        <v>19</v>
      </c>
      <c r="O9488" s="16" t="s">
        <v>20</v>
      </c>
    </row>
    <row r="9489" spans="1:15" x14ac:dyDescent="0.2">
      <c r="A9489" s="1" t="s">
        <v>505</v>
      </c>
      <c r="B9489" s="1">
        <v>46051</v>
      </c>
      <c r="C9489" s="16" t="s">
        <v>415</v>
      </c>
      <c r="D9489" s="16" t="s">
        <v>416</v>
      </c>
      <c r="F9489" s="16" t="s">
        <v>43</v>
      </c>
      <c r="G9489" s="16" t="s">
        <v>17</v>
      </c>
      <c r="H9489" s="17">
        <v>194321.49</v>
      </c>
      <c r="I9489" s="16">
        <v>0.26</v>
      </c>
      <c r="J9489" s="17">
        <v>194321.49</v>
      </c>
      <c r="K9489" s="17">
        <v>33913</v>
      </c>
      <c r="L9489" s="16">
        <v>5.73</v>
      </c>
      <c r="M9489" s="16" t="s">
        <v>18</v>
      </c>
      <c r="N9489" s="16" t="s">
        <v>19</v>
      </c>
      <c r="O9489" s="16" t="s">
        <v>20</v>
      </c>
    </row>
    <row r="9490" spans="1:15" x14ac:dyDescent="0.2">
      <c r="A9490" s="1" t="s">
        <v>505</v>
      </c>
      <c r="B9490" s="1">
        <v>46051</v>
      </c>
      <c r="C9490" s="16" t="s">
        <v>512</v>
      </c>
      <c r="D9490" s="16" t="s">
        <v>513</v>
      </c>
      <c r="F9490" s="16" t="s">
        <v>43</v>
      </c>
      <c r="G9490" s="16" t="s">
        <v>17</v>
      </c>
      <c r="H9490" s="17">
        <v>193319.28</v>
      </c>
      <c r="I9490" s="16">
        <v>0.26</v>
      </c>
      <c r="J9490" s="17">
        <v>193319.28</v>
      </c>
      <c r="K9490" s="17">
        <v>10461</v>
      </c>
      <c r="L9490" s="16">
        <v>18.48</v>
      </c>
      <c r="M9490" s="16" t="s">
        <v>18</v>
      </c>
      <c r="N9490" s="16" t="s">
        <v>19</v>
      </c>
      <c r="O9490" s="16" t="s">
        <v>20</v>
      </c>
    </row>
    <row r="9491" spans="1:15" x14ac:dyDescent="0.2">
      <c r="A9491" s="1" t="s">
        <v>505</v>
      </c>
      <c r="B9491" s="1">
        <v>46051</v>
      </c>
      <c r="C9491" s="16" t="s">
        <v>426</v>
      </c>
      <c r="D9491" s="16" t="s">
        <v>427</v>
      </c>
      <c r="F9491" s="16" t="s">
        <v>69</v>
      </c>
      <c r="G9491" s="16" t="s">
        <v>17</v>
      </c>
      <c r="H9491" s="17">
        <v>188170.56</v>
      </c>
      <c r="I9491" s="16">
        <v>0.26</v>
      </c>
      <c r="J9491" s="17">
        <v>188170.56</v>
      </c>
      <c r="K9491" s="17">
        <v>12528</v>
      </c>
      <c r="L9491" s="16">
        <v>15.02</v>
      </c>
      <c r="M9491" s="16" t="s">
        <v>18</v>
      </c>
      <c r="N9491" s="16" t="s">
        <v>19</v>
      </c>
      <c r="O9491" s="16" t="s">
        <v>20</v>
      </c>
    </row>
    <row r="9492" spans="1:15" x14ac:dyDescent="0.2">
      <c r="A9492" s="1" t="s">
        <v>505</v>
      </c>
      <c r="B9492" s="1">
        <v>46051</v>
      </c>
      <c r="C9492" s="16">
        <v>36570</v>
      </c>
      <c r="D9492" s="16" t="s">
        <v>430</v>
      </c>
      <c r="F9492" s="16" t="s">
        <v>69</v>
      </c>
      <c r="G9492" s="16" t="s">
        <v>17</v>
      </c>
      <c r="H9492" s="17">
        <v>185675.62</v>
      </c>
      <c r="I9492" s="16">
        <v>0.25</v>
      </c>
      <c r="J9492" s="17">
        <v>185675.62</v>
      </c>
      <c r="K9492" s="17">
        <v>1122</v>
      </c>
      <c r="L9492" s="16">
        <v>165.49</v>
      </c>
      <c r="M9492" s="16" t="s">
        <v>51</v>
      </c>
      <c r="N9492" s="16" t="s">
        <v>52</v>
      </c>
      <c r="O9492" s="16" t="s">
        <v>53</v>
      </c>
    </row>
    <row r="9493" spans="1:15" x14ac:dyDescent="0.2">
      <c r="A9493" s="1" t="s">
        <v>505</v>
      </c>
      <c r="B9493" s="1">
        <v>46051</v>
      </c>
      <c r="C9493" s="16" t="s">
        <v>514</v>
      </c>
      <c r="D9493" s="16" t="s">
        <v>514</v>
      </c>
      <c r="F9493" s="16" t="s">
        <v>16</v>
      </c>
      <c r="G9493" s="16" t="s">
        <v>17</v>
      </c>
      <c r="H9493" s="17">
        <v>184276.26</v>
      </c>
      <c r="I9493" s="16">
        <v>0.25</v>
      </c>
      <c r="J9493" s="17">
        <v>184276.26</v>
      </c>
      <c r="K9493" s="17">
        <v>61184</v>
      </c>
      <c r="L9493" s="16">
        <v>3.01</v>
      </c>
      <c r="M9493" s="16" t="s">
        <v>363</v>
      </c>
      <c r="N9493" s="16" t="s">
        <v>383</v>
      </c>
      <c r="O9493" s="16" t="s">
        <v>384</v>
      </c>
    </row>
    <row r="9494" spans="1:15" x14ac:dyDescent="0.2">
      <c r="A9494" s="1" t="s">
        <v>505</v>
      </c>
      <c r="B9494" s="1">
        <v>46051</v>
      </c>
      <c r="C9494" s="16" t="s">
        <v>435</v>
      </c>
      <c r="D9494" s="16" t="s">
        <v>436</v>
      </c>
      <c r="F9494" s="16" t="s">
        <v>16</v>
      </c>
      <c r="G9494" s="16" t="s">
        <v>17</v>
      </c>
      <c r="H9494" s="17">
        <v>173837.89</v>
      </c>
      <c r="I9494" s="16">
        <v>0.24</v>
      </c>
      <c r="J9494" s="17">
        <v>173837.89</v>
      </c>
      <c r="K9494" s="17">
        <v>9599</v>
      </c>
      <c r="L9494" s="16">
        <v>18.11</v>
      </c>
      <c r="M9494" s="16" t="s">
        <v>18</v>
      </c>
      <c r="N9494" s="16" t="s">
        <v>19</v>
      </c>
      <c r="O9494" s="16" t="s">
        <v>20</v>
      </c>
    </row>
    <row r="9495" spans="1:15" x14ac:dyDescent="0.2">
      <c r="A9495" s="1" t="s">
        <v>505</v>
      </c>
      <c r="B9495" s="1">
        <v>46051</v>
      </c>
      <c r="C9495" s="16">
        <v>1070</v>
      </c>
      <c r="D9495" s="16" t="s">
        <v>465</v>
      </c>
      <c r="F9495" s="16" t="s">
        <v>43</v>
      </c>
      <c r="G9495" s="16" t="s">
        <v>17</v>
      </c>
      <c r="H9495" s="17">
        <v>155557.82999999999</v>
      </c>
      <c r="I9495" s="16">
        <v>0.21</v>
      </c>
      <c r="J9495" s="17">
        <v>155557.82999999999</v>
      </c>
      <c r="K9495" s="17">
        <v>101000</v>
      </c>
      <c r="L9495" s="16">
        <v>1.54</v>
      </c>
      <c r="M9495" s="16" t="s">
        <v>101</v>
      </c>
      <c r="N9495" s="16" t="s">
        <v>102</v>
      </c>
      <c r="O9495" s="16" t="s">
        <v>103</v>
      </c>
    </row>
    <row r="9496" spans="1:15" x14ac:dyDescent="0.2">
      <c r="A9496" s="1" t="s">
        <v>505</v>
      </c>
      <c r="B9496" s="1">
        <v>46051</v>
      </c>
      <c r="C9496" s="16" t="s">
        <v>431</v>
      </c>
      <c r="D9496" s="16" t="s">
        <v>432</v>
      </c>
      <c r="F9496" s="16" t="s">
        <v>43</v>
      </c>
      <c r="G9496" s="16" t="s">
        <v>17</v>
      </c>
      <c r="H9496" s="17">
        <v>152548.92000000001</v>
      </c>
      <c r="I9496" s="16">
        <v>0.21</v>
      </c>
      <c r="J9496" s="17">
        <v>152548.92000000001</v>
      </c>
      <c r="K9496" s="17">
        <v>10638</v>
      </c>
      <c r="L9496" s="16">
        <v>14.34</v>
      </c>
      <c r="M9496" s="16" t="s">
        <v>18</v>
      </c>
      <c r="N9496" s="16" t="s">
        <v>19</v>
      </c>
      <c r="O9496" s="16" t="s">
        <v>20</v>
      </c>
    </row>
    <row r="9497" spans="1:15" x14ac:dyDescent="0.2">
      <c r="A9497" s="1" t="s">
        <v>505</v>
      </c>
      <c r="B9497" s="1">
        <v>46051</v>
      </c>
      <c r="C9497" s="16" t="s">
        <v>515</v>
      </c>
      <c r="D9497" s="16" t="s">
        <v>516</v>
      </c>
      <c r="F9497" s="16" t="s">
        <v>43</v>
      </c>
      <c r="G9497" s="16" t="s">
        <v>17</v>
      </c>
      <c r="H9497" s="17">
        <v>134592</v>
      </c>
      <c r="I9497" s="16">
        <v>0.18</v>
      </c>
      <c r="J9497" s="17">
        <v>134592</v>
      </c>
      <c r="K9497" s="17">
        <v>4800</v>
      </c>
      <c r="L9497" s="16">
        <v>28.04</v>
      </c>
      <c r="M9497" s="16" t="s">
        <v>18</v>
      </c>
      <c r="N9497" s="16" t="s">
        <v>31</v>
      </c>
      <c r="O9497" s="16" t="s">
        <v>20</v>
      </c>
    </row>
    <row r="9498" spans="1:15" x14ac:dyDescent="0.2">
      <c r="A9498" s="1" t="s">
        <v>505</v>
      </c>
      <c r="B9498" s="1">
        <v>46051</v>
      </c>
      <c r="C9498" s="16" t="s">
        <v>424</v>
      </c>
      <c r="D9498" s="16" t="s">
        <v>425</v>
      </c>
      <c r="F9498" s="16" t="s">
        <v>69</v>
      </c>
      <c r="G9498" s="16" t="s">
        <v>17</v>
      </c>
      <c r="H9498" s="17">
        <v>133889.57</v>
      </c>
      <c r="I9498" s="16">
        <v>0.18</v>
      </c>
      <c r="J9498" s="17">
        <v>133889.57</v>
      </c>
      <c r="K9498" s="17">
        <v>12073</v>
      </c>
      <c r="L9498" s="16">
        <v>11.09</v>
      </c>
      <c r="M9498" s="16" t="s">
        <v>18</v>
      </c>
      <c r="N9498" s="16" t="s">
        <v>31</v>
      </c>
      <c r="O9498" s="16" t="s">
        <v>20</v>
      </c>
    </row>
    <row r="9499" spans="1:15" x14ac:dyDescent="0.2">
      <c r="A9499" s="1" t="s">
        <v>505</v>
      </c>
      <c r="B9499" s="1">
        <v>46051</v>
      </c>
      <c r="C9499" s="16">
        <v>263750</v>
      </c>
      <c r="D9499" s="16" t="s">
        <v>462</v>
      </c>
      <c r="F9499" s="16" t="s">
        <v>69</v>
      </c>
      <c r="G9499" s="16" t="s">
        <v>17</v>
      </c>
      <c r="H9499" s="17">
        <v>129356.15</v>
      </c>
      <c r="I9499" s="16">
        <v>0.18</v>
      </c>
      <c r="J9499" s="17">
        <v>129356.15</v>
      </c>
      <c r="K9499" s="17">
        <v>3306</v>
      </c>
      <c r="L9499" s="16">
        <v>39.130000000000003</v>
      </c>
      <c r="M9499" s="16" t="s">
        <v>51</v>
      </c>
      <c r="N9499" s="16" t="s">
        <v>463</v>
      </c>
      <c r="O9499" s="16" t="s">
        <v>53</v>
      </c>
    </row>
    <row r="9500" spans="1:15" x14ac:dyDescent="0.2">
      <c r="A9500" s="1" t="s">
        <v>505</v>
      </c>
      <c r="B9500" s="1">
        <v>46051</v>
      </c>
      <c r="C9500" s="16">
        <v>3635</v>
      </c>
      <c r="D9500" s="16" t="s">
        <v>433</v>
      </c>
      <c r="F9500" s="16" t="s">
        <v>69</v>
      </c>
      <c r="G9500" s="16" t="s">
        <v>17</v>
      </c>
      <c r="H9500" s="17">
        <v>115376.71</v>
      </c>
      <c r="I9500" s="16">
        <v>0.16</v>
      </c>
      <c r="J9500" s="17">
        <v>115376.71</v>
      </c>
      <c r="K9500" s="17">
        <v>10300</v>
      </c>
      <c r="L9500" s="16">
        <v>11.2</v>
      </c>
      <c r="M9500" s="16" t="s">
        <v>73</v>
      </c>
      <c r="N9500" s="16" t="s">
        <v>74</v>
      </c>
      <c r="O9500" s="16" t="s">
        <v>75</v>
      </c>
    </row>
    <row r="9501" spans="1:15" x14ac:dyDescent="0.2">
      <c r="A9501" s="1" t="s">
        <v>505</v>
      </c>
      <c r="B9501" s="1">
        <v>46051</v>
      </c>
      <c r="C9501" s="16">
        <v>2432</v>
      </c>
      <c r="D9501" s="16" t="s">
        <v>434</v>
      </c>
      <c r="F9501" s="16" t="s">
        <v>69</v>
      </c>
      <c r="G9501" s="16" t="s">
        <v>17</v>
      </c>
      <c r="H9501" s="17">
        <v>111987.44</v>
      </c>
      <c r="I9501" s="16">
        <v>0.15</v>
      </c>
      <c r="J9501" s="17">
        <v>111987.44</v>
      </c>
      <c r="K9501" s="17">
        <v>6800</v>
      </c>
      <c r="L9501" s="16">
        <v>16.47</v>
      </c>
      <c r="M9501" s="16" t="s">
        <v>73</v>
      </c>
      <c r="N9501" s="16" t="s">
        <v>74</v>
      </c>
      <c r="O9501" s="16" t="s">
        <v>75</v>
      </c>
    </row>
    <row r="9502" spans="1:15" x14ac:dyDescent="0.2">
      <c r="A9502" s="1" t="s">
        <v>505</v>
      </c>
      <c r="B9502" s="1">
        <v>46051</v>
      </c>
      <c r="C9502" s="16" t="s">
        <v>20</v>
      </c>
      <c r="D9502" s="16" t="s">
        <v>104</v>
      </c>
      <c r="F9502" s="16" t="s">
        <v>106</v>
      </c>
      <c r="G9502" s="16" t="s">
        <v>107</v>
      </c>
      <c r="H9502" s="17">
        <v>110239.71</v>
      </c>
      <c r="I9502" s="16">
        <v>0.15</v>
      </c>
      <c r="J9502" s="17">
        <v>110239.71</v>
      </c>
      <c r="K9502" s="17">
        <v>110240</v>
      </c>
      <c r="L9502" s="16">
        <v>100</v>
      </c>
      <c r="M9502" s="16" t="s">
        <v>18</v>
      </c>
      <c r="N9502" s="16" t="s">
        <v>108</v>
      </c>
      <c r="O9502" s="16" t="s">
        <v>20</v>
      </c>
    </row>
    <row r="9503" spans="1:15" x14ac:dyDescent="0.2">
      <c r="A9503" s="1" t="s">
        <v>505</v>
      </c>
      <c r="B9503" s="1">
        <v>46051</v>
      </c>
      <c r="C9503" s="16" t="s">
        <v>420</v>
      </c>
      <c r="D9503" s="16" t="s">
        <v>421</v>
      </c>
      <c r="F9503" s="16" t="s">
        <v>43</v>
      </c>
      <c r="G9503" s="16" t="s">
        <v>17</v>
      </c>
      <c r="H9503" s="17">
        <v>103944.25</v>
      </c>
      <c r="I9503" s="16">
        <v>0.14000000000000001</v>
      </c>
      <c r="J9503" s="17">
        <v>103944.25</v>
      </c>
      <c r="K9503" s="17">
        <v>25341</v>
      </c>
      <c r="L9503" s="16">
        <v>4.0999999999999996</v>
      </c>
      <c r="M9503" s="16" t="s">
        <v>154</v>
      </c>
      <c r="N9503" s="16" t="s">
        <v>396</v>
      </c>
      <c r="O9503" s="16" t="s">
        <v>152</v>
      </c>
    </row>
    <row r="9504" spans="1:15" x14ac:dyDescent="0.2">
      <c r="A9504" s="1" t="s">
        <v>505</v>
      </c>
      <c r="B9504" s="1">
        <v>46051</v>
      </c>
      <c r="C9504" s="16" t="s">
        <v>428</v>
      </c>
      <c r="D9504" s="16" t="s">
        <v>429</v>
      </c>
      <c r="F9504" s="16" t="s">
        <v>43</v>
      </c>
      <c r="G9504" s="16" t="s">
        <v>17</v>
      </c>
      <c r="H9504" s="17">
        <v>103628.49</v>
      </c>
      <c r="I9504" s="16">
        <v>0.14000000000000001</v>
      </c>
      <c r="J9504" s="17">
        <v>103628.49</v>
      </c>
      <c r="K9504" s="17">
        <v>24912</v>
      </c>
      <c r="L9504" s="16">
        <v>4.16</v>
      </c>
      <c r="M9504" s="16" t="s">
        <v>374</v>
      </c>
      <c r="N9504" s="16" t="s">
        <v>375</v>
      </c>
      <c r="O9504" s="16" t="s">
        <v>376</v>
      </c>
    </row>
    <row r="9505" spans="1:15" x14ac:dyDescent="0.2">
      <c r="A9505" s="1" t="s">
        <v>505</v>
      </c>
      <c r="B9505" s="1">
        <v>46051</v>
      </c>
      <c r="C9505" s="16">
        <v>4915</v>
      </c>
      <c r="D9505" s="16" t="s">
        <v>448</v>
      </c>
      <c r="F9505" s="16" t="s">
        <v>16</v>
      </c>
      <c r="G9505" s="16" t="s">
        <v>17</v>
      </c>
      <c r="H9505" s="17">
        <v>103605.4</v>
      </c>
      <c r="I9505" s="16">
        <v>0.14000000000000001</v>
      </c>
      <c r="J9505" s="17">
        <v>103605.4</v>
      </c>
      <c r="K9505" s="17">
        <v>40500</v>
      </c>
      <c r="L9505" s="16">
        <v>2.56</v>
      </c>
      <c r="M9505" s="16" t="s">
        <v>33</v>
      </c>
      <c r="N9505" s="16" t="s">
        <v>34</v>
      </c>
      <c r="O9505" s="16" t="s">
        <v>35</v>
      </c>
    </row>
    <row r="9506" spans="1:15" x14ac:dyDescent="0.2">
      <c r="A9506" s="1" t="s">
        <v>505</v>
      </c>
      <c r="B9506" s="1">
        <v>46051</v>
      </c>
      <c r="C9506" s="16">
        <v>2498</v>
      </c>
      <c r="D9506" s="16" t="s">
        <v>443</v>
      </c>
      <c r="F9506" s="16" t="s">
        <v>16</v>
      </c>
      <c r="G9506" s="16" t="s">
        <v>17</v>
      </c>
      <c r="H9506" s="17">
        <v>101846.67</v>
      </c>
      <c r="I9506" s="16">
        <v>0.14000000000000001</v>
      </c>
      <c r="J9506" s="17">
        <v>101846.67</v>
      </c>
      <c r="K9506" s="17">
        <v>70000</v>
      </c>
      <c r="L9506" s="16">
        <v>1.45</v>
      </c>
      <c r="M9506" s="16" t="s">
        <v>33</v>
      </c>
      <c r="N9506" s="16" t="s">
        <v>34</v>
      </c>
      <c r="O9506" s="16" t="s">
        <v>35</v>
      </c>
    </row>
    <row r="9507" spans="1:15" x14ac:dyDescent="0.2">
      <c r="A9507" s="1" t="s">
        <v>505</v>
      </c>
      <c r="B9507" s="1">
        <v>46051</v>
      </c>
      <c r="C9507" s="16" t="s">
        <v>437</v>
      </c>
      <c r="D9507" s="16" t="s">
        <v>438</v>
      </c>
      <c r="F9507" s="16" t="s">
        <v>16</v>
      </c>
      <c r="G9507" s="16" t="s">
        <v>17</v>
      </c>
      <c r="H9507" s="17">
        <v>98639.44</v>
      </c>
      <c r="I9507" s="16">
        <v>0.13</v>
      </c>
      <c r="J9507" s="17">
        <v>98639.44</v>
      </c>
      <c r="K9507" s="17">
        <v>10004</v>
      </c>
      <c r="L9507" s="16">
        <v>9.86</v>
      </c>
      <c r="M9507" s="16" t="s">
        <v>18</v>
      </c>
      <c r="N9507" s="16" t="s">
        <v>19</v>
      </c>
      <c r="O9507" s="16" t="s">
        <v>20</v>
      </c>
    </row>
    <row r="9508" spans="1:15" x14ac:dyDescent="0.2">
      <c r="A9508" s="1" t="s">
        <v>505</v>
      </c>
      <c r="B9508" s="1">
        <v>46051</v>
      </c>
      <c r="C9508" s="16">
        <v>251270</v>
      </c>
      <c r="D9508" s="16" t="s">
        <v>458</v>
      </c>
      <c r="F9508" s="16" t="s">
        <v>69</v>
      </c>
      <c r="G9508" s="16" t="s">
        <v>17</v>
      </c>
      <c r="H9508" s="17">
        <v>98397.59</v>
      </c>
      <c r="I9508" s="16">
        <v>0.13</v>
      </c>
      <c r="J9508" s="17">
        <v>98397.59</v>
      </c>
      <c r="K9508" s="17">
        <v>2618</v>
      </c>
      <c r="L9508" s="16">
        <v>37.590000000000003</v>
      </c>
      <c r="M9508" s="16" t="s">
        <v>51</v>
      </c>
      <c r="N9508" s="16" t="s">
        <v>52</v>
      </c>
      <c r="O9508" s="16" t="s">
        <v>53</v>
      </c>
    </row>
    <row r="9509" spans="1:15" x14ac:dyDescent="0.2">
      <c r="A9509" s="1" t="s">
        <v>505</v>
      </c>
      <c r="B9509" s="1">
        <v>46051</v>
      </c>
      <c r="C9509" s="16" t="s">
        <v>454</v>
      </c>
      <c r="D9509" s="16" t="s">
        <v>455</v>
      </c>
      <c r="F9509" s="16" t="s">
        <v>69</v>
      </c>
      <c r="G9509" s="16" t="s">
        <v>17</v>
      </c>
      <c r="H9509" s="17">
        <v>97472.93</v>
      </c>
      <c r="I9509" s="16">
        <v>0.13</v>
      </c>
      <c r="J9509" s="17">
        <v>97472.93</v>
      </c>
      <c r="K9509" s="17">
        <v>8203</v>
      </c>
      <c r="L9509" s="16">
        <v>11.88</v>
      </c>
      <c r="M9509" s="16" t="s">
        <v>363</v>
      </c>
      <c r="N9509" s="16" t="s">
        <v>383</v>
      </c>
      <c r="O9509" s="16" t="s">
        <v>384</v>
      </c>
    </row>
    <row r="9510" spans="1:15" x14ac:dyDescent="0.2">
      <c r="A9510" s="1" t="s">
        <v>505</v>
      </c>
      <c r="B9510" s="1">
        <v>46051</v>
      </c>
      <c r="C9510" s="16">
        <v>3738</v>
      </c>
      <c r="D9510" s="16" t="s">
        <v>453</v>
      </c>
      <c r="F9510" s="16" t="s">
        <v>16</v>
      </c>
      <c r="G9510" s="16" t="s">
        <v>17</v>
      </c>
      <c r="H9510" s="17">
        <v>94519.69</v>
      </c>
      <c r="I9510" s="16">
        <v>0.13</v>
      </c>
      <c r="J9510" s="17">
        <v>94519.69</v>
      </c>
      <c r="K9510" s="17">
        <v>154000</v>
      </c>
      <c r="L9510" s="16">
        <v>0.61</v>
      </c>
      <c r="M9510" s="16" t="s">
        <v>128</v>
      </c>
      <c r="N9510" s="16" t="s">
        <v>102</v>
      </c>
      <c r="O9510" s="16" t="s">
        <v>103</v>
      </c>
    </row>
    <row r="9511" spans="1:15" x14ac:dyDescent="0.2">
      <c r="A9511" s="1" t="s">
        <v>505</v>
      </c>
      <c r="B9511" s="1">
        <v>46051</v>
      </c>
      <c r="C9511" s="16" t="s">
        <v>422</v>
      </c>
      <c r="D9511" s="16" t="s">
        <v>423</v>
      </c>
      <c r="F9511" s="16" t="s">
        <v>69</v>
      </c>
      <c r="G9511" s="16" t="s">
        <v>17</v>
      </c>
      <c r="H9511" s="17">
        <v>84379.55</v>
      </c>
      <c r="I9511" s="16">
        <v>0.11</v>
      </c>
      <c r="J9511" s="17">
        <v>84379.55</v>
      </c>
      <c r="K9511" s="17">
        <v>14633</v>
      </c>
      <c r="L9511" s="16">
        <v>5.77</v>
      </c>
      <c r="M9511" s="16" t="s">
        <v>363</v>
      </c>
      <c r="N9511" s="16" t="s">
        <v>383</v>
      </c>
      <c r="O9511" s="16" t="s">
        <v>384</v>
      </c>
    </row>
    <row r="9512" spans="1:15" x14ac:dyDescent="0.2">
      <c r="A9512" s="1" t="s">
        <v>505</v>
      </c>
      <c r="B9512" s="1">
        <v>46051</v>
      </c>
      <c r="C9512" s="16">
        <v>751</v>
      </c>
      <c r="D9512" s="16" t="s">
        <v>470</v>
      </c>
      <c r="F9512" s="16" t="s">
        <v>43</v>
      </c>
      <c r="G9512" s="16" t="s">
        <v>17</v>
      </c>
      <c r="H9512" s="17">
        <v>83108.03</v>
      </c>
      <c r="I9512" s="16">
        <v>0.11</v>
      </c>
      <c r="J9512" s="17">
        <v>83108.03</v>
      </c>
      <c r="K9512" s="17">
        <v>92000</v>
      </c>
      <c r="L9512" s="16">
        <v>0.9</v>
      </c>
      <c r="M9512" s="16" t="s">
        <v>101</v>
      </c>
      <c r="N9512" s="16" t="s">
        <v>102</v>
      </c>
      <c r="O9512" s="16" t="s">
        <v>103</v>
      </c>
    </row>
    <row r="9513" spans="1:15" x14ac:dyDescent="0.2">
      <c r="A9513" s="1" t="s">
        <v>505</v>
      </c>
      <c r="B9513" s="1">
        <v>46051</v>
      </c>
      <c r="C9513" s="16">
        <v>2439</v>
      </c>
      <c r="D9513" s="16" t="s">
        <v>457</v>
      </c>
      <c r="F9513" s="16" t="s">
        <v>43</v>
      </c>
      <c r="G9513" s="16" t="s">
        <v>17</v>
      </c>
      <c r="H9513" s="17">
        <v>75779.81</v>
      </c>
      <c r="I9513" s="16">
        <v>0.1</v>
      </c>
      <c r="J9513" s="17">
        <v>75779.81</v>
      </c>
      <c r="K9513" s="17">
        <v>23008</v>
      </c>
      <c r="L9513" s="16">
        <v>3.29</v>
      </c>
      <c r="M9513" s="16" t="s">
        <v>33</v>
      </c>
      <c r="N9513" s="16" t="s">
        <v>34</v>
      </c>
      <c r="O9513" s="16" t="s">
        <v>35</v>
      </c>
    </row>
    <row r="9514" spans="1:15" x14ac:dyDescent="0.2">
      <c r="A9514" s="1" t="s">
        <v>505</v>
      </c>
      <c r="B9514" s="1">
        <v>46051</v>
      </c>
      <c r="C9514" s="16" t="s">
        <v>449</v>
      </c>
      <c r="D9514" s="16" t="s">
        <v>450</v>
      </c>
      <c r="F9514" s="16" t="s">
        <v>43</v>
      </c>
      <c r="G9514" s="16" t="s">
        <v>17</v>
      </c>
      <c r="H9514" s="17">
        <v>72677.279999999999</v>
      </c>
      <c r="I9514" s="16">
        <v>0.1</v>
      </c>
      <c r="J9514" s="17">
        <v>72677.279999999999</v>
      </c>
      <c r="K9514" s="17">
        <v>11856</v>
      </c>
      <c r="L9514" s="16">
        <v>6.13</v>
      </c>
      <c r="M9514" s="16" t="s">
        <v>18</v>
      </c>
      <c r="N9514" s="16" t="s">
        <v>31</v>
      </c>
      <c r="O9514" s="16" t="s">
        <v>20</v>
      </c>
    </row>
    <row r="9515" spans="1:15" x14ac:dyDescent="0.2">
      <c r="A9515" s="1" t="s">
        <v>505</v>
      </c>
      <c r="B9515" s="1">
        <v>46051</v>
      </c>
      <c r="C9515" s="16">
        <v>3765</v>
      </c>
      <c r="D9515" s="16" t="s">
        <v>452</v>
      </c>
      <c r="F9515" s="16" t="s">
        <v>69</v>
      </c>
      <c r="G9515" s="16" t="s">
        <v>17</v>
      </c>
      <c r="H9515" s="17">
        <v>69882.55</v>
      </c>
      <c r="I9515" s="16">
        <v>0.09</v>
      </c>
      <c r="J9515" s="17">
        <v>69882.55</v>
      </c>
      <c r="K9515" s="17">
        <v>4100</v>
      </c>
      <c r="L9515" s="16">
        <v>17.04</v>
      </c>
      <c r="M9515" s="16" t="s">
        <v>73</v>
      </c>
      <c r="N9515" s="16" t="s">
        <v>74</v>
      </c>
      <c r="O9515" s="16" t="s">
        <v>75</v>
      </c>
    </row>
    <row r="9516" spans="1:15" x14ac:dyDescent="0.2">
      <c r="A9516" s="1" t="s">
        <v>505</v>
      </c>
      <c r="B9516" s="1">
        <v>46051</v>
      </c>
      <c r="C9516" s="16" t="s">
        <v>478</v>
      </c>
      <c r="D9516" s="16" t="s">
        <v>529</v>
      </c>
      <c r="F9516" s="16" t="s">
        <v>69</v>
      </c>
      <c r="G9516" s="16" t="s">
        <v>17</v>
      </c>
      <c r="H9516" s="17">
        <v>69574.89</v>
      </c>
      <c r="I9516" s="16">
        <v>0.09</v>
      </c>
      <c r="J9516" s="17">
        <v>69574.89</v>
      </c>
      <c r="K9516" s="17">
        <v>30119</v>
      </c>
      <c r="L9516" s="16">
        <v>2.31</v>
      </c>
      <c r="M9516" s="16" t="s">
        <v>18</v>
      </c>
      <c r="N9516" s="16" t="s">
        <v>31</v>
      </c>
      <c r="O9516" s="16" t="s">
        <v>20</v>
      </c>
    </row>
    <row r="9517" spans="1:15" x14ac:dyDescent="0.2">
      <c r="A9517" s="1" t="s">
        <v>505</v>
      </c>
      <c r="B9517" s="1">
        <v>46051</v>
      </c>
      <c r="C9517" s="16" t="s">
        <v>119</v>
      </c>
      <c r="D9517" s="16" t="s">
        <v>120</v>
      </c>
      <c r="F9517" s="16" t="s">
        <v>106</v>
      </c>
      <c r="G9517" s="16" t="s">
        <v>122</v>
      </c>
      <c r="H9517" s="17">
        <v>61778.25</v>
      </c>
      <c r="I9517" s="16">
        <v>0.08</v>
      </c>
      <c r="J9517" s="17">
        <v>61778.25</v>
      </c>
      <c r="K9517" s="17">
        <v>61778</v>
      </c>
      <c r="L9517" s="16">
        <v>1</v>
      </c>
      <c r="M9517" s="16" t="s">
        <v>123</v>
      </c>
      <c r="N9517" s="16" t="s">
        <v>108</v>
      </c>
      <c r="O9517" s="16" t="s">
        <v>20</v>
      </c>
    </row>
    <row r="9518" spans="1:15" x14ac:dyDescent="0.2">
      <c r="A9518" s="1" t="s">
        <v>505</v>
      </c>
      <c r="B9518" s="1">
        <v>46051</v>
      </c>
      <c r="C9518" s="16">
        <v>2121</v>
      </c>
      <c r="D9518" s="16" t="s">
        <v>456</v>
      </c>
      <c r="F9518" s="16" t="s">
        <v>69</v>
      </c>
      <c r="G9518" s="16" t="s">
        <v>17</v>
      </c>
      <c r="H9518" s="17">
        <v>58514.080000000002</v>
      </c>
      <c r="I9518" s="16">
        <v>0.08</v>
      </c>
      <c r="J9518" s="17">
        <v>58514.080000000002</v>
      </c>
      <c r="K9518" s="17">
        <v>3300</v>
      </c>
      <c r="L9518" s="16">
        <v>17.73</v>
      </c>
      <c r="M9518" s="16" t="s">
        <v>73</v>
      </c>
      <c r="N9518" s="16" t="s">
        <v>74</v>
      </c>
      <c r="O9518" s="16" t="s">
        <v>75</v>
      </c>
    </row>
    <row r="9519" spans="1:15" x14ac:dyDescent="0.2">
      <c r="A9519" s="1" t="s">
        <v>505</v>
      </c>
      <c r="B9519" s="1">
        <v>46051</v>
      </c>
      <c r="C9519" s="16">
        <v>6727</v>
      </c>
      <c r="D9519" s="16" t="s">
        <v>464</v>
      </c>
      <c r="F9519" s="16" t="s">
        <v>16</v>
      </c>
      <c r="G9519" s="16" t="s">
        <v>17</v>
      </c>
      <c r="H9519" s="17">
        <v>52787.65</v>
      </c>
      <c r="I9519" s="16">
        <v>7.0000000000000007E-2</v>
      </c>
      <c r="J9519" s="17">
        <v>52787.65</v>
      </c>
      <c r="K9519" s="17">
        <v>10700</v>
      </c>
      <c r="L9519" s="16">
        <v>4.93</v>
      </c>
      <c r="M9519" s="16" t="s">
        <v>73</v>
      </c>
      <c r="N9519" s="16" t="s">
        <v>74</v>
      </c>
      <c r="O9519" s="16" t="s">
        <v>75</v>
      </c>
    </row>
    <row r="9520" spans="1:15" x14ac:dyDescent="0.2">
      <c r="A9520" s="1" t="s">
        <v>505</v>
      </c>
      <c r="B9520" s="1">
        <v>46051</v>
      </c>
      <c r="C9520" s="16">
        <v>2362</v>
      </c>
      <c r="D9520" s="16" t="s">
        <v>459</v>
      </c>
      <c r="F9520" s="16" t="s">
        <v>16</v>
      </c>
      <c r="G9520" s="16" t="s">
        <v>17</v>
      </c>
      <c r="H9520" s="17">
        <v>50410.1</v>
      </c>
      <c r="I9520" s="16">
        <v>7.0000000000000007E-2</v>
      </c>
      <c r="J9520" s="17">
        <v>50410.1</v>
      </c>
      <c r="K9520" s="17">
        <v>41000</v>
      </c>
      <c r="L9520" s="16">
        <v>1.23</v>
      </c>
      <c r="M9520" s="16" t="s">
        <v>33</v>
      </c>
      <c r="N9520" s="16" t="s">
        <v>34</v>
      </c>
      <c r="O9520" s="16" t="s">
        <v>35</v>
      </c>
    </row>
    <row r="9521" spans="1:15" x14ac:dyDescent="0.2">
      <c r="A9521" s="1" t="s">
        <v>505</v>
      </c>
      <c r="B9521" s="1">
        <v>46051</v>
      </c>
      <c r="C9521" s="16" t="s">
        <v>439</v>
      </c>
      <c r="D9521" s="16" t="s">
        <v>440</v>
      </c>
      <c r="F9521" s="16" t="s">
        <v>69</v>
      </c>
      <c r="G9521" s="16" t="s">
        <v>17</v>
      </c>
      <c r="H9521" s="17">
        <v>49194.9</v>
      </c>
      <c r="I9521" s="16">
        <v>7.0000000000000007E-2</v>
      </c>
      <c r="J9521" s="17">
        <v>49194.9</v>
      </c>
      <c r="K9521" s="17">
        <v>8761</v>
      </c>
      <c r="L9521" s="16">
        <v>5.62</v>
      </c>
      <c r="M9521" s="16" t="s">
        <v>441</v>
      </c>
      <c r="N9521" s="16" t="s">
        <v>442</v>
      </c>
      <c r="O9521" s="16" t="s">
        <v>40</v>
      </c>
    </row>
    <row r="9522" spans="1:15" x14ac:dyDescent="0.2">
      <c r="A9522" s="1" t="s">
        <v>505</v>
      </c>
      <c r="B9522" s="1">
        <v>46051</v>
      </c>
      <c r="C9522" s="16">
        <v>2767</v>
      </c>
      <c r="D9522" s="16" t="s">
        <v>471</v>
      </c>
      <c r="F9522" s="16" t="s">
        <v>43</v>
      </c>
      <c r="G9522" s="16" t="s">
        <v>17</v>
      </c>
      <c r="H9522" s="17">
        <v>46442.239999999998</v>
      </c>
      <c r="I9522" s="16">
        <v>0.06</v>
      </c>
      <c r="J9522" s="17">
        <v>46442.239999999998</v>
      </c>
      <c r="K9522" s="17">
        <v>3900</v>
      </c>
      <c r="L9522" s="16">
        <v>11.91</v>
      </c>
      <c r="M9522" s="16" t="s">
        <v>73</v>
      </c>
      <c r="N9522" s="16" t="s">
        <v>74</v>
      </c>
      <c r="O9522" s="16" t="s">
        <v>75</v>
      </c>
    </row>
    <row r="9523" spans="1:15" x14ac:dyDescent="0.2">
      <c r="A9523" s="1" t="s">
        <v>505</v>
      </c>
      <c r="B9523" s="1">
        <v>46051</v>
      </c>
      <c r="C9523" s="16">
        <v>293490</v>
      </c>
      <c r="D9523" s="16" t="s">
        <v>469</v>
      </c>
      <c r="F9523" s="16" t="s">
        <v>69</v>
      </c>
      <c r="G9523" s="16" t="s">
        <v>17</v>
      </c>
      <c r="H9523" s="17">
        <v>44782.27</v>
      </c>
      <c r="I9523" s="16">
        <v>0.06</v>
      </c>
      <c r="J9523" s="17">
        <v>44782.27</v>
      </c>
      <c r="K9523" s="17">
        <v>3600</v>
      </c>
      <c r="L9523" s="16">
        <v>12.44</v>
      </c>
      <c r="M9523" s="16" t="s">
        <v>51</v>
      </c>
      <c r="N9523" s="16" t="s">
        <v>463</v>
      </c>
      <c r="O9523" s="16" t="s">
        <v>53</v>
      </c>
    </row>
    <row r="9524" spans="1:15" x14ac:dyDescent="0.2">
      <c r="A9524" s="1" t="s">
        <v>505</v>
      </c>
      <c r="B9524" s="1">
        <v>46051</v>
      </c>
      <c r="C9524" s="16">
        <v>112040</v>
      </c>
      <c r="D9524" s="16" t="s">
        <v>472</v>
      </c>
      <c r="F9524" s="16" t="s">
        <v>69</v>
      </c>
      <c r="G9524" s="16" t="s">
        <v>17</v>
      </c>
      <c r="H9524" s="17">
        <v>42574.29</v>
      </c>
      <c r="I9524" s="16">
        <v>0.06</v>
      </c>
      <c r="J9524" s="17">
        <v>42574.29</v>
      </c>
      <c r="K9524" s="17">
        <v>1807</v>
      </c>
      <c r="L9524" s="16">
        <v>23.56</v>
      </c>
      <c r="M9524" s="16" t="s">
        <v>51</v>
      </c>
      <c r="N9524" s="16" t="s">
        <v>463</v>
      </c>
      <c r="O9524" s="16" t="s">
        <v>53</v>
      </c>
    </row>
    <row r="9525" spans="1:15" x14ac:dyDescent="0.2">
      <c r="A9525" s="1" t="s">
        <v>505</v>
      </c>
      <c r="B9525" s="1">
        <v>46051</v>
      </c>
      <c r="C9525" s="16" t="s">
        <v>53</v>
      </c>
      <c r="D9525" s="16" t="s">
        <v>124</v>
      </c>
      <c r="F9525" s="16" t="s">
        <v>106</v>
      </c>
      <c r="G9525" s="16" t="s">
        <v>107</v>
      </c>
      <c r="H9525" s="17">
        <v>41959.45</v>
      </c>
      <c r="I9525" s="16">
        <v>0.06</v>
      </c>
      <c r="J9525" s="17">
        <v>41959.45</v>
      </c>
      <c r="K9525" s="17" t="s">
        <v>355</v>
      </c>
      <c r="L9525" s="16">
        <v>7.0000000000000007E-2</v>
      </c>
      <c r="M9525" s="16" t="s">
        <v>51</v>
      </c>
      <c r="N9525" s="16" t="s">
        <v>108</v>
      </c>
      <c r="O9525" s="16" t="s">
        <v>53</v>
      </c>
    </row>
    <row r="9526" spans="1:15" x14ac:dyDescent="0.2">
      <c r="A9526" s="1" t="s">
        <v>505</v>
      </c>
      <c r="B9526" s="1">
        <v>46051</v>
      </c>
      <c r="C9526" s="16">
        <v>192080</v>
      </c>
      <c r="D9526" s="16" t="s">
        <v>475</v>
      </c>
      <c r="F9526" s="16" t="s">
        <v>43</v>
      </c>
      <c r="G9526" s="16" t="s">
        <v>17</v>
      </c>
      <c r="H9526" s="17">
        <v>36328.17</v>
      </c>
      <c r="I9526" s="16">
        <v>0.05</v>
      </c>
      <c r="J9526" s="17">
        <v>36328.17</v>
      </c>
      <c r="K9526" s="16">
        <v>972</v>
      </c>
      <c r="L9526" s="16">
        <v>37.369999999999997</v>
      </c>
      <c r="M9526" s="16" t="s">
        <v>51</v>
      </c>
      <c r="N9526" s="16" t="s">
        <v>52</v>
      </c>
      <c r="O9526" s="16" t="s">
        <v>53</v>
      </c>
    </row>
    <row r="9527" spans="1:15" x14ac:dyDescent="0.2">
      <c r="A9527" s="1" t="s">
        <v>505</v>
      </c>
      <c r="B9527" s="1">
        <v>46051</v>
      </c>
      <c r="C9527" s="16">
        <v>67160</v>
      </c>
      <c r="D9527" s="16" t="s">
        <v>468</v>
      </c>
      <c r="F9527" s="16" t="s">
        <v>69</v>
      </c>
      <c r="G9527" s="16" t="s">
        <v>17</v>
      </c>
      <c r="H9527" s="17">
        <v>34630.81</v>
      </c>
      <c r="I9527" s="16">
        <v>0.05</v>
      </c>
      <c r="J9527" s="17">
        <v>34630.81</v>
      </c>
      <c r="K9527" s="16">
        <v>655</v>
      </c>
      <c r="L9527" s="16">
        <v>52.87</v>
      </c>
      <c r="M9527" s="16" t="s">
        <v>51</v>
      </c>
      <c r="N9527" s="16" t="s">
        <v>463</v>
      </c>
      <c r="O9527" s="16" t="s">
        <v>53</v>
      </c>
    </row>
    <row r="9528" spans="1:15" x14ac:dyDescent="0.2">
      <c r="A9528" s="1" t="s">
        <v>505</v>
      </c>
      <c r="B9528" s="1">
        <v>46051</v>
      </c>
      <c r="C9528" s="16">
        <v>799</v>
      </c>
      <c r="D9528" s="16" t="s">
        <v>518</v>
      </c>
      <c r="F9528" s="16" t="s">
        <v>69</v>
      </c>
      <c r="G9528" s="16" t="s">
        <v>17</v>
      </c>
      <c r="H9528" s="17">
        <v>32712.74</v>
      </c>
      <c r="I9528" s="16">
        <v>0.04</v>
      </c>
      <c r="J9528" s="17">
        <v>32712.74</v>
      </c>
      <c r="K9528" s="17">
        <v>69000</v>
      </c>
      <c r="L9528" s="16">
        <v>0.47</v>
      </c>
      <c r="M9528" s="16" t="s">
        <v>128</v>
      </c>
      <c r="N9528" s="16" t="s">
        <v>102</v>
      </c>
      <c r="O9528" s="16" t="s">
        <v>103</v>
      </c>
    </row>
    <row r="9529" spans="1:15" x14ac:dyDescent="0.2">
      <c r="A9529" s="1" t="s">
        <v>505</v>
      </c>
      <c r="B9529" s="1">
        <v>46051</v>
      </c>
      <c r="C9529" s="16">
        <v>6419</v>
      </c>
      <c r="D9529" s="16" t="s">
        <v>520</v>
      </c>
      <c r="F9529" s="16" t="s">
        <v>43</v>
      </c>
      <c r="G9529" s="16" t="s">
        <v>17</v>
      </c>
      <c r="H9529" s="17">
        <v>29862.27</v>
      </c>
      <c r="I9529" s="16">
        <v>0.04</v>
      </c>
      <c r="J9529" s="17">
        <v>29862.27</v>
      </c>
      <c r="K9529" s="17">
        <v>1400</v>
      </c>
      <c r="L9529" s="16">
        <v>21.33</v>
      </c>
      <c r="M9529" s="16" t="s">
        <v>73</v>
      </c>
      <c r="N9529" s="16" t="s">
        <v>74</v>
      </c>
      <c r="O9529" s="16" t="s">
        <v>75</v>
      </c>
    </row>
    <row r="9530" spans="1:15" x14ac:dyDescent="0.2">
      <c r="A9530" s="1" t="s">
        <v>505</v>
      </c>
      <c r="B9530" s="1">
        <v>46051</v>
      </c>
      <c r="C9530" s="16" t="s">
        <v>75</v>
      </c>
      <c r="D9530" s="16" t="s">
        <v>114</v>
      </c>
      <c r="F9530" s="16" t="s">
        <v>106</v>
      </c>
      <c r="G9530" s="16" t="s">
        <v>107</v>
      </c>
      <c r="H9530" s="17">
        <v>28818.41</v>
      </c>
      <c r="I9530" s="16">
        <v>0.04</v>
      </c>
      <c r="J9530" s="17">
        <v>28818.41</v>
      </c>
      <c r="K9530" s="17" t="s">
        <v>355</v>
      </c>
      <c r="L9530" s="16">
        <v>0.65</v>
      </c>
      <c r="M9530" s="16" t="s">
        <v>73</v>
      </c>
      <c r="N9530" s="16" t="s">
        <v>108</v>
      </c>
      <c r="O9530" s="16" t="s">
        <v>75</v>
      </c>
    </row>
    <row r="9531" spans="1:15" x14ac:dyDescent="0.2">
      <c r="A9531" s="1" t="s">
        <v>505</v>
      </c>
      <c r="B9531" s="1">
        <v>46051</v>
      </c>
      <c r="C9531" s="16">
        <v>777</v>
      </c>
      <c r="D9531" s="16" t="s">
        <v>517</v>
      </c>
      <c r="F9531" s="16" t="s">
        <v>69</v>
      </c>
      <c r="G9531" s="16" t="s">
        <v>17</v>
      </c>
      <c r="H9531" s="17">
        <v>28781.57</v>
      </c>
      <c r="I9531" s="16">
        <v>0.04</v>
      </c>
      <c r="J9531" s="17">
        <v>28781.57</v>
      </c>
      <c r="K9531" s="17">
        <v>22000</v>
      </c>
      <c r="L9531" s="16">
        <v>1.31</v>
      </c>
      <c r="M9531" s="16" t="s">
        <v>101</v>
      </c>
      <c r="N9531" s="16" t="s">
        <v>102</v>
      </c>
      <c r="O9531" s="16" t="s">
        <v>103</v>
      </c>
    </row>
    <row r="9532" spans="1:15" x14ac:dyDescent="0.2">
      <c r="A9532" s="1" t="s">
        <v>505</v>
      </c>
      <c r="B9532" s="1">
        <v>46051</v>
      </c>
      <c r="C9532" s="16">
        <v>30520</v>
      </c>
      <c r="D9532" s="16" t="s">
        <v>521</v>
      </c>
      <c r="F9532" s="16" t="s">
        <v>16</v>
      </c>
      <c r="G9532" s="16" t="s">
        <v>17</v>
      </c>
      <c r="H9532" s="17">
        <v>27950.46</v>
      </c>
      <c r="I9532" s="16">
        <v>0.04</v>
      </c>
      <c r="J9532" s="17">
        <v>27950.46</v>
      </c>
      <c r="K9532" s="17">
        <v>1507</v>
      </c>
      <c r="L9532" s="16">
        <v>18.55</v>
      </c>
      <c r="M9532" s="16" t="s">
        <v>51</v>
      </c>
      <c r="N9532" s="16" t="s">
        <v>463</v>
      </c>
      <c r="O9532" s="16" t="s">
        <v>53</v>
      </c>
    </row>
    <row r="9533" spans="1:15" x14ac:dyDescent="0.2">
      <c r="A9533" s="1" t="s">
        <v>505</v>
      </c>
      <c r="B9533" s="1">
        <v>46051</v>
      </c>
      <c r="C9533" s="16" t="s">
        <v>466</v>
      </c>
      <c r="D9533" s="16" t="s">
        <v>467</v>
      </c>
      <c r="F9533" s="16" t="s">
        <v>69</v>
      </c>
      <c r="G9533" s="16" t="s">
        <v>17</v>
      </c>
      <c r="H9533" s="17">
        <v>26499.65</v>
      </c>
      <c r="I9533" s="16">
        <v>0.04</v>
      </c>
      <c r="J9533" s="17">
        <v>26499.65</v>
      </c>
      <c r="K9533" s="17">
        <v>3557</v>
      </c>
      <c r="L9533" s="16">
        <v>7.45</v>
      </c>
      <c r="M9533" s="16" t="s">
        <v>18</v>
      </c>
      <c r="N9533" s="16" t="s">
        <v>19</v>
      </c>
      <c r="O9533" s="16" t="s">
        <v>20</v>
      </c>
    </row>
    <row r="9534" spans="1:15" x14ac:dyDescent="0.2">
      <c r="A9534" s="1" t="s">
        <v>505</v>
      </c>
      <c r="B9534" s="1">
        <v>46051</v>
      </c>
      <c r="C9534" s="16">
        <v>376300</v>
      </c>
      <c r="D9534" s="16" t="s">
        <v>484</v>
      </c>
      <c r="F9534" s="16" t="s">
        <v>69</v>
      </c>
      <c r="G9534" s="16" t="s">
        <v>17</v>
      </c>
      <c r="H9534" s="17">
        <v>24166.080000000002</v>
      </c>
      <c r="I9534" s="16">
        <v>0.03</v>
      </c>
      <c r="J9534" s="17">
        <v>24166.080000000002</v>
      </c>
      <c r="K9534" s="16">
        <v>901</v>
      </c>
      <c r="L9534" s="16">
        <v>26.82</v>
      </c>
      <c r="M9534" s="16" t="s">
        <v>51</v>
      </c>
      <c r="N9534" s="16" t="s">
        <v>463</v>
      </c>
      <c r="O9534" s="16" t="s">
        <v>53</v>
      </c>
    </row>
    <row r="9535" spans="1:15" x14ac:dyDescent="0.2">
      <c r="A9535" s="1" t="s">
        <v>505</v>
      </c>
      <c r="B9535" s="1">
        <v>46051</v>
      </c>
      <c r="C9535" s="16" t="s">
        <v>446</v>
      </c>
      <c r="D9535" s="16" t="s">
        <v>447</v>
      </c>
      <c r="F9535" s="16" t="s">
        <v>69</v>
      </c>
      <c r="G9535" s="16" t="s">
        <v>17</v>
      </c>
      <c r="H9535" s="17">
        <v>23875.02</v>
      </c>
      <c r="I9535" s="16">
        <v>0.03</v>
      </c>
      <c r="J9535" s="17">
        <v>23875.02</v>
      </c>
      <c r="K9535" s="17">
        <v>6802</v>
      </c>
      <c r="L9535" s="16">
        <v>3.51</v>
      </c>
      <c r="M9535" s="16" t="s">
        <v>18</v>
      </c>
      <c r="N9535" s="16" t="s">
        <v>19</v>
      </c>
      <c r="O9535" s="16" t="s">
        <v>20</v>
      </c>
    </row>
    <row r="9536" spans="1:15" x14ac:dyDescent="0.2">
      <c r="A9536" s="1" t="s">
        <v>505</v>
      </c>
      <c r="B9536" s="1">
        <v>46051</v>
      </c>
      <c r="C9536" s="16" t="s">
        <v>485</v>
      </c>
      <c r="D9536" s="16" t="s">
        <v>486</v>
      </c>
      <c r="F9536" s="16" t="s">
        <v>69</v>
      </c>
      <c r="G9536" s="16" t="s">
        <v>17</v>
      </c>
      <c r="H9536" s="17">
        <v>23638.560000000001</v>
      </c>
      <c r="I9536" s="16">
        <v>0.03</v>
      </c>
      <c r="J9536" s="17">
        <v>23638.560000000001</v>
      </c>
      <c r="K9536" s="17">
        <v>6512</v>
      </c>
      <c r="L9536" s="16">
        <v>3.63</v>
      </c>
      <c r="M9536" s="16" t="s">
        <v>18</v>
      </c>
      <c r="N9536" s="16" t="s">
        <v>19</v>
      </c>
      <c r="O9536" s="16" t="s">
        <v>20</v>
      </c>
    </row>
    <row r="9537" spans="1:15" x14ac:dyDescent="0.2">
      <c r="A9537" s="1" t="s">
        <v>505</v>
      </c>
      <c r="B9537" s="1">
        <v>46051</v>
      </c>
      <c r="C9537" s="16">
        <v>6200</v>
      </c>
      <c r="D9537" s="16" t="s">
        <v>519</v>
      </c>
      <c r="F9537" s="16" t="s">
        <v>477</v>
      </c>
      <c r="G9537" s="16" t="s">
        <v>17</v>
      </c>
      <c r="H9537" s="17">
        <v>21926.26</v>
      </c>
      <c r="I9537" s="16">
        <v>0.03</v>
      </c>
      <c r="J9537" s="17">
        <v>21926.26</v>
      </c>
      <c r="K9537" s="17">
        <v>4700</v>
      </c>
      <c r="L9537" s="16">
        <v>4.67</v>
      </c>
      <c r="M9537" s="16" t="s">
        <v>73</v>
      </c>
      <c r="N9537" s="16" t="s">
        <v>74</v>
      </c>
      <c r="O9537" s="16" t="s">
        <v>75</v>
      </c>
    </row>
    <row r="9538" spans="1:15" x14ac:dyDescent="0.2">
      <c r="A9538" s="1" t="s">
        <v>505</v>
      </c>
      <c r="B9538" s="1">
        <v>46051</v>
      </c>
      <c r="C9538" s="16">
        <v>225570</v>
      </c>
      <c r="D9538" s="16" t="s">
        <v>527</v>
      </c>
      <c r="F9538" s="16" t="s">
        <v>69</v>
      </c>
      <c r="G9538" s="16" t="s">
        <v>17</v>
      </c>
      <c r="H9538" s="17">
        <v>20838.98</v>
      </c>
      <c r="I9538" s="16">
        <v>0.03</v>
      </c>
      <c r="J9538" s="17">
        <v>20838.98</v>
      </c>
      <c r="K9538" s="17">
        <v>2203</v>
      </c>
      <c r="L9538" s="16">
        <v>9.4600000000000009</v>
      </c>
      <c r="M9538" s="16" t="s">
        <v>51</v>
      </c>
      <c r="N9538" s="16" t="s">
        <v>463</v>
      </c>
      <c r="O9538" s="16" t="s">
        <v>53</v>
      </c>
    </row>
    <row r="9539" spans="1:15" x14ac:dyDescent="0.2">
      <c r="A9539" s="1" t="s">
        <v>505</v>
      </c>
      <c r="B9539" s="1">
        <v>46051</v>
      </c>
      <c r="C9539" s="16">
        <v>194480</v>
      </c>
      <c r="D9539" s="16" t="s">
        <v>492</v>
      </c>
      <c r="F9539" s="16" t="s">
        <v>69</v>
      </c>
      <c r="G9539" s="16" t="s">
        <v>17</v>
      </c>
      <c r="H9539" s="17">
        <v>19439.03</v>
      </c>
      <c r="I9539" s="16">
        <v>0.03</v>
      </c>
      <c r="J9539" s="17">
        <v>19439.03</v>
      </c>
      <c r="K9539" s="16">
        <v>668</v>
      </c>
      <c r="L9539" s="16">
        <v>29.1</v>
      </c>
      <c r="M9539" s="16" t="s">
        <v>51</v>
      </c>
      <c r="N9539" s="16" t="s">
        <v>463</v>
      </c>
      <c r="O9539" s="16" t="s">
        <v>53</v>
      </c>
    </row>
    <row r="9540" spans="1:15" x14ac:dyDescent="0.2">
      <c r="A9540" s="1" t="s">
        <v>505</v>
      </c>
      <c r="B9540" s="1">
        <v>46051</v>
      </c>
      <c r="C9540" s="16" t="s">
        <v>522</v>
      </c>
      <c r="D9540" s="16" t="s">
        <v>523</v>
      </c>
      <c r="F9540" s="16" t="s">
        <v>69</v>
      </c>
      <c r="G9540" s="16" t="s">
        <v>17</v>
      </c>
      <c r="H9540" s="17">
        <v>17978.52</v>
      </c>
      <c r="I9540" s="16">
        <v>0.02</v>
      </c>
      <c r="J9540" s="17">
        <v>17978.52</v>
      </c>
      <c r="K9540" s="17">
        <v>768100</v>
      </c>
      <c r="L9540" s="16">
        <v>0.02</v>
      </c>
      <c r="M9540" s="16" t="s">
        <v>524</v>
      </c>
      <c r="N9540" s="16" t="s">
        <v>525</v>
      </c>
      <c r="O9540" s="16" t="s">
        <v>526</v>
      </c>
    </row>
    <row r="9541" spans="1:15" x14ac:dyDescent="0.2">
      <c r="A9541" s="1" t="s">
        <v>505</v>
      </c>
      <c r="B9541" s="1">
        <v>46051</v>
      </c>
      <c r="C9541" s="16" t="s">
        <v>490</v>
      </c>
      <c r="D9541" s="16" t="s">
        <v>491</v>
      </c>
      <c r="F9541" s="16" t="s">
        <v>106</v>
      </c>
      <c r="G9541" s="16" t="s">
        <v>117</v>
      </c>
      <c r="H9541" s="17">
        <v>17000</v>
      </c>
      <c r="I9541" s="16">
        <v>0.02</v>
      </c>
      <c r="J9541" s="17">
        <v>17000</v>
      </c>
      <c r="K9541" s="17">
        <v>17000</v>
      </c>
      <c r="L9541" s="16">
        <v>100</v>
      </c>
      <c r="M9541" s="16" t="s">
        <v>18</v>
      </c>
      <c r="N9541" s="16" t="s">
        <v>108</v>
      </c>
      <c r="O9541" s="16" t="s">
        <v>20</v>
      </c>
    </row>
    <row r="9542" spans="1:15" x14ac:dyDescent="0.2">
      <c r="A9542" s="1" t="s">
        <v>505</v>
      </c>
      <c r="B9542" s="1">
        <v>46051</v>
      </c>
      <c r="C9542" s="16">
        <v>3632</v>
      </c>
      <c r="D9542" s="16" t="s">
        <v>487</v>
      </c>
      <c r="F9542" s="16" t="s">
        <v>69</v>
      </c>
      <c r="G9542" s="16" t="s">
        <v>17</v>
      </c>
      <c r="H9542" s="17">
        <v>15964.93</v>
      </c>
      <c r="I9542" s="16">
        <v>0.02</v>
      </c>
      <c r="J9542" s="17">
        <v>15964.93</v>
      </c>
      <c r="K9542" s="17">
        <v>6100</v>
      </c>
      <c r="L9542" s="16">
        <v>2.62</v>
      </c>
      <c r="M9542" s="16" t="s">
        <v>73</v>
      </c>
      <c r="N9542" s="16" t="s">
        <v>74</v>
      </c>
      <c r="O9542" s="16" t="s">
        <v>75</v>
      </c>
    </row>
    <row r="9543" spans="1:15" x14ac:dyDescent="0.2">
      <c r="A9543" s="1" t="s">
        <v>505</v>
      </c>
      <c r="B9543" s="1">
        <v>46051</v>
      </c>
      <c r="C9543" s="16" t="s">
        <v>103</v>
      </c>
      <c r="D9543" s="16" t="s">
        <v>127</v>
      </c>
      <c r="F9543" s="16" t="s">
        <v>106</v>
      </c>
      <c r="G9543" s="16" t="s">
        <v>107</v>
      </c>
      <c r="H9543" s="17">
        <v>15127.05</v>
      </c>
      <c r="I9543" s="16">
        <v>0.02</v>
      </c>
      <c r="J9543" s="17">
        <v>15127.05</v>
      </c>
      <c r="K9543" s="17">
        <v>118056</v>
      </c>
      <c r="L9543" s="16">
        <v>12.81</v>
      </c>
      <c r="M9543" s="16" t="s">
        <v>128</v>
      </c>
      <c r="N9543" s="16" t="s">
        <v>108</v>
      </c>
      <c r="O9543" s="16" t="s">
        <v>103</v>
      </c>
    </row>
    <row r="9544" spans="1:15" x14ac:dyDescent="0.2">
      <c r="A9544" s="1" t="s">
        <v>505</v>
      </c>
      <c r="B9544" s="1">
        <v>46051</v>
      </c>
      <c r="C9544" s="16" t="s">
        <v>389</v>
      </c>
      <c r="D9544" s="16" t="s">
        <v>494</v>
      </c>
      <c r="F9544" s="16" t="s">
        <v>106</v>
      </c>
      <c r="G9544" s="16" t="s">
        <v>107</v>
      </c>
      <c r="H9544" s="17">
        <v>8782.66</v>
      </c>
      <c r="I9544" s="16">
        <v>0.01</v>
      </c>
      <c r="J9544" s="17">
        <v>8782.66</v>
      </c>
      <c r="K9544" s="17">
        <v>6746</v>
      </c>
      <c r="L9544" s="16">
        <v>130.19999999999999</v>
      </c>
      <c r="M9544" s="16" t="s">
        <v>387</v>
      </c>
      <c r="N9544" s="16" t="s">
        <v>108</v>
      </c>
      <c r="O9544" s="16" t="s">
        <v>389</v>
      </c>
    </row>
    <row r="9545" spans="1:15" x14ac:dyDescent="0.2">
      <c r="A9545" s="1" t="s">
        <v>505</v>
      </c>
      <c r="B9545" s="1">
        <v>46051</v>
      </c>
      <c r="C9545" s="16" t="s">
        <v>526</v>
      </c>
      <c r="D9545" s="16" t="s">
        <v>528</v>
      </c>
      <c r="F9545" s="16" t="s">
        <v>106</v>
      </c>
      <c r="G9545" s="16" t="s">
        <v>107</v>
      </c>
      <c r="H9545" s="17">
        <v>6720.51</v>
      </c>
      <c r="I9545" s="16">
        <v>0.01</v>
      </c>
      <c r="J9545" s="17">
        <v>6720.51</v>
      </c>
      <c r="K9545" s="17" t="s">
        <v>355</v>
      </c>
      <c r="L9545" s="16">
        <v>0.01</v>
      </c>
      <c r="M9545" s="16" t="s">
        <v>524</v>
      </c>
      <c r="N9545" s="16" t="s">
        <v>108</v>
      </c>
      <c r="O9545" s="16" t="s">
        <v>526</v>
      </c>
    </row>
    <row r="9546" spans="1:15" x14ac:dyDescent="0.2">
      <c r="A9546" s="1" t="s">
        <v>505</v>
      </c>
      <c r="B9546" s="1">
        <v>46051</v>
      </c>
      <c r="C9546" s="16" t="s">
        <v>152</v>
      </c>
      <c r="D9546" s="16" t="s">
        <v>153</v>
      </c>
      <c r="F9546" s="16" t="s">
        <v>106</v>
      </c>
      <c r="G9546" s="16" t="s">
        <v>107</v>
      </c>
      <c r="H9546" s="17">
        <v>5906.51</v>
      </c>
      <c r="I9546" s="16">
        <v>0.01</v>
      </c>
      <c r="J9546" s="17">
        <v>5906.51</v>
      </c>
      <c r="K9546" s="17">
        <v>4291</v>
      </c>
      <c r="L9546" s="16">
        <v>137.63999999999999</v>
      </c>
      <c r="M9546" s="16" t="s">
        <v>154</v>
      </c>
      <c r="N9546" s="16" t="s">
        <v>108</v>
      </c>
      <c r="O9546" s="16" t="s">
        <v>152</v>
      </c>
    </row>
    <row r="9547" spans="1:15" x14ac:dyDescent="0.2">
      <c r="A9547" s="1" t="s">
        <v>505</v>
      </c>
      <c r="B9547" s="1">
        <v>46051</v>
      </c>
      <c r="C9547" s="16" t="s">
        <v>384</v>
      </c>
      <c r="D9547" s="16" t="s">
        <v>493</v>
      </c>
      <c r="F9547" s="16" t="s">
        <v>106</v>
      </c>
      <c r="G9547" s="16" t="s">
        <v>107</v>
      </c>
      <c r="H9547" s="17">
        <v>4320.28</v>
      </c>
      <c r="I9547" s="16">
        <v>0.01</v>
      </c>
      <c r="J9547" s="17">
        <v>4320.28</v>
      </c>
      <c r="K9547" s="17">
        <v>38285</v>
      </c>
      <c r="L9547" s="16">
        <v>11.28</v>
      </c>
      <c r="M9547" s="16" t="s">
        <v>363</v>
      </c>
      <c r="N9547" s="16" t="s">
        <v>108</v>
      </c>
      <c r="O9547" s="16" t="s">
        <v>384</v>
      </c>
    </row>
    <row r="9548" spans="1:15" x14ac:dyDescent="0.2">
      <c r="A9548" s="1" t="s">
        <v>505</v>
      </c>
      <c r="B9548" s="1">
        <v>46051</v>
      </c>
      <c r="C9548" s="16" t="s">
        <v>376</v>
      </c>
      <c r="D9548" s="16" t="s">
        <v>495</v>
      </c>
      <c r="F9548" s="16" t="s">
        <v>106</v>
      </c>
      <c r="G9548" s="16" t="s">
        <v>107</v>
      </c>
      <c r="H9548" s="17">
        <v>3869.64</v>
      </c>
      <c r="I9548" s="16">
        <v>0.01</v>
      </c>
      <c r="J9548" s="17">
        <v>3869.64</v>
      </c>
      <c r="K9548" s="17">
        <v>5544</v>
      </c>
      <c r="L9548" s="16">
        <v>69.790000000000006</v>
      </c>
      <c r="M9548" s="16" t="s">
        <v>374</v>
      </c>
      <c r="N9548" s="16" t="s">
        <v>108</v>
      </c>
      <c r="O9548" s="16" t="s">
        <v>376</v>
      </c>
    </row>
    <row r="9549" spans="1:15" x14ac:dyDescent="0.2">
      <c r="A9549" s="1" t="s">
        <v>505</v>
      </c>
      <c r="B9549" s="1">
        <v>46051</v>
      </c>
      <c r="C9549" s="16" t="s">
        <v>496</v>
      </c>
      <c r="D9549" s="16" t="s">
        <v>497</v>
      </c>
      <c r="F9549" s="16" t="s">
        <v>106</v>
      </c>
      <c r="G9549" s="16" t="s">
        <v>107</v>
      </c>
      <c r="H9549" s="17">
        <v>3701.08</v>
      </c>
      <c r="I9549" s="16">
        <v>0.01</v>
      </c>
      <c r="J9549" s="17">
        <v>3701.08</v>
      </c>
      <c r="K9549" s="17">
        <v>14536</v>
      </c>
      <c r="L9549" s="16">
        <v>25.46</v>
      </c>
      <c r="M9549" s="16" t="s">
        <v>498</v>
      </c>
      <c r="N9549" s="16" t="s">
        <v>108</v>
      </c>
      <c r="O9549" s="16" t="s">
        <v>496</v>
      </c>
    </row>
    <row r="9550" spans="1:15" x14ac:dyDescent="0.2">
      <c r="A9550" s="1" t="s">
        <v>505</v>
      </c>
      <c r="B9550" s="1">
        <v>46051</v>
      </c>
      <c r="C9550" s="16" t="s">
        <v>40</v>
      </c>
      <c r="D9550" s="16" t="s">
        <v>125</v>
      </c>
      <c r="F9550" s="16" t="s">
        <v>106</v>
      </c>
      <c r="G9550" s="16" t="s">
        <v>107</v>
      </c>
      <c r="H9550" s="17">
        <v>2441.7800000000002</v>
      </c>
      <c r="I9550" s="16">
        <v>0</v>
      </c>
      <c r="J9550" s="17">
        <v>2441.7800000000002</v>
      </c>
      <c r="K9550" s="17">
        <v>2047</v>
      </c>
      <c r="L9550" s="16">
        <v>119.29</v>
      </c>
      <c r="M9550" s="16" t="s">
        <v>126</v>
      </c>
      <c r="N9550" s="16" t="s">
        <v>108</v>
      </c>
      <c r="O9550" s="16" t="s">
        <v>40</v>
      </c>
    </row>
    <row r="9551" spans="1:15" x14ac:dyDescent="0.2">
      <c r="A9551" s="1" t="s">
        <v>505</v>
      </c>
      <c r="B9551" s="1">
        <v>46051</v>
      </c>
      <c r="C9551" s="16" t="s">
        <v>414</v>
      </c>
      <c r="D9551" s="16" t="s">
        <v>499</v>
      </c>
      <c r="F9551" s="16" t="s">
        <v>106</v>
      </c>
      <c r="G9551" s="16" t="s">
        <v>107</v>
      </c>
      <c r="H9551" s="17">
        <v>2396.5700000000002</v>
      </c>
      <c r="I9551" s="16">
        <v>0</v>
      </c>
      <c r="J9551" s="17">
        <v>2396.5700000000002</v>
      </c>
      <c r="K9551" s="17">
        <v>8463</v>
      </c>
      <c r="L9551" s="16">
        <v>28.32</v>
      </c>
      <c r="M9551" s="16" t="s">
        <v>412</v>
      </c>
      <c r="N9551" s="16" t="s">
        <v>108</v>
      </c>
      <c r="O9551" s="16" t="s">
        <v>414</v>
      </c>
    </row>
    <row r="9552" spans="1:15" x14ac:dyDescent="0.2">
      <c r="A9552" s="1" t="s">
        <v>505</v>
      </c>
      <c r="B9552" s="1">
        <v>46051</v>
      </c>
      <c r="C9552" s="16" t="s">
        <v>35</v>
      </c>
      <c r="D9552" s="16" t="s">
        <v>113</v>
      </c>
      <c r="F9552" s="16" t="s">
        <v>106</v>
      </c>
      <c r="G9552" s="16" t="s">
        <v>107</v>
      </c>
      <c r="H9552" s="17">
        <v>1753.71</v>
      </c>
      <c r="I9552" s="16">
        <v>0</v>
      </c>
      <c r="J9552" s="17">
        <v>1753.71</v>
      </c>
      <c r="K9552" s="17">
        <v>54843</v>
      </c>
      <c r="L9552" s="16">
        <v>3.2</v>
      </c>
      <c r="M9552" s="16" t="s">
        <v>33</v>
      </c>
      <c r="N9552" s="16" t="s">
        <v>108</v>
      </c>
      <c r="O9552" s="16" t="s">
        <v>35</v>
      </c>
    </row>
    <row r="9553" spans="1:15" x14ac:dyDescent="0.2">
      <c r="A9553" s="1" t="s">
        <v>505</v>
      </c>
      <c r="B9553" s="1">
        <v>46051</v>
      </c>
      <c r="C9553" s="16" t="s">
        <v>500</v>
      </c>
      <c r="D9553" s="16" t="s">
        <v>501</v>
      </c>
      <c r="F9553" s="16" t="s">
        <v>106</v>
      </c>
      <c r="G9553" s="16" t="s">
        <v>107</v>
      </c>
      <c r="H9553" s="17">
        <v>1059.08</v>
      </c>
      <c r="I9553" s="16">
        <v>0</v>
      </c>
      <c r="J9553" s="17">
        <v>1059.08</v>
      </c>
      <c r="K9553" s="17">
        <v>10174</v>
      </c>
      <c r="L9553" s="16">
        <v>10.41</v>
      </c>
      <c r="M9553" s="16" t="s">
        <v>502</v>
      </c>
      <c r="N9553" s="16" t="s">
        <v>108</v>
      </c>
      <c r="O9553" s="16" t="s">
        <v>500</v>
      </c>
    </row>
    <row r="9554" spans="1:15" x14ac:dyDescent="0.2">
      <c r="A9554" s="1" t="s">
        <v>505</v>
      </c>
      <c r="B9554" s="1">
        <v>46051</v>
      </c>
      <c r="C9554" s="16" t="s">
        <v>725</v>
      </c>
      <c r="D9554" s="16" t="s">
        <v>726</v>
      </c>
      <c r="F9554" s="16" t="s">
        <v>106</v>
      </c>
      <c r="G9554" s="16" t="s">
        <v>132</v>
      </c>
      <c r="H9554" s="16">
        <v>0</v>
      </c>
      <c r="I9554" s="16">
        <v>0</v>
      </c>
      <c r="J9554" s="17">
        <v>259992.5</v>
      </c>
      <c r="K9554" s="16">
        <v>5</v>
      </c>
      <c r="L9554" s="17">
        <v>25999.25</v>
      </c>
      <c r="M9554" s="16" t="s">
        <v>108</v>
      </c>
      <c r="N9554" s="16" t="s">
        <v>133</v>
      </c>
      <c r="O9554" s="16" t="s">
        <v>20</v>
      </c>
    </row>
    <row r="9555" spans="1:15" x14ac:dyDescent="0.2">
      <c r="A9555" s="1" t="s">
        <v>719</v>
      </c>
      <c r="B9555" s="1">
        <v>46051</v>
      </c>
      <c r="C9555" t="s">
        <v>651</v>
      </c>
      <c r="D9555" t="s">
        <v>652</v>
      </c>
      <c r="F9555" t="s">
        <v>477</v>
      </c>
      <c r="G9555" t="s">
        <v>17</v>
      </c>
      <c r="H9555" s="2">
        <v>35737456.840000004</v>
      </c>
      <c r="I9555">
        <v>13.47</v>
      </c>
      <c r="J9555" s="2">
        <v>35737456.840000004</v>
      </c>
      <c r="K9555" s="2">
        <v>1569453</v>
      </c>
      <c r="L9555">
        <v>22.77</v>
      </c>
      <c r="M9555" t="s">
        <v>154</v>
      </c>
      <c r="N9555" t="s">
        <v>396</v>
      </c>
      <c r="O9555" t="s">
        <v>152</v>
      </c>
    </row>
    <row r="9556" spans="1:15" x14ac:dyDescent="0.2">
      <c r="A9556" s="1" t="s">
        <v>719</v>
      </c>
      <c r="B9556" s="1">
        <v>46051</v>
      </c>
      <c r="C9556" t="s">
        <v>647</v>
      </c>
      <c r="D9556" t="s">
        <v>648</v>
      </c>
      <c r="F9556" t="s">
        <v>477</v>
      </c>
      <c r="G9556" t="s">
        <v>17</v>
      </c>
      <c r="H9556" s="2">
        <v>35672994</v>
      </c>
      <c r="I9556">
        <v>13.45</v>
      </c>
      <c r="J9556" s="2">
        <v>35672994</v>
      </c>
      <c r="K9556" s="2">
        <v>19868</v>
      </c>
      <c r="L9556" s="2">
        <v>1795.5</v>
      </c>
      <c r="M9556" t="s">
        <v>649</v>
      </c>
      <c r="N9556" t="s">
        <v>650</v>
      </c>
      <c r="O9556" t="s">
        <v>40</v>
      </c>
    </row>
    <row r="9557" spans="1:15" x14ac:dyDescent="0.2">
      <c r="A9557" s="1" t="s">
        <v>719</v>
      </c>
      <c r="B9557" s="1">
        <v>46051</v>
      </c>
      <c r="C9557" t="s">
        <v>653</v>
      </c>
      <c r="D9557" t="s">
        <v>654</v>
      </c>
      <c r="F9557" t="s">
        <v>477</v>
      </c>
      <c r="G9557" t="s">
        <v>17</v>
      </c>
      <c r="H9557" s="2">
        <v>33240130.5</v>
      </c>
      <c r="I9557">
        <v>12.53</v>
      </c>
      <c r="J9557" s="2">
        <v>33240130.5</v>
      </c>
      <c r="K9557" s="2">
        <v>129895</v>
      </c>
      <c r="L9557">
        <v>255.9</v>
      </c>
      <c r="M9557" t="s">
        <v>441</v>
      </c>
      <c r="N9557" t="s">
        <v>442</v>
      </c>
      <c r="O9557" t="s">
        <v>40</v>
      </c>
    </row>
    <row r="9558" spans="1:15" x14ac:dyDescent="0.2">
      <c r="A9558" s="1" t="s">
        <v>719</v>
      </c>
      <c r="B9558" s="1">
        <v>46051</v>
      </c>
      <c r="C9558" t="s">
        <v>655</v>
      </c>
      <c r="D9558" t="s">
        <v>656</v>
      </c>
      <c r="F9558" t="s">
        <v>477</v>
      </c>
      <c r="G9558" t="s">
        <v>17</v>
      </c>
      <c r="H9558" s="2">
        <v>32937252.27</v>
      </c>
      <c r="I9558">
        <v>12.42</v>
      </c>
      <c r="J9558" s="2">
        <v>32937252.27</v>
      </c>
      <c r="K9558" s="2">
        <v>2376874</v>
      </c>
      <c r="L9558">
        <v>13.86</v>
      </c>
      <c r="M9558" t="s">
        <v>154</v>
      </c>
      <c r="N9558" t="s">
        <v>396</v>
      </c>
      <c r="O9558" t="s">
        <v>152</v>
      </c>
    </row>
    <row r="9559" spans="1:15" x14ac:dyDescent="0.2">
      <c r="A9559" s="1" t="s">
        <v>719</v>
      </c>
      <c r="B9559" s="1">
        <v>46051</v>
      </c>
      <c r="C9559" t="s">
        <v>657</v>
      </c>
      <c r="D9559" t="s">
        <v>658</v>
      </c>
      <c r="F9559" t="s">
        <v>477</v>
      </c>
      <c r="G9559" t="s">
        <v>17</v>
      </c>
      <c r="H9559" s="2">
        <v>30561641.760000002</v>
      </c>
      <c r="I9559">
        <v>11.52</v>
      </c>
      <c r="J9559" s="2">
        <v>30561641.760000002</v>
      </c>
      <c r="K9559" s="2">
        <v>543608</v>
      </c>
      <c r="L9559">
        <v>56.22</v>
      </c>
      <c r="M9559" t="s">
        <v>659</v>
      </c>
      <c r="N9559" t="s">
        <v>660</v>
      </c>
      <c r="O9559" t="s">
        <v>40</v>
      </c>
    </row>
    <row r="9560" spans="1:15" x14ac:dyDescent="0.2">
      <c r="A9560" s="1" t="s">
        <v>719</v>
      </c>
      <c r="B9560" s="1">
        <v>46051</v>
      </c>
      <c r="C9560" t="s">
        <v>661</v>
      </c>
      <c r="D9560" t="s">
        <v>662</v>
      </c>
      <c r="F9560" t="s">
        <v>477</v>
      </c>
      <c r="G9560" t="s">
        <v>17</v>
      </c>
      <c r="H9560" s="2">
        <v>29556307.84</v>
      </c>
      <c r="I9560">
        <v>11.14</v>
      </c>
      <c r="J9560" s="2">
        <v>29556307.84</v>
      </c>
      <c r="K9560" s="2">
        <v>447453</v>
      </c>
      <c r="L9560">
        <v>66.05</v>
      </c>
      <c r="M9560" t="s">
        <v>363</v>
      </c>
      <c r="N9560" t="s">
        <v>383</v>
      </c>
      <c r="O9560" t="s">
        <v>384</v>
      </c>
    </row>
    <row r="9561" spans="1:15" x14ac:dyDescent="0.2">
      <c r="A9561" s="1" t="s">
        <v>719</v>
      </c>
      <c r="B9561" s="1">
        <v>46051</v>
      </c>
      <c r="C9561" t="s">
        <v>40</v>
      </c>
      <c r="D9561" t="s">
        <v>125</v>
      </c>
      <c r="F9561" t="s">
        <v>106</v>
      </c>
      <c r="G9561" t="s">
        <v>107</v>
      </c>
      <c r="H9561" s="2">
        <v>12106815.23</v>
      </c>
      <c r="I9561">
        <v>4.5599999999999996</v>
      </c>
      <c r="J9561" s="2">
        <v>12106815.23</v>
      </c>
      <c r="K9561" s="2">
        <v>12106815</v>
      </c>
      <c r="L9561">
        <v>100</v>
      </c>
      <c r="M9561" t="s">
        <v>126</v>
      </c>
      <c r="N9561" t="s">
        <v>108</v>
      </c>
      <c r="O9561" t="s">
        <v>40</v>
      </c>
    </row>
    <row r="9562" spans="1:15" x14ac:dyDescent="0.2">
      <c r="A9562" s="1" t="s">
        <v>719</v>
      </c>
      <c r="B9562" s="1">
        <v>46051</v>
      </c>
      <c r="C9562" t="s">
        <v>663</v>
      </c>
      <c r="D9562" t="s">
        <v>664</v>
      </c>
      <c r="F9562" t="s">
        <v>477</v>
      </c>
      <c r="G9562" t="s">
        <v>17</v>
      </c>
      <c r="H9562" s="2">
        <v>11455966.800000001</v>
      </c>
      <c r="I9562">
        <v>4.32</v>
      </c>
      <c r="J9562" s="2">
        <v>11455966.800000001</v>
      </c>
      <c r="K9562" s="2">
        <v>681450</v>
      </c>
      <c r="L9562">
        <v>16.809999999999999</v>
      </c>
      <c r="M9562" t="s">
        <v>154</v>
      </c>
      <c r="N9562" t="s">
        <v>396</v>
      </c>
      <c r="O9562" t="s">
        <v>152</v>
      </c>
    </row>
    <row r="9563" spans="1:15" x14ac:dyDescent="0.2">
      <c r="A9563" s="1" t="s">
        <v>719</v>
      </c>
      <c r="B9563" s="1">
        <v>46051</v>
      </c>
      <c r="C9563" t="s">
        <v>667</v>
      </c>
      <c r="D9563" t="s">
        <v>668</v>
      </c>
      <c r="F9563" t="s">
        <v>477</v>
      </c>
      <c r="G9563" t="s">
        <v>17</v>
      </c>
      <c r="H9563" s="2">
        <v>9779449.9800000004</v>
      </c>
      <c r="I9563">
        <v>3.69</v>
      </c>
      <c r="J9563" s="2">
        <v>9779449.9800000004</v>
      </c>
      <c r="K9563" s="2">
        <v>1588120</v>
      </c>
      <c r="L9563">
        <v>6.16</v>
      </c>
      <c r="M9563" t="s">
        <v>669</v>
      </c>
      <c r="N9563" t="s">
        <v>670</v>
      </c>
      <c r="O9563" t="s">
        <v>671</v>
      </c>
    </row>
    <row r="9564" spans="1:15" x14ac:dyDescent="0.2">
      <c r="A9564" s="1" t="s">
        <v>719</v>
      </c>
      <c r="B9564" s="1">
        <v>46051</v>
      </c>
      <c r="C9564" t="s">
        <v>665</v>
      </c>
      <c r="D9564" t="s">
        <v>666</v>
      </c>
      <c r="F9564" t="s">
        <v>477</v>
      </c>
      <c r="G9564" t="s">
        <v>17</v>
      </c>
      <c r="H9564" s="2">
        <v>7829440</v>
      </c>
      <c r="I9564">
        <v>2.95</v>
      </c>
      <c r="J9564" s="2">
        <v>7829440</v>
      </c>
      <c r="K9564" s="2">
        <v>24467</v>
      </c>
      <c r="L9564">
        <v>320</v>
      </c>
      <c r="M9564" t="s">
        <v>441</v>
      </c>
      <c r="N9564" t="s">
        <v>442</v>
      </c>
      <c r="O9564" t="s">
        <v>40</v>
      </c>
    </row>
    <row r="9565" spans="1:15" x14ac:dyDescent="0.2">
      <c r="A9565" s="1" t="s">
        <v>719</v>
      </c>
      <c r="B9565" s="1">
        <v>46051</v>
      </c>
      <c r="C9565" t="s">
        <v>676</v>
      </c>
      <c r="D9565" t="s">
        <v>677</v>
      </c>
      <c r="F9565" t="s">
        <v>477</v>
      </c>
      <c r="G9565" t="s">
        <v>17</v>
      </c>
      <c r="H9565" s="2">
        <v>6855905.8499999996</v>
      </c>
      <c r="I9565">
        <v>2.58</v>
      </c>
      <c r="J9565" s="2">
        <v>6855905.8499999996</v>
      </c>
      <c r="K9565" s="2">
        <v>81087</v>
      </c>
      <c r="L9565">
        <v>84.55</v>
      </c>
      <c r="M9565" t="s">
        <v>649</v>
      </c>
      <c r="N9565" t="s">
        <v>650</v>
      </c>
      <c r="O9565" t="s">
        <v>40</v>
      </c>
    </row>
    <row r="9566" spans="1:15" x14ac:dyDescent="0.2">
      <c r="A9566" s="1" t="s">
        <v>719</v>
      </c>
      <c r="B9566" s="1">
        <v>46051</v>
      </c>
      <c r="C9566" t="s">
        <v>672</v>
      </c>
      <c r="D9566" t="s">
        <v>673</v>
      </c>
      <c r="F9566" t="s">
        <v>477</v>
      </c>
      <c r="G9566" t="s">
        <v>17</v>
      </c>
      <c r="H9566" s="2">
        <v>6209746</v>
      </c>
      <c r="I9566">
        <v>2.34</v>
      </c>
      <c r="J9566" s="2">
        <v>6209746</v>
      </c>
      <c r="K9566" s="2">
        <v>32009</v>
      </c>
      <c r="L9566">
        <v>194</v>
      </c>
      <c r="M9566" t="s">
        <v>441</v>
      </c>
      <c r="N9566" t="s">
        <v>442</v>
      </c>
      <c r="O9566" t="s">
        <v>40</v>
      </c>
    </row>
    <row r="9567" spans="1:15" x14ac:dyDescent="0.2">
      <c r="A9567" s="1" t="s">
        <v>719</v>
      </c>
      <c r="B9567" s="1">
        <v>46051</v>
      </c>
      <c r="C9567" t="s">
        <v>674</v>
      </c>
      <c r="D9567" t="s">
        <v>675</v>
      </c>
      <c r="F9567" t="s">
        <v>477</v>
      </c>
      <c r="G9567" t="s">
        <v>17</v>
      </c>
      <c r="H9567" s="2">
        <v>6083377.7999999998</v>
      </c>
      <c r="I9567">
        <v>2.29</v>
      </c>
      <c r="J9567" s="2">
        <v>6083377.7999999998</v>
      </c>
      <c r="K9567" s="2">
        <v>20373</v>
      </c>
      <c r="L9567">
        <v>298.60000000000002</v>
      </c>
      <c r="M9567" t="s">
        <v>441</v>
      </c>
      <c r="N9567" t="s">
        <v>442</v>
      </c>
      <c r="O9567" t="s">
        <v>40</v>
      </c>
    </row>
    <row r="9568" spans="1:15" x14ac:dyDescent="0.2">
      <c r="A9568" s="1" t="s">
        <v>719</v>
      </c>
      <c r="B9568" s="1">
        <v>46051</v>
      </c>
      <c r="C9568" t="s">
        <v>678</v>
      </c>
      <c r="D9568" t="s">
        <v>679</v>
      </c>
      <c r="F9568" t="s">
        <v>477</v>
      </c>
      <c r="G9568" t="s">
        <v>17</v>
      </c>
      <c r="H9568" s="2">
        <v>5551817.4000000004</v>
      </c>
      <c r="I9568">
        <v>2.09</v>
      </c>
      <c r="J9568" s="2">
        <v>5551817.4000000004</v>
      </c>
      <c r="K9568" s="2">
        <v>101126</v>
      </c>
      <c r="L9568">
        <v>54.9</v>
      </c>
      <c r="M9568" t="s">
        <v>649</v>
      </c>
      <c r="N9568" t="s">
        <v>650</v>
      </c>
      <c r="O9568" t="s">
        <v>40</v>
      </c>
    </row>
    <row r="9569" spans="1:15" x14ac:dyDescent="0.2">
      <c r="A9569" s="1" t="s">
        <v>719</v>
      </c>
      <c r="B9569" s="1">
        <v>46051</v>
      </c>
      <c r="C9569" t="s">
        <v>680</v>
      </c>
      <c r="D9569" t="s">
        <v>681</v>
      </c>
      <c r="F9569" t="s">
        <v>477</v>
      </c>
      <c r="G9569" t="s">
        <v>17</v>
      </c>
      <c r="H9569" s="2">
        <v>3755318.33</v>
      </c>
      <c r="I9569">
        <v>1.42</v>
      </c>
      <c r="J9569" s="2">
        <v>3755318.33</v>
      </c>
      <c r="K9569" s="2">
        <v>643854</v>
      </c>
      <c r="L9569">
        <v>5.83</v>
      </c>
      <c r="M9569" t="s">
        <v>154</v>
      </c>
      <c r="N9569" t="s">
        <v>396</v>
      </c>
      <c r="O9569" t="s">
        <v>152</v>
      </c>
    </row>
    <row r="9570" spans="1:15" x14ac:dyDescent="0.2">
      <c r="A9570" s="1" t="s">
        <v>719</v>
      </c>
      <c r="B9570" s="1">
        <v>46051</v>
      </c>
      <c r="C9570" t="s">
        <v>682</v>
      </c>
      <c r="D9570" t="s">
        <v>683</v>
      </c>
      <c r="F9570" t="s">
        <v>477</v>
      </c>
      <c r="G9570" t="s">
        <v>17</v>
      </c>
      <c r="H9570" s="2">
        <v>3491212.94</v>
      </c>
      <c r="I9570">
        <v>1.32</v>
      </c>
      <c r="J9570" s="2">
        <v>3491212.94</v>
      </c>
      <c r="K9570" s="2">
        <v>124044</v>
      </c>
      <c r="L9570">
        <v>28.14</v>
      </c>
      <c r="M9570" t="s">
        <v>502</v>
      </c>
      <c r="N9570" t="s">
        <v>684</v>
      </c>
      <c r="O9570" t="s">
        <v>500</v>
      </c>
    </row>
    <row r="9571" spans="1:15" x14ac:dyDescent="0.2">
      <c r="A9571" s="1" t="s">
        <v>719</v>
      </c>
      <c r="B9571" s="1">
        <v>46051</v>
      </c>
      <c r="C9571" t="s">
        <v>685</v>
      </c>
      <c r="D9571" t="s">
        <v>686</v>
      </c>
      <c r="F9571" t="s">
        <v>477</v>
      </c>
      <c r="G9571" t="s">
        <v>17</v>
      </c>
      <c r="H9571" s="2">
        <v>2129133.9900000002</v>
      </c>
      <c r="I9571">
        <v>0.8</v>
      </c>
      <c r="J9571" s="2">
        <v>2129133.9900000002</v>
      </c>
      <c r="K9571" s="2">
        <v>366857</v>
      </c>
      <c r="L9571">
        <v>5.8</v>
      </c>
      <c r="M9571" t="s">
        <v>154</v>
      </c>
      <c r="N9571" t="s">
        <v>396</v>
      </c>
      <c r="O9571" t="s">
        <v>152</v>
      </c>
    </row>
    <row r="9572" spans="1:15" x14ac:dyDescent="0.2">
      <c r="A9572" s="1" t="s">
        <v>719</v>
      </c>
      <c r="B9572" s="1">
        <v>46051</v>
      </c>
      <c r="C9572" t="s">
        <v>687</v>
      </c>
      <c r="D9572" t="s">
        <v>688</v>
      </c>
      <c r="F9572" t="s">
        <v>477</v>
      </c>
      <c r="G9572" t="s">
        <v>17</v>
      </c>
      <c r="H9572" s="2">
        <v>772176.83</v>
      </c>
      <c r="I9572">
        <v>0.28999999999999998</v>
      </c>
      <c r="J9572" s="2">
        <v>772176.83</v>
      </c>
      <c r="K9572" s="2">
        <v>60828</v>
      </c>
      <c r="L9572">
        <v>12.69</v>
      </c>
      <c r="M9572" t="s">
        <v>363</v>
      </c>
      <c r="N9572" t="s">
        <v>383</v>
      </c>
      <c r="O9572" t="s">
        <v>384</v>
      </c>
    </row>
    <row r="9573" spans="1:15" x14ac:dyDescent="0.2">
      <c r="A9573" s="1" t="s">
        <v>719</v>
      </c>
      <c r="B9573" s="1">
        <v>46051</v>
      </c>
      <c r="C9573" t="s">
        <v>689</v>
      </c>
      <c r="D9573" t="s">
        <v>690</v>
      </c>
      <c r="F9573" t="s">
        <v>477</v>
      </c>
      <c r="G9573" t="s">
        <v>17</v>
      </c>
      <c r="H9573" s="2">
        <v>688435</v>
      </c>
      <c r="I9573">
        <v>0.26</v>
      </c>
      <c r="J9573" s="2">
        <v>688435</v>
      </c>
      <c r="K9573" s="2">
        <v>50650</v>
      </c>
      <c r="L9573">
        <v>13.59</v>
      </c>
      <c r="M9573" t="s">
        <v>154</v>
      </c>
      <c r="N9573" t="s">
        <v>396</v>
      </c>
      <c r="O9573" t="s">
        <v>152</v>
      </c>
    </row>
    <row r="9574" spans="1:15" x14ac:dyDescent="0.2">
      <c r="A9574" s="1" t="s">
        <v>719</v>
      </c>
      <c r="B9574" s="1">
        <v>46051</v>
      </c>
      <c r="C9574" t="s">
        <v>691</v>
      </c>
      <c r="D9574" t="s">
        <v>692</v>
      </c>
      <c r="F9574" t="s">
        <v>477</v>
      </c>
      <c r="G9574" t="s">
        <v>17</v>
      </c>
      <c r="H9574" s="2">
        <v>612092.24</v>
      </c>
      <c r="I9574">
        <v>0.23</v>
      </c>
      <c r="J9574" s="2">
        <v>612092.24</v>
      </c>
      <c r="K9574" s="2">
        <v>18242</v>
      </c>
      <c r="L9574">
        <v>33.549999999999997</v>
      </c>
      <c r="M9574" t="s">
        <v>693</v>
      </c>
      <c r="N9574" t="s">
        <v>694</v>
      </c>
      <c r="O9574" t="s">
        <v>695</v>
      </c>
    </row>
    <row r="9575" spans="1:15" x14ac:dyDescent="0.2">
      <c r="A9575" s="1" t="s">
        <v>719</v>
      </c>
      <c r="B9575" s="1">
        <v>46051</v>
      </c>
      <c r="C9575" t="s">
        <v>696</v>
      </c>
      <c r="D9575" t="s">
        <v>697</v>
      </c>
      <c r="F9575" t="s">
        <v>477</v>
      </c>
      <c r="G9575" t="s">
        <v>17</v>
      </c>
      <c r="H9575" s="2">
        <v>526205.22</v>
      </c>
      <c r="I9575">
        <v>0.2</v>
      </c>
      <c r="J9575" s="2">
        <v>526205.22</v>
      </c>
      <c r="K9575" s="2">
        <v>18184</v>
      </c>
      <c r="L9575">
        <v>28.94</v>
      </c>
      <c r="M9575" t="s">
        <v>154</v>
      </c>
      <c r="N9575" t="s">
        <v>396</v>
      </c>
      <c r="O9575" t="s">
        <v>152</v>
      </c>
    </row>
    <row r="9576" spans="1:15" x14ac:dyDescent="0.2">
      <c r="A9576" s="1" t="s">
        <v>719</v>
      </c>
      <c r="B9576" s="1">
        <v>46051</v>
      </c>
      <c r="C9576" t="s">
        <v>698</v>
      </c>
      <c r="D9576" t="s">
        <v>699</v>
      </c>
      <c r="F9576" t="s">
        <v>477</v>
      </c>
      <c r="G9576" t="s">
        <v>17</v>
      </c>
      <c r="H9576" s="2">
        <v>485941.32</v>
      </c>
      <c r="I9576">
        <v>0.18</v>
      </c>
      <c r="J9576" s="2">
        <v>485941.32</v>
      </c>
      <c r="K9576" s="2">
        <v>67580</v>
      </c>
      <c r="L9576">
        <v>7.19</v>
      </c>
      <c r="M9576" t="s">
        <v>154</v>
      </c>
      <c r="N9576" t="s">
        <v>396</v>
      </c>
      <c r="O9576" t="s">
        <v>152</v>
      </c>
    </row>
    <row r="9577" spans="1:15" x14ac:dyDescent="0.2">
      <c r="A9577" s="1" t="s">
        <v>719</v>
      </c>
      <c r="B9577" s="1">
        <v>46051</v>
      </c>
      <c r="C9577" t="s">
        <v>526</v>
      </c>
      <c r="D9577" t="s">
        <v>700</v>
      </c>
      <c r="F9577" t="s">
        <v>16</v>
      </c>
      <c r="G9577" t="s">
        <v>17</v>
      </c>
      <c r="H9577" s="2">
        <v>266614</v>
      </c>
      <c r="I9577">
        <v>0.1</v>
      </c>
      <c r="J9577" s="2">
        <v>266614</v>
      </c>
      <c r="K9577" s="2">
        <v>4892</v>
      </c>
      <c r="L9577">
        <v>54.5</v>
      </c>
      <c r="M9577" t="s">
        <v>701</v>
      </c>
      <c r="N9577" t="s">
        <v>702</v>
      </c>
      <c r="O9577" t="s">
        <v>40</v>
      </c>
    </row>
    <row r="9578" spans="1:15" x14ac:dyDescent="0.2">
      <c r="A9578" s="1" t="s">
        <v>719</v>
      </c>
      <c r="B9578" s="1">
        <v>46051</v>
      </c>
      <c r="C9578" t="s">
        <v>703</v>
      </c>
      <c r="D9578" t="s">
        <v>704</v>
      </c>
      <c r="F9578" t="s">
        <v>477</v>
      </c>
      <c r="G9578" t="s">
        <v>17</v>
      </c>
      <c r="H9578" s="2">
        <v>183300.29</v>
      </c>
      <c r="I9578">
        <v>7.0000000000000007E-2</v>
      </c>
      <c r="J9578" s="2">
        <v>183300.29</v>
      </c>
      <c r="K9578" s="2">
        <v>8885</v>
      </c>
      <c r="L9578">
        <v>20.63</v>
      </c>
      <c r="M9578" t="s">
        <v>154</v>
      </c>
      <c r="N9578" t="s">
        <v>396</v>
      </c>
      <c r="O9578" t="s">
        <v>152</v>
      </c>
    </row>
    <row r="9579" spans="1:15" x14ac:dyDescent="0.2">
      <c r="A9579" s="1" t="s">
        <v>719</v>
      </c>
      <c r="B9579" s="1">
        <v>46051</v>
      </c>
      <c r="C9579" t="s">
        <v>705</v>
      </c>
      <c r="D9579" t="s">
        <v>706</v>
      </c>
      <c r="F9579" t="s">
        <v>477</v>
      </c>
      <c r="G9579" t="s">
        <v>17</v>
      </c>
      <c r="H9579" s="2">
        <v>86784.02</v>
      </c>
      <c r="I9579">
        <v>0.03</v>
      </c>
      <c r="J9579" s="2">
        <v>86784.02</v>
      </c>
      <c r="K9579" s="2">
        <v>5206</v>
      </c>
      <c r="L9579">
        <v>16.670000000000002</v>
      </c>
      <c r="M9579" t="s">
        <v>659</v>
      </c>
      <c r="N9579" t="s">
        <v>660</v>
      </c>
      <c r="O9579" t="s">
        <v>40</v>
      </c>
    </row>
    <row r="9580" spans="1:15" x14ac:dyDescent="0.2">
      <c r="A9580" s="1" t="s">
        <v>719</v>
      </c>
      <c r="B9580" s="1">
        <v>46051</v>
      </c>
      <c r="C9580" t="s">
        <v>707</v>
      </c>
      <c r="D9580" t="s">
        <v>708</v>
      </c>
      <c r="F9580" t="s">
        <v>16</v>
      </c>
      <c r="G9580" t="s">
        <v>17</v>
      </c>
      <c r="H9580" s="2">
        <v>83959.23</v>
      </c>
      <c r="I9580">
        <v>0.03</v>
      </c>
      <c r="J9580" s="2">
        <v>83959.23</v>
      </c>
      <c r="K9580" s="2">
        <v>11879</v>
      </c>
      <c r="L9580">
        <v>7.07</v>
      </c>
      <c r="M9580" t="s">
        <v>502</v>
      </c>
      <c r="N9580" t="s">
        <v>684</v>
      </c>
      <c r="O9580" t="s">
        <v>500</v>
      </c>
    </row>
    <row r="9581" spans="1:15" x14ac:dyDescent="0.2">
      <c r="A9581" s="1" t="s">
        <v>719</v>
      </c>
      <c r="B9581" s="1">
        <v>46051</v>
      </c>
      <c r="C9581" t="s">
        <v>711</v>
      </c>
      <c r="D9581" t="s">
        <v>712</v>
      </c>
      <c r="F9581" t="s">
        <v>477</v>
      </c>
      <c r="G9581" t="s">
        <v>17</v>
      </c>
      <c r="H9581" s="2">
        <v>24347.26</v>
      </c>
      <c r="I9581">
        <v>0.01</v>
      </c>
      <c r="J9581" s="2">
        <v>24347.26</v>
      </c>
      <c r="K9581" s="2">
        <v>2923</v>
      </c>
      <c r="L9581">
        <v>8.33</v>
      </c>
      <c r="M9581" t="s">
        <v>669</v>
      </c>
      <c r="N9581" t="s">
        <v>670</v>
      </c>
      <c r="O9581" t="s">
        <v>671</v>
      </c>
    </row>
    <row r="9582" spans="1:15" x14ac:dyDescent="0.2">
      <c r="A9582" s="1" t="s">
        <v>719</v>
      </c>
      <c r="B9582" s="1">
        <v>46051</v>
      </c>
      <c r="C9582" t="s">
        <v>709</v>
      </c>
      <c r="D9582" t="s">
        <v>710</v>
      </c>
      <c r="F9582" t="s">
        <v>106</v>
      </c>
      <c r="G9582" t="s">
        <v>117</v>
      </c>
      <c r="H9582" s="2">
        <v>24000</v>
      </c>
      <c r="I9582">
        <v>0.01</v>
      </c>
      <c r="J9582" s="2">
        <v>24000</v>
      </c>
      <c r="K9582" s="2">
        <v>24000</v>
      </c>
      <c r="L9582">
        <v>100</v>
      </c>
      <c r="M9582" t="s">
        <v>18</v>
      </c>
      <c r="N9582" t="s">
        <v>108</v>
      </c>
      <c r="O9582" t="s">
        <v>40</v>
      </c>
    </row>
    <row r="9583" spans="1:15" x14ac:dyDescent="0.2">
      <c r="A9583" s="1" t="s">
        <v>719</v>
      </c>
      <c r="B9583" s="1">
        <v>46051</v>
      </c>
      <c r="C9583" t="s">
        <v>500</v>
      </c>
      <c r="D9583" t="s">
        <v>731</v>
      </c>
      <c r="F9583" t="s">
        <v>106</v>
      </c>
      <c r="G9583" t="s">
        <v>174</v>
      </c>
      <c r="H9583">
        <v>295.36</v>
      </c>
      <c r="I9583">
        <v>0</v>
      </c>
      <c r="J9583">
        <v>295.36</v>
      </c>
      <c r="K9583" s="2">
        <v>896638</v>
      </c>
      <c r="L9583">
        <v>1</v>
      </c>
      <c r="M9583" t="s">
        <v>126</v>
      </c>
      <c r="N9583" t="s">
        <v>108</v>
      </c>
      <c r="O9583" t="s">
        <v>40</v>
      </c>
    </row>
    <row r="9584" spans="1:15" x14ac:dyDescent="0.2">
      <c r="A9584" s="1" t="s">
        <v>719</v>
      </c>
      <c r="B9584" s="1">
        <v>46051</v>
      </c>
      <c r="C9584" t="s">
        <v>384</v>
      </c>
      <c r="D9584" t="s">
        <v>718</v>
      </c>
      <c r="F9584" t="s">
        <v>106</v>
      </c>
      <c r="G9584" t="s">
        <v>174</v>
      </c>
      <c r="H9584">
        <v>230.41</v>
      </c>
      <c r="I9584">
        <v>0</v>
      </c>
      <c r="J9584">
        <v>230.41</v>
      </c>
      <c r="K9584" s="2">
        <v>7128018</v>
      </c>
      <c r="L9584">
        <v>1</v>
      </c>
      <c r="M9584" t="s">
        <v>126</v>
      </c>
      <c r="N9584" t="s">
        <v>108</v>
      </c>
      <c r="O9584" t="s">
        <v>40</v>
      </c>
    </row>
    <row r="9585" spans="1:15" x14ac:dyDescent="0.2">
      <c r="A9585" s="1" t="s">
        <v>719</v>
      </c>
      <c r="B9585" s="1">
        <v>46051</v>
      </c>
      <c r="C9585" t="s">
        <v>671</v>
      </c>
      <c r="D9585" t="s">
        <v>733</v>
      </c>
      <c r="F9585" t="s">
        <v>106</v>
      </c>
      <c r="G9585" t="s">
        <v>174</v>
      </c>
      <c r="H9585">
        <v>221.91</v>
      </c>
      <c r="I9585">
        <v>0</v>
      </c>
      <c r="J9585">
        <v>221.91</v>
      </c>
      <c r="K9585" s="2">
        <v>10756238</v>
      </c>
      <c r="L9585">
        <v>1</v>
      </c>
      <c r="M9585" t="s">
        <v>126</v>
      </c>
      <c r="N9585" t="s">
        <v>108</v>
      </c>
      <c r="O9585" t="s">
        <v>40</v>
      </c>
    </row>
    <row r="9586" spans="1:15" x14ac:dyDescent="0.2">
      <c r="A9586" s="1" t="s">
        <v>719</v>
      </c>
      <c r="B9586" s="1">
        <v>46051</v>
      </c>
      <c r="C9586" t="s">
        <v>671</v>
      </c>
      <c r="D9586" t="s">
        <v>733</v>
      </c>
      <c r="F9586" t="s">
        <v>106</v>
      </c>
      <c r="G9586" t="s">
        <v>174</v>
      </c>
      <c r="H9586">
        <v>61.09</v>
      </c>
      <c r="I9586">
        <v>0</v>
      </c>
      <c r="J9586">
        <v>61.09</v>
      </c>
      <c r="K9586" s="2">
        <v>10653229</v>
      </c>
      <c r="L9586">
        <v>1</v>
      </c>
      <c r="M9586" t="s">
        <v>126</v>
      </c>
      <c r="N9586" t="s">
        <v>108</v>
      </c>
      <c r="O9586" t="s">
        <v>40</v>
      </c>
    </row>
    <row r="9587" spans="1:15" x14ac:dyDescent="0.2">
      <c r="A9587" s="1" t="s">
        <v>719</v>
      </c>
      <c r="B9587" s="1">
        <v>46051</v>
      </c>
      <c r="C9587" t="s">
        <v>671</v>
      </c>
      <c r="D9587" t="s">
        <v>733</v>
      </c>
      <c r="F9587" t="s">
        <v>106</v>
      </c>
      <c r="G9587" t="s">
        <v>174</v>
      </c>
      <c r="H9587">
        <v>61.09</v>
      </c>
      <c r="I9587">
        <v>0</v>
      </c>
      <c r="J9587">
        <v>61.09</v>
      </c>
      <c r="K9587" s="2">
        <v>10653229</v>
      </c>
      <c r="L9587">
        <v>1</v>
      </c>
      <c r="M9587" t="s">
        <v>126</v>
      </c>
      <c r="N9587" t="s">
        <v>108</v>
      </c>
      <c r="O9587" t="s">
        <v>40</v>
      </c>
    </row>
    <row r="9588" spans="1:15" x14ac:dyDescent="0.2">
      <c r="A9588" s="1" t="s">
        <v>719</v>
      </c>
      <c r="B9588" s="1">
        <v>46051</v>
      </c>
      <c r="C9588" t="s">
        <v>671</v>
      </c>
      <c r="D9588" t="s">
        <v>733</v>
      </c>
      <c r="F9588" t="s">
        <v>106</v>
      </c>
      <c r="G9588" t="s">
        <v>174</v>
      </c>
      <c r="H9588">
        <v>61.09</v>
      </c>
      <c r="I9588">
        <v>0</v>
      </c>
      <c r="J9588">
        <v>61.09</v>
      </c>
      <c r="K9588" s="2">
        <v>10653229</v>
      </c>
      <c r="L9588">
        <v>1</v>
      </c>
      <c r="M9588" t="s">
        <v>126</v>
      </c>
      <c r="N9588" t="s">
        <v>108</v>
      </c>
      <c r="O9588" t="s">
        <v>40</v>
      </c>
    </row>
    <row r="9589" spans="1:15" x14ac:dyDescent="0.2">
      <c r="A9589" s="1" t="s">
        <v>719</v>
      </c>
      <c r="B9589" s="1">
        <v>46051</v>
      </c>
      <c r="C9589" t="s">
        <v>384</v>
      </c>
      <c r="D9589" t="s">
        <v>718</v>
      </c>
      <c r="F9589" t="s">
        <v>106</v>
      </c>
      <c r="G9589" t="s">
        <v>174</v>
      </c>
      <c r="H9589">
        <v>-4.4800000000000004</v>
      </c>
      <c r="I9589">
        <v>0</v>
      </c>
      <c r="J9589">
        <v>-4.4800000000000004</v>
      </c>
      <c r="K9589" s="2">
        <v>7044848</v>
      </c>
      <c r="L9589">
        <v>1</v>
      </c>
      <c r="M9589" t="s">
        <v>126</v>
      </c>
      <c r="N9589" t="s">
        <v>108</v>
      </c>
      <c r="O9589" t="s">
        <v>40</v>
      </c>
    </row>
    <row r="9590" spans="1:15" x14ac:dyDescent="0.2">
      <c r="A9590" s="1" t="s">
        <v>719</v>
      </c>
      <c r="B9590" s="1">
        <v>46051</v>
      </c>
      <c r="C9590" t="s">
        <v>384</v>
      </c>
      <c r="D9590" t="s">
        <v>718</v>
      </c>
      <c r="F9590" t="s">
        <v>106</v>
      </c>
      <c r="G9590" t="s">
        <v>174</v>
      </c>
      <c r="H9590">
        <v>-4.4800000000000004</v>
      </c>
      <c r="I9590">
        <v>0</v>
      </c>
      <c r="J9590">
        <v>-4.4800000000000004</v>
      </c>
      <c r="K9590" s="2">
        <v>7044848</v>
      </c>
      <c r="L9590">
        <v>1</v>
      </c>
      <c r="M9590" t="s">
        <v>126</v>
      </c>
      <c r="N9590" t="s">
        <v>108</v>
      </c>
      <c r="O9590" t="s">
        <v>40</v>
      </c>
    </row>
    <row r="9591" spans="1:15" x14ac:dyDescent="0.2">
      <c r="A9591" s="1" t="s">
        <v>719</v>
      </c>
      <c r="B9591" s="1">
        <v>46051</v>
      </c>
      <c r="C9591" t="s">
        <v>384</v>
      </c>
      <c r="D9591" t="s">
        <v>718</v>
      </c>
      <c r="F9591" t="s">
        <v>106</v>
      </c>
      <c r="G9591" t="s">
        <v>174</v>
      </c>
      <c r="H9591">
        <v>-3.15</v>
      </c>
      <c r="I9591">
        <v>0</v>
      </c>
      <c r="J9591">
        <v>-3.15</v>
      </c>
      <c r="K9591" s="2">
        <v>7044848</v>
      </c>
      <c r="L9591">
        <v>1</v>
      </c>
      <c r="M9591" t="s">
        <v>126</v>
      </c>
      <c r="N9591" t="s">
        <v>108</v>
      </c>
      <c r="O9591" t="s">
        <v>40</v>
      </c>
    </row>
    <row r="9592" spans="1:15" x14ac:dyDescent="0.2">
      <c r="A9592" s="1" t="s">
        <v>719</v>
      </c>
      <c r="B9592" s="1">
        <v>46051</v>
      </c>
      <c r="C9592" t="s">
        <v>500</v>
      </c>
      <c r="D9592" t="s">
        <v>731</v>
      </c>
      <c r="F9592" t="s">
        <v>106</v>
      </c>
      <c r="G9592" t="s">
        <v>174</v>
      </c>
      <c r="H9592">
        <v>-0.49</v>
      </c>
      <c r="I9592">
        <v>0</v>
      </c>
      <c r="J9592">
        <v>-0.49</v>
      </c>
      <c r="K9592" s="2">
        <v>889045</v>
      </c>
      <c r="L9592">
        <v>1</v>
      </c>
      <c r="M9592" t="s">
        <v>126</v>
      </c>
      <c r="N9592" t="s">
        <v>108</v>
      </c>
      <c r="O9592" t="s">
        <v>40</v>
      </c>
    </row>
    <row r="9593" spans="1:15" x14ac:dyDescent="0.2">
      <c r="A9593" s="1" t="s">
        <v>719</v>
      </c>
      <c r="B9593" s="1">
        <v>46051</v>
      </c>
      <c r="C9593" t="s">
        <v>500</v>
      </c>
      <c r="D9593" t="s">
        <v>731</v>
      </c>
      <c r="F9593" t="s">
        <v>106</v>
      </c>
      <c r="G9593" t="s">
        <v>174</v>
      </c>
      <c r="H9593">
        <v>-0.49</v>
      </c>
      <c r="I9593">
        <v>0</v>
      </c>
      <c r="J9593">
        <v>-0.49</v>
      </c>
      <c r="K9593" s="2">
        <v>889045</v>
      </c>
      <c r="L9593">
        <v>1</v>
      </c>
      <c r="M9593" t="s">
        <v>126</v>
      </c>
      <c r="N9593" t="s">
        <v>108</v>
      </c>
      <c r="O9593" t="s">
        <v>40</v>
      </c>
    </row>
    <row r="9594" spans="1:15" x14ac:dyDescent="0.2">
      <c r="A9594" s="1" t="s">
        <v>719</v>
      </c>
      <c r="B9594" s="1">
        <v>46051</v>
      </c>
      <c r="C9594" t="s">
        <v>500</v>
      </c>
      <c r="D9594" t="s">
        <v>731</v>
      </c>
      <c r="F9594" t="s">
        <v>106</v>
      </c>
      <c r="G9594" t="s">
        <v>174</v>
      </c>
      <c r="H9594">
        <v>-0.22</v>
      </c>
      <c r="I9594">
        <v>0</v>
      </c>
      <c r="J9594">
        <v>-0.22</v>
      </c>
      <c r="K9594" s="2">
        <v>889045</v>
      </c>
      <c r="L9594">
        <v>1</v>
      </c>
      <c r="M9594" t="s">
        <v>126</v>
      </c>
      <c r="N9594" t="s">
        <v>108</v>
      </c>
      <c r="O9594" t="s">
        <v>40</v>
      </c>
    </row>
    <row r="9595" spans="1:15" x14ac:dyDescent="0.2">
      <c r="A9595" s="1" t="s">
        <v>719</v>
      </c>
      <c r="B9595" s="1">
        <v>46051</v>
      </c>
      <c r="C9595" t="s">
        <v>695</v>
      </c>
      <c r="D9595" t="s">
        <v>732</v>
      </c>
      <c r="F9595" t="s">
        <v>106</v>
      </c>
      <c r="G9595" t="s">
        <v>174</v>
      </c>
      <c r="H9595">
        <v>-0.13</v>
      </c>
      <c r="I9595">
        <v>0</v>
      </c>
      <c r="J9595">
        <v>-0.13</v>
      </c>
      <c r="K9595" s="2">
        <v>327180</v>
      </c>
      <c r="L9595">
        <v>1</v>
      </c>
      <c r="M9595" t="s">
        <v>126</v>
      </c>
      <c r="N9595" t="s">
        <v>108</v>
      </c>
      <c r="O9595" t="s">
        <v>40</v>
      </c>
    </row>
    <row r="9596" spans="1:15" x14ac:dyDescent="0.2">
      <c r="A9596" s="1" t="s">
        <v>719</v>
      </c>
      <c r="B9596" s="1">
        <v>46051</v>
      </c>
      <c r="C9596" t="s">
        <v>695</v>
      </c>
      <c r="D9596" t="s">
        <v>732</v>
      </c>
      <c r="F9596" t="s">
        <v>106</v>
      </c>
      <c r="G9596" t="s">
        <v>174</v>
      </c>
      <c r="H9596">
        <v>-0.13</v>
      </c>
      <c r="I9596">
        <v>0</v>
      </c>
      <c r="J9596">
        <v>-0.13</v>
      </c>
      <c r="K9596" s="2">
        <v>327180</v>
      </c>
      <c r="L9596">
        <v>1</v>
      </c>
      <c r="M9596" t="s">
        <v>126</v>
      </c>
      <c r="N9596" t="s">
        <v>108</v>
      </c>
      <c r="O9596" t="s">
        <v>40</v>
      </c>
    </row>
    <row r="9597" spans="1:15" x14ac:dyDescent="0.2">
      <c r="A9597" s="1" t="s">
        <v>719</v>
      </c>
      <c r="B9597" s="1">
        <v>46051</v>
      </c>
      <c r="C9597" t="s">
        <v>695</v>
      </c>
      <c r="D9597" t="s">
        <v>732</v>
      </c>
      <c r="F9597" t="s">
        <v>106</v>
      </c>
      <c r="G9597" t="s">
        <v>174</v>
      </c>
      <c r="H9597">
        <v>-0.13</v>
      </c>
      <c r="I9597">
        <v>0</v>
      </c>
      <c r="J9597">
        <v>-0.13</v>
      </c>
      <c r="K9597" s="2">
        <v>327180</v>
      </c>
      <c r="L9597">
        <v>1</v>
      </c>
      <c r="M9597" t="s">
        <v>126</v>
      </c>
      <c r="N9597" t="s">
        <v>108</v>
      </c>
      <c r="O9597" t="s">
        <v>40</v>
      </c>
    </row>
    <row r="9598" spans="1:15" x14ac:dyDescent="0.2">
      <c r="A9598" s="1" t="s">
        <v>719</v>
      </c>
      <c r="B9598" s="1">
        <v>46051</v>
      </c>
      <c r="C9598" t="s">
        <v>152</v>
      </c>
      <c r="D9598" t="s">
        <v>717</v>
      </c>
      <c r="F9598" t="s">
        <v>106</v>
      </c>
      <c r="G9598" t="s">
        <v>174</v>
      </c>
      <c r="H9598">
        <v>8.84</v>
      </c>
      <c r="I9598">
        <v>0</v>
      </c>
      <c r="J9598">
        <v>8.84</v>
      </c>
      <c r="K9598" s="2">
        <v>1676542</v>
      </c>
      <c r="L9598">
        <v>1</v>
      </c>
      <c r="M9598" t="s">
        <v>126</v>
      </c>
      <c r="N9598" t="s">
        <v>108</v>
      </c>
      <c r="O9598" t="s">
        <v>40</v>
      </c>
    </row>
    <row r="9599" spans="1:15" x14ac:dyDescent="0.2">
      <c r="A9599" s="1" t="s">
        <v>719</v>
      </c>
      <c r="B9599" s="1">
        <v>46051</v>
      </c>
      <c r="C9599" t="s">
        <v>152</v>
      </c>
      <c r="D9599" t="s">
        <v>717</v>
      </c>
      <c r="F9599" t="s">
        <v>106</v>
      </c>
      <c r="G9599" t="s">
        <v>174</v>
      </c>
      <c r="H9599">
        <v>11.07</v>
      </c>
      <c r="I9599">
        <v>0</v>
      </c>
      <c r="J9599">
        <v>11.07</v>
      </c>
      <c r="K9599" s="2">
        <v>1676542</v>
      </c>
      <c r="L9599">
        <v>1</v>
      </c>
      <c r="M9599" t="s">
        <v>126</v>
      </c>
      <c r="N9599" t="s">
        <v>108</v>
      </c>
      <c r="O9599" t="s">
        <v>40</v>
      </c>
    </row>
    <row r="9600" spans="1:15" x14ac:dyDescent="0.2">
      <c r="A9600" s="1" t="s">
        <v>719</v>
      </c>
      <c r="B9600" s="1">
        <v>46051</v>
      </c>
      <c r="C9600" t="s">
        <v>152</v>
      </c>
      <c r="D9600" t="s">
        <v>717</v>
      </c>
      <c r="F9600" t="s">
        <v>106</v>
      </c>
      <c r="G9600" t="s">
        <v>174</v>
      </c>
      <c r="H9600">
        <v>11.07</v>
      </c>
      <c r="I9600">
        <v>0</v>
      </c>
      <c r="J9600">
        <v>11.07</v>
      </c>
      <c r="K9600" s="2">
        <v>1676542</v>
      </c>
      <c r="L9600">
        <v>1</v>
      </c>
      <c r="M9600" t="s">
        <v>126</v>
      </c>
      <c r="N9600" t="s">
        <v>108</v>
      </c>
      <c r="O9600" t="s">
        <v>40</v>
      </c>
    </row>
    <row r="9601" spans="1:15" x14ac:dyDescent="0.2">
      <c r="A9601" s="1" t="s">
        <v>719</v>
      </c>
      <c r="B9601" s="1">
        <v>46051</v>
      </c>
      <c r="C9601" t="s">
        <v>729</v>
      </c>
      <c r="D9601" t="s">
        <v>730</v>
      </c>
      <c r="F9601" t="s">
        <v>106</v>
      </c>
      <c r="G9601" t="s">
        <v>132</v>
      </c>
      <c r="H9601">
        <v>0</v>
      </c>
      <c r="I9601">
        <v>0</v>
      </c>
      <c r="J9601" s="2">
        <v>282975</v>
      </c>
      <c r="K9601">
        <v>5</v>
      </c>
      <c r="L9601" s="2">
        <v>1131.9000000000001</v>
      </c>
      <c r="M9601" t="s">
        <v>126</v>
      </c>
      <c r="N9601" t="s">
        <v>627</v>
      </c>
      <c r="O9601" t="s">
        <v>40</v>
      </c>
    </row>
    <row r="9602" spans="1:15" x14ac:dyDescent="0.2">
      <c r="A9602" s="1" t="s">
        <v>719</v>
      </c>
      <c r="B9602" s="1">
        <v>46051</v>
      </c>
      <c r="C9602" t="s">
        <v>695</v>
      </c>
      <c r="D9602" t="s">
        <v>732</v>
      </c>
      <c r="F9602" t="s">
        <v>106</v>
      </c>
      <c r="G9602" t="s">
        <v>174</v>
      </c>
      <c r="H9602">
        <v>-14.11</v>
      </c>
      <c r="I9602">
        <v>0</v>
      </c>
      <c r="J9602">
        <v>-14.11</v>
      </c>
      <c r="K9602" s="2">
        <v>331569</v>
      </c>
      <c r="L9602">
        <v>1</v>
      </c>
      <c r="M9602" t="s">
        <v>126</v>
      </c>
      <c r="N9602" t="s">
        <v>108</v>
      </c>
      <c r="O9602" t="s">
        <v>40</v>
      </c>
    </row>
    <row r="9603" spans="1:15" x14ac:dyDescent="0.2">
      <c r="A9603" s="1" t="s">
        <v>719</v>
      </c>
      <c r="B9603" s="1">
        <v>46051</v>
      </c>
      <c r="C9603" t="s">
        <v>152</v>
      </c>
      <c r="D9603" t="s">
        <v>717</v>
      </c>
      <c r="F9603" t="s">
        <v>106</v>
      </c>
      <c r="G9603" t="s">
        <v>174</v>
      </c>
      <c r="H9603" s="2">
        <v>-1028.27</v>
      </c>
      <c r="I9603">
        <v>0</v>
      </c>
      <c r="J9603" s="2">
        <v>-1028.27</v>
      </c>
      <c r="K9603" s="2">
        <v>1699774</v>
      </c>
      <c r="L9603">
        <v>1</v>
      </c>
      <c r="M9603" t="s">
        <v>126</v>
      </c>
      <c r="N9603" t="s">
        <v>108</v>
      </c>
      <c r="O9603" t="s">
        <v>40</v>
      </c>
    </row>
    <row r="9604" spans="1:15" x14ac:dyDescent="0.2">
      <c r="A9604" s="1" t="s">
        <v>719</v>
      </c>
      <c r="B9604" s="1">
        <v>46051</v>
      </c>
      <c r="C9604" t="s">
        <v>695</v>
      </c>
      <c r="D9604" t="s">
        <v>714</v>
      </c>
      <c r="F9604" t="s">
        <v>106</v>
      </c>
      <c r="G9604" t="s">
        <v>107</v>
      </c>
      <c r="H9604" s="2">
        <v>-51437.82</v>
      </c>
      <c r="I9604">
        <v>-0.02</v>
      </c>
      <c r="J9604" s="2">
        <v>-51437.82</v>
      </c>
      <c r="K9604" s="2">
        <v>-1250917</v>
      </c>
      <c r="L9604">
        <v>4.1100000000000003</v>
      </c>
      <c r="M9604" t="s">
        <v>693</v>
      </c>
      <c r="N9604" t="s">
        <v>108</v>
      </c>
      <c r="O9604" t="s">
        <v>695</v>
      </c>
    </row>
    <row r="9605" spans="1:15" x14ac:dyDescent="0.2">
      <c r="A9605" s="1" t="s">
        <v>719</v>
      </c>
      <c r="B9605" s="1">
        <v>46051</v>
      </c>
      <c r="C9605" t="s">
        <v>500</v>
      </c>
      <c r="D9605" t="s">
        <v>501</v>
      </c>
      <c r="F9605" t="s">
        <v>106</v>
      </c>
      <c r="G9605" t="s">
        <v>107</v>
      </c>
      <c r="H9605" s="2">
        <v>-295722.95</v>
      </c>
      <c r="I9605">
        <v>-0.11</v>
      </c>
      <c r="J9605" s="2">
        <v>-295722.95</v>
      </c>
      <c r="K9605" s="2">
        <v>-3389078</v>
      </c>
      <c r="L9605">
        <v>8.73</v>
      </c>
      <c r="M9605" t="s">
        <v>502</v>
      </c>
      <c r="N9605" t="s">
        <v>108</v>
      </c>
      <c r="O9605" t="s">
        <v>500</v>
      </c>
    </row>
    <row r="9606" spans="1:15" x14ac:dyDescent="0.2">
      <c r="A9606" s="1" t="s">
        <v>719</v>
      </c>
      <c r="B9606" s="1">
        <v>46051</v>
      </c>
      <c r="C9606" t="s">
        <v>671</v>
      </c>
      <c r="D9606" t="s">
        <v>713</v>
      </c>
      <c r="F9606" t="s">
        <v>106</v>
      </c>
      <c r="G9606" t="s">
        <v>107</v>
      </c>
      <c r="H9606" s="2">
        <v>-827957.61</v>
      </c>
      <c r="I9606">
        <v>-0.31</v>
      </c>
      <c r="J9606" s="2">
        <v>-827957.61</v>
      </c>
      <c r="K9606" s="2">
        <v>-42891148</v>
      </c>
      <c r="L9606">
        <v>1.93</v>
      </c>
      <c r="M9606" t="s">
        <v>669</v>
      </c>
      <c r="N9606" t="s">
        <v>108</v>
      </c>
      <c r="O9606" t="s">
        <v>671</v>
      </c>
    </row>
    <row r="9607" spans="1:15" x14ac:dyDescent="0.2">
      <c r="A9607" s="1" t="s">
        <v>719</v>
      </c>
      <c r="B9607" s="1">
        <v>46051</v>
      </c>
      <c r="C9607" t="s">
        <v>384</v>
      </c>
      <c r="D9607" t="s">
        <v>493</v>
      </c>
      <c r="F9607" t="s">
        <v>106</v>
      </c>
      <c r="G9607" t="s">
        <v>107</v>
      </c>
      <c r="H9607" s="2">
        <v>-2635909.7000000002</v>
      </c>
      <c r="I9607">
        <v>-0.99</v>
      </c>
      <c r="J9607" s="2">
        <v>-2635909.7000000002</v>
      </c>
      <c r="K9607" s="2">
        <v>-27865691</v>
      </c>
      <c r="L9607">
        <v>9.4600000000000009</v>
      </c>
      <c r="M9607" t="s">
        <v>363</v>
      </c>
      <c r="N9607" t="s">
        <v>108</v>
      </c>
      <c r="O9607" t="s">
        <v>384</v>
      </c>
    </row>
    <row r="9608" spans="1:15" x14ac:dyDescent="0.2">
      <c r="A9608" s="1" t="s">
        <v>719</v>
      </c>
      <c r="B9608" s="1">
        <v>46051</v>
      </c>
      <c r="C9608" t="s">
        <v>152</v>
      </c>
      <c r="D9608" t="s">
        <v>153</v>
      </c>
      <c r="F9608" t="s">
        <v>106</v>
      </c>
      <c r="G9608" t="s">
        <v>107</v>
      </c>
      <c r="H9608" s="2">
        <v>-7668032.0499999998</v>
      </c>
      <c r="I9608">
        <v>-2.89</v>
      </c>
      <c r="J9608" s="2">
        <v>-7668032.0499999998</v>
      </c>
      <c r="K9608" s="2">
        <v>-6645776</v>
      </c>
      <c r="L9608">
        <v>115.38</v>
      </c>
      <c r="M9608" t="s">
        <v>154</v>
      </c>
      <c r="N9608" t="s">
        <v>108</v>
      </c>
      <c r="O9608" t="s">
        <v>152</v>
      </c>
    </row>
    <row r="9609" spans="1:15" x14ac:dyDescent="0.2">
      <c r="A9609" s="1" t="s">
        <v>1020</v>
      </c>
      <c r="B9609" s="1">
        <v>46055</v>
      </c>
      <c r="C9609" t="s">
        <v>62</v>
      </c>
      <c r="D9609" t="s">
        <v>63</v>
      </c>
      <c r="F9609" t="s">
        <v>16</v>
      </c>
      <c r="G9609" t="s">
        <v>17</v>
      </c>
      <c r="H9609" s="2">
        <v>1314746.1599999999</v>
      </c>
      <c r="I9609">
        <v>10.34</v>
      </c>
      <c r="J9609" s="2">
        <v>1314746.1599999999</v>
      </c>
      <c r="K9609" s="2">
        <v>26936</v>
      </c>
      <c r="L9609">
        <v>48.81</v>
      </c>
      <c r="M9609" t="s">
        <v>18</v>
      </c>
      <c r="N9609" t="s">
        <v>19</v>
      </c>
      <c r="O9609" t="s">
        <v>20</v>
      </c>
    </row>
    <row r="9610" spans="1:15" x14ac:dyDescent="0.2">
      <c r="A9610" s="1" t="s">
        <v>1020</v>
      </c>
      <c r="B9610" s="1">
        <v>46055</v>
      </c>
      <c r="C9610" t="s">
        <v>67</v>
      </c>
      <c r="D9610" t="s">
        <v>68</v>
      </c>
      <c r="F9610" t="s">
        <v>69</v>
      </c>
      <c r="G9610" t="s">
        <v>17</v>
      </c>
      <c r="H9610" s="2">
        <v>1170608.1399999999</v>
      </c>
      <c r="I9610">
        <v>9.2100000000000009</v>
      </c>
      <c r="J9610" s="2">
        <v>1170608.1399999999</v>
      </c>
      <c r="K9610" s="2">
        <v>3406</v>
      </c>
      <c r="L9610">
        <v>343.69</v>
      </c>
      <c r="M9610" t="s">
        <v>18</v>
      </c>
      <c r="N9610" t="s">
        <v>19</v>
      </c>
      <c r="O9610" t="s">
        <v>20</v>
      </c>
    </row>
    <row r="9611" spans="1:15" x14ac:dyDescent="0.2">
      <c r="A9611" s="1" t="s">
        <v>1020</v>
      </c>
      <c r="B9611" s="1">
        <v>46055</v>
      </c>
      <c r="C9611" t="s">
        <v>46</v>
      </c>
      <c r="D9611" t="s">
        <v>47</v>
      </c>
      <c r="F9611" t="s">
        <v>16</v>
      </c>
      <c r="G9611" t="s">
        <v>17</v>
      </c>
      <c r="H9611" s="2">
        <v>1077950.25</v>
      </c>
      <c r="I9611">
        <v>8.48</v>
      </c>
      <c r="J9611" s="2">
        <v>1077950.25</v>
      </c>
      <c r="K9611" s="2">
        <v>3425</v>
      </c>
      <c r="L9611">
        <v>314.73</v>
      </c>
      <c r="M9611" t="s">
        <v>18</v>
      </c>
      <c r="N9611" t="s">
        <v>31</v>
      </c>
      <c r="O9611" t="s">
        <v>20</v>
      </c>
    </row>
    <row r="9612" spans="1:15" x14ac:dyDescent="0.2">
      <c r="A9612" s="1" t="s">
        <v>1020</v>
      </c>
      <c r="B9612" s="1">
        <v>46055</v>
      </c>
      <c r="C9612" t="s">
        <v>23</v>
      </c>
      <c r="D9612" t="s">
        <v>24</v>
      </c>
      <c r="F9612" t="s">
        <v>16</v>
      </c>
      <c r="G9612" t="s">
        <v>17</v>
      </c>
      <c r="H9612" s="2">
        <v>931837.37</v>
      </c>
      <c r="I9612">
        <v>7.33</v>
      </c>
      <c r="J9612" s="2">
        <v>931837.37</v>
      </c>
      <c r="K9612" s="2">
        <v>2201</v>
      </c>
      <c r="L9612">
        <v>423.37</v>
      </c>
      <c r="M9612" t="s">
        <v>18</v>
      </c>
      <c r="N9612" t="s">
        <v>19</v>
      </c>
      <c r="O9612" t="s">
        <v>20</v>
      </c>
    </row>
    <row r="9613" spans="1:15" x14ac:dyDescent="0.2">
      <c r="A9613" s="1" t="s">
        <v>1020</v>
      </c>
      <c r="B9613" s="1">
        <v>46055</v>
      </c>
      <c r="C9613" t="s">
        <v>984</v>
      </c>
      <c r="D9613" t="s">
        <v>985</v>
      </c>
      <c r="F9613" t="s">
        <v>16</v>
      </c>
      <c r="G9613" t="s">
        <v>17</v>
      </c>
      <c r="H9613" s="2">
        <v>797593.95</v>
      </c>
      <c r="I9613">
        <v>6.27</v>
      </c>
      <c r="J9613" s="2">
        <v>797593.95</v>
      </c>
      <c r="K9613" s="2">
        <v>38035</v>
      </c>
      <c r="L9613">
        <v>20.97</v>
      </c>
      <c r="M9613" t="s">
        <v>18</v>
      </c>
      <c r="N9613" t="s">
        <v>31</v>
      </c>
      <c r="O9613" t="s">
        <v>20</v>
      </c>
    </row>
    <row r="9614" spans="1:15" x14ac:dyDescent="0.2">
      <c r="A9614" s="1" t="s">
        <v>1020</v>
      </c>
      <c r="B9614" s="1">
        <v>46055</v>
      </c>
      <c r="C9614" t="s">
        <v>986</v>
      </c>
      <c r="D9614" t="s">
        <v>987</v>
      </c>
      <c r="F9614" t="s">
        <v>16</v>
      </c>
      <c r="G9614" t="s">
        <v>17</v>
      </c>
      <c r="H9614" s="2">
        <v>780955.68</v>
      </c>
      <c r="I9614">
        <v>6.14</v>
      </c>
      <c r="J9614" s="2">
        <v>780955.68</v>
      </c>
      <c r="K9614" s="2">
        <v>20253</v>
      </c>
      <c r="L9614">
        <v>38.56</v>
      </c>
      <c r="M9614" t="s">
        <v>18</v>
      </c>
      <c r="N9614" t="s">
        <v>31</v>
      </c>
      <c r="O9614" t="s">
        <v>20</v>
      </c>
    </row>
    <row r="9615" spans="1:15" x14ac:dyDescent="0.2">
      <c r="A9615" s="1" t="s">
        <v>1020</v>
      </c>
      <c r="B9615" s="1">
        <v>46055</v>
      </c>
      <c r="C9615" t="s">
        <v>988</v>
      </c>
      <c r="D9615" t="s">
        <v>988</v>
      </c>
      <c r="F9615" t="s">
        <v>16</v>
      </c>
      <c r="G9615" t="s">
        <v>17</v>
      </c>
      <c r="H9615" s="2">
        <v>779458.28</v>
      </c>
      <c r="I9615">
        <v>6.13</v>
      </c>
      <c r="J9615" s="2">
        <v>779458.28</v>
      </c>
      <c r="K9615" s="2">
        <v>118375</v>
      </c>
      <c r="L9615">
        <v>6.58</v>
      </c>
      <c r="M9615" t="s">
        <v>989</v>
      </c>
      <c r="N9615" t="s">
        <v>990</v>
      </c>
      <c r="O9615" t="s">
        <v>40</v>
      </c>
    </row>
    <row r="9616" spans="1:15" x14ac:dyDescent="0.2">
      <c r="A9616" s="1" t="s">
        <v>1020</v>
      </c>
      <c r="B9616" s="1">
        <v>46055</v>
      </c>
      <c r="C9616" t="s">
        <v>991</v>
      </c>
      <c r="D9616" t="s">
        <v>992</v>
      </c>
      <c r="F9616" t="s">
        <v>16</v>
      </c>
      <c r="G9616" t="s">
        <v>17</v>
      </c>
      <c r="H9616" s="2">
        <v>774734.32</v>
      </c>
      <c r="I9616">
        <v>6.09</v>
      </c>
      <c r="J9616" s="2">
        <v>774734.32</v>
      </c>
      <c r="K9616" s="2">
        <v>82948</v>
      </c>
      <c r="L9616">
        <v>9.34</v>
      </c>
      <c r="M9616" t="s">
        <v>18</v>
      </c>
      <c r="N9616" t="s">
        <v>19</v>
      </c>
      <c r="O9616" t="s">
        <v>20</v>
      </c>
    </row>
    <row r="9617" spans="1:15" x14ac:dyDescent="0.2">
      <c r="A9617" s="1" t="s">
        <v>1020</v>
      </c>
      <c r="B9617" s="1">
        <v>46055</v>
      </c>
      <c r="C9617" t="s">
        <v>993</v>
      </c>
      <c r="D9617" t="s">
        <v>994</v>
      </c>
      <c r="F9617" t="s">
        <v>16</v>
      </c>
      <c r="G9617" t="s">
        <v>17</v>
      </c>
      <c r="H9617" s="2">
        <v>701156.61</v>
      </c>
      <c r="I9617">
        <v>5.51</v>
      </c>
      <c r="J9617" s="2">
        <v>701156.61</v>
      </c>
      <c r="K9617" s="2">
        <v>39591</v>
      </c>
      <c r="L9617">
        <v>17.71</v>
      </c>
      <c r="M9617" t="s">
        <v>18</v>
      </c>
      <c r="N9617" t="s">
        <v>19</v>
      </c>
      <c r="O9617" t="s">
        <v>20</v>
      </c>
    </row>
    <row r="9618" spans="1:15" x14ac:dyDescent="0.2">
      <c r="A9618" s="1" t="s">
        <v>1020</v>
      </c>
      <c r="B9618" s="1">
        <v>46055</v>
      </c>
      <c r="C9618" t="s">
        <v>995</v>
      </c>
      <c r="D9618" t="s">
        <v>996</v>
      </c>
      <c r="F9618" t="s">
        <v>477</v>
      </c>
      <c r="G9618" t="s">
        <v>17</v>
      </c>
      <c r="H9618" s="2">
        <v>618963.19999999995</v>
      </c>
      <c r="I9618">
        <v>4.87</v>
      </c>
      <c r="J9618" s="2">
        <v>618963.19999999995</v>
      </c>
      <c r="K9618" s="2">
        <v>2720</v>
      </c>
      <c r="L9618">
        <v>227.56</v>
      </c>
      <c r="M9618" t="s">
        <v>18</v>
      </c>
      <c r="N9618" t="s">
        <v>19</v>
      </c>
      <c r="O9618" t="s">
        <v>20</v>
      </c>
    </row>
    <row r="9619" spans="1:15" x14ac:dyDescent="0.2">
      <c r="A9619" s="1" t="s">
        <v>1020</v>
      </c>
      <c r="B9619" s="1">
        <v>46055</v>
      </c>
      <c r="C9619">
        <v>6702</v>
      </c>
      <c r="D9619" t="s">
        <v>997</v>
      </c>
      <c r="F9619" t="s">
        <v>16</v>
      </c>
      <c r="G9619" t="s">
        <v>17</v>
      </c>
      <c r="H9619" s="2">
        <v>519675.61</v>
      </c>
      <c r="I9619">
        <v>4.09</v>
      </c>
      <c r="J9619" s="2">
        <v>519675.61</v>
      </c>
      <c r="K9619" s="2">
        <v>18500</v>
      </c>
      <c r="L9619">
        <v>28.09</v>
      </c>
      <c r="M9619" t="s">
        <v>73</v>
      </c>
      <c r="N9619" t="s">
        <v>74</v>
      </c>
      <c r="O9619" t="s">
        <v>75</v>
      </c>
    </row>
    <row r="9620" spans="1:15" x14ac:dyDescent="0.2">
      <c r="A9620" s="1" t="s">
        <v>1020</v>
      </c>
      <c r="B9620" s="1">
        <v>46055</v>
      </c>
      <c r="C9620">
        <v>5930</v>
      </c>
      <c r="D9620" t="s">
        <v>50</v>
      </c>
      <c r="F9620" t="s">
        <v>16</v>
      </c>
      <c r="G9620" t="s">
        <v>17</v>
      </c>
      <c r="H9620" s="2">
        <v>240755.04</v>
      </c>
      <c r="I9620">
        <v>1.89</v>
      </c>
      <c r="J9620" s="2">
        <v>240755.04</v>
      </c>
      <c r="K9620" s="2">
        <v>2344</v>
      </c>
      <c r="L9620">
        <v>102.71</v>
      </c>
      <c r="M9620" t="s">
        <v>51</v>
      </c>
      <c r="N9620" t="s">
        <v>52</v>
      </c>
      <c r="O9620" t="s">
        <v>53</v>
      </c>
    </row>
    <row r="9621" spans="1:15" x14ac:dyDescent="0.2">
      <c r="A9621" s="1" t="s">
        <v>1020</v>
      </c>
      <c r="B9621" s="1">
        <v>46055</v>
      </c>
      <c r="C9621" t="s">
        <v>41</v>
      </c>
      <c r="D9621" t="s">
        <v>42</v>
      </c>
      <c r="F9621" t="s">
        <v>43</v>
      </c>
      <c r="G9621" t="s">
        <v>17</v>
      </c>
      <c r="H9621" s="2">
        <v>222551.36</v>
      </c>
      <c r="I9621">
        <v>1.75</v>
      </c>
      <c r="J9621" s="2">
        <v>222551.36</v>
      </c>
      <c r="K9621">
        <v>916</v>
      </c>
      <c r="L9621">
        <v>242.96</v>
      </c>
      <c r="M9621" t="s">
        <v>18</v>
      </c>
      <c r="N9621" t="s">
        <v>19</v>
      </c>
      <c r="O9621" t="s">
        <v>20</v>
      </c>
    </row>
    <row r="9622" spans="1:15" x14ac:dyDescent="0.2">
      <c r="A9622" s="1" t="s">
        <v>1020</v>
      </c>
      <c r="B9622" s="1">
        <v>46055</v>
      </c>
      <c r="C9622">
        <v>17670</v>
      </c>
      <c r="D9622" t="s">
        <v>998</v>
      </c>
      <c r="F9622" t="s">
        <v>69</v>
      </c>
      <c r="G9622" t="s">
        <v>17</v>
      </c>
      <c r="H9622" s="2">
        <v>213061.87</v>
      </c>
      <c r="I9622">
        <v>1.68</v>
      </c>
      <c r="J9622" s="2">
        <v>213061.87</v>
      </c>
      <c r="K9622" s="2">
        <v>4515</v>
      </c>
      <c r="L9622">
        <v>47.19</v>
      </c>
      <c r="M9622" t="s">
        <v>51</v>
      </c>
      <c r="N9622" t="s">
        <v>52</v>
      </c>
      <c r="O9622" t="s">
        <v>53</v>
      </c>
    </row>
    <row r="9623" spans="1:15" x14ac:dyDescent="0.2">
      <c r="A9623" s="1" t="s">
        <v>1020</v>
      </c>
      <c r="B9623" s="1">
        <v>46055</v>
      </c>
      <c r="C9623">
        <v>6501</v>
      </c>
      <c r="D9623" t="s">
        <v>999</v>
      </c>
      <c r="F9623" t="s">
        <v>477</v>
      </c>
      <c r="G9623" t="s">
        <v>17</v>
      </c>
      <c r="H9623" s="2">
        <v>197052.83</v>
      </c>
      <c r="I9623">
        <v>1.55</v>
      </c>
      <c r="J9623" s="2">
        <v>197052.83</v>
      </c>
      <c r="K9623" s="2">
        <v>5800</v>
      </c>
      <c r="L9623">
        <v>33.97</v>
      </c>
      <c r="M9623" t="s">
        <v>73</v>
      </c>
      <c r="N9623" t="s">
        <v>74</v>
      </c>
      <c r="O9623" t="s">
        <v>75</v>
      </c>
    </row>
    <row r="9624" spans="1:15" x14ac:dyDescent="0.2">
      <c r="A9624" s="1" t="s">
        <v>1020</v>
      </c>
      <c r="B9624" s="1">
        <v>46055</v>
      </c>
      <c r="C9624" t="s">
        <v>1000</v>
      </c>
      <c r="D9624" t="s">
        <v>1001</v>
      </c>
      <c r="F9624" t="s">
        <v>16</v>
      </c>
      <c r="G9624" t="s">
        <v>17</v>
      </c>
      <c r="H9624" s="2">
        <v>191021.64</v>
      </c>
      <c r="I9624">
        <v>1.5</v>
      </c>
      <c r="J9624" s="2">
        <v>191021.64</v>
      </c>
      <c r="K9624">
        <v>716</v>
      </c>
      <c r="L9624">
        <v>266.79000000000002</v>
      </c>
      <c r="M9624" t="s">
        <v>18</v>
      </c>
      <c r="N9624" t="s">
        <v>31</v>
      </c>
      <c r="O9624" t="s">
        <v>20</v>
      </c>
    </row>
    <row r="9625" spans="1:15" x14ac:dyDescent="0.2">
      <c r="A9625" s="1" t="s">
        <v>1020</v>
      </c>
      <c r="B9625" s="1">
        <v>46055</v>
      </c>
      <c r="C9625" t="s">
        <v>1002</v>
      </c>
      <c r="D9625" t="s">
        <v>1003</v>
      </c>
      <c r="F9625" t="s">
        <v>16</v>
      </c>
      <c r="G9625" t="s">
        <v>17</v>
      </c>
      <c r="H9625" s="2">
        <v>188008.3</v>
      </c>
      <c r="I9625">
        <v>1.48</v>
      </c>
      <c r="J9625" s="2">
        <v>188008.3</v>
      </c>
      <c r="K9625" s="2">
        <v>3807</v>
      </c>
      <c r="L9625">
        <v>49.39</v>
      </c>
      <c r="M9625" t="s">
        <v>649</v>
      </c>
      <c r="N9625" t="s">
        <v>650</v>
      </c>
      <c r="O9625" t="s">
        <v>40</v>
      </c>
    </row>
    <row r="9626" spans="1:15" x14ac:dyDescent="0.2">
      <c r="A9626" s="1" t="s">
        <v>1020</v>
      </c>
      <c r="B9626" s="1">
        <v>46055</v>
      </c>
      <c r="C9626" t="s">
        <v>653</v>
      </c>
      <c r="D9626" t="s">
        <v>654</v>
      </c>
      <c r="F9626" t="s">
        <v>477</v>
      </c>
      <c r="G9626" t="s">
        <v>17</v>
      </c>
      <c r="H9626" s="2">
        <v>177286.82</v>
      </c>
      <c r="I9626">
        <v>1.39</v>
      </c>
      <c r="J9626" s="2">
        <v>177286.82</v>
      </c>
      <c r="K9626">
        <v>585</v>
      </c>
      <c r="L9626">
        <v>303.06</v>
      </c>
      <c r="M9626" t="s">
        <v>441</v>
      </c>
      <c r="N9626" t="s">
        <v>442</v>
      </c>
      <c r="O9626" t="s">
        <v>40</v>
      </c>
    </row>
    <row r="9627" spans="1:15" x14ac:dyDescent="0.2">
      <c r="A9627" s="1" t="s">
        <v>1020</v>
      </c>
      <c r="B9627" s="1">
        <v>46055</v>
      </c>
      <c r="C9627" t="s">
        <v>1004</v>
      </c>
      <c r="D9627" t="s">
        <v>1005</v>
      </c>
      <c r="F9627" t="s">
        <v>477</v>
      </c>
      <c r="G9627" t="s">
        <v>17</v>
      </c>
      <c r="H9627" s="2">
        <v>170387.62</v>
      </c>
      <c r="I9627">
        <v>1.34</v>
      </c>
      <c r="J9627" s="2">
        <v>170387.62</v>
      </c>
      <c r="K9627">
        <v>555</v>
      </c>
      <c r="L9627">
        <v>307.01</v>
      </c>
      <c r="M9627" t="s">
        <v>649</v>
      </c>
      <c r="N9627" t="s">
        <v>650</v>
      </c>
      <c r="O9627" t="s">
        <v>40</v>
      </c>
    </row>
    <row r="9628" spans="1:15" x14ac:dyDescent="0.2">
      <c r="A9628" s="1" t="s">
        <v>1020</v>
      </c>
      <c r="B9628" s="1">
        <v>46055</v>
      </c>
      <c r="C9628" t="s">
        <v>198</v>
      </c>
      <c r="D9628" t="s">
        <v>199</v>
      </c>
      <c r="F9628" t="s">
        <v>189</v>
      </c>
      <c r="G9628" t="s">
        <v>17</v>
      </c>
      <c r="H9628" s="2">
        <v>156305.38</v>
      </c>
      <c r="I9628">
        <v>1.23</v>
      </c>
      <c r="J9628" s="2">
        <v>156305.38</v>
      </c>
      <c r="K9628" s="2">
        <v>1694</v>
      </c>
      <c r="L9628">
        <v>92.27</v>
      </c>
      <c r="M9628" t="s">
        <v>18</v>
      </c>
      <c r="N9628" t="s">
        <v>31</v>
      </c>
      <c r="O9628" t="s">
        <v>20</v>
      </c>
    </row>
    <row r="9629" spans="1:15" x14ac:dyDescent="0.2">
      <c r="A9629" s="1" t="s">
        <v>1020</v>
      </c>
      <c r="B9629" s="1">
        <v>46055</v>
      </c>
      <c r="C9629">
        <v>6701</v>
      </c>
      <c r="D9629" t="s">
        <v>1006</v>
      </c>
      <c r="F9629" t="s">
        <v>16</v>
      </c>
      <c r="G9629" t="s">
        <v>17</v>
      </c>
      <c r="H9629" s="2">
        <v>154303.51999999999</v>
      </c>
      <c r="I9629">
        <v>1.21</v>
      </c>
      <c r="J9629" s="2">
        <v>154303.51999999999</v>
      </c>
      <c r="K9629" s="2">
        <v>4600</v>
      </c>
      <c r="L9629">
        <v>33.54</v>
      </c>
      <c r="M9629" t="s">
        <v>73</v>
      </c>
      <c r="N9629" t="s">
        <v>74</v>
      </c>
      <c r="O9629" t="s">
        <v>75</v>
      </c>
    </row>
    <row r="9630" spans="1:15" x14ac:dyDescent="0.2">
      <c r="A9630" s="1" t="s">
        <v>1020</v>
      </c>
      <c r="B9630" s="1">
        <v>46055</v>
      </c>
      <c r="C9630" t="s">
        <v>1007</v>
      </c>
      <c r="D9630" t="s">
        <v>1008</v>
      </c>
      <c r="F9630" t="s">
        <v>69</v>
      </c>
      <c r="G9630" t="s">
        <v>17</v>
      </c>
      <c r="H9630" s="2">
        <v>154234.34</v>
      </c>
      <c r="I9630">
        <v>1.21</v>
      </c>
      <c r="J9630" s="2">
        <v>154234.34</v>
      </c>
      <c r="K9630" s="2">
        <v>4551</v>
      </c>
      <c r="L9630">
        <v>33.89</v>
      </c>
      <c r="M9630" t="s">
        <v>649</v>
      </c>
      <c r="N9630" t="s">
        <v>650</v>
      </c>
      <c r="O9630" t="s">
        <v>40</v>
      </c>
    </row>
    <row r="9631" spans="1:15" x14ac:dyDescent="0.2">
      <c r="A9631" s="1" t="s">
        <v>1020</v>
      </c>
      <c r="B9631" s="1">
        <v>46055</v>
      </c>
      <c r="C9631" t="s">
        <v>1009</v>
      </c>
      <c r="D9631" t="s">
        <v>1010</v>
      </c>
      <c r="F9631" t="s">
        <v>533</v>
      </c>
      <c r="G9631" t="s">
        <v>17</v>
      </c>
      <c r="H9631" s="2">
        <v>151156.78</v>
      </c>
      <c r="I9631">
        <v>1.19</v>
      </c>
      <c r="J9631" s="2">
        <v>151156.78</v>
      </c>
      <c r="K9631" s="2">
        <v>2749</v>
      </c>
      <c r="L9631">
        <v>54.99</v>
      </c>
      <c r="M9631" t="s">
        <v>649</v>
      </c>
      <c r="N9631" t="s">
        <v>650</v>
      </c>
      <c r="O9631" t="s">
        <v>40</v>
      </c>
    </row>
    <row r="9632" spans="1:15" x14ac:dyDescent="0.2">
      <c r="A9632" s="1" t="s">
        <v>1020</v>
      </c>
      <c r="B9632" s="1">
        <v>46055</v>
      </c>
      <c r="C9632" t="s">
        <v>1011</v>
      </c>
      <c r="D9632" t="s">
        <v>1012</v>
      </c>
      <c r="F9632" t="s">
        <v>16</v>
      </c>
      <c r="G9632" t="s">
        <v>17</v>
      </c>
      <c r="H9632" s="2">
        <v>150477.24</v>
      </c>
      <c r="I9632">
        <v>1.18</v>
      </c>
      <c r="J9632" s="2">
        <v>150477.24</v>
      </c>
      <c r="K9632">
        <v>674</v>
      </c>
      <c r="L9632">
        <v>223.26</v>
      </c>
      <c r="M9632" t="s">
        <v>18</v>
      </c>
      <c r="N9632" t="s">
        <v>31</v>
      </c>
      <c r="O9632" t="s">
        <v>20</v>
      </c>
    </row>
    <row r="9633" spans="1:15" x14ac:dyDescent="0.2">
      <c r="A9633" s="1" t="s">
        <v>1020</v>
      </c>
      <c r="B9633" s="1">
        <v>46055</v>
      </c>
      <c r="C9633">
        <v>9432</v>
      </c>
      <c r="D9633" t="s">
        <v>1013</v>
      </c>
      <c r="F9633" t="s">
        <v>69</v>
      </c>
      <c r="G9633" t="s">
        <v>17</v>
      </c>
      <c r="H9633" s="2">
        <v>149903.84</v>
      </c>
      <c r="I9633">
        <v>1.18</v>
      </c>
      <c r="J9633" s="2">
        <v>149903.84</v>
      </c>
      <c r="K9633" s="2">
        <v>149400</v>
      </c>
      <c r="L9633">
        <v>1</v>
      </c>
      <c r="M9633" t="s">
        <v>73</v>
      </c>
      <c r="N9633" t="s">
        <v>74</v>
      </c>
      <c r="O9633" t="s">
        <v>75</v>
      </c>
    </row>
    <row r="9634" spans="1:15" x14ac:dyDescent="0.2">
      <c r="A9634" s="1" t="s">
        <v>1020</v>
      </c>
      <c r="B9634" s="1">
        <v>46055</v>
      </c>
      <c r="C9634" t="s">
        <v>25</v>
      </c>
      <c r="D9634" t="s">
        <v>26</v>
      </c>
      <c r="F9634" t="s">
        <v>16</v>
      </c>
      <c r="G9634" t="s">
        <v>17</v>
      </c>
      <c r="H9634" s="2">
        <v>147745.56</v>
      </c>
      <c r="I9634">
        <v>1.1599999999999999</v>
      </c>
      <c r="J9634" s="2">
        <v>147745.56</v>
      </c>
      <c r="K9634">
        <v>796</v>
      </c>
      <c r="L9634">
        <v>185.61</v>
      </c>
      <c r="M9634" t="s">
        <v>18</v>
      </c>
      <c r="N9634" t="s">
        <v>19</v>
      </c>
      <c r="O9634" t="s">
        <v>20</v>
      </c>
    </row>
    <row r="9635" spans="1:15" x14ac:dyDescent="0.2">
      <c r="A9635" s="1" t="s">
        <v>1020</v>
      </c>
      <c r="B9635" s="1">
        <v>46055</v>
      </c>
      <c r="C9635" t="s">
        <v>44</v>
      </c>
      <c r="D9635" t="s">
        <v>45</v>
      </c>
      <c r="F9635" t="s">
        <v>16</v>
      </c>
      <c r="G9635" t="s">
        <v>17</v>
      </c>
      <c r="H9635" s="2">
        <v>146603.51999999999</v>
      </c>
      <c r="I9635">
        <v>1.1499999999999999</v>
      </c>
      <c r="J9635" s="2">
        <v>146603.51999999999</v>
      </c>
      <c r="K9635" s="2">
        <v>1818</v>
      </c>
      <c r="L9635">
        <v>80.64</v>
      </c>
      <c r="M9635" t="s">
        <v>18</v>
      </c>
      <c r="N9635" t="s">
        <v>19</v>
      </c>
      <c r="O9635" t="s">
        <v>20</v>
      </c>
    </row>
    <row r="9636" spans="1:15" x14ac:dyDescent="0.2">
      <c r="A9636" s="1" t="s">
        <v>1020</v>
      </c>
      <c r="B9636" s="1">
        <v>46055</v>
      </c>
      <c r="C9636" t="s">
        <v>1014</v>
      </c>
      <c r="D9636" t="s">
        <v>1015</v>
      </c>
      <c r="F9636" t="s">
        <v>16</v>
      </c>
      <c r="G9636" t="s">
        <v>17</v>
      </c>
      <c r="H9636" s="2">
        <v>142094.92000000001</v>
      </c>
      <c r="I9636">
        <v>1.1200000000000001</v>
      </c>
      <c r="J9636" s="2">
        <v>142094.92000000001</v>
      </c>
      <c r="K9636" s="2">
        <v>1748</v>
      </c>
      <c r="L9636">
        <v>81.290000000000006</v>
      </c>
      <c r="M9636" t="s">
        <v>18</v>
      </c>
      <c r="N9636" t="s">
        <v>19</v>
      </c>
      <c r="O9636" t="s">
        <v>20</v>
      </c>
    </row>
    <row r="9637" spans="1:15" x14ac:dyDescent="0.2">
      <c r="A9637" s="1" t="s">
        <v>1020</v>
      </c>
      <c r="B9637" s="1">
        <v>46055</v>
      </c>
      <c r="C9637" t="s">
        <v>1016</v>
      </c>
      <c r="D9637" t="s">
        <v>1017</v>
      </c>
      <c r="F9637" t="s">
        <v>69</v>
      </c>
      <c r="G9637" t="s">
        <v>17</v>
      </c>
      <c r="H9637" s="2">
        <v>141554.41</v>
      </c>
      <c r="I9637">
        <v>1.1100000000000001</v>
      </c>
      <c r="J9637" s="2">
        <v>141554.41</v>
      </c>
      <c r="K9637" s="2">
        <v>34795</v>
      </c>
      <c r="L9637">
        <v>4.07</v>
      </c>
      <c r="M9637" t="s">
        <v>701</v>
      </c>
      <c r="N9637" t="s">
        <v>702</v>
      </c>
      <c r="O9637" t="s">
        <v>40</v>
      </c>
    </row>
    <row r="9638" spans="1:15" x14ac:dyDescent="0.2">
      <c r="A9638" s="1" t="s">
        <v>1020</v>
      </c>
      <c r="B9638" s="1">
        <v>46055</v>
      </c>
      <c r="C9638" t="s">
        <v>1018</v>
      </c>
      <c r="D9638" t="s">
        <v>1019</v>
      </c>
      <c r="F9638" t="s">
        <v>43</v>
      </c>
      <c r="G9638" t="s">
        <v>17</v>
      </c>
      <c r="H9638" s="2">
        <v>138731.41</v>
      </c>
      <c r="I9638">
        <v>1.0900000000000001</v>
      </c>
      <c r="J9638" s="2">
        <v>138731.41</v>
      </c>
      <c r="K9638" s="2">
        <v>1145</v>
      </c>
      <c r="L9638">
        <v>121.16</v>
      </c>
      <c r="M9638" t="s">
        <v>649</v>
      </c>
      <c r="N9638" t="s">
        <v>650</v>
      </c>
      <c r="O9638" t="s">
        <v>40</v>
      </c>
    </row>
    <row r="9639" spans="1:15" x14ac:dyDescent="0.2">
      <c r="A9639" s="1" t="s">
        <v>1020</v>
      </c>
      <c r="B9639" s="1">
        <v>46055</v>
      </c>
      <c r="C9639" t="s">
        <v>20</v>
      </c>
      <c r="D9639" t="s">
        <v>104</v>
      </c>
      <c r="F9639" t="s">
        <v>106</v>
      </c>
      <c r="G9639" t="s">
        <v>107</v>
      </c>
      <c r="H9639" s="2">
        <v>12243.84</v>
      </c>
      <c r="I9639">
        <v>0.1</v>
      </c>
      <c r="J9639" s="2">
        <v>12243.84</v>
      </c>
      <c r="K9639" s="2">
        <v>12244</v>
      </c>
      <c r="L9639">
        <v>100</v>
      </c>
      <c r="M9639" t="s">
        <v>18</v>
      </c>
      <c r="N9639" t="s">
        <v>108</v>
      </c>
      <c r="O9639" t="s">
        <v>20</v>
      </c>
    </row>
    <row r="9640" spans="1:15" x14ac:dyDescent="0.2">
      <c r="A9640" s="1" t="s">
        <v>1020</v>
      </c>
      <c r="B9640" s="1">
        <v>46055</v>
      </c>
      <c r="C9640" t="s">
        <v>40</v>
      </c>
      <c r="D9640" t="s">
        <v>125</v>
      </c>
      <c r="F9640" t="s">
        <v>106</v>
      </c>
      <c r="G9640" t="s">
        <v>107</v>
      </c>
      <c r="H9640" s="2">
        <v>3355.64</v>
      </c>
      <c r="I9640">
        <v>0.03</v>
      </c>
      <c r="J9640" s="2">
        <v>3355.64</v>
      </c>
      <c r="K9640" s="2">
        <v>2846</v>
      </c>
      <c r="L9640">
        <v>117.92</v>
      </c>
      <c r="M9640" t="s">
        <v>126</v>
      </c>
      <c r="N9640" t="s">
        <v>108</v>
      </c>
      <c r="O9640" t="s">
        <v>40</v>
      </c>
    </row>
    <row r="9641" spans="1:15" x14ac:dyDescent="0.2">
      <c r="A9641" s="1" t="s">
        <v>1020</v>
      </c>
      <c r="B9641" s="1">
        <v>46055</v>
      </c>
      <c r="C9641" t="s">
        <v>75</v>
      </c>
      <c r="D9641" t="s">
        <v>114</v>
      </c>
      <c r="F9641" t="s">
        <v>106</v>
      </c>
      <c r="G9641" t="s">
        <v>107</v>
      </c>
      <c r="H9641" s="2">
        <v>1089.06</v>
      </c>
      <c r="I9641">
        <v>0.01</v>
      </c>
      <c r="J9641" s="2">
        <v>1089.06</v>
      </c>
      <c r="K9641" s="2">
        <v>169539</v>
      </c>
      <c r="L9641">
        <v>0.64</v>
      </c>
      <c r="M9641" t="s">
        <v>73</v>
      </c>
      <c r="N9641" t="s">
        <v>108</v>
      </c>
      <c r="O9641" t="s">
        <v>75</v>
      </c>
    </row>
    <row r="9642" spans="1:15" x14ac:dyDescent="0.2">
      <c r="A9642" s="1" t="s">
        <v>1020</v>
      </c>
      <c r="B9642" s="1">
        <v>46055</v>
      </c>
      <c r="C9642" t="s">
        <v>53</v>
      </c>
      <c r="D9642" t="s">
        <v>173</v>
      </c>
      <c r="F9642" t="s">
        <v>106</v>
      </c>
      <c r="G9642" t="s">
        <v>174</v>
      </c>
      <c r="H9642">
        <v>-0.27</v>
      </c>
      <c r="I9642">
        <v>0</v>
      </c>
      <c r="J9642">
        <v>-0.27</v>
      </c>
      <c r="K9642" s="2">
        <v>2832182</v>
      </c>
      <c r="L9642">
        <v>1</v>
      </c>
      <c r="M9642" t="s">
        <v>18</v>
      </c>
      <c r="N9642" t="s">
        <v>108</v>
      </c>
      <c r="O9642" t="s">
        <v>20</v>
      </c>
    </row>
    <row r="9643" spans="1:15" x14ac:dyDescent="0.2">
      <c r="A9643" s="1" t="s">
        <v>1020</v>
      </c>
      <c r="B9643" s="1">
        <v>46055</v>
      </c>
      <c r="C9643" t="s">
        <v>53</v>
      </c>
      <c r="D9643" t="s">
        <v>124</v>
      </c>
      <c r="F9643" t="s">
        <v>106</v>
      </c>
      <c r="G9643" t="s">
        <v>107</v>
      </c>
      <c r="H9643">
        <v>-800.3</v>
      </c>
      <c r="I9643">
        <v>-0.01</v>
      </c>
      <c r="J9643">
        <v>-800.3</v>
      </c>
      <c r="K9643" s="2">
        <v>-1171886</v>
      </c>
      <c r="L9643">
        <v>7.0000000000000007E-2</v>
      </c>
      <c r="M9643" t="s">
        <v>51</v>
      </c>
      <c r="N9643" t="s">
        <v>108</v>
      </c>
      <c r="O9643" t="s">
        <v>53</v>
      </c>
    </row>
    <row r="9644" spans="1:15" x14ac:dyDescent="0.2">
      <c r="A9644" s="1" t="s">
        <v>1020</v>
      </c>
      <c r="B9644" s="1">
        <v>46052</v>
      </c>
      <c r="C9644" t="s">
        <v>62</v>
      </c>
      <c r="D9644" t="s">
        <v>63</v>
      </c>
      <c r="F9644" t="s">
        <v>16</v>
      </c>
      <c r="G9644" t="s">
        <v>17</v>
      </c>
      <c r="H9644" s="2">
        <v>1251715.92</v>
      </c>
      <c r="I9644">
        <v>9.8800000000000008</v>
      </c>
      <c r="J9644" s="2">
        <v>1251715.92</v>
      </c>
      <c r="K9644" s="2">
        <v>26936</v>
      </c>
      <c r="L9644">
        <v>46.47</v>
      </c>
      <c r="M9644" t="s">
        <v>18</v>
      </c>
      <c r="N9644" t="s">
        <v>19</v>
      </c>
      <c r="O9644" t="s">
        <v>20</v>
      </c>
    </row>
    <row r="9645" spans="1:15" x14ac:dyDescent="0.2">
      <c r="A9645" s="1" t="s">
        <v>1020</v>
      </c>
      <c r="B9645" s="1">
        <v>46052</v>
      </c>
      <c r="C9645" t="s">
        <v>67</v>
      </c>
      <c r="D9645" t="s">
        <v>68</v>
      </c>
      <c r="F9645" t="s">
        <v>69</v>
      </c>
      <c r="G9645" t="s">
        <v>17</v>
      </c>
      <c r="H9645" s="2">
        <v>1151228</v>
      </c>
      <c r="I9645">
        <v>9.08</v>
      </c>
      <c r="J9645" s="2">
        <v>1151228</v>
      </c>
      <c r="K9645" s="2">
        <v>3406</v>
      </c>
      <c r="L9645">
        <v>338</v>
      </c>
      <c r="M9645" t="s">
        <v>18</v>
      </c>
      <c r="N9645" t="s">
        <v>19</v>
      </c>
      <c r="O9645" t="s">
        <v>20</v>
      </c>
    </row>
    <row r="9646" spans="1:15" x14ac:dyDescent="0.2">
      <c r="A9646" s="1" t="s">
        <v>1020</v>
      </c>
      <c r="B9646" s="1">
        <v>46052</v>
      </c>
      <c r="C9646" t="s">
        <v>46</v>
      </c>
      <c r="D9646" t="s">
        <v>47</v>
      </c>
      <c r="F9646" t="s">
        <v>16</v>
      </c>
      <c r="G9646" t="s">
        <v>17</v>
      </c>
      <c r="H9646" s="2">
        <v>1050447.5</v>
      </c>
      <c r="I9646">
        <v>8.2899999999999991</v>
      </c>
      <c r="J9646" s="2">
        <v>1050447.5</v>
      </c>
      <c r="K9646" s="2">
        <v>3425</v>
      </c>
      <c r="L9646">
        <v>306.7</v>
      </c>
      <c r="M9646" t="s">
        <v>18</v>
      </c>
      <c r="N9646" t="s">
        <v>31</v>
      </c>
      <c r="O9646" t="s">
        <v>20</v>
      </c>
    </row>
    <row r="9647" spans="1:15" x14ac:dyDescent="0.2">
      <c r="A9647" s="1" t="s">
        <v>1020</v>
      </c>
      <c r="B9647" s="1">
        <v>46052</v>
      </c>
      <c r="C9647" t="s">
        <v>23</v>
      </c>
      <c r="D9647" t="s">
        <v>24</v>
      </c>
      <c r="F9647" t="s">
        <v>16</v>
      </c>
      <c r="G9647" t="s">
        <v>17</v>
      </c>
      <c r="H9647" s="2">
        <v>947068.29</v>
      </c>
      <c r="I9647">
        <v>7.47</v>
      </c>
      <c r="J9647" s="2">
        <v>947068.29</v>
      </c>
      <c r="K9647" s="2">
        <v>2201</v>
      </c>
      <c r="L9647">
        <v>430.29</v>
      </c>
      <c r="M9647" t="s">
        <v>18</v>
      </c>
      <c r="N9647" t="s">
        <v>19</v>
      </c>
      <c r="O9647" t="s">
        <v>20</v>
      </c>
    </row>
    <row r="9648" spans="1:15" x14ac:dyDescent="0.2">
      <c r="A9648" s="1" t="s">
        <v>1020</v>
      </c>
      <c r="B9648" s="1">
        <v>46052</v>
      </c>
      <c r="C9648" t="s">
        <v>986</v>
      </c>
      <c r="D9648" t="s">
        <v>987</v>
      </c>
      <c r="F9648" t="s">
        <v>16</v>
      </c>
      <c r="G9648" t="s">
        <v>17</v>
      </c>
      <c r="H9648" s="2">
        <v>809714.94</v>
      </c>
      <c r="I9648">
        <v>6.39</v>
      </c>
      <c r="J9648" s="2">
        <v>809714.94</v>
      </c>
      <c r="K9648" s="2">
        <v>20253</v>
      </c>
      <c r="L9648">
        <v>39.979999999999997</v>
      </c>
      <c r="M9648" t="s">
        <v>18</v>
      </c>
      <c r="N9648" t="s">
        <v>31</v>
      </c>
      <c r="O9648" t="s">
        <v>20</v>
      </c>
    </row>
    <row r="9649" spans="1:15" x14ac:dyDescent="0.2">
      <c r="A9649" s="1" t="s">
        <v>1020</v>
      </c>
      <c r="B9649" s="1">
        <v>46052</v>
      </c>
      <c r="C9649" t="s">
        <v>984</v>
      </c>
      <c r="D9649" t="s">
        <v>985</v>
      </c>
      <c r="F9649" t="s">
        <v>16</v>
      </c>
      <c r="G9649" t="s">
        <v>17</v>
      </c>
      <c r="H9649" s="2">
        <v>807102.7</v>
      </c>
      <c r="I9649">
        <v>6.37</v>
      </c>
      <c r="J9649" s="2">
        <v>807102.7</v>
      </c>
      <c r="K9649" s="2">
        <v>38035</v>
      </c>
      <c r="L9649">
        <v>21.22</v>
      </c>
      <c r="M9649" t="s">
        <v>18</v>
      </c>
      <c r="N9649" t="s">
        <v>31</v>
      </c>
      <c r="O9649" t="s">
        <v>20</v>
      </c>
    </row>
    <row r="9650" spans="1:15" x14ac:dyDescent="0.2">
      <c r="A9650" s="1" t="s">
        <v>1020</v>
      </c>
      <c r="B9650" s="1">
        <v>46052</v>
      </c>
      <c r="C9650" t="s">
        <v>991</v>
      </c>
      <c r="D9650" t="s">
        <v>992</v>
      </c>
      <c r="F9650" t="s">
        <v>16</v>
      </c>
      <c r="G9650" t="s">
        <v>17</v>
      </c>
      <c r="H9650" s="2">
        <v>768927.96</v>
      </c>
      <c r="I9650">
        <v>6.07</v>
      </c>
      <c r="J9650" s="2">
        <v>768927.96</v>
      </c>
      <c r="K9650" s="2">
        <v>82948</v>
      </c>
      <c r="L9650">
        <v>9.27</v>
      </c>
      <c r="M9650" t="s">
        <v>18</v>
      </c>
      <c r="N9650" t="s">
        <v>19</v>
      </c>
      <c r="O9650" t="s">
        <v>20</v>
      </c>
    </row>
    <row r="9651" spans="1:15" x14ac:dyDescent="0.2">
      <c r="A9651" s="1" t="s">
        <v>1020</v>
      </c>
      <c r="B9651" s="1">
        <v>46052</v>
      </c>
      <c r="C9651" t="s">
        <v>988</v>
      </c>
      <c r="D9651" t="s">
        <v>988</v>
      </c>
      <c r="F9651" t="s">
        <v>16</v>
      </c>
      <c r="G9651" t="s">
        <v>17</v>
      </c>
      <c r="H9651" s="2">
        <v>763833.82</v>
      </c>
      <c r="I9651">
        <v>6.03</v>
      </c>
      <c r="J9651" s="2">
        <v>763833.82</v>
      </c>
      <c r="K9651" s="2">
        <v>118375</v>
      </c>
      <c r="L9651">
        <v>6.45</v>
      </c>
      <c r="M9651" t="s">
        <v>989</v>
      </c>
      <c r="N9651" t="s">
        <v>990</v>
      </c>
      <c r="O9651" t="s">
        <v>40</v>
      </c>
    </row>
    <row r="9652" spans="1:15" x14ac:dyDescent="0.2">
      <c r="A9652" s="1" t="s">
        <v>1020</v>
      </c>
      <c r="B9652" s="1">
        <v>46052</v>
      </c>
      <c r="C9652" t="s">
        <v>993</v>
      </c>
      <c r="D9652" t="s">
        <v>994</v>
      </c>
      <c r="F9652" t="s">
        <v>16</v>
      </c>
      <c r="G9652" t="s">
        <v>17</v>
      </c>
      <c r="H9652" s="2">
        <v>719368.47</v>
      </c>
      <c r="I9652">
        <v>5.68</v>
      </c>
      <c r="J9652" s="2">
        <v>719368.47</v>
      </c>
      <c r="K9652" s="2">
        <v>39591</v>
      </c>
      <c r="L9652">
        <v>18.170000000000002</v>
      </c>
      <c r="M9652" t="s">
        <v>18</v>
      </c>
      <c r="N9652" t="s">
        <v>19</v>
      </c>
      <c r="O9652" t="s">
        <v>20</v>
      </c>
    </row>
    <row r="9653" spans="1:15" x14ac:dyDescent="0.2">
      <c r="A9653" s="1" t="s">
        <v>1020</v>
      </c>
      <c r="B9653" s="1">
        <v>46052</v>
      </c>
      <c r="C9653" t="s">
        <v>995</v>
      </c>
      <c r="D9653" t="s">
        <v>996</v>
      </c>
      <c r="F9653" t="s">
        <v>477</v>
      </c>
      <c r="G9653" t="s">
        <v>17</v>
      </c>
      <c r="H9653" s="2">
        <v>618854.40000000002</v>
      </c>
      <c r="I9653">
        <v>4.88</v>
      </c>
      <c r="J9653" s="2">
        <v>618854.40000000002</v>
      </c>
      <c r="K9653" s="2">
        <v>2720</v>
      </c>
      <c r="L9653">
        <v>227.52</v>
      </c>
      <c r="M9653" t="s">
        <v>18</v>
      </c>
      <c r="N9653" t="s">
        <v>19</v>
      </c>
      <c r="O9653" t="s">
        <v>20</v>
      </c>
    </row>
    <row r="9654" spans="1:15" x14ac:dyDescent="0.2">
      <c r="A9654" s="1" t="s">
        <v>1020</v>
      </c>
      <c r="B9654" s="1">
        <v>46052</v>
      </c>
      <c r="C9654">
        <v>6702</v>
      </c>
      <c r="D9654" t="s">
        <v>997</v>
      </c>
      <c r="F9654" t="s">
        <v>16</v>
      </c>
      <c r="G9654" t="s">
        <v>17</v>
      </c>
      <c r="H9654" s="2">
        <v>513649.03</v>
      </c>
      <c r="I9654">
        <v>4.05</v>
      </c>
      <c r="J9654" s="2">
        <v>513649.03</v>
      </c>
      <c r="K9654" s="2">
        <v>18500</v>
      </c>
      <c r="L9654">
        <v>27.76</v>
      </c>
      <c r="M9654" t="s">
        <v>73</v>
      </c>
      <c r="N9654" t="s">
        <v>74</v>
      </c>
      <c r="O9654" t="s">
        <v>75</v>
      </c>
    </row>
    <row r="9655" spans="1:15" x14ac:dyDescent="0.2">
      <c r="A9655" s="1" t="s">
        <v>1020</v>
      </c>
      <c r="B9655" s="1">
        <v>46052</v>
      </c>
      <c r="C9655">
        <v>5930</v>
      </c>
      <c r="D9655" t="s">
        <v>50</v>
      </c>
      <c r="F9655" t="s">
        <v>16</v>
      </c>
      <c r="G9655" t="s">
        <v>17</v>
      </c>
      <c r="H9655" s="2">
        <v>261367.24</v>
      </c>
      <c r="I9655">
        <v>2.06</v>
      </c>
      <c r="J9655" s="2">
        <v>261367.24</v>
      </c>
      <c r="K9655" s="2">
        <v>2344</v>
      </c>
      <c r="L9655">
        <v>111.5</v>
      </c>
      <c r="M9655" t="s">
        <v>51</v>
      </c>
      <c r="N9655" t="s">
        <v>52</v>
      </c>
      <c r="O9655" t="s">
        <v>53</v>
      </c>
    </row>
    <row r="9656" spans="1:15" x14ac:dyDescent="0.2">
      <c r="A9656" s="1" t="s">
        <v>1020</v>
      </c>
      <c r="B9656" s="1">
        <v>46052</v>
      </c>
      <c r="C9656">
        <v>17670</v>
      </c>
      <c r="D9656" t="s">
        <v>998</v>
      </c>
      <c r="F9656" t="s">
        <v>69</v>
      </c>
      <c r="G9656" t="s">
        <v>17</v>
      </c>
      <c r="H9656" s="2">
        <v>225699.94</v>
      </c>
      <c r="I9656">
        <v>1.78</v>
      </c>
      <c r="J9656" s="2">
        <v>225699.94</v>
      </c>
      <c r="K9656" s="2">
        <v>4481</v>
      </c>
      <c r="L9656">
        <v>50.37</v>
      </c>
      <c r="M9656" t="s">
        <v>51</v>
      </c>
      <c r="N9656" t="s">
        <v>52</v>
      </c>
      <c r="O9656" t="s">
        <v>53</v>
      </c>
    </row>
    <row r="9657" spans="1:15" x14ac:dyDescent="0.2">
      <c r="A9657" s="1" t="s">
        <v>1020</v>
      </c>
      <c r="B9657" s="1">
        <v>46052</v>
      </c>
      <c r="C9657" t="s">
        <v>41</v>
      </c>
      <c r="D9657" t="s">
        <v>42</v>
      </c>
      <c r="F9657" t="s">
        <v>43</v>
      </c>
      <c r="G9657" t="s">
        <v>17</v>
      </c>
      <c r="H9657" s="2">
        <v>219198.8</v>
      </c>
      <c r="I9657">
        <v>1.73</v>
      </c>
      <c r="J9657" s="2">
        <v>219198.8</v>
      </c>
      <c r="K9657">
        <v>916</v>
      </c>
      <c r="L9657">
        <v>239.3</v>
      </c>
      <c r="M9657" t="s">
        <v>18</v>
      </c>
      <c r="N9657" t="s">
        <v>19</v>
      </c>
      <c r="O9657" t="s">
        <v>20</v>
      </c>
    </row>
    <row r="9658" spans="1:15" x14ac:dyDescent="0.2">
      <c r="A9658" s="1" t="s">
        <v>1020</v>
      </c>
      <c r="B9658" s="1">
        <v>46052</v>
      </c>
      <c r="C9658">
        <v>6501</v>
      </c>
      <c r="D9658" t="s">
        <v>999</v>
      </c>
      <c r="F9658" t="s">
        <v>477</v>
      </c>
      <c r="G9658" t="s">
        <v>17</v>
      </c>
      <c r="H9658" s="2">
        <v>201567.48</v>
      </c>
      <c r="I9658">
        <v>1.59</v>
      </c>
      <c r="J9658" s="2">
        <v>201567.48</v>
      </c>
      <c r="K9658" s="2">
        <v>5800</v>
      </c>
      <c r="L9658">
        <v>34.75</v>
      </c>
      <c r="M9658" t="s">
        <v>73</v>
      </c>
      <c r="N9658" t="s">
        <v>74</v>
      </c>
      <c r="O9658" t="s">
        <v>75</v>
      </c>
    </row>
    <row r="9659" spans="1:15" x14ac:dyDescent="0.2">
      <c r="A9659" s="1" t="s">
        <v>1020</v>
      </c>
      <c r="B9659" s="1">
        <v>46052</v>
      </c>
      <c r="C9659" t="s">
        <v>1000</v>
      </c>
      <c r="D9659" t="s">
        <v>1001</v>
      </c>
      <c r="F9659" t="s">
        <v>16</v>
      </c>
      <c r="G9659" t="s">
        <v>17</v>
      </c>
      <c r="H9659" s="2">
        <v>188766.24</v>
      </c>
      <c r="I9659">
        <v>1.49</v>
      </c>
      <c r="J9659" s="2">
        <v>188766.24</v>
      </c>
      <c r="K9659">
        <v>716</v>
      </c>
      <c r="L9659">
        <v>263.64</v>
      </c>
      <c r="M9659" t="s">
        <v>18</v>
      </c>
      <c r="N9659" t="s">
        <v>31</v>
      </c>
      <c r="O9659" t="s">
        <v>20</v>
      </c>
    </row>
    <row r="9660" spans="1:15" x14ac:dyDescent="0.2">
      <c r="A9660" s="1" t="s">
        <v>1020</v>
      </c>
      <c r="B9660" s="1">
        <v>46052</v>
      </c>
      <c r="C9660" t="s">
        <v>1002</v>
      </c>
      <c r="D9660" t="s">
        <v>1003</v>
      </c>
      <c r="F9660" t="s">
        <v>16</v>
      </c>
      <c r="G9660" t="s">
        <v>17</v>
      </c>
      <c r="H9660" s="2">
        <v>188451.59</v>
      </c>
      <c r="I9660">
        <v>1.49</v>
      </c>
      <c r="J9660" s="2">
        <v>188451.59</v>
      </c>
      <c r="K9660" s="2">
        <v>3807</v>
      </c>
      <c r="L9660">
        <v>49.5</v>
      </c>
      <c r="M9660" t="s">
        <v>649</v>
      </c>
      <c r="N9660" t="s">
        <v>650</v>
      </c>
      <c r="O9660" t="s">
        <v>40</v>
      </c>
    </row>
    <row r="9661" spans="1:15" x14ac:dyDescent="0.2">
      <c r="A9661" s="1" t="s">
        <v>1020</v>
      </c>
      <c r="B9661" s="1">
        <v>46052</v>
      </c>
      <c r="C9661" t="s">
        <v>653</v>
      </c>
      <c r="D9661" t="s">
        <v>654</v>
      </c>
      <c r="F9661" t="s">
        <v>477</v>
      </c>
      <c r="G9661" t="s">
        <v>17</v>
      </c>
      <c r="H9661" s="2">
        <v>178161.98</v>
      </c>
      <c r="I9661">
        <v>1.41</v>
      </c>
      <c r="J9661" s="2">
        <v>178161.98</v>
      </c>
      <c r="K9661">
        <v>585</v>
      </c>
      <c r="L9661">
        <v>304.55</v>
      </c>
      <c r="M9661" t="s">
        <v>441</v>
      </c>
      <c r="N9661" t="s">
        <v>442</v>
      </c>
      <c r="O9661" t="s">
        <v>40</v>
      </c>
    </row>
    <row r="9662" spans="1:15" x14ac:dyDescent="0.2">
      <c r="A9662" s="1" t="s">
        <v>1020</v>
      </c>
      <c r="B9662" s="1">
        <v>46052</v>
      </c>
      <c r="C9662" t="s">
        <v>1004</v>
      </c>
      <c r="D9662" t="s">
        <v>1005</v>
      </c>
      <c r="F9662" t="s">
        <v>477</v>
      </c>
      <c r="G9662" t="s">
        <v>17</v>
      </c>
      <c r="H9662" s="2">
        <v>169223.55</v>
      </c>
      <c r="I9662">
        <v>1.34</v>
      </c>
      <c r="J9662" s="2">
        <v>169223.55</v>
      </c>
      <c r="K9662">
        <v>555</v>
      </c>
      <c r="L9662">
        <v>304.91000000000003</v>
      </c>
      <c r="M9662" t="s">
        <v>649</v>
      </c>
      <c r="N9662" t="s">
        <v>650</v>
      </c>
      <c r="O9662" t="s">
        <v>40</v>
      </c>
    </row>
    <row r="9663" spans="1:15" x14ac:dyDescent="0.2">
      <c r="A9663" s="1" t="s">
        <v>1020</v>
      </c>
      <c r="B9663" s="1">
        <v>46052</v>
      </c>
      <c r="C9663">
        <v>6701</v>
      </c>
      <c r="D9663" t="s">
        <v>1006</v>
      </c>
      <c r="F9663" t="s">
        <v>16</v>
      </c>
      <c r="G9663" t="s">
        <v>17</v>
      </c>
      <c r="H9663" s="2">
        <v>155361.07999999999</v>
      </c>
      <c r="I9663">
        <v>1.23</v>
      </c>
      <c r="J9663" s="2">
        <v>155361.07999999999</v>
      </c>
      <c r="K9663" s="2">
        <v>4600</v>
      </c>
      <c r="L9663">
        <v>33.770000000000003</v>
      </c>
      <c r="M9663" t="s">
        <v>73</v>
      </c>
      <c r="N9663" t="s">
        <v>74</v>
      </c>
      <c r="O9663" t="s">
        <v>75</v>
      </c>
    </row>
    <row r="9664" spans="1:15" x14ac:dyDescent="0.2">
      <c r="A9664" s="1" t="s">
        <v>1020</v>
      </c>
      <c r="B9664" s="1">
        <v>46052</v>
      </c>
      <c r="C9664" t="s">
        <v>198</v>
      </c>
      <c r="D9664" t="s">
        <v>199</v>
      </c>
      <c r="F9664" t="s">
        <v>189</v>
      </c>
      <c r="G9664" t="s">
        <v>17</v>
      </c>
      <c r="H9664" s="2">
        <v>153290.06</v>
      </c>
      <c r="I9664">
        <v>1.21</v>
      </c>
      <c r="J9664" s="2">
        <v>153290.06</v>
      </c>
      <c r="K9664" s="2">
        <v>1694</v>
      </c>
      <c r="L9664">
        <v>90.49</v>
      </c>
      <c r="M9664" t="s">
        <v>18</v>
      </c>
      <c r="N9664" t="s">
        <v>31</v>
      </c>
      <c r="O9664" t="s">
        <v>20</v>
      </c>
    </row>
    <row r="9665" spans="1:15" x14ac:dyDescent="0.2">
      <c r="A9665" s="1" t="s">
        <v>1020</v>
      </c>
      <c r="B9665" s="1">
        <v>46052</v>
      </c>
      <c r="C9665" t="s">
        <v>1007</v>
      </c>
      <c r="D9665" t="s">
        <v>1008</v>
      </c>
      <c r="F9665" t="s">
        <v>69</v>
      </c>
      <c r="G9665" t="s">
        <v>17</v>
      </c>
      <c r="H9665" s="2">
        <v>152515.12</v>
      </c>
      <c r="I9665">
        <v>1.2</v>
      </c>
      <c r="J9665" s="2">
        <v>152515.12</v>
      </c>
      <c r="K9665" s="2">
        <v>4551</v>
      </c>
      <c r="L9665">
        <v>33.51</v>
      </c>
      <c r="M9665" t="s">
        <v>649</v>
      </c>
      <c r="N9665" t="s">
        <v>650</v>
      </c>
      <c r="O9665" t="s">
        <v>40</v>
      </c>
    </row>
    <row r="9666" spans="1:15" x14ac:dyDescent="0.2">
      <c r="A9666" s="1" t="s">
        <v>1020</v>
      </c>
      <c r="B9666" s="1">
        <v>46052</v>
      </c>
      <c r="C9666" t="s">
        <v>25</v>
      </c>
      <c r="D9666" t="s">
        <v>26</v>
      </c>
      <c r="F9666" t="s">
        <v>16</v>
      </c>
      <c r="G9666" t="s">
        <v>17</v>
      </c>
      <c r="H9666" s="2">
        <v>152139.48000000001</v>
      </c>
      <c r="I9666">
        <v>1.2</v>
      </c>
      <c r="J9666" s="2">
        <v>152139.48000000001</v>
      </c>
      <c r="K9666">
        <v>796</v>
      </c>
      <c r="L9666">
        <v>191.13</v>
      </c>
      <c r="M9666" t="s">
        <v>18</v>
      </c>
      <c r="N9666" t="s">
        <v>19</v>
      </c>
      <c r="O9666" t="s">
        <v>20</v>
      </c>
    </row>
    <row r="9667" spans="1:15" x14ac:dyDescent="0.2">
      <c r="A9667" s="1" t="s">
        <v>1020</v>
      </c>
      <c r="B9667" s="1">
        <v>46052</v>
      </c>
      <c r="C9667" t="s">
        <v>1009</v>
      </c>
      <c r="D9667" t="s">
        <v>1010</v>
      </c>
      <c r="F9667" t="s">
        <v>533</v>
      </c>
      <c r="G9667" t="s">
        <v>17</v>
      </c>
      <c r="H9667" s="2">
        <v>150305.19</v>
      </c>
      <c r="I9667">
        <v>1.19</v>
      </c>
      <c r="J9667" s="2">
        <v>150305.19</v>
      </c>
      <c r="K9667" s="2">
        <v>2749</v>
      </c>
      <c r="L9667">
        <v>54.68</v>
      </c>
      <c r="M9667" t="s">
        <v>649</v>
      </c>
      <c r="N9667" t="s">
        <v>650</v>
      </c>
      <c r="O9667" t="s">
        <v>40</v>
      </c>
    </row>
    <row r="9668" spans="1:15" x14ac:dyDescent="0.2">
      <c r="A9668" s="1" t="s">
        <v>1020</v>
      </c>
      <c r="B9668" s="1">
        <v>46052</v>
      </c>
      <c r="C9668">
        <v>9432</v>
      </c>
      <c r="D9668" t="s">
        <v>1013</v>
      </c>
      <c r="F9668" t="s">
        <v>69</v>
      </c>
      <c r="G9668" t="s">
        <v>17</v>
      </c>
      <c r="H9668" s="2">
        <v>150019.84</v>
      </c>
      <c r="I9668">
        <v>1.18</v>
      </c>
      <c r="J9668" s="2">
        <v>150019.84</v>
      </c>
      <c r="K9668" s="2">
        <v>149400</v>
      </c>
      <c r="L9668">
        <v>1</v>
      </c>
      <c r="M9668" t="s">
        <v>73</v>
      </c>
      <c r="N9668" t="s">
        <v>74</v>
      </c>
      <c r="O9668" t="s">
        <v>75</v>
      </c>
    </row>
    <row r="9669" spans="1:15" x14ac:dyDescent="0.2">
      <c r="A9669" s="1" t="s">
        <v>1020</v>
      </c>
      <c r="B9669" s="1">
        <v>46052</v>
      </c>
      <c r="C9669" t="s">
        <v>1011</v>
      </c>
      <c r="D9669" t="s">
        <v>1012</v>
      </c>
      <c r="F9669" t="s">
        <v>16</v>
      </c>
      <c r="G9669" t="s">
        <v>17</v>
      </c>
      <c r="H9669" s="2">
        <v>145806.42000000001</v>
      </c>
      <c r="I9669">
        <v>1.1499999999999999</v>
      </c>
      <c r="J9669" s="2">
        <v>145806.42000000001</v>
      </c>
      <c r="K9669">
        <v>674</v>
      </c>
      <c r="L9669">
        <v>216.33</v>
      </c>
      <c r="M9669" t="s">
        <v>18</v>
      </c>
      <c r="N9669" t="s">
        <v>31</v>
      </c>
      <c r="O9669" t="s">
        <v>20</v>
      </c>
    </row>
    <row r="9670" spans="1:15" x14ac:dyDescent="0.2">
      <c r="A9670" s="1" t="s">
        <v>1020</v>
      </c>
      <c r="B9670" s="1">
        <v>46052</v>
      </c>
      <c r="C9670" t="s">
        <v>44</v>
      </c>
      <c r="D9670" t="s">
        <v>45</v>
      </c>
      <c r="F9670" t="s">
        <v>16</v>
      </c>
      <c r="G9670" t="s">
        <v>17</v>
      </c>
      <c r="H9670" s="2">
        <v>142385.76</v>
      </c>
      <c r="I9670">
        <v>1.1200000000000001</v>
      </c>
      <c r="J9670" s="2">
        <v>142385.76</v>
      </c>
      <c r="K9670" s="2">
        <v>1818</v>
      </c>
      <c r="L9670">
        <v>78.319999999999993</v>
      </c>
      <c r="M9670" t="s">
        <v>18</v>
      </c>
      <c r="N9670" t="s">
        <v>19</v>
      </c>
      <c r="O9670" t="s">
        <v>20</v>
      </c>
    </row>
    <row r="9671" spans="1:15" x14ac:dyDescent="0.2">
      <c r="A9671" s="1" t="s">
        <v>1020</v>
      </c>
      <c r="B9671" s="1">
        <v>46052</v>
      </c>
      <c r="C9671" t="s">
        <v>1014</v>
      </c>
      <c r="D9671" t="s">
        <v>1015</v>
      </c>
      <c r="F9671" t="s">
        <v>16</v>
      </c>
      <c r="G9671" t="s">
        <v>17</v>
      </c>
      <c r="H9671" s="2">
        <v>142042.48000000001</v>
      </c>
      <c r="I9671">
        <v>1.1200000000000001</v>
      </c>
      <c r="J9671" s="2">
        <v>142042.48000000001</v>
      </c>
      <c r="K9671" s="2">
        <v>1748</v>
      </c>
      <c r="L9671">
        <v>81.260000000000005</v>
      </c>
      <c r="M9671" t="s">
        <v>18</v>
      </c>
      <c r="N9671" t="s">
        <v>19</v>
      </c>
      <c r="O9671" t="s">
        <v>20</v>
      </c>
    </row>
    <row r="9672" spans="1:15" x14ac:dyDescent="0.2">
      <c r="A9672" s="1" t="s">
        <v>1020</v>
      </c>
      <c r="B9672" s="1">
        <v>46052</v>
      </c>
      <c r="C9672" t="s">
        <v>1016</v>
      </c>
      <c r="D9672" t="s">
        <v>1017</v>
      </c>
      <c r="F9672" t="s">
        <v>69</v>
      </c>
      <c r="G9672" t="s">
        <v>17</v>
      </c>
      <c r="H9672" s="2">
        <v>141360.07</v>
      </c>
      <c r="I9672">
        <v>1.1200000000000001</v>
      </c>
      <c r="J9672" s="2">
        <v>141360.07</v>
      </c>
      <c r="K9672" s="2">
        <v>34795</v>
      </c>
      <c r="L9672">
        <v>4.0599999999999996</v>
      </c>
      <c r="M9672" t="s">
        <v>701</v>
      </c>
      <c r="N9672" t="s">
        <v>702</v>
      </c>
      <c r="O9672" t="s">
        <v>40</v>
      </c>
    </row>
    <row r="9673" spans="1:15" x14ac:dyDescent="0.2">
      <c r="A9673" s="1" t="s">
        <v>1020</v>
      </c>
      <c r="B9673" s="1">
        <v>46052</v>
      </c>
      <c r="C9673" t="s">
        <v>1018</v>
      </c>
      <c r="D9673" t="s">
        <v>1019</v>
      </c>
      <c r="F9673" t="s">
        <v>43</v>
      </c>
      <c r="G9673" t="s">
        <v>17</v>
      </c>
      <c r="H9673" s="2">
        <v>139824.62</v>
      </c>
      <c r="I9673">
        <v>1.1000000000000001</v>
      </c>
      <c r="J9673" s="2">
        <v>139824.62</v>
      </c>
      <c r="K9673" s="2">
        <v>1145</v>
      </c>
      <c r="L9673">
        <v>122.12</v>
      </c>
      <c r="M9673" t="s">
        <v>649</v>
      </c>
      <c r="N9673" t="s">
        <v>650</v>
      </c>
      <c r="O9673" t="s">
        <v>40</v>
      </c>
    </row>
    <row r="9674" spans="1:15" x14ac:dyDescent="0.2">
      <c r="A9674" s="1" t="s">
        <v>1020</v>
      </c>
      <c r="B9674" s="1">
        <v>46052</v>
      </c>
      <c r="C9674" t="s">
        <v>20</v>
      </c>
      <c r="D9674" t="s">
        <v>104</v>
      </c>
      <c r="F9674" t="s">
        <v>106</v>
      </c>
      <c r="G9674" t="s">
        <v>107</v>
      </c>
      <c r="H9674" s="2">
        <v>12121.47</v>
      </c>
      <c r="I9674">
        <v>0.1</v>
      </c>
      <c r="J9674" s="2">
        <v>12121.47</v>
      </c>
      <c r="K9674" s="2">
        <v>12121</v>
      </c>
      <c r="L9674">
        <v>100</v>
      </c>
      <c r="M9674" t="s">
        <v>18</v>
      </c>
      <c r="N9674" t="s">
        <v>108</v>
      </c>
      <c r="O9674" t="s">
        <v>20</v>
      </c>
    </row>
    <row r="9675" spans="1:15" x14ac:dyDescent="0.2">
      <c r="A9675" s="1" t="s">
        <v>1020</v>
      </c>
      <c r="B9675" s="1">
        <v>46052</v>
      </c>
      <c r="C9675" t="s">
        <v>75</v>
      </c>
      <c r="D9675" t="s">
        <v>114</v>
      </c>
      <c r="F9675" t="s">
        <v>106</v>
      </c>
      <c r="G9675" t="s">
        <v>107</v>
      </c>
      <c r="H9675" s="2">
        <v>1099.05</v>
      </c>
      <c r="I9675">
        <v>0.01</v>
      </c>
      <c r="J9675" s="2">
        <v>1099.05</v>
      </c>
      <c r="K9675" s="2">
        <v>169539</v>
      </c>
      <c r="L9675">
        <v>0.65</v>
      </c>
      <c r="M9675" t="s">
        <v>73</v>
      </c>
      <c r="N9675" t="s">
        <v>108</v>
      </c>
      <c r="O9675" t="s">
        <v>75</v>
      </c>
    </row>
    <row r="9676" spans="1:15" x14ac:dyDescent="0.2">
      <c r="A9676" s="1" t="s">
        <v>1020</v>
      </c>
      <c r="B9676" s="1">
        <v>46052</v>
      </c>
      <c r="C9676" t="s">
        <v>53</v>
      </c>
      <c r="D9676" t="s">
        <v>124</v>
      </c>
      <c r="F9676" t="s">
        <v>106</v>
      </c>
      <c r="G9676" t="s">
        <v>107</v>
      </c>
      <c r="H9676">
        <v>820.29</v>
      </c>
      <c r="I9676">
        <v>0.01</v>
      </c>
      <c r="J9676">
        <v>820.29</v>
      </c>
      <c r="K9676" s="2">
        <v>1180728</v>
      </c>
      <c r="L9676">
        <v>7.0000000000000007E-2</v>
      </c>
      <c r="M9676" t="s">
        <v>51</v>
      </c>
      <c r="N9676" t="s">
        <v>108</v>
      </c>
      <c r="O9676" t="s">
        <v>53</v>
      </c>
    </row>
    <row r="9677" spans="1:15" x14ac:dyDescent="0.2">
      <c r="A9677" s="1" t="s">
        <v>1020</v>
      </c>
      <c r="B9677" s="1">
        <v>46052</v>
      </c>
      <c r="C9677" t="s">
        <v>40</v>
      </c>
      <c r="D9677" t="s">
        <v>125</v>
      </c>
      <c r="F9677" t="s">
        <v>106</v>
      </c>
      <c r="G9677" t="s">
        <v>107</v>
      </c>
      <c r="H9677">
        <v>428.06</v>
      </c>
      <c r="I9677">
        <v>0</v>
      </c>
      <c r="J9677">
        <v>428.06</v>
      </c>
      <c r="K9677">
        <v>360</v>
      </c>
      <c r="L9677">
        <v>118.97</v>
      </c>
      <c r="M9677" t="s">
        <v>126</v>
      </c>
      <c r="N9677" t="s">
        <v>108</v>
      </c>
      <c r="O9677" t="s">
        <v>40</v>
      </c>
    </row>
    <row r="9678" spans="1:15" x14ac:dyDescent="0.2">
      <c r="A9678" s="1" t="s">
        <v>1020</v>
      </c>
      <c r="B9678" s="1">
        <v>46022</v>
      </c>
      <c r="C9678" t="s">
        <v>67</v>
      </c>
      <c r="D9678" t="s">
        <v>68</v>
      </c>
      <c r="F9678" t="s">
        <v>69</v>
      </c>
      <c r="G9678" t="s">
        <v>17</v>
      </c>
      <c r="H9678" s="2">
        <v>639772</v>
      </c>
      <c r="I9678">
        <v>8.44</v>
      </c>
      <c r="J9678" s="2">
        <v>639772</v>
      </c>
      <c r="K9678" s="2">
        <v>2044</v>
      </c>
      <c r="L9678">
        <v>313</v>
      </c>
      <c r="M9678" t="s">
        <v>18</v>
      </c>
      <c r="N9678" t="s">
        <v>19</v>
      </c>
      <c r="O9678" t="s">
        <v>20</v>
      </c>
    </row>
    <row r="9679" spans="1:15" x14ac:dyDescent="0.2">
      <c r="A9679" s="1" t="s">
        <v>1020</v>
      </c>
      <c r="B9679" s="1">
        <v>46022</v>
      </c>
      <c r="C9679" t="s">
        <v>23</v>
      </c>
      <c r="D9679" t="s">
        <v>24</v>
      </c>
      <c r="F9679" t="s">
        <v>16</v>
      </c>
      <c r="G9679" t="s">
        <v>17</v>
      </c>
      <c r="H9679" s="2">
        <v>638862.02</v>
      </c>
      <c r="I9679">
        <v>8.43</v>
      </c>
      <c r="J9679" s="2">
        <v>638862.02</v>
      </c>
      <c r="K9679" s="2">
        <v>1321</v>
      </c>
      <c r="L9679">
        <v>483.62</v>
      </c>
      <c r="M9679" t="s">
        <v>18</v>
      </c>
      <c r="N9679" t="s">
        <v>19</v>
      </c>
      <c r="O9679" t="s">
        <v>20</v>
      </c>
    </row>
    <row r="9680" spans="1:15" x14ac:dyDescent="0.2">
      <c r="A9680" s="1" t="s">
        <v>1020</v>
      </c>
      <c r="B9680" s="1">
        <v>46022</v>
      </c>
      <c r="C9680" t="s">
        <v>46</v>
      </c>
      <c r="D9680" t="s">
        <v>47</v>
      </c>
      <c r="F9680" t="s">
        <v>16</v>
      </c>
      <c r="G9680" t="s">
        <v>17</v>
      </c>
      <c r="H9680" s="2">
        <v>608711.55000000005</v>
      </c>
      <c r="I9680">
        <v>8.0299999999999994</v>
      </c>
      <c r="J9680" s="2">
        <v>608711.55000000005</v>
      </c>
      <c r="K9680" s="2">
        <v>2055</v>
      </c>
      <c r="L9680">
        <v>296.20999999999998</v>
      </c>
      <c r="M9680" t="s">
        <v>18</v>
      </c>
      <c r="N9680" t="s">
        <v>31</v>
      </c>
      <c r="O9680" t="s">
        <v>20</v>
      </c>
    </row>
    <row r="9681" spans="1:15" x14ac:dyDescent="0.2">
      <c r="A9681" s="1" t="s">
        <v>1020</v>
      </c>
      <c r="B9681" s="1">
        <v>46022</v>
      </c>
      <c r="C9681" t="s">
        <v>984</v>
      </c>
      <c r="D9681" t="s">
        <v>985</v>
      </c>
      <c r="F9681" t="s">
        <v>16</v>
      </c>
      <c r="G9681" t="s">
        <v>17</v>
      </c>
      <c r="H9681" s="2">
        <v>596873.75</v>
      </c>
      <c r="I9681">
        <v>7.87</v>
      </c>
      <c r="J9681" s="2">
        <v>596873.75</v>
      </c>
      <c r="K9681" s="2">
        <v>22825</v>
      </c>
      <c r="L9681">
        <v>26.15</v>
      </c>
      <c r="M9681" t="s">
        <v>18</v>
      </c>
      <c r="N9681" t="s">
        <v>31</v>
      </c>
      <c r="O9681" t="s">
        <v>20</v>
      </c>
    </row>
    <row r="9682" spans="1:15" x14ac:dyDescent="0.2">
      <c r="A9682" s="1" t="s">
        <v>1020</v>
      </c>
      <c r="B9682" s="1">
        <v>46022</v>
      </c>
      <c r="C9682" t="s">
        <v>62</v>
      </c>
      <c r="D9682" t="s">
        <v>63</v>
      </c>
      <c r="F9682" t="s">
        <v>16</v>
      </c>
      <c r="G9682" t="s">
        <v>17</v>
      </c>
      <c r="H9682" s="2">
        <v>596451.6</v>
      </c>
      <c r="I9682">
        <v>7.87</v>
      </c>
      <c r="J9682" s="2">
        <v>596451.6</v>
      </c>
      <c r="K9682" s="2">
        <v>16164</v>
      </c>
      <c r="L9682">
        <v>36.9</v>
      </c>
      <c r="M9682" t="s">
        <v>18</v>
      </c>
      <c r="N9682" t="s">
        <v>19</v>
      </c>
      <c r="O9682" t="s">
        <v>20</v>
      </c>
    </row>
    <row r="9683" spans="1:15" x14ac:dyDescent="0.2">
      <c r="A9683" s="1" t="s">
        <v>1020</v>
      </c>
      <c r="B9683" s="1">
        <v>46022</v>
      </c>
      <c r="C9683" t="s">
        <v>986</v>
      </c>
      <c r="D9683" t="s">
        <v>987</v>
      </c>
      <c r="F9683" t="s">
        <v>16</v>
      </c>
      <c r="G9683" t="s">
        <v>17</v>
      </c>
      <c r="H9683" s="2">
        <v>545305.11</v>
      </c>
      <c r="I9683">
        <v>7.19</v>
      </c>
      <c r="J9683" s="2">
        <v>545305.11</v>
      </c>
      <c r="K9683" s="2">
        <v>12153</v>
      </c>
      <c r="L9683">
        <v>44.87</v>
      </c>
      <c r="M9683" t="s">
        <v>18</v>
      </c>
      <c r="N9683" t="s">
        <v>31</v>
      </c>
      <c r="O9683" t="s">
        <v>20</v>
      </c>
    </row>
    <row r="9684" spans="1:15" x14ac:dyDescent="0.2">
      <c r="A9684" s="1" t="s">
        <v>1020</v>
      </c>
      <c r="B9684" s="1">
        <v>46022</v>
      </c>
      <c r="C9684" t="s">
        <v>993</v>
      </c>
      <c r="D9684" t="s">
        <v>994</v>
      </c>
      <c r="F9684" t="s">
        <v>16</v>
      </c>
      <c r="G9684" t="s">
        <v>17</v>
      </c>
      <c r="H9684" s="2">
        <v>526261.85</v>
      </c>
      <c r="I9684">
        <v>6.94</v>
      </c>
      <c r="J9684" s="2">
        <v>526261.85</v>
      </c>
      <c r="K9684" s="2">
        <v>23759</v>
      </c>
      <c r="L9684">
        <v>22.15</v>
      </c>
      <c r="M9684" t="s">
        <v>18</v>
      </c>
      <c r="N9684" t="s">
        <v>19</v>
      </c>
      <c r="O9684" t="s">
        <v>20</v>
      </c>
    </row>
    <row r="9685" spans="1:15" x14ac:dyDescent="0.2">
      <c r="A9685" s="1" t="s">
        <v>1020</v>
      </c>
      <c r="B9685" s="1">
        <v>46022</v>
      </c>
      <c r="C9685" t="s">
        <v>991</v>
      </c>
      <c r="D9685" t="s">
        <v>992</v>
      </c>
      <c r="F9685" t="s">
        <v>16</v>
      </c>
      <c r="G9685" t="s">
        <v>17</v>
      </c>
      <c r="H9685" s="2">
        <v>510722.28</v>
      </c>
      <c r="I9685">
        <v>6.74</v>
      </c>
      <c r="J9685" s="2">
        <v>510722.28</v>
      </c>
      <c r="K9685" s="2">
        <v>49778</v>
      </c>
      <c r="L9685">
        <v>10.26</v>
      </c>
      <c r="M9685" t="s">
        <v>18</v>
      </c>
      <c r="N9685" t="s">
        <v>19</v>
      </c>
      <c r="O9685" t="s">
        <v>20</v>
      </c>
    </row>
    <row r="9686" spans="1:15" x14ac:dyDescent="0.2">
      <c r="A9686" s="1" t="s">
        <v>1020</v>
      </c>
      <c r="B9686" s="1">
        <v>46022</v>
      </c>
      <c r="C9686" t="s">
        <v>988</v>
      </c>
      <c r="D9686" t="s">
        <v>988</v>
      </c>
      <c r="F9686" t="s">
        <v>16</v>
      </c>
      <c r="G9686" t="s">
        <v>17</v>
      </c>
      <c r="H9686" s="2">
        <v>464907.91</v>
      </c>
      <c r="I9686">
        <v>6.13</v>
      </c>
      <c r="J9686" s="2">
        <v>464907.91</v>
      </c>
      <c r="K9686" s="2">
        <v>71043</v>
      </c>
      <c r="L9686">
        <v>6.54</v>
      </c>
      <c r="M9686" t="s">
        <v>989</v>
      </c>
      <c r="N9686" t="s">
        <v>990</v>
      </c>
      <c r="O9686" t="s">
        <v>40</v>
      </c>
    </row>
    <row r="9687" spans="1:15" x14ac:dyDescent="0.2">
      <c r="A9687" s="1" t="s">
        <v>1020</v>
      </c>
      <c r="B9687" s="1">
        <v>46022</v>
      </c>
      <c r="C9687" t="s">
        <v>995</v>
      </c>
      <c r="D9687" t="s">
        <v>996</v>
      </c>
      <c r="F9687" t="s">
        <v>477</v>
      </c>
      <c r="G9687" t="s">
        <v>17</v>
      </c>
      <c r="H9687" s="2">
        <v>318386.88</v>
      </c>
      <c r="I9687">
        <v>4.2</v>
      </c>
      <c r="J9687" s="2">
        <v>318386.88</v>
      </c>
      <c r="K9687" s="2">
        <v>1632</v>
      </c>
      <c r="L9687">
        <v>195.09</v>
      </c>
      <c r="M9687" t="s">
        <v>18</v>
      </c>
      <c r="N9687" t="s">
        <v>19</v>
      </c>
      <c r="O9687" t="s">
        <v>20</v>
      </c>
    </row>
    <row r="9688" spans="1:15" x14ac:dyDescent="0.2">
      <c r="A9688" s="1" t="s">
        <v>1020</v>
      </c>
      <c r="B9688" s="1">
        <v>46022</v>
      </c>
      <c r="C9688">
        <v>6702</v>
      </c>
      <c r="D9688" t="s">
        <v>997</v>
      </c>
      <c r="F9688" t="s">
        <v>16</v>
      </c>
      <c r="G9688" t="s">
        <v>17</v>
      </c>
      <c r="H9688" s="2">
        <v>306560.96999999997</v>
      </c>
      <c r="I9688">
        <v>4.04</v>
      </c>
      <c r="J9688" s="2">
        <v>306560.96999999997</v>
      </c>
      <c r="K9688" s="2">
        <v>11100</v>
      </c>
      <c r="L9688">
        <v>27.62</v>
      </c>
      <c r="M9688" t="s">
        <v>73</v>
      </c>
      <c r="N9688" t="s">
        <v>74</v>
      </c>
      <c r="O9688" t="s">
        <v>75</v>
      </c>
    </row>
    <row r="9689" spans="1:15" x14ac:dyDescent="0.2">
      <c r="A9689" s="1" t="s">
        <v>1020</v>
      </c>
      <c r="B9689" s="1">
        <v>46022</v>
      </c>
      <c r="C9689" t="s">
        <v>41</v>
      </c>
      <c r="D9689" t="s">
        <v>42</v>
      </c>
      <c r="F9689" t="s">
        <v>43</v>
      </c>
      <c r="G9689" t="s">
        <v>17</v>
      </c>
      <c r="H9689" s="2">
        <v>126951</v>
      </c>
      <c r="I9689">
        <v>1.67</v>
      </c>
      <c r="J9689" s="2">
        <v>126951</v>
      </c>
      <c r="K9689">
        <v>550</v>
      </c>
      <c r="L9689">
        <v>230.82</v>
      </c>
      <c r="M9689" t="s">
        <v>18</v>
      </c>
      <c r="N9689" t="s">
        <v>19</v>
      </c>
      <c r="O9689" t="s">
        <v>20</v>
      </c>
    </row>
    <row r="9690" spans="1:15" x14ac:dyDescent="0.2">
      <c r="A9690" s="1" t="s">
        <v>1020</v>
      </c>
      <c r="B9690" s="1">
        <v>46022</v>
      </c>
      <c r="C9690">
        <v>5930</v>
      </c>
      <c r="D9690" t="s">
        <v>50</v>
      </c>
      <c r="F9690" t="s">
        <v>16</v>
      </c>
      <c r="G9690" t="s">
        <v>17</v>
      </c>
      <c r="H9690" s="2">
        <v>117107.56</v>
      </c>
      <c r="I9690">
        <v>1.54</v>
      </c>
      <c r="J9690" s="2">
        <v>117107.56</v>
      </c>
      <c r="K9690" s="2">
        <v>1407</v>
      </c>
      <c r="L9690">
        <v>83.23</v>
      </c>
      <c r="M9690" t="s">
        <v>51</v>
      </c>
      <c r="N9690" t="s">
        <v>52</v>
      </c>
      <c r="O9690" t="s">
        <v>53</v>
      </c>
    </row>
    <row r="9691" spans="1:15" x14ac:dyDescent="0.2">
      <c r="A9691" s="1" t="s">
        <v>1020</v>
      </c>
      <c r="B9691" s="1">
        <v>46022</v>
      </c>
      <c r="C9691" t="s">
        <v>1000</v>
      </c>
      <c r="D9691" t="s">
        <v>1001</v>
      </c>
      <c r="F9691" t="s">
        <v>16</v>
      </c>
      <c r="G9691" t="s">
        <v>17</v>
      </c>
      <c r="H9691" s="2">
        <v>115369</v>
      </c>
      <c r="I9691">
        <v>1.52</v>
      </c>
      <c r="J9691" s="2">
        <v>115369</v>
      </c>
      <c r="K9691">
        <v>430</v>
      </c>
      <c r="L9691">
        <v>268.3</v>
      </c>
      <c r="M9691" t="s">
        <v>18</v>
      </c>
      <c r="N9691" t="s">
        <v>31</v>
      </c>
      <c r="O9691" t="s">
        <v>20</v>
      </c>
    </row>
    <row r="9692" spans="1:15" x14ac:dyDescent="0.2">
      <c r="A9692" s="1" t="s">
        <v>1020</v>
      </c>
      <c r="B9692" s="1">
        <v>46022</v>
      </c>
      <c r="C9692">
        <v>6501</v>
      </c>
      <c r="D9692" t="s">
        <v>999</v>
      </c>
      <c r="F9692" t="s">
        <v>477</v>
      </c>
      <c r="G9692" t="s">
        <v>17</v>
      </c>
      <c r="H9692" s="2">
        <v>109458.04</v>
      </c>
      <c r="I9692">
        <v>1.44</v>
      </c>
      <c r="J9692" s="2">
        <v>109458.04</v>
      </c>
      <c r="K9692" s="2">
        <v>3500</v>
      </c>
      <c r="L9692">
        <v>31.27</v>
      </c>
      <c r="M9692" t="s">
        <v>73</v>
      </c>
      <c r="N9692" t="s">
        <v>74</v>
      </c>
      <c r="O9692" t="s">
        <v>75</v>
      </c>
    </row>
    <row r="9693" spans="1:15" x14ac:dyDescent="0.2">
      <c r="A9693" s="1" t="s">
        <v>1020</v>
      </c>
      <c r="B9693" s="1">
        <v>46022</v>
      </c>
      <c r="C9693" t="s">
        <v>1002</v>
      </c>
      <c r="D9693" t="s">
        <v>1003</v>
      </c>
      <c r="F9693" t="s">
        <v>16</v>
      </c>
      <c r="G9693" t="s">
        <v>17</v>
      </c>
      <c r="H9693" s="2">
        <v>101252.92</v>
      </c>
      <c r="I9693">
        <v>1.34</v>
      </c>
      <c r="J9693" s="2">
        <v>101252.92</v>
      </c>
      <c r="K9693" s="2">
        <v>2285</v>
      </c>
      <c r="L9693">
        <v>44.31</v>
      </c>
      <c r="M9693" t="s">
        <v>649</v>
      </c>
      <c r="N9693" t="s">
        <v>650</v>
      </c>
      <c r="O9693" t="s">
        <v>40</v>
      </c>
    </row>
    <row r="9694" spans="1:15" x14ac:dyDescent="0.2">
      <c r="A9694" s="1" t="s">
        <v>1020</v>
      </c>
      <c r="B9694" s="1">
        <v>46022</v>
      </c>
      <c r="C9694">
        <v>17670</v>
      </c>
      <c r="D9694" t="s">
        <v>998</v>
      </c>
      <c r="F9694" t="s">
        <v>69</v>
      </c>
      <c r="G9694" t="s">
        <v>17</v>
      </c>
      <c r="H9694" s="2">
        <v>99939.95</v>
      </c>
      <c r="I9694">
        <v>1.32</v>
      </c>
      <c r="J9694" s="2">
        <v>99939.95</v>
      </c>
      <c r="K9694" s="2">
        <v>2691</v>
      </c>
      <c r="L9694">
        <v>37.14</v>
      </c>
      <c r="M9694" t="s">
        <v>51</v>
      </c>
      <c r="N9694" t="s">
        <v>52</v>
      </c>
      <c r="O9694" t="s">
        <v>53</v>
      </c>
    </row>
    <row r="9695" spans="1:15" x14ac:dyDescent="0.2">
      <c r="A9695" s="1" t="s">
        <v>1020</v>
      </c>
      <c r="B9695" s="1">
        <v>46022</v>
      </c>
      <c r="C9695">
        <v>6701</v>
      </c>
      <c r="D9695" t="s">
        <v>1006</v>
      </c>
      <c r="F9695" t="s">
        <v>16</v>
      </c>
      <c r="G9695" t="s">
        <v>17</v>
      </c>
      <c r="H9695" s="2">
        <v>94854.7</v>
      </c>
      <c r="I9695">
        <v>1.25</v>
      </c>
      <c r="J9695" s="2">
        <v>94854.7</v>
      </c>
      <c r="K9695" s="2">
        <v>2800</v>
      </c>
      <c r="L9695">
        <v>33.880000000000003</v>
      </c>
      <c r="M9695" t="s">
        <v>73</v>
      </c>
      <c r="N9695" t="s">
        <v>74</v>
      </c>
      <c r="O9695" t="s">
        <v>75</v>
      </c>
    </row>
    <row r="9696" spans="1:15" x14ac:dyDescent="0.2">
      <c r="A9696" s="1" t="s">
        <v>1020</v>
      </c>
      <c r="B9696" s="1">
        <v>46022</v>
      </c>
      <c r="C9696" t="s">
        <v>653</v>
      </c>
      <c r="D9696" t="s">
        <v>654</v>
      </c>
      <c r="F9696" t="s">
        <v>477</v>
      </c>
      <c r="G9696" t="s">
        <v>17</v>
      </c>
      <c r="H9696" s="2">
        <v>94730.9</v>
      </c>
      <c r="I9696">
        <v>1.25</v>
      </c>
      <c r="J9696" s="2">
        <v>94730.9</v>
      </c>
      <c r="K9696">
        <v>351</v>
      </c>
      <c r="L9696">
        <v>269.89</v>
      </c>
      <c r="M9696" t="s">
        <v>441</v>
      </c>
      <c r="N9696" t="s">
        <v>442</v>
      </c>
      <c r="O9696" t="s">
        <v>40</v>
      </c>
    </row>
    <row r="9697" spans="1:15" x14ac:dyDescent="0.2">
      <c r="A9697" s="1" t="s">
        <v>1020</v>
      </c>
      <c r="B9697" s="1">
        <v>46022</v>
      </c>
      <c r="C9697" t="s">
        <v>198</v>
      </c>
      <c r="D9697" t="s">
        <v>199</v>
      </c>
      <c r="F9697" t="s">
        <v>189</v>
      </c>
      <c r="G9697" t="s">
        <v>17</v>
      </c>
      <c r="H9697" s="2">
        <v>94691.199999999997</v>
      </c>
      <c r="I9697">
        <v>1.25</v>
      </c>
      <c r="J9697" s="2">
        <v>94691.199999999997</v>
      </c>
      <c r="K9697" s="2">
        <v>1016</v>
      </c>
      <c r="L9697">
        <v>93.2</v>
      </c>
      <c r="M9697" t="s">
        <v>18</v>
      </c>
      <c r="N9697" t="s">
        <v>31</v>
      </c>
      <c r="O9697" t="s">
        <v>20</v>
      </c>
    </row>
    <row r="9698" spans="1:15" x14ac:dyDescent="0.2">
      <c r="A9698" s="1" t="s">
        <v>1020</v>
      </c>
      <c r="B9698" s="1">
        <v>46022</v>
      </c>
      <c r="C9698" t="s">
        <v>1004</v>
      </c>
      <c r="D9698" t="s">
        <v>1005</v>
      </c>
      <c r="F9698" t="s">
        <v>477</v>
      </c>
      <c r="G9698" t="s">
        <v>17</v>
      </c>
      <c r="H9698" s="2">
        <v>93529.62</v>
      </c>
      <c r="I9698">
        <v>1.23</v>
      </c>
      <c r="J9698" s="2">
        <v>93529.62</v>
      </c>
      <c r="K9698">
        <v>333</v>
      </c>
      <c r="L9698">
        <v>280.87</v>
      </c>
      <c r="M9698" t="s">
        <v>649</v>
      </c>
      <c r="N9698" t="s">
        <v>650</v>
      </c>
      <c r="O9698" t="s">
        <v>40</v>
      </c>
    </row>
    <row r="9699" spans="1:15" x14ac:dyDescent="0.2">
      <c r="A9699" s="1" t="s">
        <v>1020</v>
      </c>
      <c r="B9699" s="1">
        <v>46022</v>
      </c>
      <c r="C9699">
        <v>9432</v>
      </c>
      <c r="D9699" t="s">
        <v>1013</v>
      </c>
      <c r="F9699" t="s">
        <v>69</v>
      </c>
      <c r="G9699" t="s">
        <v>17</v>
      </c>
      <c r="H9699" s="2">
        <v>90145.91</v>
      </c>
      <c r="I9699">
        <v>1.19</v>
      </c>
      <c r="J9699" s="2">
        <v>90145.91</v>
      </c>
      <c r="K9699" s="2">
        <v>89600</v>
      </c>
      <c r="L9699">
        <v>1.01</v>
      </c>
      <c r="M9699" t="s">
        <v>73</v>
      </c>
      <c r="N9699" t="s">
        <v>74</v>
      </c>
      <c r="O9699" t="s">
        <v>75</v>
      </c>
    </row>
    <row r="9700" spans="1:15" x14ac:dyDescent="0.2">
      <c r="A9700" s="1" t="s">
        <v>1020</v>
      </c>
      <c r="B9700" s="1">
        <v>46022</v>
      </c>
      <c r="C9700" t="s">
        <v>25</v>
      </c>
      <c r="D9700" t="s">
        <v>26</v>
      </c>
      <c r="F9700" t="s">
        <v>16</v>
      </c>
      <c r="G9700" t="s">
        <v>17</v>
      </c>
      <c r="H9700" s="2">
        <v>89147</v>
      </c>
      <c r="I9700">
        <v>1.18</v>
      </c>
      <c r="J9700" s="2">
        <v>89147</v>
      </c>
      <c r="K9700">
        <v>478</v>
      </c>
      <c r="L9700">
        <v>186.5</v>
      </c>
      <c r="M9700" t="s">
        <v>18</v>
      </c>
      <c r="N9700" t="s">
        <v>19</v>
      </c>
      <c r="O9700" t="s">
        <v>20</v>
      </c>
    </row>
    <row r="9701" spans="1:15" x14ac:dyDescent="0.2">
      <c r="A9701" s="1" t="s">
        <v>1020</v>
      </c>
      <c r="B9701" s="1">
        <v>46022</v>
      </c>
      <c r="C9701" t="s">
        <v>1007</v>
      </c>
      <c r="D9701" t="s">
        <v>1008</v>
      </c>
      <c r="F9701" t="s">
        <v>69</v>
      </c>
      <c r="G9701" t="s">
        <v>17</v>
      </c>
      <c r="H9701" s="2">
        <v>88782.29</v>
      </c>
      <c r="I9701">
        <v>1.17</v>
      </c>
      <c r="J9701" s="2">
        <v>88782.29</v>
      </c>
      <c r="K9701" s="2">
        <v>2733</v>
      </c>
      <c r="L9701">
        <v>32.49</v>
      </c>
      <c r="M9701" t="s">
        <v>649</v>
      </c>
      <c r="N9701" t="s">
        <v>650</v>
      </c>
      <c r="O9701" t="s">
        <v>40</v>
      </c>
    </row>
    <row r="9702" spans="1:15" x14ac:dyDescent="0.2">
      <c r="A9702" s="1" t="s">
        <v>1020</v>
      </c>
      <c r="B9702" s="1">
        <v>46022</v>
      </c>
      <c r="C9702" t="s">
        <v>1009</v>
      </c>
      <c r="D9702" t="s">
        <v>1010</v>
      </c>
      <c r="F9702" t="s">
        <v>533</v>
      </c>
      <c r="G9702" t="s">
        <v>17</v>
      </c>
      <c r="H9702" s="2">
        <v>86150.52</v>
      </c>
      <c r="I9702">
        <v>1.1399999999999999</v>
      </c>
      <c r="J9702" s="2">
        <v>86150.52</v>
      </c>
      <c r="K9702" s="2">
        <v>1651</v>
      </c>
      <c r="L9702">
        <v>52.18</v>
      </c>
      <c r="M9702" t="s">
        <v>649</v>
      </c>
      <c r="N9702" t="s">
        <v>650</v>
      </c>
      <c r="O9702" t="s">
        <v>40</v>
      </c>
    </row>
    <row r="9703" spans="1:15" x14ac:dyDescent="0.2">
      <c r="A9703" s="1" t="s">
        <v>1020</v>
      </c>
      <c r="B9703" s="1">
        <v>46022</v>
      </c>
      <c r="C9703" t="s">
        <v>1016</v>
      </c>
      <c r="D9703" t="s">
        <v>1017</v>
      </c>
      <c r="F9703" t="s">
        <v>69</v>
      </c>
      <c r="G9703" t="s">
        <v>17</v>
      </c>
      <c r="H9703" s="2">
        <v>85751.5</v>
      </c>
      <c r="I9703">
        <v>1.1299999999999999</v>
      </c>
      <c r="J9703" s="2">
        <v>85751.5</v>
      </c>
      <c r="K9703" s="2">
        <v>20903</v>
      </c>
      <c r="L9703">
        <v>4.0999999999999996</v>
      </c>
      <c r="M9703" t="s">
        <v>701</v>
      </c>
      <c r="N9703" t="s">
        <v>702</v>
      </c>
      <c r="O9703" t="s">
        <v>40</v>
      </c>
    </row>
    <row r="9704" spans="1:15" x14ac:dyDescent="0.2">
      <c r="A9704" s="1" t="s">
        <v>1020</v>
      </c>
      <c r="B9704" s="1">
        <v>46022</v>
      </c>
      <c r="C9704" t="s">
        <v>44</v>
      </c>
      <c r="D9704" t="s">
        <v>45</v>
      </c>
      <c r="F9704" t="s">
        <v>16</v>
      </c>
      <c r="G9704" t="s">
        <v>17</v>
      </c>
      <c r="H9704" s="2">
        <v>84039.73</v>
      </c>
      <c r="I9704">
        <v>1.1100000000000001</v>
      </c>
      <c r="J9704" s="2">
        <v>84039.73</v>
      </c>
      <c r="K9704" s="2">
        <v>1091</v>
      </c>
      <c r="L9704">
        <v>77.03</v>
      </c>
      <c r="M9704" t="s">
        <v>18</v>
      </c>
      <c r="N9704" t="s">
        <v>19</v>
      </c>
      <c r="O9704" t="s">
        <v>20</v>
      </c>
    </row>
    <row r="9705" spans="1:15" x14ac:dyDescent="0.2">
      <c r="A9705" s="1" t="s">
        <v>1020</v>
      </c>
      <c r="B9705" s="1">
        <v>46022</v>
      </c>
      <c r="C9705" t="s">
        <v>1018</v>
      </c>
      <c r="D9705" t="s">
        <v>1019</v>
      </c>
      <c r="F9705" t="s">
        <v>43</v>
      </c>
      <c r="G9705" t="s">
        <v>17</v>
      </c>
      <c r="H9705" s="2">
        <v>83549.02</v>
      </c>
      <c r="I9705">
        <v>1.1000000000000001</v>
      </c>
      <c r="J9705" s="2">
        <v>83549.02</v>
      </c>
      <c r="K9705">
        <v>687</v>
      </c>
      <c r="L9705">
        <v>121.61</v>
      </c>
      <c r="M9705" t="s">
        <v>649</v>
      </c>
      <c r="N9705" t="s">
        <v>650</v>
      </c>
      <c r="O9705" t="s">
        <v>40</v>
      </c>
    </row>
    <row r="9706" spans="1:15" x14ac:dyDescent="0.2">
      <c r="A9706" s="1" t="s">
        <v>1020</v>
      </c>
      <c r="B9706" s="1">
        <v>46022</v>
      </c>
      <c r="C9706" t="s">
        <v>1014</v>
      </c>
      <c r="D9706" t="s">
        <v>1015</v>
      </c>
      <c r="F9706" t="s">
        <v>16</v>
      </c>
      <c r="G9706" t="s">
        <v>17</v>
      </c>
      <c r="H9706" s="2">
        <v>83301.09</v>
      </c>
      <c r="I9706">
        <v>1.1000000000000001</v>
      </c>
      <c r="J9706" s="2">
        <v>83301.09</v>
      </c>
      <c r="K9706" s="2">
        <v>1049</v>
      </c>
      <c r="L9706">
        <v>79.41</v>
      </c>
      <c r="M9706" t="s">
        <v>18</v>
      </c>
      <c r="N9706" t="s">
        <v>19</v>
      </c>
      <c r="O9706" t="s">
        <v>20</v>
      </c>
    </row>
    <row r="9707" spans="1:15" x14ac:dyDescent="0.2">
      <c r="A9707" s="1" t="s">
        <v>1020</v>
      </c>
      <c r="B9707" s="1">
        <v>46022</v>
      </c>
      <c r="C9707" t="s">
        <v>1011</v>
      </c>
      <c r="D9707" t="s">
        <v>1012</v>
      </c>
      <c r="F9707" t="s">
        <v>16</v>
      </c>
      <c r="G9707" t="s">
        <v>17</v>
      </c>
      <c r="H9707" s="2">
        <v>82088.759999999995</v>
      </c>
      <c r="I9707">
        <v>1.08</v>
      </c>
      <c r="J9707" s="2">
        <v>82088.759999999995</v>
      </c>
      <c r="K9707">
        <v>404</v>
      </c>
      <c r="L9707">
        <v>203.19</v>
      </c>
      <c r="M9707" t="s">
        <v>18</v>
      </c>
      <c r="N9707" t="s">
        <v>31</v>
      </c>
      <c r="O9707" t="s">
        <v>20</v>
      </c>
    </row>
    <row r="9708" spans="1:15" x14ac:dyDescent="0.2">
      <c r="A9708" s="1" t="s">
        <v>1020</v>
      </c>
      <c r="B9708" s="1">
        <v>46022</v>
      </c>
      <c r="C9708" t="s">
        <v>20</v>
      </c>
      <c r="D9708" t="s">
        <v>104</v>
      </c>
      <c r="F9708" t="s">
        <v>106</v>
      </c>
      <c r="G9708" t="s">
        <v>107</v>
      </c>
      <c r="H9708" s="2">
        <v>4359.26</v>
      </c>
      <c r="I9708">
        <v>0.06</v>
      </c>
      <c r="J9708" s="2">
        <v>4359.26</v>
      </c>
      <c r="K9708" s="2">
        <v>4359</v>
      </c>
      <c r="L9708">
        <v>100</v>
      </c>
      <c r="M9708" t="s">
        <v>18</v>
      </c>
      <c r="N9708" t="s">
        <v>108</v>
      </c>
      <c r="O9708" t="s">
        <v>20</v>
      </c>
    </row>
    <row r="9709" spans="1:15" x14ac:dyDescent="0.2">
      <c r="A9709" s="1" t="s">
        <v>1020</v>
      </c>
      <c r="B9709" s="1">
        <v>46022</v>
      </c>
      <c r="C9709" t="s">
        <v>53</v>
      </c>
      <c r="D9709" t="s">
        <v>124</v>
      </c>
      <c r="F9709" t="s">
        <v>106</v>
      </c>
      <c r="G9709" t="s">
        <v>107</v>
      </c>
      <c r="H9709">
        <v>891.11</v>
      </c>
      <c r="I9709">
        <v>0.01</v>
      </c>
      <c r="J9709">
        <v>891.11</v>
      </c>
      <c r="K9709" s="2">
        <v>1283693</v>
      </c>
      <c r="L9709">
        <v>7.0000000000000007E-2</v>
      </c>
      <c r="M9709" t="s">
        <v>51</v>
      </c>
      <c r="N9709" t="s">
        <v>108</v>
      </c>
      <c r="O9709" t="s">
        <v>53</v>
      </c>
    </row>
    <row r="9710" spans="1:15" x14ac:dyDescent="0.2">
      <c r="A9710" s="1" t="s">
        <v>1020</v>
      </c>
      <c r="B9710" s="1">
        <v>46022</v>
      </c>
      <c r="C9710" t="s">
        <v>40</v>
      </c>
      <c r="D9710" t="s">
        <v>125</v>
      </c>
      <c r="F9710" t="s">
        <v>106</v>
      </c>
      <c r="G9710" t="s">
        <v>107</v>
      </c>
      <c r="H9710">
        <v>479.93</v>
      </c>
      <c r="I9710">
        <v>0.01</v>
      </c>
      <c r="J9710">
        <v>479.93</v>
      </c>
      <c r="K9710">
        <v>409</v>
      </c>
      <c r="L9710">
        <v>117.45</v>
      </c>
      <c r="M9710" t="s">
        <v>126</v>
      </c>
      <c r="N9710" t="s">
        <v>108</v>
      </c>
      <c r="O9710" t="s">
        <v>40</v>
      </c>
    </row>
    <row r="9711" spans="1:15" x14ac:dyDescent="0.2">
      <c r="A9711" s="1" t="s">
        <v>1020</v>
      </c>
      <c r="B9711" s="1">
        <v>46022</v>
      </c>
      <c r="C9711" t="s">
        <v>75</v>
      </c>
      <c r="D9711" t="s">
        <v>114</v>
      </c>
      <c r="F9711" t="s">
        <v>106</v>
      </c>
      <c r="G9711" t="s">
        <v>107</v>
      </c>
      <c r="H9711">
        <v>476.84</v>
      </c>
      <c r="I9711">
        <v>0.01</v>
      </c>
      <c r="J9711">
        <v>476.84</v>
      </c>
      <c r="K9711" s="2">
        <v>74742</v>
      </c>
      <c r="L9711">
        <v>0.64</v>
      </c>
      <c r="M9711" t="s">
        <v>73</v>
      </c>
      <c r="N9711" t="s">
        <v>108</v>
      </c>
      <c r="O9711" t="s">
        <v>75</v>
      </c>
    </row>
    <row r="9712" spans="1:15" x14ac:dyDescent="0.2">
      <c r="A9712" s="1" t="s">
        <v>719</v>
      </c>
      <c r="B9712" s="1">
        <v>46055</v>
      </c>
      <c r="C9712" t="s">
        <v>651</v>
      </c>
      <c r="D9712" t="s">
        <v>652</v>
      </c>
      <c r="F9712" t="s">
        <v>477</v>
      </c>
      <c r="G9712" t="s">
        <v>17</v>
      </c>
      <c r="H9712" s="2">
        <v>34860243.640000001</v>
      </c>
      <c r="I9712">
        <v>13.34</v>
      </c>
      <c r="J9712" s="2">
        <v>34860243.640000001</v>
      </c>
      <c r="K9712" s="2">
        <v>1569453</v>
      </c>
      <c r="L9712">
        <v>22.21</v>
      </c>
      <c r="M9712" t="s">
        <v>154</v>
      </c>
      <c r="N9712" t="s">
        <v>396</v>
      </c>
      <c r="O9712" t="s">
        <v>152</v>
      </c>
    </row>
    <row r="9713" spans="1:15" x14ac:dyDescent="0.2">
      <c r="A9713" s="1" t="s">
        <v>719</v>
      </c>
      <c r="B9713" s="1">
        <v>46055</v>
      </c>
      <c r="C9713" t="s">
        <v>647</v>
      </c>
      <c r="D9713" t="s">
        <v>648</v>
      </c>
      <c r="F9713" t="s">
        <v>477</v>
      </c>
      <c r="G9713" t="s">
        <v>17</v>
      </c>
      <c r="H9713" s="2">
        <v>34351772</v>
      </c>
      <c r="I9713">
        <v>13.15</v>
      </c>
      <c r="J9713" s="2">
        <v>34351772</v>
      </c>
      <c r="K9713" s="2">
        <v>19868</v>
      </c>
      <c r="L9713" s="2">
        <v>1729</v>
      </c>
      <c r="M9713" t="s">
        <v>649</v>
      </c>
      <c r="N9713" t="s">
        <v>650</v>
      </c>
      <c r="O9713" t="s">
        <v>40</v>
      </c>
    </row>
    <row r="9714" spans="1:15" x14ac:dyDescent="0.2">
      <c r="A9714" s="1" t="s">
        <v>719</v>
      </c>
      <c r="B9714" s="1">
        <v>46055</v>
      </c>
      <c r="C9714" t="s">
        <v>655</v>
      </c>
      <c r="D9714" t="s">
        <v>656</v>
      </c>
      <c r="F9714" t="s">
        <v>477</v>
      </c>
      <c r="G9714" t="s">
        <v>17</v>
      </c>
      <c r="H9714" s="2">
        <v>33799984.280000001</v>
      </c>
      <c r="I9714">
        <v>12.94</v>
      </c>
      <c r="J9714" s="2">
        <v>33799984.280000001</v>
      </c>
      <c r="K9714" s="2">
        <v>2376874</v>
      </c>
      <c r="L9714">
        <v>14.22</v>
      </c>
      <c r="M9714" t="s">
        <v>154</v>
      </c>
      <c r="N9714" t="s">
        <v>396</v>
      </c>
      <c r="O9714" t="s">
        <v>152</v>
      </c>
    </row>
    <row r="9715" spans="1:15" x14ac:dyDescent="0.2">
      <c r="A9715" s="1" t="s">
        <v>719</v>
      </c>
      <c r="B9715" s="1">
        <v>46055</v>
      </c>
      <c r="C9715" t="s">
        <v>653</v>
      </c>
      <c r="D9715" t="s">
        <v>654</v>
      </c>
      <c r="F9715" t="s">
        <v>477</v>
      </c>
      <c r="G9715" t="s">
        <v>17</v>
      </c>
      <c r="H9715" s="2">
        <v>33383015</v>
      </c>
      <c r="I9715">
        <v>12.78</v>
      </c>
      <c r="J9715" s="2">
        <v>33383015</v>
      </c>
      <c r="K9715" s="2">
        <v>129895</v>
      </c>
      <c r="L9715">
        <v>257</v>
      </c>
      <c r="M9715" t="s">
        <v>441</v>
      </c>
      <c r="N9715" t="s">
        <v>442</v>
      </c>
      <c r="O9715" t="s">
        <v>40</v>
      </c>
    </row>
    <row r="9716" spans="1:15" x14ac:dyDescent="0.2">
      <c r="A9716" s="1" t="s">
        <v>719</v>
      </c>
      <c r="B9716" s="1">
        <v>46055</v>
      </c>
      <c r="C9716" t="s">
        <v>657</v>
      </c>
      <c r="D9716" t="s">
        <v>658</v>
      </c>
      <c r="F9716" t="s">
        <v>477</v>
      </c>
      <c r="G9716" t="s">
        <v>17</v>
      </c>
      <c r="H9716" s="2">
        <v>30420303.68</v>
      </c>
      <c r="I9716">
        <v>11.64</v>
      </c>
      <c r="J9716" s="2">
        <v>30420303.68</v>
      </c>
      <c r="K9716" s="2">
        <v>543608</v>
      </c>
      <c r="L9716">
        <v>55.96</v>
      </c>
      <c r="M9716" t="s">
        <v>659</v>
      </c>
      <c r="N9716" t="s">
        <v>660</v>
      </c>
      <c r="O9716" t="s">
        <v>40</v>
      </c>
    </row>
    <row r="9717" spans="1:15" x14ac:dyDescent="0.2">
      <c r="A9717" s="1" t="s">
        <v>719</v>
      </c>
      <c r="B9717" s="1">
        <v>46055</v>
      </c>
      <c r="C9717" t="s">
        <v>661</v>
      </c>
      <c r="D9717" t="s">
        <v>662</v>
      </c>
      <c r="F9717" t="s">
        <v>477</v>
      </c>
      <c r="G9717" t="s">
        <v>17</v>
      </c>
      <c r="H9717" s="2">
        <v>28638011.850000001</v>
      </c>
      <c r="I9717">
        <v>10.96</v>
      </c>
      <c r="J9717" s="2">
        <v>28638011.850000001</v>
      </c>
      <c r="K9717" s="2">
        <v>447453</v>
      </c>
      <c r="L9717">
        <v>64</v>
      </c>
      <c r="M9717" t="s">
        <v>363</v>
      </c>
      <c r="N9717" t="s">
        <v>383</v>
      </c>
      <c r="O9717" t="s">
        <v>384</v>
      </c>
    </row>
    <row r="9718" spans="1:15" x14ac:dyDescent="0.2">
      <c r="A9718" s="1" t="s">
        <v>719</v>
      </c>
      <c r="B9718" s="1">
        <v>46055</v>
      </c>
      <c r="C9718" t="s">
        <v>663</v>
      </c>
      <c r="D9718" t="s">
        <v>664</v>
      </c>
      <c r="F9718" t="s">
        <v>477</v>
      </c>
      <c r="G9718" t="s">
        <v>17</v>
      </c>
      <c r="H9718" s="2">
        <v>11214313.82</v>
      </c>
      <c r="I9718">
        <v>4.29</v>
      </c>
      <c r="J9718" s="2">
        <v>11214313.82</v>
      </c>
      <c r="K9718" s="2">
        <v>681450</v>
      </c>
      <c r="L9718">
        <v>16.46</v>
      </c>
      <c r="M9718" t="s">
        <v>154</v>
      </c>
      <c r="N9718" t="s">
        <v>396</v>
      </c>
      <c r="O9718" t="s">
        <v>152</v>
      </c>
    </row>
    <row r="9719" spans="1:15" x14ac:dyDescent="0.2">
      <c r="A9719" s="1" t="s">
        <v>719</v>
      </c>
      <c r="B9719" s="1">
        <v>46055</v>
      </c>
      <c r="C9719" t="s">
        <v>667</v>
      </c>
      <c r="D9719" t="s">
        <v>668</v>
      </c>
      <c r="F9719" t="s">
        <v>477</v>
      </c>
      <c r="G9719" t="s">
        <v>17</v>
      </c>
      <c r="H9719" s="2">
        <v>9277599.0399999991</v>
      </c>
      <c r="I9719">
        <v>3.55</v>
      </c>
      <c r="J9719" s="2">
        <v>9277599.0399999991</v>
      </c>
      <c r="K9719" s="2">
        <v>1588120</v>
      </c>
      <c r="L9719">
        <v>5.84</v>
      </c>
      <c r="M9719" t="s">
        <v>669</v>
      </c>
      <c r="N9719" t="s">
        <v>670</v>
      </c>
      <c r="O9719" t="s">
        <v>671</v>
      </c>
    </row>
    <row r="9720" spans="1:15" x14ac:dyDescent="0.2">
      <c r="A9720" s="1" t="s">
        <v>719</v>
      </c>
      <c r="B9720" s="1">
        <v>46055</v>
      </c>
      <c r="C9720" t="s">
        <v>665</v>
      </c>
      <c r="D9720" t="s">
        <v>666</v>
      </c>
      <c r="F9720" t="s">
        <v>477</v>
      </c>
      <c r="G9720" t="s">
        <v>17</v>
      </c>
      <c r="H9720" s="2">
        <v>7756039</v>
      </c>
      <c r="I9720">
        <v>2.97</v>
      </c>
      <c r="J9720" s="2">
        <v>7756039</v>
      </c>
      <c r="K9720" s="2">
        <v>24467</v>
      </c>
      <c r="L9720">
        <v>317</v>
      </c>
      <c r="M9720" t="s">
        <v>441</v>
      </c>
      <c r="N9720" t="s">
        <v>442</v>
      </c>
      <c r="O9720" t="s">
        <v>40</v>
      </c>
    </row>
    <row r="9721" spans="1:15" x14ac:dyDescent="0.2">
      <c r="A9721" s="1" t="s">
        <v>719</v>
      </c>
      <c r="B9721" s="1">
        <v>46055</v>
      </c>
      <c r="C9721" t="s">
        <v>676</v>
      </c>
      <c r="D9721" t="s">
        <v>677</v>
      </c>
      <c r="F9721" t="s">
        <v>477</v>
      </c>
      <c r="G9721" t="s">
        <v>17</v>
      </c>
      <c r="H9721" s="2">
        <v>6438307.7999999998</v>
      </c>
      <c r="I9721">
        <v>2.46</v>
      </c>
      <c r="J9721" s="2">
        <v>6438307.7999999998</v>
      </c>
      <c r="K9721" s="2">
        <v>81087</v>
      </c>
      <c r="L9721">
        <v>79.400000000000006</v>
      </c>
      <c r="M9721" t="s">
        <v>649</v>
      </c>
      <c r="N9721" t="s">
        <v>650</v>
      </c>
      <c r="O9721" t="s">
        <v>40</v>
      </c>
    </row>
    <row r="9722" spans="1:15" x14ac:dyDescent="0.2">
      <c r="A9722" s="1" t="s">
        <v>719</v>
      </c>
      <c r="B9722" s="1">
        <v>46055</v>
      </c>
      <c r="C9722" t="s">
        <v>672</v>
      </c>
      <c r="D9722" t="s">
        <v>673</v>
      </c>
      <c r="F9722" t="s">
        <v>477</v>
      </c>
      <c r="G9722" t="s">
        <v>17</v>
      </c>
      <c r="H9722" s="2">
        <v>6203344.2000000002</v>
      </c>
      <c r="I9722">
        <v>2.37</v>
      </c>
      <c r="J9722" s="2">
        <v>6203344.2000000002</v>
      </c>
      <c r="K9722" s="2">
        <v>32009</v>
      </c>
      <c r="L9722">
        <v>193.8</v>
      </c>
      <c r="M9722" t="s">
        <v>441</v>
      </c>
      <c r="N9722" t="s">
        <v>442</v>
      </c>
      <c r="O9722" t="s">
        <v>40</v>
      </c>
    </row>
    <row r="9723" spans="1:15" x14ac:dyDescent="0.2">
      <c r="A9723" s="1" t="s">
        <v>719</v>
      </c>
      <c r="B9723" s="1">
        <v>46055</v>
      </c>
      <c r="C9723" t="s">
        <v>674</v>
      </c>
      <c r="D9723" t="s">
        <v>675</v>
      </c>
      <c r="F9723" t="s">
        <v>477</v>
      </c>
      <c r="G9723" t="s">
        <v>17</v>
      </c>
      <c r="H9723" s="2">
        <v>6156720.5999999996</v>
      </c>
      <c r="I9723">
        <v>2.36</v>
      </c>
      <c r="J9723" s="2">
        <v>6156720.5999999996</v>
      </c>
      <c r="K9723" s="2">
        <v>20373</v>
      </c>
      <c r="L9723">
        <v>302.2</v>
      </c>
      <c r="M9723" t="s">
        <v>441</v>
      </c>
      <c r="N9723" t="s">
        <v>442</v>
      </c>
      <c r="O9723" t="s">
        <v>40</v>
      </c>
    </row>
    <row r="9724" spans="1:15" x14ac:dyDescent="0.2">
      <c r="A9724" s="1" t="s">
        <v>719</v>
      </c>
      <c r="B9724" s="1">
        <v>46055</v>
      </c>
      <c r="C9724" t="s">
        <v>678</v>
      </c>
      <c r="D9724" t="s">
        <v>679</v>
      </c>
      <c r="F9724" t="s">
        <v>477</v>
      </c>
      <c r="G9724" t="s">
        <v>17</v>
      </c>
      <c r="H9724" s="2">
        <v>5293946.0999999996</v>
      </c>
      <c r="I9724">
        <v>2.0299999999999998</v>
      </c>
      <c r="J9724" s="2">
        <v>5293946.0999999996</v>
      </c>
      <c r="K9724" s="2">
        <v>101126</v>
      </c>
      <c r="L9724">
        <v>52.35</v>
      </c>
      <c r="M9724" t="s">
        <v>649</v>
      </c>
      <c r="N9724" t="s">
        <v>650</v>
      </c>
      <c r="O9724" t="s">
        <v>40</v>
      </c>
    </row>
    <row r="9725" spans="1:15" x14ac:dyDescent="0.2">
      <c r="A9725" s="1" t="s">
        <v>719</v>
      </c>
      <c r="B9725" s="1">
        <v>46055</v>
      </c>
      <c r="C9725" t="s">
        <v>680</v>
      </c>
      <c r="D9725" t="s">
        <v>681</v>
      </c>
      <c r="F9725" t="s">
        <v>477</v>
      </c>
      <c r="G9725" t="s">
        <v>17</v>
      </c>
      <c r="H9725" s="2">
        <v>3672749.17</v>
      </c>
      <c r="I9725">
        <v>1.41</v>
      </c>
      <c r="J9725" s="2">
        <v>3672749.17</v>
      </c>
      <c r="K9725" s="2">
        <v>643854</v>
      </c>
      <c r="L9725">
        <v>5.7</v>
      </c>
      <c r="M9725" t="s">
        <v>154</v>
      </c>
      <c r="N9725" t="s">
        <v>396</v>
      </c>
      <c r="O9725" t="s">
        <v>152</v>
      </c>
    </row>
    <row r="9726" spans="1:15" x14ac:dyDescent="0.2">
      <c r="A9726" s="1" t="s">
        <v>719</v>
      </c>
      <c r="B9726" s="1">
        <v>46055</v>
      </c>
      <c r="C9726" t="s">
        <v>682</v>
      </c>
      <c r="D9726" t="s">
        <v>683</v>
      </c>
      <c r="F9726" t="s">
        <v>477</v>
      </c>
      <c r="G9726" t="s">
        <v>17</v>
      </c>
      <c r="H9726" s="2">
        <v>3570244.53</v>
      </c>
      <c r="I9726">
        <v>1.37</v>
      </c>
      <c r="J9726" s="2">
        <v>3570244.53</v>
      </c>
      <c r="K9726" s="2">
        <v>124044</v>
      </c>
      <c r="L9726">
        <v>28.78</v>
      </c>
      <c r="M9726" t="s">
        <v>502</v>
      </c>
      <c r="N9726" t="s">
        <v>684</v>
      </c>
      <c r="O9726" t="s">
        <v>500</v>
      </c>
    </row>
    <row r="9727" spans="1:15" x14ac:dyDescent="0.2">
      <c r="A9727" s="1" t="s">
        <v>719</v>
      </c>
      <c r="B9727" s="1">
        <v>46055</v>
      </c>
      <c r="C9727" t="s">
        <v>685</v>
      </c>
      <c r="D9727" t="s">
        <v>686</v>
      </c>
      <c r="F9727" t="s">
        <v>477</v>
      </c>
      <c r="G9727" t="s">
        <v>17</v>
      </c>
      <c r="H9727" s="2">
        <v>2124042.7599999998</v>
      </c>
      <c r="I9727">
        <v>0.81</v>
      </c>
      <c r="J9727" s="2">
        <v>2124042.7599999998</v>
      </c>
      <c r="K9727" s="2">
        <v>366857</v>
      </c>
      <c r="L9727">
        <v>5.79</v>
      </c>
      <c r="M9727" t="s">
        <v>154</v>
      </c>
      <c r="N9727" t="s">
        <v>396</v>
      </c>
      <c r="O9727" t="s">
        <v>152</v>
      </c>
    </row>
    <row r="9728" spans="1:15" x14ac:dyDescent="0.2">
      <c r="A9728" s="1" t="s">
        <v>719</v>
      </c>
      <c r="B9728" s="1">
        <v>46055</v>
      </c>
      <c r="C9728" t="s">
        <v>687</v>
      </c>
      <c r="D9728" t="s">
        <v>688</v>
      </c>
      <c r="F9728" t="s">
        <v>477</v>
      </c>
      <c r="G9728" t="s">
        <v>17</v>
      </c>
      <c r="H9728" s="2">
        <v>727193.31</v>
      </c>
      <c r="I9728">
        <v>0.28000000000000003</v>
      </c>
      <c r="J9728" s="2">
        <v>727193.31</v>
      </c>
      <c r="K9728" s="2">
        <v>60828</v>
      </c>
      <c r="L9728">
        <v>11.95</v>
      </c>
      <c r="M9728" t="s">
        <v>363</v>
      </c>
      <c r="N9728" t="s">
        <v>383</v>
      </c>
      <c r="O9728" t="s">
        <v>384</v>
      </c>
    </row>
    <row r="9729" spans="1:15" x14ac:dyDescent="0.2">
      <c r="A9729" s="1" t="s">
        <v>719</v>
      </c>
      <c r="B9729" s="1">
        <v>46055</v>
      </c>
      <c r="C9729" t="s">
        <v>689</v>
      </c>
      <c r="D9729" t="s">
        <v>690</v>
      </c>
      <c r="F9729" t="s">
        <v>477</v>
      </c>
      <c r="G9729" t="s">
        <v>17</v>
      </c>
      <c r="H9729" s="2">
        <v>661434.15</v>
      </c>
      <c r="I9729">
        <v>0.25</v>
      </c>
      <c r="J9729" s="2">
        <v>661434.15</v>
      </c>
      <c r="K9729" s="2">
        <v>50650</v>
      </c>
      <c r="L9729">
        <v>13.06</v>
      </c>
      <c r="M9729" t="s">
        <v>154</v>
      </c>
      <c r="N9729" t="s">
        <v>396</v>
      </c>
      <c r="O9729" t="s">
        <v>152</v>
      </c>
    </row>
    <row r="9730" spans="1:15" x14ac:dyDescent="0.2">
      <c r="A9730" s="1" t="s">
        <v>719</v>
      </c>
      <c r="B9730" s="1">
        <v>46055</v>
      </c>
      <c r="C9730" t="s">
        <v>691</v>
      </c>
      <c r="D9730" t="s">
        <v>692</v>
      </c>
      <c r="F9730" t="s">
        <v>477</v>
      </c>
      <c r="G9730" t="s">
        <v>17</v>
      </c>
      <c r="H9730" s="2">
        <v>619912.15</v>
      </c>
      <c r="I9730">
        <v>0.24</v>
      </c>
      <c r="J9730" s="2">
        <v>619912.15</v>
      </c>
      <c r="K9730" s="2">
        <v>18242</v>
      </c>
      <c r="L9730">
        <v>33.979999999999997</v>
      </c>
      <c r="M9730" t="s">
        <v>693</v>
      </c>
      <c r="N9730" t="s">
        <v>694</v>
      </c>
      <c r="O9730" t="s">
        <v>695</v>
      </c>
    </row>
    <row r="9731" spans="1:15" x14ac:dyDescent="0.2">
      <c r="A9731" s="1" t="s">
        <v>719</v>
      </c>
      <c r="B9731" s="1">
        <v>46055</v>
      </c>
      <c r="C9731" t="s">
        <v>696</v>
      </c>
      <c r="D9731" t="s">
        <v>697</v>
      </c>
      <c r="F9731" t="s">
        <v>477</v>
      </c>
      <c r="G9731" t="s">
        <v>17</v>
      </c>
      <c r="H9731" s="2">
        <v>532086.01</v>
      </c>
      <c r="I9731">
        <v>0.2</v>
      </c>
      <c r="J9731" s="2">
        <v>532086.01</v>
      </c>
      <c r="K9731" s="2">
        <v>18184</v>
      </c>
      <c r="L9731">
        <v>29.26</v>
      </c>
      <c r="M9731" t="s">
        <v>154</v>
      </c>
      <c r="N9731" t="s">
        <v>396</v>
      </c>
      <c r="O9731" t="s">
        <v>152</v>
      </c>
    </row>
    <row r="9732" spans="1:15" x14ac:dyDescent="0.2">
      <c r="A9732" s="1" t="s">
        <v>719</v>
      </c>
      <c r="B9732" s="1">
        <v>46055</v>
      </c>
      <c r="C9732" t="s">
        <v>698</v>
      </c>
      <c r="D9732" t="s">
        <v>699</v>
      </c>
      <c r="F9732" t="s">
        <v>477</v>
      </c>
      <c r="G9732" t="s">
        <v>17</v>
      </c>
      <c r="H9732" s="2">
        <v>485152.59</v>
      </c>
      <c r="I9732">
        <v>0.19</v>
      </c>
      <c r="J9732" s="2">
        <v>485152.59</v>
      </c>
      <c r="K9732" s="2">
        <v>67580</v>
      </c>
      <c r="L9732">
        <v>7.18</v>
      </c>
      <c r="M9732" t="s">
        <v>154</v>
      </c>
      <c r="N9732" t="s">
        <v>396</v>
      </c>
      <c r="O9732" t="s">
        <v>152</v>
      </c>
    </row>
    <row r="9733" spans="1:15" x14ac:dyDescent="0.2">
      <c r="A9733" s="1" t="s">
        <v>719</v>
      </c>
      <c r="B9733" s="1">
        <v>46055</v>
      </c>
      <c r="C9733" t="s">
        <v>526</v>
      </c>
      <c r="D9733" t="s">
        <v>700</v>
      </c>
      <c r="F9733" t="s">
        <v>16</v>
      </c>
      <c r="G9733" t="s">
        <v>17</v>
      </c>
      <c r="H9733" s="2">
        <v>265146.40000000002</v>
      </c>
      <c r="I9733">
        <v>0.1</v>
      </c>
      <c r="J9733" s="2">
        <v>265146.40000000002</v>
      </c>
      <c r="K9733" s="2">
        <v>4892</v>
      </c>
      <c r="L9733">
        <v>54.2</v>
      </c>
      <c r="M9733" t="s">
        <v>701</v>
      </c>
      <c r="N9733" t="s">
        <v>702</v>
      </c>
      <c r="O9733" t="s">
        <v>40</v>
      </c>
    </row>
    <row r="9734" spans="1:15" x14ac:dyDescent="0.2">
      <c r="A9734" s="1" t="s">
        <v>719</v>
      </c>
      <c r="B9734" s="1">
        <v>46055</v>
      </c>
      <c r="C9734" t="s">
        <v>40</v>
      </c>
      <c r="D9734" t="s">
        <v>125</v>
      </c>
      <c r="F9734" t="s">
        <v>106</v>
      </c>
      <c r="G9734" t="s">
        <v>107</v>
      </c>
      <c r="H9734" s="2">
        <v>244152.46</v>
      </c>
      <c r="I9734">
        <v>0.09</v>
      </c>
      <c r="J9734" s="2">
        <v>244152.46</v>
      </c>
      <c r="K9734" s="2">
        <v>244152</v>
      </c>
      <c r="L9734">
        <v>100</v>
      </c>
      <c r="M9734" t="s">
        <v>126</v>
      </c>
      <c r="N9734" t="s">
        <v>108</v>
      </c>
      <c r="O9734" t="s">
        <v>40</v>
      </c>
    </row>
    <row r="9735" spans="1:15" x14ac:dyDescent="0.2">
      <c r="A9735" s="1" t="s">
        <v>719</v>
      </c>
      <c r="B9735" s="1">
        <v>46055</v>
      </c>
      <c r="C9735" t="s">
        <v>703</v>
      </c>
      <c r="D9735" t="s">
        <v>704</v>
      </c>
      <c r="F9735" t="s">
        <v>477</v>
      </c>
      <c r="G9735" t="s">
        <v>17</v>
      </c>
      <c r="H9735" s="2">
        <v>177020.44</v>
      </c>
      <c r="I9735">
        <v>7.0000000000000007E-2</v>
      </c>
      <c r="J9735" s="2">
        <v>177020.44</v>
      </c>
      <c r="K9735" s="2">
        <v>8885</v>
      </c>
      <c r="L9735">
        <v>19.920000000000002</v>
      </c>
      <c r="M9735" t="s">
        <v>154</v>
      </c>
      <c r="N9735" t="s">
        <v>396</v>
      </c>
      <c r="O9735" t="s">
        <v>152</v>
      </c>
    </row>
    <row r="9736" spans="1:15" x14ac:dyDescent="0.2">
      <c r="A9736" s="1" t="s">
        <v>719</v>
      </c>
      <c r="B9736" s="1">
        <v>46055</v>
      </c>
      <c r="C9736" t="s">
        <v>152</v>
      </c>
      <c r="D9736" t="s">
        <v>153</v>
      </c>
      <c r="F9736" t="s">
        <v>106</v>
      </c>
      <c r="G9736" t="s">
        <v>107</v>
      </c>
      <c r="H9736" s="2">
        <v>96683.62</v>
      </c>
      <c r="I9736">
        <v>0.04</v>
      </c>
      <c r="J9736" s="2">
        <v>96683.62</v>
      </c>
      <c r="K9736" s="2">
        <v>83661</v>
      </c>
      <c r="L9736">
        <v>115.57</v>
      </c>
      <c r="M9736" t="s">
        <v>154</v>
      </c>
      <c r="N9736" t="s">
        <v>108</v>
      </c>
      <c r="O9736" t="s">
        <v>152</v>
      </c>
    </row>
    <row r="9737" spans="1:15" x14ac:dyDescent="0.2">
      <c r="A9737" s="1" t="s">
        <v>719</v>
      </c>
      <c r="B9737" s="1">
        <v>46055</v>
      </c>
      <c r="C9737" t="s">
        <v>707</v>
      </c>
      <c r="D9737" t="s">
        <v>708</v>
      </c>
      <c r="F9737" t="s">
        <v>16</v>
      </c>
      <c r="G9737" t="s">
        <v>17</v>
      </c>
      <c r="H9737" s="2">
        <v>86071.87</v>
      </c>
      <c r="I9737">
        <v>0.03</v>
      </c>
      <c r="J9737" s="2">
        <v>86071.87</v>
      </c>
      <c r="K9737" s="2">
        <v>11879</v>
      </c>
      <c r="L9737">
        <v>7.25</v>
      </c>
      <c r="M9737" t="s">
        <v>502</v>
      </c>
      <c r="N9737" t="s">
        <v>684</v>
      </c>
      <c r="O9737" t="s">
        <v>500</v>
      </c>
    </row>
    <row r="9738" spans="1:15" x14ac:dyDescent="0.2">
      <c r="A9738" s="1" t="s">
        <v>719</v>
      </c>
      <c r="B9738" s="1">
        <v>46055</v>
      </c>
      <c r="C9738" t="s">
        <v>705</v>
      </c>
      <c r="D9738" t="s">
        <v>706</v>
      </c>
      <c r="F9738" t="s">
        <v>477</v>
      </c>
      <c r="G9738" t="s">
        <v>17</v>
      </c>
      <c r="H9738" s="2">
        <v>82723.34</v>
      </c>
      <c r="I9738">
        <v>0.03</v>
      </c>
      <c r="J9738" s="2">
        <v>82723.34</v>
      </c>
      <c r="K9738" s="2">
        <v>5206</v>
      </c>
      <c r="L9738">
        <v>15.89</v>
      </c>
      <c r="M9738" t="s">
        <v>659</v>
      </c>
      <c r="N9738" t="s">
        <v>660</v>
      </c>
      <c r="O9738" t="s">
        <v>40</v>
      </c>
    </row>
    <row r="9739" spans="1:15" x14ac:dyDescent="0.2">
      <c r="A9739" s="1" t="s">
        <v>719</v>
      </c>
      <c r="B9739" s="1">
        <v>46055</v>
      </c>
      <c r="C9739" t="s">
        <v>384</v>
      </c>
      <c r="D9739" t="s">
        <v>493</v>
      </c>
      <c r="F9739" t="s">
        <v>106</v>
      </c>
      <c r="G9739" t="s">
        <v>107</v>
      </c>
      <c r="H9739" s="2">
        <v>37536.07</v>
      </c>
      <c r="I9739">
        <v>0.01</v>
      </c>
      <c r="J9739" s="2">
        <v>37536.07</v>
      </c>
      <c r="K9739" s="2">
        <v>396871</v>
      </c>
      <c r="L9739">
        <v>9.4600000000000009</v>
      </c>
      <c r="M9739" t="s">
        <v>363</v>
      </c>
      <c r="N9739" t="s">
        <v>108</v>
      </c>
      <c r="O9739" t="s">
        <v>384</v>
      </c>
    </row>
    <row r="9740" spans="1:15" x14ac:dyDescent="0.2">
      <c r="A9740" s="1" t="s">
        <v>719</v>
      </c>
      <c r="B9740" s="1">
        <v>46055</v>
      </c>
      <c r="C9740" t="s">
        <v>711</v>
      </c>
      <c r="D9740" t="s">
        <v>712</v>
      </c>
      <c r="F9740" t="s">
        <v>477</v>
      </c>
      <c r="G9740" t="s">
        <v>17</v>
      </c>
      <c r="H9740" s="2">
        <v>24501.919999999998</v>
      </c>
      <c r="I9740">
        <v>0.01</v>
      </c>
      <c r="J9740" s="2">
        <v>24501.919999999998</v>
      </c>
      <c r="K9740" s="2">
        <v>2923</v>
      </c>
      <c r="L9740">
        <v>8.3800000000000008</v>
      </c>
      <c r="M9740" t="s">
        <v>669</v>
      </c>
      <c r="N9740" t="s">
        <v>670</v>
      </c>
      <c r="O9740" t="s">
        <v>671</v>
      </c>
    </row>
    <row r="9741" spans="1:15" x14ac:dyDescent="0.2">
      <c r="A9741" s="1" t="s">
        <v>719</v>
      </c>
      <c r="B9741" s="1">
        <v>46055</v>
      </c>
      <c r="C9741" t="s">
        <v>709</v>
      </c>
      <c r="D9741" t="s">
        <v>710</v>
      </c>
      <c r="F9741" t="s">
        <v>106</v>
      </c>
      <c r="G9741" t="s">
        <v>117</v>
      </c>
      <c r="H9741" s="2">
        <v>24000</v>
      </c>
      <c r="I9741">
        <v>0.01</v>
      </c>
      <c r="J9741" s="2">
        <v>24000</v>
      </c>
      <c r="K9741" s="2">
        <v>24000</v>
      </c>
      <c r="L9741">
        <v>100</v>
      </c>
      <c r="M9741" t="s">
        <v>18</v>
      </c>
      <c r="N9741" t="s">
        <v>108</v>
      </c>
      <c r="O9741" t="s">
        <v>40</v>
      </c>
    </row>
    <row r="9742" spans="1:15" x14ac:dyDescent="0.2">
      <c r="A9742" s="1" t="s">
        <v>719</v>
      </c>
      <c r="B9742" s="1">
        <v>46055</v>
      </c>
      <c r="C9742" t="s">
        <v>500</v>
      </c>
      <c r="D9742" t="s">
        <v>501</v>
      </c>
      <c r="F9742" t="s">
        <v>106</v>
      </c>
      <c r="G9742" t="s">
        <v>107</v>
      </c>
      <c r="H9742" s="2">
        <v>15250.57</v>
      </c>
      <c r="I9742">
        <v>0.01</v>
      </c>
      <c r="J9742" s="2">
        <v>15250.57</v>
      </c>
      <c r="K9742" s="2">
        <v>174696</v>
      </c>
      <c r="L9742">
        <v>8.73</v>
      </c>
      <c r="M9742" t="s">
        <v>502</v>
      </c>
      <c r="N9742" t="s">
        <v>108</v>
      </c>
      <c r="O9742" t="s">
        <v>500</v>
      </c>
    </row>
    <row r="9743" spans="1:15" x14ac:dyDescent="0.2">
      <c r="A9743" s="1" t="s">
        <v>719</v>
      </c>
      <c r="B9743" s="1">
        <v>46055</v>
      </c>
      <c r="C9743" t="s">
        <v>671</v>
      </c>
      <c r="D9743" t="s">
        <v>713</v>
      </c>
      <c r="F9743" t="s">
        <v>106</v>
      </c>
      <c r="G9743" t="s">
        <v>107</v>
      </c>
      <c r="H9743" s="2">
        <v>8040.03</v>
      </c>
      <c r="I9743">
        <v>0</v>
      </c>
      <c r="J9743" s="2">
        <v>8040.03</v>
      </c>
      <c r="K9743" s="2">
        <v>412195</v>
      </c>
      <c r="L9743">
        <v>1.95</v>
      </c>
      <c r="M9743" t="s">
        <v>669</v>
      </c>
      <c r="N9743" t="s">
        <v>108</v>
      </c>
      <c r="O9743" t="s">
        <v>671</v>
      </c>
    </row>
    <row r="9744" spans="1:15" x14ac:dyDescent="0.2">
      <c r="A9744" s="1" t="s">
        <v>719</v>
      </c>
      <c r="B9744" s="1">
        <v>46055</v>
      </c>
      <c r="C9744" t="s">
        <v>695</v>
      </c>
      <c r="D9744" t="s">
        <v>714</v>
      </c>
      <c r="F9744" t="s">
        <v>106</v>
      </c>
      <c r="G9744" t="s">
        <v>107</v>
      </c>
      <c r="H9744" s="2">
        <v>2558.6799999999998</v>
      </c>
      <c r="I9744">
        <v>0</v>
      </c>
      <c r="J9744" s="2">
        <v>2558.6799999999998</v>
      </c>
      <c r="K9744" s="2">
        <v>62192</v>
      </c>
      <c r="L9744">
        <v>4.1100000000000003</v>
      </c>
      <c r="M9744" t="s">
        <v>693</v>
      </c>
      <c r="N9744" t="s">
        <v>108</v>
      </c>
      <c r="O9744" t="s">
        <v>695</v>
      </c>
    </row>
    <row r="9745" spans="1:15" x14ac:dyDescent="0.2">
      <c r="A9745" s="1" t="s">
        <v>719</v>
      </c>
      <c r="B9745" s="1">
        <v>46055</v>
      </c>
      <c r="C9745" t="s">
        <v>152</v>
      </c>
      <c r="D9745" t="s">
        <v>717</v>
      </c>
      <c r="F9745" t="s">
        <v>106</v>
      </c>
      <c r="G9745" t="s">
        <v>174</v>
      </c>
      <c r="H9745">
        <v>0.28999999999999998</v>
      </c>
      <c r="I9745">
        <v>0</v>
      </c>
      <c r="J9745">
        <v>0.28999999999999998</v>
      </c>
      <c r="K9745" s="2">
        <v>-62954</v>
      </c>
      <c r="L9745">
        <v>1</v>
      </c>
      <c r="M9745" t="s">
        <v>126</v>
      </c>
      <c r="N9745" t="s">
        <v>108</v>
      </c>
      <c r="O9745" t="s">
        <v>40</v>
      </c>
    </row>
    <row r="9746" spans="1:15" x14ac:dyDescent="0.2">
      <c r="A9746" s="1" t="s">
        <v>719</v>
      </c>
      <c r="B9746" s="1">
        <v>46055</v>
      </c>
      <c r="C9746" t="s">
        <v>729</v>
      </c>
      <c r="D9746" t="s">
        <v>730</v>
      </c>
      <c r="F9746" t="s">
        <v>106</v>
      </c>
      <c r="G9746" t="s">
        <v>132</v>
      </c>
      <c r="H9746">
        <v>0</v>
      </c>
      <c r="I9746">
        <v>0</v>
      </c>
      <c r="J9746" s="2">
        <v>285350</v>
      </c>
      <c r="K9746">
        <v>5</v>
      </c>
      <c r="L9746" s="2">
        <v>1141.4000000000001</v>
      </c>
      <c r="M9746" t="s">
        <v>126</v>
      </c>
      <c r="N9746" t="s">
        <v>627</v>
      </c>
      <c r="O9746" t="s">
        <v>40</v>
      </c>
    </row>
    <row r="9747" spans="1:15" x14ac:dyDescent="0.2">
      <c r="A9747" s="1" t="s">
        <v>719</v>
      </c>
      <c r="B9747" s="1">
        <v>46052</v>
      </c>
      <c r="C9747" t="s">
        <v>651</v>
      </c>
      <c r="D9747" t="s">
        <v>652</v>
      </c>
      <c r="F9747" t="s">
        <v>477</v>
      </c>
      <c r="G9747" t="s">
        <v>17</v>
      </c>
      <c r="H9747" s="2">
        <v>35736292.439999998</v>
      </c>
      <c r="I9747">
        <v>13.53</v>
      </c>
      <c r="J9747" s="2">
        <v>35736292.439999998</v>
      </c>
      <c r="K9747" s="2">
        <v>1569453</v>
      </c>
      <c r="L9747">
        <v>22.77</v>
      </c>
      <c r="M9747" t="s">
        <v>154</v>
      </c>
      <c r="N9747" t="s">
        <v>396</v>
      </c>
      <c r="O9747" t="s">
        <v>152</v>
      </c>
    </row>
    <row r="9748" spans="1:15" x14ac:dyDescent="0.2">
      <c r="A9748" s="1" t="s">
        <v>719</v>
      </c>
      <c r="B9748" s="1">
        <v>46052</v>
      </c>
      <c r="C9748" t="s">
        <v>647</v>
      </c>
      <c r="D9748" t="s">
        <v>648</v>
      </c>
      <c r="F9748" t="s">
        <v>477</v>
      </c>
      <c r="G9748" t="s">
        <v>17</v>
      </c>
      <c r="H9748" s="2">
        <v>35394842</v>
      </c>
      <c r="I9748">
        <v>13.4</v>
      </c>
      <c r="J9748" s="2">
        <v>35394842</v>
      </c>
      <c r="K9748" s="2">
        <v>19868</v>
      </c>
      <c r="L9748" s="2">
        <v>1781.5</v>
      </c>
      <c r="M9748" t="s">
        <v>649</v>
      </c>
      <c r="N9748" t="s">
        <v>650</v>
      </c>
      <c r="O9748" t="s">
        <v>40</v>
      </c>
    </row>
    <row r="9749" spans="1:15" x14ac:dyDescent="0.2">
      <c r="A9749" s="1" t="s">
        <v>719</v>
      </c>
      <c r="B9749" s="1">
        <v>46052</v>
      </c>
      <c r="C9749" t="s">
        <v>653</v>
      </c>
      <c r="D9749" t="s">
        <v>654</v>
      </c>
      <c r="F9749" t="s">
        <v>477</v>
      </c>
      <c r="G9749" t="s">
        <v>17</v>
      </c>
      <c r="H9749" s="2">
        <v>33253120</v>
      </c>
      <c r="I9749">
        <v>12.59</v>
      </c>
      <c r="J9749" s="2">
        <v>33253120</v>
      </c>
      <c r="K9749" s="2">
        <v>129895</v>
      </c>
      <c r="L9749">
        <v>256</v>
      </c>
      <c r="M9749" t="s">
        <v>441</v>
      </c>
      <c r="N9749" t="s">
        <v>442</v>
      </c>
      <c r="O9749" t="s">
        <v>40</v>
      </c>
    </row>
    <row r="9750" spans="1:15" x14ac:dyDescent="0.2">
      <c r="A9750" s="1" t="s">
        <v>719</v>
      </c>
      <c r="B9750" s="1">
        <v>46052</v>
      </c>
      <c r="C9750" t="s">
        <v>655</v>
      </c>
      <c r="D9750" t="s">
        <v>656</v>
      </c>
      <c r="F9750" t="s">
        <v>477</v>
      </c>
      <c r="G9750" t="s">
        <v>17</v>
      </c>
      <c r="H9750" s="2">
        <v>33202006.760000002</v>
      </c>
      <c r="I9750">
        <v>12.57</v>
      </c>
      <c r="J9750" s="2">
        <v>33202006.760000002</v>
      </c>
      <c r="K9750" s="2">
        <v>2376874</v>
      </c>
      <c r="L9750">
        <v>13.97</v>
      </c>
      <c r="M9750" t="s">
        <v>154</v>
      </c>
      <c r="N9750" t="s">
        <v>396</v>
      </c>
      <c r="O9750" t="s">
        <v>152</v>
      </c>
    </row>
    <row r="9751" spans="1:15" x14ac:dyDescent="0.2">
      <c r="A9751" s="1" t="s">
        <v>719</v>
      </c>
      <c r="B9751" s="1">
        <v>46052</v>
      </c>
      <c r="C9751" t="s">
        <v>657</v>
      </c>
      <c r="D9751" t="s">
        <v>658</v>
      </c>
      <c r="F9751" t="s">
        <v>477</v>
      </c>
      <c r="G9751" t="s">
        <v>17</v>
      </c>
      <c r="H9751" s="2">
        <v>30605130.399999999</v>
      </c>
      <c r="I9751">
        <v>11.58</v>
      </c>
      <c r="J9751" s="2">
        <v>30605130.399999999</v>
      </c>
      <c r="K9751" s="2">
        <v>543608</v>
      </c>
      <c r="L9751">
        <v>56.3</v>
      </c>
      <c r="M9751" t="s">
        <v>659</v>
      </c>
      <c r="N9751" t="s">
        <v>660</v>
      </c>
      <c r="O9751" t="s">
        <v>40</v>
      </c>
    </row>
    <row r="9752" spans="1:15" x14ac:dyDescent="0.2">
      <c r="A9752" s="1" t="s">
        <v>719</v>
      </c>
      <c r="B9752" s="1">
        <v>46052</v>
      </c>
      <c r="C9752" t="s">
        <v>661</v>
      </c>
      <c r="D9752" t="s">
        <v>662</v>
      </c>
      <c r="F9752" t="s">
        <v>477</v>
      </c>
      <c r="G9752" t="s">
        <v>17</v>
      </c>
      <c r="H9752" s="2">
        <v>29457490.41</v>
      </c>
      <c r="I9752">
        <v>11.15</v>
      </c>
      <c r="J9752" s="2">
        <v>29457490.41</v>
      </c>
      <c r="K9752" s="2">
        <v>447453</v>
      </c>
      <c r="L9752">
        <v>65.83</v>
      </c>
      <c r="M9752" t="s">
        <v>363</v>
      </c>
      <c r="N9752" t="s">
        <v>383</v>
      </c>
      <c r="O9752" t="s">
        <v>384</v>
      </c>
    </row>
    <row r="9753" spans="1:15" x14ac:dyDescent="0.2">
      <c r="A9753" s="1" t="s">
        <v>719</v>
      </c>
      <c r="B9753" s="1">
        <v>46052</v>
      </c>
      <c r="C9753" t="s">
        <v>663</v>
      </c>
      <c r="D9753" t="s">
        <v>664</v>
      </c>
      <c r="F9753" t="s">
        <v>477</v>
      </c>
      <c r="G9753" t="s">
        <v>17</v>
      </c>
      <c r="H9753" s="2">
        <v>11279761.77</v>
      </c>
      <c r="I9753">
        <v>4.2699999999999996</v>
      </c>
      <c r="J9753" s="2">
        <v>11279761.77</v>
      </c>
      <c r="K9753" s="2">
        <v>681450</v>
      </c>
      <c r="L9753">
        <v>16.55</v>
      </c>
      <c r="M9753" t="s">
        <v>154</v>
      </c>
      <c r="N9753" t="s">
        <v>396</v>
      </c>
      <c r="O9753" t="s">
        <v>152</v>
      </c>
    </row>
    <row r="9754" spans="1:15" x14ac:dyDescent="0.2">
      <c r="A9754" s="1" t="s">
        <v>719</v>
      </c>
      <c r="B9754" s="1">
        <v>46052</v>
      </c>
      <c r="C9754" t="s">
        <v>667</v>
      </c>
      <c r="D9754" t="s">
        <v>668</v>
      </c>
      <c r="F9754" t="s">
        <v>477</v>
      </c>
      <c r="G9754" t="s">
        <v>17</v>
      </c>
      <c r="H9754" s="2">
        <v>9307896.4299999997</v>
      </c>
      <c r="I9754">
        <v>3.52</v>
      </c>
      <c r="J9754" s="2">
        <v>9307896.4299999997</v>
      </c>
      <c r="K9754" s="2">
        <v>1588120</v>
      </c>
      <c r="L9754">
        <v>5.86</v>
      </c>
      <c r="M9754" t="s">
        <v>669</v>
      </c>
      <c r="N9754" t="s">
        <v>670</v>
      </c>
      <c r="O9754" t="s">
        <v>671</v>
      </c>
    </row>
    <row r="9755" spans="1:15" x14ac:dyDescent="0.2">
      <c r="A9755" s="1" t="s">
        <v>719</v>
      </c>
      <c r="B9755" s="1">
        <v>46052</v>
      </c>
      <c r="C9755" t="s">
        <v>40</v>
      </c>
      <c r="D9755" t="s">
        <v>125</v>
      </c>
      <c r="F9755" t="s">
        <v>106</v>
      </c>
      <c r="G9755" t="s">
        <v>107</v>
      </c>
      <c r="H9755" s="2">
        <v>8944916.4700000007</v>
      </c>
      <c r="I9755">
        <v>3.39</v>
      </c>
      <c r="J9755" s="2">
        <v>8944916.4700000007</v>
      </c>
      <c r="K9755" s="2">
        <v>8944916</v>
      </c>
      <c r="L9755">
        <v>100</v>
      </c>
      <c r="M9755" t="s">
        <v>126</v>
      </c>
      <c r="N9755" t="s">
        <v>108</v>
      </c>
      <c r="O9755" t="s">
        <v>40</v>
      </c>
    </row>
    <row r="9756" spans="1:15" x14ac:dyDescent="0.2">
      <c r="A9756" s="1" t="s">
        <v>719</v>
      </c>
      <c r="B9756" s="1">
        <v>46052</v>
      </c>
      <c r="C9756" t="s">
        <v>665</v>
      </c>
      <c r="D9756" t="s">
        <v>666</v>
      </c>
      <c r="F9756" t="s">
        <v>477</v>
      </c>
      <c r="G9756" t="s">
        <v>17</v>
      </c>
      <c r="H9756" s="2">
        <v>7824546.5999999996</v>
      </c>
      <c r="I9756">
        <v>2.96</v>
      </c>
      <c r="J9756" s="2">
        <v>7824546.5999999996</v>
      </c>
      <c r="K9756" s="2">
        <v>24467</v>
      </c>
      <c r="L9756">
        <v>319.8</v>
      </c>
      <c r="M9756" t="s">
        <v>441</v>
      </c>
      <c r="N9756" t="s">
        <v>442</v>
      </c>
      <c r="O9756" t="s">
        <v>40</v>
      </c>
    </row>
    <row r="9757" spans="1:15" x14ac:dyDescent="0.2">
      <c r="A9757" s="1" t="s">
        <v>719</v>
      </c>
      <c r="B9757" s="1">
        <v>46052</v>
      </c>
      <c r="C9757" t="s">
        <v>676</v>
      </c>
      <c r="D9757" t="s">
        <v>677</v>
      </c>
      <c r="F9757" t="s">
        <v>477</v>
      </c>
      <c r="G9757" t="s">
        <v>17</v>
      </c>
      <c r="H9757" s="2">
        <v>6782927.5499999998</v>
      </c>
      <c r="I9757">
        <v>2.57</v>
      </c>
      <c r="J9757" s="2">
        <v>6782927.5499999998</v>
      </c>
      <c r="K9757" s="2">
        <v>81087</v>
      </c>
      <c r="L9757">
        <v>83.65</v>
      </c>
      <c r="M9757" t="s">
        <v>649</v>
      </c>
      <c r="N9757" t="s">
        <v>650</v>
      </c>
      <c r="O9757" t="s">
        <v>40</v>
      </c>
    </row>
    <row r="9758" spans="1:15" x14ac:dyDescent="0.2">
      <c r="A9758" s="1" t="s">
        <v>719</v>
      </c>
      <c r="B9758" s="1">
        <v>46052</v>
      </c>
      <c r="C9758" t="s">
        <v>672</v>
      </c>
      <c r="D9758" t="s">
        <v>673</v>
      </c>
      <c r="F9758" t="s">
        <v>477</v>
      </c>
      <c r="G9758" t="s">
        <v>17</v>
      </c>
      <c r="H9758" s="2">
        <v>6190540.5999999996</v>
      </c>
      <c r="I9758">
        <v>2.34</v>
      </c>
      <c r="J9758" s="2">
        <v>6190540.5999999996</v>
      </c>
      <c r="K9758" s="2">
        <v>32009</v>
      </c>
      <c r="L9758">
        <v>193.4</v>
      </c>
      <c r="M9758" t="s">
        <v>441</v>
      </c>
      <c r="N9758" t="s">
        <v>442</v>
      </c>
      <c r="O9758" t="s">
        <v>40</v>
      </c>
    </row>
    <row r="9759" spans="1:15" x14ac:dyDescent="0.2">
      <c r="A9759" s="1" t="s">
        <v>719</v>
      </c>
      <c r="B9759" s="1">
        <v>46052</v>
      </c>
      <c r="C9759" t="s">
        <v>674</v>
      </c>
      <c r="D9759" t="s">
        <v>675</v>
      </c>
      <c r="F9759" t="s">
        <v>477</v>
      </c>
      <c r="G9759" t="s">
        <v>17</v>
      </c>
      <c r="H9759" s="2">
        <v>6132273</v>
      </c>
      <c r="I9759">
        <v>2.3199999999999998</v>
      </c>
      <c r="J9759" s="2">
        <v>6132273</v>
      </c>
      <c r="K9759" s="2">
        <v>20373</v>
      </c>
      <c r="L9759">
        <v>301</v>
      </c>
      <c r="M9759" t="s">
        <v>441</v>
      </c>
      <c r="N9759" t="s">
        <v>442</v>
      </c>
      <c r="O9759" t="s">
        <v>40</v>
      </c>
    </row>
    <row r="9760" spans="1:15" x14ac:dyDescent="0.2">
      <c r="A9760" s="1" t="s">
        <v>719</v>
      </c>
      <c r="B9760" s="1">
        <v>46052</v>
      </c>
      <c r="C9760" t="s">
        <v>678</v>
      </c>
      <c r="D9760" t="s">
        <v>679</v>
      </c>
      <c r="F9760" t="s">
        <v>477</v>
      </c>
      <c r="G9760" t="s">
        <v>17</v>
      </c>
      <c r="H9760" s="2">
        <v>5465860.2999999998</v>
      </c>
      <c r="I9760">
        <v>2.0699999999999998</v>
      </c>
      <c r="J9760" s="2">
        <v>5465860.2999999998</v>
      </c>
      <c r="K9760" s="2">
        <v>101126</v>
      </c>
      <c r="L9760">
        <v>54.05</v>
      </c>
      <c r="M9760" t="s">
        <v>649</v>
      </c>
      <c r="N9760" t="s">
        <v>650</v>
      </c>
      <c r="O9760" t="s">
        <v>40</v>
      </c>
    </row>
    <row r="9761" spans="1:15" x14ac:dyDescent="0.2">
      <c r="A9761" s="1" t="s">
        <v>719</v>
      </c>
      <c r="B9761" s="1">
        <v>46052</v>
      </c>
      <c r="C9761" t="s">
        <v>680</v>
      </c>
      <c r="D9761" t="s">
        <v>681</v>
      </c>
      <c r="F9761" t="s">
        <v>477</v>
      </c>
      <c r="G9761" t="s">
        <v>17</v>
      </c>
      <c r="H9761" s="2">
        <v>3724537.63</v>
      </c>
      <c r="I9761">
        <v>1.41</v>
      </c>
      <c r="J9761" s="2">
        <v>3724537.63</v>
      </c>
      <c r="K9761" s="2">
        <v>643854</v>
      </c>
      <c r="L9761">
        <v>5.78</v>
      </c>
      <c r="M9761" t="s">
        <v>154</v>
      </c>
      <c r="N9761" t="s">
        <v>396</v>
      </c>
      <c r="O9761" t="s">
        <v>152</v>
      </c>
    </row>
    <row r="9762" spans="1:15" x14ac:dyDescent="0.2">
      <c r="A9762" s="1" t="s">
        <v>719</v>
      </c>
      <c r="B9762" s="1">
        <v>46052</v>
      </c>
      <c r="C9762" t="s">
        <v>682</v>
      </c>
      <c r="D9762" t="s">
        <v>683</v>
      </c>
      <c r="F9762" t="s">
        <v>477</v>
      </c>
      <c r="G9762" t="s">
        <v>17</v>
      </c>
      <c r="H9762" s="2">
        <v>3590587.06</v>
      </c>
      <c r="I9762">
        <v>1.36</v>
      </c>
      <c r="J9762" s="2">
        <v>3590587.06</v>
      </c>
      <c r="K9762" s="2">
        <v>124044</v>
      </c>
      <c r="L9762">
        <v>28.95</v>
      </c>
      <c r="M9762" t="s">
        <v>502</v>
      </c>
      <c r="N9762" t="s">
        <v>684</v>
      </c>
      <c r="O9762" t="s">
        <v>500</v>
      </c>
    </row>
    <row r="9763" spans="1:15" x14ac:dyDescent="0.2">
      <c r="A9763" s="1" t="s">
        <v>719</v>
      </c>
      <c r="B9763" s="1">
        <v>46052</v>
      </c>
      <c r="C9763" t="s">
        <v>685</v>
      </c>
      <c r="D9763" t="s">
        <v>686</v>
      </c>
      <c r="F9763" t="s">
        <v>477</v>
      </c>
      <c r="G9763" t="s">
        <v>17</v>
      </c>
      <c r="H9763" s="2">
        <v>2109482.87</v>
      </c>
      <c r="I9763">
        <v>0.8</v>
      </c>
      <c r="J9763" s="2">
        <v>2109482.87</v>
      </c>
      <c r="K9763" s="2">
        <v>366857</v>
      </c>
      <c r="L9763">
        <v>5.75</v>
      </c>
      <c r="M9763" t="s">
        <v>154</v>
      </c>
      <c r="N9763" t="s">
        <v>396</v>
      </c>
      <c r="O9763" t="s">
        <v>152</v>
      </c>
    </row>
    <row r="9764" spans="1:15" x14ac:dyDescent="0.2">
      <c r="A9764" s="1" t="s">
        <v>719</v>
      </c>
      <c r="B9764" s="1">
        <v>46052</v>
      </c>
      <c r="C9764" t="s">
        <v>687</v>
      </c>
      <c r="D9764" t="s">
        <v>688</v>
      </c>
      <c r="F9764" t="s">
        <v>477</v>
      </c>
      <c r="G9764" t="s">
        <v>17</v>
      </c>
      <c r="H9764" s="2">
        <v>756084.45</v>
      </c>
      <c r="I9764">
        <v>0.28999999999999998</v>
      </c>
      <c r="J9764" s="2">
        <v>756084.45</v>
      </c>
      <c r="K9764" s="2">
        <v>60828</v>
      </c>
      <c r="L9764">
        <v>12.43</v>
      </c>
      <c r="M9764" t="s">
        <v>363</v>
      </c>
      <c r="N9764" t="s">
        <v>383</v>
      </c>
      <c r="O9764" t="s">
        <v>384</v>
      </c>
    </row>
    <row r="9765" spans="1:15" x14ac:dyDescent="0.2">
      <c r="A9765" s="1" t="s">
        <v>719</v>
      </c>
      <c r="B9765" s="1">
        <v>46052</v>
      </c>
      <c r="C9765" t="s">
        <v>689</v>
      </c>
      <c r="D9765" t="s">
        <v>690</v>
      </c>
      <c r="F9765" t="s">
        <v>477</v>
      </c>
      <c r="G9765" t="s">
        <v>17</v>
      </c>
      <c r="H9765" s="2">
        <v>673047.88</v>
      </c>
      <c r="I9765">
        <v>0.25</v>
      </c>
      <c r="J9765" s="2">
        <v>673047.88</v>
      </c>
      <c r="K9765" s="2">
        <v>50650</v>
      </c>
      <c r="L9765">
        <v>13.29</v>
      </c>
      <c r="M9765" t="s">
        <v>154</v>
      </c>
      <c r="N9765" t="s">
        <v>396</v>
      </c>
      <c r="O9765" t="s">
        <v>152</v>
      </c>
    </row>
    <row r="9766" spans="1:15" x14ac:dyDescent="0.2">
      <c r="A9766" s="1" t="s">
        <v>719</v>
      </c>
      <c r="B9766" s="1">
        <v>46052</v>
      </c>
      <c r="C9766" t="s">
        <v>691</v>
      </c>
      <c r="D9766" t="s">
        <v>692</v>
      </c>
      <c r="F9766" t="s">
        <v>477</v>
      </c>
      <c r="G9766" t="s">
        <v>17</v>
      </c>
      <c r="H9766" s="2">
        <v>624433.25</v>
      </c>
      <c r="I9766">
        <v>0.24</v>
      </c>
      <c r="J9766" s="2">
        <v>624433.25</v>
      </c>
      <c r="K9766" s="2">
        <v>18242</v>
      </c>
      <c r="L9766">
        <v>34.229999999999997</v>
      </c>
      <c r="M9766" t="s">
        <v>693</v>
      </c>
      <c r="N9766" t="s">
        <v>694</v>
      </c>
      <c r="O9766" t="s">
        <v>695</v>
      </c>
    </row>
    <row r="9767" spans="1:15" x14ac:dyDescent="0.2">
      <c r="A9767" s="1" t="s">
        <v>719</v>
      </c>
      <c r="B9767" s="1">
        <v>46052</v>
      </c>
      <c r="C9767" t="s">
        <v>696</v>
      </c>
      <c r="D9767" t="s">
        <v>697</v>
      </c>
      <c r="F9767" t="s">
        <v>477</v>
      </c>
      <c r="G9767" t="s">
        <v>17</v>
      </c>
      <c r="H9767" s="2">
        <v>526474.30000000005</v>
      </c>
      <c r="I9767">
        <v>0.2</v>
      </c>
      <c r="J9767" s="2">
        <v>526474.30000000005</v>
      </c>
      <c r="K9767" s="2">
        <v>18184</v>
      </c>
      <c r="L9767">
        <v>28.95</v>
      </c>
      <c r="M9767" t="s">
        <v>154</v>
      </c>
      <c r="N9767" t="s">
        <v>396</v>
      </c>
      <c r="O9767" t="s">
        <v>152</v>
      </c>
    </row>
    <row r="9768" spans="1:15" x14ac:dyDescent="0.2">
      <c r="A9768" s="1" t="s">
        <v>719</v>
      </c>
      <c r="B9768" s="1">
        <v>46052</v>
      </c>
      <c r="C9768" t="s">
        <v>698</v>
      </c>
      <c r="D9768" t="s">
        <v>699</v>
      </c>
      <c r="F9768" t="s">
        <v>477</v>
      </c>
      <c r="G9768" t="s">
        <v>17</v>
      </c>
      <c r="H9768" s="2">
        <v>487985.09</v>
      </c>
      <c r="I9768">
        <v>0.18</v>
      </c>
      <c r="J9768" s="2">
        <v>487985.09</v>
      </c>
      <c r="K9768" s="2">
        <v>67580</v>
      </c>
      <c r="L9768">
        <v>7.22</v>
      </c>
      <c r="M9768" t="s">
        <v>154</v>
      </c>
      <c r="N9768" t="s">
        <v>396</v>
      </c>
      <c r="O9768" t="s">
        <v>152</v>
      </c>
    </row>
    <row r="9769" spans="1:15" x14ac:dyDescent="0.2">
      <c r="A9769" s="1" t="s">
        <v>719</v>
      </c>
      <c r="B9769" s="1">
        <v>46052</v>
      </c>
      <c r="C9769" t="s">
        <v>526</v>
      </c>
      <c r="D9769" t="s">
        <v>700</v>
      </c>
      <c r="F9769" t="s">
        <v>16</v>
      </c>
      <c r="G9769" t="s">
        <v>17</v>
      </c>
      <c r="H9769" s="2">
        <v>267103.2</v>
      </c>
      <c r="I9769">
        <v>0.1</v>
      </c>
      <c r="J9769" s="2">
        <v>267103.2</v>
      </c>
      <c r="K9769" s="2">
        <v>4892</v>
      </c>
      <c r="L9769">
        <v>54.6</v>
      </c>
      <c r="M9769" t="s">
        <v>701</v>
      </c>
      <c r="N9769" t="s">
        <v>702</v>
      </c>
      <c r="O9769" t="s">
        <v>40</v>
      </c>
    </row>
    <row r="9770" spans="1:15" x14ac:dyDescent="0.2">
      <c r="A9770" s="1" t="s">
        <v>719</v>
      </c>
      <c r="B9770" s="1">
        <v>46052</v>
      </c>
      <c r="C9770" t="s">
        <v>703</v>
      </c>
      <c r="D9770" t="s">
        <v>704</v>
      </c>
      <c r="F9770" t="s">
        <v>477</v>
      </c>
      <c r="G9770" t="s">
        <v>17</v>
      </c>
      <c r="H9770" s="2">
        <v>179763.31</v>
      </c>
      <c r="I9770">
        <v>7.0000000000000007E-2</v>
      </c>
      <c r="J9770" s="2">
        <v>179763.31</v>
      </c>
      <c r="K9770" s="2">
        <v>8885</v>
      </c>
      <c r="L9770">
        <v>20.23</v>
      </c>
      <c r="M9770" t="s">
        <v>154</v>
      </c>
      <c r="N9770" t="s">
        <v>396</v>
      </c>
      <c r="O9770" t="s">
        <v>152</v>
      </c>
    </row>
    <row r="9771" spans="1:15" x14ac:dyDescent="0.2">
      <c r="A9771" s="1" t="s">
        <v>719</v>
      </c>
      <c r="B9771" s="1">
        <v>46052</v>
      </c>
      <c r="C9771" t="s">
        <v>707</v>
      </c>
      <c r="D9771" t="s">
        <v>708</v>
      </c>
      <c r="F9771" t="s">
        <v>16</v>
      </c>
      <c r="G9771" t="s">
        <v>17</v>
      </c>
      <c r="H9771" s="2">
        <v>85767.56</v>
      </c>
      <c r="I9771">
        <v>0.03</v>
      </c>
      <c r="J9771" s="2">
        <v>85767.56</v>
      </c>
      <c r="K9771" s="2">
        <v>11879</v>
      </c>
      <c r="L9771">
        <v>7.22</v>
      </c>
      <c r="M9771" t="s">
        <v>502</v>
      </c>
      <c r="N9771" t="s">
        <v>684</v>
      </c>
      <c r="O9771" t="s">
        <v>500</v>
      </c>
    </row>
    <row r="9772" spans="1:15" x14ac:dyDescent="0.2">
      <c r="A9772" s="1" t="s">
        <v>719</v>
      </c>
      <c r="B9772" s="1">
        <v>46052</v>
      </c>
      <c r="C9772" t="s">
        <v>705</v>
      </c>
      <c r="D9772" t="s">
        <v>706</v>
      </c>
      <c r="F9772" t="s">
        <v>477</v>
      </c>
      <c r="G9772" t="s">
        <v>17</v>
      </c>
      <c r="H9772" s="2">
        <v>83296</v>
      </c>
      <c r="I9772">
        <v>0.03</v>
      </c>
      <c r="J9772" s="2">
        <v>83296</v>
      </c>
      <c r="K9772" s="2">
        <v>5206</v>
      </c>
      <c r="L9772">
        <v>16</v>
      </c>
      <c r="M9772" t="s">
        <v>659</v>
      </c>
      <c r="N9772" t="s">
        <v>660</v>
      </c>
      <c r="O9772" t="s">
        <v>40</v>
      </c>
    </row>
    <row r="9773" spans="1:15" x14ac:dyDescent="0.2">
      <c r="A9773" s="1" t="s">
        <v>719</v>
      </c>
      <c r="B9773" s="1">
        <v>46052</v>
      </c>
      <c r="C9773" t="s">
        <v>711</v>
      </c>
      <c r="D9773" t="s">
        <v>712</v>
      </c>
      <c r="F9773" t="s">
        <v>477</v>
      </c>
      <c r="G9773" t="s">
        <v>17</v>
      </c>
      <c r="H9773" s="2">
        <v>24405.07</v>
      </c>
      <c r="I9773">
        <v>0.01</v>
      </c>
      <c r="J9773" s="2">
        <v>24405.07</v>
      </c>
      <c r="K9773" s="2">
        <v>2923</v>
      </c>
      <c r="L9773">
        <v>8.35</v>
      </c>
      <c r="M9773" t="s">
        <v>669</v>
      </c>
      <c r="N9773" t="s">
        <v>670</v>
      </c>
      <c r="O9773" t="s">
        <v>671</v>
      </c>
    </row>
    <row r="9774" spans="1:15" x14ac:dyDescent="0.2">
      <c r="A9774" s="1" t="s">
        <v>719</v>
      </c>
      <c r="B9774" s="1">
        <v>46052</v>
      </c>
      <c r="C9774" t="s">
        <v>709</v>
      </c>
      <c r="D9774" t="s">
        <v>710</v>
      </c>
      <c r="F9774" t="s">
        <v>106</v>
      </c>
      <c r="G9774" t="s">
        <v>117</v>
      </c>
      <c r="H9774" s="2">
        <v>24000</v>
      </c>
      <c r="I9774">
        <v>0.01</v>
      </c>
      <c r="J9774" s="2">
        <v>24000</v>
      </c>
      <c r="K9774" s="2">
        <v>24000</v>
      </c>
      <c r="L9774">
        <v>100</v>
      </c>
      <c r="M9774" t="s">
        <v>18</v>
      </c>
      <c r="N9774" t="s">
        <v>108</v>
      </c>
      <c r="O9774" t="s">
        <v>40</v>
      </c>
    </row>
    <row r="9775" spans="1:15" x14ac:dyDescent="0.2">
      <c r="A9775" s="1" t="s">
        <v>719</v>
      </c>
      <c r="B9775" s="1">
        <v>46052</v>
      </c>
      <c r="C9775" t="s">
        <v>384</v>
      </c>
      <c r="D9775" t="s">
        <v>718</v>
      </c>
      <c r="F9775" t="s">
        <v>106</v>
      </c>
      <c r="G9775" t="s">
        <v>174</v>
      </c>
      <c r="H9775" s="2">
        <v>2555.44</v>
      </c>
      <c r="I9775">
        <v>0</v>
      </c>
      <c r="J9775" s="2">
        <v>2555.44</v>
      </c>
      <c r="K9775" s="2">
        <v>7044848</v>
      </c>
      <c r="L9775">
        <v>1</v>
      </c>
      <c r="M9775" t="s">
        <v>126</v>
      </c>
      <c r="N9775" t="s">
        <v>108</v>
      </c>
      <c r="O9775" t="s">
        <v>40</v>
      </c>
    </row>
    <row r="9776" spans="1:15" x14ac:dyDescent="0.2">
      <c r="A9776" s="1" t="s">
        <v>719</v>
      </c>
      <c r="B9776" s="1">
        <v>46052</v>
      </c>
      <c r="C9776" t="s">
        <v>384</v>
      </c>
      <c r="D9776" t="s">
        <v>718</v>
      </c>
      <c r="F9776" t="s">
        <v>106</v>
      </c>
      <c r="G9776" t="s">
        <v>174</v>
      </c>
      <c r="H9776" s="2">
        <v>2555.44</v>
      </c>
      <c r="I9776">
        <v>0</v>
      </c>
      <c r="J9776" s="2">
        <v>2555.44</v>
      </c>
      <c r="K9776" s="2">
        <v>7044848</v>
      </c>
      <c r="L9776">
        <v>1</v>
      </c>
      <c r="M9776" t="s">
        <v>126</v>
      </c>
      <c r="N9776" t="s">
        <v>108</v>
      </c>
      <c r="O9776" t="s">
        <v>40</v>
      </c>
    </row>
    <row r="9777" spans="1:15" x14ac:dyDescent="0.2">
      <c r="A9777" s="1" t="s">
        <v>719</v>
      </c>
      <c r="B9777" s="1">
        <v>46052</v>
      </c>
      <c r="C9777" t="s">
        <v>384</v>
      </c>
      <c r="D9777" t="s">
        <v>718</v>
      </c>
      <c r="F9777" t="s">
        <v>106</v>
      </c>
      <c r="G9777" t="s">
        <v>174</v>
      </c>
      <c r="H9777" s="2">
        <v>2556.7600000000002</v>
      </c>
      <c r="I9777">
        <v>0</v>
      </c>
      <c r="J9777" s="2">
        <v>2556.7600000000002</v>
      </c>
      <c r="K9777" s="2">
        <v>7044848</v>
      </c>
      <c r="L9777">
        <v>1</v>
      </c>
      <c r="M9777" t="s">
        <v>126</v>
      </c>
      <c r="N9777" t="s">
        <v>108</v>
      </c>
      <c r="O9777" t="s">
        <v>40</v>
      </c>
    </row>
    <row r="9778" spans="1:15" x14ac:dyDescent="0.2">
      <c r="A9778" s="1" t="s">
        <v>719</v>
      </c>
      <c r="B9778" s="1">
        <v>46052</v>
      </c>
      <c r="C9778" t="s">
        <v>671</v>
      </c>
      <c r="D9778" t="s">
        <v>733</v>
      </c>
      <c r="F9778" t="s">
        <v>106</v>
      </c>
      <c r="G9778" t="s">
        <v>174</v>
      </c>
      <c r="H9778">
        <v>805.65</v>
      </c>
      <c r="I9778">
        <v>0</v>
      </c>
      <c r="J9778">
        <v>805.65</v>
      </c>
      <c r="K9778" s="2">
        <v>10653229</v>
      </c>
      <c r="L9778">
        <v>1</v>
      </c>
      <c r="M9778" t="s">
        <v>126</v>
      </c>
      <c r="N9778" t="s">
        <v>108</v>
      </c>
      <c r="O9778" t="s">
        <v>40</v>
      </c>
    </row>
    <row r="9779" spans="1:15" x14ac:dyDescent="0.2">
      <c r="A9779" s="1" t="s">
        <v>719</v>
      </c>
      <c r="B9779" s="1">
        <v>46052</v>
      </c>
      <c r="C9779" t="s">
        <v>671</v>
      </c>
      <c r="D9779" t="s">
        <v>733</v>
      </c>
      <c r="F9779" t="s">
        <v>106</v>
      </c>
      <c r="G9779" t="s">
        <v>174</v>
      </c>
      <c r="H9779">
        <v>805.65</v>
      </c>
      <c r="I9779">
        <v>0</v>
      </c>
      <c r="J9779">
        <v>805.65</v>
      </c>
      <c r="K9779" s="2">
        <v>10653229</v>
      </c>
      <c r="L9779">
        <v>1</v>
      </c>
      <c r="M9779" t="s">
        <v>126</v>
      </c>
      <c r="N9779" t="s">
        <v>108</v>
      </c>
      <c r="O9779" t="s">
        <v>40</v>
      </c>
    </row>
    <row r="9780" spans="1:15" x14ac:dyDescent="0.2">
      <c r="A9780" s="1" t="s">
        <v>719</v>
      </c>
      <c r="B9780" s="1">
        <v>46052</v>
      </c>
      <c r="C9780" t="s">
        <v>671</v>
      </c>
      <c r="D9780" t="s">
        <v>733</v>
      </c>
      <c r="F9780" t="s">
        <v>106</v>
      </c>
      <c r="G9780" t="s">
        <v>174</v>
      </c>
      <c r="H9780">
        <v>805.65</v>
      </c>
      <c r="I9780">
        <v>0</v>
      </c>
      <c r="J9780">
        <v>805.65</v>
      </c>
      <c r="K9780" s="2">
        <v>10653229</v>
      </c>
      <c r="L9780">
        <v>1</v>
      </c>
      <c r="M9780" t="s">
        <v>126</v>
      </c>
      <c r="N9780" t="s">
        <v>108</v>
      </c>
      <c r="O9780" t="s">
        <v>40</v>
      </c>
    </row>
    <row r="9781" spans="1:15" x14ac:dyDescent="0.2">
      <c r="A9781" s="1" t="s">
        <v>719</v>
      </c>
      <c r="B9781" s="1">
        <v>46052</v>
      </c>
      <c r="C9781" t="s">
        <v>500</v>
      </c>
      <c r="D9781" t="s">
        <v>731</v>
      </c>
      <c r="F9781" t="s">
        <v>106</v>
      </c>
      <c r="G9781" t="s">
        <v>174</v>
      </c>
      <c r="H9781">
        <v>280.68</v>
      </c>
      <c r="I9781">
        <v>0</v>
      </c>
      <c r="J9781">
        <v>280.68</v>
      </c>
      <c r="K9781" s="2">
        <v>889045</v>
      </c>
      <c r="L9781">
        <v>1</v>
      </c>
      <c r="M9781" t="s">
        <v>126</v>
      </c>
      <c r="N9781" t="s">
        <v>108</v>
      </c>
      <c r="O9781" t="s">
        <v>40</v>
      </c>
    </row>
    <row r="9782" spans="1:15" x14ac:dyDescent="0.2">
      <c r="A9782" s="1" t="s">
        <v>719</v>
      </c>
      <c r="B9782" s="1">
        <v>46052</v>
      </c>
      <c r="C9782" t="s">
        <v>500</v>
      </c>
      <c r="D9782" t="s">
        <v>731</v>
      </c>
      <c r="F9782" t="s">
        <v>106</v>
      </c>
      <c r="G9782" t="s">
        <v>174</v>
      </c>
      <c r="H9782">
        <v>280.68</v>
      </c>
      <c r="I9782">
        <v>0</v>
      </c>
      <c r="J9782">
        <v>280.68</v>
      </c>
      <c r="K9782" s="2">
        <v>889045</v>
      </c>
      <c r="L9782">
        <v>1</v>
      </c>
      <c r="M9782" t="s">
        <v>126</v>
      </c>
      <c r="N9782" t="s">
        <v>108</v>
      </c>
      <c r="O9782" t="s">
        <v>40</v>
      </c>
    </row>
    <row r="9783" spans="1:15" x14ac:dyDescent="0.2">
      <c r="A9783" s="1" t="s">
        <v>719</v>
      </c>
      <c r="B9783" s="1">
        <v>46052</v>
      </c>
      <c r="C9783" t="s">
        <v>500</v>
      </c>
      <c r="D9783" t="s">
        <v>731</v>
      </c>
      <c r="F9783" t="s">
        <v>106</v>
      </c>
      <c r="G9783" t="s">
        <v>174</v>
      </c>
      <c r="H9783">
        <v>280.95999999999998</v>
      </c>
      <c r="I9783">
        <v>0</v>
      </c>
      <c r="J9783">
        <v>280.95999999999998</v>
      </c>
      <c r="K9783" s="2">
        <v>889045</v>
      </c>
      <c r="L9783">
        <v>1</v>
      </c>
      <c r="M9783" t="s">
        <v>126</v>
      </c>
      <c r="N9783" t="s">
        <v>108</v>
      </c>
      <c r="O9783" t="s">
        <v>40</v>
      </c>
    </row>
    <row r="9784" spans="1:15" x14ac:dyDescent="0.2">
      <c r="A9784" s="1" t="s">
        <v>719</v>
      </c>
      <c r="B9784" s="1">
        <v>46052</v>
      </c>
      <c r="C9784" t="s">
        <v>695</v>
      </c>
      <c r="D9784" t="s">
        <v>732</v>
      </c>
      <c r="F9784" t="s">
        <v>106</v>
      </c>
      <c r="G9784" t="s">
        <v>174</v>
      </c>
      <c r="H9784">
        <v>-8.43</v>
      </c>
      <c r="I9784">
        <v>0</v>
      </c>
      <c r="J9784">
        <v>-8.43</v>
      </c>
      <c r="K9784" s="2">
        <v>327180</v>
      </c>
      <c r="L9784">
        <v>1</v>
      </c>
      <c r="M9784" t="s">
        <v>126</v>
      </c>
      <c r="N9784" t="s">
        <v>108</v>
      </c>
      <c r="O9784" t="s">
        <v>40</v>
      </c>
    </row>
    <row r="9785" spans="1:15" x14ac:dyDescent="0.2">
      <c r="A9785" s="1" t="s">
        <v>719</v>
      </c>
      <c r="B9785" s="1">
        <v>46052</v>
      </c>
      <c r="C9785" t="s">
        <v>695</v>
      </c>
      <c r="D9785" t="s">
        <v>732</v>
      </c>
      <c r="F9785" t="s">
        <v>106</v>
      </c>
      <c r="G9785" t="s">
        <v>174</v>
      </c>
      <c r="H9785">
        <v>-8.43</v>
      </c>
      <c r="I9785">
        <v>0</v>
      </c>
      <c r="J9785">
        <v>-8.43</v>
      </c>
      <c r="K9785" s="2">
        <v>327180</v>
      </c>
      <c r="L9785">
        <v>1</v>
      </c>
      <c r="M9785" t="s">
        <v>126</v>
      </c>
      <c r="N9785" t="s">
        <v>108</v>
      </c>
      <c r="O9785" t="s">
        <v>40</v>
      </c>
    </row>
    <row r="9786" spans="1:15" x14ac:dyDescent="0.2">
      <c r="A9786" s="1" t="s">
        <v>719</v>
      </c>
      <c r="B9786" s="1">
        <v>46052</v>
      </c>
      <c r="C9786" t="s">
        <v>695</v>
      </c>
      <c r="D9786" t="s">
        <v>732</v>
      </c>
      <c r="F9786" t="s">
        <v>106</v>
      </c>
      <c r="G9786" t="s">
        <v>174</v>
      </c>
      <c r="H9786">
        <v>-8.43</v>
      </c>
      <c r="I9786">
        <v>0</v>
      </c>
      <c r="J9786">
        <v>-8.43</v>
      </c>
      <c r="K9786" s="2">
        <v>327180</v>
      </c>
      <c r="L9786">
        <v>1</v>
      </c>
      <c r="M9786" t="s">
        <v>126</v>
      </c>
      <c r="N9786" t="s">
        <v>108</v>
      </c>
      <c r="O9786" t="s">
        <v>40</v>
      </c>
    </row>
    <row r="9787" spans="1:15" x14ac:dyDescent="0.2">
      <c r="A9787" s="1" t="s">
        <v>719</v>
      </c>
      <c r="B9787" s="1">
        <v>46052</v>
      </c>
      <c r="C9787" t="s">
        <v>729</v>
      </c>
      <c r="D9787" t="s">
        <v>730</v>
      </c>
      <c r="F9787" t="s">
        <v>106</v>
      </c>
      <c r="G9787" t="s">
        <v>132</v>
      </c>
      <c r="H9787">
        <v>0</v>
      </c>
      <c r="I9787">
        <v>0</v>
      </c>
      <c r="J9787" s="2">
        <v>283175</v>
      </c>
      <c r="K9787">
        <v>5</v>
      </c>
      <c r="L9787" s="2">
        <v>1132.7</v>
      </c>
      <c r="M9787" t="s">
        <v>126</v>
      </c>
      <c r="N9787" t="s">
        <v>627</v>
      </c>
      <c r="O9787" t="s">
        <v>40</v>
      </c>
    </row>
    <row r="9788" spans="1:15" x14ac:dyDescent="0.2">
      <c r="A9788" s="1" t="s">
        <v>719</v>
      </c>
      <c r="B9788" s="1">
        <v>46052</v>
      </c>
      <c r="C9788" t="s">
        <v>152</v>
      </c>
      <c r="D9788" t="s">
        <v>717</v>
      </c>
      <c r="F9788" t="s">
        <v>106</v>
      </c>
      <c r="G9788" t="s">
        <v>174</v>
      </c>
      <c r="H9788">
        <v>-450.29</v>
      </c>
      <c r="I9788">
        <v>0</v>
      </c>
      <c r="J9788">
        <v>-450.29</v>
      </c>
      <c r="K9788" s="2">
        <v>1676542</v>
      </c>
      <c r="L9788">
        <v>1</v>
      </c>
      <c r="M9788" t="s">
        <v>126</v>
      </c>
      <c r="N9788" t="s">
        <v>108</v>
      </c>
      <c r="O9788" t="s">
        <v>40</v>
      </c>
    </row>
    <row r="9789" spans="1:15" x14ac:dyDescent="0.2">
      <c r="A9789" s="1" t="s">
        <v>719</v>
      </c>
      <c r="B9789" s="1">
        <v>46052</v>
      </c>
      <c r="C9789" t="s">
        <v>152</v>
      </c>
      <c r="D9789" t="s">
        <v>717</v>
      </c>
      <c r="F9789" t="s">
        <v>106</v>
      </c>
      <c r="G9789" t="s">
        <v>174</v>
      </c>
      <c r="H9789">
        <v>-448.06</v>
      </c>
      <c r="I9789">
        <v>0</v>
      </c>
      <c r="J9789">
        <v>-448.06</v>
      </c>
      <c r="K9789" s="2">
        <v>1676542</v>
      </c>
      <c r="L9789">
        <v>1</v>
      </c>
      <c r="M9789" t="s">
        <v>126</v>
      </c>
      <c r="N9789" t="s">
        <v>108</v>
      </c>
      <c r="O9789" t="s">
        <v>40</v>
      </c>
    </row>
    <row r="9790" spans="1:15" x14ac:dyDescent="0.2">
      <c r="A9790" s="1" t="s">
        <v>719</v>
      </c>
      <c r="B9790" s="1">
        <v>46052</v>
      </c>
      <c r="C9790" t="s">
        <v>152</v>
      </c>
      <c r="D9790" t="s">
        <v>717</v>
      </c>
      <c r="F9790" t="s">
        <v>106</v>
      </c>
      <c r="G9790" t="s">
        <v>174</v>
      </c>
      <c r="H9790">
        <v>-448.06</v>
      </c>
      <c r="I9790">
        <v>0</v>
      </c>
      <c r="J9790">
        <v>-448.06</v>
      </c>
      <c r="K9790" s="2">
        <v>1676542</v>
      </c>
      <c r="L9790">
        <v>1</v>
      </c>
      <c r="M9790" t="s">
        <v>126</v>
      </c>
      <c r="N9790" t="s">
        <v>108</v>
      </c>
      <c r="O9790" t="s">
        <v>40</v>
      </c>
    </row>
    <row r="9791" spans="1:15" x14ac:dyDescent="0.2">
      <c r="A9791" s="1" t="s">
        <v>719</v>
      </c>
      <c r="B9791" s="1">
        <v>46052</v>
      </c>
      <c r="C9791" t="s">
        <v>695</v>
      </c>
      <c r="D9791" t="s">
        <v>714</v>
      </c>
      <c r="F9791" t="s">
        <v>106</v>
      </c>
      <c r="G9791" t="s">
        <v>107</v>
      </c>
      <c r="H9791" s="2">
        <v>-37778.81</v>
      </c>
      <c r="I9791">
        <v>-0.01</v>
      </c>
      <c r="J9791" s="2">
        <v>-37778.81</v>
      </c>
      <c r="K9791" s="2">
        <v>-919348</v>
      </c>
      <c r="L9791">
        <v>4.1100000000000003</v>
      </c>
      <c r="M9791" t="s">
        <v>693</v>
      </c>
      <c r="N9791" t="s">
        <v>108</v>
      </c>
      <c r="O9791" t="s">
        <v>695</v>
      </c>
    </row>
    <row r="9792" spans="1:15" x14ac:dyDescent="0.2">
      <c r="A9792" s="1" t="s">
        <v>719</v>
      </c>
      <c r="B9792" s="1">
        <v>46052</v>
      </c>
      <c r="C9792" t="s">
        <v>500</v>
      </c>
      <c r="D9792" t="s">
        <v>501</v>
      </c>
      <c r="F9792" t="s">
        <v>106</v>
      </c>
      <c r="G9792" t="s">
        <v>107</v>
      </c>
      <c r="H9792" s="2">
        <v>-218261.49</v>
      </c>
      <c r="I9792">
        <v>-0.08</v>
      </c>
      <c r="J9792" s="2">
        <v>-218261.49</v>
      </c>
      <c r="K9792" s="2">
        <v>-2492439</v>
      </c>
      <c r="L9792">
        <v>8.76</v>
      </c>
      <c r="M9792" t="s">
        <v>502</v>
      </c>
      <c r="N9792" t="s">
        <v>108</v>
      </c>
      <c r="O9792" t="s">
        <v>500</v>
      </c>
    </row>
    <row r="9793" spans="1:15" x14ac:dyDescent="0.2">
      <c r="A9793" s="1" t="s">
        <v>719</v>
      </c>
      <c r="B9793" s="1">
        <v>46052</v>
      </c>
      <c r="C9793" t="s">
        <v>671</v>
      </c>
      <c r="D9793" t="s">
        <v>713</v>
      </c>
      <c r="F9793" t="s">
        <v>106</v>
      </c>
      <c r="G9793" t="s">
        <v>107</v>
      </c>
      <c r="H9793" s="2">
        <v>-621075.67000000004</v>
      </c>
      <c r="I9793">
        <v>-0.24</v>
      </c>
      <c r="J9793" s="2">
        <v>-621075.67000000004</v>
      </c>
      <c r="K9793" s="2">
        <v>-32134911</v>
      </c>
      <c r="L9793">
        <v>1.93</v>
      </c>
      <c r="M9793" t="s">
        <v>669</v>
      </c>
      <c r="N9793" t="s">
        <v>108</v>
      </c>
      <c r="O9793" t="s">
        <v>671</v>
      </c>
    </row>
    <row r="9794" spans="1:15" x14ac:dyDescent="0.2">
      <c r="A9794" s="1" t="s">
        <v>719</v>
      </c>
      <c r="B9794" s="1">
        <v>46052</v>
      </c>
      <c r="C9794" t="s">
        <v>384</v>
      </c>
      <c r="D9794" t="s">
        <v>493</v>
      </c>
      <c r="F9794" t="s">
        <v>106</v>
      </c>
      <c r="G9794" t="s">
        <v>107</v>
      </c>
      <c r="H9794" s="2">
        <v>-1969187.8400000001</v>
      </c>
      <c r="I9794">
        <v>-0.75</v>
      </c>
      <c r="J9794" s="2">
        <v>-1969187.8400000001</v>
      </c>
      <c r="K9794" s="2">
        <v>-20737673</v>
      </c>
      <c r="L9794">
        <v>9.5</v>
      </c>
      <c r="M9794" t="s">
        <v>363</v>
      </c>
      <c r="N9794" t="s">
        <v>108</v>
      </c>
      <c r="O9794" t="s">
        <v>384</v>
      </c>
    </row>
    <row r="9795" spans="1:15" x14ac:dyDescent="0.2">
      <c r="A9795" s="1" t="s">
        <v>719</v>
      </c>
      <c r="B9795" s="1">
        <v>46052</v>
      </c>
      <c r="C9795" t="s">
        <v>152</v>
      </c>
      <c r="D9795" t="s">
        <v>153</v>
      </c>
      <c r="F9795" t="s">
        <v>106</v>
      </c>
      <c r="G9795" t="s">
        <v>107</v>
      </c>
      <c r="H9795" s="2">
        <v>-5705167</v>
      </c>
      <c r="I9795">
        <v>-2.16</v>
      </c>
      <c r="J9795" s="2">
        <v>-5705167</v>
      </c>
      <c r="K9795" s="2">
        <v>-4946002</v>
      </c>
      <c r="L9795">
        <v>115.35</v>
      </c>
      <c r="M9795" t="s">
        <v>154</v>
      </c>
      <c r="N9795" t="s">
        <v>108</v>
      </c>
      <c r="O9795" t="s">
        <v>152</v>
      </c>
    </row>
    <row r="9796" spans="1:15" x14ac:dyDescent="0.2">
      <c r="A9796" s="1" t="s">
        <v>186</v>
      </c>
      <c r="B9796" s="1">
        <v>46055</v>
      </c>
      <c r="C9796" t="s">
        <v>58</v>
      </c>
      <c r="D9796" t="s">
        <v>59</v>
      </c>
      <c r="E9796" t="s">
        <v>15</v>
      </c>
      <c r="F9796" t="s">
        <v>16</v>
      </c>
      <c r="G9796" t="s">
        <v>17</v>
      </c>
      <c r="H9796" s="2">
        <v>35051143.600000001</v>
      </c>
      <c r="I9796">
        <v>7.15</v>
      </c>
      <c r="J9796" s="2">
        <v>35051143.600000001</v>
      </c>
      <c r="K9796" s="2">
        <v>80062</v>
      </c>
      <c r="L9796">
        <v>437.8</v>
      </c>
      <c r="M9796" t="s">
        <v>18</v>
      </c>
      <c r="N9796" t="s">
        <v>19</v>
      </c>
      <c r="O9796" t="s">
        <v>20</v>
      </c>
    </row>
    <row r="9797" spans="1:15" x14ac:dyDescent="0.2">
      <c r="A9797" s="1" t="s">
        <v>186</v>
      </c>
      <c r="B9797" s="1">
        <v>46055</v>
      </c>
      <c r="C9797" t="s">
        <v>36</v>
      </c>
      <c r="D9797" t="s">
        <v>37</v>
      </c>
      <c r="E9797" t="s">
        <v>15</v>
      </c>
      <c r="F9797" t="s">
        <v>16</v>
      </c>
      <c r="G9797" t="s">
        <v>17</v>
      </c>
      <c r="H9797" s="2">
        <v>27039888.039999999</v>
      </c>
      <c r="I9797">
        <v>5.52</v>
      </c>
      <c r="J9797" s="2">
        <v>27039888.039999999</v>
      </c>
      <c r="K9797" s="2">
        <v>18722</v>
      </c>
      <c r="L9797" s="2">
        <v>1444.29</v>
      </c>
      <c r="M9797" t="s">
        <v>38</v>
      </c>
      <c r="N9797" t="s">
        <v>39</v>
      </c>
      <c r="O9797" t="s">
        <v>40</v>
      </c>
    </row>
    <row r="9798" spans="1:15" x14ac:dyDescent="0.2">
      <c r="A9798" s="1" t="s">
        <v>186</v>
      </c>
      <c r="B9798" s="1">
        <v>46055</v>
      </c>
      <c r="C9798">
        <v>5930</v>
      </c>
      <c r="D9798" t="s">
        <v>50</v>
      </c>
      <c r="E9798" t="s">
        <v>15</v>
      </c>
      <c r="F9798" t="s">
        <v>16</v>
      </c>
      <c r="G9798" t="s">
        <v>17</v>
      </c>
      <c r="H9798" s="2">
        <v>26063889.640000001</v>
      </c>
      <c r="I9798">
        <v>5.32</v>
      </c>
      <c r="J9798" s="2">
        <v>26063889.640000001</v>
      </c>
      <c r="K9798" s="2">
        <v>253759</v>
      </c>
      <c r="L9798">
        <v>102.71</v>
      </c>
      <c r="M9798" t="s">
        <v>51</v>
      </c>
      <c r="N9798" t="s">
        <v>52</v>
      </c>
      <c r="O9798" t="s">
        <v>53</v>
      </c>
    </row>
    <row r="9799" spans="1:15" x14ac:dyDescent="0.2">
      <c r="A9799" s="1" t="s">
        <v>186</v>
      </c>
      <c r="B9799" s="1">
        <v>46055</v>
      </c>
      <c r="C9799">
        <v>2330</v>
      </c>
      <c r="D9799" t="s">
        <v>32</v>
      </c>
      <c r="E9799" t="s">
        <v>15</v>
      </c>
      <c r="F9799" t="s">
        <v>16</v>
      </c>
      <c r="G9799" t="s">
        <v>17</v>
      </c>
      <c r="H9799" s="2">
        <v>24548029.390000001</v>
      </c>
      <c r="I9799">
        <v>5.01</v>
      </c>
      <c r="J9799" s="2">
        <v>24548029.390000001</v>
      </c>
      <c r="K9799" s="2">
        <v>440126</v>
      </c>
      <c r="L9799">
        <v>55.78</v>
      </c>
      <c r="M9799" t="s">
        <v>33</v>
      </c>
      <c r="N9799" t="s">
        <v>34</v>
      </c>
      <c r="O9799" t="s">
        <v>35</v>
      </c>
    </row>
    <row r="9800" spans="1:15" x14ac:dyDescent="0.2">
      <c r="A9800" s="1" t="s">
        <v>186</v>
      </c>
      <c r="B9800" s="1">
        <v>46055</v>
      </c>
      <c r="C9800" t="s">
        <v>157</v>
      </c>
      <c r="D9800" t="s">
        <v>158</v>
      </c>
      <c r="E9800" t="s">
        <v>15</v>
      </c>
      <c r="F9800" t="s">
        <v>16</v>
      </c>
      <c r="G9800" t="s">
        <v>17</v>
      </c>
      <c r="H9800" s="2">
        <v>23943315.600000001</v>
      </c>
      <c r="I9800">
        <v>4.8899999999999997</v>
      </c>
      <c r="J9800" s="2">
        <v>23943315.600000001</v>
      </c>
      <c r="K9800" s="2">
        <v>72909</v>
      </c>
      <c r="L9800">
        <v>328.4</v>
      </c>
      <c r="M9800" t="s">
        <v>18</v>
      </c>
      <c r="N9800" t="s">
        <v>19</v>
      </c>
      <c r="O9800" t="s">
        <v>20</v>
      </c>
    </row>
    <row r="9801" spans="1:15" x14ac:dyDescent="0.2">
      <c r="A9801" s="1" t="s">
        <v>186</v>
      </c>
      <c r="B9801" s="1">
        <v>46055</v>
      </c>
      <c r="C9801" t="s">
        <v>27</v>
      </c>
      <c r="D9801" t="s">
        <v>28</v>
      </c>
      <c r="E9801" t="s">
        <v>15</v>
      </c>
      <c r="F9801" t="s">
        <v>16</v>
      </c>
      <c r="G9801" t="s">
        <v>17</v>
      </c>
      <c r="H9801" s="2">
        <v>23016147.93</v>
      </c>
      <c r="I9801">
        <v>4.7</v>
      </c>
      <c r="J9801" s="2">
        <v>23016147.93</v>
      </c>
      <c r="K9801" s="2">
        <v>93459</v>
      </c>
      <c r="L9801">
        <v>246.27</v>
      </c>
      <c r="M9801" t="s">
        <v>18</v>
      </c>
      <c r="N9801" t="s">
        <v>19</v>
      </c>
      <c r="O9801" t="s">
        <v>20</v>
      </c>
    </row>
    <row r="9802" spans="1:15" x14ac:dyDescent="0.2">
      <c r="A9802" s="1" t="s">
        <v>186</v>
      </c>
      <c r="B9802" s="1">
        <v>46055</v>
      </c>
      <c r="C9802" t="s">
        <v>41</v>
      </c>
      <c r="D9802" t="s">
        <v>42</v>
      </c>
      <c r="E9802" t="s">
        <v>15</v>
      </c>
      <c r="F9802" t="s">
        <v>43</v>
      </c>
      <c r="G9802" t="s">
        <v>17</v>
      </c>
      <c r="H9802" s="2">
        <v>21858382.32</v>
      </c>
      <c r="I9802">
        <v>4.46</v>
      </c>
      <c r="J9802" s="2">
        <v>21858382.32</v>
      </c>
      <c r="K9802" s="2">
        <v>89967</v>
      </c>
      <c r="L9802">
        <v>242.96</v>
      </c>
      <c r="M9802" t="s">
        <v>18</v>
      </c>
      <c r="N9802" t="s">
        <v>19</v>
      </c>
      <c r="O9802" t="s">
        <v>20</v>
      </c>
    </row>
    <row r="9803" spans="1:15" x14ac:dyDescent="0.2">
      <c r="A9803" s="1" t="s">
        <v>186</v>
      </c>
      <c r="B9803" s="1">
        <v>46055</v>
      </c>
      <c r="C9803" t="s">
        <v>62</v>
      </c>
      <c r="D9803" t="s">
        <v>63</v>
      </c>
      <c r="E9803" t="s">
        <v>15</v>
      </c>
      <c r="F9803" t="s">
        <v>16</v>
      </c>
      <c r="G9803" t="s">
        <v>17</v>
      </c>
      <c r="H9803" s="2">
        <v>21334997.43</v>
      </c>
      <c r="I9803">
        <v>4.3499999999999996</v>
      </c>
      <c r="J9803" s="2">
        <v>21334997.43</v>
      </c>
      <c r="K9803" s="2">
        <v>437103</v>
      </c>
      <c r="L9803">
        <v>48.81</v>
      </c>
      <c r="M9803" t="s">
        <v>18</v>
      </c>
      <c r="N9803" t="s">
        <v>19</v>
      </c>
      <c r="O9803" t="s">
        <v>20</v>
      </c>
    </row>
    <row r="9804" spans="1:15" x14ac:dyDescent="0.2">
      <c r="A9804" s="1" t="s">
        <v>186</v>
      </c>
      <c r="B9804" s="1">
        <v>46055</v>
      </c>
      <c r="C9804" t="s">
        <v>25</v>
      </c>
      <c r="D9804" t="s">
        <v>26</v>
      </c>
      <c r="E9804" t="s">
        <v>15</v>
      </c>
      <c r="F9804" t="s">
        <v>16</v>
      </c>
      <c r="G9804" t="s">
        <v>17</v>
      </c>
      <c r="H9804" s="2">
        <v>21231556.68</v>
      </c>
      <c r="I9804">
        <v>4.33</v>
      </c>
      <c r="J9804" s="2">
        <v>21231556.68</v>
      </c>
      <c r="K9804" s="2">
        <v>114388</v>
      </c>
      <c r="L9804">
        <v>185.61</v>
      </c>
      <c r="M9804" t="s">
        <v>18</v>
      </c>
      <c r="N9804" t="s">
        <v>19</v>
      </c>
      <c r="O9804" t="s">
        <v>20</v>
      </c>
    </row>
    <row r="9805" spans="1:15" x14ac:dyDescent="0.2">
      <c r="A9805" s="1" t="s">
        <v>186</v>
      </c>
      <c r="B9805" s="1">
        <v>46055</v>
      </c>
      <c r="C9805" t="s">
        <v>44</v>
      </c>
      <c r="D9805" t="s">
        <v>45</v>
      </c>
      <c r="E9805" t="s">
        <v>15</v>
      </c>
      <c r="F9805" t="s">
        <v>16</v>
      </c>
      <c r="G9805" t="s">
        <v>17</v>
      </c>
      <c r="H9805" s="2">
        <v>21055507.199999999</v>
      </c>
      <c r="I9805">
        <v>4.3</v>
      </c>
      <c r="J9805" s="2">
        <v>21055507.199999999</v>
      </c>
      <c r="K9805" s="2">
        <v>261105</v>
      </c>
      <c r="L9805">
        <v>80.64</v>
      </c>
      <c r="M9805" t="s">
        <v>18</v>
      </c>
      <c r="N9805" t="s">
        <v>19</v>
      </c>
      <c r="O9805" t="s">
        <v>20</v>
      </c>
    </row>
    <row r="9806" spans="1:15" x14ac:dyDescent="0.2">
      <c r="A9806" s="1" t="s">
        <v>186</v>
      </c>
      <c r="B9806" s="1">
        <v>46055</v>
      </c>
      <c r="C9806" t="s">
        <v>46</v>
      </c>
      <c r="D9806" t="s">
        <v>47</v>
      </c>
      <c r="E9806" t="s">
        <v>15</v>
      </c>
      <c r="F9806" t="s">
        <v>16</v>
      </c>
      <c r="G9806" t="s">
        <v>17</v>
      </c>
      <c r="H9806" s="2">
        <v>20983049.100000001</v>
      </c>
      <c r="I9806">
        <v>4.28</v>
      </c>
      <c r="J9806" s="2">
        <v>20983049.100000001</v>
      </c>
      <c r="K9806" s="2">
        <v>66670</v>
      </c>
      <c r="L9806">
        <v>314.73</v>
      </c>
      <c r="M9806" t="s">
        <v>18</v>
      </c>
      <c r="N9806" t="s">
        <v>31</v>
      </c>
      <c r="O9806" t="s">
        <v>20</v>
      </c>
    </row>
    <row r="9807" spans="1:15" x14ac:dyDescent="0.2">
      <c r="A9807" s="1" t="s">
        <v>186</v>
      </c>
      <c r="B9807" s="1">
        <v>46055</v>
      </c>
      <c r="C9807" t="s">
        <v>54</v>
      </c>
      <c r="D9807" t="s">
        <v>55</v>
      </c>
      <c r="E9807" t="s">
        <v>15</v>
      </c>
      <c r="F9807" t="s">
        <v>16</v>
      </c>
      <c r="G9807" t="s">
        <v>17</v>
      </c>
      <c r="H9807" s="2">
        <v>20100894.449999999</v>
      </c>
      <c r="I9807">
        <v>4.0999999999999996</v>
      </c>
      <c r="J9807" s="2">
        <v>20100894.449999999</v>
      </c>
      <c r="K9807" s="2">
        <v>74445</v>
      </c>
      <c r="L9807">
        <v>270.01</v>
      </c>
      <c r="M9807" t="s">
        <v>18</v>
      </c>
      <c r="N9807" t="s">
        <v>19</v>
      </c>
      <c r="O9807" t="s">
        <v>20</v>
      </c>
    </row>
    <row r="9808" spans="1:15" x14ac:dyDescent="0.2">
      <c r="A9808" s="1" t="s">
        <v>186</v>
      </c>
      <c r="B9808" s="1">
        <v>46055</v>
      </c>
      <c r="C9808" t="s">
        <v>23</v>
      </c>
      <c r="D9808" t="s">
        <v>24</v>
      </c>
      <c r="E9808" t="s">
        <v>15</v>
      </c>
      <c r="F9808" t="s">
        <v>16</v>
      </c>
      <c r="G9808" t="s">
        <v>17</v>
      </c>
      <c r="H9808" s="2">
        <v>18123622.960000001</v>
      </c>
      <c r="I9808">
        <v>3.7</v>
      </c>
      <c r="J9808" s="2">
        <v>18123622.960000001</v>
      </c>
      <c r="K9808" s="2">
        <v>42808</v>
      </c>
      <c r="L9808">
        <v>423.37</v>
      </c>
      <c r="M9808" t="s">
        <v>18</v>
      </c>
      <c r="N9808" t="s">
        <v>19</v>
      </c>
      <c r="O9808" t="s">
        <v>20</v>
      </c>
    </row>
    <row r="9809" spans="1:15" x14ac:dyDescent="0.2">
      <c r="A9809" s="1" t="s">
        <v>186</v>
      </c>
      <c r="B9809" s="1">
        <v>46055</v>
      </c>
      <c r="C9809" t="s">
        <v>60</v>
      </c>
      <c r="D9809" t="s">
        <v>61</v>
      </c>
      <c r="E9809" t="s">
        <v>15</v>
      </c>
      <c r="F9809" t="s">
        <v>16</v>
      </c>
      <c r="G9809" t="s">
        <v>17</v>
      </c>
      <c r="H9809" s="2">
        <v>16955019.449999999</v>
      </c>
      <c r="I9809">
        <v>3.46</v>
      </c>
      <c r="J9809" s="2">
        <v>16955019.449999999</v>
      </c>
      <c r="K9809" s="2">
        <v>12021</v>
      </c>
      <c r="L9809" s="2">
        <v>1410.45</v>
      </c>
      <c r="M9809" t="s">
        <v>18</v>
      </c>
      <c r="N9809" t="s">
        <v>19</v>
      </c>
      <c r="O9809" t="s">
        <v>20</v>
      </c>
    </row>
    <row r="9810" spans="1:15" x14ac:dyDescent="0.2">
      <c r="A9810" s="1" t="s">
        <v>186</v>
      </c>
      <c r="B9810" s="1">
        <v>46055</v>
      </c>
      <c r="C9810" t="s">
        <v>21</v>
      </c>
      <c r="D9810" t="s">
        <v>22</v>
      </c>
      <c r="E9810" t="s">
        <v>15</v>
      </c>
      <c r="F9810" t="s">
        <v>16</v>
      </c>
      <c r="G9810" t="s">
        <v>17</v>
      </c>
      <c r="H9810" s="2">
        <v>16871710.050000001</v>
      </c>
      <c r="I9810">
        <v>3.44</v>
      </c>
      <c r="J9810" s="2">
        <v>16871710.050000001</v>
      </c>
      <c r="K9810" s="2">
        <v>50955</v>
      </c>
      <c r="L9810">
        <v>331.11</v>
      </c>
      <c r="M9810" t="s">
        <v>18</v>
      </c>
      <c r="N9810" t="s">
        <v>19</v>
      </c>
      <c r="O9810" t="s">
        <v>20</v>
      </c>
    </row>
    <row r="9811" spans="1:15" x14ac:dyDescent="0.2">
      <c r="A9811" s="1" t="s">
        <v>186</v>
      </c>
      <c r="B9811" s="1">
        <v>46055</v>
      </c>
      <c r="C9811" t="s">
        <v>29</v>
      </c>
      <c r="D9811" t="s">
        <v>30</v>
      </c>
      <c r="E9811" t="s">
        <v>15</v>
      </c>
      <c r="F9811" t="s">
        <v>16</v>
      </c>
      <c r="G9811" t="s">
        <v>17</v>
      </c>
      <c r="H9811" s="2">
        <v>16677291.640000001</v>
      </c>
      <c r="I9811">
        <v>3.4</v>
      </c>
      <c r="J9811" s="2">
        <v>16677291.640000001</v>
      </c>
      <c r="K9811" s="2">
        <v>104194</v>
      </c>
      <c r="L9811">
        <v>160.06</v>
      </c>
      <c r="M9811" t="s">
        <v>18</v>
      </c>
      <c r="N9811" t="s">
        <v>31</v>
      </c>
      <c r="O9811" t="s">
        <v>20</v>
      </c>
    </row>
    <row r="9812" spans="1:15" x14ac:dyDescent="0.2">
      <c r="A9812" s="1" t="s">
        <v>186</v>
      </c>
      <c r="B9812" s="1">
        <v>46055</v>
      </c>
      <c r="C9812" t="s">
        <v>13</v>
      </c>
      <c r="D9812" t="s">
        <v>14</v>
      </c>
      <c r="E9812" t="s">
        <v>15</v>
      </c>
      <c r="F9812" t="s">
        <v>16</v>
      </c>
      <c r="G9812" t="s">
        <v>17</v>
      </c>
      <c r="H9812" s="2">
        <v>16307532.4</v>
      </c>
      <c r="I9812">
        <v>3.33</v>
      </c>
      <c r="J9812" s="2">
        <v>16307532.4</v>
      </c>
      <c r="K9812" s="2">
        <v>110365</v>
      </c>
      <c r="L9812">
        <v>147.76</v>
      </c>
      <c r="M9812" t="s">
        <v>18</v>
      </c>
      <c r="N9812" t="s">
        <v>19</v>
      </c>
      <c r="O9812" t="s">
        <v>20</v>
      </c>
    </row>
    <row r="9813" spans="1:15" x14ac:dyDescent="0.2">
      <c r="A9813" s="1" t="s">
        <v>186</v>
      </c>
      <c r="B9813" s="1">
        <v>46055</v>
      </c>
      <c r="C9813" t="s">
        <v>48</v>
      </c>
      <c r="D9813" t="s">
        <v>49</v>
      </c>
      <c r="E9813" t="s">
        <v>15</v>
      </c>
      <c r="F9813" t="s">
        <v>16</v>
      </c>
      <c r="G9813" t="s">
        <v>17</v>
      </c>
      <c r="H9813" s="2">
        <v>14978737.279999999</v>
      </c>
      <c r="I9813">
        <v>3.06</v>
      </c>
      <c r="J9813" s="2">
        <v>14978737.279999999</v>
      </c>
      <c r="K9813" s="2">
        <v>98144</v>
      </c>
      <c r="L9813">
        <v>152.62</v>
      </c>
      <c r="M9813" t="s">
        <v>18</v>
      </c>
      <c r="N9813" t="s">
        <v>19</v>
      </c>
      <c r="O9813" t="s">
        <v>20</v>
      </c>
    </row>
    <row r="9814" spans="1:15" x14ac:dyDescent="0.2">
      <c r="A9814" s="1" t="s">
        <v>186</v>
      </c>
      <c r="B9814" s="1">
        <v>46055</v>
      </c>
      <c r="C9814" t="s">
        <v>67</v>
      </c>
      <c r="D9814" t="s">
        <v>68</v>
      </c>
      <c r="E9814" t="s">
        <v>15</v>
      </c>
      <c r="F9814" t="s">
        <v>69</v>
      </c>
      <c r="G9814" t="s">
        <v>17</v>
      </c>
      <c r="H9814" s="2">
        <v>12188278.470000001</v>
      </c>
      <c r="I9814">
        <v>2.4900000000000002</v>
      </c>
      <c r="J9814" s="2">
        <v>12188278.470000001</v>
      </c>
      <c r="K9814" s="2">
        <v>35463</v>
      </c>
      <c r="L9814">
        <v>343.69</v>
      </c>
      <c r="M9814" t="s">
        <v>18</v>
      </c>
      <c r="N9814" t="s">
        <v>19</v>
      </c>
      <c r="O9814" t="s">
        <v>20</v>
      </c>
    </row>
    <row r="9815" spans="1:15" x14ac:dyDescent="0.2">
      <c r="A9815" s="1" t="s">
        <v>186</v>
      </c>
      <c r="B9815" s="1">
        <v>46055</v>
      </c>
      <c r="C9815" t="s">
        <v>56</v>
      </c>
      <c r="D9815" t="s">
        <v>57</v>
      </c>
      <c r="E9815" t="s">
        <v>15</v>
      </c>
      <c r="F9815" t="s">
        <v>16</v>
      </c>
      <c r="G9815" t="s">
        <v>17</v>
      </c>
      <c r="H9815" s="2">
        <v>11206005.02</v>
      </c>
      <c r="I9815">
        <v>2.29</v>
      </c>
      <c r="J9815" s="2">
        <v>11206005.02</v>
      </c>
      <c r="K9815" s="2">
        <v>63881</v>
      </c>
      <c r="L9815">
        <v>175.42</v>
      </c>
      <c r="M9815" t="s">
        <v>18</v>
      </c>
      <c r="N9815" t="s">
        <v>19</v>
      </c>
      <c r="O9815" t="s">
        <v>20</v>
      </c>
    </row>
    <row r="9816" spans="1:15" x14ac:dyDescent="0.2">
      <c r="A9816" s="1" t="s">
        <v>186</v>
      </c>
      <c r="B9816" s="1">
        <v>46055</v>
      </c>
      <c r="C9816" t="s">
        <v>155</v>
      </c>
      <c r="D9816" t="s">
        <v>156</v>
      </c>
      <c r="E9816" t="s">
        <v>15</v>
      </c>
      <c r="F9816" t="s">
        <v>16</v>
      </c>
      <c r="G9816" t="s">
        <v>17</v>
      </c>
      <c r="H9816" s="2">
        <v>11185338</v>
      </c>
      <c r="I9816">
        <v>2.2799999999999998</v>
      </c>
      <c r="J9816" s="2">
        <v>11185338</v>
      </c>
      <c r="K9816" s="2">
        <v>94791</v>
      </c>
      <c r="L9816">
        <v>118</v>
      </c>
      <c r="M9816" t="s">
        <v>18</v>
      </c>
      <c r="N9816" t="s">
        <v>31</v>
      </c>
      <c r="O9816" t="s">
        <v>20</v>
      </c>
    </row>
    <row r="9817" spans="1:15" x14ac:dyDescent="0.2">
      <c r="A9817" s="1" t="s">
        <v>186</v>
      </c>
      <c r="B9817" s="1">
        <v>46055</v>
      </c>
      <c r="C9817">
        <v>8035</v>
      </c>
      <c r="D9817" t="s">
        <v>72</v>
      </c>
      <c r="E9817" t="s">
        <v>15</v>
      </c>
      <c r="F9817" t="s">
        <v>16</v>
      </c>
      <c r="G9817" t="s">
        <v>17</v>
      </c>
      <c r="H9817" s="2">
        <v>11056650.07</v>
      </c>
      <c r="I9817">
        <v>2.2599999999999998</v>
      </c>
      <c r="J9817" s="2">
        <v>11056650.07</v>
      </c>
      <c r="K9817" s="2">
        <v>43400</v>
      </c>
      <c r="L9817">
        <v>254.76</v>
      </c>
      <c r="M9817" t="s">
        <v>73</v>
      </c>
      <c r="N9817" t="s">
        <v>74</v>
      </c>
      <c r="O9817" t="s">
        <v>75</v>
      </c>
    </row>
    <row r="9818" spans="1:15" x14ac:dyDescent="0.2">
      <c r="A9818" s="1" t="s">
        <v>186</v>
      </c>
      <c r="B9818" s="1">
        <v>46055</v>
      </c>
      <c r="C9818" t="s">
        <v>70</v>
      </c>
      <c r="D9818" t="s">
        <v>71</v>
      </c>
      <c r="E9818" t="s">
        <v>15</v>
      </c>
      <c r="F9818" t="s">
        <v>69</v>
      </c>
      <c r="G9818" t="s">
        <v>17</v>
      </c>
      <c r="H9818" s="2">
        <v>10603605.6</v>
      </c>
      <c r="I9818">
        <v>2.16</v>
      </c>
      <c r="J9818" s="2">
        <v>10603605.6</v>
      </c>
      <c r="K9818" s="2">
        <v>30744</v>
      </c>
      <c r="L9818">
        <v>344.9</v>
      </c>
      <c r="M9818" t="s">
        <v>18</v>
      </c>
      <c r="N9818" t="s">
        <v>19</v>
      </c>
      <c r="O9818" t="s">
        <v>20</v>
      </c>
    </row>
    <row r="9819" spans="1:15" x14ac:dyDescent="0.2">
      <c r="A9819" s="1" t="s">
        <v>186</v>
      </c>
      <c r="B9819" s="1">
        <v>46055</v>
      </c>
      <c r="C9819">
        <v>2317</v>
      </c>
      <c r="D9819" t="s">
        <v>78</v>
      </c>
      <c r="E9819" t="s">
        <v>15</v>
      </c>
      <c r="F9819" t="s">
        <v>16</v>
      </c>
      <c r="G9819" t="s">
        <v>17</v>
      </c>
      <c r="H9819" s="2">
        <v>7586365.7800000003</v>
      </c>
      <c r="I9819">
        <v>1.55</v>
      </c>
      <c r="J9819" s="2">
        <v>7586365.7800000003</v>
      </c>
      <c r="K9819" s="2">
        <v>1119210</v>
      </c>
      <c r="L9819">
        <v>6.78</v>
      </c>
      <c r="M9819" t="s">
        <v>33</v>
      </c>
      <c r="N9819" t="s">
        <v>34</v>
      </c>
      <c r="O9819" t="s">
        <v>35</v>
      </c>
    </row>
    <row r="9820" spans="1:15" x14ac:dyDescent="0.2">
      <c r="A9820" s="1" t="s">
        <v>186</v>
      </c>
      <c r="B9820" s="1">
        <v>46055</v>
      </c>
      <c r="C9820" t="s">
        <v>64</v>
      </c>
      <c r="D9820" t="s">
        <v>65</v>
      </c>
      <c r="E9820" t="s">
        <v>15</v>
      </c>
      <c r="F9820" t="s">
        <v>66</v>
      </c>
      <c r="G9820" t="s">
        <v>17</v>
      </c>
      <c r="H9820" s="2">
        <v>7290988.8600000003</v>
      </c>
      <c r="I9820">
        <v>1.49</v>
      </c>
      <c r="J9820" s="2">
        <v>7290988.8600000003</v>
      </c>
      <c r="K9820" s="2">
        <v>8997</v>
      </c>
      <c r="L9820">
        <v>810.38</v>
      </c>
      <c r="M9820" t="s">
        <v>18</v>
      </c>
      <c r="N9820" t="s">
        <v>19</v>
      </c>
      <c r="O9820" t="s">
        <v>20</v>
      </c>
    </row>
    <row r="9821" spans="1:15" x14ac:dyDescent="0.2">
      <c r="A9821" s="1" t="s">
        <v>186</v>
      </c>
      <c r="B9821" s="1">
        <v>46055</v>
      </c>
      <c r="C9821" t="s">
        <v>76</v>
      </c>
      <c r="D9821" t="s">
        <v>183</v>
      </c>
      <c r="E9821" t="s">
        <v>15</v>
      </c>
      <c r="F9821" t="s">
        <v>16</v>
      </c>
      <c r="G9821" t="s">
        <v>17</v>
      </c>
      <c r="H9821" s="2">
        <v>5921948.7599999998</v>
      </c>
      <c r="I9821">
        <v>1.21</v>
      </c>
      <c r="J9821" s="2">
        <v>5921948.7599999998</v>
      </c>
      <c r="K9821" s="2">
        <v>31057</v>
      </c>
      <c r="L9821">
        <v>190.68</v>
      </c>
      <c r="M9821" t="s">
        <v>18</v>
      </c>
      <c r="N9821" t="s">
        <v>31</v>
      </c>
      <c r="O9821" t="s">
        <v>20</v>
      </c>
    </row>
    <row r="9822" spans="1:15" x14ac:dyDescent="0.2">
      <c r="A9822" s="1" t="s">
        <v>186</v>
      </c>
      <c r="B9822" s="1">
        <v>46055</v>
      </c>
      <c r="C9822" t="s">
        <v>83</v>
      </c>
      <c r="D9822" t="s">
        <v>84</v>
      </c>
      <c r="E9822" t="s">
        <v>15</v>
      </c>
      <c r="F9822" t="s">
        <v>16</v>
      </c>
      <c r="G9822" t="s">
        <v>17</v>
      </c>
      <c r="H9822" s="2">
        <v>3872065.28</v>
      </c>
      <c r="I9822">
        <v>0.79</v>
      </c>
      <c r="J9822" s="2">
        <v>3872065.28</v>
      </c>
      <c r="K9822" s="2">
        <v>49591</v>
      </c>
      <c r="L9822">
        <v>78.08</v>
      </c>
      <c r="M9822" t="s">
        <v>18</v>
      </c>
      <c r="N9822" t="s">
        <v>19</v>
      </c>
      <c r="O9822" t="s">
        <v>20</v>
      </c>
    </row>
    <row r="9823" spans="1:15" x14ac:dyDescent="0.2">
      <c r="A9823" s="1" t="s">
        <v>186</v>
      </c>
      <c r="B9823" s="1">
        <v>46055</v>
      </c>
      <c r="C9823" t="s">
        <v>81</v>
      </c>
      <c r="D9823" t="s">
        <v>82</v>
      </c>
      <c r="E9823" t="s">
        <v>15</v>
      </c>
      <c r="F9823" t="s">
        <v>16</v>
      </c>
      <c r="G9823" t="s">
        <v>17</v>
      </c>
      <c r="H9823" s="2">
        <v>3509976.96</v>
      </c>
      <c r="I9823">
        <v>0.72</v>
      </c>
      <c r="J9823" s="2">
        <v>3509976.96</v>
      </c>
      <c r="K9823" s="2">
        <v>29456</v>
      </c>
      <c r="L9823">
        <v>119.16</v>
      </c>
      <c r="M9823" t="s">
        <v>18</v>
      </c>
      <c r="N9823" t="s">
        <v>31</v>
      </c>
      <c r="O9823" t="s">
        <v>20</v>
      </c>
    </row>
    <row r="9824" spans="1:15" x14ac:dyDescent="0.2">
      <c r="A9824" s="1" t="s">
        <v>186</v>
      </c>
      <c r="B9824" s="1">
        <v>46055</v>
      </c>
      <c r="C9824">
        <v>5935</v>
      </c>
      <c r="D9824" t="s">
        <v>91</v>
      </c>
      <c r="E9824" t="s">
        <v>15</v>
      </c>
      <c r="F9824" t="s">
        <v>16</v>
      </c>
      <c r="G9824" t="s">
        <v>17</v>
      </c>
      <c r="H9824" s="2">
        <v>3051115.14</v>
      </c>
      <c r="I9824">
        <v>0.62</v>
      </c>
      <c r="J9824" s="2">
        <v>3051115.14</v>
      </c>
      <c r="K9824" s="2">
        <v>40579</v>
      </c>
      <c r="L9824">
        <v>75.19</v>
      </c>
      <c r="M9824" t="s">
        <v>51</v>
      </c>
      <c r="N9824" t="s">
        <v>52</v>
      </c>
      <c r="O9824" t="s">
        <v>53</v>
      </c>
    </row>
    <row r="9825" spans="1:15" x14ac:dyDescent="0.2">
      <c r="A9825" s="1" t="s">
        <v>186</v>
      </c>
      <c r="B9825" s="1">
        <v>46055</v>
      </c>
      <c r="C9825" t="s">
        <v>96</v>
      </c>
      <c r="D9825" t="s">
        <v>97</v>
      </c>
      <c r="E9825" t="s">
        <v>15</v>
      </c>
      <c r="F9825" t="s">
        <v>16</v>
      </c>
      <c r="G9825" t="s">
        <v>17</v>
      </c>
      <c r="H9825" s="2">
        <v>2780938.16</v>
      </c>
      <c r="I9825">
        <v>0.56999999999999995</v>
      </c>
      <c r="J9825" s="2">
        <v>2780938.16</v>
      </c>
      <c r="K9825" s="2">
        <v>7462</v>
      </c>
      <c r="L9825">
        <v>372.68</v>
      </c>
      <c r="M9825" t="s">
        <v>18</v>
      </c>
      <c r="N9825" t="s">
        <v>19</v>
      </c>
      <c r="O9825" t="s">
        <v>20</v>
      </c>
    </row>
    <row r="9826" spans="1:15" x14ac:dyDescent="0.2">
      <c r="A9826" s="1" t="s">
        <v>186</v>
      </c>
      <c r="B9826" s="1">
        <v>46055</v>
      </c>
      <c r="C9826" t="s">
        <v>20</v>
      </c>
      <c r="D9826" t="s">
        <v>104</v>
      </c>
      <c r="E9826" t="s">
        <v>105</v>
      </c>
      <c r="F9826" t="s">
        <v>106</v>
      </c>
      <c r="G9826" t="s">
        <v>107</v>
      </c>
      <c r="H9826" s="2">
        <v>2733634.42</v>
      </c>
      <c r="I9826">
        <v>0.56000000000000005</v>
      </c>
      <c r="J9826" s="2">
        <v>2733634.42</v>
      </c>
      <c r="K9826" s="2">
        <v>2733634</v>
      </c>
      <c r="L9826">
        <v>100</v>
      </c>
      <c r="M9826" t="s">
        <v>18</v>
      </c>
      <c r="N9826" t="s">
        <v>108</v>
      </c>
      <c r="O9826" t="s">
        <v>20</v>
      </c>
    </row>
    <row r="9827" spans="1:15" x14ac:dyDescent="0.2">
      <c r="A9827" s="1" t="s">
        <v>186</v>
      </c>
      <c r="B9827" s="1">
        <v>46055</v>
      </c>
      <c r="C9827" t="s">
        <v>85</v>
      </c>
      <c r="D9827" t="s">
        <v>86</v>
      </c>
      <c r="E9827" t="s">
        <v>15</v>
      </c>
      <c r="F9827" t="s">
        <v>16</v>
      </c>
      <c r="G9827" t="s">
        <v>17</v>
      </c>
      <c r="H9827" s="2">
        <v>2666137.33</v>
      </c>
      <c r="I9827">
        <v>0.54</v>
      </c>
      <c r="J9827" s="2">
        <v>2666137.33</v>
      </c>
      <c r="K9827" s="2">
        <v>121133</v>
      </c>
      <c r="L9827">
        <v>22.01</v>
      </c>
      <c r="M9827" t="s">
        <v>18</v>
      </c>
      <c r="N9827" t="s">
        <v>31</v>
      </c>
      <c r="O9827" t="s">
        <v>20</v>
      </c>
    </row>
    <row r="9828" spans="1:15" x14ac:dyDescent="0.2">
      <c r="A9828" s="1" t="s">
        <v>186</v>
      </c>
      <c r="B9828" s="1">
        <v>46055</v>
      </c>
      <c r="C9828" t="s">
        <v>92</v>
      </c>
      <c r="D9828" t="s">
        <v>93</v>
      </c>
      <c r="E9828" t="s">
        <v>15</v>
      </c>
      <c r="F9828" t="s">
        <v>16</v>
      </c>
      <c r="G9828" t="s">
        <v>17</v>
      </c>
      <c r="H9828" s="2">
        <v>2123564.6</v>
      </c>
      <c r="I9828">
        <v>0.43</v>
      </c>
      <c r="J9828" s="2">
        <v>2123564.6</v>
      </c>
      <c r="K9828" s="2">
        <v>30190</v>
      </c>
      <c r="L9828">
        <v>70.34</v>
      </c>
      <c r="M9828" t="s">
        <v>18</v>
      </c>
      <c r="N9828" t="s">
        <v>31</v>
      </c>
      <c r="O9828" t="s">
        <v>20</v>
      </c>
    </row>
    <row r="9829" spans="1:15" x14ac:dyDescent="0.2">
      <c r="A9829" s="1" t="s">
        <v>186</v>
      </c>
      <c r="B9829" s="1">
        <v>46055</v>
      </c>
      <c r="C9829" t="s">
        <v>87</v>
      </c>
      <c r="D9829" t="s">
        <v>88</v>
      </c>
      <c r="E9829" t="s">
        <v>15</v>
      </c>
      <c r="F9829" t="s">
        <v>16</v>
      </c>
      <c r="G9829" t="s">
        <v>17</v>
      </c>
      <c r="H9829" s="2">
        <v>1786929.1</v>
      </c>
      <c r="I9829">
        <v>0.36</v>
      </c>
      <c r="J9829" s="2">
        <v>1786929.1</v>
      </c>
      <c r="K9829" s="2">
        <v>18335</v>
      </c>
      <c r="L9829">
        <v>97.46</v>
      </c>
      <c r="M9829" t="s">
        <v>18</v>
      </c>
      <c r="N9829" t="s">
        <v>19</v>
      </c>
      <c r="O9829" t="s">
        <v>20</v>
      </c>
    </row>
    <row r="9830" spans="1:15" x14ac:dyDescent="0.2">
      <c r="A9830" s="1" t="s">
        <v>186</v>
      </c>
      <c r="B9830" s="1">
        <v>46055</v>
      </c>
      <c r="C9830" t="s">
        <v>94</v>
      </c>
      <c r="D9830" t="s">
        <v>95</v>
      </c>
      <c r="E9830" t="s">
        <v>15</v>
      </c>
      <c r="F9830" t="s">
        <v>16</v>
      </c>
      <c r="G9830" t="s">
        <v>17</v>
      </c>
      <c r="H9830" s="2">
        <v>1127282.58</v>
      </c>
      <c r="I9830">
        <v>0.23</v>
      </c>
      <c r="J9830" s="2">
        <v>1127282.58</v>
      </c>
      <c r="K9830" s="2">
        <v>4658</v>
      </c>
      <c r="L9830">
        <v>242.01</v>
      </c>
      <c r="M9830" t="s">
        <v>18</v>
      </c>
      <c r="N9830" t="s">
        <v>19</v>
      </c>
      <c r="O9830" t="s">
        <v>20</v>
      </c>
    </row>
    <row r="9831" spans="1:15" x14ac:dyDescent="0.2">
      <c r="A9831" s="1" t="s">
        <v>186</v>
      </c>
      <c r="B9831" s="1">
        <v>46055</v>
      </c>
      <c r="C9831" t="s">
        <v>89</v>
      </c>
      <c r="D9831" t="s">
        <v>90</v>
      </c>
      <c r="E9831" t="s">
        <v>15</v>
      </c>
      <c r="F9831" t="s">
        <v>16</v>
      </c>
      <c r="G9831" t="s">
        <v>17</v>
      </c>
      <c r="H9831" s="2">
        <v>999813.3</v>
      </c>
      <c r="I9831">
        <v>0.2</v>
      </c>
      <c r="J9831" s="2">
        <v>999813.3</v>
      </c>
      <c r="K9831" s="2">
        <v>24933</v>
      </c>
      <c r="L9831">
        <v>40.1</v>
      </c>
      <c r="M9831" t="s">
        <v>18</v>
      </c>
      <c r="N9831" t="s">
        <v>19</v>
      </c>
      <c r="O9831" t="s">
        <v>20</v>
      </c>
    </row>
    <row r="9832" spans="1:15" x14ac:dyDescent="0.2">
      <c r="A9832" s="1" t="s">
        <v>186</v>
      </c>
      <c r="B9832" s="1">
        <v>46055</v>
      </c>
      <c r="C9832">
        <v>992</v>
      </c>
      <c r="D9832" t="s">
        <v>100</v>
      </c>
      <c r="E9832" t="s">
        <v>15</v>
      </c>
      <c r="F9832" t="s">
        <v>16</v>
      </c>
      <c r="G9832" t="s">
        <v>17</v>
      </c>
      <c r="H9832" s="2">
        <v>895949.19</v>
      </c>
      <c r="I9832">
        <v>0.18</v>
      </c>
      <c r="J9832" s="2">
        <v>895949.19</v>
      </c>
      <c r="K9832" s="2">
        <v>774000</v>
      </c>
      <c r="L9832">
        <v>1.1599999999999999</v>
      </c>
      <c r="M9832" t="s">
        <v>101</v>
      </c>
      <c r="N9832" t="s">
        <v>102</v>
      </c>
      <c r="O9832" t="s">
        <v>103</v>
      </c>
    </row>
    <row r="9833" spans="1:15" x14ac:dyDescent="0.2">
      <c r="A9833" s="1" t="s">
        <v>186</v>
      </c>
      <c r="B9833" s="1">
        <v>46055</v>
      </c>
      <c r="C9833" t="s">
        <v>159</v>
      </c>
      <c r="D9833" t="s">
        <v>160</v>
      </c>
      <c r="E9833" t="s">
        <v>15</v>
      </c>
      <c r="F9833" t="s">
        <v>16</v>
      </c>
      <c r="G9833" t="s">
        <v>17</v>
      </c>
      <c r="H9833" s="2">
        <v>713295</v>
      </c>
      <c r="I9833">
        <v>0.15</v>
      </c>
      <c r="J9833" s="2">
        <v>713295</v>
      </c>
      <c r="K9833" s="2">
        <v>13100</v>
      </c>
      <c r="L9833">
        <v>54.45</v>
      </c>
      <c r="M9833" t="s">
        <v>18</v>
      </c>
      <c r="N9833" t="s">
        <v>31</v>
      </c>
      <c r="O9833" t="s">
        <v>20</v>
      </c>
    </row>
    <row r="9834" spans="1:15" x14ac:dyDescent="0.2">
      <c r="A9834" s="1" t="s">
        <v>186</v>
      </c>
      <c r="B9834" s="1">
        <v>46055</v>
      </c>
      <c r="C9834">
        <v>66570</v>
      </c>
      <c r="D9834" t="s">
        <v>161</v>
      </c>
      <c r="E9834" t="s">
        <v>15</v>
      </c>
      <c r="F9834" t="s">
        <v>43</v>
      </c>
      <c r="G9834" t="s">
        <v>17</v>
      </c>
      <c r="H9834" s="2">
        <v>643010.44999999995</v>
      </c>
      <c r="I9834">
        <v>0.13</v>
      </c>
      <c r="J9834" s="2">
        <v>643010.44999999995</v>
      </c>
      <c r="K9834" s="2">
        <v>9747</v>
      </c>
      <c r="L9834">
        <v>65.97</v>
      </c>
      <c r="M9834" t="s">
        <v>51</v>
      </c>
      <c r="N9834" t="s">
        <v>52</v>
      </c>
      <c r="O9834" t="s">
        <v>53</v>
      </c>
    </row>
    <row r="9835" spans="1:15" x14ac:dyDescent="0.2">
      <c r="A9835" s="1" t="s">
        <v>186</v>
      </c>
      <c r="B9835" s="1">
        <v>46055</v>
      </c>
      <c r="C9835" t="s">
        <v>109</v>
      </c>
      <c r="D9835" t="s">
        <v>110</v>
      </c>
      <c r="E9835" t="s">
        <v>15</v>
      </c>
      <c r="F9835" t="s">
        <v>16</v>
      </c>
      <c r="G9835" t="s">
        <v>17</v>
      </c>
      <c r="H9835" s="2">
        <v>337957.15</v>
      </c>
      <c r="I9835">
        <v>7.0000000000000007E-2</v>
      </c>
      <c r="J9835" s="2">
        <v>337957.15</v>
      </c>
      <c r="K9835" s="2">
        <v>3869</v>
      </c>
      <c r="L9835">
        <v>87.35</v>
      </c>
      <c r="M9835" t="s">
        <v>18</v>
      </c>
      <c r="N9835" t="s">
        <v>19</v>
      </c>
      <c r="O9835" t="s">
        <v>20</v>
      </c>
    </row>
    <row r="9836" spans="1:15" x14ac:dyDescent="0.2">
      <c r="A9836" s="1" t="s">
        <v>186</v>
      </c>
      <c r="B9836" s="1">
        <v>46055</v>
      </c>
      <c r="C9836" t="s">
        <v>162</v>
      </c>
      <c r="D9836" t="s">
        <v>163</v>
      </c>
      <c r="E9836" t="s">
        <v>15</v>
      </c>
      <c r="F9836" t="s">
        <v>16</v>
      </c>
      <c r="G9836" t="s">
        <v>17</v>
      </c>
      <c r="H9836" s="2">
        <v>260798.94</v>
      </c>
      <c r="I9836">
        <v>0.05</v>
      </c>
      <c r="J9836" s="2">
        <v>260798.94</v>
      </c>
      <c r="K9836" s="2">
        <v>6183</v>
      </c>
      <c r="L9836">
        <v>42.18</v>
      </c>
      <c r="M9836" t="s">
        <v>18</v>
      </c>
      <c r="N9836" t="s">
        <v>19</v>
      </c>
      <c r="O9836" t="s">
        <v>20</v>
      </c>
    </row>
    <row r="9837" spans="1:15" x14ac:dyDescent="0.2">
      <c r="A9837" s="1" t="s">
        <v>186</v>
      </c>
      <c r="B9837" s="1">
        <v>46055</v>
      </c>
      <c r="C9837">
        <v>3706</v>
      </c>
      <c r="D9837" t="s">
        <v>164</v>
      </c>
      <c r="E9837" t="s">
        <v>15</v>
      </c>
      <c r="F9837" t="s">
        <v>16</v>
      </c>
      <c r="G9837" t="s">
        <v>17</v>
      </c>
      <c r="H9837" s="2">
        <v>207312.37</v>
      </c>
      <c r="I9837">
        <v>0.04</v>
      </c>
      <c r="J9837" s="2">
        <v>207312.37</v>
      </c>
      <c r="K9837" s="2">
        <v>85200</v>
      </c>
      <c r="L9837">
        <v>2.4300000000000002</v>
      </c>
      <c r="M9837" t="s">
        <v>33</v>
      </c>
      <c r="N9837" t="s">
        <v>34</v>
      </c>
      <c r="O9837" t="s">
        <v>35</v>
      </c>
    </row>
    <row r="9838" spans="1:15" x14ac:dyDescent="0.2">
      <c r="A9838" s="1" t="s">
        <v>186</v>
      </c>
      <c r="B9838" s="1">
        <v>46055</v>
      </c>
      <c r="C9838" t="s">
        <v>111</v>
      </c>
      <c r="D9838" t="s">
        <v>112</v>
      </c>
      <c r="E9838" t="s">
        <v>15</v>
      </c>
      <c r="F9838" t="s">
        <v>16</v>
      </c>
      <c r="G9838" t="s">
        <v>17</v>
      </c>
      <c r="H9838" s="2">
        <v>97496.49</v>
      </c>
      <c r="I9838">
        <v>0.02</v>
      </c>
      <c r="J9838" s="2">
        <v>97496.49</v>
      </c>
      <c r="K9838" s="2">
        <v>10563</v>
      </c>
      <c r="L9838">
        <v>9.23</v>
      </c>
      <c r="M9838" t="s">
        <v>18</v>
      </c>
      <c r="N9838" t="s">
        <v>19</v>
      </c>
      <c r="O9838" t="s">
        <v>20</v>
      </c>
    </row>
    <row r="9839" spans="1:15" x14ac:dyDescent="0.2">
      <c r="A9839" s="1" t="s">
        <v>186</v>
      </c>
      <c r="B9839" s="1">
        <v>46055</v>
      </c>
      <c r="C9839" t="s">
        <v>115</v>
      </c>
      <c r="D9839" t="s">
        <v>116</v>
      </c>
      <c r="E9839" t="s">
        <v>105</v>
      </c>
      <c r="F9839" t="s">
        <v>106</v>
      </c>
      <c r="G9839" t="s">
        <v>117</v>
      </c>
      <c r="H9839" s="2">
        <v>78000</v>
      </c>
      <c r="I9839">
        <v>0.02</v>
      </c>
      <c r="J9839" s="2">
        <v>78000</v>
      </c>
      <c r="K9839" s="2">
        <v>78000</v>
      </c>
      <c r="L9839">
        <v>100</v>
      </c>
      <c r="M9839" t="s">
        <v>18</v>
      </c>
      <c r="N9839" t="s">
        <v>108</v>
      </c>
      <c r="O9839" t="s">
        <v>20</v>
      </c>
    </row>
    <row r="9840" spans="1:15" x14ac:dyDescent="0.2">
      <c r="A9840" s="1" t="s">
        <v>186</v>
      </c>
      <c r="B9840" s="1">
        <v>46055</v>
      </c>
      <c r="C9840" t="s">
        <v>119</v>
      </c>
      <c r="D9840" t="s">
        <v>120</v>
      </c>
      <c r="E9840" t="s">
        <v>121</v>
      </c>
      <c r="F9840" t="s">
        <v>106</v>
      </c>
      <c r="G9840" t="s">
        <v>122</v>
      </c>
      <c r="H9840" s="2">
        <v>70437.75</v>
      </c>
      <c r="I9840">
        <v>0.01</v>
      </c>
      <c r="J9840" s="2">
        <v>70437.75</v>
      </c>
      <c r="K9840" s="2">
        <v>70438</v>
      </c>
      <c r="L9840">
        <v>1</v>
      </c>
      <c r="M9840" t="s">
        <v>123</v>
      </c>
      <c r="N9840" t="s">
        <v>108</v>
      </c>
      <c r="O9840" t="s">
        <v>20</v>
      </c>
    </row>
    <row r="9841" spans="1:15" x14ac:dyDescent="0.2">
      <c r="A9841" s="1" t="s">
        <v>186</v>
      </c>
      <c r="B9841" s="1">
        <v>46055</v>
      </c>
      <c r="C9841">
        <v>2388</v>
      </c>
      <c r="D9841" t="s">
        <v>118</v>
      </c>
      <c r="E9841" t="s">
        <v>15</v>
      </c>
      <c r="F9841" t="s">
        <v>16</v>
      </c>
      <c r="G9841" t="s">
        <v>17</v>
      </c>
      <c r="H9841" s="2">
        <v>35707.019999999997</v>
      </c>
      <c r="I9841">
        <v>0.01</v>
      </c>
      <c r="J9841" s="2">
        <v>35707.019999999997</v>
      </c>
      <c r="K9841" s="2">
        <v>22331</v>
      </c>
      <c r="L9841">
        <v>1.6</v>
      </c>
      <c r="M9841" t="s">
        <v>33</v>
      </c>
      <c r="N9841" t="s">
        <v>34</v>
      </c>
      <c r="O9841" t="s">
        <v>35</v>
      </c>
    </row>
    <row r="9842" spans="1:15" x14ac:dyDescent="0.2">
      <c r="A9842" s="1" t="s">
        <v>186</v>
      </c>
      <c r="B9842" s="1">
        <v>46055</v>
      </c>
      <c r="C9842">
        <v>300017</v>
      </c>
      <c r="D9842" t="s">
        <v>165</v>
      </c>
      <c r="E9842" t="s">
        <v>15</v>
      </c>
      <c r="F9842" t="s">
        <v>16</v>
      </c>
      <c r="G9842" t="s">
        <v>17</v>
      </c>
      <c r="H9842" s="2">
        <v>19202.810000000001</v>
      </c>
      <c r="I9842">
        <v>0</v>
      </c>
      <c r="J9842" s="2">
        <v>19202.810000000001</v>
      </c>
      <c r="K9842" s="2">
        <v>7900</v>
      </c>
      <c r="L9842">
        <v>2.4300000000000002</v>
      </c>
      <c r="M9842" t="s">
        <v>101</v>
      </c>
      <c r="N9842" t="s">
        <v>166</v>
      </c>
      <c r="O9842" t="s">
        <v>167</v>
      </c>
    </row>
    <row r="9843" spans="1:15" x14ac:dyDescent="0.2">
      <c r="A9843" s="1" t="s">
        <v>186</v>
      </c>
      <c r="B9843" s="1">
        <v>46055</v>
      </c>
      <c r="C9843" t="s">
        <v>103</v>
      </c>
      <c r="D9843" t="s">
        <v>127</v>
      </c>
      <c r="E9843" t="s">
        <v>105</v>
      </c>
      <c r="F9843" t="s">
        <v>106</v>
      </c>
      <c r="G9843" t="s">
        <v>107</v>
      </c>
      <c r="H9843" s="2">
        <v>4552.8599999999997</v>
      </c>
      <c r="I9843">
        <v>0</v>
      </c>
      <c r="J9843" s="2">
        <v>4552.8599999999997</v>
      </c>
      <c r="K9843" s="2">
        <v>35556</v>
      </c>
      <c r="L9843">
        <v>12.8</v>
      </c>
      <c r="M9843" t="s">
        <v>128</v>
      </c>
      <c r="N9843" t="s">
        <v>108</v>
      </c>
      <c r="O9843" t="s">
        <v>103</v>
      </c>
    </row>
    <row r="9844" spans="1:15" x14ac:dyDescent="0.2">
      <c r="A9844" s="1" t="s">
        <v>186</v>
      </c>
      <c r="B9844" s="1">
        <v>46055</v>
      </c>
      <c r="C9844" t="s">
        <v>168</v>
      </c>
      <c r="D9844" t="s">
        <v>169</v>
      </c>
      <c r="E9844" t="s">
        <v>105</v>
      </c>
      <c r="F9844" t="s">
        <v>106</v>
      </c>
      <c r="G9844" t="s">
        <v>107</v>
      </c>
      <c r="H9844" s="2">
        <v>2194.69</v>
      </c>
      <c r="I9844">
        <v>0</v>
      </c>
      <c r="J9844" s="2">
        <v>2194.69</v>
      </c>
      <c r="K9844" s="2">
        <v>15241</v>
      </c>
      <c r="L9844">
        <v>14.4</v>
      </c>
      <c r="M9844" t="s">
        <v>101</v>
      </c>
      <c r="N9844" t="s">
        <v>108</v>
      </c>
      <c r="O9844" t="s">
        <v>168</v>
      </c>
    </row>
    <row r="9845" spans="1:15" x14ac:dyDescent="0.2">
      <c r="A9845" s="1" t="s">
        <v>186</v>
      </c>
      <c r="B9845" s="1">
        <v>46055</v>
      </c>
      <c r="C9845" t="s">
        <v>152</v>
      </c>
      <c r="D9845" t="s">
        <v>153</v>
      </c>
      <c r="E9845" t="s">
        <v>105</v>
      </c>
      <c r="F9845" t="s">
        <v>106</v>
      </c>
      <c r="G9845" t="s">
        <v>107</v>
      </c>
      <c r="H9845">
        <v>142.78</v>
      </c>
      <c r="I9845">
        <v>0</v>
      </c>
      <c r="J9845">
        <v>142.78</v>
      </c>
      <c r="K9845">
        <v>105</v>
      </c>
      <c r="L9845">
        <v>136.28</v>
      </c>
      <c r="M9845" t="s">
        <v>154</v>
      </c>
      <c r="N9845" t="s">
        <v>108</v>
      </c>
      <c r="O9845" t="s">
        <v>152</v>
      </c>
    </row>
    <row r="9846" spans="1:15" x14ac:dyDescent="0.2">
      <c r="A9846" s="1" t="s">
        <v>186</v>
      </c>
      <c r="B9846" s="1">
        <v>46055</v>
      </c>
      <c r="C9846" t="s">
        <v>35</v>
      </c>
      <c r="D9846" t="s">
        <v>179</v>
      </c>
      <c r="E9846" t="s">
        <v>174</v>
      </c>
      <c r="F9846" t="s">
        <v>106</v>
      </c>
      <c r="G9846" t="s">
        <v>174</v>
      </c>
      <c r="H9846">
        <v>79.87</v>
      </c>
      <c r="I9846">
        <v>0</v>
      </c>
      <c r="J9846">
        <v>79.87</v>
      </c>
      <c r="K9846" s="2">
        <v>16472900</v>
      </c>
      <c r="L9846">
        <v>1</v>
      </c>
      <c r="M9846" t="s">
        <v>18</v>
      </c>
      <c r="N9846" t="s">
        <v>108</v>
      </c>
      <c r="O9846" t="s">
        <v>20</v>
      </c>
    </row>
    <row r="9847" spans="1:15" x14ac:dyDescent="0.2">
      <c r="A9847" s="1" t="s">
        <v>186</v>
      </c>
      <c r="B9847" s="1">
        <v>46055</v>
      </c>
      <c r="C9847" t="s">
        <v>40</v>
      </c>
      <c r="D9847" t="s">
        <v>175</v>
      </c>
      <c r="E9847" t="s">
        <v>174</v>
      </c>
      <c r="F9847" t="s">
        <v>106</v>
      </c>
      <c r="G9847" t="s">
        <v>174</v>
      </c>
      <c r="H9847">
        <v>-4.25</v>
      </c>
      <c r="I9847">
        <v>0</v>
      </c>
      <c r="J9847">
        <v>-4.25</v>
      </c>
      <c r="K9847" s="2">
        <v>354024</v>
      </c>
      <c r="L9847">
        <v>1</v>
      </c>
      <c r="M9847" t="s">
        <v>18</v>
      </c>
      <c r="N9847" t="s">
        <v>108</v>
      </c>
      <c r="O9847" t="s">
        <v>20</v>
      </c>
    </row>
    <row r="9848" spans="1:15" x14ac:dyDescent="0.2">
      <c r="A9848" s="1" t="s">
        <v>186</v>
      </c>
      <c r="B9848" s="1">
        <v>46055</v>
      </c>
      <c r="C9848" t="s">
        <v>75</v>
      </c>
      <c r="D9848" t="s">
        <v>176</v>
      </c>
      <c r="E9848" t="s">
        <v>174</v>
      </c>
      <c r="F9848" t="s">
        <v>106</v>
      </c>
      <c r="G9848" t="s">
        <v>174</v>
      </c>
      <c r="H9848">
        <v>-1.91</v>
      </c>
      <c r="I9848">
        <v>0</v>
      </c>
      <c r="J9848">
        <v>-1.91</v>
      </c>
      <c r="K9848" s="2">
        <v>28917000</v>
      </c>
      <c r="L9848">
        <v>1</v>
      </c>
      <c r="M9848" t="s">
        <v>18</v>
      </c>
      <c r="N9848" t="s">
        <v>108</v>
      </c>
      <c r="O9848" t="s">
        <v>20</v>
      </c>
    </row>
    <row r="9849" spans="1:15" x14ac:dyDescent="0.2">
      <c r="A9849" s="1" t="s">
        <v>186</v>
      </c>
      <c r="B9849" s="1">
        <v>46055</v>
      </c>
      <c r="C9849" t="s">
        <v>103</v>
      </c>
      <c r="D9849" t="s">
        <v>178</v>
      </c>
      <c r="E9849" t="s">
        <v>174</v>
      </c>
      <c r="F9849" t="s">
        <v>106</v>
      </c>
      <c r="G9849" t="s">
        <v>174</v>
      </c>
      <c r="H9849">
        <v>-0.14000000000000001</v>
      </c>
      <c r="I9849">
        <v>0</v>
      </c>
      <c r="J9849">
        <v>-0.14000000000000001</v>
      </c>
      <c r="K9849" s="2">
        <v>106560</v>
      </c>
      <c r="L9849">
        <v>1</v>
      </c>
      <c r="M9849" t="s">
        <v>18</v>
      </c>
      <c r="N9849" t="s">
        <v>108</v>
      </c>
      <c r="O9849" t="s">
        <v>20</v>
      </c>
    </row>
    <row r="9850" spans="1:15" x14ac:dyDescent="0.2">
      <c r="A9850" s="1" t="s">
        <v>186</v>
      </c>
      <c r="B9850" s="1">
        <v>46055</v>
      </c>
      <c r="C9850" t="s">
        <v>168</v>
      </c>
      <c r="D9850" t="s">
        <v>177</v>
      </c>
      <c r="E9850" t="s">
        <v>174</v>
      </c>
      <c r="F9850" t="s">
        <v>106</v>
      </c>
      <c r="G9850" t="s">
        <v>174</v>
      </c>
      <c r="H9850">
        <v>0</v>
      </c>
      <c r="I9850">
        <v>0</v>
      </c>
      <c r="J9850">
        <v>0</v>
      </c>
      <c r="K9850" s="2">
        <v>1657</v>
      </c>
      <c r="L9850">
        <v>1</v>
      </c>
      <c r="M9850" t="s">
        <v>18</v>
      </c>
      <c r="N9850" t="s">
        <v>108</v>
      </c>
      <c r="O9850" t="s">
        <v>20</v>
      </c>
    </row>
    <row r="9851" spans="1:15" x14ac:dyDescent="0.2">
      <c r="A9851" s="1" t="s">
        <v>186</v>
      </c>
      <c r="B9851" s="1">
        <v>46055</v>
      </c>
      <c r="C9851" t="s">
        <v>725</v>
      </c>
      <c r="D9851" t="s">
        <v>726</v>
      </c>
      <c r="E9851" t="s">
        <v>131</v>
      </c>
      <c r="F9851" t="s">
        <v>106</v>
      </c>
      <c r="G9851" t="s">
        <v>132</v>
      </c>
      <c r="H9851">
        <v>0</v>
      </c>
      <c r="I9851">
        <v>0</v>
      </c>
      <c r="J9851" s="2">
        <v>1189100</v>
      </c>
      <c r="K9851">
        <v>23</v>
      </c>
      <c r="L9851" s="2">
        <v>25850</v>
      </c>
      <c r="M9851" t="s">
        <v>108</v>
      </c>
      <c r="N9851" t="s">
        <v>133</v>
      </c>
      <c r="O9851" t="s">
        <v>20</v>
      </c>
    </row>
    <row r="9852" spans="1:15" x14ac:dyDescent="0.2">
      <c r="A9852" s="1" t="s">
        <v>186</v>
      </c>
      <c r="B9852" s="1">
        <v>46055</v>
      </c>
      <c r="C9852" t="s">
        <v>53</v>
      </c>
      <c r="D9852" t="s">
        <v>173</v>
      </c>
      <c r="E9852" t="s">
        <v>174</v>
      </c>
      <c r="F9852" t="s">
        <v>106</v>
      </c>
      <c r="G9852" t="s">
        <v>174</v>
      </c>
      <c r="H9852">
        <v>-68.930000000000007</v>
      </c>
      <c r="I9852">
        <v>0</v>
      </c>
      <c r="J9852">
        <v>-68.930000000000007</v>
      </c>
      <c r="K9852" s="2">
        <v>738906700</v>
      </c>
      <c r="L9852">
        <v>1</v>
      </c>
      <c r="M9852" t="s">
        <v>18</v>
      </c>
      <c r="N9852" t="s">
        <v>108</v>
      </c>
      <c r="O9852" t="s">
        <v>20</v>
      </c>
    </row>
    <row r="9853" spans="1:15" x14ac:dyDescent="0.2">
      <c r="A9853" s="1" t="s">
        <v>186</v>
      </c>
      <c r="B9853" s="1">
        <v>46055</v>
      </c>
      <c r="C9853" t="s">
        <v>75</v>
      </c>
      <c r="D9853" t="s">
        <v>114</v>
      </c>
      <c r="E9853" t="s">
        <v>105</v>
      </c>
      <c r="F9853" t="s">
        <v>106</v>
      </c>
      <c r="G9853" t="s">
        <v>107</v>
      </c>
      <c r="H9853" s="2">
        <v>-161852.74</v>
      </c>
      <c r="I9853">
        <v>-0.03</v>
      </c>
      <c r="J9853" s="2">
        <v>-161852.74</v>
      </c>
      <c r="K9853" s="2">
        <v>-25196425</v>
      </c>
      <c r="L9853">
        <v>0.64</v>
      </c>
      <c r="M9853" t="s">
        <v>73</v>
      </c>
      <c r="N9853" t="s">
        <v>108</v>
      </c>
      <c r="O9853" t="s">
        <v>75</v>
      </c>
    </row>
    <row r="9854" spans="1:15" x14ac:dyDescent="0.2">
      <c r="A9854" s="1" t="s">
        <v>186</v>
      </c>
      <c r="B9854" s="1">
        <v>46055</v>
      </c>
      <c r="C9854" t="s">
        <v>35</v>
      </c>
      <c r="D9854" t="s">
        <v>113</v>
      </c>
      <c r="E9854" t="s">
        <v>105</v>
      </c>
      <c r="F9854" t="s">
        <v>106</v>
      </c>
      <c r="G9854" t="s">
        <v>107</v>
      </c>
      <c r="H9854" s="2">
        <v>-355989.6</v>
      </c>
      <c r="I9854">
        <v>-7.0000000000000007E-2</v>
      </c>
      <c r="J9854" s="2">
        <v>-355989.6</v>
      </c>
      <c r="K9854" s="2">
        <v>-11265291</v>
      </c>
      <c r="L9854">
        <v>3.16</v>
      </c>
      <c r="M9854" t="s">
        <v>33</v>
      </c>
      <c r="N9854" t="s">
        <v>108</v>
      </c>
      <c r="O9854" t="s">
        <v>35</v>
      </c>
    </row>
    <row r="9855" spans="1:15" x14ac:dyDescent="0.2">
      <c r="A9855" s="1" t="s">
        <v>186</v>
      </c>
      <c r="B9855" s="1">
        <v>46055</v>
      </c>
      <c r="C9855" t="s">
        <v>40</v>
      </c>
      <c r="D9855" t="s">
        <v>125</v>
      </c>
      <c r="E9855" t="s">
        <v>105</v>
      </c>
      <c r="F9855" t="s">
        <v>106</v>
      </c>
      <c r="G9855" t="s">
        <v>107</v>
      </c>
      <c r="H9855" s="2">
        <v>-360762.35</v>
      </c>
      <c r="I9855">
        <v>-7.0000000000000007E-2</v>
      </c>
      <c r="J9855" s="2">
        <v>-360762.35</v>
      </c>
      <c r="K9855" s="2">
        <v>-305938</v>
      </c>
      <c r="L9855">
        <v>117.92</v>
      </c>
      <c r="M9855" t="s">
        <v>126</v>
      </c>
      <c r="N9855" t="s">
        <v>108</v>
      </c>
      <c r="O9855" t="s">
        <v>40</v>
      </c>
    </row>
    <row r="9856" spans="1:15" x14ac:dyDescent="0.2">
      <c r="A9856" s="1" t="s">
        <v>186</v>
      </c>
      <c r="B9856" s="1">
        <v>46055</v>
      </c>
      <c r="C9856" t="s">
        <v>53</v>
      </c>
      <c r="D9856" t="s">
        <v>124</v>
      </c>
      <c r="E9856" t="s">
        <v>105</v>
      </c>
      <c r="F9856" t="s">
        <v>106</v>
      </c>
      <c r="G9856" t="s">
        <v>107</v>
      </c>
      <c r="H9856" s="2">
        <v>-373847.68</v>
      </c>
      <c r="I9856">
        <v>-0.08</v>
      </c>
      <c r="J9856" s="2">
        <v>-373847.68</v>
      </c>
      <c r="K9856" s="2">
        <v>-547425155</v>
      </c>
      <c r="L9856">
        <v>7.0000000000000007E-2</v>
      </c>
      <c r="M9856" t="s">
        <v>51</v>
      </c>
      <c r="N9856" t="s">
        <v>108</v>
      </c>
      <c r="O9856" t="s">
        <v>53</v>
      </c>
    </row>
    <row r="9857" spans="1:15" x14ac:dyDescent="0.2">
      <c r="A9857" s="1" t="s">
        <v>186</v>
      </c>
      <c r="B9857" s="1">
        <v>46052</v>
      </c>
      <c r="C9857" t="s">
        <v>58</v>
      </c>
      <c r="D9857" t="s">
        <v>59</v>
      </c>
      <c r="E9857" t="s">
        <v>15</v>
      </c>
      <c r="F9857" t="s">
        <v>16</v>
      </c>
      <c r="G9857" t="s">
        <v>17</v>
      </c>
      <c r="H9857" s="2">
        <v>32688810.079999998</v>
      </c>
      <c r="I9857">
        <v>6.81</v>
      </c>
      <c r="J9857" s="2">
        <v>32688810.079999998</v>
      </c>
      <c r="K9857" s="2">
        <v>78791</v>
      </c>
      <c r="L9857">
        <v>414.88</v>
      </c>
      <c r="M9857" t="s">
        <v>18</v>
      </c>
      <c r="N9857" t="s">
        <v>19</v>
      </c>
      <c r="O9857" t="s">
        <v>20</v>
      </c>
    </row>
    <row r="9858" spans="1:15" x14ac:dyDescent="0.2">
      <c r="A9858" s="1" t="s">
        <v>186</v>
      </c>
      <c r="B9858" s="1">
        <v>46052</v>
      </c>
      <c r="C9858">
        <v>5930</v>
      </c>
      <c r="D9858" t="s">
        <v>50</v>
      </c>
      <c r="E9858" t="s">
        <v>15</v>
      </c>
      <c r="F9858" t="s">
        <v>16</v>
      </c>
      <c r="G9858" t="s">
        <v>17</v>
      </c>
      <c r="H9858" s="2">
        <v>27845869.109999999</v>
      </c>
      <c r="I9858">
        <v>5.8</v>
      </c>
      <c r="J9858" s="2">
        <v>27845869.109999999</v>
      </c>
      <c r="K9858" s="2">
        <v>249728</v>
      </c>
      <c r="L9858">
        <v>111.5</v>
      </c>
      <c r="M9858" t="s">
        <v>51</v>
      </c>
      <c r="N9858" t="s">
        <v>52</v>
      </c>
      <c r="O9858" t="s">
        <v>53</v>
      </c>
    </row>
    <row r="9859" spans="1:15" x14ac:dyDescent="0.2">
      <c r="A9859" s="1" t="s">
        <v>186</v>
      </c>
      <c r="B9859" s="1">
        <v>46052</v>
      </c>
      <c r="C9859" t="s">
        <v>36</v>
      </c>
      <c r="D9859" t="s">
        <v>37</v>
      </c>
      <c r="E9859" t="s">
        <v>15</v>
      </c>
      <c r="F9859" t="s">
        <v>16</v>
      </c>
      <c r="G9859" t="s">
        <v>17</v>
      </c>
      <c r="H9859" s="2">
        <v>26645102.600000001</v>
      </c>
      <c r="I9859">
        <v>5.55</v>
      </c>
      <c r="J9859" s="2">
        <v>26645102.600000001</v>
      </c>
      <c r="K9859" s="2">
        <v>18425</v>
      </c>
      <c r="L9859" s="2">
        <v>1446.14</v>
      </c>
      <c r="M9859" t="s">
        <v>38</v>
      </c>
      <c r="N9859" t="s">
        <v>39</v>
      </c>
      <c r="O9859" t="s">
        <v>40</v>
      </c>
    </row>
    <row r="9860" spans="1:15" x14ac:dyDescent="0.2">
      <c r="A9860" s="1" t="s">
        <v>186</v>
      </c>
      <c r="B9860" s="1">
        <v>46052</v>
      </c>
      <c r="C9860">
        <v>2330</v>
      </c>
      <c r="D9860" t="s">
        <v>32</v>
      </c>
      <c r="E9860" t="s">
        <v>15</v>
      </c>
      <c r="F9860" t="s">
        <v>16</v>
      </c>
      <c r="G9860" t="s">
        <v>17</v>
      </c>
      <c r="H9860" s="2">
        <v>24429572.609999999</v>
      </c>
      <c r="I9860">
        <v>5.09</v>
      </c>
      <c r="J9860" s="2">
        <v>24429572.609999999</v>
      </c>
      <c r="K9860" s="2">
        <v>433126</v>
      </c>
      <c r="L9860">
        <v>56.4</v>
      </c>
      <c r="M9860" t="s">
        <v>33</v>
      </c>
      <c r="N9860" t="s">
        <v>34</v>
      </c>
      <c r="O9860" t="s">
        <v>35</v>
      </c>
    </row>
    <row r="9861" spans="1:15" x14ac:dyDescent="0.2">
      <c r="A9861" s="1" t="s">
        <v>186</v>
      </c>
      <c r="B9861" s="1">
        <v>46052</v>
      </c>
      <c r="C9861" t="s">
        <v>157</v>
      </c>
      <c r="D9861" t="s">
        <v>158</v>
      </c>
      <c r="E9861" t="s">
        <v>15</v>
      </c>
      <c r="F9861" t="s">
        <v>16</v>
      </c>
      <c r="G9861" t="s">
        <v>17</v>
      </c>
      <c r="H9861" s="2">
        <v>23126782.32</v>
      </c>
      <c r="I9861">
        <v>4.82</v>
      </c>
      <c r="J9861" s="2">
        <v>23126782.32</v>
      </c>
      <c r="K9861" s="2">
        <v>71751</v>
      </c>
      <c r="L9861">
        <v>322.32</v>
      </c>
      <c r="M9861" t="s">
        <v>18</v>
      </c>
      <c r="N9861" t="s">
        <v>19</v>
      </c>
      <c r="O9861" t="s">
        <v>20</v>
      </c>
    </row>
    <row r="9862" spans="1:15" x14ac:dyDescent="0.2">
      <c r="A9862" s="1" t="s">
        <v>186</v>
      </c>
      <c r="B9862" s="1">
        <v>46052</v>
      </c>
      <c r="C9862" t="s">
        <v>27</v>
      </c>
      <c r="D9862" t="s">
        <v>28</v>
      </c>
      <c r="E9862" t="s">
        <v>15</v>
      </c>
      <c r="F9862" t="s">
        <v>16</v>
      </c>
      <c r="G9862" t="s">
        <v>17</v>
      </c>
      <c r="H9862" s="2">
        <v>21773241.75</v>
      </c>
      <c r="I9862">
        <v>4.54</v>
      </c>
      <c r="J9862" s="2">
        <v>21773241.75</v>
      </c>
      <c r="K9862" s="2">
        <v>91975</v>
      </c>
      <c r="L9862">
        <v>236.73</v>
      </c>
      <c r="M9862" t="s">
        <v>18</v>
      </c>
      <c r="N9862" t="s">
        <v>19</v>
      </c>
      <c r="O9862" t="s">
        <v>20</v>
      </c>
    </row>
    <row r="9863" spans="1:15" x14ac:dyDescent="0.2">
      <c r="A9863" s="1" t="s">
        <v>186</v>
      </c>
      <c r="B9863" s="1">
        <v>46052</v>
      </c>
      <c r="C9863" t="s">
        <v>25</v>
      </c>
      <c r="D9863" t="s">
        <v>26</v>
      </c>
      <c r="E9863" t="s">
        <v>15</v>
      </c>
      <c r="F9863" t="s">
        <v>16</v>
      </c>
      <c r="G9863" t="s">
        <v>17</v>
      </c>
      <c r="H9863" s="2">
        <v>21515695.23</v>
      </c>
      <c r="I9863">
        <v>4.4800000000000004</v>
      </c>
      <c r="J9863" s="2">
        <v>21515695.23</v>
      </c>
      <c r="K9863" s="2">
        <v>112571</v>
      </c>
      <c r="L9863">
        <v>191.13</v>
      </c>
      <c r="M9863" t="s">
        <v>18</v>
      </c>
      <c r="N9863" t="s">
        <v>19</v>
      </c>
      <c r="O9863" t="s">
        <v>20</v>
      </c>
    </row>
    <row r="9864" spans="1:15" x14ac:dyDescent="0.2">
      <c r="A9864" s="1" t="s">
        <v>186</v>
      </c>
      <c r="B9864" s="1">
        <v>46052</v>
      </c>
      <c r="C9864" t="s">
        <v>41</v>
      </c>
      <c r="D9864" t="s">
        <v>42</v>
      </c>
      <c r="E9864" t="s">
        <v>15</v>
      </c>
      <c r="F9864" t="s">
        <v>43</v>
      </c>
      <c r="G9864" t="s">
        <v>17</v>
      </c>
      <c r="H9864" s="2">
        <v>21187143.399999999</v>
      </c>
      <c r="I9864">
        <v>4.41</v>
      </c>
      <c r="J9864" s="2">
        <v>21187143.399999999</v>
      </c>
      <c r="K9864" s="2">
        <v>88538</v>
      </c>
      <c r="L9864">
        <v>239.3</v>
      </c>
      <c r="M9864" t="s">
        <v>18</v>
      </c>
      <c r="N9864" t="s">
        <v>19</v>
      </c>
      <c r="O9864" t="s">
        <v>20</v>
      </c>
    </row>
    <row r="9865" spans="1:15" x14ac:dyDescent="0.2">
      <c r="A9865" s="1" t="s">
        <v>186</v>
      </c>
      <c r="B9865" s="1">
        <v>46052</v>
      </c>
      <c r="C9865" t="s">
        <v>44</v>
      </c>
      <c r="D9865" t="s">
        <v>45</v>
      </c>
      <c r="E9865" t="s">
        <v>15</v>
      </c>
      <c r="F9865" t="s">
        <v>16</v>
      </c>
      <c r="G9865" t="s">
        <v>17</v>
      </c>
      <c r="H9865" s="2">
        <v>20124793.920000002</v>
      </c>
      <c r="I9865">
        <v>4.1900000000000004</v>
      </c>
      <c r="J9865" s="2">
        <v>20124793.920000002</v>
      </c>
      <c r="K9865" s="2">
        <v>256956</v>
      </c>
      <c r="L9865">
        <v>78.319999999999993</v>
      </c>
      <c r="M9865" t="s">
        <v>18</v>
      </c>
      <c r="N9865" t="s">
        <v>19</v>
      </c>
      <c r="O9865" t="s">
        <v>20</v>
      </c>
    </row>
    <row r="9866" spans="1:15" x14ac:dyDescent="0.2">
      <c r="A9866" s="1" t="s">
        <v>186</v>
      </c>
      <c r="B9866" s="1">
        <v>46052</v>
      </c>
      <c r="C9866" t="s">
        <v>46</v>
      </c>
      <c r="D9866" t="s">
        <v>47</v>
      </c>
      <c r="E9866" t="s">
        <v>15</v>
      </c>
      <c r="F9866" t="s">
        <v>16</v>
      </c>
      <c r="G9866" t="s">
        <v>17</v>
      </c>
      <c r="H9866" s="2">
        <v>20122893.699999999</v>
      </c>
      <c r="I9866">
        <v>4.1900000000000004</v>
      </c>
      <c r="J9866" s="2">
        <v>20122893.699999999</v>
      </c>
      <c r="K9866" s="2">
        <v>65611</v>
      </c>
      <c r="L9866">
        <v>306.7</v>
      </c>
      <c r="M9866" t="s">
        <v>18</v>
      </c>
      <c r="N9866" t="s">
        <v>31</v>
      </c>
      <c r="O9866" t="s">
        <v>20</v>
      </c>
    </row>
    <row r="9867" spans="1:15" x14ac:dyDescent="0.2">
      <c r="A9867" s="1" t="s">
        <v>186</v>
      </c>
      <c r="B9867" s="1">
        <v>46052</v>
      </c>
      <c r="C9867" t="s">
        <v>62</v>
      </c>
      <c r="D9867" t="s">
        <v>63</v>
      </c>
      <c r="E9867" t="s">
        <v>15</v>
      </c>
      <c r="F9867" t="s">
        <v>16</v>
      </c>
      <c r="G9867" t="s">
        <v>17</v>
      </c>
      <c r="H9867" s="2">
        <v>19989442.260000002</v>
      </c>
      <c r="I9867">
        <v>4.16</v>
      </c>
      <c r="J9867" s="2">
        <v>19989442.260000002</v>
      </c>
      <c r="K9867" s="2">
        <v>430158</v>
      </c>
      <c r="L9867">
        <v>46.47</v>
      </c>
      <c r="M9867" t="s">
        <v>18</v>
      </c>
      <c r="N9867" t="s">
        <v>19</v>
      </c>
      <c r="O9867" t="s">
        <v>20</v>
      </c>
    </row>
    <row r="9868" spans="1:15" x14ac:dyDescent="0.2">
      <c r="A9868" s="1" t="s">
        <v>186</v>
      </c>
      <c r="B9868" s="1">
        <v>46052</v>
      </c>
      <c r="C9868" t="s">
        <v>54</v>
      </c>
      <c r="D9868" t="s">
        <v>55</v>
      </c>
      <c r="E9868" t="s">
        <v>15</v>
      </c>
      <c r="F9868" t="s">
        <v>16</v>
      </c>
      <c r="G9868" t="s">
        <v>17</v>
      </c>
      <c r="H9868" s="2">
        <v>19010023.760000002</v>
      </c>
      <c r="I9868">
        <v>3.96</v>
      </c>
      <c r="J9868" s="2">
        <v>19010023.760000002</v>
      </c>
      <c r="K9868" s="2">
        <v>73262</v>
      </c>
      <c r="L9868">
        <v>259.48</v>
      </c>
      <c r="M9868" t="s">
        <v>18</v>
      </c>
      <c r="N9868" t="s">
        <v>19</v>
      </c>
      <c r="O9868" t="s">
        <v>20</v>
      </c>
    </row>
    <row r="9869" spans="1:15" x14ac:dyDescent="0.2">
      <c r="A9869" s="1" t="s">
        <v>186</v>
      </c>
      <c r="B9869" s="1">
        <v>46052</v>
      </c>
      <c r="C9869" t="s">
        <v>23</v>
      </c>
      <c r="D9869" t="s">
        <v>24</v>
      </c>
      <c r="E9869" t="s">
        <v>15</v>
      </c>
      <c r="F9869" t="s">
        <v>16</v>
      </c>
      <c r="G9869" t="s">
        <v>17</v>
      </c>
      <c r="H9869" s="2">
        <v>18127257.120000001</v>
      </c>
      <c r="I9869">
        <v>3.78</v>
      </c>
      <c r="J9869" s="2">
        <v>18127257.120000001</v>
      </c>
      <c r="K9869" s="2">
        <v>42128</v>
      </c>
      <c r="L9869">
        <v>430.29</v>
      </c>
      <c r="M9869" t="s">
        <v>18</v>
      </c>
      <c r="N9869" t="s">
        <v>19</v>
      </c>
      <c r="O9869" t="s">
        <v>20</v>
      </c>
    </row>
    <row r="9870" spans="1:15" x14ac:dyDescent="0.2">
      <c r="A9870" s="1" t="s">
        <v>186</v>
      </c>
      <c r="B9870" s="1">
        <v>46052</v>
      </c>
      <c r="C9870" t="s">
        <v>60</v>
      </c>
      <c r="D9870" t="s">
        <v>61</v>
      </c>
      <c r="E9870" t="s">
        <v>15</v>
      </c>
      <c r="F9870" t="s">
        <v>16</v>
      </c>
      <c r="G9870" t="s">
        <v>17</v>
      </c>
      <c r="H9870" s="2">
        <v>16892530.199999999</v>
      </c>
      <c r="I9870">
        <v>3.52</v>
      </c>
      <c r="J9870" s="2">
        <v>16892530.199999999</v>
      </c>
      <c r="K9870" s="2">
        <v>11830</v>
      </c>
      <c r="L9870" s="2">
        <v>1427.94</v>
      </c>
      <c r="M9870" t="s">
        <v>18</v>
      </c>
      <c r="N9870" t="s">
        <v>19</v>
      </c>
      <c r="O9870" t="s">
        <v>20</v>
      </c>
    </row>
    <row r="9871" spans="1:15" x14ac:dyDescent="0.2">
      <c r="A9871" s="1" t="s">
        <v>186</v>
      </c>
      <c r="B9871" s="1">
        <v>46052</v>
      </c>
      <c r="C9871" t="s">
        <v>29</v>
      </c>
      <c r="D9871" t="s">
        <v>30</v>
      </c>
      <c r="E9871" t="s">
        <v>15</v>
      </c>
      <c r="F9871" t="s">
        <v>16</v>
      </c>
      <c r="G9871" t="s">
        <v>17</v>
      </c>
      <c r="H9871" s="2">
        <v>16875704.039999999</v>
      </c>
      <c r="I9871">
        <v>3.52</v>
      </c>
      <c r="J9871" s="2">
        <v>16875704.039999999</v>
      </c>
      <c r="K9871" s="2">
        <v>102538</v>
      </c>
      <c r="L9871">
        <v>164.58</v>
      </c>
      <c r="M9871" t="s">
        <v>18</v>
      </c>
      <c r="N9871" t="s">
        <v>31</v>
      </c>
      <c r="O9871" t="s">
        <v>20</v>
      </c>
    </row>
    <row r="9872" spans="1:15" x14ac:dyDescent="0.2">
      <c r="A9872" s="1" t="s">
        <v>186</v>
      </c>
      <c r="B9872" s="1">
        <v>46052</v>
      </c>
      <c r="C9872" t="s">
        <v>21</v>
      </c>
      <c r="D9872" t="s">
        <v>22</v>
      </c>
      <c r="E9872" t="s">
        <v>15</v>
      </c>
      <c r="F9872" t="s">
        <v>16</v>
      </c>
      <c r="G9872" t="s">
        <v>17</v>
      </c>
      <c r="H9872" s="2">
        <v>16613369.800000001</v>
      </c>
      <c r="I9872">
        <v>3.46</v>
      </c>
      <c r="J9872" s="2">
        <v>16613369.800000001</v>
      </c>
      <c r="K9872" s="2">
        <v>50146</v>
      </c>
      <c r="L9872">
        <v>331.3</v>
      </c>
      <c r="M9872" t="s">
        <v>18</v>
      </c>
      <c r="N9872" t="s">
        <v>19</v>
      </c>
      <c r="O9872" t="s">
        <v>20</v>
      </c>
    </row>
    <row r="9873" spans="1:15" x14ac:dyDescent="0.2">
      <c r="A9873" s="1" t="s">
        <v>186</v>
      </c>
      <c r="B9873" s="1">
        <v>46052</v>
      </c>
      <c r="C9873" t="s">
        <v>13</v>
      </c>
      <c r="D9873" t="s">
        <v>14</v>
      </c>
      <c r="E9873" t="s">
        <v>15</v>
      </c>
      <c r="F9873" t="s">
        <v>16</v>
      </c>
      <c r="G9873" t="s">
        <v>17</v>
      </c>
      <c r="H9873" s="2">
        <v>15921286.49</v>
      </c>
      <c r="I9873">
        <v>3.32</v>
      </c>
      <c r="J9873" s="2">
        <v>15921286.49</v>
      </c>
      <c r="K9873" s="2">
        <v>108611</v>
      </c>
      <c r="L9873">
        <v>146.59</v>
      </c>
      <c r="M9873" t="s">
        <v>18</v>
      </c>
      <c r="N9873" t="s">
        <v>19</v>
      </c>
      <c r="O9873" t="s">
        <v>20</v>
      </c>
    </row>
    <row r="9874" spans="1:15" x14ac:dyDescent="0.2">
      <c r="A9874" s="1" t="s">
        <v>186</v>
      </c>
      <c r="B9874" s="1">
        <v>46052</v>
      </c>
      <c r="C9874" t="s">
        <v>48</v>
      </c>
      <c r="D9874" t="s">
        <v>49</v>
      </c>
      <c r="E9874" t="s">
        <v>15</v>
      </c>
      <c r="F9874" t="s">
        <v>16</v>
      </c>
      <c r="G9874" t="s">
        <v>17</v>
      </c>
      <c r="H9874" s="2">
        <v>14641168.560000001</v>
      </c>
      <c r="I9874">
        <v>3.05</v>
      </c>
      <c r="J9874" s="2">
        <v>14641168.560000001</v>
      </c>
      <c r="K9874" s="2">
        <v>96584</v>
      </c>
      <c r="L9874">
        <v>151.59</v>
      </c>
      <c r="M9874" t="s">
        <v>18</v>
      </c>
      <c r="N9874" t="s">
        <v>19</v>
      </c>
      <c r="O9874" t="s">
        <v>20</v>
      </c>
    </row>
    <row r="9875" spans="1:15" x14ac:dyDescent="0.2">
      <c r="A9875" s="1" t="s">
        <v>186</v>
      </c>
      <c r="B9875" s="1">
        <v>46052</v>
      </c>
      <c r="C9875" t="s">
        <v>67</v>
      </c>
      <c r="D9875" t="s">
        <v>68</v>
      </c>
      <c r="E9875" t="s">
        <v>15</v>
      </c>
      <c r="F9875" t="s">
        <v>69</v>
      </c>
      <c r="G9875" t="s">
        <v>17</v>
      </c>
      <c r="H9875" s="2">
        <v>11795862</v>
      </c>
      <c r="I9875">
        <v>2.46</v>
      </c>
      <c r="J9875" s="2">
        <v>11795862</v>
      </c>
      <c r="K9875" s="2">
        <v>34899</v>
      </c>
      <c r="L9875">
        <v>338</v>
      </c>
      <c r="M9875" t="s">
        <v>18</v>
      </c>
      <c r="N9875" t="s">
        <v>19</v>
      </c>
      <c r="O9875" t="s">
        <v>20</v>
      </c>
    </row>
    <row r="9876" spans="1:15" x14ac:dyDescent="0.2">
      <c r="A9876" s="1" t="s">
        <v>186</v>
      </c>
      <c r="B9876" s="1">
        <v>46052</v>
      </c>
      <c r="C9876">
        <v>8035</v>
      </c>
      <c r="D9876" t="s">
        <v>72</v>
      </c>
      <c r="E9876" t="s">
        <v>15</v>
      </c>
      <c r="F9876" t="s">
        <v>16</v>
      </c>
      <c r="G9876" t="s">
        <v>17</v>
      </c>
      <c r="H9876" s="2">
        <v>11434830.810000001</v>
      </c>
      <c r="I9876">
        <v>2.38</v>
      </c>
      <c r="J9876" s="2">
        <v>11434830.810000001</v>
      </c>
      <c r="K9876" s="2">
        <v>42700</v>
      </c>
      <c r="L9876">
        <v>267.79000000000002</v>
      </c>
      <c r="M9876" t="s">
        <v>73</v>
      </c>
      <c r="N9876" t="s">
        <v>74</v>
      </c>
      <c r="O9876" t="s">
        <v>75</v>
      </c>
    </row>
    <row r="9877" spans="1:15" x14ac:dyDescent="0.2">
      <c r="A9877" s="1" t="s">
        <v>186</v>
      </c>
      <c r="B9877" s="1">
        <v>46052</v>
      </c>
      <c r="C9877" t="s">
        <v>56</v>
      </c>
      <c r="D9877" t="s">
        <v>57</v>
      </c>
      <c r="E9877" t="s">
        <v>15</v>
      </c>
      <c r="F9877" t="s">
        <v>16</v>
      </c>
      <c r="G9877" t="s">
        <v>17</v>
      </c>
      <c r="H9877" s="2">
        <v>11125219.050000001</v>
      </c>
      <c r="I9877">
        <v>2.3199999999999998</v>
      </c>
      <c r="J9877" s="2">
        <v>11125219.050000001</v>
      </c>
      <c r="K9877" s="2">
        <v>62865</v>
      </c>
      <c r="L9877">
        <v>176.97</v>
      </c>
      <c r="M9877" t="s">
        <v>18</v>
      </c>
      <c r="N9877" t="s">
        <v>19</v>
      </c>
      <c r="O9877" t="s">
        <v>20</v>
      </c>
    </row>
    <row r="9878" spans="1:15" x14ac:dyDescent="0.2">
      <c r="A9878" s="1" t="s">
        <v>186</v>
      </c>
      <c r="B9878" s="1">
        <v>46052</v>
      </c>
      <c r="C9878" t="s">
        <v>155</v>
      </c>
      <c r="D9878" t="s">
        <v>156</v>
      </c>
      <c r="E9878" t="s">
        <v>15</v>
      </c>
      <c r="F9878" t="s">
        <v>16</v>
      </c>
      <c r="G9878" t="s">
        <v>17</v>
      </c>
      <c r="H9878" s="2">
        <v>10915160.84</v>
      </c>
      <c r="I9878">
        <v>2.27</v>
      </c>
      <c r="J9878" s="2">
        <v>10915160.84</v>
      </c>
      <c r="K9878" s="2">
        <v>93284</v>
      </c>
      <c r="L9878">
        <v>117.01</v>
      </c>
      <c r="M9878" t="s">
        <v>18</v>
      </c>
      <c r="N9878" t="s">
        <v>31</v>
      </c>
      <c r="O9878" t="s">
        <v>20</v>
      </c>
    </row>
    <row r="9879" spans="1:15" x14ac:dyDescent="0.2">
      <c r="A9879" s="1" t="s">
        <v>186</v>
      </c>
      <c r="B9879" s="1">
        <v>46052</v>
      </c>
      <c r="C9879" t="s">
        <v>70</v>
      </c>
      <c r="D9879" t="s">
        <v>71</v>
      </c>
      <c r="E9879" t="s">
        <v>15</v>
      </c>
      <c r="F9879" t="s">
        <v>69</v>
      </c>
      <c r="G9879" t="s">
        <v>17</v>
      </c>
      <c r="H9879" s="2">
        <v>10242225.15</v>
      </c>
      <c r="I9879">
        <v>2.13</v>
      </c>
      <c r="J9879" s="2">
        <v>10242225.15</v>
      </c>
      <c r="K9879" s="2">
        <v>30255</v>
      </c>
      <c r="L9879">
        <v>338.53</v>
      </c>
      <c r="M9879" t="s">
        <v>18</v>
      </c>
      <c r="N9879" t="s">
        <v>19</v>
      </c>
      <c r="O9879" t="s">
        <v>20</v>
      </c>
    </row>
    <row r="9880" spans="1:15" x14ac:dyDescent="0.2">
      <c r="A9880" s="1" t="s">
        <v>186</v>
      </c>
      <c r="B9880" s="1">
        <v>46052</v>
      </c>
      <c r="C9880">
        <v>2317</v>
      </c>
      <c r="D9880" t="s">
        <v>78</v>
      </c>
      <c r="E9880" t="s">
        <v>15</v>
      </c>
      <c r="F9880" t="s">
        <v>16</v>
      </c>
      <c r="G9880" t="s">
        <v>17</v>
      </c>
      <c r="H9880" s="2">
        <v>7715818.4000000004</v>
      </c>
      <c r="I9880">
        <v>1.61</v>
      </c>
      <c r="J9880" s="2">
        <v>7715818.4000000004</v>
      </c>
      <c r="K9880" s="2">
        <v>1101210</v>
      </c>
      <c r="L9880">
        <v>7.01</v>
      </c>
      <c r="M9880" t="s">
        <v>33</v>
      </c>
      <c r="N9880" t="s">
        <v>34</v>
      </c>
      <c r="O9880" t="s">
        <v>35</v>
      </c>
    </row>
    <row r="9881" spans="1:15" x14ac:dyDescent="0.2">
      <c r="A9881" s="1" t="s">
        <v>186</v>
      </c>
      <c r="B9881" s="1">
        <v>46052</v>
      </c>
      <c r="C9881" t="s">
        <v>64</v>
      </c>
      <c r="D9881" t="s">
        <v>65</v>
      </c>
      <c r="E9881" t="s">
        <v>15</v>
      </c>
      <c r="F9881" t="s">
        <v>66</v>
      </c>
      <c r="G9881" t="s">
        <v>17</v>
      </c>
      <c r="H9881" s="2">
        <v>7268514.2199999997</v>
      </c>
      <c r="I9881">
        <v>1.51</v>
      </c>
      <c r="J9881" s="2">
        <v>7268514.2199999997</v>
      </c>
      <c r="K9881" s="2">
        <v>8854</v>
      </c>
      <c r="L9881">
        <v>820.93</v>
      </c>
      <c r="M9881" t="s">
        <v>18</v>
      </c>
      <c r="N9881" t="s">
        <v>19</v>
      </c>
      <c r="O9881" t="s">
        <v>20</v>
      </c>
    </row>
    <row r="9882" spans="1:15" x14ac:dyDescent="0.2">
      <c r="A9882" s="1" t="s">
        <v>186</v>
      </c>
      <c r="B9882" s="1">
        <v>46052</v>
      </c>
      <c r="C9882" t="s">
        <v>76</v>
      </c>
      <c r="D9882" t="s">
        <v>183</v>
      </c>
      <c r="E9882" t="s">
        <v>15</v>
      </c>
      <c r="F9882" t="s">
        <v>16</v>
      </c>
      <c r="G9882" t="s">
        <v>17</v>
      </c>
      <c r="H9882" s="2">
        <v>5889490.0999999996</v>
      </c>
      <c r="I9882">
        <v>1.23</v>
      </c>
      <c r="J9882" s="2">
        <v>5889490.0999999996</v>
      </c>
      <c r="K9882" s="2">
        <v>30563</v>
      </c>
      <c r="L9882">
        <v>192.7</v>
      </c>
      <c r="M9882" t="s">
        <v>18</v>
      </c>
      <c r="N9882" t="s">
        <v>31</v>
      </c>
      <c r="O9882" t="s">
        <v>20</v>
      </c>
    </row>
    <row r="9883" spans="1:15" x14ac:dyDescent="0.2">
      <c r="A9883" s="1" t="s">
        <v>186</v>
      </c>
      <c r="B9883" s="1">
        <v>46052</v>
      </c>
      <c r="C9883" t="s">
        <v>83</v>
      </c>
      <c r="D9883" t="s">
        <v>84</v>
      </c>
      <c r="E9883" t="s">
        <v>15</v>
      </c>
      <c r="F9883" t="s">
        <v>16</v>
      </c>
      <c r="G9883" t="s">
        <v>17</v>
      </c>
      <c r="H9883" s="2">
        <v>3704896</v>
      </c>
      <c r="I9883">
        <v>0.77</v>
      </c>
      <c r="J9883" s="2">
        <v>3704896</v>
      </c>
      <c r="K9883" s="2">
        <v>48800</v>
      </c>
      <c r="L9883">
        <v>75.92</v>
      </c>
      <c r="M9883" t="s">
        <v>18</v>
      </c>
      <c r="N9883" t="s">
        <v>19</v>
      </c>
      <c r="O9883" t="s">
        <v>20</v>
      </c>
    </row>
    <row r="9884" spans="1:15" x14ac:dyDescent="0.2">
      <c r="A9884" s="1" t="s">
        <v>186</v>
      </c>
      <c r="B9884" s="1">
        <v>46052</v>
      </c>
      <c r="C9884" t="s">
        <v>81</v>
      </c>
      <c r="D9884" t="s">
        <v>82</v>
      </c>
      <c r="E9884" t="s">
        <v>15</v>
      </c>
      <c r="F9884" t="s">
        <v>16</v>
      </c>
      <c r="G9884" t="s">
        <v>17</v>
      </c>
      <c r="H9884" s="2">
        <v>3317157.84</v>
      </c>
      <c r="I9884">
        <v>0.69</v>
      </c>
      <c r="J9884" s="2">
        <v>3317157.84</v>
      </c>
      <c r="K9884" s="2">
        <v>28986</v>
      </c>
      <c r="L9884">
        <v>114.44</v>
      </c>
      <c r="M9884" t="s">
        <v>18</v>
      </c>
      <c r="N9884" t="s">
        <v>31</v>
      </c>
      <c r="O9884" t="s">
        <v>20</v>
      </c>
    </row>
    <row r="9885" spans="1:15" x14ac:dyDescent="0.2">
      <c r="A9885" s="1" t="s">
        <v>186</v>
      </c>
      <c r="B9885" s="1">
        <v>46052</v>
      </c>
      <c r="C9885">
        <v>5935</v>
      </c>
      <c r="D9885" t="s">
        <v>91</v>
      </c>
      <c r="E9885" t="s">
        <v>15</v>
      </c>
      <c r="F9885" t="s">
        <v>16</v>
      </c>
      <c r="G9885" t="s">
        <v>17</v>
      </c>
      <c r="H9885" s="2">
        <v>3256842.71</v>
      </c>
      <c r="I9885">
        <v>0.68</v>
      </c>
      <c r="J9885" s="2">
        <v>3256842.71</v>
      </c>
      <c r="K9885" s="2">
        <v>39931</v>
      </c>
      <c r="L9885">
        <v>81.56</v>
      </c>
      <c r="M9885" t="s">
        <v>51</v>
      </c>
      <c r="N9885" t="s">
        <v>52</v>
      </c>
      <c r="O9885" t="s">
        <v>53</v>
      </c>
    </row>
    <row r="9886" spans="1:15" x14ac:dyDescent="0.2">
      <c r="A9886" s="1" t="s">
        <v>186</v>
      </c>
      <c r="B9886" s="1">
        <v>46052</v>
      </c>
      <c r="C9886" t="s">
        <v>96</v>
      </c>
      <c r="D9886" t="s">
        <v>97</v>
      </c>
      <c r="E9886" t="s">
        <v>15</v>
      </c>
      <c r="F9886" t="s">
        <v>16</v>
      </c>
      <c r="G9886" t="s">
        <v>17</v>
      </c>
      <c r="H9886" s="2">
        <v>2726676.19</v>
      </c>
      <c r="I9886">
        <v>0.56999999999999995</v>
      </c>
      <c r="J9886" s="2">
        <v>2726676.19</v>
      </c>
      <c r="K9886" s="2">
        <v>7343</v>
      </c>
      <c r="L9886">
        <v>371.33</v>
      </c>
      <c r="M9886" t="s">
        <v>18</v>
      </c>
      <c r="N9886" t="s">
        <v>19</v>
      </c>
      <c r="O9886" t="s">
        <v>20</v>
      </c>
    </row>
    <row r="9887" spans="1:15" x14ac:dyDescent="0.2">
      <c r="A9887" s="1" t="s">
        <v>186</v>
      </c>
      <c r="B9887" s="1">
        <v>46052</v>
      </c>
      <c r="C9887" t="s">
        <v>85</v>
      </c>
      <c r="D9887" t="s">
        <v>86</v>
      </c>
      <c r="E9887" t="s">
        <v>15</v>
      </c>
      <c r="F9887" t="s">
        <v>16</v>
      </c>
      <c r="G9887" t="s">
        <v>17</v>
      </c>
      <c r="H9887" s="2">
        <v>2565033.36</v>
      </c>
      <c r="I9887">
        <v>0.53</v>
      </c>
      <c r="J9887" s="2">
        <v>2565033.36</v>
      </c>
      <c r="K9887" s="2">
        <v>119193</v>
      </c>
      <c r="L9887">
        <v>21.52</v>
      </c>
      <c r="M9887" t="s">
        <v>18</v>
      </c>
      <c r="N9887" t="s">
        <v>31</v>
      </c>
      <c r="O9887" t="s">
        <v>20</v>
      </c>
    </row>
    <row r="9888" spans="1:15" x14ac:dyDescent="0.2">
      <c r="A9888" s="1" t="s">
        <v>186</v>
      </c>
      <c r="B9888" s="1">
        <v>46052</v>
      </c>
      <c r="C9888" t="s">
        <v>92</v>
      </c>
      <c r="D9888" t="s">
        <v>93</v>
      </c>
      <c r="E9888" t="s">
        <v>15</v>
      </c>
      <c r="F9888" t="s">
        <v>16</v>
      </c>
      <c r="G9888" t="s">
        <v>17</v>
      </c>
      <c r="H9888" s="2">
        <v>2065755.24</v>
      </c>
      <c r="I9888">
        <v>0.43</v>
      </c>
      <c r="J9888" s="2">
        <v>2065755.24</v>
      </c>
      <c r="K9888" s="2">
        <v>29706</v>
      </c>
      <c r="L9888">
        <v>69.540000000000006</v>
      </c>
      <c r="M9888" t="s">
        <v>18</v>
      </c>
      <c r="N9888" t="s">
        <v>31</v>
      </c>
      <c r="O9888" t="s">
        <v>20</v>
      </c>
    </row>
    <row r="9889" spans="1:15" x14ac:dyDescent="0.2">
      <c r="A9889" s="1" t="s">
        <v>186</v>
      </c>
      <c r="B9889" s="1">
        <v>46052</v>
      </c>
      <c r="C9889" t="s">
        <v>87</v>
      </c>
      <c r="D9889" t="s">
        <v>88</v>
      </c>
      <c r="E9889" t="s">
        <v>15</v>
      </c>
      <c r="F9889" t="s">
        <v>16</v>
      </c>
      <c r="G9889" t="s">
        <v>17</v>
      </c>
      <c r="H9889" s="2">
        <v>1738250.35</v>
      </c>
      <c r="I9889">
        <v>0.36</v>
      </c>
      <c r="J9889" s="2">
        <v>1738250.35</v>
      </c>
      <c r="K9889" s="2">
        <v>18041</v>
      </c>
      <c r="L9889">
        <v>96.35</v>
      </c>
      <c r="M9889" t="s">
        <v>18</v>
      </c>
      <c r="N9889" t="s">
        <v>19</v>
      </c>
      <c r="O9889" t="s">
        <v>20</v>
      </c>
    </row>
    <row r="9890" spans="1:15" x14ac:dyDescent="0.2">
      <c r="A9890" s="1" t="s">
        <v>186</v>
      </c>
      <c r="B9890" s="1">
        <v>46052</v>
      </c>
      <c r="C9890" t="s">
        <v>119</v>
      </c>
      <c r="D9890" t="s">
        <v>120</v>
      </c>
      <c r="E9890" t="s">
        <v>121</v>
      </c>
      <c r="F9890" t="s">
        <v>106</v>
      </c>
      <c r="G9890" t="s">
        <v>122</v>
      </c>
      <c r="H9890" s="2">
        <v>1261212.76</v>
      </c>
      <c r="I9890">
        <v>0.26</v>
      </c>
      <c r="J9890" s="2">
        <v>1261212.76</v>
      </c>
      <c r="K9890" s="2">
        <v>1261213</v>
      </c>
      <c r="L9890">
        <v>1</v>
      </c>
      <c r="M9890" t="s">
        <v>123</v>
      </c>
      <c r="N9890" t="s">
        <v>108</v>
      </c>
      <c r="O9890" t="s">
        <v>20</v>
      </c>
    </row>
    <row r="9891" spans="1:15" x14ac:dyDescent="0.2">
      <c r="A9891" s="1" t="s">
        <v>186</v>
      </c>
      <c r="B9891" s="1">
        <v>46052</v>
      </c>
      <c r="C9891" t="s">
        <v>94</v>
      </c>
      <c r="D9891" t="s">
        <v>95</v>
      </c>
      <c r="E9891" t="s">
        <v>15</v>
      </c>
      <c r="F9891" t="s">
        <v>16</v>
      </c>
      <c r="G9891" t="s">
        <v>17</v>
      </c>
      <c r="H9891" s="2">
        <v>1076913.3400000001</v>
      </c>
      <c r="I9891">
        <v>0.22</v>
      </c>
      <c r="J9891" s="2">
        <v>1076913.3400000001</v>
      </c>
      <c r="K9891" s="2">
        <v>4583</v>
      </c>
      <c r="L9891">
        <v>234.98</v>
      </c>
      <c r="M9891" t="s">
        <v>18</v>
      </c>
      <c r="N9891" t="s">
        <v>19</v>
      </c>
      <c r="O9891" t="s">
        <v>20</v>
      </c>
    </row>
    <row r="9892" spans="1:15" x14ac:dyDescent="0.2">
      <c r="A9892" s="1" t="s">
        <v>186</v>
      </c>
      <c r="B9892" s="1">
        <v>46052</v>
      </c>
      <c r="C9892" t="s">
        <v>89</v>
      </c>
      <c r="D9892" t="s">
        <v>90</v>
      </c>
      <c r="E9892" t="s">
        <v>15</v>
      </c>
      <c r="F9892" t="s">
        <v>16</v>
      </c>
      <c r="G9892" t="s">
        <v>17</v>
      </c>
      <c r="H9892" s="2">
        <v>964686.24</v>
      </c>
      <c r="I9892">
        <v>0.2</v>
      </c>
      <c r="J9892" s="2">
        <v>964686.24</v>
      </c>
      <c r="K9892" s="2">
        <v>24528</v>
      </c>
      <c r="L9892">
        <v>39.33</v>
      </c>
      <c r="M9892" t="s">
        <v>18</v>
      </c>
      <c r="N9892" t="s">
        <v>19</v>
      </c>
      <c r="O9892" t="s">
        <v>20</v>
      </c>
    </row>
    <row r="9893" spans="1:15" x14ac:dyDescent="0.2">
      <c r="A9893" s="1" t="s">
        <v>186</v>
      </c>
      <c r="B9893" s="1">
        <v>46052</v>
      </c>
      <c r="C9893" t="s">
        <v>20</v>
      </c>
      <c r="D9893" t="s">
        <v>104</v>
      </c>
      <c r="E9893" t="s">
        <v>105</v>
      </c>
      <c r="F9893" t="s">
        <v>106</v>
      </c>
      <c r="G9893" t="s">
        <v>107</v>
      </c>
      <c r="H9893" s="2">
        <v>939239.67</v>
      </c>
      <c r="I9893">
        <v>0.2</v>
      </c>
      <c r="J9893" s="2">
        <v>939239.67</v>
      </c>
      <c r="K9893" s="2">
        <v>939240</v>
      </c>
      <c r="L9893">
        <v>100</v>
      </c>
      <c r="M9893" t="s">
        <v>18</v>
      </c>
      <c r="N9893" t="s">
        <v>108</v>
      </c>
      <c r="O9893" t="s">
        <v>20</v>
      </c>
    </row>
    <row r="9894" spans="1:15" x14ac:dyDescent="0.2">
      <c r="A9894" s="1" t="s">
        <v>186</v>
      </c>
      <c r="B9894" s="1">
        <v>46052</v>
      </c>
      <c r="C9894">
        <v>992</v>
      </c>
      <c r="D9894" t="s">
        <v>100</v>
      </c>
      <c r="E9894" t="s">
        <v>15</v>
      </c>
      <c r="F9894" t="s">
        <v>16</v>
      </c>
      <c r="G9894" t="s">
        <v>17</v>
      </c>
      <c r="H9894" s="2">
        <v>866430.21</v>
      </c>
      <c r="I9894">
        <v>0.18</v>
      </c>
      <c r="J9894" s="2">
        <v>866430.21</v>
      </c>
      <c r="K9894" s="2">
        <v>762000</v>
      </c>
      <c r="L9894">
        <v>1.1399999999999999</v>
      </c>
      <c r="M9894" t="s">
        <v>101</v>
      </c>
      <c r="N9894" t="s">
        <v>102</v>
      </c>
      <c r="O9894" t="s">
        <v>103</v>
      </c>
    </row>
    <row r="9895" spans="1:15" x14ac:dyDescent="0.2">
      <c r="A9895" s="1" t="s">
        <v>186</v>
      </c>
      <c r="B9895" s="1">
        <v>46052</v>
      </c>
      <c r="C9895" t="s">
        <v>159</v>
      </c>
      <c r="D9895" t="s">
        <v>160</v>
      </c>
      <c r="E9895" t="s">
        <v>15</v>
      </c>
      <c r="F9895" t="s">
        <v>16</v>
      </c>
      <c r="G9895" t="s">
        <v>17</v>
      </c>
      <c r="H9895" s="2">
        <v>720971.7</v>
      </c>
      <c r="I9895">
        <v>0.15</v>
      </c>
      <c r="J9895" s="2">
        <v>720971.7</v>
      </c>
      <c r="K9895" s="2">
        <v>12886</v>
      </c>
      <c r="L9895">
        <v>55.95</v>
      </c>
      <c r="M9895" t="s">
        <v>18</v>
      </c>
      <c r="N9895" t="s">
        <v>31</v>
      </c>
      <c r="O9895" t="s">
        <v>20</v>
      </c>
    </row>
    <row r="9896" spans="1:15" x14ac:dyDescent="0.2">
      <c r="A9896" s="1" t="s">
        <v>186</v>
      </c>
      <c r="B9896" s="1">
        <v>46052</v>
      </c>
      <c r="C9896">
        <v>66570</v>
      </c>
      <c r="D9896" t="s">
        <v>161</v>
      </c>
      <c r="E9896" t="s">
        <v>15</v>
      </c>
      <c r="F9896" t="s">
        <v>43</v>
      </c>
      <c r="G9896" t="s">
        <v>17</v>
      </c>
      <c r="H9896" s="2">
        <v>660047.03</v>
      </c>
      <c r="I9896">
        <v>0.14000000000000001</v>
      </c>
      <c r="J9896" s="2">
        <v>660047.03</v>
      </c>
      <c r="K9896" s="2">
        <v>9587</v>
      </c>
      <c r="L9896">
        <v>68.849999999999994</v>
      </c>
      <c r="M9896" t="s">
        <v>51</v>
      </c>
      <c r="N9896" t="s">
        <v>52</v>
      </c>
      <c r="O9896" t="s">
        <v>53</v>
      </c>
    </row>
    <row r="9897" spans="1:15" x14ac:dyDescent="0.2">
      <c r="A9897" s="1" t="s">
        <v>186</v>
      </c>
      <c r="B9897" s="1">
        <v>46052</v>
      </c>
      <c r="C9897" t="s">
        <v>109</v>
      </c>
      <c r="D9897" t="s">
        <v>110</v>
      </c>
      <c r="E9897" t="s">
        <v>15</v>
      </c>
      <c r="F9897" t="s">
        <v>16</v>
      </c>
      <c r="G9897" t="s">
        <v>17</v>
      </c>
      <c r="H9897" s="2">
        <v>326002.8</v>
      </c>
      <c r="I9897">
        <v>7.0000000000000007E-2</v>
      </c>
      <c r="J9897" s="2">
        <v>326002.8</v>
      </c>
      <c r="K9897" s="2">
        <v>3804</v>
      </c>
      <c r="L9897">
        <v>85.7</v>
      </c>
      <c r="M9897" t="s">
        <v>18</v>
      </c>
      <c r="N9897" t="s">
        <v>19</v>
      </c>
      <c r="O9897" t="s">
        <v>20</v>
      </c>
    </row>
    <row r="9898" spans="1:15" x14ac:dyDescent="0.2">
      <c r="A9898" s="1" t="s">
        <v>186</v>
      </c>
      <c r="B9898" s="1">
        <v>46052</v>
      </c>
      <c r="C9898" t="s">
        <v>162</v>
      </c>
      <c r="D9898" t="s">
        <v>163</v>
      </c>
      <c r="E9898" t="s">
        <v>15</v>
      </c>
      <c r="F9898" t="s">
        <v>16</v>
      </c>
      <c r="G9898" t="s">
        <v>17</v>
      </c>
      <c r="H9898" s="2">
        <v>256449.4</v>
      </c>
      <c r="I9898">
        <v>0.05</v>
      </c>
      <c r="J9898" s="2">
        <v>256449.4</v>
      </c>
      <c r="K9898" s="2">
        <v>6077</v>
      </c>
      <c r="L9898">
        <v>42.2</v>
      </c>
      <c r="M9898" t="s">
        <v>18</v>
      </c>
      <c r="N9898" t="s">
        <v>19</v>
      </c>
      <c r="O9898" t="s">
        <v>20</v>
      </c>
    </row>
    <row r="9899" spans="1:15" x14ac:dyDescent="0.2">
      <c r="A9899" s="1" t="s">
        <v>186</v>
      </c>
      <c r="B9899" s="1">
        <v>46052</v>
      </c>
      <c r="C9899">
        <v>3706</v>
      </c>
      <c r="D9899" t="s">
        <v>164</v>
      </c>
      <c r="E9899" t="s">
        <v>15</v>
      </c>
      <c r="F9899" t="s">
        <v>16</v>
      </c>
      <c r="G9899" t="s">
        <v>17</v>
      </c>
      <c r="H9899" s="2">
        <v>211102</v>
      </c>
      <c r="I9899">
        <v>0.04</v>
      </c>
      <c r="J9899" s="2">
        <v>211102</v>
      </c>
      <c r="K9899" s="2">
        <v>84200</v>
      </c>
      <c r="L9899">
        <v>2.5099999999999998</v>
      </c>
      <c r="M9899" t="s">
        <v>33</v>
      </c>
      <c r="N9899" t="s">
        <v>34</v>
      </c>
      <c r="O9899" t="s">
        <v>35</v>
      </c>
    </row>
    <row r="9900" spans="1:15" x14ac:dyDescent="0.2">
      <c r="A9900" s="1" t="s">
        <v>186</v>
      </c>
      <c r="B9900" s="1">
        <v>46052</v>
      </c>
      <c r="C9900" t="s">
        <v>35</v>
      </c>
      <c r="D9900" t="s">
        <v>113</v>
      </c>
      <c r="E9900" t="s">
        <v>105</v>
      </c>
      <c r="F9900" t="s">
        <v>106</v>
      </c>
      <c r="G9900" t="s">
        <v>107</v>
      </c>
      <c r="H9900" s="2">
        <v>159917.29</v>
      </c>
      <c r="I9900">
        <v>0.03</v>
      </c>
      <c r="J9900" s="2">
        <v>159917.29</v>
      </c>
      <c r="K9900" s="2">
        <v>5032597</v>
      </c>
      <c r="L9900">
        <v>3.18</v>
      </c>
      <c r="M9900" t="s">
        <v>33</v>
      </c>
      <c r="N9900" t="s">
        <v>108</v>
      </c>
      <c r="O9900" t="s">
        <v>35</v>
      </c>
    </row>
    <row r="9901" spans="1:15" x14ac:dyDescent="0.2">
      <c r="A9901" s="1" t="s">
        <v>186</v>
      </c>
      <c r="B9901" s="1">
        <v>46052</v>
      </c>
      <c r="C9901" t="s">
        <v>111</v>
      </c>
      <c r="D9901" t="s">
        <v>112</v>
      </c>
      <c r="E9901" t="s">
        <v>15</v>
      </c>
      <c r="F9901" t="s">
        <v>16</v>
      </c>
      <c r="G9901" t="s">
        <v>17</v>
      </c>
      <c r="H9901" s="2">
        <v>95857.75</v>
      </c>
      <c r="I9901">
        <v>0.02</v>
      </c>
      <c r="J9901" s="2">
        <v>95857.75</v>
      </c>
      <c r="K9901" s="2">
        <v>10363</v>
      </c>
      <c r="L9901">
        <v>9.25</v>
      </c>
      <c r="M9901" t="s">
        <v>18</v>
      </c>
      <c r="N9901" t="s">
        <v>19</v>
      </c>
      <c r="O9901" t="s">
        <v>20</v>
      </c>
    </row>
    <row r="9902" spans="1:15" x14ac:dyDescent="0.2">
      <c r="A9902" s="1" t="s">
        <v>186</v>
      </c>
      <c r="B9902" s="1">
        <v>46052</v>
      </c>
      <c r="C9902" t="s">
        <v>115</v>
      </c>
      <c r="D9902" t="s">
        <v>116</v>
      </c>
      <c r="E9902" t="s">
        <v>105</v>
      </c>
      <c r="F9902" t="s">
        <v>106</v>
      </c>
      <c r="G9902" t="s">
        <v>117</v>
      </c>
      <c r="H9902" s="2">
        <v>78000</v>
      </c>
      <c r="I9902">
        <v>0.02</v>
      </c>
      <c r="J9902" s="2">
        <v>78000</v>
      </c>
      <c r="K9902" s="2">
        <v>78000</v>
      </c>
      <c r="L9902">
        <v>100</v>
      </c>
      <c r="M9902" t="s">
        <v>18</v>
      </c>
      <c r="N9902" t="s">
        <v>108</v>
      </c>
      <c r="O9902" t="s">
        <v>20</v>
      </c>
    </row>
    <row r="9903" spans="1:15" x14ac:dyDescent="0.2">
      <c r="A9903" s="1" t="s">
        <v>186</v>
      </c>
      <c r="B9903" s="1">
        <v>46052</v>
      </c>
      <c r="C9903">
        <v>2388</v>
      </c>
      <c r="D9903" t="s">
        <v>118</v>
      </c>
      <c r="E9903" t="s">
        <v>15</v>
      </c>
      <c r="F9903" t="s">
        <v>16</v>
      </c>
      <c r="G9903" t="s">
        <v>17</v>
      </c>
      <c r="H9903" s="2">
        <v>36828.06</v>
      </c>
      <c r="I9903">
        <v>0.01</v>
      </c>
      <c r="J9903" s="2">
        <v>36828.06</v>
      </c>
      <c r="K9903" s="2">
        <v>22331</v>
      </c>
      <c r="L9903">
        <v>1.65</v>
      </c>
      <c r="M9903" t="s">
        <v>33</v>
      </c>
      <c r="N9903" t="s">
        <v>34</v>
      </c>
      <c r="O9903" t="s">
        <v>35</v>
      </c>
    </row>
    <row r="9904" spans="1:15" x14ac:dyDescent="0.2">
      <c r="A9904" s="1" t="s">
        <v>186</v>
      </c>
      <c r="B9904" s="1">
        <v>46052</v>
      </c>
      <c r="C9904">
        <v>300017</v>
      </c>
      <c r="D9904" t="s">
        <v>165</v>
      </c>
      <c r="E9904" t="s">
        <v>15</v>
      </c>
      <c r="F9904" t="s">
        <v>16</v>
      </c>
      <c r="G9904" t="s">
        <v>17</v>
      </c>
      <c r="H9904" s="2">
        <v>18581.849999999999</v>
      </c>
      <c r="I9904">
        <v>0</v>
      </c>
      <c r="J9904" s="2">
        <v>18581.849999999999</v>
      </c>
      <c r="K9904" s="2">
        <v>7800</v>
      </c>
      <c r="L9904">
        <v>2.38</v>
      </c>
      <c r="M9904" t="s">
        <v>101</v>
      </c>
      <c r="N9904" t="s">
        <v>166</v>
      </c>
      <c r="O9904" t="s">
        <v>167</v>
      </c>
    </row>
    <row r="9905" spans="1:15" x14ac:dyDescent="0.2">
      <c r="A9905" s="1" t="s">
        <v>186</v>
      </c>
      <c r="B9905" s="1">
        <v>46052</v>
      </c>
      <c r="C9905" t="s">
        <v>103</v>
      </c>
      <c r="D9905" t="s">
        <v>127</v>
      </c>
      <c r="E9905" t="s">
        <v>105</v>
      </c>
      <c r="F9905" t="s">
        <v>106</v>
      </c>
      <c r="G9905" t="s">
        <v>107</v>
      </c>
      <c r="H9905" s="2">
        <v>4522.51</v>
      </c>
      <c r="I9905">
        <v>0</v>
      </c>
      <c r="J9905" s="2">
        <v>4522.51</v>
      </c>
      <c r="K9905" s="2">
        <v>35319</v>
      </c>
      <c r="L9905">
        <v>12.8</v>
      </c>
      <c r="M9905" t="s">
        <v>128</v>
      </c>
      <c r="N9905" t="s">
        <v>108</v>
      </c>
      <c r="O9905" t="s">
        <v>103</v>
      </c>
    </row>
    <row r="9906" spans="1:15" x14ac:dyDescent="0.2">
      <c r="A9906" s="1" t="s">
        <v>186</v>
      </c>
      <c r="B9906" s="1">
        <v>46052</v>
      </c>
      <c r="C9906" t="s">
        <v>168</v>
      </c>
      <c r="D9906" t="s">
        <v>169</v>
      </c>
      <c r="E9906" t="s">
        <v>105</v>
      </c>
      <c r="F9906" t="s">
        <v>106</v>
      </c>
      <c r="G9906" t="s">
        <v>107</v>
      </c>
      <c r="H9906" s="2">
        <v>2211.44</v>
      </c>
      <c r="I9906">
        <v>0</v>
      </c>
      <c r="J9906" s="2">
        <v>2211.44</v>
      </c>
      <c r="K9906" s="2">
        <v>15372</v>
      </c>
      <c r="L9906">
        <v>14.39</v>
      </c>
      <c r="M9906" t="s">
        <v>101</v>
      </c>
      <c r="N9906" t="s">
        <v>108</v>
      </c>
      <c r="O9906" t="s">
        <v>168</v>
      </c>
    </row>
    <row r="9907" spans="1:15" x14ac:dyDescent="0.2">
      <c r="A9907" s="1" t="s">
        <v>186</v>
      </c>
      <c r="B9907" s="1">
        <v>46052</v>
      </c>
      <c r="C9907" t="s">
        <v>152</v>
      </c>
      <c r="D9907" t="s">
        <v>153</v>
      </c>
      <c r="E9907" t="s">
        <v>105</v>
      </c>
      <c r="F9907" t="s">
        <v>106</v>
      </c>
      <c r="G9907" t="s">
        <v>107</v>
      </c>
      <c r="H9907">
        <v>143.77000000000001</v>
      </c>
      <c r="I9907">
        <v>0</v>
      </c>
      <c r="J9907">
        <v>143.77000000000001</v>
      </c>
      <c r="K9907">
        <v>105</v>
      </c>
      <c r="L9907">
        <v>137.22999999999999</v>
      </c>
      <c r="M9907" t="s">
        <v>154</v>
      </c>
      <c r="N9907" t="s">
        <v>108</v>
      </c>
      <c r="O9907" t="s">
        <v>152</v>
      </c>
    </row>
    <row r="9908" spans="1:15" x14ac:dyDescent="0.2">
      <c r="A9908" s="1" t="s">
        <v>186</v>
      </c>
      <c r="B9908" s="1">
        <v>46052</v>
      </c>
      <c r="C9908" t="s">
        <v>103</v>
      </c>
      <c r="D9908" t="s">
        <v>178</v>
      </c>
      <c r="E9908" t="s">
        <v>174</v>
      </c>
      <c r="F9908" t="s">
        <v>106</v>
      </c>
      <c r="G9908" t="s">
        <v>174</v>
      </c>
      <c r="H9908">
        <v>-10.53</v>
      </c>
      <c r="I9908">
        <v>0</v>
      </c>
      <c r="J9908">
        <v>-10.53</v>
      </c>
      <c r="K9908" s="2">
        <v>108840</v>
      </c>
      <c r="L9908">
        <v>1</v>
      </c>
      <c r="M9908" t="s">
        <v>18</v>
      </c>
      <c r="N9908" t="s">
        <v>108</v>
      </c>
      <c r="O9908" t="s">
        <v>20</v>
      </c>
    </row>
    <row r="9909" spans="1:15" x14ac:dyDescent="0.2">
      <c r="A9909" s="1" t="s">
        <v>186</v>
      </c>
      <c r="B9909" s="1">
        <v>46052</v>
      </c>
      <c r="C9909" t="s">
        <v>168</v>
      </c>
      <c r="D9909" t="s">
        <v>177</v>
      </c>
      <c r="E9909" t="s">
        <v>174</v>
      </c>
      <c r="F9909" t="s">
        <v>106</v>
      </c>
      <c r="G9909" t="s">
        <v>174</v>
      </c>
      <c r="H9909">
        <v>0.02</v>
      </c>
      <c r="I9909">
        <v>0</v>
      </c>
      <c r="J9909">
        <v>0.02</v>
      </c>
      <c r="K9909" s="2">
        <v>1557</v>
      </c>
      <c r="L9909">
        <v>1</v>
      </c>
      <c r="M9909" t="s">
        <v>18</v>
      </c>
      <c r="N9909" t="s">
        <v>108</v>
      </c>
      <c r="O9909" t="s">
        <v>20</v>
      </c>
    </row>
    <row r="9910" spans="1:15" x14ac:dyDescent="0.2">
      <c r="A9910" s="1" t="s">
        <v>186</v>
      </c>
      <c r="B9910" s="1">
        <v>46052</v>
      </c>
      <c r="C9910" t="s">
        <v>725</v>
      </c>
      <c r="D9910" t="s">
        <v>726</v>
      </c>
      <c r="E9910" t="s">
        <v>131</v>
      </c>
      <c r="F9910" t="s">
        <v>106</v>
      </c>
      <c r="G9910" t="s">
        <v>132</v>
      </c>
      <c r="H9910">
        <v>0</v>
      </c>
      <c r="I9910">
        <v>0</v>
      </c>
      <c r="J9910" s="2">
        <v>1180820</v>
      </c>
      <c r="K9910">
        <v>23</v>
      </c>
      <c r="L9910" s="2">
        <v>25670</v>
      </c>
      <c r="M9910" t="s">
        <v>108</v>
      </c>
      <c r="N9910" t="s">
        <v>133</v>
      </c>
      <c r="O9910" t="s">
        <v>20</v>
      </c>
    </row>
    <row r="9911" spans="1:15" x14ac:dyDescent="0.2">
      <c r="A9911" s="1" t="s">
        <v>186</v>
      </c>
      <c r="B9911" s="1">
        <v>46052</v>
      </c>
      <c r="C9911" t="s">
        <v>40</v>
      </c>
      <c r="D9911" t="s">
        <v>175</v>
      </c>
      <c r="E9911" t="s">
        <v>174</v>
      </c>
      <c r="F9911" t="s">
        <v>106</v>
      </c>
      <c r="G9911" t="s">
        <v>174</v>
      </c>
      <c r="H9911" s="2">
        <v>-1216.1500000000001</v>
      </c>
      <c r="I9911">
        <v>0</v>
      </c>
      <c r="J9911" s="2">
        <v>-1216.1500000000001</v>
      </c>
      <c r="K9911" s="2">
        <v>361627</v>
      </c>
      <c r="L9911">
        <v>1</v>
      </c>
      <c r="M9911" t="s">
        <v>18</v>
      </c>
      <c r="N9911" t="s">
        <v>108</v>
      </c>
      <c r="O9911" t="s">
        <v>20</v>
      </c>
    </row>
    <row r="9912" spans="1:15" x14ac:dyDescent="0.2">
      <c r="A9912" s="1" t="s">
        <v>186</v>
      </c>
      <c r="B9912" s="1">
        <v>46052</v>
      </c>
      <c r="C9912" t="s">
        <v>75</v>
      </c>
      <c r="D9912" t="s">
        <v>176</v>
      </c>
      <c r="E9912" t="s">
        <v>174</v>
      </c>
      <c r="F9912" t="s">
        <v>106</v>
      </c>
      <c r="G9912" t="s">
        <v>174</v>
      </c>
      <c r="H9912" s="2">
        <v>-1871.63</v>
      </c>
      <c r="I9912">
        <v>0</v>
      </c>
      <c r="J9912" s="2">
        <v>-1871.63</v>
      </c>
      <c r="K9912" s="2">
        <v>30660000</v>
      </c>
      <c r="L9912">
        <v>1</v>
      </c>
      <c r="M9912" t="s">
        <v>18</v>
      </c>
      <c r="N9912" t="s">
        <v>108</v>
      </c>
      <c r="O9912" t="s">
        <v>20</v>
      </c>
    </row>
    <row r="9913" spans="1:15" x14ac:dyDescent="0.2">
      <c r="A9913" s="1" t="s">
        <v>186</v>
      </c>
      <c r="B9913" s="1">
        <v>46052</v>
      </c>
      <c r="C9913" t="s">
        <v>53</v>
      </c>
      <c r="D9913" t="s">
        <v>173</v>
      </c>
      <c r="E9913" t="s">
        <v>174</v>
      </c>
      <c r="F9913" t="s">
        <v>106</v>
      </c>
      <c r="G9913" t="s">
        <v>174</v>
      </c>
      <c r="H9913" s="2">
        <v>-4896.75</v>
      </c>
      <c r="I9913">
        <v>0</v>
      </c>
      <c r="J9913" s="2">
        <v>-4896.75</v>
      </c>
      <c r="K9913" s="2">
        <v>746917700</v>
      </c>
      <c r="L9913">
        <v>1</v>
      </c>
      <c r="M9913" t="s">
        <v>18</v>
      </c>
      <c r="N9913" t="s">
        <v>108</v>
      </c>
      <c r="O9913" t="s">
        <v>20</v>
      </c>
    </row>
    <row r="9914" spans="1:15" x14ac:dyDescent="0.2">
      <c r="A9914" s="1" t="s">
        <v>186</v>
      </c>
      <c r="B9914" s="1">
        <v>46052</v>
      </c>
      <c r="C9914" t="s">
        <v>75</v>
      </c>
      <c r="D9914" t="s">
        <v>114</v>
      </c>
      <c r="E9914" t="s">
        <v>105</v>
      </c>
      <c r="F9914" t="s">
        <v>106</v>
      </c>
      <c r="G9914" t="s">
        <v>107</v>
      </c>
      <c r="H9914" s="2">
        <v>-182114.85</v>
      </c>
      <c r="I9914">
        <v>-0.04</v>
      </c>
      <c r="J9914" s="2">
        <v>-182114.85</v>
      </c>
      <c r="K9914" s="2">
        <v>-28093037</v>
      </c>
      <c r="L9914">
        <v>0.65</v>
      </c>
      <c r="M9914" t="s">
        <v>73</v>
      </c>
      <c r="N9914" t="s">
        <v>108</v>
      </c>
      <c r="O9914" t="s">
        <v>75</v>
      </c>
    </row>
    <row r="9915" spans="1:15" x14ac:dyDescent="0.2">
      <c r="A9915" s="1" t="s">
        <v>186</v>
      </c>
      <c r="B9915" s="1">
        <v>46052</v>
      </c>
      <c r="C9915" t="s">
        <v>40</v>
      </c>
      <c r="D9915" t="s">
        <v>125</v>
      </c>
      <c r="E9915" t="s">
        <v>105</v>
      </c>
      <c r="F9915" t="s">
        <v>106</v>
      </c>
      <c r="G9915" t="s">
        <v>107</v>
      </c>
      <c r="H9915" s="2">
        <v>-361422.67</v>
      </c>
      <c r="I9915">
        <v>-0.08</v>
      </c>
      <c r="J9915" s="2">
        <v>-361422.67</v>
      </c>
      <c r="K9915" s="2">
        <v>-303806</v>
      </c>
      <c r="L9915">
        <v>118.97</v>
      </c>
      <c r="M9915" t="s">
        <v>126</v>
      </c>
      <c r="N9915" t="s">
        <v>108</v>
      </c>
      <c r="O9915" t="s">
        <v>40</v>
      </c>
    </row>
    <row r="9916" spans="1:15" x14ac:dyDescent="0.2">
      <c r="A9916" s="1" t="s">
        <v>186</v>
      </c>
      <c r="B9916" s="1">
        <v>46052</v>
      </c>
      <c r="C9916" t="s">
        <v>53</v>
      </c>
      <c r="D9916" t="s">
        <v>124</v>
      </c>
      <c r="E9916" t="s">
        <v>105</v>
      </c>
      <c r="F9916" t="s">
        <v>106</v>
      </c>
      <c r="G9916" t="s">
        <v>107</v>
      </c>
      <c r="H9916" s="2">
        <v>-417584.93</v>
      </c>
      <c r="I9916">
        <v>-0.09</v>
      </c>
      <c r="J9916" s="2">
        <v>-417584.93</v>
      </c>
      <c r="K9916" s="2">
        <v>-601071751</v>
      </c>
      <c r="L9916">
        <v>7.0000000000000007E-2</v>
      </c>
      <c r="M9916" t="s">
        <v>51</v>
      </c>
      <c r="N9916" t="s">
        <v>108</v>
      </c>
      <c r="O9916" t="s">
        <v>53</v>
      </c>
    </row>
    <row r="9917" spans="1:15" x14ac:dyDescent="0.2">
      <c r="A9917" s="1" t="s">
        <v>632</v>
      </c>
      <c r="B9917" s="1">
        <v>46055</v>
      </c>
      <c r="C9917" t="s">
        <v>548</v>
      </c>
      <c r="D9917" t="s">
        <v>549</v>
      </c>
      <c r="F9917" t="s">
        <v>533</v>
      </c>
      <c r="G9917" t="s">
        <v>17</v>
      </c>
      <c r="H9917" s="2">
        <v>44378739.439999998</v>
      </c>
      <c r="I9917">
        <v>8.3699999999999992</v>
      </c>
      <c r="J9917" s="2">
        <v>44378739.439999998</v>
      </c>
      <c r="K9917" s="2">
        <v>730394</v>
      </c>
      <c r="L9917">
        <v>60.76</v>
      </c>
      <c r="M9917" t="s">
        <v>18</v>
      </c>
      <c r="N9917" t="s">
        <v>31</v>
      </c>
      <c r="O9917" t="s">
        <v>20</v>
      </c>
    </row>
    <row r="9918" spans="1:15" x14ac:dyDescent="0.2">
      <c r="A9918" s="1" t="s">
        <v>632</v>
      </c>
      <c r="B9918" s="1">
        <v>46055</v>
      </c>
      <c r="C9918" t="s">
        <v>577</v>
      </c>
      <c r="D9918" t="s">
        <v>578</v>
      </c>
      <c r="F9918" t="s">
        <v>533</v>
      </c>
      <c r="G9918" t="s">
        <v>17</v>
      </c>
      <c r="H9918" s="2">
        <v>42446580.640000001</v>
      </c>
      <c r="I9918">
        <v>8</v>
      </c>
      <c r="J9918" s="2">
        <v>42446580.640000001</v>
      </c>
      <c r="K9918" s="2">
        <v>902833</v>
      </c>
      <c r="L9918">
        <v>47.01</v>
      </c>
      <c r="M9918" t="s">
        <v>154</v>
      </c>
      <c r="N9918" t="s">
        <v>396</v>
      </c>
      <c r="O9918" t="s">
        <v>152</v>
      </c>
    </row>
    <row r="9919" spans="1:15" x14ac:dyDescent="0.2">
      <c r="A9919" s="1" t="s">
        <v>632</v>
      </c>
      <c r="B9919" s="1">
        <v>46055</v>
      </c>
      <c r="C9919" t="s">
        <v>531</v>
      </c>
      <c r="D9919" t="s">
        <v>532</v>
      </c>
      <c r="F9919" t="s">
        <v>533</v>
      </c>
      <c r="G9919" t="s">
        <v>17</v>
      </c>
      <c r="H9919" s="2">
        <v>40576684.520000003</v>
      </c>
      <c r="I9919">
        <v>7.65</v>
      </c>
      <c r="J9919" s="2">
        <v>40576684.520000003</v>
      </c>
      <c r="K9919" s="2">
        <v>3646674</v>
      </c>
      <c r="L9919">
        <v>11.13</v>
      </c>
      <c r="M9919" t="s">
        <v>534</v>
      </c>
      <c r="N9919" t="s">
        <v>535</v>
      </c>
      <c r="O9919" t="s">
        <v>536</v>
      </c>
    </row>
    <row r="9920" spans="1:15" x14ac:dyDescent="0.2">
      <c r="A9920" s="1" t="s">
        <v>632</v>
      </c>
      <c r="B9920" s="1">
        <v>46055</v>
      </c>
      <c r="C9920" t="s">
        <v>554</v>
      </c>
      <c r="D9920" t="s">
        <v>555</v>
      </c>
      <c r="F9920" t="s">
        <v>533</v>
      </c>
      <c r="G9920" t="s">
        <v>17</v>
      </c>
      <c r="H9920" s="2">
        <v>40070463.18</v>
      </c>
      <c r="I9920">
        <v>7.55</v>
      </c>
      <c r="J9920" s="2">
        <v>40070463.18</v>
      </c>
      <c r="K9920" s="2">
        <v>1167732</v>
      </c>
      <c r="L9920">
        <v>34.31</v>
      </c>
      <c r="M9920" t="s">
        <v>374</v>
      </c>
      <c r="N9920" t="s">
        <v>375</v>
      </c>
      <c r="O9920" t="s">
        <v>376</v>
      </c>
    </row>
    <row r="9921" spans="1:15" x14ac:dyDescent="0.2">
      <c r="A9921" s="1" t="s">
        <v>632</v>
      </c>
      <c r="B9921" s="1">
        <v>46055</v>
      </c>
      <c r="C9921" t="s">
        <v>556</v>
      </c>
      <c r="D9921" t="s">
        <v>557</v>
      </c>
      <c r="F9921" t="s">
        <v>533</v>
      </c>
      <c r="G9921" t="s">
        <v>17</v>
      </c>
      <c r="H9921" s="2">
        <v>30621508.949999999</v>
      </c>
      <c r="I9921">
        <v>5.77</v>
      </c>
      <c r="J9921" s="2">
        <v>30621508.949999999</v>
      </c>
      <c r="K9921" s="2">
        <v>271347</v>
      </c>
      <c r="L9921">
        <v>112.85</v>
      </c>
      <c r="M9921" t="s">
        <v>18</v>
      </c>
      <c r="N9921" t="s">
        <v>31</v>
      </c>
      <c r="O9921" t="s">
        <v>20</v>
      </c>
    </row>
    <row r="9922" spans="1:15" x14ac:dyDescent="0.2">
      <c r="A9922" s="1" t="s">
        <v>632</v>
      </c>
      <c r="B9922" s="1">
        <v>46055</v>
      </c>
      <c r="C9922" t="s">
        <v>560</v>
      </c>
      <c r="D9922" t="s">
        <v>561</v>
      </c>
      <c r="F9922" t="s">
        <v>533</v>
      </c>
      <c r="G9922" t="s">
        <v>17</v>
      </c>
      <c r="H9922" s="2">
        <v>30449534.760000002</v>
      </c>
      <c r="I9922">
        <v>5.74</v>
      </c>
      <c r="J9922" s="2">
        <v>30449534.760000002</v>
      </c>
      <c r="K9922" s="2">
        <v>329113</v>
      </c>
      <c r="L9922">
        <v>92.52</v>
      </c>
      <c r="M9922" t="s">
        <v>154</v>
      </c>
      <c r="N9922" t="s">
        <v>31</v>
      </c>
      <c r="O9922" t="s">
        <v>20</v>
      </c>
    </row>
    <row r="9923" spans="1:15" x14ac:dyDescent="0.2">
      <c r="A9923" s="1" t="s">
        <v>632</v>
      </c>
      <c r="B9923" s="1">
        <v>46055</v>
      </c>
      <c r="C9923" t="s">
        <v>546</v>
      </c>
      <c r="D9923" t="s">
        <v>547</v>
      </c>
      <c r="F9923" t="s">
        <v>533</v>
      </c>
      <c r="G9923" t="s">
        <v>17</v>
      </c>
      <c r="H9923" s="2">
        <v>28795073.620000001</v>
      </c>
      <c r="I9923">
        <v>5.43</v>
      </c>
      <c r="J9923" s="2">
        <v>28795073.620000001</v>
      </c>
      <c r="K9923" s="2">
        <v>528856</v>
      </c>
      <c r="L9923">
        <v>54.45</v>
      </c>
      <c r="M9923" t="s">
        <v>539</v>
      </c>
      <c r="N9923" t="s">
        <v>540</v>
      </c>
      <c r="O9923" t="s">
        <v>541</v>
      </c>
    </row>
    <row r="9924" spans="1:15" x14ac:dyDescent="0.2">
      <c r="A9924" s="1" t="s">
        <v>632</v>
      </c>
      <c r="B9924" s="1">
        <v>46055</v>
      </c>
      <c r="C9924" t="s">
        <v>566</v>
      </c>
      <c r="D9924" t="s">
        <v>567</v>
      </c>
      <c r="F9924" t="s">
        <v>533</v>
      </c>
      <c r="G9924" t="s">
        <v>17</v>
      </c>
      <c r="H9924" s="2">
        <v>23944529.449999999</v>
      </c>
      <c r="I9924">
        <v>4.51</v>
      </c>
      <c r="J9924" s="2">
        <v>23944529.449999999</v>
      </c>
      <c r="K9924" s="2">
        <v>517356</v>
      </c>
      <c r="L9924">
        <v>46.28</v>
      </c>
      <c r="M9924" t="s">
        <v>539</v>
      </c>
      <c r="N9924" t="s">
        <v>540</v>
      </c>
      <c r="O9924" t="s">
        <v>541</v>
      </c>
    </row>
    <row r="9925" spans="1:15" x14ac:dyDescent="0.2">
      <c r="A9925" s="1" t="s">
        <v>632</v>
      </c>
      <c r="B9925" s="1">
        <v>46055</v>
      </c>
      <c r="C9925" t="s">
        <v>588</v>
      </c>
      <c r="D9925" t="s">
        <v>589</v>
      </c>
      <c r="F9925" t="s">
        <v>533</v>
      </c>
      <c r="G9925" t="s">
        <v>17</v>
      </c>
      <c r="H9925" s="2">
        <v>22829591.140000001</v>
      </c>
      <c r="I9925">
        <v>4.3</v>
      </c>
      <c r="J9925" s="2">
        <v>22829591.140000001</v>
      </c>
      <c r="K9925" s="2">
        <v>2368810</v>
      </c>
      <c r="L9925">
        <v>9.64</v>
      </c>
      <c r="M9925" t="s">
        <v>374</v>
      </c>
      <c r="N9925" t="s">
        <v>375</v>
      </c>
      <c r="O9925" t="s">
        <v>376</v>
      </c>
    </row>
    <row r="9926" spans="1:15" x14ac:dyDescent="0.2">
      <c r="A9926" s="1" t="s">
        <v>632</v>
      </c>
      <c r="B9926" s="1">
        <v>46055</v>
      </c>
      <c r="C9926" t="s">
        <v>537</v>
      </c>
      <c r="D9926" t="s">
        <v>538</v>
      </c>
      <c r="F9926" t="s">
        <v>533</v>
      </c>
      <c r="G9926" t="s">
        <v>17</v>
      </c>
      <c r="H9926" s="2">
        <v>22760167.809999999</v>
      </c>
      <c r="I9926">
        <v>4.29</v>
      </c>
      <c r="J9926" s="2">
        <v>22760167.809999999</v>
      </c>
      <c r="K9926" s="2">
        <v>795183</v>
      </c>
      <c r="L9926">
        <v>28.62</v>
      </c>
      <c r="M9926" t="s">
        <v>539</v>
      </c>
      <c r="N9926" t="s">
        <v>540</v>
      </c>
      <c r="O9926" t="s">
        <v>541</v>
      </c>
    </row>
    <row r="9927" spans="1:15" x14ac:dyDescent="0.2">
      <c r="A9927" s="1" t="s">
        <v>632</v>
      </c>
      <c r="B9927" s="1">
        <v>46055</v>
      </c>
      <c r="C9927" t="s">
        <v>544</v>
      </c>
      <c r="D9927" t="s">
        <v>545</v>
      </c>
      <c r="F9927" t="s">
        <v>533</v>
      </c>
      <c r="G9927" t="s">
        <v>17</v>
      </c>
      <c r="H9927" s="2">
        <v>22444515.940000001</v>
      </c>
      <c r="I9927">
        <v>4.2300000000000004</v>
      </c>
      <c r="J9927" s="2">
        <v>22444515.940000001</v>
      </c>
      <c r="K9927" s="2">
        <v>452473</v>
      </c>
      <c r="L9927">
        <v>49.6</v>
      </c>
      <c r="M9927" t="s">
        <v>154</v>
      </c>
      <c r="N9927" t="s">
        <v>396</v>
      </c>
      <c r="O9927" t="s">
        <v>152</v>
      </c>
    </row>
    <row r="9928" spans="1:15" x14ac:dyDescent="0.2">
      <c r="A9928" s="1" t="s">
        <v>632</v>
      </c>
      <c r="B9928" s="1">
        <v>46055</v>
      </c>
      <c r="C9928" t="s">
        <v>542</v>
      </c>
      <c r="D9928" t="s">
        <v>543</v>
      </c>
      <c r="F9928" t="s">
        <v>533</v>
      </c>
      <c r="G9928" t="s">
        <v>17</v>
      </c>
      <c r="H9928" s="2">
        <v>22024370.960000001</v>
      </c>
      <c r="I9928">
        <v>4.1500000000000004</v>
      </c>
      <c r="J9928" s="2">
        <v>22024370.960000001</v>
      </c>
      <c r="K9928" s="2">
        <v>873068</v>
      </c>
      <c r="L9928">
        <v>25.23</v>
      </c>
      <c r="M9928" t="s">
        <v>539</v>
      </c>
      <c r="N9928" t="s">
        <v>540</v>
      </c>
      <c r="O9928" t="s">
        <v>541</v>
      </c>
    </row>
    <row r="9929" spans="1:15" x14ac:dyDescent="0.2">
      <c r="A9929" s="1" t="s">
        <v>632</v>
      </c>
      <c r="B9929" s="1">
        <v>46055</v>
      </c>
      <c r="C9929" t="s">
        <v>551</v>
      </c>
      <c r="D9929" t="s">
        <v>552</v>
      </c>
      <c r="F9929" t="s">
        <v>533</v>
      </c>
      <c r="G9929" t="s">
        <v>17</v>
      </c>
      <c r="H9929" s="2">
        <v>20449524.800000001</v>
      </c>
      <c r="I9929">
        <v>3.86</v>
      </c>
      <c r="J9929" s="2">
        <v>20449524.800000001</v>
      </c>
      <c r="K9929" s="2">
        <v>106066</v>
      </c>
      <c r="L9929">
        <v>192.8</v>
      </c>
      <c r="M9929" t="s">
        <v>553</v>
      </c>
      <c r="N9929" t="s">
        <v>31</v>
      </c>
      <c r="O9929" t="s">
        <v>20</v>
      </c>
    </row>
    <row r="9930" spans="1:15" x14ac:dyDescent="0.2">
      <c r="A9930" s="1" t="s">
        <v>632</v>
      </c>
      <c r="B9930" s="1">
        <v>46055</v>
      </c>
      <c r="C9930" t="s">
        <v>572</v>
      </c>
      <c r="D9930" t="s">
        <v>573</v>
      </c>
      <c r="F9930" t="s">
        <v>533</v>
      </c>
      <c r="G9930" t="s">
        <v>17</v>
      </c>
      <c r="H9930" s="2">
        <v>19897715.809999999</v>
      </c>
      <c r="I9930">
        <v>3.75</v>
      </c>
      <c r="J9930" s="2">
        <v>19897715.809999999</v>
      </c>
      <c r="K9930" s="2">
        <v>2914401</v>
      </c>
      <c r="L9930">
        <v>6.83</v>
      </c>
      <c r="M9930" t="s">
        <v>154</v>
      </c>
      <c r="N9930" t="s">
        <v>396</v>
      </c>
      <c r="O9930" t="s">
        <v>152</v>
      </c>
    </row>
    <row r="9931" spans="1:15" x14ac:dyDescent="0.2">
      <c r="A9931" s="1" t="s">
        <v>632</v>
      </c>
      <c r="B9931" s="1">
        <v>46055</v>
      </c>
      <c r="C9931" t="s">
        <v>119</v>
      </c>
      <c r="D9931" t="s">
        <v>120</v>
      </c>
      <c r="F9931" t="s">
        <v>106</v>
      </c>
      <c r="G9931" t="s">
        <v>122</v>
      </c>
      <c r="H9931" s="2">
        <v>18508954.010000002</v>
      </c>
      <c r="I9931">
        <v>3.49</v>
      </c>
      <c r="J9931" s="2">
        <v>18508954.010000002</v>
      </c>
      <c r="K9931" s="2">
        <v>18508954</v>
      </c>
      <c r="L9931">
        <v>1</v>
      </c>
      <c r="M9931" t="s">
        <v>123</v>
      </c>
      <c r="N9931" t="s">
        <v>108</v>
      </c>
      <c r="O9931" t="s">
        <v>20</v>
      </c>
    </row>
    <row r="9932" spans="1:15" x14ac:dyDescent="0.2">
      <c r="A9932" s="1" t="s">
        <v>632</v>
      </c>
      <c r="B9932" s="1">
        <v>46055</v>
      </c>
      <c r="C9932" t="s">
        <v>574</v>
      </c>
      <c r="D9932" t="s">
        <v>575</v>
      </c>
      <c r="F9932" t="s">
        <v>533</v>
      </c>
      <c r="G9932" t="s">
        <v>17</v>
      </c>
      <c r="H9932" s="2">
        <v>17752854.059999999</v>
      </c>
      <c r="I9932">
        <v>3.35</v>
      </c>
      <c r="J9932" s="2">
        <v>17752854.059999999</v>
      </c>
      <c r="K9932" s="2">
        <v>1099929</v>
      </c>
      <c r="L9932">
        <v>16.14</v>
      </c>
      <c r="M9932" t="s">
        <v>576</v>
      </c>
      <c r="N9932" t="s">
        <v>31</v>
      </c>
      <c r="O9932" t="s">
        <v>20</v>
      </c>
    </row>
    <row r="9933" spans="1:15" x14ac:dyDescent="0.2">
      <c r="A9933" s="1" t="s">
        <v>632</v>
      </c>
      <c r="B9933" s="1">
        <v>46055</v>
      </c>
      <c r="C9933" t="s">
        <v>558</v>
      </c>
      <c r="D9933" t="s">
        <v>559</v>
      </c>
      <c r="F9933" t="s">
        <v>533</v>
      </c>
      <c r="G9933" t="s">
        <v>17</v>
      </c>
      <c r="H9933" s="2">
        <v>13874800.029999999</v>
      </c>
      <c r="I9933">
        <v>2.62</v>
      </c>
      <c r="J9933" s="2">
        <v>13874800.029999999</v>
      </c>
      <c r="K9933" s="2">
        <v>159158</v>
      </c>
      <c r="L9933">
        <v>87.18</v>
      </c>
      <c r="M9933" t="s">
        <v>412</v>
      </c>
      <c r="N9933" t="s">
        <v>413</v>
      </c>
      <c r="O9933" t="s">
        <v>414</v>
      </c>
    </row>
    <row r="9934" spans="1:15" x14ac:dyDescent="0.2">
      <c r="A9934" s="1" t="s">
        <v>632</v>
      </c>
      <c r="B9934" s="1">
        <v>46055</v>
      </c>
      <c r="C9934" t="s">
        <v>562</v>
      </c>
      <c r="D9934" t="s">
        <v>563</v>
      </c>
      <c r="F9934" t="s">
        <v>533</v>
      </c>
      <c r="G9934" t="s">
        <v>17</v>
      </c>
      <c r="H9934" s="2">
        <v>11125083.26</v>
      </c>
      <c r="I9934">
        <v>2.1</v>
      </c>
      <c r="J9934" s="2">
        <v>11125083.26</v>
      </c>
      <c r="K9934" s="2">
        <v>462150</v>
      </c>
      <c r="L9934">
        <v>24.07</v>
      </c>
      <c r="M9934" t="s">
        <v>539</v>
      </c>
      <c r="N9934" t="s">
        <v>540</v>
      </c>
      <c r="O9934" t="s">
        <v>541</v>
      </c>
    </row>
    <row r="9935" spans="1:15" x14ac:dyDescent="0.2">
      <c r="A9935" s="1" t="s">
        <v>632</v>
      </c>
      <c r="B9935" s="1">
        <v>46055</v>
      </c>
      <c r="C9935" t="s">
        <v>564</v>
      </c>
      <c r="D9935" t="s">
        <v>565</v>
      </c>
      <c r="F9935" t="s">
        <v>533</v>
      </c>
      <c r="G9935" t="s">
        <v>17</v>
      </c>
      <c r="H9935" s="2">
        <v>9667262.9399999995</v>
      </c>
      <c r="I9935">
        <v>1.82</v>
      </c>
      <c r="J9935" s="2">
        <v>9667262.9399999995</v>
      </c>
      <c r="K9935" s="2">
        <v>772253</v>
      </c>
      <c r="L9935">
        <v>12.52</v>
      </c>
      <c r="M9935" t="s">
        <v>539</v>
      </c>
      <c r="N9935" t="s">
        <v>540</v>
      </c>
      <c r="O9935" t="s">
        <v>541</v>
      </c>
    </row>
    <row r="9936" spans="1:15" x14ac:dyDescent="0.2">
      <c r="A9936" s="1" t="s">
        <v>632</v>
      </c>
      <c r="B9936" s="1">
        <v>46055</v>
      </c>
      <c r="C9936" t="s">
        <v>568</v>
      </c>
      <c r="D9936" t="s">
        <v>569</v>
      </c>
      <c r="F9936" t="s">
        <v>533</v>
      </c>
      <c r="G9936" t="s">
        <v>17</v>
      </c>
      <c r="H9936" s="2">
        <v>8943967.2799999993</v>
      </c>
      <c r="I9936">
        <v>1.69</v>
      </c>
      <c r="J9936" s="2">
        <v>8943967.2799999993</v>
      </c>
      <c r="K9936" s="2">
        <v>781000</v>
      </c>
      <c r="L9936">
        <v>11.45</v>
      </c>
      <c r="M9936" t="s">
        <v>539</v>
      </c>
      <c r="N9936" t="s">
        <v>540</v>
      </c>
      <c r="O9936" t="s">
        <v>541</v>
      </c>
    </row>
    <row r="9937" spans="1:15" x14ac:dyDescent="0.2">
      <c r="A9937" s="1" t="s">
        <v>632</v>
      </c>
      <c r="B9937" s="1">
        <v>46055</v>
      </c>
      <c r="C9937" t="s">
        <v>570</v>
      </c>
      <c r="D9937" t="s">
        <v>571</v>
      </c>
      <c r="F9937" t="s">
        <v>533</v>
      </c>
      <c r="G9937" t="s">
        <v>17</v>
      </c>
      <c r="H9937" s="2">
        <v>7117889.3200000003</v>
      </c>
      <c r="I9937">
        <v>1.34</v>
      </c>
      <c r="J9937" s="2">
        <v>7117889.3200000003</v>
      </c>
      <c r="K9937" s="2">
        <v>537554</v>
      </c>
      <c r="L9937">
        <v>13.24</v>
      </c>
      <c r="M9937" t="s">
        <v>374</v>
      </c>
      <c r="N9937" t="s">
        <v>375</v>
      </c>
      <c r="O9937" t="s">
        <v>376</v>
      </c>
    </row>
    <row r="9938" spans="1:15" x14ac:dyDescent="0.2">
      <c r="A9938" s="1" t="s">
        <v>632</v>
      </c>
      <c r="B9938" s="1">
        <v>46055</v>
      </c>
      <c r="C9938" t="s">
        <v>608</v>
      </c>
      <c r="D9938" t="s">
        <v>609</v>
      </c>
      <c r="F9938" t="s">
        <v>533</v>
      </c>
      <c r="G9938" t="s">
        <v>17</v>
      </c>
      <c r="H9938" s="2">
        <v>6247430.1699999999</v>
      </c>
      <c r="I9938">
        <v>1.18</v>
      </c>
      <c r="J9938" s="2">
        <v>6247430.1699999999</v>
      </c>
      <c r="K9938" s="2">
        <v>16199900</v>
      </c>
      <c r="L9938">
        <v>0.39</v>
      </c>
      <c r="M9938" t="s">
        <v>524</v>
      </c>
      <c r="N9938" t="s">
        <v>525</v>
      </c>
      <c r="O9938" t="s">
        <v>526</v>
      </c>
    </row>
    <row r="9939" spans="1:15" x14ac:dyDescent="0.2">
      <c r="A9939" s="1" t="s">
        <v>632</v>
      </c>
      <c r="B9939" s="1">
        <v>46055</v>
      </c>
      <c r="C9939">
        <v>1208</v>
      </c>
      <c r="D9939" t="s">
        <v>579</v>
      </c>
      <c r="F9939" t="s">
        <v>533</v>
      </c>
      <c r="G9939" t="s">
        <v>17</v>
      </c>
      <c r="H9939" s="2">
        <v>5617245.5499999998</v>
      </c>
      <c r="I9939">
        <v>1.06</v>
      </c>
      <c r="J9939" s="2">
        <v>5617245.5499999998</v>
      </c>
      <c r="K9939" s="2">
        <v>4608000</v>
      </c>
      <c r="L9939">
        <v>1.22</v>
      </c>
      <c r="M9939" t="s">
        <v>101</v>
      </c>
      <c r="N9939" t="s">
        <v>102</v>
      </c>
      <c r="O9939" t="s">
        <v>103</v>
      </c>
    </row>
    <row r="9940" spans="1:15" x14ac:dyDescent="0.2">
      <c r="A9940" s="1" t="s">
        <v>632</v>
      </c>
      <c r="B9940" s="1">
        <v>46055</v>
      </c>
      <c r="C9940" t="s">
        <v>596</v>
      </c>
      <c r="D9940" t="s">
        <v>597</v>
      </c>
      <c r="F9940" t="s">
        <v>533</v>
      </c>
      <c r="G9940" t="s">
        <v>17</v>
      </c>
      <c r="H9940" s="2">
        <v>4210342.9000000004</v>
      </c>
      <c r="I9940">
        <v>0.79</v>
      </c>
      <c r="J9940" s="2">
        <v>4210342.9000000004</v>
      </c>
      <c r="K9940" s="2">
        <v>1371882</v>
      </c>
      <c r="L9940">
        <v>3.07</v>
      </c>
      <c r="M9940" t="s">
        <v>374</v>
      </c>
      <c r="N9940" t="s">
        <v>375</v>
      </c>
      <c r="O9940" t="s">
        <v>376</v>
      </c>
    </row>
    <row r="9941" spans="1:15" x14ac:dyDescent="0.2">
      <c r="A9941" s="1" t="s">
        <v>632</v>
      </c>
      <c r="B9941" s="1">
        <v>46055</v>
      </c>
      <c r="C9941" t="s">
        <v>582</v>
      </c>
      <c r="D9941" t="s">
        <v>583</v>
      </c>
      <c r="F9941" t="s">
        <v>533</v>
      </c>
      <c r="G9941" t="s">
        <v>17</v>
      </c>
      <c r="H9941" s="2">
        <v>4107501.1</v>
      </c>
      <c r="I9941">
        <v>0.77</v>
      </c>
      <c r="J9941" s="2">
        <v>4107501.1</v>
      </c>
      <c r="K9941" s="2">
        <v>120325</v>
      </c>
      <c r="L9941">
        <v>34.14</v>
      </c>
      <c r="M9941" t="s">
        <v>539</v>
      </c>
      <c r="N9941" t="s">
        <v>540</v>
      </c>
      <c r="O9941" t="s">
        <v>541</v>
      </c>
    </row>
    <row r="9942" spans="1:15" x14ac:dyDescent="0.2">
      <c r="A9942" s="1" t="s">
        <v>632</v>
      </c>
      <c r="B9942" s="1">
        <v>46055</v>
      </c>
      <c r="C9942" t="s">
        <v>584</v>
      </c>
      <c r="D9942" t="s">
        <v>585</v>
      </c>
      <c r="F9942" t="s">
        <v>533</v>
      </c>
      <c r="G9942" t="s">
        <v>17</v>
      </c>
      <c r="H9942" s="2">
        <v>3288103.16</v>
      </c>
      <c r="I9942">
        <v>0.62</v>
      </c>
      <c r="J9942" s="2">
        <v>3288103.16</v>
      </c>
      <c r="K9942" s="2">
        <v>157746</v>
      </c>
      <c r="L9942">
        <v>20.84</v>
      </c>
      <c r="M9942" t="s">
        <v>539</v>
      </c>
      <c r="N9942" t="s">
        <v>540</v>
      </c>
      <c r="O9942" t="s">
        <v>541</v>
      </c>
    </row>
    <row r="9943" spans="1:15" x14ac:dyDescent="0.2">
      <c r="A9943" s="1" t="s">
        <v>632</v>
      </c>
      <c r="B9943" s="1">
        <v>46055</v>
      </c>
      <c r="C9943" t="s">
        <v>586</v>
      </c>
      <c r="D9943" t="s">
        <v>587</v>
      </c>
      <c r="F9943" t="s">
        <v>533</v>
      </c>
      <c r="G9943" t="s">
        <v>17</v>
      </c>
      <c r="H9943" s="2">
        <v>3225270.3</v>
      </c>
      <c r="I9943">
        <v>0.61</v>
      </c>
      <c r="J9943" s="2">
        <v>3225270.3</v>
      </c>
      <c r="K9943" s="2">
        <v>418582</v>
      </c>
      <c r="L9943">
        <v>7.71</v>
      </c>
      <c r="M9943" t="s">
        <v>539</v>
      </c>
      <c r="N9943" t="s">
        <v>540</v>
      </c>
      <c r="O9943" t="s">
        <v>541</v>
      </c>
    </row>
    <row r="9944" spans="1:15" x14ac:dyDescent="0.2">
      <c r="A9944" s="1" t="s">
        <v>632</v>
      </c>
      <c r="B9944" s="1">
        <v>46055</v>
      </c>
      <c r="C9944">
        <v>1258</v>
      </c>
      <c r="D9944" t="s">
        <v>581</v>
      </c>
      <c r="F9944" t="s">
        <v>533</v>
      </c>
      <c r="G9944" t="s">
        <v>17</v>
      </c>
      <c r="H9944" s="2">
        <v>2792017.47</v>
      </c>
      <c r="I9944">
        <v>0.53</v>
      </c>
      <c r="J9944" s="2">
        <v>2792017.47</v>
      </c>
      <c r="K9944" s="2">
        <v>1510000</v>
      </c>
      <c r="L9944">
        <v>1.85</v>
      </c>
      <c r="M9944" t="s">
        <v>101</v>
      </c>
      <c r="N9944" t="s">
        <v>102</v>
      </c>
      <c r="O9944" t="s">
        <v>103</v>
      </c>
    </row>
    <row r="9945" spans="1:15" x14ac:dyDescent="0.2">
      <c r="A9945" s="1" t="s">
        <v>632</v>
      </c>
      <c r="B9945" s="1">
        <v>46055</v>
      </c>
      <c r="C9945">
        <v>601899</v>
      </c>
      <c r="D9945" t="s">
        <v>610</v>
      </c>
      <c r="F9945" t="s">
        <v>533</v>
      </c>
      <c r="G9945" t="s">
        <v>17</v>
      </c>
      <c r="H9945" s="2">
        <v>1998567.34</v>
      </c>
      <c r="I9945">
        <v>0.38</v>
      </c>
      <c r="J9945" s="2">
        <v>1998567.34</v>
      </c>
      <c r="K9945" s="2">
        <v>379100</v>
      </c>
      <c r="L9945">
        <v>5.27</v>
      </c>
      <c r="M9945" t="s">
        <v>101</v>
      </c>
      <c r="N9945" t="s">
        <v>604</v>
      </c>
      <c r="O9945" t="s">
        <v>167</v>
      </c>
    </row>
    <row r="9946" spans="1:15" x14ac:dyDescent="0.2">
      <c r="A9946" s="1" t="s">
        <v>632</v>
      </c>
      <c r="B9946" s="1">
        <v>46055</v>
      </c>
      <c r="C9946" t="s">
        <v>594</v>
      </c>
      <c r="D9946" t="s">
        <v>595</v>
      </c>
      <c r="F9946" t="s">
        <v>533</v>
      </c>
      <c r="G9946" t="s">
        <v>17</v>
      </c>
      <c r="H9946" s="2">
        <v>1703791.45</v>
      </c>
      <c r="I9946">
        <v>0.32</v>
      </c>
      <c r="J9946" s="2">
        <v>1703791.45</v>
      </c>
      <c r="K9946" s="2">
        <v>373253</v>
      </c>
      <c r="L9946">
        <v>4.5599999999999996</v>
      </c>
      <c r="M9946" t="s">
        <v>539</v>
      </c>
      <c r="N9946" t="s">
        <v>540</v>
      </c>
      <c r="O9946" t="s">
        <v>541</v>
      </c>
    </row>
    <row r="9947" spans="1:15" x14ac:dyDescent="0.2">
      <c r="A9947" s="1" t="s">
        <v>632</v>
      </c>
      <c r="B9947" s="1">
        <v>46055</v>
      </c>
      <c r="C9947" t="s">
        <v>734</v>
      </c>
      <c r="D9947" t="s">
        <v>735</v>
      </c>
      <c r="F9947" t="s">
        <v>533</v>
      </c>
      <c r="G9947" t="s">
        <v>17</v>
      </c>
      <c r="H9947" s="2">
        <v>1687464.08</v>
      </c>
      <c r="I9947">
        <v>0.32</v>
      </c>
      <c r="J9947" s="2">
        <v>1687464.08</v>
      </c>
      <c r="K9947" s="2">
        <v>178553</v>
      </c>
      <c r="L9947">
        <v>9.4499999999999993</v>
      </c>
      <c r="M9947" t="s">
        <v>539</v>
      </c>
      <c r="N9947" t="s">
        <v>540</v>
      </c>
      <c r="O9947" t="s">
        <v>541</v>
      </c>
    </row>
    <row r="9948" spans="1:15" x14ac:dyDescent="0.2">
      <c r="A9948" s="1" t="s">
        <v>632</v>
      </c>
      <c r="B9948" s="1">
        <v>46055</v>
      </c>
      <c r="C9948">
        <v>1515</v>
      </c>
      <c r="D9948" t="s">
        <v>602</v>
      </c>
      <c r="F9948" t="s">
        <v>533</v>
      </c>
      <c r="G9948" t="s">
        <v>17</v>
      </c>
      <c r="H9948" s="2">
        <v>1646320.86</v>
      </c>
      <c r="I9948">
        <v>0.31</v>
      </c>
      <c r="J9948" s="2">
        <v>1646320.86</v>
      </c>
      <c r="K9948" s="2">
        <v>77900</v>
      </c>
      <c r="L9948">
        <v>21.13</v>
      </c>
      <c r="M9948" t="s">
        <v>73</v>
      </c>
      <c r="N9948" t="s">
        <v>74</v>
      </c>
      <c r="O9948" t="s">
        <v>75</v>
      </c>
    </row>
    <row r="9949" spans="1:15" x14ac:dyDescent="0.2">
      <c r="A9949" s="1" t="s">
        <v>632</v>
      </c>
      <c r="B9949" s="1">
        <v>46055</v>
      </c>
      <c r="C9949" t="s">
        <v>590</v>
      </c>
      <c r="D9949" t="s">
        <v>591</v>
      </c>
      <c r="F9949" t="s">
        <v>533</v>
      </c>
      <c r="G9949" t="s">
        <v>17</v>
      </c>
      <c r="H9949" s="2">
        <v>1543404.52</v>
      </c>
      <c r="I9949">
        <v>0.28999999999999998</v>
      </c>
      <c r="J9949" s="2">
        <v>1543404.52</v>
      </c>
      <c r="K9949" s="2">
        <v>114055</v>
      </c>
      <c r="L9949">
        <v>13.53</v>
      </c>
      <c r="M9949" t="s">
        <v>154</v>
      </c>
      <c r="N9949" t="s">
        <v>396</v>
      </c>
      <c r="O9949" t="s">
        <v>152</v>
      </c>
    </row>
    <row r="9950" spans="1:15" x14ac:dyDescent="0.2">
      <c r="A9950" s="1" t="s">
        <v>632</v>
      </c>
      <c r="B9950" s="1">
        <v>46055</v>
      </c>
      <c r="C9950" t="s">
        <v>592</v>
      </c>
      <c r="D9950" t="s">
        <v>593</v>
      </c>
      <c r="F9950" t="s">
        <v>533</v>
      </c>
      <c r="G9950" t="s">
        <v>17</v>
      </c>
      <c r="H9950" s="2">
        <v>1284163.8799999999</v>
      </c>
      <c r="I9950">
        <v>0.24</v>
      </c>
      <c r="J9950" s="2">
        <v>1284163.8799999999</v>
      </c>
      <c r="K9950" s="2">
        <v>641707</v>
      </c>
      <c r="L9950">
        <v>2</v>
      </c>
      <c r="M9950" t="s">
        <v>539</v>
      </c>
      <c r="N9950" t="s">
        <v>540</v>
      </c>
      <c r="O9950" t="s">
        <v>541</v>
      </c>
    </row>
    <row r="9951" spans="1:15" x14ac:dyDescent="0.2">
      <c r="A9951" s="1" t="s">
        <v>632</v>
      </c>
      <c r="B9951" s="1">
        <v>46055</v>
      </c>
      <c r="C9951" t="s">
        <v>20</v>
      </c>
      <c r="D9951" t="s">
        <v>104</v>
      </c>
      <c r="F9951" t="s">
        <v>106</v>
      </c>
      <c r="G9951" t="s">
        <v>107</v>
      </c>
      <c r="H9951" s="2">
        <v>1193037.28</v>
      </c>
      <c r="I9951">
        <v>0.22</v>
      </c>
      <c r="J9951" s="2">
        <v>1193037.28</v>
      </c>
      <c r="K9951" s="2">
        <v>1193037</v>
      </c>
      <c r="L9951">
        <v>100</v>
      </c>
      <c r="M9951" t="s">
        <v>18</v>
      </c>
      <c r="N9951" t="s">
        <v>108</v>
      </c>
      <c r="O9951" t="s">
        <v>20</v>
      </c>
    </row>
    <row r="9952" spans="1:15" x14ac:dyDescent="0.2">
      <c r="A9952" s="1" t="s">
        <v>632</v>
      </c>
      <c r="B9952" s="1">
        <v>46055</v>
      </c>
      <c r="C9952">
        <v>600362</v>
      </c>
      <c r="D9952" t="s">
        <v>603</v>
      </c>
      <c r="F9952" t="s">
        <v>533</v>
      </c>
      <c r="G9952" t="s">
        <v>17</v>
      </c>
      <c r="H9952" s="2">
        <v>1174576.93</v>
      </c>
      <c r="I9952">
        <v>0.22</v>
      </c>
      <c r="J9952" s="2">
        <v>1174576.93</v>
      </c>
      <c r="K9952" s="2">
        <v>142900</v>
      </c>
      <c r="L9952">
        <v>8.2200000000000006</v>
      </c>
      <c r="M9952" t="s">
        <v>101</v>
      </c>
      <c r="N9952" t="s">
        <v>604</v>
      </c>
      <c r="O9952" t="s">
        <v>167</v>
      </c>
    </row>
    <row r="9953" spans="1:15" x14ac:dyDescent="0.2">
      <c r="A9953" s="1" t="s">
        <v>632</v>
      </c>
      <c r="B9953" s="1">
        <v>46055</v>
      </c>
      <c r="C9953" t="s">
        <v>541</v>
      </c>
      <c r="D9953" t="s">
        <v>550</v>
      </c>
      <c r="F9953" t="s">
        <v>106</v>
      </c>
      <c r="G9953" t="s">
        <v>107</v>
      </c>
      <c r="H9953" s="2">
        <v>1135283.51</v>
      </c>
      <c r="I9953">
        <v>0.21</v>
      </c>
      <c r="J9953" s="2">
        <v>1135283.51</v>
      </c>
      <c r="K9953" s="2">
        <v>1554430</v>
      </c>
      <c r="L9953">
        <v>73.040000000000006</v>
      </c>
      <c r="M9953" t="s">
        <v>539</v>
      </c>
      <c r="N9953" t="s">
        <v>108</v>
      </c>
      <c r="O9953" t="s">
        <v>541</v>
      </c>
    </row>
    <row r="9954" spans="1:15" x14ac:dyDescent="0.2">
      <c r="A9954" s="1" t="s">
        <v>632</v>
      </c>
      <c r="B9954" s="1">
        <v>46055</v>
      </c>
      <c r="C9954" t="s">
        <v>600</v>
      </c>
      <c r="D9954" t="s">
        <v>601</v>
      </c>
      <c r="F9954" t="s">
        <v>533</v>
      </c>
      <c r="G9954" t="s">
        <v>17</v>
      </c>
      <c r="H9954" s="2">
        <v>1102991.5900000001</v>
      </c>
      <c r="I9954">
        <v>0.21</v>
      </c>
      <c r="J9954" s="2">
        <v>1102991.5900000001</v>
      </c>
      <c r="K9954" s="2">
        <v>115903</v>
      </c>
      <c r="L9954">
        <v>9.52</v>
      </c>
      <c r="M9954" t="s">
        <v>539</v>
      </c>
      <c r="N9954" t="s">
        <v>540</v>
      </c>
      <c r="O9954" t="s">
        <v>541</v>
      </c>
    </row>
    <row r="9955" spans="1:15" x14ac:dyDescent="0.2">
      <c r="A9955" s="1" t="s">
        <v>632</v>
      </c>
      <c r="B9955" s="1">
        <v>46055</v>
      </c>
      <c r="C9955" t="s">
        <v>605</v>
      </c>
      <c r="D9955" t="s">
        <v>606</v>
      </c>
      <c r="F9955" t="s">
        <v>533</v>
      </c>
      <c r="G9955" t="s">
        <v>17</v>
      </c>
      <c r="H9955" s="2">
        <v>1077776.3999999999</v>
      </c>
      <c r="I9955">
        <v>0.2</v>
      </c>
      <c r="J9955" s="2">
        <v>1077776.3999999999</v>
      </c>
      <c r="K9955" s="2">
        <v>307978</v>
      </c>
      <c r="L9955">
        <v>3.5</v>
      </c>
      <c r="M9955" t="s">
        <v>374</v>
      </c>
      <c r="N9955" t="s">
        <v>375</v>
      </c>
      <c r="O9955" t="s">
        <v>376</v>
      </c>
    </row>
    <row r="9956" spans="1:15" x14ac:dyDescent="0.2">
      <c r="A9956" s="1" t="s">
        <v>632</v>
      </c>
      <c r="B9956" s="1">
        <v>46055</v>
      </c>
      <c r="C9956" t="s">
        <v>598</v>
      </c>
      <c r="D9956" t="s">
        <v>599</v>
      </c>
      <c r="F9956" t="s">
        <v>533</v>
      </c>
      <c r="G9956" t="s">
        <v>17</v>
      </c>
      <c r="H9956" s="2">
        <v>1068088.78</v>
      </c>
      <c r="I9956">
        <v>0.2</v>
      </c>
      <c r="J9956" s="2">
        <v>1068088.78</v>
      </c>
      <c r="K9956" s="2">
        <v>792916</v>
      </c>
      <c r="L9956">
        <v>1.35</v>
      </c>
      <c r="M9956" t="s">
        <v>374</v>
      </c>
      <c r="N9956" t="s">
        <v>375</v>
      </c>
      <c r="O9956" t="s">
        <v>376</v>
      </c>
    </row>
    <row r="9957" spans="1:15" x14ac:dyDescent="0.2">
      <c r="A9957" s="1" t="s">
        <v>632</v>
      </c>
      <c r="B9957" s="1">
        <v>46055</v>
      </c>
      <c r="C9957">
        <v>603993</v>
      </c>
      <c r="D9957" t="s">
        <v>618</v>
      </c>
      <c r="F9957" t="s">
        <v>533</v>
      </c>
      <c r="G9957" t="s">
        <v>17</v>
      </c>
      <c r="H9957" s="2">
        <v>1019504.21</v>
      </c>
      <c r="I9957">
        <v>0.19</v>
      </c>
      <c r="J9957" s="2">
        <v>1019504.21</v>
      </c>
      <c r="K9957" s="2">
        <v>320500</v>
      </c>
      <c r="L9957">
        <v>3.18</v>
      </c>
      <c r="M9957" t="s">
        <v>101</v>
      </c>
      <c r="N9957" t="s">
        <v>604</v>
      </c>
      <c r="O9957" t="s">
        <v>167</v>
      </c>
    </row>
    <row r="9958" spans="1:15" x14ac:dyDescent="0.2">
      <c r="A9958" s="1" t="s">
        <v>632</v>
      </c>
      <c r="B9958" s="1">
        <v>46055</v>
      </c>
      <c r="C9958">
        <v>601212</v>
      </c>
      <c r="D9958" t="s">
        <v>615</v>
      </c>
      <c r="F9958" t="s">
        <v>533</v>
      </c>
      <c r="G9958" t="s">
        <v>17</v>
      </c>
      <c r="H9958" s="2">
        <v>896587.18</v>
      </c>
      <c r="I9958">
        <v>0.17</v>
      </c>
      <c r="J9958" s="2">
        <v>896587.18</v>
      </c>
      <c r="K9958" s="2">
        <v>506200</v>
      </c>
      <c r="L9958">
        <v>1.77</v>
      </c>
      <c r="M9958" t="s">
        <v>101</v>
      </c>
      <c r="N9958" t="s">
        <v>604</v>
      </c>
      <c r="O9958" t="s">
        <v>167</v>
      </c>
    </row>
    <row r="9959" spans="1:15" x14ac:dyDescent="0.2">
      <c r="A9959" s="1" t="s">
        <v>632</v>
      </c>
      <c r="B9959" s="1">
        <v>46055</v>
      </c>
      <c r="C9959">
        <v>601168</v>
      </c>
      <c r="D9959" t="s">
        <v>607</v>
      </c>
      <c r="F9959" t="s">
        <v>533</v>
      </c>
      <c r="G9959" t="s">
        <v>17</v>
      </c>
      <c r="H9959" s="2">
        <v>775578.02</v>
      </c>
      <c r="I9959">
        <v>0.15</v>
      </c>
      <c r="J9959" s="2">
        <v>775578.02</v>
      </c>
      <c r="K9959" s="2">
        <v>168100</v>
      </c>
      <c r="L9959">
        <v>4.6100000000000003</v>
      </c>
      <c r="M9959" t="s">
        <v>101</v>
      </c>
      <c r="N9959" t="s">
        <v>604</v>
      </c>
      <c r="O9959" t="s">
        <v>167</v>
      </c>
    </row>
    <row r="9960" spans="1:15" x14ac:dyDescent="0.2">
      <c r="A9960" s="1" t="s">
        <v>632</v>
      </c>
      <c r="B9960" s="1">
        <v>46055</v>
      </c>
      <c r="C9960" t="s">
        <v>611</v>
      </c>
      <c r="D9960" t="s">
        <v>612</v>
      </c>
      <c r="F9960" t="s">
        <v>533</v>
      </c>
      <c r="G9960" t="s">
        <v>17</v>
      </c>
      <c r="H9960" s="2">
        <v>735262.5</v>
      </c>
      <c r="I9960">
        <v>0.14000000000000001</v>
      </c>
      <c r="J9960" s="2">
        <v>735262.5</v>
      </c>
      <c r="K9960" s="2">
        <v>1926940</v>
      </c>
      <c r="L9960">
        <v>0.38</v>
      </c>
      <c r="M9960" t="s">
        <v>154</v>
      </c>
      <c r="N9960" t="s">
        <v>396</v>
      </c>
      <c r="O9960" t="s">
        <v>152</v>
      </c>
    </row>
    <row r="9961" spans="1:15" x14ac:dyDescent="0.2">
      <c r="A9961" s="1" t="s">
        <v>632</v>
      </c>
      <c r="B9961" s="1">
        <v>46055</v>
      </c>
      <c r="C9961" t="s">
        <v>613</v>
      </c>
      <c r="D9961" t="s">
        <v>614</v>
      </c>
      <c r="F9961" t="s">
        <v>533</v>
      </c>
      <c r="G9961" t="s">
        <v>17</v>
      </c>
      <c r="H9961" s="2">
        <v>603206.35</v>
      </c>
      <c r="I9961">
        <v>0.11</v>
      </c>
      <c r="J9961" s="2">
        <v>603206.35</v>
      </c>
      <c r="K9961" s="2">
        <v>208792</v>
      </c>
      <c r="L9961">
        <v>2.89</v>
      </c>
      <c r="M9961" t="s">
        <v>154</v>
      </c>
      <c r="N9961" t="s">
        <v>396</v>
      </c>
      <c r="O9961" t="s">
        <v>152</v>
      </c>
    </row>
    <row r="9962" spans="1:15" x14ac:dyDescent="0.2">
      <c r="A9962" s="1" t="s">
        <v>632</v>
      </c>
      <c r="B9962" s="1">
        <v>46055</v>
      </c>
      <c r="C9962">
        <v>878</v>
      </c>
      <c r="D9962" t="s">
        <v>616</v>
      </c>
      <c r="F9962" t="s">
        <v>533</v>
      </c>
      <c r="G9962" t="s">
        <v>17</v>
      </c>
      <c r="H9962" s="2">
        <v>481566.01</v>
      </c>
      <c r="I9962">
        <v>0.09</v>
      </c>
      <c r="J9962" s="2">
        <v>481566.01</v>
      </c>
      <c r="K9962" s="2">
        <v>140100</v>
      </c>
      <c r="L9962">
        <v>3.44</v>
      </c>
      <c r="M9962" t="s">
        <v>101</v>
      </c>
      <c r="N9962" t="s">
        <v>166</v>
      </c>
      <c r="O9962" t="s">
        <v>167</v>
      </c>
    </row>
    <row r="9963" spans="1:15" x14ac:dyDescent="0.2">
      <c r="A9963" s="1" t="s">
        <v>632</v>
      </c>
      <c r="B9963" s="1">
        <v>46055</v>
      </c>
      <c r="C9963">
        <v>737</v>
      </c>
      <c r="D9963" t="s">
        <v>617</v>
      </c>
      <c r="F9963" t="s">
        <v>533</v>
      </c>
      <c r="G9963" t="s">
        <v>17</v>
      </c>
      <c r="H9963" s="2">
        <v>332897.3</v>
      </c>
      <c r="I9963">
        <v>0.06</v>
      </c>
      <c r="J9963" s="2">
        <v>332897.3</v>
      </c>
      <c r="K9963" s="2">
        <v>131800</v>
      </c>
      <c r="L9963">
        <v>2.5299999999999998</v>
      </c>
      <c r="M9963" t="s">
        <v>101</v>
      </c>
      <c r="N9963" t="s">
        <v>166</v>
      </c>
      <c r="O9963" t="s">
        <v>167</v>
      </c>
    </row>
    <row r="9964" spans="1:15" x14ac:dyDescent="0.2">
      <c r="A9964" s="1" t="s">
        <v>632</v>
      </c>
      <c r="B9964" s="1">
        <v>46055</v>
      </c>
      <c r="C9964">
        <v>600490</v>
      </c>
      <c r="D9964" t="s">
        <v>736</v>
      </c>
      <c r="F9964" t="s">
        <v>533</v>
      </c>
      <c r="G9964" t="s">
        <v>17</v>
      </c>
      <c r="H9964" s="2">
        <v>198649.85</v>
      </c>
      <c r="I9964">
        <v>0.04</v>
      </c>
      <c r="J9964" s="2">
        <v>198649.85</v>
      </c>
      <c r="K9964" s="2">
        <v>152600</v>
      </c>
      <c r="L9964">
        <v>1.3</v>
      </c>
      <c r="M9964" t="s">
        <v>101</v>
      </c>
      <c r="N9964" t="s">
        <v>604</v>
      </c>
      <c r="O9964" t="s">
        <v>167</v>
      </c>
    </row>
    <row r="9965" spans="1:15" x14ac:dyDescent="0.2">
      <c r="A9965" s="1" t="s">
        <v>632</v>
      </c>
      <c r="B9965" s="1">
        <v>46055</v>
      </c>
      <c r="C9965" t="s">
        <v>40</v>
      </c>
      <c r="D9965" t="s">
        <v>125</v>
      </c>
      <c r="F9965" t="s">
        <v>106</v>
      </c>
      <c r="G9965" t="s">
        <v>107</v>
      </c>
      <c r="H9965" s="2">
        <v>128605.54</v>
      </c>
      <c r="I9965">
        <v>0.02</v>
      </c>
      <c r="J9965" s="2">
        <v>128605.54</v>
      </c>
      <c r="K9965" s="2">
        <v>109062</v>
      </c>
      <c r="L9965">
        <v>117.92</v>
      </c>
      <c r="M9965" t="s">
        <v>126</v>
      </c>
      <c r="N9965" t="s">
        <v>108</v>
      </c>
      <c r="O9965" t="s">
        <v>40</v>
      </c>
    </row>
    <row r="9966" spans="1:15" x14ac:dyDescent="0.2">
      <c r="A9966" s="1" t="s">
        <v>632</v>
      </c>
      <c r="B9966" s="1">
        <v>46055</v>
      </c>
      <c r="C9966" t="s">
        <v>339</v>
      </c>
      <c r="D9966" t="s">
        <v>340</v>
      </c>
      <c r="F9966" t="s">
        <v>106</v>
      </c>
      <c r="G9966" t="s">
        <v>117</v>
      </c>
      <c r="H9966" s="2">
        <v>126000</v>
      </c>
      <c r="I9966">
        <v>0.02</v>
      </c>
      <c r="J9966" s="2">
        <v>126000</v>
      </c>
      <c r="K9966" s="2">
        <v>126000</v>
      </c>
      <c r="L9966">
        <v>100</v>
      </c>
      <c r="M9966" t="s">
        <v>18</v>
      </c>
      <c r="N9966" t="s">
        <v>108</v>
      </c>
      <c r="O9966" t="s">
        <v>20</v>
      </c>
    </row>
    <row r="9967" spans="1:15" x14ac:dyDescent="0.2">
      <c r="A9967" s="1" t="s">
        <v>632</v>
      </c>
      <c r="B9967" s="1">
        <v>46055</v>
      </c>
      <c r="C9967">
        <v>2362</v>
      </c>
      <c r="D9967" t="s">
        <v>619</v>
      </c>
      <c r="F9967" t="s">
        <v>533</v>
      </c>
      <c r="G9967" t="s">
        <v>17</v>
      </c>
      <c r="H9967" s="2">
        <v>70215.570000000007</v>
      </c>
      <c r="I9967">
        <v>0.01</v>
      </c>
      <c r="J9967" s="2">
        <v>70215.570000000007</v>
      </c>
      <c r="K9967" s="2">
        <v>1071000</v>
      </c>
      <c r="L9967">
        <v>7.0000000000000007E-2</v>
      </c>
      <c r="M9967" t="s">
        <v>101</v>
      </c>
      <c r="N9967" t="s">
        <v>102</v>
      </c>
      <c r="O9967" t="s">
        <v>103</v>
      </c>
    </row>
    <row r="9968" spans="1:15" x14ac:dyDescent="0.2">
      <c r="A9968" s="1" t="s">
        <v>632</v>
      </c>
      <c r="B9968" s="1">
        <v>46055</v>
      </c>
      <c r="C9968" t="s">
        <v>622</v>
      </c>
      <c r="D9968" t="s">
        <v>623</v>
      </c>
      <c r="F9968" t="s">
        <v>106</v>
      </c>
      <c r="G9968" t="s">
        <v>107</v>
      </c>
      <c r="H9968" s="2">
        <v>3867.1</v>
      </c>
      <c r="I9968">
        <v>0</v>
      </c>
      <c r="J9968" s="2">
        <v>3867.1</v>
      </c>
      <c r="K9968" s="2">
        <v>20352</v>
      </c>
      <c r="L9968">
        <v>19</v>
      </c>
      <c r="M9968" t="s">
        <v>576</v>
      </c>
      <c r="N9968" t="s">
        <v>108</v>
      </c>
      <c r="O9968" t="s">
        <v>622</v>
      </c>
    </row>
    <row r="9969" spans="1:15" x14ac:dyDescent="0.2">
      <c r="A9969" s="1" t="s">
        <v>632</v>
      </c>
      <c r="B9969" s="1">
        <v>46055</v>
      </c>
      <c r="C9969" t="s">
        <v>376</v>
      </c>
      <c r="D9969" t="s">
        <v>628</v>
      </c>
      <c r="F9969" t="s">
        <v>106</v>
      </c>
      <c r="G9969" t="s">
        <v>174</v>
      </c>
      <c r="H9969" s="2">
        <v>2143.9699999999998</v>
      </c>
      <c r="I9969">
        <v>0</v>
      </c>
      <c r="J9969" s="2">
        <v>2143.9699999999998</v>
      </c>
      <c r="K9969" s="2">
        <v>-346059</v>
      </c>
      <c r="L9969">
        <v>1</v>
      </c>
      <c r="M9969" t="s">
        <v>18</v>
      </c>
      <c r="N9969" t="s">
        <v>108</v>
      </c>
      <c r="O9969" t="s">
        <v>20</v>
      </c>
    </row>
    <row r="9970" spans="1:15" x14ac:dyDescent="0.2">
      <c r="A9970" s="1" t="s">
        <v>632</v>
      </c>
      <c r="B9970" s="1">
        <v>46055</v>
      </c>
      <c r="C9970" t="s">
        <v>168</v>
      </c>
      <c r="D9970" t="s">
        <v>177</v>
      </c>
      <c r="F9970" t="s">
        <v>106</v>
      </c>
      <c r="G9970" t="s">
        <v>174</v>
      </c>
      <c r="H9970">
        <v>605.9</v>
      </c>
      <c r="I9970">
        <v>0</v>
      </c>
      <c r="J9970">
        <v>605.9</v>
      </c>
      <c r="K9970" s="2">
        <v>4637045</v>
      </c>
      <c r="L9970">
        <v>1</v>
      </c>
      <c r="M9970" t="s">
        <v>18</v>
      </c>
      <c r="N9970" t="s">
        <v>108</v>
      </c>
      <c r="O9970" t="s">
        <v>20</v>
      </c>
    </row>
    <row r="9971" spans="1:15" x14ac:dyDescent="0.2">
      <c r="A9971" s="1" t="s">
        <v>632</v>
      </c>
      <c r="B9971" s="1">
        <v>46055</v>
      </c>
      <c r="C9971" t="s">
        <v>103</v>
      </c>
      <c r="D9971" t="s">
        <v>178</v>
      </c>
      <c r="F9971" t="s">
        <v>106</v>
      </c>
      <c r="G9971" t="s">
        <v>174</v>
      </c>
      <c r="H9971">
        <v>-6.37</v>
      </c>
      <c r="I9971">
        <v>0</v>
      </c>
      <c r="J9971">
        <v>-6.37</v>
      </c>
      <c r="K9971" s="2">
        <v>1099853</v>
      </c>
      <c r="L9971">
        <v>1</v>
      </c>
      <c r="M9971" t="s">
        <v>18</v>
      </c>
      <c r="N9971" t="s">
        <v>108</v>
      </c>
      <c r="O9971" t="s">
        <v>20</v>
      </c>
    </row>
    <row r="9972" spans="1:15" x14ac:dyDescent="0.2">
      <c r="A9972" s="1" t="s">
        <v>632</v>
      </c>
      <c r="B9972" s="1">
        <v>46055</v>
      </c>
      <c r="C9972" t="s">
        <v>536</v>
      </c>
      <c r="D9972" t="s">
        <v>629</v>
      </c>
      <c r="F9972" t="s">
        <v>106</v>
      </c>
      <c r="G9972" t="s">
        <v>174</v>
      </c>
      <c r="H9972">
        <v>-1.27</v>
      </c>
      <c r="I9972">
        <v>0</v>
      </c>
      <c r="J9972">
        <v>-1.27</v>
      </c>
      <c r="K9972" s="2">
        <v>2661866</v>
      </c>
      <c r="L9972">
        <v>1</v>
      </c>
      <c r="M9972" t="s">
        <v>18</v>
      </c>
      <c r="N9972" t="s">
        <v>108</v>
      </c>
      <c r="O9972" t="s">
        <v>20</v>
      </c>
    </row>
    <row r="9973" spans="1:15" x14ac:dyDescent="0.2">
      <c r="A9973" s="1" t="s">
        <v>632</v>
      </c>
      <c r="B9973" s="1">
        <v>46055</v>
      </c>
      <c r="C9973" t="s">
        <v>103</v>
      </c>
      <c r="D9973" t="s">
        <v>178</v>
      </c>
      <c r="F9973" t="s">
        <v>106</v>
      </c>
      <c r="G9973" t="s">
        <v>174</v>
      </c>
      <c r="H9973">
        <v>3.52</v>
      </c>
      <c r="I9973">
        <v>0</v>
      </c>
      <c r="J9973">
        <v>3.52</v>
      </c>
      <c r="K9973" s="2">
        <v>-941446</v>
      </c>
      <c r="L9973">
        <v>1</v>
      </c>
      <c r="M9973" t="s">
        <v>18</v>
      </c>
      <c r="N9973" t="s">
        <v>108</v>
      </c>
      <c r="O9973" t="s">
        <v>20</v>
      </c>
    </row>
    <row r="9974" spans="1:15" x14ac:dyDescent="0.2">
      <c r="A9974" s="1" t="s">
        <v>632</v>
      </c>
      <c r="B9974" s="1">
        <v>46055</v>
      </c>
      <c r="C9974" t="s">
        <v>526</v>
      </c>
      <c r="D9974" t="s">
        <v>631</v>
      </c>
      <c r="F9974" t="s">
        <v>106</v>
      </c>
      <c r="G9974" t="s">
        <v>174</v>
      </c>
      <c r="H9974">
        <v>3.76</v>
      </c>
      <c r="I9974">
        <v>0</v>
      </c>
      <c r="J9974">
        <v>3.76</v>
      </c>
      <c r="K9974" s="2">
        <v>400554272</v>
      </c>
      <c r="L9974">
        <v>1</v>
      </c>
      <c r="M9974" t="s">
        <v>18</v>
      </c>
      <c r="N9974" t="s">
        <v>108</v>
      </c>
      <c r="O9974" t="s">
        <v>20</v>
      </c>
    </row>
    <row r="9975" spans="1:15" x14ac:dyDescent="0.2">
      <c r="A9975" s="1" t="s">
        <v>632</v>
      </c>
      <c r="B9975" s="1">
        <v>46055</v>
      </c>
      <c r="C9975" t="s">
        <v>721</v>
      </c>
      <c r="D9975" t="s">
        <v>722</v>
      </c>
      <c r="F9975" t="s">
        <v>106</v>
      </c>
      <c r="G9975" t="s">
        <v>132</v>
      </c>
      <c r="H9975">
        <v>0</v>
      </c>
      <c r="I9975">
        <v>0</v>
      </c>
      <c r="J9975" s="2">
        <v>211400</v>
      </c>
      <c r="K9975">
        <v>2</v>
      </c>
      <c r="L9975" s="2">
        <v>1057</v>
      </c>
      <c r="M9975" t="s">
        <v>108</v>
      </c>
      <c r="N9975" t="s">
        <v>133</v>
      </c>
      <c r="O9975" t="s">
        <v>20</v>
      </c>
    </row>
    <row r="9976" spans="1:15" x14ac:dyDescent="0.2">
      <c r="A9976" s="1" t="s">
        <v>632</v>
      </c>
      <c r="B9976" s="1">
        <v>46055</v>
      </c>
      <c r="C9976" t="s">
        <v>723</v>
      </c>
      <c r="D9976" t="s">
        <v>724</v>
      </c>
      <c r="F9976" t="s">
        <v>106</v>
      </c>
      <c r="G9976" t="s">
        <v>132</v>
      </c>
      <c r="H9976">
        <v>0</v>
      </c>
      <c r="I9976">
        <v>0</v>
      </c>
      <c r="J9976" s="2">
        <v>975823.38</v>
      </c>
      <c r="K9976">
        <v>22</v>
      </c>
      <c r="L9976">
        <v>887.11</v>
      </c>
      <c r="M9976" t="s">
        <v>126</v>
      </c>
      <c r="N9976" t="s">
        <v>627</v>
      </c>
      <c r="O9976" t="s">
        <v>40</v>
      </c>
    </row>
    <row r="9977" spans="1:15" x14ac:dyDescent="0.2">
      <c r="A9977" s="1" t="s">
        <v>632</v>
      </c>
      <c r="B9977" s="1">
        <v>46055</v>
      </c>
      <c r="C9977" t="s">
        <v>103</v>
      </c>
      <c r="D9977" t="s">
        <v>178</v>
      </c>
      <c r="F9977" t="s">
        <v>106</v>
      </c>
      <c r="G9977" t="s">
        <v>174</v>
      </c>
      <c r="H9977">
        <v>-35.82</v>
      </c>
      <c r="I9977">
        <v>0</v>
      </c>
      <c r="J9977">
        <v>-35.82</v>
      </c>
      <c r="K9977" s="2">
        <v>6189840</v>
      </c>
      <c r="L9977">
        <v>1</v>
      </c>
      <c r="M9977" t="s">
        <v>18</v>
      </c>
      <c r="N9977" t="s">
        <v>108</v>
      </c>
      <c r="O9977" t="s">
        <v>20</v>
      </c>
    </row>
    <row r="9978" spans="1:15" x14ac:dyDescent="0.2">
      <c r="A9978" s="1" t="s">
        <v>632</v>
      </c>
      <c r="B9978" s="1">
        <v>46055</v>
      </c>
      <c r="C9978" t="s">
        <v>526</v>
      </c>
      <c r="D9978" t="s">
        <v>631</v>
      </c>
      <c r="F9978" t="s">
        <v>106</v>
      </c>
      <c r="G9978" t="s">
        <v>174</v>
      </c>
      <c r="H9978">
        <v>-158.78</v>
      </c>
      <c r="I9978">
        <v>0</v>
      </c>
      <c r="J9978">
        <v>-158.78</v>
      </c>
      <c r="K9978" s="2">
        <v>9226360000</v>
      </c>
      <c r="L9978">
        <v>1</v>
      </c>
      <c r="M9978" t="s">
        <v>18</v>
      </c>
      <c r="N9978" t="s">
        <v>108</v>
      </c>
      <c r="O9978" t="s">
        <v>20</v>
      </c>
    </row>
    <row r="9979" spans="1:15" x14ac:dyDescent="0.2">
      <c r="A9979" s="1" t="s">
        <v>632</v>
      </c>
      <c r="B9979" s="1">
        <v>46055</v>
      </c>
      <c r="C9979" t="s">
        <v>75</v>
      </c>
      <c r="D9979" t="s">
        <v>176</v>
      </c>
      <c r="F9979" t="s">
        <v>106</v>
      </c>
      <c r="G9979" t="s">
        <v>174</v>
      </c>
      <c r="H9979" s="2">
        <v>-1377.3</v>
      </c>
      <c r="I9979">
        <v>0</v>
      </c>
      <c r="J9979" s="2">
        <v>-1377.3</v>
      </c>
      <c r="K9979" s="2">
        <v>23136000</v>
      </c>
      <c r="L9979">
        <v>1</v>
      </c>
      <c r="M9979" t="s">
        <v>18</v>
      </c>
      <c r="N9979" t="s">
        <v>108</v>
      </c>
      <c r="O9979" t="s">
        <v>20</v>
      </c>
    </row>
    <row r="9980" spans="1:15" x14ac:dyDescent="0.2">
      <c r="A9980" s="1" t="s">
        <v>632</v>
      </c>
      <c r="B9980" s="1">
        <v>46055</v>
      </c>
      <c r="C9980" t="s">
        <v>414</v>
      </c>
      <c r="D9980" t="s">
        <v>630</v>
      </c>
      <c r="F9980" t="s">
        <v>106</v>
      </c>
      <c r="G9980" t="s">
        <v>174</v>
      </c>
      <c r="H9980" s="2">
        <v>-15861.78</v>
      </c>
      <c r="I9980">
        <v>0</v>
      </c>
      <c r="J9980" s="2">
        <v>-15861.78</v>
      </c>
      <c r="K9980" s="2">
        <v>4472236</v>
      </c>
      <c r="L9980">
        <v>1</v>
      </c>
      <c r="M9980" t="s">
        <v>18</v>
      </c>
      <c r="N9980" t="s">
        <v>108</v>
      </c>
      <c r="O9980" t="s">
        <v>20</v>
      </c>
    </row>
    <row r="9981" spans="1:15" x14ac:dyDescent="0.2">
      <c r="A9981" s="1" t="s">
        <v>632</v>
      </c>
      <c r="B9981" s="1">
        <v>46055</v>
      </c>
      <c r="C9981" t="s">
        <v>536</v>
      </c>
      <c r="D9981" t="s">
        <v>629</v>
      </c>
      <c r="F9981" t="s">
        <v>106</v>
      </c>
      <c r="G9981" t="s">
        <v>174</v>
      </c>
      <c r="H9981" s="2">
        <v>-17905.47</v>
      </c>
      <c r="I9981">
        <v>0</v>
      </c>
      <c r="J9981" s="2">
        <v>-17905.47</v>
      </c>
      <c r="K9981" s="2">
        <v>58413960</v>
      </c>
      <c r="L9981">
        <v>1</v>
      </c>
      <c r="M9981" t="s">
        <v>18</v>
      </c>
      <c r="N9981" t="s">
        <v>108</v>
      </c>
      <c r="O9981" t="s">
        <v>20</v>
      </c>
    </row>
    <row r="9982" spans="1:15" x14ac:dyDescent="0.2">
      <c r="A9982" s="1" t="s">
        <v>632</v>
      </c>
      <c r="B9982" s="1">
        <v>46055</v>
      </c>
      <c r="C9982" t="s">
        <v>152</v>
      </c>
      <c r="D9982" t="s">
        <v>345</v>
      </c>
      <c r="F9982" t="s">
        <v>106</v>
      </c>
      <c r="G9982" t="s">
        <v>174</v>
      </c>
      <c r="H9982" s="2">
        <v>-49297.37</v>
      </c>
      <c r="I9982">
        <v>-0.01</v>
      </c>
      <c r="J9982" s="2">
        <v>-49297.37</v>
      </c>
      <c r="K9982" s="2">
        <v>5185376</v>
      </c>
      <c r="L9982">
        <v>1</v>
      </c>
      <c r="M9982" t="s">
        <v>18</v>
      </c>
      <c r="N9982" t="s">
        <v>108</v>
      </c>
      <c r="O9982" t="s">
        <v>20</v>
      </c>
    </row>
    <row r="9983" spans="1:15" x14ac:dyDescent="0.2">
      <c r="A9983" s="1" t="s">
        <v>632</v>
      </c>
      <c r="B9983" s="1">
        <v>46055</v>
      </c>
      <c r="C9983" t="s">
        <v>376</v>
      </c>
      <c r="D9983" t="s">
        <v>628</v>
      </c>
      <c r="F9983" t="s">
        <v>106</v>
      </c>
      <c r="G9983" t="s">
        <v>174</v>
      </c>
      <c r="H9983" s="2">
        <v>-58735.78</v>
      </c>
      <c r="I9983">
        <v>-0.01</v>
      </c>
      <c r="J9983" s="2">
        <v>-58735.78</v>
      </c>
      <c r="K9983" s="2">
        <v>9462829</v>
      </c>
      <c r="L9983">
        <v>1</v>
      </c>
      <c r="M9983" t="s">
        <v>18</v>
      </c>
      <c r="N9983" t="s">
        <v>108</v>
      </c>
      <c r="O9983" t="s">
        <v>20</v>
      </c>
    </row>
    <row r="9984" spans="1:15" x14ac:dyDescent="0.2">
      <c r="A9984" s="1" t="s">
        <v>632</v>
      </c>
      <c r="B9984" s="1">
        <v>46055</v>
      </c>
      <c r="C9984" t="s">
        <v>75</v>
      </c>
      <c r="D9984" t="s">
        <v>114</v>
      </c>
      <c r="F9984" t="s">
        <v>106</v>
      </c>
      <c r="G9984" t="s">
        <v>107</v>
      </c>
      <c r="H9984" s="2">
        <v>-142912.95000000001</v>
      </c>
      <c r="I9984">
        <v>-0.03</v>
      </c>
      <c r="J9984" s="2">
        <v>-142912.95000000001</v>
      </c>
      <c r="K9984" s="2">
        <v>-22247974</v>
      </c>
      <c r="L9984">
        <v>0.64</v>
      </c>
      <c r="M9984" t="s">
        <v>73</v>
      </c>
      <c r="N9984" t="s">
        <v>108</v>
      </c>
      <c r="O9984" t="s">
        <v>75</v>
      </c>
    </row>
    <row r="9985" spans="1:15" x14ac:dyDescent="0.2">
      <c r="A9985" s="1" t="s">
        <v>632</v>
      </c>
      <c r="B9985" s="1">
        <v>46055</v>
      </c>
      <c r="C9985" t="s">
        <v>526</v>
      </c>
      <c r="D9985" t="s">
        <v>528</v>
      </c>
      <c r="F9985" t="s">
        <v>106</v>
      </c>
      <c r="G9985" t="s">
        <v>107</v>
      </c>
      <c r="H9985" s="2">
        <v>-556816.22</v>
      </c>
      <c r="I9985">
        <v>-0.1</v>
      </c>
      <c r="J9985" s="2">
        <v>-556816.22</v>
      </c>
      <c r="K9985" s="2">
        <v>-9348944272</v>
      </c>
      <c r="L9985">
        <v>0.01</v>
      </c>
      <c r="M9985" t="s">
        <v>524</v>
      </c>
      <c r="N9985" t="s">
        <v>108</v>
      </c>
      <c r="O9985" t="s">
        <v>526</v>
      </c>
    </row>
    <row r="9986" spans="1:15" x14ac:dyDescent="0.2">
      <c r="A9986" s="1" t="s">
        <v>632</v>
      </c>
      <c r="B9986" s="1">
        <v>46055</v>
      </c>
      <c r="C9986" t="s">
        <v>168</v>
      </c>
      <c r="D9986" t="s">
        <v>169</v>
      </c>
      <c r="F9986" t="s">
        <v>106</v>
      </c>
      <c r="G9986" t="s">
        <v>107</v>
      </c>
      <c r="H9986" s="2">
        <v>-574733.15</v>
      </c>
      <c r="I9986">
        <v>-0.11</v>
      </c>
      <c r="J9986" s="2">
        <v>-574733.15</v>
      </c>
      <c r="K9986" s="2">
        <v>-3991177</v>
      </c>
      <c r="L9986">
        <v>14.4</v>
      </c>
      <c r="M9986" t="s">
        <v>101</v>
      </c>
      <c r="N9986" t="s">
        <v>108</v>
      </c>
      <c r="O9986" t="s">
        <v>168</v>
      </c>
    </row>
    <row r="9987" spans="1:15" x14ac:dyDescent="0.2">
      <c r="A9987" s="1" t="s">
        <v>632</v>
      </c>
      <c r="B9987" s="1">
        <v>46055</v>
      </c>
      <c r="C9987" t="s">
        <v>103</v>
      </c>
      <c r="D9987" t="s">
        <v>127</v>
      </c>
      <c r="F9987" t="s">
        <v>106</v>
      </c>
      <c r="G9987" t="s">
        <v>107</v>
      </c>
      <c r="H9987" s="2">
        <v>-795705.44</v>
      </c>
      <c r="I9987">
        <v>-0.15</v>
      </c>
      <c r="J9987" s="2">
        <v>-795705.44</v>
      </c>
      <c r="K9987" s="2">
        <v>-6214101</v>
      </c>
      <c r="L9987">
        <v>12.8</v>
      </c>
      <c r="M9987" t="s">
        <v>128</v>
      </c>
      <c r="N9987" t="s">
        <v>108</v>
      </c>
      <c r="O9987" t="s">
        <v>103</v>
      </c>
    </row>
    <row r="9988" spans="1:15" x14ac:dyDescent="0.2">
      <c r="A9988" s="1" t="s">
        <v>632</v>
      </c>
      <c r="B9988" s="1">
        <v>46055</v>
      </c>
      <c r="C9988" t="s">
        <v>414</v>
      </c>
      <c r="D9988" t="s">
        <v>499</v>
      </c>
      <c r="F9988" t="s">
        <v>106</v>
      </c>
      <c r="G9988" t="s">
        <v>107</v>
      </c>
      <c r="H9988" s="2">
        <v>-1123629.43</v>
      </c>
      <c r="I9988">
        <v>-0.21</v>
      </c>
      <c r="J9988" s="2">
        <v>-1123629.43</v>
      </c>
      <c r="K9988" s="2">
        <v>-4023998</v>
      </c>
      <c r="L9988">
        <v>27.92</v>
      </c>
      <c r="M9988" t="s">
        <v>412</v>
      </c>
      <c r="N9988" t="s">
        <v>108</v>
      </c>
      <c r="O9988" t="s">
        <v>414</v>
      </c>
    </row>
    <row r="9989" spans="1:15" x14ac:dyDescent="0.2">
      <c r="A9989" s="1" t="s">
        <v>632</v>
      </c>
      <c r="B9989" s="1">
        <v>46055</v>
      </c>
      <c r="C9989" t="s">
        <v>536</v>
      </c>
      <c r="D9989" t="s">
        <v>580</v>
      </c>
      <c r="F9989" t="s">
        <v>106</v>
      </c>
      <c r="G9989" t="s">
        <v>107</v>
      </c>
      <c r="H9989" s="2">
        <v>-3138694.46</v>
      </c>
      <c r="I9989">
        <v>-0.59</v>
      </c>
      <c r="J9989" s="2">
        <v>-3138694.46</v>
      </c>
      <c r="K9989" s="2">
        <v>-54737262</v>
      </c>
      <c r="L9989">
        <v>5.73</v>
      </c>
      <c r="M9989" t="s">
        <v>534</v>
      </c>
      <c r="N9989" t="s">
        <v>108</v>
      </c>
      <c r="O9989" t="s">
        <v>536</v>
      </c>
    </row>
    <row r="9990" spans="1:15" x14ac:dyDescent="0.2">
      <c r="A9990" s="1" t="s">
        <v>632</v>
      </c>
      <c r="B9990" s="1">
        <v>46055</v>
      </c>
      <c r="C9990" t="s">
        <v>376</v>
      </c>
      <c r="D9990" t="s">
        <v>495</v>
      </c>
      <c r="F9990" t="s">
        <v>106</v>
      </c>
      <c r="G9990" t="s">
        <v>107</v>
      </c>
      <c r="H9990" s="2">
        <v>-6313071.7699999996</v>
      </c>
      <c r="I9990">
        <v>-1.19</v>
      </c>
      <c r="J9990" s="2">
        <v>-6313071.7699999996</v>
      </c>
      <c r="K9990" s="2">
        <v>-9092060</v>
      </c>
      <c r="L9990">
        <v>69.430000000000007</v>
      </c>
      <c r="M9990" t="s">
        <v>374</v>
      </c>
      <c r="N9990" t="s">
        <v>108</v>
      </c>
      <c r="O9990" t="s">
        <v>376</v>
      </c>
    </row>
    <row r="9991" spans="1:15" x14ac:dyDescent="0.2">
      <c r="A9991" s="1" t="s">
        <v>632</v>
      </c>
      <c r="B9991" s="1">
        <v>46055</v>
      </c>
      <c r="C9991" t="s">
        <v>152</v>
      </c>
      <c r="D9991" t="s">
        <v>153</v>
      </c>
      <c r="F9991" t="s">
        <v>106</v>
      </c>
      <c r="G9991" t="s">
        <v>107</v>
      </c>
      <c r="H9991" s="2">
        <v>-6952673.9699999997</v>
      </c>
      <c r="I9991">
        <v>-1.31</v>
      </c>
      <c r="J9991" s="2">
        <v>-6952673.9699999997</v>
      </c>
      <c r="K9991" s="2">
        <v>-5101944</v>
      </c>
      <c r="L9991">
        <v>136.28</v>
      </c>
      <c r="M9991" t="s">
        <v>154</v>
      </c>
      <c r="N9991" t="s">
        <v>108</v>
      </c>
      <c r="O9991" t="s">
        <v>152</v>
      </c>
    </row>
    <row r="9992" spans="1:15" x14ac:dyDescent="0.2">
      <c r="A9992" s="1" t="s">
        <v>632</v>
      </c>
      <c r="B9992" s="1">
        <v>46052</v>
      </c>
      <c r="C9992" t="s">
        <v>548</v>
      </c>
      <c r="D9992" t="s">
        <v>549</v>
      </c>
      <c r="F9992" t="s">
        <v>533</v>
      </c>
      <c r="G9992" t="s">
        <v>17</v>
      </c>
      <c r="H9992" s="2">
        <v>43991630.619999997</v>
      </c>
      <c r="I9992">
        <v>8.17</v>
      </c>
      <c r="J9992" s="2">
        <v>43991630.619999997</v>
      </c>
      <c r="K9992" s="2">
        <v>730394</v>
      </c>
      <c r="L9992">
        <v>60.23</v>
      </c>
      <c r="M9992" t="s">
        <v>18</v>
      </c>
      <c r="N9992" t="s">
        <v>31</v>
      </c>
      <c r="O9992" t="s">
        <v>20</v>
      </c>
    </row>
    <row r="9993" spans="1:15" x14ac:dyDescent="0.2">
      <c r="A9993" s="1" t="s">
        <v>632</v>
      </c>
      <c r="B9993" s="1">
        <v>46052</v>
      </c>
      <c r="C9993" t="s">
        <v>577</v>
      </c>
      <c r="D9993" t="s">
        <v>578</v>
      </c>
      <c r="F9993" t="s">
        <v>533</v>
      </c>
      <c r="G9993" t="s">
        <v>17</v>
      </c>
      <c r="H9993" s="2">
        <v>42222140.869999997</v>
      </c>
      <c r="I9993">
        <v>7.84</v>
      </c>
      <c r="J9993" s="2">
        <v>42222140.869999997</v>
      </c>
      <c r="K9993" s="2">
        <v>902833</v>
      </c>
      <c r="L9993">
        <v>46.77</v>
      </c>
      <c r="M9993" t="s">
        <v>154</v>
      </c>
      <c r="N9993" t="s">
        <v>396</v>
      </c>
      <c r="O9993" t="s">
        <v>152</v>
      </c>
    </row>
    <row r="9994" spans="1:15" x14ac:dyDescent="0.2">
      <c r="A9994" s="1" t="s">
        <v>632</v>
      </c>
      <c r="B9994" s="1">
        <v>46052</v>
      </c>
      <c r="C9994" t="s">
        <v>554</v>
      </c>
      <c r="D9994" t="s">
        <v>555</v>
      </c>
      <c r="F9994" t="s">
        <v>533</v>
      </c>
      <c r="G9994" t="s">
        <v>17</v>
      </c>
      <c r="H9994" s="2">
        <v>41369023.780000001</v>
      </c>
      <c r="I9994">
        <v>7.68</v>
      </c>
      <c r="J9994" s="2">
        <v>41369023.780000001</v>
      </c>
      <c r="K9994" s="2">
        <v>1167732</v>
      </c>
      <c r="L9994">
        <v>35.43</v>
      </c>
      <c r="M9994" t="s">
        <v>374</v>
      </c>
      <c r="N9994" t="s">
        <v>375</v>
      </c>
      <c r="O9994" t="s">
        <v>376</v>
      </c>
    </row>
    <row r="9995" spans="1:15" x14ac:dyDescent="0.2">
      <c r="A9995" s="1" t="s">
        <v>632</v>
      </c>
      <c r="B9995" s="1">
        <v>46052</v>
      </c>
      <c r="C9995" t="s">
        <v>531</v>
      </c>
      <c r="D9995" t="s">
        <v>532</v>
      </c>
      <c r="F9995" t="s">
        <v>533</v>
      </c>
      <c r="G9995" t="s">
        <v>17</v>
      </c>
      <c r="H9995" s="2">
        <v>40793052.960000001</v>
      </c>
      <c r="I9995">
        <v>7.58</v>
      </c>
      <c r="J9995" s="2">
        <v>40793052.960000001</v>
      </c>
      <c r="K9995" s="2">
        <v>3646674</v>
      </c>
      <c r="L9995">
        <v>11.19</v>
      </c>
      <c r="M9995" t="s">
        <v>534</v>
      </c>
      <c r="N9995" t="s">
        <v>535</v>
      </c>
      <c r="O9995" t="s">
        <v>536</v>
      </c>
    </row>
    <row r="9996" spans="1:15" x14ac:dyDescent="0.2">
      <c r="A9996" s="1" t="s">
        <v>632</v>
      </c>
      <c r="B9996" s="1">
        <v>46052</v>
      </c>
      <c r="C9996" t="s">
        <v>20</v>
      </c>
      <c r="D9996" t="s">
        <v>104</v>
      </c>
      <c r="F9996" t="s">
        <v>106</v>
      </c>
      <c r="G9996" t="s">
        <v>107</v>
      </c>
      <c r="H9996" s="2">
        <v>35134534.109999999</v>
      </c>
      <c r="I9996">
        <v>6.52</v>
      </c>
      <c r="J9996" s="2">
        <v>35134534.109999999</v>
      </c>
      <c r="K9996" s="2">
        <v>35134534</v>
      </c>
      <c r="L9996">
        <v>100</v>
      </c>
      <c r="M9996" t="s">
        <v>18</v>
      </c>
      <c r="N9996" t="s">
        <v>108</v>
      </c>
      <c r="O9996" t="s">
        <v>20</v>
      </c>
    </row>
    <row r="9997" spans="1:15" x14ac:dyDescent="0.2">
      <c r="A9997" s="1" t="s">
        <v>632</v>
      </c>
      <c r="B9997" s="1">
        <v>46052</v>
      </c>
      <c r="C9997" t="s">
        <v>556</v>
      </c>
      <c r="D9997" t="s">
        <v>557</v>
      </c>
      <c r="F9997" t="s">
        <v>533</v>
      </c>
      <c r="G9997" t="s">
        <v>17</v>
      </c>
      <c r="H9997" s="2">
        <v>30485835.449999999</v>
      </c>
      <c r="I9997">
        <v>5.66</v>
      </c>
      <c r="J9997" s="2">
        <v>30485835.449999999</v>
      </c>
      <c r="K9997" s="2">
        <v>271347</v>
      </c>
      <c r="L9997">
        <v>112.35</v>
      </c>
      <c r="M9997" t="s">
        <v>18</v>
      </c>
      <c r="N9997" t="s">
        <v>31</v>
      </c>
      <c r="O9997" t="s">
        <v>20</v>
      </c>
    </row>
    <row r="9998" spans="1:15" x14ac:dyDescent="0.2">
      <c r="A9998" s="1" t="s">
        <v>632</v>
      </c>
      <c r="B9998" s="1">
        <v>46052</v>
      </c>
      <c r="C9998" t="s">
        <v>560</v>
      </c>
      <c r="D9998" t="s">
        <v>561</v>
      </c>
      <c r="F9998" t="s">
        <v>533</v>
      </c>
      <c r="G9998" t="s">
        <v>17</v>
      </c>
      <c r="H9998" s="2">
        <v>29959156.390000001</v>
      </c>
      <c r="I9998">
        <v>5.56</v>
      </c>
      <c r="J9998" s="2">
        <v>29959156.390000001</v>
      </c>
      <c r="K9998" s="2">
        <v>329113</v>
      </c>
      <c r="L9998">
        <v>91.03</v>
      </c>
      <c r="M9998" t="s">
        <v>154</v>
      </c>
      <c r="N9998" t="s">
        <v>31</v>
      </c>
      <c r="O9998" t="s">
        <v>20</v>
      </c>
    </row>
    <row r="9999" spans="1:15" x14ac:dyDescent="0.2">
      <c r="A9999" s="1" t="s">
        <v>632</v>
      </c>
      <c r="B9999" s="1">
        <v>46052</v>
      </c>
      <c r="C9999" t="s">
        <v>546</v>
      </c>
      <c r="D9999" t="s">
        <v>547</v>
      </c>
      <c r="F9999" t="s">
        <v>533</v>
      </c>
      <c r="G9999" t="s">
        <v>17</v>
      </c>
      <c r="H9999" s="2">
        <v>28541000.98</v>
      </c>
      <c r="I9999">
        <v>5.3</v>
      </c>
      <c r="J9999" s="2">
        <v>28541000.98</v>
      </c>
      <c r="K9999" s="2">
        <v>528856</v>
      </c>
      <c r="L9999">
        <v>53.97</v>
      </c>
      <c r="M9999" t="s">
        <v>539</v>
      </c>
      <c r="N9999" t="s">
        <v>540</v>
      </c>
      <c r="O9999" t="s">
        <v>541</v>
      </c>
    </row>
    <row r="10000" spans="1:15" x14ac:dyDescent="0.2">
      <c r="A10000" s="1" t="s">
        <v>632</v>
      </c>
      <c r="B10000" s="1">
        <v>46052</v>
      </c>
      <c r="C10000" t="s">
        <v>588</v>
      </c>
      <c r="D10000" t="s">
        <v>589</v>
      </c>
      <c r="F10000" t="s">
        <v>533</v>
      </c>
      <c r="G10000" t="s">
        <v>17</v>
      </c>
      <c r="H10000" s="2">
        <v>24410801.43</v>
      </c>
      <c r="I10000">
        <v>4.53</v>
      </c>
      <c r="J10000" s="2">
        <v>24410801.43</v>
      </c>
      <c r="K10000" s="2">
        <v>2368810</v>
      </c>
      <c r="L10000">
        <v>10.31</v>
      </c>
      <c r="M10000" t="s">
        <v>374</v>
      </c>
      <c r="N10000" t="s">
        <v>375</v>
      </c>
      <c r="O10000" t="s">
        <v>376</v>
      </c>
    </row>
    <row r="10001" spans="1:15" x14ac:dyDescent="0.2">
      <c r="A10001" s="1" t="s">
        <v>632</v>
      </c>
      <c r="B10001" s="1">
        <v>46052</v>
      </c>
      <c r="C10001" t="s">
        <v>566</v>
      </c>
      <c r="D10001" t="s">
        <v>567</v>
      </c>
      <c r="F10001" t="s">
        <v>533</v>
      </c>
      <c r="G10001" t="s">
        <v>17</v>
      </c>
      <c r="H10001" s="2">
        <v>23778929.539999999</v>
      </c>
      <c r="I10001">
        <v>4.42</v>
      </c>
      <c r="J10001" s="2">
        <v>23778929.539999999</v>
      </c>
      <c r="K10001" s="2">
        <v>517356</v>
      </c>
      <c r="L10001">
        <v>45.96</v>
      </c>
      <c r="M10001" t="s">
        <v>539</v>
      </c>
      <c r="N10001" t="s">
        <v>540</v>
      </c>
      <c r="O10001" t="s">
        <v>541</v>
      </c>
    </row>
    <row r="10002" spans="1:15" x14ac:dyDescent="0.2">
      <c r="A10002" s="1" t="s">
        <v>632</v>
      </c>
      <c r="B10002" s="1">
        <v>46052</v>
      </c>
      <c r="C10002" t="s">
        <v>544</v>
      </c>
      <c r="D10002" t="s">
        <v>545</v>
      </c>
      <c r="F10002" t="s">
        <v>533</v>
      </c>
      <c r="G10002" t="s">
        <v>17</v>
      </c>
      <c r="H10002" s="2">
        <v>22650653.59</v>
      </c>
      <c r="I10002">
        <v>4.21</v>
      </c>
      <c r="J10002" s="2">
        <v>22650653.59</v>
      </c>
      <c r="K10002" s="2">
        <v>452473</v>
      </c>
      <c r="L10002">
        <v>50.06</v>
      </c>
      <c r="M10002" t="s">
        <v>154</v>
      </c>
      <c r="N10002" t="s">
        <v>396</v>
      </c>
      <c r="O10002" t="s">
        <v>152</v>
      </c>
    </row>
    <row r="10003" spans="1:15" x14ac:dyDescent="0.2">
      <c r="A10003" s="1" t="s">
        <v>632</v>
      </c>
      <c r="B10003" s="1">
        <v>46052</v>
      </c>
      <c r="C10003" t="s">
        <v>537</v>
      </c>
      <c r="D10003" t="s">
        <v>538</v>
      </c>
      <c r="F10003" t="s">
        <v>533</v>
      </c>
      <c r="G10003" t="s">
        <v>17</v>
      </c>
      <c r="H10003" s="2">
        <v>22602070.43</v>
      </c>
      <c r="I10003">
        <v>4.2</v>
      </c>
      <c r="J10003" s="2">
        <v>22602070.43</v>
      </c>
      <c r="K10003" s="2">
        <v>795183</v>
      </c>
      <c r="L10003">
        <v>28.42</v>
      </c>
      <c r="M10003" t="s">
        <v>539</v>
      </c>
      <c r="N10003" t="s">
        <v>540</v>
      </c>
      <c r="O10003" t="s">
        <v>541</v>
      </c>
    </row>
    <row r="10004" spans="1:15" x14ac:dyDescent="0.2">
      <c r="A10004" s="1" t="s">
        <v>632</v>
      </c>
      <c r="B10004" s="1">
        <v>46052</v>
      </c>
      <c r="C10004" t="s">
        <v>542</v>
      </c>
      <c r="D10004" t="s">
        <v>543</v>
      </c>
      <c r="F10004" t="s">
        <v>533</v>
      </c>
      <c r="G10004" t="s">
        <v>17</v>
      </c>
      <c r="H10004" s="2">
        <v>22146649.780000001</v>
      </c>
      <c r="I10004">
        <v>4.1100000000000003</v>
      </c>
      <c r="J10004" s="2">
        <v>22146649.780000001</v>
      </c>
      <c r="K10004" s="2">
        <v>873068</v>
      </c>
      <c r="L10004">
        <v>25.37</v>
      </c>
      <c r="M10004" t="s">
        <v>539</v>
      </c>
      <c r="N10004" t="s">
        <v>540</v>
      </c>
      <c r="O10004" t="s">
        <v>541</v>
      </c>
    </row>
    <row r="10005" spans="1:15" x14ac:dyDescent="0.2">
      <c r="A10005" s="1" t="s">
        <v>632</v>
      </c>
      <c r="B10005" s="1">
        <v>46052</v>
      </c>
      <c r="C10005" t="s">
        <v>551</v>
      </c>
      <c r="D10005" t="s">
        <v>552</v>
      </c>
      <c r="F10005" t="s">
        <v>533</v>
      </c>
      <c r="G10005" t="s">
        <v>17</v>
      </c>
      <c r="H10005" s="2">
        <v>20186481.120000001</v>
      </c>
      <c r="I10005">
        <v>3.75</v>
      </c>
      <c r="J10005" s="2">
        <v>20186481.120000001</v>
      </c>
      <c r="K10005" s="2">
        <v>106066</v>
      </c>
      <c r="L10005">
        <v>190.32</v>
      </c>
      <c r="M10005" t="s">
        <v>553</v>
      </c>
      <c r="N10005" t="s">
        <v>31</v>
      </c>
      <c r="O10005" t="s">
        <v>20</v>
      </c>
    </row>
    <row r="10006" spans="1:15" x14ac:dyDescent="0.2">
      <c r="A10006" s="1" t="s">
        <v>632</v>
      </c>
      <c r="B10006" s="1">
        <v>46052</v>
      </c>
      <c r="C10006" t="s">
        <v>572</v>
      </c>
      <c r="D10006" t="s">
        <v>573</v>
      </c>
      <c r="F10006" t="s">
        <v>533</v>
      </c>
      <c r="G10006" t="s">
        <v>17</v>
      </c>
      <c r="H10006" s="2">
        <v>19966439.210000001</v>
      </c>
      <c r="I10006">
        <v>3.71</v>
      </c>
      <c r="J10006" s="2">
        <v>19966439.210000001</v>
      </c>
      <c r="K10006" s="2">
        <v>2914401</v>
      </c>
      <c r="L10006">
        <v>6.85</v>
      </c>
      <c r="M10006" t="s">
        <v>154</v>
      </c>
      <c r="N10006" t="s">
        <v>396</v>
      </c>
      <c r="O10006" t="s">
        <v>152</v>
      </c>
    </row>
    <row r="10007" spans="1:15" x14ac:dyDescent="0.2">
      <c r="A10007" s="1" t="s">
        <v>632</v>
      </c>
      <c r="B10007" s="1">
        <v>46052</v>
      </c>
      <c r="C10007" t="s">
        <v>574</v>
      </c>
      <c r="D10007" t="s">
        <v>575</v>
      </c>
      <c r="F10007" t="s">
        <v>533</v>
      </c>
      <c r="G10007" t="s">
        <v>17</v>
      </c>
      <c r="H10007" s="2">
        <v>17675859.030000001</v>
      </c>
      <c r="I10007">
        <v>3.28</v>
      </c>
      <c r="J10007" s="2">
        <v>17675859.030000001</v>
      </c>
      <c r="K10007" s="2">
        <v>1099929</v>
      </c>
      <c r="L10007">
        <v>16.07</v>
      </c>
      <c r="M10007" t="s">
        <v>576</v>
      </c>
      <c r="N10007" t="s">
        <v>31</v>
      </c>
      <c r="O10007" t="s">
        <v>20</v>
      </c>
    </row>
    <row r="10008" spans="1:15" x14ac:dyDescent="0.2">
      <c r="A10008" s="1" t="s">
        <v>632</v>
      </c>
      <c r="B10008" s="1">
        <v>46052</v>
      </c>
      <c r="C10008" t="s">
        <v>558</v>
      </c>
      <c r="D10008" t="s">
        <v>559</v>
      </c>
      <c r="F10008" t="s">
        <v>533</v>
      </c>
      <c r="G10008" t="s">
        <v>17</v>
      </c>
      <c r="H10008" s="2">
        <v>14946589.51</v>
      </c>
      <c r="I10008">
        <v>2.78</v>
      </c>
      <c r="J10008" s="2">
        <v>14946589.51</v>
      </c>
      <c r="K10008" s="2">
        <v>159158</v>
      </c>
      <c r="L10008">
        <v>93.91</v>
      </c>
      <c r="M10008" t="s">
        <v>412</v>
      </c>
      <c r="N10008" t="s">
        <v>413</v>
      </c>
      <c r="O10008" t="s">
        <v>414</v>
      </c>
    </row>
    <row r="10009" spans="1:15" x14ac:dyDescent="0.2">
      <c r="A10009" s="1" t="s">
        <v>632</v>
      </c>
      <c r="B10009" s="1">
        <v>46052</v>
      </c>
      <c r="C10009" t="s">
        <v>562</v>
      </c>
      <c r="D10009" t="s">
        <v>563</v>
      </c>
      <c r="F10009" t="s">
        <v>533</v>
      </c>
      <c r="G10009" t="s">
        <v>17</v>
      </c>
      <c r="H10009" s="2">
        <v>11006415.460000001</v>
      </c>
      <c r="I10009">
        <v>2.04</v>
      </c>
      <c r="J10009" s="2">
        <v>11006415.460000001</v>
      </c>
      <c r="K10009" s="2">
        <v>462150</v>
      </c>
      <c r="L10009">
        <v>23.82</v>
      </c>
      <c r="M10009" t="s">
        <v>539</v>
      </c>
      <c r="N10009" t="s">
        <v>540</v>
      </c>
      <c r="O10009" t="s">
        <v>541</v>
      </c>
    </row>
    <row r="10010" spans="1:15" x14ac:dyDescent="0.2">
      <c r="A10010" s="1" t="s">
        <v>632</v>
      </c>
      <c r="B10010" s="1">
        <v>46052</v>
      </c>
      <c r="C10010" t="s">
        <v>564</v>
      </c>
      <c r="D10010" t="s">
        <v>565</v>
      </c>
      <c r="F10010" t="s">
        <v>533</v>
      </c>
      <c r="G10010" t="s">
        <v>17</v>
      </c>
      <c r="H10010" s="2">
        <v>9820327.6300000008</v>
      </c>
      <c r="I10010">
        <v>1.82</v>
      </c>
      <c r="J10010" s="2">
        <v>9820327.6300000008</v>
      </c>
      <c r="K10010" s="2">
        <v>772253</v>
      </c>
      <c r="L10010">
        <v>12.72</v>
      </c>
      <c r="M10010" t="s">
        <v>539</v>
      </c>
      <c r="N10010" t="s">
        <v>540</v>
      </c>
      <c r="O10010" t="s">
        <v>541</v>
      </c>
    </row>
    <row r="10011" spans="1:15" x14ac:dyDescent="0.2">
      <c r="A10011" s="1" t="s">
        <v>632</v>
      </c>
      <c r="B10011" s="1">
        <v>46052</v>
      </c>
      <c r="C10011" t="s">
        <v>568</v>
      </c>
      <c r="D10011" t="s">
        <v>569</v>
      </c>
      <c r="F10011" t="s">
        <v>533</v>
      </c>
      <c r="G10011" t="s">
        <v>17</v>
      </c>
      <c r="H10011" s="2">
        <v>8703090.5</v>
      </c>
      <c r="I10011">
        <v>1.62</v>
      </c>
      <c r="J10011" s="2">
        <v>8703090.5</v>
      </c>
      <c r="K10011" s="2">
        <v>781000</v>
      </c>
      <c r="L10011">
        <v>11.14</v>
      </c>
      <c r="M10011" t="s">
        <v>539</v>
      </c>
      <c r="N10011" t="s">
        <v>540</v>
      </c>
      <c r="O10011" t="s">
        <v>541</v>
      </c>
    </row>
    <row r="10012" spans="1:15" x14ac:dyDescent="0.2">
      <c r="A10012" s="1" t="s">
        <v>632</v>
      </c>
      <c r="B10012" s="1">
        <v>46052</v>
      </c>
      <c r="C10012" t="s">
        <v>570</v>
      </c>
      <c r="D10012" t="s">
        <v>571</v>
      </c>
      <c r="F10012" t="s">
        <v>533</v>
      </c>
      <c r="G10012" t="s">
        <v>17</v>
      </c>
      <c r="H10012" s="2">
        <v>7475181.5800000001</v>
      </c>
      <c r="I10012">
        <v>1.39</v>
      </c>
      <c r="J10012" s="2">
        <v>7475181.5800000001</v>
      </c>
      <c r="K10012" s="2">
        <v>537554</v>
      </c>
      <c r="L10012">
        <v>13.91</v>
      </c>
      <c r="M10012" t="s">
        <v>374</v>
      </c>
      <c r="N10012" t="s">
        <v>375</v>
      </c>
      <c r="O10012" t="s">
        <v>376</v>
      </c>
    </row>
    <row r="10013" spans="1:15" x14ac:dyDescent="0.2">
      <c r="A10013" s="1" t="s">
        <v>632</v>
      </c>
      <c r="B10013" s="1">
        <v>46052</v>
      </c>
      <c r="C10013" t="s">
        <v>608</v>
      </c>
      <c r="D10013" t="s">
        <v>609</v>
      </c>
      <c r="F10013" t="s">
        <v>533</v>
      </c>
      <c r="G10013" t="s">
        <v>17</v>
      </c>
      <c r="H10013" s="2">
        <v>7335075.3600000003</v>
      </c>
      <c r="I10013">
        <v>1.36</v>
      </c>
      <c r="J10013" s="2">
        <v>7335075.3600000003</v>
      </c>
      <c r="K10013" s="2">
        <v>16199900</v>
      </c>
      <c r="L10013">
        <v>0.45</v>
      </c>
      <c r="M10013" t="s">
        <v>524</v>
      </c>
      <c r="N10013" t="s">
        <v>525</v>
      </c>
      <c r="O10013" t="s">
        <v>526</v>
      </c>
    </row>
    <row r="10014" spans="1:15" x14ac:dyDescent="0.2">
      <c r="A10014" s="1" t="s">
        <v>632</v>
      </c>
      <c r="B10014" s="1">
        <v>46052</v>
      </c>
      <c r="C10014">
        <v>1208</v>
      </c>
      <c r="D10014" t="s">
        <v>579</v>
      </c>
      <c r="F10014" t="s">
        <v>533</v>
      </c>
      <c r="G10014" t="s">
        <v>17</v>
      </c>
      <c r="H10014" s="2">
        <v>6071464.9699999997</v>
      </c>
      <c r="I10014">
        <v>1.1299999999999999</v>
      </c>
      <c r="J10014" s="2">
        <v>6071464.9699999997</v>
      </c>
      <c r="K10014" s="2">
        <v>4608000</v>
      </c>
      <c r="L10014">
        <v>1.32</v>
      </c>
      <c r="M10014" t="s">
        <v>101</v>
      </c>
      <c r="N10014" t="s">
        <v>102</v>
      </c>
      <c r="O10014" t="s">
        <v>103</v>
      </c>
    </row>
    <row r="10015" spans="1:15" x14ac:dyDescent="0.2">
      <c r="A10015" s="1" t="s">
        <v>632</v>
      </c>
      <c r="B10015" s="1">
        <v>46052</v>
      </c>
      <c r="C10015" t="s">
        <v>596</v>
      </c>
      <c r="D10015" t="s">
        <v>597</v>
      </c>
      <c r="F10015" t="s">
        <v>533</v>
      </c>
      <c r="G10015" t="s">
        <v>17</v>
      </c>
      <c r="H10015" s="2">
        <v>4440152.34</v>
      </c>
      <c r="I10015">
        <v>0.82</v>
      </c>
      <c r="J10015" s="2">
        <v>4440152.34</v>
      </c>
      <c r="K10015" s="2">
        <v>1371882</v>
      </c>
      <c r="L10015">
        <v>3.24</v>
      </c>
      <c r="M10015" t="s">
        <v>374</v>
      </c>
      <c r="N10015" t="s">
        <v>375</v>
      </c>
      <c r="O10015" t="s">
        <v>376</v>
      </c>
    </row>
    <row r="10016" spans="1:15" x14ac:dyDescent="0.2">
      <c r="A10016" s="1" t="s">
        <v>632</v>
      </c>
      <c r="B10016" s="1">
        <v>46052</v>
      </c>
      <c r="C10016" t="s">
        <v>582</v>
      </c>
      <c r="D10016" t="s">
        <v>583</v>
      </c>
      <c r="F10016" t="s">
        <v>533</v>
      </c>
      <c r="G10016" t="s">
        <v>17</v>
      </c>
      <c r="H10016" s="2">
        <v>4058963.93</v>
      </c>
      <c r="I10016">
        <v>0.75</v>
      </c>
      <c r="J10016" s="2">
        <v>4058963.93</v>
      </c>
      <c r="K10016" s="2">
        <v>120325</v>
      </c>
      <c r="L10016">
        <v>33.729999999999997</v>
      </c>
      <c r="M10016" t="s">
        <v>539</v>
      </c>
      <c r="N10016" t="s">
        <v>540</v>
      </c>
      <c r="O10016" t="s">
        <v>541</v>
      </c>
    </row>
    <row r="10017" spans="1:15" x14ac:dyDescent="0.2">
      <c r="A10017" s="1" t="s">
        <v>632</v>
      </c>
      <c r="B10017" s="1">
        <v>46052</v>
      </c>
      <c r="C10017" t="s">
        <v>584</v>
      </c>
      <c r="D10017" t="s">
        <v>585</v>
      </c>
      <c r="F10017" t="s">
        <v>533</v>
      </c>
      <c r="G10017" t="s">
        <v>17</v>
      </c>
      <c r="H10017" s="2">
        <v>3280380.58</v>
      </c>
      <c r="I10017">
        <v>0.61</v>
      </c>
      <c r="J10017" s="2">
        <v>3280380.58</v>
      </c>
      <c r="K10017" s="2">
        <v>157746</v>
      </c>
      <c r="L10017">
        <v>20.8</v>
      </c>
      <c r="M10017" t="s">
        <v>539</v>
      </c>
      <c r="N10017" t="s">
        <v>540</v>
      </c>
      <c r="O10017" t="s">
        <v>541</v>
      </c>
    </row>
    <row r="10018" spans="1:15" x14ac:dyDescent="0.2">
      <c r="A10018" s="1" t="s">
        <v>632</v>
      </c>
      <c r="B10018" s="1">
        <v>46052</v>
      </c>
      <c r="C10018" t="s">
        <v>586</v>
      </c>
      <c r="D10018" t="s">
        <v>587</v>
      </c>
      <c r="F10018" t="s">
        <v>533</v>
      </c>
      <c r="G10018" t="s">
        <v>17</v>
      </c>
      <c r="H10018" s="2">
        <v>3199293.8</v>
      </c>
      <c r="I10018">
        <v>0.59</v>
      </c>
      <c r="J10018" s="2">
        <v>3199293.8</v>
      </c>
      <c r="K10018" s="2">
        <v>418582</v>
      </c>
      <c r="L10018">
        <v>7.64</v>
      </c>
      <c r="M10018" t="s">
        <v>539</v>
      </c>
      <c r="N10018" t="s">
        <v>540</v>
      </c>
      <c r="O10018" t="s">
        <v>541</v>
      </c>
    </row>
    <row r="10019" spans="1:15" x14ac:dyDescent="0.2">
      <c r="A10019" s="1" t="s">
        <v>632</v>
      </c>
      <c r="B10019" s="1">
        <v>46052</v>
      </c>
      <c r="C10019">
        <v>1258</v>
      </c>
      <c r="D10019" t="s">
        <v>581</v>
      </c>
      <c r="F10019" t="s">
        <v>533</v>
      </c>
      <c r="G10019" t="s">
        <v>17</v>
      </c>
      <c r="H10019" s="2">
        <v>3035583.95</v>
      </c>
      <c r="I10019">
        <v>0.56000000000000005</v>
      </c>
      <c r="J10019" s="2">
        <v>3035583.95</v>
      </c>
      <c r="K10019" s="2">
        <v>1510000</v>
      </c>
      <c r="L10019">
        <v>2.0099999999999998</v>
      </c>
      <c r="M10019" t="s">
        <v>101</v>
      </c>
      <c r="N10019" t="s">
        <v>102</v>
      </c>
      <c r="O10019" t="s">
        <v>103</v>
      </c>
    </row>
    <row r="10020" spans="1:15" x14ac:dyDescent="0.2">
      <c r="A10020" s="1" t="s">
        <v>632</v>
      </c>
      <c r="B10020" s="1">
        <v>46052</v>
      </c>
      <c r="C10020">
        <v>601899</v>
      </c>
      <c r="D10020" t="s">
        <v>610</v>
      </c>
      <c r="F10020" t="s">
        <v>533</v>
      </c>
      <c r="G10020" t="s">
        <v>17</v>
      </c>
      <c r="H10020" s="2">
        <v>2189097.58</v>
      </c>
      <c r="I10020">
        <v>0.41</v>
      </c>
      <c r="J10020" s="2">
        <v>2189097.58</v>
      </c>
      <c r="K10020" s="2">
        <v>379100</v>
      </c>
      <c r="L10020">
        <v>5.77</v>
      </c>
      <c r="M10020" t="s">
        <v>101</v>
      </c>
      <c r="N10020" t="s">
        <v>604</v>
      </c>
      <c r="O10020" t="s">
        <v>167</v>
      </c>
    </row>
    <row r="10021" spans="1:15" x14ac:dyDescent="0.2">
      <c r="A10021" s="1" t="s">
        <v>632</v>
      </c>
      <c r="B10021" s="1">
        <v>46052</v>
      </c>
      <c r="C10021">
        <v>1515</v>
      </c>
      <c r="D10021" t="s">
        <v>602</v>
      </c>
      <c r="F10021" t="s">
        <v>533</v>
      </c>
      <c r="G10021" t="s">
        <v>17</v>
      </c>
      <c r="H10021" s="2">
        <v>1833119.41</v>
      </c>
      <c r="I10021">
        <v>0.34</v>
      </c>
      <c r="J10021" s="2">
        <v>1833119.41</v>
      </c>
      <c r="K10021" s="2">
        <v>77900</v>
      </c>
      <c r="L10021">
        <v>23.53</v>
      </c>
      <c r="M10021" t="s">
        <v>73</v>
      </c>
      <c r="N10021" t="s">
        <v>74</v>
      </c>
      <c r="O10021" t="s">
        <v>75</v>
      </c>
    </row>
    <row r="10022" spans="1:15" x14ac:dyDescent="0.2">
      <c r="A10022" s="1" t="s">
        <v>632</v>
      </c>
      <c r="B10022" s="1">
        <v>46052</v>
      </c>
      <c r="C10022" t="s">
        <v>594</v>
      </c>
      <c r="D10022" t="s">
        <v>595</v>
      </c>
      <c r="F10022" t="s">
        <v>533</v>
      </c>
      <c r="G10022" t="s">
        <v>17</v>
      </c>
      <c r="H10022" s="2">
        <v>1816443.72</v>
      </c>
      <c r="I10022">
        <v>0.34</v>
      </c>
      <c r="J10022" s="2">
        <v>1816443.72</v>
      </c>
      <c r="K10022" s="2">
        <v>373253</v>
      </c>
      <c r="L10022">
        <v>4.87</v>
      </c>
      <c r="M10022" t="s">
        <v>539</v>
      </c>
      <c r="N10022" t="s">
        <v>540</v>
      </c>
      <c r="O10022" t="s">
        <v>541</v>
      </c>
    </row>
    <row r="10023" spans="1:15" x14ac:dyDescent="0.2">
      <c r="A10023" s="1" t="s">
        <v>632</v>
      </c>
      <c r="B10023" s="1">
        <v>46052</v>
      </c>
      <c r="C10023" t="s">
        <v>590</v>
      </c>
      <c r="D10023" t="s">
        <v>591</v>
      </c>
      <c r="F10023" t="s">
        <v>533</v>
      </c>
      <c r="G10023" t="s">
        <v>17</v>
      </c>
      <c r="H10023" s="2">
        <v>1608943.09</v>
      </c>
      <c r="I10023">
        <v>0.3</v>
      </c>
      <c r="J10023" s="2">
        <v>1608943.09</v>
      </c>
      <c r="K10023" s="2">
        <v>114055</v>
      </c>
      <c r="L10023">
        <v>14.11</v>
      </c>
      <c r="M10023" t="s">
        <v>154</v>
      </c>
      <c r="N10023" t="s">
        <v>396</v>
      </c>
      <c r="O10023" t="s">
        <v>152</v>
      </c>
    </row>
    <row r="10024" spans="1:15" x14ac:dyDescent="0.2">
      <c r="A10024" s="1" t="s">
        <v>632</v>
      </c>
      <c r="B10024" s="1">
        <v>46052</v>
      </c>
      <c r="C10024" t="s">
        <v>734</v>
      </c>
      <c r="D10024" t="s">
        <v>735</v>
      </c>
      <c r="F10024" t="s">
        <v>533</v>
      </c>
      <c r="G10024" t="s">
        <v>17</v>
      </c>
      <c r="H10024" s="2">
        <v>1606007.86</v>
      </c>
      <c r="I10024">
        <v>0.3</v>
      </c>
      <c r="J10024" s="2">
        <v>1606007.86</v>
      </c>
      <c r="K10024" s="2">
        <v>178553</v>
      </c>
      <c r="L10024">
        <v>8.99</v>
      </c>
      <c r="M10024" t="s">
        <v>539</v>
      </c>
      <c r="N10024" t="s">
        <v>540</v>
      </c>
      <c r="O10024" t="s">
        <v>541</v>
      </c>
    </row>
    <row r="10025" spans="1:15" x14ac:dyDescent="0.2">
      <c r="A10025" s="1" t="s">
        <v>632</v>
      </c>
      <c r="B10025" s="1">
        <v>46052</v>
      </c>
      <c r="C10025" t="s">
        <v>119</v>
      </c>
      <c r="D10025" t="s">
        <v>120</v>
      </c>
      <c r="F10025" t="s">
        <v>106</v>
      </c>
      <c r="G10025" t="s">
        <v>122</v>
      </c>
      <c r="H10025" s="2">
        <v>1533509.35</v>
      </c>
      <c r="I10025">
        <v>0.28000000000000003</v>
      </c>
      <c r="J10025" s="2">
        <v>1533509.35</v>
      </c>
      <c r="K10025" s="2">
        <v>1533509</v>
      </c>
      <c r="L10025">
        <v>1</v>
      </c>
      <c r="M10025" t="s">
        <v>123</v>
      </c>
      <c r="N10025" t="s">
        <v>108</v>
      </c>
      <c r="O10025" t="s">
        <v>20</v>
      </c>
    </row>
    <row r="10026" spans="1:15" x14ac:dyDescent="0.2">
      <c r="A10026" s="1" t="s">
        <v>632</v>
      </c>
      <c r="B10026" s="1">
        <v>46052</v>
      </c>
      <c r="C10026" t="s">
        <v>592</v>
      </c>
      <c r="D10026" t="s">
        <v>593</v>
      </c>
      <c r="F10026" t="s">
        <v>533</v>
      </c>
      <c r="G10026" t="s">
        <v>17</v>
      </c>
      <c r="H10026" s="2">
        <v>1317391.32</v>
      </c>
      <c r="I10026">
        <v>0.24</v>
      </c>
      <c r="J10026" s="2">
        <v>1317391.32</v>
      </c>
      <c r="K10026" s="2">
        <v>641707</v>
      </c>
      <c r="L10026">
        <v>2.0499999999999998</v>
      </c>
      <c r="M10026" t="s">
        <v>539</v>
      </c>
      <c r="N10026" t="s">
        <v>540</v>
      </c>
      <c r="O10026" t="s">
        <v>541</v>
      </c>
    </row>
    <row r="10027" spans="1:15" x14ac:dyDescent="0.2">
      <c r="A10027" s="1" t="s">
        <v>632</v>
      </c>
      <c r="B10027" s="1">
        <v>46052</v>
      </c>
      <c r="C10027">
        <v>600362</v>
      </c>
      <c r="D10027" t="s">
        <v>603</v>
      </c>
      <c r="F10027" t="s">
        <v>533</v>
      </c>
      <c r="G10027" t="s">
        <v>17</v>
      </c>
      <c r="H10027" s="2">
        <v>1303744.3400000001</v>
      </c>
      <c r="I10027">
        <v>0.24</v>
      </c>
      <c r="J10027" s="2">
        <v>1303744.3400000001</v>
      </c>
      <c r="K10027" s="2">
        <v>142900</v>
      </c>
      <c r="L10027">
        <v>9.1199999999999992</v>
      </c>
      <c r="M10027" t="s">
        <v>101</v>
      </c>
      <c r="N10027" t="s">
        <v>604</v>
      </c>
      <c r="O10027" t="s">
        <v>167</v>
      </c>
    </row>
    <row r="10028" spans="1:15" x14ac:dyDescent="0.2">
      <c r="A10028" s="1" t="s">
        <v>632</v>
      </c>
      <c r="B10028" s="1">
        <v>46052</v>
      </c>
      <c r="C10028" t="s">
        <v>598</v>
      </c>
      <c r="D10028" t="s">
        <v>599</v>
      </c>
      <c r="F10028" t="s">
        <v>533</v>
      </c>
      <c r="G10028" t="s">
        <v>17</v>
      </c>
      <c r="H10028" s="2">
        <v>1166502.3400000001</v>
      </c>
      <c r="I10028">
        <v>0.22</v>
      </c>
      <c r="J10028" s="2">
        <v>1166502.3400000001</v>
      </c>
      <c r="K10028" s="2">
        <v>792916</v>
      </c>
      <c r="L10028">
        <v>1.47</v>
      </c>
      <c r="M10028" t="s">
        <v>374</v>
      </c>
      <c r="N10028" t="s">
        <v>375</v>
      </c>
      <c r="O10028" t="s">
        <v>376</v>
      </c>
    </row>
    <row r="10029" spans="1:15" x14ac:dyDescent="0.2">
      <c r="A10029" s="1" t="s">
        <v>632</v>
      </c>
      <c r="B10029" s="1">
        <v>46052</v>
      </c>
      <c r="C10029" t="s">
        <v>605</v>
      </c>
      <c r="D10029" t="s">
        <v>606</v>
      </c>
      <c r="F10029" t="s">
        <v>533</v>
      </c>
      <c r="G10029" t="s">
        <v>17</v>
      </c>
      <c r="H10029" s="2">
        <v>1137023.52</v>
      </c>
      <c r="I10029">
        <v>0.21</v>
      </c>
      <c r="J10029" s="2">
        <v>1137023.52</v>
      </c>
      <c r="K10029" s="2">
        <v>307978</v>
      </c>
      <c r="L10029">
        <v>3.69</v>
      </c>
      <c r="M10029" t="s">
        <v>374</v>
      </c>
      <c r="N10029" t="s">
        <v>375</v>
      </c>
      <c r="O10029" t="s">
        <v>376</v>
      </c>
    </row>
    <row r="10030" spans="1:15" x14ac:dyDescent="0.2">
      <c r="A10030" s="1" t="s">
        <v>632</v>
      </c>
      <c r="B10030" s="1">
        <v>46052</v>
      </c>
      <c r="C10030">
        <v>603993</v>
      </c>
      <c r="D10030" t="s">
        <v>618</v>
      </c>
      <c r="F10030" t="s">
        <v>533</v>
      </c>
      <c r="G10030" t="s">
        <v>17</v>
      </c>
      <c r="H10030" s="2">
        <v>1121770.75</v>
      </c>
      <c r="I10030">
        <v>0.21</v>
      </c>
      <c r="J10030" s="2">
        <v>1121770.75</v>
      </c>
      <c r="K10030" s="2">
        <v>320500</v>
      </c>
      <c r="L10030">
        <v>3.5</v>
      </c>
      <c r="M10030" t="s">
        <v>101</v>
      </c>
      <c r="N10030" t="s">
        <v>604</v>
      </c>
      <c r="O10030" t="s">
        <v>167</v>
      </c>
    </row>
    <row r="10031" spans="1:15" x14ac:dyDescent="0.2">
      <c r="A10031" s="1" t="s">
        <v>632</v>
      </c>
      <c r="B10031" s="1">
        <v>46052</v>
      </c>
      <c r="C10031" t="s">
        <v>600</v>
      </c>
      <c r="D10031" t="s">
        <v>601</v>
      </c>
      <c r="F10031" t="s">
        <v>533</v>
      </c>
      <c r="G10031" t="s">
        <v>17</v>
      </c>
      <c r="H10031" s="2">
        <v>1075878.3799999999</v>
      </c>
      <c r="I10031">
        <v>0.2</v>
      </c>
      <c r="J10031" s="2">
        <v>1075878.3799999999</v>
      </c>
      <c r="K10031" s="2">
        <v>115903</v>
      </c>
      <c r="L10031">
        <v>9.2799999999999994</v>
      </c>
      <c r="M10031" t="s">
        <v>539</v>
      </c>
      <c r="N10031" t="s">
        <v>540</v>
      </c>
      <c r="O10031" t="s">
        <v>541</v>
      </c>
    </row>
    <row r="10032" spans="1:15" x14ac:dyDescent="0.2">
      <c r="A10032" s="1" t="s">
        <v>632</v>
      </c>
      <c r="B10032" s="1">
        <v>46052</v>
      </c>
      <c r="C10032">
        <v>601212</v>
      </c>
      <c r="D10032" t="s">
        <v>615</v>
      </c>
      <c r="F10032" t="s">
        <v>533</v>
      </c>
      <c r="G10032" t="s">
        <v>17</v>
      </c>
      <c r="H10032" s="2">
        <v>995461.86</v>
      </c>
      <c r="I10032">
        <v>0.18</v>
      </c>
      <c r="J10032" s="2">
        <v>995461.86</v>
      </c>
      <c r="K10032" s="2">
        <v>506200</v>
      </c>
      <c r="L10032">
        <v>1.97</v>
      </c>
      <c r="M10032" t="s">
        <v>101</v>
      </c>
      <c r="N10032" t="s">
        <v>604</v>
      </c>
      <c r="O10032" t="s">
        <v>167</v>
      </c>
    </row>
    <row r="10033" spans="1:15" x14ac:dyDescent="0.2">
      <c r="A10033" s="1" t="s">
        <v>632</v>
      </c>
      <c r="B10033" s="1">
        <v>46052</v>
      </c>
      <c r="C10033">
        <v>601168</v>
      </c>
      <c r="D10033" t="s">
        <v>607</v>
      </c>
      <c r="F10033" t="s">
        <v>533</v>
      </c>
      <c r="G10033" t="s">
        <v>17</v>
      </c>
      <c r="H10033" s="2">
        <v>860897.96</v>
      </c>
      <c r="I10033">
        <v>0.16</v>
      </c>
      <c r="J10033" s="2">
        <v>860897.96</v>
      </c>
      <c r="K10033" s="2">
        <v>168100</v>
      </c>
      <c r="L10033">
        <v>5.12</v>
      </c>
      <c r="M10033" t="s">
        <v>101</v>
      </c>
      <c r="N10033" t="s">
        <v>604</v>
      </c>
      <c r="O10033" t="s">
        <v>167</v>
      </c>
    </row>
    <row r="10034" spans="1:15" x14ac:dyDescent="0.2">
      <c r="A10034" s="1" t="s">
        <v>632</v>
      </c>
      <c r="B10034" s="1">
        <v>46052</v>
      </c>
      <c r="C10034" t="s">
        <v>611</v>
      </c>
      <c r="D10034" t="s">
        <v>612</v>
      </c>
      <c r="F10034" t="s">
        <v>533</v>
      </c>
      <c r="G10034" t="s">
        <v>17</v>
      </c>
      <c r="H10034" s="2">
        <v>743032.4</v>
      </c>
      <c r="I10034">
        <v>0.14000000000000001</v>
      </c>
      <c r="J10034" s="2">
        <v>743032.4</v>
      </c>
      <c r="K10034" s="2">
        <v>1926940</v>
      </c>
      <c r="L10034">
        <v>0.39</v>
      </c>
      <c r="M10034" t="s">
        <v>154</v>
      </c>
      <c r="N10034" t="s">
        <v>396</v>
      </c>
      <c r="O10034" t="s">
        <v>152</v>
      </c>
    </row>
    <row r="10035" spans="1:15" x14ac:dyDescent="0.2">
      <c r="A10035" s="1" t="s">
        <v>632</v>
      </c>
      <c r="B10035" s="1">
        <v>46052</v>
      </c>
      <c r="C10035" t="s">
        <v>613</v>
      </c>
      <c r="D10035" t="s">
        <v>614</v>
      </c>
      <c r="F10035" t="s">
        <v>533</v>
      </c>
      <c r="G10035" t="s">
        <v>17</v>
      </c>
      <c r="H10035" s="2">
        <v>644658.35</v>
      </c>
      <c r="I10035">
        <v>0.12</v>
      </c>
      <c r="J10035" s="2">
        <v>644658.35</v>
      </c>
      <c r="K10035" s="2">
        <v>208792</v>
      </c>
      <c r="L10035">
        <v>3.09</v>
      </c>
      <c r="M10035" t="s">
        <v>154</v>
      </c>
      <c r="N10035" t="s">
        <v>396</v>
      </c>
      <c r="O10035" t="s">
        <v>152</v>
      </c>
    </row>
    <row r="10036" spans="1:15" x14ac:dyDescent="0.2">
      <c r="A10036" s="1" t="s">
        <v>632</v>
      </c>
      <c r="B10036" s="1">
        <v>46052</v>
      </c>
      <c r="C10036" s="28" t="s">
        <v>1021</v>
      </c>
      <c r="D10036" t="s">
        <v>616</v>
      </c>
      <c r="F10036" t="s">
        <v>533</v>
      </c>
      <c r="G10036" t="s">
        <v>17</v>
      </c>
      <c r="H10036" s="2">
        <v>534497.43000000005</v>
      </c>
      <c r="I10036">
        <v>0.1</v>
      </c>
      <c r="J10036" s="2">
        <v>534497.43000000005</v>
      </c>
      <c r="K10036" s="2">
        <v>140100</v>
      </c>
      <c r="L10036">
        <v>3.82</v>
      </c>
      <c r="M10036" t="s">
        <v>101</v>
      </c>
      <c r="N10036" t="s">
        <v>166</v>
      </c>
      <c r="O10036" t="s">
        <v>167</v>
      </c>
    </row>
    <row r="10037" spans="1:15" x14ac:dyDescent="0.2">
      <c r="A10037" s="1" t="s">
        <v>632</v>
      </c>
      <c r="B10037" s="1">
        <v>46052</v>
      </c>
      <c r="C10037" s="28" t="s">
        <v>1022</v>
      </c>
      <c r="D10037" t="s">
        <v>617</v>
      </c>
      <c r="F10037" t="s">
        <v>533</v>
      </c>
      <c r="G10037" t="s">
        <v>17</v>
      </c>
      <c r="H10037" s="2">
        <v>369539.8</v>
      </c>
      <c r="I10037">
        <v>7.0000000000000007E-2</v>
      </c>
      <c r="J10037" s="2">
        <v>369539.8</v>
      </c>
      <c r="K10037" s="2">
        <v>131800</v>
      </c>
      <c r="L10037">
        <v>2.8</v>
      </c>
      <c r="M10037" t="s">
        <v>101</v>
      </c>
      <c r="N10037" t="s">
        <v>166</v>
      </c>
      <c r="O10037" t="s">
        <v>167</v>
      </c>
    </row>
    <row r="10038" spans="1:15" x14ac:dyDescent="0.2">
      <c r="A10038" s="1" t="s">
        <v>632</v>
      </c>
      <c r="B10038" s="1">
        <v>46052</v>
      </c>
      <c r="C10038">
        <v>600490</v>
      </c>
      <c r="D10038" t="s">
        <v>736</v>
      </c>
      <c r="F10038" t="s">
        <v>533</v>
      </c>
      <c r="G10038" t="s">
        <v>17</v>
      </c>
      <c r="H10038" s="2">
        <v>220405.39</v>
      </c>
      <c r="I10038">
        <v>0.04</v>
      </c>
      <c r="J10038" s="2">
        <v>220405.39</v>
      </c>
      <c r="K10038" s="2">
        <v>152600</v>
      </c>
      <c r="L10038">
        <v>1.44</v>
      </c>
      <c r="M10038" t="s">
        <v>101</v>
      </c>
      <c r="N10038" t="s">
        <v>604</v>
      </c>
      <c r="O10038" t="s">
        <v>167</v>
      </c>
    </row>
    <row r="10039" spans="1:15" x14ac:dyDescent="0.2">
      <c r="A10039" s="1" t="s">
        <v>632</v>
      </c>
      <c r="B10039" s="1">
        <v>46052</v>
      </c>
      <c r="C10039" t="s">
        <v>40</v>
      </c>
      <c r="D10039" t="s">
        <v>125</v>
      </c>
      <c r="F10039" t="s">
        <v>106</v>
      </c>
      <c r="G10039" t="s">
        <v>107</v>
      </c>
      <c r="H10039" s="2">
        <v>154905.29999999999</v>
      </c>
      <c r="I10039">
        <v>0.03</v>
      </c>
      <c r="J10039" s="2">
        <v>154905.29999999999</v>
      </c>
      <c r="K10039" s="2">
        <v>130211</v>
      </c>
      <c r="L10039">
        <v>118.97</v>
      </c>
      <c r="M10039" t="s">
        <v>126</v>
      </c>
      <c r="N10039" t="s">
        <v>108</v>
      </c>
      <c r="O10039" t="s">
        <v>40</v>
      </c>
    </row>
    <row r="10040" spans="1:15" x14ac:dyDescent="0.2">
      <c r="A10040" s="1" t="s">
        <v>632</v>
      </c>
      <c r="B10040" s="1">
        <v>46052</v>
      </c>
      <c r="C10040" t="s">
        <v>339</v>
      </c>
      <c r="D10040" t="s">
        <v>340</v>
      </c>
      <c r="F10040" t="s">
        <v>106</v>
      </c>
      <c r="G10040" t="s">
        <v>117</v>
      </c>
      <c r="H10040" s="2">
        <v>128000</v>
      </c>
      <c r="I10040">
        <v>0.02</v>
      </c>
      <c r="J10040" s="2">
        <v>128000</v>
      </c>
      <c r="K10040" s="2">
        <v>128000</v>
      </c>
      <c r="L10040">
        <v>100</v>
      </c>
      <c r="M10040" t="s">
        <v>18</v>
      </c>
      <c r="N10040" t="s">
        <v>108</v>
      </c>
      <c r="O10040" t="s">
        <v>20</v>
      </c>
    </row>
    <row r="10041" spans="1:15" x14ac:dyDescent="0.2">
      <c r="A10041" s="1" t="s">
        <v>632</v>
      </c>
      <c r="B10041" s="1">
        <v>46052</v>
      </c>
      <c r="C10041">
        <v>2362</v>
      </c>
      <c r="D10041" t="s">
        <v>619</v>
      </c>
      <c r="F10041" t="s">
        <v>533</v>
      </c>
      <c r="G10041" t="s">
        <v>17</v>
      </c>
      <c r="H10041" s="2">
        <v>70214.22</v>
      </c>
      <c r="I10041">
        <v>0.01</v>
      </c>
      <c r="J10041" s="2">
        <v>70214.22</v>
      </c>
      <c r="K10041" s="2">
        <v>1071000</v>
      </c>
      <c r="L10041">
        <v>7.0000000000000007E-2</v>
      </c>
      <c r="M10041" t="s">
        <v>101</v>
      </c>
      <c r="N10041" t="s">
        <v>102</v>
      </c>
      <c r="O10041" t="s">
        <v>103</v>
      </c>
    </row>
    <row r="10042" spans="1:15" x14ac:dyDescent="0.2">
      <c r="A10042" s="1" t="s">
        <v>632</v>
      </c>
      <c r="B10042" s="1">
        <v>46052</v>
      </c>
      <c r="C10042" t="s">
        <v>622</v>
      </c>
      <c r="D10042" t="s">
        <v>623</v>
      </c>
      <c r="F10042" t="s">
        <v>106</v>
      </c>
      <c r="G10042" t="s">
        <v>107</v>
      </c>
      <c r="H10042" s="2">
        <v>3887.23</v>
      </c>
      <c r="I10042">
        <v>0</v>
      </c>
      <c r="J10042" s="2">
        <v>3887.23</v>
      </c>
      <c r="K10042" s="2">
        <v>20352</v>
      </c>
      <c r="L10042">
        <v>19.100000000000001</v>
      </c>
      <c r="M10042" t="s">
        <v>576</v>
      </c>
      <c r="N10042" t="s">
        <v>108</v>
      </c>
      <c r="O10042" t="s">
        <v>622</v>
      </c>
    </row>
    <row r="10043" spans="1:15" x14ac:dyDescent="0.2">
      <c r="A10043" s="1" t="s">
        <v>632</v>
      </c>
      <c r="B10043" s="1">
        <v>46052</v>
      </c>
      <c r="C10043" t="s">
        <v>376</v>
      </c>
      <c r="D10043" t="s">
        <v>628</v>
      </c>
      <c r="F10043" t="s">
        <v>106</v>
      </c>
      <c r="G10043" t="s">
        <v>174</v>
      </c>
      <c r="H10043" s="2">
        <v>2993.43</v>
      </c>
      <c r="I10043">
        <v>0</v>
      </c>
      <c r="J10043" s="2">
        <v>2993.43</v>
      </c>
      <c r="K10043" s="2">
        <v>1155319</v>
      </c>
      <c r="L10043">
        <v>1</v>
      </c>
      <c r="M10043" t="s">
        <v>18</v>
      </c>
      <c r="N10043" t="s">
        <v>108</v>
      </c>
      <c r="O10043" t="s">
        <v>20</v>
      </c>
    </row>
    <row r="10044" spans="1:15" x14ac:dyDescent="0.2">
      <c r="A10044" s="1" t="s">
        <v>632</v>
      </c>
      <c r="B10044" s="1">
        <v>46052</v>
      </c>
      <c r="C10044" t="s">
        <v>414</v>
      </c>
      <c r="D10044" t="s">
        <v>630</v>
      </c>
      <c r="F10044" t="s">
        <v>106</v>
      </c>
      <c r="G10044" t="s">
        <v>174</v>
      </c>
      <c r="H10044">
        <v>-12.52</v>
      </c>
      <c r="I10044">
        <v>0</v>
      </c>
      <c r="J10044">
        <v>-12.52</v>
      </c>
      <c r="K10044" s="2">
        <v>4472236</v>
      </c>
      <c r="L10044">
        <v>1</v>
      </c>
      <c r="M10044" t="s">
        <v>18</v>
      </c>
      <c r="N10044" t="s">
        <v>108</v>
      </c>
      <c r="O10044" t="s">
        <v>20</v>
      </c>
    </row>
    <row r="10045" spans="1:15" x14ac:dyDescent="0.2">
      <c r="A10045" s="1" t="s">
        <v>632</v>
      </c>
      <c r="B10045" s="1">
        <v>46052</v>
      </c>
      <c r="C10045" t="s">
        <v>103</v>
      </c>
      <c r="D10045" t="s">
        <v>178</v>
      </c>
      <c r="F10045" t="s">
        <v>106</v>
      </c>
      <c r="G10045" t="s">
        <v>174</v>
      </c>
      <c r="H10045">
        <v>-7.92</v>
      </c>
      <c r="I10045">
        <v>0</v>
      </c>
      <c r="J10045">
        <v>-7.92</v>
      </c>
      <c r="K10045" s="2">
        <v>6189840</v>
      </c>
      <c r="L10045">
        <v>1</v>
      </c>
      <c r="M10045" t="s">
        <v>18</v>
      </c>
      <c r="N10045" t="s">
        <v>108</v>
      </c>
      <c r="O10045" t="s">
        <v>20</v>
      </c>
    </row>
    <row r="10046" spans="1:15" x14ac:dyDescent="0.2">
      <c r="A10046" s="1" t="s">
        <v>632</v>
      </c>
      <c r="B10046" s="1">
        <v>46052</v>
      </c>
      <c r="C10046" t="s">
        <v>168</v>
      </c>
      <c r="D10046" t="s">
        <v>177</v>
      </c>
      <c r="F10046" t="s">
        <v>106</v>
      </c>
      <c r="G10046" t="s">
        <v>174</v>
      </c>
      <c r="H10046">
        <v>-6.72</v>
      </c>
      <c r="I10046">
        <v>0</v>
      </c>
      <c r="J10046">
        <v>-6.72</v>
      </c>
      <c r="K10046" s="2">
        <v>4637045</v>
      </c>
      <c r="L10046">
        <v>1</v>
      </c>
      <c r="M10046" t="s">
        <v>18</v>
      </c>
      <c r="N10046" t="s">
        <v>108</v>
      </c>
      <c r="O10046" t="s">
        <v>20</v>
      </c>
    </row>
    <row r="10047" spans="1:15" x14ac:dyDescent="0.2">
      <c r="A10047" s="1" t="s">
        <v>632</v>
      </c>
      <c r="B10047" s="1">
        <v>46052</v>
      </c>
      <c r="C10047" t="s">
        <v>168</v>
      </c>
      <c r="D10047" t="s">
        <v>177</v>
      </c>
      <c r="F10047" t="s">
        <v>106</v>
      </c>
      <c r="G10047" t="s">
        <v>174</v>
      </c>
      <c r="H10047">
        <v>-2.2799999999999998</v>
      </c>
      <c r="I10047">
        <v>0</v>
      </c>
      <c r="J10047">
        <v>-2.2799999999999998</v>
      </c>
      <c r="K10047" s="2">
        <v>119761</v>
      </c>
      <c r="L10047">
        <v>1</v>
      </c>
      <c r="M10047" t="s">
        <v>18</v>
      </c>
      <c r="N10047" t="s">
        <v>108</v>
      </c>
      <c r="O10047" t="s">
        <v>20</v>
      </c>
    </row>
    <row r="10048" spans="1:15" x14ac:dyDescent="0.2">
      <c r="A10048" s="1" t="s">
        <v>632</v>
      </c>
      <c r="B10048" s="1">
        <v>46052</v>
      </c>
      <c r="C10048" t="s">
        <v>376</v>
      </c>
      <c r="D10048" t="s">
        <v>628</v>
      </c>
      <c r="F10048" t="s">
        <v>106</v>
      </c>
      <c r="G10048" t="s">
        <v>174</v>
      </c>
      <c r="H10048">
        <v>-1.94</v>
      </c>
      <c r="I10048">
        <v>0</v>
      </c>
      <c r="J10048">
        <v>-1.94</v>
      </c>
      <c r="K10048" s="2">
        <v>-346059</v>
      </c>
      <c r="L10048">
        <v>1</v>
      </c>
      <c r="M10048" t="s">
        <v>18</v>
      </c>
      <c r="N10048" t="s">
        <v>108</v>
      </c>
      <c r="O10048" t="s">
        <v>20</v>
      </c>
    </row>
    <row r="10049" spans="1:15" x14ac:dyDescent="0.2">
      <c r="A10049" s="1" t="s">
        <v>632</v>
      </c>
      <c r="B10049" s="1">
        <v>46052</v>
      </c>
      <c r="C10049" t="s">
        <v>75</v>
      </c>
      <c r="D10049" t="s">
        <v>176</v>
      </c>
      <c r="F10049" t="s">
        <v>106</v>
      </c>
      <c r="G10049" t="s">
        <v>174</v>
      </c>
      <c r="H10049">
        <v>-1.46</v>
      </c>
      <c r="I10049">
        <v>0</v>
      </c>
      <c r="J10049">
        <v>-1.46</v>
      </c>
      <c r="K10049" s="2">
        <v>23136000</v>
      </c>
      <c r="L10049">
        <v>1</v>
      </c>
      <c r="M10049" t="s">
        <v>18</v>
      </c>
      <c r="N10049" t="s">
        <v>108</v>
      </c>
      <c r="O10049" t="s">
        <v>20</v>
      </c>
    </row>
    <row r="10050" spans="1:15" x14ac:dyDescent="0.2">
      <c r="A10050" s="1" t="s">
        <v>632</v>
      </c>
      <c r="B10050" s="1">
        <v>46052</v>
      </c>
      <c r="C10050" t="s">
        <v>103</v>
      </c>
      <c r="D10050" t="s">
        <v>178</v>
      </c>
      <c r="F10050" t="s">
        <v>106</v>
      </c>
      <c r="G10050" t="s">
        <v>174</v>
      </c>
      <c r="H10050">
        <v>-1.41</v>
      </c>
      <c r="I10050">
        <v>0</v>
      </c>
      <c r="J10050">
        <v>-1.41</v>
      </c>
      <c r="K10050" s="2">
        <v>1099853</v>
      </c>
      <c r="L10050">
        <v>1</v>
      </c>
      <c r="M10050" t="s">
        <v>18</v>
      </c>
      <c r="N10050" t="s">
        <v>108</v>
      </c>
      <c r="O10050" t="s">
        <v>20</v>
      </c>
    </row>
    <row r="10051" spans="1:15" x14ac:dyDescent="0.2">
      <c r="A10051" s="1" t="s">
        <v>632</v>
      </c>
      <c r="B10051" s="1">
        <v>46052</v>
      </c>
      <c r="C10051" t="s">
        <v>103</v>
      </c>
      <c r="D10051" t="s">
        <v>178</v>
      </c>
      <c r="F10051" t="s">
        <v>106</v>
      </c>
      <c r="G10051" t="s">
        <v>174</v>
      </c>
      <c r="H10051">
        <v>-0.73</v>
      </c>
      <c r="I10051">
        <v>0</v>
      </c>
      <c r="J10051">
        <v>-0.73</v>
      </c>
      <c r="K10051" s="2">
        <v>-941446</v>
      </c>
      <c r="L10051">
        <v>1</v>
      </c>
      <c r="M10051" t="s">
        <v>18</v>
      </c>
      <c r="N10051" t="s">
        <v>108</v>
      </c>
      <c r="O10051" t="s">
        <v>20</v>
      </c>
    </row>
    <row r="10052" spans="1:15" x14ac:dyDescent="0.2">
      <c r="A10052" s="1" t="s">
        <v>632</v>
      </c>
      <c r="B10052" s="1">
        <v>46052</v>
      </c>
      <c r="C10052" t="s">
        <v>541</v>
      </c>
      <c r="D10052" t="s">
        <v>624</v>
      </c>
      <c r="F10052" t="s">
        <v>106</v>
      </c>
      <c r="G10052" t="s">
        <v>174</v>
      </c>
      <c r="H10052">
        <v>-0.23</v>
      </c>
      <c r="I10052">
        <v>0</v>
      </c>
      <c r="J10052">
        <v>-0.23</v>
      </c>
      <c r="K10052" s="2">
        <v>38833</v>
      </c>
      <c r="L10052">
        <v>1</v>
      </c>
      <c r="M10052" t="s">
        <v>18</v>
      </c>
      <c r="N10052" t="s">
        <v>108</v>
      </c>
      <c r="O10052" t="s">
        <v>20</v>
      </c>
    </row>
    <row r="10053" spans="1:15" x14ac:dyDescent="0.2">
      <c r="A10053" s="1" t="s">
        <v>632</v>
      </c>
      <c r="B10053" s="1">
        <v>46052</v>
      </c>
      <c r="C10053" t="s">
        <v>526</v>
      </c>
      <c r="D10053" t="s">
        <v>631</v>
      </c>
      <c r="F10053" t="s">
        <v>106</v>
      </c>
      <c r="G10053" t="s">
        <v>174</v>
      </c>
      <c r="H10053">
        <v>0</v>
      </c>
      <c r="I10053">
        <v>0</v>
      </c>
      <c r="J10053">
        <v>0</v>
      </c>
      <c r="K10053" s="2">
        <v>9226360000</v>
      </c>
      <c r="L10053">
        <v>1</v>
      </c>
      <c r="M10053" t="s">
        <v>18</v>
      </c>
      <c r="N10053" t="s">
        <v>108</v>
      </c>
      <c r="O10053" t="s">
        <v>20</v>
      </c>
    </row>
    <row r="10054" spans="1:15" x14ac:dyDescent="0.2">
      <c r="A10054" s="1" t="s">
        <v>632</v>
      </c>
      <c r="B10054" s="1">
        <v>46052</v>
      </c>
      <c r="C10054" t="s">
        <v>168</v>
      </c>
      <c r="D10054" t="s">
        <v>177</v>
      </c>
      <c r="F10054" t="s">
        <v>106</v>
      </c>
      <c r="G10054" t="s">
        <v>174</v>
      </c>
      <c r="H10054">
        <v>7.11</v>
      </c>
      <c r="I10054">
        <v>0</v>
      </c>
      <c r="J10054">
        <v>7.11</v>
      </c>
      <c r="K10054" s="2">
        <v>549986</v>
      </c>
      <c r="L10054">
        <v>1</v>
      </c>
      <c r="M10054" t="s">
        <v>18</v>
      </c>
      <c r="N10054" t="s">
        <v>108</v>
      </c>
      <c r="O10054" t="s">
        <v>20</v>
      </c>
    </row>
    <row r="10055" spans="1:15" x14ac:dyDescent="0.2">
      <c r="A10055" s="1" t="s">
        <v>632</v>
      </c>
      <c r="B10055" s="1">
        <v>46052</v>
      </c>
      <c r="C10055" t="s">
        <v>721</v>
      </c>
      <c r="D10055" t="s">
        <v>722</v>
      </c>
      <c r="F10055" t="s">
        <v>106</v>
      </c>
      <c r="G10055" t="s">
        <v>132</v>
      </c>
      <c r="H10055">
        <v>0</v>
      </c>
      <c r="I10055">
        <v>0</v>
      </c>
      <c r="J10055" s="2">
        <v>209800</v>
      </c>
      <c r="K10055">
        <v>2</v>
      </c>
      <c r="L10055" s="2">
        <v>1049</v>
      </c>
      <c r="M10055" t="s">
        <v>108</v>
      </c>
      <c r="N10055" t="s">
        <v>133</v>
      </c>
      <c r="O10055" t="s">
        <v>20</v>
      </c>
    </row>
    <row r="10056" spans="1:15" x14ac:dyDescent="0.2">
      <c r="A10056" s="1" t="s">
        <v>632</v>
      </c>
      <c r="B10056" s="1">
        <v>46052</v>
      </c>
      <c r="C10056" t="s">
        <v>723</v>
      </c>
      <c r="D10056" t="s">
        <v>724</v>
      </c>
      <c r="F10056" t="s">
        <v>106</v>
      </c>
      <c r="G10056" t="s">
        <v>132</v>
      </c>
      <c r="H10056">
        <v>0</v>
      </c>
      <c r="I10056">
        <v>0</v>
      </c>
      <c r="J10056" s="2">
        <v>977011.96</v>
      </c>
      <c r="K10056">
        <v>22</v>
      </c>
      <c r="L10056">
        <v>888.2</v>
      </c>
      <c r="M10056" t="s">
        <v>126</v>
      </c>
      <c r="N10056" t="s">
        <v>627</v>
      </c>
      <c r="O10056" t="s">
        <v>40</v>
      </c>
    </row>
    <row r="10057" spans="1:15" x14ac:dyDescent="0.2">
      <c r="A10057" s="1" t="s">
        <v>632</v>
      </c>
      <c r="B10057" s="1">
        <v>46052</v>
      </c>
      <c r="C10057" t="s">
        <v>103</v>
      </c>
      <c r="D10057" t="s">
        <v>178</v>
      </c>
      <c r="F10057" t="s">
        <v>106</v>
      </c>
      <c r="G10057" t="s">
        <v>174</v>
      </c>
      <c r="H10057">
        <v>-72.25</v>
      </c>
      <c r="I10057">
        <v>0</v>
      </c>
      <c r="J10057">
        <v>-72.25</v>
      </c>
      <c r="K10057" s="2">
        <v>747090</v>
      </c>
      <c r="L10057">
        <v>1</v>
      </c>
      <c r="M10057" t="s">
        <v>18</v>
      </c>
      <c r="N10057" t="s">
        <v>108</v>
      </c>
      <c r="O10057" t="s">
        <v>20</v>
      </c>
    </row>
    <row r="10058" spans="1:15" x14ac:dyDescent="0.2">
      <c r="A10058" s="1" t="s">
        <v>632</v>
      </c>
      <c r="B10058" s="1">
        <v>46052</v>
      </c>
      <c r="C10058" t="s">
        <v>376</v>
      </c>
      <c r="D10058" t="s">
        <v>628</v>
      </c>
      <c r="F10058" t="s">
        <v>106</v>
      </c>
      <c r="G10058" t="s">
        <v>174</v>
      </c>
      <c r="H10058">
        <v>-56.78</v>
      </c>
      <c r="I10058">
        <v>0</v>
      </c>
      <c r="J10058">
        <v>-56.78</v>
      </c>
      <c r="K10058" s="2">
        <v>9462829</v>
      </c>
      <c r="L10058">
        <v>1</v>
      </c>
      <c r="M10058" t="s">
        <v>18</v>
      </c>
      <c r="N10058" t="s">
        <v>108</v>
      </c>
      <c r="O10058" t="s">
        <v>20</v>
      </c>
    </row>
    <row r="10059" spans="1:15" x14ac:dyDescent="0.2">
      <c r="A10059" s="1" t="s">
        <v>632</v>
      </c>
      <c r="B10059" s="1">
        <v>46052</v>
      </c>
      <c r="C10059" t="s">
        <v>152</v>
      </c>
      <c r="D10059" t="s">
        <v>345</v>
      </c>
      <c r="F10059" t="s">
        <v>106</v>
      </c>
      <c r="G10059" t="s">
        <v>174</v>
      </c>
      <c r="H10059">
        <v>-41.48</v>
      </c>
      <c r="I10059">
        <v>0</v>
      </c>
      <c r="J10059">
        <v>-41.48</v>
      </c>
      <c r="K10059" s="2">
        <v>5185376</v>
      </c>
      <c r="L10059">
        <v>1</v>
      </c>
      <c r="M10059" t="s">
        <v>18</v>
      </c>
      <c r="N10059" t="s">
        <v>108</v>
      </c>
      <c r="O10059" t="s">
        <v>20</v>
      </c>
    </row>
    <row r="10060" spans="1:15" x14ac:dyDescent="0.2">
      <c r="A10060" s="1" t="s">
        <v>632</v>
      </c>
      <c r="B10060" s="1">
        <v>46052</v>
      </c>
      <c r="C10060" t="s">
        <v>536</v>
      </c>
      <c r="D10060" t="s">
        <v>629</v>
      </c>
      <c r="F10060" t="s">
        <v>106</v>
      </c>
      <c r="G10060" t="s">
        <v>174</v>
      </c>
      <c r="H10060">
        <v>-38.86</v>
      </c>
      <c r="I10060">
        <v>0</v>
      </c>
      <c r="J10060">
        <v>-38.86</v>
      </c>
      <c r="K10060" s="2">
        <v>58413960</v>
      </c>
      <c r="L10060">
        <v>1</v>
      </c>
      <c r="M10060" t="s">
        <v>18</v>
      </c>
      <c r="N10060" t="s">
        <v>108</v>
      </c>
      <c r="O10060" t="s">
        <v>20</v>
      </c>
    </row>
    <row r="10061" spans="1:15" x14ac:dyDescent="0.2">
      <c r="A10061" s="1" t="s">
        <v>632</v>
      </c>
      <c r="B10061" s="1">
        <v>46052</v>
      </c>
      <c r="C10061" t="s">
        <v>541</v>
      </c>
      <c r="D10061" t="s">
        <v>624</v>
      </c>
      <c r="F10061" t="s">
        <v>106</v>
      </c>
      <c r="G10061" t="s">
        <v>174</v>
      </c>
      <c r="H10061">
        <v>-128.55000000000001</v>
      </c>
      <c r="I10061">
        <v>0</v>
      </c>
      <c r="J10061">
        <v>-128.55000000000001</v>
      </c>
      <c r="K10061" s="2">
        <v>16836828</v>
      </c>
      <c r="L10061">
        <v>1</v>
      </c>
      <c r="M10061" t="s">
        <v>18</v>
      </c>
      <c r="N10061" t="s">
        <v>108</v>
      </c>
      <c r="O10061" t="s">
        <v>20</v>
      </c>
    </row>
    <row r="10062" spans="1:15" x14ac:dyDescent="0.2">
      <c r="A10062" s="1" t="s">
        <v>632</v>
      </c>
      <c r="B10062" s="1">
        <v>46052</v>
      </c>
      <c r="C10062" t="s">
        <v>526</v>
      </c>
      <c r="D10062" t="s">
        <v>631</v>
      </c>
      <c r="F10062" t="s">
        <v>106</v>
      </c>
      <c r="G10062" t="s">
        <v>174</v>
      </c>
      <c r="H10062">
        <v>-112</v>
      </c>
      <c r="I10062">
        <v>0</v>
      </c>
      <c r="J10062">
        <v>-112</v>
      </c>
      <c r="K10062" s="2">
        <v>1129100000</v>
      </c>
      <c r="L10062">
        <v>1</v>
      </c>
      <c r="M10062" t="s">
        <v>18</v>
      </c>
      <c r="N10062" t="s">
        <v>108</v>
      </c>
      <c r="O10062" t="s">
        <v>20</v>
      </c>
    </row>
    <row r="10063" spans="1:15" x14ac:dyDescent="0.2">
      <c r="A10063" s="1" t="s">
        <v>632</v>
      </c>
      <c r="B10063" s="1">
        <v>46052</v>
      </c>
      <c r="C10063" t="s">
        <v>75</v>
      </c>
      <c r="D10063" t="s">
        <v>176</v>
      </c>
      <c r="F10063" t="s">
        <v>106</v>
      </c>
      <c r="G10063" t="s">
        <v>174</v>
      </c>
      <c r="H10063">
        <v>-171.73</v>
      </c>
      <c r="I10063">
        <v>0</v>
      </c>
      <c r="J10063">
        <v>-171.73</v>
      </c>
      <c r="K10063" s="2">
        <v>2812000</v>
      </c>
      <c r="L10063">
        <v>1</v>
      </c>
      <c r="M10063" t="s">
        <v>18</v>
      </c>
      <c r="N10063" t="s">
        <v>108</v>
      </c>
      <c r="O10063" t="s">
        <v>20</v>
      </c>
    </row>
    <row r="10064" spans="1:15" x14ac:dyDescent="0.2">
      <c r="A10064" s="1" t="s">
        <v>632</v>
      </c>
      <c r="B10064" s="1">
        <v>46052</v>
      </c>
      <c r="C10064" t="s">
        <v>414</v>
      </c>
      <c r="D10064" t="s">
        <v>630</v>
      </c>
      <c r="F10064" t="s">
        <v>106</v>
      </c>
      <c r="G10064" t="s">
        <v>174</v>
      </c>
      <c r="H10064">
        <v>-210.79</v>
      </c>
      <c r="I10064">
        <v>0</v>
      </c>
      <c r="J10064">
        <v>-210.79</v>
      </c>
      <c r="K10064" s="2">
        <v>526220</v>
      </c>
      <c r="L10064">
        <v>1</v>
      </c>
      <c r="M10064" t="s">
        <v>18</v>
      </c>
      <c r="N10064" t="s">
        <v>108</v>
      </c>
      <c r="O10064" t="s">
        <v>20</v>
      </c>
    </row>
    <row r="10065" spans="1:15" x14ac:dyDescent="0.2">
      <c r="A10065" s="1" t="s">
        <v>632</v>
      </c>
      <c r="B10065" s="1">
        <v>46052</v>
      </c>
      <c r="C10065" t="s">
        <v>414</v>
      </c>
      <c r="D10065" t="s">
        <v>630</v>
      </c>
      <c r="F10065" t="s">
        <v>106</v>
      </c>
      <c r="G10065" t="s">
        <v>174</v>
      </c>
      <c r="H10065">
        <v>-267.18</v>
      </c>
      <c r="I10065">
        <v>0</v>
      </c>
      <c r="J10065">
        <v>-267.18</v>
      </c>
      <c r="K10065" s="2">
        <v>190051</v>
      </c>
      <c r="L10065">
        <v>1</v>
      </c>
      <c r="M10065" t="s">
        <v>18</v>
      </c>
      <c r="N10065" t="s">
        <v>108</v>
      </c>
      <c r="O10065" t="s">
        <v>20</v>
      </c>
    </row>
    <row r="10066" spans="1:15" x14ac:dyDescent="0.2">
      <c r="A10066" s="1" t="s">
        <v>632</v>
      </c>
      <c r="B10066" s="1">
        <v>46052</v>
      </c>
      <c r="C10066" t="s">
        <v>152</v>
      </c>
      <c r="D10066" t="s">
        <v>345</v>
      </c>
      <c r="F10066" t="s">
        <v>106</v>
      </c>
      <c r="G10066" t="s">
        <v>174</v>
      </c>
      <c r="H10066" s="2">
        <v>-2728.3</v>
      </c>
      <c r="I10066">
        <v>0</v>
      </c>
      <c r="J10066" s="2">
        <v>-2728.3</v>
      </c>
      <c r="K10066" s="2">
        <v>647744</v>
      </c>
      <c r="L10066">
        <v>1</v>
      </c>
      <c r="M10066" t="s">
        <v>18</v>
      </c>
      <c r="N10066" t="s">
        <v>108</v>
      </c>
      <c r="O10066" t="s">
        <v>20</v>
      </c>
    </row>
    <row r="10067" spans="1:15" x14ac:dyDescent="0.2">
      <c r="A10067" s="1" t="s">
        <v>632</v>
      </c>
      <c r="B10067" s="1">
        <v>46052</v>
      </c>
      <c r="C10067" t="s">
        <v>75</v>
      </c>
      <c r="D10067" t="s">
        <v>114</v>
      </c>
      <c r="F10067" t="s">
        <v>106</v>
      </c>
      <c r="G10067" t="s">
        <v>107</v>
      </c>
      <c r="H10067" s="2">
        <v>-162452.82999999999</v>
      </c>
      <c r="I10067">
        <v>-0.03</v>
      </c>
      <c r="J10067" s="2">
        <v>-162452.82999999999</v>
      </c>
      <c r="K10067" s="2">
        <v>-25059974</v>
      </c>
      <c r="L10067">
        <v>0.65</v>
      </c>
      <c r="M10067" t="s">
        <v>73</v>
      </c>
      <c r="N10067" t="s">
        <v>108</v>
      </c>
      <c r="O10067" t="s">
        <v>75</v>
      </c>
    </row>
    <row r="10068" spans="1:15" x14ac:dyDescent="0.2">
      <c r="A10068" s="1" t="s">
        <v>632</v>
      </c>
      <c r="B10068" s="1">
        <v>46052</v>
      </c>
      <c r="C10068" t="s">
        <v>526</v>
      </c>
      <c r="D10068" t="s">
        <v>528</v>
      </c>
      <c r="F10068" t="s">
        <v>106</v>
      </c>
      <c r="G10068" t="s">
        <v>107</v>
      </c>
      <c r="H10068" s="2">
        <v>-624250.48</v>
      </c>
      <c r="I10068">
        <v>-0.12</v>
      </c>
      <c r="J10068" s="2">
        <v>-624250.48</v>
      </c>
      <c r="K10068" s="2">
        <v>-10478044272</v>
      </c>
      <c r="L10068">
        <v>0.01</v>
      </c>
      <c r="M10068" t="s">
        <v>524</v>
      </c>
      <c r="N10068" t="s">
        <v>108</v>
      </c>
      <c r="O10068" t="s">
        <v>526</v>
      </c>
    </row>
    <row r="10069" spans="1:15" x14ac:dyDescent="0.2">
      <c r="A10069" s="1" t="s">
        <v>632</v>
      </c>
      <c r="B10069" s="1">
        <v>46052</v>
      </c>
      <c r="C10069" t="s">
        <v>168</v>
      </c>
      <c r="D10069" t="s">
        <v>169</v>
      </c>
      <c r="F10069" t="s">
        <v>106</v>
      </c>
      <c r="G10069" t="s">
        <v>107</v>
      </c>
      <c r="H10069" s="2">
        <v>-670511.11</v>
      </c>
      <c r="I10069">
        <v>-0.12</v>
      </c>
      <c r="J10069" s="2">
        <v>-670511.11</v>
      </c>
      <c r="K10069" s="2">
        <v>-4660924</v>
      </c>
      <c r="L10069">
        <v>14.39</v>
      </c>
      <c r="M10069" t="s">
        <v>101</v>
      </c>
      <c r="N10069" t="s">
        <v>108</v>
      </c>
      <c r="O10069" t="s">
        <v>168</v>
      </c>
    </row>
    <row r="10070" spans="1:15" x14ac:dyDescent="0.2">
      <c r="A10070" s="1" t="s">
        <v>632</v>
      </c>
      <c r="B10070" s="1">
        <v>46052</v>
      </c>
      <c r="C10070" t="s">
        <v>103</v>
      </c>
      <c r="D10070" t="s">
        <v>127</v>
      </c>
      <c r="F10070" t="s">
        <v>106</v>
      </c>
      <c r="G10070" t="s">
        <v>107</v>
      </c>
      <c r="H10070" s="2">
        <v>-891351.96</v>
      </c>
      <c r="I10070">
        <v>-0.17</v>
      </c>
      <c r="J10070" s="2">
        <v>-891351.96</v>
      </c>
      <c r="K10070" s="2">
        <v>-6961191</v>
      </c>
      <c r="L10070">
        <v>12.8</v>
      </c>
      <c r="M10070" t="s">
        <v>128</v>
      </c>
      <c r="N10070" t="s">
        <v>108</v>
      </c>
      <c r="O10070" t="s">
        <v>103</v>
      </c>
    </row>
    <row r="10071" spans="1:15" x14ac:dyDescent="0.2">
      <c r="A10071" s="1" t="s">
        <v>632</v>
      </c>
      <c r="B10071" s="1">
        <v>46052</v>
      </c>
      <c r="C10071" t="s">
        <v>414</v>
      </c>
      <c r="D10071" t="s">
        <v>499</v>
      </c>
      <c r="F10071" t="s">
        <v>106</v>
      </c>
      <c r="G10071" t="s">
        <v>107</v>
      </c>
      <c r="H10071" s="2">
        <v>-1340441.1000000001</v>
      </c>
      <c r="I10071">
        <v>-0.25</v>
      </c>
      <c r="J10071" s="2">
        <v>-1340441.1000000001</v>
      </c>
      <c r="K10071" s="2">
        <v>-4740269</v>
      </c>
      <c r="L10071">
        <v>28.28</v>
      </c>
      <c r="M10071" t="s">
        <v>412</v>
      </c>
      <c r="N10071" t="s">
        <v>108</v>
      </c>
      <c r="O10071" t="s">
        <v>414</v>
      </c>
    </row>
    <row r="10072" spans="1:15" x14ac:dyDescent="0.2">
      <c r="A10072" s="1" t="s">
        <v>632</v>
      </c>
      <c r="B10072" s="1">
        <v>46052</v>
      </c>
      <c r="C10072" t="s">
        <v>536</v>
      </c>
      <c r="D10072" t="s">
        <v>580</v>
      </c>
      <c r="F10072" t="s">
        <v>106</v>
      </c>
      <c r="G10072" t="s">
        <v>107</v>
      </c>
      <c r="H10072" s="2">
        <v>-3155431.03</v>
      </c>
      <c r="I10072">
        <v>-0.59</v>
      </c>
      <c r="J10072" s="2">
        <v>-3155431.03</v>
      </c>
      <c r="K10072" s="2">
        <v>-54737262</v>
      </c>
      <c r="L10072">
        <v>5.76</v>
      </c>
      <c r="M10072" t="s">
        <v>534</v>
      </c>
      <c r="N10072" t="s">
        <v>108</v>
      </c>
      <c r="O10072" t="s">
        <v>536</v>
      </c>
    </row>
    <row r="10073" spans="1:15" x14ac:dyDescent="0.2">
      <c r="A10073" s="1" t="s">
        <v>632</v>
      </c>
      <c r="B10073" s="1">
        <v>46052</v>
      </c>
      <c r="C10073" t="s">
        <v>376</v>
      </c>
      <c r="D10073" t="s">
        <v>495</v>
      </c>
      <c r="F10073" t="s">
        <v>106</v>
      </c>
      <c r="G10073" t="s">
        <v>107</v>
      </c>
      <c r="H10073" s="2">
        <v>-7178858.7699999996</v>
      </c>
      <c r="I10073">
        <v>-1.33</v>
      </c>
      <c r="J10073" s="2">
        <v>-7178858.7699999996</v>
      </c>
      <c r="K10073" s="2">
        <v>-10247461</v>
      </c>
      <c r="L10073">
        <v>70.05</v>
      </c>
      <c r="M10073" t="s">
        <v>374</v>
      </c>
      <c r="N10073" t="s">
        <v>108</v>
      </c>
      <c r="O10073" t="s">
        <v>376</v>
      </c>
    </row>
    <row r="10074" spans="1:15" x14ac:dyDescent="0.2">
      <c r="A10074" s="1" t="s">
        <v>632</v>
      </c>
      <c r="B10074" s="1">
        <v>46052</v>
      </c>
      <c r="C10074" t="s">
        <v>152</v>
      </c>
      <c r="D10074" t="s">
        <v>153</v>
      </c>
      <c r="F10074" t="s">
        <v>106</v>
      </c>
      <c r="G10074" t="s">
        <v>107</v>
      </c>
      <c r="H10074" s="2">
        <v>-7890407.2999999998</v>
      </c>
      <c r="I10074">
        <v>-1.47</v>
      </c>
      <c r="J10074" s="2">
        <v>-7890407.2999999998</v>
      </c>
      <c r="K10074" s="2">
        <v>-5749978</v>
      </c>
      <c r="L10074">
        <v>137.22999999999999</v>
      </c>
      <c r="M10074" t="s">
        <v>154</v>
      </c>
      <c r="N10074" t="s">
        <v>108</v>
      </c>
      <c r="O10074" t="s">
        <v>152</v>
      </c>
    </row>
    <row r="10075" spans="1:15" x14ac:dyDescent="0.2">
      <c r="A10075" s="1" t="s">
        <v>632</v>
      </c>
      <c r="B10075" s="1">
        <v>46052</v>
      </c>
      <c r="C10075" t="s">
        <v>541</v>
      </c>
      <c r="D10075" t="s">
        <v>550</v>
      </c>
      <c r="F10075" t="s">
        <v>106</v>
      </c>
      <c r="G10075" t="s">
        <v>107</v>
      </c>
      <c r="H10075" s="2">
        <v>-11314279.050000001</v>
      </c>
      <c r="I10075">
        <v>-2.1</v>
      </c>
      <c r="J10075" s="2">
        <v>-11314279.050000001</v>
      </c>
      <c r="K10075" s="2">
        <v>-15321231</v>
      </c>
      <c r="L10075">
        <v>73.849999999999994</v>
      </c>
      <c r="M10075" t="s">
        <v>539</v>
      </c>
      <c r="N10075" t="s">
        <v>108</v>
      </c>
      <c r="O10075" t="s">
        <v>541</v>
      </c>
    </row>
    <row r="10076" spans="1:15" x14ac:dyDescent="0.2">
      <c r="A10076" s="1" t="s">
        <v>505</v>
      </c>
      <c r="B10076" s="1">
        <v>46055</v>
      </c>
      <c r="C10076">
        <v>5930</v>
      </c>
      <c r="D10076" t="s">
        <v>50</v>
      </c>
      <c r="F10076" t="s">
        <v>16</v>
      </c>
      <c r="G10076" t="s">
        <v>17</v>
      </c>
      <c r="H10076" s="2">
        <v>8134726.4900000002</v>
      </c>
      <c r="I10076">
        <v>11.43</v>
      </c>
      <c r="J10076" s="2">
        <v>8134726.4900000002</v>
      </c>
      <c r="K10076" s="2">
        <v>79200</v>
      </c>
      <c r="L10076">
        <v>102.71</v>
      </c>
      <c r="M10076" t="s">
        <v>51</v>
      </c>
      <c r="N10076" t="s">
        <v>52</v>
      </c>
      <c r="O10076" t="s">
        <v>53</v>
      </c>
    </row>
    <row r="10077" spans="1:15" x14ac:dyDescent="0.2">
      <c r="A10077" s="1" t="s">
        <v>505</v>
      </c>
      <c r="B10077" s="1">
        <v>46055</v>
      </c>
      <c r="C10077" t="s">
        <v>27</v>
      </c>
      <c r="D10077" t="s">
        <v>28</v>
      </c>
      <c r="F10077" t="s">
        <v>16</v>
      </c>
      <c r="G10077" t="s">
        <v>17</v>
      </c>
      <c r="H10077" s="2">
        <v>7773758.8200000003</v>
      </c>
      <c r="I10077">
        <v>10.92</v>
      </c>
      <c r="J10077" s="2">
        <v>7773758.8200000003</v>
      </c>
      <c r="K10077" s="2">
        <v>31566</v>
      </c>
      <c r="L10077">
        <v>246.27</v>
      </c>
      <c r="M10077" t="s">
        <v>18</v>
      </c>
      <c r="N10077" t="s">
        <v>19</v>
      </c>
      <c r="O10077" t="s">
        <v>20</v>
      </c>
    </row>
    <row r="10078" spans="1:15" x14ac:dyDescent="0.2">
      <c r="A10078" s="1" t="s">
        <v>505</v>
      </c>
      <c r="B10078" s="1">
        <v>46055</v>
      </c>
      <c r="C10078" t="s">
        <v>54</v>
      </c>
      <c r="D10078" t="s">
        <v>55</v>
      </c>
      <c r="F10078" t="s">
        <v>16</v>
      </c>
      <c r="G10078" t="s">
        <v>17</v>
      </c>
      <c r="H10078" s="2">
        <v>5182841.95</v>
      </c>
      <c r="I10078">
        <v>7.28</v>
      </c>
      <c r="J10078" s="2">
        <v>5182841.95</v>
      </c>
      <c r="K10078" s="2">
        <v>19195</v>
      </c>
      <c r="L10078">
        <v>270.01</v>
      </c>
      <c r="M10078" t="s">
        <v>18</v>
      </c>
      <c r="N10078" t="s">
        <v>19</v>
      </c>
      <c r="O10078" t="s">
        <v>20</v>
      </c>
    </row>
    <row r="10079" spans="1:15" x14ac:dyDescent="0.2">
      <c r="A10079" s="1" t="s">
        <v>505</v>
      </c>
      <c r="B10079" s="1">
        <v>46055</v>
      </c>
      <c r="C10079" t="s">
        <v>25</v>
      </c>
      <c r="D10079" t="s">
        <v>26</v>
      </c>
      <c r="F10079" t="s">
        <v>16</v>
      </c>
      <c r="G10079" t="s">
        <v>17</v>
      </c>
      <c r="H10079" s="2">
        <v>5015739.03</v>
      </c>
      <c r="I10079">
        <v>7.05</v>
      </c>
      <c r="J10079" s="2">
        <v>5015739.03</v>
      </c>
      <c r="K10079" s="2">
        <v>27023</v>
      </c>
      <c r="L10079">
        <v>185.61</v>
      </c>
      <c r="M10079" t="s">
        <v>18</v>
      </c>
      <c r="N10079" t="s">
        <v>19</v>
      </c>
      <c r="O10079" t="s">
        <v>20</v>
      </c>
    </row>
    <row r="10080" spans="1:15" x14ac:dyDescent="0.2">
      <c r="A10080" s="1" t="s">
        <v>505</v>
      </c>
      <c r="B10080" s="1">
        <v>46055</v>
      </c>
      <c r="C10080" t="s">
        <v>366</v>
      </c>
      <c r="D10080" t="s">
        <v>367</v>
      </c>
      <c r="F10080" t="s">
        <v>69</v>
      </c>
      <c r="G10080" t="s">
        <v>17</v>
      </c>
      <c r="H10080" s="2">
        <v>4127786.4</v>
      </c>
      <c r="I10080">
        <v>5.8</v>
      </c>
      <c r="J10080" s="2">
        <v>4127786.4</v>
      </c>
      <c r="K10080" s="2">
        <v>20274</v>
      </c>
      <c r="L10080">
        <v>203.6</v>
      </c>
      <c r="M10080" t="s">
        <v>18</v>
      </c>
      <c r="N10080" t="s">
        <v>19</v>
      </c>
      <c r="O10080" t="s">
        <v>20</v>
      </c>
    </row>
    <row r="10081" spans="1:15" x14ac:dyDescent="0.2">
      <c r="A10081" s="1" t="s">
        <v>505</v>
      </c>
      <c r="B10081" s="1">
        <v>46055</v>
      </c>
      <c r="C10081" t="s">
        <v>371</v>
      </c>
      <c r="D10081" t="s">
        <v>372</v>
      </c>
      <c r="F10081" t="s">
        <v>69</v>
      </c>
      <c r="G10081" t="s">
        <v>17</v>
      </c>
      <c r="H10081" s="2">
        <v>2921237.7</v>
      </c>
      <c r="I10081">
        <v>4.1100000000000003</v>
      </c>
      <c r="J10081" s="2">
        <v>2921237.7</v>
      </c>
      <c r="K10081" s="2">
        <v>13170</v>
      </c>
      <c r="L10081">
        <v>221.81</v>
      </c>
      <c r="M10081" t="s">
        <v>18</v>
      </c>
      <c r="N10081" t="s">
        <v>19</v>
      </c>
      <c r="O10081" t="s">
        <v>20</v>
      </c>
    </row>
    <row r="10082" spans="1:15" x14ac:dyDescent="0.2">
      <c r="A10082" s="1" t="s">
        <v>505</v>
      </c>
      <c r="B10082" s="1">
        <v>46055</v>
      </c>
      <c r="C10082" t="s">
        <v>359</v>
      </c>
      <c r="D10082" t="s">
        <v>360</v>
      </c>
      <c r="F10082" t="s">
        <v>69</v>
      </c>
      <c r="G10082" t="s">
        <v>17</v>
      </c>
      <c r="H10082" s="2">
        <v>2674803.2000000002</v>
      </c>
      <c r="I10082">
        <v>3.76</v>
      </c>
      <c r="J10082" s="2">
        <v>2674803.2000000002</v>
      </c>
      <c r="K10082" s="2">
        <v>32320</v>
      </c>
      <c r="L10082">
        <v>82.76</v>
      </c>
      <c r="M10082" t="s">
        <v>18</v>
      </c>
      <c r="N10082" t="s">
        <v>19</v>
      </c>
      <c r="O10082" t="s">
        <v>20</v>
      </c>
    </row>
    <row r="10083" spans="1:15" x14ac:dyDescent="0.2">
      <c r="A10083" s="1" t="s">
        <v>505</v>
      </c>
      <c r="B10083" s="1">
        <v>46055</v>
      </c>
      <c r="C10083">
        <v>1810</v>
      </c>
      <c r="D10083" t="s">
        <v>358</v>
      </c>
      <c r="F10083" t="s">
        <v>16</v>
      </c>
      <c r="G10083" t="s">
        <v>17</v>
      </c>
      <c r="H10083" s="2">
        <v>2564331.11</v>
      </c>
      <c r="I10083">
        <v>3.6</v>
      </c>
      <c r="J10083" s="2">
        <v>2564331.11</v>
      </c>
      <c r="K10083" s="2">
        <v>571200</v>
      </c>
      <c r="L10083">
        <v>4.49</v>
      </c>
      <c r="M10083" t="s">
        <v>101</v>
      </c>
      <c r="N10083" t="s">
        <v>102</v>
      </c>
      <c r="O10083" t="s">
        <v>103</v>
      </c>
    </row>
    <row r="10084" spans="1:15" x14ac:dyDescent="0.2">
      <c r="A10084" s="1" t="s">
        <v>505</v>
      </c>
      <c r="B10084" s="1">
        <v>46055</v>
      </c>
      <c r="C10084">
        <v>7974</v>
      </c>
      <c r="D10084" t="s">
        <v>368</v>
      </c>
      <c r="F10084" t="s">
        <v>69</v>
      </c>
      <c r="G10084" t="s">
        <v>17</v>
      </c>
      <c r="H10084" s="2">
        <v>2352741.29</v>
      </c>
      <c r="I10084">
        <v>3.31</v>
      </c>
      <c r="J10084" s="2">
        <v>2352741.29</v>
      </c>
      <c r="K10084" s="2">
        <v>37000</v>
      </c>
      <c r="L10084">
        <v>63.59</v>
      </c>
      <c r="M10084" t="s">
        <v>73</v>
      </c>
      <c r="N10084" t="s">
        <v>74</v>
      </c>
      <c r="O10084" t="s">
        <v>75</v>
      </c>
    </row>
    <row r="10085" spans="1:15" x14ac:dyDescent="0.2">
      <c r="A10085" s="1" t="s">
        <v>505</v>
      </c>
      <c r="B10085" s="1">
        <v>46055</v>
      </c>
      <c r="C10085" t="s">
        <v>361</v>
      </c>
      <c r="D10085" t="s">
        <v>362</v>
      </c>
      <c r="F10085" t="s">
        <v>69</v>
      </c>
      <c r="G10085" t="s">
        <v>17</v>
      </c>
      <c r="H10085" s="2">
        <v>2269283.96</v>
      </c>
      <c r="I10085">
        <v>3.19</v>
      </c>
      <c r="J10085" s="2">
        <v>2269283.96</v>
      </c>
      <c r="K10085" s="2">
        <v>4462</v>
      </c>
      <c r="L10085">
        <v>508.58</v>
      </c>
      <c r="M10085" t="s">
        <v>363</v>
      </c>
      <c r="N10085" t="s">
        <v>31</v>
      </c>
      <c r="O10085" t="s">
        <v>20</v>
      </c>
    </row>
    <row r="10086" spans="1:15" x14ac:dyDescent="0.2">
      <c r="A10086" s="1" t="s">
        <v>505</v>
      </c>
      <c r="B10086" s="1">
        <v>46055</v>
      </c>
      <c r="C10086" t="s">
        <v>369</v>
      </c>
      <c r="D10086" t="s">
        <v>370</v>
      </c>
      <c r="F10086" t="s">
        <v>69</v>
      </c>
      <c r="G10086" t="s">
        <v>17</v>
      </c>
      <c r="H10086" s="2">
        <v>2227582.2799999998</v>
      </c>
      <c r="I10086">
        <v>3.13</v>
      </c>
      <c r="J10086" s="2">
        <v>2227582.2799999998</v>
      </c>
      <c r="K10086" s="2">
        <v>33011</v>
      </c>
      <c r="L10086">
        <v>67.48</v>
      </c>
      <c r="M10086" t="s">
        <v>18</v>
      </c>
      <c r="N10086" t="s">
        <v>31</v>
      </c>
      <c r="O10086" t="s">
        <v>20</v>
      </c>
    </row>
    <row r="10087" spans="1:15" x14ac:dyDescent="0.2">
      <c r="A10087" s="1" t="s">
        <v>505</v>
      </c>
      <c r="B10087" s="1">
        <v>46055</v>
      </c>
      <c r="C10087" t="s">
        <v>377</v>
      </c>
      <c r="D10087" t="s">
        <v>378</v>
      </c>
      <c r="F10087" t="s">
        <v>16</v>
      </c>
      <c r="G10087" t="s">
        <v>17</v>
      </c>
      <c r="H10087" s="2">
        <v>2187992.2599999998</v>
      </c>
      <c r="I10087">
        <v>3.07</v>
      </c>
      <c r="J10087" s="2">
        <v>2187992.2599999998</v>
      </c>
      <c r="K10087" s="2">
        <v>23561</v>
      </c>
      <c r="L10087">
        <v>92.86</v>
      </c>
      <c r="M10087" t="s">
        <v>18</v>
      </c>
      <c r="N10087" t="s">
        <v>19</v>
      </c>
      <c r="O10087" t="s">
        <v>20</v>
      </c>
    </row>
    <row r="10088" spans="1:15" x14ac:dyDescent="0.2">
      <c r="A10088" s="1" t="s">
        <v>505</v>
      </c>
      <c r="B10088" s="1">
        <v>46055</v>
      </c>
      <c r="C10088" t="s">
        <v>254</v>
      </c>
      <c r="D10088" t="s">
        <v>373</v>
      </c>
      <c r="F10088" t="s">
        <v>43</v>
      </c>
      <c r="G10088" t="s">
        <v>17</v>
      </c>
      <c r="H10088" s="2">
        <v>2043388.98</v>
      </c>
      <c r="I10088">
        <v>2.87</v>
      </c>
      <c r="J10088" s="2">
        <v>2043388.98</v>
      </c>
      <c r="K10088" s="2">
        <v>56119</v>
      </c>
      <c r="L10088">
        <v>36.409999999999997</v>
      </c>
      <c r="M10088" t="s">
        <v>374</v>
      </c>
      <c r="N10088" t="s">
        <v>375</v>
      </c>
      <c r="O10088" t="s">
        <v>376</v>
      </c>
    </row>
    <row r="10089" spans="1:15" x14ac:dyDescent="0.2">
      <c r="A10089" s="1" t="s">
        <v>505</v>
      </c>
      <c r="B10089" s="1">
        <v>46055</v>
      </c>
      <c r="C10089" t="s">
        <v>506</v>
      </c>
      <c r="D10089" t="s">
        <v>507</v>
      </c>
      <c r="F10089" t="s">
        <v>69</v>
      </c>
      <c r="G10089" t="s">
        <v>17</v>
      </c>
      <c r="H10089" s="2">
        <v>1935895.2</v>
      </c>
      <c r="I10089">
        <v>2.72</v>
      </c>
      <c r="J10089" s="2">
        <v>1935895.2</v>
      </c>
      <c r="K10089" s="2">
        <v>10928</v>
      </c>
      <c r="L10089">
        <v>177.15</v>
      </c>
      <c r="M10089" t="s">
        <v>18</v>
      </c>
      <c r="N10089" t="s">
        <v>31</v>
      </c>
      <c r="O10089" t="s">
        <v>20</v>
      </c>
    </row>
    <row r="10090" spans="1:15" x14ac:dyDescent="0.2">
      <c r="A10090" s="1" t="s">
        <v>505</v>
      </c>
      <c r="B10090" s="1">
        <v>46055</v>
      </c>
      <c r="C10090">
        <v>9766</v>
      </c>
      <c r="D10090" t="s">
        <v>397</v>
      </c>
      <c r="F10090" t="s">
        <v>69</v>
      </c>
      <c r="G10090" t="s">
        <v>17</v>
      </c>
      <c r="H10090" s="2">
        <v>1260549.22</v>
      </c>
      <c r="I10090">
        <v>1.77</v>
      </c>
      <c r="J10090" s="2">
        <v>1260549.22</v>
      </c>
      <c r="K10090" s="2">
        <v>9200</v>
      </c>
      <c r="L10090">
        <v>137.02000000000001</v>
      </c>
      <c r="M10090" t="s">
        <v>73</v>
      </c>
      <c r="N10090" t="s">
        <v>74</v>
      </c>
      <c r="O10090" t="s">
        <v>75</v>
      </c>
    </row>
    <row r="10091" spans="1:15" x14ac:dyDescent="0.2">
      <c r="A10091" s="1" t="s">
        <v>505</v>
      </c>
      <c r="B10091" s="1">
        <v>46055</v>
      </c>
      <c r="C10091" t="s">
        <v>364</v>
      </c>
      <c r="D10091" t="s">
        <v>365</v>
      </c>
      <c r="F10091" t="s">
        <v>69</v>
      </c>
      <c r="G10091" t="s">
        <v>17</v>
      </c>
      <c r="H10091" s="2">
        <v>1196158.25</v>
      </c>
      <c r="I10091">
        <v>1.68</v>
      </c>
      <c r="J10091" s="2">
        <v>1196158.25</v>
      </c>
      <c r="K10091" s="2">
        <v>40207</v>
      </c>
      <c r="L10091">
        <v>29.75</v>
      </c>
      <c r="M10091" t="s">
        <v>18</v>
      </c>
      <c r="N10091" t="s">
        <v>19</v>
      </c>
      <c r="O10091" t="s">
        <v>20</v>
      </c>
    </row>
    <row r="10092" spans="1:15" x14ac:dyDescent="0.2">
      <c r="A10092" s="1" t="s">
        <v>505</v>
      </c>
      <c r="B10092" s="1">
        <v>46055</v>
      </c>
      <c r="C10092" t="s">
        <v>379</v>
      </c>
      <c r="D10092" t="s">
        <v>380</v>
      </c>
      <c r="F10092" t="s">
        <v>69</v>
      </c>
      <c r="G10092" t="s">
        <v>17</v>
      </c>
      <c r="H10092" s="2">
        <v>1172930</v>
      </c>
      <c r="I10092">
        <v>1.65</v>
      </c>
      <c r="J10092" s="2">
        <v>1172930</v>
      </c>
      <c r="K10092" s="2">
        <v>53315</v>
      </c>
      <c r="L10092">
        <v>22</v>
      </c>
      <c r="M10092" t="s">
        <v>18</v>
      </c>
      <c r="N10092" t="s">
        <v>31</v>
      </c>
      <c r="O10092" t="s">
        <v>20</v>
      </c>
    </row>
    <row r="10093" spans="1:15" x14ac:dyDescent="0.2">
      <c r="A10093" s="1" t="s">
        <v>505</v>
      </c>
      <c r="B10093" s="1">
        <v>46055</v>
      </c>
      <c r="C10093" t="s">
        <v>385</v>
      </c>
      <c r="D10093" t="s">
        <v>386</v>
      </c>
      <c r="F10093" t="s">
        <v>16</v>
      </c>
      <c r="G10093" t="s">
        <v>17</v>
      </c>
      <c r="H10093" s="2">
        <v>1154062.6399999999</v>
      </c>
      <c r="I10093">
        <v>1.62</v>
      </c>
      <c r="J10093" s="2">
        <v>1154062.6399999999</v>
      </c>
      <c r="K10093" s="2">
        <v>13223</v>
      </c>
      <c r="L10093">
        <v>87.28</v>
      </c>
      <c r="M10093" t="s">
        <v>387</v>
      </c>
      <c r="N10093" t="s">
        <v>388</v>
      </c>
      <c r="O10093" t="s">
        <v>389</v>
      </c>
    </row>
    <row r="10094" spans="1:15" x14ac:dyDescent="0.2">
      <c r="A10094" s="1" t="s">
        <v>505</v>
      </c>
      <c r="B10094" s="1">
        <v>46055</v>
      </c>
      <c r="C10094" t="s">
        <v>398</v>
      </c>
      <c r="D10094" t="s">
        <v>399</v>
      </c>
      <c r="F10094" t="s">
        <v>69</v>
      </c>
      <c r="G10094" t="s">
        <v>17</v>
      </c>
      <c r="H10094" s="2">
        <v>1117803.96</v>
      </c>
      <c r="I10094">
        <v>1.57</v>
      </c>
      <c r="J10094" s="2">
        <v>1117803.96</v>
      </c>
      <c r="K10094" s="2">
        <v>11622</v>
      </c>
      <c r="L10094">
        <v>96.18</v>
      </c>
      <c r="M10094" t="s">
        <v>18</v>
      </c>
      <c r="N10094" t="s">
        <v>19</v>
      </c>
      <c r="O10094" t="s">
        <v>20</v>
      </c>
    </row>
    <row r="10095" spans="1:15" x14ac:dyDescent="0.2">
      <c r="A10095" s="1" t="s">
        <v>505</v>
      </c>
      <c r="B10095" s="1">
        <v>46055</v>
      </c>
      <c r="C10095">
        <v>5935</v>
      </c>
      <c r="D10095" t="s">
        <v>91</v>
      </c>
      <c r="F10095" t="s">
        <v>16</v>
      </c>
      <c r="G10095" t="s">
        <v>17</v>
      </c>
      <c r="H10095" s="2">
        <v>950696.17</v>
      </c>
      <c r="I10095">
        <v>1.34</v>
      </c>
      <c r="J10095" s="2">
        <v>950696.17</v>
      </c>
      <c r="K10095" s="2">
        <v>12644</v>
      </c>
      <c r="L10095">
        <v>75.19</v>
      </c>
      <c r="M10095" t="s">
        <v>51</v>
      </c>
      <c r="N10095" t="s">
        <v>52</v>
      </c>
      <c r="O10095" t="s">
        <v>53</v>
      </c>
    </row>
    <row r="10096" spans="1:15" x14ac:dyDescent="0.2">
      <c r="A10096" s="1" t="s">
        <v>505</v>
      </c>
      <c r="B10096" s="1">
        <v>46055</v>
      </c>
      <c r="C10096">
        <v>992</v>
      </c>
      <c r="D10096" t="s">
        <v>100</v>
      </c>
      <c r="F10096" t="s">
        <v>16</v>
      </c>
      <c r="G10096" t="s">
        <v>17</v>
      </c>
      <c r="H10096" s="2">
        <v>886688.73</v>
      </c>
      <c r="I10096">
        <v>1.25</v>
      </c>
      <c r="J10096" s="2">
        <v>886688.73</v>
      </c>
      <c r="K10096" s="2">
        <v>766000</v>
      </c>
      <c r="L10096">
        <v>1.1599999999999999</v>
      </c>
      <c r="M10096" t="s">
        <v>101</v>
      </c>
      <c r="N10096" t="s">
        <v>102</v>
      </c>
      <c r="O10096" t="s">
        <v>103</v>
      </c>
    </row>
    <row r="10097" spans="1:15" x14ac:dyDescent="0.2">
      <c r="A10097" s="1" t="s">
        <v>505</v>
      </c>
      <c r="B10097" s="1">
        <v>46055</v>
      </c>
      <c r="C10097">
        <v>3659</v>
      </c>
      <c r="D10097" t="s">
        <v>404</v>
      </c>
      <c r="F10097" t="s">
        <v>69</v>
      </c>
      <c r="G10097" t="s">
        <v>17</v>
      </c>
      <c r="H10097" s="2">
        <v>858480.81</v>
      </c>
      <c r="I10097">
        <v>1.21</v>
      </c>
      <c r="J10097" s="2">
        <v>858480.81</v>
      </c>
      <c r="K10097" s="2">
        <v>37000</v>
      </c>
      <c r="L10097">
        <v>23.2</v>
      </c>
      <c r="M10097" t="s">
        <v>73</v>
      </c>
      <c r="N10097" t="s">
        <v>74</v>
      </c>
      <c r="O10097" t="s">
        <v>75</v>
      </c>
    </row>
    <row r="10098" spans="1:15" x14ac:dyDescent="0.2">
      <c r="A10098" s="1" t="s">
        <v>505</v>
      </c>
      <c r="B10098" s="1">
        <v>46055</v>
      </c>
      <c r="C10098" t="s">
        <v>381</v>
      </c>
      <c r="D10098" t="s">
        <v>382</v>
      </c>
      <c r="F10098" t="s">
        <v>43</v>
      </c>
      <c r="G10098" t="s">
        <v>17</v>
      </c>
      <c r="H10098" s="2">
        <v>848394.66</v>
      </c>
      <c r="I10098">
        <v>1.19</v>
      </c>
      <c r="J10098" s="2">
        <v>848394.66</v>
      </c>
      <c r="K10098" s="2">
        <v>13369</v>
      </c>
      <c r="L10098">
        <v>63.46</v>
      </c>
      <c r="M10098" t="s">
        <v>363</v>
      </c>
      <c r="N10098" t="s">
        <v>383</v>
      </c>
      <c r="O10098" t="s">
        <v>384</v>
      </c>
    </row>
    <row r="10099" spans="1:15" x14ac:dyDescent="0.2">
      <c r="A10099" s="1" t="s">
        <v>505</v>
      </c>
      <c r="B10099" s="1">
        <v>46055</v>
      </c>
      <c r="C10099">
        <v>9697</v>
      </c>
      <c r="D10099" t="s">
        <v>400</v>
      </c>
      <c r="F10099" t="s">
        <v>69</v>
      </c>
      <c r="G10099" t="s">
        <v>17</v>
      </c>
      <c r="H10099" s="2">
        <v>786715.91</v>
      </c>
      <c r="I10099">
        <v>1.1100000000000001</v>
      </c>
      <c r="J10099" s="2">
        <v>786715.91</v>
      </c>
      <c r="K10099" s="2">
        <v>33600</v>
      </c>
      <c r="L10099">
        <v>23.41</v>
      </c>
      <c r="M10099" t="s">
        <v>73</v>
      </c>
      <c r="N10099" t="s">
        <v>74</v>
      </c>
      <c r="O10099" t="s">
        <v>75</v>
      </c>
    </row>
    <row r="10100" spans="1:15" x14ac:dyDescent="0.2">
      <c r="A10100" s="1" t="s">
        <v>505</v>
      </c>
      <c r="B10100" s="1">
        <v>46055</v>
      </c>
      <c r="C10100" t="s">
        <v>394</v>
      </c>
      <c r="D10100" t="s">
        <v>395</v>
      </c>
      <c r="F10100" t="s">
        <v>43</v>
      </c>
      <c r="G10100" t="s">
        <v>17</v>
      </c>
      <c r="H10100" s="2">
        <v>782328.57</v>
      </c>
      <c r="I10100">
        <v>1.1000000000000001</v>
      </c>
      <c r="J10100" s="2">
        <v>782328.57</v>
      </c>
      <c r="K10100" s="2">
        <v>59208</v>
      </c>
      <c r="L10100">
        <v>13.21</v>
      </c>
      <c r="M10100" t="s">
        <v>154</v>
      </c>
      <c r="N10100" t="s">
        <v>396</v>
      </c>
      <c r="O10100" t="s">
        <v>152</v>
      </c>
    </row>
    <row r="10101" spans="1:15" x14ac:dyDescent="0.2">
      <c r="A10101" s="1" t="s">
        <v>505</v>
      </c>
      <c r="B10101" s="1">
        <v>46055</v>
      </c>
      <c r="C10101" t="s">
        <v>390</v>
      </c>
      <c r="D10101" t="s">
        <v>391</v>
      </c>
      <c r="F10101" t="s">
        <v>69</v>
      </c>
      <c r="G10101" t="s">
        <v>17</v>
      </c>
      <c r="H10101" s="2">
        <v>707698.26</v>
      </c>
      <c r="I10101">
        <v>0.99</v>
      </c>
      <c r="J10101" s="2">
        <v>707698.26</v>
      </c>
      <c r="K10101" s="2">
        <v>106261</v>
      </c>
      <c r="L10101">
        <v>6.66</v>
      </c>
      <c r="M10101" t="s">
        <v>18</v>
      </c>
      <c r="N10101" t="s">
        <v>31</v>
      </c>
      <c r="O10101" t="s">
        <v>20</v>
      </c>
    </row>
    <row r="10102" spans="1:15" x14ac:dyDescent="0.2">
      <c r="A10102" s="1" t="s">
        <v>505</v>
      </c>
      <c r="B10102" s="1">
        <v>46055</v>
      </c>
      <c r="C10102">
        <v>259960</v>
      </c>
      <c r="D10102" t="s">
        <v>401</v>
      </c>
      <c r="F10102" t="s">
        <v>69</v>
      </c>
      <c r="G10102" t="s">
        <v>17</v>
      </c>
      <c r="H10102" s="2">
        <v>478512.6</v>
      </c>
      <c r="I10102">
        <v>0.67</v>
      </c>
      <c r="J10102" s="2">
        <v>478512.6</v>
      </c>
      <c r="K10102" s="2">
        <v>2814</v>
      </c>
      <c r="L10102">
        <v>170.05</v>
      </c>
      <c r="M10102" t="s">
        <v>51</v>
      </c>
      <c r="N10102" t="s">
        <v>52</v>
      </c>
      <c r="O10102" t="s">
        <v>53</v>
      </c>
    </row>
    <row r="10103" spans="1:15" x14ac:dyDescent="0.2">
      <c r="A10103" s="1" t="s">
        <v>505</v>
      </c>
      <c r="B10103" s="1">
        <v>46055</v>
      </c>
      <c r="C10103" t="s">
        <v>392</v>
      </c>
      <c r="D10103" t="s">
        <v>393</v>
      </c>
      <c r="F10103" t="s">
        <v>43</v>
      </c>
      <c r="G10103" t="s">
        <v>17</v>
      </c>
      <c r="H10103" s="2">
        <v>464657.46</v>
      </c>
      <c r="I10103">
        <v>0.65</v>
      </c>
      <c r="J10103" s="2">
        <v>464657.46</v>
      </c>
      <c r="K10103" s="2">
        <v>3522</v>
      </c>
      <c r="L10103">
        <v>131.93</v>
      </c>
      <c r="M10103" t="s">
        <v>18</v>
      </c>
      <c r="N10103" t="s">
        <v>19</v>
      </c>
      <c r="O10103" t="s">
        <v>20</v>
      </c>
    </row>
    <row r="10104" spans="1:15" x14ac:dyDescent="0.2">
      <c r="A10104" s="1" t="s">
        <v>505</v>
      </c>
      <c r="B10104" s="1">
        <v>46055</v>
      </c>
      <c r="C10104" t="s">
        <v>410</v>
      </c>
      <c r="D10104" t="s">
        <v>411</v>
      </c>
      <c r="F10104" t="s">
        <v>69</v>
      </c>
      <c r="G10104" t="s">
        <v>17</v>
      </c>
      <c r="H10104" s="2">
        <v>451995.84</v>
      </c>
      <c r="I10104">
        <v>0.64</v>
      </c>
      <c r="J10104" s="2">
        <v>451995.84</v>
      </c>
      <c r="K10104" s="2">
        <v>6233</v>
      </c>
      <c r="L10104">
        <v>72.52</v>
      </c>
      <c r="M10104" t="s">
        <v>412</v>
      </c>
      <c r="N10104" t="s">
        <v>413</v>
      </c>
      <c r="O10104" t="s">
        <v>414</v>
      </c>
    </row>
    <row r="10105" spans="1:15" x14ac:dyDescent="0.2">
      <c r="A10105" s="1" t="s">
        <v>505</v>
      </c>
      <c r="B10105" s="1">
        <v>46055</v>
      </c>
      <c r="C10105" t="s">
        <v>405</v>
      </c>
      <c r="D10105" t="s">
        <v>406</v>
      </c>
      <c r="F10105" t="s">
        <v>43</v>
      </c>
      <c r="G10105" t="s">
        <v>17</v>
      </c>
      <c r="H10105" s="2">
        <v>441553.15</v>
      </c>
      <c r="I10105">
        <v>0.62</v>
      </c>
      <c r="J10105" s="2">
        <v>441553.15</v>
      </c>
      <c r="K10105" s="2">
        <v>2521</v>
      </c>
      <c r="L10105">
        <v>175.15</v>
      </c>
      <c r="M10105" t="s">
        <v>18</v>
      </c>
      <c r="N10105" t="s">
        <v>19</v>
      </c>
      <c r="O10105" t="s">
        <v>20</v>
      </c>
    </row>
    <row r="10106" spans="1:15" x14ac:dyDescent="0.2">
      <c r="A10106" s="1" t="s">
        <v>505</v>
      </c>
      <c r="B10106" s="1">
        <v>46055</v>
      </c>
      <c r="C10106">
        <v>9684</v>
      </c>
      <c r="D10106" t="s">
        <v>409</v>
      </c>
      <c r="F10106" t="s">
        <v>69</v>
      </c>
      <c r="G10106" t="s">
        <v>17</v>
      </c>
      <c r="H10106" s="2">
        <v>412523.53</v>
      </c>
      <c r="I10106">
        <v>0.57999999999999996</v>
      </c>
      <c r="J10106" s="2">
        <v>412523.53</v>
      </c>
      <c r="K10106" s="2">
        <v>24800</v>
      </c>
      <c r="L10106">
        <v>16.63</v>
      </c>
      <c r="M10106" t="s">
        <v>73</v>
      </c>
      <c r="N10106" t="s">
        <v>74</v>
      </c>
      <c r="O10106" t="s">
        <v>75</v>
      </c>
    </row>
    <row r="10107" spans="1:15" x14ac:dyDescent="0.2">
      <c r="A10107" s="1" t="s">
        <v>505</v>
      </c>
      <c r="B10107" s="1">
        <v>46055</v>
      </c>
      <c r="C10107" t="s">
        <v>508</v>
      </c>
      <c r="D10107" t="s">
        <v>509</v>
      </c>
      <c r="F10107" t="s">
        <v>16</v>
      </c>
      <c r="G10107" t="s">
        <v>17</v>
      </c>
      <c r="H10107" s="2">
        <v>397198.1</v>
      </c>
      <c r="I10107">
        <v>0.56000000000000005</v>
      </c>
      <c r="J10107" s="2">
        <v>397198.1</v>
      </c>
      <c r="K10107" s="2">
        <v>6866</v>
      </c>
      <c r="L10107">
        <v>57.85</v>
      </c>
      <c r="M10107" t="s">
        <v>18</v>
      </c>
      <c r="N10107" t="s">
        <v>19</v>
      </c>
      <c r="O10107" t="s">
        <v>20</v>
      </c>
    </row>
    <row r="10108" spans="1:15" x14ac:dyDescent="0.2">
      <c r="A10108" s="1" t="s">
        <v>505</v>
      </c>
      <c r="B10108" s="1">
        <v>46055</v>
      </c>
      <c r="C10108" t="s">
        <v>407</v>
      </c>
      <c r="D10108" t="s">
        <v>408</v>
      </c>
      <c r="F10108" t="s">
        <v>43</v>
      </c>
      <c r="G10108" t="s">
        <v>17</v>
      </c>
      <c r="H10108" s="2">
        <v>334554.40000000002</v>
      </c>
      <c r="I10108">
        <v>0.47</v>
      </c>
      <c r="J10108" s="2">
        <v>334554.40000000002</v>
      </c>
      <c r="K10108" s="2">
        <v>3865</v>
      </c>
      <c r="L10108">
        <v>86.56</v>
      </c>
      <c r="M10108" t="s">
        <v>18</v>
      </c>
      <c r="N10108" t="s">
        <v>31</v>
      </c>
      <c r="O10108" t="s">
        <v>20</v>
      </c>
    </row>
    <row r="10109" spans="1:15" x14ac:dyDescent="0.2">
      <c r="A10109" s="1" t="s">
        <v>505</v>
      </c>
      <c r="B10109" s="1">
        <v>46055</v>
      </c>
      <c r="C10109">
        <v>6417</v>
      </c>
      <c r="D10109" t="s">
        <v>419</v>
      </c>
      <c r="F10109" t="s">
        <v>43</v>
      </c>
      <c r="G10109" t="s">
        <v>17</v>
      </c>
      <c r="H10109" s="2">
        <v>301753.65000000002</v>
      </c>
      <c r="I10109">
        <v>0.42</v>
      </c>
      <c r="J10109" s="2">
        <v>301753.65000000002</v>
      </c>
      <c r="K10109" s="2">
        <v>19500</v>
      </c>
      <c r="L10109">
        <v>15.47</v>
      </c>
      <c r="M10109" t="s">
        <v>73</v>
      </c>
      <c r="N10109" t="s">
        <v>74</v>
      </c>
      <c r="O10109" t="s">
        <v>75</v>
      </c>
    </row>
    <row r="10110" spans="1:15" x14ac:dyDescent="0.2">
      <c r="A10110" s="1" t="s">
        <v>505</v>
      </c>
      <c r="B10110" s="1">
        <v>46055</v>
      </c>
      <c r="C10110" t="s">
        <v>402</v>
      </c>
      <c r="D10110" t="s">
        <v>403</v>
      </c>
      <c r="F10110" t="s">
        <v>16</v>
      </c>
      <c r="G10110" t="s">
        <v>17</v>
      </c>
      <c r="H10110" s="2">
        <v>275771.84000000003</v>
      </c>
      <c r="I10110">
        <v>0.39</v>
      </c>
      <c r="J10110" s="2">
        <v>275771.84000000003</v>
      </c>
      <c r="K10110" s="2">
        <v>32752</v>
      </c>
      <c r="L10110">
        <v>8.42</v>
      </c>
      <c r="M10110" t="s">
        <v>18</v>
      </c>
      <c r="N10110" t="s">
        <v>19</v>
      </c>
      <c r="O10110" t="s">
        <v>20</v>
      </c>
    </row>
    <row r="10111" spans="1:15" x14ac:dyDescent="0.2">
      <c r="A10111" s="1" t="s">
        <v>505</v>
      </c>
      <c r="B10111" s="1">
        <v>46055</v>
      </c>
      <c r="C10111" t="s">
        <v>417</v>
      </c>
      <c r="D10111" t="s">
        <v>418</v>
      </c>
      <c r="F10111" t="s">
        <v>16</v>
      </c>
      <c r="G10111" t="s">
        <v>17</v>
      </c>
      <c r="H10111" s="2">
        <v>236868.96</v>
      </c>
      <c r="I10111">
        <v>0.33</v>
      </c>
      <c r="J10111" s="2">
        <v>236868.96</v>
      </c>
      <c r="K10111" s="2">
        <v>3767</v>
      </c>
      <c r="L10111">
        <v>62.88</v>
      </c>
      <c r="M10111" t="s">
        <v>18</v>
      </c>
      <c r="N10111" t="s">
        <v>19</v>
      </c>
      <c r="O10111" t="s">
        <v>20</v>
      </c>
    </row>
    <row r="10112" spans="1:15" x14ac:dyDescent="0.2">
      <c r="A10112" s="1" t="s">
        <v>505</v>
      </c>
      <c r="B10112" s="1">
        <v>46055</v>
      </c>
      <c r="C10112" t="s">
        <v>415</v>
      </c>
      <c r="D10112" t="s">
        <v>416</v>
      </c>
      <c r="F10112" t="s">
        <v>43</v>
      </c>
      <c r="G10112" t="s">
        <v>17</v>
      </c>
      <c r="H10112" s="2">
        <v>195338.88</v>
      </c>
      <c r="I10112">
        <v>0.27</v>
      </c>
      <c r="J10112" s="2">
        <v>195338.88</v>
      </c>
      <c r="K10112" s="2">
        <v>33913</v>
      </c>
      <c r="L10112">
        <v>5.76</v>
      </c>
      <c r="M10112" t="s">
        <v>18</v>
      </c>
      <c r="N10112" t="s">
        <v>19</v>
      </c>
      <c r="O10112" t="s">
        <v>20</v>
      </c>
    </row>
    <row r="10113" spans="1:15" x14ac:dyDescent="0.2">
      <c r="A10113" s="1" t="s">
        <v>505</v>
      </c>
      <c r="B10113" s="1">
        <v>46055</v>
      </c>
      <c r="C10113" t="s">
        <v>512</v>
      </c>
      <c r="D10113" t="s">
        <v>513</v>
      </c>
      <c r="F10113" t="s">
        <v>43</v>
      </c>
      <c r="G10113" t="s">
        <v>17</v>
      </c>
      <c r="H10113" s="2">
        <v>190808.64</v>
      </c>
      <c r="I10113">
        <v>0.27</v>
      </c>
      <c r="J10113" s="2">
        <v>190808.64</v>
      </c>
      <c r="K10113" s="2">
        <v>10461</v>
      </c>
      <c r="L10113">
        <v>18.239999999999998</v>
      </c>
      <c r="M10113" t="s">
        <v>18</v>
      </c>
      <c r="N10113" t="s">
        <v>19</v>
      </c>
      <c r="O10113" t="s">
        <v>20</v>
      </c>
    </row>
    <row r="10114" spans="1:15" x14ac:dyDescent="0.2">
      <c r="A10114" s="1" t="s">
        <v>505</v>
      </c>
      <c r="B10114" s="1">
        <v>46055</v>
      </c>
      <c r="C10114" t="s">
        <v>435</v>
      </c>
      <c r="D10114" t="s">
        <v>436</v>
      </c>
      <c r="F10114" t="s">
        <v>16</v>
      </c>
      <c r="G10114" t="s">
        <v>17</v>
      </c>
      <c r="H10114" s="2">
        <v>180365.21</v>
      </c>
      <c r="I10114">
        <v>0.25</v>
      </c>
      <c r="J10114" s="2">
        <v>180365.21</v>
      </c>
      <c r="K10114" s="2">
        <v>9599</v>
      </c>
      <c r="L10114">
        <v>18.79</v>
      </c>
      <c r="M10114" t="s">
        <v>18</v>
      </c>
      <c r="N10114" t="s">
        <v>19</v>
      </c>
      <c r="O10114" t="s">
        <v>20</v>
      </c>
    </row>
    <row r="10115" spans="1:15" x14ac:dyDescent="0.2">
      <c r="A10115" s="1" t="s">
        <v>505</v>
      </c>
      <c r="B10115" s="1">
        <v>46055</v>
      </c>
      <c r="C10115" t="s">
        <v>514</v>
      </c>
      <c r="D10115" t="s">
        <v>514</v>
      </c>
      <c r="F10115" t="s">
        <v>16</v>
      </c>
      <c r="G10115" t="s">
        <v>17</v>
      </c>
      <c r="H10115" s="2">
        <v>179806.43</v>
      </c>
      <c r="I10115">
        <v>0.25</v>
      </c>
      <c r="J10115" s="2">
        <v>179806.43</v>
      </c>
      <c r="K10115" s="2">
        <v>61184</v>
      </c>
      <c r="L10115">
        <v>2.94</v>
      </c>
      <c r="M10115" t="s">
        <v>363</v>
      </c>
      <c r="N10115" t="s">
        <v>383</v>
      </c>
      <c r="O10115" t="s">
        <v>384</v>
      </c>
    </row>
    <row r="10116" spans="1:15" x14ac:dyDescent="0.2">
      <c r="A10116" s="1" t="s">
        <v>505</v>
      </c>
      <c r="B10116" s="1">
        <v>46055</v>
      </c>
      <c r="C10116" t="s">
        <v>426</v>
      </c>
      <c r="D10116" t="s">
        <v>427</v>
      </c>
      <c r="F10116" t="s">
        <v>69</v>
      </c>
      <c r="G10116" t="s">
        <v>17</v>
      </c>
      <c r="H10116" s="2">
        <v>176143.68</v>
      </c>
      <c r="I10116">
        <v>0.25</v>
      </c>
      <c r="J10116" s="2">
        <v>176143.68</v>
      </c>
      <c r="K10116" s="2">
        <v>12528</v>
      </c>
      <c r="L10116">
        <v>14.06</v>
      </c>
      <c r="M10116" t="s">
        <v>18</v>
      </c>
      <c r="N10116" t="s">
        <v>19</v>
      </c>
      <c r="O10116" t="s">
        <v>20</v>
      </c>
    </row>
    <row r="10117" spans="1:15" x14ac:dyDescent="0.2">
      <c r="A10117" s="1" t="s">
        <v>505</v>
      </c>
      <c r="B10117" s="1">
        <v>46055</v>
      </c>
      <c r="C10117">
        <v>36570</v>
      </c>
      <c r="D10117" t="s">
        <v>430</v>
      </c>
      <c r="F10117" t="s">
        <v>69</v>
      </c>
      <c r="G10117" t="s">
        <v>17</v>
      </c>
      <c r="H10117" s="2">
        <v>168572.01</v>
      </c>
      <c r="I10117">
        <v>0.24</v>
      </c>
      <c r="J10117" s="2">
        <v>168572.01</v>
      </c>
      <c r="K10117" s="2">
        <v>1122</v>
      </c>
      <c r="L10117">
        <v>150.24</v>
      </c>
      <c r="M10117" t="s">
        <v>51</v>
      </c>
      <c r="N10117" t="s">
        <v>52</v>
      </c>
      <c r="O10117" t="s">
        <v>53</v>
      </c>
    </row>
    <row r="10118" spans="1:15" x14ac:dyDescent="0.2">
      <c r="A10118" s="1" t="s">
        <v>505</v>
      </c>
      <c r="B10118" s="1">
        <v>46055</v>
      </c>
      <c r="C10118" t="s">
        <v>431</v>
      </c>
      <c r="D10118" t="s">
        <v>432</v>
      </c>
      <c r="F10118" t="s">
        <v>43</v>
      </c>
      <c r="G10118" t="s">
        <v>17</v>
      </c>
      <c r="H10118" s="2">
        <v>157867.92000000001</v>
      </c>
      <c r="I10118">
        <v>0.22</v>
      </c>
      <c r="J10118" s="2">
        <v>157867.92000000001</v>
      </c>
      <c r="K10118" s="2">
        <v>10638</v>
      </c>
      <c r="L10118">
        <v>14.84</v>
      </c>
      <c r="M10118" t="s">
        <v>18</v>
      </c>
      <c r="N10118" t="s">
        <v>19</v>
      </c>
      <c r="O10118" t="s">
        <v>20</v>
      </c>
    </row>
    <row r="10119" spans="1:15" x14ac:dyDescent="0.2">
      <c r="A10119" s="1" t="s">
        <v>505</v>
      </c>
      <c r="B10119" s="1">
        <v>46055</v>
      </c>
      <c r="C10119">
        <v>1070</v>
      </c>
      <c r="D10119" t="s">
        <v>465</v>
      </c>
      <c r="F10119" t="s">
        <v>43</v>
      </c>
      <c r="G10119" t="s">
        <v>17</v>
      </c>
      <c r="H10119" s="2">
        <v>151314.74</v>
      </c>
      <c r="I10119">
        <v>0.21</v>
      </c>
      <c r="J10119" s="2">
        <v>151314.74</v>
      </c>
      <c r="K10119" s="2">
        <v>101000</v>
      </c>
      <c r="L10119">
        <v>1.5</v>
      </c>
      <c r="M10119" t="s">
        <v>101</v>
      </c>
      <c r="N10119" t="s">
        <v>102</v>
      </c>
      <c r="O10119" t="s">
        <v>103</v>
      </c>
    </row>
    <row r="10120" spans="1:15" x14ac:dyDescent="0.2">
      <c r="A10120" s="1" t="s">
        <v>505</v>
      </c>
      <c r="B10120" s="1">
        <v>46055</v>
      </c>
      <c r="C10120" t="s">
        <v>515</v>
      </c>
      <c r="D10120" t="s">
        <v>516</v>
      </c>
      <c r="F10120" t="s">
        <v>43</v>
      </c>
      <c r="G10120" t="s">
        <v>17</v>
      </c>
      <c r="H10120" s="2">
        <v>139152</v>
      </c>
      <c r="I10120">
        <v>0.2</v>
      </c>
      <c r="J10120" s="2">
        <v>139152</v>
      </c>
      <c r="K10120" s="2">
        <v>4800</v>
      </c>
      <c r="L10120">
        <v>28.99</v>
      </c>
      <c r="M10120" t="s">
        <v>18</v>
      </c>
      <c r="N10120" t="s">
        <v>31</v>
      </c>
      <c r="O10120" t="s">
        <v>20</v>
      </c>
    </row>
    <row r="10121" spans="1:15" x14ac:dyDescent="0.2">
      <c r="A10121" s="1" t="s">
        <v>505</v>
      </c>
      <c r="B10121" s="1">
        <v>46055</v>
      </c>
      <c r="C10121" t="s">
        <v>424</v>
      </c>
      <c r="D10121" t="s">
        <v>425</v>
      </c>
      <c r="F10121" t="s">
        <v>69</v>
      </c>
      <c r="G10121" t="s">
        <v>17</v>
      </c>
      <c r="H10121" s="2">
        <v>127973.8</v>
      </c>
      <c r="I10121">
        <v>0.18</v>
      </c>
      <c r="J10121" s="2">
        <v>127973.8</v>
      </c>
      <c r="K10121" s="2">
        <v>12073</v>
      </c>
      <c r="L10121">
        <v>10.6</v>
      </c>
      <c r="M10121" t="s">
        <v>18</v>
      </c>
      <c r="N10121" t="s">
        <v>31</v>
      </c>
      <c r="O10121" t="s">
        <v>20</v>
      </c>
    </row>
    <row r="10122" spans="1:15" x14ac:dyDescent="0.2">
      <c r="A10122" s="1" t="s">
        <v>505</v>
      </c>
      <c r="B10122" s="1">
        <v>46055</v>
      </c>
      <c r="C10122">
        <v>263750</v>
      </c>
      <c r="D10122" t="s">
        <v>462</v>
      </c>
      <c r="F10122" t="s">
        <v>69</v>
      </c>
      <c r="G10122" t="s">
        <v>17</v>
      </c>
      <c r="H10122" s="2">
        <v>124852.69</v>
      </c>
      <c r="I10122">
        <v>0.18</v>
      </c>
      <c r="J10122" s="2">
        <v>124852.69</v>
      </c>
      <c r="K10122" s="2">
        <v>3306</v>
      </c>
      <c r="L10122">
        <v>37.770000000000003</v>
      </c>
      <c r="M10122" t="s">
        <v>51</v>
      </c>
      <c r="N10122" t="s">
        <v>463</v>
      </c>
      <c r="O10122" t="s">
        <v>53</v>
      </c>
    </row>
    <row r="10123" spans="1:15" x14ac:dyDescent="0.2">
      <c r="A10123" s="1" t="s">
        <v>505</v>
      </c>
      <c r="B10123" s="1">
        <v>46055</v>
      </c>
      <c r="C10123">
        <v>3635</v>
      </c>
      <c r="D10123" t="s">
        <v>433</v>
      </c>
      <c r="F10123" t="s">
        <v>69</v>
      </c>
      <c r="G10123" t="s">
        <v>17</v>
      </c>
      <c r="H10123" s="2">
        <v>110526.1</v>
      </c>
      <c r="I10123">
        <v>0.16</v>
      </c>
      <c r="J10123" s="2">
        <v>110526.1</v>
      </c>
      <c r="K10123" s="2">
        <v>10300</v>
      </c>
      <c r="L10123">
        <v>10.73</v>
      </c>
      <c r="M10123" t="s">
        <v>73</v>
      </c>
      <c r="N10123" t="s">
        <v>74</v>
      </c>
      <c r="O10123" t="s">
        <v>75</v>
      </c>
    </row>
    <row r="10124" spans="1:15" x14ac:dyDescent="0.2">
      <c r="A10124" s="1" t="s">
        <v>505</v>
      </c>
      <c r="B10124" s="1">
        <v>46055</v>
      </c>
      <c r="C10124" t="s">
        <v>20</v>
      </c>
      <c r="D10124" t="s">
        <v>104</v>
      </c>
      <c r="F10124" t="s">
        <v>106</v>
      </c>
      <c r="G10124" t="s">
        <v>107</v>
      </c>
      <c r="H10124" s="2">
        <v>109344.06</v>
      </c>
      <c r="I10124">
        <v>0.15</v>
      </c>
      <c r="J10124" s="2">
        <v>109344.06</v>
      </c>
      <c r="K10124" s="2">
        <v>109344</v>
      </c>
      <c r="L10124">
        <v>100</v>
      </c>
      <c r="M10124" t="s">
        <v>18</v>
      </c>
      <c r="N10124" t="s">
        <v>108</v>
      </c>
      <c r="O10124" t="s">
        <v>20</v>
      </c>
    </row>
    <row r="10125" spans="1:15" x14ac:dyDescent="0.2">
      <c r="A10125" s="1" t="s">
        <v>505</v>
      </c>
      <c r="B10125" s="1">
        <v>46055</v>
      </c>
      <c r="C10125">
        <v>2432</v>
      </c>
      <c r="D10125" t="s">
        <v>434</v>
      </c>
      <c r="F10125" t="s">
        <v>69</v>
      </c>
      <c r="G10125" t="s">
        <v>17</v>
      </c>
      <c r="H10125" s="2">
        <v>107804.08</v>
      </c>
      <c r="I10125">
        <v>0.15</v>
      </c>
      <c r="J10125" s="2">
        <v>107804.08</v>
      </c>
      <c r="K10125" s="2">
        <v>6800</v>
      </c>
      <c r="L10125">
        <v>15.85</v>
      </c>
      <c r="M10125" t="s">
        <v>73</v>
      </c>
      <c r="N10125" t="s">
        <v>74</v>
      </c>
      <c r="O10125" t="s">
        <v>75</v>
      </c>
    </row>
    <row r="10126" spans="1:15" x14ac:dyDescent="0.2">
      <c r="A10126" s="1" t="s">
        <v>505</v>
      </c>
      <c r="B10126" s="1">
        <v>46055</v>
      </c>
      <c r="C10126" t="s">
        <v>428</v>
      </c>
      <c r="D10126" t="s">
        <v>429</v>
      </c>
      <c r="F10126" t="s">
        <v>43</v>
      </c>
      <c r="G10126" t="s">
        <v>17</v>
      </c>
      <c r="H10126" s="2">
        <v>103785.88</v>
      </c>
      <c r="I10126">
        <v>0.15</v>
      </c>
      <c r="J10126" s="2">
        <v>103785.88</v>
      </c>
      <c r="K10126" s="2">
        <v>24912</v>
      </c>
      <c r="L10126">
        <v>4.17</v>
      </c>
      <c r="M10126" t="s">
        <v>374</v>
      </c>
      <c r="N10126" t="s">
        <v>375</v>
      </c>
      <c r="O10126" t="s">
        <v>376</v>
      </c>
    </row>
    <row r="10127" spans="1:15" x14ac:dyDescent="0.2">
      <c r="A10127" s="1" t="s">
        <v>505</v>
      </c>
      <c r="B10127" s="1">
        <v>46055</v>
      </c>
      <c r="C10127" t="s">
        <v>420</v>
      </c>
      <c r="D10127" t="s">
        <v>421</v>
      </c>
      <c r="F10127" t="s">
        <v>43</v>
      </c>
      <c r="G10127" t="s">
        <v>17</v>
      </c>
      <c r="H10127" s="2">
        <v>100147</v>
      </c>
      <c r="I10127">
        <v>0.14000000000000001</v>
      </c>
      <c r="J10127" s="2">
        <v>100147</v>
      </c>
      <c r="K10127" s="2">
        <v>25341</v>
      </c>
      <c r="L10127">
        <v>3.95</v>
      </c>
      <c r="M10127" t="s">
        <v>154</v>
      </c>
      <c r="N10127" t="s">
        <v>396</v>
      </c>
      <c r="O10127" t="s">
        <v>152</v>
      </c>
    </row>
    <row r="10128" spans="1:15" x14ac:dyDescent="0.2">
      <c r="A10128" s="1" t="s">
        <v>505</v>
      </c>
      <c r="B10128" s="1">
        <v>46055</v>
      </c>
      <c r="C10128" t="s">
        <v>437</v>
      </c>
      <c r="D10128" t="s">
        <v>438</v>
      </c>
      <c r="F10128" t="s">
        <v>16</v>
      </c>
      <c r="G10128" t="s">
        <v>17</v>
      </c>
      <c r="H10128" s="2">
        <v>99739.88</v>
      </c>
      <c r="I10128">
        <v>0.14000000000000001</v>
      </c>
      <c r="J10128" s="2">
        <v>99739.88</v>
      </c>
      <c r="K10128" s="2">
        <v>10004</v>
      </c>
      <c r="L10128">
        <v>9.9700000000000006</v>
      </c>
      <c r="M10128" t="s">
        <v>18</v>
      </c>
      <c r="N10128" t="s">
        <v>19</v>
      </c>
      <c r="O10128" t="s">
        <v>20</v>
      </c>
    </row>
    <row r="10129" spans="1:15" x14ac:dyDescent="0.2">
      <c r="A10129" s="1" t="s">
        <v>505</v>
      </c>
      <c r="B10129" s="1">
        <v>46055</v>
      </c>
      <c r="C10129">
        <v>4915</v>
      </c>
      <c r="D10129" t="s">
        <v>448</v>
      </c>
      <c r="F10129" t="s">
        <v>16</v>
      </c>
      <c r="G10129" t="s">
        <v>17</v>
      </c>
      <c r="H10129" s="2">
        <v>98034.44</v>
      </c>
      <c r="I10129">
        <v>0.14000000000000001</v>
      </c>
      <c r="J10129" s="2">
        <v>98034.44</v>
      </c>
      <c r="K10129" s="2">
        <v>40500</v>
      </c>
      <c r="L10129">
        <v>2.42</v>
      </c>
      <c r="M10129" t="s">
        <v>33</v>
      </c>
      <c r="N10129" t="s">
        <v>34</v>
      </c>
      <c r="O10129" t="s">
        <v>35</v>
      </c>
    </row>
    <row r="10130" spans="1:15" x14ac:dyDescent="0.2">
      <c r="A10130" s="1" t="s">
        <v>505</v>
      </c>
      <c r="B10130" s="1">
        <v>46055</v>
      </c>
      <c r="C10130">
        <v>2498</v>
      </c>
      <c r="D10130" t="s">
        <v>443</v>
      </c>
      <c r="F10130" t="s">
        <v>16</v>
      </c>
      <c r="G10130" t="s">
        <v>17</v>
      </c>
      <c r="H10130" s="2">
        <v>96444.94</v>
      </c>
      <c r="I10130">
        <v>0.14000000000000001</v>
      </c>
      <c r="J10130" s="2">
        <v>96444.94</v>
      </c>
      <c r="K10130" s="2">
        <v>70000</v>
      </c>
      <c r="L10130">
        <v>1.38</v>
      </c>
      <c r="M10130" t="s">
        <v>33</v>
      </c>
      <c r="N10130" t="s">
        <v>34</v>
      </c>
      <c r="O10130" t="s">
        <v>35</v>
      </c>
    </row>
    <row r="10131" spans="1:15" x14ac:dyDescent="0.2">
      <c r="A10131" s="1" t="s">
        <v>505</v>
      </c>
      <c r="B10131" s="1">
        <v>46055</v>
      </c>
      <c r="C10131" t="s">
        <v>454</v>
      </c>
      <c r="D10131" t="s">
        <v>455</v>
      </c>
      <c r="F10131" t="s">
        <v>69</v>
      </c>
      <c r="G10131" t="s">
        <v>17</v>
      </c>
      <c r="H10131" s="2">
        <v>92767.83</v>
      </c>
      <c r="I10131">
        <v>0.13</v>
      </c>
      <c r="J10131" s="2">
        <v>92767.83</v>
      </c>
      <c r="K10131" s="2">
        <v>8203</v>
      </c>
      <c r="L10131">
        <v>11.31</v>
      </c>
      <c r="M10131" t="s">
        <v>363</v>
      </c>
      <c r="N10131" t="s">
        <v>383</v>
      </c>
      <c r="O10131" t="s">
        <v>384</v>
      </c>
    </row>
    <row r="10132" spans="1:15" x14ac:dyDescent="0.2">
      <c r="A10132" s="1" t="s">
        <v>505</v>
      </c>
      <c r="B10132" s="1">
        <v>46055</v>
      </c>
      <c r="C10132">
        <v>3738</v>
      </c>
      <c r="D10132" t="s">
        <v>453</v>
      </c>
      <c r="F10132" t="s">
        <v>16</v>
      </c>
      <c r="G10132" t="s">
        <v>17</v>
      </c>
      <c r="H10132" s="2">
        <v>91498.23</v>
      </c>
      <c r="I10132">
        <v>0.13</v>
      </c>
      <c r="J10132" s="2">
        <v>91498.23</v>
      </c>
      <c r="K10132" s="2">
        <v>154000</v>
      </c>
      <c r="L10132">
        <v>0.59</v>
      </c>
      <c r="M10132" t="s">
        <v>128</v>
      </c>
      <c r="N10132" t="s">
        <v>102</v>
      </c>
      <c r="O10132" t="s">
        <v>103</v>
      </c>
    </row>
    <row r="10133" spans="1:15" x14ac:dyDescent="0.2">
      <c r="A10133" s="1" t="s">
        <v>505</v>
      </c>
      <c r="B10133" s="1">
        <v>46055</v>
      </c>
      <c r="C10133">
        <v>251270</v>
      </c>
      <c r="D10133" t="s">
        <v>458</v>
      </c>
      <c r="F10133" t="s">
        <v>69</v>
      </c>
      <c r="G10133" t="s">
        <v>17</v>
      </c>
      <c r="H10133" s="2">
        <v>90645.77</v>
      </c>
      <c r="I10133">
        <v>0.13</v>
      </c>
      <c r="J10133" s="2">
        <v>90645.77</v>
      </c>
      <c r="K10133" s="2">
        <v>2618</v>
      </c>
      <c r="L10133">
        <v>34.619999999999997</v>
      </c>
      <c r="M10133" t="s">
        <v>51</v>
      </c>
      <c r="N10133" t="s">
        <v>52</v>
      </c>
      <c r="O10133" t="s">
        <v>53</v>
      </c>
    </row>
    <row r="10134" spans="1:15" x14ac:dyDescent="0.2">
      <c r="A10134" s="1" t="s">
        <v>505</v>
      </c>
      <c r="B10134" s="1">
        <v>46055</v>
      </c>
      <c r="C10134">
        <v>751</v>
      </c>
      <c r="D10134" t="s">
        <v>470</v>
      </c>
      <c r="F10134" t="s">
        <v>43</v>
      </c>
      <c r="G10134" t="s">
        <v>17</v>
      </c>
      <c r="H10134" s="2">
        <v>82816.55</v>
      </c>
      <c r="I10134">
        <v>0.12</v>
      </c>
      <c r="J10134" s="2">
        <v>82816.55</v>
      </c>
      <c r="K10134" s="2">
        <v>92000</v>
      </c>
      <c r="L10134">
        <v>0.9</v>
      </c>
      <c r="M10134" t="s">
        <v>101</v>
      </c>
      <c r="N10134" t="s">
        <v>102</v>
      </c>
      <c r="O10134" t="s">
        <v>103</v>
      </c>
    </row>
    <row r="10135" spans="1:15" x14ac:dyDescent="0.2">
      <c r="A10135" s="1" t="s">
        <v>505</v>
      </c>
      <c r="B10135" s="1">
        <v>46055</v>
      </c>
      <c r="C10135" t="s">
        <v>422</v>
      </c>
      <c r="D10135" t="s">
        <v>423</v>
      </c>
      <c r="F10135" t="s">
        <v>69</v>
      </c>
      <c r="G10135" t="s">
        <v>17</v>
      </c>
      <c r="H10135" s="2">
        <v>78882.710000000006</v>
      </c>
      <c r="I10135">
        <v>0.11</v>
      </c>
      <c r="J10135" s="2">
        <v>78882.710000000006</v>
      </c>
      <c r="K10135" s="2">
        <v>14633</v>
      </c>
      <c r="L10135">
        <v>5.39</v>
      </c>
      <c r="M10135" t="s">
        <v>363</v>
      </c>
      <c r="N10135" t="s">
        <v>383</v>
      </c>
      <c r="O10135" t="s">
        <v>384</v>
      </c>
    </row>
    <row r="10136" spans="1:15" x14ac:dyDescent="0.2">
      <c r="A10136" s="1" t="s">
        <v>505</v>
      </c>
      <c r="B10136" s="1">
        <v>46055</v>
      </c>
      <c r="C10136" t="s">
        <v>449</v>
      </c>
      <c r="D10136" t="s">
        <v>450</v>
      </c>
      <c r="F10136" t="s">
        <v>43</v>
      </c>
      <c r="G10136" t="s">
        <v>17</v>
      </c>
      <c r="H10136" s="2">
        <v>74218.559999999998</v>
      </c>
      <c r="I10136">
        <v>0.1</v>
      </c>
      <c r="J10136" s="2">
        <v>74218.559999999998</v>
      </c>
      <c r="K10136" s="2">
        <v>11856</v>
      </c>
      <c r="L10136">
        <v>6.26</v>
      </c>
      <c r="M10136" t="s">
        <v>18</v>
      </c>
      <c r="N10136" t="s">
        <v>31</v>
      </c>
      <c r="O10136" t="s">
        <v>20</v>
      </c>
    </row>
    <row r="10137" spans="1:15" x14ac:dyDescent="0.2">
      <c r="A10137" s="1" t="s">
        <v>505</v>
      </c>
      <c r="B10137" s="1">
        <v>46055</v>
      </c>
      <c r="C10137">
        <v>2439</v>
      </c>
      <c r="D10137" t="s">
        <v>457</v>
      </c>
      <c r="F10137" t="s">
        <v>43</v>
      </c>
      <c r="G10137" t="s">
        <v>17</v>
      </c>
      <c r="H10137" s="2">
        <v>71906.820000000007</v>
      </c>
      <c r="I10137">
        <v>0.1</v>
      </c>
      <c r="J10137" s="2">
        <v>71906.820000000007</v>
      </c>
      <c r="K10137" s="2">
        <v>23008</v>
      </c>
      <c r="L10137">
        <v>3.13</v>
      </c>
      <c r="M10137" t="s">
        <v>33</v>
      </c>
      <c r="N10137" t="s">
        <v>34</v>
      </c>
      <c r="O10137" t="s">
        <v>35</v>
      </c>
    </row>
    <row r="10138" spans="1:15" x14ac:dyDescent="0.2">
      <c r="A10138" s="1" t="s">
        <v>505</v>
      </c>
      <c r="B10138" s="1">
        <v>46055</v>
      </c>
      <c r="C10138">
        <v>3765</v>
      </c>
      <c r="D10138" t="s">
        <v>452</v>
      </c>
      <c r="F10138" t="s">
        <v>69</v>
      </c>
      <c r="G10138" t="s">
        <v>17</v>
      </c>
      <c r="H10138" s="2">
        <v>68475.990000000005</v>
      </c>
      <c r="I10138">
        <v>0.1</v>
      </c>
      <c r="J10138" s="2">
        <v>68475.990000000005</v>
      </c>
      <c r="K10138" s="2">
        <v>4100</v>
      </c>
      <c r="L10138">
        <v>16.7</v>
      </c>
      <c r="M10138" t="s">
        <v>73</v>
      </c>
      <c r="N10138" t="s">
        <v>74</v>
      </c>
      <c r="O10138" t="s">
        <v>75</v>
      </c>
    </row>
    <row r="10139" spans="1:15" x14ac:dyDescent="0.2">
      <c r="A10139" s="1" t="s">
        <v>505</v>
      </c>
      <c r="B10139" s="1">
        <v>46055</v>
      </c>
      <c r="C10139" t="s">
        <v>478</v>
      </c>
      <c r="D10139" t="s">
        <v>529</v>
      </c>
      <c r="F10139" t="s">
        <v>69</v>
      </c>
      <c r="G10139" t="s">
        <v>17</v>
      </c>
      <c r="H10139" s="2">
        <v>68370.13</v>
      </c>
      <c r="I10139">
        <v>0.1</v>
      </c>
      <c r="J10139" s="2">
        <v>68370.13</v>
      </c>
      <c r="K10139" s="2">
        <v>30119</v>
      </c>
      <c r="L10139">
        <v>2.27</v>
      </c>
      <c r="M10139" t="s">
        <v>18</v>
      </c>
      <c r="N10139" t="s">
        <v>31</v>
      </c>
      <c r="O10139" t="s">
        <v>20</v>
      </c>
    </row>
    <row r="10140" spans="1:15" x14ac:dyDescent="0.2">
      <c r="A10140" s="1" t="s">
        <v>505</v>
      </c>
      <c r="B10140" s="1">
        <v>46055</v>
      </c>
      <c r="C10140" t="s">
        <v>119</v>
      </c>
      <c r="D10140" t="s">
        <v>120</v>
      </c>
      <c r="F10140" t="s">
        <v>106</v>
      </c>
      <c r="G10140" t="s">
        <v>122</v>
      </c>
      <c r="H10140" s="2">
        <v>61778.25</v>
      </c>
      <c r="I10140">
        <v>0.09</v>
      </c>
      <c r="J10140" s="2">
        <v>61778.25</v>
      </c>
      <c r="K10140" s="2">
        <v>61778</v>
      </c>
      <c r="L10140">
        <v>1</v>
      </c>
      <c r="M10140" t="s">
        <v>123</v>
      </c>
      <c r="N10140" t="s">
        <v>108</v>
      </c>
      <c r="O10140" t="s">
        <v>20</v>
      </c>
    </row>
    <row r="10141" spans="1:15" x14ac:dyDescent="0.2">
      <c r="A10141" s="1" t="s">
        <v>505</v>
      </c>
      <c r="B10141" s="1">
        <v>46055</v>
      </c>
      <c r="C10141">
        <v>6727</v>
      </c>
      <c r="D10141" t="s">
        <v>464</v>
      </c>
      <c r="F10141" t="s">
        <v>16</v>
      </c>
      <c r="G10141" t="s">
        <v>17</v>
      </c>
      <c r="H10141" s="2">
        <v>56361.01</v>
      </c>
      <c r="I10141">
        <v>0.08</v>
      </c>
      <c r="J10141" s="2">
        <v>56361.01</v>
      </c>
      <c r="K10141" s="2">
        <v>10700</v>
      </c>
      <c r="L10141">
        <v>5.27</v>
      </c>
      <c r="M10141" t="s">
        <v>73</v>
      </c>
      <c r="N10141" t="s">
        <v>74</v>
      </c>
      <c r="O10141" t="s">
        <v>75</v>
      </c>
    </row>
    <row r="10142" spans="1:15" x14ac:dyDescent="0.2">
      <c r="A10142" s="1" t="s">
        <v>505</v>
      </c>
      <c r="B10142" s="1">
        <v>46055</v>
      </c>
      <c r="C10142">
        <v>2121</v>
      </c>
      <c r="D10142" t="s">
        <v>456</v>
      </c>
      <c r="F10142" t="s">
        <v>69</v>
      </c>
      <c r="G10142" t="s">
        <v>17</v>
      </c>
      <c r="H10142" s="2">
        <v>55665.97</v>
      </c>
      <c r="I10142">
        <v>0.08</v>
      </c>
      <c r="J10142" s="2">
        <v>55665.97</v>
      </c>
      <c r="K10142" s="2">
        <v>3300</v>
      </c>
      <c r="L10142">
        <v>16.87</v>
      </c>
      <c r="M10142" t="s">
        <v>73</v>
      </c>
      <c r="N10142" t="s">
        <v>74</v>
      </c>
      <c r="O10142" t="s">
        <v>75</v>
      </c>
    </row>
    <row r="10143" spans="1:15" x14ac:dyDescent="0.2">
      <c r="A10143" s="1" t="s">
        <v>505</v>
      </c>
      <c r="B10143" s="1">
        <v>46055</v>
      </c>
      <c r="C10143">
        <v>2362</v>
      </c>
      <c r="D10143" t="s">
        <v>459</v>
      </c>
      <c r="F10143" t="s">
        <v>16</v>
      </c>
      <c r="G10143" t="s">
        <v>17</v>
      </c>
      <c r="H10143" s="2">
        <v>48326.75</v>
      </c>
      <c r="I10143">
        <v>7.0000000000000007E-2</v>
      </c>
      <c r="J10143" s="2">
        <v>48326.75</v>
      </c>
      <c r="K10143" s="2">
        <v>41000</v>
      </c>
      <c r="L10143">
        <v>1.18</v>
      </c>
      <c r="M10143" t="s">
        <v>33</v>
      </c>
      <c r="N10143" t="s">
        <v>34</v>
      </c>
      <c r="O10143" t="s">
        <v>35</v>
      </c>
    </row>
    <row r="10144" spans="1:15" x14ac:dyDescent="0.2">
      <c r="A10144" s="1" t="s">
        <v>505</v>
      </c>
      <c r="B10144" s="1">
        <v>46055</v>
      </c>
      <c r="C10144">
        <v>2767</v>
      </c>
      <c r="D10144" t="s">
        <v>471</v>
      </c>
      <c r="F10144" t="s">
        <v>43</v>
      </c>
      <c r="G10144" t="s">
        <v>17</v>
      </c>
      <c r="H10144" s="2">
        <v>44643.01</v>
      </c>
      <c r="I10144">
        <v>0.06</v>
      </c>
      <c r="J10144" s="2">
        <v>44643.01</v>
      </c>
      <c r="K10144" s="2">
        <v>3900</v>
      </c>
      <c r="L10144">
        <v>11.45</v>
      </c>
      <c r="M10144" t="s">
        <v>73</v>
      </c>
      <c r="N10144" t="s">
        <v>74</v>
      </c>
      <c r="O10144" t="s">
        <v>75</v>
      </c>
    </row>
    <row r="10145" spans="1:15" x14ac:dyDescent="0.2">
      <c r="A10145" s="1" t="s">
        <v>505</v>
      </c>
      <c r="B10145" s="1">
        <v>46055</v>
      </c>
      <c r="C10145" t="s">
        <v>439</v>
      </c>
      <c r="D10145" t="s">
        <v>440</v>
      </c>
      <c r="F10145" t="s">
        <v>69</v>
      </c>
      <c r="G10145" t="s">
        <v>17</v>
      </c>
      <c r="H10145" s="2">
        <v>44123.58</v>
      </c>
      <c r="I10145">
        <v>0.06</v>
      </c>
      <c r="J10145" s="2">
        <v>44123.58</v>
      </c>
      <c r="K10145" s="2">
        <v>8761</v>
      </c>
      <c r="L10145">
        <v>5.04</v>
      </c>
      <c r="M10145" t="s">
        <v>441</v>
      </c>
      <c r="N10145" t="s">
        <v>442</v>
      </c>
      <c r="O10145" t="s">
        <v>40</v>
      </c>
    </row>
    <row r="10146" spans="1:15" x14ac:dyDescent="0.2">
      <c r="A10146" s="1" t="s">
        <v>505</v>
      </c>
      <c r="B10146" s="1">
        <v>46055</v>
      </c>
      <c r="C10146" t="s">
        <v>53</v>
      </c>
      <c r="D10146" t="s">
        <v>124</v>
      </c>
      <c r="F10146" t="s">
        <v>106</v>
      </c>
      <c r="G10146" t="s">
        <v>107</v>
      </c>
      <c r="H10146" s="2">
        <v>40864.83</v>
      </c>
      <c r="I10146">
        <v>0.06</v>
      </c>
      <c r="J10146" s="2">
        <v>40864.83</v>
      </c>
      <c r="K10146" s="2">
        <v>59838368</v>
      </c>
      <c r="L10146">
        <v>7.0000000000000007E-2</v>
      </c>
      <c r="M10146" t="s">
        <v>51</v>
      </c>
      <c r="N10146" t="s">
        <v>108</v>
      </c>
      <c r="O10146" t="s">
        <v>53</v>
      </c>
    </row>
    <row r="10147" spans="1:15" x14ac:dyDescent="0.2">
      <c r="A10147" s="1" t="s">
        <v>505</v>
      </c>
      <c r="B10147" s="1">
        <v>46055</v>
      </c>
      <c r="C10147">
        <v>293490</v>
      </c>
      <c r="D10147" t="s">
        <v>469</v>
      </c>
      <c r="F10147" t="s">
        <v>69</v>
      </c>
      <c r="G10147" t="s">
        <v>17</v>
      </c>
      <c r="H10147" s="2">
        <v>40098.339999999997</v>
      </c>
      <c r="I10147">
        <v>0.06</v>
      </c>
      <c r="J10147" s="2">
        <v>40098.339999999997</v>
      </c>
      <c r="K10147" s="2">
        <v>3600</v>
      </c>
      <c r="L10147">
        <v>11.14</v>
      </c>
      <c r="M10147" t="s">
        <v>51</v>
      </c>
      <c r="N10147" t="s">
        <v>463</v>
      </c>
      <c r="O10147" t="s">
        <v>53</v>
      </c>
    </row>
    <row r="10148" spans="1:15" x14ac:dyDescent="0.2">
      <c r="A10148" s="1" t="s">
        <v>505</v>
      </c>
      <c r="B10148" s="1">
        <v>46055</v>
      </c>
      <c r="C10148">
        <v>112040</v>
      </c>
      <c r="D10148" t="s">
        <v>472</v>
      </c>
      <c r="F10148" t="s">
        <v>69</v>
      </c>
      <c r="G10148" t="s">
        <v>17</v>
      </c>
      <c r="H10148" s="2">
        <v>36897.699999999997</v>
      </c>
      <c r="I10148">
        <v>0.05</v>
      </c>
      <c r="J10148" s="2">
        <v>36897.699999999997</v>
      </c>
      <c r="K10148" s="2">
        <v>1807</v>
      </c>
      <c r="L10148">
        <v>20.420000000000002</v>
      </c>
      <c r="M10148" t="s">
        <v>51</v>
      </c>
      <c r="N10148" t="s">
        <v>463</v>
      </c>
      <c r="O10148" t="s">
        <v>53</v>
      </c>
    </row>
    <row r="10149" spans="1:15" x14ac:dyDescent="0.2">
      <c r="A10149" s="1" t="s">
        <v>505</v>
      </c>
      <c r="B10149" s="1">
        <v>46055</v>
      </c>
      <c r="C10149">
        <v>192080</v>
      </c>
      <c r="D10149" t="s">
        <v>475</v>
      </c>
      <c r="F10149" t="s">
        <v>43</v>
      </c>
      <c r="G10149" t="s">
        <v>17</v>
      </c>
      <c r="H10149" s="2">
        <v>33853.72</v>
      </c>
      <c r="I10149">
        <v>0.05</v>
      </c>
      <c r="J10149" s="2">
        <v>33853.72</v>
      </c>
      <c r="K10149">
        <v>972</v>
      </c>
      <c r="L10149">
        <v>34.83</v>
      </c>
      <c r="M10149" t="s">
        <v>51</v>
      </c>
      <c r="N10149" t="s">
        <v>52</v>
      </c>
      <c r="O10149" t="s">
        <v>53</v>
      </c>
    </row>
    <row r="10150" spans="1:15" x14ac:dyDescent="0.2">
      <c r="A10150" s="1" t="s">
        <v>505</v>
      </c>
      <c r="B10150" s="1">
        <v>46055</v>
      </c>
      <c r="C10150">
        <v>67160</v>
      </c>
      <c r="D10150" t="s">
        <v>468</v>
      </c>
      <c r="F10150" t="s">
        <v>69</v>
      </c>
      <c r="G10150" t="s">
        <v>17</v>
      </c>
      <c r="H10150" s="2">
        <v>31446.080000000002</v>
      </c>
      <c r="I10150">
        <v>0.04</v>
      </c>
      <c r="J10150" s="2">
        <v>31446.080000000002</v>
      </c>
      <c r="K10150">
        <v>655</v>
      </c>
      <c r="L10150">
        <v>48.01</v>
      </c>
      <c r="M10150" t="s">
        <v>51</v>
      </c>
      <c r="N10150" t="s">
        <v>463</v>
      </c>
      <c r="O10150" t="s">
        <v>53</v>
      </c>
    </row>
    <row r="10151" spans="1:15" x14ac:dyDescent="0.2">
      <c r="A10151" s="1" t="s">
        <v>505</v>
      </c>
      <c r="B10151" s="1">
        <v>46055</v>
      </c>
      <c r="C10151">
        <v>799</v>
      </c>
      <c r="D10151" t="s">
        <v>518</v>
      </c>
      <c r="F10151" t="s">
        <v>69</v>
      </c>
      <c r="G10151" t="s">
        <v>17</v>
      </c>
      <c r="H10151" s="2">
        <v>31012.03</v>
      </c>
      <c r="I10151">
        <v>0.04</v>
      </c>
      <c r="J10151" s="2">
        <v>31012.03</v>
      </c>
      <c r="K10151" s="2">
        <v>69000</v>
      </c>
      <c r="L10151">
        <v>0.45</v>
      </c>
      <c r="M10151" t="s">
        <v>128</v>
      </c>
      <c r="N10151" t="s">
        <v>102</v>
      </c>
      <c r="O10151" t="s">
        <v>103</v>
      </c>
    </row>
    <row r="10152" spans="1:15" x14ac:dyDescent="0.2">
      <c r="A10152" s="1" t="s">
        <v>505</v>
      </c>
      <c r="B10152" s="1">
        <v>46055</v>
      </c>
      <c r="C10152">
        <v>6419</v>
      </c>
      <c r="D10152" t="s">
        <v>520</v>
      </c>
      <c r="F10152" t="s">
        <v>43</v>
      </c>
      <c r="G10152" t="s">
        <v>17</v>
      </c>
      <c r="H10152" s="2">
        <v>28777.9</v>
      </c>
      <c r="I10152">
        <v>0.04</v>
      </c>
      <c r="J10152" s="2">
        <v>28777.9</v>
      </c>
      <c r="K10152" s="2">
        <v>1400</v>
      </c>
      <c r="L10152">
        <v>20.56</v>
      </c>
      <c r="M10152" t="s">
        <v>73</v>
      </c>
      <c r="N10152" t="s">
        <v>74</v>
      </c>
      <c r="O10152" t="s">
        <v>75</v>
      </c>
    </row>
    <row r="10153" spans="1:15" x14ac:dyDescent="0.2">
      <c r="A10153" s="1" t="s">
        <v>505</v>
      </c>
      <c r="B10153" s="1">
        <v>46055</v>
      </c>
      <c r="C10153" t="s">
        <v>75</v>
      </c>
      <c r="D10153" t="s">
        <v>114</v>
      </c>
      <c r="F10153" t="s">
        <v>106</v>
      </c>
      <c r="G10153" t="s">
        <v>107</v>
      </c>
      <c r="H10153" s="2">
        <v>28292.67</v>
      </c>
      <c r="I10153">
        <v>0.04</v>
      </c>
      <c r="J10153" s="2">
        <v>28292.67</v>
      </c>
      <c r="K10153" s="2">
        <v>4404461</v>
      </c>
      <c r="L10153">
        <v>0.64</v>
      </c>
      <c r="M10153" t="s">
        <v>73</v>
      </c>
      <c r="N10153" t="s">
        <v>108</v>
      </c>
      <c r="O10153" t="s">
        <v>75</v>
      </c>
    </row>
    <row r="10154" spans="1:15" x14ac:dyDescent="0.2">
      <c r="A10154" s="1" t="s">
        <v>505</v>
      </c>
      <c r="B10154" s="1">
        <v>46055</v>
      </c>
      <c r="C10154">
        <v>777</v>
      </c>
      <c r="D10154" t="s">
        <v>517</v>
      </c>
      <c r="F10154" t="s">
        <v>69</v>
      </c>
      <c r="G10154" t="s">
        <v>17</v>
      </c>
      <c r="H10154" s="2">
        <v>27719.91</v>
      </c>
      <c r="I10154">
        <v>0.04</v>
      </c>
      <c r="J10154" s="2">
        <v>27719.91</v>
      </c>
      <c r="K10154" s="2">
        <v>22000</v>
      </c>
      <c r="L10154">
        <v>1.26</v>
      </c>
      <c r="M10154" t="s">
        <v>101</v>
      </c>
      <c r="N10154" t="s">
        <v>102</v>
      </c>
      <c r="O10154" t="s">
        <v>103</v>
      </c>
    </row>
    <row r="10155" spans="1:15" x14ac:dyDescent="0.2">
      <c r="A10155" s="1" t="s">
        <v>505</v>
      </c>
      <c r="B10155" s="1">
        <v>46055</v>
      </c>
      <c r="C10155" t="s">
        <v>466</v>
      </c>
      <c r="D10155" t="s">
        <v>467</v>
      </c>
      <c r="F10155" t="s">
        <v>69</v>
      </c>
      <c r="G10155" t="s">
        <v>17</v>
      </c>
      <c r="H10155" s="2">
        <v>25610.400000000001</v>
      </c>
      <c r="I10155">
        <v>0.04</v>
      </c>
      <c r="J10155" s="2">
        <v>25610.400000000001</v>
      </c>
      <c r="K10155" s="2">
        <v>3557</v>
      </c>
      <c r="L10155">
        <v>7.2</v>
      </c>
      <c r="M10155" t="s">
        <v>18</v>
      </c>
      <c r="N10155" t="s">
        <v>19</v>
      </c>
      <c r="O10155" t="s">
        <v>20</v>
      </c>
    </row>
    <row r="10156" spans="1:15" x14ac:dyDescent="0.2">
      <c r="A10156" s="1" t="s">
        <v>505</v>
      </c>
      <c r="B10156" s="1">
        <v>46055</v>
      </c>
      <c r="C10156">
        <v>30520</v>
      </c>
      <c r="D10156" t="s">
        <v>521</v>
      </c>
      <c r="F10156" t="s">
        <v>16</v>
      </c>
      <c r="G10156" t="s">
        <v>17</v>
      </c>
      <c r="H10156" s="2">
        <v>25317.35</v>
      </c>
      <c r="I10156">
        <v>0.04</v>
      </c>
      <c r="J10156" s="2">
        <v>25317.35</v>
      </c>
      <c r="K10156" s="2">
        <v>1507</v>
      </c>
      <c r="L10156">
        <v>16.8</v>
      </c>
      <c r="M10156" t="s">
        <v>51</v>
      </c>
      <c r="N10156" t="s">
        <v>463</v>
      </c>
      <c r="O10156" t="s">
        <v>53</v>
      </c>
    </row>
    <row r="10157" spans="1:15" x14ac:dyDescent="0.2">
      <c r="A10157" s="1" t="s">
        <v>505</v>
      </c>
      <c r="B10157" s="1">
        <v>46055</v>
      </c>
      <c r="C10157" t="s">
        <v>485</v>
      </c>
      <c r="D10157" t="s">
        <v>486</v>
      </c>
      <c r="F10157" t="s">
        <v>69</v>
      </c>
      <c r="G10157" t="s">
        <v>17</v>
      </c>
      <c r="H10157" s="2">
        <v>23378.080000000002</v>
      </c>
      <c r="I10157">
        <v>0.03</v>
      </c>
      <c r="J10157" s="2">
        <v>23378.080000000002</v>
      </c>
      <c r="K10157" s="2">
        <v>6512</v>
      </c>
      <c r="L10157">
        <v>3.59</v>
      </c>
      <c r="M10157" t="s">
        <v>18</v>
      </c>
      <c r="N10157" t="s">
        <v>19</v>
      </c>
      <c r="O10157" t="s">
        <v>20</v>
      </c>
    </row>
    <row r="10158" spans="1:15" x14ac:dyDescent="0.2">
      <c r="A10158" s="1" t="s">
        <v>505</v>
      </c>
      <c r="B10158" s="1">
        <v>46055</v>
      </c>
      <c r="C10158" t="s">
        <v>446</v>
      </c>
      <c r="D10158" t="s">
        <v>447</v>
      </c>
      <c r="F10158" t="s">
        <v>69</v>
      </c>
      <c r="G10158" t="s">
        <v>17</v>
      </c>
      <c r="H10158" s="2">
        <v>22718.68</v>
      </c>
      <c r="I10158">
        <v>0.03</v>
      </c>
      <c r="J10158" s="2">
        <v>22718.68</v>
      </c>
      <c r="K10158" s="2">
        <v>6802</v>
      </c>
      <c r="L10158">
        <v>3.34</v>
      </c>
      <c r="M10158" t="s">
        <v>18</v>
      </c>
      <c r="N10158" t="s">
        <v>19</v>
      </c>
      <c r="O10158" t="s">
        <v>20</v>
      </c>
    </row>
    <row r="10159" spans="1:15" x14ac:dyDescent="0.2">
      <c r="A10159" s="1" t="s">
        <v>505</v>
      </c>
      <c r="B10159" s="1">
        <v>46055</v>
      </c>
      <c r="C10159">
        <v>376300</v>
      </c>
      <c r="D10159" t="s">
        <v>484</v>
      </c>
      <c r="F10159" t="s">
        <v>69</v>
      </c>
      <c r="G10159" t="s">
        <v>17</v>
      </c>
      <c r="H10159" s="2">
        <v>21751.25</v>
      </c>
      <c r="I10159">
        <v>0.03</v>
      </c>
      <c r="J10159" s="2">
        <v>21751.25</v>
      </c>
      <c r="K10159">
        <v>901</v>
      </c>
      <c r="L10159">
        <v>24.14</v>
      </c>
      <c r="M10159" t="s">
        <v>51</v>
      </c>
      <c r="N10159" t="s">
        <v>463</v>
      </c>
      <c r="O10159" t="s">
        <v>53</v>
      </c>
    </row>
    <row r="10160" spans="1:15" x14ac:dyDescent="0.2">
      <c r="A10160" s="1" t="s">
        <v>505</v>
      </c>
      <c r="B10160" s="1">
        <v>46055</v>
      </c>
      <c r="C10160">
        <v>6200</v>
      </c>
      <c r="D10160" t="s">
        <v>519</v>
      </c>
      <c r="F10160" t="s">
        <v>477</v>
      </c>
      <c r="G10160" t="s">
        <v>17</v>
      </c>
      <c r="H10160" s="2">
        <v>21284.73</v>
      </c>
      <c r="I10160">
        <v>0.03</v>
      </c>
      <c r="J10160" s="2">
        <v>21284.73</v>
      </c>
      <c r="K10160" s="2">
        <v>4700</v>
      </c>
      <c r="L10160">
        <v>4.53</v>
      </c>
      <c r="M10160" t="s">
        <v>73</v>
      </c>
      <c r="N10160" t="s">
        <v>74</v>
      </c>
      <c r="O10160" t="s">
        <v>75</v>
      </c>
    </row>
    <row r="10161" spans="1:15" x14ac:dyDescent="0.2">
      <c r="A10161" s="1" t="s">
        <v>505</v>
      </c>
      <c r="B10161" s="1">
        <v>46055</v>
      </c>
      <c r="C10161">
        <v>225570</v>
      </c>
      <c r="D10161" t="s">
        <v>527</v>
      </c>
      <c r="F10161" t="s">
        <v>69</v>
      </c>
      <c r="G10161" t="s">
        <v>17</v>
      </c>
      <c r="H10161" s="2">
        <v>18896.18</v>
      </c>
      <c r="I10161">
        <v>0.03</v>
      </c>
      <c r="J10161" s="2">
        <v>18896.18</v>
      </c>
      <c r="K10161" s="2">
        <v>2203</v>
      </c>
      <c r="L10161">
        <v>8.58</v>
      </c>
      <c r="M10161" t="s">
        <v>51</v>
      </c>
      <c r="N10161" t="s">
        <v>463</v>
      </c>
      <c r="O10161" t="s">
        <v>53</v>
      </c>
    </row>
    <row r="10162" spans="1:15" x14ac:dyDescent="0.2">
      <c r="A10162" s="1" t="s">
        <v>505</v>
      </c>
      <c r="B10162" s="1">
        <v>46055</v>
      </c>
      <c r="C10162" t="s">
        <v>490</v>
      </c>
      <c r="D10162" t="s">
        <v>491</v>
      </c>
      <c r="F10162" t="s">
        <v>106</v>
      </c>
      <c r="G10162" t="s">
        <v>117</v>
      </c>
      <c r="H10162" s="2">
        <v>17000</v>
      </c>
      <c r="I10162">
        <v>0.02</v>
      </c>
      <c r="J10162" s="2">
        <v>17000</v>
      </c>
      <c r="K10162" s="2">
        <v>17000</v>
      </c>
      <c r="L10162">
        <v>100</v>
      </c>
      <c r="M10162" t="s">
        <v>18</v>
      </c>
      <c r="N10162" t="s">
        <v>108</v>
      </c>
      <c r="O10162" t="s">
        <v>20</v>
      </c>
    </row>
    <row r="10163" spans="1:15" x14ac:dyDescent="0.2">
      <c r="A10163" s="1" t="s">
        <v>505</v>
      </c>
      <c r="B10163" s="1">
        <v>46055</v>
      </c>
      <c r="C10163" t="s">
        <v>522</v>
      </c>
      <c r="D10163" t="s">
        <v>523</v>
      </c>
      <c r="F10163" t="s">
        <v>69</v>
      </c>
      <c r="G10163" t="s">
        <v>17</v>
      </c>
      <c r="H10163" s="2">
        <v>16469.09</v>
      </c>
      <c r="I10163">
        <v>0.02</v>
      </c>
      <c r="J10163" s="2">
        <v>16469.09</v>
      </c>
      <c r="K10163" s="2">
        <v>768100</v>
      </c>
      <c r="L10163">
        <v>0.02</v>
      </c>
      <c r="M10163" t="s">
        <v>524</v>
      </c>
      <c r="N10163" t="s">
        <v>525</v>
      </c>
      <c r="O10163" t="s">
        <v>526</v>
      </c>
    </row>
    <row r="10164" spans="1:15" x14ac:dyDescent="0.2">
      <c r="A10164" s="1" t="s">
        <v>505</v>
      </c>
      <c r="B10164" s="1">
        <v>46055</v>
      </c>
      <c r="C10164">
        <v>194480</v>
      </c>
      <c r="D10164" t="s">
        <v>492</v>
      </c>
      <c r="F10164" t="s">
        <v>69</v>
      </c>
      <c r="G10164" t="s">
        <v>17</v>
      </c>
      <c r="H10164" s="2">
        <v>16331.63</v>
      </c>
      <c r="I10164">
        <v>0.02</v>
      </c>
      <c r="J10164" s="2">
        <v>16331.63</v>
      </c>
      <c r="K10164">
        <v>668</v>
      </c>
      <c r="L10164">
        <v>24.45</v>
      </c>
      <c r="M10164" t="s">
        <v>51</v>
      </c>
      <c r="N10164" t="s">
        <v>463</v>
      </c>
      <c r="O10164" t="s">
        <v>53</v>
      </c>
    </row>
    <row r="10165" spans="1:15" x14ac:dyDescent="0.2">
      <c r="A10165" s="1" t="s">
        <v>505</v>
      </c>
      <c r="B10165" s="1">
        <v>46055</v>
      </c>
      <c r="C10165">
        <v>3632</v>
      </c>
      <c r="D10165" t="s">
        <v>487</v>
      </c>
      <c r="F10165" t="s">
        <v>69</v>
      </c>
      <c r="G10165" t="s">
        <v>17</v>
      </c>
      <c r="H10165" s="2">
        <v>15477.76</v>
      </c>
      <c r="I10165">
        <v>0.02</v>
      </c>
      <c r="J10165" s="2">
        <v>15477.76</v>
      </c>
      <c r="K10165" s="2">
        <v>6100</v>
      </c>
      <c r="L10165">
        <v>2.54</v>
      </c>
      <c r="M10165" t="s">
        <v>73</v>
      </c>
      <c r="N10165" t="s">
        <v>74</v>
      </c>
      <c r="O10165" t="s">
        <v>75</v>
      </c>
    </row>
    <row r="10166" spans="1:15" x14ac:dyDescent="0.2">
      <c r="A10166" s="1" t="s">
        <v>505</v>
      </c>
      <c r="B10166" s="1">
        <v>46055</v>
      </c>
      <c r="C10166" t="s">
        <v>103</v>
      </c>
      <c r="D10166" t="s">
        <v>127</v>
      </c>
      <c r="F10166" t="s">
        <v>106</v>
      </c>
      <c r="G10166" t="s">
        <v>107</v>
      </c>
      <c r="H10166" s="2">
        <v>15116.88</v>
      </c>
      <c r="I10166">
        <v>0.02</v>
      </c>
      <c r="J10166" s="2">
        <v>15116.88</v>
      </c>
      <c r="K10166" s="2">
        <v>118056</v>
      </c>
      <c r="L10166">
        <v>12.8</v>
      </c>
      <c r="M10166" t="s">
        <v>128</v>
      </c>
      <c r="N10166" t="s">
        <v>108</v>
      </c>
      <c r="O10166" t="s">
        <v>103</v>
      </c>
    </row>
    <row r="10167" spans="1:15" x14ac:dyDescent="0.2">
      <c r="A10167" s="1" t="s">
        <v>505</v>
      </c>
      <c r="B10167" s="1">
        <v>46055</v>
      </c>
      <c r="C10167" t="s">
        <v>389</v>
      </c>
      <c r="D10167" t="s">
        <v>494</v>
      </c>
      <c r="F10167" t="s">
        <v>106</v>
      </c>
      <c r="G10167" t="s">
        <v>107</v>
      </c>
      <c r="H10167" s="2">
        <v>8629.85</v>
      </c>
      <c r="I10167">
        <v>0.01</v>
      </c>
      <c r="J10167" s="2">
        <v>8629.85</v>
      </c>
      <c r="K10167" s="2">
        <v>6746</v>
      </c>
      <c r="L10167">
        <v>127.93</v>
      </c>
      <c r="M10167" t="s">
        <v>387</v>
      </c>
      <c r="N10167" t="s">
        <v>108</v>
      </c>
      <c r="O10167" t="s">
        <v>389</v>
      </c>
    </row>
    <row r="10168" spans="1:15" x14ac:dyDescent="0.2">
      <c r="A10168" s="1" t="s">
        <v>505</v>
      </c>
      <c r="B10168" s="1">
        <v>46055</v>
      </c>
      <c r="C10168" t="s">
        <v>526</v>
      </c>
      <c r="D10168" t="s">
        <v>528</v>
      </c>
      <c r="F10168" t="s">
        <v>106</v>
      </c>
      <c r="G10168" t="s">
        <v>107</v>
      </c>
      <c r="H10168" s="2">
        <v>6703.5</v>
      </c>
      <c r="I10168">
        <v>0.01</v>
      </c>
      <c r="J10168" s="2">
        <v>6703.5</v>
      </c>
      <c r="K10168" s="2">
        <v>112551723</v>
      </c>
      <c r="L10168">
        <v>0.01</v>
      </c>
      <c r="M10168" t="s">
        <v>524</v>
      </c>
      <c r="N10168" t="s">
        <v>108</v>
      </c>
      <c r="O10168" t="s">
        <v>526</v>
      </c>
    </row>
    <row r="10169" spans="1:15" x14ac:dyDescent="0.2">
      <c r="A10169" s="1" t="s">
        <v>505</v>
      </c>
      <c r="B10169" s="1">
        <v>46055</v>
      </c>
      <c r="C10169" t="s">
        <v>152</v>
      </c>
      <c r="D10169" t="s">
        <v>153</v>
      </c>
      <c r="F10169" t="s">
        <v>106</v>
      </c>
      <c r="G10169" t="s">
        <v>107</v>
      </c>
      <c r="H10169" s="2">
        <v>5847.72</v>
      </c>
      <c r="I10169">
        <v>0.01</v>
      </c>
      <c r="J10169" s="2">
        <v>5847.72</v>
      </c>
      <c r="K10169" s="2">
        <v>4291</v>
      </c>
      <c r="L10169">
        <v>136.28</v>
      </c>
      <c r="M10169" t="s">
        <v>154</v>
      </c>
      <c r="N10169" t="s">
        <v>108</v>
      </c>
      <c r="O10169" t="s">
        <v>152</v>
      </c>
    </row>
    <row r="10170" spans="1:15" x14ac:dyDescent="0.2">
      <c r="A10170" s="1" t="s">
        <v>505</v>
      </c>
      <c r="B10170" s="1">
        <v>46055</v>
      </c>
      <c r="C10170" t="s">
        <v>384</v>
      </c>
      <c r="D10170" t="s">
        <v>493</v>
      </c>
      <c r="F10170" t="s">
        <v>106</v>
      </c>
      <c r="G10170" t="s">
        <v>107</v>
      </c>
      <c r="H10170" s="2">
        <v>4269.88</v>
      </c>
      <c r="I10170">
        <v>0.01</v>
      </c>
      <c r="J10170" s="2">
        <v>4269.88</v>
      </c>
      <c r="K10170" s="2">
        <v>38285</v>
      </c>
      <c r="L10170">
        <v>11.15</v>
      </c>
      <c r="M10170" t="s">
        <v>363</v>
      </c>
      <c r="N10170" t="s">
        <v>108</v>
      </c>
      <c r="O10170" t="s">
        <v>384</v>
      </c>
    </row>
    <row r="10171" spans="1:15" x14ac:dyDescent="0.2">
      <c r="A10171" s="1" t="s">
        <v>505</v>
      </c>
      <c r="B10171" s="1">
        <v>46055</v>
      </c>
      <c r="C10171" t="s">
        <v>376</v>
      </c>
      <c r="D10171" t="s">
        <v>495</v>
      </c>
      <c r="F10171" t="s">
        <v>106</v>
      </c>
      <c r="G10171" t="s">
        <v>107</v>
      </c>
      <c r="H10171" s="2">
        <v>3849.68</v>
      </c>
      <c r="I10171">
        <v>0.01</v>
      </c>
      <c r="J10171" s="2">
        <v>3849.68</v>
      </c>
      <c r="K10171" s="2">
        <v>5544</v>
      </c>
      <c r="L10171">
        <v>69.430000000000007</v>
      </c>
      <c r="M10171" t="s">
        <v>374</v>
      </c>
      <c r="N10171" t="s">
        <v>108</v>
      </c>
      <c r="O10171" t="s">
        <v>376</v>
      </c>
    </row>
    <row r="10172" spans="1:15" x14ac:dyDescent="0.2">
      <c r="A10172" s="1" t="s">
        <v>505</v>
      </c>
      <c r="B10172" s="1">
        <v>46055</v>
      </c>
      <c r="C10172" t="s">
        <v>496</v>
      </c>
      <c r="D10172" t="s">
        <v>497</v>
      </c>
      <c r="F10172" t="s">
        <v>106</v>
      </c>
      <c r="G10172" t="s">
        <v>107</v>
      </c>
      <c r="H10172" s="2">
        <v>3687.47</v>
      </c>
      <c r="I10172">
        <v>0.01</v>
      </c>
      <c r="J10172" s="2">
        <v>3687.47</v>
      </c>
      <c r="K10172" s="2">
        <v>14536</v>
      </c>
      <c r="L10172">
        <v>25.37</v>
      </c>
      <c r="M10172" t="s">
        <v>498</v>
      </c>
      <c r="N10172" t="s">
        <v>108</v>
      </c>
      <c r="O10172" t="s">
        <v>496</v>
      </c>
    </row>
    <row r="10173" spans="1:15" x14ac:dyDescent="0.2">
      <c r="A10173" s="1" t="s">
        <v>505</v>
      </c>
      <c r="B10173" s="1">
        <v>46055</v>
      </c>
      <c r="C10173" t="s">
        <v>40</v>
      </c>
      <c r="D10173" t="s">
        <v>125</v>
      </c>
      <c r="F10173" t="s">
        <v>106</v>
      </c>
      <c r="G10173" t="s">
        <v>107</v>
      </c>
      <c r="H10173" s="2">
        <v>2413.63</v>
      </c>
      <c r="I10173">
        <v>0</v>
      </c>
      <c r="J10173" s="2">
        <v>2413.63</v>
      </c>
      <c r="K10173" s="2">
        <v>2047</v>
      </c>
      <c r="L10173">
        <v>117.92</v>
      </c>
      <c r="M10173" t="s">
        <v>126</v>
      </c>
      <c r="N10173" t="s">
        <v>108</v>
      </c>
      <c r="O10173" t="s">
        <v>40</v>
      </c>
    </row>
    <row r="10174" spans="1:15" x14ac:dyDescent="0.2">
      <c r="A10174" s="1" t="s">
        <v>505</v>
      </c>
      <c r="B10174" s="1">
        <v>46055</v>
      </c>
      <c r="C10174" t="s">
        <v>414</v>
      </c>
      <c r="D10174" t="s">
        <v>499</v>
      </c>
      <c r="F10174" t="s">
        <v>106</v>
      </c>
      <c r="G10174" t="s">
        <v>107</v>
      </c>
      <c r="H10174" s="2">
        <v>2363.17</v>
      </c>
      <c r="I10174">
        <v>0</v>
      </c>
      <c r="J10174" s="2">
        <v>2363.17</v>
      </c>
      <c r="K10174" s="2">
        <v>8463</v>
      </c>
      <c r="L10174">
        <v>27.92</v>
      </c>
      <c r="M10174" t="s">
        <v>412</v>
      </c>
      <c r="N10174" t="s">
        <v>108</v>
      </c>
      <c r="O10174" t="s">
        <v>414</v>
      </c>
    </row>
    <row r="10175" spans="1:15" x14ac:dyDescent="0.2">
      <c r="A10175" s="1" t="s">
        <v>505</v>
      </c>
      <c r="B10175" s="1">
        <v>46055</v>
      </c>
      <c r="C10175" t="s">
        <v>35</v>
      </c>
      <c r="D10175" t="s">
        <v>113</v>
      </c>
      <c r="F10175" t="s">
        <v>106</v>
      </c>
      <c r="G10175" t="s">
        <v>107</v>
      </c>
      <c r="H10175" s="2">
        <v>1733.07</v>
      </c>
      <c r="I10175">
        <v>0</v>
      </c>
      <c r="J10175" s="2">
        <v>1733.07</v>
      </c>
      <c r="K10175" s="2">
        <v>54843</v>
      </c>
      <c r="L10175">
        <v>3.16</v>
      </c>
      <c r="M10175" t="s">
        <v>33</v>
      </c>
      <c r="N10175" t="s">
        <v>108</v>
      </c>
      <c r="O10175" t="s">
        <v>35</v>
      </c>
    </row>
    <row r="10176" spans="1:15" x14ac:dyDescent="0.2">
      <c r="A10176" s="1" t="s">
        <v>505</v>
      </c>
      <c r="B10176" s="1">
        <v>46055</v>
      </c>
      <c r="C10176" t="s">
        <v>500</v>
      </c>
      <c r="D10176" t="s">
        <v>501</v>
      </c>
      <c r="F10176" t="s">
        <v>106</v>
      </c>
      <c r="G10176" t="s">
        <v>107</v>
      </c>
      <c r="H10176" s="2">
        <v>1047.3599999999999</v>
      </c>
      <c r="I10176">
        <v>0</v>
      </c>
      <c r="J10176" s="2">
        <v>1047.3599999999999</v>
      </c>
      <c r="K10176" s="2">
        <v>10174</v>
      </c>
      <c r="L10176">
        <v>10.29</v>
      </c>
      <c r="M10176" t="s">
        <v>502</v>
      </c>
      <c r="N10176" t="s">
        <v>108</v>
      </c>
      <c r="O10176" t="s">
        <v>500</v>
      </c>
    </row>
    <row r="10177" spans="1:15" x14ac:dyDescent="0.2">
      <c r="A10177" s="1" t="s">
        <v>505</v>
      </c>
      <c r="B10177" s="1">
        <v>46055</v>
      </c>
      <c r="C10177" t="s">
        <v>725</v>
      </c>
      <c r="D10177" t="s">
        <v>726</v>
      </c>
      <c r="F10177" t="s">
        <v>106</v>
      </c>
      <c r="G10177" t="s">
        <v>132</v>
      </c>
      <c r="H10177">
        <v>0</v>
      </c>
      <c r="I10177">
        <v>0</v>
      </c>
      <c r="J10177" s="2">
        <v>258500</v>
      </c>
      <c r="K10177">
        <v>5</v>
      </c>
      <c r="L10177" s="2">
        <v>25850</v>
      </c>
      <c r="M10177" t="s">
        <v>108</v>
      </c>
      <c r="N10177" t="s">
        <v>133</v>
      </c>
      <c r="O10177" t="s">
        <v>20</v>
      </c>
    </row>
    <row r="10178" spans="1:15" x14ac:dyDescent="0.2">
      <c r="A10178" s="1" t="s">
        <v>505</v>
      </c>
      <c r="B10178" s="1">
        <v>46052</v>
      </c>
      <c r="C10178">
        <v>5930</v>
      </c>
      <c r="D10178" t="s">
        <v>50</v>
      </c>
      <c r="F10178" t="s">
        <v>16</v>
      </c>
      <c r="G10178" t="s">
        <v>17</v>
      </c>
      <c r="H10178" s="2">
        <v>8831179.6600000001</v>
      </c>
      <c r="I10178">
        <v>12.27</v>
      </c>
      <c r="J10178" s="2">
        <v>8831179.6600000001</v>
      </c>
      <c r="K10178" s="2">
        <v>79200</v>
      </c>
      <c r="L10178">
        <v>111.5</v>
      </c>
      <c r="M10178" t="s">
        <v>51</v>
      </c>
      <c r="N10178" t="s">
        <v>52</v>
      </c>
      <c r="O10178" t="s">
        <v>53</v>
      </c>
    </row>
    <row r="10179" spans="1:15" x14ac:dyDescent="0.2">
      <c r="A10179" s="1" t="s">
        <v>505</v>
      </c>
      <c r="B10179" s="1">
        <v>46052</v>
      </c>
      <c r="C10179" t="s">
        <v>27</v>
      </c>
      <c r="D10179" t="s">
        <v>28</v>
      </c>
      <c r="F10179" t="s">
        <v>16</v>
      </c>
      <c r="G10179" t="s">
        <v>17</v>
      </c>
      <c r="H10179" s="2">
        <v>7472619.1799999997</v>
      </c>
      <c r="I10179">
        <v>10.38</v>
      </c>
      <c r="J10179" s="2">
        <v>7472619.1799999997</v>
      </c>
      <c r="K10179" s="2">
        <v>31566</v>
      </c>
      <c r="L10179">
        <v>236.73</v>
      </c>
      <c r="M10179" t="s">
        <v>18</v>
      </c>
      <c r="N10179" t="s">
        <v>19</v>
      </c>
      <c r="O10179" t="s">
        <v>20</v>
      </c>
    </row>
    <row r="10180" spans="1:15" x14ac:dyDescent="0.2">
      <c r="A10180" s="1" t="s">
        <v>505</v>
      </c>
      <c r="B10180" s="1">
        <v>46052</v>
      </c>
      <c r="C10180" t="s">
        <v>25</v>
      </c>
      <c r="D10180" t="s">
        <v>26</v>
      </c>
      <c r="F10180" t="s">
        <v>16</v>
      </c>
      <c r="G10180" t="s">
        <v>17</v>
      </c>
      <c r="H10180" s="2">
        <v>5164905.99</v>
      </c>
      <c r="I10180">
        <v>7.17</v>
      </c>
      <c r="J10180" s="2">
        <v>5164905.99</v>
      </c>
      <c r="K10180" s="2">
        <v>27023</v>
      </c>
      <c r="L10180">
        <v>191.13</v>
      </c>
      <c r="M10180" t="s">
        <v>18</v>
      </c>
      <c r="N10180" t="s">
        <v>19</v>
      </c>
      <c r="O10180" t="s">
        <v>20</v>
      </c>
    </row>
    <row r="10181" spans="1:15" x14ac:dyDescent="0.2">
      <c r="A10181" s="1" t="s">
        <v>505</v>
      </c>
      <c r="B10181" s="1">
        <v>46052</v>
      </c>
      <c r="C10181" t="s">
        <v>54</v>
      </c>
      <c r="D10181" t="s">
        <v>55</v>
      </c>
      <c r="F10181" t="s">
        <v>16</v>
      </c>
      <c r="G10181" t="s">
        <v>17</v>
      </c>
      <c r="H10181" s="2">
        <v>4980718.5999999996</v>
      </c>
      <c r="I10181">
        <v>6.92</v>
      </c>
      <c r="J10181" s="2">
        <v>4980718.5999999996</v>
      </c>
      <c r="K10181" s="2">
        <v>19195</v>
      </c>
      <c r="L10181">
        <v>259.48</v>
      </c>
      <c r="M10181" t="s">
        <v>18</v>
      </c>
      <c r="N10181" t="s">
        <v>19</v>
      </c>
      <c r="O10181" t="s">
        <v>20</v>
      </c>
    </row>
    <row r="10182" spans="1:15" x14ac:dyDescent="0.2">
      <c r="A10182" s="1" t="s">
        <v>505</v>
      </c>
      <c r="B10182" s="1">
        <v>46052</v>
      </c>
      <c r="C10182" t="s">
        <v>366</v>
      </c>
      <c r="D10182" t="s">
        <v>367</v>
      </c>
      <c r="F10182" t="s">
        <v>69</v>
      </c>
      <c r="G10182" t="s">
        <v>17</v>
      </c>
      <c r="H10182" s="2">
        <v>4134274.08</v>
      </c>
      <c r="I10182">
        <v>5.74</v>
      </c>
      <c r="J10182" s="2">
        <v>4134274.08</v>
      </c>
      <c r="K10182" s="2">
        <v>20274</v>
      </c>
      <c r="L10182">
        <v>203.92</v>
      </c>
      <c r="M10182" t="s">
        <v>18</v>
      </c>
      <c r="N10182" t="s">
        <v>19</v>
      </c>
      <c r="O10182" t="s">
        <v>20</v>
      </c>
    </row>
    <row r="10183" spans="1:15" x14ac:dyDescent="0.2">
      <c r="A10183" s="1" t="s">
        <v>505</v>
      </c>
      <c r="B10183" s="1">
        <v>46052</v>
      </c>
      <c r="C10183" t="s">
        <v>371</v>
      </c>
      <c r="D10183" t="s">
        <v>372</v>
      </c>
      <c r="F10183" t="s">
        <v>69</v>
      </c>
      <c r="G10183" t="s">
        <v>17</v>
      </c>
      <c r="H10183" s="2">
        <v>2901351</v>
      </c>
      <c r="I10183">
        <v>4.03</v>
      </c>
      <c r="J10183" s="2">
        <v>2901351</v>
      </c>
      <c r="K10183" s="2">
        <v>13170</v>
      </c>
      <c r="L10183">
        <v>220.3</v>
      </c>
      <c r="M10183" t="s">
        <v>18</v>
      </c>
      <c r="N10183" t="s">
        <v>19</v>
      </c>
      <c r="O10183" t="s">
        <v>20</v>
      </c>
    </row>
    <row r="10184" spans="1:15" x14ac:dyDescent="0.2">
      <c r="A10184" s="1" t="s">
        <v>505</v>
      </c>
      <c r="B10184" s="1">
        <v>46052</v>
      </c>
      <c r="C10184" t="s">
        <v>359</v>
      </c>
      <c r="D10184" t="s">
        <v>360</v>
      </c>
      <c r="F10184" t="s">
        <v>69</v>
      </c>
      <c r="G10184" t="s">
        <v>17</v>
      </c>
      <c r="H10184" s="2">
        <v>2698396.8</v>
      </c>
      <c r="I10184">
        <v>3.75</v>
      </c>
      <c r="J10184" s="2">
        <v>2698396.8</v>
      </c>
      <c r="K10184" s="2">
        <v>32320</v>
      </c>
      <c r="L10184">
        <v>83.49</v>
      </c>
      <c r="M10184" t="s">
        <v>18</v>
      </c>
      <c r="N10184" t="s">
        <v>19</v>
      </c>
      <c r="O10184" t="s">
        <v>20</v>
      </c>
    </row>
    <row r="10185" spans="1:15" x14ac:dyDescent="0.2">
      <c r="A10185" s="1" t="s">
        <v>505</v>
      </c>
      <c r="B10185" s="1">
        <v>46052</v>
      </c>
      <c r="C10185">
        <v>1810</v>
      </c>
      <c r="D10185" t="s">
        <v>358</v>
      </c>
      <c r="F10185" t="s">
        <v>16</v>
      </c>
      <c r="G10185" t="s">
        <v>17</v>
      </c>
      <c r="H10185" s="2">
        <v>2596463.37</v>
      </c>
      <c r="I10185">
        <v>3.61</v>
      </c>
      <c r="J10185" s="2">
        <v>2596463.37</v>
      </c>
      <c r="K10185" s="2">
        <v>571200</v>
      </c>
      <c r="L10185">
        <v>4.55</v>
      </c>
      <c r="M10185" t="s">
        <v>101</v>
      </c>
      <c r="N10185" t="s">
        <v>102</v>
      </c>
      <c r="O10185" t="s">
        <v>103</v>
      </c>
    </row>
    <row r="10186" spans="1:15" x14ac:dyDescent="0.2">
      <c r="A10186" s="1" t="s">
        <v>505</v>
      </c>
      <c r="B10186" s="1">
        <v>46052</v>
      </c>
      <c r="C10186">
        <v>7974</v>
      </c>
      <c r="D10186" t="s">
        <v>368</v>
      </c>
      <c r="F10186" t="s">
        <v>69</v>
      </c>
      <c r="G10186" t="s">
        <v>17</v>
      </c>
      <c r="H10186" s="2">
        <v>2411739.92</v>
      </c>
      <c r="I10186">
        <v>3.35</v>
      </c>
      <c r="J10186" s="2">
        <v>2411739.92</v>
      </c>
      <c r="K10186" s="2">
        <v>37000</v>
      </c>
      <c r="L10186">
        <v>65.180000000000007</v>
      </c>
      <c r="M10186" t="s">
        <v>73</v>
      </c>
      <c r="N10186" t="s">
        <v>74</v>
      </c>
      <c r="O10186" t="s">
        <v>75</v>
      </c>
    </row>
    <row r="10187" spans="1:15" x14ac:dyDescent="0.2">
      <c r="A10187" s="1" t="s">
        <v>505</v>
      </c>
      <c r="B10187" s="1">
        <v>46052</v>
      </c>
      <c r="C10187" t="s">
        <v>361</v>
      </c>
      <c r="D10187" t="s">
        <v>362</v>
      </c>
      <c r="F10187" t="s">
        <v>69</v>
      </c>
      <c r="G10187" t="s">
        <v>17</v>
      </c>
      <c r="H10187" s="2">
        <v>2232561.7000000002</v>
      </c>
      <c r="I10187">
        <v>3.1</v>
      </c>
      <c r="J10187" s="2">
        <v>2232561.7000000002</v>
      </c>
      <c r="K10187" s="2">
        <v>4462</v>
      </c>
      <c r="L10187">
        <v>500.35</v>
      </c>
      <c r="M10187" t="s">
        <v>363</v>
      </c>
      <c r="N10187" t="s">
        <v>31</v>
      </c>
      <c r="O10187" t="s">
        <v>20</v>
      </c>
    </row>
    <row r="10188" spans="1:15" x14ac:dyDescent="0.2">
      <c r="A10188" s="1" t="s">
        <v>505</v>
      </c>
      <c r="B10188" s="1">
        <v>46052</v>
      </c>
      <c r="C10188" t="s">
        <v>369</v>
      </c>
      <c r="D10188" t="s">
        <v>370</v>
      </c>
      <c r="F10188" t="s">
        <v>69</v>
      </c>
      <c r="G10188" t="s">
        <v>17</v>
      </c>
      <c r="H10188" s="2">
        <v>2170803.36</v>
      </c>
      <c r="I10188">
        <v>3.01</v>
      </c>
      <c r="J10188" s="2">
        <v>2170803.36</v>
      </c>
      <c r="K10188" s="2">
        <v>33011</v>
      </c>
      <c r="L10188">
        <v>65.760000000000005</v>
      </c>
      <c r="M10188" t="s">
        <v>18</v>
      </c>
      <c r="N10188" t="s">
        <v>31</v>
      </c>
      <c r="O10188" t="s">
        <v>20</v>
      </c>
    </row>
    <row r="10189" spans="1:15" x14ac:dyDescent="0.2">
      <c r="A10189" s="1" t="s">
        <v>505</v>
      </c>
      <c r="B10189" s="1">
        <v>46052</v>
      </c>
      <c r="C10189" t="s">
        <v>377</v>
      </c>
      <c r="D10189" t="s">
        <v>378</v>
      </c>
      <c r="F10189" t="s">
        <v>16</v>
      </c>
      <c r="G10189" t="s">
        <v>17</v>
      </c>
      <c r="H10189" s="2">
        <v>2169968.1</v>
      </c>
      <c r="I10189">
        <v>3.01</v>
      </c>
      <c r="J10189" s="2">
        <v>2169968.1</v>
      </c>
      <c r="K10189" s="2">
        <v>23561</v>
      </c>
      <c r="L10189">
        <v>92.1</v>
      </c>
      <c r="M10189" t="s">
        <v>18</v>
      </c>
      <c r="N10189" t="s">
        <v>19</v>
      </c>
      <c r="O10189" t="s">
        <v>20</v>
      </c>
    </row>
    <row r="10190" spans="1:15" x14ac:dyDescent="0.2">
      <c r="A10190" s="1" t="s">
        <v>505</v>
      </c>
      <c r="B10190" s="1">
        <v>46052</v>
      </c>
      <c r="C10190" t="s">
        <v>254</v>
      </c>
      <c r="D10190" t="s">
        <v>373</v>
      </c>
      <c r="F10190" t="s">
        <v>43</v>
      </c>
      <c r="G10190" t="s">
        <v>17</v>
      </c>
      <c r="H10190" s="2">
        <v>2105666.7000000002</v>
      </c>
      <c r="I10190">
        <v>2.92</v>
      </c>
      <c r="J10190" s="2">
        <v>2105666.7000000002</v>
      </c>
      <c r="K10190" s="2">
        <v>56119</v>
      </c>
      <c r="L10190">
        <v>37.520000000000003</v>
      </c>
      <c r="M10190" t="s">
        <v>374</v>
      </c>
      <c r="N10190" t="s">
        <v>375</v>
      </c>
      <c r="O10190" t="s">
        <v>376</v>
      </c>
    </row>
    <row r="10191" spans="1:15" x14ac:dyDescent="0.2">
      <c r="A10191" s="1" t="s">
        <v>505</v>
      </c>
      <c r="B10191" s="1">
        <v>46052</v>
      </c>
      <c r="C10191" t="s">
        <v>506</v>
      </c>
      <c r="D10191" t="s">
        <v>507</v>
      </c>
      <c r="F10191" t="s">
        <v>69</v>
      </c>
      <c r="G10191" t="s">
        <v>17</v>
      </c>
      <c r="H10191" s="2">
        <v>1969990.56</v>
      </c>
      <c r="I10191">
        <v>2.74</v>
      </c>
      <c r="J10191" s="2">
        <v>1969990.56</v>
      </c>
      <c r="K10191" s="2">
        <v>10928</v>
      </c>
      <c r="L10191">
        <v>180.27</v>
      </c>
      <c r="M10191" t="s">
        <v>18</v>
      </c>
      <c r="N10191" t="s">
        <v>31</v>
      </c>
      <c r="O10191" t="s">
        <v>20</v>
      </c>
    </row>
    <row r="10192" spans="1:15" x14ac:dyDescent="0.2">
      <c r="A10192" s="1" t="s">
        <v>505</v>
      </c>
      <c r="B10192" s="1">
        <v>46052</v>
      </c>
      <c r="C10192">
        <v>9766</v>
      </c>
      <c r="D10192" t="s">
        <v>397</v>
      </c>
      <c r="F10192" t="s">
        <v>69</v>
      </c>
      <c r="G10192" t="s">
        <v>17</v>
      </c>
      <c r="H10192" s="2">
        <v>1340101.1299999999</v>
      </c>
      <c r="I10192">
        <v>1.86</v>
      </c>
      <c r="J10192" s="2">
        <v>1340101.1299999999</v>
      </c>
      <c r="K10192" s="2">
        <v>9200</v>
      </c>
      <c r="L10192">
        <v>145.66</v>
      </c>
      <c r="M10192" t="s">
        <v>73</v>
      </c>
      <c r="N10192" t="s">
        <v>74</v>
      </c>
      <c r="O10192" t="s">
        <v>75</v>
      </c>
    </row>
    <row r="10193" spans="1:15" x14ac:dyDescent="0.2">
      <c r="A10193" s="1" t="s">
        <v>505</v>
      </c>
      <c r="B10193" s="1">
        <v>46052</v>
      </c>
      <c r="C10193" t="s">
        <v>364</v>
      </c>
      <c r="D10193" t="s">
        <v>365</v>
      </c>
      <c r="F10193" t="s">
        <v>69</v>
      </c>
      <c r="G10193" t="s">
        <v>17</v>
      </c>
      <c r="H10193" s="2">
        <v>1219478.31</v>
      </c>
      <c r="I10193">
        <v>1.69</v>
      </c>
      <c r="J10193" s="2">
        <v>1219478.31</v>
      </c>
      <c r="K10193" s="2">
        <v>40207</v>
      </c>
      <c r="L10193">
        <v>30.33</v>
      </c>
      <c r="M10193" t="s">
        <v>18</v>
      </c>
      <c r="N10193" t="s">
        <v>19</v>
      </c>
      <c r="O10193" t="s">
        <v>20</v>
      </c>
    </row>
    <row r="10194" spans="1:15" x14ac:dyDescent="0.2">
      <c r="A10194" s="1" t="s">
        <v>505</v>
      </c>
      <c r="B10194" s="1">
        <v>46052</v>
      </c>
      <c r="C10194" t="s">
        <v>379</v>
      </c>
      <c r="D10194" t="s">
        <v>380</v>
      </c>
      <c r="F10194" t="s">
        <v>69</v>
      </c>
      <c r="G10194" t="s">
        <v>17</v>
      </c>
      <c r="H10194" s="2">
        <v>1179860.95</v>
      </c>
      <c r="I10194">
        <v>1.64</v>
      </c>
      <c r="J10194" s="2">
        <v>1179860.95</v>
      </c>
      <c r="K10194" s="2">
        <v>53315</v>
      </c>
      <c r="L10194">
        <v>22.13</v>
      </c>
      <c r="M10194" t="s">
        <v>18</v>
      </c>
      <c r="N10194" t="s">
        <v>31</v>
      </c>
      <c r="O10194" t="s">
        <v>20</v>
      </c>
    </row>
    <row r="10195" spans="1:15" x14ac:dyDescent="0.2">
      <c r="A10195" s="1" t="s">
        <v>505</v>
      </c>
      <c r="B10195" s="1">
        <v>46052</v>
      </c>
      <c r="C10195" t="s">
        <v>385</v>
      </c>
      <c r="D10195" t="s">
        <v>386</v>
      </c>
      <c r="F10195" t="s">
        <v>16</v>
      </c>
      <c r="G10195" t="s">
        <v>17</v>
      </c>
      <c r="H10195" s="2">
        <v>1144316.24</v>
      </c>
      <c r="I10195">
        <v>1.59</v>
      </c>
      <c r="J10195" s="2">
        <v>1144316.24</v>
      </c>
      <c r="K10195" s="2">
        <v>13223</v>
      </c>
      <c r="L10195">
        <v>86.54</v>
      </c>
      <c r="M10195" t="s">
        <v>387</v>
      </c>
      <c r="N10195" t="s">
        <v>388</v>
      </c>
      <c r="O10195" t="s">
        <v>389</v>
      </c>
    </row>
    <row r="10196" spans="1:15" x14ac:dyDescent="0.2">
      <c r="A10196" s="1" t="s">
        <v>505</v>
      </c>
      <c r="B10196" s="1">
        <v>46052</v>
      </c>
      <c r="C10196" t="s">
        <v>398</v>
      </c>
      <c r="D10196" t="s">
        <v>399</v>
      </c>
      <c r="F10196" t="s">
        <v>69</v>
      </c>
      <c r="G10196" t="s">
        <v>17</v>
      </c>
      <c r="H10196" s="2">
        <v>1106414.3999999999</v>
      </c>
      <c r="I10196">
        <v>1.54</v>
      </c>
      <c r="J10196" s="2">
        <v>1106414.3999999999</v>
      </c>
      <c r="K10196" s="2">
        <v>11622</v>
      </c>
      <c r="L10196">
        <v>95.2</v>
      </c>
      <c r="M10196" t="s">
        <v>18</v>
      </c>
      <c r="N10196" t="s">
        <v>19</v>
      </c>
      <c r="O10196" t="s">
        <v>20</v>
      </c>
    </row>
    <row r="10197" spans="1:15" x14ac:dyDescent="0.2">
      <c r="A10197" s="1" t="s">
        <v>505</v>
      </c>
      <c r="B10197" s="1">
        <v>46052</v>
      </c>
      <c r="C10197">
        <v>5935</v>
      </c>
      <c r="D10197" t="s">
        <v>91</v>
      </c>
      <c r="F10197" t="s">
        <v>16</v>
      </c>
      <c r="G10197" t="s">
        <v>17</v>
      </c>
      <c r="H10197" s="2">
        <v>1031266.92</v>
      </c>
      <c r="I10197">
        <v>1.43</v>
      </c>
      <c r="J10197" s="2">
        <v>1031266.92</v>
      </c>
      <c r="K10197" s="2">
        <v>12644</v>
      </c>
      <c r="L10197">
        <v>81.56</v>
      </c>
      <c r="M10197" t="s">
        <v>51</v>
      </c>
      <c r="N10197" t="s">
        <v>52</v>
      </c>
      <c r="O10197" t="s">
        <v>53</v>
      </c>
    </row>
    <row r="10198" spans="1:15" x14ac:dyDescent="0.2">
      <c r="A10198" s="1" t="s">
        <v>505</v>
      </c>
      <c r="B10198" s="1">
        <v>46052</v>
      </c>
      <c r="C10198">
        <v>3659</v>
      </c>
      <c r="D10198" t="s">
        <v>404</v>
      </c>
      <c r="F10198" t="s">
        <v>69</v>
      </c>
      <c r="G10198" t="s">
        <v>17</v>
      </c>
      <c r="H10198" s="2">
        <v>883385.19</v>
      </c>
      <c r="I10198">
        <v>1.23</v>
      </c>
      <c r="J10198" s="2">
        <v>883385.19</v>
      </c>
      <c r="K10198" s="2">
        <v>37000</v>
      </c>
      <c r="L10198">
        <v>23.88</v>
      </c>
      <c r="M10198" t="s">
        <v>73</v>
      </c>
      <c r="N10198" t="s">
        <v>74</v>
      </c>
      <c r="O10198" t="s">
        <v>75</v>
      </c>
    </row>
    <row r="10199" spans="1:15" x14ac:dyDescent="0.2">
      <c r="A10199" s="1" t="s">
        <v>505</v>
      </c>
      <c r="B10199" s="1">
        <v>46052</v>
      </c>
      <c r="C10199" t="s">
        <v>381</v>
      </c>
      <c r="D10199" t="s">
        <v>382</v>
      </c>
      <c r="F10199" t="s">
        <v>43</v>
      </c>
      <c r="G10199" t="s">
        <v>17</v>
      </c>
      <c r="H10199" s="2">
        <v>873823.42</v>
      </c>
      <c r="I10199">
        <v>1.21</v>
      </c>
      <c r="J10199" s="2">
        <v>873823.42</v>
      </c>
      <c r="K10199" s="2">
        <v>13369</v>
      </c>
      <c r="L10199">
        <v>65.36</v>
      </c>
      <c r="M10199" t="s">
        <v>363</v>
      </c>
      <c r="N10199" t="s">
        <v>383</v>
      </c>
      <c r="O10199" t="s">
        <v>384</v>
      </c>
    </row>
    <row r="10200" spans="1:15" x14ac:dyDescent="0.2">
      <c r="A10200" s="1" t="s">
        <v>505</v>
      </c>
      <c r="B10200" s="1">
        <v>46052</v>
      </c>
      <c r="C10200">
        <v>992</v>
      </c>
      <c r="D10200" t="s">
        <v>100</v>
      </c>
      <c r="F10200" t="s">
        <v>16</v>
      </c>
      <c r="G10200" t="s">
        <v>17</v>
      </c>
      <c r="H10200" s="2">
        <v>870978.4</v>
      </c>
      <c r="I10200">
        <v>1.21</v>
      </c>
      <c r="J10200" s="2">
        <v>870978.4</v>
      </c>
      <c r="K10200" s="2">
        <v>766000</v>
      </c>
      <c r="L10200">
        <v>1.1399999999999999</v>
      </c>
      <c r="M10200" t="s">
        <v>101</v>
      </c>
      <c r="N10200" t="s">
        <v>102</v>
      </c>
      <c r="O10200" t="s">
        <v>103</v>
      </c>
    </row>
    <row r="10201" spans="1:15" x14ac:dyDescent="0.2">
      <c r="A10201" s="1" t="s">
        <v>505</v>
      </c>
      <c r="B10201" s="1">
        <v>46052</v>
      </c>
      <c r="C10201">
        <v>9697</v>
      </c>
      <c r="D10201" t="s">
        <v>400</v>
      </c>
      <c r="F10201" t="s">
        <v>69</v>
      </c>
      <c r="G10201" t="s">
        <v>17</v>
      </c>
      <c r="H10201" s="2">
        <v>857316.22</v>
      </c>
      <c r="I10201">
        <v>1.19</v>
      </c>
      <c r="J10201" s="2">
        <v>857316.22</v>
      </c>
      <c r="K10201" s="2">
        <v>33600</v>
      </c>
      <c r="L10201">
        <v>25.52</v>
      </c>
      <c r="M10201" t="s">
        <v>73</v>
      </c>
      <c r="N10201" t="s">
        <v>74</v>
      </c>
      <c r="O10201" t="s">
        <v>75</v>
      </c>
    </row>
    <row r="10202" spans="1:15" x14ac:dyDescent="0.2">
      <c r="A10202" s="1" t="s">
        <v>505</v>
      </c>
      <c r="B10202" s="1">
        <v>46052</v>
      </c>
      <c r="C10202" t="s">
        <v>394</v>
      </c>
      <c r="D10202" t="s">
        <v>395</v>
      </c>
      <c r="F10202" t="s">
        <v>43</v>
      </c>
      <c r="G10202" t="s">
        <v>17</v>
      </c>
      <c r="H10202" s="2">
        <v>777870.06</v>
      </c>
      <c r="I10202">
        <v>1.08</v>
      </c>
      <c r="J10202" s="2">
        <v>777870.06</v>
      </c>
      <c r="K10202" s="2">
        <v>59208</v>
      </c>
      <c r="L10202">
        <v>13.14</v>
      </c>
      <c r="M10202" t="s">
        <v>154</v>
      </c>
      <c r="N10202" t="s">
        <v>396</v>
      </c>
      <c r="O10202" t="s">
        <v>152</v>
      </c>
    </row>
    <row r="10203" spans="1:15" x14ac:dyDescent="0.2">
      <c r="A10203" s="1" t="s">
        <v>505</v>
      </c>
      <c r="B10203" s="1">
        <v>46052</v>
      </c>
      <c r="C10203" t="s">
        <v>390</v>
      </c>
      <c r="D10203" t="s">
        <v>391</v>
      </c>
      <c r="F10203" t="s">
        <v>69</v>
      </c>
      <c r="G10203" t="s">
        <v>17</v>
      </c>
      <c r="H10203" s="2">
        <v>736388.73</v>
      </c>
      <c r="I10203">
        <v>1.02</v>
      </c>
      <c r="J10203" s="2">
        <v>736388.73</v>
      </c>
      <c r="K10203" s="2">
        <v>106261</v>
      </c>
      <c r="L10203">
        <v>6.93</v>
      </c>
      <c r="M10203" t="s">
        <v>18</v>
      </c>
      <c r="N10203" t="s">
        <v>31</v>
      </c>
      <c r="O10203" t="s">
        <v>20</v>
      </c>
    </row>
    <row r="10204" spans="1:15" x14ac:dyDescent="0.2">
      <c r="A10204" s="1" t="s">
        <v>505</v>
      </c>
      <c r="B10204" s="1">
        <v>46052</v>
      </c>
      <c r="C10204">
        <v>259960</v>
      </c>
      <c r="D10204" t="s">
        <v>401</v>
      </c>
      <c r="F10204" t="s">
        <v>69</v>
      </c>
      <c r="G10204" t="s">
        <v>17</v>
      </c>
      <c r="H10204" s="2">
        <v>496565.24</v>
      </c>
      <c r="I10204">
        <v>0.69</v>
      </c>
      <c r="J10204" s="2">
        <v>496565.24</v>
      </c>
      <c r="K10204" s="2">
        <v>2814</v>
      </c>
      <c r="L10204">
        <v>176.46</v>
      </c>
      <c r="M10204" t="s">
        <v>51</v>
      </c>
      <c r="N10204" t="s">
        <v>52</v>
      </c>
      <c r="O10204" t="s">
        <v>53</v>
      </c>
    </row>
    <row r="10205" spans="1:15" x14ac:dyDescent="0.2">
      <c r="A10205" s="1" t="s">
        <v>505</v>
      </c>
      <c r="B10205" s="1">
        <v>46052</v>
      </c>
      <c r="C10205" t="s">
        <v>392</v>
      </c>
      <c r="D10205" t="s">
        <v>393</v>
      </c>
      <c r="F10205" t="s">
        <v>43</v>
      </c>
      <c r="G10205" t="s">
        <v>17</v>
      </c>
      <c r="H10205" s="2">
        <v>472159.32</v>
      </c>
      <c r="I10205">
        <v>0.66</v>
      </c>
      <c r="J10205" s="2">
        <v>472159.32</v>
      </c>
      <c r="K10205" s="2">
        <v>3522</v>
      </c>
      <c r="L10205">
        <v>134.06</v>
      </c>
      <c r="M10205" t="s">
        <v>18</v>
      </c>
      <c r="N10205" t="s">
        <v>19</v>
      </c>
      <c r="O10205" t="s">
        <v>20</v>
      </c>
    </row>
    <row r="10206" spans="1:15" x14ac:dyDescent="0.2">
      <c r="A10206" s="1" t="s">
        <v>505</v>
      </c>
      <c r="B10206" s="1">
        <v>46052</v>
      </c>
      <c r="C10206" t="s">
        <v>410</v>
      </c>
      <c r="D10206" t="s">
        <v>411</v>
      </c>
      <c r="F10206" t="s">
        <v>69</v>
      </c>
      <c r="G10206" t="s">
        <v>17</v>
      </c>
      <c r="H10206" s="2">
        <v>457910.95</v>
      </c>
      <c r="I10206">
        <v>0.64</v>
      </c>
      <c r="J10206" s="2">
        <v>457910.95</v>
      </c>
      <c r="K10206" s="2">
        <v>6233</v>
      </c>
      <c r="L10206">
        <v>73.47</v>
      </c>
      <c r="M10206" t="s">
        <v>412</v>
      </c>
      <c r="N10206" t="s">
        <v>413</v>
      </c>
      <c r="O10206" t="s">
        <v>414</v>
      </c>
    </row>
    <row r="10207" spans="1:15" x14ac:dyDescent="0.2">
      <c r="A10207" s="1" t="s">
        <v>505</v>
      </c>
      <c r="B10207" s="1">
        <v>46052</v>
      </c>
      <c r="C10207" t="s">
        <v>405</v>
      </c>
      <c r="D10207" t="s">
        <v>406</v>
      </c>
      <c r="F10207" t="s">
        <v>43</v>
      </c>
      <c r="G10207" t="s">
        <v>17</v>
      </c>
      <c r="H10207" s="2">
        <v>438250.64</v>
      </c>
      <c r="I10207">
        <v>0.61</v>
      </c>
      <c r="J10207" s="2">
        <v>438250.64</v>
      </c>
      <c r="K10207" s="2">
        <v>2521</v>
      </c>
      <c r="L10207">
        <v>173.84</v>
      </c>
      <c r="M10207" t="s">
        <v>18</v>
      </c>
      <c r="N10207" t="s">
        <v>19</v>
      </c>
      <c r="O10207" t="s">
        <v>20</v>
      </c>
    </row>
    <row r="10208" spans="1:15" x14ac:dyDescent="0.2">
      <c r="A10208" s="1" t="s">
        <v>505</v>
      </c>
      <c r="B10208" s="1">
        <v>46052</v>
      </c>
      <c r="C10208">
        <v>9684</v>
      </c>
      <c r="D10208" t="s">
        <v>409</v>
      </c>
      <c r="F10208" t="s">
        <v>69</v>
      </c>
      <c r="G10208" t="s">
        <v>17</v>
      </c>
      <c r="H10208" s="2">
        <v>429892.39</v>
      </c>
      <c r="I10208">
        <v>0.6</v>
      </c>
      <c r="J10208" s="2">
        <v>429892.39</v>
      </c>
      <c r="K10208" s="2">
        <v>24800</v>
      </c>
      <c r="L10208">
        <v>17.329999999999998</v>
      </c>
      <c r="M10208" t="s">
        <v>73</v>
      </c>
      <c r="N10208" t="s">
        <v>74</v>
      </c>
      <c r="O10208" t="s">
        <v>75</v>
      </c>
    </row>
    <row r="10209" spans="1:15" x14ac:dyDescent="0.2">
      <c r="A10209" s="1" t="s">
        <v>505</v>
      </c>
      <c r="B10209" s="1">
        <v>46052</v>
      </c>
      <c r="C10209" t="s">
        <v>508</v>
      </c>
      <c r="D10209" t="s">
        <v>509</v>
      </c>
      <c r="F10209" t="s">
        <v>16</v>
      </c>
      <c r="G10209" t="s">
        <v>17</v>
      </c>
      <c r="H10209" s="2">
        <v>393353.14</v>
      </c>
      <c r="I10209">
        <v>0.55000000000000004</v>
      </c>
      <c r="J10209" s="2">
        <v>393353.14</v>
      </c>
      <c r="K10209" s="2">
        <v>6866</v>
      </c>
      <c r="L10209">
        <v>57.29</v>
      </c>
      <c r="M10209" t="s">
        <v>18</v>
      </c>
      <c r="N10209" t="s">
        <v>19</v>
      </c>
      <c r="O10209" t="s">
        <v>20</v>
      </c>
    </row>
    <row r="10210" spans="1:15" x14ac:dyDescent="0.2">
      <c r="A10210" s="1" t="s">
        <v>505</v>
      </c>
      <c r="B10210" s="1">
        <v>46052</v>
      </c>
      <c r="C10210" t="s">
        <v>407</v>
      </c>
      <c r="D10210" t="s">
        <v>408</v>
      </c>
      <c r="F10210" t="s">
        <v>43</v>
      </c>
      <c r="G10210" t="s">
        <v>17</v>
      </c>
      <c r="H10210" s="2">
        <v>326979</v>
      </c>
      <c r="I10210">
        <v>0.45</v>
      </c>
      <c r="J10210" s="2">
        <v>326979</v>
      </c>
      <c r="K10210" s="2">
        <v>3865</v>
      </c>
      <c r="L10210">
        <v>84.6</v>
      </c>
      <c r="M10210" t="s">
        <v>18</v>
      </c>
      <c r="N10210" t="s">
        <v>31</v>
      </c>
      <c r="O10210" t="s">
        <v>20</v>
      </c>
    </row>
    <row r="10211" spans="1:15" x14ac:dyDescent="0.2">
      <c r="A10211" s="1" t="s">
        <v>505</v>
      </c>
      <c r="B10211" s="1">
        <v>46052</v>
      </c>
      <c r="C10211">
        <v>6417</v>
      </c>
      <c r="D10211" t="s">
        <v>419</v>
      </c>
      <c r="F10211" t="s">
        <v>43</v>
      </c>
      <c r="G10211" t="s">
        <v>17</v>
      </c>
      <c r="H10211" s="2">
        <v>305343.25</v>
      </c>
      <c r="I10211">
        <v>0.42</v>
      </c>
      <c r="J10211" s="2">
        <v>305343.25</v>
      </c>
      <c r="K10211" s="2">
        <v>19500</v>
      </c>
      <c r="L10211">
        <v>15.66</v>
      </c>
      <c r="M10211" t="s">
        <v>73</v>
      </c>
      <c r="N10211" t="s">
        <v>74</v>
      </c>
      <c r="O10211" t="s">
        <v>75</v>
      </c>
    </row>
    <row r="10212" spans="1:15" x14ac:dyDescent="0.2">
      <c r="A10212" s="1" t="s">
        <v>505</v>
      </c>
      <c r="B10212" s="1">
        <v>46052</v>
      </c>
      <c r="C10212" t="s">
        <v>402</v>
      </c>
      <c r="D10212" t="s">
        <v>403</v>
      </c>
      <c r="F10212" t="s">
        <v>16</v>
      </c>
      <c r="G10212" t="s">
        <v>17</v>
      </c>
      <c r="H10212" s="2">
        <v>277081.92</v>
      </c>
      <c r="I10212">
        <v>0.38</v>
      </c>
      <c r="J10212" s="2">
        <v>277081.92</v>
      </c>
      <c r="K10212" s="2">
        <v>32752</v>
      </c>
      <c r="L10212">
        <v>8.4600000000000009</v>
      </c>
      <c r="M10212" t="s">
        <v>18</v>
      </c>
      <c r="N10212" t="s">
        <v>19</v>
      </c>
      <c r="O10212" t="s">
        <v>20</v>
      </c>
    </row>
    <row r="10213" spans="1:15" x14ac:dyDescent="0.2">
      <c r="A10213" s="1" t="s">
        <v>505</v>
      </c>
      <c r="B10213" s="1">
        <v>46052</v>
      </c>
      <c r="C10213" t="s">
        <v>417</v>
      </c>
      <c r="D10213" t="s">
        <v>418</v>
      </c>
      <c r="F10213" t="s">
        <v>16</v>
      </c>
      <c r="G10213" t="s">
        <v>17</v>
      </c>
      <c r="H10213" s="2">
        <v>241238.68</v>
      </c>
      <c r="I10213">
        <v>0.34</v>
      </c>
      <c r="J10213" s="2">
        <v>241238.68</v>
      </c>
      <c r="K10213" s="2">
        <v>3767</v>
      </c>
      <c r="L10213">
        <v>64.040000000000006</v>
      </c>
      <c r="M10213" t="s">
        <v>18</v>
      </c>
      <c r="N10213" t="s">
        <v>19</v>
      </c>
      <c r="O10213" t="s">
        <v>20</v>
      </c>
    </row>
    <row r="10214" spans="1:15" x14ac:dyDescent="0.2">
      <c r="A10214" s="1" t="s">
        <v>505</v>
      </c>
      <c r="B10214" s="1">
        <v>46052</v>
      </c>
      <c r="C10214" t="s">
        <v>415</v>
      </c>
      <c r="D10214" t="s">
        <v>416</v>
      </c>
      <c r="F10214" t="s">
        <v>43</v>
      </c>
      <c r="G10214" t="s">
        <v>17</v>
      </c>
      <c r="H10214" s="2">
        <v>189573.67</v>
      </c>
      <c r="I10214">
        <v>0.26</v>
      </c>
      <c r="J10214" s="2">
        <v>189573.67</v>
      </c>
      <c r="K10214" s="2">
        <v>33913</v>
      </c>
      <c r="L10214">
        <v>5.59</v>
      </c>
      <c r="M10214" t="s">
        <v>18</v>
      </c>
      <c r="N10214" t="s">
        <v>19</v>
      </c>
      <c r="O10214" t="s">
        <v>20</v>
      </c>
    </row>
    <row r="10215" spans="1:15" x14ac:dyDescent="0.2">
      <c r="A10215" s="1" t="s">
        <v>505</v>
      </c>
      <c r="B10215" s="1">
        <v>46052</v>
      </c>
      <c r="C10215" t="s">
        <v>512</v>
      </c>
      <c r="D10215" t="s">
        <v>513</v>
      </c>
      <c r="F10215" t="s">
        <v>43</v>
      </c>
      <c r="G10215" t="s">
        <v>17</v>
      </c>
      <c r="H10215" s="2">
        <v>189448.71</v>
      </c>
      <c r="I10215">
        <v>0.26</v>
      </c>
      <c r="J10215" s="2">
        <v>189448.71</v>
      </c>
      <c r="K10215" s="2">
        <v>10461</v>
      </c>
      <c r="L10215">
        <v>18.11</v>
      </c>
      <c r="M10215" t="s">
        <v>18</v>
      </c>
      <c r="N10215" t="s">
        <v>19</v>
      </c>
      <c r="O10215" t="s">
        <v>20</v>
      </c>
    </row>
    <row r="10216" spans="1:15" x14ac:dyDescent="0.2">
      <c r="A10216" s="1" t="s">
        <v>505</v>
      </c>
      <c r="B10216" s="1">
        <v>46052</v>
      </c>
      <c r="C10216" t="s">
        <v>514</v>
      </c>
      <c r="D10216" t="s">
        <v>514</v>
      </c>
      <c r="F10216" t="s">
        <v>16</v>
      </c>
      <c r="G10216" t="s">
        <v>17</v>
      </c>
      <c r="H10216" s="2">
        <v>184818.57</v>
      </c>
      <c r="I10216">
        <v>0.26</v>
      </c>
      <c r="J10216" s="2">
        <v>184818.57</v>
      </c>
      <c r="K10216" s="2">
        <v>61184</v>
      </c>
      <c r="L10216">
        <v>3.02</v>
      </c>
      <c r="M10216" t="s">
        <v>363</v>
      </c>
      <c r="N10216" t="s">
        <v>383</v>
      </c>
      <c r="O10216" t="s">
        <v>384</v>
      </c>
    </row>
    <row r="10217" spans="1:15" x14ac:dyDescent="0.2">
      <c r="A10217" s="1" t="s">
        <v>505</v>
      </c>
      <c r="B10217" s="1">
        <v>46052</v>
      </c>
      <c r="C10217">
        <v>36570</v>
      </c>
      <c r="D10217" t="s">
        <v>430</v>
      </c>
      <c r="F10217" t="s">
        <v>69</v>
      </c>
      <c r="G10217" t="s">
        <v>17</v>
      </c>
      <c r="H10217" s="2">
        <v>182790.75</v>
      </c>
      <c r="I10217">
        <v>0.25</v>
      </c>
      <c r="J10217" s="2">
        <v>182790.75</v>
      </c>
      <c r="K10217" s="2">
        <v>1122</v>
      </c>
      <c r="L10217">
        <v>162.91999999999999</v>
      </c>
      <c r="M10217" t="s">
        <v>51</v>
      </c>
      <c r="N10217" t="s">
        <v>52</v>
      </c>
      <c r="O10217" t="s">
        <v>53</v>
      </c>
    </row>
    <row r="10218" spans="1:15" x14ac:dyDescent="0.2">
      <c r="A10218" s="1" t="s">
        <v>505</v>
      </c>
      <c r="B10218" s="1">
        <v>46052</v>
      </c>
      <c r="C10218" t="s">
        <v>426</v>
      </c>
      <c r="D10218" t="s">
        <v>427</v>
      </c>
      <c r="F10218" t="s">
        <v>69</v>
      </c>
      <c r="G10218" t="s">
        <v>17</v>
      </c>
      <c r="H10218" s="2">
        <v>181280.16</v>
      </c>
      <c r="I10218">
        <v>0.25</v>
      </c>
      <c r="J10218" s="2">
        <v>181280.16</v>
      </c>
      <c r="K10218" s="2">
        <v>12528</v>
      </c>
      <c r="L10218">
        <v>14.47</v>
      </c>
      <c r="M10218" t="s">
        <v>18</v>
      </c>
      <c r="N10218" t="s">
        <v>19</v>
      </c>
      <c r="O10218" t="s">
        <v>20</v>
      </c>
    </row>
    <row r="10219" spans="1:15" x14ac:dyDescent="0.2">
      <c r="A10219" s="1" t="s">
        <v>505</v>
      </c>
      <c r="B10219" s="1">
        <v>46052</v>
      </c>
      <c r="C10219" t="s">
        <v>435</v>
      </c>
      <c r="D10219" t="s">
        <v>436</v>
      </c>
      <c r="F10219" t="s">
        <v>16</v>
      </c>
      <c r="G10219" t="s">
        <v>17</v>
      </c>
      <c r="H10219" s="2">
        <v>173645.91</v>
      </c>
      <c r="I10219">
        <v>0.24</v>
      </c>
      <c r="J10219" s="2">
        <v>173645.91</v>
      </c>
      <c r="K10219" s="2">
        <v>9599</v>
      </c>
      <c r="L10219">
        <v>18.09</v>
      </c>
      <c r="M10219" t="s">
        <v>18</v>
      </c>
      <c r="N10219" t="s">
        <v>19</v>
      </c>
      <c r="O10219" t="s">
        <v>20</v>
      </c>
    </row>
    <row r="10220" spans="1:15" x14ac:dyDescent="0.2">
      <c r="A10220" s="1" t="s">
        <v>505</v>
      </c>
      <c r="B10220" s="1">
        <v>46052</v>
      </c>
      <c r="C10220">
        <v>1070</v>
      </c>
      <c r="D10220" t="s">
        <v>465</v>
      </c>
      <c r="F10220" t="s">
        <v>43</v>
      </c>
      <c r="G10220" t="s">
        <v>17</v>
      </c>
      <c r="H10220" s="2">
        <v>155320.95000000001</v>
      </c>
      <c r="I10220">
        <v>0.22</v>
      </c>
      <c r="J10220" s="2">
        <v>155320.95000000001</v>
      </c>
      <c r="K10220" s="2">
        <v>101000</v>
      </c>
      <c r="L10220">
        <v>1.54</v>
      </c>
      <c r="M10220" t="s">
        <v>101</v>
      </c>
      <c r="N10220" t="s">
        <v>102</v>
      </c>
      <c r="O10220" t="s">
        <v>103</v>
      </c>
    </row>
    <row r="10221" spans="1:15" x14ac:dyDescent="0.2">
      <c r="A10221" s="1" t="s">
        <v>505</v>
      </c>
      <c r="B10221" s="1">
        <v>46052</v>
      </c>
      <c r="C10221" t="s">
        <v>431</v>
      </c>
      <c r="D10221" t="s">
        <v>432</v>
      </c>
      <c r="F10221" t="s">
        <v>43</v>
      </c>
      <c r="G10221" t="s">
        <v>17</v>
      </c>
      <c r="H10221" s="2">
        <v>152655.29999999999</v>
      </c>
      <c r="I10221">
        <v>0.21</v>
      </c>
      <c r="J10221" s="2">
        <v>152655.29999999999</v>
      </c>
      <c r="K10221" s="2">
        <v>10638</v>
      </c>
      <c r="L10221">
        <v>14.35</v>
      </c>
      <c r="M10221" t="s">
        <v>18</v>
      </c>
      <c r="N10221" t="s">
        <v>19</v>
      </c>
      <c r="O10221" t="s">
        <v>20</v>
      </c>
    </row>
    <row r="10222" spans="1:15" x14ac:dyDescent="0.2">
      <c r="A10222" s="1" t="s">
        <v>505</v>
      </c>
      <c r="B10222" s="1">
        <v>46052</v>
      </c>
      <c r="C10222" t="s">
        <v>515</v>
      </c>
      <c r="D10222" t="s">
        <v>516</v>
      </c>
      <c r="F10222" t="s">
        <v>43</v>
      </c>
      <c r="G10222" t="s">
        <v>17</v>
      </c>
      <c r="H10222" s="2">
        <v>133584</v>
      </c>
      <c r="I10222">
        <v>0.19</v>
      </c>
      <c r="J10222" s="2">
        <v>133584</v>
      </c>
      <c r="K10222" s="2">
        <v>4800</v>
      </c>
      <c r="L10222">
        <v>27.83</v>
      </c>
      <c r="M10222" t="s">
        <v>18</v>
      </c>
      <c r="N10222" t="s">
        <v>31</v>
      </c>
      <c r="O10222" t="s">
        <v>20</v>
      </c>
    </row>
    <row r="10223" spans="1:15" x14ac:dyDescent="0.2">
      <c r="A10223" s="1" t="s">
        <v>505</v>
      </c>
      <c r="B10223" s="1">
        <v>46052</v>
      </c>
      <c r="C10223">
        <v>263750</v>
      </c>
      <c r="D10223" t="s">
        <v>462</v>
      </c>
      <c r="F10223" t="s">
        <v>69</v>
      </c>
      <c r="G10223" t="s">
        <v>17</v>
      </c>
      <c r="H10223" s="2">
        <v>131376.41</v>
      </c>
      <c r="I10223">
        <v>0.18</v>
      </c>
      <c r="J10223" s="2">
        <v>131376.41</v>
      </c>
      <c r="K10223" s="2">
        <v>3306</v>
      </c>
      <c r="L10223">
        <v>39.74</v>
      </c>
      <c r="M10223" t="s">
        <v>51</v>
      </c>
      <c r="N10223" t="s">
        <v>463</v>
      </c>
      <c r="O10223" t="s">
        <v>53</v>
      </c>
    </row>
    <row r="10224" spans="1:15" x14ac:dyDescent="0.2">
      <c r="A10224" s="1" t="s">
        <v>505</v>
      </c>
      <c r="B10224" s="1">
        <v>46052</v>
      </c>
      <c r="C10224" t="s">
        <v>424</v>
      </c>
      <c r="D10224" t="s">
        <v>425</v>
      </c>
      <c r="F10224" t="s">
        <v>69</v>
      </c>
      <c r="G10224" t="s">
        <v>17</v>
      </c>
      <c r="H10224" s="2">
        <v>130629.86</v>
      </c>
      <c r="I10224">
        <v>0.18</v>
      </c>
      <c r="J10224" s="2">
        <v>130629.86</v>
      </c>
      <c r="K10224" s="2">
        <v>12073</v>
      </c>
      <c r="L10224">
        <v>10.82</v>
      </c>
      <c r="M10224" t="s">
        <v>18</v>
      </c>
      <c r="N10224" t="s">
        <v>31</v>
      </c>
      <c r="O10224" t="s">
        <v>20</v>
      </c>
    </row>
    <row r="10225" spans="1:15" x14ac:dyDescent="0.2">
      <c r="A10225" s="1" t="s">
        <v>505</v>
      </c>
      <c r="B10225" s="1">
        <v>46052</v>
      </c>
      <c r="C10225">
        <v>3635</v>
      </c>
      <c r="D10225" t="s">
        <v>433</v>
      </c>
      <c r="F10225" t="s">
        <v>69</v>
      </c>
      <c r="G10225" t="s">
        <v>17</v>
      </c>
      <c r="H10225" s="2">
        <v>114744.91</v>
      </c>
      <c r="I10225">
        <v>0.16</v>
      </c>
      <c r="J10225" s="2">
        <v>114744.91</v>
      </c>
      <c r="K10225" s="2">
        <v>10300</v>
      </c>
      <c r="L10225">
        <v>11.14</v>
      </c>
      <c r="M10225" t="s">
        <v>73</v>
      </c>
      <c r="N10225" t="s">
        <v>74</v>
      </c>
      <c r="O10225" t="s">
        <v>75</v>
      </c>
    </row>
    <row r="10226" spans="1:15" x14ac:dyDescent="0.2">
      <c r="A10226" s="1" t="s">
        <v>505</v>
      </c>
      <c r="B10226" s="1">
        <v>46052</v>
      </c>
      <c r="C10226">
        <v>2432</v>
      </c>
      <c r="D10226" t="s">
        <v>434</v>
      </c>
      <c r="F10226" t="s">
        <v>69</v>
      </c>
      <c r="G10226" t="s">
        <v>17</v>
      </c>
      <c r="H10226" s="2">
        <v>111570.08</v>
      </c>
      <c r="I10226">
        <v>0.15</v>
      </c>
      <c r="J10226" s="2">
        <v>111570.08</v>
      </c>
      <c r="K10226" s="2">
        <v>6800</v>
      </c>
      <c r="L10226">
        <v>16.41</v>
      </c>
      <c r="M10226" t="s">
        <v>73</v>
      </c>
      <c r="N10226" t="s">
        <v>74</v>
      </c>
      <c r="O10226" t="s">
        <v>75</v>
      </c>
    </row>
    <row r="10227" spans="1:15" x14ac:dyDescent="0.2">
      <c r="A10227" s="1" t="s">
        <v>505</v>
      </c>
      <c r="B10227" s="1">
        <v>46052</v>
      </c>
      <c r="C10227" t="s">
        <v>428</v>
      </c>
      <c r="D10227" t="s">
        <v>429</v>
      </c>
      <c r="F10227" t="s">
        <v>43</v>
      </c>
      <c r="G10227" t="s">
        <v>17</v>
      </c>
      <c r="H10227" s="2">
        <v>110122.76</v>
      </c>
      <c r="I10227">
        <v>0.15</v>
      </c>
      <c r="J10227" s="2">
        <v>110122.76</v>
      </c>
      <c r="K10227" s="2">
        <v>24912</v>
      </c>
      <c r="L10227">
        <v>4.42</v>
      </c>
      <c r="M10227" t="s">
        <v>374</v>
      </c>
      <c r="N10227" t="s">
        <v>375</v>
      </c>
      <c r="O10227" t="s">
        <v>376</v>
      </c>
    </row>
    <row r="10228" spans="1:15" x14ac:dyDescent="0.2">
      <c r="A10228" s="1" t="s">
        <v>505</v>
      </c>
      <c r="B10228" s="1">
        <v>46052</v>
      </c>
      <c r="C10228" t="s">
        <v>20</v>
      </c>
      <c r="D10228" t="s">
        <v>104</v>
      </c>
      <c r="F10228" t="s">
        <v>106</v>
      </c>
      <c r="G10228" t="s">
        <v>107</v>
      </c>
      <c r="H10228" s="2">
        <v>106947.21</v>
      </c>
      <c r="I10228">
        <v>0.15</v>
      </c>
      <c r="J10228" s="2">
        <v>106947.21</v>
      </c>
      <c r="K10228" s="2">
        <v>106947</v>
      </c>
      <c r="L10228">
        <v>100</v>
      </c>
      <c r="M10228" t="s">
        <v>18</v>
      </c>
      <c r="N10228" t="s">
        <v>108</v>
      </c>
      <c r="O10228" t="s">
        <v>20</v>
      </c>
    </row>
    <row r="10229" spans="1:15" x14ac:dyDescent="0.2">
      <c r="A10229" s="1" t="s">
        <v>505</v>
      </c>
      <c r="B10229" s="1">
        <v>46052</v>
      </c>
      <c r="C10229" t="s">
        <v>420</v>
      </c>
      <c r="D10229" t="s">
        <v>421</v>
      </c>
      <c r="F10229" t="s">
        <v>43</v>
      </c>
      <c r="G10229" t="s">
        <v>17</v>
      </c>
      <c r="H10229" s="2">
        <v>102931.59</v>
      </c>
      <c r="I10229">
        <v>0.14000000000000001</v>
      </c>
      <c r="J10229" s="2">
        <v>102931.59</v>
      </c>
      <c r="K10229" s="2">
        <v>25341</v>
      </c>
      <c r="L10229">
        <v>4.0599999999999996</v>
      </c>
      <c r="M10229" t="s">
        <v>154</v>
      </c>
      <c r="N10229" t="s">
        <v>396</v>
      </c>
      <c r="O10229" t="s">
        <v>152</v>
      </c>
    </row>
    <row r="10230" spans="1:15" x14ac:dyDescent="0.2">
      <c r="A10230" s="1" t="s">
        <v>505</v>
      </c>
      <c r="B10230" s="1">
        <v>46052</v>
      </c>
      <c r="C10230">
        <v>4915</v>
      </c>
      <c r="D10230" t="s">
        <v>448</v>
      </c>
      <c r="F10230" t="s">
        <v>16</v>
      </c>
      <c r="G10230" t="s">
        <v>17</v>
      </c>
      <c r="H10230" s="2">
        <v>101282.17</v>
      </c>
      <c r="I10230">
        <v>0.14000000000000001</v>
      </c>
      <c r="J10230" s="2">
        <v>101282.17</v>
      </c>
      <c r="K10230" s="2">
        <v>40500</v>
      </c>
      <c r="L10230">
        <v>2.5</v>
      </c>
      <c r="M10230" t="s">
        <v>33</v>
      </c>
      <c r="N10230" t="s">
        <v>34</v>
      </c>
      <c r="O10230" t="s">
        <v>35</v>
      </c>
    </row>
    <row r="10231" spans="1:15" x14ac:dyDescent="0.2">
      <c r="A10231" s="1" t="s">
        <v>505</v>
      </c>
      <c r="B10231" s="1">
        <v>46052</v>
      </c>
      <c r="C10231">
        <v>2498</v>
      </c>
      <c r="D10231" t="s">
        <v>443</v>
      </c>
      <c r="F10231" t="s">
        <v>16</v>
      </c>
      <c r="G10231" t="s">
        <v>17</v>
      </c>
      <c r="H10231" s="2">
        <v>99761.68</v>
      </c>
      <c r="I10231">
        <v>0.14000000000000001</v>
      </c>
      <c r="J10231" s="2">
        <v>99761.68</v>
      </c>
      <c r="K10231" s="2">
        <v>70000</v>
      </c>
      <c r="L10231">
        <v>1.43</v>
      </c>
      <c r="M10231" t="s">
        <v>33</v>
      </c>
      <c r="N10231" t="s">
        <v>34</v>
      </c>
      <c r="O10231" t="s">
        <v>35</v>
      </c>
    </row>
    <row r="10232" spans="1:15" x14ac:dyDescent="0.2">
      <c r="A10232" s="1" t="s">
        <v>505</v>
      </c>
      <c r="B10232" s="1">
        <v>46052</v>
      </c>
      <c r="C10232" t="s">
        <v>437</v>
      </c>
      <c r="D10232" t="s">
        <v>438</v>
      </c>
      <c r="F10232" t="s">
        <v>16</v>
      </c>
      <c r="G10232" t="s">
        <v>17</v>
      </c>
      <c r="H10232" s="2">
        <v>97238.88</v>
      </c>
      <c r="I10232">
        <v>0.14000000000000001</v>
      </c>
      <c r="J10232" s="2">
        <v>97238.88</v>
      </c>
      <c r="K10232" s="2">
        <v>10004</v>
      </c>
      <c r="L10232">
        <v>9.7200000000000006</v>
      </c>
      <c r="M10232" t="s">
        <v>18</v>
      </c>
      <c r="N10232" t="s">
        <v>19</v>
      </c>
      <c r="O10232" t="s">
        <v>20</v>
      </c>
    </row>
    <row r="10233" spans="1:15" x14ac:dyDescent="0.2">
      <c r="A10233" s="1" t="s">
        <v>505</v>
      </c>
      <c r="B10233" s="1">
        <v>46052</v>
      </c>
      <c r="C10233" t="s">
        <v>454</v>
      </c>
      <c r="D10233" t="s">
        <v>455</v>
      </c>
      <c r="F10233" t="s">
        <v>69</v>
      </c>
      <c r="G10233" t="s">
        <v>17</v>
      </c>
      <c r="H10233" s="2">
        <v>96465</v>
      </c>
      <c r="I10233">
        <v>0.13</v>
      </c>
      <c r="J10233" s="2">
        <v>96465</v>
      </c>
      <c r="K10233" s="2">
        <v>8203</v>
      </c>
      <c r="L10233">
        <v>11.76</v>
      </c>
      <c r="M10233" t="s">
        <v>363</v>
      </c>
      <c r="N10233" t="s">
        <v>383</v>
      </c>
      <c r="O10233" t="s">
        <v>384</v>
      </c>
    </row>
    <row r="10234" spans="1:15" x14ac:dyDescent="0.2">
      <c r="A10234" s="1" t="s">
        <v>505</v>
      </c>
      <c r="B10234" s="1">
        <v>46052</v>
      </c>
      <c r="C10234">
        <v>251270</v>
      </c>
      <c r="D10234" t="s">
        <v>458</v>
      </c>
      <c r="F10234" t="s">
        <v>69</v>
      </c>
      <c r="G10234" t="s">
        <v>17</v>
      </c>
      <c r="H10234" s="2">
        <v>96033.35</v>
      </c>
      <c r="I10234">
        <v>0.13</v>
      </c>
      <c r="J10234" s="2">
        <v>96033.35</v>
      </c>
      <c r="K10234" s="2">
        <v>2618</v>
      </c>
      <c r="L10234">
        <v>36.68</v>
      </c>
      <c r="M10234" t="s">
        <v>51</v>
      </c>
      <c r="N10234" t="s">
        <v>52</v>
      </c>
      <c r="O10234" t="s">
        <v>53</v>
      </c>
    </row>
    <row r="10235" spans="1:15" x14ac:dyDescent="0.2">
      <c r="A10235" s="1" t="s">
        <v>505</v>
      </c>
      <c r="B10235" s="1">
        <v>46052</v>
      </c>
      <c r="C10235">
        <v>3738</v>
      </c>
      <c r="D10235" t="s">
        <v>453</v>
      </c>
      <c r="F10235" t="s">
        <v>16</v>
      </c>
      <c r="G10235" t="s">
        <v>17</v>
      </c>
      <c r="H10235" s="2">
        <v>95440.29</v>
      </c>
      <c r="I10235">
        <v>0.13</v>
      </c>
      <c r="J10235" s="2">
        <v>95440.29</v>
      </c>
      <c r="K10235" s="2">
        <v>154000</v>
      </c>
      <c r="L10235">
        <v>0.62</v>
      </c>
      <c r="M10235" t="s">
        <v>128</v>
      </c>
      <c r="N10235" t="s">
        <v>102</v>
      </c>
      <c r="O10235" t="s">
        <v>103</v>
      </c>
    </row>
    <row r="10236" spans="1:15" x14ac:dyDescent="0.2">
      <c r="A10236" s="1" t="s">
        <v>505</v>
      </c>
      <c r="B10236" s="1">
        <v>46052</v>
      </c>
      <c r="C10236">
        <v>751</v>
      </c>
      <c r="D10236" t="s">
        <v>470</v>
      </c>
      <c r="F10236" t="s">
        <v>43</v>
      </c>
      <c r="G10236" t="s">
        <v>17</v>
      </c>
      <c r="H10236" s="2">
        <v>83875.179999999993</v>
      </c>
      <c r="I10236">
        <v>0.12</v>
      </c>
      <c r="J10236" s="2">
        <v>83875.179999999993</v>
      </c>
      <c r="K10236" s="2">
        <v>92000</v>
      </c>
      <c r="L10236">
        <v>0.91</v>
      </c>
      <c r="M10236" t="s">
        <v>101</v>
      </c>
      <c r="N10236" t="s">
        <v>102</v>
      </c>
      <c r="O10236" t="s">
        <v>103</v>
      </c>
    </row>
    <row r="10237" spans="1:15" x14ac:dyDescent="0.2">
      <c r="A10237" s="1" t="s">
        <v>505</v>
      </c>
      <c r="B10237" s="1">
        <v>46052</v>
      </c>
      <c r="C10237" t="s">
        <v>422</v>
      </c>
      <c r="D10237" t="s">
        <v>423</v>
      </c>
      <c r="F10237" t="s">
        <v>69</v>
      </c>
      <c r="G10237" t="s">
        <v>17</v>
      </c>
      <c r="H10237" s="2">
        <v>80461.039999999994</v>
      </c>
      <c r="I10237">
        <v>0.11</v>
      </c>
      <c r="J10237" s="2">
        <v>80461.039999999994</v>
      </c>
      <c r="K10237" s="2">
        <v>14633</v>
      </c>
      <c r="L10237">
        <v>5.5</v>
      </c>
      <c r="M10237" t="s">
        <v>363</v>
      </c>
      <c r="N10237" t="s">
        <v>383</v>
      </c>
      <c r="O10237" t="s">
        <v>384</v>
      </c>
    </row>
    <row r="10238" spans="1:15" x14ac:dyDescent="0.2">
      <c r="A10238" s="1" t="s">
        <v>505</v>
      </c>
      <c r="B10238" s="1">
        <v>46052</v>
      </c>
      <c r="C10238">
        <v>2439</v>
      </c>
      <c r="D10238" t="s">
        <v>457</v>
      </c>
      <c r="F10238" t="s">
        <v>43</v>
      </c>
      <c r="G10238" t="s">
        <v>17</v>
      </c>
      <c r="H10238" s="2">
        <v>72964.679999999993</v>
      </c>
      <c r="I10238">
        <v>0.1</v>
      </c>
      <c r="J10238" s="2">
        <v>72964.679999999993</v>
      </c>
      <c r="K10238" s="2">
        <v>23008</v>
      </c>
      <c r="L10238">
        <v>3.17</v>
      </c>
      <c r="M10238" t="s">
        <v>33</v>
      </c>
      <c r="N10238" t="s">
        <v>34</v>
      </c>
      <c r="O10238" t="s">
        <v>35</v>
      </c>
    </row>
    <row r="10239" spans="1:15" x14ac:dyDescent="0.2">
      <c r="A10239" s="1" t="s">
        <v>505</v>
      </c>
      <c r="B10239" s="1">
        <v>46052</v>
      </c>
      <c r="C10239" t="s">
        <v>449</v>
      </c>
      <c r="D10239" t="s">
        <v>450</v>
      </c>
      <c r="F10239" t="s">
        <v>43</v>
      </c>
      <c r="G10239" t="s">
        <v>17</v>
      </c>
      <c r="H10239" s="2">
        <v>71847.360000000001</v>
      </c>
      <c r="I10239">
        <v>0.1</v>
      </c>
      <c r="J10239" s="2">
        <v>71847.360000000001</v>
      </c>
      <c r="K10239" s="2">
        <v>11856</v>
      </c>
      <c r="L10239">
        <v>6.06</v>
      </c>
      <c r="M10239" t="s">
        <v>18</v>
      </c>
      <c r="N10239" t="s">
        <v>31</v>
      </c>
      <c r="O10239" t="s">
        <v>20</v>
      </c>
    </row>
    <row r="10240" spans="1:15" x14ac:dyDescent="0.2">
      <c r="A10240" s="1" t="s">
        <v>505</v>
      </c>
      <c r="B10240" s="1">
        <v>46052</v>
      </c>
      <c r="C10240">
        <v>3765</v>
      </c>
      <c r="D10240" t="s">
        <v>452</v>
      </c>
      <c r="F10240" t="s">
        <v>69</v>
      </c>
      <c r="G10240" t="s">
        <v>17</v>
      </c>
      <c r="H10240" s="2">
        <v>69768.570000000007</v>
      </c>
      <c r="I10240">
        <v>0.1</v>
      </c>
      <c r="J10240" s="2">
        <v>69768.570000000007</v>
      </c>
      <c r="K10240" s="2">
        <v>4100</v>
      </c>
      <c r="L10240">
        <v>17.02</v>
      </c>
      <c r="M10240" t="s">
        <v>73</v>
      </c>
      <c r="N10240" t="s">
        <v>74</v>
      </c>
      <c r="O10240" t="s">
        <v>75</v>
      </c>
    </row>
    <row r="10241" spans="1:15" x14ac:dyDescent="0.2">
      <c r="A10241" s="1" t="s">
        <v>505</v>
      </c>
      <c r="B10241" s="1">
        <v>46052</v>
      </c>
      <c r="C10241" t="s">
        <v>478</v>
      </c>
      <c r="D10241" t="s">
        <v>529</v>
      </c>
      <c r="F10241" t="s">
        <v>69</v>
      </c>
      <c r="G10241" t="s">
        <v>17</v>
      </c>
      <c r="H10241" s="2">
        <v>67165.37</v>
      </c>
      <c r="I10241">
        <v>0.09</v>
      </c>
      <c r="J10241" s="2">
        <v>67165.37</v>
      </c>
      <c r="K10241" s="2">
        <v>30119</v>
      </c>
      <c r="L10241">
        <v>2.23</v>
      </c>
      <c r="M10241" t="s">
        <v>18</v>
      </c>
      <c r="N10241" t="s">
        <v>31</v>
      </c>
      <c r="O10241" t="s">
        <v>20</v>
      </c>
    </row>
    <row r="10242" spans="1:15" x14ac:dyDescent="0.2">
      <c r="A10242" s="1" t="s">
        <v>505</v>
      </c>
      <c r="B10242" s="1">
        <v>46052</v>
      </c>
      <c r="C10242" t="s">
        <v>119</v>
      </c>
      <c r="D10242" t="s">
        <v>120</v>
      </c>
      <c r="F10242" t="s">
        <v>106</v>
      </c>
      <c r="G10242" t="s">
        <v>122</v>
      </c>
      <c r="H10242" s="2">
        <v>61778.25</v>
      </c>
      <c r="I10242">
        <v>0.09</v>
      </c>
      <c r="J10242" s="2">
        <v>61778.25</v>
      </c>
      <c r="K10242" s="2">
        <v>61778</v>
      </c>
      <c r="L10242">
        <v>1</v>
      </c>
      <c r="M10242" t="s">
        <v>123</v>
      </c>
      <c r="N10242" t="s">
        <v>108</v>
      </c>
      <c r="O10242" t="s">
        <v>20</v>
      </c>
    </row>
    <row r="10243" spans="1:15" x14ac:dyDescent="0.2">
      <c r="A10243" s="1" t="s">
        <v>505</v>
      </c>
      <c r="B10243" s="1">
        <v>46052</v>
      </c>
      <c r="C10243">
        <v>2121</v>
      </c>
      <c r="D10243" t="s">
        <v>456</v>
      </c>
      <c r="F10243" t="s">
        <v>69</v>
      </c>
      <c r="G10243" t="s">
        <v>17</v>
      </c>
      <c r="H10243" s="2">
        <v>58123.3</v>
      </c>
      <c r="I10243">
        <v>0.08</v>
      </c>
      <c r="J10243" s="2">
        <v>58123.3</v>
      </c>
      <c r="K10243" s="2">
        <v>3300</v>
      </c>
      <c r="L10243">
        <v>17.61</v>
      </c>
      <c r="M10243" t="s">
        <v>73</v>
      </c>
      <c r="N10243" t="s">
        <v>74</v>
      </c>
      <c r="O10243" t="s">
        <v>75</v>
      </c>
    </row>
    <row r="10244" spans="1:15" x14ac:dyDescent="0.2">
      <c r="A10244" s="1" t="s">
        <v>505</v>
      </c>
      <c r="B10244" s="1">
        <v>46052</v>
      </c>
      <c r="C10244">
        <v>6727</v>
      </c>
      <c r="D10244" t="s">
        <v>464</v>
      </c>
      <c r="F10244" t="s">
        <v>16</v>
      </c>
      <c r="G10244" t="s">
        <v>17</v>
      </c>
      <c r="H10244" s="2">
        <v>51745.11</v>
      </c>
      <c r="I10244">
        <v>7.0000000000000007E-2</v>
      </c>
      <c r="J10244" s="2">
        <v>51745.11</v>
      </c>
      <c r="K10244" s="2">
        <v>10700</v>
      </c>
      <c r="L10244">
        <v>4.84</v>
      </c>
      <c r="M10244" t="s">
        <v>73</v>
      </c>
      <c r="N10244" t="s">
        <v>74</v>
      </c>
      <c r="O10244" t="s">
        <v>75</v>
      </c>
    </row>
    <row r="10245" spans="1:15" x14ac:dyDescent="0.2">
      <c r="A10245" s="1" t="s">
        <v>505</v>
      </c>
      <c r="B10245" s="1">
        <v>46052</v>
      </c>
      <c r="C10245">
        <v>2362</v>
      </c>
      <c r="D10245" t="s">
        <v>459</v>
      </c>
      <c r="F10245" t="s">
        <v>16</v>
      </c>
      <c r="G10245" t="s">
        <v>17</v>
      </c>
      <c r="H10245" s="2">
        <v>48530.35</v>
      </c>
      <c r="I10245">
        <v>7.0000000000000007E-2</v>
      </c>
      <c r="J10245" s="2">
        <v>48530.35</v>
      </c>
      <c r="K10245" s="2">
        <v>41000</v>
      </c>
      <c r="L10245">
        <v>1.18</v>
      </c>
      <c r="M10245" t="s">
        <v>33</v>
      </c>
      <c r="N10245" t="s">
        <v>34</v>
      </c>
      <c r="O10245" t="s">
        <v>35</v>
      </c>
    </row>
    <row r="10246" spans="1:15" x14ac:dyDescent="0.2">
      <c r="A10246" s="1" t="s">
        <v>505</v>
      </c>
      <c r="B10246" s="1">
        <v>46052</v>
      </c>
      <c r="C10246">
        <v>2767</v>
      </c>
      <c r="D10246" t="s">
        <v>471</v>
      </c>
      <c r="F10246" t="s">
        <v>43</v>
      </c>
      <c r="G10246" t="s">
        <v>17</v>
      </c>
      <c r="H10246" s="2">
        <v>46341.89</v>
      </c>
      <c r="I10246">
        <v>0.06</v>
      </c>
      <c r="J10246" s="2">
        <v>46341.89</v>
      </c>
      <c r="K10246" s="2">
        <v>3900</v>
      </c>
      <c r="L10246">
        <v>11.88</v>
      </c>
      <c r="M10246" t="s">
        <v>73</v>
      </c>
      <c r="N10246" t="s">
        <v>74</v>
      </c>
      <c r="O10246" t="s">
        <v>75</v>
      </c>
    </row>
    <row r="10247" spans="1:15" x14ac:dyDescent="0.2">
      <c r="A10247" s="1" t="s">
        <v>505</v>
      </c>
      <c r="B10247" s="1">
        <v>46052</v>
      </c>
      <c r="C10247" t="s">
        <v>439</v>
      </c>
      <c r="D10247" t="s">
        <v>440</v>
      </c>
      <c r="F10247" t="s">
        <v>69</v>
      </c>
      <c r="G10247" t="s">
        <v>17</v>
      </c>
      <c r="H10247" s="2">
        <v>45556.85</v>
      </c>
      <c r="I10247">
        <v>0.06</v>
      </c>
      <c r="J10247" s="2">
        <v>45556.85</v>
      </c>
      <c r="K10247" s="2">
        <v>8761</v>
      </c>
      <c r="L10247">
        <v>5.2</v>
      </c>
      <c r="M10247" t="s">
        <v>441</v>
      </c>
      <c r="N10247" t="s">
        <v>442</v>
      </c>
      <c r="O10247" t="s">
        <v>40</v>
      </c>
    </row>
    <row r="10248" spans="1:15" x14ac:dyDescent="0.2">
      <c r="A10248" s="1" t="s">
        <v>505</v>
      </c>
      <c r="B10248" s="1">
        <v>46052</v>
      </c>
      <c r="C10248">
        <v>293490</v>
      </c>
      <c r="D10248" t="s">
        <v>469</v>
      </c>
      <c r="F10248" t="s">
        <v>69</v>
      </c>
      <c r="G10248" t="s">
        <v>17</v>
      </c>
      <c r="H10248" s="2">
        <v>44418.51</v>
      </c>
      <c r="I10248">
        <v>0.06</v>
      </c>
      <c r="J10248" s="2">
        <v>44418.51</v>
      </c>
      <c r="K10248" s="2">
        <v>3600</v>
      </c>
      <c r="L10248">
        <v>12.34</v>
      </c>
      <c r="M10248" t="s">
        <v>51</v>
      </c>
      <c r="N10248" t="s">
        <v>463</v>
      </c>
      <c r="O10248" t="s">
        <v>53</v>
      </c>
    </row>
    <row r="10249" spans="1:15" x14ac:dyDescent="0.2">
      <c r="A10249" s="1" t="s">
        <v>505</v>
      </c>
      <c r="B10249" s="1">
        <v>46052</v>
      </c>
      <c r="C10249" t="s">
        <v>53</v>
      </c>
      <c r="D10249" t="s">
        <v>124</v>
      </c>
      <c r="F10249" t="s">
        <v>106</v>
      </c>
      <c r="G10249" t="s">
        <v>107</v>
      </c>
      <c r="H10249" s="2">
        <v>41571.74</v>
      </c>
      <c r="I10249">
        <v>0.06</v>
      </c>
      <c r="J10249" s="2">
        <v>41571.74</v>
      </c>
      <c r="K10249" s="2">
        <v>59838368</v>
      </c>
      <c r="L10249">
        <v>7.0000000000000007E-2</v>
      </c>
      <c r="M10249" t="s">
        <v>51</v>
      </c>
      <c r="N10249" t="s">
        <v>108</v>
      </c>
      <c r="O10249" t="s">
        <v>53</v>
      </c>
    </row>
    <row r="10250" spans="1:15" x14ac:dyDescent="0.2">
      <c r="A10250" s="1" t="s">
        <v>505</v>
      </c>
      <c r="B10250" s="1">
        <v>46052</v>
      </c>
      <c r="C10250">
        <v>112040</v>
      </c>
      <c r="D10250" t="s">
        <v>472</v>
      </c>
      <c r="F10250" t="s">
        <v>69</v>
      </c>
      <c r="G10250" t="s">
        <v>17</v>
      </c>
      <c r="H10250" s="2">
        <v>40988.29</v>
      </c>
      <c r="I10250">
        <v>0.06</v>
      </c>
      <c r="J10250" s="2">
        <v>40988.29</v>
      </c>
      <c r="K10250" s="2">
        <v>1807</v>
      </c>
      <c r="L10250">
        <v>22.68</v>
      </c>
      <c r="M10250" t="s">
        <v>51</v>
      </c>
      <c r="N10250" t="s">
        <v>463</v>
      </c>
      <c r="O10250" t="s">
        <v>53</v>
      </c>
    </row>
    <row r="10251" spans="1:15" x14ac:dyDescent="0.2">
      <c r="A10251" s="1" t="s">
        <v>505</v>
      </c>
      <c r="B10251" s="1">
        <v>46052</v>
      </c>
      <c r="C10251">
        <v>192080</v>
      </c>
      <c r="D10251" t="s">
        <v>475</v>
      </c>
      <c r="F10251" t="s">
        <v>43</v>
      </c>
      <c r="G10251" t="s">
        <v>17</v>
      </c>
      <c r="H10251" s="2">
        <v>36127.550000000003</v>
      </c>
      <c r="I10251">
        <v>0.05</v>
      </c>
      <c r="J10251" s="2">
        <v>36127.550000000003</v>
      </c>
      <c r="K10251">
        <v>972</v>
      </c>
      <c r="L10251">
        <v>37.17</v>
      </c>
      <c r="M10251" t="s">
        <v>51</v>
      </c>
      <c r="N10251" t="s">
        <v>52</v>
      </c>
      <c r="O10251" t="s">
        <v>53</v>
      </c>
    </row>
    <row r="10252" spans="1:15" x14ac:dyDescent="0.2">
      <c r="A10252" s="1" t="s">
        <v>505</v>
      </c>
      <c r="B10252" s="1">
        <v>46052</v>
      </c>
      <c r="C10252">
        <v>67160</v>
      </c>
      <c r="D10252" t="s">
        <v>468</v>
      </c>
      <c r="F10252" t="s">
        <v>69</v>
      </c>
      <c r="G10252" t="s">
        <v>17</v>
      </c>
      <c r="H10252" s="2">
        <v>33628.25</v>
      </c>
      <c r="I10252">
        <v>0.05</v>
      </c>
      <c r="J10252" s="2">
        <v>33628.25</v>
      </c>
      <c r="K10252">
        <v>655</v>
      </c>
      <c r="L10252">
        <v>51.34</v>
      </c>
      <c r="M10252" t="s">
        <v>51</v>
      </c>
      <c r="N10252" t="s">
        <v>463</v>
      </c>
      <c r="O10252" t="s">
        <v>53</v>
      </c>
    </row>
    <row r="10253" spans="1:15" x14ac:dyDescent="0.2">
      <c r="A10253" s="1" t="s">
        <v>505</v>
      </c>
      <c r="B10253" s="1">
        <v>46052</v>
      </c>
      <c r="C10253">
        <v>799</v>
      </c>
      <c r="D10253" t="s">
        <v>518</v>
      </c>
      <c r="F10253" t="s">
        <v>69</v>
      </c>
      <c r="G10253" t="s">
        <v>17</v>
      </c>
      <c r="H10253" s="2">
        <v>32601.759999999998</v>
      </c>
      <c r="I10253">
        <v>0.05</v>
      </c>
      <c r="J10253" s="2">
        <v>32601.759999999998</v>
      </c>
      <c r="K10253" s="2">
        <v>69000</v>
      </c>
      <c r="L10253">
        <v>0.47</v>
      </c>
      <c r="M10253" t="s">
        <v>128</v>
      </c>
      <c r="N10253" t="s">
        <v>102</v>
      </c>
      <c r="O10253" t="s">
        <v>103</v>
      </c>
    </row>
    <row r="10254" spans="1:15" x14ac:dyDescent="0.2">
      <c r="A10254" s="1" t="s">
        <v>505</v>
      </c>
      <c r="B10254" s="1">
        <v>46052</v>
      </c>
      <c r="C10254">
        <v>6419</v>
      </c>
      <c r="D10254" t="s">
        <v>520</v>
      </c>
      <c r="F10254" t="s">
        <v>43</v>
      </c>
      <c r="G10254" t="s">
        <v>17</v>
      </c>
      <c r="H10254" s="2">
        <v>29586.41</v>
      </c>
      <c r="I10254">
        <v>0.04</v>
      </c>
      <c r="J10254" s="2">
        <v>29586.41</v>
      </c>
      <c r="K10254" s="2">
        <v>1400</v>
      </c>
      <c r="L10254">
        <v>21.13</v>
      </c>
      <c r="M10254" t="s">
        <v>73</v>
      </c>
      <c r="N10254" t="s">
        <v>74</v>
      </c>
      <c r="O10254" t="s">
        <v>75</v>
      </c>
    </row>
    <row r="10255" spans="1:15" x14ac:dyDescent="0.2">
      <c r="A10255" s="1" t="s">
        <v>505</v>
      </c>
      <c r="B10255" s="1">
        <v>46052</v>
      </c>
      <c r="C10255" t="s">
        <v>75</v>
      </c>
      <c r="D10255" t="s">
        <v>114</v>
      </c>
      <c r="F10255" t="s">
        <v>106</v>
      </c>
      <c r="G10255" t="s">
        <v>107</v>
      </c>
      <c r="H10255" s="2">
        <v>28552.19</v>
      </c>
      <c r="I10255">
        <v>0.04</v>
      </c>
      <c r="J10255" s="2">
        <v>28552.19</v>
      </c>
      <c r="K10255" s="2">
        <v>4404461</v>
      </c>
      <c r="L10255">
        <v>0.65</v>
      </c>
      <c r="M10255" t="s">
        <v>73</v>
      </c>
      <c r="N10255" t="s">
        <v>108</v>
      </c>
      <c r="O10255" t="s">
        <v>75</v>
      </c>
    </row>
    <row r="10256" spans="1:15" x14ac:dyDescent="0.2">
      <c r="A10256" s="1" t="s">
        <v>505</v>
      </c>
      <c r="B10256" s="1">
        <v>46052</v>
      </c>
      <c r="C10256">
        <v>777</v>
      </c>
      <c r="D10256" t="s">
        <v>517</v>
      </c>
      <c r="F10256" t="s">
        <v>69</v>
      </c>
      <c r="G10256" t="s">
        <v>17</v>
      </c>
      <c r="H10256" s="2">
        <v>28310.95</v>
      </c>
      <c r="I10256">
        <v>0.04</v>
      </c>
      <c r="J10256" s="2">
        <v>28310.95</v>
      </c>
      <c r="K10256" s="2">
        <v>22000</v>
      </c>
      <c r="L10256">
        <v>1.29</v>
      </c>
      <c r="M10256" t="s">
        <v>101</v>
      </c>
      <c r="N10256" t="s">
        <v>102</v>
      </c>
      <c r="O10256" t="s">
        <v>103</v>
      </c>
    </row>
    <row r="10257" spans="1:15" x14ac:dyDescent="0.2">
      <c r="A10257" s="1" t="s">
        <v>505</v>
      </c>
      <c r="B10257" s="1">
        <v>46052</v>
      </c>
      <c r="C10257">
        <v>30520</v>
      </c>
      <c r="D10257" t="s">
        <v>521</v>
      </c>
      <c r="F10257" t="s">
        <v>16</v>
      </c>
      <c r="G10257" t="s">
        <v>17</v>
      </c>
      <c r="H10257" s="2">
        <v>27116.37</v>
      </c>
      <c r="I10257">
        <v>0.04</v>
      </c>
      <c r="J10257" s="2">
        <v>27116.37</v>
      </c>
      <c r="K10257" s="2">
        <v>1507</v>
      </c>
      <c r="L10257">
        <v>17.989999999999998</v>
      </c>
      <c r="M10257" t="s">
        <v>51</v>
      </c>
      <c r="N10257" t="s">
        <v>463</v>
      </c>
      <c r="O10257" t="s">
        <v>53</v>
      </c>
    </row>
    <row r="10258" spans="1:15" x14ac:dyDescent="0.2">
      <c r="A10258" s="1" t="s">
        <v>505</v>
      </c>
      <c r="B10258" s="1">
        <v>46052</v>
      </c>
      <c r="C10258" t="s">
        <v>466</v>
      </c>
      <c r="D10258" t="s">
        <v>467</v>
      </c>
      <c r="F10258" t="s">
        <v>69</v>
      </c>
      <c r="G10258" t="s">
        <v>17</v>
      </c>
      <c r="H10258" s="2">
        <v>25823.82</v>
      </c>
      <c r="I10258">
        <v>0.04</v>
      </c>
      <c r="J10258" s="2">
        <v>25823.82</v>
      </c>
      <c r="K10258" s="2">
        <v>3557</v>
      </c>
      <c r="L10258">
        <v>7.26</v>
      </c>
      <c r="M10258" t="s">
        <v>18</v>
      </c>
      <c r="N10258" t="s">
        <v>19</v>
      </c>
      <c r="O10258" t="s">
        <v>20</v>
      </c>
    </row>
    <row r="10259" spans="1:15" x14ac:dyDescent="0.2">
      <c r="A10259" s="1" t="s">
        <v>505</v>
      </c>
      <c r="B10259" s="1">
        <v>46052</v>
      </c>
      <c r="C10259" t="s">
        <v>485</v>
      </c>
      <c r="D10259" t="s">
        <v>486</v>
      </c>
      <c r="F10259" t="s">
        <v>69</v>
      </c>
      <c r="G10259" t="s">
        <v>17</v>
      </c>
      <c r="H10259" s="2">
        <v>23573.439999999999</v>
      </c>
      <c r="I10259">
        <v>0.03</v>
      </c>
      <c r="J10259" s="2">
        <v>23573.439999999999</v>
      </c>
      <c r="K10259" s="2">
        <v>6512</v>
      </c>
      <c r="L10259">
        <v>3.62</v>
      </c>
      <c r="M10259" t="s">
        <v>18</v>
      </c>
      <c r="N10259" t="s">
        <v>19</v>
      </c>
      <c r="O10259" t="s">
        <v>20</v>
      </c>
    </row>
    <row r="10260" spans="1:15" x14ac:dyDescent="0.2">
      <c r="A10260" s="1" t="s">
        <v>505</v>
      </c>
      <c r="B10260" s="1">
        <v>46052</v>
      </c>
      <c r="C10260">
        <v>376300</v>
      </c>
      <c r="D10260" t="s">
        <v>484</v>
      </c>
      <c r="F10260" t="s">
        <v>69</v>
      </c>
      <c r="G10260" t="s">
        <v>17</v>
      </c>
      <c r="H10260" s="2">
        <v>23567.22</v>
      </c>
      <c r="I10260">
        <v>0.03</v>
      </c>
      <c r="J10260" s="2">
        <v>23567.22</v>
      </c>
      <c r="K10260">
        <v>901</v>
      </c>
      <c r="L10260">
        <v>26.16</v>
      </c>
      <c r="M10260" t="s">
        <v>51</v>
      </c>
      <c r="N10260" t="s">
        <v>463</v>
      </c>
      <c r="O10260" t="s">
        <v>53</v>
      </c>
    </row>
    <row r="10261" spans="1:15" x14ac:dyDescent="0.2">
      <c r="A10261" s="1" t="s">
        <v>505</v>
      </c>
      <c r="B10261" s="1">
        <v>46052</v>
      </c>
      <c r="C10261" t="s">
        <v>446</v>
      </c>
      <c r="D10261" t="s">
        <v>447</v>
      </c>
      <c r="F10261" t="s">
        <v>69</v>
      </c>
      <c r="G10261" t="s">
        <v>17</v>
      </c>
      <c r="H10261" s="2">
        <v>22786.7</v>
      </c>
      <c r="I10261">
        <v>0.03</v>
      </c>
      <c r="J10261" s="2">
        <v>22786.7</v>
      </c>
      <c r="K10261" s="2">
        <v>6802</v>
      </c>
      <c r="L10261">
        <v>3.35</v>
      </c>
      <c r="M10261" t="s">
        <v>18</v>
      </c>
      <c r="N10261" t="s">
        <v>19</v>
      </c>
      <c r="O10261" t="s">
        <v>20</v>
      </c>
    </row>
    <row r="10262" spans="1:15" x14ac:dyDescent="0.2">
      <c r="A10262" s="1" t="s">
        <v>505</v>
      </c>
      <c r="B10262" s="1">
        <v>46052</v>
      </c>
      <c r="C10262">
        <v>6200</v>
      </c>
      <c r="D10262" t="s">
        <v>519</v>
      </c>
      <c r="F10262" t="s">
        <v>477</v>
      </c>
      <c r="G10262" t="s">
        <v>17</v>
      </c>
      <c r="H10262" s="2">
        <v>22058.86</v>
      </c>
      <c r="I10262">
        <v>0.03</v>
      </c>
      <c r="J10262" s="2">
        <v>22058.86</v>
      </c>
      <c r="K10262" s="2">
        <v>4700</v>
      </c>
      <c r="L10262">
        <v>4.6900000000000004</v>
      </c>
      <c r="M10262" t="s">
        <v>73</v>
      </c>
      <c r="N10262" t="s">
        <v>74</v>
      </c>
      <c r="O10262" t="s">
        <v>75</v>
      </c>
    </row>
    <row r="10263" spans="1:15" x14ac:dyDescent="0.2">
      <c r="A10263" s="1" t="s">
        <v>505</v>
      </c>
      <c r="B10263" s="1">
        <v>46052</v>
      </c>
      <c r="C10263">
        <v>225570</v>
      </c>
      <c r="D10263" t="s">
        <v>527</v>
      </c>
      <c r="F10263" t="s">
        <v>69</v>
      </c>
      <c r="G10263" t="s">
        <v>17</v>
      </c>
      <c r="H10263" s="2">
        <v>20263.8</v>
      </c>
      <c r="I10263">
        <v>0.03</v>
      </c>
      <c r="J10263" s="2">
        <v>20263.8</v>
      </c>
      <c r="K10263" s="2">
        <v>2203</v>
      </c>
      <c r="L10263">
        <v>9.1999999999999993</v>
      </c>
      <c r="M10263" t="s">
        <v>51</v>
      </c>
      <c r="N10263" t="s">
        <v>463</v>
      </c>
      <c r="O10263" t="s">
        <v>53</v>
      </c>
    </row>
    <row r="10264" spans="1:15" x14ac:dyDescent="0.2">
      <c r="A10264" s="1" t="s">
        <v>505</v>
      </c>
      <c r="B10264" s="1">
        <v>46052</v>
      </c>
      <c r="C10264">
        <v>194480</v>
      </c>
      <c r="D10264" t="s">
        <v>492</v>
      </c>
      <c r="F10264" t="s">
        <v>69</v>
      </c>
      <c r="G10264" t="s">
        <v>17</v>
      </c>
      <c r="H10264" s="2">
        <v>17843.96</v>
      </c>
      <c r="I10264">
        <v>0.02</v>
      </c>
      <c r="J10264" s="2">
        <v>17843.96</v>
      </c>
      <c r="K10264">
        <v>668</v>
      </c>
      <c r="L10264">
        <v>26.71</v>
      </c>
      <c r="M10264" t="s">
        <v>51</v>
      </c>
      <c r="N10264" t="s">
        <v>463</v>
      </c>
      <c r="O10264" t="s">
        <v>53</v>
      </c>
    </row>
    <row r="10265" spans="1:15" x14ac:dyDescent="0.2">
      <c r="A10265" s="1" t="s">
        <v>505</v>
      </c>
      <c r="B10265" s="1">
        <v>46052</v>
      </c>
      <c r="C10265" t="s">
        <v>522</v>
      </c>
      <c r="D10265" t="s">
        <v>523</v>
      </c>
      <c r="F10265" t="s">
        <v>69</v>
      </c>
      <c r="G10265" t="s">
        <v>17</v>
      </c>
      <c r="H10265" s="2">
        <v>17389.22</v>
      </c>
      <c r="I10265">
        <v>0.02</v>
      </c>
      <c r="J10265" s="2">
        <v>17389.22</v>
      </c>
      <c r="K10265" s="2">
        <v>768100</v>
      </c>
      <c r="L10265">
        <v>0.02</v>
      </c>
      <c r="M10265" t="s">
        <v>524</v>
      </c>
      <c r="N10265" t="s">
        <v>525</v>
      </c>
      <c r="O10265" t="s">
        <v>526</v>
      </c>
    </row>
    <row r="10266" spans="1:15" x14ac:dyDescent="0.2">
      <c r="A10266" s="1" t="s">
        <v>505</v>
      </c>
      <c r="B10266" s="1">
        <v>46052</v>
      </c>
      <c r="C10266" t="s">
        <v>490</v>
      </c>
      <c r="D10266" t="s">
        <v>491</v>
      </c>
      <c r="F10266" t="s">
        <v>106</v>
      </c>
      <c r="G10266" t="s">
        <v>117</v>
      </c>
      <c r="H10266" s="2">
        <v>17000</v>
      </c>
      <c r="I10266">
        <v>0.02</v>
      </c>
      <c r="J10266" s="2">
        <v>17000</v>
      </c>
      <c r="K10266" s="2">
        <v>17000</v>
      </c>
      <c r="L10266">
        <v>100</v>
      </c>
      <c r="M10266" t="s">
        <v>18</v>
      </c>
      <c r="N10266" t="s">
        <v>108</v>
      </c>
      <c r="O10266" t="s">
        <v>20</v>
      </c>
    </row>
    <row r="10267" spans="1:15" x14ac:dyDescent="0.2">
      <c r="A10267" s="1" t="s">
        <v>505</v>
      </c>
      <c r="B10267" s="1">
        <v>46052</v>
      </c>
      <c r="C10267">
        <v>3632</v>
      </c>
      <c r="D10267" t="s">
        <v>487</v>
      </c>
      <c r="F10267" t="s">
        <v>69</v>
      </c>
      <c r="G10267" t="s">
        <v>17</v>
      </c>
      <c r="H10267" s="2">
        <v>16015.17</v>
      </c>
      <c r="I10267">
        <v>0.02</v>
      </c>
      <c r="J10267" s="2">
        <v>16015.17</v>
      </c>
      <c r="K10267" s="2">
        <v>6100</v>
      </c>
      <c r="L10267">
        <v>2.63</v>
      </c>
      <c r="M10267" t="s">
        <v>73</v>
      </c>
      <c r="N10267" t="s">
        <v>74</v>
      </c>
      <c r="O10267" t="s">
        <v>75</v>
      </c>
    </row>
    <row r="10268" spans="1:15" x14ac:dyDescent="0.2">
      <c r="A10268" s="1" t="s">
        <v>505</v>
      </c>
      <c r="B10268" s="1">
        <v>46052</v>
      </c>
      <c r="C10268" t="s">
        <v>103</v>
      </c>
      <c r="D10268" t="s">
        <v>127</v>
      </c>
      <c r="F10268" t="s">
        <v>106</v>
      </c>
      <c r="G10268" t="s">
        <v>107</v>
      </c>
      <c r="H10268" s="2">
        <v>15116.59</v>
      </c>
      <c r="I10268">
        <v>0.02</v>
      </c>
      <c r="J10268" s="2">
        <v>15116.59</v>
      </c>
      <c r="K10268" s="2">
        <v>118056</v>
      </c>
      <c r="L10268">
        <v>12.8</v>
      </c>
      <c r="M10268" t="s">
        <v>128</v>
      </c>
      <c r="N10268" t="s">
        <v>108</v>
      </c>
      <c r="O10268" t="s">
        <v>103</v>
      </c>
    </row>
    <row r="10269" spans="1:15" x14ac:dyDescent="0.2">
      <c r="A10269" s="1" t="s">
        <v>505</v>
      </c>
      <c r="B10269" s="1">
        <v>46052</v>
      </c>
      <c r="C10269" t="s">
        <v>389</v>
      </c>
      <c r="D10269" t="s">
        <v>494</v>
      </c>
      <c r="F10269" t="s">
        <v>106</v>
      </c>
      <c r="G10269" t="s">
        <v>107</v>
      </c>
      <c r="H10269" s="2">
        <v>8759.85</v>
      </c>
      <c r="I10269">
        <v>0.01</v>
      </c>
      <c r="J10269" s="2">
        <v>8759.85</v>
      </c>
      <c r="K10269" s="2">
        <v>6746</v>
      </c>
      <c r="L10269">
        <v>129.86000000000001</v>
      </c>
      <c r="M10269" t="s">
        <v>387</v>
      </c>
      <c r="N10269" t="s">
        <v>108</v>
      </c>
      <c r="O10269" t="s">
        <v>389</v>
      </c>
    </row>
    <row r="10270" spans="1:15" x14ac:dyDescent="0.2">
      <c r="A10270" s="1" t="s">
        <v>505</v>
      </c>
      <c r="B10270" s="1">
        <v>46052</v>
      </c>
      <c r="C10270" t="s">
        <v>526</v>
      </c>
      <c r="D10270" t="s">
        <v>528</v>
      </c>
      <c r="F10270" t="s">
        <v>106</v>
      </c>
      <c r="G10270" t="s">
        <v>107</v>
      </c>
      <c r="H10270" s="2">
        <v>6705.49</v>
      </c>
      <c r="I10270">
        <v>0.01</v>
      </c>
      <c r="J10270" s="2">
        <v>6705.49</v>
      </c>
      <c r="K10270" s="2">
        <v>112551723</v>
      </c>
      <c r="L10270">
        <v>0.01</v>
      </c>
      <c r="M10270" t="s">
        <v>524</v>
      </c>
      <c r="N10270" t="s">
        <v>108</v>
      </c>
      <c r="O10270" t="s">
        <v>526</v>
      </c>
    </row>
    <row r="10271" spans="1:15" x14ac:dyDescent="0.2">
      <c r="A10271" s="1" t="s">
        <v>505</v>
      </c>
      <c r="B10271" s="1">
        <v>46052</v>
      </c>
      <c r="C10271" t="s">
        <v>152</v>
      </c>
      <c r="D10271" t="s">
        <v>153</v>
      </c>
      <c r="F10271" t="s">
        <v>106</v>
      </c>
      <c r="G10271" t="s">
        <v>107</v>
      </c>
      <c r="H10271" s="2">
        <v>5888.49</v>
      </c>
      <c r="I10271">
        <v>0.01</v>
      </c>
      <c r="J10271" s="2">
        <v>5888.49</v>
      </c>
      <c r="K10271" s="2">
        <v>4291</v>
      </c>
      <c r="L10271">
        <v>137.22999999999999</v>
      </c>
      <c r="M10271" t="s">
        <v>154</v>
      </c>
      <c r="N10271" t="s">
        <v>108</v>
      </c>
      <c r="O10271" t="s">
        <v>152</v>
      </c>
    </row>
    <row r="10272" spans="1:15" x14ac:dyDescent="0.2">
      <c r="A10272" s="1" t="s">
        <v>505</v>
      </c>
      <c r="B10272" s="1">
        <v>46052</v>
      </c>
      <c r="C10272" t="s">
        <v>384</v>
      </c>
      <c r="D10272" t="s">
        <v>493</v>
      </c>
      <c r="F10272" t="s">
        <v>106</v>
      </c>
      <c r="G10272" t="s">
        <v>107</v>
      </c>
      <c r="H10272" s="2">
        <v>4324.8900000000003</v>
      </c>
      <c r="I10272">
        <v>0.01</v>
      </c>
      <c r="J10272" s="2">
        <v>4324.8900000000003</v>
      </c>
      <c r="K10272" s="2">
        <v>38285</v>
      </c>
      <c r="L10272">
        <v>11.3</v>
      </c>
      <c r="M10272" t="s">
        <v>363</v>
      </c>
      <c r="N10272" t="s">
        <v>108</v>
      </c>
      <c r="O10272" t="s">
        <v>384</v>
      </c>
    </row>
    <row r="10273" spans="1:15" x14ac:dyDescent="0.2">
      <c r="A10273" s="1" t="s">
        <v>505</v>
      </c>
      <c r="B10273" s="1">
        <v>46052</v>
      </c>
      <c r="C10273" t="s">
        <v>376</v>
      </c>
      <c r="D10273" t="s">
        <v>495</v>
      </c>
      <c r="F10273" t="s">
        <v>106</v>
      </c>
      <c r="G10273" t="s">
        <v>107</v>
      </c>
      <c r="H10273" s="2">
        <v>3884.06</v>
      </c>
      <c r="I10273">
        <v>0.01</v>
      </c>
      <c r="J10273" s="2">
        <v>3884.06</v>
      </c>
      <c r="K10273" s="2">
        <v>5544</v>
      </c>
      <c r="L10273">
        <v>70.05</v>
      </c>
      <c r="M10273" t="s">
        <v>374</v>
      </c>
      <c r="N10273" t="s">
        <v>108</v>
      </c>
      <c r="O10273" t="s">
        <v>376</v>
      </c>
    </row>
    <row r="10274" spans="1:15" x14ac:dyDescent="0.2">
      <c r="A10274" s="1" t="s">
        <v>505</v>
      </c>
      <c r="B10274" s="1">
        <v>46052</v>
      </c>
      <c r="C10274" t="s">
        <v>496</v>
      </c>
      <c r="D10274" t="s">
        <v>497</v>
      </c>
      <c r="F10274" t="s">
        <v>106</v>
      </c>
      <c r="G10274" t="s">
        <v>107</v>
      </c>
      <c r="H10274" s="2">
        <v>3687.47</v>
      </c>
      <c r="I10274">
        <v>0.01</v>
      </c>
      <c r="J10274" s="2">
        <v>3687.47</v>
      </c>
      <c r="K10274" s="2">
        <v>14536</v>
      </c>
      <c r="L10274">
        <v>25.37</v>
      </c>
      <c r="M10274" t="s">
        <v>498</v>
      </c>
      <c r="N10274" t="s">
        <v>108</v>
      </c>
      <c r="O10274" t="s">
        <v>496</v>
      </c>
    </row>
    <row r="10275" spans="1:15" x14ac:dyDescent="0.2">
      <c r="A10275" s="1" t="s">
        <v>505</v>
      </c>
      <c r="B10275" s="1">
        <v>46052</v>
      </c>
      <c r="C10275" t="s">
        <v>40</v>
      </c>
      <c r="D10275" t="s">
        <v>125</v>
      </c>
      <c r="F10275" t="s">
        <v>106</v>
      </c>
      <c r="G10275" t="s">
        <v>107</v>
      </c>
      <c r="H10275" s="2">
        <v>2435.02</v>
      </c>
      <c r="I10275">
        <v>0</v>
      </c>
      <c r="J10275" s="2">
        <v>2435.02</v>
      </c>
      <c r="K10275" s="2">
        <v>2047</v>
      </c>
      <c r="L10275">
        <v>118.97</v>
      </c>
      <c r="M10275" t="s">
        <v>126</v>
      </c>
      <c r="N10275" t="s">
        <v>108</v>
      </c>
      <c r="O10275" t="s">
        <v>40</v>
      </c>
    </row>
    <row r="10276" spans="1:15" x14ac:dyDescent="0.2">
      <c r="A10276" s="1" t="s">
        <v>505</v>
      </c>
      <c r="B10276" s="1">
        <v>46052</v>
      </c>
      <c r="C10276" t="s">
        <v>414</v>
      </c>
      <c r="D10276" t="s">
        <v>499</v>
      </c>
      <c r="F10276" t="s">
        <v>106</v>
      </c>
      <c r="G10276" t="s">
        <v>107</v>
      </c>
      <c r="H10276" s="2">
        <v>2393.1799999999998</v>
      </c>
      <c r="I10276">
        <v>0</v>
      </c>
      <c r="J10276" s="2">
        <v>2393.1799999999998</v>
      </c>
      <c r="K10276" s="2">
        <v>8463</v>
      </c>
      <c r="L10276">
        <v>28.28</v>
      </c>
      <c r="M10276" t="s">
        <v>412</v>
      </c>
      <c r="N10276" t="s">
        <v>108</v>
      </c>
      <c r="O10276" t="s">
        <v>414</v>
      </c>
    </row>
    <row r="10277" spans="1:15" x14ac:dyDescent="0.2">
      <c r="A10277" s="1" t="s">
        <v>505</v>
      </c>
      <c r="B10277" s="1">
        <v>46052</v>
      </c>
      <c r="C10277" t="s">
        <v>35</v>
      </c>
      <c r="D10277" t="s">
        <v>113</v>
      </c>
      <c r="F10277" t="s">
        <v>106</v>
      </c>
      <c r="G10277" t="s">
        <v>107</v>
      </c>
      <c r="H10277" s="2">
        <v>1742.71</v>
      </c>
      <c r="I10277">
        <v>0</v>
      </c>
      <c r="J10277" s="2">
        <v>1742.71</v>
      </c>
      <c r="K10277" s="2">
        <v>54843</v>
      </c>
      <c r="L10277">
        <v>3.18</v>
      </c>
      <c r="M10277" t="s">
        <v>33</v>
      </c>
      <c r="N10277" t="s">
        <v>108</v>
      </c>
      <c r="O10277" t="s">
        <v>35</v>
      </c>
    </row>
    <row r="10278" spans="1:15" x14ac:dyDescent="0.2">
      <c r="A10278" s="1" t="s">
        <v>505</v>
      </c>
      <c r="B10278" s="1">
        <v>46052</v>
      </c>
      <c r="C10278" t="s">
        <v>500</v>
      </c>
      <c r="D10278" t="s">
        <v>501</v>
      </c>
      <c r="F10278" t="s">
        <v>106</v>
      </c>
      <c r="G10278" t="s">
        <v>107</v>
      </c>
      <c r="H10278" s="2">
        <v>1059.93</v>
      </c>
      <c r="I10278">
        <v>0</v>
      </c>
      <c r="J10278" s="2">
        <v>1059.93</v>
      </c>
      <c r="K10278" s="2">
        <v>10174</v>
      </c>
      <c r="L10278">
        <v>10.42</v>
      </c>
      <c r="M10278" t="s">
        <v>502</v>
      </c>
      <c r="N10278" t="s">
        <v>108</v>
      </c>
      <c r="O10278" t="s">
        <v>500</v>
      </c>
    </row>
    <row r="10279" spans="1:15" x14ac:dyDescent="0.2">
      <c r="A10279" s="1" t="s">
        <v>505</v>
      </c>
      <c r="B10279" s="1">
        <v>46052</v>
      </c>
      <c r="C10279" t="s">
        <v>725</v>
      </c>
      <c r="D10279" t="s">
        <v>726</v>
      </c>
      <c r="F10279" t="s">
        <v>106</v>
      </c>
      <c r="G10279" t="s">
        <v>132</v>
      </c>
      <c r="H10279">
        <v>0</v>
      </c>
      <c r="I10279">
        <v>0</v>
      </c>
      <c r="J10279" s="2">
        <v>256700</v>
      </c>
      <c r="K10279">
        <v>5</v>
      </c>
      <c r="L10279" s="2">
        <v>25670</v>
      </c>
      <c r="M10279" t="s">
        <v>108</v>
      </c>
      <c r="N10279" t="s">
        <v>133</v>
      </c>
      <c r="O10279" t="s">
        <v>20</v>
      </c>
    </row>
    <row r="10280" spans="1:15" x14ac:dyDescent="0.2">
      <c r="A10280" s="1" t="s">
        <v>1020</v>
      </c>
      <c r="B10280" s="1">
        <v>46059</v>
      </c>
      <c r="C10280" t="s">
        <v>62</v>
      </c>
      <c r="D10280" t="s">
        <v>63</v>
      </c>
      <c r="F10280" t="s">
        <v>16</v>
      </c>
      <c r="G10280" t="s">
        <v>17</v>
      </c>
      <c r="H10280" s="2">
        <v>1635119.39</v>
      </c>
      <c r="I10280">
        <v>10.91</v>
      </c>
      <c r="J10280" s="2">
        <v>1635119.39</v>
      </c>
      <c r="K10280" s="2">
        <v>32321</v>
      </c>
      <c r="L10280">
        <v>50.59</v>
      </c>
      <c r="M10280" t="s">
        <v>18</v>
      </c>
      <c r="N10280" t="s">
        <v>19</v>
      </c>
      <c r="O10280" t="s">
        <v>20</v>
      </c>
    </row>
    <row r="10281" spans="1:15" x14ac:dyDescent="0.2">
      <c r="A10281" s="1" t="s">
        <v>1020</v>
      </c>
      <c r="B10281" s="1">
        <v>46059</v>
      </c>
      <c r="C10281" t="s">
        <v>67</v>
      </c>
      <c r="D10281" t="s">
        <v>68</v>
      </c>
      <c r="F10281" t="s">
        <v>69</v>
      </c>
      <c r="G10281" t="s">
        <v>17</v>
      </c>
      <c r="H10281" s="2">
        <v>1319528.82</v>
      </c>
      <c r="I10281">
        <v>8.8000000000000007</v>
      </c>
      <c r="J10281" s="2">
        <v>1319528.82</v>
      </c>
      <c r="K10281" s="2">
        <v>4087</v>
      </c>
      <c r="L10281">
        <v>322.86</v>
      </c>
      <c r="M10281" t="s">
        <v>18</v>
      </c>
      <c r="N10281" t="s">
        <v>19</v>
      </c>
      <c r="O10281" t="s">
        <v>20</v>
      </c>
    </row>
    <row r="10282" spans="1:15" x14ac:dyDescent="0.2">
      <c r="A10282" s="1" t="s">
        <v>1020</v>
      </c>
      <c r="B10282" s="1">
        <v>46059</v>
      </c>
      <c r="C10282" t="s">
        <v>46</v>
      </c>
      <c r="D10282" t="s">
        <v>47</v>
      </c>
      <c r="F10282" t="s">
        <v>16</v>
      </c>
      <c r="G10282" t="s">
        <v>17</v>
      </c>
      <c r="H10282" s="2">
        <v>1228602.3</v>
      </c>
      <c r="I10282">
        <v>8.1999999999999993</v>
      </c>
      <c r="J10282" s="2">
        <v>1228602.3</v>
      </c>
      <c r="K10282" s="2">
        <v>4110</v>
      </c>
      <c r="L10282">
        <v>298.93</v>
      </c>
      <c r="M10282" t="s">
        <v>18</v>
      </c>
      <c r="N10282" t="s">
        <v>31</v>
      </c>
      <c r="O10282" t="s">
        <v>20</v>
      </c>
    </row>
    <row r="10283" spans="1:15" x14ac:dyDescent="0.2">
      <c r="A10283" s="1" t="s">
        <v>1020</v>
      </c>
      <c r="B10283" s="1">
        <v>46059</v>
      </c>
      <c r="C10283" t="s">
        <v>23</v>
      </c>
      <c r="D10283" t="s">
        <v>24</v>
      </c>
      <c r="F10283" t="s">
        <v>16</v>
      </c>
      <c r="G10283" t="s">
        <v>17</v>
      </c>
      <c r="H10283" s="2">
        <v>1059410.74</v>
      </c>
      <c r="I10283">
        <v>7.07</v>
      </c>
      <c r="J10283" s="2">
        <v>1059410.74</v>
      </c>
      <c r="K10283" s="2">
        <v>2641</v>
      </c>
      <c r="L10283">
        <v>401.14</v>
      </c>
      <c r="M10283" t="s">
        <v>18</v>
      </c>
      <c r="N10283" t="s">
        <v>19</v>
      </c>
      <c r="O10283" t="s">
        <v>20</v>
      </c>
    </row>
    <row r="10284" spans="1:15" x14ac:dyDescent="0.2">
      <c r="A10284" s="1" t="s">
        <v>1020</v>
      </c>
      <c r="B10284" s="1">
        <v>46059</v>
      </c>
      <c r="C10284" t="s">
        <v>988</v>
      </c>
      <c r="D10284" t="s">
        <v>988</v>
      </c>
      <c r="F10284" t="s">
        <v>16</v>
      </c>
      <c r="G10284" t="s">
        <v>17</v>
      </c>
      <c r="H10284" s="2">
        <v>987816.59</v>
      </c>
      <c r="I10284">
        <v>6.59</v>
      </c>
      <c r="J10284" s="2">
        <v>987816.59</v>
      </c>
      <c r="K10284" s="2">
        <v>142038</v>
      </c>
      <c r="L10284">
        <v>6.95</v>
      </c>
      <c r="M10284" t="s">
        <v>989</v>
      </c>
      <c r="N10284" t="s">
        <v>990</v>
      </c>
      <c r="O10284" t="s">
        <v>40</v>
      </c>
    </row>
    <row r="10285" spans="1:15" x14ac:dyDescent="0.2">
      <c r="A10285" s="1" t="s">
        <v>1020</v>
      </c>
      <c r="B10285" s="1">
        <v>46059</v>
      </c>
      <c r="C10285" t="s">
        <v>984</v>
      </c>
      <c r="D10285" t="s">
        <v>985</v>
      </c>
      <c r="F10285" t="s">
        <v>16</v>
      </c>
      <c r="G10285" t="s">
        <v>17</v>
      </c>
      <c r="H10285" s="2">
        <v>945619.36</v>
      </c>
      <c r="I10285">
        <v>6.31</v>
      </c>
      <c r="J10285" s="2">
        <v>945619.36</v>
      </c>
      <c r="K10285" s="2">
        <v>45638</v>
      </c>
      <c r="L10285">
        <v>20.72</v>
      </c>
      <c r="M10285" t="s">
        <v>18</v>
      </c>
      <c r="N10285" t="s">
        <v>31</v>
      </c>
      <c r="O10285" t="s">
        <v>20</v>
      </c>
    </row>
    <row r="10286" spans="1:15" x14ac:dyDescent="0.2">
      <c r="A10286" s="1" t="s">
        <v>1020</v>
      </c>
      <c r="B10286" s="1">
        <v>46059</v>
      </c>
      <c r="C10286" t="s">
        <v>991</v>
      </c>
      <c r="D10286" t="s">
        <v>992</v>
      </c>
      <c r="F10286" t="s">
        <v>16</v>
      </c>
      <c r="G10286" t="s">
        <v>17</v>
      </c>
      <c r="H10286" s="2">
        <v>938567.9</v>
      </c>
      <c r="I10286">
        <v>6.26</v>
      </c>
      <c r="J10286" s="2">
        <v>938567.9</v>
      </c>
      <c r="K10286" s="2">
        <v>99530</v>
      </c>
      <c r="L10286">
        <v>9.43</v>
      </c>
      <c r="M10286" t="s">
        <v>18</v>
      </c>
      <c r="N10286" t="s">
        <v>19</v>
      </c>
      <c r="O10286" t="s">
        <v>20</v>
      </c>
    </row>
    <row r="10287" spans="1:15" x14ac:dyDescent="0.2">
      <c r="A10287" s="1" t="s">
        <v>1020</v>
      </c>
      <c r="B10287" s="1">
        <v>46059</v>
      </c>
      <c r="C10287" t="s">
        <v>986</v>
      </c>
      <c r="D10287" t="s">
        <v>987</v>
      </c>
      <c r="F10287" t="s">
        <v>16</v>
      </c>
      <c r="G10287" t="s">
        <v>17</v>
      </c>
      <c r="H10287" s="2">
        <v>850361.97</v>
      </c>
      <c r="I10287">
        <v>5.67</v>
      </c>
      <c r="J10287" s="2">
        <v>850361.97</v>
      </c>
      <c r="K10287" s="2">
        <v>24303</v>
      </c>
      <c r="L10287">
        <v>34.99</v>
      </c>
      <c r="M10287" t="s">
        <v>18</v>
      </c>
      <c r="N10287" t="s">
        <v>31</v>
      </c>
      <c r="O10287" t="s">
        <v>20</v>
      </c>
    </row>
    <row r="10288" spans="1:15" x14ac:dyDescent="0.2">
      <c r="A10288" s="1" t="s">
        <v>1020</v>
      </c>
      <c r="B10288" s="1">
        <v>46059</v>
      </c>
      <c r="C10288" t="s">
        <v>993</v>
      </c>
      <c r="D10288" t="s">
        <v>994</v>
      </c>
      <c r="F10288" t="s">
        <v>16</v>
      </c>
      <c r="G10288" t="s">
        <v>17</v>
      </c>
      <c r="H10288" s="2">
        <v>841295.84</v>
      </c>
      <c r="I10288">
        <v>5.61</v>
      </c>
      <c r="J10288" s="2">
        <v>841295.84</v>
      </c>
      <c r="K10288" s="2">
        <v>47504</v>
      </c>
      <c r="L10288">
        <v>17.71</v>
      </c>
      <c r="M10288" t="s">
        <v>18</v>
      </c>
      <c r="N10288" t="s">
        <v>19</v>
      </c>
      <c r="O10288" t="s">
        <v>20</v>
      </c>
    </row>
    <row r="10289" spans="1:15" x14ac:dyDescent="0.2">
      <c r="A10289" s="1" t="s">
        <v>1020</v>
      </c>
      <c r="B10289" s="1">
        <v>46059</v>
      </c>
      <c r="C10289" t="s">
        <v>995</v>
      </c>
      <c r="D10289" t="s">
        <v>996</v>
      </c>
      <c r="F10289" t="s">
        <v>477</v>
      </c>
      <c r="G10289" t="s">
        <v>17</v>
      </c>
      <c r="H10289" s="2">
        <v>778072.32</v>
      </c>
      <c r="I10289">
        <v>5.19</v>
      </c>
      <c r="J10289" s="2">
        <v>778072.32</v>
      </c>
      <c r="K10289" s="2">
        <v>3264</v>
      </c>
      <c r="L10289">
        <v>238.38</v>
      </c>
      <c r="M10289" t="s">
        <v>18</v>
      </c>
      <c r="N10289" t="s">
        <v>19</v>
      </c>
      <c r="O10289" t="s">
        <v>20</v>
      </c>
    </row>
    <row r="10290" spans="1:15" x14ac:dyDescent="0.2">
      <c r="A10290" s="1" t="s">
        <v>1020</v>
      </c>
      <c r="B10290" s="1">
        <v>46059</v>
      </c>
      <c r="C10290" t="s">
        <v>20</v>
      </c>
      <c r="D10290" t="s">
        <v>104</v>
      </c>
      <c r="F10290" t="s">
        <v>106</v>
      </c>
      <c r="G10290" t="s">
        <v>107</v>
      </c>
      <c r="H10290" s="2">
        <v>686533.39</v>
      </c>
      <c r="I10290">
        <v>4.58</v>
      </c>
      <c r="J10290" s="2">
        <v>686533.39</v>
      </c>
      <c r="K10290" s="2">
        <v>686533</v>
      </c>
      <c r="L10290">
        <v>100</v>
      </c>
      <c r="M10290" t="s">
        <v>18</v>
      </c>
      <c r="N10290" t="s">
        <v>108</v>
      </c>
      <c r="O10290" t="s">
        <v>20</v>
      </c>
    </row>
    <row r="10291" spans="1:15" x14ac:dyDescent="0.2">
      <c r="A10291" s="1" t="s">
        <v>1020</v>
      </c>
      <c r="B10291" s="1">
        <v>46059</v>
      </c>
      <c r="C10291">
        <v>6702</v>
      </c>
      <c r="D10291" t="s">
        <v>997</v>
      </c>
      <c r="F10291" t="s">
        <v>16</v>
      </c>
      <c r="G10291" t="s">
        <v>17</v>
      </c>
      <c r="H10291" s="2">
        <v>553814.67000000004</v>
      </c>
      <c r="I10291">
        <v>3.7</v>
      </c>
      <c r="J10291" s="2">
        <v>553814.67000000004</v>
      </c>
      <c r="K10291" s="2">
        <v>22200</v>
      </c>
      <c r="L10291">
        <v>24.95</v>
      </c>
      <c r="M10291" t="s">
        <v>73</v>
      </c>
      <c r="N10291" t="s">
        <v>74</v>
      </c>
      <c r="O10291" t="s">
        <v>75</v>
      </c>
    </row>
    <row r="10292" spans="1:15" x14ac:dyDescent="0.2">
      <c r="A10292" s="1" t="s">
        <v>1020</v>
      </c>
      <c r="B10292" s="1">
        <v>46059</v>
      </c>
      <c r="C10292">
        <v>5930</v>
      </c>
      <c r="D10292" t="s">
        <v>50</v>
      </c>
      <c r="F10292" t="s">
        <v>16</v>
      </c>
      <c r="G10292" t="s">
        <v>17</v>
      </c>
      <c r="H10292" s="2">
        <v>303611.42</v>
      </c>
      <c r="I10292">
        <v>2.0299999999999998</v>
      </c>
      <c r="J10292" s="2">
        <v>303611.42</v>
      </c>
      <c r="K10292" s="2">
        <v>2813</v>
      </c>
      <c r="L10292">
        <v>107.93</v>
      </c>
      <c r="M10292" t="s">
        <v>51</v>
      </c>
      <c r="N10292" t="s">
        <v>52</v>
      </c>
      <c r="O10292" t="s">
        <v>53</v>
      </c>
    </row>
    <row r="10293" spans="1:15" x14ac:dyDescent="0.2">
      <c r="A10293" s="1" t="s">
        <v>1020</v>
      </c>
      <c r="B10293" s="1">
        <v>46059</v>
      </c>
      <c r="C10293">
        <v>17670</v>
      </c>
      <c r="D10293" t="s">
        <v>998</v>
      </c>
      <c r="F10293" t="s">
        <v>69</v>
      </c>
      <c r="G10293" t="s">
        <v>17</v>
      </c>
      <c r="H10293" s="2">
        <v>255099.8</v>
      </c>
      <c r="I10293">
        <v>1.7</v>
      </c>
      <c r="J10293" s="2">
        <v>255099.8</v>
      </c>
      <c r="K10293" s="2">
        <v>5417</v>
      </c>
      <c r="L10293">
        <v>47.09</v>
      </c>
      <c r="M10293" t="s">
        <v>51</v>
      </c>
      <c r="N10293" t="s">
        <v>52</v>
      </c>
      <c r="O10293" t="s">
        <v>53</v>
      </c>
    </row>
    <row r="10294" spans="1:15" x14ac:dyDescent="0.2">
      <c r="A10294" s="1" t="s">
        <v>1020</v>
      </c>
      <c r="B10294" s="1">
        <v>46059</v>
      </c>
      <c r="C10294">
        <v>6501</v>
      </c>
      <c r="D10294" t="s">
        <v>999</v>
      </c>
      <c r="F10294" t="s">
        <v>477</v>
      </c>
      <c r="G10294" t="s">
        <v>17</v>
      </c>
      <c r="H10294" s="2">
        <v>236092.57</v>
      </c>
      <c r="I10294">
        <v>1.58</v>
      </c>
      <c r="J10294" s="2">
        <v>236092.57</v>
      </c>
      <c r="K10294" s="2">
        <v>6900</v>
      </c>
      <c r="L10294">
        <v>34.22</v>
      </c>
      <c r="M10294" t="s">
        <v>73</v>
      </c>
      <c r="N10294" t="s">
        <v>74</v>
      </c>
      <c r="O10294" t="s">
        <v>75</v>
      </c>
    </row>
    <row r="10295" spans="1:15" x14ac:dyDescent="0.2">
      <c r="A10295" s="1" t="s">
        <v>1020</v>
      </c>
      <c r="B10295" s="1">
        <v>46059</v>
      </c>
      <c r="C10295" t="s">
        <v>41</v>
      </c>
      <c r="D10295" t="s">
        <v>42</v>
      </c>
      <c r="F10295" t="s">
        <v>43</v>
      </c>
      <c r="G10295" t="s">
        <v>17</v>
      </c>
      <c r="H10295" s="2">
        <v>231141.68</v>
      </c>
      <c r="I10295">
        <v>1.54</v>
      </c>
      <c r="J10295" s="2">
        <v>231141.68</v>
      </c>
      <c r="K10295" s="2">
        <v>1099</v>
      </c>
      <c r="L10295">
        <v>210.32</v>
      </c>
      <c r="M10295" t="s">
        <v>18</v>
      </c>
      <c r="N10295" t="s">
        <v>19</v>
      </c>
      <c r="O10295" t="s">
        <v>20</v>
      </c>
    </row>
    <row r="10296" spans="1:15" x14ac:dyDescent="0.2">
      <c r="A10296" s="1" t="s">
        <v>1020</v>
      </c>
      <c r="B10296" s="1">
        <v>46059</v>
      </c>
      <c r="C10296" t="s">
        <v>1002</v>
      </c>
      <c r="D10296" t="s">
        <v>1003</v>
      </c>
      <c r="F10296" t="s">
        <v>16</v>
      </c>
      <c r="G10296" t="s">
        <v>17</v>
      </c>
      <c r="H10296" s="2">
        <v>226853.8</v>
      </c>
      <c r="I10296">
        <v>1.51</v>
      </c>
      <c r="J10296" s="2">
        <v>226853.8</v>
      </c>
      <c r="K10296" s="2">
        <v>4566</v>
      </c>
      <c r="L10296">
        <v>49.68</v>
      </c>
      <c r="M10296" t="s">
        <v>649</v>
      </c>
      <c r="N10296" t="s">
        <v>650</v>
      </c>
      <c r="O10296" t="s">
        <v>40</v>
      </c>
    </row>
    <row r="10297" spans="1:15" x14ac:dyDescent="0.2">
      <c r="A10297" s="1" t="s">
        <v>1020</v>
      </c>
      <c r="B10297" s="1">
        <v>46059</v>
      </c>
      <c r="C10297" t="s">
        <v>1000</v>
      </c>
      <c r="D10297" t="s">
        <v>1001</v>
      </c>
      <c r="F10297" t="s">
        <v>16</v>
      </c>
      <c r="G10297" t="s">
        <v>17</v>
      </c>
      <c r="H10297" s="2">
        <v>206692.58</v>
      </c>
      <c r="I10297">
        <v>1.38</v>
      </c>
      <c r="J10297" s="2">
        <v>206692.58</v>
      </c>
      <c r="K10297">
        <v>859</v>
      </c>
      <c r="L10297">
        <v>240.62</v>
      </c>
      <c r="M10297" t="s">
        <v>18</v>
      </c>
      <c r="N10297" t="s">
        <v>31</v>
      </c>
      <c r="O10297" t="s">
        <v>20</v>
      </c>
    </row>
    <row r="10298" spans="1:15" x14ac:dyDescent="0.2">
      <c r="A10298" s="1" t="s">
        <v>1020</v>
      </c>
      <c r="B10298" s="1">
        <v>46059</v>
      </c>
      <c r="C10298" t="s">
        <v>653</v>
      </c>
      <c r="D10298" t="s">
        <v>654</v>
      </c>
      <c r="F10298" t="s">
        <v>477</v>
      </c>
      <c r="G10298" t="s">
        <v>17</v>
      </c>
      <c r="H10298" s="2">
        <v>205026.01</v>
      </c>
      <c r="I10298">
        <v>1.37</v>
      </c>
      <c r="J10298" s="2">
        <v>205026.01</v>
      </c>
      <c r="K10298">
        <v>702</v>
      </c>
      <c r="L10298">
        <v>292.06</v>
      </c>
      <c r="M10298" t="s">
        <v>441</v>
      </c>
      <c r="N10298" t="s">
        <v>442</v>
      </c>
      <c r="O10298" t="s">
        <v>40</v>
      </c>
    </row>
    <row r="10299" spans="1:15" x14ac:dyDescent="0.2">
      <c r="A10299" s="1" t="s">
        <v>1020</v>
      </c>
      <c r="B10299" s="1">
        <v>46059</v>
      </c>
      <c r="C10299" t="s">
        <v>1004</v>
      </c>
      <c r="D10299" t="s">
        <v>1005</v>
      </c>
      <c r="F10299" t="s">
        <v>477</v>
      </c>
      <c r="G10299" t="s">
        <v>17</v>
      </c>
      <c r="H10299" s="2">
        <v>197188.26</v>
      </c>
      <c r="I10299">
        <v>1.32</v>
      </c>
      <c r="J10299" s="2">
        <v>197188.26</v>
      </c>
      <c r="K10299">
        <v>666</v>
      </c>
      <c r="L10299">
        <v>296.08</v>
      </c>
      <c r="M10299" t="s">
        <v>649</v>
      </c>
      <c r="N10299" t="s">
        <v>650</v>
      </c>
      <c r="O10299" t="s">
        <v>40</v>
      </c>
    </row>
    <row r="10300" spans="1:15" x14ac:dyDescent="0.2">
      <c r="A10300" s="1" t="s">
        <v>1020</v>
      </c>
      <c r="B10300" s="1">
        <v>46059</v>
      </c>
      <c r="C10300" t="s">
        <v>1007</v>
      </c>
      <c r="D10300" t="s">
        <v>1008</v>
      </c>
      <c r="F10300" t="s">
        <v>69</v>
      </c>
      <c r="G10300" t="s">
        <v>17</v>
      </c>
      <c r="H10300" s="2">
        <v>195245.54</v>
      </c>
      <c r="I10300">
        <v>1.3</v>
      </c>
      <c r="J10300" s="2">
        <v>195245.54</v>
      </c>
      <c r="K10300" s="2">
        <v>5459</v>
      </c>
      <c r="L10300">
        <v>35.770000000000003</v>
      </c>
      <c r="M10300" t="s">
        <v>649</v>
      </c>
      <c r="N10300" t="s">
        <v>650</v>
      </c>
      <c r="O10300" t="s">
        <v>40</v>
      </c>
    </row>
    <row r="10301" spans="1:15" x14ac:dyDescent="0.2">
      <c r="A10301" s="1" t="s">
        <v>1020</v>
      </c>
      <c r="B10301" s="1">
        <v>46059</v>
      </c>
      <c r="C10301" t="s">
        <v>198</v>
      </c>
      <c r="D10301" t="s">
        <v>199</v>
      </c>
      <c r="F10301" t="s">
        <v>189</v>
      </c>
      <c r="G10301" t="s">
        <v>17</v>
      </c>
      <c r="H10301" s="2">
        <v>191041.01</v>
      </c>
      <c r="I10301">
        <v>1.27</v>
      </c>
      <c r="J10301" s="2">
        <v>191041.01</v>
      </c>
      <c r="K10301" s="2">
        <v>2033</v>
      </c>
      <c r="L10301">
        <v>93.97</v>
      </c>
      <c r="M10301" t="s">
        <v>18</v>
      </c>
      <c r="N10301" t="s">
        <v>31</v>
      </c>
      <c r="O10301" t="s">
        <v>20</v>
      </c>
    </row>
    <row r="10302" spans="1:15" x14ac:dyDescent="0.2">
      <c r="A10302" s="1" t="s">
        <v>1020</v>
      </c>
      <c r="B10302" s="1">
        <v>46059</v>
      </c>
      <c r="C10302" t="s">
        <v>1009</v>
      </c>
      <c r="D10302" t="s">
        <v>1010</v>
      </c>
      <c r="F10302" t="s">
        <v>533</v>
      </c>
      <c r="G10302" t="s">
        <v>17</v>
      </c>
      <c r="H10302" s="2">
        <v>187809.07</v>
      </c>
      <c r="I10302">
        <v>1.25</v>
      </c>
      <c r="J10302" s="2">
        <v>187809.07</v>
      </c>
      <c r="K10302" s="2">
        <v>3298</v>
      </c>
      <c r="L10302">
        <v>56.95</v>
      </c>
      <c r="M10302" t="s">
        <v>649</v>
      </c>
      <c r="N10302" t="s">
        <v>650</v>
      </c>
      <c r="O10302" t="s">
        <v>40</v>
      </c>
    </row>
    <row r="10303" spans="1:15" x14ac:dyDescent="0.2">
      <c r="A10303" s="1" t="s">
        <v>1020</v>
      </c>
      <c r="B10303" s="1">
        <v>46059</v>
      </c>
      <c r="C10303" t="s">
        <v>1011</v>
      </c>
      <c r="D10303" t="s">
        <v>1012</v>
      </c>
      <c r="F10303" t="s">
        <v>16</v>
      </c>
      <c r="G10303" t="s">
        <v>17</v>
      </c>
      <c r="H10303" s="2">
        <v>186838.55</v>
      </c>
      <c r="I10303">
        <v>1.25</v>
      </c>
      <c r="J10303" s="2">
        <v>186838.55</v>
      </c>
      <c r="K10303">
        <v>809</v>
      </c>
      <c r="L10303">
        <v>230.95</v>
      </c>
      <c r="M10303" t="s">
        <v>18</v>
      </c>
      <c r="N10303" t="s">
        <v>31</v>
      </c>
      <c r="O10303" t="s">
        <v>20</v>
      </c>
    </row>
    <row r="10304" spans="1:15" x14ac:dyDescent="0.2">
      <c r="A10304" s="1" t="s">
        <v>1020</v>
      </c>
      <c r="B10304" s="1">
        <v>46059</v>
      </c>
      <c r="C10304" t="s">
        <v>44</v>
      </c>
      <c r="D10304" t="s">
        <v>45</v>
      </c>
      <c r="F10304" t="s">
        <v>16</v>
      </c>
      <c r="G10304" t="s">
        <v>17</v>
      </c>
      <c r="H10304" s="2">
        <v>185077.24</v>
      </c>
      <c r="I10304">
        <v>1.23</v>
      </c>
      <c r="J10304" s="2">
        <v>185077.24</v>
      </c>
      <c r="K10304" s="2">
        <v>2182</v>
      </c>
      <c r="L10304">
        <v>84.82</v>
      </c>
      <c r="M10304" t="s">
        <v>18</v>
      </c>
      <c r="N10304" t="s">
        <v>19</v>
      </c>
      <c r="O10304" t="s">
        <v>20</v>
      </c>
    </row>
    <row r="10305" spans="1:15" x14ac:dyDescent="0.2">
      <c r="A10305" s="1" t="s">
        <v>1020</v>
      </c>
      <c r="B10305" s="1">
        <v>46059</v>
      </c>
      <c r="C10305" t="s">
        <v>1016</v>
      </c>
      <c r="D10305" t="s">
        <v>1017</v>
      </c>
      <c r="F10305" t="s">
        <v>69</v>
      </c>
      <c r="G10305" t="s">
        <v>17</v>
      </c>
      <c r="H10305" s="2">
        <v>178516.23</v>
      </c>
      <c r="I10305">
        <v>1.19</v>
      </c>
      <c r="J10305" s="2">
        <v>178516.23</v>
      </c>
      <c r="K10305" s="2">
        <v>41734</v>
      </c>
      <c r="L10305">
        <v>4.28</v>
      </c>
      <c r="M10305" t="s">
        <v>701</v>
      </c>
      <c r="N10305" t="s">
        <v>702</v>
      </c>
      <c r="O10305" t="s">
        <v>40</v>
      </c>
    </row>
    <row r="10306" spans="1:15" x14ac:dyDescent="0.2">
      <c r="A10306" s="1" t="s">
        <v>1020</v>
      </c>
      <c r="B10306" s="1">
        <v>46059</v>
      </c>
      <c r="C10306" t="s">
        <v>25</v>
      </c>
      <c r="D10306" t="s">
        <v>26</v>
      </c>
      <c r="F10306" t="s">
        <v>16</v>
      </c>
      <c r="G10306" t="s">
        <v>17</v>
      </c>
      <c r="H10306" s="2">
        <v>177066.55</v>
      </c>
      <c r="I10306">
        <v>1.18</v>
      </c>
      <c r="J10306" s="2">
        <v>177066.55</v>
      </c>
      <c r="K10306">
        <v>955</v>
      </c>
      <c r="L10306">
        <v>185.41</v>
      </c>
      <c r="M10306" t="s">
        <v>18</v>
      </c>
      <c r="N10306" t="s">
        <v>19</v>
      </c>
      <c r="O10306" t="s">
        <v>20</v>
      </c>
    </row>
    <row r="10307" spans="1:15" x14ac:dyDescent="0.2">
      <c r="A10307" s="1" t="s">
        <v>1020</v>
      </c>
      <c r="B10307" s="1">
        <v>46059</v>
      </c>
      <c r="C10307">
        <v>9432</v>
      </c>
      <c r="D10307" t="s">
        <v>1013</v>
      </c>
      <c r="F10307" t="s">
        <v>69</v>
      </c>
      <c r="G10307" t="s">
        <v>17</v>
      </c>
      <c r="H10307" s="2">
        <v>174321.83</v>
      </c>
      <c r="I10307">
        <v>1.1599999999999999</v>
      </c>
      <c r="J10307" s="2">
        <v>174321.83</v>
      </c>
      <c r="K10307" s="2">
        <v>179300</v>
      </c>
      <c r="L10307">
        <v>0.97</v>
      </c>
      <c r="M10307" t="s">
        <v>73</v>
      </c>
      <c r="N10307" t="s">
        <v>74</v>
      </c>
      <c r="O10307" t="s">
        <v>75</v>
      </c>
    </row>
    <row r="10308" spans="1:15" x14ac:dyDescent="0.2">
      <c r="A10308" s="1" t="s">
        <v>1020</v>
      </c>
      <c r="B10308" s="1">
        <v>46059</v>
      </c>
      <c r="C10308" t="s">
        <v>1014</v>
      </c>
      <c r="D10308" t="s">
        <v>1015</v>
      </c>
      <c r="F10308" t="s">
        <v>16</v>
      </c>
      <c r="G10308" t="s">
        <v>17</v>
      </c>
      <c r="H10308" s="2">
        <v>173630.48</v>
      </c>
      <c r="I10308">
        <v>1.1599999999999999</v>
      </c>
      <c r="J10308" s="2">
        <v>173630.48</v>
      </c>
      <c r="K10308" s="2">
        <v>2098</v>
      </c>
      <c r="L10308">
        <v>82.76</v>
      </c>
      <c r="M10308" t="s">
        <v>18</v>
      </c>
      <c r="N10308" t="s">
        <v>19</v>
      </c>
      <c r="O10308" t="s">
        <v>20</v>
      </c>
    </row>
    <row r="10309" spans="1:15" x14ac:dyDescent="0.2">
      <c r="A10309" s="1" t="s">
        <v>1020</v>
      </c>
      <c r="B10309" s="1">
        <v>46059</v>
      </c>
      <c r="C10309" t="s">
        <v>1018</v>
      </c>
      <c r="D10309" t="s">
        <v>1019</v>
      </c>
      <c r="F10309" t="s">
        <v>43</v>
      </c>
      <c r="G10309" t="s">
        <v>17</v>
      </c>
      <c r="H10309" s="2">
        <v>163617.93</v>
      </c>
      <c r="I10309">
        <v>1.0900000000000001</v>
      </c>
      <c r="J10309" s="2">
        <v>163617.93</v>
      </c>
      <c r="K10309" s="2">
        <v>1374</v>
      </c>
      <c r="L10309">
        <v>119.08</v>
      </c>
      <c r="M10309" t="s">
        <v>649</v>
      </c>
      <c r="N10309" t="s">
        <v>650</v>
      </c>
      <c r="O10309" t="s">
        <v>40</v>
      </c>
    </row>
    <row r="10310" spans="1:15" x14ac:dyDescent="0.2">
      <c r="A10310" s="1" t="s">
        <v>1020</v>
      </c>
      <c r="B10310" s="1">
        <v>46059</v>
      </c>
      <c r="C10310">
        <v>6701</v>
      </c>
      <c r="D10310" t="s">
        <v>1006</v>
      </c>
      <c r="F10310" t="s">
        <v>16</v>
      </c>
      <c r="G10310" t="s">
        <v>17</v>
      </c>
      <c r="H10310" s="2">
        <v>151161.9</v>
      </c>
      <c r="I10310">
        <v>1.01</v>
      </c>
      <c r="J10310" s="2">
        <v>151161.9</v>
      </c>
      <c r="K10310" s="2">
        <v>5500</v>
      </c>
      <c r="L10310">
        <v>27.48</v>
      </c>
      <c r="M10310" t="s">
        <v>73</v>
      </c>
      <c r="N10310" t="s">
        <v>74</v>
      </c>
      <c r="O10310" t="s">
        <v>75</v>
      </c>
    </row>
    <row r="10311" spans="1:15" x14ac:dyDescent="0.2">
      <c r="A10311" s="1" t="s">
        <v>1020</v>
      </c>
      <c r="B10311" s="1">
        <v>46059</v>
      </c>
      <c r="C10311" t="s">
        <v>40</v>
      </c>
      <c r="D10311" t="s">
        <v>175</v>
      </c>
      <c r="F10311" t="s">
        <v>106</v>
      </c>
      <c r="G10311" t="s">
        <v>174</v>
      </c>
      <c r="H10311">
        <v>849.98</v>
      </c>
      <c r="I10311">
        <v>0.01</v>
      </c>
      <c r="J10311">
        <v>849.98</v>
      </c>
      <c r="K10311" s="2">
        <v>322939</v>
      </c>
      <c r="L10311">
        <v>1</v>
      </c>
      <c r="M10311" t="s">
        <v>18</v>
      </c>
      <c r="N10311" t="s">
        <v>108</v>
      </c>
      <c r="O10311" t="s">
        <v>20</v>
      </c>
    </row>
    <row r="10312" spans="1:15" x14ac:dyDescent="0.2">
      <c r="A10312" s="1" t="s">
        <v>1020</v>
      </c>
      <c r="B10312" s="1">
        <v>46059</v>
      </c>
      <c r="C10312" t="s">
        <v>40</v>
      </c>
      <c r="D10312" t="s">
        <v>175</v>
      </c>
      <c r="F10312" t="s">
        <v>106</v>
      </c>
      <c r="G10312" t="s">
        <v>174</v>
      </c>
      <c r="H10312">
        <v>16.63</v>
      </c>
      <c r="I10312">
        <v>0</v>
      </c>
      <c r="J10312">
        <v>16.63</v>
      </c>
      <c r="K10312" s="2">
        <v>5696</v>
      </c>
      <c r="L10312">
        <v>1</v>
      </c>
      <c r="M10312" t="s">
        <v>18</v>
      </c>
      <c r="N10312" t="s">
        <v>108</v>
      </c>
      <c r="O10312" t="s">
        <v>20</v>
      </c>
    </row>
    <row r="10313" spans="1:15" x14ac:dyDescent="0.2">
      <c r="A10313" s="1" t="s">
        <v>1020</v>
      </c>
      <c r="B10313" s="1">
        <v>46059</v>
      </c>
      <c r="C10313" t="s">
        <v>75</v>
      </c>
      <c r="D10313" t="s">
        <v>176</v>
      </c>
      <c r="F10313" t="s">
        <v>106</v>
      </c>
      <c r="G10313" t="s">
        <v>174</v>
      </c>
      <c r="H10313">
        <v>-12.03</v>
      </c>
      <c r="I10313">
        <v>0</v>
      </c>
      <c r="J10313">
        <v>-12.03</v>
      </c>
      <c r="K10313" s="2">
        <v>-1245607</v>
      </c>
      <c r="L10313">
        <v>1</v>
      </c>
      <c r="M10313" t="s">
        <v>18</v>
      </c>
      <c r="N10313" t="s">
        <v>108</v>
      </c>
      <c r="O10313" t="s">
        <v>20</v>
      </c>
    </row>
    <row r="10314" spans="1:15" x14ac:dyDescent="0.2">
      <c r="A10314" s="1" t="s">
        <v>1020</v>
      </c>
      <c r="B10314" s="1">
        <v>46059</v>
      </c>
      <c r="C10314" t="s">
        <v>53</v>
      </c>
      <c r="D10314" t="s">
        <v>173</v>
      </c>
      <c r="F10314" t="s">
        <v>106</v>
      </c>
      <c r="G10314" t="s">
        <v>174</v>
      </c>
      <c r="H10314">
        <v>-48.59</v>
      </c>
      <c r="I10314">
        <v>0</v>
      </c>
      <c r="J10314">
        <v>-48.59</v>
      </c>
      <c r="K10314" s="2">
        <v>149573700</v>
      </c>
      <c r="L10314">
        <v>1</v>
      </c>
      <c r="M10314" t="s">
        <v>18</v>
      </c>
      <c r="N10314" t="s">
        <v>108</v>
      </c>
      <c r="O10314" t="s">
        <v>20</v>
      </c>
    </row>
    <row r="10315" spans="1:15" x14ac:dyDescent="0.2">
      <c r="A10315" s="1" t="s">
        <v>1020</v>
      </c>
      <c r="B10315" s="1">
        <v>46059</v>
      </c>
      <c r="C10315" t="s">
        <v>75</v>
      </c>
      <c r="D10315" t="s">
        <v>176</v>
      </c>
      <c r="F10315" t="s">
        <v>106</v>
      </c>
      <c r="G10315" t="s">
        <v>174</v>
      </c>
      <c r="H10315">
        <v>-56.16</v>
      </c>
      <c r="I10315">
        <v>0</v>
      </c>
      <c r="J10315">
        <v>-56.16</v>
      </c>
      <c r="K10315" s="2">
        <v>30065260</v>
      </c>
      <c r="L10315">
        <v>1</v>
      </c>
      <c r="M10315" t="s">
        <v>18</v>
      </c>
      <c r="N10315" t="s">
        <v>108</v>
      </c>
      <c r="O10315" t="s">
        <v>20</v>
      </c>
    </row>
    <row r="10316" spans="1:15" x14ac:dyDescent="0.2">
      <c r="A10316" s="1" t="s">
        <v>1020</v>
      </c>
      <c r="B10316" s="1">
        <v>46059</v>
      </c>
      <c r="C10316" t="s">
        <v>53</v>
      </c>
      <c r="D10316" t="s">
        <v>124</v>
      </c>
      <c r="F10316" t="s">
        <v>106</v>
      </c>
      <c r="G10316" t="s">
        <v>107</v>
      </c>
      <c r="H10316" s="2">
        <v>-97315.18</v>
      </c>
      <c r="I10316">
        <v>-0.65</v>
      </c>
      <c r="J10316" s="2">
        <v>-97315.18</v>
      </c>
      <c r="K10316" s="2">
        <v>-142999784</v>
      </c>
      <c r="L10316">
        <v>7.0000000000000007E-2</v>
      </c>
      <c r="M10316" t="s">
        <v>51</v>
      </c>
      <c r="N10316" t="s">
        <v>108</v>
      </c>
      <c r="O10316" t="s">
        <v>53</v>
      </c>
    </row>
    <row r="10317" spans="1:15" x14ac:dyDescent="0.2">
      <c r="A10317" s="1" t="s">
        <v>1020</v>
      </c>
      <c r="B10317" s="1">
        <v>46059</v>
      </c>
      <c r="C10317" t="s">
        <v>75</v>
      </c>
      <c r="D10317" t="s">
        <v>114</v>
      </c>
      <c r="F10317" t="s">
        <v>106</v>
      </c>
      <c r="G10317" t="s">
        <v>107</v>
      </c>
      <c r="H10317" s="2">
        <v>-182857.28</v>
      </c>
      <c r="I10317">
        <v>-1.22</v>
      </c>
      <c r="J10317" s="2">
        <v>-182857.28</v>
      </c>
      <c r="K10317" s="2">
        <v>-28682079</v>
      </c>
      <c r="L10317">
        <v>0.64</v>
      </c>
      <c r="M10317" t="s">
        <v>73</v>
      </c>
      <c r="N10317" t="s">
        <v>108</v>
      </c>
      <c r="O10317" t="s">
        <v>75</v>
      </c>
    </row>
    <row r="10318" spans="1:15" x14ac:dyDescent="0.2">
      <c r="A10318" s="1" t="s">
        <v>1020</v>
      </c>
      <c r="B10318" s="1">
        <v>46059</v>
      </c>
      <c r="C10318" t="s">
        <v>40</v>
      </c>
      <c r="D10318" t="s">
        <v>125</v>
      </c>
      <c r="F10318" t="s">
        <v>106</v>
      </c>
      <c r="G10318" t="s">
        <v>107</v>
      </c>
      <c r="H10318" s="2">
        <v>-384775.49</v>
      </c>
      <c r="I10318">
        <v>-2.57</v>
      </c>
      <c r="J10318" s="2">
        <v>-384775.49</v>
      </c>
      <c r="K10318" s="2">
        <v>-325543</v>
      </c>
      <c r="L10318">
        <v>118.19</v>
      </c>
      <c r="M10318" t="s">
        <v>126</v>
      </c>
      <c r="N10318" t="s">
        <v>108</v>
      </c>
      <c r="O10318" t="s">
        <v>40</v>
      </c>
    </row>
    <row r="10319" spans="1:15" x14ac:dyDescent="0.2">
      <c r="A10319" s="1" t="s">
        <v>186</v>
      </c>
      <c r="B10319" s="1">
        <v>46059</v>
      </c>
      <c r="C10319" t="s">
        <v>58</v>
      </c>
      <c r="D10319" t="s">
        <v>59</v>
      </c>
      <c r="E10319" t="s">
        <v>15</v>
      </c>
      <c r="F10319" t="s">
        <v>16</v>
      </c>
      <c r="G10319" t="s">
        <v>17</v>
      </c>
      <c r="H10319" s="2">
        <v>31599670.780000001</v>
      </c>
      <c r="I10319">
        <v>6.69</v>
      </c>
      <c r="J10319" s="2">
        <v>31599670.780000001</v>
      </c>
      <c r="K10319" s="2">
        <v>80062</v>
      </c>
      <c r="L10319">
        <v>394.69</v>
      </c>
      <c r="M10319" t="s">
        <v>18</v>
      </c>
      <c r="N10319" t="s">
        <v>19</v>
      </c>
      <c r="O10319" t="s">
        <v>20</v>
      </c>
    </row>
    <row r="10320" spans="1:15" x14ac:dyDescent="0.2">
      <c r="A10320" s="1" t="s">
        <v>186</v>
      </c>
      <c r="B10320" s="1">
        <v>46059</v>
      </c>
      <c r="C10320">
        <v>5930</v>
      </c>
      <c r="D10320" t="s">
        <v>50</v>
      </c>
      <c r="E10320" t="s">
        <v>15</v>
      </c>
      <c r="F10320" t="s">
        <v>16</v>
      </c>
      <c r="G10320" t="s">
        <v>17</v>
      </c>
      <c r="H10320" s="2">
        <v>27388599.41</v>
      </c>
      <c r="I10320">
        <v>5.79</v>
      </c>
      <c r="J10320" s="2">
        <v>27388599.41</v>
      </c>
      <c r="K10320" s="2">
        <v>253759</v>
      </c>
      <c r="L10320">
        <v>107.93</v>
      </c>
      <c r="M10320" t="s">
        <v>51</v>
      </c>
      <c r="N10320" t="s">
        <v>52</v>
      </c>
      <c r="O10320" t="s">
        <v>53</v>
      </c>
    </row>
    <row r="10321" spans="1:15" x14ac:dyDescent="0.2">
      <c r="A10321" s="1" t="s">
        <v>186</v>
      </c>
      <c r="B10321" s="1">
        <v>46059</v>
      </c>
      <c r="C10321" t="s">
        <v>36</v>
      </c>
      <c r="D10321" t="s">
        <v>37</v>
      </c>
      <c r="E10321" t="s">
        <v>15</v>
      </c>
      <c r="F10321" t="s">
        <v>16</v>
      </c>
      <c r="G10321" t="s">
        <v>17</v>
      </c>
      <c r="H10321" s="2">
        <v>26416964.98</v>
      </c>
      <c r="I10321">
        <v>5.59</v>
      </c>
      <c r="J10321" s="2">
        <v>26416964.98</v>
      </c>
      <c r="K10321" s="2">
        <v>18722</v>
      </c>
      <c r="L10321" s="2">
        <v>1411.01</v>
      </c>
      <c r="M10321" t="s">
        <v>38</v>
      </c>
      <c r="N10321" t="s">
        <v>39</v>
      </c>
      <c r="O10321" t="s">
        <v>40</v>
      </c>
    </row>
    <row r="10322" spans="1:15" x14ac:dyDescent="0.2">
      <c r="A10322" s="1" t="s">
        <v>186</v>
      </c>
      <c r="B10322" s="1">
        <v>46059</v>
      </c>
      <c r="C10322">
        <v>2330</v>
      </c>
      <c r="D10322" t="s">
        <v>32</v>
      </c>
      <c r="E10322" t="s">
        <v>15</v>
      </c>
      <c r="F10322" t="s">
        <v>16</v>
      </c>
      <c r="G10322" t="s">
        <v>17</v>
      </c>
      <c r="H10322" s="2">
        <v>24718378.239999998</v>
      </c>
      <c r="I10322">
        <v>5.23</v>
      </c>
      <c r="J10322" s="2">
        <v>24718378.239999998</v>
      </c>
      <c r="K10322" s="2">
        <v>440126</v>
      </c>
      <c r="L10322">
        <v>56.16</v>
      </c>
      <c r="M10322" t="s">
        <v>33</v>
      </c>
      <c r="N10322" t="s">
        <v>34</v>
      </c>
      <c r="O10322" t="s">
        <v>35</v>
      </c>
    </row>
    <row r="10323" spans="1:15" x14ac:dyDescent="0.2">
      <c r="A10323" s="1" t="s">
        <v>186</v>
      </c>
      <c r="B10323" s="1">
        <v>46059</v>
      </c>
      <c r="C10323" t="s">
        <v>157</v>
      </c>
      <c r="D10323" t="s">
        <v>158</v>
      </c>
      <c r="E10323" t="s">
        <v>15</v>
      </c>
      <c r="F10323" t="s">
        <v>16</v>
      </c>
      <c r="G10323" t="s">
        <v>17</v>
      </c>
      <c r="H10323" s="2">
        <v>23513881.59</v>
      </c>
      <c r="I10323">
        <v>4.9800000000000004</v>
      </c>
      <c r="J10323" s="2">
        <v>23513881.59</v>
      </c>
      <c r="K10323" s="2">
        <v>72909</v>
      </c>
      <c r="L10323">
        <v>322.51</v>
      </c>
      <c r="M10323" t="s">
        <v>18</v>
      </c>
      <c r="N10323" t="s">
        <v>19</v>
      </c>
      <c r="O10323" t="s">
        <v>20</v>
      </c>
    </row>
    <row r="10324" spans="1:15" x14ac:dyDescent="0.2">
      <c r="A10324" s="1" t="s">
        <v>186</v>
      </c>
      <c r="B10324" s="1">
        <v>46059</v>
      </c>
      <c r="C10324" t="s">
        <v>44</v>
      </c>
      <c r="D10324" t="s">
        <v>45</v>
      </c>
      <c r="E10324" t="s">
        <v>15</v>
      </c>
      <c r="F10324" t="s">
        <v>16</v>
      </c>
      <c r="G10324" t="s">
        <v>17</v>
      </c>
      <c r="H10324" s="2">
        <v>22146926.100000001</v>
      </c>
      <c r="I10324">
        <v>4.6900000000000004</v>
      </c>
      <c r="J10324" s="2">
        <v>22146926.100000001</v>
      </c>
      <c r="K10324" s="2">
        <v>261105</v>
      </c>
      <c r="L10324">
        <v>84.82</v>
      </c>
      <c r="M10324" t="s">
        <v>18</v>
      </c>
      <c r="N10324" t="s">
        <v>19</v>
      </c>
      <c r="O10324" t="s">
        <v>20</v>
      </c>
    </row>
    <row r="10325" spans="1:15" x14ac:dyDescent="0.2">
      <c r="A10325" s="1" t="s">
        <v>186</v>
      </c>
      <c r="B10325" s="1">
        <v>46059</v>
      </c>
      <c r="C10325" t="s">
        <v>62</v>
      </c>
      <c r="D10325" t="s">
        <v>63</v>
      </c>
      <c r="E10325" t="s">
        <v>15</v>
      </c>
      <c r="F10325" t="s">
        <v>16</v>
      </c>
      <c r="G10325" t="s">
        <v>17</v>
      </c>
      <c r="H10325" s="2">
        <v>22113040.77</v>
      </c>
      <c r="I10325">
        <v>4.68</v>
      </c>
      <c r="J10325" s="2">
        <v>22113040.77</v>
      </c>
      <c r="K10325" s="2">
        <v>437103</v>
      </c>
      <c r="L10325">
        <v>50.59</v>
      </c>
      <c r="M10325" t="s">
        <v>18</v>
      </c>
      <c r="N10325" t="s">
        <v>19</v>
      </c>
      <c r="O10325" t="s">
        <v>20</v>
      </c>
    </row>
    <row r="10326" spans="1:15" x14ac:dyDescent="0.2">
      <c r="A10326" s="1" t="s">
        <v>186</v>
      </c>
      <c r="B10326" s="1">
        <v>46059</v>
      </c>
      <c r="C10326" t="s">
        <v>25</v>
      </c>
      <c r="D10326" t="s">
        <v>26</v>
      </c>
      <c r="E10326" t="s">
        <v>15</v>
      </c>
      <c r="F10326" t="s">
        <v>16</v>
      </c>
      <c r="G10326" t="s">
        <v>17</v>
      </c>
      <c r="H10326" s="2">
        <v>21208679.079999998</v>
      </c>
      <c r="I10326">
        <v>4.49</v>
      </c>
      <c r="J10326" s="2">
        <v>21208679.079999998</v>
      </c>
      <c r="K10326" s="2">
        <v>114388</v>
      </c>
      <c r="L10326">
        <v>185.41</v>
      </c>
      <c r="M10326" t="s">
        <v>18</v>
      </c>
      <c r="N10326" t="s">
        <v>19</v>
      </c>
      <c r="O10326" t="s">
        <v>20</v>
      </c>
    </row>
    <row r="10327" spans="1:15" x14ac:dyDescent="0.2">
      <c r="A10327" s="1" t="s">
        <v>186</v>
      </c>
      <c r="B10327" s="1">
        <v>46059</v>
      </c>
      <c r="C10327" t="s">
        <v>54</v>
      </c>
      <c r="D10327" t="s">
        <v>55</v>
      </c>
      <c r="E10327" t="s">
        <v>15</v>
      </c>
      <c r="F10327" t="s">
        <v>16</v>
      </c>
      <c r="G10327" t="s">
        <v>17</v>
      </c>
      <c r="H10327" s="2">
        <v>20704643.399999999</v>
      </c>
      <c r="I10327">
        <v>4.38</v>
      </c>
      <c r="J10327" s="2">
        <v>20704643.399999999</v>
      </c>
      <c r="K10327" s="2">
        <v>74445</v>
      </c>
      <c r="L10327">
        <v>278.12</v>
      </c>
      <c r="M10327" t="s">
        <v>18</v>
      </c>
      <c r="N10327" t="s">
        <v>19</v>
      </c>
      <c r="O10327" t="s">
        <v>20</v>
      </c>
    </row>
    <row r="10328" spans="1:15" x14ac:dyDescent="0.2">
      <c r="A10328" s="1" t="s">
        <v>186</v>
      </c>
      <c r="B10328" s="1">
        <v>46059</v>
      </c>
      <c r="C10328" t="s">
        <v>46</v>
      </c>
      <c r="D10328" t="s">
        <v>47</v>
      </c>
      <c r="E10328" t="s">
        <v>15</v>
      </c>
      <c r="F10328" t="s">
        <v>16</v>
      </c>
      <c r="G10328" t="s">
        <v>17</v>
      </c>
      <c r="H10328" s="2">
        <v>19929663.100000001</v>
      </c>
      <c r="I10328">
        <v>4.22</v>
      </c>
      <c r="J10328" s="2">
        <v>19929663.100000001</v>
      </c>
      <c r="K10328" s="2">
        <v>66670</v>
      </c>
      <c r="L10328">
        <v>298.93</v>
      </c>
      <c r="M10328" t="s">
        <v>18</v>
      </c>
      <c r="N10328" t="s">
        <v>31</v>
      </c>
      <c r="O10328" t="s">
        <v>20</v>
      </c>
    </row>
    <row r="10329" spans="1:15" x14ac:dyDescent="0.2">
      <c r="A10329" s="1" t="s">
        <v>186</v>
      </c>
      <c r="B10329" s="1">
        <v>46059</v>
      </c>
      <c r="C10329" t="s">
        <v>27</v>
      </c>
      <c r="D10329" t="s">
        <v>28</v>
      </c>
      <c r="E10329" t="s">
        <v>15</v>
      </c>
      <c r="F10329" t="s">
        <v>16</v>
      </c>
      <c r="G10329" t="s">
        <v>17</v>
      </c>
      <c r="H10329" s="2">
        <v>19480593.960000001</v>
      </c>
      <c r="I10329">
        <v>4.12</v>
      </c>
      <c r="J10329" s="2">
        <v>19480593.960000001</v>
      </c>
      <c r="K10329" s="2">
        <v>93459</v>
      </c>
      <c r="L10329">
        <v>208.44</v>
      </c>
      <c r="M10329" t="s">
        <v>18</v>
      </c>
      <c r="N10329" t="s">
        <v>19</v>
      </c>
      <c r="O10329" t="s">
        <v>20</v>
      </c>
    </row>
    <row r="10330" spans="1:15" x14ac:dyDescent="0.2">
      <c r="A10330" s="1" t="s">
        <v>186</v>
      </c>
      <c r="B10330" s="1">
        <v>46059</v>
      </c>
      <c r="C10330" t="s">
        <v>41</v>
      </c>
      <c r="D10330" t="s">
        <v>42</v>
      </c>
      <c r="E10330" t="s">
        <v>15</v>
      </c>
      <c r="F10330" t="s">
        <v>43</v>
      </c>
      <c r="G10330" t="s">
        <v>17</v>
      </c>
      <c r="H10330" s="2">
        <v>18921859.440000001</v>
      </c>
      <c r="I10330">
        <v>4</v>
      </c>
      <c r="J10330" s="2">
        <v>18921859.440000001</v>
      </c>
      <c r="K10330" s="2">
        <v>89967</v>
      </c>
      <c r="L10330">
        <v>210.32</v>
      </c>
      <c r="M10330" t="s">
        <v>18</v>
      </c>
      <c r="N10330" t="s">
        <v>19</v>
      </c>
      <c r="O10330" t="s">
        <v>20</v>
      </c>
    </row>
    <row r="10331" spans="1:15" x14ac:dyDescent="0.2">
      <c r="A10331" s="1" t="s">
        <v>186</v>
      </c>
      <c r="B10331" s="1">
        <v>46059</v>
      </c>
      <c r="C10331" t="s">
        <v>60</v>
      </c>
      <c r="D10331" t="s">
        <v>61</v>
      </c>
      <c r="E10331" t="s">
        <v>15</v>
      </c>
      <c r="F10331" t="s">
        <v>16</v>
      </c>
      <c r="G10331" t="s">
        <v>17</v>
      </c>
      <c r="H10331" s="2">
        <v>17345701.949999999</v>
      </c>
      <c r="I10331">
        <v>3.67</v>
      </c>
      <c r="J10331" s="2">
        <v>17345701.949999999</v>
      </c>
      <c r="K10331" s="2">
        <v>12021</v>
      </c>
      <c r="L10331" s="2">
        <v>1442.95</v>
      </c>
      <c r="M10331" t="s">
        <v>18</v>
      </c>
      <c r="N10331" t="s">
        <v>19</v>
      </c>
      <c r="O10331" t="s">
        <v>20</v>
      </c>
    </row>
    <row r="10332" spans="1:15" x14ac:dyDescent="0.2">
      <c r="A10332" s="1" t="s">
        <v>186</v>
      </c>
      <c r="B10332" s="1">
        <v>46059</v>
      </c>
      <c r="C10332" t="s">
        <v>23</v>
      </c>
      <c r="D10332" t="s">
        <v>24</v>
      </c>
      <c r="E10332" t="s">
        <v>15</v>
      </c>
      <c r="F10332" t="s">
        <v>16</v>
      </c>
      <c r="G10332" t="s">
        <v>17</v>
      </c>
      <c r="H10332" s="2">
        <v>17172001.120000001</v>
      </c>
      <c r="I10332">
        <v>3.63</v>
      </c>
      <c r="J10332" s="2">
        <v>17172001.120000001</v>
      </c>
      <c r="K10332" s="2">
        <v>42808</v>
      </c>
      <c r="L10332">
        <v>401.14</v>
      </c>
      <c r="M10332" t="s">
        <v>18</v>
      </c>
      <c r="N10332" t="s">
        <v>19</v>
      </c>
      <c r="O10332" t="s">
        <v>20</v>
      </c>
    </row>
    <row r="10333" spans="1:15" x14ac:dyDescent="0.2">
      <c r="A10333" s="1" t="s">
        <v>186</v>
      </c>
      <c r="B10333" s="1">
        <v>46059</v>
      </c>
      <c r="C10333" t="s">
        <v>21</v>
      </c>
      <c r="D10333" t="s">
        <v>22</v>
      </c>
      <c r="E10333" t="s">
        <v>15</v>
      </c>
      <c r="F10333" t="s">
        <v>16</v>
      </c>
      <c r="G10333" t="s">
        <v>17</v>
      </c>
      <c r="H10333" s="2">
        <v>16963938.600000001</v>
      </c>
      <c r="I10333">
        <v>3.59</v>
      </c>
      <c r="J10333" s="2">
        <v>16963938.600000001</v>
      </c>
      <c r="K10333" s="2">
        <v>50955</v>
      </c>
      <c r="L10333">
        <v>332.92</v>
      </c>
      <c r="M10333" t="s">
        <v>18</v>
      </c>
      <c r="N10333" t="s">
        <v>19</v>
      </c>
      <c r="O10333" t="s">
        <v>20</v>
      </c>
    </row>
    <row r="10334" spans="1:15" x14ac:dyDescent="0.2">
      <c r="A10334" s="1" t="s">
        <v>186</v>
      </c>
      <c r="B10334" s="1">
        <v>46059</v>
      </c>
      <c r="C10334" t="s">
        <v>13</v>
      </c>
      <c r="D10334" t="s">
        <v>14</v>
      </c>
      <c r="E10334" t="s">
        <v>15</v>
      </c>
      <c r="F10334" t="s">
        <v>16</v>
      </c>
      <c r="G10334" t="s">
        <v>17</v>
      </c>
      <c r="H10334" s="2">
        <v>14998603.5</v>
      </c>
      <c r="I10334">
        <v>3.17</v>
      </c>
      <c r="J10334" s="2">
        <v>14998603.5</v>
      </c>
      <c r="K10334" s="2">
        <v>110365</v>
      </c>
      <c r="L10334">
        <v>135.9</v>
      </c>
      <c r="M10334" t="s">
        <v>18</v>
      </c>
      <c r="N10334" t="s">
        <v>19</v>
      </c>
      <c r="O10334" t="s">
        <v>20</v>
      </c>
    </row>
    <row r="10335" spans="1:15" x14ac:dyDescent="0.2">
      <c r="A10335" s="1" t="s">
        <v>186</v>
      </c>
      <c r="B10335" s="1">
        <v>46059</v>
      </c>
      <c r="C10335" t="s">
        <v>29</v>
      </c>
      <c r="D10335" t="s">
        <v>30</v>
      </c>
      <c r="E10335" t="s">
        <v>15</v>
      </c>
      <c r="F10335" t="s">
        <v>16</v>
      </c>
      <c r="G10335" t="s">
        <v>17</v>
      </c>
      <c r="H10335" s="2">
        <v>14880987.08</v>
      </c>
      <c r="I10335">
        <v>3.15</v>
      </c>
      <c r="J10335" s="2">
        <v>14880987.08</v>
      </c>
      <c r="K10335" s="2">
        <v>104194</v>
      </c>
      <c r="L10335">
        <v>142.82</v>
      </c>
      <c r="M10335" t="s">
        <v>18</v>
      </c>
      <c r="N10335" t="s">
        <v>31</v>
      </c>
      <c r="O10335" t="s">
        <v>20</v>
      </c>
    </row>
    <row r="10336" spans="1:15" x14ac:dyDescent="0.2">
      <c r="A10336" s="1" t="s">
        <v>186</v>
      </c>
      <c r="B10336" s="1">
        <v>46059</v>
      </c>
      <c r="C10336" t="s">
        <v>48</v>
      </c>
      <c r="D10336" t="s">
        <v>49</v>
      </c>
      <c r="E10336" t="s">
        <v>15</v>
      </c>
      <c r="F10336" t="s">
        <v>16</v>
      </c>
      <c r="G10336" t="s">
        <v>17</v>
      </c>
      <c r="H10336" s="2">
        <v>13479096.960000001</v>
      </c>
      <c r="I10336">
        <v>2.85</v>
      </c>
      <c r="J10336" s="2">
        <v>13479096.960000001</v>
      </c>
      <c r="K10336" s="2">
        <v>98144</v>
      </c>
      <c r="L10336">
        <v>137.34</v>
      </c>
      <c r="M10336" t="s">
        <v>18</v>
      </c>
      <c r="N10336" t="s">
        <v>19</v>
      </c>
      <c r="O10336" t="s">
        <v>20</v>
      </c>
    </row>
    <row r="10337" spans="1:15" x14ac:dyDescent="0.2">
      <c r="A10337" s="1" t="s">
        <v>186</v>
      </c>
      <c r="B10337" s="1">
        <v>46059</v>
      </c>
      <c r="C10337" t="s">
        <v>67</v>
      </c>
      <c r="D10337" t="s">
        <v>68</v>
      </c>
      <c r="E10337" t="s">
        <v>15</v>
      </c>
      <c r="F10337" t="s">
        <v>69</v>
      </c>
      <c r="G10337" t="s">
        <v>17</v>
      </c>
      <c r="H10337" s="2">
        <v>11449584.18</v>
      </c>
      <c r="I10337">
        <v>2.42</v>
      </c>
      <c r="J10337" s="2">
        <v>11449584.18</v>
      </c>
      <c r="K10337" s="2">
        <v>35463</v>
      </c>
      <c r="L10337">
        <v>322.86</v>
      </c>
      <c r="M10337" t="s">
        <v>18</v>
      </c>
      <c r="N10337" t="s">
        <v>19</v>
      </c>
      <c r="O10337" t="s">
        <v>20</v>
      </c>
    </row>
    <row r="10338" spans="1:15" x14ac:dyDescent="0.2">
      <c r="A10338" s="1" t="s">
        <v>186</v>
      </c>
      <c r="B10338" s="1">
        <v>46059</v>
      </c>
      <c r="C10338">
        <v>8035</v>
      </c>
      <c r="D10338" t="s">
        <v>72</v>
      </c>
      <c r="E10338" t="s">
        <v>15</v>
      </c>
      <c r="F10338" t="s">
        <v>16</v>
      </c>
      <c r="G10338" t="s">
        <v>17</v>
      </c>
      <c r="H10338" s="2">
        <v>11352535.779999999</v>
      </c>
      <c r="I10338">
        <v>2.4</v>
      </c>
      <c r="J10338" s="2">
        <v>11352535.779999999</v>
      </c>
      <c r="K10338" s="2">
        <v>43400</v>
      </c>
      <c r="L10338">
        <v>261.58</v>
      </c>
      <c r="M10338" t="s">
        <v>73</v>
      </c>
      <c r="N10338" t="s">
        <v>74</v>
      </c>
      <c r="O10338" t="s">
        <v>75</v>
      </c>
    </row>
    <row r="10339" spans="1:15" x14ac:dyDescent="0.2">
      <c r="A10339" s="1" t="s">
        <v>186</v>
      </c>
      <c r="B10339" s="1">
        <v>46059</v>
      </c>
      <c r="C10339" t="s">
        <v>56</v>
      </c>
      <c r="D10339" t="s">
        <v>57</v>
      </c>
      <c r="E10339" t="s">
        <v>15</v>
      </c>
      <c r="F10339" t="s">
        <v>16</v>
      </c>
      <c r="G10339" t="s">
        <v>17</v>
      </c>
      <c r="H10339" s="2">
        <v>10177520.92</v>
      </c>
      <c r="I10339">
        <v>2.15</v>
      </c>
      <c r="J10339" s="2">
        <v>10177520.92</v>
      </c>
      <c r="K10339" s="2">
        <v>63881</v>
      </c>
      <c r="L10339">
        <v>159.32</v>
      </c>
      <c r="M10339" t="s">
        <v>18</v>
      </c>
      <c r="N10339" t="s">
        <v>19</v>
      </c>
      <c r="O10339" t="s">
        <v>20</v>
      </c>
    </row>
    <row r="10340" spans="1:15" x14ac:dyDescent="0.2">
      <c r="A10340" s="1" t="s">
        <v>186</v>
      </c>
      <c r="B10340" s="1">
        <v>46059</v>
      </c>
      <c r="C10340" t="s">
        <v>70</v>
      </c>
      <c r="D10340" t="s">
        <v>71</v>
      </c>
      <c r="E10340" t="s">
        <v>15</v>
      </c>
      <c r="F10340" t="s">
        <v>69</v>
      </c>
      <c r="G10340" t="s">
        <v>17</v>
      </c>
      <c r="H10340" s="2">
        <v>9933386.4000000004</v>
      </c>
      <c r="I10340">
        <v>2.1</v>
      </c>
      <c r="J10340" s="2">
        <v>9933386.4000000004</v>
      </c>
      <c r="K10340" s="2">
        <v>30744</v>
      </c>
      <c r="L10340">
        <v>323.10000000000002</v>
      </c>
      <c r="M10340" t="s">
        <v>18</v>
      </c>
      <c r="N10340" t="s">
        <v>19</v>
      </c>
      <c r="O10340" t="s">
        <v>20</v>
      </c>
    </row>
    <row r="10341" spans="1:15" x14ac:dyDescent="0.2">
      <c r="A10341" s="1" t="s">
        <v>186</v>
      </c>
      <c r="B10341" s="1">
        <v>46059</v>
      </c>
      <c r="C10341" t="s">
        <v>155</v>
      </c>
      <c r="D10341" t="s">
        <v>156</v>
      </c>
      <c r="E10341" t="s">
        <v>15</v>
      </c>
      <c r="F10341" t="s">
        <v>16</v>
      </c>
      <c r="G10341" t="s">
        <v>17</v>
      </c>
      <c r="H10341" s="2">
        <v>9549245.3399999999</v>
      </c>
      <c r="I10341">
        <v>2.02</v>
      </c>
      <c r="J10341" s="2">
        <v>9549245.3399999999</v>
      </c>
      <c r="K10341" s="2">
        <v>94791</v>
      </c>
      <c r="L10341">
        <v>100.74</v>
      </c>
      <c r="M10341" t="s">
        <v>18</v>
      </c>
      <c r="N10341" t="s">
        <v>31</v>
      </c>
      <c r="O10341" t="s">
        <v>20</v>
      </c>
    </row>
    <row r="10342" spans="1:15" x14ac:dyDescent="0.2">
      <c r="A10342" s="1" t="s">
        <v>186</v>
      </c>
      <c r="B10342" s="1">
        <v>46059</v>
      </c>
      <c r="C10342" t="s">
        <v>64</v>
      </c>
      <c r="D10342" t="s">
        <v>65</v>
      </c>
      <c r="E10342" t="s">
        <v>15</v>
      </c>
      <c r="F10342" t="s">
        <v>66</v>
      </c>
      <c r="G10342" t="s">
        <v>17</v>
      </c>
      <c r="H10342" s="2">
        <v>7630535.6399999997</v>
      </c>
      <c r="I10342">
        <v>1.61</v>
      </c>
      <c r="J10342" s="2">
        <v>7630535.6399999997</v>
      </c>
      <c r="K10342" s="2">
        <v>8997</v>
      </c>
      <c r="L10342">
        <v>848.12</v>
      </c>
      <c r="M10342" t="s">
        <v>18</v>
      </c>
      <c r="N10342" t="s">
        <v>19</v>
      </c>
      <c r="O10342" t="s">
        <v>20</v>
      </c>
    </row>
    <row r="10343" spans="1:15" x14ac:dyDescent="0.2">
      <c r="A10343" s="1" t="s">
        <v>186</v>
      </c>
      <c r="B10343" s="1">
        <v>46059</v>
      </c>
      <c r="C10343">
        <v>2317</v>
      </c>
      <c r="D10343" t="s">
        <v>78</v>
      </c>
      <c r="E10343" t="s">
        <v>15</v>
      </c>
      <c r="F10343" t="s">
        <v>16</v>
      </c>
      <c r="G10343" t="s">
        <v>17</v>
      </c>
      <c r="H10343" s="2">
        <v>7592293.4900000002</v>
      </c>
      <c r="I10343">
        <v>1.61</v>
      </c>
      <c r="J10343" s="2">
        <v>7592293.4900000002</v>
      </c>
      <c r="K10343" s="2">
        <v>1119210</v>
      </c>
      <c r="L10343">
        <v>6.78</v>
      </c>
      <c r="M10343" t="s">
        <v>33</v>
      </c>
      <c r="N10343" t="s">
        <v>34</v>
      </c>
      <c r="O10343" t="s">
        <v>35</v>
      </c>
    </row>
    <row r="10344" spans="1:15" x14ac:dyDescent="0.2">
      <c r="A10344" s="1" t="s">
        <v>186</v>
      </c>
      <c r="B10344" s="1">
        <v>46059</v>
      </c>
      <c r="C10344" t="s">
        <v>76</v>
      </c>
      <c r="D10344" t="s">
        <v>183</v>
      </c>
      <c r="E10344" t="s">
        <v>15</v>
      </c>
      <c r="F10344" t="s">
        <v>16</v>
      </c>
      <c r="G10344" t="s">
        <v>17</v>
      </c>
      <c r="H10344" s="2">
        <v>5230930.51</v>
      </c>
      <c r="I10344">
        <v>1.1100000000000001</v>
      </c>
      <c r="J10344" s="2">
        <v>5230930.51</v>
      </c>
      <c r="K10344" s="2">
        <v>31057</v>
      </c>
      <c r="L10344">
        <v>168.43</v>
      </c>
      <c r="M10344" t="s">
        <v>18</v>
      </c>
      <c r="N10344" t="s">
        <v>31</v>
      </c>
      <c r="O10344" t="s">
        <v>20</v>
      </c>
    </row>
    <row r="10345" spans="1:15" x14ac:dyDescent="0.2">
      <c r="A10345" s="1" t="s">
        <v>186</v>
      </c>
      <c r="B10345" s="1">
        <v>46059</v>
      </c>
      <c r="C10345" t="s">
        <v>83</v>
      </c>
      <c r="D10345" t="s">
        <v>84</v>
      </c>
      <c r="E10345" t="s">
        <v>15</v>
      </c>
      <c r="F10345" t="s">
        <v>16</v>
      </c>
      <c r="G10345" t="s">
        <v>17</v>
      </c>
      <c r="H10345" s="2">
        <v>3769411.91</v>
      </c>
      <c r="I10345">
        <v>0.8</v>
      </c>
      <c r="J10345" s="2">
        <v>3769411.91</v>
      </c>
      <c r="K10345" s="2">
        <v>49591</v>
      </c>
      <c r="L10345">
        <v>76.010000000000005</v>
      </c>
      <c r="M10345" t="s">
        <v>18</v>
      </c>
      <c r="N10345" t="s">
        <v>19</v>
      </c>
      <c r="O10345" t="s">
        <v>20</v>
      </c>
    </row>
    <row r="10346" spans="1:15" x14ac:dyDescent="0.2">
      <c r="A10346" s="1" t="s">
        <v>186</v>
      </c>
      <c r="B10346" s="1">
        <v>46059</v>
      </c>
      <c r="C10346" t="s">
        <v>81</v>
      </c>
      <c r="D10346" t="s">
        <v>82</v>
      </c>
      <c r="E10346" t="s">
        <v>15</v>
      </c>
      <c r="F10346" t="s">
        <v>16</v>
      </c>
      <c r="G10346" t="s">
        <v>17</v>
      </c>
      <c r="H10346" s="2">
        <v>3565648.8</v>
      </c>
      <c r="I10346">
        <v>0.75</v>
      </c>
      <c r="J10346" s="2">
        <v>3565648.8</v>
      </c>
      <c r="K10346" s="2">
        <v>29456</v>
      </c>
      <c r="L10346">
        <v>121.05</v>
      </c>
      <c r="M10346" t="s">
        <v>18</v>
      </c>
      <c r="N10346" t="s">
        <v>31</v>
      </c>
      <c r="O10346" t="s">
        <v>20</v>
      </c>
    </row>
    <row r="10347" spans="1:15" x14ac:dyDescent="0.2">
      <c r="A10347" s="1" t="s">
        <v>186</v>
      </c>
      <c r="B10347" s="1">
        <v>46059</v>
      </c>
      <c r="C10347">
        <v>5935</v>
      </c>
      <c r="D10347" t="s">
        <v>91</v>
      </c>
      <c r="E10347" t="s">
        <v>15</v>
      </c>
      <c r="F10347" t="s">
        <v>16</v>
      </c>
      <c r="G10347" t="s">
        <v>17</v>
      </c>
      <c r="H10347" s="2">
        <v>3103936.57</v>
      </c>
      <c r="I10347">
        <v>0.66</v>
      </c>
      <c r="J10347" s="2">
        <v>3103936.57</v>
      </c>
      <c r="K10347" s="2">
        <v>40579</v>
      </c>
      <c r="L10347">
        <v>76.489999999999995</v>
      </c>
      <c r="M10347" t="s">
        <v>51</v>
      </c>
      <c r="N10347" t="s">
        <v>52</v>
      </c>
      <c r="O10347" t="s">
        <v>53</v>
      </c>
    </row>
    <row r="10348" spans="1:15" x14ac:dyDescent="0.2">
      <c r="A10348" s="1" t="s">
        <v>186</v>
      </c>
      <c r="B10348" s="1">
        <v>46059</v>
      </c>
      <c r="C10348" t="s">
        <v>85</v>
      </c>
      <c r="D10348" t="s">
        <v>86</v>
      </c>
      <c r="E10348" t="s">
        <v>15</v>
      </c>
      <c r="F10348" t="s">
        <v>16</v>
      </c>
      <c r="G10348" t="s">
        <v>17</v>
      </c>
      <c r="H10348" s="2">
        <v>2859950.13</v>
      </c>
      <c r="I10348">
        <v>0.61</v>
      </c>
      <c r="J10348" s="2">
        <v>2859950.13</v>
      </c>
      <c r="K10348" s="2">
        <v>121133</v>
      </c>
      <c r="L10348">
        <v>23.61</v>
      </c>
      <c r="M10348" t="s">
        <v>18</v>
      </c>
      <c r="N10348" t="s">
        <v>31</v>
      </c>
      <c r="O10348" t="s">
        <v>20</v>
      </c>
    </row>
    <row r="10349" spans="1:15" x14ac:dyDescent="0.2">
      <c r="A10349" s="1" t="s">
        <v>186</v>
      </c>
      <c r="B10349" s="1">
        <v>46059</v>
      </c>
      <c r="C10349" t="s">
        <v>96</v>
      </c>
      <c r="D10349" t="s">
        <v>97</v>
      </c>
      <c r="E10349" t="s">
        <v>15</v>
      </c>
      <c r="F10349" t="s">
        <v>16</v>
      </c>
      <c r="G10349" t="s">
        <v>17</v>
      </c>
      <c r="H10349" s="2">
        <v>2569539.7000000002</v>
      </c>
      <c r="I10349">
        <v>0.54</v>
      </c>
      <c r="J10349" s="2">
        <v>2569539.7000000002</v>
      </c>
      <c r="K10349" s="2">
        <v>7462</v>
      </c>
      <c r="L10349">
        <v>344.35</v>
      </c>
      <c r="M10349" t="s">
        <v>18</v>
      </c>
      <c r="N10349" t="s">
        <v>19</v>
      </c>
      <c r="O10349" t="s">
        <v>20</v>
      </c>
    </row>
    <row r="10350" spans="1:15" x14ac:dyDescent="0.2">
      <c r="A10350" s="1" t="s">
        <v>186</v>
      </c>
      <c r="B10350" s="1">
        <v>46059</v>
      </c>
      <c r="C10350" t="s">
        <v>92</v>
      </c>
      <c r="D10350" t="s">
        <v>93</v>
      </c>
      <c r="E10350" t="s">
        <v>15</v>
      </c>
      <c r="F10350" t="s">
        <v>16</v>
      </c>
      <c r="G10350" t="s">
        <v>17</v>
      </c>
      <c r="H10350" s="2">
        <v>2143188.1</v>
      </c>
      <c r="I10350">
        <v>0.45</v>
      </c>
      <c r="J10350" s="2">
        <v>2143188.1</v>
      </c>
      <c r="K10350" s="2">
        <v>30190</v>
      </c>
      <c r="L10350">
        <v>70.989999999999995</v>
      </c>
      <c r="M10350" t="s">
        <v>18</v>
      </c>
      <c r="N10350" t="s">
        <v>31</v>
      </c>
      <c r="O10350" t="s">
        <v>20</v>
      </c>
    </row>
    <row r="10351" spans="1:15" x14ac:dyDescent="0.2">
      <c r="A10351" s="1" t="s">
        <v>186</v>
      </c>
      <c r="B10351" s="1">
        <v>46059</v>
      </c>
      <c r="C10351" t="s">
        <v>87</v>
      </c>
      <c r="D10351" t="s">
        <v>88</v>
      </c>
      <c r="E10351" t="s">
        <v>15</v>
      </c>
      <c r="F10351" t="s">
        <v>16</v>
      </c>
      <c r="G10351" t="s">
        <v>17</v>
      </c>
      <c r="H10351" s="2">
        <v>1894738.9</v>
      </c>
      <c r="I10351">
        <v>0.4</v>
      </c>
      <c r="J10351" s="2">
        <v>1894738.9</v>
      </c>
      <c r="K10351" s="2">
        <v>18335</v>
      </c>
      <c r="L10351">
        <v>103.34</v>
      </c>
      <c r="M10351" t="s">
        <v>18</v>
      </c>
      <c r="N10351" t="s">
        <v>19</v>
      </c>
      <c r="O10351" t="s">
        <v>20</v>
      </c>
    </row>
    <row r="10352" spans="1:15" x14ac:dyDescent="0.2">
      <c r="A10352" s="1" t="s">
        <v>186</v>
      </c>
      <c r="B10352" s="1">
        <v>46059</v>
      </c>
      <c r="C10352" t="s">
        <v>94</v>
      </c>
      <c r="D10352" t="s">
        <v>95</v>
      </c>
      <c r="E10352" t="s">
        <v>15</v>
      </c>
      <c r="F10352" t="s">
        <v>16</v>
      </c>
      <c r="G10352" t="s">
        <v>17</v>
      </c>
      <c r="H10352" s="2">
        <v>1171021.2</v>
      </c>
      <c r="I10352">
        <v>0.25</v>
      </c>
      <c r="J10352" s="2">
        <v>1171021.2</v>
      </c>
      <c r="K10352" s="2">
        <v>4658</v>
      </c>
      <c r="L10352">
        <v>251.4</v>
      </c>
      <c r="M10352" t="s">
        <v>18</v>
      </c>
      <c r="N10352" t="s">
        <v>19</v>
      </c>
      <c r="O10352" t="s">
        <v>20</v>
      </c>
    </row>
    <row r="10353" spans="1:15" x14ac:dyDescent="0.2">
      <c r="A10353" s="1" t="s">
        <v>186</v>
      </c>
      <c r="B10353" s="1">
        <v>46059</v>
      </c>
      <c r="C10353" t="s">
        <v>89</v>
      </c>
      <c r="D10353" t="s">
        <v>90</v>
      </c>
      <c r="E10353" t="s">
        <v>15</v>
      </c>
      <c r="F10353" t="s">
        <v>16</v>
      </c>
      <c r="G10353" t="s">
        <v>17</v>
      </c>
      <c r="H10353" s="2">
        <v>1003802.58</v>
      </c>
      <c r="I10353">
        <v>0.21</v>
      </c>
      <c r="J10353" s="2">
        <v>1003802.58</v>
      </c>
      <c r="K10353" s="2">
        <v>24933</v>
      </c>
      <c r="L10353">
        <v>40.26</v>
      </c>
      <c r="M10353" t="s">
        <v>18</v>
      </c>
      <c r="N10353" t="s">
        <v>19</v>
      </c>
      <c r="O10353" t="s">
        <v>20</v>
      </c>
    </row>
    <row r="10354" spans="1:15" x14ac:dyDescent="0.2">
      <c r="A10354" s="1" t="s">
        <v>186</v>
      </c>
      <c r="B10354" s="1">
        <v>46059</v>
      </c>
      <c r="C10354" t="s">
        <v>20</v>
      </c>
      <c r="D10354" t="s">
        <v>104</v>
      </c>
      <c r="E10354" t="s">
        <v>105</v>
      </c>
      <c r="F10354" t="s">
        <v>106</v>
      </c>
      <c r="G10354" t="s">
        <v>107</v>
      </c>
      <c r="H10354" s="2">
        <v>942345.18</v>
      </c>
      <c r="I10354">
        <v>0.2</v>
      </c>
      <c r="J10354" s="2">
        <v>942345.18</v>
      </c>
      <c r="K10354" s="2">
        <v>942345</v>
      </c>
      <c r="L10354">
        <v>100</v>
      </c>
      <c r="M10354" t="s">
        <v>18</v>
      </c>
      <c r="N10354" t="s">
        <v>108</v>
      </c>
      <c r="O10354" t="s">
        <v>20</v>
      </c>
    </row>
    <row r="10355" spans="1:15" x14ac:dyDescent="0.2">
      <c r="A10355" s="1" t="s">
        <v>186</v>
      </c>
      <c r="B10355" s="1">
        <v>46059</v>
      </c>
      <c r="C10355">
        <v>992</v>
      </c>
      <c r="D10355" t="s">
        <v>100</v>
      </c>
      <c r="E10355" t="s">
        <v>15</v>
      </c>
      <c r="F10355" t="s">
        <v>16</v>
      </c>
      <c r="G10355" t="s">
        <v>17</v>
      </c>
      <c r="H10355" s="2">
        <v>916146.29</v>
      </c>
      <c r="I10355">
        <v>0.19</v>
      </c>
      <c r="J10355" s="2">
        <v>916146.29</v>
      </c>
      <c r="K10355" s="2">
        <v>774000</v>
      </c>
      <c r="L10355">
        <v>1.18</v>
      </c>
      <c r="M10355" t="s">
        <v>101</v>
      </c>
      <c r="N10355" t="s">
        <v>102</v>
      </c>
      <c r="O10355" t="s">
        <v>103</v>
      </c>
    </row>
    <row r="10356" spans="1:15" x14ac:dyDescent="0.2">
      <c r="A10356" s="1" t="s">
        <v>186</v>
      </c>
      <c r="B10356" s="1">
        <v>46059</v>
      </c>
      <c r="C10356" t="s">
        <v>159</v>
      </c>
      <c r="D10356" t="s">
        <v>160</v>
      </c>
      <c r="E10356" t="s">
        <v>15</v>
      </c>
      <c r="F10356" t="s">
        <v>16</v>
      </c>
      <c r="G10356" t="s">
        <v>17</v>
      </c>
      <c r="H10356" s="2">
        <v>669017</v>
      </c>
      <c r="I10356">
        <v>0.14000000000000001</v>
      </c>
      <c r="J10356" s="2">
        <v>669017</v>
      </c>
      <c r="K10356" s="2">
        <v>13100</v>
      </c>
      <c r="L10356">
        <v>51.07</v>
      </c>
      <c r="M10356" t="s">
        <v>18</v>
      </c>
      <c r="N10356" t="s">
        <v>31</v>
      </c>
      <c r="O10356" t="s">
        <v>20</v>
      </c>
    </row>
    <row r="10357" spans="1:15" x14ac:dyDescent="0.2">
      <c r="A10357" s="1" t="s">
        <v>186</v>
      </c>
      <c r="B10357" s="1">
        <v>46059</v>
      </c>
      <c r="C10357">
        <v>66570</v>
      </c>
      <c r="D10357" t="s">
        <v>161</v>
      </c>
      <c r="E10357" t="s">
        <v>15</v>
      </c>
      <c r="F10357" t="s">
        <v>43</v>
      </c>
      <c r="G10357" t="s">
        <v>17</v>
      </c>
      <c r="H10357" s="2">
        <v>658002.93000000005</v>
      </c>
      <c r="I10357">
        <v>0.14000000000000001</v>
      </c>
      <c r="J10357" s="2">
        <v>658002.93000000005</v>
      </c>
      <c r="K10357" s="2">
        <v>9747</v>
      </c>
      <c r="L10357">
        <v>67.510000000000005</v>
      </c>
      <c r="M10357" t="s">
        <v>51</v>
      </c>
      <c r="N10357" t="s">
        <v>52</v>
      </c>
      <c r="O10357" t="s">
        <v>53</v>
      </c>
    </row>
    <row r="10358" spans="1:15" x14ac:dyDescent="0.2">
      <c r="A10358" s="1" t="s">
        <v>186</v>
      </c>
      <c r="B10358" s="1">
        <v>46059</v>
      </c>
      <c r="C10358" t="s">
        <v>109</v>
      </c>
      <c r="D10358" t="s">
        <v>110</v>
      </c>
      <c r="E10358" t="s">
        <v>15</v>
      </c>
      <c r="F10358" t="s">
        <v>16</v>
      </c>
      <c r="G10358" t="s">
        <v>17</v>
      </c>
      <c r="H10358" s="2">
        <v>333004.83</v>
      </c>
      <c r="I10358">
        <v>7.0000000000000007E-2</v>
      </c>
      <c r="J10358" s="2">
        <v>333004.83</v>
      </c>
      <c r="K10358" s="2">
        <v>3869</v>
      </c>
      <c r="L10358">
        <v>86.07</v>
      </c>
      <c r="M10358" t="s">
        <v>18</v>
      </c>
      <c r="N10358" t="s">
        <v>19</v>
      </c>
      <c r="O10358" t="s">
        <v>20</v>
      </c>
    </row>
    <row r="10359" spans="1:15" x14ac:dyDescent="0.2">
      <c r="A10359" s="1" t="s">
        <v>186</v>
      </c>
      <c r="B10359" s="1">
        <v>46059</v>
      </c>
      <c r="C10359" t="s">
        <v>162</v>
      </c>
      <c r="D10359" t="s">
        <v>163</v>
      </c>
      <c r="E10359" t="s">
        <v>15</v>
      </c>
      <c r="F10359" t="s">
        <v>16</v>
      </c>
      <c r="G10359" t="s">
        <v>17</v>
      </c>
      <c r="H10359" s="2">
        <v>265312.53000000003</v>
      </c>
      <c r="I10359">
        <v>0.06</v>
      </c>
      <c r="J10359" s="2">
        <v>265312.53000000003</v>
      </c>
      <c r="K10359" s="2">
        <v>6183</v>
      </c>
      <c r="L10359">
        <v>42.91</v>
      </c>
      <c r="M10359" t="s">
        <v>18</v>
      </c>
      <c r="N10359" t="s">
        <v>19</v>
      </c>
      <c r="O10359" t="s">
        <v>20</v>
      </c>
    </row>
    <row r="10360" spans="1:15" x14ac:dyDescent="0.2">
      <c r="A10360" s="1" t="s">
        <v>186</v>
      </c>
      <c r="B10360" s="1">
        <v>46059</v>
      </c>
      <c r="C10360">
        <v>3706</v>
      </c>
      <c r="D10360" t="s">
        <v>164</v>
      </c>
      <c r="E10360" t="s">
        <v>15</v>
      </c>
      <c r="F10360" t="s">
        <v>16</v>
      </c>
      <c r="G10360" t="s">
        <v>17</v>
      </c>
      <c r="H10360" s="2">
        <v>203228.37</v>
      </c>
      <c r="I10360">
        <v>0.04</v>
      </c>
      <c r="J10360" s="2">
        <v>203228.37</v>
      </c>
      <c r="K10360" s="2">
        <v>85200</v>
      </c>
      <c r="L10360">
        <v>2.39</v>
      </c>
      <c r="M10360" t="s">
        <v>33</v>
      </c>
      <c r="N10360" t="s">
        <v>34</v>
      </c>
      <c r="O10360" t="s">
        <v>35</v>
      </c>
    </row>
    <row r="10361" spans="1:15" x14ac:dyDescent="0.2">
      <c r="A10361" s="1" t="s">
        <v>186</v>
      </c>
      <c r="B10361" s="1">
        <v>46059</v>
      </c>
      <c r="C10361" t="s">
        <v>35</v>
      </c>
      <c r="D10361" t="s">
        <v>113</v>
      </c>
      <c r="E10361" t="s">
        <v>105</v>
      </c>
      <c r="F10361" t="s">
        <v>106</v>
      </c>
      <c r="G10361" t="s">
        <v>107</v>
      </c>
      <c r="H10361" s="2">
        <v>164308.99</v>
      </c>
      <c r="I10361">
        <v>0.03</v>
      </c>
      <c r="J10361" s="2">
        <v>164308.99</v>
      </c>
      <c r="K10361" s="2">
        <v>5207609</v>
      </c>
      <c r="L10361">
        <v>3.16</v>
      </c>
      <c r="M10361" t="s">
        <v>33</v>
      </c>
      <c r="N10361" t="s">
        <v>108</v>
      </c>
      <c r="O10361" t="s">
        <v>35</v>
      </c>
    </row>
    <row r="10362" spans="1:15" x14ac:dyDescent="0.2">
      <c r="A10362" s="1" t="s">
        <v>186</v>
      </c>
      <c r="B10362" s="1">
        <v>46059</v>
      </c>
      <c r="C10362" t="s">
        <v>53</v>
      </c>
      <c r="D10362" t="s">
        <v>124</v>
      </c>
      <c r="E10362" t="s">
        <v>105</v>
      </c>
      <c r="F10362" t="s">
        <v>106</v>
      </c>
      <c r="G10362" t="s">
        <v>107</v>
      </c>
      <c r="H10362" s="2">
        <v>130308.33</v>
      </c>
      <c r="I10362">
        <v>0.03</v>
      </c>
      <c r="J10362" s="2">
        <v>130308.33</v>
      </c>
      <c r="K10362" s="2">
        <v>191481575</v>
      </c>
      <c r="L10362">
        <v>7.0000000000000007E-2</v>
      </c>
      <c r="M10362" t="s">
        <v>51</v>
      </c>
      <c r="N10362" t="s">
        <v>108</v>
      </c>
      <c r="O10362" t="s">
        <v>53</v>
      </c>
    </row>
    <row r="10363" spans="1:15" x14ac:dyDescent="0.2">
      <c r="A10363" s="1" t="s">
        <v>186</v>
      </c>
      <c r="B10363" s="1">
        <v>46059</v>
      </c>
      <c r="C10363" t="s">
        <v>111</v>
      </c>
      <c r="D10363" t="s">
        <v>112</v>
      </c>
      <c r="E10363" t="s">
        <v>15</v>
      </c>
      <c r="F10363" t="s">
        <v>16</v>
      </c>
      <c r="G10363" t="s">
        <v>17</v>
      </c>
      <c r="H10363" s="2">
        <v>90524.91</v>
      </c>
      <c r="I10363">
        <v>0.02</v>
      </c>
      <c r="J10363" s="2">
        <v>90524.91</v>
      </c>
      <c r="K10363" s="2">
        <v>10563</v>
      </c>
      <c r="L10363">
        <v>8.57</v>
      </c>
      <c r="M10363" t="s">
        <v>18</v>
      </c>
      <c r="N10363" t="s">
        <v>19</v>
      </c>
      <c r="O10363" t="s">
        <v>20</v>
      </c>
    </row>
    <row r="10364" spans="1:15" x14ac:dyDescent="0.2">
      <c r="A10364" s="1" t="s">
        <v>186</v>
      </c>
      <c r="B10364" s="1">
        <v>46059</v>
      </c>
      <c r="C10364" t="s">
        <v>115</v>
      </c>
      <c r="D10364" t="s">
        <v>116</v>
      </c>
      <c r="E10364" t="s">
        <v>105</v>
      </c>
      <c r="F10364" t="s">
        <v>106</v>
      </c>
      <c r="G10364" t="s">
        <v>117</v>
      </c>
      <c r="H10364" s="2">
        <v>78000</v>
      </c>
      <c r="I10364">
        <v>0.02</v>
      </c>
      <c r="J10364" s="2">
        <v>78000</v>
      </c>
      <c r="K10364" s="2">
        <v>78000</v>
      </c>
      <c r="L10364">
        <v>100</v>
      </c>
      <c r="M10364" t="s">
        <v>18</v>
      </c>
      <c r="N10364" t="s">
        <v>108</v>
      </c>
      <c r="O10364" t="s">
        <v>20</v>
      </c>
    </row>
    <row r="10365" spans="1:15" x14ac:dyDescent="0.2">
      <c r="A10365" s="1" t="s">
        <v>186</v>
      </c>
      <c r="B10365" s="1">
        <v>46059</v>
      </c>
      <c r="C10365" t="s">
        <v>40</v>
      </c>
      <c r="D10365" t="s">
        <v>125</v>
      </c>
      <c r="E10365" t="s">
        <v>105</v>
      </c>
      <c r="F10365" t="s">
        <v>106</v>
      </c>
      <c r="G10365" t="s">
        <v>107</v>
      </c>
      <c r="H10365" s="2">
        <v>56834.99</v>
      </c>
      <c r="I10365">
        <v>0.01</v>
      </c>
      <c r="J10365" s="2">
        <v>56834.99</v>
      </c>
      <c r="K10365" s="2">
        <v>48086</v>
      </c>
      <c r="L10365">
        <v>118.19</v>
      </c>
      <c r="M10365" t="s">
        <v>126</v>
      </c>
      <c r="N10365" t="s">
        <v>108</v>
      </c>
      <c r="O10365" t="s">
        <v>40</v>
      </c>
    </row>
    <row r="10366" spans="1:15" x14ac:dyDescent="0.2">
      <c r="A10366" s="1" t="s">
        <v>186</v>
      </c>
      <c r="B10366" s="1">
        <v>46059</v>
      </c>
      <c r="C10366" t="s">
        <v>119</v>
      </c>
      <c r="D10366" t="s">
        <v>120</v>
      </c>
      <c r="E10366" t="s">
        <v>121</v>
      </c>
      <c r="F10366" t="s">
        <v>106</v>
      </c>
      <c r="G10366" t="s">
        <v>122</v>
      </c>
      <c r="H10366" s="2">
        <v>42623.6</v>
      </c>
      <c r="I10366">
        <v>0.01</v>
      </c>
      <c r="J10366" s="2">
        <v>42623.6</v>
      </c>
      <c r="K10366" s="2">
        <v>42624</v>
      </c>
      <c r="L10366">
        <v>1</v>
      </c>
      <c r="M10366" t="s">
        <v>123</v>
      </c>
      <c r="N10366" t="s">
        <v>108</v>
      </c>
      <c r="O10366" t="s">
        <v>20</v>
      </c>
    </row>
    <row r="10367" spans="1:15" x14ac:dyDescent="0.2">
      <c r="A10367" s="1" t="s">
        <v>186</v>
      </c>
      <c r="B10367" s="1">
        <v>46059</v>
      </c>
      <c r="C10367">
        <v>2388</v>
      </c>
      <c r="D10367" t="s">
        <v>118</v>
      </c>
      <c r="E10367" t="s">
        <v>15</v>
      </c>
      <c r="F10367" t="s">
        <v>16</v>
      </c>
      <c r="G10367" t="s">
        <v>17</v>
      </c>
      <c r="H10367" s="2">
        <v>35581.360000000001</v>
      </c>
      <c r="I10367">
        <v>0.01</v>
      </c>
      <c r="J10367" s="2">
        <v>35581.360000000001</v>
      </c>
      <c r="K10367" s="2">
        <v>22331</v>
      </c>
      <c r="L10367">
        <v>1.59</v>
      </c>
      <c r="M10367" t="s">
        <v>33</v>
      </c>
      <c r="N10367" t="s">
        <v>34</v>
      </c>
      <c r="O10367" t="s">
        <v>35</v>
      </c>
    </row>
    <row r="10368" spans="1:15" x14ac:dyDescent="0.2">
      <c r="A10368" s="1" t="s">
        <v>186</v>
      </c>
      <c r="B10368" s="1">
        <v>46059</v>
      </c>
      <c r="C10368" t="s">
        <v>75</v>
      </c>
      <c r="D10368" t="s">
        <v>114</v>
      </c>
      <c r="E10368" t="s">
        <v>105</v>
      </c>
      <c r="F10368" t="s">
        <v>106</v>
      </c>
      <c r="G10368" t="s">
        <v>107</v>
      </c>
      <c r="H10368" s="2">
        <v>23719.84</v>
      </c>
      <c r="I10368">
        <v>0.01</v>
      </c>
      <c r="J10368" s="2">
        <v>23719.84</v>
      </c>
      <c r="K10368" s="2">
        <v>3720575</v>
      </c>
      <c r="L10368">
        <v>0.64</v>
      </c>
      <c r="M10368" t="s">
        <v>73</v>
      </c>
      <c r="N10368" t="s">
        <v>108</v>
      </c>
      <c r="O10368" t="s">
        <v>75</v>
      </c>
    </row>
    <row r="10369" spans="1:15" x14ac:dyDescent="0.2">
      <c r="A10369" s="1" t="s">
        <v>186</v>
      </c>
      <c r="B10369" s="1">
        <v>46059</v>
      </c>
      <c r="C10369">
        <v>300017</v>
      </c>
      <c r="D10369" t="s">
        <v>165</v>
      </c>
      <c r="E10369" t="s">
        <v>15</v>
      </c>
      <c r="F10369" t="s">
        <v>16</v>
      </c>
      <c r="G10369" t="s">
        <v>17</v>
      </c>
      <c r="H10369" s="2">
        <v>20437.62</v>
      </c>
      <c r="I10369">
        <v>0</v>
      </c>
      <c r="J10369" s="2">
        <v>20437.62</v>
      </c>
      <c r="K10369" s="2">
        <v>7900</v>
      </c>
      <c r="L10369">
        <v>2.59</v>
      </c>
      <c r="M10369" t="s">
        <v>101</v>
      </c>
      <c r="N10369" t="s">
        <v>166</v>
      </c>
      <c r="O10369" t="s">
        <v>167</v>
      </c>
    </row>
    <row r="10370" spans="1:15" x14ac:dyDescent="0.2">
      <c r="A10370" s="1" t="s">
        <v>186</v>
      </c>
      <c r="B10370" s="1">
        <v>46059</v>
      </c>
      <c r="C10370" t="s">
        <v>103</v>
      </c>
      <c r="D10370" t="s">
        <v>127</v>
      </c>
      <c r="E10370" t="s">
        <v>105</v>
      </c>
      <c r="F10370" t="s">
        <v>106</v>
      </c>
      <c r="G10370" t="s">
        <v>107</v>
      </c>
      <c r="H10370" s="2">
        <v>18185.47</v>
      </c>
      <c r="I10370">
        <v>0</v>
      </c>
      <c r="J10370" s="2">
        <v>18185.47</v>
      </c>
      <c r="K10370" s="2">
        <v>142116</v>
      </c>
      <c r="L10370">
        <v>12.8</v>
      </c>
      <c r="M10370" t="s">
        <v>128</v>
      </c>
      <c r="N10370" t="s">
        <v>108</v>
      </c>
      <c r="O10370" t="s">
        <v>103</v>
      </c>
    </row>
    <row r="10371" spans="1:15" x14ac:dyDescent="0.2">
      <c r="A10371" s="1" t="s">
        <v>186</v>
      </c>
      <c r="B10371" s="1">
        <v>46059</v>
      </c>
      <c r="C10371" t="s">
        <v>168</v>
      </c>
      <c r="D10371" t="s">
        <v>169</v>
      </c>
      <c r="E10371" t="s">
        <v>105</v>
      </c>
      <c r="F10371" t="s">
        <v>106</v>
      </c>
      <c r="G10371" t="s">
        <v>107</v>
      </c>
      <c r="H10371" s="2">
        <v>2438.17</v>
      </c>
      <c r="I10371">
        <v>0</v>
      </c>
      <c r="J10371" s="2">
        <v>2438.17</v>
      </c>
      <c r="K10371" s="2">
        <v>16898</v>
      </c>
      <c r="L10371">
        <v>14.43</v>
      </c>
      <c r="M10371" t="s">
        <v>101</v>
      </c>
      <c r="N10371" t="s">
        <v>108</v>
      </c>
      <c r="O10371" t="s">
        <v>168</v>
      </c>
    </row>
    <row r="10372" spans="1:15" x14ac:dyDescent="0.2">
      <c r="A10372" s="1" t="s">
        <v>186</v>
      </c>
      <c r="B10372" s="1">
        <v>46059</v>
      </c>
      <c r="C10372" t="s">
        <v>152</v>
      </c>
      <c r="D10372" t="s">
        <v>153</v>
      </c>
      <c r="E10372" t="s">
        <v>105</v>
      </c>
      <c r="F10372" t="s">
        <v>106</v>
      </c>
      <c r="G10372" t="s">
        <v>107</v>
      </c>
      <c r="H10372">
        <v>142.63</v>
      </c>
      <c r="I10372">
        <v>0</v>
      </c>
      <c r="J10372">
        <v>142.63</v>
      </c>
      <c r="K10372">
        <v>105</v>
      </c>
      <c r="L10372">
        <v>136.13999999999999</v>
      </c>
      <c r="M10372" t="s">
        <v>154</v>
      </c>
      <c r="N10372" t="s">
        <v>108</v>
      </c>
      <c r="O10372" t="s">
        <v>152</v>
      </c>
    </row>
    <row r="10373" spans="1:15" x14ac:dyDescent="0.2">
      <c r="A10373" s="1" t="s">
        <v>186</v>
      </c>
      <c r="B10373" s="1">
        <v>46059</v>
      </c>
      <c r="C10373" t="s">
        <v>725</v>
      </c>
      <c r="D10373" t="s">
        <v>726</v>
      </c>
      <c r="E10373" t="s">
        <v>131</v>
      </c>
      <c r="F10373" t="s">
        <v>106</v>
      </c>
      <c r="G10373" t="s">
        <v>132</v>
      </c>
      <c r="H10373">
        <v>0</v>
      </c>
      <c r="I10373">
        <v>0</v>
      </c>
      <c r="J10373" s="2">
        <v>1157509.5</v>
      </c>
      <c r="K10373">
        <v>23</v>
      </c>
      <c r="L10373" s="2">
        <v>25163.25</v>
      </c>
      <c r="M10373" t="s">
        <v>108</v>
      </c>
      <c r="N10373" t="s">
        <v>133</v>
      </c>
      <c r="O10373" t="s">
        <v>20</v>
      </c>
    </row>
    <row r="10374" spans="1:15" x14ac:dyDescent="0.2">
      <c r="A10374" s="1" t="s">
        <v>719</v>
      </c>
      <c r="B10374" s="1">
        <v>46059</v>
      </c>
      <c r="C10374" t="s">
        <v>651</v>
      </c>
      <c r="D10374" t="s">
        <v>652</v>
      </c>
      <c r="F10374" t="s">
        <v>477</v>
      </c>
      <c r="G10374" t="s">
        <v>17</v>
      </c>
      <c r="H10374" s="2">
        <v>34705872.670000002</v>
      </c>
      <c r="I10374">
        <v>13.39</v>
      </c>
      <c r="J10374" s="2">
        <v>34705872.670000002</v>
      </c>
      <c r="K10374" s="2">
        <v>1603576</v>
      </c>
      <c r="L10374">
        <v>21.64</v>
      </c>
      <c r="M10374" t="s">
        <v>154</v>
      </c>
      <c r="N10374" t="s">
        <v>396</v>
      </c>
      <c r="O10374" t="s">
        <v>152</v>
      </c>
    </row>
    <row r="10375" spans="1:15" x14ac:dyDescent="0.2">
      <c r="A10375" s="1" t="s">
        <v>719</v>
      </c>
      <c r="B10375" s="1">
        <v>46059</v>
      </c>
      <c r="C10375" t="s">
        <v>655</v>
      </c>
      <c r="D10375" t="s">
        <v>656</v>
      </c>
      <c r="F10375" t="s">
        <v>477</v>
      </c>
      <c r="G10375" t="s">
        <v>17</v>
      </c>
      <c r="H10375" s="2">
        <v>34378407.280000001</v>
      </c>
      <c r="I10375">
        <v>13.27</v>
      </c>
      <c r="J10375" s="2">
        <v>34378407.280000001</v>
      </c>
      <c r="K10375" s="2">
        <v>2428551</v>
      </c>
      <c r="L10375">
        <v>14.16</v>
      </c>
      <c r="M10375" t="s">
        <v>154</v>
      </c>
      <c r="N10375" t="s">
        <v>396</v>
      </c>
      <c r="O10375" t="s">
        <v>152</v>
      </c>
    </row>
    <row r="10376" spans="1:15" x14ac:dyDescent="0.2">
      <c r="A10376" s="1" t="s">
        <v>719</v>
      </c>
      <c r="B10376" s="1">
        <v>46059</v>
      </c>
      <c r="C10376" t="s">
        <v>653</v>
      </c>
      <c r="D10376" t="s">
        <v>654</v>
      </c>
      <c r="F10376" t="s">
        <v>477</v>
      </c>
      <c r="G10376" t="s">
        <v>17</v>
      </c>
      <c r="H10376" s="2">
        <v>32794864.899999999</v>
      </c>
      <c r="I10376">
        <v>12.66</v>
      </c>
      <c r="J10376" s="2">
        <v>32794864.899999999</v>
      </c>
      <c r="K10376" s="2">
        <v>132719</v>
      </c>
      <c r="L10376">
        <v>247.1</v>
      </c>
      <c r="M10376" t="s">
        <v>441</v>
      </c>
      <c r="N10376" t="s">
        <v>442</v>
      </c>
      <c r="O10376" t="s">
        <v>40</v>
      </c>
    </row>
    <row r="10377" spans="1:15" x14ac:dyDescent="0.2">
      <c r="A10377" s="1" t="s">
        <v>719</v>
      </c>
      <c r="B10377" s="1">
        <v>46059</v>
      </c>
      <c r="C10377" t="s">
        <v>647</v>
      </c>
      <c r="D10377" t="s">
        <v>648</v>
      </c>
      <c r="F10377" t="s">
        <v>477</v>
      </c>
      <c r="G10377" t="s">
        <v>17</v>
      </c>
      <c r="H10377" s="2">
        <v>32571350</v>
      </c>
      <c r="I10377">
        <v>12.57</v>
      </c>
      <c r="J10377" s="2">
        <v>32571350</v>
      </c>
      <c r="K10377" s="2">
        <v>20300</v>
      </c>
      <c r="L10377" s="2">
        <v>1604.5</v>
      </c>
      <c r="M10377" t="s">
        <v>649</v>
      </c>
      <c r="N10377" t="s">
        <v>650</v>
      </c>
      <c r="O10377" t="s">
        <v>40</v>
      </c>
    </row>
    <row r="10378" spans="1:15" x14ac:dyDescent="0.2">
      <c r="A10378" s="1" t="s">
        <v>719</v>
      </c>
      <c r="B10378" s="1">
        <v>46059</v>
      </c>
      <c r="C10378" t="s">
        <v>657</v>
      </c>
      <c r="D10378" t="s">
        <v>658</v>
      </c>
      <c r="F10378" t="s">
        <v>477</v>
      </c>
      <c r="G10378" t="s">
        <v>17</v>
      </c>
      <c r="H10378" s="2">
        <v>29548716.399999999</v>
      </c>
      <c r="I10378">
        <v>11.4</v>
      </c>
      <c r="J10378" s="2">
        <v>29548716.399999999</v>
      </c>
      <c r="K10378" s="2">
        <v>555427</v>
      </c>
      <c r="L10378">
        <v>53.2</v>
      </c>
      <c r="M10378" t="s">
        <v>659</v>
      </c>
      <c r="N10378" t="s">
        <v>660</v>
      </c>
      <c r="O10378" t="s">
        <v>40</v>
      </c>
    </row>
    <row r="10379" spans="1:15" x14ac:dyDescent="0.2">
      <c r="A10379" s="1" t="s">
        <v>719</v>
      </c>
      <c r="B10379" s="1">
        <v>46059</v>
      </c>
      <c r="C10379" t="s">
        <v>661</v>
      </c>
      <c r="D10379" t="s">
        <v>662</v>
      </c>
      <c r="F10379" t="s">
        <v>477</v>
      </c>
      <c r="G10379" t="s">
        <v>17</v>
      </c>
      <c r="H10379" s="2">
        <v>28163198.27</v>
      </c>
      <c r="I10379">
        <v>10.87</v>
      </c>
      <c r="J10379" s="2">
        <v>28163198.27</v>
      </c>
      <c r="K10379" s="2">
        <v>457181</v>
      </c>
      <c r="L10379">
        <v>61.6</v>
      </c>
      <c r="M10379" t="s">
        <v>363</v>
      </c>
      <c r="N10379" t="s">
        <v>383</v>
      </c>
      <c r="O10379" t="s">
        <v>384</v>
      </c>
    </row>
    <row r="10380" spans="1:15" x14ac:dyDescent="0.2">
      <c r="A10380" s="1" t="s">
        <v>719</v>
      </c>
      <c r="B10380" s="1">
        <v>46059</v>
      </c>
      <c r="C10380" t="s">
        <v>663</v>
      </c>
      <c r="D10380" t="s">
        <v>664</v>
      </c>
      <c r="F10380" t="s">
        <v>477</v>
      </c>
      <c r="G10380" t="s">
        <v>17</v>
      </c>
      <c r="H10380" s="2">
        <v>11155562.01</v>
      </c>
      <c r="I10380">
        <v>4.3099999999999996</v>
      </c>
      <c r="J10380" s="2">
        <v>11155562.01</v>
      </c>
      <c r="K10380" s="2">
        <v>696270</v>
      </c>
      <c r="L10380">
        <v>16.02</v>
      </c>
      <c r="M10380" t="s">
        <v>154</v>
      </c>
      <c r="N10380" t="s">
        <v>396</v>
      </c>
      <c r="O10380" t="s">
        <v>152</v>
      </c>
    </row>
    <row r="10381" spans="1:15" x14ac:dyDescent="0.2">
      <c r="A10381" s="1" t="s">
        <v>719</v>
      </c>
      <c r="B10381" s="1">
        <v>46059</v>
      </c>
      <c r="C10381" t="s">
        <v>667</v>
      </c>
      <c r="D10381" t="s">
        <v>668</v>
      </c>
      <c r="F10381" t="s">
        <v>477</v>
      </c>
      <c r="G10381" t="s">
        <v>17</v>
      </c>
      <c r="H10381" s="2">
        <v>9065613.8399999999</v>
      </c>
      <c r="I10381">
        <v>3.5</v>
      </c>
      <c r="J10381" s="2">
        <v>9065613.8399999999</v>
      </c>
      <c r="K10381" s="2">
        <v>1622659</v>
      </c>
      <c r="L10381">
        <v>5.59</v>
      </c>
      <c r="M10381" t="s">
        <v>669</v>
      </c>
      <c r="N10381" t="s">
        <v>670</v>
      </c>
      <c r="O10381" t="s">
        <v>671</v>
      </c>
    </row>
    <row r="10382" spans="1:15" x14ac:dyDescent="0.2">
      <c r="A10382" s="1" t="s">
        <v>719</v>
      </c>
      <c r="B10382" s="1">
        <v>46059</v>
      </c>
      <c r="C10382" t="s">
        <v>665</v>
      </c>
      <c r="D10382" t="s">
        <v>666</v>
      </c>
      <c r="F10382" t="s">
        <v>477</v>
      </c>
      <c r="G10382" t="s">
        <v>17</v>
      </c>
      <c r="H10382" s="2">
        <v>7924683</v>
      </c>
      <c r="I10382">
        <v>3.06</v>
      </c>
      <c r="J10382" s="2">
        <v>7924683</v>
      </c>
      <c r="K10382" s="2">
        <v>24999</v>
      </c>
      <c r="L10382">
        <v>317</v>
      </c>
      <c r="M10382" t="s">
        <v>441</v>
      </c>
      <c r="N10382" t="s">
        <v>442</v>
      </c>
      <c r="O10382" t="s">
        <v>40</v>
      </c>
    </row>
    <row r="10383" spans="1:15" x14ac:dyDescent="0.2">
      <c r="A10383" s="1" t="s">
        <v>719</v>
      </c>
      <c r="B10383" s="1">
        <v>46059</v>
      </c>
      <c r="C10383" t="s">
        <v>676</v>
      </c>
      <c r="D10383" t="s">
        <v>677</v>
      </c>
      <c r="F10383" t="s">
        <v>477</v>
      </c>
      <c r="G10383" t="s">
        <v>17</v>
      </c>
      <c r="H10383" s="2">
        <v>6441665.25</v>
      </c>
      <c r="I10383">
        <v>2.4900000000000002</v>
      </c>
      <c r="J10383" s="2">
        <v>6441665.25</v>
      </c>
      <c r="K10383" s="2">
        <v>82851</v>
      </c>
      <c r="L10383">
        <v>77.75</v>
      </c>
      <c r="M10383" t="s">
        <v>649</v>
      </c>
      <c r="N10383" t="s">
        <v>650</v>
      </c>
      <c r="O10383" t="s">
        <v>40</v>
      </c>
    </row>
    <row r="10384" spans="1:15" x14ac:dyDescent="0.2">
      <c r="A10384" s="1" t="s">
        <v>719</v>
      </c>
      <c r="B10384" s="1">
        <v>46059</v>
      </c>
      <c r="C10384" t="s">
        <v>674</v>
      </c>
      <c r="D10384" t="s">
        <v>675</v>
      </c>
      <c r="F10384" t="s">
        <v>477</v>
      </c>
      <c r="G10384" t="s">
        <v>17</v>
      </c>
      <c r="H10384" s="2">
        <v>6411328</v>
      </c>
      <c r="I10384">
        <v>2.4700000000000002</v>
      </c>
      <c r="J10384" s="2">
        <v>6411328</v>
      </c>
      <c r="K10384" s="2">
        <v>20816</v>
      </c>
      <c r="L10384">
        <v>308</v>
      </c>
      <c r="M10384" t="s">
        <v>441</v>
      </c>
      <c r="N10384" t="s">
        <v>442</v>
      </c>
      <c r="O10384" t="s">
        <v>40</v>
      </c>
    </row>
    <row r="10385" spans="1:15" x14ac:dyDescent="0.2">
      <c r="A10385" s="1" t="s">
        <v>719</v>
      </c>
      <c r="B10385" s="1">
        <v>46059</v>
      </c>
      <c r="C10385" t="s">
        <v>672</v>
      </c>
      <c r="D10385" t="s">
        <v>673</v>
      </c>
      <c r="F10385" t="s">
        <v>477</v>
      </c>
      <c r="G10385" t="s">
        <v>17</v>
      </c>
      <c r="H10385" s="2">
        <v>6256466.5</v>
      </c>
      <c r="I10385">
        <v>2.41</v>
      </c>
      <c r="J10385" s="2">
        <v>6256466.5</v>
      </c>
      <c r="K10385" s="2">
        <v>32705</v>
      </c>
      <c r="L10385">
        <v>191.3</v>
      </c>
      <c r="M10385" t="s">
        <v>441</v>
      </c>
      <c r="N10385" t="s">
        <v>442</v>
      </c>
      <c r="O10385" t="s">
        <v>40</v>
      </c>
    </row>
    <row r="10386" spans="1:15" x14ac:dyDescent="0.2">
      <c r="A10386" s="1" t="s">
        <v>719</v>
      </c>
      <c r="B10386" s="1">
        <v>46059</v>
      </c>
      <c r="C10386" t="s">
        <v>678</v>
      </c>
      <c r="D10386" t="s">
        <v>679</v>
      </c>
      <c r="F10386" t="s">
        <v>477</v>
      </c>
      <c r="G10386" t="s">
        <v>17</v>
      </c>
      <c r="H10386" s="2">
        <v>5619901.1399999997</v>
      </c>
      <c r="I10386">
        <v>2.17</v>
      </c>
      <c r="J10386" s="2">
        <v>5619901.1399999997</v>
      </c>
      <c r="K10386" s="2">
        <v>103326</v>
      </c>
      <c r="L10386">
        <v>54.39</v>
      </c>
      <c r="M10386" t="s">
        <v>649</v>
      </c>
      <c r="N10386" t="s">
        <v>650</v>
      </c>
      <c r="O10386" t="s">
        <v>40</v>
      </c>
    </row>
    <row r="10387" spans="1:15" x14ac:dyDescent="0.2">
      <c r="A10387" s="1" t="s">
        <v>719</v>
      </c>
      <c r="B10387" s="1">
        <v>46059</v>
      </c>
      <c r="C10387" t="s">
        <v>682</v>
      </c>
      <c r="D10387" t="s">
        <v>683</v>
      </c>
      <c r="F10387" t="s">
        <v>477</v>
      </c>
      <c r="G10387" t="s">
        <v>17</v>
      </c>
      <c r="H10387" s="2">
        <v>4115694.89</v>
      </c>
      <c r="I10387">
        <v>1.59</v>
      </c>
      <c r="J10387" s="2">
        <v>4115694.89</v>
      </c>
      <c r="K10387" s="2">
        <v>126744</v>
      </c>
      <c r="L10387">
        <v>32.47</v>
      </c>
      <c r="M10387" t="s">
        <v>502</v>
      </c>
      <c r="N10387" t="s">
        <v>684</v>
      </c>
      <c r="O10387" t="s">
        <v>500</v>
      </c>
    </row>
    <row r="10388" spans="1:15" x14ac:dyDescent="0.2">
      <c r="A10388" s="1" t="s">
        <v>719</v>
      </c>
      <c r="B10388" s="1">
        <v>46059</v>
      </c>
      <c r="C10388" t="s">
        <v>680</v>
      </c>
      <c r="D10388" t="s">
        <v>681</v>
      </c>
      <c r="F10388" t="s">
        <v>477</v>
      </c>
      <c r="G10388" t="s">
        <v>17</v>
      </c>
      <c r="H10388" s="2">
        <v>3588688.61</v>
      </c>
      <c r="I10388">
        <v>1.38</v>
      </c>
      <c r="J10388" s="2">
        <v>3588688.61</v>
      </c>
      <c r="K10388" s="2">
        <v>657866</v>
      </c>
      <c r="L10388">
        <v>5.46</v>
      </c>
      <c r="M10388" t="s">
        <v>154</v>
      </c>
      <c r="N10388" t="s">
        <v>396</v>
      </c>
      <c r="O10388" t="s">
        <v>152</v>
      </c>
    </row>
    <row r="10389" spans="1:15" x14ac:dyDescent="0.2">
      <c r="A10389" s="1" t="s">
        <v>719</v>
      </c>
      <c r="B10389" s="1">
        <v>46059</v>
      </c>
      <c r="C10389" t="s">
        <v>685</v>
      </c>
      <c r="D10389" t="s">
        <v>686</v>
      </c>
      <c r="F10389" t="s">
        <v>477</v>
      </c>
      <c r="G10389" t="s">
        <v>17</v>
      </c>
      <c r="H10389" s="2">
        <v>2156632.64</v>
      </c>
      <c r="I10389">
        <v>0.83</v>
      </c>
      <c r="J10389" s="2">
        <v>2156632.64</v>
      </c>
      <c r="K10389" s="2">
        <v>374847</v>
      </c>
      <c r="L10389">
        <v>5.75</v>
      </c>
      <c r="M10389" t="s">
        <v>154</v>
      </c>
      <c r="N10389" t="s">
        <v>396</v>
      </c>
      <c r="O10389" t="s">
        <v>152</v>
      </c>
    </row>
    <row r="10390" spans="1:15" x14ac:dyDescent="0.2">
      <c r="A10390" s="1" t="s">
        <v>719</v>
      </c>
      <c r="B10390" s="1">
        <v>46059</v>
      </c>
      <c r="C10390" t="s">
        <v>687</v>
      </c>
      <c r="D10390" t="s">
        <v>688</v>
      </c>
      <c r="F10390" t="s">
        <v>477</v>
      </c>
      <c r="G10390" t="s">
        <v>17</v>
      </c>
      <c r="H10390" s="2">
        <v>827269.61</v>
      </c>
      <c r="I10390">
        <v>0.32</v>
      </c>
      <c r="J10390" s="2">
        <v>827269.61</v>
      </c>
      <c r="K10390" s="2">
        <v>62159</v>
      </c>
      <c r="L10390">
        <v>13.31</v>
      </c>
      <c r="M10390" t="s">
        <v>363</v>
      </c>
      <c r="N10390" t="s">
        <v>383</v>
      </c>
      <c r="O10390" t="s">
        <v>384</v>
      </c>
    </row>
    <row r="10391" spans="1:15" x14ac:dyDescent="0.2">
      <c r="A10391" s="1" t="s">
        <v>719</v>
      </c>
      <c r="B10391" s="1">
        <v>46059</v>
      </c>
      <c r="C10391" t="s">
        <v>689</v>
      </c>
      <c r="D10391" t="s">
        <v>690</v>
      </c>
      <c r="F10391" t="s">
        <v>477</v>
      </c>
      <c r="G10391" t="s">
        <v>17</v>
      </c>
      <c r="H10391" s="2">
        <v>656957.57999999996</v>
      </c>
      <c r="I10391">
        <v>0.25</v>
      </c>
      <c r="J10391" s="2">
        <v>656957.57999999996</v>
      </c>
      <c r="K10391" s="2">
        <v>51757</v>
      </c>
      <c r="L10391">
        <v>12.69</v>
      </c>
      <c r="M10391" t="s">
        <v>154</v>
      </c>
      <c r="N10391" t="s">
        <v>396</v>
      </c>
      <c r="O10391" t="s">
        <v>152</v>
      </c>
    </row>
    <row r="10392" spans="1:15" x14ac:dyDescent="0.2">
      <c r="A10392" s="1" t="s">
        <v>719</v>
      </c>
      <c r="B10392" s="1">
        <v>46059</v>
      </c>
      <c r="C10392" t="s">
        <v>691</v>
      </c>
      <c r="D10392" t="s">
        <v>692</v>
      </c>
      <c r="F10392" t="s">
        <v>477</v>
      </c>
      <c r="G10392" t="s">
        <v>17</v>
      </c>
      <c r="H10392" s="2">
        <v>625716.14</v>
      </c>
      <c r="I10392">
        <v>0.24</v>
      </c>
      <c r="J10392" s="2">
        <v>625716.14</v>
      </c>
      <c r="K10392" s="2">
        <v>18641</v>
      </c>
      <c r="L10392">
        <v>33.57</v>
      </c>
      <c r="M10392" t="s">
        <v>693</v>
      </c>
      <c r="N10392" t="s">
        <v>694</v>
      </c>
      <c r="O10392" t="s">
        <v>695</v>
      </c>
    </row>
    <row r="10393" spans="1:15" x14ac:dyDescent="0.2">
      <c r="A10393" s="1" t="s">
        <v>719</v>
      </c>
      <c r="B10393" s="1">
        <v>46059</v>
      </c>
      <c r="C10393" t="s">
        <v>696</v>
      </c>
      <c r="D10393" t="s">
        <v>697</v>
      </c>
      <c r="F10393" t="s">
        <v>477</v>
      </c>
      <c r="G10393" t="s">
        <v>17</v>
      </c>
      <c r="H10393" s="2">
        <v>553487.25</v>
      </c>
      <c r="I10393">
        <v>0.21</v>
      </c>
      <c r="J10393" s="2">
        <v>553487.25</v>
      </c>
      <c r="K10393" s="2">
        <v>18582</v>
      </c>
      <c r="L10393">
        <v>29.79</v>
      </c>
      <c r="M10393" t="s">
        <v>154</v>
      </c>
      <c r="N10393" t="s">
        <v>396</v>
      </c>
      <c r="O10393" t="s">
        <v>152</v>
      </c>
    </row>
    <row r="10394" spans="1:15" x14ac:dyDescent="0.2">
      <c r="A10394" s="1" t="s">
        <v>719</v>
      </c>
      <c r="B10394" s="1">
        <v>46059</v>
      </c>
      <c r="C10394" t="s">
        <v>698</v>
      </c>
      <c r="D10394" t="s">
        <v>699</v>
      </c>
      <c r="F10394" t="s">
        <v>477</v>
      </c>
      <c r="G10394" t="s">
        <v>17</v>
      </c>
      <c r="H10394" s="2">
        <v>501141.14</v>
      </c>
      <c r="I10394">
        <v>0.19</v>
      </c>
      <c r="J10394" s="2">
        <v>501141.14</v>
      </c>
      <c r="K10394" s="2">
        <v>69061</v>
      </c>
      <c r="L10394">
        <v>7.26</v>
      </c>
      <c r="M10394" t="s">
        <v>154</v>
      </c>
      <c r="N10394" t="s">
        <v>396</v>
      </c>
      <c r="O10394" t="s">
        <v>152</v>
      </c>
    </row>
    <row r="10395" spans="1:15" x14ac:dyDescent="0.2">
      <c r="A10395" s="1" t="s">
        <v>719</v>
      </c>
      <c r="B10395" s="1">
        <v>46059</v>
      </c>
      <c r="C10395" t="s">
        <v>40</v>
      </c>
      <c r="D10395" t="s">
        <v>125</v>
      </c>
      <c r="F10395" t="s">
        <v>106</v>
      </c>
      <c r="G10395" t="s">
        <v>107</v>
      </c>
      <c r="H10395" s="2">
        <v>262316.56</v>
      </c>
      <c r="I10395">
        <v>0.1</v>
      </c>
      <c r="J10395" s="2">
        <v>262316.56</v>
      </c>
      <c r="K10395" s="2">
        <v>262317</v>
      </c>
      <c r="L10395">
        <v>100</v>
      </c>
      <c r="M10395" t="s">
        <v>126</v>
      </c>
      <c r="N10395" t="s">
        <v>108</v>
      </c>
      <c r="O10395" t="s">
        <v>40</v>
      </c>
    </row>
    <row r="10396" spans="1:15" x14ac:dyDescent="0.2">
      <c r="A10396" s="1" t="s">
        <v>719</v>
      </c>
      <c r="B10396" s="1">
        <v>46059</v>
      </c>
      <c r="C10396" t="s">
        <v>526</v>
      </c>
      <c r="D10396" t="s">
        <v>700</v>
      </c>
      <c r="F10396" t="s">
        <v>16</v>
      </c>
      <c r="G10396" t="s">
        <v>17</v>
      </c>
      <c r="H10396" s="2">
        <v>245600</v>
      </c>
      <c r="I10396">
        <v>0.09</v>
      </c>
      <c r="J10396" s="2">
        <v>245600</v>
      </c>
      <c r="K10396" s="2">
        <v>5000</v>
      </c>
      <c r="L10396">
        <v>49.12</v>
      </c>
      <c r="M10396" t="s">
        <v>701</v>
      </c>
      <c r="N10396" t="s">
        <v>702</v>
      </c>
      <c r="O10396" t="s">
        <v>40</v>
      </c>
    </row>
    <row r="10397" spans="1:15" x14ac:dyDescent="0.2">
      <c r="A10397" s="1" t="s">
        <v>719</v>
      </c>
      <c r="B10397" s="1">
        <v>46059</v>
      </c>
      <c r="C10397" t="s">
        <v>703</v>
      </c>
      <c r="D10397" t="s">
        <v>704</v>
      </c>
      <c r="F10397" t="s">
        <v>477</v>
      </c>
      <c r="G10397" t="s">
        <v>17</v>
      </c>
      <c r="H10397" s="2">
        <v>174088.18</v>
      </c>
      <c r="I10397">
        <v>7.0000000000000007E-2</v>
      </c>
      <c r="J10397" s="2">
        <v>174088.18</v>
      </c>
      <c r="K10397" s="2">
        <v>9083</v>
      </c>
      <c r="L10397">
        <v>19.170000000000002</v>
      </c>
      <c r="M10397" t="s">
        <v>154</v>
      </c>
      <c r="N10397" t="s">
        <v>396</v>
      </c>
      <c r="O10397" t="s">
        <v>152</v>
      </c>
    </row>
    <row r="10398" spans="1:15" x14ac:dyDescent="0.2">
      <c r="A10398" s="1" t="s">
        <v>719</v>
      </c>
      <c r="B10398" s="1">
        <v>46059</v>
      </c>
      <c r="C10398" t="s">
        <v>707</v>
      </c>
      <c r="D10398" t="s">
        <v>708</v>
      </c>
      <c r="F10398" t="s">
        <v>16</v>
      </c>
      <c r="G10398" t="s">
        <v>17</v>
      </c>
      <c r="H10398" s="2">
        <v>90279.24</v>
      </c>
      <c r="I10398">
        <v>0.03</v>
      </c>
      <c r="J10398" s="2">
        <v>90279.24</v>
      </c>
      <c r="K10398" s="2">
        <v>12151</v>
      </c>
      <c r="L10398">
        <v>7.43</v>
      </c>
      <c r="M10398" t="s">
        <v>502</v>
      </c>
      <c r="N10398" t="s">
        <v>684</v>
      </c>
      <c r="O10398" t="s">
        <v>500</v>
      </c>
    </row>
    <row r="10399" spans="1:15" x14ac:dyDescent="0.2">
      <c r="A10399" s="1" t="s">
        <v>719</v>
      </c>
      <c r="B10399" s="1">
        <v>46059</v>
      </c>
      <c r="C10399" t="s">
        <v>705</v>
      </c>
      <c r="D10399" t="s">
        <v>706</v>
      </c>
      <c r="F10399" t="s">
        <v>477</v>
      </c>
      <c r="G10399" t="s">
        <v>17</v>
      </c>
      <c r="H10399" s="2">
        <v>83123.25</v>
      </c>
      <c r="I10399">
        <v>0.03</v>
      </c>
      <c r="J10399" s="2">
        <v>83123.25</v>
      </c>
      <c r="K10399" s="2">
        <v>5325</v>
      </c>
      <c r="L10399">
        <v>15.61</v>
      </c>
      <c r="M10399" t="s">
        <v>659</v>
      </c>
      <c r="N10399" t="s">
        <v>660</v>
      </c>
      <c r="O10399" t="s">
        <v>40</v>
      </c>
    </row>
    <row r="10400" spans="1:15" x14ac:dyDescent="0.2">
      <c r="A10400" s="1" t="s">
        <v>719</v>
      </c>
      <c r="B10400" s="1">
        <v>46059</v>
      </c>
      <c r="C10400" t="s">
        <v>384</v>
      </c>
      <c r="D10400" t="s">
        <v>493</v>
      </c>
      <c r="F10400" t="s">
        <v>106</v>
      </c>
      <c r="G10400" t="s">
        <v>107</v>
      </c>
      <c r="H10400" s="2">
        <v>64028.7</v>
      </c>
      <c r="I10400">
        <v>0.02</v>
      </c>
      <c r="J10400" s="2">
        <v>64028.7</v>
      </c>
      <c r="K10400" s="2">
        <v>682675</v>
      </c>
      <c r="L10400">
        <v>9.3800000000000008</v>
      </c>
      <c r="M10400" t="s">
        <v>363</v>
      </c>
      <c r="N10400" t="s">
        <v>108</v>
      </c>
      <c r="O10400" t="s">
        <v>384</v>
      </c>
    </row>
    <row r="10401" spans="1:15" x14ac:dyDescent="0.2">
      <c r="A10401" s="1" t="s">
        <v>719</v>
      </c>
      <c r="B10401" s="1">
        <v>46059</v>
      </c>
      <c r="C10401" t="s">
        <v>152</v>
      </c>
      <c r="D10401" t="s">
        <v>153</v>
      </c>
      <c r="F10401" t="s">
        <v>106</v>
      </c>
      <c r="G10401" t="s">
        <v>107</v>
      </c>
      <c r="H10401" s="2">
        <v>59121.71</v>
      </c>
      <c r="I10401">
        <v>0.02</v>
      </c>
      <c r="J10401" s="2">
        <v>59121.71</v>
      </c>
      <c r="K10401" s="2">
        <v>51329</v>
      </c>
      <c r="L10401">
        <v>115.18</v>
      </c>
      <c r="M10401" t="s">
        <v>154</v>
      </c>
      <c r="N10401" t="s">
        <v>108</v>
      </c>
      <c r="O10401" t="s">
        <v>152</v>
      </c>
    </row>
    <row r="10402" spans="1:15" x14ac:dyDescent="0.2">
      <c r="A10402" s="1" t="s">
        <v>719</v>
      </c>
      <c r="B10402" s="1">
        <v>46059</v>
      </c>
      <c r="C10402" t="s">
        <v>711</v>
      </c>
      <c r="D10402" t="s">
        <v>712</v>
      </c>
      <c r="F10402" t="s">
        <v>477</v>
      </c>
      <c r="G10402" t="s">
        <v>17</v>
      </c>
      <c r="H10402" s="2">
        <v>25510.77</v>
      </c>
      <c r="I10402">
        <v>0.01</v>
      </c>
      <c r="J10402" s="2">
        <v>25510.77</v>
      </c>
      <c r="K10402" s="2">
        <v>2999</v>
      </c>
      <c r="L10402">
        <v>8.51</v>
      </c>
      <c r="M10402" t="s">
        <v>669</v>
      </c>
      <c r="N10402" t="s">
        <v>670</v>
      </c>
      <c r="O10402" t="s">
        <v>671</v>
      </c>
    </row>
    <row r="10403" spans="1:15" x14ac:dyDescent="0.2">
      <c r="A10403" s="1" t="s">
        <v>719</v>
      </c>
      <c r="B10403" s="1">
        <v>46059</v>
      </c>
      <c r="C10403" t="s">
        <v>709</v>
      </c>
      <c r="D10403" t="s">
        <v>710</v>
      </c>
      <c r="F10403" t="s">
        <v>106</v>
      </c>
      <c r="G10403" t="s">
        <v>117</v>
      </c>
      <c r="H10403" s="2">
        <v>24000</v>
      </c>
      <c r="I10403">
        <v>0.01</v>
      </c>
      <c r="J10403" s="2">
        <v>24000</v>
      </c>
      <c r="K10403" s="2">
        <v>24000</v>
      </c>
      <c r="L10403">
        <v>100</v>
      </c>
      <c r="M10403" t="s">
        <v>18</v>
      </c>
      <c r="N10403" t="s">
        <v>108</v>
      </c>
      <c r="O10403" t="s">
        <v>40</v>
      </c>
    </row>
    <row r="10404" spans="1:15" x14ac:dyDescent="0.2">
      <c r="A10404" s="1" t="s">
        <v>719</v>
      </c>
      <c r="B10404" s="1">
        <v>46059</v>
      </c>
      <c r="C10404" t="s">
        <v>500</v>
      </c>
      <c r="D10404" t="s">
        <v>501</v>
      </c>
      <c r="F10404" t="s">
        <v>106</v>
      </c>
      <c r="G10404" t="s">
        <v>107</v>
      </c>
      <c r="H10404" s="2">
        <v>16107.03</v>
      </c>
      <c r="I10404">
        <v>0.01</v>
      </c>
      <c r="J10404" s="2">
        <v>16107.03</v>
      </c>
      <c r="K10404" s="2">
        <v>184272</v>
      </c>
      <c r="L10404">
        <v>8.74</v>
      </c>
      <c r="M10404" t="s">
        <v>502</v>
      </c>
      <c r="N10404" t="s">
        <v>108</v>
      </c>
      <c r="O10404" t="s">
        <v>500</v>
      </c>
    </row>
    <row r="10405" spans="1:15" x14ac:dyDescent="0.2">
      <c r="A10405" s="1" t="s">
        <v>719</v>
      </c>
      <c r="B10405" s="1">
        <v>46059</v>
      </c>
      <c r="C10405" t="s">
        <v>671</v>
      </c>
      <c r="D10405" t="s">
        <v>713</v>
      </c>
      <c r="F10405" t="s">
        <v>106</v>
      </c>
      <c r="G10405" t="s">
        <v>107</v>
      </c>
      <c r="H10405" s="2">
        <v>4136.12</v>
      </c>
      <c r="I10405">
        <v>0</v>
      </c>
      <c r="J10405" s="2">
        <v>4136.12</v>
      </c>
      <c r="K10405" s="2">
        <v>213214</v>
      </c>
      <c r="L10405">
        <v>1.94</v>
      </c>
      <c r="M10405" t="s">
        <v>669</v>
      </c>
      <c r="N10405" t="s">
        <v>108</v>
      </c>
      <c r="O10405" t="s">
        <v>671</v>
      </c>
    </row>
    <row r="10406" spans="1:15" x14ac:dyDescent="0.2">
      <c r="A10406" s="1" t="s">
        <v>719</v>
      </c>
      <c r="B10406" s="1">
        <v>46059</v>
      </c>
      <c r="C10406" t="s">
        <v>695</v>
      </c>
      <c r="D10406" t="s">
        <v>714</v>
      </c>
      <c r="F10406" t="s">
        <v>106</v>
      </c>
      <c r="G10406" t="s">
        <v>107</v>
      </c>
      <c r="H10406" s="2">
        <v>2468.38</v>
      </c>
      <c r="I10406">
        <v>0</v>
      </c>
      <c r="J10406" s="2">
        <v>2468.38</v>
      </c>
      <c r="K10406" s="2">
        <v>59785</v>
      </c>
      <c r="L10406">
        <v>4.13</v>
      </c>
      <c r="M10406" t="s">
        <v>693</v>
      </c>
      <c r="N10406" t="s">
        <v>108</v>
      </c>
      <c r="O10406" t="s">
        <v>695</v>
      </c>
    </row>
    <row r="10407" spans="1:15" x14ac:dyDescent="0.2">
      <c r="A10407" s="1" t="s">
        <v>719</v>
      </c>
      <c r="B10407" s="1">
        <v>46059</v>
      </c>
      <c r="C10407" t="s">
        <v>20</v>
      </c>
      <c r="D10407" t="s">
        <v>104</v>
      </c>
      <c r="F10407" t="s">
        <v>106</v>
      </c>
      <c r="G10407" t="s">
        <v>107</v>
      </c>
      <c r="H10407" s="2">
        <v>1306.4100000000001</v>
      </c>
      <c r="I10407">
        <v>0</v>
      </c>
      <c r="J10407" s="2">
        <v>1306.4100000000001</v>
      </c>
      <c r="K10407" s="2">
        <v>1544</v>
      </c>
      <c r="L10407">
        <v>84.61</v>
      </c>
      <c r="M10407" t="s">
        <v>18</v>
      </c>
      <c r="N10407" t="s">
        <v>108</v>
      </c>
      <c r="O10407" t="s">
        <v>20</v>
      </c>
    </row>
    <row r="10408" spans="1:15" x14ac:dyDescent="0.2">
      <c r="A10408" s="1" t="s">
        <v>719</v>
      </c>
      <c r="B10408" s="1">
        <v>46059</v>
      </c>
      <c r="C10408" t="s">
        <v>729</v>
      </c>
      <c r="D10408" t="s">
        <v>730</v>
      </c>
      <c r="F10408" t="s">
        <v>106</v>
      </c>
      <c r="G10408" t="s">
        <v>132</v>
      </c>
      <c r="H10408">
        <v>0</v>
      </c>
      <c r="I10408">
        <v>0</v>
      </c>
      <c r="J10408" s="2">
        <v>284650</v>
      </c>
      <c r="K10408">
        <v>5</v>
      </c>
      <c r="L10408" s="2">
        <v>1138.5999999999999</v>
      </c>
      <c r="M10408" t="s">
        <v>126</v>
      </c>
      <c r="N10408" t="s">
        <v>627</v>
      </c>
      <c r="O10408" t="s">
        <v>40</v>
      </c>
    </row>
    <row r="10409" spans="1:15" x14ac:dyDescent="0.2">
      <c r="A10409" s="1" t="s">
        <v>632</v>
      </c>
      <c r="B10409" s="1">
        <v>46059</v>
      </c>
      <c r="C10409" t="s">
        <v>548</v>
      </c>
      <c r="D10409" t="s">
        <v>549</v>
      </c>
      <c r="F10409" t="s">
        <v>533</v>
      </c>
      <c r="G10409" t="s">
        <v>17</v>
      </c>
      <c r="H10409" s="2">
        <v>44313003.979999997</v>
      </c>
      <c r="I10409">
        <v>8.31</v>
      </c>
      <c r="J10409" s="2">
        <v>44313003.979999997</v>
      </c>
      <c r="K10409" s="2">
        <v>730394</v>
      </c>
      <c r="L10409">
        <v>60.67</v>
      </c>
      <c r="M10409" t="s">
        <v>18</v>
      </c>
      <c r="N10409" t="s">
        <v>31</v>
      </c>
      <c r="O10409" t="s">
        <v>20</v>
      </c>
    </row>
    <row r="10410" spans="1:15" x14ac:dyDescent="0.2">
      <c r="A10410" s="1" t="s">
        <v>632</v>
      </c>
      <c r="B10410" s="1">
        <v>46059</v>
      </c>
      <c r="C10410" t="s">
        <v>531</v>
      </c>
      <c r="D10410" t="s">
        <v>532</v>
      </c>
      <c r="F10410" t="s">
        <v>533</v>
      </c>
      <c r="G10410" t="s">
        <v>17</v>
      </c>
      <c r="H10410" s="2">
        <v>43581482.270000003</v>
      </c>
      <c r="I10410">
        <v>8.17</v>
      </c>
      <c r="J10410" s="2">
        <v>43581482.270000003</v>
      </c>
      <c r="K10410" s="2">
        <v>3646674</v>
      </c>
      <c r="L10410">
        <v>11.95</v>
      </c>
      <c r="M10410" t="s">
        <v>534</v>
      </c>
      <c r="N10410" t="s">
        <v>535</v>
      </c>
      <c r="O10410" t="s">
        <v>536</v>
      </c>
    </row>
    <row r="10411" spans="1:15" x14ac:dyDescent="0.2">
      <c r="A10411" s="1" t="s">
        <v>632</v>
      </c>
      <c r="B10411" s="1">
        <v>46059</v>
      </c>
      <c r="C10411" t="s">
        <v>577</v>
      </c>
      <c r="D10411" t="s">
        <v>578</v>
      </c>
      <c r="F10411" t="s">
        <v>533</v>
      </c>
      <c r="G10411" t="s">
        <v>17</v>
      </c>
      <c r="H10411" s="2">
        <v>42220163.670000002</v>
      </c>
      <c r="I10411">
        <v>7.92</v>
      </c>
      <c r="J10411" s="2">
        <v>42220163.670000002</v>
      </c>
      <c r="K10411" s="2">
        <v>902833</v>
      </c>
      <c r="L10411">
        <v>46.76</v>
      </c>
      <c r="M10411" t="s">
        <v>154</v>
      </c>
      <c r="N10411" t="s">
        <v>396</v>
      </c>
      <c r="O10411" t="s">
        <v>152</v>
      </c>
    </row>
    <row r="10412" spans="1:15" x14ac:dyDescent="0.2">
      <c r="A10412" s="1" t="s">
        <v>632</v>
      </c>
      <c r="B10412" s="1">
        <v>46059</v>
      </c>
      <c r="C10412" t="s">
        <v>554</v>
      </c>
      <c r="D10412" t="s">
        <v>555</v>
      </c>
      <c r="F10412" t="s">
        <v>533</v>
      </c>
      <c r="G10412" t="s">
        <v>17</v>
      </c>
      <c r="H10412" s="2">
        <v>39918583.859999999</v>
      </c>
      <c r="I10412">
        <v>7.49</v>
      </c>
      <c r="J10412" s="2">
        <v>39918583.859999999</v>
      </c>
      <c r="K10412" s="2">
        <v>1167732</v>
      </c>
      <c r="L10412">
        <v>34.18</v>
      </c>
      <c r="M10412" t="s">
        <v>374</v>
      </c>
      <c r="N10412" t="s">
        <v>375</v>
      </c>
      <c r="O10412" t="s">
        <v>376</v>
      </c>
    </row>
    <row r="10413" spans="1:15" x14ac:dyDescent="0.2">
      <c r="A10413" s="1" t="s">
        <v>632</v>
      </c>
      <c r="B10413" s="1">
        <v>46059</v>
      </c>
      <c r="C10413" t="s">
        <v>556</v>
      </c>
      <c r="D10413" t="s">
        <v>557</v>
      </c>
      <c r="F10413" t="s">
        <v>533</v>
      </c>
      <c r="G10413" t="s">
        <v>17</v>
      </c>
      <c r="H10413" s="2">
        <v>31291736.039999999</v>
      </c>
      <c r="I10413">
        <v>5.87</v>
      </c>
      <c r="J10413" s="2">
        <v>31291736.039999999</v>
      </c>
      <c r="K10413" s="2">
        <v>271347</v>
      </c>
      <c r="L10413">
        <v>115.32</v>
      </c>
      <c r="M10413" t="s">
        <v>18</v>
      </c>
      <c r="N10413" t="s">
        <v>31</v>
      </c>
      <c r="O10413" t="s">
        <v>20</v>
      </c>
    </row>
    <row r="10414" spans="1:15" x14ac:dyDescent="0.2">
      <c r="A10414" s="1" t="s">
        <v>632</v>
      </c>
      <c r="B10414" s="1">
        <v>46059</v>
      </c>
      <c r="C10414" t="s">
        <v>560</v>
      </c>
      <c r="D10414" t="s">
        <v>561</v>
      </c>
      <c r="F10414" t="s">
        <v>533</v>
      </c>
      <c r="G10414" t="s">
        <v>17</v>
      </c>
      <c r="H10414" s="2">
        <v>30742445.329999998</v>
      </c>
      <c r="I10414">
        <v>5.76</v>
      </c>
      <c r="J10414" s="2">
        <v>30742445.329999998</v>
      </c>
      <c r="K10414" s="2">
        <v>329113</v>
      </c>
      <c r="L10414">
        <v>93.41</v>
      </c>
      <c r="M10414" t="s">
        <v>154</v>
      </c>
      <c r="N10414" t="s">
        <v>31</v>
      </c>
      <c r="O10414" t="s">
        <v>20</v>
      </c>
    </row>
    <row r="10415" spans="1:15" x14ac:dyDescent="0.2">
      <c r="A10415" s="1" t="s">
        <v>632</v>
      </c>
      <c r="B10415" s="1">
        <v>46059</v>
      </c>
      <c r="C10415" t="s">
        <v>546</v>
      </c>
      <c r="D10415" t="s">
        <v>547</v>
      </c>
      <c r="F10415" t="s">
        <v>533</v>
      </c>
      <c r="G10415" t="s">
        <v>17</v>
      </c>
      <c r="H10415" s="2">
        <v>29147100.140000001</v>
      </c>
      <c r="I10415">
        <v>5.47</v>
      </c>
      <c r="J10415" s="2">
        <v>29147100.140000001</v>
      </c>
      <c r="K10415" s="2">
        <v>528856</v>
      </c>
      <c r="L10415">
        <v>55.11</v>
      </c>
      <c r="M10415" t="s">
        <v>539</v>
      </c>
      <c r="N10415" t="s">
        <v>540</v>
      </c>
      <c r="O10415" t="s">
        <v>541</v>
      </c>
    </row>
    <row r="10416" spans="1:15" x14ac:dyDescent="0.2">
      <c r="A10416" s="1" t="s">
        <v>632</v>
      </c>
      <c r="B10416" s="1">
        <v>46059</v>
      </c>
      <c r="C10416" t="s">
        <v>588</v>
      </c>
      <c r="D10416" t="s">
        <v>589</v>
      </c>
      <c r="F10416" t="s">
        <v>533</v>
      </c>
      <c r="G10416" t="s">
        <v>17</v>
      </c>
      <c r="H10416" s="2">
        <v>23800194.460000001</v>
      </c>
      <c r="I10416">
        <v>4.46</v>
      </c>
      <c r="J10416" s="2">
        <v>23800194.460000001</v>
      </c>
      <c r="K10416" s="2">
        <v>2368810</v>
      </c>
      <c r="L10416">
        <v>10.050000000000001</v>
      </c>
      <c r="M10416" t="s">
        <v>374</v>
      </c>
      <c r="N10416" t="s">
        <v>375</v>
      </c>
      <c r="O10416" t="s">
        <v>376</v>
      </c>
    </row>
    <row r="10417" spans="1:15" x14ac:dyDescent="0.2">
      <c r="A10417" s="1" t="s">
        <v>632</v>
      </c>
      <c r="B10417" s="1">
        <v>46059</v>
      </c>
      <c r="C10417" t="s">
        <v>566</v>
      </c>
      <c r="D10417" t="s">
        <v>567</v>
      </c>
      <c r="F10417" t="s">
        <v>533</v>
      </c>
      <c r="G10417" t="s">
        <v>17</v>
      </c>
      <c r="H10417" s="2">
        <v>23429088.039999999</v>
      </c>
      <c r="I10417">
        <v>4.3899999999999997</v>
      </c>
      <c r="J10417" s="2">
        <v>23429088.039999999</v>
      </c>
      <c r="K10417" s="2">
        <v>517356</v>
      </c>
      <c r="L10417">
        <v>45.29</v>
      </c>
      <c r="M10417" t="s">
        <v>539</v>
      </c>
      <c r="N10417" t="s">
        <v>540</v>
      </c>
      <c r="O10417" t="s">
        <v>541</v>
      </c>
    </row>
    <row r="10418" spans="1:15" x14ac:dyDescent="0.2">
      <c r="A10418" s="1" t="s">
        <v>632</v>
      </c>
      <c r="B10418" s="1">
        <v>46059</v>
      </c>
      <c r="C10418" t="s">
        <v>544</v>
      </c>
      <c r="D10418" t="s">
        <v>545</v>
      </c>
      <c r="F10418" t="s">
        <v>533</v>
      </c>
      <c r="G10418" t="s">
        <v>17</v>
      </c>
      <c r="H10418" s="2">
        <v>22058843.34</v>
      </c>
      <c r="I10418">
        <v>4.1399999999999997</v>
      </c>
      <c r="J10418" s="2">
        <v>22058843.34</v>
      </c>
      <c r="K10418" s="2">
        <v>452473</v>
      </c>
      <c r="L10418">
        <v>48.75</v>
      </c>
      <c r="M10418" t="s">
        <v>154</v>
      </c>
      <c r="N10418" t="s">
        <v>396</v>
      </c>
      <c r="O10418" t="s">
        <v>152</v>
      </c>
    </row>
    <row r="10419" spans="1:15" x14ac:dyDescent="0.2">
      <c r="A10419" s="1" t="s">
        <v>632</v>
      </c>
      <c r="B10419" s="1">
        <v>46059</v>
      </c>
      <c r="C10419" t="s">
        <v>537</v>
      </c>
      <c r="D10419" t="s">
        <v>538</v>
      </c>
      <c r="F10419" t="s">
        <v>533</v>
      </c>
      <c r="G10419" t="s">
        <v>17</v>
      </c>
      <c r="H10419" s="2">
        <v>21787273.57</v>
      </c>
      <c r="I10419">
        <v>4.09</v>
      </c>
      <c r="J10419" s="2">
        <v>21787273.57</v>
      </c>
      <c r="K10419" s="2">
        <v>795183</v>
      </c>
      <c r="L10419">
        <v>27.4</v>
      </c>
      <c r="M10419" t="s">
        <v>539</v>
      </c>
      <c r="N10419" t="s">
        <v>540</v>
      </c>
      <c r="O10419" t="s">
        <v>541</v>
      </c>
    </row>
    <row r="10420" spans="1:15" x14ac:dyDescent="0.2">
      <c r="A10420" s="1" t="s">
        <v>632</v>
      </c>
      <c r="B10420" s="1">
        <v>46059</v>
      </c>
      <c r="C10420" t="s">
        <v>542</v>
      </c>
      <c r="D10420" t="s">
        <v>543</v>
      </c>
      <c r="F10420" t="s">
        <v>533</v>
      </c>
      <c r="G10420" t="s">
        <v>17</v>
      </c>
      <c r="H10420" s="2">
        <v>21417714.5</v>
      </c>
      <c r="I10420">
        <v>4.0199999999999996</v>
      </c>
      <c r="J10420" s="2">
        <v>21417714.5</v>
      </c>
      <c r="K10420" s="2">
        <v>873068</v>
      </c>
      <c r="L10420">
        <v>24.53</v>
      </c>
      <c r="M10420" t="s">
        <v>539</v>
      </c>
      <c r="N10420" t="s">
        <v>540</v>
      </c>
      <c r="O10420" t="s">
        <v>541</v>
      </c>
    </row>
    <row r="10421" spans="1:15" x14ac:dyDescent="0.2">
      <c r="A10421" s="1" t="s">
        <v>632</v>
      </c>
      <c r="B10421" s="1">
        <v>46059</v>
      </c>
      <c r="C10421" t="s">
        <v>551</v>
      </c>
      <c r="D10421" t="s">
        <v>552</v>
      </c>
      <c r="F10421" t="s">
        <v>533</v>
      </c>
      <c r="G10421" t="s">
        <v>17</v>
      </c>
      <c r="H10421" s="2">
        <v>21217442.640000001</v>
      </c>
      <c r="I10421">
        <v>3.98</v>
      </c>
      <c r="J10421" s="2">
        <v>21217442.640000001</v>
      </c>
      <c r="K10421" s="2">
        <v>106066</v>
      </c>
      <c r="L10421">
        <v>200.04</v>
      </c>
      <c r="M10421" t="s">
        <v>553</v>
      </c>
      <c r="N10421" t="s">
        <v>31</v>
      </c>
      <c r="O10421" t="s">
        <v>20</v>
      </c>
    </row>
    <row r="10422" spans="1:15" x14ac:dyDescent="0.2">
      <c r="A10422" s="1" t="s">
        <v>632</v>
      </c>
      <c r="B10422" s="1">
        <v>46059</v>
      </c>
      <c r="C10422" t="s">
        <v>572</v>
      </c>
      <c r="D10422" t="s">
        <v>573</v>
      </c>
      <c r="F10422" t="s">
        <v>533</v>
      </c>
      <c r="G10422" t="s">
        <v>17</v>
      </c>
      <c r="H10422" s="2">
        <v>18969408.859999999</v>
      </c>
      <c r="I10422">
        <v>3.56</v>
      </c>
      <c r="J10422" s="2">
        <v>18969408.859999999</v>
      </c>
      <c r="K10422" s="2">
        <v>2914401</v>
      </c>
      <c r="L10422">
        <v>6.51</v>
      </c>
      <c r="M10422" t="s">
        <v>154</v>
      </c>
      <c r="N10422" t="s">
        <v>396</v>
      </c>
      <c r="O10422" t="s">
        <v>152</v>
      </c>
    </row>
    <row r="10423" spans="1:15" x14ac:dyDescent="0.2">
      <c r="A10423" s="1" t="s">
        <v>632</v>
      </c>
      <c r="B10423" s="1">
        <v>46059</v>
      </c>
      <c r="C10423" t="s">
        <v>574</v>
      </c>
      <c r="D10423" t="s">
        <v>575</v>
      </c>
      <c r="F10423" t="s">
        <v>533</v>
      </c>
      <c r="G10423" t="s">
        <v>17</v>
      </c>
      <c r="H10423" s="2">
        <v>17928842.699999999</v>
      </c>
      <c r="I10423">
        <v>3.36</v>
      </c>
      <c r="J10423" s="2">
        <v>17928842.699999999</v>
      </c>
      <c r="K10423" s="2">
        <v>1099929</v>
      </c>
      <c r="L10423">
        <v>16.3</v>
      </c>
      <c r="M10423" t="s">
        <v>576</v>
      </c>
      <c r="N10423" t="s">
        <v>31</v>
      </c>
      <c r="O10423" t="s">
        <v>20</v>
      </c>
    </row>
    <row r="10424" spans="1:15" x14ac:dyDescent="0.2">
      <c r="A10424" s="1" t="s">
        <v>632</v>
      </c>
      <c r="B10424" s="1">
        <v>46059</v>
      </c>
      <c r="C10424" t="s">
        <v>558</v>
      </c>
      <c r="D10424" t="s">
        <v>559</v>
      </c>
      <c r="F10424" t="s">
        <v>533</v>
      </c>
      <c r="G10424" t="s">
        <v>17</v>
      </c>
      <c r="H10424" s="2">
        <v>13867743.82</v>
      </c>
      <c r="I10424">
        <v>2.6</v>
      </c>
      <c r="J10424" s="2">
        <v>13867743.82</v>
      </c>
      <c r="K10424" s="2">
        <v>159158</v>
      </c>
      <c r="L10424">
        <v>87.13</v>
      </c>
      <c r="M10424" t="s">
        <v>412</v>
      </c>
      <c r="N10424" t="s">
        <v>413</v>
      </c>
      <c r="O10424" t="s">
        <v>414</v>
      </c>
    </row>
    <row r="10425" spans="1:15" x14ac:dyDescent="0.2">
      <c r="A10425" s="1" t="s">
        <v>632</v>
      </c>
      <c r="B10425" s="1">
        <v>46059</v>
      </c>
      <c r="C10425" t="s">
        <v>562</v>
      </c>
      <c r="D10425" t="s">
        <v>563</v>
      </c>
      <c r="F10425" t="s">
        <v>533</v>
      </c>
      <c r="G10425" t="s">
        <v>17</v>
      </c>
      <c r="H10425" s="2">
        <v>11452494.220000001</v>
      </c>
      <c r="I10425">
        <v>2.15</v>
      </c>
      <c r="J10425" s="2">
        <v>11452494.220000001</v>
      </c>
      <c r="K10425" s="2">
        <v>462150</v>
      </c>
      <c r="L10425">
        <v>24.78</v>
      </c>
      <c r="M10425" t="s">
        <v>539</v>
      </c>
      <c r="N10425" t="s">
        <v>540</v>
      </c>
      <c r="O10425" t="s">
        <v>541</v>
      </c>
    </row>
    <row r="10426" spans="1:15" x14ac:dyDescent="0.2">
      <c r="A10426" s="1" t="s">
        <v>632</v>
      </c>
      <c r="B10426" s="1">
        <v>46059</v>
      </c>
      <c r="C10426" t="s">
        <v>564</v>
      </c>
      <c r="D10426" t="s">
        <v>565</v>
      </c>
      <c r="F10426" t="s">
        <v>533</v>
      </c>
      <c r="G10426" t="s">
        <v>17</v>
      </c>
      <c r="H10426" s="2">
        <v>9520423.1099999994</v>
      </c>
      <c r="I10426">
        <v>1.79</v>
      </c>
      <c r="J10426" s="2">
        <v>9520423.1099999994</v>
      </c>
      <c r="K10426" s="2">
        <v>772253</v>
      </c>
      <c r="L10426">
        <v>12.33</v>
      </c>
      <c r="M10426" t="s">
        <v>539</v>
      </c>
      <c r="N10426" t="s">
        <v>540</v>
      </c>
      <c r="O10426" t="s">
        <v>541</v>
      </c>
    </row>
    <row r="10427" spans="1:15" x14ac:dyDescent="0.2">
      <c r="A10427" s="1" t="s">
        <v>632</v>
      </c>
      <c r="B10427" s="1">
        <v>46059</v>
      </c>
      <c r="C10427" t="s">
        <v>568</v>
      </c>
      <c r="D10427" t="s">
        <v>569</v>
      </c>
      <c r="F10427" t="s">
        <v>533</v>
      </c>
      <c r="G10427" t="s">
        <v>17</v>
      </c>
      <c r="H10427" s="2">
        <v>9003938.25</v>
      </c>
      <c r="I10427">
        <v>1.69</v>
      </c>
      <c r="J10427" s="2">
        <v>9003938.25</v>
      </c>
      <c r="K10427" s="2">
        <v>781000</v>
      </c>
      <c r="L10427">
        <v>11.53</v>
      </c>
      <c r="M10427" t="s">
        <v>539</v>
      </c>
      <c r="N10427" t="s">
        <v>540</v>
      </c>
      <c r="O10427" t="s">
        <v>541</v>
      </c>
    </row>
    <row r="10428" spans="1:15" x14ac:dyDescent="0.2">
      <c r="A10428" s="1" t="s">
        <v>632</v>
      </c>
      <c r="B10428" s="1">
        <v>46059</v>
      </c>
      <c r="C10428" t="s">
        <v>570</v>
      </c>
      <c r="D10428" t="s">
        <v>571</v>
      </c>
      <c r="F10428" t="s">
        <v>533</v>
      </c>
      <c r="G10428" t="s">
        <v>17</v>
      </c>
      <c r="H10428" s="2">
        <v>6986620.25</v>
      </c>
      <c r="I10428">
        <v>1.31</v>
      </c>
      <c r="J10428" s="2">
        <v>6986620.25</v>
      </c>
      <c r="K10428" s="2">
        <v>537554</v>
      </c>
      <c r="L10428">
        <v>13</v>
      </c>
      <c r="M10428" t="s">
        <v>374</v>
      </c>
      <c r="N10428" t="s">
        <v>375</v>
      </c>
      <c r="O10428" t="s">
        <v>376</v>
      </c>
    </row>
    <row r="10429" spans="1:15" x14ac:dyDescent="0.2">
      <c r="A10429" s="1" t="s">
        <v>632</v>
      </c>
      <c r="B10429" s="1">
        <v>46059</v>
      </c>
      <c r="C10429" t="s">
        <v>608</v>
      </c>
      <c r="D10429" t="s">
        <v>609</v>
      </c>
      <c r="F10429" t="s">
        <v>533</v>
      </c>
      <c r="G10429" t="s">
        <v>17</v>
      </c>
      <c r="H10429" s="2">
        <v>6964083.9000000004</v>
      </c>
      <c r="I10429">
        <v>1.31</v>
      </c>
      <c r="J10429" s="2">
        <v>6964083.9000000004</v>
      </c>
      <c r="K10429" s="2">
        <v>16199900</v>
      </c>
      <c r="L10429">
        <v>0.43</v>
      </c>
      <c r="M10429" t="s">
        <v>524</v>
      </c>
      <c r="N10429" t="s">
        <v>525</v>
      </c>
      <c r="O10429" t="s">
        <v>526</v>
      </c>
    </row>
    <row r="10430" spans="1:15" x14ac:dyDescent="0.2">
      <c r="A10430" s="1" t="s">
        <v>632</v>
      </c>
      <c r="B10430" s="1">
        <v>46059</v>
      </c>
      <c r="C10430">
        <v>1208</v>
      </c>
      <c r="D10430" t="s">
        <v>579</v>
      </c>
      <c r="F10430" t="s">
        <v>533</v>
      </c>
      <c r="G10430" t="s">
        <v>17</v>
      </c>
      <c r="H10430" s="2">
        <v>5660643.9100000001</v>
      </c>
      <c r="I10430">
        <v>1.06</v>
      </c>
      <c r="J10430" s="2">
        <v>5660643.9100000001</v>
      </c>
      <c r="K10430" s="2">
        <v>4608000</v>
      </c>
      <c r="L10430">
        <v>1.23</v>
      </c>
      <c r="M10430" t="s">
        <v>101</v>
      </c>
      <c r="N10430" t="s">
        <v>102</v>
      </c>
      <c r="O10430" t="s">
        <v>103</v>
      </c>
    </row>
    <row r="10431" spans="1:15" x14ac:dyDescent="0.2">
      <c r="A10431" s="1" t="s">
        <v>632</v>
      </c>
      <c r="B10431" s="1">
        <v>46059</v>
      </c>
      <c r="C10431" t="s">
        <v>596</v>
      </c>
      <c r="D10431" t="s">
        <v>597</v>
      </c>
      <c r="F10431" t="s">
        <v>533</v>
      </c>
      <c r="G10431" t="s">
        <v>17</v>
      </c>
      <c r="H10431" s="2">
        <v>4238932.2300000004</v>
      </c>
      <c r="I10431">
        <v>0.79</v>
      </c>
      <c r="J10431" s="2">
        <v>4238932.2300000004</v>
      </c>
      <c r="K10431" s="2">
        <v>1371882</v>
      </c>
      <c r="L10431">
        <v>3.09</v>
      </c>
      <c r="M10431" t="s">
        <v>374</v>
      </c>
      <c r="N10431" t="s">
        <v>375</v>
      </c>
      <c r="O10431" t="s">
        <v>376</v>
      </c>
    </row>
    <row r="10432" spans="1:15" x14ac:dyDescent="0.2">
      <c r="A10432" s="1" t="s">
        <v>632</v>
      </c>
      <c r="B10432" s="1">
        <v>46059</v>
      </c>
      <c r="C10432" t="s">
        <v>582</v>
      </c>
      <c r="D10432" t="s">
        <v>583</v>
      </c>
      <c r="F10432" t="s">
        <v>533</v>
      </c>
      <c r="G10432" t="s">
        <v>17</v>
      </c>
      <c r="H10432" s="2">
        <v>3690360.82</v>
      </c>
      <c r="I10432">
        <v>0.69</v>
      </c>
      <c r="J10432" s="2">
        <v>3690360.82</v>
      </c>
      <c r="K10432" s="2">
        <v>120325</v>
      </c>
      <c r="L10432">
        <v>30.67</v>
      </c>
      <c r="M10432" t="s">
        <v>539</v>
      </c>
      <c r="N10432" t="s">
        <v>540</v>
      </c>
      <c r="O10432" t="s">
        <v>541</v>
      </c>
    </row>
    <row r="10433" spans="1:15" x14ac:dyDescent="0.2">
      <c r="A10433" s="1" t="s">
        <v>632</v>
      </c>
      <c r="B10433" s="1">
        <v>46059</v>
      </c>
      <c r="C10433" t="s">
        <v>586</v>
      </c>
      <c r="D10433" t="s">
        <v>587</v>
      </c>
      <c r="F10433" t="s">
        <v>533</v>
      </c>
      <c r="G10433" t="s">
        <v>17</v>
      </c>
      <c r="H10433" s="2">
        <v>3290821.05</v>
      </c>
      <c r="I10433">
        <v>0.62</v>
      </c>
      <c r="J10433" s="2">
        <v>3290821.05</v>
      </c>
      <c r="K10433" s="2">
        <v>418582</v>
      </c>
      <c r="L10433">
        <v>7.86</v>
      </c>
      <c r="M10433" t="s">
        <v>539</v>
      </c>
      <c r="N10433" t="s">
        <v>540</v>
      </c>
      <c r="O10433" t="s">
        <v>541</v>
      </c>
    </row>
    <row r="10434" spans="1:15" x14ac:dyDescent="0.2">
      <c r="A10434" s="1" t="s">
        <v>632</v>
      </c>
      <c r="B10434" s="1">
        <v>46059</v>
      </c>
      <c r="C10434" t="s">
        <v>584</v>
      </c>
      <c r="D10434" t="s">
        <v>585</v>
      </c>
      <c r="F10434" t="s">
        <v>533</v>
      </c>
      <c r="G10434" t="s">
        <v>17</v>
      </c>
      <c r="H10434" s="2">
        <v>3264707.65</v>
      </c>
      <c r="I10434">
        <v>0.61</v>
      </c>
      <c r="J10434" s="2">
        <v>3264707.65</v>
      </c>
      <c r="K10434" s="2">
        <v>157746</v>
      </c>
      <c r="L10434">
        <v>20.7</v>
      </c>
      <c r="M10434" t="s">
        <v>539</v>
      </c>
      <c r="N10434" t="s">
        <v>540</v>
      </c>
      <c r="O10434" t="s">
        <v>541</v>
      </c>
    </row>
    <row r="10435" spans="1:15" x14ac:dyDescent="0.2">
      <c r="A10435" s="1" t="s">
        <v>632</v>
      </c>
      <c r="B10435" s="1">
        <v>46059</v>
      </c>
      <c r="C10435">
        <v>1258</v>
      </c>
      <c r="D10435" t="s">
        <v>581</v>
      </c>
      <c r="F10435" t="s">
        <v>533</v>
      </c>
      <c r="G10435" t="s">
        <v>17</v>
      </c>
      <c r="H10435" s="2">
        <v>2830718.64</v>
      </c>
      <c r="I10435">
        <v>0.53</v>
      </c>
      <c r="J10435" s="2">
        <v>2830718.64</v>
      </c>
      <c r="K10435" s="2">
        <v>1510000</v>
      </c>
      <c r="L10435">
        <v>1.87</v>
      </c>
      <c r="M10435" t="s">
        <v>101</v>
      </c>
      <c r="N10435" t="s">
        <v>102</v>
      </c>
      <c r="O10435" t="s">
        <v>103</v>
      </c>
    </row>
    <row r="10436" spans="1:15" x14ac:dyDescent="0.2">
      <c r="A10436" s="1" t="s">
        <v>632</v>
      </c>
      <c r="B10436" s="1">
        <v>46059</v>
      </c>
      <c r="C10436">
        <v>601899</v>
      </c>
      <c r="D10436" t="s">
        <v>610</v>
      </c>
      <c r="F10436" t="s">
        <v>533</v>
      </c>
      <c r="G10436" t="s">
        <v>17</v>
      </c>
      <c r="H10436" s="2">
        <v>2034243.15</v>
      </c>
      <c r="I10436">
        <v>0.38</v>
      </c>
      <c r="J10436" s="2">
        <v>2034243.15</v>
      </c>
      <c r="K10436" s="2">
        <v>379100</v>
      </c>
      <c r="L10436">
        <v>5.37</v>
      </c>
      <c r="M10436" t="s">
        <v>101</v>
      </c>
      <c r="N10436" t="s">
        <v>604</v>
      </c>
      <c r="O10436" t="s">
        <v>167</v>
      </c>
    </row>
    <row r="10437" spans="1:15" x14ac:dyDescent="0.2">
      <c r="A10437" s="1" t="s">
        <v>632</v>
      </c>
      <c r="B10437" s="1">
        <v>46059</v>
      </c>
      <c r="C10437">
        <v>1515</v>
      </c>
      <c r="D10437" t="s">
        <v>602</v>
      </c>
      <c r="F10437" t="s">
        <v>533</v>
      </c>
      <c r="G10437" t="s">
        <v>17</v>
      </c>
      <c r="H10437" s="2">
        <v>1961716.23</v>
      </c>
      <c r="I10437">
        <v>0.37</v>
      </c>
      <c r="J10437" s="2">
        <v>1961716.23</v>
      </c>
      <c r="K10437" s="2">
        <v>77900</v>
      </c>
      <c r="L10437">
        <v>25.18</v>
      </c>
      <c r="M10437" t="s">
        <v>73</v>
      </c>
      <c r="N10437" t="s">
        <v>74</v>
      </c>
      <c r="O10437" t="s">
        <v>75</v>
      </c>
    </row>
    <row r="10438" spans="1:15" x14ac:dyDescent="0.2">
      <c r="A10438" s="1" t="s">
        <v>632</v>
      </c>
      <c r="B10438" s="1">
        <v>46059</v>
      </c>
      <c r="C10438" t="s">
        <v>734</v>
      </c>
      <c r="D10438" t="s">
        <v>735</v>
      </c>
      <c r="F10438" t="s">
        <v>533</v>
      </c>
      <c r="G10438" t="s">
        <v>17</v>
      </c>
      <c r="H10438" s="2">
        <v>1812308.69</v>
      </c>
      <c r="I10438">
        <v>0.34</v>
      </c>
      <c r="J10438" s="2">
        <v>1812308.69</v>
      </c>
      <c r="K10438" s="2">
        <v>178553</v>
      </c>
      <c r="L10438">
        <v>10.15</v>
      </c>
      <c r="M10438" t="s">
        <v>539</v>
      </c>
      <c r="N10438" t="s">
        <v>540</v>
      </c>
      <c r="O10438" t="s">
        <v>541</v>
      </c>
    </row>
    <row r="10439" spans="1:15" x14ac:dyDescent="0.2">
      <c r="A10439" s="1" t="s">
        <v>632</v>
      </c>
      <c r="B10439" s="1">
        <v>46059</v>
      </c>
      <c r="C10439" t="s">
        <v>594</v>
      </c>
      <c r="D10439" t="s">
        <v>595</v>
      </c>
      <c r="F10439" t="s">
        <v>533</v>
      </c>
      <c r="G10439" t="s">
        <v>17</v>
      </c>
      <c r="H10439" s="2">
        <v>1653366.67</v>
      </c>
      <c r="I10439">
        <v>0.31</v>
      </c>
      <c r="J10439" s="2">
        <v>1653366.67</v>
      </c>
      <c r="K10439" s="2">
        <v>373253</v>
      </c>
      <c r="L10439">
        <v>4.43</v>
      </c>
      <c r="M10439" t="s">
        <v>539</v>
      </c>
      <c r="N10439" t="s">
        <v>540</v>
      </c>
      <c r="O10439" t="s">
        <v>541</v>
      </c>
    </row>
    <row r="10440" spans="1:15" x14ac:dyDescent="0.2">
      <c r="A10440" s="1" t="s">
        <v>632</v>
      </c>
      <c r="B10440" s="1">
        <v>46059</v>
      </c>
      <c r="C10440" t="s">
        <v>590</v>
      </c>
      <c r="D10440" t="s">
        <v>591</v>
      </c>
      <c r="F10440" t="s">
        <v>533</v>
      </c>
      <c r="G10440" t="s">
        <v>17</v>
      </c>
      <c r="H10440" s="2">
        <v>1425419.7</v>
      </c>
      <c r="I10440">
        <v>0.27</v>
      </c>
      <c r="J10440" s="2">
        <v>1425419.7</v>
      </c>
      <c r="K10440" s="2">
        <v>114055</v>
      </c>
      <c r="L10440">
        <v>12.5</v>
      </c>
      <c r="M10440" t="s">
        <v>154</v>
      </c>
      <c r="N10440" t="s">
        <v>396</v>
      </c>
      <c r="O10440" t="s">
        <v>152</v>
      </c>
    </row>
    <row r="10441" spans="1:15" x14ac:dyDescent="0.2">
      <c r="A10441" s="1" t="s">
        <v>632</v>
      </c>
      <c r="B10441" s="1">
        <v>46059</v>
      </c>
      <c r="C10441" t="s">
        <v>592</v>
      </c>
      <c r="D10441" t="s">
        <v>593</v>
      </c>
      <c r="F10441" t="s">
        <v>533</v>
      </c>
      <c r="G10441" t="s">
        <v>17</v>
      </c>
      <c r="H10441" s="2">
        <v>1256541.8899999999</v>
      </c>
      <c r="I10441">
        <v>0.24</v>
      </c>
      <c r="J10441" s="2">
        <v>1256541.8899999999</v>
      </c>
      <c r="K10441" s="2">
        <v>641707</v>
      </c>
      <c r="L10441">
        <v>1.96</v>
      </c>
      <c r="M10441" t="s">
        <v>539</v>
      </c>
      <c r="N10441" t="s">
        <v>540</v>
      </c>
      <c r="O10441" t="s">
        <v>541</v>
      </c>
    </row>
    <row r="10442" spans="1:15" x14ac:dyDescent="0.2">
      <c r="A10442" s="1" t="s">
        <v>632</v>
      </c>
      <c r="B10442" s="1">
        <v>46059</v>
      </c>
      <c r="C10442" t="s">
        <v>600</v>
      </c>
      <c r="D10442" t="s">
        <v>601</v>
      </c>
      <c r="F10442" t="s">
        <v>533</v>
      </c>
      <c r="G10442" t="s">
        <v>17</v>
      </c>
      <c r="H10442" s="2">
        <v>1166212.58</v>
      </c>
      <c r="I10442">
        <v>0.22</v>
      </c>
      <c r="J10442" s="2">
        <v>1166212.58</v>
      </c>
      <c r="K10442" s="2">
        <v>115903</v>
      </c>
      <c r="L10442">
        <v>10.06</v>
      </c>
      <c r="M10442" t="s">
        <v>539</v>
      </c>
      <c r="N10442" t="s">
        <v>540</v>
      </c>
      <c r="O10442" t="s">
        <v>541</v>
      </c>
    </row>
    <row r="10443" spans="1:15" x14ac:dyDescent="0.2">
      <c r="A10443" s="1" t="s">
        <v>632</v>
      </c>
      <c r="B10443" s="1">
        <v>46059</v>
      </c>
      <c r="C10443">
        <v>600362</v>
      </c>
      <c r="D10443" t="s">
        <v>603</v>
      </c>
      <c r="F10443" t="s">
        <v>533</v>
      </c>
      <c r="G10443" t="s">
        <v>17</v>
      </c>
      <c r="H10443" s="2">
        <v>1136486.6499999999</v>
      </c>
      <c r="I10443">
        <v>0.21</v>
      </c>
      <c r="J10443" s="2">
        <v>1136486.6499999999</v>
      </c>
      <c r="K10443" s="2">
        <v>142900</v>
      </c>
      <c r="L10443">
        <v>7.95</v>
      </c>
      <c r="M10443" t="s">
        <v>101</v>
      </c>
      <c r="N10443" t="s">
        <v>604</v>
      </c>
      <c r="O10443" t="s">
        <v>167</v>
      </c>
    </row>
    <row r="10444" spans="1:15" x14ac:dyDescent="0.2">
      <c r="A10444" s="1" t="s">
        <v>632</v>
      </c>
      <c r="B10444" s="1">
        <v>46059</v>
      </c>
      <c r="C10444" t="s">
        <v>605</v>
      </c>
      <c r="D10444" t="s">
        <v>606</v>
      </c>
      <c r="F10444" t="s">
        <v>533</v>
      </c>
      <c r="G10444" t="s">
        <v>17</v>
      </c>
      <c r="H10444" s="2">
        <v>1046556.21</v>
      </c>
      <c r="I10444">
        <v>0.2</v>
      </c>
      <c r="J10444" s="2">
        <v>1046556.21</v>
      </c>
      <c r="K10444" s="2">
        <v>307978</v>
      </c>
      <c r="L10444">
        <v>3.4</v>
      </c>
      <c r="M10444" t="s">
        <v>374</v>
      </c>
      <c r="N10444" t="s">
        <v>375</v>
      </c>
      <c r="O10444" t="s">
        <v>376</v>
      </c>
    </row>
    <row r="10445" spans="1:15" x14ac:dyDescent="0.2">
      <c r="A10445" s="1" t="s">
        <v>632</v>
      </c>
      <c r="B10445" s="1">
        <v>46059</v>
      </c>
      <c r="C10445">
        <v>603993</v>
      </c>
      <c r="D10445" t="s">
        <v>618</v>
      </c>
      <c r="F10445" t="s">
        <v>533</v>
      </c>
      <c r="G10445" t="s">
        <v>17</v>
      </c>
      <c r="H10445" s="2">
        <v>1016895.12</v>
      </c>
      <c r="I10445">
        <v>0.19</v>
      </c>
      <c r="J10445" s="2">
        <v>1016895.12</v>
      </c>
      <c r="K10445" s="2">
        <v>320500</v>
      </c>
      <c r="L10445">
        <v>3.17</v>
      </c>
      <c r="M10445" t="s">
        <v>101</v>
      </c>
      <c r="N10445" t="s">
        <v>604</v>
      </c>
      <c r="O10445" t="s">
        <v>167</v>
      </c>
    </row>
    <row r="10446" spans="1:15" x14ac:dyDescent="0.2">
      <c r="A10446" s="1" t="s">
        <v>632</v>
      </c>
      <c r="B10446" s="1">
        <v>46059</v>
      </c>
      <c r="C10446" t="s">
        <v>598</v>
      </c>
      <c r="D10446" t="s">
        <v>599</v>
      </c>
      <c r="F10446" t="s">
        <v>533</v>
      </c>
      <c r="G10446" t="s">
        <v>17</v>
      </c>
      <c r="H10446" s="2">
        <v>986112.96</v>
      </c>
      <c r="I10446">
        <v>0.18</v>
      </c>
      <c r="J10446" s="2">
        <v>986112.96</v>
      </c>
      <c r="K10446" s="2">
        <v>792916</v>
      </c>
      <c r="L10446">
        <v>1.24</v>
      </c>
      <c r="M10446" t="s">
        <v>374</v>
      </c>
      <c r="N10446" t="s">
        <v>375</v>
      </c>
      <c r="O10446" t="s">
        <v>376</v>
      </c>
    </row>
    <row r="10447" spans="1:15" x14ac:dyDescent="0.2">
      <c r="A10447" s="1" t="s">
        <v>632</v>
      </c>
      <c r="B10447" s="1">
        <v>46059</v>
      </c>
      <c r="C10447" t="s">
        <v>40</v>
      </c>
      <c r="D10447" t="s">
        <v>125</v>
      </c>
      <c r="F10447" t="s">
        <v>106</v>
      </c>
      <c r="G10447" t="s">
        <v>107</v>
      </c>
      <c r="H10447" s="2">
        <v>834831.05</v>
      </c>
      <c r="I10447">
        <v>0.16</v>
      </c>
      <c r="J10447" s="2">
        <v>834831.05</v>
      </c>
      <c r="K10447" s="2">
        <v>706317</v>
      </c>
      <c r="L10447">
        <v>118.19</v>
      </c>
      <c r="M10447" t="s">
        <v>126</v>
      </c>
      <c r="N10447" t="s">
        <v>108</v>
      </c>
      <c r="O10447" t="s">
        <v>40</v>
      </c>
    </row>
    <row r="10448" spans="1:15" x14ac:dyDescent="0.2">
      <c r="A10448" s="1" t="s">
        <v>632</v>
      </c>
      <c r="B10448" s="1">
        <v>46059</v>
      </c>
      <c r="C10448">
        <v>601168</v>
      </c>
      <c r="D10448" t="s">
        <v>607</v>
      </c>
      <c r="F10448" t="s">
        <v>533</v>
      </c>
      <c r="G10448" t="s">
        <v>17</v>
      </c>
      <c r="H10448" s="2">
        <v>767409.35</v>
      </c>
      <c r="I10448">
        <v>0.14000000000000001</v>
      </c>
      <c r="J10448" s="2">
        <v>767409.35</v>
      </c>
      <c r="K10448" s="2">
        <v>168100</v>
      </c>
      <c r="L10448">
        <v>4.57</v>
      </c>
      <c r="M10448" t="s">
        <v>101</v>
      </c>
      <c r="N10448" t="s">
        <v>604</v>
      </c>
      <c r="O10448" t="s">
        <v>167</v>
      </c>
    </row>
    <row r="10449" spans="1:15" x14ac:dyDescent="0.2">
      <c r="A10449" s="1" t="s">
        <v>632</v>
      </c>
      <c r="B10449" s="1">
        <v>46059</v>
      </c>
      <c r="C10449" t="s">
        <v>611</v>
      </c>
      <c r="D10449" t="s">
        <v>612</v>
      </c>
      <c r="F10449" t="s">
        <v>533</v>
      </c>
      <c r="G10449" t="s">
        <v>17</v>
      </c>
      <c r="H10449" s="2">
        <v>731910.78</v>
      </c>
      <c r="I10449">
        <v>0.14000000000000001</v>
      </c>
      <c r="J10449" s="2">
        <v>731910.78</v>
      </c>
      <c r="K10449" s="2">
        <v>1926940</v>
      </c>
      <c r="L10449">
        <v>0.38</v>
      </c>
      <c r="M10449" t="s">
        <v>154</v>
      </c>
      <c r="N10449" t="s">
        <v>396</v>
      </c>
      <c r="O10449" t="s">
        <v>152</v>
      </c>
    </row>
    <row r="10450" spans="1:15" x14ac:dyDescent="0.2">
      <c r="A10450" s="1" t="s">
        <v>632</v>
      </c>
      <c r="B10450" s="1">
        <v>46059</v>
      </c>
      <c r="C10450">
        <v>601212</v>
      </c>
      <c r="D10450" t="s">
        <v>615</v>
      </c>
      <c r="F10450" t="s">
        <v>533</v>
      </c>
      <c r="G10450" t="s">
        <v>17</v>
      </c>
      <c r="H10450" s="2">
        <v>705314.04</v>
      </c>
      <c r="I10450">
        <v>0.13</v>
      </c>
      <c r="J10450" s="2">
        <v>705314.04</v>
      </c>
      <c r="K10450" s="2">
        <v>509200</v>
      </c>
      <c r="L10450">
        <v>1.39</v>
      </c>
      <c r="M10450" t="s">
        <v>101</v>
      </c>
      <c r="N10450" t="s">
        <v>604</v>
      </c>
      <c r="O10450" t="s">
        <v>167</v>
      </c>
    </row>
    <row r="10451" spans="1:15" x14ac:dyDescent="0.2">
      <c r="A10451" s="1" t="s">
        <v>632</v>
      </c>
      <c r="B10451" s="1">
        <v>46059</v>
      </c>
      <c r="C10451" t="s">
        <v>613</v>
      </c>
      <c r="D10451" t="s">
        <v>614</v>
      </c>
      <c r="F10451" t="s">
        <v>533</v>
      </c>
      <c r="G10451" t="s">
        <v>17</v>
      </c>
      <c r="H10451" s="2">
        <v>606872.53</v>
      </c>
      <c r="I10451">
        <v>0.11</v>
      </c>
      <c r="J10451" s="2">
        <v>606872.53</v>
      </c>
      <c r="K10451" s="2">
        <v>208792</v>
      </c>
      <c r="L10451">
        <v>2.91</v>
      </c>
      <c r="M10451" t="s">
        <v>154</v>
      </c>
      <c r="N10451" t="s">
        <v>396</v>
      </c>
      <c r="O10451" t="s">
        <v>152</v>
      </c>
    </row>
    <row r="10452" spans="1:15" x14ac:dyDescent="0.2">
      <c r="A10452" s="1" t="s">
        <v>632</v>
      </c>
      <c r="B10452" s="1">
        <v>46059</v>
      </c>
      <c r="C10452">
        <v>878</v>
      </c>
      <c r="D10452" t="s">
        <v>616</v>
      </c>
      <c r="F10452" t="s">
        <v>533</v>
      </c>
      <c r="G10452" t="s">
        <v>17</v>
      </c>
      <c r="H10452" s="2">
        <v>457047.77</v>
      </c>
      <c r="I10452">
        <v>0.09</v>
      </c>
      <c r="J10452" s="2">
        <v>457047.77</v>
      </c>
      <c r="K10452" s="2">
        <v>140100</v>
      </c>
      <c r="L10452">
        <v>3.26</v>
      </c>
      <c r="M10452" t="s">
        <v>101</v>
      </c>
      <c r="N10452" t="s">
        <v>166</v>
      </c>
      <c r="O10452" t="s">
        <v>167</v>
      </c>
    </row>
    <row r="10453" spans="1:15" x14ac:dyDescent="0.2">
      <c r="A10453" s="1" t="s">
        <v>632</v>
      </c>
      <c r="B10453" s="1">
        <v>46059</v>
      </c>
      <c r="C10453">
        <v>737</v>
      </c>
      <c r="D10453" t="s">
        <v>617</v>
      </c>
      <c r="F10453" t="s">
        <v>533</v>
      </c>
      <c r="G10453" t="s">
        <v>17</v>
      </c>
      <c r="H10453" s="2">
        <v>308072.78000000003</v>
      </c>
      <c r="I10453">
        <v>0.06</v>
      </c>
      <c r="J10453" s="2">
        <v>308072.78000000003</v>
      </c>
      <c r="K10453" s="2">
        <v>131800</v>
      </c>
      <c r="L10453">
        <v>2.34</v>
      </c>
      <c r="M10453" t="s">
        <v>101</v>
      </c>
      <c r="N10453" t="s">
        <v>166</v>
      </c>
      <c r="O10453" t="s">
        <v>167</v>
      </c>
    </row>
    <row r="10454" spans="1:15" x14ac:dyDescent="0.2">
      <c r="A10454" s="1" t="s">
        <v>632</v>
      </c>
      <c r="B10454" s="1">
        <v>46059</v>
      </c>
      <c r="C10454" t="s">
        <v>20</v>
      </c>
      <c r="D10454" t="s">
        <v>104</v>
      </c>
      <c r="F10454" t="s">
        <v>106</v>
      </c>
      <c r="G10454" t="s">
        <v>107</v>
      </c>
      <c r="H10454" s="2">
        <v>231263.33</v>
      </c>
      <c r="I10454">
        <v>0.04</v>
      </c>
      <c r="J10454" s="2">
        <v>231263.33</v>
      </c>
      <c r="K10454" s="2">
        <v>231263</v>
      </c>
      <c r="L10454">
        <v>100</v>
      </c>
      <c r="M10454" t="s">
        <v>18</v>
      </c>
      <c r="N10454" t="s">
        <v>108</v>
      </c>
      <c r="O10454" t="s">
        <v>20</v>
      </c>
    </row>
    <row r="10455" spans="1:15" x14ac:dyDescent="0.2">
      <c r="A10455" s="1" t="s">
        <v>632</v>
      </c>
      <c r="B10455" s="1">
        <v>46059</v>
      </c>
      <c r="C10455">
        <v>600490</v>
      </c>
      <c r="D10455" t="s">
        <v>736</v>
      </c>
      <c r="F10455" t="s">
        <v>533</v>
      </c>
      <c r="G10455" t="s">
        <v>17</v>
      </c>
      <c r="H10455" s="2">
        <v>189574.79</v>
      </c>
      <c r="I10455">
        <v>0.04</v>
      </c>
      <c r="J10455" s="2">
        <v>189574.79</v>
      </c>
      <c r="K10455" s="2">
        <v>152600</v>
      </c>
      <c r="L10455">
        <v>1.24</v>
      </c>
      <c r="M10455" t="s">
        <v>101</v>
      </c>
      <c r="N10455" t="s">
        <v>604</v>
      </c>
      <c r="O10455" t="s">
        <v>167</v>
      </c>
    </row>
    <row r="10456" spans="1:15" x14ac:dyDescent="0.2">
      <c r="A10456" s="1" t="s">
        <v>632</v>
      </c>
      <c r="B10456" s="1">
        <v>46059</v>
      </c>
      <c r="C10456" t="s">
        <v>339</v>
      </c>
      <c r="D10456" t="s">
        <v>340</v>
      </c>
      <c r="F10456" t="s">
        <v>106</v>
      </c>
      <c r="G10456" t="s">
        <v>117</v>
      </c>
      <c r="H10456" s="2">
        <v>125000</v>
      </c>
      <c r="I10456">
        <v>0.02</v>
      </c>
      <c r="J10456" s="2">
        <v>125000</v>
      </c>
      <c r="K10456" s="2">
        <v>125000</v>
      </c>
      <c r="L10456">
        <v>100</v>
      </c>
      <c r="M10456" t="s">
        <v>18</v>
      </c>
      <c r="N10456" t="s">
        <v>108</v>
      </c>
      <c r="O10456" t="s">
        <v>20</v>
      </c>
    </row>
    <row r="10457" spans="1:15" x14ac:dyDescent="0.2">
      <c r="A10457" s="1" t="s">
        <v>632</v>
      </c>
      <c r="B10457" s="1">
        <v>46059</v>
      </c>
      <c r="C10457">
        <v>2362</v>
      </c>
      <c r="D10457" t="s">
        <v>619</v>
      </c>
      <c r="F10457" t="s">
        <v>533</v>
      </c>
      <c r="G10457" t="s">
        <v>17</v>
      </c>
      <c r="H10457" s="2">
        <v>70168.399999999994</v>
      </c>
      <c r="I10457">
        <v>0.01</v>
      </c>
      <c r="J10457" s="2">
        <v>70168.399999999994</v>
      </c>
      <c r="K10457" s="2">
        <v>1071000</v>
      </c>
      <c r="L10457">
        <v>7.0000000000000007E-2</v>
      </c>
      <c r="M10457" t="s">
        <v>101</v>
      </c>
      <c r="N10457" t="s">
        <v>102</v>
      </c>
      <c r="O10457" t="s">
        <v>103</v>
      </c>
    </row>
    <row r="10458" spans="1:15" x14ac:dyDescent="0.2">
      <c r="A10458" s="1" t="s">
        <v>632</v>
      </c>
      <c r="B10458" s="1">
        <v>46059</v>
      </c>
      <c r="C10458" t="s">
        <v>152</v>
      </c>
      <c r="D10458" t="s">
        <v>153</v>
      </c>
      <c r="F10458" t="s">
        <v>106</v>
      </c>
      <c r="G10458" t="s">
        <v>107</v>
      </c>
      <c r="H10458" s="2">
        <v>36205.86</v>
      </c>
      <c r="I10458">
        <v>0.01</v>
      </c>
      <c r="J10458" s="2">
        <v>36205.86</v>
      </c>
      <c r="K10458" s="2">
        <v>26595</v>
      </c>
      <c r="L10458">
        <v>136.13999999999999</v>
      </c>
      <c r="M10458" t="s">
        <v>154</v>
      </c>
      <c r="N10458" t="s">
        <v>108</v>
      </c>
      <c r="O10458" t="s">
        <v>152</v>
      </c>
    </row>
    <row r="10459" spans="1:15" x14ac:dyDescent="0.2">
      <c r="A10459" s="1" t="s">
        <v>632</v>
      </c>
      <c r="B10459" s="1">
        <v>46059</v>
      </c>
      <c r="C10459" t="s">
        <v>168</v>
      </c>
      <c r="D10459" t="s">
        <v>169</v>
      </c>
      <c r="F10459" t="s">
        <v>106</v>
      </c>
      <c r="G10459" t="s">
        <v>107</v>
      </c>
      <c r="H10459" s="2">
        <v>31037.22</v>
      </c>
      <c r="I10459">
        <v>0.01</v>
      </c>
      <c r="J10459" s="2">
        <v>31037.22</v>
      </c>
      <c r="K10459" s="2">
        <v>215110</v>
      </c>
      <c r="L10459">
        <v>14.43</v>
      </c>
      <c r="M10459" t="s">
        <v>101</v>
      </c>
      <c r="N10459" t="s">
        <v>108</v>
      </c>
      <c r="O10459" t="s">
        <v>168</v>
      </c>
    </row>
    <row r="10460" spans="1:15" x14ac:dyDescent="0.2">
      <c r="A10460" s="1" t="s">
        <v>632</v>
      </c>
      <c r="B10460" s="1">
        <v>46059</v>
      </c>
      <c r="C10460" t="s">
        <v>376</v>
      </c>
      <c r="D10460" t="s">
        <v>495</v>
      </c>
      <c r="F10460" t="s">
        <v>106</v>
      </c>
      <c r="G10460" t="s">
        <v>107</v>
      </c>
      <c r="H10460" s="2">
        <v>17313.12</v>
      </c>
      <c r="I10460">
        <v>0</v>
      </c>
      <c r="J10460" s="2">
        <v>17313.12</v>
      </c>
      <c r="K10460" s="2">
        <v>24710</v>
      </c>
      <c r="L10460">
        <v>70.06</v>
      </c>
      <c r="M10460" t="s">
        <v>374</v>
      </c>
      <c r="N10460" t="s">
        <v>108</v>
      </c>
      <c r="O10460" t="s">
        <v>376</v>
      </c>
    </row>
    <row r="10461" spans="1:15" x14ac:dyDescent="0.2">
      <c r="A10461" s="1" t="s">
        <v>632</v>
      </c>
      <c r="B10461" s="1">
        <v>46059</v>
      </c>
      <c r="C10461" t="s">
        <v>103</v>
      </c>
      <c r="D10461" t="s">
        <v>127</v>
      </c>
      <c r="F10461" t="s">
        <v>106</v>
      </c>
      <c r="G10461" t="s">
        <v>107</v>
      </c>
      <c r="H10461" s="2">
        <v>17165.580000000002</v>
      </c>
      <c r="I10461">
        <v>0</v>
      </c>
      <c r="J10461" s="2">
        <v>17165.580000000002</v>
      </c>
      <c r="K10461" s="2">
        <v>134146</v>
      </c>
      <c r="L10461">
        <v>12.8</v>
      </c>
      <c r="M10461" t="s">
        <v>128</v>
      </c>
      <c r="N10461" t="s">
        <v>108</v>
      </c>
      <c r="O10461" t="s">
        <v>103</v>
      </c>
    </row>
    <row r="10462" spans="1:15" x14ac:dyDescent="0.2">
      <c r="A10462" s="1" t="s">
        <v>632</v>
      </c>
      <c r="B10462" s="1">
        <v>46059</v>
      </c>
      <c r="C10462" t="s">
        <v>526</v>
      </c>
      <c r="D10462" t="s">
        <v>528</v>
      </c>
      <c r="F10462" t="s">
        <v>106</v>
      </c>
      <c r="G10462" t="s">
        <v>107</v>
      </c>
      <c r="H10462" s="2">
        <v>16482.060000000001</v>
      </c>
      <c r="I10462">
        <v>0</v>
      </c>
      <c r="J10462" s="2">
        <v>16482.060000000001</v>
      </c>
      <c r="K10462" s="2">
        <v>277970000</v>
      </c>
      <c r="L10462">
        <v>0.01</v>
      </c>
      <c r="M10462" t="s">
        <v>524</v>
      </c>
      <c r="N10462" t="s">
        <v>108</v>
      </c>
      <c r="O10462" t="s">
        <v>526</v>
      </c>
    </row>
    <row r="10463" spans="1:15" x14ac:dyDescent="0.2">
      <c r="A10463" s="1" t="s">
        <v>632</v>
      </c>
      <c r="B10463" s="1">
        <v>46059</v>
      </c>
      <c r="C10463" t="s">
        <v>536</v>
      </c>
      <c r="D10463" t="s">
        <v>580</v>
      </c>
      <c r="F10463" t="s">
        <v>106</v>
      </c>
      <c r="G10463" t="s">
        <v>107</v>
      </c>
      <c r="H10463" s="2">
        <v>16185.63</v>
      </c>
      <c r="I10463">
        <v>0</v>
      </c>
      <c r="J10463" s="2">
        <v>16185.63</v>
      </c>
      <c r="K10463" s="2">
        <v>280238</v>
      </c>
      <c r="L10463">
        <v>5.78</v>
      </c>
      <c r="M10463" t="s">
        <v>534</v>
      </c>
      <c r="N10463" t="s">
        <v>108</v>
      </c>
      <c r="O10463" t="s">
        <v>536</v>
      </c>
    </row>
    <row r="10464" spans="1:15" x14ac:dyDescent="0.2">
      <c r="A10464" s="1" t="s">
        <v>632</v>
      </c>
      <c r="B10464" s="1">
        <v>46059</v>
      </c>
      <c r="C10464" t="s">
        <v>541</v>
      </c>
      <c r="D10464" t="s">
        <v>550</v>
      </c>
      <c r="F10464" t="s">
        <v>106</v>
      </c>
      <c r="G10464" t="s">
        <v>107</v>
      </c>
      <c r="H10464" s="2">
        <v>16043.55</v>
      </c>
      <c r="I10464">
        <v>0</v>
      </c>
      <c r="J10464" s="2">
        <v>16043.55</v>
      </c>
      <c r="K10464" s="2">
        <v>21876</v>
      </c>
      <c r="L10464">
        <v>73.34</v>
      </c>
      <c r="M10464" t="s">
        <v>539</v>
      </c>
      <c r="N10464" t="s">
        <v>108</v>
      </c>
      <c r="O10464" t="s">
        <v>541</v>
      </c>
    </row>
    <row r="10465" spans="1:15" x14ac:dyDescent="0.2">
      <c r="A10465" s="1" t="s">
        <v>632</v>
      </c>
      <c r="B10465" s="1">
        <v>46059</v>
      </c>
      <c r="C10465" t="s">
        <v>414</v>
      </c>
      <c r="D10465" t="s">
        <v>499</v>
      </c>
      <c r="F10465" t="s">
        <v>106</v>
      </c>
      <c r="G10465" t="s">
        <v>107</v>
      </c>
      <c r="H10465" s="2">
        <v>16005.69</v>
      </c>
      <c r="I10465">
        <v>0</v>
      </c>
      <c r="J10465" s="2">
        <v>16005.69</v>
      </c>
      <c r="K10465" s="2">
        <v>57129</v>
      </c>
      <c r="L10465">
        <v>28.02</v>
      </c>
      <c r="M10465" t="s">
        <v>412</v>
      </c>
      <c r="N10465" t="s">
        <v>108</v>
      </c>
      <c r="O10465" t="s">
        <v>414</v>
      </c>
    </row>
    <row r="10466" spans="1:15" x14ac:dyDescent="0.2">
      <c r="A10466" s="1" t="s">
        <v>632</v>
      </c>
      <c r="B10466" s="1">
        <v>46059</v>
      </c>
      <c r="C10466" t="s">
        <v>75</v>
      </c>
      <c r="D10466" t="s">
        <v>114</v>
      </c>
      <c r="F10466" t="s">
        <v>106</v>
      </c>
      <c r="G10466" t="s">
        <v>107</v>
      </c>
      <c r="H10466" s="2">
        <v>5661.45</v>
      </c>
      <c r="I10466">
        <v>0</v>
      </c>
      <c r="J10466" s="2">
        <v>5661.45</v>
      </c>
      <c r="K10466" s="2">
        <v>888026</v>
      </c>
      <c r="L10466">
        <v>0.64</v>
      </c>
      <c r="M10466" t="s">
        <v>73</v>
      </c>
      <c r="N10466" t="s">
        <v>108</v>
      </c>
      <c r="O10466" t="s">
        <v>75</v>
      </c>
    </row>
    <row r="10467" spans="1:15" x14ac:dyDescent="0.2">
      <c r="A10467" s="1" t="s">
        <v>632</v>
      </c>
      <c r="B10467" s="1">
        <v>46059</v>
      </c>
      <c r="C10467" t="s">
        <v>622</v>
      </c>
      <c r="D10467" t="s">
        <v>623</v>
      </c>
      <c r="F10467" t="s">
        <v>106</v>
      </c>
      <c r="G10467" t="s">
        <v>107</v>
      </c>
      <c r="H10467" s="2">
        <v>3893.48</v>
      </c>
      <c r="I10467">
        <v>0</v>
      </c>
      <c r="J10467" s="2">
        <v>3893.48</v>
      </c>
      <c r="K10467" s="2">
        <v>20352</v>
      </c>
      <c r="L10467">
        <v>19.13</v>
      </c>
      <c r="M10467" t="s">
        <v>576</v>
      </c>
      <c r="N10467" t="s">
        <v>108</v>
      </c>
      <c r="O10467" t="s">
        <v>622</v>
      </c>
    </row>
    <row r="10468" spans="1:15" x14ac:dyDescent="0.2">
      <c r="A10468" s="1" t="s">
        <v>632</v>
      </c>
      <c r="B10468" s="1">
        <v>46059</v>
      </c>
      <c r="C10468" t="s">
        <v>721</v>
      </c>
      <c r="D10468" t="s">
        <v>722</v>
      </c>
      <c r="F10468" t="s">
        <v>106</v>
      </c>
      <c r="G10468" t="s">
        <v>132</v>
      </c>
      <c r="H10468">
        <v>0</v>
      </c>
      <c r="I10468">
        <v>0</v>
      </c>
      <c r="J10468" s="2">
        <v>219340</v>
      </c>
      <c r="K10468">
        <v>2</v>
      </c>
      <c r="L10468" s="2">
        <v>1096.7</v>
      </c>
      <c r="M10468" t="s">
        <v>108</v>
      </c>
      <c r="N10468" t="s">
        <v>133</v>
      </c>
      <c r="O10468" t="s">
        <v>20</v>
      </c>
    </row>
    <row r="10469" spans="1:15" x14ac:dyDescent="0.2">
      <c r="A10469" s="1" t="s">
        <v>632</v>
      </c>
      <c r="B10469" s="1">
        <v>46059</v>
      </c>
      <c r="C10469" t="s">
        <v>723</v>
      </c>
      <c r="D10469" t="s">
        <v>724</v>
      </c>
      <c r="F10469" t="s">
        <v>106</v>
      </c>
      <c r="G10469" t="s">
        <v>132</v>
      </c>
      <c r="H10469">
        <v>0</v>
      </c>
      <c r="I10469">
        <v>0</v>
      </c>
      <c r="J10469" s="2">
        <v>983169.65</v>
      </c>
      <c r="K10469">
        <v>22</v>
      </c>
      <c r="L10469">
        <v>893.79</v>
      </c>
      <c r="M10469" t="s">
        <v>126</v>
      </c>
      <c r="N10469" t="s">
        <v>627</v>
      </c>
      <c r="O10469" t="s">
        <v>40</v>
      </c>
    </row>
    <row r="10470" spans="1:15" x14ac:dyDescent="0.2">
      <c r="A10470" s="1" t="s">
        <v>505</v>
      </c>
      <c r="B10470" s="1">
        <v>46059</v>
      </c>
      <c r="C10470">
        <v>5930</v>
      </c>
      <c r="D10470" t="s">
        <v>50</v>
      </c>
      <c r="F10470" t="s">
        <v>16</v>
      </c>
      <c r="G10470" t="s">
        <v>17</v>
      </c>
      <c r="H10470" s="2">
        <v>7976680.3899999997</v>
      </c>
      <c r="I10470">
        <v>12.63</v>
      </c>
      <c r="J10470" s="2">
        <v>7976680.3899999997</v>
      </c>
      <c r="K10470" s="2">
        <v>73905</v>
      </c>
      <c r="L10470">
        <v>107.93</v>
      </c>
      <c r="M10470" t="s">
        <v>51</v>
      </c>
      <c r="N10470" t="s">
        <v>52</v>
      </c>
      <c r="O10470" t="s">
        <v>53</v>
      </c>
    </row>
    <row r="10471" spans="1:15" x14ac:dyDescent="0.2">
      <c r="A10471" s="1" t="s">
        <v>505</v>
      </c>
      <c r="B10471" s="1">
        <v>46059</v>
      </c>
      <c r="C10471" t="s">
        <v>27</v>
      </c>
      <c r="D10471" t="s">
        <v>28</v>
      </c>
      <c r="F10471" t="s">
        <v>16</v>
      </c>
      <c r="G10471" t="s">
        <v>17</v>
      </c>
      <c r="H10471" s="2">
        <v>6139808.6399999997</v>
      </c>
      <c r="I10471">
        <v>9.73</v>
      </c>
      <c r="J10471" s="2">
        <v>6139808.6399999997</v>
      </c>
      <c r="K10471" s="2">
        <v>29456</v>
      </c>
      <c r="L10471">
        <v>208.44</v>
      </c>
      <c r="M10471" t="s">
        <v>18</v>
      </c>
      <c r="N10471" t="s">
        <v>19</v>
      </c>
      <c r="O10471" t="s">
        <v>20</v>
      </c>
    </row>
    <row r="10472" spans="1:15" x14ac:dyDescent="0.2">
      <c r="A10472" s="1" t="s">
        <v>505</v>
      </c>
      <c r="B10472" s="1">
        <v>46059</v>
      </c>
      <c r="C10472" t="s">
        <v>54</v>
      </c>
      <c r="D10472" t="s">
        <v>55</v>
      </c>
      <c r="F10472" t="s">
        <v>16</v>
      </c>
      <c r="G10472" t="s">
        <v>17</v>
      </c>
      <c r="H10472" s="2">
        <v>4981685.4400000004</v>
      </c>
      <c r="I10472">
        <v>7.89</v>
      </c>
      <c r="J10472" s="2">
        <v>4981685.4400000004</v>
      </c>
      <c r="K10472" s="2">
        <v>17912</v>
      </c>
      <c r="L10472">
        <v>278.12</v>
      </c>
      <c r="M10472" t="s">
        <v>18</v>
      </c>
      <c r="N10472" t="s">
        <v>19</v>
      </c>
      <c r="O10472" t="s">
        <v>20</v>
      </c>
    </row>
    <row r="10473" spans="1:15" x14ac:dyDescent="0.2">
      <c r="A10473" s="1" t="s">
        <v>505</v>
      </c>
      <c r="B10473" s="1">
        <v>46059</v>
      </c>
      <c r="C10473" t="s">
        <v>25</v>
      </c>
      <c r="D10473" t="s">
        <v>26</v>
      </c>
      <c r="F10473" t="s">
        <v>16</v>
      </c>
      <c r="G10473" t="s">
        <v>17</v>
      </c>
      <c r="H10473" s="2">
        <v>4675298.5599999996</v>
      </c>
      <c r="I10473">
        <v>7.41</v>
      </c>
      <c r="J10473" s="2">
        <v>4675298.5599999996</v>
      </c>
      <c r="K10473" s="2">
        <v>25216</v>
      </c>
      <c r="L10473">
        <v>185.41</v>
      </c>
      <c r="M10473" t="s">
        <v>18</v>
      </c>
      <c r="N10473" t="s">
        <v>19</v>
      </c>
      <c r="O10473" t="s">
        <v>20</v>
      </c>
    </row>
    <row r="10474" spans="1:15" x14ac:dyDescent="0.2">
      <c r="A10474" s="1" t="s">
        <v>505</v>
      </c>
      <c r="B10474" s="1">
        <v>46059</v>
      </c>
      <c r="C10474" t="s">
        <v>366</v>
      </c>
      <c r="D10474" t="s">
        <v>367</v>
      </c>
      <c r="F10474" t="s">
        <v>69</v>
      </c>
      <c r="G10474" t="s">
        <v>17</v>
      </c>
      <c r="H10474" s="2">
        <v>3783800</v>
      </c>
      <c r="I10474">
        <v>5.99</v>
      </c>
      <c r="J10474" s="2">
        <v>3783800</v>
      </c>
      <c r="K10474" s="2">
        <v>18919</v>
      </c>
      <c r="L10474">
        <v>200</v>
      </c>
      <c r="M10474" t="s">
        <v>18</v>
      </c>
      <c r="N10474" t="s">
        <v>19</v>
      </c>
      <c r="O10474" t="s">
        <v>20</v>
      </c>
    </row>
    <row r="10475" spans="1:15" x14ac:dyDescent="0.2">
      <c r="A10475" s="1" t="s">
        <v>505</v>
      </c>
      <c r="B10475" s="1">
        <v>46059</v>
      </c>
      <c r="C10475" t="s">
        <v>359</v>
      </c>
      <c r="D10475" t="s">
        <v>360</v>
      </c>
      <c r="F10475" t="s">
        <v>69</v>
      </c>
      <c r="G10475" t="s">
        <v>17</v>
      </c>
      <c r="H10475" s="2">
        <v>2479069.7999999998</v>
      </c>
      <c r="I10475">
        <v>3.93</v>
      </c>
      <c r="J10475" s="2">
        <v>2479069.7999999998</v>
      </c>
      <c r="K10475" s="2">
        <v>30159</v>
      </c>
      <c r="L10475">
        <v>82.2</v>
      </c>
      <c r="M10475" t="s">
        <v>18</v>
      </c>
      <c r="N10475" t="s">
        <v>19</v>
      </c>
      <c r="O10475" t="s">
        <v>20</v>
      </c>
    </row>
    <row r="10476" spans="1:15" x14ac:dyDescent="0.2">
      <c r="A10476" s="1" t="s">
        <v>505</v>
      </c>
      <c r="B10476" s="1">
        <v>46059</v>
      </c>
      <c r="C10476" t="s">
        <v>371</v>
      </c>
      <c r="D10476" t="s">
        <v>372</v>
      </c>
      <c r="F10476" t="s">
        <v>69</v>
      </c>
      <c r="G10476" t="s">
        <v>17</v>
      </c>
      <c r="H10476" s="2">
        <v>2403605.5099999998</v>
      </c>
      <c r="I10476">
        <v>3.81</v>
      </c>
      <c r="J10476" s="2">
        <v>2403605.5099999998</v>
      </c>
      <c r="K10476" s="2">
        <v>12289</v>
      </c>
      <c r="L10476">
        <v>195.59</v>
      </c>
      <c r="M10476" t="s">
        <v>18</v>
      </c>
      <c r="N10476" t="s">
        <v>19</v>
      </c>
      <c r="O10476" t="s">
        <v>20</v>
      </c>
    </row>
    <row r="10477" spans="1:15" x14ac:dyDescent="0.2">
      <c r="A10477" s="1" t="s">
        <v>505</v>
      </c>
      <c r="B10477" s="1">
        <v>46059</v>
      </c>
      <c r="C10477">
        <v>1810</v>
      </c>
      <c r="D10477" t="s">
        <v>358</v>
      </c>
      <c r="F10477" t="s">
        <v>16</v>
      </c>
      <c r="G10477" t="s">
        <v>17</v>
      </c>
      <c r="H10477" s="2">
        <v>2399413.9300000002</v>
      </c>
      <c r="I10477">
        <v>3.8</v>
      </c>
      <c r="J10477" s="2">
        <v>2399413.9300000002</v>
      </c>
      <c r="K10477" s="2">
        <v>533000</v>
      </c>
      <c r="L10477">
        <v>4.5</v>
      </c>
      <c r="M10477" t="s">
        <v>101</v>
      </c>
      <c r="N10477" t="s">
        <v>102</v>
      </c>
      <c r="O10477" t="s">
        <v>103</v>
      </c>
    </row>
    <row r="10478" spans="1:15" x14ac:dyDescent="0.2">
      <c r="A10478" s="1" t="s">
        <v>505</v>
      </c>
      <c r="B10478" s="1">
        <v>46059</v>
      </c>
      <c r="C10478" t="s">
        <v>369</v>
      </c>
      <c r="D10478" t="s">
        <v>370</v>
      </c>
      <c r="F10478" t="s">
        <v>69</v>
      </c>
      <c r="G10478" t="s">
        <v>17</v>
      </c>
      <c r="H10478" s="2">
        <v>2046001.68</v>
      </c>
      <c r="I10478">
        <v>3.24</v>
      </c>
      <c r="J10478" s="2">
        <v>2046001.68</v>
      </c>
      <c r="K10478" s="2">
        <v>30804</v>
      </c>
      <c r="L10478">
        <v>66.42</v>
      </c>
      <c r="M10478" t="s">
        <v>18</v>
      </c>
      <c r="N10478" t="s">
        <v>31</v>
      </c>
      <c r="O10478" t="s">
        <v>20</v>
      </c>
    </row>
    <row r="10479" spans="1:15" x14ac:dyDescent="0.2">
      <c r="A10479" s="1" t="s">
        <v>505</v>
      </c>
      <c r="B10479" s="1">
        <v>46059</v>
      </c>
      <c r="C10479" t="s">
        <v>377</v>
      </c>
      <c r="D10479" t="s">
        <v>378</v>
      </c>
      <c r="F10479" t="s">
        <v>16</v>
      </c>
      <c r="G10479" t="s">
        <v>17</v>
      </c>
      <c r="H10479" s="2">
        <v>2027109.2</v>
      </c>
      <c r="I10479">
        <v>3.21</v>
      </c>
      <c r="J10479" s="2">
        <v>2027109.2</v>
      </c>
      <c r="K10479" s="2">
        <v>21986</v>
      </c>
      <c r="L10479">
        <v>92.2</v>
      </c>
      <c r="M10479" t="s">
        <v>18</v>
      </c>
      <c r="N10479" t="s">
        <v>19</v>
      </c>
      <c r="O10479" t="s">
        <v>20</v>
      </c>
    </row>
    <row r="10480" spans="1:15" x14ac:dyDescent="0.2">
      <c r="A10480" s="1" t="s">
        <v>505</v>
      </c>
      <c r="B10480" s="1">
        <v>46059</v>
      </c>
      <c r="C10480" t="s">
        <v>254</v>
      </c>
      <c r="D10480" t="s">
        <v>373</v>
      </c>
      <c r="F10480" t="s">
        <v>43</v>
      </c>
      <c r="G10480" t="s">
        <v>17</v>
      </c>
      <c r="H10480" s="2">
        <v>1863532.77</v>
      </c>
      <c r="I10480">
        <v>2.95</v>
      </c>
      <c r="J10480" s="2">
        <v>1863532.77</v>
      </c>
      <c r="K10480" s="2">
        <v>52367</v>
      </c>
      <c r="L10480">
        <v>35.590000000000003</v>
      </c>
      <c r="M10480" t="s">
        <v>374</v>
      </c>
      <c r="N10480" t="s">
        <v>375</v>
      </c>
      <c r="O10480" t="s">
        <v>376</v>
      </c>
    </row>
    <row r="10481" spans="1:15" x14ac:dyDescent="0.2">
      <c r="A10481" s="1" t="s">
        <v>505</v>
      </c>
      <c r="B10481" s="1">
        <v>46059</v>
      </c>
      <c r="C10481">
        <v>7974</v>
      </c>
      <c r="D10481" t="s">
        <v>368</v>
      </c>
      <c r="F10481" t="s">
        <v>69</v>
      </c>
      <c r="G10481" t="s">
        <v>17</v>
      </c>
      <c r="H10481" s="2">
        <v>1856584.11</v>
      </c>
      <c r="I10481">
        <v>2.94</v>
      </c>
      <c r="J10481" s="2">
        <v>1856584.11</v>
      </c>
      <c r="K10481" s="2">
        <v>34500</v>
      </c>
      <c r="L10481">
        <v>53.81</v>
      </c>
      <c r="M10481" t="s">
        <v>73</v>
      </c>
      <c r="N10481" t="s">
        <v>74</v>
      </c>
      <c r="O10481" t="s">
        <v>75</v>
      </c>
    </row>
    <row r="10482" spans="1:15" x14ac:dyDescent="0.2">
      <c r="A10482" s="1" t="s">
        <v>505</v>
      </c>
      <c r="B10482" s="1">
        <v>46059</v>
      </c>
      <c r="C10482" t="s">
        <v>361</v>
      </c>
      <c r="D10482" t="s">
        <v>362</v>
      </c>
      <c r="F10482" t="s">
        <v>69</v>
      </c>
      <c r="G10482" t="s">
        <v>17</v>
      </c>
      <c r="H10482" s="2">
        <v>1759748.04</v>
      </c>
      <c r="I10482">
        <v>2.79</v>
      </c>
      <c r="J10482" s="2">
        <v>1759748.04</v>
      </c>
      <c r="K10482" s="2">
        <v>4164</v>
      </c>
      <c r="L10482">
        <v>422.61</v>
      </c>
      <c r="M10482" t="s">
        <v>363</v>
      </c>
      <c r="N10482" t="s">
        <v>31</v>
      </c>
      <c r="O10482" t="s">
        <v>20</v>
      </c>
    </row>
    <row r="10483" spans="1:15" x14ac:dyDescent="0.2">
      <c r="A10483" s="1" t="s">
        <v>505</v>
      </c>
      <c r="B10483" s="1">
        <v>46059</v>
      </c>
      <c r="C10483" t="s">
        <v>506</v>
      </c>
      <c r="D10483" t="s">
        <v>507</v>
      </c>
      <c r="F10483" t="s">
        <v>69</v>
      </c>
      <c r="G10483" t="s">
        <v>17</v>
      </c>
      <c r="H10483" s="2">
        <v>1425846.51</v>
      </c>
      <c r="I10483">
        <v>2.2599999999999998</v>
      </c>
      <c r="J10483" s="2">
        <v>1425846.51</v>
      </c>
      <c r="K10483" s="2">
        <v>10197</v>
      </c>
      <c r="L10483">
        <v>139.83000000000001</v>
      </c>
      <c r="M10483" t="s">
        <v>18</v>
      </c>
      <c r="N10483" t="s">
        <v>31</v>
      </c>
      <c r="O10483" t="s">
        <v>20</v>
      </c>
    </row>
    <row r="10484" spans="1:15" x14ac:dyDescent="0.2">
      <c r="A10484" s="1" t="s">
        <v>505</v>
      </c>
      <c r="B10484" s="1">
        <v>46059</v>
      </c>
      <c r="C10484" t="s">
        <v>385</v>
      </c>
      <c r="D10484" t="s">
        <v>386</v>
      </c>
      <c r="F10484" t="s">
        <v>16</v>
      </c>
      <c r="G10484" t="s">
        <v>17</v>
      </c>
      <c r="H10484" s="2">
        <v>1119860.74</v>
      </c>
      <c r="I10484">
        <v>1.77</v>
      </c>
      <c r="J10484" s="2">
        <v>1119860.74</v>
      </c>
      <c r="K10484" s="2">
        <v>12339</v>
      </c>
      <c r="L10484">
        <v>90.76</v>
      </c>
      <c r="M10484" t="s">
        <v>387</v>
      </c>
      <c r="N10484" t="s">
        <v>388</v>
      </c>
      <c r="O10484" t="s">
        <v>389</v>
      </c>
    </row>
    <row r="10485" spans="1:15" x14ac:dyDescent="0.2">
      <c r="A10485" s="1" t="s">
        <v>505</v>
      </c>
      <c r="B10485" s="1">
        <v>46059</v>
      </c>
      <c r="C10485" t="s">
        <v>364</v>
      </c>
      <c r="D10485" t="s">
        <v>365</v>
      </c>
      <c r="F10485" t="s">
        <v>69</v>
      </c>
      <c r="G10485" t="s">
        <v>17</v>
      </c>
      <c r="H10485" s="2">
        <v>1014513.76</v>
      </c>
      <c r="I10485">
        <v>1.61</v>
      </c>
      <c r="J10485" s="2">
        <v>1014513.76</v>
      </c>
      <c r="K10485" s="2">
        <v>37519</v>
      </c>
      <c r="L10485">
        <v>27.04</v>
      </c>
      <c r="M10485" t="s">
        <v>18</v>
      </c>
      <c r="N10485" t="s">
        <v>19</v>
      </c>
      <c r="O10485" t="s">
        <v>20</v>
      </c>
    </row>
    <row r="10486" spans="1:15" x14ac:dyDescent="0.2">
      <c r="A10486" s="1" t="s">
        <v>505</v>
      </c>
      <c r="B10486" s="1">
        <v>46059</v>
      </c>
      <c r="C10486">
        <v>9766</v>
      </c>
      <c r="D10486" t="s">
        <v>397</v>
      </c>
      <c r="F10486" t="s">
        <v>69</v>
      </c>
      <c r="G10486" t="s">
        <v>17</v>
      </c>
      <c r="H10486" s="2">
        <v>980319.4</v>
      </c>
      <c r="I10486">
        <v>1.55</v>
      </c>
      <c r="J10486" s="2">
        <v>980319.4</v>
      </c>
      <c r="K10486" s="2">
        <v>8600</v>
      </c>
      <c r="L10486">
        <v>113.99</v>
      </c>
      <c r="M10486" t="s">
        <v>73</v>
      </c>
      <c r="N10486" t="s">
        <v>74</v>
      </c>
      <c r="O10486" t="s">
        <v>75</v>
      </c>
    </row>
    <row r="10487" spans="1:15" x14ac:dyDescent="0.2">
      <c r="A10487" s="1" t="s">
        <v>505</v>
      </c>
      <c r="B10487" s="1">
        <v>46059</v>
      </c>
      <c r="C10487" t="s">
        <v>379</v>
      </c>
      <c r="D10487" t="s">
        <v>380</v>
      </c>
      <c r="F10487" t="s">
        <v>69</v>
      </c>
      <c r="G10487" t="s">
        <v>17</v>
      </c>
      <c r="H10487" s="2">
        <v>975100</v>
      </c>
      <c r="I10487">
        <v>1.54</v>
      </c>
      <c r="J10487" s="2">
        <v>975100</v>
      </c>
      <c r="K10487" s="2">
        <v>49750</v>
      </c>
      <c r="L10487">
        <v>19.600000000000001</v>
      </c>
      <c r="M10487" t="s">
        <v>18</v>
      </c>
      <c r="N10487" t="s">
        <v>31</v>
      </c>
      <c r="O10487" t="s">
        <v>20</v>
      </c>
    </row>
    <row r="10488" spans="1:15" x14ac:dyDescent="0.2">
      <c r="A10488" s="1" t="s">
        <v>505</v>
      </c>
      <c r="B10488" s="1">
        <v>46059</v>
      </c>
      <c r="C10488" t="s">
        <v>398</v>
      </c>
      <c r="D10488" t="s">
        <v>399</v>
      </c>
      <c r="F10488" t="s">
        <v>69</v>
      </c>
      <c r="G10488" t="s">
        <v>17</v>
      </c>
      <c r="H10488" s="2">
        <v>931043.25</v>
      </c>
      <c r="I10488">
        <v>1.47</v>
      </c>
      <c r="J10488" s="2">
        <v>931043.25</v>
      </c>
      <c r="K10488" s="2">
        <v>10845</v>
      </c>
      <c r="L10488">
        <v>85.85</v>
      </c>
      <c r="M10488" t="s">
        <v>18</v>
      </c>
      <c r="N10488" t="s">
        <v>19</v>
      </c>
      <c r="O10488" t="s">
        <v>20</v>
      </c>
    </row>
    <row r="10489" spans="1:15" x14ac:dyDescent="0.2">
      <c r="A10489" s="1" t="s">
        <v>505</v>
      </c>
      <c r="B10489" s="1">
        <v>46059</v>
      </c>
      <c r="C10489">
        <v>5935</v>
      </c>
      <c r="D10489" t="s">
        <v>91</v>
      </c>
      <c r="F10489" t="s">
        <v>16</v>
      </c>
      <c r="G10489" t="s">
        <v>17</v>
      </c>
      <c r="H10489" s="2">
        <v>902519.72</v>
      </c>
      <c r="I10489">
        <v>1.43</v>
      </c>
      <c r="J10489" s="2">
        <v>902519.72</v>
      </c>
      <c r="K10489" s="2">
        <v>11799</v>
      </c>
      <c r="L10489">
        <v>76.489999999999995</v>
      </c>
      <c r="M10489" t="s">
        <v>51</v>
      </c>
      <c r="N10489" t="s">
        <v>52</v>
      </c>
      <c r="O10489" t="s">
        <v>53</v>
      </c>
    </row>
    <row r="10490" spans="1:15" x14ac:dyDescent="0.2">
      <c r="A10490" s="1" t="s">
        <v>505</v>
      </c>
      <c r="B10490" s="1">
        <v>46059</v>
      </c>
      <c r="C10490">
        <v>992</v>
      </c>
      <c r="D10490" t="s">
        <v>100</v>
      </c>
      <c r="F10490" t="s">
        <v>16</v>
      </c>
      <c r="G10490" t="s">
        <v>17</v>
      </c>
      <c r="H10490" s="2">
        <v>845127.19</v>
      </c>
      <c r="I10490">
        <v>1.34</v>
      </c>
      <c r="J10490" s="2">
        <v>845127.19</v>
      </c>
      <c r="K10490" s="2">
        <v>714000</v>
      </c>
      <c r="L10490">
        <v>1.18</v>
      </c>
      <c r="M10490" t="s">
        <v>101</v>
      </c>
      <c r="N10490" t="s">
        <v>102</v>
      </c>
      <c r="O10490" t="s">
        <v>103</v>
      </c>
    </row>
    <row r="10491" spans="1:15" x14ac:dyDescent="0.2">
      <c r="A10491" s="1" t="s">
        <v>505</v>
      </c>
      <c r="B10491" s="1">
        <v>46059</v>
      </c>
      <c r="C10491">
        <v>3659</v>
      </c>
      <c r="D10491" t="s">
        <v>404</v>
      </c>
      <c r="F10491" t="s">
        <v>69</v>
      </c>
      <c r="G10491" t="s">
        <v>17</v>
      </c>
      <c r="H10491" s="2">
        <v>797532.75</v>
      </c>
      <c r="I10491">
        <v>1.26</v>
      </c>
      <c r="J10491" s="2">
        <v>797532.75</v>
      </c>
      <c r="K10491" s="2">
        <v>34500</v>
      </c>
      <c r="L10491">
        <v>23.12</v>
      </c>
      <c r="M10491" t="s">
        <v>73</v>
      </c>
      <c r="N10491" t="s">
        <v>74</v>
      </c>
      <c r="O10491" t="s">
        <v>75</v>
      </c>
    </row>
    <row r="10492" spans="1:15" x14ac:dyDescent="0.2">
      <c r="A10492" s="1" t="s">
        <v>505</v>
      </c>
      <c r="B10492" s="1">
        <v>46059</v>
      </c>
      <c r="C10492" t="s">
        <v>381</v>
      </c>
      <c r="D10492" t="s">
        <v>382</v>
      </c>
      <c r="F10492" t="s">
        <v>43</v>
      </c>
      <c r="G10492" t="s">
        <v>17</v>
      </c>
      <c r="H10492" s="2">
        <v>773887.84</v>
      </c>
      <c r="I10492">
        <v>1.23</v>
      </c>
      <c r="J10492" s="2">
        <v>773887.84</v>
      </c>
      <c r="K10492" s="2">
        <v>12475</v>
      </c>
      <c r="L10492">
        <v>62.04</v>
      </c>
      <c r="M10492" t="s">
        <v>363</v>
      </c>
      <c r="N10492" t="s">
        <v>383</v>
      </c>
      <c r="O10492" t="s">
        <v>384</v>
      </c>
    </row>
    <row r="10493" spans="1:15" x14ac:dyDescent="0.2">
      <c r="A10493" s="1" t="s">
        <v>505</v>
      </c>
      <c r="B10493" s="1">
        <v>46059</v>
      </c>
      <c r="C10493" t="s">
        <v>53</v>
      </c>
      <c r="D10493" t="s">
        <v>124</v>
      </c>
      <c r="F10493" t="s">
        <v>106</v>
      </c>
      <c r="G10493" t="s">
        <v>107</v>
      </c>
      <c r="H10493" s="2">
        <v>746267.83</v>
      </c>
      <c r="I10493">
        <v>1.18</v>
      </c>
      <c r="J10493" s="2">
        <v>746267.83</v>
      </c>
      <c r="K10493" s="2">
        <v>1096603264</v>
      </c>
      <c r="L10493">
        <v>7.0000000000000007E-2</v>
      </c>
      <c r="M10493" t="s">
        <v>51</v>
      </c>
      <c r="N10493" t="s">
        <v>108</v>
      </c>
      <c r="O10493" t="s">
        <v>53</v>
      </c>
    </row>
    <row r="10494" spans="1:15" x14ac:dyDescent="0.2">
      <c r="A10494" s="1" t="s">
        <v>505</v>
      </c>
      <c r="B10494" s="1">
        <v>46059</v>
      </c>
      <c r="C10494" t="s">
        <v>394</v>
      </c>
      <c r="D10494" t="s">
        <v>395</v>
      </c>
      <c r="F10494" t="s">
        <v>43</v>
      </c>
      <c r="G10494" t="s">
        <v>17</v>
      </c>
      <c r="H10494" s="2">
        <v>675740.44</v>
      </c>
      <c r="I10494">
        <v>1.07</v>
      </c>
      <c r="J10494" s="2">
        <v>675740.44</v>
      </c>
      <c r="K10494" s="2">
        <v>55249</v>
      </c>
      <c r="L10494">
        <v>12.23</v>
      </c>
      <c r="M10494" t="s">
        <v>154</v>
      </c>
      <c r="N10494" t="s">
        <v>396</v>
      </c>
      <c r="O10494" t="s">
        <v>152</v>
      </c>
    </row>
    <row r="10495" spans="1:15" x14ac:dyDescent="0.2">
      <c r="A10495" s="1" t="s">
        <v>505</v>
      </c>
      <c r="B10495" s="1">
        <v>46059</v>
      </c>
      <c r="C10495">
        <v>9697</v>
      </c>
      <c r="D10495" t="s">
        <v>400</v>
      </c>
      <c r="F10495" t="s">
        <v>69</v>
      </c>
      <c r="G10495" t="s">
        <v>17</v>
      </c>
      <c r="H10495" s="2">
        <v>609362.79</v>
      </c>
      <c r="I10495">
        <v>0.97</v>
      </c>
      <c r="J10495" s="2">
        <v>609362.79</v>
      </c>
      <c r="K10495" s="2">
        <v>31400</v>
      </c>
      <c r="L10495">
        <v>19.41</v>
      </c>
      <c r="M10495" t="s">
        <v>73</v>
      </c>
      <c r="N10495" t="s">
        <v>74</v>
      </c>
      <c r="O10495" t="s">
        <v>75</v>
      </c>
    </row>
    <row r="10496" spans="1:15" x14ac:dyDescent="0.2">
      <c r="A10496" s="1" t="s">
        <v>505</v>
      </c>
      <c r="B10496" s="1">
        <v>46059</v>
      </c>
      <c r="C10496" t="s">
        <v>390</v>
      </c>
      <c r="D10496" t="s">
        <v>391</v>
      </c>
      <c r="F10496" t="s">
        <v>69</v>
      </c>
      <c r="G10496" t="s">
        <v>17</v>
      </c>
      <c r="H10496" s="2">
        <v>517599.54</v>
      </c>
      <c r="I10496">
        <v>0.82</v>
      </c>
      <c r="J10496" s="2">
        <v>517599.54</v>
      </c>
      <c r="K10496" s="2">
        <v>99157</v>
      </c>
      <c r="L10496">
        <v>5.22</v>
      </c>
      <c r="M10496" t="s">
        <v>18</v>
      </c>
      <c r="N10496" t="s">
        <v>31</v>
      </c>
      <c r="O10496" t="s">
        <v>20</v>
      </c>
    </row>
    <row r="10497" spans="1:15" x14ac:dyDescent="0.2">
      <c r="A10497" s="1" t="s">
        <v>505</v>
      </c>
      <c r="B10497" s="1">
        <v>46059</v>
      </c>
      <c r="C10497">
        <v>259960</v>
      </c>
      <c r="D10497" t="s">
        <v>401</v>
      </c>
      <c r="F10497" t="s">
        <v>69</v>
      </c>
      <c r="G10497" t="s">
        <v>17</v>
      </c>
      <c r="H10497" s="2">
        <v>425321.04</v>
      </c>
      <c r="I10497">
        <v>0.67</v>
      </c>
      <c r="J10497" s="2">
        <v>425321.04</v>
      </c>
      <c r="K10497" s="2">
        <v>2626</v>
      </c>
      <c r="L10497">
        <v>161.97</v>
      </c>
      <c r="M10497" t="s">
        <v>51</v>
      </c>
      <c r="N10497" t="s">
        <v>52</v>
      </c>
      <c r="O10497" t="s">
        <v>53</v>
      </c>
    </row>
    <row r="10498" spans="1:15" x14ac:dyDescent="0.2">
      <c r="A10498" s="1" t="s">
        <v>505</v>
      </c>
      <c r="B10498" s="1">
        <v>46059</v>
      </c>
      <c r="C10498" t="s">
        <v>75</v>
      </c>
      <c r="D10498" t="s">
        <v>114</v>
      </c>
      <c r="F10498" t="s">
        <v>106</v>
      </c>
      <c r="G10498" t="s">
        <v>107</v>
      </c>
      <c r="H10498" s="2">
        <v>415431.64</v>
      </c>
      <c r="I10498">
        <v>0.66</v>
      </c>
      <c r="J10498" s="2">
        <v>415431.64</v>
      </c>
      <c r="K10498" s="2">
        <v>65162530</v>
      </c>
      <c r="L10498">
        <v>0.64</v>
      </c>
      <c r="M10498" t="s">
        <v>73</v>
      </c>
      <c r="N10498" t="s">
        <v>108</v>
      </c>
      <c r="O10498" t="s">
        <v>75</v>
      </c>
    </row>
    <row r="10499" spans="1:15" x14ac:dyDescent="0.2">
      <c r="A10499" s="1" t="s">
        <v>505</v>
      </c>
      <c r="B10499" s="1">
        <v>46059</v>
      </c>
      <c r="C10499">
        <v>9684</v>
      </c>
      <c r="D10499" t="s">
        <v>409</v>
      </c>
      <c r="F10499" t="s">
        <v>69</v>
      </c>
      <c r="G10499" t="s">
        <v>17</v>
      </c>
      <c r="H10499" s="2">
        <v>399837.43</v>
      </c>
      <c r="I10499">
        <v>0.63</v>
      </c>
      <c r="J10499" s="2">
        <v>399837.43</v>
      </c>
      <c r="K10499" s="2">
        <v>23100</v>
      </c>
      <c r="L10499">
        <v>17.309999999999999</v>
      </c>
      <c r="M10499" t="s">
        <v>73</v>
      </c>
      <c r="N10499" t="s">
        <v>74</v>
      </c>
      <c r="O10499" t="s">
        <v>75</v>
      </c>
    </row>
    <row r="10500" spans="1:15" x14ac:dyDescent="0.2">
      <c r="A10500" s="1" t="s">
        <v>505</v>
      </c>
      <c r="B10500" s="1">
        <v>46059</v>
      </c>
      <c r="C10500" t="s">
        <v>405</v>
      </c>
      <c r="D10500" t="s">
        <v>406</v>
      </c>
      <c r="F10500" t="s">
        <v>43</v>
      </c>
      <c r="G10500" t="s">
        <v>17</v>
      </c>
      <c r="H10500" s="2">
        <v>399181.44</v>
      </c>
      <c r="I10500">
        <v>0.63</v>
      </c>
      <c r="J10500" s="2">
        <v>399181.44</v>
      </c>
      <c r="K10500" s="2">
        <v>2352</v>
      </c>
      <c r="L10500">
        <v>169.72</v>
      </c>
      <c r="M10500" t="s">
        <v>18</v>
      </c>
      <c r="N10500" t="s">
        <v>19</v>
      </c>
      <c r="O10500" t="s">
        <v>20</v>
      </c>
    </row>
    <row r="10501" spans="1:15" x14ac:dyDescent="0.2">
      <c r="A10501" s="1" t="s">
        <v>505</v>
      </c>
      <c r="B10501" s="1">
        <v>46059</v>
      </c>
      <c r="C10501" t="s">
        <v>392</v>
      </c>
      <c r="D10501" t="s">
        <v>393</v>
      </c>
      <c r="F10501" t="s">
        <v>43</v>
      </c>
      <c r="G10501" t="s">
        <v>17</v>
      </c>
      <c r="H10501" s="2">
        <v>392467.8</v>
      </c>
      <c r="I10501">
        <v>0.62</v>
      </c>
      <c r="J10501" s="2">
        <v>392467.8</v>
      </c>
      <c r="K10501" s="2">
        <v>3287</v>
      </c>
      <c r="L10501">
        <v>119.4</v>
      </c>
      <c r="M10501" t="s">
        <v>18</v>
      </c>
      <c r="N10501" t="s">
        <v>19</v>
      </c>
      <c r="O10501" t="s">
        <v>20</v>
      </c>
    </row>
    <row r="10502" spans="1:15" x14ac:dyDescent="0.2">
      <c r="A10502" s="1" t="s">
        <v>505</v>
      </c>
      <c r="B10502" s="1">
        <v>46059</v>
      </c>
      <c r="C10502" t="s">
        <v>410</v>
      </c>
      <c r="D10502" t="s">
        <v>411</v>
      </c>
      <c r="F10502" t="s">
        <v>69</v>
      </c>
      <c r="G10502" t="s">
        <v>17</v>
      </c>
      <c r="H10502" s="2">
        <v>391068.28</v>
      </c>
      <c r="I10502">
        <v>0.62</v>
      </c>
      <c r="J10502" s="2">
        <v>391068.28</v>
      </c>
      <c r="K10502" s="2">
        <v>5816</v>
      </c>
      <c r="L10502">
        <v>67.239999999999995</v>
      </c>
      <c r="M10502" t="s">
        <v>412</v>
      </c>
      <c r="N10502" t="s">
        <v>413</v>
      </c>
      <c r="O10502" t="s">
        <v>414</v>
      </c>
    </row>
    <row r="10503" spans="1:15" x14ac:dyDescent="0.2">
      <c r="A10503" s="1" t="s">
        <v>505</v>
      </c>
      <c r="B10503" s="1">
        <v>46059</v>
      </c>
      <c r="C10503" t="s">
        <v>508</v>
      </c>
      <c r="D10503" t="s">
        <v>509</v>
      </c>
      <c r="F10503" t="s">
        <v>16</v>
      </c>
      <c r="G10503" t="s">
        <v>17</v>
      </c>
      <c r="H10503" s="2">
        <v>348604.87</v>
      </c>
      <c r="I10503">
        <v>0.55000000000000004</v>
      </c>
      <c r="J10503" s="2">
        <v>348604.87</v>
      </c>
      <c r="K10503" s="2">
        <v>6407</v>
      </c>
      <c r="L10503">
        <v>54.41</v>
      </c>
      <c r="M10503" t="s">
        <v>18</v>
      </c>
      <c r="N10503" t="s">
        <v>19</v>
      </c>
      <c r="O10503" t="s">
        <v>20</v>
      </c>
    </row>
    <row r="10504" spans="1:15" x14ac:dyDescent="0.2">
      <c r="A10504" s="1" t="s">
        <v>505</v>
      </c>
      <c r="B10504" s="1">
        <v>46059</v>
      </c>
      <c r="C10504" t="s">
        <v>407</v>
      </c>
      <c r="D10504" t="s">
        <v>408</v>
      </c>
      <c r="F10504" t="s">
        <v>43</v>
      </c>
      <c r="G10504" t="s">
        <v>17</v>
      </c>
      <c r="H10504" s="2">
        <v>316802.81</v>
      </c>
      <c r="I10504">
        <v>0.5</v>
      </c>
      <c r="J10504" s="2">
        <v>316802.81</v>
      </c>
      <c r="K10504" s="2">
        <v>3607</v>
      </c>
      <c r="L10504">
        <v>87.83</v>
      </c>
      <c r="M10504" t="s">
        <v>18</v>
      </c>
      <c r="N10504" t="s">
        <v>31</v>
      </c>
      <c r="O10504" t="s">
        <v>20</v>
      </c>
    </row>
    <row r="10505" spans="1:15" x14ac:dyDescent="0.2">
      <c r="A10505" s="1" t="s">
        <v>505</v>
      </c>
      <c r="B10505" s="1">
        <v>46059</v>
      </c>
      <c r="C10505" t="s">
        <v>103</v>
      </c>
      <c r="D10505" t="s">
        <v>127</v>
      </c>
      <c r="F10505" t="s">
        <v>106</v>
      </c>
      <c r="G10505" t="s">
        <v>107</v>
      </c>
      <c r="H10505" s="2">
        <v>274518.36</v>
      </c>
      <c r="I10505">
        <v>0.43</v>
      </c>
      <c r="J10505" s="2">
        <v>274518.36</v>
      </c>
      <c r="K10505" s="2">
        <v>2145306</v>
      </c>
      <c r="L10505">
        <v>12.8</v>
      </c>
      <c r="M10505" t="s">
        <v>128</v>
      </c>
      <c r="N10505" t="s">
        <v>108</v>
      </c>
      <c r="O10505" t="s">
        <v>103</v>
      </c>
    </row>
    <row r="10506" spans="1:15" x14ac:dyDescent="0.2">
      <c r="A10506" s="1" t="s">
        <v>505</v>
      </c>
      <c r="B10506" s="1">
        <v>46059</v>
      </c>
      <c r="C10506">
        <v>6417</v>
      </c>
      <c r="D10506" t="s">
        <v>419</v>
      </c>
      <c r="F10506" t="s">
        <v>43</v>
      </c>
      <c r="G10506" t="s">
        <v>17</v>
      </c>
      <c r="H10506" s="2">
        <v>270815.71999999997</v>
      </c>
      <c r="I10506">
        <v>0.43</v>
      </c>
      <c r="J10506" s="2">
        <v>270815.71999999997</v>
      </c>
      <c r="K10506" s="2">
        <v>18200</v>
      </c>
      <c r="L10506">
        <v>14.88</v>
      </c>
      <c r="M10506" t="s">
        <v>73</v>
      </c>
      <c r="N10506" t="s">
        <v>74</v>
      </c>
      <c r="O10506" t="s">
        <v>75</v>
      </c>
    </row>
    <row r="10507" spans="1:15" x14ac:dyDescent="0.2">
      <c r="A10507" s="1" t="s">
        <v>505</v>
      </c>
      <c r="B10507" s="1">
        <v>46059</v>
      </c>
      <c r="C10507" t="s">
        <v>402</v>
      </c>
      <c r="D10507" t="s">
        <v>403</v>
      </c>
      <c r="F10507" t="s">
        <v>16</v>
      </c>
      <c r="G10507" t="s">
        <v>17</v>
      </c>
      <c r="H10507" s="2">
        <v>261610.72</v>
      </c>
      <c r="I10507">
        <v>0.41</v>
      </c>
      <c r="J10507" s="2">
        <v>261610.72</v>
      </c>
      <c r="K10507" s="2">
        <v>30562</v>
      </c>
      <c r="L10507">
        <v>8.56</v>
      </c>
      <c r="M10507" t="s">
        <v>18</v>
      </c>
      <c r="N10507" t="s">
        <v>19</v>
      </c>
      <c r="O10507" t="s">
        <v>20</v>
      </c>
    </row>
    <row r="10508" spans="1:15" x14ac:dyDescent="0.2">
      <c r="A10508" s="1" t="s">
        <v>505</v>
      </c>
      <c r="B10508" s="1">
        <v>46059</v>
      </c>
      <c r="C10508" t="s">
        <v>417</v>
      </c>
      <c r="D10508" t="s">
        <v>418</v>
      </c>
      <c r="F10508" t="s">
        <v>16</v>
      </c>
      <c r="G10508" t="s">
        <v>17</v>
      </c>
      <c r="H10508" s="2">
        <v>223694.6</v>
      </c>
      <c r="I10508">
        <v>0.35</v>
      </c>
      <c r="J10508" s="2">
        <v>223694.6</v>
      </c>
      <c r="K10508" s="2">
        <v>3515</v>
      </c>
      <c r="L10508">
        <v>63.64</v>
      </c>
      <c r="M10508" t="s">
        <v>18</v>
      </c>
      <c r="N10508" t="s">
        <v>19</v>
      </c>
      <c r="O10508" t="s">
        <v>20</v>
      </c>
    </row>
    <row r="10509" spans="1:15" x14ac:dyDescent="0.2">
      <c r="A10509" s="1" t="s">
        <v>505</v>
      </c>
      <c r="B10509" s="1">
        <v>46059</v>
      </c>
      <c r="C10509" t="s">
        <v>431</v>
      </c>
      <c r="D10509" t="s">
        <v>432</v>
      </c>
      <c r="F10509" t="s">
        <v>43</v>
      </c>
      <c r="G10509" t="s">
        <v>17</v>
      </c>
      <c r="H10509" s="2">
        <v>169553.16</v>
      </c>
      <c r="I10509">
        <v>0.27</v>
      </c>
      <c r="J10509" s="2">
        <v>169553.16</v>
      </c>
      <c r="K10509" s="2">
        <v>9927</v>
      </c>
      <c r="L10509">
        <v>17.079999999999998</v>
      </c>
      <c r="M10509" t="s">
        <v>18</v>
      </c>
      <c r="N10509" t="s">
        <v>19</v>
      </c>
      <c r="O10509" t="s">
        <v>20</v>
      </c>
    </row>
    <row r="10510" spans="1:15" x14ac:dyDescent="0.2">
      <c r="A10510" s="1" t="s">
        <v>505</v>
      </c>
      <c r="B10510" s="1">
        <v>46059</v>
      </c>
      <c r="C10510" t="s">
        <v>512</v>
      </c>
      <c r="D10510" t="s">
        <v>513</v>
      </c>
      <c r="F10510" t="s">
        <v>43</v>
      </c>
      <c r="G10510" t="s">
        <v>17</v>
      </c>
      <c r="H10510" s="2">
        <v>165856.38</v>
      </c>
      <c r="I10510">
        <v>0.26</v>
      </c>
      <c r="J10510" s="2">
        <v>165856.38</v>
      </c>
      <c r="K10510" s="2">
        <v>9762</v>
      </c>
      <c r="L10510">
        <v>16.989999999999998</v>
      </c>
      <c r="M10510" t="s">
        <v>18</v>
      </c>
      <c r="N10510" t="s">
        <v>19</v>
      </c>
      <c r="O10510" t="s">
        <v>20</v>
      </c>
    </row>
    <row r="10511" spans="1:15" x14ac:dyDescent="0.2">
      <c r="A10511" s="1" t="s">
        <v>505</v>
      </c>
      <c r="B10511" s="1">
        <v>46059</v>
      </c>
      <c r="C10511" t="s">
        <v>435</v>
      </c>
      <c r="D10511" t="s">
        <v>436</v>
      </c>
      <c r="F10511" t="s">
        <v>16</v>
      </c>
      <c r="G10511" t="s">
        <v>17</v>
      </c>
      <c r="H10511" s="2">
        <v>162121.70000000001</v>
      </c>
      <c r="I10511">
        <v>0.26</v>
      </c>
      <c r="J10511" s="2">
        <v>162121.70000000001</v>
      </c>
      <c r="K10511" s="2">
        <v>8957</v>
      </c>
      <c r="L10511">
        <v>18.100000000000001</v>
      </c>
      <c r="M10511" t="s">
        <v>18</v>
      </c>
      <c r="N10511" t="s">
        <v>19</v>
      </c>
      <c r="O10511" t="s">
        <v>20</v>
      </c>
    </row>
    <row r="10512" spans="1:15" x14ac:dyDescent="0.2">
      <c r="A10512" s="1" t="s">
        <v>505</v>
      </c>
      <c r="B10512" s="1">
        <v>46059</v>
      </c>
      <c r="C10512">
        <v>36570</v>
      </c>
      <c r="D10512" t="s">
        <v>430</v>
      </c>
      <c r="F10512" t="s">
        <v>69</v>
      </c>
      <c r="G10512" t="s">
        <v>17</v>
      </c>
      <c r="H10512" s="2">
        <v>154258.74</v>
      </c>
      <c r="I10512">
        <v>0.24</v>
      </c>
      <c r="J10512" s="2">
        <v>154258.74</v>
      </c>
      <c r="K10512" s="2">
        <v>1047</v>
      </c>
      <c r="L10512">
        <v>147.33000000000001</v>
      </c>
      <c r="M10512" t="s">
        <v>51</v>
      </c>
      <c r="N10512" t="s">
        <v>52</v>
      </c>
      <c r="O10512" t="s">
        <v>53</v>
      </c>
    </row>
    <row r="10513" spans="1:15" x14ac:dyDescent="0.2">
      <c r="A10513" s="1" t="s">
        <v>505</v>
      </c>
      <c r="B10513" s="1">
        <v>46059</v>
      </c>
      <c r="C10513" t="s">
        <v>514</v>
      </c>
      <c r="D10513" t="s">
        <v>514</v>
      </c>
      <c r="F10513" t="s">
        <v>16</v>
      </c>
      <c r="G10513" t="s">
        <v>17</v>
      </c>
      <c r="H10513" s="2">
        <v>152658.13</v>
      </c>
      <c r="I10513">
        <v>0.24</v>
      </c>
      <c r="J10513" s="2">
        <v>152658.13</v>
      </c>
      <c r="K10513" s="2">
        <v>57093</v>
      </c>
      <c r="L10513">
        <v>2.67</v>
      </c>
      <c r="M10513" t="s">
        <v>363</v>
      </c>
      <c r="N10513" t="s">
        <v>383</v>
      </c>
      <c r="O10513" t="s">
        <v>384</v>
      </c>
    </row>
    <row r="10514" spans="1:15" x14ac:dyDescent="0.2">
      <c r="A10514" s="1" t="s">
        <v>505</v>
      </c>
      <c r="B10514" s="1">
        <v>46059</v>
      </c>
      <c r="C10514">
        <v>1070</v>
      </c>
      <c r="D10514" t="s">
        <v>465</v>
      </c>
      <c r="F10514" t="s">
        <v>43</v>
      </c>
      <c r="G10514" t="s">
        <v>17</v>
      </c>
      <c r="H10514" s="2">
        <v>150957.16</v>
      </c>
      <c r="I10514">
        <v>0.24</v>
      </c>
      <c r="J10514" s="2">
        <v>150957.16</v>
      </c>
      <c r="K10514" s="2">
        <v>94000</v>
      </c>
      <c r="L10514">
        <v>1.61</v>
      </c>
      <c r="M10514" t="s">
        <v>101</v>
      </c>
      <c r="N10514" t="s">
        <v>102</v>
      </c>
      <c r="O10514" t="s">
        <v>103</v>
      </c>
    </row>
    <row r="10515" spans="1:15" x14ac:dyDescent="0.2">
      <c r="A10515" s="1" t="s">
        <v>505</v>
      </c>
      <c r="B10515" s="1">
        <v>46059</v>
      </c>
      <c r="C10515" t="s">
        <v>415</v>
      </c>
      <c r="D10515" t="s">
        <v>416</v>
      </c>
      <c r="F10515" t="s">
        <v>43</v>
      </c>
      <c r="G10515" t="s">
        <v>17</v>
      </c>
      <c r="H10515" s="2">
        <v>146362.75</v>
      </c>
      <c r="I10515">
        <v>0.23</v>
      </c>
      <c r="J10515" s="2">
        <v>146362.75</v>
      </c>
      <c r="K10515" s="2">
        <v>31646</v>
      </c>
      <c r="L10515">
        <v>4.63</v>
      </c>
      <c r="M10515" t="s">
        <v>18</v>
      </c>
      <c r="N10515" t="s">
        <v>19</v>
      </c>
      <c r="O10515" t="s">
        <v>20</v>
      </c>
    </row>
    <row r="10516" spans="1:15" x14ac:dyDescent="0.2">
      <c r="A10516" s="1" t="s">
        <v>505</v>
      </c>
      <c r="B10516" s="1">
        <v>46059</v>
      </c>
      <c r="C10516" t="s">
        <v>376</v>
      </c>
      <c r="D10516" t="s">
        <v>495</v>
      </c>
      <c r="F10516" t="s">
        <v>106</v>
      </c>
      <c r="G10516" t="s">
        <v>107</v>
      </c>
      <c r="H10516" s="2">
        <v>143734.69</v>
      </c>
      <c r="I10516">
        <v>0.23</v>
      </c>
      <c r="J10516" s="2">
        <v>143734.69</v>
      </c>
      <c r="K10516" s="2">
        <v>205145</v>
      </c>
      <c r="L10516">
        <v>70.06</v>
      </c>
      <c r="M10516" t="s">
        <v>374</v>
      </c>
      <c r="N10516" t="s">
        <v>108</v>
      </c>
      <c r="O10516" t="s">
        <v>376</v>
      </c>
    </row>
    <row r="10517" spans="1:15" x14ac:dyDescent="0.2">
      <c r="A10517" s="1" t="s">
        <v>505</v>
      </c>
      <c r="B10517" s="1">
        <v>46059</v>
      </c>
      <c r="C10517" t="s">
        <v>426</v>
      </c>
      <c r="D10517" t="s">
        <v>427</v>
      </c>
      <c r="F10517" t="s">
        <v>69</v>
      </c>
      <c r="G10517" t="s">
        <v>17</v>
      </c>
      <c r="H10517" s="2">
        <v>131980.1</v>
      </c>
      <c r="I10517">
        <v>0.21</v>
      </c>
      <c r="J10517" s="2">
        <v>131980.1</v>
      </c>
      <c r="K10517" s="2">
        <v>11690</v>
      </c>
      <c r="L10517">
        <v>11.29</v>
      </c>
      <c r="M10517" t="s">
        <v>18</v>
      </c>
      <c r="N10517" t="s">
        <v>19</v>
      </c>
      <c r="O10517" t="s">
        <v>20</v>
      </c>
    </row>
    <row r="10518" spans="1:15" x14ac:dyDescent="0.2">
      <c r="A10518" s="1" t="s">
        <v>505</v>
      </c>
      <c r="B10518" s="1">
        <v>46059</v>
      </c>
      <c r="C10518" t="s">
        <v>515</v>
      </c>
      <c r="D10518" t="s">
        <v>516</v>
      </c>
      <c r="F10518" t="s">
        <v>43</v>
      </c>
      <c r="G10518" t="s">
        <v>17</v>
      </c>
      <c r="H10518" s="2">
        <v>114304.08</v>
      </c>
      <c r="I10518">
        <v>0.18</v>
      </c>
      <c r="J10518" s="2">
        <v>114304.08</v>
      </c>
      <c r="K10518" s="2">
        <v>4479</v>
      </c>
      <c r="L10518">
        <v>25.52</v>
      </c>
      <c r="M10518" t="s">
        <v>18</v>
      </c>
      <c r="N10518" t="s">
        <v>31</v>
      </c>
      <c r="O10518" t="s">
        <v>20</v>
      </c>
    </row>
    <row r="10519" spans="1:15" x14ac:dyDescent="0.2">
      <c r="A10519" s="1" t="s">
        <v>505</v>
      </c>
      <c r="B10519" s="1">
        <v>46059</v>
      </c>
      <c r="C10519">
        <v>263750</v>
      </c>
      <c r="D10519" t="s">
        <v>462</v>
      </c>
      <c r="F10519" t="s">
        <v>69</v>
      </c>
      <c r="G10519" t="s">
        <v>17</v>
      </c>
      <c r="H10519" s="2">
        <v>111899.35</v>
      </c>
      <c r="I10519">
        <v>0.18</v>
      </c>
      <c r="J10519" s="2">
        <v>111899.35</v>
      </c>
      <c r="K10519" s="2">
        <v>3085</v>
      </c>
      <c r="L10519">
        <v>36.270000000000003</v>
      </c>
      <c r="M10519" t="s">
        <v>51</v>
      </c>
      <c r="N10519" t="s">
        <v>463</v>
      </c>
      <c r="O10519" t="s">
        <v>53</v>
      </c>
    </row>
    <row r="10520" spans="1:15" x14ac:dyDescent="0.2">
      <c r="A10520" s="1" t="s">
        <v>505</v>
      </c>
      <c r="B10520" s="1">
        <v>46059</v>
      </c>
      <c r="C10520">
        <v>2432</v>
      </c>
      <c r="D10520" t="s">
        <v>434</v>
      </c>
      <c r="F10520" t="s">
        <v>69</v>
      </c>
      <c r="G10520" t="s">
        <v>17</v>
      </c>
      <c r="H10520" s="2">
        <v>105552.26</v>
      </c>
      <c r="I10520">
        <v>0.17</v>
      </c>
      <c r="J10520" s="2">
        <v>105552.26</v>
      </c>
      <c r="K10520" s="2">
        <v>6300</v>
      </c>
      <c r="L10520">
        <v>16.75</v>
      </c>
      <c r="M10520" t="s">
        <v>73</v>
      </c>
      <c r="N10520" t="s">
        <v>74</v>
      </c>
      <c r="O10520" t="s">
        <v>75</v>
      </c>
    </row>
    <row r="10521" spans="1:15" x14ac:dyDescent="0.2">
      <c r="A10521" s="1" t="s">
        <v>505</v>
      </c>
      <c r="B10521" s="1">
        <v>46059</v>
      </c>
      <c r="C10521" t="s">
        <v>424</v>
      </c>
      <c r="D10521" t="s">
        <v>425</v>
      </c>
      <c r="F10521" t="s">
        <v>69</v>
      </c>
      <c r="G10521" t="s">
        <v>17</v>
      </c>
      <c r="H10521" s="2">
        <v>105224.44</v>
      </c>
      <c r="I10521">
        <v>0.17</v>
      </c>
      <c r="J10521" s="2">
        <v>105224.44</v>
      </c>
      <c r="K10521" s="2">
        <v>11266</v>
      </c>
      <c r="L10521">
        <v>9.34</v>
      </c>
      <c r="M10521" t="s">
        <v>18</v>
      </c>
      <c r="N10521" t="s">
        <v>31</v>
      </c>
      <c r="O10521" t="s">
        <v>20</v>
      </c>
    </row>
    <row r="10522" spans="1:15" x14ac:dyDescent="0.2">
      <c r="A10522" s="1" t="s">
        <v>505</v>
      </c>
      <c r="B10522" s="1">
        <v>46059</v>
      </c>
      <c r="C10522" t="s">
        <v>420</v>
      </c>
      <c r="D10522" t="s">
        <v>421</v>
      </c>
      <c r="F10522" t="s">
        <v>43</v>
      </c>
      <c r="G10522" t="s">
        <v>17</v>
      </c>
      <c r="H10522" s="2">
        <v>96096.18</v>
      </c>
      <c r="I10522">
        <v>0.15</v>
      </c>
      <c r="J10522" s="2">
        <v>96096.18</v>
      </c>
      <c r="K10522" s="2">
        <v>23647</v>
      </c>
      <c r="L10522">
        <v>4.0599999999999996</v>
      </c>
      <c r="M10522" t="s">
        <v>154</v>
      </c>
      <c r="N10522" t="s">
        <v>396</v>
      </c>
      <c r="O10522" t="s">
        <v>152</v>
      </c>
    </row>
    <row r="10523" spans="1:15" x14ac:dyDescent="0.2">
      <c r="A10523" s="1" t="s">
        <v>505</v>
      </c>
      <c r="B10523" s="1">
        <v>46059</v>
      </c>
      <c r="C10523">
        <v>4915</v>
      </c>
      <c r="D10523" t="s">
        <v>448</v>
      </c>
      <c r="F10523" t="s">
        <v>16</v>
      </c>
      <c r="G10523" t="s">
        <v>17</v>
      </c>
      <c r="H10523" s="2">
        <v>95601.69</v>
      </c>
      <c r="I10523">
        <v>0.15</v>
      </c>
      <c r="J10523" s="2">
        <v>95601.69</v>
      </c>
      <c r="K10523" s="2">
        <v>37500</v>
      </c>
      <c r="L10523">
        <v>2.5499999999999998</v>
      </c>
      <c r="M10523" t="s">
        <v>33</v>
      </c>
      <c r="N10523" t="s">
        <v>34</v>
      </c>
      <c r="O10523" t="s">
        <v>35</v>
      </c>
    </row>
    <row r="10524" spans="1:15" x14ac:dyDescent="0.2">
      <c r="A10524" s="1" t="s">
        <v>505</v>
      </c>
      <c r="B10524" s="1">
        <v>46059</v>
      </c>
      <c r="C10524">
        <v>3635</v>
      </c>
      <c r="D10524" t="s">
        <v>433</v>
      </c>
      <c r="F10524" t="s">
        <v>69</v>
      </c>
      <c r="G10524" t="s">
        <v>17</v>
      </c>
      <c r="H10524" s="2">
        <v>94987.09</v>
      </c>
      <c r="I10524">
        <v>0.15</v>
      </c>
      <c r="J10524" s="2">
        <v>94987.09</v>
      </c>
      <c r="K10524" s="2">
        <v>9600</v>
      </c>
      <c r="L10524">
        <v>9.89</v>
      </c>
      <c r="M10524" t="s">
        <v>73</v>
      </c>
      <c r="N10524" t="s">
        <v>74</v>
      </c>
      <c r="O10524" t="s">
        <v>75</v>
      </c>
    </row>
    <row r="10525" spans="1:15" x14ac:dyDescent="0.2">
      <c r="A10525" s="1" t="s">
        <v>505</v>
      </c>
      <c r="B10525" s="1">
        <v>46059</v>
      </c>
      <c r="C10525" t="s">
        <v>437</v>
      </c>
      <c r="D10525" t="s">
        <v>438</v>
      </c>
      <c r="F10525" t="s">
        <v>16</v>
      </c>
      <c r="G10525" t="s">
        <v>17</v>
      </c>
      <c r="H10525" s="2">
        <v>94283.5</v>
      </c>
      <c r="I10525">
        <v>0.15</v>
      </c>
      <c r="J10525" s="2">
        <v>94283.5</v>
      </c>
      <c r="K10525" s="2">
        <v>9335</v>
      </c>
      <c r="L10525">
        <v>10.1</v>
      </c>
      <c r="M10525" t="s">
        <v>18</v>
      </c>
      <c r="N10525" t="s">
        <v>19</v>
      </c>
      <c r="O10525" t="s">
        <v>20</v>
      </c>
    </row>
    <row r="10526" spans="1:15" x14ac:dyDescent="0.2">
      <c r="A10526" s="1" t="s">
        <v>505</v>
      </c>
      <c r="B10526" s="1">
        <v>46059</v>
      </c>
      <c r="C10526">
        <v>2498</v>
      </c>
      <c r="D10526" t="s">
        <v>443</v>
      </c>
      <c r="F10526" t="s">
        <v>16</v>
      </c>
      <c r="G10526" t="s">
        <v>17</v>
      </c>
      <c r="H10526" s="2">
        <v>92083.68</v>
      </c>
      <c r="I10526">
        <v>0.15</v>
      </c>
      <c r="J10526" s="2">
        <v>92083.68</v>
      </c>
      <c r="K10526" s="2">
        <v>65000</v>
      </c>
      <c r="L10526">
        <v>1.42</v>
      </c>
      <c r="M10526" t="s">
        <v>33</v>
      </c>
      <c r="N10526" t="s">
        <v>34</v>
      </c>
      <c r="O10526" t="s">
        <v>35</v>
      </c>
    </row>
    <row r="10527" spans="1:15" x14ac:dyDescent="0.2">
      <c r="A10527" s="1" t="s">
        <v>505</v>
      </c>
      <c r="B10527" s="1">
        <v>46059</v>
      </c>
      <c r="C10527">
        <v>251270</v>
      </c>
      <c r="D10527" t="s">
        <v>458</v>
      </c>
      <c r="F10527" t="s">
        <v>69</v>
      </c>
      <c r="G10527" t="s">
        <v>17</v>
      </c>
      <c r="H10527" s="2">
        <v>90940.22</v>
      </c>
      <c r="I10527">
        <v>0.14000000000000001</v>
      </c>
      <c r="J10527" s="2">
        <v>90940.22</v>
      </c>
      <c r="K10527" s="2">
        <v>2443</v>
      </c>
      <c r="L10527">
        <v>37.22</v>
      </c>
      <c r="M10527" t="s">
        <v>51</v>
      </c>
      <c r="N10527" t="s">
        <v>52</v>
      </c>
      <c r="O10527" t="s">
        <v>53</v>
      </c>
    </row>
    <row r="10528" spans="1:15" x14ac:dyDescent="0.2">
      <c r="A10528" s="1" t="s">
        <v>505</v>
      </c>
      <c r="B10528" s="1">
        <v>46059</v>
      </c>
      <c r="C10528" t="s">
        <v>389</v>
      </c>
      <c r="D10528" t="s">
        <v>494</v>
      </c>
      <c r="F10528" t="s">
        <v>106</v>
      </c>
      <c r="G10528" t="s">
        <v>107</v>
      </c>
      <c r="H10528" s="2">
        <v>88926.99</v>
      </c>
      <c r="I10528">
        <v>0.14000000000000001</v>
      </c>
      <c r="J10528" s="2">
        <v>88926.99</v>
      </c>
      <c r="K10528" s="2">
        <v>68941</v>
      </c>
      <c r="L10528">
        <v>128.99</v>
      </c>
      <c r="M10528" t="s">
        <v>387</v>
      </c>
      <c r="N10528" t="s">
        <v>108</v>
      </c>
      <c r="O10528" t="s">
        <v>389</v>
      </c>
    </row>
    <row r="10529" spans="1:15" x14ac:dyDescent="0.2">
      <c r="A10529" s="1" t="s">
        <v>505</v>
      </c>
      <c r="B10529" s="1">
        <v>46059</v>
      </c>
      <c r="C10529" t="s">
        <v>428</v>
      </c>
      <c r="D10529" t="s">
        <v>429</v>
      </c>
      <c r="F10529" t="s">
        <v>43</v>
      </c>
      <c r="G10529" t="s">
        <v>17</v>
      </c>
      <c r="H10529" s="2">
        <v>88440.09</v>
      </c>
      <c r="I10529">
        <v>0.14000000000000001</v>
      </c>
      <c r="J10529" s="2">
        <v>88440.09</v>
      </c>
      <c r="K10529" s="2">
        <v>23246</v>
      </c>
      <c r="L10529">
        <v>3.8</v>
      </c>
      <c r="M10529" t="s">
        <v>374</v>
      </c>
      <c r="N10529" t="s">
        <v>375</v>
      </c>
      <c r="O10529" t="s">
        <v>376</v>
      </c>
    </row>
    <row r="10530" spans="1:15" x14ac:dyDescent="0.2">
      <c r="A10530" s="1" t="s">
        <v>505</v>
      </c>
      <c r="B10530" s="1">
        <v>46059</v>
      </c>
      <c r="C10530" t="s">
        <v>384</v>
      </c>
      <c r="D10530" t="s">
        <v>493</v>
      </c>
      <c r="F10530" t="s">
        <v>106</v>
      </c>
      <c r="G10530" t="s">
        <v>107</v>
      </c>
      <c r="H10530" s="2">
        <v>81369.69</v>
      </c>
      <c r="I10530">
        <v>0.13</v>
      </c>
      <c r="J10530" s="2">
        <v>81369.69</v>
      </c>
      <c r="K10530" s="2">
        <v>734012</v>
      </c>
      <c r="L10530">
        <v>11.09</v>
      </c>
      <c r="M10530" t="s">
        <v>363</v>
      </c>
      <c r="N10530" t="s">
        <v>108</v>
      </c>
      <c r="O10530" t="s">
        <v>384</v>
      </c>
    </row>
    <row r="10531" spans="1:15" x14ac:dyDescent="0.2">
      <c r="A10531" s="1" t="s">
        <v>505</v>
      </c>
      <c r="B10531" s="1">
        <v>46059</v>
      </c>
      <c r="C10531">
        <v>751</v>
      </c>
      <c r="D10531" t="s">
        <v>470</v>
      </c>
      <c r="F10531" t="s">
        <v>43</v>
      </c>
      <c r="G10531" t="s">
        <v>17</v>
      </c>
      <c r="H10531" s="2">
        <v>79454.37</v>
      </c>
      <c r="I10531">
        <v>0.13</v>
      </c>
      <c r="J10531" s="2">
        <v>79454.37</v>
      </c>
      <c r="K10531" s="2">
        <v>86000</v>
      </c>
      <c r="L10531">
        <v>0.92</v>
      </c>
      <c r="M10531" t="s">
        <v>101</v>
      </c>
      <c r="N10531" t="s">
        <v>102</v>
      </c>
      <c r="O10531" t="s">
        <v>103</v>
      </c>
    </row>
    <row r="10532" spans="1:15" x14ac:dyDescent="0.2">
      <c r="A10532" s="1" t="s">
        <v>505</v>
      </c>
      <c r="B10532" s="1">
        <v>46059</v>
      </c>
      <c r="C10532" t="s">
        <v>454</v>
      </c>
      <c r="D10532" t="s">
        <v>455</v>
      </c>
      <c r="F10532" t="s">
        <v>69</v>
      </c>
      <c r="G10532" t="s">
        <v>17</v>
      </c>
      <c r="H10532" s="2">
        <v>79429.31</v>
      </c>
      <c r="I10532">
        <v>0.13</v>
      </c>
      <c r="J10532" s="2">
        <v>79429.31</v>
      </c>
      <c r="K10532" s="2">
        <v>7655</v>
      </c>
      <c r="L10532">
        <v>10.38</v>
      </c>
      <c r="M10532" t="s">
        <v>363</v>
      </c>
      <c r="N10532" t="s">
        <v>383</v>
      </c>
      <c r="O10532" t="s">
        <v>384</v>
      </c>
    </row>
    <row r="10533" spans="1:15" x14ac:dyDescent="0.2">
      <c r="A10533" s="1" t="s">
        <v>505</v>
      </c>
      <c r="B10533" s="1">
        <v>46059</v>
      </c>
      <c r="C10533">
        <v>3738</v>
      </c>
      <c r="D10533" t="s">
        <v>453</v>
      </c>
      <c r="F10533" t="s">
        <v>16</v>
      </c>
      <c r="G10533" t="s">
        <v>17</v>
      </c>
      <c r="H10533" s="2">
        <v>78497.210000000006</v>
      </c>
      <c r="I10533">
        <v>0.12</v>
      </c>
      <c r="J10533" s="2">
        <v>78497.210000000006</v>
      </c>
      <c r="K10533" s="2">
        <v>144000</v>
      </c>
      <c r="L10533">
        <v>0.55000000000000004</v>
      </c>
      <c r="M10533" t="s">
        <v>128</v>
      </c>
      <c r="N10533" t="s">
        <v>102</v>
      </c>
      <c r="O10533" t="s">
        <v>103</v>
      </c>
    </row>
    <row r="10534" spans="1:15" x14ac:dyDescent="0.2">
      <c r="A10534" s="1" t="s">
        <v>505</v>
      </c>
      <c r="B10534" s="1">
        <v>46059</v>
      </c>
      <c r="C10534" t="s">
        <v>422</v>
      </c>
      <c r="D10534" t="s">
        <v>423</v>
      </c>
      <c r="F10534" t="s">
        <v>69</v>
      </c>
      <c r="G10534" t="s">
        <v>17</v>
      </c>
      <c r="H10534" s="2">
        <v>70441.919999999998</v>
      </c>
      <c r="I10534">
        <v>0.11</v>
      </c>
      <c r="J10534" s="2">
        <v>70441.919999999998</v>
      </c>
      <c r="K10534" s="2">
        <v>13655</v>
      </c>
      <c r="L10534">
        <v>5.16</v>
      </c>
      <c r="M10534" t="s">
        <v>363</v>
      </c>
      <c r="N10534" t="s">
        <v>383</v>
      </c>
      <c r="O10534" t="s">
        <v>384</v>
      </c>
    </row>
    <row r="10535" spans="1:15" x14ac:dyDescent="0.2">
      <c r="A10535" s="1" t="s">
        <v>505</v>
      </c>
      <c r="B10535" s="1">
        <v>46059</v>
      </c>
      <c r="C10535" t="s">
        <v>449</v>
      </c>
      <c r="D10535" t="s">
        <v>450</v>
      </c>
      <c r="F10535" t="s">
        <v>43</v>
      </c>
      <c r="G10535" t="s">
        <v>17</v>
      </c>
      <c r="H10535" s="2">
        <v>65382.33</v>
      </c>
      <c r="I10535">
        <v>0.1</v>
      </c>
      <c r="J10535" s="2">
        <v>65382.33</v>
      </c>
      <c r="K10535" s="2">
        <v>11063</v>
      </c>
      <c r="L10535">
        <v>5.91</v>
      </c>
      <c r="M10535" t="s">
        <v>18</v>
      </c>
      <c r="N10535" t="s">
        <v>31</v>
      </c>
      <c r="O10535" t="s">
        <v>20</v>
      </c>
    </row>
    <row r="10536" spans="1:15" x14ac:dyDescent="0.2">
      <c r="A10536" s="1" t="s">
        <v>505</v>
      </c>
      <c r="B10536" s="1">
        <v>46059</v>
      </c>
      <c r="C10536">
        <v>2439</v>
      </c>
      <c r="D10536" t="s">
        <v>457</v>
      </c>
      <c r="F10536" t="s">
        <v>43</v>
      </c>
      <c r="G10536" t="s">
        <v>17</v>
      </c>
      <c r="H10536" s="2">
        <v>64958.16</v>
      </c>
      <c r="I10536">
        <v>0.1</v>
      </c>
      <c r="J10536" s="2">
        <v>64958.16</v>
      </c>
      <c r="K10536" s="2">
        <v>21008</v>
      </c>
      <c r="L10536">
        <v>3.09</v>
      </c>
      <c r="M10536" t="s">
        <v>33</v>
      </c>
      <c r="N10536" t="s">
        <v>34</v>
      </c>
      <c r="O10536" t="s">
        <v>35</v>
      </c>
    </row>
    <row r="10537" spans="1:15" x14ac:dyDescent="0.2">
      <c r="A10537" s="1" t="s">
        <v>505</v>
      </c>
      <c r="B10537" s="1">
        <v>46059</v>
      </c>
      <c r="C10537">
        <v>3765</v>
      </c>
      <c r="D10537" t="s">
        <v>452</v>
      </c>
      <c r="F10537" t="s">
        <v>69</v>
      </c>
      <c r="G10537" t="s">
        <v>17</v>
      </c>
      <c r="H10537" s="2">
        <v>62479.360000000001</v>
      </c>
      <c r="I10537">
        <v>0.1</v>
      </c>
      <c r="J10537" s="2">
        <v>62479.360000000001</v>
      </c>
      <c r="K10537" s="2">
        <v>3800</v>
      </c>
      <c r="L10537">
        <v>16.440000000000001</v>
      </c>
      <c r="M10537" t="s">
        <v>73</v>
      </c>
      <c r="N10537" t="s">
        <v>74</v>
      </c>
      <c r="O10537" t="s">
        <v>75</v>
      </c>
    </row>
    <row r="10538" spans="1:15" x14ac:dyDescent="0.2">
      <c r="A10538" s="1" t="s">
        <v>505</v>
      </c>
      <c r="B10538" s="1">
        <v>46059</v>
      </c>
      <c r="C10538" t="s">
        <v>119</v>
      </c>
      <c r="D10538" t="s">
        <v>120</v>
      </c>
      <c r="F10538" t="s">
        <v>106</v>
      </c>
      <c r="G10538" t="s">
        <v>122</v>
      </c>
      <c r="H10538" s="2">
        <v>61778.25</v>
      </c>
      <c r="I10538">
        <v>0.1</v>
      </c>
      <c r="J10538" s="2">
        <v>61778.25</v>
      </c>
      <c r="K10538" s="2">
        <v>61778</v>
      </c>
      <c r="L10538">
        <v>1</v>
      </c>
      <c r="M10538" t="s">
        <v>123</v>
      </c>
      <c r="N10538" t="s">
        <v>108</v>
      </c>
      <c r="O10538" t="s">
        <v>20</v>
      </c>
    </row>
    <row r="10539" spans="1:15" x14ac:dyDescent="0.2">
      <c r="A10539" s="1" t="s">
        <v>505</v>
      </c>
      <c r="B10539" s="1">
        <v>46059</v>
      </c>
      <c r="C10539" t="s">
        <v>152</v>
      </c>
      <c r="D10539" t="s">
        <v>153</v>
      </c>
      <c r="F10539" t="s">
        <v>106</v>
      </c>
      <c r="G10539" t="s">
        <v>107</v>
      </c>
      <c r="H10539" s="2">
        <v>61142.98</v>
      </c>
      <c r="I10539">
        <v>0.1</v>
      </c>
      <c r="J10539" s="2">
        <v>61142.98</v>
      </c>
      <c r="K10539" s="2">
        <v>44912</v>
      </c>
      <c r="L10539">
        <v>136.13999999999999</v>
      </c>
      <c r="M10539" t="s">
        <v>154</v>
      </c>
      <c r="N10539" t="s">
        <v>108</v>
      </c>
      <c r="O10539" t="s">
        <v>152</v>
      </c>
    </row>
    <row r="10540" spans="1:15" x14ac:dyDescent="0.2">
      <c r="A10540" s="1" t="s">
        <v>505</v>
      </c>
      <c r="B10540" s="1">
        <v>46059</v>
      </c>
      <c r="C10540">
        <v>6727</v>
      </c>
      <c r="D10540" t="s">
        <v>464</v>
      </c>
      <c r="F10540" t="s">
        <v>16</v>
      </c>
      <c r="G10540" t="s">
        <v>17</v>
      </c>
      <c r="H10540" s="2">
        <v>54763.95</v>
      </c>
      <c r="I10540">
        <v>0.09</v>
      </c>
      <c r="J10540" s="2">
        <v>54763.95</v>
      </c>
      <c r="K10540" s="2">
        <v>10000</v>
      </c>
      <c r="L10540">
        <v>5.48</v>
      </c>
      <c r="M10540" t="s">
        <v>73</v>
      </c>
      <c r="N10540" t="s">
        <v>74</v>
      </c>
      <c r="O10540" t="s">
        <v>75</v>
      </c>
    </row>
    <row r="10541" spans="1:15" x14ac:dyDescent="0.2">
      <c r="A10541" s="1" t="s">
        <v>505</v>
      </c>
      <c r="B10541" s="1">
        <v>46059</v>
      </c>
      <c r="C10541">
        <v>2121</v>
      </c>
      <c r="D10541" t="s">
        <v>456</v>
      </c>
      <c r="F10541" t="s">
        <v>69</v>
      </c>
      <c r="G10541" t="s">
        <v>17</v>
      </c>
      <c r="H10541" s="2">
        <v>51721.02</v>
      </c>
      <c r="I10541">
        <v>0.08</v>
      </c>
      <c r="J10541" s="2">
        <v>51721.02</v>
      </c>
      <c r="K10541" s="2">
        <v>3100</v>
      </c>
      <c r="L10541">
        <v>16.68</v>
      </c>
      <c r="M10541" t="s">
        <v>73</v>
      </c>
      <c r="N10541" t="s">
        <v>74</v>
      </c>
      <c r="O10541" t="s">
        <v>75</v>
      </c>
    </row>
    <row r="10542" spans="1:15" x14ac:dyDescent="0.2">
      <c r="A10542" s="1" t="s">
        <v>505</v>
      </c>
      <c r="B10542" s="1">
        <v>46059</v>
      </c>
      <c r="C10542">
        <v>2362</v>
      </c>
      <c r="D10542" t="s">
        <v>459</v>
      </c>
      <c r="F10542" t="s">
        <v>16</v>
      </c>
      <c r="G10542" t="s">
        <v>17</v>
      </c>
      <c r="H10542" s="2">
        <v>44481.61</v>
      </c>
      <c r="I10542">
        <v>7.0000000000000007E-2</v>
      </c>
      <c r="J10542" s="2">
        <v>44481.61</v>
      </c>
      <c r="K10542" s="2">
        <v>38000</v>
      </c>
      <c r="L10542">
        <v>1.17</v>
      </c>
      <c r="M10542" t="s">
        <v>33</v>
      </c>
      <c r="N10542" t="s">
        <v>34</v>
      </c>
      <c r="O10542" t="s">
        <v>35</v>
      </c>
    </row>
    <row r="10543" spans="1:15" x14ac:dyDescent="0.2">
      <c r="A10543" s="1" t="s">
        <v>505</v>
      </c>
      <c r="B10543" s="1">
        <v>46059</v>
      </c>
      <c r="C10543" t="s">
        <v>478</v>
      </c>
      <c r="D10543" t="s">
        <v>529</v>
      </c>
      <c r="F10543" t="s">
        <v>69</v>
      </c>
      <c r="G10543" t="s">
        <v>17</v>
      </c>
      <c r="H10543" s="2">
        <v>44405.9</v>
      </c>
      <c r="I10543">
        <v>7.0000000000000007E-2</v>
      </c>
      <c r="J10543" s="2">
        <v>44405.9</v>
      </c>
      <c r="K10543" s="2">
        <v>28105</v>
      </c>
      <c r="L10543">
        <v>1.58</v>
      </c>
      <c r="M10543" t="s">
        <v>18</v>
      </c>
      <c r="N10543" t="s">
        <v>31</v>
      </c>
      <c r="O10543" t="s">
        <v>20</v>
      </c>
    </row>
    <row r="10544" spans="1:15" x14ac:dyDescent="0.2">
      <c r="A10544" s="1" t="s">
        <v>505</v>
      </c>
      <c r="B10544" s="1">
        <v>46059</v>
      </c>
      <c r="C10544">
        <v>2767</v>
      </c>
      <c r="D10544" t="s">
        <v>471</v>
      </c>
      <c r="F10544" t="s">
        <v>43</v>
      </c>
      <c r="G10544" t="s">
        <v>17</v>
      </c>
      <c r="H10544" s="2">
        <v>40715.31</v>
      </c>
      <c r="I10544">
        <v>0.06</v>
      </c>
      <c r="J10544" s="2">
        <v>40715.31</v>
      </c>
      <c r="K10544" s="2">
        <v>3600</v>
      </c>
      <c r="L10544">
        <v>11.31</v>
      </c>
      <c r="M10544" t="s">
        <v>73</v>
      </c>
      <c r="N10544" t="s">
        <v>74</v>
      </c>
      <c r="O10544" t="s">
        <v>75</v>
      </c>
    </row>
    <row r="10545" spans="1:15" x14ac:dyDescent="0.2">
      <c r="A10545" s="1" t="s">
        <v>505</v>
      </c>
      <c r="B10545" s="1">
        <v>46059</v>
      </c>
      <c r="C10545" t="s">
        <v>439</v>
      </c>
      <c r="D10545" t="s">
        <v>440</v>
      </c>
      <c r="F10545" t="s">
        <v>69</v>
      </c>
      <c r="G10545" t="s">
        <v>17</v>
      </c>
      <c r="H10545" s="2">
        <v>38997.61</v>
      </c>
      <c r="I10545">
        <v>0.06</v>
      </c>
      <c r="J10545" s="2">
        <v>38997.61</v>
      </c>
      <c r="K10545" s="2">
        <v>8175</v>
      </c>
      <c r="L10545">
        <v>4.7699999999999996</v>
      </c>
      <c r="M10545" t="s">
        <v>441</v>
      </c>
      <c r="N10545" t="s">
        <v>442</v>
      </c>
      <c r="O10545" t="s">
        <v>40</v>
      </c>
    </row>
    <row r="10546" spans="1:15" x14ac:dyDescent="0.2">
      <c r="A10546" s="1" t="s">
        <v>505</v>
      </c>
      <c r="B10546" s="1">
        <v>46059</v>
      </c>
      <c r="C10546">
        <v>293490</v>
      </c>
      <c r="D10546" t="s">
        <v>469</v>
      </c>
      <c r="F10546" t="s">
        <v>69</v>
      </c>
      <c r="G10546" t="s">
        <v>17</v>
      </c>
      <c r="H10546" s="2">
        <v>35065.54</v>
      </c>
      <c r="I10546">
        <v>0.06</v>
      </c>
      <c r="J10546" s="2">
        <v>35065.54</v>
      </c>
      <c r="K10546" s="2">
        <v>3359</v>
      </c>
      <c r="L10546">
        <v>10.44</v>
      </c>
      <c r="M10546" t="s">
        <v>51</v>
      </c>
      <c r="N10546" t="s">
        <v>463</v>
      </c>
      <c r="O10546" t="s">
        <v>53</v>
      </c>
    </row>
    <row r="10547" spans="1:15" x14ac:dyDescent="0.2">
      <c r="A10547" s="1" t="s">
        <v>505</v>
      </c>
      <c r="B10547" s="1">
        <v>46059</v>
      </c>
      <c r="C10547">
        <v>192080</v>
      </c>
      <c r="D10547" t="s">
        <v>475</v>
      </c>
      <c r="F10547" t="s">
        <v>43</v>
      </c>
      <c r="G10547" t="s">
        <v>17</v>
      </c>
      <c r="H10547" s="2">
        <v>34318.42</v>
      </c>
      <c r="I10547">
        <v>0.05</v>
      </c>
      <c r="J10547" s="2">
        <v>34318.42</v>
      </c>
      <c r="K10547">
        <v>907</v>
      </c>
      <c r="L10547">
        <v>37.840000000000003</v>
      </c>
      <c r="M10547" t="s">
        <v>51</v>
      </c>
      <c r="N10547" t="s">
        <v>52</v>
      </c>
      <c r="O10547" t="s">
        <v>53</v>
      </c>
    </row>
    <row r="10548" spans="1:15" x14ac:dyDescent="0.2">
      <c r="A10548" s="1" t="s">
        <v>505</v>
      </c>
      <c r="B10548" s="1">
        <v>46059</v>
      </c>
      <c r="C10548">
        <v>112040</v>
      </c>
      <c r="D10548" t="s">
        <v>472</v>
      </c>
      <c r="F10548" t="s">
        <v>69</v>
      </c>
      <c r="G10548" t="s">
        <v>17</v>
      </c>
      <c r="H10548" s="2">
        <v>32355.78</v>
      </c>
      <c r="I10548">
        <v>0.05</v>
      </c>
      <c r="J10548" s="2">
        <v>32355.78</v>
      </c>
      <c r="K10548" s="2">
        <v>1686</v>
      </c>
      <c r="L10548">
        <v>19.190000000000001</v>
      </c>
      <c r="M10548" t="s">
        <v>51</v>
      </c>
      <c r="N10548" t="s">
        <v>463</v>
      </c>
      <c r="O10548" t="s">
        <v>53</v>
      </c>
    </row>
    <row r="10549" spans="1:15" x14ac:dyDescent="0.2">
      <c r="A10549" s="1" t="s">
        <v>505</v>
      </c>
      <c r="B10549" s="1">
        <v>46059</v>
      </c>
      <c r="C10549" t="s">
        <v>414</v>
      </c>
      <c r="D10549" t="s">
        <v>499</v>
      </c>
      <c r="F10549" t="s">
        <v>106</v>
      </c>
      <c r="G10549" t="s">
        <v>107</v>
      </c>
      <c r="H10549" s="2">
        <v>30396.18</v>
      </c>
      <c r="I10549">
        <v>0.05</v>
      </c>
      <c r="J10549" s="2">
        <v>30396.18</v>
      </c>
      <c r="K10549" s="2">
        <v>108493</v>
      </c>
      <c r="L10549">
        <v>28.02</v>
      </c>
      <c r="M10549" t="s">
        <v>412</v>
      </c>
      <c r="N10549" t="s">
        <v>108</v>
      </c>
      <c r="O10549" t="s">
        <v>414</v>
      </c>
    </row>
    <row r="10550" spans="1:15" x14ac:dyDescent="0.2">
      <c r="A10550" s="1" t="s">
        <v>505</v>
      </c>
      <c r="B10550" s="1">
        <v>46059</v>
      </c>
      <c r="C10550">
        <v>67160</v>
      </c>
      <c r="D10550" t="s">
        <v>468</v>
      </c>
      <c r="F10550" t="s">
        <v>69</v>
      </c>
      <c r="G10550" t="s">
        <v>17</v>
      </c>
      <c r="H10550" s="2">
        <v>27692.400000000001</v>
      </c>
      <c r="I10550">
        <v>0.04</v>
      </c>
      <c r="J10550" s="2">
        <v>27692.400000000001</v>
      </c>
      <c r="K10550">
        <v>611</v>
      </c>
      <c r="L10550">
        <v>45.32</v>
      </c>
      <c r="M10550" t="s">
        <v>51</v>
      </c>
      <c r="N10550" t="s">
        <v>463</v>
      </c>
      <c r="O10550" t="s">
        <v>53</v>
      </c>
    </row>
    <row r="10551" spans="1:15" x14ac:dyDescent="0.2">
      <c r="A10551" s="1" t="s">
        <v>505</v>
      </c>
      <c r="B10551" s="1">
        <v>46059</v>
      </c>
      <c r="C10551">
        <v>799</v>
      </c>
      <c r="D10551" t="s">
        <v>518</v>
      </c>
      <c r="F10551" t="s">
        <v>69</v>
      </c>
      <c r="G10551" t="s">
        <v>17</v>
      </c>
      <c r="H10551" s="2">
        <v>27189.439999999999</v>
      </c>
      <c r="I10551">
        <v>0.04</v>
      </c>
      <c r="J10551" s="2">
        <v>27189.439999999999</v>
      </c>
      <c r="K10551" s="2">
        <v>64000</v>
      </c>
      <c r="L10551">
        <v>0.42</v>
      </c>
      <c r="M10551" t="s">
        <v>128</v>
      </c>
      <c r="N10551" t="s">
        <v>102</v>
      </c>
      <c r="O10551" t="s">
        <v>103</v>
      </c>
    </row>
    <row r="10552" spans="1:15" x14ac:dyDescent="0.2">
      <c r="A10552" s="1" t="s">
        <v>505</v>
      </c>
      <c r="B10552" s="1">
        <v>46059</v>
      </c>
      <c r="C10552">
        <v>6419</v>
      </c>
      <c r="D10552" t="s">
        <v>520</v>
      </c>
      <c r="F10552" t="s">
        <v>43</v>
      </c>
      <c r="G10552" t="s">
        <v>17</v>
      </c>
      <c r="H10552" s="2">
        <v>26935.7</v>
      </c>
      <c r="I10552">
        <v>0.04</v>
      </c>
      <c r="J10552" s="2">
        <v>26935.7</v>
      </c>
      <c r="K10552" s="2">
        <v>1300</v>
      </c>
      <c r="L10552">
        <v>20.72</v>
      </c>
      <c r="M10552" t="s">
        <v>73</v>
      </c>
      <c r="N10552" t="s">
        <v>74</v>
      </c>
      <c r="O10552" t="s">
        <v>75</v>
      </c>
    </row>
    <row r="10553" spans="1:15" x14ac:dyDescent="0.2">
      <c r="A10553" s="1" t="s">
        <v>505</v>
      </c>
      <c r="B10553" s="1">
        <v>46059</v>
      </c>
      <c r="C10553" t="s">
        <v>35</v>
      </c>
      <c r="D10553" t="s">
        <v>113</v>
      </c>
      <c r="F10553" t="s">
        <v>106</v>
      </c>
      <c r="G10553" t="s">
        <v>107</v>
      </c>
      <c r="H10553" s="2">
        <v>26079.57</v>
      </c>
      <c r="I10553">
        <v>0.04</v>
      </c>
      <c r="J10553" s="2">
        <v>26079.57</v>
      </c>
      <c r="K10553" s="2">
        <v>826566</v>
      </c>
      <c r="L10553">
        <v>3.16</v>
      </c>
      <c r="M10553" t="s">
        <v>33</v>
      </c>
      <c r="N10553" t="s">
        <v>108</v>
      </c>
      <c r="O10553" t="s">
        <v>35</v>
      </c>
    </row>
    <row r="10554" spans="1:15" x14ac:dyDescent="0.2">
      <c r="A10554" s="1" t="s">
        <v>505</v>
      </c>
      <c r="B10554" s="1">
        <v>46059</v>
      </c>
      <c r="C10554">
        <v>777</v>
      </c>
      <c r="D10554" t="s">
        <v>517</v>
      </c>
      <c r="F10554" t="s">
        <v>69</v>
      </c>
      <c r="G10554" t="s">
        <v>17</v>
      </c>
      <c r="H10554" s="2">
        <v>25025.59</v>
      </c>
      <c r="I10554">
        <v>0.04</v>
      </c>
      <c r="J10554" s="2">
        <v>25025.59</v>
      </c>
      <c r="K10554" s="2">
        <v>20500</v>
      </c>
      <c r="L10554">
        <v>1.22</v>
      </c>
      <c r="M10554" t="s">
        <v>101</v>
      </c>
      <c r="N10554" t="s">
        <v>102</v>
      </c>
      <c r="O10554" t="s">
        <v>103</v>
      </c>
    </row>
    <row r="10555" spans="1:15" x14ac:dyDescent="0.2">
      <c r="A10555" s="1" t="s">
        <v>505</v>
      </c>
      <c r="B10555" s="1">
        <v>46059</v>
      </c>
      <c r="C10555">
        <v>376300</v>
      </c>
      <c r="D10555" t="s">
        <v>484</v>
      </c>
      <c r="F10555" t="s">
        <v>69</v>
      </c>
      <c r="G10555" t="s">
        <v>17</v>
      </c>
      <c r="H10555" s="2">
        <v>23493.86</v>
      </c>
      <c r="I10555">
        <v>0.04</v>
      </c>
      <c r="J10555" s="2">
        <v>23493.86</v>
      </c>
      <c r="K10555">
        <v>841</v>
      </c>
      <c r="L10555">
        <v>27.94</v>
      </c>
      <c r="M10555" t="s">
        <v>51</v>
      </c>
      <c r="N10555" t="s">
        <v>463</v>
      </c>
      <c r="O10555" t="s">
        <v>53</v>
      </c>
    </row>
    <row r="10556" spans="1:15" x14ac:dyDescent="0.2">
      <c r="A10556" s="1" t="s">
        <v>505</v>
      </c>
      <c r="B10556" s="1">
        <v>46059</v>
      </c>
      <c r="C10556">
        <v>30520</v>
      </c>
      <c r="D10556" t="s">
        <v>521</v>
      </c>
      <c r="F10556" t="s">
        <v>16</v>
      </c>
      <c r="G10556" t="s">
        <v>17</v>
      </c>
      <c r="H10556" s="2">
        <v>22006.87</v>
      </c>
      <c r="I10556">
        <v>0.03</v>
      </c>
      <c r="J10556" s="2">
        <v>22006.87</v>
      </c>
      <c r="K10556" s="2">
        <v>1406</v>
      </c>
      <c r="L10556">
        <v>15.65</v>
      </c>
      <c r="M10556" t="s">
        <v>51</v>
      </c>
      <c r="N10556" t="s">
        <v>463</v>
      </c>
      <c r="O10556" t="s">
        <v>53</v>
      </c>
    </row>
    <row r="10557" spans="1:15" x14ac:dyDescent="0.2">
      <c r="A10557" s="1" t="s">
        <v>505</v>
      </c>
      <c r="B10557" s="1">
        <v>46059</v>
      </c>
      <c r="C10557" t="s">
        <v>485</v>
      </c>
      <c r="D10557" t="s">
        <v>486</v>
      </c>
      <c r="F10557" t="s">
        <v>69</v>
      </c>
      <c r="G10557" t="s">
        <v>17</v>
      </c>
      <c r="H10557" s="2">
        <v>21694.89</v>
      </c>
      <c r="I10557">
        <v>0.03</v>
      </c>
      <c r="J10557" s="2">
        <v>21694.89</v>
      </c>
      <c r="K10557" s="2">
        <v>6077</v>
      </c>
      <c r="L10557">
        <v>3.57</v>
      </c>
      <c r="M10557" t="s">
        <v>18</v>
      </c>
      <c r="N10557" t="s">
        <v>19</v>
      </c>
      <c r="O10557" t="s">
        <v>20</v>
      </c>
    </row>
    <row r="10558" spans="1:15" x14ac:dyDescent="0.2">
      <c r="A10558" s="1" t="s">
        <v>505</v>
      </c>
      <c r="B10558" s="1">
        <v>46059</v>
      </c>
      <c r="C10558" t="s">
        <v>466</v>
      </c>
      <c r="D10558" t="s">
        <v>467</v>
      </c>
      <c r="F10558" t="s">
        <v>69</v>
      </c>
      <c r="G10558" t="s">
        <v>17</v>
      </c>
      <c r="H10558" s="2">
        <v>21540.31</v>
      </c>
      <c r="I10558">
        <v>0.03</v>
      </c>
      <c r="J10558" s="2">
        <v>21540.31</v>
      </c>
      <c r="K10558" s="2">
        <v>3319</v>
      </c>
      <c r="L10558">
        <v>6.49</v>
      </c>
      <c r="M10558" t="s">
        <v>18</v>
      </c>
      <c r="N10558" t="s">
        <v>19</v>
      </c>
      <c r="O10558" t="s">
        <v>20</v>
      </c>
    </row>
    <row r="10559" spans="1:15" x14ac:dyDescent="0.2">
      <c r="A10559" s="1" t="s">
        <v>505</v>
      </c>
      <c r="B10559" s="1">
        <v>46059</v>
      </c>
      <c r="C10559" t="s">
        <v>446</v>
      </c>
      <c r="D10559" t="s">
        <v>447</v>
      </c>
      <c r="F10559" t="s">
        <v>69</v>
      </c>
      <c r="G10559" t="s">
        <v>17</v>
      </c>
      <c r="H10559" s="2">
        <v>20437.34</v>
      </c>
      <c r="I10559">
        <v>0.03</v>
      </c>
      <c r="J10559" s="2">
        <v>20437.34</v>
      </c>
      <c r="K10559" s="2">
        <v>6347</v>
      </c>
      <c r="L10559">
        <v>3.22</v>
      </c>
      <c r="M10559" t="s">
        <v>18</v>
      </c>
      <c r="N10559" t="s">
        <v>19</v>
      </c>
      <c r="O10559" t="s">
        <v>20</v>
      </c>
    </row>
    <row r="10560" spans="1:15" x14ac:dyDescent="0.2">
      <c r="A10560" s="1" t="s">
        <v>505</v>
      </c>
      <c r="B10560" s="1">
        <v>46059</v>
      </c>
      <c r="C10560">
        <v>6200</v>
      </c>
      <c r="D10560" t="s">
        <v>519</v>
      </c>
      <c r="F10560" t="s">
        <v>477</v>
      </c>
      <c r="G10560" t="s">
        <v>17</v>
      </c>
      <c r="H10560" s="2">
        <v>19776.23</v>
      </c>
      <c r="I10560">
        <v>0.03</v>
      </c>
      <c r="J10560" s="2">
        <v>19776.23</v>
      </c>
      <c r="K10560" s="2">
        <v>4400</v>
      </c>
      <c r="L10560">
        <v>4.49</v>
      </c>
      <c r="M10560" t="s">
        <v>73</v>
      </c>
      <c r="N10560" t="s">
        <v>74</v>
      </c>
      <c r="O10560" t="s">
        <v>75</v>
      </c>
    </row>
    <row r="10561" spans="1:15" x14ac:dyDescent="0.2">
      <c r="A10561" s="1" t="s">
        <v>505</v>
      </c>
      <c r="B10561" s="1">
        <v>46059</v>
      </c>
      <c r="C10561">
        <v>225570</v>
      </c>
      <c r="D10561" t="s">
        <v>527</v>
      </c>
      <c r="F10561" t="s">
        <v>69</v>
      </c>
      <c r="G10561" t="s">
        <v>17</v>
      </c>
      <c r="H10561" s="2">
        <v>17503.53</v>
      </c>
      <c r="I10561">
        <v>0.03</v>
      </c>
      <c r="J10561" s="2">
        <v>17503.53</v>
      </c>
      <c r="K10561" s="2">
        <v>2056</v>
      </c>
      <c r="L10561">
        <v>8.51</v>
      </c>
      <c r="M10561" t="s">
        <v>51</v>
      </c>
      <c r="N10561" t="s">
        <v>463</v>
      </c>
      <c r="O10561" t="s">
        <v>53</v>
      </c>
    </row>
    <row r="10562" spans="1:15" x14ac:dyDescent="0.2">
      <c r="A10562" s="1" t="s">
        <v>505</v>
      </c>
      <c r="B10562" s="1">
        <v>46059</v>
      </c>
      <c r="C10562" t="s">
        <v>490</v>
      </c>
      <c r="D10562" t="s">
        <v>491</v>
      </c>
      <c r="F10562" t="s">
        <v>106</v>
      </c>
      <c r="G10562" t="s">
        <v>117</v>
      </c>
      <c r="H10562" s="2">
        <v>17000</v>
      </c>
      <c r="I10562">
        <v>0.03</v>
      </c>
      <c r="J10562" s="2">
        <v>17000</v>
      </c>
      <c r="K10562" s="2">
        <v>17000</v>
      </c>
      <c r="L10562">
        <v>100</v>
      </c>
      <c r="M10562" t="s">
        <v>18</v>
      </c>
      <c r="N10562" t="s">
        <v>108</v>
      </c>
      <c r="O10562" t="s">
        <v>20</v>
      </c>
    </row>
    <row r="10563" spans="1:15" x14ac:dyDescent="0.2">
      <c r="A10563" s="1" t="s">
        <v>505</v>
      </c>
      <c r="B10563" s="1">
        <v>46059</v>
      </c>
      <c r="C10563">
        <v>194480</v>
      </c>
      <c r="D10563" t="s">
        <v>492</v>
      </c>
      <c r="F10563" t="s">
        <v>69</v>
      </c>
      <c r="G10563" t="s">
        <v>17</v>
      </c>
      <c r="H10563" s="2">
        <v>15771.62</v>
      </c>
      <c r="I10563">
        <v>0.02</v>
      </c>
      <c r="J10563" s="2">
        <v>15771.62</v>
      </c>
      <c r="K10563">
        <v>623</v>
      </c>
      <c r="L10563">
        <v>25.32</v>
      </c>
      <c r="M10563" t="s">
        <v>51</v>
      </c>
      <c r="N10563" t="s">
        <v>463</v>
      </c>
      <c r="O10563" t="s">
        <v>53</v>
      </c>
    </row>
    <row r="10564" spans="1:15" x14ac:dyDescent="0.2">
      <c r="A10564" s="1" t="s">
        <v>505</v>
      </c>
      <c r="B10564" s="1">
        <v>46059</v>
      </c>
      <c r="C10564">
        <v>3632</v>
      </c>
      <c r="D10564" t="s">
        <v>487</v>
      </c>
      <c r="F10564" t="s">
        <v>69</v>
      </c>
      <c r="G10564" t="s">
        <v>17</v>
      </c>
      <c r="H10564" s="2">
        <v>13772.59</v>
      </c>
      <c r="I10564">
        <v>0.02</v>
      </c>
      <c r="J10564" s="2">
        <v>13772.59</v>
      </c>
      <c r="K10564" s="2">
        <v>5700</v>
      </c>
      <c r="L10564">
        <v>2.42</v>
      </c>
      <c r="M10564" t="s">
        <v>73</v>
      </c>
      <c r="N10564" t="s">
        <v>74</v>
      </c>
      <c r="O10564" t="s">
        <v>75</v>
      </c>
    </row>
    <row r="10565" spans="1:15" x14ac:dyDescent="0.2">
      <c r="A10565" s="1" t="s">
        <v>505</v>
      </c>
      <c r="B10565" s="1">
        <v>46059</v>
      </c>
      <c r="C10565" t="s">
        <v>522</v>
      </c>
      <c r="D10565" t="s">
        <v>523</v>
      </c>
      <c r="F10565" t="s">
        <v>69</v>
      </c>
      <c r="G10565" t="s">
        <v>17</v>
      </c>
      <c r="H10565" s="2">
        <v>12408.92</v>
      </c>
      <c r="I10565">
        <v>0.02</v>
      </c>
      <c r="J10565" s="2">
        <v>12408.92</v>
      </c>
      <c r="K10565" s="2">
        <v>716700</v>
      </c>
      <c r="L10565">
        <v>0.02</v>
      </c>
      <c r="M10565" t="s">
        <v>524</v>
      </c>
      <c r="N10565" t="s">
        <v>525</v>
      </c>
      <c r="O10565" t="s">
        <v>526</v>
      </c>
    </row>
    <row r="10566" spans="1:15" x14ac:dyDescent="0.2">
      <c r="A10566" s="1" t="s">
        <v>505</v>
      </c>
      <c r="B10566" s="1">
        <v>46059</v>
      </c>
      <c r="C10566" t="s">
        <v>526</v>
      </c>
      <c r="D10566" t="s">
        <v>528</v>
      </c>
      <c r="F10566" t="s">
        <v>106</v>
      </c>
      <c r="G10566" t="s">
        <v>107</v>
      </c>
      <c r="H10566" s="2">
        <v>7562.13</v>
      </c>
      <c r="I10566">
        <v>0.01</v>
      </c>
      <c r="J10566" s="2">
        <v>7562.13</v>
      </c>
      <c r="K10566" s="2">
        <v>127535271</v>
      </c>
      <c r="L10566">
        <v>0.01</v>
      </c>
      <c r="M10566" t="s">
        <v>524</v>
      </c>
      <c r="N10566" t="s">
        <v>108</v>
      </c>
      <c r="O10566" t="s">
        <v>526</v>
      </c>
    </row>
    <row r="10567" spans="1:15" x14ac:dyDescent="0.2">
      <c r="A10567" s="1" t="s">
        <v>505</v>
      </c>
      <c r="B10567" s="1">
        <v>46059</v>
      </c>
      <c r="C10567" t="s">
        <v>40</v>
      </c>
      <c r="D10567" t="s">
        <v>125</v>
      </c>
      <c r="F10567" t="s">
        <v>106</v>
      </c>
      <c r="G10567" t="s">
        <v>107</v>
      </c>
      <c r="H10567" s="2">
        <v>5214.55</v>
      </c>
      <c r="I10567">
        <v>0.01</v>
      </c>
      <c r="J10567" s="2">
        <v>5214.55</v>
      </c>
      <c r="K10567" s="2">
        <v>4412</v>
      </c>
      <c r="L10567">
        <v>118.19</v>
      </c>
      <c r="M10567" t="s">
        <v>126</v>
      </c>
      <c r="N10567" t="s">
        <v>108</v>
      </c>
      <c r="O10567" t="s">
        <v>40</v>
      </c>
    </row>
    <row r="10568" spans="1:15" x14ac:dyDescent="0.2">
      <c r="A10568" s="1" t="s">
        <v>505</v>
      </c>
      <c r="B10568" s="1">
        <v>46059</v>
      </c>
      <c r="C10568" t="s">
        <v>496</v>
      </c>
      <c r="D10568" t="s">
        <v>497</v>
      </c>
      <c r="F10568" t="s">
        <v>106</v>
      </c>
      <c r="G10568" t="s">
        <v>107</v>
      </c>
      <c r="H10568" s="2">
        <v>3682.33</v>
      </c>
      <c r="I10568">
        <v>0.01</v>
      </c>
      <c r="J10568" s="2">
        <v>3682.33</v>
      </c>
      <c r="K10568" s="2">
        <v>14536</v>
      </c>
      <c r="L10568">
        <v>25.33</v>
      </c>
      <c r="M10568" t="s">
        <v>498</v>
      </c>
      <c r="N10568" t="s">
        <v>108</v>
      </c>
      <c r="O10568" t="s">
        <v>496</v>
      </c>
    </row>
    <row r="10569" spans="1:15" x14ac:dyDescent="0.2">
      <c r="A10569" s="1" t="s">
        <v>505</v>
      </c>
      <c r="B10569" s="1">
        <v>46059</v>
      </c>
      <c r="C10569" t="s">
        <v>500</v>
      </c>
      <c r="D10569" t="s">
        <v>501</v>
      </c>
      <c r="F10569" t="s">
        <v>106</v>
      </c>
      <c r="G10569" t="s">
        <v>107</v>
      </c>
      <c r="H10569" s="2">
        <v>1051.1400000000001</v>
      </c>
      <c r="I10569">
        <v>0</v>
      </c>
      <c r="J10569" s="2">
        <v>1051.1400000000001</v>
      </c>
      <c r="K10569" s="2">
        <v>10174</v>
      </c>
      <c r="L10569">
        <v>10.33</v>
      </c>
      <c r="M10569" t="s">
        <v>502</v>
      </c>
      <c r="N10569" t="s">
        <v>108</v>
      </c>
      <c r="O10569" t="s">
        <v>500</v>
      </c>
    </row>
    <row r="10570" spans="1:15" x14ac:dyDescent="0.2">
      <c r="A10570" s="1" t="s">
        <v>505</v>
      </c>
      <c r="B10570" s="1">
        <v>46059</v>
      </c>
      <c r="C10570" t="s">
        <v>53</v>
      </c>
      <c r="D10570" t="s">
        <v>173</v>
      </c>
      <c r="F10570" t="s">
        <v>106</v>
      </c>
      <c r="G10570" t="s">
        <v>174</v>
      </c>
      <c r="H10570">
        <v>72.44</v>
      </c>
      <c r="I10570">
        <v>0</v>
      </c>
      <c r="J10570">
        <v>72.44</v>
      </c>
      <c r="K10570" s="2">
        <v>-1042737420</v>
      </c>
      <c r="L10570">
        <v>1</v>
      </c>
      <c r="M10570" t="s">
        <v>18</v>
      </c>
      <c r="N10570" t="s">
        <v>108</v>
      </c>
      <c r="O10570" t="s">
        <v>20</v>
      </c>
    </row>
    <row r="10571" spans="1:15" x14ac:dyDescent="0.2">
      <c r="A10571" s="1" t="s">
        <v>505</v>
      </c>
      <c r="B10571" s="1">
        <v>46059</v>
      </c>
      <c r="C10571" t="s">
        <v>35</v>
      </c>
      <c r="D10571" t="s">
        <v>179</v>
      </c>
      <c r="F10571" t="s">
        <v>106</v>
      </c>
      <c r="G10571" t="s">
        <v>174</v>
      </c>
      <c r="H10571">
        <v>3.81</v>
      </c>
      <c r="I10571">
        <v>0</v>
      </c>
      <c r="J10571">
        <v>3.81</v>
      </c>
      <c r="K10571" s="2">
        <v>-764650</v>
      </c>
      <c r="L10571">
        <v>1</v>
      </c>
      <c r="M10571" t="s">
        <v>18</v>
      </c>
      <c r="N10571" t="s">
        <v>108</v>
      </c>
      <c r="O10571" t="s">
        <v>20</v>
      </c>
    </row>
    <row r="10572" spans="1:15" x14ac:dyDescent="0.2">
      <c r="A10572" s="1" t="s">
        <v>505</v>
      </c>
      <c r="B10572" s="1">
        <v>46059</v>
      </c>
      <c r="C10572" t="s">
        <v>75</v>
      </c>
      <c r="D10572" t="s">
        <v>176</v>
      </c>
      <c r="F10572" t="s">
        <v>106</v>
      </c>
      <c r="G10572" t="s">
        <v>174</v>
      </c>
      <c r="H10572">
        <v>-2.2799999999999998</v>
      </c>
      <c r="I10572">
        <v>0</v>
      </c>
      <c r="J10572">
        <v>-2.2799999999999998</v>
      </c>
      <c r="K10572" s="2">
        <v>-62195950</v>
      </c>
      <c r="L10572">
        <v>1</v>
      </c>
      <c r="M10572" t="s">
        <v>18</v>
      </c>
      <c r="N10572" t="s">
        <v>108</v>
      </c>
      <c r="O10572" t="s">
        <v>20</v>
      </c>
    </row>
    <row r="10573" spans="1:15" x14ac:dyDescent="0.2">
      <c r="A10573" s="1" t="s">
        <v>505</v>
      </c>
      <c r="B10573" s="1">
        <v>46059</v>
      </c>
      <c r="C10573" t="s">
        <v>103</v>
      </c>
      <c r="D10573" t="s">
        <v>178</v>
      </c>
      <c r="F10573" t="s">
        <v>106</v>
      </c>
      <c r="G10573" t="s">
        <v>174</v>
      </c>
      <c r="H10573">
        <v>-2.0699999999999998</v>
      </c>
      <c r="I10573">
        <v>0</v>
      </c>
      <c r="J10573">
        <v>-2.0699999999999998</v>
      </c>
      <c r="K10573" s="2">
        <v>-2024059</v>
      </c>
      <c r="L10573">
        <v>1</v>
      </c>
      <c r="M10573" t="s">
        <v>18</v>
      </c>
      <c r="N10573" t="s">
        <v>108</v>
      </c>
      <c r="O10573" t="s">
        <v>20</v>
      </c>
    </row>
    <row r="10574" spans="1:15" x14ac:dyDescent="0.2">
      <c r="A10574" s="1" t="s">
        <v>505</v>
      </c>
      <c r="B10574" s="1">
        <v>46059</v>
      </c>
      <c r="C10574" t="s">
        <v>376</v>
      </c>
      <c r="D10574" t="s">
        <v>628</v>
      </c>
      <c r="F10574" t="s">
        <v>106</v>
      </c>
      <c r="G10574" t="s">
        <v>174</v>
      </c>
      <c r="H10574">
        <v>-1.23</v>
      </c>
      <c r="I10574">
        <v>0</v>
      </c>
      <c r="J10574">
        <v>-1.23</v>
      </c>
      <c r="K10574" s="2">
        <v>-205142</v>
      </c>
      <c r="L10574">
        <v>1</v>
      </c>
      <c r="M10574" t="s">
        <v>18</v>
      </c>
      <c r="N10574" t="s">
        <v>108</v>
      </c>
      <c r="O10574" t="s">
        <v>20</v>
      </c>
    </row>
    <row r="10575" spans="1:15" x14ac:dyDescent="0.2">
      <c r="A10575" s="1" t="s">
        <v>505</v>
      </c>
      <c r="B10575" s="1">
        <v>46059</v>
      </c>
      <c r="C10575" t="s">
        <v>526</v>
      </c>
      <c r="D10575" t="s">
        <v>631</v>
      </c>
      <c r="F10575" t="s">
        <v>106</v>
      </c>
      <c r="G10575" t="s">
        <v>174</v>
      </c>
      <c r="H10575">
        <v>-0.67</v>
      </c>
      <c r="I10575">
        <v>0</v>
      </c>
      <c r="J10575">
        <v>-0.67</v>
      </c>
      <c r="K10575" s="2">
        <v>-17270400</v>
      </c>
      <c r="L10575">
        <v>1</v>
      </c>
      <c r="M10575" t="s">
        <v>18</v>
      </c>
      <c r="N10575" t="s">
        <v>108</v>
      </c>
      <c r="O10575" t="s">
        <v>20</v>
      </c>
    </row>
    <row r="10576" spans="1:15" x14ac:dyDescent="0.2">
      <c r="A10576" s="1" t="s">
        <v>505</v>
      </c>
      <c r="B10576" s="1">
        <v>46059</v>
      </c>
      <c r="C10576" t="s">
        <v>389</v>
      </c>
      <c r="D10576" t="s">
        <v>1109</v>
      </c>
      <c r="F10576" t="s">
        <v>106</v>
      </c>
      <c r="G10576" t="s">
        <v>174</v>
      </c>
      <c r="H10576">
        <v>-0.65</v>
      </c>
      <c r="I10576">
        <v>0</v>
      </c>
      <c r="J10576">
        <v>-0.65</v>
      </c>
      <c r="K10576" s="2">
        <v>-61862</v>
      </c>
      <c r="L10576">
        <v>1</v>
      </c>
      <c r="M10576" t="s">
        <v>18</v>
      </c>
      <c r="N10576" t="s">
        <v>108</v>
      </c>
      <c r="O10576" t="s">
        <v>20</v>
      </c>
    </row>
    <row r="10577" spans="1:15" x14ac:dyDescent="0.2">
      <c r="A10577" s="1" t="s">
        <v>505</v>
      </c>
      <c r="B10577" s="1">
        <v>46059</v>
      </c>
      <c r="C10577" t="s">
        <v>384</v>
      </c>
      <c r="D10577" t="s">
        <v>720</v>
      </c>
      <c r="F10577" t="s">
        <v>106</v>
      </c>
      <c r="G10577" t="s">
        <v>174</v>
      </c>
      <c r="H10577">
        <v>-0.64</v>
      </c>
      <c r="I10577">
        <v>0</v>
      </c>
      <c r="J10577">
        <v>-0.64</v>
      </c>
      <c r="K10577" s="2">
        <v>-724527</v>
      </c>
      <c r="L10577">
        <v>1</v>
      </c>
      <c r="M10577" t="s">
        <v>18</v>
      </c>
      <c r="N10577" t="s">
        <v>108</v>
      </c>
      <c r="O10577" t="s">
        <v>20</v>
      </c>
    </row>
    <row r="10578" spans="1:15" x14ac:dyDescent="0.2">
      <c r="A10578" s="1" t="s">
        <v>505</v>
      </c>
      <c r="B10578" s="1">
        <v>46059</v>
      </c>
      <c r="C10578" t="s">
        <v>152</v>
      </c>
      <c r="D10578" t="s">
        <v>345</v>
      </c>
      <c r="F10578" t="s">
        <v>106</v>
      </c>
      <c r="G10578" t="s">
        <v>174</v>
      </c>
      <c r="H10578">
        <v>-0.32</v>
      </c>
      <c r="I10578">
        <v>0</v>
      </c>
      <c r="J10578">
        <v>-0.32</v>
      </c>
      <c r="K10578" s="2">
        <v>-40288</v>
      </c>
      <c r="L10578">
        <v>1</v>
      </c>
      <c r="M10578" t="s">
        <v>18</v>
      </c>
      <c r="N10578" t="s">
        <v>108</v>
      </c>
      <c r="O10578" t="s">
        <v>20</v>
      </c>
    </row>
    <row r="10579" spans="1:15" x14ac:dyDescent="0.2">
      <c r="A10579" s="1" t="s">
        <v>505</v>
      </c>
      <c r="B10579" s="1">
        <v>46059</v>
      </c>
      <c r="C10579" t="s">
        <v>414</v>
      </c>
      <c r="D10579" t="s">
        <v>630</v>
      </c>
      <c r="F10579" t="s">
        <v>106</v>
      </c>
      <c r="G10579" t="s">
        <v>174</v>
      </c>
      <c r="H10579">
        <v>-0.24</v>
      </c>
      <c r="I10579">
        <v>0</v>
      </c>
      <c r="J10579">
        <v>-0.24</v>
      </c>
      <c r="K10579" s="2">
        <v>-105042</v>
      </c>
      <c r="L10579">
        <v>1</v>
      </c>
      <c r="M10579" t="s">
        <v>18</v>
      </c>
      <c r="N10579" t="s">
        <v>108</v>
      </c>
      <c r="O10579" t="s">
        <v>20</v>
      </c>
    </row>
    <row r="10580" spans="1:15" x14ac:dyDescent="0.2">
      <c r="A10580" s="1" t="s">
        <v>505</v>
      </c>
      <c r="B10580" s="1">
        <v>46059</v>
      </c>
      <c r="C10580" t="s">
        <v>40</v>
      </c>
      <c r="D10580" t="s">
        <v>175</v>
      </c>
      <c r="F10580" t="s">
        <v>106</v>
      </c>
      <c r="G10580" t="s">
        <v>174</v>
      </c>
      <c r="H10580">
        <v>-0.02</v>
      </c>
      <c r="I10580">
        <v>0</v>
      </c>
      <c r="J10580">
        <v>-0.02</v>
      </c>
      <c r="K10580" s="2">
        <v>-2428</v>
      </c>
      <c r="L10580">
        <v>1</v>
      </c>
      <c r="M10580" t="s">
        <v>18</v>
      </c>
      <c r="N10580" t="s">
        <v>108</v>
      </c>
      <c r="O10580" t="s">
        <v>20</v>
      </c>
    </row>
    <row r="10581" spans="1:15" x14ac:dyDescent="0.2">
      <c r="A10581" s="1" t="s">
        <v>505</v>
      </c>
      <c r="B10581" s="1">
        <v>46059</v>
      </c>
      <c r="C10581" t="s">
        <v>725</v>
      </c>
      <c r="D10581" t="s">
        <v>726</v>
      </c>
      <c r="F10581" t="s">
        <v>106</v>
      </c>
      <c r="G10581" t="s">
        <v>132</v>
      </c>
      <c r="H10581">
        <v>0</v>
      </c>
      <c r="I10581">
        <v>0</v>
      </c>
      <c r="J10581" s="2">
        <v>251632.5</v>
      </c>
      <c r="K10581">
        <v>5</v>
      </c>
      <c r="L10581" s="2">
        <v>25163.25</v>
      </c>
      <c r="M10581" t="s">
        <v>108</v>
      </c>
      <c r="N10581" t="s">
        <v>133</v>
      </c>
      <c r="O10581" t="s">
        <v>20</v>
      </c>
    </row>
    <row r="10582" spans="1:15" x14ac:dyDescent="0.2">
      <c r="A10582" s="1" t="s">
        <v>505</v>
      </c>
      <c r="B10582" s="1">
        <v>46059</v>
      </c>
      <c r="C10582" t="s">
        <v>20</v>
      </c>
      <c r="D10582" t="s">
        <v>104</v>
      </c>
      <c r="F10582" t="s">
        <v>106</v>
      </c>
      <c r="G10582" t="s">
        <v>107</v>
      </c>
      <c r="H10582" s="2">
        <v>-1717471.73</v>
      </c>
      <c r="I10582">
        <v>-2.72</v>
      </c>
      <c r="J10582" s="2">
        <v>-1717471.73</v>
      </c>
      <c r="K10582" s="2">
        <v>-1717472</v>
      </c>
      <c r="L10582">
        <v>100</v>
      </c>
      <c r="M10582" t="s">
        <v>18</v>
      </c>
      <c r="N10582" t="s">
        <v>108</v>
      </c>
      <c r="O10582" t="s">
        <v>20</v>
      </c>
    </row>
    <row r="10583" spans="1:15" x14ac:dyDescent="0.2">
      <c r="A10583" s="1" t="s">
        <v>1020</v>
      </c>
      <c r="B10583" s="1">
        <v>46072</v>
      </c>
      <c r="C10583" t="s">
        <v>62</v>
      </c>
      <c r="D10583" t="s">
        <v>63</v>
      </c>
      <c r="F10583" t="s">
        <v>16</v>
      </c>
      <c r="G10583" t="s">
        <v>17</v>
      </c>
      <c r="H10583" s="2">
        <v>1682530.96</v>
      </c>
      <c r="I10583">
        <v>10.01</v>
      </c>
      <c r="J10583" s="2">
        <v>1682530.96</v>
      </c>
      <c r="K10583" s="2">
        <v>37708</v>
      </c>
      <c r="L10583">
        <v>44.62</v>
      </c>
      <c r="M10583" t="s">
        <v>18</v>
      </c>
      <c r="N10583" t="s">
        <v>19</v>
      </c>
      <c r="O10583" t="s">
        <v>20</v>
      </c>
    </row>
    <row r="10584" spans="1:15" x14ac:dyDescent="0.2">
      <c r="A10584" s="1" t="s">
        <v>1020</v>
      </c>
      <c r="B10584" s="1">
        <v>46072</v>
      </c>
      <c r="C10584" t="s">
        <v>67</v>
      </c>
      <c r="D10584" t="s">
        <v>68</v>
      </c>
      <c r="F10584" t="s">
        <v>69</v>
      </c>
      <c r="G10584" t="s">
        <v>17</v>
      </c>
      <c r="H10584" s="2">
        <v>1443988.8</v>
      </c>
      <c r="I10584">
        <v>8.59</v>
      </c>
      <c r="J10584" s="2">
        <v>1443988.8</v>
      </c>
      <c r="K10584" s="2">
        <v>4768</v>
      </c>
      <c r="L10584">
        <v>302.85000000000002</v>
      </c>
      <c r="M10584" t="s">
        <v>18</v>
      </c>
      <c r="N10584" t="s">
        <v>19</v>
      </c>
      <c r="O10584" t="s">
        <v>20</v>
      </c>
    </row>
    <row r="10585" spans="1:15" x14ac:dyDescent="0.2">
      <c r="A10585" s="1" t="s">
        <v>1020</v>
      </c>
      <c r="B10585" s="1">
        <v>46072</v>
      </c>
      <c r="C10585" t="s">
        <v>988</v>
      </c>
      <c r="D10585" t="s">
        <v>988</v>
      </c>
      <c r="F10585" t="s">
        <v>16</v>
      </c>
      <c r="G10585" t="s">
        <v>17</v>
      </c>
      <c r="H10585" s="2">
        <v>1237741.47</v>
      </c>
      <c r="I10585">
        <v>7.36</v>
      </c>
      <c r="J10585" s="2">
        <v>1237741.47</v>
      </c>
      <c r="K10585" s="2">
        <v>165713</v>
      </c>
      <c r="L10585">
        <v>7.47</v>
      </c>
      <c r="M10585" t="s">
        <v>989</v>
      </c>
      <c r="N10585" t="s">
        <v>990</v>
      </c>
      <c r="O10585" t="s">
        <v>40</v>
      </c>
    </row>
    <row r="10586" spans="1:15" x14ac:dyDescent="0.2">
      <c r="A10586" s="1" t="s">
        <v>1020</v>
      </c>
      <c r="B10586" s="1">
        <v>46072</v>
      </c>
      <c r="C10586" t="s">
        <v>46</v>
      </c>
      <c r="D10586" t="s">
        <v>47</v>
      </c>
      <c r="F10586" t="s">
        <v>16</v>
      </c>
      <c r="G10586" t="s">
        <v>17</v>
      </c>
      <c r="H10586" s="2">
        <v>1228862.6000000001</v>
      </c>
      <c r="I10586">
        <v>7.31</v>
      </c>
      <c r="J10586" s="2">
        <v>1228862.6000000001</v>
      </c>
      <c r="K10586" s="2">
        <v>4795</v>
      </c>
      <c r="L10586">
        <v>256.27999999999997</v>
      </c>
      <c r="M10586" t="s">
        <v>18</v>
      </c>
      <c r="N10586" t="s">
        <v>31</v>
      </c>
      <c r="O10586" t="s">
        <v>20</v>
      </c>
    </row>
    <row r="10587" spans="1:15" x14ac:dyDescent="0.2">
      <c r="A10587" s="1" t="s">
        <v>1020</v>
      </c>
      <c r="B10587" s="1">
        <v>46072</v>
      </c>
      <c r="C10587" t="s">
        <v>23</v>
      </c>
      <c r="D10587" t="s">
        <v>24</v>
      </c>
      <c r="F10587" t="s">
        <v>16</v>
      </c>
      <c r="G10587" t="s">
        <v>17</v>
      </c>
      <c r="H10587" s="2">
        <v>1227655.26</v>
      </c>
      <c r="I10587">
        <v>7.3</v>
      </c>
      <c r="J10587" s="2">
        <v>1227655.26</v>
      </c>
      <c r="K10587" s="2">
        <v>3081</v>
      </c>
      <c r="L10587">
        <v>398.46</v>
      </c>
      <c r="M10587" t="s">
        <v>18</v>
      </c>
      <c r="N10587" t="s">
        <v>19</v>
      </c>
      <c r="O10587" t="s">
        <v>20</v>
      </c>
    </row>
    <row r="10588" spans="1:15" x14ac:dyDescent="0.2">
      <c r="A10588" s="1" t="s">
        <v>1020</v>
      </c>
      <c r="B10588" s="1">
        <v>46072</v>
      </c>
      <c r="C10588" t="s">
        <v>984</v>
      </c>
      <c r="D10588" t="s">
        <v>985</v>
      </c>
      <c r="F10588" t="s">
        <v>16</v>
      </c>
      <c r="G10588" t="s">
        <v>17</v>
      </c>
      <c r="H10588" s="2">
        <v>1031888.1</v>
      </c>
      <c r="I10588">
        <v>6.14</v>
      </c>
      <c r="J10588" s="2">
        <v>1031888.1</v>
      </c>
      <c r="K10588" s="2">
        <v>53245</v>
      </c>
      <c r="L10588">
        <v>19.38</v>
      </c>
      <c r="M10588" t="s">
        <v>18</v>
      </c>
      <c r="N10588" t="s">
        <v>31</v>
      </c>
      <c r="O10588" t="s">
        <v>20</v>
      </c>
    </row>
    <row r="10589" spans="1:15" x14ac:dyDescent="0.2">
      <c r="A10589" s="1" t="s">
        <v>1020</v>
      </c>
      <c r="B10589" s="1">
        <v>46072</v>
      </c>
      <c r="C10589" t="s">
        <v>991</v>
      </c>
      <c r="D10589" t="s">
        <v>992</v>
      </c>
      <c r="F10589" t="s">
        <v>16</v>
      </c>
      <c r="G10589" t="s">
        <v>17</v>
      </c>
      <c r="H10589" s="2">
        <v>954506.4</v>
      </c>
      <c r="I10589">
        <v>5.68</v>
      </c>
      <c r="J10589" s="2">
        <v>954506.4</v>
      </c>
      <c r="K10589" s="2">
        <v>116120</v>
      </c>
      <c r="L10589">
        <v>8.2200000000000006</v>
      </c>
      <c r="M10589" t="s">
        <v>18</v>
      </c>
      <c r="N10589" t="s">
        <v>19</v>
      </c>
      <c r="O10589" t="s">
        <v>20</v>
      </c>
    </row>
    <row r="10590" spans="1:15" x14ac:dyDescent="0.2">
      <c r="A10590" s="1" t="s">
        <v>1020</v>
      </c>
      <c r="B10590" s="1">
        <v>46072</v>
      </c>
      <c r="C10590" t="s">
        <v>986</v>
      </c>
      <c r="D10590" t="s">
        <v>987</v>
      </c>
      <c r="F10590" t="s">
        <v>16</v>
      </c>
      <c r="G10590" t="s">
        <v>17</v>
      </c>
      <c r="H10590" s="2">
        <v>947874.22</v>
      </c>
      <c r="I10590">
        <v>5.64</v>
      </c>
      <c r="J10590" s="2">
        <v>947874.22</v>
      </c>
      <c r="K10590" s="2">
        <v>28354</v>
      </c>
      <c r="L10590">
        <v>33.43</v>
      </c>
      <c r="M10590" t="s">
        <v>18</v>
      </c>
      <c r="N10590" t="s">
        <v>31</v>
      </c>
      <c r="O10590" t="s">
        <v>20</v>
      </c>
    </row>
    <row r="10591" spans="1:15" x14ac:dyDescent="0.2">
      <c r="A10591" s="1" t="s">
        <v>1020</v>
      </c>
      <c r="B10591" s="1">
        <v>46072</v>
      </c>
      <c r="C10591" t="s">
        <v>993</v>
      </c>
      <c r="D10591" t="s">
        <v>994</v>
      </c>
      <c r="F10591" t="s">
        <v>16</v>
      </c>
      <c r="G10591" t="s">
        <v>17</v>
      </c>
      <c r="H10591" s="2">
        <v>920005.2</v>
      </c>
      <c r="I10591">
        <v>5.47</v>
      </c>
      <c r="J10591" s="2">
        <v>920005.2</v>
      </c>
      <c r="K10591" s="2">
        <v>55422</v>
      </c>
      <c r="L10591">
        <v>16.600000000000001</v>
      </c>
      <c r="M10591" t="s">
        <v>18</v>
      </c>
      <c r="N10591" t="s">
        <v>19</v>
      </c>
      <c r="O10591" t="s">
        <v>20</v>
      </c>
    </row>
    <row r="10592" spans="1:15" x14ac:dyDescent="0.2">
      <c r="A10592" s="1" t="s">
        <v>1020</v>
      </c>
      <c r="B10592" s="1">
        <v>46072</v>
      </c>
      <c r="C10592" t="s">
        <v>995</v>
      </c>
      <c r="D10592" t="s">
        <v>996</v>
      </c>
      <c r="F10592" t="s">
        <v>477</v>
      </c>
      <c r="G10592" t="s">
        <v>17</v>
      </c>
      <c r="H10592" s="2">
        <v>916852.16</v>
      </c>
      <c r="I10592">
        <v>5.45</v>
      </c>
      <c r="J10592" s="2">
        <v>916852.16</v>
      </c>
      <c r="K10592" s="2">
        <v>3808</v>
      </c>
      <c r="L10592">
        <v>240.77</v>
      </c>
      <c r="M10592" t="s">
        <v>18</v>
      </c>
      <c r="N10592" t="s">
        <v>19</v>
      </c>
      <c r="O10592" t="s">
        <v>20</v>
      </c>
    </row>
    <row r="10593" spans="1:15" x14ac:dyDescent="0.2">
      <c r="A10593" s="1" t="s">
        <v>1020</v>
      </c>
      <c r="B10593" s="1">
        <v>46072</v>
      </c>
      <c r="C10593">
        <v>6702</v>
      </c>
      <c r="D10593" t="s">
        <v>997</v>
      </c>
      <c r="F10593" t="s">
        <v>16</v>
      </c>
      <c r="G10593" t="s">
        <v>17</v>
      </c>
      <c r="H10593" s="2">
        <v>620350.28</v>
      </c>
      <c r="I10593">
        <v>3.69</v>
      </c>
      <c r="J10593" s="2">
        <v>620350.28</v>
      </c>
      <c r="K10593" s="2">
        <v>25900</v>
      </c>
      <c r="L10593">
        <v>23.95</v>
      </c>
      <c r="M10593" t="s">
        <v>73</v>
      </c>
      <c r="N10593" t="s">
        <v>74</v>
      </c>
      <c r="O10593" t="s">
        <v>75</v>
      </c>
    </row>
    <row r="10594" spans="1:15" x14ac:dyDescent="0.2">
      <c r="A10594" s="1" t="s">
        <v>1020</v>
      </c>
      <c r="B10594" s="1">
        <v>46072</v>
      </c>
      <c r="C10594">
        <v>5930</v>
      </c>
      <c r="D10594" t="s">
        <v>50</v>
      </c>
      <c r="F10594" t="s">
        <v>16</v>
      </c>
      <c r="G10594" t="s">
        <v>17</v>
      </c>
      <c r="H10594" s="2">
        <v>431319.38</v>
      </c>
      <c r="I10594">
        <v>2.57</v>
      </c>
      <c r="J10594" s="2">
        <v>431319.38</v>
      </c>
      <c r="K10594" s="2">
        <v>3282</v>
      </c>
      <c r="L10594">
        <v>131.41999999999999</v>
      </c>
      <c r="M10594" t="s">
        <v>51</v>
      </c>
      <c r="N10594" t="s">
        <v>52</v>
      </c>
      <c r="O10594" t="s">
        <v>53</v>
      </c>
    </row>
    <row r="10595" spans="1:15" x14ac:dyDescent="0.2">
      <c r="A10595" s="1" t="s">
        <v>1020</v>
      </c>
      <c r="B10595" s="1">
        <v>46072</v>
      </c>
      <c r="C10595">
        <v>17670</v>
      </c>
      <c r="D10595" t="s">
        <v>998</v>
      </c>
      <c r="F10595" t="s">
        <v>69</v>
      </c>
      <c r="G10595" t="s">
        <v>17</v>
      </c>
      <c r="H10595" s="2">
        <v>356271.83</v>
      </c>
      <c r="I10595">
        <v>2.12</v>
      </c>
      <c r="J10595" s="2">
        <v>356271.83</v>
      </c>
      <c r="K10595" s="2">
        <v>6320</v>
      </c>
      <c r="L10595">
        <v>56.37</v>
      </c>
      <c r="M10595" t="s">
        <v>51</v>
      </c>
      <c r="N10595" t="s">
        <v>52</v>
      </c>
      <c r="O10595" t="s">
        <v>53</v>
      </c>
    </row>
    <row r="10596" spans="1:15" x14ac:dyDescent="0.2">
      <c r="A10596" s="1" t="s">
        <v>1020</v>
      </c>
      <c r="B10596" s="1">
        <v>46072</v>
      </c>
      <c r="C10596" t="s">
        <v>1002</v>
      </c>
      <c r="D10596" t="s">
        <v>1003</v>
      </c>
      <c r="F10596" t="s">
        <v>16</v>
      </c>
      <c r="G10596" t="s">
        <v>17</v>
      </c>
      <c r="H10596" s="2">
        <v>287196.78000000003</v>
      </c>
      <c r="I10596">
        <v>1.71</v>
      </c>
      <c r="J10596" s="2">
        <v>287196.78000000003</v>
      </c>
      <c r="K10596" s="2">
        <v>5327</v>
      </c>
      <c r="L10596">
        <v>53.91</v>
      </c>
      <c r="M10596" t="s">
        <v>649</v>
      </c>
      <c r="N10596" t="s">
        <v>650</v>
      </c>
      <c r="O10596" t="s">
        <v>40</v>
      </c>
    </row>
    <row r="10597" spans="1:15" x14ac:dyDescent="0.2">
      <c r="A10597" s="1" t="s">
        <v>1020</v>
      </c>
      <c r="B10597" s="1">
        <v>46072</v>
      </c>
      <c r="C10597" t="s">
        <v>41</v>
      </c>
      <c r="D10597" t="s">
        <v>42</v>
      </c>
      <c r="F10597" t="s">
        <v>43</v>
      </c>
      <c r="G10597" t="s">
        <v>17</v>
      </c>
      <c r="H10597" s="2">
        <v>262630.52</v>
      </c>
      <c r="I10597">
        <v>1.56</v>
      </c>
      <c r="J10597" s="2">
        <v>262630.52</v>
      </c>
      <c r="K10597" s="2">
        <v>1282</v>
      </c>
      <c r="L10597">
        <v>204.86</v>
      </c>
      <c r="M10597" t="s">
        <v>18</v>
      </c>
      <c r="N10597" t="s">
        <v>19</v>
      </c>
      <c r="O10597" t="s">
        <v>20</v>
      </c>
    </row>
    <row r="10598" spans="1:15" x14ac:dyDescent="0.2">
      <c r="A10598" s="1" t="s">
        <v>1020</v>
      </c>
      <c r="B10598" s="1">
        <v>46072</v>
      </c>
      <c r="C10598">
        <v>6501</v>
      </c>
      <c r="D10598" t="s">
        <v>999</v>
      </c>
      <c r="F10598" t="s">
        <v>477</v>
      </c>
      <c r="G10598" t="s">
        <v>17</v>
      </c>
      <c r="H10598" s="2">
        <v>260838.6</v>
      </c>
      <c r="I10598">
        <v>1.55</v>
      </c>
      <c r="J10598" s="2">
        <v>260838.6</v>
      </c>
      <c r="K10598" s="2">
        <v>8100</v>
      </c>
      <c r="L10598">
        <v>32.200000000000003</v>
      </c>
      <c r="M10598" t="s">
        <v>73</v>
      </c>
      <c r="N10598" t="s">
        <v>74</v>
      </c>
      <c r="O10598" t="s">
        <v>75</v>
      </c>
    </row>
    <row r="10599" spans="1:15" x14ac:dyDescent="0.2">
      <c r="A10599" s="1" t="s">
        <v>1020</v>
      </c>
      <c r="B10599" s="1">
        <v>46072</v>
      </c>
      <c r="C10599" t="s">
        <v>653</v>
      </c>
      <c r="D10599" t="s">
        <v>654</v>
      </c>
      <c r="F10599" t="s">
        <v>477</v>
      </c>
      <c r="G10599" t="s">
        <v>17</v>
      </c>
      <c r="H10599" s="2">
        <v>253649.73</v>
      </c>
      <c r="I10599">
        <v>1.51</v>
      </c>
      <c r="J10599" s="2">
        <v>253649.73</v>
      </c>
      <c r="K10599">
        <v>819</v>
      </c>
      <c r="L10599">
        <v>309.70999999999998</v>
      </c>
      <c r="M10599" t="s">
        <v>441</v>
      </c>
      <c r="N10599" t="s">
        <v>442</v>
      </c>
      <c r="O10599" t="s">
        <v>40</v>
      </c>
    </row>
    <row r="10600" spans="1:15" x14ac:dyDescent="0.2">
      <c r="A10600" s="1" t="s">
        <v>1020</v>
      </c>
      <c r="B10600" s="1">
        <v>46072</v>
      </c>
      <c r="C10600" t="s">
        <v>1007</v>
      </c>
      <c r="D10600" t="s">
        <v>1008</v>
      </c>
      <c r="F10600" t="s">
        <v>69</v>
      </c>
      <c r="G10600" t="s">
        <v>17</v>
      </c>
      <c r="H10600" s="2">
        <v>244448.83</v>
      </c>
      <c r="I10600">
        <v>1.45</v>
      </c>
      <c r="J10600" s="2">
        <v>244448.83</v>
      </c>
      <c r="K10600" s="2">
        <v>6369</v>
      </c>
      <c r="L10600">
        <v>38.380000000000003</v>
      </c>
      <c r="M10600" t="s">
        <v>649</v>
      </c>
      <c r="N10600" t="s">
        <v>650</v>
      </c>
      <c r="O10600" t="s">
        <v>40</v>
      </c>
    </row>
    <row r="10601" spans="1:15" x14ac:dyDescent="0.2">
      <c r="A10601" s="1" t="s">
        <v>1020</v>
      </c>
      <c r="B10601" s="1">
        <v>46072</v>
      </c>
      <c r="C10601" t="s">
        <v>1011</v>
      </c>
      <c r="D10601" t="s">
        <v>1012</v>
      </c>
      <c r="F10601" t="s">
        <v>16</v>
      </c>
      <c r="G10601" t="s">
        <v>17</v>
      </c>
      <c r="H10601" s="2">
        <v>226125.76</v>
      </c>
      <c r="I10601">
        <v>1.35</v>
      </c>
      <c r="J10601" s="2">
        <v>226125.76</v>
      </c>
      <c r="K10601">
        <v>944</v>
      </c>
      <c r="L10601">
        <v>239.54</v>
      </c>
      <c r="M10601" t="s">
        <v>18</v>
      </c>
      <c r="N10601" t="s">
        <v>31</v>
      </c>
      <c r="O10601" t="s">
        <v>20</v>
      </c>
    </row>
    <row r="10602" spans="1:15" x14ac:dyDescent="0.2">
      <c r="A10602" s="1" t="s">
        <v>1020</v>
      </c>
      <c r="B10602" s="1">
        <v>46072</v>
      </c>
      <c r="C10602" t="s">
        <v>1004</v>
      </c>
      <c r="D10602" t="s">
        <v>1005</v>
      </c>
      <c r="F10602" t="s">
        <v>477</v>
      </c>
      <c r="G10602" t="s">
        <v>17</v>
      </c>
      <c r="H10602" s="2">
        <v>221264.51</v>
      </c>
      <c r="I10602">
        <v>1.32</v>
      </c>
      <c r="J10602" s="2">
        <v>221264.51</v>
      </c>
      <c r="K10602">
        <v>782</v>
      </c>
      <c r="L10602">
        <v>282.95</v>
      </c>
      <c r="M10602" t="s">
        <v>649</v>
      </c>
      <c r="N10602" t="s">
        <v>650</v>
      </c>
      <c r="O10602" t="s">
        <v>40</v>
      </c>
    </row>
    <row r="10603" spans="1:15" x14ac:dyDescent="0.2">
      <c r="A10603" s="1" t="s">
        <v>1020</v>
      </c>
      <c r="B10603" s="1">
        <v>46072</v>
      </c>
      <c r="C10603" t="s">
        <v>1009</v>
      </c>
      <c r="D10603" t="s">
        <v>1010</v>
      </c>
      <c r="F10603" t="s">
        <v>533</v>
      </c>
      <c r="G10603" t="s">
        <v>17</v>
      </c>
      <c r="H10603" s="2">
        <v>220381.16</v>
      </c>
      <c r="I10603">
        <v>1.31</v>
      </c>
      <c r="J10603" s="2">
        <v>220381.16</v>
      </c>
      <c r="K10603" s="2">
        <v>3848</v>
      </c>
      <c r="L10603">
        <v>57.27</v>
      </c>
      <c r="M10603" t="s">
        <v>649</v>
      </c>
      <c r="N10603" t="s">
        <v>650</v>
      </c>
      <c r="O10603" t="s">
        <v>40</v>
      </c>
    </row>
    <row r="10604" spans="1:15" x14ac:dyDescent="0.2">
      <c r="A10604" s="1" t="s">
        <v>1020</v>
      </c>
      <c r="B10604" s="1">
        <v>46072</v>
      </c>
      <c r="C10604" t="s">
        <v>1000</v>
      </c>
      <c r="D10604" t="s">
        <v>1001</v>
      </c>
      <c r="F10604" t="s">
        <v>16</v>
      </c>
      <c r="G10604" t="s">
        <v>17</v>
      </c>
      <c r="H10604" s="2">
        <v>215379.9</v>
      </c>
      <c r="I10604">
        <v>1.28</v>
      </c>
      <c r="J10604" s="2">
        <v>215379.9</v>
      </c>
      <c r="K10604" s="2">
        <v>1002</v>
      </c>
      <c r="L10604">
        <v>214.95</v>
      </c>
      <c r="M10604" t="s">
        <v>18</v>
      </c>
      <c r="N10604" t="s">
        <v>31</v>
      </c>
      <c r="O10604" t="s">
        <v>20</v>
      </c>
    </row>
    <row r="10605" spans="1:15" x14ac:dyDescent="0.2">
      <c r="A10605" s="1" t="s">
        <v>1020</v>
      </c>
      <c r="B10605" s="1">
        <v>46072</v>
      </c>
      <c r="C10605" t="s">
        <v>25</v>
      </c>
      <c r="D10605" t="s">
        <v>26</v>
      </c>
      <c r="F10605" t="s">
        <v>16</v>
      </c>
      <c r="G10605" t="s">
        <v>17</v>
      </c>
      <c r="H10605" s="2">
        <v>209320.6</v>
      </c>
      <c r="I10605">
        <v>1.25</v>
      </c>
      <c r="J10605" s="2">
        <v>209320.6</v>
      </c>
      <c r="K10605" s="2">
        <v>1114</v>
      </c>
      <c r="L10605">
        <v>187.9</v>
      </c>
      <c r="M10605" t="s">
        <v>18</v>
      </c>
      <c r="N10605" t="s">
        <v>19</v>
      </c>
      <c r="O10605" t="s">
        <v>20</v>
      </c>
    </row>
    <row r="10606" spans="1:15" x14ac:dyDescent="0.2">
      <c r="A10606" s="1" t="s">
        <v>1020</v>
      </c>
      <c r="B10606" s="1">
        <v>46072</v>
      </c>
      <c r="C10606" t="s">
        <v>198</v>
      </c>
      <c r="D10606" t="s">
        <v>199</v>
      </c>
      <c r="F10606" t="s">
        <v>189</v>
      </c>
      <c r="G10606" t="s">
        <v>17</v>
      </c>
      <c r="H10606" s="2">
        <v>207716.04</v>
      </c>
      <c r="I10606">
        <v>1.24</v>
      </c>
      <c r="J10606" s="2">
        <v>207716.04</v>
      </c>
      <c r="K10606" s="2">
        <v>2372</v>
      </c>
      <c r="L10606">
        <v>87.57</v>
      </c>
      <c r="M10606" t="s">
        <v>18</v>
      </c>
      <c r="N10606" t="s">
        <v>31</v>
      </c>
      <c r="O10606" t="s">
        <v>20</v>
      </c>
    </row>
    <row r="10607" spans="1:15" x14ac:dyDescent="0.2">
      <c r="A10607" s="1" t="s">
        <v>1020</v>
      </c>
      <c r="B10607" s="1">
        <v>46072</v>
      </c>
      <c r="C10607">
        <v>9432</v>
      </c>
      <c r="D10607" t="s">
        <v>1013</v>
      </c>
      <c r="F10607" t="s">
        <v>69</v>
      </c>
      <c r="G10607" t="s">
        <v>17</v>
      </c>
      <c r="H10607" s="2">
        <v>207176.49</v>
      </c>
      <c r="I10607">
        <v>1.23</v>
      </c>
      <c r="J10607" s="2">
        <v>207176.49</v>
      </c>
      <c r="K10607" s="2">
        <v>210600</v>
      </c>
      <c r="L10607">
        <v>0.98</v>
      </c>
      <c r="M10607" t="s">
        <v>73</v>
      </c>
      <c r="N10607" t="s">
        <v>74</v>
      </c>
      <c r="O10607" t="s">
        <v>75</v>
      </c>
    </row>
    <row r="10608" spans="1:15" x14ac:dyDescent="0.2">
      <c r="A10608" s="1" t="s">
        <v>1020</v>
      </c>
      <c r="B10608" s="1">
        <v>46072</v>
      </c>
      <c r="C10608" t="s">
        <v>1016</v>
      </c>
      <c r="D10608" t="s">
        <v>1017</v>
      </c>
      <c r="F10608" t="s">
        <v>69</v>
      </c>
      <c r="G10608" t="s">
        <v>17</v>
      </c>
      <c r="H10608" s="2">
        <v>205846.86</v>
      </c>
      <c r="I10608">
        <v>1.22</v>
      </c>
      <c r="J10608" s="2">
        <v>205846.86</v>
      </c>
      <c r="K10608" s="2">
        <v>48693</v>
      </c>
      <c r="L10608">
        <v>4.2300000000000004</v>
      </c>
      <c r="M10608" t="s">
        <v>701</v>
      </c>
      <c r="N10608" t="s">
        <v>702</v>
      </c>
      <c r="O10608" t="s">
        <v>40</v>
      </c>
    </row>
    <row r="10609" spans="1:15" x14ac:dyDescent="0.2">
      <c r="A10609" s="1" t="s">
        <v>1020</v>
      </c>
      <c r="B10609" s="1">
        <v>46072</v>
      </c>
      <c r="C10609" t="s">
        <v>44</v>
      </c>
      <c r="D10609" t="s">
        <v>45</v>
      </c>
      <c r="F10609" t="s">
        <v>16</v>
      </c>
      <c r="G10609" t="s">
        <v>17</v>
      </c>
      <c r="H10609" s="2">
        <v>200013.76</v>
      </c>
      <c r="I10609">
        <v>1.19</v>
      </c>
      <c r="J10609" s="2">
        <v>200013.76</v>
      </c>
      <c r="K10609" s="2">
        <v>2546</v>
      </c>
      <c r="L10609">
        <v>78.56</v>
      </c>
      <c r="M10609" t="s">
        <v>18</v>
      </c>
      <c r="N10609" t="s">
        <v>19</v>
      </c>
      <c r="O10609" t="s">
        <v>20</v>
      </c>
    </row>
    <row r="10610" spans="1:15" x14ac:dyDescent="0.2">
      <c r="A10610" s="1" t="s">
        <v>1020</v>
      </c>
      <c r="B10610" s="1">
        <v>46072</v>
      </c>
      <c r="C10610" t="s">
        <v>1014</v>
      </c>
      <c r="D10610" t="s">
        <v>1015</v>
      </c>
      <c r="F10610" t="s">
        <v>16</v>
      </c>
      <c r="G10610" t="s">
        <v>17</v>
      </c>
      <c r="H10610" s="2">
        <v>199928.16</v>
      </c>
      <c r="I10610">
        <v>1.19</v>
      </c>
      <c r="J10610" s="2">
        <v>199928.16</v>
      </c>
      <c r="K10610" s="2">
        <v>2448</v>
      </c>
      <c r="L10610">
        <v>81.67</v>
      </c>
      <c r="M10610" t="s">
        <v>18</v>
      </c>
      <c r="N10610" t="s">
        <v>19</v>
      </c>
      <c r="O10610" t="s">
        <v>20</v>
      </c>
    </row>
    <row r="10611" spans="1:15" x14ac:dyDescent="0.2">
      <c r="A10611" s="1" t="s">
        <v>1020</v>
      </c>
      <c r="B10611" s="1">
        <v>46072</v>
      </c>
      <c r="C10611" t="s">
        <v>1018</v>
      </c>
      <c r="D10611" t="s">
        <v>1019</v>
      </c>
      <c r="F10611" t="s">
        <v>43</v>
      </c>
      <c r="G10611" t="s">
        <v>17</v>
      </c>
      <c r="H10611" s="2">
        <v>193455.25</v>
      </c>
      <c r="I10611">
        <v>1.1499999999999999</v>
      </c>
      <c r="J10611" s="2">
        <v>193455.25</v>
      </c>
      <c r="K10611" s="2">
        <v>1603</v>
      </c>
      <c r="L10611">
        <v>120.68</v>
      </c>
      <c r="M10611" t="s">
        <v>649</v>
      </c>
      <c r="N10611" t="s">
        <v>650</v>
      </c>
      <c r="O10611" t="s">
        <v>40</v>
      </c>
    </row>
    <row r="10612" spans="1:15" x14ac:dyDescent="0.2">
      <c r="A10612" s="1" t="s">
        <v>1020</v>
      </c>
      <c r="B10612" s="1">
        <v>46072</v>
      </c>
      <c r="C10612">
        <v>6701</v>
      </c>
      <c r="D10612" t="s">
        <v>1006</v>
      </c>
      <c r="F10612" t="s">
        <v>16</v>
      </c>
      <c r="G10612" t="s">
        <v>17</v>
      </c>
      <c r="H10612" s="2">
        <v>169900.66</v>
      </c>
      <c r="I10612">
        <v>1.01</v>
      </c>
      <c r="J10612" s="2">
        <v>169900.66</v>
      </c>
      <c r="K10612" s="2">
        <v>6500</v>
      </c>
      <c r="L10612">
        <v>26.14</v>
      </c>
      <c r="M10612" t="s">
        <v>73</v>
      </c>
      <c r="N10612" t="s">
        <v>74</v>
      </c>
      <c r="O10612" t="s">
        <v>75</v>
      </c>
    </row>
    <row r="10613" spans="1:15" x14ac:dyDescent="0.2">
      <c r="A10613" s="1" t="s">
        <v>1020</v>
      </c>
      <c r="B10613" s="1">
        <v>46072</v>
      </c>
      <c r="C10613" t="s">
        <v>20</v>
      </c>
      <c r="D10613" t="s">
        <v>104</v>
      </c>
      <c r="F10613" t="s">
        <v>106</v>
      </c>
      <c r="G10613" t="s">
        <v>107</v>
      </c>
      <c r="H10613" s="2">
        <v>18161.11</v>
      </c>
      <c r="I10613">
        <v>0.11</v>
      </c>
      <c r="J10613" s="2">
        <v>18161.11</v>
      </c>
      <c r="K10613" s="2">
        <v>18161</v>
      </c>
      <c r="L10613">
        <v>100</v>
      </c>
      <c r="M10613" t="s">
        <v>18</v>
      </c>
      <c r="N10613" t="s">
        <v>108</v>
      </c>
      <c r="O10613" t="s">
        <v>20</v>
      </c>
    </row>
    <row r="10614" spans="1:15" x14ac:dyDescent="0.2">
      <c r="A10614" s="1" t="s">
        <v>1020</v>
      </c>
      <c r="B10614" s="1">
        <v>46072</v>
      </c>
      <c r="C10614" t="s">
        <v>40</v>
      </c>
      <c r="D10614" t="s">
        <v>125</v>
      </c>
      <c r="F10614" t="s">
        <v>106</v>
      </c>
      <c r="G10614" t="s">
        <v>107</v>
      </c>
      <c r="H10614" s="2">
        <v>5655.97</v>
      </c>
      <c r="I10614">
        <v>0.03</v>
      </c>
      <c r="J10614" s="2">
        <v>5655.97</v>
      </c>
      <c r="K10614" s="2">
        <v>4808</v>
      </c>
      <c r="L10614">
        <v>117.62</v>
      </c>
      <c r="M10614" t="s">
        <v>126</v>
      </c>
      <c r="N10614" t="s">
        <v>108</v>
      </c>
      <c r="O10614" t="s">
        <v>40</v>
      </c>
    </row>
    <row r="10615" spans="1:15" x14ac:dyDescent="0.2">
      <c r="A10615" s="1" t="s">
        <v>1020</v>
      </c>
      <c r="B10615" s="1">
        <v>46072</v>
      </c>
      <c r="C10615" t="s">
        <v>53</v>
      </c>
      <c r="D10615" t="s">
        <v>124</v>
      </c>
      <c r="F10615" t="s">
        <v>106</v>
      </c>
      <c r="G10615" t="s">
        <v>107</v>
      </c>
      <c r="H10615" s="2">
        <v>1402.01</v>
      </c>
      <c r="I10615">
        <v>0.01</v>
      </c>
      <c r="J10615" s="2">
        <v>1402.01</v>
      </c>
      <c r="K10615" s="2">
        <v>2026956</v>
      </c>
      <c r="L10615">
        <v>7.0000000000000007E-2</v>
      </c>
      <c r="M10615" t="s">
        <v>51</v>
      </c>
      <c r="N10615" t="s">
        <v>108</v>
      </c>
      <c r="O10615" t="s">
        <v>53</v>
      </c>
    </row>
    <row r="10616" spans="1:15" x14ac:dyDescent="0.2">
      <c r="A10616" s="1" t="s">
        <v>1020</v>
      </c>
      <c r="B10616" s="1">
        <v>46072</v>
      </c>
      <c r="C10616" t="s">
        <v>75</v>
      </c>
      <c r="D10616" t="s">
        <v>114</v>
      </c>
      <c r="F10616" t="s">
        <v>106</v>
      </c>
      <c r="G10616" t="s">
        <v>107</v>
      </c>
      <c r="H10616">
        <v>940.46</v>
      </c>
      <c r="I10616">
        <v>0.01</v>
      </c>
      <c r="J10616">
        <v>940.46</v>
      </c>
      <c r="K10616" s="2">
        <v>145790</v>
      </c>
      <c r="L10616">
        <v>0.65</v>
      </c>
      <c r="M10616" t="s">
        <v>73</v>
      </c>
      <c r="N10616" t="s">
        <v>108</v>
      </c>
      <c r="O10616" t="s">
        <v>75</v>
      </c>
    </row>
    <row r="10617" spans="1:15" x14ac:dyDescent="0.2">
      <c r="A10617" s="1" t="s">
        <v>186</v>
      </c>
      <c r="B10617" s="1">
        <v>46072</v>
      </c>
      <c r="C10617" t="s">
        <v>58</v>
      </c>
      <c r="D10617" t="s">
        <v>59</v>
      </c>
      <c r="E10617" t="s">
        <v>15</v>
      </c>
      <c r="F10617" t="s">
        <v>16</v>
      </c>
      <c r="G10617" t="s">
        <v>17</v>
      </c>
      <c r="H10617" s="2">
        <v>35005231.25</v>
      </c>
      <c r="I10617">
        <v>6.93</v>
      </c>
      <c r="J10617" s="2">
        <v>35005231.25</v>
      </c>
      <c r="K10617" s="2">
        <v>83875</v>
      </c>
      <c r="L10617">
        <v>417.35</v>
      </c>
      <c r="M10617" t="s">
        <v>18</v>
      </c>
      <c r="N10617" t="s">
        <v>19</v>
      </c>
      <c r="O10617" t="s">
        <v>20</v>
      </c>
    </row>
    <row r="10618" spans="1:15" x14ac:dyDescent="0.2">
      <c r="A10618" s="1" t="s">
        <v>186</v>
      </c>
      <c r="B10618" s="1">
        <v>46072</v>
      </c>
      <c r="C10618">
        <v>5930</v>
      </c>
      <c r="D10618" t="s">
        <v>50</v>
      </c>
      <c r="E10618" t="s">
        <v>15</v>
      </c>
      <c r="F10618" t="s">
        <v>16</v>
      </c>
      <c r="G10618" t="s">
        <v>17</v>
      </c>
      <c r="H10618" s="2">
        <v>34938184.329999998</v>
      </c>
      <c r="I10618">
        <v>6.92</v>
      </c>
      <c r="J10618" s="2">
        <v>34938184.329999998</v>
      </c>
      <c r="K10618" s="2">
        <v>265852</v>
      </c>
      <c r="L10618">
        <v>131.41999999999999</v>
      </c>
      <c r="M10618" t="s">
        <v>51</v>
      </c>
      <c r="N10618" t="s">
        <v>52</v>
      </c>
      <c r="O10618" t="s">
        <v>53</v>
      </c>
    </row>
    <row r="10619" spans="1:15" x14ac:dyDescent="0.2">
      <c r="A10619" s="1" t="s">
        <v>186</v>
      </c>
      <c r="B10619" s="1">
        <v>46072</v>
      </c>
      <c r="C10619" t="s">
        <v>36</v>
      </c>
      <c r="D10619" t="s">
        <v>37</v>
      </c>
      <c r="E10619" t="s">
        <v>15</v>
      </c>
      <c r="F10619" t="s">
        <v>16</v>
      </c>
      <c r="G10619" t="s">
        <v>17</v>
      </c>
      <c r="H10619" s="2">
        <v>28565015.530000001</v>
      </c>
      <c r="I10619">
        <v>5.66</v>
      </c>
      <c r="J10619" s="2">
        <v>28565015.530000001</v>
      </c>
      <c r="K10619" s="2">
        <v>19613</v>
      </c>
      <c r="L10619" s="2">
        <v>1456.43</v>
      </c>
      <c r="M10619" t="s">
        <v>38</v>
      </c>
      <c r="N10619" t="s">
        <v>39</v>
      </c>
      <c r="O10619" t="s">
        <v>40</v>
      </c>
    </row>
    <row r="10620" spans="1:15" x14ac:dyDescent="0.2">
      <c r="A10620" s="1" t="s">
        <v>186</v>
      </c>
      <c r="B10620" s="1">
        <v>46072</v>
      </c>
      <c r="C10620" t="s">
        <v>157</v>
      </c>
      <c r="D10620" t="s">
        <v>158</v>
      </c>
      <c r="E10620" t="s">
        <v>15</v>
      </c>
      <c r="F10620" t="s">
        <v>16</v>
      </c>
      <c r="G10620" t="s">
        <v>17</v>
      </c>
      <c r="H10620" s="2">
        <v>28248724.890000001</v>
      </c>
      <c r="I10620">
        <v>5.6</v>
      </c>
      <c r="J10620" s="2">
        <v>28248724.890000001</v>
      </c>
      <c r="K10620" s="2">
        <v>76383</v>
      </c>
      <c r="L10620">
        <v>369.83</v>
      </c>
      <c r="M10620" t="s">
        <v>18</v>
      </c>
      <c r="N10620" t="s">
        <v>19</v>
      </c>
      <c r="O10620" t="s">
        <v>20</v>
      </c>
    </row>
    <row r="10621" spans="1:15" x14ac:dyDescent="0.2">
      <c r="A10621" s="1" t="s">
        <v>186</v>
      </c>
      <c r="B10621" s="1">
        <v>46072</v>
      </c>
      <c r="C10621">
        <v>2330</v>
      </c>
      <c r="D10621" t="s">
        <v>32</v>
      </c>
      <c r="E10621" t="s">
        <v>15</v>
      </c>
      <c r="F10621" t="s">
        <v>16</v>
      </c>
      <c r="G10621" t="s">
        <v>17</v>
      </c>
      <c r="H10621" s="2">
        <v>27175088.940000001</v>
      </c>
      <c r="I10621">
        <v>5.38</v>
      </c>
      <c r="J10621" s="2">
        <v>27175088.940000001</v>
      </c>
      <c r="K10621" s="2">
        <v>447126</v>
      </c>
      <c r="L10621">
        <v>60.78</v>
      </c>
      <c r="M10621" t="s">
        <v>33</v>
      </c>
      <c r="N10621" t="s">
        <v>34</v>
      </c>
      <c r="O10621" t="s">
        <v>35</v>
      </c>
    </row>
    <row r="10622" spans="1:15" x14ac:dyDescent="0.2">
      <c r="A10622" s="1" t="s">
        <v>186</v>
      </c>
      <c r="B10622" s="1">
        <v>46072</v>
      </c>
      <c r="C10622" t="s">
        <v>25</v>
      </c>
      <c r="D10622" t="s">
        <v>26</v>
      </c>
      <c r="E10622" t="s">
        <v>15</v>
      </c>
      <c r="F10622" t="s">
        <v>16</v>
      </c>
      <c r="G10622" t="s">
        <v>17</v>
      </c>
      <c r="H10622" s="2">
        <v>22517748.100000001</v>
      </c>
      <c r="I10622">
        <v>4.46</v>
      </c>
      <c r="J10622" s="2">
        <v>22517748.100000001</v>
      </c>
      <c r="K10622" s="2">
        <v>119839</v>
      </c>
      <c r="L10622">
        <v>187.9</v>
      </c>
      <c r="M10622" t="s">
        <v>18</v>
      </c>
      <c r="N10622" t="s">
        <v>19</v>
      </c>
      <c r="O10622" t="s">
        <v>20</v>
      </c>
    </row>
    <row r="10623" spans="1:15" x14ac:dyDescent="0.2">
      <c r="A10623" s="1" t="s">
        <v>186</v>
      </c>
      <c r="B10623" s="1">
        <v>46072</v>
      </c>
      <c r="C10623" t="s">
        <v>44</v>
      </c>
      <c r="D10623" t="s">
        <v>45</v>
      </c>
      <c r="E10623" t="s">
        <v>15</v>
      </c>
      <c r="F10623" t="s">
        <v>16</v>
      </c>
      <c r="G10623" t="s">
        <v>17</v>
      </c>
      <c r="H10623" s="2">
        <v>21490323.68</v>
      </c>
      <c r="I10623">
        <v>4.26</v>
      </c>
      <c r="J10623" s="2">
        <v>21490323.68</v>
      </c>
      <c r="K10623" s="2">
        <v>273553</v>
      </c>
      <c r="L10623">
        <v>78.56</v>
      </c>
      <c r="M10623" t="s">
        <v>18</v>
      </c>
      <c r="N10623" t="s">
        <v>19</v>
      </c>
      <c r="O10623" t="s">
        <v>20</v>
      </c>
    </row>
    <row r="10624" spans="1:15" x14ac:dyDescent="0.2">
      <c r="A10624" s="1" t="s">
        <v>186</v>
      </c>
      <c r="B10624" s="1">
        <v>46072</v>
      </c>
      <c r="C10624" t="s">
        <v>62</v>
      </c>
      <c r="D10624" t="s">
        <v>63</v>
      </c>
      <c r="E10624" t="s">
        <v>15</v>
      </c>
      <c r="F10624" t="s">
        <v>16</v>
      </c>
      <c r="G10624" t="s">
        <v>17</v>
      </c>
      <c r="H10624" s="2">
        <v>20433327.420000002</v>
      </c>
      <c r="I10624">
        <v>4.05</v>
      </c>
      <c r="J10624" s="2">
        <v>20433327.420000002</v>
      </c>
      <c r="K10624" s="2">
        <v>457941</v>
      </c>
      <c r="L10624">
        <v>44.62</v>
      </c>
      <c r="M10624" t="s">
        <v>18</v>
      </c>
      <c r="N10624" t="s">
        <v>19</v>
      </c>
      <c r="O10624" t="s">
        <v>20</v>
      </c>
    </row>
    <row r="10625" spans="1:15" x14ac:dyDescent="0.2">
      <c r="A10625" s="1" t="s">
        <v>186</v>
      </c>
      <c r="B10625" s="1">
        <v>46072</v>
      </c>
      <c r="C10625" t="s">
        <v>54</v>
      </c>
      <c r="D10625" t="s">
        <v>55</v>
      </c>
      <c r="E10625" t="s">
        <v>15</v>
      </c>
      <c r="F10625" t="s">
        <v>16</v>
      </c>
      <c r="G10625" t="s">
        <v>17</v>
      </c>
      <c r="H10625" s="2">
        <v>20323676.52</v>
      </c>
      <c r="I10625">
        <v>4.03</v>
      </c>
      <c r="J10625" s="2">
        <v>20323676.52</v>
      </c>
      <c r="K10625" s="2">
        <v>77994</v>
      </c>
      <c r="L10625">
        <v>260.58</v>
      </c>
      <c r="M10625" t="s">
        <v>18</v>
      </c>
      <c r="N10625" t="s">
        <v>19</v>
      </c>
      <c r="O10625" t="s">
        <v>20</v>
      </c>
    </row>
    <row r="10626" spans="1:15" x14ac:dyDescent="0.2">
      <c r="A10626" s="1" t="s">
        <v>186</v>
      </c>
      <c r="B10626" s="1">
        <v>46072</v>
      </c>
      <c r="C10626" t="s">
        <v>27</v>
      </c>
      <c r="D10626" t="s">
        <v>28</v>
      </c>
      <c r="E10626" t="s">
        <v>15</v>
      </c>
      <c r="F10626" t="s">
        <v>16</v>
      </c>
      <c r="G10626" t="s">
        <v>17</v>
      </c>
      <c r="H10626" s="2">
        <v>19912770.18</v>
      </c>
      <c r="I10626">
        <v>3.94</v>
      </c>
      <c r="J10626" s="2">
        <v>19912770.18</v>
      </c>
      <c r="K10626" s="2">
        <v>97914</v>
      </c>
      <c r="L10626">
        <v>203.37</v>
      </c>
      <c r="M10626" t="s">
        <v>18</v>
      </c>
      <c r="N10626" t="s">
        <v>19</v>
      </c>
      <c r="O10626" t="s">
        <v>20</v>
      </c>
    </row>
    <row r="10627" spans="1:15" x14ac:dyDescent="0.2">
      <c r="A10627" s="1" t="s">
        <v>186</v>
      </c>
      <c r="B10627" s="1">
        <v>46072</v>
      </c>
      <c r="C10627" t="s">
        <v>41</v>
      </c>
      <c r="D10627" t="s">
        <v>42</v>
      </c>
      <c r="E10627" t="s">
        <v>15</v>
      </c>
      <c r="F10627" t="s">
        <v>43</v>
      </c>
      <c r="G10627" t="s">
        <v>17</v>
      </c>
      <c r="H10627" s="2">
        <v>19309284.16</v>
      </c>
      <c r="I10627">
        <v>3.83</v>
      </c>
      <c r="J10627" s="2">
        <v>19309284.16</v>
      </c>
      <c r="K10627" s="2">
        <v>94256</v>
      </c>
      <c r="L10627">
        <v>204.86</v>
      </c>
      <c r="M10627" t="s">
        <v>18</v>
      </c>
      <c r="N10627" t="s">
        <v>19</v>
      </c>
      <c r="O10627" t="s">
        <v>20</v>
      </c>
    </row>
    <row r="10628" spans="1:15" x14ac:dyDescent="0.2">
      <c r="A10628" s="1" t="s">
        <v>186</v>
      </c>
      <c r="B10628" s="1">
        <v>46072</v>
      </c>
      <c r="C10628" t="s">
        <v>60</v>
      </c>
      <c r="D10628" t="s">
        <v>61</v>
      </c>
      <c r="E10628" t="s">
        <v>15</v>
      </c>
      <c r="F10628" t="s">
        <v>16</v>
      </c>
      <c r="G10628" t="s">
        <v>17</v>
      </c>
      <c r="H10628" s="2">
        <v>18511920.600000001</v>
      </c>
      <c r="I10628">
        <v>3.67</v>
      </c>
      <c r="J10628" s="2">
        <v>18511920.600000001</v>
      </c>
      <c r="K10628" s="2">
        <v>12594</v>
      </c>
      <c r="L10628" s="2">
        <v>1469.9</v>
      </c>
      <c r="M10628" t="s">
        <v>18</v>
      </c>
      <c r="N10628" t="s">
        <v>19</v>
      </c>
      <c r="O10628" t="s">
        <v>20</v>
      </c>
    </row>
    <row r="10629" spans="1:15" x14ac:dyDescent="0.2">
      <c r="A10629" s="1" t="s">
        <v>186</v>
      </c>
      <c r="B10629" s="1">
        <v>46072</v>
      </c>
      <c r="C10629" t="s">
        <v>46</v>
      </c>
      <c r="D10629" t="s">
        <v>47</v>
      </c>
      <c r="E10629" t="s">
        <v>15</v>
      </c>
      <c r="F10629" t="s">
        <v>16</v>
      </c>
      <c r="G10629" t="s">
        <v>17</v>
      </c>
      <c r="H10629" s="2">
        <v>17900389.16</v>
      </c>
      <c r="I10629">
        <v>3.55</v>
      </c>
      <c r="J10629" s="2">
        <v>17900389.16</v>
      </c>
      <c r="K10629" s="2">
        <v>69847</v>
      </c>
      <c r="L10629">
        <v>256.27999999999997</v>
      </c>
      <c r="M10629" t="s">
        <v>18</v>
      </c>
      <c r="N10629" t="s">
        <v>31</v>
      </c>
      <c r="O10629" t="s">
        <v>20</v>
      </c>
    </row>
    <row r="10630" spans="1:15" x14ac:dyDescent="0.2">
      <c r="A10630" s="1" t="s">
        <v>186</v>
      </c>
      <c r="B10630" s="1">
        <v>46072</v>
      </c>
      <c r="C10630" t="s">
        <v>23</v>
      </c>
      <c r="D10630" t="s">
        <v>24</v>
      </c>
      <c r="E10630" t="s">
        <v>15</v>
      </c>
      <c r="F10630" t="s">
        <v>16</v>
      </c>
      <c r="G10630" t="s">
        <v>17</v>
      </c>
      <c r="H10630" s="2">
        <v>17870134.079999998</v>
      </c>
      <c r="I10630">
        <v>3.54</v>
      </c>
      <c r="J10630" s="2">
        <v>17870134.079999998</v>
      </c>
      <c r="K10630" s="2">
        <v>44848</v>
      </c>
      <c r="L10630">
        <v>398.46</v>
      </c>
      <c r="M10630" t="s">
        <v>18</v>
      </c>
      <c r="N10630" t="s">
        <v>19</v>
      </c>
      <c r="O10630" t="s">
        <v>20</v>
      </c>
    </row>
    <row r="10631" spans="1:15" x14ac:dyDescent="0.2">
      <c r="A10631" s="1" t="s">
        <v>186</v>
      </c>
      <c r="B10631" s="1">
        <v>46072</v>
      </c>
      <c r="C10631" t="s">
        <v>21</v>
      </c>
      <c r="D10631" t="s">
        <v>22</v>
      </c>
      <c r="E10631" t="s">
        <v>15</v>
      </c>
      <c r="F10631" t="s">
        <v>16</v>
      </c>
      <c r="G10631" t="s">
        <v>17</v>
      </c>
      <c r="H10631" s="2">
        <v>17829388.170000002</v>
      </c>
      <c r="I10631">
        <v>3.53</v>
      </c>
      <c r="J10631" s="2">
        <v>17829388.170000002</v>
      </c>
      <c r="K10631" s="2">
        <v>53383</v>
      </c>
      <c r="L10631">
        <v>333.99</v>
      </c>
      <c r="M10631" t="s">
        <v>18</v>
      </c>
      <c r="N10631" t="s">
        <v>19</v>
      </c>
      <c r="O10631" t="s">
        <v>20</v>
      </c>
    </row>
    <row r="10632" spans="1:15" x14ac:dyDescent="0.2">
      <c r="A10632" s="1" t="s">
        <v>186</v>
      </c>
      <c r="B10632" s="1">
        <v>46072</v>
      </c>
      <c r="C10632" t="s">
        <v>29</v>
      </c>
      <c r="D10632" t="s">
        <v>30</v>
      </c>
      <c r="E10632" t="s">
        <v>15</v>
      </c>
      <c r="F10632" t="s">
        <v>16</v>
      </c>
      <c r="G10632" t="s">
        <v>17</v>
      </c>
      <c r="H10632" s="2">
        <v>17088219.48</v>
      </c>
      <c r="I10632">
        <v>3.39</v>
      </c>
      <c r="J10632" s="2">
        <v>17088219.48</v>
      </c>
      <c r="K10632" s="2">
        <v>109162</v>
      </c>
      <c r="L10632">
        <v>156.54</v>
      </c>
      <c r="M10632" t="s">
        <v>18</v>
      </c>
      <c r="N10632" t="s">
        <v>31</v>
      </c>
      <c r="O10632" t="s">
        <v>20</v>
      </c>
    </row>
    <row r="10633" spans="1:15" x14ac:dyDescent="0.2">
      <c r="A10633" s="1" t="s">
        <v>186</v>
      </c>
      <c r="B10633" s="1">
        <v>46072</v>
      </c>
      <c r="C10633" t="s">
        <v>13</v>
      </c>
      <c r="D10633" t="s">
        <v>14</v>
      </c>
      <c r="E10633" t="s">
        <v>15</v>
      </c>
      <c r="F10633" t="s">
        <v>16</v>
      </c>
      <c r="G10633" t="s">
        <v>17</v>
      </c>
      <c r="H10633" s="2">
        <v>15597060.92</v>
      </c>
      <c r="I10633">
        <v>3.09</v>
      </c>
      <c r="J10633" s="2">
        <v>15597060.92</v>
      </c>
      <c r="K10633" s="2">
        <v>115628</v>
      </c>
      <c r="L10633">
        <v>134.88999999999999</v>
      </c>
      <c r="M10633" t="s">
        <v>18</v>
      </c>
      <c r="N10633" t="s">
        <v>19</v>
      </c>
      <c r="O10633" t="s">
        <v>20</v>
      </c>
    </row>
    <row r="10634" spans="1:15" x14ac:dyDescent="0.2">
      <c r="A10634" s="1" t="s">
        <v>186</v>
      </c>
      <c r="B10634" s="1">
        <v>46072</v>
      </c>
      <c r="C10634" t="s">
        <v>48</v>
      </c>
      <c r="D10634" t="s">
        <v>49</v>
      </c>
      <c r="E10634" t="s">
        <v>15</v>
      </c>
      <c r="F10634" t="s">
        <v>16</v>
      </c>
      <c r="G10634" t="s">
        <v>17</v>
      </c>
      <c r="H10634" s="2">
        <v>14525946.48</v>
      </c>
      <c r="I10634">
        <v>2.88</v>
      </c>
      <c r="J10634" s="2">
        <v>14525946.48</v>
      </c>
      <c r="K10634" s="2">
        <v>102824</v>
      </c>
      <c r="L10634">
        <v>141.27000000000001</v>
      </c>
      <c r="M10634" t="s">
        <v>18</v>
      </c>
      <c r="N10634" t="s">
        <v>19</v>
      </c>
      <c r="O10634" t="s">
        <v>20</v>
      </c>
    </row>
    <row r="10635" spans="1:15" x14ac:dyDescent="0.2">
      <c r="A10635" s="1" t="s">
        <v>186</v>
      </c>
      <c r="B10635" s="1">
        <v>46072</v>
      </c>
      <c r="C10635">
        <v>8035</v>
      </c>
      <c r="D10635" t="s">
        <v>72</v>
      </c>
      <c r="E10635" t="s">
        <v>15</v>
      </c>
      <c r="F10635" t="s">
        <v>16</v>
      </c>
      <c r="G10635" t="s">
        <v>17</v>
      </c>
      <c r="H10635" s="2">
        <v>13099374.27</v>
      </c>
      <c r="I10635">
        <v>2.59</v>
      </c>
      <c r="J10635" s="2">
        <v>13099374.27</v>
      </c>
      <c r="K10635" s="2">
        <v>45500</v>
      </c>
      <c r="L10635">
        <v>287.89999999999998</v>
      </c>
      <c r="M10635" t="s">
        <v>73</v>
      </c>
      <c r="N10635" t="s">
        <v>74</v>
      </c>
      <c r="O10635" t="s">
        <v>75</v>
      </c>
    </row>
    <row r="10636" spans="1:15" x14ac:dyDescent="0.2">
      <c r="A10636" s="1" t="s">
        <v>186</v>
      </c>
      <c r="B10636" s="1">
        <v>46072</v>
      </c>
      <c r="C10636" t="s">
        <v>67</v>
      </c>
      <c r="D10636" t="s">
        <v>68</v>
      </c>
      <c r="E10636" t="s">
        <v>15</v>
      </c>
      <c r="F10636" t="s">
        <v>69</v>
      </c>
      <c r="G10636" t="s">
        <v>17</v>
      </c>
      <c r="H10636" s="2">
        <v>11252391.75</v>
      </c>
      <c r="I10636">
        <v>2.23</v>
      </c>
      <c r="J10636" s="2">
        <v>11252391.75</v>
      </c>
      <c r="K10636" s="2">
        <v>37155</v>
      </c>
      <c r="L10636">
        <v>302.85000000000002</v>
      </c>
      <c r="M10636" t="s">
        <v>18</v>
      </c>
      <c r="N10636" t="s">
        <v>19</v>
      </c>
      <c r="O10636" t="s">
        <v>20</v>
      </c>
    </row>
    <row r="10637" spans="1:15" x14ac:dyDescent="0.2">
      <c r="A10637" s="1" t="s">
        <v>186</v>
      </c>
      <c r="B10637" s="1">
        <v>46072</v>
      </c>
      <c r="C10637" t="s">
        <v>155</v>
      </c>
      <c r="D10637" t="s">
        <v>156</v>
      </c>
      <c r="E10637" t="s">
        <v>15</v>
      </c>
      <c r="F10637" t="s">
        <v>16</v>
      </c>
      <c r="G10637" t="s">
        <v>17</v>
      </c>
      <c r="H10637" s="2">
        <v>10663451.550000001</v>
      </c>
      <c r="I10637">
        <v>2.11</v>
      </c>
      <c r="J10637" s="2">
        <v>10663451.550000001</v>
      </c>
      <c r="K10637" s="2">
        <v>99315</v>
      </c>
      <c r="L10637">
        <v>107.37</v>
      </c>
      <c r="M10637" t="s">
        <v>18</v>
      </c>
      <c r="N10637" t="s">
        <v>31</v>
      </c>
      <c r="O10637" t="s">
        <v>20</v>
      </c>
    </row>
    <row r="10638" spans="1:15" x14ac:dyDescent="0.2">
      <c r="A10638" s="1" t="s">
        <v>186</v>
      </c>
      <c r="B10638" s="1">
        <v>46072</v>
      </c>
      <c r="C10638" t="s">
        <v>56</v>
      </c>
      <c r="D10638" t="s">
        <v>57</v>
      </c>
      <c r="E10638" t="s">
        <v>15</v>
      </c>
      <c r="F10638" t="s">
        <v>16</v>
      </c>
      <c r="G10638" t="s">
        <v>17</v>
      </c>
      <c r="H10638" s="2">
        <v>10105609.710000001</v>
      </c>
      <c r="I10638">
        <v>2</v>
      </c>
      <c r="J10638" s="2">
        <v>10105609.710000001</v>
      </c>
      <c r="K10638" s="2">
        <v>66929</v>
      </c>
      <c r="L10638">
        <v>150.99</v>
      </c>
      <c r="M10638" t="s">
        <v>18</v>
      </c>
      <c r="N10638" t="s">
        <v>19</v>
      </c>
      <c r="O10638" t="s">
        <v>20</v>
      </c>
    </row>
    <row r="10639" spans="1:15" x14ac:dyDescent="0.2">
      <c r="A10639" s="1" t="s">
        <v>186</v>
      </c>
      <c r="B10639" s="1">
        <v>46072</v>
      </c>
      <c r="C10639" t="s">
        <v>70</v>
      </c>
      <c r="D10639" t="s">
        <v>71</v>
      </c>
      <c r="E10639" t="s">
        <v>15</v>
      </c>
      <c r="F10639" t="s">
        <v>69</v>
      </c>
      <c r="G10639" t="s">
        <v>17</v>
      </c>
      <c r="H10639" s="2">
        <v>9777971.1600000001</v>
      </c>
      <c r="I10639">
        <v>1.94</v>
      </c>
      <c r="J10639" s="2">
        <v>9777971.1600000001</v>
      </c>
      <c r="K10639" s="2">
        <v>32211</v>
      </c>
      <c r="L10639">
        <v>303.56</v>
      </c>
      <c r="M10639" t="s">
        <v>18</v>
      </c>
      <c r="N10639" t="s">
        <v>19</v>
      </c>
      <c r="O10639" t="s">
        <v>20</v>
      </c>
    </row>
    <row r="10640" spans="1:15" x14ac:dyDescent="0.2">
      <c r="A10640" s="1" t="s">
        <v>186</v>
      </c>
      <c r="B10640" s="1">
        <v>46072</v>
      </c>
      <c r="C10640" t="s">
        <v>64</v>
      </c>
      <c r="D10640" t="s">
        <v>65</v>
      </c>
      <c r="E10640" t="s">
        <v>15</v>
      </c>
      <c r="F10640" t="s">
        <v>66</v>
      </c>
      <c r="G10640" t="s">
        <v>17</v>
      </c>
      <c r="H10640" s="2">
        <v>8653350.7799999993</v>
      </c>
      <c r="I10640">
        <v>1.71</v>
      </c>
      <c r="J10640" s="2">
        <v>8653350.7799999993</v>
      </c>
      <c r="K10640" s="2">
        <v>9426</v>
      </c>
      <c r="L10640">
        <v>918.03</v>
      </c>
      <c r="M10640" t="s">
        <v>18</v>
      </c>
      <c r="N10640" t="s">
        <v>19</v>
      </c>
      <c r="O10640" t="s">
        <v>20</v>
      </c>
    </row>
    <row r="10641" spans="1:15" x14ac:dyDescent="0.2">
      <c r="A10641" s="1" t="s">
        <v>186</v>
      </c>
      <c r="B10641" s="1">
        <v>46072</v>
      </c>
      <c r="C10641">
        <v>2317</v>
      </c>
      <c r="D10641" t="s">
        <v>78</v>
      </c>
      <c r="E10641" t="s">
        <v>15</v>
      </c>
      <c r="F10641" t="s">
        <v>16</v>
      </c>
      <c r="G10641" t="s">
        <v>17</v>
      </c>
      <c r="H10641" s="2">
        <v>8192921.5899999999</v>
      </c>
      <c r="I10641">
        <v>1.62</v>
      </c>
      <c r="J10641" s="2">
        <v>8192921.5899999999</v>
      </c>
      <c r="K10641" s="2">
        <v>1137210</v>
      </c>
      <c r="L10641">
        <v>7.2</v>
      </c>
      <c r="M10641" t="s">
        <v>33</v>
      </c>
      <c r="N10641" t="s">
        <v>34</v>
      </c>
      <c r="O10641" t="s">
        <v>35</v>
      </c>
    </row>
    <row r="10642" spans="1:15" x14ac:dyDescent="0.2">
      <c r="A10642" s="1" t="s">
        <v>186</v>
      </c>
      <c r="B10642" s="1">
        <v>46072</v>
      </c>
      <c r="C10642" t="s">
        <v>76</v>
      </c>
      <c r="D10642" t="s">
        <v>183</v>
      </c>
      <c r="E10642" t="s">
        <v>15</v>
      </c>
      <c r="F10642" t="s">
        <v>16</v>
      </c>
      <c r="G10642" t="s">
        <v>17</v>
      </c>
      <c r="H10642" s="2">
        <v>5831526.4000000004</v>
      </c>
      <c r="I10642">
        <v>1.1599999999999999</v>
      </c>
      <c r="J10642" s="2">
        <v>5831526.4000000004</v>
      </c>
      <c r="K10642" s="2">
        <v>32542</v>
      </c>
      <c r="L10642">
        <v>179.2</v>
      </c>
      <c r="M10642" t="s">
        <v>18</v>
      </c>
      <c r="N10642" t="s">
        <v>31</v>
      </c>
      <c r="O10642" t="s">
        <v>20</v>
      </c>
    </row>
    <row r="10643" spans="1:15" x14ac:dyDescent="0.2">
      <c r="A10643" s="1" t="s">
        <v>186</v>
      </c>
      <c r="B10643" s="1">
        <v>46072</v>
      </c>
      <c r="C10643" t="s">
        <v>83</v>
      </c>
      <c r="D10643" t="s">
        <v>84</v>
      </c>
      <c r="E10643" t="s">
        <v>15</v>
      </c>
      <c r="F10643" t="s">
        <v>16</v>
      </c>
      <c r="G10643" t="s">
        <v>17</v>
      </c>
      <c r="H10643" s="2">
        <v>4009696.56</v>
      </c>
      <c r="I10643">
        <v>0.79</v>
      </c>
      <c r="J10643" s="2">
        <v>4009696.56</v>
      </c>
      <c r="K10643" s="2">
        <v>51966</v>
      </c>
      <c r="L10643">
        <v>77.16</v>
      </c>
      <c r="M10643" t="s">
        <v>18</v>
      </c>
      <c r="N10643" t="s">
        <v>19</v>
      </c>
      <c r="O10643" t="s">
        <v>20</v>
      </c>
    </row>
    <row r="10644" spans="1:15" x14ac:dyDescent="0.2">
      <c r="A10644" s="1" t="s">
        <v>186</v>
      </c>
      <c r="B10644" s="1">
        <v>46072</v>
      </c>
      <c r="C10644">
        <v>5935</v>
      </c>
      <c r="D10644" t="s">
        <v>91</v>
      </c>
      <c r="E10644" t="s">
        <v>15</v>
      </c>
      <c r="F10644" t="s">
        <v>16</v>
      </c>
      <c r="G10644" t="s">
        <v>17</v>
      </c>
      <c r="H10644" s="2">
        <v>3926557.5</v>
      </c>
      <c r="I10644">
        <v>0.78</v>
      </c>
      <c r="J10644" s="2">
        <v>3926557.5</v>
      </c>
      <c r="K10644" s="2">
        <v>42523</v>
      </c>
      <c r="L10644">
        <v>92.34</v>
      </c>
      <c r="M10644" t="s">
        <v>51</v>
      </c>
      <c r="N10644" t="s">
        <v>52</v>
      </c>
      <c r="O10644" t="s">
        <v>53</v>
      </c>
    </row>
    <row r="10645" spans="1:15" x14ac:dyDescent="0.2">
      <c r="A10645" s="1" t="s">
        <v>186</v>
      </c>
      <c r="B10645" s="1">
        <v>46072</v>
      </c>
      <c r="C10645" t="s">
        <v>81</v>
      </c>
      <c r="D10645" t="s">
        <v>82</v>
      </c>
      <c r="E10645" t="s">
        <v>15</v>
      </c>
      <c r="F10645" t="s">
        <v>16</v>
      </c>
      <c r="G10645" t="s">
        <v>17</v>
      </c>
      <c r="H10645" s="2">
        <v>3675025.02</v>
      </c>
      <c r="I10645">
        <v>0.73</v>
      </c>
      <c r="J10645" s="2">
        <v>3675025.02</v>
      </c>
      <c r="K10645" s="2">
        <v>30867</v>
      </c>
      <c r="L10645">
        <v>119.06</v>
      </c>
      <c r="M10645" t="s">
        <v>18</v>
      </c>
      <c r="N10645" t="s">
        <v>31</v>
      </c>
      <c r="O10645" t="s">
        <v>20</v>
      </c>
    </row>
    <row r="10646" spans="1:15" x14ac:dyDescent="0.2">
      <c r="A10646" s="1" t="s">
        <v>186</v>
      </c>
      <c r="B10646" s="1">
        <v>46072</v>
      </c>
      <c r="C10646" t="s">
        <v>96</v>
      </c>
      <c r="D10646" t="s">
        <v>97</v>
      </c>
      <c r="E10646" t="s">
        <v>15</v>
      </c>
      <c r="F10646" t="s">
        <v>16</v>
      </c>
      <c r="G10646" t="s">
        <v>17</v>
      </c>
      <c r="H10646" s="2">
        <v>2782703.91</v>
      </c>
      <c r="I10646">
        <v>0.55000000000000004</v>
      </c>
      <c r="J10646" s="2">
        <v>2782703.91</v>
      </c>
      <c r="K10646" s="2">
        <v>7819</v>
      </c>
      <c r="L10646">
        <v>355.89</v>
      </c>
      <c r="M10646" t="s">
        <v>18</v>
      </c>
      <c r="N10646" t="s">
        <v>19</v>
      </c>
      <c r="O10646" t="s">
        <v>20</v>
      </c>
    </row>
    <row r="10647" spans="1:15" x14ac:dyDescent="0.2">
      <c r="A10647" s="1" t="s">
        <v>186</v>
      </c>
      <c r="B10647" s="1">
        <v>46072</v>
      </c>
      <c r="C10647" t="s">
        <v>85</v>
      </c>
      <c r="D10647" t="s">
        <v>86</v>
      </c>
      <c r="E10647" t="s">
        <v>15</v>
      </c>
      <c r="F10647" t="s">
        <v>16</v>
      </c>
      <c r="G10647" t="s">
        <v>17</v>
      </c>
      <c r="H10647" s="2">
        <v>2715503.28</v>
      </c>
      <c r="I10647">
        <v>0.54</v>
      </c>
      <c r="J10647" s="2">
        <v>2715503.28</v>
      </c>
      <c r="K10647" s="2">
        <v>126952</v>
      </c>
      <c r="L10647">
        <v>21.39</v>
      </c>
      <c r="M10647" t="s">
        <v>18</v>
      </c>
      <c r="N10647" t="s">
        <v>31</v>
      </c>
      <c r="O10647" t="s">
        <v>20</v>
      </c>
    </row>
    <row r="10648" spans="1:15" x14ac:dyDescent="0.2">
      <c r="A10648" s="1" t="s">
        <v>186</v>
      </c>
      <c r="B10648" s="1">
        <v>46072</v>
      </c>
      <c r="C10648" t="s">
        <v>92</v>
      </c>
      <c r="D10648" t="s">
        <v>93</v>
      </c>
      <c r="E10648" t="s">
        <v>15</v>
      </c>
      <c r="F10648" t="s">
        <v>16</v>
      </c>
      <c r="G10648" t="s">
        <v>17</v>
      </c>
      <c r="H10648" s="2">
        <v>2328608.37</v>
      </c>
      <c r="I10648">
        <v>0.46</v>
      </c>
      <c r="J10648" s="2">
        <v>2328608.37</v>
      </c>
      <c r="K10648" s="2">
        <v>31643</v>
      </c>
      <c r="L10648">
        <v>73.59</v>
      </c>
      <c r="M10648" t="s">
        <v>18</v>
      </c>
      <c r="N10648" t="s">
        <v>31</v>
      </c>
      <c r="O10648" t="s">
        <v>20</v>
      </c>
    </row>
    <row r="10649" spans="1:15" x14ac:dyDescent="0.2">
      <c r="A10649" s="1" t="s">
        <v>186</v>
      </c>
      <c r="B10649" s="1">
        <v>46072</v>
      </c>
      <c r="C10649" t="s">
        <v>20</v>
      </c>
      <c r="D10649" t="s">
        <v>104</v>
      </c>
      <c r="E10649" t="s">
        <v>105</v>
      </c>
      <c r="F10649" t="s">
        <v>106</v>
      </c>
      <c r="G10649" t="s">
        <v>107</v>
      </c>
      <c r="H10649" s="2">
        <v>2229664.7200000002</v>
      </c>
      <c r="I10649">
        <v>0.44</v>
      </c>
      <c r="J10649" s="2">
        <v>2229664.7200000002</v>
      </c>
      <c r="K10649" s="2">
        <v>2229665</v>
      </c>
      <c r="L10649">
        <v>100</v>
      </c>
      <c r="M10649" t="s">
        <v>18</v>
      </c>
      <c r="N10649" t="s">
        <v>108</v>
      </c>
      <c r="O10649" t="s">
        <v>20</v>
      </c>
    </row>
    <row r="10650" spans="1:15" x14ac:dyDescent="0.2">
      <c r="A10650" s="1" t="s">
        <v>186</v>
      </c>
      <c r="B10650" s="1">
        <v>46072</v>
      </c>
      <c r="C10650" t="s">
        <v>87</v>
      </c>
      <c r="D10650" t="s">
        <v>88</v>
      </c>
      <c r="E10650" t="s">
        <v>15</v>
      </c>
      <c r="F10650" t="s">
        <v>16</v>
      </c>
      <c r="G10650" t="s">
        <v>17</v>
      </c>
      <c r="H10650" s="2">
        <v>1952548.8</v>
      </c>
      <c r="I10650">
        <v>0.39</v>
      </c>
      <c r="J10650" s="2">
        <v>1952548.8</v>
      </c>
      <c r="K10650" s="2">
        <v>19218</v>
      </c>
      <c r="L10650">
        <v>101.6</v>
      </c>
      <c r="M10650" t="s">
        <v>18</v>
      </c>
      <c r="N10650" t="s">
        <v>19</v>
      </c>
      <c r="O10650" t="s">
        <v>20</v>
      </c>
    </row>
    <row r="10651" spans="1:15" x14ac:dyDescent="0.2">
      <c r="A10651" s="1" t="s">
        <v>186</v>
      </c>
      <c r="B10651" s="1">
        <v>46072</v>
      </c>
      <c r="C10651" t="s">
        <v>119</v>
      </c>
      <c r="D10651" t="s">
        <v>120</v>
      </c>
      <c r="E10651" t="s">
        <v>121</v>
      </c>
      <c r="F10651" t="s">
        <v>106</v>
      </c>
      <c r="G10651" t="s">
        <v>122</v>
      </c>
      <c r="H10651" s="2">
        <v>1728132.98</v>
      </c>
      <c r="I10651">
        <v>0.34</v>
      </c>
      <c r="J10651" s="2">
        <v>1728132.98</v>
      </c>
      <c r="K10651" s="2">
        <v>1728133</v>
      </c>
      <c r="L10651">
        <v>1</v>
      </c>
      <c r="M10651" t="s">
        <v>123</v>
      </c>
      <c r="N10651" t="s">
        <v>108</v>
      </c>
      <c r="O10651" t="s">
        <v>20</v>
      </c>
    </row>
    <row r="10652" spans="1:15" x14ac:dyDescent="0.2">
      <c r="A10652" s="1" t="s">
        <v>186</v>
      </c>
      <c r="B10652" s="1">
        <v>46072</v>
      </c>
      <c r="C10652" t="s">
        <v>94</v>
      </c>
      <c r="D10652" t="s">
        <v>95</v>
      </c>
      <c r="E10652" t="s">
        <v>15</v>
      </c>
      <c r="F10652" t="s">
        <v>16</v>
      </c>
      <c r="G10652" t="s">
        <v>17</v>
      </c>
      <c r="H10652" s="2">
        <v>1229246.42</v>
      </c>
      <c r="I10652">
        <v>0.24</v>
      </c>
      <c r="J10652" s="2">
        <v>1229246.42</v>
      </c>
      <c r="K10652" s="2">
        <v>4883</v>
      </c>
      <c r="L10652">
        <v>251.74</v>
      </c>
      <c r="M10652" t="s">
        <v>18</v>
      </c>
      <c r="N10652" t="s">
        <v>19</v>
      </c>
      <c r="O10652" t="s">
        <v>20</v>
      </c>
    </row>
    <row r="10653" spans="1:15" x14ac:dyDescent="0.2">
      <c r="A10653" s="1" t="s">
        <v>186</v>
      </c>
      <c r="B10653" s="1">
        <v>46072</v>
      </c>
      <c r="C10653" t="s">
        <v>89</v>
      </c>
      <c r="D10653" t="s">
        <v>90</v>
      </c>
      <c r="E10653" t="s">
        <v>15</v>
      </c>
      <c r="F10653" t="s">
        <v>16</v>
      </c>
      <c r="G10653" t="s">
        <v>17</v>
      </c>
      <c r="H10653" s="2">
        <v>1080476.68</v>
      </c>
      <c r="I10653">
        <v>0.21</v>
      </c>
      <c r="J10653" s="2">
        <v>1080476.68</v>
      </c>
      <c r="K10653" s="2">
        <v>26149</v>
      </c>
      <c r="L10653">
        <v>41.32</v>
      </c>
      <c r="M10653" t="s">
        <v>18</v>
      </c>
      <c r="N10653" t="s">
        <v>19</v>
      </c>
      <c r="O10653" t="s">
        <v>20</v>
      </c>
    </row>
    <row r="10654" spans="1:15" x14ac:dyDescent="0.2">
      <c r="A10654" s="1" t="s">
        <v>186</v>
      </c>
      <c r="B10654" s="1">
        <v>46072</v>
      </c>
      <c r="C10654">
        <v>992</v>
      </c>
      <c r="D10654" t="s">
        <v>100</v>
      </c>
      <c r="E10654" t="s">
        <v>15</v>
      </c>
      <c r="F10654" t="s">
        <v>16</v>
      </c>
      <c r="G10654" t="s">
        <v>17</v>
      </c>
      <c r="H10654" s="2">
        <v>935432.89</v>
      </c>
      <c r="I10654">
        <v>0.19</v>
      </c>
      <c r="J10654" s="2">
        <v>935432.89</v>
      </c>
      <c r="K10654" s="2">
        <v>786000</v>
      </c>
      <c r="L10654">
        <v>1.19</v>
      </c>
      <c r="M10654" t="s">
        <v>101</v>
      </c>
      <c r="N10654" t="s">
        <v>102</v>
      </c>
      <c r="O10654" t="s">
        <v>103</v>
      </c>
    </row>
    <row r="10655" spans="1:15" x14ac:dyDescent="0.2">
      <c r="A10655" s="1" t="s">
        <v>186</v>
      </c>
      <c r="B10655" s="1">
        <v>46072</v>
      </c>
      <c r="C10655">
        <v>66570</v>
      </c>
      <c r="D10655" t="s">
        <v>161</v>
      </c>
      <c r="E10655" t="s">
        <v>15</v>
      </c>
      <c r="F10655" t="s">
        <v>43</v>
      </c>
      <c r="G10655" t="s">
        <v>17</v>
      </c>
      <c r="H10655" s="2">
        <v>856474.15</v>
      </c>
      <c r="I10655">
        <v>0.17</v>
      </c>
      <c r="J10655" s="2">
        <v>856474.15</v>
      </c>
      <c r="K10655" s="2">
        <v>10225</v>
      </c>
      <c r="L10655">
        <v>83.76</v>
      </c>
      <c r="M10655" t="s">
        <v>51</v>
      </c>
      <c r="N10655" t="s">
        <v>52</v>
      </c>
      <c r="O10655" t="s">
        <v>53</v>
      </c>
    </row>
    <row r="10656" spans="1:15" x14ac:dyDescent="0.2">
      <c r="A10656" s="1" t="s">
        <v>186</v>
      </c>
      <c r="B10656" s="1">
        <v>46072</v>
      </c>
      <c r="C10656" t="s">
        <v>159</v>
      </c>
      <c r="D10656" t="s">
        <v>160</v>
      </c>
      <c r="E10656" t="s">
        <v>15</v>
      </c>
      <c r="F10656" t="s">
        <v>16</v>
      </c>
      <c r="G10656" t="s">
        <v>17</v>
      </c>
      <c r="H10656" s="2">
        <v>744429.2</v>
      </c>
      <c r="I10656">
        <v>0.15</v>
      </c>
      <c r="J10656" s="2">
        <v>744429.2</v>
      </c>
      <c r="K10656" s="2">
        <v>13745</v>
      </c>
      <c r="L10656">
        <v>54.16</v>
      </c>
      <c r="M10656" t="s">
        <v>18</v>
      </c>
      <c r="N10656" t="s">
        <v>31</v>
      </c>
      <c r="O10656" t="s">
        <v>20</v>
      </c>
    </row>
    <row r="10657" spans="1:15" x14ac:dyDescent="0.2">
      <c r="A10657" s="1" t="s">
        <v>186</v>
      </c>
      <c r="B10657" s="1">
        <v>46072</v>
      </c>
      <c r="C10657" t="s">
        <v>109</v>
      </c>
      <c r="D10657" t="s">
        <v>110</v>
      </c>
      <c r="E10657" t="s">
        <v>15</v>
      </c>
      <c r="F10657" t="s">
        <v>16</v>
      </c>
      <c r="G10657" t="s">
        <v>17</v>
      </c>
      <c r="H10657" s="2">
        <v>375362.1</v>
      </c>
      <c r="I10657">
        <v>7.0000000000000007E-2</v>
      </c>
      <c r="J10657" s="2">
        <v>375362.1</v>
      </c>
      <c r="K10657" s="2">
        <v>4065</v>
      </c>
      <c r="L10657">
        <v>92.34</v>
      </c>
      <c r="M10657" t="s">
        <v>18</v>
      </c>
      <c r="N10657" t="s">
        <v>19</v>
      </c>
      <c r="O10657" t="s">
        <v>20</v>
      </c>
    </row>
    <row r="10658" spans="1:15" x14ac:dyDescent="0.2">
      <c r="A10658" s="1" t="s">
        <v>186</v>
      </c>
      <c r="B10658" s="1">
        <v>46072</v>
      </c>
      <c r="C10658" t="s">
        <v>162</v>
      </c>
      <c r="D10658" t="s">
        <v>163</v>
      </c>
      <c r="E10658" t="s">
        <v>15</v>
      </c>
      <c r="F10658" t="s">
        <v>16</v>
      </c>
      <c r="G10658" t="s">
        <v>17</v>
      </c>
      <c r="H10658" s="2">
        <v>295450.88</v>
      </c>
      <c r="I10658">
        <v>0.06</v>
      </c>
      <c r="J10658" s="2">
        <v>295450.88</v>
      </c>
      <c r="K10658" s="2">
        <v>6502</v>
      </c>
      <c r="L10658">
        <v>45.44</v>
      </c>
      <c r="M10658" t="s">
        <v>18</v>
      </c>
      <c r="N10658" t="s">
        <v>19</v>
      </c>
      <c r="O10658" t="s">
        <v>20</v>
      </c>
    </row>
    <row r="10659" spans="1:15" x14ac:dyDescent="0.2">
      <c r="A10659" s="1" t="s">
        <v>186</v>
      </c>
      <c r="B10659" s="1">
        <v>46072</v>
      </c>
      <c r="C10659">
        <v>3706</v>
      </c>
      <c r="D10659" t="s">
        <v>164</v>
      </c>
      <c r="E10659" t="s">
        <v>15</v>
      </c>
      <c r="F10659" t="s">
        <v>16</v>
      </c>
      <c r="G10659" t="s">
        <v>17</v>
      </c>
      <c r="H10659" s="2">
        <v>214484.35</v>
      </c>
      <c r="I10659">
        <v>0.04</v>
      </c>
      <c r="J10659" s="2">
        <v>214484.35</v>
      </c>
      <c r="K10659" s="2">
        <v>86200</v>
      </c>
      <c r="L10659">
        <v>2.4900000000000002</v>
      </c>
      <c r="M10659" t="s">
        <v>33</v>
      </c>
      <c r="N10659" t="s">
        <v>34</v>
      </c>
      <c r="O10659" t="s">
        <v>35</v>
      </c>
    </row>
    <row r="10660" spans="1:15" x14ac:dyDescent="0.2">
      <c r="A10660" s="1" t="s">
        <v>186</v>
      </c>
      <c r="B10660" s="1">
        <v>46072</v>
      </c>
      <c r="C10660" t="s">
        <v>111</v>
      </c>
      <c r="D10660" t="s">
        <v>112</v>
      </c>
      <c r="E10660" t="s">
        <v>15</v>
      </c>
      <c r="F10660" t="s">
        <v>16</v>
      </c>
      <c r="G10660" t="s">
        <v>17</v>
      </c>
      <c r="H10660" s="2">
        <v>201372.08</v>
      </c>
      <c r="I10660">
        <v>0.04</v>
      </c>
      <c r="J10660" s="2">
        <v>201372.08</v>
      </c>
      <c r="K10660" s="2">
        <v>11144</v>
      </c>
      <c r="L10660">
        <v>18.07</v>
      </c>
      <c r="M10660" t="s">
        <v>18</v>
      </c>
      <c r="N10660" t="s">
        <v>19</v>
      </c>
      <c r="O10660" t="s">
        <v>20</v>
      </c>
    </row>
    <row r="10661" spans="1:15" x14ac:dyDescent="0.2">
      <c r="A10661" s="1" t="s">
        <v>186</v>
      </c>
      <c r="B10661" s="1">
        <v>46072</v>
      </c>
      <c r="C10661" t="s">
        <v>35</v>
      </c>
      <c r="D10661" t="s">
        <v>113</v>
      </c>
      <c r="E10661" t="s">
        <v>105</v>
      </c>
      <c r="F10661" t="s">
        <v>106</v>
      </c>
      <c r="G10661" t="s">
        <v>107</v>
      </c>
      <c r="H10661" s="2">
        <v>155297.59</v>
      </c>
      <c r="I10661">
        <v>0.03</v>
      </c>
      <c r="J10661" s="2">
        <v>155297.59</v>
      </c>
      <c r="K10661" s="2">
        <v>4893194</v>
      </c>
      <c r="L10661">
        <v>3.17</v>
      </c>
      <c r="M10661" t="s">
        <v>33</v>
      </c>
      <c r="N10661" t="s">
        <v>108</v>
      </c>
      <c r="O10661" t="s">
        <v>35</v>
      </c>
    </row>
    <row r="10662" spans="1:15" x14ac:dyDescent="0.2">
      <c r="A10662" s="1" t="s">
        <v>186</v>
      </c>
      <c r="B10662" s="1">
        <v>46072</v>
      </c>
      <c r="C10662" t="s">
        <v>115</v>
      </c>
      <c r="D10662" t="s">
        <v>116</v>
      </c>
      <c r="E10662" t="s">
        <v>105</v>
      </c>
      <c r="F10662" t="s">
        <v>106</v>
      </c>
      <c r="G10662" t="s">
        <v>117</v>
      </c>
      <c r="H10662" s="2">
        <v>115000</v>
      </c>
      <c r="I10662">
        <v>0.02</v>
      </c>
      <c r="J10662" s="2">
        <v>115000</v>
      </c>
      <c r="K10662" s="2">
        <v>115000</v>
      </c>
      <c r="L10662">
        <v>100</v>
      </c>
      <c r="M10662" t="s">
        <v>18</v>
      </c>
      <c r="N10662" t="s">
        <v>108</v>
      </c>
      <c r="O10662" t="s">
        <v>20</v>
      </c>
    </row>
    <row r="10663" spans="1:15" x14ac:dyDescent="0.2">
      <c r="A10663" s="1" t="s">
        <v>186</v>
      </c>
      <c r="B10663" s="1">
        <v>46072</v>
      </c>
      <c r="C10663">
        <v>2388</v>
      </c>
      <c r="D10663" t="s">
        <v>118</v>
      </c>
      <c r="E10663" t="s">
        <v>15</v>
      </c>
      <c r="F10663" t="s">
        <v>16</v>
      </c>
      <c r="G10663" t="s">
        <v>17</v>
      </c>
      <c r="H10663" s="2">
        <v>34869.49</v>
      </c>
      <c r="I10663">
        <v>0.01</v>
      </c>
      <c r="J10663" s="2">
        <v>34869.49</v>
      </c>
      <c r="K10663" s="2">
        <v>22331</v>
      </c>
      <c r="L10663">
        <v>1.56</v>
      </c>
      <c r="M10663" t="s">
        <v>33</v>
      </c>
      <c r="N10663" t="s">
        <v>34</v>
      </c>
      <c r="O10663" t="s">
        <v>35</v>
      </c>
    </row>
    <row r="10664" spans="1:15" x14ac:dyDescent="0.2">
      <c r="A10664" s="1" t="s">
        <v>186</v>
      </c>
      <c r="B10664" s="1">
        <v>46072</v>
      </c>
      <c r="C10664">
        <v>300017</v>
      </c>
      <c r="D10664" t="s">
        <v>165</v>
      </c>
      <c r="E10664" t="s">
        <v>15</v>
      </c>
      <c r="F10664" t="s">
        <v>16</v>
      </c>
      <c r="G10664" t="s">
        <v>17</v>
      </c>
      <c r="H10664" s="2">
        <v>26117.34</v>
      </c>
      <c r="I10664">
        <v>0.01</v>
      </c>
      <c r="J10664" s="2">
        <v>26117.34</v>
      </c>
      <c r="K10664" s="2">
        <v>8000</v>
      </c>
      <c r="L10664">
        <v>3.26</v>
      </c>
      <c r="M10664" t="s">
        <v>101</v>
      </c>
      <c r="N10664" t="s">
        <v>166</v>
      </c>
      <c r="O10664" t="s">
        <v>167</v>
      </c>
    </row>
    <row r="10665" spans="1:15" x14ac:dyDescent="0.2">
      <c r="A10665" s="1" t="s">
        <v>186</v>
      </c>
      <c r="B10665" s="1">
        <v>46072</v>
      </c>
      <c r="C10665" t="s">
        <v>103</v>
      </c>
      <c r="D10665" t="s">
        <v>127</v>
      </c>
      <c r="E10665" t="s">
        <v>105</v>
      </c>
      <c r="F10665" t="s">
        <v>106</v>
      </c>
      <c r="G10665" t="s">
        <v>107</v>
      </c>
      <c r="H10665" s="2">
        <v>18262.55</v>
      </c>
      <c r="I10665">
        <v>0</v>
      </c>
      <c r="J10665" s="2">
        <v>18262.55</v>
      </c>
      <c r="K10665" s="2">
        <v>142710</v>
      </c>
      <c r="L10665">
        <v>12.8</v>
      </c>
      <c r="M10665" t="s">
        <v>128</v>
      </c>
      <c r="N10665" t="s">
        <v>108</v>
      </c>
      <c r="O10665" t="s">
        <v>103</v>
      </c>
    </row>
    <row r="10666" spans="1:15" x14ac:dyDescent="0.2">
      <c r="A10666" s="1" t="s">
        <v>186</v>
      </c>
      <c r="B10666" s="1">
        <v>46072</v>
      </c>
      <c r="C10666" t="s">
        <v>168</v>
      </c>
      <c r="D10666" t="s">
        <v>169</v>
      </c>
      <c r="E10666" t="s">
        <v>105</v>
      </c>
      <c r="F10666" t="s">
        <v>106</v>
      </c>
      <c r="G10666" t="s">
        <v>107</v>
      </c>
      <c r="H10666" s="2">
        <v>2435.35</v>
      </c>
      <c r="I10666">
        <v>0</v>
      </c>
      <c r="J10666" s="2">
        <v>2435.35</v>
      </c>
      <c r="K10666" s="2">
        <v>16799</v>
      </c>
      <c r="L10666">
        <v>14.5</v>
      </c>
      <c r="M10666" t="s">
        <v>101</v>
      </c>
      <c r="N10666" t="s">
        <v>108</v>
      </c>
      <c r="O10666" t="s">
        <v>168</v>
      </c>
    </row>
    <row r="10667" spans="1:15" x14ac:dyDescent="0.2">
      <c r="A10667" s="1" t="s">
        <v>186</v>
      </c>
      <c r="B10667" s="1">
        <v>46072</v>
      </c>
      <c r="C10667" t="s">
        <v>152</v>
      </c>
      <c r="D10667" t="s">
        <v>153</v>
      </c>
      <c r="E10667" t="s">
        <v>105</v>
      </c>
      <c r="F10667" t="s">
        <v>106</v>
      </c>
      <c r="G10667" t="s">
        <v>107</v>
      </c>
      <c r="H10667">
        <v>434.2</v>
      </c>
      <c r="I10667">
        <v>0</v>
      </c>
      <c r="J10667">
        <v>434.2</v>
      </c>
      <c r="K10667">
        <v>323</v>
      </c>
      <c r="L10667">
        <v>134.54</v>
      </c>
      <c r="M10667" t="s">
        <v>154</v>
      </c>
      <c r="N10667" t="s">
        <v>108</v>
      </c>
      <c r="O10667" t="s">
        <v>152</v>
      </c>
    </row>
    <row r="10668" spans="1:15" x14ac:dyDescent="0.2">
      <c r="A10668" s="1" t="s">
        <v>186</v>
      </c>
      <c r="B10668" s="1">
        <v>46072</v>
      </c>
      <c r="C10668" t="s">
        <v>40</v>
      </c>
      <c r="D10668" t="s">
        <v>175</v>
      </c>
      <c r="E10668" t="s">
        <v>174</v>
      </c>
      <c r="F10668" t="s">
        <v>106</v>
      </c>
      <c r="G10668" t="s">
        <v>174</v>
      </c>
      <c r="H10668">
        <v>-4.2699999999999996</v>
      </c>
      <c r="I10668">
        <v>0</v>
      </c>
      <c r="J10668">
        <v>-4.2699999999999996</v>
      </c>
      <c r="K10668" s="2">
        <v>356162</v>
      </c>
      <c r="L10668">
        <v>1</v>
      </c>
      <c r="M10668" t="s">
        <v>18</v>
      </c>
      <c r="N10668" t="s">
        <v>108</v>
      </c>
      <c r="O10668" t="s">
        <v>20</v>
      </c>
    </row>
    <row r="10669" spans="1:15" x14ac:dyDescent="0.2">
      <c r="A10669" s="1" t="s">
        <v>186</v>
      </c>
      <c r="B10669" s="1">
        <v>46072</v>
      </c>
      <c r="C10669" t="s">
        <v>75</v>
      </c>
      <c r="D10669" t="s">
        <v>176</v>
      </c>
      <c r="E10669" t="s">
        <v>174</v>
      </c>
      <c r="F10669" t="s">
        <v>106</v>
      </c>
      <c r="G10669" t="s">
        <v>174</v>
      </c>
      <c r="H10669">
        <v>-1.1399999999999999</v>
      </c>
      <c r="I10669">
        <v>0</v>
      </c>
      <c r="J10669">
        <v>-1.1399999999999999</v>
      </c>
      <c r="K10669" s="2">
        <v>30373000</v>
      </c>
      <c r="L10669">
        <v>1</v>
      </c>
      <c r="M10669" t="s">
        <v>18</v>
      </c>
      <c r="N10669" t="s">
        <v>108</v>
      </c>
      <c r="O10669" t="s">
        <v>20</v>
      </c>
    </row>
    <row r="10670" spans="1:15" x14ac:dyDescent="0.2">
      <c r="A10670" s="1" t="s">
        <v>186</v>
      </c>
      <c r="B10670" s="1">
        <v>46072</v>
      </c>
      <c r="C10670" t="s">
        <v>168</v>
      </c>
      <c r="D10670" t="s">
        <v>177</v>
      </c>
      <c r="E10670" t="s">
        <v>174</v>
      </c>
      <c r="F10670" t="s">
        <v>106</v>
      </c>
      <c r="G10670" t="s">
        <v>174</v>
      </c>
      <c r="H10670">
        <v>-0.32</v>
      </c>
      <c r="I10670">
        <v>0</v>
      </c>
      <c r="J10670">
        <v>-0.32</v>
      </c>
      <c r="K10670" s="2">
        <v>2250</v>
      </c>
      <c r="L10670">
        <v>1</v>
      </c>
      <c r="M10670" t="s">
        <v>18</v>
      </c>
      <c r="N10670" t="s">
        <v>108</v>
      </c>
      <c r="O10670" t="s">
        <v>20</v>
      </c>
    </row>
    <row r="10671" spans="1:15" x14ac:dyDescent="0.2">
      <c r="A10671" s="1" t="s">
        <v>186</v>
      </c>
      <c r="B10671" s="1">
        <v>46072</v>
      </c>
      <c r="C10671" t="s">
        <v>103</v>
      </c>
      <c r="D10671" t="s">
        <v>178</v>
      </c>
      <c r="E10671" t="s">
        <v>174</v>
      </c>
      <c r="F10671" t="s">
        <v>106</v>
      </c>
      <c r="G10671" t="s">
        <v>174</v>
      </c>
      <c r="H10671">
        <v>-0.11</v>
      </c>
      <c r="I10671">
        <v>0</v>
      </c>
      <c r="J10671">
        <v>-0.11</v>
      </c>
      <c r="K10671" s="2">
        <v>111600</v>
      </c>
      <c r="L10671">
        <v>1</v>
      </c>
      <c r="M10671" t="s">
        <v>18</v>
      </c>
      <c r="N10671" t="s">
        <v>108</v>
      </c>
      <c r="O10671" t="s">
        <v>20</v>
      </c>
    </row>
    <row r="10672" spans="1:15" x14ac:dyDescent="0.2">
      <c r="A10672" s="1" t="s">
        <v>186</v>
      </c>
      <c r="B10672" s="1">
        <v>46072</v>
      </c>
      <c r="C10672" t="s">
        <v>168</v>
      </c>
      <c r="D10672" t="s">
        <v>177</v>
      </c>
      <c r="E10672" t="s">
        <v>174</v>
      </c>
      <c r="F10672" t="s">
        <v>106</v>
      </c>
      <c r="G10672" t="s">
        <v>174</v>
      </c>
      <c r="H10672">
        <v>0</v>
      </c>
      <c r="I10672">
        <v>0</v>
      </c>
      <c r="J10672">
        <v>0</v>
      </c>
      <c r="K10672" s="2">
        <v>2246</v>
      </c>
      <c r="L10672">
        <v>1</v>
      </c>
      <c r="M10672" t="s">
        <v>18</v>
      </c>
      <c r="N10672" t="s">
        <v>108</v>
      </c>
      <c r="O10672" t="s">
        <v>20</v>
      </c>
    </row>
    <row r="10673" spans="1:15" x14ac:dyDescent="0.2">
      <c r="A10673" s="1" t="s">
        <v>186</v>
      </c>
      <c r="B10673" s="1">
        <v>46072</v>
      </c>
      <c r="C10673" t="s">
        <v>103</v>
      </c>
      <c r="D10673" t="s">
        <v>178</v>
      </c>
      <c r="E10673" t="s">
        <v>174</v>
      </c>
      <c r="F10673" t="s">
        <v>106</v>
      </c>
      <c r="G10673" t="s">
        <v>174</v>
      </c>
      <c r="H10673">
        <v>1.99</v>
      </c>
      <c r="I10673">
        <v>0</v>
      </c>
      <c r="J10673">
        <v>1.99</v>
      </c>
      <c r="K10673" s="2">
        <v>111600</v>
      </c>
      <c r="L10673">
        <v>1</v>
      </c>
      <c r="M10673" t="s">
        <v>18</v>
      </c>
      <c r="N10673" t="s">
        <v>108</v>
      </c>
      <c r="O10673" t="s">
        <v>20</v>
      </c>
    </row>
    <row r="10674" spans="1:15" x14ac:dyDescent="0.2">
      <c r="A10674" s="1" t="s">
        <v>186</v>
      </c>
      <c r="B10674" s="1">
        <v>46072</v>
      </c>
      <c r="C10674" t="s">
        <v>725</v>
      </c>
      <c r="D10674" t="s">
        <v>726</v>
      </c>
      <c r="E10674" t="s">
        <v>131</v>
      </c>
      <c r="F10674" t="s">
        <v>106</v>
      </c>
      <c r="G10674" t="s">
        <v>132</v>
      </c>
      <c r="H10674">
        <v>0</v>
      </c>
      <c r="I10674">
        <v>0</v>
      </c>
      <c r="J10674" s="2">
        <v>1541242.5</v>
      </c>
      <c r="K10674">
        <v>31</v>
      </c>
      <c r="L10674" s="2">
        <v>24858.75</v>
      </c>
      <c r="M10674" t="s">
        <v>108</v>
      </c>
      <c r="N10674" t="s">
        <v>133</v>
      </c>
      <c r="O10674" t="s">
        <v>20</v>
      </c>
    </row>
    <row r="10675" spans="1:15" x14ac:dyDescent="0.2">
      <c r="A10675" s="1" t="s">
        <v>186</v>
      </c>
      <c r="B10675" s="1">
        <v>46072</v>
      </c>
      <c r="C10675" t="s">
        <v>53</v>
      </c>
      <c r="D10675" t="s">
        <v>173</v>
      </c>
      <c r="E10675" t="s">
        <v>174</v>
      </c>
      <c r="F10675" t="s">
        <v>106</v>
      </c>
      <c r="G10675" t="s">
        <v>174</v>
      </c>
      <c r="H10675">
        <v>-218.94</v>
      </c>
      <c r="I10675">
        <v>0</v>
      </c>
      <c r="J10675">
        <v>-218.94</v>
      </c>
      <c r="K10675" s="2">
        <v>831736800</v>
      </c>
      <c r="L10675">
        <v>1</v>
      </c>
      <c r="M10675" t="s">
        <v>18</v>
      </c>
      <c r="N10675" t="s">
        <v>108</v>
      </c>
      <c r="O10675" t="s">
        <v>20</v>
      </c>
    </row>
    <row r="10676" spans="1:15" x14ac:dyDescent="0.2">
      <c r="A10676" s="1" t="s">
        <v>186</v>
      </c>
      <c r="B10676" s="1">
        <v>46072</v>
      </c>
      <c r="C10676" t="s">
        <v>53</v>
      </c>
      <c r="D10676" t="s">
        <v>173</v>
      </c>
      <c r="E10676" t="s">
        <v>174</v>
      </c>
      <c r="F10676" t="s">
        <v>106</v>
      </c>
      <c r="G10676" t="s">
        <v>174</v>
      </c>
      <c r="H10676">
        <v>-218.94</v>
      </c>
      <c r="I10676">
        <v>0</v>
      </c>
      <c r="J10676">
        <v>-218.94</v>
      </c>
      <c r="K10676" s="2">
        <v>831736800</v>
      </c>
      <c r="L10676">
        <v>1</v>
      </c>
      <c r="M10676" t="s">
        <v>18</v>
      </c>
      <c r="N10676" t="s">
        <v>108</v>
      </c>
      <c r="O10676" t="s">
        <v>20</v>
      </c>
    </row>
    <row r="10677" spans="1:15" x14ac:dyDescent="0.2">
      <c r="A10677" s="1" t="s">
        <v>186</v>
      </c>
      <c r="B10677" s="1">
        <v>46072</v>
      </c>
      <c r="C10677" t="s">
        <v>75</v>
      </c>
      <c r="D10677" t="s">
        <v>114</v>
      </c>
      <c r="E10677" t="s">
        <v>105</v>
      </c>
      <c r="F10677" t="s">
        <v>106</v>
      </c>
      <c r="G10677" t="s">
        <v>107</v>
      </c>
      <c r="H10677" s="2">
        <v>-179092.27</v>
      </c>
      <c r="I10677">
        <v>-0.04</v>
      </c>
      <c r="J10677" s="2">
        <v>-179092.27</v>
      </c>
      <c r="K10677" s="2">
        <v>-27762883</v>
      </c>
      <c r="L10677">
        <v>0.65</v>
      </c>
      <c r="M10677" t="s">
        <v>73</v>
      </c>
      <c r="N10677" t="s">
        <v>108</v>
      </c>
      <c r="O10677" t="s">
        <v>75</v>
      </c>
    </row>
    <row r="10678" spans="1:15" x14ac:dyDescent="0.2">
      <c r="A10678" s="1" t="s">
        <v>186</v>
      </c>
      <c r="B10678" s="1">
        <v>46072</v>
      </c>
      <c r="C10678" t="s">
        <v>40</v>
      </c>
      <c r="D10678" t="s">
        <v>125</v>
      </c>
      <c r="E10678" t="s">
        <v>105</v>
      </c>
      <c r="F10678" t="s">
        <v>106</v>
      </c>
      <c r="G10678" t="s">
        <v>107</v>
      </c>
      <c r="H10678" s="2">
        <v>-368471.83</v>
      </c>
      <c r="I10678">
        <v>-7.0000000000000007E-2</v>
      </c>
      <c r="J10678" s="2">
        <v>-368471.83</v>
      </c>
      <c r="K10678" s="2">
        <v>-313260</v>
      </c>
      <c r="L10678">
        <v>117.62</v>
      </c>
      <c r="M10678" t="s">
        <v>126</v>
      </c>
      <c r="N10678" t="s">
        <v>108</v>
      </c>
      <c r="O10678" t="s">
        <v>40</v>
      </c>
    </row>
    <row r="10679" spans="1:15" x14ac:dyDescent="0.2">
      <c r="A10679" s="1" t="s">
        <v>186</v>
      </c>
      <c r="B10679" s="1">
        <v>46072</v>
      </c>
      <c r="C10679" t="s">
        <v>53</v>
      </c>
      <c r="D10679" t="s">
        <v>124</v>
      </c>
      <c r="E10679" t="s">
        <v>105</v>
      </c>
      <c r="F10679" t="s">
        <v>106</v>
      </c>
      <c r="G10679" t="s">
        <v>107</v>
      </c>
      <c r="H10679" s="2">
        <v>-1097268.51</v>
      </c>
      <c r="I10679">
        <v>-0.22</v>
      </c>
      <c r="J10679" s="2">
        <v>-1097268.51</v>
      </c>
      <c r="K10679" s="2">
        <v>-1586375945</v>
      </c>
      <c r="L10679">
        <v>7.0000000000000007E-2</v>
      </c>
      <c r="M10679" t="s">
        <v>51</v>
      </c>
      <c r="N10679" t="s">
        <v>108</v>
      </c>
      <c r="O10679" t="s">
        <v>53</v>
      </c>
    </row>
    <row r="10680" spans="1:15" x14ac:dyDescent="0.2">
      <c r="A10680" s="1" t="s">
        <v>719</v>
      </c>
      <c r="B10680" s="1">
        <v>46072</v>
      </c>
      <c r="C10680" t="s">
        <v>651</v>
      </c>
      <c r="D10680" t="s">
        <v>652</v>
      </c>
      <c r="F10680" t="s">
        <v>477</v>
      </c>
      <c r="G10680" t="s">
        <v>17</v>
      </c>
      <c r="H10680" s="2">
        <v>42207385.700000003</v>
      </c>
      <c r="I10680">
        <v>14.2</v>
      </c>
      <c r="J10680" s="2">
        <v>42207385.700000003</v>
      </c>
      <c r="K10680" s="2">
        <v>1705941</v>
      </c>
      <c r="L10680">
        <v>24.74</v>
      </c>
      <c r="M10680" t="s">
        <v>154</v>
      </c>
      <c r="N10680" t="s">
        <v>396</v>
      </c>
      <c r="O10680" t="s">
        <v>152</v>
      </c>
    </row>
    <row r="10681" spans="1:15" x14ac:dyDescent="0.2">
      <c r="A10681" s="1" t="s">
        <v>719</v>
      </c>
      <c r="B10681" s="1">
        <v>46072</v>
      </c>
      <c r="C10681" t="s">
        <v>655</v>
      </c>
      <c r="D10681" t="s">
        <v>656</v>
      </c>
      <c r="F10681" t="s">
        <v>477</v>
      </c>
      <c r="G10681" t="s">
        <v>17</v>
      </c>
      <c r="H10681" s="2">
        <v>39127130.039999999</v>
      </c>
      <c r="I10681">
        <v>13.16</v>
      </c>
      <c r="J10681" s="2">
        <v>39127130.039999999</v>
      </c>
      <c r="K10681" s="2">
        <v>2583581</v>
      </c>
      <c r="L10681">
        <v>15.14</v>
      </c>
      <c r="M10681" t="s">
        <v>154</v>
      </c>
      <c r="N10681" t="s">
        <v>396</v>
      </c>
      <c r="O10681" t="s">
        <v>152</v>
      </c>
    </row>
    <row r="10682" spans="1:15" x14ac:dyDescent="0.2">
      <c r="A10682" s="1" t="s">
        <v>719</v>
      </c>
      <c r="B10682" s="1">
        <v>46072</v>
      </c>
      <c r="C10682" t="s">
        <v>647</v>
      </c>
      <c r="D10682" t="s">
        <v>648</v>
      </c>
      <c r="F10682" t="s">
        <v>477</v>
      </c>
      <c r="G10682" t="s">
        <v>17</v>
      </c>
      <c r="H10682" s="2">
        <v>37652626</v>
      </c>
      <c r="I10682">
        <v>12.66</v>
      </c>
      <c r="J10682" s="2">
        <v>37652626</v>
      </c>
      <c r="K10682" s="2">
        <v>21596</v>
      </c>
      <c r="L10682" s="2">
        <v>1743.5</v>
      </c>
      <c r="M10682" t="s">
        <v>649</v>
      </c>
      <c r="N10682" t="s">
        <v>650</v>
      </c>
      <c r="O10682" t="s">
        <v>40</v>
      </c>
    </row>
    <row r="10683" spans="1:15" x14ac:dyDescent="0.2">
      <c r="A10683" s="1" t="s">
        <v>719</v>
      </c>
      <c r="B10683" s="1">
        <v>46072</v>
      </c>
      <c r="C10683" t="s">
        <v>653</v>
      </c>
      <c r="D10683" t="s">
        <v>654</v>
      </c>
      <c r="F10683" t="s">
        <v>477</v>
      </c>
      <c r="G10683" t="s">
        <v>17</v>
      </c>
      <c r="H10683" s="2">
        <v>37175590.299999997</v>
      </c>
      <c r="I10683">
        <v>12.5</v>
      </c>
      <c r="J10683" s="2">
        <v>37175590.299999997</v>
      </c>
      <c r="K10683" s="2">
        <v>141191</v>
      </c>
      <c r="L10683">
        <v>263.3</v>
      </c>
      <c r="M10683" t="s">
        <v>441</v>
      </c>
      <c r="N10683" t="s">
        <v>442</v>
      </c>
      <c r="O10683" t="s">
        <v>40</v>
      </c>
    </row>
    <row r="10684" spans="1:15" x14ac:dyDescent="0.2">
      <c r="A10684" s="1" t="s">
        <v>719</v>
      </c>
      <c r="B10684" s="1">
        <v>46072</v>
      </c>
      <c r="C10684" t="s">
        <v>657</v>
      </c>
      <c r="D10684" t="s">
        <v>658</v>
      </c>
      <c r="F10684" t="s">
        <v>477</v>
      </c>
      <c r="G10684" t="s">
        <v>17</v>
      </c>
      <c r="H10684" s="2">
        <v>34980332.799999997</v>
      </c>
      <c r="I10684">
        <v>11.77</v>
      </c>
      <c r="J10684" s="2">
        <v>34980332.799999997</v>
      </c>
      <c r="K10684" s="2">
        <v>590884</v>
      </c>
      <c r="L10684">
        <v>59.2</v>
      </c>
      <c r="M10684" t="s">
        <v>659</v>
      </c>
      <c r="N10684" t="s">
        <v>660</v>
      </c>
      <c r="O10684" t="s">
        <v>40</v>
      </c>
    </row>
    <row r="10685" spans="1:15" x14ac:dyDescent="0.2">
      <c r="A10685" s="1" t="s">
        <v>719</v>
      </c>
      <c r="B10685" s="1">
        <v>46072</v>
      </c>
      <c r="C10685" t="s">
        <v>661</v>
      </c>
      <c r="D10685" t="s">
        <v>662</v>
      </c>
      <c r="F10685" t="s">
        <v>477</v>
      </c>
      <c r="G10685" t="s">
        <v>17</v>
      </c>
      <c r="H10685" s="2">
        <v>30676507.879999999</v>
      </c>
      <c r="I10685">
        <v>10.32</v>
      </c>
      <c r="J10685" s="2">
        <v>30676507.879999999</v>
      </c>
      <c r="K10685" s="2">
        <v>486365</v>
      </c>
      <c r="L10685">
        <v>63.07</v>
      </c>
      <c r="M10685" t="s">
        <v>363</v>
      </c>
      <c r="N10685" t="s">
        <v>383</v>
      </c>
      <c r="O10685" t="s">
        <v>384</v>
      </c>
    </row>
    <row r="10686" spans="1:15" x14ac:dyDescent="0.2">
      <c r="A10686" s="1" t="s">
        <v>719</v>
      </c>
      <c r="B10686" s="1">
        <v>46072</v>
      </c>
      <c r="C10686" t="s">
        <v>663</v>
      </c>
      <c r="D10686" t="s">
        <v>664</v>
      </c>
      <c r="F10686" t="s">
        <v>477</v>
      </c>
      <c r="G10686" t="s">
        <v>17</v>
      </c>
      <c r="H10686" s="2">
        <v>11836494.33</v>
      </c>
      <c r="I10686">
        <v>3.98</v>
      </c>
      <c r="J10686" s="2">
        <v>11836494.33</v>
      </c>
      <c r="K10686" s="2">
        <v>740728</v>
      </c>
      <c r="L10686">
        <v>15.98</v>
      </c>
      <c r="M10686" t="s">
        <v>154</v>
      </c>
      <c r="N10686" t="s">
        <v>396</v>
      </c>
      <c r="O10686" t="s">
        <v>152</v>
      </c>
    </row>
    <row r="10687" spans="1:15" x14ac:dyDescent="0.2">
      <c r="A10687" s="1" t="s">
        <v>719</v>
      </c>
      <c r="B10687" s="1">
        <v>46072</v>
      </c>
      <c r="C10687" t="s">
        <v>667</v>
      </c>
      <c r="D10687" t="s">
        <v>668</v>
      </c>
      <c r="F10687" t="s">
        <v>477</v>
      </c>
      <c r="G10687" t="s">
        <v>17</v>
      </c>
      <c r="H10687" s="2">
        <v>10295473.970000001</v>
      </c>
      <c r="I10687">
        <v>3.46</v>
      </c>
      <c r="J10687" s="2">
        <v>10295473.970000001</v>
      </c>
      <c r="K10687" s="2">
        <v>1726274</v>
      </c>
      <c r="L10687">
        <v>5.96</v>
      </c>
      <c r="M10687" t="s">
        <v>669</v>
      </c>
      <c r="N10687" t="s">
        <v>670</v>
      </c>
      <c r="O10687" t="s">
        <v>671</v>
      </c>
    </row>
    <row r="10688" spans="1:15" x14ac:dyDescent="0.2">
      <c r="A10688" s="1" t="s">
        <v>719</v>
      </c>
      <c r="B10688" s="1">
        <v>46072</v>
      </c>
      <c r="C10688" t="s">
        <v>665</v>
      </c>
      <c r="D10688" t="s">
        <v>666</v>
      </c>
      <c r="F10688" t="s">
        <v>477</v>
      </c>
      <c r="G10688" t="s">
        <v>17</v>
      </c>
      <c r="H10688" s="2">
        <v>9302931</v>
      </c>
      <c r="I10688">
        <v>3.13</v>
      </c>
      <c r="J10688" s="2">
        <v>9302931</v>
      </c>
      <c r="K10688" s="2">
        <v>26595</v>
      </c>
      <c r="L10688">
        <v>349.8</v>
      </c>
      <c r="M10688" t="s">
        <v>441</v>
      </c>
      <c r="N10688" t="s">
        <v>442</v>
      </c>
      <c r="O10688" t="s">
        <v>40</v>
      </c>
    </row>
    <row r="10689" spans="1:15" x14ac:dyDescent="0.2">
      <c r="A10689" s="1" t="s">
        <v>719</v>
      </c>
      <c r="B10689" s="1">
        <v>46072</v>
      </c>
      <c r="C10689" t="s">
        <v>674</v>
      </c>
      <c r="D10689" t="s">
        <v>675</v>
      </c>
      <c r="F10689" t="s">
        <v>477</v>
      </c>
      <c r="G10689" t="s">
        <v>17</v>
      </c>
      <c r="H10689" s="2">
        <v>7575804.5</v>
      </c>
      <c r="I10689">
        <v>2.5499999999999998</v>
      </c>
      <c r="J10689" s="2">
        <v>7575804.5</v>
      </c>
      <c r="K10689" s="2">
        <v>22145</v>
      </c>
      <c r="L10689">
        <v>342.1</v>
      </c>
      <c r="M10689" t="s">
        <v>441</v>
      </c>
      <c r="N10689" t="s">
        <v>442</v>
      </c>
      <c r="O10689" t="s">
        <v>40</v>
      </c>
    </row>
    <row r="10690" spans="1:15" x14ac:dyDescent="0.2">
      <c r="A10690" s="1" t="s">
        <v>719</v>
      </c>
      <c r="B10690" s="1">
        <v>46072</v>
      </c>
      <c r="C10690" t="s">
        <v>676</v>
      </c>
      <c r="D10690" t="s">
        <v>677</v>
      </c>
      <c r="F10690" t="s">
        <v>477</v>
      </c>
      <c r="G10690" t="s">
        <v>17</v>
      </c>
      <c r="H10690" s="2">
        <v>7368504</v>
      </c>
      <c r="I10690">
        <v>2.48</v>
      </c>
      <c r="J10690" s="2">
        <v>7368504</v>
      </c>
      <c r="K10690" s="2">
        <v>88140</v>
      </c>
      <c r="L10690">
        <v>83.6</v>
      </c>
      <c r="M10690" t="s">
        <v>649</v>
      </c>
      <c r="N10690" t="s">
        <v>650</v>
      </c>
      <c r="O10690" t="s">
        <v>40</v>
      </c>
    </row>
    <row r="10691" spans="1:15" x14ac:dyDescent="0.2">
      <c r="A10691" s="1" t="s">
        <v>719</v>
      </c>
      <c r="B10691" s="1">
        <v>46072</v>
      </c>
      <c r="C10691" t="s">
        <v>678</v>
      </c>
      <c r="D10691" t="s">
        <v>679</v>
      </c>
      <c r="F10691" t="s">
        <v>477</v>
      </c>
      <c r="G10691" t="s">
        <v>17</v>
      </c>
      <c r="H10691" s="2">
        <v>6698829.5</v>
      </c>
      <c r="I10691">
        <v>2.25</v>
      </c>
      <c r="J10691" s="2">
        <v>6698829.5</v>
      </c>
      <c r="K10691" s="2">
        <v>109925</v>
      </c>
      <c r="L10691">
        <v>60.94</v>
      </c>
      <c r="M10691" t="s">
        <v>649</v>
      </c>
      <c r="N10691" t="s">
        <v>650</v>
      </c>
      <c r="O10691" t="s">
        <v>40</v>
      </c>
    </row>
    <row r="10692" spans="1:15" x14ac:dyDescent="0.2">
      <c r="A10692" s="1" t="s">
        <v>719</v>
      </c>
      <c r="B10692" s="1">
        <v>46072</v>
      </c>
      <c r="C10692" t="s">
        <v>672</v>
      </c>
      <c r="D10692" t="s">
        <v>673</v>
      </c>
      <c r="F10692" t="s">
        <v>477</v>
      </c>
      <c r="G10692" t="s">
        <v>17</v>
      </c>
      <c r="H10692" s="2">
        <v>6509770.2999999998</v>
      </c>
      <c r="I10692">
        <v>2.19</v>
      </c>
      <c r="J10692" s="2">
        <v>6509770.2999999998</v>
      </c>
      <c r="K10692" s="2">
        <v>34793</v>
      </c>
      <c r="L10692">
        <v>187.1</v>
      </c>
      <c r="M10692" t="s">
        <v>441</v>
      </c>
      <c r="N10692" t="s">
        <v>442</v>
      </c>
      <c r="O10692" t="s">
        <v>40</v>
      </c>
    </row>
    <row r="10693" spans="1:15" x14ac:dyDescent="0.2">
      <c r="A10693" s="1" t="s">
        <v>719</v>
      </c>
      <c r="B10693" s="1">
        <v>46072</v>
      </c>
      <c r="C10693" t="s">
        <v>682</v>
      </c>
      <c r="D10693" t="s">
        <v>683</v>
      </c>
      <c r="F10693" t="s">
        <v>477</v>
      </c>
      <c r="G10693" t="s">
        <v>17</v>
      </c>
      <c r="H10693" s="2">
        <v>4707775.67</v>
      </c>
      <c r="I10693">
        <v>1.58</v>
      </c>
      <c r="J10693" s="2">
        <v>4707775.67</v>
      </c>
      <c r="K10693" s="2">
        <v>134841</v>
      </c>
      <c r="L10693">
        <v>34.909999999999997</v>
      </c>
      <c r="M10693" t="s">
        <v>502</v>
      </c>
      <c r="N10693" t="s">
        <v>684</v>
      </c>
      <c r="O10693" t="s">
        <v>500</v>
      </c>
    </row>
    <row r="10694" spans="1:15" x14ac:dyDescent="0.2">
      <c r="A10694" s="1" t="s">
        <v>719</v>
      </c>
      <c r="B10694" s="1">
        <v>46072</v>
      </c>
      <c r="C10694" t="s">
        <v>680</v>
      </c>
      <c r="D10694" t="s">
        <v>681</v>
      </c>
      <c r="F10694" t="s">
        <v>477</v>
      </c>
      <c r="G10694" t="s">
        <v>17</v>
      </c>
      <c r="H10694" s="2">
        <v>4150987.64</v>
      </c>
      <c r="I10694">
        <v>1.4</v>
      </c>
      <c r="J10694" s="2">
        <v>4150987.64</v>
      </c>
      <c r="K10694" s="2">
        <v>699898</v>
      </c>
      <c r="L10694">
        <v>5.93</v>
      </c>
      <c r="M10694" t="s">
        <v>154</v>
      </c>
      <c r="N10694" t="s">
        <v>396</v>
      </c>
      <c r="O10694" t="s">
        <v>152</v>
      </c>
    </row>
    <row r="10695" spans="1:15" x14ac:dyDescent="0.2">
      <c r="A10695" s="1" t="s">
        <v>719</v>
      </c>
      <c r="B10695" s="1">
        <v>46072</v>
      </c>
      <c r="C10695" t="s">
        <v>685</v>
      </c>
      <c r="D10695" t="s">
        <v>686</v>
      </c>
      <c r="F10695" t="s">
        <v>477</v>
      </c>
      <c r="G10695" t="s">
        <v>17</v>
      </c>
      <c r="H10695" s="2">
        <v>2381271.0099999998</v>
      </c>
      <c r="I10695">
        <v>0.8</v>
      </c>
      <c r="J10695" s="2">
        <v>2381271.0099999998</v>
      </c>
      <c r="K10695" s="2">
        <v>398814</v>
      </c>
      <c r="L10695">
        <v>5.97</v>
      </c>
      <c r="M10695" t="s">
        <v>154</v>
      </c>
      <c r="N10695" t="s">
        <v>396</v>
      </c>
      <c r="O10695" t="s">
        <v>152</v>
      </c>
    </row>
    <row r="10696" spans="1:15" x14ac:dyDescent="0.2">
      <c r="A10696" s="1" t="s">
        <v>719</v>
      </c>
      <c r="B10696" s="1">
        <v>46072</v>
      </c>
      <c r="C10696" t="s">
        <v>687</v>
      </c>
      <c r="D10696" t="s">
        <v>688</v>
      </c>
      <c r="F10696" t="s">
        <v>477</v>
      </c>
      <c r="G10696" t="s">
        <v>17</v>
      </c>
      <c r="H10696" s="2">
        <v>897729.56</v>
      </c>
      <c r="I10696">
        <v>0.3</v>
      </c>
      <c r="J10696" s="2">
        <v>897729.56</v>
      </c>
      <c r="K10696" s="2">
        <v>66143</v>
      </c>
      <c r="L10696">
        <v>13.57</v>
      </c>
      <c r="M10696" t="s">
        <v>363</v>
      </c>
      <c r="N10696" t="s">
        <v>383</v>
      </c>
      <c r="O10696" t="s">
        <v>384</v>
      </c>
    </row>
    <row r="10697" spans="1:15" x14ac:dyDescent="0.2">
      <c r="A10697" s="1" t="s">
        <v>719</v>
      </c>
      <c r="B10697" s="1">
        <v>46072</v>
      </c>
      <c r="C10697" t="s">
        <v>689</v>
      </c>
      <c r="D10697" t="s">
        <v>690</v>
      </c>
      <c r="F10697" t="s">
        <v>477</v>
      </c>
      <c r="G10697" t="s">
        <v>17</v>
      </c>
      <c r="H10697" s="2">
        <v>754708.52</v>
      </c>
      <c r="I10697">
        <v>0.25</v>
      </c>
      <c r="J10697" s="2">
        <v>754708.52</v>
      </c>
      <c r="K10697" s="2">
        <v>55075</v>
      </c>
      <c r="L10697">
        <v>13.7</v>
      </c>
      <c r="M10697" t="s">
        <v>154</v>
      </c>
      <c r="N10697" t="s">
        <v>396</v>
      </c>
      <c r="O10697" t="s">
        <v>152</v>
      </c>
    </row>
    <row r="10698" spans="1:15" x14ac:dyDescent="0.2">
      <c r="A10698" s="1" t="s">
        <v>719</v>
      </c>
      <c r="B10698" s="1">
        <v>46072</v>
      </c>
      <c r="C10698" t="s">
        <v>691</v>
      </c>
      <c r="D10698" t="s">
        <v>692</v>
      </c>
      <c r="F10698" t="s">
        <v>477</v>
      </c>
      <c r="G10698" t="s">
        <v>17</v>
      </c>
      <c r="H10698" s="2">
        <v>731461.77</v>
      </c>
      <c r="I10698">
        <v>0.25</v>
      </c>
      <c r="J10698" s="2">
        <v>731461.77</v>
      </c>
      <c r="K10698" s="2">
        <v>19837</v>
      </c>
      <c r="L10698">
        <v>36.869999999999997</v>
      </c>
      <c r="M10698" t="s">
        <v>693</v>
      </c>
      <c r="N10698" t="s">
        <v>694</v>
      </c>
      <c r="O10698" t="s">
        <v>695</v>
      </c>
    </row>
    <row r="10699" spans="1:15" x14ac:dyDescent="0.2">
      <c r="A10699" s="1" t="s">
        <v>719</v>
      </c>
      <c r="B10699" s="1">
        <v>46072</v>
      </c>
      <c r="C10699" t="s">
        <v>696</v>
      </c>
      <c r="D10699" t="s">
        <v>697</v>
      </c>
      <c r="F10699" t="s">
        <v>477</v>
      </c>
      <c r="G10699" t="s">
        <v>17</v>
      </c>
      <c r="H10699" s="2">
        <v>600806.26</v>
      </c>
      <c r="I10699">
        <v>0.2</v>
      </c>
      <c r="J10699" s="2">
        <v>600806.26</v>
      </c>
      <c r="K10699" s="2">
        <v>19776</v>
      </c>
      <c r="L10699">
        <v>30.38</v>
      </c>
      <c r="M10699" t="s">
        <v>154</v>
      </c>
      <c r="N10699" t="s">
        <v>396</v>
      </c>
      <c r="O10699" t="s">
        <v>152</v>
      </c>
    </row>
    <row r="10700" spans="1:15" x14ac:dyDescent="0.2">
      <c r="A10700" s="1" t="s">
        <v>719</v>
      </c>
      <c r="B10700" s="1">
        <v>46072</v>
      </c>
      <c r="C10700" t="s">
        <v>698</v>
      </c>
      <c r="D10700" t="s">
        <v>699</v>
      </c>
      <c r="F10700" t="s">
        <v>477</v>
      </c>
      <c r="G10700" t="s">
        <v>17</v>
      </c>
      <c r="H10700" s="2">
        <v>559435.31999999995</v>
      </c>
      <c r="I10700">
        <v>0.19</v>
      </c>
      <c r="J10700" s="2">
        <v>559435.31999999995</v>
      </c>
      <c r="K10700" s="2">
        <v>73502</v>
      </c>
      <c r="L10700">
        <v>7.61</v>
      </c>
      <c r="M10700" t="s">
        <v>154</v>
      </c>
      <c r="N10700" t="s">
        <v>396</v>
      </c>
      <c r="O10700" t="s">
        <v>152</v>
      </c>
    </row>
    <row r="10701" spans="1:15" x14ac:dyDescent="0.2">
      <c r="A10701" s="1" t="s">
        <v>719</v>
      </c>
      <c r="B10701" s="1">
        <v>46072</v>
      </c>
      <c r="C10701" t="s">
        <v>526</v>
      </c>
      <c r="D10701" t="s">
        <v>700</v>
      </c>
      <c r="F10701" t="s">
        <v>16</v>
      </c>
      <c r="G10701" t="s">
        <v>17</v>
      </c>
      <c r="H10701" s="2">
        <v>285046.65000000002</v>
      </c>
      <c r="I10701">
        <v>0.1</v>
      </c>
      <c r="J10701" s="2">
        <v>285046.65000000002</v>
      </c>
      <c r="K10701" s="2">
        <v>5323</v>
      </c>
      <c r="L10701">
        <v>53.55</v>
      </c>
      <c r="M10701" t="s">
        <v>701</v>
      </c>
      <c r="N10701" t="s">
        <v>702</v>
      </c>
      <c r="O10701" t="s">
        <v>40</v>
      </c>
    </row>
    <row r="10702" spans="1:15" x14ac:dyDescent="0.2">
      <c r="A10702" s="1" t="s">
        <v>719</v>
      </c>
      <c r="B10702" s="1">
        <v>46072</v>
      </c>
      <c r="C10702" t="s">
        <v>40</v>
      </c>
      <c r="D10702" t="s">
        <v>125</v>
      </c>
      <c r="F10702" t="s">
        <v>106</v>
      </c>
      <c r="G10702" t="s">
        <v>107</v>
      </c>
      <c r="H10702" s="2">
        <v>284238.3</v>
      </c>
      <c r="I10702">
        <v>0.1</v>
      </c>
      <c r="J10702" s="2">
        <v>284238.3</v>
      </c>
      <c r="K10702" s="2">
        <v>284238</v>
      </c>
      <c r="L10702">
        <v>100</v>
      </c>
      <c r="M10702" t="s">
        <v>126</v>
      </c>
      <c r="N10702" t="s">
        <v>108</v>
      </c>
      <c r="O10702" t="s">
        <v>40</v>
      </c>
    </row>
    <row r="10703" spans="1:15" x14ac:dyDescent="0.2">
      <c r="A10703" s="1" t="s">
        <v>719</v>
      </c>
      <c r="B10703" s="1">
        <v>46072</v>
      </c>
      <c r="C10703" t="s">
        <v>703</v>
      </c>
      <c r="D10703" t="s">
        <v>704</v>
      </c>
      <c r="F10703" t="s">
        <v>477</v>
      </c>
      <c r="G10703" t="s">
        <v>17</v>
      </c>
      <c r="H10703" s="2">
        <v>198778.82</v>
      </c>
      <c r="I10703">
        <v>7.0000000000000007E-2</v>
      </c>
      <c r="J10703" s="2">
        <v>198778.82</v>
      </c>
      <c r="K10703" s="2">
        <v>9676</v>
      </c>
      <c r="L10703">
        <v>20.54</v>
      </c>
      <c r="M10703" t="s">
        <v>154</v>
      </c>
      <c r="N10703" t="s">
        <v>396</v>
      </c>
      <c r="O10703" t="s">
        <v>152</v>
      </c>
    </row>
    <row r="10704" spans="1:15" x14ac:dyDescent="0.2">
      <c r="A10704" s="1" t="s">
        <v>719</v>
      </c>
      <c r="B10704" s="1">
        <v>46072</v>
      </c>
      <c r="C10704" t="s">
        <v>707</v>
      </c>
      <c r="D10704" t="s">
        <v>708</v>
      </c>
      <c r="F10704" t="s">
        <v>16</v>
      </c>
      <c r="G10704" t="s">
        <v>17</v>
      </c>
      <c r="H10704" s="2">
        <v>121118.43</v>
      </c>
      <c r="I10704">
        <v>0.04</v>
      </c>
      <c r="J10704" s="2">
        <v>121118.43</v>
      </c>
      <c r="K10704" s="2">
        <v>12958</v>
      </c>
      <c r="L10704">
        <v>9.35</v>
      </c>
      <c r="M10704" t="s">
        <v>502</v>
      </c>
      <c r="N10704" t="s">
        <v>684</v>
      </c>
      <c r="O10704" t="s">
        <v>500</v>
      </c>
    </row>
    <row r="10705" spans="1:15" x14ac:dyDescent="0.2">
      <c r="A10705" s="1" t="s">
        <v>719</v>
      </c>
      <c r="B10705" s="1">
        <v>46072</v>
      </c>
      <c r="C10705" t="s">
        <v>705</v>
      </c>
      <c r="D10705" t="s">
        <v>706</v>
      </c>
      <c r="F10705" t="s">
        <v>477</v>
      </c>
      <c r="G10705" t="s">
        <v>17</v>
      </c>
      <c r="H10705" s="2">
        <v>82488.12</v>
      </c>
      <c r="I10705">
        <v>0.03</v>
      </c>
      <c r="J10705" s="2">
        <v>82488.12</v>
      </c>
      <c r="K10705" s="2">
        <v>5681</v>
      </c>
      <c r="L10705">
        <v>14.52</v>
      </c>
      <c r="M10705" t="s">
        <v>659</v>
      </c>
      <c r="N10705" t="s">
        <v>660</v>
      </c>
      <c r="O10705" t="s">
        <v>40</v>
      </c>
    </row>
    <row r="10706" spans="1:15" x14ac:dyDescent="0.2">
      <c r="A10706" s="1" t="s">
        <v>719</v>
      </c>
      <c r="B10706" s="1">
        <v>46072</v>
      </c>
      <c r="C10706" t="s">
        <v>384</v>
      </c>
      <c r="D10706" t="s">
        <v>493</v>
      </c>
      <c r="F10706" t="s">
        <v>106</v>
      </c>
      <c r="G10706" t="s">
        <v>107</v>
      </c>
      <c r="H10706" s="2">
        <v>56489.37</v>
      </c>
      <c r="I10706">
        <v>0.02</v>
      </c>
      <c r="J10706" s="2">
        <v>56489.37</v>
      </c>
      <c r="K10706" s="2">
        <v>602662</v>
      </c>
      <c r="L10706">
        <v>9.3699999999999992</v>
      </c>
      <c r="M10706" t="s">
        <v>363</v>
      </c>
      <c r="N10706" t="s">
        <v>108</v>
      </c>
      <c r="O10706" t="s">
        <v>384</v>
      </c>
    </row>
    <row r="10707" spans="1:15" x14ac:dyDescent="0.2">
      <c r="A10707" s="1" t="s">
        <v>719</v>
      </c>
      <c r="B10707" s="1">
        <v>46072</v>
      </c>
      <c r="C10707" t="s">
        <v>711</v>
      </c>
      <c r="D10707" t="s">
        <v>712</v>
      </c>
      <c r="F10707" t="s">
        <v>477</v>
      </c>
      <c r="G10707" t="s">
        <v>17</v>
      </c>
      <c r="H10707" s="2">
        <v>25967.91</v>
      </c>
      <c r="I10707">
        <v>0.01</v>
      </c>
      <c r="J10707" s="2">
        <v>25967.91</v>
      </c>
      <c r="K10707" s="2">
        <v>3221</v>
      </c>
      <c r="L10707">
        <v>8.06</v>
      </c>
      <c r="M10707" t="s">
        <v>669</v>
      </c>
      <c r="N10707" t="s">
        <v>670</v>
      </c>
      <c r="O10707" t="s">
        <v>671</v>
      </c>
    </row>
    <row r="10708" spans="1:15" x14ac:dyDescent="0.2">
      <c r="A10708" s="1" t="s">
        <v>719</v>
      </c>
      <c r="B10708" s="1">
        <v>46072</v>
      </c>
      <c r="C10708" t="s">
        <v>709</v>
      </c>
      <c r="D10708" t="s">
        <v>710</v>
      </c>
      <c r="F10708" t="s">
        <v>106</v>
      </c>
      <c r="G10708" t="s">
        <v>117</v>
      </c>
      <c r="H10708" s="2">
        <v>24000</v>
      </c>
      <c r="I10708">
        <v>0.01</v>
      </c>
      <c r="J10708" s="2">
        <v>24000</v>
      </c>
      <c r="K10708" s="2">
        <v>24000</v>
      </c>
      <c r="L10708">
        <v>100</v>
      </c>
      <c r="M10708" t="s">
        <v>18</v>
      </c>
      <c r="N10708" t="s">
        <v>108</v>
      </c>
      <c r="O10708" t="s">
        <v>40</v>
      </c>
    </row>
    <row r="10709" spans="1:15" x14ac:dyDescent="0.2">
      <c r="A10709" s="1" t="s">
        <v>719</v>
      </c>
      <c r="B10709" s="1">
        <v>46072</v>
      </c>
      <c r="C10709" t="s">
        <v>500</v>
      </c>
      <c r="D10709" t="s">
        <v>501</v>
      </c>
      <c r="F10709" t="s">
        <v>106</v>
      </c>
      <c r="G10709" t="s">
        <v>107</v>
      </c>
      <c r="H10709" s="2">
        <v>17716.689999999999</v>
      </c>
      <c r="I10709">
        <v>0.01</v>
      </c>
      <c r="J10709" s="2">
        <v>17716.689999999999</v>
      </c>
      <c r="K10709" s="2">
        <v>199400</v>
      </c>
      <c r="L10709">
        <v>8.8800000000000008</v>
      </c>
      <c r="M10709" t="s">
        <v>502</v>
      </c>
      <c r="N10709" t="s">
        <v>108</v>
      </c>
      <c r="O10709" t="s">
        <v>500</v>
      </c>
    </row>
    <row r="10710" spans="1:15" x14ac:dyDescent="0.2">
      <c r="A10710" s="1" t="s">
        <v>719</v>
      </c>
      <c r="B10710" s="1">
        <v>46072</v>
      </c>
      <c r="C10710" t="s">
        <v>152</v>
      </c>
      <c r="D10710" t="s">
        <v>153</v>
      </c>
      <c r="F10710" t="s">
        <v>106</v>
      </c>
      <c r="G10710" t="s">
        <v>107</v>
      </c>
      <c r="H10710" s="2">
        <v>9792.8700000000008</v>
      </c>
      <c r="I10710">
        <v>0</v>
      </c>
      <c r="J10710" s="2">
        <v>9792.8700000000008</v>
      </c>
      <c r="K10710" s="2">
        <v>8561</v>
      </c>
      <c r="L10710">
        <v>114.39</v>
      </c>
      <c r="M10710" t="s">
        <v>154</v>
      </c>
      <c r="N10710" t="s">
        <v>108</v>
      </c>
      <c r="O10710" t="s">
        <v>152</v>
      </c>
    </row>
    <row r="10711" spans="1:15" x14ac:dyDescent="0.2">
      <c r="A10711" s="1" t="s">
        <v>719</v>
      </c>
      <c r="B10711" s="1">
        <v>46072</v>
      </c>
      <c r="C10711" t="s">
        <v>671</v>
      </c>
      <c r="D10711" t="s">
        <v>713</v>
      </c>
      <c r="F10711" t="s">
        <v>106</v>
      </c>
      <c r="G10711" t="s">
        <v>107</v>
      </c>
      <c r="H10711" s="2">
        <v>8035.49</v>
      </c>
      <c r="I10711">
        <v>0</v>
      </c>
      <c r="J10711" s="2">
        <v>8035.49</v>
      </c>
      <c r="K10711" s="2">
        <v>413632</v>
      </c>
      <c r="L10711">
        <v>1.94</v>
      </c>
      <c r="M10711" t="s">
        <v>669</v>
      </c>
      <c r="N10711" t="s">
        <v>108</v>
      </c>
      <c r="O10711" t="s">
        <v>671</v>
      </c>
    </row>
    <row r="10712" spans="1:15" x14ac:dyDescent="0.2">
      <c r="A10712" s="1" t="s">
        <v>719</v>
      </c>
      <c r="B10712" s="1">
        <v>46072</v>
      </c>
      <c r="C10712" t="s">
        <v>695</v>
      </c>
      <c r="D10712" t="s">
        <v>714</v>
      </c>
      <c r="F10712" t="s">
        <v>106</v>
      </c>
      <c r="G10712" t="s">
        <v>107</v>
      </c>
      <c r="H10712" s="2">
        <v>2191.04</v>
      </c>
      <c r="I10712">
        <v>0</v>
      </c>
      <c r="J10712" s="2">
        <v>2191.04</v>
      </c>
      <c r="K10712" s="2">
        <v>53122</v>
      </c>
      <c r="L10712">
        <v>4.12</v>
      </c>
      <c r="M10712" t="s">
        <v>693</v>
      </c>
      <c r="N10712" t="s">
        <v>108</v>
      </c>
      <c r="O10712" t="s">
        <v>695</v>
      </c>
    </row>
    <row r="10713" spans="1:15" x14ac:dyDescent="0.2">
      <c r="A10713" s="1" t="s">
        <v>719</v>
      </c>
      <c r="B10713" s="1">
        <v>46072</v>
      </c>
      <c r="C10713" t="s">
        <v>729</v>
      </c>
      <c r="D10713" t="s">
        <v>730</v>
      </c>
      <c r="F10713" t="s">
        <v>106</v>
      </c>
      <c r="G10713" t="s">
        <v>132</v>
      </c>
      <c r="H10713">
        <v>0</v>
      </c>
      <c r="I10713">
        <v>0</v>
      </c>
      <c r="J10713" s="2">
        <v>290450</v>
      </c>
      <c r="K10713">
        <v>5</v>
      </c>
      <c r="L10713" s="2">
        <v>1161.8</v>
      </c>
      <c r="M10713" t="s">
        <v>126</v>
      </c>
      <c r="N10713" t="s">
        <v>627</v>
      </c>
      <c r="O10713" t="s">
        <v>40</v>
      </c>
    </row>
    <row r="10714" spans="1:15" x14ac:dyDescent="0.2">
      <c r="A10714" s="1" t="s">
        <v>632</v>
      </c>
      <c r="B10714" s="1">
        <v>46072</v>
      </c>
      <c r="C10714" t="s">
        <v>548</v>
      </c>
      <c r="D10714" t="s">
        <v>549</v>
      </c>
      <c r="F10714" t="s">
        <v>533</v>
      </c>
      <c r="G10714" t="s">
        <v>17</v>
      </c>
      <c r="H10714" s="2">
        <v>45245680.969999999</v>
      </c>
      <c r="I10714">
        <v>8.33</v>
      </c>
      <c r="J10714" s="2">
        <v>45245680.969999999</v>
      </c>
      <c r="K10714" s="2">
        <v>723121</v>
      </c>
      <c r="L10714">
        <v>62.57</v>
      </c>
      <c r="M10714" t="s">
        <v>18</v>
      </c>
      <c r="N10714" t="s">
        <v>31</v>
      </c>
      <c r="O10714" t="s">
        <v>20</v>
      </c>
    </row>
    <row r="10715" spans="1:15" x14ac:dyDescent="0.2">
      <c r="A10715" s="1" t="s">
        <v>632</v>
      </c>
      <c r="B10715" s="1">
        <v>46072</v>
      </c>
      <c r="C10715" t="s">
        <v>554</v>
      </c>
      <c r="D10715" t="s">
        <v>555</v>
      </c>
      <c r="F10715" t="s">
        <v>533</v>
      </c>
      <c r="G10715" t="s">
        <v>17</v>
      </c>
      <c r="H10715" s="2">
        <v>43428365.810000002</v>
      </c>
      <c r="I10715">
        <v>8</v>
      </c>
      <c r="J10715" s="2">
        <v>43428365.810000002</v>
      </c>
      <c r="K10715" s="2">
        <v>1156104</v>
      </c>
      <c r="L10715">
        <v>37.56</v>
      </c>
      <c r="M10715" t="s">
        <v>374</v>
      </c>
      <c r="N10715" t="s">
        <v>375</v>
      </c>
      <c r="O10715" t="s">
        <v>376</v>
      </c>
    </row>
    <row r="10716" spans="1:15" x14ac:dyDescent="0.2">
      <c r="A10716" s="1" t="s">
        <v>632</v>
      </c>
      <c r="B10716" s="1">
        <v>46072</v>
      </c>
      <c r="C10716" t="s">
        <v>577</v>
      </c>
      <c r="D10716" t="s">
        <v>578</v>
      </c>
      <c r="F10716" t="s">
        <v>533</v>
      </c>
      <c r="G10716" t="s">
        <v>17</v>
      </c>
      <c r="H10716" s="2">
        <v>43029781.68</v>
      </c>
      <c r="I10716">
        <v>7.93</v>
      </c>
      <c r="J10716" s="2">
        <v>43029781.68</v>
      </c>
      <c r="K10716" s="2">
        <v>893843</v>
      </c>
      <c r="L10716">
        <v>48.14</v>
      </c>
      <c r="M10716" t="s">
        <v>154</v>
      </c>
      <c r="N10716" t="s">
        <v>396</v>
      </c>
      <c r="O10716" t="s">
        <v>152</v>
      </c>
    </row>
    <row r="10717" spans="1:15" x14ac:dyDescent="0.2">
      <c r="A10717" s="1" t="s">
        <v>632</v>
      </c>
      <c r="B10717" s="1">
        <v>46072</v>
      </c>
      <c r="C10717" t="s">
        <v>531</v>
      </c>
      <c r="D10717" t="s">
        <v>532</v>
      </c>
      <c r="F10717" t="s">
        <v>533</v>
      </c>
      <c r="G10717" t="s">
        <v>17</v>
      </c>
      <c r="H10717" s="2">
        <v>42232629.210000001</v>
      </c>
      <c r="I10717">
        <v>7.78</v>
      </c>
      <c r="J10717" s="2">
        <v>42232629.210000001</v>
      </c>
      <c r="K10717" s="2">
        <v>3610374</v>
      </c>
      <c r="L10717">
        <v>11.7</v>
      </c>
      <c r="M10717" t="s">
        <v>534</v>
      </c>
      <c r="N10717" t="s">
        <v>535</v>
      </c>
      <c r="O10717" t="s">
        <v>536</v>
      </c>
    </row>
    <row r="10718" spans="1:15" x14ac:dyDescent="0.2">
      <c r="A10718" s="1" t="s">
        <v>632</v>
      </c>
      <c r="B10718" s="1">
        <v>46072</v>
      </c>
      <c r="C10718" t="s">
        <v>556</v>
      </c>
      <c r="D10718" t="s">
        <v>557</v>
      </c>
      <c r="F10718" t="s">
        <v>533</v>
      </c>
      <c r="G10718" t="s">
        <v>17</v>
      </c>
      <c r="H10718" s="2">
        <v>33688083</v>
      </c>
      <c r="I10718">
        <v>6.21</v>
      </c>
      <c r="J10718" s="2">
        <v>33688083</v>
      </c>
      <c r="K10718" s="2">
        <v>268645</v>
      </c>
      <c r="L10718">
        <v>125.4</v>
      </c>
      <c r="M10718" t="s">
        <v>18</v>
      </c>
      <c r="N10718" t="s">
        <v>31</v>
      </c>
      <c r="O10718" t="s">
        <v>20</v>
      </c>
    </row>
    <row r="10719" spans="1:15" x14ac:dyDescent="0.2">
      <c r="A10719" s="1" t="s">
        <v>632</v>
      </c>
      <c r="B10719" s="1">
        <v>46072</v>
      </c>
      <c r="C10719" t="s">
        <v>560</v>
      </c>
      <c r="D10719" t="s">
        <v>561</v>
      </c>
      <c r="F10719" t="s">
        <v>533</v>
      </c>
      <c r="G10719" t="s">
        <v>17</v>
      </c>
      <c r="H10719" s="2">
        <v>31391040.239999998</v>
      </c>
      <c r="I10719">
        <v>5.78</v>
      </c>
      <c r="J10719" s="2">
        <v>31391040.239999998</v>
      </c>
      <c r="K10719" s="2">
        <v>325836</v>
      </c>
      <c r="L10719">
        <v>96.34</v>
      </c>
      <c r="M10719" t="s">
        <v>154</v>
      </c>
      <c r="N10719" t="s">
        <v>31</v>
      </c>
      <c r="O10719" t="s">
        <v>20</v>
      </c>
    </row>
    <row r="10720" spans="1:15" x14ac:dyDescent="0.2">
      <c r="A10720" s="1" t="s">
        <v>632</v>
      </c>
      <c r="B10720" s="1">
        <v>46072</v>
      </c>
      <c r="C10720" t="s">
        <v>546</v>
      </c>
      <c r="D10720" t="s">
        <v>547</v>
      </c>
      <c r="F10720" t="s">
        <v>533</v>
      </c>
      <c r="G10720" t="s">
        <v>17</v>
      </c>
      <c r="H10720" s="2">
        <v>31101249.829999998</v>
      </c>
      <c r="I10720">
        <v>5.73</v>
      </c>
      <c r="J10720" s="2">
        <v>31101249.829999998</v>
      </c>
      <c r="K10720" s="2">
        <v>523590</v>
      </c>
      <c r="L10720">
        <v>59.4</v>
      </c>
      <c r="M10720" t="s">
        <v>539</v>
      </c>
      <c r="N10720" t="s">
        <v>540</v>
      </c>
      <c r="O10720" t="s">
        <v>541</v>
      </c>
    </row>
    <row r="10721" spans="1:15" x14ac:dyDescent="0.2">
      <c r="A10721" s="1" t="s">
        <v>632</v>
      </c>
      <c r="B10721" s="1">
        <v>46072</v>
      </c>
      <c r="C10721" t="s">
        <v>566</v>
      </c>
      <c r="D10721" t="s">
        <v>567</v>
      </c>
      <c r="F10721" t="s">
        <v>533</v>
      </c>
      <c r="G10721" t="s">
        <v>17</v>
      </c>
      <c r="H10721" s="2">
        <v>24914896.219999999</v>
      </c>
      <c r="I10721">
        <v>4.59</v>
      </c>
      <c r="J10721" s="2">
        <v>24914896.219999999</v>
      </c>
      <c r="K10721" s="2">
        <v>512204</v>
      </c>
      <c r="L10721">
        <v>48.64</v>
      </c>
      <c r="M10721" t="s">
        <v>539</v>
      </c>
      <c r="N10721" t="s">
        <v>540</v>
      </c>
      <c r="O10721" t="s">
        <v>541</v>
      </c>
    </row>
    <row r="10722" spans="1:15" x14ac:dyDescent="0.2">
      <c r="A10722" s="1" t="s">
        <v>632</v>
      </c>
      <c r="B10722" s="1">
        <v>46072</v>
      </c>
      <c r="C10722" t="s">
        <v>588</v>
      </c>
      <c r="D10722" t="s">
        <v>589</v>
      </c>
      <c r="F10722" t="s">
        <v>533</v>
      </c>
      <c r="G10722" t="s">
        <v>17</v>
      </c>
      <c r="H10722" s="2">
        <v>24726046.09</v>
      </c>
      <c r="I10722">
        <v>4.55</v>
      </c>
      <c r="J10722" s="2">
        <v>24726046.09</v>
      </c>
      <c r="K10722" s="2">
        <v>2345222</v>
      </c>
      <c r="L10722">
        <v>10.54</v>
      </c>
      <c r="M10722" t="s">
        <v>374</v>
      </c>
      <c r="N10722" t="s">
        <v>375</v>
      </c>
      <c r="O10722" t="s">
        <v>376</v>
      </c>
    </row>
    <row r="10723" spans="1:15" x14ac:dyDescent="0.2">
      <c r="A10723" s="1" t="s">
        <v>632</v>
      </c>
      <c r="B10723" s="1">
        <v>46072</v>
      </c>
      <c r="C10723" t="s">
        <v>544</v>
      </c>
      <c r="D10723" t="s">
        <v>545</v>
      </c>
      <c r="F10723" t="s">
        <v>533</v>
      </c>
      <c r="G10723" t="s">
        <v>17</v>
      </c>
      <c r="H10723" s="2">
        <v>23355291.510000002</v>
      </c>
      <c r="I10723">
        <v>4.3</v>
      </c>
      <c r="J10723" s="2">
        <v>23355291.510000002</v>
      </c>
      <c r="K10723" s="2">
        <v>447967</v>
      </c>
      <c r="L10723">
        <v>52.14</v>
      </c>
      <c r="M10723" t="s">
        <v>154</v>
      </c>
      <c r="N10723" t="s">
        <v>396</v>
      </c>
      <c r="O10723" t="s">
        <v>152</v>
      </c>
    </row>
    <row r="10724" spans="1:15" x14ac:dyDescent="0.2">
      <c r="A10724" s="1" t="s">
        <v>632</v>
      </c>
      <c r="B10724" s="1">
        <v>46072</v>
      </c>
      <c r="C10724" t="s">
        <v>542</v>
      </c>
      <c r="D10724" t="s">
        <v>543</v>
      </c>
      <c r="F10724" t="s">
        <v>533</v>
      </c>
      <c r="G10724" t="s">
        <v>17</v>
      </c>
      <c r="H10724" s="2">
        <v>22526091.16</v>
      </c>
      <c r="I10724">
        <v>4.1500000000000004</v>
      </c>
      <c r="J10724" s="2">
        <v>22526091.16</v>
      </c>
      <c r="K10724" s="2">
        <v>864374</v>
      </c>
      <c r="L10724">
        <v>26.06</v>
      </c>
      <c r="M10724" t="s">
        <v>539</v>
      </c>
      <c r="N10724" t="s">
        <v>540</v>
      </c>
      <c r="O10724" t="s">
        <v>541</v>
      </c>
    </row>
    <row r="10725" spans="1:15" x14ac:dyDescent="0.2">
      <c r="A10725" s="1" t="s">
        <v>632</v>
      </c>
      <c r="B10725" s="1">
        <v>46072</v>
      </c>
      <c r="C10725" t="s">
        <v>537</v>
      </c>
      <c r="D10725" t="s">
        <v>538</v>
      </c>
      <c r="F10725" t="s">
        <v>533</v>
      </c>
      <c r="G10725" t="s">
        <v>17</v>
      </c>
      <c r="H10725" s="2">
        <v>20948089.780000001</v>
      </c>
      <c r="I10725">
        <v>3.86</v>
      </c>
      <c r="J10725" s="2">
        <v>20948089.780000001</v>
      </c>
      <c r="K10725" s="2">
        <v>787265</v>
      </c>
      <c r="L10725">
        <v>26.61</v>
      </c>
      <c r="M10725" t="s">
        <v>539</v>
      </c>
      <c r="N10725" t="s">
        <v>540</v>
      </c>
      <c r="O10725" t="s">
        <v>541</v>
      </c>
    </row>
    <row r="10726" spans="1:15" x14ac:dyDescent="0.2">
      <c r="A10726" s="1" t="s">
        <v>632</v>
      </c>
      <c r="B10726" s="1">
        <v>46072</v>
      </c>
      <c r="C10726" t="s">
        <v>551</v>
      </c>
      <c r="D10726" t="s">
        <v>552</v>
      </c>
      <c r="F10726" t="s">
        <v>533</v>
      </c>
      <c r="G10726" t="s">
        <v>17</v>
      </c>
      <c r="H10726" s="2">
        <v>20552401.140000001</v>
      </c>
      <c r="I10726">
        <v>3.79</v>
      </c>
      <c r="J10726" s="2">
        <v>20552401.140000001</v>
      </c>
      <c r="K10726" s="2">
        <v>105902</v>
      </c>
      <c r="L10726">
        <v>194.07</v>
      </c>
      <c r="M10726" t="s">
        <v>553</v>
      </c>
      <c r="N10726" t="s">
        <v>31</v>
      </c>
      <c r="O10726" t="s">
        <v>20</v>
      </c>
    </row>
    <row r="10727" spans="1:15" x14ac:dyDescent="0.2">
      <c r="A10727" s="1" t="s">
        <v>632</v>
      </c>
      <c r="B10727" s="1">
        <v>46072</v>
      </c>
      <c r="C10727" t="s">
        <v>572</v>
      </c>
      <c r="D10727" t="s">
        <v>573</v>
      </c>
      <c r="F10727" t="s">
        <v>533</v>
      </c>
      <c r="G10727" t="s">
        <v>17</v>
      </c>
      <c r="H10727" s="2">
        <v>19604779.329999998</v>
      </c>
      <c r="I10727">
        <v>3.61</v>
      </c>
      <c r="J10727" s="2">
        <v>19604779.329999998</v>
      </c>
      <c r="K10727" s="2">
        <v>2885380</v>
      </c>
      <c r="L10727">
        <v>6.79</v>
      </c>
      <c r="M10727" t="s">
        <v>154</v>
      </c>
      <c r="N10727" t="s">
        <v>396</v>
      </c>
      <c r="O10727" t="s">
        <v>152</v>
      </c>
    </row>
    <row r="10728" spans="1:15" x14ac:dyDescent="0.2">
      <c r="A10728" s="1" t="s">
        <v>632</v>
      </c>
      <c r="B10728" s="1">
        <v>46072</v>
      </c>
      <c r="C10728" t="s">
        <v>574</v>
      </c>
      <c r="D10728" t="s">
        <v>575</v>
      </c>
      <c r="F10728" t="s">
        <v>533</v>
      </c>
      <c r="G10728" t="s">
        <v>17</v>
      </c>
      <c r="H10728" s="2">
        <v>17532513.600000001</v>
      </c>
      <c r="I10728">
        <v>3.23</v>
      </c>
      <c r="J10728" s="2">
        <v>17532513.600000001</v>
      </c>
      <c r="K10728" s="2">
        <v>1088976</v>
      </c>
      <c r="L10728">
        <v>16.100000000000001</v>
      </c>
      <c r="M10728" t="s">
        <v>576</v>
      </c>
      <c r="N10728" t="s">
        <v>31</v>
      </c>
      <c r="O10728" t="s">
        <v>20</v>
      </c>
    </row>
    <row r="10729" spans="1:15" x14ac:dyDescent="0.2">
      <c r="A10729" s="1" t="s">
        <v>632</v>
      </c>
      <c r="B10729" s="1">
        <v>46072</v>
      </c>
      <c r="C10729" t="s">
        <v>558</v>
      </c>
      <c r="D10729" t="s">
        <v>559</v>
      </c>
      <c r="F10729" t="s">
        <v>533</v>
      </c>
      <c r="G10729" t="s">
        <v>17</v>
      </c>
      <c r="H10729" s="2">
        <v>13119747.99</v>
      </c>
      <c r="I10729">
        <v>2.42</v>
      </c>
      <c r="J10729" s="2">
        <v>13119747.99</v>
      </c>
      <c r="K10729" s="2">
        <v>157573</v>
      </c>
      <c r="L10729">
        <v>83.26</v>
      </c>
      <c r="M10729" t="s">
        <v>412</v>
      </c>
      <c r="N10729" t="s">
        <v>413</v>
      </c>
      <c r="O10729" t="s">
        <v>414</v>
      </c>
    </row>
    <row r="10730" spans="1:15" x14ac:dyDescent="0.2">
      <c r="A10730" s="1" t="s">
        <v>632</v>
      </c>
      <c r="B10730" s="1">
        <v>46072</v>
      </c>
      <c r="C10730" t="s">
        <v>562</v>
      </c>
      <c r="D10730" t="s">
        <v>563</v>
      </c>
      <c r="F10730" t="s">
        <v>533</v>
      </c>
      <c r="G10730" t="s">
        <v>17</v>
      </c>
      <c r="H10730" s="2">
        <v>11322085.199999999</v>
      </c>
      <c r="I10730">
        <v>2.09</v>
      </c>
      <c r="J10730" s="2">
        <v>11322085.199999999</v>
      </c>
      <c r="K10730" s="2">
        <v>457548</v>
      </c>
      <c r="L10730">
        <v>24.75</v>
      </c>
      <c r="M10730" t="s">
        <v>539</v>
      </c>
      <c r="N10730" t="s">
        <v>540</v>
      </c>
      <c r="O10730" t="s">
        <v>541</v>
      </c>
    </row>
    <row r="10731" spans="1:15" x14ac:dyDescent="0.2">
      <c r="A10731" s="1" t="s">
        <v>632</v>
      </c>
      <c r="B10731" s="1">
        <v>46072</v>
      </c>
      <c r="C10731" t="s">
        <v>119</v>
      </c>
      <c r="D10731" t="s">
        <v>120</v>
      </c>
      <c r="F10731" t="s">
        <v>106</v>
      </c>
      <c r="G10731" t="s">
        <v>122</v>
      </c>
      <c r="H10731" s="2">
        <v>9392232.1199999992</v>
      </c>
      <c r="I10731">
        <v>1.73</v>
      </c>
      <c r="J10731" s="2">
        <v>9392232.1199999992</v>
      </c>
      <c r="K10731" s="2">
        <v>9392232</v>
      </c>
      <c r="L10731">
        <v>1</v>
      </c>
      <c r="M10731" t="s">
        <v>123</v>
      </c>
      <c r="N10731" t="s">
        <v>108</v>
      </c>
      <c r="O10731" t="s">
        <v>20</v>
      </c>
    </row>
    <row r="10732" spans="1:15" x14ac:dyDescent="0.2">
      <c r="A10732" s="1" t="s">
        <v>632</v>
      </c>
      <c r="B10732" s="1">
        <v>46072</v>
      </c>
      <c r="C10732" t="s">
        <v>564</v>
      </c>
      <c r="D10732" t="s">
        <v>565</v>
      </c>
      <c r="F10732" t="s">
        <v>533</v>
      </c>
      <c r="G10732" t="s">
        <v>17</v>
      </c>
      <c r="H10732" s="2">
        <v>8716470.7899999991</v>
      </c>
      <c r="I10732">
        <v>1.61</v>
      </c>
      <c r="J10732" s="2">
        <v>8716470.7899999991</v>
      </c>
      <c r="K10732" s="2">
        <v>764563</v>
      </c>
      <c r="L10732">
        <v>11.4</v>
      </c>
      <c r="M10732" t="s">
        <v>539</v>
      </c>
      <c r="N10732" t="s">
        <v>540</v>
      </c>
      <c r="O10732" t="s">
        <v>541</v>
      </c>
    </row>
    <row r="10733" spans="1:15" x14ac:dyDescent="0.2">
      <c r="A10733" s="1" t="s">
        <v>632</v>
      </c>
      <c r="B10733" s="1">
        <v>46072</v>
      </c>
      <c r="C10733" t="s">
        <v>568</v>
      </c>
      <c r="D10733" t="s">
        <v>569</v>
      </c>
      <c r="F10733" t="s">
        <v>533</v>
      </c>
      <c r="G10733" t="s">
        <v>17</v>
      </c>
      <c r="H10733" s="2">
        <v>7769807.6200000001</v>
      </c>
      <c r="I10733">
        <v>1.43</v>
      </c>
      <c r="J10733" s="2">
        <v>7769807.6200000001</v>
      </c>
      <c r="K10733" s="2">
        <v>773223</v>
      </c>
      <c r="L10733">
        <v>10.050000000000001</v>
      </c>
      <c r="M10733" t="s">
        <v>539</v>
      </c>
      <c r="N10733" t="s">
        <v>540</v>
      </c>
      <c r="O10733" t="s">
        <v>541</v>
      </c>
    </row>
    <row r="10734" spans="1:15" x14ac:dyDescent="0.2">
      <c r="A10734" s="1" t="s">
        <v>632</v>
      </c>
      <c r="B10734" s="1">
        <v>46072</v>
      </c>
      <c r="C10734" t="s">
        <v>608</v>
      </c>
      <c r="D10734" t="s">
        <v>609</v>
      </c>
      <c r="F10734" t="s">
        <v>533</v>
      </c>
      <c r="G10734" t="s">
        <v>17</v>
      </c>
      <c r="H10734" s="2">
        <v>7294592.8899999997</v>
      </c>
      <c r="I10734">
        <v>1.34</v>
      </c>
      <c r="J10734" s="2">
        <v>7294592.8899999997</v>
      </c>
      <c r="K10734" s="2">
        <v>16038600</v>
      </c>
      <c r="L10734">
        <v>0.45</v>
      </c>
      <c r="M10734" t="s">
        <v>524</v>
      </c>
      <c r="N10734" t="s">
        <v>525</v>
      </c>
      <c r="O10734" t="s">
        <v>526</v>
      </c>
    </row>
    <row r="10735" spans="1:15" x14ac:dyDescent="0.2">
      <c r="A10735" s="1" t="s">
        <v>632</v>
      </c>
      <c r="B10735" s="1">
        <v>46072</v>
      </c>
      <c r="C10735" t="s">
        <v>570</v>
      </c>
      <c r="D10735" t="s">
        <v>571</v>
      </c>
      <c r="F10735" t="s">
        <v>533</v>
      </c>
      <c r="G10735" t="s">
        <v>17</v>
      </c>
      <c r="H10735" s="2">
        <v>7124643.4400000004</v>
      </c>
      <c r="I10735">
        <v>1.31</v>
      </c>
      <c r="J10735" s="2">
        <v>7124643.4400000004</v>
      </c>
      <c r="K10735" s="2">
        <v>532201</v>
      </c>
      <c r="L10735">
        <v>13.39</v>
      </c>
      <c r="M10735" t="s">
        <v>374</v>
      </c>
      <c r="N10735" t="s">
        <v>375</v>
      </c>
      <c r="O10735" t="s">
        <v>376</v>
      </c>
    </row>
    <row r="10736" spans="1:15" x14ac:dyDescent="0.2">
      <c r="A10736" s="1" t="s">
        <v>632</v>
      </c>
      <c r="B10736" s="1">
        <v>46072</v>
      </c>
      <c r="C10736">
        <v>1208</v>
      </c>
      <c r="D10736" t="s">
        <v>579</v>
      </c>
      <c r="F10736" t="s">
        <v>533</v>
      </c>
      <c r="G10736" t="s">
        <v>17</v>
      </c>
      <c r="H10736" s="2">
        <v>5941243.9900000002</v>
      </c>
      <c r="I10736">
        <v>1.0900000000000001</v>
      </c>
      <c r="J10736" s="2">
        <v>5941243.9900000002</v>
      </c>
      <c r="K10736" s="2">
        <v>4652000</v>
      </c>
      <c r="L10736">
        <v>1.28</v>
      </c>
      <c r="M10736" t="s">
        <v>101</v>
      </c>
      <c r="N10736" t="s">
        <v>102</v>
      </c>
      <c r="O10736" t="s">
        <v>103</v>
      </c>
    </row>
    <row r="10737" spans="1:15" x14ac:dyDescent="0.2">
      <c r="A10737" s="1" t="s">
        <v>632</v>
      </c>
      <c r="B10737" s="1">
        <v>46072</v>
      </c>
      <c r="C10737" t="s">
        <v>596</v>
      </c>
      <c r="D10737" t="s">
        <v>597</v>
      </c>
      <c r="F10737" t="s">
        <v>533</v>
      </c>
      <c r="G10737" t="s">
        <v>17</v>
      </c>
      <c r="H10737" s="2">
        <v>4226969.83</v>
      </c>
      <c r="I10737">
        <v>0.78</v>
      </c>
      <c r="J10737" s="2">
        <v>4226969.83</v>
      </c>
      <c r="K10737" s="2">
        <v>1358221</v>
      </c>
      <c r="L10737">
        <v>3.11</v>
      </c>
      <c r="M10737" t="s">
        <v>374</v>
      </c>
      <c r="N10737" t="s">
        <v>375</v>
      </c>
      <c r="O10737" t="s">
        <v>376</v>
      </c>
    </row>
    <row r="10738" spans="1:15" x14ac:dyDescent="0.2">
      <c r="A10738" s="1" t="s">
        <v>632</v>
      </c>
      <c r="B10738" s="1">
        <v>46072</v>
      </c>
      <c r="C10738" t="s">
        <v>582</v>
      </c>
      <c r="D10738" t="s">
        <v>583</v>
      </c>
      <c r="F10738" t="s">
        <v>533</v>
      </c>
      <c r="G10738" t="s">
        <v>17</v>
      </c>
      <c r="H10738" s="2">
        <v>3538072.34</v>
      </c>
      <c r="I10738">
        <v>0.65</v>
      </c>
      <c r="J10738" s="2">
        <v>3538072.34</v>
      </c>
      <c r="K10738" s="2">
        <v>119127</v>
      </c>
      <c r="L10738">
        <v>29.7</v>
      </c>
      <c r="M10738" t="s">
        <v>539</v>
      </c>
      <c r="N10738" t="s">
        <v>540</v>
      </c>
      <c r="O10738" t="s">
        <v>541</v>
      </c>
    </row>
    <row r="10739" spans="1:15" x14ac:dyDescent="0.2">
      <c r="A10739" s="1" t="s">
        <v>632</v>
      </c>
      <c r="B10739" s="1">
        <v>46072</v>
      </c>
      <c r="C10739" t="s">
        <v>584</v>
      </c>
      <c r="D10739" t="s">
        <v>585</v>
      </c>
      <c r="F10739" t="s">
        <v>533</v>
      </c>
      <c r="G10739" t="s">
        <v>17</v>
      </c>
      <c r="H10739" s="2">
        <v>3417166.3</v>
      </c>
      <c r="I10739">
        <v>0.63</v>
      </c>
      <c r="J10739" s="2">
        <v>3417166.3</v>
      </c>
      <c r="K10739" s="2">
        <v>156175</v>
      </c>
      <c r="L10739">
        <v>21.88</v>
      </c>
      <c r="M10739" t="s">
        <v>539</v>
      </c>
      <c r="N10739" t="s">
        <v>540</v>
      </c>
      <c r="O10739" t="s">
        <v>541</v>
      </c>
    </row>
    <row r="10740" spans="1:15" x14ac:dyDescent="0.2">
      <c r="A10740" s="1" t="s">
        <v>632</v>
      </c>
      <c r="B10740" s="1">
        <v>46072</v>
      </c>
      <c r="C10740" t="s">
        <v>586</v>
      </c>
      <c r="D10740" t="s">
        <v>587</v>
      </c>
      <c r="F10740" t="s">
        <v>533</v>
      </c>
      <c r="G10740" t="s">
        <v>17</v>
      </c>
      <c r="H10740" s="2">
        <v>3186052.75</v>
      </c>
      <c r="I10740">
        <v>0.59</v>
      </c>
      <c r="J10740" s="2">
        <v>3186052.75</v>
      </c>
      <c r="K10740" s="2">
        <v>414414</v>
      </c>
      <c r="L10740">
        <v>7.69</v>
      </c>
      <c r="M10740" t="s">
        <v>539</v>
      </c>
      <c r="N10740" t="s">
        <v>540</v>
      </c>
      <c r="O10740" t="s">
        <v>541</v>
      </c>
    </row>
    <row r="10741" spans="1:15" x14ac:dyDescent="0.2">
      <c r="A10741" s="1" t="s">
        <v>632</v>
      </c>
      <c r="B10741" s="1">
        <v>46072</v>
      </c>
      <c r="C10741">
        <v>1258</v>
      </c>
      <c r="D10741" t="s">
        <v>581</v>
      </c>
      <c r="F10741" t="s">
        <v>533</v>
      </c>
      <c r="G10741" t="s">
        <v>17</v>
      </c>
      <c r="H10741" s="2">
        <v>2970240.65</v>
      </c>
      <c r="I10741">
        <v>0.55000000000000004</v>
      </c>
      <c r="J10741" s="2">
        <v>2970240.65</v>
      </c>
      <c r="K10741" s="2">
        <v>1525000</v>
      </c>
      <c r="L10741">
        <v>1.95</v>
      </c>
      <c r="M10741" t="s">
        <v>101</v>
      </c>
      <c r="N10741" t="s">
        <v>102</v>
      </c>
      <c r="O10741" t="s">
        <v>103</v>
      </c>
    </row>
    <row r="10742" spans="1:15" x14ac:dyDescent="0.2">
      <c r="A10742" s="1" t="s">
        <v>632</v>
      </c>
      <c r="B10742" s="1">
        <v>46072</v>
      </c>
      <c r="C10742">
        <v>601899</v>
      </c>
      <c r="D10742" t="s">
        <v>610</v>
      </c>
      <c r="F10742" t="s">
        <v>533</v>
      </c>
      <c r="G10742" t="s">
        <v>17</v>
      </c>
      <c r="H10742" s="2">
        <v>2097093.7</v>
      </c>
      <c r="I10742">
        <v>0.39</v>
      </c>
      <c r="J10742" s="2">
        <v>2097093.7</v>
      </c>
      <c r="K10742" s="2">
        <v>382900</v>
      </c>
      <c r="L10742">
        <v>5.48</v>
      </c>
      <c r="M10742" t="s">
        <v>101</v>
      </c>
      <c r="N10742" t="s">
        <v>604</v>
      </c>
      <c r="O10742" t="s">
        <v>167</v>
      </c>
    </row>
    <row r="10743" spans="1:15" x14ac:dyDescent="0.2">
      <c r="A10743" s="1" t="s">
        <v>632</v>
      </c>
      <c r="B10743" s="1">
        <v>46072</v>
      </c>
      <c r="C10743" t="s">
        <v>594</v>
      </c>
      <c r="D10743" t="s">
        <v>595</v>
      </c>
      <c r="F10743" t="s">
        <v>533</v>
      </c>
      <c r="G10743" t="s">
        <v>17</v>
      </c>
      <c r="H10743" s="2">
        <v>1960632.41</v>
      </c>
      <c r="I10743">
        <v>0.36</v>
      </c>
      <c r="J10743" s="2">
        <v>1960632.41</v>
      </c>
      <c r="K10743" s="2">
        <v>369536</v>
      </c>
      <c r="L10743">
        <v>5.31</v>
      </c>
      <c r="M10743" t="s">
        <v>539</v>
      </c>
      <c r="N10743" t="s">
        <v>540</v>
      </c>
      <c r="O10743" t="s">
        <v>541</v>
      </c>
    </row>
    <row r="10744" spans="1:15" x14ac:dyDescent="0.2">
      <c r="A10744" s="1" t="s">
        <v>632</v>
      </c>
      <c r="B10744" s="1">
        <v>46072</v>
      </c>
      <c r="C10744">
        <v>1515</v>
      </c>
      <c r="D10744" t="s">
        <v>602</v>
      </c>
      <c r="F10744" t="s">
        <v>533</v>
      </c>
      <c r="G10744" t="s">
        <v>17</v>
      </c>
      <c r="H10744" s="2">
        <v>1795452.2</v>
      </c>
      <c r="I10744">
        <v>0.33</v>
      </c>
      <c r="J10744" s="2">
        <v>1795452.2</v>
      </c>
      <c r="K10744" s="2">
        <v>77100</v>
      </c>
      <c r="L10744">
        <v>23.29</v>
      </c>
      <c r="M10744" t="s">
        <v>73</v>
      </c>
      <c r="N10744" t="s">
        <v>74</v>
      </c>
      <c r="O10744" t="s">
        <v>75</v>
      </c>
    </row>
    <row r="10745" spans="1:15" x14ac:dyDescent="0.2">
      <c r="A10745" s="1" t="s">
        <v>632</v>
      </c>
      <c r="B10745" s="1">
        <v>46072</v>
      </c>
      <c r="C10745" t="s">
        <v>734</v>
      </c>
      <c r="D10745" t="s">
        <v>735</v>
      </c>
      <c r="F10745" t="s">
        <v>533</v>
      </c>
      <c r="G10745" t="s">
        <v>17</v>
      </c>
      <c r="H10745" s="2">
        <v>1587725.91</v>
      </c>
      <c r="I10745">
        <v>0.28999999999999998</v>
      </c>
      <c r="J10745" s="2">
        <v>1587725.91</v>
      </c>
      <c r="K10745" s="2">
        <v>176775</v>
      </c>
      <c r="L10745">
        <v>8.98</v>
      </c>
      <c r="M10745" t="s">
        <v>539</v>
      </c>
      <c r="N10745" t="s">
        <v>540</v>
      </c>
      <c r="O10745" t="s">
        <v>541</v>
      </c>
    </row>
    <row r="10746" spans="1:15" x14ac:dyDescent="0.2">
      <c r="A10746" s="1" t="s">
        <v>632</v>
      </c>
      <c r="B10746" s="1">
        <v>46072</v>
      </c>
      <c r="C10746" t="s">
        <v>590</v>
      </c>
      <c r="D10746" t="s">
        <v>591</v>
      </c>
      <c r="F10746" t="s">
        <v>533</v>
      </c>
      <c r="G10746" t="s">
        <v>17</v>
      </c>
      <c r="H10746" s="2">
        <v>1485844.77</v>
      </c>
      <c r="I10746">
        <v>0.27</v>
      </c>
      <c r="J10746" s="2">
        <v>1485844.77</v>
      </c>
      <c r="K10746" s="2">
        <v>112919</v>
      </c>
      <c r="L10746">
        <v>13.16</v>
      </c>
      <c r="M10746" t="s">
        <v>154</v>
      </c>
      <c r="N10746" t="s">
        <v>396</v>
      </c>
      <c r="O10746" t="s">
        <v>152</v>
      </c>
    </row>
    <row r="10747" spans="1:15" x14ac:dyDescent="0.2">
      <c r="A10747" s="1" t="s">
        <v>632</v>
      </c>
      <c r="B10747" s="1">
        <v>46072</v>
      </c>
      <c r="C10747">
        <v>600362</v>
      </c>
      <c r="D10747" t="s">
        <v>603</v>
      </c>
      <c r="F10747" t="s">
        <v>533</v>
      </c>
      <c r="G10747" t="s">
        <v>17</v>
      </c>
      <c r="H10747" s="2">
        <v>1151161.77</v>
      </c>
      <c r="I10747">
        <v>0.21</v>
      </c>
      <c r="J10747" s="2">
        <v>1151161.77</v>
      </c>
      <c r="K10747" s="2">
        <v>144300</v>
      </c>
      <c r="L10747">
        <v>7.98</v>
      </c>
      <c r="M10747" t="s">
        <v>101</v>
      </c>
      <c r="N10747" t="s">
        <v>604</v>
      </c>
      <c r="O10747" t="s">
        <v>167</v>
      </c>
    </row>
    <row r="10748" spans="1:15" x14ac:dyDescent="0.2">
      <c r="A10748" s="1" t="s">
        <v>632</v>
      </c>
      <c r="B10748" s="1">
        <v>46072</v>
      </c>
      <c r="C10748" t="s">
        <v>598</v>
      </c>
      <c r="D10748" t="s">
        <v>599</v>
      </c>
      <c r="F10748" t="s">
        <v>533</v>
      </c>
      <c r="G10748" t="s">
        <v>17</v>
      </c>
      <c r="H10748" s="2">
        <v>1071967.97</v>
      </c>
      <c r="I10748">
        <v>0.2</v>
      </c>
      <c r="J10748" s="2">
        <v>1071967.97</v>
      </c>
      <c r="K10748" s="2">
        <v>785020</v>
      </c>
      <c r="L10748">
        <v>1.37</v>
      </c>
      <c r="M10748" t="s">
        <v>374</v>
      </c>
      <c r="N10748" t="s">
        <v>375</v>
      </c>
      <c r="O10748" t="s">
        <v>376</v>
      </c>
    </row>
    <row r="10749" spans="1:15" x14ac:dyDescent="0.2">
      <c r="A10749" s="1" t="s">
        <v>632</v>
      </c>
      <c r="B10749" s="1">
        <v>46072</v>
      </c>
      <c r="C10749" t="s">
        <v>600</v>
      </c>
      <c r="D10749" t="s">
        <v>601</v>
      </c>
      <c r="F10749" t="s">
        <v>533</v>
      </c>
      <c r="G10749" t="s">
        <v>17</v>
      </c>
      <c r="H10749" s="2">
        <v>1070884.44</v>
      </c>
      <c r="I10749">
        <v>0.2</v>
      </c>
      <c r="J10749" s="2">
        <v>1070884.44</v>
      </c>
      <c r="K10749" s="2">
        <v>114749</v>
      </c>
      <c r="L10749">
        <v>9.33</v>
      </c>
      <c r="M10749" t="s">
        <v>539</v>
      </c>
      <c r="N10749" t="s">
        <v>540</v>
      </c>
      <c r="O10749" t="s">
        <v>541</v>
      </c>
    </row>
    <row r="10750" spans="1:15" x14ac:dyDescent="0.2">
      <c r="A10750" s="1" t="s">
        <v>632</v>
      </c>
      <c r="B10750" s="1">
        <v>46072</v>
      </c>
      <c r="C10750" t="s">
        <v>605</v>
      </c>
      <c r="D10750" t="s">
        <v>606</v>
      </c>
      <c r="F10750" t="s">
        <v>533</v>
      </c>
      <c r="G10750" t="s">
        <v>17</v>
      </c>
      <c r="H10750" s="2">
        <v>1045753.87</v>
      </c>
      <c r="I10750">
        <v>0.19</v>
      </c>
      <c r="J10750" s="2">
        <v>1045753.87</v>
      </c>
      <c r="K10750" s="2">
        <v>304911</v>
      </c>
      <c r="L10750">
        <v>3.43</v>
      </c>
      <c r="M10750" t="s">
        <v>374</v>
      </c>
      <c r="N10750" t="s">
        <v>375</v>
      </c>
      <c r="O10750" t="s">
        <v>376</v>
      </c>
    </row>
    <row r="10751" spans="1:15" x14ac:dyDescent="0.2">
      <c r="A10751" s="1" t="s">
        <v>632</v>
      </c>
      <c r="B10751" s="1">
        <v>46072</v>
      </c>
      <c r="C10751">
        <v>603993</v>
      </c>
      <c r="D10751" t="s">
        <v>618</v>
      </c>
      <c r="F10751" t="s">
        <v>533</v>
      </c>
      <c r="G10751" t="s">
        <v>17</v>
      </c>
      <c r="H10751" s="2">
        <v>1031432.72</v>
      </c>
      <c r="I10751">
        <v>0.19</v>
      </c>
      <c r="J10751" s="2">
        <v>1031432.72</v>
      </c>
      <c r="K10751" s="2">
        <v>323700</v>
      </c>
      <c r="L10751">
        <v>3.19</v>
      </c>
      <c r="M10751" t="s">
        <v>101</v>
      </c>
      <c r="N10751" t="s">
        <v>604</v>
      </c>
      <c r="O10751" t="s">
        <v>167</v>
      </c>
    </row>
    <row r="10752" spans="1:15" x14ac:dyDescent="0.2">
      <c r="A10752" s="1" t="s">
        <v>632</v>
      </c>
      <c r="B10752" s="1">
        <v>46072</v>
      </c>
      <c r="C10752" t="s">
        <v>592</v>
      </c>
      <c r="D10752" t="s">
        <v>593</v>
      </c>
      <c r="F10752" t="s">
        <v>533</v>
      </c>
      <c r="G10752" t="s">
        <v>17</v>
      </c>
      <c r="H10752" s="2">
        <v>845015.49</v>
      </c>
      <c r="I10752">
        <v>0.16</v>
      </c>
      <c r="J10752" s="2">
        <v>845015.49</v>
      </c>
      <c r="K10752" s="2">
        <v>635317</v>
      </c>
      <c r="L10752">
        <v>1.33</v>
      </c>
      <c r="M10752" t="s">
        <v>539</v>
      </c>
      <c r="N10752" t="s">
        <v>540</v>
      </c>
      <c r="O10752" t="s">
        <v>541</v>
      </c>
    </row>
    <row r="10753" spans="1:15" x14ac:dyDescent="0.2">
      <c r="A10753" s="1" t="s">
        <v>632</v>
      </c>
      <c r="B10753" s="1">
        <v>46072</v>
      </c>
      <c r="C10753">
        <v>601168</v>
      </c>
      <c r="D10753" t="s">
        <v>607</v>
      </c>
      <c r="F10753" t="s">
        <v>533</v>
      </c>
      <c r="G10753" t="s">
        <v>17</v>
      </c>
      <c r="H10753" s="2">
        <v>784741.31</v>
      </c>
      <c r="I10753">
        <v>0.14000000000000001</v>
      </c>
      <c r="J10753" s="2">
        <v>784741.31</v>
      </c>
      <c r="K10753" s="2">
        <v>169800</v>
      </c>
      <c r="L10753">
        <v>4.62</v>
      </c>
      <c r="M10753" t="s">
        <v>101</v>
      </c>
      <c r="N10753" t="s">
        <v>604</v>
      </c>
      <c r="O10753" t="s">
        <v>167</v>
      </c>
    </row>
    <row r="10754" spans="1:15" x14ac:dyDescent="0.2">
      <c r="A10754" s="1" t="s">
        <v>632</v>
      </c>
      <c r="B10754" s="1">
        <v>46072</v>
      </c>
      <c r="C10754" t="s">
        <v>611</v>
      </c>
      <c r="D10754" t="s">
        <v>612</v>
      </c>
      <c r="F10754" t="s">
        <v>533</v>
      </c>
      <c r="G10754" t="s">
        <v>17</v>
      </c>
      <c r="H10754" s="2">
        <v>716133</v>
      </c>
      <c r="I10754">
        <v>0.13</v>
      </c>
      <c r="J10754" s="2">
        <v>716133</v>
      </c>
      <c r="K10754" s="2">
        <v>1907752</v>
      </c>
      <c r="L10754">
        <v>0.38</v>
      </c>
      <c r="M10754" t="s">
        <v>154</v>
      </c>
      <c r="N10754" t="s">
        <v>396</v>
      </c>
      <c r="O10754" t="s">
        <v>152</v>
      </c>
    </row>
    <row r="10755" spans="1:15" x14ac:dyDescent="0.2">
      <c r="A10755" s="1" t="s">
        <v>632</v>
      </c>
      <c r="B10755" s="1">
        <v>46072</v>
      </c>
      <c r="C10755">
        <v>601212</v>
      </c>
      <c r="D10755" t="s">
        <v>615</v>
      </c>
      <c r="F10755" t="s">
        <v>533</v>
      </c>
      <c r="G10755" t="s">
        <v>17</v>
      </c>
      <c r="H10755" s="2">
        <v>699051.05</v>
      </c>
      <c r="I10755">
        <v>0.13</v>
      </c>
      <c r="J10755" s="2">
        <v>699051.05</v>
      </c>
      <c r="K10755" s="2">
        <v>509200</v>
      </c>
      <c r="L10755">
        <v>1.37</v>
      </c>
      <c r="M10755" t="s">
        <v>101</v>
      </c>
      <c r="N10755" t="s">
        <v>604</v>
      </c>
      <c r="O10755" t="s">
        <v>167</v>
      </c>
    </row>
    <row r="10756" spans="1:15" x14ac:dyDescent="0.2">
      <c r="A10756" s="1" t="s">
        <v>632</v>
      </c>
      <c r="B10756" s="1">
        <v>46072</v>
      </c>
      <c r="C10756" t="s">
        <v>40</v>
      </c>
      <c r="D10756" t="s">
        <v>125</v>
      </c>
      <c r="F10756" t="s">
        <v>106</v>
      </c>
      <c r="G10756" t="s">
        <v>107</v>
      </c>
      <c r="H10756" s="2">
        <v>693466.09</v>
      </c>
      <c r="I10756">
        <v>0.13</v>
      </c>
      <c r="J10756" s="2">
        <v>693466.09</v>
      </c>
      <c r="K10756" s="2">
        <v>589557</v>
      </c>
      <c r="L10756">
        <v>117.62</v>
      </c>
      <c r="M10756" t="s">
        <v>126</v>
      </c>
      <c r="N10756" t="s">
        <v>108</v>
      </c>
      <c r="O10756" t="s">
        <v>40</v>
      </c>
    </row>
    <row r="10757" spans="1:15" x14ac:dyDescent="0.2">
      <c r="A10757" s="1" t="s">
        <v>632</v>
      </c>
      <c r="B10757" s="1">
        <v>46072</v>
      </c>
      <c r="C10757" t="s">
        <v>613</v>
      </c>
      <c r="D10757" t="s">
        <v>614</v>
      </c>
      <c r="F10757" t="s">
        <v>533</v>
      </c>
      <c r="G10757" t="s">
        <v>17</v>
      </c>
      <c r="H10757" s="2">
        <v>620212.06999999995</v>
      </c>
      <c r="I10757">
        <v>0.11</v>
      </c>
      <c r="J10757" s="2">
        <v>620212.06999999995</v>
      </c>
      <c r="K10757" s="2">
        <v>206713</v>
      </c>
      <c r="L10757">
        <v>3</v>
      </c>
      <c r="M10757" t="s">
        <v>154</v>
      </c>
      <c r="N10757" t="s">
        <v>396</v>
      </c>
      <c r="O10757" t="s">
        <v>152</v>
      </c>
    </row>
    <row r="10758" spans="1:15" x14ac:dyDescent="0.2">
      <c r="A10758" s="1" t="s">
        <v>632</v>
      </c>
      <c r="B10758" s="1">
        <v>46072</v>
      </c>
      <c r="C10758">
        <v>878</v>
      </c>
      <c r="D10758" t="s">
        <v>616</v>
      </c>
      <c r="F10758" t="s">
        <v>533</v>
      </c>
      <c r="G10758" t="s">
        <v>17</v>
      </c>
      <c r="H10758" s="2">
        <v>459078.59</v>
      </c>
      <c r="I10758">
        <v>0.08</v>
      </c>
      <c r="J10758" s="2">
        <v>459078.59</v>
      </c>
      <c r="K10758" s="2">
        <v>141500</v>
      </c>
      <c r="L10758">
        <v>3.24</v>
      </c>
      <c r="M10758" t="s">
        <v>101</v>
      </c>
      <c r="N10758" t="s">
        <v>166</v>
      </c>
      <c r="O10758" t="s">
        <v>167</v>
      </c>
    </row>
    <row r="10759" spans="1:15" x14ac:dyDescent="0.2">
      <c r="A10759" s="1" t="s">
        <v>632</v>
      </c>
      <c r="B10759" s="1">
        <v>46072</v>
      </c>
      <c r="C10759">
        <v>737</v>
      </c>
      <c r="D10759" t="s">
        <v>617</v>
      </c>
      <c r="F10759" t="s">
        <v>533</v>
      </c>
      <c r="G10759" t="s">
        <v>17</v>
      </c>
      <c r="H10759" s="2">
        <v>309880.40000000002</v>
      </c>
      <c r="I10759">
        <v>0.06</v>
      </c>
      <c r="J10759" s="2">
        <v>309880.40000000002</v>
      </c>
      <c r="K10759" s="2">
        <v>133100</v>
      </c>
      <c r="L10759">
        <v>2.33</v>
      </c>
      <c r="M10759" t="s">
        <v>101</v>
      </c>
      <c r="N10759" t="s">
        <v>166</v>
      </c>
      <c r="O10759" t="s">
        <v>167</v>
      </c>
    </row>
    <row r="10760" spans="1:15" x14ac:dyDescent="0.2">
      <c r="A10760" s="1" t="s">
        <v>632</v>
      </c>
      <c r="B10760" s="1">
        <v>46072</v>
      </c>
      <c r="C10760">
        <v>600490</v>
      </c>
      <c r="D10760" t="s">
        <v>736</v>
      </c>
      <c r="F10760" t="s">
        <v>533</v>
      </c>
      <c r="G10760" t="s">
        <v>17</v>
      </c>
      <c r="H10760" s="2">
        <v>211778.32</v>
      </c>
      <c r="I10760">
        <v>0.04</v>
      </c>
      <c r="J10760" s="2">
        <v>211778.32</v>
      </c>
      <c r="K10760" s="2">
        <v>154100</v>
      </c>
      <c r="L10760">
        <v>1.37</v>
      </c>
      <c r="M10760" t="s">
        <v>101</v>
      </c>
      <c r="N10760" t="s">
        <v>604</v>
      </c>
      <c r="O10760" t="s">
        <v>167</v>
      </c>
    </row>
    <row r="10761" spans="1:15" x14ac:dyDescent="0.2">
      <c r="A10761" s="1" t="s">
        <v>632</v>
      </c>
      <c r="B10761" s="1">
        <v>46072</v>
      </c>
      <c r="C10761" t="s">
        <v>526</v>
      </c>
      <c r="D10761" t="s">
        <v>528</v>
      </c>
      <c r="F10761" t="s">
        <v>106</v>
      </c>
      <c r="G10761" t="s">
        <v>107</v>
      </c>
      <c r="H10761" s="2">
        <v>160239.89000000001</v>
      </c>
      <c r="I10761">
        <v>0.03</v>
      </c>
      <c r="J10761" s="2">
        <v>160239.89000000001</v>
      </c>
      <c r="K10761" s="2">
        <v>2704048219</v>
      </c>
      <c r="L10761">
        <v>0.01</v>
      </c>
      <c r="M10761" t="s">
        <v>524</v>
      </c>
      <c r="N10761" t="s">
        <v>108</v>
      </c>
      <c r="O10761" t="s">
        <v>526</v>
      </c>
    </row>
    <row r="10762" spans="1:15" x14ac:dyDescent="0.2">
      <c r="A10762" s="1" t="s">
        <v>632</v>
      </c>
      <c r="B10762" s="1">
        <v>46072</v>
      </c>
      <c r="C10762" t="s">
        <v>339</v>
      </c>
      <c r="D10762" t="s">
        <v>340</v>
      </c>
      <c r="F10762" t="s">
        <v>106</v>
      </c>
      <c r="G10762" t="s">
        <v>117</v>
      </c>
      <c r="H10762" s="2">
        <v>134000</v>
      </c>
      <c r="I10762">
        <v>0.02</v>
      </c>
      <c r="J10762" s="2">
        <v>134000</v>
      </c>
      <c r="K10762" s="2">
        <v>134000</v>
      </c>
      <c r="L10762">
        <v>100</v>
      </c>
      <c r="M10762" t="s">
        <v>18</v>
      </c>
      <c r="N10762" t="s">
        <v>108</v>
      </c>
      <c r="O10762" t="s">
        <v>20</v>
      </c>
    </row>
    <row r="10763" spans="1:15" x14ac:dyDescent="0.2">
      <c r="A10763" s="1" t="s">
        <v>632</v>
      </c>
      <c r="B10763" s="1">
        <v>46072</v>
      </c>
      <c r="C10763">
        <v>2362</v>
      </c>
      <c r="D10763" t="s">
        <v>619</v>
      </c>
      <c r="F10763" t="s">
        <v>533</v>
      </c>
      <c r="G10763" t="s">
        <v>17</v>
      </c>
      <c r="H10763" s="2">
        <v>70172.44</v>
      </c>
      <c r="I10763">
        <v>0.01</v>
      </c>
      <c r="J10763" s="2">
        <v>70172.44</v>
      </c>
      <c r="K10763" s="2">
        <v>1071000</v>
      </c>
      <c r="L10763">
        <v>7.0000000000000007E-2</v>
      </c>
      <c r="M10763" t="s">
        <v>101</v>
      </c>
      <c r="N10763" t="s">
        <v>102</v>
      </c>
      <c r="O10763" t="s">
        <v>103</v>
      </c>
    </row>
    <row r="10764" spans="1:15" x14ac:dyDescent="0.2">
      <c r="A10764" s="1" t="s">
        <v>632</v>
      </c>
      <c r="B10764" s="1">
        <v>46072</v>
      </c>
      <c r="C10764" t="s">
        <v>376</v>
      </c>
      <c r="D10764" t="s">
        <v>495</v>
      </c>
      <c r="F10764" t="s">
        <v>106</v>
      </c>
      <c r="G10764" t="s">
        <v>107</v>
      </c>
      <c r="H10764" s="2">
        <v>42993.71</v>
      </c>
      <c r="I10764">
        <v>0.01</v>
      </c>
      <c r="J10764" s="2">
        <v>42993.71</v>
      </c>
      <c r="K10764" s="2">
        <v>60924</v>
      </c>
      <c r="L10764">
        <v>70.569999999999993</v>
      </c>
      <c r="M10764" t="s">
        <v>374</v>
      </c>
      <c r="N10764" t="s">
        <v>108</v>
      </c>
      <c r="O10764" t="s">
        <v>376</v>
      </c>
    </row>
    <row r="10765" spans="1:15" x14ac:dyDescent="0.2">
      <c r="A10765" s="1" t="s">
        <v>632</v>
      </c>
      <c r="B10765" s="1">
        <v>46072</v>
      </c>
      <c r="C10765" t="s">
        <v>536</v>
      </c>
      <c r="D10765" t="s">
        <v>580</v>
      </c>
      <c r="F10765" t="s">
        <v>106</v>
      </c>
      <c r="G10765" t="s">
        <v>107</v>
      </c>
      <c r="H10765" s="2">
        <v>15937.53</v>
      </c>
      <c r="I10765">
        <v>0</v>
      </c>
      <c r="J10765" s="2">
        <v>15937.53</v>
      </c>
      <c r="K10765" s="2">
        <v>274986</v>
      </c>
      <c r="L10765">
        <v>5.8</v>
      </c>
      <c r="M10765" t="s">
        <v>534</v>
      </c>
      <c r="N10765" t="s">
        <v>108</v>
      </c>
      <c r="O10765" t="s">
        <v>536</v>
      </c>
    </row>
    <row r="10766" spans="1:15" x14ac:dyDescent="0.2">
      <c r="A10766" s="1" t="s">
        <v>632</v>
      </c>
      <c r="B10766" s="1">
        <v>46072</v>
      </c>
      <c r="C10766" t="s">
        <v>541</v>
      </c>
      <c r="D10766" t="s">
        <v>550</v>
      </c>
      <c r="F10766" t="s">
        <v>106</v>
      </c>
      <c r="G10766" t="s">
        <v>107</v>
      </c>
      <c r="H10766" s="2">
        <v>15978.3</v>
      </c>
      <c r="I10766">
        <v>0</v>
      </c>
      <c r="J10766" s="2">
        <v>15978.3</v>
      </c>
      <c r="K10766" s="2">
        <v>21864</v>
      </c>
      <c r="L10766">
        <v>73.08</v>
      </c>
      <c r="M10766" t="s">
        <v>539</v>
      </c>
      <c r="N10766" t="s">
        <v>108</v>
      </c>
      <c r="O10766" t="s">
        <v>541</v>
      </c>
    </row>
    <row r="10767" spans="1:15" x14ac:dyDescent="0.2">
      <c r="A10767" s="1" t="s">
        <v>632</v>
      </c>
      <c r="B10767" s="1">
        <v>46072</v>
      </c>
      <c r="C10767" t="s">
        <v>414</v>
      </c>
      <c r="D10767" t="s">
        <v>499</v>
      </c>
      <c r="F10767" t="s">
        <v>106</v>
      </c>
      <c r="G10767" t="s">
        <v>107</v>
      </c>
      <c r="H10767" s="2">
        <v>15894.97</v>
      </c>
      <c r="I10767">
        <v>0</v>
      </c>
      <c r="J10767" s="2">
        <v>15894.97</v>
      </c>
      <c r="K10767" s="2">
        <v>57080</v>
      </c>
      <c r="L10767">
        <v>27.85</v>
      </c>
      <c r="M10767" t="s">
        <v>412</v>
      </c>
      <c r="N10767" t="s">
        <v>108</v>
      </c>
      <c r="O10767" t="s">
        <v>414</v>
      </c>
    </row>
    <row r="10768" spans="1:15" x14ac:dyDescent="0.2">
      <c r="A10768" s="1" t="s">
        <v>632</v>
      </c>
      <c r="B10768" s="1">
        <v>46072</v>
      </c>
      <c r="C10768" t="s">
        <v>152</v>
      </c>
      <c r="D10768" t="s">
        <v>153</v>
      </c>
      <c r="F10768" t="s">
        <v>106</v>
      </c>
      <c r="G10768" t="s">
        <v>107</v>
      </c>
      <c r="H10768" s="2">
        <v>15921.42</v>
      </c>
      <c r="I10768">
        <v>0</v>
      </c>
      <c r="J10768" s="2">
        <v>15921.42</v>
      </c>
      <c r="K10768" s="2">
        <v>11834</v>
      </c>
      <c r="L10768">
        <v>134.54</v>
      </c>
      <c r="M10768" t="s">
        <v>154</v>
      </c>
      <c r="N10768" t="s">
        <v>108</v>
      </c>
      <c r="O10768" t="s">
        <v>152</v>
      </c>
    </row>
    <row r="10769" spans="1:15" x14ac:dyDescent="0.2">
      <c r="A10769" s="1" t="s">
        <v>632</v>
      </c>
      <c r="B10769" s="1">
        <v>46072</v>
      </c>
      <c r="C10769" t="s">
        <v>75</v>
      </c>
      <c r="D10769" t="s">
        <v>114</v>
      </c>
      <c r="F10769" t="s">
        <v>106</v>
      </c>
      <c r="G10769" t="s">
        <v>107</v>
      </c>
      <c r="H10769" s="2">
        <v>15853.05</v>
      </c>
      <c r="I10769">
        <v>0</v>
      </c>
      <c r="J10769" s="2">
        <v>15853.05</v>
      </c>
      <c r="K10769" s="2">
        <v>2457540</v>
      </c>
      <c r="L10769">
        <v>0.65</v>
      </c>
      <c r="M10769" t="s">
        <v>73</v>
      </c>
      <c r="N10769" t="s">
        <v>108</v>
      </c>
      <c r="O10769" t="s">
        <v>75</v>
      </c>
    </row>
    <row r="10770" spans="1:15" x14ac:dyDescent="0.2">
      <c r="A10770" s="1" t="s">
        <v>632</v>
      </c>
      <c r="B10770" s="1">
        <v>46072</v>
      </c>
      <c r="C10770" t="s">
        <v>622</v>
      </c>
      <c r="D10770" t="s">
        <v>623</v>
      </c>
      <c r="F10770" t="s">
        <v>106</v>
      </c>
      <c r="G10770" t="s">
        <v>107</v>
      </c>
      <c r="H10770" s="2">
        <v>3901.58</v>
      </c>
      <c r="I10770">
        <v>0</v>
      </c>
      <c r="J10770" s="2">
        <v>3901.58</v>
      </c>
      <c r="K10770" s="2">
        <v>20352</v>
      </c>
      <c r="L10770">
        <v>19.170000000000002</v>
      </c>
      <c r="M10770" t="s">
        <v>576</v>
      </c>
      <c r="N10770" t="s">
        <v>108</v>
      </c>
      <c r="O10770" t="s">
        <v>622</v>
      </c>
    </row>
    <row r="10771" spans="1:15" x14ac:dyDescent="0.2">
      <c r="A10771" s="1" t="s">
        <v>632</v>
      </c>
      <c r="B10771" s="1">
        <v>46072</v>
      </c>
      <c r="C10771" t="s">
        <v>168</v>
      </c>
      <c r="D10771" t="s">
        <v>177</v>
      </c>
      <c r="F10771" t="s">
        <v>106</v>
      </c>
      <c r="G10771" t="s">
        <v>174</v>
      </c>
      <c r="H10771">
        <v>129.47999999999999</v>
      </c>
      <c r="I10771">
        <v>0</v>
      </c>
      <c r="J10771">
        <v>129.47999999999999</v>
      </c>
      <c r="K10771" s="2">
        <v>-919342</v>
      </c>
      <c r="L10771">
        <v>1</v>
      </c>
      <c r="M10771" t="s">
        <v>18</v>
      </c>
      <c r="N10771" t="s">
        <v>108</v>
      </c>
      <c r="O10771" t="s">
        <v>20</v>
      </c>
    </row>
    <row r="10772" spans="1:15" x14ac:dyDescent="0.2">
      <c r="A10772" s="1" t="s">
        <v>632</v>
      </c>
      <c r="B10772" s="1">
        <v>46072</v>
      </c>
      <c r="C10772" t="s">
        <v>168</v>
      </c>
      <c r="D10772" t="s">
        <v>177</v>
      </c>
      <c r="F10772" t="s">
        <v>106</v>
      </c>
      <c r="G10772" t="s">
        <v>174</v>
      </c>
      <c r="H10772">
        <v>52.32</v>
      </c>
      <c r="I10772">
        <v>0</v>
      </c>
      <c r="J10772">
        <v>52.32</v>
      </c>
      <c r="K10772" s="2">
        <v>-189980</v>
      </c>
      <c r="L10772">
        <v>1</v>
      </c>
      <c r="M10772" t="s">
        <v>18</v>
      </c>
      <c r="N10772" t="s">
        <v>108</v>
      </c>
      <c r="O10772" t="s">
        <v>20</v>
      </c>
    </row>
    <row r="10773" spans="1:15" x14ac:dyDescent="0.2">
      <c r="A10773" s="1" t="s">
        <v>632</v>
      </c>
      <c r="B10773" s="1">
        <v>46072</v>
      </c>
      <c r="C10773" t="s">
        <v>103</v>
      </c>
      <c r="D10773" t="s">
        <v>178</v>
      </c>
      <c r="F10773" t="s">
        <v>106</v>
      </c>
      <c r="G10773" t="s">
        <v>174</v>
      </c>
      <c r="H10773">
        <v>-26.51</v>
      </c>
      <c r="I10773">
        <v>0</v>
      </c>
      <c r="J10773">
        <v>-26.51</v>
      </c>
      <c r="K10773" s="2">
        <v>-1334840</v>
      </c>
      <c r="L10773">
        <v>1</v>
      </c>
      <c r="M10773" t="s">
        <v>18</v>
      </c>
      <c r="N10773" t="s">
        <v>108</v>
      </c>
      <c r="O10773" t="s">
        <v>20</v>
      </c>
    </row>
    <row r="10774" spans="1:15" x14ac:dyDescent="0.2">
      <c r="A10774" s="1" t="s">
        <v>632</v>
      </c>
      <c r="B10774" s="1">
        <v>46072</v>
      </c>
      <c r="C10774" t="s">
        <v>103</v>
      </c>
      <c r="D10774" t="s">
        <v>178</v>
      </c>
      <c r="F10774" t="s">
        <v>106</v>
      </c>
      <c r="G10774" t="s">
        <v>174</v>
      </c>
      <c r="H10774">
        <v>11.97</v>
      </c>
      <c r="I10774">
        <v>0</v>
      </c>
      <c r="J10774">
        <v>11.97</v>
      </c>
      <c r="K10774" s="2">
        <v>678790</v>
      </c>
      <c r="L10774">
        <v>1</v>
      </c>
      <c r="M10774" t="s">
        <v>18</v>
      </c>
      <c r="N10774" t="s">
        <v>108</v>
      </c>
      <c r="O10774" t="s">
        <v>20</v>
      </c>
    </row>
    <row r="10775" spans="1:15" x14ac:dyDescent="0.2">
      <c r="A10775" s="1" t="s">
        <v>632</v>
      </c>
      <c r="B10775" s="1">
        <v>46072</v>
      </c>
      <c r="C10775" t="s">
        <v>721</v>
      </c>
      <c r="D10775" t="s">
        <v>722</v>
      </c>
      <c r="F10775" t="s">
        <v>106</v>
      </c>
      <c r="G10775" t="s">
        <v>132</v>
      </c>
      <c r="H10775">
        <v>0</v>
      </c>
      <c r="I10775">
        <v>0</v>
      </c>
      <c r="J10775" s="2">
        <v>224480</v>
      </c>
      <c r="K10775">
        <v>2</v>
      </c>
      <c r="L10775" s="2">
        <v>1122.4000000000001</v>
      </c>
      <c r="M10775" t="s">
        <v>108</v>
      </c>
      <c r="N10775" t="s">
        <v>133</v>
      </c>
      <c r="O10775" t="s">
        <v>20</v>
      </c>
    </row>
    <row r="10776" spans="1:15" x14ac:dyDescent="0.2">
      <c r="A10776" s="1" t="s">
        <v>632</v>
      </c>
      <c r="B10776" s="1">
        <v>46072</v>
      </c>
      <c r="C10776" t="s">
        <v>723</v>
      </c>
      <c r="D10776" t="s">
        <v>724</v>
      </c>
      <c r="F10776" t="s">
        <v>106</v>
      </c>
      <c r="G10776" t="s">
        <v>132</v>
      </c>
      <c r="H10776">
        <v>0</v>
      </c>
      <c r="I10776">
        <v>0</v>
      </c>
      <c r="J10776" s="2">
        <v>1011033.92</v>
      </c>
      <c r="K10776">
        <v>22</v>
      </c>
      <c r="L10776">
        <v>919.12</v>
      </c>
      <c r="M10776" t="s">
        <v>126</v>
      </c>
      <c r="N10776" t="s">
        <v>627</v>
      </c>
      <c r="O10776" t="s">
        <v>40</v>
      </c>
    </row>
    <row r="10777" spans="1:15" x14ac:dyDescent="0.2">
      <c r="A10777" s="1" t="s">
        <v>632</v>
      </c>
      <c r="B10777" s="1">
        <v>46072</v>
      </c>
      <c r="C10777" t="s">
        <v>168</v>
      </c>
      <c r="D10777" t="s">
        <v>177</v>
      </c>
      <c r="F10777" t="s">
        <v>106</v>
      </c>
      <c r="G10777" t="s">
        <v>174</v>
      </c>
      <c r="H10777">
        <v>-68.19</v>
      </c>
      <c r="I10777">
        <v>0</v>
      </c>
      <c r="J10777">
        <v>-68.19</v>
      </c>
      <c r="K10777" s="2">
        <v>475420</v>
      </c>
      <c r="L10777">
        <v>1</v>
      </c>
      <c r="M10777" t="s">
        <v>18</v>
      </c>
      <c r="N10777" t="s">
        <v>108</v>
      </c>
      <c r="O10777" t="s">
        <v>20</v>
      </c>
    </row>
    <row r="10778" spans="1:15" x14ac:dyDescent="0.2">
      <c r="A10778" s="1" t="s">
        <v>632</v>
      </c>
      <c r="B10778" s="1">
        <v>46072</v>
      </c>
      <c r="C10778" t="s">
        <v>526</v>
      </c>
      <c r="D10778" t="s">
        <v>631</v>
      </c>
      <c r="F10778" t="s">
        <v>106</v>
      </c>
      <c r="G10778" t="s">
        <v>174</v>
      </c>
      <c r="H10778">
        <v>-84.64</v>
      </c>
      <c r="I10778">
        <v>0</v>
      </c>
      <c r="J10778">
        <v>-84.64</v>
      </c>
      <c r="K10778" s="2">
        <v>-2435630000</v>
      </c>
      <c r="L10778">
        <v>1</v>
      </c>
      <c r="M10778" t="s">
        <v>18</v>
      </c>
      <c r="N10778" t="s">
        <v>108</v>
      </c>
      <c r="O10778" t="s">
        <v>20</v>
      </c>
    </row>
    <row r="10779" spans="1:15" x14ac:dyDescent="0.2">
      <c r="A10779" s="1" t="s">
        <v>632</v>
      </c>
      <c r="B10779" s="1">
        <v>46072</v>
      </c>
      <c r="C10779" t="s">
        <v>40</v>
      </c>
      <c r="D10779" t="s">
        <v>175</v>
      </c>
      <c r="F10779" t="s">
        <v>106</v>
      </c>
      <c r="G10779" t="s">
        <v>174</v>
      </c>
      <c r="H10779">
        <v>-282.26</v>
      </c>
      <c r="I10779">
        <v>0</v>
      </c>
      <c r="J10779">
        <v>-282.26</v>
      </c>
      <c r="K10779" s="2">
        <v>38481</v>
      </c>
      <c r="L10779">
        <v>1</v>
      </c>
      <c r="M10779" t="s">
        <v>18</v>
      </c>
      <c r="N10779" t="s">
        <v>108</v>
      </c>
      <c r="O10779" t="s">
        <v>20</v>
      </c>
    </row>
    <row r="10780" spans="1:15" x14ac:dyDescent="0.2">
      <c r="A10780" s="1" t="s">
        <v>632</v>
      </c>
      <c r="B10780" s="1">
        <v>46072</v>
      </c>
      <c r="C10780" t="s">
        <v>168</v>
      </c>
      <c r="D10780" t="s">
        <v>169</v>
      </c>
      <c r="F10780" t="s">
        <v>106</v>
      </c>
      <c r="G10780" t="s">
        <v>107</v>
      </c>
      <c r="H10780" s="2">
        <v>-30195.33</v>
      </c>
      <c r="I10780">
        <v>-0.01</v>
      </c>
      <c r="J10780" s="2">
        <v>-30195.33</v>
      </c>
      <c r="K10780" s="2">
        <v>-208290</v>
      </c>
      <c r="L10780">
        <v>14.5</v>
      </c>
      <c r="M10780" t="s">
        <v>101</v>
      </c>
      <c r="N10780" t="s">
        <v>108</v>
      </c>
      <c r="O10780" t="s">
        <v>168</v>
      </c>
    </row>
    <row r="10781" spans="1:15" x14ac:dyDescent="0.2">
      <c r="A10781" s="1" t="s">
        <v>632</v>
      </c>
      <c r="B10781" s="1">
        <v>46072</v>
      </c>
      <c r="C10781" t="s">
        <v>103</v>
      </c>
      <c r="D10781" t="s">
        <v>127</v>
      </c>
      <c r="F10781" t="s">
        <v>106</v>
      </c>
      <c r="G10781" t="s">
        <v>107</v>
      </c>
      <c r="H10781" s="2">
        <v>-71481.42</v>
      </c>
      <c r="I10781">
        <v>-0.01</v>
      </c>
      <c r="J10781" s="2">
        <v>-71481.42</v>
      </c>
      <c r="K10781" s="2">
        <v>-558581</v>
      </c>
      <c r="L10781">
        <v>12.8</v>
      </c>
      <c r="M10781" t="s">
        <v>128</v>
      </c>
      <c r="N10781" t="s">
        <v>108</v>
      </c>
      <c r="O10781" t="s">
        <v>103</v>
      </c>
    </row>
    <row r="10782" spans="1:15" x14ac:dyDescent="0.2">
      <c r="A10782" s="1" t="s">
        <v>632</v>
      </c>
      <c r="B10782" s="1">
        <v>46072</v>
      </c>
      <c r="C10782" t="s">
        <v>20</v>
      </c>
      <c r="D10782" t="s">
        <v>104</v>
      </c>
      <c r="F10782" t="s">
        <v>106</v>
      </c>
      <c r="G10782" t="s">
        <v>107</v>
      </c>
      <c r="H10782" s="2">
        <v>-9410587.8900000006</v>
      </c>
      <c r="I10782">
        <v>-1.73</v>
      </c>
      <c r="J10782" s="2">
        <v>-9410587.8900000006</v>
      </c>
      <c r="K10782" s="2">
        <v>-9410588</v>
      </c>
      <c r="L10782">
        <v>100</v>
      </c>
      <c r="M10782" t="s">
        <v>18</v>
      </c>
      <c r="N10782" t="s">
        <v>108</v>
      </c>
      <c r="O10782" t="s">
        <v>20</v>
      </c>
    </row>
    <row r="10783" spans="1:15" x14ac:dyDescent="0.2">
      <c r="A10783" s="1" t="s">
        <v>1020</v>
      </c>
      <c r="B10783" s="1">
        <v>46077</v>
      </c>
      <c r="C10783" s="16" t="s">
        <v>62</v>
      </c>
      <c r="D10783" s="16" t="s">
        <v>63</v>
      </c>
      <c r="F10783" s="16" t="s">
        <v>16</v>
      </c>
      <c r="G10783" s="16" t="s">
        <v>17</v>
      </c>
      <c r="H10783" s="17">
        <v>1739092.96</v>
      </c>
      <c r="I10783" s="16">
        <v>10.48</v>
      </c>
      <c r="J10783" s="17">
        <v>1739092.96</v>
      </c>
      <c r="K10783" s="17">
        <v>37708</v>
      </c>
      <c r="L10783" s="16">
        <v>46.12</v>
      </c>
      <c r="M10783" s="16" t="s">
        <v>18</v>
      </c>
      <c r="N10783" s="16" t="s">
        <v>19</v>
      </c>
      <c r="O10783" s="16" t="s">
        <v>20</v>
      </c>
    </row>
    <row r="10784" spans="1:15" x14ac:dyDescent="0.2">
      <c r="A10784" s="1" t="s">
        <v>1020</v>
      </c>
      <c r="B10784" s="1">
        <v>46077</v>
      </c>
      <c r="C10784" s="16" t="s">
        <v>67</v>
      </c>
      <c r="D10784" s="16" t="s">
        <v>68</v>
      </c>
      <c r="F10784" s="16" t="s">
        <v>69</v>
      </c>
      <c r="G10784" s="16" t="s">
        <v>17</v>
      </c>
      <c r="H10784" s="17">
        <v>1482371.2</v>
      </c>
      <c r="I10784" s="16">
        <v>8.93</v>
      </c>
      <c r="J10784" s="17">
        <v>1482371.2</v>
      </c>
      <c r="K10784" s="17">
        <v>4768</v>
      </c>
      <c r="L10784" s="16">
        <v>310.89999999999998</v>
      </c>
      <c r="M10784" s="16" t="s">
        <v>18</v>
      </c>
      <c r="N10784" s="16" t="s">
        <v>19</v>
      </c>
      <c r="O10784" s="16" t="s">
        <v>20</v>
      </c>
    </row>
    <row r="10785" spans="1:15" x14ac:dyDescent="0.2">
      <c r="A10785" s="1" t="s">
        <v>1020</v>
      </c>
      <c r="B10785" s="1">
        <v>46077</v>
      </c>
      <c r="C10785" s="16" t="s">
        <v>988</v>
      </c>
      <c r="D10785" s="16" t="s">
        <v>988</v>
      </c>
      <c r="F10785" s="16" t="s">
        <v>16</v>
      </c>
      <c r="G10785" s="16" t="s">
        <v>17</v>
      </c>
      <c r="H10785" s="17">
        <v>1233826.32</v>
      </c>
      <c r="I10785" s="16">
        <v>7.43</v>
      </c>
      <c r="J10785" s="17">
        <v>1233826.32</v>
      </c>
      <c r="K10785" s="17">
        <v>165713</v>
      </c>
      <c r="L10785" s="16">
        <v>7.45</v>
      </c>
      <c r="M10785" s="16" t="s">
        <v>989</v>
      </c>
      <c r="N10785" s="16" t="s">
        <v>990</v>
      </c>
      <c r="O10785" s="16" t="s">
        <v>40</v>
      </c>
    </row>
    <row r="10786" spans="1:15" x14ac:dyDescent="0.2">
      <c r="A10786" s="1" t="s">
        <v>1020</v>
      </c>
      <c r="B10786" s="1">
        <v>46077</v>
      </c>
      <c r="C10786" s="16" t="s">
        <v>23</v>
      </c>
      <c r="D10786" s="16" t="s">
        <v>24</v>
      </c>
      <c r="F10786" s="16" t="s">
        <v>16</v>
      </c>
      <c r="G10786" s="16" t="s">
        <v>17</v>
      </c>
      <c r="H10786" s="17">
        <v>1198509</v>
      </c>
      <c r="I10786" s="16">
        <v>7.22</v>
      </c>
      <c r="J10786" s="17">
        <v>1198509</v>
      </c>
      <c r="K10786" s="17">
        <v>3081</v>
      </c>
      <c r="L10786" s="16">
        <v>389</v>
      </c>
      <c r="M10786" s="16" t="s">
        <v>18</v>
      </c>
      <c r="N10786" s="16" t="s">
        <v>19</v>
      </c>
      <c r="O10786" s="16" t="s">
        <v>20</v>
      </c>
    </row>
    <row r="10787" spans="1:15" x14ac:dyDescent="0.2">
      <c r="A10787" s="1" t="s">
        <v>1020</v>
      </c>
      <c r="B10787" s="1">
        <v>46077</v>
      </c>
      <c r="C10787" s="16" t="s">
        <v>46</v>
      </c>
      <c r="D10787" s="16" t="s">
        <v>47</v>
      </c>
      <c r="F10787" s="16" t="s">
        <v>16</v>
      </c>
      <c r="G10787" s="16" t="s">
        <v>17</v>
      </c>
      <c r="H10787" s="17">
        <v>1099589.3999999999</v>
      </c>
      <c r="I10787" s="16">
        <v>6.63</v>
      </c>
      <c r="J10787" s="17">
        <v>1099589.3999999999</v>
      </c>
      <c r="K10787" s="17">
        <v>4795</v>
      </c>
      <c r="L10787" s="16">
        <v>229.32</v>
      </c>
      <c r="M10787" s="16" t="s">
        <v>18</v>
      </c>
      <c r="N10787" s="16" t="s">
        <v>31</v>
      </c>
      <c r="O10787" s="16" t="s">
        <v>20</v>
      </c>
    </row>
    <row r="10788" spans="1:15" x14ac:dyDescent="0.2">
      <c r="A10788" s="1" t="s">
        <v>1020</v>
      </c>
      <c r="B10788" s="1">
        <v>46077</v>
      </c>
      <c r="C10788" s="16" t="s">
        <v>984</v>
      </c>
      <c r="D10788" s="16" t="s">
        <v>985</v>
      </c>
      <c r="F10788" s="16" t="s">
        <v>16</v>
      </c>
      <c r="G10788" s="16" t="s">
        <v>17</v>
      </c>
      <c r="H10788" s="17">
        <v>993551.7</v>
      </c>
      <c r="I10788" s="16">
        <v>5.99</v>
      </c>
      <c r="J10788" s="17">
        <v>993551.7</v>
      </c>
      <c r="K10788" s="17">
        <v>53245</v>
      </c>
      <c r="L10788" s="16">
        <v>18.66</v>
      </c>
      <c r="M10788" s="16" t="s">
        <v>18</v>
      </c>
      <c r="N10788" s="16" t="s">
        <v>31</v>
      </c>
      <c r="O10788" s="16" t="s">
        <v>20</v>
      </c>
    </row>
    <row r="10789" spans="1:15" x14ac:dyDescent="0.2">
      <c r="A10789" s="1" t="s">
        <v>1020</v>
      </c>
      <c r="B10789" s="1">
        <v>46077</v>
      </c>
      <c r="C10789" s="16" t="s">
        <v>991</v>
      </c>
      <c r="D10789" s="16" t="s">
        <v>992</v>
      </c>
      <c r="F10789" s="16" t="s">
        <v>16</v>
      </c>
      <c r="G10789" s="16" t="s">
        <v>17</v>
      </c>
      <c r="H10789" s="17">
        <v>941733.2</v>
      </c>
      <c r="I10789" s="16">
        <v>5.67</v>
      </c>
      <c r="J10789" s="17">
        <v>941733.2</v>
      </c>
      <c r="K10789" s="17">
        <v>116120</v>
      </c>
      <c r="L10789" s="16">
        <v>8.11</v>
      </c>
      <c r="M10789" s="16" t="s">
        <v>18</v>
      </c>
      <c r="N10789" s="16" t="s">
        <v>19</v>
      </c>
      <c r="O10789" s="16" t="s">
        <v>20</v>
      </c>
    </row>
    <row r="10790" spans="1:15" x14ac:dyDescent="0.2">
      <c r="A10790" s="1" t="s">
        <v>1020</v>
      </c>
      <c r="B10790" s="1">
        <v>46077</v>
      </c>
      <c r="C10790" s="16" t="s">
        <v>995</v>
      </c>
      <c r="D10790" s="16" t="s">
        <v>996</v>
      </c>
      <c r="F10790" s="16" t="s">
        <v>477</v>
      </c>
      <c r="G10790" s="16" t="s">
        <v>17</v>
      </c>
      <c r="H10790" s="17">
        <v>927666.88</v>
      </c>
      <c r="I10790" s="16">
        <v>5.59</v>
      </c>
      <c r="J10790" s="17">
        <v>927666.88</v>
      </c>
      <c r="K10790" s="17">
        <v>3808</v>
      </c>
      <c r="L10790" s="16">
        <v>243.61</v>
      </c>
      <c r="M10790" s="16" t="s">
        <v>18</v>
      </c>
      <c r="N10790" s="16" t="s">
        <v>19</v>
      </c>
      <c r="O10790" s="16" t="s">
        <v>20</v>
      </c>
    </row>
    <row r="10791" spans="1:15" x14ac:dyDescent="0.2">
      <c r="A10791" s="1" t="s">
        <v>1020</v>
      </c>
      <c r="B10791" s="1">
        <v>46077</v>
      </c>
      <c r="C10791" s="16" t="s">
        <v>993</v>
      </c>
      <c r="D10791" s="16" t="s">
        <v>994</v>
      </c>
      <c r="F10791" s="16" t="s">
        <v>16</v>
      </c>
      <c r="G10791" s="16" t="s">
        <v>17</v>
      </c>
      <c r="H10791" s="17">
        <v>913354.56</v>
      </c>
      <c r="I10791" s="16">
        <v>5.5</v>
      </c>
      <c r="J10791" s="17">
        <v>913354.56</v>
      </c>
      <c r="K10791" s="17">
        <v>55422</v>
      </c>
      <c r="L10791" s="16">
        <v>16.48</v>
      </c>
      <c r="M10791" s="16" t="s">
        <v>18</v>
      </c>
      <c r="N10791" s="16" t="s">
        <v>19</v>
      </c>
      <c r="O10791" s="16" t="s">
        <v>20</v>
      </c>
    </row>
    <row r="10792" spans="1:15" x14ac:dyDescent="0.2">
      <c r="A10792" s="1" t="s">
        <v>1020</v>
      </c>
      <c r="B10792" s="1">
        <v>46077</v>
      </c>
      <c r="C10792" s="16" t="s">
        <v>986</v>
      </c>
      <c r="D10792" s="16" t="s">
        <v>987</v>
      </c>
      <c r="F10792" s="16" t="s">
        <v>16</v>
      </c>
      <c r="G10792" s="16" t="s">
        <v>17</v>
      </c>
      <c r="H10792" s="17">
        <v>896553.48</v>
      </c>
      <c r="I10792" s="16">
        <v>5.4</v>
      </c>
      <c r="J10792" s="17">
        <v>896553.48</v>
      </c>
      <c r="K10792" s="17">
        <v>28354</v>
      </c>
      <c r="L10792" s="16">
        <v>31.62</v>
      </c>
      <c r="M10792" s="16" t="s">
        <v>18</v>
      </c>
      <c r="N10792" s="16" t="s">
        <v>31</v>
      </c>
      <c r="O10792" s="16" t="s">
        <v>20</v>
      </c>
    </row>
    <row r="10793" spans="1:15" x14ac:dyDescent="0.2">
      <c r="A10793" s="1" t="s">
        <v>1020</v>
      </c>
      <c r="B10793" s="1">
        <v>46077</v>
      </c>
      <c r="C10793" s="16">
        <v>6702</v>
      </c>
      <c r="D10793" s="16" t="s">
        <v>997</v>
      </c>
      <c r="F10793" s="16" t="s">
        <v>16</v>
      </c>
      <c r="G10793" s="16" t="s">
        <v>17</v>
      </c>
      <c r="H10793" s="17">
        <v>550272.23</v>
      </c>
      <c r="I10793" s="16">
        <v>3.32</v>
      </c>
      <c r="J10793" s="17">
        <v>550272.23</v>
      </c>
      <c r="K10793" s="17">
        <v>25900</v>
      </c>
      <c r="L10793" s="16">
        <v>21.25</v>
      </c>
      <c r="M10793" s="16" t="s">
        <v>73</v>
      </c>
      <c r="N10793" s="16" t="s">
        <v>74</v>
      </c>
      <c r="O10793" s="16" t="s">
        <v>75</v>
      </c>
    </row>
    <row r="10794" spans="1:15" x14ac:dyDescent="0.2">
      <c r="A10794" s="1" t="s">
        <v>1020</v>
      </c>
      <c r="B10794" s="1">
        <v>46077</v>
      </c>
      <c r="C10794" s="16">
        <v>5930</v>
      </c>
      <c r="D10794" s="16" t="s">
        <v>50</v>
      </c>
      <c r="F10794" s="16" t="s">
        <v>16</v>
      </c>
      <c r="G10794" s="16" t="s">
        <v>17</v>
      </c>
      <c r="H10794" s="17">
        <v>455027.56</v>
      </c>
      <c r="I10794" s="16">
        <v>2.74</v>
      </c>
      <c r="J10794" s="17">
        <v>455027.56</v>
      </c>
      <c r="K10794" s="17">
        <v>3282</v>
      </c>
      <c r="L10794" s="16">
        <v>138.63999999999999</v>
      </c>
      <c r="M10794" s="16" t="s">
        <v>51</v>
      </c>
      <c r="N10794" s="16" t="s">
        <v>52</v>
      </c>
      <c r="O10794" s="16" t="s">
        <v>53</v>
      </c>
    </row>
    <row r="10795" spans="1:15" x14ac:dyDescent="0.2">
      <c r="A10795" s="1" t="s">
        <v>1020</v>
      </c>
      <c r="B10795" s="1">
        <v>46077</v>
      </c>
      <c r="C10795" s="16">
        <v>17670</v>
      </c>
      <c r="D10795" s="16" t="s">
        <v>998</v>
      </c>
      <c r="F10795" s="16" t="s">
        <v>69</v>
      </c>
      <c r="G10795" s="16" t="s">
        <v>17</v>
      </c>
      <c r="H10795" s="17">
        <v>354433.47</v>
      </c>
      <c r="I10795" s="16">
        <v>2.14</v>
      </c>
      <c r="J10795" s="17">
        <v>354433.47</v>
      </c>
      <c r="K10795" s="17">
        <v>6320</v>
      </c>
      <c r="L10795" s="16">
        <v>56.08</v>
      </c>
      <c r="M10795" s="16" t="s">
        <v>51</v>
      </c>
      <c r="N10795" s="16" t="s">
        <v>52</v>
      </c>
      <c r="O10795" s="16" t="s">
        <v>53</v>
      </c>
    </row>
    <row r="10796" spans="1:15" x14ac:dyDescent="0.2">
      <c r="A10796" s="1" t="s">
        <v>1020</v>
      </c>
      <c r="B10796" s="1">
        <v>46077</v>
      </c>
      <c r="C10796" s="16" t="s">
        <v>1002</v>
      </c>
      <c r="D10796" s="16" t="s">
        <v>1003</v>
      </c>
      <c r="F10796" s="16" t="s">
        <v>16</v>
      </c>
      <c r="G10796" s="16" t="s">
        <v>17</v>
      </c>
      <c r="H10796" s="17">
        <v>292764.98</v>
      </c>
      <c r="I10796" s="16">
        <v>1.76</v>
      </c>
      <c r="J10796" s="17">
        <v>292764.98</v>
      </c>
      <c r="K10796" s="17">
        <v>5327</v>
      </c>
      <c r="L10796" s="16">
        <v>54.96</v>
      </c>
      <c r="M10796" s="16" t="s">
        <v>649</v>
      </c>
      <c r="N10796" s="16" t="s">
        <v>650</v>
      </c>
      <c r="O10796" s="16" t="s">
        <v>40</v>
      </c>
    </row>
    <row r="10797" spans="1:15" x14ac:dyDescent="0.2">
      <c r="A10797" s="1" t="s">
        <v>1020</v>
      </c>
      <c r="B10797" s="1">
        <v>46077</v>
      </c>
      <c r="C10797" s="16" t="s">
        <v>1011</v>
      </c>
      <c r="D10797" s="16" t="s">
        <v>1012</v>
      </c>
      <c r="F10797" s="16" t="s">
        <v>16</v>
      </c>
      <c r="G10797" s="16" t="s">
        <v>17</v>
      </c>
      <c r="H10797" s="17">
        <v>284597.12</v>
      </c>
      <c r="I10797" s="16">
        <v>1.71</v>
      </c>
      <c r="J10797" s="17">
        <v>284597.12</v>
      </c>
      <c r="K10797" s="16">
        <v>944</v>
      </c>
      <c r="L10797" s="16">
        <v>301.48</v>
      </c>
      <c r="M10797" s="16" t="s">
        <v>18</v>
      </c>
      <c r="N10797" s="16" t="s">
        <v>31</v>
      </c>
      <c r="O10797" s="16" t="s">
        <v>20</v>
      </c>
    </row>
    <row r="10798" spans="1:15" x14ac:dyDescent="0.2">
      <c r="A10798" s="1" t="s">
        <v>1020</v>
      </c>
      <c r="B10798" s="1">
        <v>46077</v>
      </c>
      <c r="C10798" s="16" t="s">
        <v>41</v>
      </c>
      <c r="D10798" s="16" t="s">
        <v>42</v>
      </c>
      <c r="F10798" s="16" t="s">
        <v>43</v>
      </c>
      <c r="G10798" s="16" t="s">
        <v>17</v>
      </c>
      <c r="H10798" s="17">
        <v>267373.92</v>
      </c>
      <c r="I10798" s="16">
        <v>1.61</v>
      </c>
      <c r="J10798" s="17">
        <v>267373.92</v>
      </c>
      <c r="K10798" s="17">
        <v>1282</v>
      </c>
      <c r="L10798" s="16">
        <v>208.56</v>
      </c>
      <c r="M10798" s="16" t="s">
        <v>18</v>
      </c>
      <c r="N10798" s="16" t="s">
        <v>19</v>
      </c>
      <c r="O10798" s="16" t="s">
        <v>20</v>
      </c>
    </row>
    <row r="10799" spans="1:15" x14ac:dyDescent="0.2">
      <c r="A10799" s="1" t="s">
        <v>1020</v>
      </c>
      <c r="B10799" s="1">
        <v>46077</v>
      </c>
      <c r="C10799" s="16">
        <v>6501</v>
      </c>
      <c r="D10799" s="16" t="s">
        <v>999</v>
      </c>
      <c r="F10799" s="16" t="s">
        <v>477</v>
      </c>
      <c r="G10799" s="16" t="s">
        <v>17</v>
      </c>
      <c r="H10799" s="17">
        <v>250009.94</v>
      </c>
      <c r="I10799" s="16">
        <v>1.51</v>
      </c>
      <c r="J10799" s="17">
        <v>250009.94</v>
      </c>
      <c r="K10799" s="17">
        <v>8100</v>
      </c>
      <c r="L10799" s="16">
        <v>30.87</v>
      </c>
      <c r="M10799" s="16" t="s">
        <v>73</v>
      </c>
      <c r="N10799" s="16" t="s">
        <v>74</v>
      </c>
      <c r="O10799" s="16" t="s">
        <v>75</v>
      </c>
    </row>
    <row r="10800" spans="1:15" x14ac:dyDescent="0.2">
      <c r="A10800" s="1" t="s">
        <v>1020</v>
      </c>
      <c r="B10800" s="1">
        <v>46077</v>
      </c>
      <c r="C10800" s="16" t="s">
        <v>1007</v>
      </c>
      <c r="D10800" s="16" t="s">
        <v>1008</v>
      </c>
      <c r="F10800" s="16" t="s">
        <v>69</v>
      </c>
      <c r="G10800" s="16" t="s">
        <v>17</v>
      </c>
      <c r="H10800" s="17">
        <v>249851.42</v>
      </c>
      <c r="I10800" s="16">
        <v>1.51</v>
      </c>
      <c r="J10800" s="17">
        <v>249851.42</v>
      </c>
      <c r="K10800" s="17">
        <v>6369</v>
      </c>
      <c r="L10800" s="16">
        <v>39.229999999999997</v>
      </c>
      <c r="M10800" s="16" t="s">
        <v>649</v>
      </c>
      <c r="N10800" s="16" t="s">
        <v>650</v>
      </c>
      <c r="O10800" s="16" t="s">
        <v>40</v>
      </c>
    </row>
    <row r="10801" spans="1:15" x14ac:dyDescent="0.2">
      <c r="A10801" s="1" t="s">
        <v>1020</v>
      </c>
      <c r="B10801" s="1">
        <v>46077</v>
      </c>
      <c r="C10801" s="16" t="s">
        <v>653</v>
      </c>
      <c r="D10801" s="16" t="s">
        <v>654</v>
      </c>
      <c r="F10801" s="16" t="s">
        <v>477</v>
      </c>
      <c r="G10801" s="16" t="s">
        <v>17</v>
      </c>
      <c r="H10801" s="17">
        <v>242219.51</v>
      </c>
      <c r="I10801" s="16">
        <v>1.46</v>
      </c>
      <c r="J10801" s="17">
        <v>242219.51</v>
      </c>
      <c r="K10801" s="16">
        <v>819</v>
      </c>
      <c r="L10801" s="16">
        <v>295.75</v>
      </c>
      <c r="M10801" s="16" t="s">
        <v>441</v>
      </c>
      <c r="N10801" s="16" t="s">
        <v>442</v>
      </c>
      <c r="O10801" s="16" t="s">
        <v>40</v>
      </c>
    </row>
    <row r="10802" spans="1:15" x14ac:dyDescent="0.2">
      <c r="A10802" s="1" t="s">
        <v>1020</v>
      </c>
      <c r="B10802" s="1">
        <v>46077</v>
      </c>
      <c r="C10802" s="16" t="s">
        <v>1009</v>
      </c>
      <c r="D10802" s="16" t="s">
        <v>1010</v>
      </c>
      <c r="F10802" s="16" t="s">
        <v>533</v>
      </c>
      <c r="G10802" s="16" t="s">
        <v>17</v>
      </c>
      <c r="H10802" s="17">
        <v>221402.74</v>
      </c>
      <c r="I10802" s="16">
        <v>1.33</v>
      </c>
      <c r="J10802" s="17">
        <v>221402.74</v>
      </c>
      <c r="K10802" s="17">
        <v>3848</v>
      </c>
      <c r="L10802" s="16">
        <v>57.54</v>
      </c>
      <c r="M10802" s="16" t="s">
        <v>649</v>
      </c>
      <c r="N10802" s="16" t="s">
        <v>650</v>
      </c>
      <c r="O10802" s="16" t="s">
        <v>40</v>
      </c>
    </row>
    <row r="10803" spans="1:15" x14ac:dyDescent="0.2">
      <c r="A10803" s="1" t="s">
        <v>1020</v>
      </c>
      <c r="B10803" s="1">
        <v>46077</v>
      </c>
      <c r="C10803" s="16" t="s">
        <v>1004</v>
      </c>
      <c r="D10803" s="16" t="s">
        <v>1005</v>
      </c>
      <c r="F10803" s="16" t="s">
        <v>477</v>
      </c>
      <c r="G10803" s="16" t="s">
        <v>17</v>
      </c>
      <c r="H10803" s="17">
        <v>220504.7</v>
      </c>
      <c r="I10803" s="16">
        <v>1.33</v>
      </c>
      <c r="J10803" s="17">
        <v>220504.7</v>
      </c>
      <c r="K10803" s="16">
        <v>782</v>
      </c>
      <c r="L10803" s="16">
        <v>281.97000000000003</v>
      </c>
      <c r="M10803" s="16" t="s">
        <v>649</v>
      </c>
      <c r="N10803" s="16" t="s">
        <v>650</v>
      </c>
      <c r="O10803" s="16" t="s">
        <v>40</v>
      </c>
    </row>
    <row r="10804" spans="1:15" x14ac:dyDescent="0.2">
      <c r="A10804" s="1" t="s">
        <v>1020</v>
      </c>
      <c r="B10804" s="1">
        <v>46077</v>
      </c>
      <c r="C10804" s="16" t="s">
        <v>25</v>
      </c>
      <c r="D10804" s="16" t="s">
        <v>26</v>
      </c>
      <c r="F10804" s="16" t="s">
        <v>16</v>
      </c>
      <c r="G10804" s="16" t="s">
        <v>17</v>
      </c>
      <c r="H10804" s="17">
        <v>214834.9</v>
      </c>
      <c r="I10804" s="16">
        <v>1.29</v>
      </c>
      <c r="J10804" s="17">
        <v>214834.9</v>
      </c>
      <c r="K10804" s="17">
        <v>1114</v>
      </c>
      <c r="L10804" s="16">
        <v>192.85</v>
      </c>
      <c r="M10804" s="16" t="s">
        <v>18</v>
      </c>
      <c r="N10804" s="16" t="s">
        <v>19</v>
      </c>
      <c r="O10804" s="16" t="s">
        <v>20</v>
      </c>
    </row>
    <row r="10805" spans="1:15" x14ac:dyDescent="0.2">
      <c r="A10805" s="1" t="s">
        <v>1020</v>
      </c>
      <c r="B10805" s="1">
        <v>46077</v>
      </c>
      <c r="C10805" s="16" t="s">
        <v>1016</v>
      </c>
      <c r="D10805" s="16" t="s">
        <v>1017</v>
      </c>
      <c r="F10805" s="16" t="s">
        <v>69</v>
      </c>
      <c r="G10805" s="16" t="s">
        <v>17</v>
      </c>
      <c r="H10805" s="17">
        <v>209364.43</v>
      </c>
      <c r="I10805" s="16">
        <v>1.26</v>
      </c>
      <c r="J10805" s="17">
        <v>209364.43</v>
      </c>
      <c r="K10805" s="17">
        <v>48693</v>
      </c>
      <c r="L10805" s="16">
        <v>4.3</v>
      </c>
      <c r="M10805" s="16" t="s">
        <v>701</v>
      </c>
      <c r="N10805" s="16" t="s">
        <v>702</v>
      </c>
      <c r="O10805" s="16" t="s">
        <v>40</v>
      </c>
    </row>
    <row r="10806" spans="1:15" x14ac:dyDescent="0.2">
      <c r="A10806" s="1" t="s">
        <v>1020</v>
      </c>
      <c r="B10806" s="1">
        <v>46077</v>
      </c>
      <c r="C10806" s="16">
        <v>9432</v>
      </c>
      <c r="D10806" s="16" t="s">
        <v>1013</v>
      </c>
      <c r="F10806" s="16" t="s">
        <v>69</v>
      </c>
      <c r="G10806" s="16" t="s">
        <v>17</v>
      </c>
      <c r="H10806" s="17">
        <v>203664.86</v>
      </c>
      <c r="I10806" s="16">
        <v>1.23</v>
      </c>
      <c r="J10806" s="17">
        <v>203664.86</v>
      </c>
      <c r="K10806" s="17">
        <v>210600</v>
      </c>
      <c r="L10806" s="16">
        <v>0.97</v>
      </c>
      <c r="M10806" s="16" t="s">
        <v>73</v>
      </c>
      <c r="N10806" s="16" t="s">
        <v>74</v>
      </c>
      <c r="O10806" s="16" t="s">
        <v>75</v>
      </c>
    </row>
    <row r="10807" spans="1:15" x14ac:dyDescent="0.2">
      <c r="A10807" s="1" t="s">
        <v>1020</v>
      </c>
      <c r="B10807" s="1">
        <v>46077</v>
      </c>
      <c r="C10807" s="16" t="s">
        <v>198</v>
      </c>
      <c r="D10807" s="16" t="s">
        <v>199</v>
      </c>
      <c r="F10807" s="16" t="s">
        <v>189</v>
      </c>
      <c r="G10807" s="16" t="s">
        <v>17</v>
      </c>
      <c r="H10807" s="17">
        <v>200600.04</v>
      </c>
      <c r="I10807" s="16">
        <v>1.21</v>
      </c>
      <c r="J10807" s="17">
        <v>200600.04</v>
      </c>
      <c r="K10807" s="17">
        <v>2372</v>
      </c>
      <c r="L10807" s="16">
        <v>84.57</v>
      </c>
      <c r="M10807" s="16" t="s">
        <v>18</v>
      </c>
      <c r="N10807" s="16" t="s">
        <v>31</v>
      </c>
      <c r="O10807" s="16" t="s">
        <v>20</v>
      </c>
    </row>
    <row r="10808" spans="1:15" x14ac:dyDescent="0.2">
      <c r="A10808" s="1" t="s">
        <v>1020</v>
      </c>
      <c r="B10808" s="1">
        <v>46077</v>
      </c>
      <c r="C10808" s="16" t="s">
        <v>44</v>
      </c>
      <c r="D10808" s="16" t="s">
        <v>45</v>
      </c>
      <c r="F10808" s="16" t="s">
        <v>16</v>
      </c>
      <c r="G10808" s="16" t="s">
        <v>17</v>
      </c>
      <c r="H10808" s="17">
        <v>198944.44</v>
      </c>
      <c r="I10808" s="16">
        <v>1.2</v>
      </c>
      <c r="J10808" s="17">
        <v>198944.44</v>
      </c>
      <c r="K10808" s="17">
        <v>2546</v>
      </c>
      <c r="L10808" s="16">
        <v>78.14</v>
      </c>
      <c r="M10808" s="16" t="s">
        <v>18</v>
      </c>
      <c r="N10808" s="16" t="s">
        <v>19</v>
      </c>
      <c r="O10808" s="16" t="s">
        <v>20</v>
      </c>
    </row>
    <row r="10809" spans="1:15" x14ac:dyDescent="0.2">
      <c r="A10809" s="1" t="s">
        <v>1020</v>
      </c>
      <c r="B10809" s="1">
        <v>46077</v>
      </c>
      <c r="C10809" s="16" t="s">
        <v>1000</v>
      </c>
      <c r="D10809" s="16" t="s">
        <v>1001</v>
      </c>
      <c r="F10809" s="16" t="s">
        <v>16</v>
      </c>
      <c r="G10809" s="16" t="s">
        <v>17</v>
      </c>
      <c r="H10809" s="17">
        <v>197123.46</v>
      </c>
      <c r="I10809" s="16">
        <v>1.19</v>
      </c>
      <c r="J10809" s="17">
        <v>197123.46</v>
      </c>
      <c r="K10809" s="17">
        <v>1002</v>
      </c>
      <c r="L10809" s="16">
        <v>196.73</v>
      </c>
      <c r="M10809" s="16" t="s">
        <v>18</v>
      </c>
      <c r="N10809" s="16" t="s">
        <v>31</v>
      </c>
      <c r="O10809" s="16" t="s">
        <v>20</v>
      </c>
    </row>
    <row r="10810" spans="1:15" x14ac:dyDescent="0.2">
      <c r="A10810" s="1" t="s">
        <v>1020</v>
      </c>
      <c r="B10810" s="1">
        <v>46077</v>
      </c>
      <c r="C10810" s="16" t="s">
        <v>1018</v>
      </c>
      <c r="D10810" s="16" t="s">
        <v>1019</v>
      </c>
      <c r="F10810" s="16" t="s">
        <v>43</v>
      </c>
      <c r="G10810" s="16" t="s">
        <v>17</v>
      </c>
      <c r="H10810" s="17">
        <v>191748.87</v>
      </c>
      <c r="I10810" s="16">
        <v>1.1599999999999999</v>
      </c>
      <c r="J10810" s="17">
        <v>191748.87</v>
      </c>
      <c r="K10810" s="17">
        <v>1603</v>
      </c>
      <c r="L10810" s="16">
        <v>119.62</v>
      </c>
      <c r="M10810" s="16" t="s">
        <v>649</v>
      </c>
      <c r="N10810" s="16" t="s">
        <v>650</v>
      </c>
      <c r="O10810" s="16" t="s">
        <v>40</v>
      </c>
    </row>
    <row r="10811" spans="1:15" x14ac:dyDescent="0.2">
      <c r="A10811" s="1" t="s">
        <v>1020</v>
      </c>
      <c r="B10811" s="1">
        <v>46077</v>
      </c>
      <c r="C10811" s="16" t="s">
        <v>1014</v>
      </c>
      <c r="D10811" s="16" t="s">
        <v>1015</v>
      </c>
      <c r="F10811" s="16" t="s">
        <v>16</v>
      </c>
      <c r="G10811" s="16" t="s">
        <v>17</v>
      </c>
      <c r="H10811" s="17">
        <v>184163.04</v>
      </c>
      <c r="I10811" s="16">
        <v>1.1100000000000001</v>
      </c>
      <c r="J10811" s="17">
        <v>184163.04</v>
      </c>
      <c r="K10811" s="17">
        <v>2448</v>
      </c>
      <c r="L10811" s="16">
        <v>75.23</v>
      </c>
      <c r="M10811" s="16" t="s">
        <v>18</v>
      </c>
      <c r="N10811" s="16" t="s">
        <v>19</v>
      </c>
      <c r="O10811" s="16" t="s">
        <v>20</v>
      </c>
    </row>
    <row r="10812" spans="1:15" x14ac:dyDescent="0.2">
      <c r="A10812" s="1" t="s">
        <v>1020</v>
      </c>
      <c r="B10812" s="1">
        <v>46077</v>
      </c>
      <c r="C10812" s="16">
        <v>6701</v>
      </c>
      <c r="D10812" s="16" t="s">
        <v>1006</v>
      </c>
      <c r="F10812" s="16" t="s">
        <v>16</v>
      </c>
      <c r="G10812" s="16" t="s">
        <v>17</v>
      </c>
      <c r="H10812" s="17">
        <v>153105.46</v>
      </c>
      <c r="I10812" s="16">
        <v>0.92</v>
      </c>
      <c r="J10812" s="17">
        <v>153105.46</v>
      </c>
      <c r="K10812" s="17">
        <v>6500</v>
      </c>
      <c r="L10812" s="16">
        <v>23.55</v>
      </c>
      <c r="M10812" s="16" t="s">
        <v>73</v>
      </c>
      <c r="N10812" s="16" t="s">
        <v>74</v>
      </c>
      <c r="O10812" s="16" t="s">
        <v>75</v>
      </c>
    </row>
    <row r="10813" spans="1:15" x14ac:dyDescent="0.2">
      <c r="A10813" s="1" t="s">
        <v>1020</v>
      </c>
      <c r="B10813" s="1">
        <v>46077</v>
      </c>
      <c r="C10813" s="16" t="s">
        <v>20</v>
      </c>
      <c r="D10813" s="16" t="s">
        <v>104</v>
      </c>
      <c r="F10813" s="16" t="s">
        <v>106</v>
      </c>
      <c r="G10813" s="16" t="s">
        <v>107</v>
      </c>
      <c r="H10813" s="17">
        <v>18161.11</v>
      </c>
      <c r="I10813" s="16">
        <v>0.11</v>
      </c>
      <c r="J10813" s="17">
        <v>18161.11</v>
      </c>
      <c r="K10813" s="17">
        <v>18161</v>
      </c>
      <c r="L10813" s="16">
        <v>100</v>
      </c>
      <c r="M10813" s="16" t="s">
        <v>18</v>
      </c>
      <c r="N10813" s="16" t="s">
        <v>108</v>
      </c>
      <c r="O10813" s="16" t="s">
        <v>20</v>
      </c>
    </row>
    <row r="10814" spans="1:15" x14ac:dyDescent="0.2">
      <c r="A10814" s="1" t="s">
        <v>1020</v>
      </c>
      <c r="B10814" s="1">
        <v>46077</v>
      </c>
      <c r="C10814" s="16" t="s">
        <v>40</v>
      </c>
      <c r="D10814" s="16" t="s">
        <v>125</v>
      </c>
      <c r="F10814" s="16" t="s">
        <v>106</v>
      </c>
      <c r="G10814" s="16" t="s">
        <v>107</v>
      </c>
      <c r="H10814" s="17">
        <v>7277.41</v>
      </c>
      <c r="I10814" s="16">
        <v>0.04</v>
      </c>
      <c r="J10814" s="17">
        <v>7277.41</v>
      </c>
      <c r="K10814" s="17">
        <v>6181</v>
      </c>
      <c r="L10814" s="16">
        <v>117.73</v>
      </c>
      <c r="M10814" s="16" t="s">
        <v>126</v>
      </c>
      <c r="N10814" s="16" t="s">
        <v>108</v>
      </c>
      <c r="O10814" s="16" t="s">
        <v>40</v>
      </c>
    </row>
    <row r="10815" spans="1:15" x14ac:dyDescent="0.2">
      <c r="A10815" s="1" t="s">
        <v>1020</v>
      </c>
      <c r="B10815" s="1">
        <v>46077</v>
      </c>
      <c r="C10815" s="16" t="s">
        <v>53</v>
      </c>
      <c r="D10815" s="16" t="s">
        <v>124</v>
      </c>
      <c r="F10815" s="16" t="s">
        <v>106</v>
      </c>
      <c r="G10815" s="16" t="s">
        <v>107</v>
      </c>
      <c r="H10815" s="17">
        <v>1405.12</v>
      </c>
      <c r="I10815" s="16">
        <v>0.01</v>
      </c>
      <c r="J10815" s="17">
        <v>1405.12</v>
      </c>
      <c r="K10815" s="17" t="s">
        <v>355</v>
      </c>
      <c r="L10815" s="16">
        <v>7.0000000000000007E-2</v>
      </c>
      <c r="M10815" s="16" t="s">
        <v>51</v>
      </c>
      <c r="N10815" s="16" t="s">
        <v>108</v>
      </c>
      <c r="O10815" s="16" t="s">
        <v>53</v>
      </c>
    </row>
    <row r="10816" spans="1:15" x14ac:dyDescent="0.2">
      <c r="A10816" s="1" t="s">
        <v>1020</v>
      </c>
      <c r="B10816" s="1">
        <v>46077</v>
      </c>
      <c r="C10816" s="16" t="s">
        <v>75</v>
      </c>
      <c r="D10816" s="16" t="s">
        <v>114</v>
      </c>
      <c r="F10816" s="16" t="s">
        <v>106</v>
      </c>
      <c r="G10816" s="16" t="s">
        <v>107</v>
      </c>
      <c r="H10816" s="16">
        <v>934.94</v>
      </c>
      <c r="I10816" s="16">
        <v>0.01</v>
      </c>
      <c r="J10816" s="16">
        <v>934.94</v>
      </c>
      <c r="K10816" s="17">
        <v>145790</v>
      </c>
      <c r="L10816" s="16">
        <v>0.64</v>
      </c>
      <c r="M10816" s="16" t="s">
        <v>73</v>
      </c>
      <c r="N10816" s="16" t="s">
        <v>108</v>
      </c>
      <c r="O10816" s="16" t="s">
        <v>75</v>
      </c>
    </row>
    <row r="10817" spans="1:15" x14ac:dyDescent="0.2">
      <c r="A10817" s="1" t="s">
        <v>186</v>
      </c>
      <c r="B10817" s="1">
        <v>46077</v>
      </c>
      <c r="C10817" s="16">
        <v>5930</v>
      </c>
      <c r="D10817" s="16" t="s">
        <v>50</v>
      </c>
      <c r="E10817" s="16" t="s">
        <v>15</v>
      </c>
      <c r="F10817" s="16" t="s">
        <v>16</v>
      </c>
      <c r="G10817" s="16" t="s">
        <v>17</v>
      </c>
      <c r="H10817" s="17">
        <v>36858618.420000002</v>
      </c>
      <c r="I10817" s="16">
        <v>7.27</v>
      </c>
      <c r="J10817" s="17">
        <v>36858618.420000002</v>
      </c>
      <c r="K10817" s="17">
        <v>265852</v>
      </c>
      <c r="L10817" s="16">
        <v>138.63999999999999</v>
      </c>
      <c r="M10817" s="16" t="s">
        <v>51</v>
      </c>
      <c r="N10817" s="16" t="s">
        <v>52</v>
      </c>
      <c r="O10817" s="16" t="s">
        <v>53</v>
      </c>
    </row>
    <row r="10818" spans="1:15" x14ac:dyDescent="0.2">
      <c r="A10818" s="1" t="s">
        <v>186</v>
      </c>
      <c r="B10818" s="1">
        <v>46077</v>
      </c>
      <c r="C10818" s="16" t="s">
        <v>58</v>
      </c>
      <c r="D10818" s="16" t="s">
        <v>59</v>
      </c>
      <c r="E10818" s="16" t="s">
        <v>15</v>
      </c>
      <c r="F10818" s="16" t="s">
        <v>16</v>
      </c>
      <c r="G10818" s="16" t="s">
        <v>17</v>
      </c>
      <c r="H10818" s="17">
        <v>35060588.75</v>
      </c>
      <c r="I10818" s="16">
        <v>6.91</v>
      </c>
      <c r="J10818" s="17">
        <v>35060588.75</v>
      </c>
      <c r="K10818" s="17">
        <v>83875</v>
      </c>
      <c r="L10818" s="16">
        <v>418.01</v>
      </c>
      <c r="M10818" s="16" t="s">
        <v>18</v>
      </c>
      <c r="N10818" s="16" t="s">
        <v>19</v>
      </c>
      <c r="O10818" s="16" t="s">
        <v>20</v>
      </c>
    </row>
    <row r="10819" spans="1:15" x14ac:dyDescent="0.2">
      <c r="A10819" s="1" t="s">
        <v>186</v>
      </c>
      <c r="B10819" s="1">
        <v>46077</v>
      </c>
      <c r="C10819" s="16" t="s">
        <v>36</v>
      </c>
      <c r="D10819" s="16" t="s">
        <v>37</v>
      </c>
      <c r="E10819" s="16" t="s">
        <v>15</v>
      </c>
      <c r="F10819" s="16" t="s">
        <v>16</v>
      </c>
      <c r="G10819" s="16" t="s">
        <v>17</v>
      </c>
      <c r="H10819" s="17">
        <v>29173631.239999998</v>
      </c>
      <c r="I10819" s="16">
        <v>5.75</v>
      </c>
      <c r="J10819" s="17">
        <v>29173631.239999998</v>
      </c>
      <c r="K10819" s="17">
        <v>19613</v>
      </c>
      <c r="L10819" s="17">
        <v>1487.46</v>
      </c>
      <c r="M10819" s="16" t="s">
        <v>38</v>
      </c>
      <c r="N10819" s="16" t="s">
        <v>39</v>
      </c>
      <c r="O10819" s="16" t="s">
        <v>40</v>
      </c>
    </row>
    <row r="10820" spans="1:15" x14ac:dyDescent="0.2">
      <c r="A10820" s="1" t="s">
        <v>186</v>
      </c>
      <c r="B10820" s="1">
        <v>46077</v>
      </c>
      <c r="C10820" s="16" t="s">
        <v>157</v>
      </c>
      <c r="D10820" s="16" t="s">
        <v>158</v>
      </c>
      <c r="E10820" s="16" t="s">
        <v>15</v>
      </c>
      <c r="F10820" s="16" t="s">
        <v>16</v>
      </c>
      <c r="G10820" s="16" t="s">
        <v>17</v>
      </c>
      <c r="H10820" s="17">
        <v>28867427.190000001</v>
      </c>
      <c r="I10820" s="16">
        <v>5.69</v>
      </c>
      <c r="J10820" s="17">
        <v>28867427.190000001</v>
      </c>
      <c r="K10820" s="17">
        <v>76383</v>
      </c>
      <c r="L10820" s="16">
        <v>377.93</v>
      </c>
      <c r="M10820" s="16" t="s">
        <v>18</v>
      </c>
      <c r="N10820" s="16" t="s">
        <v>19</v>
      </c>
      <c r="O10820" s="16" t="s">
        <v>20</v>
      </c>
    </row>
    <row r="10821" spans="1:15" x14ac:dyDescent="0.2">
      <c r="A10821" s="1" t="s">
        <v>186</v>
      </c>
      <c r="B10821" s="1">
        <v>46077</v>
      </c>
      <c r="C10821" s="16">
        <v>2330</v>
      </c>
      <c r="D10821" s="16" t="s">
        <v>32</v>
      </c>
      <c r="E10821" s="16" t="s">
        <v>15</v>
      </c>
      <c r="F10821" s="16" t="s">
        <v>16</v>
      </c>
      <c r="G10821" s="16" t="s">
        <v>17</v>
      </c>
      <c r="H10821" s="17">
        <v>28825417.609999999</v>
      </c>
      <c r="I10821" s="16">
        <v>5.68</v>
      </c>
      <c r="J10821" s="17">
        <v>28825417.609999999</v>
      </c>
      <c r="K10821" s="17">
        <v>461126</v>
      </c>
      <c r="L10821" s="16">
        <v>62.51</v>
      </c>
      <c r="M10821" s="16" t="s">
        <v>33</v>
      </c>
      <c r="N10821" s="16" t="s">
        <v>34</v>
      </c>
      <c r="O10821" s="16" t="s">
        <v>35</v>
      </c>
    </row>
    <row r="10822" spans="1:15" x14ac:dyDescent="0.2">
      <c r="A10822" s="1" t="s">
        <v>186</v>
      </c>
      <c r="B10822" s="1">
        <v>46077</v>
      </c>
      <c r="C10822" s="16" t="s">
        <v>25</v>
      </c>
      <c r="D10822" s="16" t="s">
        <v>26</v>
      </c>
      <c r="E10822" s="16" t="s">
        <v>15</v>
      </c>
      <c r="F10822" s="16" t="s">
        <v>16</v>
      </c>
      <c r="G10822" s="16" t="s">
        <v>17</v>
      </c>
      <c r="H10822" s="17">
        <v>23110951.149999999</v>
      </c>
      <c r="I10822" s="16">
        <v>4.5599999999999996</v>
      </c>
      <c r="J10822" s="17">
        <v>23110951.149999999</v>
      </c>
      <c r="K10822" s="17">
        <v>119839</v>
      </c>
      <c r="L10822" s="16">
        <v>192.85</v>
      </c>
      <c r="M10822" s="16" t="s">
        <v>18</v>
      </c>
      <c r="N10822" s="16" t="s">
        <v>19</v>
      </c>
      <c r="O10822" s="16" t="s">
        <v>20</v>
      </c>
    </row>
    <row r="10823" spans="1:15" x14ac:dyDescent="0.2">
      <c r="A10823" s="1" t="s">
        <v>186</v>
      </c>
      <c r="B10823" s="1">
        <v>46077</v>
      </c>
      <c r="C10823" s="16" t="s">
        <v>44</v>
      </c>
      <c r="D10823" s="16" t="s">
        <v>45</v>
      </c>
      <c r="E10823" s="16" t="s">
        <v>15</v>
      </c>
      <c r="F10823" s="16" t="s">
        <v>16</v>
      </c>
      <c r="G10823" s="16" t="s">
        <v>17</v>
      </c>
      <c r="H10823" s="17">
        <v>21375431.420000002</v>
      </c>
      <c r="I10823" s="16">
        <v>4.21</v>
      </c>
      <c r="J10823" s="17">
        <v>21375431.420000002</v>
      </c>
      <c r="K10823" s="17">
        <v>273553</v>
      </c>
      <c r="L10823" s="16">
        <v>78.14</v>
      </c>
      <c r="M10823" s="16" t="s">
        <v>18</v>
      </c>
      <c r="N10823" s="16" t="s">
        <v>19</v>
      </c>
      <c r="O10823" s="16" t="s">
        <v>20</v>
      </c>
    </row>
    <row r="10824" spans="1:15" x14ac:dyDescent="0.2">
      <c r="A10824" s="1" t="s">
        <v>186</v>
      </c>
      <c r="B10824" s="1">
        <v>46077</v>
      </c>
      <c r="C10824" s="16" t="s">
        <v>54</v>
      </c>
      <c r="D10824" s="16" t="s">
        <v>55</v>
      </c>
      <c r="E10824" s="16" t="s">
        <v>15</v>
      </c>
      <c r="F10824" s="16" t="s">
        <v>16</v>
      </c>
      <c r="G10824" s="16" t="s">
        <v>17</v>
      </c>
      <c r="H10824" s="17">
        <v>21225287.16</v>
      </c>
      <c r="I10824" s="16">
        <v>4.18</v>
      </c>
      <c r="J10824" s="17">
        <v>21225287.16</v>
      </c>
      <c r="K10824" s="17">
        <v>77994</v>
      </c>
      <c r="L10824" s="16">
        <v>272.14</v>
      </c>
      <c r="M10824" s="16" t="s">
        <v>18</v>
      </c>
      <c r="N10824" s="16" t="s">
        <v>19</v>
      </c>
      <c r="O10824" s="16" t="s">
        <v>20</v>
      </c>
    </row>
    <row r="10825" spans="1:15" x14ac:dyDescent="0.2">
      <c r="A10825" s="1" t="s">
        <v>186</v>
      </c>
      <c r="B10825" s="1">
        <v>46077</v>
      </c>
      <c r="C10825" s="16" t="s">
        <v>62</v>
      </c>
      <c r="D10825" s="16" t="s">
        <v>63</v>
      </c>
      <c r="E10825" s="16" t="s">
        <v>15</v>
      </c>
      <c r="F10825" s="16" t="s">
        <v>16</v>
      </c>
      <c r="G10825" s="16" t="s">
        <v>17</v>
      </c>
      <c r="H10825" s="17">
        <v>21120238.920000002</v>
      </c>
      <c r="I10825" s="16">
        <v>4.16</v>
      </c>
      <c r="J10825" s="17">
        <v>21120238.920000002</v>
      </c>
      <c r="K10825" s="17">
        <v>457941</v>
      </c>
      <c r="L10825" s="16">
        <v>46.12</v>
      </c>
      <c r="M10825" s="16" t="s">
        <v>18</v>
      </c>
      <c r="N10825" s="16" t="s">
        <v>19</v>
      </c>
      <c r="O10825" s="16" t="s">
        <v>20</v>
      </c>
    </row>
    <row r="10826" spans="1:15" x14ac:dyDescent="0.2">
      <c r="A10826" s="1" t="s">
        <v>186</v>
      </c>
      <c r="B10826" s="1">
        <v>46077</v>
      </c>
      <c r="C10826" s="16" t="s">
        <v>27</v>
      </c>
      <c r="D10826" s="16" t="s">
        <v>28</v>
      </c>
      <c r="E10826" s="16" t="s">
        <v>15</v>
      </c>
      <c r="F10826" s="16" t="s">
        <v>16</v>
      </c>
      <c r="G10826" s="16" t="s">
        <v>17</v>
      </c>
      <c r="H10826" s="17">
        <v>20937929.760000002</v>
      </c>
      <c r="I10826" s="16">
        <v>4.13</v>
      </c>
      <c r="J10826" s="17">
        <v>20937929.760000002</v>
      </c>
      <c r="K10826" s="17">
        <v>97914</v>
      </c>
      <c r="L10826" s="16">
        <v>213.84</v>
      </c>
      <c r="M10826" s="16" t="s">
        <v>18</v>
      </c>
      <c r="N10826" s="16" t="s">
        <v>19</v>
      </c>
      <c r="O10826" s="16" t="s">
        <v>20</v>
      </c>
    </row>
    <row r="10827" spans="1:15" x14ac:dyDescent="0.2">
      <c r="A10827" s="1" t="s">
        <v>186</v>
      </c>
      <c r="B10827" s="1">
        <v>46077</v>
      </c>
      <c r="C10827" s="16" t="s">
        <v>41</v>
      </c>
      <c r="D10827" s="16" t="s">
        <v>42</v>
      </c>
      <c r="E10827" s="16" t="s">
        <v>15</v>
      </c>
      <c r="F10827" s="16" t="s">
        <v>43</v>
      </c>
      <c r="G10827" s="16" t="s">
        <v>17</v>
      </c>
      <c r="H10827" s="17">
        <v>19658031.359999999</v>
      </c>
      <c r="I10827" s="16">
        <v>3.88</v>
      </c>
      <c r="J10827" s="17">
        <v>19658031.359999999</v>
      </c>
      <c r="K10827" s="17">
        <v>94256</v>
      </c>
      <c r="L10827" s="16">
        <v>208.56</v>
      </c>
      <c r="M10827" s="16" t="s">
        <v>18</v>
      </c>
      <c r="N10827" s="16" t="s">
        <v>19</v>
      </c>
      <c r="O10827" s="16" t="s">
        <v>20</v>
      </c>
    </row>
    <row r="10828" spans="1:15" x14ac:dyDescent="0.2">
      <c r="A10828" s="1" t="s">
        <v>186</v>
      </c>
      <c r="B10828" s="1">
        <v>46077</v>
      </c>
      <c r="C10828" s="16" t="s">
        <v>60</v>
      </c>
      <c r="D10828" s="16" t="s">
        <v>61</v>
      </c>
      <c r="E10828" s="16" t="s">
        <v>15</v>
      </c>
      <c r="F10828" s="16" t="s">
        <v>16</v>
      </c>
      <c r="G10828" s="16" t="s">
        <v>17</v>
      </c>
      <c r="H10828" s="17">
        <v>18974750.100000001</v>
      </c>
      <c r="I10828" s="16">
        <v>3.74</v>
      </c>
      <c r="J10828" s="17">
        <v>18974750.100000001</v>
      </c>
      <c r="K10828" s="17">
        <v>12594</v>
      </c>
      <c r="L10828" s="17">
        <v>1506.65</v>
      </c>
      <c r="M10828" s="16" t="s">
        <v>18</v>
      </c>
      <c r="N10828" s="16" t="s">
        <v>19</v>
      </c>
      <c r="O10828" s="16" t="s">
        <v>20</v>
      </c>
    </row>
    <row r="10829" spans="1:15" x14ac:dyDescent="0.2">
      <c r="A10829" s="1" t="s">
        <v>186</v>
      </c>
      <c r="B10829" s="1">
        <v>46077</v>
      </c>
      <c r="C10829" s="16" t="s">
        <v>23</v>
      </c>
      <c r="D10829" s="16" t="s">
        <v>24</v>
      </c>
      <c r="E10829" s="16" t="s">
        <v>15</v>
      </c>
      <c r="F10829" s="16" t="s">
        <v>16</v>
      </c>
      <c r="G10829" s="16" t="s">
        <v>17</v>
      </c>
      <c r="H10829" s="17">
        <v>17445872</v>
      </c>
      <c r="I10829" s="16">
        <v>3.44</v>
      </c>
      <c r="J10829" s="17">
        <v>17445872</v>
      </c>
      <c r="K10829" s="17">
        <v>44848</v>
      </c>
      <c r="L10829" s="16">
        <v>389</v>
      </c>
      <c r="M10829" s="16" t="s">
        <v>18</v>
      </c>
      <c r="N10829" s="16" t="s">
        <v>19</v>
      </c>
      <c r="O10829" s="16" t="s">
        <v>20</v>
      </c>
    </row>
    <row r="10830" spans="1:15" x14ac:dyDescent="0.2">
      <c r="A10830" s="1" t="s">
        <v>186</v>
      </c>
      <c r="B10830" s="1">
        <v>46077</v>
      </c>
      <c r="C10830" s="16" t="s">
        <v>21</v>
      </c>
      <c r="D10830" s="16" t="s">
        <v>22</v>
      </c>
      <c r="E10830" s="16" t="s">
        <v>15</v>
      </c>
      <c r="F10830" s="16" t="s">
        <v>16</v>
      </c>
      <c r="G10830" s="16" t="s">
        <v>17</v>
      </c>
      <c r="H10830" s="17">
        <v>17375958.16</v>
      </c>
      <c r="I10830" s="16">
        <v>3.43</v>
      </c>
      <c r="J10830" s="17">
        <v>17375958.16</v>
      </c>
      <c r="K10830" s="17">
        <v>53384</v>
      </c>
      <c r="L10830" s="16">
        <v>325.49</v>
      </c>
      <c r="M10830" s="16" t="s">
        <v>18</v>
      </c>
      <c r="N10830" s="16" t="s">
        <v>19</v>
      </c>
      <c r="O10830" s="16" t="s">
        <v>20</v>
      </c>
    </row>
    <row r="10831" spans="1:15" x14ac:dyDescent="0.2">
      <c r="A10831" s="1" t="s">
        <v>186</v>
      </c>
      <c r="B10831" s="1">
        <v>46077</v>
      </c>
      <c r="C10831" s="16" t="s">
        <v>46</v>
      </c>
      <c r="D10831" s="16" t="s">
        <v>47</v>
      </c>
      <c r="E10831" s="16" t="s">
        <v>15</v>
      </c>
      <c r="F10831" s="16" t="s">
        <v>16</v>
      </c>
      <c r="G10831" s="16" t="s">
        <v>17</v>
      </c>
      <c r="H10831" s="17">
        <v>16017314.039999999</v>
      </c>
      <c r="I10831" s="16">
        <v>3.16</v>
      </c>
      <c r="J10831" s="17">
        <v>16017314.039999999</v>
      </c>
      <c r="K10831" s="17">
        <v>69847</v>
      </c>
      <c r="L10831" s="16">
        <v>229.32</v>
      </c>
      <c r="M10831" s="16" t="s">
        <v>18</v>
      </c>
      <c r="N10831" s="16" t="s">
        <v>31</v>
      </c>
      <c r="O10831" s="16" t="s">
        <v>20</v>
      </c>
    </row>
    <row r="10832" spans="1:15" x14ac:dyDescent="0.2">
      <c r="A10832" s="1" t="s">
        <v>186</v>
      </c>
      <c r="B10832" s="1">
        <v>46077</v>
      </c>
      <c r="C10832" s="16" t="s">
        <v>29</v>
      </c>
      <c r="D10832" s="16" t="s">
        <v>30</v>
      </c>
      <c r="E10832" s="16" t="s">
        <v>15</v>
      </c>
      <c r="F10832" s="16" t="s">
        <v>16</v>
      </c>
      <c r="G10832" s="16" t="s">
        <v>17</v>
      </c>
      <c r="H10832" s="17">
        <v>15952934.68</v>
      </c>
      <c r="I10832" s="16">
        <v>3.15</v>
      </c>
      <c r="J10832" s="17">
        <v>15952934.68</v>
      </c>
      <c r="K10832" s="17">
        <v>109162</v>
      </c>
      <c r="L10832" s="16">
        <v>146.13999999999999</v>
      </c>
      <c r="M10832" s="16" t="s">
        <v>18</v>
      </c>
      <c r="N10832" s="16" t="s">
        <v>31</v>
      </c>
      <c r="O10832" s="16" t="s">
        <v>20</v>
      </c>
    </row>
    <row r="10833" spans="1:15" x14ac:dyDescent="0.2">
      <c r="A10833" s="1" t="s">
        <v>186</v>
      </c>
      <c r="B10833" s="1">
        <v>46077</v>
      </c>
      <c r="C10833" s="16" t="s">
        <v>13</v>
      </c>
      <c r="D10833" s="16" t="s">
        <v>14</v>
      </c>
      <c r="E10833" s="16" t="s">
        <v>15</v>
      </c>
      <c r="F10833" s="16" t="s">
        <v>16</v>
      </c>
      <c r="G10833" s="16" t="s">
        <v>17</v>
      </c>
      <c r="H10833" s="17">
        <v>14897511.52</v>
      </c>
      <c r="I10833" s="16">
        <v>2.94</v>
      </c>
      <c r="J10833" s="17">
        <v>14897511.52</v>
      </c>
      <c r="K10833" s="17">
        <v>115628</v>
      </c>
      <c r="L10833" s="16">
        <v>128.84</v>
      </c>
      <c r="M10833" s="16" t="s">
        <v>18</v>
      </c>
      <c r="N10833" s="16" t="s">
        <v>19</v>
      </c>
      <c r="O10833" s="16" t="s">
        <v>20</v>
      </c>
    </row>
    <row r="10834" spans="1:15" x14ac:dyDescent="0.2">
      <c r="A10834" s="1" t="s">
        <v>186</v>
      </c>
      <c r="B10834" s="1">
        <v>46077</v>
      </c>
      <c r="C10834" s="16" t="s">
        <v>48</v>
      </c>
      <c r="D10834" s="16" t="s">
        <v>49</v>
      </c>
      <c r="E10834" s="16" t="s">
        <v>15</v>
      </c>
      <c r="F10834" s="16" t="s">
        <v>16</v>
      </c>
      <c r="G10834" s="16" t="s">
        <v>17</v>
      </c>
      <c r="H10834" s="17">
        <v>14886858.720000001</v>
      </c>
      <c r="I10834" s="16">
        <v>2.94</v>
      </c>
      <c r="J10834" s="17">
        <v>14886858.720000001</v>
      </c>
      <c r="K10834" s="17">
        <v>102824</v>
      </c>
      <c r="L10834" s="16">
        <v>144.78</v>
      </c>
      <c r="M10834" s="16" t="s">
        <v>18</v>
      </c>
      <c r="N10834" s="16" t="s">
        <v>19</v>
      </c>
      <c r="O10834" s="16" t="s">
        <v>20</v>
      </c>
    </row>
    <row r="10835" spans="1:15" x14ac:dyDescent="0.2">
      <c r="A10835" s="1" t="s">
        <v>186</v>
      </c>
      <c r="B10835" s="1">
        <v>46077</v>
      </c>
      <c r="C10835" s="16">
        <v>8035</v>
      </c>
      <c r="D10835" s="16" t="s">
        <v>72</v>
      </c>
      <c r="E10835" s="16" t="s">
        <v>15</v>
      </c>
      <c r="F10835" s="16" t="s">
        <v>16</v>
      </c>
      <c r="G10835" s="16" t="s">
        <v>17</v>
      </c>
      <c r="H10835" s="17">
        <v>12949562.32</v>
      </c>
      <c r="I10835" s="16">
        <v>2.5499999999999998</v>
      </c>
      <c r="J10835" s="17">
        <v>12949562.32</v>
      </c>
      <c r="K10835" s="17">
        <v>45500</v>
      </c>
      <c r="L10835" s="16">
        <v>284.61</v>
      </c>
      <c r="M10835" s="16" t="s">
        <v>73</v>
      </c>
      <c r="N10835" s="16" t="s">
        <v>74</v>
      </c>
      <c r="O10835" s="16" t="s">
        <v>75</v>
      </c>
    </row>
    <row r="10836" spans="1:15" x14ac:dyDescent="0.2">
      <c r="A10836" s="1" t="s">
        <v>186</v>
      </c>
      <c r="B10836" s="1">
        <v>46077</v>
      </c>
      <c r="C10836" s="16" t="s">
        <v>67</v>
      </c>
      <c r="D10836" s="16" t="s">
        <v>68</v>
      </c>
      <c r="E10836" s="16" t="s">
        <v>15</v>
      </c>
      <c r="F10836" s="16" t="s">
        <v>69</v>
      </c>
      <c r="G10836" s="16" t="s">
        <v>17</v>
      </c>
      <c r="H10836" s="17">
        <v>11551489.5</v>
      </c>
      <c r="I10836" s="16">
        <v>2.2799999999999998</v>
      </c>
      <c r="J10836" s="17">
        <v>11551489.5</v>
      </c>
      <c r="K10836" s="17">
        <v>37155</v>
      </c>
      <c r="L10836" s="16">
        <v>310.89999999999998</v>
      </c>
      <c r="M10836" s="16" t="s">
        <v>18</v>
      </c>
      <c r="N10836" s="16" t="s">
        <v>19</v>
      </c>
      <c r="O10836" s="16" t="s">
        <v>20</v>
      </c>
    </row>
    <row r="10837" spans="1:15" x14ac:dyDescent="0.2">
      <c r="A10837" s="1" t="s">
        <v>186</v>
      </c>
      <c r="B10837" s="1">
        <v>46077</v>
      </c>
      <c r="C10837" s="16" t="s">
        <v>155</v>
      </c>
      <c r="D10837" s="16" t="s">
        <v>156</v>
      </c>
      <c r="E10837" s="16" t="s">
        <v>15</v>
      </c>
      <c r="F10837" s="16" t="s">
        <v>16</v>
      </c>
      <c r="G10837" s="16" t="s">
        <v>17</v>
      </c>
      <c r="H10837" s="17">
        <v>10178794.35</v>
      </c>
      <c r="I10837" s="16">
        <v>2.0099999999999998</v>
      </c>
      <c r="J10837" s="17">
        <v>10178794.35</v>
      </c>
      <c r="K10837" s="17">
        <v>99315</v>
      </c>
      <c r="L10837" s="16">
        <v>102.49</v>
      </c>
      <c r="M10837" s="16" t="s">
        <v>18</v>
      </c>
      <c r="N10837" s="16" t="s">
        <v>31</v>
      </c>
      <c r="O10837" s="16" t="s">
        <v>20</v>
      </c>
    </row>
    <row r="10838" spans="1:15" x14ac:dyDescent="0.2">
      <c r="A10838" s="1" t="s">
        <v>186</v>
      </c>
      <c r="B10838" s="1">
        <v>46077</v>
      </c>
      <c r="C10838" s="16" t="s">
        <v>70</v>
      </c>
      <c r="D10838" s="16" t="s">
        <v>71</v>
      </c>
      <c r="E10838" s="16" t="s">
        <v>15</v>
      </c>
      <c r="F10838" s="16" t="s">
        <v>69</v>
      </c>
      <c r="G10838" s="16" t="s">
        <v>17</v>
      </c>
      <c r="H10838" s="17">
        <v>10015044.119999999</v>
      </c>
      <c r="I10838" s="16">
        <v>1.97</v>
      </c>
      <c r="J10838" s="17">
        <v>10015044.119999999</v>
      </c>
      <c r="K10838" s="17">
        <v>32211</v>
      </c>
      <c r="L10838" s="16">
        <v>310.92</v>
      </c>
      <c r="M10838" s="16" t="s">
        <v>18</v>
      </c>
      <c r="N10838" s="16" t="s">
        <v>19</v>
      </c>
      <c r="O10838" s="16" t="s">
        <v>20</v>
      </c>
    </row>
    <row r="10839" spans="1:15" x14ac:dyDescent="0.2">
      <c r="A10839" s="1" t="s">
        <v>186</v>
      </c>
      <c r="B10839" s="1">
        <v>46077</v>
      </c>
      <c r="C10839" s="16" t="s">
        <v>56</v>
      </c>
      <c r="D10839" s="16" t="s">
        <v>57</v>
      </c>
      <c r="E10839" s="16" t="s">
        <v>15</v>
      </c>
      <c r="F10839" s="16" t="s">
        <v>16</v>
      </c>
      <c r="G10839" s="16" t="s">
        <v>17</v>
      </c>
      <c r="H10839" s="17">
        <v>9481831.4299999997</v>
      </c>
      <c r="I10839" s="16">
        <v>1.87</v>
      </c>
      <c r="J10839" s="17">
        <v>9481831.4299999997</v>
      </c>
      <c r="K10839" s="17">
        <v>66929</v>
      </c>
      <c r="L10839" s="16">
        <v>141.66999999999999</v>
      </c>
      <c r="M10839" s="16" t="s">
        <v>18</v>
      </c>
      <c r="N10839" s="16" t="s">
        <v>19</v>
      </c>
      <c r="O10839" s="16" t="s">
        <v>20</v>
      </c>
    </row>
    <row r="10840" spans="1:15" x14ac:dyDescent="0.2">
      <c r="A10840" s="1" t="s">
        <v>186</v>
      </c>
      <c r="B10840" s="1">
        <v>46077</v>
      </c>
      <c r="C10840" s="16" t="s">
        <v>64</v>
      </c>
      <c r="D10840" s="16" t="s">
        <v>65</v>
      </c>
      <c r="E10840" s="16" t="s">
        <v>15</v>
      </c>
      <c r="F10840" s="16" t="s">
        <v>66</v>
      </c>
      <c r="G10840" s="16" t="s">
        <v>17</v>
      </c>
      <c r="H10840" s="17">
        <v>8972609.4000000004</v>
      </c>
      <c r="I10840" s="16">
        <v>1.77</v>
      </c>
      <c r="J10840" s="17">
        <v>8972609.4000000004</v>
      </c>
      <c r="K10840" s="17">
        <v>9426</v>
      </c>
      <c r="L10840" s="16">
        <v>951.9</v>
      </c>
      <c r="M10840" s="16" t="s">
        <v>18</v>
      </c>
      <c r="N10840" s="16" t="s">
        <v>19</v>
      </c>
      <c r="O10840" s="16" t="s">
        <v>20</v>
      </c>
    </row>
    <row r="10841" spans="1:15" x14ac:dyDescent="0.2">
      <c r="A10841" s="1" t="s">
        <v>186</v>
      </c>
      <c r="B10841" s="1">
        <v>46077</v>
      </c>
      <c r="C10841" s="16">
        <v>2317</v>
      </c>
      <c r="D10841" s="16" t="s">
        <v>78</v>
      </c>
      <c r="E10841" s="16" t="s">
        <v>15</v>
      </c>
      <c r="F10841" s="16" t="s">
        <v>16</v>
      </c>
      <c r="G10841" s="16" t="s">
        <v>17</v>
      </c>
      <c r="H10841" s="17">
        <v>8658789.5500000007</v>
      </c>
      <c r="I10841" s="16">
        <v>1.71</v>
      </c>
      <c r="J10841" s="17">
        <v>8658789.5500000007</v>
      </c>
      <c r="K10841" s="17" t="s">
        <v>355</v>
      </c>
      <c r="L10841" s="16">
        <v>7.38</v>
      </c>
      <c r="M10841" s="16" t="s">
        <v>33</v>
      </c>
      <c r="N10841" s="16" t="s">
        <v>34</v>
      </c>
      <c r="O10841" s="16" t="s">
        <v>35</v>
      </c>
    </row>
    <row r="10842" spans="1:15" x14ac:dyDescent="0.2">
      <c r="A10842" s="1" t="s">
        <v>186</v>
      </c>
      <c r="B10842" s="1">
        <v>46077</v>
      </c>
      <c r="C10842" s="16" t="s">
        <v>119</v>
      </c>
      <c r="D10842" s="16" t="s">
        <v>120</v>
      </c>
      <c r="E10842" s="16" t="s">
        <v>121</v>
      </c>
      <c r="F10842" s="16" t="s">
        <v>106</v>
      </c>
      <c r="G10842" s="16" t="s">
        <v>122</v>
      </c>
      <c r="H10842" s="17">
        <v>5551161.4400000004</v>
      </c>
      <c r="I10842" s="16">
        <v>1.0900000000000001</v>
      </c>
      <c r="J10842" s="17">
        <v>5551161.4400000004</v>
      </c>
      <c r="K10842" s="17" t="s">
        <v>355</v>
      </c>
      <c r="L10842" s="16">
        <v>1</v>
      </c>
      <c r="M10842" s="16" t="s">
        <v>123</v>
      </c>
      <c r="N10842" s="16" t="s">
        <v>108</v>
      </c>
      <c r="O10842" s="16" t="s">
        <v>20</v>
      </c>
    </row>
    <row r="10843" spans="1:15" x14ac:dyDescent="0.2">
      <c r="A10843" s="1" t="s">
        <v>186</v>
      </c>
      <c r="B10843" s="1">
        <v>46077</v>
      </c>
      <c r="C10843" s="16" t="s">
        <v>76</v>
      </c>
      <c r="D10843" s="16" t="s">
        <v>183</v>
      </c>
      <c r="E10843" s="16" t="s">
        <v>15</v>
      </c>
      <c r="F10843" s="16" t="s">
        <v>16</v>
      </c>
      <c r="G10843" s="16" t="s">
        <v>17</v>
      </c>
      <c r="H10843" s="17">
        <v>5241214.5199999996</v>
      </c>
      <c r="I10843" s="16">
        <v>1.03</v>
      </c>
      <c r="J10843" s="17">
        <v>5241214.5199999996</v>
      </c>
      <c r="K10843" s="17">
        <v>32542</v>
      </c>
      <c r="L10843" s="16">
        <v>161.06</v>
      </c>
      <c r="M10843" s="16" t="s">
        <v>18</v>
      </c>
      <c r="N10843" s="16" t="s">
        <v>31</v>
      </c>
      <c r="O10843" s="16" t="s">
        <v>20</v>
      </c>
    </row>
    <row r="10844" spans="1:15" x14ac:dyDescent="0.2">
      <c r="A10844" s="1" t="s">
        <v>186</v>
      </c>
      <c r="B10844" s="1">
        <v>46077</v>
      </c>
      <c r="C10844" s="16">
        <v>5935</v>
      </c>
      <c r="D10844" s="16" t="s">
        <v>91</v>
      </c>
      <c r="E10844" s="16" t="s">
        <v>15</v>
      </c>
      <c r="F10844" s="16" t="s">
        <v>16</v>
      </c>
      <c r="G10844" s="16" t="s">
        <v>17</v>
      </c>
      <c r="H10844" s="17">
        <v>4153402.45</v>
      </c>
      <c r="I10844" s="16">
        <v>0.82</v>
      </c>
      <c r="J10844" s="17">
        <v>4153402.45</v>
      </c>
      <c r="K10844" s="17">
        <v>42523</v>
      </c>
      <c r="L10844" s="16">
        <v>97.67</v>
      </c>
      <c r="M10844" s="16" t="s">
        <v>51</v>
      </c>
      <c r="N10844" s="16" t="s">
        <v>52</v>
      </c>
      <c r="O10844" s="16" t="s">
        <v>53</v>
      </c>
    </row>
    <row r="10845" spans="1:15" x14ac:dyDescent="0.2">
      <c r="A10845" s="1" t="s">
        <v>186</v>
      </c>
      <c r="B10845" s="1">
        <v>46077</v>
      </c>
      <c r="C10845" s="16" t="s">
        <v>83</v>
      </c>
      <c r="D10845" s="16" t="s">
        <v>84</v>
      </c>
      <c r="E10845" s="16" t="s">
        <v>15</v>
      </c>
      <c r="F10845" s="16" t="s">
        <v>16</v>
      </c>
      <c r="G10845" s="16" t="s">
        <v>17</v>
      </c>
      <c r="H10845" s="17">
        <v>3945778.38</v>
      </c>
      <c r="I10845" s="16">
        <v>0.78</v>
      </c>
      <c r="J10845" s="17">
        <v>3945778.38</v>
      </c>
      <c r="K10845" s="17">
        <v>51966</v>
      </c>
      <c r="L10845" s="16">
        <v>75.930000000000007</v>
      </c>
      <c r="M10845" s="16" t="s">
        <v>18</v>
      </c>
      <c r="N10845" s="16" t="s">
        <v>19</v>
      </c>
      <c r="O10845" s="16" t="s">
        <v>20</v>
      </c>
    </row>
    <row r="10846" spans="1:15" x14ac:dyDescent="0.2">
      <c r="A10846" s="1" t="s">
        <v>186</v>
      </c>
      <c r="B10846" s="1">
        <v>46077</v>
      </c>
      <c r="C10846" s="16" t="s">
        <v>81</v>
      </c>
      <c r="D10846" s="16" t="s">
        <v>82</v>
      </c>
      <c r="E10846" s="16" t="s">
        <v>15</v>
      </c>
      <c r="F10846" s="16" t="s">
        <v>16</v>
      </c>
      <c r="G10846" s="16" t="s">
        <v>17</v>
      </c>
      <c r="H10846" s="17">
        <v>3697369.04</v>
      </c>
      <c r="I10846" s="16">
        <v>0.73</v>
      </c>
      <c r="J10846" s="17">
        <v>3697369.04</v>
      </c>
      <c r="K10846" s="17">
        <v>30868</v>
      </c>
      <c r="L10846" s="16">
        <v>119.78</v>
      </c>
      <c r="M10846" s="16" t="s">
        <v>18</v>
      </c>
      <c r="N10846" s="16" t="s">
        <v>31</v>
      </c>
      <c r="O10846" s="16" t="s">
        <v>20</v>
      </c>
    </row>
    <row r="10847" spans="1:15" x14ac:dyDescent="0.2">
      <c r="A10847" s="1" t="s">
        <v>186</v>
      </c>
      <c r="B10847" s="1">
        <v>46077</v>
      </c>
      <c r="C10847" s="16" t="s">
        <v>85</v>
      </c>
      <c r="D10847" s="16" t="s">
        <v>86</v>
      </c>
      <c r="E10847" s="16" t="s">
        <v>15</v>
      </c>
      <c r="F10847" s="16" t="s">
        <v>16</v>
      </c>
      <c r="G10847" s="16" t="s">
        <v>17</v>
      </c>
      <c r="H10847" s="17">
        <v>2570798.25</v>
      </c>
      <c r="I10847" s="16">
        <v>0.51</v>
      </c>
      <c r="J10847" s="17">
        <v>2570798.25</v>
      </c>
      <c r="K10847" s="17">
        <v>126953</v>
      </c>
      <c r="L10847" s="16">
        <v>20.25</v>
      </c>
      <c r="M10847" s="16" t="s">
        <v>18</v>
      </c>
      <c r="N10847" s="16" t="s">
        <v>31</v>
      </c>
      <c r="O10847" s="16" t="s">
        <v>20</v>
      </c>
    </row>
    <row r="10848" spans="1:15" x14ac:dyDescent="0.2">
      <c r="A10848" s="1" t="s">
        <v>186</v>
      </c>
      <c r="B10848" s="1">
        <v>46077</v>
      </c>
      <c r="C10848" s="16" t="s">
        <v>96</v>
      </c>
      <c r="D10848" s="16" t="s">
        <v>97</v>
      </c>
      <c r="E10848" s="16" t="s">
        <v>15</v>
      </c>
      <c r="F10848" s="16" t="s">
        <v>16</v>
      </c>
      <c r="G10848" s="16" t="s">
        <v>17</v>
      </c>
      <c r="H10848" s="17">
        <v>2443515.69</v>
      </c>
      <c r="I10848" s="16">
        <v>0.48</v>
      </c>
      <c r="J10848" s="17">
        <v>2443515.69</v>
      </c>
      <c r="K10848" s="17">
        <v>7819</v>
      </c>
      <c r="L10848" s="16">
        <v>312.51</v>
      </c>
      <c r="M10848" s="16" t="s">
        <v>18</v>
      </c>
      <c r="N10848" s="16" t="s">
        <v>19</v>
      </c>
      <c r="O10848" s="16" t="s">
        <v>20</v>
      </c>
    </row>
    <row r="10849" spans="1:15" x14ac:dyDescent="0.2">
      <c r="A10849" s="1" t="s">
        <v>186</v>
      </c>
      <c r="B10849" s="1">
        <v>46077</v>
      </c>
      <c r="C10849" s="16" t="s">
        <v>92</v>
      </c>
      <c r="D10849" s="16" t="s">
        <v>93</v>
      </c>
      <c r="E10849" s="16" t="s">
        <v>15</v>
      </c>
      <c r="F10849" s="16" t="s">
        <v>16</v>
      </c>
      <c r="G10849" s="16" t="s">
        <v>17</v>
      </c>
      <c r="H10849" s="17">
        <v>2142931.6800000002</v>
      </c>
      <c r="I10849" s="16">
        <v>0.42</v>
      </c>
      <c r="J10849" s="17">
        <v>2142931.6800000002</v>
      </c>
      <c r="K10849" s="17">
        <v>31644</v>
      </c>
      <c r="L10849" s="16">
        <v>67.72</v>
      </c>
      <c r="M10849" s="16" t="s">
        <v>18</v>
      </c>
      <c r="N10849" s="16" t="s">
        <v>31</v>
      </c>
      <c r="O10849" s="16" t="s">
        <v>20</v>
      </c>
    </row>
    <row r="10850" spans="1:15" x14ac:dyDescent="0.2">
      <c r="A10850" s="1" t="s">
        <v>186</v>
      </c>
      <c r="B10850" s="1">
        <v>46077</v>
      </c>
      <c r="C10850" s="16" t="s">
        <v>87</v>
      </c>
      <c r="D10850" s="16" t="s">
        <v>88</v>
      </c>
      <c r="E10850" s="16" t="s">
        <v>15</v>
      </c>
      <c r="F10850" s="16" t="s">
        <v>16</v>
      </c>
      <c r="G10850" s="16" t="s">
        <v>17</v>
      </c>
      <c r="H10850" s="17">
        <v>1919301.66</v>
      </c>
      <c r="I10850" s="16">
        <v>0.38</v>
      </c>
      <c r="J10850" s="17">
        <v>1919301.66</v>
      </c>
      <c r="K10850" s="17">
        <v>19218</v>
      </c>
      <c r="L10850" s="16">
        <v>99.87</v>
      </c>
      <c r="M10850" s="16" t="s">
        <v>18</v>
      </c>
      <c r="N10850" s="16" t="s">
        <v>19</v>
      </c>
      <c r="O10850" s="16" t="s">
        <v>20</v>
      </c>
    </row>
    <row r="10851" spans="1:15" x14ac:dyDescent="0.2">
      <c r="A10851" s="1" t="s">
        <v>186</v>
      </c>
      <c r="B10851" s="1">
        <v>46077</v>
      </c>
      <c r="C10851" s="16" t="s">
        <v>94</v>
      </c>
      <c r="D10851" s="16" t="s">
        <v>95</v>
      </c>
      <c r="E10851" s="16" t="s">
        <v>15</v>
      </c>
      <c r="F10851" s="16" t="s">
        <v>16</v>
      </c>
      <c r="G10851" s="16" t="s">
        <v>17</v>
      </c>
      <c r="H10851" s="17">
        <v>1151557.8899999999</v>
      </c>
      <c r="I10851" s="16">
        <v>0.23</v>
      </c>
      <c r="J10851" s="17">
        <v>1151557.8899999999</v>
      </c>
      <c r="K10851" s="17">
        <v>4883</v>
      </c>
      <c r="L10851" s="16">
        <v>235.83</v>
      </c>
      <c r="M10851" s="16" t="s">
        <v>18</v>
      </c>
      <c r="N10851" s="16" t="s">
        <v>19</v>
      </c>
      <c r="O10851" s="16" t="s">
        <v>20</v>
      </c>
    </row>
    <row r="10852" spans="1:15" x14ac:dyDescent="0.2">
      <c r="A10852" s="1" t="s">
        <v>186</v>
      </c>
      <c r="B10852" s="1">
        <v>46077</v>
      </c>
      <c r="C10852" s="16" t="s">
        <v>89</v>
      </c>
      <c r="D10852" s="16" t="s">
        <v>90</v>
      </c>
      <c r="E10852" s="16" t="s">
        <v>15</v>
      </c>
      <c r="F10852" s="16" t="s">
        <v>16</v>
      </c>
      <c r="G10852" s="16" t="s">
        <v>17</v>
      </c>
      <c r="H10852" s="17">
        <v>990039</v>
      </c>
      <c r="I10852" s="16">
        <v>0.2</v>
      </c>
      <c r="J10852" s="17">
        <v>990039</v>
      </c>
      <c r="K10852" s="17">
        <v>26150</v>
      </c>
      <c r="L10852" s="16">
        <v>37.86</v>
      </c>
      <c r="M10852" s="16" t="s">
        <v>18</v>
      </c>
      <c r="N10852" s="16" t="s">
        <v>19</v>
      </c>
      <c r="O10852" s="16" t="s">
        <v>20</v>
      </c>
    </row>
    <row r="10853" spans="1:15" x14ac:dyDescent="0.2">
      <c r="A10853" s="1" t="s">
        <v>186</v>
      </c>
      <c r="B10853" s="1">
        <v>46077</v>
      </c>
      <c r="C10853" s="16">
        <v>992</v>
      </c>
      <c r="D10853" s="16" t="s">
        <v>100</v>
      </c>
      <c r="E10853" s="16" t="s">
        <v>15</v>
      </c>
      <c r="F10853" s="16" t="s">
        <v>16</v>
      </c>
      <c r="G10853" s="16" t="s">
        <v>17</v>
      </c>
      <c r="H10853" s="17">
        <v>986782.06</v>
      </c>
      <c r="I10853" s="16">
        <v>0.19</v>
      </c>
      <c r="J10853" s="17">
        <v>986782.06</v>
      </c>
      <c r="K10853" s="17">
        <v>810000</v>
      </c>
      <c r="L10853" s="16">
        <v>1.22</v>
      </c>
      <c r="M10853" s="16" t="s">
        <v>101</v>
      </c>
      <c r="N10853" s="16" t="s">
        <v>102</v>
      </c>
      <c r="O10853" s="16" t="s">
        <v>103</v>
      </c>
    </row>
    <row r="10854" spans="1:15" x14ac:dyDescent="0.2">
      <c r="A10854" s="1" t="s">
        <v>186</v>
      </c>
      <c r="B10854" s="1">
        <v>46077</v>
      </c>
      <c r="C10854" s="16">
        <v>66570</v>
      </c>
      <c r="D10854" s="16" t="s">
        <v>161</v>
      </c>
      <c r="E10854" s="16" t="s">
        <v>15</v>
      </c>
      <c r="F10854" s="16" t="s">
        <v>43</v>
      </c>
      <c r="G10854" s="16" t="s">
        <v>17</v>
      </c>
      <c r="H10854" s="17">
        <v>953355.17</v>
      </c>
      <c r="I10854" s="16">
        <v>0.19</v>
      </c>
      <c r="J10854" s="17">
        <v>953355.17</v>
      </c>
      <c r="K10854" s="17">
        <v>10225</v>
      </c>
      <c r="L10854" s="16">
        <v>93.24</v>
      </c>
      <c r="M10854" s="16" t="s">
        <v>51</v>
      </c>
      <c r="N10854" s="16" t="s">
        <v>52</v>
      </c>
      <c r="O10854" s="16" t="s">
        <v>53</v>
      </c>
    </row>
    <row r="10855" spans="1:15" x14ac:dyDescent="0.2">
      <c r="A10855" s="1" t="s">
        <v>186</v>
      </c>
      <c r="B10855" s="1">
        <v>46077</v>
      </c>
      <c r="C10855" s="16" t="s">
        <v>159</v>
      </c>
      <c r="D10855" s="16" t="s">
        <v>160</v>
      </c>
      <c r="E10855" s="16" t="s">
        <v>15</v>
      </c>
      <c r="F10855" s="16" t="s">
        <v>16</v>
      </c>
      <c r="G10855" s="16" t="s">
        <v>17</v>
      </c>
      <c r="H10855" s="17">
        <v>701595.84</v>
      </c>
      <c r="I10855" s="16">
        <v>0.14000000000000001</v>
      </c>
      <c r="J10855" s="17">
        <v>701595.84</v>
      </c>
      <c r="K10855" s="17">
        <v>13746</v>
      </c>
      <c r="L10855" s="16">
        <v>51.04</v>
      </c>
      <c r="M10855" s="16" t="s">
        <v>18</v>
      </c>
      <c r="N10855" s="16" t="s">
        <v>31</v>
      </c>
      <c r="O10855" s="16" t="s">
        <v>20</v>
      </c>
    </row>
    <row r="10856" spans="1:15" x14ac:dyDescent="0.2">
      <c r="A10856" s="1" t="s">
        <v>186</v>
      </c>
      <c r="B10856" s="1">
        <v>46077</v>
      </c>
      <c r="C10856" s="16" t="s">
        <v>109</v>
      </c>
      <c r="D10856" s="16" t="s">
        <v>110</v>
      </c>
      <c r="E10856" s="16" t="s">
        <v>15</v>
      </c>
      <c r="F10856" s="16" t="s">
        <v>16</v>
      </c>
      <c r="G10856" s="16" t="s">
        <v>17</v>
      </c>
      <c r="H10856" s="17">
        <v>359800.34</v>
      </c>
      <c r="I10856" s="16">
        <v>7.0000000000000007E-2</v>
      </c>
      <c r="J10856" s="17">
        <v>359800.34</v>
      </c>
      <c r="K10856" s="17">
        <v>4066</v>
      </c>
      <c r="L10856" s="16">
        <v>88.49</v>
      </c>
      <c r="M10856" s="16" t="s">
        <v>18</v>
      </c>
      <c r="N10856" s="16" t="s">
        <v>19</v>
      </c>
      <c r="O10856" s="16" t="s">
        <v>20</v>
      </c>
    </row>
    <row r="10857" spans="1:15" x14ac:dyDescent="0.2">
      <c r="A10857" s="1" t="s">
        <v>186</v>
      </c>
      <c r="B10857" s="1">
        <v>46077</v>
      </c>
      <c r="C10857" s="16" t="s">
        <v>162</v>
      </c>
      <c r="D10857" s="16" t="s">
        <v>163</v>
      </c>
      <c r="E10857" s="16" t="s">
        <v>15</v>
      </c>
      <c r="F10857" s="16" t="s">
        <v>16</v>
      </c>
      <c r="G10857" s="16" t="s">
        <v>17</v>
      </c>
      <c r="H10857" s="17">
        <v>309625.24</v>
      </c>
      <c r="I10857" s="16">
        <v>0.06</v>
      </c>
      <c r="J10857" s="17">
        <v>309625.24</v>
      </c>
      <c r="K10857" s="17">
        <v>6502</v>
      </c>
      <c r="L10857" s="16">
        <v>47.62</v>
      </c>
      <c r="M10857" s="16" t="s">
        <v>18</v>
      </c>
      <c r="N10857" s="16" t="s">
        <v>19</v>
      </c>
      <c r="O10857" s="16" t="s">
        <v>20</v>
      </c>
    </row>
    <row r="10858" spans="1:15" x14ac:dyDescent="0.2">
      <c r="A10858" s="1" t="s">
        <v>186</v>
      </c>
      <c r="B10858" s="1">
        <v>46077</v>
      </c>
      <c r="C10858" s="16">
        <v>3706</v>
      </c>
      <c r="D10858" s="16" t="s">
        <v>164</v>
      </c>
      <c r="E10858" s="16" t="s">
        <v>15</v>
      </c>
      <c r="F10858" s="16" t="s">
        <v>16</v>
      </c>
      <c r="G10858" s="16" t="s">
        <v>17</v>
      </c>
      <c r="H10858" s="17">
        <v>226150.25</v>
      </c>
      <c r="I10858" s="16">
        <v>0.04</v>
      </c>
      <c r="J10858" s="17">
        <v>226150.25</v>
      </c>
      <c r="K10858" s="17">
        <v>88200</v>
      </c>
      <c r="L10858" s="16">
        <v>2.56</v>
      </c>
      <c r="M10858" s="16" t="s">
        <v>33</v>
      </c>
      <c r="N10858" s="16" t="s">
        <v>34</v>
      </c>
      <c r="O10858" s="16" t="s">
        <v>35</v>
      </c>
    </row>
    <row r="10859" spans="1:15" x14ac:dyDescent="0.2">
      <c r="A10859" s="1" t="s">
        <v>186</v>
      </c>
      <c r="B10859" s="1">
        <v>46077</v>
      </c>
      <c r="C10859" s="16" t="s">
        <v>111</v>
      </c>
      <c r="D10859" s="16" t="s">
        <v>112</v>
      </c>
      <c r="E10859" s="16" t="s">
        <v>15</v>
      </c>
      <c r="F10859" s="16" t="s">
        <v>16</v>
      </c>
      <c r="G10859" s="16" t="s">
        <v>17</v>
      </c>
      <c r="H10859" s="17">
        <v>196932.15</v>
      </c>
      <c r="I10859" s="16">
        <v>0.04</v>
      </c>
      <c r="J10859" s="17">
        <v>196932.15</v>
      </c>
      <c r="K10859" s="17">
        <v>11145</v>
      </c>
      <c r="L10859" s="16">
        <v>17.670000000000002</v>
      </c>
      <c r="M10859" s="16" t="s">
        <v>18</v>
      </c>
      <c r="N10859" s="16" t="s">
        <v>19</v>
      </c>
      <c r="O10859" s="16" t="s">
        <v>20</v>
      </c>
    </row>
    <row r="10860" spans="1:15" x14ac:dyDescent="0.2">
      <c r="A10860" s="1" t="s">
        <v>186</v>
      </c>
      <c r="B10860" s="1">
        <v>46077</v>
      </c>
      <c r="C10860" s="16" t="s">
        <v>53</v>
      </c>
      <c r="D10860" s="16" t="s">
        <v>124</v>
      </c>
      <c r="E10860" s="16" t="s">
        <v>105</v>
      </c>
      <c r="F10860" s="16" t="s">
        <v>106</v>
      </c>
      <c r="G10860" s="16" t="s">
        <v>107</v>
      </c>
      <c r="H10860" s="17">
        <v>143071.17000000001</v>
      </c>
      <c r="I10860" s="16">
        <v>0.03</v>
      </c>
      <c r="J10860" s="17">
        <v>143071.17000000001</v>
      </c>
      <c r="K10860" s="17" t="s">
        <v>355</v>
      </c>
      <c r="L10860" s="16">
        <v>7.0000000000000007E-2</v>
      </c>
      <c r="M10860" s="16" t="s">
        <v>51</v>
      </c>
      <c r="N10860" s="16" t="s">
        <v>108</v>
      </c>
      <c r="O10860" s="16" t="s">
        <v>53</v>
      </c>
    </row>
    <row r="10861" spans="1:15" x14ac:dyDescent="0.2">
      <c r="A10861" s="1" t="s">
        <v>186</v>
      </c>
      <c r="B10861" s="1">
        <v>46077</v>
      </c>
      <c r="C10861" s="16" t="s">
        <v>35</v>
      </c>
      <c r="D10861" s="16" t="s">
        <v>113</v>
      </c>
      <c r="E10861" s="16" t="s">
        <v>105</v>
      </c>
      <c r="F10861" s="16" t="s">
        <v>106</v>
      </c>
      <c r="G10861" s="16" t="s">
        <v>107</v>
      </c>
      <c r="H10861" s="17">
        <v>141687.22</v>
      </c>
      <c r="I10861" s="16">
        <v>0.03</v>
      </c>
      <c r="J10861" s="17">
        <v>141687.22</v>
      </c>
      <c r="K10861" s="17" t="s">
        <v>355</v>
      </c>
      <c r="L10861" s="16">
        <v>3.18</v>
      </c>
      <c r="M10861" s="16" t="s">
        <v>33</v>
      </c>
      <c r="N10861" s="16" t="s">
        <v>108</v>
      </c>
      <c r="O10861" s="16" t="s">
        <v>35</v>
      </c>
    </row>
    <row r="10862" spans="1:15" x14ac:dyDescent="0.2">
      <c r="A10862" s="1" t="s">
        <v>186</v>
      </c>
      <c r="B10862" s="1">
        <v>46077</v>
      </c>
      <c r="C10862" s="16" t="s">
        <v>115</v>
      </c>
      <c r="D10862" s="16" t="s">
        <v>116</v>
      </c>
      <c r="E10862" s="16" t="s">
        <v>105</v>
      </c>
      <c r="F10862" s="16" t="s">
        <v>106</v>
      </c>
      <c r="G10862" s="16" t="s">
        <v>117</v>
      </c>
      <c r="H10862" s="17">
        <v>115000</v>
      </c>
      <c r="I10862" s="16">
        <v>0.02</v>
      </c>
      <c r="J10862" s="17">
        <v>115000</v>
      </c>
      <c r="K10862" s="17">
        <v>115000</v>
      </c>
      <c r="L10862" s="16">
        <v>100</v>
      </c>
      <c r="M10862" s="16" t="s">
        <v>18</v>
      </c>
      <c r="N10862" s="16" t="s">
        <v>108</v>
      </c>
      <c r="O10862" s="16" t="s">
        <v>20</v>
      </c>
    </row>
    <row r="10863" spans="1:15" x14ac:dyDescent="0.2">
      <c r="A10863" s="1" t="s">
        <v>186</v>
      </c>
      <c r="B10863" s="1">
        <v>46077</v>
      </c>
      <c r="C10863" s="16" t="s">
        <v>40</v>
      </c>
      <c r="D10863" s="16" t="s">
        <v>125</v>
      </c>
      <c r="E10863" s="16" t="s">
        <v>105</v>
      </c>
      <c r="F10863" s="16" t="s">
        <v>106</v>
      </c>
      <c r="G10863" s="16" t="s">
        <v>107</v>
      </c>
      <c r="H10863" s="17">
        <v>45502.11</v>
      </c>
      <c r="I10863" s="16">
        <v>0.01</v>
      </c>
      <c r="J10863" s="17">
        <v>45502.11</v>
      </c>
      <c r="K10863" s="17">
        <v>38648</v>
      </c>
      <c r="L10863" s="16">
        <v>117.73</v>
      </c>
      <c r="M10863" s="16" t="s">
        <v>126</v>
      </c>
      <c r="N10863" s="16" t="s">
        <v>108</v>
      </c>
      <c r="O10863" s="16" t="s">
        <v>40</v>
      </c>
    </row>
    <row r="10864" spans="1:15" x14ac:dyDescent="0.2">
      <c r="A10864" s="1" t="s">
        <v>186</v>
      </c>
      <c r="B10864" s="1">
        <v>46077</v>
      </c>
      <c r="C10864" s="16">
        <v>2388</v>
      </c>
      <c r="D10864" s="16" t="s">
        <v>118</v>
      </c>
      <c r="E10864" s="16" t="s">
        <v>15</v>
      </c>
      <c r="F10864" s="16" t="s">
        <v>16</v>
      </c>
      <c r="G10864" s="16" t="s">
        <v>17</v>
      </c>
      <c r="H10864" s="17">
        <v>36159.25</v>
      </c>
      <c r="I10864" s="16">
        <v>0.01</v>
      </c>
      <c r="J10864" s="17">
        <v>36159.25</v>
      </c>
      <c r="K10864" s="17">
        <v>22331</v>
      </c>
      <c r="L10864" s="16">
        <v>1.62</v>
      </c>
      <c r="M10864" s="16" t="s">
        <v>33</v>
      </c>
      <c r="N10864" s="16" t="s">
        <v>34</v>
      </c>
      <c r="O10864" s="16" t="s">
        <v>35</v>
      </c>
    </row>
    <row r="10865" spans="1:15" x14ac:dyDescent="0.2">
      <c r="A10865" s="1" t="s">
        <v>186</v>
      </c>
      <c r="B10865" s="1">
        <v>46077</v>
      </c>
      <c r="C10865" s="16">
        <v>300017</v>
      </c>
      <c r="D10865" s="16" t="s">
        <v>165</v>
      </c>
      <c r="E10865" s="16" t="s">
        <v>15</v>
      </c>
      <c r="F10865" s="16" t="s">
        <v>16</v>
      </c>
      <c r="G10865" s="16" t="s">
        <v>17</v>
      </c>
      <c r="H10865" s="17">
        <v>25390.69</v>
      </c>
      <c r="I10865" s="16">
        <v>0.01</v>
      </c>
      <c r="J10865" s="17">
        <v>25390.69</v>
      </c>
      <c r="K10865" s="17">
        <v>8200</v>
      </c>
      <c r="L10865" s="16">
        <v>3.1</v>
      </c>
      <c r="M10865" s="16" t="s">
        <v>101</v>
      </c>
      <c r="N10865" s="16" t="s">
        <v>166</v>
      </c>
      <c r="O10865" s="16" t="s">
        <v>167</v>
      </c>
    </row>
    <row r="10866" spans="1:15" x14ac:dyDescent="0.2">
      <c r="A10866" s="1" t="s">
        <v>186</v>
      </c>
      <c r="B10866" s="1">
        <v>46077</v>
      </c>
      <c r="C10866" s="16" t="s">
        <v>103</v>
      </c>
      <c r="D10866" s="16" t="s">
        <v>127</v>
      </c>
      <c r="E10866" s="16" t="s">
        <v>105</v>
      </c>
      <c r="F10866" s="16" t="s">
        <v>106</v>
      </c>
      <c r="G10866" s="16" t="s">
        <v>107</v>
      </c>
      <c r="H10866" s="17">
        <v>18177.8</v>
      </c>
      <c r="I10866" s="16">
        <v>0</v>
      </c>
      <c r="J10866" s="17">
        <v>18177.8</v>
      </c>
      <c r="K10866" s="17">
        <v>142199</v>
      </c>
      <c r="L10866" s="16">
        <v>12.78</v>
      </c>
      <c r="M10866" s="16" t="s">
        <v>128</v>
      </c>
      <c r="N10866" s="16" t="s">
        <v>108</v>
      </c>
      <c r="O10866" s="16" t="s">
        <v>103</v>
      </c>
    </row>
    <row r="10867" spans="1:15" x14ac:dyDescent="0.2">
      <c r="A10867" s="1" t="s">
        <v>186</v>
      </c>
      <c r="B10867" s="1">
        <v>46077</v>
      </c>
      <c r="C10867" s="16" t="s">
        <v>75</v>
      </c>
      <c r="D10867" s="16" t="s">
        <v>114</v>
      </c>
      <c r="E10867" s="16" t="s">
        <v>105</v>
      </c>
      <c r="F10867" s="16" t="s">
        <v>106</v>
      </c>
      <c r="G10867" s="16" t="s">
        <v>107</v>
      </c>
      <c r="H10867" s="17">
        <v>16718.580000000002</v>
      </c>
      <c r="I10867" s="16">
        <v>0</v>
      </c>
      <c r="J10867" s="17">
        <v>16718.580000000002</v>
      </c>
      <c r="K10867" s="17" t="s">
        <v>355</v>
      </c>
      <c r="L10867" s="16">
        <v>0.64</v>
      </c>
      <c r="M10867" s="16" t="s">
        <v>73</v>
      </c>
      <c r="N10867" s="16" t="s">
        <v>108</v>
      </c>
      <c r="O10867" s="16" t="s">
        <v>75</v>
      </c>
    </row>
    <row r="10868" spans="1:15" x14ac:dyDescent="0.2">
      <c r="A10868" s="1" t="s">
        <v>186</v>
      </c>
      <c r="B10868" s="1">
        <v>46077</v>
      </c>
      <c r="C10868" s="16" t="s">
        <v>75</v>
      </c>
      <c r="D10868" s="16" t="s">
        <v>176</v>
      </c>
      <c r="E10868" s="16" t="s">
        <v>174</v>
      </c>
      <c r="F10868" s="16" t="s">
        <v>106</v>
      </c>
      <c r="G10868" s="16" t="s">
        <v>174</v>
      </c>
      <c r="H10868" s="17">
        <v>1944.41</v>
      </c>
      <c r="I10868" s="16">
        <v>0</v>
      </c>
      <c r="J10868" s="17">
        <v>1944.41</v>
      </c>
      <c r="K10868" s="17" t="s">
        <v>355</v>
      </c>
      <c r="L10868" s="16">
        <v>1</v>
      </c>
      <c r="M10868" s="16" t="s">
        <v>18</v>
      </c>
      <c r="N10868" s="16" t="s">
        <v>108</v>
      </c>
      <c r="O10868" s="16" t="s">
        <v>20</v>
      </c>
    </row>
    <row r="10869" spans="1:15" x14ac:dyDescent="0.2">
      <c r="A10869" s="1" t="s">
        <v>186</v>
      </c>
      <c r="B10869" s="1">
        <v>46077</v>
      </c>
      <c r="C10869" s="16" t="s">
        <v>168</v>
      </c>
      <c r="D10869" s="16" t="s">
        <v>169</v>
      </c>
      <c r="E10869" s="16" t="s">
        <v>105</v>
      </c>
      <c r="F10869" s="16" t="s">
        <v>106</v>
      </c>
      <c r="G10869" s="16" t="s">
        <v>107</v>
      </c>
      <c r="H10869" s="17">
        <v>1822.24</v>
      </c>
      <c r="I10869" s="16">
        <v>0</v>
      </c>
      <c r="J10869" s="17">
        <v>1822.24</v>
      </c>
      <c r="K10869" s="17">
        <v>12535</v>
      </c>
      <c r="L10869" s="16">
        <v>14.54</v>
      </c>
      <c r="M10869" s="16" t="s">
        <v>101</v>
      </c>
      <c r="N10869" s="16" t="s">
        <v>108</v>
      </c>
      <c r="O10869" s="16" t="s">
        <v>168</v>
      </c>
    </row>
    <row r="10870" spans="1:15" x14ac:dyDescent="0.2">
      <c r="A10870" s="1" t="s">
        <v>186</v>
      </c>
      <c r="B10870" s="1">
        <v>46077</v>
      </c>
      <c r="C10870" s="16" t="s">
        <v>53</v>
      </c>
      <c r="D10870" s="16" t="s">
        <v>173</v>
      </c>
      <c r="E10870" s="16" t="s">
        <v>174</v>
      </c>
      <c r="F10870" s="16" t="s">
        <v>106</v>
      </c>
      <c r="G10870" s="16" t="s">
        <v>174</v>
      </c>
      <c r="H10870" s="17">
        <v>1135.3900000000001</v>
      </c>
      <c r="I10870" s="16">
        <v>0</v>
      </c>
      <c r="J10870" s="17">
        <v>1135.3900000000001</v>
      </c>
      <c r="K10870" s="17" t="s">
        <v>355</v>
      </c>
      <c r="L10870" s="16">
        <v>1</v>
      </c>
      <c r="M10870" s="16" t="s">
        <v>18</v>
      </c>
      <c r="N10870" s="16" t="s">
        <v>108</v>
      </c>
      <c r="O10870" s="16" t="s">
        <v>20</v>
      </c>
    </row>
    <row r="10871" spans="1:15" x14ac:dyDescent="0.2">
      <c r="A10871" s="1" t="s">
        <v>186</v>
      </c>
      <c r="B10871" s="1">
        <v>46077</v>
      </c>
      <c r="C10871" s="16" t="s">
        <v>40</v>
      </c>
      <c r="D10871" s="16" t="s">
        <v>175</v>
      </c>
      <c r="E10871" s="16" t="s">
        <v>174</v>
      </c>
      <c r="F10871" s="16" t="s">
        <v>106</v>
      </c>
      <c r="G10871" s="16" t="s">
        <v>174</v>
      </c>
      <c r="H10871" s="16">
        <v>808.53</v>
      </c>
      <c r="I10871" s="16">
        <v>0</v>
      </c>
      <c r="J10871" s="16">
        <v>808.53</v>
      </c>
      <c r="K10871" s="17">
        <v>-367745</v>
      </c>
      <c r="L10871" s="16">
        <v>1</v>
      </c>
      <c r="M10871" s="16" t="s">
        <v>18</v>
      </c>
      <c r="N10871" s="16" t="s">
        <v>108</v>
      </c>
      <c r="O10871" s="16" t="s">
        <v>20</v>
      </c>
    </row>
    <row r="10872" spans="1:15" x14ac:dyDescent="0.2">
      <c r="A10872" s="1" t="s">
        <v>186</v>
      </c>
      <c r="B10872" s="1">
        <v>46077</v>
      </c>
      <c r="C10872" s="16" t="s">
        <v>152</v>
      </c>
      <c r="D10872" s="16" t="s">
        <v>153</v>
      </c>
      <c r="E10872" s="16" t="s">
        <v>105</v>
      </c>
      <c r="F10872" s="16" t="s">
        <v>106</v>
      </c>
      <c r="G10872" s="16" t="s">
        <v>107</v>
      </c>
      <c r="H10872" s="16">
        <v>436.17</v>
      </c>
      <c r="I10872" s="16">
        <v>0</v>
      </c>
      <c r="J10872" s="16">
        <v>436.17</v>
      </c>
      <c r="K10872" s="16">
        <v>323</v>
      </c>
      <c r="L10872" s="16">
        <v>135.16</v>
      </c>
      <c r="M10872" s="16" t="s">
        <v>154</v>
      </c>
      <c r="N10872" s="16" t="s">
        <v>108</v>
      </c>
      <c r="O10872" s="16" t="s">
        <v>152</v>
      </c>
    </row>
    <row r="10873" spans="1:15" x14ac:dyDescent="0.2">
      <c r="A10873" s="1" t="s">
        <v>186</v>
      </c>
      <c r="B10873" s="1">
        <v>46077</v>
      </c>
      <c r="C10873" s="16" t="s">
        <v>35</v>
      </c>
      <c r="D10873" s="16" t="s">
        <v>179</v>
      </c>
      <c r="E10873" s="16" t="s">
        <v>174</v>
      </c>
      <c r="F10873" s="16" t="s">
        <v>106</v>
      </c>
      <c r="G10873" s="16" t="s">
        <v>174</v>
      </c>
      <c r="H10873" s="16">
        <v>88.91</v>
      </c>
      <c r="I10873" s="16">
        <v>0</v>
      </c>
      <c r="J10873" s="16">
        <v>88.91</v>
      </c>
      <c r="K10873" s="17" t="s">
        <v>355</v>
      </c>
      <c r="L10873" s="16">
        <v>1</v>
      </c>
      <c r="M10873" s="16" t="s">
        <v>18</v>
      </c>
      <c r="N10873" s="16" t="s">
        <v>108</v>
      </c>
      <c r="O10873" s="16" t="s">
        <v>20</v>
      </c>
    </row>
    <row r="10874" spans="1:15" x14ac:dyDescent="0.2">
      <c r="A10874" s="1" t="s">
        <v>186</v>
      </c>
      <c r="B10874" s="1">
        <v>46077</v>
      </c>
      <c r="C10874" s="16" t="s">
        <v>40</v>
      </c>
      <c r="D10874" s="16" t="s">
        <v>175</v>
      </c>
      <c r="E10874" s="16" t="s">
        <v>174</v>
      </c>
      <c r="F10874" s="16" t="s">
        <v>106</v>
      </c>
      <c r="G10874" s="16" t="s">
        <v>174</v>
      </c>
      <c r="H10874" s="16">
        <v>-3.36</v>
      </c>
      <c r="I10874" s="16">
        <v>0</v>
      </c>
      <c r="J10874" s="16">
        <v>-3.36</v>
      </c>
      <c r="K10874" s="17">
        <v>372913</v>
      </c>
      <c r="L10874" s="16">
        <v>1</v>
      </c>
      <c r="M10874" s="16" t="s">
        <v>18</v>
      </c>
      <c r="N10874" s="16" t="s">
        <v>108</v>
      </c>
      <c r="O10874" s="16" t="s">
        <v>20</v>
      </c>
    </row>
    <row r="10875" spans="1:15" x14ac:dyDescent="0.2">
      <c r="A10875" s="1" t="s">
        <v>186</v>
      </c>
      <c r="B10875" s="1">
        <v>46077</v>
      </c>
      <c r="C10875" s="16" t="s">
        <v>75</v>
      </c>
      <c r="D10875" s="16" t="s">
        <v>176</v>
      </c>
      <c r="E10875" s="16" t="s">
        <v>174</v>
      </c>
      <c r="F10875" s="16" t="s">
        <v>106</v>
      </c>
      <c r="G10875" s="16" t="s">
        <v>174</v>
      </c>
      <c r="H10875" s="16">
        <v>-1.1399999999999999</v>
      </c>
      <c r="I10875" s="16">
        <v>0</v>
      </c>
      <c r="J10875" s="16">
        <v>-1.1399999999999999</v>
      </c>
      <c r="K10875" s="17" t="s">
        <v>355</v>
      </c>
      <c r="L10875" s="16">
        <v>1</v>
      </c>
      <c r="M10875" s="16" t="s">
        <v>18</v>
      </c>
      <c r="N10875" s="16" t="s">
        <v>108</v>
      </c>
      <c r="O10875" s="16" t="s">
        <v>20</v>
      </c>
    </row>
    <row r="10876" spans="1:15" x14ac:dyDescent="0.2">
      <c r="A10876" s="1" t="s">
        <v>186</v>
      </c>
      <c r="B10876" s="1">
        <v>46077</v>
      </c>
      <c r="C10876" s="16" t="s">
        <v>168</v>
      </c>
      <c r="D10876" s="16" t="s">
        <v>177</v>
      </c>
      <c r="E10876" s="16" t="s">
        <v>174</v>
      </c>
      <c r="F10876" s="16" t="s">
        <v>106</v>
      </c>
      <c r="G10876" s="16" t="s">
        <v>174</v>
      </c>
      <c r="H10876" s="16">
        <v>-0.36</v>
      </c>
      <c r="I10876" s="16">
        <v>0</v>
      </c>
      <c r="J10876" s="16">
        <v>-0.36</v>
      </c>
      <c r="K10876" s="17">
        <v>-2248</v>
      </c>
      <c r="L10876" s="16">
        <v>1</v>
      </c>
      <c r="M10876" s="16" t="s">
        <v>18</v>
      </c>
      <c r="N10876" s="16" t="s">
        <v>108</v>
      </c>
      <c r="O10876" s="16" t="s">
        <v>20</v>
      </c>
    </row>
    <row r="10877" spans="1:15" x14ac:dyDescent="0.2">
      <c r="A10877" s="1" t="s">
        <v>186</v>
      </c>
      <c r="B10877" s="1">
        <v>46077</v>
      </c>
      <c r="C10877" s="16" t="s">
        <v>103</v>
      </c>
      <c r="D10877" s="16" t="s">
        <v>178</v>
      </c>
      <c r="E10877" s="16" t="s">
        <v>174</v>
      </c>
      <c r="F10877" s="16" t="s">
        <v>106</v>
      </c>
      <c r="G10877" s="16" t="s">
        <v>174</v>
      </c>
      <c r="H10877" s="16">
        <v>-0.12</v>
      </c>
      <c r="I10877" s="16">
        <v>0</v>
      </c>
      <c r="J10877" s="16">
        <v>-0.12</v>
      </c>
      <c r="K10877" s="17">
        <v>112440</v>
      </c>
      <c r="L10877" s="16">
        <v>1</v>
      </c>
      <c r="M10877" s="16" t="s">
        <v>18</v>
      </c>
      <c r="N10877" s="16" t="s">
        <v>108</v>
      </c>
      <c r="O10877" s="16" t="s">
        <v>20</v>
      </c>
    </row>
    <row r="10878" spans="1:15" x14ac:dyDescent="0.2">
      <c r="A10878" s="1" t="s">
        <v>186</v>
      </c>
      <c r="B10878" s="1">
        <v>46077</v>
      </c>
      <c r="C10878" s="16" t="s">
        <v>168</v>
      </c>
      <c r="D10878" s="16" t="s">
        <v>177</v>
      </c>
      <c r="E10878" s="16" t="s">
        <v>174</v>
      </c>
      <c r="F10878" s="16" t="s">
        <v>106</v>
      </c>
      <c r="G10878" s="16" t="s">
        <v>174</v>
      </c>
      <c r="H10878" s="16">
        <v>0</v>
      </c>
      <c r="I10878" s="16">
        <v>0</v>
      </c>
      <c r="J10878" s="16">
        <v>0</v>
      </c>
      <c r="K10878" s="17">
        <v>2248</v>
      </c>
      <c r="L10878" s="16">
        <v>1</v>
      </c>
      <c r="M10878" s="16" t="s">
        <v>18</v>
      </c>
      <c r="N10878" s="16" t="s">
        <v>108</v>
      </c>
      <c r="O10878" s="16" t="s">
        <v>20</v>
      </c>
    </row>
    <row r="10879" spans="1:15" x14ac:dyDescent="0.2">
      <c r="A10879" s="1" t="s">
        <v>186</v>
      </c>
      <c r="B10879" s="1">
        <v>46077</v>
      </c>
      <c r="C10879" s="16" t="s">
        <v>168</v>
      </c>
      <c r="D10879" s="16" t="s">
        <v>177</v>
      </c>
      <c r="E10879" s="16" t="s">
        <v>174</v>
      </c>
      <c r="F10879" s="16" t="s">
        <v>106</v>
      </c>
      <c r="G10879" s="16" t="s">
        <v>174</v>
      </c>
      <c r="H10879" s="16">
        <v>0.56000000000000005</v>
      </c>
      <c r="I10879" s="16">
        <v>0</v>
      </c>
      <c r="J10879" s="16">
        <v>0.56000000000000005</v>
      </c>
      <c r="K10879" s="17">
        <v>2250</v>
      </c>
      <c r="L10879" s="16">
        <v>1</v>
      </c>
      <c r="M10879" s="16" t="s">
        <v>18</v>
      </c>
      <c r="N10879" s="16" t="s">
        <v>108</v>
      </c>
      <c r="O10879" s="16" t="s">
        <v>20</v>
      </c>
    </row>
    <row r="10880" spans="1:15" x14ac:dyDescent="0.2">
      <c r="A10880" s="1" t="s">
        <v>186</v>
      </c>
      <c r="B10880" s="1">
        <v>46077</v>
      </c>
      <c r="C10880" s="16" t="s">
        <v>168</v>
      </c>
      <c r="D10880" s="16" t="s">
        <v>177</v>
      </c>
      <c r="E10880" s="16" t="s">
        <v>174</v>
      </c>
      <c r="F10880" s="16" t="s">
        <v>106</v>
      </c>
      <c r="G10880" s="16" t="s">
        <v>174</v>
      </c>
      <c r="H10880" s="16">
        <v>0.88</v>
      </c>
      <c r="I10880" s="16">
        <v>0</v>
      </c>
      <c r="J10880" s="16">
        <v>0.88</v>
      </c>
      <c r="K10880" s="17">
        <v>2246</v>
      </c>
      <c r="L10880" s="16">
        <v>1</v>
      </c>
      <c r="M10880" s="16" t="s">
        <v>18</v>
      </c>
      <c r="N10880" s="16" t="s">
        <v>108</v>
      </c>
      <c r="O10880" s="16" t="s">
        <v>20</v>
      </c>
    </row>
    <row r="10881" spans="1:15" x14ac:dyDescent="0.2">
      <c r="A10881" s="1" t="s">
        <v>186</v>
      </c>
      <c r="B10881" s="1">
        <v>46077</v>
      </c>
      <c r="C10881" s="16" t="s">
        <v>103</v>
      </c>
      <c r="D10881" s="16" t="s">
        <v>178</v>
      </c>
      <c r="E10881" s="16" t="s">
        <v>174</v>
      </c>
      <c r="F10881" s="16" t="s">
        <v>106</v>
      </c>
      <c r="G10881" s="16" t="s">
        <v>174</v>
      </c>
      <c r="H10881" s="16">
        <v>7.29</v>
      </c>
      <c r="I10881" s="16">
        <v>0</v>
      </c>
      <c r="J10881" s="16">
        <v>7.29</v>
      </c>
      <c r="K10881" s="17">
        <v>-110640</v>
      </c>
      <c r="L10881" s="16">
        <v>1</v>
      </c>
      <c r="M10881" s="16" t="s">
        <v>18</v>
      </c>
      <c r="N10881" s="16" t="s">
        <v>108</v>
      </c>
      <c r="O10881" s="16" t="s">
        <v>20</v>
      </c>
    </row>
    <row r="10882" spans="1:15" x14ac:dyDescent="0.2">
      <c r="A10882" s="1" t="s">
        <v>186</v>
      </c>
      <c r="B10882" s="1">
        <v>46077</v>
      </c>
      <c r="C10882" s="16" t="s">
        <v>725</v>
      </c>
      <c r="D10882" s="16" t="s">
        <v>726</v>
      </c>
      <c r="E10882" s="16" t="s">
        <v>131</v>
      </c>
      <c r="F10882" s="16" t="s">
        <v>106</v>
      </c>
      <c r="G10882" s="16" t="s">
        <v>132</v>
      </c>
      <c r="H10882" s="16">
        <v>0</v>
      </c>
      <c r="I10882" s="16">
        <v>0</v>
      </c>
      <c r="J10882" s="17">
        <v>1551782.5</v>
      </c>
      <c r="K10882" s="16">
        <v>31</v>
      </c>
      <c r="L10882" s="17">
        <v>25028.75</v>
      </c>
      <c r="M10882" s="16" t="s">
        <v>108</v>
      </c>
      <c r="N10882" s="16" t="s">
        <v>133</v>
      </c>
      <c r="O10882" s="16" t="s">
        <v>20</v>
      </c>
    </row>
    <row r="10883" spans="1:15" x14ac:dyDescent="0.2">
      <c r="A10883" s="1" t="s">
        <v>186</v>
      </c>
      <c r="B10883" s="1">
        <v>46077</v>
      </c>
      <c r="C10883" s="16" t="s">
        <v>35</v>
      </c>
      <c r="D10883" s="16" t="s">
        <v>179</v>
      </c>
      <c r="E10883" s="16" t="s">
        <v>174</v>
      </c>
      <c r="F10883" s="16" t="s">
        <v>106</v>
      </c>
      <c r="G10883" s="16" t="s">
        <v>174</v>
      </c>
      <c r="H10883" s="16">
        <v>-115.09</v>
      </c>
      <c r="I10883" s="16">
        <v>0</v>
      </c>
      <c r="J10883" s="16">
        <v>-115.09</v>
      </c>
      <c r="K10883" s="17" t="s">
        <v>355</v>
      </c>
      <c r="L10883" s="16">
        <v>1</v>
      </c>
      <c r="M10883" s="16" t="s">
        <v>18</v>
      </c>
      <c r="N10883" s="16" t="s">
        <v>108</v>
      </c>
      <c r="O10883" s="16" t="s">
        <v>20</v>
      </c>
    </row>
    <row r="10884" spans="1:15" x14ac:dyDescent="0.2">
      <c r="A10884" s="1" t="s">
        <v>186</v>
      </c>
      <c r="B10884" s="1">
        <v>46077</v>
      </c>
      <c r="C10884" s="16" t="s">
        <v>53</v>
      </c>
      <c r="D10884" s="16" t="s">
        <v>173</v>
      </c>
      <c r="E10884" s="16" t="s">
        <v>174</v>
      </c>
      <c r="F10884" s="16" t="s">
        <v>106</v>
      </c>
      <c r="G10884" s="16" t="s">
        <v>174</v>
      </c>
      <c r="H10884" s="16">
        <v>-149.27000000000001</v>
      </c>
      <c r="I10884" s="16">
        <v>0</v>
      </c>
      <c r="J10884" s="16">
        <v>-149.27000000000001</v>
      </c>
      <c r="K10884" s="17" t="s">
        <v>355</v>
      </c>
      <c r="L10884" s="16">
        <v>1</v>
      </c>
      <c r="M10884" s="16" t="s">
        <v>18</v>
      </c>
      <c r="N10884" s="16" t="s">
        <v>108</v>
      </c>
      <c r="O10884" s="16" t="s">
        <v>20</v>
      </c>
    </row>
    <row r="10885" spans="1:15" x14ac:dyDescent="0.2">
      <c r="A10885" s="1" t="s">
        <v>186</v>
      </c>
      <c r="B10885" s="1">
        <v>46077</v>
      </c>
      <c r="C10885" s="16" t="s">
        <v>75</v>
      </c>
      <c r="D10885" s="16" t="s">
        <v>176</v>
      </c>
      <c r="E10885" s="16" t="s">
        <v>174</v>
      </c>
      <c r="F10885" s="16" t="s">
        <v>106</v>
      </c>
      <c r="G10885" s="16" t="s">
        <v>174</v>
      </c>
      <c r="H10885" s="16">
        <v>-146.97999999999999</v>
      </c>
      <c r="I10885" s="16">
        <v>0</v>
      </c>
      <c r="J10885" s="16">
        <v>-146.97999999999999</v>
      </c>
      <c r="K10885" s="17" t="s">
        <v>355</v>
      </c>
      <c r="L10885" s="16">
        <v>1</v>
      </c>
      <c r="M10885" s="16" t="s">
        <v>18</v>
      </c>
      <c r="N10885" s="16" t="s">
        <v>108</v>
      </c>
      <c r="O10885" s="16" t="s">
        <v>20</v>
      </c>
    </row>
    <row r="10886" spans="1:15" x14ac:dyDescent="0.2">
      <c r="A10886" s="1" t="s">
        <v>186</v>
      </c>
      <c r="B10886" s="1">
        <v>46077</v>
      </c>
      <c r="C10886" s="16" t="s">
        <v>20</v>
      </c>
      <c r="D10886" s="16" t="s">
        <v>104</v>
      </c>
      <c r="E10886" s="16" t="s">
        <v>105</v>
      </c>
      <c r="F10886" s="16" t="s">
        <v>106</v>
      </c>
      <c r="G10886" s="16" t="s">
        <v>107</v>
      </c>
      <c r="H10886" s="17">
        <v>-4469933.3</v>
      </c>
      <c r="I10886" s="16">
        <v>-0.88</v>
      </c>
      <c r="J10886" s="17">
        <v>-4469933.3</v>
      </c>
      <c r="K10886" s="17" t="s">
        <v>355</v>
      </c>
      <c r="L10886" s="16">
        <v>100</v>
      </c>
      <c r="M10886" s="16" t="s">
        <v>18</v>
      </c>
      <c r="N10886" s="16" t="s">
        <v>108</v>
      </c>
      <c r="O10886" s="16" t="s">
        <v>20</v>
      </c>
    </row>
    <row r="10887" spans="1:15" x14ac:dyDescent="0.2">
      <c r="A10887" s="1" t="s">
        <v>719</v>
      </c>
      <c r="B10887" s="1">
        <v>46077</v>
      </c>
      <c r="C10887" t="s">
        <v>651</v>
      </c>
      <c r="D10887" t="s">
        <v>652</v>
      </c>
      <c r="F10887" t="s">
        <v>477</v>
      </c>
      <c r="G10887" t="s">
        <v>17</v>
      </c>
      <c r="H10887" s="2">
        <v>43605534.030000001</v>
      </c>
      <c r="I10887">
        <v>14.3</v>
      </c>
      <c r="J10887" s="2">
        <v>43605534.030000001</v>
      </c>
      <c r="K10887" s="2">
        <v>1774183</v>
      </c>
      <c r="L10887">
        <v>24.58</v>
      </c>
      <c r="M10887" t="s">
        <v>154</v>
      </c>
      <c r="N10887" t="s">
        <v>396</v>
      </c>
      <c r="O10887" t="s">
        <v>152</v>
      </c>
    </row>
    <row r="10888" spans="1:15" x14ac:dyDescent="0.2">
      <c r="A10888" s="1" t="s">
        <v>719</v>
      </c>
      <c r="B10888" s="1">
        <v>46077</v>
      </c>
      <c r="C10888" t="s">
        <v>655</v>
      </c>
      <c r="D10888" t="s">
        <v>656</v>
      </c>
      <c r="F10888" t="s">
        <v>477</v>
      </c>
      <c r="G10888" t="s">
        <v>17</v>
      </c>
      <c r="H10888" s="2">
        <v>40406758.789999999</v>
      </c>
      <c r="I10888">
        <v>13.25</v>
      </c>
      <c r="J10888" s="2">
        <v>40406758.789999999</v>
      </c>
      <c r="K10888" s="2">
        <v>2686929</v>
      </c>
      <c r="L10888">
        <v>15.04</v>
      </c>
      <c r="M10888" t="s">
        <v>154</v>
      </c>
      <c r="N10888" t="s">
        <v>396</v>
      </c>
      <c r="O10888" t="s">
        <v>152</v>
      </c>
    </row>
    <row r="10889" spans="1:15" x14ac:dyDescent="0.2">
      <c r="A10889" s="1" t="s">
        <v>719</v>
      </c>
      <c r="B10889" s="1">
        <v>46077</v>
      </c>
      <c r="C10889" t="s">
        <v>647</v>
      </c>
      <c r="D10889" t="s">
        <v>648</v>
      </c>
      <c r="F10889" t="s">
        <v>477</v>
      </c>
      <c r="G10889" t="s">
        <v>17</v>
      </c>
      <c r="H10889" s="2">
        <v>38732270</v>
      </c>
      <c r="I10889">
        <v>12.7</v>
      </c>
      <c r="J10889" s="2">
        <v>38732270</v>
      </c>
      <c r="K10889" s="2">
        <v>22460</v>
      </c>
      <c r="L10889" s="2">
        <v>1724.5</v>
      </c>
      <c r="M10889" t="s">
        <v>649</v>
      </c>
      <c r="N10889" t="s">
        <v>650</v>
      </c>
      <c r="O10889" t="s">
        <v>40</v>
      </c>
    </row>
    <row r="10890" spans="1:15" x14ac:dyDescent="0.2">
      <c r="A10890" s="1" t="s">
        <v>719</v>
      </c>
      <c r="B10890" s="1">
        <v>46077</v>
      </c>
      <c r="C10890" t="s">
        <v>653</v>
      </c>
      <c r="D10890" t="s">
        <v>654</v>
      </c>
      <c r="F10890" t="s">
        <v>477</v>
      </c>
      <c r="G10890" t="s">
        <v>17</v>
      </c>
      <c r="H10890" s="2">
        <v>36885956.799999997</v>
      </c>
      <c r="I10890">
        <v>12.1</v>
      </c>
      <c r="J10890" s="2">
        <v>36885956.799999997</v>
      </c>
      <c r="K10890" s="2">
        <v>146839</v>
      </c>
      <c r="L10890">
        <v>251.2</v>
      </c>
      <c r="M10890" t="s">
        <v>441</v>
      </c>
      <c r="N10890" t="s">
        <v>442</v>
      </c>
      <c r="O10890" t="s">
        <v>40</v>
      </c>
    </row>
    <row r="10891" spans="1:15" x14ac:dyDescent="0.2">
      <c r="A10891" s="1" t="s">
        <v>719</v>
      </c>
      <c r="B10891" s="1">
        <v>46077</v>
      </c>
      <c r="C10891" t="s">
        <v>657</v>
      </c>
      <c r="D10891" t="s">
        <v>658</v>
      </c>
      <c r="F10891" t="s">
        <v>477</v>
      </c>
      <c r="G10891" t="s">
        <v>17</v>
      </c>
      <c r="H10891" s="2">
        <v>36355003.200000003</v>
      </c>
      <c r="I10891">
        <v>11.93</v>
      </c>
      <c r="J10891" s="2">
        <v>36355003.200000003</v>
      </c>
      <c r="K10891" s="2">
        <v>614520</v>
      </c>
      <c r="L10891">
        <v>59.16</v>
      </c>
      <c r="M10891" t="s">
        <v>659</v>
      </c>
      <c r="N10891" t="s">
        <v>660</v>
      </c>
      <c r="O10891" t="s">
        <v>40</v>
      </c>
    </row>
    <row r="10892" spans="1:15" x14ac:dyDescent="0.2">
      <c r="A10892" s="1" t="s">
        <v>719</v>
      </c>
      <c r="B10892" s="1">
        <v>46077</v>
      </c>
      <c r="C10892" t="s">
        <v>661</v>
      </c>
      <c r="D10892" t="s">
        <v>662</v>
      </c>
      <c r="F10892" t="s">
        <v>477</v>
      </c>
      <c r="G10892" t="s">
        <v>17</v>
      </c>
      <c r="H10892" s="2">
        <v>31206855.050000001</v>
      </c>
      <c r="I10892">
        <v>10.24</v>
      </c>
      <c r="J10892" s="2">
        <v>31206855.050000001</v>
      </c>
      <c r="K10892" s="2">
        <v>505821</v>
      </c>
      <c r="L10892">
        <v>61.7</v>
      </c>
      <c r="M10892" t="s">
        <v>363</v>
      </c>
      <c r="N10892" t="s">
        <v>383</v>
      </c>
      <c r="O10892" t="s">
        <v>384</v>
      </c>
    </row>
    <row r="10893" spans="1:15" x14ac:dyDescent="0.2">
      <c r="A10893" s="1" t="s">
        <v>719</v>
      </c>
      <c r="B10893" s="1">
        <v>46077</v>
      </c>
      <c r="C10893" t="s">
        <v>663</v>
      </c>
      <c r="D10893" t="s">
        <v>664</v>
      </c>
      <c r="F10893" t="s">
        <v>477</v>
      </c>
      <c r="G10893" t="s">
        <v>17</v>
      </c>
      <c r="H10893" s="2">
        <v>12407350.52</v>
      </c>
      <c r="I10893">
        <v>4.07</v>
      </c>
      <c r="J10893" s="2">
        <v>12407350.52</v>
      </c>
      <c r="K10893" s="2">
        <v>770362</v>
      </c>
      <c r="L10893">
        <v>16.11</v>
      </c>
      <c r="M10893" t="s">
        <v>154</v>
      </c>
      <c r="N10893" t="s">
        <v>396</v>
      </c>
      <c r="O10893" t="s">
        <v>152</v>
      </c>
    </row>
    <row r="10894" spans="1:15" x14ac:dyDescent="0.2">
      <c r="A10894" s="1" t="s">
        <v>719</v>
      </c>
      <c r="B10894" s="1">
        <v>46077</v>
      </c>
      <c r="C10894" t="s">
        <v>667</v>
      </c>
      <c r="D10894" t="s">
        <v>668</v>
      </c>
      <c r="F10894" t="s">
        <v>477</v>
      </c>
      <c r="G10894" t="s">
        <v>17</v>
      </c>
      <c r="H10894" s="2">
        <v>10744444.9</v>
      </c>
      <c r="I10894">
        <v>3.52</v>
      </c>
      <c r="J10894" s="2">
        <v>10744444.9</v>
      </c>
      <c r="K10894" s="2">
        <v>1795334</v>
      </c>
      <c r="L10894">
        <v>5.98</v>
      </c>
      <c r="M10894" t="s">
        <v>669</v>
      </c>
      <c r="N10894" t="s">
        <v>670</v>
      </c>
      <c r="O10894" t="s">
        <v>671</v>
      </c>
    </row>
    <row r="10895" spans="1:15" x14ac:dyDescent="0.2">
      <c r="A10895" s="1" t="s">
        <v>719</v>
      </c>
      <c r="B10895" s="1">
        <v>46077</v>
      </c>
      <c r="C10895" t="s">
        <v>665</v>
      </c>
      <c r="D10895" t="s">
        <v>666</v>
      </c>
      <c r="F10895" t="s">
        <v>477</v>
      </c>
      <c r="G10895" t="s">
        <v>17</v>
      </c>
      <c r="H10895" s="2">
        <v>9581077.5999999996</v>
      </c>
      <c r="I10895">
        <v>3.14</v>
      </c>
      <c r="J10895" s="2">
        <v>9581077.5999999996</v>
      </c>
      <c r="K10895" s="2">
        <v>27659</v>
      </c>
      <c r="L10895">
        <v>346.4</v>
      </c>
      <c r="M10895" t="s">
        <v>441</v>
      </c>
      <c r="N10895" t="s">
        <v>442</v>
      </c>
      <c r="O10895" t="s">
        <v>40</v>
      </c>
    </row>
    <row r="10896" spans="1:15" x14ac:dyDescent="0.2">
      <c r="A10896" s="1" t="s">
        <v>719</v>
      </c>
      <c r="B10896" s="1">
        <v>46077</v>
      </c>
      <c r="C10896" t="s">
        <v>674</v>
      </c>
      <c r="D10896" t="s">
        <v>675</v>
      </c>
      <c r="F10896" t="s">
        <v>477</v>
      </c>
      <c r="G10896" t="s">
        <v>17</v>
      </c>
      <c r="H10896" s="2">
        <v>7844358.5999999996</v>
      </c>
      <c r="I10896">
        <v>2.57</v>
      </c>
      <c r="J10896" s="2">
        <v>7844358.5999999996</v>
      </c>
      <c r="K10896" s="2">
        <v>23031</v>
      </c>
      <c r="L10896">
        <v>340.6</v>
      </c>
      <c r="M10896" t="s">
        <v>441</v>
      </c>
      <c r="N10896" t="s">
        <v>442</v>
      </c>
      <c r="O10896" t="s">
        <v>40</v>
      </c>
    </row>
    <row r="10897" spans="1:15" x14ac:dyDescent="0.2">
      <c r="A10897" s="1" t="s">
        <v>719</v>
      </c>
      <c r="B10897" s="1">
        <v>46077</v>
      </c>
      <c r="C10897" t="s">
        <v>676</v>
      </c>
      <c r="D10897" t="s">
        <v>677</v>
      </c>
      <c r="F10897" t="s">
        <v>477</v>
      </c>
      <c r="G10897" t="s">
        <v>17</v>
      </c>
      <c r="H10897" s="2">
        <v>7287447</v>
      </c>
      <c r="I10897">
        <v>2.39</v>
      </c>
      <c r="J10897" s="2">
        <v>7287447</v>
      </c>
      <c r="K10897" s="2">
        <v>91666</v>
      </c>
      <c r="L10897">
        <v>79.5</v>
      </c>
      <c r="M10897" t="s">
        <v>649</v>
      </c>
      <c r="N10897" t="s">
        <v>650</v>
      </c>
      <c r="O10897" t="s">
        <v>40</v>
      </c>
    </row>
    <row r="10898" spans="1:15" x14ac:dyDescent="0.2">
      <c r="A10898" s="1" t="s">
        <v>719</v>
      </c>
      <c r="B10898" s="1">
        <v>46077</v>
      </c>
      <c r="C10898" t="s">
        <v>678</v>
      </c>
      <c r="D10898" t="s">
        <v>679</v>
      </c>
      <c r="F10898" t="s">
        <v>477</v>
      </c>
      <c r="G10898" t="s">
        <v>17</v>
      </c>
      <c r="H10898" s="2">
        <v>6796502.3499999996</v>
      </c>
      <c r="I10898">
        <v>2.23</v>
      </c>
      <c r="J10898" s="2">
        <v>6796502.3499999996</v>
      </c>
      <c r="K10898" s="2">
        <v>114323</v>
      </c>
      <c r="L10898">
        <v>59.45</v>
      </c>
      <c r="M10898" t="s">
        <v>649</v>
      </c>
      <c r="N10898" t="s">
        <v>650</v>
      </c>
      <c r="O10898" t="s">
        <v>40</v>
      </c>
    </row>
    <row r="10899" spans="1:15" x14ac:dyDescent="0.2">
      <c r="A10899" s="1" t="s">
        <v>719</v>
      </c>
      <c r="B10899" s="1">
        <v>46077</v>
      </c>
      <c r="C10899" t="s">
        <v>672</v>
      </c>
      <c r="D10899" t="s">
        <v>673</v>
      </c>
      <c r="F10899" t="s">
        <v>477</v>
      </c>
      <c r="G10899" t="s">
        <v>17</v>
      </c>
      <c r="H10899" s="2">
        <v>6616065.4000000004</v>
      </c>
      <c r="I10899">
        <v>2.17</v>
      </c>
      <c r="J10899" s="2">
        <v>6616065.4000000004</v>
      </c>
      <c r="K10899" s="2">
        <v>36185</v>
      </c>
      <c r="L10899">
        <v>182.84</v>
      </c>
      <c r="M10899" t="s">
        <v>441</v>
      </c>
      <c r="N10899" t="s">
        <v>442</v>
      </c>
      <c r="O10899" t="s">
        <v>40</v>
      </c>
    </row>
    <row r="10900" spans="1:15" x14ac:dyDescent="0.2">
      <c r="A10900" s="1" t="s">
        <v>719</v>
      </c>
      <c r="B10900" s="1">
        <v>46077</v>
      </c>
      <c r="C10900" t="s">
        <v>682</v>
      </c>
      <c r="D10900" t="s">
        <v>683</v>
      </c>
      <c r="F10900" t="s">
        <v>477</v>
      </c>
      <c r="G10900" t="s">
        <v>17</v>
      </c>
      <c r="H10900" s="2">
        <v>4827114.53</v>
      </c>
      <c r="I10900">
        <v>1.58</v>
      </c>
      <c r="J10900" s="2">
        <v>4827114.53</v>
      </c>
      <c r="K10900" s="2">
        <v>140237</v>
      </c>
      <c r="L10900">
        <v>34.42</v>
      </c>
      <c r="M10900" t="s">
        <v>502</v>
      </c>
      <c r="N10900" t="s">
        <v>684</v>
      </c>
      <c r="O10900" t="s">
        <v>500</v>
      </c>
    </row>
    <row r="10901" spans="1:15" x14ac:dyDescent="0.2">
      <c r="A10901" s="1" t="s">
        <v>719</v>
      </c>
      <c r="B10901" s="1">
        <v>46077</v>
      </c>
      <c r="C10901" t="s">
        <v>680</v>
      </c>
      <c r="D10901" t="s">
        <v>681</v>
      </c>
      <c r="F10901" t="s">
        <v>477</v>
      </c>
      <c r="G10901" t="s">
        <v>17</v>
      </c>
      <c r="H10901" s="2">
        <v>4236513.49</v>
      </c>
      <c r="I10901">
        <v>1.39</v>
      </c>
      <c r="J10901" s="2">
        <v>4236513.49</v>
      </c>
      <c r="K10901" s="2">
        <v>727904</v>
      </c>
      <c r="L10901">
        <v>5.82</v>
      </c>
      <c r="M10901" t="s">
        <v>154</v>
      </c>
      <c r="N10901" t="s">
        <v>396</v>
      </c>
      <c r="O10901" t="s">
        <v>152</v>
      </c>
    </row>
    <row r="10902" spans="1:15" x14ac:dyDescent="0.2">
      <c r="A10902" s="1" t="s">
        <v>719</v>
      </c>
      <c r="B10902" s="1">
        <v>46077</v>
      </c>
      <c r="C10902" t="s">
        <v>685</v>
      </c>
      <c r="D10902" t="s">
        <v>686</v>
      </c>
      <c r="F10902" t="s">
        <v>477</v>
      </c>
      <c r="G10902" t="s">
        <v>17</v>
      </c>
      <c r="H10902" s="2">
        <v>2528335.2999999998</v>
      </c>
      <c r="I10902">
        <v>0.83</v>
      </c>
      <c r="J10902" s="2">
        <v>2528335.2999999998</v>
      </c>
      <c r="K10902" s="2">
        <v>414776</v>
      </c>
      <c r="L10902">
        <v>6.1</v>
      </c>
      <c r="M10902" t="s">
        <v>154</v>
      </c>
      <c r="N10902" t="s">
        <v>396</v>
      </c>
      <c r="O10902" t="s">
        <v>152</v>
      </c>
    </row>
    <row r="10903" spans="1:15" x14ac:dyDescent="0.2">
      <c r="A10903" s="1" t="s">
        <v>719</v>
      </c>
      <c r="B10903" s="1">
        <v>46077</v>
      </c>
      <c r="C10903" t="s">
        <v>687</v>
      </c>
      <c r="D10903" t="s">
        <v>688</v>
      </c>
      <c r="F10903" t="s">
        <v>477</v>
      </c>
      <c r="G10903" t="s">
        <v>17</v>
      </c>
      <c r="H10903" s="2">
        <v>879318.06</v>
      </c>
      <c r="I10903">
        <v>0.28999999999999998</v>
      </c>
      <c r="J10903" s="2">
        <v>879318.06</v>
      </c>
      <c r="K10903" s="2">
        <v>68795</v>
      </c>
      <c r="L10903">
        <v>12.78</v>
      </c>
      <c r="M10903" t="s">
        <v>363</v>
      </c>
      <c r="N10903" t="s">
        <v>383</v>
      </c>
      <c r="O10903" t="s">
        <v>384</v>
      </c>
    </row>
    <row r="10904" spans="1:15" x14ac:dyDescent="0.2">
      <c r="A10904" s="1" t="s">
        <v>719</v>
      </c>
      <c r="B10904" s="1">
        <v>46077</v>
      </c>
      <c r="C10904" t="s">
        <v>689</v>
      </c>
      <c r="D10904" t="s">
        <v>690</v>
      </c>
      <c r="F10904" t="s">
        <v>477</v>
      </c>
      <c r="G10904" t="s">
        <v>17</v>
      </c>
      <c r="H10904" s="2">
        <v>820695.46</v>
      </c>
      <c r="I10904">
        <v>0.27</v>
      </c>
      <c r="J10904" s="2">
        <v>820695.46</v>
      </c>
      <c r="K10904" s="2">
        <v>57285</v>
      </c>
      <c r="L10904">
        <v>14.33</v>
      </c>
      <c r="M10904" t="s">
        <v>154</v>
      </c>
      <c r="N10904" t="s">
        <v>396</v>
      </c>
      <c r="O10904" t="s">
        <v>152</v>
      </c>
    </row>
    <row r="10905" spans="1:15" x14ac:dyDescent="0.2">
      <c r="A10905" s="1" t="s">
        <v>719</v>
      </c>
      <c r="B10905" s="1">
        <v>46077</v>
      </c>
      <c r="C10905" t="s">
        <v>691</v>
      </c>
      <c r="D10905" t="s">
        <v>692</v>
      </c>
      <c r="F10905" t="s">
        <v>477</v>
      </c>
      <c r="G10905" t="s">
        <v>17</v>
      </c>
      <c r="H10905" s="2">
        <v>749856.25</v>
      </c>
      <c r="I10905">
        <v>0.25</v>
      </c>
      <c r="J10905" s="2">
        <v>749856.25</v>
      </c>
      <c r="K10905" s="2">
        <v>20633</v>
      </c>
      <c r="L10905">
        <v>36.340000000000003</v>
      </c>
      <c r="M10905" t="s">
        <v>693</v>
      </c>
      <c r="N10905" t="s">
        <v>694</v>
      </c>
      <c r="O10905" t="s">
        <v>695</v>
      </c>
    </row>
    <row r="10906" spans="1:15" x14ac:dyDescent="0.2">
      <c r="A10906" s="1" t="s">
        <v>719</v>
      </c>
      <c r="B10906" s="1">
        <v>46077</v>
      </c>
      <c r="C10906" t="s">
        <v>696</v>
      </c>
      <c r="D10906" t="s">
        <v>697</v>
      </c>
      <c r="F10906" t="s">
        <v>477</v>
      </c>
      <c r="G10906" t="s">
        <v>17</v>
      </c>
      <c r="H10906" s="2">
        <v>636148.36</v>
      </c>
      <c r="I10906">
        <v>0.21</v>
      </c>
      <c r="J10906" s="2">
        <v>636148.36</v>
      </c>
      <c r="K10906" s="2">
        <v>20570</v>
      </c>
      <c r="L10906">
        <v>30.93</v>
      </c>
      <c r="M10906" t="s">
        <v>154</v>
      </c>
      <c r="N10906" t="s">
        <v>396</v>
      </c>
      <c r="O10906" t="s">
        <v>152</v>
      </c>
    </row>
    <row r="10907" spans="1:15" x14ac:dyDescent="0.2">
      <c r="A10907" s="1" t="s">
        <v>719</v>
      </c>
      <c r="B10907" s="1">
        <v>46077</v>
      </c>
      <c r="C10907" t="s">
        <v>698</v>
      </c>
      <c r="D10907" t="s">
        <v>699</v>
      </c>
      <c r="F10907" t="s">
        <v>477</v>
      </c>
      <c r="G10907" t="s">
        <v>17</v>
      </c>
      <c r="H10907" s="2">
        <v>562024.62</v>
      </c>
      <c r="I10907">
        <v>0.18</v>
      </c>
      <c r="J10907" s="2">
        <v>562024.62</v>
      </c>
      <c r="K10907" s="2">
        <v>76450</v>
      </c>
      <c r="L10907">
        <v>7.35</v>
      </c>
      <c r="M10907" t="s">
        <v>154</v>
      </c>
      <c r="N10907" t="s">
        <v>396</v>
      </c>
      <c r="O10907" t="s">
        <v>152</v>
      </c>
    </row>
    <row r="10908" spans="1:15" x14ac:dyDescent="0.2">
      <c r="A10908" s="1" t="s">
        <v>719</v>
      </c>
      <c r="B10908" s="1">
        <v>46077</v>
      </c>
      <c r="C10908" t="s">
        <v>526</v>
      </c>
      <c r="D10908" t="s">
        <v>700</v>
      </c>
      <c r="F10908" t="s">
        <v>16</v>
      </c>
      <c r="G10908" t="s">
        <v>17</v>
      </c>
      <c r="H10908" s="2">
        <v>281556.45</v>
      </c>
      <c r="I10908">
        <v>0.09</v>
      </c>
      <c r="J10908" s="2">
        <v>281556.45</v>
      </c>
      <c r="K10908" s="2">
        <v>5537</v>
      </c>
      <c r="L10908">
        <v>50.85</v>
      </c>
      <c r="M10908" t="s">
        <v>701</v>
      </c>
      <c r="N10908" t="s">
        <v>702</v>
      </c>
      <c r="O10908" t="s">
        <v>40</v>
      </c>
    </row>
    <row r="10909" spans="1:15" x14ac:dyDescent="0.2">
      <c r="A10909" s="1" t="s">
        <v>719</v>
      </c>
      <c r="B10909" s="1">
        <v>46077</v>
      </c>
      <c r="C10909" t="s">
        <v>40</v>
      </c>
      <c r="D10909" t="s">
        <v>125</v>
      </c>
      <c r="F10909" t="s">
        <v>106</v>
      </c>
      <c r="G10909" t="s">
        <v>107</v>
      </c>
      <c r="H10909" s="2">
        <v>278238.12</v>
      </c>
      <c r="I10909">
        <v>0.09</v>
      </c>
      <c r="J10909" s="2">
        <v>278238.12</v>
      </c>
      <c r="K10909" s="2">
        <v>278238</v>
      </c>
      <c r="L10909">
        <v>100</v>
      </c>
      <c r="M10909" t="s">
        <v>126</v>
      </c>
      <c r="N10909" t="s">
        <v>108</v>
      </c>
      <c r="O10909" t="s">
        <v>40</v>
      </c>
    </row>
    <row r="10910" spans="1:15" x14ac:dyDescent="0.2">
      <c r="A10910" s="1" t="s">
        <v>719</v>
      </c>
      <c r="B10910" s="1">
        <v>46077</v>
      </c>
      <c r="C10910" t="s">
        <v>703</v>
      </c>
      <c r="D10910" t="s">
        <v>704</v>
      </c>
      <c r="F10910" t="s">
        <v>477</v>
      </c>
      <c r="G10910" t="s">
        <v>17</v>
      </c>
      <c r="H10910" s="2">
        <v>209193.56</v>
      </c>
      <c r="I10910">
        <v>7.0000000000000007E-2</v>
      </c>
      <c r="J10910" s="2">
        <v>209193.56</v>
      </c>
      <c r="K10910" s="2">
        <v>10068</v>
      </c>
      <c r="L10910">
        <v>20.78</v>
      </c>
      <c r="M10910" t="s">
        <v>154</v>
      </c>
      <c r="N10910" t="s">
        <v>396</v>
      </c>
      <c r="O10910" t="s">
        <v>152</v>
      </c>
    </row>
    <row r="10911" spans="1:15" x14ac:dyDescent="0.2">
      <c r="A10911" s="1" t="s">
        <v>719</v>
      </c>
      <c r="B10911" s="1">
        <v>46077</v>
      </c>
      <c r="C10911" t="s">
        <v>707</v>
      </c>
      <c r="D10911" t="s">
        <v>708</v>
      </c>
      <c r="F10911" t="s">
        <v>16</v>
      </c>
      <c r="G10911" t="s">
        <v>17</v>
      </c>
      <c r="H10911" s="2">
        <v>129325.37</v>
      </c>
      <c r="I10911">
        <v>0.04</v>
      </c>
      <c r="J10911" s="2">
        <v>129325.37</v>
      </c>
      <c r="K10911" s="2">
        <v>13484</v>
      </c>
      <c r="L10911">
        <v>9.59</v>
      </c>
      <c r="M10911" t="s">
        <v>502</v>
      </c>
      <c r="N10911" t="s">
        <v>684</v>
      </c>
      <c r="O10911" t="s">
        <v>500</v>
      </c>
    </row>
    <row r="10912" spans="1:15" x14ac:dyDescent="0.2">
      <c r="A10912" s="1" t="s">
        <v>719</v>
      </c>
      <c r="B10912" s="1">
        <v>46077</v>
      </c>
      <c r="C10912" t="s">
        <v>705</v>
      </c>
      <c r="D10912" t="s">
        <v>706</v>
      </c>
      <c r="F10912" t="s">
        <v>477</v>
      </c>
      <c r="G10912" t="s">
        <v>17</v>
      </c>
      <c r="H10912" s="2">
        <v>87364.55</v>
      </c>
      <c r="I10912">
        <v>0.03</v>
      </c>
      <c r="J10912" s="2">
        <v>87364.55</v>
      </c>
      <c r="K10912" s="2">
        <v>5915</v>
      </c>
      <c r="L10912">
        <v>14.77</v>
      </c>
      <c r="M10912" t="s">
        <v>659</v>
      </c>
      <c r="N10912" t="s">
        <v>660</v>
      </c>
      <c r="O10912" t="s">
        <v>40</v>
      </c>
    </row>
    <row r="10913" spans="1:15" x14ac:dyDescent="0.2">
      <c r="A10913" s="1" t="s">
        <v>719</v>
      </c>
      <c r="B10913" s="1">
        <v>46077</v>
      </c>
      <c r="C10913" t="s">
        <v>384</v>
      </c>
      <c r="D10913" t="s">
        <v>493</v>
      </c>
      <c r="F10913" t="s">
        <v>106</v>
      </c>
      <c r="G10913" t="s">
        <v>107</v>
      </c>
      <c r="H10913" s="2">
        <v>64013.55</v>
      </c>
      <c r="I10913">
        <v>0.02</v>
      </c>
      <c r="J10913" s="2">
        <v>64013.55</v>
      </c>
      <c r="K10913" s="2">
        <v>682619</v>
      </c>
      <c r="L10913">
        <v>9.3800000000000008</v>
      </c>
      <c r="M10913" t="s">
        <v>363</v>
      </c>
      <c r="N10913" t="s">
        <v>108</v>
      </c>
      <c r="O10913" t="s">
        <v>384</v>
      </c>
    </row>
    <row r="10914" spans="1:15" x14ac:dyDescent="0.2">
      <c r="A10914" s="1" t="s">
        <v>719</v>
      </c>
      <c r="B10914" s="1">
        <v>46077</v>
      </c>
      <c r="C10914" t="s">
        <v>711</v>
      </c>
      <c r="D10914" t="s">
        <v>712</v>
      </c>
      <c r="F10914" t="s">
        <v>477</v>
      </c>
      <c r="G10914" t="s">
        <v>17</v>
      </c>
      <c r="H10914" s="2">
        <v>26281.53</v>
      </c>
      <c r="I10914">
        <v>0.01</v>
      </c>
      <c r="J10914" s="2">
        <v>26281.53</v>
      </c>
      <c r="K10914" s="2">
        <v>3363</v>
      </c>
      <c r="L10914">
        <v>7.81</v>
      </c>
      <c r="M10914" t="s">
        <v>669</v>
      </c>
      <c r="N10914" t="s">
        <v>670</v>
      </c>
      <c r="O10914" t="s">
        <v>671</v>
      </c>
    </row>
    <row r="10915" spans="1:15" x14ac:dyDescent="0.2">
      <c r="A10915" s="1" t="s">
        <v>719</v>
      </c>
      <c r="B10915" s="1">
        <v>46077</v>
      </c>
      <c r="C10915" t="s">
        <v>709</v>
      </c>
      <c r="D10915" t="s">
        <v>710</v>
      </c>
      <c r="F10915" t="s">
        <v>106</v>
      </c>
      <c r="G10915" t="s">
        <v>117</v>
      </c>
      <c r="H10915" s="2">
        <v>24000</v>
      </c>
      <c r="I10915">
        <v>0.01</v>
      </c>
      <c r="J10915" s="2">
        <v>24000</v>
      </c>
      <c r="K10915" s="2">
        <v>24000</v>
      </c>
      <c r="L10915">
        <v>100</v>
      </c>
      <c r="M10915" t="s">
        <v>18</v>
      </c>
      <c r="N10915" t="s">
        <v>108</v>
      </c>
      <c r="O10915" t="s">
        <v>40</v>
      </c>
    </row>
    <row r="10916" spans="1:15" x14ac:dyDescent="0.2">
      <c r="A10916" s="1" t="s">
        <v>719</v>
      </c>
      <c r="B10916" s="1">
        <v>46077</v>
      </c>
      <c r="C10916" t="s">
        <v>152</v>
      </c>
      <c r="D10916" t="s">
        <v>153</v>
      </c>
      <c r="F10916" t="s">
        <v>106</v>
      </c>
      <c r="G10916" t="s">
        <v>107</v>
      </c>
      <c r="H10916" s="2">
        <v>22337.5</v>
      </c>
      <c r="I10916">
        <v>0.01</v>
      </c>
      <c r="J10916" s="2">
        <v>22337.5</v>
      </c>
      <c r="K10916" s="2">
        <v>19458</v>
      </c>
      <c r="L10916">
        <v>114.8</v>
      </c>
      <c r="M10916" t="s">
        <v>154</v>
      </c>
      <c r="N10916" t="s">
        <v>108</v>
      </c>
      <c r="O10916" t="s">
        <v>152</v>
      </c>
    </row>
    <row r="10917" spans="1:15" x14ac:dyDescent="0.2">
      <c r="A10917" s="1" t="s">
        <v>719</v>
      </c>
      <c r="B10917" s="1">
        <v>46077</v>
      </c>
      <c r="C10917" t="s">
        <v>500</v>
      </c>
      <c r="D10917" t="s">
        <v>501</v>
      </c>
      <c r="F10917" t="s">
        <v>106</v>
      </c>
      <c r="G10917" t="s">
        <v>107</v>
      </c>
      <c r="H10917" s="2">
        <v>15405.46</v>
      </c>
      <c r="I10917">
        <v>0.01</v>
      </c>
      <c r="J10917" s="2">
        <v>15405.46</v>
      </c>
      <c r="K10917" s="2">
        <v>173474</v>
      </c>
      <c r="L10917">
        <v>8.8800000000000008</v>
      </c>
      <c r="M10917" t="s">
        <v>502</v>
      </c>
      <c r="N10917" t="s">
        <v>108</v>
      </c>
      <c r="O10917" t="s">
        <v>500</v>
      </c>
    </row>
    <row r="10918" spans="1:15" x14ac:dyDescent="0.2">
      <c r="A10918" s="1" t="s">
        <v>719</v>
      </c>
      <c r="B10918" s="1">
        <v>46077</v>
      </c>
      <c r="C10918" t="s">
        <v>671</v>
      </c>
      <c r="D10918" t="s">
        <v>713</v>
      </c>
      <c r="F10918" t="s">
        <v>106</v>
      </c>
      <c r="G10918" t="s">
        <v>107</v>
      </c>
      <c r="H10918" s="2">
        <v>9312.7800000000007</v>
      </c>
      <c r="I10918">
        <v>0</v>
      </c>
      <c r="J10918" s="2">
        <v>9312.7800000000007</v>
      </c>
      <c r="K10918" s="2">
        <v>480838</v>
      </c>
      <c r="L10918">
        <v>1.94</v>
      </c>
      <c r="M10918" t="s">
        <v>669</v>
      </c>
      <c r="N10918" t="s">
        <v>108</v>
      </c>
      <c r="O10918" t="s">
        <v>671</v>
      </c>
    </row>
    <row r="10919" spans="1:15" x14ac:dyDescent="0.2">
      <c r="A10919" s="1" t="s">
        <v>719</v>
      </c>
      <c r="B10919" s="1">
        <v>46077</v>
      </c>
      <c r="C10919" t="s">
        <v>695</v>
      </c>
      <c r="D10919" t="s">
        <v>714</v>
      </c>
      <c r="F10919" t="s">
        <v>106</v>
      </c>
      <c r="G10919" t="s">
        <v>107</v>
      </c>
      <c r="H10919" s="2">
        <v>2455.52</v>
      </c>
      <c r="I10919">
        <v>0</v>
      </c>
      <c r="J10919" s="2">
        <v>2455.52</v>
      </c>
      <c r="K10919" s="2">
        <v>59458</v>
      </c>
      <c r="L10919">
        <v>4.13</v>
      </c>
      <c r="M10919" t="s">
        <v>693</v>
      </c>
      <c r="N10919" t="s">
        <v>108</v>
      </c>
      <c r="O10919" t="s">
        <v>695</v>
      </c>
    </row>
    <row r="10920" spans="1:15" x14ac:dyDescent="0.2">
      <c r="A10920" s="1" t="s">
        <v>719</v>
      </c>
      <c r="B10920" s="1">
        <v>46077</v>
      </c>
      <c r="C10920" t="s">
        <v>729</v>
      </c>
      <c r="D10920" t="s">
        <v>730</v>
      </c>
      <c r="F10920" t="s">
        <v>106</v>
      </c>
      <c r="G10920" t="s">
        <v>132</v>
      </c>
      <c r="H10920">
        <v>0</v>
      </c>
      <c r="I10920">
        <v>0</v>
      </c>
      <c r="J10920" s="2">
        <v>290925</v>
      </c>
      <c r="K10920">
        <v>5</v>
      </c>
      <c r="L10920" s="2">
        <v>1163.7</v>
      </c>
      <c r="M10920" t="s">
        <v>126</v>
      </c>
      <c r="N10920" t="s">
        <v>627</v>
      </c>
      <c r="O10920" t="s">
        <v>40</v>
      </c>
    </row>
    <row r="10921" spans="1:15" x14ac:dyDescent="0.2">
      <c r="A10921" s="1" t="s">
        <v>719</v>
      </c>
      <c r="B10921" s="1">
        <v>46077</v>
      </c>
      <c r="C10921" t="s">
        <v>384</v>
      </c>
      <c r="D10921" t="s">
        <v>718</v>
      </c>
      <c r="F10921" t="s">
        <v>106</v>
      </c>
      <c r="G10921" t="s">
        <v>174</v>
      </c>
      <c r="H10921">
        <v>-127.5</v>
      </c>
      <c r="I10921">
        <v>0</v>
      </c>
      <c r="J10921">
        <v>-127.5</v>
      </c>
      <c r="K10921" s="2">
        <v>-517275</v>
      </c>
      <c r="L10921">
        <v>1</v>
      </c>
      <c r="M10921" t="s">
        <v>126</v>
      </c>
      <c r="N10921" t="s">
        <v>108</v>
      </c>
      <c r="O10921" t="s">
        <v>40</v>
      </c>
    </row>
    <row r="10922" spans="1:15" x14ac:dyDescent="0.2">
      <c r="A10922" s="1" t="s">
        <v>632</v>
      </c>
      <c r="B10922" s="1">
        <v>46077</v>
      </c>
      <c r="C10922" t="s">
        <v>548</v>
      </c>
      <c r="D10922" t="s">
        <v>549</v>
      </c>
      <c r="F10922" t="s">
        <v>533</v>
      </c>
      <c r="G10922" t="s">
        <v>17</v>
      </c>
      <c r="H10922" s="2">
        <v>47604379.759999998</v>
      </c>
      <c r="I10922">
        <v>8.61</v>
      </c>
      <c r="J10922" s="2">
        <v>47604379.759999998</v>
      </c>
      <c r="K10922" s="2">
        <v>701302</v>
      </c>
      <c r="L10922">
        <v>67.88</v>
      </c>
      <c r="M10922" t="s">
        <v>18</v>
      </c>
      <c r="N10922" t="s">
        <v>31</v>
      </c>
      <c r="O10922" t="s">
        <v>20</v>
      </c>
    </row>
    <row r="10923" spans="1:15" x14ac:dyDescent="0.2">
      <c r="A10923" s="1" t="s">
        <v>632</v>
      </c>
      <c r="B10923" s="1">
        <v>46077</v>
      </c>
      <c r="C10923" t="s">
        <v>554</v>
      </c>
      <c r="D10923" t="s">
        <v>555</v>
      </c>
      <c r="F10923" t="s">
        <v>533</v>
      </c>
      <c r="G10923" t="s">
        <v>17</v>
      </c>
      <c r="H10923" s="2">
        <v>43293037.170000002</v>
      </c>
      <c r="I10923">
        <v>7.83</v>
      </c>
      <c r="J10923" s="2">
        <v>43293037.170000002</v>
      </c>
      <c r="K10923" s="2">
        <v>1121220</v>
      </c>
      <c r="L10923">
        <v>38.61</v>
      </c>
      <c r="M10923" t="s">
        <v>374</v>
      </c>
      <c r="N10923" t="s">
        <v>375</v>
      </c>
      <c r="O10923" t="s">
        <v>376</v>
      </c>
    </row>
    <row r="10924" spans="1:15" x14ac:dyDescent="0.2">
      <c r="A10924" s="1" t="s">
        <v>632</v>
      </c>
      <c r="B10924" s="1">
        <v>46077</v>
      </c>
      <c r="C10924" t="s">
        <v>577</v>
      </c>
      <c r="D10924" t="s">
        <v>578</v>
      </c>
      <c r="F10924" t="s">
        <v>533</v>
      </c>
      <c r="G10924" t="s">
        <v>17</v>
      </c>
      <c r="H10924" s="2">
        <v>42975102.409999996</v>
      </c>
      <c r="I10924">
        <v>7.77</v>
      </c>
      <c r="J10924" s="2">
        <v>42975102.409999996</v>
      </c>
      <c r="K10924" s="2">
        <v>866873</v>
      </c>
      <c r="L10924">
        <v>49.57</v>
      </c>
      <c r="M10924" t="s">
        <v>154</v>
      </c>
      <c r="N10924" t="s">
        <v>396</v>
      </c>
      <c r="O10924" t="s">
        <v>152</v>
      </c>
    </row>
    <row r="10925" spans="1:15" x14ac:dyDescent="0.2">
      <c r="A10925" s="1" t="s">
        <v>632</v>
      </c>
      <c r="B10925" s="1">
        <v>46077</v>
      </c>
      <c r="C10925" t="s">
        <v>531</v>
      </c>
      <c r="D10925" t="s">
        <v>532</v>
      </c>
      <c r="F10925" t="s">
        <v>533</v>
      </c>
      <c r="G10925" t="s">
        <v>17</v>
      </c>
      <c r="H10925" s="2">
        <v>42227331.560000002</v>
      </c>
      <c r="I10925">
        <v>7.63</v>
      </c>
      <c r="J10925" s="2">
        <v>42227331.560000002</v>
      </c>
      <c r="K10925" s="2">
        <v>3501474</v>
      </c>
      <c r="L10925">
        <v>12.06</v>
      </c>
      <c r="M10925" t="s">
        <v>534</v>
      </c>
      <c r="N10925" t="s">
        <v>535</v>
      </c>
      <c r="O10925" t="s">
        <v>536</v>
      </c>
    </row>
    <row r="10926" spans="1:15" x14ac:dyDescent="0.2">
      <c r="A10926" s="1" t="s">
        <v>632</v>
      </c>
      <c r="B10926" s="1">
        <v>46077</v>
      </c>
      <c r="C10926" t="s">
        <v>556</v>
      </c>
      <c r="D10926" t="s">
        <v>557</v>
      </c>
      <c r="F10926" t="s">
        <v>533</v>
      </c>
      <c r="G10926" t="s">
        <v>17</v>
      </c>
      <c r="H10926" s="2">
        <v>32330284.510000002</v>
      </c>
      <c r="I10926">
        <v>5.85</v>
      </c>
      <c r="J10926" s="2">
        <v>32330284.510000002</v>
      </c>
      <c r="K10926" s="2">
        <v>260539</v>
      </c>
      <c r="L10926">
        <v>124.09</v>
      </c>
      <c r="M10926" t="s">
        <v>18</v>
      </c>
      <c r="N10926" t="s">
        <v>31</v>
      </c>
      <c r="O10926" t="s">
        <v>20</v>
      </c>
    </row>
    <row r="10927" spans="1:15" x14ac:dyDescent="0.2">
      <c r="A10927" s="1" t="s">
        <v>632</v>
      </c>
      <c r="B10927" s="1">
        <v>46077</v>
      </c>
      <c r="C10927" t="s">
        <v>560</v>
      </c>
      <c r="D10927" t="s">
        <v>561</v>
      </c>
      <c r="F10927" t="s">
        <v>533</v>
      </c>
      <c r="G10927" t="s">
        <v>17</v>
      </c>
      <c r="H10927" s="2">
        <v>31003250.550000001</v>
      </c>
      <c r="I10927">
        <v>5.61</v>
      </c>
      <c r="J10927" s="2">
        <v>31003250.550000001</v>
      </c>
      <c r="K10927" s="2">
        <v>316005</v>
      </c>
      <c r="L10927">
        <v>98.11</v>
      </c>
      <c r="M10927" t="s">
        <v>154</v>
      </c>
      <c r="N10927" t="s">
        <v>31</v>
      </c>
      <c r="O10927" t="s">
        <v>20</v>
      </c>
    </row>
    <row r="10928" spans="1:15" x14ac:dyDescent="0.2">
      <c r="A10928" s="1" t="s">
        <v>632</v>
      </c>
      <c r="B10928" s="1">
        <v>46077</v>
      </c>
      <c r="C10928" t="s">
        <v>546</v>
      </c>
      <c r="D10928" t="s">
        <v>547</v>
      </c>
      <c r="F10928" t="s">
        <v>533</v>
      </c>
      <c r="G10928" t="s">
        <v>17</v>
      </c>
      <c r="H10928" s="2">
        <v>30342742.640000001</v>
      </c>
      <c r="I10928">
        <v>5.49</v>
      </c>
      <c r="J10928" s="2">
        <v>30342742.640000001</v>
      </c>
      <c r="K10928" s="2">
        <v>507792</v>
      </c>
      <c r="L10928">
        <v>59.75</v>
      </c>
      <c r="M10928" t="s">
        <v>539</v>
      </c>
      <c r="N10928" t="s">
        <v>540</v>
      </c>
      <c r="O10928" t="s">
        <v>541</v>
      </c>
    </row>
    <row r="10929" spans="1:15" x14ac:dyDescent="0.2">
      <c r="A10929" s="1" t="s">
        <v>632</v>
      </c>
      <c r="B10929" s="1">
        <v>46077</v>
      </c>
      <c r="C10929" t="s">
        <v>542</v>
      </c>
      <c r="D10929" t="s">
        <v>543</v>
      </c>
      <c r="F10929" t="s">
        <v>533</v>
      </c>
      <c r="G10929" t="s">
        <v>17</v>
      </c>
      <c r="H10929" s="2">
        <v>27145391.899999999</v>
      </c>
      <c r="I10929">
        <v>4.91</v>
      </c>
      <c r="J10929" s="2">
        <v>27145391.899999999</v>
      </c>
      <c r="K10929" s="2">
        <v>838292</v>
      </c>
      <c r="L10929">
        <v>32.380000000000003</v>
      </c>
      <c r="M10929" t="s">
        <v>539</v>
      </c>
      <c r="N10929" t="s">
        <v>540</v>
      </c>
      <c r="O10929" t="s">
        <v>541</v>
      </c>
    </row>
    <row r="10930" spans="1:15" x14ac:dyDescent="0.2">
      <c r="A10930" s="1" t="s">
        <v>632</v>
      </c>
      <c r="B10930" s="1">
        <v>46077</v>
      </c>
      <c r="C10930" t="s">
        <v>588</v>
      </c>
      <c r="D10930" t="s">
        <v>589</v>
      </c>
      <c r="F10930" t="s">
        <v>533</v>
      </c>
      <c r="G10930" t="s">
        <v>17</v>
      </c>
      <c r="H10930" s="2">
        <v>25199806.239999998</v>
      </c>
      <c r="I10930">
        <v>4.5599999999999996</v>
      </c>
      <c r="J10930" s="2">
        <v>25199806.239999998</v>
      </c>
      <c r="K10930" s="2">
        <v>2274458</v>
      </c>
      <c r="L10930">
        <v>11.08</v>
      </c>
      <c r="M10930" t="s">
        <v>374</v>
      </c>
      <c r="N10930" t="s">
        <v>375</v>
      </c>
      <c r="O10930" t="s">
        <v>376</v>
      </c>
    </row>
    <row r="10931" spans="1:15" x14ac:dyDescent="0.2">
      <c r="A10931" s="1" t="s">
        <v>632</v>
      </c>
      <c r="B10931" s="1">
        <v>46077</v>
      </c>
      <c r="C10931" t="s">
        <v>544</v>
      </c>
      <c r="D10931" t="s">
        <v>545</v>
      </c>
      <c r="F10931" t="s">
        <v>533</v>
      </c>
      <c r="G10931" t="s">
        <v>17</v>
      </c>
      <c r="H10931" s="2">
        <v>24737874.27</v>
      </c>
      <c r="I10931">
        <v>4.47</v>
      </c>
      <c r="J10931" s="2">
        <v>24737874.27</v>
      </c>
      <c r="K10931" s="2">
        <v>434449</v>
      </c>
      <c r="L10931">
        <v>56.94</v>
      </c>
      <c r="M10931" t="s">
        <v>154</v>
      </c>
      <c r="N10931" t="s">
        <v>396</v>
      </c>
      <c r="O10931" t="s">
        <v>152</v>
      </c>
    </row>
    <row r="10932" spans="1:15" x14ac:dyDescent="0.2">
      <c r="A10932" s="1" t="s">
        <v>632</v>
      </c>
      <c r="B10932" s="1">
        <v>46077</v>
      </c>
      <c r="C10932" t="s">
        <v>566</v>
      </c>
      <c r="D10932" t="s">
        <v>567</v>
      </c>
      <c r="F10932" t="s">
        <v>533</v>
      </c>
      <c r="G10932" t="s">
        <v>17</v>
      </c>
      <c r="H10932" s="2">
        <v>24684367.789999999</v>
      </c>
      <c r="I10932">
        <v>4.46</v>
      </c>
      <c r="J10932" s="2">
        <v>24684367.789999999</v>
      </c>
      <c r="K10932" s="2">
        <v>496748</v>
      </c>
      <c r="L10932">
        <v>49.69</v>
      </c>
      <c r="M10932" t="s">
        <v>539</v>
      </c>
      <c r="N10932" t="s">
        <v>540</v>
      </c>
      <c r="O10932" t="s">
        <v>541</v>
      </c>
    </row>
    <row r="10933" spans="1:15" x14ac:dyDescent="0.2">
      <c r="A10933" s="1" t="s">
        <v>632</v>
      </c>
      <c r="B10933" s="1">
        <v>46077</v>
      </c>
      <c r="C10933" t="s">
        <v>119</v>
      </c>
      <c r="D10933" t="s">
        <v>120</v>
      </c>
      <c r="F10933" t="s">
        <v>106</v>
      </c>
      <c r="G10933" t="s">
        <v>122</v>
      </c>
      <c r="H10933" s="2">
        <v>23760152.289999999</v>
      </c>
      <c r="I10933">
        <v>4.3</v>
      </c>
      <c r="J10933" s="2">
        <v>23760152.289999999</v>
      </c>
      <c r="K10933" s="2">
        <v>23760152</v>
      </c>
      <c r="L10933">
        <v>1</v>
      </c>
      <c r="M10933" t="s">
        <v>123</v>
      </c>
      <c r="N10933" t="s">
        <v>108</v>
      </c>
      <c r="O10933" t="s">
        <v>20</v>
      </c>
    </row>
    <row r="10934" spans="1:15" x14ac:dyDescent="0.2">
      <c r="A10934" s="1" t="s">
        <v>632</v>
      </c>
      <c r="B10934" s="1">
        <v>46077</v>
      </c>
      <c r="C10934" t="s">
        <v>537</v>
      </c>
      <c r="D10934" t="s">
        <v>538</v>
      </c>
      <c r="F10934" t="s">
        <v>533</v>
      </c>
      <c r="G10934" t="s">
        <v>17</v>
      </c>
      <c r="H10934" s="2">
        <v>22402335.219999999</v>
      </c>
      <c r="I10934">
        <v>4.05</v>
      </c>
      <c r="J10934" s="2">
        <v>22402335.219999999</v>
      </c>
      <c r="K10934" s="2">
        <v>763511</v>
      </c>
      <c r="L10934">
        <v>29.34</v>
      </c>
      <c r="M10934" t="s">
        <v>539</v>
      </c>
      <c r="N10934" t="s">
        <v>540</v>
      </c>
      <c r="O10934" t="s">
        <v>541</v>
      </c>
    </row>
    <row r="10935" spans="1:15" x14ac:dyDescent="0.2">
      <c r="A10935" s="1" t="s">
        <v>632</v>
      </c>
      <c r="B10935" s="1">
        <v>46077</v>
      </c>
      <c r="C10935" t="s">
        <v>551</v>
      </c>
      <c r="D10935" t="s">
        <v>552</v>
      </c>
      <c r="F10935" t="s">
        <v>533</v>
      </c>
      <c r="G10935" t="s">
        <v>17</v>
      </c>
      <c r="H10935" s="2">
        <v>21639337.829999998</v>
      </c>
      <c r="I10935">
        <v>3.91</v>
      </c>
      <c r="J10935" s="2">
        <v>21639337.829999998</v>
      </c>
      <c r="K10935" s="2">
        <v>102707</v>
      </c>
      <c r="L10935">
        <v>210.69</v>
      </c>
      <c r="M10935" t="s">
        <v>553</v>
      </c>
      <c r="N10935" t="s">
        <v>31</v>
      </c>
      <c r="O10935" t="s">
        <v>20</v>
      </c>
    </row>
    <row r="10936" spans="1:15" x14ac:dyDescent="0.2">
      <c r="A10936" s="1" t="s">
        <v>632</v>
      </c>
      <c r="B10936" s="1">
        <v>46077</v>
      </c>
      <c r="C10936" t="s">
        <v>572</v>
      </c>
      <c r="D10936" t="s">
        <v>573</v>
      </c>
      <c r="F10936" t="s">
        <v>533</v>
      </c>
      <c r="G10936" t="s">
        <v>17</v>
      </c>
      <c r="H10936" s="2">
        <v>19640265.32</v>
      </c>
      <c r="I10936">
        <v>3.55</v>
      </c>
      <c r="J10936" s="2">
        <v>19640265.32</v>
      </c>
      <c r="K10936" s="2">
        <v>2798317</v>
      </c>
      <c r="L10936">
        <v>7.02</v>
      </c>
      <c r="M10936" t="s">
        <v>154</v>
      </c>
      <c r="N10936" t="s">
        <v>396</v>
      </c>
      <c r="O10936" t="s">
        <v>152</v>
      </c>
    </row>
    <row r="10937" spans="1:15" x14ac:dyDescent="0.2">
      <c r="A10937" s="1" t="s">
        <v>632</v>
      </c>
      <c r="B10937" s="1">
        <v>46077</v>
      </c>
      <c r="C10937" t="s">
        <v>574</v>
      </c>
      <c r="D10937" t="s">
        <v>575</v>
      </c>
      <c r="F10937" t="s">
        <v>533</v>
      </c>
      <c r="G10937" t="s">
        <v>17</v>
      </c>
      <c r="H10937" s="2">
        <v>17985672.510000002</v>
      </c>
      <c r="I10937">
        <v>3.25</v>
      </c>
      <c r="J10937" s="2">
        <v>17985672.510000002</v>
      </c>
      <c r="K10937" s="2">
        <v>1056117</v>
      </c>
      <c r="L10937">
        <v>17.03</v>
      </c>
      <c r="M10937" t="s">
        <v>576</v>
      </c>
      <c r="N10937" t="s">
        <v>31</v>
      </c>
      <c r="O10937" t="s">
        <v>20</v>
      </c>
    </row>
    <row r="10938" spans="1:15" x14ac:dyDescent="0.2">
      <c r="A10938" s="1" t="s">
        <v>632</v>
      </c>
      <c r="B10938" s="1">
        <v>46077</v>
      </c>
      <c r="C10938" t="s">
        <v>558</v>
      </c>
      <c r="D10938" t="s">
        <v>559</v>
      </c>
      <c r="F10938" t="s">
        <v>533</v>
      </c>
      <c r="G10938" t="s">
        <v>17</v>
      </c>
      <c r="H10938" s="2">
        <v>13737360.5</v>
      </c>
      <c r="I10938">
        <v>2.48</v>
      </c>
      <c r="J10938" s="2">
        <v>13737360.5</v>
      </c>
      <c r="K10938" s="2">
        <v>152818</v>
      </c>
      <c r="L10938">
        <v>89.89</v>
      </c>
      <c r="M10938" t="s">
        <v>412</v>
      </c>
      <c r="N10938" t="s">
        <v>413</v>
      </c>
      <c r="O10938" t="s">
        <v>414</v>
      </c>
    </row>
    <row r="10939" spans="1:15" x14ac:dyDescent="0.2">
      <c r="A10939" s="1" t="s">
        <v>632</v>
      </c>
      <c r="B10939" s="1">
        <v>46077</v>
      </c>
      <c r="C10939" t="s">
        <v>562</v>
      </c>
      <c r="D10939" t="s">
        <v>563</v>
      </c>
      <c r="F10939" t="s">
        <v>533</v>
      </c>
      <c r="G10939" t="s">
        <v>17</v>
      </c>
      <c r="H10939" s="2">
        <v>12333985.960000001</v>
      </c>
      <c r="I10939">
        <v>2.23</v>
      </c>
      <c r="J10939" s="2">
        <v>12333985.960000001</v>
      </c>
      <c r="K10939" s="2">
        <v>443742</v>
      </c>
      <c r="L10939">
        <v>27.8</v>
      </c>
      <c r="M10939" t="s">
        <v>539</v>
      </c>
      <c r="N10939" t="s">
        <v>540</v>
      </c>
      <c r="O10939" t="s">
        <v>541</v>
      </c>
    </row>
    <row r="10940" spans="1:15" x14ac:dyDescent="0.2">
      <c r="A10940" s="1" t="s">
        <v>632</v>
      </c>
      <c r="B10940" s="1">
        <v>46077</v>
      </c>
      <c r="C10940" t="s">
        <v>564</v>
      </c>
      <c r="D10940" t="s">
        <v>565</v>
      </c>
      <c r="F10940" t="s">
        <v>533</v>
      </c>
      <c r="G10940" t="s">
        <v>17</v>
      </c>
      <c r="H10940" s="2">
        <v>8169425.96</v>
      </c>
      <c r="I10940">
        <v>1.48</v>
      </c>
      <c r="J10940" s="2">
        <v>8169425.96</v>
      </c>
      <c r="K10940" s="2">
        <v>741493</v>
      </c>
      <c r="L10940">
        <v>11.02</v>
      </c>
      <c r="M10940" t="s">
        <v>539</v>
      </c>
      <c r="N10940" t="s">
        <v>540</v>
      </c>
      <c r="O10940" t="s">
        <v>541</v>
      </c>
    </row>
    <row r="10941" spans="1:15" x14ac:dyDescent="0.2">
      <c r="A10941" s="1" t="s">
        <v>632</v>
      </c>
      <c r="B10941" s="1">
        <v>46077</v>
      </c>
      <c r="C10941" t="s">
        <v>568</v>
      </c>
      <c r="D10941" t="s">
        <v>569</v>
      </c>
      <c r="F10941" t="s">
        <v>533</v>
      </c>
      <c r="G10941" t="s">
        <v>17</v>
      </c>
      <c r="H10941" s="2">
        <v>7731578.1699999999</v>
      </c>
      <c r="I10941">
        <v>1.4</v>
      </c>
      <c r="J10941" s="2">
        <v>7731578.1699999999</v>
      </c>
      <c r="K10941" s="2">
        <v>749892</v>
      </c>
      <c r="L10941">
        <v>10.31</v>
      </c>
      <c r="M10941" t="s">
        <v>539</v>
      </c>
      <c r="N10941" t="s">
        <v>540</v>
      </c>
      <c r="O10941" t="s">
        <v>541</v>
      </c>
    </row>
    <row r="10942" spans="1:15" x14ac:dyDescent="0.2">
      <c r="A10942" s="1" t="s">
        <v>632</v>
      </c>
      <c r="B10942" s="1">
        <v>46077</v>
      </c>
      <c r="C10942" t="s">
        <v>570</v>
      </c>
      <c r="D10942" t="s">
        <v>571</v>
      </c>
      <c r="F10942" t="s">
        <v>533</v>
      </c>
      <c r="G10942" t="s">
        <v>17</v>
      </c>
      <c r="H10942" s="2">
        <v>7294743.2800000003</v>
      </c>
      <c r="I10942">
        <v>1.32</v>
      </c>
      <c r="J10942" s="2">
        <v>7294743.2800000003</v>
      </c>
      <c r="K10942" s="2">
        <v>516142</v>
      </c>
      <c r="L10942">
        <v>14.13</v>
      </c>
      <c r="M10942" t="s">
        <v>374</v>
      </c>
      <c r="N10942" t="s">
        <v>375</v>
      </c>
      <c r="O10942" t="s">
        <v>376</v>
      </c>
    </row>
    <row r="10943" spans="1:15" x14ac:dyDescent="0.2">
      <c r="A10943" s="1" t="s">
        <v>632</v>
      </c>
      <c r="B10943" s="1">
        <v>46077</v>
      </c>
      <c r="C10943" t="s">
        <v>608</v>
      </c>
      <c r="D10943" t="s">
        <v>609</v>
      </c>
      <c r="F10943" t="s">
        <v>533</v>
      </c>
      <c r="G10943" t="s">
        <v>17</v>
      </c>
      <c r="H10943" s="2">
        <v>6889566.8799999999</v>
      </c>
      <c r="I10943">
        <v>1.25</v>
      </c>
      <c r="J10943" s="2">
        <v>6889566.8799999999</v>
      </c>
      <c r="K10943" s="2">
        <v>15554700</v>
      </c>
      <c r="L10943">
        <v>0.44</v>
      </c>
      <c r="M10943" t="s">
        <v>524</v>
      </c>
      <c r="N10943" t="s">
        <v>525</v>
      </c>
      <c r="O10943" t="s">
        <v>526</v>
      </c>
    </row>
    <row r="10944" spans="1:15" x14ac:dyDescent="0.2">
      <c r="A10944" s="1" t="s">
        <v>632</v>
      </c>
      <c r="B10944" s="1">
        <v>46077</v>
      </c>
      <c r="C10944">
        <v>1208</v>
      </c>
      <c r="D10944" t="s">
        <v>579</v>
      </c>
      <c r="F10944" t="s">
        <v>533</v>
      </c>
      <c r="G10944" t="s">
        <v>17</v>
      </c>
      <c r="H10944" s="2">
        <v>5812867.6799999997</v>
      </c>
      <c r="I10944">
        <v>1.05</v>
      </c>
      <c r="J10944" s="2">
        <v>5812867.6799999997</v>
      </c>
      <c r="K10944" s="2">
        <v>4432000</v>
      </c>
      <c r="L10944">
        <v>1.31</v>
      </c>
      <c r="M10944" t="s">
        <v>101</v>
      </c>
      <c r="N10944" t="s">
        <v>102</v>
      </c>
      <c r="O10944" t="s">
        <v>103</v>
      </c>
    </row>
    <row r="10945" spans="1:15" x14ac:dyDescent="0.2">
      <c r="A10945" s="1" t="s">
        <v>632</v>
      </c>
      <c r="B10945" s="1">
        <v>46077</v>
      </c>
      <c r="C10945" t="s">
        <v>596</v>
      </c>
      <c r="D10945" t="s">
        <v>597</v>
      </c>
      <c r="F10945" t="s">
        <v>533</v>
      </c>
      <c r="G10945" t="s">
        <v>17</v>
      </c>
      <c r="H10945" s="2">
        <v>4189709.27</v>
      </c>
      <c r="I10945">
        <v>0.76</v>
      </c>
      <c r="J10945" s="2">
        <v>4189709.27</v>
      </c>
      <c r="K10945" s="2">
        <v>1317238</v>
      </c>
      <c r="L10945">
        <v>3.18</v>
      </c>
      <c r="M10945" t="s">
        <v>374</v>
      </c>
      <c r="N10945" t="s">
        <v>375</v>
      </c>
      <c r="O10945" t="s">
        <v>376</v>
      </c>
    </row>
    <row r="10946" spans="1:15" x14ac:dyDescent="0.2">
      <c r="A10946" s="1" t="s">
        <v>632</v>
      </c>
      <c r="B10946" s="1">
        <v>46077</v>
      </c>
      <c r="C10946" t="s">
        <v>582</v>
      </c>
      <c r="D10946" t="s">
        <v>583</v>
      </c>
      <c r="F10946" t="s">
        <v>533</v>
      </c>
      <c r="G10946" t="s">
        <v>17</v>
      </c>
      <c r="H10946" s="2">
        <v>3866684.68</v>
      </c>
      <c r="I10946">
        <v>0.7</v>
      </c>
      <c r="J10946" s="2">
        <v>3866684.68</v>
      </c>
      <c r="K10946" s="2">
        <v>115533</v>
      </c>
      <c r="L10946">
        <v>33.47</v>
      </c>
      <c r="M10946" t="s">
        <v>539</v>
      </c>
      <c r="N10946" t="s">
        <v>540</v>
      </c>
      <c r="O10946" t="s">
        <v>541</v>
      </c>
    </row>
    <row r="10947" spans="1:15" x14ac:dyDescent="0.2">
      <c r="A10947" s="1" t="s">
        <v>632</v>
      </c>
      <c r="B10947" s="1">
        <v>46077</v>
      </c>
      <c r="C10947" t="s">
        <v>584</v>
      </c>
      <c r="D10947" t="s">
        <v>585</v>
      </c>
      <c r="F10947" t="s">
        <v>533</v>
      </c>
      <c r="G10947" t="s">
        <v>17</v>
      </c>
      <c r="H10947" s="2">
        <v>3424723.19</v>
      </c>
      <c r="I10947">
        <v>0.62</v>
      </c>
      <c r="J10947" s="2">
        <v>3424723.19</v>
      </c>
      <c r="K10947" s="2">
        <v>151462</v>
      </c>
      <c r="L10947">
        <v>22.61</v>
      </c>
      <c r="M10947" t="s">
        <v>539</v>
      </c>
      <c r="N10947" t="s">
        <v>540</v>
      </c>
      <c r="O10947" t="s">
        <v>541</v>
      </c>
    </row>
    <row r="10948" spans="1:15" x14ac:dyDescent="0.2">
      <c r="A10948" s="1" t="s">
        <v>632</v>
      </c>
      <c r="B10948" s="1">
        <v>46077</v>
      </c>
      <c r="C10948" t="s">
        <v>586</v>
      </c>
      <c r="D10948" t="s">
        <v>587</v>
      </c>
      <c r="F10948" t="s">
        <v>533</v>
      </c>
      <c r="G10948" t="s">
        <v>17</v>
      </c>
      <c r="H10948" s="2">
        <v>3375991.25</v>
      </c>
      <c r="I10948">
        <v>0.61</v>
      </c>
      <c r="J10948" s="2">
        <v>3375991.25</v>
      </c>
      <c r="K10948" s="2">
        <v>401910</v>
      </c>
      <c r="L10948">
        <v>8.4</v>
      </c>
      <c r="M10948" t="s">
        <v>539</v>
      </c>
      <c r="N10948" t="s">
        <v>540</v>
      </c>
      <c r="O10948" t="s">
        <v>541</v>
      </c>
    </row>
    <row r="10949" spans="1:15" x14ac:dyDescent="0.2">
      <c r="A10949" s="1" t="s">
        <v>632</v>
      </c>
      <c r="B10949" s="1">
        <v>46077</v>
      </c>
      <c r="C10949">
        <v>1258</v>
      </c>
      <c r="D10949" t="s">
        <v>581</v>
      </c>
      <c r="F10949" t="s">
        <v>533</v>
      </c>
      <c r="G10949" t="s">
        <v>17</v>
      </c>
      <c r="H10949" s="2">
        <v>2778516.37</v>
      </c>
      <c r="I10949">
        <v>0.5</v>
      </c>
      <c r="J10949" s="2">
        <v>2778516.37</v>
      </c>
      <c r="K10949" s="2">
        <v>1450000</v>
      </c>
      <c r="L10949">
        <v>1.92</v>
      </c>
      <c r="M10949" t="s">
        <v>101</v>
      </c>
      <c r="N10949" t="s">
        <v>102</v>
      </c>
      <c r="O10949" t="s">
        <v>103</v>
      </c>
    </row>
    <row r="10950" spans="1:15" x14ac:dyDescent="0.2">
      <c r="A10950" s="1" t="s">
        <v>632</v>
      </c>
      <c r="B10950" s="1">
        <v>46077</v>
      </c>
      <c r="C10950">
        <v>601899</v>
      </c>
      <c r="D10950" t="s">
        <v>610</v>
      </c>
      <c r="F10950" t="s">
        <v>533</v>
      </c>
      <c r="G10950" t="s">
        <v>17</v>
      </c>
      <c r="H10950" s="2">
        <v>2080063.38</v>
      </c>
      <c r="I10950">
        <v>0.38</v>
      </c>
      <c r="J10950" s="2">
        <v>2080063.38</v>
      </c>
      <c r="K10950" s="2">
        <v>363900</v>
      </c>
      <c r="L10950">
        <v>5.72</v>
      </c>
      <c r="M10950" t="s">
        <v>101</v>
      </c>
      <c r="N10950" t="s">
        <v>604</v>
      </c>
      <c r="O10950" t="s">
        <v>167</v>
      </c>
    </row>
    <row r="10951" spans="1:15" x14ac:dyDescent="0.2">
      <c r="A10951" s="1" t="s">
        <v>632</v>
      </c>
      <c r="B10951" s="1">
        <v>46077</v>
      </c>
      <c r="C10951">
        <v>1515</v>
      </c>
      <c r="D10951" t="s">
        <v>602</v>
      </c>
      <c r="F10951" t="s">
        <v>533</v>
      </c>
      <c r="G10951" t="s">
        <v>17</v>
      </c>
      <c r="H10951" s="2">
        <v>1810792.96</v>
      </c>
      <c r="I10951">
        <v>0.33</v>
      </c>
      <c r="J10951" s="2">
        <v>1810792.96</v>
      </c>
      <c r="K10951" s="2">
        <v>74700</v>
      </c>
      <c r="L10951">
        <v>24.24</v>
      </c>
      <c r="M10951" t="s">
        <v>73</v>
      </c>
      <c r="N10951" t="s">
        <v>74</v>
      </c>
      <c r="O10951" t="s">
        <v>75</v>
      </c>
    </row>
    <row r="10952" spans="1:15" x14ac:dyDescent="0.2">
      <c r="A10952" s="1" t="s">
        <v>632</v>
      </c>
      <c r="B10952" s="1">
        <v>46077</v>
      </c>
      <c r="C10952" t="s">
        <v>594</v>
      </c>
      <c r="D10952" t="s">
        <v>595</v>
      </c>
      <c r="F10952" t="s">
        <v>533</v>
      </c>
      <c r="G10952" t="s">
        <v>17</v>
      </c>
      <c r="H10952" s="2">
        <v>1803096.36</v>
      </c>
      <c r="I10952">
        <v>0.33</v>
      </c>
      <c r="J10952" s="2">
        <v>1803096.36</v>
      </c>
      <c r="K10952" s="2">
        <v>358385</v>
      </c>
      <c r="L10952">
        <v>5.03</v>
      </c>
      <c r="M10952" t="s">
        <v>539</v>
      </c>
      <c r="N10952" t="s">
        <v>540</v>
      </c>
      <c r="O10952" t="s">
        <v>541</v>
      </c>
    </row>
    <row r="10953" spans="1:15" x14ac:dyDescent="0.2">
      <c r="A10953" s="1" t="s">
        <v>632</v>
      </c>
      <c r="B10953" s="1">
        <v>46077</v>
      </c>
      <c r="C10953" t="s">
        <v>734</v>
      </c>
      <c r="D10953" t="s">
        <v>735</v>
      </c>
      <c r="F10953" t="s">
        <v>533</v>
      </c>
      <c r="G10953" t="s">
        <v>17</v>
      </c>
      <c r="H10953" s="2">
        <v>1530087.02</v>
      </c>
      <c r="I10953">
        <v>0.28000000000000003</v>
      </c>
      <c r="J10953" s="2">
        <v>1530087.02</v>
      </c>
      <c r="K10953" s="2">
        <v>171441</v>
      </c>
      <c r="L10953">
        <v>8.92</v>
      </c>
      <c r="M10953" t="s">
        <v>539</v>
      </c>
      <c r="N10953" t="s">
        <v>540</v>
      </c>
      <c r="O10953" t="s">
        <v>541</v>
      </c>
    </row>
    <row r="10954" spans="1:15" x14ac:dyDescent="0.2">
      <c r="A10954" s="1" t="s">
        <v>632</v>
      </c>
      <c r="B10954" s="1">
        <v>46077</v>
      </c>
      <c r="C10954" t="s">
        <v>590</v>
      </c>
      <c r="D10954" t="s">
        <v>591</v>
      </c>
      <c r="F10954" t="s">
        <v>533</v>
      </c>
      <c r="G10954" t="s">
        <v>17</v>
      </c>
      <c r="H10954" s="2">
        <v>1518578.41</v>
      </c>
      <c r="I10954">
        <v>0.27</v>
      </c>
      <c r="J10954" s="2">
        <v>1518578.41</v>
      </c>
      <c r="K10954" s="2">
        <v>109511</v>
      </c>
      <c r="L10954">
        <v>13.87</v>
      </c>
      <c r="M10954" t="s">
        <v>154</v>
      </c>
      <c r="N10954" t="s">
        <v>396</v>
      </c>
      <c r="O10954" t="s">
        <v>152</v>
      </c>
    </row>
    <row r="10955" spans="1:15" x14ac:dyDescent="0.2">
      <c r="A10955" s="1" t="s">
        <v>632</v>
      </c>
      <c r="B10955" s="1">
        <v>46077</v>
      </c>
      <c r="C10955" t="s">
        <v>600</v>
      </c>
      <c r="D10955" t="s">
        <v>601</v>
      </c>
      <c r="F10955" t="s">
        <v>533</v>
      </c>
      <c r="G10955" t="s">
        <v>17</v>
      </c>
      <c r="H10955" s="2">
        <v>1152266.1399999999</v>
      </c>
      <c r="I10955">
        <v>0.21</v>
      </c>
      <c r="J10955" s="2">
        <v>1152266.1399999999</v>
      </c>
      <c r="K10955" s="2">
        <v>111287</v>
      </c>
      <c r="L10955">
        <v>10.35</v>
      </c>
      <c r="M10955" t="s">
        <v>539</v>
      </c>
      <c r="N10955" t="s">
        <v>540</v>
      </c>
      <c r="O10955" t="s">
        <v>541</v>
      </c>
    </row>
    <row r="10956" spans="1:15" x14ac:dyDescent="0.2">
      <c r="A10956" s="1" t="s">
        <v>632</v>
      </c>
      <c r="B10956" s="1">
        <v>46077</v>
      </c>
      <c r="C10956">
        <v>600362</v>
      </c>
      <c r="D10956" t="s">
        <v>603</v>
      </c>
      <c r="F10956" t="s">
        <v>533</v>
      </c>
      <c r="G10956" t="s">
        <v>17</v>
      </c>
      <c r="H10956" s="2">
        <v>1139891.99</v>
      </c>
      <c r="I10956">
        <v>0.21</v>
      </c>
      <c r="J10956" s="2">
        <v>1139891.99</v>
      </c>
      <c r="K10956" s="2">
        <v>137300</v>
      </c>
      <c r="L10956">
        <v>8.3000000000000007</v>
      </c>
      <c r="M10956" t="s">
        <v>101</v>
      </c>
      <c r="N10956" t="s">
        <v>604</v>
      </c>
      <c r="O10956" t="s">
        <v>167</v>
      </c>
    </row>
    <row r="10957" spans="1:15" x14ac:dyDescent="0.2">
      <c r="A10957" s="1" t="s">
        <v>632</v>
      </c>
      <c r="B10957" s="1">
        <v>46077</v>
      </c>
      <c r="C10957" t="s">
        <v>605</v>
      </c>
      <c r="D10957" t="s">
        <v>606</v>
      </c>
      <c r="F10957" t="s">
        <v>533</v>
      </c>
      <c r="G10957" t="s">
        <v>17</v>
      </c>
      <c r="H10957" s="2">
        <v>1071944.31</v>
      </c>
      <c r="I10957">
        <v>0.19</v>
      </c>
      <c r="J10957" s="2">
        <v>1071944.31</v>
      </c>
      <c r="K10957" s="2">
        <v>295710</v>
      </c>
      <c r="L10957">
        <v>3.62</v>
      </c>
      <c r="M10957" t="s">
        <v>374</v>
      </c>
      <c r="N10957" t="s">
        <v>375</v>
      </c>
      <c r="O10957" t="s">
        <v>376</v>
      </c>
    </row>
    <row r="10958" spans="1:15" x14ac:dyDescent="0.2">
      <c r="A10958" s="1" t="s">
        <v>632</v>
      </c>
      <c r="B10958" s="1">
        <v>46077</v>
      </c>
      <c r="C10958" t="s">
        <v>598</v>
      </c>
      <c r="D10958" t="s">
        <v>599</v>
      </c>
      <c r="F10958" t="s">
        <v>533</v>
      </c>
      <c r="G10958" t="s">
        <v>17</v>
      </c>
      <c r="H10958" s="2">
        <v>1041643.02</v>
      </c>
      <c r="I10958">
        <v>0.19</v>
      </c>
      <c r="J10958" s="2">
        <v>1041643.02</v>
      </c>
      <c r="K10958" s="2">
        <v>761332</v>
      </c>
      <c r="L10958">
        <v>1.37</v>
      </c>
      <c r="M10958" t="s">
        <v>374</v>
      </c>
      <c r="N10958" t="s">
        <v>375</v>
      </c>
      <c r="O10958" t="s">
        <v>376</v>
      </c>
    </row>
    <row r="10959" spans="1:15" x14ac:dyDescent="0.2">
      <c r="A10959" s="1" t="s">
        <v>632</v>
      </c>
      <c r="B10959" s="1">
        <v>46077</v>
      </c>
      <c r="C10959">
        <v>603993</v>
      </c>
      <c r="D10959" t="s">
        <v>618</v>
      </c>
      <c r="F10959" t="s">
        <v>533</v>
      </c>
      <c r="G10959" t="s">
        <v>17</v>
      </c>
      <c r="H10959" s="2">
        <v>1022550.41</v>
      </c>
      <c r="I10959">
        <v>0.18</v>
      </c>
      <c r="J10959" s="2">
        <v>1022550.41</v>
      </c>
      <c r="K10959" s="2">
        <v>307700</v>
      </c>
      <c r="L10959">
        <v>3.32</v>
      </c>
      <c r="M10959" t="s">
        <v>101</v>
      </c>
      <c r="N10959" t="s">
        <v>604</v>
      </c>
      <c r="O10959" t="s">
        <v>167</v>
      </c>
    </row>
    <row r="10960" spans="1:15" x14ac:dyDescent="0.2">
      <c r="A10960" s="1" t="s">
        <v>632</v>
      </c>
      <c r="B10960" s="1">
        <v>46077</v>
      </c>
      <c r="C10960" t="s">
        <v>592</v>
      </c>
      <c r="D10960" t="s">
        <v>593</v>
      </c>
      <c r="F10960" t="s">
        <v>533</v>
      </c>
      <c r="G10960" t="s">
        <v>17</v>
      </c>
      <c r="H10960" s="2">
        <v>938967.68</v>
      </c>
      <c r="I10960">
        <v>0.17</v>
      </c>
      <c r="J10960" s="2">
        <v>938967.68</v>
      </c>
      <c r="K10960" s="2">
        <v>616147</v>
      </c>
      <c r="L10960">
        <v>1.52</v>
      </c>
      <c r="M10960" t="s">
        <v>539</v>
      </c>
      <c r="N10960" t="s">
        <v>540</v>
      </c>
      <c r="O10960" t="s">
        <v>541</v>
      </c>
    </row>
    <row r="10961" spans="1:15" x14ac:dyDescent="0.2">
      <c r="A10961" s="1" t="s">
        <v>632</v>
      </c>
      <c r="B10961" s="1">
        <v>46077</v>
      </c>
      <c r="C10961" t="s">
        <v>152</v>
      </c>
      <c r="D10961" t="s">
        <v>153</v>
      </c>
      <c r="F10961" t="s">
        <v>106</v>
      </c>
      <c r="G10961" t="s">
        <v>107</v>
      </c>
      <c r="H10961" s="2">
        <v>925766.14</v>
      </c>
      <c r="I10961">
        <v>0.17</v>
      </c>
      <c r="J10961" s="2">
        <v>925766.14</v>
      </c>
      <c r="K10961" s="2">
        <v>684966</v>
      </c>
      <c r="L10961">
        <v>135.16</v>
      </c>
      <c r="M10961" t="s">
        <v>154</v>
      </c>
      <c r="N10961" t="s">
        <v>108</v>
      </c>
      <c r="O10961" t="s">
        <v>152</v>
      </c>
    </row>
    <row r="10962" spans="1:15" x14ac:dyDescent="0.2">
      <c r="A10962" s="1" t="s">
        <v>632</v>
      </c>
      <c r="B10962" s="1">
        <v>46077</v>
      </c>
      <c r="C10962" t="s">
        <v>376</v>
      </c>
      <c r="D10962" t="s">
        <v>495</v>
      </c>
      <c r="F10962" t="s">
        <v>106</v>
      </c>
      <c r="G10962" t="s">
        <v>107</v>
      </c>
      <c r="H10962" s="2">
        <v>886147.83</v>
      </c>
      <c r="I10962">
        <v>0.16</v>
      </c>
      <c r="J10962" s="2">
        <v>886147.83</v>
      </c>
      <c r="K10962" s="2">
        <v>1256502</v>
      </c>
      <c r="L10962">
        <v>70.52</v>
      </c>
      <c r="M10962" t="s">
        <v>374</v>
      </c>
      <c r="N10962" t="s">
        <v>108</v>
      </c>
      <c r="O10962" t="s">
        <v>376</v>
      </c>
    </row>
    <row r="10963" spans="1:15" x14ac:dyDescent="0.2">
      <c r="A10963" s="1" t="s">
        <v>632</v>
      </c>
      <c r="B10963" s="1">
        <v>46077</v>
      </c>
      <c r="C10963">
        <v>601168</v>
      </c>
      <c r="D10963" t="s">
        <v>607</v>
      </c>
      <c r="F10963" t="s">
        <v>533</v>
      </c>
      <c r="G10963" t="s">
        <v>17</v>
      </c>
      <c r="H10963" s="2">
        <v>767938.91</v>
      </c>
      <c r="I10963">
        <v>0.14000000000000001</v>
      </c>
      <c r="J10963" s="2">
        <v>767938.91</v>
      </c>
      <c r="K10963" s="2">
        <v>161300</v>
      </c>
      <c r="L10963">
        <v>4.76</v>
      </c>
      <c r="M10963" t="s">
        <v>101</v>
      </c>
      <c r="N10963" t="s">
        <v>604</v>
      </c>
      <c r="O10963" t="s">
        <v>167</v>
      </c>
    </row>
    <row r="10964" spans="1:15" x14ac:dyDescent="0.2">
      <c r="A10964" s="1" t="s">
        <v>632</v>
      </c>
      <c r="B10964" s="1">
        <v>46077</v>
      </c>
      <c r="C10964">
        <v>601212</v>
      </c>
      <c r="D10964" t="s">
        <v>615</v>
      </c>
      <c r="F10964" t="s">
        <v>533</v>
      </c>
      <c r="G10964" t="s">
        <v>17</v>
      </c>
      <c r="H10964" s="2">
        <v>732697.67</v>
      </c>
      <c r="I10964">
        <v>0.13</v>
      </c>
      <c r="J10964" s="2">
        <v>732697.67</v>
      </c>
      <c r="K10964" s="2">
        <v>483700</v>
      </c>
      <c r="L10964">
        <v>1.51</v>
      </c>
      <c r="M10964" t="s">
        <v>101</v>
      </c>
      <c r="N10964" t="s">
        <v>604</v>
      </c>
      <c r="O10964" t="s">
        <v>167</v>
      </c>
    </row>
    <row r="10965" spans="1:15" x14ac:dyDescent="0.2">
      <c r="A10965" s="1" t="s">
        <v>632</v>
      </c>
      <c r="B10965" s="1">
        <v>46077</v>
      </c>
      <c r="C10965" t="s">
        <v>611</v>
      </c>
      <c r="D10965" t="s">
        <v>612</v>
      </c>
      <c r="F10965" t="s">
        <v>533</v>
      </c>
      <c r="G10965" t="s">
        <v>17</v>
      </c>
      <c r="H10965" s="2">
        <v>697673.42</v>
      </c>
      <c r="I10965">
        <v>0.13</v>
      </c>
      <c r="J10965" s="2">
        <v>697673.42</v>
      </c>
      <c r="K10965" s="2">
        <v>1850188</v>
      </c>
      <c r="L10965">
        <v>0.38</v>
      </c>
      <c r="M10965" t="s">
        <v>154</v>
      </c>
      <c r="N10965" t="s">
        <v>396</v>
      </c>
      <c r="O10965" t="s">
        <v>152</v>
      </c>
    </row>
    <row r="10966" spans="1:15" x14ac:dyDescent="0.2">
      <c r="A10966" s="1" t="s">
        <v>632</v>
      </c>
      <c r="B10966" s="1">
        <v>46077</v>
      </c>
      <c r="C10966" t="s">
        <v>613</v>
      </c>
      <c r="D10966" t="s">
        <v>614</v>
      </c>
      <c r="F10966" t="s">
        <v>533</v>
      </c>
      <c r="G10966" t="s">
        <v>17</v>
      </c>
      <c r="H10966" s="2">
        <v>635385.57999999996</v>
      </c>
      <c r="I10966">
        <v>0.11</v>
      </c>
      <c r="J10966" s="2">
        <v>635385.57999999996</v>
      </c>
      <c r="K10966" s="2">
        <v>200476</v>
      </c>
      <c r="L10966">
        <v>3.17</v>
      </c>
      <c r="M10966" t="s">
        <v>154</v>
      </c>
      <c r="N10966" t="s">
        <v>396</v>
      </c>
      <c r="O10966" t="s">
        <v>152</v>
      </c>
    </row>
    <row r="10967" spans="1:15" x14ac:dyDescent="0.2">
      <c r="A10967" s="1" t="s">
        <v>632</v>
      </c>
      <c r="B10967" s="1">
        <v>46077</v>
      </c>
      <c r="C10967" t="s">
        <v>40</v>
      </c>
      <c r="D10967" t="s">
        <v>125</v>
      </c>
      <c r="F10967" t="s">
        <v>106</v>
      </c>
      <c r="G10967" t="s">
        <v>107</v>
      </c>
      <c r="H10967" s="2">
        <v>574950.30000000005</v>
      </c>
      <c r="I10967">
        <v>0.1</v>
      </c>
      <c r="J10967" s="2">
        <v>574950.30000000005</v>
      </c>
      <c r="K10967" s="2">
        <v>488343</v>
      </c>
      <c r="L10967">
        <v>117.73</v>
      </c>
      <c r="M10967" t="s">
        <v>126</v>
      </c>
      <c r="N10967" t="s">
        <v>108</v>
      </c>
      <c r="O10967" t="s">
        <v>40</v>
      </c>
    </row>
    <row r="10968" spans="1:15" x14ac:dyDescent="0.2">
      <c r="A10968" s="1" t="s">
        <v>632</v>
      </c>
      <c r="B10968" s="1">
        <v>46077</v>
      </c>
      <c r="C10968">
        <v>878</v>
      </c>
      <c r="D10968" t="s">
        <v>616</v>
      </c>
      <c r="F10968" t="s">
        <v>533</v>
      </c>
      <c r="G10968" t="s">
        <v>17</v>
      </c>
      <c r="H10968" s="2">
        <v>458898.22</v>
      </c>
      <c r="I10968">
        <v>0.08</v>
      </c>
      <c r="J10968" s="2">
        <v>458898.22</v>
      </c>
      <c r="K10968" s="2">
        <v>134500</v>
      </c>
      <c r="L10968">
        <v>3.41</v>
      </c>
      <c r="M10968" t="s">
        <v>101</v>
      </c>
      <c r="N10968" t="s">
        <v>166</v>
      </c>
      <c r="O10968" t="s">
        <v>167</v>
      </c>
    </row>
    <row r="10969" spans="1:15" x14ac:dyDescent="0.2">
      <c r="A10969" s="1" t="s">
        <v>632</v>
      </c>
      <c r="B10969" s="1">
        <v>46077</v>
      </c>
      <c r="C10969" t="s">
        <v>168</v>
      </c>
      <c r="D10969" t="s">
        <v>169</v>
      </c>
      <c r="F10969" t="s">
        <v>106</v>
      </c>
      <c r="G10969" t="s">
        <v>107</v>
      </c>
      <c r="H10969" s="2">
        <v>387954.43</v>
      </c>
      <c r="I10969">
        <v>7.0000000000000007E-2</v>
      </c>
      <c r="J10969" s="2">
        <v>387954.43</v>
      </c>
      <c r="K10969" s="2">
        <v>2668700</v>
      </c>
      <c r="L10969">
        <v>14.54</v>
      </c>
      <c r="M10969" t="s">
        <v>101</v>
      </c>
      <c r="N10969" t="s">
        <v>108</v>
      </c>
      <c r="O10969" t="s">
        <v>168</v>
      </c>
    </row>
    <row r="10970" spans="1:15" x14ac:dyDescent="0.2">
      <c r="A10970" s="1" t="s">
        <v>632</v>
      </c>
      <c r="B10970" s="1">
        <v>46077</v>
      </c>
      <c r="C10970">
        <v>737</v>
      </c>
      <c r="D10970" t="s">
        <v>617</v>
      </c>
      <c r="F10970" t="s">
        <v>533</v>
      </c>
      <c r="G10970" t="s">
        <v>17</v>
      </c>
      <c r="H10970" s="2">
        <v>311213.42</v>
      </c>
      <c r="I10970">
        <v>0.06</v>
      </c>
      <c r="J10970" s="2">
        <v>311213.42</v>
      </c>
      <c r="K10970" s="2">
        <v>126600</v>
      </c>
      <c r="L10970">
        <v>2.46</v>
      </c>
      <c r="M10970" t="s">
        <v>101</v>
      </c>
      <c r="N10970" t="s">
        <v>166</v>
      </c>
      <c r="O10970" t="s">
        <v>167</v>
      </c>
    </row>
    <row r="10971" spans="1:15" x14ac:dyDescent="0.2">
      <c r="A10971" s="1" t="s">
        <v>632</v>
      </c>
      <c r="B10971" s="1">
        <v>46077</v>
      </c>
      <c r="C10971" t="s">
        <v>103</v>
      </c>
      <c r="D10971" t="s">
        <v>127</v>
      </c>
      <c r="F10971" t="s">
        <v>106</v>
      </c>
      <c r="G10971" t="s">
        <v>107</v>
      </c>
      <c r="H10971" s="2">
        <v>257310.14</v>
      </c>
      <c r="I10971">
        <v>0.05</v>
      </c>
      <c r="J10971" s="2">
        <v>257310.14</v>
      </c>
      <c r="K10971" s="2">
        <v>2012860</v>
      </c>
      <c r="L10971">
        <v>12.78</v>
      </c>
      <c r="M10971" t="s">
        <v>128</v>
      </c>
      <c r="N10971" t="s">
        <v>108</v>
      </c>
      <c r="O10971" t="s">
        <v>103</v>
      </c>
    </row>
    <row r="10972" spans="1:15" x14ac:dyDescent="0.2">
      <c r="A10972" s="1" t="s">
        <v>632</v>
      </c>
      <c r="B10972" s="1">
        <v>46077</v>
      </c>
      <c r="C10972">
        <v>600490</v>
      </c>
      <c r="D10972" t="s">
        <v>736</v>
      </c>
      <c r="F10972" t="s">
        <v>533</v>
      </c>
      <c r="G10972" t="s">
        <v>17</v>
      </c>
      <c r="H10972" s="2">
        <v>206508.89</v>
      </c>
      <c r="I10972">
        <v>0.04</v>
      </c>
      <c r="J10972" s="2">
        <v>206508.89</v>
      </c>
      <c r="K10972" s="2">
        <v>146600</v>
      </c>
      <c r="L10972">
        <v>1.41</v>
      </c>
      <c r="M10972" t="s">
        <v>101</v>
      </c>
      <c r="N10972" t="s">
        <v>604</v>
      </c>
      <c r="O10972" t="s">
        <v>167</v>
      </c>
    </row>
    <row r="10973" spans="1:15" x14ac:dyDescent="0.2">
      <c r="A10973" s="1" t="s">
        <v>632</v>
      </c>
      <c r="B10973" s="1">
        <v>46077</v>
      </c>
      <c r="C10973" t="s">
        <v>414</v>
      </c>
      <c r="D10973" t="s">
        <v>499</v>
      </c>
      <c r="F10973" t="s">
        <v>106</v>
      </c>
      <c r="G10973" t="s">
        <v>107</v>
      </c>
      <c r="H10973" s="2">
        <v>158393.56</v>
      </c>
      <c r="I10973">
        <v>0.03</v>
      </c>
      <c r="J10973" s="2">
        <v>158393.56</v>
      </c>
      <c r="K10973" s="2">
        <v>567192</v>
      </c>
      <c r="L10973">
        <v>27.93</v>
      </c>
      <c r="M10973" t="s">
        <v>412</v>
      </c>
      <c r="N10973" t="s">
        <v>108</v>
      </c>
      <c r="O10973" t="s">
        <v>414</v>
      </c>
    </row>
    <row r="10974" spans="1:15" x14ac:dyDescent="0.2">
      <c r="A10974" s="1" t="s">
        <v>632</v>
      </c>
      <c r="B10974" s="1">
        <v>46077</v>
      </c>
      <c r="C10974" t="s">
        <v>541</v>
      </c>
      <c r="D10974" t="s">
        <v>550</v>
      </c>
      <c r="F10974" t="s">
        <v>106</v>
      </c>
      <c r="G10974" t="s">
        <v>107</v>
      </c>
      <c r="H10974" s="2">
        <v>134767.06</v>
      </c>
      <c r="I10974">
        <v>0.02</v>
      </c>
      <c r="J10974" s="2">
        <v>134767.06</v>
      </c>
      <c r="K10974" s="2">
        <v>184826</v>
      </c>
      <c r="L10974">
        <v>72.92</v>
      </c>
      <c r="M10974" t="s">
        <v>539</v>
      </c>
      <c r="N10974" t="s">
        <v>108</v>
      </c>
      <c r="O10974" t="s">
        <v>541</v>
      </c>
    </row>
    <row r="10975" spans="1:15" x14ac:dyDescent="0.2">
      <c r="A10975" s="1" t="s">
        <v>632</v>
      </c>
      <c r="B10975" s="1">
        <v>46077</v>
      </c>
      <c r="C10975" t="s">
        <v>339</v>
      </c>
      <c r="D10975" t="s">
        <v>340</v>
      </c>
      <c r="F10975" t="s">
        <v>106</v>
      </c>
      <c r="G10975" t="s">
        <v>117</v>
      </c>
      <c r="H10975" s="2">
        <v>133000</v>
      </c>
      <c r="I10975">
        <v>0.02</v>
      </c>
      <c r="J10975" s="2">
        <v>133000</v>
      </c>
      <c r="K10975" s="2">
        <v>133000</v>
      </c>
      <c r="L10975">
        <v>100</v>
      </c>
      <c r="M10975" t="s">
        <v>18</v>
      </c>
      <c r="N10975" t="s">
        <v>108</v>
      </c>
      <c r="O10975" t="s">
        <v>20</v>
      </c>
    </row>
    <row r="10976" spans="1:15" x14ac:dyDescent="0.2">
      <c r="A10976" s="1" t="s">
        <v>632</v>
      </c>
      <c r="B10976" s="1">
        <v>46077</v>
      </c>
      <c r="C10976" t="s">
        <v>526</v>
      </c>
      <c r="D10976" t="s">
        <v>528</v>
      </c>
      <c r="F10976" t="s">
        <v>106</v>
      </c>
      <c r="G10976" t="s">
        <v>107</v>
      </c>
      <c r="H10976" s="2">
        <v>94639.16</v>
      </c>
      <c r="I10976">
        <v>0.02</v>
      </c>
      <c r="J10976" s="2">
        <v>94639.16</v>
      </c>
      <c r="K10976" s="2">
        <v>1591830587</v>
      </c>
      <c r="L10976">
        <v>0.01</v>
      </c>
      <c r="M10976" t="s">
        <v>524</v>
      </c>
      <c r="N10976" t="s">
        <v>108</v>
      </c>
      <c r="O10976" t="s">
        <v>526</v>
      </c>
    </row>
    <row r="10977" spans="1:15" x14ac:dyDescent="0.2">
      <c r="A10977" s="1" t="s">
        <v>632</v>
      </c>
      <c r="B10977" s="1">
        <v>46077</v>
      </c>
      <c r="C10977" t="s">
        <v>75</v>
      </c>
      <c r="D10977" t="s">
        <v>114</v>
      </c>
      <c r="F10977" t="s">
        <v>106</v>
      </c>
      <c r="G10977" t="s">
        <v>107</v>
      </c>
      <c r="H10977" s="2">
        <v>72755.289999999994</v>
      </c>
      <c r="I10977">
        <v>0.01</v>
      </c>
      <c r="J10977" s="2">
        <v>72755.289999999994</v>
      </c>
      <c r="K10977" s="2">
        <v>11345096</v>
      </c>
      <c r="L10977">
        <v>0.64</v>
      </c>
      <c r="M10977" t="s">
        <v>73</v>
      </c>
      <c r="N10977" t="s">
        <v>108</v>
      </c>
      <c r="O10977" t="s">
        <v>75</v>
      </c>
    </row>
    <row r="10978" spans="1:15" x14ac:dyDescent="0.2">
      <c r="A10978" s="1" t="s">
        <v>632</v>
      </c>
      <c r="B10978" s="1">
        <v>46077</v>
      </c>
      <c r="C10978">
        <v>2362</v>
      </c>
      <c r="D10978" t="s">
        <v>619</v>
      </c>
      <c r="F10978" t="s">
        <v>533</v>
      </c>
      <c r="G10978" t="s">
        <v>17</v>
      </c>
      <c r="H10978" s="2">
        <v>70097.539999999994</v>
      </c>
      <c r="I10978">
        <v>0.01</v>
      </c>
      <c r="J10978" s="2">
        <v>70097.539999999994</v>
      </c>
      <c r="K10978" s="2">
        <v>1071000</v>
      </c>
      <c r="L10978">
        <v>7.0000000000000007E-2</v>
      </c>
      <c r="M10978" t="s">
        <v>101</v>
      </c>
      <c r="N10978" t="s">
        <v>102</v>
      </c>
      <c r="O10978" t="s">
        <v>103</v>
      </c>
    </row>
    <row r="10979" spans="1:15" x14ac:dyDescent="0.2">
      <c r="A10979" s="1" t="s">
        <v>632</v>
      </c>
      <c r="B10979" s="1">
        <v>46077</v>
      </c>
      <c r="C10979" t="s">
        <v>536</v>
      </c>
      <c r="D10979" t="s">
        <v>580</v>
      </c>
      <c r="F10979" t="s">
        <v>106</v>
      </c>
      <c r="G10979" t="s">
        <v>107</v>
      </c>
      <c r="H10979" s="2">
        <v>44767.45</v>
      </c>
      <c r="I10979">
        <v>0.01</v>
      </c>
      <c r="J10979" s="2">
        <v>44767.45</v>
      </c>
      <c r="K10979" s="2">
        <v>771634</v>
      </c>
      <c r="L10979">
        <v>5.8</v>
      </c>
      <c r="M10979" t="s">
        <v>534</v>
      </c>
      <c r="N10979" t="s">
        <v>108</v>
      </c>
      <c r="O10979" t="s">
        <v>536</v>
      </c>
    </row>
    <row r="10980" spans="1:15" x14ac:dyDescent="0.2">
      <c r="A10980" s="1" t="s">
        <v>632</v>
      </c>
      <c r="B10980" s="1">
        <v>46077</v>
      </c>
      <c r="C10980" t="s">
        <v>622</v>
      </c>
      <c r="D10980" t="s">
        <v>623</v>
      </c>
      <c r="F10980" t="s">
        <v>106</v>
      </c>
      <c r="G10980" t="s">
        <v>107</v>
      </c>
      <c r="H10980" s="2">
        <v>3950</v>
      </c>
      <c r="I10980">
        <v>0</v>
      </c>
      <c r="J10980" s="2">
        <v>3950</v>
      </c>
      <c r="K10980" s="2">
        <v>20352</v>
      </c>
      <c r="L10980">
        <v>19.41</v>
      </c>
      <c r="M10980" t="s">
        <v>576</v>
      </c>
      <c r="N10980" t="s">
        <v>108</v>
      </c>
      <c r="O10980" t="s">
        <v>622</v>
      </c>
    </row>
    <row r="10981" spans="1:15" x14ac:dyDescent="0.2">
      <c r="A10981" s="1" t="s">
        <v>632</v>
      </c>
      <c r="B10981" s="1">
        <v>46077</v>
      </c>
      <c r="C10981" t="s">
        <v>376</v>
      </c>
      <c r="D10981" t="s">
        <v>628</v>
      </c>
      <c r="F10981" t="s">
        <v>106</v>
      </c>
      <c r="G10981" t="s">
        <v>174</v>
      </c>
      <c r="H10981">
        <v>922.95</v>
      </c>
      <c r="I10981">
        <v>0</v>
      </c>
      <c r="J10981">
        <v>922.95</v>
      </c>
      <c r="K10981" s="2">
        <v>-1165338</v>
      </c>
      <c r="L10981">
        <v>1</v>
      </c>
      <c r="M10981" t="s">
        <v>18</v>
      </c>
      <c r="N10981" t="s">
        <v>108</v>
      </c>
      <c r="O10981" t="s">
        <v>20</v>
      </c>
    </row>
    <row r="10982" spans="1:15" x14ac:dyDescent="0.2">
      <c r="A10982" s="1" t="s">
        <v>632</v>
      </c>
      <c r="B10982" s="1">
        <v>46077</v>
      </c>
      <c r="C10982" t="s">
        <v>75</v>
      </c>
      <c r="D10982" t="s">
        <v>176</v>
      </c>
      <c r="F10982" t="s">
        <v>106</v>
      </c>
      <c r="G10982" t="s">
        <v>174</v>
      </c>
      <c r="H10982">
        <v>258.77999999999997</v>
      </c>
      <c r="I10982">
        <v>0</v>
      </c>
      <c r="J10982">
        <v>258.77999999999997</v>
      </c>
      <c r="K10982" s="2">
        <v>-5776000</v>
      </c>
      <c r="L10982">
        <v>1</v>
      </c>
      <c r="M10982" t="s">
        <v>18</v>
      </c>
      <c r="N10982" t="s">
        <v>108</v>
      </c>
      <c r="O10982" t="s">
        <v>20</v>
      </c>
    </row>
    <row r="10983" spans="1:15" x14ac:dyDescent="0.2">
      <c r="A10983" s="1" t="s">
        <v>632</v>
      </c>
      <c r="B10983" s="1">
        <v>46077</v>
      </c>
      <c r="C10983" t="s">
        <v>414</v>
      </c>
      <c r="D10983" t="s">
        <v>630</v>
      </c>
      <c r="F10983" t="s">
        <v>106</v>
      </c>
      <c r="G10983" t="s">
        <v>174</v>
      </c>
      <c r="H10983">
        <v>161.41</v>
      </c>
      <c r="I10983">
        <v>0</v>
      </c>
      <c r="J10983">
        <v>161.41</v>
      </c>
      <c r="K10983" s="2">
        <v>-473915</v>
      </c>
      <c r="L10983">
        <v>1</v>
      </c>
      <c r="M10983" t="s">
        <v>18</v>
      </c>
      <c r="N10983" t="s">
        <v>108</v>
      </c>
      <c r="O10983" t="s">
        <v>20</v>
      </c>
    </row>
    <row r="10984" spans="1:15" x14ac:dyDescent="0.2">
      <c r="A10984" s="1" t="s">
        <v>632</v>
      </c>
      <c r="B10984" s="1">
        <v>46077</v>
      </c>
      <c r="C10984" t="s">
        <v>75</v>
      </c>
      <c r="D10984" t="s">
        <v>176</v>
      </c>
      <c r="F10984" t="s">
        <v>106</v>
      </c>
      <c r="G10984" t="s">
        <v>174</v>
      </c>
      <c r="H10984">
        <v>185.27</v>
      </c>
      <c r="I10984">
        <v>0</v>
      </c>
      <c r="J10984">
        <v>185.27</v>
      </c>
      <c r="K10984" s="2">
        <v>-2932000</v>
      </c>
      <c r="L10984">
        <v>1</v>
      </c>
      <c r="M10984" t="s">
        <v>18</v>
      </c>
      <c r="N10984" t="s">
        <v>108</v>
      </c>
      <c r="O10984" t="s">
        <v>20</v>
      </c>
    </row>
    <row r="10985" spans="1:15" x14ac:dyDescent="0.2">
      <c r="A10985" s="1" t="s">
        <v>632</v>
      </c>
      <c r="B10985" s="1">
        <v>46077</v>
      </c>
      <c r="C10985" t="s">
        <v>526</v>
      </c>
      <c r="D10985" t="s">
        <v>631</v>
      </c>
      <c r="F10985" t="s">
        <v>106</v>
      </c>
      <c r="G10985" t="s">
        <v>174</v>
      </c>
      <c r="H10985">
        <v>115.15</v>
      </c>
      <c r="I10985">
        <v>0</v>
      </c>
      <c r="J10985">
        <v>115.15</v>
      </c>
      <c r="K10985" s="2">
        <v>-1274270000</v>
      </c>
      <c r="L10985">
        <v>1</v>
      </c>
      <c r="M10985" t="s">
        <v>18</v>
      </c>
      <c r="N10985" t="s">
        <v>108</v>
      </c>
      <c r="O10985" t="s">
        <v>20</v>
      </c>
    </row>
    <row r="10986" spans="1:15" x14ac:dyDescent="0.2">
      <c r="A10986" s="1" t="s">
        <v>632</v>
      </c>
      <c r="B10986" s="1">
        <v>46077</v>
      </c>
      <c r="C10986" t="s">
        <v>103</v>
      </c>
      <c r="D10986" t="s">
        <v>178</v>
      </c>
      <c r="F10986" t="s">
        <v>106</v>
      </c>
      <c r="G10986" t="s">
        <v>174</v>
      </c>
      <c r="H10986">
        <v>43.21</v>
      </c>
      <c r="I10986">
        <v>0</v>
      </c>
      <c r="J10986">
        <v>43.21</v>
      </c>
      <c r="K10986" s="2">
        <v>-656050</v>
      </c>
      <c r="L10986">
        <v>1</v>
      </c>
      <c r="M10986" t="s">
        <v>18</v>
      </c>
      <c r="N10986" t="s">
        <v>108</v>
      </c>
      <c r="O10986" t="s">
        <v>20</v>
      </c>
    </row>
    <row r="10987" spans="1:15" x14ac:dyDescent="0.2">
      <c r="A10987" s="1" t="s">
        <v>632</v>
      </c>
      <c r="B10987" s="1">
        <v>46077</v>
      </c>
      <c r="C10987" t="s">
        <v>168</v>
      </c>
      <c r="D10987" t="s">
        <v>177</v>
      </c>
      <c r="F10987" t="s">
        <v>106</v>
      </c>
      <c r="G10987" t="s">
        <v>174</v>
      </c>
      <c r="H10987">
        <v>-22.46</v>
      </c>
      <c r="I10987">
        <v>0</v>
      </c>
      <c r="J10987">
        <v>-22.46</v>
      </c>
      <c r="K10987" s="2">
        <v>-189980</v>
      </c>
      <c r="L10987">
        <v>1</v>
      </c>
      <c r="M10987" t="s">
        <v>18</v>
      </c>
      <c r="N10987" t="s">
        <v>108</v>
      </c>
      <c r="O10987" t="s">
        <v>20</v>
      </c>
    </row>
    <row r="10988" spans="1:15" x14ac:dyDescent="0.2">
      <c r="A10988" s="1" t="s">
        <v>632</v>
      </c>
      <c r="B10988" s="1">
        <v>46077</v>
      </c>
      <c r="C10988" t="s">
        <v>75</v>
      </c>
      <c r="D10988" t="s">
        <v>176</v>
      </c>
      <c r="F10988" t="s">
        <v>106</v>
      </c>
      <c r="G10988" t="s">
        <v>174</v>
      </c>
      <c r="H10988">
        <v>-16.989999999999998</v>
      </c>
      <c r="I10988">
        <v>0</v>
      </c>
      <c r="J10988">
        <v>-16.989999999999998</v>
      </c>
      <c r="K10988" s="2">
        <v>2903884</v>
      </c>
      <c r="L10988">
        <v>1</v>
      </c>
      <c r="M10988" t="s">
        <v>18</v>
      </c>
      <c r="N10988" t="s">
        <v>108</v>
      </c>
      <c r="O10988" t="s">
        <v>20</v>
      </c>
    </row>
    <row r="10989" spans="1:15" x14ac:dyDescent="0.2">
      <c r="A10989" s="1" t="s">
        <v>632</v>
      </c>
      <c r="B10989" s="1">
        <v>46077</v>
      </c>
      <c r="C10989" t="s">
        <v>721</v>
      </c>
      <c r="D10989" t="s">
        <v>722</v>
      </c>
      <c r="F10989" t="s">
        <v>106</v>
      </c>
      <c r="G10989" t="s">
        <v>132</v>
      </c>
      <c r="H10989">
        <v>0</v>
      </c>
      <c r="I10989">
        <v>0</v>
      </c>
      <c r="J10989" s="2">
        <v>226700</v>
      </c>
      <c r="K10989">
        <v>2</v>
      </c>
      <c r="L10989" s="2">
        <v>1133.5</v>
      </c>
      <c r="M10989" t="s">
        <v>108</v>
      </c>
      <c r="N10989" t="s">
        <v>133</v>
      </c>
      <c r="O10989" t="s">
        <v>20</v>
      </c>
    </row>
    <row r="10990" spans="1:15" x14ac:dyDescent="0.2">
      <c r="A10990" s="1" t="s">
        <v>632</v>
      </c>
      <c r="B10990" s="1">
        <v>46077</v>
      </c>
      <c r="C10990" t="s">
        <v>723</v>
      </c>
      <c r="D10990" t="s">
        <v>724</v>
      </c>
      <c r="F10990" t="s">
        <v>106</v>
      </c>
      <c r="G10990" t="s">
        <v>132</v>
      </c>
      <c r="H10990">
        <v>0</v>
      </c>
      <c r="I10990">
        <v>0</v>
      </c>
      <c r="J10990" s="2">
        <v>1051090.99</v>
      </c>
      <c r="K10990">
        <v>22</v>
      </c>
      <c r="L10990">
        <v>955.53</v>
      </c>
      <c r="M10990" t="s">
        <v>126</v>
      </c>
      <c r="N10990" t="s">
        <v>627</v>
      </c>
      <c r="O10990" t="s">
        <v>40</v>
      </c>
    </row>
    <row r="10991" spans="1:15" x14ac:dyDescent="0.2">
      <c r="A10991" s="1" t="s">
        <v>632</v>
      </c>
      <c r="B10991" s="1">
        <v>46077</v>
      </c>
      <c r="C10991" t="s">
        <v>168</v>
      </c>
      <c r="D10991" t="s">
        <v>177</v>
      </c>
      <c r="F10991" t="s">
        <v>106</v>
      </c>
      <c r="G10991" t="s">
        <v>174</v>
      </c>
      <c r="H10991">
        <v>-72.930000000000007</v>
      </c>
      <c r="I10991">
        <v>0</v>
      </c>
      <c r="J10991">
        <v>-72.930000000000007</v>
      </c>
      <c r="K10991" s="2">
        <v>-459402</v>
      </c>
      <c r="L10991">
        <v>1</v>
      </c>
      <c r="M10991" t="s">
        <v>18</v>
      </c>
      <c r="N10991" t="s">
        <v>108</v>
      </c>
      <c r="O10991" t="s">
        <v>20</v>
      </c>
    </row>
    <row r="10992" spans="1:15" x14ac:dyDescent="0.2">
      <c r="A10992" s="1" t="s">
        <v>632</v>
      </c>
      <c r="B10992" s="1">
        <v>46077</v>
      </c>
      <c r="C10992" t="s">
        <v>168</v>
      </c>
      <c r="D10992" t="s">
        <v>177</v>
      </c>
      <c r="F10992" t="s">
        <v>106</v>
      </c>
      <c r="G10992" t="s">
        <v>174</v>
      </c>
      <c r="H10992">
        <v>-232.41</v>
      </c>
      <c r="I10992">
        <v>0</v>
      </c>
      <c r="J10992">
        <v>-232.41</v>
      </c>
      <c r="K10992" s="2">
        <v>-919342</v>
      </c>
      <c r="L10992">
        <v>1</v>
      </c>
      <c r="M10992" t="s">
        <v>18</v>
      </c>
      <c r="N10992" t="s">
        <v>108</v>
      </c>
      <c r="O10992" t="s">
        <v>20</v>
      </c>
    </row>
    <row r="10993" spans="1:15" x14ac:dyDescent="0.2">
      <c r="A10993" s="1" t="s">
        <v>632</v>
      </c>
      <c r="B10993" s="1">
        <v>46077</v>
      </c>
      <c r="C10993" t="s">
        <v>168</v>
      </c>
      <c r="D10993" t="s">
        <v>177</v>
      </c>
      <c r="F10993" t="s">
        <v>106</v>
      </c>
      <c r="G10993" t="s">
        <v>174</v>
      </c>
      <c r="H10993">
        <v>-360.49</v>
      </c>
      <c r="I10993">
        <v>0</v>
      </c>
      <c r="J10993">
        <v>-360.49</v>
      </c>
      <c r="K10993" s="2">
        <v>-917983</v>
      </c>
      <c r="L10993">
        <v>1</v>
      </c>
      <c r="M10993" t="s">
        <v>18</v>
      </c>
      <c r="N10993" t="s">
        <v>108</v>
      </c>
      <c r="O10993" t="s">
        <v>20</v>
      </c>
    </row>
    <row r="10994" spans="1:15" x14ac:dyDescent="0.2">
      <c r="A10994" s="1" t="s">
        <v>632</v>
      </c>
      <c r="B10994" s="1">
        <v>46077</v>
      </c>
      <c r="C10994" t="s">
        <v>152</v>
      </c>
      <c r="D10994" t="s">
        <v>345</v>
      </c>
      <c r="F10994" t="s">
        <v>106</v>
      </c>
      <c r="G10994" t="s">
        <v>174</v>
      </c>
      <c r="H10994" s="2">
        <v>-1335.82</v>
      </c>
      <c r="I10994">
        <v>0</v>
      </c>
      <c r="J10994" s="2">
        <v>-1335.82</v>
      </c>
      <c r="K10994" s="2">
        <v>-663925</v>
      </c>
      <c r="L10994">
        <v>1</v>
      </c>
      <c r="M10994" t="s">
        <v>18</v>
      </c>
      <c r="N10994" t="s">
        <v>108</v>
      </c>
      <c r="O10994" t="s">
        <v>20</v>
      </c>
    </row>
    <row r="10995" spans="1:15" x14ac:dyDescent="0.2">
      <c r="A10995" s="1" t="s">
        <v>632</v>
      </c>
      <c r="B10995" s="1">
        <v>46077</v>
      </c>
      <c r="C10995" t="s">
        <v>20</v>
      </c>
      <c r="D10995" t="s">
        <v>104</v>
      </c>
      <c r="F10995" t="s">
        <v>106</v>
      </c>
      <c r="G10995" t="s">
        <v>107</v>
      </c>
      <c r="H10995" s="2">
        <v>-26137855.649999999</v>
      </c>
      <c r="I10995">
        <v>-4.7300000000000004</v>
      </c>
      <c r="J10995" s="2">
        <v>-26137855.649999999</v>
      </c>
      <c r="K10995" s="2">
        <v>-26137856</v>
      </c>
      <c r="L10995">
        <v>100</v>
      </c>
      <c r="M10995" t="s">
        <v>18</v>
      </c>
      <c r="N10995" t="s">
        <v>108</v>
      </c>
      <c r="O10995" t="s">
        <v>20</v>
      </c>
    </row>
    <row r="10996" spans="1:15" x14ac:dyDescent="0.2">
      <c r="A10996" s="40" t="s">
        <v>505</v>
      </c>
      <c r="B10996" s="40">
        <v>46077</v>
      </c>
      <c r="C10996">
        <v>5930</v>
      </c>
      <c r="D10996" t="s">
        <v>50</v>
      </c>
      <c r="F10996" t="s">
        <v>16</v>
      </c>
      <c r="G10996" t="s">
        <v>17</v>
      </c>
      <c r="H10996" s="2">
        <v>8765727.3599999994</v>
      </c>
      <c r="I10996">
        <v>15.55</v>
      </c>
      <c r="J10996" s="2">
        <v>8765727.3599999994</v>
      </c>
      <c r="K10996" s="2">
        <v>63225</v>
      </c>
      <c r="L10996">
        <v>138.63999999999999</v>
      </c>
      <c r="M10996" t="s">
        <v>51</v>
      </c>
      <c r="N10996" t="s">
        <v>52</v>
      </c>
      <c r="O10996" t="s">
        <v>53</v>
      </c>
    </row>
    <row r="10997" spans="1:15" x14ac:dyDescent="0.2">
      <c r="A10997" s="40" t="s">
        <v>505</v>
      </c>
      <c r="B10997" s="40">
        <v>46077</v>
      </c>
      <c r="C10997" t="s">
        <v>27</v>
      </c>
      <c r="D10997" t="s">
        <v>28</v>
      </c>
      <c r="F10997" t="s">
        <v>16</v>
      </c>
      <c r="G10997" t="s">
        <v>17</v>
      </c>
      <c r="H10997" s="2">
        <v>5387484.96</v>
      </c>
      <c r="I10997">
        <v>9.56</v>
      </c>
      <c r="J10997" s="2">
        <v>5387484.96</v>
      </c>
      <c r="K10997" s="2">
        <v>25194</v>
      </c>
      <c r="L10997">
        <v>213.84</v>
      </c>
      <c r="M10997" t="s">
        <v>18</v>
      </c>
      <c r="N10997" t="s">
        <v>19</v>
      </c>
      <c r="O10997" t="s">
        <v>20</v>
      </c>
    </row>
    <row r="10998" spans="1:15" x14ac:dyDescent="0.2">
      <c r="A10998" s="40" t="s">
        <v>505</v>
      </c>
      <c r="B10998" s="40">
        <v>46077</v>
      </c>
      <c r="C10998" t="s">
        <v>54</v>
      </c>
      <c r="D10998" t="s">
        <v>55</v>
      </c>
      <c r="F10998" t="s">
        <v>16</v>
      </c>
      <c r="G10998" t="s">
        <v>17</v>
      </c>
      <c r="H10998" s="2">
        <v>4176260.44</v>
      </c>
      <c r="I10998">
        <v>7.41</v>
      </c>
      <c r="J10998" s="2">
        <v>4176260.44</v>
      </c>
      <c r="K10998" s="2">
        <v>15346</v>
      </c>
      <c r="L10998">
        <v>272.14</v>
      </c>
      <c r="M10998" t="s">
        <v>18</v>
      </c>
      <c r="N10998" t="s">
        <v>19</v>
      </c>
      <c r="O10998" t="s">
        <v>20</v>
      </c>
    </row>
    <row r="10999" spans="1:15" x14ac:dyDescent="0.2">
      <c r="A10999" s="40" t="s">
        <v>505</v>
      </c>
      <c r="B10999" s="40">
        <v>46077</v>
      </c>
      <c r="C10999" t="s">
        <v>25</v>
      </c>
      <c r="D10999" t="s">
        <v>26</v>
      </c>
      <c r="F10999" t="s">
        <v>16</v>
      </c>
      <c r="G10999" t="s">
        <v>17</v>
      </c>
      <c r="H10999" s="2">
        <v>4165945.7</v>
      </c>
      <c r="I10999">
        <v>7.39</v>
      </c>
      <c r="J10999" s="2">
        <v>4165945.7</v>
      </c>
      <c r="K10999" s="2">
        <v>21602</v>
      </c>
      <c r="L10999">
        <v>192.85</v>
      </c>
      <c r="M10999" t="s">
        <v>18</v>
      </c>
      <c r="N10999" t="s">
        <v>19</v>
      </c>
      <c r="O10999" t="s">
        <v>20</v>
      </c>
    </row>
    <row r="11000" spans="1:15" x14ac:dyDescent="0.2">
      <c r="A11000" s="40" t="s">
        <v>505</v>
      </c>
      <c r="B11000" s="40">
        <v>46077</v>
      </c>
      <c r="C11000" t="s">
        <v>366</v>
      </c>
      <c r="D11000" t="s">
        <v>367</v>
      </c>
      <c r="F11000" t="s">
        <v>69</v>
      </c>
      <c r="G11000" t="s">
        <v>17</v>
      </c>
      <c r="H11000" s="2">
        <v>3257607</v>
      </c>
      <c r="I11000">
        <v>5.78</v>
      </c>
      <c r="J11000" s="2">
        <v>3257607</v>
      </c>
      <c r="K11000" s="2">
        <v>16207</v>
      </c>
      <c r="L11000">
        <v>201</v>
      </c>
      <c r="M11000" t="s">
        <v>18</v>
      </c>
      <c r="N11000" t="s">
        <v>19</v>
      </c>
      <c r="O11000" t="s">
        <v>20</v>
      </c>
    </row>
    <row r="11001" spans="1:15" x14ac:dyDescent="0.2">
      <c r="A11001" s="40" t="s">
        <v>505</v>
      </c>
      <c r="B11001" s="40">
        <v>46077</v>
      </c>
      <c r="C11001" t="s">
        <v>371</v>
      </c>
      <c r="D11001" t="s">
        <v>372</v>
      </c>
      <c r="F11001" t="s">
        <v>69</v>
      </c>
      <c r="G11001" t="s">
        <v>17</v>
      </c>
      <c r="H11001" s="2">
        <v>2149916.5099999998</v>
      </c>
      <c r="I11001">
        <v>3.81</v>
      </c>
      <c r="J11001" s="2">
        <v>2149916.5099999998</v>
      </c>
      <c r="K11001" s="2">
        <v>10529</v>
      </c>
      <c r="L11001">
        <v>204.19</v>
      </c>
      <c r="M11001" t="s">
        <v>18</v>
      </c>
      <c r="N11001" t="s">
        <v>19</v>
      </c>
      <c r="O11001" t="s">
        <v>20</v>
      </c>
    </row>
    <row r="11002" spans="1:15" x14ac:dyDescent="0.2">
      <c r="A11002" s="40" t="s">
        <v>505</v>
      </c>
      <c r="B11002" s="40">
        <v>46077</v>
      </c>
      <c r="C11002">
        <v>1810</v>
      </c>
      <c r="D11002" t="s">
        <v>358</v>
      </c>
      <c r="F11002" t="s">
        <v>16</v>
      </c>
      <c r="G11002" t="s">
        <v>17</v>
      </c>
      <c r="H11002" s="2">
        <v>2086093.55</v>
      </c>
      <c r="I11002">
        <v>3.7</v>
      </c>
      <c r="J11002" s="2">
        <v>2086093.55</v>
      </c>
      <c r="K11002" s="2">
        <v>456600</v>
      </c>
      <c r="L11002">
        <v>4.57</v>
      </c>
      <c r="M11002" t="s">
        <v>101</v>
      </c>
      <c r="N11002" t="s">
        <v>102</v>
      </c>
      <c r="O11002" t="s">
        <v>103</v>
      </c>
    </row>
    <row r="11003" spans="1:15" x14ac:dyDescent="0.2">
      <c r="A11003" s="40" t="s">
        <v>505</v>
      </c>
      <c r="B11003" s="40">
        <v>46077</v>
      </c>
      <c r="C11003" t="s">
        <v>359</v>
      </c>
      <c r="D11003" t="s">
        <v>360</v>
      </c>
      <c r="F11003" t="s">
        <v>69</v>
      </c>
      <c r="G11003" t="s">
        <v>17</v>
      </c>
      <c r="H11003" s="2">
        <v>2016319.48</v>
      </c>
      <c r="I11003">
        <v>3.58</v>
      </c>
      <c r="J11003" s="2">
        <v>2016319.48</v>
      </c>
      <c r="K11003" s="2">
        <v>25837</v>
      </c>
      <c r="L11003">
        <v>78.040000000000006</v>
      </c>
      <c r="M11003" t="s">
        <v>18</v>
      </c>
      <c r="N11003" t="s">
        <v>19</v>
      </c>
      <c r="O11003" t="s">
        <v>20</v>
      </c>
    </row>
    <row r="11004" spans="1:15" x14ac:dyDescent="0.2">
      <c r="A11004" s="40" t="s">
        <v>505</v>
      </c>
      <c r="B11004" s="40">
        <v>46077</v>
      </c>
      <c r="C11004" t="s">
        <v>53</v>
      </c>
      <c r="D11004" t="s">
        <v>124</v>
      </c>
      <c r="F11004" t="s">
        <v>106</v>
      </c>
      <c r="G11004" t="s">
        <v>107</v>
      </c>
      <c r="H11004" s="2">
        <v>1832910.85</v>
      </c>
      <c r="I11004">
        <v>3.25</v>
      </c>
      <c r="J11004" s="2">
        <v>1832910.85</v>
      </c>
      <c r="K11004" s="2">
        <v>2644065544</v>
      </c>
      <c r="L11004">
        <v>7.0000000000000007E-2</v>
      </c>
      <c r="M11004" t="s">
        <v>51</v>
      </c>
      <c r="N11004" t="s">
        <v>108</v>
      </c>
      <c r="O11004" t="s">
        <v>53</v>
      </c>
    </row>
    <row r="11005" spans="1:15" x14ac:dyDescent="0.2">
      <c r="A11005" s="40" t="s">
        <v>505</v>
      </c>
      <c r="B11005" s="40">
        <v>46077</v>
      </c>
      <c r="C11005" t="s">
        <v>369</v>
      </c>
      <c r="D11005" t="s">
        <v>370</v>
      </c>
      <c r="F11005" t="s">
        <v>69</v>
      </c>
      <c r="G11005" t="s">
        <v>17</v>
      </c>
      <c r="H11005" s="2">
        <v>1770505.1</v>
      </c>
      <c r="I11005">
        <v>3.14</v>
      </c>
      <c r="J11005" s="2">
        <v>1770505.1</v>
      </c>
      <c r="K11005" s="2">
        <v>26390</v>
      </c>
      <c r="L11005">
        <v>67.09</v>
      </c>
      <c r="M11005" t="s">
        <v>18</v>
      </c>
      <c r="N11005" t="s">
        <v>31</v>
      </c>
      <c r="O11005" t="s">
        <v>20</v>
      </c>
    </row>
    <row r="11006" spans="1:15" x14ac:dyDescent="0.2">
      <c r="A11006" s="40" t="s">
        <v>505</v>
      </c>
      <c r="B11006" s="40">
        <v>46077</v>
      </c>
      <c r="C11006" t="s">
        <v>361</v>
      </c>
      <c r="D11006" t="s">
        <v>362</v>
      </c>
      <c r="F11006" t="s">
        <v>69</v>
      </c>
      <c r="G11006" t="s">
        <v>17</v>
      </c>
      <c r="H11006" s="2">
        <v>1661474.88</v>
      </c>
      <c r="I11006">
        <v>2.95</v>
      </c>
      <c r="J11006" s="2">
        <v>1661474.88</v>
      </c>
      <c r="K11006" s="2">
        <v>3568</v>
      </c>
      <c r="L11006">
        <v>465.66</v>
      </c>
      <c r="M11006" t="s">
        <v>363</v>
      </c>
      <c r="N11006" t="s">
        <v>31</v>
      </c>
      <c r="O11006" t="s">
        <v>20</v>
      </c>
    </row>
    <row r="11007" spans="1:15" x14ac:dyDescent="0.2">
      <c r="A11007" s="40" t="s">
        <v>505</v>
      </c>
      <c r="B11007" s="40">
        <v>46077</v>
      </c>
      <c r="C11007" t="s">
        <v>377</v>
      </c>
      <c r="D11007" t="s">
        <v>378</v>
      </c>
      <c r="F11007" t="s">
        <v>16</v>
      </c>
      <c r="G11007" t="s">
        <v>17</v>
      </c>
      <c r="H11007" s="2">
        <v>1648338.36</v>
      </c>
      <c r="I11007">
        <v>2.92</v>
      </c>
      <c r="J11007" s="2">
        <v>1648338.36</v>
      </c>
      <c r="K11007" s="2">
        <v>18836</v>
      </c>
      <c r="L11007">
        <v>87.51</v>
      </c>
      <c r="M11007" t="s">
        <v>18</v>
      </c>
      <c r="N11007" t="s">
        <v>19</v>
      </c>
      <c r="O11007" t="s">
        <v>20</v>
      </c>
    </row>
    <row r="11008" spans="1:15" x14ac:dyDescent="0.2">
      <c r="A11008" s="40" t="s">
        <v>505</v>
      </c>
      <c r="B11008" s="40">
        <v>46077</v>
      </c>
      <c r="C11008">
        <v>7974</v>
      </c>
      <c r="D11008" t="s">
        <v>368</v>
      </c>
      <c r="F11008" t="s">
        <v>69</v>
      </c>
      <c r="G11008" t="s">
        <v>17</v>
      </c>
      <c r="H11008" s="2">
        <v>1615798.25</v>
      </c>
      <c r="I11008">
        <v>2.87</v>
      </c>
      <c r="J11008" s="2">
        <v>1615798.25</v>
      </c>
      <c r="K11008" s="2">
        <v>29500</v>
      </c>
      <c r="L11008">
        <v>54.77</v>
      </c>
      <c r="M11008" t="s">
        <v>73</v>
      </c>
      <c r="N11008" t="s">
        <v>74</v>
      </c>
      <c r="O11008" t="s">
        <v>75</v>
      </c>
    </row>
    <row r="11009" spans="1:15" x14ac:dyDescent="0.2">
      <c r="A11009" s="40" t="s">
        <v>505</v>
      </c>
      <c r="B11009" s="40">
        <v>46077</v>
      </c>
      <c r="C11009" t="s">
        <v>254</v>
      </c>
      <c r="D11009" t="s">
        <v>373</v>
      </c>
      <c r="F11009" t="s">
        <v>43</v>
      </c>
      <c r="G11009" t="s">
        <v>17</v>
      </c>
      <c r="H11009" s="2">
        <v>1456372.2</v>
      </c>
      <c r="I11009">
        <v>2.58</v>
      </c>
      <c r="J11009" s="2">
        <v>1456372.2</v>
      </c>
      <c r="K11009" s="2">
        <v>44863</v>
      </c>
      <c r="L11009">
        <v>32.46</v>
      </c>
      <c r="M11009" t="s">
        <v>374</v>
      </c>
      <c r="N11009" t="s">
        <v>375</v>
      </c>
      <c r="O11009" t="s">
        <v>376</v>
      </c>
    </row>
    <row r="11010" spans="1:15" x14ac:dyDescent="0.2">
      <c r="A11010" s="40" t="s">
        <v>505</v>
      </c>
      <c r="B11010" s="40">
        <v>46077</v>
      </c>
      <c r="C11010" t="s">
        <v>506</v>
      </c>
      <c r="D11010" t="s">
        <v>507</v>
      </c>
      <c r="F11010" t="s">
        <v>69</v>
      </c>
      <c r="G11010" t="s">
        <v>17</v>
      </c>
      <c r="H11010" s="2">
        <v>1241068.8</v>
      </c>
      <c r="I11010">
        <v>2.2000000000000002</v>
      </c>
      <c r="J11010" s="2">
        <v>1241068.8</v>
      </c>
      <c r="K11010" s="2">
        <v>8735</v>
      </c>
      <c r="L11010">
        <v>142.08000000000001</v>
      </c>
      <c r="M11010" t="s">
        <v>18</v>
      </c>
      <c r="N11010" t="s">
        <v>31</v>
      </c>
      <c r="O11010" t="s">
        <v>20</v>
      </c>
    </row>
    <row r="11011" spans="1:15" x14ac:dyDescent="0.2">
      <c r="A11011" s="40" t="s">
        <v>505</v>
      </c>
      <c r="B11011" s="40">
        <v>46077</v>
      </c>
      <c r="C11011">
        <v>5935</v>
      </c>
      <c r="D11011" t="s">
        <v>91</v>
      </c>
      <c r="F11011" t="s">
        <v>16</v>
      </c>
      <c r="G11011" t="s">
        <v>17</v>
      </c>
      <c r="H11011" s="2">
        <v>987389.07</v>
      </c>
      <c r="I11011">
        <v>1.75</v>
      </c>
      <c r="J11011" s="2">
        <v>987389.07</v>
      </c>
      <c r="K11011" s="2">
        <v>10109</v>
      </c>
      <c r="L11011">
        <v>97.67</v>
      </c>
      <c r="M11011" t="s">
        <v>51</v>
      </c>
      <c r="N11011" t="s">
        <v>52</v>
      </c>
      <c r="O11011" t="s">
        <v>53</v>
      </c>
    </row>
    <row r="11012" spans="1:15" x14ac:dyDescent="0.2">
      <c r="A11012" s="40" t="s">
        <v>505</v>
      </c>
      <c r="B11012" s="40">
        <v>46077</v>
      </c>
      <c r="C11012" t="s">
        <v>385</v>
      </c>
      <c r="D11012" t="s">
        <v>386</v>
      </c>
      <c r="F11012" t="s">
        <v>16</v>
      </c>
      <c r="G11012" t="s">
        <v>17</v>
      </c>
      <c r="H11012" s="2">
        <v>961868.22</v>
      </c>
      <c r="I11012">
        <v>1.71</v>
      </c>
      <c r="J11012" s="2">
        <v>961868.22</v>
      </c>
      <c r="K11012" s="2">
        <v>10571</v>
      </c>
      <c r="L11012">
        <v>90.99</v>
      </c>
      <c r="M11012" t="s">
        <v>387</v>
      </c>
      <c r="N11012" t="s">
        <v>388</v>
      </c>
      <c r="O11012" t="s">
        <v>389</v>
      </c>
    </row>
    <row r="11013" spans="1:15" x14ac:dyDescent="0.2">
      <c r="A11013" s="40" t="s">
        <v>505</v>
      </c>
      <c r="B11013" s="40">
        <v>46077</v>
      </c>
      <c r="C11013">
        <v>9766</v>
      </c>
      <c r="D11013" t="s">
        <v>397</v>
      </c>
      <c r="F11013" t="s">
        <v>69</v>
      </c>
      <c r="G11013" t="s">
        <v>17</v>
      </c>
      <c r="H11013" s="2">
        <v>874845.29</v>
      </c>
      <c r="I11013">
        <v>1.55</v>
      </c>
      <c r="J11013" s="2">
        <v>874845.29</v>
      </c>
      <c r="K11013" s="2">
        <v>7400</v>
      </c>
      <c r="L11013">
        <v>118.22</v>
      </c>
      <c r="M11013" t="s">
        <v>73</v>
      </c>
      <c r="N11013" t="s">
        <v>74</v>
      </c>
      <c r="O11013" t="s">
        <v>75</v>
      </c>
    </row>
    <row r="11014" spans="1:15" x14ac:dyDescent="0.2">
      <c r="A11014" s="40" t="s">
        <v>505</v>
      </c>
      <c r="B11014" s="40">
        <v>46077</v>
      </c>
      <c r="C11014" t="s">
        <v>398</v>
      </c>
      <c r="D11014" t="s">
        <v>399</v>
      </c>
      <c r="F11014" t="s">
        <v>69</v>
      </c>
      <c r="G11014" t="s">
        <v>17</v>
      </c>
      <c r="H11014" s="2">
        <v>814634.88</v>
      </c>
      <c r="I11014">
        <v>1.45</v>
      </c>
      <c r="J11014" s="2">
        <v>814634.88</v>
      </c>
      <c r="K11014" s="2">
        <v>9291</v>
      </c>
      <c r="L11014">
        <v>87.68</v>
      </c>
      <c r="M11014" t="s">
        <v>18</v>
      </c>
      <c r="N11014" t="s">
        <v>19</v>
      </c>
      <c r="O11014" t="s">
        <v>20</v>
      </c>
    </row>
    <row r="11015" spans="1:15" x14ac:dyDescent="0.2">
      <c r="A11015" s="40" t="s">
        <v>505</v>
      </c>
      <c r="B11015" s="40">
        <v>46077</v>
      </c>
      <c r="C11015" t="s">
        <v>364</v>
      </c>
      <c r="D11015" t="s">
        <v>365</v>
      </c>
      <c r="F11015" t="s">
        <v>69</v>
      </c>
      <c r="G11015" t="s">
        <v>17</v>
      </c>
      <c r="H11015" s="2">
        <v>801646.42</v>
      </c>
      <c r="I11015">
        <v>1.42</v>
      </c>
      <c r="J11015" s="2">
        <v>801646.42</v>
      </c>
      <c r="K11015" s="2">
        <v>32143</v>
      </c>
      <c r="L11015">
        <v>24.94</v>
      </c>
      <c r="M11015" t="s">
        <v>18</v>
      </c>
      <c r="N11015" t="s">
        <v>19</v>
      </c>
      <c r="O11015" t="s">
        <v>20</v>
      </c>
    </row>
    <row r="11016" spans="1:15" x14ac:dyDescent="0.2">
      <c r="A11016" s="40" t="s">
        <v>505</v>
      </c>
      <c r="B11016" s="40">
        <v>46077</v>
      </c>
      <c r="C11016" t="s">
        <v>75</v>
      </c>
      <c r="D11016" t="s">
        <v>114</v>
      </c>
      <c r="F11016" t="s">
        <v>106</v>
      </c>
      <c r="G11016" t="s">
        <v>107</v>
      </c>
      <c r="H11016" s="2">
        <v>782729.89</v>
      </c>
      <c r="I11016">
        <v>1.39</v>
      </c>
      <c r="J11016" s="2">
        <v>782729.89</v>
      </c>
      <c r="K11016" s="2">
        <v>122054986</v>
      </c>
      <c r="L11016">
        <v>0.64</v>
      </c>
      <c r="M11016" t="s">
        <v>73</v>
      </c>
      <c r="N11016" t="s">
        <v>108</v>
      </c>
      <c r="O11016" t="s">
        <v>75</v>
      </c>
    </row>
    <row r="11017" spans="1:15" x14ac:dyDescent="0.2">
      <c r="A11017" s="40" t="s">
        <v>505</v>
      </c>
      <c r="B11017" s="40">
        <v>46077</v>
      </c>
      <c r="C11017">
        <v>992</v>
      </c>
      <c r="D11017" t="s">
        <v>100</v>
      </c>
      <c r="F11017" t="s">
        <v>16</v>
      </c>
      <c r="G11017" t="s">
        <v>17</v>
      </c>
      <c r="H11017" s="2">
        <v>743132.17</v>
      </c>
      <c r="I11017">
        <v>1.32</v>
      </c>
      <c r="J11017" s="2">
        <v>743132.17</v>
      </c>
      <c r="K11017" s="2">
        <v>610000</v>
      </c>
      <c r="L11017">
        <v>1.22</v>
      </c>
      <c r="M11017" t="s">
        <v>101</v>
      </c>
      <c r="N11017" t="s">
        <v>102</v>
      </c>
      <c r="O11017" t="s">
        <v>103</v>
      </c>
    </row>
    <row r="11018" spans="1:15" x14ac:dyDescent="0.2">
      <c r="A11018" s="40" t="s">
        <v>505</v>
      </c>
      <c r="B11018" s="40">
        <v>46077</v>
      </c>
      <c r="C11018" t="s">
        <v>379</v>
      </c>
      <c r="D11018" t="s">
        <v>380</v>
      </c>
      <c r="F11018" t="s">
        <v>69</v>
      </c>
      <c r="G11018" t="s">
        <v>17</v>
      </c>
      <c r="H11018" s="2">
        <v>722409</v>
      </c>
      <c r="I11018">
        <v>1.28</v>
      </c>
      <c r="J11018" s="2">
        <v>722409</v>
      </c>
      <c r="K11018" s="2">
        <v>42620</v>
      </c>
      <c r="L11018">
        <v>16.95</v>
      </c>
      <c r="M11018" t="s">
        <v>18</v>
      </c>
      <c r="N11018" t="s">
        <v>31</v>
      </c>
      <c r="O11018" t="s">
        <v>20</v>
      </c>
    </row>
    <row r="11019" spans="1:15" x14ac:dyDescent="0.2">
      <c r="A11019" s="40" t="s">
        <v>505</v>
      </c>
      <c r="B11019" s="40">
        <v>46077</v>
      </c>
      <c r="C11019" t="s">
        <v>381</v>
      </c>
      <c r="D11019" t="s">
        <v>382</v>
      </c>
      <c r="F11019" t="s">
        <v>43</v>
      </c>
      <c r="G11019" t="s">
        <v>17</v>
      </c>
      <c r="H11019" s="2">
        <v>622056.82999999996</v>
      </c>
      <c r="I11019">
        <v>1.1000000000000001</v>
      </c>
      <c r="J11019" s="2">
        <v>622056.82999999996</v>
      </c>
      <c r="K11019" s="2">
        <v>10687</v>
      </c>
      <c r="L11019">
        <v>58.21</v>
      </c>
      <c r="M11019" t="s">
        <v>363</v>
      </c>
      <c r="N11019" t="s">
        <v>383</v>
      </c>
      <c r="O11019" t="s">
        <v>384</v>
      </c>
    </row>
    <row r="11020" spans="1:15" x14ac:dyDescent="0.2">
      <c r="A11020" s="40" t="s">
        <v>505</v>
      </c>
      <c r="B11020" s="40">
        <v>46077</v>
      </c>
      <c r="C11020" t="s">
        <v>394</v>
      </c>
      <c r="D11020" t="s">
        <v>395</v>
      </c>
      <c r="F11020" t="s">
        <v>43</v>
      </c>
      <c r="G11020" t="s">
        <v>17</v>
      </c>
      <c r="H11020" s="2">
        <v>597225.91</v>
      </c>
      <c r="I11020">
        <v>1.06</v>
      </c>
      <c r="J11020" s="2">
        <v>597225.91</v>
      </c>
      <c r="K11020" s="2">
        <v>47331</v>
      </c>
      <c r="L11020">
        <v>12.62</v>
      </c>
      <c r="M11020" t="s">
        <v>154</v>
      </c>
      <c r="N11020" t="s">
        <v>396</v>
      </c>
      <c r="O11020" t="s">
        <v>152</v>
      </c>
    </row>
    <row r="11021" spans="1:15" x14ac:dyDescent="0.2">
      <c r="A11021" s="40" t="s">
        <v>505</v>
      </c>
      <c r="B11021" s="40">
        <v>46077</v>
      </c>
      <c r="C11021">
        <v>3659</v>
      </c>
      <c r="D11021" t="s">
        <v>404</v>
      </c>
      <c r="F11021" t="s">
        <v>69</v>
      </c>
      <c r="G11021" t="s">
        <v>17</v>
      </c>
      <c r="H11021" s="2">
        <v>589678.39</v>
      </c>
      <c r="I11021">
        <v>1.05</v>
      </c>
      <c r="J11021" s="2">
        <v>589678.39</v>
      </c>
      <c r="K11021" s="2">
        <v>29500</v>
      </c>
      <c r="L11021">
        <v>19.989999999999998</v>
      </c>
      <c r="M11021" t="s">
        <v>73</v>
      </c>
      <c r="N11021" t="s">
        <v>74</v>
      </c>
      <c r="O11021" t="s">
        <v>75</v>
      </c>
    </row>
    <row r="11022" spans="1:15" x14ac:dyDescent="0.2">
      <c r="A11022" s="40" t="s">
        <v>505</v>
      </c>
      <c r="B11022" s="40">
        <v>46077</v>
      </c>
      <c r="C11022" t="s">
        <v>103</v>
      </c>
      <c r="D11022" t="s">
        <v>127</v>
      </c>
      <c r="F11022" t="s">
        <v>106</v>
      </c>
      <c r="G11022" t="s">
        <v>107</v>
      </c>
      <c r="H11022" s="2">
        <v>546224.68999999994</v>
      </c>
      <c r="I11022">
        <v>0.97</v>
      </c>
      <c r="J11022" s="2">
        <v>546224.68999999994</v>
      </c>
      <c r="K11022" s="2">
        <v>4272952</v>
      </c>
      <c r="L11022">
        <v>12.78</v>
      </c>
      <c r="M11022" t="s">
        <v>128</v>
      </c>
      <c r="N11022" t="s">
        <v>108</v>
      </c>
      <c r="O11022" t="s">
        <v>103</v>
      </c>
    </row>
    <row r="11023" spans="1:15" x14ac:dyDescent="0.2">
      <c r="A11023" s="40" t="s">
        <v>505</v>
      </c>
      <c r="B11023" s="40">
        <v>46077</v>
      </c>
      <c r="C11023">
        <v>9697</v>
      </c>
      <c r="D11023" t="s">
        <v>400</v>
      </c>
      <c r="F11023" t="s">
        <v>69</v>
      </c>
      <c r="G11023" t="s">
        <v>17</v>
      </c>
      <c r="H11023" s="2">
        <v>539359.35</v>
      </c>
      <c r="I11023">
        <v>0.96</v>
      </c>
      <c r="J11023" s="2">
        <v>539359.35</v>
      </c>
      <c r="K11023" s="2">
        <v>27000</v>
      </c>
      <c r="L11023">
        <v>19.98</v>
      </c>
      <c r="M11023" t="s">
        <v>73</v>
      </c>
      <c r="N11023" t="s">
        <v>74</v>
      </c>
      <c r="O11023" t="s">
        <v>75</v>
      </c>
    </row>
    <row r="11024" spans="1:15" x14ac:dyDescent="0.2">
      <c r="A11024" s="40" t="s">
        <v>505</v>
      </c>
      <c r="B11024" s="40">
        <v>46077</v>
      </c>
      <c r="C11024" t="s">
        <v>390</v>
      </c>
      <c r="D11024" t="s">
        <v>391</v>
      </c>
      <c r="F11024" t="s">
        <v>69</v>
      </c>
      <c r="G11024" t="s">
        <v>17</v>
      </c>
      <c r="H11024" s="2">
        <v>422196.53</v>
      </c>
      <c r="I11024">
        <v>0.75</v>
      </c>
      <c r="J11024" s="2">
        <v>422196.53</v>
      </c>
      <c r="K11024" s="2">
        <v>84949</v>
      </c>
      <c r="L11024">
        <v>4.97</v>
      </c>
      <c r="M11024" t="s">
        <v>18</v>
      </c>
      <c r="N11024" t="s">
        <v>31</v>
      </c>
      <c r="O11024" t="s">
        <v>20</v>
      </c>
    </row>
    <row r="11025" spans="1:15" x14ac:dyDescent="0.2">
      <c r="A11025" s="40" t="s">
        <v>505</v>
      </c>
      <c r="B11025" s="40">
        <v>46077</v>
      </c>
      <c r="C11025">
        <v>259960</v>
      </c>
      <c r="D11025" t="s">
        <v>401</v>
      </c>
      <c r="F11025" t="s">
        <v>69</v>
      </c>
      <c r="G11025" t="s">
        <v>17</v>
      </c>
      <c r="H11025" s="2">
        <v>413330.56</v>
      </c>
      <c r="I11025">
        <v>0.73</v>
      </c>
      <c r="J11025" s="2">
        <v>413330.56</v>
      </c>
      <c r="K11025" s="2">
        <v>2250</v>
      </c>
      <c r="L11025">
        <v>183.7</v>
      </c>
      <c r="M11025" t="s">
        <v>51</v>
      </c>
      <c r="N11025" t="s">
        <v>52</v>
      </c>
      <c r="O11025" t="s">
        <v>53</v>
      </c>
    </row>
    <row r="11026" spans="1:15" x14ac:dyDescent="0.2">
      <c r="A11026" s="40" t="s">
        <v>505</v>
      </c>
      <c r="B11026" s="40">
        <v>46077</v>
      </c>
      <c r="C11026" t="s">
        <v>410</v>
      </c>
      <c r="D11026" t="s">
        <v>411</v>
      </c>
      <c r="F11026" t="s">
        <v>69</v>
      </c>
      <c r="G11026" t="s">
        <v>17</v>
      </c>
      <c r="H11026" s="2">
        <v>333904.88</v>
      </c>
      <c r="I11026">
        <v>0.59</v>
      </c>
      <c r="J11026" s="2">
        <v>333904.88</v>
      </c>
      <c r="K11026" s="2">
        <v>4982</v>
      </c>
      <c r="L11026">
        <v>67.02</v>
      </c>
      <c r="M11026" t="s">
        <v>412</v>
      </c>
      <c r="N11026" t="s">
        <v>413</v>
      </c>
      <c r="O11026" t="s">
        <v>414</v>
      </c>
    </row>
    <row r="11027" spans="1:15" x14ac:dyDescent="0.2">
      <c r="A11027" s="40" t="s">
        <v>505</v>
      </c>
      <c r="B11027" s="40">
        <v>46077</v>
      </c>
      <c r="C11027" t="s">
        <v>405</v>
      </c>
      <c r="D11027" t="s">
        <v>406</v>
      </c>
      <c r="F11027" t="s">
        <v>43</v>
      </c>
      <c r="G11027" t="s">
        <v>17</v>
      </c>
      <c r="H11027" s="2">
        <v>315855.62</v>
      </c>
      <c r="I11027">
        <v>0.56000000000000005</v>
      </c>
      <c r="J11027" s="2">
        <v>315855.62</v>
      </c>
      <c r="K11027" s="2">
        <v>2014</v>
      </c>
      <c r="L11027">
        <v>156.83000000000001</v>
      </c>
      <c r="M11027" t="s">
        <v>18</v>
      </c>
      <c r="N11027" t="s">
        <v>19</v>
      </c>
      <c r="O11027" t="s">
        <v>20</v>
      </c>
    </row>
    <row r="11028" spans="1:15" x14ac:dyDescent="0.2">
      <c r="A11028" s="40" t="s">
        <v>505</v>
      </c>
      <c r="B11028" s="40">
        <v>46077</v>
      </c>
      <c r="C11028" t="s">
        <v>392</v>
      </c>
      <c r="D11028" t="s">
        <v>393</v>
      </c>
      <c r="F11028" t="s">
        <v>43</v>
      </c>
      <c r="G11028" t="s">
        <v>17</v>
      </c>
      <c r="H11028" s="2">
        <v>308045.45</v>
      </c>
      <c r="I11028">
        <v>0.55000000000000004</v>
      </c>
      <c r="J11028" s="2">
        <v>308045.45</v>
      </c>
      <c r="K11028" s="2">
        <v>2815</v>
      </c>
      <c r="L11028">
        <v>109.43</v>
      </c>
      <c r="M11028" t="s">
        <v>18</v>
      </c>
      <c r="N11028" t="s">
        <v>19</v>
      </c>
      <c r="O11028" t="s">
        <v>20</v>
      </c>
    </row>
    <row r="11029" spans="1:15" x14ac:dyDescent="0.2">
      <c r="A11029" s="40" t="s">
        <v>505</v>
      </c>
      <c r="B11029" s="40">
        <v>46077</v>
      </c>
      <c r="C11029">
        <v>9684</v>
      </c>
      <c r="D11029" t="s">
        <v>409</v>
      </c>
      <c r="F11029" t="s">
        <v>69</v>
      </c>
      <c r="G11029" t="s">
        <v>17</v>
      </c>
      <c r="H11029" s="2">
        <v>308003.98</v>
      </c>
      <c r="I11029">
        <v>0.55000000000000004</v>
      </c>
      <c r="J11029" s="2">
        <v>308003.98</v>
      </c>
      <c r="K11029" s="2">
        <v>19700</v>
      </c>
      <c r="L11029">
        <v>15.63</v>
      </c>
      <c r="M11029" t="s">
        <v>73</v>
      </c>
      <c r="N11029" t="s">
        <v>74</v>
      </c>
      <c r="O11029" t="s">
        <v>75</v>
      </c>
    </row>
    <row r="11030" spans="1:15" x14ac:dyDescent="0.2">
      <c r="A11030" s="40" t="s">
        <v>505</v>
      </c>
      <c r="B11030" s="40">
        <v>46077</v>
      </c>
      <c r="C11030" t="s">
        <v>508</v>
      </c>
      <c r="D11030" t="s">
        <v>509</v>
      </c>
      <c r="F11030" t="s">
        <v>16</v>
      </c>
      <c r="G11030" t="s">
        <v>17</v>
      </c>
      <c r="H11030" s="2">
        <v>264679.58</v>
      </c>
      <c r="I11030">
        <v>0.47</v>
      </c>
      <c r="J11030" s="2">
        <v>264679.58</v>
      </c>
      <c r="K11030" s="2">
        <v>5489</v>
      </c>
      <c r="L11030">
        <v>48.22</v>
      </c>
      <c r="M11030" t="s">
        <v>18</v>
      </c>
      <c r="N11030" t="s">
        <v>19</v>
      </c>
      <c r="O11030" t="s">
        <v>20</v>
      </c>
    </row>
    <row r="11031" spans="1:15" x14ac:dyDescent="0.2">
      <c r="A11031" s="40" t="s">
        <v>505</v>
      </c>
      <c r="B11031" s="40">
        <v>46077</v>
      </c>
      <c r="C11031" t="s">
        <v>407</v>
      </c>
      <c r="D11031" t="s">
        <v>408</v>
      </c>
      <c r="F11031" t="s">
        <v>43</v>
      </c>
      <c r="G11031" t="s">
        <v>17</v>
      </c>
      <c r="H11031" s="2">
        <v>256058.44</v>
      </c>
      <c r="I11031">
        <v>0.45</v>
      </c>
      <c r="J11031" s="2">
        <v>256058.44</v>
      </c>
      <c r="K11031" s="2">
        <v>3091</v>
      </c>
      <c r="L11031">
        <v>82.84</v>
      </c>
      <c r="M11031" t="s">
        <v>18</v>
      </c>
      <c r="N11031" t="s">
        <v>31</v>
      </c>
      <c r="O11031" t="s">
        <v>20</v>
      </c>
    </row>
    <row r="11032" spans="1:15" x14ac:dyDescent="0.2">
      <c r="A11032" s="40" t="s">
        <v>505</v>
      </c>
      <c r="B11032" s="40">
        <v>46077</v>
      </c>
      <c r="C11032" t="s">
        <v>376</v>
      </c>
      <c r="D11032" t="s">
        <v>495</v>
      </c>
      <c r="F11032" t="s">
        <v>106</v>
      </c>
      <c r="G11032" t="s">
        <v>107</v>
      </c>
      <c r="H11032" s="2">
        <v>254398.23</v>
      </c>
      <c r="I11032">
        <v>0.45</v>
      </c>
      <c r="J11032" s="2">
        <v>254398.23</v>
      </c>
      <c r="K11032" s="2">
        <v>360721</v>
      </c>
      <c r="L11032">
        <v>70.52</v>
      </c>
      <c r="M11032" t="s">
        <v>374</v>
      </c>
      <c r="N11032" t="s">
        <v>108</v>
      </c>
      <c r="O11032" t="s">
        <v>376</v>
      </c>
    </row>
    <row r="11033" spans="1:15" x14ac:dyDescent="0.2">
      <c r="A11033" s="40" t="s">
        <v>505</v>
      </c>
      <c r="B11033" s="40">
        <v>46077</v>
      </c>
      <c r="C11033" t="s">
        <v>402</v>
      </c>
      <c r="D11033" t="s">
        <v>403</v>
      </c>
      <c r="F11033" t="s">
        <v>16</v>
      </c>
      <c r="G11033" t="s">
        <v>17</v>
      </c>
      <c r="H11033" s="2">
        <v>218881.52</v>
      </c>
      <c r="I11033">
        <v>0.39</v>
      </c>
      <c r="J11033" s="2">
        <v>218881.52</v>
      </c>
      <c r="K11033" s="2">
        <v>26182</v>
      </c>
      <c r="L11033">
        <v>8.36</v>
      </c>
      <c r="M11033" t="s">
        <v>18</v>
      </c>
      <c r="N11033" t="s">
        <v>19</v>
      </c>
      <c r="O11033" t="s">
        <v>20</v>
      </c>
    </row>
    <row r="11034" spans="1:15" x14ac:dyDescent="0.2">
      <c r="A11034" s="40" t="s">
        <v>505</v>
      </c>
      <c r="B11034" s="40">
        <v>46077</v>
      </c>
      <c r="C11034">
        <v>6417</v>
      </c>
      <c r="D11034" t="s">
        <v>419</v>
      </c>
      <c r="F11034" t="s">
        <v>43</v>
      </c>
      <c r="G11034" t="s">
        <v>17</v>
      </c>
      <c r="H11034" s="2">
        <v>217640.68</v>
      </c>
      <c r="I11034">
        <v>0.39</v>
      </c>
      <c r="J11034" s="2">
        <v>217640.68</v>
      </c>
      <c r="K11034" s="2">
        <v>15600</v>
      </c>
      <c r="L11034">
        <v>13.95</v>
      </c>
      <c r="M11034" t="s">
        <v>73</v>
      </c>
      <c r="N11034" t="s">
        <v>74</v>
      </c>
      <c r="O11034" t="s">
        <v>75</v>
      </c>
    </row>
    <row r="11035" spans="1:15" x14ac:dyDescent="0.2">
      <c r="A11035" s="40" t="s">
        <v>505</v>
      </c>
      <c r="B11035" s="40">
        <v>46077</v>
      </c>
      <c r="C11035" t="s">
        <v>417</v>
      </c>
      <c r="D11035" t="s">
        <v>418</v>
      </c>
      <c r="F11035" t="s">
        <v>16</v>
      </c>
      <c r="G11035" t="s">
        <v>17</v>
      </c>
      <c r="H11035" s="2">
        <v>214413.31</v>
      </c>
      <c r="I11035">
        <v>0.38</v>
      </c>
      <c r="J11035" s="2">
        <v>214413.31</v>
      </c>
      <c r="K11035" s="2">
        <v>3011</v>
      </c>
      <c r="L11035">
        <v>71.209999999999994</v>
      </c>
      <c r="M11035" t="s">
        <v>18</v>
      </c>
      <c r="N11035" t="s">
        <v>19</v>
      </c>
      <c r="O11035" t="s">
        <v>20</v>
      </c>
    </row>
    <row r="11036" spans="1:15" x14ac:dyDescent="0.2">
      <c r="A11036" s="40" t="s">
        <v>505</v>
      </c>
      <c r="B11036" s="40">
        <v>46077</v>
      </c>
      <c r="C11036" t="s">
        <v>389</v>
      </c>
      <c r="D11036" t="s">
        <v>494</v>
      </c>
      <c r="F11036" t="s">
        <v>106</v>
      </c>
      <c r="G11036" t="s">
        <v>107</v>
      </c>
      <c r="H11036" s="2">
        <v>170000.13</v>
      </c>
      <c r="I11036">
        <v>0.3</v>
      </c>
      <c r="J11036" s="2">
        <v>170000.13</v>
      </c>
      <c r="K11036" s="2">
        <v>131716</v>
      </c>
      <c r="L11036">
        <v>129.07</v>
      </c>
      <c r="M11036" t="s">
        <v>387</v>
      </c>
      <c r="N11036" t="s">
        <v>108</v>
      </c>
      <c r="O11036" t="s">
        <v>389</v>
      </c>
    </row>
    <row r="11037" spans="1:15" x14ac:dyDescent="0.2">
      <c r="A11037" s="40" t="s">
        <v>505</v>
      </c>
      <c r="B11037" s="40">
        <v>46077</v>
      </c>
      <c r="C11037" t="s">
        <v>435</v>
      </c>
      <c r="D11037" t="s">
        <v>436</v>
      </c>
      <c r="F11037" t="s">
        <v>16</v>
      </c>
      <c r="G11037" t="s">
        <v>17</v>
      </c>
      <c r="H11037" s="2">
        <v>151541.75</v>
      </c>
      <c r="I11037">
        <v>0.27</v>
      </c>
      <c r="J11037" s="2">
        <v>151541.75</v>
      </c>
      <c r="K11037" s="2">
        <v>7673</v>
      </c>
      <c r="L11037">
        <v>19.75</v>
      </c>
      <c r="M11037" t="s">
        <v>18</v>
      </c>
      <c r="N11037" t="s">
        <v>19</v>
      </c>
      <c r="O11037" t="s">
        <v>20</v>
      </c>
    </row>
    <row r="11038" spans="1:15" x14ac:dyDescent="0.2">
      <c r="A11038" s="40" t="s">
        <v>505</v>
      </c>
      <c r="B11038" s="40">
        <v>46077</v>
      </c>
      <c r="C11038" t="s">
        <v>512</v>
      </c>
      <c r="D11038" t="s">
        <v>513</v>
      </c>
      <c r="F11038" t="s">
        <v>43</v>
      </c>
      <c r="G11038" t="s">
        <v>17</v>
      </c>
      <c r="H11038" s="2">
        <v>148461</v>
      </c>
      <c r="I11038">
        <v>0.26</v>
      </c>
      <c r="J11038" s="2">
        <v>148461</v>
      </c>
      <c r="K11038" s="2">
        <v>8364</v>
      </c>
      <c r="L11038">
        <v>17.75</v>
      </c>
      <c r="M11038" t="s">
        <v>18</v>
      </c>
      <c r="N11038" t="s">
        <v>19</v>
      </c>
      <c r="O11038" t="s">
        <v>20</v>
      </c>
    </row>
    <row r="11039" spans="1:15" x14ac:dyDescent="0.2">
      <c r="A11039" s="40" t="s">
        <v>505</v>
      </c>
      <c r="B11039" s="40">
        <v>46077</v>
      </c>
      <c r="C11039" t="s">
        <v>384</v>
      </c>
      <c r="D11039" t="s">
        <v>493</v>
      </c>
      <c r="F11039" t="s">
        <v>106</v>
      </c>
      <c r="G11039" t="s">
        <v>107</v>
      </c>
      <c r="H11039" s="2">
        <v>146876.01</v>
      </c>
      <c r="I11039">
        <v>0.26</v>
      </c>
      <c r="J11039" s="2">
        <v>146876.01</v>
      </c>
      <c r="K11039" s="2">
        <v>1330307</v>
      </c>
      <c r="L11039">
        <v>11.04</v>
      </c>
      <c r="M11039" t="s">
        <v>363</v>
      </c>
      <c r="N11039" t="s">
        <v>108</v>
      </c>
      <c r="O11039" t="s">
        <v>384</v>
      </c>
    </row>
    <row r="11040" spans="1:15" x14ac:dyDescent="0.2">
      <c r="A11040" s="40" t="s">
        <v>505</v>
      </c>
      <c r="B11040" s="40">
        <v>46077</v>
      </c>
      <c r="C11040">
        <v>36570</v>
      </c>
      <c r="D11040" t="s">
        <v>430</v>
      </c>
      <c r="F11040" t="s">
        <v>69</v>
      </c>
      <c r="G11040" t="s">
        <v>17</v>
      </c>
      <c r="H11040" s="2">
        <v>143017.57</v>
      </c>
      <c r="I11040">
        <v>0.25</v>
      </c>
      <c r="J11040" s="2">
        <v>143017.57</v>
      </c>
      <c r="K11040">
        <v>897</v>
      </c>
      <c r="L11040">
        <v>159.44</v>
      </c>
      <c r="M11040" t="s">
        <v>51</v>
      </c>
      <c r="N11040" t="s">
        <v>52</v>
      </c>
      <c r="O11040" t="s">
        <v>53</v>
      </c>
    </row>
    <row r="11041" spans="1:15" x14ac:dyDescent="0.2">
      <c r="A11041" s="40" t="s">
        <v>505</v>
      </c>
      <c r="B11041" s="40">
        <v>46077</v>
      </c>
      <c r="C11041" t="s">
        <v>515</v>
      </c>
      <c r="D11041" t="s">
        <v>516</v>
      </c>
      <c r="F11041" t="s">
        <v>43</v>
      </c>
      <c r="G11041" t="s">
        <v>17</v>
      </c>
      <c r="H11041" s="2">
        <v>133105.53</v>
      </c>
      <c r="I11041">
        <v>0.24</v>
      </c>
      <c r="J11041" s="2">
        <v>133105.53</v>
      </c>
      <c r="K11041" s="2">
        <v>3837</v>
      </c>
      <c r="L11041">
        <v>34.69</v>
      </c>
      <c r="M11041" t="s">
        <v>18</v>
      </c>
      <c r="N11041" t="s">
        <v>31</v>
      </c>
      <c r="O11041" t="s">
        <v>20</v>
      </c>
    </row>
    <row r="11042" spans="1:15" x14ac:dyDescent="0.2">
      <c r="A11042" s="40" t="s">
        <v>505</v>
      </c>
      <c r="B11042" s="40">
        <v>46077</v>
      </c>
      <c r="C11042">
        <v>1070</v>
      </c>
      <c r="D11042" t="s">
        <v>465</v>
      </c>
      <c r="F11042" t="s">
        <v>43</v>
      </c>
      <c r="G11042" t="s">
        <v>17</v>
      </c>
      <c r="H11042" s="2">
        <v>132230.56</v>
      </c>
      <c r="I11042">
        <v>0.23</v>
      </c>
      <c r="J11042" s="2">
        <v>132230.56</v>
      </c>
      <c r="K11042" s="2">
        <v>80000</v>
      </c>
      <c r="L11042">
        <v>1.65</v>
      </c>
      <c r="M11042" t="s">
        <v>101</v>
      </c>
      <c r="N11042" t="s">
        <v>102</v>
      </c>
      <c r="O11042" t="s">
        <v>103</v>
      </c>
    </row>
    <row r="11043" spans="1:15" x14ac:dyDescent="0.2">
      <c r="A11043" s="40" t="s">
        <v>505</v>
      </c>
      <c r="B11043" s="40">
        <v>46077</v>
      </c>
      <c r="C11043" t="s">
        <v>431</v>
      </c>
      <c r="D11043" t="s">
        <v>432</v>
      </c>
      <c r="F11043" t="s">
        <v>43</v>
      </c>
      <c r="G11043" t="s">
        <v>17</v>
      </c>
      <c r="H11043" s="2">
        <v>125874</v>
      </c>
      <c r="I11043">
        <v>0.22</v>
      </c>
      <c r="J11043" s="2">
        <v>125874</v>
      </c>
      <c r="K11043" s="2">
        <v>8505</v>
      </c>
      <c r="L11043">
        <v>14.8</v>
      </c>
      <c r="M11043" t="s">
        <v>18</v>
      </c>
      <c r="N11043" t="s">
        <v>19</v>
      </c>
      <c r="O11043" t="s">
        <v>20</v>
      </c>
    </row>
    <row r="11044" spans="1:15" x14ac:dyDescent="0.2">
      <c r="A11044" s="40" t="s">
        <v>505</v>
      </c>
      <c r="B11044" s="40">
        <v>46077</v>
      </c>
      <c r="C11044" t="s">
        <v>152</v>
      </c>
      <c r="D11044" t="s">
        <v>153</v>
      </c>
      <c r="F11044" t="s">
        <v>106</v>
      </c>
      <c r="G11044" t="s">
        <v>107</v>
      </c>
      <c r="H11044" s="2">
        <v>123578.49</v>
      </c>
      <c r="I11044">
        <v>0.22</v>
      </c>
      <c r="J11044" s="2">
        <v>123578.49</v>
      </c>
      <c r="K11044" s="2">
        <v>91435</v>
      </c>
      <c r="L11044">
        <v>135.16</v>
      </c>
      <c r="M11044" t="s">
        <v>154</v>
      </c>
      <c r="N11044" t="s">
        <v>108</v>
      </c>
      <c r="O11044" t="s">
        <v>152</v>
      </c>
    </row>
    <row r="11045" spans="1:15" x14ac:dyDescent="0.2">
      <c r="A11045" s="40" t="s">
        <v>505</v>
      </c>
      <c r="B11045" s="40">
        <v>46077</v>
      </c>
      <c r="C11045" t="s">
        <v>514</v>
      </c>
      <c r="D11045" t="s">
        <v>514</v>
      </c>
      <c r="F11045" t="s">
        <v>16</v>
      </c>
      <c r="G11045" t="s">
        <v>17</v>
      </c>
      <c r="H11045" s="2">
        <v>117777.15</v>
      </c>
      <c r="I11045">
        <v>0.21</v>
      </c>
      <c r="J11045" s="2">
        <v>117777.15</v>
      </c>
      <c r="K11045" s="2">
        <v>48911</v>
      </c>
      <c r="L11045">
        <v>2.41</v>
      </c>
      <c r="M11045" t="s">
        <v>363</v>
      </c>
      <c r="N11045" t="s">
        <v>383</v>
      </c>
      <c r="O11045" t="s">
        <v>384</v>
      </c>
    </row>
    <row r="11046" spans="1:15" x14ac:dyDescent="0.2">
      <c r="A11046" s="40" t="s">
        <v>505</v>
      </c>
      <c r="B11046" s="40">
        <v>46077</v>
      </c>
      <c r="C11046" t="s">
        <v>426</v>
      </c>
      <c r="D11046" t="s">
        <v>427</v>
      </c>
      <c r="F11046" t="s">
        <v>69</v>
      </c>
      <c r="G11046" t="s">
        <v>17</v>
      </c>
      <c r="H11046" s="2">
        <v>117163.8</v>
      </c>
      <c r="I11046">
        <v>0.21</v>
      </c>
      <c r="J11046" s="2">
        <v>117163.8</v>
      </c>
      <c r="K11046" s="2">
        <v>10014</v>
      </c>
      <c r="L11046">
        <v>11.7</v>
      </c>
      <c r="M11046" t="s">
        <v>18</v>
      </c>
      <c r="N11046" t="s">
        <v>19</v>
      </c>
      <c r="O11046" t="s">
        <v>20</v>
      </c>
    </row>
    <row r="11047" spans="1:15" x14ac:dyDescent="0.2">
      <c r="A11047" s="40" t="s">
        <v>505</v>
      </c>
      <c r="B11047" s="40">
        <v>46077</v>
      </c>
      <c r="C11047" t="s">
        <v>415</v>
      </c>
      <c r="D11047" t="s">
        <v>416</v>
      </c>
      <c r="F11047" t="s">
        <v>43</v>
      </c>
      <c r="G11047" t="s">
        <v>17</v>
      </c>
      <c r="H11047" s="2">
        <v>109532.48</v>
      </c>
      <c r="I11047">
        <v>0.19</v>
      </c>
      <c r="J11047" s="2">
        <v>109532.48</v>
      </c>
      <c r="K11047" s="2">
        <v>27112</v>
      </c>
      <c r="L11047">
        <v>4.04</v>
      </c>
      <c r="M11047" t="s">
        <v>18</v>
      </c>
      <c r="N11047" t="s">
        <v>19</v>
      </c>
      <c r="O11047" t="s">
        <v>20</v>
      </c>
    </row>
    <row r="11048" spans="1:15" x14ac:dyDescent="0.2">
      <c r="A11048" s="40" t="s">
        <v>505</v>
      </c>
      <c r="B11048" s="40">
        <v>46077</v>
      </c>
      <c r="C11048" t="s">
        <v>420</v>
      </c>
      <c r="D11048" t="s">
        <v>421</v>
      </c>
      <c r="F11048" t="s">
        <v>43</v>
      </c>
      <c r="G11048" t="s">
        <v>17</v>
      </c>
      <c r="H11048" s="2">
        <v>98434.880000000005</v>
      </c>
      <c r="I11048">
        <v>0.17</v>
      </c>
      <c r="J11048" s="2">
        <v>98434.880000000005</v>
      </c>
      <c r="K11048" s="2">
        <v>20259</v>
      </c>
      <c r="L11048">
        <v>4.8600000000000003</v>
      </c>
      <c r="M11048" t="s">
        <v>154</v>
      </c>
      <c r="N11048" t="s">
        <v>396</v>
      </c>
      <c r="O11048" t="s">
        <v>152</v>
      </c>
    </row>
    <row r="11049" spans="1:15" x14ac:dyDescent="0.2">
      <c r="A11049" s="40" t="s">
        <v>505</v>
      </c>
      <c r="B11049" s="40">
        <v>46077</v>
      </c>
      <c r="C11049">
        <v>263750</v>
      </c>
      <c r="D11049" t="s">
        <v>462</v>
      </c>
      <c r="F11049" t="s">
        <v>69</v>
      </c>
      <c r="G11049" t="s">
        <v>17</v>
      </c>
      <c r="H11049" s="2">
        <v>90600.92</v>
      </c>
      <c r="I11049">
        <v>0.16</v>
      </c>
      <c r="J11049" s="2">
        <v>90600.92</v>
      </c>
      <c r="K11049" s="2">
        <v>2643</v>
      </c>
      <c r="L11049">
        <v>34.28</v>
      </c>
      <c r="M11049" t="s">
        <v>51</v>
      </c>
      <c r="N11049" t="s">
        <v>463</v>
      </c>
      <c r="O11049" t="s">
        <v>53</v>
      </c>
    </row>
    <row r="11050" spans="1:15" x14ac:dyDescent="0.2">
      <c r="A11050" s="40" t="s">
        <v>505</v>
      </c>
      <c r="B11050" s="40">
        <v>46077</v>
      </c>
      <c r="C11050">
        <v>3635</v>
      </c>
      <c r="D11050" t="s">
        <v>433</v>
      </c>
      <c r="F11050" t="s">
        <v>69</v>
      </c>
      <c r="G11050" t="s">
        <v>17</v>
      </c>
      <c r="H11050" s="2">
        <v>88712.6</v>
      </c>
      <c r="I11050">
        <v>0.16</v>
      </c>
      <c r="J11050" s="2">
        <v>88712.6</v>
      </c>
      <c r="K11050" s="2">
        <v>8200</v>
      </c>
      <c r="L11050">
        <v>10.82</v>
      </c>
      <c r="M11050" t="s">
        <v>73</v>
      </c>
      <c r="N11050" t="s">
        <v>74</v>
      </c>
      <c r="O11050" t="s">
        <v>75</v>
      </c>
    </row>
    <row r="11051" spans="1:15" x14ac:dyDescent="0.2">
      <c r="A11051" s="40" t="s">
        <v>505</v>
      </c>
      <c r="B11051" s="40">
        <v>46077</v>
      </c>
      <c r="C11051" t="s">
        <v>424</v>
      </c>
      <c r="D11051" t="s">
        <v>425</v>
      </c>
      <c r="F11051" t="s">
        <v>69</v>
      </c>
      <c r="G11051" t="s">
        <v>17</v>
      </c>
      <c r="H11051" s="2">
        <v>88315.8</v>
      </c>
      <c r="I11051">
        <v>0.16</v>
      </c>
      <c r="J11051" s="2">
        <v>88315.8</v>
      </c>
      <c r="K11051" s="2">
        <v>9652</v>
      </c>
      <c r="L11051">
        <v>9.15</v>
      </c>
      <c r="M11051" t="s">
        <v>18</v>
      </c>
      <c r="N11051" t="s">
        <v>31</v>
      </c>
      <c r="O11051" t="s">
        <v>20</v>
      </c>
    </row>
    <row r="11052" spans="1:15" x14ac:dyDescent="0.2">
      <c r="A11052" s="40" t="s">
        <v>505</v>
      </c>
      <c r="B11052" s="40">
        <v>46077</v>
      </c>
      <c r="C11052">
        <v>2432</v>
      </c>
      <c r="D11052" t="s">
        <v>434</v>
      </c>
      <c r="F11052" t="s">
        <v>69</v>
      </c>
      <c r="G11052" t="s">
        <v>17</v>
      </c>
      <c r="H11052" s="2">
        <v>87877.32</v>
      </c>
      <c r="I11052">
        <v>0.16</v>
      </c>
      <c r="J11052" s="2">
        <v>87877.32</v>
      </c>
      <c r="K11052" s="2">
        <v>5300</v>
      </c>
      <c r="L11052">
        <v>16.579999999999998</v>
      </c>
      <c r="M11052" t="s">
        <v>73</v>
      </c>
      <c r="N11052" t="s">
        <v>74</v>
      </c>
      <c r="O11052" t="s">
        <v>75</v>
      </c>
    </row>
    <row r="11053" spans="1:15" x14ac:dyDescent="0.2">
      <c r="A11053" s="40" t="s">
        <v>505</v>
      </c>
      <c r="B11053" s="40">
        <v>46077</v>
      </c>
      <c r="C11053">
        <v>4915</v>
      </c>
      <c r="D11053" t="s">
        <v>448</v>
      </c>
      <c r="F11053" t="s">
        <v>16</v>
      </c>
      <c r="G11053" t="s">
        <v>17</v>
      </c>
      <c r="H11053" s="2">
        <v>84175.03</v>
      </c>
      <c r="I11053">
        <v>0.15</v>
      </c>
      <c r="J11053" s="2">
        <v>84175.03</v>
      </c>
      <c r="K11053" s="2">
        <v>31500</v>
      </c>
      <c r="L11053">
        <v>2.67</v>
      </c>
      <c r="M11053" t="s">
        <v>33</v>
      </c>
      <c r="N11053" t="s">
        <v>34</v>
      </c>
      <c r="O11053" t="s">
        <v>35</v>
      </c>
    </row>
    <row r="11054" spans="1:15" x14ac:dyDescent="0.2">
      <c r="A11054" s="40" t="s">
        <v>505</v>
      </c>
      <c r="B11054" s="40">
        <v>46077</v>
      </c>
      <c r="C11054" t="s">
        <v>437</v>
      </c>
      <c r="D11054" t="s">
        <v>438</v>
      </c>
      <c r="F11054" t="s">
        <v>16</v>
      </c>
      <c r="G11054" t="s">
        <v>17</v>
      </c>
      <c r="H11054" s="2">
        <v>83488.679999999993</v>
      </c>
      <c r="I11054">
        <v>0.15</v>
      </c>
      <c r="J11054" s="2">
        <v>83488.679999999993</v>
      </c>
      <c r="K11054" s="2">
        <v>7997</v>
      </c>
      <c r="L11054">
        <v>10.44</v>
      </c>
      <c r="M11054" t="s">
        <v>18</v>
      </c>
      <c r="N11054" t="s">
        <v>19</v>
      </c>
      <c r="O11054" t="s">
        <v>20</v>
      </c>
    </row>
    <row r="11055" spans="1:15" x14ac:dyDescent="0.2">
      <c r="A11055" s="40" t="s">
        <v>505</v>
      </c>
      <c r="B11055" s="40">
        <v>46077</v>
      </c>
      <c r="C11055">
        <v>251270</v>
      </c>
      <c r="D11055" t="s">
        <v>458</v>
      </c>
      <c r="F11055" t="s">
        <v>69</v>
      </c>
      <c r="G11055" t="s">
        <v>17</v>
      </c>
      <c r="H11055" s="2">
        <v>83426.92</v>
      </c>
      <c r="I11055">
        <v>0.15</v>
      </c>
      <c r="J11055" s="2">
        <v>83426.92</v>
      </c>
      <c r="K11055" s="2">
        <v>2093</v>
      </c>
      <c r="L11055">
        <v>39.86</v>
      </c>
      <c r="M11055" t="s">
        <v>51</v>
      </c>
      <c r="N11055" t="s">
        <v>52</v>
      </c>
      <c r="O11055" t="s">
        <v>53</v>
      </c>
    </row>
    <row r="11056" spans="1:15" x14ac:dyDescent="0.2">
      <c r="A11056" s="40" t="s">
        <v>505</v>
      </c>
      <c r="B11056" s="40">
        <v>46077</v>
      </c>
      <c r="C11056">
        <v>3738</v>
      </c>
      <c r="D11056" t="s">
        <v>453</v>
      </c>
      <c r="F11056" t="s">
        <v>16</v>
      </c>
      <c r="G11056" t="s">
        <v>17</v>
      </c>
      <c r="H11056" s="2">
        <v>82426.78</v>
      </c>
      <c r="I11056">
        <v>0.15</v>
      </c>
      <c r="J11056" s="2">
        <v>82426.78</v>
      </c>
      <c r="K11056" s="2">
        <v>124000</v>
      </c>
      <c r="L11056">
        <v>0.66</v>
      </c>
      <c r="M11056" t="s">
        <v>128</v>
      </c>
      <c r="N11056" t="s">
        <v>102</v>
      </c>
      <c r="O11056" t="s">
        <v>103</v>
      </c>
    </row>
    <row r="11057" spans="1:15" x14ac:dyDescent="0.2">
      <c r="A11057" s="40" t="s">
        <v>505</v>
      </c>
      <c r="B11057" s="40">
        <v>46077</v>
      </c>
      <c r="C11057">
        <v>2498</v>
      </c>
      <c r="D11057" t="s">
        <v>443</v>
      </c>
      <c r="F11057" t="s">
        <v>16</v>
      </c>
      <c r="G11057" t="s">
        <v>17</v>
      </c>
      <c r="H11057" s="2">
        <v>79172.570000000007</v>
      </c>
      <c r="I11057">
        <v>0.14000000000000001</v>
      </c>
      <c r="J11057" s="2">
        <v>79172.570000000007</v>
      </c>
      <c r="K11057" s="2">
        <v>55000</v>
      </c>
      <c r="L11057">
        <v>1.44</v>
      </c>
      <c r="M11057" t="s">
        <v>33</v>
      </c>
      <c r="N11057" t="s">
        <v>34</v>
      </c>
      <c r="O11057" t="s">
        <v>35</v>
      </c>
    </row>
    <row r="11058" spans="1:15" x14ac:dyDescent="0.2">
      <c r="A11058" s="40" t="s">
        <v>505</v>
      </c>
      <c r="B11058" s="40">
        <v>46077</v>
      </c>
      <c r="C11058">
        <v>751</v>
      </c>
      <c r="D11058" t="s">
        <v>470</v>
      </c>
      <c r="F11058" t="s">
        <v>43</v>
      </c>
      <c r="G11058" t="s">
        <v>17</v>
      </c>
      <c r="H11058" s="2">
        <v>69623.02</v>
      </c>
      <c r="I11058">
        <v>0.12</v>
      </c>
      <c r="J11058" s="2">
        <v>69623.02</v>
      </c>
      <c r="K11058" s="2">
        <v>74000</v>
      </c>
      <c r="L11058">
        <v>0.94</v>
      </c>
      <c r="M11058" t="s">
        <v>101</v>
      </c>
      <c r="N11058" t="s">
        <v>102</v>
      </c>
      <c r="O11058" t="s">
        <v>103</v>
      </c>
    </row>
    <row r="11059" spans="1:15" x14ac:dyDescent="0.2">
      <c r="A11059" s="40" t="s">
        <v>505</v>
      </c>
      <c r="B11059" s="40">
        <v>46077</v>
      </c>
      <c r="C11059" t="s">
        <v>422</v>
      </c>
      <c r="D11059" t="s">
        <v>423</v>
      </c>
      <c r="F11059" t="s">
        <v>69</v>
      </c>
      <c r="G11059" t="s">
        <v>17</v>
      </c>
      <c r="H11059" s="2">
        <v>69555.789999999994</v>
      </c>
      <c r="I11059">
        <v>0.12</v>
      </c>
      <c r="J11059" s="2">
        <v>69555.789999999994</v>
      </c>
      <c r="K11059" s="2">
        <v>11699</v>
      </c>
      <c r="L11059">
        <v>5.95</v>
      </c>
      <c r="M11059" t="s">
        <v>363</v>
      </c>
      <c r="N11059" t="s">
        <v>383</v>
      </c>
      <c r="O11059" t="s">
        <v>384</v>
      </c>
    </row>
    <row r="11060" spans="1:15" x14ac:dyDescent="0.2">
      <c r="A11060" s="40" t="s">
        <v>505</v>
      </c>
      <c r="B11060" s="40">
        <v>46077</v>
      </c>
      <c r="C11060" t="s">
        <v>428</v>
      </c>
      <c r="D11060" t="s">
        <v>429</v>
      </c>
      <c r="F11060" t="s">
        <v>43</v>
      </c>
      <c r="G11060" t="s">
        <v>17</v>
      </c>
      <c r="H11060" s="2">
        <v>64604</v>
      </c>
      <c r="I11060">
        <v>0.11</v>
      </c>
      <c r="J11060" s="2">
        <v>64604</v>
      </c>
      <c r="K11060" s="2">
        <v>19914</v>
      </c>
      <c r="L11060">
        <v>3.24</v>
      </c>
      <c r="M11060" t="s">
        <v>374</v>
      </c>
      <c r="N11060" t="s">
        <v>375</v>
      </c>
      <c r="O11060" t="s">
        <v>376</v>
      </c>
    </row>
    <row r="11061" spans="1:15" x14ac:dyDescent="0.2">
      <c r="A11061" s="40" t="s">
        <v>505</v>
      </c>
      <c r="B11061" s="40">
        <v>46077</v>
      </c>
      <c r="C11061" t="s">
        <v>454</v>
      </c>
      <c r="D11061" t="s">
        <v>455</v>
      </c>
      <c r="F11061" t="s">
        <v>69</v>
      </c>
      <c r="G11061" t="s">
        <v>17</v>
      </c>
      <c r="H11061" s="2">
        <v>62422.87</v>
      </c>
      <c r="I11061">
        <v>0.11</v>
      </c>
      <c r="J11061" s="2">
        <v>62422.87</v>
      </c>
      <c r="K11061" s="2">
        <v>6559</v>
      </c>
      <c r="L11061">
        <v>9.52</v>
      </c>
      <c r="M11061" t="s">
        <v>363</v>
      </c>
      <c r="N11061" t="s">
        <v>383</v>
      </c>
      <c r="O11061" t="s">
        <v>384</v>
      </c>
    </row>
    <row r="11062" spans="1:15" x14ac:dyDescent="0.2">
      <c r="A11062" s="40" t="s">
        <v>505</v>
      </c>
      <c r="B11062" s="40">
        <v>46077</v>
      </c>
      <c r="C11062" t="s">
        <v>449</v>
      </c>
      <c r="D11062" t="s">
        <v>450</v>
      </c>
      <c r="F11062" t="s">
        <v>43</v>
      </c>
      <c r="G11062" t="s">
        <v>17</v>
      </c>
      <c r="H11062" s="2">
        <v>59705.1</v>
      </c>
      <c r="I11062">
        <v>0.11</v>
      </c>
      <c r="J11062" s="2">
        <v>59705.1</v>
      </c>
      <c r="K11062" s="2">
        <v>9477</v>
      </c>
      <c r="L11062">
        <v>6.3</v>
      </c>
      <c r="M11062" t="s">
        <v>18</v>
      </c>
      <c r="N11062" t="s">
        <v>31</v>
      </c>
      <c r="O11062" t="s">
        <v>20</v>
      </c>
    </row>
    <row r="11063" spans="1:15" x14ac:dyDescent="0.2">
      <c r="A11063" s="40" t="s">
        <v>505</v>
      </c>
      <c r="B11063" s="40">
        <v>46077</v>
      </c>
      <c r="C11063" t="s">
        <v>414</v>
      </c>
      <c r="D11063" t="s">
        <v>499</v>
      </c>
      <c r="F11063" t="s">
        <v>106</v>
      </c>
      <c r="G11063" t="s">
        <v>107</v>
      </c>
      <c r="H11063" s="2">
        <v>56832.27</v>
      </c>
      <c r="I11063">
        <v>0.1</v>
      </c>
      <c r="J11063" s="2">
        <v>56832.27</v>
      </c>
      <c r="K11063" s="2">
        <v>203511</v>
      </c>
      <c r="L11063">
        <v>27.93</v>
      </c>
      <c r="M11063" t="s">
        <v>412</v>
      </c>
      <c r="N11063" t="s">
        <v>108</v>
      </c>
      <c r="O11063" t="s">
        <v>414</v>
      </c>
    </row>
    <row r="11064" spans="1:15" x14ac:dyDescent="0.2">
      <c r="A11064" s="40" t="s">
        <v>505</v>
      </c>
      <c r="B11064" s="40">
        <v>46077</v>
      </c>
      <c r="C11064">
        <v>2439</v>
      </c>
      <c r="D11064" t="s">
        <v>457</v>
      </c>
      <c r="F11064" t="s">
        <v>43</v>
      </c>
      <c r="G11064" t="s">
        <v>17</v>
      </c>
      <c r="H11064" s="2">
        <v>53565.1</v>
      </c>
      <c r="I11064">
        <v>0.1</v>
      </c>
      <c r="J11064" s="2">
        <v>53565.1</v>
      </c>
      <c r="K11064" s="2">
        <v>17008</v>
      </c>
      <c r="L11064">
        <v>3.15</v>
      </c>
      <c r="M11064" t="s">
        <v>33</v>
      </c>
      <c r="N11064" t="s">
        <v>34</v>
      </c>
      <c r="O11064" t="s">
        <v>35</v>
      </c>
    </row>
    <row r="11065" spans="1:15" x14ac:dyDescent="0.2">
      <c r="A11065" s="40" t="s">
        <v>505</v>
      </c>
      <c r="B11065" s="40">
        <v>46077</v>
      </c>
      <c r="C11065" t="s">
        <v>35</v>
      </c>
      <c r="D11065" t="s">
        <v>113</v>
      </c>
      <c r="F11065" t="s">
        <v>106</v>
      </c>
      <c r="G11065" t="s">
        <v>107</v>
      </c>
      <c r="H11065" s="2">
        <v>52373.32</v>
      </c>
      <c r="I11065">
        <v>0.09</v>
      </c>
      <c r="J11065" s="2">
        <v>52373.32</v>
      </c>
      <c r="K11065" s="2">
        <v>1646329</v>
      </c>
      <c r="L11065">
        <v>3.18</v>
      </c>
      <c r="M11065" t="s">
        <v>33</v>
      </c>
      <c r="N11065" t="s">
        <v>108</v>
      </c>
      <c r="O11065" t="s">
        <v>35</v>
      </c>
    </row>
    <row r="11066" spans="1:15" x14ac:dyDescent="0.2">
      <c r="A11066" s="40" t="s">
        <v>505</v>
      </c>
      <c r="B11066" s="40">
        <v>46077</v>
      </c>
      <c r="C11066">
        <v>3765</v>
      </c>
      <c r="D11066" t="s">
        <v>452</v>
      </c>
      <c r="F11066" t="s">
        <v>69</v>
      </c>
      <c r="G11066" t="s">
        <v>17</v>
      </c>
      <c r="H11066" s="2">
        <v>51508.639999999999</v>
      </c>
      <c r="I11066">
        <v>0.09</v>
      </c>
      <c r="J11066" s="2">
        <v>51508.639999999999</v>
      </c>
      <c r="K11066" s="2">
        <v>3200</v>
      </c>
      <c r="L11066">
        <v>16.100000000000001</v>
      </c>
      <c r="M11066" t="s">
        <v>73</v>
      </c>
      <c r="N11066" t="s">
        <v>74</v>
      </c>
      <c r="O11066" t="s">
        <v>75</v>
      </c>
    </row>
    <row r="11067" spans="1:15" x14ac:dyDescent="0.2">
      <c r="A11067" s="40" t="s">
        <v>505</v>
      </c>
      <c r="B11067" s="40">
        <v>46077</v>
      </c>
      <c r="C11067">
        <v>6727</v>
      </c>
      <c r="D11067" t="s">
        <v>464</v>
      </c>
      <c r="F11067" t="s">
        <v>16</v>
      </c>
      <c r="G11067" t="s">
        <v>17</v>
      </c>
      <c r="H11067" s="2">
        <v>46713.05</v>
      </c>
      <c r="I11067">
        <v>0.08</v>
      </c>
      <c r="J11067" s="2">
        <v>46713.05</v>
      </c>
      <c r="K11067" s="2">
        <v>8600</v>
      </c>
      <c r="L11067">
        <v>5.43</v>
      </c>
      <c r="M11067" t="s">
        <v>73</v>
      </c>
      <c r="N11067" t="s">
        <v>74</v>
      </c>
      <c r="O11067" t="s">
        <v>75</v>
      </c>
    </row>
    <row r="11068" spans="1:15" x14ac:dyDescent="0.2">
      <c r="A11068" s="40" t="s">
        <v>505</v>
      </c>
      <c r="B11068" s="40">
        <v>46077</v>
      </c>
      <c r="C11068">
        <v>2121</v>
      </c>
      <c r="D11068" t="s">
        <v>456</v>
      </c>
      <c r="F11068" t="s">
        <v>69</v>
      </c>
      <c r="G11068" t="s">
        <v>17</v>
      </c>
      <c r="H11068" s="2">
        <v>44932.18</v>
      </c>
      <c r="I11068">
        <v>0.08</v>
      </c>
      <c r="J11068" s="2">
        <v>44932.18</v>
      </c>
      <c r="K11068" s="2">
        <v>2700</v>
      </c>
      <c r="L11068">
        <v>16.64</v>
      </c>
      <c r="M11068" t="s">
        <v>73</v>
      </c>
      <c r="N11068" t="s">
        <v>74</v>
      </c>
      <c r="O11068" t="s">
        <v>75</v>
      </c>
    </row>
    <row r="11069" spans="1:15" x14ac:dyDescent="0.2">
      <c r="A11069" s="40" t="s">
        <v>505</v>
      </c>
      <c r="B11069" s="40">
        <v>46077</v>
      </c>
      <c r="C11069" t="s">
        <v>119</v>
      </c>
      <c r="D11069" t="s">
        <v>120</v>
      </c>
      <c r="F11069" t="s">
        <v>106</v>
      </c>
      <c r="G11069" t="s">
        <v>122</v>
      </c>
      <c r="H11069" s="2">
        <v>41472.559999999998</v>
      </c>
      <c r="I11069">
        <v>7.0000000000000007E-2</v>
      </c>
      <c r="J11069" s="2">
        <v>41472.559999999998</v>
      </c>
      <c r="K11069" s="2">
        <v>41473</v>
      </c>
      <c r="L11069">
        <v>1</v>
      </c>
      <c r="M11069" t="s">
        <v>123</v>
      </c>
      <c r="N11069" t="s">
        <v>108</v>
      </c>
      <c r="O11069" t="s">
        <v>20</v>
      </c>
    </row>
    <row r="11070" spans="1:15" x14ac:dyDescent="0.2">
      <c r="A11070" s="40" t="s">
        <v>505</v>
      </c>
      <c r="B11070" s="40">
        <v>46077</v>
      </c>
      <c r="C11070">
        <v>2362</v>
      </c>
      <c r="D11070" t="s">
        <v>459</v>
      </c>
      <c r="F11070" t="s">
        <v>16</v>
      </c>
      <c r="G11070" t="s">
        <v>17</v>
      </c>
      <c r="H11070" s="2">
        <v>40210.6</v>
      </c>
      <c r="I11070">
        <v>7.0000000000000007E-2</v>
      </c>
      <c r="J11070" s="2">
        <v>40210.6</v>
      </c>
      <c r="K11070" s="2">
        <v>32000</v>
      </c>
      <c r="L11070">
        <v>1.26</v>
      </c>
      <c r="M11070" t="s">
        <v>33</v>
      </c>
      <c r="N11070" t="s">
        <v>34</v>
      </c>
      <c r="O11070" t="s">
        <v>35</v>
      </c>
    </row>
    <row r="11071" spans="1:15" x14ac:dyDescent="0.2">
      <c r="A11071" s="40" t="s">
        <v>505</v>
      </c>
      <c r="B11071" s="40">
        <v>46077</v>
      </c>
      <c r="C11071" t="s">
        <v>439</v>
      </c>
      <c r="D11071" t="s">
        <v>440</v>
      </c>
      <c r="F11071" t="s">
        <v>69</v>
      </c>
      <c r="G11071" t="s">
        <v>17</v>
      </c>
      <c r="H11071" s="2">
        <v>34043.53</v>
      </c>
      <c r="I11071">
        <v>0.06</v>
      </c>
      <c r="J11071" s="2">
        <v>34043.53</v>
      </c>
      <c r="K11071" s="2">
        <v>7003</v>
      </c>
      <c r="L11071">
        <v>4.8600000000000003</v>
      </c>
      <c r="M11071" t="s">
        <v>441</v>
      </c>
      <c r="N11071" t="s">
        <v>442</v>
      </c>
      <c r="O11071" t="s">
        <v>40</v>
      </c>
    </row>
    <row r="11072" spans="1:15" x14ac:dyDescent="0.2">
      <c r="A11072" s="40" t="s">
        <v>505</v>
      </c>
      <c r="B11072" s="40">
        <v>46077</v>
      </c>
      <c r="C11072">
        <v>192080</v>
      </c>
      <c r="D11072" t="s">
        <v>475</v>
      </c>
      <c r="F11072" t="s">
        <v>43</v>
      </c>
      <c r="G11072" t="s">
        <v>17</v>
      </c>
      <c r="H11072" s="2">
        <v>30594.16</v>
      </c>
      <c r="I11072">
        <v>0.05</v>
      </c>
      <c r="J11072" s="2">
        <v>30594.16</v>
      </c>
      <c r="K11072">
        <v>777</v>
      </c>
      <c r="L11072">
        <v>39.369999999999997</v>
      </c>
      <c r="M11072" t="s">
        <v>51</v>
      </c>
      <c r="N11072" t="s">
        <v>52</v>
      </c>
      <c r="O11072" t="s">
        <v>53</v>
      </c>
    </row>
    <row r="11073" spans="1:15" x14ac:dyDescent="0.2">
      <c r="A11073" s="40" t="s">
        <v>505</v>
      </c>
      <c r="B11073" s="40">
        <v>46077</v>
      </c>
      <c r="C11073">
        <v>293490</v>
      </c>
      <c r="D11073" t="s">
        <v>469</v>
      </c>
      <c r="F11073" t="s">
        <v>69</v>
      </c>
      <c r="G11073" t="s">
        <v>17</v>
      </c>
      <c r="H11073" s="2">
        <v>30354.54</v>
      </c>
      <c r="I11073">
        <v>0.05</v>
      </c>
      <c r="J11073" s="2">
        <v>30354.54</v>
      </c>
      <c r="K11073" s="2">
        <v>2877</v>
      </c>
      <c r="L11073">
        <v>10.55</v>
      </c>
      <c r="M11073" t="s">
        <v>51</v>
      </c>
      <c r="N11073" t="s">
        <v>463</v>
      </c>
      <c r="O11073" t="s">
        <v>53</v>
      </c>
    </row>
    <row r="11074" spans="1:15" x14ac:dyDescent="0.2">
      <c r="A11074" s="40" t="s">
        <v>505</v>
      </c>
      <c r="B11074" s="40">
        <v>46077</v>
      </c>
      <c r="C11074">
        <v>2767</v>
      </c>
      <c r="D11074" t="s">
        <v>471</v>
      </c>
      <c r="F11074" t="s">
        <v>43</v>
      </c>
      <c r="G11074" t="s">
        <v>17</v>
      </c>
      <c r="H11074" s="2">
        <v>28338.73</v>
      </c>
      <c r="I11074">
        <v>0.05</v>
      </c>
      <c r="J11074" s="2">
        <v>28338.73</v>
      </c>
      <c r="K11074" s="2">
        <v>3000</v>
      </c>
      <c r="L11074">
        <v>9.4499999999999993</v>
      </c>
      <c r="M11074" t="s">
        <v>73</v>
      </c>
      <c r="N11074" t="s">
        <v>74</v>
      </c>
      <c r="O11074" t="s">
        <v>75</v>
      </c>
    </row>
    <row r="11075" spans="1:15" x14ac:dyDescent="0.2">
      <c r="A11075" s="40" t="s">
        <v>505</v>
      </c>
      <c r="B11075" s="40">
        <v>46077</v>
      </c>
      <c r="C11075" t="s">
        <v>478</v>
      </c>
      <c r="D11075" t="s">
        <v>529</v>
      </c>
      <c r="F11075" t="s">
        <v>69</v>
      </c>
      <c r="G11075" t="s">
        <v>17</v>
      </c>
      <c r="H11075" s="2">
        <v>27929.32</v>
      </c>
      <c r="I11075">
        <v>0.05</v>
      </c>
      <c r="J11075" s="2">
        <v>27929.32</v>
      </c>
      <c r="K11075" s="2">
        <v>24077</v>
      </c>
      <c r="L11075">
        <v>1.1599999999999999</v>
      </c>
      <c r="M11075" t="s">
        <v>18</v>
      </c>
      <c r="N11075" t="s">
        <v>31</v>
      </c>
      <c r="O11075" t="s">
        <v>20</v>
      </c>
    </row>
    <row r="11076" spans="1:15" x14ac:dyDescent="0.2">
      <c r="A11076" s="40" t="s">
        <v>505</v>
      </c>
      <c r="B11076" s="40">
        <v>46077</v>
      </c>
      <c r="C11076">
        <v>112040</v>
      </c>
      <c r="D11076" t="s">
        <v>472</v>
      </c>
      <c r="F11076" t="s">
        <v>69</v>
      </c>
      <c r="G11076" t="s">
        <v>17</v>
      </c>
      <c r="H11076" s="2">
        <v>26876.99</v>
      </c>
      <c r="I11076">
        <v>0.05</v>
      </c>
      <c r="J11076" s="2">
        <v>26876.99</v>
      </c>
      <c r="K11076" s="2">
        <v>1444</v>
      </c>
      <c r="L11076">
        <v>18.61</v>
      </c>
      <c r="M11076" t="s">
        <v>51</v>
      </c>
      <c r="N11076" t="s">
        <v>463</v>
      </c>
      <c r="O11076" t="s">
        <v>53</v>
      </c>
    </row>
    <row r="11077" spans="1:15" x14ac:dyDescent="0.2">
      <c r="A11077" s="40" t="s">
        <v>505</v>
      </c>
      <c r="B11077" s="40">
        <v>46077</v>
      </c>
      <c r="C11077">
        <v>67160</v>
      </c>
      <c r="D11077" t="s">
        <v>468</v>
      </c>
      <c r="F11077" t="s">
        <v>69</v>
      </c>
      <c r="G11077" t="s">
        <v>17</v>
      </c>
      <c r="H11077" s="2">
        <v>25704.97</v>
      </c>
      <c r="I11077">
        <v>0.05</v>
      </c>
      <c r="J11077" s="2">
        <v>25704.97</v>
      </c>
      <c r="K11077">
        <v>523</v>
      </c>
      <c r="L11077">
        <v>49.15</v>
      </c>
      <c r="M11077" t="s">
        <v>51</v>
      </c>
      <c r="N11077" t="s">
        <v>463</v>
      </c>
      <c r="O11077" t="s">
        <v>53</v>
      </c>
    </row>
    <row r="11078" spans="1:15" x14ac:dyDescent="0.2">
      <c r="A11078" s="40" t="s">
        <v>505</v>
      </c>
      <c r="B11078" s="40">
        <v>46077</v>
      </c>
      <c r="C11078">
        <v>799</v>
      </c>
      <c r="D11078" t="s">
        <v>518</v>
      </c>
      <c r="F11078" t="s">
        <v>69</v>
      </c>
      <c r="G11078" t="s">
        <v>17</v>
      </c>
      <c r="H11078" s="2">
        <v>23125.01</v>
      </c>
      <c r="I11078">
        <v>0.04</v>
      </c>
      <c r="J11078" s="2">
        <v>23125.01</v>
      </c>
      <c r="K11078" s="2">
        <v>54000</v>
      </c>
      <c r="L11078">
        <v>0.43</v>
      </c>
      <c r="M11078" t="s">
        <v>128</v>
      </c>
      <c r="N11078" t="s">
        <v>102</v>
      </c>
      <c r="O11078" t="s">
        <v>103</v>
      </c>
    </row>
    <row r="11079" spans="1:15" x14ac:dyDescent="0.2">
      <c r="A11079" s="40" t="s">
        <v>505</v>
      </c>
      <c r="B11079" s="40">
        <v>46077</v>
      </c>
      <c r="C11079">
        <v>6419</v>
      </c>
      <c r="D11079" t="s">
        <v>520</v>
      </c>
      <c r="F11079" t="s">
        <v>43</v>
      </c>
      <c r="G11079" t="s">
        <v>17</v>
      </c>
      <c r="H11079" s="2">
        <v>22608.78</v>
      </c>
      <c r="I11079">
        <v>0.04</v>
      </c>
      <c r="J11079" s="2">
        <v>22608.78</v>
      </c>
      <c r="K11079" s="2">
        <v>1100</v>
      </c>
      <c r="L11079">
        <v>20.55</v>
      </c>
      <c r="M11079" t="s">
        <v>73</v>
      </c>
      <c r="N11079" t="s">
        <v>74</v>
      </c>
      <c r="O11079" t="s">
        <v>75</v>
      </c>
    </row>
    <row r="11080" spans="1:15" x14ac:dyDescent="0.2">
      <c r="A11080" s="40" t="s">
        <v>505</v>
      </c>
      <c r="B11080" s="40">
        <v>46077</v>
      </c>
      <c r="C11080">
        <v>777</v>
      </c>
      <c r="D11080" t="s">
        <v>517</v>
      </c>
      <c r="F11080" t="s">
        <v>69</v>
      </c>
      <c r="G11080" t="s">
        <v>17</v>
      </c>
      <c r="H11080" s="2">
        <v>20827.21</v>
      </c>
      <c r="I11080">
        <v>0.04</v>
      </c>
      <c r="J11080" s="2">
        <v>20827.21</v>
      </c>
      <c r="K11080" s="2">
        <v>17500</v>
      </c>
      <c r="L11080">
        <v>1.19</v>
      </c>
      <c r="M11080" t="s">
        <v>101</v>
      </c>
      <c r="N11080" t="s">
        <v>102</v>
      </c>
      <c r="O11080" t="s">
        <v>103</v>
      </c>
    </row>
    <row r="11081" spans="1:15" x14ac:dyDescent="0.2">
      <c r="A11081" s="40" t="s">
        <v>505</v>
      </c>
      <c r="B11081" s="40">
        <v>46077</v>
      </c>
      <c r="C11081">
        <v>376300</v>
      </c>
      <c r="D11081" t="s">
        <v>484</v>
      </c>
      <c r="F11081" t="s">
        <v>69</v>
      </c>
      <c r="G11081" t="s">
        <v>17</v>
      </c>
      <c r="H11081" s="2">
        <v>20442.2</v>
      </c>
      <c r="I11081">
        <v>0.04</v>
      </c>
      <c r="J11081" s="2">
        <v>20442.2</v>
      </c>
      <c r="K11081">
        <v>721</v>
      </c>
      <c r="L11081">
        <v>28.35</v>
      </c>
      <c r="M11081" t="s">
        <v>51</v>
      </c>
      <c r="N11081" t="s">
        <v>463</v>
      </c>
      <c r="O11081" t="s">
        <v>53</v>
      </c>
    </row>
    <row r="11082" spans="1:15" x14ac:dyDescent="0.2">
      <c r="A11082" s="40" t="s">
        <v>505</v>
      </c>
      <c r="B11082" s="40">
        <v>46077</v>
      </c>
      <c r="C11082">
        <v>30520</v>
      </c>
      <c r="D11082" t="s">
        <v>521</v>
      </c>
      <c r="F11082" t="s">
        <v>16</v>
      </c>
      <c r="G11082" t="s">
        <v>17</v>
      </c>
      <c r="H11082" s="2">
        <v>19321.759999999998</v>
      </c>
      <c r="I11082">
        <v>0.03</v>
      </c>
      <c r="J11082" s="2">
        <v>19321.759999999998</v>
      </c>
      <c r="K11082" s="2">
        <v>1204</v>
      </c>
      <c r="L11082">
        <v>16.05</v>
      </c>
      <c r="M11082" t="s">
        <v>51</v>
      </c>
      <c r="N11082" t="s">
        <v>463</v>
      </c>
      <c r="O11082" t="s">
        <v>53</v>
      </c>
    </row>
    <row r="11083" spans="1:15" x14ac:dyDescent="0.2">
      <c r="A11083" s="40" t="s">
        <v>505</v>
      </c>
      <c r="B11083" s="40">
        <v>46077</v>
      </c>
      <c r="C11083" t="s">
        <v>490</v>
      </c>
      <c r="D11083" t="s">
        <v>491</v>
      </c>
      <c r="F11083" t="s">
        <v>106</v>
      </c>
      <c r="G11083" t="s">
        <v>117</v>
      </c>
      <c r="H11083" s="2">
        <v>19000</v>
      </c>
      <c r="I11083">
        <v>0.03</v>
      </c>
      <c r="J11083" s="2">
        <v>19000</v>
      </c>
      <c r="K11083" s="2">
        <v>19000</v>
      </c>
      <c r="L11083">
        <v>100</v>
      </c>
      <c r="M11083" t="s">
        <v>18</v>
      </c>
      <c r="N11083" t="s">
        <v>108</v>
      </c>
      <c r="O11083" t="s">
        <v>20</v>
      </c>
    </row>
    <row r="11084" spans="1:15" x14ac:dyDescent="0.2">
      <c r="A11084" s="40" t="s">
        <v>505</v>
      </c>
      <c r="B11084" s="40">
        <v>46077</v>
      </c>
      <c r="C11084" t="s">
        <v>466</v>
      </c>
      <c r="D11084" t="s">
        <v>467</v>
      </c>
      <c r="F11084" t="s">
        <v>69</v>
      </c>
      <c r="G11084" t="s">
        <v>17</v>
      </c>
      <c r="H11084" s="2">
        <v>18195.2</v>
      </c>
      <c r="I11084">
        <v>0.03</v>
      </c>
      <c r="J11084" s="2">
        <v>18195.2</v>
      </c>
      <c r="K11084" s="2">
        <v>2843</v>
      </c>
      <c r="L11084">
        <v>6.4</v>
      </c>
      <c r="M11084" t="s">
        <v>18</v>
      </c>
      <c r="N11084" t="s">
        <v>19</v>
      </c>
      <c r="O11084" t="s">
        <v>20</v>
      </c>
    </row>
    <row r="11085" spans="1:15" x14ac:dyDescent="0.2">
      <c r="A11085" s="40" t="s">
        <v>505</v>
      </c>
      <c r="B11085" s="40">
        <v>46077</v>
      </c>
      <c r="C11085" t="s">
        <v>522</v>
      </c>
      <c r="D11085" t="s">
        <v>523</v>
      </c>
      <c r="F11085" t="s">
        <v>69</v>
      </c>
      <c r="G11085" t="s">
        <v>17</v>
      </c>
      <c r="H11085" s="2">
        <v>17446.150000000001</v>
      </c>
      <c r="I11085">
        <v>0.03</v>
      </c>
      <c r="J11085" s="2">
        <v>17446.150000000001</v>
      </c>
      <c r="K11085" s="2">
        <v>613900</v>
      </c>
      <c r="L11085">
        <v>0.03</v>
      </c>
      <c r="M11085" t="s">
        <v>524</v>
      </c>
      <c r="N11085" t="s">
        <v>525</v>
      </c>
      <c r="O11085" t="s">
        <v>526</v>
      </c>
    </row>
    <row r="11086" spans="1:15" x14ac:dyDescent="0.2">
      <c r="A11086" s="40" t="s">
        <v>505</v>
      </c>
      <c r="B11086" s="40">
        <v>46077</v>
      </c>
      <c r="C11086">
        <v>6200</v>
      </c>
      <c r="D11086" t="s">
        <v>519</v>
      </c>
      <c r="F11086" t="s">
        <v>477</v>
      </c>
      <c r="G11086" t="s">
        <v>17</v>
      </c>
      <c r="H11086" s="2">
        <v>17009.650000000001</v>
      </c>
      <c r="I11086">
        <v>0.03</v>
      </c>
      <c r="J11086" s="2">
        <v>17009.650000000001</v>
      </c>
      <c r="K11086" s="2">
        <v>3800</v>
      </c>
      <c r="L11086">
        <v>4.4800000000000004</v>
      </c>
      <c r="M11086" t="s">
        <v>73</v>
      </c>
      <c r="N11086" t="s">
        <v>74</v>
      </c>
      <c r="O11086" t="s">
        <v>75</v>
      </c>
    </row>
    <row r="11087" spans="1:15" x14ac:dyDescent="0.2">
      <c r="A11087" s="40" t="s">
        <v>505</v>
      </c>
      <c r="B11087" s="40">
        <v>46077</v>
      </c>
      <c r="C11087" t="s">
        <v>485</v>
      </c>
      <c r="D11087" t="s">
        <v>486</v>
      </c>
      <c r="F11087" t="s">
        <v>69</v>
      </c>
      <c r="G11087" t="s">
        <v>17</v>
      </c>
      <c r="H11087" s="2">
        <v>15933.42</v>
      </c>
      <c r="I11087">
        <v>0.03</v>
      </c>
      <c r="J11087" s="2">
        <v>15933.42</v>
      </c>
      <c r="K11087" s="2">
        <v>5207</v>
      </c>
      <c r="L11087">
        <v>3.06</v>
      </c>
      <c r="M11087" t="s">
        <v>18</v>
      </c>
      <c r="N11087" t="s">
        <v>19</v>
      </c>
      <c r="O11087" t="s">
        <v>20</v>
      </c>
    </row>
    <row r="11088" spans="1:15" x14ac:dyDescent="0.2">
      <c r="A11088" s="40" t="s">
        <v>505</v>
      </c>
      <c r="B11088" s="40">
        <v>46077</v>
      </c>
      <c r="C11088" t="s">
        <v>446</v>
      </c>
      <c r="D11088" t="s">
        <v>447</v>
      </c>
      <c r="F11088" t="s">
        <v>69</v>
      </c>
      <c r="G11088" t="s">
        <v>17</v>
      </c>
      <c r="H11088" s="2">
        <v>15821.67</v>
      </c>
      <c r="I11088">
        <v>0.03</v>
      </c>
      <c r="J11088" s="2">
        <v>15821.67</v>
      </c>
      <c r="K11088" s="2">
        <v>5437</v>
      </c>
      <c r="L11088">
        <v>2.91</v>
      </c>
      <c r="M11088" t="s">
        <v>18</v>
      </c>
      <c r="N11088" t="s">
        <v>19</v>
      </c>
      <c r="O11088" t="s">
        <v>20</v>
      </c>
    </row>
    <row r="11089" spans="1:15" x14ac:dyDescent="0.2">
      <c r="A11089" s="40" t="s">
        <v>505</v>
      </c>
      <c r="B11089" s="40">
        <v>46077</v>
      </c>
      <c r="C11089">
        <v>225570</v>
      </c>
      <c r="D11089" t="s">
        <v>527</v>
      </c>
      <c r="F11089" t="s">
        <v>69</v>
      </c>
      <c r="G11089" t="s">
        <v>17</v>
      </c>
      <c r="H11089" s="2">
        <v>14755.09</v>
      </c>
      <c r="I11089">
        <v>0.03</v>
      </c>
      <c r="J11089" s="2">
        <v>14755.09</v>
      </c>
      <c r="K11089" s="2">
        <v>1762</v>
      </c>
      <c r="L11089">
        <v>8.3699999999999992</v>
      </c>
      <c r="M11089" t="s">
        <v>51</v>
      </c>
      <c r="N11089" t="s">
        <v>463</v>
      </c>
      <c r="O11089" t="s">
        <v>53</v>
      </c>
    </row>
    <row r="11090" spans="1:15" x14ac:dyDescent="0.2">
      <c r="A11090" s="40" t="s">
        <v>505</v>
      </c>
      <c r="B11090" s="40">
        <v>46077</v>
      </c>
      <c r="C11090">
        <v>194480</v>
      </c>
      <c r="D11090" t="s">
        <v>492</v>
      </c>
      <c r="F11090" t="s">
        <v>69</v>
      </c>
      <c r="G11090" t="s">
        <v>17</v>
      </c>
      <c r="H11090" s="2">
        <v>14723.96</v>
      </c>
      <c r="I11090">
        <v>0.03</v>
      </c>
      <c r="J11090" s="2">
        <v>14723.96</v>
      </c>
      <c r="K11090">
        <v>533</v>
      </c>
      <c r="L11090">
        <v>27.62</v>
      </c>
      <c r="M11090" t="s">
        <v>51</v>
      </c>
      <c r="N11090" t="s">
        <v>463</v>
      </c>
      <c r="O11090" t="s">
        <v>53</v>
      </c>
    </row>
    <row r="11091" spans="1:15" x14ac:dyDescent="0.2">
      <c r="A11091" s="40" t="s">
        <v>505</v>
      </c>
      <c r="B11091" s="40">
        <v>46077</v>
      </c>
      <c r="C11091">
        <v>3632</v>
      </c>
      <c r="D11091" t="s">
        <v>487</v>
      </c>
      <c r="F11091" t="s">
        <v>69</v>
      </c>
      <c r="G11091" t="s">
        <v>17</v>
      </c>
      <c r="H11091" s="2">
        <v>12003.72</v>
      </c>
      <c r="I11091">
        <v>0.02</v>
      </c>
      <c r="J11091" s="2">
        <v>12003.72</v>
      </c>
      <c r="K11091" s="2">
        <v>4900</v>
      </c>
      <c r="L11091">
        <v>2.4500000000000002</v>
      </c>
      <c r="M11091" t="s">
        <v>73</v>
      </c>
      <c r="N11091" t="s">
        <v>74</v>
      </c>
      <c r="O11091" t="s">
        <v>75</v>
      </c>
    </row>
    <row r="11092" spans="1:15" x14ac:dyDescent="0.2">
      <c r="A11092" s="40" t="s">
        <v>505</v>
      </c>
      <c r="B11092" s="40">
        <v>46077</v>
      </c>
      <c r="C11092" t="s">
        <v>526</v>
      </c>
      <c r="D11092" t="s">
        <v>528</v>
      </c>
      <c r="F11092" t="s">
        <v>106</v>
      </c>
      <c r="G11092" t="s">
        <v>107</v>
      </c>
      <c r="H11092" s="2">
        <v>9472.09</v>
      </c>
      <c r="I11092">
        <v>0.02</v>
      </c>
      <c r="J11092" s="2">
        <v>9472.09</v>
      </c>
      <c r="K11092" s="2">
        <v>159320595</v>
      </c>
      <c r="L11092">
        <v>0.01</v>
      </c>
      <c r="M11092" t="s">
        <v>524</v>
      </c>
      <c r="N11092" t="s">
        <v>108</v>
      </c>
      <c r="O11092" t="s">
        <v>526</v>
      </c>
    </row>
    <row r="11093" spans="1:15" x14ac:dyDescent="0.2">
      <c r="A11093" s="40" t="s">
        <v>505</v>
      </c>
      <c r="B11093" s="40">
        <v>46077</v>
      </c>
      <c r="C11093" t="s">
        <v>40</v>
      </c>
      <c r="D11093" t="s">
        <v>125</v>
      </c>
      <c r="F11093" t="s">
        <v>106</v>
      </c>
      <c r="G11093" t="s">
        <v>107</v>
      </c>
      <c r="H11093" s="2">
        <v>8033.02</v>
      </c>
      <c r="I11093">
        <v>0.01</v>
      </c>
      <c r="J11093" s="2">
        <v>8033.02</v>
      </c>
      <c r="K11093" s="2">
        <v>6823</v>
      </c>
      <c r="L11093">
        <v>117.73</v>
      </c>
      <c r="M11093" t="s">
        <v>126</v>
      </c>
      <c r="N11093" t="s">
        <v>108</v>
      </c>
      <c r="O11093" t="s">
        <v>40</v>
      </c>
    </row>
    <row r="11094" spans="1:15" x14ac:dyDescent="0.2">
      <c r="A11094" s="40" t="s">
        <v>505</v>
      </c>
      <c r="B11094" s="40">
        <v>46077</v>
      </c>
      <c r="C11094" t="s">
        <v>496</v>
      </c>
      <c r="D11094" t="s">
        <v>497</v>
      </c>
      <c r="F11094" t="s">
        <v>106</v>
      </c>
      <c r="G11094" t="s">
        <v>107</v>
      </c>
      <c r="H11094" s="2">
        <v>3732.92</v>
      </c>
      <c r="I11094">
        <v>0.01</v>
      </c>
      <c r="J11094" s="2">
        <v>3732.92</v>
      </c>
      <c r="K11094" s="2">
        <v>14536</v>
      </c>
      <c r="L11094">
        <v>25.68</v>
      </c>
      <c r="M11094" t="s">
        <v>498</v>
      </c>
      <c r="N11094" t="s">
        <v>108</v>
      </c>
      <c r="O11094" t="s">
        <v>496</v>
      </c>
    </row>
    <row r="11095" spans="1:15" x14ac:dyDescent="0.2">
      <c r="A11095" s="40" t="s">
        <v>505</v>
      </c>
      <c r="B11095" s="40">
        <v>46077</v>
      </c>
      <c r="C11095" t="s">
        <v>500</v>
      </c>
      <c r="D11095" t="s">
        <v>501</v>
      </c>
      <c r="F11095" t="s">
        <v>106</v>
      </c>
      <c r="G11095" t="s">
        <v>107</v>
      </c>
      <c r="H11095" s="2">
        <v>1063.78</v>
      </c>
      <c r="I11095">
        <v>0</v>
      </c>
      <c r="J11095" s="2">
        <v>1063.78</v>
      </c>
      <c r="K11095" s="2">
        <v>10174</v>
      </c>
      <c r="L11095">
        <v>10.46</v>
      </c>
      <c r="M11095" t="s">
        <v>502</v>
      </c>
      <c r="N11095" t="s">
        <v>108</v>
      </c>
      <c r="O11095" t="s">
        <v>500</v>
      </c>
    </row>
    <row r="11096" spans="1:15" x14ac:dyDescent="0.2">
      <c r="A11096" s="40" t="s">
        <v>505</v>
      </c>
      <c r="B11096" s="40">
        <v>46077</v>
      </c>
      <c r="C11096" t="s">
        <v>53</v>
      </c>
      <c r="D11096" t="s">
        <v>173</v>
      </c>
      <c r="F11096" t="s">
        <v>106</v>
      </c>
      <c r="G11096" t="s">
        <v>174</v>
      </c>
      <c r="H11096">
        <v>299.58</v>
      </c>
      <c r="I11096">
        <v>0</v>
      </c>
      <c r="J11096">
        <v>299.58</v>
      </c>
      <c r="K11096" s="2">
        <v>-2493188100</v>
      </c>
      <c r="L11096">
        <v>1</v>
      </c>
      <c r="M11096" t="s">
        <v>18</v>
      </c>
      <c r="N11096" t="s">
        <v>108</v>
      </c>
      <c r="O11096" t="s">
        <v>20</v>
      </c>
    </row>
    <row r="11097" spans="1:15" x14ac:dyDescent="0.2">
      <c r="A11097" s="40" t="s">
        <v>505</v>
      </c>
      <c r="B11097" s="40">
        <v>46077</v>
      </c>
      <c r="C11097" t="s">
        <v>35</v>
      </c>
      <c r="D11097" t="s">
        <v>179</v>
      </c>
      <c r="F11097" t="s">
        <v>106</v>
      </c>
      <c r="G11097" t="s">
        <v>174</v>
      </c>
      <c r="H11097">
        <v>7.17</v>
      </c>
      <c r="I11097">
        <v>0</v>
      </c>
      <c r="J11097">
        <v>7.17</v>
      </c>
      <c r="K11097" s="2">
        <v>-1574300</v>
      </c>
      <c r="L11097">
        <v>1</v>
      </c>
      <c r="M11097" t="s">
        <v>18</v>
      </c>
      <c r="N11097" t="s">
        <v>108</v>
      </c>
      <c r="O11097" t="s">
        <v>20</v>
      </c>
    </row>
    <row r="11098" spans="1:15" x14ac:dyDescent="0.2">
      <c r="A11098" s="40" t="s">
        <v>505</v>
      </c>
      <c r="B11098" s="40">
        <v>46077</v>
      </c>
      <c r="C11098" t="s">
        <v>376</v>
      </c>
      <c r="D11098" t="s">
        <v>628</v>
      </c>
      <c r="F11098" t="s">
        <v>106</v>
      </c>
      <c r="G11098" t="s">
        <v>174</v>
      </c>
      <c r="H11098">
        <v>-2.58</v>
      </c>
      <c r="I11098">
        <v>0</v>
      </c>
      <c r="J11098">
        <v>-2.58</v>
      </c>
      <c r="K11098" s="2">
        <v>-368123</v>
      </c>
      <c r="L11098">
        <v>1</v>
      </c>
      <c r="M11098" t="s">
        <v>18</v>
      </c>
      <c r="N11098" t="s">
        <v>108</v>
      </c>
      <c r="O11098" t="s">
        <v>20</v>
      </c>
    </row>
    <row r="11099" spans="1:15" x14ac:dyDescent="0.2">
      <c r="A11099" s="40" t="s">
        <v>505</v>
      </c>
      <c r="B11099" s="40">
        <v>46077</v>
      </c>
      <c r="C11099" t="s">
        <v>389</v>
      </c>
      <c r="D11099" t="s">
        <v>1109</v>
      </c>
      <c r="F11099" t="s">
        <v>106</v>
      </c>
      <c r="G11099" t="s">
        <v>174</v>
      </c>
      <c r="H11099">
        <v>-1.23</v>
      </c>
      <c r="I11099">
        <v>0</v>
      </c>
      <c r="J11099">
        <v>-1.23</v>
      </c>
      <c r="K11099" s="2">
        <v>-123406</v>
      </c>
      <c r="L11099">
        <v>1</v>
      </c>
      <c r="M11099" t="s">
        <v>18</v>
      </c>
      <c r="N11099" t="s">
        <v>108</v>
      </c>
      <c r="O11099" t="s">
        <v>20</v>
      </c>
    </row>
    <row r="11100" spans="1:15" x14ac:dyDescent="0.2">
      <c r="A11100" s="40" t="s">
        <v>505</v>
      </c>
      <c r="B11100" s="40">
        <v>46077</v>
      </c>
      <c r="C11100" t="s">
        <v>152</v>
      </c>
      <c r="D11100" t="s">
        <v>345</v>
      </c>
      <c r="F11100" t="s">
        <v>106</v>
      </c>
      <c r="G11100" t="s">
        <v>174</v>
      </c>
      <c r="H11100">
        <v>-1.19</v>
      </c>
      <c r="I11100">
        <v>0</v>
      </c>
      <c r="J11100">
        <v>-1.19</v>
      </c>
      <c r="K11100" s="2">
        <v>-85235</v>
      </c>
      <c r="L11100">
        <v>1</v>
      </c>
      <c r="M11100" t="s">
        <v>18</v>
      </c>
      <c r="N11100" t="s">
        <v>108</v>
      </c>
      <c r="O11100" t="s">
        <v>20</v>
      </c>
    </row>
    <row r="11101" spans="1:15" x14ac:dyDescent="0.2">
      <c r="A11101" s="40" t="s">
        <v>505</v>
      </c>
      <c r="B11101" s="40">
        <v>46077</v>
      </c>
      <c r="C11101" t="s">
        <v>384</v>
      </c>
      <c r="D11101" t="s">
        <v>720</v>
      </c>
      <c r="F11101" t="s">
        <v>106</v>
      </c>
      <c r="G11101" t="s">
        <v>174</v>
      </c>
      <c r="H11101">
        <v>-1.17</v>
      </c>
      <c r="I11101">
        <v>0</v>
      </c>
      <c r="J11101">
        <v>-1.17</v>
      </c>
      <c r="K11101" s="2">
        <v>-1335562</v>
      </c>
      <c r="L11101">
        <v>1</v>
      </c>
      <c r="M11101" t="s">
        <v>18</v>
      </c>
      <c r="N11101" t="s">
        <v>108</v>
      </c>
      <c r="O11101" t="s">
        <v>20</v>
      </c>
    </row>
    <row r="11102" spans="1:15" x14ac:dyDescent="0.2">
      <c r="A11102" s="40" t="s">
        <v>505</v>
      </c>
      <c r="B11102" s="40">
        <v>46077</v>
      </c>
      <c r="C11102" t="s">
        <v>526</v>
      </c>
      <c r="D11102" t="s">
        <v>631</v>
      </c>
      <c r="F11102" t="s">
        <v>106</v>
      </c>
      <c r="G11102" t="s">
        <v>174</v>
      </c>
      <c r="H11102">
        <v>-0.56000000000000005</v>
      </c>
      <c r="I11102">
        <v>0</v>
      </c>
      <c r="J11102">
        <v>-0.56000000000000005</v>
      </c>
      <c r="K11102" s="2">
        <v>-52428000</v>
      </c>
      <c r="L11102">
        <v>1</v>
      </c>
      <c r="M11102" t="s">
        <v>18</v>
      </c>
      <c r="N11102" t="s">
        <v>108</v>
      </c>
      <c r="O11102" t="s">
        <v>20</v>
      </c>
    </row>
    <row r="11103" spans="1:15" x14ac:dyDescent="0.2">
      <c r="A11103" s="40" t="s">
        <v>505</v>
      </c>
      <c r="B11103" s="40">
        <v>46077</v>
      </c>
      <c r="C11103" t="s">
        <v>414</v>
      </c>
      <c r="D11103" t="s">
        <v>630</v>
      </c>
      <c r="F11103" t="s">
        <v>106</v>
      </c>
      <c r="G11103" t="s">
        <v>174</v>
      </c>
      <c r="H11103">
        <v>-0.46</v>
      </c>
      <c r="I11103">
        <v>0</v>
      </c>
      <c r="J11103">
        <v>-0.46</v>
      </c>
      <c r="K11103" s="2">
        <v>-203746</v>
      </c>
      <c r="L11103">
        <v>1</v>
      </c>
      <c r="M11103" t="s">
        <v>18</v>
      </c>
      <c r="N11103" t="s">
        <v>108</v>
      </c>
      <c r="O11103" t="s">
        <v>20</v>
      </c>
    </row>
    <row r="11104" spans="1:15" x14ac:dyDescent="0.2">
      <c r="A11104" s="40" t="s">
        <v>505</v>
      </c>
      <c r="B11104" s="40">
        <v>46077</v>
      </c>
      <c r="C11104" t="s">
        <v>40</v>
      </c>
      <c r="D11104" t="s">
        <v>175</v>
      </c>
      <c r="F11104" t="s">
        <v>106</v>
      </c>
      <c r="G11104" t="s">
        <v>174</v>
      </c>
      <c r="H11104">
        <v>-0.04</v>
      </c>
      <c r="I11104">
        <v>0</v>
      </c>
      <c r="J11104">
        <v>-0.04</v>
      </c>
      <c r="K11104" s="2">
        <v>-4805</v>
      </c>
      <c r="L11104">
        <v>1</v>
      </c>
      <c r="M11104" t="s">
        <v>18</v>
      </c>
      <c r="N11104" t="s">
        <v>108</v>
      </c>
      <c r="O11104" t="s">
        <v>20</v>
      </c>
    </row>
    <row r="11105" spans="1:15" x14ac:dyDescent="0.2">
      <c r="A11105" s="40" t="s">
        <v>505</v>
      </c>
      <c r="B11105" s="40">
        <v>46077</v>
      </c>
      <c r="C11105" t="s">
        <v>725</v>
      </c>
      <c r="D11105" t="s">
        <v>726</v>
      </c>
      <c r="F11105" t="s">
        <v>106</v>
      </c>
      <c r="G11105" t="s">
        <v>132</v>
      </c>
      <c r="H11105">
        <v>0</v>
      </c>
      <c r="I11105">
        <v>0</v>
      </c>
      <c r="J11105" s="2">
        <v>250287.5</v>
      </c>
      <c r="K11105">
        <v>5</v>
      </c>
      <c r="L11105" s="2">
        <v>25028.75</v>
      </c>
      <c r="M11105" t="s">
        <v>108</v>
      </c>
      <c r="N11105" t="s">
        <v>133</v>
      </c>
      <c r="O11105" t="s">
        <v>20</v>
      </c>
    </row>
    <row r="11106" spans="1:15" x14ac:dyDescent="0.2">
      <c r="A11106" s="40" t="s">
        <v>505</v>
      </c>
      <c r="B11106" s="40">
        <v>46077</v>
      </c>
      <c r="C11106" t="s">
        <v>75</v>
      </c>
      <c r="D11106" t="s">
        <v>176</v>
      </c>
      <c r="F11106" t="s">
        <v>106</v>
      </c>
      <c r="G11106" t="s">
        <v>174</v>
      </c>
      <c r="H11106">
        <v>-4.47</v>
      </c>
      <c r="I11106">
        <v>0</v>
      </c>
      <c r="J11106">
        <v>-4.47</v>
      </c>
      <c r="K11106" s="2">
        <v>-120653700</v>
      </c>
      <c r="L11106">
        <v>1</v>
      </c>
      <c r="M11106" t="s">
        <v>18</v>
      </c>
      <c r="N11106" t="s">
        <v>108</v>
      </c>
      <c r="O11106" t="s">
        <v>20</v>
      </c>
    </row>
    <row r="11107" spans="1:15" x14ac:dyDescent="0.2">
      <c r="A11107" s="40" t="s">
        <v>505</v>
      </c>
      <c r="B11107" s="40">
        <v>46077</v>
      </c>
      <c r="C11107" t="s">
        <v>103</v>
      </c>
      <c r="D11107" t="s">
        <v>178</v>
      </c>
      <c r="F11107" t="s">
        <v>106</v>
      </c>
      <c r="G11107" t="s">
        <v>174</v>
      </c>
      <c r="H11107">
        <v>-4.33</v>
      </c>
      <c r="I11107">
        <v>0</v>
      </c>
      <c r="J11107">
        <v>-4.33</v>
      </c>
      <c r="K11107" s="2">
        <v>-4208864</v>
      </c>
      <c r="L11107">
        <v>1</v>
      </c>
      <c r="M11107" t="s">
        <v>18</v>
      </c>
      <c r="N11107" t="s">
        <v>108</v>
      </c>
      <c r="O11107" t="s">
        <v>20</v>
      </c>
    </row>
    <row r="11108" spans="1:15" x14ac:dyDescent="0.2">
      <c r="A11108" s="40" t="s">
        <v>505</v>
      </c>
      <c r="B11108" s="40">
        <v>46077</v>
      </c>
      <c r="C11108" t="s">
        <v>20</v>
      </c>
      <c r="D11108" t="s">
        <v>104</v>
      </c>
      <c r="F11108" t="s">
        <v>106</v>
      </c>
      <c r="G11108" t="s">
        <v>107</v>
      </c>
      <c r="H11108" s="2">
        <v>-3651832.25</v>
      </c>
      <c r="I11108">
        <v>-6.48</v>
      </c>
      <c r="J11108" s="2">
        <v>-3651832.25</v>
      </c>
      <c r="K11108" s="2">
        <v>-3651832</v>
      </c>
      <c r="L11108">
        <v>100</v>
      </c>
      <c r="M11108" t="s">
        <v>18</v>
      </c>
      <c r="N11108" t="s">
        <v>108</v>
      </c>
      <c r="O11108" t="s">
        <v>20</v>
      </c>
    </row>
    <row r="11109" spans="1:15" x14ac:dyDescent="0.2">
      <c r="A11109" s="40" t="s">
        <v>186</v>
      </c>
      <c r="B11109" s="1">
        <v>46080</v>
      </c>
      <c r="C11109">
        <v>5930</v>
      </c>
      <c r="D11109" t="s">
        <v>50</v>
      </c>
      <c r="E11109" t="s">
        <v>15</v>
      </c>
      <c r="F11109" t="s">
        <v>16</v>
      </c>
      <c r="G11109" t="s">
        <v>17</v>
      </c>
      <c r="H11109" s="2">
        <v>40618319.780000001</v>
      </c>
      <c r="I11109">
        <v>7.84</v>
      </c>
      <c r="J11109" s="2">
        <v>40618319.780000001</v>
      </c>
      <c r="K11109" s="2">
        <v>269882</v>
      </c>
      <c r="L11109">
        <v>150.5</v>
      </c>
      <c r="M11109" t="s">
        <v>51</v>
      </c>
      <c r="N11109" t="s">
        <v>52</v>
      </c>
      <c r="O11109" t="s">
        <v>53</v>
      </c>
    </row>
    <row r="11110" spans="1:15" x14ac:dyDescent="0.2">
      <c r="A11110" s="40" t="s">
        <v>186</v>
      </c>
      <c r="B11110" s="1">
        <v>46080</v>
      </c>
      <c r="C11110" t="s">
        <v>58</v>
      </c>
      <c r="D11110" t="s">
        <v>59</v>
      </c>
      <c r="E11110" t="s">
        <v>15</v>
      </c>
      <c r="F11110" t="s">
        <v>16</v>
      </c>
      <c r="G11110" t="s">
        <v>17</v>
      </c>
      <c r="H11110" s="2">
        <v>35111656.020000003</v>
      </c>
      <c r="I11110">
        <v>6.77</v>
      </c>
      <c r="J11110" s="2">
        <v>35111656.020000003</v>
      </c>
      <c r="K11110" s="2">
        <v>85146</v>
      </c>
      <c r="L11110">
        <v>412.37</v>
      </c>
      <c r="M11110" t="s">
        <v>18</v>
      </c>
      <c r="N11110" t="s">
        <v>19</v>
      </c>
      <c r="O11110" t="s">
        <v>20</v>
      </c>
    </row>
    <row r="11111" spans="1:15" x14ac:dyDescent="0.2">
      <c r="A11111" s="40" t="s">
        <v>186</v>
      </c>
      <c r="B11111" s="1">
        <v>46080</v>
      </c>
      <c r="C11111">
        <v>2330</v>
      </c>
      <c r="D11111" t="s">
        <v>32</v>
      </c>
      <c r="E11111" t="s">
        <v>15</v>
      </c>
      <c r="F11111" t="s">
        <v>16</v>
      </c>
      <c r="G11111" t="s">
        <v>17</v>
      </c>
      <c r="H11111" s="2">
        <v>29475068.73</v>
      </c>
      <c r="I11111">
        <v>5.69</v>
      </c>
      <c r="J11111" s="2">
        <v>29475068.73</v>
      </c>
      <c r="K11111" s="2">
        <v>461126</v>
      </c>
      <c r="L11111">
        <v>63.92</v>
      </c>
      <c r="M11111" t="s">
        <v>33</v>
      </c>
      <c r="N11111" t="s">
        <v>34</v>
      </c>
      <c r="O11111" t="s">
        <v>35</v>
      </c>
    </row>
    <row r="11112" spans="1:15" x14ac:dyDescent="0.2">
      <c r="A11112" s="40" t="s">
        <v>186</v>
      </c>
      <c r="B11112" s="1">
        <v>46080</v>
      </c>
      <c r="C11112" t="s">
        <v>36</v>
      </c>
      <c r="D11112" t="s">
        <v>37</v>
      </c>
      <c r="E11112" t="s">
        <v>15</v>
      </c>
      <c r="F11112" t="s">
        <v>16</v>
      </c>
      <c r="G11112" t="s">
        <v>17</v>
      </c>
      <c r="H11112" s="2">
        <v>28994442.82</v>
      </c>
      <c r="I11112">
        <v>5.59</v>
      </c>
      <c r="J11112" s="2">
        <v>28994442.82</v>
      </c>
      <c r="K11112" s="2">
        <v>19910</v>
      </c>
      <c r="L11112" s="2">
        <v>1456.27</v>
      </c>
      <c r="M11112" t="s">
        <v>38</v>
      </c>
      <c r="N11112" t="s">
        <v>39</v>
      </c>
      <c r="O11112" t="s">
        <v>40</v>
      </c>
    </row>
    <row r="11113" spans="1:15" x14ac:dyDescent="0.2">
      <c r="A11113" s="40" t="s">
        <v>186</v>
      </c>
      <c r="B11113" s="1">
        <v>46080</v>
      </c>
      <c r="C11113" t="s">
        <v>157</v>
      </c>
      <c r="D11113" t="s">
        <v>158</v>
      </c>
      <c r="E11113" t="s">
        <v>15</v>
      </c>
      <c r="F11113" t="s">
        <v>16</v>
      </c>
      <c r="G11113" t="s">
        <v>17</v>
      </c>
      <c r="H11113" s="2">
        <v>28868514.300000001</v>
      </c>
      <c r="I11113">
        <v>5.57</v>
      </c>
      <c r="J11113" s="2">
        <v>28868514.300000001</v>
      </c>
      <c r="K11113" s="2">
        <v>77541</v>
      </c>
      <c r="L11113">
        <v>372.3</v>
      </c>
      <c r="M11113" t="s">
        <v>18</v>
      </c>
      <c r="N11113" t="s">
        <v>19</v>
      </c>
      <c r="O11113" t="s">
        <v>20</v>
      </c>
    </row>
    <row r="11114" spans="1:15" x14ac:dyDescent="0.2">
      <c r="A11114" s="40" t="s">
        <v>186</v>
      </c>
      <c r="B11114" s="1">
        <v>46080</v>
      </c>
      <c r="C11114" t="s">
        <v>44</v>
      </c>
      <c r="D11114" t="s">
        <v>45</v>
      </c>
      <c r="E11114" t="s">
        <v>15</v>
      </c>
      <c r="F11114" t="s">
        <v>16</v>
      </c>
      <c r="G11114" t="s">
        <v>17</v>
      </c>
      <c r="H11114" s="2">
        <v>22066200.920000002</v>
      </c>
      <c r="I11114">
        <v>4.26</v>
      </c>
      <c r="J11114" s="2">
        <v>22066200.920000002</v>
      </c>
      <c r="K11114" s="2">
        <v>277702</v>
      </c>
      <c r="L11114">
        <v>79.459999999999994</v>
      </c>
      <c r="M11114" t="s">
        <v>18</v>
      </c>
      <c r="N11114" t="s">
        <v>19</v>
      </c>
      <c r="O11114" t="s">
        <v>20</v>
      </c>
    </row>
    <row r="11115" spans="1:15" x14ac:dyDescent="0.2">
      <c r="A11115" s="40" t="s">
        <v>186</v>
      </c>
      <c r="B11115" s="1">
        <v>46080</v>
      </c>
      <c r="C11115" t="s">
        <v>25</v>
      </c>
      <c r="D11115" t="s">
        <v>26</v>
      </c>
      <c r="E11115" t="s">
        <v>15</v>
      </c>
      <c r="F11115" t="s">
        <v>16</v>
      </c>
      <c r="G11115" t="s">
        <v>17</v>
      </c>
      <c r="H11115" s="2">
        <v>21556226.640000001</v>
      </c>
      <c r="I11115">
        <v>4.16</v>
      </c>
      <c r="J11115" s="2">
        <v>21556226.640000001</v>
      </c>
      <c r="K11115" s="2">
        <v>121656</v>
      </c>
      <c r="L11115">
        <v>177.19</v>
      </c>
      <c r="M11115" t="s">
        <v>18</v>
      </c>
      <c r="N11115" t="s">
        <v>19</v>
      </c>
      <c r="O11115" t="s">
        <v>20</v>
      </c>
    </row>
    <row r="11116" spans="1:15" x14ac:dyDescent="0.2">
      <c r="A11116" s="40" t="s">
        <v>186</v>
      </c>
      <c r="B11116" s="1">
        <v>46080</v>
      </c>
      <c r="C11116" t="s">
        <v>62</v>
      </c>
      <c r="D11116" t="s">
        <v>63</v>
      </c>
      <c r="E11116" t="s">
        <v>15</v>
      </c>
      <c r="F11116" t="s">
        <v>16</v>
      </c>
      <c r="G11116" t="s">
        <v>17</v>
      </c>
      <c r="H11116" s="2">
        <v>21203541.68</v>
      </c>
      <c r="I11116">
        <v>4.09</v>
      </c>
      <c r="J11116" s="2">
        <v>21203541.68</v>
      </c>
      <c r="K11116" s="2">
        <v>464888</v>
      </c>
      <c r="L11116">
        <v>45.61</v>
      </c>
      <c r="M11116" t="s">
        <v>18</v>
      </c>
      <c r="N11116" t="s">
        <v>19</v>
      </c>
      <c r="O11116" t="s">
        <v>20</v>
      </c>
    </row>
    <row r="11117" spans="1:15" x14ac:dyDescent="0.2">
      <c r="A11117" s="40" t="s">
        <v>186</v>
      </c>
      <c r="B11117" s="1">
        <v>46080</v>
      </c>
      <c r="C11117" t="s">
        <v>54</v>
      </c>
      <c r="D11117" t="s">
        <v>55</v>
      </c>
      <c r="E11117" t="s">
        <v>15</v>
      </c>
      <c r="F11117" t="s">
        <v>16</v>
      </c>
      <c r="G11117" t="s">
        <v>17</v>
      </c>
      <c r="H11117" s="2">
        <v>20916979.859999999</v>
      </c>
      <c r="I11117">
        <v>4.04</v>
      </c>
      <c r="J11117" s="2">
        <v>20916979.859999999</v>
      </c>
      <c r="K11117" s="2">
        <v>79177</v>
      </c>
      <c r="L11117">
        <v>264.18</v>
      </c>
      <c r="M11117" t="s">
        <v>18</v>
      </c>
      <c r="N11117" t="s">
        <v>19</v>
      </c>
      <c r="O11117" t="s">
        <v>20</v>
      </c>
    </row>
    <row r="11118" spans="1:15" x14ac:dyDescent="0.2">
      <c r="A11118" s="40" t="s">
        <v>186</v>
      </c>
      <c r="B11118" s="1">
        <v>46080</v>
      </c>
      <c r="C11118" t="s">
        <v>41</v>
      </c>
      <c r="D11118" t="s">
        <v>42</v>
      </c>
      <c r="E11118" t="s">
        <v>15</v>
      </c>
      <c r="F11118" t="s">
        <v>43</v>
      </c>
      <c r="G11118" t="s">
        <v>17</v>
      </c>
      <c r="H11118" s="2">
        <v>20094060</v>
      </c>
      <c r="I11118">
        <v>3.88</v>
      </c>
      <c r="J11118" s="2">
        <v>20094060</v>
      </c>
      <c r="K11118" s="2">
        <v>95686</v>
      </c>
      <c r="L11118">
        <v>210</v>
      </c>
      <c r="M11118" t="s">
        <v>18</v>
      </c>
      <c r="N11118" t="s">
        <v>19</v>
      </c>
      <c r="O11118" t="s">
        <v>20</v>
      </c>
    </row>
    <row r="11119" spans="1:15" x14ac:dyDescent="0.2">
      <c r="A11119" s="40" t="s">
        <v>186</v>
      </c>
      <c r="B11119" s="1">
        <v>46080</v>
      </c>
      <c r="C11119" t="s">
        <v>27</v>
      </c>
      <c r="D11119" t="s">
        <v>28</v>
      </c>
      <c r="E11119" t="s">
        <v>15</v>
      </c>
      <c r="F11119" t="s">
        <v>16</v>
      </c>
      <c r="G11119" t="s">
        <v>17</v>
      </c>
      <c r="H11119" s="2">
        <v>19900673.789999999</v>
      </c>
      <c r="I11119">
        <v>3.84</v>
      </c>
      <c r="J11119" s="2">
        <v>19900673.789999999</v>
      </c>
      <c r="K11119" s="2">
        <v>99399</v>
      </c>
      <c r="L11119">
        <v>200.21</v>
      </c>
      <c r="M11119" t="s">
        <v>18</v>
      </c>
      <c r="N11119" t="s">
        <v>19</v>
      </c>
      <c r="O11119" t="s">
        <v>20</v>
      </c>
    </row>
    <row r="11120" spans="1:15" x14ac:dyDescent="0.2">
      <c r="A11120" s="40" t="s">
        <v>186</v>
      </c>
      <c r="B11120" s="1">
        <v>46080</v>
      </c>
      <c r="C11120" t="s">
        <v>60</v>
      </c>
      <c r="D11120" t="s">
        <v>61</v>
      </c>
      <c r="E11120" t="s">
        <v>15</v>
      </c>
      <c r="F11120" t="s">
        <v>16</v>
      </c>
      <c r="G11120" t="s">
        <v>17</v>
      </c>
      <c r="H11120" s="2">
        <v>19491371.75</v>
      </c>
      <c r="I11120">
        <v>3.76</v>
      </c>
      <c r="J11120" s="2">
        <v>19491371.75</v>
      </c>
      <c r="K11120" s="2">
        <v>12785</v>
      </c>
      <c r="L11120" s="2">
        <v>1524.55</v>
      </c>
      <c r="M11120" t="s">
        <v>18</v>
      </c>
      <c r="N11120" t="s">
        <v>19</v>
      </c>
      <c r="O11120" t="s">
        <v>20</v>
      </c>
    </row>
    <row r="11121" spans="1:15" x14ac:dyDescent="0.2">
      <c r="A11121" s="40" t="s">
        <v>186</v>
      </c>
      <c r="B11121" s="1">
        <v>46080</v>
      </c>
      <c r="C11121" t="s">
        <v>23</v>
      </c>
      <c r="D11121" t="s">
        <v>24</v>
      </c>
      <c r="E11121" t="s">
        <v>15</v>
      </c>
      <c r="F11121" t="s">
        <v>16</v>
      </c>
      <c r="G11121" t="s">
        <v>17</v>
      </c>
      <c r="H11121" s="2">
        <v>17880666.719999999</v>
      </c>
      <c r="I11121">
        <v>3.45</v>
      </c>
      <c r="J11121" s="2">
        <v>17880666.719999999</v>
      </c>
      <c r="K11121" s="2">
        <v>45528</v>
      </c>
      <c r="L11121">
        <v>392.74</v>
      </c>
      <c r="M11121" t="s">
        <v>18</v>
      </c>
      <c r="N11121" t="s">
        <v>19</v>
      </c>
      <c r="O11121" t="s">
        <v>20</v>
      </c>
    </row>
    <row r="11122" spans="1:15" x14ac:dyDescent="0.2">
      <c r="A11122" s="40" t="s">
        <v>186</v>
      </c>
      <c r="B11122" s="1">
        <v>46080</v>
      </c>
      <c r="C11122" t="s">
        <v>21</v>
      </c>
      <c r="D11122" t="s">
        <v>22</v>
      </c>
      <c r="E11122" t="s">
        <v>15</v>
      </c>
      <c r="F11122" t="s">
        <v>16</v>
      </c>
      <c r="G11122" t="s">
        <v>17</v>
      </c>
      <c r="H11122" s="2">
        <v>17317692.699999999</v>
      </c>
      <c r="I11122">
        <v>3.34</v>
      </c>
      <c r="J11122" s="2">
        <v>17317692.699999999</v>
      </c>
      <c r="K11122" s="2">
        <v>54194</v>
      </c>
      <c r="L11122">
        <v>319.55</v>
      </c>
      <c r="M11122" t="s">
        <v>18</v>
      </c>
      <c r="N11122" t="s">
        <v>19</v>
      </c>
      <c r="O11122" t="s">
        <v>20</v>
      </c>
    </row>
    <row r="11123" spans="1:15" x14ac:dyDescent="0.2">
      <c r="A11123" s="40" t="s">
        <v>186</v>
      </c>
      <c r="B11123" s="1">
        <v>46080</v>
      </c>
      <c r="C11123" t="s">
        <v>46</v>
      </c>
      <c r="D11123" t="s">
        <v>47</v>
      </c>
      <c r="E11123" t="s">
        <v>15</v>
      </c>
      <c r="F11123" t="s">
        <v>16</v>
      </c>
      <c r="G11123" t="s">
        <v>17</v>
      </c>
      <c r="H11123" s="2">
        <v>17032570.469999999</v>
      </c>
      <c r="I11123">
        <v>3.29</v>
      </c>
      <c r="J11123" s="2">
        <v>17032570.469999999</v>
      </c>
      <c r="K11123" s="2">
        <v>70907</v>
      </c>
      <c r="L11123">
        <v>240.21</v>
      </c>
      <c r="M11123" t="s">
        <v>18</v>
      </c>
      <c r="N11123" t="s">
        <v>31</v>
      </c>
      <c r="O11123" t="s">
        <v>20</v>
      </c>
    </row>
    <row r="11124" spans="1:15" x14ac:dyDescent="0.2">
      <c r="A11124" s="40" t="s">
        <v>186</v>
      </c>
      <c r="B11124" s="1">
        <v>46080</v>
      </c>
      <c r="C11124" t="s">
        <v>29</v>
      </c>
      <c r="D11124" t="s">
        <v>30</v>
      </c>
      <c r="E11124" t="s">
        <v>15</v>
      </c>
      <c r="F11124" t="s">
        <v>16</v>
      </c>
      <c r="G11124" t="s">
        <v>17</v>
      </c>
      <c r="H11124" s="2">
        <v>16112937.199999999</v>
      </c>
      <c r="I11124">
        <v>3.11</v>
      </c>
      <c r="J11124" s="2">
        <v>16112937.199999999</v>
      </c>
      <c r="K11124" s="2">
        <v>110818</v>
      </c>
      <c r="L11124">
        <v>145.4</v>
      </c>
      <c r="M11124" t="s">
        <v>18</v>
      </c>
      <c r="N11124" t="s">
        <v>31</v>
      </c>
      <c r="O11124" t="s">
        <v>20</v>
      </c>
    </row>
    <row r="11125" spans="1:15" x14ac:dyDescent="0.2">
      <c r="A11125" s="40" t="s">
        <v>186</v>
      </c>
      <c r="B11125" s="1">
        <v>46080</v>
      </c>
      <c r="C11125" t="s">
        <v>13</v>
      </c>
      <c r="D11125" t="s">
        <v>14</v>
      </c>
      <c r="E11125" t="s">
        <v>15</v>
      </c>
      <c r="F11125" t="s">
        <v>16</v>
      </c>
      <c r="G11125" t="s">
        <v>17</v>
      </c>
      <c r="H11125" s="2">
        <v>16103773.77</v>
      </c>
      <c r="I11125">
        <v>3.11</v>
      </c>
      <c r="J11125" s="2">
        <v>16103773.77</v>
      </c>
      <c r="K11125" s="2">
        <v>117383</v>
      </c>
      <c r="L11125">
        <v>137.19</v>
      </c>
      <c r="M11125" t="s">
        <v>18</v>
      </c>
      <c r="N11125" t="s">
        <v>19</v>
      </c>
      <c r="O11125" t="s">
        <v>20</v>
      </c>
    </row>
    <row r="11126" spans="1:15" x14ac:dyDescent="0.2">
      <c r="A11126" s="40" t="s">
        <v>186</v>
      </c>
      <c r="B11126" s="1">
        <v>46080</v>
      </c>
      <c r="C11126" t="s">
        <v>48</v>
      </c>
      <c r="D11126" t="s">
        <v>49</v>
      </c>
      <c r="E11126" t="s">
        <v>15</v>
      </c>
      <c r="F11126" t="s">
        <v>16</v>
      </c>
      <c r="G11126" t="s">
        <v>17</v>
      </c>
      <c r="H11126" s="2">
        <v>14860106.24</v>
      </c>
      <c r="I11126">
        <v>2.87</v>
      </c>
      <c r="J11126" s="2">
        <v>14860106.24</v>
      </c>
      <c r="K11126" s="2">
        <v>104384</v>
      </c>
      <c r="L11126">
        <v>142.36000000000001</v>
      </c>
      <c r="M11126" t="s">
        <v>18</v>
      </c>
      <c r="N11126" t="s">
        <v>19</v>
      </c>
      <c r="O11126" t="s">
        <v>20</v>
      </c>
    </row>
    <row r="11127" spans="1:15" x14ac:dyDescent="0.2">
      <c r="A11127" s="40" t="s">
        <v>186</v>
      </c>
      <c r="B11127" s="1">
        <v>46080</v>
      </c>
      <c r="C11127">
        <v>8035</v>
      </c>
      <c r="D11127" t="s">
        <v>72</v>
      </c>
      <c r="E11127" t="s">
        <v>15</v>
      </c>
      <c r="F11127" t="s">
        <v>16</v>
      </c>
      <c r="G11127" t="s">
        <v>17</v>
      </c>
      <c r="H11127" s="2">
        <v>13023295.439999999</v>
      </c>
      <c r="I11127">
        <v>2.5099999999999998</v>
      </c>
      <c r="J11127" s="2">
        <v>13023295.439999999</v>
      </c>
      <c r="K11127" s="2">
        <v>46200</v>
      </c>
      <c r="L11127">
        <v>281.89</v>
      </c>
      <c r="M11127" t="s">
        <v>73</v>
      </c>
      <c r="N11127" t="s">
        <v>74</v>
      </c>
      <c r="O11127" t="s">
        <v>75</v>
      </c>
    </row>
    <row r="11128" spans="1:15" x14ac:dyDescent="0.2">
      <c r="A11128" s="40" t="s">
        <v>186</v>
      </c>
      <c r="B11128" s="1">
        <v>46080</v>
      </c>
      <c r="C11128" t="s">
        <v>67</v>
      </c>
      <c r="D11128" t="s">
        <v>68</v>
      </c>
      <c r="E11128" t="s">
        <v>15</v>
      </c>
      <c r="F11128" t="s">
        <v>69</v>
      </c>
      <c r="G11128" t="s">
        <v>17</v>
      </c>
      <c r="H11128" s="2">
        <v>11759275.439999999</v>
      </c>
      <c r="I11128">
        <v>2.27</v>
      </c>
      <c r="J11128" s="2">
        <v>11759275.439999999</v>
      </c>
      <c r="K11128" s="2">
        <v>37719</v>
      </c>
      <c r="L11128">
        <v>311.76</v>
      </c>
      <c r="M11128" t="s">
        <v>18</v>
      </c>
      <c r="N11128" t="s">
        <v>19</v>
      </c>
      <c r="O11128" t="s">
        <v>20</v>
      </c>
    </row>
    <row r="11129" spans="1:15" x14ac:dyDescent="0.2">
      <c r="A11129" s="40" t="s">
        <v>186</v>
      </c>
      <c r="B11129" s="1">
        <v>46080</v>
      </c>
      <c r="C11129" t="s">
        <v>155</v>
      </c>
      <c r="D11129" t="s">
        <v>156</v>
      </c>
      <c r="E11129" t="s">
        <v>15</v>
      </c>
      <c r="F11129" t="s">
        <v>16</v>
      </c>
      <c r="G11129" t="s">
        <v>17</v>
      </c>
      <c r="H11129" s="2">
        <v>10889892.23</v>
      </c>
      <c r="I11129">
        <v>2.1</v>
      </c>
      <c r="J11129" s="2">
        <v>10889892.23</v>
      </c>
      <c r="K11129" s="2">
        <v>100823</v>
      </c>
      <c r="L11129">
        <v>108.01</v>
      </c>
      <c r="M11129" t="s">
        <v>18</v>
      </c>
      <c r="N11129" t="s">
        <v>31</v>
      </c>
      <c r="O11129" t="s">
        <v>20</v>
      </c>
    </row>
    <row r="11130" spans="1:15" x14ac:dyDescent="0.2">
      <c r="A11130" s="40" t="s">
        <v>186</v>
      </c>
      <c r="B11130" s="1">
        <v>46080</v>
      </c>
      <c r="C11130" t="s">
        <v>70</v>
      </c>
      <c r="D11130" t="s">
        <v>71</v>
      </c>
      <c r="E11130" t="s">
        <v>15</v>
      </c>
      <c r="F11130" t="s">
        <v>69</v>
      </c>
      <c r="G11130" t="s">
        <v>17</v>
      </c>
      <c r="H11130" s="2">
        <v>10183761</v>
      </c>
      <c r="I11130">
        <v>1.96</v>
      </c>
      <c r="J11130" s="2">
        <v>10183761</v>
      </c>
      <c r="K11130" s="2">
        <v>32700</v>
      </c>
      <c r="L11130">
        <v>311.43</v>
      </c>
      <c r="M11130" t="s">
        <v>18</v>
      </c>
      <c r="N11130" t="s">
        <v>19</v>
      </c>
      <c r="O11130" t="s">
        <v>20</v>
      </c>
    </row>
    <row r="11131" spans="1:15" x14ac:dyDescent="0.2">
      <c r="A11131" s="40" t="s">
        <v>186</v>
      </c>
      <c r="B11131" s="1">
        <v>46080</v>
      </c>
      <c r="C11131" t="s">
        <v>56</v>
      </c>
      <c r="D11131" t="s">
        <v>57</v>
      </c>
      <c r="E11131" t="s">
        <v>15</v>
      </c>
      <c r="F11131" t="s">
        <v>16</v>
      </c>
      <c r="G11131" t="s">
        <v>17</v>
      </c>
      <c r="H11131" s="2">
        <v>10118369.4</v>
      </c>
      <c r="I11131">
        <v>1.95</v>
      </c>
      <c r="J11131" s="2">
        <v>10118369.4</v>
      </c>
      <c r="K11131" s="2">
        <v>67945</v>
      </c>
      <c r="L11131">
        <v>148.91999999999999</v>
      </c>
      <c r="M11131" t="s">
        <v>18</v>
      </c>
      <c r="N11131" t="s">
        <v>19</v>
      </c>
      <c r="O11131" t="s">
        <v>20</v>
      </c>
    </row>
    <row r="11132" spans="1:15" x14ac:dyDescent="0.2">
      <c r="A11132" s="40" t="s">
        <v>186</v>
      </c>
      <c r="B11132" s="1">
        <v>46080</v>
      </c>
      <c r="C11132" t="s">
        <v>64</v>
      </c>
      <c r="D11132" t="s">
        <v>65</v>
      </c>
      <c r="E11132" t="s">
        <v>15</v>
      </c>
      <c r="F11132" t="s">
        <v>66</v>
      </c>
      <c r="G11132" t="s">
        <v>17</v>
      </c>
      <c r="H11132" s="2">
        <v>9322693.9399999995</v>
      </c>
      <c r="I11132">
        <v>1.8</v>
      </c>
      <c r="J11132" s="2">
        <v>9322693.9399999995</v>
      </c>
      <c r="K11132" s="2">
        <v>9569</v>
      </c>
      <c r="L11132">
        <v>974.26</v>
      </c>
      <c r="M11132" t="s">
        <v>18</v>
      </c>
      <c r="N11132" t="s">
        <v>19</v>
      </c>
      <c r="O11132" t="s">
        <v>20</v>
      </c>
    </row>
    <row r="11133" spans="1:15" x14ac:dyDescent="0.2">
      <c r="A11133" s="40" t="s">
        <v>186</v>
      </c>
      <c r="B11133" s="1">
        <v>46080</v>
      </c>
      <c r="C11133">
        <v>2317</v>
      </c>
      <c r="D11133" t="s">
        <v>78</v>
      </c>
      <c r="E11133" t="s">
        <v>15</v>
      </c>
      <c r="F11133" t="s">
        <v>16</v>
      </c>
      <c r="G11133" t="s">
        <v>17</v>
      </c>
      <c r="H11133" s="2">
        <v>9134280.5399999991</v>
      </c>
      <c r="I11133">
        <v>1.76</v>
      </c>
      <c r="J11133" s="2">
        <v>9134280.5399999991</v>
      </c>
      <c r="K11133" s="2">
        <v>1173210</v>
      </c>
      <c r="L11133">
        <v>7.79</v>
      </c>
      <c r="M11133" t="s">
        <v>33</v>
      </c>
      <c r="N11133" t="s">
        <v>34</v>
      </c>
      <c r="O11133" t="s">
        <v>35</v>
      </c>
    </row>
    <row r="11134" spans="1:15" x14ac:dyDescent="0.2">
      <c r="A11134" s="40" t="s">
        <v>186</v>
      </c>
      <c r="B11134" s="1">
        <v>46080</v>
      </c>
      <c r="C11134" t="s">
        <v>76</v>
      </c>
      <c r="D11134" t="s">
        <v>183</v>
      </c>
      <c r="E11134" t="s">
        <v>15</v>
      </c>
      <c r="F11134" t="s">
        <v>16</v>
      </c>
      <c r="G11134" t="s">
        <v>17</v>
      </c>
      <c r="H11134" s="2">
        <v>5563761.1699999999</v>
      </c>
      <c r="I11134">
        <v>1.07</v>
      </c>
      <c r="J11134" s="2">
        <v>5563761.1699999999</v>
      </c>
      <c r="K11134" s="2">
        <v>33037</v>
      </c>
      <c r="L11134">
        <v>168.41</v>
      </c>
      <c r="M11134" t="s">
        <v>18</v>
      </c>
      <c r="N11134" t="s">
        <v>31</v>
      </c>
      <c r="O11134" t="s">
        <v>20</v>
      </c>
    </row>
    <row r="11135" spans="1:15" x14ac:dyDescent="0.2">
      <c r="A11135" s="40" t="s">
        <v>186</v>
      </c>
      <c r="B11135" s="1">
        <v>46080</v>
      </c>
      <c r="C11135" t="s">
        <v>81</v>
      </c>
      <c r="D11135" t="s">
        <v>82</v>
      </c>
      <c r="E11135" t="s">
        <v>15</v>
      </c>
      <c r="F11135" t="s">
        <v>16</v>
      </c>
      <c r="G11135" t="s">
        <v>17</v>
      </c>
      <c r="H11135" s="2">
        <v>4570933.4400000004</v>
      </c>
      <c r="I11135">
        <v>0.88</v>
      </c>
      <c r="J11135" s="2">
        <v>4570933.4400000004</v>
      </c>
      <c r="K11135" s="2">
        <v>30868</v>
      </c>
      <c r="L11135">
        <v>148.08000000000001</v>
      </c>
      <c r="M11135" t="s">
        <v>18</v>
      </c>
      <c r="N11135" t="s">
        <v>31</v>
      </c>
      <c r="O11135" t="s">
        <v>20</v>
      </c>
    </row>
    <row r="11136" spans="1:15" x14ac:dyDescent="0.2">
      <c r="A11136" s="40" t="s">
        <v>186</v>
      </c>
      <c r="B11136" s="1">
        <v>46080</v>
      </c>
      <c r="C11136">
        <v>5935</v>
      </c>
      <c r="D11136" t="s">
        <v>91</v>
      </c>
      <c r="E11136" t="s">
        <v>15</v>
      </c>
      <c r="F11136" t="s">
        <v>16</v>
      </c>
      <c r="G11136" t="s">
        <v>17</v>
      </c>
      <c r="H11136" s="2">
        <v>4315599.4400000004</v>
      </c>
      <c r="I11136">
        <v>0.83</v>
      </c>
      <c r="J11136" s="2">
        <v>4315599.4400000004</v>
      </c>
      <c r="K11136" s="2">
        <v>43171</v>
      </c>
      <c r="L11136">
        <v>99.97</v>
      </c>
      <c r="M11136" t="s">
        <v>51</v>
      </c>
      <c r="N11136" t="s">
        <v>52</v>
      </c>
      <c r="O11136" t="s">
        <v>53</v>
      </c>
    </row>
    <row r="11137" spans="1:15" x14ac:dyDescent="0.2">
      <c r="A11137" s="40" t="s">
        <v>186</v>
      </c>
      <c r="B11137" s="1">
        <v>46080</v>
      </c>
      <c r="C11137" t="s">
        <v>83</v>
      </c>
      <c r="D11137" t="s">
        <v>84</v>
      </c>
      <c r="E11137" t="s">
        <v>15</v>
      </c>
      <c r="F11137" t="s">
        <v>16</v>
      </c>
      <c r="G11137" t="s">
        <v>17</v>
      </c>
      <c r="H11137" s="2">
        <v>3937857.12</v>
      </c>
      <c r="I11137">
        <v>0.76</v>
      </c>
      <c r="J11137" s="2">
        <v>3937857.12</v>
      </c>
      <c r="K11137" s="2">
        <v>52758</v>
      </c>
      <c r="L11137">
        <v>74.64</v>
      </c>
      <c r="M11137" t="s">
        <v>18</v>
      </c>
      <c r="N11137" t="s">
        <v>19</v>
      </c>
      <c r="O11137" t="s">
        <v>20</v>
      </c>
    </row>
    <row r="11138" spans="1:15" x14ac:dyDescent="0.2">
      <c r="A11138" s="40" t="s">
        <v>186</v>
      </c>
      <c r="B11138" s="1">
        <v>46080</v>
      </c>
      <c r="C11138" t="s">
        <v>20</v>
      </c>
      <c r="D11138" t="s">
        <v>104</v>
      </c>
      <c r="E11138" t="s">
        <v>105</v>
      </c>
      <c r="F11138" t="s">
        <v>106</v>
      </c>
      <c r="G11138" t="s">
        <v>107</v>
      </c>
      <c r="H11138" s="2">
        <v>3071131.28</v>
      </c>
      <c r="I11138">
        <v>0.59</v>
      </c>
      <c r="J11138" s="2">
        <v>3071131.28</v>
      </c>
      <c r="K11138" s="2">
        <v>3071131</v>
      </c>
      <c r="L11138">
        <v>100</v>
      </c>
      <c r="M11138" t="s">
        <v>18</v>
      </c>
      <c r="N11138" t="s">
        <v>108</v>
      </c>
      <c r="O11138" t="s">
        <v>20</v>
      </c>
    </row>
    <row r="11139" spans="1:15" x14ac:dyDescent="0.2">
      <c r="A11139" s="40" t="s">
        <v>186</v>
      </c>
      <c r="B11139" s="1">
        <v>46080</v>
      </c>
      <c r="C11139" t="s">
        <v>85</v>
      </c>
      <c r="D11139" t="s">
        <v>86</v>
      </c>
      <c r="E11139" t="s">
        <v>15</v>
      </c>
      <c r="F11139" t="s">
        <v>16</v>
      </c>
      <c r="G11139" t="s">
        <v>17</v>
      </c>
      <c r="H11139" s="2">
        <v>2767375.65</v>
      </c>
      <c r="I11139">
        <v>0.53</v>
      </c>
      <c r="J11139" s="2">
        <v>2767375.65</v>
      </c>
      <c r="K11139" s="2">
        <v>128895</v>
      </c>
      <c r="L11139">
        <v>21.47</v>
      </c>
      <c r="M11139" t="s">
        <v>18</v>
      </c>
      <c r="N11139" t="s">
        <v>31</v>
      </c>
      <c r="O11139" t="s">
        <v>20</v>
      </c>
    </row>
    <row r="11140" spans="1:15" x14ac:dyDescent="0.2">
      <c r="A11140" s="40" t="s">
        <v>186</v>
      </c>
      <c r="B11140" s="1">
        <v>46080</v>
      </c>
      <c r="C11140" t="s">
        <v>96</v>
      </c>
      <c r="D11140" t="s">
        <v>97</v>
      </c>
      <c r="E11140" t="s">
        <v>15</v>
      </c>
      <c r="F11140" t="s">
        <v>16</v>
      </c>
      <c r="G11140" t="s">
        <v>17</v>
      </c>
      <c r="H11140" s="2">
        <v>2607394.86</v>
      </c>
      <c r="I11140">
        <v>0.5</v>
      </c>
      <c r="J11140" s="2">
        <v>2607394.86</v>
      </c>
      <c r="K11140" s="2">
        <v>7938</v>
      </c>
      <c r="L11140">
        <v>328.47</v>
      </c>
      <c r="M11140" t="s">
        <v>18</v>
      </c>
      <c r="N11140" t="s">
        <v>19</v>
      </c>
      <c r="O11140" t="s">
        <v>20</v>
      </c>
    </row>
    <row r="11141" spans="1:15" x14ac:dyDescent="0.2">
      <c r="A11141" s="40" t="s">
        <v>186</v>
      </c>
      <c r="B11141" s="1">
        <v>46080</v>
      </c>
      <c r="C11141" t="s">
        <v>92</v>
      </c>
      <c r="D11141" t="s">
        <v>93</v>
      </c>
      <c r="E11141" t="s">
        <v>15</v>
      </c>
      <c r="F11141" t="s">
        <v>16</v>
      </c>
      <c r="G11141" t="s">
        <v>17</v>
      </c>
      <c r="H11141" s="2">
        <v>2063324.38</v>
      </c>
      <c r="I11141">
        <v>0.4</v>
      </c>
      <c r="J11141" s="2">
        <v>2063324.38</v>
      </c>
      <c r="K11141" s="2">
        <v>32129</v>
      </c>
      <c r="L11141">
        <v>64.22</v>
      </c>
      <c r="M11141" t="s">
        <v>18</v>
      </c>
      <c r="N11141" t="s">
        <v>31</v>
      </c>
      <c r="O11141" t="s">
        <v>20</v>
      </c>
    </row>
    <row r="11142" spans="1:15" x14ac:dyDescent="0.2">
      <c r="A11142" s="40" t="s">
        <v>186</v>
      </c>
      <c r="B11142" s="1">
        <v>46080</v>
      </c>
      <c r="C11142" t="s">
        <v>87</v>
      </c>
      <c r="D11142" t="s">
        <v>88</v>
      </c>
      <c r="E11142" t="s">
        <v>15</v>
      </c>
      <c r="F11142" t="s">
        <v>16</v>
      </c>
      <c r="G11142" t="s">
        <v>17</v>
      </c>
      <c r="H11142" s="2">
        <v>1932372.39</v>
      </c>
      <c r="I11142">
        <v>0.37</v>
      </c>
      <c r="J11142" s="2">
        <v>1932372.39</v>
      </c>
      <c r="K11142" s="2">
        <v>19513</v>
      </c>
      <c r="L11142">
        <v>99.03</v>
      </c>
      <c r="M11142" t="s">
        <v>18</v>
      </c>
      <c r="N11142" t="s">
        <v>19</v>
      </c>
      <c r="O11142" t="s">
        <v>20</v>
      </c>
    </row>
    <row r="11143" spans="1:15" x14ac:dyDescent="0.2">
      <c r="A11143" s="40" t="s">
        <v>186</v>
      </c>
      <c r="B11143" s="1">
        <v>46080</v>
      </c>
      <c r="C11143" t="s">
        <v>94</v>
      </c>
      <c r="D11143" t="s">
        <v>95</v>
      </c>
      <c r="E11143" t="s">
        <v>15</v>
      </c>
      <c r="F11143" t="s">
        <v>16</v>
      </c>
      <c r="G11143" t="s">
        <v>17</v>
      </c>
      <c r="H11143" s="2">
        <v>1110393.68</v>
      </c>
      <c r="I11143">
        <v>0.21</v>
      </c>
      <c r="J11143" s="2">
        <v>1110393.68</v>
      </c>
      <c r="K11143" s="2">
        <v>4958</v>
      </c>
      <c r="L11143">
        <v>223.96</v>
      </c>
      <c r="M11143" t="s">
        <v>18</v>
      </c>
      <c r="N11143" t="s">
        <v>19</v>
      </c>
      <c r="O11143" t="s">
        <v>20</v>
      </c>
    </row>
    <row r="11144" spans="1:15" x14ac:dyDescent="0.2">
      <c r="A11144" s="40" t="s">
        <v>186</v>
      </c>
      <c r="B11144" s="1">
        <v>46080</v>
      </c>
      <c r="C11144">
        <v>66570</v>
      </c>
      <c r="D11144" t="s">
        <v>161</v>
      </c>
      <c r="E11144" t="s">
        <v>15</v>
      </c>
      <c r="F11144" t="s">
        <v>43</v>
      </c>
      <c r="G11144" t="s">
        <v>17</v>
      </c>
      <c r="H11144" s="2">
        <v>1051754.47</v>
      </c>
      <c r="I11144">
        <v>0.2</v>
      </c>
      <c r="J11144" s="2">
        <v>1051754.47</v>
      </c>
      <c r="K11144" s="2">
        <v>10384</v>
      </c>
      <c r="L11144">
        <v>101.29</v>
      </c>
      <c r="M11144" t="s">
        <v>51</v>
      </c>
      <c r="N11144" t="s">
        <v>52</v>
      </c>
      <c r="O11144" t="s">
        <v>53</v>
      </c>
    </row>
    <row r="11145" spans="1:15" x14ac:dyDescent="0.2">
      <c r="A11145" s="40" t="s">
        <v>186</v>
      </c>
      <c r="B11145" s="1">
        <v>46080</v>
      </c>
      <c r="C11145">
        <v>992</v>
      </c>
      <c r="D11145" t="s">
        <v>100</v>
      </c>
      <c r="E11145" t="s">
        <v>15</v>
      </c>
      <c r="F11145" t="s">
        <v>16</v>
      </c>
      <c r="G11145" t="s">
        <v>17</v>
      </c>
      <c r="H11145" s="2">
        <v>1022488.7</v>
      </c>
      <c r="I11145">
        <v>0.2</v>
      </c>
      <c r="J11145" s="2">
        <v>1022488.7</v>
      </c>
      <c r="K11145" s="2">
        <v>822000</v>
      </c>
      <c r="L11145">
        <v>1.24</v>
      </c>
      <c r="M11145" t="s">
        <v>101</v>
      </c>
      <c r="N11145" t="s">
        <v>102</v>
      </c>
      <c r="O11145" t="s">
        <v>103</v>
      </c>
    </row>
    <row r="11146" spans="1:15" x14ac:dyDescent="0.2">
      <c r="A11146" s="40" t="s">
        <v>186</v>
      </c>
      <c r="B11146" s="1">
        <v>46080</v>
      </c>
      <c r="C11146" t="s">
        <v>89</v>
      </c>
      <c r="D11146" t="s">
        <v>90</v>
      </c>
      <c r="E11146" t="s">
        <v>15</v>
      </c>
      <c r="F11146" t="s">
        <v>16</v>
      </c>
      <c r="G11146" t="s">
        <v>17</v>
      </c>
      <c r="H11146" s="2">
        <v>1016563.68</v>
      </c>
      <c r="I11146">
        <v>0.2</v>
      </c>
      <c r="J11146" s="2">
        <v>1016563.68</v>
      </c>
      <c r="K11146" s="2">
        <v>26556</v>
      </c>
      <c r="L11146">
        <v>38.28</v>
      </c>
      <c r="M11146" t="s">
        <v>18</v>
      </c>
      <c r="N11146" t="s">
        <v>19</v>
      </c>
      <c r="O11146" t="s">
        <v>20</v>
      </c>
    </row>
    <row r="11147" spans="1:15" x14ac:dyDescent="0.2">
      <c r="A11147" s="40" t="s">
        <v>186</v>
      </c>
      <c r="B11147" s="1">
        <v>46080</v>
      </c>
      <c r="C11147" t="s">
        <v>159</v>
      </c>
      <c r="D11147" t="s">
        <v>160</v>
      </c>
      <c r="E11147" t="s">
        <v>15</v>
      </c>
      <c r="F11147" t="s">
        <v>16</v>
      </c>
      <c r="G11147" t="s">
        <v>17</v>
      </c>
      <c r="H11147" s="2">
        <v>725465.52</v>
      </c>
      <c r="I11147">
        <v>0.14000000000000001</v>
      </c>
      <c r="J11147" s="2">
        <v>725465.52</v>
      </c>
      <c r="K11147" s="2">
        <v>13962</v>
      </c>
      <c r="L11147">
        <v>51.96</v>
      </c>
      <c r="M11147" t="s">
        <v>18</v>
      </c>
      <c r="N11147" t="s">
        <v>31</v>
      </c>
      <c r="O11147" t="s">
        <v>20</v>
      </c>
    </row>
    <row r="11148" spans="1:15" x14ac:dyDescent="0.2">
      <c r="A11148" s="40" t="s">
        <v>186</v>
      </c>
      <c r="B11148" s="1">
        <v>46080</v>
      </c>
      <c r="C11148" t="s">
        <v>109</v>
      </c>
      <c r="D11148" t="s">
        <v>110</v>
      </c>
      <c r="E11148" t="s">
        <v>15</v>
      </c>
      <c r="F11148" t="s">
        <v>16</v>
      </c>
      <c r="G11148" t="s">
        <v>17</v>
      </c>
      <c r="H11148" s="2">
        <v>351550.56</v>
      </c>
      <c r="I11148">
        <v>7.0000000000000007E-2</v>
      </c>
      <c r="J11148" s="2">
        <v>351550.56</v>
      </c>
      <c r="K11148" s="2">
        <v>4132</v>
      </c>
      <c r="L11148">
        <v>85.08</v>
      </c>
      <c r="M11148" t="s">
        <v>18</v>
      </c>
      <c r="N11148" t="s">
        <v>19</v>
      </c>
      <c r="O11148" t="s">
        <v>20</v>
      </c>
    </row>
    <row r="11149" spans="1:15" x14ac:dyDescent="0.2">
      <c r="A11149" s="40" t="s">
        <v>186</v>
      </c>
      <c r="B11149" s="1">
        <v>46080</v>
      </c>
      <c r="C11149" t="s">
        <v>162</v>
      </c>
      <c r="D11149" t="s">
        <v>163</v>
      </c>
      <c r="E11149" t="s">
        <v>15</v>
      </c>
      <c r="F11149" t="s">
        <v>16</v>
      </c>
      <c r="G11149" t="s">
        <v>17</v>
      </c>
      <c r="H11149" s="2">
        <v>314257.95</v>
      </c>
      <c r="I11149">
        <v>0.06</v>
      </c>
      <c r="J11149" s="2">
        <v>314257.95</v>
      </c>
      <c r="K11149" s="2">
        <v>6609</v>
      </c>
      <c r="L11149">
        <v>47.55</v>
      </c>
      <c r="M11149" t="s">
        <v>18</v>
      </c>
      <c r="N11149" t="s">
        <v>19</v>
      </c>
      <c r="O11149" t="s">
        <v>20</v>
      </c>
    </row>
    <row r="11150" spans="1:15" x14ac:dyDescent="0.2">
      <c r="A11150" s="40" t="s">
        <v>186</v>
      </c>
      <c r="B11150" s="1">
        <v>46080</v>
      </c>
      <c r="C11150">
        <v>3706</v>
      </c>
      <c r="D11150" t="s">
        <v>164</v>
      </c>
      <c r="E11150" t="s">
        <v>15</v>
      </c>
      <c r="F11150" t="s">
        <v>16</v>
      </c>
      <c r="G11150" t="s">
        <v>17</v>
      </c>
      <c r="H11150" s="2">
        <v>226074.14</v>
      </c>
      <c r="I11150">
        <v>0.04</v>
      </c>
      <c r="J11150" s="2">
        <v>226074.14</v>
      </c>
      <c r="K11150" s="2">
        <v>88200</v>
      </c>
      <c r="L11150">
        <v>2.56</v>
      </c>
      <c r="M11150" t="s">
        <v>33</v>
      </c>
      <c r="N11150" t="s">
        <v>34</v>
      </c>
      <c r="O11150" t="s">
        <v>35</v>
      </c>
    </row>
    <row r="11151" spans="1:15" x14ac:dyDescent="0.2">
      <c r="A11151" s="40" t="s">
        <v>186</v>
      </c>
      <c r="B11151" s="1">
        <v>46080</v>
      </c>
      <c r="C11151" t="s">
        <v>111</v>
      </c>
      <c r="D11151" t="s">
        <v>112</v>
      </c>
      <c r="E11151" t="s">
        <v>15</v>
      </c>
      <c r="F11151" t="s">
        <v>16</v>
      </c>
      <c r="G11151" t="s">
        <v>17</v>
      </c>
      <c r="H11151" s="2">
        <v>216744.32000000001</v>
      </c>
      <c r="I11151">
        <v>0.04</v>
      </c>
      <c r="J11151" s="2">
        <v>216744.32000000001</v>
      </c>
      <c r="K11151" s="2">
        <v>11336</v>
      </c>
      <c r="L11151">
        <v>19.12</v>
      </c>
      <c r="M11151" t="s">
        <v>18</v>
      </c>
      <c r="N11151" t="s">
        <v>19</v>
      </c>
      <c r="O11151" t="s">
        <v>20</v>
      </c>
    </row>
    <row r="11152" spans="1:15" x14ac:dyDescent="0.2">
      <c r="A11152" s="40" t="s">
        <v>186</v>
      </c>
      <c r="B11152" s="1">
        <v>46080</v>
      </c>
      <c r="C11152" t="s">
        <v>35</v>
      </c>
      <c r="D11152" t="s">
        <v>113</v>
      </c>
      <c r="E11152" t="s">
        <v>105</v>
      </c>
      <c r="F11152" t="s">
        <v>106</v>
      </c>
      <c r="G11152" t="s">
        <v>107</v>
      </c>
      <c r="H11152" s="2">
        <v>140250.78</v>
      </c>
      <c r="I11152">
        <v>0.03</v>
      </c>
      <c r="J11152" s="2">
        <v>140250.78</v>
      </c>
      <c r="K11152" s="2">
        <v>4377367</v>
      </c>
      <c r="L11152">
        <v>3.2</v>
      </c>
      <c r="M11152" t="s">
        <v>33</v>
      </c>
      <c r="N11152" t="s">
        <v>108</v>
      </c>
      <c r="O11152" t="s">
        <v>35</v>
      </c>
    </row>
    <row r="11153" spans="1:15" x14ac:dyDescent="0.2">
      <c r="A11153" s="40" t="s">
        <v>186</v>
      </c>
      <c r="B11153" s="1">
        <v>46080</v>
      </c>
      <c r="C11153" t="s">
        <v>115</v>
      </c>
      <c r="D11153" t="s">
        <v>116</v>
      </c>
      <c r="E11153" t="s">
        <v>105</v>
      </c>
      <c r="F11153" t="s">
        <v>106</v>
      </c>
      <c r="G11153" t="s">
        <v>117</v>
      </c>
      <c r="H11153" s="2">
        <v>115000</v>
      </c>
      <c r="I11153">
        <v>0.02</v>
      </c>
      <c r="J11153" s="2">
        <v>115000</v>
      </c>
      <c r="K11153" s="2">
        <v>115000</v>
      </c>
      <c r="L11153">
        <v>100</v>
      </c>
      <c r="M11153" t="s">
        <v>18</v>
      </c>
      <c r="N11153" t="s">
        <v>108</v>
      </c>
      <c r="O11153" t="s">
        <v>20</v>
      </c>
    </row>
    <row r="11154" spans="1:15" x14ac:dyDescent="0.2">
      <c r="A11154" s="40" t="s">
        <v>186</v>
      </c>
      <c r="B11154" s="1">
        <v>46080</v>
      </c>
      <c r="C11154">
        <v>2388</v>
      </c>
      <c r="D11154" t="s">
        <v>118</v>
      </c>
      <c r="E11154" t="s">
        <v>15</v>
      </c>
      <c r="F11154" t="s">
        <v>16</v>
      </c>
      <c r="G11154" t="s">
        <v>17</v>
      </c>
      <c r="H11154" s="2">
        <v>36131.99</v>
      </c>
      <c r="I11154">
        <v>0.01</v>
      </c>
      <c r="J11154" s="2">
        <v>36131.99</v>
      </c>
      <c r="K11154" s="2">
        <v>22331</v>
      </c>
      <c r="L11154">
        <v>1.62</v>
      </c>
      <c r="M11154" t="s">
        <v>33</v>
      </c>
      <c r="N11154" t="s">
        <v>34</v>
      </c>
      <c r="O11154" t="s">
        <v>35</v>
      </c>
    </row>
    <row r="11155" spans="1:15" x14ac:dyDescent="0.2">
      <c r="A11155" s="40" t="s">
        <v>186</v>
      </c>
      <c r="B11155" s="1">
        <v>46080</v>
      </c>
      <c r="C11155">
        <v>300017</v>
      </c>
      <c r="D11155" t="s">
        <v>165</v>
      </c>
      <c r="E11155" t="s">
        <v>15</v>
      </c>
      <c r="F11155" t="s">
        <v>16</v>
      </c>
      <c r="G11155" t="s">
        <v>17</v>
      </c>
      <c r="H11155" s="2">
        <v>24437.03</v>
      </c>
      <c r="I11155">
        <v>0</v>
      </c>
      <c r="J11155" s="2">
        <v>24437.03</v>
      </c>
      <c r="K11155" s="2">
        <v>8300</v>
      </c>
      <c r="L11155">
        <v>2.94</v>
      </c>
      <c r="M11155" t="s">
        <v>101</v>
      </c>
      <c r="N11155" t="s">
        <v>166</v>
      </c>
      <c r="O11155" t="s">
        <v>167</v>
      </c>
    </row>
    <row r="11156" spans="1:15" x14ac:dyDescent="0.2">
      <c r="A11156" s="40" t="s">
        <v>186</v>
      </c>
      <c r="B11156" s="1">
        <v>46080</v>
      </c>
      <c r="C11156" t="s">
        <v>75</v>
      </c>
      <c r="D11156" t="s">
        <v>114</v>
      </c>
      <c r="E11156" t="s">
        <v>105</v>
      </c>
      <c r="F11156" t="s">
        <v>106</v>
      </c>
      <c r="G11156" t="s">
        <v>107</v>
      </c>
      <c r="H11156" s="2">
        <v>14548.99</v>
      </c>
      <c r="I11156">
        <v>0</v>
      </c>
      <c r="J11156" s="2">
        <v>14548.99</v>
      </c>
      <c r="K11156" s="2">
        <v>2271461</v>
      </c>
      <c r="L11156">
        <v>0.64</v>
      </c>
      <c r="M11156" t="s">
        <v>73</v>
      </c>
      <c r="N11156" t="s">
        <v>108</v>
      </c>
      <c r="O11156" t="s">
        <v>75</v>
      </c>
    </row>
    <row r="11157" spans="1:15" x14ac:dyDescent="0.2">
      <c r="A11157" s="40" t="s">
        <v>186</v>
      </c>
      <c r="B11157" s="1">
        <v>46080</v>
      </c>
      <c r="C11157" t="s">
        <v>103</v>
      </c>
      <c r="D11157" t="s">
        <v>127</v>
      </c>
      <c r="E11157" t="s">
        <v>105</v>
      </c>
      <c r="F11157" t="s">
        <v>106</v>
      </c>
      <c r="G11157" t="s">
        <v>107</v>
      </c>
      <c r="H11157" s="2">
        <v>3465.38</v>
      </c>
      <c r="I11157">
        <v>0</v>
      </c>
      <c r="J11157" s="2">
        <v>3465.38</v>
      </c>
      <c r="K11157" s="2">
        <v>27107</v>
      </c>
      <c r="L11157">
        <v>12.78</v>
      </c>
      <c r="M11157" t="s">
        <v>128</v>
      </c>
      <c r="N11157" t="s">
        <v>108</v>
      </c>
      <c r="O11157" t="s">
        <v>103</v>
      </c>
    </row>
    <row r="11158" spans="1:15" x14ac:dyDescent="0.2">
      <c r="A11158" s="40" t="s">
        <v>186</v>
      </c>
      <c r="B11158" s="1">
        <v>46080</v>
      </c>
      <c r="C11158" t="s">
        <v>168</v>
      </c>
      <c r="D11158" t="s">
        <v>169</v>
      </c>
      <c r="E11158" t="s">
        <v>105</v>
      </c>
      <c r="F11158" t="s">
        <v>106</v>
      </c>
      <c r="G11158" t="s">
        <v>107</v>
      </c>
      <c r="H11158" s="2">
        <v>2187.7600000000002</v>
      </c>
      <c r="I11158">
        <v>0</v>
      </c>
      <c r="J11158" s="2">
        <v>2187.7600000000002</v>
      </c>
      <c r="K11158" s="2">
        <v>15010</v>
      </c>
      <c r="L11158">
        <v>14.58</v>
      </c>
      <c r="M11158" t="s">
        <v>101</v>
      </c>
      <c r="N11158" t="s">
        <v>108</v>
      </c>
      <c r="O11158" t="s">
        <v>168</v>
      </c>
    </row>
    <row r="11159" spans="1:15" x14ac:dyDescent="0.2">
      <c r="A11159" s="40" t="s">
        <v>186</v>
      </c>
      <c r="B11159" s="1">
        <v>46080</v>
      </c>
      <c r="C11159" t="s">
        <v>53</v>
      </c>
      <c r="D11159" t="s">
        <v>173</v>
      </c>
      <c r="E11159" t="s">
        <v>174</v>
      </c>
      <c r="F11159" t="s">
        <v>106</v>
      </c>
      <c r="G11159" t="s">
        <v>174</v>
      </c>
      <c r="H11159">
        <v>482.07</v>
      </c>
      <c r="I11159">
        <v>0</v>
      </c>
      <c r="J11159">
        <v>482.07</v>
      </c>
      <c r="K11159" s="2">
        <v>998222900</v>
      </c>
      <c r="L11159">
        <v>1</v>
      </c>
      <c r="M11159" t="s">
        <v>18</v>
      </c>
      <c r="N11159" t="s">
        <v>108</v>
      </c>
      <c r="O11159" t="s">
        <v>20</v>
      </c>
    </row>
    <row r="11160" spans="1:15" x14ac:dyDescent="0.2">
      <c r="A11160" s="40" t="s">
        <v>186</v>
      </c>
      <c r="B11160" s="1">
        <v>46080</v>
      </c>
      <c r="C11160" t="s">
        <v>152</v>
      </c>
      <c r="D11160" t="s">
        <v>153</v>
      </c>
      <c r="E11160" t="s">
        <v>105</v>
      </c>
      <c r="F11160" t="s">
        <v>106</v>
      </c>
      <c r="G11160" t="s">
        <v>107</v>
      </c>
      <c r="H11160">
        <v>433.88</v>
      </c>
      <c r="I11160">
        <v>0</v>
      </c>
      <c r="J11160">
        <v>433.88</v>
      </c>
      <c r="K11160">
        <v>323</v>
      </c>
      <c r="L11160">
        <v>134.44</v>
      </c>
      <c r="M11160" t="s">
        <v>154</v>
      </c>
      <c r="N11160" t="s">
        <v>108</v>
      </c>
      <c r="O11160" t="s">
        <v>152</v>
      </c>
    </row>
    <row r="11161" spans="1:15" x14ac:dyDescent="0.2">
      <c r="A11161" s="40" t="s">
        <v>186</v>
      </c>
      <c r="B11161" s="1">
        <v>46080</v>
      </c>
      <c r="C11161" t="s">
        <v>40</v>
      </c>
      <c r="D11161" t="s">
        <v>175</v>
      </c>
      <c r="E11161" t="s">
        <v>174</v>
      </c>
      <c r="F11161" t="s">
        <v>106</v>
      </c>
      <c r="G11161" t="s">
        <v>174</v>
      </c>
      <c r="H11161">
        <v>-4.59</v>
      </c>
      <c r="I11161">
        <v>0</v>
      </c>
      <c r="J11161">
        <v>-4.59</v>
      </c>
      <c r="K11161" s="2">
        <v>382655</v>
      </c>
      <c r="L11161">
        <v>1</v>
      </c>
      <c r="M11161" t="s">
        <v>18</v>
      </c>
      <c r="N11161" t="s">
        <v>108</v>
      </c>
      <c r="O11161" t="s">
        <v>20</v>
      </c>
    </row>
    <row r="11162" spans="1:15" x14ac:dyDescent="0.2">
      <c r="A11162" s="40" t="s">
        <v>186</v>
      </c>
      <c r="B11162" s="1">
        <v>46080</v>
      </c>
      <c r="C11162" t="s">
        <v>75</v>
      </c>
      <c r="D11162" t="s">
        <v>176</v>
      </c>
      <c r="E11162" t="s">
        <v>174</v>
      </c>
      <c r="F11162" t="s">
        <v>106</v>
      </c>
      <c r="G11162" t="s">
        <v>174</v>
      </c>
      <c r="H11162">
        <v>-1.61</v>
      </c>
      <c r="I11162">
        <v>0</v>
      </c>
      <c r="J11162">
        <v>-1.61</v>
      </c>
      <c r="K11162" s="2">
        <v>31717000</v>
      </c>
      <c r="L11162">
        <v>1</v>
      </c>
      <c r="M11162" t="s">
        <v>18</v>
      </c>
      <c r="N11162" t="s">
        <v>108</v>
      </c>
      <c r="O11162" t="s">
        <v>20</v>
      </c>
    </row>
    <row r="11163" spans="1:15" x14ac:dyDescent="0.2">
      <c r="A11163" s="40" t="s">
        <v>186</v>
      </c>
      <c r="B11163" s="1">
        <v>46080</v>
      </c>
      <c r="C11163" t="s">
        <v>103</v>
      </c>
      <c r="D11163" t="s">
        <v>178</v>
      </c>
      <c r="E11163" t="s">
        <v>174</v>
      </c>
      <c r="F11163" t="s">
        <v>106</v>
      </c>
      <c r="G11163" t="s">
        <v>174</v>
      </c>
      <c r="H11163">
        <v>-0.09</v>
      </c>
      <c r="I11163">
        <v>0</v>
      </c>
      <c r="J11163">
        <v>-0.09</v>
      </c>
      <c r="K11163" s="2">
        <v>115320</v>
      </c>
      <c r="L11163">
        <v>1</v>
      </c>
      <c r="M11163" t="s">
        <v>18</v>
      </c>
      <c r="N11163" t="s">
        <v>108</v>
      </c>
      <c r="O11163" t="s">
        <v>20</v>
      </c>
    </row>
    <row r="11164" spans="1:15" x14ac:dyDescent="0.2">
      <c r="A11164" s="40" t="s">
        <v>186</v>
      </c>
      <c r="B11164" s="1">
        <v>46080</v>
      </c>
      <c r="C11164" t="s">
        <v>168</v>
      </c>
      <c r="D11164" t="s">
        <v>177</v>
      </c>
      <c r="E11164" t="s">
        <v>174</v>
      </c>
      <c r="F11164" t="s">
        <v>106</v>
      </c>
      <c r="G11164" t="s">
        <v>174</v>
      </c>
      <c r="H11164">
        <v>0</v>
      </c>
      <c r="I11164">
        <v>0</v>
      </c>
      <c r="J11164">
        <v>0</v>
      </c>
      <c r="K11164" s="2">
        <v>1972</v>
      </c>
      <c r="L11164">
        <v>1</v>
      </c>
      <c r="M11164" t="s">
        <v>18</v>
      </c>
      <c r="N11164" t="s">
        <v>108</v>
      </c>
      <c r="O11164" t="s">
        <v>20</v>
      </c>
    </row>
    <row r="11165" spans="1:15" x14ac:dyDescent="0.2">
      <c r="A11165" s="40" t="s">
        <v>186</v>
      </c>
      <c r="B11165" s="1">
        <v>46080</v>
      </c>
      <c r="C11165" t="s">
        <v>725</v>
      </c>
      <c r="D11165" t="s">
        <v>726</v>
      </c>
      <c r="E11165" t="s">
        <v>131</v>
      </c>
      <c r="F11165" t="s">
        <v>106</v>
      </c>
      <c r="G11165" t="s">
        <v>132</v>
      </c>
      <c r="H11165">
        <v>0</v>
      </c>
      <c r="I11165">
        <v>0</v>
      </c>
      <c r="J11165" s="2">
        <v>1550294.5</v>
      </c>
      <c r="K11165">
        <v>31</v>
      </c>
      <c r="L11165" s="2">
        <v>25004.75</v>
      </c>
      <c r="M11165" t="s">
        <v>108</v>
      </c>
      <c r="N11165" t="s">
        <v>133</v>
      </c>
      <c r="O11165" t="s">
        <v>20</v>
      </c>
    </row>
    <row r="11166" spans="1:15" x14ac:dyDescent="0.2">
      <c r="A11166" s="40" t="s">
        <v>186</v>
      </c>
      <c r="B11166" s="1">
        <v>46080</v>
      </c>
      <c r="C11166" t="s">
        <v>40</v>
      </c>
      <c r="D11166" t="s">
        <v>125</v>
      </c>
      <c r="E11166" t="s">
        <v>105</v>
      </c>
      <c r="F11166" t="s">
        <v>106</v>
      </c>
      <c r="G11166" t="s">
        <v>107</v>
      </c>
      <c r="H11166" s="2">
        <v>-380802.22</v>
      </c>
      <c r="I11166">
        <v>-7.0000000000000007E-2</v>
      </c>
      <c r="J11166" s="2">
        <v>-380802.22</v>
      </c>
      <c r="K11166" s="2">
        <v>-322522</v>
      </c>
      <c r="L11166">
        <v>118.07</v>
      </c>
      <c r="M11166" t="s">
        <v>126</v>
      </c>
      <c r="N11166" t="s">
        <v>108</v>
      </c>
      <c r="O11166" t="s">
        <v>40</v>
      </c>
    </row>
    <row r="11167" spans="1:15" x14ac:dyDescent="0.2">
      <c r="A11167" s="40" t="s">
        <v>186</v>
      </c>
      <c r="B11167" s="1">
        <v>46080</v>
      </c>
      <c r="C11167" t="s">
        <v>53</v>
      </c>
      <c r="D11167" t="s">
        <v>124</v>
      </c>
      <c r="E11167" t="s">
        <v>105</v>
      </c>
      <c r="F11167" t="s">
        <v>106</v>
      </c>
      <c r="G11167" t="s">
        <v>107</v>
      </c>
      <c r="H11167" s="2">
        <v>-534573.57999999996</v>
      </c>
      <c r="I11167">
        <v>-0.1</v>
      </c>
      <c r="J11167" s="2">
        <v>-534573.57999999996</v>
      </c>
      <c r="K11167" s="2">
        <v>-768984102</v>
      </c>
      <c r="L11167">
        <v>7.0000000000000007E-2</v>
      </c>
      <c r="M11167" t="s">
        <v>51</v>
      </c>
      <c r="N11167" t="s">
        <v>108</v>
      </c>
      <c r="O11167" t="s">
        <v>53</v>
      </c>
    </row>
    <row r="11168" spans="1:15" x14ac:dyDescent="0.2">
      <c r="A11168" s="40" t="s">
        <v>186</v>
      </c>
      <c r="B11168" s="1">
        <v>46086</v>
      </c>
      <c r="C11168">
        <v>5930</v>
      </c>
      <c r="D11168" t="s">
        <v>50</v>
      </c>
      <c r="E11168" t="s">
        <v>15</v>
      </c>
      <c r="F11168" t="s">
        <v>16</v>
      </c>
      <c r="G11168" t="s">
        <v>17</v>
      </c>
      <c r="H11168" s="2">
        <v>35741845.75</v>
      </c>
      <c r="I11168">
        <v>6.91</v>
      </c>
      <c r="J11168" s="2">
        <v>35741845.75</v>
      </c>
      <c r="K11168" s="2">
        <v>273912</v>
      </c>
      <c r="L11168">
        <v>130.49</v>
      </c>
      <c r="M11168" t="s">
        <v>51</v>
      </c>
      <c r="N11168" t="s">
        <v>52</v>
      </c>
      <c r="O11168" t="s">
        <v>53</v>
      </c>
    </row>
    <row r="11169" spans="1:15" x14ac:dyDescent="0.2">
      <c r="A11169" s="40" t="s">
        <v>186</v>
      </c>
      <c r="B11169" s="1">
        <v>46086</v>
      </c>
      <c r="C11169" t="s">
        <v>58</v>
      </c>
      <c r="D11169" t="s">
        <v>59</v>
      </c>
      <c r="E11169" t="s">
        <v>15</v>
      </c>
      <c r="F11169" t="s">
        <v>16</v>
      </c>
      <c r="G11169" t="s">
        <v>17</v>
      </c>
      <c r="H11169" s="2">
        <v>34311869.850000001</v>
      </c>
      <c r="I11169">
        <v>6.63</v>
      </c>
      <c r="J11169" s="2">
        <v>34311869.850000001</v>
      </c>
      <c r="K11169" s="2">
        <v>86417</v>
      </c>
      <c r="L11169">
        <v>397.05</v>
      </c>
      <c r="M11169" t="s">
        <v>18</v>
      </c>
      <c r="N11169" t="s">
        <v>19</v>
      </c>
      <c r="O11169" t="s">
        <v>20</v>
      </c>
    </row>
    <row r="11170" spans="1:15" x14ac:dyDescent="0.2">
      <c r="A11170" s="40" t="s">
        <v>186</v>
      </c>
      <c r="B11170" s="1">
        <v>46086</v>
      </c>
      <c r="C11170">
        <v>2330</v>
      </c>
      <c r="D11170" t="s">
        <v>32</v>
      </c>
      <c r="E11170" t="s">
        <v>15</v>
      </c>
      <c r="F11170" t="s">
        <v>16</v>
      </c>
      <c r="G11170" t="s">
        <v>17</v>
      </c>
      <c r="H11170" s="2">
        <v>28459627.989999998</v>
      </c>
      <c r="I11170">
        <v>5.5</v>
      </c>
      <c r="J11170" s="2">
        <v>28459627.989999998</v>
      </c>
      <c r="K11170" s="2">
        <v>475126</v>
      </c>
      <c r="L11170">
        <v>59.9</v>
      </c>
      <c r="M11170" t="s">
        <v>33</v>
      </c>
      <c r="N11170" t="s">
        <v>34</v>
      </c>
      <c r="O11170" t="s">
        <v>35</v>
      </c>
    </row>
    <row r="11171" spans="1:15" x14ac:dyDescent="0.2">
      <c r="A11171" s="40" t="s">
        <v>186</v>
      </c>
      <c r="B11171" s="1">
        <v>46086</v>
      </c>
      <c r="C11171" t="s">
        <v>36</v>
      </c>
      <c r="D11171" t="s">
        <v>37</v>
      </c>
      <c r="E11171" t="s">
        <v>15</v>
      </c>
      <c r="F11171" t="s">
        <v>16</v>
      </c>
      <c r="G11171" t="s">
        <v>17</v>
      </c>
      <c r="H11171" s="2">
        <v>27756844.420000002</v>
      </c>
      <c r="I11171">
        <v>5.37</v>
      </c>
      <c r="J11171" s="2">
        <v>27756844.420000002</v>
      </c>
      <c r="K11171" s="2">
        <v>20207</v>
      </c>
      <c r="L11171" s="2">
        <v>1373.62</v>
      </c>
      <c r="M11171" t="s">
        <v>38</v>
      </c>
      <c r="N11171" t="s">
        <v>39</v>
      </c>
      <c r="O11171" t="s">
        <v>40</v>
      </c>
    </row>
    <row r="11172" spans="1:15" x14ac:dyDescent="0.2">
      <c r="A11172" s="40" t="s">
        <v>186</v>
      </c>
      <c r="B11172" s="1">
        <v>46086</v>
      </c>
      <c r="C11172" t="s">
        <v>157</v>
      </c>
      <c r="D11172" t="s">
        <v>158</v>
      </c>
      <c r="E11172" t="s">
        <v>15</v>
      </c>
      <c r="F11172" t="s">
        <v>16</v>
      </c>
      <c r="G11172" t="s">
        <v>17</v>
      </c>
      <c r="H11172" s="2">
        <v>27271564.469999999</v>
      </c>
      <c r="I11172">
        <v>5.27</v>
      </c>
      <c r="J11172" s="2">
        <v>27271564.469999999</v>
      </c>
      <c r="K11172" s="2">
        <v>78699</v>
      </c>
      <c r="L11172">
        <v>346.53</v>
      </c>
      <c r="M11172" t="s">
        <v>18</v>
      </c>
      <c r="N11172" t="s">
        <v>19</v>
      </c>
      <c r="O11172" t="s">
        <v>20</v>
      </c>
    </row>
    <row r="11173" spans="1:15" x14ac:dyDescent="0.2">
      <c r="A11173" s="40" t="s">
        <v>186</v>
      </c>
      <c r="B11173" s="1">
        <v>46086</v>
      </c>
      <c r="C11173" t="s">
        <v>25</v>
      </c>
      <c r="D11173" t="s">
        <v>26</v>
      </c>
      <c r="E11173" t="s">
        <v>15</v>
      </c>
      <c r="F11173" t="s">
        <v>16</v>
      </c>
      <c r="G11173" t="s">
        <v>17</v>
      </c>
      <c r="H11173" s="2">
        <v>22637356.48</v>
      </c>
      <c r="I11173">
        <v>4.38</v>
      </c>
      <c r="J11173" s="2">
        <v>22637356.48</v>
      </c>
      <c r="K11173" s="2">
        <v>123472</v>
      </c>
      <c r="L11173">
        <v>183.34</v>
      </c>
      <c r="M11173" t="s">
        <v>18</v>
      </c>
      <c r="N11173" t="s">
        <v>19</v>
      </c>
      <c r="O11173" t="s">
        <v>20</v>
      </c>
    </row>
    <row r="11174" spans="1:15" x14ac:dyDescent="0.2">
      <c r="A11174" s="40" t="s">
        <v>186</v>
      </c>
      <c r="B11174" s="1">
        <v>46086</v>
      </c>
      <c r="C11174" t="s">
        <v>44</v>
      </c>
      <c r="D11174" t="s">
        <v>45</v>
      </c>
      <c r="E11174" t="s">
        <v>15</v>
      </c>
      <c r="F11174" t="s">
        <v>16</v>
      </c>
      <c r="G11174" t="s">
        <v>17</v>
      </c>
      <c r="H11174" s="2">
        <v>22551058.530000001</v>
      </c>
      <c r="I11174">
        <v>4.3600000000000003</v>
      </c>
      <c r="J11174" s="2">
        <v>22551058.530000001</v>
      </c>
      <c r="K11174" s="2">
        <v>281853</v>
      </c>
      <c r="L11174">
        <v>80.010000000000005</v>
      </c>
      <c r="M11174" t="s">
        <v>18</v>
      </c>
      <c r="N11174" t="s">
        <v>19</v>
      </c>
      <c r="O11174" t="s">
        <v>20</v>
      </c>
    </row>
    <row r="11175" spans="1:15" x14ac:dyDescent="0.2">
      <c r="A11175" s="40" t="s">
        <v>186</v>
      </c>
      <c r="B11175" s="1">
        <v>46086</v>
      </c>
      <c r="C11175" t="s">
        <v>62</v>
      </c>
      <c r="D11175" t="s">
        <v>63</v>
      </c>
      <c r="E11175" t="s">
        <v>15</v>
      </c>
      <c r="F11175" t="s">
        <v>16</v>
      </c>
      <c r="G11175" t="s">
        <v>17</v>
      </c>
      <c r="H11175" s="2">
        <v>21680818.25</v>
      </c>
      <c r="I11175">
        <v>4.1900000000000004</v>
      </c>
      <c r="J11175" s="2">
        <v>21680818.25</v>
      </c>
      <c r="K11175" s="2">
        <v>471835</v>
      </c>
      <c r="L11175">
        <v>45.95</v>
      </c>
      <c r="M11175" t="s">
        <v>18</v>
      </c>
      <c r="N11175" t="s">
        <v>19</v>
      </c>
      <c r="O11175" t="s">
        <v>20</v>
      </c>
    </row>
    <row r="11176" spans="1:15" x14ac:dyDescent="0.2">
      <c r="A11176" s="40" t="s">
        <v>186</v>
      </c>
      <c r="B11176" s="1">
        <v>46086</v>
      </c>
      <c r="C11176" t="s">
        <v>41</v>
      </c>
      <c r="D11176" t="s">
        <v>42</v>
      </c>
      <c r="E11176" t="s">
        <v>15</v>
      </c>
      <c r="F11176" t="s">
        <v>43</v>
      </c>
      <c r="G11176" t="s">
        <v>17</v>
      </c>
      <c r="H11176" s="2">
        <v>21262577.039999999</v>
      </c>
      <c r="I11176">
        <v>4.1100000000000003</v>
      </c>
      <c r="J11176" s="2">
        <v>21262577.039999999</v>
      </c>
      <c r="K11176" s="2">
        <v>97116</v>
      </c>
      <c r="L11176">
        <v>218.94</v>
      </c>
      <c r="M11176" t="s">
        <v>18</v>
      </c>
      <c r="N11176" t="s">
        <v>19</v>
      </c>
      <c r="O11176" t="s">
        <v>20</v>
      </c>
    </row>
    <row r="11177" spans="1:15" x14ac:dyDescent="0.2">
      <c r="A11177" s="40" t="s">
        <v>186</v>
      </c>
      <c r="B11177" s="1">
        <v>46086</v>
      </c>
      <c r="C11177" t="s">
        <v>54</v>
      </c>
      <c r="D11177" t="s">
        <v>55</v>
      </c>
      <c r="E11177" t="s">
        <v>15</v>
      </c>
      <c r="F11177" t="s">
        <v>16</v>
      </c>
      <c r="G11177" t="s">
        <v>17</v>
      </c>
      <c r="H11177" s="2">
        <v>20916904.399999999</v>
      </c>
      <c r="I11177">
        <v>4.04</v>
      </c>
      <c r="J11177" s="2">
        <v>20916904.399999999</v>
      </c>
      <c r="K11177" s="2">
        <v>80360</v>
      </c>
      <c r="L11177">
        <v>260.29000000000002</v>
      </c>
      <c r="M11177" t="s">
        <v>18</v>
      </c>
      <c r="N11177" t="s">
        <v>19</v>
      </c>
      <c r="O11177" t="s">
        <v>20</v>
      </c>
    </row>
    <row r="11178" spans="1:15" x14ac:dyDescent="0.2">
      <c r="A11178" s="40" t="s">
        <v>186</v>
      </c>
      <c r="B11178" s="1">
        <v>46086</v>
      </c>
      <c r="C11178" t="s">
        <v>27</v>
      </c>
      <c r="D11178" t="s">
        <v>28</v>
      </c>
      <c r="E11178" t="s">
        <v>15</v>
      </c>
      <c r="F11178" t="s">
        <v>16</v>
      </c>
      <c r="G11178" t="s">
        <v>17</v>
      </c>
      <c r="H11178" s="2">
        <v>20121313.800000001</v>
      </c>
      <c r="I11178">
        <v>3.89</v>
      </c>
      <c r="J11178" s="2">
        <v>20121313.800000001</v>
      </c>
      <c r="K11178" s="2">
        <v>100884</v>
      </c>
      <c r="L11178">
        <v>199.45</v>
      </c>
      <c r="M11178" t="s">
        <v>18</v>
      </c>
      <c r="N11178" t="s">
        <v>19</v>
      </c>
      <c r="O11178" t="s">
        <v>20</v>
      </c>
    </row>
    <row r="11179" spans="1:15" x14ac:dyDescent="0.2">
      <c r="A11179" s="40" t="s">
        <v>186</v>
      </c>
      <c r="B11179" s="1">
        <v>46086</v>
      </c>
      <c r="C11179" t="s">
        <v>23</v>
      </c>
      <c r="D11179" t="s">
        <v>24</v>
      </c>
      <c r="E11179" t="s">
        <v>15</v>
      </c>
      <c r="F11179" t="s">
        <v>16</v>
      </c>
      <c r="G11179" t="s">
        <v>17</v>
      </c>
      <c r="H11179" s="2">
        <v>18976701.440000001</v>
      </c>
      <c r="I11179">
        <v>3.67</v>
      </c>
      <c r="J11179" s="2">
        <v>18976701.440000001</v>
      </c>
      <c r="K11179" s="2">
        <v>46208</v>
      </c>
      <c r="L11179">
        <v>410.68</v>
      </c>
      <c r="M11179" t="s">
        <v>18</v>
      </c>
      <c r="N11179" t="s">
        <v>19</v>
      </c>
      <c r="O11179" t="s">
        <v>20</v>
      </c>
    </row>
    <row r="11180" spans="1:15" x14ac:dyDescent="0.2">
      <c r="A11180" s="40" t="s">
        <v>186</v>
      </c>
      <c r="B11180" s="1">
        <v>46086</v>
      </c>
      <c r="C11180" t="s">
        <v>60</v>
      </c>
      <c r="D11180" t="s">
        <v>61</v>
      </c>
      <c r="E11180" t="s">
        <v>15</v>
      </c>
      <c r="F11180" t="s">
        <v>16</v>
      </c>
      <c r="G11180" t="s">
        <v>17</v>
      </c>
      <c r="H11180" s="2">
        <v>18547375.359999999</v>
      </c>
      <c r="I11180">
        <v>3.59</v>
      </c>
      <c r="J11180" s="2">
        <v>18547375.359999999</v>
      </c>
      <c r="K11180" s="2">
        <v>12976</v>
      </c>
      <c r="L11180" s="2">
        <v>1429.36</v>
      </c>
      <c r="M11180" t="s">
        <v>18</v>
      </c>
      <c r="N11180" t="s">
        <v>19</v>
      </c>
      <c r="O11180" t="s">
        <v>20</v>
      </c>
    </row>
    <row r="11181" spans="1:15" x14ac:dyDescent="0.2">
      <c r="A11181" s="40" t="s">
        <v>186</v>
      </c>
      <c r="B11181" s="1">
        <v>46086</v>
      </c>
      <c r="C11181" t="s">
        <v>46</v>
      </c>
      <c r="D11181" t="s">
        <v>47</v>
      </c>
      <c r="E11181" t="s">
        <v>15</v>
      </c>
      <c r="F11181" t="s">
        <v>16</v>
      </c>
      <c r="G11181" t="s">
        <v>17</v>
      </c>
      <c r="H11181" s="2">
        <v>18462877.300000001</v>
      </c>
      <c r="I11181">
        <v>3.57</v>
      </c>
      <c r="J11181" s="2">
        <v>18462877.300000001</v>
      </c>
      <c r="K11181" s="2">
        <v>71966</v>
      </c>
      <c r="L11181">
        <v>256.55</v>
      </c>
      <c r="M11181" t="s">
        <v>18</v>
      </c>
      <c r="N11181" t="s">
        <v>31</v>
      </c>
      <c r="O11181" t="s">
        <v>20</v>
      </c>
    </row>
    <row r="11182" spans="1:15" x14ac:dyDescent="0.2">
      <c r="A11182" s="40" t="s">
        <v>186</v>
      </c>
      <c r="B11182" s="1">
        <v>46086</v>
      </c>
      <c r="C11182" t="s">
        <v>21</v>
      </c>
      <c r="D11182" t="s">
        <v>22</v>
      </c>
      <c r="E11182" t="s">
        <v>15</v>
      </c>
      <c r="F11182" t="s">
        <v>16</v>
      </c>
      <c r="G11182" t="s">
        <v>17</v>
      </c>
      <c r="H11182" s="2">
        <v>18303681.079999998</v>
      </c>
      <c r="I11182">
        <v>3.54</v>
      </c>
      <c r="J11182" s="2">
        <v>18303681.079999998</v>
      </c>
      <c r="K11182" s="2">
        <v>55004</v>
      </c>
      <c r="L11182">
        <v>332.77</v>
      </c>
      <c r="M11182" t="s">
        <v>18</v>
      </c>
      <c r="N11182" t="s">
        <v>19</v>
      </c>
      <c r="O11182" t="s">
        <v>20</v>
      </c>
    </row>
    <row r="11183" spans="1:15" x14ac:dyDescent="0.2">
      <c r="A11183" s="40" t="s">
        <v>186</v>
      </c>
      <c r="B11183" s="1">
        <v>46086</v>
      </c>
      <c r="C11183" t="s">
        <v>13</v>
      </c>
      <c r="D11183" t="s">
        <v>14</v>
      </c>
      <c r="E11183" t="s">
        <v>15</v>
      </c>
      <c r="F11183" t="s">
        <v>16</v>
      </c>
      <c r="G11183" t="s">
        <v>17</v>
      </c>
      <c r="H11183" s="2">
        <v>18188645.789999999</v>
      </c>
      <c r="I11183">
        <v>3.52</v>
      </c>
      <c r="J11183" s="2">
        <v>18188645.789999999</v>
      </c>
      <c r="K11183" s="2">
        <v>119137</v>
      </c>
      <c r="L11183">
        <v>152.66999999999999</v>
      </c>
      <c r="M11183" t="s">
        <v>18</v>
      </c>
      <c r="N11183" t="s">
        <v>19</v>
      </c>
      <c r="O11183" t="s">
        <v>20</v>
      </c>
    </row>
    <row r="11184" spans="1:15" x14ac:dyDescent="0.2">
      <c r="A11184" s="40" t="s">
        <v>186</v>
      </c>
      <c r="B11184" s="1">
        <v>46086</v>
      </c>
      <c r="C11184" t="s">
        <v>29</v>
      </c>
      <c r="D11184" t="s">
        <v>30</v>
      </c>
      <c r="E11184" t="s">
        <v>15</v>
      </c>
      <c r="F11184" t="s">
        <v>16</v>
      </c>
      <c r="G11184" t="s">
        <v>17</v>
      </c>
      <c r="H11184" s="2">
        <v>17409850.460000001</v>
      </c>
      <c r="I11184">
        <v>3.37</v>
      </c>
      <c r="J11184" s="2">
        <v>17409850.460000001</v>
      </c>
      <c r="K11184" s="2">
        <v>112474</v>
      </c>
      <c r="L11184">
        <v>154.79</v>
      </c>
      <c r="M11184" t="s">
        <v>18</v>
      </c>
      <c r="N11184" t="s">
        <v>31</v>
      </c>
      <c r="O11184" t="s">
        <v>20</v>
      </c>
    </row>
    <row r="11185" spans="1:15" x14ac:dyDescent="0.2">
      <c r="A11185" s="40" t="s">
        <v>186</v>
      </c>
      <c r="B11185" s="1">
        <v>46086</v>
      </c>
      <c r="C11185" t="s">
        <v>48</v>
      </c>
      <c r="D11185" t="s">
        <v>49</v>
      </c>
      <c r="E11185" t="s">
        <v>15</v>
      </c>
      <c r="F11185" t="s">
        <v>16</v>
      </c>
      <c r="G11185" t="s">
        <v>17</v>
      </c>
      <c r="H11185" s="2">
        <v>14514328</v>
      </c>
      <c r="I11185">
        <v>2.81</v>
      </c>
      <c r="J11185" s="2">
        <v>14514328</v>
      </c>
      <c r="K11185" s="2">
        <v>105944</v>
      </c>
      <c r="L11185">
        <v>137</v>
      </c>
      <c r="M11185" t="s">
        <v>18</v>
      </c>
      <c r="N11185" t="s">
        <v>19</v>
      </c>
      <c r="O11185" t="s">
        <v>20</v>
      </c>
    </row>
    <row r="11186" spans="1:15" x14ac:dyDescent="0.2">
      <c r="A11186" s="40" t="s">
        <v>186</v>
      </c>
      <c r="B11186" s="1">
        <v>46086</v>
      </c>
      <c r="C11186">
        <v>8035</v>
      </c>
      <c r="D11186" t="s">
        <v>72</v>
      </c>
      <c r="E11186" t="s">
        <v>15</v>
      </c>
      <c r="F11186" t="s">
        <v>16</v>
      </c>
      <c r="G11186" t="s">
        <v>17</v>
      </c>
      <c r="H11186" s="2">
        <v>12415012.210000001</v>
      </c>
      <c r="I11186">
        <v>2.4</v>
      </c>
      <c r="J11186" s="2">
        <v>12415012.210000001</v>
      </c>
      <c r="K11186" s="2">
        <v>46900</v>
      </c>
      <c r="L11186">
        <v>264.70999999999998</v>
      </c>
      <c r="M11186" t="s">
        <v>73</v>
      </c>
      <c r="N11186" t="s">
        <v>74</v>
      </c>
      <c r="O11186" t="s">
        <v>75</v>
      </c>
    </row>
    <row r="11187" spans="1:15" x14ac:dyDescent="0.2">
      <c r="A11187" s="40" t="s">
        <v>186</v>
      </c>
      <c r="B11187" s="1">
        <v>46086</v>
      </c>
      <c r="C11187" t="s">
        <v>155</v>
      </c>
      <c r="D11187" t="s">
        <v>156</v>
      </c>
      <c r="E11187" t="s">
        <v>15</v>
      </c>
      <c r="F11187" t="s">
        <v>16</v>
      </c>
      <c r="G11187" t="s">
        <v>17</v>
      </c>
      <c r="H11187" s="2">
        <v>12318605.779999999</v>
      </c>
      <c r="I11187">
        <v>2.38</v>
      </c>
      <c r="J11187" s="2">
        <v>12318605.779999999</v>
      </c>
      <c r="K11187" s="2">
        <v>102331</v>
      </c>
      <c r="L11187">
        <v>120.38</v>
      </c>
      <c r="M11187" t="s">
        <v>18</v>
      </c>
      <c r="N11187" t="s">
        <v>31</v>
      </c>
      <c r="O11187" t="s">
        <v>20</v>
      </c>
    </row>
    <row r="11188" spans="1:15" x14ac:dyDescent="0.2">
      <c r="A11188" s="40" t="s">
        <v>186</v>
      </c>
      <c r="B11188" s="1">
        <v>46086</v>
      </c>
      <c r="C11188" t="s">
        <v>67</v>
      </c>
      <c r="D11188" t="s">
        <v>68</v>
      </c>
      <c r="E11188" t="s">
        <v>15</v>
      </c>
      <c r="F11188" t="s">
        <v>69</v>
      </c>
      <c r="G11188" t="s">
        <v>17</v>
      </c>
      <c r="H11188" s="2">
        <v>11518589.039999999</v>
      </c>
      <c r="I11188">
        <v>2.23</v>
      </c>
      <c r="J11188" s="2">
        <v>11518589.039999999</v>
      </c>
      <c r="K11188" s="2">
        <v>38283</v>
      </c>
      <c r="L11188">
        <v>300.88</v>
      </c>
      <c r="M11188" t="s">
        <v>18</v>
      </c>
      <c r="N11188" t="s">
        <v>19</v>
      </c>
      <c r="O11188" t="s">
        <v>20</v>
      </c>
    </row>
    <row r="11189" spans="1:15" x14ac:dyDescent="0.2">
      <c r="A11189" s="40" t="s">
        <v>186</v>
      </c>
      <c r="B11189" s="1">
        <v>46086</v>
      </c>
      <c r="C11189" t="s">
        <v>56</v>
      </c>
      <c r="D11189" t="s">
        <v>57</v>
      </c>
      <c r="E11189" t="s">
        <v>15</v>
      </c>
      <c r="F11189" t="s">
        <v>16</v>
      </c>
      <c r="G11189" t="s">
        <v>17</v>
      </c>
      <c r="H11189" s="2">
        <v>11251676.76</v>
      </c>
      <c r="I11189">
        <v>2.1800000000000002</v>
      </c>
      <c r="J11189" s="2">
        <v>11251676.76</v>
      </c>
      <c r="K11189" s="2">
        <v>68961</v>
      </c>
      <c r="L11189">
        <v>163.16</v>
      </c>
      <c r="M11189" t="s">
        <v>18</v>
      </c>
      <c r="N11189" t="s">
        <v>19</v>
      </c>
      <c r="O11189" t="s">
        <v>20</v>
      </c>
    </row>
    <row r="11190" spans="1:15" x14ac:dyDescent="0.2">
      <c r="A11190" s="40" t="s">
        <v>186</v>
      </c>
      <c r="B11190" s="1">
        <v>46086</v>
      </c>
      <c r="C11190" t="s">
        <v>70</v>
      </c>
      <c r="D11190" t="s">
        <v>71</v>
      </c>
      <c r="E11190" t="s">
        <v>15</v>
      </c>
      <c r="F11190" t="s">
        <v>69</v>
      </c>
      <c r="G11190" t="s">
        <v>17</v>
      </c>
      <c r="H11190" s="2">
        <v>9986901.9900000002</v>
      </c>
      <c r="I11190">
        <v>1.93</v>
      </c>
      <c r="J11190" s="2">
        <v>9986901.9900000002</v>
      </c>
      <c r="K11190" s="2">
        <v>33189</v>
      </c>
      <c r="L11190">
        <v>300.91000000000003</v>
      </c>
      <c r="M11190" t="s">
        <v>18</v>
      </c>
      <c r="N11190" t="s">
        <v>19</v>
      </c>
      <c r="O11190" t="s">
        <v>20</v>
      </c>
    </row>
    <row r="11191" spans="1:15" x14ac:dyDescent="0.2">
      <c r="A11191" s="40" t="s">
        <v>186</v>
      </c>
      <c r="B11191" s="1">
        <v>46086</v>
      </c>
      <c r="C11191" t="s">
        <v>64</v>
      </c>
      <c r="D11191" t="s">
        <v>65</v>
      </c>
      <c r="E11191" t="s">
        <v>15</v>
      </c>
      <c r="F11191" t="s">
        <v>66</v>
      </c>
      <c r="G11191" t="s">
        <v>17</v>
      </c>
      <c r="H11191" s="2">
        <v>9255536</v>
      </c>
      <c r="I11191">
        <v>1.79</v>
      </c>
      <c r="J11191" s="2">
        <v>9255536</v>
      </c>
      <c r="K11191" s="2">
        <v>9712</v>
      </c>
      <c r="L11191">
        <v>953</v>
      </c>
      <c r="M11191" t="s">
        <v>18</v>
      </c>
      <c r="N11191" t="s">
        <v>19</v>
      </c>
      <c r="O11191" t="s">
        <v>20</v>
      </c>
    </row>
    <row r="11192" spans="1:15" x14ac:dyDescent="0.2">
      <c r="A11192" s="40" t="s">
        <v>186</v>
      </c>
      <c r="B11192" s="1">
        <v>46086</v>
      </c>
      <c r="C11192">
        <v>2317</v>
      </c>
      <c r="D11192" t="s">
        <v>78</v>
      </c>
      <c r="E11192" t="s">
        <v>15</v>
      </c>
      <c r="F11192" t="s">
        <v>16</v>
      </c>
      <c r="G11192" t="s">
        <v>17</v>
      </c>
      <c r="H11192" s="2">
        <v>8539187.8900000006</v>
      </c>
      <c r="I11192">
        <v>1.65</v>
      </c>
      <c r="J11192" s="2">
        <v>8539187.8900000006</v>
      </c>
      <c r="K11192" s="2">
        <v>1209210</v>
      </c>
      <c r="L11192">
        <v>7.06</v>
      </c>
      <c r="M11192" t="s">
        <v>33</v>
      </c>
      <c r="N11192" t="s">
        <v>34</v>
      </c>
      <c r="O11192" t="s">
        <v>35</v>
      </c>
    </row>
    <row r="11193" spans="1:15" x14ac:dyDescent="0.2">
      <c r="A11193" s="40" t="s">
        <v>186</v>
      </c>
      <c r="B11193" s="1">
        <v>46086</v>
      </c>
      <c r="C11193" t="s">
        <v>76</v>
      </c>
      <c r="D11193" t="s">
        <v>183</v>
      </c>
      <c r="E11193" t="s">
        <v>15</v>
      </c>
      <c r="F11193" t="s">
        <v>16</v>
      </c>
      <c r="G11193" t="s">
        <v>17</v>
      </c>
      <c r="H11193" s="2">
        <v>5950253.4000000004</v>
      </c>
      <c r="I11193">
        <v>1.1499999999999999</v>
      </c>
      <c r="J11193" s="2">
        <v>5950253.4000000004</v>
      </c>
      <c r="K11193" s="2">
        <v>33532</v>
      </c>
      <c r="L11193">
        <v>177.45</v>
      </c>
      <c r="M11193" t="s">
        <v>18</v>
      </c>
      <c r="N11193" t="s">
        <v>31</v>
      </c>
      <c r="O11193" t="s">
        <v>20</v>
      </c>
    </row>
    <row r="11194" spans="1:15" x14ac:dyDescent="0.2">
      <c r="A11194" s="40" t="s">
        <v>186</v>
      </c>
      <c r="B11194" s="1">
        <v>46086</v>
      </c>
      <c r="C11194" t="s">
        <v>81</v>
      </c>
      <c r="D11194" t="s">
        <v>82</v>
      </c>
      <c r="E11194" t="s">
        <v>15</v>
      </c>
      <c r="F11194" t="s">
        <v>16</v>
      </c>
      <c r="G11194" t="s">
        <v>17</v>
      </c>
      <c r="H11194" s="2">
        <v>4660947.72</v>
      </c>
      <c r="I11194">
        <v>0.9</v>
      </c>
      <c r="J11194" s="2">
        <v>4660947.72</v>
      </c>
      <c r="K11194" s="2">
        <v>31811</v>
      </c>
      <c r="L11194">
        <v>146.52000000000001</v>
      </c>
      <c r="M11194" t="s">
        <v>18</v>
      </c>
      <c r="N11194" t="s">
        <v>31</v>
      </c>
      <c r="O11194" t="s">
        <v>20</v>
      </c>
    </row>
    <row r="11195" spans="1:15" x14ac:dyDescent="0.2">
      <c r="A11195" s="40" t="s">
        <v>186</v>
      </c>
      <c r="B11195" s="1">
        <v>46086</v>
      </c>
      <c r="C11195">
        <v>5935</v>
      </c>
      <c r="D11195" t="s">
        <v>91</v>
      </c>
      <c r="E11195" t="s">
        <v>15</v>
      </c>
      <c r="F11195" t="s">
        <v>16</v>
      </c>
      <c r="G11195" t="s">
        <v>17</v>
      </c>
      <c r="H11195" s="2">
        <v>3837724.93</v>
      </c>
      <c r="I11195">
        <v>0.74</v>
      </c>
      <c r="J11195" s="2">
        <v>3837724.93</v>
      </c>
      <c r="K11195" s="2">
        <v>43819</v>
      </c>
      <c r="L11195">
        <v>87.58</v>
      </c>
      <c r="M11195" t="s">
        <v>51</v>
      </c>
      <c r="N11195" t="s">
        <v>52</v>
      </c>
      <c r="O11195" t="s">
        <v>53</v>
      </c>
    </row>
    <row r="11196" spans="1:15" x14ac:dyDescent="0.2">
      <c r="A11196" s="40" t="s">
        <v>186</v>
      </c>
      <c r="B11196" s="1">
        <v>46086</v>
      </c>
      <c r="C11196" t="s">
        <v>83</v>
      </c>
      <c r="D11196" t="s">
        <v>84</v>
      </c>
      <c r="E11196" t="s">
        <v>15</v>
      </c>
      <c r="F11196" t="s">
        <v>16</v>
      </c>
      <c r="G11196" t="s">
        <v>17</v>
      </c>
      <c r="H11196" s="2">
        <v>3631225.5</v>
      </c>
      <c r="I11196">
        <v>0.7</v>
      </c>
      <c r="J11196" s="2">
        <v>3631225.5</v>
      </c>
      <c r="K11196" s="2">
        <v>53550</v>
      </c>
      <c r="L11196">
        <v>67.81</v>
      </c>
      <c r="M11196" t="s">
        <v>18</v>
      </c>
      <c r="N11196" t="s">
        <v>19</v>
      </c>
      <c r="O11196" t="s">
        <v>20</v>
      </c>
    </row>
    <row r="11197" spans="1:15" x14ac:dyDescent="0.2">
      <c r="A11197" s="40" t="s">
        <v>186</v>
      </c>
      <c r="B11197" s="1">
        <v>46086</v>
      </c>
      <c r="C11197" t="s">
        <v>85</v>
      </c>
      <c r="D11197" t="s">
        <v>86</v>
      </c>
      <c r="E11197" t="s">
        <v>15</v>
      </c>
      <c r="F11197" t="s">
        <v>16</v>
      </c>
      <c r="G11197" t="s">
        <v>17</v>
      </c>
      <c r="H11197" s="2">
        <v>2809070.39</v>
      </c>
      <c r="I11197">
        <v>0.54</v>
      </c>
      <c r="J11197" s="2">
        <v>2809070.39</v>
      </c>
      <c r="K11197" s="2">
        <v>130837</v>
      </c>
      <c r="L11197">
        <v>21.47</v>
      </c>
      <c r="M11197" t="s">
        <v>18</v>
      </c>
      <c r="N11197" t="s">
        <v>31</v>
      </c>
      <c r="O11197" t="s">
        <v>20</v>
      </c>
    </row>
    <row r="11198" spans="1:15" x14ac:dyDescent="0.2">
      <c r="A11198" s="40" t="s">
        <v>186</v>
      </c>
      <c r="B11198" s="1">
        <v>46086</v>
      </c>
      <c r="C11198" t="s">
        <v>96</v>
      </c>
      <c r="D11198" t="s">
        <v>97</v>
      </c>
      <c r="E11198" t="s">
        <v>15</v>
      </c>
      <c r="F11198" t="s">
        <v>16</v>
      </c>
      <c r="G11198" t="s">
        <v>17</v>
      </c>
      <c r="H11198" s="2">
        <v>2126484.0099999998</v>
      </c>
      <c r="I11198">
        <v>0.41</v>
      </c>
      <c r="J11198" s="2">
        <v>2126484.0099999998</v>
      </c>
      <c r="K11198" s="2">
        <v>8057</v>
      </c>
      <c r="L11198">
        <v>263.93</v>
      </c>
      <c r="M11198" t="s">
        <v>18</v>
      </c>
      <c r="N11198" t="s">
        <v>19</v>
      </c>
      <c r="O11198" t="s">
        <v>20</v>
      </c>
    </row>
    <row r="11199" spans="1:15" x14ac:dyDescent="0.2">
      <c r="A11199" s="40" t="s">
        <v>186</v>
      </c>
      <c r="B11199" s="1">
        <v>46086</v>
      </c>
      <c r="C11199" t="s">
        <v>87</v>
      </c>
      <c r="D11199" t="s">
        <v>88</v>
      </c>
      <c r="E11199" t="s">
        <v>15</v>
      </c>
      <c r="F11199" t="s">
        <v>16</v>
      </c>
      <c r="G11199" t="s">
        <v>17</v>
      </c>
      <c r="H11199" s="2">
        <v>2022594.88</v>
      </c>
      <c r="I11199">
        <v>0.39</v>
      </c>
      <c r="J11199" s="2">
        <v>2022594.88</v>
      </c>
      <c r="K11199" s="2">
        <v>19808</v>
      </c>
      <c r="L11199">
        <v>102.11</v>
      </c>
      <c r="M11199" t="s">
        <v>18</v>
      </c>
      <c r="N11199" t="s">
        <v>19</v>
      </c>
      <c r="O11199" t="s">
        <v>20</v>
      </c>
    </row>
    <row r="11200" spans="1:15" x14ac:dyDescent="0.2">
      <c r="A11200" s="40" t="s">
        <v>186</v>
      </c>
      <c r="B11200" s="1">
        <v>46086</v>
      </c>
      <c r="C11200" t="s">
        <v>92</v>
      </c>
      <c r="D11200" t="s">
        <v>1225</v>
      </c>
      <c r="E11200" t="s">
        <v>15</v>
      </c>
      <c r="F11200" t="s">
        <v>16</v>
      </c>
      <c r="G11200" t="s">
        <v>17</v>
      </c>
      <c r="H11200" s="2">
        <v>1993693.82</v>
      </c>
      <c r="I11200">
        <v>0.39</v>
      </c>
      <c r="J11200" s="2">
        <v>1993693.82</v>
      </c>
      <c r="K11200" s="2">
        <v>32614</v>
      </c>
      <c r="L11200">
        <v>61.13</v>
      </c>
      <c r="M11200" t="s">
        <v>18</v>
      </c>
      <c r="N11200" t="s">
        <v>31</v>
      </c>
      <c r="O11200" t="s">
        <v>20</v>
      </c>
    </row>
    <row r="11201" spans="1:15" x14ac:dyDescent="0.2">
      <c r="A11201" s="40" t="s">
        <v>186</v>
      </c>
      <c r="B11201" s="1">
        <v>46086</v>
      </c>
      <c r="C11201" t="s">
        <v>94</v>
      </c>
      <c r="D11201" t="s">
        <v>95</v>
      </c>
      <c r="E11201" t="s">
        <v>15</v>
      </c>
      <c r="F11201" t="s">
        <v>16</v>
      </c>
      <c r="G11201" t="s">
        <v>17</v>
      </c>
      <c r="H11201" s="2">
        <v>1155929.1100000001</v>
      </c>
      <c r="I11201">
        <v>0.22</v>
      </c>
      <c r="J11201" s="2">
        <v>1155929.1100000001</v>
      </c>
      <c r="K11201" s="2">
        <v>5033</v>
      </c>
      <c r="L11201">
        <v>229.67</v>
      </c>
      <c r="M11201" t="s">
        <v>18</v>
      </c>
      <c r="N11201" t="s">
        <v>19</v>
      </c>
      <c r="O11201" t="s">
        <v>20</v>
      </c>
    </row>
    <row r="11202" spans="1:15" x14ac:dyDescent="0.2">
      <c r="A11202" s="40" t="s">
        <v>186</v>
      </c>
      <c r="B11202" s="1">
        <v>46086</v>
      </c>
      <c r="C11202" t="s">
        <v>89</v>
      </c>
      <c r="D11202" t="s">
        <v>90</v>
      </c>
      <c r="E11202" t="s">
        <v>15</v>
      </c>
      <c r="F11202" t="s">
        <v>16</v>
      </c>
      <c r="G11202" t="s">
        <v>17</v>
      </c>
      <c r="H11202" s="2">
        <v>1088954.79</v>
      </c>
      <c r="I11202">
        <v>0.21</v>
      </c>
      <c r="J11202" s="2">
        <v>1088954.79</v>
      </c>
      <c r="K11202" s="2">
        <v>26961</v>
      </c>
      <c r="L11202">
        <v>40.39</v>
      </c>
      <c r="M11202" t="s">
        <v>18</v>
      </c>
      <c r="N11202" t="s">
        <v>19</v>
      </c>
      <c r="O11202" t="s">
        <v>20</v>
      </c>
    </row>
    <row r="11203" spans="1:15" x14ac:dyDescent="0.2">
      <c r="A11203" s="40" t="s">
        <v>186</v>
      </c>
      <c r="B11203" s="1">
        <v>46086</v>
      </c>
      <c r="C11203">
        <v>992</v>
      </c>
      <c r="D11203" t="s">
        <v>100</v>
      </c>
      <c r="E11203" t="s">
        <v>15</v>
      </c>
      <c r="F11203" t="s">
        <v>16</v>
      </c>
      <c r="G11203" t="s">
        <v>17</v>
      </c>
      <c r="H11203" s="2">
        <v>983491.82</v>
      </c>
      <c r="I11203">
        <v>0.19</v>
      </c>
      <c r="J11203" s="2">
        <v>983491.82</v>
      </c>
      <c r="K11203" s="2">
        <v>834000</v>
      </c>
      <c r="L11203">
        <v>1.18</v>
      </c>
      <c r="M11203" t="s">
        <v>101</v>
      </c>
      <c r="N11203" t="s">
        <v>102</v>
      </c>
      <c r="O11203" t="s">
        <v>103</v>
      </c>
    </row>
    <row r="11204" spans="1:15" x14ac:dyDescent="0.2">
      <c r="A11204" s="40" t="s">
        <v>186</v>
      </c>
      <c r="B11204" s="1">
        <v>46086</v>
      </c>
      <c r="C11204" t="s">
        <v>20</v>
      </c>
      <c r="D11204" t="s">
        <v>104</v>
      </c>
      <c r="E11204" t="s">
        <v>105</v>
      </c>
      <c r="F11204" t="s">
        <v>106</v>
      </c>
      <c r="G11204" t="s">
        <v>107</v>
      </c>
      <c r="H11204" s="2">
        <v>962308.44</v>
      </c>
      <c r="I11204">
        <v>0.19</v>
      </c>
      <c r="J11204" s="2">
        <v>962308.44</v>
      </c>
      <c r="K11204" s="2">
        <v>962308</v>
      </c>
      <c r="L11204">
        <v>100</v>
      </c>
      <c r="M11204" t="s">
        <v>18</v>
      </c>
      <c r="N11204" t="s">
        <v>108</v>
      </c>
      <c r="O11204" t="s">
        <v>20</v>
      </c>
    </row>
    <row r="11205" spans="1:15" x14ac:dyDescent="0.2">
      <c r="A11205" s="40" t="s">
        <v>186</v>
      </c>
      <c r="B11205" s="1">
        <v>46086</v>
      </c>
      <c r="C11205">
        <v>66570</v>
      </c>
      <c r="D11205" t="s">
        <v>161</v>
      </c>
      <c r="E11205" t="s">
        <v>15</v>
      </c>
      <c r="F11205" t="s">
        <v>43</v>
      </c>
      <c r="G11205" t="s">
        <v>17</v>
      </c>
      <c r="H11205" s="2">
        <v>828434.23</v>
      </c>
      <c r="I11205">
        <v>0.16</v>
      </c>
      <c r="J11205" s="2">
        <v>828434.23</v>
      </c>
      <c r="K11205" s="2">
        <v>10541</v>
      </c>
      <c r="L11205">
        <v>78.59</v>
      </c>
      <c r="M11205" t="s">
        <v>51</v>
      </c>
      <c r="N11205" t="s">
        <v>52</v>
      </c>
      <c r="O11205" t="s">
        <v>53</v>
      </c>
    </row>
    <row r="11206" spans="1:15" x14ac:dyDescent="0.2">
      <c r="A11206" s="40" t="s">
        <v>186</v>
      </c>
      <c r="B11206" s="1">
        <v>46086</v>
      </c>
      <c r="C11206" t="s">
        <v>159</v>
      </c>
      <c r="D11206" t="s">
        <v>160</v>
      </c>
      <c r="E11206" t="s">
        <v>15</v>
      </c>
      <c r="F11206" t="s">
        <v>16</v>
      </c>
      <c r="G11206" t="s">
        <v>17</v>
      </c>
      <c r="H11206" s="2">
        <v>792154.88</v>
      </c>
      <c r="I11206">
        <v>0.15</v>
      </c>
      <c r="J11206" s="2">
        <v>792154.88</v>
      </c>
      <c r="K11206" s="2">
        <v>14176</v>
      </c>
      <c r="L11206">
        <v>55.88</v>
      </c>
      <c r="M11206" t="s">
        <v>18</v>
      </c>
      <c r="N11206" t="s">
        <v>31</v>
      </c>
      <c r="O11206" t="s">
        <v>20</v>
      </c>
    </row>
    <row r="11207" spans="1:15" x14ac:dyDescent="0.2">
      <c r="A11207" s="40" t="s">
        <v>186</v>
      </c>
      <c r="B11207" s="1">
        <v>46086</v>
      </c>
      <c r="C11207" t="s">
        <v>109</v>
      </c>
      <c r="D11207" t="s">
        <v>110</v>
      </c>
      <c r="E11207" t="s">
        <v>15</v>
      </c>
      <c r="F11207" t="s">
        <v>16</v>
      </c>
      <c r="G11207" t="s">
        <v>17</v>
      </c>
      <c r="H11207" s="2">
        <v>369591.92</v>
      </c>
      <c r="I11207">
        <v>7.0000000000000007E-2</v>
      </c>
      <c r="J11207" s="2">
        <v>369591.92</v>
      </c>
      <c r="K11207" s="2">
        <v>4198</v>
      </c>
      <c r="L11207">
        <v>88.04</v>
      </c>
      <c r="M11207" t="s">
        <v>18</v>
      </c>
      <c r="N11207" t="s">
        <v>19</v>
      </c>
      <c r="O11207" t="s">
        <v>20</v>
      </c>
    </row>
    <row r="11208" spans="1:15" x14ac:dyDescent="0.2">
      <c r="A11208" s="40" t="s">
        <v>186</v>
      </c>
      <c r="B11208" s="1">
        <v>46086</v>
      </c>
      <c r="C11208" t="s">
        <v>162</v>
      </c>
      <c r="D11208" t="s">
        <v>163</v>
      </c>
      <c r="E11208" t="s">
        <v>15</v>
      </c>
      <c r="F11208" t="s">
        <v>16</v>
      </c>
      <c r="G11208" t="s">
        <v>17</v>
      </c>
      <c r="H11208" s="2">
        <v>324584.28000000003</v>
      </c>
      <c r="I11208">
        <v>0.06</v>
      </c>
      <c r="J11208" s="2">
        <v>324584.28000000003</v>
      </c>
      <c r="K11208" s="2">
        <v>6716</v>
      </c>
      <c r="L11208">
        <v>48.33</v>
      </c>
      <c r="M11208" t="s">
        <v>18</v>
      </c>
      <c r="N11208" t="s">
        <v>19</v>
      </c>
      <c r="O11208" t="s">
        <v>20</v>
      </c>
    </row>
    <row r="11209" spans="1:15" x14ac:dyDescent="0.2">
      <c r="A11209" s="40" t="s">
        <v>186</v>
      </c>
      <c r="B11209" s="1">
        <v>46086</v>
      </c>
      <c r="C11209" t="s">
        <v>111</v>
      </c>
      <c r="D11209" t="s">
        <v>112</v>
      </c>
      <c r="E11209" t="s">
        <v>15</v>
      </c>
      <c r="F11209" t="s">
        <v>16</v>
      </c>
      <c r="G11209" t="s">
        <v>17</v>
      </c>
      <c r="H11209" s="2">
        <v>235632.32</v>
      </c>
      <c r="I11209">
        <v>0.05</v>
      </c>
      <c r="J11209" s="2">
        <v>235632.32</v>
      </c>
      <c r="K11209" s="2">
        <v>11528</v>
      </c>
      <c r="L11209">
        <v>20.440000000000001</v>
      </c>
      <c r="M11209" t="s">
        <v>18</v>
      </c>
      <c r="N11209" t="s">
        <v>19</v>
      </c>
      <c r="O11209" t="s">
        <v>20</v>
      </c>
    </row>
    <row r="11210" spans="1:15" x14ac:dyDescent="0.2">
      <c r="A11210" s="40" t="s">
        <v>186</v>
      </c>
      <c r="B11210" s="1">
        <v>46086</v>
      </c>
      <c r="C11210">
        <v>3706</v>
      </c>
      <c r="D11210" t="s">
        <v>164</v>
      </c>
      <c r="E11210" t="s">
        <v>15</v>
      </c>
      <c r="F11210" t="s">
        <v>16</v>
      </c>
      <c r="G11210" t="s">
        <v>17</v>
      </c>
      <c r="H11210" s="2">
        <v>231471.63</v>
      </c>
      <c r="I11210">
        <v>0.04</v>
      </c>
      <c r="J11210" s="2">
        <v>231471.63</v>
      </c>
      <c r="K11210" s="2">
        <v>90200</v>
      </c>
      <c r="L11210">
        <v>2.57</v>
      </c>
      <c r="M11210" t="s">
        <v>33</v>
      </c>
      <c r="N11210" t="s">
        <v>34</v>
      </c>
      <c r="O11210" t="s">
        <v>35</v>
      </c>
    </row>
    <row r="11211" spans="1:15" x14ac:dyDescent="0.2">
      <c r="A11211" s="40" t="s">
        <v>186</v>
      </c>
      <c r="B11211" s="1">
        <v>46086</v>
      </c>
      <c r="C11211" t="s">
        <v>53</v>
      </c>
      <c r="D11211" t="s">
        <v>124</v>
      </c>
      <c r="E11211" t="s">
        <v>105</v>
      </c>
      <c r="F11211" t="s">
        <v>106</v>
      </c>
      <c r="G11211" t="s">
        <v>107</v>
      </c>
      <c r="H11211" s="2">
        <v>221534.83</v>
      </c>
      <c r="I11211">
        <v>0.04</v>
      </c>
      <c r="J11211" s="2">
        <v>221534.83</v>
      </c>
      <c r="K11211" s="2">
        <v>325290662</v>
      </c>
      <c r="L11211">
        <v>7.0000000000000007E-2</v>
      </c>
      <c r="M11211" t="s">
        <v>51</v>
      </c>
      <c r="N11211" t="s">
        <v>108</v>
      </c>
      <c r="O11211" t="s">
        <v>53</v>
      </c>
    </row>
    <row r="11212" spans="1:15" x14ac:dyDescent="0.2">
      <c r="A11212" s="40" t="s">
        <v>186</v>
      </c>
      <c r="B11212" s="1">
        <v>46086</v>
      </c>
      <c r="C11212" t="s">
        <v>75</v>
      </c>
      <c r="D11212" t="s">
        <v>114</v>
      </c>
      <c r="E11212" t="s">
        <v>105</v>
      </c>
      <c r="F11212" t="s">
        <v>106</v>
      </c>
      <c r="G11212" t="s">
        <v>107</v>
      </c>
      <c r="H11212" s="2">
        <v>215760.43</v>
      </c>
      <c r="I11212">
        <v>0.04</v>
      </c>
      <c r="J11212" s="2">
        <v>215760.43</v>
      </c>
      <c r="K11212" s="2">
        <v>34004923</v>
      </c>
      <c r="L11212">
        <v>0.63</v>
      </c>
      <c r="M11212" t="s">
        <v>73</v>
      </c>
      <c r="N11212" t="s">
        <v>108</v>
      </c>
      <c r="O11212" t="s">
        <v>75</v>
      </c>
    </row>
    <row r="11213" spans="1:15" x14ac:dyDescent="0.2">
      <c r="A11213" s="40" t="s">
        <v>186</v>
      </c>
      <c r="B11213" s="1">
        <v>46086</v>
      </c>
      <c r="C11213" t="s">
        <v>35</v>
      </c>
      <c r="D11213" t="s">
        <v>113</v>
      </c>
      <c r="E11213" t="s">
        <v>105</v>
      </c>
      <c r="F11213" t="s">
        <v>106</v>
      </c>
      <c r="G11213" t="s">
        <v>107</v>
      </c>
      <c r="H11213" s="2">
        <v>141251.67000000001</v>
      </c>
      <c r="I11213">
        <v>0.03</v>
      </c>
      <c r="J11213" s="2">
        <v>141251.67000000001</v>
      </c>
      <c r="K11213" s="2">
        <v>4480503</v>
      </c>
      <c r="L11213">
        <v>3.15</v>
      </c>
      <c r="M11213" t="s">
        <v>33</v>
      </c>
      <c r="N11213" t="s">
        <v>108</v>
      </c>
      <c r="O11213" t="s">
        <v>35</v>
      </c>
    </row>
    <row r="11214" spans="1:15" x14ac:dyDescent="0.2">
      <c r="A11214" s="40" t="s">
        <v>186</v>
      </c>
      <c r="B11214" s="1">
        <v>46086</v>
      </c>
      <c r="C11214" t="s">
        <v>115</v>
      </c>
      <c r="D11214" t="s">
        <v>116</v>
      </c>
      <c r="E11214" t="s">
        <v>105</v>
      </c>
      <c r="F11214" t="s">
        <v>106</v>
      </c>
      <c r="G11214" t="s">
        <v>117</v>
      </c>
      <c r="H11214" s="2">
        <v>115000</v>
      </c>
      <c r="I11214">
        <v>0.02</v>
      </c>
      <c r="J11214" s="2">
        <v>115000</v>
      </c>
      <c r="K11214" s="2">
        <v>115000</v>
      </c>
      <c r="L11214">
        <v>100</v>
      </c>
      <c r="M11214" t="s">
        <v>18</v>
      </c>
      <c r="N11214" t="s">
        <v>108</v>
      </c>
      <c r="O11214" t="s">
        <v>20</v>
      </c>
    </row>
    <row r="11215" spans="1:15" x14ac:dyDescent="0.2">
      <c r="A11215" s="40" t="s">
        <v>186</v>
      </c>
      <c r="B11215" s="1">
        <v>46086</v>
      </c>
      <c r="C11215" t="s">
        <v>40</v>
      </c>
      <c r="D11215" t="s">
        <v>125</v>
      </c>
      <c r="E11215" t="s">
        <v>105</v>
      </c>
      <c r="F11215" t="s">
        <v>106</v>
      </c>
      <c r="G11215" t="s">
        <v>107</v>
      </c>
      <c r="H11215" s="2">
        <v>60140.7</v>
      </c>
      <c r="I11215">
        <v>0.01</v>
      </c>
      <c r="J11215" s="2">
        <v>60140.7</v>
      </c>
      <c r="K11215" s="2">
        <v>51926</v>
      </c>
      <c r="L11215">
        <v>115.82</v>
      </c>
      <c r="M11215" t="s">
        <v>126</v>
      </c>
      <c r="N11215" t="s">
        <v>108</v>
      </c>
      <c r="O11215" t="s">
        <v>40</v>
      </c>
    </row>
    <row r="11216" spans="1:15" x14ac:dyDescent="0.2">
      <c r="A11216" s="40" t="s">
        <v>186</v>
      </c>
      <c r="B11216" s="1">
        <v>46086</v>
      </c>
      <c r="C11216">
        <v>2388</v>
      </c>
      <c r="D11216" t="s">
        <v>118</v>
      </c>
      <c r="E11216" t="s">
        <v>15</v>
      </c>
      <c r="F11216" t="s">
        <v>16</v>
      </c>
      <c r="G11216" t="s">
        <v>17</v>
      </c>
      <c r="H11216" s="2">
        <v>32313.77</v>
      </c>
      <c r="I11216">
        <v>0.01</v>
      </c>
      <c r="J11216" s="2">
        <v>32313.77</v>
      </c>
      <c r="K11216" s="2">
        <v>22331</v>
      </c>
      <c r="L11216">
        <v>1.45</v>
      </c>
      <c r="M11216" t="s">
        <v>33</v>
      </c>
      <c r="N11216" t="s">
        <v>34</v>
      </c>
      <c r="O11216" t="s">
        <v>35</v>
      </c>
    </row>
    <row r="11217" spans="1:15" x14ac:dyDescent="0.2">
      <c r="A11217" s="40" t="s">
        <v>186</v>
      </c>
      <c r="B11217" s="1">
        <v>46086</v>
      </c>
      <c r="C11217">
        <v>300017</v>
      </c>
      <c r="D11217" t="s">
        <v>165</v>
      </c>
      <c r="E11217" t="s">
        <v>15</v>
      </c>
      <c r="F11217" t="s">
        <v>16</v>
      </c>
      <c r="G11217" t="s">
        <v>17</v>
      </c>
      <c r="H11217" s="2">
        <v>21760.400000000001</v>
      </c>
      <c r="I11217">
        <v>0</v>
      </c>
      <c r="J11217" s="2">
        <v>21760.400000000001</v>
      </c>
      <c r="K11217" s="2">
        <v>8400</v>
      </c>
      <c r="L11217">
        <v>2.59</v>
      </c>
      <c r="M11217" t="s">
        <v>101</v>
      </c>
      <c r="N11217" t="s">
        <v>166</v>
      </c>
      <c r="O11217" t="s">
        <v>167</v>
      </c>
    </row>
    <row r="11218" spans="1:15" x14ac:dyDescent="0.2">
      <c r="A11218" s="40" t="s">
        <v>186</v>
      </c>
      <c r="B11218" s="1">
        <v>46086</v>
      </c>
      <c r="C11218" t="s">
        <v>103</v>
      </c>
      <c r="D11218" t="s">
        <v>127</v>
      </c>
      <c r="E11218" t="s">
        <v>105</v>
      </c>
      <c r="F11218" t="s">
        <v>106</v>
      </c>
      <c r="G11218" t="s">
        <v>107</v>
      </c>
      <c r="H11218" s="2">
        <v>18811.650000000001</v>
      </c>
      <c r="I11218">
        <v>0</v>
      </c>
      <c r="J11218" s="2">
        <v>18811.650000000001</v>
      </c>
      <c r="K11218" s="2">
        <v>147080</v>
      </c>
      <c r="L11218">
        <v>12.79</v>
      </c>
      <c r="M11218" t="s">
        <v>128</v>
      </c>
      <c r="N11218" t="s">
        <v>108</v>
      </c>
      <c r="O11218" t="s">
        <v>103</v>
      </c>
    </row>
    <row r="11219" spans="1:15" x14ac:dyDescent="0.2">
      <c r="A11219" s="40" t="s">
        <v>186</v>
      </c>
      <c r="B11219" s="1">
        <v>46086</v>
      </c>
      <c r="C11219" t="s">
        <v>168</v>
      </c>
      <c r="D11219" t="s">
        <v>169</v>
      </c>
      <c r="E11219" t="s">
        <v>105</v>
      </c>
      <c r="F11219" t="s">
        <v>106</v>
      </c>
      <c r="G11219" t="s">
        <v>107</v>
      </c>
      <c r="H11219" s="2">
        <v>2457.21</v>
      </c>
      <c r="I11219">
        <v>0</v>
      </c>
      <c r="J11219" s="2">
        <v>2457.21</v>
      </c>
      <c r="K11219" s="2">
        <v>16979</v>
      </c>
      <c r="L11219">
        <v>14.47</v>
      </c>
      <c r="M11219" t="s">
        <v>101</v>
      </c>
      <c r="N11219" t="s">
        <v>108</v>
      </c>
      <c r="O11219" t="s">
        <v>168</v>
      </c>
    </row>
    <row r="11220" spans="1:15" x14ac:dyDescent="0.2">
      <c r="A11220" s="40" t="s">
        <v>186</v>
      </c>
      <c r="B11220" s="1">
        <v>46086</v>
      </c>
      <c r="C11220" t="s">
        <v>152</v>
      </c>
      <c r="D11220" t="s">
        <v>153</v>
      </c>
      <c r="E11220" t="s">
        <v>105</v>
      </c>
      <c r="F11220" t="s">
        <v>106</v>
      </c>
      <c r="G11220" t="s">
        <v>107</v>
      </c>
      <c r="H11220">
        <v>429.91</v>
      </c>
      <c r="I11220">
        <v>0</v>
      </c>
      <c r="J11220">
        <v>429.91</v>
      </c>
      <c r="K11220">
        <v>323</v>
      </c>
      <c r="L11220">
        <v>133.21</v>
      </c>
      <c r="M11220" t="s">
        <v>154</v>
      </c>
      <c r="N11220" t="s">
        <v>108</v>
      </c>
      <c r="O11220" t="s">
        <v>152</v>
      </c>
    </row>
    <row r="11221" spans="1:15" x14ac:dyDescent="0.2">
      <c r="A11221" s="40" t="s">
        <v>186</v>
      </c>
      <c r="B11221" s="1">
        <v>46086</v>
      </c>
      <c r="C11221" t="s">
        <v>725</v>
      </c>
      <c r="D11221" t="s">
        <v>726</v>
      </c>
      <c r="E11221" t="s">
        <v>131</v>
      </c>
      <c r="F11221" t="s">
        <v>106</v>
      </c>
      <c r="G11221" t="s">
        <v>132</v>
      </c>
      <c r="H11221">
        <v>0</v>
      </c>
      <c r="I11221">
        <v>0</v>
      </c>
      <c r="J11221" s="2">
        <v>1553069</v>
      </c>
      <c r="K11221">
        <v>31</v>
      </c>
      <c r="L11221" s="2">
        <v>25049.5</v>
      </c>
      <c r="M11221" t="s">
        <v>108</v>
      </c>
      <c r="N11221" t="s">
        <v>133</v>
      </c>
      <c r="O11221" t="s">
        <v>20</v>
      </c>
    </row>
    <row r="11222" spans="1:15" x14ac:dyDescent="0.2">
      <c r="A11222" s="40" t="s">
        <v>719</v>
      </c>
      <c r="B11222" s="1">
        <v>46080</v>
      </c>
      <c r="C11222" t="s">
        <v>651</v>
      </c>
      <c r="D11222" t="s">
        <v>652</v>
      </c>
      <c r="F11222" t="s">
        <v>477</v>
      </c>
      <c r="G11222" t="s">
        <v>17</v>
      </c>
      <c r="H11222" s="2">
        <v>44308585.020000003</v>
      </c>
      <c r="I11222">
        <v>14.19</v>
      </c>
      <c r="J11222" s="2">
        <v>44308585.020000003</v>
      </c>
      <c r="K11222" s="2">
        <v>1842421</v>
      </c>
      <c r="L11222">
        <v>24.05</v>
      </c>
      <c r="M11222" t="s">
        <v>154</v>
      </c>
      <c r="N11222" t="s">
        <v>396</v>
      </c>
      <c r="O11222" t="s">
        <v>152</v>
      </c>
    </row>
    <row r="11223" spans="1:15" x14ac:dyDescent="0.2">
      <c r="A11223" s="40" t="s">
        <v>719</v>
      </c>
      <c r="B11223" s="1">
        <v>46080</v>
      </c>
      <c r="C11223" t="s">
        <v>655</v>
      </c>
      <c r="D11223" t="s">
        <v>656</v>
      </c>
      <c r="F11223" t="s">
        <v>477</v>
      </c>
      <c r="G11223" t="s">
        <v>17</v>
      </c>
      <c r="H11223" s="2">
        <v>42368728.560000002</v>
      </c>
      <c r="I11223">
        <v>13.57</v>
      </c>
      <c r="J11223" s="2">
        <v>42368728.560000002</v>
      </c>
      <c r="K11223" s="2">
        <v>2790277</v>
      </c>
      <c r="L11223">
        <v>15.18</v>
      </c>
      <c r="M11223" t="s">
        <v>154</v>
      </c>
      <c r="N11223" t="s">
        <v>396</v>
      </c>
      <c r="O11223" t="s">
        <v>152</v>
      </c>
    </row>
    <row r="11224" spans="1:15" x14ac:dyDescent="0.2">
      <c r="A11224" s="40" t="s">
        <v>719</v>
      </c>
      <c r="B11224" s="1">
        <v>46080</v>
      </c>
      <c r="C11224" t="s">
        <v>653</v>
      </c>
      <c r="D11224" t="s">
        <v>654</v>
      </c>
      <c r="F11224" t="s">
        <v>477</v>
      </c>
      <c r="G11224" t="s">
        <v>17</v>
      </c>
      <c r="H11224" s="2">
        <v>38868936.299999997</v>
      </c>
      <c r="I11224">
        <v>12.45</v>
      </c>
      <c r="J11224" s="2">
        <v>38868936.299999997</v>
      </c>
      <c r="K11224" s="2">
        <v>152487</v>
      </c>
      <c r="L11224">
        <v>254.9</v>
      </c>
      <c r="M11224" t="s">
        <v>441</v>
      </c>
      <c r="N11224" t="s">
        <v>442</v>
      </c>
      <c r="O11224" t="s">
        <v>40</v>
      </c>
    </row>
    <row r="11225" spans="1:15" x14ac:dyDescent="0.2">
      <c r="A11225" s="40" t="s">
        <v>719</v>
      </c>
      <c r="B11225" s="1">
        <v>46080</v>
      </c>
      <c r="C11225" t="s">
        <v>647</v>
      </c>
      <c r="D11225" t="s">
        <v>648</v>
      </c>
      <c r="F11225" t="s">
        <v>477</v>
      </c>
      <c r="G11225" t="s">
        <v>17</v>
      </c>
      <c r="H11225" s="2">
        <v>38799474</v>
      </c>
      <c r="I11225">
        <v>12.43</v>
      </c>
      <c r="J11225" s="2">
        <v>38799474</v>
      </c>
      <c r="K11225" s="2">
        <v>23324</v>
      </c>
      <c r="L11225" s="2">
        <v>1663.5</v>
      </c>
      <c r="M11225" t="s">
        <v>649</v>
      </c>
      <c r="N11225" t="s">
        <v>650</v>
      </c>
      <c r="O11225" t="s">
        <v>40</v>
      </c>
    </row>
    <row r="11226" spans="1:15" x14ac:dyDescent="0.2">
      <c r="A11226" s="40" t="s">
        <v>719</v>
      </c>
      <c r="B11226" s="1">
        <v>46080</v>
      </c>
      <c r="C11226" t="s">
        <v>657</v>
      </c>
      <c r="D11226" t="s">
        <v>658</v>
      </c>
      <c r="F11226" t="s">
        <v>477</v>
      </c>
      <c r="G11226" t="s">
        <v>17</v>
      </c>
      <c r="H11226" s="2">
        <v>36247260.799999997</v>
      </c>
      <c r="I11226">
        <v>11.61</v>
      </c>
      <c r="J11226" s="2">
        <v>36247260.799999997</v>
      </c>
      <c r="K11226" s="2">
        <v>638156</v>
      </c>
      <c r="L11226">
        <v>56.8</v>
      </c>
      <c r="M11226" t="s">
        <v>659</v>
      </c>
      <c r="N11226" t="s">
        <v>660</v>
      </c>
      <c r="O11226" t="s">
        <v>40</v>
      </c>
    </row>
    <row r="11227" spans="1:15" x14ac:dyDescent="0.2">
      <c r="A11227" s="40" t="s">
        <v>719</v>
      </c>
      <c r="B11227" s="1">
        <v>46080</v>
      </c>
      <c r="C11227" t="s">
        <v>661</v>
      </c>
      <c r="D11227" t="s">
        <v>662</v>
      </c>
      <c r="F11227" t="s">
        <v>477</v>
      </c>
      <c r="G11227" t="s">
        <v>17</v>
      </c>
      <c r="H11227" s="2">
        <v>32217827.190000001</v>
      </c>
      <c r="I11227">
        <v>10.32</v>
      </c>
      <c r="J11227" s="2">
        <v>32217827.190000001</v>
      </c>
      <c r="K11227" s="2">
        <v>525277</v>
      </c>
      <c r="L11227">
        <v>61.33</v>
      </c>
      <c r="M11227" t="s">
        <v>363</v>
      </c>
      <c r="N11227" t="s">
        <v>383</v>
      </c>
      <c r="O11227" t="s">
        <v>384</v>
      </c>
    </row>
    <row r="11228" spans="1:15" x14ac:dyDescent="0.2">
      <c r="A11228" s="40" t="s">
        <v>719</v>
      </c>
      <c r="B11228" s="1">
        <v>46080</v>
      </c>
      <c r="C11228" t="s">
        <v>663</v>
      </c>
      <c r="D11228" t="s">
        <v>664</v>
      </c>
      <c r="F11228" t="s">
        <v>477</v>
      </c>
      <c r="G11228" t="s">
        <v>17</v>
      </c>
      <c r="H11228" s="2">
        <v>12315997.710000001</v>
      </c>
      <c r="I11228">
        <v>3.94</v>
      </c>
      <c r="J11228" s="2">
        <v>12315997.710000001</v>
      </c>
      <c r="K11228" s="2">
        <v>799996</v>
      </c>
      <c r="L11228">
        <v>15.4</v>
      </c>
      <c r="M11228" t="s">
        <v>154</v>
      </c>
      <c r="N11228" t="s">
        <v>396</v>
      </c>
      <c r="O11228" t="s">
        <v>152</v>
      </c>
    </row>
    <row r="11229" spans="1:15" x14ac:dyDescent="0.2">
      <c r="A11229" s="40" t="s">
        <v>719</v>
      </c>
      <c r="B11229" s="1">
        <v>46080</v>
      </c>
      <c r="C11229" t="s">
        <v>667</v>
      </c>
      <c r="D11229" t="s">
        <v>668</v>
      </c>
      <c r="F11229" t="s">
        <v>477</v>
      </c>
      <c r="G11229" t="s">
        <v>17</v>
      </c>
      <c r="H11229" s="2">
        <v>11568427.970000001</v>
      </c>
      <c r="I11229">
        <v>3.7</v>
      </c>
      <c r="J11229" s="2">
        <v>11568427.970000001</v>
      </c>
      <c r="K11229" s="2">
        <v>1864396</v>
      </c>
      <c r="L11229">
        <v>6.2</v>
      </c>
      <c r="M11229" t="s">
        <v>669</v>
      </c>
      <c r="N11229" t="s">
        <v>670</v>
      </c>
      <c r="O11229" t="s">
        <v>671</v>
      </c>
    </row>
    <row r="11230" spans="1:15" x14ac:dyDescent="0.2">
      <c r="A11230" s="40" t="s">
        <v>719</v>
      </c>
      <c r="B11230" s="1">
        <v>46080</v>
      </c>
      <c r="C11230" t="s">
        <v>665</v>
      </c>
      <c r="D11230" t="s">
        <v>666</v>
      </c>
      <c r="F11230" t="s">
        <v>477</v>
      </c>
      <c r="G11230" t="s">
        <v>17</v>
      </c>
      <c r="H11230" s="2">
        <v>9725607.8000000007</v>
      </c>
      <c r="I11230">
        <v>3.11</v>
      </c>
      <c r="J11230" s="2">
        <v>9725607.8000000007</v>
      </c>
      <c r="K11230" s="2">
        <v>28723</v>
      </c>
      <c r="L11230">
        <v>338.6</v>
      </c>
      <c r="M11230" t="s">
        <v>441</v>
      </c>
      <c r="N11230" t="s">
        <v>442</v>
      </c>
      <c r="O11230" t="s">
        <v>40</v>
      </c>
    </row>
    <row r="11231" spans="1:15" x14ac:dyDescent="0.2">
      <c r="A11231" s="40" t="s">
        <v>719</v>
      </c>
      <c r="B11231" s="1">
        <v>46080</v>
      </c>
      <c r="C11231" t="s">
        <v>674</v>
      </c>
      <c r="D11231" t="s">
        <v>675</v>
      </c>
      <c r="F11231" t="s">
        <v>477</v>
      </c>
      <c r="G11231" t="s">
        <v>17</v>
      </c>
      <c r="H11231" s="2">
        <v>8131780</v>
      </c>
      <c r="I11231">
        <v>2.6</v>
      </c>
      <c r="J11231" s="2">
        <v>8131780</v>
      </c>
      <c r="K11231" s="2">
        <v>23917</v>
      </c>
      <c r="L11231">
        <v>340</v>
      </c>
      <c r="M11231" t="s">
        <v>441</v>
      </c>
      <c r="N11231" t="s">
        <v>442</v>
      </c>
      <c r="O11231" t="s">
        <v>40</v>
      </c>
    </row>
    <row r="11232" spans="1:15" x14ac:dyDescent="0.2">
      <c r="A11232" s="40" t="s">
        <v>719</v>
      </c>
      <c r="B11232" s="1">
        <v>46080</v>
      </c>
      <c r="C11232" t="s">
        <v>676</v>
      </c>
      <c r="D11232" t="s">
        <v>677</v>
      </c>
      <c r="F11232" t="s">
        <v>477</v>
      </c>
      <c r="G11232" t="s">
        <v>17</v>
      </c>
      <c r="H11232" s="2">
        <v>7082284.7999999998</v>
      </c>
      <c r="I11232">
        <v>2.27</v>
      </c>
      <c r="J11232" s="2">
        <v>7082284.7999999998</v>
      </c>
      <c r="K11232" s="2">
        <v>95192</v>
      </c>
      <c r="L11232">
        <v>74.400000000000006</v>
      </c>
      <c r="M11232" t="s">
        <v>649</v>
      </c>
      <c r="N11232" t="s">
        <v>650</v>
      </c>
      <c r="O11232" t="s">
        <v>40</v>
      </c>
    </row>
    <row r="11233" spans="1:15" x14ac:dyDescent="0.2">
      <c r="A11233" s="40" t="s">
        <v>719</v>
      </c>
      <c r="B11233" s="1">
        <v>46080</v>
      </c>
      <c r="C11233" t="s">
        <v>672</v>
      </c>
      <c r="D11233" t="s">
        <v>673</v>
      </c>
      <c r="F11233" t="s">
        <v>477</v>
      </c>
      <c r="G11233" t="s">
        <v>17</v>
      </c>
      <c r="H11233" s="2">
        <v>6923186.4800000004</v>
      </c>
      <c r="I11233">
        <v>2.2200000000000002</v>
      </c>
      <c r="J11233" s="2">
        <v>6923186.4800000004</v>
      </c>
      <c r="K11233" s="2">
        <v>37577</v>
      </c>
      <c r="L11233">
        <v>184.24</v>
      </c>
      <c r="M11233" t="s">
        <v>441</v>
      </c>
      <c r="N11233" t="s">
        <v>442</v>
      </c>
      <c r="O11233" t="s">
        <v>40</v>
      </c>
    </row>
    <row r="11234" spans="1:15" x14ac:dyDescent="0.2">
      <c r="A11234" s="40" t="s">
        <v>719</v>
      </c>
      <c r="B11234" s="1">
        <v>46080</v>
      </c>
      <c r="C11234" t="s">
        <v>678</v>
      </c>
      <c r="D11234" t="s">
        <v>679</v>
      </c>
      <c r="F11234" t="s">
        <v>477</v>
      </c>
      <c r="G11234" t="s">
        <v>17</v>
      </c>
      <c r="H11234" s="2">
        <v>6758786.5300000003</v>
      </c>
      <c r="I11234">
        <v>2.16</v>
      </c>
      <c r="J11234" s="2">
        <v>6758786.5300000003</v>
      </c>
      <c r="K11234" s="2">
        <v>118721</v>
      </c>
      <c r="L11234">
        <v>56.93</v>
      </c>
      <c r="M11234" t="s">
        <v>649</v>
      </c>
      <c r="N11234" t="s">
        <v>650</v>
      </c>
      <c r="O11234" t="s">
        <v>40</v>
      </c>
    </row>
    <row r="11235" spans="1:15" x14ac:dyDescent="0.2">
      <c r="A11235" s="40" t="s">
        <v>719</v>
      </c>
      <c r="B11235" s="1">
        <v>46080</v>
      </c>
      <c r="C11235" t="s">
        <v>682</v>
      </c>
      <c r="D11235" t="s">
        <v>683</v>
      </c>
      <c r="F11235" t="s">
        <v>477</v>
      </c>
      <c r="G11235" t="s">
        <v>17</v>
      </c>
      <c r="H11235" s="2">
        <v>5002034.68</v>
      </c>
      <c r="I11235">
        <v>1.6</v>
      </c>
      <c r="J11235" s="2">
        <v>5002034.68</v>
      </c>
      <c r="K11235" s="2">
        <v>145633</v>
      </c>
      <c r="L11235">
        <v>34.35</v>
      </c>
      <c r="M11235" t="s">
        <v>502</v>
      </c>
      <c r="N11235" t="s">
        <v>684</v>
      </c>
      <c r="O11235" t="s">
        <v>500</v>
      </c>
    </row>
    <row r="11236" spans="1:15" x14ac:dyDescent="0.2">
      <c r="A11236" s="40" t="s">
        <v>719</v>
      </c>
      <c r="B11236" s="1">
        <v>46080</v>
      </c>
      <c r="C11236" t="s">
        <v>680</v>
      </c>
      <c r="D11236" t="s">
        <v>681</v>
      </c>
      <c r="F11236" t="s">
        <v>477</v>
      </c>
      <c r="G11236" t="s">
        <v>17</v>
      </c>
      <c r="H11236" s="2">
        <v>4346780.5</v>
      </c>
      <c r="I11236">
        <v>1.39</v>
      </c>
      <c r="J11236" s="2">
        <v>4346780.5</v>
      </c>
      <c r="K11236" s="2">
        <v>755912</v>
      </c>
      <c r="L11236">
        <v>5.75</v>
      </c>
      <c r="M11236" t="s">
        <v>154</v>
      </c>
      <c r="N11236" t="s">
        <v>396</v>
      </c>
      <c r="O11236" t="s">
        <v>152</v>
      </c>
    </row>
    <row r="11237" spans="1:15" x14ac:dyDescent="0.2">
      <c r="A11237" s="40" t="s">
        <v>719</v>
      </c>
      <c r="B11237" s="1">
        <v>46080</v>
      </c>
      <c r="C11237" t="s">
        <v>685</v>
      </c>
      <c r="D11237" t="s">
        <v>686</v>
      </c>
      <c r="F11237" t="s">
        <v>477</v>
      </c>
      <c r="G11237" t="s">
        <v>17</v>
      </c>
      <c r="H11237" s="2">
        <v>2619144.96</v>
      </c>
      <c r="I11237">
        <v>0.84</v>
      </c>
      <c r="J11237" s="2">
        <v>2619144.96</v>
      </c>
      <c r="K11237" s="2">
        <v>430738</v>
      </c>
      <c r="L11237">
        <v>6.08</v>
      </c>
      <c r="M11237" t="s">
        <v>154</v>
      </c>
      <c r="N11237" t="s">
        <v>396</v>
      </c>
      <c r="O11237" t="s">
        <v>152</v>
      </c>
    </row>
    <row r="11238" spans="1:15" x14ac:dyDescent="0.2">
      <c r="A11238" s="40" t="s">
        <v>719</v>
      </c>
      <c r="B11238" s="1">
        <v>46080</v>
      </c>
      <c r="C11238" t="s">
        <v>687</v>
      </c>
      <c r="D11238" t="s">
        <v>688</v>
      </c>
      <c r="F11238" t="s">
        <v>477</v>
      </c>
      <c r="G11238" t="s">
        <v>17</v>
      </c>
      <c r="H11238" s="2">
        <v>875902.79</v>
      </c>
      <c r="I11238">
        <v>0.28000000000000003</v>
      </c>
      <c r="J11238" s="2">
        <v>875902.79</v>
      </c>
      <c r="K11238" s="2">
        <v>71447</v>
      </c>
      <c r="L11238">
        <v>12.26</v>
      </c>
      <c r="M11238" t="s">
        <v>363</v>
      </c>
      <c r="N11238" t="s">
        <v>383</v>
      </c>
      <c r="O11238" t="s">
        <v>384</v>
      </c>
    </row>
    <row r="11239" spans="1:15" x14ac:dyDescent="0.2">
      <c r="A11239" s="40" t="s">
        <v>719</v>
      </c>
      <c r="B11239" s="1">
        <v>46080</v>
      </c>
      <c r="C11239" t="s">
        <v>689</v>
      </c>
      <c r="D11239" t="s">
        <v>690</v>
      </c>
      <c r="F11239" t="s">
        <v>477</v>
      </c>
      <c r="G11239" t="s">
        <v>17</v>
      </c>
      <c r="H11239" s="2">
        <v>875193.88</v>
      </c>
      <c r="I11239">
        <v>0.28000000000000003</v>
      </c>
      <c r="J11239" s="2">
        <v>875193.88</v>
      </c>
      <c r="K11239" s="2">
        <v>59489</v>
      </c>
      <c r="L11239">
        <v>14.71</v>
      </c>
      <c r="M11239" t="s">
        <v>154</v>
      </c>
      <c r="N11239" t="s">
        <v>396</v>
      </c>
      <c r="O11239" t="s">
        <v>152</v>
      </c>
    </row>
    <row r="11240" spans="1:15" x14ac:dyDescent="0.2">
      <c r="A11240" s="40" t="s">
        <v>719</v>
      </c>
      <c r="B11240" s="1">
        <v>46080</v>
      </c>
      <c r="C11240" t="s">
        <v>691</v>
      </c>
      <c r="D11240" t="s">
        <v>692</v>
      </c>
      <c r="F11240" t="s">
        <v>477</v>
      </c>
      <c r="G11240" t="s">
        <v>17</v>
      </c>
      <c r="H11240" s="2">
        <v>782781.65</v>
      </c>
      <c r="I11240">
        <v>0.25</v>
      </c>
      <c r="J11240" s="2">
        <v>782781.65</v>
      </c>
      <c r="K11240" s="2">
        <v>21427</v>
      </c>
      <c r="L11240">
        <v>36.53</v>
      </c>
      <c r="M11240" t="s">
        <v>693</v>
      </c>
      <c r="N11240" t="s">
        <v>694</v>
      </c>
      <c r="O11240" t="s">
        <v>695</v>
      </c>
    </row>
    <row r="11241" spans="1:15" x14ac:dyDescent="0.2">
      <c r="A11241" s="40" t="s">
        <v>719</v>
      </c>
      <c r="B11241" s="1">
        <v>46080</v>
      </c>
      <c r="C11241" t="s">
        <v>696</v>
      </c>
      <c r="D11241" t="s">
        <v>697</v>
      </c>
      <c r="F11241" t="s">
        <v>477</v>
      </c>
      <c r="G11241" t="s">
        <v>17</v>
      </c>
      <c r="H11241" s="2">
        <v>667955.51</v>
      </c>
      <c r="I11241">
        <v>0.21</v>
      </c>
      <c r="J11241" s="2">
        <v>667955.51</v>
      </c>
      <c r="K11241" s="2">
        <v>21362</v>
      </c>
      <c r="L11241">
        <v>31.27</v>
      </c>
      <c r="M11241" t="s">
        <v>154</v>
      </c>
      <c r="N11241" t="s">
        <v>396</v>
      </c>
      <c r="O11241" t="s">
        <v>152</v>
      </c>
    </row>
    <row r="11242" spans="1:15" x14ac:dyDescent="0.2">
      <c r="A11242" s="40" t="s">
        <v>719</v>
      </c>
      <c r="B11242" s="1">
        <v>46080</v>
      </c>
      <c r="C11242" t="s">
        <v>698</v>
      </c>
      <c r="D11242" t="s">
        <v>699</v>
      </c>
      <c r="F11242" t="s">
        <v>477</v>
      </c>
      <c r="G11242" t="s">
        <v>17</v>
      </c>
      <c r="H11242" s="2">
        <v>511537.64</v>
      </c>
      <c r="I11242">
        <v>0.16</v>
      </c>
      <c r="J11242" s="2">
        <v>511537.64</v>
      </c>
      <c r="K11242" s="2">
        <v>79398</v>
      </c>
      <c r="L11242">
        <v>6.44</v>
      </c>
      <c r="M11242" t="s">
        <v>154</v>
      </c>
      <c r="N11242" t="s">
        <v>396</v>
      </c>
      <c r="O11242" t="s">
        <v>152</v>
      </c>
    </row>
    <row r="11243" spans="1:15" x14ac:dyDescent="0.2">
      <c r="A11243" s="40" t="s">
        <v>719</v>
      </c>
      <c r="B11243" s="1">
        <v>46080</v>
      </c>
      <c r="C11243" t="s">
        <v>526</v>
      </c>
      <c r="D11243" t="s">
        <v>700</v>
      </c>
      <c r="F11243" t="s">
        <v>16</v>
      </c>
      <c r="G11243" t="s">
        <v>17</v>
      </c>
      <c r="H11243" s="2">
        <v>360875.25</v>
      </c>
      <c r="I11243">
        <v>0.12</v>
      </c>
      <c r="J11243" s="2">
        <v>360875.25</v>
      </c>
      <c r="K11243" s="2">
        <v>5751</v>
      </c>
      <c r="L11243">
        <v>62.75</v>
      </c>
      <c r="M11243" t="s">
        <v>701</v>
      </c>
      <c r="N11243" t="s">
        <v>702</v>
      </c>
      <c r="O11243" t="s">
        <v>40</v>
      </c>
    </row>
    <row r="11244" spans="1:15" x14ac:dyDescent="0.2">
      <c r="A11244" s="40" t="s">
        <v>719</v>
      </c>
      <c r="B11244" s="1">
        <v>46080</v>
      </c>
      <c r="C11244" t="s">
        <v>40</v>
      </c>
      <c r="D11244" t="s">
        <v>125</v>
      </c>
      <c r="F11244" t="s">
        <v>106</v>
      </c>
      <c r="G11244" t="s">
        <v>107</v>
      </c>
      <c r="H11244" s="2">
        <v>298654.08000000002</v>
      </c>
      <c r="I11244">
        <v>0.1</v>
      </c>
      <c r="J11244" s="2">
        <v>298654.08000000002</v>
      </c>
      <c r="K11244" s="2">
        <v>298654</v>
      </c>
      <c r="L11244">
        <v>100</v>
      </c>
      <c r="M11244" t="s">
        <v>126</v>
      </c>
      <c r="N11244" t="s">
        <v>108</v>
      </c>
      <c r="O11244" t="s">
        <v>40</v>
      </c>
    </row>
    <row r="11245" spans="1:15" x14ac:dyDescent="0.2">
      <c r="A11245" s="40" t="s">
        <v>719</v>
      </c>
      <c r="B11245" s="1">
        <v>46080</v>
      </c>
      <c r="C11245" t="s">
        <v>703</v>
      </c>
      <c r="D11245" t="s">
        <v>704</v>
      </c>
      <c r="F11245" t="s">
        <v>477</v>
      </c>
      <c r="G11245" t="s">
        <v>17</v>
      </c>
      <c r="H11245" s="2">
        <v>218876.55</v>
      </c>
      <c r="I11245">
        <v>7.0000000000000007E-2</v>
      </c>
      <c r="J11245" s="2">
        <v>218876.55</v>
      </c>
      <c r="K11245" s="2">
        <v>10458</v>
      </c>
      <c r="L11245">
        <v>20.93</v>
      </c>
      <c r="M11245" t="s">
        <v>154</v>
      </c>
      <c r="N11245" t="s">
        <v>396</v>
      </c>
      <c r="O11245" t="s">
        <v>152</v>
      </c>
    </row>
    <row r="11246" spans="1:15" x14ac:dyDescent="0.2">
      <c r="A11246" s="40" t="s">
        <v>719</v>
      </c>
      <c r="B11246" s="1">
        <v>46080</v>
      </c>
      <c r="C11246" t="s">
        <v>707</v>
      </c>
      <c r="D11246" t="s">
        <v>708</v>
      </c>
      <c r="F11246" t="s">
        <v>16</v>
      </c>
      <c r="G11246" t="s">
        <v>17</v>
      </c>
      <c r="H11246" s="2">
        <v>132460.79</v>
      </c>
      <c r="I11246">
        <v>0.04</v>
      </c>
      <c r="J11246" s="2">
        <v>132460.79</v>
      </c>
      <c r="K11246" s="2">
        <v>14010</v>
      </c>
      <c r="L11246">
        <v>9.4499999999999993</v>
      </c>
      <c r="M11246" t="s">
        <v>502</v>
      </c>
      <c r="N11246" t="s">
        <v>684</v>
      </c>
      <c r="O11246" t="s">
        <v>500</v>
      </c>
    </row>
    <row r="11247" spans="1:15" x14ac:dyDescent="0.2">
      <c r="A11247" s="40" t="s">
        <v>719</v>
      </c>
      <c r="B11247" s="1">
        <v>46080</v>
      </c>
      <c r="C11247" t="s">
        <v>705</v>
      </c>
      <c r="D11247" t="s">
        <v>706</v>
      </c>
      <c r="F11247" t="s">
        <v>477</v>
      </c>
      <c r="G11247" t="s">
        <v>17</v>
      </c>
      <c r="H11247" s="2">
        <v>88701.21</v>
      </c>
      <c r="I11247">
        <v>0.03</v>
      </c>
      <c r="J11247" s="2">
        <v>88701.21</v>
      </c>
      <c r="K11247" s="2">
        <v>6147</v>
      </c>
      <c r="L11247">
        <v>14.43</v>
      </c>
      <c r="M11247" t="s">
        <v>659</v>
      </c>
      <c r="N11247" t="s">
        <v>660</v>
      </c>
      <c r="O11247" t="s">
        <v>40</v>
      </c>
    </row>
    <row r="11248" spans="1:15" x14ac:dyDescent="0.2">
      <c r="A11248" s="40" t="s">
        <v>719</v>
      </c>
      <c r="B11248" s="1">
        <v>46080</v>
      </c>
      <c r="C11248" t="s">
        <v>152</v>
      </c>
      <c r="D11248" t="s">
        <v>153</v>
      </c>
      <c r="F11248" t="s">
        <v>106</v>
      </c>
      <c r="G11248" t="s">
        <v>107</v>
      </c>
      <c r="H11248" s="2">
        <v>43758.9</v>
      </c>
      <c r="I11248">
        <v>0.01</v>
      </c>
      <c r="J11248" s="2">
        <v>43758.9</v>
      </c>
      <c r="K11248" s="2">
        <v>38429</v>
      </c>
      <c r="L11248">
        <v>113.87</v>
      </c>
      <c r="M11248" t="s">
        <v>154</v>
      </c>
      <c r="N11248" t="s">
        <v>108</v>
      </c>
      <c r="O11248" t="s">
        <v>152</v>
      </c>
    </row>
    <row r="11249" spans="1:15" x14ac:dyDescent="0.2">
      <c r="A11249" s="40" t="s">
        <v>719</v>
      </c>
      <c r="B11249" s="1">
        <v>46080</v>
      </c>
      <c r="C11249" t="s">
        <v>384</v>
      </c>
      <c r="D11249" t="s">
        <v>493</v>
      </c>
      <c r="F11249" t="s">
        <v>106</v>
      </c>
      <c r="G11249" t="s">
        <v>107</v>
      </c>
      <c r="H11249" s="2">
        <v>31878.51</v>
      </c>
      <c r="I11249">
        <v>0.01</v>
      </c>
      <c r="J11249" s="2">
        <v>31878.51</v>
      </c>
      <c r="K11249" s="2">
        <v>339601</v>
      </c>
      <c r="L11249">
        <v>9.39</v>
      </c>
      <c r="M11249" t="s">
        <v>363</v>
      </c>
      <c r="N11249" t="s">
        <v>108</v>
      </c>
      <c r="O11249" t="s">
        <v>384</v>
      </c>
    </row>
    <row r="11250" spans="1:15" x14ac:dyDescent="0.2">
      <c r="A11250" s="40" t="s">
        <v>719</v>
      </c>
      <c r="B11250" s="1">
        <v>46080</v>
      </c>
      <c r="C11250" t="s">
        <v>711</v>
      </c>
      <c r="D11250" t="s">
        <v>712</v>
      </c>
      <c r="F11250" t="s">
        <v>477</v>
      </c>
      <c r="G11250" t="s">
        <v>17</v>
      </c>
      <c r="H11250" s="2">
        <v>25971.62</v>
      </c>
      <c r="I11250">
        <v>0.01</v>
      </c>
      <c r="J11250" s="2">
        <v>25971.62</v>
      </c>
      <c r="K11250" s="2">
        <v>3503</v>
      </c>
      <c r="L11250">
        <v>7.41</v>
      </c>
      <c r="M11250" t="s">
        <v>669</v>
      </c>
      <c r="N11250" t="s">
        <v>670</v>
      </c>
      <c r="O11250" t="s">
        <v>671</v>
      </c>
    </row>
    <row r="11251" spans="1:15" x14ac:dyDescent="0.2">
      <c r="A11251" s="40" t="s">
        <v>719</v>
      </c>
      <c r="B11251" s="1">
        <v>46080</v>
      </c>
      <c r="C11251" t="s">
        <v>709</v>
      </c>
      <c r="D11251" t="s">
        <v>710</v>
      </c>
      <c r="F11251" t="s">
        <v>106</v>
      </c>
      <c r="G11251" t="s">
        <v>117</v>
      </c>
      <c r="H11251" s="2">
        <v>24000</v>
      </c>
      <c r="I11251">
        <v>0.01</v>
      </c>
      <c r="J11251" s="2">
        <v>24000</v>
      </c>
      <c r="K11251" s="2">
        <v>24000</v>
      </c>
      <c r="L11251">
        <v>100</v>
      </c>
      <c r="M11251" t="s">
        <v>18</v>
      </c>
      <c r="N11251" t="s">
        <v>108</v>
      </c>
      <c r="O11251" t="s">
        <v>40</v>
      </c>
    </row>
    <row r="11252" spans="1:15" x14ac:dyDescent="0.2">
      <c r="A11252" s="40" t="s">
        <v>719</v>
      </c>
      <c r="B11252" s="1">
        <v>46080</v>
      </c>
      <c r="C11252" t="s">
        <v>500</v>
      </c>
      <c r="D11252" t="s">
        <v>501</v>
      </c>
      <c r="F11252" t="s">
        <v>106</v>
      </c>
      <c r="G11252" t="s">
        <v>107</v>
      </c>
      <c r="H11252" s="2">
        <v>17090.5</v>
      </c>
      <c r="I11252">
        <v>0.01</v>
      </c>
      <c r="J11252" s="2">
        <v>17090.5</v>
      </c>
      <c r="K11252" s="2">
        <v>191969</v>
      </c>
      <c r="L11252">
        <v>8.9</v>
      </c>
      <c r="M11252" t="s">
        <v>502</v>
      </c>
      <c r="N11252" t="s">
        <v>108</v>
      </c>
      <c r="O11252" t="s">
        <v>500</v>
      </c>
    </row>
    <row r="11253" spans="1:15" x14ac:dyDescent="0.2">
      <c r="A11253" s="40" t="s">
        <v>719</v>
      </c>
      <c r="B11253" s="1">
        <v>46080</v>
      </c>
      <c r="C11253" t="s">
        <v>671</v>
      </c>
      <c r="D11253" t="s">
        <v>713</v>
      </c>
      <c r="F11253" t="s">
        <v>106</v>
      </c>
      <c r="G11253" t="s">
        <v>107</v>
      </c>
      <c r="H11253" s="2">
        <v>12857.64</v>
      </c>
      <c r="I11253">
        <v>0</v>
      </c>
      <c r="J11253" s="2">
        <v>12857.64</v>
      </c>
      <c r="K11253" s="2">
        <v>667238</v>
      </c>
      <c r="L11253">
        <v>1.93</v>
      </c>
      <c r="M11253" t="s">
        <v>669</v>
      </c>
      <c r="N11253" t="s">
        <v>108</v>
      </c>
      <c r="O11253" t="s">
        <v>671</v>
      </c>
    </row>
    <row r="11254" spans="1:15" x14ac:dyDescent="0.2">
      <c r="A11254" s="40" t="s">
        <v>719</v>
      </c>
      <c r="B11254" s="1">
        <v>46080</v>
      </c>
      <c r="C11254" t="s">
        <v>695</v>
      </c>
      <c r="D11254" t="s">
        <v>714</v>
      </c>
      <c r="F11254" t="s">
        <v>106</v>
      </c>
      <c r="G11254" t="s">
        <v>107</v>
      </c>
      <c r="H11254" s="2">
        <v>2606.2399999999998</v>
      </c>
      <c r="I11254">
        <v>0</v>
      </c>
      <c r="J11254" s="2">
        <v>2606.2399999999998</v>
      </c>
      <c r="K11254" s="2">
        <v>63136</v>
      </c>
      <c r="L11254">
        <v>4.13</v>
      </c>
      <c r="M11254" t="s">
        <v>693</v>
      </c>
      <c r="N11254" t="s">
        <v>108</v>
      </c>
      <c r="O11254" t="s">
        <v>695</v>
      </c>
    </row>
    <row r="11255" spans="1:15" x14ac:dyDescent="0.2">
      <c r="A11255" s="40" t="s">
        <v>719</v>
      </c>
      <c r="B11255" s="1">
        <v>46080</v>
      </c>
      <c r="C11255" t="s">
        <v>729</v>
      </c>
      <c r="D11255" t="s">
        <v>730</v>
      </c>
      <c r="F11255" t="s">
        <v>106</v>
      </c>
      <c r="G11255" t="s">
        <v>132</v>
      </c>
      <c r="H11255">
        <v>0</v>
      </c>
      <c r="I11255">
        <v>0</v>
      </c>
      <c r="J11255" s="2">
        <v>294550</v>
      </c>
      <c r="K11255">
        <v>5</v>
      </c>
      <c r="L11255" s="2">
        <v>1178.2</v>
      </c>
      <c r="M11255" t="s">
        <v>126</v>
      </c>
      <c r="N11255" t="s">
        <v>627</v>
      </c>
      <c r="O11255" t="s">
        <v>40</v>
      </c>
    </row>
    <row r="11256" spans="1:15" x14ac:dyDescent="0.2">
      <c r="A11256" s="40" t="s">
        <v>719</v>
      </c>
      <c r="B11256" s="1">
        <v>46086</v>
      </c>
      <c r="C11256" t="s">
        <v>651</v>
      </c>
      <c r="D11256" t="s">
        <v>652</v>
      </c>
      <c r="F11256" t="s">
        <v>477</v>
      </c>
      <c r="G11256" t="s">
        <v>17</v>
      </c>
      <c r="H11256" s="2">
        <v>46405115.149999999</v>
      </c>
      <c r="I11256">
        <v>14.97</v>
      </c>
      <c r="J11256" s="2">
        <v>46405115.149999999</v>
      </c>
      <c r="K11256" s="2">
        <v>1876540</v>
      </c>
      <c r="L11256">
        <v>24.73</v>
      </c>
      <c r="M11256" t="s">
        <v>154</v>
      </c>
      <c r="N11256" t="s">
        <v>396</v>
      </c>
      <c r="O11256" t="s">
        <v>152</v>
      </c>
    </row>
    <row r="11257" spans="1:15" x14ac:dyDescent="0.2">
      <c r="A11257" s="40" t="s">
        <v>719</v>
      </c>
      <c r="B11257" s="1">
        <v>46086</v>
      </c>
      <c r="C11257" t="s">
        <v>655</v>
      </c>
      <c r="D11257" t="s">
        <v>656</v>
      </c>
      <c r="F11257" t="s">
        <v>477</v>
      </c>
      <c r="G11257" t="s">
        <v>17</v>
      </c>
      <c r="H11257" s="2">
        <v>42167277.200000003</v>
      </c>
      <c r="I11257">
        <v>13.61</v>
      </c>
      <c r="J11257" s="2">
        <v>42167277.200000003</v>
      </c>
      <c r="K11257" s="2">
        <v>2841949</v>
      </c>
      <c r="L11257">
        <v>14.84</v>
      </c>
      <c r="M11257" t="s">
        <v>154</v>
      </c>
      <c r="N11257" t="s">
        <v>396</v>
      </c>
      <c r="O11257" t="s">
        <v>152</v>
      </c>
    </row>
    <row r="11258" spans="1:15" x14ac:dyDescent="0.2">
      <c r="A11258" s="40" t="s">
        <v>719</v>
      </c>
      <c r="B11258" s="1">
        <v>46086</v>
      </c>
      <c r="C11258" t="s">
        <v>657</v>
      </c>
      <c r="D11258" t="s">
        <v>658</v>
      </c>
      <c r="F11258" t="s">
        <v>477</v>
      </c>
      <c r="G11258" t="s">
        <v>17</v>
      </c>
      <c r="H11258" s="2">
        <v>36853525.799999997</v>
      </c>
      <c r="I11258">
        <v>11.89</v>
      </c>
      <c r="J11258" s="2">
        <v>36853525.799999997</v>
      </c>
      <c r="K11258" s="2">
        <v>649974</v>
      </c>
      <c r="L11258">
        <v>56.7</v>
      </c>
      <c r="M11258" t="s">
        <v>659</v>
      </c>
      <c r="N11258" t="s">
        <v>660</v>
      </c>
      <c r="O11258" t="s">
        <v>40</v>
      </c>
    </row>
    <row r="11259" spans="1:15" x14ac:dyDescent="0.2">
      <c r="A11259" s="40" t="s">
        <v>719</v>
      </c>
      <c r="B11259" s="1">
        <v>46086</v>
      </c>
      <c r="C11259" t="s">
        <v>647</v>
      </c>
      <c r="D11259" t="s">
        <v>648</v>
      </c>
      <c r="F11259" t="s">
        <v>477</v>
      </c>
      <c r="G11259" t="s">
        <v>17</v>
      </c>
      <c r="H11259" s="2">
        <v>36750532</v>
      </c>
      <c r="I11259">
        <v>11.86</v>
      </c>
      <c r="J11259" s="2">
        <v>36750532</v>
      </c>
      <c r="K11259" s="2">
        <v>23756</v>
      </c>
      <c r="L11259" s="2">
        <v>1547</v>
      </c>
      <c r="M11259" t="s">
        <v>649</v>
      </c>
      <c r="N11259" t="s">
        <v>650</v>
      </c>
      <c r="O11259" t="s">
        <v>40</v>
      </c>
    </row>
    <row r="11260" spans="1:15" x14ac:dyDescent="0.2">
      <c r="A11260" s="40" t="s">
        <v>719</v>
      </c>
      <c r="B11260" s="1">
        <v>46086</v>
      </c>
      <c r="C11260" t="s">
        <v>653</v>
      </c>
      <c r="D11260" t="s">
        <v>654</v>
      </c>
      <c r="F11260" t="s">
        <v>477</v>
      </c>
      <c r="G11260" t="s">
        <v>17</v>
      </c>
      <c r="H11260" s="2">
        <v>36715520.399999999</v>
      </c>
      <c r="I11260">
        <v>11.85</v>
      </c>
      <c r="J11260" s="2">
        <v>36715520.399999999</v>
      </c>
      <c r="K11260" s="2">
        <v>155311</v>
      </c>
      <c r="L11260">
        <v>236.4</v>
      </c>
      <c r="M11260" t="s">
        <v>441</v>
      </c>
      <c r="N11260" t="s">
        <v>442</v>
      </c>
      <c r="O11260" t="s">
        <v>40</v>
      </c>
    </row>
    <row r="11261" spans="1:15" x14ac:dyDescent="0.2">
      <c r="A11261" s="40" t="s">
        <v>719</v>
      </c>
      <c r="B11261" s="1">
        <v>46086</v>
      </c>
      <c r="C11261" t="s">
        <v>661</v>
      </c>
      <c r="D11261" t="s">
        <v>662</v>
      </c>
      <c r="F11261" t="s">
        <v>477</v>
      </c>
      <c r="G11261" t="s">
        <v>17</v>
      </c>
      <c r="H11261" s="2">
        <v>31458828.129999999</v>
      </c>
      <c r="I11261">
        <v>10.15</v>
      </c>
      <c r="J11261" s="2">
        <v>31458828.129999999</v>
      </c>
      <c r="K11261" s="2">
        <v>535004</v>
      </c>
      <c r="L11261">
        <v>58.8</v>
      </c>
      <c r="M11261" t="s">
        <v>363</v>
      </c>
      <c r="N11261" t="s">
        <v>383</v>
      </c>
      <c r="O11261" t="s">
        <v>384</v>
      </c>
    </row>
    <row r="11262" spans="1:15" x14ac:dyDescent="0.2">
      <c r="A11262" s="40" t="s">
        <v>719</v>
      </c>
      <c r="B11262" s="1">
        <v>46086</v>
      </c>
      <c r="C11262" t="s">
        <v>667</v>
      </c>
      <c r="D11262" t="s">
        <v>668</v>
      </c>
      <c r="F11262" t="s">
        <v>477</v>
      </c>
      <c r="G11262" t="s">
        <v>17</v>
      </c>
      <c r="H11262" s="2">
        <v>12855676.02</v>
      </c>
      <c r="I11262">
        <v>4.1500000000000004</v>
      </c>
      <c r="J11262" s="2">
        <v>12855676.02</v>
      </c>
      <c r="K11262" s="2">
        <v>1898922</v>
      </c>
      <c r="L11262">
        <v>6.77</v>
      </c>
      <c r="M11262" t="s">
        <v>669</v>
      </c>
      <c r="N11262" t="s">
        <v>670</v>
      </c>
      <c r="O11262" t="s">
        <v>671</v>
      </c>
    </row>
    <row r="11263" spans="1:15" x14ac:dyDescent="0.2">
      <c r="A11263" s="40" t="s">
        <v>719</v>
      </c>
      <c r="B11263" s="1">
        <v>46086</v>
      </c>
      <c r="C11263" t="s">
        <v>663</v>
      </c>
      <c r="D11263" t="s">
        <v>664</v>
      </c>
      <c r="F11263" t="s">
        <v>477</v>
      </c>
      <c r="G11263" t="s">
        <v>17</v>
      </c>
      <c r="H11263" s="2">
        <v>12689517.710000001</v>
      </c>
      <c r="I11263">
        <v>4.09</v>
      </c>
      <c r="J11263" s="2">
        <v>12689517.710000001</v>
      </c>
      <c r="K11263" s="2">
        <v>814811</v>
      </c>
      <c r="L11263">
        <v>15.57</v>
      </c>
      <c r="M11263" t="s">
        <v>154</v>
      </c>
      <c r="N11263" t="s">
        <v>396</v>
      </c>
      <c r="O11263" t="s">
        <v>152</v>
      </c>
    </row>
    <row r="11264" spans="1:15" x14ac:dyDescent="0.2">
      <c r="A11264" s="40" t="s">
        <v>719</v>
      </c>
      <c r="B11264" s="1">
        <v>46086</v>
      </c>
      <c r="C11264" t="s">
        <v>665</v>
      </c>
      <c r="D11264" t="s">
        <v>666</v>
      </c>
      <c r="F11264" t="s">
        <v>477</v>
      </c>
      <c r="G11264" t="s">
        <v>17</v>
      </c>
      <c r="H11264" s="2">
        <v>9232878</v>
      </c>
      <c r="I11264">
        <v>2.98</v>
      </c>
      <c r="J11264" s="2">
        <v>9232878</v>
      </c>
      <c r="K11264" s="2">
        <v>29255</v>
      </c>
      <c r="L11264">
        <v>315.60000000000002</v>
      </c>
      <c r="M11264" t="s">
        <v>441</v>
      </c>
      <c r="N11264" t="s">
        <v>442</v>
      </c>
      <c r="O11264" t="s">
        <v>40</v>
      </c>
    </row>
    <row r="11265" spans="1:15" x14ac:dyDescent="0.2">
      <c r="A11265" s="40" t="s">
        <v>719</v>
      </c>
      <c r="B11265" s="1">
        <v>46086</v>
      </c>
      <c r="C11265" t="s">
        <v>674</v>
      </c>
      <c r="D11265" t="s">
        <v>675</v>
      </c>
      <c r="F11265" t="s">
        <v>477</v>
      </c>
      <c r="G11265" t="s">
        <v>17</v>
      </c>
      <c r="H11265" s="2">
        <v>7705068</v>
      </c>
      <c r="I11265">
        <v>2.4900000000000002</v>
      </c>
      <c r="J11265" s="2">
        <v>7705068</v>
      </c>
      <c r="K11265" s="2">
        <v>24360</v>
      </c>
      <c r="L11265">
        <v>316.3</v>
      </c>
      <c r="M11265" t="s">
        <v>441</v>
      </c>
      <c r="N11265" t="s">
        <v>442</v>
      </c>
      <c r="O11265" t="s">
        <v>40</v>
      </c>
    </row>
    <row r="11266" spans="1:15" x14ac:dyDescent="0.2">
      <c r="A11266" s="40" t="s">
        <v>719</v>
      </c>
      <c r="B11266" s="1">
        <v>46086</v>
      </c>
      <c r="C11266" t="s">
        <v>676</v>
      </c>
      <c r="D11266" t="s">
        <v>677</v>
      </c>
      <c r="F11266" t="s">
        <v>477</v>
      </c>
      <c r="G11266" t="s">
        <v>17</v>
      </c>
      <c r="H11266" s="2">
        <v>6966216.75</v>
      </c>
      <c r="I11266">
        <v>2.25</v>
      </c>
      <c r="J11266" s="2">
        <v>6966216.75</v>
      </c>
      <c r="K11266" s="2">
        <v>96955</v>
      </c>
      <c r="L11266">
        <v>71.849999999999994</v>
      </c>
      <c r="M11266" t="s">
        <v>649</v>
      </c>
      <c r="N11266" t="s">
        <v>650</v>
      </c>
      <c r="O11266" t="s">
        <v>40</v>
      </c>
    </row>
    <row r="11267" spans="1:15" x14ac:dyDescent="0.2">
      <c r="A11267" s="40" t="s">
        <v>719</v>
      </c>
      <c r="B11267" s="1">
        <v>46086</v>
      </c>
      <c r="C11267" t="s">
        <v>672</v>
      </c>
      <c r="D11267" t="s">
        <v>673</v>
      </c>
      <c r="F11267" t="s">
        <v>477</v>
      </c>
      <c r="G11267" t="s">
        <v>17</v>
      </c>
      <c r="H11267" s="2">
        <v>6731455.2400000002</v>
      </c>
      <c r="I11267">
        <v>2.17</v>
      </c>
      <c r="J11267" s="2">
        <v>6731455.2400000002</v>
      </c>
      <c r="K11267" s="2">
        <v>38273</v>
      </c>
      <c r="L11267">
        <v>175.88</v>
      </c>
      <c r="M11267" t="s">
        <v>441</v>
      </c>
      <c r="N11267" t="s">
        <v>442</v>
      </c>
      <c r="O11267" t="s">
        <v>40</v>
      </c>
    </row>
    <row r="11268" spans="1:15" x14ac:dyDescent="0.2">
      <c r="A11268" s="40" t="s">
        <v>719</v>
      </c>
      <c r="B11268" s="1">
        <v>46086</v>
      </c>
      <c r="C11268" t="s">
        <v>678</v>
      </c>
      <c r="D11268" t="s">
        <v>679</v>
      </c>
      <c r="F11268" t="s">
        <v>477</v>
      </c>
      <c r="G11268" t="s">
        <v>17</v>
      </c>
      <c r="H11268" s="2">
        <v>6287840</v>
      </c>
      <c r="I11268">
        <v>2.0299999999999998</v>
      </c>
      <c r="J11268" s="2">
        <v>6287840</v>
      </c>
      <c r="K11268" s="2">
        <v>120920</v>
      </c>
      <c r="L11268">
        <v>52</v>
      </c>
      <c r="M11268" t="s">
        <v>649</v>
      </c>
      <c r="N11268" t="s">
        <v>650</v>
      </c>
      <c r="O11268" t="s">
        <v>40</v>
      </c>
    </row>
    <row r="11269" spans="1:15" x14ac:dyDescent="0.2">
      <c r="A11269" s="40" t="s">
        <v>719</v>
      </c>
      <c r="B11269" s="1">
        <v>46086</v>
      </c>
      <c r="C11269" t="s">
        <v>682</v>
      </c>
      <c r="D11269" t="s">
        <v>683</v>
      </c>
      <c r="F11269" t="s">
        <v>477</v>
      </c>
      <c r="G11269" t="s">
        <v>17</v>
      </c>
      <c r="H11269" s="2">
        <v>5136219.2699999996</v>
      </c>
      <c r="I11269">
        <v>1.66</v>
      </c>
      <c r="J11269" s="2">
        <v>5136219.2699999996</v>
      </c>
      <c r="K11269" s="2">
        <v>148330</v>
      </c>
      <c r="L11269">
        <v>34.630000000000003</v>
      </c>
      <c r="M11269" t="s">
        <v>502</v>
      </c>
      <c r="N11269" t="s">
        <v>684</v>
      </c>
      <c r="O11269" t="s">
        <v>500</v>
      </c>
    </row>
    <row r="11270" spans="1:15" x14ac:dyDescent="0.2">
      <c r="A11270" s="40" t="s">
        <v>719</v>
      </c>
      <c r="B11270" s="1">
        <v>46086</v>
      </c>
      <c r="C11270" t="s">
        <v>680</v>
      </c>
      <c r="D11270" t="s">
        <v>681</v>
      </c>
      <c r="F11270" t="s">
        <v>477</v>
      </c>
      <c r="G11270" t="s">
        <v>17</v>
      </c>
      <c r="H11270" s="2">
        <v>4344472.7</v>
      </c>
      <c r="I11270">
        <v>1.4</v>
      </c>
      <c r="J11270" s="2">
        <v>4344472.7</v>
      </c>
      <c r="K11270" s="2">
        <v>769910</v>
      </c>
      <c r="L11270">
        <v>5.64</v>
      </c>
      <c r="M11270" t="s">
        <v>154</v>
      </c>
      <c r="N11270" t="s">
        <v>396</v>
      </c>
      <c r="O11270" t="s">
        <v>152</v>
      </c>
    </row>
    <row r="11271" spans="1:15" x14ac:dyDescent="0.2">
      <c r="A11271" s="40" t="s">
        <v>719</v>
      </c>
      <c r="B11271" s="1">
        <v>46086</v>
      </c>
      <c r="C11271" t="s">
        <v>40</v>
      </c>
      <c r="D11271" t="s">
        <v>125</v>
      </c>
      <c r="F11271" t="s">
        <v>106</v>
      </c>
      <c r="G11271" t="s">
        <v>107</v>
      </c>
      <c r="H11271" s="2">
        <v>3374273.99</v>
      </c>
      <c r="I11271">
        <v>1.0900000000000001</v>
      </c>
      <c r="J11271" s="2">
        <v>3374273.99</v>
      </c>
      <c r="K11271" s="2">
        <v>3374274</v>
      </c>
      <c r="L11271">
        <v>100</v>
      </c>
      <c r="M11271" t="s">
        <v>126</v>
      </c>
      <c r="N11271" t="s">
        <v>108</v>
      </c>
      <c r="O11271" t="s">
        <v>40</v>
      </c>
    </row>
    <row r="11272" spans="1:15" x14ac:dyDescent="0.2">
      <c r="A11272" s="40" t="s">
        <v>719</v>
      </c>
      <c r="B11272" s="1">
        <v>46086</v>
      </c>
      <c r="C11272" t="s">
        <v>685</v>
      </c>
      <c r="D11272" t="s">
        <v>686</v>
      </c>
      <c r="F11272" t="s">
        <v>477</v>
      </c>
      <c r="G11272" t="s">
        <v>17</v>
      </c>
      <c r="H11272" s="2">
        <v>2623949.04</v>
      </c>
      <c r="I11272">
        <v>0.85</v>
      </c>
      <c r="J11272" s="2">
        <v>2623949.04</v>
      </c>
      <c r="K11272" s="2">
        <v>438715</v>
      </c>
      <c r="L11272">
        <v>5.98</v>
      </c>
      <c r="M11272" t="s">
        <v>154</v>
      </c>
      <c r="N11272" t="s">
        <v>396</v>
      </c>
      <c r="O11272" t="s">
        <v>152</v>
      </c>
    </row>
    <row r="11273" spans="1:15" x14ac:dyDescent="0.2">
      <c r="A11273" s="40" t="s">
        <v>719</v>
      </c>
      <c r="B11273" s="1">
        <v>46086</v>
      </c>
      <c r="C11273" t="s">
        <v>689</v>
      </c>
      <c r="D11273" t="s">
        <v>690</v>
      </c>
      <c r="F11273" t="s">
        <v>477</v>
      </c>
      <c r="G11273" t="s">
        <v>17</v>
      </c>
      <c r="H11273" s="2">
        <v>922710.95</v>
      </c>
      <c r="I11273">
        <v>0.3</v>
      </c>
      <c r="J11273" s="2">
        <v>922710.95</v>
      </c>
      <c r="K11273" s="2">
        <v>60591</v>
      </c>
      <c r="L11273">
        <v>15.23</v>
      </c>
      <c r="M11273" t="s">
        <v>154</v>
      </c>
      <c r="N11273" t="s">
        <v>396</v>
      </c>
      <c r="O11273" t="s">
        <v>152</v>
      </c>
    </row>
    <row r="11274" spans="1:15" x14ac:dyDescent="0.2">
      <c r="A11274" s="40" t="s">
        <v>719</v>
      </c>
      <c r="B11274" s="1">
        <v>46086</v>
      </c>
      <c r="C11274" t="s">
        <v>687</v>
      </c>
      <c r="D11274" t="s">
        <v>688</v>
      </c>
      <c r="F11274" t="s">
        <v>477</v>
      </c>
      <c r="G11274" t="s">
        <v>17</v>
      </c>
      <c r="H11274" s="2">
        <v>870757.47</v>
      </c>
      <c r="I11274">
        <v>0.28000000000000003</v>
      </c>
      <c r="J11274" s="2">
        <v>870757.47</v>
      </c>
      <c r="K11274" s="2">
        <v>72770</v>
      </c>
      <c r="L11274">
        <v>11.97</v>
      </c>
      <c r="M11274" t="s">
        <v>363</v>
      </c>
      <c r="N11274" t="s">
        <v>383</v>
      </c>
      <c r="O11274" t="s">
        <v>384</v>
      </c>
    </row>
    <row r="11275" spans="1:15" x14ac:dyDescent="0.2">
      <c r="A11275" s="40" t="s">
        <v>719</v>
      </c>
      <c r="B11275" s="1">
        <v>46086</v>
      </c>
      <c r="C11275" t="s">
        <v>691</v>
      </c>
      <c r="D11275" t="s">
        <v>692</v>
      </c>
      <c r="F11275" t="s">
        <v>477</v>
      </c>
      <c r="G11275" t="s">
        <v>17</v>
      </c>
      <c r="H11275" s="2">
        <v>803517.9</v>
      </c>
      <c r="I11275">
        <v>0.26</v>
      </c>
      <c r="J11275" s="2">
        <v>803517.9</v>
      </c>
      <c r="K11275" s="2">
        <v>21824</v>
      </c>
      <c r="L11275">
        <v>36.82</v>
      </c>
      <c r="M11275" t="s">
        <v>693</v>
      </c>
      <c r="N11275" t="s">
        <v>694</v>
      </c>
      <c r="O11275" t="s">
        <v>695</v>
      </c>
    </row>
    <row r="11276" spans="1:15" x14ac:dyDescent="0.2">
      <c r="A11276" s="40" t="s">
        <v>719</v>
      </c>
      <c r="B11276" s="1">
        <v>46086</v>
      </c>
      <c r="C11276" t="s">
        <v>696</v>
      </c>
      <c r="D11276" t="s">
        <v>697</v>
      </c>
      <c r="F11276" t="s">
        <v>477</v>
      </c>
      <c r="G11276" t="s">
        <v>17</v>
      </c>
      <c r="H11276" s="2">
        <v>656677.86</v>
      </c>
      <c r="I11276">
        <v>0.21</v>
      </c>
      <c r="J11276" s="2">
        <v>656677.86</v>
      </c>
      <c r="K11276" s="2">
        <v>21758</v>
      </c>
      <c r="L11276">
        <v>30.18</v>
      </c>
      <c r="M11276" t="s">
        <v>154</v>
      </c>
      <c r="N11276" t="s">
        <v>396</v>
      </c>
      <c r="O11276" t="s">
        <v>152</v>
      </c>
    </row>
    <row r="11277" spans="1:15" x14ac:dyDescent="0.2">
      <c r="A11277" s="40" t="s">
        <v>719</v>
      </c>
      <c r="B11277" s="1">
        <v>46086</v>
      </c>
      <c r="C11277" t="s">
        <v>698</v>
      </c>
      <c r="D11277" t="s">
        <v>699</v>
      </c>
      <c r="F11277" t="s">
        <v>477</v>
      </c>
      <c r="G11277" t="s">
        <v>17</v>
      </c>
      <c r="H11277" s="2">
        <v>502645.28</v>
      </c>
      <c r="I11277">
        <v>0.16</v>
      </c>
      <c r="J11277" s="2">
        <v>502645.28</v>
      </c>
      <c r="K11277" s="2">
        <v>80868</v>
      </c>
      <c r="L11277">
        <v>6.22</v>
      </c>
      <c r="M11277" t="s">
        <v>154</v>
      </c>
      <c r="N11277" t="s">
        <v>396</v>
      </c>
      <c r="O11277" t="s">
        <v>152</v>
      </c>
    </row>
    <row r="11278" spans="1:15" x14ac:dyDescent="0.2">
      <c r="A11278" s="40" t="s">
        <v>719</v>
      </c>
      <c r="B11278" s="1">
        <v>46086</v>
      </c>
      <c r="C11278" t="s">
        <v>526</v>
      </c>
      <c r="D11278" t="s">
        <v>700</v>
      </c>
      <c r="F11278" t="s">
        <v>16</v>
      </c>
      <c r="G11278" t="s">
        <v>17</v>
      </c>
      <c r="H11278" s="2">
        <v>362317.3</v>
      </c>
      <c r="I11278">
        <v>0.12</v>
      </c>
      <c r="J11278" s="2">
        <v>362317.3</v>
      </c>
      <c r="K11278" s="2">
        <v>5858</v>
      </c>
      <c r="L11278">
        <v>61.85</v>
      </c>
      <c r="M11278" t="s">
        <v>701</v>
      </c>
      <c r="N11278" t="s">
        <v>702</v>
      </c>
      <c r="O11278" t="s">
        <v>40</v>
      </c>
    </row>
    <row r="11279" spans="1:15" x14ac:dyDescent="0.2">
      <c r="A11279" s="40" t="s">
        <v>719</v>
      </c>
      <c r="B11279" s="1">
        <v>46086</v>
      </c>
      <c r="C11279" t="s">
        <v>703</v>
      </c>
      <c r="D11279" t="s">
        <v>704</v>
      </c>
      <c r="F11279" t="s">
        <v>477</v>
      </c>
      <c r="G11279" t="s">
        <v>17</v>
      </c>
      <c r="H11279" s="2">
        <v>220777.86</v>
      </c>
      <c r="I11279">
        <v>7.0000000000000007E-2</v>
      </c>
      <c r="J11279" s="2">
        <v>220777.86</v>
      </c>
      <c r="K11279" s="2">
        <v>10652</v>
      </c>
      <c r="L11279">
        <v>20.73</v>
      </c>
      <c r="M11279" t="s">
        <v>154</v>
      </c>
      <c r="N11279" t="s">
        <v>396</v>
      </c>
      <c r="O11279" t="s">
        <v>152</v>
      </c>
    </row>
    <row r="11280" spans="1:15" x14ac:dyDescent="0.2">
      <c r="A11280" s="40" t="s">
        <v>719</v>
      </c>
      <c r="B11280" s="1">
        <v>46086</v>
      </c>
      <c r="C11280" t="s">
        <v>707</v>
      </c>
      <c r="D11280" t="s">
        <v>708</v>
      </c>
      <c r="F11280" t="s">
        <v>16</v>
      </c>
      <c r="G11280" t="s">
        <v>17</v>
      </c>
      <c r="H11280" s="2">
        <v>135932.66</v>
      </c>
      <c r="I11280">
        <v>0.04</v>
      </c>
      <c r="J11280" s="2">
        <v>135932.66</v>
      </c>
      <c r="K11280" s="2">
        <v>14269</v>
      </c>
      <c r="L11280">
        <v>9.5299999999999994</v>
      </c>
      <c r="M11280" t="s">
        <v>502</v>
      </c>
      <c r="N11280" t="s">
        <v>684</v>
      </c>
      <c r="O11280" t="s">
        <v>500</v>
      </c>
    </row>
    <row r="11281" spans="1:15" x14ac:dyDescent="0.2">
      <c r="A11281" s="40" t="s">
        <v>719</v>
      </c>
      <c r="B11281" s="1">
        <v>46086</v>
      </c>
      <c r="C11281" t="s">
        <v>705</v>
      </c>
      <c r="D11281" t="s">
        <v>706</v>
      </c>
      <c r="F11281" t="s">
        <v>477</v>
      </c>
      <c r="G11281" t="s">
        <v>17</v>
      </c>
      <c r="H11281" s="2">
        <v>84648.72</v>
      </c>
      <c r="I11281">
        <v>0.03</v>
      </c>
      <c r="J11281" s="2">
        <v>84648.72</v>
      </c>
      <c r="K11281" s="2">
        <v>6261</v>
      </c>
      <c r="L11281">
        <v>13.52</v>
      </c>
      <c r="M11281" t="s">
        <v>659</v>
      </c>
      <c r="N11281" t="s">
        <v>660</v>
      </c>
      <c r="O11281" t="s">
        <v>40</v>
      </c>
    </row>
    <row r="11282" spans="1:15" x14ac:dyDescent="0.2">
      <c r="A11282" s="40" t="s">
        <v>719</v>
      </c>
      <c r="B11282" s="1">
        <v>46086</v>
      </c>
      <c r="C11282" t="s">
        <v>711</v>
      </c>
      <c r="D11282" t="s">
        <v>712</v>
      </c>
      <c r="F11282" t="s">
        <v>477</v>
      </c>
      <c r="G11282" t="s">
        <v>17</v>
      </c>
      <c r="H11282" s="2">
        <v>25863.439999999999</v>
      </c>
      <c r="I11282">
        <v>0.01</v>
      </c>
      <c r="J11282" s="2">
        <v>25863.439999999999</v>
      </c>
      <c r="K11282" s="2">
        <v>3567</v>
      </c>
      <c r="L11282">
        <v>7.25</v>
      </c>
      <c r="M11282" t="s">
        <v>669</v>
      </c>
      <c r="N11282" t="s">
        <v>670</v>
      </c>
      <c r="O11282" t="s">
        <v>671</v>
      </c>
    </row>
    <row r="11283" spans="1:15" x14ac:dyDescent="0.2">
      <c r="A11283" s="40" t="s">
        <v>719</v>
      </c>
      <c r="B11283" s="1">
        <v>46086</v>
      </c>
      <c r="C11283" t="s">
        <v>709</v>
      </c>
      <c r="D11283" t="s">
        <v>710</v>
      </c>
      <c r="F11283" t="s">
        <v>106</v>
      </c>
      <c r="G11283" t="s">
        <v>117</v>
      </c>
      <c r="H11283" s="2">
        <v>24000</v>
      </c>
      <c r="I11283">
        <v>0.01</v>
      </c>
      <c r="J11283" s="2">
        <v>24000</v>
      </c>
      <c r="K11283" s="2">
        <v>24000</v>
      </c>
      <c r="L11283">
        <v>100</v>
      </c>
      <c r="M11283" t="s">
        <v>18</v>
      </c>
      <c r="N11283" t="s">
        <v>108</v>
      </c>
      <c r="O11283" t="s">
        <v>40</v>
      </c>
    </row>
    <row r="11284" spans="1:15" x14ac:dyDescent="0.2">
      <c r="A11284" s="40" t="s">
        <v>719</v>
      </c>
      <c r="B11284" s="1">
        <v>46086</v>
      </c>
      <c r="C11284" t="s">
        <v>152</v>
      </c>
      <c r="D11284" t="s">
        <v>717</v>
      </c>
      <c r="F11284" t="s">
        <v>106</v>
      </c>
      <c r="G11284" t="s">
        <v>174</v>
      </c>
      <c r="H11284" s="2">
        <v>3650.63</v>
      </c>
      <c r="I11284">
        <v>0</v>
      </c>
      <c r="J11284" s="2">
        <v>3650.63</v>
      </c>
      <c r="K11284" s="2">
        <v>1784115</v>
      </c>
      <c r="L11284">
        <v>1</v>
      </c>
      <c r="M11284" t="s">
        <v>126</v>
      </c>
      <c r="N11284" t="s">
        <v>108</v>
      </c>
      <c r="O11284" t="s">
        <v>40</v>
      </c>
    </row>
    <row r="11285" spans="1:15" x14ac:dyDescent="0.2">
      <c r="A11285" s="40" t="s">
        <v>719</v>
      </c>
      <c r="B11285" s="1">
        <v>46086</v>
      </c>
      <c r="C11285" t="s">
        <v>671</v>
      </c>
      <c r="D11285" t="s">
        <v>733</v>
      </c>
      <c r="F11285" t="s">
        <v>106</v>
      </c>
      <c r="G11285" t="s">
        <v>174</v>
      </c>
      <c r="H11285" s="2">
        <v>1117</v>
      </c>
      <c r="I11285">
        <v>0</v>
      </c>
      <c r="J11285" s="2">
        <v>1117</v>
      </c>
      <c r="K11285" s="2">
        <v>11149188</v>
      </c>
      <c r="L11285">
        <v>1</v>
      </c>
      <c r="M11285" t="s">
        <v>126</v>
      </c>
      <c r="N11285" t="s">
        <v>108</v>
      </c>
      <c r="O11285" t="s">
        <v>40</v>
      </c>
    </row>
    <row r="11286" spans="1:15" x14ac:dyDescent="0.2">
      <c r="A11286" s="40" t="s">
        <v>719</v>
      </c>
      <c r="B11286" s="1">
        <v>46086</v>
      </c>
      <c r="C11286" t="s">
        <v>500</v>
      </c>
      <c r="D11286" t="s">
        <v>731</v>
      </c>
      <c r="F11286" t="s">
        <v>106</v>
      </c>
      <c r="G11286" t="s">
        <v>174</v>
      </c>
      <c r="H11286">
        <v>107.75</v>
      </c>
      <c r="I11286">
        <v>0</v>
      </c>
      <c r="J11286">
        <v>107.75</v>
      </c>
      <c r="K11286" s="2">
        <v>1069958</v>
      </c>
      <c r="L11286">
        <v>1</v>
      </c>
      <c r="M11286" t="s">
        <v>126</v>
      </c>
      <c r="N11286" t="s">
        <v>108</v>
      </c>
      <c r="O11286" t="s">
        <v>40</v>
      </c>
    </row>
    <row r="11287" spans="1:15" x14ac:dyDescent="0.2">
      <c r="A11287" s="40" t="s">
        <v>719</v>
      </c>
      <c r="B11287" s="1">
        <v>46086</v>
      </c>
      <c r="C11287" t="s">
        <v>152</v>
      </c>
      <c r="D11287" t="s">
        <v>717</v>
      </c>
      <c r="F11287" t="s">
        <v>106</v>
      </c>
      <c r="G11287" t="s">
        <v>174</v>
      </c>
      <c r="H11287">
        <v>1.05</v>
      </c>
      <c r="I11287">
        <v>0</v>
      </c>
      <c r="J11287">
        <v>1.05</v>
      </c>
      <c r="K11287" s="2">
        <v>39768</v>
      </c>
      <c r="L11287">
        <v>1</v>
      </c>
      <c r="M11287" t="s">
        <v>126</v>
      </c>
      <c r="N11287" t="s">
        <v>108</v>
      </c>
      <c r="O11287" t="s">
        <v>40</v>
      </c>
    </row>
    <row r="11288" spans="1:15" x14ac:dyDescent="0.2">
      <c r="A11288" s="40" t="s">
        <v>719</v>
      </c>
      <c r="B11288" s="1">
        <v>46086</v>
      </c>
      <c r="C11288" t="s">
        <v>695</v>
      </c>
      <c r="D11288" t="s">
        <v>732</v>
      </c>
      <c r="F11288" t="s">
        <v>106</v>
      </c>
      <c r="G11288" t="s">
        <v>174</v>
      </c>
      <c r="H11288">
        <v>8.65</v>
      </c>
      <c r="I11288">
        <v>0</v>
      </c>
      <c r="J11288">
        <v>8.65</v>
      </c>
      <c r="K11288" s="2">
        <v>352139</v>
      </c>
      <c r="L11288">
        <v>1</v>
      </c>
      <c r="M11288" t="s">
        <v>126</v>
      </c>
      <c r="N11288" t="s">
        <v>108</v>
      </c>
      <c r="O11288" t="s">
        <v>40</v>
      </c>
    </row>
    <row r="11289" spans="1:15" x14ac:dyDescent="0.2">
      <c r="A11289" s="40" t="s">
        <v>719</v>
      </c>
      <c r="B11289" s="1">
        <v>46086</v>
      </c>
      <c r="C11289" t="s">
        <v>729</v>
      </c>
      <c r="D11289" t="s">
        <v>730</v>
      </c>
      <c r="F11289" t="s">
        <v>106</v>
      </c>
      <c r="G11289" t="s">
        <v>132</v>
      </c>
      <c r="H11289">
        <v>0</v>
      </c>
      <c r="I11289">
        <v>0</v>
      </c>
      <c r="J11289" s="2">
        <v>277775</v>
      </c>
      <c r="K11289">
        <v>5</v>
      </c>
      <c r="L11289" s="2">
        <v>1111.0999999999999</v>
      </c>
      <c r="M11289" t="s">
        <v>126</v>
      </c>
      <c r="N11289" t="s">
        <v>627</v>
      </c>
      <c r="O11289" t="s">
        <v>40</v>
      </c>
    </row>
    <row r="11290" spans="1:15" x14ac:dyDescent="0.2">
      <c r="A11290" s="40" t="s">
        <v>719</v>
      </c>
      <c r="B11290" s="1">
        <v>46086</v>
      </c>
      <c r="C11290" t="s">
        <v>384</v>
      </c>
      <c r="D11290" t="s">
        <v>718</v>
      </c>
      <c r="F11290" t="s">
        <v>106</v>
      </c>
      <c r="G11290" t="s">
        <v>174</v>
      </c>
      <c r="H11290" s="2">
        <v>-1037.3499999999999</v>
      </c>
      <c r="I11290">
        <v>0</v>
      </c>
      <c r="J11290" s="2">
        <v>-1037.3499999999999</v>
      </c>
      <c r="K11290" s="2">
        <v>6439314</v>
      </c>
      <c r="L11290">
        <v>1</v>
      </c>
      <c r="M11290" t="s">
        <v>126</v>
      </c>
      <c r="N11290" t="s">
        <v>108</v>
      </c>
      <c r="O11290" t="s">
        <v>40</v>
      </c>
    </row>
    <row r="11291" spans="1:15" x14ac:dyDescent="0.2">
      <c r="A11291" s="40" t="s">
        <v>719</v>
      </c>
      <c r="B11291" s="1">
        <v>46086</v>
      </c>
      <c r="C11291" t="s">
        <v>695</v>
      </c>
      <c r="D11291" t="s">
        <v>714</v>
      </c>
      <c r="F11291" t="s">
        <v>106</v>
      </c>
      <c r="G11291" t="s">
        <v>107</v>
      </c>
      <c r="H11291" s="2">
        <v>-11944.41</v>
      </c>
      <c r="I11291">
        <v>0</v>
      </c>
      <c r="J11291" s="2">
        <v>-11944.41</v>
      </c>
      <c r="K11291" s="2">
        <v>-291002</v>
      </c>
      <c r="L11291">
        <v>4.0999999999999996</v>
      </c>
      <c r="M11291" t="s">
        <v>693</v>
      </c>
      <c r="N11291" t="s">
        <v>108</v>
      </c>
      <c r="O11291" t="s">
        <v>695</v>
      </c>
    </row>
    <row r="11292" spans="1:15" x14ac:dyDescent="0.2">
      <c r="A11292" s="40" t="s">
        <v>719</v>
      </c>
      <c r="B11292" s="1">
        <v>46086</v>
      </c>
      <c r="C11292" t="s">
        <v>500</v>
      </c>
      <c r="D11292" t="s">
        <v>501</v>
      </c>
      <c r="F11292" t="s">
        <v>106</v>
      </c>
      <c r="G11292" t="s">
        <v>107</v>
      </c>
      <c r="H11292" s="2">
        <v>-81101.289999999994</v>
      </c>
      <c r="I11292">
        <v>-0.03</v>
      </c>
      <c r="J11292" s="2">
        <v>-81101.289999999994</v>
      </c>
      <c r="K11292" s="2">
        <v>-909220</v>
      </c>
      <c r="L11292">
        <v>8.92</v>
      </c>
      <c r="M11292" t="s">
        <v>502</v>
      </c>
      <c r="N11292" t="s">
        <v>108</v>
      </c>
      <c r="O11292" t="s">
        <v>500</v>
      </c>
    </row>
    <row r="11293" spans="1:15" x14ac:dyDescent="0.2">
      <c r="A11293" s="40" t="s">
        <v>719</v>
      </c>
      <c r="B11293" s="1">
        <v>46086</v>
      </c>
      <c r="C11293" t="s">
        <v>671</v>
      </c>
      <c r="D11293" t="s">
        <v>713</v>
      </c>
      <c r="F11293" t="s">
        <v>106</v>
      </c>
      <c r="G11293" t="s">
        <v>107</v>
      </c>
      <c r="H11293" s="2">
        <v>-212984.56</v>
      </c>
      <c r="I11293">
        <v>-7.0000000000000007E-2</v>
      </c>
      <c r="J11293" s="2">
        <v>-212984.56</v>
      </c>
      <c r="K11293" s="2">
        <v>-10853740</v>
      </c>
      <c r="L11293">
        <v>1.96</v>
      </c>
      <c r="M11293" t="s">
        <v>669</v>
      </c>
      <c r="N11293" t="s">
        <v>108</v>
      </c>
      <c r="O11293" t="s">
        <v>671</v>
      </c>
    </row>
    <row r="11294" spans="1:15" x14ac:dyDescent="0.2">
      <c r="A11294" s="40" t="s">
        <v>719</v>
      </c>
      <c r="B11294" s="1">
        <v>46086</v>
      </c>
      <c r="C11294" t="s">
        <v>384</v>
      </c>
      <c r="D11294" t="s">
        <v>493</v>
      </c>
      <c r="F11294" t="s">
        <v>106</v>
      </c>
      <c r="G11294" t="s">
        <v>107</v>
      </c>
      <c r="H11294" s="2">
        <v>-587444.84</v>
      </c>
      <c r="I11294">
        <v>-0.19</v>
      </c>
      <c r="J11294" s="2">
        <v>-587444.84</v>
      </c>
      <c r="K11294" s="2">
        <v>-6283943</v>
      </c>
      <c r="L11294">
        <v>9.35</v>
      </c>
      <c r="M11294" t="s">
        <v>363</v>
      </c>
      <c r="N11294" t="s">
        <v>108</v>
      </c>
      <c r="O11294" t="s">
        <v>384</v>
      </c>
    </row>
    <row r="11295" spans="1:15" x14ac:dyDescent="0.2">
      <c r="A11295" s="40" t="s">
        <v>719</v>
      </c>
      <c r="B11295" s="1">
        <v>46086</v>
      </c>
      <c r="C11295" t="s">
        <v>152</v>
      </c>
      <c r="D11295" t="s">
        <v>153</v>
      </c>
      <c r="F11295" t="s">
        <v>106</v>
      </c>
      <c r="G11295" t="s">
        <v>107</v>
      </c>
      <c r="H11295" s="2">
        <v>-2079646.66</v>
      </c>
      <c r="I11295">
        <v>-0.67</v>
      </c>
      <c r="J11295" s="2">
        <v>-2079646.66</v>
      </c>
      <c r="K11295" s="2">
        <v>-1808090</v>
      </c>
      <c r="L11295">
        <v>115.02</v>
      </c>
      <c r="M11295" t="s">
        <v>154</v>
      </c>
      <c r="N11295" t="s">
        <v>108</v>
      </c>
      <c r="O11295" t="s">
        <v>152</v>
      </c>
    </row>
    <row r="11296" spans="1:15" x14ac:dyDescent="0.2">
      <c r="A11296" s="40" t="s">
        <v>632</v>
      </c>
      <c r="B11296" s="1">
        <v>46080</v>
      </c>
      <c r="C11296" t="s">
        <v>548</v>
      </c>
      <c r="D11296" t="s">
        <v>549</v>
      </c>
      <c r="F11296" t="s">
        <v>533</v>
      </c>
      <c r="G11296" t="s">
        <v>17</v>
      </c>
      <c r="H11296" s="2">
        <v>48239786</v>
      </c>
      <c r="I11296">
        <v>8.4</v>
      </c>
      <c r="J11296" s="2">
        <v>48239786</v>
      </c>
      <c r="K11296" s="2">
        <v>708575</v>
      </c>
      <c r="L11296">
        <v>68.08</v>
      </c>
      <c r="M11296" t="s">
        <v>18</v>
      </c>
      <c r="N11296" t="s">
        <v>31</v>
      </c>
      <c r="O11296" t="s">
        <v>20</v>
      </c>
    </row>
    <row r="11297" spans="1:15" x14ac:dyDescent="0.2">
      <c r="A11297" s="40" t="s">
        <v>632</v>
      </c>
      <c r="B11297" s="1">
        <v>46080</v>
      </c>
      <c r="C11297" t="s">
        <v>554</v>
      </c>
      <c r="D11297" t="s">
        <v>555</v>
      </c>
      <c r="F11297" t="s">
        <v>533</v>
      </c>
      <c r="G11297" t="s">
        <v>17</v>
      </c>
      <c r="H11297" s="2">
        <v>47155802.270000003</v>
      </c>
      <c r="I11297">
        <v>8.2100000000000009</v>
      </c>
      <c r="J11297" s="2">
        <v>47155802.270000003</v>
      </c>
      <c r="K11297" s="2">
        <v>1132848</v>
      </c>
      <c r="L11297">
        <v>41.63</v>
      </c>
      <c r="M11297" t="s">
        <v>374</v>
      </c>
      <c r="N11297" t="s">
        <v>375</v>
      </c>
      <c r="O11297" t="s">
        <v>376</v>
      </c>
    </row>
    <row r="11298" spans="1:15" x14ac:dyDescent="0.2">
      <c r="A11298" s="40" t="s">
        <v>632</v>
      </c>
      <c r="B11298" s="1">
        <v>46080</v>
      </c>
      <c r="C11298" t="s">
        <v>531</v>
      </c>
      <c r="D11298" t="s">
        <v>532</v>
      </c>
      <c r="F11298" t="s">
        <v>533</v>
      </c>
      <c r="G11298" t="s">
        <v>17</v>
      </c>
      <c r="H11298" s="2">
        <v>45035373.659999996</v>
      </c>
      <c r="I11298">
        <v>7.85</v>
      </c>
      <c r="J11298" s="2">
        <v>45035373.659999996</v>
      </c>
      <c r="K11298" s="2">
        <v>3537774</v>
      </c>
      <c r="L11298">
        <v>12.73</v>
      </c>
      <c r="M11298" t="s">
        <v>534</v>
      </c>
      <c r="N11298" t="s">
        <v>535</v>
      </c>
      <c r="O11298" t="s">
        <v>536</v>
      </c>
    </row>
    <row r="11299" spans="1:15" x14ac:dyDescent="0.2">
      <c r="A11299" s="40" t="s">
        <v>632</v>
      </c>
      <c r="B11299" s="1">
        <v>46080</v>
      </c>
      <c r="C11299" t="s">
        <v>577</v>
      </c>
      <c r="D11299" t="s">
        <v>578</v>
      </c>
      <c r="F11299" t="s">
        <v>533</v>
      </c>
      <c r="G11299" t="s">
        <v>17</v>
      </c>
      <c r="H11299" s="2">
        <v>43581273.920000002</v>
      </c>
      <c r="I11299">
        <v>7.59</v>
      </c>
      <c r="J11299" s="2">
        <v>43581273.920000002</v>
      </c>
      <c r="K11299" s="2">
        <v>875863</v>
      </c>
      <c r="L11299">
        <v>49.76</v>
      </c>
      <c r="M11299" t="s">
        <v>154</v>
      </c>
      <c r="N11299" t="s">
        <v>396</v>
      </c>
      <c r="O11299" t="s">
        <v>152</v>
      </c>
    </row>
    <row r="11300" spans="1:15" x14ac:dyDescent="0.2">
      <c r="A11300" s="40" t="s">
        <v>632</v>
      </c>
      <c r="B11300" s="1">
        <v>46080</v>
      </c>
      <c r="C11300" t="s">
        <v>556</v>
      </c>
      <c r="D11300" t="s">
        <v>557</v>
      </c>
      <c r="F11300" t="s">
        <v>533</v>
      </c>
      <c r="G11300" t="s">
        <v>17</v>
      </c>
      <c r="H11300" s="2">
        <v>34221330</v>
      </c>
      <c r="I11300">
        <v>5.96</v>
      </c>
      <c r="J11300" s="2">
        <v>34221330</v>
      </c>
      <c r="K11300" s="2">
        <v>263241</v>
      </c>
      <c r="L11300">
        <v>130</v>
      </c>
      <c r="M11300" t="s">
        <v>18</v>
      </c>
      <c r="N11300" t="s">
        <v>31</v>
      </c>
      <c r="O11300" t="s">
        <v>20</v>
      </c>
    </row>
    <row r="11301" spans="1:15" x14ac:dyDescent="0.2">
      <c r="A11301" s="40" t="s">
        <v>632</v>
      </c>
      <c r="B11301" s="1">
        <v>46080</v>
      </c>
      <c r="C11301" t="s">
        <v>560</v>
      </c>
      <c r="D11301" t="s">
        <v>561</v>
      </c>
      <c r="F11301" t="s">
        <v>533</v>
      </c>
      <c r="G11301" t="s">
        <v>17</v>
      </c>
      <c r="H11301" s="2">
        <v>31717473.879999999</v>
      </c>
      <c r="I11301">
        <v>5.53</v>
      </c>
      <c r="J11301" s="2">
        <v>31717473.879999999</v>
      </c>
      <c r="K11301" s="2">
        <v>319282</v>
      </c>
      <c r="L11301">
        <v>99.34</v>
      </c>
      <c r="M11301" t="s">
        <v>154</v>
      </c>
      <c r="N11301" t="s">
        <v>31</v>
      </c>
      <c r="O11301" t="s">
        <v>20</v>
      </c>
    </row>
    <row r="11302" spans="1:15" x14ac:dyDescent="0.2">
      <c r="A11302" s="40" t="s">
        <v>632</v>
      </c>
      <c r="B11302" s="1">
        <v>46080</v>
      </c>
      <c r="C11302" t="s">
        <v>546</v>
      </c>
      <c r="D11302" t="s">
        <v>547</v>
      </c>
      <c r="F11302" t="s">
        <v>533</v>
      </c>
      <c r="G11302" t="s">
        <v>17</v>
      </c>
      <c r="H11302" s="2">
        <v>30136068.030000001</v>
      </c>
      <c r="I11302">
        <v>5.25</v>
      </c>
      <c r="J11302" s="2">
        <v>30136068.030000001</v>
      </c>
      <c r="K11302" s="2">
        <v>513058</v>
      </c>
      <c r="L11302">
        <v>58.74</v>
      </c>
      <c r="M11302" t="s">
        <v>539</v>
      </c>
      <c r="N11302" t="s">
        <v>540</v>
      </c>
      <c r="O11302" t="s">
        <v>541</v>
      </c>
    </row>
    <row r="11303" spans="1:15" x14ac:dyDescent="0.2">
      <c r="A11303" s="40" t="s">
        <v>632</v>
      </c>
      <c r="B11303" s="1">
        <v>46080</v>
      </c>
      <c r="C11303" t="s">
        <v>588</v>
      </c>
      <c r="D11303" t="s">
        <v>589</v>
      </c>
      <c r="F11303" t="s">
        <v>533</v>
      </c>
      <c r="G11303" t="s">
        <v>17</v>
      </c>
      <c r="H11303" s="2">
        <v>27153107.149999999</v>
      </c>
      <c r="I11303">
        <v>4.7300000000000004</v>
      </c>
      <c r="J11303" s="2">
        <v>27153107.149999999</v>
      </c>
      <c r="K11303" s="2">
        <v>2298046</v>
      </c>
      <c r="L11303">
        <v>11.82</v>
      </c>
      <c r="M11303" t="s">
        <v>374</v>
      </c>
      <c r="N11303" t="s">
        <v>375</v>
      </c>
      <c r="O11303" t="s">
        <v>376</v>
      </c>
    </row>
    <row r="11304" spans="1:15" x14ac:dyDescent="0.2">
      <c r="A11304" s="40" t="s">
        <v>632</v>
      </c>
      <c r="B11304" s="1">
        <v>46080</v>
      </c>
      <c r="C11304" t="s">
        <v>542</v>
      </c>
      <c r="D11304" t="s">
        <v>543</v>
      </c>
      <c r="F11304" t="s">
        <v>533</v>
      </c>
      <c r="G11304" t="s">
        <v>17</v>
      </c>
      <c r="H11304" s="2">
        <v>26989780.079999998</v>
      </c>
      <c r="I11304">
        <v>4.7</v>
      </c>
      <c r="J11304" s="2">
        <v>26989780.079999998</v>
      </c>
      <c r="K11304" s="2">
        <v>846986</v>
      </c>
      <c r="L11304">
        <v>31.87</v>
      </c>
      <c r="M11304" t="s">
        <v>539</v>
      </c>
      <c r="N11304" t="s">
        <v>540</v>
      </c>
      <c r="O11304" t="s">
        <v>541</v>
      </c>
    </row>
    <row r="11305" spans="1:15" x14ac:dyDescent="0.2">
      <c r="A11305" s="40" t="s">
        <v>632</v>
      </c>
      <c r="B11305" s="1">
        <v>46080</v>
      </c>
      <c r="C11305" t="s">
        <v>566</v>
      </c>
      <c r="D11305" t="s">
        <v>567</v>
      </c>
      <c r="F11305" t="s">
        <v>533</v>
      </c>
      <c r="G11305" t="s">
        <v>17</v>
      </c>
      <c r="H11305" s="2">
        <v>25469442.390000001</v>
      </c>
      <c r="I11305">
        <v>4.4400000000000004</v>
      </c>
      <c r="J11305" s="2">
        <v>25469442.390000001</v>
      </c>
      <c r="K11305" s="2">
        <v>501900</v>
      </c>
      <c r="L11305">
        <v>50.75</v>
      </c>
      <c r="M11305" t="s">
        <v>539</v>
      </c>
      <c r="N11305" t="s">
        <v>540</v>
      </c>
      <c r="O11305" t="s">
        <v>541</v>
      </c>
    </row>
    <row r="11306" spans="1:15" x14ac:dyDescent="0.2">
      <c r="A11306" s="40" t="s">
        <v>632</v>
      </c>
      <c r="B11306" s="1">
        <v>46080</v>
      </c>
      <c r="C11306" t="s">
        <v>544</v>
      </c>
      <c r="D11306" t="s">
        <v>545</v>
      </c>
      <c r="F11306" t="s">
        <v>533</v>
      </c>
      <c r="G11306" t="s">
        <v>17</v>
      </c>
      <c r="H11306" s="2">
        <v>25187732.16</v>
      </c>
      <c r="I11306">
        <v>4.3899999999999997</v>
      </c>
      <c r="J11306" s="2">
        <v>25187732.16</v>
      </c>
      <c r="K11306" s="2">
        <v>438955</v>
      </c>
      <c r="L11306">
        <v>57.38</v>
      </c>
      <c r="M11306" t="s">
        <v>154</v>
      </c>
      <c r="N11306" t="s">
        <v>396</v>
      </c>
      <c r="O11306" t="s">
        <v>152</v>
      </c>
    </row>
    <row r="11307" spans="1:15" x14ac:dyDescent="0.2">
      <c r="A11307" s="40" t="s">
        <v>632</v>
      </c>
      <c r="B11307" s="1">
        <v>46080</v>
      </c>
      <c r="C11307" t="s">
        <v>537</v>
      </c>
      <c r="D11307" t="s">
        <v>538</v>
      </c>
      <c r="F11307" t="s">
        <v>533</v>
      </c>
      <c r="G11307" t="s">
        <v>17</v>
      </c>
      <c r="H11307" s="2">
        <v>23100165.239999998</v>
      </c>
      <c r="I11307">
        <v>4.0199999999999996</v>
      </c>
      <c r="J11307" s="2">
        <v>23100165.239999998</v>
      </c>
      <c r="K11307" s="2">
        <v>771429</v>
      </c>
      <c r="L11307">
        <v>29.94</v>
      </c>
      <c r="M11307" t="s">
        <v>539</v>
      </c>
      <c r="N11307" t="s">
        <v>540</v>
      </c>
      <c r="O11307" t="s">
        <v>541</v>
      </c>
    </row>
    <row r="11308" spans="1:15" x14ac:dyDescent="0.2">
      <c r="A11308" s="40" t="s">
        <v>632</v>
      </c>
      <c r="B11308" s="1">
        <v>46080</v>
      </c>
      <c r="C11308" t="s">
        <v>551</v>
      </c>
      <c r="D11308" t="s">
        <v>552</v>
      </c>
      <c r="F11308" t="s">
        <v>533</v>
      </c>
      <c r="G11308" t="s">
        <v>17</v>
      </c>
      <c r="H11308" s="2">
        <v>22653427.600000001</v>
      </c>
      <c r="I11308">
        <v>3.95</v>
      </c>
      <c r="J11308" s="2">
        <v>22653427.600000001</v>
      </c>
      <c r="K11308" s="2">
        <v>103772</v>
      </c>
      <c r="L11308">
        <v>218.3</v>
      </c>
      <c r="M11308" t="s">
        <v>553</v>
      </c>
      <c r="N11308" t="s">
        <v>31</v>
      </c>
      <c r="O11308" t="s">
        <v>20</v>
      </c>
    </row>
    <row r="11309" spans="1:15" x14ac:dyDescent="0.2">
      <c r="A11309" s="40" t="s">
        <v>632</v>
      </c>
      <c r="B11309" s="1">
        <v>46080</v>
      </c>
      <c r="C11309" t="s">
        <v>572</v>
      </c>
      <c r="D11309" t="s">
        <v>573</v>
      </c>
      <c r="F11309" t="s">
        <v>533</v>
      </c>
      <c r="G11309" t="s">
        <v>17</v>
      </c>
      <c r="H11309" s="2">
        <v>20298485.829999998</v>
      </c>
      <c r="I11309">
        <v>3.54</v>
      </c>
      <c r="J11309" s="2">
        <v>20298485.829999998</v>
      </c>
      <c r="K11309" s="2">
        <v>2827338</v>
      </c>
      <c r="L11309">
        <v>7.18</v>
      </c>
      <c r="M11309" t="s">
        <v>154</v>
      </c>
      <c r="N11309" t="s">
        <v>396</v>
      </c>
      <c r="O11309" t="s">
        <v>152</v>
      </c>
    </row>
    <row r="11310" spans="1:15" x14ac:dyDescent="0.2">
      <c r="A11310" s="40" t="s">
        <v>632</v>
      </c>
      <c r="B11310" s="1">
        <v>46080</v>
      </c>
      <c r="C11310" t="s">
        <v>574</v>
      </c>
      <c r="D11310" t="s">
        <v>575</v>
      </c>
      <c r="F11310" t="s">
        <v>533</v>
      </c>
      <c r="G11310" t="s">
        <v>17</v>
      </c>
      <c r="H11310" s="2">
        <v>18332262.600000001</v>
      </c>
      <c r="I11310">
        <v>3.19</v>
      </c>
      <c r="J11310" s="2">
        <v>18332262.600000001</v>
      </c>
      <c r="K11310" s="2">
        <v>1067070</v>
      </c>
      <c r="L11310">
        <v>17.18</v>
      </c>
      <c r="M11310" t="s">
        <v>576</v>
      </c>
      <c r="N11310" t="s">
        <v>31</v>
      </c>
      <c r="O11310" t="s">
        <v>20</v>
      </c>
    </row>
    <row r="11311" spans="1:15" x14ac:dyDescent="0.2">
      <c r="A11311" s="40" t="s">
        <v>632</v>
      </c>
      <c r="B11311" s="1">
        <v>46080</v>
      </c>
      <c r="C11311" t="s">
        <v>558</v>
      </c>
      <c r="D11311" t="s">
        <v>559</v>
      </c>
      <c r="F11311" t="s">
        <v>533</v>
      </c>
      <c r="G11311" t="s">
        <v>17</v>
      </c>
      <c r="H11311" s="2">
        <v>14499658.939999999</v>
      </c>
      <c r="I11311">
        <v>2.5299999999999998</v>
      </c>
      <c r="J11311" s="2">
        <v>14499658.939999999</v>
      </c>
      <c r="K11311" s="2">
        <v>154403</v>
      </c>
      <c r="L11311">
        <v>93.91</v>
      </c>
      <c r="M11311" t="s">
        <v>412</v>
      </c>
      <c r="N11311" t="s">
        <v>413</v>
      </c>
      <c r="O11311" t="s">
        <v>414</v>
      </c>
    </row>
    <row r="11312" spans="1:15" x14ac:dyDescent="0.2">
      <c r="A11312" s="40" t="s">
        <v>632</v>
      </c>
      <c r="B11312" s="1">
        <v>46080</v>
      </c>
      <c r="C11312" t="s">
        <v>562</v>
      </c>
      <c r="D11312" t="s">
        <v>563</v>
      </c>
      <c r="F11312" t="s">
        <v>533</v>
      </c>
      <c r="G11312" t="s">
        <v>17</v>
      </c>
      <c r="H11312" s="2">
        <v>12705572.9</v>
      </c>
      <c r="I11312">
        <v>2.21</v>
      </c>
      <c r="J11312" s="2">
        <v>12705572.9</v>
      </c>
      <c r="K11312" s="2">
        <v>448344</v>
      </c>
      <c r="L11312">
        <v>28.34</v>
      </c>
      <c r="M11312" t="s">
        <v>539</v>
      </c>
      <c r="N11312" t="s">
        <v>540</v>
      </c>
      <c r="O11312" t="s">
        <v>541</v>
      </c>
    </row>
    <row r="11313" spans="1:15" x14ac:dyDescent="0.2">
      <c r="A11313" s="40" t="s">
        <v>632</v>
      </c>
      <c r="B11313" s="1">
        <v>46080</v>
      </c>
      <c r="C11313" t="s">
        <v>564</v>
      </c>
      <c r="D11313" t="s">
        <v>565</v>
      </c>
      <c r="F11313" t="s">
        <v>533</v>
      </c>
      <c r="G11313" t="s">
        <v>17</v>
      </c>
      <c r="H11313" s="2">
        <v>8569310.9900000002</v>
      </c>
      <c r="I11313">
        <v>1.49</v>
      </c>
      <c r="J11313" s="2">
        <v>8569310.9900000002</v>
      </c>
      <c r="K11313" s="2">
        <v>749183</v>
      </c>
      <c r="L11313">
        <v>11.44</v>
      </c>
      <c r="M11313" t="s">
        <v>539</v>
      </c>
      <c r="N11313" t="s">
        <v>540</v>
      </c>
      <c r="O11313" t="s">
        <v>541</v>
      </c>
    </row>
    <row r="11314" spans="1:15" x14ac:dyDescent="0.2">
      <c r="A11314" s="40" t="s">
        <v>632</v>
      </c>
      <c r="B11314" s="1">
        <v>46080</v>
      </c>
      <c r="C11314" t="s">
        <v>568</v>
      </c>
      <c r="D11314" t="s">
        <v>569</v>
      </c>
      <c r="F11314" t="s">
        <v>533</v>
      </c>
      <c r="G11314" t="s">
        <v>17</v>
      </c>
      <c r="H11314" s="2">
        <v>7838625.6500000004</v>
      </c>
      <c r="I11314">
        <v>1.37</v>
      </c>
      <c r="J11314" s="2">
        <v>7838625.6500000004</v>
      </c>
      <c r="K11314" s="2">
        <v>757669</v>
      </c>
      <c r="L11314">
        <v>10.35</v>
      </c>
      <c r="M11314" t="s">
        <v>539</v>
      </c>
      <c r="N11314" t="s">
        <v>540</v>
      </c>
      <c r="O11314" t="s">
        <v>541</v>
      </c>
    </row>
    <row r="11315" spans="1:15" x14ac:dyDescent="0.2">
      <c r="A11315" s="40" t="s">
        <v>632</v>
      </c>
      <c r="B11315" s="1">
        <v>46080</v>
      </c>
      <c r="C11315" t="s">
        <v>570</v>
      </c>
      <c r="D11315" t="s">
        <v>571</v>
      </c>
      <c r="F11315" t="s">
        <v>533</v>
      </c>
      <c r="G11315" t="s">
        <v>17</v>
      </c>
      <c r="H11315" s="2">
        <v>7503480.4800000004</v>
      </c>
      <c r="I11315">
        <v>1.31</v>
      </c>
      <c r="J11315" s="2">
        <v>7503480.4800000004</v>
      </c>
      <c r="K11315" s="2">
        <v>521495</v>
      </c>
      <c r="L11315">
        <v>14.39</v>
      </c>
      <c r="M11315" t="s">
        <v>374</v>
      </c>
      <c r="N11315" t="s">
        <v>375</v>
      </c>
      <c r="O11315" t="s">
        <v>376</v>
      </c>
    </row>
    <row r="11316" spans="1:15" x14ac:dyDescent="0.2">
      <c r="A11316" s="40" t="s">
        <v>632</v>
      </c>
      <c r="B11316" s="1">
        <v>46080</v>
      </c>
      <c r="C11316" t="s">
        <v>608</v>
      </c>
      <c r="D11316" t="s">
        <v>609</v>
      </c>
      <c r="F11316" t="s">
        <v>533</v>
      </c>
      <c r="G11316" t="s">
        <v>17</v>
      </c>
      <c r="H11316" s="2">
        <v>7171333.1299999999</v>
      </c>
      <c r="I11316">
        <v>1.25</v>
      </c>
      <c r="J11316" s="2">
        <v>7171333.1299999999</v>
      </c>
      <c r="K11316" s="2">
        <v>15716000</v>
      </c>
      <c r="L11316">
        <v>0.46</v>
      </c>
      <c r="M11316" t="s">
        <v>524</v>
      </c>
      <c r="N11316" t="s">
        <v>525</v>
      </c>
      <c r="O11316" t="s">
        <v>526</v>
      </c>
    </row>
    <row r="11317" spans="1:15" x14ac:dyDescent="0.2">
      <c r="A11317" s="40" t="s">
        <v>632</v>
      </c>
      <c r="B11317" s="1">
        <v>46080</v>
      </c>
      <c r="C11317">
        <v>1208</v>
      </c>
      <c r="D11317" t="s">
        <v>579</v>
      </c>
      <c r="F11317" t="s">
        <v>533</v>
      </c>
      <c r="G11317" t="s">
        <v>17</v>
      </c>
      <c r="H11317" s="2">
        <v>6185711.0899999999</v>
      </c>
      <c r="I11317">
        <v>1.08</v>
      </c>
      <c r="J11317" s="2">
        <v>6185711.0899999999</v>
      </c>
      <c r="K11317" s="2">
        <v>4476000</v>
      </c>
      <c r="L11317">
        <v>1.38</v>
      </c>
      <c r="M11317" t="s">
        <v>101</v>
      </c>
      <c r="N11317" t="s">
        <v>102</v>
      </c>
      <c r="O11317" t="s">
        <v>103</v>
      </c>
    </row>
    <row r="11318" spans="1:15" x14ac:dyDescent="0.2">
      <c r="A11318" s="40" t="s">
        <v>632</v>
      </c>
      <c r="B11318" s="1">
        <v>46080</v>
      </c>
      <c r="C11318" t="s">
        <v>20</v>
      </c>
      <c r="D11318" t="s">
        <v>104</v>
      </c>
      <c r="F11318" t="s">
        <v>106</v>
      </c>
      <c r="G11318" t="s">
        <v>107</v>
      </c>
      <c r="H11318" s="2">
        <v>4690925.0999999996</v>
      </c>
      <c r="I11318">
        <v>0.82</v>
      </c>
      <c r="J11318" s="2">
        <v>4690925.0999999996</v>
      </c>
      <c r="K11318" s="2">
        <v>4690925</v>
      </c>
      <c r="L11318">
        <v>100</v>
      </c>
      <c r="M11318" t="s">
        <v>18</v>
      </c>
      <c r="N11318" t="s">
        <v>108</v>
      </c>
      <c r="O11318" t="s">
        <v>20</v>
      </c>
    </row>
    <row r="11319" spans="1:15" x14ac:dyDescent="0.2">
      <c r="A11319" s="40" t="s">
        <v>632</v>
      </c>
      <c r="B11319" s="1">
        <v>46080</v>
      </c>
      <c r="C11319" t="s">
        <v>596</v>
      </c>
      <c r="D11319" t="s">
        <v>597</v>
      </c>
      <c r="F11319" t="s">
        <v>533</v>
      </c>
      <c r="G11319" t="s">
        <v>17</v>
      </c>
      <c r="H11319" s="2">
        <v>4362939.79</v>
      </c>
      <c r="I11319">
        <v>0.76</v>
      </c>
      <c r="J11319" s="2">
        <v>4362939.79</v>
      </c>
      <c r="K11319" s="2">
        <v>1330899</v>
      </c>
      <c r="L11319">
        <v>3.28</v>
      </c>
      <c r="M11319" t="s">
        <v>374</v>
      </c>
      <c r="N11319" t="s">
        <v>375</v>
      </c>
      <c r="O11319" t="s">
        <v>376</v>
      </c>
    </row>
    <row r="11320" spans="1:15" x14ac:dyDescent="0.2">
      <c r="A11320" s="40" t="s">
        <v>632</v>
      </c>
      <c r="B11320" s="1">
        <v>46080</v>
      </c>
      <c r="C11320" t="s">
        <v>582</v>
      </c>
      <c r="D11320" t="s">
        <v>583</v>
      </c>
      <c r="F11320" t="s">
        <v>533</v>
      </c>
      <c r="G11320" t="s">
        <v>17</v>
      </c>
      <c r="H11320" s="2">
        <v>3993597.87</v>
      </c>
      <c r="I11320">
        <v>0.7</v>
      </c>
      <c r="J11320" s="2">
        <v>3993597.87</v>
      </c>
      <c r="K11320" s="2">
        <v>116731</v>
      </c>
      <c r="L11320">
        <v>34.21</v>
      </c>
      <c r="M11320" t="s">
        <v>539</v>
      </c>
      <c r="N11320" t="s">
        <v>540</v>
      </c>
      <c r="O11320" t="s">
        <v>541</v>
      </c>
    </row>
    <row r="11321" spans="1:15" x14ac:dyDescent="0.2">
      <c r="A11321" s="40" t="s">
        <v>632</v>
      </c>
      <c r="B11321" s="1">
        <v>46080</v>
      </c>
      <c r="C11321" t="s">
        <v>586</v>
      </c>
      <c r="D11321" t="s">
        <v>587</v>
      </c>
      <c r="F11321" t="s">
        <v>533</v>
      </c>
      <c r="G11321" t="s">
        <v>17</v>
      </c>
      <c r="H11321" s="2">
        <v>3617588.22</v>
      </c>
      <c r="I11321">
        <v>0.63</v>
      </c>
      <c r="J11321" s="2">
        <v>3617588.22</v>
      </c>
      <c r="K11321" s="2">
        <v>406078</v>
      </c>
      <c r="L11321">
        <v>8.91</v>
      </c>
      <c r="M11321" t="s">
        <v>539</v>
      </c>
      <c r="N11321" t="s">
        <v>540</v>
      </c>
      <c r="O11321" t="s">
        <v>541</v>
      </c>
    </row>
    <row r="11322" spans="1:15" x14ac:dyDescent="0.2">
      <c r="A11322" s="40" t="s">
        <v>632</v>
      </c>
      <c r="B11322" s="1">
        <v>46080</v>
      </c>
      <c r="C11322" t="s">
        <v>584</v>
      </c>
      <c r="D11322" t="s">
        <v>585</v>
      </c>
      <c r="F11322" t="s">
        <v>533</v>
      </c>
      <c r="G11322" t="s">
        <v>17</v>
      </c>
      <c r="H11322" s="2">
        <v>3536752.69</v>
      </c>
      <c r="I11322">
        <v>0.62</v>
      </c>
      <c r="J11322" s="2">
        <v>3536752.69</v>
      </c>
      <c r="K11322" s="2">
        <v>153033</v>
      </c>
      <c r="L11322">
        <v>23.11</v>
      </c>
      <c r="M11322" t="s">
        <v>539</v>
      </c>
      <c r="N11322" t="s">
        <v>540</v>
      </c>
      <c r="O11322" t="s">
        <v>541</v>
      </c>
    </row>
    <row r="11323" spans="1:15" x14ac:dyDescent="0.2">
      <c r="A11323" s="40" t="s">
        <v>632</v>
      </c>
      <c r="B11323" s="1">
        <v>46080</v>
      </c>
      <c r="C11323">
        <v>1258</v>
      </c>
      <c r="D11323" t="s">
        <v>581</v>
      </c>
      <c r="F11323" t="s">
        <v>533</v>
      </c>
      <c r="G11323" t="s">
        <v>17</v>
      </c>
      <c r="H11323" s="2">
        <v>2811202.8</v>
      </c>
      <c r="I11323">
        <v>0.49</v>
      </c>
      <c r="J11323" s="2">
        <v>2811202.8</v>
      </c>
      <c r="K11323" s="2">
        <v>1465000</v>
      </c>
      <c r="L11323">
        <v>1.92</v>
      </c>
      <c r="M11323" t="s">
        <v>101</v>
      </c>
      <c r="N11323" t="s">
        <v>102</v>
      </c>
      <c r="O11323" t="s">
        <v>103</v>
      </c>
    </row>
    <row r="11324" spans="1:15" x14ac:dyDescent="0.2">
      <c r="A11324" s="40" t="s">
        <v>632</v>
      </c>
      <c r="B11324" s="1">
        <v>46080</v>
      </c>
      <c r="C11324">
        <v>601899</v>
      </c>
      <c r="D11324" t="s">
        <v>610</v>
      </c>
      <c r="F11324" t="s">
        <v>533</v>
      </c>
      <c r="G11324" t="s">
        <v>17</v>
      </c>
      <c r="H11324" s="2">
        <v>2119624.9700000002</v>
      </c>
      <c r="I11324">
        <v>0.37</v>
      </c>
      <c r="J11324" s="2">
        <v>2119624.9700000002</v>
      </c>
      <c r="K11324" s="2">
        <v>367700</v>
      </c>
      <c r="L11324">
        <v>5.76</v>
      </c>
      <c r="M11324" t="s">
        <v>101</v>
      </c>
      <c r="N11324" t="s">
        <v>604</v>
      </c>
      <c r="O11324" t="s">
        <v>167</v>
      </c>
    </row>
    <row r="11325" spans="1:15" x14ac:dyDescent="0.2">
      <c r="A11325" s="40" t="s">
        <v>632</v>
      </c>
      <c r="B11325" s="1">
        <v>46080</v>
      </c>
      <c r="C11325">
        <v>1515</v>
      </c>
      <c r="D11325" t="s">
        <v>602</v>
      </c>
      <c r="F11325" t="s">
        <v>533</v>
      </c>
      <c r="G11325" t="s">
        <v>17</v>
      </c>
      <c r="H11325" s="2">
        <v>2023811.05</v>
      </c>
      <c r="I11325">
        <v>0.35</v>
      </c>
      <c r="J11325" s="2">
        <v>2023811.05</v>
      </c>
      <c r="K11325" s="2">
        <v>75500</v>
      </c>
      <c r="L11325">
        <v>26.81</v>
      </c>
      <c r="M11325" t="s">
        <v>73</v>
      </c>
      <c r="N11325" t="s">
        <v>74</v>
      </c>
      <c r="O11325" t="s">
        <v>75</v>
      </c>
    </row>
    <row r="11326" spans="1:15" x14ac:dyDescent="0.2">
      <c r="A11326" s="40" t="s">
        <v>632</v>
      </c>
      <c r="B11326" s="1">
        <v>46080</v>
      </c>
      <c r="C11326" t="s">
        <v>594</v>
      </c>
      <c r="D11326" t="s">
        <v>595</v>
      </c>
      <c r="F11326" t="s">
        <v>533</v>
      </c>
      <c r="G11326" t="s">
        <v>17</v>
      </c>
      <c r="H11326" s="2">
        <v>1948769.06</v>
      </c>
      <c r="I11326">
        <v>0.34</v>
      </c>
      <c r="J11326" s="2">
        <v>1948769.06</v>
      </c>
      <c r="K11326" s="2">
        <v>362102</v>
      </c>
      <c r="L11326">
        <v>5.38</v>
      </c>
      <c r="M11326" t="s">
        <v>539</v>
      </c>
      <c r="N11326" t="s">
        <v>540</v>
      </c>
      <c r="O11326" t="s">
        <v>541</v>
      </c>
    </row>
    <row r="11327" spans="1:15" x14ac:dyDescent="0.2">
      <c r="A11327" s="40" t="s">
        <v>632</v>
      </c>
      <c r="B11327" s="1">
        <v>46080</v>
      </c>
      <c r="C11327" t="s">
        <v>734</v>
      </c>
      <c r="D11327" t="s">
        <v>735</v>
      </c>
      <c r="F11327" t="s">
        <v>533</v>
      </c>
      <c r="G11327" t="s">
        <v>17</v>
      </c>
      <c r="H11327" s="2">
        <v>1666336.68</v>
      </c>
      <c r="I11327">
        <v>0.28999999999999998</v>
      </c>
      <c r="J11327" s="2">
        <v>1666336.68</v>
      </c>
      <c r="K11327" s="2">
        <v>173219</v>
      </c>
      <c r="L11327">
        <v>9.6199999999999992</v>
      </c>
      <c r="M11327" t="s">
        <v>539</v>
      </c>
      <c r="N11327" t="s">
        <v>540</v>
      </c>
      <c r="O11327" t="s">
        <v>541</v>
      </c>
    </row>
    <row r="11328" spans="1:15" x14ac:dyDescent="0.2">
      <c r="A11328" s="40" t="s">
        <v>632</v>
      </c>
      <c r="B11328" s="1">
        <v>46080</v>
      </c>
      <c r="C11328" t="s">
        <v>590</v>
      </c>
      <c r="D11328" t="s">
        <v>591</v>
      </c>
      <c r="F11328" t="s">
        <v>533</v>
      </c>
      <c r="G11328" t="s">
        <v>17</v>
      </c>
      <c r="H11328" s="2">
        <v>1529246.21</v>
      </c>
      <c r="I11328">
        <v>0.27</v>
      </c>
      <c r="J11328" s="2">
        <v>1529246.21</v>
      </c>
      <c r="K11328" s="2">
        <v>110647</v>
      </c>
      <c r="L11328">
        <v>13.82</v>
      </c>
      <c r="M11328" t="s">
        <v>154</v>
      </c>
      <c r="N11328" t="s">
        <v>396</v>
      </c>
      <c r="O11328" t="s">
        <v>152</v>
      </c>
    </row>
    <row r="11329" spans="1:15" x14ac:dyDescent="0.2">
      <c r="A11329" s="40" t="s">
        <v>632</v>
      </c>
      <c r="B11329" s="1">
        <v>46080</v>
      </c>
      <c r="C11329" t="s">
        <v>605</v>
      </c>
      <c r="D11329" t="s">
        <v>606</v>
      </c>
      <c r="F11329" t="s">
        <v>533</v>
      </c>
      <c r="G11329" t="s">
        <v>17</v>
      </c>
      <c r="H11329" s="2">
        <v>1234955.8899999999</v>
      </c>
      <c r="I11329">
        <v>0.22</v>
      </c>
      <c r="J11329" s="2">
        <v>1234955.8899999999</v>
      </c>
      <c r="K11329" s="2">
        <v>298777</v>
      </c>
      <c r="L11329">
        <v>4.13</v>
      </c>
      <c r="M11329" t="s">
        <v>374</v>
      </c>
      <c r="N11329" t="s">
        <v>375</v>
      </c>
      <c r="O11329" t="s">
        <v>376</v>
      </c>
    </row>
    <row r="11330" spans="1:15" x14ac:dyDescent="0.2">
      <c r="A11330" s="40" t="s">
        <v>632</v>
      </c>
      <c r="B11330" s="1">
        <v>46080</v>
      </c>
      <c r="C11330" t="s">
        <v>600</v>
      </c>
      <c r="D11330" t="s">
        <v>601</v>
      </c>
      <c r="F11330" t="s">
        <v>533</v>
      </c>
      <c r="G11330" t="s">
        <v>17</v>
      </c>
      <c r="H11330" s="2">
        <v>1211924.1100000001</v>
      </c>
      <c r="I11330">
        <v>0.21</v>
      </c>
      <c r="J11330" s="2">
        <v>1211924.1100000001</v>
      </c>
      <c r="K11330" s="2">
        <v>112441</v>
      </c>
      <c r="L11330">
        <v>10.78</v>
      </c>
      <c r="M11330" t="s">
        <v>539</v>
      </c>
      <c r="N11330" t="s">
        <v>540</v>
      </c>
      <c r="O11330" t="s">
        <v>541</v>
      </c>
    </row>
    <row r="11331" spans="1:15" x14ac:dyDescent="0.2">
      <c r="A11331" s="40" t="s">
        <v>632</v>
      </c>
      <c r="B11331" s="1">
        <v>46080</v>
      </c>
      <c r="C11331" t="s">
        <v>598</v>
      </c>
      <c r="D11331" t="s">
        <v>599</v>
      </c>
      <c r="F11331" t="s">
        <v>533</v>
      </c>
      <c r="G11331" t="s">
        <v>17</v>
      </c>
      <c r="H11331" s="2">
        <v>1178609.22</v>
      </c>
      <c r="I11331">
        <v>0.21</v>
      </c>
      <c r="J11331" s="2">
        <v>1178609.22</v>
      </c>
      <c r="K11331" s="2">
        <v>769228</v>
      </c>
      <c r="L11331">
        <v>1.53</v>
      </c>
      <c r="M11331" t="s">
        <v>374</v>
      </c>
      <c r="N11331" t="s">
        <v>375</v>
      </c>
      <c r="O11331" t="s">
        <v>376</v>
      </c>
    </row>
    <row r="11332" spans="1:15" x14ac:dyDescent="0.2">
      <c r="A11332" s="40" t="s">
        <v>632</v>
      </c>
      <c r="B11332" s="1">
        <v>46080</v>
      </c>
      <c r="C11332">
        <v>600362</v>
      </c>
      <c r="D11332" t="s">
        <v>603</v>
      </c>
      <c r="F11332" t="s">
        <v>533</v>
      </c>
      <c r="G11332" t="s">
        <v>17</v>
      </c>
      <c r="H11332" s="2">
        <v>1173337.02</v>
      </c>
      <c r="I11332">
        <v>0.2</v>
      </c>
      <c r="J11332" s="2">
        <v>1173337.02</v>
      </c>
      <c r="K11332" s="2">
        <v>138700</v>
      </c>
      <c r="L11332">
        <v>8.4600000000000009</v>
      </c>
      <c r="M11332" t="s">
        <v>101</v>
      </c>
      <c r="N11332" t="s">
        <v>604</v>
      </c>
      <c r="O11332" t="s">
        <v>167</v>
      </c>
    </row>
    <row r="11333" spans="1:15" x14ac:dyDescent="0.2">
      <c r="A11333" s="40" t="s">
        <v>632</v>
      </c>
      <c r="B11333" s="1">
        <v>46080</v>
      </c>
      <c r="C11333">
        <v>603993</v>
      </c>
      <c r="D11333" t="s">
        <v>618</v>
      </c>
      <c r="F11333" t="s">
        <v>533</v>
      </c>
      <c r="G11333" t="s">
        <v>17</v>
      </c>
      <c r="H11333" s="2">
        <v>1087100.96</v>
      </c>
      <c r="I11333">
        <v>0.19</v>
      </c>
      <c r="J11333" s="2">
        <v>1087100.96</v>
      </c>
      <c r="K11333" s="2">
        <v>310900</v>
      </c>
      <c r="L11333">
        <v>3.5</v>
      </c>
      <c r="M11333" t="s">
        <v>101</v>
      </c>
      <c r="N11333" t="s">
        <v>604</v>
      </c>
      <c r="O11333" t="s">
        <v>167</v>
      </c>
    </row>
    <row r="11334" spans="1:15" x14ac:dyDescent="0.2">
      <c r="A11334" s="40" t="s">
        <v>632</v>
      </c>
      <c r="B11334" s="1">
        <v>46080</v>
      </c>
      <c r="C11334" t="s">
        <v>592</v>
      </c>
      <c r="D11334" t="s">
        <v>593</v>
      </c>
      <c r="F11334" t="s">
        <v>533</v>
      </c>
      <c r="G11334" t="s">
        <v>17</v>
      </c>
      <c r="H11334" s="2">
        <v>963121.36</v>
      </c>
      <c r="I11334">
        <v>0.17</v>
      </c>
      <c r="J11334" s="2">
        <v>963121.36</v>
      </c>
      <c r="K11334" s="2">
        <v>622537</v>
      </c>
      <c r="L11334">
        <v>1.55</v>
      </c>
      <c r="M11334" t="s">
        <v>539</v>
      </c>
      <c r="N11334" t="s">
        <v>540</v>
      </c>
      <c r="O11334" t="s">
        <v>541</v>
      </c>
    </row>
    <row r="11335" spans="1:15" x14ac:dyDescent="0.2">
      <c r="A11335" s="40" t="s">
        <v>632</v>
      </c>
      <c r="B11335" s="1">
        <v>46080</v>
      </c>
      <c r="C11335">
        <v>601168</v>
      </c>
      <c r="D11335" t="s">
        <v>607</v>
      </c>
      <c r="F11335" t="s">
        <v>533</v>
      </c>
      <c r="G11335" t="s">
        <v>17</v>
      </c>
      <c r="H11335" s="2">
        <v>823208.32</v>
      </c>
      <c r="I11335">
        <v>0.14000000000000001</v>
      </c>
      <c r="J11335" s="2">
        <v>823208.32</v>
      </c>
      <c r="K11335" s="2">
        <v>163000</v>
      </c>
      <c r="L11335">
        <v>5.05</v>
      </c>
      <c r="M11335" t="s">
        <v>101</v>
      </c>
      <c r="N11335" t="s">
        <v>604</v>
      </c>
      <c r="O11335" t="s">
        <v>167</v>
      </c>
    </row>
    <row r="11336" spans="1:15" x14ac:dyDescent="0.2">
      <c r="A11336" s="40" t="s">
        <v>632</v>
      </c>
      <c r="B11336" s="1">
        <v>46080</v>
      </c>
      <c r="C11336" t="s">
        <v>40</v>
      </c>
      <c r="D11336" t="s">
        <v>125</v>
      </c>
      <c r="F11336" t="s">
        <v>106</v>
      </c>
      <c r="G11336" t="s">
        <v>107</v>
      </c>
      <c r="H11336" s="2">
        <v>772411.25</v>
      </c>
      <c r="I11336">
        <v>0.13</v>
      </c>
      <c r="J11336" s="2">
        <v>772411.25</v>
      </c>
      <c r="K11336" s="2">
        <v>654198</v>
      </c>
      <c r="L11336">
        <v>118.07</v>
      </c>
      <c r="M11336" t="s">
        <v>126</v>
      </c>
      <c r="N11336" t="s">
        <v>108</v>
      </c>
      <c r="O11336" t="s">
        <v>40</v>
      </c>
    </row>
    <row r="11337" spans="1:15" x14ac:dyDescent="0.2">
      <c r="A11337" s="40" t="s">
        <v>632</v>
      </c>
      <c r="B11337" s="1">
        <v>46080</v>
      </c>
      <c r="C11337">
        <v>601212</v>
      </c>
      <c r="D11337" t="s">
        <v>615</v>
      </c>
      <c r="F11337" t="s">
        <v>533</v>
      </c>
      <c r="G11337" t="s">
        <v>17</v>
      </c>
      <c r="H11337" s="2">
        <v>762158.02</v>
      </c>
      <c r="I11337">
        <v>0.13</v>
      </c>
      <c r="J11337" s="2">
        <v>762158.02</v>
      </c>
      <c r="K11337" s="2">
        <v>488700</v>
      </c>
      <c r="L11337">
        <v>1.56</v>
      </c>
      <c r="M11337" t="s">
        <v>101</v>
      </c>
      <c r="N11337" t="s">
        <v>604</v>
      </c>
      <c r="O11337" t="s">
        <v>167</v>
      </c>
    </row>
    <row r="11338" spans="1:15" x14ac:dyDescent="0.2">
      <c r="A11338" s="40" t="s">
        <v>632</v>
      </c>
      <c r="B11338" s="1">
        <v>46080</v>
      </c>
      <c r="C11338" t="s">
        <v>611</v>
      </c>
      <c r="D11338" t="s">
        <v>612</v>
      </c>
      <c r="F11338" t="s">
        <v>533</v>
      </c>
      <c r="G11338" t="s">
        <v>17</v>
      </c>
      <c r="H11338" s="2">
        <v>702462.48</v>
      </c>
      <c r="I11338">
        <v>0.12</v>
      </c>
      <c r="J11338" s="2">
        <v>702462.48</v>
      </c>
      <c r="K11338" s="2">
        <v>1869376</v>
      </c>
      <c r="L11338">
        <v>0.38</v>
      </c>
      <c r="M11338" t="s">
        <v>154</v>
      </c>
      <c r="N11338" t="s">
        <v>396</v>
      </c>
      <c r="O11338" t="s">
        <v>152</v>
      </c>
    </row>
    <row r="11339" spans="1:15" x14ac:dyDescent="0.2">
      <c r="A11339" s="40" t="s">
        <v>632</v>
      </c>
      <c r="B11339" s="1">
        <v>46080</v>
      </c>
      <c r="C11339" t="s">
        <v>613</v>
      </c>
      <c r="D11339" t="s">
        <v>614</v>
      </c>
      <c r="F11339" t="s">
        <v>533</v>
      </c>
      <c r="G11339" t="s">
        <v>17</v>
      </c>
      <c r="H11339" s="2">
        <v>652218.54</v>
      </c>
      <c r="I11339">
        <v>0.11</v>
      </c>
      <c r="J11339" s="2">
        <v>652218.54</v>
      </c>
      <c r="K11339" s="2">
        <v>202555</v>
      </c>
      <c r="L11339">
        <v>3.22</v>
      </c>
      <c r="M11339" t="s">
        <v>154</v>
      </c>
      <c r="N11339" t="s">
        <v>396</v>
      </c>
      <c r="O11339" t="s">
        <v>152</v>
      </c>
    </row>
    <row r="11340" spans="1:15" x14ac:dyDescent="0.2">
      <c r="A11340" s="40" t="s">
        <v>632</v>
      </c>
      <c r="B11340" s="1">
        <v>46080</v>
      </c>
      <c r="C11340">
        <v>878</v>
      </c>
      <c r="D11340" t="s">
        <v>616</v>
      </c>
      <c r="F11340" t="s">
        <v>533</v>
      </c>
      <c r="G11340" t="s">
        <v>17</v>
      </c>
      <c r="H11340" s="2">
        <v>507082.16</v>
      </c>
      <c r="I11340">
        <v>0.09</v>
      </c>
      <c r="J11340" s="2">
        <v>507082.16</v>
      </c>
      <c r="K11340" s="2">
        <v>135900</v>
      </c>
      <c r="L11340">
        <v>3.73</v>
      </c>
      <c r="M11340" t="s">
        <v>101</v>
      </c>
      <c r="N11340" t="s">
        <v>166</v>
      </c>
      <c r="O11340" t="s">
        <v>167</v>
      </c>
    </row>
    <row r="11341" spans="1:15" x14ac:dyDescent="0.2">
      <c r="A11341" s="40" t="s">
        <v>632</v>
      </c>
      <c r="B11341" s="1">
        <v>46080</v>
      </c>
      <c r="C11341">
        <v>737</v>
      </c>
      <c r="D11341" t="s">
        <v>617</v>
      </c>
      <c r="F11341" t="s">
        <v>533</v>
      </c>
      <c r="G11341" t="s">
        <v>17</v>
      </c>
      <c r="H11341" s="2">
        <v>335553.64</v>
      </c>
      <c r="I11341">
        <v>0.06</v>
      </c>
      <c r="J11341" s="2">
        <v>335553.64</v>
      </c>
      <c r="K11341" s="2">
        <v>127900</v>
      </c>
      <c r="L11341">
        <v>2.62</v>
      </c>
      <c r="M11341" t="s">
        <v>101</v>
      </c>
      <c r="N11341" t="s">
        <v>166</v>
      </c>
      <c r="O11341" t="s">
        <v>167</v>
      </c>
    </row>
    <row r="11342" spans="1:15" x14ac:dyDescent="0.2">
      <c r="A11342" s="40" t="s">
        <v>632</v>
      </c>
      <c r="B11342" s="1">
        <v>46080</v>
      </c>
      <c r="C11342">
        <v>600490</v>
      </c>
      <c r="D11342" t="s">
        <v>736</v>
      </c>
      <c r="F11342" t="s">
        <v>533</v>
      </c>
      <c r="G11342" t="s">
        <v>17</v>
      </c>
      <c r="H11342" s="2">
        <v>222336.72</v>
      </c>
      <c r="I11342">
        <v>0.04</v>
      </c>
      <c r="J11342" s="2">
        <v>222336.72</v>
      </c>
      <c r="K11342" s="2">
        <v>148100</v>
      </c>
      <c r="L11342">
        <v>1.5</v>
      </c>
      <c r="M11342" t="s">
        <v>101</v>
      </c>
      <c r="N11342" t="s">
        <v>604</v>
      </c>
      <c r="O11342" t="s">
        <v>167</v>
      </c>
    </row>
    <row r="11343" spans="1:15" x14ac:dyDescent="0.2">
      <c r="A11343" s="40" t="s">
        <v>632</v>
      </c>
      <c r="B11343" s="1">
        <v>46080</v>
      </c>
      <c r="C11343" t="s">
        <v>339</v>
      </c>
      <c r="D11343" t="s">
        <v>340</v>
      </c>
      <c r="F11343" t="s">
        <v>106</v>
      </c>
      <c r="G11343" t="s">
        <v>117</v>
      </c>
      <c r="H11343" s="2">
        <v>135000</v>
      </c>
      <c r="I11343">
        <v>0.02</v>
      </c>
      <c r="J11343" s="2">
        <v>135000</v>
      </c>
      <c r="K11343" s="2">
        <v>135000</v>
      </c>
      <c r="L11343">
        <v>100</v>
      </c>
      <c r="M11343" t="s">
        <v>18</v>
      </c>
      <c r="N11343" t="s">
        <v>108</v>
      </c>
      <c r="O11343" t="s">
        <v>20</v>
      </c>
    </row>
    <row r="11344" spans="1:15" x14ac:dyDescent="0.2">
      <c r="A11344" s="40" t="s">
        <v>632</v>
      </c>
      <c r="B11344" s="1">
        <v>46080</v>
      </c>
      <c r="C11344">
        <v>2362</v>
      </c>
      <c r="D11344" t="s">
        <v>619</v>
      </c>
      <c r="F11344" t="s">
        <v>533</v>
      </c>
      <c r="G11344" t="s">
        <v>17</v>
      </c>
      <c r="H11344" s="2">
        <v>70102.47</v>
      </c>
      <c r="I11344">
        <v>0.01</v>
      </c>
      <c r="J11344" s="2">
        <v>70102.47</v>
      </c>
      <c r="K11344" s="2">
        <v>1071000</v>
      </c>
      <c r="L11344">
        <v>7.0000000000000007E-2</v>
      </c>
      <c r="M11344" t="s">
        <v>101</v>
      </c>
      <c r="N11344" t="s">
        <v>102</v>
      </c>
      <c r="O11344" t="s">
        <v>103</v>
      </c>
    </row>
    <row r="11345" spans="1:15" x14ac:dyDescent="0.2">
      <c r="A11345" s="40" t="s">
        <v>632</v>
      </c>
      <c r="B11345" s="1">
        <v>46080</v>
      </c>
      <c r="C11345" t="s">
        <v>622</v>
      </c>
      <c r="D11345" t="s">
        <v>623</v>
      </c>
      <c r="F11345" t="s">
        <v>106</v>
      </c>
      <c r="G11345" t="s">
        <v>107</v>
      </c>
      <c r="H11345" s="2">
        <v>3968.49</v>
      </c>
      <c r="I11345">
        <v>0</v>
      </c>
      <c r="J11345" s="2">
        <v>3968.49</v>
      </c>
      <c r="K11345" s="2">
        <v>20352</v>
      </c>
      <c r="L11345">
        <v>19.5</v>
      </c>
      <c r="M11345" t="s">
        <v>576</v>
      </c>
      <c r="N11345" t="s">
        <v>108</v>
      </c>
      <c r="O11345" t="s">
        <v>622</v>
      </c>
    </row>
    <row r="11346" spans="1:15" x14ac:dyDescent="0.2">
      <c r="A11346" s="40" t="s">
        <v>632</v>
      </c>
      <c r="B11346" s="1">
        <v>46080</v>
      </c>
      <c r="C11346" t="s">
        <v>526</v>
      </c>
      <c r="D11346" t="s">
        <v>631</v>
      </c>
      <c r="F11346" t="s">
        <v>106</v>
      </c>
      <c r="G11346" t="s">
        <v>174</v>
      </c>
      <c r="H11346">
        <v>129.63</v>
      </c>
      <c r="I11346">
        <v>0</v>
      </c>
      <c r="J11346">
        <v>129.63</v>
      </c>
      <c r="K11346" s="2">
        <v>1177490000</v>
      </c>
      <c r="L11346">
        <v>1</v>
      </c>
      <c r="M11346" t="s">
        <v>18</v>
      </c>
      <c r="N11346" t="s">
        <v>108</v>
      </c>
      <c r="O11346" t="s">
        <v>20</v>
      </c>
    </row>
    <row r="11347" spans="1:15" x14ac:dyDescent="0.2">
      <c r="A11347" s="40" t="s">
        <v>632</v>
      </c>
      <c r="B11347" s="1">
        <v>46080</v>
      </c>
      <c r="C11347" t="s">
        <v>541</v>
      </c>
      <c r="D11347" t="s">
        <v>624</v>
      </c>
      <c r="F11347" t="s">
        <v>106</v>
      </c>
      <c r="G11347" t="s">
        <v>174</v>
      </c>
      <c r="H11347">
        <v>-9.15</v>
      </c>
      <c r="I11347">
        <v>0</v>
      </c>
      <c r="J11347">
        <v>-9.15</v>
      </c>
      <c r="K11347" s="2">
        <v>2126380</v>
      </c>
      <c r="L11347">
        <v>1</v>
      </c>
      <c r="M11347" t="s">
        <v>18</v>
      </c>
      <c r="N11347" t="s">
        <v>108</v>
      </c>
      <c r="O11347" t="s">
        <v>20</v>
      </c>
    </row>
    <row r="11348" spans="1:15" x14ac:dyDescent="0.2">
      <c r="A11348" s="40" t="s">
        <v>632</v>
      </c>
      <c r="B11348" s="1">
        <v>46080</v>
      </c>
      <c r="C11348" t="s">
        <v>152</v>
      </c>
      <c r="D11348" t="s">
        <v>345</v>
      </c>
      <c r="F11348" t="s">
        <v>106</v>
      </c>
      <c r="G11348" t="s">
        <v>174</v>
      </c>
      <c r="H11348">
        <v>-7.95</v>
      </c>
      <c r="I11348">
        <v>0</v>
      </c>
      <c r="J11348">
        <v>-7.95</v>
      </c>
      <c r="K11348" s="2">
        <v>722398</v>
      </c>
      <c r="L11348">
        <v>1</v>
      </c>
      <c r="M11348" t="s">
        <v>18</v>
      </c>
      <c r="N11348" t="s">
        <v>108</v>
      </c>
      <c r="O11348" t="s">
        <v>20</v>
      </c>
    </row>
    <row r="11349" spans="1:15" x14ac:dyDescent="0.2">
      <c r="A11349" s="40" t="s">
        <v>632</v>
      </c>
      <c r="B11349" s="1">
        <v>46080</v>
      </c>
      <c r="C11349" t="s">
        <v>376</v>
      </c>
      <c r="D11349" t="s">
        <v>628</v>
      </c>
      <c r="F11349" t="s">
        <v>106</v>
      </c>
      <c r="G11349" t="s">
        <v>174</v>
      </c>
      <c r="H11349">
        <v>-5.0599999999999996</v>
      </c>
      <c r="I11349">
        <v>0</v>
      </c>
      <c r="J11349">
        <v>-5.0599999999999996</v>
      </c>
      <c r="K11349" s="2">
        <v>1265115</v>
      </c>
      <c r="L11349">
        <v>1</v>
      </c>
      <c r="M11349" t="s">
        <v>18</v>
      </c>
      <c r="N11349" t="s">
        <v>108</v>
      </c>
      <c r="O11349" t="s">
        <v>20</v>
      </c>
    </row>
    <row r="11350" spans="1:15" x14ac:dyDescent="0.2">
      <c r="A11350" s="40" t="s">
        <v>632</v>
      </c>
      <c r="B11350" s="1">
        <v>46080</v>
      </c>
      <c r="C11350" t="s">
        <v>536</v>
      </c>
      <c r="D11350" t="s">
        <v>629</v>
      </c>
      <c r="F11350" t="s">
        <v>106</v>
      </c>
      <c r="G11350" t="s">
        <v>174</v>
      </c>
      <c r="H11350">
        <v>-3.76</v>
      </c>
      <c r="I11350">
        <v>0</v>
      </c>
      <c r="J11350">
        <v>-3.76</v>
      </c>
      <c r="K11350" s="2">
        <v>7766748</v>
      </c>
      <c r="L11350">
        <v>1</v>
      </c>
      <c r="M11350" t="s">
        <v>18</v>
      </c>
      <c r="N11350" t="s">
        <v>108</v>
      </c>
      <c r="O11350" t="s">
        <v>20</v>
      </c>
    </row>
    <row r="11351" spans="1:15" x14ac:dyDescent="0.2">
      <c r="A11351" s="40" t="s">
        <v>632</v>
      </c>
      <c r="B11351" s="1">
        <v>46080</v>
      </c>
      <c r="C11351" t="s">
        <v>414</v>
      </c>
      <c r="D11351" t="s">
        <v>630</v>
      </c>
      <c r="F11351" t="s">
        <v>106</v>
      </c>
      <c r="G11351" t="s">
        <v>174</v>
      </c>
      <c r="H11351">
        <v>-0.89</v>
      </c>
      <c r="I11351">
        <v>0</v>
      </c>
      <c r="J11351">
        <v>-0.89</v>
      </c>
      <c r="K11351" s="2">
        <v>542070</v>
      </c>
      <c r="L11351">
        <v>1</v>
      </c>
      <c r="M11351" t="s">
        <v>18</v>
      </c>
      <c r="N11351" t="s">
        <v>108</v>
      </c>
      <c r="O11351" t="s">
        <v>20</v>
      </c>
    </row>
    <row r="11352" spans="1:15" x14ac:dyDescent="0.2">
      <c r="A11352" s="40" t="s">
        <v>632</v>
      </c>
      <c r="B11352" s="1">
        <v>46080</v>
      </c>
      <c r="C11352" t="s">
        <v>103</v>
      </c>
      <c r="D11352" t="s">
        <v>178</v>
      </c>
      <c r="F11352" t="s">
        <v>106</v>
      </c>
      <c r="G11352" t="s">
        <v>174</v>
      </c>
      <c r="H11352">
        <v>-0.53</v>
      </c>
      <c r="I11352">
        <v>0</v>
      </c>
      <c r="J11352">
        <v>-0.53</v>
      </c>
      <c r="K11352" s="2">
        <v>690270</v>
      </c>
      <c r="L11352">
        <v>1</v>
      </c>
      <c r="M11352" t="s">
        <v>18</v>
      </c>
      <c r="N11352" t="s">
        <v>108</v>
      </c>
      <c r="O11352" t="s">
        <v>20</v>
      </c>
    </row>
    <row r="11353" spans="1:15" x14ac:dyDescent="0.2">
      <c r="A11353" s="40" t="s">
        <v>632</v>
      </c>
      <c r="B11353" s="1">
        <v>46080</v>
      </c>
      <c r="C11353" t="s">
        <v>168</v>
      </c>
      <c r="D11353" t="s">
        <v>177</v>
      </c>
      <c r="F11353" t="s">
        <v>106</v>
      </c>
      <c r="G11353" t="s">
        <v>174</v>
      </c>
      <c r="H11353">
        <v>-0.42</v>
      </c>
      <c r="I11353">
        <v>0</v>
      </c>
      <c r="J11353">
        <v>-0.42</v>
      </c>
      <c r="K11353" s="2">
        <v>483335</v>
      </c>
      <c r="L11353">
        <v>1</v>
      </c>
      <c r="M11353" t="s">
        <v>18</v>
      </c>
      <c r="N11353" t="s">
        <v>108</v>
      </c>
      <c r="O11353" t="s">
        <v>20</v>
      </c>
    </row>
    <row r="11354" spans="1:15" x14ac:dyDescent="0.2">
      <c r="A11354" s="40" t="s">
        <v>632</v>
      </c>
      <c r="B11354" s="1">
        <v>46080</v>
      </c>
      <c r="C11354" t="s">
        <v>75</v>
      </c>
      <c r="D11354" t="s">
        <v>176</v>
      </c>
      <c r="F11354" t="s">
        <v>106</v>
      </c>
      <c r="G11354" t="s">
        <v>174</v>
      </c>
      <c r="H11354">
        <v>-0.16</v>
      </c>
      <c r="I11354">
        <v>0</v>
      </c>
      <c r="J11354">
        <v>-0.16</v>
      </c>
      <c r="K11354" s="2">
        <v>3232000</v>
      </c>
      <c r="L11354">
        <v>1</v>
      </c>
      <c r="M11354" t="s">
        <v>18</v>
      </c>
      <c r="N11354" t="s">
        <v>108</v>
      </c>
      <c r="O11354" t="s">
        <v>20</v>
      </c>
    </row>
    <row r="11355" spans="1:15" x14ac:dyDescent="0.2">
      <c r="A11355" s="40" t="s">
        <v>632</v>
      </c>
      <c r="B11355" s="1">
        <v>46080</v>
      </c>
      <c r="C11355" t="s">
        <v>75</v>
      </c>
      <c r="D11355" t="s">
        <v>176</v>
      </c>
      <c r="F11355" t="s">
        <v>106</v>
      </c>
      <c r="G11355" t="s">
        <v>174</v>
      </c>
      <c r="H11355">
        <v>2.46</v>
      </c>
      <c r="I11355">
        <v>0</v>
      </c>
      <c r="J11355">
        <v>2.46</v>
      </c>
      <c r="K11355" s="2">
        <v>2724165</v>
      </c>
      <c r="L11355">
        <v>1</v>
      </c>
      <c r="M11355" t="s">
        <v>18</v>
      </c>
      <c r="N11355" t="s">
        <v>108</v>
      </c>
      <c r="O11355" t="s">
        <v>20</v>
      </c>
    </row>
    <row r="11356" spans="1:15" x14ac:dyDescent="0.2">
      <c r="A11356" s="40" t="s">
        <v>632</v>
      </c>
      <c r="B11356" s="1">
        <v>46080</v>
      </c>
      <c r="C11356" t="s">
        <v>721</v>
      </c>
      <c r="D11356" t="s">
        <v>722</v>
      </c>
      <c r="F11356" t="s">
        <v>106</v>
      </c>
      <c r="G11356" t="s">
        <v>132</v>
      </c>
      <c r="H11356">
        <v>0</v>
      </c>
      <c r="I11356">
        <v>0</v>
      </c>
      <c r="J11356" s="2">
        <v>226720</v>
      </c>
      <c r="K11356">
        <v>2</v>
      </c>
      <c r="L11356" s="2">
        <v>1133.5999999999999</v>
      </c>
      <c r="M11356" t="s">
        <v>108</v>
      </c>
      <c r="N11356" t="s">
        <v>133</v>
      </c>
      <c r="O11356" t="s">
        <v>20</v>
      </c>
    </row>
    <row r="11357" spans="1:15" x14ac:dyDescent="0.2">
      <c r="A11357" s="40" t="s">
        <v>632</v>
      </c>
      <c r="B11357" s="1">
        <v>46080</v>
      </c>
      <c r="C11357" t="s">
        <v>723</v>
      </c>
      <c r="D11357" t="s">
        <v>724</v>
      </c>
      <c r="F11357" t="s">
        <v>106</v>
      </c>
      <c r="G11357" t="s">
        <v>132</v>
      </c>
      <c r="H11357">
        <v>0</v>
      </c>
      <c r="I11357">
        <v>0</v>
      </c>
      <c r="J11357" s="2">
        <v>1055770.1299999999</v>
      </c>
      <c r="K11357">
        <v>22</v>
      </c>
      <c r="L11357">
        <v>959.79</v>
      </c>
      <c r="M11357" t="s">
        <v>126</v>
      </c>
      <c r="N11357" t="s">
        <v>627</v>
      </c>
      <c r="O11357" t="s">
        <v>40</v>
      </c>
    </row>
    <row r="11358" spans="1:15" x14ac:dyDescent="0.2">
      <c r="A11358" s="40" t="s">
        <v>632</v>
      </c>
      <c r="B11358" s="1">
        <v>46080</v>
      </c>
      <c r="C11358" t="s">
        <v>40</v>
      </c>
      <c r="D11358" t="s">
        <v>175</v>
      </c>
      <c r="F11358" t="s">
        <v>106</v>
      </c>
      <c r="G11358" t="s">
        <v>174</v>
      </c>
      <c r="H11358">
        <v>-122.01</v>
      </c>
      <c r="I11358">
        <v>0</v>
      </c>
      <c r="J11358">
        <v>-122.01</v>
      </c>
      <c r="K11358" s="2">
        <v>-83690</v>
      </c>
      <c r="L11358">
        <v>1</v>
      </c>
      <c r="M11358" t="s">
        <v>18</v>
      </c>
      <c r="N11358" t="s">
        <v>108</v>
      </c>
      <c r="O11358" t="s">
        <v>20</v>
      </c>
    </row>
    <row r="11359" spans="1:15" x14ac:dyDescent="0.2">
      <c r="A11359" s="40" t="s">
        <v>632</v>
      </c>
      <c r="B11359" s="1">
        <v>46080</v>
      </c>
      <c r="C11359" t="s">
        <v>75</v>
      </c>
      <c r="D11359" t="s">
        <v>114</v>
      </c>
      <c r="F11359" t="s">
        <v>106</v>
      </c>
      <c r="G11359" t="s">
        <v>107</v>
      </c>
      <c r="H11359" s="2">
        <v>-21050.639999999999</v>
      </c>
      <c r="I11359">
        <v>0</v>
      </c>
      <c r="J11359" s="2">
        <v>-21050.639999999999</v>
      </c>
      <c r="K11359" s="2">
        <v>-3286531</v>
      </c>
      <c r="L11359">
        <v>0.64</v>
      </c>
      <c r="M11359" t="s">
        <v>73</v>
      </c>
      <c r="N11359" t="s">
        <v>108</v>
      </c>
      <c r="O11359" t="s">
        <v>75</v>
      </c>
    </row>
    <row r="11360" spans="1:15" x14ac:dyDescent="0.2">
      <c r="A11360" s="40" t="s">
        <v>632</v>
      </c>
      <c r="B11360" s="1">
        <v>46080</v>
      </c>
      <c r="C11360" t="s">
        <v>168</v>
      </c>
      <c r="D11360" t="s">
        <v>169</v>
      </c>
      <c r="F11360" t="s">
        <v>106</v>
      </c>
      <c r="G11360" t="s">
        <v>107</v>
      </c>
      <c r="H11360" s="2">
        <v>-45709.23</v>
      </c>
      <c r="I11360">
        <v>-0.01</v>
      </c>
      <c r="J11360" s="2">
        <v>-45709.23</v>
      </c>
      <c r="K11360" s="2">
        <v>-313606</v>
      </c>
      <c r="L11360">
        <v>14.58</v>
      </c>
      <c r="M11360" t="s">
        <v>101</v>
      </c>
      <c r="N11360" t="s">
        <v>108</v>
      </c>
      <c r="O11360" t="s">
        <v>168</v>
      </c>
    </row>
    <row r="11361" spans="1:15" x14ac:dyDescent="0.2">
      <c r="A11361" s="40" t="s">
        <v>632</v>
      </c>
      <c r="B11361" s="1">
        <v>46080</v>
      </c>
      <c r="C11361" t="s">
        <v>526</v>
      </c>
      <c r="D11361" t="s">
        <v>528</v>
      </c>
      <c r="F11361" t="s">
        <v>106</v>
      </c>
      <c r="G11361" t="s">
        <v>107</v>
      </c>
      <c r="H11361" s="2">
        <v>-54715.62</v>
      </c>
      <c r="I11361">
        <v>-0.01</v>
      </c>
      <c r="J11361" s="2">
        <v>-54715.62</v>
      </c>
      <c r="K11361" s="2">
        <v>-917307404</v>
      </c>
      <c r="L11361">
        <v>0.01</v>
      </c>
      <c r="M11361" t="s">
        <v>524</v>
      </c>
      <c r="N11361" t="s">
        <v>108</v>
      </c>
      <c r="O11361" t="s">
        <v>526</v>
      </c>
    </row>
    <row r="11362" spans="1:15" x14ac:dyDescent="0.2">
      <c r="A11362" s="40" t="s">
        <v>632</v>
      </c>
      <c r="B11362" s="1">
        <v>46080</v>
      </c>
      <c r="C11362" t="s">
        <v>103</v>
      </c>
      <c r="D11362" t="s">
        <v>127</v>
      </c>
      <c r="F11362" t="s">
        <v>106</v>
      </c>
      <c r="G11362" t="s">
        <v>107</v>
      </c>
      <c r="H11362" s="2">
        <v>-73098</v>
      </c>
      <c r="I11362">
        <v>-0.01</v>
      </c>
      <c r="J11362" s="2">
        <v>-73098</v>
      </c>
      <c r="K11362" s="2">
        <v>-571784</v>
      </c>
      <c r="L11362">
        <v>12.78</v>
      </c>
      <c r="M11362" t="s">
        <v>128</v>
      </c>
      <c r="N11362" t="s">
        <v>108</v>
      </c>
      <c r="O11362" t="s">
        <v>103</v>
      </c>
    </row>
    <row r="11363" spans="1:15" x14ac:dyDescent="0.2">
      <c r="A11363" s="40" t="s">
        <v>632</v>
      </c>
      <c r="B11363" s="1">
        <v>46080</v>
      </c>
      <c r="C11363" t="s">
        <v>414</v>
      </c>
      <c r="D11363" t="s">
        <v>499</v>
      </c>
      <c r="F11363" t="s">
        <v>106</v>
      </c>
      <c r="G11363" t="s">
        <v>107</v>
      </c>
      <c r="H11363" s="2">
        <v>-122763.66</v>
      </c>
      <c r="I11363">
        <v>-0.02</v>
      </c>
      <c r="J11363" s="2">
        <v>-122763.66</v>
      </c>
      <c r="K11363" s="2">
        <v>-438592</v>
      </c>
      <c r="L11363">
        <v>27.99</v>
      </c>
      <c r="M11363" t="s">
        <v>412</v>
      </c>
      <c r="N11363" t="s">
        <v>108</v>
      </c>
      <c r="O11363" t="s">
        <v>414</v>
      </c>
    </row>
    <row r="11364" spans="1:15" x14ac:dyDescent="0.2">
      <c r="A11364" s="40" t="s">
        <v>632</v>
      </c>
      <c r="B11364" s="1">
        <v>46080</v>
      </c>
      <c r="C11364" t="s">
        <v>536</v>
      </c>
      <c r="D11364" t="s">
        <v>580</v>
      </c>
      <c r="F11364" t="s">
        <v>106</v>
      </c>
      <c r="G11364" t="s">
        <v>107</v>
      </c>
      <c r="H11364" s="2">
        <v>-170592.44</v>
      </c>
      <c r="I11364">
        <v>-0.03</v>
      </c>
      <c r="J11364" s="2">
        <v>-170592.44</v>
      </c>
      <c r="K11364" s="2">
        <v>-2935214</v>
      </c>
      <c r="L11364">
        <v>5.81</v>
      </c>
      <c r="M11364" t="s">
        <v>534</v>
      </c>
      <c r="N11364" t="s">
        <v>108</v>
      </c>
      <c r="O11364" t="s">
        <v>536</v>
      </c>
    </row>
    <row r="11365" spans="1:15" x14ac:dyDescent="0.2">
      <c r="A11365" s="40" t="s">
        <v>632</v>
      </c>
      <c r="B11365" s="1">
        <v>46080</v>
      </c>
      <c r="C11365" t="s">
        <v>376</v>
      </c>
      <c r="D11365" t="s">
        <v>495</v>
      </c>
      <c r="F11365" t="s">
        <v>106</v>
      </c>
      <c r="G11365" t="s">
        <v>107</v>
      </c>
      <c r="H11365" s="2">
        <v>-890908.23</v>
      </c>
      <c r="I11365">
        <v>-0.16</v>
      </c>
      <c r="J11365" s="2">
        <v>-890908.23</v>
      </c>
      <c r="K11365" s="2">
        <v>-1250134</v>
      </c>
      <c r="L11365">
        <v>71.27</v>
      </c>
      <c r="M11365" t="s">
        <v>374</v>
      </c>
      <c r="N11365" t="s">
        <v>108</v>
      </c>
      <c r="O11365" t="s">
        <v>376</v>
      </c>
    </row>
    <row r="11366" spans="1:15" x14ac:dyDescent="0.2">
      <c r="A11366" s="40" t="s">
        <v>632</v>
      </c>
      <c r="B11366" s="1">
        <v>46080</v>
      </c>
      <c r="C11366" t="s">
        <v>152</v>
      </c>
      <c r="D11366" t="s">
        <v>153</v>
      </c>
      <c r="F11366" t="s">
        <v>106</v>
      </c>
      <c r="G11366" t="s">
        <v>107</v>
      </c>
      <c r="H11366" s="2">
        <v>-919172.77</v>
      </c>
      <c r="I11366">
        <v>-0.16</v>
      </c>
      <c r="J11366" s="2">
        <v>-919172.77</v>
      </c>
      <c r="K11366" s="2">
        <v>-683679</v>
      </c>
      <c r="L11366">
        <v>134.44</v>
      </c>
      <c r="M11366" t="s">
        <v>154</v>
      </c>
      <c r="N11366" t="s">
        <v>108</v>
      </c>
      <c r="O11366" t="s">
        <v>152</v>
      </c>
    </row>
    <row r="11367" spans="1:15" x14ac:dyDescent="0.2">
      <c r="A11367" s="40" t="s">
        <v>632</v>
      </c>
      <c r="B11367" s="1">
        <v>46080</v>
      </c>
      <c r="C11367" t="s">
        <v>541</v>
      </c>
      <c r="D11367" t="s">
        <v>550</v>
      </c>
      <c r="F11367" t="s">
        <v>106</v>
      </c>
      <c r="G11367" t="s">
        <v>107</v>
      </c>
      <c r="H11367" s="2">
        <v>-1540983.15</v>
      </c>
      <c r="I11367">
        <v>-0.27</v>
      </c>
      <c r="J11367" s="2">
        <v>-1540983.15</v>
      </c>
      <c r="K11367" s="2">
        <v>-2101670</v>
      </c>
      <c r="L11367">
        <v>73.319999999999993</v>
      </c>
      <c r="M11367" t="s">
        <v>539</v>
      </c>
      <c r="N11367" t="s">
        <v>108</v>
      </c>
      <c r="O11367" t="s">
        <v>541</v>
      </c>
    </row>
    <row r="11368" spans="1:15" x14ac:dyDescent="0.2">
      <c r="A11368" s="40" t="s">
        <v>632</v>
      </c>
      <c r="B11368" s="1">
        <v>46086</v>
      </c>
      <c r="C11368" t="s">
        <v>548</v>
      </c>
      <c r="D11368" t="s">
        <v>549</v>
      </c>
      <c r="F11368" t="s">
        <v>533</v>
      </c>
      <c r="G11368" t="s">
        <v>17</v>
      </c>
      <c r="H11368" s="2">
        <v>44855035.68</v>
      </c>
      <c r="I11368">
        <v>8.61</v>
      </c>
      <c r="J11368" s="2">
        <v>44855035.68</v>
      </c>
      <c r="K11368" s="2">
        <v>715848</v>
      </c>
      <c r="L11368">
        <v>62.66</v>
      </c>
      <c r="M11368" t="s">
        <v>18</v>
      </c>
      <c r="N11368" t="s">
        <v>31</v>
      </c>
      <c r="O11368" t="s">
        <v>20</v>
      </c>
    </row>
    <row r="11369" spans="1:15" x14ac:dyDescent="0.2">
      <c r="A11369" s="40" t="s">
        <v>632</v>
      </c>
      <c r="B11369" s="1">
        <v>46086</v>
      </c>
      <c r="C11369" t="s">
        <v>554</v>
      </c>
      <c r="D11369" t="s">
        <v>555</v>
      </c>
      <c r="F11369" t="s">
        <v>533</v>
      </c>
      <c r="G11369" t="s">
        <v>17</v>
      </c>
      <c r="H11369" s="2">
        <v>44255081.509999998</v>
      </c>
      <c r="I11369">
        <v>8.49</v>
      </c>
      <c r="J11369" s="2">
        <v>44255081.509999998</v>
      </c>
      <c r="K11369" s="2">
        <v>1144476</v>
      </c>
      <c r="L11369">
        <v>38.67</v>
      </c>
      <c r="M11369" t="s">
        <v>374</v>
      </c>
      <c r="N11369" t="s">
        <v>375</v>
      </c>
      <c r="O11369" t="s">
        <v>376</v>
      </c>
    </row>
    <row r="11370" spans="1:15" x14ac:dyDescent="0.2">
      <c r="A11370" s="40" t="s">
        <v>632</v>
      </c>
      <c r="B11370" s="1">
        <v>46086</v>
      </c>
      <c r="C11370" t="s">
        <v>531</v>
      </c>
      <c r="D11370" t="s">
        <v>532</v>
      </c>
      <c r="F11370" t="s">
        <v>533</v>
      </c>
      <c r="G11370" t="s">
        <v>17</v>
      </c>
      <c r="H11370" s="2">
        <v>40615395.530000001</v>
      </c>
      <c r="I11370">
        <v>7.79</v>
      </c>
      <c r="J11370" s="2">
        <v>40615395.530000001</v>
      </c>
      <c r="K11370" s="2">
        <v>3574074</v>
      </c>
      <c r="L11370">
        <v>11.36</v>
      </c>
      <c r="M11370" t="s">
        <v>534</v>
      </c>
      <c r="N11370" t="s">
        <v>535</v>
      </c>
      <c r="O11370" t="s">
        <v>536</v>
      </c>
    </row>
    <row r="11371" spans="1:15" x14ac:dyDescent="0.2">
      <c r="A11371" s="40" t="s">
        <v>632</v>
      </c>
      <c r="B11371" s="1">
        <v>46086</v>
      </c>
      <c r="C11371" t="s">
        <v>577</v>
      </c>
      <c r="D11371" t="s">
        <v>578</v>
      </c>
      <c r="F11371" t="s">
        <v>533</v>
      </c>
      <c r="G11371" t="s">
        <v>17</v>
      </c>
      <c r="H11371" s="2">
        <v>39830196.460000001</v>
      </c>
      <c r="I11371">
        <v>7.64</v>
      </c>
      <c r="J11371" s="2">
        <v>39830196.460000001</v>
      </c>
      <c r="K11371" s="2">
        <v>884853</v>
      </c>
      <c r="L11371">
        <v>45.01</v>
      </c>
      <c r="M11371" t="s">
        <v>154</v>
      </c>
      <c r="N11371" t="s">
        <v>396</v>
      </c>
      <c r="O11371" t="s">
        <v>152</v>
      </c>
    </row>
    <row r="11372" spans="1:15" x14ac:dyDescent="0.2">
      <c r="A11372" s="40" t="s">
        <v>632</v>
      </c>
      <c r="B11372" s="1">
        <v>46086</v>
      </c>
      <c r="C11372" t="s">
        <v>556</v>
      </c>
      <c r="D11372" t="s">
        <v>557</v>
      </c>
      <c r="F11372" t="s">
        <v>533</v>
      </c>
      <c r="G11372" t="s">
        <v>17</v>
      </c>
      <c r="H11372" s="2">
        <v>30873322.870000001</v>
      </c>
      <c r="I11372">
        <v>5.92</v>
      </c>
      <c r="J11372" s="2">
        <v>30873322.870000001</v>
      </c>
      <c r="K11372" s="2">
        <v>265943</v>
      </c>
      <c r="L11372">
        <v>116.09</v>
      </c>
      <c r="M11372" t="s">
        <v>18</v>
      </c>
      <c r="N11372" t="s">
        <v>31</v>
      </c>
      <c r="O11372" t="s">
        <v>20</v>
      </c>
    </row>
    <row r="11373" spans="1:15" x14ac:dyDescent="0.2">
      <c r="A11373" s="40" t="s">
        <v>632</v>
      </c>
      <c r="B11373" s="1">
        <v>46086</v>
      </c>
      <c r="C11373" t="s">
        <v>560</v>
      </c>
      <c r="D11373" t="s">
        <v>561</v>
      </c>
      <c r="F11373" t="s">
        <v>533</v>
      </c>
      <c r="G11373" t="s">
        <v>17</v>
      </c>
      <c r="H11373" s="2">
        <v>30117333.829999998</v>
      </c>
      <c r="I11373">
        <v>5.78</v>
      </c>
      <c r="J11373" s="2">
        <v>30117333.829999998</v>
      </c>
      <c r="K11373" s="2">
        <v>322559</v>
      </c>
      <c r="L11373">
        <v>93.37</v>
      </c>
      <c r="M11373" t="s">
        <v>154</v>
      </c>
      <c r="N11373" t="s">
        <v>31</v>
      </c>
      <c r="O11373" t="s">
        <v>20</v>
      </c>
    </row>
    <row r="11374" spans="1:15" x14ac:dyDescent="0.2">
      <c r="A11374" s="40" t="s">
        <v>632</v>
      </c>
      <c r="B11374" s="1">
        <v>46086</v>
      </c>
      <c r="C11374" t="s">
        <v>546</v>
      </c>
      <c r="D11374" t="s">
        <v>547</v>
      </c>
      <c r="F11374" t="s">
        <v>533</v>
      </c>
      <c r="G11374" t="s">
        <v>17</v>
      </c>
      <c r="H11374" s="2">
        <v>27682331.219999999</v>
      </c>
      <c r="I11374">
        <v>5.31</v>
      </c>
      <c r="J11374" s="2">
        <v>27682331.219999999</v>
      </c>
      <c r="K11374" s="2">
        <v>518324</v>
      </c>
      <c r="L11374">
        <v>53.41</v>
      </c>
      <c r="M11374" t="s">
        <v>539</v>
      </c>
      <c r="N11374" t="s">
        <v>540</v>
      </c>
      <c r="O11374" t="s">
        <v>541</v>
      </c>
    </row>
    <row r="11375" spans="1:15" x14ac:dyDescent="0.2">
      <c r="A11375" s="40" t="s">
        <v>632</v>
      </c>
      <c r="B11375" s="1">
        <v>46086</v>
      </c>
      <c r="C11375" t="s">
        <v>588</v>
      </c>
      <c r="D11375" t="s">
        <v>589</v>
      </c>
      <c r="F11375" t="s">
        <v>533</v>
      </c>
      <c r="G11375" t="s">
        <v>17</v>
      </c>
      <c r="H11375" s="2">
        <v>25605509.170000002</v>
      </c>
      <c r="I11375">
        <v>4.91</v>
      </c>
      <c r="J11375" s="2">
        <v>25605509.170000002</v>
      </c>
      <c r="K11375" s="2">
        <v>2321634</v>
      </c>
      <c r="L11375">
        <v>11.03</v>
      </c>
      <c r="M11375" t="s">
        <v>374</v>
      </c>
      <c r="N11375" t="s">
        <v>375</v>
      </c>
      <c r="O11375" t="s">
        <v>376</v>
      </c>
    </row>
    <row r="11376" spans="1:15" x14ac:dyDescent="0.2">
      <c r="A11376" s="40" t="s">
        <v>632</v>
      </c>
      <c r="B11376" s="1">
        <v>46086</v>
      </c>
      <c r="C11376" t="s">
        <v>566</v>
      </c>
      <c r="D11376" t="s">
        <v>567</v>
      </c>
      <c r="F11376" t="s">
        <v>533</v>
      </c>
      <c r="G11376" t="s">
        <v>17</v>
      </c>
      <c r="H11376" s="2">
        <v>22978254.48</v>
      </c>
      <c r="I11376">
        <v>4.41</v>
      </c>
      <c r="J11376" s="2">
        <v>22978254.48</v>
      </c>
      <c r="K11376" s="2">
        <v>507052</v>
      </c>
      <c r="L11376">
        <v>45.32</v>
      </c>
      <c r="M11376" t="s">
        <v>539</v>
      </c>
      <c r="N11376" t="s">
        <v>540</v>
      </c>
      <c r="O11376" t="s">
        <v>541</v>
      </c>
    </row>
    <row r="11377" spans="1:15" x14ac:dyDescent="0.2">
      <c r="A11377" s="40" t="s">
        <v>632</v>
      </c>
      <c r="B11377" s="1">
        <v>46086</v>
      </c>
      <c r="C11377" t="s">
        <v>542</v>
      </c>
      <c r="D11377" t="s">
        <v>543</v>
      </c>
      <c r="F11377" t="s">
        <v>533</v>
      </c>
      <c r="G11377" t="s">
        <v>17</v>
      </c>
      <c r="H11377" s="2">
        <v>22949871.010000002</v>
      </c>
      <c r="I11377">
        <v>4.4000000000000004</v>
      </c>
      <c r="J11377" s="2">
        <v>22949871.010000002</v>
      </c>
      <c r="K11377" s="2">
        <v>855680</v>
      </c>
      <c r="L11377">
        <v>26.82</v>
      </c>
      <c r="M11377" t="s">
        <v>539</v>
      </c>
      <c r="N11377" t="s">
        <v>540</v>
      </c>
      <c r="O11377" t="s">
        <v>541</v>
      </c>
    </row>
    <row r="11378" spans="1:15" x14ac:dyDescent="0.2">
      <c r="A11378" s="40" t="s">
        <v>632</v>
      </c>
      <c r="B11378" s="1">
        <v>46086</v>
      </c>
      <c r="C11378" t="s">
        <v>544</v>
      </c>
      <c r="D11378" t="s">
        <v>545</v>
      </c>
      <c r="F11378" t="s">
        <v>533</v>
      </c>
      <c r="G11378" t="s">
        <v>17</v>
      </c>
      <c r="H11378" s="2">
        <v>22785480.949999999</v>
      </c>
      <c r="I11378">
        <v>4.37</v>
      </c>
      <c r="J11378" s="2">
        <v>22785480.949999999</v>
      </c>
      <c r="K11378" s="2">
        <v>443461</v>
      </c>
      <c r="L11378">
        <v>51.38</v>
      </c>
      <c r="M11378" t="s">
        <v>154</v>
      </c>
      <c r="N11378" t="s">
        <v>396</v>
      </c>
      <c r="O11378" t="s">
        <v>152</v>
      </c>
    </row>
    <row r="11379" spans="1:15" x14ac:dyDescent="0.2">
      <c r="A11379" s="40" t="s">
        <v>632</v>
      </c>
      <c r="B11379" s="1">
        <v>46086</v>
      </c>
      <c r="C11379" t="s">
        <v>551</v>
      </c>
      <c r="D11379" t="s">
        <v>552</v>
      </c>
      <c r="F11379" t="s">
        <v>533</v>
      </c>
      <c r="G11379" t="s">
        <v>17</v>
      </c>
      <c r="H11379" s="2">
        <v>20115075.190000001</v>
      </c>
      <c r="I11379">
        <v>3.86</v>
      </c>
      <c r="J11379" s="2">
        <v>20115075.190000001</v>
      </c>
      <c r="K11379" s="2">
        <v>104837</v>
      </c>
      <c r="L11379">
        <v>191.87</v>
      </c>
      <c r="M11379" t="s">
        <v>553</v>
      </c>
      <c r="N11379" t="s">
        <v>31</v>
      </c>
      <c r="O11379" t="s">
        <v>20</v>
      </c>
    </row>
    <row r="11380" spans="1:15" x14ac:dyDescent="0.2">
      <c r="A11380" s="40" t="s">
        <v>632</v>
      </c>
      <c r="B11380" s="1">
        <v>46086</v>
      </c>
      <c r="C11380" t="s">
        <v>537</v>
      </c>
      <c r="D11380" t="s">
        <v>538</v>
      </c>
      <c r="F11380" t="s">
        <v>533</v>
      </c>
      <c r="G11380" t="s">
        <v>17</v>
      </c>
      <c r="H11380" s="2">
        <v>19717903.420000002</v>
      </c>
      <c r="I11380">
        <v>3.78</v>
      </c>
      <c r="J11380" s="2">
        <v>19717903.420000002</v>
      </c>
      <c r="K11380" s="2">
        <v>779347</v>
      </c>
      <c r="L11380">
        <v>25.3</v>
      </c>
      <c r="M11380" t="s">
        <v>539</v>
      </c>
      <c r="N11380" t="s">
        <v>540</v>
      </c>
      <c r="O11380" t="s">
        <v>541</v>
      </c>
    </row>
    <row r="11381" spans="1:15" x14ac:dyDescent="0.2">
      <c r="A11381" s="40" t="s">
        <v>632</v>
      </c>
      <c r="B11381" s="1">
        <v>46086</v>
      </c>
      <c r="C11381" t="s">
        <v>572</v>
      </c>
      <c r="D11381" t="s">
        <v>573</v>
      </c>
      <c r="F11381" t="s">
        <v>533</v>
      </c>
      <c r="G11381" t="s">
        <v>17</v>
      </c>
      <c r="H11381" s="2">
        <v>19607673.300000001</v>
      </c>
      <c r="I11381">
        <v>3.76</v>
      </c>
      <c r="J11381" s="2">
        <v>19607673.300000001</v>
      </c>
      <c r="K11381" s="2">
        <v>2856359</v>
      </c>
      <c r="L11381">
        <v>6.86</v>
      </c>
      <c r="M11381" t="s">
        <v>154</v>
      </c>
      <c r="N11381" t="s">
        <v>396</v>
      </c>
      <c r="O11381" t="s">
        <v>152</v>
      </c>
    </row>
    <row r="11382" spans="1:15" x14ac:dyDescent="0.2">
      <c r="A11382" s="40" t="s">
        <v>632</v>
      </c>
      <c r="B11382" s="1">
        <v>46086</v>
      </c>
      <c r="C11382" t="s">
        <v>574</v>
      </c>
      <c r="D11382" t="s">
        <v>575</v>
      </c>
      <c r="F11382" t="s">
        <v>533</v>
      </c>
      <c r="G11382" t="s">
        <v>17</v>
      </c>
      <c r="H11382" s="2">
        <v>16623114.66</v>
      </c>
      <c r="I11382">
        <v>3.19</v>
      </c>
      <c r="J11382" s="2">
        <v>16623114.66</v>
      </c>
      <c r="K11382" s="2">
        <v>1078023</v>
      </c>
      <c r="L11382">
        <v>15.42</v>
      </c>
      <c r="M11382" t="s">
        <v>576</v>
      </c>
      <c r="N11382" t="s">
        <v>31</v>
      </c>
      <c r="O11382" t="s">
        <v>20</v>
      </c>
    </row>
    <row r="11383" spans="1:15" x14ac:dyDescent="0.2">
      <c r="A11383" s="40" t="s">
        <v>632</v>
      </c>
      <c r="B11383" s="1">
        <v>46086</v>
      </c>
      <c r="C11383" t="s">
        <v>558</v>
      </c>
      <c r="D11383" t="s">
        <v>559</v>
      </c>
      <c r="F11383" t="s">
        <v>533</v>
      </c>
      <c r="G11383" t="s">
        <v>17</v>
      </c>
      <c r="H11383" s="2">
        <v>12539262.289999999</v>
      </c>
      <c r="I11383">
        <v>2.41</v>
      </c>
      <c r="J11383" s="2">
        <v>12539262.289999999</v>
      </c>
      <c r="K11383" s="2">
        <v>155988</v>
      </c>
      <c r="L11383">
        <v>80.39</v>
      </c>
      <c r="M11383" t="s">
        <v>412</v>
      </c>
      <c r="N11383" t="s">
        <v>413</v>
      </c>
      <c r="O11383" t="s">
        <v>414</v>
      </c>
    </row>
    <row r="11384" spans="1:15" x14ac:dyDescent="0.2">
      <c r="A11384" s="40" t="s">
        <v>632</v>
      </c>
      <c r="B11384" s="1">
        <v>46086</v>
      </c>
      <c r="C11384" t="s">
        <v>562</v>
      </c>
      <c r="D11384" t="s">
        <v>563</v>
      </c>
      <c r="F11384" t="s">
        <v>533</v>
      </c>
      <c r="G11384" t="s">
        <v>17</v>
      </c>
      <c r="H11384" s="2">
        <v>10420389.58</v>
      </c>
      <c r="I11384">
        <v>2</v>
      </c>
      <c r="J11384" s="2">
        <v>10420389.58</v>
      </c>
      <c r="K11384" s="2">
        <v>452946</v>
      </c>
      <c r="L11384">
        <v>23.01</v>
      </c>
      <c r="M11384" t="s">
        <v>539</v>
      </c>
      <c r="N11384" t="s">
        <v>540</v>
      </c>
      <c r="O11384" t="s">
        <v>541</v>
      </c>
    </row>
    <row r="11385" spans="1:15" x14ac:dyDescent="0.2">
      <c r="A11385" s="40" t="s">
        <v>632</v>
      </c>
      <c r="B11385" s="1">
        <v>46086</v>
      </c>
      <c r="C11385" t="s">
        <v>564</v>
      </c>
      <c r="D11385" t="s">
        <v>565</v>
      </c>
      <c r="F11385" t="s">
        <v>533</v>
      </c>
      <c r="G11385" t="s">
        <v>17</v>
      </c>
      <c r="H11385" s="2">
        <v>7539137.6399999997</v>
      </c>
      <c r="I11385">
        <v>1.45</v>
      </c>
      <c r="J11385" s="2">
        <v>7539137.6399999997</v>
      </c>
      <c r="K11385" s="2">
        <v>756873</v>
      </c>
      <c r="L11385">
        <v>9.9600000000000009</v>
      </c>
      <c r="M11385" t="s">
        <v>539</v>
      </c>
      <c r="N11385" t="s">
        <v>540</v>
      </c>
      <c r="O11385" t="s">
        <v>541</v>
      </c>
    </row>
    <row r="11386" spans="1:15" x14ac:dyDescent="0.2">
      <c r="A11386" s="40" t="s">
        <v>632</v>
      </c>
      <c r="B11386" s="1">
        <v>46086</v>
      </c>
      <c r="C11386" t="s">
        <v>570</v>
      </c>
      <c r="D11386" t="s">
        <v>571</v>
      </c>
      <c r="F11386" t="s">
        <v>533</v>
      </c>
      <c r="G11386" t="s">
        <v>17</v>
      </c>
      <c r="H11386" s="2">
        <v>6981650.0800000001</v>
      </c>
      <c r="I11386">
        <v>1.34</v>
      </c>
      <c r="J11386" s="2">
        <v>6981650.0800000001</v>
      </c>
      <c r="K11386" s="2">
        <v>526848</v>
      </c>
      <c r="L11386">
        <v>13.25</v>
      </c>
      <c r="M11386" t="s">
        <v>374</v>
      </c>
      <c r="N11386" t="s">
        <v>375</v>
      </c>
      <c r="O11386" t="s">
        <v>376</v>
      </c>
    </row>
    <row r="11387" spans="1:15" x14ac:dyDescent="0.2">
      <c r="A11387" s="40" t="s">
        <v>632</v>
      </c>
      <c r="B11387" s="1">
        <v>46086</v>
      </c>
      <c r="C11387" t="s">
        <v>568</v>
      </c>
      <c r="D11387" t="s">
        <v>569</v>
      </c>
      <c r="F11387" t="s">
        <v>533</v>
      </c>
      <c r="G11387" t="s">
        <v>17</v>
      </c>
      <c r="H11387" s="2">
        <v>6444212.3099999996</v>
      </c>
      <c r="I11387">
        <v>1.24</v>
      </c>
      <c r="J11387" s="2">
        <v>6444212.3099999996</v>
      </c>
      <c r="K11387" s="2">
        <v>765446</v>
      </c>
      <c r="L11387">
        <v>8.42</v>
      </c>
      <c r="M11387" t="s">
        <v>539</v>
      </c>
      <c r="N11387" t="s">
        <v>540</v>
      </c>
      <c r="O11387" t="s">
        <v>541</v>
      </c>
    </row>
    <row r="11388" spans="1:15" x14ac:dyDescent="0.2">
      <c r="A11388" s="40" t="s">
        <v>632</v>
      </c>
      <c r="B11388" s="1">
        <v>46086</v>
      </c>
      <c r="C11388" t="s">
        <v>608</v>
      </c>
      <c r="D11388" t="s">
        <v>609</v>
      </c>
      <c r="F11388" t="s">
        <v>533</v>
      </c>
      <c r="G11388" t="s">
        <v>17</v>
      </c>
      <c r="H11388" s="2">
        <v>5925769.5499999998</v>
      </c>
      <c r="I11388">
        <v>1.1399999999999999</v>
      </c>
      <c r="J11388" s="2">
        <v>5925769.5499999998</v>
      </c>
      <c r="K11388" s="2">
        <v>15877300</v>
      </c>
      <c r="L11388">
        <v>0.37</v>
      </c>
      <c r="M11388" t="s">
        <v>524</v>
      </c>
      <c r="N11388" t="s">
        <v>525</v>
      </c>
      <c r="O11388" t="s">
        <v>526</v>
      </c>
    </row>
    <row r="11389" spans="1:15" x14ac:dyDescent="0.2">
      <c r="A11389" s="40" t="s">
        <v>632</v>
      </c>
      <c r="B11389" s="1">
        <v>46086</v>
      </c>
      <c r="C11389">
        <v>1208</v>
      </c>
      <c r="D11389" t="s">
        <v>579</v>
      </c>
      <c r="F11389" t="s">
        <v>533</v>
      </c>
      <c r="G11389" t="s">
        <v>17</v>
      </c>
      <c r="H11389" s="2">
        <v>5203010.79</v>
      </c>
      <c r="I11389">
        <v>1</v>
      </c>
      <c r="J11389" s="2">
        <v>5203010.79</v>
      </c>
      <c r="K11389" s="2">
        <v>4520000</v>
      </c>
      <c r="L11389">
        <v>1.1499999999999999</v>
      </c>
      <c r="M11389" t="s">
        <v>101</v>
      </c>
      <c r="N11389" t="s">
        <v>102</v>
      </c>
      <c r="O11389" t="s">
        <v>103</v>
      </c>
    </row>
    <row r="11390" spans="1:15" x14ac:dyDescent="0.2">
      <c r="A11390" s="40" t="s">
        <v>632</v>
      </c>
      <c r="B11390" s="1">
        <v>46086</v>
      </c>
      <c r="C11390" t="s">
        <v>596</v>
      </c>
      <c r="D11390" t="s">
        <v>597</v>
      </c>
      <c r="F11390" t="s">
        <v>533</v>
      </c>
      <c r="G11390" t="s">
        <v>17</v>
      </c>
      <c r="H11390" s="2">
        <v>4346023.3</v>
      </c>
      <c r="I11390">
        <v>0.83</v>
      </c>
      <c r="J11390" s="2">
        <v>4346023.3</v>
      </c>
      <c r="K11390" s="2">
        <v>1344560</v>
      </c>
      <c r="L11390">
        <v>3.23</v>
      </c>
      <c r="M11390" t="s">
        <v>374</v>
      </c>
      <c r="N11390" t="s">
        <v>375</v>
      </c>
      <c r="O11390" t="s">
        <v>376</v>
      </c>
    </row>
    <row r="11391" spans="1:15" x14ac:dyDescent="0.2">
      <c r="A11391" s="40" t="s">
        <v>632</v>
      </c>
      <c r="B11391" s="1">
        <v>46086</v>
      </c>
      <c r="C11391" t="s">
        <v>582</v>
      </c>
      <c r="D11391" t="s">
        <v>583</v>
      </c>
      <c r="F11391" t="s">
        <v>533</v>
      </c>
      <c r="G11391" t="s">
        <v>17</v>
      </c>
      <c r="H11391" s="2">
        <v>3395624.37</v>
      </c>
      <c r="I11391">
        <v>0.65</v>
      </c>
      <c r="J11391" s="2">
        <v>3395624.37</v>
      </c>
      <c r="K11391" s="2">
        <v>117929</v>
      </c>
      <c r="L11391">
        <v>28.79</v>
      </c>
      <c r="M11391" t="s">
        <v>539</v>
      </c>
      <c r="N11391" t="s">
        <v>540</v>
      </c>
      <c r="O11391" t="s">
        <v>541</v>
      </c>
    </row>
    <row r="11392" spans="1:15" x14ac:dyDescent="0.2">
      <c r="A11392" s="40" t="s">
        <v>632</v>
      </c>
      <c r="B11392" s="1">
        <v>46086</v>
      </c>
      <c r="C11392" t="s">
        <v>584</v>
      </c>
      <c r="D11392" t="s">
        <v>585</v>
      </c>
      <c r="F11392" t="s">
        <v>533</v>
      </c>
      <c r="G11392" t="s">
        <v>17</v>
      </c>
      <c r="H11392" s="2">
        <v>3126314.67</v>
      </c>
      <c r="I11392">
        <v>0.6</v>
      </c>
      <c r="J11392" s="2">
        <v>3126314.67</v>
      </c>
      <c r="K11392" s="2">
        <v>154604</v>
      </c>
      <c r="L11392">
        <v>20.22</v>
      </c>
      <c r="M11392" t="s">
        <v>539</v>
      </c>
      <c r="N11392" t="s">
        <v>540</v>
      </c>
      <c r="O11392" t="s">
        <v>541</v>
      </c>
    </row>
    <row r="11393" spans="1:15" x14ac:dyDescent="0.2">
      <c r="A11393" s="40" t="s">
        <v>632</v>
      </c>
      <c r="B11393" s="1">
        <v>46086</v>
      </c>
      <c r="C11393" t="s">
        <v>586</v>
      </c>
      <c r="D11393" t="s">
        <v>587</v>
      </c>
      <c r="F11393" t="s">
        <v>533</v>
      </c>
      <c r="G11393" t="s">
        <v>17</v>
      </c>
      <c r="H11393" s="2">
        <v>3079056.1</v>
      </c>
      <c r="I11393">
        <v>0.59</v>
      </c>
      <c r="J11393" s="2">
        <v>3079056.1</v>
      </c>
      <c r="K11393" s="2">
        <v>410246</v>
      </c>
      <c r="L11393">
        <v>7.51</v>
      </c>
      <c r="M11393" t="s">
        <v>539</v>
      </c>
      <c r="N11393" t="s">
        <v>540</v>
      </c>
      <c r="O11393" t="s">
        <v>541</v>
      </c>
    </row>
    <row r="11394" spans="1:15" x14ac:dyDescent="0.2">
      <c r="A11394" s="40" t="s">
        <v>632</v>
      </c>
      <c r="B11394" s="1">
        <v>46086</v>
      </c>
      <c r="C11394">
        <v>1258</v>
      </c>
      <c r="D11394" t="s">
        <v>581</v>
      </c>
      <c r="F11394" t="s">
        <v>533</v>
      </c>
      <c r="G11394" t="s">
        <v>17</v>
      </c>
      <c r="H11394" s="2">
        <v>2508137.7000000002</v>
      </c>
      <c r="I11394">
        <v>0.48</v>
      </c>
      <c r="J11394" s="2">
        <v>2508137.7000000002</v>
      </c>
      <c r="K11394" s="2">
        <v>1480000</v>
      </c>
      <c r="L11394">
        <v>1.69</v>
      </c>
      <c r="M11394" t="s">
        <v>101</v>
      </c>
      <c r="N11394" t="s">
        <v>102</v>
      </c>
      <c r="O11394" t="s">
        <v>103</v>
      </c>
    </row>
    <row r="11395" spans="1:15" x14ac:dyDescent="0.2">
      <c r="A11395" s="40" t="s">
        <v>632</v>
      </c>
      <c r="B11395" s="1">
        <v>46086</v>
      </c>
      <c r="C11395">
        <v>601899</v>
      </c>
      <c r="D11395" t="s">
        <v>610</v>
      </c>
      <c r="F11395" t="s">
        <v>533</v>
      </c>
      <c r="G11395" t="s">
        <v>17</v>
      </c>
      <c r="H11395" s="2">
        <v>2025298.12</v>
      </c>
      <c r="I11395">
        <v>0.39</v>
      </c>
      <c r="J11395" s="2">
        <v>2025298.12</v>
      </c>
      <c r="K11395" s="2">
        <v>371500</v>
      </c>
      <c r="L11395">
        <v>5.45</v>
      </c>
      <c r="M11395" t="s">
        <v>101</v>
      </c>
      <c r="N11395" t="s">
        <v>604</v>
      </c>
      <c r="O11395" t="s">
        <v>167</v>
      </c>
    </row>
    <row r="11396" spans="1:15" x14ac:dyDescent="0.2">
      <c r="A11396" s="40" t="s">
        <v>632</v>
      </c>
      <c r="B11396" s="1">
        <v>46086</v>
      </c>
      <c r="C11396" t="s">
        <v>594</v>
      </c>
      <c r="D11396" t="s">
        <v>595</v>
      </c>
      <c r="F11396" t="s">
        <v>533</v>
      </c>
      <c r="G11396" t="s">
        <v>17</v>
      </c>
      <c r="H11396" s="2">
        <v>1662874.4</v>
      </c>
      <c r="I11396">
        <v>0.32</v>
      </c>
      <c r="J11396" s="2">
        <v>1662874.4</v>
      </c>
      <c r="K11396" s="2">
        <v>365819</v>
      </c>
      <c r="L11396">
        <v>4.55</v>
      </c>
      <c r="M11396" t="s">
        <v>539</v>
      </c>
      <c r="N11396" t="s">
        <v>540</v>
      </c>
      <c r="O11396" t="s">
        <v>541</v>
      </c>
    </row>
    <row r="11397" spans="1:15" x14ac:dyDescent="0.2">
      <c r="A11397" s="40" t="s">
        <v>632</v>
      </c>
      <c r="B11397" s="1">
        <v>46086</v>
      </c>
      <c r="C11397">
        <v>1515</v>
      </c>
      <c r="D11397" t="s">
        <v>602</v>
      </c>
      <c r="F11397" t="s">
        <v>533</v>
      </c>
      <c r="G11397" t="s">
        <v>17</v>
      </c>
      <c r="H11397" s="2">
        <v>1658116.81</v>
      </c>
      <c r="I11397">
        <v>0.32</v>
      </c>
      <c r="J11397" s="2">
        <v>1658116.81</v>
      </c>
      <c r="K11397" s="2">
        <v>76300</v>
      </c>
      <c r="L11397">
        <v>21.73</v>
      </c>
      <c r="M11397" t="s">
        <v>73</v>
      </c>
      <c r="N11397" t="s">
        <v>74</v>
      </c>
      <c r="O11397" t="s">
        <v>75</v>
      </c>
    </row>
    <row r="11398" spans="1:15" x14ac:dyDescent="0.2">
      <c r="A11398" s="40" t="s">
        <v>632</v>
      </c>
      <c r="B11398" s="1">
        <v>46086</v>
      </c>
      <c r="C11398" t="s">
        <v>20</v>
      </c>
      <c r="D11398" t="s">
        <v>104</v>
      </c>
      <c r="F11398" t="s">
        <v>106</v>
      </c>
      <c r="G11398" t="s">
        <v>107</v>
      </c>
      <c r="H11398" s="2">
        <v>1399370.73</v>
      </c>
      <c r="I11398">
        <v>0.27</v>
      </c>
      <c r="J11398" s="2">
        <v>1399370.73</v>
      </c>
      <c r="K11398" s="2">
        <v>1399371</v>
      </c>
      <c r="L11398">
        <v>100</v>
      </c>
      <c r="M11398" t="s">
        <v>18</v>
      </c>
      <c r="N11398" t="s">
        <v>108</v>
      </c>
      <c r="O11398" t="s">
        <v>20</v>
      </c>
    </row>
    <row r="11399" spans="1:15" x14ac:dyDescent="0.2">
      <c r="A11399" s="40" t="s">
        <v>632</v>
      </c>
      <c r="B11399" s="1">
        <v>46086</v>
      </c>
      <c r="C11399" t="s">
        <v>734</v>
      </c>
      <c r="D11399" t="s">
        <v>735</v>
      </c>
      <c r="F11399" t="s">
        <v>533</v>
      </c>
      <c r="G11399" t="s">
        <v>17</v>
      </c>
      <c r="H11399" s="2">
        <v>1397827.46</v>
      </c>
      <c r="I11399">
        <v>0.27</v>
      </c>
      <c r="J11399" s="2">
        <v>1397827.46</v>
      </c>
      <c r="K11399" s="2">
        <v>174997</v>
      </c>
      <c r="L11399">
        <v>7.99</v>
      </c>
      <c r="M11399" t="s">
        <v>539</v>
      </c>
      <c r="N11399" t="s">
        <v>540</v>
      </c>
      <c r="O11399" t="s">
        <v>541</v>
      </c>
    </row>
    <row r="11400" spans="1:15" x14ac:dyDescent="0.2">
      <c r="A11400" s="40" t="s">
        <v>632</v>
      </c>
      <c r="B11400" s="1">
        <v>46086</v>
      </c>
      <c r="C11400" t="s">
        <v>590</v>
      </c>
      <c r="D11400" t="s">
        <v>591</v>
      </c>
      <c r="F11400" t="s">
        <v>533</v>
      </c>
      <c r="G11400" t="s">
        <v>17</v>
      </c>
      <c r="H11400" s="2">
        <v>1378922.56</v>
      </c>
      <c r="I11400">
        <v>0.26</v>
      </c>
      <c r="J11400" s="2">
        <v>1378922.56</v>
      </c>
      <c r="K11400" s="2">
        <v>111783</v>
      </c>
      <c r="L11400">
        <v>12.34</v>
      </c>
      <c r="M11400" t="s">
        <v>154</v>
      </c>
      <c r="N11400" t="s">
        <v>396</v>
      </c>
      <c r="O11400" t="s">
        <v>152</v>
      </c>
    </row>
    <row r="11401" spans="1:15" x14ac:dyDescent="0.2">
      <c r="A11401" s="40" t="s">
        <v>632</v>
      </c>
      <c r="B11401" s="1">
        <v>46086</v>
      </c>
      <c r="C11401" t="s">
        <v>605</v>
      </c>
      <c r="D11401" t="s">
        <v>606</v>
      </c>
      <c r="F11401" t="s">
        <v>533</v>
      </c>
      <c r="G11401" t="s">
        <v>17</v>
      </c>
      <c r="H11401" s="2">
        <v>1136495.6299999999</v>
      </c>
      <c r="I11401">
        <v>0.22</v>
      </c>
      <c r="J11401" s="2">
        <v>1136495.6299999999</v>
      </c>
      <c r="K11401" s="2">
        <v>301844</v>
      </c>
      <c r="L11401">
        <v>3.77</v>
      </c>
      <c r="M11401" t="s">
        <v>374</v>
      </c>
      <c r="N11401" t="s">
        <v>375</v>
      </c>
      <c r="O11401" t="s">
        <v>376</v>
      </c>
    </row>
    <row r="11402" spans="1:15" x14ac:dyDescent="0.2">
      <c r="A11402" s="40" t="s">
        <v>632</v>
      </c>
      <c r="B11402" s="1">
        <v>46086</v>
      </c>
      <c r="C11402" t="s">
        <v>598</v>
      </c>
      <c r="D11402" t="s">
        <v>599</v>
      </c>
      <c r="F11402" t="s">
        <v>533</v>
      </c>
      <c r="G11402" t="s">
        <v>17</v>
      </c>
      <c r="H11402" s="2">
        <v>1117005.01</v>
      </c>
      <c r="I11402">
        <v>0.21</v>
      </c>
      <c r="J11402" s="2">
        <v>1117005.01</v>
      </c>
      <c r="K11402" s="2">
        <v>777124</v>
      </c>
      <c r="L11402">
        <v>1.44</v>
      </c>
      <c r="M11402" t="s">
        <v>374</v>
      </c>
      <c r="N11402" t="s">
        <v>375</v>
      </c>
      <c r="O11402" t="s">
        <v>376</v>
      </c>
    </row>
    <row r="11403" spans="1:15" x14ac:dyDescent="0.2">
      <c r="A11403" s="40" t="s">
        <v>632</v>
      </c>
      <c r="B11403" s="1">
        <v>46086</v>
      </c>
      <c r="C11403">
        <v>600362</v>
      </c>
      <c r="D11403" t="s">
        <v>603</v>
      </c>
      <c r="F11403" t="s">
        <v>533</v>
      </c>
      <c r="G11403" t="s">
        <v>17</v>
      </c>
      <c r="H11403" s="2">
        <v>1116777.33</v>
      </c>
      <c r="I11403">
        <v>0.21</v>
      </c>
      <c r="J11403" s="2">
        <v>1116777.33</v>
      </c>
      <c r="K11403" s="2">
        <v>140100</v>
      </c>
      <c r="L11403">
        <v>7.97</v>
      </c>
      <c r="M11403" t="s">
        <v>101</v>
      </c>
      <c r="N11403" t="s">
        <v>604</v>
      </c>
      <c r="O11403" t="s">
        <v>167</v>
      </c>
    </row>
    <row r="11404" spans="1:15" x14ac:dyDescent="0.2">
      <c r="A11404" s="40" t="s">
        <v>632</v>
      </c>
      <c r="B11404" s="1">
        <v>46086</v>
      </c>
      <c r="C11404" t="s">
        <v>600</v>
      </c>
      <c r="D11404" t="s">
        <v>601</v>
      </c>
      <c r="F11404" t="s">
        <v>533</v>
      </c>
      <c r="G11404" t="s">
        <v>17</v>
      </c>
      <c r="H11404" s="2">
        <v>1087510.1399999999</v>
      </c>
      <c r="I11404">
        <v>0.21</v>
      </c>
      <c r="J11404" s="2">
        <v>1087510.1399999999</v>
      </c>
      <c r="K11404" s="2">
        <v>113595</v>
      </c>
      <c r="L11404">
        <v>9.57</v>
      </c>
      <c r="M11404" t="s">
        <v>539</v>
      </c>
      <c r="N11404" t="s">
        <v>540</v>
      </c>
      <c r="O11404" t="s">
        <v>541</v>
      </c>
    </row>
    <row r="11405" spans="1:15" x14ac:dyDescent="0.2">
      <c r="A11405" s="40" t="s">
        <v>632</v>
      </c>
      <c r="B11405" s="1">
        <v>46086</v>
      </c>
      <c r="C11405">
        <v>603993</v>
      </c>
      <c r="D11405" t="s">
        <v>618</v>
      </c>
      <c r="F11405" t="s">
        <v>533</v>
      </c>
      <c r="G11405" t="s">
        <v>17</v>
      </c>
      <c r="H11405" s="2">
        <v>1028695.91</v>
      </c>
      <c r="I11405">
        <v>0.2</v>
      </c>
      <c r="J11405" s="2">
        <v>1028695.91</v>
      </c>
      <c r="K11405" s="2">
        <v>314100</v>
      </c>
      <c r="L11405">
        <v>3.28</v>
      </c>
      <c r="M11405" t="s">
        <v>101</v>
      </c>
      <c r="N11405" t="s">
        <v>604</v>
      </c>
      <c r="O11405" t="s">
        <v>167</v>
      </c>
    </row>
    <row r="11406" spans="1:15" x14ac:dyDescent="0.2">
      <c r="A11406" s="40" t="s">
        <v>632</v>
      </c>
      <c r="B11406" s="1">
        <v>46086</v>
      </c>
      <c r="C11406" t="s">
        <v>119</v>
      </c>
      <c r="D11406" t="s">
        <v>120</v>
      </c>
      <c r="F11406" t="s">
        <v>106</v>
      </c>
      <c r="G11406" t="s">
        <v>122</v>
      </c>
      <c r="H11406" s="2">
        <v>955741.81</v>
      </c>
      <c r="I11406">
        <v>0.18</v>
      </c>
      <c r="J11406" s="2">
        <v>955741.81</v>
      </c>
      <c r="K11406" s="2">
        <v>955742</v>
      </c>
      <c r="L11406">
        <v>1</v>
      </c>
      <c r="M11406" t="s">
        <v>123</v>
      </c>
      <c r="N11406" t="s">
        <v>108</v>
      </c>
      <c r="O11406" t="s">
        <v>20</v>
      </c>
    </row>
    <row r="11407" spans="1:15" x14ac:dyDescent="0.2">
      <c r="A11407" s="40" t="s">
        <v>632</v>
      </c>
      <c r="B11407" s="1">
        <v>46086</v>
      </c>
      <c r="C11407" t="s">
        <v>592</v>
      </c>
      <c r="D11407" t="s">
        <v>593</v>
      </c>
      <c r="F11407" t="s">
        <v>533</v>
      </c>
      <c r="G11407" t="s">
        <v>17</v>
      </c>
      <c r="H11407" s="2">
        <v>841112.59</v>
      </c>
      <c r="I11407">
        <v>0.16</v>
      </c>
      <c r="J11407" s="2">
        <v>841112.59</v>
      </c>
      <c r="K11407" s="2">
        <v>628927</v>
      </c>
      <c r="L11407">
        <v>1.34</v>
      </c>
      <c r="M11407" t="s">
        <v>539</v>
      </c>
      <c r="N11407" t="s">
        <v>540</v>
      </c>
      <c r="O11407" t="s">
        <v>541</v>
      </c>
    </row>
    <row r="11408" spans="1:15" x14ac:dyDescent="0.2">
      <c r="A11408" s="40" t="s">
        <v>632</v>
      </c>
      <c r="B11408" s="1">
        <v>46086</v>
      </c>
      <c r="C11408">
        <v>601168</v>
      </c>
      <c r="D11408" t="s">
        <v>607</v>
      </c>
      <c r="F11408" t="s">
        <v>533</v>
      </c>
      <c r="G11408" t="s">
        <v>17</v>
      </c>
      <c r="H11408" s="2">
        <v>773707.2</v>
      </c>
      <c r="I11408">
        <v>0.15</v>
      </c>
      <c r="J11408" s="2">
        <v>773707.2</v>
      </c>
      <c r="K11408" s="2">
        <v>164700</v>
      </c>
      <c r="L11408">
        <v>4.7</v>
      </c>
      <c r="M11408" t="s">
        <v>101</v>
      </c>
      <c r="N11408" t="s">
        <v>604</v>
      </c>
      <c r="O11408" t="s">
        <v>167</v>
      </c>
    </row>
    <row r="11409" spans="1:15" x14ac:dyDescent="0.2">
      <c r="A11409" s="40" t="s">
        <v>632</v>
      </c>
      <c r="B11409" s="1">
        <v>46086</v>
      </c>
      <c r="C11409">
        <v>601212</v>
      </c>
      <c r="D11409" t="s">
        <v>615</v>
      </c>
      <c r="F11409" t="s">
        <v>533</v>
      </c>
      <c r="G11409" t="s">
        <v>17</v>
      </c>
      <c r="H11409" s="2">
        <v>717350.43</v>
      </c>
      <c r="I11409">
        <v>0.14000000000000001</v>
      </c>
      <c r="J11409" s="2">
        <v>717350.43</v>
      </c>
      <c r="K11409" s="2">
        <v>493700</v>
      </c>
      <c r="L11409">
        <v>1.45</v>
      </c>
      <c r="M11409" t="s">
        <v>101</v>
      </c>
      <c r="N11409" t="s">
        <v>604</v>
      </c>
      <c r="O11409" t="s">
        <v>167</v>
      </c>
    </row>
    <row r="11410" spans="1:15" x14ac:dyDescent="0.2">
      <c r="A11410" s="40" t="s">
        <v>632</v>
      </c>
      <c r="B11410" s="1">
        <v>46086</v>
      </c>
      <c r="C11410" t="s">
        <v>40</v>
      </c>
      <c r="D11410" t="s">
        <v>125</v>
      </c>
      <c r="F11410" t="s">
        <v>106</v>
      </c>
      <c r="G11410" t="s">
        <v>107</v>
      </c>
      <c r="H11410" s="2">
        <v>540695.57999999996</v>
      </c>
      <c r="I11410">
        <v>0.1</v>
      </c>
      <c r="J11410" s="2">
        <v>540695.57999999996</v>
      </c>
      <c r="K11410" s="2">
        <v>466841</v>
      </c>
      <c r="L11410">
        <v>115.82</v>
      </c>
      <c r="M11410" t="s">
        <v>126</v>
      </c>
      <c r="N11410" t="s">
        <v>108</v>
      </c>
      <c r="O11410" t="s">
        <v>40</v>
      </c>
    </row>
    <row r="11411" spans="1:15" x14ac:dyDescent="0.2">
      <c r="A11411" s="40" t="s">
        <v>632</v>
      </c>
      <c r="B11411" s="1">
        <v>46086</v>
      </c>
      <c r="C11411" t="s">
        <v>613</v>
      </c>
      <c r="D11411" t="s">
        <v>614</v>
      </c>
      <c r="F11411" t="s">
        <v>533</v>
      </c>
      <c r="G11411" t="s">
        <v>17</v>
      </c>
      <c r="H11411" s="2">
        <v>501589.86</v>
      </c>
      <c r="I11411">
        <v>0.1</v>
      </c>
      <c r="J11411" s="2">
        <v>501589.86</v>
      </c>
      <c r="K11411" s="2">
        <v>204634</v>
      </c>
      <c r="L11411">
        <v>2.4500000000000002</v>
      </c>
      <c r="M11411" t="s">
        <v>154</v>
      </c>
      <c r="N11411" t="s">
        <v>396</v>
      </c>
      <c r="O11411" t="s">
        <v>152</v>
      </c>
    </row>
    <row r="11412" spans="1:15" x14ac:dyDescent="0.2">
      <c r="A11412" s="40" t="s">
        <v>632</v>
      </c>
      <c r="B11412" s="1">
        <v>46086</v>
      </c>
      <c r="C11412">
        <v>878</v>
      </c>
      <c r="D11412" t="s">
        <v>616</v>
      </c>
      <c r="F11412" t="s">
        <v>533</v>
      </c>
      <c r="G11412" t="s">
        <v>17</v>
      </c>
      <c r="H11412" s="2">
        <v>474702.16</v>
      </c>
      <c r="I11412">
        <v>0.09</v>
      </c>
      <c r="J11412" s="2">
        <v>474702.16</v>
      </c>
      <c r="K11412" s="2">
        <v>137300</v>
      </c>
      <c r="L11412">
        <v>3.46</v>
      </c>
      <c r="M11412" t="s">
        <v>101</v>
      </c>
      <c r="N11412" t="s">
        <v>166</v>
      </c>
      <c r="O11412" t="s">
        <v>167</v>
      </c>
    </row>
    <row r="11413" spans="1:15" x14ac:dyDescent="0.2">
      <c r="A11413" s="40" t="s">
        <v>632</v>
      </c>
      <c r="B11413" s="1">
        <v>46086</v>
      </c>
      <c r="C11413" t="s">
        <v>339</v>
      </c>
      <c r="D11413" t="s">
        <v>340</v>
      </c>
      <c r="F11413" t="s">
        <v>106</v>
      </c>
      <c r="G11413" t="s">
        <v>117</v>
      </c>
      <c r="H11413" s="2">
        <v>359000</v>
      </c>
      <c r="I11413">
        <v>7.0000000000000007E-2</v>
      </c>
      <c r="J11413" s="2">
        <v>359000</v>
      </c>
      <c r="K11413" s="2">
        <v>359000</v>
      </c>
      <c r="L11413">
        <v>100</v>
      </c>
      <c r="M11413" t="s">
        <v>18</v>
      </c>
      <c r="N11413" t="s">
        <v>108</v>
      </c>
      <c r="O11413" t="s">
        <v>20</v>
      </c>
    </row>
    <row r="11414" spans="1:15" x14ac:dyDescent="0.2">
      <c r="A11414" s="40" t="s">
        <v>632</v>
      </c>
      <c r="B11414" s="1">
        <v>46086</v>
      </c>
      <c r="C11414" t="s">
        <v>376</v>
      </c>
      <c r="D11414" t="s">
        <v>495</v>
      </c>
      <c r="F11414" t="s">
        <v>106</v>
      </c>
      <c r="G11414" t="s">
        <v>107</v>
      </c>
      <c r="H11414" s="2">
        <v>354052.18</v>
      </c>
      <c r="I11414">
        <v>7.0000000000000007E-2</v>
      </c>
      <c r="J11414" s="2">
        <v>354052.18</v>
      </c>
      <c r="K11414" s="2">
        <v>504959</v>
      </c>
      <c r="L11414">
        <v>70.11</v>
      </c>
      <c r="M11414" t="s">
        <v>374</v>
      </c>
      <c r="N11414" t="s">
        <v>108</v>
      </c>
      <c r="O11414" t="s">
        <v>376</v>
      </c>
    </row>
    <row r="11415" spans="1:15" x14ac:dyDescent="0.2">
      <c r="A11415" s="40" t="s">
        <v>632</v>
      </c>
      <c r="B11415" s="1">
        <v>46086</v>
      </c>
      <c r="C11415">
        <v>737</v>
      </c>
      <c r="D11415" t="s">
        <v>617</v>
      </c>
      <c r="F11415" t="s">
        <v>533</v>
      </c>
      <c r="G11415" t="s">
        <v>17</v>
      </c>
      <c r="H11415" s="2">
        <v>313192.86</v>
      </c>
      <c r="I11415">
        <v>0.06</v>
      </c>
      <c r="J11415" s="2">
        <v>313192.86</v>
      </c>
      <c r="K11415" s="2">
        <v>129200</v>
      </c>
      <c r="L11415">
        <v>2.42</v>
      </c>
      <c r="M11415" t="s">
        <v>101</v>
      </c>
      <c r="N11415" t="s">
        <v>166</v>
      </c>
      <c r="O11415" t="s">
        <v>167</v>
      </c>
    </row>
    <row r="11416" spans="1:15" x14ac:dyDescent="0.2">
      <c r="A11416" s="40" t="s">
        <v>632</v>
      </c>
      <c r="B11416" s="1">
        <v>46086</v>
      </c>
      <c r="C11416" t="s">
        <v>536</v>
      </c>
      <c r="D11416" t="s">
        <v>580</v>
      </c>
      <c r="F11416" t="s">
        <v>106</v>
      </c>
      <c r="G11416" t="s">
        <v>107</v>
      </c>
      <c r="H11416" s="2">
        <v>287745.71999999997</v>
      </c>
      <c r="I11416">
        <v>0.06</v>
      </c>
      <c r="J11416" s="2">
        <v>287745.71999999997</v>
      </c>
      <c r="K11416" s="2">
        <v>5090797</v>
      </c>
      <c r="L11416">
        <v>5.65</v>
      </c>
      <c r="M11416" t="s">
        <v>534</v>
      </c>
      <c r="N11416" t="s">
        <v>108</v>
      </c>
      <c r="O11416" t="s">
        <v>536</v>
      </c>
    </row>
    <row r="11417" spans="1:15" x14ac:dyDescent="0.2">
      <c r="A11417" s="40" t="s">
        <v>632</v>
      </c>
      <c r="B11417" s="1">
        <v>46086</v>
      </c>
      <c r="C11417">
        <v>600490</v>
      </c>
      <c r="D11417" t="s">
        <v>736</v>
      </c>
      <c r="F11417" t="s">
        <v>533</v>
      </c>
      <c r="G11417" t="s">
        <v>17</v>
      </c>
      <c r="H11417" s="2">
        <v>203297.35</v>
      </c>
      <c r="I11417">
        <v>0.04</v>
      </c>
      <c r="J11417" s="2">
        <v>203297.35</v>
      </c>
      <c r="K11417" s="2">
        <v>149600</v>
      </c>
      <c r="L11417">
        <v>1.36</v>
      </c>
      <c r="M11417" t="s">
        <v>101</v>
      </c>
      <c r="N11417" t="s">
        <v>604</v>
      </c>
      <c r="O11417" t="s">
        <v>167</v>
      </c>
    </row>
    <row r="11418" spans="1:15" x14ac:dyDescent="0.2">
      <c r="A11418" s="40" t="s">
        <v>632</v>
      </c>
      <c r="B11418" s="1">
        <v>46086</v>
      </c>
      <c r="C11418" t="s">
        <v>541</v>
      </c>
      <c r="D11418" t="s">
        <v>550</v>
      </c>
      <c r="F11418" t="s">
        <v>106</v>
      </c>
      <c r="G11418" t="s">
        <v>107</v>
      </c>
      <c r="H11418" s="2">
        <v>106967.35</v>
      </c>
      <c r="I11418">
        <v>0.02</v>
      </c>
      <c r="J11418" s="2">
        <v>106967.35</v>
      </c>
      <c r="K11418" s="2">
        <v>146369</v>
      </c>
      <c r="L11418">
        <v>73.08</v>
      </c>
      <c r="M11418" t="s">
        <v>539</v>
      </c>
      <c r="N11418" t="s">
        <v>108</v>
      </c>
      <c r="O11418" t="s">
        <v>541</v>
      </c>
    </row>
    <row r="11419" spans="1:15" x14ac:dyDescent="0.2">
      <c r="A11419" s="40" t="s">
        <v>632</v>
      </c>
      <c r="B11419" s="1">
        <v>46086</v>
      </c>
      <c r="C11419">
        <v>2362</v>
      </c>
      <c r="D11419" t="s">
        <v>619</v>
      </c>
      <c r="F11419" t="s">
        <v>533</v>
      </c>
      <c r="G11419" t="s">
        <v>17</v>
      </c>
      <c r="H11419" s="2">
        <v>70134.740000000005</v>
      </c>
      <c r="I11419">
        <v>0.01</v>
      </c>
      <c r="J11419" s="2">
        <v>70134.740000000005</v>
      </c>
      <c r="K11419" s="2">
        <v>1071000</v>
      </c>
      <c r="L11419">
        <v>7.0000000000000007E-2</v>
      </c>
      <c r="M11419" t="s">
        <v>101</v>
      </c>
      <c r="N11419" t="s">
        <v>102</v>
      </c>
      <c r="O11419" t="s">
        <v>103</v>
      </c>
    </row>
    <row r="11420" spans="1:15" x14ac:dyDescent="0.2">
      <c r="A11420" s="40" t="s">
        <v>632</v>
      </c>
      <c r="B11420" s="1">
        <v>46086</v>
      </c>
      <c r="C11420" t="s">
        <v>622</v>
      </c>
      <c r="D11420" t="s">
        <v>623</v>
      </c>
      <c r="F11420" t="s">
        <v>106</v>
      </c>
      <c r="G11420" t="s">
        <v>107</v>
      </c>
      <c r="H11420" s="2">
        <v>3872.47</v>
      </c>
      <c r="I11420">
        <v>0</v>
      </c>
      <c r="J11420" s="2">
        <v>3872.47</v>
      </c>
      <c r="K11420" s="2">
        <v>20352</v>
      </c>
      <c r="L11420">
        <v>19.03</v>
      </c>
      <c r="M11420" t="s">
        <v>576</v>
      </c>
      <c r="N11420" t="s">
        <v>108</v>
      </c>
      <c r="O11420" t="s">
        <v>622</v>
      </c>
    </row>
    <row r="11421" spans="1:15" x14ac:dyDescent="0.2">
      <c r="A11421" s="40" t="s">
        <v>632</v>
      </c>
      <c r="B11421" s="1">
        <v>46086</v>
      </c>
      <c r="C11421" t="s">
        <v>526</v>
      </c>
      <c r="D11421" t="s">
        <v>631</v>
      </c>
      <c r="F11421" t="s">
        <v>106</v>
      </c>
      <c r="G11421" t="s">
        <v>174</v>
      </c>
      <c r="H11421">
        <v>72.569999999999993</v>
      </c>
      <c r="I11421">
        <v>0</v>
      </c>
      <c r="J11421">
        <v>72.569999999999993</v>
      </c>
      <c r="K11421" s="2">
        <v>1100872500</v>
      </c>
      <c r="L11421">
        <v>1</v>
      </c>
      <c r="M11421" t="s">
        <v>18</v>
      </c>
      <c r="N11421" t="s">
        <v>108</v>
      </c>
      <c r="O11421" t="s">
        <v>20</v>
      </c>
    </row>
    <row r="11422" spans="1:15" x14ac:dyDescent="0.2">
      <c r="A11422" s="40" t="s">
        <v>632</v>
      </c>
      <c r="B11422" s="1">
        <v>46086</v>
      </c>
      <c r="C11422" t="s">
        <v>536</v>
      </c>
      <c r="D11422" t="s">
        <v>629</v>
      </c>
      <c r="F11422" t="s">
        <v>106</v>
      </c>
      <c r="G11422" t="s">
        <v>174</v>
      </c>
      <c r="H11422">
        <v>-1.97</v>
      </c>
      <c r="I11422">
        <v>0</v>
      </c>
      <c r="J11422">
        <v>-1.97</v>
      </c>
      <c r="K11422" s="2">
        <v>-4804017</v>
      </c>
      <c r="L11422">
        <v>1</v>
      </c>
      <c r="M11422" t="s">
        <v>18</v>
      </c>
      <c r="N11422" t="s">
        <v>108</v>
      </c>
      <c r="O11422" t="s">
        <v>20</v>
      </c>
    </row>
    <row r="11423" spans="1:15" x14ac:dyDescent="0.2">
      <c r="A11423" s="40" t="s">
        <v>632</v>
      </c>
      <c r="B11423" s="1">
        <v>46086</v>
      </c>
      <c r="C11423" t="s">
        <v>40</v>
      </c>
      <c r="D11423" t="s">
        <v>175</v>
      </c>
      <c r="F11423" t="s">
        <v>106</v>
      </c>
      <c r="G11423" t="s">
        <v>174</v>
      </c>
      <c r="H11423">
        <v>-1.91</v>
      </c>
      <c r="I11423">
        <v>0</v>
      </c>
      <c r="J11423">
        <v>-1.91</v>
      </c>
      <c r="K11423" s="2">
        <v>187061</v>
      </c>
      <c r="L11423">
        <v>1</v>
      </c>
      <c r="M11423" t="s">
        <v>18</v>
      </c>
      <c r="N11423" t="s">
        <v>108</v>
      </c>
      <c r="O11423" t="s">
        <v>20</v>
      </c>
    </row>
    <row r="11424" spans="1:15" x14ac:dyDescent="0.2">
      <c r="A11424" s="40" t="s">
        <v>632</v>
      </c>
      <c r="B11424" s="1">
        <v>46086</v>
      </c>
      <c r="C11424" t="s">
        <v>541</v>
      </c>
      <c r="D11424" t="s">
        <v>624</v>
      </c>
      <c r="F11424" t="s">
        <v>106</v>
      </c>
      <c r="G11424" t="s">
        <v>174</v>
      </c>
      <c r="H11424">
        <v>-0.72</v>
      </c>
      <c r="I11424">
        <v>0</v>
      </c>
      <c r="J11424">
        <v>-0.72</v>
      </c>
      <c r="K11424" s="2">
        <v>-124063</v>
      </c>
      <c r="L11424">
        <v>1</v>
      </c>
      <c r="M11424" t="s">
        <v>18</v>
      </c>
      <c r="N11424" t="s">
        <v>108</v>
      </c>
      <c r="O11424" t="s">
        <v>20</v>
      </c>
    </row>
    <row r="11425" spans="1:15" x14ac:dyDescent="0.2">
      <c r="A11425" s="40" t="s">
        <v>632</v>
      </c>
      <c r="B11425" s="1">
        <v>46086</v>
      </c>
      <c r="C11425" t="s">
        <v>152</v>
      </c>
      <c r="D11425" t="s">
        <v>345</v>
      </c>
      <c r="F11425" t="s">
        <v>106</v>
      </c>
      <c r="G11425" t="s">
        <v>174</v>
      </c>
      <c r="H11425">
        <v>-0.38</v>
      </c>
      <c r="I11425">
        <v>0</v>
      </c>
      <c r="J11425">
        <v>-0.38</v>
      </c>
      <c r="K11425" s="2">
        <v>-39164</v>
      </c>
      <c r="L11425">
        <v>1</v>
      </c>
      <c r="M11425" t="s">
        <v>18</v>
      </c>
      <c r="N11425" t="s">
        <v>108</v>
      </c>
      <c r="O11425" t="s">
        <v>20</v>
      </c>
    </row>
    <row r="11426" spans="1:15" x14ac:dyDescent="0.2">
      <c r="A11426" s="40" t="s">
        <v>632</v>
      </c>
      <c r="B11426" s="1">
        <v>46086</v>
      </c>
      <c r="C11426" t="s">
        <v>721</v>
      </c>
      <c r="D11426" t="s">
        <v>722</v>
      </c>
      <c r="F11426" t="s">
        <v>106</v>
      </c>
      <c r="G11426" t="s">
        <v>132</v>
      </c>
      <c r="H11426">
        <v>0</v>
      </c>
      <c r="I11426">
        <v>0</v>
      </c>
      <c r="J11426" s="2">
        <v>862480</v>
      </c>
      <c r="K11426">
        <v>8</v>
      </c>
      <c r="L11426" s="2">
        <v>1078.0999999999999</v>
      </c>
      <c r="M11426" t="s">
        <v>108</v>
      </c>
      <c r="N11426" t="s">
        <v>133</v>
      </c>
      <c r="O11426" t="s">
        <v>20</v>
      </c>
    </row>
    <row r="11427" spans="1:15" x14ac:dyDescent="0.2">
      <c r="A11427" s="40" t="s">
        <v>632</v>
      </c>
      <c r="B11427" s="1">
        <v>46086</v>
      </c>
      <c r="C11427" t="s">
        <v>723</v>
      </c>
      <c r="D11427" t="s">
        <v>724</v>
      </c>
      <c r="F11427" t="s">
        <v>106</v>
      </c>
      <c r="G11427" t="s">
        <v>132</v>
      </c>
      <c r="H11427">
        <v>0</v>
      </c>
      <c r="I11427">
        <v>0</v>
      </c>
      <c r="J11427" s="2">
        <v>3259001.07</v>
      </c>
      <c r="K11427">
        <v>74</v>
      </c>
      <c r="L11427">
        <v>880.81</v>
      </c>
      <c r="M11427" t="s">
        <v>126</v>
      </c>
      <c r="N11427" t="s">
        <v>627</v>
      </c>
      <c r="O11427" t="s">
        <v>40</v>
      </c>
    </row>
    <row r="11428" spans="1:15" x14ac:dyDescent="0.2">
      <c r="A11428" s="40" t="s">
        <v>632</v>
      </c>
      <c r="B11428" s="1">
        <v>46086</v>
      </c>
      <c r="C11428" t="s">
        <v>75</v>
      </c>
      <c r="D11428" t="s">
        <v>176</v>
      </c>
      <c r="F11428" t="s">
        <v>106</v>
      </c>
      <c r="G11428" t="s">
        <v>174</v>
      </c>
      <c r="H11428">
        <v>-66.84</v>
      </c>
      <c r="I11428">
        <v>0</v>
      </c>
      <c r="J11428">
        <v>-66.84</v>
      </c>
      <c r="K11428" s="2">
        <v>3212000</v>
      </c>
      <c r="L11428">
        <v>1</v>
      </c>
      <c r="M11428" t="s">
        <v>18</v>
      </c>
      <c r="N11428" t="s">
        <v>108</v>
      </c>
      <c r="O11428" t="s">
        <v>20</v>
      </c>
    </row>
    <row r="11429" spans="1:15" x14ac:dyDescent="0.2">
      <c r="A11429" s="40" t="s">
        <v>632</v>
      </c>
      <c r="B11429" s="1">
        <v>46086</v>
      </c>
      <c r="C11429" t="s">
        <v>103</v>
      </c>
      <c r="D11429" t="s">
        <v>178</v>
      </c>
      <c r="F11429" t="s">
        <v>106</v>
      </c>
      <c r="G11429" t="s">
        <v>174</v>
      </c>
      <c r="H11429">
        <v>-28.41</v>
      </c>
      <c r="I11429">
        <v>0</v>
      </c>
      <c r="J11429">
        <v>-28.41</v>
      </c>
      <c r="K11429" s="2">
        <v>648200</v>
      </c>
      <c r="L11429">
        <v>1</v>
      </c>
      <c r="M11429" t="s">
        <v>18</v>
      </c>
      <c r="N11429" t="s">
        <v>108</v>
      </c>
      <c r="O11429" t="s">
        <v>20</v>
      </c>
    </row>
    <row r="11430" spans="1:15" x14ac:dyDescent="0.2">
      <c r="A11430" s="40" t="s">
        <v>632</v>
      </c>
      <c r="B11430" s="1">
        <v>46086</v>
      </c>
      <c r="C11430" t="s">
        <v>168</v>
      </c>
      <c r="D11430" t="s">
        <v>177</v>
      </c>
      <c r="F11430" t="s">
        <v>106</v>
      </c>
      <c r="G11430" t="s">
        <v>174</v>
      </c>
      <c r="H11430">
        <v>-163.82</v>
      </c>
      <c r="I11430">
        <v>0</v>
      </c>
      <c r="J11430">
        <v>-163.82</v>
      </c>
      <c r="K11430" s="2">
        <v>482934</v>
      </c>
      <c r="L11430">
        <v>1</v>
      </c>
      <c r="M11430" t="s">
        <v>18</v>
      </c>
      <c r="N11430" t="s">
        <v>108</v>
      </c>
      <c r="O11430" t="s">
        <v>20</v>
      </c>
    </row>
    <row r="11431" spans="1:15" x14ac:dyDescent="0.2">
      <c r="A11431" s="40" t="s">
        <v>632</v>
      </c>
      <c r="B11431" s="1">
        <v>46086</v>
      </c>
      <c r="C11431" t="s">
        <v>75</v>
      </c>
      <c r="D11431" t="s">
        <v>114</v>
      </c>
      <c r="F11431" t="s">
        <v>106</v>
      </c>
      <c r="G11431" t="s">
        <v>107</v>
      </c>
      <c r="H11431">
        <v>-295.05</v>
      </c>
      <c r="I11431">
        <v>0</v>
      </c>
      <c r="J11431">
        <v>-295.05</v>
      </c>
      <c r="K11431" s="2">
        <v>-46501</v>
      </c>
      <c r="L11431">
        <v>0.63</v>
      </c>
      <c r="M11431" t="s">
        <v>73</v>
      </c>
      <c r="N11431" t="s">
        <v>108</v>
      </c>
      <c r="O11431" t="s">
        <v>75</v>
      </c>
    </row>
    <row r="11432" spans="1:15" x14ac:dyDescent="0.2">
      <c r="A11432" s="40" t="s">
        <v>632</v>
      </c>
      <c r="B11432" s="1">
        <v>46086</v>
      </c>
      <c r="C11432" t="s">
        <v>414</v>
      </c>
      <c r="D11432" t="s">
        <v>630</v>
      </c>
      <c r="F11432" t="s">
        <v>106</v>
      </c>
      <c r="G11432" t="s">
        <v>174</v>
      </c>
      <c r="H11432">
        <v>-792.44</v>
      </c>
      <c r="I11432">
        <v>0</v>
      </c>
      <c r="J11432">
        <v>-792.44</v>
      </c>
      <c r="K11432" s="2">
        <v>517502</v>
      </c>
      <c r="L11432">
        <v>1</v>
      </c>
      <c r="M11432" t="s">
        <v>18</v>
      </c>
      <c r="N11432" t="s">
        <v>108</v>
      </c>
      <c r="O11432" t="s">
        <v>20</v>
      </c>
    </row>
    <row r="11433" spans="1:15" x14ac:dyDescent="0.2">
      <c r="A11433" s="40" t="s">
        <v>632</v>
      </c>
      <c r="B11433" s="1">
        <v>46086</v>
      </c>
      <c r="C11433" t="s">
        <v>152</v>
      </c>
      <c r="D11433" t="s">
        <v>345</v>
      </c>
      <c r="F11433" t="s">
        <v>106</v>
      </c>
      <c r="G11433" t="s">
        <v>174</v>
      </c>
      <c r="H11433" s="2">
        <v>-3003.56</v>
      </c>
      <c r="I11433">
        <v>0</v>
      </c>
      <c r="J11433" s="2">
        <v>-3003.56</v>
      </c>
      <c r="K11433" s="2">
        <v>681697</v>
      </c>
      <c r="L11433">
        <v>1</v>
      </c>
      <c r="M11433" t="s">
        <v>18</v>
      </c>
      <c r="N11433" t="s">
        <v>108</v>
      </c>
      <c r="O11433" t="s">
        <v>20</v>
      </c>
    </row>
    <row r="11434" spans="1:15" x14ac:dyDescent="0.2">
      <c r="A11434" s="40" t="s">
        <v>632</v>
      </c>
      <c r="B11434" s="1">
        <v>46086</v>
      </c>
      <c r="C11434" t="s">
        <v>376</v>
      </c>
      <c r="D11434" t="s">
        <v>628</v>
      </c>
      <c r="F11434" t="s">
        <v>106</v>
      </c>
      <c r="G11434" t="s">
        <v>174</v>
      </c>
      <c r="H11434" s="2">
        <v>-7672.79</v>
      </c>
      <c r="I11434">
        <v>0</v>
      </c>
      <c r="J11434" s="2">
        <v>-7672.79</v>
      </c>
      <c r="K11434" s="2">
        <v>1268859</v>
      </c>
      <c r="L11434">
        <v>1</v>
      </c>
      <c r="M11434" t="s">
        <v>18</v>
      </c>
      <c r="N11434" t="s">
        <v>108</v>
      </c>
      <c r="O11434" t="s">
        <v>20</v>
      </c>
    </row>
    <row r="11435" spans="1:15" x14ac:dyDescent="0.2">
      <c r="A11435" s="40" t="s">
        <v>632</v>
      </c>
      <c r="B11435" s="1">
        <v>46086</v>
      </c>
      <c r="C11435" t="s">
        <v>526</v>
      </c>
      <c r="D11435" t="s">
        <v>528</v>
      </c>
      <c r="F11435" t="s">
        <v>106</v>
      </c>
      <c r="G11435" t="s">
        <v>107</v>
      </c>
      <c r="H11435" s="2">
        <v>-42938.17</v>
      </c>
      <c r="I11435">
        <v>-0.01</v>
      </c>
      <c r="J11435" s="2">
        <v>-42938.17</v>
      </c>
      <c r="K11435" s="2">
        <v>-724796273</v>
      </c>
      <c r="L11435">
        <v>0.01</v>
      </c>
      <c r="M11435" t="s">
        <v>524</v>
      </c>
      <c r="N11435" t="s">
        <v>108</v>
      </c>
      <c r="O11435" t="s">
        <v>526</v>
      </c>
    </row>
    <row r="11436" spans="1:15" x14ac:dyDescent="0.2">
      <c r="A11436" s="40" t="s">
        <v>632</v>
      </c>
      <c r="B11436" s="1">
        <v>46086</v>
      </c>
      <c r="C11436" t="s">
        <v>168</v>
      </c>
      <c r="D11436" t="s">
        <v>169</v>
      </c>
      <c r="F11436" t="s">
        <v>106</v>
      </c>
      <c r="G11436" t="s">
        <v>107</v>
      </c>
      <c r="H11436" s="2">
        <v>-43631.75</v>
      </c>
      <c r="I11436">
        <v>-0.01</v>
      </c>
      <c r="J11436" s="2">
        <v>-43631.75</v>
      </c>
      <c r="K11436" s="2">
        <v>-301487</v>
      </c>
      <c r="L11436">
        <v>14.47</v>
      </c>
      <c r="M11436" t="s">
        <v>101</v>
      </c>
      <c r="N11436" t="s">
        <v>108</v>
      </c>
      <c r="O11436" t="s">
        <v>168</v>
      </c>
    </row>
    <row r="11437" spans="1:15" x14ac:dyDescent="0.2">
      <c r="A11437" s="40" t="s">
        <v>632</v>
      </c>
      <c r="B11437" s="1">
        <v>46086</v>
      </c>
      <c r="C11437" t="s">
        <v>103</v>
      </c>
      <c r="D11437" t="s">
        <v>127</v>
      </c>
      <c r="F11437" t="s">
        <v>106</v>
      </c>
      <c r="G11437" t="s">
        <v>107</v>
      </c>
      <c r="H11437" s="2">
        <v>-64692.65</v>
      </c>
      <c r="I11437">
        <v>-0.01</v>
      </c>
      <c r="J11437" s="2">
        <v>-64692.65</v>
      </c>
      <c r="K11437" s="2">
        <v>-505803</v>
      </c>
      <c r="L11437">
        <v>12.79</v>
      </c>
      <c r="M11437" t="s">
        <v>128</v>
      </c>
      <c r="N11437" t="s">
        <v>108</v>
      </c>
      <c r="O11437" t="s">
        <v>103</v>
      </c>
    </row>
    <row r="11438" spans="1:15" x14ac:dyDescent="0.2">
      <c r="A11438" s="40" t="s">
        <v>632</v>
      </c>
      <c r="B11438" s="1">
        <v>46086</v>
      </c>
      <c r="C11438" t="s">
        <v>414</v>
      </c>
      <c r="D11438" t="s">
        <v>499</v>
      </c>
      <c r="F11438" t="s">
        <v>106</v>
      </c>
      <c r="G11438" t="s">
        <v>107</v>
      </c>
      <c r="H11438" s="2">
        <v>-105539.33</v>
      </c>
      <c r="I11438">
        <v>-0.02</v>
      </c>
      <c r="J11438" s="2">
        <v>-105539.33</v>
      </c>
      <c r="K11438" s="2">
        <v>-389277</v>
      </c>
      <c r="L11438">
        <v>27.11</v>
      </c>
      <c r="M11438" t="s">
        <v>412</v>
      </c>
      <c r="N11438" t="s">
        <v>108</v>
      </c>
      <c r="O11438" t="s">
        <v>414</v>
      </c>
    </row>
    <row r="11439" spans="1:15" x14ac:dyDescent="0.2">
      <c r="A11439" s="40" t="s">
        <v>632</v>
      </c>
      <c r="B11439" s="1">
        <v>46086</v>
      </c>
      <c r="C11439" t="s">
        <v>152</v>
      </c>
      <c r="D11439" t="s">
        <v>153</v>
      </c>
      <c r="F11439" t="s">
        <v>106</v>
      </c>
      <c r="G11439" t="s">
        <v>107</v>
      </c>
      <c r="H11439" s="2">
        <v>-142393.31</v>
      </c>
      <c r="I11439">
        <v>-0.03</v>
      </c>
      <c r="J11439" s="2">
        <v>-142393.31</v>
      </c>
      <c r="K11439" s="2">
        <v>-106890</v>
      </c>
      <c r="L11439">
        <v>133.21</v>
      </c>
      <c r="M11439" t="s">
        <v>154</v>
      </c>
      <c r="N11439" t="s">
        <v>108</v>
      </c>
      <c r="O11439" t="s">
        <v>152</v>
      </c>
    </row>
    <row r="11440" spans="1:15" x14ac:dyDescent="0.2">
      <c r="A11440" s="40" t="s">
        <v>1020</v>
      </c>
      <c r="B11440" s="1">
        <v>46080</v>
      </c>
      <c r="C11440" t="s">
        <v>62</v>
      </c>
      <c r="D11440" t="s">
        <v>63</v>
      </c>
      <c r="F11440" t="s">
        <v>16</v>
      </c>
      <c r="G11440" t="s">
        <v>17</v>
      </c>
      <c r="H11440" s="2">
        <v>1719861.88</v>
      </c>
      <c r="I11440">
        <v>10.039999999999999</v>
      </c>
      <c r="J11440" s="2">
        <v>1719861.88</v>
      </c>
      <c r="K11440" s="2">
        <v>37708</v>
      </c>
      <c r="L11440">
        <v>45.61</v>
      </c>
      <c r="M11440" t="s">
        <v>18</v>
      </c>
      <c r="N11440" t="s">
        <v>19</v>
      </c>
      <c r="O11440" t="s">
        <v>20</v>
      </c>
    </row>
    <row r="11441" spans="1:15" x14ac:dyDescent="0.2">
      <c r="A11441" s="40" t="s">
        <v>1020</v>
      </c>
      <c r="B11441" s="1">
        <v>46080</v>
      </c>
      <c r="C11441" t="s">
        <v>67</v>
      </c>
      <c r="D11441" t="s">
        <v>68</v>
      </c>
      <c r="F11441" t="s">
        <v>69</v>
      </c>
      <c r="G11441" t="s">
        <v>17</v>
      </c>
      <c r="H11441" s="2">
        <v>1486471.68</v>
      </c>
      <c r="I11441">
        <v>8.68</v>
      </c>
      <c r="J11441" s="2">
        <v>1486471.68</v>
      </c>
      <c r="K11441" s="2">
        <v>4768</v>
      </c>
      <c r="L11441">
        <v>311.76</v>
      </c>
      <c r="M11441" t="s">
        <v>18</v>
      </c>
      <c r="N11441" t="s">
        <v>19</v>
      </c>
      <c r="O11441" t="s">
        <v>20</v>
      </c>
    </row>
    <row r="11442" spans="1:15" x14ac:dyDescent="0.2">
      <c r="A11442" s="40" t="s">
        <v>1020</v>
      </c>
      <c r="B11442" s="1">
        <v>46080</v>
      </c>
      <c r="C11442" t="s">
        <v>988</v>
      </c>
      <c r="D11442" t="s">
        <v>988</v>
      </c>
      <c r="F11442" t="s">
        <v>16</v>
      </c>
      <c r="G11442" t="s">
        <v>17</v>
      </c>
      <c r="H11442" s="2">
        <v>1268642.19</v>
      </c>
      <c r="I11442">
        <v>7.4</v>
      </c>
      <c r="J11442" s="2">
        <v>1268642.19</v>
      </c>
      <c r="K11442" s="2">
        <v>165713</v>
      </c>
      <c r="L11442">
        <v>7.66</v>
      </c>
      <c r="M11442" t="s">
        <v>989</v>
      </c>
      <c r="N11442" t="s">
        <v>990</v>
      </c>
      <c r="O11442" t="s">
        <v>40</v>
      </c>
    </row>
    <row r="11443" spans="1:15" x14ac:dyDescent="0.2">
      <c r="A11443" s="40" t="s">
        <v>1020</v>
      </c>
      <c r="B11443" s="1">
        <v>46080</v>
      </c>
      <c r="C11443" t="s">
        <v>23</v>
      </c>
      <c r="D11443" t="s">
        <v>24</v>
      </c>
      <c r="F11443" t="s">
        <v>16</v>
      </c>
      <c r="G11443" t="s">
        <v>17</v>
      </c>
      <c r="H11443" s="2">
        <v>1210031.94</v>
      </c>
      <c r="I11443">
        <v>7.06</v>
      </c>
      <c r="J11443" s="2">
        <v>1210031.94</v>
      </c>
      <c r="K11443" s="2">
        <v>3081</v>
      </c>
      <c r="L11443">
        <v>392.74</v>
      </c>
      <c r="M11443" t="s">
        <v>18</v>
      </c>
      <c r="N11443" t="s">
        <v>19</v>
      </c>
      <c r="O11443" t="s">
        <v>20</v>
      </c>
    </row>
    <row r="11444" spans="1:15" x14ac:dyDescent="0.2">
      <c r="A11444" s="40" t="s">
        <v>1020</v>
      </c>
      <c r="B11444" s="1">
        <v>46080</v>
      </c>
      <c r="C11444" t="s">
        <v>46</v>
      </c>
      <c r="D11444" t="s">
        <v>47</v>
      </c>
      <c r="F11444" t="s">
        <v>16</v>
      </c>
      <c r="G11444" t="s">
        <v>17</v>
      </c>
      <c r="H11444" s="2">
        <v>1151806.95</v>
      </c>
      <c r="I11444">
        <v>6.72</v>
      </c>
      <c r="J11444" s="2">
        <v>1151806.95</v>
      </c>
      <c r="K11444" s="2">
        <v>4795</v>
      </c>
      <c r="L11444">
        <v>240.21</v>
      </c>
      <c r="M11444" t="s">
        <v>18</v>
      </c>
      <c r="N11444" t="s">
        <v>31</v>
      </c>
      <c r="O11444" t="s">
        <v>20</v>
      </c>
    </row>
    <row r="11445" spans="1:15" x14ac:dyDescent="0.2">
      <c r="A11445" s="40" t="s">
        <v>1020</v>
      </c>
      <c r="B11445" s="1">
        <v>46080</v>
      </c>
      <c r="C11445" t="s">
        <v>986</v>
      </c>
      <c r="D11445" t="s">
        <v>987</v>
      </c>
      <c r="F11445" t="s">
        <v>16</v>
      </c>
      <c r="G11445" t="s">
        <v>17</v>
      </c>
      <c r="H11445" s="2">
        <v>1087942.98</v>
      </c>
      <c r="I11445">
        <v>6.35</v>
      </c>
      <c r="J11445" s="2">
        <v>1087942.98</v>
      </c>
      <c r="K11445" s="2">
        <v>28354</v>
      </c>
      <c r="L11445">
        <v>38.369999999999997</v>
      </c>
      <c r="M11445" t="s">
        <v>18</v>
      </c>
      <c r="N11445" t="s">
        <v>31</v>
      </c>
      <c r="O11445" t="s">
        <v>20</v>
      </c>
    </row>
    <row r="11446" spans="1:15" x14ac:dyDescent="0.2">
      <c r="A11446" s="40" t="s">
        <v>1020</v>
      </c>
      <c r="B11446" s="1">
        <v>46080</v>
      </c>
      <c r="C11446" t="s">
        <v>984</v>
      </c>
      <c r="D11446" t="s">
        <v>985</v>
      </c>
      <c r="F11446" t="s">
        <v>16</v>
      </c>
      <c r="G11446" t="s">
        <v>17</v>
      </c>
      <c r="H11446" s="2">
        <v>999941.1</v>
      </c>
      <c r="I11446">
        <v>5.84</v>
      </c>
      <c r="J11446" s="2">
        <v>999941.1</v>
      </c>
      <c r="K11446" s="2">
        <v>53245</v>
      </c>
      <c r="L11446">
        <v>18.78</v>
      </c>
      <c r="M11446" t="s">
        <v>18</v>
      </c>
      <c r="N11446" t="s">
        <v>31</v>
      </c>
      <c r="O11446" t="s">
        <v>20</v>
      </c>
    </row>
    <row r="11447" spans="1:15" x14ac:dyDescent="0.2">
      <c r="A11447" s="40" t="s">
        <v>1020</v>
      </c>
      <c r="B11447" s="1">
        <v>46080</v>
      </c>
      <c r="C11447" t="s">
        <v>991</v>
      </c>
      <c r="D11447" t="s">
        <v>992</v>
      </c>
      <c r="F11447" t="s">
        <v>16</v>
      </c>
      <c r="G11447" t="s">
        <v>17</v>
      </c>
      <c r="H11447" s="2">
        <v>976569.2</v>
      </c>
      <c r="I11447">
        <v>5.7</v>
      </c>
      <c r="J11447" s="2">
        <v>976569.2</v>
      </c>
      <c r="K11447" s="2">
        <v>116120</v>
      </c>
      <c r="L11447">
        <v>8.41</v>
      </c>
      <c r="M11447" t="s">
        <v>18</v>
      </c>
      <c r="N11447" t="s">
        <v>19</v>
      </c>
      <c r="O11447" t="s">
        <v>20</v>
      </c>
    </row>
    <row r="11448" spans="1:15" x14ac:dyDescent="0.2">
      <c r="A11448" s="40" t="s">
        <v>1020</v>
      </c>
      <c r="B11448" s="1">
        <v>46080</v>
      </c>
      <c r="C11448" t="s">
        <v>993</v>
      </c>
      <c r="D11448" t="s">
        <v>994</v>
      </c>
      <c r="F11448" t="s">
        <v>16</v>
      </c>
      <c r="G11448" t="s">
        <v>17</v>
      </c>
      <c r="H11448" s="2">
        <v>965451.24</v>
      </c>
      <c r="I11448">
        <v>5.64</v>
      </c>
      <c r="J11448" s="2">
        <v>965451.24</v>
      </c>
      <c r="K11448" s="2">
        <v>55422</v>
      </c>
      <c r="L11448">
        <v>17.420000000000002</v>
      </c>
      <c r="M11448" t="s">
        <v>18</v>
      </c>
      <c r="N11448" t="s">
        <v>19</v>
      </c>
      <c r="O11448" t="s">
        <v>20</v>
      </c>
    </row>
    <row r="11449" spans="1:15" x14ac:dyDescent="0.2">
      <c r="A11449" s="40" t="s">
        <v>1020</v>
      </c>
      <c r="B11449" s="1">
        <v>46080</v>
      </c>
      <c r="C11449" t="s">
        <v>995</v>
      </c>
      <c r="D11449" t="s">
        <v>996</v>
      </c>
      <c r="F11449" t="s">
        <v>477</v>
      </c>
      <c r="G11449" t="s">
        <v>17</v>
      </c>
      <c r="H11449" s="2">
        <v>927590.72</v>
      </c>
      <c r="I11449">
        <v>5.41</v>
      </c>
      <c r="J11449" s="2">
        <v>927590.72</v>
      </c>
      <c r="K11449" s="2">
        <v>3808</v>
      </c>
      <c r="L11449">
        <v>243.59</v>
      </c>
      <c r="M11449" t="s">
        <v>18</v>
      </c>
      <c r="N11449" t="s">
        <v>19</v>
      </c>
      <c r="O11449" t="s">
        <v>20</v>
      </c>
    </row>
    <row r="11450" spans="1:15" x14ac:dyDescent="0.2">
      <c r="A11450" s="40" t="s">
        <v>1020</v>
      </c>
      <c r="B11450" s="1">
        <v>46080</v>
      </c>
      <c r="C11450">
        <v>6702</v>
      </c>
      <c r="D11450" t="s">
        <v>997</v>
      </c>
      <c r="F11450" t="s">
        <v>16</v>
      </c>
      <c r="G11450" t="s">
        <v>17</v>
      </c>
      <c r="H11450" s="2">
        <v>595223.06000000006</v>
      </c>
      <c r="I11450">
        <v>3.47</v>
      </c>
      <c r="J11450" s="2">
        <v>595223.06000000006</v>
      </c>
      <c r="K11450" s="2">
        <v>25900</v>
      </c>
      <c r="L11450">
        <v>22.98</v>
      </c>
      <c r="M11450" t="s">
        <v>73</v>
      </c>
      <c r="N11450" t="s">
        <v>74</v>
      </c>
      <c r="O11450" t="s">
        <v>75</v>
      </c>
    </row>
    <row r="11451" spans="1:15" x14ac:dyDescent="0.2">
      <c r="A11451" s="40" t="s">
        <v>1020</v>
      </c>
      <c r="B11451" s="1">
        <v>46080</v>
      </c>
      <c r="C11451">
        <v>5930</v>
      </c>
      <c r="D11451" t="s">
        <v>50</v>
      </c>
      <c r="F11451" t="s">
        <v>16</v>
      </c>
      <c r="G11451" t="s">
        <v>17</v>
      </c>
      <c r="H11451" s="2">
        <v>493954.12</v>
      </c>
      <c r="I11451">
        <v>2.88</v>
      </c>
      <c r="J11451" s="2">
        <v>493954.12</v>
      </c>
      <c r="K11451" s="2">
        <v>3282</v>
      </c>
      <c r="L11451">
        <v>150.5</v>
      </c>
      <c r="M11451" t="s">
        <v>51</v>
      </c>
      <c r="N11451" t="s">
        <v>52</v>
      </c>
      <c r="O11451" t="s">
        <v>53</v>
      </c>
    </row>
    <row r="11452" spans="1:15" x14ac:dyDescent="0.2">
      <c r="A11452" s="40" t="s">
        <v>1020</v>
      </c>
      <c r="B11452" s="1">
        <v>46080</v>
      </c>
      <c r="C11452">
        <v>17670</v>
      </c>
      <c r="D11452" t="s">
        <v>998</v>
      </c>
      <c r="F11452" t="s">
        <v>69</v>
      </c>
      <c r="G11452" t="s">
        <v>17</v>
      </c>
      <c r="H11452" s="2">
        <v>350598.54</v>
      </c>
      <c r="I11452">
        <v>2.0499999999999998</v>
      </c>
      <c r="J11452" s="2">
        <v>350598.54</v>
      </c>
      <c r="K11452" s="2">
        <v>6320</v>
      </c>
      <c r="L11452">
        <v>55.47</v>
      </c>
      <c r="M11452" t="s">
        <v>51</v>
      </c>
      <c r="N11452" t="s">
        <v>52</v>
      </c>
      <c r="O11452" t="s">
        <v>53</v>
      </c>
    </row>
    <row r="11453" spans="1:15" x14ac:dyDescent="0.2">
      <c r="A11453" s="40" t="s">
        <v>1020</v>
      </c>
      <c r="B11453" s="1">
        <v>46080</v>
      </c>
      <c r="C11453" t="s">
        <v>1011</v>
      </c>
      <c r="D11453" t="s">
        <v>1012</v>
      </c>
      <c r="F11453" t="s">
        <v>16</v>
      </c>
      <c r="G11453" t="s">
        <v>17</v>
      </c>
      <c r="H11453" s="2">
        <v>290119.52</v>
      </c>
      <c r="I11453">
        <v>1.69</v>
      </c>
      <c r="J11453" s="2">
        <v>290119.52</v>
      </c>
      <c r="K11453">
        <v>944</v>
      </c>
      <c r="L11453">
        <v>307.33</v>
      </c>
      <c r="M11453" t="s">
        <v>18</v>
      </c>
      <c r="N11453" t="s">
        <v>31</v>
      </c>
      <c r="O11453" t="s">
        <v>20</v>
      </c>
    </row>
    <row r="11454" spans="1:15" x14ac:dyDescent="0.2">
      <c r="A11454" s="40" t="s">
        <v>1020</v>
      </c>
      <c r="B11454" s="1">
        <v>46080</v>
      </c>
      <c r="C11454" t="s">
        <v>1002</v>
      </c>
      <c r="D11454" t="s">
        <v>1003</v>
      </c>
      <c r="F11454" t="s">
        <v>16</v>
      </c>
      <c r="G11454" t="s">
        <v>17</v>
      </c>
      <c r="H11454" s="2">
        <v>288220.40999999997</v>
      </c>
      <c r="I11454">
        <v>1.68</v>
      </c>
      <c r="J11454" s="2">
        <v>288220.40999999997</v>
      </c>
      <c r="K11454" s="2">
        <v>5327</v>
      </c>
      <c r="L11454">
        <v>54.11</v>
      </c>
      <c r="M11454" t="s">
        <v>649</v>
      </c>
      <c r="N11454" t="s">
        <v>650</v>
      </c>
      <c r="O11454" t="s">
        <v>40</v>
      </c>
    </row>
    <row r="11455" spans="1:15" x14ac:dyDescent="0.2">
      <c r="A11455" s="40" t="s">
        <v>1020</v>
      </c>
      <c r="B11455" s="1">
        <v>46080</v>
      </c>
      <c r="C11455">
        <v>6501</v>
      </c>
      <c r="D11455" t="s">
        <v>999</v>
      </c>
      <c r="F11455" t="s">
        <v>477</v>
      </c>
      <c r="G11455" t="s">
        <v>17</v>
      </c>
      <c r="H11455" s="2">
        <v>271132.75</v>
      </c>
      <c r="I11455">
        <v>1.58</v>
      </c>
      <c r="J11455" s="2">
        <v>271132.75</v>
      </c>
      <c r="K11455" s="2">
        <v>8100</v>
      </c>
      <c r="L11455">
        <v>33.47</v>
      </c>
      <c r="M11455" t="s">
        <v>73</v>
      </c>
      <c r="N11455" t="s">
        <v>74</v>
      </c>
      <c r="O11455" t="s">
        <v>75</v>
      </c>
    </row>
    <row r="11456" spans="1:15" x14ac:dyDescent="0.2">
      <c r="A11456" s="40" t="s">
        <v>1020</v>
      </c>
      <c r="B11456" s="1">
        <v>46080</v>
      </c>
      <c r="C11456" t="s">
        <v>41</v>
      </c>
      <c r="D11456" t="s">
        <v>42</v>
      </c>
      <c r="F11456" t="s">
        <v>43</v>
      </c>
      <c r="G11456" t="s">
        <v>17</v>
      </c>
      <c r="H11456" s="2">
        <v>269220</v>
      </c>
      <c r="I11456">
        <v>1.57</v>
      </c>
      <c r="J11456" s="2">
        <v>269220</v>
      </c>
      <c r="K11456" s="2">
        <v>1282</v>
      </c>
      <c r="L11456">
        <v>210</v>
      </c>
      <c r="M11456" t="s">
        <v>18</v>
      </c>
      <c r="N11456" t="s">
        <v>19</v>
      </c>
      <c r="O11456" t="s">
        <v>20</v>
      </c>
    </row>
    <row r="11457" spans="1:15" x14ac:dyDescent="0.2">
      <c r="A11457" s="40" t="s">
        <v>1020</v>
      </c>
      <c r="B11457" s="1">
        <v>46080</v>
      </c>
      <c r="C11457" t="s">
        <v>1007</v>
      </c>
      <c r="D11457" t="s">
        <v>1008</v>
      </c>
      <c r="F11457" t="s">
        <v>69</v>
      </c>
      <c r="G11457" t="s">
        <v>17</v>
      </c>
      <c r="H11457" s="2">
        <v>256352.65</v>
      </c>
      <c r="I11457">
        <v>1.5</v>
      </c>
      <c r="J11457" s="2">
        <v>256352.65</v>
      </c>
      <c r="K11457" s="2">
        <v>6369</v>
      </c>
      <c r="L11457">
        <v>40.25</v>
      </c>
      <c r="M11457" t="s">
        <v>649</v>
      </c>
      <c r="N11457" t="s">
        <v>650</v>
      </c>
      <c r="O11457" t="s">
        <v>40</v>
      </c>
    </row>
    <row r="11458" spans="1:15" x14ac:dyDescent="0.2">
      <c r="A11458" s="40" t="s">
        <v>1020</v>
      </c>
      <c r="B11458" s="1">
        <v>46080</v>
      </c>
      <c r="C11458" t="s">
        <v>653</v>
      </c>
      <c r="D11458" t="s">
        <v>654</v>
      </c>
      <c r="F11458" t="s">
        <v>477</v>
      </c>
      <c r="G11458" t="s">
        <v>17</v>
      </c>
      <c r="H11458" s="2">
        <v>246486.59</v>
      </c>
      <c r="I11458">
        <v>1.44</v>
      </c>
      <c r="J11458" s="2">
        <v>246486.59</v>
      </c>
      <c r="K11458">
        <v>819</v>
      </c>
      <c r="L11458">
        <v>300.95999999999998</v>
      </c>
      <c r="M11458" t="s">
        <v>441</v>
      </c>
      <c r="N11458" t="s">
        <v>442</v>
      </c>
      <c r="O11458" t="s">
        <v>40</v>
      </c>
    </row>
    <row r="11459" spans="1:15" x14ac:dyDescent="0.2">
      <c r="A11459" s="40" t="s">
        <v>1020</v>
      </c>
      <c r="B11459" s="1">
        <v>46080</v>
      </c>
      <c r="C11459" t="s">
        <v>1004</v>
      </c>
      <c r="D11459" t="s">
        <v>1005</v>
      </c>
      <c r="F11459" t="s">
        <v>477</v>
      </c>
      <c r="G11459" t="s">
        <v>17</v>
      </c>
      <c r="H11459" s="2">
        <v>228426.25</v>
      </c>
      <c r="I11459">
        <v>1.33</v>
      </c>
      <c r="J11459" s="2">
        <v>228426.25</v>
      </c>
      <c r="K11459">
        <v>782</v>
      </c>
      <c r="L11459">
        <v>292.10000000000002</v>
      </c>
      <c r="M11459" t="s">
        <v>649</v>
      </c>
      <c r="N11459" t="s">
        <v>650</v>
      </c>
      <c r="O11459" t="s">
        <v>40</v>
      </c>
    </row>
    <row r="11460" spans="1:15" x14ac:dyDescent="0.2">
      <c r="A11460" s="40" t="s">
        <v>1020</v>
      </c>
      <c r="B11460" s="1">
        <v>46080</v>
      </c>
      <c r="C11460" t="s">
        <v>1016</v>
      </c>
      <c r="D11460" t="s">
        <v>1017</v>
      </c>
      <c r="F11460" t="s">
        <v>69</v>
      </c>
      <c r="G11460" t="s">
        <v>17</v>
      </c>
      <c r="H11460" s="2">
        <v>221343.53</v>
      </c>
      <c r="I11460">
        <v>1.29</v>
      </c>
      <c r="J11460" s="2">
        <v>221343.53</v>
      </c>
      <c r="K11460" s="2">
        <v>48693</v>
      </c>
      <c r="L11460">
        <v>4.55</v>
      </c>
      <c r="M11460" t="s">
        <v>701</v>
      </c>
      <c r="N11460" t="s">
        <v>702</v>
      </c>
      <c r="O11460" t="s">
        <v>40</v>
      </c>
    </row>
    <row r="11461" spans="1:15" x14ac:dyDescent="0.2">
      <c r="A11461" s="40" t="s">
        <v>1020</v>
      </c>
      <c r="B11461" s="1">
        <v>46080</v>
      </c>
      <c r="C11461" t="s">
        <v>1009</v>
      </c>
      <c r="D11461" t="s">
        <v>1010</v>
      </c>
      <c r="F11461" t="s">
        <v>533</v>
      </c>
      <c r="G11461" t="s">
        <v>17</v>
      </c>
      <c r="H11461" s="2">
        <v>221260.35</v>
      </c>
      <c r="I11461">
        <v>1.29</v>
      </c>
      <c r="J11461" s="2">
        <v>221260.35</v>
      </c>
      <c r="K11461" s="2">
        <v>3848</v>
      </c>
      <c r="L11461">
        <v>57.5</v>
      </c>
      <c r="M11461" t="s">
        <v>649</v>
      </c>
      <c r="N11461" t="s">
        <v>650</v>
      </c>
      <c r="O11461" t="s">
        <v>40</v>
      </c>
    </row>
    <row r="11462" spans="1:15" x14ac:dyDescent="0.2">
      <c r="A11462" s="40" t="s">
        <v>1020</v>
      </c>
      <c r="B11462" s="1">
        <v>46080</v>
      </c>
      <c r="C11462" t="s">
        <v>1000</v>
      </c>
      <c r="D11462" t="s">
        <v>1001</v>
      </c>
      <c r="F11462" t="s">
        <v>16</v>
      </c>
      <c r="G11462" t="s">
        <v>17</v>
      </c>
      <c r="H11462" s="2">
        <v>209137.44</v>
      </c>
      <c r="I11462">
        <v>1.22</v>
      </c>
      <c r="J11462" s="2">
        <v>209137.44</v>
      </c>
      <c r="K11462" s="2">
        <v>1002</v>
      </c>
      <c r="L11462">
        <v>208.72</v>
      </c>
      <c r="M11462" t="s">
        <v>18</v>
      </c>
      <c r="N11462" t="s">
        <v>31</v>
      </c>
      <c r="O11462" t="s">
        <v>20</v>
      </c>
    </row>
    <row r="11463" spans="1:15" x14ac:dyDescent="0.2">
      <c r="A11463" s="40" t="s">
        <v>1020</v>
      </c>
      <c r="B11463" s="1">
        <v>46080</v>
      </c>
      <c r="C11463">
        <v>9432</v>
      </c>
      <c r="D11463" t="s">
        <v>1013</v>
      </c>
      <c r="F11463" t="s">
        <v>69</v>
      </c>
      <c r="G11463" t="s">
        <v>17</v>
      </c>
      <c r="H11463" s="2">
        <v>206789.3</v>
      </c>
      <c r="I11463">
        <v>1.21</v>
      </c>
      <c r="J11463" s="2">
        <v>206789.3</v>
      </c>
      <c r="K11463" s="2">
        <v>210600</v>
      </c>
      <c r="L11463">
        <v>0.98</v>
      </c>
      <c r="M11463" t="s">
        <v>73</v>
      </c>
      <c r="N11463" t="s">
        <v>74</v>
      </c>
      <c r="O11463" t="s">
        <v>75</v>
      </c>
    </row>
    <row r="11464" spans="1:15" x14ac:dyDescent="0.2">
      <c r="A11464" s="40" t="s">
        <v>1020</v>
      </c>
      <c r="B11464" s="1">
        <v>46080</v>
      </c>
      <c r="C11464" t="s">
        <v>44</v>
      </c>
      <c r="D11464" t="s">
        <v>45</v>
      </c>
      <c r="F11464" t="s">
        <v>16</v>
      </c>
      <c r="G11464" t="s">
        <v>17</v>
      </c>
      <c r="H11464" s="2">
        <v>202305.16</v>
      </c>
      <c r="I11464">
        <v>1.18</v>
      </c>
      <c r="J11464" s="2">
        <v>202305.16</v>
      </c>
      <c r="K11464" s="2">
        <v>2546</v>
      </c>
      <c r="L11464">
        <v>79.459999999999994</v>
      </c>
      <c r="M11464" t="s">
        <v>18</v>
      </c>
      <c r="N11464" t="s">
        <v>19</v>
      </c>
      <c r="O11464" t="s">
        <v>20</v>
      </c>
    </row>
    <row r="11465" spans="1:15" x14ac:dyDescent="0.2">
      <c r="A11465" s="40" t="s">
        <v>1020</v>
      </c>
      <c r="B11465" s="1">
        <v>46080</v>
      </c>
      <c r="C11465" t="s">
        <v>25</v>
      </c>
      <c r="D11465" t="s">
        <v>26</v>
      </c>
      <c r="F11465" t="s">
        <v>16</v>
      </c>
      <c r="G11465" t="s">
        <v>17</v>
      </c>
      <c r="H11465" s="2">
        <v>197389.66</v>
      </c>
      <c r="I11465">
        <v>1.1499999999999999</v>
      </c>
      <c r="J11465" s="2">
        <v>197389.66</v>
      </c>
      <c r="K11465" s="2">
        <v>1114</v>
      </c>
      <c r="L11465">
        <v>177.19</v>
      </c>
      <c r="M11465" t="s">
        <v>18</v>
      </c>
      <c r="N11465" t="s">
        <v>19</v>
      </c>
      <c r="O11465" t="s">
        <v>20</v>
      </c>
    </row>
    <row r="11466" spans="1:15" x14ac:dyDescent="0.2">
      <c r="A11466" s="40" t="s">
        <v>1020</v>
      </c>
      <c r="B11466" s="1">
        <v>46080</v>
      </c>
      <c r="C11466" t="s">
        <v>1014</v>
      </c>
      <c r="D11466" t="s">
        <v>1015</v>
      </c>
      <c r="F11466" t="s">
        <v>16</v>
      </c>
      <c r="G11466" t="s">
        <v>17</v>
      </c>
      <c r="H11466" s="2">
        <v>193465.44</v>
      </c>
      <c r="I11466">
        <v>1.1299999999999999</v>
      </c>
      <c r="J11466" s="2">
        <v>193465.44</v>
      </c>
      <c r="K11466" s="2">
        <v>2448</v>
      </c>
      <c r="L11466">
        <v>79.03</v>
      </c>
      <c r="M11466" t="s">
        <v>18</v>
      </c>
      <c r="N11466" t="s">
        <v>19</v>
      </c>
      <c r="O11466" t="s">
        <v>20</v>
      </c>
    </row>
    <row r="11467" spans="1:15" x14ac:dyDescent="0.2">
      <c r="A11467" s="40" t="s">
        <v>1020</v>
      </c>
      <c r="B11467" s="1">
        <v>46080</v>
      </c>
      <c r="C11467" t="s">
        <v>198</v>
      </c>
      <c r="D11467" t="s">
        <v>199</v>
      </c>
      <c r="F11467" t="s">
        <v>189</v>
      </c>
      <c r="G11467" t="s">
        <v>17</v>
      </c>
      <c r="H11467" s="2">
        <v>193199.4</v>
      </c>
      <c r="I11467">
        <v>1.1299999999999999</v>
      </c>
      <c r="J11467" s="2">
        <v>193199.4</v>
      </c>
      <c r="K11467" s="2">
        <v>2372</v>
      </c>
      <c r="L11467">
        <v>81.45</v>
      </c>
      <c r="M11467" t="s">
        <v>18</v>
      </c>
      <c r="N11467" t="s">
        <v>31</v>
      </c>
      <c r="O11467" t="s">
        <v>20</v>
      </c>
    </row>
    <row r="11468" spans="1:15" x14ac:dyDescent="0.2">
      <c r="A11468" s="40" t="s">
        <v>1020</v>
      </c>
      <c r="B11468" s="1">
        <v>46080</v>
      </c>
      <c r="C11468" t="s">
        <v>1018</v>
      </c>
      <c r="D11468" t="s">
        <v>1019</v>
      </c>
      <c r="F11468" t="s">
        <v>43</v>
      </c>
      <c r="G11468" t="s">
        <v>17</v>
      </c>
      <c r="H11468" s="2">
        <v>191537.4</v>
      </c>
      <c r="I11468">
        <v>1.1200000000000001</v>
      </c>
      <c r="J11468" s="2">
        <v>191537.4</v>
      </c>
      <c r="K11468" s="2">
        <v>1603</v>
      </c>
      <c r="L11468">
        <v>119.49</v>
      </c>
      <c r="M11468" t="s">
        <v>649</v>
      </c>
      <c r="N11468" t="s">
        <v>650</v>
      </c>
      <c r="O11468" t="s">
        <v>40</v>
      </c>
    </row>
    <row r="11469" spans="1:15" x14ac:dyDescent="0.2">
      <c r="A11469" s="40" t="s">
        <v>1020</v>
      </c>
      <c r="B11469" s="1">
        <v>46080</v>
      </c>
      <c r="C11469">
        <v>6701</v>
      </c>
      <c r="D11469" t="s">
        <v>1006</v>
      </c>
      <c r="F11469" t="s">
        <v>16</v>
      </c>
      <c r="G11469" t="s">
        <v>17</v>
      </c>
      <c r="H11469" s="2">
        <v>180438.75</v>
      </c>
      <c r="I11469">
        <v>1.05</v>
      </c>
      <c r="J11469" s="2">
        <v>180438.75</v>
      </c>
      <c r="K11469" s="2">
        <v>6500</v>
      </c>
      <c r="L11469">
        <v>27.76</v>
      </c>
      <c r="M11469" t="s">
        <v>73</v>
      </c>
      <c r="N11469" t="s">
        <v>74</v>
      </c>
      <c r="O11469" t="s">
        <v>75</v>
      </c>
    </row>
    <row r="11470" spans="1:15" x14ac:dyDescent="0.2">
      <c r="A11470" s="40" t="s">
        <v>1020</v>
      </c>
      <c r="B11470" s="1">
        <v>46080</v>
      </c>
      <c r="C11470" t="s">
        <v>20</v>
      </c>
      <c r="D11470" t="s">
        <v>104</v>
      </c>
      <c r="F11470" t="s">
        <v>106</v>
      </c>
      <c r="G11470" t="s">
        <v>107</v>
      </c>
      <c r="H11470" s="2">
        <v>22012.9</v>
      </c>
      <c r="I11470">
        <v>0.13</v>
      </c>
      <c r="J11470" s="2">
        <v>22012.9</v>
      </c>
      <c r="K11470" s="2">
        <v>22013</v>
      </c>
      <c r="L11470">
        <v>100</v>
      </c>
      <c r="M11470" t="s">
        <v>18</v>
      </c>
      <c r="N11470" t="s">
        <v>108</v>
      </c>
      <c r="O11470" t="s">
        <v>20</v>
      </c>
    </row>
    <row r="11471" spans="1:15" x14ac:dyDescent="0.2">
      <c r="A11471" s="40" t="s">
        <v>1020</v>
      </c>
      <c r="B11471" s="1">
        <v>46080</v>
      </c>
      <c r="C11471" t="s">
        <v>40</v>
      </c>
      <c r="D11471" t="s">
        <v>125</v>
      </c>
      <c r="F11471" t="s">
        <v>106</v>
      </c>
      <c r="G11471" t="s">
        <v>107</v>
      </c>
      <c r="H11471" s="2">
        <v>7298.12</v>
      </c>
      <c r="I11471">
        <v>0.04</v>
      </c>
      <c r="J11471" s="2">
        <v>7298.12</v>
      </c>
      <c r="K11471" s="2">
        <v>6181</v>
      </c>
      <c r="L11471">
        <v>118.07</v>
      </c>
      <c r="M11471" t="s">
        <v>126</v>
      </c>
      <c r="N11471" t="s">
        <v>108</v>
      </c>
      <c r="O11471" t="s">
        <v>40</v>
      </c>
    </row>
    <row r="11472" spans="1:15" x14ac:dyDescent="0.2">
      <c r="A11472" s="40" t="s">
        <v>1020</v>
      </c>
      <c r="B11472" s="1">
        <v>46080</v>
      </c>
      <c r="C11472" t="s">
        <v>53</v>
      </c>
      <c r="D11472" t="s">
        <v>124</v>
      </c>
      <c r="F11472" t="s">
        <v>106</v>
      </c>
      <c r="G11472" t="s">
        <v>107</v>
      </c>
      <c r="H11472" s="2">
        <v>1409.08</v>
      </c>
      <c r="I11472">
        <v>0.01</v>
      </c>
      <c r="J11472" s="2">
        <v>1409.08</v>
      </c>
      <c r="K11472" s="2">
        <v>2026956</v>
      </c>
      <c r="L11472">
        <v>7.0000000000000007E-2</v>
      </c>
      <c r="M11472" t="s">
        <v>51</v>
      </c>
      <c r="N11472" t="s">
        <v>108</v>
      </c>
      <c r="O11472" t="s">
        <v>53</v>
      </c>
    </row>
    <row r="11473" spans="1:15" x14ac:dyDescent="0.2">
      <c r="A11473" s="40" t="s">
        <v>1020</v>
      </c>
      <c r="B11473" s="1">
        <v>46080</v>
      </c>
      <c r="C11473" t="s">
        <v>75</v>
      </c>
      <c r="D11473" t="s">
        <v>114</v>
      </c>
      <c r="F11473" t="s">
        <v>106</v>
      </c>
      <c r="G11473" t="s">
        <v>107</v>
      </c>
      <c r="H11473">
        <v>933.8</v>
      </c>
      <c r="I11473">
        <v>0.01</v>
      </c>
      <c r="J11473">
        <v>933.8</v>
      </c>
      <c r="K11473" s="2">
        <v>145790</v>
      </c>
      <c r="L11473">
        <v>0.64</v>
      </c>
      <c r="M11473" t="s">
        <v>73</v>
      </c>
      <c r="N11473" t="s">
        <v>108</v>
      </c>
      <c r="O11473" t="s">
        <v>75</v>
      </c>
    </row>
    <row r="11474" spans="1:15" x14ac:dyDescent="0.2">
      <c r="A11474" s="40" t="s">
        <v>1020</v>
      </c>
      <c r="B11474" s="1">
        <v>46086</v>
      </c>
      <c r="C11474" t="s">
        <v>62</v>
      </c>
      <c r="D11474" t="s">
        <v>63</v>
      </c>
      <c r="F11474" t="s">
        <v>16</v>
      </c>
      <c r="G11474" t="s">
        <v>17</v>
      </c>
      <c r="H11474" s="2">
        <v>1732682.6</v>
      </c>
      <c r="I11474">
        <v>10.32</v>
      </c>
      <c r="J11474" s="2">
        <v>1732682.6</v>
      </c>
      <c r="K11474" s="2">
        <v>37708</v>
      </c>
      <c r="L11474">
        <v>45.95</v>
      </c>
      <c r="M11474" t="s">
        <v>18</v>
      </c>
      <c r="N11474" t="s">
        <v>19</v>
      </c>
      <c r="O11474" t="s">
        <v>20</v>
      </c>
    </row>
    <row r="11475" spans="1:15" x14ac:dyDescent="0.2">
      <c r="A11475" s="40" t="s">
        <v>1020</v>
      </c>
      <c r="B11475" s="1">
        <v>46086</v>
      </c>
      <c r="C11475" t="s">
        <v>67</v>
      </c>
      <c r="D11475" t="s">
        <v>68</v>
      </c>
      <c r="F11475" t="s">
        <v>69</v>
      </c>
      <c r="G11475" t="s">
        <v>17</v>
      </c>
      <c r="H11475" s="2">
        <v>1434595.84</v>
      </c>
      <c r="I11475">
        <v>8.5399999999999991</v>
      </c>
      <c r="J11475" s="2">
        <v>1434595.84</v>
      </c>
      <c r="K11475" s="2">
        <v>4768</v>
      </c>
      <c r="L11475">
        <v>300.88</v>
      </c>
      <c r="M11475" t="s">
        <v>18</v>
      </c>
      <c r="N11475" t="s">
        <v>19</v>
      </c>
      <c r="O11475" t="s">
        <v>20</v>
      </c>
    </row>
    <row r="11476" spans="1:15" x14ac:dyDescent="0.2">
      <c r="A11476" s="40" t="s">
        <v>1020</v>
      </c>
      <c r="B11476" s="1">
        <v>46086</v>
      </c>
      <c r="C11476" t="s">
        <v>988</v>
      </c>
      <c r="D11476" t="s">
        <v>988</v>
      </c>
      <c r="F11476" t="s">
        <v>16</v>
      </c>
      <c r="G11476" t="s">
        <v>17</v>
      </c>
      <c r="H11476" s="2">
        <v>1277861.93</v>
      </c>
      <c r="I11476">
        <v>7.61</v>
      </c>
      <c r="J11476" s="2">
        <v>1277861.93</v>
      </c>
      <c r="K11476" s="2">
        <v>165713</v>
      </c>
      <c r="L11476">
        <v>7.71</v>
      </c>
      <c r="M11476" t="s">
        <v>989</v>
      </c>
      <c r="N11476" t="s">
        <v>990</v>
      </c>
      <c r="O11476" t="s">
        <v>40</v>
      </c>
    </row>
    <row r="11477" spans="1:15" x14ac:dyDescent="0.2">
      <c r="A11477" s="40" t="s">
        <v>1020</v>
      </c>
      <c r="B11477" s="1">
        <v>46086</v>
      </c>
      <c r="C11477" t="s">
        <v>23</v>
      </c>
      <c r="D11477" t="s">
        <v>24</v>
      </c>
      <c r="F11477" t="s">
        <v>16</v>
      </c>
      <c r="G11477" t="s">
        <v>17</v>
      </c>
      <c r="H11477" s="2">
        <v>1265305.08</v>
      </c>
      <c r="I11477">
        <v>7.54</v>
      </c>
      <c r="J11477" s="2">
        <v>1265305.08</v>
      </c>
      <c r="K11477" s="2">
        <v>3081</v>
      </c>
      <c r="L11477">
        <v>410.68</v>
      </c>
      <c r="M11477" t="s">
        <v>18</v>
      </c>
      <c r="N11477" t="s">
        <v>19</v>
      </c>
      <c r="O11477" t="s">
        <v>20</v>
      </c>
    </row>
    <row r="11478" spans="1:15" x14ac:dyDescent="0.2">
      <c r="A11478" s="40" t="s">
        <v>1020</v>
      </c>
      <c r="B11478" s="1">
        <v>46086</v>
      </c>
      <c r="C11478" t="s">
        <v>46</v>
      </c>
      <c r="D11478" t="s">
        <v>47</v>
      </c>
      <c r="F11478" t="s">
        <v>16</v>
      </c>
      <c r="G11478" t="s">
        <v>17</v>
      </c>
      <c r="H11478" s="2">
        <v>1230157.25</v>
      </c>
      <c r="I11478">
        <v>7.33</v>
      </c>
      <c r="J11478" s="2">
        <v>1230157.25</v>
      </c>
      <c r="K11478" s="2">
        <v>4795</v>
      </c>
      <c r="L11478">
        <v>256.55</v>
      </c>
      <c r="M11478" t="s">
        <v>18</v>
      </c>
      <c r="N11478" t="s">
        <v>31</v>
      </c>
      <c r="O11478" t="s">
        <v>20</v>
      </c>
    </row>
    <row r="11479" spans="1:15" x14ac:dyDescent="0.2">
      <c r="A11479" s="40" t="s">
        <v>1020</v>
      </c>
      <c r="B11479" s="1">
        <v>46086</v>
      </c>
      <c r="C11479" t="s">
        <v>986</v>
      </c>
      <c r="D11479" t="s">
        <v>987</v>
      </c>
      <c r="F11479" t="s">
        <v>16</v>
      </c>
      <c r="G11479" t="s">
        <v>17</v>
      </c>
      <c r="H11479" s="2">
        <v>1021311.08</v>
      </c>
      <c r="I11479">
        <v>6.08</v>
      </c>
      <c r="J11479" s="2">
        <v>1021311.08</v>
      </c>
      <c r="K11479" s="2">
        <v>28354</v>
      </c>
      <c r="L11479">
        <v>36.020000000000003</v>
      </c>
      <c r="M11479" t="s">
        <v>18</v>
      </c>
      <c r="N11479" t="s">
        <v>31</v>
      </c>
      <c r="O11479" t="s">
        <v>20</v>
      </c>
    </row>
    <row r="11480" spans="1:15" x14ac:dyDescent="0.2">
      <c r="A11480" s="40" t="s">
        <v>1020</v>
      </c>
      <c r="B11480" s="1">
        <v>46086</v>
      </c>
      <c r="C11480" t="s">
        <v>984</v>
      </c>
      <c r="D11480" t="s">
        <v>985</v>
      </c>
      <c r="F11480" t="s">
        <v>16</v>
      </c>
      <c r="G11480" t="s">
        <v>17</v>
      </c>
      <c r="H11480" s="2">
        <v>1002603.35</v>
      </c>
      <c r="I11480">
        <v>5.97</v>
      </c>
      <c r="J11480" s="2">
        <v>1002603.35</v>
      </c>
      <c r="K11480" s="2">
        <v>53245</v>
      </c>
      <c r="L11480">
        <v>18.829999999999998</v>
      </c>
      <c r="M11480" t="s">
        <v>18</v>
      </c>
      <c r="N11480" t="s">
        <v>31</v>
      </c>
      <c r="O11480" t="s">
        <v>20</v>
      </c>
    </row>
    <row r="11481" spans="1:15" x14ac:dyDescent="0.2">
      <c r="A11481" s="40" t="s">
        <v>1020</v>
      </c>
      <c r="B11481" s="1">
        <v>46086</v>
      </c>
      <c r="C11481" t="s">
        <v>993</v>
      </c>
      <c r="D11481" t="s">
        <v>994</v>
      </c>
      <c r="F11481" t="s">
        <v>16</v>
      </c>
      <c r="G11481" t="s">
        <v>17</v>
      </c>
      <c r="H11481" s="2">
        <v>940511.34</v>
      </c>
      <c r="I11481">
        <v>5.6</v>
      </c>
      <c r="J11481" s="2">
        <v>940511.34</v>
      </c>
      <c r="K11481" s="2">
        <v>55422</v>
      </c>
      <c r="L11481">
        <v>16.97</v>
      </c>
      <c r="M11481" t="s">
        <v>18</v>
      </c>
      <c r="N11481" t="s">
        <v>19</v>
      </c>
      <c r="O11481" t="s">
        <v>20</v>
      </c>
    </row>
    <row r="11482" spans="1:15" x14ac:dyDescent="0.2">
      <c r="A11482" s="40" t="s">
        <v>1020</v>
      </c>
      <c r="B11482" s="1">
        <v>46086</v>
      </c>
      <c r="C11482" t="s">
        <v>995</v>
      </c>
      <c r="D11482" t="s">
        <v>996</v>
      </c>
      <c r="F11482" t="s">
        <v>477</v>
      </c>
      <c r="G11482" t="s">
        <v>17</v>
      </c>
      <c r="H11482" s="2">
        <v>907751.04</v>
      </c>
      <c r="I11482">
        <v>5.41</v>
      </c>
      <c r="J11482" s="2">
        <v>907751.04</v>
      </c>
      <c r="K11482" s="2">
        <v>3808</v>
      </c>
      <c r="L11482">
        <v>238.38</v>
      </c>
      <c r="M11482" t="s">
        <v>18</v>
      </c>
      <c r="N11482" t="s">
        <v>19</v>
      </c>
      <c r="O11482" t="s">
        <v>20</v>
      </c>
    </row>
    <row r="11483" spans="1:15" x14ac:dyDescent="0.2">
      <c r="A11483" s="40" t="s">
        <v>1020</v>
      </c>
      <c r="B11483" s="1">
        <v>46086</v>
      </c>
      <c r="C11483" t="s">
        <v>991</v>
      </c>
      <c r="D11483" t="s">
        <v>992</v>
      </c>
      <c r="F11483" t="s">
        <v>16</v>
      </c>
      <c r="G11483" t="s">
        <v>17</v>
      </c>
      <c r="H11483" s="2">
        <v>896446.4</v>
      </c>
      <c r="I11483">
        <v>5.34</v>
      </c>
      <c r="J11483" s="2">
        <v>896446.4</v>
      </c>
      <c r="K11483" s="2">
        <v>116120</v>
      </c>
      <c r="L11483">
        <v>7.72</v>
      </c>
      <c r="M11483" t="s">
        <v>18</v>
      </c>
      <c r="N11483" t="s">
        <v>19</v>
      </c>
      <c r="O11483" t="s">
        <v>20</v>
      </c>
    </row>
    <row r="11484" spans="1:15" x14ac:dyDescent="0.2">
      <c r="A11484" s="40" t="s">
        <v>1020</v>
      </c>
      <c r="B11484" s="1">
        <v>46086</v>
      </c>
      <c r="C11484">
        <v>6702</v>
      </c>
      <c r="D11484" t="s">
        <v>997</v>
      </c>
      <c r="F11484" t="s">
        <v>16</v>
      </c>
      <c r="G11484" t="s">
        <v>17</v>
      </c>
      <c r="H11484" s="2">
        <v>574514.77</v>
      </c>
      <c r="I11484">
        <v>3.42</v>
      </c>
      <c r="J11484" s="2">
        <v>574514.77</v>
      </c>
      <c r="K11484" s="2">
        <v>25900</v>
      </c>
      <c r="L11484">
        <v>22.18</v>
      </c>
      <c r="M11484" t="s">
        <v>73</v>
      </c>
      <c r="N11484" t="s">
        <v>74</v>
      </c>
      <c r="O11484" t="s">
        <v>75</v>
      </c>
    </row>
    <row r="11485" spans="1:15" x14ac:dyDescent="0.2">
      <c r="A11485" s="40" t="s">
        <v>1020</v>
      </c>
      <c r="B11485" s="1">
        <v>46086</v>
      </c>
      <c r="C11485">
        <v>5930</v>
      </c>
      <c r="D11485" t="s">
        <v>50</v>
      </c>
      <c r="F11485" t="s">
        <v>16</v>
      </c>
      <c r="G11485" t="s">
        <v>17</v>
      </c>
      <c r="H11485" s="2">
        <v>428257.02</v>
      </c>
      <c r="I11485">
        <v>2.5499999999999998</v>
      </c>
      <c r="J11485" s="2">
        <v>428257.02</v>
      </c>
      <c r="K11485" s="2">
        <v>3282</v>
      </c>
      <c r="L11485">
        <v>130.49</v>
      </c>
      <c r="M11485" t="s">
        <v>51</v>
      </c>
      <c r="N11485" t="s">
        <v>52</v>
      </c>
      <c r="O11485" t="s">
        <v>53</v>
      </c>
    </row>
    <row r="11486" spans="1:15" x14ac:dyDescent="0.2">
      <c r="A11486" s="40" t="s">
        <v>1020</v>
      </c>
      <c r="B11486" s="1">
        <v>46086</v>
      </c>
      <c r="C11486">
        <v>17670</v>
      </c>
      <c r="D11486" t="s">
        <v>998</v>
      </c>
      <c r="F11486" t="s">
        <v>69</v>
      </c>
      <c r="G11486" t="s">
        <v>17</v>
      </c>
      <c r="H11486" s="2">
        <v>335293.36</v>
      </c>
      <c r="I11486">
        <v>2</v>
      </c>
      <c r="J11486" s="2">
        <v>335293.36</v>
      </c>
      <c r="K11486" s="2">
        <v>6320</v>
      </c>
      <c r="L11486">
        <v>53.05</v>
      </c>
      <c r="M11486" t="s">
        <v>51</v>
      </c>
      <c r="N11486" t="s">
        <v>52</v>
      </c>
      <c r="O11486" t="s">
        <v>53</v>
      </c>
    </row>
    <row r="11487" spans="1:15" x14ac:dyDescent="0.2">
      <c r="A11487" s="40" t="s">
        <v>1020</v>
      </c>
      <c r="B11487" s="1">
        <v>46086</v>
      </c>
      <c r="C11487" t="s">
        <v>41</v>
      </c>
      <c r="D11487" t="s">
        <v>42</v>
      </c>
      <c r="F11487" t="s">
        <v>43</v>
      </c>
      <c r="G11487" t="s">
        <v>17</v>
      </c>
      <c r="H11487" s="2">
        <v>280681.08</v>
      </c>
      <c r="I11487">
        <v>1.67</v>
      </c>
      <c r="J11487" s="2">
        <v>280681.08</v>
      </c>
      <c r="K11487" s="2">
        <v>1282</v>
      </c>
      <c r="L11487">
        <v>218.94</v>
      </c>
      <c r="M11487" t="s">
        <v>18</v>
      </c>
      <c r="N11487" t="s">
        <v>19</v>
      </c>
      <c r="O11487" t="s">
        <v>20</v>
      </c>
    </row>
    <row r="11488" spans="1:15" x14ac:dyDescent="0.2">
      <c r="A11488" s="40" t="s">
        <v>1020</v>
      </c>
      <c r="B11488" s="1">
        <v>46086</v>
      </c>
      <c r="C11488" t="s">
        <v>1011</v>
      </c>
      <c r="D11488" t="s">
        <v>1012</v>
      </c>
      <c r="F11488" t="s">
        <v>16</v>
      </c>
      <c r="G11488" t="s">
        <v>17</v>
      </c>
      <c r="H11488" s="2">
        <v>268577.44</v>
      </c>
      <c r="I11488">
        <v>1.6</v>
      </c>
      <c r="J11488" s="2">
        <v>268577.44</v>
      </c>
      <c r="K11488">
        <v>944</v>
      </c>
      <c r="L11488">
        <v>284.51</v>
      </c>
      <c r="M11488" t="s">
        <v>18</v>
      </c>
      <c r="N11488" t="s">
        <v>31</v>
      </c>
      <c r="O11488" t="s">
        <v>20</v>
      </c>
    </row>
    <row r="11489" spans="1:15" x14ac:dyDescent="0.2">
      <c r="A11489" s="40" t="s">
        <v>1020</v>
      </c>
      <c r="B11489" s="1">
        <v>46086</v>
      </c>
      <c r="C11489" t="s">
        <v>1002</v>
      </c>
      <c r="D11489" t="s">
        <v>1003</v>
      </c>
      <c r="F11489" t="s">
        <v>16</v>
      </c>
      <c r="G11489" t="s">
        <v>17</v>
      </c>
      <c r="H11489" s="2">
        <v>260979.64</v>
      </c>
      <c r="I11489">
        <v>1.55</v>
      </c>
      <c r="J11489" s="2">
        <v>260979.64</v>
      </c>
      <c r="K11489" s="2">
        <v>5327</v>
      </c>
      <c r="L11489">
        <v>48.99</v>
      </c>
      <c r="M11489" t="s">
        <v>649</v>
      </c>
      <c r="N11489" t="s">
        <v>650</v>
      </c>
      <c r="O11489" t="s">
        <v>40</v>
      </c>
    </row>
    <row r="11490" spans="1:15" x14ac:dyDescent="0.2">
      <c r="A11490" s="40" t="s">
        <v>1020</v>
      </c>
      <c r="B11490" s="1">
        <v>46086</v>
      </c>
      <c r="C11490">
        <v>6501</v>
      </c>
      <c r="D11490" t="s">
        <v>999</v>
      </c>
      <c r="F11490" t="s">
        <v>477</v>
      </c>
      <c r="G11490" t="s">
        <v>17</v>
      </c>
      <c r="H11490" s="2">
        <v>249776.34</v>
      </c>
      <c r="I11490">
        <v>1.49</v>
      </c>
      <c r="J11490" s="2">
        <v>249776.34</v>
      </c>
      <c r="K11490" s="2">
        <v>8100</v>
      </c>
      <c r="L11490">
        <v>30.84</v>
      </c>
      <c r="M11490" t="s">
        <v>73</v>
      </c>
      <c r="N11490" t="s">
        <v>74</v>
      </c>
      <c r="O11490" t="s">
        <v>75</v>
      </c>
    </row>
    <row r="11491" spans="1:15" x14ac:dyDescent="0.2">
      <c r="A11491" s="40" t="s">
        <v>1020</v>
      </c>
      <c r="B11491" s="1">
        <v>46086</v>
      </c>
      <c r="C11491" t="s">
        <v>1007</v>
      </c>
      <c r="D11491" t="s">
        <v>1008</v>
      </c>
      <c r="F11491" t="s">
        <v>69</v>
      </c>
      <c r="G11491" t="s">
        <v>17</v>
      </c>
      <c r="H11491" s="2">
        <v>243869.6</v>
      </c>
      <c r="I11491">
        <v>1.45</v>
      </c>
      <c r="J11491" s="2">
        <v>243869.6</v>
      </c>
      <c r="K11491" s="2">
        <v>6369</v>
      </c>
      <c r="L11491">
        <v>38.29</v>
      </c>
      <c r="M11491" t="s">
        <v>649</v>
      </c>
      <c r="N11491" t="s">
        <v>650</v>
      </c>
      <c r="O11491" t="s">
        <v>40</v>
      </c>
    </row>
    <row r="11492" spans="1:15" x14ac:dyDescent="0.2">
      <c r="A11492" s="40" t="s">
        <v>1020</v>
      </c>
      <c r="B11492" s="1">
        <v>46086</v>
      </c>
      <c r="C11492" t="s">
        <v>653</v>
      </c>
      <c r="D11492" t="s">
        <v>654</v>
      </c>
      <c r="F11492" t="s">
        <v>477</v>
      </c>
      <c r="G11492" t="s">
        <v>17</v>
      </c>
      <c r="H11492" s="2">
        <v>224240.96</v>
      </c>
      <c r="I11492">
        <v>1.34</v>
      </c>
      <c r="J11492" s="2">
        <v>224240.96</v>
      </c>
      <c r="K11492">
        <v>819</v>
      </c>
      <c r="L11492">
        <v>273.8</v>
      </c>
      <c r="M11492" t="s">
        <v>441</v>
      </c>
      <c r="N11492" t="s">
        <v>442</v>
      </c>
      <c r="O11492" t="s">
        <v>40</v>
      </c>
    </row>
    <row r="11493" spans="1:15" x14ac:dyDescent="0.2">
      <c r="A11493" s="40" t="s">
        <v>1020</v>
      </c>
      <c r="B11493" s="1">
        <v>46086</v>
      </c>
      <c r="C11493" t="s">
        <v>1000</v>
      </c>
      <c r="D11493" t="s">
        <v>1001</v>
      </c>
      <c r="F11493" t="s">
        <v>16</v>
      </c>
      <c r="G11493" t="s">
        <v>17</v>
      </c>
      <c r="H11493" s="2">
        <v>214428</v>
      </c>
      <c r="I11493">
        <v>1.28</v>
      </c>
      <c r="J11493" s="2">
        <v>214428</v>
      </c>
      <c r="K11493" s="2">
        <v>1002</v>
      </c>
      <c r="L11493">
        <v>214</v>
      </c>
      <c r="M11493" t="s">
        <v>18</v>
      </c>
      <c r="N11493" t="s">
        <v>31</v>
      </c>
      <c r="O11493" t="s">
        <v>20</v>
      </c>
    </row>
    <row r="11494" spans="1:15" x14ac:dyDescent="0.2">
      <c r="A11494" s="40" t="s">
        <v>1020</v>
      </c>
      <c r="B11494" s="1">
        <v>46086</v>
      </c>
      <c r="C11494" t="s">
        <v>1009</v>
      </c>
      <c r="D11494" t="s">
        <v>1010</v>
      </c>
      <c r="F11494" t="s">
        <v>533</v>
      </c>
      <c r="G11494" t="s">
        <v>17</v>
      </c>
      <c r="H11494" s="2">
        <v>206927.07</v>
      </c>
      <c r="I11494">
        <v>1.23</v>
      </c>
      <c r="J11494" s="2">
        <v>206927.07</v>
      </c>
      <c r="K11494" s="2">
        <v>3848</v>
      </c>
      <c r="L11494">
        <v>53.78</v>
      </c>
      <c r="M11494" t="s">
        <v>649</v>
      </c>
      <c r="N11494" t="s">
        <v>650</v>
      </c>
      <c r="O11494" t="s">
        <v>40</v>
      </c>
    </row>
    <row r="11495" spans="1:15" x14ac:dyDescent="0.2">
      <c r="A11495" s="40" t="s">
        <v>1020</v>
      </c>
      <c r="B11495" s="1">
        <v>46086</v>
      </c>
      <c r="C11495" t="s">
        <v>1014</v>
      </c>
      <c r="D11495" t="s">
        <v>1015</v>
      </c>
      <c r="F11495" t="s">
        <v>16</v>
      </c>
      <c r="G11495" t="s">
        <v>17</v>
      </c>
      <c r="H11495" s="2">
        <v>206660.16</v>
      </c>
      <c r="I11495">
        <v>1.23</v>
      </c>
      <c r="J11495" s="2">
        <v>206660.16</v>
      </c>
      <c r="K11495" s="2">
        <v>2448</v>
      </c>
      <c r="L11495">
        <v>84.42</v>
      </c>
      <c r="M11495" t="s">
        <v>18</v>
      </c>
      <c r="N11495" t="s">
        <v>19</v>
      </c>
      <c r="O11495" t="s">
        <v>20</v>
      </c>
    </row>
    <row r="11496" spans="1:15" x14ac:dyDescent="0.2">
      <c r="A11496" s="40" t="s">
        <v>1020</v>
      </c>
      <c r="B11496" s="1">
        <v>46086</v>
      </c>
      <c r="C11496" t="s">
        <v>25</v>
      </c>
      <c r="D11496" t="s">
        <v>26</v>
      </c>
      <c r="F11496" t="s">
        <v>16</v>
      </c>
      <c r="G11496" t="s">
        <v>17</v>
      </c>
      <c r="H11496" s="2">
        <v>204240.76</v>
      </c>
      <c r="I11496">
        <v>1.22</v>
      </c>
      <c r="J11496" s="2">
        <v>204240.76</v>
      </c>
      <c r="K11496" s="2">
        <v>1114</v>
      </c>
      <c r="L11496">
        <v>183.34</v>
      </c>
      <c r="M11496" t="s">
        <v>18</v>
      </c>
      <c r="N11496" t="s">
        <v>19</v>
      </c>
      <c r="O11496" t="s">
        <v>20</v>
      </c>
    </row>
    <row r="11497" spans="1:15" x14ac:dyDescent="0.2">
      <c r="A11497" s="40" t="s">
        <v>1020</v>
      </c>
      <c r="B11497" s="1">
        <v>46086</v>
      </c>
      <c r="C11497" t="s">
        <v>44</v>
      </c>
      <c r="D11497" t="s">
        <v>45</v>
      </c>
      <c r="F11497" t="s">
        <v>16</v>
      </c>
      <c r="G11497" t="s">
        <v>17</v>
      </c>
      <c r="H11497" s="2">
        <v>203705.46</v>
      </c>
      <c r="I11497">
        <v>1.21</v>
      </c>
      <c r="J11497" s="2">
        <v>203705.46</v>
      </c>
      <c r="K11497" s="2">
        <v>2546</v>
      </c>
      <c r="L11497">
        <v>80.010000000000005</v>
      </c>
      <c r="M11497" t="s">
        <v>18</v>
      </c>
      <c r="N11497" t="s">
        <v>19</v>
      </c>
      <c r="O11497" t="s">
        <v>20</v>
      </c>
    </row>
    <row r="11498" spans="1:15" x14ac:dyDescent="0.2">
      <c r="A11498" s="40" t="s">
        <v>1020</v>
      </c>
      <c r="B11498" s="1">
        <v>46086</v>
      </c>
      <c r="C11498" t="s">
        <v>1004</v>
      </c>
      <c r="D11498" t="s">
        <v>1005</v>
      </c>
      <c r="F11498" t="s">
        <v>477</v>
      </c>
      <c r="G11498" t="s">
        <v>17</v>
      </c>
      <c r="H11498" s="2">
        <v>203604.15</v>
      </c>
      <c r="I11498">
        <v>1.21</v>
      </c>
      <c r="J11498" s="2">
        <v>203604.15</v>
      </c>
      <c r="K11498">
        <v>782</v>
      </c>
      <c r="L11498">
        <v>260.36</v>
      </c>
      <c r="M11498" t="s">
        <v>649</v>
      </c>
      <c r="N11498" t="s">
        <v>650</v>
      </c>
      <c r="O11498" t="s">
        <v>40</v>
      </c>
    </row>
    <row r="11499" spans="1:15" x14ac:dyDescent="0.2">
      <c r="A11499" s="40" t="s">
        <v>1020</v>
      </c>
      <c r="B11499" s="1">
        <v>46086</v>
      </c>
      <c r="C11499" t="s">
        <v>1016</v>
      </c>
      <c r="D11499" t="s">
        <v>1017</v>
      </c>
      <c r="F11499" t="s">
        <v>69</v>
      </c>
      <c r="G11499" t="s">
        <v>17</v>
      </c>
      <c r="H11499" s="2">
        <v>201221.76000000001</v>
      </c>
      <c r="I11499">
        <v>1.2</v>
      </c>
      <c r="J11499" s="2">
        <v>201221.76000000001</v>
      </c>
      <c r="K11499" s="2">
        <v>48693</v>
      </c>
      <c r="L11499">
        <v>4.13</v>
      </c>
      <c r="M11499" t="s">
        <v>701</v>
      </c>
      <c r="N11499" t="s">
        <v>702</v>
      </c>
      <c r="O11499" t="s">
        <v>40</v>
      </c>
    </row>
    <row r="11500" spans="1:15" x14ac:dyDescent="0.2">
      <c r="A11500" s="40" t="s">
        <v>1020</v>
      </c>
      <c r="B11500" s="1">
        <v>46086</v>
      </c>
      <c r="C11500">
        <v>9432</v>
      </c>
      <c r="D11500" t="s">
        <v>1013</v>
      </c>
      <c r="F11500" t="s">
        <v>69</v>
      </c>
      <c r="G11500" t="s">
        <v>17</v>
      </c>
      <c r="H11500" s="2">
        <v>200705.05</v>
      </c>
      <c r="I11500">
        <v>1.2</v>
      </c>
      <c r="J11500" s="2">
        <v>200705.05</v>
      </c>
      <c r="K11500" s="2">
        <v>210600</v>
      </c>
      <c r="L11500">
        <v>0.95</v>
      </c>
      <c r="M11500" t="s">
        <v>73</v>
      </c>
      <c r="N11500" t="s">
        <v>74</v>
      </c>
      <c r="O11500" t="s">
        <v>75</v>
      </c>
    </row>
    <row r="11501" spans="1:15" x14ac:dyDescent="0.2">
      <c r="A11501" s="40" t="s">
        <v>1020</v>
      </c>
      <c r="B11501" s="1">
        <v>46086</v>
      </c>
      <c r="C11501" t="s">
        <v>198</v>
      </c>
      <c r="D11501" t="s">
        <v>199</v>
      </c>
      <c r="F11501" t="s">
        <v>189</v>
      </c>
      <c r="G11501" t="s">
        <v>17</v>
      </c>
      <c r="H11501" s="2">
        <v>194764.92</v>
      </c>
      <c r="I11501">
        <v>1.1599999999999999</v>
      </c>
      <c r="J11501" s="2">
        <v>194764.92</v>
      </c>
      <c r="K11501" s="2">
        <v>2372</v>
      </c>
      <c r="L11501">
        <v>82.11</v>
      </c>
      <c r="M11501" t="s">
        <v>18</v>
      </c>
      <c r="N11501" t="s">
        <v>31</v>
      </c>
      <c r="O11501" t="s">
        <v>20</v>
      </c>
    </row>
    <row r="11502" spans="1:15" x14ac:dyDescent="0.2">
      <c r="A11502" s="40" t="s">
        <v>1020</v>
      </c>
      <c r="B11502" s="1">
        <v>46086</v>
      </c>
      <c r="C11502">
        <v>6701</v>
      </c>
      <c r="D11502" t="s">
        <v>1006</v>
      </c>
      <c r="F11502" t="s">
        <v>16</v>
      </c>
      <c r="G11502" t="s">
        <v>17</v>
      </c>
      <c r="H11502" s="2">
        <v>174207.67</v>
      </c>
      <c r="I11502">
        <v>1.04</v>
      </c>
      <c r="J11502" s="2">
        <v>174207.67</v>
      </c>
      <c r="K11502" s="2">
        <v>6500</v>
      </c>
      <c r="L11502">
        <v>26.8</v>
      </c>
      <c r="M11502" t="s">
        <v>73</v>
      </c>
      <c r="N11502" t="s">
        <v>74</v>
      </c>
      <c r="O11502" t="s">
        <v>75</v>
      </c>
    </row>
    <row r="11503" spans="1:15" x14ac:dyDescent="0.2">
      <c r="A11503" s="40" t="s">
        <v>1020</v>
      </c>
      <c r="B11503" s="1">
        <v>46086</v>
      </c>
      <c r="C11503" t="s">
        <v>1018</v>
      </c>
      <c r="D11503" t="s">
        <v>1019</v>
      </c>
      <c r="F11503" t="s">
        <v>43</v>
      </c>
      <c r="G11503" t="s">
        <v>17</v>
      </c>
      <c r="H11503" s="2">
        <v>172291.98</v>
      </c>
      <c r="I11503">
        <v>1.03</v>
      </c>
      <c r="J11503" s="2">
        <v>172291.98</v>
      </c>
      <c r="K11503" s="2">
        <v>1603</v>
      </c>
      <c r="L11503">
        <v>107.48</v>
      </c>
      <c r="M11503" t="s">
        <v>649</v>
      </c>
      <c r="N11503" t="s">
        <v>650</v>
      </c>
      <c r="O11503" t="s">
        <v>40</v>
      </c>
    </row>
    <row r="11504" spans="1:15" x14ac:dyDescent="0.2">
      <c r="A11504" s="40" t="s">
        <v>1020</v>
      </c>
      <c r="B11504" s="1">
        <v>46086</v>
      </c>
      <c r="C11504" t="s">
        <v>20</v>
      </c>
      <c r="D11504" t="s">
        <v>104</v>
      </c>
      <c r="F11504" t="s">
        <v>106</v>
      </c>
      <c r="G11504" t="s">
        <v>107</v>
      </c>
      <c r="H11504" s="2">
        <v>22257.58</v>
      </c>
      <c r="I11504">
        <v>0.13</v>
      </c>
      <c r="J11504" s="2">
        <v>22257.58</v>
      </c>
      <c r="K11504" s="2">
        <v>22258</v>
      </c>
      <c r="L11504">
        <v>100</v>
      </c>
      <c r="M11504" t="s">
        <v>18</v>
      </c>
      <c r="N11504" t="s">
        <v>108</v>
      </c>
      <c r="O11504" t="s">
        <v>20</v>
      </c>
    </row>
    <row r="11505" spans="1:15" x14ac:dyDescent="0.2">
      <c r="A11505" s="40" t="s">
        <v>1020</v>
      </c>
      <c r="B11505" s="1">
        <v>46086</v>
      </c>
      <c r="C11505" t="s">
        <v>40</v>
      </c>
      <c r="D11505" t="s">
        <v>125</v>
      </c>
      <c r="F11505" t="s">
        <v>106</v>
      </c>
      <c r="G11505" t="s">
        <v>107</v>
      </c>
      <c r="H11505" s="2">
        <v>7159.04</v>
      </c>
      <c r="I11505">
        <v>0.04</v>
      </c>
      <c r="J11505" s="2">
        <v>7159.04</v>
      </c>
      <c r="K11505" s="2">
        <v>6181</v>
      </c>
      <c r="L11505">
        <v>115.82</v>
      </c>
      <c r="M11505" t="s">
        <v>126</v>
      </c>
      <c r="N11505" t="s">
        <v>108</v>
      </c>
      <c r="O11505" t="s">
        <v>40</v>
      </c>
    </row>
    <row r="11506" spans="1:15" x14ac:dyDescent="0.2">
      <c r="A11506" s="40" t="s">
        <v>1020</v>
      </c>
      <c r="B11506" s="1">
        <v>46086</v>
      </c>
      <c r="C11506" t="s">
        <v>53</v>
      </c>
      <c r="D11506" t="s">
        <v>124</v>
      </c>
      <c r="F11506" t="s">
        <v>106</v>
      </c>
      <c r="G11506" t="s">
        <v>107</v>
      </c>
      <c r="H11506" s="2">
        <v>1380.43</v>
      </c>
      <c r="I11506">
        <v>0.01</v>
      </c>
      <c r="J11506" s="2">
        <v>1380.43</v>
      </c>
      <c r="K11506" s="2">
        <v>2026956</v>
      </c>
      <c r="L11506">
        <v>7.0000000000000007E-2</v>
      </c>
      <c r="M11506" t="s">
        <v>51</v>
      </c>
      <c r="N11506" t="s">
        <v>108</v>
      </c>
      <c r="O11506" t="s">
        <v>53</v>
      </c>
    </row>
    <row r="11507" spans="1:15" x14ac:dyDescent="0.2">
      <c r="A11507" s="40" t="s">
        <v>1020</v>
      </c>
      <c r="B11507" s="1">
        <v>46086</v>
      </c>
      <c r="C11507" t="s">
        <v>75</v>
      </c>
      <c r="D11507" t="s">
        <v>114</v>
      </c>
      <c r="F11507" t="s">
        <v>106</v>
      </c>
      <c r="G11507" t="s">
        <v>107</v>
      </c>
      <c r="H11507">
        <v>925.03</v>
      </c>
      <c r="I11507">
        <v>0.01</v>
      </c>
      <c r="J11507">
        <v>925.03</v>
      </c>
      <c r="K11507" s="2">
        <v>145790</v>
      </c>
      <c r="L11507">
        <v>0.63</v>
      </c>
      <c r="M11507" t="s">
        <v>73</v>
      </c>
      <c r="N11507" t="s">
        <v>108</v>
      </c>
      <c r="O11507" t="s">
        <v>75</v>
      </c>
    </row>
  </sheetData>
  <autoFilter ref="A1:O10782" xr:uid="{88E821FC-A143-9C4B-9A67-DCFB74469F31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E394-F392-EB45-B904-E3C73B736B52}">
  <dimension ref="A1:F51"/>
  <sheetViews>
    <sheetView workbookViewId="0">
      <selection activeCell="E17" sqref="E17"/>
    </sheetView>
  </sheetViews>
  <sheetFormatPr baseColWidth="10" defaultRowHeight="16" x14ac:dyDescent="0.2"/>
  <sheetData>
    <row r="1" spans="1:6" x14ac:dyDescent="0.2">
      <c r="A1" t="s">
        <v>136</v>
      </c>
      <c r="B1" t="s">
        <v>141</v>
      </c>
      <c r="C1" t="s">
        <v>138</v>
      </c>
      <c r="D1" t="s">
        <v>139</v>
      </c>
      <c r="E1" t="s">
        <v>140</v>
      </c>
      <c r="F1" t="s">
        <v>142</v>
      </c>
    </row>
    <row r="2" spans="1:6" x14ac:dyDescent="0.2">
      <c r="A2" t="s">
        <v>79</v>
      </c>
      <c r="B2">
        <v>2.5099999999999998</v>
      </c>
      <c r="C2">
        <v>1.61</v>
      </c>
      <c r="D2">
        <v>1.49</v>
      </c>
      <c r="E2">
        <v>1.47</v>
      </c>
      <c r="F2">
        <v>-1.0399999999999998</v>
      </c>
    </row>
    <row r="3" spans="1:6" x14ac:dyDescent="0.2">
      <c r="A3" t="s">
        <v>21</v>
      </c>
      <c r="B3">
        <v>6.29</v>
      </c>
      <c r="C3">
        <v>4.2</v>
      </c>
      <c r="D3">
        <v>4.72</v>
      </c>
      <c r="E3">
        <v>5.36</v>
      </c>
      <c r="F3">
        <v>-0.92999999999999972</v>
      </c>
    </row>
    <row r="4" spans="1:6" x14ac:dyDescent="0.2">
      <c r="A4" t="s">
        <v>54</v>
      </c>
      <c r="B4">
        <v>4.95</v>
      </c>
      <c r="C4">
        <v>5.08</v>
      </c>
      <c r="D4">
        <v>4.76</v>
      </c>
      <c r="E4">
        <v>4.05</v>
      </c>
      <c r="F4">
        <v>-0.90000000000000036</v>
      </c>
    </row>
    <row r="5" spans="1:6" x14ac:dyDescent="0.2">
      <c r="A5" t="s">
        <v>44</v>
      </c>
      <c r="B5">
        <v>4.93</v>
      </c>
      <c r="C5">
        <v>4.96</v>
      </c>
      <c r="D5">
        <v>4.54</v>
      </c>
      <c r="E5">
        <v>4.4800000000000004</v>
      </c>
      <c r="F5">
        <v>-0.44999999999999929</v>
      </c>
    </row>
    <row r="6" spans="1:6" x14ac:dyDescent="0.2">
      <c r="A6" t="s">
        <v>48</v>
      </c>
      <c r="B6">
        <v>4.4800000000000004</v>
      </c>
      <c r="C6">
        <v>4.8499999999999996</v>
      </c>
      <c r="D6">
        <v>4.59</v>
      </c>
      <c r="E6">
        <v>4.1399999999999997</v>
      </c>
      <c r="F6">
        <v>-0.34000000000000075</v>
      </c>
    </row>
    <row r="7" spans="1:6" x14ac:dyDescent="0.2">
      <c r="A7">
        <v>2330</v>
      </c>
      <c r="B7">
        <v>4.93</v>
      </c>
      <c r="C7">
        <v>4.4800000000000004</v>
      </c>
      <c r="D7">
        <v>4.54</v>
      </c>
      <c r="E7">
        <v>4.67</v>
      </c>
      <c r="F7">
        <v>-0.25999999999999979</v>
      </c>
    </row>
    <row r="8" spans="1:6" x14ac:dyDescent="0.2">
      <c r="A8" t="s">
        <v>36</v>
      </c>
      <c r="B8">
        <v>4.82</v>
      </c>
      <c r="C8">
        <v>4.5</v>
      </c>
      <c r="D8">
        <v>4.46</v>
      </c>
      <c r="E8">
        <v>4.59</v>
      </c>
      <c r="F8">
        <v>-0.23000000000000043</v>
      </c>
    </row>
    <row r="9" spans="1:6" x14ac:dyDescent="0.2">
      <c r="A9" t="s">
        <v>41</v>
      </c>
      <c r="B9">
        <v>4.7</v>
      </c>
      <c r="C9">
        <v>4.71</v>
      </c>
      <c r="D9">
        <v>4.46</v>
      </c>
      <c r="E9">
        <v>4.5</v>
      </c>
      <c r="F9">
        <v>-0.20000000000000018</v>
      </c>
    </row>
    <row r="10" spans="1:6" x14ac:dyDescent="0.2">
      <c r="A10" t="s">
        <v>70</v>
      </c>
      <c r="B10">
        <v>2.37</v>
      </c>
      <c r="C10">
        <v>2.2200000000000002</v>
      </c>
      <c r="D10">
        <v>2.2400000000000002</v>
      </c>
      <c r="E10">
        <v>2.1800000000000002</v>
      </c>
      <c r="F10">
        <v>-0.18999999999999995</v>
      </c>
    </row>
    <row r="11" spans="1:6" x14ac:dyDescent="0.2">
      <c r="A11" t="s">
        <v>67</v>
      </c>
      <c r="B11">
        <v>2.4700000000000002</v>
      </c>
      <c r="C11">
        <v>2.33</v>
      </c>
      <c r="D11">
        <v>2.34</v>
      </c>
      <c r="E11">
        <v>2.29</v>
      </c>
      <c r="F11">
        <v>-0.18000000000000016</v>
      </c>
    </row>
    <row r="12" spans="1:6" x14ac:dyDescent="0.2">
      <c r="A12" t="s">
        <v>46</v>
      </c>
      <c r="B12">
        <v>4.6399999999999997</v>
      </c>
      <c r="C12">
        <v>4.8499999999999996</v>
      </c>
      <c r="D12">
        <v>4.62</v>
      </c>
      <c r="E12">
        <v>4.46</v>
      </c>
      <c r="F12">
        <v>-0.17999999999999972</v>
      </c>
    </row>
    <row r="13" spans="1:6" x14ac:dyDescent="0.2">
      <c r="A13" t="s">
        <v>94</v>
      </c>
      <c r="B13">
        <v>0.53</v>
      </c>
      <c r="C13">
        <v>0.44</v>
      </c>
      <c r="D13">
        <v>0.38</v>
      </c>
      <c r="E13">
        <v>0.4</v>
      </c>
      <c r="F13">
        <v>-0.13</v>
      </c>
    </row>
    <row r="14" spans="1:6" x14ac:dyDescent="0.2">
      <c r="A14" t="s">
        <v>85</v>
      </c>
      <c r="B14">
        <v>0.73</v>
      </c>
      <c r="C14">
        <v>0.6</v>
      </c>
      <c r="D14">
        <v>0.62</v>
      </c>
      <c r="E14">
        <v>0.61</v>
      </c>
      <c r="F14">
        <v>-0.12</v>
      </c>
    </row>
    <row r="15" spans="1:6" x14ac:dyDescent="0.2">
      <c r="A15">
        <v>2317</v>
      </c>
      <c r="B15">
        <v>1.8</v>
      </c>
      <c r="C15">
        <v>1.61</v>
      </c>
      <c r="D15">
        <v>1.59</v>
      </c>
      <c r="E15">
        <v>1.69</v>
      </c>
      <c r="F15">
        <v>-0.1100000000000001</v>
      </c>
    </row>
    <row r="16" spans="1:6" x14ac:dyDescent="0.2">
      <c r="A16" t="s">
        <v>96</v>
      </c>
      <c r="B16">
        <v>0.46</v>
      </c>
      <c r="C16">
        <v>0.39</v>
      </c>
      <c r="D16">
        <v>0.38</v>
      </c>
      <c r="E16">
        <v>0.37</v>
      </c>
      <c r="F16">
        <v>-9.0000000000000024E-2</v>
      </c>
    </row>
    <row r="17" spans="1:6" x14ac:dyDescent="0.2">
      <c r="A17" t="s">
        <v>87</v>
      </c>
      <c r="B17">
        <v>0.63</v>
      </c>
      <c r="C17">
        <v>0.54</v>
      </c>
      <c r="D17">
        <v>0.54</v>
      </c>
      <c r="E17">
        <v>0.54</v>
      </c>
      <c r="F17">
        <v>-8.9999999999999969E-2</v>
      </c>
    </row>
    <row r="18" spans="1:6" x14ac:dyDescent="0.2">
      <c r="A18" t="s">
        <v>92</v>
      </c>
      <c r="B18">
        <v>0.53</v>
      </c>
      <c r="C18">
        <v>0.44</v>
      </c>
      <c r="D18">
        <v>0.44</v>
      </c>
      <c r="E18">
        <v>0.47</v>
      </c>
      <c r="F18">
        <v>-6.0000000000000053E-2</v>
      </c>
    </row>
    <row r="19" spans="1:6" x14ac:dyDescent="0.2">
      <c r="A19" t="s">
        <v>64</v>
      </c>
      <c r="B19">
        <v>2.35</v>
      </c>
      <c r="C19">
        <v>2.4</v>
      </c>
      <c r="D19">
        <v>2.48</v>
      </c>
      <c r="E19">
        <v>2.31</v>
      </c>
      <c r="F19">
        <v>-4.0000000000000036E-2</v>
      </c>
    </row>
    <row r="20" spans="1:6" x14ac:dyDescent="0.2">
      <c r="A20" t="s">
        <v>53</v>
      </c>
      <c r="B20">
        <v>0.04</v>
      </c>
      <c r="C20">
        <v>0.04</v>
      </c>
      <c r="D20">
        <v>0.04</v>
      </c>
      <c r="E20">
        <v>0.01</v>
      </c>
      <c r="F20">
        <v>-0.03</v>
      </c>
    </row>
    <row r="21" spans="1:6" x14ac:dyDescent="0.2">
      <c r="A21">
        <v>2454</v>
      </c>
      <c r="B21">
        <v>1.81</v>
      </c>
      <c r="C21">
        <v>2.0099999999999998</v>
      </c>
      <c r="D21">
        <v>1.98</v>
      </c>
      <c r="E21">
        <v>1.79</v>
      </c>
      <c r="F21">
        <v>-2.0000000000000018E-2</v>
      </c>
    </row>
    <row r="22" spans="1:6" x14ac:dyDescent="0.2">
      <c r="A22">
        <v>992</v>
      </c>
      <c r="B22">
        <v>0.28999999999999998</v>
      </c>
      <c r="C22">
        <v>0.35</v>
      </c>
      <c r="D22">
        <v>0.28999999999999998</v>
      </c>
      <c r="E22">
        <v>0.27</v>
      </c>
      <c r="F22">
        <v>-1.9999999999999962E-2</v>
      </c>
    </row>
    <row r="23" spans="1:6" x14ac:dyDescent="0.2">
      <c r="A23" t="s">
        <v>98</v>
      </c>
      <c r="B23">
        <v>0.33</v>
      </c>
      <c r="C23">
        <v>0.36</v>
      </c>
      <c r="D23">
        <v>0.35</v>
      </c>
      <c r="E23">
        <v>0.32</v>
      </c>
      <c r="F23">
        <v>-1.0000000000000009E-2</v>
      </c>
    </row>
    <row r="24" spans="1:6" x14ac:dyDescent="0.2">
      <c r="A24" t="s">
        <v>40</v>
      </c>
      <c r="B24">
        <v>0.02</v>
      </c>
      <c r="C24">
        <v>0.01</v>
      </c>
      <c r="D24">
        <v>0.02</v>
      </c>
      <c r="E24">
        <v>0.01</v>
      </c>
      <c r="F24">
        <v>-0.01</v>
      </c>
    </row>
    <row r="25" spans="1:6" x14ac:dyDescent="0.2">
      <c r="A25" t="s">
        <v>103</v>
      </c>
      <c r="B25">
        <v>0.01</v>
      </c>
      <c r="C25">
        <v>0</v>
      </c>
      <c r="D25">
        <v>0</v>
      </c>
      <c r="E25">
        <v>0</v>
      </c>
      <c r="F25">
        <v>-0.01</v>
      </c>
    </row>
    <row r="26" spans="1:6" x14ac:dyDescent="0.2">
      <c r="A26" t="s">
        <v>35</v>
      </c>
      <c r="B26">
        <v>0.03</v>
      </c>
      <c r="C26">
        <v>0.03</v>
      </c>
      <c r="D26">
        <v>0.03</v>
      </c>
      <c r="E26">
        <v>0.03</v>
      </c>
      <c r="F26">
        <v>0</v>
      </c>
    </row>
    <row r="27" spans="1:6" x14ac:dyDescent="0.2">
      <c r="A27" t="s">
        <v>111</v>
      </c>
      <c r="B27">
        <v>0.03</v>
      </c>
      <c r="C27">
        <v>0.03</v>
      </c>
      <c r="D27">
        <v>0.02</v>
      </c>
      <c r="E27">
        <v>0.03</v>
      </c>
      <c r="F27">
        <v>0</v>
      </c>
    </row>
    <row r="28" spans="1:6" x14ac:dyDescent="0.2">
      <c r="A28" t="s">
        <v>119</v>
      </c>
      <c r="B28">
        <v>0.02</v>
      </c>
      <c r="C28">
        <v>0.02</v>
      </c>
      <c r="D28">
        <v>0.02</v>
      </c>
      <c r="E28">
        <v>0.02</v>
      </c>
      <c r="F28">
        <v>0</v>
      </c>
    </row>
    <row r="29" spans="1:6" x14ac:dyDescent="0.2">
      <c r="A29" t="s">
        <v>129</v>
      </c>
      <c r="C29">
        <v>0</v>
      </c>
      <c r="D29">
        <v>0</v>
      </c>
      <c r="E29">
        <v>0</v>
      </c>
      <c r="F29">
        <v>0</v>
      </c>
    </row>
    <row r="30" spans="1:6" x14ac:dyDescent="0.2">
      <c r="A30" t="s">
        <v>29</v>
      </c>
      <c r="B30">
        <v>4.67</v>
      </c>
      <c r="C30">
        <v>4.54</v>
      </c>
      <c r="D30">
        <v>4.47</v>
      </c>
      <c r="E30">
        <v>4.68</v>
      </c>
      <c r="F30">
        <v>9.9999999999997868E-3</v>
      </c>
    </row>
    <row r="31" spans="1:6" x14ac:dyDescent="0.2">
      <c r="A31">
        <v>2388</v>
      </c>
      <c r="B31">
        <v>0.01</v>
      </c>
      <c r="C31">
        <v>0.02</v>
      </c>
      <c r="D31">
        <v>0.02</v>
      </c>
      <c r="E31">
        <v>0.02</v>
      </c>
      <c r="F31">
        <v>0.01</v>
      </c>
    </row>
    <row r="32" spans="1:6" x14ac:dyDescent="0.2">
      <c r="A32">
        <v>5935</v>
      </c>
      <c r="B32">
        <v>0.52</v>
      </c>
      <c r="C32">
        <v>0.57999999999999996</v>
      </c>
      <c r="D32">
        <v>0.57999999999999996</v>
      </c>
      <c r="E32">
        <v>0.53</v>
      </c>
      <c r="F32">
        <v>1.0000000000000009E-2</v>
      </c>
    </row>
    <row r="33" spans="1:6" x14ac:dyDescent="0.2">
      <c r="A33" t="s">
        <v>83</v>
      </c>
      <c r="B33">
        <v>0.81</v>
      </c>
      <c r="C33">
        <v>0.78</v>
      </c>
      <c r="D33">
        <v>0.73</v>
      </c>
      <c r="E33">
        <v>0.83</v>
      </c>
      <c r="F33">
        <v>1.9999999999999907E-2</v>
      </c>
    </row>
    <row r="34" spans="1:6" x14ac:dyDescent="0.2">
      <c r="A34" t="s">
        <v>115</v>
      </c>
      <c r="C34">
        <v>0.02</v>
      </c>
      <c r="D34">
        <v>0.02</v>
      </c>
      <c r="E34">
        <v>0.02</v>
      </c>
      <c r="F34">
        <v>0.02</v>
      </c>
    </row>
    <row r="35" spans="1:6" x14ac:dyDescent="0.2">
      <c r="A35" t="s">
        <v>81</v>
      </c>
      <c r="B35">
        <v>0.96</v>
      </c>
      <c r="C35">
        <v>0.88</v>
      </c>
      <c r="D35">
        <v>0.87</v>
      </c>
      <c r="E35">
        <v>0.98</v>
      </c>
      <c r="F35">
        <v>2.0000000000000018E-2</v>
      </c>
    </row>
    <row r="36" spans="1:6" x14ac:dyDescent="0.2">
      <c r="A36" t="s">
        <v>109</v>
      </c>
      <c r="B36">
        <v>0.17</v>
      </c>
      <c r="C36">
        <v>0.2</v>
      </c>
      <c r="D36">
        <v>0.21</v>
      </c>
      <c r="E36">
        <v>0.2</v>
      </c>
      <c r="F36">
        <v>0.03</v>
      </c>
    </row>
    <row r="37" spans="1:6" x14ac:dyDescent="0.2">
      <c r="A37" t="s">
        <v>75</v>
      </c>
      <c r="B37">
        <v>0</v>
      </c>
      <c r="C37">
        <v>0.03</v>
      </c>
      <c r="D37">
        <v>0.03</v>
      </c>
      <c r="E37">
        <v>0.03</v>
      </c>
      <c r="F37">
        <v>0.03</v>
      </c>
    </row>
    <row r="38" spans="1:6" x14ac:dyDescent="0.2">
      <c r="A38" t="s">
        <v>135</v>
      </c>
      <c r="B38">
        <v>99.970000000000027</v>
      </c>
      <c r="C38">
        <v>100</v>
      </c>
      <c r="D38">
        <v>99.98</v>
      </c>
      <c r="E38">
        <v>100.02000000000002</v>
      </c>
      <c r="F38">
        <v>4.9999999999997158E-2</v>
      </c>
    </row>
    <row r="39" spans="1:6" x14ac:dyDescent="0.2">
      <c r="A39">
        <v>5930</v>
      </c>
      <c r="B39">
        <v>4.01</v>
      </c>
      <c r="C39">
        <v>4.42</v>
      </c>
      <c r="D39">
        <v>4.3</v>
      </c>
      <c r="E39">
        <v>4.0599999999999996</v>
      </c>
      <c r="F39">
        <v>4.9999999999999822E-2</v>
      </c>
    </row>
    <row r="40" spans="1:6" x14ac:dyDescent="0.2">
      <c r="A40" t="s">
        <v>62</v>
      </c>
      <c r="B40">
        <v>2.25</v>
      </c>
      <c r="C40">
        <v>2.93</v>
      </c>
      <c r="D40">
        <v>2.5299999999999998</v>
      </c>
      <c r="E40">
        <v>2.31</v>
      </c>
      <c r="F40">
        <v>6.0000000000000053E-2</v>
      </c>
    </row>
    <row r="41" spans="1:6" x14ac:dyDescent="0.2">
      <c r="A41" t="s">
        <v>89</v>
      </c>
      <c r="B41">
        <v>0.43</v>
      </c>
      <c r="C41">
        <v>0.56000000000000005</v>
      </c>
      <c r="D41">
        <v>0.54</v>
      </c>
      <c r="E41">
        <v>0.54</v>
      </c>
      <c r="F41">
        <v>0.11000000000000004</v>
      </c>
    </row>
    <row r="42" spans="1:6" x14ac:dyDescent="0.2">
      <c r="A42" t="s">
        <v>56</v>
      </c>
      <c r="B42">
        <v>3.15</v>
      </c>
      <c r="C42">
        <v>3.41</v>
      </c>
      <c r="D42">
        <v>3.66</v>
      </c>
      <c r="E42">
        <v>3.29</v>
      </c>
      <c r="F42">
        <v>0.14000000000000012</v>
      </c>
    </row>
    <row r="43" spans="1:6" x14ac:dyDescent="0.2">
      <c r="A43">
        <v>8035</v>
      </c>
      <c r="B43">
        <v>1.95</v>
      </c>
      <c r="C43">
        <v>1.91</v>
      </c>
      <c r="D43">
        <v>2.06</v>
      </c>
      <c r="E43">
        <v>2.1</v>
      </c>
      <c r="F43">
        <v>0.15000000000000013</v>
      </c>
    </row>
    <row r="44" spans="1:6" x14ac:dyDescent="0.2">
      <c r="A44" t="s">
        <v>20</v>
      </c>
      <c r="B44">
        <v>0.05</v>
      </c>
      <c r="C44">
        <v>0.16</v>
      </c>
      <c r="D44">
        <v>0.17</v>
      </c>
      <c r="E44">
        <v>0.25</v>
      </c>
      <c r="F44">
        <v>0.2</v>
      </c>
    </row>
    <row r="45" spans="1:6" x14ac:dyDescent="0.2">
      <c r="A45" t="s">
        <v>25</v>
      </c>
      <c r="B45">
        <v>4.8</v>
      </c>
      <c r="C45">
        <v>4.5</v>
      </c>
      <c r="D45">
        <v>4.42</v>
      </c>
      <c r="E45">
        <v>5.1100000000000003</v>
      </c>
      <c r="F45">
        <v>0.3100000000000005</v>
      </c>
    </row>
    <row r="46" spans="1:6" x14ac:dyDescent="0.2">
      <c r="A46" t="s">
        <v>27</v>
      </c>
      <c r="B46">
        <v>4.54</v>
      </c>
      <c r="C46">
        <v>5.0199999999999996</v>
      </c>
      <c r="D46">
        <v>4.66</v>
      </c>
      <c r="E46">
        <v>4.8899999999999997</v>
      </c>
      <c r="F46">
        <v>0.34999999999999964</v>
      </c>
    </row>
    <row r="47" spans="1:6" x14ac:dyDescent="0.2">
      <c r="A47" t="s">
        <v>58</v>
      </c>
      <c r="B47">
        <v>2.4500000000000002</v>
      </c>
      <c r="C47">
        <v>2.91</v>
      </c>
      <c r="D47">
        <v>2.52</v>
      </c>
      <c r="E47">
        <v>2.87</v>
      </c>
      <c r="F47">
        <v>0.41999999999999993</v>
      </c>
    </row>
    <row r="48" spans="1:6" x14ac:dyDescent="0.2">
      <c r="A48" t="s">
        <v>76</v>
      </c>
      <c r="B48">
        <v>1.36</v>
      </c>
      <c r="C48">
        <v>1.48</v>
      </c>
      <c r="D48">
        <v>1.58</v>
      </c>
      <c r="E48">
        <v>1.81</v>
      </c>
      <c r="F48">
        <v>0.44999999999999996</v>
      </c>
    </row>
    <row r="49" spans="1:6" x14ac:dyDescent="0.2">
      <c r="A49" t="s">
        <v>23</v>
      </c>
      <c r="B49">
        <v>4.59</v>
      </c>
      <c r="C49">
        <v>4.75</v>
      </c>
      <c r="D49">
        <v>4.9000000000000004</v>
      </c>
      <c r="E49">
        <v>5.14</v>
      </c>
      <c r="F49">
        <v>0.54999999999999982</v>
      </c>
    </row>
    <row r="50" spans="1:6" x14ac:dyDescent="0.2">
      <c r="A50" t="s">
        <v>60</v>
      </c>
      <c r="B50">
        <v>2.21</v>
      </c>
      <c r="C50">
        <v>2.76</v>
      </c>
      <c r="D50">
        <v>2.79</v>
      </c>
      <c r="E50">
        <v>2.78</v>
      </c>
      <c r="F50">
        <v>0.56999999999999984</v>
      </c>
    </row>
    <row r="51" spans="1:6" x14ac:dyDescent="0.2">
      <c r="A51" t="s">
        <v>13</v>
      </c>
      <c r="B51">
        <v>4.34</v>
      </c>
      <c r="C51">
        <v>5.08</v>
      </c>
      <c r="D51">
        <v>6.98</v>
      </c>
      <c r="E51">
        <v>6.52</v>
      </c>
      <c r="F51">
        <v>2.1799999999999997</v>
      </c>
    </row>
  </sheetData>
  <sortState xmlns:xlrd2="http://schemas.microsoft.com/office/spreadsheetml/2017/richdata2" ref="A2:F51">
    <sortCondition ref="F2:F5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A7B5-595B-AE4A-8CBE-7372BE0D34CF}">
  <dimension ref="A1:I121"/>
  <sheetViews>
    <sheetView workbookViewId="0">
      <selection activeCell="C22" sqref="C22"/>
    </sheetView>
  </sheetViews>
  <sheetFormatPr baseColWidth="10" defaultRowHeight="16" x14ac:dyDescent="0.2"/>
  <cols>
    <col min="4" max="4" width="37.83203125" bestFit="1" customWidth="1"/>
  </cols>
  <sheetData>
    <row r="1" spans="1:9" x14ac:dyDescent="0.2">
      <c r="A1" t="s">
        <v>134</v>
      </c>
      <c r="B1" t="s">
        <v>745</v>
      </c>
      <c r="C1" t="s">
        <v>1025</v>
      </c>
      <c r="D1" t="s">
        <v>1026</v>
      </c>
      <c r="E1" t="s">
        <v>1027</v>
      </c>
      <c r="F1" t="s">
        <v>8</v>
      </c>
      <c r="G1" t="s">
        <v>1028</v>
      </c>
      <c r="H1" t="s">
        <v>1029</v>
      </c>
    </row>
    <row r="2" spans="1:9" x14ac:dyDescent="0.2">
      <c r="A2" t="s">
        <v>1030</v>
      </c>
      <c r="B2" t="s">
        <v>1031</v>
      </c>
      <c r="C2" t="s">
        <v>1032</v>
      </c>
      <c r="D2" t="s">
        <v>1033</v>
      </c>
      <c r="E2" t="s">
        <v>1034</v>
      </c>
      <c r="F2">
        <v>358772</v>
      </c>
      <c r="G2">
        <v>6174466.1200000001</v>
      </c>
      <c r="H2" s="20">
        <v>4.5223399999999997E-2</v>
      </c>
      <c r="I2" s="33"/>
    </row>
    <row r="3" spans="1:9" x14ac:dyDescent="0.2">
      <c r="A3" t="s">
        <v>1030</v>
      </c>
      <c r="B3" t="s">
        <v>1031</v>
      </c>
      <c r="C3" t="s">
        <v>1032</v>
      </c>
      <c r="D3" t="s">
        <v>1035</v>
      </c>
      <c r="E3" t="s">
        <v>1036</v>
      </c>
      <c r="F3">
        <v>125789</v>
      </c>
      <c r="G3">
        <v>6068061.3600000003</v>
      </c>
      <c r="H3" s="20">
        <v>4.4443999999999997E-2</v>
      </c>
      <c r="I3" s="33"/>
    </row>
    <row r="4" spans="1:9" x14ac:dyDescent="0.2">
      <c r="A4" t="s">
        <v>1030</v>
      </c>
      <c r="B4" t="s">
        <v>1031</v>
      </c>
      <c r="C4" t="s">
        <v>1032</v>
      </c>
      <c r="D4" t="s">
        <v>1037</v>
      </c>
      <c r="E4" t="s">
        <v>1038</v>
      </c>
      <c r="F4">
        <v>184908</v>
      </c>
      <c r="G4">
        <v>5626750.4400000004</v>
      </c>
      <c r="H4" s="20">
        <v>4.12118E-2</v>
      </c>
      <c r="I4" s="33"/>
    </row>
    <row r="5" spans="1:9" x14ac:dyDescent="0.2">
      <c r="A5" t="s">
        <v>1030</v>
      </c>
      <c r="B5" t="s">
        <v>1031</v>
      </c>
      <c r="C5" t="s">
        <v>1032</v>
      </c>
      <c r="D5" t="s">
        <v>1039</v>
      </c>
      <c r="E5" t="s">
        <v>1040</v>
      </c>
      <c r="F5">
        <v>16210</v>
      </c>
      <c r="G5">
        <v>5369562.5</v>
      </c>
      <c r="H5" s="20">
        <v>3.9328099999999998E-2</v>
      </c>
      <c r="I5" s="33"/>
    </row>
    <row r="6" spans="1:9" x14ac:dyDescent="0.2">
      <c r="A6" t="s">
        <v>1030</v>
      </c>
      <c r="B6" t="s">
        <v>1031</v>
      </c>
      <c r="C6" t="s">
        <v>1032</v>
      </c>
      <c r="D6" t="s">
        <v>1041</v>
      </c>
      <c r="E6" t="s">
        <v>1042</v>
      </c>
      <c r="F6">
        <v>642910</v>
      </c>
      <c r="G6">
        <v>5021127.0999999996</v>
      </c>
      <c r="H6" s="20">
        <v>3.6776000000000003E-2</v>
      </c>
      <c r="I6" s="33"/>
    </row>
    <row r="7" spans="1:9" x14ac:dyDescent="0.2">
      <c r="A7" t="s">
        <v>1030</v>
      </c>
      <c r="B7" t="s">
        <v>1031</v>
      </c>
      <c r="C7" t="s">
        <v>1032</v>
      </c>
      <c r="D7" t="s">
        <v>1043</v>
      </c>
      <c r="E7" t="s">
        <v>1044</v>
      </c>
      <c r="F7">
        <v>332925</v>
      </c>
      <c r="G7">
        <v>4985551.88</v>
      </c>
      <c r="H7" s="20">
        <v>3.6515499999999999E-2</v>
      </c>
      <c r="I7" s="33"/>
    </row>
    <row r="8" spans="1:9" x14ac:dyDescent="0.2">
      <c r="A8" t="s">
        <v>1030</v>
      </c>
      <c r="B8" t="s">
        <v>1031</v>
      </c>
      <c r="C8" t="s">
        <v>1032</v>
      </c>
      <c r="D8" t="s">
        <v>1045</v>
      </c>
      <c r="E8" t="s">
        <v>1046</v>
      </c>
      <c r="F8">
        <v>94349</v>
      </c>
      <c r="G8">
        <v>4979262.67</v>
      </c>
      <c r="H8" s="20">
        <v>3.6469399999999999E-2</v>
      </c>
      <c r="I8" s="33"/>
    </row>
    <row r="9" spans="1:9" x14ac:dyDescent="0.2">
      <c r="A9" t="s">
        <v>1030</v>
      </c>
      <c r="B9" t="s">
        <v>1031</v>
      </c>
      <c r="C9" t="s">
        <v>1032</v>
      </c>
      <c r="D9" t="s">
        <v>1047</v>
      </c>
      <c r="E9" t="s">
        <v>1048</v>
      </c>
      <c r="F9">
        <v>14809</v>
      </c>
      <c r="G9">
        <v>4292981.01</v>
      </c>
      <c r="H9" s="20">
        <v>3.1442900000000003E-2</v>
      </c>
      <c r="I9" s="33"/>
    </row>
    <row r="10" spans="1:9" x14ac:dyDescent="0.2">
      <c r="A10" t="s">
        <v>1030</v>
      </c>
      <c r="B10" t="s">
        <v>1031</v>
      </c>
      <c r="C10" t="s">
        <v>1032</v>
      </c>
      <c r="D10" t="s">
        <v>1049</v>
      </c>
      <c r="E10" t="s">
        <v>1050</v>
      </c>
      <c r="F10">
        <v>19063</v>
      </c>
      <c r="G10">
        <v>4245139.47</v>
      </c>
      <c r="H10" s="20">
        <v>3.1092499999999999E-2</v>
      </c>
      <c r="I10" s="33"/>
    </row>
    <row r="11" spans="1:9" x14ac:dyDescent="0.2">
      <c r="A11" t="s">
        <v>1030</v>
      </c>
      <c r="B11" t="s">
        <v>1031</v>
      </c>
      <c r="C11" t="s">
        <v>1032</v>
      </c>
      <c r="D11" t="s">
        <v>1051</v>
      </c>
      <c r="E11" t="s">
        <v>1052</v>
      </c>
      <c r="F11">
        <v>167846</v>
      </c>
      <c r="G11">
        <v>4221167.42</v>
      </c>
      <c r="H11" s="20">
        <v>3.0916900000000001E-2</v>
      </c>
      <c r="I11" s="33"/>
    </row>
    <row r="12" spans="1:9" x14ac:dyDescent="0.2">
      <c r="A12" t="s">
        <v>1030</v>
      </c>
      <c r="B12" t="s">
        <v>1031</v>
      </c>
      <c r="C12" t="s">
        <v>1032</v>
      </c>
      <c r="D12" t="s">
        <v>1053</v>
      </c>
      <c r="E12" t="s">
        <v>1054</v>
      </c>
      <c r="F12">
        <v>24336</v>
      </c>
      <c r="G12">
        <v>4182871.68</v>
      </c>
      <c r="H12" s="20">
        <v>3.0636400000000001E-2</v>
      </c>
      <c r="I12" s="33"/>
    </row>
    <row r="13" spans="1:9" x14ac:dyDescent="0.2">
      <c r="A13" t="s">
        <v>1030</v>
      </c>
      <c r="B13" t="s">
        <v>1031</v>
      </c>
      <c r="C13" t="s">
        <v>1032</v>
      </c>
      <c r="D13" t="s">
        <v>1055</v>
      </c>
      <c r="E13" t="s">
        <v>1056</v>
      </c>
      <c r="F13">
        <v>17385</v>
      </c>
      <c r="G13">
        <v>4065482.25</v>
      </c>
      <c r="H13" s="20">
        <v>2.97766E-2</v>
      </c>
      <c r="I13" s="33"/>
    </row>
    <row r="14" spans="1:9" x14ac:dyDescent="0.2">
      <c r="A14" t="s">
        <v>1030</v>
      </c>
      <c r="B14" t="s">
        <v>1031</v>
      </c>
      <c r="C14" t="s">
        <v>1032</v>
      </c>
      <c r="D14" t="s">
        <v>1057</v>
      </c>
      <c r="E14" t="s">
        <v>1058</v>
      </c>
      <c r="F14">
        <v>47928</v>
      </c>
      <c r="G14">
        <v>4019721.36</v>
      </c>
      <c r="H14" s="20">
        <v>2.9441499999999999E-2</v>
      </c>
      <c r="I14" s="33"/>
    </row>
    <row r="15" spans="1:9" x14ac:dyDescent="0.2">
      <c r="A15" t="s">
        <v>1030</v>
      </c>
      <c r="B15" t="s">
        <v>1031</v>
      </c>
      <c r="C15" t="s">
        <v>1032</v>
      </c>
      <c r="D15" t="s">
        <v>1059</v>
      </c>
      <c r="E15" t="s">
        <v>1060</v>
      </c>
      <c r="F15">
        <v>109524</v>
      </c>
      <c r="G15">
        <v>3952153.56</v>
      </c>
      <c r="H15" s="20">
        <v>2.8946599999999999E-2</v>
      </c>
      <c r="I15" s="33"/>
    </row>
    <row r="16" spans="1:9" x14ac:dyDescent="0.2">
      <c r="A16" t="s">
        <v>1030</v>
      </c>
      <c r="B16" t="s">
        <v>1031</v>
      </c>
      <c r="C16" t="s">
        <v>1032</v>
      </c>
      <c r="D16" t="s">
        <v>1061</v>
      </c>
      <c r="E16" t="s">
        <v>1062</v>
      </c>
      <c r="F16">
        <v>137580</v>
      </c>
      <c r="G16">
        <v>3914151</v>
      </c>
      <c r="H16" s="20">
        <v>2.8668200000000001E-2</v>
      </c>
      <c r="I16" s="33"/>
    </row>
    <row r="17" spans="1:9" x14ac:dyDescent="0.2">
      <c r="A17" t="s">
        <v>1030</v>
      </c>
      <c r="B17" t="s">
        <v>1031</v>
      </c>
      <c r="C17" t="s">
        <v>1032</v>
      </c>
      <c r="D17" t="s">
        <v>1063</v>
      </c>
      <c r="E17" t="s">
        <v>1064</v>
      </c>
      <c r="F17">
        <v>45072</v>
      </c>
      <c r="G17">
        <v>3712129.92</v>
      </c>
      <c r="H17" s="20">
        <v>2.71886E-2</v>
      </c>
      <c r="I17" s="33"/>
    </row>
    <row r="18" spans="1:9" x14ac:dyDescent="0.2">
      <c r="A18" t="s">
        <v>1030</v>
      </c>
      <c r="B18" t="s">
        <v>1031</v>
      </c>
      <c r="C18" t="s">
        <v>1032</v>
      </c>
      <c r="D18" t="s">
        <v>1065</v>
      </c>
      <c r="E18" t="s">
        <v>1066</v>
      </c>
      <c r="F18">
        <v>17298</v>
      </c>
      <c r="G18">
        <v>3619433.52</v>
      </c>
      <c r="H18" s="20">
        <v>2.6509700000000001E-2</v>
      </c>
      <c r="I18" s="33"/>
    </row>
    <row r="19" spans="1:9" x14ac:dyDescent="0.2">
      <c r="A19" t="s">
        <v>1030</v>
      </c>
      <c r="B19" t="s">
        <v>1031</v>
      </c>
      <c r="C19" t="s">
        <v>1032</v>
      </c>
      <c r="D19" t="s">
        <v>1067</v>
      </c>
      <c r="E19" t="s">
        <v>1068</v>
      </c>
      <c r="F19">
        <v>8979</v>
      </c>
      <c r="G19">
        <v>3534762.93</v>
      </c>
      <c r="H19" s="20">
        <v>2.5889499999999999E-2</v>
      </c>
      <c r="I19" s="33"/>
    </row>
    <row r="20" spans="1:9" x14ac:dyDescent="0.2">
      <c r="A20" t="s">
        <v>1030</v>
      </c>
      <c r="B20" t="s">
        <v>1031</v>
      </c>
      <c r="C20" t="s">
        <v>1032</v>
      </c>
      <c r="D20" t="s">
        <v>1069</v>
      </c>
      <c r="E20" t="s">
        <v>1070</v>
      </c>
      <c r="F20">
        <v>3563791</v>
      </c>
      <c r="G20">
        <v>3510955.99</v>
      </c>
      <c r="H20" s="20">
        <v>2.5715100000000001E-2</v>
      </c>
      <c r="I20" s="33"/>
    </row>
    <row r="21" spans="1:9" x14ac:dyDescent="0.2">
      <c r="A21" t="s">
        <v>1030</v>
      </c>
      <c r="B21" t="s">
        <v>1031</v>
      </c>
      <c r="C21" t="s">
        <v>1032</v>
      </c>
      <c r="D21" t="s">
        <v>1071</v>
      </c>
      <c r="E21" t="s">
        <v>1072</v>
      </c>
      <c r="F21">
        <v>498876</v>
      </c>
      <c r="G21">
        <v>3412115.25</v>
      </c>
      <c r="H21" s="20">
        <v>2.4991200000000002E-2</v>
      </c>
      <c r="I21" s="33"/>
    </row>
    <row r="22" spans="1:9" x14ac:dyDescent="0.2">
      <c r="A22" t="s">
        <v>1030</v>
      </c>
      <c r="B22" t="s">
        <v>1031</v>
      </c>
      <c r="C22" t="s">
        <v>1032</v>
      </c>
      <c r="D22" t="s">
        <v>1073</v>
      </c>
      <c r="E22" t="s">
        <v>1074</v>
      </c>
      <c r="F22">
        <v>15773</v>
      </c>
      <c r="G22">
        <v>3364538.63</v>
      </c>
      <c r="H22" s="20">
        <v>2.46427E-2</v>
      </c>
      <c r="I22" s="33"/>
    </row>
    <row r="23" spans="1:9" x14ac:dyDescent="0.2">
      <c r="A23" t="s">
        <v>1030</v>
      </c>
      <c r="B23" t="s">
        <v>1031</v>
      </c>
      <c r="C23" t="s">
        <v>1032</v>
      </c>
      <c r="D23" t="s">
        <v>1075</v>
      </c>
      <c r="E23" t="s">
        <v>1076</v>
      </c>
      <c r="F23">
        <v>10964</v>
      </c>
      <c r="G23">
        <v>3332946.36</v>
      </c>
      <c r="H23" s="20">
        <v>2.44114E-2</v>
      </c>
      <c r="I23" s="33"/>
    </row>
    <row r="24" spans="1:9" x14ac:dyDescent="0.2">
      <c r="A24" t="s">
        <v>1030</v>
      </c>
      <c r="B24" t="s">
        <v>1031</v>
      </c>
      <c r="C24" t="s">
        <v>1032</v>
      </c>
      <c r="D24" t="s">
        <v>1077</v>
      </c>
      <c r="E24" t="s">
        <v>1078</v>
      </c>
      <c r="F24">
        <v>99993</v>
      </c>
      <c r="G24">
        <v>3292611.63</v>
      </c>
      <c r="H24" s="20">
        <v>2.4115899999999999E-2</v>
      </c>
    </row>
    <row r="25" spans="1:9" x14ac:dyDescent="0.2">
      <c r="A25" t="s">
        <v>1030</v>
      </c>
      <c r="B25" t="s">
        <v>1031</v>
      </c>
      <c r="C25" t="s">
        <v>1032</v>
      </c>
      <c r="D25" t="s">
        <v>1079</v>
      </c>
      <c r="E25" t="s">
        <v>1080</v>
      </c>
      <c r="F25">
        <v>2362</v>
      </c>
      <c r="G25">
        <v>3202061.99</v>
      </c>
      <c r="H25" s="20">
        <v>2.34527E-2</v>
      </c>
    </row>
    <row r="26" spans="1:9" x14ac:dyDescent="0.2">
      <c r="A26" t="s">
        <v>1030</v>
      </c>
      <c r="B26" t="s">
        <v>1031</v>
      </c>
      <c r="C26" t="s">
        <v>1032</v>
      </c>
      <c r="D26" t="s">
        <v>1081</v>
      </c>
      <c r="E26" t="s">
        <v>1082</v>
      </c>
      <c r="F26">
        <v>74566</v>
      </c>
      <c r="G26">
        <v>3054969.02</v>
      </c>
      <c r="H26" s="20">
        <v>2.23754E-2</v>
      </c>
    </row>
    <row r="27" spans="1:9" x14ac:dyDescent="0.2">
      <c r="A27" t="s">
        <v>1030</v>
      </c>
      <c r="B27" t="s">
        <v>1031</v>
      </c>
      <c r="C27" t="s">
        <v>1032</v>
      </c>
      <c r="D27" t="s">
        <v>1083</v>
      </c>
      <c r="E27" t="s">
        <v>1011</v>
      </c>
      <c r="F27">
        <v>13672</v>
      </c>
      <c r="G27">
        <v>3028621.44</v>
      </c>
      <c r="H27" s="20">
        <v>2.2182400000000001E-2</v>
      </c>
    </row>
    <row r="28" spans="1:9" x14ac:dyDescent="0.2">
      <c r="A28" t="s">
        <v>1030</v>
      </c>
      <c r="B28" t="s">
        <v>1031</v>
      </c>
      <c r="C28" t="s">
        <v>1032</v>
      </c>
      <c r="D28" t="s">
        <v>1084</v>
      </c>
      <c r="E28" t="s">
        <v>1085</v>
      </c>
      <c r="F28">
        <v>101163</v>
      </c>
      <c r="G28">
        <v>2931095.33</v>
      </c>
      <c r="H28" s="20">
        <v>2.14681E-2</v>
      </c>
    </row>
    <row r="29" spans="1:9" x14ac:dyDescent="0.2">
      <c r="A29" t="s">
        <v>1030</v>
      </c>
      <c r="B29" t="s">
        <v>1031</v>
      </c>
      <c r="C29" t="s">
        <v>1032</v>
      </c>
      <c r="D29" t="s">
        <v>1086</v>
      </c>
      <c r="E29" t="s">
        <v>1087</v>
      </c>
      <c r="F29">
        <v>51893</v>
      </c>
      <c r="G29">
        <v>2891316.94</v>
      </c>
      <c r="H29" s="20">
        <v>2.11767E-2</v>
      </c>
    </row>
    <row r="30" spans="1:9" x14ac:dyDescent="0.2">
      <c r="A30" t="s">
        <v>1030</v>
      </c>
      <c r="B30" t="s">
        <v>1031</v>
      </c>
      <c r="C30" t="s">
        <v>1032</v>
      </c>
      <c r="D30" t="s">
        <v>1088</v>
      </c>
      <c r="E30" t="s">
        <v>1089</v>
      </c>
      <c r="F30">
        <v>58443</v>
      </c>
      <c r="G30">
        <v>2853569</v>
      </c>
      <c r="H30" s="20">
        <v>2.09003E-2</v>
      </c>
    </row>
    <row r="31" spans="1:9" x14ac:dyDescent="0.2">
      <c r="A31" t="s">
        <v>1030</v>
      </c>
      <c r="B31" t="s">
        <v>1031</v>
      </c>
      <c r="C31" t="s">
        <v>1032</v>
      </c>
      <c r="D31" t="s">
        <v>1090</v>
      </c>
      <c r="E31" t="s">
        <v>1091</v>
      </c>
      <c r="F31">
        <v>14022</v>
      </c>
      <c r="G31">
        <v>2699235</v>
      </c>
      <c r="H31" s="20">
        <v>1.97699E-2</v>
      </c>
    </row>
    <row r="32" spans="1:9" x14ac:dyDescent="0.2">
      <c r="A32" t="s">
        <v>1030</v>
      </c>
      <c r="B32" t="s">
        <v>1031</v>
      </c>
      <c r="C32" t="s">
        <v>1032</v>
      </c>
      <c r="D32" t="s">
        <v>1092</v>
      </c>
      <c r="E32" t="s">
        <v>1093</v>
      </c>
      <c r="F32">
        <v>12139</v>
      </c>
      <c r="G32">
        <v>2696436.07</v>
      </c>
      <c r="H32" s="20">
        <v>1.97494E-2</v>
      </c>
    </row>
    <row r="33" spans="1:8" x14ac:dyDescent="0.2">
      <c r="A33" t="s">
        <v>1030</v>
      </c>
      <c r="B33" t="s">
        <v>1031</v>
      </c>
      <c r="C33" t="s">
        <v>1032</v>
      </c>
      <c r="D33" t="s">
        <v>1094</v>
      </c>
      <c r="E33" t="s">
        <v>1095</v>
      </c>
      <c r="F33">
        <v>164263</v>
      </c>
      <c r="G33">
        <v>2647919.56</v>
      </c>
      <c r="H33" s="20">
        <v>1.9394000000000002E-2</v>
      </c>
    </row>
    <row r="34" spans="1:8" x14ac:dyDescent="0.2">
      <c r="A34" t="s">
        <v>1030</v>
      </c>
      <c r="B34" t="s">
        <v>1031</v>
      </c>
      <c r="C34" t="s">
        <v>1032</v>
      </c>
      <c r="D34" t="s">
        <v>1096</v>
      </c>
      <c r="E34" t="s">
        <v>1097</v>
      </c>
      <c r="F34">
        <v>6156</v>
      </c>
      <c r="G34">
        <v>2526668.64</v>
      </c>
      <c r="H34" s="20">
        <v>1.8506000000000002E-2</v>
      </c>
    </row>
    <row r="35" spans="1:8" x14ac:dyDescent="0.2">
      <c r="A35" t="s">
        <v>1030</v>
      </c>
      <c r="B35" t="s">
        <v>1031</v>
      </c>
      <c r="C35" t="s">
        <v>1032</v>
      </c>
      <c r="D35" t="s">
        <v>1098</v>
      </c>
      <c r="E35" t="s">
        <v>1099</v>
      </c>
      <c r="F35">
        <v>89435</v>
      </c>
      <c r="G35">
        <v>2507544.52</v>
      </c>
      <c r="H35" s="20">
        <v>1.8365900000000001E-2</v>
      </c>
    </row>
    <row r="36" spans="1:8" x14ac:dyDescent="0.2">
      <c r="A36" t="s">
        <v>1030</v>
      </c>
      <c r="B36" t="s">
        <v>1031</v>
      </c>
      <c r="C36" t="s">
        <v>1032</v>
      </c>
      <c r="D36" t="s">
        <v>1100</v>
      </c>
      <c r="E36" t="s">
        <v>1101</v>
      </c>
      <c r="F36">
        <v>106469</v>
      </c>
      <c r="G36">
        <v>2417910.9900000002</v>
      </c>
      <c r="H36" s="20">
        <v>1.77094E-2</v>
      </c>
    </row>
    <row r="37" spans="1:8" x14ac:dyDescent="0.2">
      <c r="A37" t="s">
        <v>1030</v>
      </c>
      <c r="B37" t="s">
        <v>1031</v>
      </c>
      <c r="C37" t="s">
        <v>1032</v>
      </c>
      <c r="D37" t="s">
        <v>1102</v>
      </c>
      <c r="E37" t="s">
        <v>1103</v>
      </c>
      <c r="F37">
        <v>18131</v>
      </c>
      <c r="G37">
        <v>2092136.09</v>
      </c>
      <c r="H37" s="20">
        <v>1.53233E-2</v>
      </c>
    </row>
    <row r="38" spans="1:8" x14ac:dyDescent="0.2">
      <c r="A38" t="s">
        <v>1030</v>
      </c>
      <c r="B38" t="s">
        <v>1031</v>
      </c>
      <c r="C38" t="s">
        <v>1032</v>
      </c>
      <c r="D38" t="s">
        <v>1104</v>
      </c>
      <c r="E38" t="s">
        <v>1105</v>
      </c>
      <c r="F38">
        <v>7719</v>
      </c>
      <c r="G38">
        <v>2085210.66</v>
      </c>
      <c r="H38" s="20">
        <v>1.5272600000000001E-2</v>
      </c>
    </row>
    <row r="39" spans="1:8" x14ac:dyDescent="0.2">
      <c r="A39" t="s">
        <v>1030</v>
      </c>
      <c r="B39" t="s">
        <v>1031</v>
      </c>
      <c r="C39" t="s">
        <v>1032</v>
      </c>
      <c r="D39" t="s">
        <v>1106</v>
      </c>
      <c r="F39">
        <v>0</v>
      </c>
      <c r="H39" s="20">
        <v>2.4155000000000001E-3</v>
      </c>
    </row>
    <row r="40" spans="1:8" x14ac:dyDescent="0.2">
      <c r="A40" t="s">
        <v>1030</v>
      </c>
      <c r="B40" t="s">
        <v>1031</v>
      </c>
      <c r="C40" t="s">
        <v>1032</v>
      </c>
      <c r="D40" t="s">
        <v>1107</v>
      </c>
      <c r="F40">
        <v>0</v>
      </c>
      <c r="H40" s="20">
        <v>2.176E-4</v>
      </c>
    </row>
    <row r="41" spans="1:8" x14ac:dyDescent="0.2">
      <c r="A41" t="s">
        <v>1030</v>
      </c>
      <c r="B41" t="s">
        <v>1031</v>
      </c>
      <c r="C41" t="s">
        <v>1032</v>
      </c>
      <c r="D41" t="s">
        <v>1108</v>
      </c>
      <c r="F41">
        <v>0</v>
      </c>
      <c r="H41" s="20">
        <v>3.8099999999999998E-5</v>
      </c>
    </row>
    <row r="42" spans="1:8" x14ac:dyDescent="0.2">
      <c r="A42" t="s">
        <v>1110</v>
      </c>
      <c r="B42" t="s">
        <v>1031</v>
      </c>
      <c r="C42" t="s">
        <v>1032</v>
      </c>
      <c r="D42" t="s">
        <v>1033</v>
      </c>
      <c r="E42" t="s">
        <v>1034</v>
      </c>
      <c r="F42">
        <v>355714</v>
      </c>
      <c r="G42">
        <v>7370394.0800000001</v>
      </c>
      <c r="H42">
        <v>5.1743200000000003E-2</v>
      </c>
    </row>
    <row r="43" spans="1:8" x14ac:dyDescent="0.2">
      <c r="A43" t="s">
        <v>1110</v>
      </c>
      <c r="B43" t="s">
        <v>1031</v>
      </c>
      <c r="C43" t="s">
        <v>1032</v>
      </c>
      <c r="D43" t="s">
        <v>1037</v>
      </c>
      <c r="E43" t="s">
        <v>1038</v>
      </c>
      <c r="F43">
        <v>183332</v>
      </c>
      <c r="G43">
        <v>6414786.6799999997</v>
      </c>
      <c r="H43">
        <v>4.5034400000000002E-2</v>
      </c>
    </row>
    <row r="44" spans="1:8" x14ac:dyDescent="0.2">
      <c r="A44" t="s">
        <v>1110</v>
      </c>
      <c r="B44" t="s">
        <v>1031</v>
      </c>
      <c r="C44" t="s">
        <v>1032</v>
      </c>
      <c r="D44" t="s">
        <v>1035</v>
      </c>
      <c r="E44" t="s">
        <v>1036</v>
      </c>
      <c r="F44">
        <v>124717</v>
      </c>
      <c r="G44">
        <v>6309433.0300000003</v>
      </c>
      <c r="H44">
        <v>4.4294800000000002E-2</v>
      </c>
    </row>
    <row r="45" spans="1:8" x14ac:dyDescent="0.2">
      <c r="A45" t="s">
        <v>1110</v>
      </c>
      <c r="B45" t="s">
        <v>1031</v>
      </c>
      <c r="C45" t="s">
        <v>1032</v>
      </c>
      <c r="D45" t="s">
        <v>1041</v>
      </c>
      <c r="E45" t="s">
        <v>1042</v>
      </c>
      <c r="F45">
        <v>637430</v>
      </c>
      <c r="G45">
        <v>6010964.9000000004</v>
      </c>
      <c r="H45">
        <v>4.2199399999999998E-2</v>
      </c>
    </row>
    <row r="46" spans="1:8" x14ac:dyDescent="0.2">
      <c r="A46" t="s">
        <v>1110</v>
      </c>
      <c r="B46" t="s">
        <v>1031</v>
      </c>
      <c r="C46" t="s">
        <v>1032</v>
      </c>
      <c r="D46" t="s">
        <v>1043</v>
      </c>
      <c r="E46" t="s">
        <v>1044</v>
      </c>
      <c r="F46">
        <v>330087</v>
      </c>
      <c r="G46">
        <v>5845840.7699999996</v>
      </c>
      <c r="H46">
        <v>4.1040199999999999E-2</v>
      </c>
    </row>
    <row r="47" spans="1:8" x14ac:dyDescent="0.2">
      <c r="A47" t="s">
        <v>1110</v>
      </c>
      <c r="B47" t="s">
        <v>1031</v>
      </c>
      <c r="C47" t="s">
        <v>1032</v>
      </c>
      <c r="D47" t="s">
        <v>1039</v>
      </c>
      <c r="E47" t="s">
        <v>1040</v>
      </c>
      <c r="F47">
        <v>16072</v>
      </c>
      <c r="G47">
        <v>5189005.92</v>
      </c>
      <c r="H47">
        <v>3.64289E-2</v>
      </c>
    </row>
    <row r="48" spans="1:8" x14ac:dyDescent="0.2">
      <c r="A48" t="s">
        <v>1110</v>
      </c>
      <c r="B48" t="s">
        <v>1031</v>
      </c>
      <c r="C48" t="s">
        <v>1032</v>
      </c>
      <c r="D48" t="s">
        <v>1053</v>
      </c>
      <c r="E48" t="s">
        <v>1054</v>
      </c>
      <c r="F48">
        <v>24128</v>
      </c>
      <c r="G48">
        <v>4473572.4800000004</v>
      </c>
      <c r="H48">
        <v>3.1406299999999998E-2</v>
      </c>
    </row>
    <row r="49" spans="1:8" x14ac:dyDescent="0.2">
      <c r="A49" t="s">
        <v>1110</v>
      </c>
      <c r="B49" t="s">
        <v>1031</v>
      </c>
      <c r="C49" t="s">
        <v>1032</v>
      </c>
      <c r="D49" t="s">
        <v>1045</v>
      </c>
      <c r="E49" t="s">
        <v>1046</v>
      </c>
      <c r="F49">
        <v>93545</v>
      </c>
      <c r="G49">
        <v>4405263.04</v>
      </c>
      <c r="H49">
        <v>3.0926700000000001E-2</v>
      </c>
    </row>
    <row r="50" spans="1:8" x14ac:dyDescent="0.2">
      <c r="A50" t="s">
        <v>1110</v>
      </c>
      <c r="B50" t="s">
        <v>1031</v>
      </c>
      <c r="C50" t="s">
        <v>1032</v>
      </c>
      <c r="D50" t="s">
        <v>1047</v>
      </c>
      <c r="E50" t="s">
        <v>1048</v>
      </c>
      <c r="F50">
        <v>14683</v>
      </c>
      <c r="G50">
        <v>4389189.1900000004</v>
      </c>
      <c r="H50">
        <v>3.0813900000000002E-2</v>
      </c>
    </row>
    <row r="51" spans="1:8" x14ac:dyDescent="0.2">
      <c r="A51" t="s">
        <v>1110</v>
      </c>
      <c r="B51" t="s">
        <v>1031</v>
      </c>
      <c r="C51" t="s">
        <v>1032</v>
      </c>
      <c r="D51" t="s">
        <v>1057</v>
      </c>
      <c r="E51" t="s">
        <v>1058</v>
      </c>
      <c r="F51">
        <v>47520</v>
      </c>
      <c r="G51">
        <v>4290580.8</v>
      </c>
      <c r="H51">
        <v>3.0121599999999998E-2</v>
      </c>
    </row>
    <row r="52" spans="1:8" x14ac:dyDescent="0.2">
      <c r="A52" t="s">
        <v>1110</v>
      </c>
      <c r="B52" t="s">
        <v>1031</v>
      </c>
      <c r="C52" t="s">
        <v>1032</v>
      </c>
      <c r="D52" t="s">
        <v>1051</v>
      </c>
      <c r="E52" t="s">
        <v>1052</v>
      </c>
      <c r="F52">
        <v>166416</v>
      </c>
      <c r="G52">
        <v>4151514.45</v>
      </c>
      <c r="H52">
        <v>2.9145299999999999E-2</v>
      </c>
    </row>
    <row r="53" spans="1:8" x14ac:dyDescent="0.2">
      <c r="A53" t="s">
        <v>1110</v>
      </c>
      <c r="B53" t="s">
        <v>1031</v>
      </c>
      <c r="C53" t="s">
        <v>1032</v>
      </c>
      <c r="D53" t="s">
        <v>1061</v>
      </c>
      <c r="E53" t="s">
        <v>1062</v>
      </c>
      <c r="F53">
        <v>136408</v>
      </c>
      <c r="G53">
        <v>4139982.8</v>
      </c>
      <c r="H53">
        <v>2.9064400000000001E-2</v>
      </c>
    </row>
    <row r="54" spans="1:8" x14ac:dyDescent="0.2">
      <c r="A54" t="s">
        <v>1110</v>
      </c>
      <c r="B54" t="s">
        <v>1031</v>
      </c>
      <c r="C54" t="s">
        <v>1032</v>
      </c>
      <c r="D54" t="s">
        <v>1055</v>
      </c>
      <c r="E54" t="s">
        <v>1056</v>
      </c>
      <c r="F54">
        <v>17237</v>
      </c>
      <c r="G54">
        <v>4108956.06</v>
      </c>
      <c r="H54">
        <v>2.88466E-2</v>
      </c>
    </row>
    <row r="55" spans="1:8" x14ac:dyDescent="0.2">
      <c r="A55" t="s">
        <v>1110</v>
      </c>
      <c r="B55" t="s">
        <v>1031</v>
      </c>
      <c r="C55" t="s">
        <v>1032</v>
      </c>
      <c r="D55" t="s">
        <v>1049</v>
      </c>
      <c r="E55" t="s">
        <v>1050</v>
      </c>
      <c r="F55">
        <v>18901</v>
      </c>
      <c r="G55">
        <v>3975258.32</v>
      </c>
      <c r="H55">
        <v>2.7907899999999999E-2</v>
      </c>
    </row>
    <row r="56" spans="1:8" x14ac:dyDescent="0.2">
      <c r="A56" t="s">
        <v>1110</v>
      </c>
      <c r="B56" t="s">
        <v>1031</v>
      </c>
      <c r="C56" t="s">
        <v>1032</v>
      </c>
      <c r="D56" t="s">
        <v>1065</v>
      </c>
      <c r="E56" t="s">
        <v>1066</v>
      </c>
      <c r="F56">
        <v>17150</v>
      </c>
      <c r="G56">
        <v>3904712</v>
      </c>
      <c r="H56">
        <v>2.7412700000000002E-2</v>
      </c>
    </row>
    <row r="57" spans="1:8" x14ac:dyDescent="0.2">
      <c r="A57" t="s">
        <v>1110</v>
      </c>
      <c r="B57" t="s">
        <v>1031</v>
      </c>
      <c r="C57" t="s">
        <v>1032</v>
      </c>
      <c r="D57" t="s">
        <v>1059</v>
      </c>
      <c r="E57" t="s">
        <v>1060</v>
      </c>
      <c r="F57">
        <v>108590</v>
      </c>
      <c r="G57">
        <v>3883894.54</v>
      </c>
      <c r="H57">
        <v>2.7266499999999999E-2</v>
      </c>
    </row>
    <row r="58" spans="1:8" x14ac:dyDescent="0.2">
      <c r="A58" t="s">
        <v>1110</v>
      </c>
      <c r="B58" t="s">
        <v>1031</v>
      </c>
      <c r="C58" t="s">
        <v>1032</v>
      </c>
      <c r="D58" t="s">
        <v>1063</v>
      </c>
      <c r="E58" t="s">
        <v>1064</v>
      </c>
      <c r="F58">
        <v>44688</v>
      </c>
      <c r="G58">
        <v>3790436.16</v>
      </c>
      <c r="H58">
        <v>2.6610399999999999E-2</v>
      </c>
    </row>
    <row r="59" spans="1:8" x14ac:dyDescent="0.2">
      <c r="A59" t="s">
        <v>1110</v>
      </c>
      <c r="B59" t="s">
        <v>1031</v>
      </c>
      <c r="C59" t="s">
        <v>1032</v>
      </c>
      <c r="D59" t="s">
        <v>1073</v>
      </c>
      <c r="E59" t="s">
        <v>1074</v>
      </c>
      <c r="F59">
        <v>15639</v>
      </c>
      <c r="G59">
        <v>3612765.39</v>
      </c>
      <c r="H59">
        <v>2.53631E-2</v>
      </c>
    </row>
    <row r="60" spans="1:8" x14ac:dyDescent="0.2">
      <c r="A60" t="s">
        <v>1110</v>
      </c>
      <c r="B60" t="s">
        <v>1031</v>
      </c>
      <c r="C60" t="s">
        <v>1032</v>
      </c>
      <c r="D60" t="s">
        <v>1067</v>
      </c>
      <c r="E60" t="s">
        <v>1068</v>
      </c>
      <c r="F60">
        <v>8903</v>
      </c>
      <c r="G60">
        <v>3571349.42</v>
      </c>
      <c r="H60">
        <v>2.5072299999999999E-2</v>
      </c>
    </row>
    <row r="61" spans="1:8" x14ac:dyDescent="0.2">
      <c r="A61" t="s">
        <v>1110</v>
      </c>
      <c r="B61" t="s">
        <v>1031</v>
      </c>
      <c r="C61" t="s">
        <v>1032</v>
      </c>
      <c r="D61" t="s">
        <v>1075</v>
      </c>
      <c r="E61" t="s">
        <v>1076</v>
      </c>
      <c r="F61">
        <v>10870</v>
      </c>
      <c r="G61">
        <v>3505683.7</v>
      </c>
      <c r="H61">
        <v>2.4611299999999999E-2</v>
      </c>
    </row>
    <row r="62" spans="1:8" x14ac:dyDescent="0.2">
      <c r="A62" t="s">
        <v>1110</v>
      </c>
      <c r="B62" t="s">
        <v>1031</v>
      </c>
      <c r="C62" t="s">
        <v>1032</v>
      </c>
      <c r="D62" t="s">
        <v>1071</v>
      </c>
      <c r="E62" t="s">
        <v>1072</v>
      </c>
      <c r="F62">
        <v>494624</v>
      </c>
      <c r="G62">
        <v>3439984.79</v>
      </c>
      <c r="H62">
        <v>2.4150100000000001E-2</v>
      </c>
    </row>
    <row r="63" spans="1:8" x14ac:dyDescent="0.2">
      <c r="A63" t="s">
        <v>1110</v>
      </c>
      <c r="B63" t="s">
        <v>1031</v>
      </c>
      <c r="C63" t="s">
        <v>1032</v>
      </c>
      <c r="D63" t="s">
        <v>1069</v>
      </c>
      <c r="E63" t="s">
        <v>1070</v>
      </c>
      <c r="F63">
        <v>3533413</v>
      </c>
      <c r="G63">
        <v>3435309.52</v>
      </c>
      <c r="H63">
        <v>2.4117300000000001E-2</v>
      </c>
    </row>
    <row r="64" spans="1:8" x14ac:dyDescent="0.2">
      <c r="A64" t="s">
        <v>1110</v>
      </c>
      <c r="B64" t="s">
        <v>1031</v>
      </c>
      <c r="C64" t="s">
        <v>1032</v>
      </c>
      <c r="D64" t="s">
        <v>1077</v>
      </c>
      <c r="E64" t="s">
        <v>1078</v>
      </c>
      <c r="F64">
        <v>99141</v>
      </c>
      <c r="G64">
        <v>3392239.58</v>
      </c>
      <c r="H64">
        <v>2.38149E-2</v>
      </c>
    </row>
    <row r="65" spans="1:8" x14ac:dyDescent="0.2">
      <c r="A65" t="s">
        <v>1110</v>
      </c>
      <c r="B65" t="s">
        <v>1031</v>
      </c>
      <c r="C65" t="s">
        <v>1032</v>
      </c>
      <c r="D65" t="s">
        <v>1079</v>
      </c>
      <c r="E65" t="s">
        <v>1080</v>
      </c>
      <c r="F65">
        <v>2342</v>
      </c>
      <c r="G65">
        <v>3304662.69</v>
      </c>
      <c r="H65">
        <v>2.3200100000000001E-2</v>
      </c>
    </row>
    <row r="66" spans="1:8" x14ac:dyDescent="0.2">
      <c r="A66" t="s">
        <v>1110</v>
      </c>
      <c r="B66" t="s">
        <v>1031</v>
      </c>
      <c r="C66" t="s">
        <v>1032</v>
      </c>
      <c r="D66" t="s">
        <v>1081</v>
      </c>
      <c r="E66" t="s">
        <v>1082</v>
      </c>
      <c r="F66">
        <v>73930</v>
      </c>
      <c r="G66">
        <v>3172336.3</v>
      </c>
      <c r="H66">
        <v>2.2271099999999999E-2</v>
      </c>
    </row>
    <row r="67" spans="1:8" x14ac:dyDescent="0.2">
      <c r="A67" t="s">
        <v>1110</v>
      </c>
      <c r="B67" t="s">
        <v>1031</v>
      </c>
      <c r="C67" t="s">
        <v>1032</v>
      </c>
      <c r="D67" t="s">
        <v>1083</v>
      </c>
      <c r="E67" t="s">
        <v>1011</v>
      </c>
      <c r="F67">
        <v>13556</v>
      </c>
      <c r="G67">
        <v>3130758.2</v>
      </c>
      <c r="H67">
        <v>2.1979200000000001E-2</v>
      </c>
    </row>
    <row r="68" spans="1:8" x14ac:dyDescent="0.2">
      <c r="A68" t="s">
        <v>1110</v>
      </c>
      <c r="B68" t="s">
        <v>1031</v>
      </c>
      <c r="C68" t="s">
        <v>1032</v>
      </c>
      <c r="D68" t="s">
        <v>1094</v>
      </c>
      <c r="E68" t="s">
        <v>1095</v>
      </c>
      <c r="F68">
        <v>162863</v>
      </c>
      <c r="G68">
        <v>3027623.17</v>
      </c>
      <c r="H68">
        <v>2.1255199999999998E-2</v>
      </c>
    </row>
    <row r="69" spans="1:8" x14ac:dyDescent="0.2">
      <c r="A69" t="s">
        <v>1110</v>
      </c>
      <c r="B69" t="s">
        <v>1031</v>
      </c>
      <c r="C69" t="s">
        <v>1032</v>
      </c>
      <c r="D69" t="s">
        <v>1084</v>
      </c>
      <c r="E69" t="s">
        <v>1085</v>
      </c>
      <c r="F69">
        <v>100301</v>
      </c>
      <c r="G69">
        <v>2948422.53</v>
      </c>
      <c r="H69">
        <v>2.0699100000000002E-2</v>
      </c>
    </row>
    <row r="70" spans="1:8" x14ac:dyDescent="0.2">
      <c r="A70" t="s">
        <v>1110</v>
      </c>
      <c r="B70" t="s">
        <v>1031</v>
      </c>
      <c r="C70" t="s">
        <v>1032</v>
      </c>
      <c r="D70" t="s">
        <v>1090</v>
      </c>
      <c r="E70" t="s">
        <v>1091</v>
      </c>
      <c r="F70">
        <v>13902</v>
      </c>
      <c r="G70">
        <v>2897732.88</v>
      </c>
      <c r="H70">
        <v>2.0343300000000002E-2</v>
      </c>
    </row>
    <row r="71" spans="1:8" x14ac:dyDescent="0.2">
      <c r="A71" t="s">
        <v>1110</v>
      </c>
      <c r="B71" t="s">
        <v>1031</v>
      </c>
      <c r="C71" t="s">
        <v>1032</v>
      </c>
      <c r="D71" t="s">
        <v>1086</v>
      </c>
      <c r="E71" t="s">
        <v>1087</v>
      </c>
      <c r="F71">
        <v>51451</v>
      </c>
      <c r="G71">
        <v>2889591.04</v>
      </c>
      <c r="H71">
        <v>2.0286100000000001E-2</v>
      </c>
    </row>
    <row r="72" spans="1:8" x14ac:dyDescent="0.2">
      <c r="A72" t="s">
        <v>1110</v>
      </c>
      <c r="B72" t="s">
        <v>1031</v>
      </c>
      <c r="C72" t="s">
        <v>1032</v>
      </c>
      <c r="D72" t="s">
        <v>1088</v>
      </c>
      <c r="E72" t="s">
        <v>1089</v>
      </c>
      <c r="F72">
        <v>57945</v>
      </c>
      <c r="G72">
        <v>2878960.41</v>
      </c>
      <c r="H72">
        <v>2.02115E-2</v>
      </c>
    </row>
    <row r="73" spans="1:8" x14ac:dyDescent="0.2">
      <c r="A73" t="s">
        <v>1110</v>
      </c>
      <c r="B73" t="s">
        <v>1031</v>
      </c>
      <c r="C73" t="s">
        <v>1032</v>
      </c>
      <c r="D73" t="s">
        <v>1092</v>
      </c>
      <c r="E73" t="s">
        <v>1093</v>
      </c>
      <c r="F73">
        <v>12035</v>
      </c>
      <c r="G73">
        <v>2699691.2</v>
      </c>
      <c r="H73">
        <v>1.8952900000000002E-2</v>
      </c>
    </row>
    <row r="74" spans="1:8" x14ac:dyDescent="0.2">
      <c r="A74" t="s">
        <v>1110</v>
      </c>
      <c r="B74" t="s">
        <v>1031</v>
      </c>
      <c r="C74" t="s">
        <v>1032</v>
      </c>
      <c r="D74" t="s">
        <v>1096</v>
      </c>
      <c r="E74" t="s">
        <v>1097</v>
      </c>
      <c r="F74">
        <v>6104</v>
      </c>
      <c r="G74">
        <v>2605675.52</v>
      </c>
      <c r="H74">
        <v>1.8292900000000001E-2</v>
      </c>
    </row>
    <row r="75" spans="1:8" x14ac:dyDescent="0.2">
      <c r="A75" t="s">
        <v>1110</v>
      </c>
      <c r="B75" t="s">
        <v>1031</v>
      </c>
      <c r="C75" t="s">
        <v>1032</v>
      </c>
      <c r="D75" t="s">
        <v>1100</v>
      </c>
      <c r="E75" t="s">
        <v>1101</v>
      </c>
      <c r="F75">
        <v>105561</v>
      </c>
      <c r="G75">
        <v>2492295.21</v>
      </c>
      <c r="H75">
        <v>1.7496899999999999E-2</v>
      </c>
    </row>
    <row r="76" spans="1:8" x14ac:dyDescent="0.2">
      <c r="A76" t="s">
        <v>1110</v>
      </c>
      <c r="B76" t="s">
        <v>1031</v>
      </c>
      <c r="C76" t="s">
        <v>1032</v>
      </c>
      <c r="D76" t="s">
        <v>1098</v>
      </c>
      <c r="E76" t="s">
        <v>1099</v>
      </c>
      <c r="F76">
        <v>88673</v>
      </c>
      <c r="G76">
        <v>2437087.1</v>
      </c>
      <c r="H76">
        <v>1.7109300000000001E-2</v>
      </c>
    </row>
    <row r="77" spans="1:8" x14ac:dyDescent="0.2">
      <c r="A77" t="s">
        <v>1110</v>
      </c>
      <c r="B77" t="s">
        <v>1031</v>
      </c>
      <c r="C77" t="s">
        <v>1032</v>
      </c>
      <c r="D77" t="s">
        <v>1102</v>
      </c>
      <c r="E77" t="s">
        <v>1103</v>
      </c>
      <c r="F77">
        <v>17977</v>
      </c>
      <c r="G77">
        <v>2176115.85</v>
      </c>
      <c r="H77">
        <v>1.5277199999999999E-2</v>
      </c>
    </row>
    <row r="78" spans="1:8" x14ac:dyDescent="0.2">
      <c r="A78" t="s">
        <v>1110</v>
      </c>
      <c r="B78" t="s">
        <v>1031</v>
      </c>
      <c r="C78" t="s">
        <v>1032</v>
      </c>
      <c r="D78" t="s">
        <v>1104</v>
      </c>
      <c r="E78" t="s">
        <v>1105</v>
      </c>
      <c r="F78">
        <v>7653</v>
      </c>
      <c r="G78">
        <v>2169778.56</v>
      </c>
      <c r="H78">
        <v>1.52327E-2</v>
      </c>
    </row>
    <row r="79" spans="1:8" x14ac:dyDescent="0.2">
      <c r="A79" t="s">
        <v>1110</v>
      </c>
      <c r="B79" t="s">
        <v>1031</v>
      </c>
      <c r="C79" t="s">
        <v>1032</v>
      </c>
      <c r="D79" t="s">
        <v>1106</v>
      </c>
      <c r="F79">
        <v>0</v>
      </c>
      <c r="H79">
        <v>8.2112000000000001E-3</v>
      </c>
    </row>
    <row r="80" spans="1:8" x14ac:dyDescent="0.2">
      <c r="A80" t="s">
        <v>1110</v>
      </c>
      <c r="B80" t="s">
        <v>1031</v>
      </c>
      <c r="C80" t="s">
        <v>1032</v>
      </c>
      <c r="D80" t="s">
        <v>1107</v>
      </c>
      <c r="F80">
        <v>0</v>
      </c>
      <c r="H80">
        <v>2.0900000000000001E-4</v>
      </c>
    </row>
    <row r="81" spans="1:8" x14ac:dyDescent="0.2">
      <c r="A81" t="s">
        <v>1110</v>
      </c>
      <c r="B81" t="s">
        <v>1031</v>
      </c>
      <c r="C81" t="s">
        <v>1032</v>
      </c>
      <c r="D81" t="s">
        <v>1108</v>
      </c>
      <c r="F81">
        <v>0</v>
      </c>
      <c r="H81">
        <v>3.65E-5</v>
      </c>
    </row>
    <row r="82" spans="1:8" x14ac:dyDescent="0.2">
      <c r="A82" t="s">
        <v>1111</v>
      </c>
      <c r="B82" t="s">
        <v>1031</v>
      </c>
      <c r="C82" t="s">
        <v>1032</v>
      </c>
      <c r="D82" t="s">
        <v>1033</v>
      </c>
      <c r="E82" t="s">
        <v>1034</v>
      </c>
      <c r="F82">
        <v>361830</v>
      </c>
      <c r="G82">
        <v>7012265.4000000004</v>
      </c>
      <c r="H82">
        <v>4.8931099999999998E-2</v>
      </c>
    </row>
    <row r="83" spans="1:8" x14ac:dyDescent="0.2">
      <c r="A83" t="s">
        <v>1111</v>
      </c>
      <c r="B83" t="s">
        <v>1031</v>
      </c>
      <c r="C83" t="s">
        <v>1032</v>
      </c>
      <c r="D83" t="s">
        <v>1037</v>
      </c>
      <c r="E83" t="s">
        <v>1038</v>
      </c>
      <c r="F83">
        <v>186484</v>
      </c>
      <c r="G83">
        <v>6234160.1200000001</v>
      </c>
      <c r="H83">
        <v>4.3501600000000001E-2</v>
      </c>
    </row>
    <row r="84" spans="1:8" x14ac:dyDescent="0.2">
      <c r="A84" t="s">
        <v>1111</v>
      </c>
      <c r="B84" t="s">
        <v>1031</v>
      </c>
      <c r="C84" t="s">
        <v>1032</v>
      </c>
      <c r="D84" t="s">
        <v>1035</v>
      </c>
      <c r="E84" t="s">
        <v>1036</v>
      </c>
      <c r="F84">
        <v>126861</v>
      </c>
      <c r="G84">
        <v>5660537.8200000003</v>
      </c>
      <c r="H84">
        <v>3.9498900000000003E-2</v>
      </c>
    </row>
    <row r="85" spans="1:8" x14ac:dyDescent="0.2">
      <c r="A85" t="s">
        <v>1111</v>
      </c>
      <c r="B85" t="s">
        <v>1031</v>
      </c>
      <c r="C85" t="s">
        <v>1032</v>
      </c>
      <c r="D85" t="s">
        <v>1043</v>
      </c>
      <c r="E85" t="s">
        <v>1044</v>
      </c>
      <c r="F85">
        <v>335763</v>
      </c>
      <c r="G85">
        <v>5573665.7999999998</v>
      </c>
      <c r="H85">
        <v>3.8892700000000002E-2</v>
      </c>
    </row>
    <row r="86" spans="1:8" x14ac:dyDescent="0.2">
      <c r="A86" t="s">
        <v>1111</v>
      </c>
      <c r="B86" t="s">
        <v>1031</v>
      </c>
      <c r="C86" t="s">
        <v>1032</v>
      </c>
      <c r="D86" t="s">
        <v>1041</v>
      </c>
      <c r="E86" t="s">
        <v>1042</v>
      </c>
      <c r="F86">
        <v>648390</v>
      </c>
      <c r="G86">
        <v>5329765.8</v>
      </c>
      <c r="H86">
        <v>3.7190800000000003E-2</v>
      </c>
    </row>
    <row r="87" spans="1:8" x14ac:dyDescent="0.2">
      <c r="A87" t="s">
        <v>1111</v>
      </c>
      <c r="B87" t="s">
        <v>1031</v>
      </c>
      <c r="C87" t="s">
        <v>1032</v>
      </c>
      <c r="D87" t="s">
        <v>1045</v>
      </c>
      <c r="E87" t="s">
        <v>1046</v>
      </c>
      <c r="F87">
        <v>93545</v>
      </c>
      <c r="G87">
        <v>5273330.28</v>
      </c>
      <c r="H87">
        <v>3.6797000000000003E-2</v>
      </c>
    </row>
    <row r="88" spans="1:8" x14ac:dyDescent="0.2">
      <c r="A88" t="s">
        <v>1111</v>
      </c>
      <c r="B88" t="s">
        <v>1031</v>
      </c>
      <c r="C88" t="s">
        <v>1032</v>
      </c>
      <c r="D88" t="s">
        <v>1039</v>
      </c>
      <c r="E88" t="s">
        <v>1040</v>
      </c>
      <c r="F88">
        <v>16348</v>
      </c>
      <c r="G88">
        <v>4950991.8</v>
      </c>
      <c r="H88">
        <v>3.4547700000000001E-2</v>
      </c>
    </row>
    <row r="89" spans="1:8" x14ac:dyDescent="0.2">
      <c r="A89" t="s">
        <v>1111</v>
      </c>
      <c r="B89" t="s">
        <v>1031</v>
      </c>
      <c r="C89" t="s">
        <v>1032</v>
      </c>
      <c r="D89" t="s">
        <v>1053</v>
      </c>
      <c r="E89" t="s">
        <v>1054</v>
      </c>
      <c r="F89">
        <v>24544</v>
      </c>
      <c r="G89">
        <v>4611817.5999999996</v>
      </c>
      <c r="H89">
        <v>3.2181000000000001E-2</v>
      </c>
    </row>
    <row r="90" spans="1:8" x14ac:dyDescent="0.2">
      <c r="A90" t="s">
        <v>1111</v>
      </c>
      <c r="B90" t="s">
        <v>1031</v>
      </c>
      <c r="C90" t="s">
        <v>1032</v>
      </c>
      <c r="D90" t="s">
        <v>1057</v>
      </c>
      <c r="E90" t="s">
        <v>1058</v>
      </c>
      <c r="F90">
        <v>48336</v>
      </c>
      <c r="G90">
        <v>4460446.08</v>
      </c>
      <c r="H90">
        <v>3.1124700000000002E-2</v>
      </c>
    </row>
    <row r="91" spans="1:8" x14ac:dyDescent="0.2">
      <c r="A91" t="s">
        <v>1111</v>
      </c>
      <c r="B91" t="s">
        <v>1031</v>
      </c>
      <c r="C91" t="s">
        <v>1032</v>
      </c>
      <c r="D91" t="s">
        <v>1059</v>
      </c>
      <c r="E91" t="s">
        <v>1060</v>
      </c>
      <c r="F91">
        <v>110458</v>
      </c>
      <c r="G91">
        <v>4239481.42</v>
      </c>
      <c r="H91">
        <v>2.9582799999999999E-2</v>
      </c>
    </row>
    <row r="92" spans="1:8" x14ac:dyDescent="0.2">
      <c r="A92" t="s">
        <v>1111</v>
      </c>
      <c r="B92" t="s">
        <v>1031</v>
      </c>
      <c r="C92" t="s">
        <v>1032</v>
      </c>
      <c r="D92" t="s">
        <v>1055</v>
      </c>
      <c r="E92" t="s">
        <v>1056</v>
      </c>
      <c r="F92">
        <v>17533</v>
      </c>
      <c r="G92">
        <v>4221420.41</v>
      </c>
      <c r="H92">
        <v>2.9456800000000002E-2</v>
      </c>
    </row>
    <row r="93" spans="1:8" x14ac:dyDescent="0.2">
      <c r="A93" t="s">
        <v>1111</v>
      </c>
      <c r="B93" t="s">
        <v>1031</v>
      </c>
      <c r="C93" t="s">
        <v>1032</v>
      </c>
      <c r="D93" t="s">
        <v>1075</v>
      </c>
      <c r="E93" t="s">
        <v>1076</v>
      </c>
      <c r="F93">
        <v>11058</v>
      </c>
      <c r="G93">
        <v>4089580.14</v>
      </c>
      <c r="H93">
        <v>2.8536800000000001E-2</v>
      </c>
    </row>
    <row r="94" spans="1:8" x14ac:dyDescent="0.2">
      <c r="A94" t="s">
        <v>1111</v>
      </c>
      <c r="B94" t="s">
        <v>1031</v>
      </c>
      <c r="C94" t="s">
        <v>1032</v>
      </c>
      <c r="D94" t="s">
        <v>1065</v>
      </c>
      <c r="E94" t="s">
        <v>1066</v>
      </c>
      <c r="F94">
        <v>17446</v>
      </c>
      <c r="G94">
        <v>4055846.08</v>
      </c>
      <c r="H94">
        <v>2.8301400000000001E-2</v>
      </c>
    </row>
    <row r="95" spans="1:8" x14ac:dyDescent="0.2">
      <c r="A95" t="s">
        <v>1111</v>
      </c>
      <c r="B95" t="s">
        <v>1031</v>
      </c>
      <c r="C95" t="s">
        <v>1032</v>
      </c>
      <c r="D95" t="s">
        <v>1051</v>
      </c>
      <c r="E95" t="s">
        <v>1052</v>
      </c>
      <c r="F95">
        <v>169276</v>
      </c>
      <c r="G95">
        <v>4054456.3</v>
      </c>
      <c r="H95">
        <v>2.8291699999999999E-2</v>
      </c>
    </row>
    <row r="96" spans="1:8" x14ac:dyDescent="0.2">
      <c r="A96" t="s">
        <v>1111</v>
      </c>
      <c r="B96" t="s">
        <v>1031</v>
      </c>
      <c r="C96" t="s">
        <v>1032</v>
      </c>
      <c r="D96" t="s">
        <v>1061</v>
      </c>
      <c r="E96" t="s">
        <v>1062</v>
      </c>
      <c r="F96">
        <v>138752</v>
      </c>
      <c r="G96">
        <v>4000220.16</v>
      </c>
      <c r="H96">
        <v>2.7913299999999999E-2</v>
      </c>
    </row>
    <row r="97" spans="1:8" x14ac:dyDescent="0.2">
      <c r="A97" t="s">
        <v>1111</v>
      </c>
      <c r="B97" t="s">
        <v>1031</v>
      </c>
      <c r="C97" t="s">
        <v>1032</v>
      </c>
      <c r="D97" t="s">
        <v>1049</v>
      </c>
      <c r="E97" t="s">
        <v>1050</v>
      </c>
      <c r="F97">
        <v>19225</v>
      </c>
      <c r="G97">
        <v>3938433.5</v>
      </c>
      <c r="H97">
        <v>2.7482099999999999E-2</v>
      </c>
    </row>
    <row r="98" spans="1:8" x14ac:dyDescent="0.2">
      <c r="A98" t="s">
        <v>1111</v>
      </c>
      <c r="B98" t="s">
        <v>1031</v>
      </c>
      <c r="C98" t="s">
        <v>1032</v>
      </c>
      <c r="D98" t="s">
        <v>1047</v>
      </c>
      <c r="E98" t="s">
        <v>1048</v>
      </c>
      <c r="F98">
        <v>14935</v>
      </c>
      <c r="G98">
        <v>3827541.8</v>
      </c>
      <c r="H98">
        <v>2.6708300000000001E-2</v>
      </c>
    </row>
    <row r="99" spans="1:8" x14ac:dyDescent="0.2">
      <c r="A99" t="s">
        <v>1111</v>
      </c>
      <c r="B99" t="s">
        <v>1031</v>
      </c>
      <c r="C99" t="s">
        <v>1032</v>
      </c>
      <c r="D99" t="s">
        <v>1073</v>
      </c>
      <c r="E99" t="s">
        <v>1074</v>
      </c>
      <c r="F99">
        <v>15907</v>
      </c>
      <c r="G99">
        <v>3776162.73</v>
      </c>
      <c r="H99">
        <v>2.63498E-2</v>
      </c>
    </row>
    <row r="100" spans="1:8" x14ac:dyDescent="0.2">
      <c r="A100" t="s">
        <v>1111</v>
      </c>
      <c r="B100" t="s">
        <v>1031</v>
      </c>
      <c r="C100" t="s">
        <v>1032</v>
      </c>
      <c r="D100" t="s">
        <v>1071</v>
      </c>
      <c r="E100" t="s">
        <v>1072</v>
      </c>
      <c r="F100">
        <v>503128</v>
      </c>
      <c r="G100">
        <v>3757947.42</v>
      </c>
      <c r="H100">
        <v>2.6222700000000002E-2</v>
      </c>
    </row>
    <row r="101" spans="1:8" x14ac:dyDescent="0.2">
      <c r="A101" t="s">
        <v>1111</v>
      </c>
      <c r="B101" t="s">
        <v>1031</v>
      </c>
      <c r="C101" t="s">
        <v>1032</v>
      </c>
      <c r="D101" t="s">
        <v>1067</v>
      </c>
      <c r="E101" t="s">
        <v>1068</v>
      </c>
      <c r="F101">
        <v>9055</v>
      </c>
      <c r="G101">
        <v>3608055.3</v>
      </c>
      <c r="H101">
        <v>2.5176799999999999E-2</v>
      </c>
    </row>
    <row r="102" spans="1:8" x14ac:dyDescent="0.2">
      <c r="A102" t="s">
        <v>1111</v>
      </c>
      <c r="B102" t="s">
        <v>1031</v>
      </c>
      <c r="C102" t="s">
        <v>1032</v>
      </c>
      <c r="D102" t="s">
        <v>1063</v>
      </c>
      <c r="E102" t="s">
        <v>1064</v>
      </c>
      <c r="F102">
        <v>45456</v>
      </c>
      <c r="G102">
        <v>3571023.36</v>
      </c>
      <c r="H102">
        <v>2.49184E-2</v>
      </c>
    </row>
    <row r="103" spans="1:8" x14ac:dyDescent="0.2">
      <c r="A103" t="s">
        <v>1111</v>
      </c>
      <c r="B103" t="s">
        <v>1031</v>
      </c>
      <c r="C103" t="s">
        <v>1032</v>
      </c>
      <c r="D103" t="s">
        <v>1069</v>
      </c>
      <c r="E103" t="s">
        <v>1070</v>
      </c>
      <c r="F103">
        <v>3594173</v>
      </c>
      <c r="G103">
        <v>3535746.39</v>
      </c>
      <c r="H103">
        <v>2.4672199999999998E-2</v>
      </c>
    </row>
    <row r="104" spans="1:8" x14ac:dyDescent="0.2">
      <c r="A104" t="s">
        <v>1111</v>
      </c>
      <c r="B104" t="s">
        <v>1031</v>
      </c>
      <c r="C104" t="s">
        <v>1032</v>
      </c>
      <c r="D104" t="s">
        <v>1079</v>
      </c>
      <c r="E104" t="s">
        <v>1080</v>
      </c>
      <c r="F104">
        <v>2382</v>
      </c>
      <c r="G104">
        <v>3469213.63</v>
      </c>
      <c r="H104">
        <v>2.4207900000000001E-2</v>
      </c>
    </row>
    <row r="105" spans="1:8" x14ac:dyDescent="0.2">
      <c r="A105" t="s">
        <v>1111</v>
      </c>
      <c r="B105" t="s">
        <v>1031</v>
      </c>
      <c r="C105" t="s">
        <v>1032</v>
      </c>
      <c r="D105" t="s">
        <v>1081</v>
      </c>
      <c r="E105" t="s">
        <v>1082</v>
      </c>
      <c r="F105">
        <v>75202</v>
      </c>
      <c r="G105">
        <v>3417178.88</v>
      </c>
      <c r="H105">
        <v>2.3844899999999999E-2</v>
      </c>
    </row>
    <row r="106" spans="1:8" x14ac:dyDescent="0.2">
      <c r="A106" t="s">
        <v>1111</v>
      </c>
      <c r="B106" t="s">
        <v>1031</v>
      </c>
      <c r="C106" t="s">
        <v>1032</v>
      </c>
      <c r="D106" t="s">
        <v>1084</v>
      </c>
      <c r="E106" t="s">
        <v>1085</v>
      </c>
      <c r="F106">
        <v>102025</v>
      </c>
      <c r="G106">
        <v>3394986.39</v>
      </c>
      <c r="H106">
        <v>2.3689999999999999E-2</v>
      </c>
    </row>
    <row r="107" spans="1:8" x14ac:dyDescent="0.2">
      <c r="A107" t="s">
        <v>1111</v>
      </c>
      <c r="B107" t="s">
        <v>1031</v>
      </c>
      <c r="C107" t="s">
        <v>1032</v>
      </c>
      <c r="D107" t="s">
        <v>1083</v>
      </c>
      <c r="E107" t="s">
        <v>1011</v>
      </c>
      <c r="F107">
        <v>13788</v>
      </c>
      <c r="G107">
        <v>3302777.52</v>
      </c>
      <c r="H107">
        <v>2.30466E-2</v>
      </c>
    </row>
    <row r="108" spans="1:8" x14ac:dyDescent="0.2">
      <c r="A108" t="s">
        <v>1111</v>
      </c>
      <c r="B108" t="s">
        <v>1031</v>
      </c>
      <c r="C108" t="s">
        <v>1032</v>
      </c>
      <c r="D108" t="s">
        <v>1077</v>
      </c>
      <c r="E108" t="s">
        <v>1078</v>
      </c>
      <c r="F108">
        <v>100845</v>
      </c>
      <c r="G108">
        <v>3247440.73</v>
      </c>
      <c r="H108">
        <v>2.2660400000000001E-2</v>
      </c>
    </row>
    <row r="109" spans="1:8" x14ac:dyDescent="0.2">
      <c r="A109" t="s">
        <v>1111</v>
      </c>
      <c r="B109" t="s">
        <v>1031</v>
      </c>
      <c r="C109" t="s">
        <v>1032</v>
      </c>
      <c r="D109" t="s">
        <v>1088</v>
      </c>
      <c r="E109" t="s">
        <v>1089</v>
      </c>
      <c r="F109">
        <v>58941</v>
      </c>
      <c r="G109">
        <v>3177702.41</v>
      </c>
      <c r="H109">
        <v>2.21738E-2</v>
      </c>
    </row>
    <row r="110" spans="1:8" x14ac:dyDescent="0.2">
      <c r="A110" t="s">
        <v>1111</v>
      </c>
      <c r="B110" t="s">
        <v>1031</v>
      </c>
      <c r="C110" t="s">
        <v>1032</v>
      </c>
      <c r="D110" t="s">
        <v>1086</v>
      </c>
      <c r="E110" t="s">
        <v>1087</v>
      </c>
      <c r="F110">
        <v>51451</v>
      </c>
      <c r="G110">
        <v>3127051.16</v>
      </c>
      <c r="H110">
        <v>2.18204E-2</v>
      </c>
    </row>
    <row r="111" spans="1:8" x14ac:dyDescent="0.2">
      <c r="A111" t="s">
        <v>1111</v>
      </c>
      <c r="B111" t="s">
        <v>1031</v>
      </c>
      <c r="C111" t="s">
        <v>1032</v>
      </c>
      <c r="D111" t="s">
        <v>1090</v>
      </c>
      <c r="E111" t="s">
        <v>1091</v>
      </c>
      <c r="F111">
        <v>14142</v>
      </c>
      <c r="G111">
        <v>2876058.54</v>
      </c>
      <c r="H111">
        <v>2.0069E-2</v>
      </c>
    </row>
    <row r="112" spans="1:8" x14ac:dyDescent="0.2">
      <c r="A112" t="s">
        <v>1111</v>
      </c>
      <c r="B112" t="s">
        <v>1031</v>
      </c>
      <c r="C112" t="s">
        <v>1032</v>
      </c>
      <c r="D112" t="s">
        <v>1092</v>
      </c>
      <c r="E112" t="s">
        <v>1093</v>
      </c>
      <c r="F112">
        <v>12243</v>
      </c>
      <c r="G112">
        <v>2841722.73</v>
      </c>
      <c r="H112">
        <v>1.98294E-2</v>
      </c>
    </row>
    <row r="113" spans="1:8" x14ac:dyDescent="0.2">
      <c r="A113" t="s">
        <v>1111</v>
      </c>
      <c r="B113" t="s">
        <v>1031</v>
      </c>
      <c r="C113" t="s">
        <v>1032</v>
      </c>
      <c r="D113" t="s">
        <v>1094</v>
      </c>
      <c r="E113" t="s">
        <v>1095</v>
      </c>
      <c r="F113">
        <v>165663</v>
      </c>
      <c r="G113">
        <v>2784795.03</v>
      </c>
      <c r="H113">
        <v>1.9432100000000001E-2</v>
      </c>
    </row>
    <row r="114" spans="1:8" x14ac:dyDescent="0.2">
      <c r="A114" t="s">
        <v>1111</v>
      </c>
      <c r="B114" t="s">
        <v>1031</v>
      </c>
      <c r="C114" t="s">
        <v>1032</v>
      </c>
      <c r="D114" t="s">
        <v>1096</v>
      </c>
      <c r="E114" t="s">
        <v>1097</v>
      </c>
      <c r="F114">
        <v>6208</v>
      </c>
      <c r="G114">
        <v>2746667.52</v>
      </c>
      <c r="H114">
        <v>1.9166099999999998E-2</v>
      </c>
    </row>
    <row r="115" spans="1:8" x14ac:dyDescent="0.2">
      <c r="A115" t="s">
        <v>1111</v>
      </c>
      <c r="B115" t="s">
        <v>1031</v>
      </c>
      <c r="C115" t="s">
        <v>1032</v>
      </c>
      <c r="D115" t="s">
        <v>1098</v>
      </c>
      <c r="E115" t="s">
        <v>1099</v>
      </c>
      <c r="F115">
        <v>90197</v>
      </c>
      <c r="G115">
        <v>2357620.0499999998</v>
      </c>
      <c r="H115">
        <v>1.6451299999999999E-2</v>
      </c>
    </row>
    <row r="116" spans="1:8" x14ac:dyDescent="0.2">
      <c r="A116" t="s">
        <v>1111</v>
      </c>
      <c r="B116" t="s">
        <v>1031</v>
      </c>
      <c r="C116" t="s">
        <v>1032</v>
      </c>
      <c r="D116" t="s">
        <v>1104</v>
      </c>
      <c r="E116" t="s">
        <v>1105</v>
      </c>
      <c r="F116">
        <v>7785</v>
      </c>
      <c r="G116">
        <v>2308953.15</v>
      </c>
      <c r="H116">
        <v>1.61117E-2</v>
      </c>
    </row>
    <row r="117" spans="1:8" x14ac:dyDescent="0.2">
      <c r="A117" t="s">
        <v>1111</v>
      </c>
      <c r="B117" t="s">
        <v>1031</v>
      </c>
      <c r="C117" t="s">
        <v>1032</v>
      </c>
      <c r="D117" t="s">
        <v>1100</v>
      </c>
      <c r="E117" t="s">
        <v>1101</v>
      </c>
      <c r="F117">
        <v>107377</v>
      </c>
      <c r="G117">
        <v>2296794.0299999998</v>
      </c>
      <c r="H117">
        <v>1.60269E-2</v>
      </c>
    </row>
    <row r="118" spans="1:8" x14ac:dyDescent="0.2">
      <c r="A118" t="s">
        <v>1111</v>
      </c>
      <c r="B118" t="s">
        <v>1031</v>
      </c>
      <c r="C118" t="s">
        <v>1032</v>
      </c>
      <c r="D118" t="s">
        <v>1102</v>
      </c>
      <c r="E118" t="s">
        <v>1103</v>
      </c>
      <c r="F118">
        <v>18285</v>
      </c>
      <c r="G118">
        <v>2177012.1</v>
      </c>
      <c r="H118">
        <v>1.5191E-2</v>
      </c>
    </row>
    <row r="119" spans="1:8" x14ac:dyDescent="0.2">
      <c r="A119" t="s">
        <v>1111</v>
      </c>
      <c r="B119" t="s">
        <v>1031</v>
      </c>
      <c r="C119" t="s">
        <v>1032</v>
      </c>
      <c r="D119" t="s">
        <v>1106</v>
      </c>
      <c r="F119">
        <v>0</v>
      </c>
      <c r="H119">
        <v>3.3303E-3</v>
      </c>
    </row>
    <row r="120" spans="1:8" x14ac:dyDescent="0.2">
      <c r="A120" t="s">
        <v>1111</v>
      </c>
      <c r="B120" t="s">
        <v>1031</v>
      </c>
      <c r="C120" t="s">
        <v>1032</v>
      </c>
      <c r="D120" t="s">
        <v>1107</v>
      </c>
      <c r="F120">
        <v>0</v>
      </c>
      <c r="H120">
        <v>3.0449999999999997E-4</v>
      </c>
    </row>
    <row r="121" spans="1:8" x14ac:dyDescent="0.2">
      <c r="A121" t="s">
        <v>1111</v>
      </c>
      <c r="B121" t="s">
        <v>1031</v>
      </c>
      <c r="C121" t="s">
        <v>1032</v>
      </c>
      <c r="D121" t="s">
        <v>1108</v>
      </c>
      <c r="F121">
        <v>0</v>
      </c>
      <c r="H121">
        <v>5.8900000000000002E-5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C89B-5D7A-A941-B713-28E3A6DE26D5}">
  <dimension ref="A1:AE580"/>
  <sheetViews>
    <sheetView topLeftCell="A544" workbookViewId="0">
      <selection activeCell="C572" sqref="C572"/>
    </sheetView>
  </sheetViews>
  <sheetFormatPr baseColWidth="10" defaultRowHeight="16" x14ac:dyDescent="0.2"/>
  <cols>
    <col min="1" max="1" width="6" bestFit="1" customWidth="1"/>
    <col min="2" max="2" width="10.5" bestFit="1" customWidth="1"/>
    <col min="3" max="3" width="29.1640625" bestFit="1" customWidth="1"/>
    <col min="4" max="4" width="13" bestFit="1" customWidth="1"/>
    <col min="5" max="5" width="15" bestFit="1" customWidth="1"/>
    <col min="6" max="6" width="11.1640625" customWidth="1"/>
    <col min="7" max="7" width="10.5" bestFit="1" customWidth="1"/>
    <col min="8" max="8" width="13.6640625" bestFit="1" customWidth="1"/>
    <col min="9" max="9" width="12.83203125" bestFit="1" customWidth="1"/>
    <col min="10" max="10" width="16" bestFit="1" customWidth="1"/>
    <col min="11" max="11" width="9.5" bestFit="1" customWidth="1"/>
    <col min="15" max="15" width="29.1640625" bestFit="1" customWidth="1"/>
    <col min="16" max="16" width="16" style="29" bestFit="1" customWidth="1"/>
    <col min="17" max="17" width="10.5" style="20" bestFit="1" customWidth="1"/>
    <col min="18" max="22" width="10.5" style="29" bestFit="1" customWidth="1"/>
    <col min="23" max="23" width="7" bestFit="1" customWidth="1"/>
    <col min="24" max="24" width="13" bestFit="1" customWidth="1"/>
    <col min="25" max="30" width="10.5" bestFit="1" customWidth="1"/>
    <col min="31" max="31" width="7" bestFit="1" customWidth="1"/>
  </cols>
  <sheetData>
    <row r="1" spans="1:31" ht="66" x14ac:dyDescent="0.25">
      <c r="A1" t="s">
        <v>121</v>
      </c>
      <c r="B1" t="s">
        <v>134</v>
      </c>
      <c r="C1" s="22" t="s">
        <v>753</v>
      </c>
      <c r="D1" s="22" t="s">
        <v>8</v>
      </c>
      <c r="E1" s="22" t="s">
        <v>754</v>
      </c>
      <c r="F1" s="22" t="s">
        <v>755</v>
      </c>
      <c r="G1" s="22" t="s">
        <v>756</v>
      </c>
      <c r="H1" s="22" t="s">
        <v>757</v>
      </c>
      <c r="I1" s="22" t="s">
        <v>758</v>
      </c>
      <c r="J1" s="22" t="s">
        <v>759</v>
      </c>
      <c r="K1" s="23" t="s">
        <v>760</v>
      </c>
    </row>
    <row r="2" spans="1:31" x14ac:dyDescent="0.2">
      <c r="A2" t="s">
        <v>952</v>
      </c>
      <c r="B2" s="9">
        <v>46030</v>
      </c>
      <c r="C2" t="s">
        <v>652</v>
      </c>
      <c r="D2">
        <v>5957482</v>
      </c>
      <c r="E2">
        <v>161996771.03999999</v>
      </c>
      <c r="F2" t="s">
        <v>152</v>
      </c>
      <c r="G2" t="s">
        <v>761</v>
      </c>
      <c r="H2" t="s">
        <v>154</v>
      </c>
      <c r="I2" t="s">
        <v>762</v>
      </c>
      <c r="J2" t="s">
        <v>763</v>
      </c>
      <c r="K2" s="24">
        <v>5.2400000000000002E-2</v>
      </c>
    </row>
    <row r="3" spans="1:31" x14ac:dyDescent="0.2">
      <c r="A3" t="s">
        <v>952</v>
      </c>
      <c r="B3" s="9">
        <v>46030</v>
      </c>
      <c r="C3" t="s">
        <v>764</v>
      </c>
      <c r="D3">
        <v>72130</v>
      </c>
      <c r="E3">
        <v>155850878.69999999</v>
      </c>
      <c r="F3" t="s">
        <v>40</v>
      </c>
      <c r="G3" t="s">
        <v>765</v>
      </c>
      <c r="H3" t="s">
        <v>649</v>
      </c>
      <c r="I3" t="s">
        <v>762</v>
      </c>
      <c r="J3" t="s">
        <v>766</v>
      </c>
      <c r="K3" s="24">
        <v>5.04E-2</v>
      </c>
      <c r="P3" s="8" t="s">
        <v>172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 spans="1:31" x14ac:dyDescent="0.2">
      <c r="A4" t="s">
        <v>952</v>
      </c>
      <c r="B4" s="9">
        <v>46030</v>
      </c>
      <c r="C4" t="s">
        <v>767</v>
      </c>
      <c r="D4">
        <v>416860</v>
      </c>
      <c r="E4">
        <v>155430978.22999999</v>
      </c>
      <c r="F4" t="s">
        <v>40</v>
      </c>
      <c r="G4" t="s">
        <v>768</v>
      </c>
      <c r="H4" t="s">
        <v>441</v>
      </c>
      <c r="I4" t="s">
        <v>762</v>
      </c>
      <c r="J4" t="s">
        <v>769</v>
      </c>
      <c r="K4" s="24">
        <v>5.0299999999999997E-2</v>
      </c>
      <c r="P4" t="s">
        <v>143</v>
      </c>
      <c r="Q4"/>
      <c r="R4"/>
      <c r="S4"/>
      <c r="T4"/>
      <c r="U4"/>
      <c r="V4"/>
      <c r="X4" t="s">
        <v>958</v>
      </c>
    </row>
    <row r="5" spans="1:31" x14ac:dyDescent="0.2">
      <c r="A5" t="s">
        <v>952</v>
      </c>
      <c r="B5" s="9">
        <v>46030</v>
      </c>
      <c r="C5" t="s">
        <v>770</v>
      </c>
      <c r="D5">
        <v>753100</v>
      </c>
      <c r="E5">
        <v>140957727</v>
      </c>
      <c r="F5" t="s">
        <v>20</v>
      </c>
      <c r="G5" t="s">
        <v>771</v>
      </c>
      <c r="H5" t="s">
        <v>18</v>
      </c>
      <c r="I5" t="s">
        <v>772</v>
      </c>
      <c r="J5" t="s">
        <v>773</v>
      </c>
      <c r="K5" s="24">
        <v>4.5599999999999988E-2</v>
      </c>
      <c r="O5" s="8" t="s">
        <v>136</v>
      </c>
      <c r="P5" s="9">
        <v>46030</v>
      </c>
      <c r="Q5" s="9">
        <v>46031</v>
      </c>
      <c r="R5" s="9">
        <v>46049</v>
      </c>
      <c r="S5" s="9">
        <v>46055</v>
      </c>
      <c r="T5" s="9">
        <v>46058</v>
      </c>
      <c r="U5" s="9">
        <v>46059</v>
      </c>
      <c r="V5" s="9">
        <v>46063</v>
      </c>
      <c r="W5" s="9" t="s">
        <v>957</v>
      </c>
      <c r="X5" s="9">
        <v>46030</v>
      </c>
      <c r="Y5" s="9">
        <v>46031</v>
      </c>
      <c r="Z5" s="9">
        <v>46049</v>
      </c>
      <c r="AA5" s="9">
        <v>46055</v>
      </c>
      <c r="AB5" s="9">
        <v>46058</v>
      </c>
      <c r="AC5" s="9">
        <v>46059</v>
      </c>
      <c r="AD5" s="9">
        <v>46063</v>
      </c>
      <c r="AE5" s="9" t="s">
        <v>957</v>
      </c>
    </row>
    <row r="6" spans="1:31" x14ac:dyDescent="0.2">
      <c r="A6" t="s">
        <v>952</v>
      </c>
      <c r="B6" s="9">
        <v>46030</v>
      </c>
      <c r="C6" t="s">
        <v>774</v>
      </c>
      <c r="D6">
        <v>266213</v>
      </c>
      <c r="E6">
        <v>138015467.72</v>
      </c>
      <c r="F6" t="s">
        <v>20</v>
      </c>
      <c r="G6" t="s">
        <v>775</v>
      </c>
      <c r="H6" t="s">
        <v>18</v>
      </c>
      <c r="I6" t="s">
        <v>772</v>
      </c>
      <c r="J6" t="s">
        <v>776</v>
      </c>
      <c r="K6" s="24">
        <v>4.4699999999999997E-2</v>
      </c>
      <c r="O6" s="3" t="s">
        <v>777</v>
      </c>
      <c r="P6" s="30">
        <v>1842989</v>
      </c>
      <c r="Q6" s="30">
        <v>1842989</v>
      </c>
      <c r="R6" s="30">
        <v>1836765</v>
      </c>
      <c r="S6" s="30">
        <v>1912860</v>
      </c>
      <c r="T6" s="30">
        <v>1916102</v>
      </c>
      <c r="U6" s="30">
        <v>1914481</v>
      </c>
      <c r="V6" s="30">
        <v>1945280</v>
      </c>
      <c r="W6" s="26"/>
      <c r="X6" s="26">
        <v>4.4299999999999999E-2</v>
      </c>
      <c r="Y6" s="26">
        <v>4.3400000000000001E-2</v>
      </c>
      <c r="Z6" s="26">
        <v>4.4800000000000013E-2</v>
      </c>
      <c r="AA6" s="26">
        <v>4.9799999999999997E-2</v>
      </c>
      <c r="AB6" s="26">
        <v>5.33E-2</v>
      </c>
      <c r="AC6" s="26">
        <v>5.3499999999999999E-2</v>
      </c>
      <c r="AD6" s="26">
        <v>5.3900000000000003E-2</v>
      </c>
      <c r="AE6" s="26"/>
    </row>
    <row r="7" spans="1:31" x14ac:dyDescent="0.2">
      <c r="A7" t="s">
        <v>952</v>
      </c>
      <c r="B7" s="9">
        <v>46030</v>
      </c>
      <c r="C7" t="s">
        <v>777</v>
      </c>
      <c r="D7">
        <v>1842989</v>
      </c>
      <c r="E7">
        <v>136951374.90000001</v>
      </c>
      <c r="F7" t="s">
        <v>20</v>
      </c>
      <c r="G7" t="s">
        <v>778</v>
      </c>
      <c r="H7" t="s">
        <v>18</v>
      </c>
      <c r="I7" t="s">
        <v>772</v>
      </c>
      <c r="J7" t="s">
        <v>779</v>
      </c>
      <c r="K7" s="24">
        <v>4.4299999999999999E-2</v>
      </c>
      <c r="O7" s="3" t="s">
        <v>767</v>
      </c>
      <c r="P7" s="30">
        <v>416860</v>
      </c>
      <c r="Q7" s="30">
        <v>416860</v>
      </c>
      <c r="R7" s="30">
        <v>417214</v>
      </c>
      <c r="S7" s="30">
        <v>428028</v>
      </c>
      <c r="T7" s="30">
        <v>428754</v>
      </c>
      <c r="U7" s="30">
        <v>428391</v>
      </c>
      <c r="V7" s="30">
        <v>435288</v>
      </c>
      <c r="W7" s="26"/>
      <c r="X7" s="26">
        <v>5.0299999999999997E-2</v>
      </c>
      <c r="Y7" s="26">
        <v>4.8899999999999999E-2</v>
      </c>
      <c r="Z7" s="26">
        <v>4.7699999999999992E-2</v>
      </c>
      <c r="AA7" s="26">
        <v>4.9200000000000001E-2</v>
      </c>
      <c r="AB7" s="26">
        <v>5.16E-2</v>
      </c>
      <c r="AC7" s="26">
        <v>5.1399999999999987E-2</v>
      </c>
      <c r="AD7" s="26">
        <v>5.04E-2</v>
      </c>
      <c r="AE7" s="26"/>
    </row>
    <row r="8" spans="1:31" x14ac:dyDescent="0.2">
      <c r="A8" t="s">
        <v>952</v>
      </c>
      <c r="B8" s="9">
        <v>46030</v>
      </c>
      <c r="C8" t="s">
        <v>780</v>
      </c>
      <c r="D8">
        <v>382507</v>
      </c>
      <c r="E8">
        <v>134428260.08000001</v>
      </c>
      <c r="F8" t="s">
        <v>20</v>
      </c>
      <c r="G8" t="s">
        <v>781</v>
      </c>
      <c r="H8" t="s">
        <v>18</v>
      </c>
      <c r="I8" t="s">
        <v>772</v>
      </c>
      <c r="J8" t="s">
        <v>782</v>
      </c>
      <c r="K8" s="24">
        <v>4.3499999999999997E-2</v>
      </c>
      <c r="O8" s="3" t="s">
        <v>774</v>
      </c>
      <c r="P8" s="30">
        <v>266213</v>
      </c>
      <c r="Q8" s="30">
        <v>266213</v>
      </c>
      <c r="R8" s="30">
        <v>265313</v>
      </c>
      <c r="S8" s="30">
        <v>243566</v>
      </c>
      <c r="T8" s="30">
        <v>243978</v>
      </c>
      <c r="U8" s="30">
        <v>243772</v>
      </c>
      <c r="V8" s="30">
        <v>247686</v>
      </c>
      <c r="W8" s="26"/>
      <c r="X8" s="26">
        <v>4.4699999999999997E-2</v>
      </c>
      <c r="Y8" s="26">
        <v>4.5900000000000003E-2</v>
      </c>
      <c r="Z8" s="26">
        <v>4.8899999999999999E-2</v>
      </c>
      <c r="AA8" s="26">
        <v>0.05</v>
      </c>
      <c r="AB8" s="26">
        <v>5.0199999999999988E-2</v>
      </c>
      <c r="AC8" s="26">
        <v>5.0099999999999999E-2</v>
      </c>
      <c r="AD8" s="26">
        <v>0.05</v>
      </c>
      <c r="AE8" s="26"/>
    </row>
    <row r="9" spans="1:31" x14ac:dyDescent="0.2">
      <c r="A9" t="s">
        <v>952</v>
      </c>
      <c r="B9" s="9">
        <v>46030</v>
      </c>
      <c r="C9" t="s">
        <v>783</v>
      </c>
      <c r="D9">
        <v>217408</v>
      </c>
      <c r="E9">
        <v>128442472.31999999</v>
      </c>
      <c r="F9" t="s">
        <v>20</v>
      </c>
      <c r="G9" t="s">
        <v>784</v>
      </c>
      <c r="H9" t="s">
        <v>18</v>
      </c>
      <c r="I9" t="s">
        <v>772</v>
      </c>
      <c r="J9" t="s">
        <v>785</v>
      </c>
      <c r="K9" s="24">
        <v>4.1599999999999998E-2</v>
      </c>
      <c r="O9" s="3" t="s">
        <v>652</v>
      </c>
      <c r="P9" s="30">
        <v>5957482</v>
      </c>
      <c r="Q9" s="30">
        <v>5957482</v>
      </c>
      <c r="R9" s="30">
        <v>5937362</v>
      </c>
      <c r="S9" s="30">
        <v>5710841</v>
      </c>
      <c r="T9" s="30">
        <v>5720517</v>
      </c>
      <c r="U9" s="30">
        <v>5715679</v>
      </c>
      <c r="V9" s="30">
        <v>5807601</v>
      </c>
      <c r="W9" s="26"/>
      <c r="X9" s="26">
        <v>5.2400000000000002E-2</v>
      </c>
      <c r="Y9" s="26">
        <v>5.21E-2</v>
      </c>
      <c r="Z9" s="26">
        <v>5.0900000000000001E-2</v>
      </c>
      <c r="AA9" s="26">
        <v>4.8300000000000003E-2</v>
      </c>
      <c r="AB9" s="26">
        <v>4.8499999999999988E-2</v>
      </c>
      <c r="AC9" s="26">
        <v>4.82E-2</v>
      </c>
      <c r="AD9" s="26">
        <v>4.82E-2</v>
      </c>
      <c r="AE9" s="26"/>
    </row>
    <row r="10" spans="1:31" x14ac:dyDescent="0.2">
      <c r="A10" t="s">
        <v>952</v>
      </c>
      <c r="B10" s="9">
        <v>46030</v>
      </c>
      <c r="C10" t="s">
        <v>786</v>
      </c>
      <c r="D10">
        <v>717975</v>
      </c>
      <c r="E10">
        <v>126981058.5</v>
      </c>
      <c r="F10" t="s">
        <v>20</v>
      </c>
      <c r="G10" t="s">
        <v>787</v>
      </c>
      <c r="H10" t="s">
        <v>18</v>
      </c>
      <c r="I10" t="s">
        <v>772</v>
      </c>
      <c r="J10" t="s">
        <v>788</v>
      </c>
      <c r="K10" s="24">
        <v>4.1099999999999998E-2</v>
      </c>
      <c r="O10" s="3" t="s">
        <v>783</v>
      </c>
      <c r="P10" s="30">
        <v>217408</v>
      </c>
      <c r="Q10" s="30">
        <v>217408</v>
      </c>
      <c r="R10" s="30">
        <v>216672</v>
      </c>
      <c r="S10" s="30">
        <v>213462</v>
      </c>
      <c r="T10" s="30">
        <v>213824</v>
      </c>
      <c r="U10" s="30">
        <v>213643</v>
      </c>
      <c r="V10" s="30">
        <v>217082</v>
      </c>
      <c r="W10" s="26"/>
      <c r="X10" s="26">
        <v>4.1599999999999998E-2</v>
      </c>
      <c r="Y10" s="26">
        <v>4.2699999999999988E-2</v>
      </c>
      <c r="Z10" s="26">
        <v>4.5599999999999988E-2</v>
      </c>
      <c r="AA10" s="26">
        <v>4.7199999999999999E-2</v>
      </c>
      <c r="AB10" s="26">
        <v>5.0299999999999997E-2</v>
      </c>
      <c r="AC10" s="26">
        <v>4.99E-2</v>
      </c>
      <c r="AD10" s="26">
        <v>4.7699999999999992E-2</v>
      </c>
      <c r="AE10" s="26"/>
    </row>
    <row r="11" spans="1:31" x14ac:dyDescent="0.2">
      <c r="A11" t="s">
        <v>952</v>
      </c>
      <c r="B11" s="9">
        <v>46030</v>
      </c>
      <c r="C11" t="s">
        <v>789</v>
      </c>
      <c r="D11">
        <v>258612</v>
      </c>
      <c r="E11">
        <v>119962348.44</v>
      </c>
      <c r="F11" t="s">
        <v>20</v>
      </c>
      <c r="G11" t="s">
        <v>790</v>
      </c>
      <c r="H11" t="s">
        <v>18</v>
      </c>
      <c r="I11" t="s">
        <v>772</v>
      </c>
      <c r="J11" t="s">
        <v>791</v>
      </c>
      <c r="K11" s="24">
        <v>3.8800000000000001E-2</v>
      </c>
      <c r="O11" s="3" t="s">
        <v>780</v>
      </c>
      <c r="P11" s="30">
        <v>382507</v>
      </c>
      <c r="Q11" s="30">
        <v>382507</v>
      </c>
      <c r="R11" s="30">
        <v>381215</v>
      </c>
      <c r="S11" s="30">
        <v>390645</v>
      </c>
      <c r="T11" s="30">
        <v>391307</v>
      </c>
      <c r="U11" s="30">
        <v>390976</v>
      </c>
      <c r="V11" s="30">
        <v>397265</v>
      </c>
      <c r="W11" s="26"/>
      <c r="X11" s="26">
        <v>4.3499999999999997E-2</v>
      </c>
      <c r="Y11" s="26">
        <v>4.2999999999999997E-2</v>
      </c>
      <c r="Z11" s="26">
        <v>4.3499999999999997E-2</v>
      </c>
      <c r="AA11" s="26">
        <v>4.3799999999999999E-2</v>
      </c>
      <c r="AB11" s="26">
        <v>4.6699999999999998E-2</v>
      </c>
      <c r="AC11" s="26">
        <v>4.6399999999999997E-2</v>
      </c>
      <c r="AD11" s="26">
        <v>4.5699999999999998E-2</v>
      </c>
      <c r="AE11" s="26"/>
    </row>
    <row r="12" spans="1:31" x14ac:dyDescent="0.2">
      <c r="A12" t="s">
        <v>952</v>
      </c>
      <c r="B12" s="9">
        <v>46030</v>
      </c>
      <c r="C12" t="s">
        <v>57</v>
      </c>
      <c r="D12">
        <v>607839</v>
      </c>
      <c r="E12">
        <v>115975681.2</v>
      </c>
      <c r="F12" t="s">
        <v>20</v>
      </c>
      <c r="G12" t="s">
        <v>792</v>
      </c>
      <c r="H12" t="s">
        <v>18</v>
      </c>
      <c r="I12" t="s">
        <v>772</v>
      </c>
      <c r="J12" t="s">
        <v>793</v>
      </c>
      <c r="K12" s="24">
        <v>3.7499999999999999E-2</v>
      </c>
      <c r="O12" s="3" t="s">
        <v>770</v>
      </c>
      <c r="P12" s="30">
        <v>753100</v>
      </c>
      <c r="Q12" s="30">
        <v>753100</v>
      </c>
      <c r="R12" s="30">
        <v>750556</v>
      </c>
      <c r="S12" s="30">
        <v>714547</v>
      </c>
      <c r="T12" s="30">
        <v>715757</v>
      </c>
      <c r="U12" s="30">
        <v>715152</v>
      </c>
      <c r="V12" s="30">
        <v>726647</v>
      </c>
      <c r="W12" s="26"/>
      <c r="X12" s="26">
        <v>4.5599999999999988E-2</v>
      </c>
      <c r="Y12" s="26">
        <v>4.5100000000000001E-2</v>
      </c>
      <c r="Z12" s="26">
        <v>4.6799999999999987E-2</v>
      </c>
      <c r="AA12" s="26">
        <v>4.6399999999999997E-2</v>
      </c>
      <c r="AB12" s="26">
        <v>4.7399999999999998E-2</v>
      </c>
      <c r="AC12" s="26">
        <v>4.6799999999999987E-2</v>
      </c>
      <c r="AD12" s="26">
        <v>4.5499999999999999E-2</v>
      </c>
      <c r="AE12" s="26"/>
    </row>
    <row r="13" spans="1:31" x14ac:dyDescent="0.2">
      <c r="A13" t="s">
        <v>952</v>
      </c>
      <c r="B13" s="9">
        <v>46030</v>
      </c>
      <c r="C13" t="s">
        <v>794</v>
      </c>
      <c r="D13">
        <v>354078</v>
      </c>
      <c r="E13">
        <v>115337367.72</v>
      </c>
      <c r="F13" t="s">
        <v>20</v>
      </c>
      <c r="G13" t="s">
        <v>795</v>
      </c>
      <c r="H13" t="s">
        <v>18</v>
      </c>
      <c r="I13" t="s">
        <v>772</v>
      </c>
      <c r="J13" t="s">
        <v>796</v>
      </c>
      <c r="K13" s="24">
        <v>3.73E-2</v>
      </c>
      <c r="O13" s="3" t="s">
        <v>764</v>
      </c>
      <c r="P13" s="30">
        <v>72130</v>
      </c>
      <c r="Q13" s="30">
        <v>72130</v>
      </c>
      <c r="R13" s="30">
        <v>71886</v>
      </c>
      <c r="S13" s="30">
        <v>70920</v>
      </c>
      <c r="T13" s="30">
        <v>71040</v>
      </c>
      <c r="U13" s="30">
        <v>70980</v>
      </c>
      <c r="V13" s="30">
        <v>72120</v>
      </c>
      <c r="W13" s="26"/>
      <c r="X13" s="26">
        <v>5.04E-2</v>
      </c>
      <c r="Y13" s="26">
        <v>5.0700000000000002E-2</v>
      </c>
      <c r="Z13" s="26">
        <v>4.9299999999999997E-2</v>
      </c>
      <c r="AA13" s="26">
        <v>4.6699999999999998E-2</v>
      </c>
      <c r="AB13" s="26">
        <v>4.4499999999999998E-2</v>
      </c>
      <c r="AC13" s="26">
        <v>4.4400000000000002E-2</v>
      </c>
      <c r="AD13" s="26">
        <v>4.4200000000000003E-2</v>
      </c>
      <c r="AE13" s="26"/>
    </row>
    <row r="14" spans="1:31" x14ac:dyDescent="0.2">
      <c r="A14" t="s">
        <v>952</v>
      </c>
      <c r="B14" s="9">
        <v>46030</v>
      </c>
      <c r="C14" t="s">
        <v>797</v>
      </c>
      <c r="D14">
        <v>362783</v>
      </c>
      <c r="E14">
        <v>112497401.2</v>
      </c>
      <c r="F14" t="s">
        <v>40</v>
      </c>
      <c r="G14" t="s">
        <v>798</v>
      </c>
      <c r="H14" t="s">
        <v>441</v>
      </c>
      <c r="I14" t="s">
        <v>762</v>
      </c>
      <c r="J14" t="s">
        <v>799</v>
      </c>
      <c r="K14" s="24">
        <v>3.6400000000000002E-2</v>
      </c>
      <c r="O14" s="3" t="s">
        <v>789</v>
      </c>
      <c r="P14" s="30">
        <v>258612</v>
      </c>
      <c r="Q14" s="30">
        <v>258612</v>
      </c>
      <c r="R14" s="30">
        <v>259140</v>
      </c>
      <c r="S14" s="30">
        <v>316916</v>
      </c>
      <c r="T14" s="30">
        <v>317452</v>
      </c>
      <c r="U14" s="30">
        <v>317184</v>
      </c>
      <c r="V14" s="30">
        <v>322276</v>
      </c>
      <c r="W14" s="26"/>
      <c r="X14" s="26">
        <v>3.8800000000000001E-2</v>
      </c>
      <c r="Y14" s="26">
        <v>3.8699999999999998E-2</v>
      </c>
      <c r="Z14" s="26">
        <v>3.8300000000000001E-2</v>
      </c>
      <c r="AA14" s="26">
        <v>4.4900000000000002E-2</v>
      </c>
      <c r="AB14" s="26">
        <v>4.0500000000000001E-2</v>
      </c>
      <c r="AC14" s="26">
        <v>4.1300000000000003E-2</v>
      </c>
      <c r="AD14" s="26">
        <v>4.2799999999999998E-2</v>
      </c>
      <c r="AE14" s="26"/>
    </row>
    <row r="15" spans="1:31" x14ac:dyDescent="0.2">
      <c r="A15" t="s">
        <v>952</v>
      </c>
      <c r="B15" s="9">
        <v>46030</v>
      </c>
      <c r="C15" t="s">
        <v>800</v>
      </c>
      <c r="D15">
        <v>1211505</v>
      </c>
      <c r="E15">
        <v>94557965.25</v>
      </c>
      <c r="F15" t="s">
        <v>20</v>
      </c>
      <c r="G15" t="s">
        <v>801</v>
      </c>
      <c r="H15" t="s">
        <v>18</v>
      </c>
      <c r="I15" t="s">
        <v>772</v>
      </c>
      <c r="J15" t="s">
        <v>802</v>
      </c>
      <c r="K15" s="24">
        <v>3.0599999999999999E-2</v>
      </c>
      <c r="O15" s="3" t="s">
        <v>57</v>
      </c>
      <c r="P15" s="30">
        <v>607839</v>
      </c>
      <c r="Q15" s="30">
        <v>607839</v>
      </c>
      <c r="R15" s="30">
        <v>609259</v>
      </c>
      <c r="S15" s="30">
        <v>762296</v>
      </c>
      <c r="T15" s="30">
        <v>763588</v>
      </c>
      <c r="U15" s="30">
        <v>762942</v>
      </c>
      <c r="V15" s="30">
        <v>775216</v>
      </c>
      <c r="W15" s="26"/>
      <c r="X15" s="26">
        <v>3.7499999999999999E-2</v>
      </c>
      <c r="Y15" s="26">
        <v>3.6499999999999998E-2</v>
      </c>
      <c r="Z15" s="26">
        <v>3.4599999999999999E-2</v>
      </c>
      <c r="AA15" s="26">
        <v>4.3200000000000002E-2</v>
      </c>
      <c r="AB15" s="26">
        <v>3.9899999999999998E-2</v>
      </c>
      <c r="AC15" s="26">
        <v>0.04</v>
      </c>
      <c r="AD15" s="26">
        <v>4.1200000000000001E-2</v>
      </c>
      <c r="AE15" s="26"/>
    </row>
    <row r="16" spans="1:31" x14ac:dyDescent="0.2">
      <c r="A16" t="s">
        <v>952</v>
      </c>
      <c r="B16" s="9">
        <v>46030</v>
      </c>
      <c r="C16" t="s">
        <v>803</v>
      </c>
      <c r="D16">
        <v>1113326</v>
      </c>
      <c r="E16">
        <v>76009391.260000005</v>
      </c>
      <c r="F16" t="s">
        <v>40</v>
      </c>
      <c r="G16" t="s">
        <v>804</v>
      </c>
      <c r="H16" t="s">
        <v>659</v>
      </c>
      <c r="I16" t="s">
        <v>762</v>
      </c>
      <c r="J16" t="s">
        <v>805</v>
      </c>
      <c r="K16" s="24">
        <v>2.46E-2</v>
      </c>
      <c r="O16" s="3" t="s">
        <v>794</v>
      </c>
      <c r="P16" s="30">
        <v>354078</v>
      </c>
      <c r="Q16" s="30">
        <v>354078</v>
      </c>
      <c r="R16" s="30">
        <v>352882</v>
      </c>
      <c r="S16" s="30">
        <v>345070</v>
      </c>
      <c r="T16" s="30">
        <v>345654</v>
      </c>
      <c r="U16" s="30">
        <v>345362</v>
      </c>
      <c r="V16" s="30">
        <v>350910</v>
      </c>
      <c r="W16" s="26"/>
      <c r="X16" s="26">
        <v>3.73E-2</v>
      </c>
      <c r="Y16" s="26">
        <v>3.78E-2</v>
      </c>
      <c r="Z16" s="26">
        <v>3.9399999999999998E-2</v>
      </c>
      <c r="AA16" s="26">
        <v>3.7900000000000003E-2</v>
      </c>
      <c r="AB16" s="26">
        <v>0.04</v>
      </c>
      <c r="AC16" s="26">
        <v>3.9800000000000002E-2</v>
      </c>
      <c r="AD16" s="26">
        <v>3.8899999999999997E-2</v>
      </c>
      <c r="AE16" s="26"/>
    </row>
    <row r="17" spans="1:31" x14ac:dyDescent="0.2">
      <c r="A17" t="s">
        <v>952</v>
      </c>
      <c r="B17" s="9">
        <v>46030</v>
      </c>
      <c r="C17" t="s">
        <v>806</v>
      </c>
      <c r="D17">
        <v>1016770</v>
      </c>
      <c r="E17">
        <v>70941632.159999996</v>
      </c>
      <c r="F17" t="s">
        <v>384</v>
      </c>
      <c r="G17" t="s">
        <v>807</v>
      </c>
      <c r="H17" t="s">
        <v>363</v>
      </c>
      <c r="I17" t="s">
        <v>762</v>
      </c>
      <c r="J17" t="s">
        <v>808</v>
      </c>
      <c r="K17" s="24">
        <v>2.3E-2</v>
      </c>
      <c r="O17" s="3" t="s">
        <v>786</v>
      </c>
      <c r="P17" s="30">
        <v>717975</v>
      </c>
      <c r="Q17" s="30">
        <v>717975</v>
      </c>
      <c r="R17" s="30">
        <v>715551</v>
      </c>
      <c r="S17" s="30">
        <v>832514</v>
      </c>
      <c r="T17" s="30">
        <v>833924</v>
      </c>
      <c r="U17" s="30">
        <v>833219</v>
      </c>
      <c r="V17" s="30">
        <v>846614</v>
      </c>
      <c r="W17" s="26"/>
      <c r="X17" s="26">
        <v>4.1099999999999998E-2</v>
      </c>
      <c r="Y17" s="26">
        <v>4.0500000000000001E-2</v>
      </c>
      <c r="Z17" s="26">
        <v>3.6700000000000003E-2</v>
      </c>
      <c r="AA17" s="26">
        <v>3.9699999999999999E-2</v>
      </c>
      <c r="AB17" s="26">
        <v>3.6600000000000001E-2</v>
      </c>
      <c r="AC17" s="26">
        <v>3.73E-2</v>
      </c>
      <c r="AD17" s="26">
        <v>3.7900000000000003E-2</v>
      </c>
      <c r="AE17" s="26"/>
    </row>
    <row r="18" spans="1:31" x14ac:dyDescent="0.2">
      <c r="A18" t="s">
        <v>952</v>
      </c>
      <c r="B18" s="9">
        <v>46030</v>
      </c>
      <c r="C18" t="s">
        <v>809</v>
      </c>
      <c r="D18">
        <v>802097</v>
      </c>
      <c r="E18">
        <v>66638218.759999998</v>
      </c>
      <c r="F18" t="s">
        <v>20</v>
      </c>
      <c r="G18" t="s">
        <v>810</v>
      </c>
      <c r="H18" t="s">
        <v>18</v>
      </c>
      <c r="I18" t="s">
        <v>772</v>
      </c>
      <c r="J18" t="s">
        <v>811</v>
      </c>
      <c r="K18" s="24">
        <v>2.1600000000000001E-2</v>
      </c>
      <c r="O18" s="3" t="s">
        <v>797</v>
      </c>
      <c r="P18" s="30">
        <v>362783</v>
      </c>
      <c r="Q18" s="30">
        <v>362783</v>
      </c>
      <c r="R18" s="30">
        <v>361559</v>
      </c>
      <c r="S18" s="30">
        <v>336493</v>
      </c>
      <c r="T18" s="30">
        <v>337063</v>
      </c>
      <c r="U18" s="30">
        <v>336778</v>
      </c>
      <c r="V18" s="30">
        <v>342193</v>
      </c>
      <c r="W18" s="26"/>
      <c r="X18" s="26">
        <v>3.6400000000000002E-2</v>
      </c>
      <c r="Y18" s="26">
        <v>3.5700000000000003E-2</v>
      </c>
      <c r="Z18" s="26">
        <v>3.49E-2</v>
      </c>
      <c r="AA18" s="26">
        <v>3.2899999999999999E-2</v>
      </c>
      <c r="AB18" s="26">
        <v>3.3399999999999999E-2</v>
      </c>
      <c r="AC18" s="26">
        <v>3.2400000000000012E-2</v>
      </c>
      <c r="AD18" s="26">
        <v>3.2500000000000001E-2</v>
      </c>
      <c r="AE18" s="26"/>
    </row>
    <row r="19" spans="1:31" x14ac:dyDescent="0.2">
      <c r="A19" t="s">
        <v>952</v>
      </c>
      <c r="B19" s="9">
        <v>46030</v>
      </c>
      <c r="C19" t="s">
        <v>812</v>
      </c>
      <c r="D19">
        <v>139784</v>
      </c>
      <c r="E19">
        <v>64430639.119999997</v>
      </c>
      <c r="F19" t="s">
        <v>20</v>
      </c>
      <c r="G19" t="s">
        <v>813</v>
      </c>
      <c r="H19" t="s">
        <v>814</v>
      </c>
      <c r="I19" t="s">
        <v>815</v>
      </c>
      <c r="J19" t="s">
        <v>816</v>
      </c>
      <c r="K19" s="24">
        <v>2.0899999999999998E-2</v>
      </c>
      <c r="O19" s="3" t="s">
        <v>800</v>
      </c>
      <c r="P19" s="30">
        <v>1211505</v>
      </c>
      <c r="Q19" s="30">
        <v>1211505</v>
      </c>
      <c r="R19" s="30">
        <v>1207413</v>
      </c>
      <c r="S19" s="30">
        <v>1137195</v>
      </c>
      <c r="T19" s="30">
        <v>1139121</v>
      </c>
      <c r="U19" s="30">
        <v>1138158</v>
      </c>
      <c r="V19" s="30">
        <v>1156455</v>
      </c>
      <c r="W19" s="26"/>
      <c r="X19" s="26">
        <v>3.0599999999999999E-2</v>
      </c>
      <c r="Y19" s="26">
        <v>3.0499999999999999E-2</v>
      </c>
      <c r="Z19" s="26">
        <v>3.0599999999999999E-2</v>
      </c>
      <c r="AA19" s="26">
        <v>2.98E-2</v>
      </c>
      <c r="AB19" s="26">
        <v>3.04E-2</v>
      </c>
      <c r="AC19" s="26">
        <v>3.1E-2</v>
      </c>
      <c r="AD19" s="26">
        <v>3.1699999999999999E-2</v>
      </c>
      <c r="AE19" s="26"/>
    </row>
    <row r="20" spans="1:31" x14ac:dyDescent="0.2">
      <c r="A20" t="s">
        <v>952</v>
      </c>
      <c r="B20" s="9">
        <v>46030</v>
      </c>
      <c r="C20" t="s">
        <v>817</v>
      </c>
      <c r="D20">
        <v>85046</v>
      </c>
      <c r="E20">
        <v>64069565.850000001</v>
      </c>
      <c r="F20" t="s">
        <v>53</v>
      </c>
      <c r="G20" t="s">
        <v>818</v>
      </c>
      <c r="H20" t="s">
        <v>819</v>
      </c>
      <c r="I20" t="s">
        <v>820</v>
      </c>
      <c r="J20" t="s">
        <v>821</v>
      </c>
      <c r="K20" s="24">
        <v>2.07E-2</v>
      </c>
      <c r="O20" s="3" t="s">
        <v>806</v>
      </c>
      <c r="P20" s="30">
        <v>1016770</v>
      </c>
      <c r="Q20" s="30">
        <v>1016770</v>
      </c>
      <c r="R20" s="30">
        <v>1013334</v>
      </c>
      <c r="S20" s="30">
        <v>961629</v>
      </c>
      <c r="T20" s="30">
        <v>963259</v>
      </c>
      <c r="U20" s="30">
        <v>962444</v>
      </c>
      <c r="V20" s="30">
        <v>977929</v>
      </c>
      <c r="W20" s="26"/>
      <c r="X20" s="26">
        <v>2.3E-2</v>
      </c>
      <c r="Y20" s="26">
        <v>2.3900000000000001E-2</v>
      </c>
      <c r="Z20" s="26">
        <v>2.5399999999999999E-2</v>
      </c>
      <c r="AA20" s="26">
        <v>2.3400000000000001E-2</v>
      </c>
      <c r="AB20" s="26">
        <v>2.3E-2</v>
      </c>
      <c r="AC20" s="26">
        <v>2.3099999999999999E-2</v>
      </c>
      <c r="AD20" s="26">
        <v>2.2499999999999999E-2</v>
      </c>
      <c r="AE20" s="26"/>
    </row>
    <row r="21" spans="1:31" x14ac:dyDescent="0.2">
      <c r="A21" t="s">
        <v>952</v>
      </c>
      <c r="B21" s="9">
        <v>46030</v>
      </c>
      <c r="C21" t="s">
        <v>822</v>
      </c>
      <c r="D21">
        <v>2822823</v>
      </c>
      <c r="E21">
        <v>55113292.82</v>
      </c>
      <c r="F21" t="s">
        <v>152</v>
      </c>
      <c r="G21" t="s">
        <v>823</v>
      </c>
      <c r="H21" t="s">
        <v>154</v>
      </c>
      <c r="I21" t="s">
        <v>762</v>
      </c>
      <c r="J21" t="s">
        <v>824</v>
      </c>
      <c r="K21" s="24">
        <v>1.78E-2</v>
      </c>
      <c r="O21" s="3" t="s">
        <v>803</v>
      </c>
      <c r="P21" s="30">
        <v>1113326</v>
      </c>
      <c r="Q21" s="30">
        <v>1113326</v>
      </c>
      <c r="R21" s="30">
        <v>1109566</v>
      </c>
      <c r="S21" s="30">
        <v>1052827</v>
      </c>
      <c r="T21" s="30">
        <v>1054611</v>
      </c>
      <c r="U21" s="30">
        <v>1053719</v>
      </c>
      <c r="V21" s="30">
        <v>1070667</v>
      </c>
      <c r="W21" s="26"/>
      <c r="X21" s="26">
        <v>2.46E-2</v>
      </c>
      <c r="Y21" s="26">
        <v>2.41E-2</v>
      </c>
      <c r="Z21" s="26">
        <v>2.3699999999999999E-2</v>
      </c>
      <c r="AA21" s="26">
        <v>2.24E-2</v>
      </c>
      <c r="AB21" s="26">
        <v>2.2200000000000001E-2</v>
      </c>
      <c r="AC21" s="26">
        <v>2.18E-2</v>
      </c>
      <c r="AD21" s="26">
        <v>2.1600000000000001E-2</v>
      </c>
      <c r="AE21" s="26"/>
    </row>
    <row r="22" spans="1:31" x14ac:dyDescent="0.2">
      <c r="A22" t="s">
        <v>952</v>
      </c>
      <c r="B22" s="9">
        <v>46030</v>
      </c>
      <c r="C22" t="s">
        <v>825</v>
      </c>
      <c r="D22">
        <v>72064</v>
      </c>
      <c r="E22">
        <v>48836910.649999999</v>
      </c>
      <c r="F22" t="s">
        <v>826</v>
      </c>
      <c r="G22" t="s">
        <v>827</v>
      </c>
      <c r="H22" t="s">
        <v>814</v>
      </c>
      <c r="I22" t="s">
        <v>815</v>
      </c>
      <c r="J22" t="s">
        <v>828</v>
      </c>
      <c r="K22" s="24">
        <v>1.5800000000000002E-2</v>
      </c>
      <c r="O22" s="3" t="s">
        <v>817</v>
      </c>
      <c r="P22" s="30">
        <v>85046</v>
      </c>
      <c r="Q22" s="30">
        <v>85046</v>
      </c>
      <c r="R22" s="30">
        <v>84758</v>
      </c>
      <c r="S22" s="30">
        <v>84864</v>
      </c>
      <c r="T22" s="30">
        <v>85008</v>
      </c>
      <c r="U22" s="30">
        <v>84936</v>
      </c>
      <c r="V22" s="30">
        <v>86304</v>
      </c>
      <c r="W22" s="26"/>
      <c r="X22" s="26">
        <v>2.07E-2</v>
      </c>
      <c r="Y22" s="26">
        <v>2.2499999999999999E-2</v>
      </c>
      <c r="Z22" s="26">
        <v>2.24E-2</v>
      </c>
      <c r="AA22" s="26">
        <v>2.3199999999999998E-2</v>
      </c>
      <c r="AB22" s="26">
        <v>2.4E-2</v>
      </c>
      <c r="AC22" s="26">
        <v>2.2599999999999999E-2</v>
      </c>
      <c r="AD22" s="26">
        <v>2.1399999999999999E-2</v>
      </c>
      <c r="AE22" s="26"/>
    </row>
    <row r="23" spans="1:31" x14ac:dyDescent="0.2">
      <c r="A23" t="s">
        <v>952</v>
      </c>
      <c r="B23" s="9">
        <v>46030</v>
      </c>
      <c r="C23" t="s">
        <v>829</v>
      </c>
      <c r="D23">
        <v>241484</v>
      </c>
      <c r="E23">
        <v>47142506.479999997</v>
      </c>
      <c r="F23" t="s">
        <v>20</v>
      </c>
      <c r="G23" t="s">
        <v>830</v>
      </c>
      <c r="H23" t="s">
        <v>18</v>
      </c>
      <c r="I23" t="s">
        <v>772</v>
      </c>
      <c r="J23" t="s">
        <v>831</v>
      </c>
      <c r="K23" s="24">
        <v>1.5299999999999999E-2</v>
      </c>
      <c r="O23" s="3" t="s">
        <v>809</v>
      </c>
      <c r="P23" s="30">
        <v>802097</v>
      </c>
      <c r="Q23" s="30">
        <v>802097</v>
      </c>
      <c r="R23" s="30">
        <v>799389</v>
      </c>
      <c r="S23" s="30">
        <v>899766</v>
      </c>
      <c r="T23" s="30">
        <v>901290</v>
      </c>
      <c r="U23" s="30">
        <v>900528</v>
      </c>
      <c r="V23" s="30">
        <v>915006</v>
      </c>
      <c r="W23" s="26"/>
      <c r="X23" s="26">
        <v>2.1600000000000001E-2</v>
      </c>
      <c r="Y23" s="26">
        <v>2.1600000000000001E-2</v>
      </c>
      <c r="Z23" s="26">
        <v>2.1499999999999998E-2</v>
      </c>
      <c r="AA23" s="26">
        <v>2.1499999999999998E-2</v>
      </c>
      <c r="AB23" s="26">
        <v>2.0199999999999999E-2</v>
      </c>
      <c r="AC23" s="26">
        <v>2.1499999999999998E-2</v>
      </c>
      <c r="AD23" s="26">
        <v>2.1100000000000001E-2</v>
      </c>
      <c r="AE23" s="26"/>
    </row>
    <row r="24" spans="1:31" x14ac:dyDescent="0.2">
      <c r="A24" t="s">
        <v>952</v>
      </c>
      <c r="B24" s="9">
        <v>46030</v>
      </c>
      <c r="C24" t="s">
        <v>832</v>
      </c>
      <c r="D24">
        <v>232366</v>
      </c>
      <c r="E24">
        <v>44326138.159999996</v>
      </c>
      <c r="F24" t="s">
        <v>20</v>
      </c>
      <c r="G24" t="s">
        <v>833</v>
      </c>
      <c r="H24" t="s">
        <v>814</v>
      </c>
      <c r="I24" t="s">
        <v>815</v>
      </c>
      <c r="J24" t="s">
        <v>834</v>
      </c>
      <c r="K24" s="24">
        <v>1.43E-2</v>
      </c>
      <c r="O24" s="3" t="s">
        <v>812</v>
      </c>
      <c r="P24" s="30">
        <v>139784</v>
      </c>
      <c r="Q24" s="30">
        <v>139784</v>
      </c>
      <c r="R24" s="30">
        <v>139312</v>
      </c>
      <c r="S24" s="30">
        <v>132203</v>
      </c>
      <c r="T24" s="30">
        <v>132427</v>
      </c>
      <c r="U24" s="30">
        <v>132315</v>
      </c>
      <c r="V24" s="30">
        <v>134443</v>
      </c>
      <c r="W24" s="26"/>
      <c r="X24" s="26">
        <v>2.0899999999999998E-2</v>
      </c>
      <c r="Y24" s="26">
        <v>2.0299999999999999E-2</v>
      </c>
      <c r="Z24" s="26">
        <v>1.9199999999999998E-2</v>
      </c>
      <c r="AA24" s="26">
        <v>1.8200000000000001E-2</v>
      </c>
      <c r="AB24" s="26">
        <v>1.7100000000000001E-2</v>
      </c>
      <c r="AC24" s="26">
        <v>1.7100000000000001E-2</v>
      </c>
      <c r="AD24" s="26">
        <v>1.7600000000000001E-2</v>
      </c>
      <c r="AE24" s="26"/>
    </row>
    <row r="25" spans="1:31" x14ac:dyDescent="0.2">
      <c r="A25" t="s">
        <v>952</v>
      </c>
      <c r="B25" s="9">
        <v>46030</v>
      </c>
      <c r="C25" t="s">
        <v>835</v>
      </c>
      <c r="D25">
        <v>188764</v>
      </c>
      <c r="E25">
        <v>41588484.479999997</v>
      </c>
      <c r="F25" t="s">
        <v>20</v>
      </c>
      <c r="G25" t="s">
        <v>836</v>
      </c>
      <c r="H25" t="s">
        <v>18</v>
      </c>
      <c r="I25" t="s">
        <v>772</v>
      </c>
      <c r="J25" t="s">
        <v>837</v>
      </c>
      <c r="K25" s="24">
        <v>1.35E-2</v>
      </c>
      <c r="O25" s="3" t="s">
        <v>822</v>
      </c>
      <c r="P25" s="30">
        <v>2822823</v>
      </c>
      <c r="Q25" s="30">
        <v>2822823</v>
      </c>
      <c r="R25" s="30">
        <v>2813291</v>
      </c>
      <c r="S25" s="30">
        <v>2721947</v>
      </c>
      <c r="T25" s="30">
        <v>2726559</v>
      </c>
      <c r="U25" s="30">
        <v>2724253</v>
      </c>
      <c r="V25" s="30">
        <v>2768067</v>
      </c>
      <c r="W25" s="26"/>
      <c r="X25" s="26">
        <v>1.78E-2</v>
      </c>
      <c r="Y25" s="26">
        <v>1.77E-2</v>
      </c>
      <c r="Z25" s="26">
        <v>1.7899999999999999E-2</v>
      </c>
      <c r="AA25" s="26">
        <v>1.7000000000000001E-2</v>
      </c>
      <c r="AB25" s="26">
        <v>1.7299999999999999E-2</v>
      </c>
      <c r="AC25" s="26">
        <v>1.7000000000000001E-2</v>
      </c>
      <c r="AD25" s="26">
        <v>1.6299999999999999E-2</v>
      </c>
      <c r="AE25" s="26"/>
    </row>
    <row r="26" spans="1:31" x14ac:dyDescent="0.2">
      <c r="A26" t="s">
        <v>952</v>
      </c>
      <c r="B26" s="9">
        <v>46030</v>
      </c>
      <c r="C26" t="s">
        <v>838</v>
      </c>
      <c r="D26">
        <v>71202</v>
      </c>
      <c r="E26">
        <v>41482997.219999999</v>
      </c>
      <c r="F26" t="s">
        <v>20</v>
      </c>
      <c r="G26" t="s">
        <v>839</v>
      </c>
      <c r="H26" t="s">
        <v>18</v>
      </c>
      <c r="I26" t="s">
        <v>772</v>
      </c>
      <c r="J26" t="s">
        <v>840</v>
      </c>
      <c r="K26" s="24">
        <v>1.34E-2</v>
      </c>
      <c r="O26" s="3" t="s">
        <v>825</v>
      </c>
      <c r="P26" s="30">
        <v>72064</v>
      </c>
      <c r="Q26" s="30">
        <v>72064</v>
      </c>
      <c r="R26" s="30">
        <v>71820</v>
      </c>
      <c r="S26" s="30">
        <v>70391</v>
      </c>
      <c r="T26" s="30">
        <v>70511</v>
      </c>
      <c r="U26" s="30">
        <v>70451</v>
      </c>
      <c r="V26" s="30">
        <v>71591</v>
      </c>
      <c r="W26" s="26"/>
      <c r="X26" s="26">
        <v>1.5800000000000002E-2</v>
      </c>
      <c r="Y26" s="26">
        <v>1.52E-2</v>
      </c>
      <c r="Z26" s="26">
        <v>1.6199999999999999E-2</v>
      </c>
      <c r="AA26" s="26">
        <v>1.6E-2</v>
      </c>
      <c r="AB26" s="26">
        <v>1.5900000000000001E-2</v>
      </c>
      <c r="AC26" s="26">
        <v>1.5699999999999999E-2</v>
      </c>
      <c r="AD26" s="26">
        <v>1.55E-2</v>
      </c>
      <c r="AE26" s="26"/>
    </row>
    <row r="27" spans="1:31" x14ac:dyDescent="0.2">
      <c r="A27" t="s">
        <v>952</v>
      </c>
      <c r="B27" s="9">
        <v>46030</v>
      </c>
      <c r="C27" t="s">
        <v>841</v>
      </c>
      <c r="D27">
        <v>172872</v>
      </c>
      <c r="E27">
        <v>33398870.399999999</v>
      </c>
      <c r="F27" t="s">
        <v>20</v>
      </c>
      <c r="G27" t="s">
        <v>842</v>
      </c>
      <c r="H27" t="s">
        <v>18</v>
      </c>
      <c r="I27" t="s">
        <v>772</v>
      </c>
      <c r="J27" t="s">
        <v>843</v>
      </c>
      <c r="K27" s="24">
        <v>1.0800000000000001E-2</v>
      </c>
      <c r="O27" s="3" t="s">
        <v>829</v>
      </c>
      <c r="P27" s="30">
        <v>241484</v>
      </c>
      <c r="Q27" s="30">
        <v>241484</v>
      </c>
      <c r="R27" s="30">
        <v>240668</v>
      </c>
      <c r="S27" s="30">
        <v>234868</v>
      </c>
      <c r="T27" s="30">
        <v>235266</v>
      </c>
      <c r="U27" s="30">
        <v>235067</v>
      </c>
      <c r="V27" s="30">
        <v>238848</v>
      </c>
      <c r="W27" s="26"/>
      <c r="X27" s="26">
        <v>1.5299999999999999E-2</v>
      </c>
      <c r="Y27" s="26">
        <v>1.52E-2</v>
      </c>
      <c r="Z27" s="26">
        <v>1.4E-2</v>
      </c>
      <c r="AA27" s="26">
        <v>1.43E-2</v>
      </c>
      <c r="AB27" s="26">
        <v>1.4800000000000001E-2</v>
      </c>
      <c r="AC27" s="26">
        <v>1.49E-2</v>
      </c>
      <c r="AD27" s="26">
        <v>1.49E-2</v>
      </c>
      <c r="AE27" s="26"/>
    </row>
    <row r="28" spans="1:31" x14ac:dyDescent="0.2">
      <c r="A28" t="s">
        <v>952</v>
      </c>
      <c r="B28" s="9">
        <v>46030</v>
      </c>
      <c r="C28" t="s">
        <v>844</v>
      </c>
      <c r="D28">
        <v>313839</v>
      </c>
      <c r="E28">
        <v>32651809.559999999</v>
      </c>
      <c r="F28" t="s">
        <v>20</v>
      </c>
      <c r="G28" t="s">
        <v>845</v>
      </c>
      <c r="H28" t="s">
        <v>18</v>
      </c>
      <c r="I28" t="s">
        <v>772</v>
      </c>
      <c r="J28" t="s">
        <v>846</v>
      </c>
      <c r="K28" s="24">
        <v>1.06E-2</v>
      </c>
      <c r="O28" s="3" t="s">
        <v>838</v>
      </c>
      <c r="P28" s="30">
        <v>71202</v>
      </c>
      <c r="Q28" s="30">
        <v>71202</v>
      </c>
      <c r="R28" s="30">
        <v>70962</v>
      </c>
      <c r="S28" s="30">
        <v>67977</v>
      </c>
      <c r="T28" s="30">
        <v>68093</v>
      </c>
      <c r="U28" s="30">
        <v>68035</v>
      </c>
      <c r="V28" s="30">
        <v>69137</v>
      </c>
      <c r="W28" s="26"/>
      <c r="X28" s="26">
        <v>1.34E-2</v>
      </c>
      <c r="Y28" s="26">
        <v>1.37E-2</v>
      </c>
      <c r="Z28" s="26">
        <v>1.4500000000000001E-2</v>
      </c>
      <c r="AA28" s="26">
        <v>1.46E-2</v>
      </c>
      <c r="AB28" s="26">
        <v>1.4200000000000001E-2</v>
      </c>
      <c r="AC28" s="26">
        <v>1.46E-2</v>
      </c>
      <c r="AD28" s="26">
        <v>1.43E-2</v>
      </c>
      <c r="AE28" s="26"/>
    </row>
    <row r="29" spans="1:31" x14ac:dyDescent="0.2">
      <c r="A29" t="s">
        <v>952</v>
      </c>
      <c r="B29" s="9">
        <v>46030</v>
      </c>
      <c r="C29" t="s">
        <v>847</v>
      </c>
      <c r="D29">
        <v>321674</v>
      </c>
      <c r="E29">
        <v>32405511.949999999</v>
      </c>
      <c r="F29" t="s">
        <v>40</v>
      </c>
      <c r="G29" t="s">
        <v>848</v>
      </c>
      <c r="H29" t="s">
        <v>649</v>
      </c>
      <c r="I29" t="s">
        <v>762</v>
      </c>
      <c r="J29" t="s">
        <v>849</v>
      </c>
      <c r="K29" s="24">
        <v>1.0500000000000001E-2</v>
      </c>
      <c r="O29" s="3" t="s">
        <v>850</v>
      </c>
      <c r="P29" s="30">
        <v>1136389</v>
      </c>
      <c r="Q29" s="30">
        <v>1136389</v>
      </c>
      <c r="R29" s="30">
        <v>1132549</v>
      </c>
      <c r="S29" s="30">
        <v>1075502</v>
      </c>
      <c r="T29" s="30">
        <v>1077324</v>
      </c>
      <c r="U29" s="30">
        <v>1076413</v>
      </c>
      <c r="V29" s="30">
        <v>1093722</v>
      </c>
      <c r="W29" s="26"/>
      <c r="X29" s="26">
        <v>1.0500000000000001E-2</v>
      </c>
      <c r="Y29" s="26">
        <v>1.0699999999999999E-2</v>
      </c>
      <c r="Z29" s="26">
        <v>1.18E-2</v>
      </c>
      <c r="AA29" s="26">
        <v>1.18E-2</v>
      </c>
      <c r="AB29" s="26">
        <v>1.2E-2</v>
      </c>
      <c r="AC29" s="26">
        <v>1.3599999999999999E-2</v>
      </c>
      <c r="AD29" s="26">
        <v>1.37E-2</v>
      </c>
      <c r="AE29" s="26"/>
    </row>
    <row r="30" spans="1:31" x14ac:dyDescent="0.2">
      <c r="A30" t="s">
        <v>952</v>
      </c>
      <c r="B30" s="9">
        <v>46030</v>
      </c>
      <c r="C30" t="s">
        <v>850</v>
      </c>
      <c r="D30">
        <v>1136389</v>
      </c>
      <c r="E30">
        <v>32360787.420000002</v>
      </c>
      <c r="F30" t="s">
        <v>500</v>
      </c>
      <c r="G30" t="s">
        <v>851</v>
      </c>
      <c r="H30" t="s">
        <v>502</v>
      </c>
      <c r="I30" t="s">
        <v>762</v>
      </c>
      <c r="J30" t="s">
        <v>852</v>
      </c>
      <c r="K30" s="24">
        <v>1.0500000000000001E-2</v>
      </c>
      <c r="O30" s="3" t="s">
        <v>832</v>
      </c>
      <c r="P30" s="30">
        <v>232366</v>
      </c>
      <c r="Q30" s="30">
        <v>232366</v>
      </c>
      <c r="R30" s="30">
        <v>231582</v>
      </c>
      <c r="S30" s="30">
        <v>212707</v>
      </c>
      <c r="T30" s="30">
        <v>213067</v>
      </c>
      <c r="U30" s="30">
        <v>212887</v>
      </c>
      <c r="V30" s="30">
        <v>216307</v>
      </c>
      <c r="W30" s="26"/>
      <c r="X30" s="26">
        <v>1.43E-2</v>
      </c>
      <c r="Y30" s="26">
        <v>1.4200000000000001E-2</v>
      </c>
      <c r="Z30" s="26">
        <v>1.3100000000000001E-2</v>
      </c>
      <c r="AA30" s="26">
        <v>1.24E-2</v>
      </c>
      <c r="AB30" s="26">
        <v>1.2699999999999999E-2</v>
      </c>
      <c r="AC30" s="26">
        <v>1.2699999999999999E-2</v>
      </c>
      <c r="AD30" s="26">
        <v>1.2500000000000001E-2</v>
      </c>
      <c r="AE30" s="26"/>
    </row>
    <row r="31" spans="1:31" x14ac:dyDescent="0.2">
      <c r="A31" t="s">
        <v>952</v>
      </c>
      <c r="B31" s="9">
        <v>46030</v>
      </c>
      <c r="C31" t="s">
        <v>853</v>
      </c>
      <c r="D31">
        <v>434112</v>
      </c>
      <c r="E31">
        <v>32246102.219999999</v>
      </c>
      <c r="F31" t="s">
        <v>40</v>
      </c>
      <c r="G31" t="s">
        <v>854</v>
      </c>
      <c r="H31" t="s">
        <v>649</v>
      </c>
      <c r="I31" t="s">
        <v>762</v>
      </c>
      <c r="J31" t="s">
        <v>855</v>
      </c>
      <c r="K31" s="24">
        <v>1.04E-2</v>
      </c>
      <c r="O31" s="3" t="s">
        <v>841</v>
      </c>
      <c r="P31" s="30">
        <v>172872</v>
      </c>
      <c r="Q31" s="30">
        <v>172872</v>
      </c>
      <c r="R31" s="30">
        <v>172288</v>
      </c>
      <c r="S31" s="30">
        <v>168530</v>
      </c>
      <c r="T31" s="30">
        <v>168816</v>
      </c>
      <c r="U31" s="30">
        <v>168673</v>
      </c>
      <c r="V31" s="30">
        <v>171390</v>
      </c>
      <c r="W31" s="26"/>
      <c r="X31" s="26">
        <v>1.0800000000000001E-2</v>
      </c>
      <c r="Y31" s="26">
        <v>1.11E-2</v>
      </c>
      <c r="Z31" s="26">
        <v>1.1299999999999999E-2</v>
      </c>
      <c r="AA31" s="26">
        <v>1.12E-2</v>
      </c>
      <c r="AB31" s="26">
        <v>1.0699999999999999E-2</v>
      </c>
      <c r="AC31" s="26">
        <v>1.0999999999999999E-2</v>
      </c>
      <c r="AD31" s="26">
        <v>1.0999999999999999E-2</v>
      </c>
      <c r="AE31" s="26"/>
    </row>
    <row r="32" spans="1:31" x14ac:dyDescent="0.2">
      <c r="A32" t="s">
        <v>952</v>
      </c>
      <c r="B32" s="9">
        <v>46030</v>
      </c>
      <c r="C32" t="s">
        <v>856</v>
      </c>
      <c r="D32">
        <v>317936</v>
      </c>
      <c r="E32">
        <v>29863728.48</v>
      </c>
      <c r="F32" t="s">
        <v>20</v>
      </c>
      <c r="G32" t="s">
        <v>857</v>
      </c>
      <c r="H32" t="s">
        <v>18</v>
      </c>
      <c r="I32" t="s">
        <v>772</v>
      </c>
      <c r="J32" t="s">
        <v>858</v>
      </c>
      <c r="K32" s="24">
        <v>9.7000000000000003E-3</v>
      </c>
      <c r="O32" s="3" t="s">
        <v>835</v>
      </c>
      <c r="P32" s="30">
        <v>188764</v>
      </c>
      <c r="Q32" s="30">
        <v>188764</v>
      </c>
      <c r="R32" s="30">
        <v>188128</v>
      </c>
      <c r="S32" s="30">
        <v>189843</v>
      </c>
      <c r="T32" s="30">
        <v>190165</v>
      </c>
      <c r="U32" s="30">
        <v>190004</v>
      </c>
      <c r="V32" s="30">
        <v>193063</v>
      </c>
      <c r="W32" s="26"/>
      <c r="X32" s="26">
        <v>1.35E-2</v>
      </c>
      <c r="Y32" s="26">
        <v>1.2999999999999999E-2</v>
      </c>
      <c r="Z32" s="26">
        <v>1.2800000000000001E-2</v>
      </c>
      <c r="AA32" s="26">
        <v>1.23E-2</v>
      </c>
      <c r="AB32" s="26">
        <v>1.09E-2</v>
      </c>
      <c r="AC32" s="26">
        <v>1.0500000000000001E-2</v>
      </c>
      <c r="AD32" s="26">
        <v>1.0800000000000001E-2</v>
      </c>
      <c r="AE32" s="26"/>
    </row>
    <row r="33" spans="1:31" x14ac:dyDescent="0.2">
      <c r="A33" t="s">
        <v>952</v>
      </c>
      <c r="B33" s="9">
        <v>46030</v>
      </c>
      <c r="C33" t="s">
        <v>859</v>
      </c>
      <c r="D33">
        <v>200295</v>
      </c>
      <c r="E33">
        <v>29136328.850000001</v>
      </c>
      <c r="F33" t="s">
        <v>53</v>
      </c>
      <c r="G33" t="s">
        <v>860</v>
      </c>
      <c r="H33" t="s">
        <v>819</v>
      </c>
      <c r="I33" t="s">
        <v>820</v>
      </c>
      <c r="J33" t="s">
        <v>861</v>
      </c>
      <c r="K33" s="24">
        <v>9.3999999999999986E-3</v>
      </c>
      <c r="O33" s="3" t="s">
        <v>847</v>
      </c>
      <c r="P33" s="30">
        <v>321674</v>
      </c>
      <c r="Q33" s="30">
        <v>321674</v>
      </c>
      <c r="R33" s="30">
        <v>320586</v>
      </c>
      <c r="S33" s="30">
        <v>313089</v>
      </c>
      <c r="T33" s="30">
        <v>313619</v>
      </c>
      <c r="U33" s="30">
        <v>313354</v>
      </c>
      <c r="V33" s="30">
        <v>318389</v>
      </c>
      <c r="W33" s="26"/>
      <c r="X33" s="26">
        <v>1.0500000000000001E-2</v>
      </c>
      <c r="Y33" s="26">
        <v>1.09E-2</v>
      </c>
      <c r="Z33" s="26">
        <v>1.03E-2</v>
      </c>
      <c r="AA33" s="26">
        <v>9.4999999999999998E-3</v>
      </c>
      <c r="AB33" s="26">
        <v>9.4999999999999998E-3</v>
      </c>
      <c r="AC33" s="26">
        <v>9.4999999999999998E-3</v>
      </c>
      <c r="AD33" s="26">
        <v>9.7000000000000003E-3</v>
      </c>
      <c r="AE33" s="26"/>
    </row>
    <row r="34" spans="1:31" x14ac:dyDescent="0.2">
      <c r="A34" t="s">
        <v>952</v>
      </c>
      <c r="B34" s="9">
        <v>46030</v>
      </c>
      <c r="C34" t="s">
        <v>862</v>
      </c>
      <c r="D34">
        <v>73864</v>
      </c>
      <c r="E34">
        <v>27955308.079999998</v>
      </c>
      <c r="F34" t="s">
        <v>20</v>
      </c>
      <c r="G34" t="s">
        <v>863</v>
      </c>
      <c r="H34" t="s">
        <v>18</v>
      </c>
      <c r="I34" t="s">
        <v>772</v>
      </c>
      <c r="J34" t="s">
        <v>864</v>
      </c>
      <c r="K34" s="24">
        <v>9.0000000000000011E-3</v>
      </c>
      <c r="O34" s="3" t="s">
        <v>853</v>
      </c>
      <c r="P34" s="30">
        <v>434112</v>
      </c>
      <c r="Q34" s="30">
        <v>434112</v>
      </c>
      <c r="R34" s="30">
        <v>432644</v>
      </c>
      <c r="S34" s="30">
        <v>422520</v>
      </c>
      <c r="T34" s="30">
        <v>423236</v>
      </c>
      <c r="U34" s="30">
        <v>422878</v>
      </c>
      <c r="V34" s="30">
        <v>429680</v>
      </c>
      <c r="W34" s="26"/>
      <c r="X34" s="26">
        <v>1.04E-2</v>
      </c>
      <c r="Y34" s="26">
        <v>1.03E-2</v>
      </c>
      <c r="Z34" s="26">
        <v>9.300000000000001E-3</v>
      </c>
      <c r="AA34" s="26">
        <v>8.3999999999999995E-3</v>
      </c>
      <c r="AB34" s="26">
        <v>8.6999999999999994E-3</v>
      </c>
      <c r="AC34" s="26">
        <v>9.0000000000000011E-3</v>
      </c>
      <c r="AD34" s="26">
        <v>9.5999999999999992E-3</v>
      </c>
      <c r="AE34" s="26"/>
    </row>
    <row r="35" spans="1:31" x14ac:dyDescent="0.2">
      <c r="A35" t="s">
        <v>952</v>
      </c>
      <c r="B35" s="9">
        <v>46030</v>
      </c>
      <c r="C35" t="s">
        <v>666</v>
      </c>
      <c r="D35">
        <v>71426</v>
      </c>
      <c r="E35">
        <v>25515383.559999999</v>
      </c>
      <c r="F35" t="s">
        <v>40</v>
      </c>
      <c r="G35" t="s">
        <v>865</v>
      </c>
      <c r="H35" t="s">
        <v>441</v>
      </c>
      <c r="I35" t="s">
        <v>762</v>
      </c>
      <c r="J35" t="s">
        <v>866</v>
      </c>
      <c r="K35" s="24">
        <v>8.3000000000000001E-3</v>
      </c>
      <c r="O35" s="3" t="s">
        <v>862</v>
      </c>
      <c r="P35" s="30">
        <v>73864</v>
      </c>
      <c r="Q35" s="30">
        <v>73864</v>
      </c>
      <c r="R35" s="30">
        <v>73616</v>
      </c>
      <c r="S35" s="30">
        <v>71878</v>
      </c>
      <c r="T35" s="30">
        <v>72000</v>
      </c>
      <c r="U35" s="30">
        <v>71939</v>
      </c>
      <c r="V35" s="30">
        <v>73098</v>
      </c>
      <c r="W35" s="26"/>
      <c r="X35" s="26">
        <v>9.0000000000000011E-3</v>
      </c>
      <c r="Y35" s="26">
        <v>9.1000000000000004E-3</v>
      </c>
      <c r="Z35" s="26">
        <v>9.5999999999999992E-3</v>
      </c>
      <c r="AA35" s="26">
        <v>9.7000000000000003E-3</v>
      </c>
      <c r="AB35" s="26">
        <v>9.0000000000000011E-3</v>
      </c>
      <c r="AC35" s="26">
        <v>9.3999999999999986E-3</v>
      </c>
      <c r="AD35" s="26">
        <v>9.3999999999999986E-3</v>
      </c>
      <c r="AE35" s="26"/>
    </row>
    <row r="36" spans="1:31" x14ac:dyDescent="0.2">
      <c r="A36" t="s">
        <v>952</v>
      </c>
      <c r="B36" s="9">
        <v>46030</v>
      </c>
      <c r="C36" t="s">
        <v>867</v>
      </c>
      <c r="D36">
        <v>71176</v>
      </c>
      <c r="E36">
        <v>24552872.960000001</v>
      </c>
      <c r="F36" t="s">
        <v>20</v>
      </c>
      <c r="G36" t="s">
        <v>868</v>
      </c>
      <c r="H36" t="s">
        <v>18</v>
      </c>
      <c r="I36" t="s">
        <v>772</v>
      </c>
      <c r="J36" t="s">
        <v>869</v>
      </c>
      <c r="K36" s="24">
        <v>7.9000000000000008E-3</v>
      </c>
      <c r="O36" s="3" t="s">
        <v>844</v>
      </c>
      <c r="P36" s="30">
        <v>313839</v>
      </c>
      <c r="Q36" s="30">
        <v>313839</v>
      </c>
      <c r="R36" s="30">
        <v>312779</v>
      </c>
      <c r="S36" s="30">
        <v>307446</v>
      </c>
      <c r="T36" s="30">
        <v>307966</v>
      </c>
      <c r="U36" s="30">
        <v>307706</v>
      </c>
      <c r="V36" s="30">
        <v>312646</v>
      </c>
      <c r="W36" s="26"/>
      <c r="X36" s="26">
        <v>1.06E-2</v>
      </c>
      <c r="Y36" s="26">
        <v>1.1299999999999999E-2</v>
      </c>
      <c r="Z36" s="26">
        <v>1.14E-2</v>
      </c>
      <c r="AA36" s="26">
        <v>9.4999999999999998E-3</v>
      </c>
      <c r="AB36" s="26">
        <v>8.8999999999999999E-3</v>
      </c>
      <c r="AC36" s="26">
        <v>9.5999999999999992E-3</v>
      </c>
      <c r="AD36" s="26">
        <v>9.3999999999999986E-3</v>
      </c>
      <c r="AE36" s="26"/>
    </row>
    <row r="37" spans="1:31" x14ac:dyDescent="0.2">
      <c r="A37" t="s">
        <v>952</v>
      </c>
      <c r="B37" s="9">
        <v>46030</v>
      </c>
      <c r="C37" t="s">
        <v>870</v>
      </c>
      <c r="D37">
        <v>41290</v>
      </c>
      <c r="E37">
        <v>24117076.100000001</v>
      </c>
      <c r="F37" t="s">
        <v>20</v>
      </c>
      <c r="G37" t="s">
        <v>871</v>
      </c>
      <c r="H37" t="s">
        <v>18</v>
      </c>
      <c r="I37" t="s">
        <v>772</v>
      </c>
      <c r="J37" t="s">
        <v>872</v>
      </c>
      <c r="K37" s="24">
        <v>7.8000000000000014E-3</v>
      </c>
      <c r="O37" s="3" t="s">
        <v>856</v>
      </c>
      <c r="P37" s="30">
        <v>317936</v>
      </c>
      <c r="Q37" s="30">
        <v>317936</v>
      </c>
      <c r="R37" s="30">
        <v>316864</v>
      </c>
      <c r="S37" s="30">
        <v>311908</v>
      </c>
      <c r="T37" s="30">
        <v>312436</v>
      </c>
      <c r="U37" s="30">
        <v>312172</v>
      </c>
      <c r="V37" s="30">
        <v>317188</v>
      </c>
      <c r="W37" s="26"/>
      <c r="X37" s="26">
        <v>9.7000000000000003E-3</v>
      </c>
      <c r="Y37" s="26">
        <v>9.300000000000001E-3</v>
      </c>
      <c r="Z37" s="26">
        <v>9.0000000000000011E-3</v>
      </c>
      <c r="AA37" s="26">
        <v>8.8999999999999999E-3</v>
      </c>
      <c r="AB37" s="26">
        <v>8.6999999999999994E-3</v>
      </c>
      <c r="AC37" s="26">
        <v>8.8999999999999999E-3</v>
      </c>
      <c r="AD37" s="26">
        <v>9.0000000000000011E-3</v>
      </c>
      <c r="AE37" s="26"/>
    </row>
    <row r="38" spans="1:31" x14ac:dyDescent="0.2">
      <c r="A38" t="s">
        <v>952</v>
      </c>
      <c r="B38" s="9">
        <v>46030</v>
      </c>
      <c r="C38" t="s">
        <v>873</v>
      </c>
      <c r="D38">
        <v>266738</v>
      </c>
      <c r="E38">
        <v>22862113.98</v>
      </c>
      <c r="F38" t="s">
        <v>20</v>
      </c>
      <c r="G38" t="s">
        <v>874</v>
      </c>
      <c r="H38" t="s">
        <v>18</v>
      </c>
      <c r="I38" t="s">
        <v>772</v>
      </c>
      <c r="J38" t="s">
        <v>875</v>
      </c>
      <c r="K38" s="24">
        <v>7.4000000000000003E-3</v>
      </c>
      <c r="O38" s="3" t="s">
        <v>859</v>
      </c>
      <c r="P38" s="30">
        <v>200295</v>
      </c>
      <c r="Q38" s="30">
        <v>200295</v>
      </c>
      <c r="R38" s="30">
        <v>199619</v>
      </c>
      <c r="S38" s="30">
        <v>189389</v>
      </c>
      <c r="T38" s="30">
        <v>189709</v>
      </c>
      <c r="U38" s="30">
        <v>189549</v>
      </c>
      <c r="V38" s="30">
        <v>192589</v>
      </c>
      <c r="W38" s="26"/>
      <c r="X38" s="26">
        <v>9.3999999999999986E-3</v>
      </c>
      <c r="Y38" s="26">
        <v>9.5999999999999992E-3</v>
      </c>
      <c r="Z38" s="26">
        <v>9.0000000000000011E-3</v>
      </c>
      <c r="AA38" s="26">
        <v>9.0000000000000011E-3</v>
      </c>
      <c r="AB38" s="26">
        <v>9.0000000000000011E-3</v>
      </c>
      <c r="AC38" s="26">
        <v>8.6E-3</v>
      </c>
      <c r="AD38" s="26">
        <v>8.3000000000000001E-3</v>
      </c>
      <c r="AE38" s="26"/>
    </row>
    <row r="39" spans="1:31" x14ac:dyDescent="0.2">
      <c r="A39" t="s">
        <v>952</v>
      </c>
      <c r="B39" s="9">
        <v>46030</v>
      </c>
      <c r="C39" t="s">
        <v>876</v>
      </c>
      <c r="D39">
        <v>231493</v>
      </c>
      <c r="E39">
        <v>21811270.460000001</v>
      </c>
      <c r="F39" t="s">
        <v>20</v>
      </c>
      <c r="G39" t="s">
        <v>877</v>
      </c>
      <c r="H39" t="s">
        <v>18</v>
      </c>
      <c r="I39" t="s">
        <v>772</v>
      </c>
      <c r="J39" t="s">
        <v>878</v>
      </c>
      <c r="K39" s="24">
        <v>7.1000000000000004E-3</v>
      </c>
      <c r="O39" s="3" t="s">
        <v>666</v>
      </c>
      <c r="P39" s="30">
        <v>71426</v>
      </c>
      <c r="Q39" s="30">
        <v>71426</v>
      </c>
      <c r="R39" s="30">
        <v>71186</v>
      </c>
      <c r="S39" s="30">
        <v>66238</v>
      </c>
      <c r="T39" s="30">
        <v>66350</v>
      </c>
      <c r="U39" s="30">
        <v>66294</v>
      </c>
      <c r="V39" s="30">
        <v>67358</v>
      </c>
      <c r="W39" s="26"/>
      <c r="X39" s="26">
        <v>8.3000000000000001E-3</v>
      </c>
      <c r="Y39" s="26">
        <v>8.1000000000000013E-3</v>
      </c>
      <c r="Z39" s="26">
        <v>8.8000000000000005E-3</v>
      </c>
      <c r="AA39" s="26">
        <v>8.0000000000000002E-3</v>
      </c>
      <c r="AB39" s="26">
        <v>8.3000000000000001E-3</v>
      </c>
      <c r="AC39" s="26">
        <v>8.199999999999999E-3</v>
      </c>
      <c r="AD39" s="26">
        <v>8.3000000000000001E-3</v>
      </c>
      <c r="AE39" s="26"/>
    </row>
    <row r="40" spans="1:31" x14ac:dyDescent="0.2">
      <c r="A40" t="s">
        <v>952</v>
      </c>
      <c r="B40" s="9">
        <v>46030</v>
      </c>
      <c r="C40" t="s">
        <v>879</v>
      </c>
      <c r="D40">
        <v>3260328</v>
      </c>
      <c r="E40">
        <v>19903605.530000001</v>
      </c>
      <c r="F40" t="s">
        <v>671</v>
      </c>
      <c r="G40" t="s">
        <v>880</v>
      </c>
      <c r="H40" t="s">
        <v>669</v>
      </c>
      <c r="I40" t="s">
        <v>815</v>
      </c>
      <c r="J40" t="s">
        <v>881</v>
      </c>
      <c r="K40" s="24">
        <v>6.4000000000000003E-3</v>
      </c>
      <c r="O40" s="3" t="s">
        <v>870</v>
      </c>
      <c r="P40" s="30">
        <v>41290</v>
      </c>
      <c r="Q40" s="30">
        <v>41290</v>
      </c>
      <c r="R40" s="30">
        <v>41150</v>
      </c>
      <c r="S40" s="30">
        <v>40364</v>
      </c>
      <c r="T40" s="30">
        <v>40432</v>
      </c>
      <c r="U40" s="30">
        <v>40398</v>
      </c>
      <c r="V40" s="30">
        <v>41044</v>
      </c>
      <c r="W40" s="26"/>
      <c r="X40" s="26">
        <v>7.8000000000000014E-3</v>
      </c>
      <c r="Y40" s="26">
        <v>7.9000000000000008E-3</v>
      </c>
      <c r="Z40" s="26">
        <v>8.199999999999999E-3</v>
      </c>
      <c r="AA40" s="26">
        <v>8.0000000000000002E-3</v>
      </c>
      <c r="AB40" s="26">
        <v>8.199999999999999E-3</v>
      </c>
      <c r="AC40" s="26">
        <v>8.199999999999999E-3</v>
      </c>
      <c r="AD40" s="26">
        <v>8.199999999999999E-3</v>
      </c>
      <c r="AE40" s="26"/>
    </row>
    <row r="41" spans="1:31" x14ac:dyDescent="0.2">
      <c r="A41" t="s">
        <v>952</v>
      </c>
      <c r="B41" s="9">
        <v>46030</v>
      </c>
      <c r="C41" t="s">
        <v>882</v>
      </c>
      <c r="D41">
        <v>192781</v>
      </c>
      <c r="E41">
        <v>19524859.68</v>
      </c>
      <c r="F41" t="s">
        <v>20</v>
      </c>
      <c r="G41" t="s">
        <v>883</v>
      </c>
      <c r="H41" t="s">
        <v>18</v>
      </c>
      <c r="I41" t="s">
        <v>772</v>
      </c>
      <c r="J41" t="s">
        <v>884</v>
      </c>
      <c r="K41" s="24">
        <v>6.3E-3</v>
      </c>
      <c r="O41" s="3" t="s">
        <v>873</v>
      </c>
      <c r="P41" s="30">
        <v>266738</v>
      </c>
      <c r="Q41" s="30">
        <v>266738</v>
      </c>
      <c r="R41" s="30">
        <v>265838</v>
      </c>
      <c r="S41" s="30">
        <v>260665</v>
      </c>
      <c r="T41" s="30">
        <v>261107</v>
      </c>
      <c r="U41" s="30">
        <v>260886</v>
      </c>
      <c r="V41" s="30">
        <v>265085</v>
      </c>
      <c r="W41" s="26"/>
      <c r="X41" s="26">
        <v>7.4000000000000003E-3</v>
      </c>
      <c r="Y41" s="26">
        <v>7.4999999999999997E-3</v>
      </c>
      <c r="Z41" s="26">
        <v>8.5000000000000006E-3</v>
      </c>
      <c r="AA41" s="26">
        <v>8.1000000000000013E-3</v>
      </c>
      <c r="AB41" s="26">
        <v>8.1000000000000013E-3</v>
      </c>
      <c r="AC41" s="26">
        <v>8.199999999999999E-3</v>
      </c>
      <c r="AD41" s="26">
        <v>8.0000000000000002E-3</v>
      </c>
      <c r="AE41" s="26"/>
    </row>
    <row r="42" spans="1:31" x14ac:dyDescent="0.2">
      <c r="A42" t="s">
        <v>952</v>
      </c>
      <c r="B42" s="9">
        <v>46030</v>
      </c>
      <c r="C42" t="s">
        <v>885</v>
      </c>
      <c r="D42">
        <v>194913</v>
      </c>
      <c r="E42">
        <v>19188953.050000001</v>
      </c>
      <c r="F42" t="s">
        <v>53</v>
      </c>
      <c r="G42" t="s">
        <v>886</v>
      </c>
      <c r="H42" t="s">
        <v>819</v>
      </c>
      <c r="I42" t="s">
        <v>820</v>
      </c>
      <c r="J42" t="s">
        <v>887</v>
      </c>
      <c r="K42" s="24">
        <v>6.1999999999999998E-3</v>
      </c>
      <c r="O42" s="3" t="s">
        <v>105</v>
      </c>
      <c r="P42" s="30">
        <v>393370808.19999999</v>
      </c>
      <c r="Q42" s="30">
        <v>387269675.56</v>
      </c>
      <c r="R42" s="30">
        <v>384562478.91000003</v>
      </c>
      <c r="S42" s="30">
        <v>384321643.35000002</v>
      </c>
      <c r="T42" s="30">
        <v>387006444.06999999</v>
      </c>
      <c r="U42" s="30">
        <v>385134548.32000011</v>
      </c>
      <c r="V42" s="30">
        <v>433968014.98000002</v>
      </c>
      <c r="W42" s="26"/>
      <c r="X42" s="26">
        <v>1.6999999999999999E-3</v>
      </c>
      <c r="Y42" s="26">
        <v>1.6000000000000001E-3</v>
      </c>
      <c r="Z42" s="26">
        <v>1.2999999999999999E-3</v>
      </c>
      <c r="AA42" s="26">
        <v>1.1999999999999999E-3</v>
      </c>
      <c r="AB42" s="26">
        <v>1.6000000000000001E-3</v>
      </c>
      <c r="AC42" s="26">
        <v>1.1999999999999999E-3</v>
      </c>
      <c r="AD42" s="26">
        <v>7.1000000000000004E-3</v>
      </c>
      <c r="AE42" s="26"/>
    </row>
    <row r="43" spans="1:31" x14ac:dyDescent="0.2">
      <c r="A43" t="s">
        <v>952</v>
      </c>
      <c r="B43" s="9">
        <v>46030</v>
      </c>
      <c r="C43" t="s">
        <v>888</v>
      </c>
      <c r="D43">
        <v>2543872</v>
      </c>
      <c r="E43">
        <v>16686406.289999999</v>
      </c>
      <c r="F43" t="s">
        <v>152</v>
      </c>
      <c r="G43" t="s">
        <v>889</v>
      </c>
      <c r="H43" t="s">
        <v>154</v>
      </c>
      <c r="I43" t="s">
        <v>762</v>
      </c>
      <c r="J43" t="s">
        <v>890</v>
      </c>
      <c r="K43" s="24">
        <v>5.4000000000000003E-3</v>
      </c>
      <c r="O43" s="3" t="s">
        <v>879</v>
      </c>
      <c r="P43" s="30">
        <v>3260328</v>
      </c>
      <c r="Q43" s="30">
        <v>3260328</v>
      </c>
      <c r="R43" s="30">
        <v>3249316</v>
      </c>
      <c r="S43" s="30">
        <v>3083419</v>
      </c>
      <c r="T43" s="30">
        <v>3088643</v>
      </c>
      <c r="U43" s="30">
        <v>3086031</v>
      </c>
      <c r="V43" s="30">
        <v>3135659</v>
      </c>
      <c r="W43" s="26"/>
      <c r="X43" s="26">
        <v>6.4000000000000003E-3</v>
      </c>
      <c r="Y43" s="26">
        <v>6.7000000000000002E-3</v>
      </c>
      <c r="Z43" s="26">
        <v>7.1999999999999998E-3</v>
      </c>
      <c r="AA43" s="26">
        <v>6.8999999999999999E-3</v>
      </c>
      <c r="AB43" s="26">
        <v>6.7999999999999996E-3</v>
      </c>
      <c r="AC43" s="26">
        <v>6.7000000000000002E-3</v>
      </c>
      <c r="AD43" s="26">
        <v>6.7999999999999996E-3</v>
      </c>
      <c r="AE43" s="26"/>
    </row>
    <row r="44" spans="1:31" x14ac:dyDescent="0.2">
      <c r="A44" t="s">
        <v>952</v>
      </c>
      <c r="B44" s="9">
        <v>46030</v>
      </c>
      <c r="C44" t="s">
        <v>891</v>
      </c>
      <c r="D44">
        <v>160953</v>
      </c>
      <c r="E44">
        <v>15360061.869999999</v>
      </c>
      <c r="F44" t="s">
        <v>40</v>
      </c>
      <c r="G44" t="s">
        <v>892</v>
      </c>
      <c r="H44" t="s">
        <v>649</v>
      </c>
      <c r="I44" t="s">
        <v>762</v>
      </c>
      <c r="J44" t="s">
        <v>893</v>
      </c>
      <c r="K44" s="24">
        <v>5.0000000000000001E-3</v>
      </c>
      <c r="O44" s="3" t="s">
        <v>876</v>
      </c>
      <c r="P44" s="30">
        <v>231493</v>
      </c>
      <c r="Q44" s="30">
        <v>231493</v>
      </c>
      <c r="R44" s="30">
        <v>230713</v>
      </c>
      <c r="S44" s="30">
        <v>222053</v>
      </c>
      <c r="T44" s="30">
        <v>222429</v>
      </c>
      <c r="U44" s="30">
        <v>222241</v>
      </c>
      <c r="V44" s="30">
        <v>225813</v>
      </c>
      <c r="W44" s="26"/>
      <c r="X44" s="26">
        <v>7.1000000000000004E-3</v>
      </c>
      <c r="Y44" s="26">
        <v>7.1000000000000004E-3</v>
      </c>
      <c r="Z44" s="26">
        <v>6.4000000000000003E-3</v>
      </c>
      <c r="AA44" s="26">
        <v>6.3E-3</v>
      </c>
      <c r="AB44" s="26">
        <v>6.4000000000000003E-3</v>
      </c>
      <c r="AC44" s="26">
        <v>6.5000000000000006E-3</v>
      </c>
      <c r="AD44" s="26">
        <v>6.5000000000000006E-3</v>
      </c>
      <c r="AE44" s="26"/>
    </row>
    <row r="45" spans="1:31" x14ac:dyDescent="0.2">
      <c r="A45" t="s">
        <v>952</v>
      </c>
      <c r="B45" s="9">
        <v>46030</v>
      </c>
      <c r="C45" t="s">
        <v>894</v>
      </c>
      <c r="D45">
        <v>776159</v>
      </c>
      <c r="E45">
        <v>15273533.119999999</v>
      </c>
      <c r="F45" t="s">
        <v>152</v>
      </c>
      <c r="G45" t="s">
        <v>895</v>
      </c>
      <c r="H45" t="s">
        <v>154</v>
      </c>
      <c r="I45" t="s">
        <v>762</v>
      </c>
      <c r="J45" t="s">
        <v>896</v>
      </c>
      <c r="K45" s="24">
        <v>4.8999999999999998E-3</v>
      </c>
      <c r="O45" s="3" t="s">
        <v>885</v>
      </c>
      <c r="P45" s="30">
        <v>194913</v>
      </c>
      <c r="Q45" s="30">
        <v>194913</v>
      </c>
      <c r="R45" s="30">
        <v>194253</v>
      </c>
      <c r="S45" s="30">
        <v>184327</v>
      </c>
      <c r="T45" s="30">
        <v>184639</v>
      </c>
      <c r="U45" s="30">
        <v>184483</v>
      </c>
      <c r="V45" s="30">
        <v>187447</v>
      </c>
      <c r="W45" s="26"/>
      <c r="X45" s="26">
        <v>6.1999999999999998E-3</v>
      </c>
      <c r="Y45" s="26">
        <v>6.4000000000000003E-3</v>
      </c>
      <c r="Z45" s="26">
        <v>6.7999999999999996E-3</v>
      </c>
      <c r="AA45" s="26">
        <v>6.5000000000000006E-3</v>
      </c>
      <c r="AB45" s="26">
        <v>6.8999999999999999E-3</v>
      </c>
      <c r="AC45" s="26">
        <v>6.6E-3</v>
      </c>
      <c r="AD45" s="26">
        <v>6.5000000000000006E-3</v>
      </c>
      <c r="AE45" s="26"/>
    </row>
    <row r="46" spans="1:31" x14ac:dyDescent="0.2">
      <c r="A46" t="s">
        <v>952</v>
      </c>
      <c r="B46" s="9">
        <v>46030</v>
      </c>
      <c r="C46" t="s">
        <v>897</v>
      </c>
      <c r="D46">
        <v>52784</v>
      </c>
      <c r="E46">
        <v>13881136.32</v>
      </c>
      <c r="F46" t="s">
        <v>20</v>
      </c>
      <c r="G46" t="s">
        <v>898</v>
      </c>
      <c r="H46" t="s">
        <v>18</v>
      </c>
      <c r="I46" t="s">
        <v>772</v>
      </c>
      <c r="J46" t="s">
        <v>899</v>
      </c>
      <c r="K46" s="24">
        <v>4.5000000000000014E-3</v>
      </c>
      <c r="O46" s="3" t="s">
        <v>867</v>
      </c>
      <c r="P46" s="30">
        <v>71176</v>
      </c>
      <c r="Q46" s="30">
        <v>71176</v>
      </c>
      <c r="R46" s="30">
        <v>70936</v>
      </c>
      <c r="S46" s="30">
        <v>69346</v>
      </c>
      <c r="T46" s="30">
        <v>69464</v>
      </c>
      <c r="U46" s="30">
        <v>69405</v>
      </c>
      <c r="V46" s="30">
        <v>70526</v>
      </c>
      <c r="W46" s="26"/>
      <c r="X46" s="26">
        <v>7.9000000000000008E-3</v>
      </c>
      <c r="Y46" s="26">
        <v>8.3000000000000001E-3</v>
      </c>
      <c r="Z46" s="26">
        <v>6.7999999999999996E-3</v>
      </c>
      <c r="AA46" s="26">
        <v>6.0000000000000001E-3</v>
      </c>
      <c r="AB46" s="26">
        <v>5.6000000000000008E-3</v>
      </c>
      <c r="AC46" s="26">
        <v>5.8999999999999999E-3</v>
      </c>
      <c r="AD46" s="26">
        <v>6.0000000000000001E-3</v>
      </c>
      <c r="AE46" s="26"/>
    </row>
    <row r="47" spans="1:31" x14ac:dyDescent="0.2">
      <c r="A47" t="s">
        <v>952</v>
      </c>
      <c r="B47" s="9">
        <v>46030</v>
      </c>
      <c r="C47" t="s">
        <v>900</v>
      </c>
      <c r="D47">
        <v>200289</v>
      </c>
      <c r="E47">
        <v>13653701.130000001</v>
      </c>
      <c r="F47" t="s">
        <v>20</v>
      </c>
      <c r="G47" t="s">
        <v>901</v>
      </c>
      <c r="H47" t="s">
        <v>18</v>
      </c>
      <c r="I47" t="s">
        <v>772</v>
      </c>
      <c r="J47" t="s">
        <v>902</v>
      </c>
      <c r="K47" s="24">
        <v>4.4000000000000003E-3</v>
      </c>
      <c r="O47" s="3" t="s">
        <v>897</v>
      </c>
      <c r="P47" s="30">
        <v>52784</v>
      </c>
      <c r="Q47" s="30">
        <v>52784</v>
      </c>
      <c r="R47" s="30">
        <v>52604</v>
      </c>
      <c r="S47" s="30">
        <v>52293</v>
      </c>
      <c r="T47" s="30">
        <v>52381</v>
      </c>
      <c r="U47" s="30">
        <v>52337</v>
      </c>
      <c r="V47" s="30">
        <v>53173</v>
      </c>
      <c r="W47" s="26"/>
      <c r="X47" s="26">
        <v>4.5000000000000014E-3</v>
      </c>
      <c r="Y47" s="26">
        <v>4.5999999999999999E-3</v>
      </c>
      <c r="Z47" s="26">
        <v>4.6999999999999993E-3</v>
      </c>
      <c r="AA47" s="26">
        <v>5.3E-3</v>
      </c>
      <c r="AB47" s="26">
        <v>5.7999999999999996E-3</v>
      </c>
      <c r="AC47" s="26">
        <v>5.6000000000000008E-3</v>
      </c>
      <c r="AD47" s="26">
        <v>5.5000000000000014E-3</v>
      </c>
      <c r="AE47" s="26"/>
    </row>
    <row r="48" spans="1:31" x14ac:dyDescent="0.2">
      <c r="A48" t="s">
        <v>952</v>
      </c>
      <c r="B48" s="9">
        <v>46030</v>
      </c>
      <c r="C48" t="s">
        <v>903</v>
      </c>
      <c r="D48">
        <v>34038</v>
      </c>
      <c r="E48">
        <v>12460653.57</v>
      </c>
      <c r="F48" t="s">
        <v>53</v>
      </c>
      <c r="G48" t="s">
        <v>904</v>
      </c>
      <c r="H48" t="s">
        <v>819</v>
      </c>
      <c r="I48" t="s">
        <v>820</v>
      </c>
      <c r="J48" t="s">
        <v>905</v>
      </c>
      <c r="K48" s="24">
        <v>4.0000000000000001E-3</v>
      </c>
      <c r="O48" s="3" t="s">
        <v>888</v>
      </c>
      <c r="P48" s="30">
        <v>2543872</v>
      </c>
      <c r="Q48" s="30">
        <v>2543872</v>
      </c>
      <c r="R48" s="30">
        <v>2535280</v>
      </c>
      <c r="S48" s="30">
        <v>2445639</v>
      </c>
      <c r="T48" s="30">
        <v>2449783</v>
      </c>
      <c r="U48" s="30">
        <v>2447711</v>
      </c>
      <c r="V48" s="30">
        <v>2487079</v>
      </c>
      <c r="W48" s="26"/>
      <c r="X48" s="26">
        <v>5.4000000000000003E-3</v>
      </c>
      <c r="Y48" s="26">
        <v>5.5000000000000014E-3</v>
      </c>
      <c r="Z48" s="26">
        <v>5.6000000000000008E-3</v>
      </c>
      <c r="AA48" s="26">
        <v>5.3E-3</v>
      </c>
      <c r="AB48" s="26">
        <v>5.4000000000000003E-3</v>
      </c>
      <c r="AC48" s="26">
        <v>5.1999999999999998E-3</v>
      </c>
      <c r="AD48" s="26">
        <v>5.3E-3</v>
      </c>
      <c r="AE48" s="26"/>
    </row>
    <row r="49" spans="1:31" x14ac:dyDescent="0.2">
      <c r="A49" t="s">
        <v>952</v>
      </c>
      <c r="B49" s="9">
        <v>46030</v>
      </c>
      <c r="C49" t="s">
        <v>906</v>
      </c>
      <c r="D49">
        <v>374090</v>
      </c>
      <c r="E49">
        <v>12146702.300000001</v>
      </c>
      <c r="F49" t="s">
        <v>20</v>
      </c>
      <c r="G49" t="s">
        <v>907</v>
      </c>
      <c r="H49" t="s">
        <v>18</v>
      </c>
      <c r="I49" t="s">
        <v>772</v>
      </c>
      <c r="J49" t="s">
        <v>908</v>
      </c>
      <c r="K49" s="24">
        <v>3.8999999999999998E-3</v>
      </c>
      <c r="O49" s="3" t="s">
        <v>891</v>
      </c>
      <c r="P49" s="30">
        <v>160953</v>
      </c>
      <c r="Q49" s="30">
        <v>160953</v>
      </c>
      <c r="R49" s="30">
        <v>160409</v>
      </c>
      <c r="S49" s="30">
        <v>140625</v>
      </c>
      <c r="T49" s="30">
        <v>140863</v>
      </c>
      <c r="U49" s="30">
        <v>140744</v>
      </c>
      <c r="V49" s="30">
        <v>143005</v>
      </c>
      <c r="W49" s="26"/>
      <c r="X49" s="26">
        <v>5.0000000000000001E-3</v>
      </c>
      <c r="Y49" s="26">
        <v>4.8999999999999998E-3</v>
      </c>
      <c r="Z49" s="26">
        <v>5.7999999999999996E-3</v>
      </c>
      <c r="AA49" s="26">
        <v>5.1999999999999998E-3</v>
      </c>
      <c r="AB49" s="26">
        <v>5.1000000000000004E-3</v>
      </c>
      <c r="AC49" s="26">
        <v>5.0000000000000001E-3</v>
      </c>
      <c r="AD49" s="26">
        <v>5.1000000000000004E-3</v>
      </c>
      <c r="AE49" s="26"/>
    </row>
    <row r="50" spans="1:31" x14ac:dyDescent="0.2">
      <c r="A50" t="s">
        <v>952</v>
      </c>
      <c r="B50" s="9">
        <v>46030</v>
      </c>
      <c r="C50" t="s">
        <v>909</v>
      </c>
      <c r="D50">
        <v>430049</v>
      </c>
      <c r="E50">
        <v>11723135.74</v>
      </c>
      <c r="F50" t="s">
        <v>20</v>
      </c>
      <c r="G50" t="s">
        <v>910</v>
      </c>
      <c r="H50" t="s">
        <v>18</v>
      </c>
      <c r="I50" t="s">
        <v>772</v>
      </c>
      <c r="J50" t="s">
        <v>911</v>
      </c>
      <c r="K50" s="24">
        <v>3.8E-3</v>
      </c>
      <c r="O50" s="3" t="s">
        <v>882</v>
      </c>
      <c r="P50" s="30">
        <v>192781</v>
      </c>
      <c r="Q50" s="30">
        <v>192781</v>
      </c>
      <c r="R50" s="30">
        <v>192129</v>
      </c>
      <c r="S50" s="30">
        <v>158123</v>
      </c>
      <c r="T50" s="30">
        <v>158391</v>
      </c>
      <c r="U50" s="30">
        <v>158257</v>
      </c>
      <c r="V50" s="30">
        <v>160803</v>
      </c>
      <c r="W50" s="26"/>
      <c r="X50" s="26">
        <v>6.3E-3</v>
      </c>
      <c r="Y50" s="26">
        <v>6.5000000000000006E-3</v>
      </c>
      <c r="Z50" s="26">
        <v>6.7000000000000002E-3</v>
      </c>
      <c r="AA50" s="26">
        <v>5.1999999999999998E-3</v>
      </c>
      <c r="AB50" s="26">
        <v>4.7999999999999996E-3</v>
      </c>
      <c r="AC50" s="26">
        <v>5.0000000000000001E-3</v>
      </c>
      <c r="AD50" s="26">
        <v>4.6999999999999993E-3</v>
      </c>
      <c r="AE50" s="26"/>
    </row>
    <row r="51" spans="1:31" x14ac:dyDescent="0.2">
      <c r="A51" t="s">
        <v>952</v>
      </c>
      <c r="B51" s="9">
        <v>46030</v>
      </c>
      <c r="C51" t="s">
        <v>912</v>
      </c>
      <c r="D51">
        <v>241138</v>
      </c>
      <c r="E51">
        <v>10569367.710000001</v>
      </c>
      <c r="F51" t="s">
        <v>20</v>
      </c>
      <c r="G51" t="s">
        <v>913</v>
      </c>
      <c r="H51" t="s">
        <v>18</v>
      </c>
      <c r="I51" t="s">
        <v>772</v>
      </c>
      <c r="J51" t="s">
        <v>914</v>
      </c>
      <c r="K51" s="24">
        <v>3.3999999999999998E-3</v>
      </c>
      <c r="O51" s="3" t="s">
        <v>900</v>
      </c>
      <c r="P51" s="30">
        <v>200289</v>
      </c>
      <c r="Q51" s="30">
        <v>200289</v>
      </c>
      <c r="R51" s="30">
        <v>199613</v>
      </c>
      <c r="S51" s="30">
        <v>194597</v>
      </c>
      <c r="T51" s="30">
        <v>194927</v>
      </c>
      <c r="U51" s="30">
        <v>194762</v>
      </c>
      <c r="V51" s="30">
        <v>197897</v>
      </c>
      <c r="W51" s="26"/>
      <c r="X51" s="26">
        <v>4.4000000000000003E-3</v>
      </c>
      <c r="Y51" s="26">
        <v>4.4000000000000003E-3</v>
      </c>
      <c r="Z51" s="26">
        <v>4.4000000000000003E-3</v>
      </c>
      <c r="AA51" s="26">
        <v>4.3E-3</v>
      </c>
      <c r="AB51" s="26">
        <v>4.4000000000000003E-3</v>
      </c>
      <c r="AC51" s="26">
        <v>4.5000000000000014E-3</v>
      </c>
      <c r="AD51" s="26">
        <v>4.5000000000000014E-3</v>
      </c>
      <c r="AE51" s="26"/>
    </row>
    <row r="52" spans="1:31" x14ac:dyDescent="0.2">
      <c r="A52" t="s">
        <v>952</v>
      </c>
      <c r="B52" s="9">
        <v>46030</v>
      </c>
      <c r="C52" t="s">
        <v>915</v>
      </c>
      <c r="D52">
        <v>110565</v>
      </c>
      <c r="E52">
        <v>9811538.0999999996</v>
      </c>
      <c r="F52" t="s">
        <v>20</v>
      </c>
      <c r="G52" t="s">
        <v>916</v>
      </c>
      <c r="H52" t="s">
        <v>18</v>
      </c>
      <c r="I52" t="s">
        <v>772</v>
      </c>
      <c r="J52" t="s">
        <v>917</v>
      </c>
      <c r="K52" s="24">
        <v>3.2000000000000002E-3</v>
      </c>
      <c r="O52" s="3" t="s">
        <v>927</v>
      </c>
      <c r="P52" s="30">
        <v>202069</v>
      </c>
      <c r="Q52" s="30">
        <v>202069</v>
      </c>
      <c r="R52" s="30">
        <v>201385</v>
      </c>
      <c r="S52" s="30">
        <v>195156</v>
      </c>
      <c r="T52" s="30">
        <v>195486</v>
      </c>
      <c r="U52" s="30">
        <v>195321</v>
      </c>
      <c r="V52" s="30">
        <v>198456</v>
      </c>
      <c r="W52" s="26"/>
      <c r="X52" s="26">
        <v>2.7000000000000001E-3</v>
      </c>
      <c r="Y52" s="26">
        <v>3.3999999999999998E-3</v>
      </c>
      <c r="Z52" s="26">
        <v>3.8E-3</v>
      </c>
      <c r="AA52" s="26">
        <v>4.0000000000000001E-3</v>
      </c>
      <c r="AB52" s="26">
        <v>5.0000000000000001E-3</v>
      </c>
      <c r="AC52" s="26">
        <v>4.5000000000000014E-3</v>
      </c>
      <c r="AD52" s="26">
        <v>4.3E-3</v>
      </c>
      <c r="AE52" s="26"/>
    </row>
    <row r="53" spans="1:31" x14ac:dyDescent="0.2">
      <c r="A53" t="s">
        <v>952</v>
      </c>
      <c r="B53" s="9">
        <v>46030</v>
      </c>
      <c r="C53" t="s">
        <v>918</v>
      </c>
      <c r="D53">
        <v>86663</v>
      </c>
      <c r="E53">
        <v>9704522.7400000002</v>
      </c>
      <c r="F53" t="s">
        <v>20</v>
      </c>
      <c r="G53" t="s">
        <v>919</v>
      </c>
      <c r="H53" t="s">
        <v>18</v>
      </c>
      <c r="I53" t="s">
        <v>772</v>
      </c>
      <c r="J53" t="s">
        <v>920</v>
      </c>
      <c r="K53" s="24">
        <v>3.0999999999999999E-3</v>
      </c>
      <c r="O53" s="3" t="s">
        <v>906</v>
      </c>
      <c r="P53" s="30">
        <v>374090</v>
      </c>
      <c r="Q53" s="30">
        <v>374090</v>
      </c>
      <c r="R53" s="30">
        <v>372826</v>
      </c>
      <c r="S53" s="30">
        <v>364417</v>
      </c>
      <c r="T53" s="30">
        <v>365035</v>
      </c>
      <c r="U53" s="30">
        <v>364726</v>
      </c>
      <c r="V53" s="30">
        <v>370597</v>
      </c>
      <c r="W53" s="26"/>
      <c r="X53" s="26">
        <v>3.8999999999999998E-3</v>
      </c>
      <c r="Y53" s="26">
        <v>4.0000000000000001E-3</v>
      </c>
      <c r="Z53" s="26">
        <v>4.0999999999999986E-3</v>
      </c>
      <c r="AA53" s="26">
        <v>4.1999999999999997E-3</v>
      </c>
      <c r="AB53" s="26">
        <v>4.5000000000000014E-3</v>
      </c>
      <c r="AC53" s="26">
        <v>4.5000000000000014E-3</v>
      </c>
      <c r="AD53" s="26">
        <v>3.8E-3</v>
      </c>
      <c r="AE53" s="26"/>
    </row>
    <row r="54" spans="1:31" x14ac:dyDescent="0.2">
      <c r="A54" t="s">
        <v>952</v>
      </c>
      <c r="B54" s="9">
        <v>46030</v>
      </c>
      <c r="C54" t="s">
        <v>921</v>
      </c>
      <c r="D54">
        <v>67795</v>
      </c>
      <c r="E54">
        <v>9041141.1999999993</v>
      </c>
      <c r="F54" t="s">
        <v>20</v>
      </c>
      <c r="G54" t="s">
        <v>922</v>
      </c>
      <c r="H54" t="s">
        <v>18</v>
      </c>
      <c r="I54" t="s">
        <v>772</v>
      </c>
      <c r="J54" t="s">
        <v>923</v>
      </c>
      <c r="K54" s="24">
        <v>2.8999999999999998E-3</v>
      </c>
      <c r="O54" s="3" t="s">
        <v>912</v>
      </c>
      <c r="P54" s="30">
        <v>241138</v>
      </c>
      <c r="Q54" s="30">
        <v>241138</v>
      </c>
      <c r="R54" s="30">
        <v>240322</v>
      </c>
      <c r="S54" s="30">
        <v>231542</v>
      </c>
      <c r="T54" s="30">
        <v>231934</v>
      </c>
      <c r="U54" s="30">
        <v>231738</v>
      </c>
      <c r="V54" s="30">
        <v>235462</v>
      </c>
      <c r="W54" s="26"/>
      <c r="X54" s="26">
        <v>3.3999999999999998E-3</v>
      </c>
      <c r="Y54" s="26">
        <v>3.3999999999999998E-3</v>
      </c>
      <c r="Z54" s="26">
        <v>3.2000000000000002E-3</v>
      </c>
      <c r="AA54" s="26">
        <v>3.2000000000000002E-3</v>
      </c>
      <c r="AB54" s="26">
        <v>3.3E-3</v>
      </c>
      <c r="AC54" s="26">
        <v>3.3E-3</v>
      </c>
      <c r="AD54" s="26">
        <v>3.3E-3</v>
      </c>
      <c r="AE54" s="26"/>
    </row>
    <row r="55" spans="1:31" x14ac:dyDescent="0.2">
      <c r="A55" t="s">
        <v>952</v>
      </c>
      <c r="B55" s="9">
        <v>46030</v>
      </c>
      <c r="C55" t="s">
        <v>924</v>
      </c>
      <c r="D55">
        <v>574085</v>
      </c>
      <c r="E55">
        <v>8800723.0500000007</v>
      </c>
      <c r="F55" t="s">
        <v>20</v>
      </c>
      <c r="G55" t="s">
        <v>925</v>
      </c>
      <c r="H55" t="s">
        <v>18</v>
      </c>
      <c r="I55" t="s">
        <v>772</v>
      </c>
      <c r="J55" t="s">
        <v>926</v>
      </c>
      <c r="K55" s="24">
        <v>2.8E-3</v>
      </c>
      <c r="O55" s="3" t="s">
        <v>903</v>
      </c>
      <c r="P55" s="30">
        <v>34038</v>
      </c>
      <c r="Q55" s="30">
        <v>34038</v>
      </c>
      <c r="R55" s="30">
        <v>33922</v>
      </c>
      <c r="S55" s="30">
        <v>32202</v>
      </c>
      <c r="T55" s="30">
        <v>32256</v>
      </c>
      <c r="U55" s="30">
        <v>32229</v>
      </c>
      <c r="V55" s="30">
        <v>32742</v>
      </c>
      <c r="W55" s="26"/>
      <c r="X55" s="26">
        <v>4.0000000000000001E-3</v>
      </c>
      <c r="Y55" s="26">
        <v>4.0000000000000001E-3</v>
      </c>
      <c r="Z55" s="26">
        <v>3.7000000000000002E-3</v>
      </c>
      <c r="AA55" s="26">
        <v>3.2000000000000002E-3</v>
      </c>
      <c r="AB55" s="26">
        <v>3.2000000000000002E-3</v>
      </c>
      <c r="AC55" s="26">
        <v>3.0999999999999999E-3</v>
      </c>
      <c r="AD55" s="26">
        <v>3.3E-3</v>
      </c>
      <c r="AE55" s="26"/>
    </row>
    <row r="56" spans="1:31" x14ac:dyDescent="0.2">
      <c r="A56" t="s">
        <v>952</v>
      </c>
      <c r="B56" s="9">
        <v>46030</v>
      </c>
      <c r="C56" t="s">
        <v>927</v>
      </c>
      <c r="D56">
        <v>202069</v>
      </c>
      <c r="E56">
        <v>8400386.5600000005</v>
      </c>
      <c r="F56" t="s">
        <v>53</v>
      </c>
      <c r="G56" t="s">
        <v>928</v>
      </c>
      <c r="H56" t="s">
        <v>819</v>
      </c>
      <c r="I56" t="s">
        <v>820</v>
      </c>
      <c r="J56" t="s">
        <v>929</v>
      </c>
      <c r="K56" s="24">
        <v>2.7000000000000001E-3</v>
      </c>
      <c r="O56" s="3" t="s">
        <v>981</v>
      </c>
      <c r="P56" s="30"/>
      <c r="Q56" s="30"/>
      <c r="R56" s="30"/>
      <c r="S56" s="30">
        <v>2138610</v>
      </c>
      <c r="T56" s="30">
        <v>2142234</v>
      </c>
      <c r="U56" s="30">
        <v>2140422</v>
      </c>
      <c r="V56" s="30">
        <v>2174850</v>
      </c>
      <c r="W56" s="26"/>
      <c r="X56" s="26"/>
      <c r="Y56" s="26"/>
      <c r="Z56" s="26"/>
      <c r="AA56" s="26">
        <v>3.2000000000000002E-3</v>
      </c>
      <c r="AB56" s="26">
        <v>3.0000000000000001E-3</v>
      </c>
      <c r="AC56" s="26">
        <v>3.3999999999999998E-3</v>
      </c>
      <c r="AD56" s="26">
        <v>3.2000000000000002E-3</v>
      </c>
      <c r="AE56" s="26"/>
    </row>
    <row r="57" spans="1:31" x14ac:dyDescent="0.2">
      <c r="A57" t="s">
        <v>952</v>
      </c>
      <c r="B57" s="9">
        <v>46030</v>
      </c>
      <c r="C57" t="s">
        <v>930</v>
      </c>
      <c r="D57">
        <v>202718</v>
      </c>
      <c r="E57">
        <v>7247168.5</v>
      </c>
      <c r="F57" t="s">
        <v>20</v>
      </c>
      <c r="G57" t="s">
        <v>931</v>
      </c>
      <c r="H57" t="s">
        <v>18</v>
      </c>
      <c r="I57" t="s">
        <v>772</v>
      </c>
      <c r="J57" t="s">
        <v>932</v>
      </c>
      <c r="K57" s="24">
        <v>2.3E-3</v>
      </c>
      <c r="O57" s="3" t="s">
        <v>915</v>
      </c>
      <c r="P57" s="30">
        <v>110565</v>
      </c>
      <c r="Q57" s="30">
        <v>110565</v>
      </c>
      <c r="R57" s="30">
        <v>110193</v>
      </c>
      <c r="S57" s="30">
        <v>109307</v>
      </c>
      <c r="T57" s="30">
        <v>109493</v>
      </c>
      <c r="U57" s="30">
        <v>109400</v>
      </c>
      <c r="V57" s="30">
        <v>111167</v>
      </c>
      <c r="W57" s="26"/>
      <c r="X57" s="26">
        <v>3.2000000000000002E-3</v>
      </c>
      <c r="Y57" s="26">
        <v>3.3E-3</v>
      </c>
      <c r="Z57" s="26">
        <v>3.3999999999999998E-3</v>
      </c>
      <c r="AA57" s="26">
        <v>3.3E-3</v>
      </c>
      <c r="AB57" s="26">
        <v>2.8999999999999998E-3</v>
      </c>
      <c r="AC57" s="26">
        <v>3.0000000000000001E-3</v>
      </c>
      <c r="AD57" s="26">
        <v>3.0000000000000001E-3</v>
      </c>
      <c r="AE57" s="26"/>
    </row>
    <row r="58" spans="1:31" x14ac:dyDescent="0.2">
      <c r="A58" t="s">
        <v>952</v>
      </c>
      <c r="B58" s="9">
        <v>46030</v>
      </c>
      <c r="C58" t="s">
        <v>933</v>
      </c>
      <c r="D58">
        <v>1612604</v>
      </c>
      <c r="E58">
        <v>6224651.4400000004</v>
      </c>
      <c r="F58" t="s">
        <v>20</v>
      </c>
      <c r="G58" t="s">
        <v>934</v>
      </c>
      <c r="H58" t="s">
        <v>539</v>
      </c>
      <c r="I58" t="s">
        <v>772</v>
      </c>
      <c r="J58" t="s">
        <v>935</v>
      </c>
      <c r="K58" s="24">
        <v>2E-3</v>
      </c>
      <c r="O58" s="3" t="s">
        <v>918</v>
      </c>
      <c r="P58" s="30">
        <v>86663</v>
      </c>
      <c r="Q58" s="30">
        <v>86663</v>
      </c>
      <c r="R58" s="30">
        <v>86371</v>
      </c>
      <c r="S58" s="30">
        <v>82748</v>
      </c>
      <c r="T58" s="30">
        <v>82888</v>
      </c>
      <c r="U58" s="30">
        <v>82818</v>
      </c>
      <c r="V58" s="30">
        <v>84148</v>
      </c>
      <c r="W58" s="26"/>
      <c r="X58" s="26">
        <v>3.0999999999999999E-3</v>
      </c>
      <c r="Y58" s="26">
        <v>3.0999999999999999E-3</v>
      </c>
      <c r="Z58" s="26">
        <v>2.8E-3</v>
      </c>
      <c r="AA58" s="26">
        <v>2.7000000000000001E-3</v>
      </c>
      <c r="AB58" s="26">
        <v>2.7000000000000001E-3</v>
      </c>
      <c r="AC58" s="26">
        <v>2.7000000000000001E-3</v>
      </c>
      <c r="AD58" s="26">
        <v>2.5999999999999999E-3</v>
      </c>
      <c r="AE58" s="26"/>
    </row>
    <row r="59" spans="1:31" x14ac:dyDescent="0.2">
      <c r="A59" t="s">
        <v>952</v>
      </c>
      <c r="B59" s="9">
        <v>46030</v>
      </c>
      <c r="C59" t="s">
        <v>936</v>
      </c>
      <c r="D59">
        <v>2408606</v>
      </c>
      <c r="E59">
        <v>6211608.21</v>
      </c>
      <c r="F59" t="s">
        <v>376</v>
      </c>
      <c r="G59" t="s">
        <v>937</v>
      </c>
      <c r="H59" t="s">
        <v>374</v>
      </c>
      <c r="I59" t="s">
        <v>820</v>
      </c>
      <c r="J59" t="s">
        <v>938</v>
      </c>
      <c r="K59" s="24">
        <v>2E-3</v>
      </c>
      <c r="O59" s="3" t="s">
        <v>924</v>
      </c>
      <c r="P59" s="30">
        <v>574085</v>
      </c>
      <c r="Q59" s="30">
        <v>574085</v>
      </c>
      <c r="R59" s="30">
        <v>572145</v>
      </c>
      <c r="S59" s="30">
        <v>583277</v>
      </c>
      <c r="T59" s="30">
        <v>584265</v>
      </c>
      <c r="U59" s="30">
        <v>583771</v>
      </c>
      <c r="V59" s="30">
        <v>593157</v>
      </c>
      <c r="W59" s="26"/>
      <c r="X59" s="26">
        <v>2.8E-3</v>
      </c>
      <c r="Y59" s="26">
        <v>2.8E-3</v>
      </c>
      <c r="Z59" s="26">
        <v>2.7000000000000001E-3</v>
      </c>
      <c r="AA59" s="26">
        <v>2.7000000000000001E-3</v>
      </c>
      <c r="AB59" s="26">
        <v>2.5999999999999999E-3</v>
      </c>
      <c r="AC59" s="26">
        <v>2.5000000000000001E-3</v>
      </c>
      <c r="AD59" s="26">
        <v>2.5999999999999999E-3</v>
      </c>
      <c r="AE59" s="26"/>
    </row>
    <row r="60" spans="1:31" x14ac:dyDescent="0.2">
      <c r="A60" t="s">
        <v>952</v>
      </c>
      <c r="B60" s="9">
        <v>46030</v>
      </c>
      <c r="C60" t="s">
        <v>939</v>
      </c>
      <c r="D60">
        <v>147732</v>
      </c>
      <c r="E60">
        <v>5737910.8799999999</v>
      </c>
      <c r="F60" t="s">
        <v>20</v>
      </c>
      <c r="G60" t="s">
        <v>940</v>
      </c>
      <c r="H60" t="s">
        <v>18</v>
      </c>
      <c r="I60" t="s">
        <v>772</v>
      </c>
      <c r="J60" t="s">
        <v>941</v>
      </c>
      <c r="K60" s="24">
        <v>1.9E-3</v>
      </c>
      <c r="O60" s="3" t="s">
        <v>921</v>
      </c>
      <c r="P60" s="30">
        <v>67795</v>
      </c>
      <c r="Q60" s="30">
        <v>67795</v>
      </c>
      <c r="R60" s="30">
        <v>67567</v>
      </c>
      <c r="S60" s="30">
        <v>65496</v>
      </c>
      <c r="T60" s="30">
        <v>65606</v>
      </c>
      <c r="U60" s="30">
        <v>65551</v>
      </c>
      <c r="V60" s="30">
        <v>66596</v>
      </c>
      <c r="W60" s="26"/>
      <c r="X60" s="26">
        <v>2.8999999999999998E-3</v>
      </c>
      <c r="Y60" s="26">
        <v>2.8999999999999998E-3</v>
      </c>
      <c r="Z60" s="26">
        <v>2.8E-3</v>
      </c>
      <c r="AA60" s="26">
        <v>2.8999999999999998E-3</v>
      </c>
      <c r="AB60" s="26">
        <v>2.8E-3</v>
      </c>
      <c r="AC60" s="26">
        <v>2.3999999999999998E-3</v>
      </c>
      <c r="AD60" s="26">
        <v>2.3999999999999998E-3</v>
      </c>
      <c r="AE60" s="26"/>
    </row>
    <row r="61" spans="1:31" x14ac:dyDescent="0.2">
      <c r="A61" t="s">
        <v>952</v>
      </c>
      <c r="B61" s="9">
        <v>46030</v>
      </c>
      <c r="C61" t="s">
        <v>942</v>
      </c>
      <c r="D61">
        <v>225508</v>
      </c>
      <c r="E61">
        <v>5312968.4800000004</v>
      </c>
      <c r="F61" t="s">
        <v>20</v>
      </c>
      <c r="G61" t="s">
        <v>943</v>
      </c>
      <c r="H61" t="s">
        <v>18</v>
      </c>
      <c r="I61" t="s">
        <v>772</v>
      </c>
      <c r="J61" t="s">
        <v>944</v>
      </c>
      <c r="K61" s="24">
        <v>1.6999999999999999E-3</v>
      </c>
      <c r="O61" s="3" t="s">
        <v>942</v>
      </c>
      <c r="P61" s="30">
        <v>225508</v>
      </c>
      <c r="Q61" s="30">
        <v>225508</v>
      </c>
      <c r="R61" s="30">
        <v>252398</v>
      </c>
      <c r="S61" s="30">
        <v>290561</v>
      </c>
      <c r="T61" s="30">
        <v>291053</v>
      </c>
      <c r="U61" s="30">
        <v>290807</v>
      </c>
      <c r="V61" s="30">
        <v>295481</v>
      </c>
      <c r="W61" s="26"/>
      <c r="X61" s="26">
        <v>1.6999999999999999E-3</v>
      </c>
      <c r="Y61" s="26">
        <v>1.6999999999999999E-3</v>
      </c>
      <c r="Z61" s="26">
        <v>1.8E-3</v>
      </c>
      <c r="AA61" s="26">
        <v>2.0999999999999999E-3</v>
      </c>
      <c r="AB61" s="26">
        <v>1.9E-3</v>
      </c>
      <c r="AC61" s="26">
        <v>2E-3</v>
      </c>
      <c r="AD61" s="26">
        <v>2.2000000000000001E-3</v>
      </c>
      <c r="AE61" s="26"/>
    </row>
    <row r="62" spans="1:31" x14ac:dyDescent="0.2">
      <c r="A62" t="s">
        <v>952</v>
      </c>
      <c r="B62" s="9">
        <v>46030</v>
      </c>
      <c r="C62" t="s">
        <v>105</v>
      </c>
      <c r="D62">
        <v>393370808.19999999</v>
      </c>
      <c r="E62">
        <v>5527736.6900000013</v>
      </c>
      <c r="F62" t="s">
        <v>20</v>
      </c>
      <c r="G62" t="s">
        <v>105</v>
      </c>
      <c r="H62" t="s">
        <v>107</v>
      </c>
      <c r="I62" t="s">
        <v>107</v>
      </c>
      <c r="J62" t="s">
        <v>945</v>
      </c>
      <c r="K62" s="24">
        <v>1.6999999999999999E-3</v>
      </c>
      <c r="O62" s="3" t="s">
        <v>939</v>
      </c>
      <c r="P62" s="30">
        <v>147732</v>
      </c>
      <c r="Q62" s="30">
        <v>147732</v>
      </c>
      <c r="R62" s="30">
        <v>147232</v>
      </c>
      <c r="S62" s="30">
        <v>150978</v>
      </c>
      <c r="T62" s="30">
        <v>151234</v>
      </c>
      <c r="U62" s="30">
        <v>151106</v>
      </c>
      <c r="V62" s="30">
        <v>153538</v>
      </c>
      <c r="W62" s="26"/>
      <c r="X62" s="26">
        <v>1.9E-3</v>
      </c>
      <c r="Y62" s="26">
        <v>1.9E-3</v>
      </c>
      <c r="Z62" s="26">
        <v>1.9E-3</v>
      </c>
      <c r="AA62" s="26">
        <v>2E-3</v>
      </c>
      <c r="AB62" s="26">
        <v>1.9E-3</v>
      </c>
      <c r="AC62" s="26">
        <v>1.9E-3</v>
      </c>
      <c r="AD62" s="26">
        <v>1.9E-3</v>
      </c>
      <c r="AE62" s="26"/>
    </row>
    <row r="63" spans="1:31" x14ac:dyDescent="0.2">
      <c r="A63" t="s">
        <v>952</v>
      </c>
      <c r="B63" s="9">
        <v>46030</v>
      </c>
      <c r="C63" t="s">
        <v>850</v>
      </c>
      <c r="D63">
        <v>0</v>
      </c>
      <c r="E63">
        <v>69959.960000000006</v>
      </c>
      <c r="F63" t="s">
        <v>500</v>
      </c>
      <c r="G63" t="s">
        <v>946</v>
      </c>
      <c r="H63" t="s">
        <v>502</v>
      </c>
      <c r="I63" t="s">
        <v>762</v>
      </c>
      <c r="J63" t="s">
        <v>947</v>
      </c>
      <c r="K63" s="24">
        <v>0</v>
      </c>
      <c r="O63" s="3" t="s">
        <v>936</v>
      </c>
      <c r="P63" s="30">
        <v>2408606</v>
      </c>
      <c r="Q63" s="30">
        <v>2408606</v>
      </c>
      <c r="R63" s="30">
        <v>2400470</v>
      </c>
      <c r="S63" s="30">
        <v>2477036</v>
      </c>
      <c r="T63" s="30">
        <v>2481234</v>
      </c>
      <c r="U63" s="30">
        <v>2479135</v>
      </c>
      <c r="V63" s="30">
        <v>2519016</v>
      </c>
      <c r="W63" s="26"/>
      <c r="X63" s="26">
        <v>2E-3</v>
      </c>
      <c r="Y63" s="26">
        <v>2.0999999999999999E-3</v>
      </c>
      <c r="Z63" s="26">
        <v>2.2000000000000001E-3</v>
      </c>
      <c r="AA63" s="26">
        <v>1.9E-3</v>
      </c>
      <c r="AB63" s="26">
        <v>1.9E-3</v>
      </c>
      <c r="AC63" s="26">
        <v>1.6999999999999999E-3</v>
      </c>
      <c r="AD63" s="26">
        <v>1.9E-3</v>
      </c>
      <c r="AE63" s="26"/>
    </row>
    <row r="64" spans="1:31" x14ac:dyDescent="0.2">
      <c r="A64" t="s">
        <v>952</v>
      </c>
      <c r="B64" s="9">
        <v>46030</v>
      </c>
      <c r="C64" t="s">
        <v>948</v>
      </c>
      <c r="D64">
        <v>0</v>
      </c>
      <c r="E64">
        <v>4505.3500000000004</v>
      </c>
      <c r="F64" t="s">
        <v>384</v>
      </c>
      <c r="G64" t="s">
        <v>949</v>
      </c>
      <c r="H64" t="s">
        <v>363</v>
      </c>
      <c r="I64" t="s">
        <v>762</v>
      </c>
      <c r="J64" t="s">
        <v>950</v>
      </c>
      <c r="K64" s="24">
        <v>0</v>
      </c>
      <c r="O64" s="3" t="s">
        <v>930</v>
      </c>
      <c r="P64" s="30">
        <v>202718</v>
      </c>
      <c r="Q64" s="30">
        <v>202718</v>
      </c>
      <c r="R64" s="30">
        <v>202034</v>
      </c>
      <c r="S64" s="30">
        <v>208367</v>
      </c>
      <c r="T64" s="30">
        <v>208721</v>
      </c>
      <c r="U64" s="30">
        <v>208544</v>
      </c>
      <c r="V64" s="30">
        <v>211907</v>
      </c>
      <c r="W64" s="26"/>
      <c r="X64" s="26">
        <v>2.3E-3</v>
      </c>
      <c r="Y64" s="26">
        <v>2.3E-3</v>
      </c>
      <c r="Z64" s="26">
        <v>2.0999999999999999E-3</v>
      </c>
      <c r="AA64" s="26">
        <v>2E-3</v>
      </c>
      <c r="AB64" s="26">
        <v>1.6000000000000001E-3</v>
      </c>
      <c r="AC64" s="26">
        <v>1.6000000000000001E-3</v>
      </c>
      <c r="AD64" s="26">
        <v>1.8E-3</v>
      </c>
      <c r="AE64" s="26"/>
    </row>
    <row r="65" spans="1:31" x14ac:dyDescent="0.2">
      <c r="A65" t="s">
        <v>952</v>
      </c>
      <c r="B65" s="9">
        <v>46030</v>
      </c>
      <c r="C65" t="s">
        <v>806</v>
      </c>
      <c r="D65">
        <v>0</v>
      </c>
      <c r="E65">
        <v>3114.03</v>
      </c>
      <c r="F65" t="s">
        <v>384</v>
      </c>
      <c r="G65" t="s">
        <v>951</v>
      </c>
      <c r="H65" t="s">
        <v>363</v>
      </c>
      <c r="I65" t="s">
        <v>762</v>
      </c>
      <c r="J65" t="s">
        <v>808</v>
      </c>
      <c r="K65" s="24">
        <v>0</v>
      </c>
      <c r="O65" s="3" t="s">
        <v>953</v>
      </c>
      <c r="P65" s="30"/>
      <c r="Q65" s="30"/>
      <c r="R65" s="30">
        <v>20432</v>
      </c>
      <c r="S65" s="30">
        <v>209349</v>
      </c>
      <c r="T65" s="30">
        <v>209703</v>
      </c>
      <c r="U65" s="30">
        <v>209526</v>
      </c>
      <c r="V65" s="30">
        <v>212889</v>
      </c>
      <c r="W65" s="26"/>
      <c r="X65" s="26"/>
      <c r="Y65" s="26"/>
      <c r="Z65" s="26">
        <v>2.0000000000000001E-4</v>
      </c>
      <c r="AA65" s="26">
        <v>1.5E-3</v>
      </c>
      <c r="AB65" s="26">
        <v>1.6000000000000001E-3</v>
      </c>
      <c r="AC65" s="26">
        <v>1.6000000000000001E-3</v>
      </c>
      <c r="AD65" s="26">
        <v>1.6000000000000001E-3</v>
      </c>
      <c r="AE65" s="26"/>
    </row>
    <row r="66" spans="1:31" x14ac:dyDescent="0.2">
      <c r="A66" t="s">
        <v>952</v>
      </c>
      <c r="B66" s="9">
        <v>46031</v>
      </c>
      <c r="C66" t="s">
        <v>652</v>
      </c>
      <c r="D66">
        <v>5957482</v>
      </c>
      <c r="E66">
        <v>164117789.44</v>
      </c>
      <c r="F66" t="s">
        <v>152</v>
      </c>
      <c r="G66" t="s">
        <v>761</v>
      </c>
      <c r="H66" t="s">
        <v>154</v>
      </c>
      <c r="I66" t="s">
        <v>762</v>
      </c>
      <c r="J66" t="s">
        <v>763</v>
      </c>
      <c r="K66" s="24">
        <v>5.21E-2</v>
      </c>
      <c r="O66" s="3" t="s">
        <v>909</v>
      </c>
      <c r="P66" s="30">
        <v>430049</v>
      </c>
      <c r="Q66" s="30">
        <v>430049</v>
      </c>
      <c r="R66" s="30">
        <v>428597</v>
      </c>
      <c r="S66" s="30">
        <v>414510</v>
      </c>
      <c r="T66" s="30">
        <v>415212</v>
      </c>
      <c r="U66" s="30">
        <v>414861</v>
      </c>
      <c r="V66" s="30">
        <v>421530</v>
      </c>
      <c r="W66" s="26"/>
      <c r="X66" s="26">
        <v>3.8E-3</v>
      </c>
      <c r="Y66" s="26">
        <v>3.7000000000000002E-3</v>
      </c>
      <c r="Z66" s="26">
        <v>3.2000000000000002E-3</v>
      </c>
      <c r="AA66" s="26">
        <v>3.0999999999999999E-3</v>
      </c>
      <c r="AB66" s="26">
        <v>3.0999999999999999E-3</v>
      </c>
      <c r="AC66" s="26">
        <v>3.2000000000000002E-3</v>
      </c>
      <c r="AD66" s="26">
        <v>1.5E-3</v>
      </c>
      <c r="AE66" s="26"/>
    </row>
    <row r="67" spans="1:31" x14ac:dyDescent="0.2">
      <c r="A67" t="s">
        <v>952</v>
      </c>
      <c r="B67" s="9">
        <v>46031</v>
      </c>
      <c r="C67" t="s">
        <v>764</v>
      </c>
      <c r="D67">
        <v>72130</v>
      </c>
      <c r="E67">
        <v>159624588.44999999</v>
      </c>
      <c r="F67" t="s">
        <v>40</v>
      </c>
      <c r="G67" t="s">
        <v>765</v>
      </c>
      <c r="H67" t="s">
        <v>649</v>
      </c>
      <c r="I67" t="s">
        <v>762</v>
      </c>
      <c r="J67" t="s">
        <v>766</v>
      </c>
      <c r="K67" s="24">
        <v>5.0700000000000002E-2</v>
      </c>
      <c r="O67" s="3" t="s">
        <v>894</v>
      </c>
      <c r="P67" s="30">
        <v>776159</v>
      </c>
      <c r="Q67" s="30">
        <v>776159</v>
      </c>
      <c r="R67" s="30">
        <v>606729</v>
      </c>
      <c r="S67" s="30"/>
      <c r="T67" s="30"/>
      <c r="U67" s="30"/>
      <c r="V67" s="30"/>
      <c r="W67" s="26"/>
      <c r="X67" s="26">
        <v>4.8999999999999998E-3</v>
      </c>
      <c r="Y67" s="26">
        <v>4.8999999999999998E-3</v>
      </c>
      <c r="Z67" s="26">
        <v>4.1999999999999997E-3</v>
      </c>
      <c r="AA67" s="26"/>
      <c r="AB67" s="26"/>
      <c r="AC67" s="26"/>
      <c r="AD67" s="26"/>
      <c r="AE67" s="26"/>
    </row>
    <row r="68" spans="1:31" x14ac:dyDescent="0.2">
      <c r="A68" t="s">
        <v>952</v>
      </c>
      <c r="B68" s="9">
        <v>46031</v>
      </c>
      <c r="C68" t="s">
        <v>767</v>
      </c>
      <c r="D68">
        <v>416860</v>
      </c>
      <c r="E68">
        <v>153975132.19</v>
      </c>
      <c r="F68" t="s">
        <v>40</v>
      </c>
      <c r="G68" t="s">
        <v>768</v>
      </c>
      <c r="H68" t="s">
        <v>441</v>
      </c>
      <c r="I68" t="s">
        <v>762</v>
      </c>
      <c r="J68" t="s">
        <v>769</v>
      </c>
      <c r="K68" s="24">
        <v>4.8899999999999999E-2</v>
      </c>
      <c r="O68" s="3" t="s">
        <v>957</v>
      </c>
      <c r="P68" s="30"/>
      <c r="Q68" s="30"/>
      <c r="R68" s="30"/>
      <c r="S68" s="30"/>
      <c r="T68" s="30"/>
      <c r="U68" s="30"/>
      <c r="V68" s="30"/>
      <c r="W68" s="26"/>
      <c r="X68" s="26"/>
      <c r="Y68" s="26"/>
      <c r="Z68" s="26"/>
      <c r="AA68" s="26"/>
      <c r="AB68" s="26"/>
      <c r="AC68" s="26"/>
      <c r="AD68" s="26"/>
      <c r="AE68" s="26"/>
    </row>
    <row r="69" spans="1:31" x14ac:dyDescent="0.2">
      <c r="A69" t="s">
        <v>952</v>
      </c>
      <c r="B69" s="9">
        <v>46031</v>
      </c>
      <c r="C69" t="s">
        <v>774</v>
      </c>
      <c r="D69">
        <v>266213</v>
      </c>
      <c r="E69">
        <v>144532361.96000001</v>
      </c>
      <c r="F69" t="s">
        <v>20</v>
      </c>
      <c r="G69" t="s">
        <v>775</v>
      </c>
      <c r="H69" t="s">
        <v>18</v>
      </c>
      <c r="I69" t="s">
        <v>772</v>
      </c>
      <c r="J69" t="s">
        <v>776</v>
      </c>
      <c r="K69" s="24">
        <v>4.5900000000000003E-2</v>
      </c>
      <c r="O69" s="3" t="s">
        <v>933</v>
      </c>
      <c r="P69" s="30">
        <v>1612604</v>
      </c>
      <c r="Q69" s="30">
        <v>1612604</v>
      </c>
      <c r="R69" s="30">
        <v>1607156</v>
      </c>
      <c r="S69" s="30"/>
      <c r="T69" s="30"/>
      <c r="U69" s="30"/>
      <c r="V69" s="30"/>
      <c r="W69" s="26"/>
      <c r="X69" s="26">
        <v>2E-3</v>
      </c>
      <c r="Y69" s="26">
        <v>2E-3</v>
      </c>
      <c r="Z69" s="26">
        <v>1.9E-3</v>
      </c>
      <c r="AA69" s="26"/>
      <c r="AB69" s="26"/>
      <c r="AC69" s="26"/>
      <c r="AD69" s="26"/>
      <c r="AE69" s="26"/>
    </row>
    <row r="70" spans="1:31" x14ac:dyDescent="0.2">
      <c r="A70" t="s">
        <v>952</v>
      </c>
      <c r="B70" s="9">
        <v>46031</v>
      </c>
      <c r="C70" t="s">
        <v>770</v>
      </c>
      <c r="D70">
        <v>753100</v>
      </c>
      <c r="E70">
        <v>141959350</v>
      </c>
      <c r="F70" t="s">
        <v>20</v>
      </c>
      <c r="G70" t="s">
        <v>771</v>
      </c>
      <c r="H70" t="s">
        <v>18</v>
      </c>
      <c r="I70" t="s">
        <v>772</v>
      </c>
      <c r="J70" t="s">
        <v>773</v>
      </c>
      <c r="K70" s="24">
        <v>4.5100000000000001E-2</v>
      </c>
      <c r="O70" s="3" t="s">
        <v>948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26"/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/>
    </row>
    <row r="71" spans="1:31" x14ac:dyDescent="0.2">
      <c r="A71" t="s">
        <v>952</v>
      </c>
      <c r="B71" s="9">
        <v>46031</v>
      </c>
      <c r="C71" t="s">
        <v>777</v>
      </c>
      <c r="D71">
        <v>1842989</v>
      </c>
      <c r="E71">
        <v>136803935.78</v>
      </c>
      <c r="F71" t="s">
        <v>20</v>
      </c>
      <c r="G71" t="s">
        <v>778</v>
      </c>
      <c r="H71" t="s">
        <v>18</v>
      </c>
      <c r="I71" t="s">
        <v>772</v>
      </c>
      <c r="J71" t="s">
        <v>779</v>
      </c>
      <c r="K71" s="24">
        <v>4.3400000000000001E-2</v>
      </c>
      <c r="O71" s="3" t="s">
        <v>135</v>
      </c>
      <c r="P71" s="30">
        <v>431330858.19999999</v>
      </c>
      <c r="Q71" s="30">
        <v>425229725.56</v>
      </c>
      <c r="R71" s="30">
        <v>422282226.91000003</v>
      </c>
      <c r="S71" s="30">
        <v>421697525.35000002</v>
      </c>
      <c r="T71" s="30">
        <v>424445650.06999999</v>
      </c>
      <c r="U71" s="30">
        <v>422542092.32000011</v>
      </c>
      <c r="V71" s="30">
        <v>471977136.98000002</v>
      </c>
      <c r="W71" s="26"/>
      <c r="X71" s="26">
        <v>0.99929999999999974</v>
      </c>
      <c r="Y71" s="26">
        <v>1.0001999999999998</v>
      </c>
      <c r="Z71" s="26">
        <v>0.99959999999999982</v>
      </c>
      <c r="AA71" s="26">
        <v>1.0013999999999998</v>
      </c>
      <c r="AB71" s="26">
        <v>1.0015000000000003</v>
      </c>
      <c r="AC71" s="26">
        <v>1.0018</v>
      </c>
      <c r="AD71" s="26">
        <v>1.0011000000000001</v>
      </c>
      <c r="AE71" s="26"/>
    </row>
    <row r="72" spans="1:31" x14ac:dyDescent="0.2">
      <c r="A72" t="s">
        <v>952</v>
      </c>
      <c r="B72" s="9">
        <v>46031</v>
      </c>
      <c r="C72" t="s">
        <v>780</v>
      </c>
      <c r="D72">
        <v>382507</v>
      </c>
      <c r="E72">
        <v>135365402.22999999</v>
      </c>
      <c r="F72" t="s">
        <v>20</v>
      </c>
      <c r="G72" t="s">
        <v>781</v>
      </c>
      <c r="H72" t="s">
        <v>18</v>
      </c>
      <c r="I72" t="s">
        <v>772</v>
      </c>
      <c r="J72" t="s">
        <v>782</v>
      </c>
      <c r="K72" s="24">
        <v>4.2999999999999997E-2</v>
      </c>
    </row>
    <row r="73" spans="1:31" x14ac:dyDescent="0.2">
      <c r="A73" t="s">
        <v>952</v>
      </c>
      <c r="B73" s="9">
        <v>46031</v>
      </c>
      <c r="C73" t="s">
        <v>783</v>
      </c>
      <c r="D73">
        <v>217408</v>
      </c>
      <c r="E73">
        <v>134536418.56</v>
      </c>
      <c r="F73" t="s">
        <v>20</v>
      </c>
      <c r="G73" t="s">
        <v>784</v>
      </c>
      <c r="H73" t="s">
        <v>18</v>
      </c>
      <c r="I73" t="s">
        <v>772</v>
      </c>
      <c r="J73" t="s">
        <v>785</v>
      </c>
      <c r="K73" s="24">
        <v>4.2699999999999988E-2</v>
      </c>
    </row>
    <row r="74" spans="1:31" x14ac:dyDescent="0.2">
      <c r="A74" t="s">
        <v>952</v>
      </c>
      <c r="B74" s="9">
        <v>46031</v>
      </c>
      <c r="C74" t="s">
        <v>786</v>
      </c>
      <c r="D74">
        <v>717975</v>
      </c>
      <c r="E74">
        <v>127433382.75</v>
      </c>
      <c r="F74" t="s">
        <v>20</v>
      </c>
      <c r="G74" t="s">
        <v>787</v>
      </c>
      <c r="H74" t="s">
        <v>18</v>
      </c>
      <c r="I74" t="s">
        <v>772</v>
      </c>
      <c r="J74" t="s">
        <v>788</v>
      </c>
      <c r="K74" s="24">
        <v>4.0500000000000001E-2</v>
      </c>
    </row>
    <row r="75" spans="1:31" x14ac:dyDescent="0.2">
      <c r="A75" t="s">
        <v>952</v>
      </c>
      <c r="B75" s="9">
        <v>46031</v>
      </c>
      <c r="C75" t="s">
        <v>789</v>
      </c>
      <c r="D75">
        <v>258612</v>
      </c>
      <c r="E75">
        <v>121705393.31999999</v>
      </c>
      <c r="F75" t="s">
        <v>20</v>
      </c>
      <c r="G75" t="s">
        <v>790</v>
      </c>
      <c r="H75" t="s">
        <v>18</v>
      </c>
      <c r="I75" t="s">
        <v>772</v>
      </c>
      <c r="J75" t="s">
        <v>791</v>
      </c>
      <c r="K75" s="24">
        <v>3.8699999999999998E-2</v>
      </c>
    </row>
    <row r="76" spans="1:31" x14ac:dyDescent="0.2">
      <c r="A76" t="s">
        <v>952</v>
      </c>
      <c r="B76" s="9">
        <v>46031</v>
      </c>
      <c r="C76" t="s">
        <v>794</v>
      </c>
      <c r="D76">
        <v>354078</v>
      </c>
      <c r="E76">
        <v>118888770.06</v>
      </c>
      <c r="F76" t="s">
        <v>20</v>
      </c>
      <c r="G76" t="s">
        <v>795</v>
      </c>
      <c r="H76" t="s">
        <v>18</v>
      </c>
      <c r="I76" t="s">
        <v>772</v>
      </c>
      <c r="J76" t="s">
        <v>796</v>
      </c>
      <c r="K76" s="24">
        <v>3.78E-2</v>
      </c>
    </row>
    <row r="77" spans="1:31" x14ac:dyDescent="0.2">
      <c r="A77" t="s">
        <v>952</v>
      </c>
      <c r="B77" s="9">
        <v>46031</v>
      </c>
      <c r="C77" t="s">
        <v>57</v>
      </c>
      <c r="D77">
        <v>607839</v>
      </c>
      <c r="E77">
        <v>114893727.78</v>
      </c>
      <c r="F77" t="s">
        <v>20</v>
      </c>
      <c r="G77" t="s">
        <v>792</v>
      </c>
      <c r="H77" t="s">
        <v>18</v>
      </c>
      <c r="I77" t="s">
        <v>772</v>
      </c>
      <c r="J77" t="s">
        <v>793</v>
      </c>
      <c r="K77" s="24">
        <v>3.6499999999999998E-2</v>
      </c>
    </row>
    <row r="78" spans="1:31" x14ac:dyDescent="0.2">
      <c r="A78" t="s">
        <v>952</v>
      </c>
      <c r="B78" s="9">
        <v>46031</v>
      </c>
      <c r="C78" t="s">
        <v>797</v>
      </c>
      <c r="D78">
        <v>362783</v>
      </c>
      <c r="E78">
        <v>112335973.64</v>
      </c>
      <c r="F78" t="s">
        <v>40</v>
      </c>
      <c r="G78" t="s">
        <v>798</v>
      </c>
      <c r="H78" t="s">
        <v>441</v>
      </c>
      <c r="I78" t="s">
        <v>762</v>
      </c>
      <c r="J78" t="s">
        <v>799</v>
      </c>
      <c r="K78" s="24">
        <v>3.5700000000000003E-2</v>
      </c>
    </row>
    <row r="79" spans="1:31" x14ac:dyDescent="0.2">
      <c r="A79" t="s">
        <v>952</v>
      </c>
      <c r="B79" s="9">
        <v>46031</v>
      </c>
      <c r="C79" t="s">
        <v>800</v>
      </c>
      <c r="D79">
        <v>1211505</v>
      </c>
      <c r="E79">
        <v>95975426.099999994</v>
      </c>
      <c r="F79" t="s">
        <v>20</v>
      </c>
      <c r="G79" t="s">
        <v>801</v>
      </c>
      <c r="H79" t="s">
        <v>18</v>
      </c>
      <c r="I79" t="s">
        <v>772</v>
      </c>
      <c r="J79" t="s">
        <v>802</v>
      </c>
      <c r="K79" s="24">
        <v>3.0499999999999999E-2</v>
      </c>
    </row>
    <row r="80" spans="1:31" x14ac:dyDescent="0.2">
      <c r="A80" t="s">
        <v>952</v>
      </c>
      <c r="B80" s="9">
        <v>46031</v>
      </c>
      <c r="C80" t="s">
        <v>803</v>
      </c>
      <c r="D80">
        <v>1113326</v>
      </c>
      <c r="E80">
        <v>75791413.159999996</v>
      </c>
      <c r="F80" t="s">
        <v>40</v>
      </c>
      <c r="G80" t="s">
        <v>804</v>
      </c>
      <c r="H80" t="s">
        <v>659</v>
      </c>
      <c r="I80" t="s">
        <v>762</v>
      </c>
      <c r="J80" t="s">
        <v>805</v>
      </c>
      <c r="K80" s="24">
        <v>2.41E-2</v>
      </c>
    </row>
    <row r="81" spans="1:11" x14ac:dyDescent="0.2">
      <c r="A81" t="s">
        <v>952</v>
      </c>
      <c r="B81" s="9">
        <v>46031</v>
      </c>
      <c r="C81" t="s">
        <v>806</v>
      </c>
      <c r="D81">
        <v>1016770</v>
      </c>
      <c r="E81">
        <v>75322816.700000003</v>
      </c>
      <c r="F81" t="s">
        <v>384</v>
      </c>
      <c r="G81" t="s">
        <v>807</v>
      </c>
      <c r="H81" t="s">
        <v>363</v>
      </c>
      <c r="I81" t="s">
        <v>762</v>
      </c>
      <c r="J81" t="s">
        <v>808</v>
      </c>
      <c r="K81" s="24">
        <v>2.3900000000000001E-2</v>
      </c>
    </row>
    <row r="82" spans="1:11" x14ac:dyDescent="0.2">
      <c r="A82" t="s">
        <v>952</v>
      </c>
      <c r="B82" s="9">
        <v>46031</v>
      </c>
      <c r="C82" t="s">
        <v>817</v>
      </c>
      <c r="D82">
        <v>85046</v>
      </c>
      <c r="E82">
        <v>70965682.030000001</v>
      </c>
      <c r="F82" t="s">
        <v>53</v>
      </c>
      <c r="G82" t="s">
        <v>818</v>
      </c>
      <c r="H82" t="s">
        <v>819</v>
      </c>
      <c r="I82" t="s">
        <v>820</v>
      </c>
      <c r="J82" t="s">
        <v>821</v>
      </c>
      <c r="K82" s="24">
        <v>2.2499999999999999E-2</v>
      </c>
    </row>
    <row r="83" spans="1:11" x14ac:dyDescent="0.2">
      <c r="A83" t="s">
        <v>952</v>
      </c>
      <c r="B83" s="9">
        <v>46031</v>
      </c>
      <c r="C83" t="s">
        <v>809</v>
      </c>
      <c r="D83">
        <v>802097</v>
      </c>
      <c r="E83">
        <v>68057930.450000003</v>
      </c>
      <c r="F83" t="s">
        <v>20</v>
      </c>
      <c r="G83" t="s">
        <v>810</v>
      </c>
      <c r="H83" t="s">
        <v>18</v>
      </c>
      <c r="I83" t="s">
        <v>772</v>
      </c>
      <c r="J83" t="s">
        <v>811</v>
      </c>
      <c r="K83" s="24">
        <v>2.1600000000000001E-2</v>
      </c>
    </row>
    <row r="84" spans="1:11" x14ac:dyDescent="0.2">
      <c r="A84" t="s">
        <v>952</v>
      </c>
      <c r="B84" s="9">
        <v>46031</v>
      </c>
      <c r="C84" t="s">
        <v>812</v>
      </c>
      <c r="D84">
        <v>139784</v>
      </c>
      <c r="E84">
        <v>63843546.32</v>
      </c>
      <c r="F84" t="s">
        <v>20</v>
      </c>
      <c r="G84" t="s">
        <v>813</v>
      </c>
      <c r="H84" t="s">
        <v>814</v>
      </c>
      <c r="I84" t="s">
        <v>815</v>
      </c>
      <c r="J84" t="s">
        <v>816</v>
      </c>
      <c r="K84" s="24">
        <v>2.0299999999999999E-2</v>
      </c>
    </row>
    <row r="85" spans="1:11" x14ac:dyDescent="0.2">
      <c r="A85" t="s">
        <v>952</v>
      </c>
      <c r="B85" s="9">
        <v>46031</v>
      </c>
      <c r="C85" t="s">
        <v>822</v>
      </c>
      <c r="D85">
        <v>2822823</v>
      </c>
      <c r="E85">
        <v>55738670.369999997</v>
      </c>
      <c r="F85" t="s">
        <v>152</v>
      </c>
      <c r="G85" t="s">
        <v>823</v>
      </c>
      <c r="H85" t="s">
        <v>154</v>
      </c>
      <c r="I85" t="s">
        <v>762</v>
      </c>
      <c r="J85" t="s">
        <v>824</v>
      </c>
      <c r="K85" s="24">
        <v>1.77E-2</v>
      </c>
    </row>
    <row r="86" spans="1:11" x14ac:dyDescent="0.2">
      <c r="A86" t="s">
        <v>952</v>
      </c>
      <c r="B86" s="9">
        <v>46031</v>
      </c>
      <c r="C86" t="s">
        <v>825</v>
      </c>
      <c r="D86">
        <v>72064</v>
      </c>
      <c r="E86">
        <v>47995376.82</v>
      </c>
      <c r="F86" t="s">
        <v>826</v>
      </c>
      <c r="G86" t="s">
        <v>827</v>
      </c>
      <c r="H86" t="s">
        <v>814</v>
      </c>
      <c r="I86" t="s">
        <v>815</v>
      </c>
      <c r="J86" t="s">
        <v>828</v>
      </c>
      <c r="K86" s="24">
        <v>1.52E-2</v>
      </c>
    </row>
    <row r="87" spans="1:11" x14ac:dyDescent="0.2">
      <c r="A87" t="s">
        <v>952</v>
      </c>
      <c r="B87" s="9">
        <v>46031</v>
      </c>
      <c r="C87" t="s">
        <v>829</v>
      </c>
      <c r="D87">
        <v>241484</v>
      </c>
      <c r="E87">
        <v>47895936.560000002</v>
      </c>
      <c r="F87" t="s">
        <v>20</v>
      </c>
      <c r="G87" t="s">
        <v>830</v>
      </c>
      <c r="H87" t="s">
        <v>18</v>
      </c>
      <c r="I87" t="s">
        <v>772</v>
      </c>
      <c r="J87" t="s">
        <v>831</v>
      </c>
      <c r="K87" s="24">
        <v>1.52E-2</v>
      </c>
    </row>
    <row r="88" spans="1:11" x14ac:dyDescent="0.2">
      <c r="A88" t="s">
        <v>952</v>
      </c>
      <c r="B88" s="9">
        <v>46031</v>
      </c>
      <c r="C88" t="s">
        <v>832</v>
      </c>
      <c r="D88">
        <v>232366</v>
      </c>
      <c r="E88">
        <v>44769957.219999999</v>
      </c>
      <c r="F88" t="s">
        <v>20</v>
      </c>
      <c r="G88" t="s">
        <v>833</v>
      </c>
      <c r="H88" t="s">
        <v>814</v>
      </c>
      <c r="I88" t="s">
        <v>815</v>
      </c>
      <c r="J88" t="s">
        <v>834</v>
      </c>
      <c r="K88" s="24">
        <v>1.4200000000000001E-2</v>
      </c>
    </row>
    <row r="89" spans="1:11" x14ac:dyDescent="0.2">
      <c r="A89" t="s">
        <v>952</v>
      </c>
      <c r="B89" s="9">
        <v>46031</v>
      </c>
      <c r="C89" t="s">
        <v>838</v>
      </c>
      <c r="D89">
        <v>71202</v>
      </c>
      <c r="E89">
        <v>43084330.200000003</v>
      </c>
      <c r="F89" t="s">
        <v>20</v>
      </c>
      <c r="G89" t="s">
        <v>839</v>
      </c>
      <c r="H89" t="s">
        <v>18</v>
      </c>
      <c r="I89" t="s">
        <v>772</v>
      </c>
      <c r="J89" t="s">
        <v>840</v>
      </c>
      <c r="K89" s="24">
        <v>1.37E-2</v>
      </c>
    </row>
    <row r="90" spans="1:11" x14ac:dyDescent="0.2">
      <c r="A90" t="s">
        <v>952</v>
      </c>
      <c r="B90" s="9">
        <v>46031</v>
      </c>
      <c r="C90" t="s">
        <v>835</v>
      </c>
      <c r="D90">
        <v>188764</v>
      </c>
      <c r="E90">
        <v>40910821.719999999</v>
      </c>
      <c r="F90" t="s">
        <v>20</v>
      </c>
      <c r="G90" t="s">
        <v>836</v>
      </c>
      <c r="H90" t="s">
        <v>18</v>
      </c>
      <c r="I90" t="s">
        <v>772</v>
      </c>
      <c r="J90" t="s">
        <v>837</v>
      </c>
      <c r="K90" s="24">
        <v>1.2999999999999999E-2</v>
      </c>
    </row>
    <row r="91" spans="1:11" x14ac:dyDescent="0.2">
      <c r="A91" t="s">
        <v>952</v>
      </c>
      <c r="B91" s="9">
        <v>46031</v>
      </c>
      <c r="C91" t="s">
        <v>844</v>
      </c>
      <c r="D91">
        <v>313839</v>
      </c>
      <c r="E91">
        <v>35683494.299999997</v>
      </c>
      <c r="F91" t="s">
        <v>20</v>
      </c>
      <c r="G91" t="s">
        <v>845</v>
      </c>
      <c r="H91" t="s">
        <v>18</v>
      </c>
      <c r="I91" t="s">
        <v>772</v>
      </c>
      <c r="J91" t="s">
        <v>846</v>
      </c>
      <c r="K91" s="24">
        <v>1.1299999999999999E-2</v>
      </c>
    </row>
    <row r="92" spans="1:11" x14ac:dyDescent="0.2">
      <c r="A92" t="s">
        <v>952</v>
      </c>
      <c r="B92" s="9">
        <v>46031</v>
      </c>
      <c r="C92" t="s">
        <v>841</v>
      </c>
      <c r="D92">
        <v>172872</v>
      </c>
      <c r="E92">
        <v>34826793.119999997</v>
      </c>
      <c r="F92" t="s">
        <v>20</v>
      </c>
      <c r="G92" t="s">
        <v>842</v>
      </c>
      <c r="H92" t="s">
        <v>18</v>
      </c>
      <c r="I92" t="s">
        <v>772</v>
      </c>
      <c r="J92" t="s">
        <v>843</v>
      </c>
      <c r="K92" s="24">
        <v>1.11E-2</v>
      </c>
    </row>
    <row r="93" spans="1:11" x14ac:dyDescent="0.2">
      <c r="A93" t="s">
        <v>952</v>
      </c>
      <c r="B93" s="9">
        <v>46031</v>
      </c>
      <c r="C93" t="s">
        <v>847</v>
      </c>
      <c r="D93">
        <v>321674</v>
      </c>
      <c r="E93">
        <v>34188262.229999997</v>
      </c>
      <c r="F93" t="s">
        <v>40</v>
      </c>
      <c r="G93" t="s">
        <v>848</v>
      </c>
      <c r="H93" t="s">
        <v>649</v>
      </c>
      <c r="I93" t="s">
        <v>762</v>
      </c>
      <c r="J93" t="s">
        <v>849</v>
      </c>
      <c r="K93" s="24">
        <v>1.09E-2</v>
      </c>
    </row>
    <row r="94" spans="1:11" x14ac:dyDescent="0.2">
      <c r="A94" t="s">
        <v>952</v>
      </c>
      <c r="B94" s="9">
        <v>46031</v>
      </c>
      <c r="C94" t="s">
        <v>850</v>
      </c>
      <c r="D94">
        <v>1136389</v>
      </c>
      <c r="E94">
        <v>33757346.75</v>
      </c>
      <c r="F94" t="s">
        <v>500</v>
      </c>
      <c r="G94" t="s">
        <v>851</v>
      </c>
      <c r="H94" t="s">
        <v>502</v>
      </c>
      <c r="I94" t="s">
        <v>762</v>
      </c>
      <c r="J94" t="s">
        <v>852</v>
      </c>
      <c r="K94" s="24">
        <v>1.0699999999999999E-2</v>
      </c>
    </row>
    <row r="95" spans="1:11" x14ac:dyDescent="0.2">
      <c r="A95" t="s">
        <v>952</v>
      </c>
      <c r="B95" s="9">
        <v>46031</v>
      </c>
      <c r="C95" t="s">
        <v>853</v>
      </c>
      <c r="D95">
        <v>434112</v>
      </c>
      <c r="E95">
        <v>32433348.829999998</v>
      </c>
      <c r="F95" t="s">
        <v>40</v>
      </c>
      <c r="G95" t="s">
        <v>854</v>
      </c>
      <c r="H95" t="s">
        <v>649</v>
      </c>
      <c r="I95" t="s">
        <v>762</v>
      </c>
      <c r="J95" t="s">
        <v>855</v>
      </c>
      <c r="K95" s="24">
        <v>1.03E-2</v>
      </c>
    </row>
    <row r="96" spans="1:11" x14ac:dyDescent="0.2">
      <c r="A96" t="s">
        <v>952</v>
      </c>
      <c r="B96" s="9">
        <v>46031</v>
      </c>
      <c r="C96" t="s">
        <v>859</v>
      </c>
      <c r="D96">
        <v>200295</v>
      </c>
      <c r="E96">
        <v>30082368.07</v>
      </c>
      <c r="F96" t="s">
        <v>53</v>
      </c>
      <c r="G96" t="s">
        <v>860</v>
      </c>
      <c r="H96" t="s">
        <v>819</v>
      </c>
      <c r="I96" t="s">
        <v>820</v>
      </c>
      <c r="J96" t="s">
        <v>861</v>
      </c>
      <c r="K96" s="24">
        <v>9.5999999999999992E-3</v>
      </c>
    </row>
    <row r="97" spans="1:11" x14ac:dyDescent="0.2">
      <c r="A97" t="s">
        <v>952</v>
      </c>
      <c r="B97" s="9">
        <v>46031</v>
      </c>
      <c r="C97" t="s">
        <v>856</v>
      </c>
      <c r="D97">
        <v>317936</v>
      </c>
      <c r="E97">
        <v>29323237.280000001</v>
      </c>
      <c r="F97" t="s">
        <v>20</v>
      </c>
      <c r="G97" t="s">
        <v>857</v>
      </c>
      <c r="H97" t="s">
        <v>18</v>
      </c>
      <c r="I97" t="s">
        <v>772</v>
      </c>
      <c r="J97" t="s">
        <v>858</v>
      </c>
      <c r="K97" s="24">
        <v>9.300000000000001E-3</v>
      </c>
    </row>
    <row r="98" spans="1:11" x14ac:dyDescent="0.2">
      <c r="A98" t="s">
        <v>952</v>
      </c>
      <c r="B98" s="9">
        <v>46031</v>
      </c>
      <c r="C98" t="s">
        <v>862</v>
      </c>
      <c r="D98">
        <v>73864</v>
      </c>
      <c r="E98">
        <v>28584629.359999999</v>
      </c>
      <c r="F98" t="s">
        <v>20</v>
      </c>
      <c r="G98" t="s">
        <v>863</v>
      </c>
      <c r="H98" t="s">
        <v>18</v>
      </c>
      <c r="I98" t="s">
        <v>772</v>
      </c>
      <c r="J98" t="s">
        <v>864</v>
      </c>
      <c r="K98" s="24">
        <v>9.1000000000000004E-3</v>
      </c>
    </row>
    <row r="99" spans="1:11" x14ac:dyDescent="0.2">
      <c r="A99" t="s">
        <v>952</v>
      </c>
      <c r="B99" s="9">
        <v>46031</v>
      </c>
      <c r="C99" t="s">
        <v>867</v>
      </c>
      <c r="D99">
        <v>71176</v>
      </c>
      <c r="E99">
        <v>25978528.239999998</v>
      </c>
      <c r="F99" t="s">
        <v>20</v>
      </c>
      <c r="G99" t="s">
        <v>868</v>
      </c>
      <c r="H99" t="s">
        <v>18</v>
      </c>
      <c r="I99" t="s">
        <v>772</v>
      </c>
      <c r="J99" t="s">
        <v>869</v>
      </c>
      <c r="K99" s="24">
        <v>8.3000000000000001E-3</v>
      </c>
    </row>
    <row r="100" spans="1:11" x14ac:dyDescent="0.2">
      <c r="A100" t="s">
        <v>952</v>
      </c>
      <c r="B100" s="9">
        <v>46031</v>
      </c>
      <c r="C100" t="s">
        <v>666</v>
      </c>
      <c r="D100">
        <v>71426</v>
      </c>
      <c r="E100">
        <v>25659166.239999998</v>
      </c>
      <c r="F100" t="s">
        <v>40</v>
      </c>
      <c r="G100" t="s">
        <v>865</v>
      </c>
      <c r="H100" t="s">
        <v>441</v>
      </c>
      <c r="I100" t="s">
        <v>762</v>
      </c>
      <c r="J100" t="s">
        <v>866</v>
      </c>
      <c r="K100" s="24">
        <v>8.1000000000000013E-3</v>
      </c>
    </row>
    <row r="101" spans="1:11" x14ac:dyDescent="0.2">
      <c r="A101" t="s">
        <v>952</v>
      </c>
      <c r="B101" s="9">
        <v>46031</v>
      </c>
      <c r="C101" t="s">
        <v>870</v>
      </c>
      <c r="D101">
        <v>41290</v>
      </c>
      <c r="E101">
        <v>24730232.600000001</v>
      </c>
      <c r="F101" t="s">
        <v>20</v>
      </c>
      <c r="G101" t="s">
        <v>871</v>
      </c>
      <c r="H101" t="s">
        <v>18</v>
      </c>
      <c r="I101" t="s">
        <v>772</v>
      </c>
      <c r="J101" t="s">
        <v>872</v>
      </c>
      <c r="K101" s="24">
        <v>7.9000000000000008E-3</v>
      </c>
    </row>
    <row r="102" spans="1:11" x14ac:dyDescent="0.2">
      <c r="A102" t="s">
        <v>952</v>
      </c>
      <c r="B102" s="9">
        <v>46031</v>
      </c>
      <c r="C102" t="s">
        <v>873</v>
      </c>
      <c r="D102">
        <v>266738</v>
      </c>
      <c r="E102">
        <v>23504952.559999999</v>
      </c>
      <c r="F102" t="s">
        <v>20</v>
      </c>
      <c r="G102" t="s">
        <v>874</v>
      </c>
      <c r="H102" t="s">
        <v>18</v>
      </c>
      <c r="I102" t="s">
        <v>772</v>
      </c>
      <c r="J102" t="s">
        <v>875</v>
      </c>
      <c r="K102" s="24">
        <v>7.4999999999999997E-3</v>
      </c>
    </row>
    <row r="103" spans="1:11" x14ac:dyDescent="0.2">
      <c r="A103" t="s">
        <v>952</v>
      </c>
      <c r="B103" s="9">
        <v>46031</v>
      </c>
      <c r="C103" t="s">
        <v>876</v>
      </c>
      <c r="D103">
        <v>231493</v>
      </c>
      <c r="E103">
        <v>22264996.739999998</v>
      </c>
      <c r="F103" t="s">
        <v>20</v>
      </c>
      <c r="G103" t="s">
        <v>877</v>
      </c>
      <c r="H103" t="s">
        <v>18</v>
      </c>
      <c r="I103" t="s">
        <v>772</v>
      </c>
      <c r="J103" t="s">
        <v>878</v>
      </c>
      <c r="K103" s="24">
        <v>7.1000000000000004E-3</v>
      </c>
    </row>
    <row r="104" spans="1:11" x14ac:dyDescent="0.2">
      <c r="A104" t="s">
        <v>952</v>
      </c>
      <c r="B104" s="9">
        <v>46031</v>
      </c>
      <c r="C104" t="s">
        <v>879</v>
      </c>
      <c r="D104">
        <v>3260328</v>
      </c>
      <c r="E104">
        <v>21160410.280000001</v>
      </c>
      <c r="F104" t="s">
        <v>671</v>
      </c>
      <c r="G104" t="s">
        <v>880</v>
      </c>
      <c r="H104" t="s">
        <v>669</v>
      </c>
      <c r="I104" t="s">
        <v>815</v>
      </c>
      <c r="J104" t="s">
        <v>881</v>
      </c>
      <c r="K104" s="24">
        <v>6.7000000000000002E-3</v>
      </c>
    </row>
    <row r="105" spans="1:11" x14ac:dyDescent="0.2">
      <c r="A105" t="s">
        <v>952</v>
      </c>
      <c r="B105" s="9">
        <v>46031</v>
      </c>
      <c r="C105" t="s">
        <v>882</v>
      </c>
      <c r="D105">
        <v>192781</v>
      </c>
      <c r="E105">
        <v>20477197.82</v>
      </c>
      <c r="F105" t="s">
        <v>20</v>
      </c>
      <c r="G105" t="s">
        <v>883</v>
      </c>
      <c r="H105" t="s">
        <v>18</v>
      </c>
      <c r="I105" t="s">
        <v>772</v>
      </c>
      <c r="J105" t="s">
        <v>884</v>
      </c>
      <c r="K105" s="24">
        <v>6.5000000000000006E-3</v>
      </c>
    </row>
    <row r="106" spans="1:11" x14ac:dyDescent="0.2">
      <c r="A106" t="s">
        <v>952</v>
      </c>
      <c r="B106" s="9">
        <v>46031</v>
      </c>
      <c r="C106" t="s">
        <v>885</v>
      </c>
      <c r="D106">
        <v>194913</v>
      </c>
      <c r="E106">
        <v>20023980.66</v>
      </c>
      <c r="F106" t="s">
        <v>53</v>
      </c>
      <c r="G106" t="s">
        <v>886</v>
      </c>
      <c r="H106" t="s">
        <v>819</v>
      </c>
      <c r="I106" t="s">
        <v>820</v>
      </c>
      <c r="J106" t="s">
        <v>887</v>
      </c>
      <c r="K106" s="24">
        <v>6.4000000000000003E-3</v>
      </c>
    </row>
    <row r="107" spans="1:11" x14ac:dyDescent="0.2">
      <c r="A107" t="s">
        <v>952</v>
      </c>
      <c r="B107" s="9">
        <v>46031</v>
      </c>
      <c r="C107" t="s">
        <v>888</v>
      </c>
      <c r="D107">
        <v>2543872</v>
      </c>
      <c r="E107">
        <v>17186945.530000001</v>
      </c>
      <c r="F107" t="s">
        <v>152</v>
      </c>
      <c r="G107" t="s">
        <v>889</v>
      </c>
      <c r="H107" t="s">
        <v>154</v>
      </c>
      <c r="I107" t="s">
        <v>762</v>
      </c>
      <c r="J107" t="s">
        <v>890</v>
      </c>
      <c r="K107" s="24">
        <v>5.5000000000000014E-3</v>
      </c>
    </row>
    <row r="108" spans="1:11" x14ac:dyDescent="0.2">
      <c r="A108" t="s">
        <v>952</v>
      </c>
      <c r="B108" s="9">
        <v>46031</v>
      </c>
      <c r="C108" t="s">
        <v>891</v>
      </c>
      <c r="D108">
        <v>160953</v>
      </c>
      <c r="E108">
        <v>15457644.449999999</v>
      </c>
      <c r="F108" t="s">
        <v>40</v>
      </c>
      <c r="G108" t="s">
        <v>892</v>
      </c>
      <c r="H108" t="s">
        <v>649</v>
      </c>
      <c r="I108" t="s">
        <v>762</v>
      </c>
      <c r="J108" t="s">
        <v>893</v>
      </c>
      <c r="K108" s="24">
        <v>4.8999999999999998E-3</v>
      </c>
    </row>
    <row r="109" spans="1:11" x14ac:dyDescent="0.2">
      <c r="A109" t="s">
        <v>952</v>
      </c>
      <c r="B109" s="9">
        <v>46031</v>
      </c>
      <c r="C109" t="s">
        <v>894</v>
      </c>
      <c r="D109">
        <v>776159</v>
      </c>
      <c r="E109">
        <v>15434866.300000001</v>
      </c>
      <c r="F109" t="s">
        <v>152</v>
      </c>
      <c r="G109" t="s">
        <v>895</v>
      </c>
      <c r="H109" t="s">
        <v>154</v>
      </c>
      <c r="I109" t="s">
        <v>762</v>
      </c>
      <c r="J109" t="s">
        <v>896</v>
      </c>
      <c r="K109" s="24">
        <v>4.8999999999999998E-3</v>
      </c>
    </row>
    <row r="110" spans="1:11" x14ac:dyDescent="0.2">
      <c r="A110" t="s">
        <v>952</v>
      </c>
      <c r="B110" s="9">
        <v>46031</v>
      </c>
      <c r="C110" t="s">
        <v>897</v>
      </c>
      <c r="D110">
        <v>52784</v>
      </c>
      <c r="E110">
        <v>14391557.6</v>
      </c>
      <c r="F110" t="s">
        <v>20</v>
      </c>
      <c r="G110" t="s">
        <v>898</v>
      </c>
      <c r="H110" t="s">
        <v>18</v>
      </c>
      <c r="I110" t="s">
        <v>772</v>
      </c>
      <c r="J110" t="s">
        <v>899</v>
      </c>
      <c r="K110" s="24">
        <v>4.5999999999999999E-3</v>
      </c>
    </row>
    <row r="111" spans="1:11" x14ac:dyDescent="0.2">
      <c r="A111" t="s">
        <v>952</v>
      </c>
      <c r="B111" s="9">
        <v>46031</v>
      </c>
      <c r="C111" t="s">
        <v>900</v>
      </c>
      <c r="D111">
        <v>200289</v>
      </c>
      <c r="E111">
        <v>14006209.77</v>
      </c>
      <c r="F111" t="s">
        <v>20</v>
      </c>
      <c r="G111" t="s">
        <v>901</v>
      </c>
      <c r="H111" t="s">
        <v>18</v>
      </c>
      <c r="I111" t="s">
        <v>772</v>
      </c>
      <c r="J111" t="s">
        <v>902</v>
      </c>
      <c r="K111" s="24">
        <v>4.4000000000000003E-3</v>
      </c>
    </row>
    <row r="112" spans="1:11" x14ac:dyDescent="0.2">
      <c r="A112" t="s">
        <v>952</v>
      </c>
      <c r="B112" s="9">
        <v>46031</v>
      </c>
      <c r="C112" t="s">
        <v>903</v>
      </c>
      <c r="D112">
        <v>34038</v>
      </c>
      <c r="E112">
        <v>12652056.369999999</v>
      </c>
      <c r="F112" t="s">
        <v>53</v>
      </c>
      <c r="G112" t="s">
        <v>904</v>
      </c>
      <c r="H112" t="s">
        <v>819</v>
      </c>
      <c r="I112" t="s">
        <v>820</v>
      </c>
      <c r="J112" t="s">
        <v>905</v>
      </c>
      <c r="K112" s="24">
        <v>4.0000000000000001E-3</v>
      </c>
    </row>
    <row r="113" spans="1:11" x14ac:dyDescent="0.2">
      <c r="A113" t="s">
        <v>952</v>
      </c>
      <c r="B113" s="9">
        <v>46031</v>
      </c>
      <c r="C113" t="s">
        <v>906</v>
      </c>
      <c r="D113">
        <v>374090</v>
      </c>
      <c r="E113">
        <v>12580646.699999999</v>
      </c>
      <c r="F113" t="s">
        <v>20</v>
      </c>
      <c r="G113" t="s">
        <v>907</v>
      </c>
      <c r="H113" t="s">
        <v>18</v>
      </c>
      <c r="I113" t="s">
        <v>772</v>
      </c>
      <c r="J113" t="s">
        <v>908</v>
      </c>
      <c r="K113" s="24">
        <v>4.0000000000000001E-3</v>
      </c>
    </row>
    <row r="114" spans="1:11" x14ac:dyDescent="0.2">
      <c r="A114" t="s">
        <v>952</v>
      </c>
      <c r="B114" s="9">
        <v>46031</v>
      </c>
      <c r="C114" t="s">
        <v>909</v>
      </c>
      <c r="D114">
        <v>430049</v>
      </c>
      <c r="E114">
        <v>11718835.25</v>
      </c>
      <c r="F114" t="s">
        <v>20</v>
      </c>
      <c r="G114" t="s">
        <v>910</v>
      </c>
      <c r="H114" t="s">
        <v>18</v>
      </c>
      <c r="I114" t="s">
        <v>772</v>
      </c>
      <c r="J114" t="s">
        <v>911</v>
      </c>
      <c r="K114" s="24">
        <v>3.7000000000000002E-3</v>
      </c>
    </row>
    <row r="115" spans="1:11" x14ac:dyDescent="0.2">
      <c r="A115" t="s">
        <v>952</v>
      </c>
      <c r="B115" s="9">
        <v>46031</v>
      </c>
      <c r="C115" t="s">
        <v>912</v>
      </c>
      <c r="D115">
        <v>241138</v>
      </c>
      <c r="E115">
        <v>10730930.17</v>
      </c>
      <c r="F115" t="s">
        <v>20</v>
      </c>
      <c r="G115" t="s">
        <v>913</v>
      </c>
      <c r="H115" t="s">
        <v>18</v>
      </c>
      <c r="I115" t="s">
        <v>772</v>
      </c>
      <c r="J115" t="s">
        <v>914</v>
      </c>
      <c r="K115" s="24">
        <v>3.3999999999999998E-3</v>
      </c>
    </row>
    <row r="116" spans="1:11" x14ac:dyDescent="0.2">
      <c r="A116" t="s">
        <v>952</v>
      </c>
      <c r="B116" s="9">
        <v>46031</v>
      </c>
      <c r="C116" t="s">
        <v>927</v>
      </c>
      <c r="D116">
        <v>202069</v>
      </c>
      <c r="E116">
        <v>10656726.74</v>
      </c>
      <c r="F116" t="s">
        <v>53</v>
      </c>
      <c r="G116" t="s">
        <v>928</v>
      </c>
      <c r="H116" t="s">
        <v>819</v>
      </c>
      <c r="I116" t="s">
        <v>820</v>
      </c>
      <c r="J116" t="s">
        <v>929</v>
      </c>
      <c r="K116" s="24">
        <v>3.3999999999999998E-3</v>
      </c>
    </row>
    <row r="117" spans="1:11" x14ac:dyDescent="0.2">
      <c r="A117" t="s">
        <v>952</v>
      </c>
      <c r="B117" s="9">
        <v>46031</v>
      </c>
      <c r="C117" t="s">
        <v>915</v>
      </c>
      <c r="D117">
        <v>110565</v>
      </c>
      <c r="E117">
        <v>10335616.199999999</v>
      </c>
      <c r="F117" t="s">
        <v>20</v>
      </c>
      <c r="G117" t="s">
        <v>916</v>
      </c>
      <c r="H117" t="s">
        <v>18</v>
      </c>
      <c r="I117" t="s">
        <v>772</v>
      </c>
      <c r="J117" t="s">
        <v>917</v>
      </c>
      <c r="K117" s="24">
        <v>3.3E-3</v>
      </c>
    </row>
    <row r="118" spans="1:11" x14ac:dyDescent="0.2">
      <c r="A118" t="s">
        <v>952</v>
      </c>
      <c r="B118" s="9">
        <v>46031</v>
      </c>
      <c r="C118" t="s">
        <v>918</v>
      </c>
      <c r="D118">
        <v>86663</v>
      </c>
      <c r="E118">
        <v>9881315.2599999998</v>
      </c>
      <c r="F118" t="s">
        <v>20</v>
      </c>
      <c r="G118" t="s">
        <v>919</v>
      </c>
      <c r="H118" t="s">
        <v>18</v>
      </c>
      <c r="I118" t="s">
        <v>772</v>
      </c>
      <c r="J118" t="s">
        <v>920</v>
      </c>
      <c r="K118" s="24">
        <v>3.0999999999999999E-3</v>
      </c>
    </row>
    <row r="119" spans="1:11" x14ac:dyDescent="0.2">
      <c r="A119" t="s">
        <v>952</v>
      </c>
      <c r="B119" s="9">
        <v>46031</v>
      </c>
      <c r="C119" t="s">
        <v>921</v>
      </c>
      <c r="D119">
        <v>67795</v>
      </c>
      <c r="E119">
        <v>9026904.25</v>
      </c>
      <c r="F119" t="s">
        <v>20</v>
      </c>
      <c r="G119" t="s">
        <v>922</v>
      </c>
      <c r="H119" t="s">
        <v>18</v>
      </c>
      <c r="I119" t="s">
        <v>772</v>
      </c>
      <c r="J119" t="s">
        <v>923</v>
      </c>
      <c r="K119" s="24">
        <v>2.8999999999999998E-3</v>
      </c>
    </row>
    <row r="120" spans="1:11" x14ac:dyDescent="0.2">
      <c r="A120" t="s">
        <v>952</v>
      </c>
      <c r="B120" s="9">
        <v>46031</v>
      </c>
      <c r="C120" t="s">
        <v>924</v>
      </c>
      <c r="D120">
        <v>574085</v>
      </c>
      <c r="E120">
        <v>8680165.1999999993</v>
      </c>
      <c r="F120" t="s">
        <v>20</v>
      </c>
      <c r="G120" t="s">
        <v>925</v>
      </c>
      <c r="H120" t="s">
        <v>18</v>
      </c>
      <c r="I120" t="s">
        <v>772</v>
      </c>
      <c r="J120" t="s">
        <v>926</v>
      </c>
      <c r="K120" s="24">
        <v>2.8E-3</v>
      </c>
    </row>
    <row r="121" spans="1:11" x14ac:dyDescent="0.2">
      <c r="A121" t="s">
        <v>952</v>
      </c>
      <c r="B121" s="9">
        <v>46031</v>
      </c>
      <c r="C121" t="s">
        <v>930</v>
      </c>
      <c r="D121">
        <v>202718</v>
      </c>
      <c r="E121">
        <v>7145809.5</v>
      </c>
      <c r="F121" t="s">
        <v>20</v>
      </c>
      <c r="G121" t="s">
        <v>931</v>
      </c>
      <c r="H121" t="s">
        <v>18</v>
      </c>
      <c r="I121" t="s">
        <v>772</v>
      </c>
      <c r="J121" t="s">
        <v>932</v>
      </c>
      <c r="K121" s="24">
        <v>2.3E-3</v>
      </c>
    </row>
    <row r="122" spans="1:11" x14ac:dyDescent="0.2">
      <c r="A122" t="s">
        <v>952</v>
      </c>
      <c r="B122" s="9">
        <v>46031</v>
      </c>
      <c r="C122" t="s">
        <v>936</v>
      </c>
      <c r="D122">
        <v>2408606</v>
      </c>
      <c r="E122">
        <v>6468942.4699999997</v>
      </c>
      <c r="F122" t="s">
        <v>376</v>
      </c>
      <c r="G122" t="s">
        <v>937</v>
      </c>
      <c r="H122" t="s">
        <v>374</v>
      </c>
      <c r="I122" t="s">
        <v>820</v>
      </c>
      <c r="J122" t="s">
        <v>938</v>
      </c>
      <c r="K122" s="24">
        <v>2.0999999999999999E-3</v>
      </c>
    </row>
    <row r="123" spans="1:11" x14ac:dyDescent="0.2">
      <c r="A123" t="s">
        <v>952</v>
      </c>
      <c r="B123" s="9">
        <v>46031</v>
      </c>
      <c r="C123" t="s">
        <v>933</v>
      </c>
      <c r="D123">
        <v>1612604</v>
      </c>
      <c r="E123">
        <v>6192399.3600000003</v>
      </c>
      <c r="F123" t="s">
        <v>20</v>
      </c>
      <c r="G123" t="s">
        <v>934</v>
      </c>
      <c r="H123" t="s">
        <v>539</v>
      </c>
      <c r="I123" t="s">
        <v>772</v>
      </c>
      <c r="J123" t="s">
        <v>935</v>
      </c>
      <c r="K123" s="24">
        <v>2E-3</v>
      </c>
    </row>
    <row r="124" spans="1:11" x14ac:dyDescent="0.2">
      <c r="A124" t="s">
        <v>952</v>
      </c>
      <c r="B124" s="9">
        <v>46031</v>
      </c>
      <c r="C124" t="s">
        <v>939</v>
      </c>
      <c r="D124">
        <v>147732</v>
      </c>
      <c r="E124">
        <v>6055534.6799999997</v>
      </c>
      <c r="F124" t="s">
        <v>20</v>
      </c>
      <c r="G124" t="s">
        <v>940</v>
      </c>
      <c r="H124" t="s">
        <v>18</v>
      </c>
      <c r="I124" t="s">
        <v>772</v>
      </c>
      <c r="J124" t="s">
        <v>941</v>
      </c>
      <c r="K124" s="24">
        <v>1.9E-3</v>
      </c>
    </row>
    <row r="125" spans="1:11" x14ac:dyDescent="0.2">
      <c r="A125" t="s">
        <v>952</v>
      </c>
      <c r="B125" s="9">
        <v>46031</v>
      </c>
      <c r="C125" t="s">
        <v>942</v>
      </c>
      <c r="D125">
        <v>225508</v>
      </c>
      <c r="E125">
        <v>5247571.16</v>
      </c>
      <c r="F125" t="s">
        <v>20</v>
      </c>
      <c r="G125" t="s">
        <v>943</v>
      </c>
      <c r="H125" t="s">
        <v>18</v>
      </c>
      <c r="I125" t="s">
        <v>772</v>
      </c>
      <c r="J125" t="s">
        <v>944</v>
      </c>
      <c r="K125" s="24">
        <v>1.6999999999999999E-3</v>
      </c>
    </row>
    <row r="126" spans="1:11" x14ac:dyDescent="0.2">
      <c r="A126" t="s">
        <v>952</v>
      </c>
      <c r="B126" s="9">
        <v>46031</v>
      </c>
      <c r="C126" t="s">
        <v>105</v>
      </c>
      <c r="D126">
        <v>387269675.56</v>
      </c>
      <c r="E126">
        <v>5655060.0800000001</v>
      </c>
      <c r="F126" t="s">
        <v>20</v>
      </c>
      <c r="G126" t="s">
        <v>105</v>
      </c>
      <c r="H126" t="s">
        <v>107</v>
      </c>
      <c r="I126" t="s">
        <v>107</v>
      </c>
      <c r="J126" t="s">
        <v>945</v>
      </c>
      <c r="K126" s="24">
        <v>1.6000000000000001E-3</v>
      </c>
    </row>
    <row r="127" spans="1:11" x14ac:dyDescent="0.2">
      <c r="A127" t="s">
        <v>952</v>
      </c>
      <c r="B127" s="9">
        <v>46031</v>
      </c>
      <c r="C127" t="s">
        <v>806</v>
      </c>
      <c r="D127">
        <v>0</v>
      </c>
      <c r="E127">
        <v>3117.04</v>
      </c>
      <c r="F127" t="s">
        <v>384</v>
      </c>
      <c r="G127" t="s">
        <v>951</v>
      </c>
      <c r="H127" t="s">
        <v>363</v>
      </c>
      <c r="I127" t="s">
        <v>762</v>
      </c>
      <c r="J127" t="s">
        <v>808</v>
      </c>
      <c r="K127" s="24">
        <v>0</v>
      </c>
    </row>
    <row r="128" spans="1:11" x14ac:dyDescent="0.2">
      <c r="A128" t="s">
        <v>952</v>
      </c>
      <c r="B128" s="9">
        <v>46031</v>
      </c>
      <c r="C128" t="s">
        <v>850</v>
      </c>
      <c r="D128">
        <v>0</v>
      </c>
      <c r="E128">
        <v>69961.69</v>
      </c>
      <c r="F128" t="s">
        <v>500</v>
      </c>
      <c r="G128" t="s">
        <v>946</v>
      </c>
      <c r="H128" t="s">
        <v>502</v>
      </c>
      <c r="I128" t="s">
        <v>762</v>
      </c>
      <c r="J128" t="s">
        <v>947</v>
      </c>
      <c r="K128" s="24">
        <v>0</v>
      </c>
    </row>
    <row r="129" spans="1:11" x14ac:dyDescent="0.2">
      <c r="A129" t="s">
        <v>952</v>
      </c>
      <c r="B129" s="9">
        <v>46031</v>
      </c>
      <c r="C129" t="s">
        <v>948</v>
      </c>
      <c r="D129">
        <v>0</v>
      </c>
      <c r="E129">
        <v>4509.7</v>
      </c>
      <c r="F129" t="s">
        <v>384</v>
      </c>
      <c r="G129" t="s">
        <v>949</v>
      </c>
      <c r="H129" t="s">
        <v>363</v>
      </c>
      <c r="I129" t="s">
        <v>762</v>
      </c>
      <c r="J129" t="s">
        <v>950</v>
      </c>
      <c r="K129" s="24">
        <v>0</v>
      </c>
    </row>
    <row r="130" spans="1:11" x14ac:dyDescent="0.2">
      <c r="A130" t="s">
        <v>952</v>
      </c>
      <c r="B130" s="9">
        <v>46049</v>
      </c>
      <c r="C130" t="s">
        <v>652</v>
      </c>
      <c r="D130">
        <v>5937362</v>
      </c>
      <c r="E130">
        <v>164275038.71000001</v>
      </c>
      <c r="F130" t="s">
        <v>152</v>
      </c>
      <c r="G130" t="s">
        <v>761</v>
      </c>
      <c r="H130" t="s">
        <v>154</v>
      </c>
      <c r="I130" t="s">
        <v>762</v>
      </c>
      <c r="J130" t="s">
        <v>763</v>
      </c>
      <c r="K130" s="24">
        <v>5.0900000000000001E-2</v>
      </c>
    </row>
    <row r="131" spans="1:11" x14ac:dyDescent="0.2">
      <c r="A131" t="s">
        <v>952</v>
      </c>
      <c r="B131" s="9">
        <v>46049</v>
      </c>
      <c r="C131" t="s">
        <v>764</v>
      </c>
      <c r="D131">
        <v>71886</v>
      </c>
      <c r="E131">
        <v>159039103.65000001</v>
      </c>
      <c r="F131" t="s">
        <v>40</v>
      </c>
      <c r="G131" t="s">
        <v>765</v>
      </c>
      <c r="H131" t="s">
        <v>649</v>
      </c>
      <c r="I131" t="s">
        <v>762</v>
      </c>
      <c r="J131" t="s">
        <v>766</v>
      </c>
      <c r="K131" s="24">
        <v>4.9299999999999997E-2</v>
      </c>
    </row>
    <row r="132" spans="1:11" x14ac:dyDescent="0.2">
      <c r="A132" t="s">
        <v>952</v>
      </c>
      <c r="B132" s="9">
        <v>46049</v>
      </c>
      <c r="C132" t="s">
        <v>774</v>
      </c>
      <c r="D132">
        <v>265313</v>
      </c>
      <c r="E132">
        <v>157847969.34999999</v>
      </c>
      <c r="F132" t="s">
        <v>20</v>
      </c>
      <c r="G132" t="s">
        <v>775</v>
      </c>
      <c r="H132" t="s">
        <v>18</v>
      </c>
      <c r="I132" t="s">
        <v>772</v>
      </c>
      <c r="J132" t="s">
        <v>776</v>
      </c>
      <c r="K132" s="24">
        <v>4.8899999999999999E-2</v>
      </c>
    </row>
    <row r="133" spans="1:11" x14ac:dyDescent="0.2">
      <c r="A133" t="s">
        <v>952</v>
      </c>
      <c r="B133" s="9">
        <v>46049</v>
      </c>
      <c r="C133" t="s">
        <v>767</v>
      </c>
      <c r="D133">
        <v>417214</v>
      </c>
      <c r="E133">
        <v>153908609.61000001</v>
      </c>
      <c r="F133" t="s">
        <v>40</v>
      </c>
      <c r="G133" t="s">
        <v>768</v>
      </c>
      <c r="H133" t="s">
        <v>441</v>
      </c>
      <c r="I133" t="s">
        <v>762</v>
      </c>
      <c r="J133" t="s">
        <v>769</v>
      </c>
      <c r="K133" s="24">
        <v>4.7699999999999992E-2</v>
      </c>
    </row>
    <row r="134" spans="1:11" x14ac:dyDescent="0.2">
      <c r="A134" t="s">
        <v>952</v>
      </c>
      <c r="B134" s="9">
        <v>46049</v>
      </c>
      <c r="C134" t="s">
        <v>770</v>
      </c>
      <c r="D134">
        <v>750556</v>
      </c>
      <c r="E134">
        <v>151071911.68000001</v>
      </c>
      <c r="F134" t="s">
        <v>20</v>
      </c>
      <c r="G134" t="s">
        <v>771</v>
      </c>
      <c r="H134" t="s">
        <v>18</v>
      </c>
      <c r="I134" t="s">
        <v>772</v>
      </c>
      <c r="J134" t="s">
        <v>773</v>
      </c>
      <c r="K134" s="24">
        <v>4.6799999999999987E-2</v>
      </c>
    </row>
    <row r="135" spans="1:11" x14ac:dyDescent="0.2">
      <c r="A135" t="s">
        <v>952</v>
      </c>
      <c r="B135" s="9">
        <v>46049</v>
      </c>
      <c r="C135" t="s">
        <v>783</v>
      </c>
      <c r="D135">
        <v>216672</v>
      </c>
      <c r="E135">
        <v>147063953.28</v>
      </c>
      <c r="F135" t="s">
        <v>20</v>
      </c>
      <c r="G135" t="s">
        <v>784</v>
      </c>
      <c r="H135" t="s">
        <v>18</v>
      </c>
      <c r="I135" t="s">
        <v>772</v>
      </c>
      <c r="J135" t="s">
        <v>785</v>
      </c>
      <c r="K135" s="24">
        <v>4.5599999999999988E-2</v>
      </c>
    </row>
    <row r="136" spans="1:11" x14ac:dyDescent="0.2">
      <c r="A136" t="s">
        <v>952</v>
      </c>
      <c r="B136" s="9">
        <v>46049</v>
      </c>
      <c r="C136" t="s">
        <v>777</v>
      </c>
      <c r="D136">
        <v>1836765</v>
      </c>
      <c r="E136">
        <v>144516670.19999999</v>
      </c>
      <c r="F136" t="s">
        <v>20</v>
      </c>
      <c r="G136" t="s">
        <v>778</v>
      </c>
      <c r="H136" t="s">
        <v>18</v>
      </c>
      <c r="I136" t="s">
        <v>772</v>
      </c>
      <c r="J136" t="s">
        <v>779</v>
      </c>
      <c r="K136" s="24">
        <v>4.4800000000000013E-2</v>
      </c>
    </row>
    <row r="137" spans="1:11" x14ac:dyDescent="0.2">
      <c r="A137" t="s">
        <v>952</v>
      </c>
      <c r="B137" s="9">
        <v>46049</v>
      </c>
      <c r="C137" t="s">
        <v>780</v>
      </c>
      <c r="D137">
        <v>381215</v>
      </c>
      <c r="E137">
        <v>140249975.19999999</v>
      </c>
      <c r="F137" t="s">
        <v>20</v>
      </c>
      <c r="G137" t="s">
        <v>781</v>
      </c>
      <c r="H137" t="s">
        <v>18</v>
      </c>
      <c r="I137" t="s">
        <v>772</v>
      </c>
      <c r="J137" t="s">
        <v>782</v>
      </c>
      <c r="K137" s="24">
        <v>4.3499999999999997E-2</v>
      </c>
    </row>
    <row r="138" spans="1:11" x14ac:dyDescent="0.2">
      <c r="A138" t="s">
        <v>952</v>
      </c>
      <c r="B138" s="9">
        <v>46049</v>
      </c>
      <c r="C138" t="s">
        <v>794</v>
      </c>
      <c r="D138">
        <v>352882</v>
      </c>
      <c r="E138">
        <v>127228076.28</v>
      </c>
      <c r="F138" t="s">
        <v>20</v>
      </c>
      <c r="G138" t="s">
        <v>795</v>
      </c>
      <c r="H138" t="s">
        <v>18</v>
      </c>
      <c r="I138" t="s">
        <v>772</v>
      </c>
      <c r="J138" t="s">
        <v>796</v>
      </c>
      <c r="K138" s="24">
        <v>3.9399999999999998E-2</v>
      </c>
    </row>
    <row r="139" spans="1:11" x14ac:dyDescent="0.2">
      <c r="A139" t="s">
        <v>952</v>
      </c>
      <c r="B139" s="9">
        <v>46049</v>
      </c>
      <c r="C139" t="s">
        <v>789</v>
      </c>
      <c r="D139">
        <v>259140</v>
      </c>
      <c r="E139">
        <v>123521672.40000001</v>
      </c>
      <c r="F139" t="s">
        <v>20</v>
      </c>
      <c r="G139" t="s">
        <v>790</v>
      </c>
      <c r="H139" t="s">
        <v>18</v>
      </c>
      <c r="I139" t="s">
        <v>772</v>
      </c>
      <c r="J139" t="s">
        <v>791</v>
      </c>
      <c r="K139" s="24">
        <v>3.8300000000000001E-2</v>
      </c>
    </row>
    <row r="140" spans="1:11" x14ac:dyDescent="0.2">
      <c r="A140" t="s">
        <v>952</v>
      </c>
      <c r="B140" s="9">
        <v>46049</v>
      </c>
      <c r="C140" t="s">
        <v>786</v>
      </c>
      <c r="D140">
        <v>715551</v>
      </c>
      <c r="E140">
        <v>118566800.7</v>
      </c>
      <c r="F140" t="s">
        <v>20</v>
      </c>
      <c r="G140" t="s">
        <v>787</v>
      </c>
      <c r="H140" t="s">
        <v>18</v>
      </c>
      <c r="I140" t="s">
        <v>772</v>
      </c>
      <c r="J140" t="s">
        <v>788</v>
      </c>
      <c r="K140" s="24">
        <v>3.6700000000000003E-2</v>
      </c>
    </row>
    <row r="141" spans="1:11" x14ac:dyDescent="0.2">
      <c r="A141" t="s">
        <v>952</v>
      </c>
      <c r="B141" s="9">
        <v>46049</v>
      </c>
      <c r="C141" t="s">
        <v>797</v>
      </c>
      <c r="D141">
        <v>361559</v>
      </c>
      <c r="E141">
        <v>112744104.09</v>
      </c>
      <c r="F141" t="s">
        <v>40</v>
      </c>
      <c r="G141" t="s">
        <v>798</v>
      </c>
      <c r="H141" t="s">
        <v>441</v>
      </c>
      <c r="I141" t="s">
        <v>762</v>
      </c>
      <c r="J141" t="s">
        <v>799</v>
      </c>
      <c r="K141" s="24">
        <v>3.49E-2</v>
      </c>
    </row>
    <row r="142" spans="1:11" x14ac:dyDescent="0.2">
      <c r="A142" t="s">
        <v>952</v>
      </c>
      <c r="B142" s="9">
        <v>46049</v>
      </c>
      <c r="C142" t="s">
        <v>57</v>
      </c>
      <c r="D142">
        <v>609259</v>
      </c>
      <c r="E142">
        <v>111799026.5</v>
      </c>
      <c r="F142" t="s">
        <v>20</v>
      </c>
      <c r="G142" t="s">
        <v>792</v>
      </c>
      <c r="H142" t="s">
        <v>18</v>
      </c>
      <c r="I142" t="s">
        <v>772</v>
      </c>
      <c r="J142" t="s">
        <v>793</v>
      </c>
      <c r="K142" s="24">
        <v>3.4599999999999999E-2</v>
      </c>
    </row>
    <row r="143" spans="1:11" x14ac:dyDescent="0.2">
      <c r="A143" t="s">
        <v>952</v>
      </c>
      <c r="B143" s="9">
        <v>46049</v>
      </c>
      <c r="C143" t="s">
        <v>800</v>
      </c>
      <c r="D143">
        <v>1207413</v>
      </c>
      <c r="E143">
        <v>98657716.230000004</v>
      </c>
      <c r="F143" t="s">
        <v>20</v>
      </c>
      <c r="G143" t="s">
        <v>801</v>
      </c>
      <c r="H143" t="s">
        <v>18</v>
      </c>
      <c r="I143" t="s">
        <v>772</v>
      </c>
      <c r="J143" t="s">
        <v>802</v>
      </c>
      <c r="K143" s="24">
        <v>3.0599999999999999E-2</v>
      </c>
    </row>
    <row r="144" spans="1:11" x14ac:dyDescent="0.2">
      <c r="A144" t="s">
        <v>952</v>
      </c>
      <c r="B144" s="9">
        <v>46049</v>
      </c>
      <c r="C144" t="s">
        <v>806</v>
      </c>
      <c r="D144">
        <v>1013334</v>
      </c>
      <c r="E144">
        <v>82003886.75</v>
      </c>
      <c r="F144" t="s">
        <v>384</v>
      </c>
      <c r="G144" t="s">
        <v>807</v>
      </c>
      <c r="H144" t="s">
        <v>363</v>
      </c>
      <c r="I144" t="s">
        <v>762</v>
      </c>
      <c r="J144" t="s">
        <v>808</v>
      </c>
      <c r="K144" s="24">
        <v>2.5399999999999999E-2</v>
      </c>
    </row>
    <row r="145" spans="1:11" x14ac:dyDescent="0.2">
      <c r="A145" t="s">
        <v>952</v>
      </c>
      <c r="B145" s="9">
        <v>46049</v>
      </c>
      <c r="C145" t="s">
        <v>803</v>
      </c>
      <c r="D145">
        <v>1109566</v>
      </c>
      <c r="E145">
        <v>76572090.530000001</v>
      </c>
      <c r="F145" t="s">
        <v>40</v>
      </c>
      <c r="G145" t="s">
        <v>804</v>
      </c>
      <c r="H145" t="s">
        <v>659</v>
      </c>
      <c r="I145" t="s">
        <v>762</v>
      </c>
      <c r="J145" t="s">
        <v>805</v>
      </c>
      <c r="K145" s="24">
        <v>2.3699999999999999E-2</v>
      </c>
    </row>
    <row r="146" spans="1:11" x14ac:dyDescent="0.2">
      <c r="A146" t="s">
        <v>952</v>
      </c>
      <c r="B146" s="9">
        <v>46049</v>
      </c>
      <c r="C146" t="s">
        <v>817</v>
      </c>
      <c r="D146">
        <v>84758</v>
      </c>
      <c r="E146">
        <v>72260524.400000006</v>
      </c>
      <c r="F146" t="s">
        <v>53</v>
      </c>
      <c r="G146" t="s">
        <v>818</v>
      </c>
      <c r="H146" t="s">
        <v>819</v>
      </c>
      <c r="I146" t="s">
        <v>820</v>
      </c>
      <c r="J146" t="s">
        <v>821</v>
      </c>
      <c r="K146" s="24">
        <v>2.24E-2</v>
      </c>
    </row>
    <row r="147" spans="1:11" x14ac:dyDescent="0.2">
      <c r="A147" t="s">
        <v>952</v>
      </c>
      <c r="B147" s="9">
        <v>46049</v>
      </c>
      <c r="C147" t="s">
        <v>809</v>
      </c>
      <c r="D147">
        <v>799389</v>
      </c>
      <c r="E147">
        <v>69546843</v>
      </c>
      <c r="F147" t="s">
        <v>20</v>
      </c>
      <c r="G147" t="s">
        <v>810</v>
      </c>
      <c r="H147" t="s">
        <v>18</v>
      </c>
      <c r="I147" t="s">
        <v>772</v>
      </c>
      <c r="J147" t="s">
        <v>811</v>
      </c>
      <c r="K147" s="24">
        <v>2.1499999999999998E-2</v>
      </c>
    </row>
    <row r="148" spans="1:11" x14ac:dyDescent="0.2">
      <c r="A148" t="s">
        <v>952</v>
      </c>
      <c r="B148" s="9">
        <v>46049</v>
      </c>
      <c r="C148" t="s">
        <v>812</v>
      </c>
      <c r="D148">
        <v>139312</v>
      </c>
      <c r="E148">
        <v>62069068.479999997</v>
      </c>
      <c r="F148" t="s">
        <v>20</v>
      </c>
      <c r="G148" t="s">
        <v>813</v>
      </c>
      <c r="H148" t="s">
        <v>814</v>
      </c>
      <c r="I148" t="s">
        <v>815</v>
      </c>
      <c r="J148" t="s">
        <v>816</v>
      </c>
      <c r="K148" s="24">
        <v>1.9199999999999998E-2</v>
      </c>
    </row>
    <row r="149" spans="1:11" x14ac:dyDescent="0.2">
      <c r="A149" t="s">
        <v>952</v>
      </c>
      <c r="B149" s="9">
        <v>46049</v>
      </c>
      <c r="C149" t="s">
        <v>822</v>
      </c>
      <c r="D149">
        <v>2813291</v>
      </c>
      <c r="E149">
        <v>57798334.960000001</v>
      </c>
      <c r="F149" t="s">
        <v>152</v>
      </c>
      <c r="G149" t="s">
        <v>823</v>
      </c>
      <c r="H149" t="s">
        <v>154</v>
      </c>
      <c r="I149" t="s">
        <v>762</v>
      </c>
      <c r="J149" t="s">
        <v>824</v>
      </c>
      <c r="K149" s="24">
        <v>1.7899999999999999E-2</v>
      </c>
    </row>
    <row r="150" spans="1:11" x14ac:dyDescent="0.2">
      <c r="A150" t="s">
        <v>952</v>
      </c>
      <c r="B150" s="9">
        <v>46049</v>
      </c>
      <c r="C150" t="s">
        <v>825</v>
      </c>
      <c r="D150">
        <v>71820</v>
      </c>
      <c r="E150">
        <v>52249752.280000001</v>
      </c>
      <c r="F150" t="s">
        <v>826</v>
      </c>
      <c r="G150" t="s">
        <v>827</v>
      </c>
      <c r="H150" t="s">
        <v>814</v>
      </c>
      <c r="I150" t="s">
        <v>815</v>
      </c>
      <c r="J150" t="s">
        <v>828</v>
      </c>
      <c r="K150" s="24">
        <v>1.6199999999999999E-2</v>
      </c>
    </row>
    <row r="151" spans="1:11" x14ac:dyDescent="0.2">
      <c r="A151" t="s">
        <v>952</v>
      </c>
      <c r="B151" s="9">
        <v>46049</v>
      </c>
      <c r="C151" t="s">
        <v>838</v>
      </c>
      <c r="D151">
        <v>70962</v>
      </c>
      <c r="E151">
        <v>46847693.159999996</v>
      </c>
      <c r="F151" t="s">
        <v>20</v>
      </c>
      <c r="G151" t="s">
        <v>839</v>
      </c>
      <c r="H151" t="s">
        <v>18</v>
      </c>
      <c r="I151" t="s">
        <v>772</v>
      </c>
      <c r="J151" t="s">
        <v>840</v>
      </c>
      <c r="K151" s="24">
        <v>1.4500000000000001E-2</v>
      </c>
    </row>
    <row r="152" spans="1:11" x14ac:dyDescent="0.2">
      <c r="A152" t="s">
        <v>952</v>
      </c>
      <c r="B152" s="9">
        <v>46049</v>
      </c>
      <c r="C152" t="s">
        <v>829</v>
      </c>
      <c r="D152">
        <v>240668</v>
      </c>
      <c r="E152">
        <v>45041016.200000003</v>
      </c>
      <c r="F152" t="s">
        <v>20</v>
      </c>
      <c r="G152" t="s">
        <v>830</v>
      </c>
      <c r="H152" t="s">
        <v>18</v>
      </c>
      <c r="I152" t="s">
        <v>772</v>
      </c>
      <c r="J152" t="s">
        <v>831</v>
      </c>
      <c r="K152" s="24">
        <v>1.4E-2</v>
      </c>
    </row>
    <row r="153" spans="1:11" x14ac:dyDescent="0.2">
      <c r="A153" t="s">
        <v>952</v>
      </c>
      <c r="B153" s="9">
        <v>46049</v>
      </c>
      <c r="C153" t="s">
        <v>832</v>
      </c>
      <c r="D153">
        <v>231582</v>
      </c>
      <c r="E153">
        <v>42365611.079999998</v>
      </c>
      <c r="F153" t="s">
        <v>20</v>
      </c>
      <c r="G153" t="s">
        <v>833</v>
      </c>
      <c r="H153" t="s">
        <v>814</v>
      </c>
      <c r="I153" t="s">
        <v>815</v>
      </c>
      <c r="J153" t="s">
        <v>834</v>
      </c>
      <c r="K153" s="24">
        <v>1.3100000000000001E-2</v>
      </c>
    </row>
    <row r="154" spans="1:11" x14ac:dyDescent="0.2">
      <c r="A154" t="s">
        <v>952</v>
      </c>
      <c r="B154" s="9">
        <v>46049</v>
      </c>
      <c r="C154" t="s">
        <v>835</v>
      </c>
      <c r="D154">
        <v>188128</v>
      </c>
      <c r="E154">
        <v>41326077.759999998</v>
      </c>
      <c r="F154" t="s">
        <v>20</v>
      </c>
      <c r="G154" t="s">
        <v>836</v>
      </c>
      <c r="H154" t="s">
        <v>18</v>
      </c>
      <c r="I154" t="s">
        <v>772</v>
      </c>
      <c r="J154" t="s">
        <v>837</v>
      </c>
      <c r="K154" s="24">
        <v>1.2800000000000001E-2</v>
      </c>
    </row>
    <row r="155" spans="1:11" x14ac:dyDescent="0.2">
      <c r="A155" t="s">
        <v>952</v>
      </c>
      <c r="B155" s="9">
        <v>46049</v>
      </c>
      <c r="C155" t="s">
        <v>850</v>
      </c>
      <c r="D155">
        <v>1132549</v>
      </c>
      <c r="E155">
        <v>38075675.780000001</v>
      </c>
      <c r="F155" t="s">
        <v>500</v>
      </c>
      <c r="G155" t="s">
        <v>851</v>
      </c>
      <c r="H155" t="s">
        <v>502</v>
      </c>
      <c r="I155" t="s">
        <v>762</v>
      </c>
      <c r="J155" t="s">
        <v>852</v>
      </c>
      <c r="K155" s="24">
        <v>1.18E-2</v>
      </c>
    </row>
    <row r="156" spans="1:11" x14ac:dyDescent="0.2">
      <c r="A156" t="s">
        <v>952</v>
      </c>
      <c r="B156" s="9">
        <v>46049</v>
      </c>
      <c r="C156" t="s">
        <v>844</v>
      </c>
      <c r="D156">
        <v>312779</v>
      </c>
      <c r="E156">
        <v>36926688.740000002</v>
      </c>
      <c r="F156" t="s">
        <v>20</v>
      </c>
      <c r="G156" t="s">
        <v>845</v>
      </c>
      <c r="H156" t="s">
        <v>18</v>
      </c>
      <c r="I156" t="s">
        <v>772</v>
      </c>
      <c r="J156" t="s">
        <v>846</v>
      </c>
      <c r="K156" s="24">
        <v>1.14E-2</v>
      </c>
    </row>
    <row r="157" spans="1:11" x14ac:dyDescent="0.2">
      <c r="A157" t="s">
        <v>952</v>
      </c>
      <c r="B157" s="9">
        <v>46049</v>
      </c>
      <c r="C157" t="s">
        <v>841</v>
      </c>
      <c r="D157">
        <v>172288</v>
      </c>
      <c r="E157">
        <v>36593971.200000003</v>
      </c>
      <c r="F157" t="s">
        <v>20</v>
      </c>
      <c r="G157" t="s">
        <v>842</v>
      </c>
      <c r="H157" t="s">
        <v>18</v>
      </c>
      <c r="I157" t="s">
        <v>772</v>
      </c>
      <c r="J157" t="s">
        <v>843</v>
      </c>
      <c r="K157" s="24">
        <v>1.1299999999999999E-2</v>
      </c>
    </row>
    <row r="158" spans="1:11" x14ac:dyDescent="0.2">
      <c r="A158" t="s">
        <v>952</v>
      </c>
      <c r="B158" s="9">
        <v>46049</v>
      </c>
      <c r="C158" t="s">
        <v>847</v>
      </c>
      <c r="D158">
        <v>320586</v>
      </c>
      <c r="E158">
        <v>33335301.670000002</v>
      </c>
      <c r="F158" t="s">
        <v>40</v>
      </c>
      <c r="G158" t="s">
        <v>848</v>
      </c>
      <c r="H158" t="s">
        <v>649</v>
      </c>
      <c r="I158" t="s">
        <v>762</v>
      </c>
      <c r="J158" t="s">
        <v>849</v>
      </c>
      <c r="K158" s="24">
        <v>1.03E-2</v>
      </c>
    </row>
    <row r="159" spans="1:11" x14ac:dyDescent="0.2">
      <c r="A159" t="s">
        <v>952</v>
      </c>
      <c r="B159" s="9">
        <v>46049</v>
      </c>
      <c r="C159" t="s">
        <v>862</v>
      </c>
      <c r="D159">
        <v>73616</v>
      </c>
      <c r="E159">
        <v>31124108.640000001</v>
      </c>
      <c r="F159" t="s">
        <v>20</v>
      </c>
      <c r="G159" t="s">
        <v>863</v>
      </c>
      <c r="H159" t="s">
        <v>18</v>
      </c>
      <c r="I159" t="s">
        <v>772</v>
      </c>
      <c r="J159" t="s">
        <v>864</v>
      </c>
      <c r="K159" s="24">
        <v>9.5999999999999992E-3</v>
      </c>
    </row>
    <row r="160" spans="1:11" x14ac:dyDescent="0.2">
      <c r="A160" t="s">
        <v>952</v>
      </c>
      <c r="B160" s="9">
        <v>46049</v>
      </c>
      <c r="C160" t="s">
        <v>853</v>
      </c>
      <c r="D160">
        <v>432644</v>
      </c>
      <c r="E160">
        <v>30151874.09</v>
      </c>
      <c r="F160" t="s">
        <v>40</v>
      </c>
      <c r="G160" t="s">
        <v>854</v>
      </c>
      <c r="H160" t="s">
        <v>649</v>
      </c>
      <c r="I160" t="s">
        <v>762</v>
      </c>
      <c r="J160" t="s">
        <v>855</v>
      </c>
      <c r="K160" s="24">
        <v>9.300000000000001E-3</v>
      </c>
    </row>
    <row r="161" spans="1:11" x14ac:dyDescent="0.2">
      <c r="A161" t="s">
        <v>952</v>
      </c>
      <c r="B161" s="9">
        <v>46049</v>
      </c>
      <c r="C161" t="s">
        <v>856</v>
      </c>
      <c r="D161">
        <v>316864</v>
      </c>
      <c r="E161">
        <v>28980381.440000001</v>
      </c>
      <c r="F161" t="s">
        <v>20</v>
      </c>
      <c r="G161" t="s">
        <v>857</v>
      </c>
      <c r="H161" t="s">
        <v>18</v>
      </c>
      <c r="I161" t="s">
        <v>772</v>
      </c>
      <c r="J161" t="s">
        <v>858</v>
      </c>
      <c r="K161" s="24">
        <v>9.0000000000000011E-3</v>
      </c>
    </row>
    <row r="162" spans="1:11" x14ac:dyDescent="0.2">
      <c r="A162" t="s">
        <v>952</v>
      </c>
      <c r="B162" s="9">
        <v>46049</v>
      </c>
      <c r="C162" t="s">
        <v>859</v>
      </c>
      <c r="D162">
        <v>199619</v>
      </c>
      <c r="E162">
        <v>29198394.48</v>
      </c>
      <c r="F162" t="s">
        <v>53</v>
      </c>
      <c r="G162" t="s">
        <v>860</v>
      </c>
      <c r="H162" t="s">
        <v>819</v>
      </c>
      <c r="I162" t="s">
        <v>820</v>
      </c>
      <c r="J162" t="s">
        <v>861</v>
      </c>
      <c r="K162" s="24">
        <v>9.0000000000000011E-3</v>
      </c>
    </row>
    <row r="163" spans="1:11" x14ac:dyDescent="0.2">
      <c r="A163" t="s">
        <v>952</v>
      </c>
      <c r="B163" s="9">
        <v>46049</v>
      </c>
      <c r="C163" t="s">
        <v>666</v>
      </c>
      <c r="D163">
        <v>71186</v>
      </c>
      <c r="E163">
        <v>28451255.989999998</v>
      </c>
      <c r="F163" t="s">
        <v>40</v>
      </c>
      <c r="G163" t="s">
        <v>865</v>
      </c>
      <c r="H163" t="s">
        <v>441</v>
      </c>
      <c r="I163" t="s">
        <v>762</v>
      </c>
      <c r="J163" t="s">
        <v>866</v>
      </c>
      <c r="K163" s="24">
        <v>8.8000000000000005E-3</v>
      </c>
    </row>
    <row r="164" spans="1:11" x14ac:dyDescent="0.2">
      <c r="A164" t="s">
        <v>952</v>
      </c>
      <c r="B164" s="9">
        <v>46049</v>
      </c>
      <c r="C164" t="s">
        <v>873</v>
      </c>
      <c r="D164">
        <v>265838</v>
      </c>
      <c r="E164">
        <v>27450431.879999999</v>
      </c>
      <c r="F164" t="s">
        <v>20</v>
      </c>
      <c r="G164" t="s">
        <v>874</v>
      </c>
      <c r="H164" t="s">
        <v>18</v>
      </c>
      <c r="I164" t="s">
        <v>772</v>
      </c>
      <c r="J164" t="s">
        <v>875</v>
      </c>
      <c r="K164" s="24">
        <v>8.5000000000000006E-3</v>
      </c>
    </row>
    <row r="165" spans="1:11" x14ac:dyDescent="0.2">
      <c r="A165" t="s">
        <v>952</v>
      </c>
      <c r="B165" s="9">
        <v>46049</v>
      </c>
      <c r="C165" t="s">
        <v>870</v>
      </c>
      <c r="D165">
        <v>41150</v>
      </c>
      <c r="E165">
        <v>26468091.5</v>
      </c>
      <c r="F165" t="s">
        <v>20</v>
      </c>
      <c r="G165" t="s">
        <v>871</v>
      </c>
      <c r="H165" t="s">
        <v>18</v>
      </c>
      <c r="I165" t="s">
        <v>772</v>
      </c>
      <c r="J165" t="s">
        <v>872</v>
      </c>
      <c r="K165" s="24">
        <v>8.199999999999999E-3</v>
      </c>
    </row>
    <row r="166" spans="1:11" x14ac:dyDescent="0.2">
      <c r="A166" t="s">
        <v>952</v>
      </c>
      <c r="B166" s="9">
        <v>46049</v>
      </c>
      <c r="C166" t="s">
        <v>879</v>
      </c>
      <c r="D166">
        <v>3249316</v>
      </c>
      <c r="E166">
        <v>23244558.260000002</v>
      </c>
      <c r="F166" t="s">
        <v>671</v>
      </c>
      <c r="G166" t="s">
        <v>880</v>
      </c>
      <c r="H166" t="s">
        <v>669</v>
      </c>
      <c r="I166" t="s">
        <v>815</v>
      </c>
      <c r="J166" t="s">
        <v>881</v>
      </c>
      <c r="K166" s="24">
        <v>7.1999999999999998E-3</v>
      </c>
    </row>
    <row r="167" spans="1:11" x14ac:dyDescent="0.2">
      <c r="A167" t="s">
        <v>952</v>
      </c>
      <c r="B167" s="9">
        <v>46049</v>
      </c>
      <c r="C167" t="s">
        <v>867</v>
      </c>
      <c r="D167">
        <v>70936</v>
      </c>
      <c r="E167">
        <v>21959657.52</v>
      </c>
      <c r="F167" t="s">
        <v>20</v>
      </c>
      <c r="G167" t="s">
        <v>868</v>
      </c>
      <c r="H167" t="s">
        <v>18</v>
      </c>
      <c r="I167" t="s">
        <v>772</v>
      </c>
      <c r="J167" t="s">
        <v>869</v>
      </c>
      <c r="K167" s="24">
        <v>6.7999999999999996E-3</v>
      </c>
    </row>
    <row r="168" spans="1:11" x14ac:dyDescent="0.2">
      <c r="A168" t="s">
        <v>952</v>
      </c>
      <c r="B168" s="9">
        <v>46049</v>
      </c>
      <c r="C168" t="s">
        <v>885</v>
      </c>
      <c r="D168">
        <v>194253</v>
      </c>
      <c r="E168">
        <v>22032222.41</v>
      </c>
      <c r="F168" t="s">
        <v>53</v>
      </c>
      <c r="G168" t="s">
        <v>886</v>
      </c>
      <c r="H168" t="s">
        <v>819</v>
      </c>
      <c r="I168" t="s">
        <v>820</v>
      </c>
      <c r="J168" t="s">
        <v>887</v>
      </c>
      <c r="K168" s="24">
        <v>6.7999999999999996E-3</v>
      </c>
    </row>
    <row r="169" spans="1:11" x14ac:dyDescent="0.2">
      <c r="A169" t="s">
        <v>952</v>
      </c>
      <c r="B169" s="9">
        <v>46049</v>
      </c>
      <c r="C169" t="s">
        <v>882</v>
      </c>
      <c r="D169">
        <v>192129</v>
      </c>
      <c r="E169">
        <v>21775900.859999999</v>
      </c>
      <c r="F169" t="s">
        <v>20</v>
      </c>
      <c r="G169" t="s">
        <v>883</v>
      </c>
      <c r="H169" t="s">
        <v>18</v>
      </c>
      <c r="I169" t="s">
        <v>772</v>
      </c>
      <c r="J169" t="s">
        <v>884</v>
      </c>
      <c r="K169" s="24">
        <v>6.7000000000000002E-3</v>
      </c>
    </row>
    <row r="170" spans="1:11" x14ac:dyDescent="0.2">
      <c r="A170" t="s">
        <v>952</v>
      </c>
      <c r="B170" s="9">
        <v>46049</v>
      </c>
      <c r="C170" t="s">
        <v>876</v>
      </c>
      <c r="D170">
        <v>230713</v>
      </c>
      <c r="E170">
        <v>20662656.280000001</v>
      </c>
      <c r="F170" t="s">
        <v>20</v>
      </c>
      <c r="G170" t="s">
        <v>877</v>
      </c>
      <c r="H170" t="s">
        <v>18</v>
      </c>
      <c r="I170" t="s">
        <v>772</v>
      </c>
      <c r="J170" t="s">
        <v>878</v>
      </c>
      <c r="K170" s="24">
        <v>6.4000000000000003E-3</v>
      </c>
    </row>
    <row r="171" spans="1:11" x14ac:dyDescent="0.2">
      <c r="A171" t="s">
        <v>952</v>
      </c>
      <c r="B171" s="9">
        <v>46049</v>
      </c>
      <c r="C171" t="s">
        <v>891</v>
      </c>
      <c r="D171">
        <v>160409</v>
      </c>
      <c r="E171">
        <v>18673609.489999998</v>
      </c>
      <c r="F171" t="s">
        <v>40</v>
      </c>
      <c r="G171" t="s">
        <v>892</v>
      </c>
      <c r="H171" t="s">
        <v>649</v>
      </c>
      <c r="I171" t="s">
        <v>762</v>
      </c>
      <c r="J171" t="s">
        <v>893</v>
      </c>
      <c r="K171" s="24">
        <v>5.7999999999999996E-3</v>
      </c>
    </row>
    <row r="172" spans="1:11" x14ac:dyDescent="0.2">
      <c r="A172" t="s">
        <v>952</v>
      </c>
      <c r="B172" s="9">
        <v>46049</v>
      </c>
      <c r="C172" t="s">
        <v>888</v>
      </c>
      <c r="D172">
        <v>2535280</v>
      </c>
      <c r="E172">
        <v>18181879.84</v>
      </c>
      <c r="F172" t="s">
        <v>152</v>
      </c>
      <c r="G172" t="s">
        <v>889</v>
      </c>
      <c r="H172" t="s">
        <v>154</v>
      </c>
      <c r="I172" t="s">
        <v>762</v>
      </c>
      <c r="J172" t="s">
        <v>890</v>
      </c>
      <c r="K172" s="24">
        <v>5.6000000000000008E-3</v>
      </c>
    </row>
    <row r="173" spans="1:11" x14ac:dyDescent="0.2">
      <c r="A173" t="s">
        <v>952</v>
      </c>
      <c r="B173" s="9">
        <v>46049</v>
      </c>
      <c r="C173" t="s">
        <v>897</v>
      </c>
      <c r="D173">
        <v>52604</v>
      </c>
      <c r="E173">
        <v>15131014.560000001</v>
      </c>
      <c r="F173" t="s">
        <v>20</v>
      </c>
      <c r="G173" t="s">
        <v>898</v>
      </c>
      <c r="H173" t="s">
        <v>18</v>
      </c>
      <c r="I173" t="s">
        <v>772</v>
      </c>
      <c r="J173" t="s">
        <v>899</v>
      </c>
      <c r="K173" s="24">
        <v>4.6999999999999993E-3</v>
      </c>
    </row>
    <row r="174" spans="1:11" x14ac:dyDescent="0.2">
      <c r="A174" t="s">
        <v>952</v>
      </c>
      <c r="B174" s="9">
        <v>46049</v>
      </c>
      <c r="C174" t="s">
        <v>900</v>
      </c>
      <c r="D174">
        <v>199613</v>
      </c>
      <c r="E174">
        <v>14254364.33</v>
      </c>
      <c r="F174" t="s">
        <v>20</v>
      </c>
      <c r="G174" t="s">
        <v>901</v>
      </c>
      <c r="H174" t="s">
        <v>18</v>
      </c>
      <c r="I174" t="s">
        <v>772</v>
      </c>
      <c r="J174" t="s">
        <v>902</v>
      </c>
      <c r="K174" s="24">
        <v>4.4000000000000003E-3</v>
      </c>
    </row>
    <row r="175" spans="1:11" x14ac:dyDescent="0.2">
      <c r="A175" t="s">
        <v>952</v>
      </c>
      <c r="B175" s="9">
        <v>46049</v>
      </c>
      <c r="C175" t="s">
        <v>894</v>
      </c>
      <c r="D175">
        <v>606729</v>
      </c>
      <c r="E175">
        <v>13474371.470000001</v>
      </c>
      <c r="F175" t="s">
        <v>152</v>
      </c>
      <c r="G175" t="s">
        <v>895</v>
      </c>
      <c r="H175" t="s">
        <v>154</v>
      </c>
      <c r="I175" t="s">
        <v>762</v>
      </c>
      <c r="J175" t="s">
        <v>896</v>
      </c>
      <c r="K175" s="24">
        <v>4.1999999999999997E-3</v>
      </c>
    </row>
    <row r="176" spans="1:11" x14ac:dyDescent="0.2">
      <c r="A176" t="s">
        <v>952</v>
      </c>
      <c r="B176" s="9">
        <v>46049</v>
      </c>
      <c r="C176" t="s">
        <v>906</v>
      </c>
      <c r="D176">
        <v>372826</v>
      </c>
      <c r="E176">
        <v>13186855.619999999</v>
      </c>
      <c r="F176" t="s">
        <v>20</v>
      </c>
      <c r="G176" t="s">
        <v>907</v>
      </c>
      <c r="H176" t="s">
        <v>18</v>
      </c>
      <c r="I176" t="s">
        <v>772</v>
      </c>
      <c r="J176" t="s">
        <v>908</v>
      </c>
      <c r="K176" s="24">
        <v>4.0999999999999986E-3</v>
      </c>
    </row>
    <row r="177" spans="1:11" x14ac:dyDescent="0.2">
      <c r="A177" t="s">
        <v>952</v>
      </c>
      <c r="B177" s="9">
        <v>46049</v>
      </c>
      <c r="C177" t="s">
        <v>927</v>
      </c>
      <c r="D177">
        <v>201385</v>
      </c>
      <c r="E177">
        <v>12200509.01</v>
      </c>
      <c r="F177" t="s">
        <v>53</v>
      </c>
      <c r="G177" t="s">
        <v>928</v>
      </c>
      <c r="H177" t="s">
        <v>819</v>
      </c>
      <c r="I177" t="s">
        <v>820</v>
      </c>
      <c r="J177" t="s">
        <v>929</v>
      </c>
      <c r="K177" s="24">
        <v>3.8E-3</v>
      </c>
    </row>
    <row r="178" spans="1:11" x14ac:dyDescent="0.2">
      <c r="A178" t="s">
        <v>952</v>
      </c>
      <c r="B178" s="9">
        <v>46049</v>
      </c>
      <c r="C178" t="s">
        <v>903</v>
      </c>
      <c r="D178">
        <v>33922</v>
      </c>
      <c r="E178">
        <v>12011524.6</v>
      </c>
      <c r="F178" t="s">
        <v>53</v>
      </c>
      <c r="G178" t="s">
        <v>904</v>
      </c>
      <c r="H178" t="s">
        <v>819</v>
      </c>
      <c r="I178" t="s">
        <v>820</v>
      </c>
      <c r="J178" t="s">
        <v>905</v>
      </c>
      <c r="K178" s="24">
        <v>3.7000000000000002E-3</v>
      </c>
    </row>
    <row r="179" spans="1:11" x14ac:dyDescent="0.2">
      <c r="A179" t="s">
        <v>952</v>
      </c>
      <c r="B179" s="9">
        <v>46049</v>
      </c>
      <c r="C179" t="s">
        <v>915</v>
      </c>
      <c r="D179">
        <v>110193</v>
      </c>
      <c r="E179">
        <v>11133900.720000001</v>
      </c>
      <c r="F179" t="s">
        <v>20</v>
      </c>
      <c r="G179" t="s">
        <v>916</v>
      </c>
      <c r="H179" t="s">
        <v>18</v>
      </c>
      <c r="I179" t="s">
        <v>772</v>
      </c>
      <c r="J179" t="s">
        <v>917</v>
      </c>
      <c r="K179" s="24">
        <v>3.3999999999999998E-3</v>
      </c>
    </row>
    <row r="180" spans="1:11" x14ac:dyDescent="0.2">
      <c r="A180" t="s">
        <v>952</v>
      </c>
      <c r="B180" s="9">
        <v>46049</v>
      </c>
      <c r="C180" t="s">
        <v>912</v>
      </c>
      <c r="D180">
        <v>240322</v>
      </c>
      <c r="E180">
        <v>10369894.300000001</v>
      </c>
      <c r="F180" t="s">
        <v>20</v>
      </c>
      <c r="G180" t="s">
        <v>913</v>
      </c>
      <c r="H180" t="s">
        <v>18</v>
      </c>
      <c r="I180" t="s">
        <v>772</v>
      </c>
      <c r="J180" t="s">
        <v>914</v>
      </c>
      <c r="K180" s="24">
        <v>3.2000000000000002E-3</v>
      </c>
    </row>
    <row r="181" spans="1:11" x14ac:dyDescent="0.2">
      <c r="A181" t="s">
        <v>952</v>
      </c>
      <c r="B181" s="9">
        <v>46049</v>
      </c>
      <c r="C181" t="s">
        <v>909</v>
      </c>
      <c r="D181">
        <v>428597</v>
      </c>
      <c r="E181">
        <v>10213466.51</v>
      </c>
      <c r="F181" t="s">
        <v>20</v>
      </c>
      <c r="G181" t="s">
        <v>910</v>
      </c>
      <c r="H181" t="s">
        <v>18</v>
      </c>
      <c r="I181" t="s">
        <v>772</v>
      </c>
      <c r="J181" t="s">
        <v>911</v>
      </c>
      <c r="K181" s="24">
        <v>3.2000000000000002E-3</v>
      </c>
    </row>
    <row r="182" spans="1:11" x14ac:dyDescent="0.2">
      <c r="A182" t="s">
        <v>952</v>
      </c>
      <c r="B182" s="9">
        <v>46049</v>
      </c>
      <c r="C182" t="s">
        <v>921</v>
      </c>
      <c r="D182">
        <v>67567</v>
      </c>
      <c r="E182">
        <v>8986411</v>
      </c>
      <c r="F182" t="s">
        <v>20</v>
      </c>
      <c r="G182" t="s">
        <v>922</v>
      </c>
      <c r="H182" t="s">
        <v>18</v>
      </c>
      <c r="I182" t="s">
        <v>772</v>
      </c>
      <c r="J182" t="s">
        <v>923</v>
      </c>
      <c r="K182" s="24">
        <v>2.8E-3</v>
      </c>
    </row>
    <row r="183" spans="1:11" x14ac:dyDescent="0.2">
      <c r="A183" t="s">
        <v>952</v>
      </c>
      <c r="B183" s="9">
        <v>46049</v>
      </c>
      <c r="C183" t="s">
        <v>918</v>
      </c>
      <c r="D183">
        <v>86371</v>
      </c>
      <c r="E183">
        <v>8983951.1699999999</v>
      </c>
      <c r="F183" t="s">
        <v>20</v>
      </c>
      <c r="G183" t="s">
        <v>919</v>
      </c>
      <c r="H183" t="s">
        <v>18</v>
      </c>
      <c r="I183" t="s">
        <v>772</v>
      </c>
      <c r="J183" t="s">
        <v>920</v>
      </c>
      <c r="K183" s="24">
        <v>2.8E-3</v>
      </c>
    </row>
    <row r="184" spans="1:11" x14ac:dyDescent="0.2">
      <c r="A184" t="s">
        <v>952</v>
      </c>
      <c r="B184" s="9">
        <v>46049</v>
      </c>
      <c r="C184" t="s">
        <v>924</v>
      </c>
      <c r="D184">
        <v>572145</v>
      </c>
      <c r="E184">
        <v>8645110.9499999993</v>
      </c>
      <c r="F184" t="s">
        <v>20</v>
      </c>
      <c r="G184" t="s">
        <v>925</v>
      </c>
      <c r="H184" t="s">
        <v>18</v>
      </c>
      <c r="I184" t="s">
        <v>772</v>
      </c>
      <c r="J184" t="s">
        <v>926</v>
      </c>
      <c r="K184" s="24">
        <v>2.7000000000000001E-3</v>
      </c>
    </row>
    <row r="185" spans="1:11" x14ac:dyDescent="0.2">
      <c r="A185" t="s">
        <v>952</v>
      </c>
      <c r="B185" s="9">
        <v>46049</v>
      </c>
      <c r="C185" t="s">
        <v>936</v>
      </c>
      <c r="D185">
        <v>2400470</v>
      </c>
      <c r="E185">
        <v>6989158.04</v>
      </c>
      <c r="F185" t="s">
        <v>376</v>
      </c>
      <c r="G185" t="s">
        <v>937</v>
      </c>
      <c r="H185" t="s">
        <v>374</v>
      </c>
      <c r="I185" t="s">
        <v>820</v>
      </c>
      <c r="J185" t="s">
        <v>938</v>
      </c>
      <c r="K185" s="24">
        <v>2.2000000000000001E-3</v>
      </c>
    </row>
    <row r="186" spans="1:11" x14ac:dyDescent="0.2">
      <c r="A186" t="s">
        <v>952</v>
      </c>
      <c r="B186" s="9">
        <v>46049</v>
      </c>
      <c r="C186" t="s">
        <v>930</v>
      </c>
      <c r="D186">
        <v>202034</v>
      </c>
      <c r="E186">
        <v>6911583.1399999997</v>
      </c>
      <c r="F186" t="s">
        <v>20</v>
      </c>
      <c r="G186" t="s">
        <v>931</v>
      </c>
      <c r="H186" t="s">
        <v>18</v>
      </c>
      <c r="I186" t="s">
        <v>772</v>
      </c>
      <c r="J186" t="s">
        <v>932</v>
      </c>
      <c r="K186" s="24">
        <v>2.0999999999999999E-3</v>
      </c>
    </row>
    <row r="187" spans="1:11" x14ac:dyDescent="0.2">
      <c r="A187" t="s">
        <v>952</v>
      </c>
      <c r="B187" s="9">
        <v>46049</v>
      </c>
      <c r="C187" t="s">
        <v>939</v>
      </c>
      <c r="D187">
        <v>147232</v>
      </c>
      <c r="E187">
        <v>6207301.1200000001</v>
      </c>
      <c r="F187" t="s">
        <v>20</v>
      </c>
      <c r="G187" t="s">
        <v>940</v>
      </c>
      <c r="H187" t="s">
        <v>18</v>
      </c>
      <c r="I187" t="s">
        <v>772</v>
      </c>
      <c r="J187" t="s">
        <v>941</v>
      </c>
      <c r="K187" s="24">
        <v>1.9E-3</v>
      </c>
    </row>
    <row r="188" spans="1:11" x14ac:dyDescent="0.2">
      <c r="A188" t="s">
        <v>952</v>
      </c>
      <c r="B188" s="9">
        <v>46049</v>
      </c>
      <c r="C188" t="s">
        <v>933</v>
      </c>
      <c r="D188">
        <v>1607156</v>
      </c>
      <c r="E188">
        <v>6107192.7999999998</v>
      </c>
      <c r="F188" t="s">
        <v>20</v>
      </c>
      <c r="G188" t="s">
        <v>934</v>
      </c>
      <c r="H188" t="s">
        <v>539</v>
      </c>
      <c r="I188" t="s">
        <v>772</v>
      </c>
      <c r="J188" t="s">
        <v>935</v>
      </c>
      <c r="K188" s="24">
        <v>1.9E-3</v>
      </c>
    </row>
    <row r="189" spans="1:11" x14ac:dyDescent="0.2">
      <c r="A189" t="s">
        <v>952</v>
      </c>
      <c r="B189" s="9">
        <v>46049</v>
      </c>
      <c r="C189" t="s">
        <v>942</v>
      </c>
      <c r="D189">
        <v>252398</v>
      </c>
      <c r="E189">
        <v>5742054.5</v>
      </c>
      <c r="F189" t="s">
        <v>20</v>
      </c>
      <c r="G189" t="s">
        <v>943</v>
      </c>
      <c r="H189" t="s">
        <v>18</v>
      </c>
      <c r="I189" t="s">
        <v>772</v>
      </c>
      <c r="J189" t="s">
        <v>944</v>
      </c>
      <c r="K189" s="24">
        <v>1.8E-3</v>
      </c>
    </row>
    <row r="190" spans="1:11" x14ac:dyDescent="0.2">
      <c r="A190" t="s">
        <v>952</v>
      </c>
      <c r="B190" s="9">
        <v>46049</v>
      </c>
      <c r="C190" t="s">
        <v>105</v>
      </c>
      <c r="D190">
        <v>384562478.91000003</v>
      </c>
      <c r="E190">
        <v>4435953.9399999985</v>
      </c>
      <c r="F190" t="s">
        <v>20</v>
      </c>
      <c r="G190" t="s">
        <v>105</v>
      </c>
      <c r="H190" t="s">
        <v>107</v>
      </c>
      <c r="I190" t="s">
        <v>107</v>
      </c>
      <c r="J190" t="s">
        <v>945</v>
      </c>
      <c r="K190" s="24">
        <v>1.2999999999999999E-3</v>
      </c>
    </row>
    <row r="191" spans="1:11" x14ac:dyDescent="0.2">
      <c r="A191" t="s">
        <v>952</v>
      </c>
      <c r="B191" s="9">
        <v>46049</v>
      </c>
      <c r="C191" t="s">
        <v>953</v>
      </c>
      <c r="D191">
        <v>20432</v>
      </c>
      <c r="E191">
        <v>599679.19999999995</v>
      </c>
      <c r="F191" t="s">
        <v>20</v>
      </c>
      <c r="G191" t="s">
        <v>954</v>
      </c>
      <c r="H191" t="s">
        <v>18</v>
      </c>
      <c r="I191" t="s">
        <v>772</v>
      </c>
      <c r="J191" t="s">
        <v>955</v>
      </c>
      <c r="K191" s="24">
        <v>2.0000000000000001E-4</v>
      </c>
    </row>
    <row r="192" spans="1:11" x14ac:dyDescent="0.2">
      <c r="A192" t="s">
        <v>952</v>
      </c>
      <c r="B192" s="9">
        <v>46049</v>
      </c>
      <c r="C192" t="s">
        <v>850</v>
      </c>
      <c r="D192">
        <v>0</v>
      </c>
      <c r="E192">
        <v>73232.42</v>
      </c>
      <c r="F192" t="s">
        <v>500</v>
      </c>
      <c r="G192" t="s">
        <v>946</v>
      </c>
      <c r="H192" t="s">
        <v>502</v>
      </c>
      <c r="I192" t="s">
        <v>762</v>
      </c>
      <c r="J192" t="s">
        <v>947</v>
      </c>
      <c r="K192" s="24">
        <v>0</v>
      </c>
    </row>
    <row r="193" spans="1:11" x14ac:dyDescent="0.2">
      <c r="A193" t="s">
        <v>952</v>
      </c>
      <c r="B193" s="9">
        <v>46049</v>
      </c>
      <c r="C193" t="s">
        <v>948</v>
      </c>
      <c r="D193">
        <v>0</v>
      </c>
      <c r="E193">
        <v>4699.0600000000004</v>
      </c>
      <c r="F193" t="s">
        <v>384</v>
      </c>
      <c r="G193" t="s">
        <v>949</v>
      </c>
      <c r="H193" t="s">
        <v>363</v>
      </c>
      <c r="I193" t="s">
        <v>762</v>
      </c>
      <c r="J193" t="s">
        <v>950</v>
      </c>
      <c r="K193" s="24">
        <v>0</v>
      </c>
    </row>
    <row r="194" spans="1:11" x14ac:dyDescent="0.2">
      <c r="A194" t="s">
        <v>952</v>
      </c>
      <c r="B194" s="9">
        <v>46049</v>
      </c>
      <c r="C194" t="s">
        <v>806</v>
      </c>
      <c r="D194">
        <v>0</v>
      </c>
      <c r="E194">
        <v>3247.92</v>
      </c>
      <c r="F194" t="s">
        <v>384</v>
      </c>
      <c r="G194" t="s">
        <v>951</v>
      </c>
      <c r="H194" t="s">
        <v>363</v>
      </c>
      <c r="I194" t="s">
        <v>762</v>
      </c>
      <c r="J194" t="s">
        <v>808</v>
      </c>
      <c r="K194" s="24">
        <v>0</v>
      </c>
    </row>
    <row r="195" spans="1:11" x14ac:dyDescent="0.2">
      <c r="A195" t="s">
        <v>952</v>
      </c>
      <c r="B195" s="9">
        <v>46055</v>
      </c>
      <c r="C195" t="s">
        <v>774</v>
      </c>
      <c r="D195">
        <v>243566</v>
      </c>
      <c r="E195">
        <v>154907976</v>
      </c>
      <c r="F195" t="s">
        <v>20</v>
      </c>
      <c r="G195" t="s">
        <v>775</v>
      </c>
      <c r="H195" t="s">
        <v>18</v>
      </c>
      <c r="I195" t="s">
        <v>772</v>
      </c>
      <c r="J195" t="s">
        <v>776</v>
      </c>
      <c r="K195" s="24">
        <v>0.05</v>
      </c>
    </row>
    <row r="196" spans="1:11" x14ac:dyDescent="0.2">
      <c r="A196" t="s">
        <v>952</v>
      </c>
      <c r="B196" s="9">
        <v>46055</v>
      </c>
      <c r="C196" t="s">
        <v>777</v>
      </c>
      <c r="D196">
        <v>1912860</v>
      </c>
      <c r="E196">
        <v>154253030.40000001</v>
      </c>
      <c r="F196" t="s">
        <v>20</v>
      </c>
      <c r="G196" t="s">
        <v>778</v>
      </c>
      <c r="H196" t="s">
        <v>18</v>
      </c>
      <c r="I196" t="s">
        <v>772</v>
      </c>
      <c r="J196" t="s">
        <v>779</v>
      </c>
      <c r="K196" s="24">
        <v>4.9799999999999997E-2</v>
      </c>
    </row>
    <row r="197" spans="1:11" x14ac:dyDescent="0.2">
      <c r="A197" t="s">
        <v>952</v>
      </c>
      <c r="B197" s="9">
        <v>46055</v>
      </c>
      <c r="C197" t="s">
        <v>767</v>
      </c>
      <c r="D197">
        <v>428028</v>
      </c>
      <c r="E197">
        <v>152529592.72</v>
      </c>
      <c r="F197" t="s">
        <v>40</v>
      </c>
      <c r="G197" t="s">
        <v>768</v>
      </c>
      <c r="H197" t="s">
        <v>441</v>
      </c>
      <c r="I197" t="s">
        <v>762</v>
      </c>
      <c r="J197" t="s">
        <v>769</v>
      </c>
      <c r="K197" s="24">
        <v>4.9200000000000001E-2</v>
      </c>
    </row>
    <row r="198" spans="1:11" x14ac:dyDescent="0.2">
      <c r="A198" t="s">
        <v>952</v>
      </c>
      <c r="B198" s="9">
        <v>46055</v>
      </c>
      <c r="C198" t="s">
        <v>652</v>
      </c>
      <c r="D198">
        <v>5710841</v>
      </c>
      <c r="E198">
        <v>149578661.58000001</v>
      </c>
      <c r="F198" t="s">
        <v>152</v>
      </c>
      <c r="G198" t="s">
        <v>761</v>
      </c>
      <c r="H198" t="s">
        <v>154</v>
      </c>
      <c r="I198" t="s">
        <v>762</v>
      </c>
      <c r="J198" t="s">
        <v>763</v>
      </c>
      <c r="K198" s="24">
        <v>4.8300000000000003E-2</v>
      </c>
    </row>
    <row r="199" spans="1:11" x14ac:dyDescent="0.2">
      <c r="A199" t="s">
        <v>952</v>
      </c>
      <c r="B199" s="9">
        <v>46055</v>
      </c>
      <c r="C199" t="s">
        <v>783</v>
      </c>
      <c r="D199">
        <v>213462</v>
      </c>
      <c r="E199">
        <v>146225739.24000001</v>
      </c>
      <c r="F199" t="s">
        <v>20</v>
      </c>
      <c r="G199" t="s">
        <v>784</v>
      </c>
      <c r="H199" t="s">
        <v>18</v>
      </c>
      <c r="I199" t="s">
        <v>772</v>
      </c>
      <c r="J199" t="s">
        <v>785</v>
      </c>
      <c r="K199" s="24">
        <v>4.7199999999999999E-2</v>
      </c>
    </row>
    <row r="200" spans="1:11" x14ac:dyDescent="0.2">
      <c r="A200" t="s">
        <v>952</v>
      </c>
      <c r="B200" s="9">
        <v>46055</v>
      </c>
      <c r="C200" t="s">
        <v>764</v>
      </c>
      <c r="D200">
        <v>70920</v>
      </c>
      <c r="E200">
        <v>144683625.41999999</v>
      </c>
      <c r="F200" t="s">
        <v>40</v>
      </c>
      <c r="G200" t="s">
        <v>765</v>
      </c>
      <c r="H200" t="s">
        <v>649</v>
      </c>
      <c r="I200" t="s">
        <v>762</v>
      </c>
      <c r="J200" t="s">
        <v>766</v>
      </c>
      <c r="K200" s="24">
        <v>4.6699999999999998E-2</v>
      </c>
    </row>
    <row r="201" spans="1:11" x14ac:dyDescent="0.2">
      <c r="A201" t="s">
        <v>952</v>
      </c>
      <c r="B201" s="9">
        <v>46055</v>
      </c>
      <c r="C201" t="s">
        <v>770</v>
      </c>
      <c r="D201">
        <v>714547</v>
      </c>
      <c r="E201">
        <v>143688256.22999999</v>
      </c>
      <c r="F201" t="s">
        <v>20</v>
      </c>
      <c r="G201" t="s">
        <v>771</v>
      </c>
      <c r="H201" t="s">
        <v>18</v>
      </c>
      <c r="I201" t="s">
        <v>772</v>
      </c>
      <c r="J201" t="s">
        <v>773</v>
      </c>
      <c r="K201" s="24">
        <v>4.6399999999999997E-2</v>
      </c>
    </row>
    <row r="202" spans="1:11" x14ac:dyDescent="0.2">
      <c r="A202" t="s">
        <v>952</v>
      </c>
      <c r="B202" s="9">
        <v>46055</v>
      </c>
      <c r="C202" t="s">
        <v>789</v>
      </c>
      <c r="D202">
        <v>316916</v>
      </c>
      <c r="E202">
        <v>139078586.59999999</v>
      </c>
      <c r="F202" t="s">
        <v>20</v>
      </c>
      <c r="G202" t="s">
        <v>790</v>
      </c>
      <c r="H202" t="s">
        <v>18</v>
      </c>
      <c r="I202" t="s">
        <v>772</v>
      </c>
      <c r="J202" t="s">
        <v>791</v>
      </c>
      <c r="K202" s="24">
        <v>4.4900000000000002E-2</v>
      </c>
    </row>
    <row r="203" spans="1:11" x14ac:dyDescent="0.2">
      <c r="A203" t="s">
        <v>952</v>
      </c>
      <c r="B203" s="9">
        <v>46055</v>
      </c>
      <c r="C203" t="s">
        <v>780</v>
      </c>
      <c r="D203">
        <v>390645</v>
      </c>
      <c r="E203">
        <v>135796640.55000001</v>
      </c>
      <c r="F203" t="s">
        <v>20</v>
      </c>
      <c r="G203" t="s">
        <v>781</v>
      </c>
      <c r="H203" t="s">
        <v>18</v>
      </c>
      <c r="I203" t="s">
        <v>772</v>
      </c>
      <c r="J203" t="s">
        <v>782</v>
      </c>
      <c r="K203" s="24">
        <v>4.3799999999999999E-2</v>
      </c>
    </row>
    <row r="204" spans="1:11" x14ac:dyDescent="0.2">
      <c r="A204" t="s">
        <v>952</v>
      </c>
      <c r="B204" s="9">
        <v>46055</v>
      </c>
      <c r="C204" t="s">
        <v>57</v>
      </c>
      <c r="D204">
        <v>762296</v>
      </c>
      <c r="E204">
        <v>133721964.31999999</v>
      </c>
      <c r="F204" t="s">
        <v>20</v>
      </c>
      <c r="G204" t="s">
        <v>792</v>
      </c>
      <c r="H204" t="s">
        <v>18</v>
      </c>
      <c r="I204" t="s">
        <v>772</v>
      </c>
      <c r="J204" t="s">
        <v>793</v>
      </c>
      <c r="K204" s="24">
        <v>4.3200000000000002E-2</v>
      </c>
    </row>
    <row r="205" spans="1:11" x14ac:dyDescent="0.2">
      <c r="A205" t="s">
        <v>952</v>
      </c>
      <c r="B205" s="9">
        <v>46055</v>
      </c>
      <c r="C205" t="s">
        <v>786</v>
      </c>
      <c r="D205">
        <v>832514</v>
      </c>
      <c r="E205">
        <v>123012268.64</v>
      </c>
      <c r="F205" t="s">
        <v>20</v>
      </c>
      <c r="G205" t="s">
        <v>787</v>
      </c>
      <c r="H205" t="s">
        <v>18</v>
      </c>
      <c r="I205" t="s">
        <v>772</v>
      </c>
      <c r="J205" t="s">
        <v>788</v>
      </c>
      <c r="K205" s="24">
        <v>3.9699999999999999E-2</v>
      </c>
    </row>
    <row r="206" spans="1:11" x14ac:dyDescent="0.2">
      <c r="A206" t="s">
        <v>952</v>
      </c>
      <c r="B206" s="9">
        <v>46055</v>
      </c>
      <c r="C206" t="s">
        <v>794</v>
      </c>
      <c r="D206">
        <v>345070</v>
      </c>
      <c r="E206">
        <v>117406616.8</v>
      </c>
      <c r="F206" t="s">
        <v>20</v>
      </c>
      <c r="G206" t="s">
        <v>795</v>
      </c>
      <c r="H206" t="s">
        <v>18</v>
      </c>
      <c r="I206" t="s">
        <v>772</v>
      </c>
      <c r="J206" t="s">
        <v>796</v>
      </c>
      <c r="K206" s="24">
        <v>3.7900000000000003E-2</v>
      </c>
    </row>
    <row r="207" spans="1:11" x14ac:dyDescent="0.2">
      <c r="A207" t="s">
        <v>952</v>
      </c>
      <c r="B207" s="9">
        <v>46055</v>
      </c>
      <c r="C207" t="s">
        <v>797</v>
      </c>
      <c r="D207">
        <v>336493</v>
      </c>
      <c r="E207">
        <v>101975684.27</v>
      </c>
      <c r="F207" t="s">
        <v>40</v>
      </c>
      <c r="G207" t="s">
        <v>798</v>
      </c>
      <c r="H207" t="s">
        <v>441</v>
      </c>
      <c r="I207" t="s">
        <v>762</v>
      </c>
      <c r="J207" t="s">
        <v>799</v>
      </c>
      <c r="K207" s="24">
        <v>3.2899999999999999E-2</v>
      </c>
    </row>
    <row r="208" spans="1:11" x14ac:dyDescent="0.2">
      <c r="A208" t="s">
        <v>952</v>
      </c>
      <c r="B208" s="9">
        <v>46055</v>
      </c>
      <c r="C208" t="s">
        <v>800</v>
      </c>
      <c r="D208">
        <v>1137195</v>
      </c>
      <c r="E208">
        <v>92442581.549999997</v>
      </c>
      <c r="F208" t="s">
        <v>20</v>
      </c>
      <c r="G208" t="s">
        <v>801</v>
      </c>
      <c r="H208" t="s">
        <v>18</v>
      </c>
      <c r="I208" t="s">
        <v>772</v>
      </c>
      <c r="J208" t="s">
        <v>802</v>
      </c>
      <c r="K208" s="24">
        <v>2.98E-2</v>
      </c>
    </row>
    <row r="209" spans="1:11" x14ac:dyDescent="0.2">
      <c r="A209" t="s">
        <v>952</v>
      </c>
      <c r="B209" s="9">
        <v>46055</v>
      </c>
      <c r="C209" t="s">
        <v>806</v>
      </c>
      <c r="D209">
        <v>961629</v>
      </c>
      <c r="E209">
        <v>72602008.230000004</v>
      </c>
      <c r="F209" t="s">
        <v>384</v>
      </c>
      <c r="G209" t="s">
        <v>807</v>
      </c>
      <c r="H209" t="s">
        <v>363</v>
      </c>
      <c r="I209" t="s">
        <v>762</v>
      </c>
      <c r="J209" t="s">
        <v>808</v>
      </c>
      <c r="K209" s="24">
        <v>2.3400000000000001E-2</v>
      </c>
    </row>
    <row r="210" spans="1:11" x14ac:dyDescent="0.2">
      <c r="A210" t="s">
        <v>952</v>
      </c>
      <c r="B210" s="9">
        <v>46055</v>
      </c>
      <c r="C210" t="s">
        <v>817</v>
      </c>
      <c r="D210">
        <v>84864</v>
      </c>
      <c r="E210">
        <v>71965622.659999996</v>
      </c>
      <c r="F210" t="s">
        <v>53</v>
      </c>
      <c r="G210" t="s">
        <v>818</v>
      </c>
      <c r="H210" t="s">
        <v>819</v>
      </c>
      <c r="I210" t="s">
        <v>820</v>
      </c>
      <c r="J210" t="s">
        <v>821</v>
      </c>
      <c r="K210" s="24">
        <v>2.3199999999999998E-2</v>
      </c>
    </row>
    <row r="211" spans="1:11" x14ac:dyDescent="0.2">
      <c r="A211" t="s">
        <v>952</v>
      </c>
      <c r="B211" s="9">
        <v>46055</v>
      </c>
      <c r="C211" t="s">
        <v>803</v>
      </c>
      <c r="D211">
        <v>1052827</v>
      </c>
      <c r="E211">
        <v>69473981.799999997</v>
      </c>
      <c r="F211" t="s">
        <v>40</v>
      </c>
      <c r="G211" t="s">
        <v>804</v>
      </c>
      <c r="H211" t="s">
        <v>659</v>
      </c>
      <c r="I211" t="s">
        <v>762</v>
      </c>
      <c r="J211" t="s">
        <v>805</v>
      </c>
      <c r="K211" s="24">
        <v>2.24E-2</v>
      </c>
    </row>
    <row r="212" spans="1:11" x14ac:dyDescent="0.2">
      <c r="A212" t="s">
        <v>952</v>
      </c>
      <c r="B212" s="9">
        <v>46055</v>
      </c>
      <c r="C212" t="s">
        <v>809</v>
      </c>
      <c r="D212">
        <v>899766</v>
      </c>
      <c r="E212">
        <v>66717648.899999999</v>
      </c>
      <c r="F212" t="s">
        <v>20</v>
      </c>
      <c r="G212" t="s">
        <v>810</v>
      </c>
      <c r="H212" t="s">
        <v>18</v>
      </c>
      <c r="I212" t="s">
        <v>772</v>
      </c>
      <c r="J212" t="s">
        <v>811</v>
      </c>
      <c r="K212" s="24">
        <v>2.1499999999999998E-2</v>
      </c>
    </row>
    <row r="213" spans="1:11" x14ac:dyDescent="0.2">
      <c r="A213" t="s">
        <v>952</v>
      </c>
      <c r="B213" s="9">
        <v>46055</v>
      </c>
      <c r="C213" t="s">
        <v>812</v>
      </c>
      <c r="D213">
        <v>132203</v>
      </c>
      <c r="E213">
        <v>56486375.810000002</v>
      </c>
      <c r="F213" t="s">
        <v>20</v>
      </c>
      <c r="G213" t="s">
        <v>813</v>
      </c>
      <c r="H213" t="s">
        <v>814</v>
      </c>
      <c r="I213" t="s">
        <v>815</v>
      </c>
      <c r="J213" t="s">
        <v>816</v>
      </c>
      <c r="K213" s="24">
        <v>1.8200000000000001E-2</v>
      </c>
    </row>
    <row r="214" spans="1:11" x14ac:dyDescent="0.2">
      <c r="A214" t="s">
        <v>952</v>
      </c>
      <c r="B214" s="9">
        <v>46055</v>
      </c>
      <c r="C214" t="s">
        <v>822</v>
      </c>
      <c r="D214">
        <v>2721947</v>
      </c>
      <c r="E214">
        <v>52820905.829999998</v>
      </c>
      <c r="F214" t="s">
        <v>152</v>
      </c>
      <c r="G214" t="s">
        <v>823</v>
      </c>
      <c r="H214" t="s">
        <v>154</v>
      </c>
      <c r="I214" t="s">
        <v>762</v>
      </c>
      <c r="J214" t="s">
        <v>824</v>
      </c>
      <c r="K214" s="24">
        <v>1.7000000000000001E-2</v>
      </c>
    </row>
    <row r="215" spans="1:11" x14ac:dyDescent="0.2">
      <c r="A215" t="s">
        <v>952</v>
      </c>
      <c r="B215" s="9">
        <v>46055</v>
      </c>
      <c r="C215" t="s">
        <v>825</v>
      </c>
      <c r="D215">
        <v>70391</v>
      </c>
      <c r="E215">
        <v>49485602.799999997</v>
      </c>
      <c r="F215" t="s">
        <v>826</v>
      </c>
      <c r="G215" t="s">
        <v>827</v>
      </c>
      <c r="H215" t="s">
        <v>814</v>
      </c>
      <c r="I215" t="s">
        <v>815</v>
      </c>
      <c r="J215" t="s">
        <v>828</v>
      </c>
      <c r="K215" s="24">
        <v>1.6E-2</v>
      </c>
    </row>
    <row r="216" spans="1:11" x14ac:dyDescent="0.2">
      <c r="A216" t="s">
        <v>952</v>
      </c>
      <c r="B216" s="9">
        <v>46055</v>
      </c>
      <c r="C216" t="s">
        <v>838</v>
      </c>
      <c r="D216">
        <v>67977</v>
      </c>
      <c r="E216">
        <v>45136048.229999997</v>
      </c>
      <c r="F216" t="s">
        <v>20</v>
      </c>
      <c r="G216" t="s">
        <v>839</v>
      </c>
      <c r="H216" t="s">
        <v>18</v>
      </c>
      <c r="I216" t="s">
        <v>772</v>
      </c>
      <c r="J216" t="s">
        <v>840</v>
      </c>
      <c r="K216" s="24">
        <v>1.46E-2</v>
      </c>
    </row>
    <row r="217" spans="1:11" x14ac:dyDescent="0.2">
      <c r="A217" t="s">
        <v>952</v>
      </c>
      <c r="B217" s="9">
        <v>46055</v>
      </c>
      <c r="C217" t="s">
        <v>829</v>
      </c>
      <c r="D217">
        <v>234868</v>
      </c>
      <c r="E217">
        <v>44164578.719999999</v>
      </c>
      <c r="F217" t="s">
        <v>20</v>
      </c>
      <c r="G217" t="s">
        <v>830</v>
      </c>
      <c r="H217" t="s">
        <v>18</v>
      </c>
      <c r="I217" t="s">
        <v>772</v>
      </c>
      <c r="J217" t="s">
        <v>831</v>
      </c>
      <c r="K217" s="24">
        <v>1.43E-2</v>
      </c>
    </row>
    <row r="218" spans="1:11" x14ac:dyDescent="0.2">
      <c r="A218" t="s">
        <v>952</v>
      </c>
      <c r="B218" s="9">
        <v>46055</v>
      </c>
      <c r="C218" t="s">
        <v>832</v>
      </c>
      <c r="D218">
        <v>212707</v>
      </c>
      <c r="E218">
        <v>38331928.469999999</v>
      </c>
      <c r="F218" t="s">
        <v>20</v>
      </c>
      <c r="G218" t="s">
        <v>833</v>
      </c>
      <c r="H218" t="s">
        <v>814</v>
      </c>
      <c r="I218" t="s">
        <v>815</v>
      </c>
      <c r="J218" t="s">
        <v>834</v>
      </c>
      <c r="K218" s="24">
        <v>1.24E-2</v>
      </c>
    </row>
    <row r="219" spans="1:11" x14ac:dyDescent="0.2">
      <c r="A219" t="s">
        <v>952</v>
      </c>
      <c r="B219" s="9">
        <v>46055</v>
      </c>
      <c r="C219" t="s">
        <v>835</v>
      </c>
      <c r="D219">
        <v>189843</v>
      </c>
      <c r="E219">
        <v>38084404.229999997</v>
      </c>
      <c r="F219" t="s">
        <v>20</v>
      </c>
      <c r="G219" t="s">
        <v>836</v>
      </c>
      <c r="H219" t="s">
        <v>18</v>
      </c>
      <c r="I219" t="s">
        <v>772</v>
      </c>
      <c r="J219" t="s">
        <v>837</v>
      </c>
      <c r="K219" s="24">
        <v>1.23E-2</v>
      </c>
    </row>
    <row r="220" spans="1:11" x14ac:dyDescent="0.2">
      <c r="A220" t="s">
        <v>952</v>
      </c>
      <c r="B220" s="9">
        <v>46055</v>
      </c>
      <c r="C220" t="s">
        <v>850</v>
      </c>
      <c r="D220">
        <v>1075502</v>
      </c>
      <c r="E220">
        <v>36578668.93</v>
      </c>
      <c r="F220" t="s">
        <v>500</v>
      </c>
      <c r="G220" t="s">
        <v>851</v>
      </c>
      <c r="H220" t="s">
        <v>502</v>
      </c>
      <c r="I220" t="s">
        <v>762</v>
      </c>
      <c r="J220" t="s">
        <v>852</v>
      </c>
      <c r="K220" s="24">
        <v>1.18E-2</v>
      </c>
    </row>
    <row r="221" spans="1:11" x14ac:dyDescent="0.2">
      <c r="A221" t="s">
        <v>952</v>
      </c>
      <c r="B221" s="9">
        <v>46055</v>
      </c>
      <c r="C221" t="s">
        <v>841</v>
      </c>
      <c r="D221">
        <v>168530</v>
      </c>
      <c r="E221">
        <v>34723921.200000003</v>
      </c>
      <c r="F221" t="s">
        <v>20</v>
      </c>
      <c r="G221" t="s">
        <v>842</v>
      </c>
      <c r="H221" t="s">
        <v>18</v>
      </c>
      <c r="I221" t="s">
        <v>772</v>
      </c>
      <c r="J221" t="s">
        <v>843</v>
      </c>
      <c r="K221" s="24">
        <v>1.12E-2</v>
      </c>
    </row>
    <row r="222" spans="1:11" x14ac:dyDescent="0.2">
      <c r="A222" t="s">
        <v>952</v>
      </c>
      <c r="B222" s="9">
        <v>46055</v>
      </c>
      <c r="C222" t="s">
        <v>862</v>
      </c>
      <c r="D222">
        <v>71878</v>
      </c>
      <c r="E222">
        <v>30210323.399999999</v>
      </c>
      <c r="F222" t="s">
        <v>20</v>
      </c>
      <c r="G222" t="s">
        <v>863</v>
      </c>
      <c r="H222" t="s">
        <v>18</v>
      </c>
      <c r="I222" t="s">
        <v>772</v>
      </c>
      <c r="J222" t="s">
        <v>864</v>
      </c>
      <c r="K222" s="24">
        <v>9.7000000000000003E-3</v>
      </c>
    </row>
    <row r="223" spans="1:11" x14ac:dyDescent="0.2">
      <c r="A223" t="s">
        <v>952</v>
      </c>
      <c r="B223" s="9">
        <v>46055</v>
      </c>
      <c r="C223" t="s">
        <v>847</v>
      </c>
      <c r="D223">
        <v>313089</v>
      </c>
      <c r="E223">
        <v>29314047.190000001</v>
      </c>
      <c r="F223" t="s">
        <v>40</v>
      </c>
      <c r="G223" t="s">
        <v>848</v>
      </c>
      <c r="H223" t="s">
        <v>649</v>
      </c>
      <c r="I223" t="s">
        <v>762</v>
      </c>
      <c r="J223" t="s">
        <v>849</v>
      </c>
      <c r="K223" s="24">
        <v>9.4999999999999998E-3</v>
      </c>
    </row>
    <row r="224" spans="1:11" x14ac:dyDescent="0.2">
      <c r="A224" t="s">
        <v>952</v>
      </c>
      <c r="B224" s="9">
        <v>46055</v>
      </c>
      <c r="C224" t="s">
        <v>844</v>
      </c>
      <c r="D224">
        <v>307446</v>
      </c>
      <c r="E224">
        <v>29564007.359999999</v>
      </c>
      <c r="F224" t="s">
        <v>20</v>
      </c>
      <c r="G224" t="s">
        <v>845</v>
      </c>
      <c r="H224" t="s">
        <v>18</v>
      </c>
      <c r="I224" t="s">
        <v>772</v>
      </c>
      <c r="J224" t="s">
        <v>846</v>
      </c>
      <c r="K224" s="24">
        <v>9.4999999999999998E-3</v>
      </c>
    </row>
    <row r="225" spans="1:11" x14ac:dyDescent="0.2">
      <c r="A225" t="s">
        <v>952</v>
      </c>
      <c r="B225" s="9">
        <v>46055</v>
      </c>
      <c r="C225" t="s">
        <v>859</v>
      </c>
      <c r="D225">
        <v>189389</v>
      </c>
      <c r="E225">
        <v>27742908.219999999</v>
      </c>
      <c r="F225" t="s">
        <v>53</v>
      </c>
      <c r="G225" t="s">
        <v>860</v>
      </c>
      <c r="H225" t="s">
        <v>819</v>
      </c>
      <c r="I225" t="s">
        <v>820</v>
      </c>
      <c r="J225" t="s">
        <v>861</v>
      </c>
      <c r="K225" s="24">
        <v>9.0000000000000011E-3</v>
      </c>
    </row>
    <row r="226" spans="1:11" x14ac:dyDescent="0.2">
      <c r="A226" t="s">
        <v>952</v>
      </c>
      <c r="B226" s="9">
        <v>46055</v>
      </c>
      <c r="C226" t="s">
        <v>856</v>
      </c>
      <c r="D226">
        <v>311908</v>
      </c>
      <c r="E226">
        <v>27488452.039999999</v>
      </c>
      <c r="F226" t="s">
        <v>20</v>
      </c>
      <c r="G226" t="s">
        <v>857</v>
      </c>
      <c r="H226" t="s">
        <v>18</v>
      </c>
      <c r="I226" t="s">
        <v>772</v>
      </c>
      <c r="J226" t="s">
        <v>858</v>
      </c>
      <c r="K226" s="24">
        <v>8.8999999999999999E-3</v>
      </c>
    </row>
    <row r="227" spans="1:11" x14ac:dyDescent="0.2">
      <c r="A227" t="s">
        <v>952</v>
      </c>
      <c r="B227" s="9">
        <v>46055</v>
      </c>
      <c r="C227" t="s">
        <v>853</v>
      </c>
      <c r="D227">
        <v>422520</v>
      </c>
      <c r="E227">
        <v>26082632.84</v>
      </c>
      <c r="F227" t="s">
        <v>40</v>
      </c>
      <c r="G227" t="s">
        <v>854</v>
      </c>
      <c r="H227" t="s">
        <v>649</v>
      </c>
      <c r="I227" t="s">
        <v>762</v>
      </c>
      <c r="J227" t="s">
        <v>855</v>
      </c>
      <c r="K227" s="24">
        <v>8.3999999999999995E-3</v>
      </c>
    </row>
    <row r="228" spans="1:11" x14ac:dyDescent="0.2">
      <c r="A228" t="s">
        <v>952</v>
      </c>
      <c r="B228" s="9">
        <v>46055</v>
      </c>
      <c r="C228" t="s">
        <v>873</v>
      </c>
      <c r="D228">
        <v>260665</v>
      </c>
      <c r="E228">
        <v>25188058.949999999</v>
      </c>
      <c r="F228" t="s">
        <v>20</v>
      </c>
      <c r="G228" t="s">
        <v>874</v>
      </c>
      <c r="H228" t="s">
        <v>18</v>
      </c>
      <c r="I228" t="s">
        <v>772</v>
      </c>
      <c r="J228" t="s">
        <v>875</v>
      </c>
      <c r="K228" s="24">
        <v>8.1000000000000013E-3</v>
      </c>
    </row>
    <row r="229" spans="1:11" x14ac:dyDescent="0.2">
      <c r="A229" t="s">
        <v>952</v>
      </c>
      <c r="B229" s="9">
        <v>46055</v>
      </c>
      <c r="C229" t="s">
        <v>870</v>
      </c>
      <c r="D229">
        <v>40364</v>
      </c>
      <c r="E229">
        <v>24717702.68</v>
      </c>
      <c r="F229" t="s">
        <v>20</v>
      </c>
      <c r="G229" t="s">
        <v>871</v>
      </c>
      <c r="H229" t="s">
        <v>18</v>
      </c>
      <c r="I229" t="s">
        <v>772</v>
      </c>
      <c r="J229" t="s">
        <v>872</v>
      </c>
      <c r="K229" s="24">
        <v>8.0000000000000002E-3</v>
      </c>
    </row>
    <row r="230" spans="1:11" x14ac:dyDescent="0.2">
      <c r="A230" t="s">
        <v>952</v>
      </c>
      <c r="B230" s="9">
        <v>46055</v>
      </c>
      <c r="C230" t="s">
        <v>666</v>
      </c>
      <c r="D230">
        <v>66238</v>
      </c>
      <c r="E230">
        <v>24760188.34</v>
      </c>
      <c r="F230" t="s">
        <v>40</v>
      </c>
      <c r="G230" t="s">
        <v>865</v>
      </c>
      <c r="H230" t="s">
        <v>441</v>
      </c>
      <c r="I230" t="s">
        <v>762</v>
      </c>
      <c r="J230" t="s">
        <v>866</v>
      </c>
      <c r="K230" s="24">
        <v>8.0000000000000002E-3</v>
      </c>
    </row>
    <row r="231" spans="1:11" x14ac:dyDescent="0.2">
      <c r="A231" t="s">
        <v>952</v>
      </c>
      <c r="B231" s="9">
        <v>46055</v>
      </c>
      <c r="C231" t="s">
        <v>879</v>
      </c>
      <c r="D231">
        <v>3083419</v>
      </c>
      <c r="E231">
        <v>21240869.899999999</v>
      </c>
      <c r="F231" t="s">
        <v>671</v>
      </c>
      <c r="G231" t="s">
        <v>880</v>
      </c>
      <c r="H231" t="s">
        <v>669</v>
      </c>
      <c r="I231" t="s">
        <v>815</v>
      </c>
      <c r="J231" t="s">
        <v>881</v>
      </c>
      <c r="K231" s="24">
        <v>6.8999999999999999E-3</v>
      </c>
    </row>
    <row r="232" spans="1:11" x14ac:dyDescent="0.2">
      <c r="A232" t="s">
        <v>952</v>
      </c>
      <c r="B232" s="9">
        <v>46055</v>
      </c>
      <c r="C232" t="s">
        <v>885</v>
      </c>
      <c r="D232">
        <v>184327</v>
      </c>
      <c r="E232">
        <v>20140900.09</v>
      </c>
      <c r="F232" t="s">
        <v>53</v>
      </c>
      <c r="G232" t="s">
        <v>886</v>
      </c>
      <c r="H232" t="s">
        <v>819</v>
      </c>
      <c r="I232" t="s">
        <v>820</v>
      </c>
      <c r="J232" t="s">
        <v>887</v>
      </c>
      <c r="K232" s="24">
        <v>6.5000000000000006E-3</v>
      </c>
    </row>
    <row r="233" spans="1:11" x14ac:dyDescent="0.2">
      <c r="A233" t="s">
        <v>952</v>
      </c>
      <c r="B233" s="9">
        <v>46055</v>
      </c>
      <c r="C233" t="s">
        <v>876</v>
      </c>
      <c r="D233">
        <v>222053</v>
      </c>
      <c r="E233">
        <v>19429637.5</v>
      </c>
      <c r="F233" t="s">
        <v>20</v>
      </c>
      <c r="G233" t="s">
        <v>877</v>
      </c>
      <c r="H233" t="s">
        <v>18</v>
      </c>
      <c r="I233" t="s">
        <v>772</v>
      </c>
      <c r="J233" t="s">
        <v>878</v>
      </c>
      <c r="K233" s="24">
        <v>6.3E-3</v>
      </c>
    </row>
    <row r="234" spans="1:11" x14ac:dyDescent="0.2">
      <c r="A234" t="s">
        <v>952</v>
      </c>
      <c r="B234" s="9">
        <v>46055</v>
      </c>
      <c r="C234" t="s">
        <v>867</v>
      </c>
      <c r="D234">
        <v>69346</v>
      </c>
      <c r="E234">
        <v>18722726.539999999</v>
      </c>
      <c r="F234" t="s">
        <v>20</v>
      </c>
      <c r="G234" t="s">
        <v>868</v>
      </c>
      <c r="H234" t="s">
        <v>18</v>
      </c>
      <c r="I234" t="s">
        <v>772</v>
      </c>
      <c r="J234" t="s">
        <v>869</v>
      </c>
      <c r="K234" s="24">
        <v>6.0000000000000001E-3</v>
      </c>
    </row>
    <row r="235" spans="1:11" x14ac:dyDescent="0.2">
      <c r="A235" t="s">
        <v>952</v>
      </c>
      <c r="B235" s="9">
        <v>46055</v>
      </c>
      <c r="C235" t="s">
        <v>897</v>
      </c>
      <c r="D235">
        <v>52293</v>
      </c>
      <c r="E235">
        <v>16519881.630000001</v>
      </c>
      <c r="F235" t="s">
        <v>20</v>
      </c>
      <c r="G235" t="s">
        <v>898</v>
      </c>
      <c r="H235" t="s">
        <v>18</v>
      </c>
      <c r="I235" t="s">
        <v>772</v>
      </c>
      <c r="J235" t="s">
        <v>899</v>
      </c>
      <c r="K235" s="24">
        <v>5.3E-3</v>
      </c>
    </row>
    <row r="236" spans="1:11" x14ac:dyDescent="0.2">
      <c r="A236" t="s">
        <v>952</v>
      </c>
      <c r="B236" s="9">
        <v>46055</v>
      </c>
      <c r="C236" t="s">
        <v>888</v>
      </c>
      <c r="D236">
        <v>2445639</v>
      </c>
      <c r="E236">
        <v>16554673.73</v>
      </c>
      <c r="F236" t="s">
        <v>152</v>
      </c>
      <c r="G236" t="s">
        <v>889</v>
      </c>
      <c r="H236" t="s">
        <v>154</v>
      </c>
      <c r="I236" t="s">
        <v>762</v>
      </c>
      <c r="J236" t="s">
        <v>890</v>
      </c>
      <c r="K236" s="24">
        <v>5.3E-3</v>
      </c>
    </row>
    <row r="237" spans="1:11" x14ac:dyDescent="0.2">
      <c r="A237" t="s">
        <v>952</v>
      </c>
      <c r="B237" s="9">
        <v>46055</v>
      </c>
      <c r="C237" t="s">
        <v>882</v>
      </c>
      <c r="D237">
        <v>158123</v>
      </c>
      <c r="E237">
        <v>16266113.01</v>
      </c>
      <c r="F237" t="s">
        <v>20</v>
      </c>
      <c r="G237" t="s">
        <v>883</v>
      </c>
      <c r="H237" t="s">
        <v>18</v>
      </c>
      <c r="I237" t="s">
        <v>772</v>
      </c>
      <c r="J237" t="s">
        <v>884</v>
      </c>
      <c r="K237" s="24">
        <v>5.1999999999999998E-3</v>
      </c>
    </row>
    <row r="238" spans="1:11" x14ac:dyDescent="0.2">
      <c r="A238" t="s">
        <v>952</v>
      </c>
      <c r="B238" s="9">
        <v>46055</v>
      </c>
      <c r="C238" t="s">
        <v>891</v>
      </c>
      <c r="D238">
        <v>140625</v>
      </c>
      <c r="E238">
        <v>16201102.51</v>
      </c>
      <c r="F238" t="s">
        <v>40</v>
      </c>
      <c r="G238" t="s">
        <v>892</v>
      </c>
      <c r="H238" t="s">
        <v>649</v>
      </c>
      <c r="I238" t="s">
        <v>762</v>
      </c>
      <c r="J238" t="s">
        <v>893</v>
      </c>
      <c r="K238" s="24">
        <v>5.1999999999999998E-3</v>
      </c>
    </row>
    <row r="239" spans="1:11" x14ac:dyDescent="0.2">
      <c r="A239" t="s">
        <v>952</v>
      </c>
      <c r="B239" s="9">
        <v>46055</v>
      </c>
      <c r="C239" t="s">
        <v>900</v>
      </c>
      <c r="D239">
        <v>194597</v>
      </c>
      <c r="E239">
        <v>13298758.98</v>
      </c>
      <c r="F239" t="s">
        <v>20</v>
      </c>
      <c r="G239" t="s">
        <v>901</v>
      </c>
      <c r="H239" t="s">
        <v>18</v>
      </c>
      <c r="I239" t="s">
        <v>772</v>
      </c>
      <c r="J239" t="s">
        <v>902</v>
      </c>
      <c r="K239" s="24">
        <v>4.3E-3</v>
      </c>
    </row>
    <row r="240" spans="1:11" x14ac:dyDescent="0.2">
      <c r="A240" t="s">
        <v>952</v>
      </c>
      <c r="B240" s="9">
        <v>46055</v>
      </c>
      <c r="C240" t="s">
        <v>906</v>
      </c>
      <c r="D240">
        <v>364417</v>
      </c>
      <c r="E240">
        <v>13078926.130000001</v>
      </c>
      <c r="F240" t="s">
        <v>20</v>
      </c>
      <c r="G240" t="s">
        <v>907</v>
      </c>
      <c r="H240" t="s">
        <v>18</v>
      </c>
      <c r="I240" t="s">
        <v>772</v>
      </c>
      <c r="J240" t="s">
        <v>908</v>
      </c>
      <c r="K240" s="24">
        <v>4.1999999999999997E-3</v>
      </c>
    </row>
    <row r="241" spans="1:11" x14ac:dyDescent="0.2">
      <c r="A241" t="s">
        <v>952</v>
      </c>
      <c r="B241" s="9">
        <v>46055</v>
      </c>
      <c r="C241" t="s">
        <v>927</v>
      </c>
      <c r="D241">
        <v>195156</v>
      </c>
      <c r="E241">
        <v>12381337.43</v>
      </c>
      <c r="F241" t="s">
        <v>53</v>
      </c>
      <c r="G241" t="s">
        <v>928</v>
      </c>
      <c r="H241" t="s">
        <v>819</v>
      </c>
      <c r="I241" t="s">
        <v>820</v>
      </c>
      <c r="J241" t="s">
        <v>929</v>
      </c>
      <c r="K241" s="24">
        <v>4.0000000000000001E-3</v>
      </c>
    </row>
    <row r="242" spans="1:11" x14ac:dyDescent="0.2">
      <c r="A242" t="s">
        <v>952</v>
      </c>
      <c r="B242" s="9">
        <v>46055</v>
      </c>
      <c r="C242" t="s">
        <v>915</v>
      </c>
      <c r="D242">
        <v>109307</v>
      </c>
      <c r="E242">
        <v>10262834.23</v>
      </c>
      <c r="F242" t="s">
        <v>20</v>
      </c>
      <c r="G242" t="s">
        <v>916</v>
      </c>
      <c r="H242" t="s">
        <v>18</v>
      </c>
      <c r="I242" t="s">
        <v>772</v>
      </c>
      <c r="J242" t="s">
        <v>917</v>
      </c>
      <c r="K242" s="24">
        <v>3.3E-3</v>
      </c>
    </row>
    <row r="243" spans="1:11" x14ac:dyDescent="0.2">
      <c r="A243" t="s">
        <v>952</v>
      </c>
      <c r="B243" s="9">
        <v>46055</v>
      </c>
      <c r="C243" t="s">
        <v>903</v>
      </c>
      <c r="D243">
        <v>32202</v>
      </c>
      <c r="E243">
        <v>9984093.4199999999</v>
      </c>
      <c r="F243" t="s">
        <v>53</v>
      </c>
      <c r="G243" t="s">
        <v>904</v>
      </c>
      <c r="H243" t="s">
        <v>819</v>
      </c>
      <c r="I243" t="s">
        <v>820</v>
      </c>
      <c r="J243" t="s">
        <v>905</v>
      </c>
      <c r="K243" s="24">
        <v>3.2000000000000002E-3</v>
      </c>
    </row>
    <row r="244" spans="1:11" x14ac:dyDescent="0.2">
      <c r="A244" t="s">
        <v>952</v>
      </c>
      <c r="B244" s="9">
        <v>46055</v>
      </c>
      <c r="C244" t="s">
        <v>912</v>
      </c>
      <c r="D244">
        <v>231542</v>
      </c>
      <c r="E244">
        <v>9845165.8399999999</v>
      </c>
      <c r="F244" t="s">
        <v>20</v>
      </c>
      <c r="G244" t="s">
        <v>913</v>
      </c>
      <c r="H244" t="s">
        <v>18</v>
      </c>
      <c r="I244" t="s">
        <v>772</v>
      </c>
      <c r="J244" t="s">
        <v>914</v>
      </c>
      <c r="K244" s="24">
        <v>3.2000000000000002E-3</v>
      </c>
    </row>
    <row r="245" spans="1:11" x14ac:dyDescent="0.2">
      <c r="A245" t="s">
        <v>952</v>
      </c>
      <c r="B245" s="9">
        <v>46055</v>
      </c>
      <c r="C245" t="s">
        <v>909</v>
      </c>
      <c r="D245">
        <v>414510</v>
      </c>
      <c r="E245">
        <v>9662228.0999999996</v>
      </c>
      <c r="F245" t="s">
        <v>20</v>
      </c>
      <c r="G245" t="s">
        <v>910</v>
      </c>
      <c r="H245" t="s">
        <v>18</v>
      </c>
      <c r="I245" t="s">
        <v>772</v>
      </c>
      <c r="J245" t="s">
        <v>911</v>
      </c>
      <c r="K245" s="24">
        <v>3.0999999999999999E-3</v>
      </c>
    </row>
    <row r="246" spans="1:11" x14ac:dyDescent="0.2">
      <c r="A246" t="s">
        <v>952</v>
      </c>
      <c r="B246" s="9">
        <v>46055</v>
      </c>
      <c r="C246" t="s">
        <v>921</v>
      </c>
      <c r="D246">
        <v>65496</v>
      </c>
      <c r="E246">
        <v>8841960</v>
      </c>
      <c r="F246" t="s">
        <v>20</v>
      </c>
      <c r="G246" t="s">
        <v>922</v>
      </c>
      <c r="H246" t="s">
        <v>18</v>
      </c>
      <c r="I246" t="s">
        <v>772</v>
      </c>
      <c r="J246" t="s">
        <v>923</v>
      </c>
      <c r="K246" s="24">
        <v>2.8999999999999998E-3</v>
      </c>
    </row>
    <row r="247" spans="1:11" x14ac:dyDescent="0.2">
      <c r="A247" t="s">
        <v>952</v>
      </c>
      <c r="B247" s="9">
        <v>46055</v>
      </c>
      <c r="C247" t="s">
        <v>918</v>
      </c>
      <c r="D247">
        <v>82748</v>
      </c>
      <c r="E247">
        <v>8347618.2400000002</v>
      </c>
      <c r="F247" t="s">
        <v>20</v>
      </c>
      <c r="G247" t="s">
        <v>919</v>
      </c>
      <c r="H247" t="s">
        <v>18</v>
      </c>
      <c r="I247" t="s">
        <v>772</v>
      </c>
      <c r="J247" t="s">
        <v>920</v>
      </c>
      <c r="K247" s="24">
        <v>2.7000000000000001E-3</v>
      </c>
    </row>
    <row r="248" spans="1:11" x14ac:dyDescent="0.2">
      <c r="A248" t="s">
        <v>952</v>
      </c>
      <c r="B248" s="9">
        <v>46055</v>
      </c>
      <c r="C248" t="s">
        <v>924</v>
      </c>
      <c r="D248">
        <v>583277</v>
      </c>
      <c r="E248">
        <v>8393356.0299999993</v>
      </c>
      <c r="F248" t="s">
        <v>20</v>
      </c>
      <c r="G248" t="s">
        <v>925</v>
      </c>
      <c r="H248" t="s">
        <v>18</v>
      </c>
      <c r="I248" t="s">
        <v>772</v>
      </c>
      <c r="J248" t="s">
        <v>926</v>
      </c>
      <c r="K248" s="24">
        <v>2.7000000000000001E-3</v>
      </c>
    </row>
    <row r="249" spans="1:11" x14ac:dyDescent="0.2">
      <c r="A249" t="s">
        <v>952</v>
      </c>
      <c r="B249" s="9">
        <v>46055</v>
      </c>
      <c r="C249" t="s">
        <v>942</v>
      </c>
      <c r="D249">
        <v>290561</v>
      </c>
      <c r="E249">
        <v>6398153.2199999997</v>
      </c>
      <c r="F249" t="s">
        <v>20</v>
      </c>
      <c r="G249" t="s">
        <v>943</v>
      </c>
      <c r="H249" t="s">
        <v>18</v>
      </c>
      <c r="I249" t="s">
        <v>772</v>
      </c>
      <c r="J249" t="s">
        <v>944</v>
      </c>
      <c r="K249" s="24">
        <v>2.0999999999999999E-3</v>
      </c>
    </row>
    <row r="250" spans="1:11" x14ac:dyDescent="0.2">
      <c r="A250" t="s">
        <v>952</v>
      </c>
      <c r="B250" s="9">
        <v>46055</v>
      </c>
      <c r="C250" t="s">
        <v>939</v>
      </c>
      <c r="D250">
        <v>150978</v>
      </c>
      <c r="E250">
        <v>6107060.0999999996</v>
      </c>
      <c r="F250" t="s">
        <v>20</v>
      </c>
      <c r="G250" t="s">
        <v>940</v>
      </c>
      <c r="H250" t="s">
        <v>18</v>
      </c>
      <c r="I250" t="s">
        <v>772</v>
      </c>
      <c r="J250" t="s">
        <v>941</v>
      </c>
      <c r="K250" s="24">
        <v>2E-3</v>
      </c>
    </row>
    <row r="251" spans="1:11" x14ac:dyDescent="0.2">
      <c r="A251" t="s">
        <v>952</v>
      </c>
      <c r="B251" s="9">
        <v>46055</v>
      </c>
      <c r="C251" t="s">
        <v>930</v>
      </c>
      <c r="D251">
        <v>208367</v>
      </c>
      <c r="E251">
        <v>6094734.75</v>
      </c>
      <c r="F251" t="s">
        <v>20</v>
      </c>
      <c r="G251" t="s">
        <v>931</v>
      </c>
      <c r="H251" t="s">
        <v>18</v>
      </c>
      <c r="I251" t="s">
        <v>772</v>
      </c>
      <c r="J251" t="s">
        <v>932</v>
      </c>
      <c r="K251" s="24">
        <v>2E-3</v>
      </c>
    </row>
    <row r="252" spans="1:11" x14ac:dyDescent="0.2">
      <c r="A252" t="s">
        <v>952</v>
      </c>
      <c r="B252" s="9">
        <v>46055</v>
      </c>
      <c r="C252" t="s">
        <v>936</v>
      </c>
      <c r="D252">
        <v>2477036</v>
      </c>
      <c r="E252">
        <v>5933758.3099999996</v>
      </c>
      <c r="F252" t="s">
        <v>376</v>
      </c>
      <c r="G252" t="s">
        <v>937</v>
      </c>
      <c r="H252" t="s">
        <v>374</v>
      </c>
      <c r="I252" t="s">
        <v>820</v>
      </c>
      <c r="J252" t="s">
        <v>938</v>
      </c>
      <c r="K252" s="24">
        <v>1.9E-3</v>
      </c>
    </row>
    <row r="253" spans="1:11" x14ac:dyDescent="0.2">
      <c r="A253" t="s">
        <v>952</v>
      </c>
      <c r="B253" s="9">
        <v>46055</v>
      </c>
      <c r="C253" t="s">
        <v>981</v>
      </c>
      <c r="D253">
        <v>1069305</v>
      </c>
      <c r="E253">
        <v>5111277.9000000004</v>
      </c>
      <c r="F253" t="s">
        <v>20</v>
      </c>
      <c r="G253" t="s">
        <v>982</v>
      </c>
      <c r="H253" t="s">
        <v>18</v>
      </c>
      <c r="I253" t="s">
        <v>772</v>
      </c>
      <c r="J253" t="s">
        <v>983</v>
      </c>
      <c r="K253" s="24">
        <v>1.6000000000000001E-3</v>
      </c>
    </row>
    <row r="254" spans="1:11" x14ac:dyDescent="0.2">
      <c r="A254" t="s">
        <v>952</v>
      </c>
      <c r="B254" s="9">
        <v>46055</v>
      </c>
      <c r="C254" t="s">
        <v>981</v>
      </c>
      <c r="D254">
        <v>1069305</v>
      </c>
      <c r="E254">
        <v>5111277.9000000004</v>
      </c>
      <c r="F254" t="s">
        <v>20</v>
      </c>
      <c r="G254" t="s">
        <v>982</v>
      </c>
      <c r="H254" t="s">
        <v>18</v>
      </c>
      <c r="I254" t="s">
        <v>772</v>
      </c>
      <c r="J254" t="s">
        <v>983</v>
      </c>
      <c r="K254" s="24">
        <v>1.6000000000000001E-3</v>
      </c>
    </row>
    <row r="255" spans="1:11" x14ac:dyDescent="0.2">
      <c r="A255" t="s">
        <v>952</v>
      </c>
      <c r="B255" s="9">
        <v>46055</v>
      </c>
      <c r="C255" t="s">
        <v>953</v>
      </c>
      <c r="D255">
        <v>209349</v>
      </c>
      <c r="E255">
        <v>4785718.1399999997</v>
      </c>
      <c r="F255" t="s">
        <v>20</v>
      </c>
      <c r="G255" t="s">
        <v>954</v>
      </c>
      <c r="H255" t="s">
        <v>18</v>
      </c>
      <c r="I255" t="s">
        <v>772</v>
      </c>
      <c r="J255" t="s">
        <v>955</v>
      </c>
      <c r="K255" s="24">
        <v>1.5E-3</v>
      </c>
    </row>
    <row r="256" spans="1:11" x14ac:dyDescent="0.2">
      <c r="A256" t="s">
        <v>952</v>
      </c>
      <c r="B256" s="9">
        <v>46055</v>
      </c>
      <c r="C256" t="s">
        <v>105</v>
      </c>
      <c r="D256">
        <v>384321643.35000002</v>
      </c>
      <c r="E256">
        <v>3931532.07</v>
      </c>
      <c r="F256" t="s">
        <v>20</v>
      </c>
      <c r="G256" t="s">
        <v>105</v>
      </c>
      <c r="H256" t="s">
        <v>107</v>
      </c>
      <c r="I256" t="s">
        <v>107</v>
      </c>
      <c r="J256" t="s">
        <v>945</v>
      </c>
      <c r="K256" s="24">
        <v>1.1999999999999999E-3</v>
      </c>
    </row>
    <row r="257" spans="1:12" x14ac:dyDescent="0.2">
      <c r="A257" t="s">
        <v>952</v>
      </c>
      <c r="B257" s="9">
        <v>46055</v>
      </c>
      <c r="C257" t="s">
        <v>948</v>
      </c>
      <c r="D257">
        <v>0</v>
      </c>
      <c r="E257">
        <v>4631.95</v>
      </c>
      <c r="F257" t="s">
        <v>384</v>
      </c>
      <c r="G257" t="s">
        <v>949</v>
      </c>
      <c r="H257" t="s">
        <v>363</v>
      </c>
      <c r="I257" t="s">
        <v>762</v>
      </c>
      <c r="J257" t="s">
        <v>950</v>
      </c>
      <c r="K257" s="24">
        <v>0</v>
      </c>
    </row>
    <row r="258" spans="1:12" x14ac:dyDescent="0.2">
      <c r="A258" t="s">
        <v>952</v>
      </c>
      <c r="B258" s="9">
        <v>46055</v>
      </c>
      <c r="C258" t="s">
        <v>806</v>
      </c>
      <c r="D258">
        <v>0</v>
      </c>
      <c r="E258">
        <v>3201.53</v>
      </c>
      <c r="F258" t="s">
        <v>384</v>
      </c>
      <c r="G258" t="s">
        <v>951</v>
      </c>
      <c r="H258" t="s">
        <v>363</v>
      </c>
      <c r="I258" t="s">
        <v>762</v>
      </c>
      <c r="J258" t="s">
        <v>808</v>
      </c>
      <c r="K258" s="24">
        <v>0</v>
      </c>
    </row>
    <row r="259" spans="1:12" x14ac:dyDescent="0.2">
      <c r="A259" t="s">
        <v>952</v>
      </c>
      <c r="B259" s="9">
        <v>46055</v>
      </c>
      <c r="C259" t="s">
        <v>850</v>
      </c>
      <c r="D259">
        <v>0</v>
      </c>
      <c r="E259">
        <v>72709.25</v>
      </c>
      <c r="F259" t="s">
        <v>500</v>
      </c>
      <c r="G259" t="s">
        <v>946</v>
      </c>
      <c r="H259" t="s">
        <v>502</v>
      </c>
      <c r="I259" t="s">
        <v>762</v>
      </c>
      <c r="J259" t="s">
        <v>947</v>
      </c>
      <c r="K259" s="24">
        <v>0</v>
      </c>
    </row>
    <row r="260" spans="1:12" x14ac:dyDescent="0.2">
      <c r="A260" t="s">
        <v>952</v>
      </c>
      <c r="B260" s="9">
        <v>46058</v>
      </c>
      <c r="C260" t="s">
        <v>777</v>
      </c>
      <c r="D260" s="31">
        <v>1916102</v>
      </c>
      <c r="E260" s="31">
        <v>157810160.72</v>
      </c>
      <c r="F260" t="s">
        <v>20</v>
      </c>
      <c r="G260" t="s">
        <v>778</v>
      </c>
      <c r="H260" t="s">
        <v>18</v>
      </c>
      <c r="I260" t="s">
        <v>772</v>
      </c>
      <c r="J260" t="s">
        <v>779</v>
      </c>
      <c r="K260" s="24">
        <v>5.33E-2</v>
      </c>
      <c r="L260" s="32"/>
    </row>
    <row r="261" spans="1:12" x14ac:dyDescent="0.2">
      <c r="A261" t="s">
        <v>952</v>
      </c>
      <c r="B261" s="9">
        <v>46058</v>
      </c>
      <c r="C261" t="s">
        <v>767</v>
      </c>
      <c r="D261" s="31">
        <v>428754</v>
      </c>
      <c r="E261" s="31">
        <v>152817224.55000001</v>
      </c>
      <c r="F261" t="s">
        <v>40</v>
      </c>
      <c r="G261" t="s">
        <v>768</v>
      </c>
      <c r="H261" t="s">
        <v>441</v>
      </c>
      <c r="I261" t="s">
        <v>762</v>
      </c>
      <c r="J261" t="s">
        <v>769</v>
      </c>
      <c r="K261" s="24">
        <v>5.16E-2</v>
      </c>
      <c r="L261" s="32"/>
    </row>
    <row r="262" spans="1:12" x14ac:dyDescent="0.2">
      <c r="A262" t="s">
        <v>952</v>
      </c>
      <c r="B262" s="9">
        <v>46058</v>
      </c>
      <c r="C262" t="s">
        <v>783</v>
      </c>
      <c r="D262" s="31">
        <v>213824</v>
      </c>
      <c r="E262" s="31">
        <v>148928416</v>
      </c>
      <c r="F262" t="s">
        <v>20</v>
      </c>
      <c r="G262" t="s">
        <v>784</v>
      </c>
      <c r="H262" t="s">
        <v>18</v>
      </c>
      <c r="I262" t="s">
        <v>772</v>
      </c>
      <c r="J262" t="s">
        <v>785</v>
      </c>
      <c r="K262" s="24">
        <v>5.0299999999999997E-2</v>
      </c>
      <c r="L262" s="32"/>
    </row>
    <row r="263" spans="1:12" x14ac:dyDescent="0.2">
      <c r="A263" t="s">
        <v>952</v>
      </c>
      <c r="B263" s="9">
        <v>46058</v>
      </c>
      <c r="C263" t="s">
        <v>774</v>
      </c>
      <c r="D263" s="31">
        <v>243978</v>
      </c>
      <c r="E263" s="31">
        <v>148626518.03999999</v>
      </c>
      <c r="F263" t="s">
        <v>20</v>
      </c>
      <c r="G263" t="s">
        <v>775</v>
      </c>
      <c r="H263" t="s">
        <v>18</v>
      </c>
      <c r="I263" t="s">
        <v>772</v>
      </c>
      <c r="J263" t="s">
        <v>776</v>
      </c>
      <c r="K263" s="24">
        <v>5.0199999999999988E-2</v>
      </c>
      <c r="L263" s="32"/>
    </row>
    <row r="264" spans="1:12" x14ac:dyDescent="0.2">
      <c r="A264" t="s">
        <v>952</v>
      </c>
      <c r="B264" s="9">
        <v>46058</v>
      </c>
      <c r="C264" t="s">
        <v>652</v>
      </c>
      <c r="D264" s="31">
        <v>5720517</v>
      </c>
      <c r="E264" s="31">
        <v>143530029.19</v>
      </c>
      <c r="F264" t="s">
        <v>152</v>
      </c>
      <c r="G264" t="s">
        <v>761</v>
      </c>
      <c r="H264" t="s">
        <v>154</v>
      </c>
      <c r="I264" t="s">
        <v>762</v>
      </c>
      <c r="J264" t="s">
        <v>763</v>
      </c>
      <c r="K264" s="24">
        <v>4.8499999999999988E-2</v>
      </c>
      <c r="L264" s="32"/>
    </row>
    <row r="265" spans="1:12" x14ac:dyDescent="0.2">
      <c r="A265" t="s">
        <v>952</v>
      </c>
      <c r="B265" s="9">
        <v>46058</v>
      </c>
      <c r="C265" t="s">
        <v>770</v>
      </c>
      <c r="D265" s="31">
        <v>715757</v>
      </c>
      <c r="E265" s="31">
        <v>140266899.28999999</v>
      </c>
      <c r="F265" t="s">
        <v>20</v>
      </c>
      <c r="G265" t="s">
        <v>771</v>
      </c>
      <c r="H265" t="s">
        <v>18</v>
      </c>
      <c r="I265" t="s">
        <v>772</v>
      </c>
      <c r="J265" t="s">
        <v>773</v>
      </c>
      <c r="K265" s="24">
        <v>4.7399999999999998E-2</v>
      </c>
      <c r="L265" s="32"/>
    </row>
    <row r="266" spans="1:12" x14ac:dyDescent="0.2">
      <c r="A266" t="s">
        <v>952</v>
      </c>
      <c r="B266" s="9">
        <v>46058</v>
      </c>
      <c r="C266" t="s">
        <v>780</v>
      </c>
      <c r="D266" s="31">
        <v>391307</v>
      </c>
      <c r="E266" s="31">
        <v>138248561.25</v>
      </c>
      <c r="F266" t="s">
        <v>20</v>
      </c>
      <c r="G266" t="s">
        <v>781</v>
      </c>
      <c r="H266" t="s">
        <v>18</v>
      </c>
      <c r="I266" t="s">
        <v>772</v>
      </c>
      <c r="J266" t="s">
        <v>782</v>
      </c>
      <c r="K266" s="24">
        <v>4.6699999999999998E-2</v>
      </c>
      <c r="L266" s="32"/>
    </row>
    <row r="267" spans="1:12" x14ac:dyDescent="0.2">
      <c r="A267" t="s">
        <v>952</v>
      </c>
      <c r="B267" s="9">
        <v>46058</v>
      </c>
      <c r="C267" t="s">
        <v>764</v>
      </c>
      <c r="D267" s="31">
        <v>71040</v>
      </c>
      <c r="E267" s="31">
        <v>131579311.8</v>
      </c>
      <c r="F267" t="s">
        <v>40</v>
      </c>
      <c r="G267" t="s">
        <v>765</v>
      </c>
      <c r="H267" t="s">
        <v>649</v>
      </c>
      <c r="I267" t="s">
        <v>762</v>
      </c>
      <c r="J267" t="s">
        <v>766</v>
      </c>
      <c r="K267" s="24">
        <v>4.4499999999999998E-2</v>
      </c>
      <c r="L267" s="32"/>
    </row>
    <row r="268" spans="1:12" x14ac:dyDescent="0.2">
      <c r="A268" t="s">
        <v>952</v>
      </c>
      <c r="B268" s="9">
        <v>46058</v>
      </c>
      <c r="C268" t="s">
        <v>789</v>
      </c>
      <c r="D268" s="31">
        <v>317452</v>
      </c>
      <c r="E268" s="31">
        <v>119730196.31999999</v>
      </c>
      <c r="F268" t="s">
        <v>20</v>
      </c>
      <c r="G268" t="s">
        <v>790</v>
      </c>
      <c r="H268" t="s">
        <v>18</v>
      </c>
      <c r="I268" t="s">
        <v>772</v>
      </c>
      <c r="J268" t="s">
        <v>791</v>
      </c>
      <c r="K268" s="24">
        <v>4.0500000000000001E-2</v>
      </c>
      <c r="L268" s="32"/>
    </row>
    <row r="269" spans="1:12" x14ac:dyDescent="0.2">
      <c r="A269" t="s">
        <v>952</v>
      </c>
      <c r="B269" s="9">
        <v>46058</v>
      </c>
      <c r="C269" t="s">
        <v>794</v>
      </c>
      <c r="D269" s="31">
        <v>345654</v>
      </c>
      <c r="E269" s="31">
        <v>118289711.88</v>
      </c>
      <c r="F269" t="s">
        <v>20</v>
      </c>
      <c r="G269" t="s">
        <v>795</v>
      </c>
      <c r="H269" t="s">
        <v>18</v>
      </c>
      <c r="I269" t="s">
        <v>772</v>
      </c>
      <c r="J269" t="s">
        <v>796</v>
      </c>
      <c r="K269" s="24">
        <v>0.04</v>
      </c>
      <c r="L269" s="32"/>
    </row>
    <row r="270" spans="1:12" x14ac:dyDescent="0.2">
      <c r="A270" t="s">
        <v>952</v>
      </c>
      <c r="B270" s="9">
        <v>46058</v>
      </c>
      <c r="C270" t="s">
        <v>57</v>
      </c>
      <c r="D270" s="31">
        <v>763588</v>
      </c>
      <c r="E270" s="31">
        <v>118180514.76000001</v>
      </c>
      <c r="F270" t="s">
        <v>20</v>
      </c>
      <c r="G270" t="s">
        <v>792</v>
      </c>
      <c r="H270" t="s">
        <v>18</v>
      </c>
      <c r="I270" t="s">
        <v>772</v>
      </c>
      <c r="J270" t="s">
        <v>793</v>
      </c>
      <c r="K270" s="24">
        <v>3.9899999999999998E-2</v>
      </c>
      <c r="L270" s="32"/>
    </row>
    <row r="271" spans="1:12" x14ac:dyDescent="0.2">
      <c r="A271" t="s">
        <v>952</v>
      </c>
      <c r="B271" s="9">
        <v>46058</v>
      </c>
      <c r="C271" t="s">
        <v>786</v>
      </c>
      <c r="D271" s="31">
        <v>833924</v>
      </c>
      <c r="E271" s="31">
        <v>108418459.23999999</v>
      </c>
      <c r="F271" t="s">
        <v>20</v>
      </c>
      <c r="G271" t="s">
        <v>787</v>
      </c>
      <c r="H271" t="s">
        <v>18</v>
      </c>
      <c r="I271" t="s">
        <v>772</v>
      </c>
      <c r="J271" t="s">
        <v>788</v>
      </c>
      <c r="K271" s="24">
        <v>3.6600000000000001E-2</v>
      </c>
      <c r="L271" s="32"/>
    </row>
    <row r="272" spans="1:12" x14ac:dyDescent="0.2">
      <c r="A272" t="s">
        <v>952</v>
      </c>
      <c r="B272" s="9">
        <v>46058</v>
      </c>
      <c r="C272" t="s">
        <v>797</v>
      </c>
      <c r="D272" s="31">
        <v>337063</v>
      </c>
      <c r="E272" s="31">
        <v>98768251.150000006</v>
      </c>
      <c r="F272" t="s">
        <v>40</v>
      </c>
      <c r="G272" t="s">
        <v>798</v>
      </c>
      <c r="H272" t="s">
        <v>441</v>
      </c>
      <c r="I272" t="s">
        <v>762</v>
      </c>
      <c r="J272" t="s">
        <v>799</v>
      </c>
      <c r="K272" s="24">
        <v>3.3399999999999999E-2</v>
      </c>
      <c r="L272" s="32"/>
    </row>
    <row r="273" spans="1:12" x14ac:dyDescent="0.2">
      <c r="A273" t="s">
        <v>952</v>
      </c>
      <c r="B273" s="9">
        <v>46058</v>
      </c>
      <c r="C273" t="s">
        <v>800</v>
      </c>
      <c r="D273" s="31">
        <v>1139121</v>
      </c>
      <c r="E273" s="31">
        <v>89910820.530000001</v>
      </c>
      <c r="F273" t="s">
        <v>20</v>
      </c>
      <c r="G273" t="s">
        <v>801</v>
      </c>
      <c r="H273" t="s">
        <v>18</v>
      </c>
      <c r="I273" t="s">
        <v>772</v>
      </c>
      <c r="J273" t="s">
        <v>802</v>
      </c>
      <c r="K273" s="24">
        <v>3.04E-2</v>
      </c>
      <c r="L273" s="32"/>
    </row>
    <row r="274" spans="1:12" x14ac:dyDescent="0.2">
      <c r="A274" t="s">
        <v>952</v>
      </c>
      <c r="B274" s="9">
        <v>46058</v>
      </c>
      <c r="C274" t="s">
        <v>817</v>
      </c>
      <c r="D274" s="31">
        <v>85008</v>
      </c>
      <c r="E274" s="31">
        <v>71121721.359999999</v>
      </c>
      <c r="F274" t="s">
        <v>53</v>
      </c>
      <c r="G274" t="s">
        <v>818</v>
      </c>
      <c r="H274" t="s">
        <v>819</v>
      </c>
      <c r="I274" t="s">
        <v>820</v>
      </c>
      <c r="J274" t="s">
        <v>821</v>
      </c>
      <c r="K274" s="24">
        <v>2.4E-2</v>
      </c>
      <c r="L274" s="32"/>
    </row>
    <row r="275" spans="1:12" x14ac:dyDescent="0.2">
      <c r="A275" t="s">
        <v>952</v>
      </c>
      <c r="B275" s="9">
        <v>46058</v>
      </c>
      <c r="C275" t="s">
        <v>806</v>
      </c>
      <c r="D275" s="31">
        <v>963259</v>
      </c>
      <c r="E275" s="31">
        <v>68128058.640000001</v>
      </c>
      <c r="F275" t="s">
        <v>384</v>
      </c>
      <c r="G275" t="s">
        <v>807</v>
      </c>
      <c r="H275" t="s">
        <v>363</v>
      </c>
      <c r="I275" t="s">
        <v>762</v>
      </c>
      <c r="J275" t="s">
        <v>808</v>
      </c>
      <c r="K275" s="24">
        <v>2.3E-2</v>
      </c>
      <c r="L275" s="32"/>
    </row>
    <row r="276" spans="1:12" x14ac:dyDescent="0.2">
      <c r="A276" t="s">
        <v>952</v>
      </c>
      <c r="B276" s="9">
        <v>46058</v>
      </c>
      <c r="C276" t="s">
        <v>803</v>
      </c>
      <c r="D276" s="31">
        <v>1054611</v>
      </c>
      <c r="E276" s="31">
        <v>65757356.409999996</v>
      </c>
      <c r="F276" t="s">
        <v>40</v>
      </c>
      <c r="G276" t="s">
        <v>804</v>
      </c>
      <c r="H276" t="s">
        <v>659</v>
      </c>
      <c r="I276" t="s">
        <v>762</v>
      </c>
      <c r="J276" t="s">
        <v>805</v>
      </c>
      <c r="K276" s="24">
        <v>2.2200000000000001E-2</v>
      </c>
      <c r="L276" s="32"/>
    </row>
    <row r="277" spans="1:12" x14ac:dyDescent="0.2">
      <c r="A277" t="s">
        <v>952</v>
      </c>
      <c r="B277" s="9">
        <v>46058</v>
      </c>
      <c r="C277" t="s">
        <v>809</v>
      </c>
      <c r="D277" s="31">
        <v>901290</v>
      </c>
      <c r="E277" s="31">
        <v>59773552.799999997</v>
      </c>
      <c r="F277" t="s">
        <v>20</v>
      </c>
      <c r="G277" t="s">
        <v>810</v>
      </c>
      <c r="H277" t="s">
        <v>18</v>
      </c>
      <c r="I277" t="s">
        <v>772</v>
      </c>
      <c r="J277" t="s">
        <v>811</v>
      </c>
      <c r="K277" s="24">
        <v>2.0199999999999999E-2</v>
      </c>
      <c r="L277" s="32"/>
    </row>
    <row r="278" spans="1:12" x14ac:dyDescent="0.2">
      <c r="A278" t="s">
        <v>952</v>
      </c>
      <c r="B278" s="9">
        <v>46058</v>
      </c>
      <c r="C278" t="s">
        <v>822</v>
      </c>
      <c r="D278">
        <v>2726559</v>
      </c>
      <c r="E278">
        <v>51219699.560000002</v>
      </c>
      <c r="F278" t="s">
        <v>152</v>
      </c>
      <c r="G278" t="s">
        <v>823</v>
      </c>
      <c r="H278" t="s">
        <v>154</v>
      </c>
      <c r="I278" t="s">
        <v>762</v>
      </c>
      <c r="J278" t="s">
        <v>824</v>
      </c>
      <c r="K278" s="24">
        <v>1.7299999999999999E-2</v>
      </c>
    </row>
    <row r="279" spans="1:12" x14ac:dyDescent="0.2">
      <c r="A279" t="s">
        <v>952</v>
      </c>
      <c r="B279" s="9">
        <v>46058</v>
      </c>
      <c r="C279" t="s">
        <v>812</v>
      </c>
      <c r="D279">
        <v>132427</v>
      </c>
      <c r="E279">
        <v>50550034.439999998</v>
      </c>
      <c r="F279" t="s">
        <v>20</v>
      </c>
      <c r="G279" t="s">
        <v>813</v>
      </c>
      <c r="H279" t="s">
        <v>814</v>
      </c>
      <c r="I279" t="s">
        <v>815</v>
      </c>
      <c r="J279" t="s">
        <v>816</v>
      </c>
      <c r="K279" s="24">
        <v>1.7100000000000001E-2</v>
      </c>
    </row>
    <row r="280" spans="1:12" x14ac:dyDescent="0.2">
      <c r="A280" t="s">
        <v>952</v>
      </c>
      <c r="B280" s="9">
        <v>46058</v>
      </c>
      <c r="C280" t="s">
        <v>825</v>
      </c>
      <c r="D280">
        <v>70511</v>
      </c>
      <c r="E280">
        <v>47172722.799999997</v>
      </c>
      <c r="F280" t="s">
        <v>826</v>
      </c>
      <c r="G280" t="s">
        <v>827</v>
      </c>
      <c r="H280" t="s">
        <v>814</v>
      </c>
      <c r="I280" t="s">
        <v>815</v>
      </c>
      <c r="J280" t="s">
        <v>828</v>
      </c>
      <c r="K280" s="24">
        <v>1.5900000000000001E-2</v>
      </c>
    </row>
    <row r="281" spans="1:12" x14ac:dyDescent="0.2">
      <c r="A281" t="s">
        <v>952</v>
      </c>
      <c r="B281" s="9">
        <v>46058</v>
      </c>
      <c r="C281" t="s">
        <v>829</v>
      </c>
      <c r="D281">
        <v>235266</v>
      </c>
      <c r="E281">
        <v>43778297.280000001</v>
      </c>
      <c r="F281" t="s">
        <v>20</v>
      </c>
      <c r="G281" t="s">
        <v>830</v>
      </c>
      <c r="H281" t="s">
        <v>18</v>
      </c>
      <c r="I281" t="s">
        <v>772</v>
      </c>
      <c r="J281" t="s">
        <v>831</v>
      </c>
      <c r="K281" s="24">
        <v>1.4800000000000001E-2</v>
      </c>
    </row>
    <row r="282" spans="1:12" x14ac:dyDescent="0.2">
      <c r="A282" t="s">
        <v>952</v>
      </c>
      <c r="B282" s="9">
        <v>46058</v>
      </c>
      <c r="C282" t="s">
        <v>838</v>
      </c>
      <c r="D282">
        <v>68093</v>
      </c>
      <c r="E282">
        <v>42122329.799999997</v>
      </c>
      <c r="F282" t="s">
        <v>20</v>
      </c>
      <c r="G282" t="s">
        <v>839</v>
      </c>
      <c r="H282" t="s">
        <v>18</v>
      </c>
      <c r="I282" t="s">
        <v>772</v>
      </c>
      <c r="J282" t="s">
        <v>840</v>
      </c>
      <c r="K282" s="24">
        <v>1.4200000000000001E-2</v>
      </c>
    </row>
    <row r="283" spans="1:12" x14ac:dyDescent="0.2">
      <c r="A283" t="s">
        <v>952</v>
      </c>
      <c r="B283" s="9">
        <v>46058</v>
      </c>
      <c r="C283" t="s">
        <v>832</v>
      </c>
      <c r="D283">
        <v>213067</v>
      </c>
      <c r="E283">
        <v>37553058.75</v>
      </c>
      <c r="F283" t="s">
        <v>20</v>
      </c>
      <c r="G283" t="s">
        <v>833</v>
      </c>
      <c r="H283" t="s">
        <v>814</v>
      </c>
      <c r="I283" t="s">
        <v>815</v>
      </c>
      <c r="J283" t="s">
        <v>834</v>
      </c>
      <c r="K283" s="24">
        <v>1.2699999999999999E-2</v>
      </c>
    </row>
    <row r="284" spans="1:12" x14ac:dyDescent="0.2">
      <c r="A284" t="s">
        <v>952</v>
      </c>
      <c r="B284" s="9">
        <v>46058</v>
      </c>
      <c r="C284" t="s">
        <v>850</v>
      </c>
      <c r="D284">
        <v>1077324</v>
      </c>
      <c r="E284">
        <v>35447215.289999999</v>
      </c>
      <c r="F284" t="s">
        <v>500</v>
      </c>
      <c r="G284" t="s">
        <v>851</v>
      </c>
      <c r="H284" t="s">
        <v>502</v>
      </c>
      <c r="I284" t="s">
        <v>762</v>
      </c>
      <c r="J284" t="s">
        <v>852</v>
      </c>
      <c r="K284" s="24">
        <v>1.2E-2</v>
      </c>
    </row>
    <row r="285" spans="1:12" x14ac:dyDescent="0.2">
      <c r="A285" t="s">
        <v>952</v>
      </c>
      <c r="B285" s="9">
        <v>46058</v>
      </c>
      <c r="C285" t="s">
        <v>835</v>
      </c>
      <c r="D285">
        <v>190165</v>
      </c>
      <c r="E285">
        <v>32212049.350000001</v>
      </c>
      <c r="F285" t="s">
        <v>20</v>
      </c>
      <c r="G285" t="s">
        <v>836</v>
      </c>
      <c r="H285" t="s">
        <v>18</v>
      </c>
      <c r="I285" t="s">
        <v>772</v>
      </c>
      <c r="J285" t="s">
        <v>837</v>
      </c>
      <c r="K285" s="24">
        <v>1.09E-2</v>
      </c>
    </row>
    <row r="286" spans="1:12" x14ac:dyDescent="0.2">
      <c r="A286" t="s">
        <v>952</v>
      </c>
      <c r="B286" s="9">
        <v>46058</v>
      </c>
      <c r="C286" t="s">
        <v>841</v>
      </c>
      <c r="D286">
        <v>168816</v>
      </c>
      <c r="E286">
        <v>31639494.719999999</v>
      </c>
      <c r="F286" t="s">
        <v>20</v>
      </c>
      <c r="G286" t="s">
        <v>842</v>
      </c>
      <c r="H286" t="s">
        <v>18</v>
      </c>
      <c r="I286" t="s">
        <v>772</v>
      </c>
      <c r="J286" t="s">
        <v>843</v>
      </c>
      <c r="K286" s="24">
        <v>1.0699999999999999E-2</v>
      </c>
    </row>
    <row r="287" spans="1:12" x14ac:dyDescent="0.2">
      <c r="A287" t="s">
        <v>952</v>
      </c>
      <c r="B287" s="9">
        <v>46058</v>
      </c>
      <c r="C287" t="s">
        <v>847</v>
      </c>
      <c r="D287">
        <v>313619</v>
      </c>
      <c r="E287">
        <v>28212682.109999999</v>
      </c>
      <c r="F287" t="s">
        <v>40</v>
      </c>
      <c r="G287" t="s">
        <v>848</v>
      </c>
      <c r="H287" t="s">
        <v>649</v>
      </c>
      <c r="I287" t="s">
        <v>762</v>
      </c>
      <c r="J287" t="s">
        <v>849</v>
      </c>
      <c r="K287" s="24">
        <v>9.4999999999999998E-3</v>
      </c>
    </row>
    <row r="288" spans="1:12" x14ac:dyDescent="0.2">
      <c r="A288" t="s">
        <v>952</v>
      </c>
      <c r="B288" s="9">
        <v>46058</v>
      </c>
      <c r="C288" t="s">
        <v>862</v>
      </c>
      <c r="D288">
        <v>72000</v>
      </c>
      <c r="E288">
        <v>26595360</v>
      </c>
      <c r="F288" t="s">
        <v>20</v>
      </c>
      <c r="G288" t="s">
        <v>863</v>
      </c>
      <c r="H288" t="s">
        <v>18</v>
      </c>
      <c r="I288" t="s">
        <v>772</v>
      </c>
      <c r="J288" t="s">
        <v>864</v>
      </c>
      <c r="K288" s="24">
        <v>9.0000000000000011E-3</v>
      </c>
    </row>
    <row r="289" spans="1:11" x14ac:dyDescent="0.2">
      <c r="A289" t="s">
        <v>952</v>
      </c>
      <c r="B289" s="9">
        <v>46058</v>
      </c>
      <c r="C289" t="s">
        <v>859</v>
      </c>
      <c r="D289">
        <v>189709</v>
      </c>
      <c r="E289">
        <v>26716514.07</v>
      </c>
      <c r="F289" t="s">
        <v>53</v>
      </c>
      <c r="G289" t="s">
        <v>860</v>
      </c>
      <c r="H289" t="s">
        <v>819</v>
      </c>
      <c r="I289" t="s">
        <v>820</v>
      </c>
      <c r="J289" t="s">
        <v>861</v>
      </c>
      <c r="K289" s="24">
        <v>9.0000000000000011E-3</v>
      </c>
    </row>
    <row r="290" spans="1:11" x14ac:dyDescent="0.2">
      <c r="A290" t="s">
        <v>952</v>
      </c>
      <c r="B290" s="9">
        <v>46058</v>
      </c>
      <c r="C290" t="s">
        <v>844</v>
      </c>
      <c r="D290">
        <v>307966</v>
      </c>
      <c r="E290">
        <v>26254101.5</v>
      </c>
      <c r="F290" t="s">
        <v>20</v>
      </c>
      <c r="G290" t="s">
        <v>845</v>
      </c>
      <c r="H290" t="s">
        <v>18</v>
      </c>
      <c r="I290" t="s">
        <v>772</v>
      </c>
      <c r="J290" t="s">
        <v>846</v>
      </c>
      <c r="K290" s="24">
        <v>8.8999999999999999E-3</v>
      </c>
    </row>
    <row r="291" spans="1:11" x14ac:dyDescent="0.2">
      <c r="A291" t="s">
        <v>952</v>
      </c>
      <c r="B291" s="9">
        <v>46058</v>
      </c>
      <c r="C291" t="s">
        <v>856</v>
      </c>
      <c r="D291">
        <v>312436</v>
      </c>
      <c r="E291">
        <v>25666617.399999999</v>
      </c>
      <c r="F291" t="s">
        <v>20</v>
      </c>
      <c r="G291" t="s">
        <v>857</v>
      </c>
      <c r="H291" t="s">
        <v>18</v>
      </c>
      <c r="I291" t="s">
        <v>772</v>
      </c>
      <c r="J291" t="s">
        <v>858</v>
      </c>
      <c r="K291" s="24">
        <v>8.6999999999999994E-3</v>
      </c>
    </row>
    <row r="292" spans="1:11" x14ac:dyDescent="0.2">
      <c r="A292" t="s">
        <v>952</v>
      </c>
      <c r="B292" s="9">
        <v>46058</v>
      </c>
      <c r="C292" t="s">
        <v>853</v>
      </c>
      <c r="D292">
        <v>423236</v>
      </c>
      <c r="E292">
        <v>25741937.719999999</v>
      </c>
      <c r="F292" t="s">
        <v>40</v>
      </c>
      <c r="G292" t="s">
        <v>854</v>
      </c>
      <c r="H292" t="s">
        <v>649</v>
      </c>
      <c r="I292" t="s">
        <v>762</v>
      </c>
      <c r="J292" t="s">
        <v>855</v>
      </c>
      <c r="K292" s="24">
        <v>8.6999999999999994E-3</v>
      </c>
    </row>
    <row r="293" spans="1:11" x14ac:dyDescent="0.2">
      <c r="A293" t="s">
        <v>952</v>
      </c>
      <c r="B293" s="9">
        <v>46058</v>
      </c>
      <c r="C293" t="s">
        <v>666</v>
      </c>
      <c r="D293">
        <v>66350</v>
      </c>
      <c r="E293">
        <v>24641567.75</v>
      </c>
      <c r="F293" t="s">
        <v>40</v>
      </c>
      <c r="G293" t="s">
        <v>865</v>
      </c>
      <c r="H293" t="s">
        <v>441</v>
      </c>
      <c r="I293" t="s">
        <v>762</v>
      </c>
      <c r="J293" t="s">
        <v>866</v>
      </c>
      <c r="K293" s="24">
        <v>8.3000000000000001E-3</v>
      </c>
    </row>
    <row r="294" spans="1:11" x14ac:dyDescent="0.2">
      <c r="A294" t="s">
        <v>952</v>
      </c>
      <c r="B294" s="9">
        <v>46058</v>
      </c>
      <c r="C294" t="s">
        <v>870</v>
      </c>
      <c r="D294">
        <v>40432</v>
      </c>
      <c r="E294">
        <v>24191274.239999998</v>
      </c>
      <c r="F294" t="s">
        <v>20</v>
      </c>
      <c r="G294" t="s">
        <v>871</v>
      </c>
      <c r="H294" t="s">
        <v>18</v>
      </c>
      <c r="I294" t="s">
        <v>772</v>
      </c>
      <c r="J294" t="s">
        <v>872</v>
      </c>
      <c r="K294" s="24">
        <v>8.199999999999999E-3</v>
      </c>
    </row>
    <row r="295" spans="1:11" x14ac:dyDescent="0.2">
      <c r="A295" t="s">
        <v>952</v>
      </c>
      <c r="B295" s="9">
        <v>46058</v>
      </c>
      <c r="C295" t="s">
        <v>873</v>
      </c>
      <c r="D295">
        <v>261107</v>
      </c>
      <c r="E295">
        <v>23888679.43</v>
      </c>
      <c r="F295" t="s">
        <v>20</v>
      </c>
      <c r="G295" t="s">
        <v>874</v>
      </c>
      <c r="H295" t="s">
        <v>18</v>
      </c>
      <c r="I295" t="s">
        <v>772</v>
      </c>
      <c r="J295" t="s">
        <v>875</v>
      </c>
      <c r="K295" s="24">
        <v>8.1000000000000013E-3</v>
      </c>
    </row>
    <row r="296" spans="1:11" x14ac:dyDescent="0.2">
      <c r="A296" t="s">
        <v>952</v>
      </c>
      <c r="B296" s="9">
        <v>46058</v>
      </c>
      <c r="C296" t="s">
        <v>885</v>
      </c>
      <c r="D296">
        <v>184639</v>
      </c>
      <c r="E296">
        <v>20350568.109999999</v>
      </c>
      <c r="F296" t="s">
        <v>53</v>
      </c>
      <c r="G296" t="s">
        <v>886</v>
      </c>
      <c r="H296" t="s">
        <v>819</v>
      </c>
      <c r="I296" t="s">
        <v>820</v>
      </c>
      <c r="J296" t="s">
        <v>887</v>
      </c>
      <c r="K296" s="24">
        <v>6.8999999999999999E-3</v>
      </c>
    </row>
    <row r="297" spans="1:11" x14ac:dyDescent="0.2">
      <c r="A297" t="s">
        <v>952</v>
      </c>
      <c r="B297" s="9">
        <v>46058</v>
      </c>
      <c r="C297" t="s">
        <v>879</v>
      </c>
      <c r="D297">
        <v>3088643</v>
      </c>
      <c r="E297">
        <v>20199313.960000001</v>
      </c>
      <c r="F297" t="s">
        <v>671</v>
      </c>
      <c r="G297" t="s">
        <v>880</v>
      </c>
      <c r="H297" t="s">
        <v>669</v>
      </c>
      <c r="I297" t="s">
        <v>815</v>
      </c>
      <c r="J297" t="s">
        <v>881</v>
      </c>
      <c r="K297" s="24">
        <v>6.7999999999999996E-3</v>
      </c>
    </row>
    <row r="298" spans="1:11" x14ac:dyDescent="0.2">
      <c r="A298" t="s">
        <v>952</v>
      </c>
      <c r="B298" s="9">
        <v>46058</v>
      </c>
      <c r="C298" t="s">
        <v>876</v>
      </c>
      <c r="D298">
        <v>222429</v>
      </c>
      <c r="E298">
        <v>18799699.079999998</v>
      </c>
      <c r="F298" t="s">
        <v>20</v>
      </c>
      <c r="G298" t="s">
        <v>877</v>
      </c>
      <c r="H298" t="s">
        <v>18</v>
      </c>
      <c r="I298" t="s">
        <v>772</v>
      </c>
      <c r="J298" t="s">
        <v>878</v>
      </c>
      <c r="K298" s="24">
        <v>6.4000000000000003E-3</v>
      </c>
    </row>
    <row r="299" spans="1:11" x14ac:dyDescent="0.2">
      <c r="A299" t="s">
        <v>952</v>
      </c>
      <c r="B299" s="9">
        <v>46058</v>
      </c>
      <c r="C299" t="s">
        <v>897</v>
      </c>
      <c r="D299">
        <v>52381</v>
      </c>
      <c r="E299">
        <v>17067301.23</v>
      </c>
      <c r="F299" t="s">
        <v>20</v>
      </c>
      <c r="G299" t="s">
        <v>898</v>
      </c>
      <c r="H299" t="s">
        <v>18</v>
      </c>
      <c r="I299" t="s">
        <v>772</v>
      </c>
      <c r="J299" t="s">
        <v>899</v>
      </c>
      <c r="K299" s="24">
        <v>5.7999999999999996E-3</v>
      </c>
    </row>
    <row r="300" spans="1:11" x14ac:dyDescent="0.2">
      <c r="A300" t="s">
        <v>952</v>
      </c>
      <c r="B300" s="9">
        <v>46058</v>
      </c>
      <c r="C300" t="s">
        <v>867</v>
      </c>
      <c r="D300">
        <v>69464</v>
      </c>
      <c r="E300">
        <v>16454632.32</v>
      </c>
      <c r="F300" t="s">
        <v>20</v>
      </c>
      <c r="G300" t="s">
        <v>868</v>
      </c>
      <c r="H300" t="s">
        <v>18</v>
      </c>
      <c r="I300" t="s">
        <v>772</v>
      </c>
      <c r="J300" t="s">
        <v>869</v>
      </c>
      <c r="K300" s="24">
        <v>5.6000000000000008E-3</v>
      </c>
    </row>
    <row r="301" spans="1:11" x14ac:dyDescent="0.2">
      <c r="A301" t="s">
        <v>952</v>
      </c>
      <c r="B301" s="9">
        <v>46058</v>
      </c>
      <c r="C301" t="s">
        <v>888</v>
      </c>
      <c r="D301">
        <v>2449783</v>
      </c>
      <c r="E301">
        <v>15869503.189999999</v>
      </c>
      <c r="F301" t="s">
        <v>152</v>
      </c>
      <c r="G301" t="s">
        <v>889</v>
      </c>
      <c r="H301" t="s">
        <v>154</v>
      </c>
      <c r="I301" t="s">
        <v>762</v>
      </c>
      <c r="J301" t="s">
        <v>890</v>
      </c>
      <c r="K301" s="24">
        <v>5.4000000000000003E-3</v>
      </c>
    </row>
    <row r="302" spans="1:11" x14ac:dyDescent="0.2">
      <c r="A302" t="s">
        <v>952</v>
      </c>
      <c r="B302" s="9">
        <v>46058</v>
      </c>
      <c r="C302" t="s">
        <v>891</v>
      </c>
      <c r="D302">
        <v>140863</v>
      </c>
      <c r="E302">
        <v>14995237.300000001</v>
      </c>
      <c r="F302" t="s">
        <v>40</v>
      </c>
      <c r="G302" t="s">
        <v>892</v>
      </c>
      <c r="H302" t="s">
        <v>649</v>
      </c>
      <c r="I302" t="s">
        <v>762</v>
      </c>
      <c r="J302" t="s">
        <v>893</v>
      </c>
      <c r="K302" s="24">
        <v>5.1000000000000004E-3</v>
      </c>
    </row>
    <row r="303" spans="1:11" x14ac:dyDescent="0.2">
      <c r="A303" t="s">
        <v>952</v>
      </c>
      <c r="B303" s="9">
        <v>46058</v>
      </c>
      <c r="C303" t="s">
        <v>927</v>
      </c>
      <c r="D303">
        <v>195486</v>
      </c>
      <c r="E303">
        <v>14802380.42</v>
      </c>
      <c r="F303" t="s">
        <v>53</v>
      </c>
      <c r="G303" t="s">
        <v>928</v>
      </c>
      <c r="H303" t="s">
        <v>819</v>
      </c>
      <c r="I303" t="s">
        <v>820</v>
      </c>
      <c r="J303" t="s">
        <v>929</v>
      </c>
      <c r="K303" s="24">
        <v>5.0000000000000001E-3</v>
      </c>
    </row>
    <row r="304" spans="1:11" x14ac:dyDescent="0.2">
      <c r="A304" t="s">
        <v>952</v>
      </c>
      <c r="B304" s="9">
        <v>46058</v>
      </c>
      <c r="C304" t="s">
        <v>882</v>
      </c>
      <c r="D304">
        <v>158391</v>
      </c>
      <c r="E304">
        <v>14220343.98</v>
      </c>
      <c r="F304" t="s">
        <v>20</v>
      </c>
      <c r="G304" t="s">
        <v>883</v>
      </c>
      <c r="H304" t="s">
        <v>18</v>
      </c>
      <c r="I304" t="s">
        <v>772</v>
      </c>
      <c r="J304" t="s">
        <v>884</v>
      </c>
      <c r="K304" s="24">
        <v>4.7999999999999996E-3</v>
      </c>
    </row>
    <row r="305" spans="1:11" x14ac:dyDescent="0.2">
      <c r="A305" t="s">
        <v>952</v>
      </c>
      <c r="B305" s="9">
        <v>46058</v>
      </c>
      <c r="C305" t="s">
        <v>906</v>
      </c>
      <c r="D305">
        <v>365035</v>
      </c>
      <c r="E305">
        <v>13287274</v>
      </c>
      <c r="F305" t="s">
        <v>20</v>
      </c>
      <c r="G305" t="s">
        <v>907</v>
      </c>
      <c r="H305" t="s">
        <v>18</v>
      </c>
      <c r="I305" t="s">
        <v>772</v>
      </c>
      <c r="J305" t="s">
        <v>908</v>
      </c>
      <c r="K305" s="24">
        <v>4.5000000000000014E-3</v>
      </c>
    </row>
    <row r="306" spans="1:11" x14ac:dyDescent="0.2">
      <c r="A306" t="s">
        <v>952</v>
      </c>
      <c r="B306" s="9">
        <v>46058</v>
      </c>
      <c r="C306" t="s">
        <v>900</v>
      </c>
      <c r="D306">
        <v>194927</v>
      </c>
      <c r="E306">
        <v>13161471.039999999</v>
      </c>
      <c r="F306" t="s">
        <v>20</v>
      </c>
      <c r="G306" t="s">
        <v>901</v>
      </c>
      <c r="H306" t="s">
        <v>18</v>
      </c>
      <c r="I306" t="s">
        <v>772</v>
      </c>
      <c r="J306" t="s">
        <v>902</v>
      </c>
      <c r="K306" s="24">
        <v>4.4000000000000003E-3</v>
      </c>
    </row>
    <row r="307" spans="1:11" x14ac:dyDescent="0.2">
      <c r="A307" t="s">
        <v>952</v>
      </c>
      <c r="B307" s="9">
        <v>46058</v>
      </c>
      <c r="C307" t="s">
        <v>912</v>
      </c>
      <c r="D307">
        <v>231934</v>
      </c>
      <c r="E307">
        <v>9764421.4000000004</v>
      </c>
      <c r="F307" t="s">
        <v>20</v>
      </c>
      <c r="G307" t="s">
        <v>913</v>
      </c>
      <c r="H307" t="s">
        <v>18</v>
      </c>
      <c r="I307" t="s">
        <v>772</v>
      </c>
      <c r="J307" t="s">
        <v>914</v>
      </c>
      <c r="K307" s="24">
        <v>3.3E-3</v>
      </c>
    </row>
    <row r="308" spans="1:11" x14ac:dyDescent="0.2">
      <c r="A308" t="s">
        <v>952</v>
      </c>
      <c r="B308" s="9">
        <v>46058</v>
      </c>
      <c r="C308" t="s">
        <v>903</v>
      </c>
      <c r="D308">
        <v>32256</v>
      </c>
      <c r="E308">
        <v>9535286.5299999993</v>
      </c>
      <c r="F308" t="s">
        <v>53</v>
      </c>
      <c r="G308" t="s">
        <v>904</v>
      </c>
      <c r="H308" t="s">
        <v>819</v>
      </c>
      <c r="I308" t="s">
        <v>820</v>
      </c>
      <c r="J308" t="s">
        <v>905</v>
      </c>
      <c r="K308" s="24">
        <v>3.2000000000000002E-3</v>
      </c>
    </row>
    <row r="309" spans="1:11" x14ac:dyDescent="0.2">
      <c r="A309" t="s">
        <v>952</v>
      </c>
      <c r="B309" s="9">
        <v>46058</v>
      </c>
      <c r="C309" t="s">
        <v>909</v>
      </c>
      <c r="D309">
        <v>415212</v>
      </c>
      <c r="E309">
        <v>9163728.8399999999</v>
      </c>
      <c r="F309" t="s">
        <v>20</v>
      </c>
      <c r="G309" t="s">
        <v>910</v>
      </c>
      <c r="H309" t="s">
        <v>18</v>
      </c>
      <c r="I309" t="s">
        <v>772</v>
      </c>
      <c r="J309" t="s">
        <v>911</v>
      </c>
      <c r="K309" s="24">
        <v>3.0999999999999999E-3</v>
      </c>
    </row>
    <row r="310" spans="1:11" x14ac:dyDescent="0.2">
      <c r="A310" t="s">
        <v>952</v>
      </c>
      <c r="B310" s="9">
        <v>46058</v>
      </c>
      <c r="C310" t="s">
        <v>915</v>
      </c>
      <c r="D310">
        <v>109493</v>
      </c>
      <c r="E310">
        <v>8657611.5099999998</v>
      </c>
      <c r="F310" t="s">
        <v>20</v>
      </c>
      <c r="G310" t="s">
        <v>916</v>
      </c>
      <c r="H310" t="s">
        <v>18</v>
      </c>
      <c r="I310" t="s">
        <v>772</v>
      </c>
      <c r="J310" t="s">
        <v>917</v>
      </c>
      <c r="K310" s="24">
        <v>2.8999999999999998E-3</v>
      </c>
    </row>
    <row r="311" spans="1:11" x14ac:dyDescent="0.2">
      <c r="A311" t="s">
        <v>952</v>
      </c>
      <c r="B311" s="9">
        <v>46058</v>
      </c>
      <c r="C311" t="s">
        <v>921</v>
      </c>
      <c r="D311">
        <v>65606</v>
      </c>
      <c r="E311">
        <v>8385102.8600000003</v>
      </c>
      <c r="F311" t="s">
        <v>20</v>
      </c>
      <c r="G311" t="s">
        <v>922</v>
      </c>
      <c r="H311" t="s">
        <v>18</v>
      </c>
      <c r="I311" t="s">
        <v>772</v>
      </c>
      <c r="J311" t="s">
        <v>923</v>
      </c>
      <c r="K311" s="24">
        <v>2.8E-3</v>
      </c>
    </row>
    <row r="312" spans="1:11" x14ac:dyDescent="0.2">
      <c r="A312" t="s">
        <v>952</v>
      </c>
      <c r="B312" s="9">
        <v>46058</v>
      </c>
      <c r="C312" t="s">
        <v>918</v>
      </c>
      <c r="D312">
        <v>82888</v>
      </c>
      <c r="E312">
        <v>8042622.6399999997</v>
      </c>
      <c r="F312" t="s">
        <v>20</v>
      </c>
      <c r="G312" t="s">
        <v>919</v>
      </c>
      <c r="H312" t="s">
        <v>18</v>
      </c>
      <c r="I312" t="s">
        <v>772</v>
      </c>
      <c r="J312" t="s">
        <v>920</v>
      </c>
      <c r="K312" s="24">
        <v>2.7000000000000001E-3</v>
      </c>
    </row>
    <row r="313" spans="1:11" x14ac:dyDescent="0.2">
      <c r="A313" t="s">
        <v>952</v>
      </c>
      <c r="B313" s="9">
        <v>46058</v>
      </c>
      <c r="C313" t="s">
        <v>924</v>
      </c>
      <c r="D313">
        <v>584265</v>
      </c>
      <c r="E313">
        <v>7554546.4500000002</v>
      </c>
      <c r="F313" t="s">
        <v>20</v>
      </c>
      <c r="G313" t="s">
        <v>925</v>
      </c>
      <c r="H313" t="s">
        <v>18</v>
      </c>
      <c r="I313" t="s">
        <v>772</v>
      </c>
      <c r="J313" t="s">
        <v>926</v>
      </c>
      <c r="K313" s="24">
        <v>2.5999999999999999E-3</v>
      </c>
    </row>
    <row r="314" spans="1:11" x14ac:dyDescent="0.2">
      <c r="A314" t="s">
        <v>952</v>
      </c>
      <c r="B314" s="9">
        <v>46058</v>
      </c>
      <c r="C314" t="s">
        <v>942</v>
      </c>
      <c r="D314">
        <v>291053</v>
      </c>
      <c r="E314">
        <v>5751207.2800000003</v>
      </c>
      <c r="F314" t="s">
        <v>20</v>
      </c>
      <c r="G314" t="s">
        <v>943</v>
      </c>
      <c r="H314" t="s">
        <v>18</v>
      </c>
      <c r="I314" t="s">
        <v>772</v>
      </c>
      <c r="J314" t="s">
        <v>944</v>
      </c>
      <c r="K314" s="24">
        <v>1.9E-3</v>
      </c>
    </row>
    <row r="315" spans="1:11" x14ac:dyDescent="0.2">
      <c r="A315" t="s">
        <v>952</v>
      </c>
      <c r="B315" s="9">
        <v>46058</v>
      </c>
      <c r="C315" t="s">
        <v>939</v>
      </c>
      <c r="D315">
        <v>151234</v>
      </c>
      <c r="E315">
        <v>5636491.1799999997</v>
      </c>
      <c r="F315" t="s">
        <v>20</v>
      </c>
      <c r="G315" t="s">
        <v>940</v>
      </c>
      <c r="H315" t="s">
        <v>18</v>
      </c>
      <c r="I315" t="s">
        <v>772</v>
      </c>
      <c r="J315" t="s">
        <v>941</v>
      </c>
      <c r="K315" s="24">
        <v>1.9E-3</v>
      </c>
    </row>
    <row r="316" spans="1:11" x14ac:dyDescent="0.2">
      <c r="A316" t="s">
        <v>952</v>
      </c>
      <c r="B316" s="9">
        <v>46058</v>
      </c>
      <c r="C316" t="s">
        <v>936</v>
      </c>
      <c r="D316">
        <v>2481234</v>
      </c>
      <c r="E316">
        <v>5497129.0800000001</v>
      </c>
      <c r="F316" t="s">
        <v>376</v>
      </c>
      <c r="G316" t="s">
        <v>937</v>
      </c>
      <c r="H316" t="s">
        <v>374</v>
      </c>
      <c r="I316" t="s">
        <v>820</v>
      </c>
      <c r="J316" t="s">
        <v>938</v>
      </c>
      <c r="K316" s="24">
        <v>1.9E-3</v>
      </c>
    </row>
    <row r="317" spans="1:11" x14ac:dyDescent="0.2">
      <c r="A317" t="s">
        <v>952</v>
      </c>
      <c r="B317" s="9">
        <v>46058</v>
      </c>
      <c r="C317" t="s">
        <v>105</v>
      </c>
      <c r="D317">
        <v>387006444.06999999</v>
      </c>
      <c r="E317">
        <v>4737740.38</v>
      </c>
      <c r="F317" t="s">
        <v>20</v>
      </c>
      <c r="G317" t="s">
        <v>105</v>
      </c>
      <c r="H317" t="s">
        <v>107</v>
      </c>
      <c r="I317" t="s">
        <v>107</v>
      </c>
      <c r="J317" t="s">
        <v>945</v>
      </c>
      <c r="K317" s="24">
        <v>1.6000000000000001E-3</v>
      </c>
    </row>
    <row r="318" spans="1:11" x14ac:dyDescent="0.2">
      <c r="A318" t="s">
        <v>952</v>
      </c>
      <c r="B318" s="9">
        <v>46058</v>
      </c>
      <c r="C318" t="s">
        <v>930</v>
      </c>
      <c r="D318">
        <v>208721</v>
      </c>
      <c r="E318">
        <v>4635693.41</v>
      </c>
      <c r="F318" t="s">
        <v>20</v>
      </c>
      <c r="G318" t="s">
        <v>931</v>
      </c>
      <c r="H318" t="s">
        <v>18</v>
      </c>
      <c r="I318" t="s">
        <v>772</v>
      </c>
      <c r="J318" t="s">
        <v>932</v>
      </c>
      <c r="K318" s="24">
        <v>1.6000000000000001E-3</v>
      </c>
    </row>
    <row r="319" spans="1:11" x14ac:dyDescent="0.2">
      <c r="A319" t="s">
        <v>952</v>
      </c>
      <c r="B319" s="9">
        <v>46058</v>
      </c>
      <c r="C319" t="s">
        <v>953</v>
      </c>
      <c r="D319">
        <v>209703</v>
      </c>
      <c r="E319">
        <v>4696298.6900000004</v>
      </c>
      <c r="F319" t="s">
        <v>20</v>
      </c>
      <c r="G319" t="s">
        <v>954</v>
      </c>
      <c r="H319" t="s">
        <v>18</v>
      </c>
      <c r="I319" t="s">
        <v>772</v>
      </c>
      <c r="J319" t="s">
        <v>955</v>
      </c>
      <c r="K319" s="24">
        <v>1.6000000000000001E-3</v>
      </c>
    </row>
    <row r="320" spans="1:11" x14ac:dyDescent="0.2">
      <c r="A320" t="s">
        <v>952</v>
      </c>
      <c r="B320" s="9">
        <v>46058</v>
      </c>
      <c r="C320" t="s">
        <v>981</v>
      </c>
      <c r="D320">
        <v>1071117</v>
      </c>
      <c r="E320">
        <v>4370157.3600000003</v>
      </c>
      <c r="F320" t="s">
        <v>20</v>
      </c>
      <c r="G320" t="s">
        <v>982</v>
      </c>
      <c r="H320" t="s">
        <v>18</v>
      </c>
      <c r="I320" t="s">
        <v>772</v>
      </c>
      <c r="J320" t="s">
        <v>983</v>
      </c>
      <c r="K320" s="24">
        <v>1.5E-3</v>
      </c>
    </row>
    <row r="321" spans="1:11" x14ac:dyDescent="0.2">
      <c r="A321" t="s">
        <v>952</v>
      </c>
      <c r="B321" s="9">
        <v>46058</v>
      </c>
      <c r="C321" t="s">
        <v>981</v>
      </c>
      <c r="D321">
        <v>1071117</v>
      </c>
      <c r="E321">
        <v>4370157.3600000003</v>
      </c>
      <c r="F321" t="s">
        <v>20</v>
      </c>
      <c r="G321" t="s">
        <v>982</v>
      </c>
      <c r="H321" t="s">
        <v>18</v>
      </c>
      <c r="I321" t="s">
        <v>772</v>
      </c>
      <c r="J321" t="s">
        <v>983</v>
      </c>
      <c r="K321" s="24">
        <v>1.5E-3</v>
      </c>
    </row>
    <row r="322" spans="1:11" x14ac:dyDescent="0.2">
      <c r="A322" t="s">
        <v>952</v>
      </c>
      <c r="B322" s="9">
        <v>46058</v>
      </c>
      <c r="C322" t="s">
        <v>806</v>
      </c>
      <c r="D322">
        <v>0</v>
      </c>
      <c r="E322">
        <v>3177.79</v>
      </c>
      <c r="F322" t="s">
        <v>384</v>
      </c>
      <c r="G322" t="s">
        <v>951</v>
      </c>
      <c r="H322" t="s">
        <v>363</v>
      </c>
      <c r="I322" t="s">
        <v>762</v>
      </c>
      <c r="J322" t="s">
        <v>808</v>
      </c>
      <c r="K322" s="24">
        <v>0</v>
      </c>
    </row>
    <row r="323" spans="1:11" x14ac:dyDescent="0.2">
      <c r="A323" t="s">
        <v>952</v>
      </c>
      <c r="B323" s="9">
        <v>46058</v>
      </c>
      <c r="C323" t="s">
        <v>948</v>
      </c>
      <c r="D323">
        <v>0</v>
      </c>
      <c r="E323">
        <v>4597.59</v>
      </c>
      <c r="F323" t="s">
        <v>384</v>
      </c>
      <c r="G323" t="s">
        <v>949</v>
      </c>
      <c r="H323" t="s">
        <v>363</v>
      </c>
      <c r="I323" t="s">
        <v>762</v>
      </c>
      <c r="J323" t="s">
        <v>950</v>
      </c>
      <c r="K323" s="24">
        <v>0</v>
      </c>
    </row>
    <row r="324" spans="1:11" x14ac:dyDescent="0.2">
      <c r="A324" t="s">
        <v>952</v>
      </c>
      <c r="B324" s="9">
        <v>46058</v>
      </c>
      <c r="C324" t="s">
        <v>850</v>
      </c>
      <c r="D324">
        <v>0</v>
      </c>
      <c r="E324">
        <v>72205.289999999994</v>
      </c>
      <c r="F324" t="s">
        <v>500</v>
      </c>
      <c r="G324" t="s">
        <v>946</v>
      </c>
      <c r="H324" t="s">
        <v>502</v>
      </c>
      <c r="I324" t="s">
        <v>762</v>
      </c>
      <c r="J324" t="s">
        <v>947</v>
      </c>
      <c r="K324" s="24">
        <v>0</v>
      </c>
    </row>
    <row r="325" spans="1:11" x14ac:dyDescent="0.2">
      <c r="A325" t="s">
        <v>952</v>
      </c>
      <c r="B325" s="9">
        <v>46059</v>
      </c>
      <c r="C325" t="s">
        <v>777</v>
      </c>
      <c r="D325">
        <v>1914481</v>
      </c>
      <c r="E325">
        <v>162386278.41999999</v>
      </c>
      <c r="F325" t="s">
        <v>20</v>
      </c>
      <c r="G325" t="s">
        <v>778</v>
      </c>
      <c r="H325" t="s">
        <v>18</v>
      </c>
      <c r="I325" t="s">
        <v>772</v>
      </c>
      <c r="J325" t="s">
        <v>779</v>
      </c>
      <c r="K325" s="24">
        <v>5.3499999999999999E-2</v>
      </c>
    </row>
    <row r="326" spans="1:11" x14ac:dyDescent="0.2">
      <c r="A326" t="s">
        <v>952</v>
      </c>
      <c r="B326" s="9">
        <v>46059</v>
      </c>
      <c r="C326" t="s">
        <v>767</v>
      </c>
      <c r="D326">
        <v>428391</v>
      </c>
      <c r="E326">
        <v>156081497.16</v>
      </c>
      <c r="F326" t="s">
        <v>40</v>
      </c>
      <c r="G326" t="s">
        <v>768</v>
      </c>
      <c r="H326" t="s">
        <v>441</v>
      </c>
      <c r="I326" t="s">
        <v>762</v>
      </c>
      <c r="J326" t="s">
        <v>769</v>
      </c>
      <c r="K326" s="24">
        <v>5.1399999999999987E-2</v>
      </c>
    </row>
    <row r="327" spans="1:11" x14ac:dyDescent="0.2">
      <c r="A327" t="s">
        <v>952</v>
      </c>
      <c r="B327" s="9">
        <v>46059</v>
      </c>
      <c r="C327" t="s">
        <v>774</v>
      </c>
      <c r="D327">
        <v>243772</v>
      </c>
      <c r="E327">
        <v>152011343.75999999</v>
      </c>
      <c r="F327" t="s">
        <v>20</v>
      </c>
      <c r="G327" t="s">
        <v>775</v>
      </c>
      <c r="H327" t="s">
        <v>18</v>
      </c>
      <c r="I327" t="s">
        <v>772</v>
      </c>
      <c r="J327" t="s">
        <v>776</v>
      </c>
      <c r="K327" s="24">
        <v>5.0099999999999999E-2</v>
      </c>
    </row>
    <row r="328" spans="1:11" x14ac:dyDescent="0.2">
      <c r="A328" t="s">
        <v>952</v>
      </c>
      <c r="B328" s="9">
        <v>46059</v>
      </c>
      <c r="C328" t="s">
        <v>783</v>
      </c>
      <c r="D328">
        <v>213643</v>
      </c>
      <c r="E328">
        <v>151496387.72999999</v>
      </c>
      <c r="F328" t="s">
        <v>20</v>
      </c>
      <c r="G328" t="s">
        <v>784</v>
      </c>
      <c r="H328" t="s">
        <v>18</v>
      </c>
      <c r="I328" t="s">
        <v>772</v>
      </c>
      <c r="J328" t="s">
        <v>785</v>
      </c>
      <c r="K328" s="24">
        <v>4.99E-2</v>
      </c>
    </row>
    <row r="329" spans="1:11" x14ac:dyDescent="0.2">
      <c r="A329" t="s">
        <v>952</v>
      </c>
      <c r="B329" s="9">
        <v>46059</v>
      </c>
      <c r="C329" t="s">
        <v>652</v>
      </c>
      <c r="D329">
        <v>5715679</v>
      </c>
      <c r="E329">
        <v>146333373.36000001</v>
      </c>
      <c r="F329" t="s">
        <v>152</v>
      </c>
      <c r="G329" t="s">
        <v>761</v>
      </c>
      <c r="H329" t="s">
        <v>154</v>
      </c>
      <c r="I329" t="s">
        <v>762</v>
      </c>
      <c r="J329" t="s">
        <v>763</v>
      </c>
      <c r="K329" s="24">
        <v>4.82E-2</v>
      </c>
    </row>
    <row r="330" spans="1:11" x14ac:dyDescent="0.2">
      <c r="A330" t="s">
        <v>952</v>
      </c>
      <c r="B330" s="9">
        <v>46059</v>
      </c>
      <c r="C330" t="s">
        <v>770</v>
      </c>
      <c r="D330">
        <v>715152</v>
      </c>
      <c r="E330">
        <v>142072096.31999999</v>
      </c>
      <c r="F330" t="s">
        <v>20</v>
      </c>
      <c r="G330" t="s">
        <v>771</v>
      </c>
      <c r="H330" t="s">
        <v>18</v>
      </c>
      <c r="I330" t="s">
        <v>772</v>
      </c>
      <c r="J330" t="s">
        <v>773</v>
      </c>
      <c r="K330" s="24">
        <v>4.6799999999999987E-2</v>
      </c>
    </row>
    <row r="331" spans="1:11" x14ac:dyDescent="0.2">
      <c r="A331" t="s">
        <v>952</v>
      </c>
      <c r="B331" s="9">
        <v>46059</v>
      </c>
      <c r="C331" t="s">
        <v>780</v>
      </c>
      <c r="D331">
        <v>390976</v>
      </c>
      <c r="E331">
        <v>140778728.31999999</v>
      </c>
      <c r="F331" t="s">
        <v>20</v>
      </c>
      <c r="G331" t="s">
        <v>781</v>
      </c>
      <c r="H331" t="s">
        <v>18</v>
      </c>
      <c r="I331" t="s">
        <v>772</v>
      </c>
      <c r="J331" t="s">
        <v>782</v>
      </c>
      <c r="K331" s="24">
        <v>4.6399999999999997E-2</v>
      </c>
    </row>
    <row r="332" spans="1:11" x14ac:dyDescent="0.2">
      <c r="A332" t="s">
        <v>952</v>
      </c>
      <c r="B332" s="9">
        <v>46059</v>
      </c>
      <c r="C332" t="s">
        <v>764</v>
      </c>
      <c r="D332">
        <v>70980</v>
      </c>
      <c r="E332">
        <v>134810157.06999999</v>
      </c>
      <c r="F332" t="s">
        <v>40</v>
      </c>
      <c r="G332" t="s">
        <v>765</v>
      </c>
      <c r="H332" t="s">
        <v>649</v>
      </c>
      <c r="I332" t="s">
        <v>762</v>
      </c>
      <c r="J332" t="s">
        <v>766</v>
      </c>
      <c r="K332" s="24">
        <v>4.4400000000000002E-2</v>
      </c>
    </row>
    <row r="333" spans="1:11" x14ac:dyDescent="0.2">
      <c r="A333" t="s">
        <v>952</v>
      </c>
      <c r="B333" s="9">
        <v>46059</v>
      </c>
      <c r="C333" t="s">
        <v>789</v>
      </c>
      <c r="D333">
        <v>317184</v>
      </c>
      <c r="E333">
        <v>125446272</v>
      </c>
      <c r="F333" t="s">
        <v>20</v>
      </c>
      <c r="G333" t="s">
        <v>790</v>
      </c>
      <c r="H333" t="s">
        <v>18</v>
      </c>
      <c r="I333" t="s">
        <v>772</v>
      </c>
      <c r="J333" t="s">
        <v>791</v>
      </c>
      <c r="K333" s="24">
        <v>4.1300000000000003E-2</v>
      </c>
    </row>
    <row r="334" spans="1:11" x14ac:dyDescent="0.2">
      <c r="A334" t="s">
        <v>952</v>
      </c>
      <c r="B334" s="9">
        <v>46059</v>
      </c>
      <c r="C334" t="s">
        <v>57</v>
      </c>
      <c r="D334">
        <v>762942</v>
      </c>
      <c r="E334">
        <v>121551919.44</v>
      </c>
      <c r="F334" t="s">
        <v>20</v>
      </c>
      <c r="G334" t="s">
        <v>792</v>
      </c>
      <c r="H334" t="s">
        <v>18</v>
      </c>
      <c r="I334" t="s">
        <v>772</v>
      </c>
      <c r="J334" t="s">
        <v>793</v>
      </c>
      <c r="K334" s="24">
        <v>0.04</v>
      </c>
    </row>
    <row r="335" spans="1:11" x14ac:dyDescent="0.2">
      <c r="A335" t="s">
        <v>952</v>
      </c>
      <c r="B335" s="9">
        <v>46059</v>
      </c>
      <c r="C335" t="s">
        <v>794</v>
      </c>
      <c r="D335">
        <v>345362</v>
      </c>
      <c r="E335">
        <v>120759276.92</v>
      </c>
      <c r="F335" t="s">
        <v>20</v>
      </c>
      <c r="G335" t="s">
        <v>795</v>
      </c>
      <c r="H335" t="s">
        <v>18</v>
      </c>
      <c r="I335" t="s">
        <v>772</v>
      </c>
      <c r="J335" t="s">
        <v>796</v>
      </c>
      <c r="K335" s="24">
        <v>3.9800000000000002E-2</v>
      </c>
    </row>
    <row r="336" spans="1:11" x14ac:dyDescent="0.2">
      <c r="A336" t="s">
        <v>952</v>
      </c>
      <c r="B336" s="9">
        <v>46059</v>
      </c>
      <c r="C336" t="s">
        <v>786</v>
      </c>
      <c r="D336">
        <v>833219</v>
      </c>
      <c r="E336">
        <v>113234462.09999999</v>
      </c>
      <c r="F336" t="s">
        <v>20</v>
      </c>
      <c r="G336" t="s">
        <v>787</v>
      </c>
      <c r="H336" t="s">
        <v>18</v>
      </c>
      <c r="I336" t="s">
        <v>772</v>
      </c>
      <c r="J336" t="s">
        <v>788</v>
      </c>
      <c r="K336" s="24">
        <v>3.73E-2</v>
      </c>
    </row>
    <row r="337" spans="1:11" x14ac:dyDescent="0.2">
      <c r="A337" t="s">
        <v>952</v>
      </c>
      <c r="B337" s="9">
        <v>46059</v>
      </c>
      <c r="C337" t="s">
        <v>797</v>
      </c>
      <c r="D337">
        <v>336778</v>
      </c>
      <c r="E337">
        <v>98443102.319999993</v>
      </c>
      <c r="F337" t="s">
        <v>40</v>
      </c>
      <c r="G337" t="s">
        <v>798</v>
      </c>
      <c r="H337" t="s">
        <v>441</v>
      </c>
      <c r="I337" t="s">
        <v>762</v>
      </c>
      <c r="J337" t="s">
        <v>799</v>
      </c>
      <c r="K337" s="24">
        <v>3.2400000000000012E-2</v>
      </c>
    </row>
    <row r="338" spans="1:11" x14ac:dyDescent="0.2">
      <c r="A338" t="s">
        <v>952</v>
      </c>
      <c r="B338" s="9">
        <v>46059</v>
      </c>
      <c r="C338" t="s">
        <v>800</v>
      </c>
      <c r="D338">
        <v>1138158</v>
      </c>
      <c r="E338">
        <v>94193956.079999998</v>
      </c>
      <c r="F338" t="s">
        <v>20</v>
      </c>
      <c r="G338" t="s">
        <v>801</v>
      </c>
      <c r="H338" t="s">
        <v>18</v>
      </c>
      <c r="I338" t="s">
        <v>772</v>
      </c>
      <c r="J338" t="s">
        <v>802</v>
      </c>
      <c r="K338" s="24">
        <v>3.1E-2</v>
      </c>
    </row>
    <row r="339" spans="1:11" x14ac:dyDescent="0.2">
      <c r="A339" t="s">
        <v>952</v>
      </c>
      <c r="B339" s="9">
        <v>46059</v>
      </c>
      <c r="C339" t="s">
        <v>806</v>
      </c>
      <c r="D339">
        <v>962444</v>
      </c>
      <c r="E339">
        <v>70159874.870000005</v>
      </c>
      <c r="F339" t="s">
        <v>384</v>
      </c>
      <c r="G339" t="s">
        <v>807</v>
      </c>
      <c r="H339" t="s">
        <v>363</v>
      </c>
      <c r="I339" t="s">
        <v>762</v>
      </c>
      <c r="J339" t="s">
        <v>808</v>
      </c>
      <c r="K339" s="24">
        <v>2.3099999999999999E-2</v>
      </c>
    </row>
    <row r="340" spans="1:11" x14ac:dyDescent="0.2">
      <c r="A340" t="s">
        <v>952</v>
      </c>
      <c r="B340" s="9">
        <v>46059</v>
      </c>
      <c r="C340" t="s">
        <v>817</v>
      </c>
      <c r="D340">
        <v>84936</v>
      </c>
      <c r="E340">
        <v>68481638.819999993</v>
      </c>
      <c r="F340" t="s">
        <v>53</v>
      </c>
      <c r="G340" t="s">
        <v>818</v>
      </c>
      <c r="H340" t="s">
        <v>819</v>
      </c>
      <c r="I340" t="s">
        <v>820</v>
      </c>
      <c r="J340" t="s">
        <v>821</v>
      </c>
      <c r="K340" s="24">
        <v>2.2599999999999999E-2</v>
      </c>
    </row>
    <row r="341" spans="1:11" x14ac:dyDescent="0.2">
      <c r="A341" t="s">
        <v>952</v>
      </c>
      <c r="B341" s="9">
        <v>46059</v>
      </c>
      <c r="C341" t="s">
        <v>803</v>
      </c>
      <c r="D341">
        <v>1053719</v>
      </c>
      <c r="E341">
        <v>66313367.479999997</v>
      </c>
      <c r="F341" t="s">
        <v>40</v>
      </c>
      <c r="G341" t="s">
        <v>804</v>
      </c>
      <c r="H341" t="s">
        <v>659</v>
      </c>
      <c r="I341" t="s">
        <v>762</v>
      </c>
      <c r="J341" t="s">
        <v>805</v>
      </c>
      <c r="K341" s="24">
        <v>2.18E-2</v>
      </c>
    </row>
    <row r="342" spans="1:11" x14ac:dyDescent="0.2">
      <c r="A342" t="s">
        <v>952</v>
      </c>
      <c r="B342" s="9">
        <v>46059</v>
      </c>
      <c r="C342" t="s">
        <v>809</v>
      </c>
      <c r="D342">
        <v>900528</v>
      </c>
      <c r="E342">
        <v>65126184.960000001</v>
      </c>
      <c r="F342" t="s">
        <v>20</v>
      </c>
      <c r="G342" t="s">
        <v>810</v>
      </c>
      <c r="H342" t="s">
        <v>18</v>
      </c>
      <c r="I342" t="s">
        <v>772</v>
      </c>
      <c r="J342" t="s">
        <v>811</v>
      </c>
      <c r="K342" s="24">
        <v>2.1499999999999998E-2</v>
      </c>
    </row>
    <row r="343" spans="1:11" x14ac:dyDescent="0.2">
      <c r="A343" t="s">
        <v>952</v>
      </c>
      <c r="B343" s="9">
        <v>46059</v>
      </c>
      <c r="C343" t="s">
        <v>812</v>
      </c>
      <c r="D343">
        <v>132315</v>
      </c>
      <c r="E343">
        <v>51837047.549999997</v>
      </c>
      <c r="F343" t="s">
        <v>20</v>
      </c>
      <c r="G343" t="s">
        <v>813</v>
      </c>
      <c r="H343" t="s">
        <v>814</v>
      </c>
      <c r="I343" t="s">
        <v>815</v>
      </c>
      <c r="J343" t="s">
        <v>816</v>
      </c>
      <c r="K343" s="24">
        <v>1.7100000000000001E-2</v>
      </c>
    </row>
    <row r="344" spans="1:11" x14ac:dyDescent="0.2">
      <c r="A344" t="s">
        <v>952</v>
      </c>
      <c r="B344" s="9">
        <v>46059</v>
      </c>
      <c r="C344" t="s">
        <v>822</v>
      </c>
      <c r="D344">
        <v>2724253</v>
      </c>
      <c r="E344">
        <v>51633013.909999996</v>
      </c>
      <c r="F344" t="s">
        <v>152</v>
      </c>
      <c r="G344" t="s">
        <v>823</v>
      </c>
      <c r="H344" t="s">
        <v>154</v>
      </c>
      <c r="I344" t="s">
        <v>762</v>
      </c>
      <c r="J344" t="s">
        <v>824</v>
      </c>
      <c r="K344" s="24">
        <v>1.7000000000000001E-2</v>
      </c>
    </row>
    <row r="345" spans="1:11" x14ac:dyDescent="0.2">
      <c r="A345" t="s">
        <v>952</v>
      </c>
      <c r="B345" s="9">
        <v>46059</v>
      </c>
      <c r="C345" t="s">
        <v>825</v>
      </c>
      <c r="D345">
        <v>70451</v>
      </c>
      <c r="E345">
        <v>47617717.869999997</v>
      </c>
      <c r="F345" t="s">
        <v>826</v>
      </c>
      <c r="G345" t="s">
        <v>827</v>
      </c>
      <c r="H345" t="s">
        <v>814</v>
      </c>
      <c r="I345" t="s">
        <v>815</v>
      </c>
      <c r="J345" t="s">
        <v>828</v>
      </c>
      <c r="K345" s="24">
        <v>1.5699999999999999E-2</v>
      </c>
    </row>
    <row r="346" spans="1:11" x14ac:dyDescent="0.2">
      <c r="A346" t="s">
        <v>952</v>
      </c>
      <c r="B346" s="9">
        <v>46059</v>
      </c>
      <c r="C346" t="s">
        <v>829</v>
      </c>
      <c r="D346">
        <v>235067</v>
      </c>
      <c r="E346">
        <v>45365580.329999998</v>
      </c>
      <c r="F346" t="s">
        <v>20</v>
      </c>
      <c r="G346" t="s">
        <v>830</v>
      </c>
      <c r="H346" t="s">
        <v>18</v>
      </c>
      <c r="I346" t="s">
        <v>772</v>
      </c>
      <c r="J346" t="s">
        <v>831</v>
      </c>
      <c r="K346" s="24">
        <v>1.49E-2</v>
      </c>
    </row>
    <row r="347" spans="1:11" x14ac:dyDescent="0.2">
      <c r="A347" t="s">
        <v>952</v>
      </c>
      <c r="B347" s="9">
        <v>46059</v>
      </c>
      <c r="C347" t="s">
        <v>838</v>
      </c>
      <c r="D347">
        <v>68035</v>
      </c>
      <c r="E347">
        <v>44176486.200000003</v>
      </c>
      <c r="F347" t="s">
        <v>20</v>
      </c>
      <c r="G347" t="s">
        <v>839</v>
      </c>
      <c r="H347" t="s">
        <v>18</v>
      </c>
      <c r="I347" t="s">
        <v>772</v>
      </c>
      <c r="J347" t="s">
        <v>840</v>
      </c>
      <c r="K347" s="24">
        <v>1.46E-2</v>
      </c>
    </row>
    <row r="348" spans="1:11" x14ac:dyDescent="0.2">
      <c r="A348" t="s">
        <v>952</v>
      </c>
      <c r="B348" s="9">
        <v>46059</v>
      </c>
      <c r="C348" t="s">
        <v>850</v>
      </c>
      <c r="D348">
        <v>1076413</v>
      </c>
      <c r="E348">
        <v>41420513.979999997</v>
      </c>
      <c r="F348" t="s">
        <v>500</v>
      </c>
      <c r="G348" t="s">
        <v>851</v>
      </c>
      <c r="H348" t="s">
        <v>502</v>
      </c>
      <c r="I348" t="s">
        <v>762</v>
      </c>
      <c r="J348" t="s">
        <v>852</v>
      </c>
      <c r="K348" s="24">
        <v>1.3599999999999999E-2</v>
      </c>
    </row>
    <row r="349" spans="1:11" x14ac:dyDescent="0.2">
      <c r="A349" t="s">
        <v>952</v>
      </c>
      <c r="B349" s="9">
        <v>46059</v>
      </c>
      <c r="C349" t="s">
        <v>832</v>
      </c>
      <c r="D349">
        <v>212887</v>
      </c>
      <c r="E349">
        <v>38513387.170000002</v>
      </c>
      <c r="F349" t="s">
        <v>20</v>
      </c>
      <c r="G349" t="s">
        <v>833</v>
      </c>
      <c r="H349" t="s">
        <v>814</v>
      </c>
      <c r="I349" t="s">
        <v>815</v>
      </c>
      <c r="J349" t="s">
        <v>834</v>
      </c>
      <c r="K349" s="24">
        <v>1.2699999999999999E-2</v>
      </c>
    </row>
    <row r="350" spans="1:11" x14ac:dyDescent="0.2">
      <c r="A350" t="s">
        <v>952</v>
      </c>
      <c r="B350" s="9">
        <v>46059</v>
      </c>
      <c r="C350" t="s">
        <v>841</v>
      </c>
      <c r="D350">
        <v>168673</v>
      </c>
      <c r="E350">
        <v>33260628.870000001</v>
      </c>
      <c r="F350" t="s">
        <v>20</v>
      </c>
      <c r="G350" t="s">
        <v>842</v>
      </c>
      <c r="H350" t="s">
        <v>18</v>
      </c>
      <c r="I350" t="s">
        <v>772</v>
      </c>
      <c r="J350" t="s">
        <v>843</v>
      </c>
      <c r="K350" s="24">
        <v>1.0999999999999999E-2</v>
      </c>
    </row>
    <row r="351" spans="1:11" x14ac:dyDescent="0.2">
      <c r="A351" t="s">
        <v>952</v>
      </c>
      <c r="B351" s="9">
        <v>46059</v>
      </c>
      <c r="C351" t="s">
        <v>835</v>
      </c>
      <c r="D351">
        <v>190004</v>
      </c>
      <c r="E351">
        <v>31793369.32</v>
      </c>
      <c r="F351" t="s">
        <v>20</v>
      </c>
      <c r="G351" t="s">
        <v>836</v>
      </c>
      <c r="H351" t="s">
        <v>18</v>
      </c>
      <c r="I351" t="s">
        <v>772</v>
      </c>
      <c r="J351" t="s">
        <v>837</v>
      </c>
      <c r="K351" s="24">
        <v>1.0500000000000001E-2</v>
      </c>
    </row>
    <row r="352" spans="1:11" x14ac:dyDescent="0.2">
      <c r="A352" t="s">
        <v>952</v>
      </c>
      <c r="B352" s="9">
        <v>46059</v>
      </c>
      <c r="C352" t="s">
        <v>844</v>
      </c>
      <c r="D352">
        <v>307706</v>
      </c>
      <c r="E352">
        <v>29050523.460000001</v>
      </c>
      <c r="F352" t="s">
        <v>20</v>
      </c>
      <c r="G352" t="s">
        <v>845</v>
      </c>
      <c r="H352" t="s">
        <v>18</v>
      </c>
      <c r="I352" t="s">
        <v>772</v>
      </c>
      <c r="J352" t="s">
        <v>846</v>
      </c>
      <c r="K352" s="24">
        <v>9.5999999999999992E-3</v>
      </c>
    </row>
    <row r="353" spans="1:11" x14ac:dyDescent="0.2">
      <c r="A353" t="s">
        <v>952</v>
      </c>
      <c r="B353" s="9">
        <v>46059</v>
      </c>
      <c r="C353" t="s">
        <v>847</v>
      </c>
      <c r="D353">
        <v>313354</v>
      </c>
      <c r="E353">
        <v>28820084.02</v>
      </c>
      <c r="F353" t="s">
        <v>40</v>
      </c>
      <c r="G353" t="s">
        <v>848</v>
      </c>
      <c r="H353" t="s">
        <v>649</v>
      </c>
      <c r="I353" t="s">
        <v>762</v>
      </c>
      <c r="J353" t="s">
        <v>849</v>
      </c>
      <c r="K353" s="24">
        <v>9.4999999999999998E-3</v>
      </c>
    </row>
    <row r="354" spans="1:11" x14ac:dyDescent="0.2">
      <c r="A354" t="s">
        <v>952</v>
      </c>
      <c r="B354" s="9">
        <v>46059</v>
      </c>
      <c r="C354" t="s">
        <v>862</v>
      </c>
      <c r="D354">
        <v>71939</v>
      </c>
      <c r="E354">
        <v>28615176.030000001</v>
      </c>
      <c r="F354" t="s">
        <v>20</v>
      </c>
      <c r="G354" t="s">
        <v>863</v>
      </c>
      <c r="H354" t="s">
        <v>18</v>
      </c>
      <c r="I354" t="s">
        <v>772</v>
      </c>
      <c r="J354" t="s">
        <v>864</v>
      </c>
      <c r="K354" s="24">
        <v>9.3999999999999986E-3</v>
      </c>
    </row>
    <row r="355" spans="1:11" x14ac:dyDescent="0.2">
      <c r="A355" t="s">
        <v>952</v>
      </c>
      <c r="B355" s="9">
        <v>46059</v>
      </c>
      <c r="C355" t="s">
        <v>853</v>
      </c>
      <c r="D355">
        <v>422878</v>
      </c>
      <c r="E355">
        <v>27207086.57</v>
      </c>
      <c r="F355" t="s">
        <v>40</v>
      </c>
      <c r="G355" t="s">
        <v>854</v>
      </c>
      <c r="H355" t="s">
        <v>649</v>
      </c>
      <c r="I355" t="s">
        <v>762</v>
      </c>
      <c r="J355" t="s">
        <v>855</v>
      </c>
      <c r="K355" s="24">
        <v>9.0000000000000011E-3</v>
      </c>
    </row>
    <row r="356" spans="1:11" x14ac:dyDescent="0.2">
      <c r="A356" t="s">
        <v>952</v>
      </c>
      <c r="B356" s="9">
        <v>46059</v>
      </c>
      <c r="C356" t="s">
        <v>856</v>
      </c>
      <c r="D356">
        <v>312172</v>
      </c>
      <c r="E356">
        <v>27077799.280000001</v>
      </c>
      <c r="F356" t="s">
        <v>20</v>
      </c>
      <c r="G356" t="s">
        <v>857</v>
      </c>
      <c r="H356" t="s">
        <v>18</v>
      </c>
      <c r="I356" t="s">
        <v>772</v>
      </c>
      <c r="J356" t="s">
        <v>858</v>
      </c>
      <c r="K356" s="24">
        <v>8.8999999999999999E-3</v>
      </c>
    </row>
    <row r="357" spans="1:11" x14ac:dyDescent="0.2">
      <c r="A357" t="s">
        <v>952</v>
      </c>
      <c r="B357" s="9">
        <v>46059</v>
      </c>
      <c r="C357" t="s">
        <v>859</v>
      </c>
      <c r="D357">
        <v>189549</v>
      </c>
      <c r="E357">
        <v>26143607.879999999</v>
      </c>
      <c r="F357" t="s">
        <v>53</v>
      </c>
      <c r="G357" t="s">
        <v>860</v>
      </c>
      <c r="H357" t="s">
        <v>819</v>
      </c>
      <c r="I357" t="s">
        <v>820</v>
      </c>
      <c r="J357" t="s">
        <v>861</v>
      </c>
      <c r="K357" s="24">
        <v>8.6E-3</v>
      </c>
    </row>
    <row r="358" spans="1:11" x14ac:dyDescent="0.2">
      <c r="A358" t="s">
        <v>952</v>
      </c>
      <c r="B358" s="9">
        <v>46059</v>
      </c>
      <c r="C358" t="s">
        <v>870</v>
      </c>
      <c r="D358">
        <v>40398</v>
      </c>
      <c r="E358">
        <v>24986163</v>
      </c>
      <c r="F358" t="s">
        <v>20</v>
      </c>
      <c r="G358" t="s">
        <v>871</v>
      </c>
      <c r="H358" t="s">
        <v>18</v>
      </c>
      <c r="I358" t="s">
        <v>772</v>
      </c>
      <c r="J358" t="s">
        <v>872</v>
      </c>
      <c r="K358" s="24">
        <v>8.199999999999999E-3</v>
      </c>
    </row>
    <row r="359" spans="1:11" x14ac:dyDescent="0.2">
      <c r="A359" t="s">
        <v>952</v>
      </c>
      <c r="B359" s="9">
        <v>46059</v>
      </c>
      <c r="C359" t="s">
        <v>666</v>
      </c>
      <c r="D359">
        <v>66294</v>
      </c>
      <c r="E359">
        <v>24859775.079999998</v>
      </c>
      <c r="F359" t="s">
        <v>40</v>
      </c>
      <c r="G359" t="s">
        <v>865</v>
      </c>
      <c r="H359" t="s">
        <v>441</v>
      </c>
      <c r="I359" t="s">
        <v>762</v>
      </c>
      <c r="J359" t="s">
        <v>866</v>
      </c>
      <c r="K359" s="24">
        <v>8.199999999999999E-3</v>
      </c>
    </row>
    <row r="360" spans="1:11" x14ac:dyDescent="0.2">
      <c r="A360" t="s">
        <v>952</v>
      </c>
      <c r="B360" s="9">
        <v>46059</v>
      </c>
      <c r="C360" t="s">
        <v>873</v>
      </c>
      <c r="D360">
        <v>260886</v>
      </c>
      <c r="E360">
        <v>24805040.879999999</v>
      </c>
      <c r="F360" t="s">
        <v>20</v>
      </c>
      <c r="G360" t="s">
        <v>874</v>
      </c>
      <c r="H360" t="s">
        <v>18</v>
      </c>
      <c r="I360" t="s">
        <v>772</v>
      </c>
      <c r="J360" t="s">
        <v>875</v>
      </c>
      <c r="K360" s="24">
        <v>8.199999999999999E-3</v>
      </c>
    </row>
    <row r="361" spans="1:11" x14ac:dyDescent="0.2">
      <c r="A361" t="s">
        <v>952</v>
      </c>
      <c r="B361" s="9">
        <v>46059</v>
      </c>
      <c r="C361" t="s">
        <v>879</v>
      </c>
      <c r="D361">
        <v>3086031</v>
      </c>
      <c r="E361">
        <v>20395432.879999999</v>
      </c>
      <c r="F361" t="s">
        <v>671</v>
      </c>
      <c r="G361" t="s">
        <v>880</v>
      </c>
      <c r="H361" t="s">
        <v>669</v>
      </c>
      <c r="I361" t="s">
        <v>815</v>
      </c>
      <c r="J361" t="s">
        <v>881</v>
      </c>
      <c r="K361" s="24">
        <v>6.7000000000000002E-3</v>
      </c>
    </row>
    <row r="362" spans="1:11" x14ac:dyDescent="0.2">
      <c r="A362" t="s">
        <v>952</v>
      </c>
      <c r="B362" s="9">
        <v>46059</v>
      </c>
      <c r="C362" t="s">
        <v>885</v>
      </c>
      <c r="D362">
        <v>184483</v>
      </c>
      <c r="E362">
        <v>19891033.440000001</v>
      </c>
      <c r="F362" t="s">
        <v>53</v>
      </c>
      <c r="G362" t="s">
        <v>886</v>
      </c>
      <c r="H362" t="s">
        <v>819</v>
      </c>
      <c r="I362" t="s">
        <v>820</v>
      </c>
      <c r="J362" t="s">
        <v>887</v>
      </c>
      <c r="K362" s="24">
        <v>6.6E-3</v>
      </c>
    </row>
    <row r="363" spans="1:11" x14ac:dyDescent="0.2">
      <c r="A363" t="s">
        <v>952</v>
      </c>
      <c r="B363" s="9">
        <v>46059</v>
      </c>
      <c r="C363" t="s">
        <v>876</v>
      </c>
      <c r="D363">
        <v>222241</v>
      </c>
      <c r="E363">
        <v>19781671.41</v>
      </c>
      <c r="F363" t="s">
        <v>20</v>
      </c>
      <c r="G363" t="s">
        <v>877</v>
      </c>
      <c r="H363" t="s">
        <v>18</v>
      </c>
      <c r="I363" t="s">
        <v>772</v>
      </c>
      <c r="J363" t="s">
        <v>878</v>
      </c>
      <c r="K363" s="24">
        <v>6.5000000000000006E-3</v>
      </c>
    </row>
    <row r="364" spans="1:11" x14ac:dyDescent="0.2">
      <c r="A364" t="s">
        <v>952</v>
      </c>
      <c r="B364" s="9">
        <v>46059</v>
      </c>
      <c r="C364" t="s">
        <v>867</v>
      </c>
      <c r="D364">
        <v>69405</v>
      </c>
      <c r="E364">
        <v>17850966</v>
      </c>
      <c r="F364" t="s">
        <v>20</v>
      </c>
      <c r="G364" t="s">
        <v>868</v>
      </c>
      <c r="H364" t="s">
        <v>18</v>
      </c>
      <c r="I364" t="s">
        <v>772</v>
      </c>
      <c r="J364" t="s">
        <v>869</v>
      </c>
      <c r="K364" s="24">
        <v>5.8999999999999999E-3</v>
      </c>
    </row>
    <row r="365" spans="1:11" x14ac:dyDescent="0.2">
      <c r="A365" t="s">
        <v>952</v>
      </c>
      <c r="B365" s="9">
        <v>46059</v>
      </c>
      <c r="C365" t="s">
        <v>897</v>
      </c>
      <c r="D365">
        <v>52337</v>
      </c>
      <c r="E365">
        <v>16967655.399999999</v>
      </c>
      <c r="F365" t="s">
        <v>20</v>
      </c>
      <c r="G365" t="s">
        <v>898</v>
      </c>
      <c r="H365" t="s">
        <v>18</v>
      </c>
      <c r="I365" t="s">
        <v>772</v>
      </c>
      <c r="J365" t="s">
        <v>899</v>
      </c>
      <c r="K365" s="24">
        <v>5.6000000000000008E-3</v>
      </c>
    </row>
    <row r="366" spans="1:11" x14ac:dyDescent="0.2">
      <c r="A366" t="s">
        <v>952</v>
      </c>
      <c r="B366" s="9">
        <v>46059</v>
      </c>
      <c r="C366" t="s">
        <v>888</v>
      </c>
      <c r="D366">
        <v>2447711</v>
      </c>
      <c r="E366">
        <v>15795270.02</v>
      </c>
      <c r="F366" t="s">
        <v>152</v>
      </c>
      <c r="G366" t="s">
        <v>889</v>
      </c>
      <c r="H366" t="s">
        <v>154</v>
      </c>
      <c r="I366" t="s">
        <v>762</v>
      </c>
      <c r="J366" t="s">
        <v>890</v>
      </c>
      <c r="K366" s="24">
        <v>5.1999999999999998E-3</v>
      </c>
    </row>
    <row r="367" spans="1:11" x14ac:dyDescent="0.2">
      <c r="A367" t="s">
        <v>952</v>
      </c>
      <c r="B367" s="9">
        <v>46059</v>
      </c>
      <c r="C367" t="s">
        <v>882</v>
      </c>
      <c r="D367">
        <v>158257</v>
      </c>
      <c r="E367">
        <v>15091387.52</v>
      </c>
      <c r="F367" t="s">
        <v>20</v>
      </c>
      <c r="G367" t="s">
        <v>883</v>
      </c>
      <c r="H367" t="s">
        <v>18</v>
      </c>
      <c r="I367" t="s">
        <v>772</v>
      </c>
      <c r="J367" t="s">
        <v>884</v>
      </c>
      <c r="K367" s="24">
        <v>5.0000000000000001E-3</v>
      </c>
    </row>
    <row r="368" spans="1:11" x14ac:dyDescent="0.2">
      <c r="A368" t="s">
        <v>952</v>
      </c>
      <c r="B368" s="9">
        <v>46059</v>
      </c>
      <c r="C368" t="s">
        <v>891</v>
      </c>
      <c r="D368">
        <v>140744</v>
      </c>
      <c r="E368">
        <v>15142455.390000001</v>
      </c>
      <c r="F368" t="s">
        <v>40</v>
      </c>
      <c r="G368" t="s">
        <v>892</v>
      </c>
      <c r="H368" t="s">
        <v>649</v>
      </c>
      <c r="I368" t="s">
        <v>762</v>
      </c>
      <c r="J368" t="s">
        <v>893</v>
      </c>
      <c r="K368" s="24">
        <v>5.0000000000000001E-3</v>
      </c>
    </row>
    <row r="369" spans="1:11" x14ac:dyDescent="0.2">
      <c r="A369" t="s">
        <v>952</v>
      </c>
      <c r="B369" s="9">
        <v>46059</v>
      </c>
      <c r="C369" t="s">
        <v>906</v>
      </c>
      <c r="D369">
        <v>364726</v>
      </c>
      <c r="E369">
        <v>13688166.779999999</v>
      </c>
      <c r="F369" t="s">
        <v>20</v>
      </c>
      <c r="G369" t="s">
        <v>907</v>
      </c>
      <c r="H369" t="s">
        <v>18</v>
      </c>
      <c r="I369" t="s">
        <v>772</v>
      </c>
      <c r="J369" t="s">
        <v>908</v>
      </c>
      <c r="K369" s="24">
        <v>4.5000000000000014E-3</v>
      </c>
    </row>
    <row r="370" spans="1:11" x14ac:dyDescent="0.2">
      <c r="A370" t="s">
        <v>952</v>
      </c>
      <c r="B370" s="9">
        <v>46059</v>
      </c>
      <c r="C370" t="s">
        <v>927</v>
      </c>
      <c r="D370">
        <v>195321</v>
      </c>
      <c r="E370">
        <v>13703351.49</v>
      </c>
      <c r="F370" t="s">
        <v>53</v>
      </c>
      <c r="G370" t="s">
        <v>928</v>
      </c>
      <c r="H370" t="s">
        <v>819</v>
      </c>
      <c r="I370" t="s">
        <v>820</v>
      </c>
      <c r="J370" t="s">
        <v>929</v>
      </c>
      <c r="K370" s="24">
        <v>4.5000000000000014E-3</v>
      </c>
    </row>
    <row r="371" spans="1:11" x14ac:dyDescent="0.2">
      <c r="A371" t="s">
        <v>952</v>
      </c>
      <c r="B371" s="9">
        <v>46059</v>
      </c>
      <c r="C371" t="s">
        <v>900</v>
      </c>
      <c r="D371">
        <v>194762</v>
      </c>
      <c r="E371">
        <v>13524273.279999999</v>
      </c>
      <c r="F371" t="s">
        <v>20</v>
      </c>
      <c r="G371" t="s">
        <v>901</v>
      </c>
      <c r="H371" t="s">
        <v>18</v>
      </c>
      <c r="I371" t="s">
        <v>772</v>
      </c>
      <c r="J371" t="s">
        <v>902</v>
      </c>
      <c r="K371" s="24">
        <v>4.5000000000000014E-3</v>
      </c>
    </row>
    <row r="372" spans="1:11" x14ac:dyDescent="0.2">
      <c r="A372" t="s">
        <v>952</v>
      </c>
      <c r="B372" s="9">
        <v>46059</v>
      </c>
      <c r="C372" t="s">
        <v>912</v>
      </c>
      <c r="D372">
        <v>231738</v>
      </c>
      <c r="E372">
        <v>10078285.619999999</v>
      </c>
      <c r="F372" t="s">
        <v>20</v>
      </c>
      <c r="G372" t="s">
        <v>913</v>
      </c>
      <c r="H372" t="s">
        <v>18</v>
      </c>
      <c r="I372" t="s">
        <v>772</v>
      </c>
      <c r="J372" t="s">
        <v>914</v>
      </c>
      <c r="K372" s="24">
        <v>3.3E-3</v>
      </c>
    </row>
    <row r="373" spans="1:11" x14ac:dyDescent="0.2">
      <c r="A373" t="s">
        <v>952</v>
      </c>
      <c r="B373" s="9">
        <v>46059</v>
      </c>
      <c r="C373" t="s">
        <v>909</v>
      </c>
      <c r="D373">
        <v>414861</v>
      </c>
      <c r="E373">
        <v>9745084.8900000006</v>
      </c>
      <c r="F373" t="s">
        <v>20</v>
      </c>
      <c r="G373" t="s">
        <v>910</v>
      </c>
      <c r="H373" t="s">
        <v>18</v>
      </c>
      <c r="I373" t="s">
        <v>772</v>
      </c>
      <c r="J373" t="s">
        <v>911</v>
      </c>
      <c r="K373" s="24">
        <v>3.2000000000000002E-3</v>
      </c>
    </row>
    <row r="374" spans="1:11" x14ac:dyDescent="0.2">
      <c r="A374" t="s">
        <v>952</v>
      </c>
      <c r="B374" s="9">
        <v>46059</v>
      </c>
      <c r="C374" t="s">
        <v>903</v>
      </c>
      <c r="D374">
        <v>32229</v>
      </c>
      <c r="E374">
        <v>9373228.3800000008</v>
      </c>
      <c r="F374" t="s">
        <v>53</v>
      </c>
      <c r="G374" t="s">
        <v>904</v>
      </c>
      <c r="H374" t="s">
        <v>819</v>
      </c>
      <c r="I374" t="s">
        <v>820</v>
      </c>
      <c r="J374" t="s">
        <v>905</v>
      </c>
      <c r="K374" s="24">
        <v>3.0999999999999999E-3</v>
      </c>
    </row>
    <row r="375" spans="1:11" x14ac:dyDescent="0.2">
      <c r="A375" t="s">
        <v>952</v>
      </c>
      <c r="B375" s="9">
        <v>46059</v>
      </c>
      <c r="C375" t="s">
        <v>915</v>
      </c>
      <c r="D375">
        <v>109400</v>
      </c>
      <c r="E375">
        <v>8992680</v>
      </c>
      <c r="F375" t="s">
        <v>20</v>
      </c>
      <c r="G375" t="s">
        <v>916</v>
      </c>
      <c r="H375" t="s">
        <v>18</v>
      </c>
      <c r="I375" t="s">
        <v>772</v>
      </c>
      <c r="J375" t="s">
        <v>917</v>
      </c>
      <c r="K375" s="24">
        <v>3.0000000000000001E-3</v>
      </c>
    </row>
    <row r="376" spans="1:11" x14ac:dyDescent="0.2">
      <c r="A376" t="s">
        <v>952</v>
      </c>
      <c r="B376" s="9">
        <v>46059</v>
      </c>
      <c r="C376" t="s">
        <v>918</v>
      </c>
      <c r="D376">
        <v>82818</v>
      </c>
      <c r="E376">
        <v>8145978.4800000004</v>
      </c>
      <c r="F376" t="s">
        <v>20</v>
      </c>
      <c r="G376" t="s">
        <v>919</v>
      </c>
      <c r="H376" t="s">
        <v>18</v>
      </c>
      <c r="I376" t="s">
        <v>772</v>
      </c>
      <c r="J376" t="s">
        <v>920</v>
      </c>
      <c r="K376" s="24">
        <v>2.7000000000000001E-3</v>
      </c>
    </row>
    <row r="377" spans="1:11" x14ac:dyDescent="0.2">
      <c r="A377" t="s">
        <v>952</v>
      </c>
      <c r="B377" s="9">
        <v>46059</v>
      </c>
      <c r="C377" t="s">
        <v>924</v>
      </c>
      <c r="D377">
        <v>583771</v>
      </c>
      <c r="E377">
        <v>7717452.6200000001</v>
      </c>
      <c r="F377" t="s">
        <v>20</v>
      </c>
      <c r="G377" t="s">
        <v>925</v>
      </c>
      <c r="H377" t="s">
        <v>18</v>
      </c>
      <c r="I377" t="s">
        <v>772</v>
      </c>
      <c r="J377" t="s">
        <v>926</v>
      </c>
      <c r="K377" s="24">
        <v>2.5000000000000001E-3</v>
      </c>
    </row>
    <row r="378" spans="1:11" x14ac:dyDescent="0.2">
      <c r="A378" t="s">
        <v>952</v>
      </c>
      <c r="B378" s="9">
        <v>46059</v>
      </c>
      <c r="C378" t="s">
        <v>921</v>
      </c>
      <c r="D378">
        <v>65551</v>
      </c>
      <c r="E378">
        <v>7263050.7999999998</v>
      </c>
      <c r="F378" t="s">
        <v>20</v>
      </c>
      <c r="G378" t="s">
        <v>922</v>
      </c>
      <c r="H378" t="s">
        <v>18</v>
      </c>
      <c r="I378" t="s">
        <v>772</v>
      </c>
      <c r="J378" t="s">
        <v>923</v>
      </c>
      <c r="K378" s="24">
        <v>2.3999999999999998E-3</v>
      </c>
    </row>
    <row r="379" spans="1:11" x14ac:dyDescent="0.2">
      <c r="A379" t="s">
        <v>952</v>
      </c>
      <c r="B379" s="9">
        <v>46059</v>
      </c>
      <c r="C379" t="s">
        <v>942</v>
      </c>
      <c r="D379">
        <v>290807</v>
      </c>
      <c r="E379">
        <v>6173832.6100000003</v>
      </c>
      <c r="F379" t="s">
        <v>20</v>
      </c>
      <c r="G379" t="s">
        <v>943</v>
      </c>
      <c r="H379" t="s">
        <v>18</v>
      </c>
      <c r="I379" t="s">
        <v>772</v>
      </c>
      <c r="J379" t="s">
        <v>944</v>
      </c>
      <c r="K379" s="24">
        <v>2E-3</v>
      </c>
    </row>
    <row r="380" spans="1:11" x14ac:dyDescent="0.2">
      <c r="A380" t="s">
        <v>952</v>
      </c>
      <c r="B380" s="9">
        <v>46059</v>
      </c>
      <c r="C380" t="s">
        <v>939</v>
      </c>
      <c r="D380">
        <v>151106</v>
      </c>
      <c r="E380">
        <v>5882556.5800000001</v>
      </c>
      <c r="F380" t="s">
        <v>20</v>
      </c>
      <c r="G380" t="s">
        <v>940</v>
      </c>
      <c r="H380" t="s">
        <v>18</v>
      </c>
      <c r="I380" t="s">
        <v>772</v>
      </c>
      <c r="J380" t="s">
        <v>941</v>
      </c>
      <c r="K380" s="24">
        <v>1.9E-3</v>
      </c>
    </row>
    <row r="381" spans="1:11" x14ac:dyDescent="0.2">
      <c r="A381" t="s">
        <v>952</v>
      </c>
      <c r="B381" s="9">
        <v>46059</v>
      </c>
      <c r="C381" t="s">
        <v>981</v>
      </c>
      <c r="D381">
        <v>1070211</v>
      </c>
      <c r="E381">
        <v>5051395.92</v>
      </c>
      <c r="F381" t="s">
        <v>20</v>
      </c>
      <c r="G381" t="s">
        <v>982</v>
      </c>
      <c r="H381" t="s">
        <v>18</v>
      </c>
      <c r="I381" t="s">
        <v>772</v>
      </c>
      <c r="J381" t="s">
        <v>983</v>
      </c>
      <c r="K381" s="24">
        <v>1.6999999999999999E-3</v>
      </c>
    </row>
    <row r="382" spans="1:11" x14ac:dyDescent="0.2">
      <c r="A382" t="s">
        <v>952</v>
      </c>
      <c r="B382" s="9">
        <v>46059</v>
      </c>
      <c r="C382" t="s">
        <v>936</v>
      </c>
      <c r="D382">
        <v>2479135</v>
      </c>
      <c r="E382">
        <v>5042008.41</v>
      </c>
      <c r="F382" t="s">
        <v>376</v>
      </c>
      <c r="G382" t="s">
        <v>937</v>
      </c>
      <c r="H382" t="s">
        <v>374</v>
      </c>
      <c r="I382" t="s">
        <v>820</v>
      </c>
      <c r="J382" t="s">
        <v>938</v>
      </c>
      <c r="K382" s="24">
        <v>1.6999999999999999E-3</v>
      </c>
    </row>
    <row r="383" spans="1:11" x14ac:dyDescent="0.2">
      <c r="A383" t="s">
        <v>952</v>
      </c>
      <c r="B383" s="9">
        <v>46059</v>
      </c>
      <c r="C383" t="s">
        <v>981</v>
      </c>
      <c r="D383">
        <v>1070211</v>
      </c>
      <c r="E383">
        <v>5051395.92</v>
      </c>
      <c r="F383" t="s">
        <v>20</v>
      </c>
      <c r="G383" t="s">
        <v>982</v>
      </c>
      <c r="H383" t="s">
        <v>18</v>
      </c>
      <c r="I383" t="s">
        <v>772</v>
      </c>
      <c r="J383" t="s">
        <v>983</v>
      </c>
      <c r="K383" s="24">
        <v>1.6999999999999999E-3</v>
      </c>
    </row>
    <row r="384" spans="1:11" x14ac:dyDescent="0.2">
      <c r="A384" t="s">
        <v>952</v>
      </c>
      <c r="B384" s="9">
        <v>46059</v>
      </c>
      <c r="C384" t="s">
        <v>953</v>
      </c>
      <c r="D384">
        <v>209526</v>
      </c>
      <c r="E384">
        <v>5003480.88</v>
      </c>
      <c r="F384" t="s">
        <v>20</v>
      </c>
      <c r="G384" t="s">
        <v>954</v>
      </c>
      <c r="H384" t="s">
        <v>18</v>
      </c>
      <c r="I384" t="s">
        <v>772</v>
      </c>
      <c r="J384" t="s">
        <v>955</v>
      </c>
      <c r="K384" s="24">
        <v>1.6000000000000001E-3</v>
      </c>
    </row>
    <row r="385" spans="1:11" x14ac:dyDescent="0.2">
      <c r="A385" t="s">
        <v>952</v>
      </c>
      <c r="B385" s="9">
        <v>46059</v>
      </c>
      <c r="C385" t="s">
        <v>930</v>
      </c>
      <c r="D385">
        <v>208544</v>
      </c>
      <c r="E385">
        <v>4723521.5999999996</v>
      </c>
      <c r="F385" t="s">
        <v>20</v>
      </c>
      <c r="G385" t="s">
        <v>931</v>
      </c>
      <c r="H385" t="s">
        <v>18</v>
      </c>
      <c r="I385" t="s">
        <v>772</v>
      </c>
      <c r="J385" t="s">
        <v>932</v>
      </c>
      <c r="K385" s="24">
        <v>1.6000000000000001E-3</v>
      </c>
    </row>
    <row r="386" spans="1:11" x14ac:dyDescent="0.2">
      <c r="A386" t="s">
        <v>952</v>
      </c>
      <c r="B386" s="9">
        <v>46059</v>
      </c>
      <c r="C386" t="s">
        <v>105</v>
      </c>
      <c r="D386">
        <v>385134548.32000011</v>
      </c>
      <c r="E386">
        <v>3440024.2499999991</v>
      </c>
      <c r="F386" t="s">
        <v>20</v>
      </c>
      <c r="G386" t="s">
        <v>105</v>
      </c>
      <c r="H386" t="s">
        <v>107</v>
      </c>
      <c r="I386" t="s">
        <v>107</v>
      </c>
      <c r="J386" t="s">
        <v>945</v>
      </c>
      <c r="K386" s="24">
        <v>1.1999999999999999E-3</v>
      </c>
    </row>
    <row r="387" spans="1:11" x14ac:dyDescent="0.2">
      <c r="A387" t="s">
        <v>952</v>
      </c>
      <c r="B387" s="9">
        <v>46059</v>
      </c>
      <c r="C387" t="s">
        <v>948</v>
      </c>
      <c r="D387">
        <v>0</v>
      </c>
      <c r="E387">
        <v>4604.0200000000004</v>
      </c>
      <c r="F387" t="s">
        <v>384</v>
      </c>
      <c r="G387" t="s">
        <v>949</v>
      </c>
      <c r="H387" t="s">
        <v>363</v>
      </c>
      <c r="I387" t="s">
        <v>762</v>
      </c>
      <c r="J387" t="s">
        <v>950</v>
      </c>
      <c r="K387" s="24">
        <v>0</v>
      </c>
    </row>
    <row r="388" spans="1:11" x14ac:dyDescent="0.2">
      <c r="A388" t="s">
        <v>952</v>
      </c>
      <c r="B388" s="9">
        <v>46059</v>
      </c>
      <c r="C388" t="s">
        <v>806</v>
      </c>
      <c r="D388">
        <v>0</v>
      </c>
      <c r="E388">
        <v>3182.23</v>
      </c>
      <c r="F388" t="s">
        <v>384</v>
      </c>
      <c r="G388" t="s">
        <v>951</v>
      </c>
      <c r="H388" t="s">
        <v>363</v>
      </c>
      <c r="I388" t="s">
        <v>762</v>
      </c>
      <c r="J388" t="s">
        <v>808</v>
      </c>
      <c r="K388" s="24">
        <v>0</v>
      </c>
    </row>
    <row r="389" spans="1:11" x14ac:dyDescent="0.2">
      <c r="A389" t="s">
        <v>952</v>
      </c>
      <c r="B389" s="9">
        <v>46059</v>
      </c>
      <c r="C389" t="s">
        <v>850</v>
      </c>
      <c r="D389">
        <v>0</v>
      </c>
      <c r="E389">
        <v>72971.78</v>
      </c>
      <c r="F389" t="s">
        <v>500</v>
      </c>
      <c r="G389" t="s">
        <v>946</v>
      </c>
      <c r="H389" t="s">
        <v>502</v>
      </c>
      <c r="I389" t="s">
        <v>762</v>
      </c>
      <c r="J389" t="s">
        <v>947</v>
      </c>
      <c r="K389" s="24">
        <v>0</v>
      </c>
    </row>
    <row r="390" spans="1:11" x14ac:dyDescent="0.2">
      <c r="A390" t="s">
        <v>952</v>
      </c>
      <c r="B390" s="9">
        <v>46063</v>
      </c>
      <c r="C390" t="s">
        <v>777</v>
      </c>
      <c r="D390">
        <v>1945280</v>
      </c>
      <c r="E390">
        <v>167858211.19999999</v>
      </c>
      <c r="F390" t="s">
        <v>20</v>
      </c>
      <c r="G390" t="s">
        <v>778</v>
      </c>
      <c r="H390" t="s">
        <v>18</v>
      </c>
      <c r="I390" t="s">
        <v>772</v>
      </c>
      <c r="J390" t="s">
        <v>779</v>
      </c>
      <c r="K390" s="24">
        <v>5.3900000000000003E-2</v>
      </c>
    </row>
    <row r="391" spans="1:11" x14ac:dyDescent="0.2">
      <c r="A391" t="s">
        <v>952</v>
      </c>
      <c r="B391" s="9">
        <v>46063</v>
      </c>
      <c r="C391" t="s">
        <v>767</v>
      </c>
      <c r="D391">
        <v>435288</v>
      </c>
      <c r="E391">
        <v>157142102.69</v>
      </c>
      <c r="F391" t="s">
        <v>40</v>
      </c>
      <c r="G391" t="s">
        <v>768</v>
      </c>
      <c r="H391" t="s">
        <v>441</v>
      </c>
      <c r="I391" t="s">
        <v>762</v>
      </c>
      <c r="J391" t="s">
        <v>769</v>
      </c>
      <c r="K391" s="24">
        <v>5.04E-2</v>
      </c>
    </row>
    <row r="392" spans="1:11" x14ac:dyDescent="0.2">
      <c r="A392" t="s">
        <v>952</v>
      </c>
      <c r="B392" s="9">
        <v>46063</v>
      </c>
      <c r="C392" t="s">
        <v>774</v>
      </c>
      <c r="D392">
        <v>247686</v>
      </c>
      <c r="E392">
        <v>155933198.16</v>
      </c>
      <c r="F392" t="s">
        <v>20</v>
      </c>
      <c r="G392" t="s">
        <v>775</v>
      </c>
      <c r="H392" t="s">
        <v>18</v>
      </c>
      <c r="I392" t="s">
        <v>772</v>
      </c>
      <c r="J392" t="s">
        <v>776</v>
      </c>
      <c r="K392" s="24">
        <v>0.05</v>
      </c>
    </row>
    <row r="393" spans="1:11" x14ac:dyDescent="0.2">
      <c r="A393" t="s">
        <v>952</v>
      </c>
      <c r="B393" s="9">
        <v>46063</v>
      </c>
      <c r="C393" t="s">
        <v>652</v>
      </c>
      <c r="D393">
        <v>5807601</v>
      </c>
      <c r="E393">
        <v>150341136.71000001</v>
      </c>
      <c r="F393" t="s">
        <v>152</v>
      </c>
      <c r="G393" t="s">
        <v>761</v>
      </c>
      <c r="H393" t="s">
        <v>154</v>
      </c>
      <c r="I393" t="s">
        <v>762</v>
      </c>
      <c r="J393" t="s">
        <v>763</v>
      </c>
      <c r="K393" s="24">
        <v>4.82E-2</v>
      </c>
    </row>
    <row r="394" spans="1:11" x14ac:dyDescent="0.2">
      <c r="A394" t="s">
        <v>952</v>
      </c>
      <c r="B394" s="9">
        <v>46063</v>
      </c>
      <c r="C394" t="s">
        <v>783</v>
      </c>
      <c r="D394">
        <v>217082</v>
      </c>
      <c r="E394">
        <v>148701170</v>
      </c>
      <c r="F394" t="s">
        <v>20</v>
      </c>
      <c r="G394" t="s">
        <v>784</v>
      </c>
      <c r="H394" t="s">
        <v>18</v>
      </c>
      <c r="I394" t="s">
        <v>772</v>
      </c>
      <c r="J394" t="s">
        <v>785</v>
      </c>
      <c r="K394" s="24">
        <v>4.7699999999999992E-2</v>
      </c>
    </row>
    <row r="395" spans="1:11" x14ac:dyDescent="0.2">
      <c r="A395" t="s">
        <v>952</v>
      </c>
      <c r="B395" s="9">
        <v>46063</v>
      </c>
      <c r="C395" t="s">
        <v>780</v>
      </c>
      <c r="D395">
        <v>397265</v>
      </c>
      <c r="E395">
        <v>142550599.94999999</v>
      </c>
      <c r="F395" t="s">
        <v>20</v>
      </c>
      <c r="G395" t="s">
        <v>781</v>
      </c>
      <c r="H395" t="s">
        <v>18</v>
      </c>
      <c r="I395" t="s">
        <v>772</v>
      </c>
      <c r="J395" t="s">
        <v>782</v>
      </c>
      <c r="K395" s="24">
        <v>4.5699999999999998E-2</v>
      </c>
    </row>
    <row r="396" spans="1:11" x14ac:dyDescent="0.2">
      <c r="A396" t="s">
        <v>952</v>
      </c>
      <c r="B396" s="9">
        <v>46063</v>
      </c>
      <c r="C396" t="s">
        <v>770</v>
      </c>
      <c r="D396">
        <v>726647</v>
      </c>
      <c r="E396">
        <v>141834227.93000001</v>
      </c>
      <c r="F396" t="s">
        <v>20</v>
      </c>
      <c r="G396" t="s">
        <v>771</v>
      </c>
      <c r="H396" t="s">
        <v>18</v>
      </c>
      <c r="I396" t="s">
        <v>772</v>
      </c>
      <c r="J396" t="s">
        <v>773</v>
      </c>
      <c r="K396" s="24">
        <v>4.5499999999999999E-2</v>
      </c>
    </row>
    <row r="397" spans="1:11" x14ac:dyDescent="0.2">
      <c r="A397" t="s">
        <v>952</v>
      </c>
      <c r="B397" s="9">
        <v>46063</v>
      </c>
      <c r="C397" t="s">
        <v>764</v>
      </c>
      <c r="D397">
        <v>72120</v>
      </c>
      <c r="E397">
        <v>137826041.49000001</v>
      </c>
      <c r="F397" t="s">
        <v>40</v>
      </c>
      <c r="G397" t="s">
        <v>765</v>
      </c>
      <c r="H397" t="s">
        <v>649</v>
      </c>
      <c r="I397" t="s">
        <v>762</v>
      </c>
      <c r="J397" t="s">
        <v>766</v>
      </c>
      <c r="K397" s="24">
        <v>4.4200000000000003E-2</v>
      </c>
    </row>
    <row r="398" spans="1:11" x14ac:dyDescent="0.2">
      <c r="A398" t="s">
        <v>952</v>
      </c>
      <c r="B398" s="9">
        <v>46063</v>
      </c>
      <c r="C398" t="s">
        <v>789</v>
      </c>
      <c r="D398">
        <v>322276</v>
      </c>
      <c r="E398">
        <v>133225675.64</v>
      </c>
      <c r="F398" t="s">
        <v>20</v>
      </c>
      <c r="G398" t="s">
        <v>790</v>
      </c>
      <c r="H398" t="s">
        <v>18</v>
      </c>
      <c r="I398" t="s">
        <v>772</v>
      </c>
      <c r="J398" t="s">
        <v>791</v>
      </c>
      <c r="K398" s="24">
        <v>4.2799999999999998E-2</v>
      </c>
    </row>
    <row r="399" spans="1:11" x14ac:dyDescent="0.2">
      <c r="A399" t="s">
        <v>952</v>
      </c>
      <c r="B399" s="9">
        <v>46063</v>
      </c>
      <c r="C399" t="s">
        <v>57</v>
      </c>
      <c r="D399">
        <v>775216</v>
      </c>
      <c r="E399">
        <v>128306000.16</v>
      </c>
      <c r="F399" t="s">
        <v>20</v>
      </c>
      <c r="G399" t="s">
        <v>792</v>
      </c>
      <c r="H399" t="s">
        <v>18</v>
      </c>
      <c r="I399" t="s">
        <v>772</v>
      </c>
      <c r="J399" t="s">
        <v>793</v>
      </c>
      <c r="K399" s="24">
        <v>4.1200000000000001E-2</v>
      </c>
    </row>
    <row r="400" spans="1:11" x14ac:dyDescent="0.2">
      <c r="A400" t="s">
        <v>952</v>
      </c>
      <c r="B400" s="9">
        <v>46063</v>
      </c>
      <c r="C400" t="s">
        <v>794</v>
      </c>
      <c r="D400">
        <v>350910</v>
      </c>
      <c r="E400">
        <v>121092022.8</v>
      </c>
      <c r="F400" t="s">
        <v>20</v>
      </c>
      <c r="G400" t="s">
        <v>795</v>
      </c>
      <c r="H400" t="s">
        <v>18</v>
      </c>
      <c r="I400" t="s">
        <v>772</v>
      </c>
      <c r="J400" t="s">
        <v>796</v>
      </c>
      <c r="K400" s="24">
        <v>3.8899999999999997E-2</v>
      </c>
    </row>
    <row r="401" spans="1:11" x14ac:dyDescent="0.2">
      <c r="A401" t="s">
        <v>952</v>
      </c>
      <c r="B401" s="9">
        <v>46063</v>
      </c>
      <c r="C401" t="s">
        <v>786</v>
      </c>
      <c r="D401">
        <v>846614</v>
      </c>
      <c r="E401">
        <v>118111119.14</v>
      </c>
      <c r="F401" t="s">
        <v>20</v>
      </c>
      <c r="G401" t="s">
        <v>787</v>
      </c>
      <c r="H401" t="s">
        <v>18</v>
      </c>
      <c r="I401" t="s">
        <v>772</v>
      </c>
      <c r="J401" t="s">
        <v>788</v>
      </c>
      <c r="K401" s="24">
        <v>3.7900000000000003E-2</v>
      </c>
    </row>
    <row r="402" spans="1:11" x14ac:dyDescent="0.2">
      <c r="A402" t="s">
        <v>952</v>
      </c>
      <c r="B402" s="9">
        <v>46063</v>
      </c>
      <c r="C402" t="s">
        <v>797</v>
      </c>
      <c r="D402">
        <v>342193</v>
      </c>
      <c r="E402">
        <v>101278313.38</v>
      </c>
      <c r="F402" t="s">
        <v>40</v>
      </c>
      <c r="G402" t="s">
        <v>798</v>
      </c>
      <c r="H402" t="s">
        <v>441</v>
      </c>
      <c r="I402" t="s">
        <v>762</v>
      </c>
      <c r="J402" t="s">
        <v>799</v>
      </c>
      <c r="K402" s="24">
        <v>3.2500000000000001E-2</v>
      </c>
    </row>
    <row r="403" spans="1:11" x14ac:dyDescent="0.2">
      <c r="A403" t="s">
        <v>952</v>
      </c>
      <c r="B403" s="9">
        <v>46063</v>
      </c>
      <c r="C403" t="s">
        <v>800</v>
      </c>
      <c r="D403">
        <v>1156455</v>
      </c>
      <c r="E403">
        <v>98911596.150000006</v>
      </c>
      <c r="F403" t="s">
        <v>20</v>
      </c>
      <c r="G403" t="s">
        <v>801</v>
      </c>
      <c r="H403" t="s">
        <v>18</v>
      </c>
      <c r="I403" t="s">
        <v>772</v>
      </c>
      <c r="J403" t="s">
        <v>802</v>
      </c>
      <c r="K403" s="24">
        <v>3.1699999999999999E-2</v>
      </c>
    </row>
    <row r="404" spans="1:11" x14ac:dyDescent="0.2">
      <c r="A404" t="s">
        <v>952</v>
      </c>
      <c r="B404" s="9">
        <v>46063</v>
      </c>
      <c r="C404" t="s">
        <v>806</v>
      </c>
      <c r="D404">
        <v>977929</v>
      </c>
      <c r="E404">
        <v>70199884.530000001</v>
      </c>
      <c r="F404" t="s">
        <v>384</v>
      </c>
      <c r="G404" t="s">
        <v>807</v>
      </c>
      <c r="H404" t="s">
        <v>363</v>
      </c>
      <c r="I404" t="s">
        <v>762</v>
      </c>
      <c r="J404" t="s">
        <v>808</v>
      </c>
      <c r="K404" s="24">
        <v>2.2499999999999999E-2</v>
      </c>
    </row>
    <row r="405" spans="1:11" x14ac:dyDescent="0.2">
      <c r="A405" t="s">
        <v>952</v>
      </c>
      <c r="B405" s="9">
        <v>46063</v>
      </c>
      <c r="C405" t="s">
        <v>803</v>
      </c>
      <c r="D405">
        <v>1070667</v>
      </c>
      <c r="E405">
        <v>67217197.019999996</v>
      </c>
      <c r="F405" t="s">
        <v>40</v>
      </c>
      <c r="G405" t="s">
        <v>804</v>
      </c>
      <c r="H405" t="s">
        <v>659</v>
      </c>
      <c r="I405" t="s">
        <v>762</v>
      </c>
      <c r="J405" t="s">
        <v>805</v>
      </c>
      <c r="K405" s="24">
        <v>2.1600000000000001E-2</v>
      </c>
    </row>
    <row r="406" spans="1:11" x14ac:dyDescent="0.2">
      <c r="A406" t="s">
        <v>952</v>
      </c>
      <c r="B406" s="9">
        <v>46063</v>
      </c>
      <c r="C406" t="s">
        <v>817</v>
      </c>
      <c r="D406">
        <v>86304</v>
      </c>
      <c r="E406">
        <v>66793896.350000001</v>
      </c>
      <c r="F406" t="s">
        <v>53</v>
      </c>
      <c r="G406" t="s">
        <v>818</v>
      </c>
      <c r="H406" t="s">
        <v>819</v>
      </c>
      <c r="I406" t="s">
        <v>820</v>
      </c>
      <c r="J406" t="s">
        <v>821</v>
      </c>
      <c r="K406" s="24">
        <v>2.1399999999999999E-2</v>
      </c>
    </row>
    <row r="407" spans="1:11" x14ac:dyDescent="0.2">
      <c r="A407" t="s">
        <v>952</v>
      </c>
      <c r="B407" s="9">
        <v>46063</v>
      </c>
      <c r="C407" t="s">
        <v>809</v>
      </c>
      <c r="D407">
        <v>915006</v>
      </c>
      <c r="E407">
        <v>65907882.18</v>
      </c>
      <c r="F407" t="s">
        <v>20</v>
      </c>
      <c r="G407" t="s">
        <v>810</v>
      </c>
      <c r="H407" t="s">
        <v>18</v>
      </c>
      <c r="I407" t="s">
        <v>772</v>
      </c>
      <c r="J407" t="s">
        <v>811</v>
      </c>
      <c r="K407" s="24">
        <v>2.1100000000000001E-2</v>
      </c>
    </row>
    <row r="408" spans="1:11" x14ac:dyDescent="0.2">
      <c r="A408" t="s">
        <v>952</v>
      </c>
      <c r="B408" s="9">
        <v>46063</v>
      </c>
      <c r="C408" t="s">
        <v>812</v>
      </c>
      <c r="D408">
        <v>134443</v>
      </c>
      <c r="E408">
        <v>54967020.549999997</v>
      </c>
      <c r="F408" t="s">
        <v>20</v>
      </c>
      <c r="G408" t="s">
        <v>813</v>
      </c>
      <c r="H408" t="s">
        <v>814</v>
      </c>
      <c r="I408" t="s">
        <v>815</v>
      </c>
      <c r="J408" t="s">
        <v>816</v>
      </c>
      <c r="K408" s="24">
        <v>1.7600000000000001E-2</v>
      </c>
    </row>
    <row r="409" spans="1:11" x14ac:dyDescent="0.2">
      <c r="A409" t="s">
        <v>952</v>
      </c>
      <c r="B409" s="9">
        <v>46063</v>
      </c>
      <c r="C409" t="s">
        <v>822</v>
      </c>
      <c r="D409">
        <v>2768067</v>
      </c>
      <c r="E409">
        <v>50769536.049999997</v>
      </c>
      <c r="F409" t="s">
        <v>152</v>
      </c>
      <c r="G409" t="s">
        <v>823</v>
      </c>
      <c r="H409" t="s">
        <v>154</v>
      </c>
      <c r="I409" t="s">
        <v>762</v>
      </c>
      <c r="J409" t="s">
        <v>824</v>
      </c>
      <c r="K409" s="24">
        <v>1.6299999999999999E-2</v>
      </c>
    </row>
    <row r="410" spans="1:11" x14ac:dyDescent="0.2">
      <c r="A410" t="s">
        <v>952</v>
      </c>
      <c r="B410" s="9">
        <v>46063</v>
      </c>
      <c r="C410" t="s">
        <v>825</v>
      </c>
      <c r="D410">
        <v>71591</v>
      </c>
      <c r="E410">
        <v>48409088.130000003</v>
      </c>
      <c r="F410" t="s">
        <v>826</v>
      </c>
      <c r="G410" t="s">
        <v>827</v>
      </c>
      <c r="H410" t="s">
        <v>814</v>
      </c>
      <c r="I410" t="s">
        <v>815</v>
      </c>
      <c r="J410" t="s">
        <v>828</v>
      </c>
      <c r="K410" s="24">
        <v>1.55E-2</v>
      </c>
    </row>
    <row r="411" spans="1:11" x14ac:dyDescent="0.2">
      <c r="A411" t="s">
        <v>952</v>
      </c>
      <c r="B411" s="9">
        <v>46063</v>
      </c>
      <c r="C411" t="s">
        <v>829</v>
      </c>
      <c r="D411">
        <v>238848</v>
      </c>
      <c r="E411">
        <v>46508482.560000002</v>
      </c>
      <c r="F411" t="s">
        <v>20</v>
      </c>
      <c r="G411" t="s">
        <v>830</v>
      </c>
      <c r="H411" t="s">
        <v>18</v>
      </c>
      <c r="I411" t="s">
        <v>772</v>
      </c>
      <c r="J411" t="s">
        <v>831</v>
      </c>
      <c r="K411" s="24">
        <v>1.49E-2</v>
      </c>
    </row>
    <row r="412" spans="1:11" x14ac:dyDescent="0.2">
      <c r="A412" t="s">
        <v>952</v>
      </c>
      <c r="B412" s="9">
        <v>46063</v>
      </c>
      <c r="C412" t="s">
        <v>838</v>
      </c>
      <c r="D412">
        <v>69137</v>
      </c>
      <c r="E412">
        <v>44627933.5</v>
      </c>
      <c r="F412" t="s">
        <v>20</v>
      </c>
      <c r="G412" t="s">
        <v>839</v>
      </c>
      <c r="H412" t="s">
        <v>18</v>
      </c>
      <c r="I412" t="s">
        <v>772</v>
      </c>
      <c r="J412" t="s">
        <v>840</v>
      </c>
      <c r="K412" s="24">
        <v>1.43E-2</v>
      </c>
    </row>
    <row r="413" spans="1:11" x14ac:dyDescent="0.2">
      <c r="A413" t="s">
        <v>952</v>
      </c>
      <c r="B413" s="9">
        <v>46063</v>
      </c>
      <c r="C413" t="s">
        <v>850</v>
      </c>
      <c r="D413">
        <v>1093722</v>
      </c>
      <c r="E413">
        <v>42716151.880000003</v>
      </c>
      <c r="F413" t="s">
        <v>500</v>
      </c>
      <c r="G413" t="s">
        <v>851</v>
      </c>
      <c r="H413" t="s">
        <v>502</v>
      </c>
      <c r="I413" t="s">
        <v>762</v>
      </c>
      <c r="J413" t="s">
        <v>852</v>
      </c>
      <c r="K413" s="24">
        <v>1.37E-2</v>
      </c>
    </row>
    <row r="414" spans="1:11" x14ac:dyDescent="0.2">
      <c r="A414" t="s">
        <v>952</v>
      </c>
      <c r="B414" s="9">
        <v>46063</v>
      </c>
      <c r="C414" t="s">
        <v>832</v>
      </c>
      <c r="D414">
        <v>216307</v>
      </c>
      <c r="E414">
        <v>39058554.990000002</v>
      </c>
      <c r="F414" t="s">
        <v>20</v>
      </c>
      <c r="G414" t="s">
        <v>833</v>
      </c>
      <c r="H414" t="s">
        <v>814</v>
      </c>
      <c r="I414" t="s">
        <v>815</v>
      </c>
      <c r="J414" t="s">
        <v>834</v>
      </c>
      <c r="K414" s="24">
        <v>1.2500000000000001E-2</v>
      </c>
    </row>
    <row r="415" spans="1:11" x14ac:dyDescent="0.2">
      <c r="A415" t="s">
        <v>952</v>
      </c>
      <c r="B415" s="9">
        <v>46063</v>
      </c>
      <c r="C415" t="s">
        <v>841</v>
      </c>
      <c r="D415">
        <v>171390</v>
      </c>
      <c r="E415">
        <v>34248863.700000003</v>
      </c>
      <c r="F415" t="s">
        <v>20</v>
      </c>
      <c r="G415" t="s">
        <v>842</v>
      </c>
      <c r="H415" t="s">
        <v>18</v>
      </c>
      <c r="I415" t="s">
        <v>772</v>
      </c>
      <c r="J415" t="s">
        <v>843</v>
      </c>
      <c r="K415" s="24">
        <v>1.0999999999999999E-2</v>
      </c>
    </row>
    <row r="416" spans="1:11" x14ac:dyDescent="0.2">
      <c r="A416" t="s">
        <v>952</v>
      </c>
      <c r="B416" s="9">
        <v>46063</v>
      </c>
      <c r="C416" t="s">
        <v>835</v>
      </c>
      <c r="D416">
        <v>193063</v>
      </c>
      <c r="E416">
        <v>33658603.420000002</v>
      </c>
      <c r="F416" t="s">
        <v>20</v>
      </c>
      <c r="G416" t="s">
        <v>836</v>
      </c>
      <c r="H416" t="s">
        <v>18</v>
      </c>
      <c r="I416" t="s">
        <v>772</v>
      </c>
      <c r="J416" t="s">
        <v>837</v>
      </c>
      <c r="K416" s="24">
        <v>1.0800000000000001E-2</v>
      </c>
    </row>
    <row r="417" spans="1:11" x14ac:dyDescent="0.2">
      <c r="A417" t="s">
        <v>952</v>
      </c>
      <c r="B417" s="9">
        <v>46063</v>
      </c>
      <c r="C417" t="s">
        <v>847</v>
      </c>
      <c r="D417">
        <v>318389</v>
      </c>
      <c r="E417">
        <v>30144029.43</v>
      </c>
      <c r="F417" t="s">
        <v>40</v>
      </c>
      <c r="G417" t="s">
        <v>848</v>
      </c>
      <c r="H417" t="s">
        <v>649</v>
      </c>
      <c r="I417" t="s">
        <v>762</v>
      </c>
      <c r="J417" t="s">
        <v>849</v>
      </c>
      <c r="K417" s="24">
        <v>9.7000000000000003E-3</v>
      </c>
    </row>
    <row r="418" spans="1:11" x14ac:dyDescent="0.2">
      <c r="A418" t="s">
        <v>952</v>
      </c>
      <c r="B418" s="9">
        <v>46063</v>
      </c>
      <c r="C418" t="s">
        <v>853</v>
      </c>
      <c r="D418">
        <v>429680</v>
      </c>
      <c r="E418">
        <v>29774567.109999999</v>
      </c>
      <c r="F418" t="s">
        <v>40</v>
      </c>
      <c r="G418" t="s">
        <v>854</v>
      </c>
      <c r="H418" t="s">
        <v>649</v>
      </c>
      <c r="I418" t="s">
        <v>762</v>
      </c>
      <c r="J418" t="s">
        <v>855</v>
      </c>
      <c r="K418" s="24">
        <v>9.5999999999999992E-3</v>
      </c>
    </row>
    <row r="419" spans="1:11" x14ac:dyDescent="0.2">
      <c r="A419" t="s">
        <v>952</v>
      </c>
      <c r="B419" s="9">
        <v>46063</v>
      </c>
      <c r="C419" t="s">
        <v>862</v>
      </c>
      <c r="D419">
        <v>73098</v>
      </c>
      <c r="E419">
        <v>29193148.260000002</v>
      </c>
      <c r="F419" t="s">
        <v>20</v>
      </c>
      <c r="G419" t="s">
        <v>863</v>
      </c>
      <c r="H419" t="s">
        <v>18</v>
      </c>
      <c r="I419" t="s">
        <v>772</v>
      </c>
      <c r="J419" t="s">
        <v>864</v>
      </c>
      <c r="K419" s="24">
        <v>9.3999999999999986E-3</v>
      </c>
    </row>
    <row r="420" spans="1:11" x14ac:dyDescent="0.2">
      <c r="A420" t="s">
        <v>952</v>
      </c>
      <c r="B420" s="9">
        <v>46063</v>
      </c>
      <c r="C420" t="s">
        <v>844</v>
      </c>
      <c r="D420">
        <v>312646</v>
      </c>
      <c r="E420">
        <v>29226148.079999998</v>
      </c>
      <c r="F420" t="s">
        <v>20</v>
      </c>
      <c r="G420" t="s">
        <v>845</v>
      </c>
      <c r="H420" t="s">
        <v>18</v>
      </c>
      <c r="I420" t="s">
        <v>772</v>
      </c>
      <c r="J420" t="s">
        <v>846</v>
      </c>
      <c r="K420" s="24">
        <v>9.3999999999999986E-3</v>
      </c>
    </row>
    <row r="421" spans="1:11" x14ac:dyDescent="0.2">
      <c r="A421" t="s">
        <v>952</v>
      </c>
      <c r="B421" s="9">
        <v>46063</v>
      </c>
      <c r="C421" t="s">
        <v>856</v>
      </c>
      <c r="D421">
        <v>317188</v>
      </c>
      <c r="E421">
        <v>28055278.600000001</v>
      </c>
      <c r="F421" t="s">
        <v>20</v>
      </c>
      <c r="G421" t="s">
        <v>857</v>
      </c>
      <c r="H421" t="s">
        <v>18</v>
      </c>
      <c r="I421" t="s">
        <v>772</v>
      </c>
      <c r="J421" t="s">
        <v>858</v>
      </c>
      <c r="K421" s="24">
        <v>9.0000000000000011E-3</v>
      </c>
    </row>
    <row r="422" spans="1:11" x14ac:dyDescent="0.2">
      <c r="A422" t="s">
        <v>952</v>
      </c>
      <c r="B422" s="9">
        <v>46063</v>
      </c>
      <c r="C422" t="s">
        <v>859</v>
      </c>
      <c r="D422">
        <v>192589</v>
      </c>
      <c r="E422">
        <v>25960060.68</v>
      </c>
      <c r="F422" t="s">
        <v>53</v>
      </c>
      <c r="G422" t="s">
        <v>860</v>
      </c>
      <c r="H422" t="s">
        <v>819</v>
      </c>
      <c r="I422" t="s">
        <v>820</v>
      </c>
      <c r="J422" t="s">
        <v>861</v>
      </c>
      <c r="K422" s="24">
        <v>8.3000000000000001E-3</v>
      </c>
    </row>
    <row r="423" spans="1:11" x14ac:dyDescent="0.2">
      <c r="A423" t="s">
        <v>952</v>
      </c>
      <c r="B423" s="9">
        <v>46063</v>
      </c>
      <c r="C423" t="s">
        <v>666</v>
      </c>
      <c r="D423">
        <v>67358</v>
      </c>
      <c r="E423">
        <v>25740370.27</v>
      </c>
      <c r="F423" t="s">
        <v>40</v>
      </c>
      <c r="G423" t="s">
        <v>865</v>
      </c>
      <c r="H423" t="s">
        <v>441</v>
      </c>
      <c r="I423" t="s">
        <v>762</v>
      </c>
      <c r="J423" t="s">
        <v>866</v>
      </c>
      <c r="K423" s="24">
        <v>8.3000000000000001E-3</v>
      </c>
    </row>
    <row r="424" spans="1:11" x14ac:dyDescent="0.2">
      <c r="A424" t="s">
        <v>952</v>
      </c>
      <c r="B424" s="9">
        <v>46063</v>
      </c>
      <c r="C424" t="s">
        <v>870</v>
      </c>
      <c r="D424">
        <v>41044</v>
      </c>
      <c r="E424">
        <v>25685335.199999999</v>
      </c>
      <c r="F424" t="s">
        <v>20</v>
      </c>
      <c r="G424" t="s">
        <v>871</v>
      </c>
      <c r="H424" t="s">
        <v>18</v>
      </c>
      <c r="I424" t="s">
        <v>772</v>
      </c>
      <c r="J424" t="s">
        <v>872</v>
      </c>
      <c r="K424" s="24">
        <v>8.199999999999999E-3</v>
      </c>
    </row>
    <row r="425" spans="1:11" x14ac:dyDescent="0.2">
      <c r="A425" t="s">
        <v>952</v>
      </c>
      <c r="B425" s="9">
        <v>46063</v>
      </c>
      <c r="C425" t="s">
        <v>873</v>
      </c>
      <c r="D425">
        <v>265085</v>
      </c>
      <c r="E425">
        <v>25024024</v>
      </c>
      <c r="F425" t="s">
        <v>20</v>
      </c>
      <c r="G425" t="s">
        <v>874</v>
      </c>
      <c r="H425" t="s">
        <v>18</v>
      </c>
      <c r="I425" t="s">
        <v>772</v>
      </c>
      <c r="J425" t="s">
        <v>875</v>
      </c>
      <c r="K425" s="24">
        <v>8.0000000000000002E-3</v>
      </c>
    </row>
    <row r="426" spans="1:11" x14ac:dyDescent="0.2">
      <c r="A426" t="s">
        <v>952</v>
      </c>
      <c r="B426" s="9">
        <v>46063</v>
      </c>
      <c r="C426" t="s">
        <v>105</v>
      </c>
      <c r="D426">
        <v>433968014.98000002</v>
      </c>
      <c r="E426">
        <v>22451738.079999998</v>
      </c>
      <c r="F426" t="s">
        <v>20</v>
      </c>
      <c r="G426" t="s">
        <v>105</v>
      </c>
      <c r="H426" t="s">
        <v>107</v>
      </c>
      <c r="I426" t="s">
        <v>107</v>
      </c>
      <c r="J426" t="s">
        <v>945</v>
      </c>
      <c r="K426" s="24">
        <v>7.1000000000000004E-3</v>
      </c>
    </row>
    <row r="427" spans="1:11" x14ac:dyDescent="0.2">
      <c r="A427" t="s">
        <v>952</v>
      </c>
      <c r="B427" s="9">
        <v>46063</v>
      </c>
      <c r="C427" t="s">
        <v>879</v>
      </c>
      <c r="D427">
        <v>3135659</v>
      </c>
      <c r="E427">
        <v>21102019.109999999</v>
      </c>
      <c r="F427" t="s">
        <v>671</v>
      </c>
      <c r="G427" t="s">
        <v>880</v>
      </c>
      <c r="H427" t="s">
        <v>669</v>
      </c>
      <c r="I427" t="s">
        <v>815</v>
      </c>
      <c r="J427" t="s">
        <v>881</v>
      </c>
      <c r="K427" s="24">
        <v>6.7999999999999996E-3</v>
      </c>
    </row>
    <row r="428" spans="1:11" x14ac:dyDescent="0.2">
      <c r="A428" t="s">
        <v>952</v>
      </c>
      <c r="B428" s="9">
        <v>46063</v>
      </c>
      <c r="C428" t="s">
        <v>885</v>
      </c>
      <c r="D428">
        <v>187447</v>
      </c>
      <c r="E428">
        <v>20395331.91</v>
      </c>
      <c r="F428" t="s">
        <v>53</v>
      </c>
      <c r="G428" t="s">
        <v>886</v>
      </c>
      <c r="H428" t="s">
        <v>819</v>
      </c>
      <c r="I428" t="s">
        <v>820</v>
      </c>
      <c r="J428" t="s">
        <v>887</v>
      </c>
      <c r="K428" s="24">
        <v>6.5000000000000006E-3</v>
      </c>
    </row>
    <row r="429" spans="1:11" x14ac:dyDescent="0.2">
      <c r="A429" t="s">
        <v>952</v>
      </c>
      <c r="B429" s="9">
        <v>46063</v>
      </c>
      <c r="C429" t="s">
        <v>876</v>
      </c>
      <c r="D429">
        <v>225813</v>
      </c>
      <c r="E429">
        <v>20311879.350000001</v>
      </c>
      <c r="F429" t="s">
        <v>20</v>
      </c>
      <c r="G429" t="s">
        <v>877</v>
      </c>
      <c r="H429" t="s">
        <v>18</v>
      </c>
      <c r="I429" t="s">
        <v>772</v>
      </c>
      <c r="J429" t="s">
        <v>878</v>
      </c>
      <c r="K429" s="24">
        <v>6.5000000000000006E-3</v>
      </c>
    </row>
    <row r="430" spans="1:11" x14ac:dyDescent="0.2">
      <c r="A430" t="s">
        <v>952</v>
      </c>
      <c r="B430" s="9">
        <v>46063</v>
      </c>
      <c r="C430" t="s">
        <v>867</v>
      </c>
      <c r="D430">
        <v>70526</v>
      </c>
      <c r="E430">
        <v>18566674.760000002</v>
      </c>
      <c r="F430" t="s">
        <v>20</v>
      </c>
      <c r="G430" t="s">
        <v>868</v>
      </c>
      <c r="H430" t="s">
        <v>18</v>
      </c>
      <c r="I430" t="s">
        <v>772</v>
      </c>
      <c r="J430" t="s">
        <v>869</v>
      </c>
      <c r="K430" s="24">
        <v>6.0000000000000001E-3</v>
      </c>
    </row>
    <row r="431" spans="1:11" x14ac:dyDescent="0.2">
      <c r="A431" t="s">
        <v>952</v>
      </c>
      <c r="B431" s="9">
        <v>46063</v>
      </c>
      <c r="C431" t="s">
        <v>897</v>
      </c>
      <c r="D431">
        <v>53173</v>
      </c>
      <c r="E431">
        <v>17178601.109999999</v>
      </c>
      <c r="F431" t="s">
        <v>20</v>
      </c>
      <c r="G431" t="s">
        <v>898</v>
      </c>
      <c r="H431" t="s">
        <v>18</v>
      </c>
      <c r="I431" t="s">
        <v>772</v>
      </c>
      <c r="J431" t="s">
        <v>899</v>
      </c>
      <c r="K431" s="24">
        <v>5.5000000000000014E-3</v>
      </c>
    </row>
    <row r="432" spans="1:11" x14ac:dyDescent="0.2">
      <c r="A432" t="s">
        <v>952</v>
      </c>
      <c r="B432" s="9">
        <v>46063</v>
      </c>
      <c r="C432" t="s">
        <v>888</v>
      </c>
      <c r="D432">
        <v>2487079</v>
      </c>
      <c r="E432">
        <v>16575438.199999999</v>
      </c>
      <c r="F432" t="s">
        <v>152</v>
      </c>
      <c r="G432" t="s">
        <v>889</v>
      </c>
      <c r="H432" t="s">
        <v>154</v>
      </c>
      <c r="I432" t="s">
        <v>762</v>
      </c>
      <c r="J432" t="s">
        <v>890</v>
      </c>
      <c r="K432" s="24">
        <v>5.3E-3</v>
      </c>
    </row>
    <row r="433" spans="1:11" x14ac:dyDescent="0.2">
      <c r="A433" t="s">
        <v>952</v>
      </c>
      <c r="B433" s="9">
        <v>46063</v>
      </c>
      <c r="C433" t="s">
        <v>891</v>
      </c>
      <c r="D433">
        <v>143005</v>
      </c>
      <c r="E433">
        <v>15889231.99</v>
      </c>
      <c r="F433" t="s">
        <v>40</v>
      </c>
      <c r="G433" t="s">
        <v>892</v>
      </c>
      <c r="H433" t="s">
        <v>649</v>
      </c>
      <c r="I433" t="s">
        <v>762</v>
      </c>
      <c r="J433" t="s">
        <v>893</v>
      </c>
      <c r="K433" s="24">
        <v>5.1000000000000004E-3</v>
      </c>
    </row>
    <row r="434" spans="1:11" x14ac:dyDescent="0.2">
      <c r="A434" t="s">
        <v>952</v>
      </c>
      <c r="B434" s="9">
        <v>46063</v>
      </c>
      <c r="C434" t="s">
        <v>882</v>
      </c>
      <c r="D434">
        <v>160803</v>
      </c>
      <c r="E434">
        <v>14673273.75</v>
      </c>
      <c r="F434" t="s">
        <v>20</v>
      </c>
      <c r="G434" t="s">
        <v>883</v>
      </c>
      <c r="H434" t="s">
        <v>18</v>
      </c>
      <c r="I434" t="s">
        <v>772</v>
      </c>
      <c r="J434" t="s">
        <v>884</v>
      </c>
      <c r="K434" s="24">
        <v>4.6999999999999993E-3</v>
      </c>
    </row>
    <row r="435" spans="1:11" x14ac:dyDescent="0.2">
      <c r="A435" t="s">
        <v>952</v>
      </c>
      <c r="B435" s="9">
        <v>46063</v>
      </c>
      <c r="C435" t="s">
        <v>900</v>
      </c>
      <c r="D435">
        <v>197897</v>
      </c>
      <c r="E435">
        <v>13894348.369999999</v>
      </c>
      <c r="F435" t="s">
        <v>20</v>
      </c>
      <c r="G435" t="s">
        <v>901</v>
      </c>
      <c r="H435" t="s">
        <v>18</v>
      </c>
      <c r="I435" t="s">
        <v>772</v>
      </c>
      <c r="J435" t="s">
        <v>902</v>
      </c>
      <c r="K435" s="24">
        <v>4.5000000000000014E-3</v>
      </c>
    </row>
    <row r="436" spans="1:11" x14ac:dyDescent="0.2">
      <c r="A436" t="s">
        <v>952</v>
      </c>
      <c r="B436" s="9">
        <v>46063</v>
      </c>
      <c r="C436" t="s">
        <v>927</v>
      </c>
      <c r="D436">
        <v>198456</v>
      </c>
      <c r="E436">
        <v>13553789.26</v>
      </c>
      <c r="F436" t="s">
        <v>53</v>
      </c>
      <c r="G436" t="s">
        <v>928</v>
      </c>
      <c r="H436" t="s">
        <v>819</v>
      </c>
      <c r="I436" t="s">
        <v>820</v>
      </c>
      <c r="J436" t="s">
        <v>929</v>
      </c>
      <c r="K436" s="24">
        <v>4.3E-3</v>
      </c>
    </row>
    <row r="437" spans="1:11" x14ac:dyDescent="0.2">
      <c r="A437" t="s">
        <v>952</v>
      </c>
      <c r="B437" s="9">
        <v>46063</v>
      </c>
      <c r="C437" t="s">
        <v>906</v>
      </c>
      <c r="D437">
        <v>370597</v>
      </c>
      <c r="E437">
        <v>11881339.82</v>
      </c>
      <c r="F437" t="s">
        <v>20</v>
      </c>
      <c r="G437" t="s">
        <v>907</v>
      </c>
      <c r="H437" t="s">
        <v>18</v>
      </c>
      <c r="I437" t="s">
        <v>772</v>
      </c>
      <c r="J437" t="s">
        <v>908</v>
      </c>
      <c r="K437" s="24">
        <v>3.8E-3</v>
      </c>
    </row>
    <row r="438" spans="1:11" x14ac:dyDescent="0.2">
      <c r="A438" t="s">
        <v>952</v>
      </c>
      <c r="B438" s="9">
        <v>46063</v>
      </c>
      <c r="C438" t="s">
        <v>903</v>
      </c>
      <c r="D438">
        <v>32742</v>
      </c>
      <c r="E438">
        <v>10188777.34</v>
      </c>
      <c r="F438" t="s">
        <v>53</v>
      </c>
      <c r="G438" t="s">
        <v>904</v>
      </c>
      <c r="H438" t="s">
        <v>819</v>
      </c>
      <c r="I438" t="s">
        <v>820</v>
      </c>
      <c r="J438" t="s">
        <v>905</v>
      </c>
      <c r="K438" s="24">
        <v>3.3E-3</v>
      </c>
    </row>
    <row r="439" spans="1:11" x14ac:dyDescent="0.2">
      <c r="A439" t="s">
        <v>952</v>
      </c>
      <c r="B439" s="9">
        <v>46063</v>
      </c>
      <c r="C439" t="s">
        <v>912</v>
      </c>
      <c r="D439">
        <v>235462</v>
      </c>
      <c r="E439">
        <v>10313235.6</v>
      </c>
      <c r="F439" t="s">
        <v>20</v>
      </c>
      <c r="G439" t="s">
        <v>913</v>
      </c>
      <c r="H439" t="s">
        <v>18</v>
      </c>
      <c r="I439" t="s">
        <v>772</v>
      </c>
      <c r="J439" t="s">
        <v>914</v>
      </c>
      <c r="K439" s="24">
        <v>3.3E-3</v>
      </c>
    </row>
    <row r="440" spans="1:11" x14ac:dyDescent="0.2">
      <c r="A440" t="s">
        <v>952</v>
      </c>
      <c r="B440" s="9">
        <v>46063</v>
      </c>
      <c r="C440" t="s">
        <v>915</v>
      </c>
      <c r="D440">
        <v>111167</v>
      </c>
      <c r="E440">
        <v>9378048.1199999992</v>
      </c>
      <c r="F440" t="s">
        <v>20</v>
      </c>
      <c r="G440" t="s">
        <v>916</v>
      </c>
      <c r="H440" t="s">
        <v>18</v>
      </c>
      <c r="I440" t="s">
        <v>772</v>
      </c>
      <c r="J440" t="s">
        <v>917</v>
      </c>
      <c r="K440" s="24">
        <v>3.0000000000000001E-3</v>
      </c>
    </row>
    <row r="441" spans="1:11" x14ac:dyDescent="0.2">
      <c r="A441" t="s">
        <v>952</v>
      </c>
      <c r="B441" s="9">
        <v>46063</v>
      </c>
      <c r="C441" t="s">
        <v>918</v>
      </c>
      <c r="D441">
        <v>84148</v>
      </c>
      <c r="E441">
        <v>8239772.1600000001</v>
      </c>
      <c r="F441" t="s">
        <v>20</v>
      </c>
      <c r="G441" t="s">
        <v>919</v>
      </c>
      <c r="H441" t="s">
        <v>18</v>
      </c>
      <c r="I441" t="s">
        <v>772</v>
      </c>
      <c r="J441" t="s">
        <v>920</v>
      </c>
      <c r="K441" s="24">
        <v>2.5999999999999999E-3</v>
      </c>
    </row>
    <row r="442" spans="1:11" x14ac:dyDescent="0.2">
      <c r="A442" t="s">
        <v>952</v>
      </c>
      <c r="B442" s="9">
        <v>46063</v>
      </c>
      <c r="C442" t="s">
        <v>924</v>
      </c>
      <c r="D442">
        <v>593157</v>
      </c>
      <c r="E442">
        <v>8144045.6100000003</v>
      </c>
      <c r="F442" t="s">
        <v>20</v>
      </c>
      <c r="G442" t="s">
        <v>925</v>
      </c>
      <c r="H442" t="s">
        <v>18</v>
      </c>
      <c r="I442" t="s">
        <v>772</v>
      </c>
      <c r="J442" t="s">
        <v>926</v>
      </c>
      <c r="K442" s="24">
        <v>2.5999999999999999E-3</v>
      </c>
    </row>
    <row r="443" spans="1:11" x14ac:dyDescent="0.2">
      <c r="A443" t="s">
        <v>952</v>
      </c>
      <c r="B443" s="9">
        <v>46063</v>
      </c>
      <c r="C443" t="s">
        <v>921</v>
      </c>
      <c r="D443">
        <v>66596</v>
      </c>
      <c r="E443">
        <v>7551320.4400000004</v>
      </c>
      <c r="F443" t="s">
        <v>20</v>
      </c>
      <c r="G443" t="s">
        <v>922</v>
      </c>
      <c r="H443" t="s">
        <v>18</v>
      </c>
      <c r="I443" t="s">
        <v>772</v>
      </c>
      <c r="J443" t="s">
        <v>923</v>
      </c>
      <c r="K443" s="24">
        <v>2.3999999999999998E-3</v>
      </c>
    </row>
    <row r="444" spans="1:11" x14ac:dyDescent="0.2">
      <c r="A444" t="s">
        <v>952</v>
      </c>
      <c r="B444" s="9">
        <v>46063</v>
      </c>
      <c r="C444" t="s">
        <v>942</v>
      </c>
      <c r="D444">
        <v>295481</v>
      </c>
      <c r="E444">
        <v>6766514.9000000004</v>
      </c>
      <c r="F444" t="s">
        <v>20</v>
      </c>
      <c r="G444" t="s">
        <v>943</v>
      </c>
      <c r="H444" t="s">
        <v>18</v>
      </c>
      <c r="I444" t="s">
        <v>772</v>
      </c>
      <c r="J444" t="s">
        <v>944</v>
      </c>
      <c r="K444" s="24">
        <v>2.2000000000000001E-3</v>
      </c>
    </row>
    <row r="445" spans="1:11" x14ac:dyDescent="0.2">
      <c r="A445" t="s">
        <v>952</v>
      </c>
      <c r="B445" s="9">
        <v>46063</v>
      </c>
      <c r="C445" t="s">
        <v>936</v>
      </c>
      <c r="D445">
        <v>2519016</v>
      </c>
      <c r="E445">
        <v>5944610.5499999998</v>
      </c>
      <c r="F445" t="s">
        <v>376</v>
      </c>
      <c r="G445" t="s">
        <v>937</v>
      </c>
      <c r="H445" t="s">
        <v>374</v>
      </c>
      <c r="I445" t="s">
        <v>820</v>
      </c>
      <c r="J445" t="s">
        <v>938</v>
      </c>
      <c r="K445" s="24">
        <v>1.9E-3</v>
      </c>
    </row>
    <row r="446" spans="1:11" x14ac:dyDescent="0.2">
      <c r="A446" t="s">
        <v>952</v>
      </c>
      <c r="B446" s="9">
        <v>46063</v>
      </c>
      <c r="C446" t="s">
        <v>939</v>
      </c>
      <c r="D446">
        <v>153538</v>
      </c>
      <c r="E446">
        <v>6061680.2400000002</v>
      </c>
      <c r="F446" t="s">
        <v>20</v>
      </c>
      <c r="G446" t="s">
        <v>940</v>
      </c>
      <c r="H446" t="s">
        <v>18</v>
      </c>
      <c r="I446" t="s">
        <v>772</v>
      </c>
      <c r="J446" t="s">
        <v>941</v>
      </c>
      <c r="K446" s="24">
        <v>1.9E-3</v>
      </c>
    </row>
    <row r="447" spans="1:11" x14ac:dyDescent="0.2">
      <c r="A447" t="s">
        <v>952</v>
      </c>
      <c r="B447" s="9">
        <v>46063</v>
      </c>
      <c r="C447" t="s">
        <v>930</v>
      </c>
      <c r="D447">
        <v>211907</v>
      </c>
      <c r="E447">
        <v>5564677.8200000003</v>
      </c>
      <c r="F447" t="s">
        <v>20</v>
      </c>
      <c r="G447" t="s">
        <v>931</v>
      </c>
      <c r="H447" t="s">
        <v>18</v>
      </c>
      <c r="I447" t="s">
        <v>772</v>
      </c>
      <c r="J447" t="s">
        <v>932</v>
      </c>
      <c r="K447" s="24">
        <v>1.8E-3</v>
      </c>
    </row>
    <row r="448" spans="1:11" x14ac:dyDescent="0.2">
      <c r="A448" t="s">
        <v>952</v>
      </c>
      <c r="B448" s="9">
        <v>46063</v>
      </c>
      <c r="C448" t="s">
        <v>953</v>
      </c>
      <c r="D448">
        <v>212889</v>
      </c>
      <c r="E448">
        <v>4896447</v>
      </c>
      <c r="F448" t="s">
        <v>20</v>
      </c>
      <c r="G448" t="s">
        <v>954</v>
      </c>
      <c r="H448" t="s">
        <v>18</v>
      </c>
      <c r="I448" t="s">
        <v>772</v>
      </c>
      <c r="J448" t="s">
        <v>955</v>
      </c>
      <c r="K448" s="24">
        <v>1.6000000000000001E-3</v>
      </c>
    </row>
    <row r="449" spans="1:11" x14ac:dyDescent="0.2">
      <c r="A449" t="s">
        <v>952</v>
      </c>
      <c r="B449" s="9">
        <v>46063</v>
      </c>
      <c r="C449" t="s">
        <v>981</v>
      </c>
      <c r="D449">
        <v>1087425</v>
      </c>
      <c r="E449">
        <v>4958658</v>
      </c>
      <c r="F449" t="s">
        <v>20</v>
      </c>
      <c r="G449" t="s">
        <v>982</v>
      </c>
      <c r="H449" t="s">
        <v>18</v>
      </c>
      <c r="I449" t="s">
        <v>772</v>
      </c>
      <c r="J449" t="s">
        <v>983</v>
      </c>
      <c r="K449" s="24">
        <v>1.6000000000000001E-3</v>
      </c>
    </row>
    <row r="450" spans="1:11" x14ac:dyDescent="0.2">
      <c r="A450" t="s">
        <v>952</v>
      </c>
      <c r="B450" s="9">
        <v>46063</v>
      </c>
      <c r="C450" t="s">
        <v>981</v>
      </c>
      <c r="D450">
        <v>1087425</v>
      </c>
      <c r="E450">
        <v>4958658</v>
      </c>
      <c r="F450" t="s">
        <v>20</v>
      </c>
      <c r="G450" t="s">
        <v>982</v>
      </c>
      <c r="H450" t="s">
        <v>18</v>
      </c>
      <c r="I450" t="s">
        <v>772</v>
      </c>
      <c r="J450" t="s">
        <v>983</v>
      </c>
      <c r="K450" s="24">
        <v>1.6000000000000001E-3</v>
      </c>
    </row>
    <row r="451" spans="1:11" x14ac:dyDescent="0.2">
      <c r="A451" t="s">
        <v>952</v>
      </c>
      <c r="B451" s="9">
        <v>46063</v>
      </c>
      <c r="C451" t="s">
        <v>909</v>
      </c>
      <c r="D451">
        <v>421530</v>
      </c>
      <c r="E451">
        <v>4687413.5999999996</v>
      </c>
      <c r="F451" t="s">
        <v>20</v>
      </c>
      <c r="G451" t="s">
        <v>910</v>
      </c>
      <c r="H451" t="s">
        <v>18</v>
      </c>
      <c r="I451" t="s">
        <v>772</v>
      </c>
      <c r="J451" t="s">
        <v>911</v>
      </c>
      <c r="K451" s="24">
        <v>1.5E-3</v>
      </c>
    </row>
    <row r="452" spans="1:11" x14ac:dyDescent="0.2">
      <c r="A452" t="s">
        <v>952</v>
      </c>
      <c r="B452" s="9">
        <v>46063</v>
      </c>
      <c r="C452" t="s">
        <v>806</v>
      </c>
      <c r="D452">
        <v>0</v>
      </c>
      <c r="E452">
        <v>3233.29</v>
      </c>
      <c r="F452" t="s">
        <v>384</v>
      </c>
      <c r="G452" t="s">
        <v>951</v>
      </c>
      <c r="H452" t="s">
        <v>363</v>
      </c>
      <c r="I452" t="s">
        <v>762</v>
      </c>
      <c r="J452" t="s">
        <v>808</v>
      </c>
      <c r="K452" s="24">
        <v>0</v>
      </c>
    </row>
    <row r="453" spans="1:11" x14ac:dyDescent="0.2">
      <c r="A453" t="s">
        <v>952</v>
      </c>
      <c r="B453" s="9">
        <v>46063</v>
      </c>
      <c r="C453" t="s">
        <v>850</v>
      </c>
      <c r="D453">
        <v>0</v>
      </c>
      <c r="E453">
        <v>74290.77</v>
      </c>
      <c r="F453" t="s">
        <v>500</v>
      </c>
      <c r="G453" t="s">
        <v>946</v>
      </c>
      <c r="H453" t="s">
        <v>502</v>
      </c>
      <c r="I453" t="s">
        <v>762</v>
      </c>
      <c r="J453" t="s">
        <v>947</v>
      </c>
      <c r="K453" s="24">
        <v>0</v>
      </c>
    </row>
    <row r="454" spans="1:11" x14ac:dyDescent="0.2">
      <c r="A454" t="s">
        <v>952</v>
      </c>
      <c r="B454" s="9">
        <v>46063</v>
      </c>
      <c r="C454" t="s">
        <v>948</v>
      </c>
      <c r="D454">
        <v>0</v>
      </c>
      <c r="E454">
        <v>4677.8900000000003</v>
      </c>
      <c r="F454" t="s">
        <v>384</v>
      </c>
      <c r="G454" t="s">
        <v>949</v>
      </c>
      <c r="H454" t="s">
        <v>363</v>
      </c>
      <c r="I454" t="s">
        <v>762</v>
      </c>
      <c r="J454" t="s">
        <v>950</v>
      </c>
      <c r="K454" s="24">
        <v>0</v>
      </c>
    </row>
    <row r="455" spans="1:11" x14ac:dyDescent="0.2">
      <c r="A455" t="s">
        <v>952</v>
      </c>
      <c r="B455" s="9">
        <v>46072</v>
      </c>
      <c r="C455" t="s">
        <v>767</v>
      </c>
      <c r="D455">
        <v>436651</v>
      </c>
      <c r="E455">
        <v>175706233.69999999</v>
      </c>
      <c r="F455" t="s">
        <v>40</v>
      </c>
      <c r="G455" t="s">
        <v>768</v>
      </c>
      <c r="H455" t="s">
        <v>441</v>
      </c>
      <c r="I455" t="s">
        <v>762</v>
      </c>
      <c r="J455" t="s">
        <v>769</v>
      </c>
      <c r="K455" s="24">
        <v>5.5199999999999999E-2</v>
      </c>
    </row>
    <row r="456" spans="1:11" x14ac:dyDescent="0.2">
      <c r="A456" t="s">
        <v>952</v>
      </c>
      <c r="B456" s="9">
        <v>46072</v>
      </c>
      <c r="C456" t="s">
        <v>652</v>
      </c>
      <c r="D456">
        <v>5825439</v>
      </c>
      <c r="E456">
        <v>169532412.25</v>
      </c>
      <c r="F456" t="s">
        <v>152</v>
      </c>
      <c r="G456" t="s">
        <v>761</v>
      </c>
      <c r="H456" t="s">
        <v>154</v>
      </c>
      <c r="I456" t="s">
        <v>762</v>
      </c>
      <c r="J456" t="s">
        <v>763</v>
      </c>
      <c r="K456" s="24">
        <v>5.33E-2</v>
      </c>
    </row>
    <row r="457" spans="1:11" x14ac:dyDescent="0.2">
      <c r="A457" t="s">
        <v>952</v>
      </c>
      <c r="B457" s="9">
        <v>46072</v>
      </c>
      <c r="C457" t="s">
        <v>774</v>
      </c>
      <c r="D457">
        <v>248392</v>
      </c>
      <c r="E457">
        <v>165555751.91999999</v>
      </c>
      <c r="F457" t="s">
        <v>20</v>
      </c>
      <c r="G457" t="s">
        <v>775</v>
      </c>
      <c r="H457" t="s">
        <v>18</v>
      </c>
      <c r="I457" t="s">
        <v>772</v>
      </c>
      <c r="J457" t="s">
        <v>776</v>
      </c>
      <c r="K457" s="24">
        <v>5.1999999999999998E-2</v>
      </c>
    </row>
    <row r="458" spans="1:11" x14ac:dyDescent="0.2">
      <c r="A458" t="s">
        <v>952</v>
      </c>
      <c r="B458" s="9">
        <v>46072</v>
      </c>
      <c r="C458" t="s">
        <v>57</v>
      </c>
      <c r="D458">
        <v>1071907.82</v>
      </c>
      <c r="E458">
        <v>161847361.97</v>
      </c>
      <c r="F458" t="s">
        <v>20</v>
      </c>
      <c r="G458" t="s">
        <v>792</v>
      </c>
      <c r="H458" t="s">
        <v>18</v>
      </c>
      <c r="I458" t="s">
        <v>772</v>
      </c>
      <c r="J458" t="s">
        <v>793</v>
      </c>
      <c r="K458" s="24">
        <v>5.0900000000000001E-2</v>
      </c>
    </row>
    <row r="459" spans="1:11" x14ac:dyDescent="0.2">
      <c r="A459" t="s">
        <v>952</v>
      </c>
      <c r="B459" s="9">
        <v>46072</v>
      </c>
      <c r="C459" t="s">
        <v>783</v>
      </c>
      <c r="D459">
        <v>217713</v>
      </c>
      <c r="E459">
        <v>160426178.31</v>
      </c>
      <c r="F459" t="s">
        <v>20</v>
      </c>
      <c r="G459" t="s">
        <v>784</v>
      </c>
      <c r="H459" t="s">
        <v>18</v>
      </c>
      <c r="I459" t="s">
        <v>772</v>
      </c>
      <c r="J459" t="s">
        <v>785</v>
      </c>
      <c r="K459" s="24">
        <v>5.04E-2</v>
      </c>
    </row>
    <row r="460" spans="1:11" x14ac:dyDescent="0.2">
      <c r="A460" t="s">
        <v>952</v>
      </c>
      <c r="B460" s="9">
        <v>46072</v>
      </c>
      <c r="C460" t="s">
        <v>777</v>
      </c>
      <c r="D460">
        <v>1950901</v>
      </c>
      <c r="E460">
        <v>153262782.56</v>
      </c>
      <c r="F460" t="s">
        <v>20</v>
      </c>
      <c r="G460" t="s">
        <v>778</v>
      </c>
      <c r="H460" t="s">
        <v>18</v>
      </c>
      <c r="I460" t="s">
        <v>772</v>
      </c>
      <c r="J460" t="s">
        <v>779</v>
      </c>
      <c r="K460" s="24">
        <v>4.82E-2</v>
      </c>
    </row>
    <row r="461" spans="1:11" x14ac:dyDescent="0.2">
      <c r="A461" t="s">
        <v>952</v>
      </c>
      <c r="B461" s="9">
        <v>46072</v>
      </c>
      <c r="C461" t="s">
        <v>770</v>
      </c>
      <c r="D461">
        <v>728029</v>
      </c>
      <c r="E461">
        <v>149544436.88999999</v>
      </c>
      <c r="F461" t="s">
        <v>20</v>
      </c>
      <c r="G461" t="s">
        <v>771</v>
      </c>
      <c r="H461" t="s">
        <v>18</v>
      </c>
      <c r="I461" t="s">
        <v>772</v>
      </c>
      <c r="J461" t="s">
        <v>773</v>
      </c>
      <c r="K461" s="24">
        <v>4.7E-2</v>
      </c>
    </row>
    <row r="462" spans="1:11" x14ac:dyDescent="0.2">
      <c r="A462" t="s">
        <v>952</v>
      </c>
      <c r="B462" s="9">
        <v>46072</v>
      </c>
      <c r="C462" t="s">
        <v>764</v>
      </c>
      <c r="D462">
        <v>72330</v>
      </c>
      <c r="E462">
        <v>148422872.33000001</v>
      </c>
      <c r="F462" t="s">
        <v>40</v>
      </c>
      <c r="G462" t="s">
        <v>765</v>
      </c>
      <c r="H462" t="s">
        <v>649</v>
      </c>
      <c r="I462" t="s">
        <v>762</v>
      </c>
      <c r="J462" t="s">
        <v>766</v>
      </c>
      <c r="K462" s="24">
        <v>4.6600000000000003E-2</v>
      </c>
    </row>
    <row r="463" spans="1:11" x14ac:dyDescent="0.2">
      <c r="A463" t="s">
        <v>952</v>
      </c>
      <c r="B463" s="9">
        <v>46072</v>
      </c>
      <c r="C463" t="s">
        <v>780</v>
      </c>
      <c r="D463">
        <v>398017</v>
      </c>
      <c r="E463">
        <v>141033343.78</v>
      </c>
      <c r="F463" t="s">
        <v>20</v>
      </c>
      <c r="G463" t="s">
        <v>781</v>
      </c>
      <c r="H463" t="s">
        <v>18</v>
      </c>
      <c r="I463" t="s">
        <v>772</v>
      </c>
      <c r="J463" t="s">
        <v>782</v>
      </c>
      <c r="K463" s="24">
        <v>4.4299999999999999E-2</v>
      </c>
    </row>
    <row r="464" spans="1:11" x14ac:dyDescent="0.2">
      <c r="A464" t="s">
        <v>952</v>
      </c>
      <c r="B464" s="9">
        <v>46072</v>
      </c>
      <c r="C464" t="s">
        <v>789</v>
      </c>
      <c r="D464">
        <v>322544</v>
      </c>
      <c r="E464">
        <v>136158724.16</v>
      </c>
      <c r="F464" t="s">
        <v>20</v>
      </c>
      <c r="G464" t="s">
        <v>790</v>
      </c>
      <c r="H464" t="s">
        <v>18</v>
      </c>
      <c r="I464" t="s">
        <v>772</v>
      </c>
      <c r="J464" t="s">
        <v>791</v>
      </c>
      <c r="K464" s="24">
        <v>4.2799999999999998E-2</v>
      </c>
    </row>
    <row r="465" spans="1:11" x14ac:dyDescent="0.2">
      <c r="A465" t="s">
        <v>952</v>
      </c>
      <c r="B465" s="9">
        <v>46072</v>
      </c>
      <c r="C465" t="s">
        <v>794</v>
      </c>
      <c r="D465">
        <v>351580</v>
      </c>
      <c r="E465">
        <v>126111746</v>
      </c>
      <c r="F465" t="s">
        <v>20</v>
      </c>
      <c r="G465" t="s">
        <v>795</v>
      </c>
      <c r="H465" t="s">
        <v>18</v>
      </c>
      <c r="I465" t="s">
        <v>772</v>
      </c>
      <c r="J465" t="s">
        <v>796</v>
      </c>
      <c r="K465" s="24">
        <v>3.9600000000000003E-2</v>
      </c>
    </row>
    <row r="466" spans="1:11" x14ac:dyDescent="0.2">
      <c r="A466" t="s">
        <v>952</v>
      </c>
      <c r="B466" s="9">
        <v>46072</v>
      </c>
      <c r="C466" t="s">
        <v>786</v>
      </c>
      <c r="D466">
        <v>848251</v>
      </c>
      <c r="E466">
        <v>114420577.39</v>
      </c>
      <c r="F466" t="s">
        <v>20</v>
      </c>
      <c r="G466" t="s">
        <v>787</v>
      </c>
      <c r="H466" t="s">
        <v>18</v>
      </c>
      <c r="I466" t="s">
        <v>772</v>
      </c>
      <c r="J466" t="s">
        <v>788</v>
      </c>
      <c r="K466" s="24">
        <v>3.5999999999999997E-2</v>
      </c>
    </row>
    <row r="467" spans="1:11" x14ac:dyDescent="0.2">
      <c r="A467" t="s">
        <v>952</v>
      </c>
      <c r="B467" s="9">
        <v>46072</v>
      </c>
      <c r="C467" t="s">
        <v>797</v>
      </c>
      <c r="D467">
        <v>342893</v>
      </c>
      <c r="E467">
        <v>106196233.75</v>
      </c>
      <c r="F467" t="s">
        <v>40</v>
      </c>
      <c r="G467" t="s">
        <v>798</v>
      </c>
      <c r="H467" t="s">
        <v>441</v>
      </c>
      <c r="I467" t="s">
        <v>762</v>
      </c>
      <c r="J467" t="s">
        <v>799</v>
      </c>
      <c r="K467" s="24">
        <v>3.3399999999999999E-2</v>
      </c>
    </row>
    <row r="468" spans="1:11" x14ac:dyDescent="0.2">
      <c r="A468" t="s">
        <v>952</v>
      </c>
      <c r="B468" s="9">
        <v>46072</v>
      </c>
      <c r="C468" t="s">
        <v>800</v>
      </c>
      <c r="D468">
        <v>1157418</v>
      </c>
      <c r="E468">
        <v>94526328.060000002</v>
      </c>
      <c r="F468" t="s">
        <v>20</v>
      </c>
      <c r="G468" t="s">
        <v>801</v>
      </c>
      <c r="H468" t="s">
        <v>18</v>
      </c>
      <c r="I468" t="s">
        <v>772</v>
      </c>
      <c r="J468" t="s">
        <v>802</v>
      </c>
      <c r="K468" s="24">
        <v>2.9700000000000001E-2</v>
      </c>
    </row>
    <row r="469" spans="1:11" x14ac:dyDescent="0.2">
      <c r="A469" t="s">
        <v>952</v>
      </c>
      <c r="B469" s="9">
        <v>46072</v>
      </c>
      <c r="C469" t="s">
        <v>803</v>
      </c>
      <c r="D469">
        <v>1071559</v>
      </c>
      <c r="E469">
        <v>74616939.400000006</v>
      </c>
      <c r="F469" t="s">
        <v>40</v>
      </c>
      <c r="G469" t="s">
        <v>804</v>
      </c>
      <c r="H469" t="s">
        <v>659</v>
      </c>
      <c r="I469" t="s">
        <v>762</v>
      </c>
      <c r="J469" t="s">
        <v>805</v>
      </c>
      <c r="K469" s="24">
        <v>2.35E-2</v>
      </c>
    </row>
    <row r="470" spans="1:11" x14ac:dyDescent="0.2">
      <c r="A470" t="s">
        <v>952</v>
      </c>
      <c r="B470" s="9">
        <v>46072</v>
      </c>
      <c r="C470" t="s">
        <v>806</v>
      </c>
      <c r="D470">
        <v>978744</v>
      </c>
      <c r="E470">
        <v>72638795.989999995</v>
      </c>
      <c r="F470" t="s">
        <v>384</v>
      </c>
      <c r="G470" t="s">
        <v>807</v>
      </c>
      <c r="H470" t="s">
        <v>363</v>
      </c>
      <c r="I470" t="s">
        <v>762</v>
      </c>
      <c r="J470" t="s">
        <v>808</v>
      </c>
      <c r="K470" s="24">
        <v>2.2800000000000001E-2</v>
      </c>
    </row>
    <row r="471" spans="1:11" x14ac:dyDescent="0.2">
      <c r="A471" t="s">
        <v>952</v>
      </c>
      <c r="B471" s="9">
        <v>46072</v>
      </c>
      <c r="C471" t="s">
        <v>809</v>
      </c>
      <c r="D471">
        <v>915768</v>
      </c>
      <c r="E471">
        <v>70129513.439999998</v>
      </c>
      <c r="F471" t="s">
        <v>20</v>
      </c>
      <c r="G471" t="s">
        <v>810</v>
      </c>
      <c r="H471" t="s">
        <v>18</v>
      </c>
      <c r="I471" t="s">
        <v>772</v>
      </c>
      <c r="J471" t="s">
        <v>811</v>
      </c>
      <c r="K471" s="24">
        <v>2.1999999999999999E-2</v>
      </c>
    </row>
    <row r="472" spans="1:11" x14ac:dyDescent="0.2">
      <c r="A472" t="s">
        <v>952</v>
      </c>
      <c r="B472" s="9">
        <v>46072</v>
      </c>
      <c r="C472" t="s">
        <v>817</v>
      </c>
      <c r="D472">
        <v>86376</v>
      </c>
      <c r="E472">
        <v>68807739.409999996</v>
      </c>
      <c r="F472" t="s">
        <v>53</v>
      </c>
      <c r="G472" t="s">
        <v>818</v>
      </c>
      <c r="H472" t="s">
        <v>819</v>
      </c>
      <c r="I472" t="s">
        <v>820</v>
      </c>
      <c r="J472" t="s">
        <v>821</v>
      </c>
      <c r="K472" s="24">
        <v>2.1600000000000001E-2</v>
      </c>
    </row>
    <row r="473" spans="1:11" x14ac:dyDescent="0.2">
      <c r="A473" t="s">
        <v>952</v>
      </c>
      <c r="B473" s="9">
        <v>46072</v>
      </c>
      <c r="C473" t="s">
        <v>822</v>
      </c>
      <c r="D473">
        <v>2770373</v>
      </c>
      <c r="E473">
        <v>52071755</v>
      </c>
      <c r="F473" t="s">
        <v>152</v>
      </c>
      <c r="G473" t="s">
        <v>823</v>
      </c>
      <c r="H473" t="s">
        <v>154</v>
      </c>
      <c r="I473" t="s">
        <v>762</v>
      </c>
      <c r="J473" t="s">
        <v>824</v>
      </c>
      <c r="K473" s="24">
        <v>1.6400000000000001E-2</v>
      </c>
    </row>
    <row r="474" spans="1:11" x14ac:dyDescent="0.2">
      <c r="A474" t="s">
        <v>952</v>
      </c>
      <c r="B474" s="9">
        <v>46072</v>
      </c>
      <c r="C474" t="s">
        <v>825</v>
      </c>
      <c r="D474">
        <v>71651</v>
      </c>
      <c r="E474">
        <v>51555555.880000003</v>
      </c>
      <c r="F474" t="s">
        <v>826</v>
      </c>
      <c r="G474" t="s">
        <v>827</v>
      </c>
      <c r="H474" t="s">
        <v>814</v>
      </c>
      <c r="I474" t="s">
        <v>815</v>
      </c>
      <c r="J474" t="s">
        <v>828</v>
      </c>
      <c r="K474" s="24">
        <v>1.6199999999999999E-2</v>
      </c>
    </row>
    <row r="475" spans="1:11" x14ac:dyDescent="0.2">
      <c r="A475" t="s">
        <v>952</v>
      </c>
      <c r="B475" s="9">
        <v>46072</v>
      </c>
      <c r="C475" t="s">
        <v>838</v>
      </c>
      <c r="D475">
        <v>69195</v>
      </c>
      <c r="E475">
        <v>48612947.25</v>
      </c>
      <c r="F475" t="s">
        <v>20</v>
      </c>
      <c r="G475" t="s">
        <v>839</v>
      </c>
      <c r="H475" t="s">
        <v>18</v>
      </c>
      <c r="I475" t="s">
        <v>772</v>
      </c>
      <c r="J475" t="s">
        <v>840</v>
      </c>
      <c r="K475" s="24">
        <v>1.5299999999999999E-2</v>
      </c>
    </row>
    <row r="476" spans="1:11" x14ac:dyDescent="0.2">
      <c r="A476" t="s">
        <v>952</v>
      </c>
      <c r="B476" s="9">
        <v>46072</v>
      </c>
      <c r="C476" t="s">
        <v>850</v>
      </c>
      <c r="D476">
        <v>1094633</v>
      </c>
      <c r="E476">
        <v>45030815.960000001</v>
      </c>
      <c r="F476" t="s">
        <v>500</v>
      </c>
      <c r="G476" t="s">
        <v>851</v>
      </c>
      <c r="H476" t="s">
        <v>502</v>
      </c>
      <c r="I476" t="s">
        <v>762</v>
      </c>
      <c r="J476" t="s">
        <v>852</v>
      </c>
      <c r="K476" s="24">
        <v>1.4200000000000001E-2</v>
      </c>
    </row>
    <row r="477" spans="1:11" x14ac:dyDescent="0.2">
      <c r="A477" t="s">
        <v>952</v>
      </c>
      <c r="B477" s="9">
        <v>46072</v>
      </c>
      <c r="C477" t="s">
        <v>829</v>
      </c>
      <c r="D477">
        <v>239047</v>
      </c>
      <c r="E477">
        <v>42136814.689999998</v>
      </c>
      <c r="F477" t="s">
        <v>20</v>
      </c>
      <c r="G477" t="s">
        <v>830</v>
      </c>
      <c r="H477" t="s">
        <v>18</v>
      </c>
      <c r="I477" t="s">
        <v>772</v>
      </c>
      <c r="J477" t="s">
        <v>831</v>
      </c>
      <c r="K477" s="24">
        <v>1.32E-2</v>
      </c>
    </row>
    <row r="478" spans="1:11" x14ac:dyDescent="0.2">
      <c r="A478" t="s">
        <v>952</v>
      </c>
      <c r="B478" s="9">
        <v>46072</v>
      </c>
      <c r="C478" t="s">
        <v>841</v>
      </c>
      <c r="D478">
        <v>171533</v>
      </c>
      <c r="E478">
        <v>35862404.310000002</v>
      </c>
      <c r="F478" t="s">
        <v>20</v>
      </c>
      <c r="G478" t="s">
        <v>842</v>
      </c>
      <c r="H478" t="s">
        <v>18</v>
      </c>
      <c r="I478" t="s">
        <v>772</v>
      </c>
      <c r="J478" t="s">
        <v>843</v>
      </c>
      <c r="K478" s="24">
        <v>1.1299999999999999E-2</v>
      </c>
    </row>
    <row r="479" spans="1:11" x14ac:dyDescent="0.2">
      <c r="A479" t="s">
        <v>952</v>
      </c>
      <c r="B479" s="9">
        <v>46072</v>
      </c>
      <c r="C479" t="s">
        <v>832</v>
      </c>
      <c r="D479">
        <v>216487</v>
      </c>
      <c r="E479">
        <v>34432257.350000001</v>
      </c>
      <c r="F479" t="s">
        <v>20</v>
      </c>
      <c r="G479" t="s">
        <v>833</v>
      </c>
      <c r="H479" t="s">
        <v>814</v>
      </c>
      <c r="I479" t="s">
        <v>815</v>
      </c>
      <c r="J479" t="s">
        <v>834</v>
      </c>
      <c r="K479" s="24">
        <v>1.0800000000000001E-2</v>
      </c>
    </row>
    <row r="480" spans="1:11" x14ac:dyDescent="0.2">
      <c r="A480" t="s">
        <v>952</v>
      </c>
      <c r="B480" s="9">
        <v>46072</v>
      </c>
      <c r="C480" t="s">
        <v>844</v>
      </c>
      <c r="D480">
        <v>312906</v>
      </c>
      <c r="E480">
        <v>33064777.02</v>
      </c>
      <c r="F480" t="s">
        <v>20</v>
      </c>
      <c r="G480" t="s">
        <v>845</v>
      </c>
      <c r="H480" t="s">
        <v>18</v>
      </c>
      <c r="I480" t="s">
        <v>772</v>
      </c>
      <c r="J480" t="s">
        <v>846</v>
      </c>
      <c r="K480" s="24">
        <v>1.04E-2</v>
      </c>
    </row>
    <row r="481" spans="1:11" x14ac:dyDescent="0.2">
      <c r="A481" t="s">
        <v>952</v>
      </c>
      <c r="B481" s="9">
        <v>46072</v>
      </c>
      <c r="C481" t="s">
        <v>835</v>
      </c>
      <c r="D481">
        <v>193224</v>
      </c>
      <c r="E481">
        <v>32652923.760000002</v>
      </c>
      <c r="F481" t="s">
        <v>20</v>
      </c>
      <c r="G481" t="s">
        <v>836</v>
      </c>
      <c r="H481" t="s">
        <v>18</v>
      </c>
      <c r="I481" t="s">
        <v>772</v>
      </c>
      <c r="J481" t="s">
        <v>837</v>
      </c>
      <c r="K481" s="24">
        <v>1.03E-2</v>
      </c>
    </row>
    <row r="482" spans="1:11" x14ac:dyDescent="0.2">
      <c r="A482" t="s">
        <v>952</v>
      </c>
      <c r="B482" s="9">
        <v>46072</v>
      </c>
      <c r="C482" t="s">
        <v>862</v>
      </c>
      <c r="D482">
        <v>73159</v>
      </c>
      <c r="E482">
        <v>32419679.260000002</v>
      </c>
      <c r="F482" t="s">
        <v>20</v>
      </c>
      <c r="G482" t="s">
        <v>863</v>
      </c>
      <c r="H482" t="s">
        <v>18</v>
      </c>
      <c r="I482" t="s">
        <v>772</v>
      </c>
      <c r="J482" t="s">
        <v>864</v>
      </c>
      <c r="K482" s="24">
        <v>1.0200000000000001E-2</v>
      </c>
    </row>
    <row r="483" spans="1:11" x14ac:dyDescent="0.2">
      <c r="A483" t="s">
        <v>952</v>
      </c>
      <c r="B483" s="9">
        <v>46072</v>
      </c>
      <c r="C483" t="s">
        <v>847</v>
      </c>
      <c r="D483">
        <v>318654</v>
      </c>
      <c r="E483">
        <v>31334681.760000002</v>
      </c>
      <c r="F483" t="s">
        <v>40</v>
      </c>
      <c r="G483" t="s">
        <v>848</v>
      </c>
      <c r="H483" t="s">
        <v>649</v>
      </c>
      <c r="I483" t="s">
        <v>762</v>
      </c>
      <c r="J483" t="s">
        <v>849</v>
      </c>
      <c r="K483" s="24">
        <v>9.7999999999999997E-3</v>
      </c>
    </row>
    <row r="484" spans="1:11" x14ac:dyDescent="0.2">
      <c r="A484" t="s">
        <v>952</v>
      </c>
      <c r="B484" s="9">
        <v>46072</v>
      </c>
      <c r="C484" t="s">
        <v>853</v>
      </c>
      <c r="D484">
        <v>430038</v>
      </c>
      <c r="E484">
        <v>30825414.109999999</v>
      </c>
      <c r="F484" t="s">
        <v>40</v>
      </c>
      <c r="G484" t="s">
        <v>854</v>
      </c>
      <c r="H484" t="s">
        <v>649</v>
      </c>
      <c r="I484" t="s">
        <v>762</v>
      </c>
      <c r="J484" t="s">
        <v>855</v>
      </c>
      <c r="K484" s="24">
        <v>9.7000000000000003E-3</v>
      </c>
    </row>
    <row r="485" spans="1:11" x14ac:dyDescent="0.2">
      <c r="A485" t="s">
        <v>952</v>
      </c>
      <c r="B485" s="9">
        <v>46072</v>
      </c>
      <c r="C485" t="s">
        <v>873</v>
      </c>
      <c r="D485">
        <v>265306</v>
      </c>
      <c r="E485">
        <v>29074884.539999999</v>
      </c>
      <c r="F485" t="s">
        <v>20</v>
      </c>
      <c r="G485" t="s">
        <v>874</v>
      </c>
      <c r="H485" t="s">
        <v>18</v>
      </c>
      <c r="I485" t="s">
        <v>772</v>
      </c>
      <c r="J485" t="s">
        <v>875</v>
      </c>
      <c r="K485" s="24">
        <v>9.1000000000000004E-3</v>
      </c>
    </row>
    <row r="486" spans="1:11" x14ac:dyDescent="0.2">
      <c r="A486" t="s">
        <v>952</v>
      </c>
      <c r="B486" s="9">
        <v>46072</v>
      </c>
      <c r="C486" t="s">
        <v>859</v>
      </c>
      <c r="D486">
        <v>192749</v>
      </c>
      <c r="E486">
        <v>27997433.859999999</v>
      </c>
      <c r="F486" t="s">
        <v>53</v>
      </c>
      <c r="G486" t="s">
        <v>860</v>
      </c>
      <c r="H486" t="s">
        <v>819</v>
      </c>
      <c r="I486" t="s">
        <v>820</v>
      </c>
      <c r="J486" t="s">
        <v>861</v>
      </c>
      <c r="K486" s="24">
        <v>8.8000000000000005E-3</v>
      </c>
    </row>
    <row r="487" spans="1:11" x14ac:dyDescent="0.2">
      <c r="A487" t="s">
        <v>952</v>
      </c>
      <c r="B487" s="9">
        <v>46072</v>
      </c>
      <c r="C487" t="s">
        <v>666</v>
      </c>
      <c r="D487">
        <v>67414</v>
      </c>
      <c r="E487">
        <v>27737641.98</v>
      </c>
      <c r="F487" t="s">
        <v>40</v>
      </c>
      <c r="G487" t="s">
        <v>865</v>
      </c>
      <c r="H487" t="s">
        <v>441</v>
      </c>
      <c r="I487" t="s">
        <v>762</v>
      </c>
      <c r="J487" t="s">
        <v>866</v>
      </c>
      <c r="K487" s="24">
        <v>8.6999999999999994E-3</v>
      </c>
    </row>
    <row r="488" spans="1:11" x14ac:dyDescent="0.2">
      <c r="A488" t="s">
        <v>952</v>
      </c>
      <c r="B488" s="9">
        <v>46072</v>
      </c>
      <c r="C488" t="s">
        <v>856</v>
      </c>
      <c r="D488">
        <v>317452</v>
      </c>
      <c r="E488">
        <v>25967573.600000001</v>
      </c>
      <c r="F488" t="s">
        <v>20</v>
      </c>
      <c r="G488" t="s">
        <v>857</v>
      </c>
      <c r="H488" t="s">
        <v>18</v>
      </c>
      <c r="I488" t="s">
        <v>772</v>
      </c>
      <c r="J488" t="s">
        <v>858</v>
      </c>
      <c r="K488" s="24">
        <v>8.199999999999999E-3</v>
      </c>
    </row>
    <row r="489" spans="1:11" x14ac:dyDescent="0.2">
      <c r="A489" t="s">
        <v>952</v>
      </c>
      <c r="B489" s="9">
        <v>46072</v>
      </c>
      <c r="C489" t="s">
        <v>870</v>
      </c>
      <c r="D489">
        <v>41078</v>
      </c>
      <c r="E489">
        <v>24285313.600000001</v>
      </c>
      <c r="F489" t="s">
        <v>20</v>
      </c>
      <c r="G489" t="s">
        <v>871</v>
      </c>
      <c r="H489" t="s">
        <v>18</v>
      </c>
      <c r="I489" t="s">
        <v>772</v>
      </c>
      <c r="J489" t="s">
        <v>872</v>
      </c>
      <c r="K489" s="24">
        <v>7.6E-3</v>
      </c>
    </row>
    <row r="490" spans="1:11" x14ac:dyDescent="0.2">
      <c r="A490" t="s">
        <v>952</v>
      </c>
      <c r="B490" s="9">
        <v>46072</v>
      </c>
      <c r="C490" t="s">
        <v>885</v>
      </c>
      <c r="D490">
        <v>187603</v>
      </c>
      <c r="E490">
        <v>22760204.879999999</v>
      </c>
      <c r="F490" t="s">
        <v>53</v>
      </c>
      <c r="G490" t="s">
        <v>886</v>
      </c>
      <c r="H490" t="s">
        <v>819</v>
      </c>
      <c r="I490" t="s">
        <v>820</v>
      </c>
      <c r="J490" t="s">
        <v>887</v>
      </c>
      <c r="K490" s="24">
        <v>7.1999999999999998E-3</v>
      </c>
    </row>
    <row r="491" spans="1:11" x14ac:dyDescent="0.2">
      <c r="A491" t="s">
        <v>952</v>
      </c>
      <c r="B491" s="9">
        <v>46072</v>
      </c>
      <c r="C491" t="s">
        <v>879</v>
      </c>
      <c r="D491">
        <v>3138271</v>
      </c>
      <c r="E491">
        <v>22015405.82</v>
      </c>
      <c r="F491" t="s">
        <v>671</v>
      </c>
      <c r="G491" t="s">
        <v>880</v>
      </c>
      <c r="H491" t="s">
        <v>669</v>
      </c>
      <c r="I491" t="s">
        <v>815</v>
      </c>
      <c r="J491" t="s">
        <v>881</v>
      </c>
      <c r="K491" s="24">
        <v>6.8999999999999999E-3</v>
      </c>
    </row>
    <row r="492" spans="1:11" x14ac:dyDescent="0.2">
      <c r="A492" t="s">
        <v>952</v>
      </c>
      <c r="B492" s="9">
        <v>46072</v>
      </c>
      <c r="C492" t="s">
        <v>867</v>
      </c>
      <c r="D492">
        <v>70585</v>
      </c>
      <c r="E492">
        <v>19881676.949999999</v>
      </c>
      <c r="F492" t="s">
        <v>20</v>
      </c>
      <c r="G492" t="s">
        <v>868</v>
      </c>
      <c r="H492" t="s">
        <v>18</v>
      </c>
      <c r="I492" t="s">
        <v>772</v>
      </c>
      <c r="J492" t="s">
        <v>869</v>
      </c>
      <c r="K492" s="24">
        <v>6.1999999999999998E-3</v>
      </c>
    </row>
    <row r="493" spans="1:11" x14ac:dyDescent="0.2">
      <c r="A493" t="s">
        <v>952</v>
      </c>
      <c r="B493" s="9">
        <v>46072</v>
      </c>
      <c r="C493" t="s">
        <v>876</v>
      </c>
      <c r="D493">
        <v>226001</v>
      </c>
      <c r="E493">
        <v>18179859.440000001</v>
      </c>
      <c r="F493" t="s">
        <v>20</v>
      </c>
      <c r="G493" t="s">
        <v>877</v>
      </c>
      <c r="H493" t="s">
        <v>18</v>
      </c>
      <c r="I493" t="s">
        <v>772</v>
      </c>
      <c r="J493" t="s">
        <v>878</v>
      </c>
      <c r="K493" s="24">
        <v>5.6999999999999993E-3</v>
      </c>
    </row>
    <row r="494" spans="1:11" x14ac:dyDescent="0.2">
      <c r="A494" t="s">
        <v>952</v>
      </c>
      <c r="B494" s="9">
        <v>46072</v>
      </c>
      <c r="C494" t="s">
        <v>897</v>
      </c>
      <c r="D494">
        <v>53217</v>
      </c>
      <c r="E494">
        <v>18042957.760000002</v>
      </c>
      <c r="F494" t="s">
        <v>20</v>
      </c>
      <c r="G494" t="s">
        <v>898</v>
      </c>
      <c r="H494" t="s">
        <v>18</v>
      </c>
      <c r="I494" t="s">
        <v>772</v>
      </c>
      <c r="J494" t="s">
        <v>899</v>
      </c>
      <c r="K494" s="24">
        <v>5.6999999999999993E-3</v>
      </c>
    </row>
    <row r="495" spans="1:11" x14ac:dyDescent="0.2">
      <c r="A495" t="s">
        <v>952</v>
      </c>
      <c r="B495" s="9">
        <v>46072</v>
      </c>
      <c r="C495" t="s">
        <v>888</v>
      </c>
      <c r="D495">
        <v>2489151</v>
      </c>
      <c r="E495">
        <v>17364711.300000001</v>
      </c>
      <c r="F495" t="s">
        <v>152</v>
      </c>
      <c r="G495" t="s">
        <v>889</v>
      </c>
      <c r="H495" t="s">
        <v>154</v>
      </c>
      <c r="I495" t="s">
        <v>762</v>
      </c>
      <c r="J495" t="s">
        <v>890</v>
      </c>
      <c r="K495" s="24">
        <v>5.5000000000000014E-3</v>
      </c>
    </row>
    <row r="496" spans="1:11" x14ac:dyDescent="0.2">
      <c r="A496" t="s">
        <v>952</v>
      </c>
      <c r="B496" s="9">
        <v>46072</v>
      </c>
      <c r="C496" t="s">
        <v>891</v>
      </c>
      <c r="D496">
        <v>143124</v>
      </c>
      <c r="E496">
        <v>16666610.890000001</v>
      </c>
      <c r="F496" t="s">
        <v>40</v>
      </c>
      <c r="G496" t="s">
        <v>892</v>
      </c>
      <c r="H496" t="s">
        <v>649</v>
      </c>
      <c r="I496" t="s">
        <v>762</v>
      </c>
      <c r="J496" t="s">
        <v>893</v>
      </c>
      <c r="K496" s="24">
        <v>5.1999999999999998E-3</v>
      </c>
    </row>
    <row r="497" spans="1:11" x14ac:dyDescent="0.2">
      <c r="A497" t="s">
        <v>952</v>
      </c>
      <c r="B497" s="9">
        <v>46072</v>
      </c>
      <c r="C497" t="s">
        <v>927</v>
      </c>
      <c r="D497">
        <v>198621</v>
      </c>
      <c r="E497">
        <v>14617516.439999999</v>
      </c>
      <c r="F497" t="s">
        <v>53</v>
      </c>
      <c r="G497" t="s">
        <v>928</v>
      </c>
      <c r="H497" t="s">
        <v>819</v>
      </c>
      <c r="I497" t="s">
        <v>820</v>
      </c>
      <c r="J497" t="s">
        <v>929</v>
      </c>
      <c r="K497" s="24">
        <v>4.5999999999999999E-3</v>
      </c>
    </row>
    <row r="498" spans="1:11" x14ac:dyDescent="0.2">
      <c r="A498" t="s">
        <v>952</v>
      </c>
      <c r="B498" s="9">
        <v>46072</v>
      </c>
      <c r="C498" t="s">
        <v>882</v>
      </c>
      <c r="D498">
        <v>160937</v>
      </c>
      <c r="E498">
        <v>14236487.02</v>
      </c>
      <c r="F498" t="s">
        <v>20</v>
      </c>
      <c r="G498" t="s">
        <v>883</v>
      </c>
      <c r="H498" t="s">
        <v>18</v>
      </c>
      <c r="I498" t="s">
        <v>772</v>
      </c>
      <c r="J498" t="s">
        <v>884</v>
      </c>
      <c r="K498" s="24">
        <v>4.5000000000000014E-3</v>
      </c>
    </row>
    <row r="499" spans="1:11" x14ac:dyDescent="0.2">
      <c r="A499" t="s">
        <v>952</v>
      </c>
      <c r="B499" s="9">
        <v>46072</v>
      </c>
      <c r="C499" t="s">
        <v>900</v>
      </c>
      <c r="D499">
        <v>198062</v>
      </c>
      <c r="E499">
        <v>13058227.66</v>
      </c>
      <c r="F499" t="s">
        <v>20</v>
      </c>
      <c r="G499" t="s">
        <v>901</v>
      </c>
      <c r="H499" t="s">
        <v>18</v>
      </c>
      <c r="I499" t="s">
        <v>772</v>
      </c>
      <c r="J499" t="s">
        <v>902</v>
      </c>
      <c r="K499" s="24">
        <v>4.0999999999999986E-3</v>
      </c>
    </row>
    <row r="500" spans="1:11" x14ac:dyDescent="0.2">
      <c r="A500" t="s">
        <v>952</v>
      </c>
      <c r="B500" s="9">
        <v>46072</v>
      </c>
      <c r="C500" t="s">
        <v>906</v>
      </c>
      <c r="D500">
        <v>370906</v>
      </c>
      <c r="E500">
        <v>11876410.119999999</v>
      </c>
      <c r="F500" t="s">
        <v>20</v>
      </c>
      <c r="G500" t="s">
        <v>907</v>
      </c>
      <c r="H500" t="s">
        <v>18</v>
      </c>
      <c r="I500" t="s">
        <v>772</v>
      </c>
      <c r="J500" t="s">
        <v>908</v>
      </c>
      <c r="K500" s="24">
        <v>3.7000000000000002E-3</v>
      </c>
    </row>
    <row r="501" spans="1:11" x14ac:dyDescent="0.2">
      <c r="A501" t="s">
        <v>952</v>
      </c>
      <c r="B501" s="9">
        <v>46072</v>
      </c>
      <c r="C501" t="s">
        <v>903</v>
      </c>
      <c r="D501">
        <v>32769</v>
      </c>
      <c r="E501">
        <v>10494239.67</v>
      </c>
      <c r="F501" t="s">
        <v>53</v>
      </c>
      <c r="G501" t="s">
        <v>904</v>
      </c>
      <c r="H501" t="s">
        <v>819</v>
      </c>
      <c r="I501" t="s">
        <v>820</v>
      </c>
      <c r="J501" t="s">
        <v>905</v>
      </c>
      <c r="K501" s="24">
        <v>3.3E-3</v>
      </c>
    </row>
    <row r="502" spans="1:11" x14ac:dyDescent="0.2">
      <c r="A502" t="s">
        <v>952</v>
      </c>
      <c r="B502" s="9">
        <v>46072</v>
      </c>
      <c r="C502" t="s">
        <v>912</v>
      </c>
      <c r="D502">
        <v>235658</v>
      </c>
      <c r="E502">
        <v>10140363.74</v>
      </c>
      <c r="F502" t="s">
        <v>20</v>
      </c>
      <c r="G502" t="s">
        <v>913</v>
      </c>
      <c r="H502" t="s">
        <v>18</v>
      </c>
      <c r="I502" t="s">
        <v>772</v>
      </c>
      <c r="J502" t="s">
        <v>914</v>
      </c>
      <c r="K502" s="24">
        <v>3.2000000000000002E-3</v>
      </c>
    </row>
    <row r="503" spans="1:11" x14ac:dyDescent="0.2">
      <c r="A503" t="s">
        <v>952</v>
      </c>
      <c r="B503" s="9">
        <v>46072</v>
      </c>
      <c r="C503" t="s">
        <v>915</v>
      </c>
      <c r="D503">
        <v>111260</v>
      </c>
      <c r="E503">
        <v>9997823.5999999996</v>
      </c>
      <c r="F503" t="s">
        <v>20</v>
      </c>
      <c r="G503" t="s">
        <v>916</v>
      </c>
      <c r="H503" t="s">
        <v>18</v>
      </c>
      <c r="I503" t="s">
        <v>772</v>
      </c>
      <c r="J503" t="s">
        <v>917</v>
      </c>
      <c r="K503" s="24">
        <v>3.0999999999999999E-3</v>
      </c>
    </row>
    <row r="504" spans="1:11" x14ac:dyDescent="0.2">
      <c r="A504" t="s">
        <v>952</v>
      </c>
      <c r="B504" s="9">
        <v>46072</v>
      </c>
      <c r="C504" t="s">
        <v>924</v>
      </c>
      <c r="D504">
        <v>593651</v>
      </c>
      <c r="E504">
        <v>8049907.5599999996</v>
      </c>
      <c r="F504" t="s">
        <v>20</v>
      </c>
      <c r="G504" t="s">
        <v>925</v>
      </c>
      <c r="H504" t="s">
        <v>18</v>
      </c>
      <c r="I504" t="s">
        <v>772</v>
      </c>
      <c r="J504" t="s">
        <v>926</v>
      </c>
      <c r="K504" s="24">
        <v>2.5000000000000001E-3</v>
      </c>
    </row>
    <row r="505" spans="1:11" x14ac:dyDescent="0.2">
      <c r="A505" t="s">
        <v>952</v>
      </c>
      <c r="B505" s="9">
        <v>46072</v>
      </c>
      <c r="C505" t="s">
        <v>918</v>
      </c>
      <c r="D505">
        <v>84218</v>
      </c>
      <c r="E505">
        <v>7665522.3600000003</v>
      </c>
      <c r="F505" t="s">
        <v>20</v>
      </c>
      <c r="G505" t="s">
        <v>919</v>
      </c>
      <c r="H505" t="s">
        <v>18</v>
      </c>
      <c r="I505" t="s">
        <v>772</v>
      </c>
      <c r="J505" t="s">
        <v>920</v>
      </c>
      <c r="K505" s="24">
        <v>2.3999999999999998E-3</v>
      </c>
    </row>
    <row r="506" spans="1:11" x14ac:dyDescent="0.2">
      <c r="A506" t="s">
        <v>952</v>
      </c>
      <c r="B506" s="9">
        <v>46072</v>
      </c>
      <c r="C506" t="s">
        <v>105</v>
      </c>
      <c r="D506">
        <v>389773076.81999999</v>
      </c>
      <c r="E506">
        <v>7364983.1499999994</v>
      </c>
      <c r="F506" t="s">
        <v>20</v>
      </c>
      <c r="G506" t="s">
        <v>105</v>
      </c>
      <c r="H506" t="s">
        <v>107</v>
      </c>
      <c r="I506" t="s">
        <v>107</v>
      </c>
      <c r="J506" t="s">
        <v>945</v>
      </c>
      <c r="K506" s="24">
        <v>2.3E-3</v>
      </c>
    </row>
    <row r="507" spans="1:11" x14ac:dyDescent="0.2">
      <c r="A507" t="s">
        <v>952</v>
      </c>
      <c r="B507" s="9">
        <v>46072</v>
      </c>
      <c r="C507" t="s">
        <v>921</v>
      </c>
      <c r="D507">
        <v>66651</v>
      </c>
      <c r="E507">
        <v>6878383.2000000002</v>
      </c>
      <c r="F507" t="s">
        <v>20</v>
      </c>
      <c r="G507" t="s">
        <v>922</v>
      </c>
      <c r="H507" t="s">
        <v>18</v>
      </c>
      <c r="I507" t="s">
        <v>772</v>
      </c>
      <c r="J507" t="s">
        <v>923</v>
      </c>
      <c r="K507" s="24">
        <v>2.2000000000000001E-3</v>
      </c>
    </row>
    <row r="508" spans="1:11" x14ac:dyDescent="0.2">
      <c r="A508" t="s">
        <v>952</v>
      </c>
      <c r="B508" s="9">
        <v>46072</v>
      </c>
      <c r="C508" t="s">
        <v>939</v>
      </c>
      <c r="D508">
        <v>153666</v>
      </c>
      <c r="E508">
        <v>6311062.6200000001</v>
      </c>
      <c r="F508" t="s">
        <v>20</v>
      </c>
      <c r="G508" t="s">
        <v>940</v>
      </c>
      <c r="H508" t="s">
        <v>18</v>
      </c>
      <c r="I508" t="s">
        <v>772</v>
      </c>
      <c r="J508" t="s">
        <v>941</v>
      </c>
      <c r="K508" s="24">
        <v>2E-3</v>
      </c>
    </row>
    <row r="509" spans="1:11" x14ac:dyDescent="0.2">
      <c r="A509" t="s">
        <v>952</v>
      </c>
      <c r="B509" s="9">
        <v>46072</v>
      </c>
      <c r="C509" t="s">
        <v>942</v>
      </c>
      <c r="D509">
        <v>295727</v>
      </c>
      <c r="E509">
        <v>6452763.1399999997</v>
      </c>
      <c r="F509" t="s">
        <v>20</v>
      </c>
      <c r="G509" t="s">
        <v>943</v>
      </c>
      <c r="H509" t="s">
        <v>18</v>
      </c>
      <c r="I509" t="s">
        <v>772</v>
      </c>
      <c r="J509" t="s">
        <v>944</v>
      </c>
      <c r="K509" s="24">
        <v>2E-3</v>
      </c>
    </row>
    <row r="510" spans="1:11" x14ac:dyDescent="0.2">
      <c r="A510" t="s">
        <v>952</v>
      </c>
      <c r="B510" s="9">
        <v>46072</v>
      </c>
      <c r="C510" t="s">
        <v>936</v>
      </c>
      <c r="D510">
        <v>2521115</v>
      </c>
      <c r="E510">
        <v>5622116.71</v>
      </c>
      <c r="F510" t="s">
        <v>376</v>
      </c>
      <c r="G510" t="s">
        <v>937</v>
      </c>
      <c r="H510" t="s">
        <v>374</v>
      </c>
      <c r="I510" t="s">
        <v>820</v>
      </c>
      <c r="J510" t="s">
        <v>938</v>
      </c>
      <c r="K510" s="24">
        <v>1.8E-3</v>
      </c>
    </row>
    <row r="511" spans="1:11" x14ac:dyDescent="0.2">
      <c r="A511" t="s">
        <v>952</v>
      </c>
      <c r="B511" s="9">
        <v>46072</v>
      </c>
      <c r="C511" t="s">
        <v>909</v>
      </c>
      <c r="D511">
        <v>421881</v>
      </c>
      <c r="E511">
        <v>5395857.9900000002</v>
      </c>
      <c r="F511" t="s">
        <v>20</v>
      </c>
      <c r="G511" t="s">
        <v>910</v>
      </c>
      <c r="H511" t="s">
        <v>18</v>
      </c>
      <c r="I511" t="s">
        <v>772</v>
      </c>
      <c r="J511" t="s">
        <v>911</v>
      </c>
      <c r="K511" s="24">
        <v>1.6999999999999999E-3</v>
      </c>
    </row>
    <row r="512" spans="1:11" x14ac:dyDescent="0.2">
      <c r="A512" t="s">
        <v>952</v>
      </c>
      <c r="B512" s="9">
        <v>46072</v>
      </c>
      <c r="C512" t="s">
        <v>930</v>
      </c>
      <c r="D512">
        <v>212084</v>
      </c>
      <c r="E512">
        <v>5442075.4400000004</v>
      </c>
      <c r="F512" t="s">
        <v>20</v>
      </c>
      <c r="G512" t="s">
        <v>931</v>
      </c>
      <c r="H512" t="s">
        <v>18</v>
      </c>
      <c r="I512" t="s">
        <v>772</v>
      </c>
      <c r="J512" t="s">
        <v>932</v>
      </c>
      <c r="K512" s="24">
        <v>1.6999999999999999E-3</v>
      </c>
    </row>
    <row r="513" spans="1:11" x14ac:dyDescent="0.2">
      <c r="A513" t="s">
        <v>952</v>
      </c>
      <c r="B513" s="9">
        <v>46072</v>
      </c>
      <c r="C513" t="s">
        <v>981</v>
      </c>
      <c r="D513">
        <v>1088331</v>
      </c>
      <c r="E513">
        <v>4560106.8899999997</v>
      </c>
      <c r="F513" t="s">
        <v>20</v>
      </c>
      <c r="G513" t="s">
        <v>982</v>
      </c>
      <c r="H513" t="s">
        <v>18</v>
      </c>
      <c r="I513" t="s">
        <v>772</v>
      </c>
      <c r="J513" t="s">
        <v>983</v>
      </c>
      <c r="K513" s="24">
        <v>1.4E-3</v>
      </c>
    </row>
    <row r="514" spans="1:11" x14ac:dyDescent="0.2">
      <c r="A514" t="s">
        <v>952</v>
      </c>
      <c r="B514" s="9">
        <v>46072</v>
      </c>
      <c r="C514" t="s">
        <v>953</v>
      </c>
      <c r="D514">
        <v>213066</v>
      </c>
      <c r="E514">
        <v>4587310.9800000004</v>
      </c>
      <c r="F514" t="s">
        <v>20</v>
      </c>
      <c r="G514" t="s">
        <v>954</v>
      </c>
      <c r="H514" t="s">
        <v>18</v>
      </c>
      <c r="I514" t="s">
        <v>772</v>
      </c>
      <c r="J514" t="s">
        <v>955</v>
      </c>
      <c r="K514" s="24">
        <v>1.4E-3</v>
      </c>
    </row>
    <row r="515" spans="1:11" x14ac:dyDescent="0.2">
      <c r="A515" t="s">
        <v>952</v>
      </c>
      <c r="B515" s="9">
        <v>46072</v>
      </c>
      <c r="C515" t="s">
        <v>806</v>
      </c>
      <c r="D515">
        <v>0</v>
      </c>
      <c r="E515">
        <v>3164.93</v>
      </c>
      <c r="F515" t="s">
        <v>384</v>
      </c>
      <c r="G515" t="s">
        <v>951</v>
      </c>
      <c r="H515" t="s">
        <v>363</v>
      </c>
      <c r="I515" t="s">
        <v>762</v>
      </c>
      <c r="J515" t="s">
        <v>808</v>
      </c>
      <c r="K515" s="24">
        <v>0</v>
      </c>
    </row>
    <row r="516" spans="1:11" x14ac:dyDescent="0.2">
      <c r="A516" t="s">
        <v>952</v>
      </c>
      <c r="B516" s="9">
        <v>46072</v>
      </c>
      <c r="C516" t="s">
        <v>850</v>
      </c>
      <c r="D516">
        <v>0</v>
      </c>
      <c r="E516">
        <v>73816.759999999995</v>
      </c>
      <c r="F516" t="s">
        <v>500</v>
      </c>
      <c r="G516" t="s">
        <v>946</v>
      </c>
      <c r="H516" t="s">
        <v>502</v>
      </c>
      <c r="I516" t="s">
        <v>762</v>
      </c>
      <c r="J516" t="s">
        <v>947</v>
      </c>
      <c r="K516" s="24">
        <v>0</v>
      </c>
    </row>
    <row r="517" spans="1:11" x14ac:dyDescent="0.2">
      <c r="A517" t="s">
        <v>952</v>
      </c>
      <c r="B517" s="9">
        <v>46072</v>
      </c>
      <c r="C517" t="s">
        <v>948</v>
      </c>
      <c r="D517">
        <v>0</v>
      </c>
      <c r="E517">
        <v>4578.99</v>
      </c>
      <c r="F517" t="s">
        <v>384</v>
      </c>
      <c r="G517" t="s">
        <v>949</v>
      </c>
      <c r="H517" t="s">
        <v>363</v>
      </c>
      <c r="I517" t="s">
        <v>762</v>
      </c>
      <c r="J517" t="s">
        <v>950</v>
      </c>
      <c r="K517" s="24">
        <v>0</v>
      </c>
    </row>
    <row r="518" spans="1:11" x14ac:dyDescent="0.2">
      <c r="A518" t="s">
        <v>952</v>
      </c>
      <c r="B518" s="9">
        <v>46077</v>
      </c>
      <c r="C518" t="s">
        <v>767</v>
      </c>
      <c r="D518">
        <v>437014</v>
      </c>
      <c r="E518">
        <v>175096506.47</v>
      </c>
      <c r="F518" t="s">
        <v>40</v>
      </c>
      <c r="G518" t="s">
        <v>768</v>
      </c>
      <c r="H518" t="s">
        <v>441</v>
      </c>
      <c r="I518" t="s">
        <v>762</v>
      </c>
      <c r="J518" t="s">
        <v>769</v>
      </c>
      <c r="K518" s="24">
        <v>5.6500000000000002E-2</v>
      </c>
    </row>
    <row r="519" spans="1:11" x14ac:dyDescent="0.2">
      <c r="A519" t="s">
        <v>952</v>
      </c>
      <c r="B519" s="9">
        <v>46077</v>
      </c>
      <c r="C519" t="s">
        <v>652</v>
      </c>
      <c r="D519">
        <v>5830288</v>
      </c>
      <c r="E519">
        <v>168568449.06999999</v>
      </c>
      <c r="F519" t="s">
        <v>152</v>
      </c>
      <c r="G519" t="s">
        <v>761</v>
      </c>
      <c r="H519" t="s">
        <v>154</v>
      </c>
      <c r="I519" t="s">
        <v>762</v>
      </c>
      <c r="J519" t="s">
        <v>763</v>
      </c>
      <c r="K519" s="24">
        <v>5.4399999999999997E-2</v>
      </c>
    </row>
    <row r="520" spans="1:11" x14ac:dyDescent="0.2">
      <c r="A520" t="s">
        <v>952</v>
      </c>
      <c r="B520" s="9">
        <v>46077</v>
      </c>
      <c r="C520" t="s">
        <v>774</v>
      </c>
      <c r="D520">
        <v>248599</v>
      </c>
      <c r="E520">
        <v>165176633.56999999</v>
      </c>
      <c r="F520" t="s">
        <v>20</v>
      </c>
      <c r="G520" t="s">
        <v>775</v>
      </c>
      <c r="H520" t="s">
        <v>18</v>
      </c>
      <c r="I520" t="s">
        <v>772</v>
      </c>
      <c r="J520" t="s">
        <v>776</v>
      </c>
      <c r="K520" s="24">
        <v>5.33E-2</v>
      </c>
    </row>
    <row r="521" spans="1:11" x14ac:dyDescent="0.2">
      <c r="A521" t="s">
        <v>952</v>
      </c>
      <c r="B521" s="9">
        <v>46077</v>
      </c>
      <c r="C521" t="s">
        <v>783</v>
      </c>
      <c r="D521">
        <v>217894</v>
      </c>
      <c r="E521">
        <v>158995480.09999999</v>
      </c>
      <c r="F521" t="s">
        <v>20</v>
      </c>
      <c r="G521" t="s">
        <v>784</v>
      </c>
      <c r="H521" t="s">
        <v>18</v>
      </c>
      <c r="I521" t="s">
        <v>772</v>
      </c>
      <c r="J521" t="s">
        <v>785</v>
      </c>
      <c r="K521" s="24">
        <v>5.1299999999999998E-2</v>
      </c>
    </row>
    <row r="522" spans="1:11" x14ac:dyDescent="0.2">
      <c r="A522" t="s">
        <v>952</v>
      </c>
      <c r="B522" s="9">
        <v>46077</v>
      </c>
      <c r="C522" t="s">
        <v>777</v>
      </c>
      <c r="D522">
        <v>1952525</v>
      </c>
      <c r="E522">
        <v>152570303.5</v>
      </c>
      <c r="F522" t="s">
        <v>20</v>
      </c>
      <c r="G522" t="s">
        <v>778</v>
      </c>
      <c r="H522" t="s">
        <v>18</v>
      </c>
      <c r="I522" t="s">
        <v>772</v>
      </c>
      <c r="J522" t="s">
        <v>779</v>
      </c>
      <c r="K522" s="24">
        <v>4.9299999999999997E-2</v>
      </c>
    </row>
    <row r="523" spans="1:11" x14ac:dyDescent="0.2">
      <c r="A523" t="s">
        <v>952</v>
      </c>
      <c r="B523" s="9">
        <v>46077</v>
      </c>
      <c r="C523" t="s">
        <v>57</v>
      </c>
      <c r="D523">
        <v>1072799</v>
      </c>
      <c r="E523">
        <v>151983434.33000001</v>
      </c>
      <c r="F523" t="s">
        <v>20</v>
      </c>
      <c r="G523" t="s">
        <v>792</v>
      </c>
      <c r="H523" t="s">
        <v>18</v>
      </c>
      <c r="I523" t="s">
        <v>772</v>
      </c>
      <c r="J523" t="s">
        <v>793</v>
      </c>
      <c r="K523" s="24">
        <v>4.9099999999999998E-2</v>
      </c>
    </row>
    <row r="524" spans="1:11" x14ac:dyDescent="0.2">
      <c r="A524" t="s">
        <v>952</v>
      </c>
      <c r="B524" s="9">
        <v>46077</v>
      </c>
      <c r="C524" t="s">
        <v>764</v>
      </c>
      <c r="D524">
        <v>72390</v>
      </c>
      <c r="E524">
        <v>146945295.65000001</v>
      </c>
      <c r="F524" t="s">
        <v>40</v>
      </c>
      <c r="G524" t="s">
        <v>765</v>
      </c>
      <c r="H524" t="s">
        <v>649</v>
      </c>
      <c r="I524" t="s">
        <v>762</v>
      </c>
      <c r="J524" t="s">
        <v>766</v>
      </c>
      <c r="K524" s="24">
        <v>4.7500000000000001E-2</v>
      </c>
    </row>
    <row r="525" spans="1:11" x14ac:dyDescent="0.2">
      <c r="A525" t="s">
        <v>952</v>
      </c>
      <c r="B525" s="9">
        <v>46077</v>
      </c>
      <c r="C525" t="s">
        <v>770</v>
      </c>
      <c r="D525">
        <v>728635</v>
      </c>
      <c r="E525">
        <v>145025702.86000001</v>
      </c>
      <c r="F525" t="s">
        <v>20</v>
      </c>
      <c r="G525" t="s">
        <v>771</v>
      </c>
      <c r="H525" t="s">
        <v>18</v>
      </c>
      <c r="I525" t="s">
        <v>772</v>
      </c>
      <c r="J525" t="s">
        <v>773</v>
      </c>
      <c r="K525" s="24">
        <v>4.6799999999999987E-2</v>
      </c>
    </row>
    <row r="526" spans="1:11" x14ac:dyDescent="0.2">
      <c r="A526" t="s">
        <v>952</v>
      </c>
      <c r="B526" s="9">
        <v>46077</v>
      </c>
      <c r="C526" t="s">
        <v>780</v>
      </c>
      <c r="D526">
        <v>398348</v>
      </c>
      <c r="E526">
        <v>139891850.63999999</v>
      </c>
      <c r="F526" t="s">
        <v>20</v>
      </c>
      <c r="G526" t="s">
        <v>781</v>
      </c>
      <c r="H526" t="s">
        <v>18</v>
      </c>
      <c r="I526" t="s">
        <v>772</v>
      </c>
      <c r="J526" t="s">
        <v>782</v>
      </c>
      <c r="K526" s="24">
        <v>4.5199999999999997E-2</v>
      </c>
    </row>
    <row r="527" spans="1:11" x14ac:dyDescent="0.2">
      <c r="A527" t="s">
        <v>952</v>
      </c>
      <c r="B527" s="9">
        <v>46077</v>
      </c>
      <c r="C527" t="s">
        <v>794</v>
      </c>
      <c r="D527">
        <v>351873</v>
      </c>
      <c r="E527">
        <v>124658047.70999999</v>
      </c>
      <c r="F527" t="s">
        <v>20</v>
      </c>
      <c r="G527" t="s">
        <v>795</v>
      </c>
      <c r="H527" t="s">
        <v>18</v>
      </c>
      <c r="I527" t="s">
        <v>772</v>
      </c>
      <c r="J527" t="s">
        <v>796</v>
      </c>
      <c r="K527" s="24">
        <v>4.0300000000000002E-2</v>
      </c>
    </row>
    <row r="528" spans="1:11" x14ac:dyDescent="0.2">
      <c r="A528" t="s">
        <v>952</v>
      </c>
      <c r="B528" s="9">
        <v>46077</v>
      </c>
      <c r="C528" t="s">
        <v>789</v>
      </c>
      <c r="D528">
        <v>322812</v>
      </c>
      <c r="E528">
        <v>113064903</v>
      </c>
      <c r="F528" t="s">
        <v>20</v>
      </c>
      <c r="G528" t="s">
        <v>790</v>
      </c>
      <c r="H528" t="s">
        <v>18</v>
      </c>
      <c r="I528" t="s">
        <v>772</v>
      </c>
      <c r="J528" t="s">
        <v>791</v>
      </c>
      <c r="K528" s="24">
        <v>3.6499999999999998E-2</v>
      </c>
    </row>
    <row r="529" spans="1:11" x14ac:dyDescent="0.2">
      <c r="A529" t="s">
        <v>952</v>
      </c>
      <c r="B529" s="9">
        <v>46077</v>
      </c>
      <c r="C529" t="s">
        <v>786</v>
      </c>
      <c r="D529">
        <v>848957</v>
      </c>
      <c r="E529">
        <v>109379619.88</v>
      </c>
      <c r="F529" t="s">
        <v>20</v>
      </c>
      <c r="G529" t="s">
        <v>787</v>
      </c>
      <c r="H529" t="s">
        <v>18</v>
      </c>
      <c r="I529" t="s">
        <v>772</v>
      </c>
      <c r="J529" t="s">
        <v>788</v>
      </c>
      <c r="K529" s="24">
        <v>3.5299999999999998E-2</v>
      </c>
    </row>
    <row r="530" spans="1:11" x14ac:dyDescent="0.2">
      <c r="A530" t="s">
        <v>952</v>
      </c>
      <c r="B530" s="9">
        <v>46077</v>
      </c>
      <c r="C530" t="s">
        <v>797</v>
      </c>
      <c r="D530">
        <v>343178</v>
      </c>
      <c r="E530">
        <v>101409598.18000001</v>
      </c>
      <c r="F530" t="s">
        <v>40</v>
      </c>
      <c r="G530" t="s">
        <v>798</v>
      </c>
      <c r="H530" t="s">
        <v>441</v>
      </c>
      <c r="I530" t="s">
        <v>762</v>
      </c>
      <c r="J530" t="s">
        <v>799</v>
      </c>
      <c r="K530" s="24">
        <v>3.27E-2</v>
      </c>
    </row>
    <row r="531" spans="1:11" x14ac:dyDescent="0.2">
      <c r="A531" t="s">
        <v>952</v>
      </c>
      <c r="B531" s="9">
        <v>46077</v>
      </c>
      <c r="C531" t="s">
        <v>800</v>
      </c>
      <c r="D531">
        <v>1158381</v>
      </c>
      <c r="E531">
        <v>87145002.629999995</v>
      </c>
      <c r="F531" t="s">
        <v>20</v>
      </c>
      <c r="G531" t="s">
        <v>801</v>
      </c>
      <c r="H531" t="s">
        <v>18</v>
      </c>
      <c r="I531" t="s">
        <v>772</v>
      </c>
      <c r="J531" t="s">
        <v>802</v>
      </c>
      <c r="K531" s="24">
        <v>2.81E-2</v>
      </c>
    </row>
    <row r="532" spans="1:11" x14ac:dyDescent="0.2">
      <c r="A532" t="s">
        <v>952</v>
      </c>
      <c r="B532" s="9">
        <v>46077</v>
      </c>
      <c r="C532" t="s">
        <v>803</v>
      </c>
      <c r="D532">
        <v>1072451</v>
      </c>
      <c r="E532">
        <v>74637369.689999998</v>
      </c>
      <c r="F532" t="s">
        <v>40</v>
      </c>
      <c r="G532" t="s">
        <v>804</v>
      </c>
      <c r="H532" t="s">
        <v>659</v>
      </c>
      <c r="I532" t="s">
        <v>762</v>
      </c>
      <c r="J532" t="s">
        <v>805</v>
      </c>
      <c r="K532" s="24">
        <v>2.41E-2</v>
      </c>
    </row>
    <row r="533" spans="1:11" x14ac:dyDescent="0.2">
      <c r="A533" t="s">
        <v>952</v>
      </c>
      <c r="B533" s="9">
        <v>46077</v>
      </c>
      <c r="C533" t="s">
        <v>817</v>
      </c>
      <c r="D533">
        <v>86448</v>
      </c>
      <c r="E533">
        <v>74630687.069999993</v>
      </c>
      <c r="F533" t="s">
        <v>53</v>
      </c>
      <c r="G533" t="s">
        <v>818</v>
      </c>
      <c r="H533" t="s">
        <v>819</v>
      </c>
      <c r="I533" t="s">
        <v>820</v>
      </c>
      <c r="J533" t="s">
        <v>821</v>
      </c>
      <c r="K533" s="24">
        <v>2.41E-2</v>
      </c>
    </row>
    <row r="534" spans="1:11" x14ac:dyDescent="0.2">
      <c r="A534" t="s">
        <v>952</v>
      </c>
      <c r="B534" s="9">
        <v>46077</v>
      </c>
      <c r="C534" t="s">
        <v>806</v>
      </c>
      <c r="D534">
        <v>979559</v>
      </c>
      <c r="E534">
        <v>71120098.109999999</v>
      </c>
      <c r="F534" t="s">
        <v>384</v>
      </c>
      <c r="G534" t="s">
        <v>807</v>
      </c>
      <c r="H534" t="s">
        <v>363</v>
      </c>
      <c r="I534" t="s">
        <v>762</v>
      </c>
      <c r="J534" t="s">
        <v>808</v>
      </c>
      <c r="K534" s="24">
        <v>2.3E-2</v>
      </c>
    </row>
    <row r="535" spans="1:11" x14ac:dyDescent="0.2">
      <c r="A535" t="s">
        <v>952</v>
      </c>
      <c r="B535" s="9">
        <v>46077</v>
      </c>
      <c r="C535" t="s">
        <v>809</v>
      </c>
      <c r="D535">
        <v>916530</v>
      </c>
      <c r="E535">
        <v>64129604.100000001</v>
      </c>
      <c r="F535" t="s">
        <v>20</v>
      </c>
      <c r="G535" t="s">
        <v>810</v>
      </c>
      <c r="H535" t="s">
        <v>18</v>
      </c>
      <c r="I535" t="s">
        <v>772</v>
      </c>
      <c r="J535" t="s">
        <v>811</v>
      </c>
      <c r="K535" s="24">
        <v>2.07E-2</v>
      </c>
    </row>
    <row r="536" spans="1:11" x14ac:dyDescent="0.2">
      <c r="A536" t="s">
        <v>952</v>
      </c>
      <c r="B536" s="9">
        <v>46077</v>
      </c>
      <c r="C536" t="s">
        <v>825</v>
      </c>
      <c r="D536">
        <v>71711</v>
      </c>
      <c r="E536">
        <v>53231560.020000003</v>
      </c>
      <c r="F536" t="s">
        <v>826</v>
      </c>
      <c r="G536" t="s">
        <v>827</v>
      </c>
      <c r="H536" t="s">
        <v>814</v>
      </c>
      <c r="I536" t="s">
        <v>815</v>
      </c>
      <c r="J536" t="s">
        <v>828</v>
      </c>
      <c r="K536" s="24">
        <v>1.72E-2</v>
      </c>
    </row>
    <row r="537" spans="1:11" x14ac:dyDescent="0.2">
      <c r="A537" t="s">
        <v>952</v>
      </c>
      <c r="B537" s="9">
        <v>46077</v>
      </c>
      <c r="C537" t="s">
        <v>822</v>
      </c>
      <c r="D537">
        <v>2772679</v>
      </c>
      <c r="E537">
        <v>52532304.18</v>
      </c>
      <c r="F537" t="s">
        <v>152</v>
      </c>
      <c r="G537" t="s">
        <v>823</v>
      </c>
      <c r="H537" t="s">
        <v>154</v>
      </c>
      <c r="I537" t="s">
        <v>762</v>
      </c>
      <c r="J537" t="s">
        <v>824</v>
      </c>
      <c r="K537" s="24">
        <v>1.7000000000000001E-2</v>
      </c>
    </row>
    <row r="538" spans="1:11" x14ac:dyDescent="0.2">
      <c r="A538" t="s">
        <v>952</v>
      </c>
      <c r="B538" s="9">
        <v>46077</v>
      </c>
      <c r="C538" t="s">
        <v>838</v>
      </c>
      <c r="D538">
        <v>69253</v>
      </c>
      <c r="E538">
        <v>49339299.850000001</v>
      </c>
      <c r="F538" t="s">
        <v>20</v>
      </c>
      <c r="G538" t="s">
        <v>839</v>
      </c>
      <c r="H538" t="s">
        <v>18</v>
      </c>
      <c r="I538" t="s">
        <v>772</v>
      </c>
      <c r="J538" t="s">
        <v>840</v>
      </c>
      <c r="K538" s="24">
        <v>1.5900000000000001E-2</v>
      </c>
    </row>
    <row r="539" spans="1:11" x14ac:dyDescent="0.2">
      <c r="A539" t="s">
        <v>952</v>
      </c>
      <c r="B539" s="9">
        <v>46077</v>
      </c>
      <c r="C539" t="s">
        <v>850</v>
      </c>
      <c r="D539">
        <v>1095544</v>
      </c>
      <c r="E539">
        <v>44437891.219999999</v>
      </c>
      <c r="F539" t="s">
        <v>500</v>
      </c>
      <c r="G539" t="s">
        <v>851</v>
      </c>
      <c r="H539" t="s">
        <v>502</v>
      </c>
      <c r="I539" t="s">
        <v>762</v>
      </c>
      <c r="J539" t="s">
        <v>852</v>
      </c>
      <c r="K539" s="24">
        <v>1.44E-2</v>
      </c>
    </row>
    <row r="540" spans="1:11" x14ac:dyDescent="0.2">
      <c r="A540" t="s">
        <v>952</v>
      </c>
      <c r="B540" s="9">
        <v>46077</v>
      </c>
      <c r="C540" t="s">
        <v>829</v>
      </c>
      <c r="D540">
        <v>239246</v>
      </c>
      <c r="E540">
        <v>41659905.979999997</v>
      </c>
      <c r="F540" t="s">
        <v>20</v>
      </c>
      <c r="G540" t="s">
        <v>830</v>
      </c>
      <c r="H540" t="s">
        <v>18</v>
      </c>
      <c r="I540" t="s">
        <v>772</v>
      </c>
      <c r="J540" t="s">
        <v>831</v>
      </c>
      <c r="K540" s="24">
        <v>1.35E-2</v>
      </c>
    </row>
    <row r="541" spans="1:11" x14ac:dyDescent="0.2">
      <c r="A541" t="s">
        <v>952</v>
      </c>
      <c r="B541" s="9">
        <v>46077</v>
      </c>
      <c r="C541" t="s">
        <v>841</v>
      </c>
      <c r="D541">
        <v>171676</v>
      </c>
      <c r="E541">
        <v>35061389.479999997</v>
      </c>
      <c r="F541" t="s">
        <v>20</v>
      </c>
      <c r="G541" t="s">
        <v>842</v>
      </c>
      <c r="H541" t="s">
        <v>18</v>
      </c>
      <c r="I541" t="s">
        <v>772</v>
      </c>
      <c r="J541" t="s">
        <v>843</v>
      </c>
      <c r="K541" s="24">
        <v>1.1299999999999999E-2</v>
      </c>
    </row>
    <row r="542" spans="1:11" x14ac:dyDescent="0.2">
      <c r="A542" t="s">
        <v>952</v>
      </c>
      <c r="B542" s="9">
        <v>46077</v>
      </c>
      <c r="C542" t="s">
        <v>832</v>
      </c>
      <c r="D542">
        <v>216667</v>
      </c>
      <c r="E542">
        <v>33028717.48</v>
      </c>
      <c r="F542" t="s">
        <v>20</v>
      </c>
      <c r="G542" t="s">
        <v>833</v>
      </c>
      <c r="H542" t="s">
        <v>814</v>
      </c>
      <c r="I542" t="s">
        <v>815</v>
      </c>
      <c r="J542" t="s">
        <v>834</v>
      </c>
      <c r="K542" s="24">
        <v>1.0699999999999999E-2</v>
      </c>
    </row>
    <row r="543" spans="1:11" x14ac:dyDescent="0.2">
      <c r="A543" t="s">
        <v>952</v>
      </c>
      <c r="B543" s="9">
        <v>46077</v>
      </c>
      <c r="C543" t="s">
        <v>862</v>
      </c>
      <c r="D543">
        <v>73220</v>
      </c>
      <c r="E543">
        <v>32782790.600000001</v>
      </c>
      <c r="F543" t="s">
        <v>20</v>
      </c>
      <c r="G543" t="s">
        <v>863</v>
      </c>
      <c r="H543" t="s">
        <v>18</v>
      </c>
      <c r="I543" t="s">
        <v>772</v>
      </c>
      <c r="J543" t="s">
        <v>864</v>
      </c>
      <c r="K543" s="24">
        <v>1.06E-2</v>
      </c>
    </row>
    <row r="544" spans="1:11" x14ac:dyDescent="0.2">
      <c r="A544" t="s">
        <v>952</v>
      </c>
      <c r="B544" s="9">
        <v>46077</v>
      </c>
      <c r="C544" t="s">
        <v>853</v>
      </c>
      <c r="D544">
        <v>430396</v>
      </c>
      <c r="E544">
        <v>30100106.550000001</v>
      </c>
      <c r="F544" t="s">
        <v>40</v>
      </c>
      <c r="G544" t="s">
        <v>854</v>
      </c>
      <c r="H544" t="s">
        <v>649</v>
      </c>
      <c r="I544" t="s">
        <v>762</v>
      </c>
      <c r="J544" t="s">
        <v>855</v>
      </c>
      <c r="K544" s="24">
        <v>9.7000000000000003E-3</v>
      </c>
    </row>
    <row r="545" spans="1:11" x14ac:dyDescent="0.2">
      <c r="A545" t="s">
        <v>952</v>
      </c>
      <c r="B545" s="9">
        <v>46077</v>
      </c>
      <c r="C545" t="s">
        <v>847</v>
      </c>
      <c r="D545">
        <v>318919</v>
      </c>
      <c r="E545">
        <v>29825361.239999998</v>
      </c>
      <c r="F545" t="s">
        <v>40</v>
      </c>
      <c r="G545" t="s">
        <v>848</v>
      </c>
      <c r="H545" t="s">
        <v>649</v>
      </c>
      <c r="I545" t="s">
        <v>762</v>
      </c>
      <c r="J545" t="s">
        <v>849</v>
      </c>
      <c r="K545" s="24">
        <v>9.5999999999999992E-3</v>
      </c>
    </row>
    <row r="546" spans="1:11" x14ac:dyDescent="0.2">
      <c r="A546" t="s">
        <v>952</v>
      </c>
      <c r="B546" s="9">
        <v>46077</v>
      </c>
      <c r="C546" t="s">
        <v>859</v>
      </c>
      <c r="D546">
        <v>192909</v>
      </c>
      <c r="E546">
        <v>29596131.82</v>
      </c>
      <c r="F546" t="s">
        <v>53</v>
      </c>
      <c r="G546" t="s">
        <v>860</v>
      </c>
      <c r="H546" t="s">
        <v>819</v>
      </c>
      <c r="I546" t="s">
        <v>820</v>
      </c>
      <c r="J546" t="s">
        <v>861</v>
      </c>
      <c r="K546" s="24">
        <v>9.5999999999999992E-3</v>
      </c>
    </row>
    <row r="547" spans="1:11" x14ac:dyDescent="0.2">
      <c r="A547" t="s">
        <v>952</v>
      </c>
      <c r="B547" s="9">
        <v>46077</v>
      </c>
      <c r="C547" t="s">
        <v>835</v>
      </c>
      <c r="D547">
        <v>193385</v>
      </c>
      <c r="E547">
        <v>28883983.600000001</v>
      </c>
      <c r="F547" t="s">
        <v>20</v>
      </c>
      <c r="G547" t="s">
        <v>836</v>
      </c>
      <c r="H547" t="s">
        <v>18</v>
      </c>
      <c r="I547" t="s">
        <v>772</v>
      </c>
      <c r="J547" t="s">
        <v>837</v>
      </c>
      <c r="K547" s="24">
        <v>9.300000000000001E-3</v>
      </c>
    </row>
    <row r="548" spans="1:11" x14ac:dyDescent="0.2">
      <c r="A548" t="s">
        <v>952</v>
      </c>
      <c r="B548" s="9">
        <v>46077</v>
      </c>
      <c r="C548" t="s">
        <v>844</v>
      </c>
      <c r="D548">
        <v>313166</v>
      </c>
      <c r="E548">
        <v>28397892.879999999</v>
      </c>
      <c r="F548" t="s">
        <v>20</v>
      </c>
      <c r="G548" t="s">
        <v>845</v>
      </c>
      <c r="H548" t="s">
        <v>18</v>
      </c>
      <c r="I548" t="s">
        <v>772</v>
      </c>
      <c r="J548" t="s">
        <v>846</v>
      </c>
      <c r="K548" s="24">
        <v>9.1999999999999998E-3</v>
      </c>
    </row>
    <row r="549" spans="1:11" x14ac:dyDescent="0.2">
      <c r="A549" t="s">
        <v>952</v>
      </c>
      <c r="B549" s="9">
        <v>46077</v>
      </c>
      <c r="C549" t="s">
        <v>666</v>
      </c>
      <c r="D549">
        <v>67470</v>
      </c>
      <c r="E549">
        <v>27493657.949999999</v>
      </c>
      <c r="F549" t="s">
        <v>40</v>
      </c>
      <c r="G549" t="s">
        <v>865</v>
      </c>
      <c r="H549" t="s">
        <v>441</v>
      </c>
      <c r="I549" t="s">
        <v>762</v>
      </c>
      <c r="J549" t="s">
        <v>866</v>
      </c>
      <c r="K549" s="24">
        <v>8.8999999999999999E-3</v>
      </c>
    </row>
    <row r="550" spans="1:11" x14ac:dyDescent="0.2">
      <c r="A550" t="s">
        <v>952</v>
      </c>
      <c r="B550" s="9">
        <v>46077</v>
      </c>
      <c r="C550" t="s">
        <v>873</v>
      </c>
      <c r="D550">
        <v>265527</v>
      </c>
      <c r="E550">
        <v>26587218.510000002</v>
      </c>
      <c r="F550" t="s">
        <v>20</v>
      </c>
      <c r="G550" t="s">
        <v>874</v>
      </c>
      <c r="H550" t="s">
        <v>18</v>
      </c>
      <c r="I550" t="s">
        <v>772</v>
      </c>
      <c r="J550" t="s">
        <v>875</v>
      </c>
      <c r="K550" s="24">
        <v>8.6E-3</v>
      </c>
    </row>
    <row r="551" spans="1:11" x14ac:dyDescent="0.2">
      <c r="A551" t="s">
        <v>952</v>
      </c>
      <c r="B551" s="9">
        <v>46077</v>
      </c>
      <c r="C551" t="s">
        <v>870</v>
      </c>
      <c r="D551">
        <v>41112</v>
      </c>
      <c r="E551">
        <v>24092454.239999998</v>
      </c>
      <c r="F551" t="s">
        <v>20</v>
      </c>
      <c r="G551" t="s">
        <v>871</v>
      </c>
      <c r="H551" t="s">
        <v>18</v>
      </c>
      <c r="I551" t="s">
        <v>772</v>
      </c>
      <c r="J551" t="s">
        <v>872</v>
      </c>
      <c r="K551" s="24">
        <v>7.8000000000000014E-3</v>
      </c>
    </row>
    <row r="552" spans="1:11" x14ac:dyDescent="0.2">
      <c r="A552" t="s">
        <v>952</v>
      </c>
      <c r="B552" s="9">
        <v>46077</v>
      </c>
      <c r="C552" t="s">
        <v>885</v>
      </c>
      <c r="D552">
        <v>187759</v>
      </c>
      <c r="E552">
        <v>23877963.379999999</v>
      </c>
      <c r="F552" t="s">
        <v>53</v>
      </c>
      <c r="G552" t="s">
        <v>886</v>
      </c>
      <c r="H552" t="s">
        <v>819</v>
      </c>
      <c r="I552" t="s">
        <v>820</v>
      </c>
      <c r="J552" t="s">
        <v>887</v>
      </c>
      <c r="K552" s="24">
        <v>7.7000000000000002E-3</v>
      </c>
    </row>
    <row r="553" spans="1:11" x14ac:dyDescent="0.2">
      <c r="A553" t="s">
        <v>952</v>
      </c>
      <c r="B553" s="9">
        <v>46077</v>
      </c>
      <c r="C553" t="s">
        <v>856</v>
      </c>
      <c r="D553">
        <v>317716</v>
      </c>
      <c r="E553">
        <v>22602316.239999998</v>
      </c>
      <c r="F553" t="s">
        <v>20</v>
      </c>
      <c r="G553" t="s">
        <v>857</v>
      </c>
      <c r="H553" t="s">
        <v>18</v>
      </c>
      <c r="I553" t="s">
        <v>772</v>
      </c>
      <c r="J553" t="s">
        <v>858</v>
      </c>
      <c r="K553" s="24">
        <v>7.3000000000000001E-3</v>
      </c>
    </row>
    <row r="554" spans="1:11" x14ac:dyDescent="0.2">
      <c r="A554" t="s">
        <v>952</v>
      </c>
      <c r="B554" s="9">
        <v>46077</v>
      </c>
      <c r="C554" t="s">
        <v>879</v>
      </c>
      <c r="D554">
        <v>3140883</v>
      </c>
      <c r="E554">
        <v>22112252.57</v>
      </c>
      <c r="F554" t="s">
        <v>671</v>
      </c>
      <c r="G554" t="s">
        <v>880</v>
      </c>
      <c r="H554" t="s">
        <v>669</v>
      </c>
      <c r="I554" t="s">
        <v>815</v>
      </c>
      <c r="J554" t="s">
        <v>881</v>
      </c>
      <c r="K554" s="24">
        <v>7.1000000000000004E-3</v>
      </c>
    </row>
    <row r="555" spans="1:11" x14ac:dyDescent="0.2">
      <c r="A555" t="s">
        <v>952</v>
      </c>
      <c r="B555" s="9">
        <v>46077</v>
      </c>
      <c r="C555" t="s">
        <v>897</v>
      </c>
      <c r="D555">
        <v>53261</v>
      </c>
      <c r="E555">
        <v>18633615.93</v>
      </c>
      <c r="F555" t="s">
        <v>20</v>
      </c>
      <c r="G555" t="s">
        <v>898</v>
      </c>
      <c r="H555" t="s">
        <v>18</v>
      </c>
      <c r="I555" t="s">
        <v>772</v>
      </c>
      <c r="J555" t="s">
        <v>899</v>
      </c>
      <c r="K555" s="24">
        <v>6.0000000000000001E-3</v>
      </c>
    </row>
    <row r="556" spans="1:11" x14ac:dyDescent="0.2">
      <c r="A556" t="s">
        <v>952</v>
      </c>
      <c r="B556" s="9">
        <v>46077</v>
      </c>
      <c r="C556" t="s">
        <v>867</v>
      </c>
      <c r="D556">
        <v>70644</v>
      </c>
      <c r="E556">
        <v>18526389</v>
      </c>
      <c r="F556" t="s">
        <v>20</v>
      </c>
      <c r="G556" t="s">
        <v>868</v>
      </c>
      <c r="H556" t="s">
        <v>18</v>
      </c>
      <c r="I556" t="s">
        <v>772</v>
      </c>
      <c r="J556" t="s">
        <v>869</v>
      </c>
      <c r="K556" s="24">
        <v>6.0000000000000001E-3</v>
      </c>
    </row>
    <row r="557" spans="1:11" x14ac:dyDescent="0.2">
      <c r="A557" t="s">
        <v>952</v>
      </c>
      <c r="B557" s="9">
        <v>46077</v>
      </c>
      <c r="C557" t="s">
        <v>876</v>
      </c>
      <c r="D557">
        <v>226189</v>
      </c>
      <c r="E557">
        <v>17235846.800000001</v>
      </c>
      <c r="F557" t="s">
        <v>20</v>
      </c>
      <c r="G557" t="s">
        <v>877</v>
      </c>
      <c r="H557" t="s">
        <v>18</v>
      </c>
      <c r="I557" t="s">
        <v>772</v>
      </c>
      <c r="J557" t="s">
        <v>878</v>
      </c>
      <c r="K557" s="24">
        <v>5.6000000000000008E-3</v>
      </c>
    </row>
    <row r="558" spans="1:11" x14ac:dyDescent="0.2">
      <c r="A558" t="s">
        <v>952</v>
      </c>
      <c r="B558" s="9">
        <v>46077</v>
      </c>
      <c r="C558" t="s">
        <v>888</v>
      </c>
      <c r="D558">
        <v>2491223</v>
      </c>
      <c r="E558">
        <v>17056495.359999999</v>
      </c>
      <c r="F558" t="s">
        <v>152</v>
      </c>
      <c r="G558" t="s">
        <v>889</v>
      </c>
      <c r="H558" t="s">
        <v>154</v>
      </c>
      <c r="I558" t="s">
        <v>762</v>
      </c>
      <c r="J558" t="s">
        <v>890</v>
      </c>
      <c r="K558" s="24">
        <v>5.5000000000000014E-3</v>
      </c>
    </row>
    <row r="559" spans="1:11" x14ac:dyDescent="0.2">
      <c r="A559" t="s">
        <v>952</v>
      </c>
      <c r="B559" s="9">
        <v>46077</v>
      </c>
      <c r="C559" t="s">
        <v>891</v>
      </c>
      <c r="D559">
        <v>143243</v>
      </c>
      <c r="E559">
        <v>16286057.75</v>
      </c>
      <c r="F559" t="s">
        <v>40</v>
      </c>
      <c r="G559" t="s">
        <v>892</v>
      </c>
      <c r="H559" t="s">
        <v>649</v>
      </c>
      <c r="I559" t="s">
        <v>762</v>
      </c>
      <c r="J559" t="s">
        <v>893</v>
      </c>
      <c r="K559" s="24">
        <v>5.3E-3</v>
      </c>
    </row>
    <row r="560" spans="1:11" x14ac:dyDescent="0.2">
      <c r="A560" t="s">
        <v>952</v>
      </c>
      <c r="B560" s="9">
        <v>46077</v>
      </c>
      <c r="C560" t="s">
        <v>927</v>
      </c>
      <c r="D560">
        <v>198786</v>
      </c>
      <c r="E560">
        <v>15255708.619999999</v>
      </c>
      <c r="F560" t="s">
        <v>53</v>
      </c>
      <c r="G560" t="s">
        <v>928</v>
      </c>
      <c r="H560" t="s">
        <v>819</v>
      </c>
      <c r="I560" t="s">
        <v>820</v>
      </c>
      <c r="J560" t="s">
        <v>929</v>
      </c>
      <c r="K560" s="24">
        <v>4.8999999999999998E-3</v>
      </c>
    </row>
    <row r="561" spans="1:11" x14ac:dyDescent="0.2">
      <c r="A561" t="s">
        <v>952</v>
      </c>
      <c r="B561" s="9">
        <v>46077</v>
      </c>
      <c r="C561" t="s">
        <v>882</v>
      </c>
      <c r="D561">
        <v>161071</v>
      </c>
      <c r="E561">
        <v>13465535.6</v>
      </c>
      <c r="F561" t="s">
        <v>20</v>
      </c>
      <c r="G561" t="s">
        <v>883</v>
      </c>
      <c r="H561" t="s">
        <v>18</v>
      </c>
      <c r="I561" t="s">
        <v>772</v>
      </c>
      <c r="J561" t="s">
        <v>884</v>
      </c>
      <c r="K561" s="24">
        <v>4.3E-3</v>
      </c>
    </row>
    <row r="562" spans="1:11" x14ac:dyDescent="0.2">
      <c r="A562" t="s">
        <v>952</v>
      </c>
      <c r="B562" s="9">
        <v>46077</v>
      </c>
      <c r="C562" t="s">
        <v>900</v>
      </c>
      <c r="D562">
        <v>198227</v>
      </c>
      <c r="E562">
        <v>12823304.630000001</v>
      </c>
      <c r="F562" t="s">
        <v>20</v>
      </c>
      <c r="G562" t="s">
        <v>901</v>
      </c>
      <c r="H562" t="s">
        <v>18</v>
      </c>
      <c r="I562" t="s">
        <v>772</v>
      </c>
      <c r="J562" t="s">
        <v>902</v>
      </c>
      <c r="K562" s="24">
        <v>4.0999999999999986E-3</v>
      </c>
    </row>
    <row r="563" spans="1:11" x14ac:dyDescent="0.2">
      <c r="A563" t="s">
        <v>952</v>
      </c>
      <c r="B563" s="9">
        <v>46077</v>
      </c>
      <c r="C563" t="s">
        <v>903</v>
      </c>
      <c r="D563">
        <v>32796</v>
      </c>
      <c r="E563">
        <v>11835637.01</v>
      </c>
      <c r="F563" t="s">
        <v>53</v>
      </c>
      <c r="G563" t="s">
        <v>904</v>
      </c>
      <c r="H563" t="s">
        <v>819</v>
      </c>
      <c r="I563" t="s">
        <v>820</v>
      </c>
      <c r="J563" t="s">
        <v>905</v>
      </c>
      <c r="K563" s="24">
        <v>3.8E-3</v>
      </c>
    </row>
    <row r="564" spans="1:11" x14ac:dyDescent="0.2">
      <c r="A564" t="s">
        <v>952</v>
      </c>
      <c r="B564" s="9">
        <v>46077</v>
      </c>
      <c r="C564" t="s">
        <v>906</v>
      </c>
      <c r="D564">
        <v>371215</v>
      </c>
      <c r="E564">
        <v>11206980.85</v>
      </c>
      <c r="F564" t="s">
        <v>20</v>
      </c>
      <c r="G564" t="s">
        <v>907</v>
      </c>
      <c r="H564" t="s">
        <v>18</v>
      </c>
      <c r="I564" t="s">
        <v>772</v>
      </c>
      <c r="J564" t="s">
        <v>908</v>
      </c>
      <c r="K564" s="24">
        <v>3.5999999999999999E-3</v>
      </c>
    </row>
    <row r="565" spans="1:11" x14ac:dyDescent="0.2">
      <c r="A565" t="s">
        <v>952</v>
      </c>
      <c r="B565" s="9">
        <v>46077</v>
      </c>
      <c r="C565" t="s">
        <v>915</v>
      </c>
      <c r="D565">
        <v>111353</v>
      </c>
      <c r="E565">
        <v>9883692.2799999993</v>
      </c>
      <c r="F565" t="s">
        <v>20</v>
      </c>
      <c r="G565" t="s">
        <v>916</v>
      </c>
      <c r="H565" t="s">
        <v>18</v>
      </c>
      <c r="I565" t="s">
        <v>772</v>
      </c>
      <c r="J565" t="s">
        <v>917</v>
      </c>
      <c r="K565" s="24">
        <v>3.2000000000000002E-3</v>
      </c>
    </row>
    <row r="566" spans="1:11" x14ac:dyDescent="0.2">
      <c r="A566" t="s">
        <v>952</v>
      </c>
      <c r="B566" s="9">
        <v>46077</v>
      </c>
      <c r="C566" t="s">
        <v>912</v>
      </c>
      <c r="D566">
        <v>235854</v>
      </c>
      <c r="E566">
        <v>9528501.5999999996</v>
      </c>
      <c r="F566" t="s">
        <v>20</v>
      </c>
      <c r="G566" t="s">
        <v>913</v>
      </c>
      <c r="H566" t="s">
        <v>18</v>
      </c>
      <c r="I566" t="s">
        <v>772</v>
      </c>
      <c r="J566" t="s">
        <v>914</v>
      </c>
      <c r="K566" s="24">
        <v>3.0999999999999999E-3</v>
      </c>
    </row>
    <row r="567" spans="1:11" x14ac:dyDescent="0.2">
      <c r="A567" t="s">
        <v>952</v>
      </c>
      <c r="B567" s="9">
        <v>46077</v>
      </c>
      <c r="C567" t="s">
        <v>105</v>
      </c>
      <c r="D567">
        <v>392458921.69000012</v>
      </c>
      <c r="E567">
        <v>8152211.5800000001</v>
      </c>
      <c r="F567" t="s">
        <v>20</v>
      </c>
      <c r="G567" t="s">
        <v>105</v>
      </c>
      <c r="H567" t="s">
        <v>107</v>
      </c>
      <c r="I567" t="s">
        <v>107</v>
      </c>
      <c r="J567" t="s">
        <v>945</v>
      </c>
      <c r="K567" s="24">
        <v>2.7000000000000001E-3</v>
      </c>
    </row>
    <row r="568" spans="1:11" x14ac:dyDescent="0.2">
      <c r="A568" t="s">
        <v>952</v>
      </c>
      <c r="B568" s="9">
        <v>46077</v>
      </c>
      <c r="C568" t="s">
        <v>918</v>
      </c>
      <c r="D568">
        <v>84288</v>
      </c>
      <c r="E568">
        <v>7381943.04</v>
      </c>
      <c r="F568" t="s">
        <v>20</v>
      </c>
      <c r="G568" t="s">
        <v>919</v>
      </c>
      <c r="H568" t="s">
        <v>18</v>
      </c>
      <c r="I568" t="s">
        <v>772</v>
      </c>
      <c r="J568" t="s">
        <v>920</v>
      </c>
      <c r="K568" s="24">
        <v>2.3999999999999998E-3</v>
      </c>
    </row>
    <row r="569" spans="1:11" x14ac:dyDescent="0.2">
      <c r="A569" t="s">
        <v>952</v>
      </c>
      <c r="B569" s="9">
        <v>46077</v>
      </c>
      <c r="C569" t="s">
        <v>924</v>
      </c>
      <c r="D569">
        <v>594145</v>
      </c>
      <c r="E569">
        <v>7581290.2000000002</v>
      </c>
      <c r="F569" t="s">
        <v>20</v>
      </c>
      <c r="G569" t="s">
        <v>925</v>
      </c>
      <c r="H569" t="s">
        <v>18</v>
      </c>
      <c r="I569" t="s">
        <v>772</v>
      </c>
      <c r="J569" t="s">
        <v>926</v>
      </c>
      <c r="K569" s="24">
        <v>2.3999999999999998E-3</v>
      </c>
    </row>
    <row r="570" spans="1:11" x14ac:dyDescent="0.2">
      <c r="A570" t="s">
        <v>952</v>
      </c>
      <c r="B570" s="9">
        <v>46077</v>
      </c>
      <c r="C570" t="s">
        <v>939</v>
      </c>
      <c r="D570">
        <v>153794</v>
      </c>
      <c r="E570">
        <v>6739253.0800000001</v>
      </c>
      <c r="F570" t="s">
        <v>20</v>
      </c>
      <c r="G570" t="s">
        <v>940</v>
      </c>
      <c r="H570" t="s">
        <v>18</v>
      </c>
      <c r="I570" t="s">
        <v>772</v>
      </c>
      <c r="J570" t="s">
        <v>941</v>
      </c>
      <c r="K570" s="24">
        <v>2.2000000000000001E-3</v>
      </c>
    </row>
    <row r="571" spans="1:11" x14ac:dyDescent="0.2">
      <c r="A571" t="s">
        <v>952</v>
      </c>
      <c r="B571" s="9">
        <v>46077</v>
      </c>
      <c r="C571" t="s">
        <v>921</v>
      </c>
      <c r="D571">
        <v>66706</v>
      </c>
      <c r="E571">
        <v>5792081.9800000004</v>
      </c>
      <c r="F571" t="s">
        <v>20</v>
      </c>
      <c r="G571" t="s">
        <v>922</v>
      </c>
      <c r="H571" t="s">
        <v>18</v>
      </c>
      <c r="I571" t="s">
        <v>772</v>
      </c>
      <c r="J571" t="s">
        <v>923</v>
      </c>
      <c r="K571" s="24">
        <v>1.9E-3</v>
      </c>
    </row>
    <row r="572" spans="1:11" x14ac:dyDescent="0.2">
      <c r="A572" t="s">
        <v>952</v>
      </c>
      <c r="B572" s="9">
        <v>46077</v>
      </c>
      <c r="C572" t="s">
        <v>942</v>
      </c>
      <c r="D572">
        <v>295973</v>
      </c>
      <c r="E572">
        <v>5413346.1699999999</v>
      </c>
      <c r="F572" t="s">
        <v>20</v>
      </c>
      <c r="G572" t="s">
        <v>943</v>
      </c>
      <c r="H572" t="s">
        <v>18</v>
      </c>
      <c r="I572" t="s">
        <v>772</v>
      </c>
      <c r="J572" t="s">
        <v>944</v>
      </c>
      <c r="K572" s="24">
        <v>1.6999999999999999E-3</v>
      </c>
    </row>
    <row r="573" spans="1:11" x14ac:dyDescent="0.2">
      <c r="A573" t="s">
        <v>952</v>
      </c>
      <c r="B573" s="9">
        <v>46077</v>
      </c>
      <c r="C573" t="s">
        <v>936</v>
      </c>
      <c r="D573">
        <v>2523214</v>
      </c>
      <c r="E573">
        <v>5351769.79</v>
      </c>
      <c r="F573" t="s">
        <v>376</v>
      </c>
      <c r="G573" t="s">
        <v>937</v>
      </c>
      <c r="H573" t="s">
        <v>374</v>
      </c>
      <c r="I573" t="s">
        <v>820</v>
      </c>
      <c r="J573" t="s">
        <v>938</v>
      </c>
      <c r="K573" s="24">
        <v>1.6999999999999999E-3</v>
      </c>
    </row>
    <row r="574" spans="1:11" x14ac:dyDescent="0.2">
      <c r="A574" t="s">
        <v>952</v>
      </c>
      <c r="B574" s="9">
        <v>46077</v>
      </c>
      <c r="C574" t="s">
        <v>909</v>
      </c>
      <c r="D574">
        <v>422232</v>
      </c>
      <c r="E574">
        <v>4919002.8</v>
      </c>
      <c r="F574" t="s">
        <v>20</v>
      </c>
      <c r="G574" t="s">
        <v>910</v>
      </c>
      <c r="H574" t="s">
        <v>18</v>
      </c>
      <c r="I574" t="s">
        <v>772</v>
      </c>
      <c r="J574" t="s">
        <v>911</v>
      </c>
      <c r="K574" s="24">
        <v>1.6000000000000001E-3</v>
      </c>
    </row>
    <row r="575" spans="1:11" x14ac:dyDescent="0.2">
      <c r="A575" t="s">
        <v>952</v>
      </c>
      <c r="B575" s="9">
        <v>46077</v>
      </c>
      <c r="C575" t="s">
        <v>930</v>
      </c>
      <c r="D575">
        <v>212261</v>
      </c>
      <c r="E575">
        <v>4608186.3099999996</v>
      </c>
      <c r="F575" t="s">
        <v>20</v>
      </c>
      <c r="G575" t="s">
        <v>931</v>
      </c>
      <c r="H575" t="s">
        <v>18</v>
      </c>
      <c r="I575" t="s">
        <v>772</v>
      </c>
      <c r="J575" t="s">
        <v>932</v>
      </c>
      <c r="K575" s="24">
        <v>1.5E-3</v>
      </c>
    </row>
    <row r="576" spans="1:11" x14ac:dyDescent="0.2">
      <c r="A576" t="s">
        <v>952</v>
      </c>
      <c r="B576" s="9">
        <v>46077</v>
      </c>
      <c r="C576" t="s">
        <v>981</v>
      </c>
      <c r="D576">
        <v>1089237</v>
      </c>
      <c r="E576">
        <v>4248024.3</v>
      </c>
      <c r="F576" t="s">
        <v>20</v>
      </c>
      <c r="G576" t="s">
        <v>982</v>
      </c>
      <c r="H576" t="s">
        <v>18</v>
      </c>
      <c r="I576" t="s">
        <v>772</v>
      </c>
      <c r="J576" t="s">
        <v>983</v>
      </c>
      <c r="K576" s="24">
        <v>1.4E-3</v>
      </c>
    </row>
    <row r="577" spans="1:11" x14ac:dyDescent="0.2">
      <c r="A577" t="s">
        <v>952</v>
      </c>
      <c r="B577" s="9">
        <v>46077</v>
      </c>
      <c r="C577" t="s">
        <v>953</v>
      </c>
      <c r="D577">
        <v>213243</v>
      </c>
      <c r="E577">
        <v>4414130.0999999996</v>
      </c>
      <c r="F577" t="s">
        <v>20</v>
      </c>
      <c r="G577" t="s">
        <v>954</v>
      </c>
      <c r="H577" t="s">
        <v>18</v>
      </c>
      <c r="I577" t="s">
        <v>772</v>
      </c>
      <c r="J577" t="s">
        <v>955</v>
      </c>
      <c r="K577" s="24">
        <v>1.4E-3</v>
      </c>
    </row>
    <row r="578" spans="1:11" x14ac:dyDescent="0.2">
      <c r="A578" t="s">
        <v>952</v>
      </c>
      <c r="B578" s="9">
        <v>46077</v>
      </c>
      <c r="C578" t="s">
        <v>850</v>
      </c>
      <c r="D578">
        <v>0</v>
      </c>
      <c r="E578">
        <v>73849.19</v>
      </c>
      <c r="F578" t="s">
        <v>500</v>
      </c>
      <c r="G578" t="s">
        <v>946</v>
      </c>
      <c r="H578" t="s">
        <v>502</v>
      </c>
      <c r="I578" t="s">
        <v>762</v>
      </c>
      <c r="J578" t="s">
        <v>947</v>
      </c>
      <c r="K578" s="24">
        <v>0</v>
      </c>
    </row>
    <row r="579" spans="1:11" x14ac:dyDescent="0.2">
      <c r="A579" t="s">
        <v>952</v>
      </c>
      <c r="B579" s="9">
        <v>46077</v>
      </c>
      <c r="C579" t="s">
        <v>948</v>
      </c>
      <c r="D579">
        <v>0</v>
      </c>
      <c r="E579">
        <v>4585.3900000000003</v>
      </c>
      <c r="F579" t="s">
        <v>384</v>
      </c>
      <c r="G579" t="s">
        <v>949</v>
      </c>
      <c r="H579" t="s">
        <v>363</v>
      </c>
      <c r="I579" t="s">
        <v>762</v>
      </c>
      <c r="J579" t="s">
        <v>950</v>
      </c>
      <c r="K579" s="24">
        <v>0</v>
      </c>
    </row>
    <row r="580" spans="1:11" x14ac:dyDescent="0.2">
      <c r="A580" t="s">
        <v>952</v>
      </c>
      <c r="B580" s="9">
        <v>46077</v>
      </c>
      <c r="C580" t="s">
        <v>806</v>
      </c>
      <c r="D580">
        <v>0</v>
      </c>
      <c r="E580">
        <v>3169.35</v>
      </c>
      <c r="F580" t="s">
        <v>384</v>
      </c>
      <c r="G580" t="s">
        <v>951</v>
      </c>
      <c r="H580" t="s">
        <v>363</v>
      </c>
      <c r="I580" t="s">
        <v>762</v>
      </c>
      <c r="J580" t="s">
        <v>808</v>
      </c>
      <c r="K580" s="2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1C42-54A3-ED49-885C-C36EBFD6D1DF}">
  <dimension ref="A1:I71"/>
  <sheetViews>
    <sheetView workbookViewId="0">
      <selection activeCell="G37" sqref="G37"/>
    </sheetView>
  </sheetViews>
  <sheetFormatPr baseColWidth="10" defaultColWidth="8.83203125" defaultRowHeight="15" x14ac:dyDescent="0.2"/>
  <cols>
    <col min="1" max="1" width="5" style="34" bestFit="1" customWidth="1"/>
    <col min="2" max="2" width="10.5" style="34" bestFit="1" customWidth="1"/>
    <col min="3" max="3" width="37.5" style="34" bestFit="1" customWidth="1"/>
    <col min="4" max="4" width="8.5" style="34" bestFit="1" customWidth="1"/>
    <col min="5" max="5" width="10.6640625" style="34" bestFit="1" customWidth="1"/>
    <col min="6" max="6" width="29.83203125" style="34" bestFit="1" customWidth="1"/>
    <col min="7" max="7" width="15.33203125" style="34" bestFit="1" customWidth="1"/>
    <col min="8" max="8" width="14.6640625" style="34" bestFit="1" customWidth="1"/>
    <col min="9" max="9" width="9.1640625" style="34" bestFit="1" customWidth="1"/>
    <col min="10" max="16384" width="8.83203125" style="34"/>
  </cols>
  <sheetData>
    <row r="1" spans="1:9" s="35" customFormat="1" x14ac:dyDescent="0.2">
      <c r="A1" s="35" t="s">
        <v>1223</v>
      </c>
      <c r="B1" s="35" t="s">
        <v>134</v>
      </c>
      <c r="C1" s="35" t="s">
        <v>1115</v>
      </c>
      <c r="D1" s="35" t="s">
        <v>1116</v>
      </c>
      <c r="E1" s="35" t="s">
        <v>1117</v>
      </c>
      <c r="F1" s="35" t="s">
        <v>1118</v>
      </c>
      <c r="G1" s="35" t="s">
        <v>1119</v>
      </c>
      <c r="H1" s="35" t="s">
        <v>5</v>
      </c>
      <c r="I1" s="35" t="s">
        <v>1120</v>
      </c>
    </row>
    <row r="2" spans="1:9" x14ac:dyDescent="0.2">
      <c r="A2" s="34" t="s">
        <v>1224</v>
      </c>
      <c r="B2" s="39">
        <v>46072</v>
      </c>
      <c r="C2" s="34" t="s">
        <v>1121</v>
      </c>
      <c r="D2" s="34" t="s">
        <v>44</v>
      </c>
      <c r="E2" s="34" t="s">
        <v>1122</v>
      </c>
      <c r="F2" s="34" t="s">
        <v>1123</v>
      </c>
      <c r="G2" s="36">
        <v>11527970</v>
      </c>
      <c r="H2" s="37">
        <v>905637323.20000005</v>
      </c>
      <c r="I2" s="38">
        <v>9.0500000000000011E-2</v>
      </c>
    </row>
    <row r="3" spans="1:9" x14ac:dyDescent="0.2">
      <c r="A3" s="34" t="s">
        <v>1224</v>
      </c>
      <c r="B3" s="39">
        <v>46072</v>
      </c>
      <c r="C3" s="34" t="s">
        <v>1124</v>
      </c>
      <c r="D3" s="34" t="s">
        <v>1125</v>
      </c>
      <c r="E3" s="34" t="s">
        <v>1126</v>
      </c>
      <c r="F3" s="34" t="s">
        <v>1127</v>
      </c>
      <c r="G3" s="36">
        <v>50741475</v>
      </c>
      <c r="H3" s="37">
        <v>738288461.25</v>
      </c>
      <c r="I3" s="38">
        <v>7.3700000000000002E-2</v>
      </c>
    </row>
    <row r="4" spans="1:9" x14ac:dyDescent="0.2">
      <c r="A4" s="34" t="s">
        <v>1224</v>
      </c>
      <c r="B4" s="39">
        <v>46072</v>
      </c>
      <c r="C4" s="34" t="s">
        <v>1128</v>
      </c>
      <c r="D4" s="34" t="s">
        <v>21</v>
      </c>
      <c r="E4" s="34" t="s">
        <v>1129</v>
      </c>
      <c r="F4" s="34" t="s">
        <v>1130</v>
      </c>
      <c r="G4" s="36">
        <v>2201131</v>
      </c>
      <c r="H4" s="37">
        <v>735155742.69000006</v>
      </c>
      <c r="I4" s="38">
        <v>7.3399999999999993E-2</v>
      </c>
    </row>
    <row r="5" spans="1:9" x14ac:dyDescent="0.2">
      <c r="A5" s="34" t="s">
        <v>1224</v>
      </c>
      <c r="B5" s="39">
        <v>46072</v>
      </c>
      <c r="C5" s="34" t="s">
        <v>1131</v>
      </c>
      <c r="D5" s="34" t="s">
        <v>1132</v>
      </c>
      <c r="E5" s="34" t="s">
        <v>1133</v>
      </c>
      <c r="F5" s="34" t="s">
        <v>1127</v>
      </c>
      <c r="G5" s="36">
        <v>1741994</v>
      </c>
      <c r="H5" s="37">
        <v>735365347.15999997</v>
      </c>
      <c r="I5" s="38">
        <v>7.3399999999999993E-2</v>
      </c>
    </row>
    <row r="6" spans="1:9" x14ac:dyDescent="0.2">
      <c r="A6" s="34" t="s">
        <v>1224</v>
      </c>
      <c r="B6" s="39">
        <v>46072</v>
      </c>
      <c r="C6" s="34" t="s">
        <v>1134</v>
      </c>
      <c r="D6" s="34" t="s">
        <v>56</v>
      </c>
      <c r="E6" s="34" t="s">
        <v>1135</v>
      </c>
      <c r="F6" s="34" t="s">
        <v>1127</v>
      </c>
      <c r="G6" s="36">
        <v>4665039</v>
      </c>
      <c r="H6" s="37">
        <v>704374238.61000001</v>
      </c>
      <c r="I6" s="38">
        <v>7.0400000000000004E-2</v>
      </c>
    </row>
    <row r="7" spans="1:9" x14ac:dyDescent="0.2">
      <c r="A7" s="34" t="s">
        <v>1224</v>
      </c>
      <c r="B7" s="39">
        <v>46072</v>
      </c>
      <c r="C7" s="34" t="s">
        <v>1136</v>
      </c>
      <c r="D7" s="34" t="s">
        <v>1137</v>
      </c>
      <c r="E7" s="34" t="s">
        <v>1138</v>
      </c>
      <c r="F7" s="34" t="s">
        <v>1139</v>
      </c>
      <c r="G7" s="36">
        <v>1695338</v>
      </c>
      <c r="H7" s="37">
        <v>525322561.45999998</v>
      </c>
      <c r="I7" s="38">
        <v>5.2499999999999998E-2</v>
      </c>
    </row>
    <row r="8" spans="1:9" x14ac:dyDescent="0.2">
      <c r="A8" s="34" t="s">
        <v>1224</v>
      </c>
      <c r="B8" s="39">
        <v>46072</v>
      </c>
      <c r="C8" s="34" t="s">
        <v>1140</v>
      </c>
      <c r="D8" s="34" t="s">
        <v>1141</v>
      </c>
      <c r="E8" s="34" t="s">
        <v>1142</v>
      </c>
      <c r="F8" s="34" t="s">
        <v>1127</v>
      </c>
      <c r="G8" s="36">
        <v>4564948</v>
      </c>
      <c r="H8" s="37">
        <v>500272651.31999999</v>
      </c>
      <c r="I8" s="38">
        <v>0.05</v>
      </c>
    </row>
    <row r="9" spans="1:9" x14ac:dyDescent="0.2">
      <c r="A9" s="34" t="s">
        <v>1224</v>
      </c>
      <c r="B9" s="39">
        <v>46072</v>
      </c>
      <c r="C9" s="34" t="s">
        <v>1143</v>
      </c>
      <c r="D9" s="34" t="s">
        <v>1144</v>
      </c>
      <c r="E9" s="34" t="s">
        <v>1145</v>
      </c>
      <c r="F9" s="34" t="s">
        <v>1127</v>
      </c>
      <c r="G9" s="36">
        <v>1638407</v>
      </c>
      <c r="H9" s="37">
        <v>457426850.32999998</v>
      </c>
      <c r="I9" s="38">
        <v>4.5700000000000005E-2</v>
      </c>
    </row>
    <row r="10" spans="1:9" x14ac:dyDescent="0.2">
      <c r="A10" s="34" t="s">
        <v>1224</v>
      </c>
      <c r="B10" s="39">
        <v>46072</v>
      </c>
      <c r="C10" s="34" t="s">
        <v>1146</v>
      </c>
      <c r="D10" s="34" t="s">
        <v>1014</v>
      </c>
      <c r="E10" s="34" t="s">
        <v>1147</v>
      </c>
      <c r="F10" s="34" t="s">
        <v>1127</v>
      </c>
      <c r="G10" s="36">
        <v>5466283</v>
      </c>
      <c r="H10" s="37">
        <v>446431332.61000001</v>
      </c>
      <c r="I10" s="38">
        <v>4.4600000000000001E-2</v>
      </c>
    </row>
    <row r="11" spans="1:9" x14ac:dyDescent="0.2">
      <c r="A11" s="34" t="s">
        <v>1224</v>
      </c>
      <c r="B11" s="39">
        <v>46072</v>
      </c>
      <c r="C11" s="34" t="s">
        <v>1148</v>
      </c>
      <c r="D11" s="34" t="s">
        <v>1149</v>
      </c>
      <c r="E11" s="34" t="s">
        <v>1150</v>
      </c>
      <c r="F11" s="34" t="s">
        <v>1127</v>
      </c>
      <c r="G11" s="36">
        <v>2215072</v>
      </c>
      <c r="H11" s="37">
        <v>426711470.07999998</v>
      </c>
      <c r="I11" s="38">
        <v>4.2599999999999999E-2</v>
      </c>
    </row>
    <row r="12" spans="1:9" x14ac:dyDescent="0.2">
      <c r="A12" s="34" t="s">
        <v>1224</v>
      </c>
      <c r="B12" s="39">
        <v>46072</v>
      </c>
      <c r="C12" s="34" t="s">
        <v>1151</v>
      </c>
      <c r="D12" s="34" t="s">
        <v>1152</v>
      </c>
      <c r="E12" s="34" t="s">
        <v>1153</v>
      </c>
      <c r="F12" s="34" t="s">
        <v>1127</v>
      </c>
      <c r="G12" s="36">
        <v>2320676</v>
      </c>
      <c r="H12" s="37">
        <v>409065558.51999998</v>
      </c>
      <c r="I12" s="38">
        <v>4.0899999999999999E-2</v>
      </c>
    </row>
    <row r="13" spans="1:9" x14ac:dyDescent="0.2">
      <c r="A13" s="34" t="s">
        <v>1224</v>
      </c>
      <c r="B13" s="39">
        <v>46072</v>
      </c>
      <c r="C13" s="34" t="s">
        <v>1154</v>
      </c>
      <c r="D13" s="34" t="s">
        <v>1155</v>
      </c>
      <c r="E13" s="34" t="s">
        <v>1156</v>
      </c>
      <c r="F13" s="34" t="s">
        <v>1127</v>
      </c>
      <c r="G13" s="36">
        <v>4912366</v>
      </c>
      <c r="H13" s="37">
        <v>401831538.80000001</v>
      </c>
      <c r="I13" s="38">
        <v>4.0099999999999997E-2</v>
      </c>
    </row>
    <row r="14" spans="1:9" x14ac:dyDescent="0.2">
      <c r="A14" s="34" t="s">
        <v>1224</v>
      </c>
      <c r="B14" s="39">
        <v>46072</v>
      </c>
      <c r="C14" s="34" t="s">
        <v>1157</v>
      </c>
      <c r="D14" s="34" t="s">
        <v>1158</v>
      </c>
      <c r="E14" s="34" t="s">
        <v>1159</v>
      </c>
      <c r="F14" s="34" t="s">
        <v>1127</v>
      </c>
      <c r="G14" s="36">
        <v>2374488</v>
      </c>
      <c r="H14" s="37">
        <v>377662316.39999998</v>
      </c>
      <c r="I14" s="38">
        <v>3.7699999999999997E-2</v>
      </c>
    </row>
    <row r="15" spans="1:9" x14ac:dyDescent="0.2">
      <c r="A15" s="34" t="s">
        <v>1224</v>
      </c>
      <c r="B15" s="39">
        <v>46072</v>
      </c>
      <c r="C15" s="34" t="s">
        <v>1160</v>
      </c>
      <c r="D15" s="34" t="s">
        <v>1161</v>
      </c>
      <c r="E15" s="34" t="s">
        <v>1162</v>
      </c>
      <c r="F15" s="34" t="s">
        <v>1127</v>
      </c>
      <c r="G15" s="36">
        <v>16817625</v>
      </c>
      <c r="H15" s="37">
        <v>375705742.5</v>
      </c>
      <c r="I15" s="38">
        <v>3.7499999999999999E-2</v>
      </c>
    </row>
    <row r="16" spans="1:9" x14ac:dyDescent="0.2">
      <c r="A16" s="34" t="s">
        <v>1224</v>
      </c>
      <c r="B16" s="39">
        <v>46072</v>
      </c>
      <c r="C16" s="34" t="s">
        <v>1163</v>
      </c>
      <c r="D16" s="34" t="s">
        <v>1164</v>
      </c>
      <c r="E16" s="34" t="s">
        <v>1165</v>
      </c>
      <c r="F16" s="34" t="s">
        <v>1166</v>
      </c>
      <c r="G16" s="36">
        <v>4229106</v>
      </c>
      <c r="H16" s="37">
        <v>338074733.63999999</v>
      </c>
      <c r="I16" s="38">
        <v>3.3799999999999997E-2</v>
      </c>
    </row>
    <row r="17" spans="1:9" x14ac:dyDescent="0.2">
      <c r="A17" s="34" t="s">
        <v>1224</v>
      </c>
      <c r="B17" s="39">
        <v>46072</v>
      </c>
      <c r="C17" s="34" t="s">
        <v>1167</v>
      </c>
      <c r="D17" s="34" t="s">
        <v>1168</v>
      </c>
      <c r="E17" s="34" t="s">
        <v>1169</v>
      </c>
      <c r="F17" s="34" t="s">
        <v>1127</v>
      </c>
      <c r="G17" s="36">
        <v>1763327</v>
      </c>
      <c r="H17" s="37">
        <v>297984629.73000002</v>
      </c>
      <c r="I17" s="38">
        <v>2.98E-2</v>
      </c>
    </row>
    <row r="18" spans="1:9" x14ac:dyDescent="0.2">
      <c r="A18" s="34" t="s">
        <v>1224</v>
      </c>
      <c r="B18" s="39">
        <v>46072</v>
      </c>
      <c r="C18" s="34" t="s">
        <v>1170</v>
      </c>
      <c r="D18" s="34" t="s">
        <v>159</v>
      </c>
      <c r="E18" s="34" t="s">
        <v>1171</v>
      </c>
      <c r="F18" s="34" t="s">
        <v>1127</v>
      </c>
      <c r="G18" s="36">
        <v>5065058</v>
      </c>
      <c r="H18" s="37">
        <v>274323541.27999997</v>
      </c>
      <c r="I18" s="38">
        <v>2.7400000000000001E-2</v>
      </c>
    </row>
    <row r="19" spans="1:9" x14ac:dyDescent="0.2">
      <c r="A19" s="34" t="s">
        <v>1224</v>
      </c>
      <c r="B19" s="39">
        <v>46072</v>
      </c>
      <c r="C19" s="34" t="s">
        <v>1172</v>
      </c>
      <c r="D19" s="34" t="s">
        <v>1173</v>
      </c>
      <c r="E19" s="34" t="s">
        <v>1174</v>
      </c>
      <c r="F19" s="34" t="s">
        <v>1127</v>
      </c>
      <c r="G19" s="36">
        <v>9082424</v>
      </c>
      <c r="H19" s="37">
        <v>224764161.78999999</v>
      </c>
      <c r="I19" s="38">
        <v>2.2400000000000003E-2</v>
      </c>
    </row>
    <row r="20" spans="1:9" x14ac:dyDescent="0.2">
      <c r="A20" s="34" t="s">
        <v>1224</v>
      </c>
      <c r="B20" s="39">
        <v>46072</v>
      </c>
      <c r="C20" s="34" t="s">
        <v>1175</v>
      </c>
      <c r="D20" s="34" t="s">
        <v>1176</v>
      </c>
      <c r="E20" s="34" t="s">
        <v>1177</v>
      </c>
      <c r="F20" s="34" t="s">
        <v>1127</v>
      </c>
      <c r="G20" s="36">
        <v>4966473</v>
      </c>
      <c r="H20" s="37">
        <v>186762906.19999999</v>
      </c>
      <c r="I20" s="38">
        <v>1.8700000000000001E-2</v>
      </c>
    </row>
    <row r="21" spans="1:9" x14ac:dyDescent="0.2">
      <c r="A21" s="34" t="s">
        <v>1224</v>
      </c>
      <c r="B21" s="39">
        <v>46072</v>
      </c>
      <c r="C21" s="34" t="s">
        <v>1178</v>
      </c>
      <c r="D21" s="34" t="s">
        <v>1179</v>
      </c>
      <c r="E21" s="34" t="s">
        <v>1180</v>
      </c>
      <c r="F21" s="34" t="s">
        <v>1127</v>
      </c>
      <c r="G21" s="36">
        <v>10837031</v>
      </c>
      <c r="H21" s="37">
        <v>146950140.36000001</v>
      </c>
      <c r="I21" s="38">
        <v>1.47E-2</v>
      </c>
    </row>
    <row r="22" spans="1:9" x14ac:dyDescent="0.2">
      <c r="A22" s="34" t="s">
        <v>1224</v>
      </c>
      <c r="B22" s="39">
        <v>46072</v>
      </c>
      <c r="C22" s="34" t="s">
        <v>1181</v>
      </c>
      <c r="D22" s="34" t="s">
        <v>1182</v>
      </c>
      <c r="E22" s="34" t="s">
        <v>1183</v>
      </c>
      <c r="F22" s="34" t="s">
        <v>1127</v>
      </c>
      <c r="G22" s="36">
        <v>1343523</v>
      </c>
      <c r="H22" s="37">
        <v>122287463.45999999</v>
      </c>
      <c r="I22" s="38">
        <v>1.2199999999999999E-2</v>
      </c>
    </row>
    <row r="23" spans="1:9" x14ac:dyDescent="0.2">
      <c r="A23" s="34" t="s">
        <v>1224</v>
      </c>
      <c r="B23" s="39">
        <v>46072</v>
      </c>
      <c r="C23" s="34" t="s">
        <v>1184</v>
      </c>
      <c r="D23" s="34" t="s">
        <v>109</v>
      </c>
      <c r="E23" s="34" t="s">
        <v>1185</v>
      </c>
      <c r="F23" s="34" t="s">
        <v>1127</v>
      </c>
      <c r="G23" s="36">
        <v>1312771</v>
      </c>
      <c r="H23" s="37">
        <v>121221274.14</v>
      </c>
      <c r="I23" s="38">
        <v>1.21E-2</v>
      </c>
    </row>
    <row r="24" spans="1:9" x14ac:dyDescent="0.2">
      <c r="A24" s="34" t="s">
        <v>1224</v>
      </c>
      <c r="B24" s="39">
        <v>46072</v>
      </c>
      <c r="C24" s="34" t="s">
        <v>1186</v>
      </c>
      <c r="D24" s="34" t="s">
        <v>1187</v>
      </c>
      <c r="E24" s="34" t="s">
        <v>1188</v>
      </c>
      <c r="F24" s="34" t="s">
        <v>1127</v>
      </c>
      <c r="G24" s="36">
        <v>1053532</v>
      </c>
      <c r="H24" s="37">
        <v>108724502.40000001</v>
      </c>
      <c r="I24" s="38">
        <v>1.09E-2</v>
      </c>
    </row>
    <row r="25" spans="1:9" x14ac:dyDescent="0.2">
      <c r="A25" s="34" t="s">
        <v>1224</v>
      </c>
      <c r="B25" s="39">
        <v>46072</v>
      </c>
      <c r="C25" s="34" t="s">
        <v>1189</v>
      </c>
      <c r="D25" s="34" t="s">
        <v>1190</v>
      </c>
      <c r="E25" s="34" t="s">
        <v>1191</v>
      </c>
      <c r="F25" s="34" t="s">
        <v>1127</v>
      </c>
      <c r="G25" s="36">
        <v>3787155</v>
      </c>
      <c r="H25" s="37">
        <v>97178397.299999997</v>
      </c>
      <c r="I25" s="38">
        <v>9.7000000000000003E-3</v>
      </c>
    </row>
    <row r="26" spans="1:9" x14ac:dyDescent="0.2">
      <c r="A26" s="34" t="s">
        <v>1224</v>
      </c>
      <c r="B26" s="39">
        <v>46072</v>
      </c>
      <c r="C26" s="34" t="s">
        <v>1192</v>
      </c>
      <c r="D26" s="34" t="s">
        <v>1193</v>
      </c>
      <c r="E26" s="34" t="s">
        <v>1194</v>
      </c>
      <c r="F26" s="34" t="s">
        <v>1127</v>
      </c>
      <c r="G26" s="36">
        <v>3693375</v>
      </c>
      <c r="H26" s="37">
        <v>80589442.5</v>
      </c>
      <c r="I26" s="38">
        <v>8.0000000000000002E-3</v>
      </c>
    </row>
    <row r="27" spans="1:9" x14ac:dyDescent="0.2">
      <c r="A27" s="34" t="s">
        <v>1224</v>
      </c>
      <c r="B27" s="39">
        <v>46072</v>
      </c>
      <c r="C27" s="34" t="s">
        <v>1195</v>
      </c>
      <c r="D27" s="34" t="s">
        <v>1196</v>
      </c>
      <c r="E27" s="34" t="s">
        <v>1197</v>
      </c>
      <c r="F27" s="34" t="s">
        <v>1127</v>
      </c>
      <c r="G27" s="36">
        <v>21773205</v>
      </c>
      <c r="H27" s="37">
        <v>74682093.150000006</v>
      </c>
      <c r="I27" s="38">
        <v>7.4999999999999997E-3</v>
      </c>
    </row>
    <row r="28" spans="1:9" x14ac:dyDescent="0.2">
      <c r="A28" s="34" t="s">
        <v>1224</v>
      </c>
      <c r="B28" s="39">
        <v>46072</v>
      </c>
      <c r="C28" s="34" t="s">
        <v>1198</v>
      </c>
      <c r="D28" s="34" t="s">
        <v>1199</v>
      </c>
      <c r="E28" s="34" t="s">
        <v>1200</v>
      </c>
      <c r="F28" s="34" t="s">
        <v>1127</v>
      </c>
      <c r="G28" s="36">
        <v>2092789</v>
      </c>
      <c r="H28" s="37">
        <v>62344184.310000002</v>
      </c>
      <c r="I28" s="38">
        <v>6.1999999999999998E-3</v>
      </c>
    </row>
    <row r="29" spans="1:9" x14ac:dyDescent="0.2">
      <c r="A29" s="34" t="s">
        <v>1224</v>
      </c>
      <c r="B29" s="39">
        <v>46072</v>
      </c>
      <c r="C29" s="34" t="s">
        <v>1201</v>
      </c>
      <c r="D29" s="34" t="s">
        <v>1202</v>
      </c>
      <c r="E29" s="34" t="s">
        <v>1203</v>
      </c>
      <c r="F29" s="34" t="s">
        <v>1127</v>
      </c>
      <c r="G29" s="36">
        <v>1938746</v>
      </c>
      <c r="H29" s="37">
        <v>38154521.280000001</v>
      </c>
      <c r="I29" s="38">
        <v>3.8E-3</v>
      </c>
    </row>
    <row r="30" spans="1:9" x14ac:dyDescent="0.2">
      <c r="A30" s="34" t="s">
        <v>1224</v>
      </c>
      <c r="B30" s="39">
        <v>46072</v>
      </c>
      <c r="C30" s="34" t="s">
        <v>1204</v>
      </c>
      <c r="D30" s="34" t="s">
        <v>1205</v>
      </c>
      <c r="E30" s="34" t="s">
        <v>1206</v>
      </c>
      <c r="F30" s="34" t="s">
        <v>1127</v>
      </c>
      <c r="G30" s="36">
        <v>1361183</v>
      </c>
      <c r="H30" s="37">
        <v>34084022.32</v>
      </c>
      <c r="I30" s="38">
        <v>3.4000000000000002E-3</v>
      </c>
    </row>
    <row r="31" spans="1:9" x14ac:dyDescent="0.2">
      <c r="A31" s="34" t="s">
        <v>1224</v>
      </c>
      <c r="B31" s="39">
        <v>46072</v>
      </c>
      <c r="C31" s="34" t="s">
        <v>1207</v>
      </c>
      <c r="D31" s="34" t="s">
        <v>1208</v>
      </c>
      <c r="E31" s="34" t="s">
        <v>1209</v>
      </c>
      <c r="F31" s="34" t="s">
        <v>621</v>
      </c>
      <c r="G31" s="36">
        <v>19980827</v>
      </c>
      <c r="H31" s="37">
        <v>19980826.66</v>
      </c>
      <c r="I31" s="38">
        <v>2E-3</v>
      </c>
    </row>
    <row r="32" spans="1:9" x14ac:dyDescent="0.2">
      <c r="A32" s="34" t="s">
        <v>1224</v>
      </c>
      <c r="B32" s="39">
        <v>46072</v>
      </c>
      <c r="C32" s="34" t="s">
        <v>1210</v>
      </c>
      <c r="D32" s="34" t="s">
        <v>1211</v>
      </c>
      <c r="E32" s="34" t="s">
        <v>1212</v>
      </c>
      <c r="F32" s="34" t="s">
        <v>1127</v>
      </c>
      <c r="G32" s="36">
        <v>2026443</v>
      </c>
      <c r="H32" s="37">
        <v>14367480.869999999</v>
      </c>
      <c r="I32" s="38">
        <v>1.4000000000000002E-3</v>
      </c>
    </row>
    <row r="33" spans="1:9" x14ac:dyDescent="0.2">
      <c r="A33" s="34" t="s">
        <v>1224</v>
      </c>
      <c r="B33" s="39">
        <v>46072</v>
      </c>
      <c r="C33" s="34" t="s">
        <v>1213</v>
      </c>
      <c r="D33" s="34" t="s">
        <v>1214</v>
      </c>
      <c r="E33" s="34" t="s">
        <v>1215</v>
      </c>
      <c r="F33" s="34" t="s">
        <v>1127</v>
      </c>
      <c r="G33" s="36">
        <v>1161918</v>
      </c>
      <c r="H33" s="37">
        <v>13222626.84</v>
      </c>
      <c r="I33" s="38">
        <v>1.2999999999999999E-3</v>
      </c>
    </row>
    <row r="34" spans="1:9" x14ac:dyDescent="0.2">
      <c r="A34" s="34" t="s">
        <v>1224</v>
      </c>
      <c r="B34" s="39">
        <v>46072</v>
      </c>
      <c r="C34" s="34" t="s">
        <v>1216</v>
      </c>
      <c r="D34" s="34" t="s">
        <v>1217</v>
      </c>
      <c r="E34" s="34" t="s">
        <v>1218</v>
      </c>
      <c r="F34" s="34" t="s">
        <v>1127</v>
      </c>
      <c r="G34" s="36">
        <v>6663320</v>
      </c>
      <c r="H34" s="37">
        <v>11818720.74</v>
      </c>
      <c r="I34" s="38">
        <v>1.1999999999999999E-3</v>
      </c>
    </row>
    <row r="35" spans="1:9" x14ac:dyDescent="0.2">
      <c r="A35" s="34" t="s">
        <v>1224</v>
      </c>
      <c r="B35" s="39">
        <v>46072</v>
      </c>
      <c r="C35" s="34" t="s">
        <v>1219</v>
      </c>
      <c r="D35" s="34" t="s">
        <v>1220</v>
      </c>
      <c r="E35" s="34" t="s">
        <v>1209</v>
      </c>
      <c r="F35" s="34" t="s">
        <v>621</v>
      </c>
      <c r="G35" s="36">
        <v>815712305</v>
      </c>
      <c r="H35" s="37">
        <v>5263339.17</v>
      </c>
      <c r="I35" s="38">
        <v>5.0000000000000001E-4</v>
      </c>
    </row>
    <row r="36" spans="1:9" x14ac:dyDescent="0.2">
      <c r="A36" s="34" t="s">
        <v>1224</v>
      </c>
      <c r="B36" s="39">
        <v>46072</v>
      </c>
      <c r="C36" s="34" t="s">
        <v>1221</v>
      </c>
      <c r="D36" s="34" t="s">
        <v>1222</v>
      </c>
      <c r="E36" s="34" t="s">
        <v>1209</v>
      </c>
      <c r="F36" s="34" t="s">
        <v>621</v>
      </c>
      <c r="G36" s="36">
        <v>1</v>
      </c>
      <c r="H36" s="37">
        <v>0.38</v>
      </c>
      <c r="I36" s="38">
        <v>0</v>
      </c>
    </row>
    <row r="37" spans="1:9" ht="16" x14ac:dyDescent="0.2">
      <c r="A37" s="34" t="s">
        <v>1224</v>
      </c>
      <c r="B37" s="39">
        <v>46077</v>
      </c>
      <c r="C37" t="s">
        <v>1121</v>
      </c>
      <c r="D37" t="s">
        <v>44</v>
      </c>
      <c r="E37" t="s">
        <v>1122</v>
      </c>
      <c r="F37" t="s">
        <v>1123</v>
      </c>
      <c r="G37" s="41">
        <v>11459660</v>
      </c>
      <c r="H37" s="42">
        <v>895457832.39999998</v>
      </c>
      <c r="I37" s="43">
        <v>9.64E-2</v>
      </c>
    </row>
    <row r="38" spans="1:9" ht="16" x14ac:dyDescent="0.2">
      <c r="A38" s="34" t="s">
        <v>1224</v>
      </c>
      <c r="B38" s="39">
        <v>46077</v>
      </c>
      <c r="C38" t="s">
        <v>1128</v>
      </c>
      <c r="D38" t="s">
        <v>21</v>
      </c>
      <c r="E38" t="s">
        <v>1129</v>
      </c>
      <c r="F38" t="s">
        <v>1130</v>
      </c>
      <c r="G38" s="41">
        <v>2188081</v>
      </c>
      <c r="H38" s="42">
        <v>712198484.69000006</v>
      </c>
      <c r="I38" s="43">
        <v>7.6700000000000004E-2</v>
      </c>
    </row>
    <row r="39" spans="1:9" ht="16" x14ac:dyDescent="0.2">
      <c r="A39" s="34" t="s">
        <v>1224</v>
      </c>
      <c r="B39" s="39">
        <v>46077</v>
      </c>
      <c r="C39" t="s">
        <v>1124</v>
      </c>
      <c r="D39" t="s">
        <v>1125</v>
      </c>
      <c r="E39" t="s">
        <v>1126</v>
      </c>
      <c r="F39" t="s">
        <v>1127</v>
      </c>
      <c r="G39" s="41">
        <v>50440839</v>
      </c>
      <c r="H39" s="42">
        <v>698101211.75999999</v>
      </c>
      <c r="I39" s="43">
        <v>7.51E-2</v>
      </c>
    </row>
    <row r="40" spans="1:9" ht="16" x14ac:dyDescent="0.2">
      <c r="A40" s="34" t="s">
        <v>1224</v>
      </c>
      <c r="B40" s="39">
        <v>46077</v>
      </c>
      <c r="C40" t="s">
        <v>1134</v>
      </c>
      <c r="D40" t="s">
        <v>56</v>
      </c>
      <c r="E40" t="s">
        <v>1135</v>
      </c>
      <c r="F40" t="s">
        <v>1127</v>
      </c>
      <c r="G40" s="41">
        <v>4637391</v>
      </c>
      <c r="H40" s="42">
        <v>656979182.97000003</v>
      </c>
      <c r="I40" s="43">
        <v>7.0699999999999999E-2</v>
      </c>
    </row>
    <row r="41" spans="1:9" ht="16" x14ac:dyDescent="0.2">
      <c r="A41" s="34" t="s">
        <v>1224</v>
      </c>
      <c r="B41" s="39">
        <v>46077</v>
      </c>
      <c r="C41" t="s">
        <v>1131</v>
      </c>
      <c r="D41" t="s">
        <v>1132</v>
      </c>
      <c r="E41" t="s">
        <v>1133</v>
      </c>
      <c r="F41" t="s">
        <v>1127</v>
      </c>
      <c r="G41" s="41">
        <v>1731680</v>
      </c>
      <c r="H41" s="42">
        <v>606520920</v>
      </c>
      <c r="I41" s="43">
        <v>6.5299999999999997E-2</v>
      </c>
    </row>
    <row r="42" spans="1:9" ht="16" x14ac:dyDescent="0.2">
      <c r="A42" s="34" t="s">
        <v>1224</v>
      </c>
      <c r="B42" s="39">
        <v>46077</v>
      </c>
      <c r="C42" t="s">
        <v>1136</v>
      </c>
      <c r="D42" t="s">
        <v>1137</v>
      </c>
      <c r="E42" t="s">
        <v>1138</v>
      </c>
      <c r="F42" t="s">
        <v>1139</v>
      </c>
      <c r="G42" s="41">
        <v>1685294</v>
      </c>
      <c r="H42" s="42">
        <v>498552397</v>
      </c>
      <c r="I42" s="43">
        <v>5.3699999999999998E-2</v>
      </c>
    </row>
    <row r="43" spans="1:9" ht="16" x14ac:dyDescent="0.2">
      <c r="A43" s="34" t="s">
        <v>1224</v>
      </c>
      <c r="B43" s="39">
        <v>46077</v>
      </c>
      <c r="C43" t="s">
        <v>1140</v>
      </c>
      <c r="D43" t="s">
        <v>1141</v>
      </c>
      <c r="E43" t="s">
        <v>1142</v>
      </c>
      <c r="F43" t="s">
        <v>1127</v>
      </c>
      <c r="G43" s="41">
        <v>4537894</v>
      </c>
      <c r="H43" s="42">
        <v>454379326.22000003</v>
      </c>
      <c r="I43" s="43">
        <v>4.8899999999999999E-2</v>
      </c>
    </row>
    <row r="44" spans="1:9" ht="16" x14ac:dyDescent="0.2">
      <c r="A44" s="34" t="s">
        <v>1224</v>
      </c>
      <c r="B44" s="39">
        <v>46077</v>
      </c>
      <c r="C44" t="s">
        <v>1143</v>
      </c>
      <c r="D44" t="s">
        <v>1144</v>
      </c>
      <c r="E44" t="s">
        <v>1145</v>
      </c>
      <c r="F44" t="s">
        <v>1127</v>
      </c>
      <c r="G44" s="41">
        <v>1628705</v>
      </c>
      <c r="H44" s="42">
        <v>443056621.14999998</v>
      </c>
      <c r="I44" s="43">
        <v>4.7699999999999992E-2</v>
      </c>
    </row>
    <row r="45" spans="1:9" ht="16" x14ac:dyDescent="0.2">
      <c r="A45" s="34" t="s">
        <v>1224</v>
      </c>
      <c r="B45" s="39">
        <v>46077</v>
      </c>
      <c r="C45" t="s">
        <v>1146</v>
      </c>
      <c r="D45" t="s">
        <v>1014</v>
      </c>
      <c r="E45" t="s">
        <v>1147</v>
      </c>
      <c r="F45" t="s">
        <v>1127</v>
      </c>
      <c r="G45" s="41">
        <v>5433901</v>
      </c>
      <c r="H45" s="42">
        <v>408792372.23000002</v>
      </c>
      <c r="I45" s="43">
        <v>4.4000000000000004E-2</v>
      </c>
    </row>
    <row r="46" spans="1:9" ht="16" x14ac:dyDescent="0.2">
      <c r="A46" s="34" t="s">
        <v>1224</v>
      </c>
      <c r="B46" s="39">
        <v>46077</v>
      </c>
      <c r="C46" t="s">
        <v>1151</v>
      </c>
      <c r="D46" t="s">
        <v>1152</v>
      </c>
      <c r="E46" t="s">
        <v>1153</v>
      </c>
      <c r="F46" t="s">
        <v>1127</v>
      </c>
      <c r="G46" s="41">
        <v>2306924</v>
      </c>
      <c r="H46" s="42">
        <v>401704676.12</v>
      </c>
      <c r="I46" s="43">
        <v>4.3200000000000002E-2</v>
      </c>
    </row>
    <row r="47" spans="1:9" ht="16" x14ac:dyDescent="0.2">
      <c r="A47" s="34" t="s">
        <v>1224</v>
      </c>
      <c r="B47" s="39">
        <v>46077</v>
      </c>
      <c r="C47" t="s">
        <v>1160</v>
      </c>
      <c r="D47" t="s">
        <v>1161</v>
      </c>
      <c r="E47" t="s">
        <v>1162</v>
      </c>
      <c r="F47" t="s">
        <v>1127</v>
      </c>
      <c r="G47" s="41">
        <v>16717977</v>
      </c>
      <c r="H47" s="42">
        <v>367293954.69</v>
      </c>
      <c r="I47" s="43">
        <v>3.95E-2</v>
      </c>
    </row>
    <row r="48" spans="1:9" ht="16" x14ac:dyDescent="0.2">
      <c r="A48" s="34" t="s">
        <v>1224</v>
      </c>
      <c r="B48" s="39">
        <v>46077</v>
      </c>
      <c r="C48" t="s">
        <v>1148</v>
      </c>
      <c r="D48" t="s">
        <v>1149</v>
      </c>
      <c r="E48" t="s">
        <v>1150</v>
      </c>
      <c r="F48" t="s">
        <v>1127</v>
      </c>
      <c r="G48" s="41">
        <v>2201950</v>
      </c>
      <c r="H48" s="42">
        <v>360701429.5</v>
      </c>
      <c r="I48" s="43">
        <v>3.8800000000000001E-2</v>
      </c>
    </row>
    <row r="49" spans="1:9" ht="16" x14ac:dyDescent="0.2">
      <c r="A49" s="34" t="s">
        <v>1224</v>
      </c>
      <c r="B49" s="39">
        <v>46077</v>
      </c>
      <c r="C49" t="s">
        <v>1157</v>
      </c>
      <c r="D49" t="s">
        <v>1158</v>
      </c>
      <c r="E49" t="s">
        <v>1159</v>
      </c>
      <c r="F49" t="s">
        <v>1127</v>
      </c>
      <c r="G49" s="41">
        <v>2360412</v>
      </c>
      <c r="H49" s="42">
        <v>359821205.27999997</v>
      </c>
      <c r="I49" s="43">
        <v>3.8699999999999998E-2</v>
      </c>
    </row>
    <row r="50" spans="1:9" ht="16" x14ac:dyDescent="0.2">
      <c r="A50" s="34" t="s">
        <v>1224</v>
      </c>
      <c r="B50" s="39">
        <v>46077</v>
      </c>
      <c r="C50" t="s">
        <v>1154</v>
      </c>
      <c r="D50" t="s">
        <v>1155</v>
      </c>
      <c r="E50" t="s">
        <v>1156</v>
      </c>
      <c r="F50" t="s">
        <v>1127</v>
      </c>
      <c r="G50" s="41">
        <v>4883260</v>
      </c>
      <c r="H50" s="42">
        <v>347395116.39999998</v>
      </c>
      <c r="I50" s="43">
        <v>3.7400000000000003E-2</v>
      </c>
    </row>
    <row r="51" spans="1:9" ht="16" x14ac:dyDescent="0.2">
      <c r="A51" s="34" t="s">
        <v>1224</v>
      </c>
      <c r="B51" s="39">
        <v>46077</v>
      </c>
      <c r="C51" t="s">
        <v>1163</v>
      </c>
      <c r="D51" t="s">
        <v>1164</v>
      </c>
      <c r="E51" t="s">
        <v>1165</v>
      </c>
      <c r="F51" t="s">
        <v>1166</v>
      </c>
      <c r="G51" s="41">
        <v>4204050</v>
      </c>
      <c r="H51" s="42">
        <v>318246585</v>
      </c>
      <c r="I51" s="43">
        <v>3.4300000000000004E-2</v>
      </c>
    </row>
    <row r="52" spans="1:9" ht="16" x14ac:dyDescent="0.2">
      <c r="A52" s="34" t="s">
        <v>1224</v>
      </c>
      <c r="B52" s="39">
        <v>46077</v>
      </c>
      <c r="C52" t="s">
        <v>1167</v>
      </c>
      <c r="D52" t="s">
        <v>1168</v>
      </c>
      <c r="E52" t="s">
        <v>1169</v>
      </c>
      <c r="F52" t="s">
        <v>1127</v>
      </c>
      <c r="G52" s="41">
        <v>1752887</v>
      </c>
      <c r="H52" s="42">
        <v>261811202.31999999</v>
      </c>
      <c r="I52" s="43">
        <v>2.8199999999999999E-2</v>
      </c>
    </row>
    <row r="53" spans="1:9" ht="16" x14ac:dyDescent="0.2">
      <c r="A53" s="34" t="s">
        <v>1224</v>
      </c>
      <c r="B53" s="39">
        <v>46077</v>
      </c>
      <c r="C53" t="s">
        <v>1170</v>
      </c>
      <c r="D53" t="s">
        <v>159</v>
      </c>
      <c r="E53" t="s">
        <v>1171</v>
      </c>
      <c r="F53" t="s">
        <v>1127</v>
      </c>
      <c r="G53" s="41">
        <v>5035052</v>
      </c>
      <c r="H53" s="42">
        <v>256989054.08000001</v>
      </c>
      <c r="I53" s="43">
        <v>2.7699999999999999E-2</v>
      </c>
    </row>
    <row r="54" spans="1:9" ht="16" x14ac:dyDescent="0.2">
      <c r="A54" s="34" t="s">
        <v>1224</v>
      </c>
      <c r="B54" s="39">
        <v>46077</v>
      </c>
      <c r="C54" t="s">
        <v>1172</v>
      </c>
      <c r="D54" t="s">
        <v>1173</v>
      </c>
      <c r="E54" t="s">
        <v>1174</v>
      </c>
      <c r="F54" t="s">
        <v>1127</v>
      </c>
      <c r="G54" s="41">
        <v>9028604</v>
      </c>
      <c r="H54" s="42">
        <v>216712901.62</v>
      </c>
      <c r="I54" s="43">
        <v>2.3300000000000001E-2</v>
      </c>
    </row>
    <row r="55" spans="1:9" ht="16" x14ac:dyDescent="0.2">
      <c r="A55" s="34" t="s">
        <v>1224</v>
      </c>
      <c r="B55" s="39">
        <v>46077</v>
      </c>
      <c r="C55" t="s">
        <v>1175</v>
      </c>
      <c r="D55" t="s">
        <v>1176</v>
      </c>
      <c r="E55" t="s">
        <v>1177</v>
      </c>
      <c r="F55" t="s">
        <v>1127</v>
      </c>
      <c r="G55" s="41">
        <v>4937673</v>
      </c>
      <c r="H55" s="42">
        <v>155422619.58000001</v>
      </c>
      <c r="I55" s="43">
        <v>1.67E-2</v>
      </c>
    </row>
    <row r="56" spans="1:9" ht="16" x14ac:dyDescent="0.2">
      <c r="A56" s="34" t="s">
        <v>1224</v>
      </c>
      <c r="B56" s="39">
        <v>46077</v>
      </c>
      <c r="C56" t="s">
        <v>1178</v>
      </c>
      <c r="D56" t="s">
        <v>1179</v>
      </c>
      <c r="E56" t="s">
        <v>1180</v>
      </c>
      <c r="F56" t="s">
        <v>1127</v>
      </c>
      <c r="G56" s="41">
        <v>10772825</v>
      </c>
      <c r="H56" s="42">
        <v>137461247</v>
      </c>
      <c r="I56" s="43">
        <v>1.4800000000000001E-2</v>
      </c>
    </row>
    <row r="57" spans="1:9" ht="16" x14ac:dyDescent="0.2">
      <c r="A57" s="34" t="s">
        <v>1224</v>
      </c>
      <c r="B57" s="39">
        <v>46077</v>
      </c>
      <c r="C57" t="s">
        <v>1181</v>
      </c>
      <c r="D57" t="s">
        <v>1182</v>
      </c>
      <c r="E57" t="s">
        <v>1183</v>
      </c>
      <c r="F57" t="s">
        <v>1127</v>
      </c>
      <c r="G57" s="41">
        <v>1335567</v>
      </c>
      <c r="H57" s="42">
        <v>116968957.86</v>
      </c>
      <c r="I57" s="43">
        <v>1.26E-2</v>
      </c>
    </row>
    <row r="58" spans="1:9" ht="16" x14ac:dyDescent="0.2">
      <c r="A58" s="34" t="s">
        <v>1224</v>
      </c>
      <c r="B58" s="39">
        <v>46077</v>
      </c>
      <c r="C58" t="s">
        <v>1184</v>
      </c>
      <c r="D58" t="s">
        <v>109</v>
      </c>
      <c r="E58" t="s">
        <v>1185</v>
      </c>
      <c r="F58" t="s">
        <v>1127</v>
      </c>
      <c r="G58" s="41">
        <v>1304995</v>
      </c>
      <c r="H58" s="42">
        <v>115479007.55</v>
      </c>
      <c r="I58" s="43">
        <v>1.24E-2</v>
      </c>
    </row>
    <row r="59" spans="1:9" ht="16" x14ac:dyDescent="0.2">
      <c r="A59" s="34" t="s">
        <v>1224</v>
      </c>
      <c r="B59" s="39">
        <v>46077</v>
      </c>
      <c r="C59" t="s">
        <v>1186</v>
      </c>
      <c r="D59" t="s">
        <v>1187</v>
      </c>
      <c r="E59" t="s">
        <v>1188</v>
      </c>
      <c r="F59" t="s">
        <v>1127</v>
      </c>
      <c r="G59" s="41">
        <v>1047286</v>
      </c>
      <c r="H59" s="42">
        <v>90935843.379999995</v>
      </c>
      <c r="I59" s="43">
        <v>9.7999999999999997E-3</v>
      </c>
    </row>
    <row r="60" spans="1:9" ht="16" x14ac:dyDescent="0.2">
      <c r="A60" s="34" t="s">
        <v>1224</v>
      </c>
      <c r="B60" s="39">
        <v>46077</v>
      </c>
      <c r="C60" t="s">
        <v>1189</v>
      </c>
      <c r="D60" t="s">
        <v>1190</v>
      </c>
      <c r="E60" t="s">
        <v>1191</v>
      </c>
      <c r="F60" t="s">
        <v>1127</v>
      </c>
      <c r="G60" s="41">
        <v>3764709</v>
      </c>
      <c r="H60" s="42">
        <v>81731832.390000001</v>
      </c>
      <c r="I60" s="43">
        <v>8.8000000000000005E-3</v>
      </c>
    </row>
    <row r="61" spans="1:9" ht="16" x14ac:dyDescent="0.2">
      <c r="A61" s="34" t="s">
        <v>1224</v>
      </c>
      <c r="B61" s="39">
        <v>46077</v>
      </c>
      <c r="C61" t="s">
        <v>1195</v>
      </c>
      <c r="D61" t="s">
        <v>1196</v>
      </c>
      <c r="E61" t="s">
        <v>1197</v>
      </c>
      <c r="F61" t="s">
        <v>1127</v>
      </c>
      <c r="G61" s="41">
        <v>21644199</v>
      </c>
      <c r="H61" s="42">
        <v>73157392.620000005</v>
      </c>
      <c r="I61" s="43">
        <v>7.9000000000000008E-3</v>
      </c>
    </row>
    <row r="62" spans="1:9" ht="16" x14ac:dyDescent="0.2">
      <c r="A62" s="34" t="s">
        <v>1224</v>
      </c>
      <c r="B62" s="39">
        <v>46077</v>
      </c>
      <c r="C62" t="s">
        <v>1192</v>
      </c>
      <c r="D62" t="s">
        <v>1193</v>
      </c>
      <c r="E62" t="s">
        <v>1194</v>
      </c>
      <c r="F62" t="s">
        <v>1127</v>
      </c>
      <c r="G62" s="41">
        <v>3671487</v>
      </c>
      <c r="H62" s="42">
        <v>67151497.230000004</v>
      </c>
      <c r="I62" s="43">
        <v>7.1999999999999998E-3</v>
      </c>
    </row>
    <row r="63" spans="1:9" ht="16" x14ac:dyDescent="0.2">
      <c r="A63" s="34" t="s">
        <v>1224</v>
      </c>
      <c r="B63" s="39">
        <v>46077</v>
      </c>
      <c r="C63" t="s">
        <v>1198</v>
      </c>
      <c r="D63" t="s">
        <v>1199</v>
      </c>
      <c r="E63" t="s">
        <v>1200</v>
      </c>
      <c r="F63" t="s">
        <v>1127</v>
      </c>
      <c r="G63" s="41">
        <v>2080387</v>
      </c>
      <c r="H63" s="42">
        <v>59540675.939999998</v>
      </c>
      <c r="I63" s="43">
        <v>6.4000000000000003E-3</v>
      </c>
    </row>
    <row r="64" spans="1:9" ht="16" x14ac:dyDescent="0.2">
      <c r="A64" s="34" t="s">
        <v>1224</v>
      </c>
      <c r="B64" s="39">
        <v>46077</v>
      </c>
      <c r="C64" t="s">
        <v>1201</v>
      </c>
      <c r="D64" t="s">
        <v>1202</v>
      </c>
      <c r="E64" t="s">
        <v>1203</v>
      </c>
      <c r="F64" t="s">
        <v>1127</v>
      </c>
      <c r="G64" s="41">
        <v>1927262</v>
      </c>
      <c r="H64" s="42">
        <v>36598705.380000003</v>
      </c>
      <c r="I64" s="43">
        <v>3.9000000000000003E-3</v>
      </c>
    </row>
    <row r="65" spans="1:9" ht="16" x14ac:dyDescent="0.2">
      <c r="A65" s="34" t="s">
        <v>1224</v>
      </c>
      <c r="B65" s="39">
        <v>46077</v>
      </c>
      <c r="C65" t="s">
        <v>1204</v>
      </c>
      <c r="D65" t="s">
        <v>1205</v>
      </c>
      <c r="E65" t="s">
        <v>1206</v>
      </c>
      <c r="F65" t="s">
        <v>1127</v>
      </c>
      <c r="G65" s="41">
        <v>1353119</v>
      </c>
      <c r="H65" s="42">
        <v>30235444.260000002</v>
      </c>
      <c r="I65" s="43">
        <v>3.3E-3</v>
      </c>
    </row>
    <row r="66" spans="1:9" ht="16" x14ac:dyDescent="0.2">
      <c r="A66" s="34" t="s">
        <v>1224</v>
      </c>
      <c r="B66" s="39">
        <v>46077</v>
      </c>
      <c r="C66" t="s">
        <v>1207</v>
      </c>
      <c r="D66" t="s">
        <v>1208</v>
      </c>
      <c r="E66" t="s">
        <v>1209</v>
      </c>
      <c r="F66" t="s">
        <v>621</v>
      </c>
      <c r="G66" s="41">
        <v>20390272</v>
      </c>
      <c r="H66" s="42">
        <v>20390272.120000001</v>
      </c>
      <c r="I66" s="43">
        <v>2.2000000000000001E-3</v>
      </c>
    </row>
    <row r="67" spans="1:9" ht="16" x14ac:dyDescent="0.2">
      <c r="A67" s="34" t="s">
        <v>1224</v>
      </c>
      <c r="B67" s="39">
        <v>46077</v>
      </c>
      <c r="C67" t="s">
        <v>1213</v>
      </c>
      <c r="D67" t="s">
        <v>1214</v>
      </c>
      <c r="E67" t="s">
        <v>1215</v>
      </c>
      <c r="F67" t="s">
        <v>1127</v>
      </c>
      <c r="G67" s="41">
        <v>1155042</v>
      </c>
      <c r="H67" s="42">
        <v>12520655.279999999</v>
      </c>
      <c r="I67" s="43">
        <v>1.2999999999999999E-3</v>
      </c>
    </row>
    <row r="68" spans="1:9" ht="16" x14ac:dyDescent="0.2">
      <c r="A68" s="34" t="s">
        <v>1224</v>
      </c>
      <c r="B68" s="39">
        <v>46077</v>
      </c>
      <c r="C68" t="s">
        <v>1210</v>
      </c>
      <c r="D68" t="s">
        <v>1211</v>
      </c>
      <c r="E68" t="s">
        <v>1212</v>
      </c>
      <c r="F68" t="s">
        <v>1127</v>
      </c>
      <c r="G68" s="41">
        <v>2014437</v>
      </c>
      <c r="H68" s="42">
        <v>12328354.439999999</v>
      </c>
      <c r="I68" s="43">
        <v>1.2999999999999999E-3</v>
      </c>
    </row>
    <row r="69" spans="1:9" ht="16" x14ac:dyDescent="0.2">
      <c r="A69" s="34" t="s">
        <v>1224</v>
      </c>
      <c r="B69" s="39">
        <v>46077</v>
      </c>
      <c r="C69" t="s">
        <v>1216</v>
      </c>
      <c r="D69" t="s">
        <v>1217</v>
      </c>
      <c r="E69" t="s">
        <v>1218</v>
      </c>
      <c r="F69" t="s">
        <v>1127</v>
      </c>
      <c r="G69" s="41">
        <v>6623846</v>
      </c>
      <c r="H69" s="42">
        <v>11552387.880000001</v>
      </c>
      <c r="I69" s="43">
        <v>1.1999999999999999E-3</v>
      </c>
    </row>
    <row r="70" spans="1:9" ht="16" x14ac:dyDescent="0.2">
      <c r="A70" s="34" t="s">
        <v>1224</v>
      </c>
      <c r="B70" s="39">
        <v>46077</v>
      </c>
      <c r="C70" t="s">
        <v>1219</v>
      </c>
      <c r="D70" t="s">
        <v>1220</v>
      </c>
      <c r="E70" t="s">
        <v>1209</v>
      </c>
      <c r="F70" t="s">
        <v>621</v>
      </c>
      <c r="G70" s="41">
        <v>815712305</v>
      </c>
      <c r="H70" s="42">
        <v>5232279.05</v>
      </c>
      <c r="I70" s="43">
        <v>5.9999999999999995E-4</v>
      </c>
    </row>
    <row r="71" spans="1:9" ht="16" x14ac:dyDescent="0.2">
      <c r="A71" s="34" t="s">
        <v>1224</v>
      </c>
      <c r="B71" s="39">
        <v>46077</v>
      </c>
      <c r="C71" t="s">
        <v>1221</v>
      </c>
      <c r="D71" t="s">
        <v>1222</v>
      </c>
      <c r="E71" t="s">
        <v>1209</v>
      </c>
      <c r="F71" t="s">
        <v>621</v>
      </c>
      <c r="G71" s="41">
        <v>-127240</v>
      </c>
      <c r="H71" s="42">
        <v>-92875.77</v>
      </c>
      <c r="I71" s="4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633A-D918-3D41-B227-DB925ED43FCB}">
  <dimension ref="A1:XFB289"/>
  <sheetViews>
    <sheetView topLeftCell="A2" workbookViewId="0">
      <selection activeCell="D28" sqref="D28"/>
    </sheetView>
  </sheetViews>
  <sheetFormatPr baseColWidth="10" defaultRowHeight="16" x14ac:dyDescent="0.2"/>
  <cols>
    <col min="1" max="1" width="10.83203125" style="11"/>
    <col min="2" max="2" width="10.83203125" style="3"/>
    <col min="3" max="3" width="11" style="3" bestFit="1" customWidth="1"/>
    <col min="4" max="4" width="12.6640625" style="3" bestFit="1" customWidth="1"/>
    <col min="5" max="5" width="13.6640625" style="3" bestFit="1" customWidth="1"/>
    <col min="6" max="7" width="11" style="3" bestFit="1" customWidth="1"/>
    <col min="8" max="16384" width="10.83203125" style="3"/>
  </cols>
  <sheetData>
    <row r="1" spans="1:7" x14ac:dyDescent="0.2">
      <c r="A1" s="10" t="s">
        <v>144</v>
      </c>
      <c r="B1" s="5" t="s">
        <v>145</v>
      </c>
      <c r="C1" s="5" t="s">
        <v>146</v>
      </c>
      <c r="D1" s="5" t="s">
        <v>147</v>
      </c>
      <c r="E1" s="5" t="s">
        <v>148</v>
      </c>
      <c r="F1" s="5" t="s">
        <v>149</v>
      </c>
      <c r="G1" s="5" t="s">
        <v>150</v>
      </c>
    </row>
    <row r="2" spans="1:7" x14ac:dyDescent="0.2">
      <c r="A2" s="11">
        <v>45631</v>
      </c>
      <c r="B2" s="6" t="s">
        <v>20</v>
      </c>
      <c r="C2" s="7">
        <v>5.1049530000000001</v>
      </c>
      <c r="D2" s="7">
        <v>1000000</v>
      </c>
      <c r="E2" s="7">
        <v>5104953.84</v>
      </c>
      <c r="F2" s="7">
        <v>100</v>
      </c>
      <c r="G2" s="7">
        <v>100</v>
      </c>
    </row>
    <row r="3" spans="1:7" x14ac:dyDescent="0.2">
      <c r="A3" s="11">
        <v>45632</v>
      </c>
      <c r="B3" s="6" t="s">
        <v>20</v>
      </c>
      <c r="C3" s="7">
        <v>5.1490989999999996</v>
      </c>
      <c r="D3" s="7">
        <v>1000000</v>
      </c>
      <c r="E3" s="7">
        <v>5149099.2300000004</v>
      </c>
      <c r="F3" s="7">
        <v>100.864768</v>
      </c>
      <c r="G3" s="6" t="s">
        <v>151</v>
      </c>
    </row>
    <row r="4" spans="1:7" x14ac:dyDescent="0.2">
      <c r="A4" s="11">
        <v>45635</v>
      </c>
      <c r="B4" s="6" t="s">
        <v>20</v>
      </c>
      <c r="C4" s="7">
        <v>5.0892379999999999</v>
      </c>
      <c r="D4" s="7">
        <v>1000000</v>
      </c>
      <c r="E4" s="7">
        <v>5089238.4400000004</v>
      </c>
      <c r="F4" s="7">
        <v>99.692161999999996</v>
      </c>
      <c r="G4" s="7">
        <v>99.698046000000005</v>
      </c>
    </row>
    <row r="5" spans="1:7" x14ac:dyDescent="0.2">
      <c r="A5" s="11">
        <v>45636</v>
      </c>
      <c r="B5" s="6" t="s">
        <v>20</v>
      </c>
      <c r="C5" s="7">
        <v>5.0199610000000003</v>
      </c>
      <c r="D5" s="7">
        <v>1000000</v>
      </c>
      <c r="E5" s="7">
        <v>5019961.13</v>
      </c>
      <c r="F5" s="7">
        <v>98.335106999999994</v>
      </c>
      <c r="G5" s="7">
        <v>98.334664000000004</v>
      </c>
    </row>
    <row r="6" spans="1:7" x14ac:dyDescent="0.2">
      <c r="A6" s="11">
        <v>45637</v>
      </c>
      <c r="B6" s="6" t="s">
        <v>20</v>
      </c>
      <c r="C6" s="7">
        <v>5.0933279999999996</v>
      </c>
      <c r="D6" s="7">
        <v>1000000</v>
      </c>
      <c r="E6" s="7">
        <v>5093328.57</v>
      </c>
      <c r="F6" s="7">
        <v>99.772279999999995</v>
      </c>
      <c r="G6" s="7">
        <v>99.779436000000004</v>
      </c>
    </row>
    <row r="7" spans="1:7" x14ac:dyDescent="0.2">
      <c r="A7" s="11">
        <v>45638</v>
      </c>
      <c r="B7" s="6" t="s">
        <v>20</v>
      </c>
      <c r="C7" s="7">
        <v>5.090522</v>
      </c>
      <c r="D7" s="7">
        <v>2000000</v>
      </c>
      <c r="E7" s="7">
        <v>10181045.91</v>
      </c>
      <c r="F7" s="7">
        <v>99.717314000000002</v>
      </c>
      <c r="G7" s="7">
        <v>99.726665999999994</v>
      </c>
    </row>
    <row r="8" spans="1:7" x14ac:dyDescent="0.2">
      <c r="A8" s="11">
        <v>45639</v>
      </c>
      <c r="B8" s="6" t="s">
        <v>20</v>
      </c>
      <c r="C8" s="7">
        <v>5.1466399999999997</v>
      </c>
      <c r="D8" s="7">
        <v>2000000</v>
      </c>
      <c r="E8" s="7">
        <v>10293281.300000001</v>
      </c>
      <c r="F8" s="7">
        <v>100.816599</v>
      </c>
      <c r="G8" s="7">
        <v>100.828875</v>
      </c>
    </row>
    <row r="9" spans="1:7" x14ac:dyDescent="0.2">
      <c r="A9" s="11">
        <v>45642</v>
      </c>
      <c r="B9" s="6" t="s">
        <v>20</v>
      </c>
      <c r="C9" s="7">
        <v>5.2158819999999997</v>
      </c>
      <c r="D9" s="7">
        <v>2000000</v>
      </c>
      <c r="E9" s="7">
        <v>10431764.619999999</v>
      </c>
      <c r="F9" s="7">
        <v>102.172968</v>
      </c>
      <c r="G9" s="7">
        <v>102.190404</v>
      </c>
    </row>
    <row r="10" spans="1:7" x14ac:dyDescent="0.2">
      <c r="A10" s="11">
        <v>45643</v>
      </c>
      <c r="B10" s="6" t="s">
        <v>20</v>
      </c>
      <c r="C10" s="7">
        <v>5.1696910000000003</v>
      </c>
      <c r="D10" s="7">
        <v>2000000</v>
      </c>
      <c r="E10" s="7">
        <v>10339383.02</v>
      </c>
      <c r="F10" s="7">
        <v>101.268141</v>
      </c>
      <c r="G10" s="7">
        <v>101.28601</v>
      </c>
    </row>
    <row r="11" spans="1:7" x14ac:dyDescent="0.2">
      <c r="A11" s="11">
        <v>45644</v>
      </c>
      <c r="B11" s="6" t="s">
        <v>20</v>
      </c>
      <c r="C11" s="7">
        <v>5.0177389999999997</v>
      </c>
      <c r="D11" s="7">
        <v>2000000</v>
      </c>
      <c r="E11" s="7">
        <v>10035478.9</v>
      </c>
      <c r="F11" s="7">
        <v>98.291580999999994</v>
      </c>
      <c r="G11" s="7">
        <v>98.310357999999994</v>
      </c>
    </row>
    <row r="12" spans="1:7" x14ac:dyDescent="0.2">
      <c r="A12" s="11">
        <v>45645</v>
      </c>
      <c r="B12" s="6" t="s">
        <v>20</v>
      </c>
      <c r="C12" s="7">
        <v>4.9754339999999999</v>
      </c>
      <c r="D12" s="7">
        <v>2000000</v>
      </c>
      <c r="E12" s="7">
        <v>9950868.9499999993</v>
      </c>
      <c r="F12" s="7">
        <v>97.462875999999994</v>
      </c>
      <c r="G12" s="7">
        <v>97.479071000000005</v>
      </c>
    </row>
    <row r="13" spans="1:7" x14ac:dyDescent="0.2">
      <c r="A13" s="11">
        <v>45646</v>
      </c>
      <c r="B13" s="6" t="s">
        <v>20</v>
      </c>
      <c r="C13" s="7">
        <v>5.029401</v>
      </c>
      <c r="D13" s="7">
        <v>2000000</v>
      </c>
      <c r="E13" s="7">
        <v>10058802.82</v>
      </c>
      <c r="F13" s="7">
        <v>98.520026000000001</v>
      </c>
      <c r="G13" s="7">
        <v>98.535717000000005</v>
      </c>
    </row>
    <row r="14" spans="1:7" x14ac:dyDescent="0.2">
      <c r="A14" s="11">
        <v>45649</v>
      </c>
      <c r="B14" s="6" t="s">
        <v>20</v>
      </c>
      <c r="C14" s="7">
        <v>5.1043200000000004</v>
      </c>
      <c r="D14" s="7">
        <v>3000000</v>
      </c>
      <c r="E14" s="7">
        <v>15312960.789999999</v>
      </c>
      <c r="F14" s="7">
        <v>99.9876</v>
      </c>
      <c r="G14" s="7">
        <v>100.009361</v>
      </c>
    </row>
    <row r="15" spans="1:7" x14ac:dyDescent="0.2">
      <c r="A15" s="11">
        <v>45650</v>
      </c>
      <c r="B15" s="6" t="s">
        <v>20</v>
      </c>
      <c r="C15" s="7">
        <v>5.1588909999999997</v>
      </c>
      <c r="D15" s="7">
        <v>3000000</v>
      </c>
      <c r="E15" s="7">
        <v>15476673.73</v>
      </c>
      <c r="F15" s="6" t="s">
        <v>151</v>
      </c>
      <c r="G15" s="7">
        <v>101.080765</v>
      </c>
    </row>
    <row r="16" spans="1:7" x14ac:dyDescent="0.2">
      <c r="A16" s="11">
        <v>45653</v>
      </c>
      <c r="B16" s="6" t="s">
        <v>20</v>
      </c>
      <c r="C16" s="7">
        <v>5.1068350000000002</v>
      </c>
      <c r="D16" s="7">
        <v>3000000</v>
      </c>
      <c r="E16" s="7">
        <v>15320506.5</v>
      </c>
      <c r="F16" s="6" t="s">
        <v>151</v>
      </c>
      <c r="G16" s="7">
        <v>100.035704</v>
      </c>
    </row>
    <row r="17" spans="1:7" x14ac:dyDescent="0.2">
      <c r="A17" s="11">
        <v>45656</v>
      </c>
      <c r="B17" s="6" t="s">
        <v>20</v>
      </c>
      <c r="C17" s="7">
        <v>5.0350619999999999</v>
      </c>
      <c r="D17" s="7">
        <v>3000000</v>
      </c>
      <c r="E17" s="7">
        <v>15105187.77</v>
      </c>
      <c r="F17" s="7">
        <v>98.630917999999994</v>
      </c>
      <c r="G17" s="7">
        <v>98.630170000000007</v>
      </c>
    </row>
    <row r="18" spans="1:7" x14ac:dyDescent="0.2">
      <c r="A18" s="11">
        <v>45657</v>
      </c>
      <c r="B18" s="6" t="s">
        <v>20</v>
      </c>
      <c r="C18" s="7">
        <v>4.9990480000000002</v>
      </c>
      <c r="D18" s="7">
        <v>3000000</v>
      </c>
      <c r="E18" s="7">
        <v>14997144.9</v>
      </c>
      <c r="F18" s="7">
        <v>97.925445999999994</v>
      </c>
      <c r="G18" s="7">
        <v>97.924306000000001</v>
      </c>
    </row>
    <row r="19" spans="1:7" x14ac:dyDescent="0.2">
      <c r="A19" s="11">
        <v>45659</v>
      </c>
      <c r="B19" s="6" t="s">
        <v>20</v>
      </c>
      <c r="C19" s="7">
        <v>5.0060169999999999</v>
      </c>
      <c r="D19" s="7">
        <v>3000000</v>
      </c>
      <c r="E19" s="7">
        <v>15018051.6</v>
      </c>
      <c r="F19" s="7">
        <v>98.061960999999997</v>
      </c>
      <c r="G19" s="7">
        <v>98.061430000000001</v>
      </c>
    </row>
    <row r="20" spans="1:7" x14ac:dyDescent="0.2">
      <c r="A20" s="11">
        <v>45660</v>
      </c>
      <c r="B20" s="6" t="s">
        <v>20</v>
      </c>
      <c r="C20" s="7">
        <v>5.0912410000000001</v>
      </c>
      <c r="D20" s="7">
        <v>3000000</v>
      </c>
      <c r="E20" s="7">
        <v>15273724.77</v>
      </c>
      <c r="F20" s="7">
        <v>99.731397999999999</v>
      </c>
      <c r="G20" s="7">
        <v>99.729729000000006</v>
      </c>
    </row>
    <row r="21" spans="1:7" x14ac:dyDescent="0.2">
      <c r="A21" s="11">
        <v>45663</v>
      </c>
      <c r="B21" s="6" t="s">
        <v>20</v>
      </c>
      <c r="C21" s="7">
        <v>5.1825840000000003</v>
      </c>
      <c r="D21" s="7">
        <v>3000000</v>
      </c>
      <c r="E21" s="7">
        <v>15547752.26</v>
      </c>
      <c r="F21" s="7">
        <v>101.52070000000001</v>
      </c>
      <c r="G21" s="7">
        <v>101.527413</v>
      </c>
    </row>
    <row r="22" spans="1:7" x14ac:dyDescent="0.2">
      <c r="A22" s="11">
        <v>45664</v>
      </c>
      <c r="B22" s="6" t="s">
        <v>20</v>
      </c>
      <c r="C22" s="7">
        <v>5.1259540000000001</v>
      </c>
      <c r="D22" s="7">
        <v>5000000</v>
      </c>
      <c r="E22" s="7">
        <v>25629771.98</v>
      </c>
      <c r="F22" s="7">
        <v>100.411385</v>
      </c>
      <c r="G22" s="7">
        <v>100.417832</v>
      </c>
    </row>
    <row r="23" spans="1:7" x14ac:dyDescent="0.2">
      <c r="A23" s="11">
        <v>45665</v>
      </c>
      <c r="B23" s="6" t="s">
        <v>20</v>
      </c>
      <c r="C23" s="7">
        <v>5.0997349999999999</v>
      </c>
      <c r="D23" s="7">
        <v>5000000</v>
      </c>
      <c r="E23" s="7">
        <v>25498676.91</v>
      </c>
      <c r="F23" s="7">
        <v>99.897785999999996</v>
      </c>
      <c r="G23" s="7">
        <v>99.903588999999997</v>
      </c>
    </row>
    <row r="24" spans="1:7" x14ac:dyDescent="0.2">
      <c r="A24" s="11">
        <v>45666</v>
      </c>
      <c r="B24" s="6" t="s">
        <v>20</v>
      </c>
      <c r="C24" s="7">
        <v>5.0898469999999998</v>
      </c>
      <c r="D24" s="7">
        <v>5000000</v>
      </c>
      <c r="E24" s="7">
        <v>25449238.09</v>
      </c>
      <c r="F24" s="7">
        <v>99.704091000000005</v>
      </c>
      <c r="G24" s="7">
        <v>99.709439000000003</v>
      </c>
    </row>
    <row r="25" spans="1:7" x14ac:dyDescent="0.2">
      <c r="A25" s="11">
        <v>45667</v>
      </c>
      <c r="B25" s="6" t="s">
        <v>20</v>
      </c>
      <c r="C25" s="7">
        <v>4.9992660000000004</v>
      </c>
      <c r="D25" s="7">
        <v>5000000</v>
      </c>
      <c r="E25" s="7">
        <v>24996330.690000001</v>
      </c>
      <c r="F25" s="7">
        <v>97.929715999999999</v>
      </c>
      <c r="G25" s="7">
        <v>97.931471000000002</v>
      </c>
    </row>
    <row r="26" spans="1:7" x14ac:dyDescent="0.2">
      <c r="A26" s="11">
        <v>45670</v>
      </c>
      <c r="B26" s="6" t="s">
        <v>20</v>
      </c>
      <c r="C26" s="7">
        <v>4.9419259999999996</v>
      </c>
      <c r="D26" s="7">
        <v>5000000</v>
      </c>
      <c r="E26" s="7">
        <v>24709633.940000001</v>
      </c>
      <c r="F26" s="7">
        <v>96.806494000000001</v>
      </c>
      <c r="G26" s="7">
        <v>96.809066000000001</v>
      </c>
    </row>
    <row r="27" spans="1:7" x14ac:dyDescent="0.2">
      <c r="A27" s="11">
        <v>45671</v>
      </c>
      <c r="B27" s="6" t="s">
        <v>20</v>
      </c>
      <c r="C27" s="7">
        <v>4.9605220000000001</v>
      </c>
      <c r="D27" s="7">
        <v>5000000</v>
      </c>
      <c r="E27" s="7">
        <v>24802612.149999999</v>
      </c>
      <c r="F27" s="7">
        <v>97.170766999999998</v>
      </c>
      <c r="G27" s="7">
        <v>97.174914999999999</v>
      </c>
    </row>
    <row r="28" spans="1:7" x14ac:dyDescent="0.2">
      <c r="A28" s="11">
        <v>45672</v>
      </c>
      <c r="B28" s="6" t="s">
        <v>20</v>
      </c>
      <c r="C28" s="7">
        <v>5.0424920000000002</v>
      </c>
      <c r="D28" s="7">
        <v>5000000</v>
      </c>
      <c r="E28" s="7">
        <v>25212464.75</v>
      </c>
      <c r="F28" s="7">
        <v>98.776463000000007</v>
      </c>
      <c r="G28" s="7">
        <v>98.781414999999996</v>
      </c>
    </row>
    <row r="29" spans="1:7" x14ac:dyDescent="0.2">
      <c r="A29" s="11">
        <v>45673</v>
      </c>
      <c r="B29" s="6" t="s">
        <v>20</v>
      </c>
      <c r="C29" s="7">
        <v>5.0701090000000004</v>
      </c>
      <c r="D29" s="7">
        <v>5000000</v>
      </c>
      <c r="E29" s="7">
        <v>25350546.07</v>
      </c>
      <c r="F29" s="7">
        <v>99.317447000000001</v>
      </c>
      <c r="G29" s="7">
        <v>99.324005999999997</v>
      </c>
    </row>
    <row r="30" spans="1:7" x14ac:dyDescent="0.2">
      <c r="A30" s="11">
        <v>45674</v>
      </c>
      <c r="B30" s="6" t="s">
        <v>20</v>
      </c>
      <c r="C30" s="7">
        <v>5.149038</v>
      </c>
      <c r="D30" s="7">
        <v>5000000</v>
      </c>
      <c r="E30" s="7">
        <v>25745190.399999999</v>
      </c>
      <c r="F30" s="7">
        <v>100.863573</v>
      </c>
      <c r="G30" s="7">
        <v>100.873761</v>
      </c>
    </row>
    <row r="31" spans="1:7" x14ac:dyDescent="0.2">
      <c r="A31" s="11">
        <v>45677</v>
      </c>
      <c r="B31" s="6" t="s">
        <v>20</v>
      </c>
      <c r="C31" s="7">
        <v>5.1598050000000004</v>
      </c>
      <c r="D31" s="7">
        <v>5000000</v>
      </c>
      <c r="E31" s="7">
        <v>25799025.280000001</v>
      </c>
      <c r="F31" s="7">
        <v>101.07448599999999</v>
      </c>
      <c r="G31" s="7">
        <v>101.087371</v>
      </c>
    </row>
    <row r="32" spans="1:7" x14ac:dyDescent="0.2">
      <c r="A32" s="11">
        <v>45678</v>
      </c>
      <c r="B32" s="6" t="s">
        <v>20</v>
      </c>
      <c r="C32" s="7">
        <v>5.2207920000000003</v>
      </c>
      <c r="D32" s="7">
        <v>5000000</v>
      </c>
      <c r="E32" s="7">
        <v>26103961.75</v>
      </c>
      <c r="F32" s="7">
        <v>102.269149</v>
      </c>
      <c r="G32" s="7">
        <v>102.28288999999999</v>
      </c>
    </row>
    <row r="33" spans="1:7" x14ac:dyDescent="0.2">
      <c r="A33" s="11">
        <v>45679</v>
      </c>
      <c r="B33" s="6" t="s">
        <v>20</v>
      </c>
      <c r="C33" s="7">
        <v>5.3112700000000004</v>
      </c>
      <c r="D33" s="7">
        <v>6000000</v>
      </c>
      <c r="E33" s="7">
        <v>31867622.949999999</v>
      </c>
      <c r="F33" s="7">
        <v>104.041506</v>
      </c>
      <c r="G33" s="7">
        <v>104.05892799999999</v>
      </c>
    </row>
    <row r="34" spans="1:7" x14ac:dyDescent="0.2">
      <c r="A34" s="11">
        <v>45680</v>
      </c>
      <c r="B34" s="6" t="s">
        <v>20</v>
      </c>
      <c r="C34" s="7">
        <v>5.306546</v>
      </c>
      <c r="D34" s="7">
        <v>6000000</v>
      </c>
      <c r="E34" s="7">
        <v>31839277.66</v>
      </c>
      <c r="F34" s="7">
        <v>103.94896900000001</v>
      </c>
      <c r="G34" s="7">
        <v>103.96626000000001</v>
      </c>
    </row>
    <row r="35" spans="1:7" x14ac:dyDescent="0.2">
      <c r="A35" s="11">
        <v>45681</v>
      </c>
      <c r="B35" s="6" t="s">
        <v>20</v>
      </c>
      <c r="C35" s="7">
        <v>5.2801819999999999</v>
      </c>
      <c r="D35" s="7">
        <v>6000000</v>
      </c>
      <c r="E35" s="7">
        <v>31681092.77</v>
      </c>
      <c r="F35" s="7">
        <v>103.432529</v>
      </c>
      <c r="G35" s="7">
        <v>103.44893</v>
      </c>
    </row>
    <row r="36" spans="1:7" x14ac:dyDescent="0.2">
      <c r="A36" s="11">
        <v>45684</v>
      </c>
      <c r="B36" s="6" t="s">
        <v>20</v>
      </c>
      <c r="C36" s="7">
        <v>5.0016720000000001</v>
      </c>
      <c r="D36" s="7">
        <v>6000000</v>
      </c>
      <c r="E36" s="7">
        <v>30010033.199999999</v>
      </c>
      <c r="F36" s="7">
        <v>97.976847000000006</v>
      </c>
      <c r="G36" s="7">
        <v>97.983014999999995</v>
      </c>
    </row>
    <row r="37" spans="1:7" x14ac:dyDescent="0.2">
      <c r="A37" s="11">
        <v>45685</v>
      </c>
      <c r="B37" s="6" t="s">
        <v>20</v>
      </c>
      <c r="C37" s="7">
        <v>5.0697169999999998</v>
      </c>
      <c r="D37" s="7">
        <v>6000000</v>
      </c>
      <c r="E37" s="7">
        <v>30418303.359999999</v>
      </c>
      <c r="F37" s="7">
        <v>99.309768000000005</v>
      </c>
      <c r="G37" s="7">
        <v>99.318413000000007</v>
      </c>
    </row>
    <row r="38" spans="1:7" x14ac:dyDescent="0.2">
      <c r="A38" s="11">
        <v>45686</v>
      </c>
      <c r="B38" s="6" t="s">
        <v>20</v>
      </c>
      <c r="C38" s="7">
        <v>5.0737199999999998</v>
      </c>
      <c r="D38" s="7">
        <v>6000000</v>
      </c>
      <c r="E38" s="7">
        <v>30442323.629999999</v>
      </c>
      <c r="F38" s="7">
        <v>99.388182</v>
      </c>
      <c r="G38" s="7">
        <v>99.400324999999995</v>
      </c>
    </row>
    <row r="39" spans="1:7" x14ac:dyDescent="0.2">
      <c r="A39" s="11">
        <v>45687</v>
      </c>
      <c r="B39" s="6" t="s">
        <v>20</v>
      </c>
      <c r="C39" s="7">
        <v>5.1586569999999998</v>
      </c>
      <c r="D39" s="7">
        <v>7000000</v>
      </c>
      <c r="E39" s="7">
        <v>36110600.789999999</v>
      </c>
      <c r="F39" s="7">
        <v>101.051998</v>
      </c>
      <c r="G39" s="7">
        <v>101.069182</v>
      </c>
    </row>
    <row r="40" spans="1:7" x14ac:dyDescent="0.2">
      <c r="A40" s="11">
        <v>45688</v>
      </c>
      <c r="B40" s="6" t="s">
        <v>20</v>
      </c>
      <c r="C40" s="7">
        <v>5.1525850000000002</v>
      </c>
      <c r="D40" s="7">
        <v>8000000</v>
      </c>
      <c r="E40" s="7">
        <v>41220687.759999998</v>
      </c>
      <c r="F40" s="7">
        <v>100.933055</v>
      </c>
      <c r="G40" s="7">
        <v>100.95131600000001</v>
      </c>
    </row>
    <row r="41" spans="1:7" x14ac:dyDescent="0.2">
      <c r="A41" s="11">
        <v>45691</v>
      </c>
      <c r="B41" s="6" t="s">
        <v>20</v>
      </c>
      <c r="C41" s="7">
        <v>5.0812619999999997</v>
      </c>
      <c r="D41" s="7">
        <v>10000000</v>
      </c>
      <c r="E41" s="7">
        <v>50812620.899999999</v>
      </c>
      <c r="F41" s="7">
        <v>99.535921000000002</v>
      </c>
      <c r="G41" s="7">
        <v>99.561610999999999</v>
      </c>
    </row>
    <row r="42" spans="1:7" x14ac:dyDescent="0.2">
      <c r="A42" s="11">
        <v>45692</v>
      </c>
      <c r="B42" s="6" t="s">
        <v>20</v>
      </c>
      <c r="C42" s="7">
        <v>5.2084089999999996</v>
      </c>
      <c r="D42" s="7">
        <v>10000000</v>
      </c>
      <c r="E42" s="7">
        <v>52084093.950000003</v>
      </c>
      <c r="F42" s="7">
        <v>102.02658099999999</v>
      </c>
      <c r="G42" s="7">
        <v>102.05824699999999</v>
      </c>
    </row>
    <row r="43" spans="1:7" x14ac:dyDescent="0.2">
      <c r="A43" s="11">
        <v>45693</v>
      </c>
      <c r="B43" s="6" t="s">
        <v>20</v>
      </c>
      <c r="C43" s="7">
        <v>5.2414990000000001</v>
      </c>
      <c r="D43" s="7">
        <v>10000000</v>
      </c>
      <c r="E43" s="7">
        <v>52414991.689999998</v>
      </c>
      <c r="F43" s="7">
        <v>102.674775</v>
      </c>
      <c r="G43" s="7">
        <v>102.70707400000001</v>
      </c>
    </row>
    <row r="44" spans="1:7" x14ac:dyDescent="0.2">
      <c r="A44" s="11">
        <v>45694</v>
      </c>
      <c r="B44" s="6" t="s">
        <v>20</v>
      </c>
      <c r="C44" s="7">
        <v>5.2710319999999999</v>
      </c>
      <c r="D44" s="7">
        <v>10000000</v>
      </c>
      <c r="E44" s="7">
        <v>52710323.259999998</v>
      </c>
      <c r="F44" s="7">
        <v>103.253291</v>
      </c>
      <c r="G44" s="7">
        <v>103.285355</v>
      </c>
    </row>
    <row r="45" spans="1:7" x14ac:dyDescent="0.2">
      <c r="A45" s="11">
        <v>45695</v>
      </c>
      <c r="B45" s="6" t="s">
        <v>20</v>
      </c>
      <c r="C45" s="7">
        <v>5.2117610000000001</v>
      </c>
      <c r="D45" s="7">
        <v>10000000</v>
      </c>
      <c r="E45" s="7">
        <v>52117614.960000001</v>
      </c>
      <c r="F45" s="7">
        <v>102.092243</v>
      </c>
      <c r="G45" s="7">
        <v>102.123188</v>
      </c>
    </row>
    <row r="46" spans="1:7" x14ac:dyDescent="0.2">
      <c r="A46" s="11">
        <v>45698</v>
      </c>
      <c r="B46" s="6" t="s">
        <v>20</v>
      </c>
      <c r="C46" s="7">
        <v>5.2965600000000004</v>
      </c>
      <c r="D46" s="7">
        <v>10000000</v>
      </c>
      <c r="E46" s="7">
        <v>52965604.719999999</v>
      </c>
      <c r="F46" s="7">
        <v>103.753355</v>
      </c>
      <c r="G46" s="7">
        <v>103.783542</v>
      </c>
    </row>
    <row r="47" spans="1:7" x14ac:dyDescent="0.2">
      <c r="A47" s="11">
        <v>45699</v>
      </c>
      <c r="B47" s="6" t="s">
        <v>20</v>
      </c>
      <c r="C47" s="7">
        <v>5.2940050000000003</v>
      </c>
      <c r="D47" s="7">
        <v>12000000</v>
      </c>
      <c r="E47" s="7">
        <v>63528069.039999999</v>
      </c>
      <c r="F47" s="7">
        <v>103.703305</v>
      </c>
      <c r="G47" s="7">
        <v>103.736301</v>
      </c>
    </row>
    <row r="48" spans="1:7" x14ac:dyDescent="0.2">
      <c r="A48" s="11">
        <v>45700</v>
      </c>
      <c r="B48" s="6" t="s">
        <v>20</v>
      </c>
      <c r="C48" s="7">
        <v>5.2924179999999996</v>
      </c>
      <c r="D48" s="7">
        <v>12000000</v>
      </c>
      <c r="E48" s="7">
        <v>63509023.350000001</v>
      </c>
      <c r="F48" s="7">
        <v>103.672218</v>
      </c>
      <c r="G48" s="7">
        <v>103.703287</v>
      </c>
    </row>
    <row r="49" spans="1:7" x14ac:dyDescent="0.2">
      <c r="A49" s="11">
        <v>45701</v>
      </c>
      <c r="B49" s="6" t="s">
        <v>20</v>
      </c>
      <c r="C49" s="7">
        <v>5.3533949999999999</v>
      </c>
      <c r="D49" s="7">
        <v>12000000</v>
      </c>
      <c r="E49" s="7">
        <v>64240746.57</v>
      </c>
      <c r="F49" s="7">
        <v>104.866685</v>
      </c>
      <c r="G49" s="7">
        <v>104.900199</v>
      </c>
    </row>
    <row r="50" spans="1:7" x14ac:dyDescent="0.2">
      <c r="A50" s="11">
        <v>45702</v>
      </c>
      <c r="B50" s="6" t="s">
        <v>20</v>
      </c>
      <c r="C50" s="7">
        <v>5.3641880000000004</v>
      </c>
      <c r="D50" s="7">
        <v>12000000</v>
      </c>
      <c r="E50" s="7">
        <v>64370260.469999999</v>
      </c>
      <c r="F50" s="7">
        <v>105.078107</v>
      </c>
      <c r="G50" s="7">
        <v>105.11196200000001</v>
      </c>
    </row>
    <row r="51" spans="1:7" x14ac:dyDescent="0.2">
      <c r="A51" s="11">
        <v>45705</v>
      </c>
      <c r="B51" s="6" t="s">
        <v>20</v>
      </c>
      <c r="C51" s="7">
        <v>5.37453</v>
      </c>
      <c r="D51" s="7">
        <v>12000000</v>
      </c>
      <c r="E51" s="7">
        <v>64494361.409999996</v>
      </c>
      <c r="F51" s="7">
        <v>105.28069499999999</v>
      </c>
      <c r="G51" s="7">
        <v>105.318692</v>
      </c>
    </row>
    <row r="52" spans="1:7" x14ac:dyDescent="0.2">
      <c r="A52" s="11">
        <v>45706</v>
      </c>
      <c r="B52" s="6" t="s">
        <v>20</v>
      </c>
      <c r="C52" s="7">
        <v>5.4475389999999999</v>
      </c>
      <c r="D52" s="7">
        <v>12000000</v>
      </c>
      <c r="E52" s="7">
        <v>65370472.640000001</v>
      </c>
      <c r="F52" s="7">
        <v>106.710855</v>
      </c>
      <c r="G52" s="7">
        <v>106.752523</v>
      </c>
    </row>
    <row r="53" spans="1:7" x14ac:dyDescent="0.2">
      <c r="A53" s="11">
        <v>45707</v>
      </c>
      <c r="B53" s="6" t="s">
        <v>20</v>
      </c>
      <c r="C53" s="7">
        <v>5.4286849999999998</v>
      </c>
      <c r="D53" s="7">
        <v>12000000</v>
      </c>
      <c r="E53" s="7">
        <v>65144228.890000001</v>
      </c>
      <c r="F53" s="7">
        <v>106.341528</v>
      </c>
      <c r="G53" s="7">
        <v>106.385013</v>
      </c>
    </row>
    <row r="54" spans="1:7" x14ac:dyDescent="0.2">
      <c r="A54" s="11">
        <v>45708</v>
      </c>
      <c r="B54" s="6" t="s">
        <v>20</v>
      </c>
      <c r="C54" s="7">
        <v>5.3769349999999996</v>
      </c>
      <c r="D54" s="7">
        <v>14000000</v>
      </c>
      <c r="E54" s="7">
        <v>75277095.340000004</v>
      </c>
      <c r="F54" s="7">
        <v>105.327806</v>
      </c>
      <c r="G54" s="7">
        <v>105.370531</v>
      </c>
    </row>
    <row r="55" spans="1:7" x14ac:dyDescent="0.2">
      <c r="A55" s="11">
        <v>45709</v>
      </c>
      <c r="B55" s="6" t="s">
        <v>20</v>
      </c>
      <c r="C55" s="7">
        <v>5.2510139999999996</v>
      </c>
      <c r="D55" s="7">
        <v>14000000</v>
      </c>
      <c r="E55" s="7">
        <v>73514197.799999997</v>
      </c>
      <c r="F55" s="7">
        <v>102.86116199999999</v>
      </c>
      <c r="G55" s="7">
        <v>102.90022399999999</v>
      </c>
    </row>
    <row r="56" spans="1:7" x14ac:dyDescent="0.2">
      <c r="A56" s="11">
        <v>45712</v>
      </c>
      <c r="B56" s="6" t="s">
        <v>20</v>
      </c>
      <c r="C56" s="7">
        <v>5.1509600000000004</v>
      </c>
      <c r="D56" s="7">
        <v>14000000</v>
      </c>
      <c r="E56" s="7">
        <v>72113447.150000006</v>
      </c>
      <c r="F56" s="7">
        <v>100.901223</v>
      </c>
      <c r="G56" s="7">
        <v>100.93734499999999</v>
      </c>
    </row>
    <row r="57" spans="1:7" x14ac:dyDescent="0.2">
      <c r="A57" s="11">
        <v>45713</v>
      </c>
      <c r="B57" s="6" t="s">
        <v>20</v>
      </c>
      <c r="C57" s="7">
        <v>5.0624960000000003</v>
      </c>
      <c r="D57" s="7">
        <v>14000000</v>
      </c>
      <c r="E57" s="7">
        <v>70874945.890000001</v>
      </c>
      <c r="F57" s="7">
        <v>99.168317999999999</v>
      </c>
      <c r="G57" s="7">
        <v>99.203261999999995</v>
      </c>
    </row>
    <row r="58" spans="1:7" x14ac:dyDescent="0.2">
      <c r="A58" s="11">
        <v>45714</v>
      </c>
      <c r="B58" s="6" t="s">
        <v>20</v>
      </c>
      <c r="C58" s="7">
        <v>5.1105640000000001</v>
      </c>
      <c r="D58" s="7">
        <v>14000000</v>
      </c>
      <c r="E58" s="7">
        <v>71547905.099999994</v>
      </c>
      <c r="F58" s="7">
        <v>100.10991300000001</v>
      </c>
      <c r="G58" s="7">
        <v>100.14536200000001</v>
      </c>
    </row>
    <row r="59" spans="1:7" x14ac:dyDescent="0.2">
      <c r="A59" s="11">
        <v>45715</v>
      </c>
      <c r="B59" s="6" t="s">
        <v>20</v>
      </c>
      <c r="C59" s="7">
        <v>4.9460499999999996</v>
      </c>
      <c r="D59" s="7">
        <v>14000000</v>
      </c>
      <c r="E59" s="7">
        <v>69244709.870000005</v>
      </c>
      <c r="F59" s="7">
        <v>96.887277999999995</v>
      </c>
      <c r="G59" s="7">
        <v>96.917634000000007</v>
      </c>
    </row>
    <row r="60" spans="1:7" x14ac:dyDescent="0.2">
      <c r="A60" s="11">
        <v>45716</v>
      </c>
      <c r="B60" s="6" t="s">
        <v>20</v>
      </c>
      <c r="C60" s="7">
        <v>4.9633149999999997</v>
      </c>
      <c r="D60" s="7">
        <v>14000000</v>
      </c>
      <c r="E60" s="7">
        <v>69486410.700000003</v>
      </c>
      <c r="F60" s="7">
        <v>97.225479000000007</v>
      </c>
      <c r="G60" s="7">
        <v>97.256005000000002</v>
      </c>
    </row>
    <row r="61" spans="1:7" x14ac:dyDescent="0.2">
      <c r="A61" s="11">
        <v>45719</v>
      </c>
      <c r="B61" s="6" t="s">
        <v>20</v>
      </c>
      <c r="C61" s="7">
        <v>4.8443610000000001</v>
      </c>
      <c r="D61" s="7">
        <v>14000000</v>
      </c>
      <c r="E61" s="7">
        <v>67821060.909999996</v>
      </c>
      <c r="F61" s="7">
        <v>94.895309999999995</v>
      </c>
      <c r="G61" s="7">
        <v>94.924488999999994</v>
      </c>
    </row>
    <row r="62" spans="1:7" x14ac:dyDescent="0.2">
      <c r="A62" s="11">
        <v>45720</v>
      </c>
      <c r="B62" s="6" t="s">
        <v>20</v>
      </c>
      <c r="C62" s="7">
        <v>4.839537</v>
      </c>
      <c r="D62" s="7">
        <v>14000000</v>
      </c>
      <c r="E62" s="7">
        <v>67753519.739999995</v>
      </c>
      <c r="F62" s="7">
        <v>94.800814000000003</v>
      </c>
      <c r="G62" s="7">
        <v>94.831688999999997</v>
      </c>
    </row>
    <row r="63" spans="1:7" x14ac:dyDescent="0.2">
      <c r="A63" s="11">
        <v>45721</v>
      </c>
      <c r="B63" s="6" t="s">
        <v>20</v>
      </c>
      <c r="C63" s="7">
        <v>4.9229719999999997</v>
      </c>
      <c r="D63" s="7">
        <v>14000000</v>
      </c>
      <c r="E63" s="7">
        <v>68921615.069999993</v>
      </c>
      <c r="F63" s="7">
        <v>96.435207000000005</v>
      </c>
      <c r="G63" s="7">
        <v>96.469408999999999</v>
      </c>
    </row>
    <row r="64" spans="1:7" x14ac:dyDescent="0.2">
      <c r="A64" s="11">
        <v>45722</v>
      </c>
      <c r="B64" s="6" t="s">
        <v>20</v>
      </c>
      <c r="C64" s="7">
        <v>4.7572109999999999</v>
      </c>
      <c r="D64" s="7">
        <v>14000000</v>
      </c>
      <c r="E64" s="7">
        <v>66600966.780000001</v>
      </c>
      <c r="F64" s="7">
        <v>93.188145000000006</v>
      </c>
      <c r="G64" s="7">
        <v>93.215107000000003</v>
      </c>
    </row>
    <row r="65" spans="1:7" x14ac:dyDescent="0.2">
      <c r="A65" s="11">
        <v>45723</v>
      </c>
      <c r="B65" s="6" t="s">
        <v>20</v>
      </c>
      <c r="C65" s="7">
        <v>4.8247390000000001</v>
      </c>
      <c r="D65" s="7">
        <v>14000000</v>
      </c>
      <c r="E65" s="7">
        <v>67546357.409999996</v>
      </c>
      <c r="F65" s="7">
        <v>94.510938999999993</v>
      </c>
      <c r="G65" s="7">
        <v>94.544003000000004</v>
      </c>
    </row>
    <row r="66" spans="1:7" x14ac:dyDescent="0.2">
      <c r="A66" s="11">
        <v>45726</v>
      </c>
      <c r="B66" s="6" t="s">
        <v>20</v>
      </c>
      <c r="C66" s="7">
        <v>4.6371589999999996</v>
      </c>
      <c r="D66" s="7">
        <v>14000000</v>
      </c>
      <c r="E66" s="7">
        <v>64920232.039999999</v>
      </c>
      <c r="F66" s="7">
        <v>90.836467999999996</v>
      </c>
      <c r="G66" s="7">
        <v>90.864952000000002</v>
      </c>
    </row>
    <row r="67" spans="1:7" x14ac:dyDescent="0.2">
      <c r="A67" s="11">
        <v>45727</v>
      </c>
      <c r="B67" s="6" t="s">
        <v>20</v>
      </c>
      <c r="C67" s="7">
        <v>4.6212960000000001</v>
      </c>
      <c r="D67" s="7">
        <v>13000000</v>
      </c>
      <c r="E67" s="7">
        <v>60076848.909999996</v>
      </c>
      <c r="F67" s="7">
        <v>90.525730999999993</v>
      </c>
      <c r="G67" s="7">
        <v>90.552909999999997</v>
      </c>
    </row>
    <row r="68" spans="1:7" x14ac:dyDescent="0.2">
      <c r="A68" s="11">
        <v>45728</v>
      </c>
      <c r="B68" s="6" t="s">
        <v>20</v>
      </c>
      <c r="C68" s="7">
        <v>4.7168910000000004</v>
      </c>
      <c r="D68" s="7">
        <v>13000000</v>
      </c>
      <c r="E68" s="7">
        <v>61319590.149999999</v>
      </c>
      <c r="F68" s="7">
        <v>92.398324000000002</v>
      </c>
      <c r="G68" s="7">
        <v>92.430724999999995</v>
      </c>
    </row>
    <row r="69" spans="1:7" x14ac:dyDescent="0.2">
      <c r="A69" s="11">
        <v>45729</v>
      </c>
      <c r="B69" s="6" t="s">
        <v>20</v>
      </c>
      <c r="C69" s="7">
        <v>4.6545870000000003</v>
      </c>
      <c r="D69" s="7">
        <v>13000000</v>
      </c>
      <c r="E69" s="7">
        <v>60509637.289999999</v>
      </c>
      <c r="F69" s="7">
        <v>91.177862000000005</v>
      </c>
      <c r="G69" s="7">
        <v>91.211010000000002</v>
      </c>
    </row>
    <row r="70" spans="1:7" x14ac:dyDescent="0.2">
      <c r="A70" s="11">
        <v>45730</v>
      </c>
      <c r="B70" s="6" t="s">
        <v>20</v>
      </c>
      <c r="C70" s="7">
        <v>4.7659560000000001</v>
      </c>
      <c r="D70" s="7">
        <v>13000000</v>
      </c>
      <c r="E70" s="7">
        <v>61957438.789999999</v>
      </c>
      <c r="F70" s="7">
        <v>93.359448999999998</v>
      </c>
      <c r="G70" s="7">
        <v>93.397107000000005</v>
      </c>
    </row>
    <row r="71" spans="1:7" x14ac:dyDescent="0.2">
      <c r="A71" s="11">
        <v>45733</v>
      </c>
      <c r="B71" s="6" t="s">
        <v>20</v>
      </c>
      <c r="C71" s="7">
        <v>4.8289410000000004</v>
      </c>
      <c r="D71" s="7">
        <v>13000000</v>
      </c>
      <c r="E71" s="7">
        <v>62776240.109999999</v>
      </c>
      <c r="F71" s="7">
        <v>94.593250999999995</v>
      </c>
      <c r="G71" s="7">
        <v>94.636692999999994</v>
      </c>
    </row>
    <row r="72" spans="1:7" x14ac:dyDescent="0.2">
      <c r="A72" s="11">
        <v>45734</v>
      </c>
      <c r="B72" s="6" t="s">
        <v>20</v>
      </c>
      <c r="C72" s="7">
        <v>4.766597</v>
      </c>
      <c r="D72" s="7">
        <v>13000000</v>
      </c>
      <c r="E72" s="7">
        <v>61965767.609999999</v>
      </c>
      <c r="F72" s="7">
        <v>93.372005999999999</v>
      </c>
      <c r="G72" s="7">
        <v>93.414843000000005</v>
      </c>
    </row>
    <row r="73" spans="1:7" x14ac:dyDescent="0.2">
      <c r="A73" s="11">
        <v>45735</v>
      </c>
      <c r="B73" s="6" t="s">
        <v>20</v>
      </c>
      <c r="C73" s="7">
        <v>4.8217420000000004</v>
      </c>
      <c r="D73" s="7">
        <v>13000000</v>
      </c>
      <c r="E73" s="7">
        <v>62682655.420000002</v>
      </c>
      <c r="F73" s="7">
        <v>94.452230999999998</v>
      </c>
      <c r="G73" s="7">
        <v>94.498216999999997</v>
      </c>
    </row>
    <row r="74" spans="1:7" x14ac:dyDescent="0.2">
      <c r="A74" s="11">
        <v>45736</v>
      </c>
      <c r="B74" s="6" t="s">
        <v>20</v>
      </c>
      <c r="C74" s="7">
        <v>4.8174520000000003</v>
      </c>
      <c r="D74" s="7">
        <v>13000000</v>
      </c>
      <c r="E74" s="7">
        <v>62626879.32</v>
      </c>
      <c r="F74" s="7">
        <v>94.368195</v>
      </c>
      <c r="G74" s="7">
        <v>94.413098000000005</v>
      </c>
    </row>
    <row r="75" spans="1:7" x14ac:dyDescent="0.2">
      <c r="A75" s="11">
        <v>45737</v>
      </c>
      <c r="B75" s="6" t="s">
        <v>20</v>
      </c>
      <c r="C75" s="7">
        <v>4.8145389999999999</v>
      </c>
      <c r="D75" s="7">
        <v>13000000</v>
      </c>
      <c r="E75" s="7">
        <v>62589017.399999999</v>
      </c>
      <c r="F75" s="7">
        <v>94.311132999999998</v>
      </c>
      <c r="G75" s="7">
        <v>94.356048999999999</v>
      </c>
    </row>
    <row r="76" spans="1:7" x14ac:dyDescent="0.2">
      <c r="A76" s="11">
        <v>45740</v>
      </c>
      <c r="B76" s="6" t="s">
        <v>20</v>
      </c>
      <c r="C76" s="7">
        <v>4.904452</v>
      </c>
      <c r="D76" s="7">
        <v>13000000</v>
      </c>
      <c r="E76" s="7">
        <v>63757886.210000001</v>
      </c>
      <c r="F76" s="7">
        <v>96.072422000000003</v>
      </c>
      <c r="G76" s="7">
        <v>96.121842000000001</v>
      </c>
    </row>
    <row r="77" spans="1:7" x14ac:dyDescent="0.2">
      <c r="A77" s="11">
        <v>45741</v>
      </c>
      <c r="B77" s="6" t="s">
        <v>20</v>
      </c>
      <c r="C77" s="7">
        <v>4.9123979999999996</v>
      </c>
      <c r="D77" s="7">
        <v>13000000</v>
      </c>
      <c r="E77" s="7">
        <v>63861180.659999996</v>
      </c>
      <c r="F77" s="7">
        <v>96.228075000000004</v>
      </c>
      <c r="G77" s="7">
        <v>96.278120999999999</v>
      </c>
    </row>
    <row r="78" spans="1:7" x14ac:dyDescent="0.2">
      <c r="A78" s="11">
        <v>45742</v>
      </c>
      <c r="B78" s="6" t="s">
        <v>20</v>
      </c>
      <c r="C78" s="7">
        <v>4.8103959999999999</v>
      </c>
      <c r="D78" s="7">
        <v>13000000</v>
      </c>
      <c r="E78" s="7">
        <v>62535152.07</v>
      </c>
      <c r="F78" s="7">
        <v>94.229975999999994</v>
      </c>
      <c r="G78" s="7">
        <v>94.279464000000004</v>
      </c>
    </row>
    <row r="79" spans="1:7" x14ac:dyDescent="0.2">
      <c r="A79" s="11">
        <v>45743</v>
      </c>
      <c r="B79" s="6" t="s">
        <v>20</v>
      </c>
      <c r="C79" s="7">
        <v>4.7403779999999998</v>
      </c>
      <c r="D79" s="7">
        <v>13000000</v>
      </c>
      <c r="E79" s="7">
        <v>61624916</v>
      </c>
      <c r="F79" s="7">
        <v>92.858406000000002</v>
      </c>
      <c r="G79" s="7">
        <v>92.905812999999995</v>
      </c>
    </row>
    <row r="80" spans="1:7" x14ac:dyDescent="0.2">
      <c r="A80" s="11">
        <v>45744</v>
      </c>
      <c r="B80" s="6" t="s">
        <v>20</v>
      </c>
      <c r="C80" s="7">
        <v>4.6098720000000002</v>
      </c>
      <c r="D80" s="7">
        <v>13000000</v>
      </c>
      <c r="E80" s="7">
        <v>59928346.259999998</v>
      </c>
      <c r="F80" s="7">
        <v>90.301947999999996</v>
      </c>
      <c r="G80" s="7">
        <v>90.325337000000005</v>
      </c>
    </row>
    <row r="81" spans="1:7" x14ac:dyDescent="0.2">
      <c r="A81" s="11">
        <v>45747</v>
      </c>
      <c r="B81" s="6" t="s">
        <v>20</v>
      </c>
      <c r="C81" s="7">
        <v>4.5570040000000001</v>
      </c>
      <c r="D81" s="7">
        <v>13000000</v>
      </c>
      <c r="E81" s="7">
        <v>59241056.32</v>
      </c>
      <c r="F81" s="7">
        <v>89.266326000000007</v>
      </c>
      <c r="G81" s="7">
        <v>89.288002000000006</v>
      </c>
    </row>
    <row r="82" spans="1:7" x14ac:dyDescent="0.2">
      <c r="A82" s="11">
        <v>45748</v>
      </c>
      <c r="B82" s="6" t="s">
        <v>20</v>
      </c>
      <c r="C82" s="7">
        <v>4.6073079999999997</v>
      </c>
      <c r="D82" s="7">
        <v>13000000</v>
      </c>
      <c r="E82" s="7">
        <v>59895013.119999997</v>
      </c>
      <c r="F82" s="7">
        <v>90.251722000000001</v>
      </c>
      <c r="G82" s="7">
        <v>90.275351000000001</v>
      </c>
    </row>
    <row r="83" spans="1:7" x14ac:dyDescent="0.2">
      <c r="A83" s="11">
        <v>45749</v>
      </c>
      <c r="B83" s="6" t="s">
        <v>20</v>
      </c>
      <c r="C83" s="7">
        <v>4.6446310000000004</v>
      </c>
      <c r="D83" s="7">
        <v>13000000</v>
      </c>
      <c r="E83" s="7">
        <v>60380210.07</v>
      </c>
      <c r="F83" s="7">
        <v>90.982836000000006</v>
      </c>
      <c r="G83" s="7">
        <v>91.006856999999997</v>
      </c>
    </row>
    <row r="84" spans="1:7" x14ac:dyDescent="0.2">
      <c r="A84" s="11">
        <v>45750</v>
      </c>
      <c r="B84" s="6" t="s">
        <v>20</v>
      </c>
      <c r="C84" s="7">
        <v>4.3611839999999997</v>
      </c>
      <c r="D84" s="7">
        <v>13000000</v>
      </c>
      <c r="E84" s="7">
        <v>56695393.899999999</v>
      </c>
      <c r="F84" s="7">
        <v>85.430443999999994</v>
      </c>
      <c r="G84" s="7">
        <v>85.304732000000001</v>
      </c>
    </row>
    <row r="85" spans="1:7" x14ac:dyDescent="0.2">
      <c r="A85" s="11">
        <v>45751</v>
      </c>
      <c r="B85" s="6" t="s">
        <v>20</v>
      </c>
      <c r="C85" s="7">
        <v>4.1070019999999996</v>
      </c>
      <c r="D85" s="7">
        <v>13000000</v>
      </c>
      <c r="E85" s="7">
        <v>53391034.310000002</v>
      </c>
      <c r="F85" s="7">
        <v>80.451318999999998</v>
      </c>
      <c r="G85" s="7">
        <v>80.466710000000006</v>
      </c>
    </row>
    <row r="86" spans="1:7" x14ac:dyDescent="0.2">
      <c r="A86" s="11">
        <v>45754</v>
      </c>
      <c r="B86" s="6" t="s">
        <v>20</v>
      </c>
      <c r="C86" s="7">
        <v>4.0651960000000003</v>
      </c>
      <c r="D86" s="7">
        <v>13000000</v>
      </c>
      <c r="E86" s="7">
        <v>52847552.140000001</v>
      </c>
      <c r="F86" s="7">
        <v>79.632388000000006</v>
      </c>
      <c r="G86" s="7">
        <v>79.645084999999995</v>
      </c>
    </row>
    <row r="87" spans="1:7" x14ac:dyDescent="0.2">
      <c r="A87" s="11">
        <v>45755</v>
      </c>
      <c r="B87" s="6" t="s">
        <v>20</v>
      </c>
      <c r="C87" s="7">
        <v>3.990135</v>
      </c>
      <c r="D87" s="7">
        <v>13000000</v>
      </c>
      <c r="E87" s="7">
        <v>51871761.130000003</v>
      </c>
      <c r="F87" s="7">
        <v>78.162031999999996</v>
      </c>
      <c r="G87" s="7">
        <v>78.175599000000005</v>
      </c>
    </row>
    <row r="88" spans="1:7" x14ac:dyDescent="0.2">
      <c r="A88" s="11">
        <v>45756</v>
      </c>
      <c r="B88" s="6" t="s">
        <v>20</v>
      </c>
      <c r="C88" s="7">
        <v>4.4172140000000004</v>
      </c>
      <c r="D88" s="7">
        <v>13000000</v>
      </c>
      <c r="E88" s="7">
        <v>57423789.960000001</v>
      </c>
      <c r="F88" s="7">
        <v>86.528004999999993</v>
      </c>
      <c r="G88" s="7">
        <v>86.540389000000005</v>
      </c>
    </row>
    <row r="89" spans="1:7" x14ac:dyDescent="0.2">
      <c r="A89" s="11">
        <v>45757</v>
      </c>
      <c r="B89" s="6" t="s">
        <v>20</v>
      </c>
      <c r="C89" s="7">
        <v>4.3015809999999997</v>
      </c>
      <c r="D89" s="7">
        <v>13000000</v>
      </c>
      <c r="E89" s="7">
        <v>55920559.670000002</v>
      </c>
      <c r="F89" s="7">
        <v>84.262890999999996</v>
      </c>
      <c r="G89" s="7">
        <v>84.278400000000005</v>
      </c>
    </row>
    <row r="90" spans="1:7" x14ac:dyDescent="0.2">
      <c r="A90" s="11">
        <v>45758</v>
      </c>
      <c r="B90" s="6" t="s">
        <v>20</v>
      </c>
      <c r="C90" s="7">
        <v>4.3872229999999997</v>
      </c>
      <c r="D90" s="7">
        <v>13000000</v>
      </c>
      <c r="E90" s="7">
        <v>57033907.280000001</v>
      </c>
      <c r="F90" s="7">
        <v>85.940517</v>
      </c>
      <c r="G90" s="7">
        <v>85.958821</v>
      </c>
    </row>
    <row r="91" spans="1:7" x14ac:dyDescent="0.2">
      <c r="A91" s="11">
        <v>45761</v>
      </c>
      <c r="B91" s="6" t="s">
        <v>20</v>
      </c>
      <c r="C91" s="7">
        <v>4.4305880000000002</v>
      </c>
      <c r="D91" s="7">
        <v>13000000</v>
      </c>
      <c r="E91" s="7">
        <v>57597648.039999999</v>
      </c>
      <c r="F91" s="7">
        <v>86.789985999999999</v>
      </c>
      <c r="G91" s="7">
        <v>86.810832000000005</v>
      </c>
    </row>
    <row r="92" spans="1:7" x14ac:dyDescent="0.2">
      <c r="A92" s="11">
        <v>45762</v>
      </c>
      <c r="B92" s="6" t="s">
        <v>20</v>
      </c>
      <c r="C92" s="7">
        <v>4.4577770000000001</v>
      </c>
      <c r="D92" s="7">
        <v>13000000</v>
      </c>
      <c r="E92" s="7">
        <v>57951108.659999996</v>
      </c>
      <c r="F92" s="7">
        <v>87.322586999999999</v>
      </c>
      <c r="G92" s="7">
        <v>87.345856999999995</v>
      </c>
    </row>
    <row r="93" spans="1:7" x14ac:dyDescent="0.2">
      <c r="A93" s="11">
        <v>45763</v>
      </c>
      <c r="B93" s="6" t="s">
        <v>20</v>
      </c>
      <c r="C93" s="7">
        <v>4.3126720000000001</v>
      </c>
      <c r="D93" s="7">
        <v>13000000</v>
      </c>
      <c r="E93" s="7">
        <v>56064746.439999998</v>
      </c>
      <c r="F93" s="7">
        <v>84.480151000000006</v>
      </c>
      <c r="G93" s="7">
        <v>84.501921999999993</v>
      </c>
    </row>
    <row r="94" spans="1:7" x14ac:dyDescent="0.2">
      <c r="A94" s="11">
        <v>45764</v>
      </c>
      <c r="B94" s="6" t="s">
        <v>20</v>
      </c>
      <c r="C94" s="7">
        <v>4.2908200000000001</v>
      </c>
      <c r="D94" s="7">
        <v>13000000</v>
      </c>
      <c r="E94" s="7">
        <v>55780671.729999997</v>
      </c>
      <c r="F94" s="7">
        <v>84.052096000000006</v>
      </c>
      <c r="G94" s="7">
        <v>84.072975999999997</v>
      </c>
    </row>
    <row r="95" spans="1:7" x14ac:dyDescent="0.2">
      <c r="A95" s="11">
        <v>45769</v>
      </c>
      <c r="B95" s="6" t="s">
        <v>20</v>
      </c>
      <c r="C95" s="7">
        <v>4.2726090000000001</v>
      </c>
      <c r="D95" s="7">
        <v>13000000</v>
      </c>
      <c r="E95" s="7">
        <v>55543920.920000002</v>
      </c>
      <c r="F95" s="7">
        <v>83.695363999999998</v>
      </c>
      <c r="G95" s="7">
        <v>83.717606000000004</v>
      </c>
    </row>
    <row r="96" spans="1:7" x14ac:dyDescent="0.2">
      <c r="A96" s="11">
        <v>45770</v>
      </c>
      <c r="B96" s="6" t="s">
        <v>20</v>
      </c>
      <c r="C96" s="7">
        <v>4.4214669999999998</v>
      </c>
      <c r="D96" s="7">
        <v>13000000</v>
      </c>
      <c r="E96" s="7">
        <v>57479080.490000002</v>
      </c>
      <c r="F96" s="7">
        <v>86.611316000000002</v>
      </c>
      <c r="G96" s="7">
        <v>86.640110000000007</v>
      </c>
    </row>
    <row r="97" spans="1:7" x14ac:dyDescent="0.2">
      <c r="A97" s="11">
        <v>45771</v>
      </c>
      <c r="B97" s="6" t="s">
        <v>20</v>
      </c>
      <c r="C97" s="7">
        <v>4.5476559999999999</v>
      </c>
      <c r="D97" s="7">
        <v>13000000</v>
      </c>
      <c r="E97" s="7">
        <v>59119532.950000003</v>
      </c>
      <c r="F97" s="7">
        <v>89.083209999999994</v>
      </c>
      <c r="G97" s="7">
        <v>89.113782999999998</v>
      </c>
    </row>
    <row r="98" spans="1:7" x14ac:dyDescent="0.2">
      <c r="A98" s="11">
        <v>45772</v>
      </c>
      <c r="B98" s="6" t="s">
        <v>20</v>
      </c>
      <c r="C98" s="7">
        <v>4.6147679999999998</v>
      </c>
      <c r="D98" s="7">
        <v>13000000</v>
      </c>
      <c r="E98" s="7">
        <v>59991994.509999998</v>
      </c>
      <c r="F98" s="7">
        <v>90.397855000000007</v>
      </c>
      <c r="G98" s="7">
        <v>90.432374999999993</v>
      </c>
    </row>
    <row r="99" spans="1:7" x14ac:dyDescent="0.2">
      <c r="A99" s="11">
        <v>45775</v>
      </c>
      <c r="B99" s="6" t="s">
        <v>20</v>
      </c>
      <c r="C99" s="7">
        <v>4.6220869999999996</v>
      </c>
      <c r="D99" s="7">
        <v>13000000</v>
      </c>
      <c r="E99" s="7">
        <v>60087132.640000001</v>
      </c>
      <c r="F99" s="7">
        <v>90.541224999999997</v>
      </c>
      <c r="G99" s="7">
        <v>90.578228999999993</v>
      </c>
    </row>
    <row r="100" spans="1:7" x14ac:dyDescent="0.2">
      <c r="A100" s="11">
        <v>45776</v>
      </c>
      <c r="B100" s="6" t="s">
        <v>20</v>
      </c>
      <c r="C100" s="7">
        <v>4.6396350000000002</v>
      </c>
      <c r="D100" s="7">
        <v>13000000</v>
      </c>
      <c r="E100" s="7">
        <v>60315266.969999999</v>
      </c>
      <c r="F100" s="7">
        <v>90.884969999999996</v>
      </c>
      <c r="G100" s="7">
        <v>90.922338999999994</v>
      </c>
    </row>
    <row r="101" spans="1:7" x14ac:dyDescent="0.2">
      <c r="A101" s="11">
        <v>45777</v>
      </c>
      <c r="B101" s="6" t="s">
        <v>20</v>
      </c>
      <c r="C101" s="7">
        <v>4.6572019999999998</v>
      </c>
      <c r="D101" s="7">
        <v>13000000</v>
      </c>
      <c r="E101" s="7">
        <v>60543627.68</v>
      </c>
      <c r="F101" s="7">
        <v>91.229087000000007</v>
      </c>
      <c r="G101" s="7">
        <v>91.266304000000005</v>
      </c>
    </row>
    <row r="102" spans="1:7" x14ac:dyDescent="0.2">
      <c r="A102" s="11">
        <v>45778</v>
      </c>
      <c r="B102" s="6" t="s">
        <v>20</v>
      </c>
      <c r="C102" s="7">
        <v>4.6745469999999996</v>
      </c>
      <c r="D102" s="7">
        <v>13000000</v>
      </c>
      <c r="E102" s="7">
        <v>60769111.840000004</v>
      </c>
      <c r="F102" s="7">
        <v>91.568854999999999</v>
      </c>
      <c r="G102" s="7">
        <v>91.606226000000007</v>
      </c>
    </row>
    <row r="103" spans="1:7" x14ac:dyDescent="0.2">
      <c r="A103" s="11">
        <v>45779</v>
      </c>
      <c r="B103" s="6" t="s">
        <v>20</v>
      </c>
      <c r="C103" s="7">
        <v>4.7932990000000002</v>
      </c>
      <c r="D103" s="7">
        <v>13000000</v>
      </c>
      <c r="E103" s="7">
        <v>62312888.93</v>
      </c>
      <c r="F103" s="7">
        <v>93.895066</v>
      </c>
      <c r="G103" s="7">
        <v>93.935419999999993</v>
      </c>
    </row>
    <row r="104" spans="1:7" x14ac:dyDescent="0.2">
      <c r="A104" s="11">
        <v>45783</v>
      </c>
      <c r="B104" s="6" t="s">
        <v>20</v>
      </c>
      <c r="C104" s="7">
        <v>4.7183120000000001</v>
      </c>
      <c r="D104" s="7">
        <v>13000000</v>
      </c>
      <c r="E104" s="7">
        <v>61338056.460000001</v>
      </c>
      <c r="F104" s="7">
        <v>92.426158999999998</v>
      </c>
      <c r="G104" s="7">
        <v>92.468683999999996</v>
      </c>
    </row>
    <row r="105" spans="1:7" x14ac:dyDescent="0.2">
      <c r="A105" s="11">
        <v>45784</v>
      </c>
      <c r="B105" s="6" t="s">
        <v>20</v>
      </c>
      <c r="C105" s="7">
        <v>4.7513579999999997</v>
      </c>
      <c r="D105" s="7">
        <v>13000000</v>
      </c>
      <c r="E105" s="7">
        <v>61767661.539999999</v>
      </c>
      <c r="F105" s="7">
        <v>93.073492000000002</v>
      </c>
      <c r="G105" s="7">
        <v>93.117812999999998</v>
      </c>
    </row>
    <row r="106" spans="1:7" x14ac:dyDescent="0.2">
      <c r="A106" s="11">
        <v>45785</v>
      </c>
      <c r="B106" s="6" t="s">
        <v>20</v>
      </c>
      <c r="C106" s="7">
        <v>4.8199019999999999</v>
      </c>
      <c r="D106" s="7">
        <v>13000000</v>
      </c>
      <c r="E106" s="7">
        <v>62658734.869999997</v>
      </c>
      <c r="F106" s="7">
        <v>94.416188000000005</v>
      </c>
      <c r="G106" s="7">
        <v>94.463493999999997</v>
      </c>
    </row>
    <row r="107" spans="1:7" x14ac:dyDescent="0.2">
      <c r="A107" s="11">
        <v>45786</v>
      </c>
      <c r="B107" s="6" t="s">
        <v>20</v>
      </c>
      <c r="C107" s="7">
        <v>4.833793</v>
      </c>
      <c r="D107" s="7">
        <v>13000000</v>
      </c>
      <c r="E107" s="7">
        <v>62839314.549999997</v>
      </c>
      <c r="F107" s="7">
        <v>94.688295999999994</v>
      </c>
      <c r="G107" s="7">
        <v>94.734540999999993</v>
      </c>
    </row>
    <row r="108" spans="1:7" x14ac:dyDescent="0.2">
      <c r="A108" s="11">
        <v>45789</v>
      </c>
      <c r="B108" s="6" t="s">
        <v>20</v>
      </c>
      <c r="C108" s="7">
        <v>5.0380609999999999</v>
      </c>
      <c r="D108" s="7">
        <v>13000000</v>
      </c>
      <c r="E108" s="7">
        <v>65494805.960000001</v>
      </c>
      <c r="F108" s="7">
        <v>98.689665000000005</v>
      </c>
      <c r="G108" s="7">
        <v>98.739962000000006</v>
      </c>
    </row>
    <row r="109" spans="1:7" x14ac:dyDescent="0.2">
      <c r="A109" s="11">
        <v>45790</v>
      </c>
      <c r="B109" s="6" t="s">
        <v>20</v>
      </c>
      <c r="C109" s="7">
        <v>5.1524890000000001</v>
      </c>
      <c r="D109" s="7">
        <v>13000000</v>
      </c>
      <c r="E109" s="7">
        <v>66982365.990000002</v>
      </c>
      <c r="F109" s="7">
        <v>100.931174</v>
      </c>
      <c r="G109" s="7">
        <v>100.98672000000001</v>
      </c>
    </row>
    <row r="110" spans="1:7" x14ac:dyDescent="0.2">
      <c r="A110" s="11">
        <v>45791</v>
      </c>
      <c r="B110" s="6" t="s">
        <v>20</v>
      </c>
      <c r="C110" s="7">
        <v>5.1985710000000003</v>
      </c>
      <c r="D110" s="7">
        <v>13000000</v>
      </c>
      <c r="E110" s="7">
        <v>67581431.680000007</v>
      </c>
      <c r="F110" s="7">
        <v>101.833866</v>
      </c>
      <c r="G110" s="7">
        <v>101.892431</v>
      </c>
    </row>
    <row r="111" spans="1:7" x14ac:dyDescent="0.2">
      <c r="A111" s="11">
        <v>45792</v>
      </c>
      <c r="B111" s="6" t="s">
        <v>20</v>
      </c>
      <c r="C111" s="7">
        <v>5.1937369999999996</v>
      </c>
      <c r="D111" s="7">
        <v>13000000</v>
      </c>
      <c r="E111" s="7">
        <v>67518582.799999997</v>
      </c>
      <c r="F111" s="7">
        <v>101.73917400000001</v>
      </c>
      <c r="G111" s="7">
        <v>101.795511</v>
      </c>
    </row>
    <row r="112" spans="1:7" x14ac:dyDescent="0.2">
      <c r="A112" s="11">
        <v>45793</v>
      </c>
      <c r="B112" s="6" t="s">
        <v>20</v>
      </c>
      <c r="C112" s="7">
        <v>5.1975619999999996</v>
      </c>
      <c r="D112" s="7">
        <v>13000000</v>
      </c>
      <c r="E112" s="7">
        <v>67568308.590000004</v>
      </c>
      <c r="F112" s="7">
        <v>101.81410099999999</v>
      </c>
      <c r="G112" s="7">
        <v>101.869675</v>
      </c>
    </row>
    <row r="113" spans="1:1024 1030:2046 2052:3068 3074:5119 5125:6141 6147:7163 7169:8192 8198:9214 9220:10236 10242:12287 12293:13309 13315:14331 14337:15360 15366:16382" x14ac:dyDescent="0.2">
      <c r="A113" s="11">
        <v>45796</v>
      </c>
      <c r="B113" s="6" t="s">
        <v>20</v>
      </c>
      <c r="C113" s="7">
        <v>5.1703580000000002</v>
      </c>
      <c r="D113" s="7">
        <v>13000000</v>
      </c>
      <c r="E113" s="7">
        <v>67214654.5</v>
      </c>
      <c r="F113" s="7">
        <v>101.28120699999999</v>
      </c>
      <c r="G113" s="7">
        <v>101.336276</v>
      </c>
    </row>
    <row r="114" spans="1:1024 1030:2046 2052:3068 3074:5119 5125:6141 6147:7163 7169:8192 8198:9214 9220:10236 10242:12287 12293:13309 13315:14331 14337:15360 15366:16382" x14ac:dyDescent="0.2">
      <c r="A114" s="11">
        <v>45797</v>
      </c>
      <c r="B114" s="6" t="s">
        <v>20</v>
      </c>
      <c r="C114" s="7">
        <v>5.1534449999999996</v>
      </c>
      <c r="D114" s="7">
        <v>13000000</v>
      </c>
      <c r="E114" s="7">
        <v>66994794.909999996</v>
      </c>
      <c r="F114" s="7">
        <v>100.949901</v>
      </c>
      <c r="G114" s="7">
        <v>101.00551</v>
      </c>
    </row>
    <row r="115" spans="1:1024 1030:2046 2052:3068 3074:5119 5125:6141 6147:7163 7169:8192 8198:9214 9220:10236 10242:12287 12293:13309 13315:14331 14337:15360 15366:16382" x14ac:dyDescent="0.2">
      <c r="A115" s="11">
        <v>45798</v>
      </c>
      <c r="B115" s="6" t="s">
        <v>20</v>
      </c>
      <c r="C115" s="7">
        <v>5.0878620000000003</v>
      </c>
      <c r="D115" s="7">
        <v>13000000</v>
      </c>
      <c r="E115" s="7">
        <v>66142212.390000001</v>
      </c>
      <c r="F115" s="7">
        <v>99.665206999999995</v>
      </c>
      <c r="G115" s="7">
        <v>99.719998000000004</v>
      </c>
    </row>
    <row r="116" spans="1:1024 1030:2046 2052:3068 3074:5119 5125:6141 6147:7163 7169:8192 8198:9214 9220:10236 10242:12287 12293:13309 13315:14331 14337:15360 15366:16382" x14ac:dyDescent="0.2">
      <c r="A116" s="11">
        <v>45799</v>
      </c>
      <c r="B116" s="6" t="s">
        <v>20</v>
      </c>
      <c r="C116" s="7">
        <v>5.0918700000000001</v>
      </c>
      <c r="D116" s="7">
        <v>13000000</v>
      </c>
      <c r="E116" s="7">
        <v>66194322.640000001</v>
      </c>
      <c r="F116" s="7">
        <v>99.743718999999999</v>
      </c>
      <c r="G116" s="7">
        <v>99.797374000000005</v>
      </c>
    </row>
    <row r="117" spans="1:1024 1030:2046 2052:3068 3074:5119 5125:6141 6147:7163 7169:8192 8198:9214 9220:10236 10242:12287 12293:13309 13315:14331 14337:15360 15366:16382" x14ac:dyDescent="0.2">
      <c r="A117" s="11">
        <v>45800</v>
      </c>
      <c r="B117" s="6" t="s">
        <v>20</v>
      </c>
      <c r="C117" s="7">
        <v>5.0523559999999996</v>
      </c>
      <c r="D117" s="7">
        <v>13000000</v>
      </c>
      <c r="E117" s="7">
        <v>65680634.200000003</v>
      </c>
      <c r="F117" s="7">
        <v>98.969686999999993</v>
      </c>
      <c r="G117" s="7">
        <v>99.024713000000006</v>
      </c>
    </row>
    <row r="118" spans="1:1024 1030:2046 2052:3068 3074:5119 5125:6141 6147:7163 7169:8192 8198:9214 9220:10236 10242:12287 12293:13309 13315:14331 14337:15360 15366:16382" x14ac:dyDescent="0.2">
      <c r="A118" s="11">
        <v>45804</v>
      </c>
      <c r="B118" s="6" t="s">
        <v>20</v>
      </c>
      <c r="C118" s="7">
        <v>5.1496120000000003</v>
      </c>
      <c r="D118" s="7">
        <v>13000000</v>
      </c>
      <c r="E118" s="7">
        <v>66944965.140000001</v>
      </c>
      <c r="F118" s="7">
        <v>100.87481699999999</v>
      </c>
      <c r="G118" s="7">
        <v>100.932642</v>
      </c>
    </row>
    <row r="119" spans="1:1024 1030:2046 2052:3068 3074:5119 5125:6141 6147:7163 7169:8192 8198:9214 9220:10236 10242:12287 12293:13309 13315:14331 14337:15360 15366:16382" x14ac:dyDescent="0.2">
      <c r="A119" s="11">
        <v>45805</v>
      </c>
      <c r="B119" s="6" t="s">
        <v>20</v>
      </c>
      <c r="C119" s="7">
        <v>5.1425809999999998</v>
      </c>
      <c r="D119" s="7">
        <v>13000000</v>
      </c>
      <c r="E119" s="7">
        <v>66853560.659999996</v>
      </c>
      <c r="F119" s="7">
        <v>100.737088</v>
      </c>
      <c r="G119" s="7">
        <v>100.796898</v>
      </c>
    </row>
    <row r="120" spans="1:1024 1030:2046 2052:3068 3074:5119 5125:6141 6147:7163 7169:8192 8198:9214 9220:10236 10242:12287 12293:13309 13315:14331 14337:15360 15366:16382" x14ac:dyDescent="0.2">
      <c r="A120" s="11">
        <v>45806</v>
      </c>
      <c r="B120" s="6" t="s">
        <v>20</v>
      </c>
      <c r="C120" s="7">
        <v>5.1523620000000001</v>
      </c>
      <c r="D120" s="7">
        <v>13000000</v>
      </c>
      <c r="E120" s="7">
        <v>66980714.469999999</v>
      </c>
      <c r="F120" s="7">
        <v>100.928686</v>
      </c>
      <c r="G120" s="7">
        <v>100.989801</v>
      </c>
    </row>
    <row r="121" spans="1:1024 1030:2046 2052:3068 3074:5119 5125:6141 6147:7163 7169:8192 8198:9214 9220:10236 10242:12287 12293:13309 13315:14331 14337:15360 15366:16382" x14ac:dyDescent="0.2">
      <c r="A121" s="11">
        <v>45807</v>
      </c>
      <c r="B121" s="6" t="s">
        <v>20</v>
      </c>
      <c r="C121" s="7">
        <v>5.1474700000000002</v>
      </c>
      <c r="D121" s="7">
        <v>13000000</v>
      </c>
      <c r="E121" s="7">
        <v>66917112.329999998</v>
      </c>
      <c r="F121" s="6" t="s">
        <v>151</v>
      </c>
      <c r="G121" s="6" t="s">
        <v>151</v>
      </c>
    </row>
    <row r="122" spans="1:1024 1030:2046 2052:3068 3074:5119 5125:6141 6147:7163 7169:8192 8198:9214 9220:10236 10242:12287 12293:13309 13315:14331 14337:15360 15366:16382" s="7" customFormat="1" x14ac:dyDescent="0.2">
      <c r="A122" s="11">
        <v>45810</v>
      </c>
      <c r="B122" s="6" t="s">
        <v>20</v>
      </c>
      <c r="C122" s="7">
        <v>5.1883530000000002</v>
      </c>
      <c r="D122" s="7">
        <v>13000000</v>
      </c>
      <c r="E122" s="7">
        <v>67448600.200000003</v>
      </c>
      <c r="F122" s="7">
        <v>101.633707</v>
      </c>
      <c r="G122" s="7">
        <v>101.697728</v>
      </c>
      <c r="H122" s="3"/>
      <c r="I122" s="6"/>
      <c r="O122" s="11"/>
      <c r="P122" s="6"/>
      <c r="V122" s="11"/>
      <c r="W122" s="6"/>
      <c r="AC122" s="11"/>
      <c r="AD122" s="6"/>
      <c r="AJ122" s="11"/>
      <c r="AK122" s="6"/>
      <c r="AQ122" s="11"/>
      <c r="AR122" s="6"/>
      <c r="AX122" s="11"/>
      <c r="AY122" s="6"/>
      <c r="BE122" s="11"/>
      <c r="BF122" s="6"/>
      <c r="BL122" s="11"/>
      <c r="BM122" s="6"/>
      <c r="BS122" s="11"/>
      <c r="BT122" s="6"/>
      <c r="BZ122" s="11"/>
      <c r="CA122" s="6"/>
      <c r="CG122" s="11"/>
      <c r="CH122" s="6"/>
      <c r="CN122" s="11"/>
      <c r="CO122" s="6"/>
      <c r="CU122" s="11"/>
      <c r="CV122" s="6"/>
      <c r="DB122" s="11"/>
      <c r="DC122" s="6"/>
      <c r="DI122" s="11"/>
      <c r="DJ122" s="6"/>
      <c r="DP122" s="11"/>
      <c r="DQ122" s="6"/>
      <c r="DW122" s="11"/>
      <c r="DX122" s="6"/>
      <c r="ED122" s="11"/>
      <c r="EE122" s="6"/>
      <c r="EK122" s="11"/>
      <c r="EL122" s="6"/>
      <c r="ER122" s="11"/>
      <c r="ES122" s="6"/>
      <c r="EY122" s="11"/>
      <c r="EZ122" s="6"/>
      <c r="FF122" s="11"/>
      <c r="FG122" s="6"/>
      <c r="FM122" s="11"/>
      <c r="FN122" s="6"/>
      <c r="FT122" s="11"/>
      <c r="FU122" s="6"/>
      <c r="GA122" s="11"/>
      <c r="GB122" s="6"/>
      <c r="GH122" s="11"/>
      <c r="GI122" s="6"/>
      <c r="GO122" s="11"/>
      <c r="GP122" s="6"/>
      <c r="GV122" s="11"/>
      <c r="GW122" s="6"/>
      <c r="HC122" s="11"/>
      <c r="HD122" s="6"/>
      <c r="HJ122" s="11"/>
      <c r="HK122" s="6"/>
      <c r="HQ122" s="11"/>
      <c r="HR122" s="6"/>
      <c r="HX122" s="11"/>
      <c r="HY122" s="6"/>
      <c r="IE122" s="11"/>
      <c r="IF122" s="6"/>
      <c r="IL122" s="11"/>
      <c r="IM122" s="6"/>
      <c r="IS122" s="11"/>
      <c r="IT122" s="6"/>
      <c r="IZ122" s="11"/>
      <c r="JA122" s="6"/>
      <c r="JG122" s="11"/>
      <c r="JH122" s="6"/>
      <c r="JN122" s="11"/>
      <c r="JO122" s="6"/>
      <c r="JU122" s="11"/>
      <c r="JV122" s="6"/>
      <c r="KB122" s="11"/>
      <c r="KC122" s="6"/>
      <c r="KI122" s="11"/>
      <c r="KJ122" s="6"/>
      <c r="KP122" s="11"/>
      <c r="KQ122" s="6"/>
      <c r="KW122" s="11"/>
      <c r="KX122" s="6"/>
      <c r="LD122" s="11"/>
      <c r="LE122" s="6"/>
      <c r="LK122" s="11"/>
      <c r="LL122" s="6"/>
      <c r="LR122" s="11"/>
      <c r="LS122" s="6"/>
      <c r="LY122" s="11"/>
      <c r="LZ122" s="6"/>
      <c r="MF122" s="11"/>
      <c r="MG122" s="6"/>
      <c r="MM122" s="11"/>
      <c r="MN122" s="6"/>
      <c r="MT122" s="11"/>
      <c r="MU122" s="6"/>
      <c r="NA122" s="11"/>
      <c r="NB122" s="6"/>
      <c r="NH122" s="11"/>
      <c r="NI122" s="6"/>
      <c r="NO122" s="11"/>
      <c r="NP122" s="6"/>
      <c r="NV122" s="11"/>
      <c r="NW122" s="6"/>
      <c r="OC122" s="11"/>
      <c r="OD122" s="6"/>
      <c r="OJ122" s="11"/>
      <c r="OK122" s="6"/>
      <c r="OQ122" s="11"/>
      <c r="OR122" s="6"/>
      <c r="OX122" s="11"/>
      <c r="OY122" s="6"/>
      <c r="PE122" s="11"/>
      <c r="PF122" s="6"/>
      <c r="PL122" s="11"/>
      <c r="PM122" s="6"/>
      <c r="PS122" s="11"/>
      <c r="PT122" s="6"/>
      <c r="PZ122" s="11"/>
      <c r="QA122" s="6"/>
      <c r="QG122" s="11"/>
      <c r="QH122" s="6"/>
      <c r="QN122" s="11"/>
      <c r="QO122" s="6"/>
      <c r="QU122" s="11"/>
      <c r="QV122" s="6"/>
      <c r="RB122" s="11"/>
      <c r="RC122" s="6"/>
      <c r="RI122" s="11"/>
      <c r="RJ122" s="6"/>
      <c r="RP122" s="11"/>
      <c r="RQ122" s="6"/>
      <c r="RW122" s="11"/>
      <c r="RX122" s="6"/>
      <c r="SD122" s="11"/>
      <c r="SE122" s="6"/>
      <c r="SK122" s="11"/>
      <c r="SL122" s="6"/>
      <c r="SR122" s="11"/>
      <c r="SS122" s="6"/>
      <c r="SY122" s="11"/>
      <c r="SZ122" s="6"/>
      <c r="TF122" s="11"/>
      <c r="TG122" s="6"/>
      <c r="TM122" s="11"/>
      <c r="TN122" s="6"/>
      <c r="TT122" s="11"/>
      <c r="TU122" s="6"/>
      <c r="UA122" s="11"/>
      <c r="UB122" s="6"/>
      <c r="UH122" s="11"/>
      <c r="UI122" s="6"/>
      <c r="UO122" s="11"/>
      <c r="UP122" s="6"/>
      <c r="UV122" s="11"/>
      <c r="UW122" s="6"/>
      <c r="VC122" s="11"/>
      <c r="VD122" s="6"/>
      <c r="VJ122" s="11"/>
      <c r="VK122" s="6"/>
      <c r="VQ122" s="11"/>
      <c r="VR122" s="6"/>
      <c r="VX122" s="11"/>
      <c r="VY122" s="6"/>
      <c r="WE122" s="11"/>
      <c r="WF122" s="6"/>
      <c r="WL122" s="11"/>
      <c r="WM122" s="6"/>
      <c r="WS122" s="11"/>
      <c r="WT122" s="6"/>
      <c r="WZ122" s="11"/>
      <c r="XA122" s="6"/>
      <c r="XG122" s="11"/>
      <c r="XH122" s="6"/>
      <c r="XN122" s="11"/>
      <c r="XO122" s="6"/>
      <c r="XU122" s="11"/>
      <c r="XV122" s="6"/>
      <c r="YB122" s="11"/>
      <c r="YC122" s="6"/>
      <c r="YI122" s="11"/>
      <c r="YJ122" s="6"/>
      <c r="YP122" s="11"/>
      <c r="YQ122" s="6"/>
      <c r="YW122" s="11"/>
      <c r="YX122" s="6"/>
      <c r="ZD122" s="11"/>
      <c r="ZE122" s="6"/>
      <c r="ZK122" s="11"/>
      <c r="ZL122" s="6"/>
      <c r="ZR122" s="11"/>
      <c r="ZS122" s="6"/>
      <c r="ZY122" s="11"/>
      <c r="ZZ122" s="6"/>
      <c r="AAF122" s="11"/>
      <c r="AAG122" s="6"/>
      <c r="AAM122" s="11"/>
      <c r="AAN122" s="6"/>
      <c r="AAT122" s="11"/>
      <c r="AAU122" s="6"/>
      <c r="ABA122" s="11"/>
      <c r="ABB122" s="6"/>
      <c r="ABH122" s="11"/>
      <c r="ABI122" s="6"/>
      <c r="ABO122" s="11"/>
      <c r="ABP122" s="6"/>
      <c r="ABV122" s="11"/>
      <c r="ABW122" s="6"/>
      <c r="ACC122" s="11"/>
      <c r="ACD122" s="6"/>
      <c r="ACJ122" s="11"/>
      <c r="ACK122" s="6"/>
      <c r="ACQ122" s="11"/>
      <c r="ACR122" s="6"/>
      <c r="ACX122" s="11"/>
      <c r="ACY122" s="6"/>
      <c r="ADE122" s="11"/>
      <c r="ADF122" s="6"/>
      <c r="ADL122" s="11"/>
      <c r="ADM122" s="6"/>
      <c r="ADS122" s="11"/>
      <c r="ADT122" s="6"/>
      <c r="ADZ122" s="11"/>
      <c r="AEA122" s="6"/>
      <c r="AEG122" s="11"/>
      <c r="AEH122" s="6"/>
      <c r="AEN122" s="11"/>
      <c r="AEO122" s="6"/>
      <c r="AEU122" s="11"/>
      <c r="AEV122" s="6"/>
      <c r="AFB122" s="11"/>
      <c r="AFC122" s="6"/>
      <c r="AFI122" s="11"/>
      <c r="AFJ122" s="6"/>
      <c r="AFP122" s="11"/>
      <c r="AFQ122" s="6"/>
      <c r="AFW122" s="11"/>
      <c r="AFX122" s="6"/>
      <c r="AGD122" s="11"/>
      <c r="AGE122" s="6"/>
      <c r="AGK122" s="11"/>
      <c r="AGL122" s="6"/>
      <c r="AGR122" s="11"/>
      <c r="AGS122" s="6"/>
      <c r="AGY122" s="11"/>
      <c r="AGZ122" s="6"/>
      <c r="AHF122" s="11"/>
      <c r="AHG122" s="6"/>
      <c r="AHM122" s="11"/>
      <c r="AHN122" s="6"/>
      <c r="AHT122" s="11"/>
      <c r="AHU122" s="6"/>
      <c r="AIA122" s="11"/>
      <c r="AIB122" s="6"/>
      <c r="AIH122" s="11"/>
      <c r="AII122" s="6"/>
      <c r="AIO122" s="11"/>
      <c r="AIP122" s="6"/>
      <c r="AIV122" s="11"/>
      <c r="AIW122" s="6"/>
      <c r="AJC122" s="11"/>
      <c r="AJD122" s="6"/>
      <c r="AJJ122" s="11"/>
      <c r="AJK122" s="6"/>
      <c r="AJQ122" s="11"/>
      <c r="AJR122" s="6"/>
      <c r="AJX122" s="11"/>
      <c r="AJY122" s="6"/>
      <c r="AKE122" s="11"/>
      <c r="AKF122" s="6"/>
      <c r="AKL122" s="11"/>
      <c r="AKM122" s="6"/>
      <c r="AKS122" s="11"/>
      <c r="AKT122" s="6"/>
      <c r="AKZ122" s="11"/>
      <c r="ALA122" s="6"/>
      <c r="ALG122" s="11"/>
      <c r="ALH122" s="6"/>
      <c r="ALN122" s="11"/>
      <c r="ALO122" s="6"/>
      <c r="ALU122" s="11"/>
      <c r="ALV122" s="6"/>
      <c r="AMB122" s="11"/>
      <c r="AMC122" s="6"/>
      <c r="AMI122" s="11"/>
      <c r="AMJ122" s="6"/>
      <c r="AMP122" s="11"/>
      <c r="AMQ122" s="6"/>
      <c r="AMW122" s="11"/>
      <c r="AMX122" s="6"/>
      <c r="AND122" s="11"/>
      <c r="ANE122" s="6"/>
      <c r="ANK122" s="11"/>
      <c r="ANL122" s="6"/>
      <c r="ANR122" s="11"/>
      <c r="ANS122" s="6"/>
      <c r="ANY122" s="11"/>
      <c r="ANZ122" s="6"/>
      <c r="AOF122" s="11"/>
      <c r="AOG122" s="6"/>
      <c r="AOM122" s="11"/>
      <c r="AON122" s="6"/>
      <c r="AOT122" s="11"/>
      <c r="AOU122" s="6"/>
      <c r="APA122" s="11"/>
      <c r="APB122" s="6"/>
      <c r="APH122" s="11"/>
      <c r="API122" s="6"/>
      <c r="APO122" s="11"/>
      <c r="APP122" s="6"/>
      <c r="APV122" s="11"/>
      <c r="APW122" s="6"/>
      <c r="AQC122" s="11"/>
      <c r="AQD122" s="6"/>
      <c r="AQJ122" s="11"/>
      <c r="AQK122" s="6"/>
      <c r="AQQ122" s="11"/>
      <c r="AQR122" s="6"/>
      <c r="AQX122" s="11"/>
      <c r="AQY122" s="6"/>
      <c r="ARE122" s="11"/>
      <c r="ARF122" s="6"/>
      <c r="ARL122" s="11"/>
      <c r="ARM122" s="6"/>
      <c r="ARS122" s="11"/>
      <c r="ART122" s="6"/>
      <c r="ARZ122" s="11"/>
      <c r="ASA122" s="6"/>
      <c r="ASG122" s="11"/>
      <c r="ASH122" s="6"/>
      <c r="ASN122" s="11"/>
      <c r="ASO122" s="6"/>
      <c r="ASU122" s="11"/>
      <c r="ASV122" s="6"/>
      <c r="ATB122" s="11"/>
      <c r="ATC122" s="6"/>
      <c r="ATI122" s="11"/>
      <c r="ATJ122" s="6"/>
      <c r="ATP122" s="11"/>
      <c r="ATQ122" s="6"/>
      <c r="ATW122" s="11"/>
      <c r="ATX122" s="6"/>
      <c r="AUD122" s="11"/>
      <c r="AUE122" s="6"/>
      <c r="AUK122" s="11"/>
      <c r="AUL122" s="6"/>
      <c r="AUR122" s="11"/>
      <c r="AUS122" s="6"/>
      <c r="AUY122" s="11"/>
      <c r="AUZ122" s="6"/>
      <c r="AVF122" s="11"/>
      <c r="AVG122" s="6"/>
      <c r="AVM122" s="11"/>
      <c r="AVN122" s="6"/>
      <c r="AVT122" s="11"/>
      <c r="AVU122" s="6"/>
      <c r="AWA122" s="11"/>
      <c r="AWB122" s="6"/>
      <c r="AWH122" s="11"/>
      <c r="AWI122" s="6"/>
      <c r="AWO122" s="11"/>
      <c r="AWP122" s="6"/>
      <c r="AWV122" s="11"/>
      <c r="AWW122" s="6"/>
      <c r="AXC122" s="11"/>
      <c r="AXD122" s="6"/>
      <c r="AXJ122" s="11"/>
      <c r="AXK122" s="6"/>
      <c r="AXQ122" s="11"/>
      <c r="AXR122" s="6"/>
      <c r="AXX122" s="11"/>
      <c r="AXY122" s="6"/>
      <c r="AYE122" s="11"/>
      <c r="AYF122" s="6"/>
      <c r="AYL122" s="11"/>
      <c r="AYM122" s="6"/>
      <c r="AYS122" s="11"/>
      <c r="AYT122" s="6"/>
      <c r="AYZ122" s="11"/>
      <c r="AZA122" s="6"/>
      <c r="AZG122" s="11"/>
      <c r="AZH122" s="6"/>
      <c r="AZN122" s="11"/>
      <c r="AZO122" s="6"/>
      <c r="AZU122" s="11"/>
      <c r="AZV122" s="6"/>
      <c r="BAB122" s="11"/>
      <c r="BAC122" s="6"/>
      <c r="BAI122" s="11"/>
      <c r="BAJ122" s="6"/>
      <c r="BAP122" s="11"/>
      <c r="BAQ122" s="6"/>
      <c r="BAW122" s="11"/>
      <c r="BAX122" s="6"/>
      <c r="BBD122" s="11"/>
      <c r="BBE122" s="6"/>
      <c r="BBK122" s="11"/>
      <c r="BBL122" s="6"/>
      <c r="BBR122" s="11"/>
      <c r="BBS122" s="6"/>
      <c r="BBY122" s="11"/>
      <c r="BBZ122" s="6"/>
      <c r="BCF122" s="11"/>
      <c r="BCG122" s="6"/>
      <c r="BCM122" s="11"/>
      <c r="BCN122" s="6"/>
      <c r="BCT122" s="11"/>
      <c r="BCU122" s="6"/>
      <c r="BDA122" s="11"/>
      <c r="BDB122" s="6"/>
      <c r="BDH122" s="11"/>
      <c r="BDI122" s="6"/>
      <c r="BDO122" s="11"/>
      <c r="BDP122" s="6"/>
      <c r="BDV122" s="11"/>
      <c r="BDW122" s="6"/>
      <c r="BEC122" s="11"/>
      <c r="BED122" s="6"/>
      <c r="BEJ122" s="11"/>
      <c r="BEK122" s="6"/>
      <c r="BEQ122" s="11"/>
      <c r="BER122" s="6"/>
      <c r="BEX122" s="11"/>
      <c r="BEY122" s="6"/>
      <c r="BFE122" s="11"/>
      <c r="BFF122" s="6"/>
      <c r="BFL122" s="11"/>
      <c r="BFM122" s="6"/>
      <c r="BFS122" s="11"/>
      <c r="BFT122" s="6"/>
      <c r="BFZ122" s="11"/>
      <c r="BGA122" s="6"/>
      <c r="BGG122" s="11"/>
      <c r="BGH122" s="6"/>
      <c r="BGN122" s="11"/>
      <c r="BGO122" s="6"/>
      <c r="BGU122" s="11"/>
      <c r="BGV122" s="6"/>
      <c r="BHB122" s="11"/>
      <c r="BHC122" s="6"/>
      <c r="BHI122" s="11"/>
      <c r="BHJ122" s="6"/>
      <c r="BHP122" s="11"/>
      <c r="BHQ122" s="6"/>
      <c r="BHW122" s="11"/>
      <c r="BHX122" s="6"/>
      <c r="BID122" s="11"/>
      <c r="BIE122" s="6"/>
      <c r="BIK122" s="11"/>
      <c r="BIL122" s="6"/>
      <c r="BIR122" s="11"/>
      <c r="BIS122" s="6"/>
      <c r="BIY122" s="11"/>
      <c r="BIZ122" s="6"/>
      <c r="BJF122" s="11"/>
      <c r="BJG122" s="6"/>
      <c r="BJM122" s="11"/>
      <c r="BJN122" s="6"/>
      <c r="BJT122" s="11"/>
      <c r="BJU122" s="6"/>
      <c r="BKA122" s="11"/>
      <c r="BKB122" s="6"/>
      <c r="BKH122" s="11"/>
      <c r="BKI122" s="6"/>
      <c r="BKO122" s="11"/>
      <c r="BKP122" s="6"/>
      <c r="BKV122" s="11"/>
      <c r="BKW122" s="6"/>
      <c r="BLC122" s="11"/>
      <c r="BLD122" s="6"/>
      <c r="BLJ122" s="11"/>
      <c r="BLK122" s="6"/>
      <c r="BLQ122" s="11"/>
      <c r="BLR122" s="6"/>
      <c r="BLX122" s="11"/>
      <c r="BLY122" s="6"/>
      <c r="BME122" s="11"/>
      <c r="BMF122" s="6"/>
      <c r="BML122" s="11"/>
      <c r="BMM122" s="6"/>
      <c r="BMS122" s="11"/>
      <c r="BMT122" s="6"/>
      <c r="BMZ122" s="11"/>
      <c r="BNA122" s="6"/>
      <c r="BNG122" s="11"/>
      <c r="BNH122" s="6"/>
      <c r="BNN122" s="11"/>
      <c r="BNO122" s="6"/>
      <c r="BNU122" s="11"/>
      <c r="BNV122" s="6"/>
      <c r="BOB122" s="11"/>
      <c r="BOC122" s="6"/>
      <c r="BOI122" s="11"/>
      <c r="BOJ122" s="6"/>
      <c r="BOP122" s="11"/>
      <c r="BOQ122" s="6"/>
      <c r="BOW122" s="11"/>
      <c r="BOX122" s="6"/>
      <c r="BPD122" s="11"/>
      <c r="BPE122" s="6"/>
      <c r="BPK122" s="11"/>
      <c r="BPL122" s="6"/>
      <c r="BPR122" s="11"/>
      <c r="BPS122" s="6"/>
      <c r="BPY122" s="11"/>
      <c r="BPZ122" s="6"/>
      <c r="BQF122" s="11"/>
      <c r="BQG122" s="6"/>
      <c r="BQM122" s="11"/>
      <c r="BQN122" s="6"/>
      <c r="BQT122" s="11"/>
      <c r="BQU122" s="6"/>
      <c r="BRA122" s="11"/>
      <c r="BRB122" s="6"/>
      <c r="BRH122" s="11"/>
      <c r="BRI122" s="6"/>
      <c r="BRO122" s="11"/>
      <c r="BRP122" s="6"/>
      <c r="BRV122" s="11"/>
      <c r="BRW122" s="6"/>
      <c r="BSC122" s="11"/>
      <c r="BSD122" s="6"/>
      <c r="BSJ122" s="11"/>
      <c r="BSK122" s="6"/>
      <c r="BSQ122" s="11"/>
      <c r="BSR122" s="6"/>
      <c r="BSX122" s="11"/>
      <c r="BSY122" s="6"/>
      <c r="BTE122" s="11"/>
      <c r="BTF122" s="6"/>
      <c r="BTL122" s="11"/>
      <c r="BTM122" s="6"/>
      <c r="BTS122" s="11"/>
      <c r="BTT122" s="6"/>
      <c r="BTZ122" s="11"/>
      <c r="BUA122" s="6"/>
      <c r="BUG122" s="11"/>
      <c r="BUH122" s="6"/>
      <c r="BUN122" s="11"/>
      <c r="BUO122" s="6"/>
      <c r="BUU122" s="11"/>
      <c r="BUV122" s="6"/>
      <c r="BVB122" s="11"/>
      <c r="BVC122" s="6"/>
      <c r="BVI122" s="11"/>
      <c r="BVJ122" s="6"/>
      <c r="BVP122" s="11"/>
      <c r="BVQ122" s="6"/>
      <c r="BVW122" s="11"/>
      <c r="BVX122" s="6"/>
      <c r="BWD122" s="11"/>
      <c r="BWE122" s="6"/>
      <c r="BWK122" s="11"/>
      <c r="BWL122" s="6"/>
      <c r="BWR122" s="11"/>
      <c r="BWS122" s="6"/>
      <c r="BWY122" s="11"/>
      <c r="BWZ122" s="6"/>
      <c r="BXF122" s="11"/>
      <c r="BXG122" s="6"/>
      <c r="BXM122" s="11"/>
      <c r="BXN122" s="6"/>
      <c r="BXT122" s="11"/>
      <c r="BXU122" s="6"/>
      <c r="BYA122" s="11"/>
      <c r="BYB122" s="6"/>
      <c r="BYH122" s="11"/>
      <c r="BYI122" s="6"/>
      <c r="BYO122" s="11"/>
      <c r="BYP122" s="6"/>
      <c r="BYV122" s="11"/>
      <c r="BYW122" s="6"/>
      <c r="BZC122" s="11"/>
      <c r="BZD122" s="6"/>
      <c r="BZJ122" s="11"/>
      <c r="BZK122" s="6"/>
      <c r="BZQ122" s="11"/>
      <c r="BZR122" s="6"/>
      <c r="BZX122" s="11"/>
      <c r="BZY122" s="6"/>
      <c r="CAE122" s="11"/>
      <c r="CAF122" s="6"/>
      <c r="CAL122" s="11"/>
      <c r="CAM122" s="6"/>
      <c r="CAS122" s="11"/>
      <c r="CAT122" s="6"/>
      <c r="CAZ122" s="11"/>
      <c r="CBA122" s="6"/>
      <c r="CBG122" s="11"/>
      <c r="CBH122" s="6"/>
      <c r="CBN122" s="11"/>
      <c r="CBO122" s="6"/>
      <c r="CBU122" s="11"/>
      <c r="CBV122" s="6"/>
      <c r="CCB122" s="11"/>
      <c r="CCC122" s="6"/>
      <c r="CCI122" s="11"/>
      <c r="CCJ122" s="6"/>
      <c r="CCP122" s="11"/>
      <c r="CCQ122" s="6"/>
      <c r="CCW122" s="11"/>
      <c r="CCX122" s="6"/>
      <c r="CDD122" s="11"/>
      <c r="CDE122" s="6"/>
      <c r="CDK122" s="11"/>
      <c r="CDL122" s="6"/>
      <c r="CDR122" s="11"/>
      <c r="CDS122" s="6"/>
      <c r="CDY122" s="11"/>
      <c r="CDZ122" s="6"/>
      <c r="CEF122" s="11"/>
      <c r="CEG122" s="6"/>
      <c r="CEM122" s="11"/>
      <c r="CEN122" s="6"/>
      <c r="CET122" s="11"/>
      <c r="CEU122" s="6"/>
      <c r="CFA122" s="11"/>
      <c r="CFB122" s="6"/>
      <c r="CFH122" s="11"/>
      <c r="CFI122" s="6"/>
      <c r="CFO122" s="11"/>
      <c r="CFP122" s="6"/>
      <c r="CFV122" s="11"/>
      <c r="CFW122" s="6"/>
      <c r="CGC122" s="11"/>
      <c r="CGD122" s="6"/>
      <c r="CGJ122" s="11"/>
      <c r="CGK122" s="6"/>
      <c r="CGQ122" s="11"/>
      <c r="CGR122" s="6"/>
      <c r="CGX122" s="11"/>
      <c r="CGY122" s="6"/>
      <c r="CHE122" s="11"/>
      <c r="CHF122" s="6"/>
      <c r="CHL122" s="11"/>
      <c r="CHM122" s="6"/>
      <c r="CHS122" s="11"/>
      <c r="CHT122" s="6"/>
      <c r="CHZ122" s="11"/>
      <c r="CIA122" s="6"/>
      <c r="CIG122" s="11"/>
      <c r="CIH122" s="6"/>
      <c r="CIN122" s="11"/>
      <c r="CIO122" s="6"/>
      <c r="CIU122" s="11"/>
      <c r="CIV122" s="6"/>
      <c r="CJB122" s="11"/>
      <c r="CJC122" s="6"/>
      <c r="CJI122" s="11"/>
      <c r="CJJ122" s="6"/>
      <c r="CJP122" s="11"/>
      <c r="CJQ122" s="6"/>
      <c r="CJW122" s="11"/>
      <c r="CJX122" s="6"/>
      <c r="CKD122" s="11"/>
      <c r="CKE122" s="6"/>
      <c r="CKK122" s="11"/>
      <c r="CKL122" s="6"/>
      <c r="CKR122" s="11"/>
      <c r="CKS122" s="6"/>
      <c r="CKY122" s="11"/>
      <c r="CKZ122" s="6"/>
      <c r="CLF122" s="11"/>
      <c r="CLG122" s="6"/>
      <c r="CLM122" s="11"/>
      <c r="CLN122" s="6"/>
      <c r="CLT122" s="11"/>
      <c r="CLU122" s="6"/>
      <c r="CMA122" s="11"/>
      <c r="CMB122" s="6"/>
      <c r="CMH122" s="11"/>
      <c r="CMI122" s="6"/>
      <c r="CMO122" s="11"/>
      <c r="CMP122" s="6"/>
      <c r="CMV122" s="11"/>
      <c r="CMW122" s="6"/>
      <c r="CNC122" s="11"/>
      <c r="CND122" s="6"/>
      <c r="CNJ122" s="11"/>
      <c r="CNK122" s="6"/>
      <c r="CNQ122" s="11"/>
      <c r="CNR122" s="6"/>
      <c r="CNX122" s="11"/>
      <c r="CNY122" s="6"/>
      <c r="COE122" s="11"/>
      <c r="COF122" s="6"/>
      <c r="COL122" s="11"/>
      <c r="COM122" s="6"/>
      <c r="COS122" s="11"/>
      <c r="COT122" s="6"/>
      <c r="COZ122" s="11"/>
      <c r="CPA122" s="6"/>
      <c r="CPG122" s="11"/>
      <c r="CPH122" s="6"/>
      <c r="CPN122" s="11"/>
      <c r="CPO122" s="6"/>
      <c r="CPU122" s="11"/>
      <c r="CPV122" s="6"/>
      <c r="CQB122" s="11"/>
      <c r="CQC122" s="6"/>
      <c r="CQI122" s="11"/>
      <c r="CQJ122" s="6"/>
      <c r="CQP122" s="11"/>
      <c r="CQQ122" s="6"/>
      <c r="CQW122" s="11"/>
      <c r="CQX122" s="6"/>
      <c r="CRD122" s="11"/>
      <c r="CRE122" s="6"/>
      <c r="CRK122" s="11"/>
      <c r="CRL122" s="6"/>
      <c r="CRR122" s="11"/>
      <c r="CRS122" s="6"/>
      <c r="CRY122" s="11"/>
      <c r="CRZ122" s="6"/>
      <c r="CSF122" s="11"/>
      <c r="CSG122" s="6"/>
      <c r="CSM122" s="11"/>
      <c r="CSN122" s="6"/>
      <c r="CST122" s="11"/>
      <c r="CSU122" s="6"/>
      <c r="CTA122" s="11"/>
      <c r="CTB122" s="6"/>
      <c r="CTH122" s="11"/>
      <c r="CTI122" s="6"/>
      <c r="CTO122" s="11"/>
      <c r="CTP122" s="6"/>
      <c r="CTV122" s="11"/>
      <c r="CTW122" s="6"/>
      <c r="CUC122" s="11"/>
      <c r="CUD122" s="6"/>
      <c r="CUJ122" s="11"/>
      <c r="CUK122" s="6"/>
      <c r="CUQ122" s="11"/>
      <c r="CUR122" s="6"/>
      <c r="CUX122" s="11"/>
      <c r="CUY122" s="6"/>
      <c r="CVE122" s="11"/>
      <c r="CVF122" s="6"/>
      <c r="CVL122" s="11"/>
      <c r="CVM122" s="6"/>
      <c r="CVS122" s="11"/>
      <c r="CVT122" s="6"/>
      <c r="CVZ122" s="11"/>
      <c r="CWA122" s="6"/>
      <c r="CWG122" s="11"/>
      <c r="CWH122" s="6"/>
      <c r="CWN122" s="11"/>
      <c r="CWO122" s="6"/>
      <c r="CWU122" s="11"/>
      <c r="CWV122" s="6"/>
      <c r="CXB122" s="11"/>
      <c r="CXC122" s="6"/>
      <c r="CXI122" s="11"/>
      <c r="CXJ122" s="6"/>
      <c r="CXP122" s="11"/>
      <c r="CXQ122" s="6"/>
      <c r="CXW122" s="11"/>
      <c r="CXX122" s="6"/>
      <c r="CYD122" s="11"/>
      <c r="CYE122" s="6"/>
      <c r="CYK122" s="11"/>
      <c r="CYL122" s="6"/>
      <c r="CYR122" s="11"/>
      <c r="CYS122" s="6"/>
      <c r="CYY122" s="11"/>
      <c r="CYZ122" s="6"/>
      <c r="CZF122" s="11"/>
      <c r="CZG122" s="6"/>
      <c r="CZM122" s="11"/>
      <c r="CZN122" s="6"/>
      <c r="CZT122" s="11"/>
      <c r="CZU122" s="6"/>
      <c r="DAA122" s="11"/>
      <c r="DAB122" s="6"/>
      <c r="DAH122" s="11"/>
      <c r="DAI122" s="6"/>
      <c r="DAO122" s="11"/>
      <c r="DAP122" s="6"/>
      <c r="DAV122" s="11"/>
      <c r="DAW122" s="6"/>
      <c r="DBC122" s="11"/>
      <c r="DBD122" s="6"/>
      <c r="DBJ122" s="11"/>
      <c r="DBK122" s="6"/>
      <c r="DBQ122" s="11"/>
      <c r="DBR122" s="6"/>
      <c r="DBX122" s="11"/>
      <c r="DBY122" s="6"/>
      <c r="DCE122" s="11"/>
      <c r="DCF122" s="6"/>
      <c r="DCL122" s="11"/>
      <c r="DCM122" s="6"/>
      <c r="DCS122" s="11"/>
      <c r="DCT122" s="6"/>
      <c r="DCZ122" s="11"/>
      <c r="DDA122" s="6"/>
      <c r="DDG122" s="11"/>
      <c r="DDH122" s="6"/>
      <c r="DDN122" s="11"/>
      <c r="DDO122" s="6"/>
      <c r="DDU122" s="11"/>
      <c r="DDV122" s="6"/>
      <c r="DEB122" s="11"/>
      <c r="DEC122" s="6"/>
      <c r="DEI122" s="11"/>
      <c r="DEJ122" s="6"/>
      <c r="DEP122" s="11"/>
      <c r="DEQ122" s="6"/>
      <c r="DEW122" s="11"/>
      <c r="DEX122" s="6"/>
      <c r="DFD122" s="11"/>
      <c r="DFE122" s="6"/>
      <c r="DFK122" s="11"/>
      <c r="DFL122" s="6"/>
      <c r="DFR122" s="11"/>
      <c r="DFS122" s="6"/>
      <c r="DFY122" s="11"/>
      <c r="DFZ122" s="6"/>
      <c r="DGF122" s="11"/>
      <c r="DGG122" s="6"/>
      <c r="DGM122" s="11"/>
      <c r="DGN122" s="6"/>
      <c r="DGT122" s="11"/>
      <c r="DGU122" s="6"/>
      <c r="DHA122" s="11"/>
      <c r="DHB122" s="6"/>
      <c r="DHH122" s="11"/>
      <c r="DHI122" s="6"/>
      <c r="DHO122" s="11"/>
      <c r="DHP122" s="6"/>
      <c r="DHV122" s="11"/>
      <c r="DHW122" s="6"/>
      <c r="DIC122" s="11"/>
      <c r="DID122" s="6"/>
      <c r="DIJ122" s="11"/>
      <c r="DIK122" s="6"/>
      <c r="DIQ122" s="11"/>
      <c r="DIR122" s="6"/>
      <c r="DIX122" s="11"/>
      <c r="DIY122" s="6"/>
      <c r="DJE122" s="11"/>
      <c r="DJF122" s="6"/>
      <c r="DJL122" s="11"/>
      <c r="DJM122" s="6"/>
      <c r="DJS122" s="11"/>
      <c r="DJT122" s="6"/>
      <c r="DJZ122" s="11"/>
      <c r="DKA122" s="6"/>
      <c r="DKG122" s="11"/>
      <c r="DKH122" s="6"/>
      <c r="DKN122" s="11"/>
      <c r="DKO122" s="6"/>
      <c r="DKU122" s="11"/>
      <c r="DKV122" s="6"/>
      <c r="DLB122" s="11"/>
      <c r="DLC122" s="6"/>
      <c r="DLI122" s="11"/>
      <c r="DLJ122" s="6"/>
      <c r="DLP122" s="11"/>
      <c r="DLQ122" s="6"/>
      <c r="DLW122" s="11"/>
      <c r="DLX122" s="6"/>
      <c r="DMD122" s="11"/>
      <c r="DME122" s="6"/>
      <c r="DMK122" s="11"/>
      <c r="DML122" s="6"/>
      <c r="DMR122" s="11"/>
      <c r="DMS122" s="6"/>
      <c r="DMY122" s="11"/>
      <c r="DMZ122" s="6"/>
      <c r="DNF122" s="11"/>
      <c r="DNG122" s="6"/>
      <c r="DNM122" s="11"/>
      <c r="DNN122" s="6"/>
      <c r="DNT122" s="11"/>
      <c r="DNU122" s="6"/>
      <c r="DOA122" s="11"/>
      <c r="DOB122" s="6"/>
      <c r="DOH122" s="11"/>
      <c r="DOI122" s="6"/>
      <c r="DOO122" s="11"/>
      <c r="DOP122" s="6"/>
      <c r="DOV122" s="11"/>
      <c r="DOW122" s="6"/>
      <c r="DPC122" s="11"/>
      <c r="DPD122" s="6"/>
      <c r="DPJ122" s="11"/>
      <c r="DPK122" s="6"/>
      <c r="DPQ122" s="11"/>
      <c r="DPR122" s="6"/>
      <c r="DPX122" s="11"/>
      <c r="DPY122" s="6"/>
      <c r="DQE122" s="11"/>
      <c r="DQF122" s="6"/>
      <c r="DQL122" s="11"/>
      <c r="DQM122" s="6"/>
      <c r="DQS122" s="11"/>
      <c r="DQT122" s="6"/>
      <c r="DQZ122" s="11"/>
      <c r="DRA122" s="6"/>
      <c r="DRG122" s="11"/>
      <c r="DRH122" s="6"/>
      <c r="DRN122" s="11"/>
      <c r="DRO122" s="6"/>
      <c r="DRU122" s="11"/>
      <c r="DRV122" s="6"/>
      <c r="DSB122" s="11"/>
      <c r="DSC122" s="6"/>
      <c r="DSI122" s="11"/>
      <c r="DSJ122" s="6"/>
      <c r="DSP122" s="11"/>
      <c r="DSQ122" s="6"/>
      <c r="DSW122" s="11"/>
      <c r="DSX122" s="6"/>
      <c r="DTD122" s="11"/>
      <c r="DTE122" s="6"/>
      <c r="DTK122" s="11"/>
      <c r="DTL122" s="6"/>
      <c r="DTR122" s="11"/>
      <c r="DTS122" s="6"/>
      <c r="DTY122" s="11"/>
      <c r="DTZ122" s="6"/>
      <c r="DUF122" s="11"/>
      <c r="DUG122" s="6"/>
      <c r="DUM122" s="11"/>
      <c r="DUN122" s="6"/>
      <c r="DUT122" s="11"/>
      <c r="DUU122" s="6"/>
      <c r="DVA122" s="11"/>
      <c r="DVB122" s="6"/>
      <c r="DVH122" s="11"/>
      <c r="DVI122" s="6"/>
      <c r="DVO122" s="11"/>
      <c r="DVP122" s="6"/>
      <c r="DVV122" s="11"/>
      <c r="DVW122" s="6"/>
      <c r="DWC122" s="11"/>
      <c r="DWD122" s="6"/>
      <c r="DWJ122" s="11"/>
      <c r="DWK122" s="6"/>
      <c r="DWQ122" s="11"/>
      <c r="DWR122" s="6"/>
      <c r="DWX122" s="11"/>
      <c r="DWY122" s="6"/>
      <c r="DXE122" s="11"/>
      <c r="DXF122" s="6"/>
      <c r="DXL122" s="11"/>
      <c r="DXM122" s="6"/>
      <c r="DXS122" s="11"/>
      <c r="DXT122" s="6"/>
      <c r="DXZ122" s="11"/>
      <c r="DYA122" s="6"/>
      <c r="DYG122" s="11"/>
      <c r="DYH122" s="6"/>
      <c r="DYN122" s="11"/>
      <c r="DYO122" s="6"/>
      <c r="DYU122" s="11"/>
      <c r="DYV122" s="6"/>
      <c r="DZB122" s="11"/>
      <c r="DZC122" s="6"/>
      <c r="DZI122" s="11"/>
      <c r="DZJ122" s="6"/>
      <c r="DZP122" s="11"/>
      <c r="DZQ122" s="6"/>
      <c r="DZW122" s="11"/>
      <c r="DZX122" s="6"/>
      <c r="EAD122" s="11"/>
      <c r="EAE122" s="6"/>
      <c r="EAK122" s="11"/>
      <c r="EAL122" s="6"/>
      <c r="EAR122" s="11"/>
      <c r="EAS122" s="6"/>
      <c r="EAY122" s="11"/>
      <c r="EAZ122" s="6"/>
      <c r="EBF122" s="11"/>
      <c r="EBG122" s="6"/>
      <c r="EBM122" s="11"/>
      <c r="EBN122" s="6"/>
      <c r="EBT122" s="11"/>
      <c r="EBU122" s="6"/>
      <c r="ECA122" s="11"/>
      <c r="ECB122" s="6"/>
      <c r="ECH122" s="11"/>
      <c r="ECI122" s="6"/>
      <c r="ECO122" s="11"/>
      <c r="ECP122" s="6"/>
      <c r="ECV122" s="11"/>
      <c r="ECW122" s="6"/>
      <c r="EDC122" s="11"/>
      <c r="EDD122" s="6"/>
      <c r="EDJ122" s="11"/>
      <c r="EDK122" s="6"/>
      <c r="EDQ122" s="11"/>
      <c r="EDR122" s="6"/>
      <c r="EDX122" s="11"/>
      <c r="EDY122" s="6"/>
      <c r="EEE122" s="11"/>
      <c r="EEF122" s="6"/>
      <c r="EEL122" s="11"/>
      <c r="EEM122" s="6"/>
      <c r="EES122" s="11"/>
      <c r="EET122" s="6"/>
      <c r="EEZ122" s="11"/>
      <c r="EFA122" s="6"/>
      <c r="EFG122" s="11"/>
      <c r="EFH122" s="6"/>
      <c r="EFN122" s="11"/>
      <c r="EFO122" s="6"/>
      <c r="EFU122" s="11"/>
      <c r="EFV122" s="6"/>
      <c r="EGB122" s="11"/>
      <c r="EGC122" s="6"/>
      <c r="EGI122" s="11"/>
      <c r="EGJ122" s="6"/>
      <c r="EGP122" s="11"/>
      <c r="EGQ122" s="6"/>
      <c r="EGW122" s="11"/>
      <c r="EGX122" s="6"/>
      <c r="EHD122" s="11"/>
      <c r="EHE122" s="6"/>
      <c r="EHK122" s="11"/>
      <c r="EHL122" s="6"/>
      <c r="EHR122" s="11"/>
      <c r="EHS122" s="6"/>
      <c r="EHY122" s="11"/>
      <c r="EHZ122" s="6"/>
      <c r="EIF122" s="11"/>
      <c r="EIG122" s="6"/>
      <c r="EIM122" s="11"/>
      <c r="EIN122" s="6"/>
      <c r="EIT122" s="11"/>
      <c r="EIU122" s="6"/>
      <c r="EJA122" s="11"/>
      <c r="EJB122" s="6"/>
      <c r="EJH122" s="11"/>
      <c r="EJI122" s="6"/>
      <c r="EJO122" s="11"/>
      <c r="EJP122" s="6"/>
      <c r="EJV122" s="11"/>
      <c r="EJW122" s="6"/>
      <c r="EKC122" s="11"/>
      <c r="EKD122" s="6"/>
      <c r="EKJ122" s="11"/>
      <c r="EKK122" s="6"/>
      <c r="EKQ122" s="11"/>
      <c r="EKR122" s="6"/>
      <c r="EKX122" s="11"/>
      <c r="EKY122" s="6"/>
      <c r="ELE122" s="11"/>
      <c r="ELF122" s="6"/>
      <c r="ELL122" s="11"/>
      <c r="ELM122" s="6"/>
      <c r="ELS122" s="11"/>
      <c r="ELT122" s="6"/>
      <c r="ELZ122" s="11"/>
      <c r="EMA122" s="6"/>
      <c r="EMG122" s="11"/>
      <c r="EMH122" s="6"/>
      <c r="EMN122" s="11"/>
      <c r="EMO122" s="6"/>
      <c r="EMU122" s="11"/>
      <c r="EMV122" s="6"/>
      <c r="ENB122" s="11"/>
      <c r="ENC122" s="6"/>
      <c r="ENI122" s="11"/>
      <c r="ENJ122" s="6"/>
      <c r="ENP122" s="11"/>
      <c r="ENQ122" s="6"/>
      <c r="ENW122" s="11"/>
      <c r="ENX122" s="6"/>
      <c r="EOD122" s="11"/>
      <c r="EOE122" s="6"/>
      <c r="EOK122" s="11"/>
      <c r="EOL122" s="6"/>
      <c r="EOR122" s="11"/>
      <c r="EOS122" s="6"/>
      <c r="EOY122" s="11"/>
      <c r="EOZ122" s="6"/>
      <c r="EPF122" s="11"/>
      <c r="EPG122" s="6"/>
      <c r="EPM122" s="11"/>
      <c r="EPN122" s="6"/>
      <c r="EPT122" s="11"/>
      <c r="EPU122" s="6"/>
      <c r="EQA122" s="11"/>
      <c r="EQB122" s="6"/>
      <c r="EQH122" s="11"/>
      <c r="EQI122" s="6"/>
      <c r="EQO122" s="11"/>
      <c r="EQP122" s="6"/>
      <c r="EQV122" s="11"/>
      <c r="EQW122" s="6"/>
      <c r="ERC122" s="11"/>
      <c r="ERD122" s="6"/>
      <c r="ERJ122" s="11"/>
      <c r="ERK122" s="6"/>
      <c r="ERQ122" s="11"/>
      <c r="ERR122" s="6"/>
      <c r="ERX122" s="11"/>
      <c r="ERY122" s="6"/>
      <c r="ESE122" s="11"/>
      <c r="ESF122" s="6"/>
      <c r="ESL122" s="11"/>
      <c r="ESM122" s="6"/>
      <c r="ESS122" s="11"/>
      <c r="EST122" s="6"/>
      <c r="ESZ122" s="11"/>
      <c r="ETA122" s="6"/>
      <c r="ETG122" s="11"/>
      <c r="ETH122" s="6"/>
      <c r="ETN122" s="11"/>
      <c r="ETO122" s="6"/>
      <c r="ETU122" s="11"/>
      <c r="ETV122" s="6"/>
      <c r="EUB122" s="11"/>
      <c r="EUC122" s="6"/>
      <c r="EUI122" s="11"/>
      <c r="EUJ122" s="6"/>
      <c r="EUP122" s="11"/>
      <c r="EUQ122" s="6"/>
      <c r="EUW122" s="11"/>
      <c r="EUX122" s="6"/>
      <c r="EVD122" s="11"/>
      <c r="EVE122" s="6"/>
      <c r="EVK122" s="11"/>
      <c r="EVL122" s="6"/>
      <c r="EVR122" s="11"/>
      <c r="EVS122" s="6"/>
      <c r="EVY122" s="11"/>
      <c r="EVZ122" s="6"/>
      <c r="EWF122" s="11"/>
      <c r="EWG122" s="6"/>
      <c r="EWM122" s="11"/>
      <c r="EWN122" s="6"/>
      <c r="EWT122" s="11"/>
      <c r="EWU122" s="6"/>
      <c r="EXA122" s="11"/>
      <c r="EXB122" s="6"/>
      <c r="EXH122" s="11"/>
      <c r="EXI122" s="6"/>
      <c r="EXO122" s="11"/>
      <c r="EXP122" s="6"/>
      <c r="EXV122" s="11"/>
      <c r="EXW122" s="6"/>
      <c r="EYC122" s="11"/>
      <c r="EYD122" s="6"/>
      <c r="EYJ122" s="11"/>
      <c r="EYK122" s="6"/>
      <c r="EYQ122" s="11"/>
      <c r="EYR122" s="6"/>
      <c r="EYX122" s="11"/>
      <c r="EYY122" s="6"/>
      <c r="EZE122" s="11"/>
      <c r="EZF122" s="6"/>
      <c r="EZL122" s="11"/>
      <c r="EZM122" s="6"/>
      <c r="EZS122" s="11"/>
      <c r="EZT122" s="6"/>
      <c r="EZZ122" s="11"/>
      <c r="FAA122" s="6"/>
      <c r="FAG122" s="11"/>
      <c r="FAH122" s="6"/>
      <c r="FAN122" s="11"/>
      <c r="FAO122" s="6"/>
      <c r="FAU122" s="11"/>
      <c r="FAV122" s="6"/>
      <c r="FBB122" s="11"/>
      <c r="FBC122" s="6"/>
      <c r="FBI122" s="11"/>
      <c r="FBJ122" s="6"/>
      <c r="FBP122" s="11"/>
      <c r="FBQ122" s="6"/>
      <c r="FBW122" s="11"/>
      <c r="FBX122" s="6"/>
      <c r="FCD122" s="11"/>
      <c r="FCE122" s="6"/>
      <c r="FCK122" s="11"/>
      <c r="FCL122" s="6"/>
      <c r="FCR122" s="11"/>
      <c r="FCS122" s="6"/>
      <c r="FCY122" s="11"/>
      <c r="FCZ122" s="6"/>
      <c r="FDF122" s="11"/>
      <c r="FDG122" s="6"/>
      <c r="FDM122" s="11"/>
      <c r="FDN122" s="6"/>
      <c r="FDT122" s="11"/>
      <c r="FDU122" s="6"/>
      <c r="FEA122" s="11"/>
      <c r="FEB122" s="6"/>
      <c r="FEH122" s="11"/>
      <c r="FEI122" s="6"/>
      <c r="FEO122" s="11"/>
      <c r="FEP122" s="6"/>
      <c r="FEV122" s="11"/>
      <c r="FEW122" s="6"/>
      <c r="FFC122" s="11"/>
      <c r="FFD122" s="6"/>
      <c r="FFJ122" s="11"/>
      <c r="FFK122" s="6"/>
      <c r="FFQ122" s="11"/>
      <c r="FFR122" s="6"/>
      <c r="FFX122" s="11"/>
      <c r="FFY122" s="6"/>
      <c r="FGE122" s="11"/>
      <c r="FGF122" s="6"/>
      <c r="FGL122" s="11"/>
      <c r="FGM122" s="6"/>
      <c r="FGS122" s="11"/>
      <c r="FGT122" s="6"/>
      <c r="FGZ122" s="11"/>
      <c r="FHA122" s="6"/>
      <c r="FHG122" s="11"/>
      <c r="FHH122" s="6"/>
      <c r="FHN122" s="11"/>
      <c r="FHO122" s="6"/>
      <c r="FHU122" s="11"/>
      <c r="FHV122" s="6"/>
      <c r="FIB122" s="11"/>
      <c r="FIC122" s="6"/>
      <c r="FII122" s="11"/>
      <c r="FIJ122" s="6"/>
      <c r="FIP122" s="11"/>
      <c r="FIQ122" s="6"/>
      <c r="FIW122" s="11"/>
      <c r="FIX122" s="6"/>
      <c r="FJD122" s="11"/>
      <c r="FJE122" s="6"/>
      <c r="FJK122" s="11"/>
      <c r="FJL122" s="6"/>
      <c r="FJR122" s="11"/>
      <c r="FJS122" s="6"/>
      <c r="FJY122" s="11"/>
      <c r="FJZ122" s="6"/>
      <c r="FKF122" s="11"/>
      <c r="FKG122" s="6"/>
      <c r="FKM122" s="11"/>
      <c r="FKN122" s="6"/>
      <c r="FKT122" s="11"/>
      <c r="FKU122" s="6"/>
      <c r="FLA122" s="11"/>
      <c r="FLB122" s="6"/>
      <c r="FLH122" s="11"/>
      <c r="FLI122" s="6"/>
      <c r="FLO122" s="11"/>
      <c r="FLP122" s="6"/>
      <c r="FLV122" s="11"/>
      <c r="FLW122" s="6"/>
      <c r="FMC122" s="11"/>
      <c r="FMD122" s="6"/>
      <c r="FMJ122" s="11"/>
      <c r="FMK122" s="6"/>
      <c r="FMQ122" s="11"/>
      <c r="FMR122" s="6"/>
      <c r="FMX122" s="11"/>
      <c r="FMY122" s="6"/>
      <c r="FNE122" s="11"/>
      <c r="FNF122" s="6"/>
      <c r="FNL122" s="11"/>
      <c r="FNM122" s="6"/>
      <c r="FNS122" s="11"/>
      <c r="FNT122" s="6"/>
      <c r="FNZ122" s="11"/>
      <c r="FOA122" s="6"/>
      <c r="FOG122" s="11"/>
      <c r="FOH122" s="6"/>
      <c r="FON122" s="11"/>
      <c r="FOO122" s="6"/>
      <c r="FOU122" s="11"/>
      <c r="FOV122" s="6"/>
      <c r="FPB122" s="11"/>
      <c r="FPC122" s="6"/>
      <c r="FPI122" s="11"/>
      <c r="FPJ122" s="6"/>
      <c r="FPP122" s="11"/>
      <c r="FPQ122" s="6"/>
      <c r="FPW122" s="11"/>
      <c r="FPX122" s="6"/>
      <c r="FQD122" s="11"/>
      <c r="FQE122" s="6"/>
      <c r="FQK122" s="11"/>
      <c r="FQL122" s="6"/>
      <c r="FQR122" s="11"/>
      <c r="FQS122" s="6"/>
      <c r="FQY122" s="11"/>
      <c r="FQZ122" s="6"/>
      <c r="FRF122" s="11"/>
      <c r="FRG122" s="6"/>
      <c r="FRM122" s="11"/>
      <c r="FRN122" s="6"/>
      <c r="FRT122" s="11"/>
      <c r="FRU122" s="6"/>
      <c r="FSA122" s="11"/>
      <c r="FSB122" s="6"/>
      <c r="FSH122" s="11"/>
      <c r="FSI122" s="6"/>
      <c r="FSO122" s="11"/>
      <c r="FSP122" s="6"/>
      <c r="FSV122" s="11"/>
      <c r="FSW122" s="6"/>
      <c r="FTC122" s="11"/>
      <c r="FTD122" s="6"/>
      <c r="FTJ122" s="11"/>
      <c r="FTK122" s="6"/>
      <c r="FTQ122" s="11"/>
      <c r="FTR122" s="6"/>
      <c r="FTX122" s="11"/>
      <c r="FTY122" s="6"/>
      <c r="FUE122" s="11"/>
      <c r="FUF122" s="6"/>
      <c r="FUL122" s="11"/>
      <c r="FUM122" s="6"/>
      <c r="FUS122" s="11"/>
      <c r="FUT122" s="6"/>
      <c r="FUZ122" s="11"/>
      <c r="FVA122" s="6"/>
      <c r="FVG122" s="11"/>
      <c r="FVH122" s="6"/>
      <c r="FVN122" s="11"/>
      <c r="FVO122" s="6"/>
      <c r="FVU122" s="11"/>
      <c r="FVV122" s="6"/>
      <c r="FWB122" s="11"/>
      <c r="FWC122" s="6"/>
      <c r="FWI122" s="11"/>
      <c r="FWJ122" s="6"/>
      <c r="FWP122" s="11"/>
      <c r="FWQ122" s="6"/>
      <c r="FWW122" s="11"/>
      <c r="FWX122" s="6"/>
      <c r="FXD122" s="11"/>
      <c r="FXE122" s="6"/>
      <c r="FXK122" s="11"/>
      <c r="FXL122" s="6"/>
      <c r="FXR122" s="11"/>
      <c r="FXS122" s="6"/>
      <c r="FXY122" s="11"/>
      <c r="FXZ122" s="6"/>
      <c r="FYF122" s="11"/>
      <c r="FYG122" s="6"/>
      <c r="FYM122" s="11"/>
      <c r="FYN122" s="6"/>
      <c r="FYT122" s="11"/>
      <c r="FYU122" s="6"/>
      <c r="FZA122" s="11"/>
      <c r="FZB122" s="6"/>
      <c r="FZH122" s="11"/>
      <c r="FZI122" s="6"/>
      <c r="FZO122" s="11"/>
      <c r="FZP122" s="6"/>
      <c r="FZV122" s="11"/>
      <c r="FZW122" s="6"/>
      <c r="GAC122" s="11"/>
      <c r="GAD122" s="6"/>
      <c r="GAJ122" s="11"/>
      <c r="GAK122" s="6"/>
      <c r="GAQ122" s="11"/>
      <c r="GAR122" s="6"/>
      <c r="GAX122" s="11"/>
      <c r="GAY122" s="6"/>
      <c r="GBE122" s="11"/>
      <c r="GBF122" s="6"/>
      <c r="GBL122" s="11"/>
      <c r="GBM122" s="6"/>
      <c r="GBS122" s="11"/>
      <c r="GBT122" s="6"/>
      <c r="GBZ122" s="11"/>
      <c r="GCA122" s="6"/>
      <c r="GCG122" s="11"/>
      <c r="GCH122" s="6"/>
      <c r="GCN122" s="11"/>
      <c r="GCO122" s="6"/>
      <c r="GCU122" s="11"/>
      <c r="GCV122" s="6"/>
      <c r="GDB122" s="11"/>
      <c r="GDC122" s="6"/>
      <c r="GDI122" s="11"/>
      <c r="GDJ122" s="6"/>
      <c r="GDP122" s="11"/>
      <c r="GDQ122" s="6"/>
      <c r="GDW122" s="11"/>
      <c r="GDX122" s="6"/>
      <c r="GED122" s="11"/>
      <c r="GEE122" s="6"/>
      <c r="GEK122" s="11"/>
      <c r="GEL122" s="6"/>
      <c r="GER122" s="11"/>
      <c r="GES122" s="6"/>
      <c r="GEY122" s="11"/>
      <c r="GEZ122" s="6"/>
      <c r="GFF122" s="11"/>
      <c r="GFG122" s="6"/>
      <c r="GFM122" s="11"/>
      <c r="GFN122" s="6"/>
      <c r="GFT122" s="11"/>
      <c r="GFU122" s="6"/>
      <c r="GGA122" s="11"/>
      <c r="GGB122" s="6"/>
      <c r="GGH122" s="11"/>
      <c r="GGI122" s="6"/>
      <c r="GGO122" s="11"/>
      <c r="GGP122" s="6"/>
      <c r="GGV122" s="11"/>
      <c r="GGW122" s="6"/>
      <c r="GHC122" s="11"/>
      <c r="GHD122" s="6"/>
      <c r="GHJ122" s="11"/>
      <c r="GHK122" s="6"/>
      <c r="GHQ122" s="11"/>
      <c r="GHR122" s="6"/>
      <c r="GHX122" s="11"/>
      <c r="GHY122" s="6"/>
      <c r="GIE122" s="11"/>
      <c r="GIF122" s="6"/>
      <c r="GIL122" s="11"/>
      <c r="GIM122" s="6"/>
      <c r="GIS122" s="11"/>
      <c r="GIT122" s="6"/>
      <c r="GIZ122" s="11"/>
      <c r="GJA122" s="6"/>
      <c r="GJG122" s="11"/>
      <c r="GJH122" s="6"/>
      <c r="GJN122" s="11"/>
      <c r="GJO122" s="6"/>
      <c r="GJU122" s="11"/>
      <c r="GJV122" s="6"/>
      <c r="GKB122" s="11"/>
      <c r="GKC122" s="6"/>
      <c r="GKI122" s="11"/>
      <c r="GKJ122" s="6"/>
      <c r="GKP122" s="11"/>
      <c r="GKQ122" s="6"/>
      <c r="GKW122" s="11"/>
      <c r="GKX122" s="6"/>
      <c r="GLD122" s="11"/>
      <c r="GLE122" s="6"/>
      <c r="GLK122" s="11"/>
      <c r="GLL122" s="6"/>
      <c r="GLR122" s="11"/>
      <c r="GLS122" s="6"/>
      <c r="GLY122" s="11"/>
      <c r="GLZ122" s="6"/>
      <c r="GMF122" s="11"/>
      <c r="GMG122" s="6"/>
      <c r="GMM122" s="11"/>
      <c r="GMN122" s="6"/>
      <c r="GMT122" s="11"/>
      <c r="GMU122" s="6"/>
      <c r="GNA122" s="11"/>
      <c r="GNB122" s="6"/>
      <c r="GNH122" s="11"/>
      <c r="GNI122" s="6"/>
      <c r="GNO122" s="11"/>
      <c r="GNP122" s="6"/>
      <c r="GNV122" s="11"/>
      <c r="GNW122" s="6"/>
      <c r="GOC122" s="11"/>
      <c r="GOD122" s="6"/>
      <c r="GOJ122" s="11"/>
      <c r="GOK122" s="6"/>
      <c r="GOQ122" s="11"/>
      <c r="GOR122" s="6"/>
      <c r="GOX122" s="11"/>
      <c r="GOY122" s="6"/>
      <c r="GPE122" s="11"/>
      <c r="GPF122" s="6"/>
      <c r="GPL122" s="11"/>
      <c r="GPM122" s="6"/>
      <c r="GPS122" s="11"/>
      <c r="GPT122" s="6"/>
      <c r="GPZ122" s="11"/>
      <c r="GQA122" s="6"/>
      <c r="GQG122" s="11"/>
      <c r="GQH122" s="6"/>
      <c r="GQN122" s="11"/>
      <c r="GQO122" s="6"/>
      <c r="GQU122" s="11"/>
      <c r="GQV122" s="6"/>
      <c r="GRB122" s="11"/>
      <c r="GRC122" s="6"/>
      <c r="GRI122" s="11"/>
      <c r="GRJ122" s="6"/>
      <c r="GRP122" s="11"/>
      <c r="GRQ122" s="6"/>
      <c r="GRW122" s="11"/>
      <c r="GRX122" s="6"/>
      <c r="GSD122" s="11"/>
      <c r="GSE122" s="6"/>
      <c r="GSK122" s="11"/>
      <c r="GSL122" s="6"/>
      <c r="GSR122" s="11"/>
      <c r="GSS122" s="6"/>
      <c r="GSY122" s="11"/>
      <c r="GSZ122" s="6"/>
      <c r="GTF122" s="11"/>
      <c r="GTG122" s="6"/>
      <c r="GTM122" s="11"/>
      <c r="GTN122" s="6"/>
      <c r="GTT122" s="11"/>
      <c r="GTU122" s="6"/>
      <c r="GUA122" s="11"/>
      <c r="GUB122" s="6"/>
      <c r="GUH122" s="11"/>
      <c r="GUI122" s="6"/>
      <c r="GUO122" s="11"/>
      <c r="GUP122" s="6"/>
      <c r="GUV122" s="11"/>
      <c r="GUW122" s="6"/>
      <c r="GVC122" s="11"/>
      <c r="GVD122" s="6"/>
      <c r="GVJ122" s="11"/>
      <c r="GVK122" s="6"/>
      <c r="GVQ122" s="11"/>
      <c r="GVR122" s="6"/>
      <c r="GVX122" s="11"/>
      <c r="GVY122" s="6"/>
      <c r="GWE122" s="11"/>
      <c r="GWF122" s="6"/>
      <c r="GWL122" s="11"/>
      <c r="GWM122" s="6"/>
      <c r="GWS122" s="11"/>
      <c r="GWT122" s="6"/>
      <c r="GWZ122" s="11"/>
      <c r="GXA122" s="6"/>
      <c r="GXG122" s="11"/>
      <c r="GXH122" s="6"/>
      <c r="GXN122" s="11"/>
      <c r="GXO122" s="6"/>
      <c r="GXU122" s="11"/>
      <c r="GXV122" s="6"/>
      <c r="GYB122" s="11"/>
      <c r="GYC122" s="6"/>
      <c r="GYI122" s="11"/>
      <c r="GYJ122" s="6"/>
      <c r="GYP122" s="11"/>
      <c r="GYQ122" s="6"/>
      <c r="GYW122" s="11"/>
      <c r="GYX122" s="6"/>
      <c r="GZD122" s="11"/>
      <c r="GZE122" s="6"/>
      <c r="GZK122" s="11"/>
      <c r="GZL122" s="6"/>
      <c r="GZR122" s="11"/>
      <c r="GZS122" s="6"/>
      <c r="GZY122" s="11"/>
      <c r="GZZ122" s="6"/>
      <c r="HAF122" s="11"/>
      <c r="HAG122" s="6"/>
      <c r="HAM122" s="11"/>
      <c r="HAN122" s="6"/>
      <c r="HAT122" s="11"/>
      <c r="HAU122" s="6"/>
      <c r="HBA122" s="11"/>
      <c r="HBB122" s="6"/>
      <c r="HBH122" s="11"/>
      <c r="HBI122" s="6"/>
      <c r="HBO122" s="11"/>
      <c r="HBP122" s="6"/>
      <c r="HBV122" s="11"/>
      <c r="HBW122" s="6"/>
      <c r="HCC122" s="11"/>
      <c r="HCD122" s="6"/>
      <c r="HCJ122" s="11"/>
      <c r="HCK122" s="6"/>
      <c r="HCQ122" s="11"/>
      <c r="HCR122" s="6"/>
      <c r="HCX122" s="11"/>
      <c r="HCY122" s="6"/>
      <c r="HDE122" s="11"/>
      <c r="HDF122" s="6"/>
      <c r="HDL122" s="11"/>
      <c r="HDM122" s="6"/>
      <c r="HDS122" s="11"/>
      <c r="HDT122" s="6"/>
      <c r="HDZ122" s="11"/>
      <c r="HEA122" s="6"/>
      <c r="HEG122" s="11"/>
      <c r="HEH122" s="6"/>
      <c r="HEN122" s="11"/>
      <c r="HEO122" s="6"/>
      <c r="HEU122" s="11"/>
      <c r="HEV122" s="6"/>
      <c r="HFB122" s="11"/>
      <c r="HFC122" s="6"/>
      <c r="HFI122" s="11"/>
      <c r="HFJ122" s="6"/>
      <c r="HFP122" s="11"/>
      <c r="HFQ122" s="6"/>
      <c r="HFW122" s="11"/>
      <c r="HFX122" s="6"/>
      <c r="HGD122" s="11"/>
      <c r="HGE122" s="6"/>
      <c r="HGK122" s="11"/>
      <c r="HGL122" s="6"/>
      <c r="HGR122" s="11"/>
      <c r="HGS122" s="6"/>
      <c r="HGY122" s="11"/>
      <c r="HGZ122" s="6"/>
      <c r="HHF122" s="11"/>
      <c r="HHG122" s="6"/>
      <c r="HHM122" s="11"/>
      <c r="HHN122" s="6"/>
      <c r="HHT122" s="11"/>
      <c r="HHU122" s="6"/>
      <c r="HIA122" s="11"/>
      <c r="HIB122" s="6"/>
      <c r="HIH122" s="11"/>
      <c r="HII122" s="6"/>
      <c r="HIO122" s="11"/>
      <c r="HIP122" s="6"/>
      <c r="HIV122" s="11"/>
      <c r="HIW122" s="6"/>
      <c r="HJC122" s="11"/>
      <c r="HJD122" s="6"/>
      <c r="HJJ122" s="11"/>
      <c r="HJK122" s="6"/>
      <c r="HJQ122" s="11"/>
      <c r="HJR122" s="6"/>
      <c r="HJX122" s="11"/>
      <c r="HJY122" s="6"/>
      <c r="HKE122" s="11"/>
      <c r="HKF122" s="6"/>
      <c r="HKL122" s="11"/>
      <c r="HKM122" s="6"/>
      <c r="HKS122" s="11"/>
      <c r="HKT122" s="6"/>
      <c r="HKZ122" s="11"/>
      <c r="HLA122" s="6"/>
      <c r="HLG122" s="11"/>
      <c r="HLH122" s="6"/>
      <c r="HLN122" s="11"/>
      <c r="HLO122" s="6"/>
      <c r="HLU122" s="11"/>
      <c r="HLV122" s="6"/>
      <c r="HMB122" s="11"/>
      <c r="HMC122" s="6"/>
      <c r="HMI122" s="11"/>
      <c r="HMJ122" s="6"/>
      <c r="HMP122" s="11"/>
      <c r="HMQ122" s="6"/>
      <c r="HMW122" s="11"/>
      <c r="HMX122" s="6"/>
      <c r="HND122" s="11"/>
      <c r="HNE122" s="6"/>
      <c r="HNK122" s="11"/>
      <c r="HNL122" s="6"/>
      <c r="HNR122" s="11"/>
      <c r="HNS122" s="6"/>
      <c r="HNY122" s="11"/>
      <c r="HNZ122" s="6"/>
      <c r="HOF122" s="11"/>
      <c r="HOG122" s="6"/>
      <c r="HOM122" s="11"/>
      <c r="HON122" s="6"/>
      <c r="HOT122" s="11"/>
      <c r="HOU122" s="6"/>
      <c r="HPA122" s="11"/>
      <c r="HPB122" s="6"/>
      <c r="HPH122" s="11"/>
      <c r="HPI122" s="6"/>
      <c r="HPO122" s="11"/>
      <c r="HPP122" s="6"/>
      <c r="HPV122" s="11"/>
      <c r="HPW122" s="6"/>
      <c r="HQC122" s="11"/>
      <c r="HQD122" s="6"/>
      <c r="HQJ122" s="11"/>
      <c r="HQK122" s="6"/>
      <c r="HQQ122" s="11"/>
      <c r="HQR122" s="6"/>
      <c r="HQX122" s="11"/>
      <c r="HQY122" s="6"/>
      <c r="HRE122" s="11"/>
      <c r="HRF122" s="6"/>
      <c r="HRL122" s="11"/>
      <c r="HRM122" s="6"/>
      <c r="HRS122" s="11"/>
      <c r="HRT122" s="6"/>
      <c r="HRZ122" s="11"/>
      <c r="HSA122" s="6"/>
      <c r="HSG122" s="11"/>
      <c r="HSH122" s="6"/>
      <c r="HSN122" s="11"/>
      <c r="HSO122" s="6"/>
      <c r="HSU122" s="11"/>
      <c r="HSV122" s="6"/>
      <c r="HTB122" s="11"/>
      <c r="HTC122" s="6"/>
      <c r="HTI122" s="11"/>
      <c r="HTJ122" s="6"/>
      <c r="HTP122" s="11"/>
      <c r="HTQ122" s="6"/>
      <c r="HTW122" s="11"/>
      <c r="HTX122" s="6"/>
      <c r="HUD122" s="11"/>
      <c r="HUE122" s="6"/>
      <c r="HUK122" s="11"/>
      <c r="HUL122" s="6"/>
      <c r="HUR122" s="11"/>
      <c r="HUS122" s="6"/>
      <c r="HUY122" s="11"/>
      <c r="HUZ122" s="6"/>
      <c r="HVF122" s="11"/>
      <c r="HVG122" s="6"/>
      <c r="HVM122" s="11"/>
      <c r="HVN122" s="6"/>
      <c r="HVT122" s="11"/>
      <c r="HVU122" s="6"/>
      <c r="HWA122" s="11"/>
      <c r="HWB122" s="6"/>
      <c r="HWH122" s="11"/>
      <c r="HWI122" s="6"/>
      <c r="HWO122" s="11"/>
      <c r="HWP122" s="6"/>
      <c r="HWV122" s="11"/>
      <c r="HWW122" s="6"/>
      <c r="HXC122" s="11"/>
      <c r="HXD122" s="6"/>
      <c r="HXJ122" s="11"/>
      <c r="HXK122" s="6"/>
      <c r="HXQ122" s="11"/>
      <c r="HXR122" s="6"/>
      <c r="HXX122" s="11"/>
      <c r="HXY122" s="6"/>
      <c r="HYE122" s="11"/>
      <c r="HYF122" s="6"/>
      <c r="HYL122" s="11"/>
      <c r="HYM122" s="6"/>
      <c r="HYS122" s="11"/>
      <c r="HYT122" s="6"/>
      <c r="HYZ122" s="11"/>
      <c r="HZA122" s="6"/>
      <c r="HZG122" s="11"/>
      <c r="HZH122" s="6"/>
      <c r="HZN122" s="11"/>
      <c r="HZO122" s="6"/>
      <c r="HZU122" s="11"/>
      <c r="HZV122" s="6"/>
      <c r="IAB122" s="11"/>
      <c r="IAC122" s="6"/>
      <c r="IAI122" s="11"/>
      <c r="IAJ122" s="6"/>
      <c r="IAP122" s="11"/>
      <c r="IAQ122" s="6"/>
      <c r="IAW122" s="11"/>
      <c r="IAX122" s="6"/>
      <c r="IBD122" s="11"/>
      <c r="IBE122" s="6"/>
      <c r="IBK122" s="11"/>
      <c r="IBL122" s="6"/>
      <c r="IBR122" s="11"/>
      <c r="IBS122" s="6"/>
      <c r="IBY122" s="11"/>
      <c r="IBZ122" s="6"/>
      <c r="ICF122" s="11"/>
      <c r="ICG122" s="6"/>
      <c r="ICM122" s="11"/>
      <c r="ICN122" s="6"/>
      <c r="ICT122" s="11"/>
      <c r="ICU122" s="6"/>
      <c r="IDA122" s="11"/>
      <c r="IDB122" s="6"/>
      <c r="IDH122" s="11"/>
      <c r="IDI122" s="6"/>
      <c r="IDO122" s="11"/>
      <c r="IDP122" s="6"/>
      <c r="IDV122" s="11"/>
      <c r="IDW122" s="6"/>
      <c r="IEC122" s="11"/>
      <c r="IED122" s="6"/>
      <c r="IEJ122" s="11"/>
      <c r="IEK122" s="6"/>
      <c r="IEQ122" s="11"/>
      <c r="IER122" s="6"/>
      <c r="IEX122" s="11"/>
      <c r="IEY122" s="6"/>
      <c r="IFE122" s="11"/>
      <c r="IFF122" s="6"/>
      <c r="IFL122" s="11"/>
      <c r="IFM122" s="6"/>
      <c r="IFS122" s="11"/>
      <c r="IFT122" s="6"/>
      <c r="IFZ122" s="11"/>
      <c r="IGA122" s="6"/>
      <c r="IGG122" s="11"/>
      <c r="IGH122" s="6"/>
      <c r="IGN122" s="11"/>
      <c r="IGO122" s="6"/>
      <c r="IGU122" s="11"/>
      <c r="IGV122" s="6"/>
      <c r="IHB122" s="11"/>
      <c r="IHC122" s="6"/>
      <c r="IHI122" s="11"/>
      <c r="IHJ122" s="6"/>
      <c r="IHP122" s="11"/>
      <c r="IHQ122" s="6"/>
      <c r="IHW122" s="11"/>
      <c r="IHX122" s="6"/>
      <c r="IID122" s="11"/>
      <c r="IIE122" s="6"/>
      <c r="IIK122" s="11"/>
      <c r="IIL122" s="6"/>
      <c r="IIR122" s="11"/>
      <c r="IIS122" s="6"/>
      <c r="IIY122" s="11"/>
      <c r="IIZ122" s="6"/>
      <c r="IJF122" s="11"/>
      <c r="IJG122" s="6"/>
      <c r="IJM122" s="11"/>
      <c r="IJN122" s="6"/>
      <c r="IJT122" s="11"/>
      <c r="IJU122" s="6"/>
      <c r="IKA122" s="11"/>
      <c r="IKB122" s="6"/>
      <c r="IKH122" s="11"/>
      <c r="IKI122" s="6"/>
      <c r="IKO122" s="11"/>
      <c r="IKP122" s="6"/>
      <c r="IKV122" s="11"/>
      <c r="IKW122" s="6"/>
      <c r="ILC122" s="11"/>
      <c r="ILD122" s="6"/>
      <c r="ILJ122" s="11"/>
      <c r="ILK122" s="6"/>
      <c r="ILQ122" s="11"/>
      <c r="ILR122" s="6"/>
      <c r="ILX122" s="11"/>
      <c r="ILY122" s="6"/>
      <c r="IME122" s="11"/>
      <c r="IMF122" s="6"/>
      <c r="IML122" s="11"/>
      <c r="IMM122" s="6"/>
      <c r="IMS122" s="11"/>
      <c r="IMT122" s="6"/>
      <c r="IMZ122" s="11"/>
      <c r="INA122" s="6"/>
      <c r="ING122" s="11"/>
      <c r="INH122" s="6"/>
      <c r="INN122" s="11"/>
      <c r="INO122" s="6"/>
      <c r="INU122" s="11"/>
      <c r="INV122" s="6"/>
      <c r="IOB122" s="11"/>
      <c r="IOC122" s="6"/>
      <c r="IOI122" s="11"/>
      <c r="IOJ122" s="6"/>
      <c r="IOP122" s="11"/>
      <c r="IOQ122" s="6"/>
      <c r="IOW122" s="11"/>
      <c r="IOX122" s="6"/>
      <c r="IPD122" s="11"/>
      <c r="IPE122" s="6"/>
      <c r="IPK122" s="11"/>
      <c r="IPL122" s="6"/>
      <c r="IPR122" s="11"/>
      <c r="IPS122" s="6"/>
      <c r="IPY122" s="11"/>
      <c r="IPZ122" s="6"/>
      <c r="IQF122" s="11"/>
      <c r="IQG122" s="6"/>
      <c r="IQM122" s="11"/>
      <c r="IQN122" s="6"/>
      <c r="IQT122" s="11"/>
      <c r="IQU122" s="6"/>
      <c r="IRA122" s="11"/>
      <c r="IRB122" s="6"/>
      <c r="IRH122" s="11"/>
      <c r="IRI122" s="6"/>
      <c r="IRO122" s="11"/>
      <c r="IRP122" s="6"/>
      <c r="IRV122" s="11"/>
      <c r="IRW122" s="6"/>
      <c r="ISC122" s="11"/>
      <c r="ISD122" s="6"/>
      <c r="ISJ122" s="11"/>
      <c r="ISK122" s="6"/>
      <c r="ISQ122" s="11"/>
      <c r="ISR122" s="6"/>
      <c r="ISX122" s="11"/>
      <c r="ISY122" s="6"/>
      <c r="ITE122" s="11"/>
      <c r="ITF122" s="6"/>
      <c r="ITL122" s="11"/>
      <c r="ITM122" s="6"/>
      <c r="ITS122" s="11"/>
      <c r="ITT122" s="6"/>
      <c r="ITZ122" s="11"/>
      <c r="IUA122" s="6"/>
      <c r="IUG122" s="11"/>
      <c r="IUH122" s="6"/>
      <c r="IUN122" s="11"/>
      <c r="IUO122" s="6"/>
      <c r="IUU122" s="11"/>
      <c r="IUV122" s="6"/>
      <c r="IVB122" s="11"/>
      <c r="IVC122" s="6"/>
      <c r="IVI122" s="11"/>
      <c r="IVJ122" s="6"/>
      <c r="IVP122" s="11"/>
      <c r="IVQ122" s="6"/>
      <c r="IVW122" s="11"/>
      <c r="IVX122" s="6"/>
      <c r="IWD122" s="11"/>
      <c r="IWE122" s="6"/>
      <c r="IWK122" s="11"/>
      <c r="IWL122" s="6"/>
      <c r="IWR122" s="11"/>
      <c r="IWS122" s="6"/>
      <c r="IWY122" s="11"/>
      <c r="IWZ122" s="6"/>
      <c r="IXF122" s="11"/>
      <c r="IXG122" s="6"/>
      <c r="IXM122" s="11"/>
      <c r="IXN122" s="6"/>
      <c r="IXT122" s="11"/>
      <c r="IXU122" s="6"/>
      <c r="IYA122" s="11"/>
      <c r="IYB122" s="6"/>
      <c r="IYH122" s="11"/>
      <c r="IYI122" s="6"/>
      <c r="IYO122" s="11"/>
      <c r="IYP122" s="6"/>
      <c r="IYV122" s="11"/>
      <c r="IYW122" s="6"/>
      <c r="IZC122" s="11"/>
      <c r="IZD122" s="6"/>
      <c r="IZJ122" s="11"/>
      <c r="IZK122" s="6"/>
      <c r="IZQ122" s="11"/>
      <c r="IZR122" s="6"/>
      <c r="IZX122" s="11"/>
      <c r="IZY122" s="6"/>
      <c r="JAE122" s="11"/>
      <c r="JAF122" s="6"/>
      <c r="JAL122" s="11"/>
      <c r="JAM122" s="6"/>
      <c r="JAS122" s="11"/>
      <c r="JAT122" s="6"/>
      <c r="JAZ122" s="11"/>
      <c r="JBA122" s="6"/>
      <c r="JBG122" s="11"/>
      <c r="JBH122" s="6"/>
      <c r="JBN122" s="11"/>
      <c r="JBO122" s="6"/>
      <c r="JBU122" s="11"/>
      <c r="JBV122" s="6"/>
      <c r="JCB122" s="11"/>
      <c r="JCC122" s="6"/>
      <c r="JCI122" s="11"/>
      <c r="JCJ122" s="6"/>
      <c r="JCP122" s="11"/>
      <c r="JCQ122" s="6"/>
      <c r="JCW122" s="11"/>
      <c r="JCX122" s="6"/>
      <c r="JDD122" s="11"/>
      <c r="JDE122" s="6"/>
      <c r="JDK122" s="11"/>
      <c r="JDL122" s="6"/>
      <c r="JDR122" s="11"/>
      <c r="JDS122" s="6"/>
      <c r="JDY122" s="11"/>
      <c r="JDZ122" s="6"/>
      <c r="JEF122" s="11"/>
      <c r="JEG122" s="6"/>
      <c r="JEM122" s="11"/>
      <c r="JEN122" s="6"/>
      <c r="JET122" s="11"/>
      <c r="JEU122" s="6"/>
      <c r="JFA122" s="11"/>
      <c r="JFB122" s="6"/>
      <c r="JFH122" s="11"/>
      <c r="JFI122" s="6"/>
      <c r="JFO122" s="11"/>
      <c r="JFP122" s="6"/>
      <c r="JFV122" s="11"/>
      <c r="JFW122" s="6"/>
      <c r="JGC122" s="11"/>
      <c r="JGD122" s="6"/>
      <c r="JGJ122" s="11"/>
      <c r="JGK122" s="6"/>
      <c r="JGQ122" s="11"/>
      <c r="JGR122" s="6"/>
      <c r="JGX122" s="11"/>
      <c r="JGY122" s="6"/>
      <c r="JHE122" s="11"/>
      <c r="JHF122" s="6"/>
      <c r="JHL122" s="11"/>
      <c r="JHM122" s="6"/>
      <c r="JHS122" s="11"/>
      <c r="JHT122" s="6"/>
      <c r="JHZ122" s="11"/>
      <c r="JIA122" s="6"/>
      <c r="JIG122" s="11"/>
      <c r="JIH122" s="6"/>
      <c r="JIN122" s="11"/>
      <c r="JIO122" s="6"/>
      <c r="JIU122" s="11"/>
      <c r="JIV122" s="6"/>
      <c r="JJB122" s="11"/>
      <c r="JJC122" s="6"/>
      <c r="JJI122" s="11"/>
      <c r="JJJ122" s="6"/>
      <c r="JJP122" s="11"/>
      <c r="JJQ122" s="6"/>
      <c r="JJW122" s="11"/>
      <c r="JJX122" s="6"/>
      <c r="JKD122" s="11"/>
      <c r="JKE122" s="6"/>
      <c r="JKK122" s="11"/>
      <c r="JKL122" s="6"/>
      <c r="JKR122" s="11"/>
      <c r="JKS122" s="6"/>
      <c r="JKY122" s="11"/>
      <c r="JKZ122" s="6"/>
      <c r="JLF122" s="11"/>
      <c r="JLG122" s="6"/>
      <c r="JLM122" s="11"/>
      <c r="JLN122" s="6"/>
      <c r="JLT122" s="11"/>
      <c r="JLU122" s="6"/>
      <c r="JMA122" s="11"/>
      <c r="JMB122" s="6"/>
      <c r="JMH122" s="11"/>
      <c r="JMI122" s="6"/>
      <c r="JMO122" s="11"/>
      <c r="JMP122" s="6"/>
      <c r="JMV122" s="11"/>
      <c r="JMW122" s="6"/>
      <c r="JNC122" s="11"/>
      <c r="JND122" s="6"/>
      <c r="JNJ122" s="11"/>
      <c r="JNK122" s="6"/>
      <c r="JNQ122" s="11"/>
      <c r="JNR122" s="6"/>
      <c r="JNX122" s="11"/>
      <c r="JNY122" s="6"/>
      <c r="JOE122" s="11"/>
      <c r="JOF122" s="6"/>
      <c r="JOL122" s="11"/>
      <c r="JOM122" s="6"/>
      <c r="JOS122" s="11"/>
      <c r="JOT122" s="6"/>
      <c r="JOZ122" s="11"/>
      <c r="JPA122" s="6"/>
      <c r="JPG122" s="11"/>
      <c r="JPH122" s="6"/>
      <c r="JPN122" s="11"/>
      <c r="JPO122" s="6"/>
      <c r="JPU122" s="11"/>
      <c r="JPV122" s="6"/>
      <c r="JQB122" s="11"/>
      <c r="JQC122" s="6"/>
      <c r="JQI122" s="11"/>
      <c r="JQJ122" s="6"/>
      <c r="JQP122" s="11"/>
      <c r="JQQ122" s="6"/>
      <c r="JQW122" s="11"/>
      <c r="JQX122" s="6"/>
      <c r="JRD122" s="11"/>
      <c r="JRE122" s="6"/>
      <c r="JRK122" s="11"/>
      <c r="JRL122" s="6"/>
      <c r="JRR122" s="11"/>
      <c r="JRS122" s="6"/>
      <c r="JRY122" s="11"/>
      <c r="JRZ122" s="6"/>
      <c r="JSF122" s="11"/>
      <c r="JSG122" s="6"/>
      <c r="JSM122" s="11"/>
      <c r="JSN122" s="6"/>
      <c r="JST122" s="11"/>
      <c r="JSU122" s="6"/>
      <c r="JTA122" s="11"/>
      <c r="JTB122" s="6"/>
      <c r="JTH122" s="11"/>
      <c r="JTI122" s="6"/>
      <c r="JTO122" s="11"/>
      <c r="JTP122" s="6"/>
      <c r="JTV122" s="11"/>
      <c r="JTW122" s="6"/>
      <c r="JUC122" s="11"/>
      <c r="JUD122" s="6"/>
      <c r="JUJ122" s="11"/>
      <c r="JUK122" s="6"/>
      <c r="JUQ122" s="11"/>
      <c r="JUR122" s="6"/>
      <c r="JUX122" s="11"/>
      <c r="JUY122" s="6"/>
      <c r="JVE122" s="11"/>
      <c r="JVF122" s="6"/>
      <c r="JVL122" s="11"/>
      <c r="JVM122" s="6"/>
      <c r="JVS122" s="11"/>
      <c r="JVT122" s="6"/>
      <c r="JVZ122" s="11"/>
      <c r="JWA122" s="6"/>
      <c r="JWG122" s="11"/>
      <c r="JWH122" s="6"/>
      <c r="JWN122" s="11"/>
      <c r="JWO122" s="6"/>
      <c r="JWU122" s="11"/>
      <c r="JWV122" s="6"/>
      <c r="JXB122" s="11"/>
      <c r="JXC122" s="6"/>
      <c r="JXI122" s="11"/>
      <c r="JXJ122" s="6"/>
      <c r="JXP122" s="11"/>
      <c r="JXQ122" s="6"/>
      <c r="JXW122" s="11"/>
      <c r="JXX122" s="6"/>
      <c r="JYD122" s="11"/>
      <c r="JYE122" s="6"/>
      <c r="JYK122" s="11"/>
      <c r="JYL122" s="6"/>
      <c r="JYR122" s="11"/>
      <c r="JYS122" s="6"/>
      <c r="JYY122" s="11"/>
      <c r="JYZ122" s="6"/>
      <c r="JZF122" s="11"/>
      <c r="JZG122" s="6"/>
      <c r="JZM122" s="11"/>
      <c r="JZN122" s="6"/>
      <c r="JZT122" s="11"/>
      <c r="JZU122" s="6"/>
      <c r="KAA122" s="11"/>
      <c r="KAB122" s="6"/>
      <c r="KAH122" s="11"/>
      <c r="KAI122" s="6"/>
      <c r="KAO122" s="11"/>
      <c r="KAP122" s="6"/>
      <c r="KAV122" s="11"/>
      <c r="KAW122" s="6"/>
      <c r="KBC122" s="11"/>
      <c r="KBD122" s="6"/>
      <c r="KBJ122" s="11"/>
      <c r="KBK122" s="6"/>
      <c r="KBQ122" s="11"/>
      <c r="KBR122" s="6"/>
      <c r="KBX122" s="11"/>
      <c r="KBY122" s="6"/>
      <c r="KCE122" s="11"/>
      <c r="KCF122" s="6"/>
      <c r="KCL122" s="11"/>
      <c r="KCM122" s="6"/>
      <c r="KCS122" s="11"/>
      <c r="KCT122" s="6"/>
      <c r="KCZ122" s="11"/>
      <c r="KDA122" s="6"/>
      <c r="KDG122" s="11"/>
      <c r="KDH122" s="6"/>
      <c r="KDN122" s="11"/>
      <c r="KDO122" s="6"/>
      <c r="KDU122" s="11"/>
      <c r="KDV122" s="6"/>
      <c r="KEB122" s="11"/>
      <c r="KEC122" s="6"/>
      <c r="KEI122" s="11"/>
      <c r="KEJ122" s="6"/>
      <c r="KEP122" s="11"/>
      <c r="KEQ122" s="6"/>
      <c r="KEW122" s="11"/>
      <c r="KEX122" s="6"/>
      <c r="KFD122" s="11"/>
      <c r="KFE122" s="6"/>
      <c r="KFK122" s="11"/>
      <c r="KFL122" s="6"/>
      <c r="KFR122" s="11"/>
      <c r="KFS122" s="6"/>
      <c r="KFY122" s="11"/>
      <c r="KFZ122" s="6"/>
      <c r="KGF122" s="11"/>
      <c r="KGG122" s="6"/>
      <c r="KGM122" s="11"/>
      <c r="KGN122" s="6"/>
      <c r="KGT122" s="11"/>
      <c r="KGU122" s="6"/>
      <c r="KHA122" s="11"/>
      <c r="KHB122" s="6"/>
      <c r="KHH122" s="11"/>
      <c r="KHI122" s="6"/>
      <c r="KHO122" s="11"/>
      <c r="KHP122" s="6"/>
      <c r="KHV122" s="11"/>
      <c r="KHW122" s="6"/>
      <c r="KIC122" s="11"/>
      <c r="KID122" s="6"/>
      <c r="KIJ122" s="11"/>
      <c r="KIK122" s="6"/>
      <c r="KIQ122" s="11"/>
      <c r="KIR122" s="6"/>
      <c r="KIX122" s="11"/>
      <c r="KIY122" s="6"/>
      <c r="KJE122" s="11"/>
      <c r="KJF122" s="6"/>
      <c r="KJL122" s="11"/>
      <c r="KJM122" s="6"/>
      <c r="KJS122" s="11"/>
      <c r="KJT122" s="6"/>
      <c r="KJZ122" s="11"/>
      <c r="KKA122" s="6"/>
      <c r="KKG122" s="11"/>
      <c r="KKH122" s="6"/>
      <c r="KKN122" s="11"/>
      <c r="KKO122" s="6"/>
      <c r="KKU122" s="11"/>
      <c r="KKV122" s="6"/>
      <c r="KLB122" s="11"/>
      <c r="KLC122" s="6"/>
      <c r="KLI122" s="11"/>
      <c r="KLJ122" s="6"/>
      <c r="KLP122" s="11"/>
      <c r="KLQ122" s="6"/>
      <c r="KLW122" s="11"/>
      <c r="KLX122" s="6"/>
      <c r="KMD122" s="11"/>
      <c r="KME122" s="6"/>
      <c r="KMK122" s="11"/>
      <c r="KML122" s="6"/>
      <c r="KMR122" s="11"/>
      <c r="KMS122" s="6"/>
      <c r="KMY122" s="11"/>
      <c r="KMZ122" s="6"/>
      <c r="KNF122" s="11"/>
      <c r="KNG122" s="6"/>
      <c r="KNM122" s="11"/>
      <c r="KNN122" s="6"/>
      <c r="KNT122" s="11"/>
      <c r="KNU122" s="6"/>
      <c r="KOA122" s="11"/>
      <c r="KOB122" s="6"/>
      <c r="KOH122" s="11"/>
      <c r="KOI122" s="6"/>
      <c r="KOO122" s="11"/>
      <c r="KOP122" s="6"/>
      <c r="KOV122" s="11"/>
      <c r="KOW122" s="6"/>
      <c r="KPC122" s="11"/>
      <c r="KPD122" s="6"/>
      <c r="KPJ122" s="11"/>
      <c r="KPK122" s="6"/>
      <c r="KPQ122" s="11"/>
      <c r="KPR122" s="6"/>
      <c r="KPX122" s="11"/>
      <c r="KPY122" s="6"/>
      <c r="KQE122" s="11"/>
      <c r="KQF122" s="6"/>
      <c r="KQL122" s="11"/>
      <c r="KQM122" s="6"/>
      <c r="KQS122" s="11"/>
      <c r="KQT122" s="6"/>
      <c r="KQZ122" s="11"/>
      <c r="KRA122" s="6"/>
      <c r="KRG122" s="11"/>
      <c r="KRH122" s="6"/>
      <c r="KRN122" s="11"/>
      <c r="KRO122" s="6"/>
      <c r="KRU122" s="11"/>
      <c r="KRV122" s="6"/>
      <c r="KSB122" s="11"/>
      <c r="KSC122" s="6"/>
      <c r="KSI122" s="11"/>
      <c r="KSJ122" s="6"/>
      <c r="KSP122" s="11"/>
      <c r="KSQ122" s="6"/>
      <c r="KSW122" s="11"/>
      <c r="KSX122" s="6"/>
      <c r="KTD122" s="11"/>
      <c r="KTE122" s="6"/>
      <c r="KTK122" s="11"/>
      <c r="KTL122" s="6"/>
      <c r="KTR122" s="11"/>
      <c r="KTS122" s="6"/>
      <c r="KTY122" s="11"/>
      <c r="KTZ122" s="6"/>
      <c r="KUF122" s="11"/>
      <c r="KUG122" s="6"/>
      <c r="KUM122" s="11"/>
      <c r="KUN122" s="6"/>
      <c r="KUT122" s="11"/>
      <c r="KUU122" s="6"/>
      <c r="KVA122" s="11"/>
      <c r="KVB122" s="6"/>
      <c r="KVH122" s="11"/>
      <c r="KVI122" s="6"/>
      <c r="KVO122" s="11"/>
      <c r="KVP122" s="6"/>
      <c r="KVV122" s="11"/>
      <c r="KVW122" s="6"/>
      <c r="KWC122" s="11"/>
      <c r="KWD122" s="6"/>
      <c r="KWJ122" s="11"/>
      <c r="KWK122" s="6"/>
      <c r="KWQ122" s="11"/>
      <c r="KWR122" s="6"/>
      <c r="KWX122" s="11"/>
      <c r="KWY122" s="6"/>
      <c r="KXE122" s="11"/>
      <c r="KXF122" s="6"/>
      <c r="KXL122" s="11"/>
      <c r="KXM122" s="6"/>
      <c r="KXS122" s="11"/>
      <c r="KXT122" s="6"/>
      <c r="KXZ122" s="11"/>
      <c r="KYA122" s="6"/>
      <c r="KYG122" s="11"/>
      <c r="KYH122" s="6"/>
      <c r="KYN122" s="11"/>
      <c r="KYO122" s="6"/>
      <c r="KYU122" s="11"/>
      <c r="KYV122" s="6"/>
      <c r="KZB122" s="11"/>
      <c r="KZC122" s="6"/>
      <c r="KZI122" s="11"/>
      <c r="KZJ122" s="6"/>
      <c r="KZP122" s="11"/>
      <c r="KZQ122" s="6"/>
      <c r="KZW122" s="11"/>
      <c r="KZX122" s="6"/>
      <c r="LAD122" s="11"/>
      <c r="LAE122" s="6"/>
      <c r="LAK122" s="11"/>
      <c r="LAL122" s="6"/>
      <c r="LAR122" s="11"/>
      <c r="LAS122" s="6"/>
      <c r="LAY122" s="11"/>
      <c r="LAZ122" s="6"/>
      <c r="LBF122" s="11"/>
      <c r="LBG122" s="6"/>
      <c r="LBM122" s="11"/>
      <c r="LBN122" s="6"/>
      <c r="LBT122" s="11"/>
      <c r="LBU122" s="6"/>
      <c r="LCA122" s="11"/>
      <c r="LCB122" s="6"/>
      <c r="LCH122" s="11"/>
      <c r="LCI122" s="6"/>
      <c r="LCO122" s="11"/>
      <c r="LCP122" s="6"/>
      <c r="LCV122" s="11"/>
      <c r="LCW122" s="6"/>
      <c r="LDC122" s="11"/>
      <c r="LDD122" s="6"/>
      <c r="LDJ122" s="11"/>
      <c r="LDK122" s="6"/>
      <c r="LDQ122" s="11"/>
      <c r="LDR122" s="6"/>
      <c r="LDX122" s="11"/>
      <c r="LDY122" s="6"/>
      <c r="LEE122" s="11"/>
      <c r="LEF122" s="6"/>
      <c r="LEL122" s="11"/>
      <c r="LEM122" s="6"/>
      <c r="LES122" s="11"/>
      <c r="LET122" s="6"/>
      <c r="LEZ122" s="11"/>
      <c r="LFA122" s="6"/>
      <c r="LFG122" s="11"/>
      <c r="LFH122" s="6"/>
      <c r="LFN122" s="11"/>
      <c r="LFO122" s="6"/>
      <c r="LFU122" s="11"/>
      <c r="LFV122" s="6"/>
      <c r="LGB122" s="11"/>
      <c r="LGC122" s="6"/>
      <c r="LGI122" s="11"/>
      <c r="LGJ122" s="6"/>
      <c r="LGP122" s="11"/>
      <c r="LGQ122" s="6"/>
      <c r="LGW122" s="11"/>
      <c r="LGX122" s="6"/>
      <c r="LHD122" s="11"/>
      <c r="LHE122" s="6"/>
      <c r="LHK122" s="11"/>
      <c r="LHL122" s="6"/>
      <c r="LHR122" s="11"/>
      <c r="LHS122" s="6"/>
      <c r="LHY122" s="11"/>
      <c r="LHZ122" s="6"/>
      <c r="LIF122" s="11"/>
      <c r="LIG122" s="6"/>
      <c r="LIM122" s="11"/>
      <c r="LIN122" s="6"/>
      <c r="LIT122" s="11"/>
      <c r="LIU122" s="6"/>
      <c r="LJA122" s="11"/>
      <c r="LJB122" s="6"/>
      <c r="LJH122" s="11"/>
      <c r="LJI122" s="6"/>
      <c r="LJO122" s="11"/>
      <c r="LJP122" s="6"/>
      <c r="LJV122" s="11"/>
      <c r="LJW122" s="6"/>
      <c r="LKC122" s="11"/>
      <c r="LKD122" s="6"/>
      <c r="LKJ122" s="11"/>
      <c r="LKK122" s="6"/>
      <c r="LKQ122" s="11"/>
      <c r="LKR122" s="6"/>
      <c r="LKX122" s="11"/>
      <c r="LKY122" s="6"/>
      <c r="LLE122" s="11"/>
      <c r="LLF122" s="6"/>
      <c r="LLL122" s="11"/>
      <c r="LLM122" s="6"/>
      <c r="LLS122" s="11"/>
      <c r="LLT122" s="6"/>
      <c r="LLZ122" s="11"/>
      <c r="LMA122" s="6"/>
      <c r="LMG122" s="11"/>
      <c r="LMH122" s="6"/>
      <c r="LMN122" s="11"/>
      <c r="LMO122" s="6"/>
      <c r="LMU122" s="11"/>
      <c r="LMV122" s="6"/>
      <c r="LNB122" s="11"/>
      <c r="LNC122" s="6"/>
      <c r="LNI122" s="11"/>
      <c r="LNJ122" s="6"/>
      <c r="LNP122" s="11"/>
      <c r="LNQ122" s="6"/>
      <c r="LNW122" s="11"/>
      <c r="LNX122" s="6"/>
      <c r="LOD122" s="11"/>
      <c r="LOE122" s="6"/>
      <c r="LOK122" s="11"/>
      <c r="LOL122" s="6"/>
      <c r="LOR122" s="11"/>
      <c r="LOS122" s="6"/>
      <c r="LOY122" s="11"/>
      <c r="LOZ122" s="6"/>
      <c r="LPF122" s="11"/>
      <c r="LPG122" s="6"/>
      <c r="LPM122" s="11"/>
      <c r="LPN122" s="6"/>
      <c r="LPT122" s="11"/>
      <c r="LPU122" s="6"/>
      <c r="LQA122" s="11"/>
      <c r="LQB122" s="6"/>
      <c r="LQH122" s="11"/>
      <c r="LQI122" s="6"/>
      <c r="LQO122" s="11"/>
      <c r="LQP122" s="6"/>
      <c r="LQV122" s="11"/>
      <c r="LQW122" s="6"/>
      <c r="LRC122" s="11"/>
      <c r="LRD122" s="6"/>
      <c r="LRJ122" s="11"/>
      <c r="LRK122" s="6"/>
      <c r="LRQ122" s="11"/>
      <c r="LRR122" s="6"/>
      <c r="LRX122" s="11"/>
      <c r="LRY122" s="6"/>
      <c r="LSE122" s="11"/>
      <c r="LSF122" s="6"/>
      <c r="LSL122" s="11"/>
      <c r="LSM122" s="6"/>
      <c r="LSS122" s="11"/>
      <c r="LST122" s="6"/>
      <c r="LSZ122" s="11"/>
      <c r="LTA122" s="6"/>
      <c r="LTG122" s="11"/>
      <c r="LTH122" s="6"/>
      <c r="LTN122" s="11"/>
      <c r="LTO122" s="6"/>
      <c r="LTU122" s="11"/>
      <c r="LTV122" s="6"/>
      <c r="LUB122" s="11"/>
      <c r="LUC122" s="6"/>
      <c r="LUI122" s="11"/>
      <c r="LUJ122" s="6"/>
      <c r="LUP122" s="11"/>
      <c r="LUQ122" s="6"/>
      <c r="LUW122" s="11"/>
      <c r="LUX122" s="6"/>
      <c r="LVD122" s="11"/>
      <c r="LVE122" s="6"/>
      <c r="LVK122" s="11"/>
      <c r="LVL122" s="6"/>
      <c r="LVR122" s="11"/>
      <c r="LVS122" s="6"/>
      <c r="LVY122" s="11"/>
      <c r="LVZ122" s="6"/>
      <c r="LWF122" s="11"/>
      <c r="LWG122" s="6"/>
      <c r="LWM122" s="11"/>
      <c r="LWN122" s="6"/>
      <c r="LWT122" s="11"/>
      <c r="LWU122" s="6"/>
      <c r="LXA122" s="11"/>
      <c r="LXB122" s="6"/>
      <c r="LXH122" s="11"/>
      <c r="LXI122" s="6"/>
      <c r="LXO122" s="11"/>
      <c r="LXP122" s="6"/>
      <c r="LXV122" s="11"/>
      <c r="LXW122" s="6"/>
      <c r="LYC122" s="11"/>
      <c r="LYD122" s="6"/>
      <c r="LYJ122" s="11"/>
      <c r="LYK122" s="6"/>
      <c r="LYQ122" s="11"/>
      <c r="LYR122" s="6"/>
      <c r="LYX122" s="11"/>
      <c r="LYY122" s="6"/>
      <c r="LZE122" s="11"/>
      <c r="LZF122" s="6"/>
      <c r="LZL122" s="11"/>
      <c r="LZM122" s="6"/>
      <c r="LZS122" s="11"/>
      <c r="LZT122" s="6"/>
      <c r="LZZ122" s="11"/>
      <c r="MAA122" s="6"/>
      <c r="MAG122" s="11"/>
      <c r="MAH122" s="6"/>
      <c r="MAN122" s="11"/>
      <c r="MAO122" s="6"/>
      <c r="MAU122" s="11"/>
      <c r="MAV122" s="6"/>
      <c r="MBB122" s="11"/>
      <c r="MBC122" s="6"/>
      <c r="MBI122" s="11"/>
      <c r="MBJ122" s="6"/>
      <c r="MBP122" s="11"/>
      <c r="MBQ122" s="6"/>
      <c r="MBW122" s="11"/>
      <c r="MBX122" s="6"/>
      <c r="MCD122" s="11"/>
      <c r="MCE122" s="6"/>
      <c r="MCK122" s="11"/>
      <c r="MCL122" s="6"/>
      <c r="MCR122" s="11"/>
      <c r="MCS122" s="6"/>
      <c r="MCY122" s="11"/>
      <c r="MCZ122" s="6"/>
      <c r="MDF122" s="11"/>
      <c r="MDG122" s="6"/>
      <c r="MDM122" s="11"/>
      <c r="MDN122" s="6"/>
      <c r="MDT122" s="11"/>
      <c r="MDU122" s="6"/>
      <c r="MEA122" s="11"/>
      <c r="MEB122" s="6"/>
      <c r="MEH122" s="11"/>
      <c r="MEI122" s="6"/>
      <c r="MEO122" s="11"/>
      <c r="MEP122" s="6"/>
      <c r="MEV122" s="11"/>
      <c r="MEW122" s="6"/>
      <c r="MFC122" s="11"/>
      <c r="MFD122" s="6"/>
      <c r="MFJ122" s="11"/>
      <c r="MFK122" s="6"/>
      <c r="MFQ122" s="11"/>
      <c r="MFR122" s="6"/>
      <c r="MFX122" s="11"/>
      <c r="MFY122" s="6"/>
      <c r="MGE122" s="11"/>
      <c r="MGF122" s="6"/>
      <c r="MGL122" s="11"/>
      <c r="MGM122" s="6"/>
      <c r="MGS122" s="11"/>
      <c r="MGT122" s="6"/>
      <c r="MGZ122" s="11"/>
      <c r="MHA122" s="6"/>
      <c r="MHG122" s="11"/>
      <c r="MHH122" s="6"/>
      <c r="MHN122" s="11"/>
      <c r="MHO122" s="6"/>
      <c r="MHU122" s="11"/>
      <c r="MHV122" s="6"/>
      <c r="MIB122" s="11"/>
      <c r="MIC122" s="6"/>
      <c r="MII122" s="11"/>
      <c r="MIJ122" s="6"/>
      <c r="MIP122" s="11"/>
      <c r="MIQ122" s="6"/>
      <c r="MIW122" s="11"/>
      <c r="MIX122" s="6"/>
      <c r="MJD122" s="11"/>
      <c r="MJE122" s="6"/>
      <c r="MJK122" s="11"/>
      <c r="MJL122" s="6"/>
      <c r="MJR122" s="11"/>
      <c r="MJS122" s="6"/>
      <c r="MJY122" s="11"/>
      <c r="MJZ122" s="6"/>
      <c r="MKF122" s="11"/>
      <c r="MKG122" s="6"/>
      <c r="MKM122" s="11"/>
      <c r="MKN122" s="6"/>
      <c r="MKT122" s="11"/>
      <c r="MKU122" s="6"/>
      <c r="MLA122" s="11"/>
      <c r="MLB122" s="6"/>
      <c r="MLH122" s="11"/>
      <c r="MLI122" s="6"/>
      <c r="MLO122" s="11"/>
      <c r="MLP122" s="6"/>
      <c r="MLV122" s="11"/>
      <c r="MLW122" s="6"/>
      <c r="MMC122" s="11"/>
      <c r="MMD122" s="6"/>
      <c r="MMJ122" s="11"/>
      <c r="MMK122" s="6"/>
      <c r="MMQ122" s="11"/>
      <c r="MMR122" s="6"/>
      <c r="MMX122" s="11"/>
      <c r="MMY122" s="6"/>
      <c r="MNE122" s="11"/>
      <c r="MNF122" s="6"/>
      <c r="MNL122" s="11"/>
      <c r="MNM122" s="6"/>
      <c r="MNS122" s="11"/>
      <c r="MNT122" s="6"/>
      <c r="MNZ122" s="11"/>
      <c r="MOA122" s="6"/>
      <c r="MOG122" s="11"/>
      <c r="MOH122" s="6"/>
      <c r="MON122" s="11"/>
      <c r="MOO122" s="6"/>
      <c r="MOU122" s="11"/>
      <c r="MOV122" s="6"/>
      <c r="MPB122" s="11"/>
      <c r="MPC122" s="6"/>
      <c r="MPI122" s="11"/>
      <c r="MPJ122" s="6"/>
      <c r="MPP122" s="11"/>
      <c r="MPQ122" s="6"/>
      <c r="MPW122" s="11"/>
      <c r="MPX122" s="6"/>
      <c r="MQD122" s="11"/>
      <c r="MQE122" s="6"/>
      <c r="MQK122" s="11"/>
      <c r="MQL122" s="6"/>
      <c r="MQR122" s="11"/>
      <c r="MQS122" s="6"/>
      <c r="MQY122" s="11"/>
      <c r="MQZ122" s="6"/>
      <c r="MRF122" s="11"/>
      <c r="MRG122" s="6"/>
      <c r="MRM122" s="11"/>
      <c r="MRN122" s="6"/>
      <c r="MRT122" s="11"/>
      <c r="MRU122" s="6"/>
      <c r="MSA122" s="11"/>
      <c r="MSB122" s="6"/>
      <c r="MSH122" s="11"/>
      <c r="MSI122" s="6"/>
      <c r="MSO122" s="11"/>
      <c r="MSP122" s="6"/>
      <c r="MSV122" s="11"/>
      <c r="MSW122" s="6"/>
      <c r="MTC122" s="11"/>
      <c r="MTD122" s="6"/>
      <c r="MTJ122" s="11"/>
      <c r="MTK122" s="6"/>
      <c r="MTQ122" s="11"/>
      <c r="MTR122" s="6"/>
      <c r="MTX122" s="11"/>
      <c r="MTY122" s="6"/>
      <c r="MUE122" s="11"/>
      <c r="MUF122" s="6"/>
      <c r="MUL122" s="11"/>
      <c r="MUM122" s="6"/>
      <c r="MUS122" s="11"/>
      <c r="MUT122" s="6"/>
      <c r="MUZ122" s="11"/>
      <c r="MVA122" s="6"/>
      <c r="MVG122" s="11"/>
      <c r="MVH122" s="6"/>
      <c r="MVN122" s="11"/>
      <c r="MVO122" s="6"/>
      <c r="MVU122" s="11"/>
      <c r="MVV122" s="6"/>
      <c r="MWB122" s="11"/>
      <c r="MWC122" s="6"/>
      <c r="MWI122" s="11"/>
      <c r="MWJ122" s="6"/>
      <c r="MWP122" s="11"/>
      <c r="MWQ122" s="6"/>
      <c r="MWW122" s="11"/>
      <c r="MWX122" s="6"/>
      <c r="MXD122" s="11"/>
      <c r="MXE122" s="6"/>
      <c r="MXK122" s="11"/>
      <c r="MXL122" s="6"/>
      <c r="MXR122" s="11"/>
      <c r="MXS122" s="6"/>
      <c r="MXY122" s="11"/>
      <c r="MXZ122" s="6"/>
      <c r="MYF122" s="11"/>
      <c r="MYG122" s="6"/>
      <c r="MYM122" s="11"/>
      <c r="MYN122" s="6"/>
      <c r="MYT122" s="11"/>
      <c r="MYU122" s="6"/>
      <c r="MZA122" s="11"/>
      <c r="MZB122" s="6"/>
      <c r="MZH122" s="11"/>
      <c r="MZI122" s="6"/>
      <c r="MZO122" s="11"/>
      <c r="MZP122" s="6"/>
      <c r="MZV122" s="11"/>
      <c r="MZW122" s="6"/>
      <c r="NAC122" s="11"/>
      <c r="NAD122" s="6"/>
      <c r="NAJ122" s="11"/>
      <c r="NAK122" s="6"/>
      <c r="NAQ122" s="11"/>
      <c r="NAR122" s="6"/>
      <c r="NAX122" s="11"/>
      <c r="NAY122" s="6"/>
      <c r="NBE122" s="11"/>
      <c r="NBF122" s="6"/>
      <c r="NBL122" s="11"/>
      <c r="NBM122" s="6"/>
      <c r="NBS122" s="11"/>
      <c r="NBT122" s="6"/>
      <c r="NBZ122" s="11"/>
      <c r="NCA122" s="6"/>
      <c r="NCG122" s="11"/>
      <c r="NCH122" s="6"/>
      <c r="NCN122" s="11"/>
      <c r="NCO122" s="6"/>
      <c r="NCU122" s="11"/>
      <c r="NCV122" s="6"/>
      <c r="NDB122" s="11"/>
      <c r="NDC122" s="6"/>
      <c r="NDI122" s="11"/>
      <c r="NDJ122" s="6"/>
      <c r="NDP122" s="11"/>
      <c r="NDQ122" s="6"/>
      <c r="NDW122" s="11"/>
      <c r="NDX122" s="6"/>
      <c r="NED122" s="11"/>
      <c r="NEE122" s="6"/>
      <c r="NEK122" s="11"/>
      <c r="NEL122" s="6"/>
      <c r="NER122" s="11"/>
      <c r="NES122" s="6"/>
      <c r="NEY122" s="11"/>
      <c r="NEZ122" s="6"/>
      <c r="NFF122" s="11"/>
      <c r="NFG122" s="6"/>
      <c r="NFM122" s="11"/>
      <c r="NFN122" s="6"/>
      <c r="NFT122" s="11"/>
      <c r="NFU122" s="6"/>
      <c r="NGA122" s="11"/>
      <c r="NGB122" s="6"/>
      <c r="NGH122" s="11"/>
      <c r="NGI122" s="6"/>
      <c r="NGO122" s="11"/>
      <c r="NGP122" s="6"/>
      <c r="NGV122" s="11"/>
      <c r="NGW122" s="6"/>
      <c r="NHC122" s="11"/>
      <c r="NHD122" s="6"/>
      <c r="NHJ122" s="11"/>
      <c r="NHK122" s="6"/>
      <c r="NHQ122" s="11"/>
      <c r="NHR122" s="6"/>
      <c r="NHX122" s="11"/>
      <c r="NHY122" s="6"/>
      <c r="NIE122" s="11"/>
      <c r="NIF122" s="6"/>
      <c r="NIL122" s="11"/>
      <c r="NIM122" s="6"/>
      <c r="NIS122" s="11"/>
      <c r="NIT122" s="6"/>
      <c r="NIZ122" s="11"/>
      <c r="NJA122" s="6"/>
      <c r="NJG122" s="11"/>
      <c r="NJH122" s="6"/>
      <c r="NJN122" s="11"/>
      <c r="NJO122" s="6"/>
      <c r="NJU122" s="11"/>
      <c r="NJV122" s="6"/>
      <c r="NKB122" s="11"/>
      <c r="NKC122" s="6"/>
      <c r="NKI122" s="11"/>
      <c r="NKJ122" s="6"/>
      <c r="NKP122" s="11"/>
      <c r="NKQ122" s="6"/>
      <c r="NKW122" s="11"/>
      <c r="NKX122" s="6"/>
      <c r="NLD122" s="11"/>
      <c r="NLE122" s="6"/>
      <c r="NLK122" s="11"/>
      <c r="NLL122" s="6"/>
      <c r="NLR122" s="11"/>
      <c r="NLS122" s="6"/>
      <c r="NLY122" s="11"/>
      <c r="NLZ122" s="6"/>
      <c r="NMF122" s="11"/>
      <c r="NMG122" s="6"/>
      <c r="NMM122" s="11"/>
      <c r="NMN122" s="6"/>
      <c r="NMT122" s="11"/>
      <c r="NMU122" s="6"/>
      <c r="NNA122" s="11"/>
      <c r="NNB122" s="6"/>
      <c r="NNH122" s="11"/>
      <c r="NNI122" s="6"/>
      <c r="NNO122" s="11"/>
      <c r="NNP122" s="6"/>
      <c r="NNV122" s="11"/>
      <c r="NNW122" s="6"/>
      <c r="NOC122" s="11"/>
      <c r="NOD122" s="6"/>
      <c r="NOJ122" s="11"/>
      <c r="NOK122" s="6"/>
      <c r="NOQ122" s="11"/>
      <c r="NOR122" s="6"/>
      <c r="NOX122" s="11"/>
      <c r="NOY122" s="6"/>
      <c r="NPE122" s="11"/>
      <c r="NPF122" s="6"/>
      <c r="NPL122" s="11"/>
      <c r="NPM122" s="6"/>
      <c r="NPS122" s="11"/>
      <c r="NPT122" s="6"/>
      <c r="NPZ122" s="11"/>
      <c r="NQA122" s="6"/>
      <c r="NQG122" s="11"/>
      <c r="NQH122" s="6"/>
      <c r="NQN122" s="11"/>
      <c r="NQO122" s="6"/>
      <c r="NQU122" s="11"/>
      <c r="NQV122" s="6"/>
      <c r="NRB122" s="11"/>
      <c r="NRC122" s="6"/>
      <c r="NRI122" s="11"/>
      <c r="NRJ122" s="6"/>
      <c r="NRP122" s="11"/>
      <c r="NRQ122" s="6"/>
      <c r="NRW122" s="11"/>
      <c r="NRX122" s="6"/>
      <c r="NSD122" s="11"/>
      <c r="NSE122" s="6"/>
      <c r="NSK122" s="11"/>
      <c r="NSL122" s="6"/>
      <c r="NSR122" s="11"/>
      <c r="NSS122" s="6"/>
      <c r="NSY122" s="11"/>
      <c r="NSZ122" s="6"/>
      <c r="NTF122" s="11"/>
      <c r="NTG122" s="6"/>
      <c r="NTM122" s="11"/>
      <c r="NTN122" s="6"/>
      <c r="NTT122" s="11"/>
      <c r="NTU122" s="6"/>
      <c r="NUA122" s="11"/>
      <c r="NUB122" s="6"/>
      <c r="NUH122" s="11"/>
      <c r="NUI122" s="6"/>
      <c r="NUO122" s="11"/>
      <c r="NUP122" s="6"/>
      <c r="NUV122" s="11"/>
      <c r="NUW122" s="6"/>
      <c r="NVC122" s="11"/>
      <c r="NVD122" s="6"/>
      <c r="NVJ122" s="11"/>
      <c r="NVK122" s="6"/>
      <c r="NVQ122" s="11"/>
      <c r="NVR122" s="6"/>
      <c r="NVX122" s="11"/>
      <c r="NVY122" s="6"/>
      <c r="NWE122" s="11"/>
      <c r="NWF122" s="6"/>
      <c r="NWL122" s="11"/>
      <c r="NWM122" s="6"/>
      <c r="NWS122" s="11"/>
      <c r="NWT122" s="6"/>
      <c r="NWZ122" s="11"/>
      <c r="NXA122" s="6"/>
      <c r="NXG122" s="11"/>
      <c r="NXH122" s="6"/>
      <c r="NXN122" s="11"/>
      <c r="NXO122" s="6"/>
      <c r="NXU122" s="11"/>
      <c r="NXV122" s="6"/>
      <c r="NYB122" s="11"/>
      <c r="NYC122" s="6"/>
      <c r="NYI122" s="11"/>
      <c r="NYJ122" s="6"/>
      <c r="NYP122" s="11"/>
      <c r="NYQ122" s="6"/>
      <c r="NYW122" s="11"/>
      <c r="NYX122" s="6"/>
      <c r="NZD122" s="11"/>
      <c r="NZE122" s="6"/>
      <c r="NZK122" s="11"/>
      <c r="NZL122" s="6"/>
      <c r="NZR122" s="11"/>
      <c r="NZS122" s="6"/>
      <c r="NZY122" s="11"/>
      <c r="NZZ122" s="6"/>
      <c r="OAF122" s="11"/>
      <c r="OAG122" s="6"/>
      <c r="OAM122" s="11"/>
      <c r="OAN122" s="6"/>
      <c r="OAT122" s="11"/>
      <c r="OAU122" s="6"/>
      <c r="OBA122" s="11"/>
      <c r="OBB122" s="6"/>
      <c r="OBH122" s="11"/>
      <c r="OBI122" s="6"/>
      <c r="OBO122" s="11"/>
      <c r="OBP122" s="6"/>
      <c r="OBV122" s="11"/>
      <c r="OBW122" s="6"/>
      <c r="OCC122" s="11"/>
      <c r="OCD122" s="6"/>
      <c r="OCJ122" s="11"/>
      <c r="OCK122" s="6"/>
      <c r="OCQ122" s="11"/>
      <c r="OCR122" s="6"/>
      <c r="OCX122" s="11"/>
      <c r="OCY122" s="6"/>
      <c r="ODE122" s="11"/>
      <c r="ODF122" s="6"/>
      <c r="ODL122" s="11"/>
      <c r="ODM122" s="6"/>
      <c r="ODS122" s="11"/>
      <c r="ODT122" s="6"/>
      <c r="ODZ122" s="11"/>
      <c r="OEA122" s="6"/>
      <c r="OEG122" s="11"/>
      <c r="OEH122" s="6"/>
      <c r="OEN122" s="11"/>
      <c r="OEO122" s="6"/>
      <c r="OEU122" s="11"/>
      <c r="OEV122" s="6"/>
      <c r="OFB122" s="11"/>
      <c r="OFC122" s="6"/>
      <c r="OFI122" s="11"/>
      <c r="OFJ122" s="6"/>
      <c r="OFP122" s="11"/>
      <c r="OFQ122" s="6"/>
      <c r="OFW122" s="11"/>
      <c r="OFX122" s="6"/>
      <c r="OGD122" s="11"/>
      <c r="OGE122" s="6"/>
      <c r="OGK122" s="11"/>
      <c r="OGL122" s="6"/>
      <c r="OGR122" s="11"/>
      <c r="OGS122" s="6"/>
      <c r="OGY122" s="11"/>
      <c r="OGZ122" s="6"/>
      <c r="OHF122" s="11"/>
      <c r="OHG122" s="6"/>
      <c r="OHM122" s="11"/>
      <c r="OHN122" s="6"/>
      <c r="OHT122" s="11"/>
      <c r="OHU122" s="6"/>
      <c r="OIA122" s="11"/>
      <c r="OIB122" s="6"/>
      <c r="OIH122" s="11"/>
      <c r="OII122" s="6"/>
      <c r="OIO122" s="11"/>
      <c r="OIP122" s="6"/>
      <c r="OIV122" s="11"/>
      <c r="OIW122" s="6"/>
      <c r="OJC122" s="11"/>
      <c r="OJD122" s="6"/>
      <c r="OJJ122" s="11"/>
      <c r="OJK122" s="6"/>
      <c r="OJQ122" s="11"/>
      <c r="OJR122" s="6"/>
      <c r="OJX122" s="11"/>
      <c r="OJY122" s="6"/>
      <c r="OKE122" s="11"/>
      <c r="OKF122" s="6"/>
      <c r="OKL122" s="11"/>
      <c r="OKM122" s="6"/>
      <c r="OKS122" s="11"/>
      <c r="OKT122" s="6"/>
      <c r="OKZ122" s="11"/>
      <c r="OLA122" s="6"/>
      <c r="OLG122" s="11"/>
      <c r="OLH122" s="6"/>
      <c r="OLN122" s="11"/>
      <c r="OLO122" s="6"/>
      <c r="OLU122" s="11"/>
      <c r="OLV122" s="6"/>
      <c r="OMB122" s="11"/>
      <c r="OMC122" s="6"/>
      <c r="OMI122" s="11"/>
      <c r="OMJ122" s="6"/>
      <c r="OMP122" s="11"/>
      <c r="OMQ122" s="6"/>
      <c r="OMW122" s="11"/>
      <c r="OMX122" s="6"/>
      <c r="OND122" s="11"/>
      <c r="ONE122" s="6"/>
      <c r="ONK122" s="11"/>
      <c r="ONL122" s="6"/>
      <c r="ONR122" s="11"/>
      <c r="ONS122" s="6"/>
      <c r="ONY122" s="11"/>
      <c r="ONZ122" s="6"/>
      <c r="OOF122" s="11"/>
      <c r="OOG122" s="6"/>
      <c r="OOM122" s="11"/>
      <c r="OON122" s="6"/>
      <c r="OOT122" s="11"/>
      <c r="OOU122" s="6"/>
      <c r="OPA122" s="11"/>
      <c r="OPB122" s="6"/>
      <c r="OPH122" s="11"/>
      <c r="OPI122" s="6"/>
      <c r="OPO122" s="11"/>
      <c r="OPP122" s="6"/>
      <c r="OPV122" s="11"/>
      <c r="OPW122" s="6"/>
      <c r="OQC122" s="11"/>
      <c r="OQD122" s="6"/>
      <c r="OQJ122" s="11"/>
      <c r="OQK122" s="6"/>
      <c r="OQQ122" s="11"/>
      <c r="OQR122" s="6"/>
      <c r="OQX122" s="11"/>
      <c r="OQY122" s="6"/>
      <c r="ORE122" s="11"/>
      <c r="ORF122" s="6"/>
      <c r="ORL122" s="11"/>
      <c r="ORM122" s="6"/>
      <c r="ORS122" s="11"/>
      <c r="ORT122" s="6"/>
      <c r="ORZ122" s="11"/>
      <c r="OSA122" s="6"/>
      <c r="OSG122" s="11"/>
      <c r="OSH122" s="6"/>
      <c r="OSN122" s="11"/>
      <c r="OSO122" s="6"/>
      <c r="OSU122" s="11"/>
      <c r="OSV122" s="6"/>
      <c r="OTB122" s="11"/>
      <c r="OTC122" s="6"/>
      <c r="OTI122" s="11"/>
      <c r="OTJ122" s="6"/>
      <c r="OTP122" s="11"/>
      <c r="OTQ122" s="6"/>
      <c r="OTW122" s="11"/>
      <c r="OTX122" s="6"/>
      <c r="OUD122" s="11"/>
      <c r="OUE122" s="6"/>
      <c r="OUK122" s="11"/>
      <c r="OUL122" s="6"/>
      <c r="OUR122" s="11"/>
      <c r="OUS122" s="6"/>
      <c r="OUY122" s="11"/>
      <c r="OUZ122" s="6"/>
      <c r="OVF122" s="11"/>
      <c r="OVG122" s="6"/>
      <c r="OVM122" s="11"/>
      <c r="OVN122" s="6"/>
      <c r="OVT122" s="11"/>
      <c r="OVU122" s="6"/>
      <c r="OWA122" s="11"/>
      <c r="OWB122" s="6"/>
      <c r="OWH122" s="11"/>
      <c r="OWI122" s="6"/>
      <c r="OWO122" s="11"/>
      <c r="OWP122" s="6"/>
      <c r="OWV122" s="11"/>
      <c r="OWW122" s="6"/>
      <c r="OXC122" s="11"/>
      <c r="OXD122" s="6"/>
      <c r="OXJ122" s="11"/>
      <c r="OXK122" s="6"/>
      <c r="OXQ122" s="11"/>
      <c r="OXR122" s="6"/>
      <c r="OXX122" s="11"/>
      <c r="OXY122" s="6"/>
      <c r="OYE122" s="11"/>
      <c r="OYF122" s="6"/>
      <c r="OYL122" s="11"/>
      <c r="OYM122" s="6"/>
      <c r="OYS122" s="11"/>
      <c r="OYT122" s="6"/>
      <c r="OYZ122" s="11"/>
      <c r="OZA122" s="6"/>
      <c r="OZG122" s="11"/>
      <c r="OZH122" s="6"/>
      <c r="OZN122" s="11"/>
      <c r="OZO122" s="6"/>
      <c r="OZU122" s="11"/>
      <c r="OZV122" s="6"/>
      <c r="PAB122" s="11"/>
      <c r="PAC122" s="6"/>
      <c r="PAI122" s="11"/>
      <c r="PAJ122" s="6"/>
      <c r="PAP122" s="11"/>
      <c r="PAQ122" s="6"/>
      <c r="PAW122" s="11"/>
      <c r="PAX122" s="6"/>
      <c r="PBD122" s="11"/>
      <c r="PBE122" s="6"/>
      <c r="PBK122" s="11"/>
      <c r="PBL122" s="6"/>
      <c r="PBR122" s="11"/>
      <c r="PBS122" s="6"/>
      <c r="PBY122" s="11"/>
      <c r="PBZ122" s="6"/>
      <c r="PCF122" s="11"/>
      <c r="PCG122" s="6"/>
      <c r="PCM122" s="11"/>
      <c r="PCN122" s="6"/>
      <c r="PCT122" s="11"/>
      <c r="PCU122" s="6"/>
      <c r="PDA122" s="11"/>
      <c r="PDB122" s="6"/>
      <c r="PDH122" s="11"/>
      <c r="PDI122" s="6"/>
      <c r="PDO122" s="11"/>
      <c r="PDP122" s="6"/>
      <c r="PDV122" s="11"/>
      <c r="PDW122" s="6"/>
      <c r="PEC122" s="11"/>
      <c r="PED122" s="6"/>
      <c r="PEJ122" s="11"/>
      <c r="PEK122" s="6"/>
      <c r="PEQ122" s="11"/>
      <c r="PER122" s="6"/>
      <c r="PEX122" s="11"/>
      <c r="PEY122" s="6"/>
      <c r="PFE122" s="11"/>
      <c r="PFF122" s="6"/>
      <c r="PFL122" s="11"/>
      <c r="PFM122" s="6"/>
      <c r="PFS122" s="11"/>
      <c r="PFT122" s="6"/>
      <c r="PFZ122" s="11"/>
      <c r="PGA122" s="6"/>
      <c r="PGG122" s="11"/>
      <c r="PGH122" s="6"/>
      <c r="PGN122" s="11"/>
      <c r="PGO122" s="6"/>
      <c r="PGU122" s="11"/>
      <c r="PGV122" s="6"/>
      <c r="PHB122" s="11"/>
      <c r="PHC122" s="6"/>
      <c r="PHI122" s="11"/>
      <c r="PHJ122" s="6"/>
      <c r="PHP122" s="11"/>
      <c r="PHQ122" s="6"/>
      <c r="PHW122" s="11"/>
      <c r="PHX122" s="6"/>
      <c r="PID122" s="11"/>
      <c r="PIE122" s="6"/>
      <c r="PIK122" s="11"/>
      <c r="PIL122" s="6"/>
      <c r="PIR122" s="11"/>
      <c r="PIS122" s="6"/>
      <c r="PIY122" s="11"/>
      <c r="PIZ122" s="6"/>
      <c r="PJF122" s="11"/>
      <c r="PJG122" s="6"/>
      <c r="PJM122" s="11"/>
      <c r="PJN122" s="6"/>
      <c r="PJT122" s="11"/>
      <c r="PJU122" s="6"/>
      <c r="PKA122" s="11"/>
      <c r="PKB122" s="6"/>
      <c r="PKH122" s="11"/>
      <c r="PKI122" s="6"/>
      <c r="PKO122" s="11"/>
      <c r="PKP122" s="6"/>
      <c r="PKV122" s="11"/>
      <c r="PKW122" s="6"/>
      <c r="PLC122" s="11"/>
      <c r="PLD122" s="6"/>
      <c r="PLJ122" s="11"/>
      <c r="PLK122" s="6"/>
      <c r="PLQ122" s="11"/>
      <c r="PLR122" s="6"/>
      <c r="PLX122" s="11"/>
      <c r="PLY122" s="6"/>
      <c r="PME122" s="11"/>
      <c r="PMF122" s="6"/>
      <c r="PML122" s="11"/>
      <c r="PMM122" s="6"/>
      <c r="PMS122" s="11"/>
      <c r="PMT122" s="6"/>
      <c r="PMZ122" s="11"/>
      <c r="PNA122" s="6"/>
      <c r="PNG122" s="11"/>
      <c r="PNH122" s="6"/>
      <c r="PNN122" s="11"/>
      <c r="PNO122" s="6"/>
      <c r="PNU122" s="11"/>
      <c r="PNV122" s="6"/>
      <c r="POB122" s="11"/>
      <c r="POC122" s="6"/>
      <c r="POI122" s="11"/>
      <c r="POJ122" s="6"/>
      <c r="POP122" s="11"/>
      <c r="POQ122" s="6"/>
      <c r="POW122" s="11"/>
      <c r="POX122" s="6"/>
      <c r="PPD122" s="11"/>
      <c r="PPE122" s="6"/>
      <c r="PPK122" s="11"/>
      <c r="PPL122" s="6"/>
      <c r="PPR122" s="11"/>
      <c r="PPS122" s="6"/>
      <c r="PPY122" s="11"/>
      <c r="PPZ122" s="6"/>
      <c r="PQF122" s="11"/>
      <c r="PQG122" s="6"/>
      <c r="PQM122" s="11"/>
      <c r="PQN122" s="6"/>
      <c r="PQT122" s="11"/>
      <c r="PQU122" s="6"/>
      <c r="PRA122" s="11"/>
      <c r="PRB122" s="6"/>
      <c r="PRH122" s="11"/>
      <c r="PRI122" s="6"/>
      <c r="PRO122" s="11"/>
      <c r="PRP122" s="6"/>
      <c r="PRV122" s="11"/>
      <c r="PRW122" s="6"/>
      <c r="PSC122" s="11"/>
      <c r="PSD122" s="6"/>
      <c r="PSJ122" s="11"/>
      <c r="PSK122" s="6"/>
      <c r="PSQ122" s="11"/>
      <c r="PSR122" s="6"/>
      <c r="PSX122" s="11"/>
      <c r="PSY122" s="6"/>
      <c r="PTE122" s="11"/>
      <c r="PTF122" s="6"/>
      <c r="PTL122" s="11"/>
      <c r="PTM122" s="6"/>
      <c r="PTS122" s="11"/>
      <c r="PTT122" s="6"/>
      <c r="PTZ122" s="11"/>
      <c r="PUA122" s="6"/>
      <c r="PUG122" s="11"/>
      <c r="PUH122" s="6"/>
      <c r="PUN122" s="11"/>
      <c r="PUO122" s="6"/>
      <c r="PUU122" s="11"/>
      <c r="PUV122" s="6"/>
      <c r="PVB122" s="11"/>
      <c r="PVC122" s="6"/>
      <c r="PVI122" s="11"/>
      <c r="PVJ122" s="6"/>
      <c r="PVP122" s="11"/>
      <c r="PVQ122" s="6"/>
      <c r="PVW122" s="11"/>
      <c r="PVX122" s="6"/>
      <c r="PWD122" s="11"/>
      <c r="PWE122" s="6"/>
      <c r="PWK122" s="11"/>
      <c r="PWL122" s="6"/>
      <c r="PWR122" s="11"/>
      <c r="PWS122" s="6"/>
      <c r="PWY122" s="11"/>
      <c r="PWZ122" s="6"/>
      <c r="PXF122" s="11"/>
      <c r="PXG122" s="6"/>
      <c r="PXM122" s="11"/>
      <c r="PXN122" s="6"/>
      <c r="PXT122" s="11"/>
      <c r="PXU122" s="6"/>
      <c r="PYA122" s="11"/>
      <c r="PYB122" s="6"/>
      <c r="PYH122" s="11"/>
      <c r="PYI122" s="6"/>
      <c r="PYO122" s="11"/>
      <c r="PYP122" s="6"/>
      <c r="PYV122" s="11"/>
      <c r="PYW122" s="6"/>
      <c r="PZC122" s="11"/>
      <c r="PZD122" s="6"/>
      <c r="PZJ122" s="11"/>
      <c r="PZK122" s="6"/>
      <c r="PZQ122" s="11"/>
      <c r="PZR122" s="6"/>
      <c r="PZX122" s="11"/>
      <c r="PZY122" s="6"/>
      <c r="QAE122" s="11"/>
      <c r="QAF122" s="6"/>
      <c r="QAL122" s="11"/>
      <c r="QAM122" s="6"/>
      <c r="QAS122" s="11"/>
      <c r="QAT122" s="6"/>
      <c r="QAZ122" s="11"/>
      <c r="QBA122" s="6"/>
      <c r="QBG122" s="11"/>
      <c r="QBH122" s="6"/>
      <c r="QBN122" s="11"/>
      <c r="QBO122" s="6"/>
      <c r="QBU122" s="11"/>
      <c r="QBV122" s="6"/>
      <c r="QCB122" s="11"/>
      <c r="QCC122" s="6"/>
      <c r="QCI122" s="11"/>
      <c r="QCJ122" s="6"/>
      <c r="QCP122" s="11"/>
      <c r="QCQ122" s="6"/>
      <c r="QCW122" s="11"/>
      <c r="QCX122" s="6"/>
      <c r="QDD122" s="11"/>
      <c r="QDE122" s="6"/>
      <c r="QDK122" s="11"/>
      <c r="QDL122" s="6"/>
      <c r="QDR122" s="11"/>
      <c r="QDS122" s="6"/>
      <c r="QDY122" s="11"/>
      <c r="QDZ122" s="6"/>
      <c r="QEF122" s="11"/>
      <c r="QEG122" s="6"/>
      <c r="QEM122" s="11"/>
      <c r="QEN122" s="6"/>
      <c r="QET122" s="11"/>
      <c r="QEU122" s="6"/>
      <c r="QFA122" s="11"/>
      <c r="QFB122" s="6"/>
      <c r="QFH122" s="11"/>
      <c r="QFI122" s="6"/>
      <c r="QFO122" s="11"/>
      <c r="QFP122" s="6"/>
      <c r="QFV122" s="11"/>
      <c r="QFW122" s="6"/>
      <c r="QGC122" s="11"/>
      <c r="QGD122" s="6"/>
      <c r="QGJ122" s="11"/>
      <c r="QGK122" s="6"/>
      <c r="QGQ122" s="11"/>
      <c r="QGR122" s="6"/>
      <c r="QGX122" s="11"/>
      <c r="QGY122" s="6"/>
      <c r="QHE122" s="11"/>
      <c r="QHF122" s="6"/>
      <c r="QHL122" s="11"/>
      <c r="QHM122" s="6"/>
      <c r="QHS122" s="11"/>
      <c r="QHT122" s="6"/>
      <c r="QHZ122" s="11"/>
      <c r="QIA122" s="6"/>
      <c r="QIG122" s="11"/>
      <c r="QIH122" s="6"/>
      <c r="QIN122" s="11"/>
      <c r="QIO122" s="6"/>
      <c r="QIU122" s="11"/>
      <c r="QIV122" s="6"/>
      <c r="QJB122" s="11"/>
      <c r="QJC122" s="6"/>
      <c r="QJI122" s="11"/>
      <c r="QJJ122" s="6"/>
      <c r="QJP122" s="11"/>
      <c r="QJQ122" s="6"/>
      <c r="QJW122" s="11"/>
      <c r="QJX122" s="6"/>
      <c r="QKD122" s="11"/>
      <c r="QKE122" s="6"/>
      <c r="QKK122" s="11"/>
      <c r="QKL122" s="6"/>
      <c r="QKR122" s="11"/>
      <c r="QKS122" s="6"/>
      <c r="QKY122" s="11"/>
      <c r="QKZ122" s="6"/>
      <c r="QLF122" s="11"/>
      <c r="QLG122" s="6"/>
      <c r="QLM122" s="11"/>
      <c r="QLN122" s="6"/>
      <c r="QLT122" s="11"/>
      <c r="QLU122" s="6"/>
      <c r="QMA122" s="11"/>
      <c r="QMB122" s="6"/>
      <c r="QMH122" s="11"/>
      <c r="QMI122" s="6"/>
      <c r="QMO122" s="11"/>
      <c r="QMP122" s="6"/>
      <c r="QMV122" s="11"/>
      <c r="QMW122" s="6"/>
      <c r="QNC122" s="11"/>
      <c r="QND122" s="6"/>
      <c r="QNJ122" s="11"/>
      <c r="QNK122" s="6"/>
      <c r="QNQ122" s="11"/>
      <c r="QNR122" s="6"/>
      <c r="QNX122" s="11"/>
      <c r="QNY122" s="6"/>
      <c r="QOE122" s="11"/>
      <c r="QOF122" s="6"/>
      <c r="QOL122" s="11"/>
      <c r="QOM122" s="6"/>
      <c r="QOS122" s="11"/>
      <c r="QOT122" s="6"/>
      <c r="QOZ122" s="11"/>
      <c r="QPA122" s="6"/>
      <c r="QPG122" s="11"/>
      <c r="QPH122" s="6"/>
      <c r="QPN122" s="11"/>
      <c r="QPO122" s="6"/>
      <c r="QPU122" s="11"/>
      <c r="QPV122" s="6"/>
      <c r="QQB122" s="11"/>
      <c r="QQC122" s="6"/>
      <c r="QQI122" s="11"/>
      <c r="QQJ122" s="6"/>
      <c r="QQP122" s="11"/>
      <c r="QQQ122" s="6"/>
      <c r="QQW122" s="11"/>
      <c r="QQX122" s="6"/>
      <c r="QRD122" s="11"/>
      <c r="QRE122" s="6"/>
      <c r="QRK122" s="11"/>
      <c r="QRL122" s="6"/>
      <c r="QRR122" s="11"/>
      <c r="QRS122" s="6"/>
      <c r="QRY122" s="11"/>
      <c r="QRZ122" s="6"/>
      <c r="QSF122" s="11"/>
      <c r="QSG122" s="6"/>
      <c r="QSM122" s="11"/>
      <c r="QSN122" s="6"/>
      <c r="QST122" s="11"/>
      <c r="QSU122" s="6"/>
      <c r="QTA122" s="11"/>
      <c r="QTB122" s="6"/>
      <c r="QTH122" s="11"/>
      <c r="QTI122" s="6"/>
      <c r="QTO122" s="11"/>
      <c r="QTP122" s="6"/>
      <c r="QTV122" s="11"/>
      <c r="QTW122" s="6"/>
      <c r="QUC122" s="11"/>
      <c r="QUD122" s="6"/>
      <c r="QUJ122" s="11"/>
      <c r="QUK122" s="6"/>
      <c r="QUQ122" s="11"/>
      <c r="QUR122" s="6"/>
      <c r="QUX122" s="11"/>
      <c r="QUY122" s="6"/>
      <c r="QVE122" s="11"/>
      <c r="QVF122" s="6"/>
      <c r="QVL122" s="11"/>
      <c r="QVM122" s="6"/>
      <c r="QVS122" s="11"/>
      <c r="QVT122" s="6"/>
      <c r="QVZ122" s="11"/>
      <c r="QWA122" s="6"/>
      <c r="QWG122" s="11"/>
      <c r="QWH122" s="6"/>
      <c r="QWN122" s="11"/>
      <c r="QWO122" s="6"/>
      <c r="QWU122" s="11"/>
      <c r="QWV122" s="6"/>
      <c r="QXB122" s="11"/>
      <c r="QXC122" s="6"/>
      <c r="QXI122" s="11"/>
      <c r="QXJ122" s="6"/>
      <c r="QXP122" s="11"/>
      <c r="QXQ122" s="6"/>
      <c r="QXW122" s="11"/>
      <c r="QXX122" s="6"/>
      <c r="QYD122" s="11"/>
      <c r="QYE122" s="6"/>
      <c r="QYK122" s="11"/>
      <c r="QYL122" s="6"/>
      <c r="QYR122" s="11"/>
      <c r="QYS122" s="6"/>
      <c r="QYY122" s="11"/>
      <c r="QYZ122" s="6"/>
      <c r="QZF122" s="11"/>
      <c r="QZG122" s="6"/>
      <c r="QZM122" s="11"/>
      <c r="QZN122" s="6"/>
      <c r="QZT122" s="11"/>
      <c r="QZU122" s="6"/>
      <c r="RAA122" s="11"/>
      <c r="RAB122" s="6"/>
      <c r="RAH122" s="11"/>
      <c r="RAI122" s="6"/>
      <c r="RAO122" s="11"/>
      <c r="RAP122" s="6"/>
      <c r="RAV122" s="11"/>
      <c r="RAW122" s="6"/>
      <c r="RBC122" s="11"/>
      <c r="RBD122" s="6"/>
      <c r="RBJ122" s="11"/>
      <c r="RBK122" s="6"/>
      <c r="RBQ122" s="11"/>
      <c r="RBR122" s="6"/>
      <c r="RBX122" s="11"/>
      <c r="RBY122" s="6"/>
      <c r="RCE122" s="11"/>
      <c r="RCF122" s="6"/>
      <c r="RCL122" s="11"/>
      <c r="RCM122" s="6"/>
      <c r="RCS122" s="11"/>
      <c r="RCT122" s="6"/>
      <c r="RCZ122" s="11"/>
      <c r="RDA122" s="6"/>
      <c r="RDG122" s="11"/>
      <c r="RDH122" s="6"/>
      <c r="RDN122" s="11"/>
      <c r="RDO122" s="6"/>
      <c r="RDU122" s="11"/>
      <c r="RDV122" s="6"/>
      <c r="REB122" s="11"/>
      <c r="REC122" s="6"/>
      <c r="REI122" s="11"/>
      <c r="REJ122" s="6"/>
      <c r="REP122" s="11"/>
      <c r="REQ122" s="6"/>
      <c r="REW122" s="11"/>
      <c r="REX122" s="6"/>
      <c r="RFD122" s="11"/>
      <c r="RFE122" s="6"/>
      <c r="RFK122" s="11"/>
      <c r="RFL122" s="6"/>
      <c r="RFR122" s="11"/>
      <c r="RFS122" s="6"/>
      <c r="RFY122" s="11"/>
      <c r="RFZ122" s="6"/>
      <c r="RGF122" s="11"/>
      <c r="RGG122" s="6"/>
      <c r="RGM122" s="11"/>
      <c r="RGN122" s="6"/>
      <c r="RGT122" s="11"/>
      <c r="RGU122" s="6"/>
      <c r="RHA122" s="11"/>
      <c r="RHB122" s="6"/>
      <c r="RHH122" s="11"/>
      <c r="RHI122" s="6"/>
      <c r="RHO122" s="11"/>
      <c r="RHP122" s="6"/>
      <c r="RHV122" s="11"/>
      <c r="RHW122" s="6"/>
      <c r="RIC122" s="11"/>
      <c r="RID122" s="6"/>
      <c r="RIJ122" s="11"/>
      <c r="RIK122" s="6"/>
      <c r="RIQ122" s="11"/>
      <c r="RIR122" s="6"/>
      <c r="RIX122" s="11"/>
      <c r="RIY122" s="6"/>
      <c r="RJE122" s="11"/>
      <c r="RJF122" s="6"/>
      <c r="RJL122" s="11"/>
      <c r="RJM122" s="6"/>
      <c r="RJS122" s="11"/>
      <c r="RJT122" s="6"/>
      <c r="RJZ122" s="11"/>
      <c r="RKA122" s="6"/>
      <c r="RKG122" s="11"/>
      <c r="RKH122" s="6"/>
      <c r="RKN122" s="11"/>
      <c r="RKO122" s="6"/>
      <c r="RKU122" s="11"/>
      <c r="RKV122" s="6"/>
      <c r="RLB122" s="11"/>
      <c r="RLC122" s="6"/>
      <c r="RLI122" s="11"/>
      <c r="RLJ122" s="6"/>
      <c r="RLP122" s="11"/>
      <c r="RLQ122" s="6"/>
      <c r="RLW122" s="11"/>
      <c r="RLX122" s="6"/>
      <c r="RMD122" s="11"/>
      <c r="RME122" s="6"/>
      <c r="RMK122" s="11"/>
      <c r="RML122" s="6"/>
      <c r="RMR122" s="11"/>
      <c r="RMS122" s="6"/>
      <c r="RMY122" s="11"/>
      <c r="RMZ122" s="6"/>
      <c r="RNF122" s="11"/>
      <c r="RNG122" s="6"/>
      <c r="RNM122" s="11"/>
      <c r="RNN122" s="6"/>
      <c r="RNT122" s="11"/>
      <c r="RNU122" s="6"/>
      <c r="ROA122" s="11"/>
      <c r="ROB122" s="6"/>
      <c r="ROH122" s="11"/>
      <c r="ROI122" s="6"/>
      <c r="ROO122" s="11"/>
      <c r="ROP122" s="6"/>
      <c r="ROV122" s="11"/>
      <c r="ROW122" s="6"/>
      <c r="RPC122" s="11"/>
      <c r="RPD122" s="6"/>
      <c r="RPJ122" s="11"/>
      <c r="RPK122" s="6"/>
      <c r="RPQ122" s="11"/>
      <c r="RPR122" s="6"/>
      <c r="RPX122" s="11"/>
      <c r="RPY122" s="6"/>
      <c r="RQE122" s="11"/>
      <c r="RQF122" s="6"/>
      <c r="RQL122" s="11"/>
      <c r="RQM122" s="6"/>
      <c r="RQS122" s="11"/>
      <c r="RQT122" s="6"/>
      <c r="RQZ122" s="11"/>
      <c r="RRA122" s="6"/>
      <c r="RRG122" s="11"/>
      <c r="RRH122" s="6"/>
      <c r="RRN122" s="11"/>
      <c r="RRO122" s="6"/>
      <c r="RRU122" s="11"/>
      <c r="RRV122" s="6"/>
      <c r="RSB122" s="11"/>
      <c r="RSC122" s="6"/>
      <c r="RSI122" s="11"/>
      <c r="RSJ122" s="6"/>
      <c r="RSP122" s="11"/>
      <c r="RSQ122" s="6"/>
      <c r="RSW122" s="11"/>
      <c r="RSX122" s="6"/>
      <c r="RTD122" s="11"/>
      <c r="RTE122" s="6"/>
      <c r="RTK122" s="11"/>
      <c r="RTL122" s="6"/>
      <c r="RTR122" s="11"/>
      <c r="RTS122" s="6"/>
      <c r="RTY122" s="11"/>
      <c r="RTZ122" s="6"/>
      <c r="RUF122" s="11"/>
      <c r="RUG122" s="6"/>
      <c r="RUM122" s="11"/>
      <c r="RUN122" s="6"/>
      <c r="RUT122" s="11"/>
      <c r="RUU122" s="6"/>
      <c r="RVA122" s="11"/>
      <c r="RVB122" s="6"/>
      <c r="RVH122" s="11"/>
      <c r="RVI122" s="6"/>
      <c r="RVO122" s="11"/>
      <c r="RVP122" s="6"/>
      <c r="RVV122" s="11"/>
      <c r="RVW122" s="6"/>
      <c r="RWC122" s="11"/>
      <c r="RWD122" s="6"/>
      <c r="RWJ122" s="11"/>
      <c r="RWK122" s="6"/>
      <c r="RWQ122" s="11"/>
      <c r="RWR122" s="6"/>
      <c r="RWX122" s="11"/>
      <c r="RWY122" s="6"/>
      <c r="RXE122" s="11"/>
      <c r="RXF122" s="6"/>
      <c r="RXL122" s="11"/>
      <c r="RXM122" s="6"/>
      <c r="RXS122" s="11"/>
      <c r="RXT122" s="6"/>
      <c r="RXZ122" s="11"/>
      <c r="RYA122" s="6"/>
      <c r="RYG122" s="11"/>
      <c r="RYH122" s="6"/>
      <c r="RYN122" s="11"/>
      <c r="RYO122" s="6"/>
      <c r="RYU122" s="11"/>
      <c r="RYV122" s="6"/>
      <c r="RZB122" s="11"/>
      <c r="RZC122" s="6"/>
      <c r="RZI122" s="11"/>
      <c r="RZJ122" s="6"/>
      <c r="RZP122" s="11"/>
      <c r="RZQ122" s="6"/>
      <c r="RZW122" s="11"/>
      <c r="RZX122" s="6"/>
      <c r="SAD122" s="11"/>
      <c r="SAE122" s="6"/>
      <c r="SAK122" s="11"/>
      <c r="SAL122" s="6"/>
      <c r="SAR122" s="11"/>
      <c r="SAS122" s="6"/>
      <c r="SAY122" s="11"/>
      <c r="SAZ122" s="6"/>
      <c r="SBF122" s="11"/>
      <c r="SBG122" s="6"/>
      <c r="SBM122" s="11"/>
      <c r="SBN122" s="6"/>
      <c r="SBT122" s="11"/>
      <c r="SBU122" s="6"/>
      <c r="SCA122" s="11"/>
      <c r="SCB122" s="6"/>
      <c r="SCH122" s="11"/>
      <c r="SCI122" s="6"/>
      <c r="SCO122" s="11"/>
      <c r="SCP122" s="6"/>
      <c r="SCV122" s="11"/>
      <c r="SCW122" s="6"/>
      <c r="SDC122" s="11"/>
      <c r="SDD122" s="6"/>
      <c r="SDJ122" s="11"/>
      <c r="SDK122" s="6"/>
      <c r="SDQ122" s="11"/>
      <c r="SDR122" s="6"/>
      <c r="SDX122" s="11"/>
      <c r="SDY122" s="6"/>
      <c r="SEE122" s="11"/>
      <c r="SEF122" s="6"/>
      <c r="SEL122" s="11"/>
      <c r="SEM122" s="6"/>
      <c r="SES122" s="11"/>
      <c r="SET122" s="6"/>
      <c r="SEZ122" s="11"/>
      <c r="SFA122" s="6"/>
      <c r="SFG122" s="11"/>
      <c r="SFH122" s="6"/>
      <c r="SFN122" s="11"/>
      <c r="SFO122" s="6"/>
      <c r="SFU122" s="11"/>
      <c r="SFV122" s="6"/>
      <c r="SGB122" s="11"/>
      <c r="SGC122" s="6"/>
      <c r="SGI122" s="11"/>
      <c r="SGJ122" s="6"/>
      <c r="SGP122" s="11"/>
      <c r="SGQ122" s="6"/>
      <c r="SGW122" s="11"/>
      <c r="SGX122" s="6"/>
      <c r="SHD122" s="11"/>
      <c r="SHE122" s="6"/>
      <c r="SHK122" s="11"/>
      <c r="SHL122" s="6"/>
      <c r="SHR122" s="11"/>
      <c r="SHS122" s="6"/>
      <c r="SHY122" s="11"/>
      <c r="SHZ122" s="6"/>
      <c r="SIF122" s="11"/>
      <c r="SIG122" s="6"/>
      <c r="SIM122" s="11"/>
      <c r="SIN122" s="6"/>
      <c r="SIT122" s="11"/>
      <c r="SIU122" s="6"/>
      <c r="SJA122" s="11"/>
      <c r="SJB122" s="6"/>
      <c r="SJH122" s="11"/>
      <c r="SJI122" s="6"/>
      <c r="SJO122" s="11"/>
      <c r="SJP122" s="6"/>
      <c r="SJV122" s="11"/>
      <c r="SJW122" s="6"/>
      <c r="SKC122" s="11"/>
      <c r="SKD122" s="6"/>
      <c r="SKJ122" s="11"/>
      <c r="SKK122" s="6"/>
      <c r="SKQ122" s="11"/>
      <c r="SKR122" s="6"/>
      <c r="SKX122" s="11"/>
      <c r="SKY122" s="6"/>
      <c r="SLE122" s="11"/>
      <c r="SLF122" s="6"/>
      <c r="SLL122" s="11"/>
      <c r="SLM122" s="6"/>
      <c r="SLS122" s="11"/>
      <c r="SLT122" s="6"/>
      <c r="SLZ122" s="11"/>
      <c r="SMA122" s="6"/>
      <c r="SMG122" s="11"/>
      <c r="SMH122" s="6"/>
      <c r="SMN122" s="11"/>
      <c r="SMO122" s="6"/>
      <c r="SMU122" s="11"/>
      <c r="SMV122" s="6"/>
      <c r="SNB122" s="11"/>
      <c r="SNC122" s="6"/>
      <c r="SNI122" s="11"/>
      <c r="SNJ122" s="6"/>
      <c r="SNP122" s="11"/>
      <c r="SNQ122" s="6"/>
      <c r="SNW122" s="11"/>
      <c r="SNX122" s="6"/>
      <c r="SOD122" s="11"/>
      <c r="SOE122" s="6"/>
      <c r="SOK122" s="11"/>
      <c r="SOL122" s="6"/>
      <c r="SOR122" s="11"/>
      <c r="SOS122" s="6"/>
      <c r="SOY122" s="11"/>
      <c r="SOZ122" s="6"/>
      <c r="SPF122" s="11"/>
      <c r="SPG122" s="6"/>
      <c r="SPM122" s="11"/>
      <c r="SPN122" s="6"/>
      <c r="SPT122" s="11"/>
      <c r="SPU122" s="6"/>
      <c r="SQA122" s="11"/>
      <c r="SQB122" s="6"/>
      <c r="SQH122" s="11"/>
      <c r="SQI122" s="6"/>
      <c r="SQO122" s="11"/>
      <c r="SQP122" s="6"/>
      <c r="SQV122" s="11"/>
      <c r="SQW122" s="6"/>
      <c r="SRC122" s="11"/>
      <c r="SRD122" s="6"/>
      <c r="SRJ122" s="11"/>
      <c r="SRK122" s="6"/>
      <c r="SRQ122" s="11"/>
      <c r="SRR122" s="6"/>
      <c r="SRX122" s="11"/>
      <c r="SRY122" s="6"/>
      <c r="SSE122" s="11"/>
      <c r="SSF122" s="6"/>
      <c r="SSL122" s="11"/>
      <c r="SSM122" s="6"/>
      <c r="SSS122" s="11"/>
      <c r="SST122" s="6"/>
      <c r="SSZ122" s="11"/>
      <c r="STA122" s="6"/>
      <c r="STG122" s="11"/>
      <c r="STH122" s="6"/>
      <c r="STN122" s="11"/>
      <c r="STO122" s="6"/>
      <c r="STU122" s="11"/>
      <c r="STV122" s="6"/>
      <c r="SUB122" s="11"/>
      <c r="SUC122" s="6"/>
      <c r="SUI122" s="11"/>
      <c r="SUJ122" s="6"/>
      <c r="SUP122" s="11"/>
      <c r="SUQ122" s="6"/>
      <c r="SUW122" s="11"/>
      <c r="SUX122" s="6"/>
      <c r="SVD122" s="11"/>
      <c r="SVE122" s="6"/>
      <c r="SVK122" s="11"/>
      <c r="SVL122" s="6"/>
      <c r="SVR122" s="11"/>
      <c r="SVS122" s="6"/>
      <c r="SVY122" s="11"/>
      <c r="SVZ122" s="6"/>
      <c r="SWF122" s="11"/>
      <c r="SWG122" s="6"/>
      <c r="SWM122" s="11"/>
      <c r="SWN122" s="6"/>
      <c r="SWT122" s="11"/>
      <c r="SWU122" s="6"/>
      <c r="SXA122" s="11"/>
      <c r="SXB122" s="6"/>
      <c r="SXH122" s="11"/>
      <c r="SXI122" s="6"/>
      <c r="SXO122" s="11"/>
      <c r="SXP122" s="6"/>
      <c r="SXV122" s="11"/>
      <c r="SXW122" s="6"/>
      <c r="SYC122" s="11"/>
      <c r="SYD122" s="6"/>
      <c r="SYJ122" s="11"/>
      <c r="SYK122" s="6"/>
      <c r="SYQ122" s="11"/>
      <c r="SYR122" s="6"/>
      <c r="SYX122" s="11"/>
      <c r="SYY122" s="6"/>
      <c r="SZE122" s="11"/>
      <c r="SZF122" s="6"/>
      <c r="SZL122" s="11"/>
      <c r="SZM122" s="6"/>
      <c r="SZS122" s="11"/>
      <c r="SZT122" s="6"/>
      <c r="SZZ122" s="11"/>
      <c r="TAA122" s="6"/>
      <c r="TAG122" s="11"/>
      <c r="TAH122" s="6"/>
      <c r="TAN122" s="11"/>
      <c r="TAO122" s="6"/>
      <c r="TAU122" s="11"/>
      <c r="TAV122" s="6"/>
      <c r="TBB122" s="11"/>
      <c r="TBC122" s="6"/>
      <c r="TBI122" s="11"/>
      <c r="TBJ122" s="6"/>
      <c r="TBP122" s="11"/>
      <c r="TBQ122" s="6"/>
      <c r="TBW122" s="11"/>
      <c r="TBX122" s="6"/>
      <c r="TCD122" s="11"/>
      <c r="TCE122" s="6"/>
      <c r="TCK122" s="11"/>
      <c r="TCL122" s="6"/>
      <c r="TCR122" s="11"/>
      <c r="TCS122" s="6"/>
      <c r="TCY122" s="11"/>
      <c r="TCZ122" s="6"/>
      <c r="TDF122" s="11"/>
      <c r="TDG122" s="6"/>
      <c r="TDM122" s="11"/>
      <c r="TDN122" s="6"/>
      <c r="TDT122" s="11"/>
      <c r="TDU122" s="6"/>
      <c r="TEA122" s="11"/>
      <c r="TEB122" s="6"/>
      <c r="TEH122" s="11"/>
      <c r="TEI122" s="6"/>
      <c r="TEO122" s="11"/>
      <c r="TEP122" s="6"/>
      <c r="TEV122" s="11"/>
      <c r="TEW122" s="6"/>
      <c r="TFC122" s="11"/>
      <c r="TFD122" s="6"/>
      <c r="TFJ122" s="11"/>
      <c r="TFK122" s="6"/>
      <c r="TFQ122" s="11"/>
      <c r="TFR122" s="6"/>
      <c r="TFX122" s="11"/>
      <c r="TFY122" s="6"/>
      <c r="TGE122" s="11"/>
      <c r="TGF122" s="6"/>
      <c r="TGL122" s="11"/>
      <c r="TGM122" s="6"/>
      <c r="TGS122" s="11"/>
      <c r="TGT122" s="6"/>
      <c r="TGZ122" s="11"/>
      <c r="THA122" s="6"/>
      <c r="THG122" s="11"/>
      <c r="THH122" s="6"/>
      <c r="THN122" s="11"/>
      <c r="THO122" s="6"/>
      <c r="THU122" s="11"/>
      <c r="THV122" s="6"/>
      <c r="TIB122" s="11"/>
      <c r="TIC122" s="6"/>
      <c r="TII122" s="11"/>
      <c r="TIJ122" s="6"/>
      <c r="TIP122" s="11"/>
      <c r="TIQ122" s="6"/>
      <c r="TIW122" s="11"/>
      <c r="TIX122" s="6"/>
      <c r="TJD122" s="11"/>
      <c r="TJE122" s="6"/>
      <c r="TJK122" s="11"/>
      <c r="TJL122" s="6"/>
      <c r="TJR122" s="11"/>
      <c r="TJS122" s="6"/>
      <c r="TJY122" s="11"/>
      <c r="TJZ122" s="6"/>
      <c r="TKF122" s="11"/>
      <c r="TKG122" s="6"/>
      <c r="TKM122" s="11"/>
      <c r="TKN122" s="6"/>
      <c r="TKT122" s="11"/>
      <c r="TKU122" s="6"/>
      <c r="TLA122" s="11"/>
      <c r="TLB122" s="6"/>
      <c r="TLH122" s="11"/>
      <c r="TLI122" s="6"/>
      <c r="TLO122" s="11"/>
      <c r="TLP122" s="6"/>
      <c r="TLV122" s="11"/>
      <c r="TLW122" s="6"/>
      <c r="TMC122" s="11"/>
      <c r="TMD122" s="6"/>
      <c r="TMJ122" s="11"/>
      <c r="TMK122" s="6"/>
      <c r="TMQ122" s="11"/>
      <c r="TMR122" s="6"/>
      <c r="TMX122" s="11"/>
      <c r="TMY122" s="6"/>
      <c r="TNE122" s="11"/>
      <c r="TNF122" s="6"/>
      <c r="TNL122" s="11"/>
      <c r="TNM122" s="6"/>
      <c r="TNS122" s="11"/>
      <c r="TNT122" s="6"/>
      <c r="TNZ122" s="11"/>
      <c r="TOA122" s="6"/>
      <c r="TOG122" s="11"/>
      <c r="TOH122" s="6"/>
      <c r="TON122" s="11"/>
      <c r="TOO122" s="6"/>
      <c r="TOU122" s="11"/>
      <c r="TOV122" s="6"/>
      <c r="TPB122" s="11"/>
      <c r="TPC122" s="6"/>
      <c r="TPI122" s="11"/>
      <c r="TPJ122" s="6"/>
      <c r="TPP122" s="11"/>
      <c r="TPQ122" s="6"/>
      <c r="TPW122" s="11"/>
      <c r="TPX122" s="6"/>
      <c r="TQD122" s="11"/>
      <c r="TQE122" s="6"/>
      <c r="TQK122" s="11"/>
      <c r="TQL122" s="6"/>
      <c r="TQR122" s="11"/>
      <c r="TQS122" s="6"/>
      <c r="TQY122" s="11"/>
      <c r="TQZ122" s="6"/>
      <c r="TRF122" s="11"/>
      <c r="TRG122" s="6"/>
      <c r="TRM122" s="11"/>
      <c r="TRN122" s="6"/>
      <c r="TRT122" s="11"/>
      <c r="TRU122" s="6"/>
      <c r="TSA122" s="11"/>
      <c r="TSB122" s="6"/>
      <c r="TSH122" s="11"/>
      <c r="TSI122" s="6"/>
      <c r="TSO122" s="11"/>
      <c r="TSP122" s="6"/>
      <c r="TSV122" s="11"/>
      <c r="TSW122" s="6"/>
      <c r="TTC122" s="11"/>
      <c r="TTD122" s="6"/>
      <c r="TTJ122" s="11"/>
      <c r="TTK122" s="6"/>
      <c r="TTQ122" s="11"/>
      <c r="TTR122" s="6"/>
      <c r="TTX122" s="11"/>
      <c r="TTY122" s="6"/>
      <c r="TUE122" s="11"/>
      <c r="TUF122" s="6"/>
      <c r="TUL122" s="11"/>
      <c r="TUM122" s="6"/>
      <c r="TUS122" s="11"/>
      <c r="TUT122" s="6"/>
      <c r="TUZ122" s="11"/>
      <c r="TVA122" s="6"/>
      <c r="TVG122" s="11"/>
      <c r="TVH122" s="6"/>
      <c r="TVN122" s="11"/>
      <c r="TVO122" s="6"/>
      <c r="TVU122" s="11"/>
      <c r="TVV122" s="6"/>
      <c r="TWB122" s="11"/>
      <c r="TWC122" s="6"/>
      <c r="TWI122" s="11"/>
      <c r="TWJ122" s="6"/>
      <c r="TWP122" s="11"/>
      <c r="TWQ122" s="6"/>
      <c r="TWW122" s="11"/>
      <c r="TWX122" s="6"/>
      <c r="TXD122" s="11"/>
      <c r="TXE122" s="6"/>
      <c r="TXK122" s="11"/>
      <c r="TXL122" s="6"/>
      <c r="TXR122" s="11"/>
      <c r="TXS122" s="6"/>
      <c r="TXY122" s="11"/>
      <c r="TXZ122" s="6"/>
      <c r="TYF122" s="11"/>
      <c r="TYG122" s="6"/>
      <c r="TYM122" s="11"/>
      <c r="TYN122" s="6"/>
      <c r="TYT122" s="11"/>
      <c r="TYU122" s="6"/>
      <c r="TZA122" s="11"/>
      <c r="TZB122" s="6"/>
      <c r="TZH122" s="11"/>
      <c r="TZI122" s="6"/>
      <c r="TZO122" s="11"/>
      <c r="TZP122" s="6"/>
      <c r="TZV122" s="11"/>
      <c r="TZW122" s="6"/>
      <c r="UAC122" s="11"/>
      <c r="UAD122" s="6"/>
      <c r="UAJ122" s="11"/>
      <c r="UAK122" s="6"/>
      <c r="UAQ122" s="11"/>
      <c r="UAR122" s="6"/>
      <c r="UAX122" s="11"/>
      <c r="UAY122" s="6"/>
      <c r="UBE122" s="11"/>
      <c r="UBF122" s="6"/>
      <c r="UBL122" s="11"/>
      <c r="UBM122" s="6"/>
      <c r="UBS122" s="11"/>
      <c r="UBT122" s="6"/>
      <c r="UBZ122" s="11"/>
      <c r="UCA122" s="6"/>
      <c r="UCG122" s="11"/>
      <c r="UCH122" s="6"/>
      <c r="UCN122" s="11"/>
      <c r="UCO122" s="6"/>
      <c r="UCU122" s="11"/>
      <c r="UCV122" s="6"/>
      <c r="UDB122" s="11"/>
      <c r="UDC122" s="6"/>
      <c r="UDI122" s="11"/>
      <c r="UDJ122" s="6"/>
      <c r="UDP122" s="11"/>
      <c r="UDQ122" s="6"/>
      <c r="UDW122" s="11"/>
      <c r="UDX122" s="6"/>
      <c r="UED122" s="11"/>
      <c r="UEE122" s="6"/>
      <c r="UEK122" s="11"/>
      <c r="UEL122" s="6"/>
      <c r="UER122" s="11"/>
      <c r="UES122" s="6"/>
      <c r="UEY122" s="11"/>
      <c r="UEZ122" s="6"/>
      <c r="UFF122" s="11"/>
      <c r="UFG122" s="6"/>
      <c r="UFM122" s="11"/>
      <c r="UFN122" s="6"/>
      <c r="UFT122" s="11"/>
      <c r="UFU122" s="6"/>
      <c r="UGA122" s="11"/>
      <c r="UGB122" s="6"/>
      <c r="UGH122" s="11"/>
      <c r="UGI122" s="6"/>
      <c r="UGO122" s="11"/>
      <c r="UGP122" s="6"/>
      <c r="UGV122" s="11"/>
      <c r="UGW122" s="6"/>
      <c r="UHC122" s="11"/>
      <c r="UHD122" s="6"/>
      <c r="UHJ122" s="11"/>
      <c r="UHK122" s="6"/>
      <c r="UHQ122" s="11"/>
      <c r="UHR122" s="6"/>
      <c r="UHX122" s="11"/>
      <c r="UHY122" s="6"/>
      <c r="UIE122" s="11"/>
      <c r="UIF122" s="6"/>
      <c r="UIL122" s="11"/>
      <c r="UIM122" s="6"/>
      <c r="UIS122" s="11"/>
      <c r="UIT122" s="6"/>
      <c r="UIZ122" s="11"/>
      <c r="UJA122" s="6"/>
      <c r="UJG122" s="11"/>
      <c r="UJH122" s="6"/>
      <c r="UJN122" s="11"/>
      <c r="UJO122" s="6"/>
      <c r="UJU122" s="11"/>
      <c r="UJV122" s="6"/>
      <c r="UKB122" s="11"/>
      <c r="UKC122" s="6"/>
      <c r="UKI122" s="11"/>
      <c r="UKJ122" s="6"/>
      <c r="UKP122" s="11"/>
      <c r="UKQ122" s="6"/>
      <c r="UKW122" s="11"/>
      <c r="UKX122" s="6"/>
      <c r="ULD122" s="11"/>
      <c r="ULE122" s="6"/>
      <c r="ULK122" s="11"/>
      <c r="ULL122" s="6"/>
      <c r="ULR122" s="11"/>
      <c r="ULS122" s="6"/>
      <c r="ULY122" s="11"/>
      <c r="ULZ122" s="6"/>
      <c r="UMF122" s="11"/>
      <c r="UMG122" s="6"/>
      <c r="UMM122" s="11"/>
      <c r="UMN122" s="6"/>
      <c r="UMT122" s="11"/>
      <c r="UMU122" s="6"/>
      <c r="UNA122" s="11"/>
      <c r="UNB122" s="6"/>
      <c r="UNH122" s="11"/>
      <c r="UNI122" s="6"/>
      <c r="UNO122" s="11"/>
      <c r="UNP122" s="6"/>
      <c r="UNV122" s="11"/>
      <c r="UNW122" s="6"/>
      <c r="UOC122" s="11"/>
      <c r="UOD122" s="6"/>
      <c r="UOJ122" s="11"/>
      <c r="UOK122" s="6"/>
      <c r="UOQ122" s="11"/>
      <c r="UOR122" s="6"/>
      <c r="UOX122" s="11"/>
      <c r="UOY122" s="6"/>
      <c r="UPE122" s="11"/>
      <c r="UPF122" s="6"/>
      <c r="UPL122" s="11"/>
      <c r="UPM122" s="6"/>
      <c r="UPS122" s="11"/>
      <c r="UPT122" s="6"/>
      <c r="UPZ122" s="11"/>
      <c r="UQA122" s="6"/>
      <c r="UQG122" s="11"/>
      <c r="UQH122" s="6"/>
      <c r="UQN122" s="11"/>
      <c r="UQO122" s="6"/>
      <c r="UQU122" s="11"/>
      <c r="UQV122" s="6"/>
      <c r="URB122" s="11"/>
      <c r="URC122" s="6"/>
      <c r="URI122" s="11"/>
      <c r="URJ122" s="6"/>
      <c r="URP122" s="11"/>
      <c r="URQ122" s="6"/>
      <c r="URW122" s="11"/>
      <c r="URX122" s="6"/>
      <c r="USD122" s="11"/>
      <c r="USE122" s="6"/>
      <c r="USK122" s="11"/>
      <c r="USL122" s="6"/>
      <c r="USR122" s="11"/>
      <c r="USS122" s="6"/>
      <c r="USY122" s="11"/>
      <c r="USZ122" s="6"/>
      <c r="UTF122" s="11"/>
      <c r="UTG122" s="6"/>
      <c r="UTM122" s="11"/>
      <c r="UTN122" s="6"/>
      <c r="UTT122" s="11"/>
      <c r="UTU122" s="6"/>
      <c r="UUA122" s="11"/>
      <c r="UUB122" s="6"/>
      <c r="UUH122" s="11"/>
      <c r="UUI122" s="6"/>
      <c r="UUO122" s="11"/>
      <c r="UUP122" s="6"/>
      <c r="UUV122" s="11"/>
      <c r="UUW122" s="6"/>
      <c r="UVC122" s="11"/>
      <c r="UVD122" s="6"/>
      <c r="UVJ122" s="11"/>
      <c r="UVK122" s="6"/>
      <c r="UVQ122" s="11"/>
      <c r="UVR122" s="6"/>
      <c r="UVX122" s="11"/>
      <c r="UVY122" s="6"/>
      <c r="UWE122" s="11"/>
      <c r="UWF122" s="6"/>
      <c r="UWL122" s="11"/>
      <c r="UWM122" s="6"/>
      <c r="UWS122" s="11"/>
      <c r="UWT122" s="6"/>
      <c r="UWZ122" s="11"/>
      <c r="UXA122" s="6"/>
      <c r="UXG122" s="11"/>
      <c r="UXH122" s="6"/>
      <c r="UXN122" s="11"/>
      <c r="UXO122" s="6"/>
      <c r="UXU122" s="11"/>
      <c r="UXV122" s="6"/>
      <c r="UYB122" s="11"/>
      <c r="UYC122" s="6"/>
      <c r="UYI122" s="11"/>
      <c r="UYJ122" s="6"/>
      <c r="UYP122" s="11"/>
      <c r="UYQ122" s="6"/>
      <c r="UYW122" s="11"/>
      <c r="UYX122" s="6"/>
      <c r="UZD122" s="11"/>
      <c r="UZE122" s="6"/>
      <c r="UZK122" s="11"/>
      <c r="UZL122" s="6"/>
      <c r="UZR122" s="11"/>
      <c r="UZS122" s="6"/>
      <c r="UZY122" s="11"/>
      <c r="UZZ122" s="6"/>
      <c r="VAF122" s="11"/>
      <c r="VAG122" s="6"/>
      <c r="VAM122" s="11"/>
      <c r="VAN122" s="6"/>
      <c r="VAT122" s="11"/>
      <c r="VAU122" s="6"/>
      <c r="VBA122" s="11"/>
      <c r="VBB122" s="6"/>
      <c r="VBH122" s="11"/>
      <c r="VBI122" s="6"/>
      <c r="VBO122" s="11"/>
      <c r="VBP122" s="6"/>
      <c r="VBV122" s="11"/>
      <c r="VBW122" s="6"/>
      <c r="VCC122" s="11"/>
      <c r="VCD122" s="6"/>
      <c r="VCJ122" s="11"/>
      <c r="VCK122" s="6"/>
      <c r="VCQ122" s="11"/>
      <c r="VCR122" s="6"/>
      <c r="VCX122" s="11"/>
      <c r="VCY122" s="6"/>
      <c r="VDE122" s="11"/>
      <c r="VDF122" s="6"/>
      <c r="VDL122" s="11"/>
      <c r="VDM122" s="6"/>
      <c r="VDS122" s="11"/>
      <c r="VDT122" s="6"/>
      <c r="VDZ122" s="11"/>
      <c r="VEA122" s="6"/>
      <c r="VEG122" s="11"/>
      <c r="VEH122" s="6"/>
      <c r="VEN122" s="11"/>
      <c r="VEO122" s="6"/>
      <c r="VEU122" s="11"/>
      <c r="VEV122" s="6"/>
      <c r="VFB122" s="11"/>
      <c r="VFC122" s="6"/>
      <c r="VFI122" s="11"/>
      <c r="VFJ122" s="6"/>
      <c r="VFP122" s="11"/>
      <c r="VFQ122" s="6"/>
      <c r="VFW122" s="11"/>
      <c r="VFX122" s="6"/>
      <c r="VGD122" s="11"/>
      <c r="VGE122" s="6"/>
      <c r="VGK122" s="11"/>
      <c r="VGL122" s="6"/>
      <c r="VGR122" s="11"/>
      <c r="VGS122" s="6"/>
      <c r="VGY122" s="11"/>
      <c r="VGZ122" s="6"/>
      <c r="VHF122" s="11"/>
      <c r="VHG122" s="6"/>
      <c r="VHM122" s="11"/>
      <c r="VHN122" s="6"/>
      <c r="VHT122" s="11"/>
      <c r="VHU122" s="6"/>
      <c r="VIA122" s="11"/>
      <c r="VIB122" s="6"/>
      <c r="VIH122" s="11"/>
      <c r="VII122" s="6"/>
      <c r="VIO122" s="11"/>
      <c r="VIP122" s="6"/>
      <c r="VIV122" s="11"/>
      <c r="VIW122" s="6"/>
      <c r="VJC122" s="11"/>
      <c r="VJD122" s="6"/>
      <c r="VJJ122" s="11"/>
      <c r="VJK122" s="6"/>
      <c r="VJQ122" s="11"/>
      <c r="VJR122" s="6"/>
      <c r="VJX122" s="11"/>
      <c r="VJY122" s="6"/>
      <c r="VKE122" s="11"/>
      <c r="VKF122" s="6"/>
      <c r="VKL122" s="11"/>
      <c r="VKM122" s="6"/>
      <c r="VKS122" s="11"/>
      <c r="VKT122" s="6"/>
      <c r="VKZ122" s="11"/>
      <c r="VLA122" s="6"/>
      <c r="VLG122" s="11"/>
      <c r="VLH122" s="6"/>
      <c r="VLN122" s="11"/>
      <c r="VLO122" s="6"/>
      <c r="VLU122" s="11"/>
      <c r="VLV122" s="6"/>
      <c r="VMB122" s="11"/>
      <c r="VMC122" s="6"/>
      <c r="VMI122" s="11"/>
      <c r="VMJ122" s="6"/>
      <c r="VMP122" s="11"/>
      <c r="VMQ122" s="6"/>
      <c r="VMW122" s="11"/>
      <c r="VMX122" s="6"/>
      <c r="VND122" s="11"/>
      <c r="VNE122" s="6"/>
      <c r="VNK122" s="11"/>
      <c r="VNL122" s="6"/>
      <c r="VNR122" s="11"/>
      <c r="VNS122" s="6"/>
      <c r="VNY122" s="11"/>
      <c r="VNZ122" s="6"/>
      <c r="VOF122" s="11"/>
      <c r="VOG122" s="6"/>
      <c r="VOM122" s="11"/>
      <c r="VON122" s="6"/>
      <c r="VOT122" s="11"/>
      <c r="VOU122" s="6"/>
      <c r="VPA122" s="11"/>
      <c r="VPB122" s="6"/>
      <c r="VPH122" s="11"/>
      <c r="VPI122" s="6"/>
      <c r="VPO122" s="11"/>
      <c r="VPP122" s="6"/>
      <c r="VPV122" s="11"/>
      <c r="VPW122" s="6"/>
      <c r="VQC122" s="11"/>
      <c r="VQD122" s="6"/>
      <c r="VQJ122" s="11"/>
      <c r="VQK122" s="6"/>
      <c r="VQQ122" s="11"/>
      <c r="VQR122" s="6"/>
      <c r="VQX122" s="11"/>
      <c r="VQY122" s="6"/>
      <c r="VRE122" s="11"/>
      <c r="VRF122" s="6"/>
      <c r="VRL122" s="11"/>
      <c r="VRM122" s="6"/>
      <c r="VRS122" s="11"/>
      <c r="VRT122" s="6"/>
      <c r="VRZ122" s="11"/>
      <c r="VSA122" s="6"/>
      <c r="VSG122" s="11"/>
      <c r="VSH122" s="6"/>
      <c r="VSN122" s="11"/>
      <c r="VSO122" s="6"/>
      <c r="VSU122" s="11"/>
      <c r="VSV122" s="6"/>
      <c r="VTB122" s="11"/>
      <c r="VTC122" s="6"/>
      <c r="VTI122" s="11"/>
      <c r="VTJ122" s="6"/>
      <c r="VTP122" s="11"/>
      <c r="VTQ122" s="6"/>
      <c r="VTW122" s="11"/>
      <c r="VTX122" s="6"/>
      <c r="VUD122" s="11"/>
      <c r="VUE122" s="6"/>
      <c r="VUK122" s="11"/>
      <c r="VUL122" s="6"/>
      <c r="VUR122" s="11"/>
      <c r="VUS122" s="6"/>
      <c r="VUY122" s="11"/>
      <c r="VUZ122" s="6"/>
      <c r="VVF122" s="11"/>
      <c r="VVG122" s="6"/>
      <c r="VVM122" s="11"/>
      <c r="VVN122" s="6"/>
      <c r="VVT122" s="11"/>
      <c r="VVU122" s="6"/>
      <c r="VWA122" s="11"/>
      <c r="VWB122" s="6"/>
      <c r="VWH122" s="11"/>
      <c r="VWI122" s="6"/>
      <c r="VWO122" s="11"/>
      <c r="VWP122" s="6"/>
      <c r="VWV122" s="11"/>
      <c r="VWW122" s="6"/>
      <c r="VXC122" s="11"/>
      <c r="VXD122" s="6"/>
      <c r="VXJ122" s="11"/>
      <c r="VXK122" s="6"/>
      <c r="VXQ122" s="11"/>
      <c r="VXR122" s="6"/>
      <c r="VXX122" s="11"/>
      <c r="VXY122" s="6"/>
      <c r="VYE122" s="11"/>
      <c r="VYF122" s="6"/>
      <c r="VYL122" s="11"/>
      <c r="VYM122" s="6"/>
      <c r="VYS122" s="11"/>
      <c r="VYT122" s="6"/>
      <c r="VYZ122" s="11"/>
      <c r="VZA122" s="6"/>
      <c r="VZG122" s="11"/>
      <c r="VZH122" s="6"/>
      <c r="VZN122" s="11"/>
      <c r="VZO122" s="6"/>
      <c r="VZU122" s="11"/>
      <c r="VZV122" s="6"/>
      <c r="WAB122" s="11"/>
      <c r="WAC122" s="6"/>
      <c r="WAI122" s="11"/>
      <c r="WAJ122" s="6"/>
      <c r="WAP122" s="11"/>
      <c r="WAQ122" s="6"/>
      <c r="WAW122" s="11"/>
      <c r="WAX122" s="6"/>
      <c r="WBD122" s="11"/>
      <c r="WBE122" s="6"/>
      <c r="WBK122" s="11"/>
      <c r="WBL122" s="6"/>
      <c r="WBR122" s="11"/>
      <c r="WBS122" s="6"/>
      <c r="WBY122" s="11"/>
      <c r="WBZ122" s="6"/>
      <c r="WCF122" s="11"/>
      <c r="WCG122" s="6"/>
      <c r="WCM122" s="11"/>
      <c r="WCN122" s="6"/>
      <c r="WCT122" s="11"/>
      <c r="WCU122" s="6"/>
      <c r="WDA122" s="11"/>
      <c r="WDB122" s="6"/>
      <c r="WDH122" s="11"/>
      <c r="WDI122" s="6"/>
      <c r="WDO122" s="11"/>
      <c r="WDP122" s="6"/>
      <c r="WDV122" s="11"/>
      <c r="WDW122" s="6"/>
      <c r="WEC122" s="11"/>
      <c r="WED122" s="6"/>
      <c r="WEJ122" s="11"/>
      <c r="WEK122" s="6"/>
      <c r="WEQ122" s="11"/>
      <c r="WER122" s="6"/>
      <c r="WEX122" s="11"/>
      <c r="WEY122" s="6"/>
      <c r="WFE122" s="11"/>
      <c r="WFF122" s="6"/>
      <c r="WFL122" s="11"/>
      <c r="WFM122" s="6"/>
      <c r="WFS122" s="11"/>
      <c r="WFT122" s="6"/>
      <c r="WFZ122" s="11"/>
      <c r="WGA122" s="6"/>
      <c r="WGG122" s="11"/>
      <c r="WGH122" s="6"/>
      <c r="WGN122" s="11"/>
      <c r="WGO122" s="6"/>
      <c r="WGU122" s="11"/>
      <c r="WGV122" s="6"/>
      <c r="WHB122" s="11"/>
      <c r="WHC122" s="6"/>
      <c r="WHI122" s="11"/>
      <c r="WHJ122" s="6"/>
      <c r="WHP122" s="11"/>
      <c r="WHQ122" s="6"/>
      <c r="WHW122" s="11"/>
      <c r="WHX122" s="6"/>
      <c r="WID122" s="11"/>
      <c r="WIE122" s="6"/>
      <c r="WIK122" s="11"/>
      <c r="WIL122" s="6"/>
      <c r="WIR122" s="11"/>
      <c r="WIS122" s="6"/>
      <c r="WIY122" s="11"/>
      <c r="WIZ122" s="6"/>
      <c r="WJF122" s="11"/>
      <c r="WJG122" s="6"/>
      <c r="WJM122" s="11"/>
      <c r="WJN122" s="6"/>
      <c r="WJT122" s="11"/>
      <c r="WJU122" s="6"/>
      <c r="WKA122" s="11"/>
      <c r="WKB122" s="6"/>
      <c r="WKH122" s="11"/>
      <c r="WKI122" s="6"/>
      <c r="WKO122" s="11"/>
      <c r="WKP122" s="6"/>
      <c r="WKV122" s="11"/>
      <c r="WKW122" s="6"/>
      <c r="WLC122" s="11"/>
      <c r="WLD122" s="6"/>
      <c r="WLJ122" s="11"/>
      <c r="WLK122" s="6"/>
      <c r="WLQ122" s="11"/>
      <c r="WLR122" s="6"/>
      <c r="WLX122" s="11"/>
      <c r="WLY122" s="6"/>
      <c r="WME122" s="11"/>
      <c r="WMF122" s="6"/>
      <c r="WML122" s="11"/>
      <c r="WMM122" s="6"/>
      <c r="WMS122" s="11"/>
      <c r="WMT122" s="6"/>
      <c r="WMZ122" s="11"/>
      <c r="WNA122" s="6"/>
      <c r="WNG122" s="11"/>
      <c r="WNH122" s="6"/>
      <c r="WNN122" s="11"/>
      <c r="WNO122" s="6"/>
      <c r="WNU122" s="11"/>
      <c r="WNV122" s="6"/>
      <c r="WOB122" s="11"/>
      <c r="WOC122" s="6"/>
      <c r="WOI122" s="11"/>
      <c r="WOJ122" s="6"/>
      <c r="WOP122" s="11"/>
      <c r="WOQ122" s="6"/>
      <c r="WOW122" s="11"/>
      <c r="WOX122" s="6"/>
      <c r="WPD122" s="11"/>
      <c r="WPE122" s="6"/>
      <c r="WPK122" s="11"/>
      <c r="WPL122" s="6"/>
      <c r="WPR122" s="11"/>
      <c r="WPS122" s="6"/>
      <c r="WPY122" s="11"/>
      <c r="WPZ122" s="6"/>
      <c r="WQF122" s="11"/>
      <c r="WQG122" s="6"/>
      <c r="WQM122" s="11"/>
      <c r="WQN122" s="6"/>
      <c r="WQT122" s="11"/>
      <c r="WQU122" s="6"/>
      <c r="WRA122" s="11"/>
      <c r="WRB122" s="6"/>
      <c r="WRH122" s="11"/>
      <c r="WRI122" s="6"/>
      <c r="WRO122" s="11"/>
      <c r="WRP122" s="6"/>
      <c r="WRV122" s="11"/>
      <c r="WRW122" s="6"/>
      <c r="WSC122" s="11"/>
      <c r="WSD122" s="6"/>
      <c r="WSJ122" s="11"/>
      <c r="WSK122" s="6"/>
      <c r="WSQ122" s="11"/>
      <c r="WSR122" s="6"/>
      <c r="WSX122" s="11"/>
      <c r="WSY122" s="6"/>
      <c r="WTE122" s="11"/>
      <c r="WTF122" s="6"/>
      <c r="WTL122" s="11"/>
      <c r="WTM122" s="6"/>
      <c r="WTS122" s="11"/>
      <c r="WTT122" s="6"/>
      <c r="WTZ122" s="11"/>
      <c r="WUA122" s="6"/>
      <c r="WUG122" s="11"/>
      <c r="WUH122" s="6"/>
      <c r="WUN122" s="11"/>
      <c r="WUO122" s="6"/>
      <c r="WUU122" s="11"/>
      <c r="WUV122" s="6"/>
      <c r="WVB122" s="11"/>
      <c r="WVC122" s="6"/>
      <c r="WVI122" s="11"/>
      <c r="WVJ122" s="6"/>
      <c r="WVP122" s="11"/>
      <c r="WVQ122" s="6"/>
      <c r="WVW122" s="11"/>
      <c r="WVX122" s="6"/>
      <c r="WWD122" s="11"/>
      <c r="WWE122" s="6"/>
      <c r="WWK122" s="11"/>
      <c r="WWL122" s="6"/>
      <c r="WWR122" s="11"/>
      <c r="WWS122" s="6"/>
      <c r="WWY122" s="11"/>
      <c r="WWZ122" s="6"/>
      <c r="WXF122" s="11"/>
      <c r="WXG122" s="6"/>
      <c r="WXM122" s="11"/>
      <c r="WXN122" s="6"/>
      <c r="WXT122" s="11"/>
      <c r="WXU122" s="6"/>
      <c r="WYA122" s="11"/>
      <c r="WYB122" s="6"/>
      <c r="WYH122" s="11"/>
      <c r="WYI122" s="6"/>
      <c r="WYO122" s="11"/>
      <c r="WYP122" s="6"/>
      <c r="WYV122" s="11"/>
      <c r="WYW122" s="6"/>
      <c r="WZC122" s="11"/>
      <c r="WZD122" s="6"/>
      <c r="WZJ122" s="11"/>
      <c r="WZK122" s="6"/>
      <c r="WZQ122" s="11"/>
      <c r="WZR122" s="6"/>
      <c r="WZX122" s="11"/>
      <c r="WZY122" s="6"/>
      <c r="XAE122" s="11"/>
      <c r="XAF122" s="6"/>
      <c r="XAL122" s="11"/>
      <c r="XAM122" s="6"/>
      <c r="XAS122" s="11"/>
      <c r="XAT122" s="6"/>
      <c r="XAZ122" s="11"/>
      <c r="XBA122" s="6"/>
      <c r="XBG122" s="11"/>
      <c r="XBH122" s="6"/>
      <c r="XBN122" s="11"/>
      <c r="XBO122" s="6"/>
      <c r="XBU122" s="11"/>
      <c r="XBV122" s="6"/>
      <c r="XCB122" s="11"/>
      <c r="XCC122" s="6"/>
      <c r="XCI122" s="11"/>
      <c r="XCJ122" s="6"/>
      <c r="XCP122" s="11"/>
      <c r="XCQ122" s="6"/>
      <c r="XCW122" s="11"/>
      <c r="XCX122" s="6"/>
      <c r="XDD122" s="11"/>
      <c r="XDE122" s="6"/>
      <c r="XDK122" s="11"/>
      <c r="XDL122" s="6"/>
      <c r="XDR122" s="11"/>
      <c r="XDS122" s="6"/>
      <c r="XDY122" s="11"/>
      <c r="XDZ122" s="6"/>
      <c r="XEF122" s="11"/>
      <c r="XEG122" s="6"/>
      <c r="XEM122" s="11"/>
      <c r="XEN122" s="6"/>
      <c r="XET122" s="11"/>
      <c r="XEU122" s="6"/>
      <c r="XFA122" s="11"/>
      <c r="XFB122" s="6"/>
    </row>
    <row r="123" spans="1:1024 1030:2046 2052:3068 3074:5119 5125:6141 6147:7163 7169:8192 8198:9214 9220:10236 10242:12287 12293:13309 13315:14331 14337:15360 15366:16382" s="7" customFormat="1" x14ac:dyDescent="0.2">
      <c r="A123" s="11">
        <v>45811</v>
      </c>
      <c r="B123" s="6" t="s">
        <v>20</v>
      </c>
      <c r="C123" s="7">
        <v>5.2459020000000001</v>
      </c>
      <c r="D123" s="7">
        <v>14000000</v>
      </c>
      <c r="E123" s="7">
        <v>73442634.25</v>
      </c>
      <c r="F123" s="7">
        <v>102.76102400000001</v>
      </c>
      <c r="G123" s="7">
        <v>102.827483</v>
      </c>
      <c r="H123" s="3"/>
      <c r="I123" s="6"/>
      <c r="O123" s="11"/>
      <c r="P123" s="6"/>
      <c r="V123" s="11"/>
      <c r="W123" s="6"/>
      <c r="AC123" s="11"/>
      <c r="AD123" s="6"/>
      <c r="AJ123" s="11"/>
      <c r="AK123" s="6"/>
      <c r="AQ123" s="11"/>
      <c r="AR123" s="6"/>
      <c r="AX123" s="11"/>
      <c r="AY123" s="6"/>
      <c r="BE123" s="11"/>
      <c r="BF123" s="6"/>
      <c r="BL123" s="11"/>
      <c r="BM123" s="6"/>
      <c r="BS123" s="11"/>
      <c r="BT123" s="6"/>
      <c r="BZ123" s="11"/>
      <c r="CA123" s="6"/>
      <c r="CG123" s="11"/>
      <c r="CH123" s="6"/>
      <c r="CN123" s="11"/>
      <c r="CO123" s="6"/>
      <c r="CU123" s="11"/>
      <c r="CV123" s="6"/>
      <c r="DB123" s="11"/>
      <c r="DC123" s="6"/>
      <c r="DI123" s="11"/>
      <c r="DJ123" s="6"/>
      <c r="DP123" s="11"/>
      <c r="DQ123" s="6"/>
      <c r="DW123" s="11"/>
      <c r="DX123" s="6"/>
      <c r="ED123" s="11"/>
      <c r="EE123" s="6"/>
      <c r="EK123" s="11"/>
      <c r="EL123" s="6"/>
      <c r="ER123" s="11"/>
      <c r="ES123" s="6"/>
      <c r="EY123" s="11"/>
      <c r="EZ123" s="6"/>
      <c r="FF123" s="11"/>
      <c r="FG123" s="6"/>
      <c r="FM123" s="11"/>
      <c r="FN123" s="6"/>
      <c r="FT123" s="11"/>
      <c r="FU123" s="6"/>
      <c r="GA123" s="11"/>
      <c r="GB123" s="6"/>
      <c r="GH123" s="11"/>
      <c r="GI123" s="6"/>
      <c r="GO123" s="11"/>
      <c r="GP123" s="6"/>
      <c r="GV123" s="11"/>
      <c r="GW123" s="6"/>
      <c r="HC123" s="11"/>
      <c r="HD123" s="6"/>
      <c r="HJ123" s="11"/>
      <c r="HK123" s="6"/>
      <c r="HQ123" s="11"/>
      <c r="HR123" s="6"/>
      <c r="HX123" s="11"/>
      <c r="HY123" s="6"/>
      <c r="IE123" s="11"/>
      <c r="IF123" s="6"/>
      <c r="IL123" s="11"/>
      <c r="IM123" s="6"/>
      <c r="IS123" s="11"/>
      <c r="IT123" s="6"/>
      <c r="IZ123" s="11"/>
      <c r="JA123" s="6"/>
      <c r="JG123" s="11"/>
      <c r="JH123" s="6"/>
      <c r="JN123" s="11"/>
      <c r="JO123" s="6"/>
      <c r="JU123" s="11"/>
      <c r="JV123" s="6"/>
      <c r="KB123" s="11"/>
      <c r="KC123" s="6"/>
      <c r="KI123" s="11"/>
      <c r="KJ123" s="6"/>
      <c r="KP123" s="11"/>
      <c r="KQ123" s="6"/>
      <c r="KW123" s="11"/>
      <c r="KX123" s="6"/>
      <c r="LD123" s="11"/>
      <c r="LE123" s="6"/>
      <c r="LK123" s="11"/>
      <c r="LL123" s="6"/>
      <c r="LR123" s="11"/>
      <c r="LS123" s="6"/>
      <c r="LY123" s="11"/>
      <c r="LZ123" s="6"/>
      <c r="MF123" s="11"/>
      <c r="MG123" s="6"/>
      <c r="MM123" s="11"/>
      <c r="MN123" s="6"/>
      <c r="MT123" s="11"/>
      <c r="MU123" s="6"/>
      <c r="NA123" s="11"/>
      <c r="NB123" s="6"/>
      <c r="NH123" s="11"/>
      <c r="NI123" s="6"/>
      <c r="NO123" s="11"/>
      <c r="NP123" s="6"/>
      <c r="NV123" s="11"/>
      <c r="NW123" s="6"/>
      <c r="OC123" s="11"/>
      <c r="OD123" s="6"/>
      <c r="OJ123" s="11"/>
      <c r="OK123" s="6"/>
      <c r="OQ123" s="11"/>
      <c r="OR123" s="6"/>
      <c r="OX123" s="11"/>
      <c r="OY123" s="6"/>
      <c r="PE123" s="11"/>
      <c r="PF123" s="6"/>
      <c r="PL123" s="11"/>
      <c r="PM123" s="6"/>
      <c r="PS123" s="11"/>
      <c r="PT123" s="6"/>
      <c r="PZ123" s="11"/>
      <c r="QA123" s="6"/>
      <c r="QG123" s="11"/>
      <c r="QH123" s="6"/>
      <c r="QN123" s="11"/>
      <c r="QO123" s="6"/>
      <c r="QU123" s="11"/>
      <c r="QV123" s="6"/>
      <c r="RB123" s="11"/>
      <c r="RC123" s="6"/>
      <c r="RI123" s="11"/>
      <c r="RJ123" s="6"/>
      <c r="RP123" s="11"/>
      <c r="RQ123" s="6"/>
      <c r="RW123" s="11"/>
      <c r="RX123" s="6"/>
      <c r="SD123" s="11"/>
      <c r="SE123" s="6"/>
      <c r="SK123" s="11"/>
      <c r="SL123" s="6"/>
      <c r="SR123" s="11"/>
      <c r="SS123" s="6"/>
      <c r="SY123" s="11"/>
      <c r="SZ123" s="6"/>
      <c r="TF123" s="11"/>
      <c r="TG123" s="6"/>
      <c r="TM123" s="11"/>
      <c r="TN123" s="6"/>
      <c r="TT123" s="11"/>
      <c r="TU123" s="6"/>
      <c r="UA123" s="11"/>
      <c r="UB123" s="6"/>
      <c r="UH123" s="11"/>
      <c r="UI123" s="6"/>
      <c r="UO123" s="11"/>
      <c r="UP123" s="6"/>
      <c r="UV123" s="11"/>
      <c r="UW123" s="6"/>
      <c r="VC123" s="11"/>
      <c r="VD123" s="6"/>
      <c r="VJ123" s="11"/>
      <c r="VK123" s="6"/>
      <c r="VQ123" s="11"/>
      <c r="VR123" s="6"/>
      <c r="VX123" s="11"/>
      <c r="VY123" s="6"/>
      <c r="WE123" s="11"/>
      <c r="WF123" s="6"/>
      <c r="WL123" s="11"/>
      <c r="WM123" s="6"/>
      <c r="WS123" s="11"/>
      <c r="WT123" s="6"/>
      <c r="WZ123" s="11"/>
      <c r="XA123" s="6"/>
      <c r="XG123" s="11"/>
      <c r="XH123" s="6"/>
      <c r="XN123" s="11"/>
      <c r="XO123" s="6"/>
      <c r="XU123" s="11"/>
      <c r="XV123" s="6"/>
      <c r="YB123" s="11"/>
      <c r="YC123" s="6"/>
      <c r="YI123" s="11"/>
      <c r="YJ123" s="6"/>
      <c r="YP123" s="11"/>
      <c r="YQ123" s="6"/>
      <c r="YW123" s="11"/>
      <c r="YX123" s="6"/>
      <c r="ZD123" s="11"/>
      <c r="ZE123" s="6"/>
      <c r="ZK123" s="11"/>
      <c r="ZL123" s="6"/>
      <c r="ZR123" s="11"/>
      <c r="ZS123" s="6"/>
      <c r="ZY123" s="11"/>
      <c r="ZZ123" s="6"/>
      <c r="AAF123" s="11"/>
      <c r="AAG123" s="6"/>
      <c r="AAM123" s="11"/>
      <c r="AAN123" s="6"/>
      <c r="AAT123" s="11"/>
      <c r="AAU123" s="6"/>
      <c r="ABA123" s="11"/>
      <c r="ABB123" s="6"/>
      <c r="ABH123" s="11"/>
      <c r="ABI123" s="6"/>
      <c r="ABO123" s="11"/>
      <c r="ABP123" s="6"/>
      <c r="ABV123" s="11"/>
      <c r="ABW123" s="6"/>
      <c r="ACC123" s="11"/>
      <c r="ACD123" s="6"/>
      <c r="ACJ123" s="11"/>
      <c r="ACK123" s="6"/>
      <c r="ACQ123" s="11"/>
      <c r="ACR123" s="6"/>
      <c r="ACX123" s="11"/>
      <c r="ACY123" s="6"/>
      <c r="ADE123" s="11"/>
      <c r="ADF123" s="6"/>
      <c r="ADL123" s="11"/>
      <c r="ADM123" s="6"/>
      <c r="ADS123" s="11"/>
      <c r="ADT123" s="6"/>
      <c r="ADZ123" s="11"/>
      <c r="AEA123" s="6"/>
      <c r="AEG123" s="11"/>
      <c r="AEH123" s="6"/>
      <c r="AEN123" s="11"/>
      <c r="AEO123" s="6"/>
      <c r="AEU123" s="11"/>
      <c r="AEV123" s="6"/>
      <c r="AFB123" s="11"/>
      <c r="AFC123" s="6"/>
      <c r="AFI123" s="11"/>
      <c r="AFJ123" s="6"/>
      <c r="AFP123" s="11"/>
      <c r="AFQ123" s="6"/>
      <c r="AFW123" s="11"/>
      <c r="AFX123" s="6"/>
      <c r="AGD123" s="11"/>
      <c r="AGE123" s="6"/>
      <c r="AGK123" s="11"/>
      <c r="AGL123" s="6"/>
      <c r="AGR123" s="11"/>
      <c r="AGS123" s="6"/>
      <c r="AGY123" s="11"/>
      <c r="AGZ123" s="6"/>
      <c r="AHF123" s="11"/>
      <c r="AHG123" s="6"/>
      <c r="AHM123" s="11"/>
      <c r="AHN123" s="6"/>
      <c r="AHT123" s="11"/>
      <c r="AHU123" s="6"/>
      <c r="AIA123" s="11"/>
      <c r="AIB123" s="6"/>
      <c r="AIH123" s="11"/>
      <c r="AII123" s="6"/>
      <c r="AIO123" s="11"/>
      <c r="AIP123" s="6"/>
      <c r="AIV123" s="11"/>
      <c r="AIW123" s="6"/>
      <c r="AJC123" s="11"/>
      <c r="AJD123" s="6"/>
      <c r="AJJ123" s="11"/>
      <c r="AJK123" s="6"/>
      <c r="AJQ123" s="11"/>
      <c r="AJR123" s="6"/>
      <c r="AJX123" s="11"/>
      <c r="AJY123" s="6"/>
      <c r="AKE123" s="11"/>
      <c r="AKF123" s="6"/>
      <c r="AKL123" s="11"/>
      <c r="AKM123" s="6"/>
      <c r="AKS123" s="11"/>
      <c r="AKT123" s="6"/>
      <c r="AKZ123" s="11"/>
      <c r="ALA123" s="6"/>
      <c r="ALG123" s="11"/>
      <c r="ALH123" s="6"/>
      <c r="ALN123" s="11"/>
      <c r="ALO123" s="6"/>
      <c r="ALU123" s="11"/>
      <c r="ALV123" s="6"/>
      <c r="AMB123" s="11"/>
      <c r="AMC123" s="6"/>
      <c r="AMI123" s="11"/>
      <c r="AMJ123" s="6"/>
      <c r="AMP123" s="11"/>
      <c r="AMQ123" s="6"/>
      <c r="AMW123" s="11"/>
      <c r="AMX123" s="6"/>
      <c r="AND123" s="11"/>
      <c r="ANE123" s="6"/>
      <c r="ANK123" s="11"/>
      <c r="ANL123" s="6"/>
      <c r="ANR123" s="11"/>
      <c r="ANS123" s="6"/>
      <c r="ANY123" s="11"/>
      <c r="ANZ123" s="6"/>
      <c r="AOF123" s="11"/>
      <c r="AOG123" s="6"/>
      <c r="AOM123" s="11"/>
      <c r="AON123" s="6"/>
      <c r="AOT123" s="11"/>
      <c r="AOU123" s="6"/>
      <c r="APA123" s="11"/>
      <c r="APB123" s="6"/>
      <c r="APH123" s="11"/>
      <c r="API123" s="6"/>
      <c r="APO123" s="11"/>
      <c r="APP123" s="6"/>
      <c r="APV123" s="11"/>
      <c r="APW123" s="6"/>
      <c r="AQC123" s="11"/>
      <c r="AQD123" s="6"/>
      <c r="AQJ123" s="11"/>
      <c r="AQK123" s="6"/>
      <c r="AQQ123" s="11"/>
      <c r="AQR123" s="6"/>
      <c r="AQX123" s="11"/>
      <c r="AQY123" s="6"/>
      <c r="ARE123" s="11"/>
      <c r="ARF123" s="6"/>
      <c r="ARL123" s="11"/>
      <c r="ARM123" s="6"/>
      <c r="ARS123" s="11"/>
      <c r="ART123" s="6"/>
      <c r="ARZ123" s="11"/>
      <c r="ASA123" s="6"/>
      <c r="ASG123" s="11"/>
      <c r="ASH123" s="6"/>
      <c r="ASN123" s="11"/>
      <c r="ASO123" s="6"/>
      <c r="ASU123" s="11"/>
      <c r="ASV123" s="6"/>
      <c r="ATB123" s="11"/>
      <c r="ATC123" s="6"/>
      <c r="ATI123" s="11"/>
      <c r="ATJ123" s="6"/>
      <c r="ATP123" s="11"/>
      <c r="ATQ123" s="6"/>
      <c r="ATW123" s="11"/>
      <c r="ATX123" s="6"/>
      <c r="AUD123" s="11"/>
      <c r="AUE123" s="6"/>
      <c r="AUK123" s="11"/>
      <c r="AUL123" s="6"/>
      <c r="AUR123" s="11"/>
      <c r="AUS123" s="6"/>
      <c r="AUY123" s="11"/>
      <c r="AUZ123" s="6"/>
      <c r="AVF123" s="11"/>
      <c r="AVG123" s="6"/>
      <c r="AVM123" s="11"/>
      <c r="AVN123" s="6"/>
      <c r="AVT123" s="11"/>
      <c r="AVU123" s="6"/>
      <c r="AWA123" s="11"/>
      <c r="AWB123" s="6"/>
      <c r="AWH123" s="11"/>
      <c r="AWI123" s="6"/>
      <c r="AWO123" s="11"/>
      <c r="AWP123" s="6"/>
      <c r="AWV123" s="11"/>
      <c r="AWW123" s="6"/>
      <c r="AXC123" s="11"/>
      <c r="AXD123" s="6"/>
      <c r="AXJ123" s="11"/>
      <c r="AXK123" s="6"/>
      <c r="AXQ123" s="11"/>
      <c r="AXR123" s="6"/>
      <c r="AXX123" s="11"/>
      <c r="AXY123" s="6"/>
      <c r="AYE123" s="11"/>
      <c r="AYF123" s="6"/>
      <c r="AYL123" s="11"/>
      <c r="AYM123" s="6"/>
      <c r="AYS123" s="11"/>
      <c r="AYT123" s="6"/>
      <c r="AYZ123" s="11"/>
      <c r="AZA123" s="6"/>
      <c r="AZG123" s="11"/>
      <c r="AZH123" s="6"/>
      <c r="AZN123" s="11"/>
      <c r="AZO123" s="6"/>
      <c r="AZU123" s="11"/>
      <c r="AZV123" s="6"/>
      <c r="BAB123" s="11"/>
      <c r="BAC123" s="6"/>
      <c r="BAI123" s="11"/>
      <c r="BAJ123" s="6"/>
      <c r="BAP123" s="11"/>
      <c r="BAQ123" s="6"/>
      <c r="BAW123" s="11"/>
      <c r="BAX123" s="6"/>
      <c r="BBD123" s="11"/>
      <c r="BBE123" s="6"/>
      <c r="BBK123" s="11"/>
      <c r="BBL123" s="6"/>
      <c r="BBR123" s="11"/>
      <c r="BBS123" s="6"/>
      <c r="BBY123" s="11"/>
      <c r="BBZ123" s="6"/>
      <c r="BCF123" s="11"/>
      <c r="BCG123" s="6"/>
      <c r="BCM123" s="11"/>
      <c r="BCN123" s="6"/>
      <c r="BCT123" s="11"/>
      <c r="BCU123" s="6"/>
      <c r="BDA123" s="11"/>
      <c r="BDB123" s="6"/>
      <c r="BDH123" s="11"/>
      <c r="BDI123" s="6"/>
      <c r="BDO123" s="11"/>
      <c r="BDP123" s="6"/>
      <c r="BDV123" s="11"/>
      <c r="BDW123" s="6"/>
      <c r="BEC123" s="11"/>
      <c r="BED123" s="6"/>
      <c r="BEJ123" s="11"/>
      <c r="BEK123" s="6"/>
      <c r="BEQ123" s="11"/>
      <c r="BER123" s="6"/>
      <c r="BEX123" s="11"/>
      <c r="BEY123" s="6"/>
      <c r="BFE123" s="11"/>
      <c r="BFF123" s="6"/>
      <c r="BFL123" s="11"/>
      <c r="BFM123" s="6"/>
      <c r="BFS123" s="11"/>
      <c r="BFT123" s="6"/>
      <c r="BFZ123" s="11"/>
      <c r="BGA123" s="6"/>
      <c r="BGG123" s="11"/>
      <c r="BGH123" s="6"/>
      <c r="BGN123" s="11"/>
      <c r="BGO123" s="6"/>
      <c r="BGU123" s="11"/>
      <c r="BGV123" s="6"/>
      <c r="BHB123" s="11"/>
      <c r="BHC123" s="6"/>
      <c r="BHI123" s="11"/>
      <c r="BHJ123" s="6"/>
      <c r="BHP123" s="11"/>
      <c r="BHQ123" s="6"/>
      <c r="BHW123" s="11"/>
      <c r="BHX123" s="6"/>
      <c r="BID123" s="11"/>
      <c r="BIE123" s="6"/>
      <c r="BIK123" s="11"/>
      <c r="BIL123" s="6"/>
      <c r="BIR123" s="11"/>
      <c r="BIS123" s="6"/>
      <c r="BIY123" s="11"/>
      <c r="BIZ123" s="6"/>
      <c r="BJF123" s="11"/>
      <c r="BJG123" s="6"/>
      <c r="BJM123" s="11"/>
      <c r="BJN123" s="6"/>
      <c r="BJT123" s="11"/>
      <c r="BJU123" s="6"/>
      <c r="BKA123" s="11"/>
      <c r="BKB123" s="6"/>
      <c r="BKH123" s="11"/>
      <c r="BKI123" s="6"/>
      <c r="BKO123" s="11"/>
      <c r="BKP123" s="6"/>
      <c r="BKV123" s="11"/>
      <c r="BKW123" s="6"/>
      <c r="BLC123" s="11"/>
      <c r="BLD123" s="6"/>
      <c r="BLJ123" s="11"/>
      <c r="BLK123" s="6"/>
      <c r="BLQ123" s="11"/>
      <c r="BLR123" s="6"/>
      <c r="BLX123" s="11"/>
      <c r="BLY123" s="6"/>
      <c r="BME123" s="11"/>
      <c r="BMF123" s="6"/>
      <c r="BML123" s="11"/>
      <c r="BMM123" s="6"/>
      <c r="BMS123" s="11"/>
      <c r="BMT123" s="6"/>
      <c r="BMZ123" s="11"/>
      <c r="BNA123" s="6"/>
      <c r="BNG123" s="11"/>
      <c r="BNH123" s="6"/>
      <c r="BNN123" s="11"/>
      <c r="BNO123" s="6"/>
      <c r="BNU123" s="11"/>
      <c r="BNV123" s="6"/>
      <c r="BOB123" s="11"/>
      <c r="BOC123" s="6"/>
      <c r="BOI123" s="11"/>
      <c r="BOJ123" s="6"/>
      <c r="BOP123" s="11"/>
      <c r="BOQ123" s="6"/>
      <c r="BOW123" s="11"/>
      <c r="BOX123" s="6"/>
      <c r="BPD123" s="11"/>
      <c r="BPE123" s="6"/>
      <c r="BPK123" s="11"/>
      <c r="BPL123" s="6"/>
      <c r="BPR123" s="11"/>
      <c r="BPS123" s="6"/>
      <c r="BPY123" s="11"/>
      <c r="BPZ123" s="6"/>
      <c r="BQF123" s="11"/>
      <c r="BQG123" s="6"/>
      <c r="BQM123" s="11"/>
      <c r="BQN123" s="6"/>
      <c r="BQT123" s="11"/>
      <c r="BQU123" s="6"/>
      <c r="BRA123" s="11"/>
      <c r="BRB123" s="6"/>
      <c r="BRH123" s="11"/>
      <c r="BRI123" s="6"/>
      <c r="BRO123" s="11"/>
      <c r="BRP123" s="6"/>
      <c r="BRV123" s="11"/>
      <c r="BRW123" s="6"/>
      <c r="BSC123" s="11"/>
      <c r="BSD123" s="6"/>
      <c r="BSJ123" s="11"/>
      <c r="BSK123" s="6"/>
      <c r="BSQ123" s="11"/>
      <c r="BSR123" s="6"/>
      <c r="BSX123" s="11"/>
      <c r="BSY123" s="6"/>
      <c r="BTE123" s="11"/>
      <c r="BTF123" s="6"/>
      <c r="BTL123" s="11"/>
      <c r="BTM123" s="6"/>
      <c r="BTS123" s="11"/>
      <c r="BTT123" s="6"/>
      <c r="BTZ123" s="11"/>
      <c r="BUA123" s="6"/>
      <c r="BUG123" s="11"/>
      <c r="BUH123" s="6"/>
      <c r="BUN123" s="11"/>
      <c r="BUO123" s="6"/>
      <c r="BUU123" s="11"/>
      <c r="BUV123" s="6"/>
      <c r="BVB123" s="11"/>
      <c r="BVC123" s="6"/>
      <c r="BVI123" s="11"/>
      <c r="BVJ123" s="6"/>
      <c r="BVP123" s="11"/>
      <c r="BVQ123" s="6"/>
      <c r="BVW123" s="11"/>
      <c r="BVX123" s="6"/>
      <c r="BWD123" s="11"/>
      <c r="BWE123" s="6"/>
      <c r="BWK123" s="11"/>
      <c r="BWL123" s="6"/>
      <c r="BWR123" s="11"/>
      <c r="BWS123" s="6"/>
      <c r="BWY123" s="11"/>
      <c r="BWZ123" s="6"/>
      <c r="BXF123" s="11"/>
      <c r="BXG123" s="6"/>
      <c r="BXM123" s="11"/>
      <c r="BXN123" s="6"/>
      <c r="BXT123" s="11"/>
      <c r="BXU123" s="6"/>
      <c r="BYA123" s="11"/>
      <c r="BYB123" s="6"/>
      <c r="BYH123" s="11"/>
      <c r="BYI123" s="6"/>
      <c r="BYO123" s="11"/>
      <c r="BYP123" s="6"/>
      <c r="BYV123" s="11"/>
      <c r="BYW123" s="6"/>
      <c r="BZC123" s="11"/>
      <c r="BZD123" s="6"/>
      <c r="BZJ123" s="11"/>
      <c r="BZK123" s="6"/>
      <c r="BZQ123" s="11"/>
      <c r="BZR123" s="6"/>
      <c r="BZX123" s="11"/>
      <c r="BZY123" s="6"/>
      <c r="CAE123" s="11"/>
      <c r="CAF123" s="6"/>
      <c r="CAL123" s="11"/>
      <c r="CAM123" s="6"/>
      <c r="CAS123" s="11"/>
      <c r="CAT123" s="6"/>
      <c r="CAZ123" s="11"/>
      <c r="CBA123" s="6"/>
      <c r="CBG123" s="11"/>
      <c r="CBH123" s="6"/>
      <c r="CBN123" s="11"/>
      <c r="CBO123" s="6"/>
      <c r="CBU123" s="11"/>
      <c r="CBV123" s="6"/>
      <c r="CCB123" s="11"/>
      <c r="CCC123" s="6"/>
      <c r="CCI123" s="11"/>
      <c r="CCJ123" s="6"/>
      <c r="CCP123" s="11"/>
      <c r="CCQ123" s="6"/>
      <c r="CCW123" s="11"/>
      <c r="CCX123" s="6"/>
      <c r="CDD123" s="11"/>
      <c r="CDE123" s="6"/>
      <c r="CDK123" s="11"/>
      <c r="CDL123" s="6"/>
      <c r="CDR123" s="11"/>
      <c r="CDS123" s="6"/>
      <c r="CDY123" s="11"/>
      <c r="CDZ123" s="6"/>
      <c r="CEF123" s="11"/>
      <c r="CEG123" s="6"/>
      <c r="CEM123" s="11"/>
      <c r="CEN123" s="6"/>
      <c r="CET123" s="11"/>
      <c r="CEU123" s="6"/>
      <c r="CFA123" s="11"/>
      <c r="CFB123" s="6"/>
      <c r="CFH123" s="11"/>
      <c r="CFI123" s="6"/>
      <c r="CFO123" s="11"/>
      <c r="CFP123" s="6"/>
      <c r="CFV123" s="11"/>
      <c r="CFW123" s="6"/>
      <c r="CGC123" s="11"/>
      <c r="CGD123" s="6"/>
      <c r="CGJ123" s="11"/>
      <c r="CGK123" s="6"/>
      <c r="CGQ123" s="11"/>
      <c r="CGR123" s="6"/>
      <c r="CGX123" s="11"/>
      <c r="CGY123" s="6"/>
      <c r="CHE123" s="11"/>
      <c r="CHF123" s="6"/>
      <c r="CHL123" s="11"/>
      <c r="CHM123" s="6"/>
      <c r="CHS123" s="11"/>
      <c r="CHT123" s="6"/>
      <c r="CHZ123" s="11"/>
      <c r="CIA123" s="6"/>
      <c r="CIG123" s="11"/>
      <c r="CIH123" s="6"/>
      <c r="CIN123" s="11"/>
      <c r="CIO123" s="6"/>
      <c r="CIU123" s="11"/>
      <c r="CIV123" s="6"/>
      <c r="CJB123" s="11"/>
      <c r="CJC123" s="6"/>
      <c r="CJI123" s="11"/>
      <c r="CJJ123" s="6"/>
      <c r="CJP123" s="11"/>
      <c r="CJQ123" s="6"/>
      <c r="CJW123" s="11"/>
      <c r="CJX123" s="6"/>
      <c r="CKD123" s="11"/>
      <c r="CKE123" s="6"/>
      <c r="CKK123" s="11"/>
      <c r="CKL123" s="6"/>
      <c r="CKR123" s="11"/>
      <c r="CKS123" s="6"/>
      <c r="CKY123" s="11"/>
      <c r="CKZ123" s="6"/>
      <c r="CLF123" s="11"/>
      <c r="CLG123" s="6"/>
      <c r="CLM123" s="11"/>
      <c r="CLN123" s="6"/>
      <c r="CLT123" s="11"/>
      <c r="CLU123" s="6"/>
      <c r="CMA123" s="11"/>
      <c r="CMB123" s="6"/>
      <c r="CMH123" s="11"/>
      <c r="CMI123" s="6"/>
      <c r="CMO123" s="11"/>
      <c r="CMP123" s="6"/>
      <c r="CMV123" s="11"/>
      <c r="CMW123" s="6"/>
      <c r="CNC123" s="11"/>
      <c r="CND123" s="6"/>
      <c r="CNJ123" s="11"/>
      <c r="CNK123" s="6"/>
      <c r="CNQ123" s="11"/>
      <c r="CNR123" s="6"/>
      <c r="CNX123" s="11"/>
      <c r="CNY123" s="6"/>
      <c r="COE123" s="11"/>
      <c r="COF123" s="6"/>
      <c r="COL123" s="11"/>
      <c r="COM123" s="6"/>
      <c r="COS123" s="11"/>
      <c r="COT123" s="6"/>
      <c r="COZ123" s="11"/>
      <c r="CPA123" s="6"/>
      <c r="CPG123" s="11"/>
      <c r="CPH123" s="6"/>
      <c r="CPN123" s="11"/>
      <c r="CPO123" s="6"/>
      <c r="CPU123" s="11"/>
      <c r="CPV123" s="6"/>
      <c r="CQB123" s="11"/>
      <c r="CQC123" s="6"/>
      <c r="CQI123" s="11"/>
      <c r="CQJ123" s="6"/>
      <c r="CQP123" s="11"/>
      <c r="CQQ123" s="6"/>
      <c r="CQW123" s="11"/>
      <c r="CQX123" s="6"/>
      <c r="CRD123" s="11"/>
      <c r="CRE123" s="6"/>
      <c r="CRK123" s="11"/>
      <c r="CRL123" s="6"/>
      <c r="CRR123" s="11"/>
      <c r="CRS123" s="6"/>
      <c r="CRY123" s="11"/>
      <c r="CRZ123" s="6"/>
      <c r="CSF123" s="11"/>
      <c r="CSG123" s="6"/>
      <c r="CSM123" s="11"/>
      <c r="CSN123" s="6"/>
      <c r="CST123" s="11"/>
      <c r="CSU123" s="6"/>
      <c r="CTA123" s="11"/>
      <c r="CTB123" s="6"/>
      <c r="CTH123" s="11"/>
      <c r="CTI123" s="6"/>
      <c r="CTO123" s="11"/>
      <c r="CTP123" s="6"/>
      <c r="CTV123" s="11"/>
      <c r="CTW123" s="6"/>
      <c r="CUC123" s="11"/>
      <c r="CUD123" s="6"/>
      <c r="CUJ123" s="11"/>
      <c r="CUK123" s="6"/>
      <c r="CUQ123" s="11"/>
      <c r="CUR123" s="6"/>
      <c r="CUX123" s="11"/>
      <c r="CUY123" s="6"/>
      <c r="CVE123" s="11"/>
      <c r="CVF123" s="6"/>
      <c r="CVL123" s="11"/>
      <c r="CVM123" s="6"/>
      <c r="CVS123" s="11"/>
      <c r="CVT123" s="6"/>
      <c r="CVZ123" s="11"/>
      <c r="CWA123" s="6"/>
      <c r="CWG123" s="11"/>
      <c r="CWH123" s="6"/>
      <c r="CWN123" s="11"/>
      <c r="CWO123" s="6"/>
      <c r="CWU123" s="11"/>
      <c r="CWV123" s="6"/>
      <c r="CXB123" s="11"/>
      <c r="CXC123" s="6"/>
      <c r="CXI123" s="11"/>
      <c r="CXJ123" s="6"/>
      <c r="CXP123" s="11"/>
      <c r="CXQ123" s="6"/>
      <c r="CXW123" s="11"/>
      <c r="CXX123" s="6"/>
      <c r="CYD123" s="11"/>
      <c r="CYE123" s="6"/>
      <c r="CYK123" s="11"/>
      <c r="CYL123" s="6"/>
      <c r="CYR123" s="11"/>
      <c r="CYS123" s="6"/>
      <c r="CYY123" s="11"/>
      <c r="CYZ123" s="6"/>
      <c r="CZF123" s="11"/>
      <c r="CZG123" s="6"/>
      <c r="CZM123" s="11"/>
      <c r="CZN123" s="6"/>
      <c r="CZT123" s="11"/>
      <c r="CZU123" s="6"/>
      <c r="DAA123" s="11"/>
      <c r="DAB123" s="6"/>
      <c r="DAH123" s="11"/>
      <c r="DAI123" s="6"/>
      <c r="DAO123" s="11"/>
      <c r="DAP123" s="6"/>
      <c r="DAV123" s="11"/>
      <c r="DAW123" s="6"/>
      <c r="DBC123" s="11"/>
      <c r="DBD123" s="6"/>
      <c r="DBJ123" s="11"/>
      <c r="DBK123" s="6"/>
      <c r="DBQ123" s="11"/>
      <c r="DBR123" s="6"/>
      <c r="DBX123" s="11"/>
      <c r="DBY123" s="6"/>
      <c r="DCE123" s="11"/>
      <c r="DCF123" s="6"/>
      <c r="DCL123" s="11"/>
      <c r="DCM123" s="6"/>
      <c r="DCS123" s="11"/>
      <c r="DCT123" s="6"/>
      <c r="DCZ123" s="11"/>
      <c r="DDA123" s="6"/>
      <c r="DDG123" s="11"/>
      <c r="DDH123" s="6"/>
      <c r="DDN123" s="11"/>
      <c r="DDO123" s="6"/>
      <c r="DDU123" s="11"/>
      <c r="DDV123" s="6"/>
      <c r="DEB123" s="11"/>
      <c r="DEC123" s="6"/>
      <c r="DEI123" s="11"/>
      <c r="DEJ123" s="6"/>
      <c r="DEP123" s="11"/>
      <c r="DEQ123" s="6"/>
      <c r="DEW123" s="11"/>
      <c r="DEX123" s="6"/>
      <c r="DFD123" s="11"/>
      <c r="DFE123" s="6"/>
      <c r="DFK123" s="11"/>
      <c r="DFL123" s="6"/>
      <c r="DFR123" s="11"/>
      <c r="DFS123" s="6"/>
      <c r="DFY123" s="11"/>
      <c r="DFZ123" s="6"/>
      <c r="DGF123" s="11"/>
      <c r="DGG123" s="6"/>
      <c r="DGM123" s="11"/>
      <c r="DGN123" s="6"/>
      <c r="DGT123" s="11"/>
      <c r="DGU123" s="6"/>
      <c r="DHA123" s="11"/>
      <c r="DHB123" s="6"/>
      <c r="DHH123" s="11"/>
      <c r="DHI123" s="6"/>
      <c r="DHO123" s="11"/>
      <c r="DHP123" s="6"/>
      <c r="DHV123" s="11"/>
      <c r="DHW123" s="6"/>
      <c r="DIC123" s="11"/>
      <c r="DID123" s="6"/>
      <c r="DIJ123" s="11"/>
      <c r="DIK123" s="6"/>
      <c r="DIQ123" s="11"/>
      <c r="DIR123" s="6"/>
      <c r="DIX123" s="11"/>
      <c r="DIY123" s="6"/>
      <c r="DJE123" s="11"/>
      <c r="DJF123" s="6"/>
      <c r="DJL123" s="11"/>
      <c r="DJM123" s="6"/>
      <c r="DJS123" s="11"/>
      <c r="DJT123" s="6"/>
      <c r="DJZ123" s="11"/>
      <c r="DKA123" s="6"/>
      <c r="DKG123" s="11"/>
      <c r="DKH123" s="6"/>
      <c r="DKN123" s="11"/>
      <c r="DKO123" s="6"/>
      <c r="DKU123" s="11"/>
      <c r="DKV123" s="6"/>
      <c r="DLB123" s="11"/>
      <c r="DLC123" s="6"/>
      <c r="DLI123" s="11"/>
      <c r="DLJ123" s="6"/>
      <c r="DLP123" s="11"/>
      <c r="DLQ123" s="6"/>
      <c r="DLW123" s="11"/>
      <c r="DLX123" s="6"/>
      <c r="DMD123" s="11"/>
      <c r="DME123" s="6"/>
      <c r="DMK123" s="11"/>
      <c r="DML123" s="6"/>
      <c r="DMR123" s="11"/>
      <c r="DMS123" s="6"/>
      <c r="DMY123" s="11"/>
      <c r="DMZ123" s="6"/>
      <c r="DNF123" s="11"/>
      <c r="DNG123" s="6"/>
      <c r="DNM123" s="11"/>
      <c r="DNN123" s="6"/>
      <c r="DNT123" s="11"/>
      <c r="DNU123" s="6"/>
      <c r="DOA123" s="11"/>
      <c r="DOB123" s="6"/>
      <c r="DOH123" s="11"/>
      <c r="DOI123" s="6"/>
      <c r="DOO123" s="11"/>
      <c r="DOP123" s="6"/>
      <c r="DOV123" s="11"/>
      <c r="DOW123" s="6"/>
      <c r="DPC123" s="11"/>
      <c r="DPD123" s="6"/>
      <c r="DPJ123" s="11"/>
      <c r="DPK123" s="6"/>
      <c r="DPQ123" s="11"/>
      <c r="DPR123" s="6"/>
      <c r="DPX123" s="11"/>
      <c r="DPY123" s="6"/>
      <c r="DQE123" s="11"/>
      <c r="DQF123" s="6"/>
      <c r="DQL123" s="11"/>
      <c r="DQM123" s="6"/>
      <c r="DQS123" s="11"/>
      <c r="DQT123" s="6"/>
      <c r="DQZ123" s="11"/>
      <c r="DRA123" s="6"/>
      <c r="DRG123" s="11"/>
      <c r="DRH123" s="6"/>
      <c r="DRN123" s="11"/>
      <c r="DRO123" s="6"/>
      <c r="DRU123" s="11"/>
      <c r="DRV123" s="6"/>
      <c r="DSB123" s="11"/>
      <c r="DSC123" s="6"/>
      <c r="DSI123" s="11"/>
      <c r="DSJ123" s="6"/>
      <c r="DSP123" s="11"/>
      <c r="DSQ123" s="6"/>
      <c r="DSW123" s="11"/>
      <c r="DSX123" s="6"/>
      <c r="DTD123" s="11"/>
      <c r="DTE123" s="6"/>
      <c r="DTK123" s="11"/>
      <c r="DTL123" s="6"/>
      <c r="DTR123" s="11"/>
      <c r="DTS123" s="6"/>
      <c r="DTY123" s="11"/>
      <c r="DTZ123" s="6"/>
      <c r="DUF123" s="11"/>
      <c r="DUG123" s="6"/>
      <c r="DUM123" s="11"/>
      <c r="DUN123" s="6"/>
      <c r="DUT123" s="11"/>
      <c r="DUU123" s="6"/>
      <c r="DVA123" s="11"/>
      <c r="DVB123" s="6"/>
      <c r="DVH123" s="11"/>
      <c r="DVI123" s="6"/>
      <c r="DVO123" s="11"/>
      <c r="DVP123" s="6"/>
      <c r="DVV123" s="11"/>
      <c r="DVW123" s="6"/>
      <c r="DWC123" s="11"/>
      <c r="DWD123" s="6"/>
      <c r="DWJ123" s="11"/>
      <c r="DWK123" s="6"/>
      <c r="DWQ123" s="11"/>
      <c r="DWR123" s="6"/>
      <c r="DWX123" s="11"/>
      <c r="DWY123" s="6"/>
      <c r="DXE123" s="11"/>
      <c r="DXF123" s="6"/>
      <c r="DXL123" s="11"/>
      <c r="DXM123" s="6"/>
      <c r="DXS123" s="11"/>
      <c r="DXT123" s="6"/>
      <c r="DXZ123" s="11"/>
      <c r="DYA123" s="6"/>
      <c r="DYG123" s="11"/>
      <c r="DYH123" s="6"/>
      <c r="DYN123" s="11"/>
      <c r="DYO123" s="6"/>
      <c r="DYU123" s="11"/>
      <c r="DYV123" s="6"/>
      <c r="DZB123" s="11"/>
      <c r="DZC123" s="6"/>
      <c r="DZI123" s="11"/>
      <c r="DZJ123" s="6"/>
      <c r="DZP123" s="11"/>
      <c r="DZQ123" s="6"/>
      <c r="DZW123" s="11"/>
      <c r="DZX123" s="6"/>
      <c r="EAD123" s="11"/>
      <c r="EAE123" s="6"/>
      <c r="EAK123" s="11"/>
      <c r="EAL123" s="6"/>
      <c r="EAR123" s="11"/>
      <c r="EAS123" s="6"/>
      <c r="EAY123" s="11"/>
      <c r="EAZ123" s="6"/>
      <c r="EBF123" s="11"/>
      <c r="EBG123" s="6"/>
      <c r="EBM123" s="11"/>
      <c r="EBN123" s="6"/>
      <c r="EBT123" s="11"/>
      <c r="EBU123" s="6"/>
      <c r="ECA123" s="11"/>
      <c r="ECB123" s="6"/>
      <c r="ECH123" s="11"/>
      <c r="ECI123" s="6"/>
      <c r="ECO123" s="11"/>
      <c r="ECP123" s="6"/>
      <c r="ECV123" s="11"/>
      <c r="ECW123" s="6"/>
      <c r="EDC123" s="11"/>
      <c r="EDD123" s="6"/>
      <c r="EDJ123" s="11"/>
      <c r="EDK123" s="6"/>
      <c r="EDQ123" s="11"/>
      <c r="EDR123" s="6"/>
      <c r="EDX123" s="11"/>
      <c r="EDY123" s="6"/>
      <c r="EEE123" s="11"/>
      <c r="EEF123" s="6"/>
      <c r="EEL123" s="11"/>
      <c r="EEM123" s="6"/>
      <c r="EES123" s="11"/>
      <c r="EET123" s="6"/>
      <c r="EEZ123" s="11"/>
      <c r="EFA123" s="6"/>
      <c r="EFG123" s="11"/>
      <c r="EFH123" s="6"/>
      <c r="EFN123" s="11"/>
      <c r="EFO123" s="6"/>
      <c r="EFU123" s="11"/>
      <c r="EFV123" s="6"/>
      <c r="EGB123" s="11"/>
      <c r="EGC123" s="6"/>
      <c r="EGI123" s="11"/>
      <c r="EGJ123" s="6"/>
      <c r="EGP123" s="11"/>
      <c r="EGQ123" s="6"/>
      <c r="EGW123" s="11"/>
      <c r="EGX123" s="6"/>
      <c r="EHD123" s="11"/>
      <c r="EHE123" s="6"/>
      <c r="EHK123" s="11"/>
      <c r="EHL123" s="6"/>
      <c r="EHR123" s="11"/>
      <c r="EHS123" s="6"/>
      <c r="EHY123" s="11"/>
      <c r="EHZ123" s="6"/>
      <c r="EIF123" s="11"/>
      <c r="EIG123" s="6"/>
      <c r="EIM123" s="11"/>
      <c r="EIN123" s="6"/>
      <c r="EIT123" s="11"/>
      <c r="EIU123" s="6"/>
      <c r="EJA123" s="11"/>
      <c r="EJB123" s="6"/>
      <c r="EJH123" s="11"/>
      <c r="EJI123" s="6"/>
      <c r="EJO123" s="11"/>
      <c r="EJP123" s="6"/>
      <c r="EJV123" s="11"/>
      <c r="EJW123" s="6"/>
      <c r="EKC123" s="11"/>
      <c r="EKD123" s="6"/>
      <c r="EKJ123" s="11"/>
      <c r="EKK123" s="6"/>
      <c r="EKQ123" s="11"/>
      <c r="EKR123" s="6"/>
      <c r="EKX123" s="11"/>
      <c r="EKY123" s="6"/>
      <c r="ELE123" s="11"/>
      <c r="ELF123" s="6"/>
      <c r="ELL123" s="11"/>
      <c r="ELM123" s="6"/>
      <c r="ELS123" s="11"/>
      <c r="ELT123" s="6"/>
      <c r="ELZ123" s="11"/>
      <c r="EMA123" s="6"/>
      <c r="EMG123" s="11"/>
      <c r="EMH123" s="6"/>
      <c r="EMN123" s="11"/>
      <c r="EMO123" s="6"/>
      <c r="EMU123" s="11"/>
      <c r="EMV123" s="6"/>
      <c r="ENB123" s="11"/>
      <c r="ENC123" s="6"/>
      <c r="ENI123" s="11"/>
      <c r="ENJ123" s="6"/>
      <c r="ENP123" s="11"/>
      <c r="ENQ123" s="6"/>
      <c r="ENW123" s="11"/>
      <c r="ENX123" s="6"/>
      <c r="EOD123" s="11"/>
      <c r="EOE123" s="6"/>
      <c r="EOK123" s="11"/>
      <c r="EOL123" s="6"/>
      <c r="EOR123" s="11"/>
      <c r="EOS123" s="6"/>
      <c r="EOY123" s="11"/>
      <c r="EOZ123" s="6"/>
      <c r="EPF123" s="11"/>
      <c r="EPG123" s="6"/>
      <c r="EPM123" s="11"/>
      <c r="EPN123" s="6"/>
      <c r="EPT123" s="11"/>
      <c r="EPU123" s="6"/>
      <c r="EQA123" s="11"/>
      <c r="EQB123" s="6"/>
      <c r="EQH123" s="11"/>
      <c r="EQI123" s="6"/>
      <c r="EQO123" s="11"/>
      <c r="EQP123" s="6"/>
      <c r="EQV123" s="11"/>
      <c r="EQW123" s="6"/>
      <c r="ERC123" s="11"/>
      <c r="ERD123" s="6"/>
      <c r="ERJ123" s="11"/>
      <c r="ERK123" s="6"/>
      <c r="ERQ123" s="11"/>
      <c r="ERR123" s="6"/>
      <c r="ERX123" s="11"/>
      <c r="ERY123" s="6"/>
      <c r="ESE123" s="11"/>
      <c r="ESF123" s="6"/>
      <c r="ESL123" s="11"/>
      <c r="ESM123" s="6"/>
      <c r="ESS123" s="11"/>
      <c r="EST123" s="6"/>
      <c r="ESZ123" s="11"/>
      <c r="ETA123" s="6"/>
      <c r="ETG123" s="11"/>
      <c r="ETH123" s="6"/>
      <c r="ETN123" s="11"/>
      <c r="ETO123" s="6"/>
      <c r="ETU123" s="11"/>
      <c r="ETV123" s="6"/>
      <c r="EUB123" s="11"/>
      <c r="EUC123" s="6"/>
      <c r="EUI123" s="11"/>
      <c r="EUJ123" s="6"/>
      <c r="EUP123" s="11"/>
      <c r="EUQ123" s="6"/>
      <c r="EUW123" s="11"/>
      <c r="EUX123" s="6"/>
      <c r="EVD123" s="11"/>
      <c r="EVE123" s="6"/>
      <c r="EVK123" s="11"/>
      <c r="EVL123" s="6"/>
      <c r="EVR123" s="11"/>
      <c r="EVS123" s="6"/>
      <c r="EVY123" s="11"/>
      <c r="EVZ123" s="6"/>
      <c r="EWF123" s="11"/>
      <c r="EWG123" s="6"/>
      <c r="EWM123" s="11"/>
      <c r="EWN123" s="6"/>
      <c r="EWT123" s="11"/>
      <c r="EWU123" s="6"/>
      <c r="EXA123" s="11"/>
      <c r="EXB123" s="6"/>
      <c r="EXH123" s="11"/>
      <c r="EXI123" s="6"/>
      <c r="EXO123" s="11"/>
      <c r="EXP123" s="6"/>
      <c r="EXV123" s="11"/>
      <c r="EXW123" s="6"/>
      <c r="EYC123" s="11"/>
      <c r="EYD123" s="6"/>
      <c r="EYJ123" s="11"/>
      <c r="EYK123" s="6"/>
      <c r="EYQ123" s="11"/>
      <c r="EYR123" s="6"/>
      <c r="EYX123" s="11"/>
      <c r="EYY123" s="6"/>
      <c r="EZE123" s="11"/>
      <c r="EZF123" s="6"/>
      <c r="EZL123" s="11"/>
      <c r="EZM123" s="6"/>
      <c r="EZS123" s="11"/>
      <c r="EZT123" s="6"/>
      <c r="EZZ123" s="11"/>
      <c r="FAA123" s="6"/>
      <c r="FAG123" s="11"/>
      <c r="FAH123" s="6"/>
      <c r="FAN123" s="11"/>
      <c r="FAO123" s="6"/>
      <c r="FAU123" s="11"/>
      <c r="FAV123" s="6"/>
      <c r="FBB123" s="11"/>
      <c r="FBC123" s="6"/>
      <c r="FBI123" s="11"/>
      <c r="FBJ123" s="6"/>
      <c r="FBP123" s="11"/>
      <c r="FBQ123" s="6"/>
      <c r="FBW123" s="11"/>
      <c r="FBX123" s="6"/>
      <c r="FCD123" s="11"/>
      <c r="FCE123" s="6"/>
      <c r="FCK123" s="11"/>
      <c r="FCL123" s="6"/>
      <c r="FCR123" s="11"/>
      <c r="FCS123" s="6"/>
      <c r="FCY123" s="11"/>
      <c r="FCZ123" s="6"/>
      <c r="FDF123" s="11"/>
      <c r="FDG123" s="6"/>
      <c r="FDM123" s="11"/>
      <c r="FDN123" s="6"/>
      <c r="FDT123" s="11"/>
      <c r="FDU123" s="6"/>
      <c r="FEA123" s="11"/>
      <c r="FEB123" s="6"/>
      <c r="FEH123" s="11"/>
      <c r="FEI123" s="6"/>
      <c r="FEO123" s="11"/>
      <c r="FEP123" s="6"/>
      <c r="FEV123" s="11"/>
      <c r="FEW123" s="6"/>
      <c r="FFC123" s="11"/>
      <c r="FFD123" s="6"/>
      <c r="FFJ123" s="11"/>
      <c r="FFK123" s="6"/>
      <c r="FFQ123" s="11"/>
      <c r="FFR123" s="6"/>
      <c r="FFX123" s="11"/>
      <c r="FFY123" s="6"/>
      <c r="FGE123" s="11"/>
      <c r="FGF123" s="6"/>
      <c r="FGL123" s="11"/>
      <c r="FGM123" s="6"/>
      <c r="FGS123" s="11"/>
      <c r="FGT123" s="6"/>
      <c r="FGZ123" s="11"/>
      <c r="FHA123" s="6"/>
      <c r="FHG123" s="11"/>
      <c r="FHH123" s="6"/>
      <c r="FHN123" s="11"/>
      <c r="FHO123" s="6"/>
      <c r="FHU123" s="11"/>
      <c r="FHV123" s="6"/>
      <c r="FIB123" s="11"/>
      <c r="FIC123" s="6"/>
      <c r="FII123" s="11"/>
      <c r="FIJ123" s="6"/>
      <c r="FIP123" s="11"/>
      <c r="FIQ123" s="6"/>
      <c r="FIW123" s="11"/>
      <c r="FIX123" s="6"/>
      <c r="FJD123" s="11"/>
      <c r="FJE123" s="6"/>
      <c r="FJK123" s="11"/>
      <c r="FJL123" s="6"/>
      <c r="FJR123" s="11"/>
      <c r="FJS123" s="6"/>
      <c r="FJY123" s="11"/>
      <c r="FJZ123" s="6"/>
      <c r="FKF123" s="11"/>
      <c r="FKG123" s="6"/>
      <c r="FKM123" s="11"/>
      <c r="FKN123" s="6"/>
      <c r="FKT123" s="11"/>
      <c r="FKU123" s="6"/>
      <c r="FLA123" s="11"/>
      <c r="FLB123" s="6"/>
      <c r="FLH123" s="11"/>
      <c r="FLI123" s="6"/>
      <c r="FLO123" s="11"/>
      <c r="FLP123" s="6"/>
      <c r="FLV123" s="11"/>
      <c r="FLW123" s="6"/>
      <c r="FMC123" s="11"/>
      <c r="FMD123" s="6"/>
      <c r="FMJ123" s="11"/>
      <c r="FMK123" s="6"/>
      <c r="FMQ123" s="11"/>
      <c r="FMR123" s="6"/>
      <c r="FMX123" s="11"/>
      <c r="FMY123" s="6"/>
      <c r="FNE123" s="11"/>
      <c r="FNF123" s="6"/>
      <c r="FNL123" s="11"/>
      <c r="FNM123" s="6"/>
      <c r="FNS123" s="11"/>
      <c r="FNT123" s="6"/>
      <c r="FNZ123" s="11"/>
      <c r="FOA123" s="6"/>
      <c r="FOG123" s="11"/>
      <c r="FOH123" s="6"/>
      <c r="FON123" s="11"/>
      <c r="FOO123" s="6"/>
      <c r="FOU123" s="11"/>
      <c r="FOV123" s="6"/>
      <c r="FPB123" s="11"/>
      <c r="FPC123" s="6"/>
      <c r="FPI123" s="11"/>
      <c r="FPJ123" s="6"/>
      <c r="FPP123" s="11"/>
      <c r="FPQ123" s="6"/>
      <c r="FPW123" s="11"/>
      <c r="FPX123" s="6"/>
      <c r="FQD123" s="11"/>
      <c r="FQE123" s="6"/>
      <c r="FQK123" s="11"/>
      <c r="FQL123" s="6"/>
      <c r="FQR123" s="11"/>
      <c r="FQS123" s="6"/>
      <c r="FQY123" s="11"/>
      <c r="FQZ123" s="6"/>
      <c r="FRF123" s="11"/>
      <c r="FRG123" s="6"/>
      <c r="FRM123" s="11"/>
      <c r="FRN123" s="6"/>
      <c r="FRT123" s="11"/>
      <c r="FRU123" s="6"/>
      <c r="FSA123" s="11"/>
      <c r="FSB123" s="6"/>
      <c r="FSH123" s="11"/>
      <c r="FSI123" s="6"/>
      <c r="FSO123" s="11"/>
      <c r="FSP123" s="6"/>
      <c r="FSV123" s="11"/>
      <c r="FSW123" s="6"/>
      <c r="FTC123" s="11"/>
      <c r="FTD123" s="6"/>
      <c r="FTJ123" s="11"/>
      <c r="FTK123" s="6"/>
      <c r="FTQ123" s="11"/>
      <c r="FTR123" s="6"/>
      <c r="FTX123" s="11"/>
      <c r="FTY123" s="6"/>
      <c r="FUE123" s="11"/>
      <c r="FUF123" s="6"/>
      <c r="FUL123" s="11"/>
      <c r="FUM123" s="6"/>
      <c r="FUS123" s="11"/>
      <c r="FUT123" s="6"/>
      <c r="FUZ123" s="11"/>
      <c r="FVA123" s="6"/>
      <c r="FVG123" s="11"/>
      <c r="FVH123" s="6"/>
      <c r="FVN123" s="11"/>
      <c r="FVO123" s="6"/>
      <c r="FVU123" s="11"/>
      <c r="FVV123" s="6"/>
      <c r="FWB123" s="11"/>
      <c r="FWC123" s="6"/>
      <c r="FWI123" s="11"/>
      <c r="FWJ123" s="6"/>
      <c r="FWP123" s="11"/>
      <c r="FWQ123" s="6"/>
      <c r="FWW123" s="11"/>
      <c r="FWX123" s="6"/>
      <c r="FXD123" s="11"/>
      <c r="FXE123" s="6"/>
      <c r="FXK123" s="11"/>
      <c r="FXL123" s="6"/>
      <c r="FXR123" s="11"/>
      <c r="FXS123" s="6"/>
      <c r="FXY123" s="11"/>
      <c r="FXZ123" s="6"/>
      <c r="FYF123" s="11"/>
      <c r="FYG123" s="6"/>
      <c r="FYM123" s="11"/>
      <c r="FYN123" s="6"/>
      <c r="FYT123" s="11"/>
      <c r="FYU123" s="6"/>
      <c r="FZA123" s="11"/>
      <c r="FZB123" s="6"/>
      <c r="FZH123" s="11"/>
      <c r="FZI123" s="6"/>
      <c r="FZO123" s="11"/>
      <c r="FZP123" s="6"/>
      <c r="FZV123" s="11"/>
      <c r="FZW123" s="6"/>
      <c r="GAC123" s="11"/>
      <c r="GAD123" s="6"/>
      <c r="GAJ123" s="11"/>
      <c r="GAK123" s="6"/>
      <c r="GAQ123" s="11"/>
      <c r="GAR123" s="6"/>
      <c r="GAX123" s="11"/>
      <c r="GAY123" s="6"/>
      <c r="GBE123" s="11"/>
      <c r="GBF123" s="6"/>
      <c r="GBL123" s="11"/>
      <c r="GBM123" s="6"/>
      <c r="GBS123" s="11"/>
      <c r="GBT123" s="6"/>
      <c r="GBZ123" s="11"/>
      <c r="GCA123" s="6"/>
      <c r="GCG123" s="11"/>
      <c r="GCH123" s="6"/>
      <c r="GCN123" s="11"/>
      <c r="GCO123" s="6"/>
      <c r="GCU123" s="11"/>
      <c r="GCV123" s="6"/>
      <c r="GDB123" s="11"/>
      <c r="GDC123" s="6"/>
      <c r="GDI123" s="11"/>
      <c r="GDJ123" s="6"/>
      <c r="GDP123" s="11"/>
      <c r="GDQ123" s="6"/>
      <c r="GDW123" s="11"/>
      <c r="GDX123" s="6"/>
      <c r="GED123" s="11"/>
      <c r="GEE123" s="6"/>
      <c r="GEK123" s="11"/>
      <c r="GEL123" s="6"/>
      <c r="GER123" s="11"/>
      <c r="GES123" s="6"/>
      <c r="GEY123" s="11"/>
      <c r="GEZ123" s="6"/>
      <c r="GFF123" s="11"/>
      <c r="GFG123" s="6"/>
      <c r="GFM123" s="11"/>
      <c r="GFN123" s="6"/>
      <c r="GFT123" s="11"/>
      <c r="GFU123" s="6"/>
      <c r="GGA123" s="11"/>
      <c r="GGB123" s="6"/>
      <c r="GGH123" s="11"/>
      <c r="GGI123" s="6"/>
      <c r="GGO123" s="11"/>
      <c r="GGP123" s="6"/>
      <c r="GGV123" s="11"/>
      <c r="GGW123" s="6"/>
      <c r="GHC123" s="11"/>
      <c r="GHD123" s="6"/>
      <c r="GHJ123" s="11"/>
      <c r="GHK123" s="6"/>
      <c r="GHQ123" s="11"/>
      <c r="GHR123" s="6"/>
      <c r="GHX123" s="11"/>
      <c r="GHY123" s="6"/>
      <c r="GIE123" s="11"/>
      <c r="GIF123" s="6"/>
      <c r="GIL123" s="11"/>
      <c r="GIM123" s="6"/>
      <c r="GIS123" s="11"/>
      <c r="GIT123" s="6"/>
      <c r="GIZ123" s="11"/>
      <c r="GJA123" s="6"/>
      <c r="GJG123" s="11"/>
      <c r="GJH123" s="6"/>
      <c r="GJN123" s="11"/>
      <c r="GJO123" s="6"/>
      <c r="GJU123" s="11"/>
      <c r="GJV123" s="6"/>
      <c r="GKB123" s="11"/>
      <c r="GKC123" s="6"/>
      <c r="GKI123" s="11"/>
      <c r="GKJ123" s="6"/>
      <c r="GKP123" s="11"/>
      <c r="GKQ123" s="6"/>
      <c r="GKW123" s="11"/>
      <c r="GKX123" s="6"/>
      <c r="GLD123" s="11"/>
      <c r="GLE123" s="6"/>
      <c r="GLK123" s="11"/>
      <c r="GLL123" s="6"/>
      <c r="GLR123" s="11"/>
      <c r="GLS123" s="6"/>
      <c r="GLY123" s="11"/>
      <c r="GLZ123" s="6"/>
      <c r="GMF123" s="11"/>
      <c r="GMG123" s="6"/>
      <c r="GMM123" s="11"/>
      <c r="GMN123" s="6"/>
      <c r="GMT123" s="11"/>
      <c r="GMU123" s="6"/>
      <c r="GNA123" s="11"/>
      <c r="GNB123" s="6"/>
      <c r="GNH123" s="11"/>
      <c r="GNI123" s="6"/>
      <c r="GNO123" s="11"/>
      <c r="GNP123" s="6"/>
      <c r="GNV123" s="11"/>
      <c r="GNW123" s="6"/>
      <c r="GOC123" s="11"/>
      <c r="GOD123" s="6"/>
      <c r="GOJ123" s="11"/>
      <c r="GOK123" s="6"/>
      <c r="GOQ123" s="11"/>
      <c r="GOR123" s="6"/>
      <c r="GOX123" s="11"/>
      <c r="GOY123" s="6"/>
      <c r="GPE123" s="11"/>
      <c r="GPF123" s="6"/>
      <c r="GPL123" s="11"/>
      <c r="GPM123" s="6"/>
      <c r="GPS123" s="11"/>
      <c r="GPT123" s="6"/>
      <c r="GPZ123" s="11"/>
      <c r="GQA123" s="6"/>
      <c r="GQG123" s="11"/>
      <c r="GQH123" s="6"/>
      <c r="GQN123" s="11"/>
      <c r="GQO123" s="6"/>
      <c r="GQU123" s="11"/>
      <c r="GQV123" s="6"/>
      <c r="GRB123" s="11"/>
      <c r="GRC123" s="6"/>
      <c r="GRI123" s="11"/>
      <c r="GRJ123" s="6"/>
      <c r="GRP123" s="11"/>
      <c r="GRQ123" s="6"/>
      <c r="GRW123" s="11"/>
      <c r="GRX123" s="6"/>
      <c r="GSD123" s="11"/>
      <c r="GSE123" s="6"/>
      <c r="GSK123" s="11"/>
      <c r="GSL123" s="6"/>
      <c r="GSR123" s="11"/>
      <c r="GSS123" s="6"/>
      <c r="GSY123" s="11"/>
      <c r="GSZ123" s="6"/>
      <c r="GTF123" s="11"/>
      <c r="GTG123" s="6"/>
      <c r="GTM123" s="11"/>
      <c r="GTN123" s="6"/>
      <c r="GTT123" s="11"/>
      <c r="GTU123" s="6"/>
      <c r="GUA123" s="11"/>
      <c r="GUB123" s="6"/>
      <c r="GUH123" s="11"/>
      <c r="GUI123" s="6"/>
      <c r="GUO123" s="11"/>
      <c r="GUP123" s="6"/>
      <c r="GUV123" s="11"/>
      <c r="GUW123" s="6"/>
      <c r="GVC123" s="11"/>
      <c r="GVD123" s="6"/>
      <c r="GVJ123" s="11"/>
      <c r="GVK123" s="6"/>
      <c r="GVQ123" s="11"/>
      <c r="GVR123" s="6"/>
      <c r="GVX123" s="11"/>
      <c r="GVY123" s="6"/>
      <c r="GWE123" s="11"/>
      <c r="GWF123" s="6"/>
      <c r="GWL123" s="11"/>
      <c r="GWM123" s="6"/>
      <c r="GWS123" s="11"/>
      <c r="GWT123" s="6"/>
      <c r="GWZ123" s="11"/>
      <c r="GXA123" s="6"/>
      <c r="GXG123" s="11"/>
      <c r="GXH123" s="6"/>
      <c r="GXN123" s="11"/>
      <c r="GXO123" s="6"/>
      <c r="GXU123" s="11"/>
      <c r="GXV123" s="6"/>
      <c r="GYB123" s="11"/>
      <c r="GYC123" s="6"/>
      <c r="GYI123" s="11"/>
      <c r="GYJ123" s="6"/>
      <c r="GYP123" s="11"/>
      <c r="GYQ123" s="6"/>
      <c r="GYW123" s="11"/>
      <c r="GYX123" s="6"/>
      <c r="GZD123" s="11"/>
      <c r="GZE123" s="6"/>
      <c r="GZK123" s="11"/>
      <c r="GZL123" s="6"/>
      <c r="GZR123" s="11"/>
      <c r="GZS123" s="6"/>
      <c r="GZY123" s="11"/>
      <c r="GZZ123" s="6"/>
      <c r="HAF123" s="11"/>
      <c r="HAG123" s="6"/>
      <c r="HAM123" s="11"/>
      <c r="HAN123" s="6"/>
      <c r="HAT123" s="11"/>
      <c r="HAU123" s="6"/>
      <c r="HBA123" s="11"/>
      <c r="HBB123" s="6"/>
      <c r="HBH123" s="11"/>
      <c r="HBI123" s="6"/>
      <c r="HBO123" s="11"/>
      <c r="HBP123" s="6"/>
      <c r="HBV123" s="11"/>
      <c r="HBW123" s="6"/>
      <c r="HCC123" s="11"/>
      <c r="HCD123" s="6"/>
      <c r="HCJ123" s="11"/>
      <c r="HCK123" s="6"/>
      <c r="HCQ123" s="11"/>
      <c r="HCR123" s="6"/>
      <c r="HCX123" s="11"/>
      <c r="HCY123" s="6"/>
      <c r="HDE123" s="11"/>
      <c r="HDF123" s="6"/>
      <c r="HDL123" s="11"/>
      <c r="HDM123" s="6"/>
      <c r="HDS123" s="11"/>
      <c r="HDT123" s="6"/>
      <c r="HDZ123" s="11"/>
      <c r="HEA123" s="6"/>
      <c r="HEG123" s="11"/>
      <c r="HEH123" s="6"/>
      <c r="HEN123" s="11"/>
      <c r="HEO123" s="6"/>
      <c r="HEU123" s="11"/>
      <c r="HEV123" s="6"/>
      <c r="HFB123" s="11"/>
      <c r="HFC123" s="6"/>
      <c r="HFI123" s="11"/>
      <c r="HFJ123" s="6"/>
      <c r="HFP123" s="11"/>
      <c r="HFQ123" s="6"/>
      <c r="HFW123" s="11"/>
      <c r="HFX123" s="6"/>
      <c r="HGD123" s="11"/>
      <c r="HGE123" s="6"/>
      <c r="HGK123" s="11"/>
      <c r="HGL123" s="6"/>
      <c r="HGR123" s="11"/>
      <c r="HGS123" s="6"/>
      <c r="HGY123" s="11"/>
      <c r="HGZ123" s="6"/>
      <c r="HHF123" s="11"/>
      <c r="HHG123" s="6"/>
      <c r="HHM123" s="11"/>
      <c r="HHN123" s="6"/>
      <c r="HHT123" s="11"/>
      <c r="HHU123" s="6"/>
      <c r="HIA123" s="11"/>
      <c r="HIB123" s="6"/>
      <c r="HIH123" s="11"/>
      <c r="HII123" s="6"/>
      <c r="HIO123" s="11"/>
      <c r="HIP123" s="6"/>
      <c r="HIV123" s="11"/>
      <c r="HIW123" s="6"/>
      <c r="HJC123" s="11"/>
      <c r="HJD123" s="6"/>
      <c r="HJJ123" s="11"/>
      <c r="HJK123" s="6"/>
      <c r="HJQ123" s="11"/>
      <c r="HJR123" s="6"/>
      <c r="HJX123" s="11"/>
      <c r="HJY123" s="6"/>
      <c r="HKE123" s="11"/>
      <c r="HKF123" s="6"/>
      <c r="HKL123" s="11"/>
      <c r="HKM123" s="6"/>
      <c r="HKS123" s="11"/>
      <c r="HKT123" s="6"/>
      <c r="HKZ123" s="11"/>
      <c r="HLA123" s="6"/>
      <c r="HLG123" s="11"/>
      <c r="HLH123" s="6"/>
      <c r="HLN123" s="11"/>
      <c r="HLO123" s="6"/>
      <c r="HLU123" s="11"/>
      <c r="HLV123" s="6"/>
      <c r="HMB123" s="11"/>
      <c r="HMC123" s="6"/>
      <c r="HMI123" s="11"/>
      <c r="HMJ123" s="6"/>
      <c r="HMP123" s="11"/>
      <c r="HMQ123" s="6"/>
      <c r="HMW123" s="11"/>
      <c r="HMX123" s="6"/>
      <c r="HND123" s="11"/>
      <c r="HNE123" s="6"/>
      <c r="HNK123" s="11"/>
      <c r="HNL123" s="6"/>
      <c r="HNR123" s="11"/>
      <c r="HNS123" s="6"/>
      <c r="HNY123" s="11"/>
      <c r="HNZ123" s="6"/>
      <c r="HOF123" s="11"/>
      <c r="HOG123" s="6"/>
      <c r="HOM123" s="11"/>
      <c r="HON123" s="6"/>
      <c r="HOT123" s="11"/>
      <c r="HOU123" s="6"/>
      <c r="HPA123" s="11"/>
      <c r="HPB123" s="6"/>
      <c r="HPH123" s="11"/>
      <c r="HPI123" s="6"/>
      <c r="HPO123" s="11"/>
      <c r="HPP123" s="6"/>
      <c r="HPV123" s="11"/>
      <c r="HPW123" s="6"/>
      <c r="HQC123" s="11"/>
      <c r="HQD123" s="6"/>
      <c r="HQJ123" s="11"/>
      <c r="HQK123" s="6"/>
      <c r="HQQ123" s="11"/>
      <c r="HQR123" s="6"/>
      <c r="HQX123" s="11"/>
      <c r="HQY123" s="6"/>
      <c r="HRE123" s="11"/>
      <c r="HRF123" s="6"/>
      <c r="HRL123" s="11"/>
      <c r="HRM123" s="6"/>
      <c r="HRS123" s="11"/>
      <c r="HRT123" s="6"/>
      <c r="HRZ123" s="11"/>
      <c r="HSA123" s="6"/>
      <c r="HSG123" s="11"/>
      <c r="HSH123" s="6"/>
      <c r="HSN123" s="11"/>
      <c r="HSO123" s="6"/>
      <c r="HSU123" s="11"/>
      <c r="HSV123" s="6"/>
      <c r="HTB123" s="11"/>
      <c r="HTC123" s="6"/>
      <c r="HTI123" s="11"/>
      <c r="HTJ123" s="6"/>
      <c r="HTP123" s="11"/>
      <c r="HTQ123" s="6"/>
      <c r="HTW123" s="11"/>
      <c r="HTX123" s="6"/>
      <c r="HUD123" s="11"/>
      <c r="HUE123" s="6"/>
      <c r="HUK123" s="11"/>
      <c r="HUL123" s="6"/>
      <c r="HUR123" s="11"/>
      <c r="HUS123" s="6"/>
      <c r="HUY123" s="11"/>
      <c r="HUZ123" s="6"/>
      <c r="HVF123" s="11"/>
      <c r="HVG123" s="6"/>
      <c r="HVM123" s="11"/>
      <c r="HVN123" s="6"/>
      <c r="HVT123" s="11"/>
      <c r="HVU123" s="6"/>
      <c r="HWA123" s="11"/>
      <c r="HWB123" s="6"/>
      <c r="HWH123" s="11"/>
      <c r="HWI123" s="6"/>
      <c r="HWO123" s="11"/>
      <c r="HWP123" s="6"/>
      <c r="HWV123" s="11"/>
      <c r="HWW123" s="6"/>
      <c r="HXC123" s="11"/>
      <c r="HXD123" s="6"/>
      <c r="HXJ123" s="11"/>
      <c r="HXK123" s="6"/>
      <c r="HXQ123" s="11"/>
      <c r="HXR123" s="6"/>
      <c r="HXX123" s="11"/>
      <c r="HXY123" s="6"/>
      <c r="HYE123" s="11"/>
      <c r="HYF123" s="6"/>
      <c r="HYL123" s="11"/>
      <c r="HYM123" s="6"/>
      <c r="HYS123" s="11"/>
      <c r="HYT123" s="6"/>
      <c r="HYZ123" s="11"/>
      <c r="HZA123" s="6"/>
      <c r="HZG123" s="11"/>
      <c r="HZH123" s="6"/>
      <c r="HZN123" s="11"/>
      <c r="HZO123" s="6"/>
      <c r="HZU123" s="11"/>
      <c r="HZV123" s="6"/>
      <c r="IAB123" s="11"/>
      <c r="IAC123" s="6"/>
      <c r="IAI123" s="11"/>
      <c r="IAJ123" s="6"/>
      <c r="IAP123" s="11"/>
      <c r="IAQ123" s="6"/>
      <c r="IAW123" s="11"/>
      <c r="IAX123" s="6"/>
      <c r="IBD123" s="11"/>
      <c r="IBE123" s="6"/>
      <c r="IBK123" s="11"/>
      <c r="IBL123" s="6"/>
      <c r="IBR123" s="11"/>
      <c r="IBS123" s="6"/>
      <c r="IBY123" s="11"/>
      <c r="IBZ123" s="6"/>
      <c r="ICF123" s="11"/>
      <c r="ICG123" s="6"/>
      <c r="ICM123" s="11"/>
      <c r="ICN123" s="6"/>
      <c r="ICT123" s="11"/>
      <c r="ICU123" s="6"/>
      <c r="IDA123" s="11"/>
      <c r="IDB123" s="6"/>
      <c r="IDH123" s="11"/>
      <c r="IDI123" s="6"/>
      <c r="IDO123" s="11"/>
      <c r="IDP123" s="6"/>
      <c r="IDV123" s="11"/>
      <c r="IDW123" s="6"/>
      <c r="IEC123" s="11"/>
      <c r="IED123" s="6"/>
      <c r="IEJ123" s="11"/>
      <c r="IEK123" s="6"/>
      <c r="IEQ123" s="11"/>
      <c r="IER123" s="6"/>
      <c r="IEX123" s="11"/>
      <c r="IEY123" s="6"/>
      <c r="IFE123" s="11"/>
      <c r="IFF123" s="6"/>
      <c r="IFL123" s="11"/>
      <c r="IFM123" s="6"/>
      <c r="IFS123" s="11"/>
      <c r="IFT123" s="6"/>
      <c r="IFZ123" s="11"/>
      <c r="IGA123" s="6"/>
      <c r="IGG123" s="11"/>
      <c r="IGH123" s="6"/>
      <c r="IGN123" s="11"/>
      <c r="IGO123" s="6"/>
      <c r="IGU123" s="11"/>
      <c r="IGV123" s="6"/>
      <c r="IHB123" s="11"/>
      <c r="IHC123" s="6"/>
      <c r="IHI123" s="11"/>
      <c r="IHJ123" s="6"/>
      <c r="IHP123" s="11"/>
      <c r="IHQ123" s="6"/>
      <c r="IHW123" s="11"/>
      <c r="IHX123" s="6"/>
      <c r="IID123" s="11"/>
      <c r="IIE123" s="6"/>
      <c r="IIK123" s="11"/>
      <c r="IIL123" s="6"/>
      <c r="IIR123" s="11"/>
      <c r="IIS123" s="6"/>
      <c r="IIY123" s="11"/>
      <c r="IIZ123" s="6"/>
      <c r="IJF123" s="11"/>
      <c r="IJG123" s="6"/>
      <c r="IJM123" s="11"/>
      <c r="IJN123" s="6"/>
      <c r="IJT123" s="11"/>
      <c r="IJU123" s="6"/>
      <c r="IKA123" s="11"/>
      <c r="IKB123" s="6"/>
      <c r="IKH123" s="11"/>
      <c r="IKI123" s="6"/>
      <c r="IKO123" s="11"/>
      <c r="IKP123" s="6"/>
      <c r="IKV123" s="11"/>
      <c r="IKW123" s="6"/>
      <c r="ILC123" s="11"/>
      <c r="ILD123" s="6"/>
      <c r="ILJ123" s="11"/>
      <c r="ILK123" s="6"/>
      <c r="ILQ123" s="11"/>
      <c r="ILR123" s="6"/>
      <c r="ILX123" s="11"/>
      <c r="ILY123" s="6"/>
      <c r="IME123" s="11"/>
      <c r="IMF123" s="6"/>
      <c r="IML123" s="11"/>
      <c r="IMM123" s="6"/>
      <c r="IMS123" s="11"/>
      <c r="IMT123" s="6"/>
      <c r="IMZ123" s="11"/>
      <c r="INA123" s="6"/>
      <c r="ING123" s="11"/>
      <c r="INH123" s="6"/>
      <c r="INN123" s="11"/>
      <c r="INO123" s="6"/>
      <c r="INU123" s="11"/>
      <c r="INV123" s="6"/>
      <c r="IOB123" s="11"/>
      <c r="IOC123" s="6"/>
      <c r="IOI123" s="11"/>
      <c r="IOJ123" s="6"/>
      <c r="IOP123" s="11"/>
      <c r="IOQ123" s="6"/>
      <c r="IOW123" s="11"/>
      <c r="IOX123" s="6"/>
      <c r="IPD123" s="11"/>
      <c r="IPE123" s="6"/>
      <c r="IPK123" s="11"/>
      <c r="IPL123" s="6"/>
      <c r="IPR123" s="11"/>
      <c r="IPS123" s="6"/>
      <c r="IPY123" s="11"/>
      <c r="IPZ123" s="6"/>
      <c r="IQF123" s="11"/>
      <c r="IQG123" s="6"/>
      <c r="IQM123" s="11"/>
      <c r="IQN123" s="6"/>
      <c r="IQT123" s="11"/>
      <c r="IQU123" s="6"/>
      <c r="IRA123" s="11"/>
      <c r="IRB123" s="6"/>
      <c r="IRH123" s="11"/>
      <c r="IRI123" s="6"/>
      <c r="IRO123" s="11"/>
      <c r="IRP123" s="6"/>
      <c r="IRV123" s="11"/>
      <c r="IRW123" s="6"/>
      <c r="ISC123" s="11"/>
      <c r="ISD123" s="6"/>
      <c r="ISJ123" s="11"/>
      <c r="ISK123" s="6"/>
      <c r="ISQ123" s="11"/>
      <c r="ISR123" s="6"/>
      <c r="ISX123" s="11"/>
      <c r="ISY123" s="6"/>
      <c r="ITE123" s="11"/>
      <c r="ITF123" s="6"/>
      <c r="ITL123" s="11"/>
      <c r="ITM123" s="6"/>
      <c r="ITS123" s="11"/>
      <c r="ITT123" s="6"/>
      <c r="ITZ123" s="11"/>
      <c r="IUA123" s="6"/>
      <c r="IUG123" s="11"/>
      <c r="IUH123" s="6"/>
      <c r="IUN123" s="11"/>
      <c r="IUO123" s="6"/>
      <c r="IUU123" s="11"/>
      <c r="IUV123" s="6"/>
      <c r="IVB123" s="11"/>
      <c r="IVC123" s="6"/>
      <c r="IVI123" s="11"/>
      <c r="IVJ123" s="6"/>
      <c r="IVP123" s="11"/>
      <c r="IVQ123" s="6"/>
      <c r="IVW123" s="11"/>
      <c r="IVX123" s="6"/>
      <c r="IWD123" s="11"/>
      <c r="IWE123" s="6"/>
      <c r="IWK123" s="11"/>
      <c r="IWL123" s="6"/>
      <c r="IWR123" s="11"/>
      <c r="IWS123" s="6"/>
      <c r="IWY123" s="11"/>
      <c r="IWZ123" s="6"/>
      <c r="IXF123" s="11"/>
      <c r="IXG123" s="6"/>
      <c r="IXM123" s="11"/>
      <c r="IXN123" s="6"/>
      <c r="IXT123" s="11"/>
      <c r="IXU123" s="6"/>
      <c r="IYA123" s="11"/>
      <c r="IYB123" s="6"/>
      <c r="IYH123" s="11"/>
      <c r="IYI123" s="6"/>
      <c r="IYO123" s="11"/>
      <c r="IYP123" s="6"/>
      <c r="IYV123" s="11"/>
      <c r="IYW123" s="6"/>
      <c r="IZC123" s="11"/>
      <c r="IZD123" s="6"/>
      <c r="IZJ123" s="11"/>
      <c r="IZK123" s="6"/>
      <c r="IZQ123" s="11"/>
      <c r="IZR123" s="6"/>
      <c r="IZX123" s="11"/>
      <c r="IZY123" s="6"/>
      <c r="JAE123" s="11"/>
      <c r="JAF123" s="6"/>
      <c r="JAL123" s="11"/>
      <c r="JAM123" s="6"/>
      <c r="JAS123" s="11"/>
      <c r="JAT123" s="6"/>
      <c r="JAZ123" s="11"/>
      <c r="JBA123" s="6"/>
      <c r="JBG123" s="11"/>
      <c r="JBH123" s="6"/>
      <c r="JBN123" s="11"/>
      <c r="JBO123" s="6"/>
      <c r="JBU123" s="11"/>
      <c r="JBV123" s="6"/>
      <c r="JCB123" s="11"/>
      <c r="JCC123" s="6"/>
      <c r="JCI123" s="11"/>
      <c r="JCJ123" s="6"/>
      <c r="JCP123" s="11"/>
      <c r="JCQ123" s="6"/>
      <c r="JCW123" s="11"/>
      <c r="JCX123" s="6"/>
      <c r="JDD123" s="11"/>
      <c r="JDE123" s="6"/>
      <c r="JDK123" s="11"/>
      <c r="JDL123" s="6"/>
      <c r="JDR123" s="11"/>
      <c r="JDS123" s="6"/>
      <c r="JDY123" s="11"/>
      <c r="JDZ123" s="6"/>
      <c r="JEF123" s="11"/>
      <c r="JEG123" s="6"/>
      <c r="JEM123" s="11"/>
      <c r="JEN123" s="6"/>
      <c r="JET123" s="11"/>
      <c r="JEU123" s="6"/>
      <c r="JFA123" s="11"/>
      <c r="JFB123" s="6"/>
      <c r="JFH123" s="11"/>
      <c r="JFI123" s="6"/>
      <c r="JFO123" s="11"/>
      <c r="JFP123" s="6"/>
      <c r="JFV123" s="11"/>
      <c r="JFW123" s="6"/>
      <c r="JGC123" s="11"/>
      <c r="JGD123" s="6"/>
      <c r="JGJ123" s="11"/>
      <c r="JGK123" s="6"/>
      <c r="JGQ123" s="11"/>
      <c r="JGR123" s="6"/>
      <c r="JGX123" s="11"/>
      <c r="JGY123" s="6"/>
      <c r="JHE123" s="11"/>
      <c r="JHF123" s="6"/>
      <c r="JHL123" s="11"/>
      <c r="JHM123" s="6"/>
      <c r="JHS123" s="11"/>
      <c r="JHT123" s="6"/>
      <c r="JHZ123" s="11"/>
      <c r="JIA123" s="6"/>
      <c r="JIG123" s="11"/>
      <c r="JIH123" s="6"/>
      <c r="JIN123" s="11"/>
      <c r="JIO123" s="6"/>
      <c r="JIU123" s="11"/>
      <c r="JIV123" s="6"/>
      <c r="JJB123" s="11"/>
      <c r="JJC123" s="6"/>
      <c r="JJI123" s="11"/>
      <c r="JJJ123" s="6"/>
      <c r="JJP123" s="11"/>
      <c r="JJQ123" s="6"/>
      <c r="JJW123" s="11"/>
      <c r="JJX123" s="6"/>
      <c r="JKD123" s="11"/>
      <c r="JKE123" s="6"/>
      <c r="JKK123" s="11"/>
      <c r="JKL123" s="6"/>
      <c r="JKR123" s="11"/>
      <c r="JKS123" s="6"/>
      <c r="JKY123" s="11"/>
      <c r="JKZ123" s="6"/>
      <c r="JLF123" s="11"/>
      <c r="JLG123" s="6"/>
      <c r="JLM123" s="11"/>
      <c r="JLN123" s="6"/>
      <c r="JLT123" s="11"/>
      <c r="JLU123" s="6"/>
      <c r="JMA123" s="11"/>
      <c r="JMB123" s="6"/>
      <c r="JMH123" s="11"/>
      <c r="JMI123" s="6"/>
      <c r="JMO123" s="11"/>
      <c r="JMP123" s="6"/>
      <c r="JMV123" s="11"/>
      <c r="JMW123" s="6"/>
      <c r="JNC123" s="11"/>
      <c r="JND123" s="6"/>
      <c r="JNJ123" s="11"/>
      <c r="JNK123" s="6"/>
      <c r="JNQ123" s="11"/>
      <c r="JNR123" s="6"/>
      <c r="JNX123" s="11"/>
      <c r="JNY123" s="6"/>
      <c r="JOE123" s="11"/>
      <c r="JOF123" s="6"/>
      <c r="JOL123" s="11"/>
      <c r="JOM123" s="6"/>
      <c r="JOS123" s="11"/>
      <c r="JOT123" s="6"/>
      <c r="JOZ123" s="11"/>
      <c r="JPA123" s="6"/>
      <c r="JPG123" s="11"/>
      <c r="JPH123" s="6"/>
      <c r="JPN123" s="11"/>
      <c r="JPO123" s="6"/>
      <c r="JPU123" s="11"/>
      <c r="JPV123" s="6"/>
      <c r="JQB123" s="11"/>
      <c r="JQC123" s="6"/>
      <c r="JQI123" s="11"/>
      <c r="JQJ123" s="6"/>
      <c r="JQP123" s="11"/>
      <c r="JQQ123" s="6"/>
      <c r="JQW123" s="11"/>
      <c r="JQX123" s="6"/>
      <c r="JRD123" s="11"/>
      <c r="JRE123" s="6"/>
      <c r="JRK123" s="11"/>
      <c r="JRL123" s="6"/>
      <c r="JRR123" s="11"/>
      <c r="JRS123" s="6"/>
      <c r="JRY123" s="11"/>
      <c r="JRZ123" s="6"/>
      <c r="JSF123" s="11"/>
      <c r="JSG123" s="6"/>
      <c r="JSM123" s="11"/>
      <c r="JSN123" s="6"/>
      <c r="JST123" s="11"/>
      <c r="JSU123" s="6"/>
      <c r="JTA123" s="11"/>
      <c r="JTB123" s="6"/>
      <c r="JTH123" s="11"/>
      <c r="JTI123" s="6"/>
      <c r="JTO123" s="11"/>
      <c r="JTP123" s="6"/>
      <c r="JTV123" s="11"/>
      <c r="JTW123" s="6"/>
      <c r="JUC123" s="11"/>
      <c r="JUD123" s="6"/>
      <c r="JUJ123" s="11"/>
      <c r="JUK123" s="6"/>
      <c r="JUQ123" s="11"/>
      <c r="JUR123" s="6"/>
      <c r="JUX123" s="11"/>
      <c r="JUY123" s="6"/>
      <c r="JVE123" s="11"/>
      <c r="JVF123" s="6"/>
      <c r="JVL123" s="11"/>
      <c r="JVM123" s="6"/>
      <c r="JVS123" s="11"/>
      <c r="JVT123" s="6"/>
      <c r="JVZ123" s="11"/>
      <c r="JWA123" s="6"/>
      <c r="JWG123" s="11"/>
      <c r="JWH123" s="6"/>
      <c r="JWN123" s="11"/>
      <c r="JWO123" s="6"/>
      <c r="JWU123" s="11"/>
      <c r="JWV123" s="6"/>
      <c r="JXB123" s="11"/>
      <c r="JXC123" s="6"/>
      <c r="JXI123" s="11"/>
      <c r="JXJ123" s="6"/>
      <c r="JXP123" s="11"/>
      <c r="JXQ123" s="6"/>
      <c r="JXW123" s="11"/>
      <c r="JXX123" s="6"/>
      <c r="JYD123" s="11"/>
      <c r="JYE123" s="6"/>
      <c r="JYK123" s="11"/>
      <c r="JYL123" s="6"/>
      <c r="JYR123" s="11"/>
      <c r="JYS123" s="6"/>
      <c r="JYY123" s="11"/>
      <c r="JYZ123" s="6"/>
      <c r="JZF123" s="11"/>
      <c r="JZG123" s="6"/>
      <c r="JZM123" s="11"/>
      <c r="JZN123" s="6"/>
      <c r="JZT123" s="11"/>
      <c r="JZU123" s="6"/>
      <c r="KAA123" s="11"/>
      <c r="KAB123" s="6"/>
      <c r="KAH123" s="11"/>
      <c r="KAI123" s="6"/>
      <c r="KAO123" s="11"/>
      <c r="KAP123" s="6"/>
      <c r="KAV123" s="11"/>
      <c r="KAW123" s="6"/>
      <c r="KBC123" s="11"/>
      <c r="KBD123" s="6"/>
      <c r="KBJ123" s="11"/>
      <c r="KBK123" s="6"/>
      <c r="KBQ123" s="11"/>
      <c r="KBR123" s="6"/>
      <c r="KBX123" s="11"/>
      <c r="KBY123" s="6"/>
      <c r="KCE123" s="11"/>
      <c r="KCF123" s="6"/>
      <c r="KCL123" s="11"/>
      <c r="KCM123" s="6"/>
      <c r="KCS123" s="11"/>
      <c r="KCT123" s="6"/>
      <c r="KCZ123" s="11"/>
      <c r="KDA123" s="6"/>
      <c r="KDG123" s="11"/>
      <c r="KDH123" s="6"/>
      <c r="KDN123" s="11"/>
      <c r="KDO123" s="6"/>
      <c r="KDU123" s="11"/>
      <c r="KDV123" s="6"/>
      <c r="KEB123" s="11"/>
      <c r="KEC123" s="6"/>
      <c r="KEI123" s="11"/>
      <c r="KEJ123" s="6"/>
      <c r="KEP123" s="11"/>
      <c r="KEQ123" s="6"/>
      <c r="KEW123" s="11"/>
      <c r="KEX123" s="6"/>
      <c r="KFD123" s="11"/>
      <c r="KFE123" s="6"/>
      <c r="KFK123" s="11"/>
      <c r="KFL123" s="6"/>
      <c r="KFR123" s="11"/>
      <c r="KFS123" s="6"/>
      <c r="KFY123" s="11"/>
      <c r="KFZ123" s="6"/>
      <c r="KGF123" s="11"/>
      <c r="KGG123" s="6"/>
      <c r="KGM123" s="11"/>
      <c r="KGN123" s="6"/>
      <c r="KGT123" s="11"/>
      <c r="KGU123" s="6"/>
      <c r="KHA123" s="11"/>
      <c r="KHB123" s="6"/>
      <c r="KHH123" s="11"/>
      <c r="KHI123" s="6"/>
      <c r="KHO123" s="11"/>
      <c r="KHP123" s="6"/>
      <c r="KHV123" s="11"/>
      <c r="KHW123" s="6"/>
      <c r="KIC123" s="11"/>
      <c r="KID123" s="6"/>
      <c r="KIJ123" s="11"/>
      <c r="KIK123" s="6"/>
      <c r="KIQ123" s="11"/>
      <c r="KIR123" s="6"/>
      <c r="KIX123" s="11"/>
      <c r="KIY123" s="6"/>
      <c r="KJE123" s="11"/>
      <c r="KJF123" s="6"/>
      <c r="KJL123" s="11"/>
      <c r="KJM123" s="6"/>
      <c r="KJS123" s="11"/>
      <c r="KJT123" s="6"/>
      <c r="KJZ123" s="11"/>
      <c r="KKA123" s="6"/>
      <c r="KKG123" s="11"/>
      <c r="KKH123" s="6"/>
      <c r="KKN123" s="11"/>
      <c r="KKO123" s="6"/>
      <c r="KKU123" s="11"/>
      <c r="KKV123" s="6"/>
      <c r="KLB123" s="11"/>
      <c r="KLC123" s="6"/>
      <c r="KLI123" s="11"/>
      <c r="KLJ123" s="6"/>
      <c r="KLP123" s="11"/>
      <c r="KLQ123" s="6"/>
      <c r="KLW123" s="11"/>
      <c r="KLX123" s="6"/>
      <c r="KMD123" s="11"/>
      <c r="KME123" s="6"/>
      <c r="KMK123" s="11"/>
      <c r="KML123" s="6"/>
      <c r="KMR123" s="11"/>
      <c r="KMS123" s="6"/>
      <c r="KMY123" s="11"/>
      <c r="KMZ123" s="6"/>
      <c r="KNF123" s="11"/>
      <c r="KNG123" s="6"/>
      <c r="KNM123" s="11"/>
      <c r="KNN123" s="6"/>
      <c r="KNT123" s="11"/>
      <c r="KNU123" s="6"/>
      <c r="KOA123" s="11"/>
      <c r="KOB123" s="6"/>
      <c r="KOH123" s="11"/>
      <c r="KOI123" s="6"/>
      <c r="KOO123" s="11"/>
      <c r="KOP123" s="6"/>
      <c r="KOV123" s="11"/>
      <c r="KOW123" s="6"/>
      <c r="KPC123" s="11"/>
      <c r="KPD123" s="6"/>
      <c r="KPJ123" s="11"/>
      <c r="KPK123" s="6"/>
      <c r="KPQ123" s="11"/>
      <c r="KPR123" s="6"/>
      <c r="KPX123" s="11"/>
      <c r="KPY123" s="6"/>
      <c r="KQE123" s="11"/>
      <c r="KQF123" s="6"/>
      <c r="KQL123" s="11"/>
      <c r="KQM123" s="6"/>
      <c r="KQS123" s="11"/>
      <c r="KQT123" s="6"/>
      <c r="KQZ123" s="11"/>
      <c r="KRA123" s="6"/>
      <c r="KRG123" s="11"/>
      <c r="KRH123" s="6"/>
      <c r="KRN123" s="11"/>
      <c r="KRO123" s="6"/>
      <c r="KRU123" s="11"/>
      <c r="KRV123" s="6"/>
      <c r="KSB123" s="11"/>
      <c r="KSC123" s="6"/>
      <c r="KSI123" s="11"/>
      <c r="KSJ123" s="6"/>
      <c r="KSP123" s="11"/>
      <c r="KSQ123" s="6"/>
      <c r="KSW123" s="11"/>
      <c r="KSX123" s="6"/>
      <c r="KTD123" s="11"/>
      <c r="KTE123" s="6"/>
      <c r="KTK123" s="11"/>
      <c r="KTL123" s="6"/>
      <c r="KTR123" s="11"/>
      <c r="KTS123" s="6"/>
      <c r="KTY123" s="11"/>
      <c r="KTZ123" s="6"/>
      <c r="KUF123" s="11"/>
      <c r="KUG123" s="6"/>
      <c r="KUM123" s="11"/>
      <c r="KUN123" s="6"/>
      <c r="KUT123" s="11"/>
      <c r="KUU123" s="6"/>
      <c r="KVA123" s="11"/>
      <c r="KVB123" s="6"/>
      <c r="KVH123" s="11"/>
      <c r="KVI123" s="6"/>
      <c r="KVO123" s="11"/>
      <c r="KVP123" s="6"/>
      <c r="KVV123" s="11"/>
      <c r="KVW123" s="6"/>
      <c r="KWC123" s="11"/>
      <c r="KWD123" s="6"/>
      <c r="KWJ123" s="11"/>
      <c r="KWK123" s="6"/>
      <c r="KWQ123" s="11"/>
      <c r="KWR123" s="6"/>
      <c r="KWX123" s="11"/>
      <c r="KWY123" s="6"/>
      <c r="KXE123" s="11"/>
      <c r="KXF123" s="6"/>
      <c r="KXL123" s="11"/>
      <c r="KXM123" s="6"/>
      <c r="KXS123" s="11"/>
      <c r="KXT123" s="6"/>
      <c r="KXZ123" s="11"/>
      <c r="KYA123" s="6"/>
      <c r="KYG123" s="11"/>
      <c r="KYH123" s="6"/>
      <c r="KYN123" s="11"/>
      <c r="KYO123" s="6"/>
      <c r="KYU123" s="11"/>
      <c r="KYV123" s="6"/>
      <c r="KZB123" s="11"/>
      <c r="KZC123" s="6"/>
      <c r="KZI123" s="11"/>
      <c r="KZJ123" s="6"/>
      <c r="KZP123" s="11"/>
      <c r="KZQ123" s="6"/>
      <c r="KZW123" s="11"/>
      <c r="KZX123" s="6"/>
      <c r="LAD123" s="11"/>
      <c r="LAE123" s="6"/>
      <c r="LAK123" s="11"/>
      <c r="LAL123" s="6"/>
      <c r="LAR123" s="11"/>
      <c r="LAS123" s="6"/>
      <c r="LAY123" s="11"/>
      <c r="LAZ123" s="6"/>
      <c r="LBF123" s="11"/>
      <c r="LBG123" s="6"/>
      <c r="LBM123" s="11"/>
      <c r="LBN123" s="6"/>
      <c r="LBT123" s="11"/>
      <c r="LBU123" s="6"/>
      <c r="LCA123" s="11"/>
      <c r="LCB123" s="6"/>
      <c r="LCH123" s="11"/>
      <c r="LCI123" s="6"/>
      <c r="LCO123" s="11"/>
      <c r="LCP123" s="6"/>
      <c r="LCV123" s="11"/>
      <c r="LCW123" s="6"/>
      <c r="LDC123" s="11"/>
      <c r="LDD123" s="6"/>
      <c r="LDJ123" s="11"/>
      <c r="LDK123" s="6"/>
      <c r="LDQ123" s="11"/>
      <c r="LDR123" s="6"/>
      <c r="LDX123" s="11"/>
      <c r="LDY123" s="6"/>
      <c r="LEE123" s="11"/>
      <c r="LEF123" s="6"/>
      <c r="LEL123" s="11"/>
      <c r="LEM123" s="6"/>
      <c r="LES123" s="11"/>
      <c r="LET123" s="6"/>
      <c r="LEZ123" s="11"/>
      <c r="LFA123" s="6"/>
      <c r="LFG123" s="11"/>
      <c r="LFH123" s="6"/>
      <c r="LFN123" s="11"/>
      <c r="LFO123" s="6"/>
      <c r="LFU123" s="11"/>
      <c r="LFV123" s="6"/>
      <c r="LGB123" s="11"/>
      <c r="LGC123" s="6"/>
      <c r="LGI123" s="11"/>
      <c r="LGJ123" s="6"/>
      <c r="LGP123" s="11"/>
      <c r="LGQ123" s="6"/>
      <c r="LGW123" s="11"/>
      <c r="LGX123" s="6"/>
      <c r="LHD123" s="11"/>
      <c r="LHE123" s="6"/>
      <c r="LHK123" s="11"/>
      <c r="LHL123" s="6"/>
      <c r="LHR123" s="11"/>
      <c r="LHS123" s="6"/>
      <c r="LHY123" s="11"/>
      <c r="LHZ123" s="6"/>
      <c r="LIF123" s="11"/>
      <c r="LIG123" s="6"/>
      <c r="LIM123" s="11"/>
      <c r="LIN123" s="6"/>
      <c r="LIT123" s="11"/>
      <c r="LIU123" s="6"/>
      <c r="LJA123" s="11"/>
      <c r="LJB123" s="6"/>
      <c r="LJH123" s="11"/>
      <c r="LJI123" s="6"/>
      <c r="LJO123" s="11"/>
      <c r="LJP123" s="6"/>
      <c r="LJV123" s="11"/>
      <c r="LJW123" s="6"/>
      <c r="LKC123" s="11"/>
      <c r="LKD123" s="6"/>
      <c r="LKJ123" s="11"/>
      <c r="LKK123" s="6"/>
      <c r="LKQ123" s="11"/>
      <c r="LKR123" s="6"/>
      <c r="LKX123" s="11"/>
      <c r="LKY123" s="6"/>
      <c r="LLE123" s="11"/>
      <c r="LLF123" s="6"/>
      <c r="LLL123" s="11"/>
      <c r="LLM123" s="6"/>
      <c r="LLS123" s="11"/>
      <c r="LLT123" s="6"/>
      <c r="LLZ123" s="11"/>
      <c r="LMA123" s="6"/>
      <c r="LMG123" s="11"/>
      <c r="LMH123" s="6"/>
      <c r="LMN123" s="11"/>
      <c r="LMO123" s="6"/>
      <c r="LMU123" s="11"/>
      <c r="LMV123" s="6"/>
      <c r="LNB123" s="11"/>
      <c r="LNC123" s="6"/>
      <c r="LNI123" s="11"/>
      <c r="LNJ123" s="6"/>
      <c r="LNP123" s="11"/>
      <c r="LNQ123" s="6"/>
      <c r="LNW123" s="11"/>
      <c r="LNX123" s="6"/>
      <c r="LOD123" s="11"/>
      <c r="LOE123" s="6"/>
      <c r="LOK123" s="11"/>
      <c r="LOL123" s="6"/>
      <c r="LOR123" s="11"/>
      <c r="LOS123" s="6"/>
      <c r="LOY123" s="11"/>
      <c r="LOZ123" s="6"/>
      <c r="LPF123" s="11"/>
      <c r="LPG123" s="6"/>
      <c r="LPM123" s="11"/>
      <c r="LPN123" s="6"/>
      <c r="LPT123" s="11"/>
      <c r="LPU123" s="6"/>
      <c r="LQA123" s="11"/>
      <c r="LQB123" s="6"/>
      <c r="LQH123" s="11"/>
      <c r="LQI123" s="6"/>
      <c r="LQO123" s="11"/>
      <c r="LQP123" s="6"/>
      <c r="LQV123" s="11"/>
      <c r="LQW123" s="6"/>
      <c r="LRC123" s="11"/>
      <c r="LRD123" s="6"/>
      <c r="LRJ123" s="11"/>
      <c r="LRK123" s="6"/>
      <c r="LRQ123" s="11"/>
      <c r="LRR123" s="6"/>
      <c r="LRX123" s="11"/>
      <c r="LRY123" s="6"/>
      <c r="LSE123" s="11"/>
      <c r="LSF123" s="6"/>
      <c r="LSL123" s="11"/>
      <c r="LSM123" s="6"/>
      <c r="LSS123" s="11"/>
      <c r="LST123" s="6"/>
      <c r="LSZ123" s="11"/>
      <c r="LTA123" s="6"/>
      <c r="LTG123" s="11"/>
      <c r="LTH123" s="6"/>
      <c r="LTN123" s="11"/>
      <c r="LTO123" s="6"/>
      <c r="LTU123" s="11"/>
      <c r="LTV123" s="6"/>
      <c r="LUB123" s="11"/>
      <c r="LUC123" s="6"/>
      <c r="LUI123" s="11"/>
      <c r="LUJ123" s="6"/>
      <c r="LUP123" s="11"/>
      <c r="LUQ123" s="6"/>
      <c r="LUW123" s="11"/>
      <c r="LUX123" s="6"/>
      <c r="LVD123" s="11"/>
      <c r="LVE123" s="6"/>
      <c r="LVK123" s="11"/>
      <c r="LVL123" s="6"/>
      <c r="LVR123" s="11"/>
      <c r="LVS123" s="6"/>
      <c r="LVY123" s="11"/>
      <c r="LVZ123" s="6"/>
      <c r="LWF123" s="11"/>
      <c r="LWG123" s="6"/>
      <c r="LWM123" s="11"/>
      <c r="LWN123" s="6"/>
      <c r="LWT123" s="11"/>
      <c r="LWU123" s="6"/>
      <c r="LXA123" s="11"/>
      <c r="LXB123" s="6"/>
      <c r="LXH123" s="11"/>
      <c r="LXI123" s="6"/>
      <c r="LXO123" s="11"/>
      <c r="LXP123" s="6"/>
      <c r="LXV123" s="11"/>
      <c r="LXW123" s="6"/>
      <c r="LYC123" s="11"/>
      <c r="LYD123" s="6"/>
      <c r="LYJ123" s="11"/>
      <c r="LYK123" s="6"/>
      <c r="LYQ123" s="11"/>
      <c r="LYR123" s="6"/>
      <c r="LYX123" s="11"/>
      <c r="LYY123" s="6"/>
      <c r="LZE123" s="11"/>
      <c r="LZF123" s="6"/>
      <c r="LZL123" s="11"/>
      <c r="LZM123" s="6"/>
      <c r="LZS123" s="11"/>
      <c r="LZT123" s="6"/>
      <c r="LZZ123" s="11"/>
      <c r="MAA123" s="6"/>
      <c r="MAG123" s="11"/>
      <c r="MAH123" s="6"/>
      <c r="MAN123" s="11"/>
      <c r="MAO123" s="6"/>
      <c r="MAU123" s="11"/>
      <c r="MAV123" s="6"/>
      <c r="MBB123" s="11"/>
      <c r="MBC123" s="6"/>
      <c r="MBI123" s="11"/>
      <c r="MBJ123" s="6"/>
      <c r="MBP123" s="11"/>
      <c r="MBQ123" s="6"/>
      <c r="MBW123" s="11"/>
      <c r="MBX123" s="6"/>
      <c r="MCD123" s="11"/>
      <c r="MCE123" s="6"/>
      <c r="MCK123" s="11"/>
      <c r="MCL123" s="6"/>
      <c r="MCR123" s="11"/>
      <c r="MCS123" s="6"/>
      <c r="MCY123" s="11"/>
      <c r="MCZ123" s="6"/>
      <c r="MDF123" s="11"/>
      <c r="MDG123" s="6"/>
      <c r="MDM123" s="11"/>
      <c r="MDN123" s="6"/>
      <c r="MDT123" s="11"/>
      <c r="MDU123" s="6"/>
      <c r="MEA123" s="11"/>
      <c r="MEB123" s="6"/>
      <c r="MEH123" s="11"/>
      <c r="MEI123" s="6"/>
      <c r="MEO123" s="11"/>
      <c r="MEP123" s="6"/>
      <c r="MEV123" s="11"/>
      <c r="MEW123" s="6"/>
      <c r="MFC123" s="11"/>
      <c r="MFD123" s="6"/>
      <c r="MFJ123" s="11"/>
      <c r="MFK123" s="6"/>
      <c r="MFQ123" s="11"/>
      <c r="MFR123" s="6"/>
      <c r="MFX123" s="11"/>
      <c r="MFY123" s="6"/>
      <c r="MGE123" s="11"/>
      <c r="MGF123" s="6"/>
      <c r="MGL123" s="11"/>
      <c r="MGM123" s="6"/>
      <c r="MGS123" s="11"/>
      <c r="MGT123" s="6"/>
      <c r="MGZ123" s="11"/>
      <c r="MHA123" s="6"/>
      <c r="MHG123" s="11"/>
      <c r="MHH123" s="6"/>
      <c r="MHN123" s="11"/>
      <c r="MHO123" s="6"/>
      <c r="MHU123" s="11"/>
      <c r="MHV123" s="6"/>
      <c r="MIB123" s="11"/>
      <c r="MIC123" s="6"/>
      <c r="MII123" s="11"/>
      <c r="MIJ123" s="6"/>
      <c r="MIP123" s="11"/>
      <c r="MIQ123" s="6"/>
      <c r="MIW123" s="11"/>
      <c r="MIX123" s="6"/>
      <c r="MJD123" s="11"/>
      <c r="MJE123" s="6"/>
      <c r="MJK123" s="11"/>
      <c r="MJL123" s="6"/>
      <c r="MJR123" s="11"/>
      <c r="MJS123" s="6"/>
      <c r="MJY123" s="11"/>
      <c r="MJZ123" s="6"/>
      <c r="MKF123" s="11"/>
      <c r="MKG123" s="6"/>
      <c r="MKM123" s="11"/>
      <c r="MKN123" s="6"/>
      <c r="MKT123" s="11"/>
      <c r="MKU123" s="6"/>
      <c r="MLA123" s="11"/>
      <c r="MLB123" s="6"/>
      <c r="MLH123" s="11"/>
      <c r="MLI123" s="6"/>
      <c r="MLO123" s="11"/>
      <c r="MLP123" s="6"/>
      <c r="MLV123" s="11"/>
      <c r="MLW123" s="6"/>
      <c r="MMC123" s="11"/>
      <c r="MMD123" s="6"/>
      <c r="MMJ123" s="11"/>
      <c r="MMK123" s="6"/>
      <c r="MMQ123" s="11"/>
      <c r="MMR123" s="6"/>
      <c r="MMX123" s="11"/>
      <c r="MMY123" s="6"/>
      <c r="MNE123" s="11"/>
      <c r="MNF123" s="6"/>
      <c r="MNL123" s="11"/>
      <c r="MNM123" s="6"/>
      <c r="MNS123" s="11"/>
      <c r="MNT123" s="6"/>
      <c r="MNZ123" s="11"/>
      <c r="MOA123" s="6"/>
      <c r="MOG123" s="11"/>
      <c r="MOH123" s="6"/>
      <c r="MON123" s="11"/>
      <c r="MOO123" s="6"/>
      <c r="MOU123" s="11"/>
      <c r="MOV123" s="6"/>
      <c r="MPB123" s="11"/>
      <c r="MPC123" s="6"/>
      <c r="MPI123" s="11"/>
      <c r="MPJ123" s="6"/>
      <c r="MPP123" s="11"/>
      <c r="MPQ123" s="6"/>
      <c r="MPW123" s="11"/>
      <c r="MPX123" s="6"/>
      <c r="MQD123" s="11"/>
      <c r="MQE123" s="6"/>
      <c r="MQK123" s="11"/>
      <c r="MQL123" s="6"/>
      <c r="MQR123" s="11"/>
      <c r="MQS123" s="6"/>
      <c r="MQY123" s="11"/>
      <c r="MQZ123" s="6"/>
      <c r="MRF123" s="11"/>
      <c r="MRG123" s="6"/>
      <c r="MRM123" s="11"/>
      <c r="MRN123" s="6"/>
      <c r="MRT123" s="11"/>
      <c r="MRU123" s="6"/>
      <c r="MSA123" s="11"/>
      <c r="MSB123" s="6"/>
      <c r="MSH123" s="11"/>
      <c r="MSI123" s="6"/>
      <c r="MSO123" s="11"/>
      <c r="MSP123" s="6"/>
      <c r="MSV123" s="11"/>
      <c r="MSW123" s="6"/>
      <c r="MTC123" s="11"/>
      <c r="MTD123" s="6"/>
      <c r="MTJ123" s="11"/>
      <c r="MTK123" s="6"/>
      <c r="MTQ123" s="11"/>
      <c r="MTR123" s="6"/>
      <c r="MTX123" s="11"/>
      <c r="MTY123" s="6"/>
      <c r="MUE123" s="11"/>
      <c r="MUF123" s="6"/>
      <c r="MUL123" s="11"/>
      <c r="MUM123" s="6"/>
      <c r="MUS123" s="11"/>
      <c r="MUT123" s="6"/>
      <c r="MUZ123" s="11"/>
      <c r="MVA123" s="6"/>
      <c r="MVG123" s="11"/>
      <c r="MVH123" s="6"/>
      <c r="MVN123" s="11"/>
      <c r="MVO123" s="6"/>
      <c r="MVU123" s="11"/>
      <c r="MVV123" s="6"/>
      <c r="MWB123" s="11"/>
      <c r="MWC123" s="6"/>
      <c r="MWI123" s="11"/>
      <c r="MWJ123" s="6"/>
      <c r="MWP123" s="11"/>
      <c r="MWQ123" s="6"/>
      <c r="MWW123" s="11"/>
      <c r="MWX123" s="6"/>
      <c r="MXD123" s="11"/>
      <c r="MXE123" s="6"/>
      <c r="MXK123" s="11"/>
      <c r="MXL123" s="6"/>
      <c r="MXR123" s="11"/>
      <c r="MXS123" s="6"/>
      <c r="MXY123" s="11"/>
      <c r="MXZ123" s="6"/>
      <c r="MYF123" s="11"/>
      <c r="MYG123" s="6"/>
      <c r="MYM123" s="11"/>
      <c r="MYN123" s="6"/>
      <c r="MYT123" s="11"/>
      <c r="MYU123" s="6"/>
      <c r="MZA123" s="11"/>
      <c r="MZB123" s="6"/>
      <c r="MZH123" s="11"/>
      <c r="MZI123" s="6"/>
      <c r="MZO123" s="11"/>
      <c r="MZP123" s="6"/>
      <c r="MZV123" s="11"/>
      <c r="MZW123" s="6"/>
      <c r="NAC123" s="11"/>
      <c r="NAD123" s="6"/>
      <c r="NAJ123" s="11"/>
      <c r="NAK123" s="6"/>
      <c r="NAQ123" s="11"/>
      <c r="NAR123" s="6"/>
      <c r="NAX123" s="11"/>
      <c r="NAY123" s="6"/>
      <c r="NBE123" s="11"/>
      <c r="NBF123" s="6"/>
      <c r="NBL123" s="11"/>
      <c r="NBM123" s="6"/>
      <c r="NBS123" s="11"/>
      <c r="NBT123" s="6"/>
      <c r="NBZ123" s="11"/>
      <c r="NCA123" s="6"/>
      <c r="NCG123" s="11"/>
      <c r="NCH123" s="6"/>
      <c r="NCN123" s="11"/>
      <c r="NCO123" s="6"/>
      <c r="NCU123" s="11"/>
      <c r="NCV123" s="6"/>
      <c r="NDB123" s="11"/>
      <c r="NDC123" s="6"/>
      <c r="NDI123" s="11"/>
      <c r="NDJ123" s="6"/>
      <c r="NDP123" s="11"/>
      <c r="NDQ123" s="6"/>
      <c r="NDW123" s="11"/>
      <c r="NDX123" s="6"/>
      <c r="NED123" s="11"/>
      <c r="NEE123" s="6"/>
      <c r="NEK123" s="11"/>
      <c r="NEL123" s="6"/>
      <c r="NER123" s="11"/>
      <c r="NES123" s="6"/>
      <c r="NEY123" s="11"/>
      <c r="NEZ123" s="6"/>
      <c r="NFF123" s="11"/>
      <c r="NFG123" s="6"/>
      <c r="NFM123" s="11"/>
      <c r="NFN123" s="6"/>
      <c r="NFT123" s="11"/>
      <c r="NFU123" s="6"/>
      <c r="NGA123" s="11"/>
      <c r="NGB123" s="6"/>
      <c r="NGH123" s="11"/>
      <c r="NGI123" s="6"/>
      <c r="NGO123" s="11"/>
      <c r="NGP123" s="6"/>
      <c r="NGV123" s="11"/>
      <c r="NGW123" s="6"/>
      <c r="NHC123" s="11"/>
      <c r="NHD123" s="6"/>
      <c r="NHJ123" s="11"/>
      <c r="NHK123" s="6"/>
      <c r="NHQ123" s="11"/>
      <c r="NHR123" s="6"/>
      <c r="NHX123" s="11"/>
      <c r="NHY123" s="6"/>
      <c r="NIE123" s="11"/>
      <c r="NIF123" s="6"/>
      <c r="NIL123" s="11"/>
      <c r="NIM123" s="6"/>
      <c r="NIS123" s="11"/>
      <c r="NIT123" s="6"/>
      <c r="NIZ123" s="11"/>
      <c r="NJA123" s="6"/>
      <c r="NJG123" s="11"/>
      <c r="NJH123" s="6"/>
      <c r="NJN123" s="11"/>
      <c r="NJO123" s="6"/>
      <c r="NJU123" s="11"/>
      <c r="NJV123" s="6"/>
      <c r="NKB123" s="11"/>
      <c r="NKC123" s="6"/>
      <c r="NKI123" s="11"/>
      <c r="NKJ123" s="6"/>
      <c r="NKP123" s="11"/>
      <c r="NKQ123" s="6"/>
      <c r="NKW123" s="11"/>
      <c r="NKX123" s="6"/>
      <c r="NLD123" s="11"/>
      <c r="NLE123" s="6"/>
      <c r="NLK123" s="11"/>
      <c r="NLL123" s="6"/>
      <c r="NLR123" s="11"/>
      <c r="NLS123" s="6"/>
      <c r="NLY123" s="11"/>
      <c r="NLZ123" s="6"/>
      <c r="NMF123" s="11"/>
      <c r="NMG123" s="6"/>
      <c r="NMM123" s="11"/>
      <c r="NMN123" s="6"/>
      <c r="NMT123" s="11"/>
      <c r="NMU123" s="6"/>
      <c r="NNA123" s="11"/>
      <c r="NNB123" s="6"/>
      <c r="NNH123" s="11"/>
      <c r="NNI123" s="6"/>
      <c r="NNO123" s="11"/>
      <c r="NNP123" s="6"/>
      <c r="NNV123" s="11"/>
      <c r="NNW123" s="6"/>
      <c r="NOC123" s="11"/>
      <c r="NOD123" s="6"/>
      <c r="NOJ123" s="11"/>
      <c r="NOK123" s="6"/>
      <c r="NOQ123" s="11"/>
      <c r="NOR123" s="6"/>
      <c r="NOX123" s="11"/>
      <c r="NOY123" s="6"/>
      <c r="NPE123" s="11"/>
      <c r="NPF123" s="6"/>
      <c r="NPL123" s="11"/>
      <c r="NPM123" s="6"/>
      <c r="NPS123" s="11"/>
      <c r="NPT123" s="6"/>
      <c r="NPZ123" s="11"/>
      <c r="NQA123" s="6"/>
      <c r="NQG123" s="11"/>
      <c r="NQH123" s="6"/>
      <c r="NQN123" s="11"/>
      <c r="NQO123" s="6"/>
      <c r="NQU123" s="11"/>
      <c r="NQV123" s="6"/>
      <c r="NRB123" s="11"/>
      <c r="NRC123" s="6"/>
      <c r="NRI123" s="11"/>
      <c r="NRJ123" s="6"/>
      <c r="NRP123" s="11"/>
      <c r="NRQ123" s="6"/>
      <c r="NRW123" s="11"/>
      <c r="NRX123" s="6"/>
      <c r="NSD123" s="11"/>
      <c r="NSE123" s="6"/>
      <c r="NSK123" s="11"/>
      <c r="NSL123" s="6"/>
      <c r="NSR123" s="11"/>
      <c r="NSS123" s="6"/>
      <c r="NSY123" s="11"/>
      <c r="NSZ123" s="6"/>
      <c r="NTF123" s="11"/>
      <c r="NTG123" s="6"/>
      <c r="NTM123" s="11"/>
      <c r="NTN123" s="6"/>
      <c r="NTT123" s="11"/>
      <c r="NTU123" s="6"/>
      <c r="NUA123" s="11"/>
      <c r="NUB123" s="6"/>
      <c r="NUH123" s="11"/>
      <c r="NUI123" s="6"/>
      <c r="NUO123" s="11"/>
      <c r="NUP123" s="6"/>
      <c r="NUV123" s="11"/>
      <c r="NUW123" s="6"/>
      <c r="NVC123" s="11"/>
      <c r="NVD123" s="6"/>
      <c r="NVJ123" s="11"/>
      <c r="NVK123" s="6"/>
      <c r="NVQ123" s="11"/>
      <c r="NVR123" s="6"/>
      <c r="NVX123" s="11"/>
      <c r="NVY123" s="6"/>
      <c r="NWE123" s="11"/>
      <c r="NWF123" s="6"/>
      <c r="NWL123" s="11"/>
      <c r="NWM123" s="6"/>
      <c r="NWS123" s="11"/>
      <c r="NWT123" s="6"/>
      <c r="NWZ123" s="11"/>
      <c r="NXA123" s="6"/>
      <c r="NXG123" s="11"/>
      <c r="NXH123" s="6"/>
      <c r="NXN123" s="11"/>
      <c r="NXO123" s="6"/>
      <c r="NXU123" s="11"/>
      <c r="NXV123" s="6"/>
      <c r="NYB123" s="11"/>
      <c r="NYC123" s="6"/>
      <c r="NYI123" s="11"/>
      <c r="NYJ123" s="6"/>
      <c r="NYP123" s="11"/>
      <c r="NYQ123" s="6"/>
      <c r="NYW123" s="11"/>
      <c r="NYX123" s="6"/>
      <c r="NZD123" s="11"/>
      <c r="NZE123" s="6"/>
      <c r="NZK123" s="11"/>
      <c r="NZL123" s="6"/>
      <c r="NZR123" s="11"/>
      <c r="NZS123" s="6"/>
      <c r="NZY123" s="11"/>
      <c r="NZZ123" s="6"/>
      <c r="OAF123" s="11"/>
      <c r="OAG123" s="6"/>
      <c r="OAM123" s="11"/>
      <c r="OAN123" s="6"/>
      <c r="OAT123" s="11"/>
      <c r="OAU123" s="6"/>
      <c r="OBA123" s="11"/>
      <c r="OBB123" s="6"/>
      <c r="OBH123" s="11"/>
      <c r="OBI123" s="6"/>
      <c r="OBO123" s="11"/>
      <c r="OBP123" s="6"/>
      <c r="OBV123" s="11"/>
      <c r="OBW123" s="6"/>
      <c r="OCC123" s="11"/>
      <c r="OCD123" s="6"/>
      <c r="OCJ123" s="11"/>
      <c r="OCK123" s="6"/>
      <c r="OCQ123" s="11"/>
      <c r="OCR123" s="6"/>
      <c r="OCX123" s="11"/>
      <c r="OCY123" s="6"/>
      <c r="ODE123" s="11"/>
      <c r="ODF123" s="6"/>
      <c r="ODL123" s="11"/>
      <c r="ODM123" s="6"/>
      <c r="ODS123" s="11"/>
      <c r="ODT123" s="6"/>
      <c r="ODZ123" s="11"/>
      <c r="OEA123" s="6"/>
      <c r="OEG123" s="11"/>
      <c r="OEH123" s="6"/>
      <c r="OEN123" s="11"/>
      <c r="OEO123" s="6"/>
      <c r="OEU123" s="11"/>
      <c r="OEV123" s="6"/>
      <c r="OFB123" s="11"/>
      <c r="OFC123" s="6"/>
      <c r="OFI123" s="11"/>
      <c r="OFJ123" s="6"/>
      <c r="OFP123" s="11"/>
      <c r="OFQ123" s="6"/>
      <c r="OFW123" s="11"/>
      <c r="OFX123" s="6"/>
      <c r="OGD123" s="11"/>
      <c r="OGE123" s="6"/>
      <c r="OGK123" s="11"/>
      <c r="OGL123" s="6"/>
      <c r="OGR123" s="11"/>
      <c r="OGS123" s="6"/>
      <c r="OGY123" s="11"/>
      <c r="OGZ123" s="6"/>
      <c r="OHF123" s="11"/>
      <c r="OHG123" s="6"/>
      <c r="OHM123" s="11"/>
      <c r="OHN123" s="6"/>
      <c r="OHT123" s="11"/>
      <c r="OHU123" s="6"/>
      <c r="OIA123" s="11"/>
      <c r="OIB123" s="6"/>
      <c r="OIH123" s="11"/>
      <c r="OII123" s="6"/>
      <c r="OIO123" s="11"/>
      <c r="OIP123" s="6"/>
      <c r="OIV123" s="11"/>
      <c r="OIW123" s="6"/>
      <c r="OJC123" s="11"/>
      <c r="OJD123" s="6"/>
      <c r="OJJ123" s="11"/>
      <c r="OJK123" s="6"/>
      <c r="OJQ123" s="11"/>
      <c r="OJR123" s="6"/>
      <c r="OJX123" s="11"/>
      <c r="OJY123" s="6"/>
      <c r="OKE123" s="11"/>
      <c r="OKF123" s="6"/>
      <c r="OKL123" s="11"/>
      <c r="OKM123" s="6"/>
      <c r="OKS123" s="11"/>
      <c r="OKT123" s="6"/>
      <c r="OKZ123" s="11"/>
      <c r="OLA123" s="6"/>
      <c r="OLG123" s="11"/>
      <c r="OLH123" s="6"/>
      <c r="OLN123" s="11"/>
      <c r="OLO123" s="6"/>
      <c r="OLU123" s="11"/>
      <c r="OLV123" s="6"/>
      <c r="OMB123" s="11"/>
      <c r="OMC123" s="6"/>
      <c r="OMI123" s="11"/>
      <c r="OMJ123" s="6"/>
      <c r="OMP123" s="11"/>
      <c r="OMQ123" s="6"/>
      <c r="OMW123" s="11"/>
      <c r="OMX123" s="6"/>
      <c r="OND123" s="11"/>
      <c r="ONE123" s="6"/>
      <c r="ONK123" s="11"/>
      <c r="ONL123" s="6"/>
      <c r="ONR123" s="11"/>
      <c r="ONS123" s="6"/>
      <c r="ONY123" s="11"/>
      <c r="ONZ123" s="6"/>
      <c r="OOF123" s="11"/>
      <c r="OOG123" s="6"/>
      <c r="OOM123" s="11"/>
      <c r="OON123" s="6"/>
      <c r="OOT123" s="11"/>
      <c r="OOU123" s="6"/>
      <c r="OPA123" s="11"/>
      <c r="OPB123" s="6"/>
      <c r="OPH123" s="11"/>
      <c r="OPI123" s="6"/>
      <c r="OPO123" s="11"/>
      <c r="OPP123" s="6"/>
      <c r="OPV123" s="11"/>
      <c r="OPW123" s="6"/>
      <c r="OQC123" s="11"/>
      <c r="OQD123" s="6"/>
      <c r="OQJ123" s="11"/>
      <c r="OQK123" s="6"/>
      <c r="OQQ123" s="11"/>
      <c r="OQR123" s="6"/>
      <c r="OQX123" s="11"/>
      <c r="OQY123" s="6"/>
      <c r="ORE123" s="11"/>
      <c r="ORF123" s="6"/>
      <c r="ORL123" s="11"/>
      <c r="ORM123" s="6"/>
      <c r="ORS123" s="11"/>
      <c r="ORT123" s="6"/>
      <c r="ORZ123" s="11"/>
      <c r="OSA123" s="6"/>
      <c r="OSG123" s="11"/>
      <c r="OSH123" s="6"/>
      <c r="OSN123" s="11"/>
      <c r="OSO123" s="6"/>
      <c r="OSU123" s="11"/>
      <c r="OSV123" s="6"/>
      <c r="OTB123" s="11"/>
      <c r="OTC123" s="6"/>
      <c r="OTI123" s="11"/>
      <c r="OTJ123" s="6"/>
      <c r="OTP123" s="11"/>
      <c r="OTQ123" s="6"/>
      <c r="OTW123" s="11"/>
      <c r="OTX123" s="6"/>
      <c r="OUD123" s="11"/>
      <c r="OUE123" s="6"/>
      <c r="OUK123" s="11"/>
      <c r="OUL123" s="6"/>
      <c r="OUR123" s="11"/>
      <c r="OUS123" s="6"/>
      <c r="OUY123" s="11"/>
      <c r="OUZ123" s="6"/>
      <c r="OVF123" s="11"/>
      <c r="OVG123" s="6"/>
      <c r="OVM123" s="11"/>
      <c r="OVN123" s="6"/>
      <c r="OVT123" s="11"/>
      <c r="OVU123" s="6"/>
      <c r="OWA123" s="11"/>
      <c r="OWB123" s="6"/>
      <c r="OWH123" s="11"/>
      <c r="OWI123" s="6"/>
      <c r="OWO123" s="11"/>
      <c r="OWP123" s="6"/>
      <c r="OWV123" s="11"/>
      <c r="OWW123" s="6"/>
      <c r="OXC123" s="11"/>
      <c r="OXD123" s="6"/>
      <c r="OXJ123" s="11"/>
      <c r="OXK123" s="6"/>
      <c r="OXQ123" s="11"/>
      <c r="OXR123" s="6"/>
      <c r="OXX123" s="11"/>
      <c r="OXY123" s="6"/>
      <c r="OYE123" s="11"/>
      <c r="OYF123" s="6"/>
      <c r="OYL123" s="11"/>
      <c r="OYM123" s="6"/>
      <c r="OYS123" s="11"/>
      <c r="OYT123" s="6"/>
      <c r="OYZ123" s="11"/>
      <c r="OZA123" s="6"/>
      <c r="OZG123" s="11"/>
      <c r="OZH123" s="6"/>
      <c r="OZN123" s="11"/>
      <c r="OZO123" s="6"/>
      <c r="OZU123" s="11"/>
      <c r="OZV123" s="6"/>
      <c r="PAB123" s="11"/>
      <c r="PAC123" s="6"/>
      <c r="PAI123" s="11"/>
      <c r="PAJ123" s="6"/>
      <c r="PAP123" s="11"/>
      <c r="PAQ123" s="6"/>
      <c r="PAW123" s="11"/>
      <c r="PAX123" s="6"/>
      <c r="PBD123" s="11"/>
      <c r="PBE123" s="6"/>
      <c r="PBK123" s="11"/>
      <c r="PBL123" s="6"/>
      <c r="PBR123" s="11"/>
      <c r="PBS123" s="6"/>
      <c r="PBY123" s="11"/>
      <c r="PBZ123" s="6"/>
      <c r="PCF123" s="11"/>
      <c r="PCG123" s="6"/>
      <c r="PCM123" s="11"/>
      <c r="PCN123" s="6"/>
      <c r="PCT123" s="11"/>
      <c r="PCU123" s="6"/>
      <c r="PDA123" s="11"/>
      <c r="PDB123" s="6"/>
      <c r="PDH123" s="11"/>
      <c r="PDI123" s="6"/>
      <c r="PDO123" s="11"/>
      <c r="PDP123" s="6"/>
      <c r="PDV123" s="11"/>
      <c r="PDW123" s="6"/>
      <c r="PEC123" s="11"/>
      <c r="PED123" s="6"/>
      <c r="PEJ123" s="11"/>
      <c r="PEK123" s="6"/>
      <c r="PEQ123" s="11"/>
      <c r="PER123" s="6"/>
      <c r="PEX123" s="11"/>
      <c r="PEY123" s="6"/>
      <c r="PFE123" s="11"/>
      <c r="PFF123" s="6"/>
      <c r="PFL123" s="11"/>
      <c r="PFM123" s="6"/>
      <c r="PFS123" s="11"/>
      <c r="PFT123" s="6"/>
      <c r="PFZ123" s="11"/>
      <c r="PGA123" s="6"/>
      <c r="PGG123" s="11"/>
      <c r="PGH123" s="6"/>
      <c r="PGN123" s="11"/>
      <c r="PGO123" s="6"/>
      <c r="PGU123" s="11"/>
      <c r="PGV123" s="6"/>
      <c r="PHB123" s="11"/>
      <c r="PHC123" s="6"/>
      <c r="PHI123" s="11"/>
      <c r="PHJ123" s="6"/>
      <c r="PHP123" s="11"/>
      <c r="PHQ123" s="6"/>
      <c r="PHW123" s="11"/>
      <c r="PHX123" s="6"/>
      <c r="PID123" s="11"/>
      <c r="PIE123" s="6"/>
      <c r="PIK123" s="11"/>
      <c r="PIL123" s="6"/>
      <c r="PIR123" s="11"/>
      <c r="PIS123" s="6"/>
      <c r="PIY123" s="11"/>
      <c r="PIZ123" s="6"/>
      <c r="PJF123" s="11"/>
      <c r="PJG123" s="6"/>
      <c r="PJM123" s="11"/>
      <c r="PJN123" s="6"/>
      <c r="PJT123" s="11"/>
      <c r="PJU123" s="6"/>
      <c r="PKA123" s="11"/>
      <c r="PKB123" s="6"/>
      <c r="PKH123" s="11"/>
      <c r="PKI123" s="6"/>
      <c r="PKO123" s="11"/>
      <c r="PKP123" s="6"/>
      <c r="PKV123" s="11"/>
      <c r="PKW123" s="6"/>
      <c r="PLC123" s="11"/>
      <c r="PLD123" s="6"/>
      <c r="PLJ123" s="11"/>
      <c r="PLK123" s="6"/>
      <c r="PLQ123" s="11"/>
      <c r="PLR123" s="6"/>
      <c r="PLX123" s="11"/>
      <c r="PLY123" s="6"/>
      <c r="PME123" s="11"/>
      <c r="PMF123" s="6"/>
      <c r="PML123" s="11"/>
      <c r="PMM123" s="6"/>
      <c r="PMS123" s="11"/>
      <c r="PMT123" s="6"/>
      <c r="PMZ123" s="11"/>
      <c r="PNA123" s="6"/>
      <c r="PNG123" s="11"/>
      <c r="PNH123" s="6"/>
      <c r="PNN123" s="11"/>
      <c r="PNO123" s="6"/>
      <c r="PNU123" s="11"/>
      <c r="PNV123" s="6"/>
      <c r="POB123" s="11"/>
      <c r="POC123" s="6"/>
      <c r="POI123" s="11"/>
      <c r="POJ123" s="6"/>
      <c r="POP123" s="11"/>
      <c r="POQ123" s="6"/>
      <c r="POW123" s="11"/>
      <c r="POX123" s="6"/>
      <c r="PPD123" s="11"/>
      <c r="PPE123" s="6"/>
      <c r="PPK123" s="11"/>
      <c r="PPL123" s="6"/>
      <c r="PPR123" s="11"/>
      <c r="PPS123" s="6"/>
      <c r="PPY123" s="11"/>
      <c r="PPZ123" s="6"/>
      <c r="PQF123" s="11"/>
      <c r="PQG123" s="6"/>
      <c r="PQM123" s="11"/>
      <c r="PQN123" s="6"/>
      <c r="PQT123" s="11"/>
      <c r="PQU123" s="6"/>
      <c r="PRA123" s="11"/>
      <c r="PRB123" s="6"/>
      <c r="PRH123" s="11"/>
      <c r="PRI123" s="6"/>
      <c r="PRO123" s="11"/>
      <c r="PRP123" s="6"/>
      <c r="PRV123" s="11"/>
      <c r="PRW123" s="6"/>
      <c r="PSC123" s="11"/>
      <c r="PSD123" s="6"/>
      <c r="PSJ123" s="11"/>
      <c r="PSK123" s="6"/>
      <c r="PSQ123" s="11"/>
      <c r="PSR123" s="6"/>
      <c r="PSX123" s="11"/>
      <c r="PSY123" s="6"/>
      <c r="PTE123" s="11"/>
      <c r="PTF123" s="6"/>
      <c r="PTL123" s="11"/>
      <c r="PTM123" s="6"/>
      <c r="PTS123" s="11"/>
      <c r="PTT123" s="6"/>
      <c r="PTZ123" s="11"/>
      <c r="PUA123" s="6"/>
      <c r="PUG123" s="11"/>
      <c r="PUH123" s="6"/>
      <c r="PUN123" s="11"/>
      <c r="PUO123" s="6"/>
      <c r="PUU123" s="11"/>
      <c r="PUV123" s="6"/>
      <c r="PVB123" s="11"/>
      <c r="PVC123" s="6"/>
      <c r="PVI123" s="11"/>
      <c r="PVJ123" s="6"/>
      <c r="PVP123" s="11"/>
      <c r="PVQ123" s="6"/>
      <c r="PVW123" s="11"/>
      <c r="PVX123" s="6"/>
      <c r="PWD123" s="11"/>
      <c r="PWE123" s="6"/>
      <c r="PWK123" s="11"/>
      <c r="PWL123" s="6"/>
      <c r="PWR123" s="11"/>
      <c r="PWS123" s="6"/>
      <c r="PWY123" s="11"/>
      <c r="PWZ123" s="6"/>
      <c r="PXF123" s="11"/>
      <c r="PXG123" s="6"/>
      <c r="PXM123" s="11"/>
      <c r="PXN123" s="6"/>
      <c r="PXT123" s="11"/>
      <c r="PXU123" s="6"/>
      <c r="PYA123" s="11"/>
      <c r="PYB123" s="6"/>
      <c r="PYH123" s="11"/>
      <c r="PYI123" s="6"/>
      <c r="PYO123" s="11"/>
      <c r="PYP123" s="6"/>
      <c r="PYV123" s="11"/>
      <c r="PYW123" s="6"/>
      <c r="PZC123" s="11"/>
      <c r="PZD123" s="6"/>
      <c r="PZJ123" s="11"/>
      <c r="PZK123" s="6"/>
      <c r="PZQ123" s="11"/>
      <c r="PZR123" s="6"/>
      <c r="PZX123" s="11"/>
      <c r="PZY123" s="6"/>
      <c r="QAE123" s="11"/>
      <c r="QAF123" s="6"/>
      <c r="QAL123" s="11"/>
      <c r="QAM123" s="6"/>
      <c r="QAS123" s="11"/>
      <c r="QAT123" s="6"/>
      <c r="QAZ123" s="11"/>
      <c r="QBA123" s="6"/>
      <c r="QBG123" s="11"/>
      <c r="QBH123" s="6"/>
      <c r="QBN123" s="11"/>
      <c r="QBO123" s="6"/>
      <c r="QBU123" s="11"/>
      <c r="QBV123" s="6"/>
      <c r="QCB123" s="11"/>
      <c r="QCC123" s="6"/>
      <c r="QCI123" s="11"/>
      <c r="QCJ123" s="6"/>
      <c r="QCP123" s="11"/>
      <c r="QCQ123" s="6"/>
      <c r="QCW123" s="11"/>
      <c r="QCX123" s="6"/>
      <c r="QDD123" s="11"/>
      <c r="QDE123" s="6"/>
      <c r="QDK123" s="11"/>
      <c r="QDL123" s="6"/>
      <c r="QDR123" s="11"/>
      <c r="QDS123" s="6"/>
      <c r="QDY123" s="11"/>
      <c r="QDZ123" s="6"/>
      <c r="QEF123" s="11"/>
      <c r="QEG123" s="6"/>
      <c r="QEM123" s="11"/>
      <c r="QEN123" s="6"/>
      <c r="QET123" s="11"/>
      <c r="QEU123" s="6"/>
      <c r="QFA123" s="11"/>
      <c r="QFB123" s="6"/>
      <c r="QFH123" s="11"/>
      <c r="QFI123" s="6"/>
      <c r="QFO123" s="11"/>
      <c r="QFP123" s="6"/>
      <c r="QFV123" s="11"/>
      <c r="QFW123" s="6"/>
      <c r="QGC123" s="11"/>
      <c r="QGD123" s="6"/>
      <c r="QGJ123" s="11"/>
      <c r="QGK123" s="6"/>
      <c r="QGQ123" s="11"/>
      <c r="QGR123" s="6"/>
      <c r="QGX123" s="11"/>
      <c r="QGY123" s="6"/>
      <c r="QHE123" s="11"/>
      <c r="QHF123" s="6"/>
      <c r="QHL123" s="11"/>
      <c r="QHM123" s="6"/>
      <c r="QHS123" s="11"/>
      <c r="QHT123" s="6"/>
      <c r="QHZ123" s="11"/>
      <c r="QIA123" s="6"/>
      <c r="QIG123" s="11"/>
      <c r="QIH123" s="6"/>
      <c r="QIN123" s="11"/>
      <c r="QIO123" s="6"/>
      <c r="QIU123" s="11"/>
      <c r="QIV123" s="6"/>
      <c r="QJB123" s="11"/>
      <c r="QJC123" s="6"/>
      <c r="QJI123" s="11"/>
      <c r="QJJ123" s="6"/>
      <c r="QJP123" s="11"/>
      <c r="QJQ123" s="6"/>
      <c r="QJW123" s="11"/>
      <c r="QJX123" s="6"/>
      <c r="QKD123" s="11"/>
      <c r="QKE123" s="6"/>
      <c r="QKK123" s="11"/>
      <c r="QKL123" s="6"/>
      <c r="QKR123" s="11"/>
      <c r="QKS123" s="6"/>
      <c r="QKY123" s="11"/>
      <c r="QKZ123" s="6"/>
      <c r="QLF123" s="11"/>
      <c r="QLG123" s="6"/>
      <c r="QLM123" s="11"/>
      <c r="QLN123" s="6"/>
      <c r="QLT123" s="11"/>
      <c r="QLU123" s="6"/>
      <c r="QMA123" s="11"/>
      <c r="QMB123" s="6"/>
      <c r="QMH123" s="11"/>
      <c r="QMI123" s="6"/>
      <c r="QMO123" s="11"/>
      <c r="QMP123" s="6"/>
      <c r="QMV123" s="11"/>
      <c r="QMW123" s="6"/>
      <c r="QNC123" s="11"/>
      <c r="QND123" s="6"/>
      <c r="QNJ123" s="11"/>
      <c r="QNK123" s="6"/>
      <c r="QNQ123" s="11"/>
      <c r="QNR123" s="6"/>
      <c r="QNX123" s="11"/>
      <c r="QNY123" s="6"/>
      <c r="QOE123" s="11"/>
      <c r="QOF123" s="6"/>
      <c r="QOL123" s="11"/>
      <c r="QOM123" s="6"/>
      <c r="QOS123" s="11"/>
      <c r="QOT123" s="6"/>
      <c r="QOZ123" s="11"/>
      <c r="QPA123" s="6"/>
      <c r="QPG123" s="11"/>
      <c r="QPH123" s="6"/>
      <c r="QPN123" s="11"/>
      <c r="QPO123" s="6"/>
      <c r="QPU123" s="11"/>
      <c r="QPV123" s="6"/>
      <c r="QQB123" s="11"/>
      <c r="QQC123" s="6"/>
      <c r="QQI123" s="11"/>
      <c r="QQJ123" s="6"/>
      <c r="QQP123" s="11"/>
      <c r="QQQ123" s="6"/>
      <c r="QQW123" s="11"/>
      <c r="QQX123" s="6"/>
      <c r="QRD123" s="11"/>
      <c r="QRE123" s="6"/>
      <c r="QRK123" s="11"/>
      <c r="QRL123" s="6"/>
      <c r="QRR123" s="11"/>
      <c r="QRS123" s="6"/>
      <c r="QRY123" s="11"/>
      <c r="QRZ123" s="6"/>
      <c r="QSF123" s="11"/>
      <c r="QSG123" s="6"/>
      <c r="QSM123" s="11"/>
      <c r="QSN123" s="6"/>
      <c r="QST123" s="11"/>
      <c r="QSU123" s="6"/>
      <c r="QTA123" s="11"/>
      <c r="QTB123" s="6"/>
      <c r="QTH123" s="11"/>
      <c r="QTI123" s="6"/>
      <c r="QTO123" s="11"/>
      <c r="QTP123" s="6"/>
      <c r="QTV123" s="11"/>
      <c r="QTW123" s="6"/>
      <c r="QUC123" s="11"/>
      <c r="QUD123" s="6"/>
      <c r="QUJ123" s="11"/>
      <c r="QUK123" s="6"/>
      <c r="QUQ123" s="11"/>
      <c r="QUR123" s="6"/>
      <c r="QUX123" s="11"/>
      <c r="QUY123" s="6"/>
      <c r="QVE123" s="11"/>
      <c r="QVF123" s="6"/>
      <c r="QVL123" s="11"/>
      <c r="QVM123" s="6"/>
      <c r="QVS123" s="11"/>
      <c r="QVT123" s="6"/>
      <c r="QVZ123" s="11"/>
      <c r="QWA123" s="6"/>
      <c r="QWG123" s="11"/>
      <c r="QWH123" s="6"/>
      <c r="QWN123" s="11"/>
      <c r="QWO123" s="6"/>
      <c r="QWU123" s="11"/>
      <c r="QWV123" s="6"/>
      <c r="QXB123" s="11"/>
      <c r="QXC123" s="6"/>
      <c r="QXI123" s="11"/>
      <c r="QXJ123" s="6"/>
      <c r="QXP123" s="11"/>
      <c r="QXQ123" s="6"/>
      <c r="QXW123" s="11"/>
      <c r="QXX123" s="6"/>
      <c r="QYD123" s="11"/>
      <c r="QYE123" s="6"/>
      <c r="QYK123" s="11"/>
      <c r="QYL123" s="6"/>
      <c r="QYR123" s="11"/>
      <c r="QYS123" s="6"/>
      <c r="QYY123" s="11"/>
      <c r="QYZ123" s="6"/>
      <c r="QZF123" s="11"/>
      <c r="QZG123" s="6"/>
      <c r="QZM123" s="11"/>
      <c r="QZN123" s="6"/>
      <c r="QZT123" s="11"/>
      <c r="QZU123" s="6"/>
      <c r="RAA123" s="11"/>
      <c r="RAB123" s="6"/>
      <c r="RAH123" s="11"/>
      <c r="RAI123" s="6"/>
      <c r="RAO123" s="11"/>
      <c r="RAP123" s="6"/>
      <c r="RAV123" s="11"/>
      <c r="RAW123" s="6"/>
      <c r="RBC123" s="11"/>
      <c r="RBD123" s="6"/>
      <c r="RBJ123" s="11"/>
      <c r="RBK123" s="6"/>
      <c r="RBQ123" s="11"/>
      <c r="RBR123" s="6"/>
      <c r="RBX123" s="11"/>
      <c r="RBY123" s="6"/>
      <c r="RCE123" s="11"/>
      <c r="RCF123" s="6"/>
      <c r="RCL123" s="11"/>
      <c r="RCM123" s="6"/>
      <c r="RCS123" s="11"/>
      <c r="RCT123" s="6"/>
      <c r="RCZ123" s="11"/>
      <c r="RDA123" s="6"/>
      <c r="RDG123" s="11"/>
      <c r="RDH123" s="6"/>
      <c r="RDN123" s="11"/>
      <c r="RDO123" s="6"/>
      <c r="RDU123" s="11"/>
      <c r="RDV123" s="6"/>
      <c r="REB123" s="11"/>
      <c r="REC123" s="6"/>
      <c r="REI123" s="11"/>
      <c r="REJ123" s="6"/>
      <c r="REP123" s="11"/>
      <c r="REQ123" s="6"/>
      <c r="REW123" s="11"/>
      <c r="REX123" s="6"/>
      <c r="RFD123" s="11"/>
      <c r="RFE123" s="6"/>
      <c r="RFK123" s="11"/>
      <c r="RFL123" s="6"/>
      <c r="RFR123" s="11"/>
      <c r="RFS123" s="6"/>
      <c r="RFY123" s="11"/>
      <c r="RFZ123" s="6"/>
      <c r="RGF123" s="11"/>
      <c r="RGG123" s="6"/>
      <c r="RGM123" s="11"/>
      <c r="RGN123" s="6"/>
      <c r="RGT123" s="11"/>
      <c r="RGU123" s="6"/>
      <c r="RHA123" s="11"/>
      <c r="RHB123" s="6"/>
      <c r="RHH123" s="11"/>
      <c r="RHI123" s="6"/>
      <c r="RHO123" s="11"/>
      <c r="RHP123" s="6"/>
      <c r="RHV123" s="11"/>
      <c r="RHW123" s="6"/>
      <c r="RIC123" s="11"/>
      <c r="RID123" s="6"/>
      <c r="RIJ123" s="11"/>
      <c r="RIK123" s="6"/>
      <c r="RIQ123" s="11"/>
      <c r="RIR123" s="6"/>
      <c r="RIX123" s="11"/>
      <c r="RIY123" s="6"/>
      <c r="RJE123" s="11"/>
      <c r="RJF123" s="6"/>
      <c r="RJL123" s="11"/>
      <c r="RJM123" s="6"/>
      <c r="RJS123" s="11"/>
      <c r="RJT123" s="6"/>
      <c r="RJZ123" s="11"/>
      <c r="RKA123" s="6"/>
      <c r="RKG123" s="11"/>
      <c r="RKH123" s="6"/>
      <c r="RKN123" s="11"/>
      <c r="RKO123" s="6"/>
      <c r="RKU123" s="11"/>
      <c r="RKV123" s="6"/>
      <c r="RLB123" s="11"/>
      <c r="RLC123" s="6"/>
      <c r="RLI123" s="11"/>
      <c r="RLJ123" s="6"/>
      <c r="RLP123" s="11"/>
      <c r="RLQ123" s="6"/>
      <c r="RLW123" s="11"/>
      <c r="RLX123" s="6"/>
      <c r="RMD123" s="11"/>
      <c r="RME123" s="6"/>
      <c r="RMK123" s="11"/>
      <c r="RML123" s="6"/>
      <c r="RMR123" s="11"/>
      <c r="RMS123" s="6"/>
      <c r="RMY123" s="11"/>
      <c r="RMZ123" s="6"/>
      <c r="RNF123" s="11"/>
      <c r="RNG123" s="6"/>
      <c r="RNM123" s="11"/>
      <c r="RNN123" s="6"/>
      <c r="RNT123" s="11"/>
      <c r="RNU123" s="6"/>
      <c r="ROA123" s="11"/>
      <c r="ROB123" s="6"/>
      <c r="ROH123" s="11"/>
      <c r="ROI123" s="6"/>
      <c r="ROO123" s="11"/>
      <c r="ROP123" s="6"/>
      <c r="ROV123" s="11"/>
      <c r="ROW123" s="6"/>
      <c r="RPC123" s="11"/>
      <c r="RPD123" s="6"/>
      <c r="RPJ123" s="11"/>
      <c r="RPK123" s="6"/>
      <c r="RPQ123" s="11"/>
      <c r="RPR123" s="6"/>
      <c r="RPX123" s="11"/>
      <c r="RPY123" s="6"/>
      <c r="RQE123" s="11"/>
      <c r="RQF123" s="6"/>
      <c r="RQL123" s="11"/>
      <c r="RQM123" s="6"/>
      <c r="RQS123" s="11"/>
      <c r="RQT123" s="6"/>
      <c r="RQZ123" s="11"/>
      <c r="RRA123" s="6"/>
      <c r="RRG123" s="11"/>
      <c r="RRH123" s="6"/>
      <c r="RRN123" s="11"/>
      <c r="RRO123" s="6"/>
      <c r="RRU123" s="11"/>
      <c r="RRV123" s="6"/>
      <c r="RSB123" s="11"/>
      <c r="RSC123" s="6"/>
      <c r="RSI123" s="11"/>
      <c r="RSJ123" s="6"/>
      <c r="RSP123" s="11"/>
      <c r="RSQ123" s="6"/>
      <c r="RSW123" s="11"/>
      <c r="RSX123" s="6"/>
      <c r="RTD123" s="11"/>
      <c r="RTE123" s="6"/>
      <c r="RTK123" s="11"/>
      <c r="RTL123" s="6"/>
      <c r="RTR123" s="11"/>
      <c r="RTS123" s="6"/>
      <c r="RTY123" s="11"/>
      <c r="RTZ123" s="6"/>
      <c r="RUF123" s="11"/>
      <c r="RUG123" s="6"/>
      <c r="RUM123" s="11"/>
      <c r="RUN123" s="6"/>
      <c r="RUT123" s="11"/>
      <c r="RUU123" s="6"/>
      <c r="RVA123" s="11"/>
      <c r="RVB123" s="6"/>
      <c r="RVH123" s="11"/>
      <c r="RVI123" s="6"/>
      <c r="RVO123" s="11"/>
      <c r="RVP123" s="6"/>
      <c r="RVV123" s="11"/>
      <c r="RVW123" s="6"/>
      <c r="RWC123" s="11"/>
      <c r="RWD123" s="6"/>
      <c r="RWJ123" s="11"/>
      <c r="RWK123" s="6"/>
      <c r="RWQ123" s="11"/>
      <c r="RWR123" s="6"/>
      <c r="RWX123" s="11"/>
      <c r="RWY123" s="6"/>
      <c r="RXE123" s="11"/>
      <c r="RXF123" s="6"/>
      <c r="RXL123" s="11"/>
      <c r="RXM123" s="6"/>
      <c r="RXS123" s="11"/>
      <c r="RXT123" s="6"/>
      <c r="RXZ123" s="11"/>
      <c r="RYA123" s="6"/>
      <c r="RYG123" s="11"/>
      <c r="RYH123" s="6"/>
      <c r="RYN123" s="11"/>
      <c r="RYO123" s="6"/>
      <c r="RYU123" s="11"/>
      <c r="RYV123" s="6"/>
      <c r="RZB123" s="11"/>
      <c r="RZC123" s="6"/>
      <c r="RZI123" s="11"/>
      <c r="RZJ123" s="6"/>
      <c r="RZP123" s="11"/>
      <c r="RZQ123" s="6"/>
      <c r="RZW123" s="11"/>
      <c r="RZX123" s="6"/>
      <c r="SAD123" s="11"/>
      <c r="SAE123" s="6"/>
      <c r="SAK123" s="11"/>
      <c r="SAL123" s="6"/>
      <c r="SAR123" s="11"/>
      <c r="SAS123" s="6"/>
      <c r="SAY123" s="11"/>
      <c r="SAZ123" s="6"/>
      <c r="SBF123" s="11"/>
      <c r="SBG123" s="6"/>
      <c r="SBM123" s="11"/>
      <c r="SBN123" s="6"/>
      <c r="SBT123" s="11"/>
      <c r="SBU123" s="6"/>
      <c r="SCA123" s="11"/>
      <c r="SCB123" s="6"/>
      <c r="SCH123" s="11"/>
      <c r="SCI123" s="6"/>
      <c r="SCO123" s="11"/>
      <c r="SCP123" s="6"/>
      <c r="SCV123" s="11"/>
      <c r="SCW123" s="6"/>
      <c r="SDC123" s="11"/>
      <c r="SDD123" s="6"/>
      <c r="SDJ123" s="11"/>
      <c r="SDK123" s="6"/>
      <c r="SDQ123" s="11"/>
      <c r="SDR123" s="6"/>
      <c r="SDX123" s="11"/>
      <c r="SDY123" s="6"/>
      <c r="SEE123" s="11"/>
      <c r="SEF123" s="6"/>
      <c r="SEL123" s="11"/>
      <c r="SEM123" s="6"/>
      <c r="SES123" s="11"/>
      <c r="SET123" s="6"/>
      <c r="SEZ123" s="11"/>
      <c r="SFA123" s="6"/>
      <c r="SFG123" s="11"/>
      <c r="SFH123" s="6"/>
      <c r="SFN123" s="11"/>
      <c r="SFO123" s="6"/>
      <c r="SFU123" s="11"/>
      <c r="SFV123" s="6"/>
      <c r="SGB123" s="11"/>
      <c r="SGC123" s="6"/>
      <c r="SGI123" s="11"/>
      <c r="SGJ123" s="6"/>
      <c r="SGP123" s="11"/>
      <c r="SGQ123" s="6"/>
      <c r="SGW123" s="11"/>
      <c r="SGX123" s="6"/>
      <c r="SHD123" s="11"/>
      <c r="SHE123" s="6"/>
      <c r="SHK123" s="11"/>
      <c r="SHL123" s="6"/>
      <c r="SHR123" s="11"/>
      <c r="SHS123" s="6"/>
      <c r="SHY123" s="11"/>
      <c r="SHZ123" s="6"/>
      <c r="SIF123" s="11"/>
      <c r="SIG123" s="6"/>
      <c r="SIM123" s="11"/>
      <c r="SIN123" s="6"/>
      <c r="SIT123" s="11"/>
      <c r="SIU123" s="6"/>
      <c r="SJA123" s="11"/>
      <c r="SJB123" s="6"/>
      <c r="SJH123" s="11"/>
      <c r="SJI123" s="6"/>
      <c r="SJO123" s="11"/>
      <c r="SJP123" s="6"/>
      <c r="SJV123" s="11"/>
      <c r="SJW123" s="6"/>
      <c r="SKC123" s="11"/>
      <c r="SKD123" s="6"/>
      <c r="SKJ123" s="11"/>
      <c r="SKK123" s="6"/>
      <c r="SKQ123" s="11"/>
      <c r="SKR123" s="6"/>
      <c r="SKX123" s="11"/>
      <c r="SKY123" s="6"/>
      <c r="SLE123" s="11"/>
      <c r="SLF123" s="6"/>
      <c r="SLL123" s="11"/>
      <c r="SLM123" s="6"/>
      <c r="SLS123" s="11"/>
      <c r="SLT123" s="6"/>
      <c r="SLZ123" s="11"/>
      <c r="SMA123" s="6"/>
      <c r="SMG123" s="11"/>
      <c r="SMH123" s="6"/>
      <c r="SMN123" s="11"/>
      <c r="SMO123" s="6"/>
      <c r="SMU123" s="11"/>
      <c r="SMV123" s="6"/>
      <c r="SNB123" s="11"/>
      <c r="SNC123" s="6"/>
      <c r="SNI123" s="11"/>
      <c r="SNJ123" s="6"/>
      <c r="SNP123" s="11"/>
      <c r="SNQ123" s="6"/>
      <c r="SNW123" s="11"/>
      <c r="SNX123" s="6"/>
      <c r="SOD123" s="11"/>
      <c r="SOE123" s="6"/>
      <c r="SOK123" s="11"/>
      <c r="SOL123" s="6"/>
      <c r="SOR123" s="11"/>
      <c r="SOS123" s="6"/>
      <c r="SOY123" s="11"/>
      <c r="SOZ123" s="6"/>
      <c r="SPF123" s="11"/>
      <c r="SPG123" s="6"/>
      <c r="SPM123" s="11"/>
      <c r="SPN123" s="6"/>
      <c r="SPT123" s="11"/>
      <c r="SPU123" s="6"/>
      <c r="SQA123" s="11"/>
      <c r="SQB123" s="6"/>
      <c r="SQH123" s="11"/>
      <c r="SQI123" s="6"/>
      <c r="SQO123" s="11"/>
      <c r="SQP123" s="6"/>
      <c r="SQV123" s="11"/>
      <c r="SQW123" s="6"/>
      <c r="SRC123" s="11"/>
      <c r="SRD123" s="6"/>
      <c r="SRJ123" s="11"/>
      <c r="SRK123" s="6"/>
      <c r="SRQ123" s="11"/>
      <c r="SRR123" s="6"/>
      <c r="SRX123" s="11"/>
      <c r="SRY123" s="6"/>
      <c r="SSE123" s="11"/>
      <c r="SSF123" s="6"/>
      <c r="SSL123" s="11"/>
      <c r="SSM123" s="6"/>
      <c r="SSS123" s="11"/>
      <c r="SST123" s="6"/>
      <c r="SSZ123" s="11"/>
      <c r="STA123" s="6"/>
      <c r="STG123" s="11"/>
      <c r="STH123" s="6"/>
      <c r="STN123" s="11"/>
      <c r="STO123" s="6"/>
      <c r="STU123" s="11"/>
      <c r="STV123" s="6"/>
      <c r="SUB123" s="11"/>
      <c r="SUC123" s="6"/>
      <c r="SUI123" s="11"/>
      <c r="SUJ123" s="6"/>
      <c r="SUP123" s="11"/>
      <c r="SUQ123" s="6"/>
      <c r="SUW123" s="11"/>
      <c r="SUX123" s="6"/>
      <c r="SVD123" s="11"/>
      <c r="SVE123" s="6"/>
      <c r="SVK123" s="11"/>
      <c r="SVL123" s="6"/>
      <c r="SVR123" s="11"/>
      <c r="SVS123" s="6"/>
      <c r="SVY123" s="11"/>
      <c r="SVZ123" s="6"/>
      <c r="SWF123" s="11"/>
      <c r="SWG123" s="6"/>
      <c r="SWM123" s="11"/>
      <c r="SWN123" s="6"/>
      <c r="SWT123" s="11"/>
      <c r="SWU123" s="6"/>
      <c r="SXA123" s="11"/>
      <c r="SXB123" s="6"/>
      <c r="SXH123" s="11"/>
      <c r="SXI123" s="6"/>
      <c r="SXO123" s="11"/>
      <c r="SXP123" s="6"/>
      <c r="SXV123" s="11"/>
      <c r="SXW123" s="6"/>
      <c r="SYC123" s="11"/>
      <c r="SYD123" s="6"/>
      <c r="SYJ123" s="11"/>
      <c r="SYK123" s="6"/>
      <c r="SYQ123" s="11"/>
      <c r="SYR123" s="6"/>
      <c r="SYX123" s="11"/>
      <c r="SYY123" s="6"/>
      <c r="SZE123" s="11"/>
      <c r="SZF123" s="6"/>
      <c r="SZL123" s="11"/>
      <c r="SZM123" s="6"/>
      <c r="SZS123" s="11"/>
      <c r="SZT123" s="6"/>
      <c r="SZZ123" s="11"/>
      <c r="TAA123" s="6"/>
      <c r="TAG123" s="11"/>
      <c r="TAH123" s="6"/>
      <c r="TAN123" s="11"/>
      <c r="TAO123" s="6"/>
      <c r="TAU123" s="11"/>
      <c r="TAV123" s="6"/>
      <c r="TBB123" s="11"/>
      <c r="TBC123" s="6"/>
      <c r="TBI123" s="11"/>
      <c r="TBJ123" s="6"/>
      <c r="TBP123" s="11"/>
      <c r="TBQ123" s="6"/>
      <c r="TBW123" s="11"/>
      <c r="TBX123" s="6"/>
      <c r="TCD123" s="11"/>
      <c r="TCE123" s="6"/>
      <c r="TCK123" s="11"/>
      <c r="TCL123" s="6"/>
      <c r="TCR123" s="11"/>
      <c r="TCS123" s="6"/>
      <c r="TCY123" s="11"/>
      <c r="TCZ123" s="6"/>
      <c r="TDF123" s="11"/>
      <c r="TDG123" s="6"/>
      <c r="TDM123" s="11"/>
      <c r="TDN123" s="6"/>
      <c r="TDT123" s="11"/>
      <c r="TDU123" s="6"/>
      <c r="TEA123" s="11"/>
      <c r="TEB123" s="6"/>
      <c r="TEH123" s="11"/>
      <c r="TEI123" s="6"/>
      <c r="TEO123" s="11"/>
      <c r="TEP123" s="6"/>
      <c r="TEV123" s="11"/>
      <c r="TEW123" s="6"/>
      <c r="TFC123" s="11"/>
      <c r="TFD123" s="6"/>
      <c r="TFJ123" s="11"/>
      <c r="TFK123" s="6"/>
      <c r="TFQ123" s="11"/>
      <c r="TFR123" s="6"/>
      <c r="TFX123" s="11"/>
      <c r="TFY123" s="6"/>
      <c r="TGE123" s="11"/>
      <c r="TGF123" s="6"/>
      <c r="TGL123" s="11"/>
      <c r="TGM123" s="6"/>
      <c r="TGS123" s="11"/>
      <c r="TGT123" s="6"/>
      <c r="TGZ123" s="11"/>
      <c r="THA123" s="6"/>
      <c r="THG123" s="11"/>
      <c r="THH123" s="6"/>
      <c r="THN123" s="11"/>
      <c r="THO123" s="6"/>
      <c r="THU123" s="11"/>
      <c r="THV123" s="6"/>
      <c r="TIB123" s="11"/>
      <c r="TIC123" s="6"/>
      <c r="TII123" s="11"/>
      <c r="TIJ123" s="6"/>
      <c r="TIP123" s="11"/>
      <c r="TIQ123" s="6"/>
      <c r="TIW123" s="11"/>
      <c r="TIX123" s="6"/>
      <c r="TJD123" s="11"/>
      <c r="TJE123" s="6"/>
      <c r="TJK123" s="11"/>
      <c r="TJL123" s="6"/>
      <c r="TJR123" s="11"/>
      <c r="TJS123" s="6"/>
      <c r="TJY123" s="11"/>
      <c r="TJZ123" s="6"/>
      <c r="TKF123" s="11"/>
      <c r="TKG123" s="6"/>
      <c r="TKM123" s="11"/>
      <c r="TKN123" s="6"/>
      <c r="TKT123" s="11"/>
      <c r="TKU123" s="6"/>
      <c r="TLA123" s="11"/>
      <c r="TLB123" s="6"/>
      <c r="TLH123" s="11"/>
      <c r="TLI123" s="6"/>
      <c r="TLO123" s="11"/>
      <c r="TLP123" s="6"/>
      <c r="TLV123" s="11"/>
      <c r="TLW123" s="6"/>
      <c r="TMC123" s="11"/>
      <c r="TMD123" s="6"/>
      <c r="TMJ123" s="11"/>
      <c r="TMK123" s="6"/>
      <c r="TMQ123" s="11"/>
      <c r="TMR123" s="6"/>
      <c r="TMX123" s="11"/>
      <c r="TMY123" s="6"/>
      <c r="TNE123" s="11"/>
      <c r="TNF123" s="6"/>
      <c r="TNL123" s="11"/>
      <c r="TNM123" s="6"/>
      <c r="TNS123" s="11"/>
      <c r="TNT123" s="6"/>
      <c r="TNZ123" s="11"/>
      <c r="TOA123" s="6"/>
      <c r="TOG123" s="11"/>
      <c r="TOH123" s="6"/>
      <c r="TON123" s="11"/>
      <c r="TOO123" s="6"/>
      <c r="TOU123" s="11"/>
      <c r="TOV123" s="6"/>
      <c r="TPB123" s="11"/>
      <c r="TPC123" s="6"/>
      <c r="TPI123" s="11"/>
      <c r="TPJ123" s="6"/>
      <c r="TPP123" s="11"/>
      <c r="TPQ123" s="6"/>
      <c r="TPW123" s="11"/>
      <c r="TPX123" s="6"/>
      <c r="TQD123" s="11"/>
      <c r="TQE123" s="6"/>
      <c r="TQK123" s="11"/>
      <c r="TQL123" s="6"/>
      <c r="TQR123" s="11"/>
      <c r="TQS123" s="6"/>
      <c r="TQY123" s="11"/>
      <c r="TQZ123" s="6"/>
      <c r="TRF123" s="11"/>
      <c r="TRG123" s="6"/>
      <c r="TRM123" s="11"/>
      <c r="TRN123" s="6"/>
      <c r="TRT123" s="11"/>
      <c r="TRU123" s="6"/>
      <c r="TSA123" s="11"/>
      <c r="TSB123" s="6"/>
      <c r="TSH123" s="11"/>
      <c r="TSI123" s="6"/>
      <c r="TSO123" s="11"/>
      <c r="TSP123" s="6"/>
      <c r="TSV123" s="11"/>
      <c r="TSW123" s="6"/>
      <c r="TTC123" s="11"/>
      <c r="TTD123" s="6"/>
      <c r="TTJ123" s="11"/>
      <c r="TTK123" s="6"/>
      <c r="TTQ123" s="11"/>
      <c r="TTR123" s="6"/>
      <c r="TTX123" s="11"/>
      <c r="TTY123" s="6"/>
      <c r="TUE123" s="11"/>
      <c r="TUF123" s="6"/>
      <c r="TUL123" s="11"/>
      <c r="TUM123" s="6"/>
      <c r="TUS123" s="11"/>
      <c r="TUT123" s="6"/>
      <c r="TUZ123" s="11"/>
      <c r="TVA123" s="6"/>
      <c r="TVG123" s="11"/>
      <c r="TVH123" s="6"/>
      <c r="TVN123" s="11"/>
      <c r="TVO123" s="6"/>
      <c r="TVU123" s="11"/>
      <c r="TVV123" s="6"/>
      <c r="TWB123" s="11"/>
      <c r="TWC123" s="6"/>
      <c r="TWI123" s="11"/>
      <c r="TWJ123" s="6"/>
      <c r="TWP123" s="11"/>
      <c r="TWQ123" s="6"/>
      <c r="TWW123" s="11"/>
      <c r="TWX123" s="6"/>
      <c r="TXD123" s="11"/>
      <c r="TXE123" s="6"/>
      <c r="TXK123" s="11"/>
      <c r="TXL123" s="6"/>
      <c r="TXR123" s="11"/>
      <c r="TXS123" s="6"/>
      <c r="TXY123" s="11"/>
      <c r="TXZ123" s="6"/>
      <c r="TYF123" s="11"/>
      <c r="TYG123" s="6"/>
      <c r="TYM123" s="11"/>
      <c r="TYN123" s="6"/>
      <c r="TYT123" s="11"/>
      <c r="TYU123" s="6"/>
      <c r="TZA123" s="11"/>
      <c r="TZB123" s="6"/>
      <c r="TZH123" s="11"/>
      <c r="TZI123" s="6"/>
      <c r="TZO123" s="11"/>
      <c r="TZP123" s="6"/>
      <c r="TZV123" s="11"/>
      <c r="TZW123" s="6"/>
      <c r="UAC123" s="11"/>
      <c r="UAD123" s="6"/>
      <c r="UAJ123" s="11"/>
      <c r="UAK123" s="6"/>
      <c r="UAQ123" s="11"/>
      <c r="UAR123" s="6"/>
      <c r="UAX123" s="11"/>
      <c r="UAY123" s="6"/>
      <c r="UBE123" s="11"/>
      <c r="UBF123" s="6"/>
      <c r="UBL123" s="11"/>
      <c r="UBM123" s="6"/>
      <c r="UBS123" s="11"/>
      <c r="UBT123" s="6"/>
      <c r="UBZ123" s="11"/>
      <c r="UCA123" s="6"/>
      <c r="UCG123" s="11"/>
      <c r="UCH123" s="6"/>
      <c r="UCN123" s="11"/>
      <c r="UCO123" s="6"/>
      <c r="UCU123" s="11"/>
      <c r="UCV123" s="6"/>
      <c r="UDB123" s="11"/>
      <c r="UDC123" s="6"/>
      <c r="UDI123" s="11"/>
      <c r="UDJ123" s="6"/>
      <c r="UDP123" s="11"/>
      <c r="UDQ123" s="6"/>
      <c r="UDW123" s="11"/>
      <c r="UDX123" s="6"/>
      <c r="UED123" s="11"/>
      <c r="UEE123" s="6"/>
      <c r="UEK123" s="11"/>
      <c r="UEL123" s="6"/>
      <c r="UER123" s="11"/>
      <c r="UES123" s="6"/>
      <c r="UEY123" s="11"/>
      <c r="UEZ123" s="6"/>
      <c r="UFF123" s="11"/>
      <c r="UFG123" s="6"/>
      <c r="UFM123" s="11"/>
      <c r="UFN123" s="6"/>
      <c r="UFT123" s="11"/>
      <c r="UFU123" s="6"/>
      <c r="UGA123" s="11"/>
      <c r="UGB123" s="6"/>
      <c r="UGH123" s="11"/>
      <c r="UGI123" s="6"/>
      <c r="UGO123" s="11"/>
      <c r="UGP123" s="6"/>
      <c r="UGV123" s="11"/>
      <c r="UGW123" s="6"/>
      <c r="UHC123" s="11"/>
      <c r="UHD123" s="6"/>
      <c r="UHJ123" s="11"/>
      <c r="UHK123" s="6"/>
      <c r="UHQ123" s="11"/>
      <c r="UHR123" s="6"/>
      <c r="UHX123" s="11"/>
      <c r="UHY123" s="6"/>
      <c r="UIE123" s="11"/>
      <c r="UIF123" s="6"/>
      <c r="UIL123" s="11"/>
      <c r="UIM123" s="6"/>
      <c r="UIS123" s="11"/>
      <c r="UIT123" s="6"/>
      <c r="UIZ123" s="11"/>
      <c r="UJA123" s="6"/>
      <c r="UJG123" s="11"/>
      <c r="UJH123" s="6"/>
      <c r="UJN123" s="11"/>
      <c r="UJO123" s="6"/>
      <c r="UJU123" s="11"/>
      <c r="UJV123" s="6"/>
      <c r="UKB123" s="11"/>
      <c r="UKC123" s="6"/>
      <c r="UKI123" s="11"/>
      <c r="UKJ123" s="6"/>
      <c r="UKP123" s="11"/>
      <c r="UKQ123" s="6"/>
      <c r="UKW123" s="11"/>
      <c r="UKX123" s="6"/>
      <c r="ULD123" s="11"/>
      <c r="ULE123" s="6"/>
      <c r="ULK123" s="11"/>
      <c r="ULL123" s="6"/>
      <c r="ULR123" s="11"/>
      <c r="ULS123" s="6"/>
      <c r="ULY123" s="11"/>
      <c r="ULZ123" s="6"/>
      <c r="UMF123" s="11"/>
      <c r="UMG123" s="6"/>
      <c r="UMM123" s="11"/>
      <c r="UMN123" s="6"/>
      <c r="UMT123" s="11"/>
      <c r="UMU123" s="6"/>
      <c r="UNA123" s="11"/>
      <c r="UNB123" s="6"/>
      <c r="UNH123" s="11"/>
      <c r="UNI123" s="6"/>
      <c r="UNO123" s="11"/>
      <c r="UNP123" s="6"/>
      <c r="UNV123" s="11"/>
      <c r="UNW123" s="6"/>
      <c r="UOC123" s="11"/>
      <c r="UOD123" s="6"/>
      <c r="UOJ123" s="11"/>
      <c r="UOK123" s="6"/>
      <c r="UOQ123" s="11"/>
      <c r="UOR123" s="6"/>
      <c r="UOX123" s="11"/>
      <c r="UOY123" s="6"/>
      <c r="UPE123" s="11"/>
      <c r="UPF123" s="6"/>
      <c r="UPL123" s="11"/>
      <c r="UPM123" s="6"/>
      <c r="UPS123" s="11"/>
      <c r="UPT123" s="6"/>
      <c r="UPZ123" s="11"/>
      <c r="UQA123" s="6"/>
      <c r="UQG123" s="11"/>
      <c r="UQH123" s="6"/>
      <c r="UQN123" s="11"/>
      <c r="UQO123" s="6"/>
      <c r="UQU123" s="11"/>
      <c r="UQV123" s="6"/>
      <c r="URB123" s="11"/>
      <c r="URC123" s="6"/>
      <c r="URI123" s="11"/>
      <c r="URJ123" s="6"/>
      <c r="URP123" s="11"/>
      <c r="URQ123" s="6"/>
      <c r="URW123" s="11"/>
      <c r="URX123" s="6"/>
      <c r="USD123" s="11"/>
      <c r="USE123" s="6"/>
      <c r="USK123" s="11"/>
      <c r="USL123" s="6"/>
      <c r="USR123" s="11"/>
      <c r="USS123" s="6"/>
      <c r="USY123" s="11"/>
      <c r="USZ123" s="6"/>
      <c r="UTF123" s="11"/>
      <c r="UTG123" s="6"/>
      <c r="UTM123" s="11"/>
      <c r="UTN123" s="6"/>
      <c r="UTT123" s="11"/>
      <c r="UTU123" s="6"/>
      <c r="UUA123" s="11"/>
      <c r="UUB123" s="6"/>
      <c r="UUH123" s="11"/>
      <c r="UUI123" s="6"/>
      <c r="UUO123" s="11"/>
      <c r="UUP123" s="6"/>
      <c r="UUV123" s="11"/>
      <c r="UUW123" s="6"/>
      <c r="UVC123" s="11"/>
      <c r="UVD123" s="6"/>
      <c r="UVJ123" s="11"/>
      <c r="UVK123" s="6"/>
      <c r="UVQ123" s="11"/>
      <c r="UVR123" s="6"/>
      <c r="UVX123" s="11"/>
      <c r="UVY123" s="6"/>
      <c r="UWE123" s="11"/>
      <c r="UWF123" s="6"/>
      <c r="UWL123" s="11"/>
      <c r="UWM123" s="6"/>
      <c r="UWS123" s="11"/>
      <c r="UWT123" s="6"/>
      <c r="UWZ123" s="11"/>
      <c r="UXA123" s="6"/>
      <c r="UXG123" s="11"/>
      <c r="UXH123" s="6"/>
      <c r="UXN123" s="11"/>
      <c r="UXO123" s="6"/>
      <c r="UXU123" s="11"/>
      <c r="UXV123" s="6"/>
      <c r="UYB123" s="11"/>
      <c r="UYC123" s="6"/>
      <c r="UYI123" s="11"/>
      <c r="UYJ123" s="6"/>
      <c r="UYP123" s="11"/>
      <c r="UYQ123" s="6"/>
      <c r="UYW123" s="11"/>
      <c r="UYX123" s="6"/>
      <c r="UZD123" s="11"/>
      <c r="UZE123" s="6"/>
      <c r="UZK123" s="11"/>
      <c r="UZL123" s="6"/>
      <c r="UZR123" s="11"/>
      <c r="UZS123" s="6"/>
      <c r="UZY123" s="11"/>
      <c r="UZZ123" s="6"/>
      <c r="VAF123" s="11"/>
      <c r="VAG123" s="6"/>
      <c r="VAM123" s="11"/>
      <c r="VAN123" s="6"/>
      <c r="VAT123" s="11"/>
      <c r="VAU123" s="6"/>
      <c r="VBA123" s="11"/>
      <c r="VBB123" s="6"/>
      <c r="VBH123" s="11"/>
      <c r="VBI123" s="6"/>
      <c r="VBO123" s="11"/>
      <c r="VBP123" s="6"/>
      <c r="VBV123" s="11"/>
      <c r="VBW123" s="6"/>
      <c r="VCC123" s="11"/>
      <c r="VCD123" s="6"/>
      <c r="VCJ123" s="11"/>
      <c r="VCK123" s="6"/>
      <c r="VCQ123" s="11"/>
      <c r="VCR123" s="6"/>
      <c r="VCX123" s="11"/>
      <c r="VCY123" s="6"/>
      <c r="VDE123" s="11"/>
      <c r="VDF123" s="6"/>
      <c r="VDL123" s="11"/>
      <c r="VDM123" s="6"/>
      <c r="VDS123" s="11"/>
      <c r="VDT123" s="6"/>
      <c r="VDZ123" s="11"/>
      <c r="VEA123" s="6"/>
      <c r="VEG123" s="11"/>
      <c r="VEH123" s="6"/>
      <c r="VEN123" s="11"/>
      <c r="VEO123" s="6"/>
      <c r="VEU123" s="11"/>
      <c r="VEV123" s="6"/>
      <c r="VFB123" s="11"/>
      <c r="VFC123" s="6"/>
      <c r="VFI123" s="11"/>
      <c r="VFJ123" s="6"/>
      <c r="VFP123" s="11"/>
      <c r="VFQ123" s="6"/>
      <c r="VFW123" s="11"/>
      <c r="VFX123" s="6"/>
      <c r="VGD123" s="11"/>
      <c r="VGE123" s="6"/>
      <c r="VGK123" s="11"/>
      <c r="VGL123" s="6"/>
      <c r="VGR123" s="11"/>
      <c r="VGS123" s="6"/>
      <c r="VGY123" s="11"/>
      <c r="VGZ123" s="6"/>
      <c r="VHF123" s="11"/>
      <c r="VHG123" s="6"/>
      <c r="VHM123" s="11"/>
      <c r="VHN123" s="6"/>
      <c r="VHT123" s="11"/>
      <c r="VHU123" s="6"/>
      <c r="VIA123" s="11"/>
      <c r="VIB123" s="6"/>
      <c r="VIH123" s="11"/>
      <c r="VII123" s="6"/>
      <c r="VIO123" s="11"/>
      <c r="VIP123" s="6"/>
      <c r="VIV123" s="11"/>
      <c r="VIW123" s="6"/>
      <c r="VJC123" s="11"/>
      <c r="VJD123" s="6"/>
      <c r="VJJ123" s="11"/>
      <c r="VJK123" s="6"/>
      <c r="VJQ123" s="11"/>
      <c r="VJR123" s="6"/>
      <c r="VJX123" s="11"/>
      <c r="VJY123" s="6"/>
      <c r="VKE123" s="11"/>
      <c r="VKF123" s="6"/>
      <c r="VKL123" s="11"/>
      <c r="VKM123" s="6"/>
      <c r="VKS123" s="11"/>
      <c r="VKT123" s="6"/>
      <c r="VKZ123" s="11"/>
      <c r="VLA123" s="6"/>
      <c r="VLG123" s="11"/>
      <c r="VLH123" s="6"/>
      <c r="VLN123" s="11"/>
      <c r="VLO123" s="6"/>
      <c r="VLU123" s="11"/>
      <c r="VLV123" s="6"/>
      <c r="VMB123" s="11"/>
      <c r="VMC123" s="6"/>
      <c r="VMI123" s="11"/>
      <c r="VMJ123" s="6"/>
      <c r="VMP123" s="11"/>
      <c r="VMQ123" s="6"/>
      <c r="VMW123" s="11"/>
      <c r="VMX123" s="6"/>
      <c r="VND123" s="11"/>
      <c r="VNE123" s="6"/>
      <c r="VNK123" s="11"/>
      <c r="VNL123" s="6"/>
      <c r="VNR123" s="11"/>
      <c r="VNS123" s="6"/>
      <c r="VNY123" s="11"/>
      <c r="VNZ123" s="6"/>
      <c r="VOF123" s="11"/>
      <c r="VOG123" s="6"/>
      <c r="VOM123" s="11"/>
      <c r="VON123" s="6"/>
      <c r="VOT123" s="11"/>
      <c r="VOU123" s="6"/>
      <c r="VPA123" s="11"/>
      <c r="VPB123" s="6"/>
      <c r="VPH123" s="11"/>
      <c r="VPI123" s="6"/>
      <c r="VPO123" s="11"/>
      <c r="VPP123" s="6"/>
      <c r="VPV123" s="11"/>
      <c r="VPW123" s="6"/>
      <c r="VQC123" s="11"/>
      <c r="VQD123" s="6"/>
      <c r="VQJ123" s="11"/>
      <c r="VQK123" s="6"/>
      <c r="VQQ123" s="11"/>
      <c r="VQR123" s="6"/>
      <c r="VQX123" s="11"/>
      <c r="VQY123" s="6"/>
      <c r="VRE123" s="11"/>
      <c r="VRF123" s="6"/>
      <c r="VRL123" s="11"/>
      <c r="VRM123" s="6"/>
      <c r="VRS123" s="11"/>
      <c r="VRT123" s="6"/>
      <c r="VRZ123" s="11"/>
      <c r="VSA123" s="6"/>
      <c r="VSG123" s="11"/>
      <c r="VSH123" s="6"/>
      <c r="VSN123" s="11"/>
      <c r="VSO123" s="6"/>
      <c r="VSU123" s="11"/>
      <c r="VSV123" s="6"/>
      <c r="VTB123" s="11"/>
      <c r="VTC123" s="6"/>
      <c r="VTI123" s="11"/>
      <c r="VTJ123" s="6"/>
      <c r="VTP123" s="11"/>
      <c r="VTQ123" s="6"/>
      <c r="VTW123" s="11"/>
      <c r="VTX123" s="6"/>
      <c r="VUD123" s="11"/>
      <c r="VUE123" s="6"/>
      <c r="VUK123" s="11"/>
      <c r="VUL123" s="6"/>
      <c r="VUR123" s="11"/>
      <c r="VUS123" s="6"/>
      <c r="VUY123" s="11"/>
      <c r="VUZ123" s="6"/>
      <c r="VVF123" s="11"/>
      <c r="VVG123" s="6"/>
      <c r="VVM123" s="11"/>
      <c r="VVN123" s="6"/>
      <c r="VVT123" s="11"/>
      <c r="VVU123" s="6"/>
      <c r="VWA123" s="11"/>
      <c r="VWB123" s="6"/>
      <c r="VWH123" s="11"/>
      <c r="VWI123" s="6"/>
      <c r="VWO123" s="11"/>
      <c r="VWP123" s="6"/>
      <c r="VWV123" s="11"/>
      <c r="VWW123" s="6"/>
      <c r="VXC123" s="11"/>
      <c r="VXD123" s="6"/>
      <c r="VXJ123" s="11"/>
      <c r="VXK123" s="6"/>
      <c r="VXQ123" s="11"/>
      <c r="VXR123" s="6"/>
      <c r="VXX123" s="11"/>
      <c r="VXY123" s="6"/>
      <c r="VYE123" s="11"/>
      <c r="VYF123" s="6"/>
      <c r="VYL123" s="11"/>
      <c r="VYM123" s="6"/>
      <c r="VYS123" s="11"/>
      <c r="VYT123" s="6"/>
      <c r="VYZ123" s="11"/>
      <c r="VZA123" s="6"/>
      <c r="VZG123" s="11"/>
      <c r="VZH123" s="6"/>
      <c r="VZN123" s="11"/>
      <c r="VZO123" s="6"/>
      <c r="VZU123" s="11"/>
      <c r="VZV123" s="6"/>
      <c r="WAB123" s="11"/>
      <c r="WAC123" s="6"/>
      <c r="WAI123" s="11"/>
      <c r="WAJ123" s="6"/>
      <c r="WAP123" s="11"/>
      <c r="WAQ123" s="6"/>
      <c r="WAW123" s="11"/>
      <c r="WAX123" s="6"/>
      <c r="WBD123" s="11"/>
      <c r="WBE123" s="6"/>
      <c r="WBK123" s="11"/>
      <c r="WBL123" s="6"/>
      <c r="WBR123" s="11"/>
      <c r="WBS123" s="6"/>
      <c r="WBY123" s="11"/>
      <c r="WBZ123" s="6"/>
      <c r="WCF123" s="11"/>
      <c r="WCG123" s="6"/>
      <c r="WCM123" s="11"/>
      <c r="WCN123" s="6"/>
      <c r="WCT123" s="11"/>
      <c r="WCU123" s="6"/>
      <c r="WDA123" s="11"/>
      <c r="WDB123" s="6"/>
      <c r="WDH123" s="11"/>
      <c r="WDI123" s="6"/>
      <c r="WDO123" s="11"/>
      <c r="WDP123" s="6"/>
      <c r="WDV123" s="11"/>
      <c r="WDW123" s="6"/>
      <c r="WEC123" s="11"/>
      <c r="WED123" s="6"/>
      <c r="WEJ123" s="11"/>
      <c r="WEK123" s="6"/>
      <c r="WEQ123" s="11"/>
      <c r="WER123" s="6"/>
      <c r="WEX123" s="11"/>
      <c r="WEY123" s="6"/>
      <c r="WFE123" s="11"/>
      <c r="WFF123" s="6"/>
      <c r="WFL123" s="11"/>
      <c r="WFM123" s="6"/>
      <c r="WFS123" s="11"/>
      <c r="WFT123" s="6"/>
      <c r="WFZ123" s="11"/>
      <c r="WGA123" s="6"/>
      <c r="WGG123" s="11"/>
      <c r="WGH123" s="6"/>
      <c r="WGN123" s="11"/>
      <c r="WGO123" s="6"/>
      <c r="WGU123" s="11"/>
      <c r="WGV123" s="6"/>
      <c r="WHB123" s="11"/>
      <c r="WHC123" s="6"/>
      <c r="WHI123" s="11"/>
      <c r="WHJ123" s="6"/>
      <c r="WHP123" s="11"/>
      <c r="WHQ123" s="6"/>
      <c r="WHW123" s="11"/>
      <c r="WHX123" s="6"/>
      <c r="WID123" s="11"/>
      <c r="WIE123" s="6"/>
      <c r="WIK123" s="11"/>
      <c r="WIL123" s="6"/>
      <c r="WIR123" s="11"/>
      <c r="WIS123" s="6"/>
      <c r="WIY123" s="11"/>
      <c r="WIZ123" s="6"/>
      <c r="WJF123" s="11"/>
      <c r="WJG123" s="6"/>
      <c r="WJM123" s="11"/>
      <c r="WJN123" s="6"/>
      <c r="WJT123" s="11"/>
      <c r="WJU123" s="6"/>
      <c r="WKA123" s="11"/>
      <c r="WKB123" s="6"/>
      <c r="WKH123" s="11"/>
      <c r="WKI123" s="6"/>
      <c r="WKO123" s="11"/>
      <c r="WKP123" s="6"/>
      <c r="WKV123" s="11"/>
      <c r="WKW123" s="6"/>
      <c r="WLC123" s="11"/>
      <c r="WLD123" s="6"/>
      <c r="WLJ123" s="11"/>
      <c r="WLK123" s="6"/>
      <c r="WLQ123" s="11"/>
      <c r="WLR123" s="6"/>
      <c r="WLX123" s="11"/>
      <c r="WLY123" s="6"/>
      <c r="WME123" s="11"/>
      <c r="WMF123" s="6"/>
      <c r="WML123" s="11"/>
      <c r="WMM123" s="6"/>
      <c r="WMS123" s="11"/>
      <c r="WMT123" s="6"/>
      <c r="WMZ123" s="11"/>
      <c r="WNA123" s="6"/>
      <c r="WNG123" s="11"/>
      <c r="WNH123" s="6"/>
      <c r="WNN123" s="11"/>
      <c r="WNO123" s="6"/>
      <c r="WNU123" s="11"/>
      <c r="WNV123" s="6"/>
      <c r="WOB123" s="11"/>
      <c r="WOC123" s="6"/>
      <c r="WOI123" s="11"/>
      <c r="WOJ123" s="6"/>
      <c r="WOP123" s="11"/>
      <c r="WOQ123" s="6"/>
      <c r="WOW123" s="11"/>
      <c r="WOX123" s="6"/>
      <c r="WPD123" s="11"/>
      <c r="WPE123" s="6"/>
      <c r="WPK123" s="11"/>
      <c r="WPL123" s="6"/>
      <c r="WPR123" s="11"/>
      <c r="WPS123" s="6"/>
      <c r="WPY123" s="11"/>
      <c r="WPZ123" s="6"/>
      <c r="WQF123" s="11"/>
      <c r="WQG123" s="6"/>
      <c r="WQM123" s="11"/>
      <c r="WQN123" s="6"/>
      <c r="WQT123" s="11"/>
      <c r="WQU123" s="6"/>
      <c r="WRA123" s="11"/>
      <c r="WRB123" s="6"/>
      <c r="WRH123" s="11"/>
      <c r="WRI123" s="6"/>
      <c r="WRO123" s="11"/>
      <c r="WRP123" s="6"/>
      <c r="WRV123" s="11"/>
      <c r="WRW123" s="6"/>
      <c r="WSC123" s="11"/>
      <c r="WSD123" s="6"/>
      <c r="WSJ123" s="11"/>
      <c r="WSK123" s="6"/>
      <c r="WSQ123" s="11"/>
      <c r="WSR123" s="6"/>
      <c r="WSX123" s="11"/>
      <c r="WSY123" s="6"/>
      <c r="WTE123" s="11"/>
      <c r="WTF123" s="6"/>
      <c r="WTL123" s="11"/>
      <c r="WTM123" s="6"/>
      <c r="WTS123" s="11"/>
      <c r="WTT123" s="6"/>
      <c r="WTZ123" s="11"/>
      <c r="WUA123" s="6"/>
      <c r="WUG123" s="11"/>
      <c r="WUH123" s="6"/>
      <c r="WUN123" s="11"/>
      <c r="WUO123" s="6"/>
      <c r="WUU123" s="11"/>
      <c r="WUV123" s="6"/>
      <c r="WVB123" s="11"/>
      <c r="WVC123" s="6"/>
      <c r="WVI123" s="11"/>
      <c r="WVJ123" s="6"/>
      <c r="WVP123" s="11"/>
      <c r="WVQ123" s="6"/>
      <c r="WVW123" s="11"/>
      <c r="WVX123" s="6"/>
      <c r="WWD123" s="11"/>
      <c r="WWE123" s="6"/>
      <c r="WWK123" s="11"/>
      <c r="WWL123" s="6"/>
      <c r="WWR123" s="11"/>
      <c r="WWS123" s="6"/>
      <c r="WWY123" s="11"/>
      <c r="WWZ123" s="6"/>
      <c r="WXF123" s="11"/>
      <c r="WXG123" s="6"/>
      <c r="WXM123" s="11"/>
      <c r="WXN123" s="6"/>
      <c r="WXT123" s="11"/>
      <c r="WXU123" s="6"/>
      <c r="WYA123" s="11"/>
      <c r="WYB123" s="6"/>
      <c r="WYH123" s="11"/>
      <c r="WYI123" s="6"/>
      <c r="WYO123" s="11"/>
      <c r="WYP123" s="6"/>
      <c r="WYV123" s="11"/>
      <c r="WYW123" s="6"/>
      <c r="WZC123" s="11"/>
      <c r="WZD123" s="6"/>
      <c r="WZJ123" s="11"/>
      <c r="WZK123" s="6"/>
      <c r="WZQ123" s="11"/>
      <c r="WZR123" s="6"/>
      <c r="WZX123" s="11"/>
      <c r="WZY123" s="6"/>
      <c r="XAE123" s="11"/>
      <c r="XAF123" s="6"/>
      <c r="XAL123" s="11"/>
      <c r="XAM123" s="6"/>
      <c r="XAS123" s="11"/>
      <c r="XAT123" s="6"/>
      <c r="XAZ123" s="11"/>
      <c r="XBA123" s="6"/>
      <c r="XBG123" s="11"/>
      <c r="XBH123" s="6"/>
      <c r="XBN123" s="11"/>
      <c r="XBO123" s="6"/>
      <c r="XBU123" s="11"/>
      <c r="XBV123" s="6"/>
      <c r="XCB123" s="11"/>
      <c r="XCC123" s="6"/>
      <c r="XCI123" s="11"/>
      <c r="XCJ123" s="6"/>
      <c r="XCP123" s="11"/>
      <c r="XCQ123" s="6"/>
      <c r="XCW123" s="11"/>
      <c r="XCX123" s="6"/>
      <c r="XDD123" s="11"/>
      <c r="XDE123" s="6"/>
      <c r="XDK123" s="11"/>
      <c r="XDL123" s="6"/>
      <c r="XDR123" s="11"/>
      <c r="XDS123" s="6"/>
      <c r="XDY123" s="11"/>
      <c r="XDZ123" s="6"/>
      <c r="XEF123" s="11"/>
      <c r="XEG123" s="6"/>
      <c r="XEM123" s="11"/>
      <c r="XEN123" s="6"/>
      <c r="XET123" s="11"/>
      <c r="XEU123" s="6"/>
      <c r="XFA123" s="11"/>
      <c r="XFB123" s="6"/>
    </row>
    <row r="124" spans="1:1024 1030:2046 2052:3068 3074:5119 5125:6141 6147:7163 7169:8192 8198:9214 9220:10236 10242:12287 12293:13309 13315:14331 14337:15360 15366:16382" s="7" customFormat="1" x14ac:dyDescent="0.2">
      <c r="A124" s="11">
        <v>45812</v>
      </c>
      <c r="B124" s="6" t="s">
        <v>20</v>
      </c>
      <c r="C124" s="7">
        <v>5.2770679999999999</v>
      </c>
      <c r="D124" s="7">
        <v>14000000</v>
      </c>
      <c r="E124" s="7">
        <v>73878953.769999996</v>
      </c>
      <c r="F124" s="7" t="s">
        <v>151</v>
      </c>
      <c r="G124" s="7" t="s">
        <v>151</v>
      </c>
      <c r="H124" s="3"/>
      <c r="I124" s="6"/>
      <c r="O124" s="11"/>
      <c r="P124" s="6"/>
      <c r="V124" s="11"/>
      <c r="W124" s="6"/>
      <c r="AC124" s="11"/>
      <c r="AD124" s="6"/>
      <c r="AJ124" s="11"/>
      <c r="AK124" s="6"/>
      <c r="AQ124" s="11"/>
      <c r="AR124" s="6"/>
      <c r="AX124" s="11"/>
      <c r="AY124" s="6"/>
      <c r="BE124" s="11"/>
      <c r="BF124" s="6"/>
      <c r="BL124" s="11"/>
      <c r="BM124" s="6"/>
      <c r="BS124" s="11"/>
      <c r="BT124" s="6"/>
      <c r="BZ124" s="11"/>
      <c r="CA124" s="6"/>
      <c r="CG124" s="11"/>
      <c r="CH124" s="6"/>
      <c r="CN124" s="11"/>
      <c r="CO124" s="6"/>
      <c r="CU124" s="11"/>
      <c r="CV124" s="6"/>
      <c r="DB124" s="11"/>
      <c r="DC124" s="6"/>
      <c r="DI124" s="11"/>
      <c r="DJ124" s="6"/>
      <c r="DP124" s="11"/>
      <c r="DQ124" s="6"/>
      <c r="DW124" s="11"/>
      <c r="DX124" s="6"/>
      <c r="ED124" s="11"/>
      <c r="EE124" s="6"/>
      <c r="EK124" s="11"/>
      <c r="EL124" s="6"/>
      <c r="ER124" s="11"/>
      <c r="ES124" s="6"/>
      <c r="EY124" s="11"/>
      <c r="EZ124" s="6"/>
      <c r="FF124" s="11"/>
      <c r="FG124" s="6"/>
      <c r="FM124" s="11"/>
      <c r="FN124" s="6"/>
      <c r="FT124" s="11"/>
      <c r="FU124" s="6"/>
      <c r="GA124" s="11"/>
      <c r="GB124" s="6"/>
      <c r="GH124" s="11"/>
      <c r="GI124" s="6"/>
      <c r="GO124" s="11"/>
      <c r="GP124" s="6"/>
      <c r="GV124" s="11"/>
      <c r="GW124" s="6"/>
      <c r="HC124" s="11"/>
      <c r="HD124" s="6"/>
      <c r="HJ124" s="11"/>
      <c r="HK124" s="6"/>
      <c r="HQ124" s="11"/>
      <c r="HR124" s="6"/>
      <c r="HX124" s="11"/>
      <c r="HY124" s="6"/>
      <c r="IE124" s="11"/>
      <c r="IF124" s="6"/>
      <c r="IL124" s="11"/>
      <c r="IM124" s="6"/>
      <c r="IS124" s="11"/>
      <c r="IT124" s="6"/>
      <c r="IZ124" s="11"/>
      <c r="JA124" s="6"/>
      <c r="JG124" s="11"/>
      <c r="JH124" s="6"/>
      <c r="JN124" s="11"/>
      <c r="JO124" s="6"/>
      <c r="JU124" s="11"/>
      <c r="JV124" s="6"/>
      <c r="KB124" s="11"/>
      <c r="KC124" s="6"/>
      <c r="KI124" s="11"/>
      <c r="KJ124" s="6"/>
      <c r="KP124" s="11"/>
      <c r="KQ124" s="6"/>
      <c r="KW124" s="11"/>
      <c r="KX124" s="6"/>
      <c r="LD124" s="11"/>
      <c r="LE124" s="6"/>
      <c r="LK124" s="11"/>
      <c r="LL124" s="6"/>
      <c r="LR124" s="11"/>
      <c r="LS124" s="6"/>
      <c r="LY124" s="11"/>
      <c r="LZ124" s="6"/>
      <c r="MF124" s="11"/>
      <c r="MG124" s="6"/>
      <c r="MM124" s="11"/>
      <c r="MN124" s="6"/>
      <c r="MT124" s="11"/>
      <c r="MU124" s="6"/>
      <c r="NA124" s="11"/>
      <c r="NB124" s="6"/>
      <c r="NH124" s="11"/>
      <c r="NI124" s="6"/>
      <c r="NO124" s="11"/>
      <c r="NP124" s="6"/>
      <c r="NV124" s="11"/>
      <c r="NW124" s="6"/>
      <c r="OC124" s="11"/>
      <c r="OD124" s="6"/>
      <c r="OJ124" s="11"/>
      <c r="OK124" s="6"/>
      <c r="OQ124" s="11"/>
      <c r="OR124" s="6"/>
      <c r="OX124" s="11"/>
      <c r="OY124" s="6"/>
      <c r="PE124" s="11"/>
      <c r="PF124" s="6"/>
      <c r="PL124" s="11"/>
      <c r="PM124" s="6"/>
      <c r="PS124" s="11"/>
      <c r="PT124" s="6"/>
      <c r="PZ124" s="11"/>
      <c r="QA124" s="6"/>
      <c r="QG124" s="11"/>
      <c r="QH124" s="6"/>
      <c r="QN124" s="11"/>
      <c r="QO124" s="6"/>
      <c r="QU124" s="11"/>
      <c r="QV124" s="6"/>
      <c r="RB124" s="11"/>
      <c r="RC124" s="6"/>
      <c r="RI124" s="11"/>
      <c r="RJ124" s="6"/>
      <c r="RP124" s="11"/>
      <c r="RQ124" s="6"/>
      <c r="RW124" s="11"/>
      <c r="RX124" s="6"/>
      <c r="SD124" s="11"/>
      <c r="SE124" s="6"/>
      <c r="SK124" s="11"/>
      <c r="SL124" s="6"/>
      <c r="SR124" s="11"/>
      <c r="SS124" s="6"/>
      <c r="SY124" s="11"/>
      <c r="SZ124" s="6"/>
      <c r="TF124" s="11"/>
      <c r="TG124" s="6"/>
      <c r="TM124" s="11"/>
      <c r="TN124" s="6"/>
      <c r="TT124" s="11"/>
      <c r="TU124" s="6"/>
      <c r="UA124" s="11"/>
      <c r="UB124" s="6"/>
      <c r="UH124" s="11"/>
      <c r="UI124" s="6"/>
      <c r="UO124" s="11"/>
      <c r="UP124" s="6"/>
      <c r="UV124" s="11"/>
      <c r="UW124" s="6"/>
      <c r="VC124" s="11"/>
      <c r="VD124" s="6"/>
      <c r="VJ124" s="11"/>
      <c r="VK124" s="6"/>
      <c r="VQ124" s="11"/>
      <c r="VR124" s="6"/>
      <c r="VX124" s="11"/>
      <c r="VY124" s="6"/>
      <c r="WE124" s="11"/>
      <c r="WF124" s="6"/>
      <c r="WL124" s="11"/>
      <c r="WM124" s="6"/>
      <c r="WS124" s="11"/>
      <c r="WT124" s="6"/>
      <c r="WZ124" s="11"/>
      <c r="XA124" s="6"/>
      <c r="XG124" s="11"/>
      <c r="XH124" s="6"/>
      <c r="XN124" s="11"/>
      <c r="XO124" s="6"/>
      <c r="XU124" s="11"/>
      <c r="XV124" s="6"/>
      <c r="YB124" s="11"/>
      <c r="YC124" s="6"/>
      <c r="YI124" s="11"/>
      <c r="YJ124" s="6"/>
      <c r="YP124" s="11"/>
      <c r="YQ124" s="6"/>
      <c r="YW124" s="11"/>
      <c r="YX124" s="6"/>
      <c r="ZD124" s="11"/>
      <c r="ZE124" s="6"/>
      <c r="ZK124" s="11"/>
      <c r="ZL124" s="6"/>
      <c r="ZR124" s="11"/>
      <c r="ZS124" s="6"/>
      <c r="ZY124" s="11"/>
      <c r="ZZ124" s="6"/>
      <c r="AAF124" s="11"/>
      <c r="AAG124" s="6"/>
      <c r="AAM124" s="11"/>
      <c r="AAN124" s="6"/>
      <c r="AAT124" s="11"/>
      <c r="AAU124" s="6"/>
      <c r="ABA124" s="11"/>
      <c r="ABB124" s="6"/>
      <c r="ABH124" s="11"/>
      <c r="ABI124" s="6"/>
      <c r="ABO124" s="11"/>
      <c r="ABP124" s="6"/>
      <c r="ABV124" s="11"/>
      <c r="ABW124" s="6"/>
      <c r="ACC124" s="11"/>
      <c r="ACD124" s="6"/>
      <c r="ACJ124" s="11"/>
      <c r="ACK124" s="6"/>
      <c r="ACQ124" s="11"/>
      <c r="ACR124" s="6"/>
      <c r="ACX124" s="11"/>
      <c r="ACY124" s="6"/>
      <c r="ADE124" s="11"/>
      <c r="ADF124" s="6"/>
      <c r="ADL124" s="11"/>
      <c r="ADM124" s="6"/>
      <c r="ADS124" s="11"/>
      <c r="ADT124" s="6"/>
      <c r="ADZ124" s="11"/>
      <c r="AEA124" s="6"/>
      <c r="AEG124" s="11"/>
      <c r="AEH124" s="6"/>
      <c r="AEN124" s="11"/>
      <c r="AEO124" s="6"/>
      <c r="AEU124" s="11"/>
      <c r="AEV124" s="6"/>
      <c r="AFB124" s="11"/>
      <c r="AFC124" s="6"/>
      <c r="AFI124" s="11"/>
      <c r="AFJ124" s="6"/>
      <c r="AFP124" s="11"/>
      <c r="AFQ124" s="6"/>
      <c r="AFW124" s="11"/>
      <c r="AFX124" s="6"/>
      <c r="AGD124" s="11"/>
      <c r="AGE124" s="6"/>
      <c r="AGK124" s="11"/>
      <c r="AGL124" s="6"/>
      <c r="AGR124" s="11"/>
      <c r="AGS124" s="6"/>
      <c r="AGY124" s="11"/>
      <c r="AGZ124" s="6"/>
      <c r="AHF124" s="11"/>
      <c r="AHG124" s="6"/>
      <c r="AHM124" s="11"/>
      <c r="AHN124" s="6"/>
      <c r="AHT124" s="11"/>
      <c r="AHU124" s="6"/>
      <c r="AIA124" s="11"/>
      <c r="AIB124" s="6"/>
      <c r="AIH124" s="11"/>
      <c r="AII124" s="6"/>
      <c r="AIO124" s="11"/>
      <c r="AIP124" s="6"/>
      <c r="AIV124" s="11"/>
      <c r="AIW124" s="6"/>
      <c r="AJC124" s="11"/>
      <c r="AJD124" s="6"/>
      <c r="AJJ124" s="11"/>
      <c r="AJK124" s="6"/>
      <c r="AJQ124" s="11"/>
      <c r="AJR124" s="6"/>
      <c r="AJX124" s="11"/>
      <c r="AJY124" s="6"/>
      <c r="AKE124" s="11"/>
      <c r="AKF124" s="6"/>
      <c r="AKL124" s="11"/>
      <c r="AKM124" s="6"/>
      <c r="AKS124" s="11"/>
      <c r="AKT124" s="6"/>
      <c r="AKZ124" s="11"/>
      <c r="ALA124" s="6"/>
      <c r="ALG124" s="11"/>
      <c r="ALH124" s="6"/>
      <c r="ALN124" s="11"/>
      <c r="ALO124" s="6"/>
      <c r="ALU124" s="11"/>
      <c r="ALV124" s="6"/>
      <c r="AMB124" s="11"/>
      <c r="AMC124" s="6"/>
      <c r="AMI124" s="11"/>
      <c r="AMJ124" s="6"/>
      <c r="AMP124" s="11"/>
      <c r="AMQ124" s="6"/>
      <c r="AMW124" s="11"/>
      <c r="AMX124" s="6"/>
      <c r="AND124" s="11"/>
      <c r="ANE124" s="6"/>
      <c r="ANK124" s="11"/>
      <c r="ANL124" s="6"/>
      <c r="ANR124" s="11"/>
      <c r="ANS124" s="6"/>
      <c r="ANY124" s="11"/>
      <c r="ANZ124" s="6"/>
      <c r="AOF124" s="11"/>
      <c r="AOG124" s="6"/>
      <c r="AOM124" s="11"/>
      <c r="AON124" s="6"/>
      <c r="AOT124" s="11"/>
      <c r="AOU124" s="6"/>
      <c r="APA124" s="11"/>
      <c r="APB124" s="6"/>
      <c r="APH124" s="11"/>
      <c r="API124" s="6"/>
      <c r="APO124" s="11"/>
      <c r="APP124" s="6"/>
      <c r="APV124" s="11"/>
      <c r="APW124" s="6"/>
      <c r="AQC124" s="11"/>
      <c r="AQD124" s="6"/>
      <c r="AQJ124" s="11"/>
      <c r="AQK124" s="6"/>
      <c r="AQQ124" s="11"/>
      <c r="AQR124" s="6"/>
      <c r="AQX124" s="11"/>
      <c r="AQY124" s="6"/>
      <c r="ARE124" s="11"/>
      <c r="ARF124" s="6"/>
      <c r="ARL124" s="11"/>
      <c r="ARM124" s="6"/>
      <c r="ARS124" s="11"/>
      <c r="ART124" s="6"/>
      <c r="ARZ124" s="11"/>
      <c r="ASA124" s="6"/>
      <c r="ASG124" s="11"/>
      <c r="ASH124" s="6"/>
      <c r="ASN124" s="11"/>
      <c r="ASO124" s="6"/>
      <c r="ASU124" s="11"/>
      <c r="ASV124" s="6"/>
      <c r="ATB124" s="11"/>
      <c r="ATC124" s="6"/>
      <c r="ATI124" s="11"/>
      <c r="ATJ124" s="6"/>
      <c r="ATP124" s="11"/>
      <c r="ATQ124" s="6"/>
      <c r="ATW124" s="11"/>
      <c r="ATX124" s="6"/>
      <c r="AUD124" s="11"/>
      <c r="AUE124" s="6"/>
      <c r="AUK124" s="11"/>
      <c r="AUL124" s="6"/>
      <c r="AUR124" s="11"/>
      <c r="AUS124" s="6"/>
      <c r="AUY124" s="11"/>
      <c r="AUZ124" s="6"/>
      <c r="AVF124" s="11"/>
      <c r="AVG124" s="6"/>
      <c r="AVM124" s="11"/>
      <c r="AVN124" s="6"/>
      <c r="AVT124" s="11"/>
      <c r="AVU124" s="6"/>
      <c r="AWA124" s="11"/>
      <c r="AWB124" s="6"/>
      <c r="AWH124" s="11"/>
      <c r="AWI124" s="6"/>
      <c r="AWO124" s="11"/>
      <c r="AWP124" s="6"/>
      <c r="AWV124" s="11"/>
      <c r="AWW124" s="6"/>
      <c r="AXC124" s="11"/>
      <c r="AXD124" s="6"/>
      <c r="AXJ124" s="11"/>
      <c r="AXK124" s="6"/>
      <c r="AXQ124" s="11"/>
      <c r="AXR124" s="6"/>
      <c r="AXX124" s="11"/>
      <c r="AXY124" s="6"/>
      <c r="AYE124" s="11"/>
      <c r="AYF124" s="6"/>
      <c r="AYL124" s="11"/>
      <c r="AYM124" s="6"/>
      <c r="AYS124" s="11"/>
      <c r="AYT124" s="6"/>
      <c r="AYZ124" s="11"/>
      <c r="AZA124" s="6"/>
      <c r="AZG124" s="11"/>
      <c r="AZH124" s="6"/>
      <c r="AZN124" s="11"/>
      <c r="AZO124" s="6"/>
      <c r="AZU124" s="11"/>
      <c r="AZV124" s="6"/>
      <c r="BAB124" s="11"/>
      <c r="BAC124" s="6"/>
      <c r="BAI124" s="11"/>
      <c r="BAJ124" s="6"/>
      <c r="BAP124" s="11"/>
      <c r="BAQ124" s="6"/>
      <c r="BAW124" s="11"/>
      <c r="BAX124" s="6"/>
      <c r="BBD124" s="11"/>
      <c r="BBE124" s="6"/>
      <c r="BBK124" s="11"/>
      <c r="BBL124" s="6"/>
      <c r="BBR124" s="11"/>
      <c r="BBS124" s="6"/>
      <c r="BBY124" s="11"/>
      <c r="BBZ124" s="6"/>
      <c r="BCF124" s="11"/>
      <c r="BCG124" s="6"/>
      <c r="BCM124" s="11"/>
      <c r="BCN124" s="6"/>
      <c r="BCT124" s="11"/>
      <c r="BCU124" s="6"/>
      <c r="BDA124" s="11"/>
      <c r="BDB124" s="6"/>
      <c r="BDH124" s="11"/>
      <c r="BDI124" s="6"/>
      <c r="BDO124" s="11"/>
      <c r="BDP124" s="6"/>
      <c r="BDV124" s="11"/>
      <c r="BDW124" s="6"/>
      <c r="BEC124" s="11"/>
      <c r="BED124" s="6"/>
      <c r="BEJ124" s="11"/>
      <c r="BEK124" s="6"/>
      <c r="BEQ124" s="11"/>
      <c r="BER124" s="6"/>
      <c r="BEX124" s="11"/>
      <c r="BEY124" s="6"/>
      <c r="BFE124" s="11"/>
      <c r="BFF124" s="6"/>
      <c r="BFL124" s="11"/>
      <c r="BFM124" s="6"/>
      <c r="BFS124" s="11"/>
      <c r="BFT124" s="6"/>
      <c r="BFZ124" s="11"/>
      <c r="BGA124" s="6"/>
      <c r="BGG124" s="11"/>
      <c r="BGH124" s="6"/>
      <c r="BGN124" s="11"/>
      <c r="BGO124" s="6"/>
      <c r="BGU124" s="11"/>
      <c r="BGV124" s="6"/>
      <c r="BHB124" s="11"/>
      <c r="BHC124" s="6"/>
      <c r="BHI124" s="11"/>
      <c r="BHJ124" s="6"/>
      <c r="BHP124" s="11"/>
      <c r="BHQ124" s="6"/>
      <c r="BHW124" s="11"/>
      <c r="BHX124" s="6"/>
      <c r="BID124" s="11"/>
      <c r="BIE124" s="6"/>
      <c r="BIK124" s="11"/>
      <c r="BIL124" s="6"/>
      <c r="BIR124" s="11"/>
      <c r="BIS124" s="6"/>
      <c r="BIY124" s="11"/>
      <c r="BIZ124" s="6"/>
      <c r="BJF124" s="11"/>
      <c r="BJG124" s="6"/>
      <c r="BJM124" s="11"/>
      <c r="BJN124" s="6"/>
      <c r="BJT124" s="11"/>
      <c r="BJU124" s="6"/>
      <c r="BKA124" s="11"/>
      <c r="BKB124" s="6"/>
      <c r="BKH124" s="11"/>
      <c r="BKI124" s="6"/>
      <c r="BKO124" s="11"/>
      <c r="BKP124" s="6"/>
      <c r="BKV124" s="11"/>
      <c r="BKW124" s="6"/>
      <c r="BLC124" s="11"/>
      <c r="BLD124" s="6"/>
      <c r="BLJ124" s="11"/>
      <c r="BLK124" s="6"/>
      <c r="BLQ124" s="11"/>
      <c r="BLR124" s="6"/>
      <c r="BLX124" s="11"/>
      <c r="BLY124" s="6"/>
      <c r="BME124" s="11"/>
      <c r="BMF124" s="6"/>
      <c r="BML124" s="11"/>
      <c r="BMM124" s="6"/>
      <c r="BMS124" s="11"/>
      <c r="BMT124" s="6"/>
      <c r="BMZ124" s="11"/>
      <c r="BNA124" s="6"/>
      <c r="BNG124" s="11"/>
      <c r="BNH124" s="6"/>
      <c r="BNN124" s="11"/>
      <c r="BNO124" s="6"/>
      <c r="BNU124" s="11"/>
      <c r="BNV124" s="6"/>
      <c r="BOB124" s="11"/>
      <c r="BOC124" s="6"/>
      <c r="BOI124" s="11"/>
      <c r="BOJ124" s="6"/>
      <c r="BOP124" s="11"/>
      <c r="BOQ124" s="6"/>
      <c r="BOW124" s="11"/>
      <c r="BOX124" s="6"/>
      <c r="BPD124" s="11"/>
      <c r="BPE124" s="6"/>
      <c r="BPK124" s="11"/>
      <c r="BPL124" s="6"/>
      <c r="BPR124" s="11"/>
      <c r="BPS124" s="6"/>
      <c r="BPY124" s="11"/>
      <c r="BPZ124" s="6"/>
      <c r="BQF124" s="11"/>
      <c r="BQG124" s="6"/>
      <c r="BQM124" s="11"/>
      <c r="BQN124" s="6"/>
      <c r="BQT124" s="11"/>
      <c r="BQU124" s="6"/>
      <c r="BRA124" s="11"/>
      <c r="BRB124" s="6"/>
      <c r="BRH124" s="11"/>
      <c r="BRI124" s="6"/>
      <c r="BRO124" s="11"/>
      <c r="BRP124" s="6"/>
      <c r="BRV124" s="11"/>
      <c r="BRW124" s="6"/>
      <c r="BSC124" s="11"/>
      <c r="BSD124" s="6"/>
      <c r="BSJ124" s="11"/>
      <c r="BSK124" s="6"/>
      <c r="BSQ124" s="11"/>
      <c r="BSR124" s="6"/>
      <c r="BSX124" s="11"/>
      <c r="BSY124" s="6"/>
      <c r="BTE124" s="11"/>
      <c r="BTF124" s="6"/>
      <c r="BTL124" s="11"/>
      <c r="BTM124" s="6"/>
      <c r="BTS124" s="11"/>
      <c r="BTT124" s="6"/>
      <c r="BTZ124" s="11"/>
      <c r="BUA124" s="6"/>
      <c r="BUG124" s="11"/>
      <c r="BUH124" s="6"/>
      <c r="BUN124" s="11"/>
      <c r="BUO124" s="6"/>
      <c r="BUU124" s="11"/>
      <c r="BUV124" s="6"/>
      <c r="BVB124" s="11"/>
      <c r="BVC124" s="6"/>
      <c r="BVI124" s="11"/>
      <c r="BVJ124" s="6"/>
      <c r="BVP124" s="11"/>
      <c r="BVQ124" s="6"/>
      <c r="BVW124" s="11"/>
      <c r="BVX124" s="6"/>
      <c r="BWD124" s="11"/>
      <c r="BWE124" s="6"/>
      <c r="BWK124" s="11"/>
      <c r="BWL124" s="6"/>
      <c r="BWR124" s="11"/>
      <c r="BWS124" s="6"/>
      <c r="BWY124" s="11"/>
      <c r="BWZ124" s="6"/>
      <c r="BXF124" s="11"/>
      <c r="BXG124" s="6"/>
      <c r="BXM124" s="11"/>
      <c r="BXN124" s="6"/>
      <c r="BXT124" s="11"/>
      <c r="BXU124" s="6"/>
      <c r="BYA124" s="11"/>
      <c r="BYB124" s="6"/>
      <c r="BYH124" s="11"/>
      <c r="BYI124" s="6"/>
      <c r="BYO124" s="11"/>
      <c r="BYP124" s="6"/>
      <c r="BYV124" s="11"/>
      <c r="BYW124" s="6"/>
      <c r="BZC124" s="11"/>
      <c r="BZD124" s="6"/>
      <c r="BZJ124" s="11"/>
      <c r="BZK124" s="6"/>
      <c r="BZQ124" s="11"/>
      <c r="BZR124" s="6"/>
      <c r="BZX124" s="11"/>
      <c r="BZY124" s="6"/>
      <c r="CAE124" s="11"/>
      <c r="CAF124" s="6"/>
      <c r="CAL124" s="11"/>
      <c r="CAM124" s="6"/>
      <c r="CAS124" s="11"/>
      <c r="CAT124" s="6"/>
      <c r="CAZ124" s="11"/>
      <c r="CBA124" s="6"/>
      <c r="CBG124" s="11"/>
      <c r="CBH124" s="6"/>
      <c r="CBN124" s="11"/>
      <c r="CBO124" s="6"/>
      <c r="CBU124" s="11"/>
      <c r="CBV124" s="6"/>
      <c r="CCB124" s="11"/>
      <c r="CCC124" s="6"/>
      <c r="CCI124" s="11"/>
      <c r="CCJ124" s="6"/>
      <c r="CCP124" s="11"/>
      <c r="CCQ124" s="6"/>
      <c r="CCW124" s="11"/>
      <c r="CCX124" s="6"/>
      <c r="CDD124" s="11"/>
      <c r="CDE124" s="6"/>
      <c r="CDK124" s="11"/>
      <c r="CDL124" s="6"/>
      <c r="CDR124" s="11"/>
      <c r="CDS124" s="6"/>
      <c r="CDY124" s="11"/>
      <c r="CDZ124" s="6"/>
      <c r="CEF124" s="11"/>
      <c r="CEG124" s="6"/>
      <c r="CEM124" s="11"/>
      <c r="CEN124" s="6"/>
      <c r="CET124" s="11"/>
      <c r="CEU124" s="6"/>
      <c r="CFA124" s="11"/>
      <c r="CFB124" s="6"/>
      <c r="CFH124" s="11"/>
      <c r="CFI124" s="6"/>
      <c r="CFO124" s="11"/>
      <c r="CFP124" s="6"/>
      <c r="CFV124" s="11"/>
      <c r="CFW124" s="6"/>
      <c r="CGC124" s="11"/>
      <c r="CGD124" s="6"/>
      <c r="CGJ124" s="11"/>
      <c r="CGK124" s="6"/>
      <c r="CGQ124" s="11"/>
      <c r="CGR124" s="6"/>
      <c r="CGX124" s="11"/>
      <c r="CGY124" s="6"/>
      <c r="CHE124" s="11"/>
      <c r="CHF124" s="6"/>
      <c r="CHL124" s="11"/>
      <c r="CHM124" s="6"/>
      <c r="CHS124" s="11"/>
      <c r="CHT124" s="6"/>
      <c r="CHZ124" s="11"/>
      <c r="CIA124" s="6"/>
      <c r="CIG124" s="11"/>
      <c r="CIH124" s="6"/>
      <c r="CIN124" s="11"/>
      <c r="CIO124" s="6"/>
      <c r="CIU124" s="11"/>
      <c r="CIV124" s="6"/>
      <c r="CJB124" s="11"/>
      <c r="CJC124" s="6"/>
      <c r="CJI124" s="11"/>
      <c r="CJJ124" s="6"/>
      <c r="CJP124" s="11"/>
      <c r="CJQ124" s="6"/>
      <c r="CJW124" s="11"/>
      <c r="CJX124" s="6"/>
      <c r="CKD124" s="11"/>
      <c r="CKE124" s="6"/>
      <c r="CKK124" s="11"/>
      <c r="CKL124" s="6"/>
      <c r="CKR124" s="11"/>
      <c r="CKS124" s="6"/>
      <c r="CKY124" s="11"/>
      <c r="CKZ124" s="6"/>
      <c r="CLF124" s="11"/>
      <c r="CLG124" s="6"/>
      <c r="CLM124" s="11"/>
      <c r="CLN124" s="6"/>
      <c r="CLT124" s="11"/>
      <c r="CLU124" s="6"/>
      <c r="CMA124" s="11"/>
      <c r="CMB124" s="6"/>
      <c r="CMH124" s="11"/>
      <c r="CMI124" s="6"/>
      <c r="CMO124" s="11"/>
      <c r="CMP124" s="6"/>
      <c r="CMV124" s="11"/>
      <c r="CMW124" s="6"/>
      <c r="CNC124" s="11"/>
      <c r="CND124" s="6"/>
      <c r="CNJ124" s="11"/>
      <c r="CNK124" s="6"/>
      <c r="CNQ124" s="11"/>
      <c r="CNR124" s="6"/>
      <c r="CNX124" s="11"/>
      <c r="CNY124" s="6"/>
      <c r="COE124" s="11"/>
      <c r="COF124" s="6"/>
      <c r="COL124" s="11"/>
      <c r="COM124" s="6"/>
      <c r="COS124" s="11"/>
      <c r="COT124" s="6"/>
      <c r="COZ124" s="11"/>
      <c r="CPA124" s="6"/>
      <c r="CPG124" s="11"/>
      <c r="CPH124" s="6"/>
      <c r="CPN124" s="11"/>
      <c r="CPO124" s="6"/>
      <c r="CPU124" s="11"/>
      <c r="CPV124" s="6"/>
      <c r="CQB124" s="11"/>
      <c r="CQC124" s="6"/>
      <c r="CQI124" s="11"/>
      <c r="CQJ124" s="6"/>
      <c r="CQP124" s="11"/>
      <c r="CQQ124" s="6"/>
      <c r="CQW124" s="11"/>
      <c r="CQX124" s="6"/>
      <c r="CRD124" s="11"/>
      <c r="CRE124" s="6"/>
      <c r="CRK124" s="11"/>
      <c r="CRL124" s="6"/>
      <c r="CRR124" s="11"/>
      <c r="CRS124" s="6"/>
      <c r="CRY124" s="11"/>
      <c r="CRZ124" s="6"/>
      <c r="CSF124" s="11"/>
      <c r="CSG124" s="6"/>
      <c r="CSM124" s="11"/>
      <c r="CSN124" s="6"/>
      <c r="CST124" s="11"/>
      <c r="CSU124" s="6"/>
      <c r="CTA124" s="11"/>
      <c r="CTB124" s="6"/>
      <c r="CTH124" s="11"/>
      <c r="CTI124" s="6"/>
      <c r="CTO124" s="11"/>
      <c r="CTP124" s="6"/>
      <c r="CTV124" s="11"/>
      <c r="CTW124" s="6"/>
      <c r="CUC124" s="11"/>
      <c r="CUD124" s="6"/>
      <c r="CUJ124" s="11"/>
      <c r="CUK124" s="6"/>
      <c r="CUQ124" s="11"/>
      <c r="CUR124" s="6"/>
      <c r="CUX124" s="11"/>
      <c r="CUY124" s="6"/>
      <c r="CVE124" s="11"/>
      <c r="CVF124" s="6"/>
      <c r="CVL124" s="11"/>
      <c r="CVM124" s="6"/>
      <c r="CVS124" s="11"/>
      <c r="CVT124" s="6"/>
      <c r="CVZ124" s="11"/>
      <c r="CWA124" s="6"/>
      <c r="CWG124" s="11"/>
      <c r="CWH124" s="6"/>
      <c r="CWN124" s="11"/>
      <c r="CWO124" s="6"/>
      <c r="CWU124" s="11"/>
      <c r="CWV124" s="6"/>
      <c r="CXB124" s="11"/>
      <c r="CXC124" s="6"/>
      <c r="CXI124" s="11"/>
      <c r="CXJ124" s="6"/>
      <c r="CXP124" s="11"/>
      <c r="CXQ124" s="6"/>
      <c r="CXW124" s="11"/>
      <c r="CXX124" s="6"/>
      <c r="CYD124" s="11"/>
      <c r="CYE124" s="6"/>
      <c r="CYK124" s="11"/>
      <c r="CYL124" s="6"/>
      <c r="CYR124" s="11"/>
      <c r="CYS124" s="6"/>
      <c r="CYY124" s="11"/>
      <c r="CYZ124" s="6"/>
      <c r="CZF124" s="11"/>
      <c r="CZG124" s="6"/>
      <c r="CZM124" s="11"/>
      <c r="CZN124" s="6"/>
      <c r="CZT124" s="11"/>
      <c r="CZU124" s="6"/>
      <c r="DAA124" s="11"/>
      <c r="DAB124" s="6"/>
      <c r="DAH124" s="11"/>
      <c r="DAI124" s="6"/>
      <c r="DAO124" s="11"/>
      <c r="DAP124" s="6"/>
      <c r="DAV124" s="11"/>
      <c r="DAW124" s="6"/>
      <c r="DBC124" s="11"/>
      <c r="DBD124" s="6"/>
      <c r="DBJ124" s="11"/>
      <c r="DBK124" s="6"/>
      <c r="DBQ124" s="11"/>
      <c r="DBR124" s="6"/>
      <c r="DBX124" s="11"/>
      <c r="DBY124" s="6"/>
      <c r="DCE124" s="11"/>
      <c r="DCF124" s="6"/>
      <c r="DCL124" s="11"/>
      <c r="DCM124" s="6"/>
      <c r="DCS124" s="11"/>
      <c r="DCT124" s="6"/>
      <c r="DCZ124" s="11"/>
      <c r="DDA124" s="6"/>
      <c r="DDG124" s="11"/>
      <c r="DDH124" s="6"/>
      <c r="DDN124" s="11"/>
      <c r="DDO124" s="6"/>
      <c r="DDU124" s="11"/>
      <c r="DDV124" s="6"/>
      <c r="DEB124" s="11"/>
      <c r="DEC124" s="6"/>
      <c r="DEI124" s="11"/>
      <c r="DEJ124" s="6"/>
      <c r="DEP124" s="11"/>
      <c r="DEQ124" s="6"/>
      <c r="DEW124" s="11"/>
      <c r="DEX124" s="6"/>
      <c r="DFD124" s="11"/>
      <c r="DFE124" s="6"/>
      <c r="DFK124" s="11"/>
      <c r="DFL124" s="6"/>
      <c r="DFR124" s="11"/>
      <c r="DFS124" s="6"/>
      <c r="DFY124" s="11"/>
      <c r="DFZ124" s="6"/>
      <c r="DGF124" s="11"/>
      <c r="DGG124" s="6"/>
      <c r="DGM124" s="11"/>
      <c r="DGN124" s="6"/>
      <c r="DGT124" s="11"/>
      <c r="DGU124" s="6"/>
      <c r="DHA124" s="11"/>
      <c r="DHB124" s="6"/>
      <c r="DHH124" s="11"/>
      <c r="DHI124" s="6"/>
      <c r="DHO124" s="11"/>
      <c r="DHP124" s="6"/>
      <c r="DHV124" s="11"/>
      <c r="DHW124" s="6"/>
      <c r="DIC124" s="11"/>
      <c r="DID124" s="6"/>
      <c r="DIJ124" s="11"/>
      <c r="DIK124" s="6"/>
      <c r="DIQ124" s="11"/>
      <c r="DIR124" s="6"/>
      <c r="DIX124" s="11"/>
      <c r="DIY124" s="6"/>
      <c r="DJE124" s="11"/>
      <c r="DJF124" s="6"/>
      <c r="DJL124" s="11"/>
      <c r="DJM124" s="6"/>
      <c r="DJS124" s="11"/>
      <c r="DJT124" s="6"/>
      <c r="DJZ124" s="11"/>
      <c r="DKA124" s="6"/>
      <c r="DKG124" s="11"/>
      <c r="DKH124" s="6"/>
      <c r="DKN124" s="11"/>
      <c r="DKO124" s="6"/>
      <c r="DKU124" s="11"/>
      <c r="DKV124" s="6"/>
      <c r="DLB124" s="11"/>
      <c r="DLC124" s="6"/>
      <c r="DLI124" s="11"/>
      <c r="DLJ124" s="6"/>
      <c r="DLP124" s="11"/>
      <c r="DLQ124" s="6"/>
      <c r="DLW124" s="11"/>
      <c r="DLX124" s="6"/>
      <c r="DMD124" s="11"/>
      <c r="DME124" s="6"/>
      <c r="DMK124" s="11"/>
      <c r="DML124" s="6"/>
      <c r="DMR124" s="11"/>
      <c r="DMS124" s="6"/>
      <c r="DMY124" s="11"/>
      <c r="DMZ124" s="6"/>
      <c r="DNF124" s="11"/>
      <c r="DNG124" s="6"/>
      <c r="DNM124" s="11"/>
      <c r="DNN124" s="6"/>
      <c r="DNT124" s="11"/>
      <c r="DNU124" s="6"/>
      <c r="DOA124" s="11"/>
      <c r="DOB124" s="6"/>
      <c r="DOH124" s="11"/>
      <c r="DOI124" s="6"/>
      <c r="DOO124" s="11"/>
      <c r="DOP124" s="6"/>
      <c r="DOV124" s="11"/>
      <c r="DOW124" s="6"/>
      <c r="DPC124" s="11"/>
      <c r="DPD124" s="6"/>
      <c r="DPJ124" s="11"/>
      <c r="DPK124" s="6"/>
      <c r="DPQ124" s="11"/>
      <c r="DPR124" s="6"/>
      <c r="DPX124" s="11"/>
      <c r="DPY124" s="6"/>
      <c r="DQE124" s="11"/>
      <c r="DQF124" s="6"/>
      <c r="DQL124" s="11"/>
      <c r="DQM124" s="6"/>
      <c r="DQS124" s="11"/>
      <c r="DQT124" s="6"/>
      <c r="DQZ124" s="11"/>
      <c r="DRA124" s="6"/>
      <c r="DRG124" s="11"/>
      <c r="DRH124" s="6"/>
      <c r="DRN124" s="11"/>
      <c r="DRO124" s="6"/>
      <c r="DRU124" s="11"/>
      <c r="DRV124" s="6"/>
      <c r="DSB124" s="11"/>
      <c r="DSC124" s="6"/>
      <c r="DSI124" s="11"/>
      <c r="DSJ124" s="6"/>
      <c r="DSP124" s="11"/>
      <c r="DSQ124" s="6"/>
      <c r="DSW124" s="11"/>
      <c r="DSX124" s="6"/>
      <c r="DTD124" s="11"/>
      <c r="DTE124" s="6"/>
      <c r="DTK124" s="11"/>
      <c r="DTL124" s="6"/>
      <c r="DTR124" s="11"/>
      <c r="DTS124" s="6"/>
      <c r="DTY124" s="11"/>
      <c r="DTZ124" s="6"/>
      <c r="DUF124" s="11"/>
      <c r="DUG124" s="6"/>
      <c r="DUM124" s="11"/>
      <c r="DUN124" s="6"/>
      <c r="DUT124" s="11"/>
      <c r="DUU124" s="6"/>
      <c r="DVA124" s="11"/>
      <c r="DVB124" s="6"/>
      <c r="DVH124" s="11"/>
      <c r="DVI124" s="6"/>
      <c r="DVO124" s="11"/>
      <c r="DVP124" s="6"/>
      <c r="DVV124" s="11"/>
      <c r="DVW124" s="6"/>
      <c r="DWC124" s="11"/>
      <c r="DWD124" s="6"/>
      <c r="DWJ124" s="11"/>
      <c r="DWK124" s="6"/>
      <c r="DWQ124" s="11"/>
      <c r="DWR124" s="6"/>
      <c r="DWX124" s="11"/>
      <c r="DWY124" s="6"/>
      <c r="DXE124" s="11"/>
      <c r="DXF124" s="6"/>
      <c r="DXL124" s="11"/>
      <c r="DXM124" s="6"/>
      <c r="DXS124" s="11"/>
      <c r="DXT124" s="6"/>
      <c r="DXZ124" s="11"/>
      <c r="DYA124" s="6"/>
      <c r="DYG124" s="11"/>
      <c r="DYH124" s="6"/>
      <c r="DYN124" s="11"/>
      <c r="DYO124" s="6"/>
      <c r="DYU124" s="11"/>
      <c r="DYV124" s="6"/>
      <c r="DZB124" s="11"/>
      <c r="DZC124" s="6"/>
      <c r="DZI124" s="11"/>
      <c r="DZJ124" s="6"/>
      <c r="DZP124" s="11"/>
      <c r="DZQ124" s="6"/>
      <c r="DZW124" s="11"/>
      <c r="DZX124" s="6"/>
      <c r="EAD124" s="11"/>
      <c r="EAE124" s="6"/>
      <c r="EAK124" s="11"/>
      <c r="EAL124" s="6"/>
      <c r="EAR124" s="11"/>
      <c r="EAS124" s="6"/>
      <c r="EAY124" s="11"/>
      <c r="EAZ124" s="6"/>
      <c r="EBF124" s="11"/>
      <c r="EBG124" s="6"/>
      <c r="EBM124" s="11"/>
      <c r="EBN124" s="6"/>
      <c r="EBT124" s="11"/>
      <c r="EBU124" s="6"/>
      <c r="ECA124" s="11"/>
      <c r="ECB124" s="6"/>
      <c r="ECH124" s="11"/>
      <c r="ECI124" s="6"/>
      <c r="ECO124" s="11"/>
      <c r="ECP124" s="6"/>
      <c r="ECV124" s="11"/>
      <c r="ECW124" s="6"/>
      <c r="EDC124" s="11"/>
      <c r="EDD124" s="6"/>
      <c r="EDJ124" s="11"/>
      <c r="EDK124" s="6"/>
      <c r="EDQ124" s="11"/>
      <c r="EDR124" s="6"/>
      <c r="EDX124" s="11"/>
      <c r="EDY124" s="6"/>
      <c r="EEE124" s="11"/>
      <c r="EEF124" s="6"/>
      <c r="EEL124" s="11"/>
      <c r="EEM124" s="6"/>
      <c r="EES124" s="11"/>
      <c r="EET124" s="6"/>
      <c r="EEZ124" s="11"/>
      <c r="EFA124" s="6"/>
      <c r="EFG124" s="11"/>
      <c r="EFH124" s="6"/>
      <c r="EFN124" s="11"/>
      <c r="EFO124" s="6"/>
      <c r="EFU124" s="11"/>
      <c r="EFV124" s="6"/>
      <c r="EGB124" s="11"/>
      <c r="EGC124" s="6"/>
      <c r="EGI124" s="11"/>
      <c r="EGJ124" s="6"/>
      <c r="EGP124" s="11"/>
      <c r="EGQ124" s="6"/>
      <c r="EGW124" s="11"/>
      <c r="EGX124" s="6"/>
      <c r="EHD124" s="11"/>
      <c r="EHE124" s="6"/>
      <c r="EHK124" s="11"/>
      <c r="EHL124" s="6"/>
      <c r="EHR124" s="11"/>
      <c r="EHS124" s="6"/>
      <c r="EHY124" s="11"/>
      <c r="EHZ124" s="6"/>
      <c r="EIF124" s="11"/>
      <c r="EIG124" s="6"/>
      <c r="EIM124" s="11"/>
      <c r="EIN124" s="6"/>
      <c r="EIT124" s="11"/>
      <c r="EIU124" s="6"/>
      <c r="EJA124" s="11"/>
      <c r="EJB124" s="6"/>
      <c r="EJH124" s="11"/>
      <c r="EJI124" s="6"/>
      <c r="EJO124" s="11"/>
      <c r="EJP124" s="6"/>
      <c r="EJV124" s="11"/>
      <c r="EJW124" s="6"/>
      <c r="EKC124" s="11"/>
      <c r="EKD124" s="6"/>
      <c r="EKJ124" s="11"/>
      <c r="EKK124" s="6"/>
      <c r="EKQ124" s="11"/>
      <c r="EKR124" s="6"/>
      <c r="EKX124" s="11"/>
      <c r="EKY124" s="6"/>
      <c r="ELE124" s="11"/>
      <c r="ELF124" s="6"/>
      <c r="ELL124" s="11"/>
      <c r="ELM124" s="6"/>
      <c r="ELS124" s="11"/>
      <c r="ELT124" s="6"/>
      <c r="ELZ124" s="11"/>
      <c r="EMA124" s="6"/>
      <c r="EMG124" s="11"/>
      <c r="EMH124" s="6"/>
      <c r="EMN124" s="11"/>
      <c r="EMO124" s="6"/>
      <c r="EMU124" s="11"/>
      <c r="EMV124" s="6"/>
      <c r="ENB124" s="11"/>
      <c r="ENC124" s="6"/>
      <c r="ENI124" s="11"/>
      <c r="ENJ124" s="6"/>
      <c r="ENP124" s="11"/>
      <c r="ENQ124" s="6"/>
      <c r="ENW124" s="11"/>
      <c r="ENX124" s="6"/>
      <c r="EOD124" s="11"/>
      <c r="EOE124" s="6"/>
      <c r="EOK124" s="11"/>
      <c r="EOL124" s="6"/>
      <c r="EOR124" s="11"/>
      <c r="EOS124" s="6"/>
      <c r="EOY124" s="11"/>
      <c r="EOZ124" s="6"/>
      <c r="EPF124" s="11"/>
      <c r="EPG124" s="6"/>
      <c r="EPM124" s="11"/>
      <c r="EPN124" s="6"/>
      <c r="EPT124" s="11"/>
      <c r="EPU124" s="6"/>
      <c r="EQA124" s="11"/>
      <c r="EQB124" s="6"/>
      <c r="EQH124" s="11"/>
      <c r="EQI124" s="6"/>
      <c r="EQO124" s="11"/>
      <c r="EQP124" s="6"/>
      <c r="EQV124" s="11"/>
      <c r="EQW124" s="6"/>
      <c r="ERC124" s="11"/>
      <c r="ERD124" s="6"/>
      <c r="ERJ124" s="11"/>
      <c r="ERK124" s="6"/>
      <c r="ERQ124" s="11"/>
      <c r="ERR124" s="6"/>
      <c r="ERX124" s="11"/>
      <c r="ERY124" s="6"/>
      <c r="ESE124" s="11"/>
      <c r="ESF124" s="6"/>
      <c r="ESL124" s="11"/>
      <c r="ESM124" s="6"/>
      <c r="ESS124" s="11"/>
      <c r="EST124" s="6"/>
      <c r="ESZ124" s="11"/>
      <c r="ETA124" s="6"/>
      <c r="ETG124" s="11"/>
      <c r="ETH124" s="6"/>
      <c r="ETN124" s="11"/>
      <c r="ETO124" s="6"/>
      <c r="ETU124" s="11"/>
      <c r="ETV124" s="6"/>
      <c r="EUB124" s="11"/>
      <c r="EUC124" s="6"/>
      <c r="EUI124" s="11"/>
      <c r="EUJ124" s="6"/>
      <c r="EUP124" s="11"/>
      <c r="EUQ124" s="6"/>
      <c r="EUW124" s="11"/>
      <c r="EUX124" s="6"/>
      <c r="EVD124" s="11"/>
      <c r="EVE124" s="6"/>
      <c r="EVK124" s="11"/>
      <c r="EVL124" s="6"/>
      <c r="EVR124" s="11"/>
      <c r="EVS124" s="6"/>
      <c r="EVY124" s="11"/>
      <c r="EVZ124" s="6"/>
      <c r="EWF124" s="11"/>
      <c r="EWG124" s="6"/>
      <c r="EWM124" s="11"/>
      <c r="EWN124" s="6"/>
      <c r="EWT124" s="11"/>
      <c r="EWU124" s="6"/>
      <c r="EXA124" s="11"/>
      <c r="EXB124" s="6"/>
      <c r="EXH124" s="11"/>
      <c r="EXI124" s="6"/>
      <c r="EXO124" s="11"/>
      <c r="EXP124" s="6"/>
      <c r="EXV124" s="11"/>
      <c r="EXW124" s="6"/>
      <c r="EYC124" s="11"/>
      <c r="EYD124" s="6"/>
      <c r="EYJ124" s="11"/>
      <c r="EYK124" s="6"/>
      <c r="EYQ124" s="11"/>
      <c r="EYR124" s="6"/>
      <c r="EYX124" s="11"/>
      <c r="EYY124" s="6"/>
      <c r="EZE124" s="11"/>
      <c r="EZF124" s="6"/>
      <c r="EZL124" s="11"/>
      <c r="EZM124" s="6"/>
      <c r="EZS124" s="11"/>
      <c r="EZT124" s="6"/>
      <c r="EZZ124" s="11"/>
      <c r="FAA124" s="6"/>
      <c r="FAG124" s="11"/>
      <c r="FAH124" s="6"/>
      <c r="FAN124" s="11"/>
      <c r="FAO124" s="6"/>
      <c r="FAU124" s="11"/>
      <c r="FAV124" s="6"/>
      <c r="FBB124" s="11"/>
      <c r="FBC124" s="6"/>
      <c r="FBI124" s="11"/>
      <c r="FBJ124" s="6"/>
      <c r="FBP124" s="11"/>
      <c r="FBQ124" s="6"/>
      <c r="FBW124" s="11"/>
      <c r="FBX124" s="6"/>
      <c r="FCD124" s="11"/>
      <c r="FCE124" s="6"/>
      <c r="FCK124" s="11"/>
      <c r="FCL124" s="6"/>
      <c r="FCR124" s="11"/>
      <c r="FCS124" s="6"/>
      <c r="FCY124" s="11"/>
      <c r="FCZ124" s="6"/>
      <c r="FDF124" s="11"/>
      <c r="FDG124" s="6"/>
      <c r="FDM124" s="11"/>
      <c r="FDN124" s="6"/>
      <c r="FDT124" s="11"/>
      <c r="FDU124" s="6"/>
      <c r="FEA124" s="11"/>
      <c r="FEB124" s="6"/>
      <c r="FEH124" s="11"/>
      <c r="FEI124" s="6"/>
      <c r="FEO124" s="11"/>
      <c r="FEP124" s="6"/>
      <c r="FEV124" s="11"/>
      <c r="FEW124" s="6"/>
      <c r="FFC124" s="11"/>
      <c r="FFD124" s="6"/>
      <c r="FFJ124" s="11"/>
      <c r="FFK124" s="6"/>
      <c r="FFQ124" s="11"/>
      <c r="FFR124" s="6"/>
      <c r="FFX124" s="11"/>
      <c r="FFY124" s="6"/>
      <c r="FGE124" s="11"/>
      <c r="FGF124" s="6"/>
      <c r="FGL124" s="11"/>
      <c r="FGM124" s="6"/>
      <c r="FGS124" s="11"/>
      <c r="FGT124" s="6"/>
      <c r="FGZ124" s="11"/>
      <c r="FHA124" s="6"/>
      <c r="FHG124" s="11"/>
      <c r="FHH124" s="6"/>
      <c r="FHN124" s="11"/>
      <c r="FHO124" s="6"/>
      <c r="FHU124" s="11"/>
      <c r="FHV124" s="6"/>
      <c r="FIB124" s="11"/>
      <c r="FIC124" s="6"/>
      <c r="FII124" s="11"/>
      <c r="FIJ124" s="6"/>
      <c r="FIP124" s="11"/>
      <c r="FIQ124" s="6"/>
      <c r="FIW124" s="11"/>
      <c r="FIX124" s="6"/>
      <c r="FJD124" s="11"/>
      <c r="FJE124" s="6"/>
      <c r="FJK124" s="11"/>
      <c r="FJL124" s="6"/>
      <c r="FJR124" s="11"/>
      <c r="FJS124" s="6"/>
      <c r="FJY124" s="11"/>
      <c r="FJZ124" s="6"/>
      <c r="FKF124" s="11"/>
      <c r="FKG124" s="6"/>
      <c r="FKM124" s="11"/>
      <c r="FKN124" s="6"/>
      <c r="FKT124" s="11"/>
      <c r="FKU124" s="6"/>
      <c r="FLA124" s="11"/>
      <c r="FLB124" s="6"/>
      <c r="FLH124" s="11"/>
      <c r="FLI124" s="6"/>
      <c r="FLO124" s="11"/>
      <c r="FLP124" s="6"/>
      <c r="FLV124" s="11"/>
      <c r="FLW124" s="6"/>
      <c r="FMC124" s="11"/>
      <c r="FMD124" s="6"/>
      <c r="FMJ124" s="11"/>
      <c r="FMK124" s="6"/>
      <c r="FMQ124" s="11"/>
      <c r="FMR124" s="6"/>
      <c r="FMX124" s="11"/>
      <c r="FMY124" s="6"/>
      <c r="FNE124" s="11"/>
      <c r="FNF124" s="6"/>
      <c r="FNL124" s="11"/>
      <c r="FNM124" s="6"/>
      <c r="FNS124" s="11"/>
      <c r="FNT124" s="6"/>
      <c r="FNZ124" s="11"/>
      <c r="FOA124" s="6"/>
      <c r="FOG124" s="11"/>
      <c r="FOH124" s="6"/>
      <c r="FON124" s="11"/>
      <c r="FOO124" s="6"/>
      <c r="FOU124" s="11"/>
      <c r="FOV124" s="6"/>
      <c r="FPB124" s="11"/>
      <c r="FPC124" s="6"/>
      <c r="FPI124" s="11"/>
      <c r="FPJ124" s="6"/>
      <c r="FPP124" s="11"/>
      <c r="FPQ124" s="6"/>
      <c r="FPW124" s="11"/>
      <c r="FPX124" s="6"/>
      <c r="FQD124" s="11"/>
      <c r="FQE124" s="6"/>
      <c r="FQK124" s="11"/>
      <c r="FQL124" s="6"/>
      <c r="FQR124" s="11"/>
      <c r="FQS124" s="6"/>
      <c r="FQY124" s="11"/>
      <c r="FQZ124" s="6"/>
      <c r="FRF124" s="11"/>
      <c r="FRG124" s="6"/>
      <c r="FRM124" s="11"/>
      <c r="FRN124" s="6"/>
      <c r="FRT124" s="11"/>
      <c r="FRU124" s="6"/>
      <c r="FSA124" s="11"/>
      <c r="FSB124" s="6"/>
      <c r="FSH124" s="11"/>
      <c r="FSI124" s="6"/>
      <c r="FSO124" s="11"/>
      <c r="FSP124" s="6"/>
      <c r="FSV124" s="11"/>
      <c r="FSW124" s="6"/>
      <c r="FTC124" s="11"/>
      <c r="FTD124" s="6"/>
      <c r="FTJ124" s="11"/>
      <c r="FTK124" s="6"/>
      <c r="FTQ124" s="11"/>
      <c r="FTR124" s="6"/>
      <c r="FTX124" s="11"/>
      <c r="FTY124" s="6"/>
      <c r="FUE124" s="11"/>
      <c r="FUF124" s="6"/>
      <c r="FUL124" s="11"/>
      <c r="FUM124" s="6"/>
      <c r="FUS124" s="11"/>
      <c r="FUT124" s="6"/>
      <c r="FUZ124" s="11"/>
      <c r="FVA124" s="6"/>
      <c r="FVG124" s="11"/>
      <c r="FVH124" s="6"/>
      <c r="FVN124" s="11"/>
      <c r="FVO124" s="6"/>
      <c r="FVU124" s="11"/>
      <c r="FVV124" s="6"/>
      <c r="FWB124" s="11"/>
      <c r="FWC124" s="6"/>
      <c r="FWI124" s="11"/>
      <c r="FWJ124" s="6"/>
      <c r="FWP124" s="11"/>
      <c r="FWQ124" s="6"/>
      <c r="FWW124" s="11"/>
      <c r="FWX124" s="6"/>
      <c r="FXD124" s="11"/>
      <c r="FXE124" s="6"/>
      <c r="FXK124" s="11"/>
      <c r="FXL124" s="6"/>
      <c r="FXR124" s="11"/>
      <c r="FXS124" s="6"/>
      <c r="FXY124" s="11"/>
      <c r="FXZ124" s="6"/>
      <c r="FYF124" s="11"/>
      <c r="FYG124" s="6"/>
      <c r="FYM124" s="11"/>
      <c r="FYN124" s="6"/>
      <c r="FYT124" s="11"/>
      <c r="FYU124" s="6"/>
      <c r="FZA124" s="11"/>
      <c r="FZB124" s="6"/>
      <c r="FZH124" s="11"/>
      <c r="FZI124" s="6"/>
      <c r="FZO124" s="11"/>
      <c r="FZP124" s="6"/>
      <c r="FZV124" s="11"/>
      <c r="FZW124" s="6"/>
      <c r="GAC124" s="11"/>
      <c r="GAD124" s="6"/>
      <c r="GAJ124" s="11"/>
      <c r="GAK124" s="6"/>
      <c r="GAQ124" s="11"/>
      <c r="GAR124" s="6"/>
      <c r="GAX124" s="11"/>
      <c r="GAY124" s="6"/>
      <c r="GBE124" s="11"/>
      <c r="GBF124" s="6"/>
      <c r="GBL124" s="11"/>
      <c r="GBM124" s="6"/>
      <c r="GBS124" s="11"/>
      <c r="GBT124" s="6"/>
      <c r="GBZ124" s="11"/>
      <c r="GCA124" s="6"/>
      <c r="GCG124" s="11"/>
      <c r="GCH124" s="6"/>
      <c r="GCN124" s="11"/>
      <c r="GCO124" s="6"/>
      <c r="GCU124" s="11"/>
      <c r="GCV124" s="6"/>
      <c r="GDB124" s="11"/>
      <c r="GDC124" s="6"/>
      <c r="GDI124" s="11"/>
      <c r="GDJ124" s="6"/>
      <c r="GDP124" s="11"/>
      <c r="GDQ124" s="6"/>
      <c r="GDW124" s="11"/>
      <c r="GDX124" s="6"/>
      <c r="GED124" s="11"/>
      <c r="GEE124" s="6"/>
      <c r="GEK124" s="11"/>
      <c r="GEL124" s="6"/>
      <c r="GER124" s="11"/>
      <c r="GES124" s="6"/>
      <c r="GEY124" s="11"/>
      <c r="GEZ124" s="6"/>
      <c r="GFF124" s="11"/>
      <c r="GFG124" s="6"/>
      <c r="GFM124" s="11"/>
      <c r="GFN124" s="6"/>
      <c r="GFT124" s="11"/>
      <c r="GFU124" s="6"/>
      <c r="GGA124" s="11"/>
      <c r="GGB124" s="6"/>
      <c r="GGH124" s="11"/>
      <c r="GGI124" s="6"/>
      <c r="GGO124" s="11"/>
      <c r="GGP124" s="6"/>
      <c r="GGV124" s="11"/>
      <c r="GGW124" s="6"/>
      <c r="GHC124" s="11"/>
      <c r="GHD124" s="6"/>
      <c r="GHJ124" s="11"/>
      <c r="GHK124" s="6"/>
      <c r="GHQ124" s="11"/>
      <c r="GHR124" s="6"/>
      <c r="GHX124" s="11"/>
      <c r="GHY124" s="6"/>
      <c r="GIE124" s="11"/>
      <c r="GIF124" s="6"/>
      <c r="GIL124" s="11"/>
      <c r="GIM124" s="6"/>
      <c r="GIS124" s="11"/>
      <c r="GIT124" s="6"/>
      <c r="GIZ124" s="11"/>
      <c r="GJA124" s="6"/>
      <c r="GJG124" s="11"/>
      <c r="GJH124" s="6"/>
      <c r="GJN124" s="11"/>
      <c r="GJO124" s="6"/>
      <c r="GJU124" s="11"/>
      <c r="GJV124" s="6"/>
      <c r="GKB124" s="11"/>
      <c r="GKC124" s="6"/>
      <c r="GKI124" s="11"/>
      <c r="GKJ124" s="6"/>
      <c r="GKP124" s="11"/>
      <c r="GKQ124" s="6"/>
      <c r="GKW124" s="11"/>
      <c r="GKX124" s="6"/>
      <c r="GLD124" s="11"/>
      <c r="GLE124" s="6"/>
      <c r="GLK124" s="11"/>
      <c r="GLL124" s="6"/>
      <c r="GLR124" s="11"/>
      <c r="GLS124" s="6"/>
      <c r="GLY124" s="11"/>
      <c r="GLZ124" s="6"/>
      <c r="GMF124" s="11"/>
      <c r="GMG124" s="6"/>
      <c r="GMM124" s="11"/>
      <c r="GMN124" s="6"/>
      <c r="GMT124" s="11"/>
      <c r="GMU124" s="6"/>
      <c r="GNA124" s="11"/>
      <c r="GNB124" s="6"/>
      <c r="GNH124" s="11"/>
      <c r="GNI124" s="6"/>
      <c r="GNO124" s="11"/>
      <c r="GNP124" s="6"/>
      <c r="GNV124" s="11"/>
      <c r="GNW124" s="6"/>
      <c r="GOC124" s="11"/>
      <c r="GOD124" s="6"/>
      <c r="GOJ124" s="11"/>
      <c r="GOK124" s="6"/>
      <c r="GOQ124" s="11"/>
      <c r="GOR124" s="6"/>
      <c r="GOX124" s="11"/>
      <c r="GOY124" s="6"/>
      <c r="GPE124" s="11"/>
      <c r="GPF124" s="6"/>
      <c r="GPL124" s="11"/>
      <c r="GPM124" s="6"/>
      <c r="GPS124" s="11"/>
      <c r="GPT124" s="6"/>
      <c r="GPZ124" s="11"/>
      <c r="GQA124" s="6"/>
      <c r="GQG124" s="11"/>
      <c r="GQH124" s="6"/>
      <c r="GQN124" s="11"/>
      <c r="GQO124" s="6"/>
      <c r="GQU124" s="11"/>
      <c r="GQV124" s="6"/>
      <c r="GRB124" s="11"/>
      <c r="GRC124" s="6"/>
      <c r="GRI124" s="11"/>
      <c r="GRJ124" s="6"/>
      <c r="GRP124" s="11"/>
      <c r="GRQ124" s="6"/>
      <c r="GRW124" s="11"/>
      <c r="GRX124" s="6"/>
      <c r="GSD124" s="11"/>
      <c r="GSE124" s="6"/>
      <c r="GSK124" s="11"/>
      <c r="GSL124" s="6"/>
      <c r="GSR124" s="11"/>
      <c r="GSS124" s="6"/>
      <c r="GSY124" s="11"/>
      <c r="GSZ124" s="6"/>
      <c r="GTF124" s="11"/>
      <c r="GTG124" s="6"/>
      <c r="GTM124" s="11"/>
      <c r="GTN124" s="6"/>
      <c r="GTT124" s="11"/>
      <c r="GTU124" s="6"/>
      <c r="GUA124" s="11"/>
      <c r="GUB124" s="6"/>
      <c r="GUH124" s="11"/>
      <c r="GUI124" s="6"/>
      <c r="GUO124" s="11"/>
      <c r="GUP124" s="6"/>
      <c r="GUV124" s="11"/>
      <c r="GUW124" s="6"/>
      <c r="GVC124" s="11"/>
      <c r="GVD124" s="6"/>
      <c r="GVJ124" s="11"/>
      <c r="GVK124" s="6"/>
      <c r="GVQ124" s="11"/>
      <c r="GVR124" s="6"/>
      <c r="GVX124" s="11"/>
      <c r="GVY124" s="6"/>
      <c r="GWE124" s="11"/>
      <c r="GWF124" s="6"/>
      <c r="GWL124" s="11"/>
      <c r="GWM124" s="6"/>
      <c r="GWS124" s="11"/>
      <c r="GWT124" s="6"/>
      <c r="GWZ124" s="11"/>
      <c r="GXA124" s="6"/>
      <c r="GXG124" s="11"/>
      <c r="GXH124" s="6"/>
      <c r="GXN124" s="11"/>
      <c r="GXO124" s="6"/>
      <c r="GXU124" s="11"/>
      <c r="GXV124" s="6"/>
      <c r="GYB124" s="11"/>
      <c r="GYC124" s="6"/>
      <c r="GYI124" s="11"/>
      <c r="GYJ124" s="6"/>
      <c r="GYP124" s="11"/>
      <c r="GYQ124" s="6"/>
      <c r="GYW124" s="11"/>
      <c r="GYX124" s="6"/>
      <c r="GZD124" s="11"/>
      <c r="GZE124" s="6"/>
      <c r="GZK124" s="11"/>
      <c r="GZL124" s="6"/>
      <c r="GZR124" s="11"/>
      <c r="GZS124" s="6"/>
      <c r="GZY124" s="11"/>
      <c r="GZZ124" s="6"/>
      <c r="HAF124" s="11"/>
      <c r="HAG124" s="6"/>
      <c r="HAM124" s="11"/>
      <c r="HAN124" s="6"/>
      <c r="HAT124" s="11"/>
      <c r="HAU124" s="6"/>
      <c r="HBA124" s="11"/>
      <c r="HBB124" s="6"/>
      <c r="HBH124" s="11"/>
      <c r="HBI124" s="6"/>
      <c r="HBO124" s="11"/>
      <c r="HBP124" s="6"/>
      <c r="HBV124" s="11"/>
      <c r="HBW124" s="6"/>
      <c r="HCC124" s="11"/>
      <c r="HCD124" s="6"/>
      <c r="HCJ124" s="11"/>
      <c r="HCK124" s="6"/>
      <c r="HCQ124" s="11"/>
      <c r="HCR124" s="6"/>
      <c r="HCX124" s="11"/>
      <c r="HCY124" s="6"/>
      <c r="HDE124" s="11"/>
      <c r="HDF124" s="6"/>
      <c r="HDL124" s="11"/>
      <c r="HDM124" s="6"/>
      <c r="HDS124" s="11"/>
      <c r="HDT124" s="6"/>
      <c r="HDZ124" s="11"/>
      <c r="HEA124" s="6"/>
      <c r="HEG124" s="11"/>
      <c r="HEH124" s="6"/>
      <c r="HEN124" s="11"/>
      <c r="HEO124" s="6"/>
      <c r="HEU124" s="11"/>
      <c r="HEV124" s="6"/>
      <c r="HFB124" s="11"/>
      <c r="HFC124" s="6"/>
      <c r="HFI124" s="11"/>
      <c r="HFJ124" s="6"/>
      <c r="HFP124" s="11"/>
      <c r="HFQ124" s="6"/>
      <c r="HFW124" s="11"/>
      <c r="HFX124" s="6"/>
      <c r="HGD124" s="11"/>
      <c r="HGE124" s="6"/>
      <c r="HGK124" s="11"/>
      <c r="HGL124" s="6"/>
      <c r="HGR124" s="11"/>
      <c r="HGS124" s="6"/>
      <c r="HGY124" s="11"/>
      <c r="HGZ124" s="6"/>
      <c r="HHF124" s="11"/>
      <c r="HHG124" s="6"/>
      <c r="HHM124" s="11"/>
      <c r="HHN124" s="6"/>
      <c r="HHT124" s="11"/>
      <c r="HHU124" s="6"/>
      <c r="HIA124" s="11"/>
      <c r="HIB124" s="6"/>
      <c r="HIH124" s="11"/>
      <c r="HII124" s="6"/>
      <c r="HIO124" s="11"/>
      <c r="HIP124" s="6"/>
      <c r="HIV124" s="11"/>
      <c r="HIW124" s="6"/>
      <c r="HJC124" s="11"/>
      <c r="HJD124" s="6"/>
      <c r="HJJ124" s="11"/>
      <c r="HJK124" s="6"/>
      <c r="HJQ124" s="11"/>
      <c r="HJR124" s="6"/>
      <c r="HJX124" s="11"/>
      <c r="HJY124" s="6"/>
      <c r="HKE124" s="11"/>
      <c r="HKF124" s="6"/>
      <c r="HKL124" s="11"/>
      <c r="HKM124" s="6"/>
      <c r="HKS124" s="11"/>
      <c r="HKT124" s="6"/>
      <c r="HKZ124" s="11"/>
      <c r="HLA124" s="6"/>
      <c r="HLG124" s="11"/>
      <c r="HLH124" s="6"/>
      <c r="HLN124" s="11"/>
      <c r="HLO124" s="6"/>
      <c r="HLU124" s="11"/>
      <c r="HLV124" s="6"/>
      <c r="HMB124" s="11"/>
      <c r="HMC124" s="6"/>
      <c r="HMI124" s="11"/>
      <c r="HMJ124" s="6"/>
      <c r="HMP124" s="11"/>
      <c r="HMQ124" s="6"/>
      <c r="HMW124" s="11"/>
      <c r="HMX124" s="6"/>
      <c r="HND124" s="11"/>
      <c r="HNE124" s="6"/>
      <c r="HNK124" s="11"/>
      <c r="HNL124" s="6"/>
      <c r="HNR124" s="11"/>
      <c r="HNS124" s="6"/>
      <c r="HNY124" s="11"/>
      <c r="HNZ124" s="6"/>
      <c r="HOF124" s="11"/>
      <c r="HOG124" s="6"/>
      <c r="HOM124" s="11"/>
      <c r="HON124" s="6"/>
      <c r="HOT124" s="11"/>
      <c r="HOU124" s="6"/>
      <c r="HPA124" s="11"/>
      <c r="HPB124" s="6"/>
      <c r="HPH124" s="11"/>
      <c r="HPI124" s="6"/>
      <c r="HPO124" s="11"/>
      <c r="HPP124" s="6"/>
      <c r="HPV124" s="11"/>
      <c r="HPW124" s="6"/>
      <c r="HQC124" s="11"/>
      <c r="HQD124" s="6"/>
      <c r="HQJ124" s="11"/>
      <c r="HQK124" s="6"/>
      <c r="HQQ124" s="11"/>
      <c r="HQR124" s="6"/>
      <c r="HQX124" s="11"/>
      <c r="HQY124" s="6"/>
      <c r="HRE124" s="11"/>
      <c r="HRF124" s="6"/>
      <c r="HRL124" s="11"/>
      <c r="HRM124" s="6"/>
      <c r="HRS124" s="11"/>
      <c r="HRT124" s="6"/>
      <c r="HRZ124" s="11"/>
      <c r="HSA124" s="6"/>
      <c r="HSG124" s="11"/>
      <c r="HSH124" s="6"/>
      <c r="HSN124" s="11"/>
      <c r="HSO124" s="6"/>
      <c r="HSU124" s="11"/>
      <c r="HSV124" s="6"/>
      <c r="HTB124" s="11"/>
      <c r="HTC124" s="6"/>
      <c r="HTI124" s="11"/>
      <c r="HTJ124" s="6"/>
      <c r="HTP124" s="11"/>
      <c r="HTQ124" s="6"/>
      <c r="HTW124" s="11"/>
      <c r="HTX124" s="6"/>
      <c r="HUD124" s="11"/>
      <c r="HUE124" s="6"/>
      <c r="HUK124" s="11"/>
      <c r="HUL124" s="6"/>
      <c r="HUR124" s="11"/>
      <c r="HUS124" s="6"/>
      <c r="HUY124" s="11"/>
      <c r="HUZ124" s="6"/>
      <c r="HVF124" s="11"/>
      <c r="HVG124" s="6"/>
      <c r="HVM124" s="11"/>
      <c r="HVN124" s="6"/>
      <c r="HVT124" s="11"/>
      <c r="HVU124" s="6"/>
      <c r="HWA124" s="11"/>
      <c r="HWB124" s="6"/>
      <c r="HWH124" s="11"/>
      <c r="HWI124" s="6"/>
      <c r="HWO124" s="11"/>
      <c r="HWP124" s="6"/>
      <c r="HWV124" s="11"/>
      <c r="HWW124" s="6"/>
      <c r="HXC124" s="11"/>
      <c r="HXD124" s="6"/>
      <c r="HXJ124" s="11"/>
      <c r="HXK124" s="6"/>
      <c r="HXQ124" s="11"/>
      <c r="HXR124" s="6"/>
      <c r="HXX124" s="11"/>
      <c r="HXY124" s="6"/>
      <c r="HYE124" s="11"/>
      <c r="HYF124" s="6"/>
      <c r="HYL124" s="11"/>
      <c r="HYM124" s="6"/>
      <c r="HYS124" s="11"/>
      <c r="HYT124" s="6"/>
      <c r="HYZ124" s="11"/>
      <c r="HZA124" s="6"/>
      <c r="HZG124" s="11"/>
      <c r="HZH124" s="6"/>
      <c r="HZN124" s="11"/>
      <c r="HZO124" s="6"/>
      <c r="HZU124" s="11"/>
      <c r="HZV124" s="6"/>
      <c r="IAB124" s="11"/>
      <c r="IAC124" s="6"/>
      <c r="IAI124" s="11"/>
      <c r="IAJ124" s="6"/>
      <c r="IAP124" s="11"/>
      <c r="IAQ124" s="6"/>
      <c r="IAW124" s="11"/>
      <c r="IAX124" s="6"/>
      <c r="IBD124" s="11"/>
      <c r="IBE124" s="6"/>
      <c r="IBK124" s="11"/>
      <c r="IBL124" s="6"/>
      <c r="IBR124" s="11"/>
      <c r="IBS124" s="6"/>
      <c r="IBY124" s="11"/>
      <c r="IBZ124" s="6"/>
      <c r="ICF124" s="11"/>
      <c r="ICG124" s="6"/>
      <c r="ICM124" s="11"/>
      <c r="ICN124" s="6"/>
      <c r="ICT124" s="11"/>
      <c r="ICU124" s="6"/>
      <c r="IDA124" s="11"/>
      <c r="IDB124" s="6"/>
      <c r="IDH124" s="11"/>
      <c r="IDI124" s="6"/>
      <c r="IDO124" s="11"/>
      <c r="IDP124" s="6"/>
      <c r="IDV124" s="11"/>
      <c r="IDW124" s="6"/>
      <c r="IEC124" s="11"/>
      <c r="IED124" s="6"/>
      <c r="IEJ124" s="11"/>
      <c r="IEK124" s="6"/>
      <c r="IEQ124" s="11"/>
      <c r="IER124" s="6"/>
      <c r="IEX124" s="11"/>
      <c r="IEY124" s="6"/>
      <c r="IFE124" s="11"/>
      <c r="IFF124" s="6"/>
      <c r="IFL124" s="11"/>
      <c r="IFM124" s="6"/>
      <c r="IFS124" s="11"/>
      <c r="IFT124" s="6"/>
      <c r="IFZ124" s="11"/>
      <c r="IGA124" s="6"/>
      <c r="IGG124" s="11"/>
      <c r="IGH124" s="6"/>
      <c r="IGN124" s="11"/>
      <c r="IGO124" s="6"/>
      <c r="IGU124" s="11"/>
      <c r="IGV124" s="6"/>
      <c r="IHB124" s="11"/>
      <c r="IHC124" s="6"/>
      <c r="IHI124" s="11"/>
      <c r="IHJ124" s="6"/>
      <c r="IHP124" s="11"/>
      <c r="IHQ124" s="6"/>
      <c r="IHW124" s="11"/>
      <c r="IHX124" s="6"/>
      <c r="IID124" s="11"/>
      <c r="IIE124" s="6"/>
      <c r="IIK124" s="11"/>
      <c r="IIL124" s="6"/>
      <c r="IIR124" s="11"/>
      <c r="IIS124" s="6"/>
      <c r="IIY124" s="11"/>
      <c r="IIZ124" s="6"/>
      <c r="IJF124" s="11"/>
      <c r="IJG124" s="6"/>
      <c r="IJM124" s="11"/>
      <c r="IJN124" s="6"/>
      <c r="IJT124" s="11"/>
      <c r="IJU124" s="6"/>
      <c r="IKA124" s="11"/>
      <c r="IKB124" s="6"/>
      <c r="IKH124" s="11"/>
      <c r="IKI124" s="6"/>
      <c r="IKO124" s="11"/>
      <c r="IKP124" s="6"/>
      <c r="IKV124" s="11"/>
      <c r="IKW124" s="6"/>
      <c r="ILC124" s="11"/>
      <c r="ILD124" s="6"/>
      <c r="ILJ124" s="11"/>
      <c r="ILK124" s="6"/>
      <c r="ILQ124" s="11"/>
      <c r="ILR124" s="6"/>
      <c r="ILX124" s="11"/>
      <c r="ILY124" s="6"/>
      <c r="IME124" s="11"/>
      <c r="IMF124" s="6"/>
      <c r="IML124" s="11"/>
      <c r="IMM124" s="6"/>
      <c r="IMS124" s="11"/>
      <c r="IMT124" s="6"/>
      <c r="IMZ124" s="11"/>
      <c r="INA124" s="6"/>
      <c r="ING124" s="11"/>
      <c r="INH124" s="6"/>
      <c r="INN124" s="11"/>
      <c r="INO124" s="6"/>
      <c r="INU124" s="11"/>
      <c r="INV124" s="6"/>
      <c r="IOB124" s="11"/>
      <c r="IOC124" s="6"/>
      <c r="IOI124" s="11"/>
      <c r="IOJ124" s="6"/>
      <c r="IOP124" s="11"/>
      <c r="IOQ124" s="6"/>
      <c r="IOW124" s="11"/>
      <c r="IOX124" s="6"/>
      <c r="IPD124" s="11"/>
      <c r="IPE124" s="6"/>
      <c r="IPK124" s="11"/>
      <c r="IPL124" s="6"/>
      <c r="IPR124" s="11"/>
      <c r="IPS124" s="6"/>
      <c r="IPY124" s="11"/>
      <c r="IPZ124" s="6"/>
      <c r="IQF124" s="11"/>
      <c r="IQG124" s="6"/>
      <c r="IQM124" s="11"/>
      <c r="IQN124" s="6"/>
      <c r="IQT124" s="11"/>
      <c r="IQU124" s="6"/>
      <c r="IRA124" s="11"/>
      <c r="IRB124" s="6"/>
      <c r="IRH124" s="11"/>
      <c r="IRI124" s="6"/>
      <c r="IRO124" s="11"/>
      <c r="IRP124" s="6"/>
      <c r="IRV124" s="11"/>
      <c r="IRW124" s="6"/>
      <c r="ISC124" s="11"/>
      <c r="ISD124" s="6"/>
      <c r="ISJ124" s="11"/>
      <c r="ISK124" s="6"/>
      <c r="ISQ124" s="11"/>
      <c r="ISR124" s="6"/>
      <c r="ISX124" s="11"/>
      <c r="ISY124" s="6"/>
      <c r="ITE124" s="11"/>
      <c r="ITF124" s="6"/>
      <c r="ITL124" s="11"/>
      <c r="ITM124" s="6"/>
      <c r="ITS124" s="11"/>
      <c r="ITT124" s="6"/>
      <c r="ITZ124" s="11"/>
      <c r="IUA124" s="6"/>
      <c r="IUG124" s="11"/>
      <c r="IUH124" s="6"/>
      <c r="IUN124" s="11"/>
      <c r="IUO124" s="6"/>
      <c r="IUU124" s="11"/>
      <c r="IUV124" s="6"/>
      <c r="IVB124" s="11"/>
      <c r="IVC124" s="6"/>
      <c r="IVI124" s="11"/>
      <c r="IVJ124" s="6"/>
      <c r="IVP124" s="11"/>
      <c r="IVQ124" s="6"/>
      <c r="IVW124" s="11"/>
      <c r="IVX124" s="6"/>
      <c r="IWD124" s="11"/>
      <c r="IWE124" s="6"/>
      <c r="IWK124" s="11"/>
      <c r="IWL124" s="6"/>
      <c r="IWR124" s="11"/>
      <c r="IWS124" s="6"/>
      <c r="IWY124" s="11"/>
      <c r="IWZ124" s="6"/>
      <c r="IXF124" s="11"/>
      <c r="IXG124" s="6"/>
      <c r="IXM124" s="11"/>
      <c r="IXN124" s="6"/>
      <c r="IXT124" s="11"/>
      <c r="IXU124" s="6"/>
      <c r="IYA124" s="11"/>
      <c r="IYB124" s="6"/>
      <c r="IYH124" s="11"/>
      <c r="IYI124" s="6"/>
      <c r="IYO124" s="11"/>
      <c r="IYP124" s="6"/>
      <c r="IYV124" s="11"/>
      <c r="IYW124" s="6"/>
      <c r="IZC124" s="11"/>
      <c r="IZD124" s="6"/>
      <c r="IZJ124" s="11"/>
      <c r="IZK124" s="6"/>
      <c r="IZQ124" s="11"/>
      <c r="IZR124" s="6"/>
      <c r="IZX124" s="11"/>
      <c r="IZY124" s="6"/>
      <c r="JAE124" s="11"/>
      <c r="JAF124" s="6"/>
      <c r="JAL124" s="11"/>
      <c r="JAM124" s="6"/>
      <c r="JAS124" s="11"/>
      <c r="JAT124" s="6"/>
      <c r="JAZ124" s="11"/>
      <c r="JBA124" s="6"/>
      <c r="JBG124" s="11"/>
      <c r="JBH124" s="6"/>
      <c r="JBN124" s="11"/>
      <c r="JBO124" s="6"/>
      <c r="JBU124" s="11"/>
      <c r="JBV124" s="6"/>
      <c r="JCB124" s="11"/>
      <c r="JCC124" s="6"/>
      <c r="JCI124" s="11"/>
      <c r="JCJ124" s="6"/>
      <c r="JCP124" s="11"/>
      <c r="JCQ124" s="6"/>
      <c r="JCW124" s="11"/>
      <c r="JCX124" s="6"/>
      <c r="JDD124" s="11"/>
      <c r="JDE124" s="6"/>
      <c r="JDK124" s="11"/>
      <c r="JDL124" s="6"/>
      <c r="JDR124" s="11"/>
      <c r="JDS124" s="6"/>
      <c r="JDY124" s="11"/>
      <c r="JDZ124" s="6"/>
      <c r="JEF124" s="11"/>
      <c r="JEG124" s="6"/>
      <c r="JEM124" s="11"/>
      <c r="JEN124" s="6"/>
      <c r="JET124" s="11"/>
      <c r="JEU124" s="6"/>
      <c r="JFA124" s="11"/>
      <c r="JFB124" s="6"/>
      <c r="JFH124" s="11"/>
      <c r="JFI124" s="6"/>
      <c r="JFO124" s="11"/>
      <c r="JFP124" s="6"/>
      <c r="JFV124" s="11"/>
      <c r="JFW124" s="6"/>
      <c r="JGC124" s="11"/>
      <c r="JGD124" s="6"/>
      <c r="JGJ124" s="11"/>
      <c r="JGK124" s="6"/>
      <c r="JGQ124" s="11"/>
      <c r="JGR124" s="6"/>
      <c r="JGX124" s="11"/>
      <c r="JGY124" s="6"/>
      <c r="JHE124" s="11"/>
      <c r="JHF124" s="6"/>
      <c r="JHL124" s="11"/>
      <c r="JHM124" s="6"/>
      <c r="JHS124" s="11"/>
      <c r="JHT124" s="6"/>
      <c r="JHZ124" s="11"/>
      <c r="JIA124" s="6"/>
      <c r="JIG124" s="11"/>
      <c r="JIH124" s="6"/>
      <c r="JIN124" s="11"/>
      <c r="JIO124" s="6"/>
      <c r="JIU124" s="11"/>
      <c r="JIV124" s="6"/>
      <c r="JJB124" s="11"/>
      <c r="JJC124" s="6"/>
      <c r="JJI124" s="11"/>
      <c r="JJJ124" s="6"/>
      <c r="JJP124" s="11"/>
      <c r="JJQ124" s="6"/>
      <c r="JJW124" s="11"/>
      <c r="JJX124" s="6"/>
      <c r="JKD124" s="11"/>
      <c r="JKE124" s="6"/>
      <c r="JKK124" s="11"/>
      <c r="JKL124" s="6"/>
      <c r="JKR124" s="11"/>
      <c r="JKS124" s="6"/>
      <c r="JKY124" s="11"/>
      <c r="JKZ124" s="6"/>
      <c r="JLF124" s="11"/>
      <c r="JLG124" s="6"/>
      <c r="JLM124" s="11"/>
      <c r="JLN124" s="6"/>
      <c r="JLT124" s="11"/>
      <c r="JLU124" s="6"/>
      <c r="JMA124" s="11"/>
      <c r="JMB124" s="6"/>
      <c r="JMH124" s="11"/>
      <c r="JMI124" s="6"/>
      <c r="JMO124" s="11"/>
      <c r="JMP124" s="6"/>
      <c r="JMV124" s="11"/>
      <c r="JMW124" s="6"/>
      <c r="JNC124" s="11"/>
      <c r="JND124" s="6"/>
      <c r="JNJ124" s="11"/>
      <c r="JNK124" s="6"/>
      <c r="JNQ124" s="11"/>
      <c r="JNR124" s="6"/>
      <c r="JNX124" s="11"/>
      <c r="JNY124" s="6"/>
      <c r="JOE124" s="11"/>
      <c r="JOF124" s="6"/>
      <c r="JOL124" s="11"/>
      <c r="JOM124" s="6"/>
      <c r="JOS124" s="11"/>
      <c r="JOT124" s="6"/>
      <c r="JOZ124" s="11"/>
      <c r="JPA124" s="6"/>
      <c r="JPG124" s="11"/>
      <c r="JPH124" s="6"/>
      <c r="JPN124" s="11"/>
      <c r="JPO124" s="6"/>
      <c r="JPU124" s="11"/>
      <c r="JPV124" s="6"/>
      <c r="JQB124" s="11"/>
      <c r="JQC124" s="6"/>
      <c r="JQI124" s="11"/>
      <c r="JQJ124" s="6"/>
      <c r="JQP124" s="11"/>
      <c r="JQQ124" s="6"/>
      <c r="JQW124" s="11"/>
      <c r="JQX124" s="6"/>
      <c r="JRD124" s="11"/>
      <c r="JRE124" s="6"/>
      <c r="JRK124" s="11"/>
      <c r="JRL124" s="6"/>
      <c r="JRR124" s="11"/>
      <c r="JRS124" s="6"/>
      <c r="JRY124" s="11"/>
      <c r="JRZ124" s="6"/>
      <c r="JSF124" s="11"/>
      <c r="JSG124" s="6"/>
      <c r="JSM124" s="11"/>
      <c r="JSN124" s="6"/>
      <c r="JST124" s="11"/>
      <c r="JSU124" s="6"/>
      <c r="JTA124" s="11"/>
      <c r="JTB124" s="6"/>
      <c r="JTH124" s="11"/>
      <c r="JTI124" s="6"/>
      <c r="JTO124" s="11"/>
      <c r="JTP124" s="6"/>
      <c r="JTV124" s="11"/>
      <c r="JTW124" s="6"/>
      <c r="JUC124" s="11"/>
      <c r="JUD124" s="6"/>
      <c r="JUJ124" s="11"/>
      <c r="JUK124" s="6"/>
      <c r="JUQ124" s="11"/>
      <c r="JUR124" s="6"/>
      <c r="JUX124" s="11"/>
      <c r="JUY124" s="6"/>
      <c r="JVE124" s="11"/>
      <c r="JVF124" s="6"/>
      <c r="JVL124" s="11"/>
      <c r="JVM124" s="6"/>
      <c r="JVS124" s="11"/>
      <c r="JVT124" s="6"/>
      <c r="JVZ124" s="11"/>
      <c r="JWA124" s="6"/>
      <c r="JWG124" s="11"/>
      <c r="JWH124" s="6"/>
      <c r="JWN124" s="11"/>
      <c r="JWO124" s="6"/>
      <c r="JWU124" s="11"/>
      <c r="JWV124" s="6"/>
      <c r="JXB124" s="11"/>
      <c r="JXC124" s="6"/>
      <c r="JXI124" s="11"/>
      <c r="JXJ124" s="6"/>
      <c r="JXP124" s="11"/>
      <c r="JXQ124" s="6"/>
      <c r="JXW124" s="11"/>
      <c r="JXX124" s="6"/>
      <c r="JYD124" s="11"/>
      <c r="JYE124" s="6"/>
      <c r="JYK124" s="11"/>
      <c r="JYL124" s="6"/>
      <c r="JYR124" s="11"/>
      <c r="JYS124" s="6"/>
      <c r="JYY124" s="11"/>
      <c r="JYZ124" s="6"/>
      <c r="JZF124" s="11"/>
      <c r="JZG124" s="6"/>
      <c r="JZM124" s="11"/>
      <c r="JZN124" s="6"/>
      <c r="JZT124" s="11"/>
      <c r="JZU124" s="6"/>
      <c r="KAA124" s="11"/>
      <c r="KAB124" s="6"/>
      <c r="KAH124" s="11"/>
      <c r="KAI124" s="6"/>
      <c r="KAO124" s="11"/>
      <c r="KAP124" s="6"/>
      <c r="KAV124" s="11"/>
      <c r="KAW124" s="6"/>
      <c r="KBC124" s="11"/>
      <c r="KBD124" s="6"/>
      <c r="KBJ124" s="11"/>
      <c r="KBK124" s="6"/>
      <c r="KBQ124" s="11"/>
      <c r="KBR124" s="6"/>
      <c r="KBX124" s="11"/>
      <c r="KBY124" s="6"/>
      <c r="KCE124" s="11"/>
      <c r="KCF124" s="6"/>
      <c r="KCL124" s="11"/>
      <c r="KCM124" s="6"/>
      <c r="KCS124" s="11"/>
      <c r="KCT124" s="6"/>
      <c r="KCZ124" s="11"/>
      <c r="KDA124" s="6"/>
      <c r="KDG124" s="11"/>
      <c r="KDH124" s="6"/>
      <c r="KDN124" s="11"/>
      <c r="KDO124" s="6"/>
      <c r="KDU124" s="11"/>
      <c r="KDV124" s="6"/>
      <c r="KEB124" s="11"/>
      <c r="KEC124" s="6"/>
      <c r="KEI124" s="11"/>
      <c r="KEJ124" s="6"/>
      <c r="KEP124" s="11"/>
      <c r="KEQ124" s="6"/>
      <c r="KEW124" s="11"/>
      <c r="KEX124" s="6"/>
      <c r="KFD124" s="11"/>
      <c r="KFE124" s="6"/>
      <c r="KFK124" s="11"/>
      <c r="KFL124" s="6"/>
      <c r="KFR124" s="11"/>
      <c r="KFS124" s="6"/>
      <c r="KFY124" s="11"/>
      <c r="KFZ124" s="6"/>
      <c r="KGF124" s="11"/>
      <c r="KGG124" s="6"/>
      <c r="KGM124" s="11"/>
      <c r="KGN124" s="6"/>
      <c r="KGT124" s="11"/>
      <c r="KGU124" s="6"/>
      <c r="KHA124" s="11"/>
      <c r="KHB124" s="6"/>
      <c r="KHH124" s="11"/>
      <c r="KHI124" s="6"/>
      <c r="KHO124" s="11"/>
      <c r="KHP124" s="6"/>
      <c r="KHV124" s="11"/>
      <c r="KHW124" s="6"/>
      <c r="KIC124" s="11"/>
      <c r="KID124" s="6"/>
      <c r="KIJ124" s="11"/>
      <c r="KIK124" s="6"/>
      <c r="KIQ124" s="11"/>
      <c r="KIR124" s="6"/>
      <c r="KIX124" s="11"/>
      <c r="KIY124" s="6"/>
      <c r="KJE124" s="11"/>
      <c r="KJF124" s="6"/>
      <c r="KJL124" s="11"/>
      <c r="KJM124" s="6"/>
      <c r="KJS124" s="11"/>
      <c r="KJT124" s="6"/>
      <c r="KJZ124" s="11"/>
      <c r="KKA124" s="6"/>
      <c r="KKG124" s="11"/>
      <c r="KKH124" s="6"/>
      <c r="KKN124" s="11"/>
      <c r="KKO124" s="6"/>
      <c r="KKU124" s="11"/>
      <c r="KKV124" s="6"/>
      <c r="KLB124" s="11"/>
      <c r="KLC124" s="6"/>
      <c r="KLI124" s="11"/>
      <c r="KLJ124" s="6"/>
      <c r="KLP124" s="11"/>
      <c r="KLQ124" s="6"/>
      <c r="KLW124" s="11"/>
      <c r="KLX124" s="6"/>
      <c r="KMD124" s="11"/>
      <c r="KME124" s="6"/>
      <c r="KMK124" s="11"/>
      <c r="KML124" s="6"/>
      <c r="KMR124" s="11"/>
      <c r="KMS124" s="6"/>
      <c r="KMY124" s="11"/>
      <c r="KMZ124" s="6"/>
      <c r="KNF124" s="11"/>
      <c r="KNG124" s="6"/>
      <c r="KNM124" s="11"/>
      <c r="KNN124" s="6"/>
      <c r="KNT124" s="11"/>
      <c r="KNU124" s="6"/>
      <c r="KOA124" s="11"/>
      <c r="KOB124" s="6"/>
      <c r="KOH124" s="11"/>
      <c r="KOI124" s="6"/>
      <c r="KOO124" s="11"/>
      <c r="KOP124" s="6"/>
      <c r="KOV124" s="11"/>
      <c r="KOW124" s="6"/>
      <c r="KPC124" s="11"/>
      <c r="KPD124" s="6"/>
      <c r="KPJ124" s="11"/>
      <c r="KPK124" s="6"/>
      <c r="KPQ124" s="11"/>
      <c r="KPR124" s="6"/>
      <c r="KPX124" s="11"/>
      <c r="KPY124" s="6"/>
      <c r="KQE124" s="11"/>
      <c r="KQF124" s="6"/>
      <c r="KQL124" s="11"/>
      <c r="KQM124" s="6"/>
      <c r="KQS124" s="11"/>
      <c r="KQT124" s="6"/>
      <c r="KQZ124" s="11"/>
      <c r="KRA124" s="6"/>
      <c r="KRG124" s="11"/>
      <c r="KRH124" s="6"/>
      <c r="KRN124" s="11"/>
      <c r="KRO124" s="6"/>
      <c r="KRU124" s="11"/>
      <c r="KRV124" s="6"/>
      <c r="KSB124" s="11"/>
      <c r="KSC124" s="6"/>
      <c r="KSI124" s="11"/>
      <c r="KSJ124" s="6"/>
      <c r="KSP124" s="11"/>
      <c r="KSQ124" s="6"/>
      <c r="KSW124" s="11"/>
      <c r="KSX124" s="6"/>
      <c r="KTD124" s="11"/>
      <c r="KTE124" s="6"/>
      <c r="KTK124" s="11"/>
      <c r="KTL124" s="6"/>
      <c r="KTR124" s="11"/>
      <c r="KTS124" s="6"/>
      <c r="KTY124" s="11"/>
      <c r="KTZ124" s="6"/>
      <c r="KUF124" s="11"/>
      <c r="KUG124" s="6"/>
      <c r="KUM124" s="11"/>
      <c r="KUN124" s="6"/>
      <c r="KUT124" s="11"/>
      <c r="KUU124" s="6"/>
      <c r="KVA124" s="11"/>
      <c r="KVB124" s="6"/>
      <c r="KVH124" s="11"/>
      <c r="KVI124" s="6"/>
      <c r="KVO124" s="11"/>
      <c r="KVP124" s="6"/>
      <c r="KVV124" s="11"/>
      <c r="KVW124" s="6"/>
      <c r="KWC124" s="11"/>
      <c r="KWD124" s="6"/>
      <c r="KWJ124" s="11"/>
      <c r="KWK124" s="6"/>
      <c r="KWQ124" s="11"/>
      <c r="KWR124" s="6"/>
      <c r="KWX124" s="11"/>
      <c r="KWY124" s="6"/>
      <c r="KXE124" s="11"/>
      <c r="KXF124" s="6"/>
      <c r="KXL124" s="11"/>
      <c r="KXM124" s="6"/>
      <c r="KXS124" s="11"/>
      <c r="KXT124" s="6"/>
      <c r="KXZ124" s="11"/>
      <c r="KYA124" s="6"/>
      <c r="KYG124" s="11"/>
      <c r="KYH124" s="6"/>
      <c r="KYN124" s="11"/>
      <c r="KYO124" s="6"/>
      <c r="KYU124" s="11"/>
      <c r="KYV124" s="6"/>
      <c r="KZB124" s="11"/>
      <c r="KZC124" s="6"/>
      <c r="KZI124" s="11"/>
      <c r="KZJ124" s="6"/>
      <c r="KZP124" s="11"/>
      <c r="KZQ124" s="6"/>
      <c r="KZW124" s="11"/>
      <c r="KZX124" s="6"/>
      <c r="LAD124" s="11"/>
      <c r="LAE124" s="6"/>
      <c r="LAK124" s="11"/>
      <c r="LAL124" s="6"/>
      <c r="LAR124" s="11"/>
      <c r="LAS124" s="6"/>
      <c r="LAY124" s="11"/>
      <c r="LAZ124" s="6"/>
      <c r="LBF124" s="11"/>
      <c r="LBG124" s="6"/>
      <c r="LBM124" s="11"/>
      <c r="LBN124" s="6"/>
      <c r="LBT124" s="11"/>
      <c r="LBU124" s="6"/>
      <c r="LCA124" s="11"/>
      <c r="LCB124" s="6"/>
      <c r="LCH124" s="11"/>
      <c r="LCI124" s="6"/>
      <c r="LCO124" s="11"/>
      <c r="LCP124" s="6"/>
      <c r="LCV124" s="11"/>
      <c r="LCW124" s="6"/>
      <c r="LDC124" s="11"/>
      <c r="LDD124" s="6"/>
      <c r="LDJ124" s="11"/>
      <c r="LDK124" s="6"/>
      <c r="LDQ124" s="11"/>
      <c r="LDR124" s="6"/>
      <c r="LDX124" s="11"/>
      <c r="LDY124" s="6"/>
      <c r="LEE124" s="11"/>
      <c r="LEF124" s="6"/>
      <c r="LEL124" s="11"/>
      <c r="LEM124" s="6"/>
      <c r="LES124" s="11"/>
      <c r="LET124" s="6"/>
      <c r="LEZ124" s="11"/>
      <c r="LFA124" s="6"/>
      <c r="LFG124" s="11"/>
      <c r="LFH124" s="6"/>
      <c r="LFN124" s="11"/>
      <c r="LFO124" s="6"/>
      <c r="LFU124" s="11"/>
      <c r="LFV124" s="6"/>
      <c r="LGB124" s="11"/>
      <c r="LGC124" s="6"/>
      <c r="LGI124" s="11"/>
      <c r="LGJ124" s="6"/>
      <c r="LGP124" s="11"/>
      <c r="LGQ124" s="6"/>
      <c r="LGW124" s="11"/>
      <c r="LGX124" s="6"/>
      <c r="LHD124" s="11"/>
      <c r="LHE124" s="6"/>
      <c r="LHK124" s="11"/>
      <c r="LHL124" s="6"/>
      <c r="LHR124" s="11"/>
      <c r="LHS124" s="6"/>
      <c r="LHY124" s="11"/>
      <c r="LHZ124" s="6"/>
      <c r="LIF124" s="11"/>
      <c r="LIG124" s="6"/>
      <c r="LIM124" s="11"/>
      <c r="LIN124" s="6"/>
      <c r="LIT124" s="11"/>
      <c r="LIU124" s="6"/>
      <c r="LJA124" s="11"/>
      <c r="LJB124" s="6"/>
      <c r="LJH124" s="11"/>
      <c r="LJI124" s="6"/>
      <c r="LJO124" s="11"/>
      <c r="LJP124" s="6"/>
      <c r="LJV124" s="11"/>
      <c r="LJW124" s="6"/>
      <c r="LKC124" s="11"/>
      <c r="LKD124" s="6"/>
      <c r="LKJ124" s="11"/>
      <c r="LKK124" s="6"/>
      <c r="LKQ124" s="11"/>
      <c r="LKR124" s="6"/>
      <c r="LKX124" s="11"/>
      <c r="LKY124" s="6"/>
      <c r="LLE124" s="11"/>
      <c r="LLF124" s="6"/>
      <c r="LLL124" s="11"/>
      <c r="LLM124" s="6"/>
      <c r="LLS124" s="11"/>
      <c r="LLT124" s="6"/>
      <c r="LLZ124" s="11"/>
      <c r="LMA124" s="6"/>
      <c r="LMG124" s="11"/>
      <c r="LMH124" s="6"/>
      <c r="LMN124" s="11"/>
      <c r="LMO124" s="6"/>
      <c r="LMU124" s="11"/>
      <c r="LMV124" s="6"/>
      <c r="LNB124" s="11"/>
      <c r="LNC124" s="6"/>
      <c r="LNI124" s="11"/>
      <c r="LNJ124" s="6"/>
      <c r="LNP124" s="11"/>
      <c r="LNQ124" s="6"/>
      <c r="LNW124" s="11"/>
      <c r="LNX124" s="6"/>
      <c r="LOD124" s="11"/>
      <c r="LOE124" s="6"/>
      <c r="LOK124" s="11"/>
      <c r="LOL124" s="6"/>
      <c r="LOR124" s="11"/>
      <c r="LOS124" s="6"/>
      <c r="LOY124" s="11"/>
      <c r="LOZ124" s="6"/>
      <c r="LPF124" s="11"/>
      <c r="LPG124" s="6"/>
      <c r="LPM124" s="11"/>
      <c r="LPN124" s="6"/>
      <c r="LPT124" s="11"/>
      <c r="LPU124" s="6"/>
      <c r="LQA124" s="11"/>
      <c r="LQB124" s="6"/>
      <c r="LQH124" s="11"/>
      <c r="LQI124" s="6"/>
      <c r="LQO124" s="11"/>
      <c r="LQP124" s="6"/>
      <c r="LQV124" s="11"/>
      <c r="LQW124" s="6"/>
      <c r="LRC124" s="11"/>
      <c r="LRD124" s="6"/>
      <c r="LRJ124" s="11"/>
      <c r="LRK124" s="6"/>
      <c r="LRQ124" s="11"/>
      <c r="LRR124" s="6"/>
      <c r="LRX124" s="11"/>
      <c r="LRY124" s="6"/>
      <c r="LSE124" s="11"/>
      <c r="LSF124" s="6"/>
      <c r="LSL124" s="11"/>
      <c r="LSM124" s="6"/>
      <c r="LSS124" s="11"/>
      <c r="LST124" s="6"/>
      <c r="LSZ124" s="11"/>
      <c r="LTA124" s="6"/>
      <c r="LTG124" s="11"/>
      <c r="LTH124" s="6"/>
      <c r="LTN124" s="11"/>
      <c r="LTO124" s="6"/>
      <c r="LTU124" s="11"/>
      <c r="LTV124" s="6"/>
      <c r="LUB124" s="11"/>
      <c r="LUC124" s="6"/>
      <c r="LUI124" s="11"/>
      <c r="LUJ124" s="6"/>
      <c r="LUP124" s="11"/>
      <c r="LUQ124" s="6"/>
      <c r="LUW124" s="11"/>
      <c r="LUX124" s="6"/>
      <c r="LVD124" s="11"/>
      <c r="LVE124" s="6"/>
      <c r="LVK124" s="11"/>
      <c r="LVL124" s="6"/>
      <c r="LVR124" s="11"/>
      <c r="LVS124" s="6"/>
      <c r="LVY124" s="11"/>
      <c r="LVZ124" s="6"/>
      <c r="LWF124" s="11"/>
      <c r="LWG124" s="6"/>
      <c r="LWM124" s="11"/>
      <c r="LWN124" s="6"/>
      <c r="LWT124" s="11"/>
      <c r="LWU124" s="6"/>
      <c r="LXA124" s="11"/>
      <c r="LXB124" s="6"/>
      <c r="LXH124" s="11"/>
      <c r="LXI124" s="6"/>
      <c r="LXO124" s="11"/>
      <c r="LXP124" s="6"/>
      <c r="LXV124" s="11"/>
      <c r="LXW124" s="6"/>
      <c r="LYC124" s="11"/>
      <c r="LYD124" s="6"/>
      <c r="LYJ124" s="11"/>
      <c r="LYK124" s="6"/>
      <c r="LYQ124" s="11"/>
      <c r="LYR124" s="6"/>
      <c r="LYX124" s="11"/>
      <c r="LYY124" s="6"/>
      <c r="LZE124" s="11"/>
      <c r="LZF124" s="6"/>
      <c r="LZL124" s="11"/>
      <c r="LZM124" s="6"/>
      <c r="LZS124" s="11"/>
      <c r="LZT124" s="6"/>
      <c r="LZZ124" s="11"/>
      <c r="MAA124" s="6"/>
      <c r="MAG124" s="11"/>
      <c r="MAH124" s="6"/>
      <c r="MAN124" s="11"/>
      <c r="MAO124" s="6"/>
      <c r="MAU124" s="11"/>
      <c r="MAV124" s="6"/>
      <c r="MBB124" s="11"/>
      <c r="MBC124" s="6"/>
      <c r="MBI124" s="11"/>
      <c r="MBJ124" s="6"/>
      <c r="MBP124" s="11"/>
      <c r="MBQ124" s="6"/>
      <c r="MBW124" s="11"/>
      <c r="MBX124" s="6"/>
      <c r="MCD124" s="11"/>
      <c r="MCE124" s="6"/>
      <c r="MCK124" s="11"/>
      <c r="MCL124" s="6"/>
      <c r="MCR124" s="11"/>
      <c r="MCS124" s="6"/>
      <c r="MCY124" s="11"/>
      <c r="MCZ124" s="6"/>
      <c r="MDF124" s="11"/>
      <c r="MDG124" s="6"/>
      <c r="MDM124" s="11"/>
      <c r="MDN124" s="6"/>
      <c r="MDT124" s="11"/>
      <c r="MDU124" s="6"/>
      <c r="MEA124" s="11"/>
      <c r="MEB124" s="6"/>
      <c r="MEH124" s="11"/>
      <c r="MEI124" s="6"/>
      <c r="MEO124" s="11"/>
      <c r="MEP124" s="6"/>
      <c r="MEV124" s="11"/>
      <c r="MEW124" s="6"/>
      <c r="MFC124" s="11"/>
      <c r="MFD124" s="6"/>
      <c r="MFJ124" s="11"/>
      <c r="MFK124" s="6"/>
      <c r="MFQ124" s="11"/>
      <c r="MFR124" s="6"/>
      <c r="MFX124" s="11"/>
      <c r="MFY124" s="6"/>
      <c r="MGE124" s="11"/>
      <c r="MGF124" s="6"/>
      <c r="MGL124" s="11"/>
      <c r="MGM124" s="6"/>
      <c r="MGS124" s="11"/>
      <c r="MGT124" s="6"/>
      <c r="MGZ124" s="11"/>
      <c r="MHA124" s="6"/>
      <c r="MHG124" s="11"/>
      <c r="MHH124" s="6"/>
      <c r="MHN124" s="11"/>
      <c r="MHO124" s="6"/>
      <c r="MHU124" s="11"/>
      <c r="MHV124" s="6"/>
      <c r="MIB124" s="11"/>
      <c r="MIC124" s="6"/>
      <c r="MII124" s="11"/>
      <c r="MIJ124" s="6"/>
      <c r="MIP124" s="11"/>
      <c r="MIQ124" s="6"/>
      <c r="MIW124" s="11"/>
      <c r="MIX124" s="6"/>
      <c r="MJD124" s="11"/>
      <c r="MJE124" s="6"/>
      <c r="MJK124" s="11"/>
      <c r="MJL124" s="6"/>
      <c r="MJR124" s="11"/>
      <c r="MJS124" s="6"/>
      <c r="MJY124" s="11"/>
      <c r="MJZ124" s="6"/>
      <c r="MKF124" s="11"/>
      <c r="MKG124" s="6"/>
      <c r="MKM124" s="11"/>
      <c r="MKN124" s="6"/>
      <c r="MKT124" s="11"/>
      <c r="MKU124" s="6"/>
      <c r="MLA124" s="11"/>
      <c r="MLB124" s="6"/>
      <c r="MLH124" s="11"/>
      <c r="MLI124" s="6"/>
      <c r="MLO124" s="11"/>
      <c r="MLP124" s="6"/>
      <c r="MLV124" s="11"/>
      <c r="MLW124" s="6"/>
      <c r="MMC124" s="11"/>
      <c r="MMD124" s="6"/>
      <c r="MMJ124" s="11"/>
      <c r="MMK124" s="6"/>
      <c r="MMQ124" s="11"/>
      <c r="MMR124" s="6"/>
      <c r="MMX124" s="11"/>
      <c r="MMY124" s="6"/>
      <c r="MNE124" s="11"/>
      <c r="MNF124" s="6"/>
      <c r="MNL124" s="11"/>
      <c r="MNM124" s="6"/>
      <c r="MNS124" s="11"/>
      <c r="MNT124" s="6"/>
      <c r="MNZ124" s="11"/>
      <c r="MOA124" s="6"/>
      <c r="MOG124" s="11"/>
      <c r="MOH124" s="6"/>
      <c r="MON124" s="11"/>
      <c r="MOO124" s="6"/>
      <c r="MOU124" s="11"/>
      <c r="MOV124" s="6"/>
      <c r="MPB124" s="11"/>
      <c r="MPC124" s="6"/>
      <c r="MPI124" s="11"/>
      <c r="MPJ124" s="6"/>
      <c r="MPP124" s="11"/>
      <c r="MPQ124" s="6"/>
      <c r="MPW124" s="11"/>
      <c r="MPX124" s="6"/>
      <c r="MQD124" s="11"/>
      <c r="MQE124" s="6"/>
      <c r="MQK124" s="11"/>
      <c r="MQL124" s="6"/>
      <c r="MQR124" s="11"/>
      <c r="MQS124" s="6"/>
      <c r="MQY124" s="11"/>
      <c r="MQZ124" s="6"/>
      <c r="MRF124" s="11"/>
      <c r="MRG124" s="6"/>
      <c r="MRM124" s="11"/>
      <c r="MRN124" s="6"/>
      <c r="MRT124" s="11"/>
      <c r="MRU124" s="6"/>
      <c r="MSA124" s="11"/>
      <c r="MSB124" s="6"/>
      <c r="MSH124" s="11"/>
      <c r="MSI124" s="6"/>
      <c r="MSO124" s="11"/>
      <c r="MSP124" s="6"/>
      <c r="MSV124" s="11"/>
      <c r="MSW124" s="6"/>
      <c r="MTC124" s="11"/>
      <c r="MTD124" s="6"/>
      <c r="MTJ124" s="11"/>
      <c r="MTK124" s="6"/>
      <c r="MTQ124" s="11"/>
      <c r="MTR124" s="6"/>
      <c r="MTX124" s="11"/>
      <c r="MTY124" s="6"/>
      <c r="MUE124" s="11"/>
      <c r="MUF124" s="6"/>
      <c r="MUL124" s="11"/>
      <c r="MUM124" s="6"/>
      <c r="MUS124" s="11"/>
      <c r="MUT124" s="6"/>
      <c r="MUZ124" s="11"/>
      <c r="MVA124" s="6"/>
      <c r="MVG124" s="11"/>
      <c r="MVH124" s="6"/>
      <c r="MVN124" s="11"/>
      <c r="MVO124" s="6"/>
      <c r="MVU124" s="11"/>
      <c r="MVV124" s="6"/>
      <c r="MWB124" s="11"/>
      <c r="MWC124" s="6"/>
      <c r="MWI124" s="11"/>
      <c r="MWJ124" s="6"/>
      <c r="MWP124" s="11"/>
      <c r="MWQ124" s="6"/>
      <c r="MWW124" s="11"/>
      <c r="MWX124" s="6"/>
      <c r="MXD124" s="11"/>
      <c r="MXE124" s="6"/>
      <c r="MXK124" s="11"/>
      <c r="MXL124" s="6"/>
      <c r="MXR124" s="11"/>
      <c r="MXS124" s="6"/>
      <c r="MXY124" s="11"/>
      <c r="MXZ124" s="6"/>
      <c r="MYF124" s="11"/>
      <c r="MYG124" s="6"/>
      <c r="MYM124" s="11"/>
      <c r="MYN124" s="6"/>
      <c r="MYT124" s="11"/>
      <c r="MYU124" s="6"/>
      <c r="MZA124" s="11"/>
      <c r="MZB124" s="6"/>
      <c r="MZH124" s="11"/>
      <c r="MZI124" s="6"/>
      <c r="MZO124" s="11"/>
      <c r="MZP124" s="6"/>
      <c r="MZV124" s="11"/>
      <c r="MZW124" s="6"/>
      <c r="NAC124" s="11"/>
      <c r="NAD124" s="6"/>
      <c r="NAJ124" s="11"/>
      <c r="NAK124" s="6"/>
      <c r="NAQ124" s="11"/>
      <c r="NAR124" s="6"/>
      <c r="NAX124" s="11"/>
      <c r="NAY124" s="6"/>
      <c r="NBE124" s="11"/>
      <c r="NBF124" s="6"/>
      <c r="NBL124" s="11"/>
      <c r="NBM124" s="6"/>
      <c r="NBS124" s="11"/>
      <c r="NBT124" s="6"/>
      <c r="NBZ124" s="11"/>
      <c r="NCA124" s="6"/>
      <c r="NCG124" s="11"/>
      <c r="NCH124" s="6"/>
      <c r="NCN124" s="11"/>
      <c r="NCO124" s="6"/>
      <c r="NCU124" s="11"/>
      <c r="NCV124" s="6"/>
      <c r="NDB124" s="11"/>
      <c r="NDC124" s="6"/>
      <c r="NDI124" s="11"/>
      <c r="NDJ124" s="6"/>
      <c r="NDP124" s="11"/>
      <c r="NDQ124" s="6"/>
      <c r="NDW124" s="11"/>
      <c r="NDX124" s="6"/>
      <c r="NED124" s="11"/>
      <c r="NEE124" s="6"/>
      <c r="NEK124" s="11"/>
      <c r="NEL124" s="6"/>
      <c r="NER124" s="11"/>
      <c r="NES124" s="6"/>
      <c r="NEY124" s="11"/>
      <c r="NEZ124" s="6"/>
      <c r="NFF124" s="11"/>
      <c r="NFG124" s="6"/>
      <c r="NFM124" s="11"/>
      <c r="NFN124" s="6"/>
      <c r="NFT124" s="11"/>
      <c r="NFU124" s="6"/>
      <c r="NGA124" s="11"/>
      <c r="NGB124" s="6"/>
      <c r="NGH124" s="11"/>
      <c r="NGI124" s="6"/>
      <c r="NGO124" s="11"/>
      <c r="NGP124" s="6"/>
      <c r="NGV124" s="11"/>
      <c r="NGW124" s="6"/>
      <c r="NHC124" s="11"/>
      <c r="NHD124" s="6"/>
      <c r="NHJ124" s="11"/>
      <c r="NHK124" s="6"/>
      <c r="NHQ124" s="11"/>
      <c r="NHR124" s="6"/>
      <c r="NHX124" s="11"/>
      <c r="NHY124" s="6"/>
      <c r="NIE124" s="11"/>
      <c r="NIF124" s="6"/>
      <c r="NIL124" s="11"/>
      <c r="NIM124" s="6"/>
      <c r="NIS124" s="11"/>
      <c r="NIT124" s="6"/>
      <c r="NIZ124" s="11"/>
      <c r="NJA124" s="6"/>
      <c r="NJG124" s="11"/>
      <c r="NJH124" s="6"/>
      <c r="NJN124" s="11"/>
      <c r="NJO124" s="6"/>
      <c r="NJU124" s="11"/>
      <c r="NJV124" s="6"/>
      <c r="NKB124" s="11"/>
      <c r="NKC124" s="6"/>
      <c r="NKI124" s="11"/>
      <c r="NKJ124" s="6"/>
      <c r="NKP124" s="11"/>
      <c r="NKQ124" s="6"/>
      <c r="NKW124" s="11"/>
      <c r="NKX124" s="6"/>
      <c r="NLD124" s="11"/>
      <c r="NLE124" s="6"/>
      <c r="NLK124" s="11"/>
      <c r="NLL124" s="6"/>
      <c r="NLR124" s="11"/>
      <c r="NLS124" s="6"/>
      <c r="NLY124" s="11"/>
      <c r="NLZ124" s="6"/>
      <c r="NMF124" s="11"/>
      <c r="NMG124" s="6"/>
      <c r="NMM124" s="11"/>
      <c r="NMN124" s="6"/>
      <c r="NMT124" s="11"/>
      <c r="NMU124" s="6"/>
      <c r="NNA124" s="11"/>
      <c r="NNB124" s="6"/>
      <c r="NNH124" s="11"/>
      <c r="NNI124" s="6"/>
      <c r="NNO124" s="11"/>
      <c r="NNP124" s="6"/>
      <c r="NNV124" s="11"/>
      <c r="NNW124" s="6"/>
      <c r="NOC124" s="11"/>
      <c r="NOD124" s="6"/>
      <c r="NOJ124" s="11"/>
      <c r="NOK124" s="6"/>
      <c r="NOQ124" s="11"/>
      <c r="NOR124" s="6"/>
      <c r="NOX124" s="11"/>
      <c r="NOY124" s="6"/>
      <c r="NPE124" s="11"/>
      <c r="NPF124" s="6"/>
      <c r="NPL124" s="11"/>
      <c r="NPM124" s="6"/>
      <c r="NPS124" s="11"/>
      <c r="NPT124" s="6"/>
      <c r="NPZ124" s="11"/>
      <c r="NQA124" s="6"/>
      <c r="NQG124" s="11"/>
      <c r="NQH124" s="6"/>
      <c r="NQN124" s="11"/>
      <c r="NQO124" s="6"/>
      <c r="NQU124" s="11"/>
      <c r="NQV124" s="6"/>
      <c r="NRB124" s="11"/>
      <c r="NRC124" s="6"/>
      <c r="NRI124" s="11"/>
      <c r="NRJ124" s="6"/>
      <c r="NRP124" s="11"/>
      <c r="NRQ124" s="6"/>
      <c r="NRW124" s="11"/>
      <c r="NRX124" s="6"/>
      <c r="NSD124" s="11"/>
      <c r="NSE124" s="6"/>
      <c r="NSK124" s="11"/>
      <c r="NSL124" s="6"/>
      <c r="NSR124" s="11"/>
      <c r="NSS124" s="6"/>
      <c r="NSY124" s="11"/>
      <c r="NSZ124" s="6"/>
      <c r="NTF124" s="11"/>
      <c r="NTG124" s="6"/>
      <c r="NTM124" s="11"/>
      <c r="NTN124" s="6"/>
      <c r="NTT124" s="11"/>
      <c r="NTU124" s="6"/>
      <c r="NUA124" s="11"/>
      <c r="NUB124" s="6"/>
      <c r="NUH124" s="11"/>
      <c r="NUI124" s="6"/>
      <c r="NUO124" s="11"/>
      <c r="NUP124" s="6"/>
      <c r="NUV124" s="11"/>
      <c r="NUW124" s="6"/>
      <c r="NVC124" s="11"/>
      <c r="NVD124" s="6"/>
      <c r="NVJ124" s="11"/>
      <c r="NVK124" s="6"/>
      <c r="NVQ124" s="11"/>
      <c r="NVR124" s="6"/>
      <c r="NVX124" s="11"/>
      <c r="NVY124" s="6"/>
      <c r="NWE124" s="11"/>
      <c r="NWF124" s="6"/>
      <c r="NWL124" s="11"/>
      <c r="NWM124" s="6"/>
      <c r="NWS124" s="11"/>
      <c r="NWT124" s="6"/>
      <c r="NWZ124" s="11"/>
      <c r="NXA124" s="6"/>
      <c r="NXG124" s="11"/>
      <c r="NXH124" s="6"/>
      <c r="NXN124" s="11"/>
      <c r="NXO124" s="6"/>
      <c r="NXU124" s="11"/>
      <c r="NXV124" s="6"/>
      <c r="NYB124" s="11"/>
      <c r="NYC124" s="6"/>
      <c r="NYI124" s="11"/>
      <c r="NYJ124" s="6"/>
      <c r="NYP124" s="11"/>
      <c r="NYQ124" s="6"/>
      <c r="NYW124" s="11"/>
      <c r="NYX124" s="6"/>
      <c r="NZD124" s="11"/>
      <c r="NZE124" s="6"/>
      <c r="NZK124" s="11"/>
      <c r="NZL124" s="6"/>
      <c r="NZR124" s="11"/>
      <c r="NZS124" s="6"/>
      <c r="NZY124" s="11"/>
      <c r="NZZ124" s="6"/>
      <c r="OAF124" s="11"/>
      <c r="OAG124" s="6"/>
      <c r="OAM124" s="11"/>
      <c r="OAN124" s="6"/>
      <c r="OAT124" s="11"/>
      <c r="OAU124" s="6"/>
      <c r="OBA124" s="11"/>
      <c r="OBB124" s="6"/>
      <c r="OBH124" s="11"/>
      <c r="OBI124" s="6"/>
      <c r="OBO124" s="11"/>
      <c r="OBP124" s="6"/>
      <c r="OBV124" s="11"/>
      <c r="OBW124" s="6"/>
      <c r="OCC124" s="11"/>
      <c r="OCD124" s="6"/>
      <c r="OCJ124" s="11"/>
      <c r="OCK124" s="6"/>
      <c r="OCQ124" s="11"/>
      <c r="OCR124" s="6"/>
      <c r="OCX124" s="11"/>
      <c r="OCY124" s="6"/>
      <c r="ODE124" s="11"/>
      <c r="ODF124" s="6"/>
      <c r="ODL124" s="11"/>
      <c r="ODM124" s="6"/>
      <c r="ODS124" s="11"/>
      <c r="ODT124" s="6"/>
      <c r="ODZ124" s="11"/>
      <c r="OEA124" s="6"/>
      <c r="OEG124" s="11"/>
      <c r="OEH124" s="6"/>
      <c r="OEN124" s="11"/>
      <c r="OEO124" s="6"/>
      <c r="OEU124" s="11"/>
      <c r="OEV124" s="6"/>
      <c r="OFB124" s="11"/>
      <c r="OFC124" s="6"/>
      <c r="OFI124" s="11"/>
      <c r="OFJ124" s="6"/>
      <c r="OFP124" s="11"/>
      <c r="OFQ124" s="6"/>
      <c r="OFW124" s="11"/>
      <c r="OFX124" s="6"/>
      <c r="OGD124" s="11"/>
      <c r="OGE124" s="6"/>
      <c r="OGK124" s="11"/>
      <c r="OGL124" s="6"/>
      <c r="OGR124" s="11"/>
      <c r="OGS124" s="6"/>
      <c r="OGY124" s="11"/>
      <c r="OGZ124" s="6"/>
      <c r="OHF124" s="11"/>
      <c r="OHG124" s="6"/>
      <c r="OHM124" s="11"/>
      <c r="OHN124" s="6"/>
      <c r="OHT124" s="11"/>
      <c r="OHU124" s="6"/>
      <c r="OIA124" s="11"/>
      <c r="OIB124" s="6"/>
      <c r="OIH124" s="11"/>
      <c r="OII124" s="6"/>
      <c r="OIO124" s="11"/>
      <c r="OIP124" s="6"/>
      <c r="OIV124" s="11"/>
      <c r="OIW124" s="6"/>
      <c r="OJC124" s="11"/>
      <c r="OJD124" s="6"/>
      <c r="OJJ124" s="11"/>
      <c r="OJK124" s="6"/>
      <c r="OJQ124" s="11"/>
      <c r="OJR124" s="6"/>
      <c r="OJX124" s="11"/>
      <c r="OJY124" s="6"/>
      <c r="OKE124" s="11"/>
      <c r="OKF124" s="6"/>
      <c r="OKL124" s="11"/>
      <c r="OKM124" s="6"/>
      <c r="OKS124" s="11"/>
      <c r="OKT124" s="6"/>
      <c r="OKZ124" s="11"/>
      <c r="OLA124" s="6"/>
      <c r="OLG124" s="11"/>
      <c r="OLH124" s="6"/>
      <c r="OLN124" s="11"/>
      <c r="OLO124" s="6"/>
      <c r="OLU124" s="11"/>
      <c r="OLV124" s="6"/>
      <c r="OMB124" s="11"/>
      <c r="OMC124" s="6"/>
      <c r="OMI124" s="11"/>
      <c r="OMJ124" s="6"/>
      <c r="OMP124" s="11"/>
      <c r="OMQ124" s="6"/>
      <c r="OMW124" s="11"/>
      <c r="OMX124" s="6"/>
      <c r="OND124" s="11"/>
      <c r="ONE124" s="6"/>
      <c r="ONK124" s="11"/>
      <c r="ONL124" s="6"/>
      <c r="ONR124" s="11"/>
      <c r="ONS124" s="6"/>
      <c r="ONY124" s="11"/>
      <c r="ONZ124" s="6"/>
      <c r="OOF124" s="11"/>
      <c r="OOG124" s="6"/>
      <c r="OOM124" s="11"/>
      <c r="OON124" s="6"/>
      <c r="OOT124" s="11"/>
      <c r="OOU124" s="6"/>
      <c r="OPA124" s="11"/>
      <c r="OPB124" s="6"/>
      <c r="OPH124" s="11"/>
      <c r="OPI124" s="6"/>
      <c r="OPO124" s="11"/>
      <c r="OPP124" s="6"/>
      <c r="OPV124" s="11"/>
      <c r="OPW124" s="6"/>
      <c r="OQC124" s="11"/>
      <c r="OQD124" s="6"/>
      <c r="OQJ124" s="11"/>
      <c r="OQK124" s="6"/>
      <c r="OQQ124" s="11"/>
      <c r="OQR124" s="6"/>
      <c r="OQX124" s="11"/>
      <c r="OQY124" s="6"/>
      <c r="ORE124" s="11"/>
      <c r="ORF124" s="6"/>
      <c r="ORL124" s="11"/>
      <c r="ORM124" s="6"/>
      <c r="ORS124" s="11"/>
      <c r="ORT124" s="6"/>
      <c r="ORZ124" s="11"/>
      <c r="OSA124" s="6"/>
      <c r="OSG124" s="11"/>
      <c r="OSH124" s="6"/>
      <c r="OSN124" s="11"/>
      <c r="OSO124" s="6"/>
      <c r="OSU124" s="11"/>
      <c r="OSV124" s="6"/>
      <c r="OTB124" s="11"/>
      <c r="OTC124" s="6"/>
      <c r="OTI124" s="11"/>
      <c r="OTJ124" s="6"/>
      <c r="OTP124" s="11"/>
      <c r="OTQ124" s="6"/>
      <c r="OTW124" s="11"/>
      <c r="OTX124" s="6"/>
      <c r="OUD124" s="11"/>
      <c r="OUE124" s="6"/>
      <c r="OUK124" s="11"/>
      <c r="OUL124" s="6"/>
      <c r="OUR124" s="11"/>
      <c r="OUS124" s="6"/>
      <c r="OUY124" s="11"/>
      <c r="OUZ124" s="6"/>
      <c r="OVF124" s="11"/>
      <c r="OVG124" s="6"/>
      <c r="OVM124" s="11"/>
      <c r="OVN124" s="6"/>
      <c r="OVT124" s="11"/>
      <c r="OVU124" s="6"/>
      <c r="OWA124" s="11"/>
      <c r="OWB124" s="6"/>
      <c r="OWH124" s="11"/>
      <c r="OWI124" s="6"/>
      <c r="OWO124" s="11"/>
      <c r="OWP124" s="6"/>
      <c r="OWV124" s="11"/>
      <c r="OWW124" s="6"/>
      <c r="OXC124" s="11"/>
      <c r="OXD124" s="6"/>
      <c r="OXJ124" s="11"/>
      <c r="OXK124" s="6"/>
      <c r="OXQ124" s="11"/>
      <c r="OXR124" s="6"/>
      <c r="OXX124" s="11"/>
      <c r="OXY124" s="6"/>
      <c r="OYE124" s="11"/>
      <c r="OYF124" s="6"/>
      <c r="OYL124" s="11"/>
      <c r="OYM124" s="6"/>
      <c r="OYS124" s="11"/>
      <c r="OYT124" s="6"/>
      <c r="OYZ124" s="11"/>
      <c r="OZA124" s="6"/>
      <c r="OZG124" s="11"/>
      <c r="OZH124" s="6"/>
      <c r="OZN124" s="11"/>
      <c r="OZO124" s="6"/>
      <c r="OZU124" s="11"/>
      <c r="OZV124" s="6"/>
      <c r="PAB124" s="11"/>
      <c r="PAC124" s="6"/>
      <c r="PAI124" s="11"/>
      <c r="PAJ124" s="6"/>
      <c r="PAP124" s="11"/>
      <c r="PAQ124" s="6"/>
      <c r="PAW124" s="11"/>
      <c r="PAX124" s="6"/>
      <c r="PBD124" s="11"/>
      <c r="PBE124" s="6"/>
      <c r="PBK124" s="11"/>
      <c r="PBL124" s="6"/>
      <c r="PBR124" s="11"/>
      <c r="PBS124" s="6"/>
      <c r="PBY124" s="11"/>
      <c r="PBZ124" s="6"/>
      <c r="PCF124" s="11"/>
      <c r="PCG124" s="6"/>
      <c r="PCM124" s="11"/>
      <c r="PCN124" s="6"/>
      <c r="PCT124" s="11"/>
      <c r="PCU124" s="6"/>
      <c r="PDA124" s="11"/>
      <c r="PDB124" s="6"/>
      <c r="PDH124" s="11"/>
      <c r="PDI124" s="6"/>
      <c r="PDO124" s="11"/>
      <c r="PDP124" s="6"/>
      <c r="PDV124" s="11"/>
      <c r="PDW124" s="6"/>
      <c r="PEC124" s="11"/>
      <c r="PED124" s="6"/>
      <c r="PEJ124" s="11"/>
      <c r="PEK124" s="6"/>
      <c r="PEQ124" s="11"/>
      <c r="PER124" s="6"/>
      <c r="PEX124" s="11"/>
      <c r="PEY124" s="6"/>
      <c r="PFE124" s="11"/>
      <c r="PFF124" s="6"/>
      <c r="PFL124" s="11"/>
      <c r="PFM124" s="6"/>
      <c r="PFS124" s="11"/>
      <c r="PFT124" s="6"/>
      <c r="PFZ124" s="11"/>
      <c r="PGA124" s="6"/>
      <c r="PGG124" s="11"/>
      <c r="PGH124" s="6"/>
      <c r="PGN124" s="11"/>
      <c r="PGO124" s="6"/>
      <c r="PGU124" s="11"/>
      <c r="PGV124" s="6"/>
      <c r="PHB124" s="11"/>
      <c r="PHC124" s="6"/>
      <c r="PHI124" s="11"/>
      <c r="PHJ124" s="6"/>
      <c r="PHP124" s="11"/>
      <c r="PHQ124" s="6"/>
      <c r="PHW124" s="11"/>
      <c r="PHX124" s="6"/>
      <c r="PID124" s="11"/>
      <c r="PIE124" s="6"/>
      <c r="PIK124" s="11"/>
      <c r="PIL124" s="6"/>
      <c r="PIR124" s="11"/>
      <c r="PIS124" s="6"/>
      <c r="PIY124" s="11"/>
      <c r="PIZ124" s="6"/>
      <c r="PJF124" s="11"/>
      <c r="PJG124" s="6"/>
      <c r="PJM124" s="11"/>
      <c r="PJN124" s="6"/>
      <c r="PJT124" s="11"/>
      <c r="PJU124" s="6"/>
      <c r="PKA124" s="11"/>
      <c r="PKB124" s="6"/>
      <c r="PKH124" s="11"/>
      <c r="PKI124" s="6"/>
      <c r="PKO124" s="11"/>
      <c r="PKP124" s="6"/>
      <c r="PKV124" s="11"/>
      <c r="PKW124" s="6"/>
      <c r="PLC124" s="11"/>
      <c r="PLD124" s="6"/>
      <c r="PLJ124" s="11"/>
      <c r="PLK124" s="6"/>
      <c r="PLQ124" s="11"/>
      <c r="PLR124" s="6"/>
      <c r="PLX124" s="11"/>
      <c r="PLY124" s="6"/>
      <c r="PME124" s="11"/>
      <c r="PMF124" s="6"/>
      <c r="PML124" s="11"/>
      <c r="PMM124" s="6"/>
      <c r="PMS124" s="11"/>
      <c r="PMT124" s="6"/>
      <c r="PMZ124" s="11"/>
      <c r="PNA124" s="6"/>
      <c r="PNG124" s="11"/>
      <c r="PNH124" s="6"/>
      <c r="PNN124" s="11"/>
      <c r="PNO124" s="6"/>
      <c r="PNU124" s="11"/>
      <c r="PNV124" s="6"/>
      <c r="POB124" s="11"/>
      <c r="POC124" s="6"/>
      <c r="POI124" s="11"/>
      <c r="POJ124" s="6"/>
      <c r="POP124" s="11"/>
      <c r="POQ124" s="6"/>
      <c r="POW124" s="11"/>
      <c r="POX124" s="6"/>
      <c r="PPD124" s="11"/>
      <c r="PPE124" s="6"/>
      <c r="PPK124" s="11"/>
      <c r="PPL124" s="6"/>
      <c r="PPR124" s="11"/>
      <c r="PPS124" s="6"/>
      <c r="PPY124" s="11"/>
      <c r="PPZ124" s="6"/>
      <c r="PQF124" s="11"/>
      <c r="PQG124" s="6"/>
      <c r="PQM124" s="11"/>
      <c r="PQN124" s="6"/>
      <c r="PQT124" s="11"/>
      <c r="PQU124" s="6"/>
      <c r="PRA124" s="11"/>
      <c r="PRB124" s="6"/>
      <c r="PRH124" s="11"/>
      <c r="PRI124" s="6"/>
      <c r="PRO124" s="11"/>
      <c r="PRP124" s="6"/>
      <c r="PRV124" s="11"/>
      <c r="PRW124" s="6"/>
      <c r="PSC124" s="11"/>
      <c r="PSD124" s="6"/>
      <c r="PSJ124" s="11"/>
      <c r="PSK124" s="6"/>
      <c r="PSQ124" s="11"/>
      <c r="PSR124" s="6"/>
      <c r="PSX124" s="11"/>
      <c r="PSY124" s="6"/>
      <c r="PTE124" s="11"/>
      <c r="PTF124" s="6"/>
      <c r="PTL124" s="11"/>
      <c r="PTM124" s="6"/>
      <c r="PTS124" s="11"/>
      <c r="PTT124" s="6"/>
      <c r="PTZ124" s="11"/>
      <c r="PUA124" s="6"/>
      <c r="PUG124" s="11"/>
      <c r="PUH124" s="6"/>
      <c r="PUN124" s="11"/>
      <c r="PUO124" s="6"/>
      <c r="PUU124" s="11"/>
      <c r="PUV124" s="6"/>
      <c r="PVB124" s="11"/>
      <c r="PVC124" s="6"/>
      <c r="PVI124" s="11"/>
      <c r="PVJ124" s="6"/>
      <c r="PVP124" s="11"/>
      <c r="PVQ124" s="6"/>
      <c r="PVW124" s="11"/>
      <c r="PVX124" s="6"/>
      <c r="PWD124" s="11"/>
      <c r="PWE124" s="6"/>
      <c r="PWK124" s="11"/>
      <c r="PWL124" s="6"/>
      <c r="PWR124" s="11"/>
      <c r="PWS124" s="6"/>
      <c r="PWY124" s="11"/>
      <c r="PWZ124" s="6"/>
      <c r="PXF124" s="11"/>
      <c r="PXG124" s="6"/>
      <c r="PXM124" s="11"/>
      <c r="PXN124" s="6"/>
      <c r="PXT124" s="11"/>
      <c r="PXU124" s="6"/>
      <c r="PYA124" s="11"/>
      <c r="PYB124" s="6"/>
      <c r="PYH124" s="11"/>
      <c r="PYI124" s="6"/>
      <c r="PYO124" s="11"/>
      <c r="PYP124" s="6"/>
      <c r="PYV124" s="11"/>
      <c r="PYW124" s="6"/>
      <c r="PZC124" s="11"/>
      <c r="PZD124" s="6"/>
      <c r="PZJ124" s="11"/>
      <c r="PZK124" s="6"/>
      <c r="PZQ124" s="11"/>
      <c r="PZR124" s="6"/>
      <c r="PZX124" s="11"/>
      <c r="PZY124" s="6"/>
      <c r="QAE124" s="11"/>
      <c r="QAF124" s="6"/>
      <c r="QAL124" s="11"/>
      <c r="QAM124" s="6"/>
      <c r="QAS124" s="11"/>
      <c r="QAT124" s="6"/>
      <c r="QAZ124" s="11"/>
      <c r="QBA124" s="6"/>
      <c r="QBG124" s="11"/>
      <c r="QBH124" s="6"/>
      <c r="QBN124" s="11"/>
      <c r="QBO124" s="6"/>
      <c r="QBU124" s="11"/>
      <c r="QBV124" s="6"/>
      <c r="QCB124" s="11"/>
      <c r="QCC124" s="6"/>
      <c r="QCI124" s="11"/>
      <c r="QCJ124" s="6"/>
      <c r="QCP124" s="11"/>
      <c r="QCQ124" s="6"/>
      <c r="QCW124" s="11"/>
      <c r="QCX124" s="6"/>
      <c r="QDD124" s="11"/>
      <c r="QDE124" s="6"/>
      <c r="QDK124" s="11"/>
      <c r="QDL124" s="6"/>
      <c r="QDR124" s="11"/>
      <c r="QDS124" s="6"/>
      <c r="QDY124" s="11"/>
      <c r="QDZ124" s="6"/>
      <c r="QEF124" s="11"/>
      <c r="QEG124" s="6"/>
      <c r="QEM124" s="11"/>
      <c r="QEN124" s="6"/>
      <c r="QET124" s="11"/>
      <c r="QEU124" s="6"/>
      <c r="QFA124" s="11"/>
      <c r="QFB124" s="6"/>
      <c r="QFH124" s="11"/>
      <c r="QFI124" s="6"/>
      <c r="QFO124" s="11"/>
      <c r="QFP124" s="6"/>
      <c r="QFV124" s="11"/>
      <c r="QFW124" s="6"/>
      <c r="QGC124" s="11"/>
      <c r="QGD124" s="6"/>
      <c r="QGJ124" s="11"/>
      <c r="QGK124" s="6"/>
      <c r="QGQ124" s="11"/>
      <c r="QGR124" s="6"/>
      <c r="QGX124" s="11"/>
      <c r="QGY124" s="6"/>
      <c r="QHE124" s="11"/>
      <c r="QHF124" s="6"/>
      <c r="QHL124" s="11"/>
      <c r="QHM124" s="6"/>
      <c r="QHS124" s="11"/>
      <c r="QHT124" s="6"/>
      <c r="QHZ124" s="11"/>
      <c r="QIA124" s="6"/>
      <c r="QIG124" s="11"/>
      <c r="QIH124" s="6"/>
      <c r="QIN124" s="11"/>
      <c r="QIO124" s="6"/>
      <c r="QIU124" s="11"/>
      <c r="QIV124" s="6"/>
      <c r="QJB124" s="11"/>
      <c r="QJC124" s="6"/>
      <c r="QJI124" s="11"/>
      <c r="QJJ124" s="6"/>
      <c r="QJP124" s="11"/>
      <c r="QJQ124" s="6"/>
      <c r="QJW124" s="11"/>
      <c r="QJX124" s="6"/>
      <c r="QKD124" s="11"/>
      <c r="QKE124" s="6"/>
      <c r="QKK124" s="11"/>
      <c r="QKL124" s="6"/>
      <c r="QKR124" s="11"/>
      <c r="QKS124" s="6"/>
      <c r="QKY124" s="11"/>
      <c r="QKZ124" s="6"/>
      <c r="QLF124" s="11"/>
      <c r="QLG124" s="6"/>
      <c r="QLM124" s="11"/>
      <c r="QLN124" s="6"/>
      <c r="QLT124" s="11"/>
      <c r="QLU124" s="6"/>
      <c r="QMA124" s="11"/>
      <c r="QMB124" s="6"/>
      <c r="QMH124" s="11"/>
      <c r="QMI124" s="6"/>
      <c r="QMO124" s="11"/>
      <c r="QMP124" s="6"/>
      <c r="QMV124" s="11"/>
      <c r="QMW124" s="6"/>
      <c r="QNC124" s="11"/>
      <c r="QND124" s="6"/>
      <c r="QNJ124" s="11"/>
      <c r="QNK124" s="6"/>
      <c r="QNQ124" s="11"/>
      <c r="QNR124" s="6"/>
      <c r="QNX124" s="11"/>
      <c r="QNY124" s="6"/>
      <c r="QOE124" s="11"/>
      <c r="QOF124" s="6"/>
      <c r="QOL124" s="11"/>
      <c r="QOM124" s="6"/>
      <c r="QOS124" s="11"/>
      <c r="QOT124" s="6"/>
      <c r="QOZ124" s="11"/>
      <c r="QPA124" s="6"/>
      <c r="QPG124" s="11"/>
      <c r="QPH124" s="6"/>
      <c r="QPN124" s="11"/>
      <c r="QPO124" s="6"/>
      <c r="QPU124" s="11"/>
      <c r="QPV124" s="6"/>
      <c r="QQB124" s="11"/>
      <c r="QQC124" s="6"/>
      <c r="QQI124" s="11"/>
      <c r="QQJ124" s="6"/>
      <c r="QQP124" s="11"/>
      <c r="QQQ124" s="6"/>
      <c r="QQW124" s="11"/>
      <c r="QQX124" s="6"/>
      <c r="QRD124" s="11"/>
      <c r="QRE124" s="6"/>
      <c r="QRK124" s="11"/>
      <c r="QRL124" s="6"/>
      <c r="QRR124" s="11"/>
      <c r="QRS124" s="6"/>
      <c r="QRY124" s="11"/>
      <c r="QRZ124" s="6"/>
      <c r="QSF124" s="11"/>
      <c r="QSG124" s="6"/>
      <c r="QSM124" s="11"/>
      <c r="QSN124" s="6"/>
      <c r="QST124" s="11"/>
      <c r="QSU124" s="6"/>
      <c r="QTA124" s="11"/>
      <c r="QTB124" s="6"/>
      <c r="QTH124" s="11"/>
      <c r="QTI124" s="6"/>
      <c r="QTO124" s="11"/>
      <c r="QTP124" s="6"/>
      <c r="QTV124" s="11"/>
      <c r="QTW124" s="6"/>
      <c r="QUC124" s="11"/>
      <c r="QUD124" s="6"/>
      <c r="QUJ124" s="11"/>
      <c r="QUK124" s="6"/>
      <c r="QUQ124" s="11"/>
      <c r="QUR124" s="6"/>
      <c r="QUX124" s="11"/>
      <c r="QUY124" s="6"/>
      <c r="QVE124" s="11"/>
      <c r="QVF124" s="6"/>
      <c r="QVL124" s="11"/>
      <c r="QVM124" s="6"/>
      <c r="QVS124" s="11"/>
      <c r="QVT124" s="6"/>
      <c r="QVZ124" s="11"/>
      <c r="QWA124" s="6"/>
      <c r="QWG124" s="11"/>
      <c r="QWH124" s="6"/>
      <c r="QWN124" s="11"/>
      <c r="QWO124" s="6"/>
      <c r="QWU124" s="11"/>
      <c r="QWV124" s="6"/>
      <c r="QXB124" s="11"/>
      <c r="QXC124" s="6"/>
      <c r="QXI124" s="11"/>
      <c r="QXJ124" s="6"/>
      <c r="QXP124" s="11"/>
      <c r="QXQ124" s="6"/>
      <c r="QXW124" s="11"/>
      <c r="QXX124" s="6"/>
      <c r="QYD124" s="11"/>
      <c r="QYE124" s="6"/>
      <c r="QYK124" s="11"/>
      <c r="QYL124" s="6"/>
      <c r="QYR124" s="11"/>
      <c r="QYS124" s="6"/>
      <c r="QYY124" s="11"/>
      <c r="QYZ124" s="6"/>
      <c r="QZF124" s="11"/>
      <c r="QZG124" s="6"/>
      <c r="QZM124" s="11"/>
      <c r="QZN124" s="6"/>
      <c r="QZT124" s="11"/>
      <c r="QZU124" s="6"/>
      <c r="RAA124" s="11"/>
      <c r="RAB124" s="6"/>
      <c r="RAH124" s="11"/>
      <c r="RAI124" s="6"/>
      <c r="RAO124" s="11"/>
      <c r="RAP124" s="6"/>
      <c r="RAV124" s="11"/>
      <c r="RAW124" s="6"/>
      <c r="RBC124" s="11"/>
      <c r="RBD124" s="6"/>
      <c r="RBJ124" s="11"/>
      <c r="RBK124" s="6"/>
      <c r="RBQ124" s="11"/>
      <c r="RBR124" s="6"/>
      <c r="RBX124" s="11"/>
      <c r="RBY124" s="6"/>
      <c r="RCE124" s="11"/>
      <c r="RCF124" s="6"/>
      <c r="RCL124" s="11"/>
      <c r="RCM124" s="6"/>
      <c r="RCS124" s="11"/>
      <c r="RCT124" s="6"/>
      <c r="RCZ124" s="11"/>
      <c r="RDA124" s="6"/>
      <c r="RDG124" s="11"/>
      <c r="RDH124" s="6"/>
      <c r="RDN124" s="11"/>
      <c r="RDO124" s="6"/>
      <c r="RDU124" s="11"/>
      <c r="RDV124" s="6"/>
      <c r="REB124" s="11"/>
      <c r="REC124" s="6"/>
      <c r="REI124" s="11"/>
      <c r="REJ124" s="6"/>
      <c r="REP124" s="11"/>
      <c r="REQ124" s="6"/>
      <c r="REW124" s="11"/>
      <c r="REX124" s="6"/>
      <c r="RFD124" s="11"/>
      <c r="RFE124" s="6"/>
      <c r="RFK124" s="11"/>
      <c r="RFL124" s="6"/>
      <c r="RFR124" s="11"/>
      <c r="RFS124" s="6"/>
      <c r="RFY124" s="11"/>
      <c r="RFZ124" s="6"/>
      <c r="RGF124" s="11"/>
      <c r="RGG124" s="6"/>
      <c r="RGM124" s="11"/>
      <c r="RGN124" s="6"/>
      <c r="RGT124" s="11"/>
      <c r="RGU124" s="6"/>
      <c r="RHA124" s="11"/>
      <c r="RHB124" s="6"/>
      <c r="RHH124" s="11"/>
      <c r="RHI124" s="6"/>
      <c r="RHO124" s="11"/>
      <c r="RHP124" s="6"/>
      <c r="RHV124" s="11"/>
      <c r="RHW124" s="6"/>
      <c r="RIC124" s="11"/>
      <c r="RID124" s="6"/>
      <c r="RIJ124" s="11"/>
      <c r="RIK124" s="6"/>
      <c r="RIQ124" s="11"/>
      <c r="RIR124" s="6"/>
      <c r="RIX124" s="11"/>
      <c r="RIY124" s="6"/>
      <c r="RJE124" s="11"/>
      <c r="RJF124" s="6"/>
      <c r="RJL124" s="11"/>
      <c r="RJM124" s="6"/>
      <c r="RJS124" s="11"/>
      <c r="RJT124" s="6"/>
      <c r="RJZ124" s="11"/>
      <c r="RKA124" s="6"/>
      <c r="RKG124" s="11"/>
      <c r="RKH124" s="6"/>
      <c r="RKN124" s="11"/>
      <c r="RKO124" s="6"/>
      <c r="RKU124" s="11"/>
      <c r="RKV124" s="6"/>
      <c r="RLB124" s="11"/>
      <c r="RLC124" s="6"/>
      <c r="RLI124" s="11"/>
      <c r="RLJ124" s="6"/>
      <c r="RLP124" s="11"/>
      <c r="RLQ124" s="6"/>
      <c r="RLW124" s="11"/>
      <c r="RLX124" s="6"/>
      <c r="RMD124" s="11"/>
      <c r="RME124" s="6"/>
      <c r="RMK124" s="11"/>
      <c r="RML124" s="6"/>
      <c r="RMR124" s="11"/>
      <c r="RMS124" s="6"/>
      <c r="RMY124" s="11"/>
      <c r="RMZ124" s="6"/>
      <c r="RNF124" s="11"/>
      <c r="RNG124" s="6"/>
      <c r="RNM124" s="11"/>
      <c r="RNN124" s="6"/>
      <c r="RNT124" s="11"/>
      <c r="RNU124" s="6"/>
      <c r="ROA124" s="11"/>
      <c r="ROB124" s="6"/>
      <c r="ROH124" s="11"/>
      <c r="ROI124" s="6"/>
      <c r="ROO124" s="11"/>
      <c r="ROP124" s="6"/>
      <c r="ROV124" s="11"/>
      <c r="ROW124" s="6"/>
      <c r="RPC124" s="11"/>
      <c r="RPD124" s="6"/>
      <c r="RPJ124" s="11"/>
      <c r="RPK124" s="6"/>
      <c r="RPQ124" s="11"/>
      <c r="RPR124" s="6"/>
      <c r="RPX124" s="11"/>
      <c r="RPY124" s="6"/>
      <c r="RQE124" s="11"/>
      <c r="RQF124" s="6"/>
      <c r="RQL124" s="11"/>
      <c r="RQM124" s="6"/>
      <c r="RQS124" s="11"/>
      <c r="RQT124" s="6"/>
      <c r="RQZ124" s="11"/>
      <c r="RRA124" s="6"/>
      <c r="RRG124" s="11"/>
      <c r="RRH124" s="6"/>
      <c r="RRN124" s="11"/>
      <c r="RRO124" s="6"/>
      <c r="RRU124" s="11"/>
      <c r="RRV124" s="6"/>
      <c r="RSB124" s="11"/>
      <c r="RSC124" s="6"/>
      <c r="RSI124" s="11"/>
      <c r="RSJ124" s="6"/>
      <c r="RSP124" s="11"/>
      <c r="RSQ124" s="6"/>
      <c r="RSW124" s="11"/>
      <c r="RSX124" s="6"/>
      <c r="RTD124" s="11"/>
      <c r="RTE124" s="6"/>
      <c r="RTK124" s="11"/>
      <c r="RTL124" s="6"/>
      <c r="RTR124" s="11"/>
      <c r="RTS124" s="6"/>
      <c r="RTY124" s="11"/>
      <c r="RTZ124" s="6"/>
      <c r="RUF124" s="11"/>
      <c r="RUG124" s="6"/>
      <c r="RUM124" s="11"/>
      <c r="RUN124" s="6"/>
      <c r="RUT124" s="11"/>
      <c r="RUU124" s="6"/>
      <c r="RVA124" s="11"/>
      <c r="RVB124" s="6"/>
      <c r="RVH124" s="11"/>
      <c r="RVI124" s="6"/>
      <c r="RVO124" s="11"/>
      <c r="RVP124" s="6"/>
      <c r="RVV124" s="11"/>
      <c r="RVW124" s="6"/>
      <c r="RWC124" s="11"/>
      <c r="RWD124" s="6"/>
      <c r="RWJ124" s="11"/>
      <c r="RWK124" s="6"/>
      <c r="RWQ124" s="11"/>
      <c r="RWR124" s="6"/>
      <c r="RWX124" s="11"/>
      <c r="RWY124" s="6"/>
      <c r="RXE124" s="11"/>
      <c r="RXF124" s="6"/>
      <c r="RXL124" s="11"/>
      <c r="RXM124" s="6"/>
      <c r="RXS124" s="11"/>
      <c r="RXT124" s="6"/>
      <c r="RXZ124" s="11"/>
      <c r="RYA124" s="6"/>
      <c r="RYG124" s="11"/>
      <c r="RYH124" s="6"/>
      <c r="RYN124" s="11"/>
      <c r="RYO124" s="6"/>
      <c r="RYU124" s="11"/>
      <c r="RYV124" s="6"/>
      <c r="RZB124" s="11"/>
      <c r="RZC124" s="6"/>
      <c r="RZI124" s="11"/>
      <c r="RZJ124" s="6"/>
      <c r="RZP124" s="11"/>
      <c r="RZQ124" s="6"/>
      <c r="RZW124" s="11"/>
      <c r="RZX124" s="6"/>
      <c r="SAD124" s="11"/>
      <c r="SAE124" s="6"/>
      <c r="SAK124" s="11"/>
      <c r="SAL124" s="6"/>
      <c r="SAR124" s="11"/>
      <c r="SAS124" s="6"/>
      <c r="SAY124" s="11"/>
      <c r="SAZ124" s="6"/>
      <c r="SBF124" s="11"/>
      <c r="SBG124" s="6"/>
      <c r="SBM124" s="11"/>
      <c r="SBN124" s="6"/>
      <c r="SBT124" s="11"/>
      <c r="SBU124" s="6"/>
      <c r="SCA124" s="11"/>
      <c r="SCB124" s="6"/>
      <c r="SCH124" s="11"/>
      <c r="SCI124" s="6"/>
      <c r="SCO124" s="11"/>
      <c r="SCP124" s="6"/>
      <c r="SCV124" s="11"/>
      <c r="SCW124" s="6"/>
      <c r="SDC124" s="11"/>
      <c r="SDD124" s="6"/>
      <c r="SDJ124" s="11"/>
      <c r="SDK124" s="6"/>
      <c r="SDQ124" s="11"/>
      <c r="SDR124" s="6"/>
      <c r="SDX124" s="11"/>
      <c r="SDY124" s="6"/>
      <c r="SEE124" s="11"/>
      <c r="SEF124" s="6"/>
      <c r="SEL124" s="11"/>
      <c r="SEM124" s="6"/>
      <c r="SES124" s="11"/>
      <c r="SET124" s="6"/>
      <c r="SEZ124" s="11"/>
      <c r="SFA124" s="6"/>
      <c r="SFG124" s="11"/>
      <c r="SFH124" s="6"/>
      <c r="SFN124" s="11"/>
      <c r="SFO124" s="6"/>
      <c r="SFU124" s="11"/>
      <c r="SFV124" s="6"/>
      <c r="SGB124" s="11"/>
      <c r="SGC124" s="6"/>
      <c r="SGI124" s="11"/>
      <c r="SGJ124" s="6"/>
      <c r="SGP124" s="11"/>
      <c r="SGQ124" s="6"/>
      <c r="SGW124" s="11"/>
      <c r="SGX124" s="6"/>
      <c r="SHD124" s="11"/>
      <c r="SHE124" s="6"/>
      <c r="SHK124" s="11"/>
      <c r="SHL124" s="6"/>
      <c r="SHR124" s="11"/>
      <c r="SHS124" s="6"/>
      <c r="SHY124" s="11"/>
      <c r="SHZ124" s="6"/>
      <c r="SIF124" s="11"/>
      <c r="SIG124" s="6"/>
      <c r="SIM124" s="11"/>
      <c r="SIN124" s="6"/>
      <c r="SIT124" s="11"/>
      <c r="SIU124" s="6"/>
      <c r="SJA124" s="11"/>
      <c r="SJB124" s="6"/>
      <c r="SJH124" s="11"/>
      <c r="SJI124" s="6"/>
      <c r="SJO124" s="11"/>
      <c r="SJP124" s="6"/>
      <c r="SJV124" s="11"/>
      <c r="SJW124" s="6"/>
      <c r="SKC124" s="11"/>
      <c r="SKD124" s="6"/>
      <c r="SKJ124" s="11"/>
      <c r="SKK124" s="6"/>
      <c r="SKQ124" s="11"/>
      <c r="SKR124" s="6"/>
      <c r="SKX124" s="11"/>
      <c r="SKY124" s="6"/>
      <c r="SLE124" s="11"/>
      <c r="SLF124" s="6"/>
      <c r="SLL124" s="11"/>
      <c r="SLM124" s="6"/>
      <c r="SLS124" s="11"/>
      <c r="SLT124" s="6"/>
      <c r="SLZ124" s="11"/>
      <c r="SMA124" s="6"/>
      <c r="SMG124" s="11"/>
      <c r="SMH124" s="6"/>
      <c r="SMN124" s="11"/>
      <c r="SMO124" s="6"/>
      <c r="SMU124" s="11"/>
      <c r="SMV124" s="6"/>
      <c r="SNB124" s="11"/>
      <c r="SNC124" s="6"/>
      <c r="SNI124" s="11"/>
      <c r="SNJ124" s="6"/>
      <c r="SNP124" s="11"/>
      <c r="SNQ124" s="6"/>
      <c r="SNW124" s="11"/>
      <c r="SNX124" s="6"/>
      <c r="SOD124" s="11"/>
      <c r="SOE124" s="6"/>
      <c r="SOK124" s="11"/>
      <c r="SOL124" s="6"/>
      <c r="SOR124" s="11"/>
      <c r="SOS124" s="6"/>
      <c r="SOY124" s="11"/>
      <c r="SOZ124" s="6"/>
      <c r="SPF124" s="11"/>
      <c r="SPG124" s="6"/>
      <c r="SPM124" s="11"/>
      <c r="SPN124" s="6"/>
      <c r="SPT124" s="11"/>
      <c r="SPU124" s="6"/>
      <c r="SQA124" s="11"/>
      <c r="SQB124" s="6"/>
      <c r="SQH124" s="11"/>
      <c r="SQI124" s="6"/>
      <c r="SQO124" s="11"/>
      <c r="SQP124" s="6"/>
      <c r="SQV124" s="11"/>
      <c r="SQW124" s="6"/>
      <c r="SRC124" s="11"/>
      <c r="SRD124" s="6"/>
      <c r="SRJ124" s="11"/>
      <c r="SRK124" s="6"/>
      <c r="SRQ124" s="11"/>
      <c r="SRR124" s="6"/>
      <c r="SRX124" s="11"/>
      <c r="SRY124" s="6"/>
      <c r="SSE124" s="11"/>
      <c r="SSF124" s="6"/>
      <c r="SSL124" s="11"/>
      <c r="SSM124" s="6"/>
      <c r="SSS124" s="11"/>
      <c r="SST124" s="6"/>
      <c r="SSZ124" s="11"/>
      <c r="STA124" s="6"/>
      <c r="STG124" s="11"/>
      <c r="STH124" s="6"/>
      <c r="STN124" s="11"/>
      <c r="STO124" s="6"/>
      <c r="STU124" s="11"/>
      <c r="STV124" s="6"/>
      <c r="SUB124" s="11"/>
      <c r="SUC124" s="6"/>
      <c r="SUI124" s="11"/>
      <c r="SUJ124" s="6"/>
      <c r="SUP124" s="11"/>
      <c r="SUQ124" s="6"/>
      <c r="SUW124" s="11"/>
      <c r="SUX124" s="6"/>
      <c r="SVD124" s="11"/>
      <c r="SVE124" s="6"/>
      <c r="SVK124" s="11"/>
      <c r="SVL124" s="6"/>
      <c r="SVR124" s="11"/>
      <c r="SVS124" s="6"/>
      <c r="SVY124" s="11"/>
      <c r="SVZ124" s="6"/>
      <c r="SWF124" s="11"/>
      <c r="SWG124" s="6"/>
      <c r="SWM124" s="11"/>
      <c r="SWN124" s="6"/>
      <c r="SWT124" s="11"/>
      <c r="SWU124" s="6"/>
      <c r="SXA124" s="11"/>
      <c r="SXB124" s="6"/>
      <c r="SXH124" s="11"/>
      <c r="SXI124" s="6"/>
      <c r="SXO124" s="11"/>
      <c r="SXP124" s="6"/>
      <c r="SXV124" s="11"/>
      <c r="SXW124" s="6"/>
      <c r="SYC124" s="11"/>
      <c r="SYD124" s="6"/>
      <c r="SYJ124" s="11"/>
      <c r="SYK124" s="6"/>
      <c r="SYQ124" s="11"/>
      <c r="SYR124" s="6"/>
      <c r="SYX124" s="11"/>
      <c r="SYY124" s="6"/>
      <c r="SZE124" s="11"/>
      <c r="SZF124" s="6"/>
      <c r="SZL124" s="11"/>
      <c r="SZM124" s="6"/>
      <c r="SZS124" s="11"/>
      <c r="SZT124" s="6"/>
      <c r="SZZ124" s="11"/>
      <c r="TAA124" s="6"/>
      <c r="TAG124" s="11"/>
      <c r="TAH124" s="6"/>
      <c r="TAN124" s="11"/>
      <c r="TAO124" s="6"/>
      <c r="TAU124" s="11"/>
      <c r="TAV124" s="6"/>
      <c r="TBB124" s="11"/>
      <c r="TBC124" s="6"/>
      <c r="TBI124" s="11"/>
      <c r="TBJ124" s="6"/>
      <c r="TBP124" s="11"/>
      <c r="TBQ124" s="6"/>
      <c r="TBW124" s="11"/>
      <c r="TBX124" s="6"/>
      <c r="TCD124" s="11"/>
      <c r="TCE124" s="6"/>
      <c r="TCK124" s="11"/>
      <c r="TCL124" s="6"/>
      <c r="TCR124" s="11"/>
      <c r="TCS124" s="6"/>
      <c r="TCY124" s="11"/>
      <c r="TCZ124" s="6"/>
      <c r="TDF124" s="11"/>
      <c r="TDG124" s="6"/>
      <c r="TDM124" s="11"/>
      <c r="TDN124" s="6"/>
      <c r="TDT124" s="11"/>
      <c r="TDU124" s="6"/>
      <c r="TEA124" s="11"/>
      <c r="TEB124" s="6"/>
      <c r="TEH124" s="11"/>
      <c r="TEI124" s="6"/>
      <c r="TEO124" s="11"/>
      <c r="TEP124" s="6"/>
      <c r="TEV124" s="11"/>
      <c r="TEW124" s="6"/>
      <c r="TFC124" s="11"/>
      <c r="TFD124" s="6"/>
      <c r="TFJ124" s="11"/>
      <c r="TFK124" s="6"/>
      <c r="TFQ124" s="11"/>
      <c r="TFR124" s="6"/>
      <c r="TFX124" s="11"/>
      <c r="TFY124" s="6"/>
      <c r="TGE124" s="11"/>
      <c r="TGF124" s="6"/>
      <c r="TGL124" s="11"/>
      <c r="TGM124" s="6"/>
      <c r="TGS124" s="11"/>
      <c r="TGT124" s="6"/>
      <c r="TGZ124" s="11"/>
      <c r="THA124" s="6"/>
      <c r="THG124" s="11"/>
      <c r="THH124" s="6"/>
      <c r="THN124" s="11"/>
      <c r="THO124" s="6"/>
      <c r="THU124" s="11"/>
      <c r="THV124" s="6"/>
      <c r="TIB124" s="11"/>
      <c r="TIC124" s="6"/>
      <c r="TII124" s="11"/>
      <c r="TIJ124" s="6"/>
      <c r="TIP124" s="11"/>
      <c r="TIQ124" s="6"/>
      <c r="TIW124" s="11"/>
      <c r="TIX124" s="6"/>
      <c r="TJD124" s="11"/>
      <c r="TJE124" s="6"/>
      <c r="TJK124" s="11"/>
      <c r="TJL124" s="6"/>
      <c r="TJR124" s="11"/>
      <c r="TJS124" s="6"/>
      <c r="TJY124" s="11"/>
      <c r="TJZ124" s="6"/>
      <c r="TKF124" s="11"/>
      <c r="TKG124" s="6"/>
      <c r="TKM124" s="11"/>
      <c r="TKN124" s="6"/>
      <c r="TKT124" s="11"/>
      <c r="TKU124" s="6"/>
      <c r="TLA124" s="11"/>
      <c r="TLB124" s="6"/>
      <c r="TLH124" s="11"/>
      <c r="TLI124" s="6"/>
      <c r="TLO124" s="11"/>
      <c r="TLP124" s="6"/>
      <c r="TLV124" s="11"/>
      <c r="TLW124" s="6"/>
      <c r="TMC124" s="11"/>
      <c r="TMD124" s="6"/>
      <c r="TMJ124" s="11"/>
      <c r="TMK124" s="6"/>
      <c r="TMQ124" s="11"/>
      <c r="TMR124" s="6"/>
      <c r="TMX124" s="11"/>
      <c r="TMY124" s="6"/>
      <c r="TNE124" s="11"/>
      <c r="TNF124" s="6"/>
      <c r="TNL124" s="11"/>
      <c r="TNM124" s="6"/>
      <c r="TNS124" s="11"/>
      <c r="TNT124" s="6"/>
      <c r="TNZ124" s="11"/>
      <c r="TOA124" s="6"/>
      <c r="TOG124" s="11"/>
      <c r="TOH124" s="6"/>
      <c r="TON124" s="11"/>
      <c r="TOO124" s="6"/>
      <c r="TOU124" s="11"/>
      <c r="TOV124" s="6"/>
      <c r="TPB124" s="11"/>
      <c r="TPC124" s="6"/>
      <c r="TPI124" s="11"/>
      <c r="TPJ124" s="6"/>
      <c r="TPP124" s="11"/>
      <c r="TPQ124" s="6"/>
      <c r="TPW124" s="11"/>
      <c r="TPX124" s="6"/>
      <c r="TQD124" s="11"/>
      <c r="TQE124" s="6"/>
      <c r="TQK124" s="11"/>
      <c r="TQL124" s="6"/>
      <c r="TQR124" s="11"/>
      <c r="TQS124" s="6"/>
      <c r="TQY124" s="11"/>
      <c r="TQZ124" s="6"/>
      <c r="TRF124" s="11"/>
      <c r="TRG124" s="6"/>
      <c r="TRM124" s="11"/>
      <c r="TRN124" s="6"/>
      <c r="TRT124" s="11"/>
      <c r="TRU124" s="6"/>
      <c r="TSA124" s="11"/>
      <c r="TSB124" s="6"/>
      <c r="TSH124" s="11"/>
      <c r="TSI124" s="6"/>
      <c r="TSO124" s="11"/>
      <c r="TSP124" s="6"/>
      <c r="TSV124" s="11"/>
      <c r="TSW124" s="6"/>
      <c r="TTC124" s="11"/>
      <c r="TTD124" s="6"/>
      <c r="TTJ124" s="11"/>
      <c r="TTK124" s="6"/>
      <c r="TTQ124" s="11"/>
      <c r="TTR124" s="6"/>
      <c r="TTX124" s="11"/>
      <c r="TTY124" s="6"/>
      <c r="TUE124" s="11"/>
      <c r="TUF124" s="6"/>
      <c r="TUL124" s="11"/>
      <c r="TUM124" s="6"/>
      <c r="TUS124" s="11"/>
      <c r="TUT124" s="6"/>
      <c r="TUZ124" s="11"/>
      <c r="TVA124" s="6"/>
      <c r="TVG124" s="11"/>
      <c r="TVH124" s="6"/>
      <c r="TVN124" s="11"/>
      <c r="TVO124" s="6"/>
      <c r="TVU124" s="11"/>
      <c r="TVV124" s="6"/>
      <c r="TWB124" s="11"/>
      <c r="TWC124" s="6"/>
      <c r="TWI124" s="11"/>
      <c r="TWJ124" s="6"/>
      <c r="TWP124" s="11"/>
      <c r="TWQ124" s="6"/>
      <c r="TWW124" s="11"/>
      <c r="TWX124" s="6"/>
      <c r="TXD124" s="11"/>
      <c r="TXE124" s="6"/>
      <c r="TXK124" s="11"/>
      <c r="TXL124" s="6"/>
      <c r="TXR124" s="11"/>
      <c r="TXS124" s="6"/>
      <c r="TXY124" s="11"/>
      <c r="TXZ124" s="6"/>
      <c r="TYF124" s="11"/>
      <c r="TYG124" s="6"/>
      <c r="TYM124" s="11"/>
      <c r="TYN124" s="6"/>
      <c r="TYT124" s="11"/>
      <c r="TYU124" s="6"/>
      <c r="TZA124" s="11"/>
      <c r="TZB124" s="6"/>
      <c r="TZH124" s="11"/>
      <c r="TZI124" s="6"/>
      <c r="TZO124" s="11"/>
      <c r="TZP124" s="6"/>
      <c r="TZV124" s="11"/>
      <c r="TZW124" s="6"/>
      <c r="UAC124" s="11"/>
      <c r="UAD124" s="6"/>
      <c r="UAJ124" s="11"/>
      <c r="UAK124" s="6"/>
      <c r="UAQ124" s="11"/>
      <c r="UAR124" s="6"/>
      <c r="UAX124" s="11"/>
      <c r="UAY124" s="6"/>
      <c r="UBE124" s="11"/>
      <c r="UBF124" s="6"/>
      <c r="UBL124" s="11"/>
      <c r="UBM124" s="6"/>
      <c r="UBS124" s="11"/>
      <c r="UBT124" s="6"/>
      <c r="UBZ124" s="11"/>
      <c r="UCA124" s="6"/>
      <c r="UCG124" s="11"/>
      <c r="UCH124" s="6"/>
      <c r="UCN124" s="11"/>
      <c r="UCO124" s="6"/>
      <c r="UCU124" s="11"/>
      <c r="UCV124" s="6"/>
      <c r="UDB124" s="11"/>
      <c r="UDC124" s="6"/>
      <c r="UDI124" s="11"/>
      <c r="UDJ124" s="6"/>
      <c r="UDP124" s="11"/>
      <c r="UDQ124" s="6"/>
      <c r="UDW124" s="11"/>
      <c r="UDX124" s="6"/>
      <c r="UED124" s="11"/>
      <c r="UEE124" s="6"/>
      <c r="UEK124" s="11"/>
      <c r="UEL124" s="6"/>
      <c r="UER124" s="11"/>
      <c r="UES124" s="6"/>
      <c r="UEY124" s="11"/>
      <c r="UEZ124" s="6"/>
      <c r="UFF124" s="11"/>
      <c r="UFG124" s="6"/>
      <c r="UFM124" s="11"/>
      <c r="UFN124" s="6"/>
      <c r="UFT124" s="11"/>
      <c r="UFU124" s="6"/>
      <c r="UGA124" s="11"/>
      <c r="UGB124" s="6"/>
      <c r="UGH124" s="11"/>
      <c r="UGI124" s="6"/>
      <c r="UGO124" s="11"/>
      <c r="UGP124" s="6"/>
      <c r="UGV124" s="11"/>
      <c r="UGW124" s="6"/>
      <c r="UHC124" s="11"/>
      <c r="UHD124" s="6"/>
      <c r="UHJ124" s="11"/>
      <c r="UHK124" s="6"/>
      <c r="UHQ124" s="11"/>
      <c r="UHR124" s="6"/>
      <c r="UHX124" s="11"/>
      <c r="UHY124" s="6"/>
      <c r="UIE124" s="11"/>
      <c r="UIF124" s="6"/>
      <c r="UIL124" s="11"/>
      <c r="UIM124" s="6"/>
      <c r="UIS124" s="11"/>
      <c r="UIT124" s="6"/>
      <c r="UIZ124" s="11"/>
      <c r="UJA124" s="6"/>
      <c r="UJG124" s="11"/>
      <c r="UJH124" s="6"/>
      <c r="UJN124" s="11"/>
      <c r="UJO124" s="6"/>
      <c r="UJU124" s="11"/>
      <c r="UJV124" s="6"/>
      <c r="UKB124" s="11"/>
      <c r="UKC124" s="6"/>
      <c r="UKI124" s="11"/>
      <c r="UKJ124" s="6"/>
      <c r="UKP124" s="11"/>
      <c r="UKQ124" s="6"/>
      <c r="UKW124" s="11"/>
      <c r="UKX124" s="6"/>
      <c r="ULD124" s="11"/>
      <c r="ULE124" s="6"/>
      <c r="ULK124" s="11"/>
      <c r="ULL124" s="6"/>
      <c r="ULR124" s="11"/>
      <c r="ULS124" s="6"/>
      <c r="ULY124" s="11"/>
      <c r="ULZ124" s="6"/>
      <c r="UMF124" s="11"/>
      <c r="UMG124" s="6"/>
      <c r="UMM124" s="11"/>
      <c r="UMN124" s="6"/>
      <c r="UMT124" s="11"/>
      <c r="UMU124" s="6"/>
      <c r="UNA124" s="11"/>
      <c r="UNB124" s="6"/>
      <c r="UNH124" s="11"/>
      <c r="UNI124" s="6"/>
      <c r="UNO124" s="11"/>
      <c r="UNP124" s="6"/>
      <c r="UNV124" s="11"/>
      <c r="UNW124" s="6"/>
      <c r="UOC124" s="11"/>
      <c r="UOD124" s="6"/>
      <c r="UOJ124" s="11"/>
      <c r="UOK124" s="6"/>
      <c r="UOQ124" s="11"/>
      <c r="UOR124" s="6"/>
      <c r="UOX124" s="11"/>
      <c r="UOY124" s="6"/>
      <c r="UPE124" s="11"/>
      <c r="UPF124" s="6"/>
      <c r="UPL124" s="11"/>
      <c r="UPM124" s="6"/>
      <c r="UPS124" s="11"/>
      <c r="UPT124" s="6"/>
      <c r="UPZ124" s="11"/>
      <c r="UQA124" s="6"/>
      <c r="UQG124" s="11"/>
      <c r="UQH124" s="6"/>
      <c r="UQN124" s="11"/>
      <c r="UQO124" s="6"/>
      <c r="UQU124" s="11"/>
      <c r="UQV124" s="6"/>
      <c r="URB124" s="11"/>
      <c r="URC124" s="6"/>
      <c r="URI124" s="11"/>
      <c r="URJ124" s="6"/>
      <c r="URP124" s="11"/>
      <c r="URQ124" s="6"/>
      <c r="URW124" s="11"/>
      <c r="URX124" s="6"/>
      <c r="USD124" s="11"/>
      <c r="USE124" s="6"/>
      <c r="USK124" s="11"/>
      <c r="USL124" s="6"/>
      <c r="USR124" s="11"/>
      <c r="USS124" s="6"/>
      <c r="USY124" s="11"/>
      <c r="USZ124" s="6"/>
      <c r="UTF124" s="11"/>
      <c r="UTG124" s="6"/>
      <c r="UTM124" s="11"/>
      <c r="UTN124" s="6"/>
      <c r="UTT124" s="11"/>
      <c r="UTU124" s="6"/>
      <c r="UUA124" s="11"/>
      <c r="UUB124" s="6"/>
      <c r="UUH124" s="11"/>
      <c r="UUI124" s="6"/>
      <c r="UUO124" s="11"/>
      <c r="UUP124" s="6"/>
      <c r="UUV124" s="11"/>
      <c r="UUW124" s="6"/>
      <c r="UVC124" s="11"/>
      <c r="UVD124" s="6"/>
      <c r="UVJ124" s="11"/>
      <c r="UVK124" s="6"/>
      <c r="UVQ124" s="11"/>
      <c r="UVR124" s="6"/>
      <c r="UVX124" s="11"/>
      <c r="UVY124" s="6"/>
      <c r="UWE124" s="11"/>
      <c r="UWF124" s="6"/>
      <c r="UWL124" s="11"/>
      <c r="UWM124" s="6"/>
      <c r="UWS124" s="11"/>
      <c r="UWT124" s="6"/>
      <c r="UWZ124" s="11"/>
      <c r="UXA124" s="6"/>
      <c r="UXG124" s="11"/>
      <c r="UXH124" s="6"/>
      <c r="UXN124" s="11"/>
      <c r="UXO124" s="6"/>
      <c r="UXU124" s="11"/>
      <c r="UXV124" s="6"/>
      <c r="UYB124" s="11"/>
      <c r="UYC124" s="6"/>
      <c r="UYI124" s="11"/>
      <c r="UYJ124" s="6"/>
      <c r="UYP124" s="11"/>
      <c r="UYQ124" s="6"/>
      <c r="UYW124" s="11"/>
      <c r="UYX124" s="6"/>
      <c r="UZD124" s="11"/>
      <c r="UZE124" s="6"/>
      <c r="UZK124" s="11"/>
      <c r="UZL124" s="6"/>
      <c r="UZR124" s="11"/>
      <c r="UZS124" s="6"/>
      <c r="UZY124" s="11"/>
      <c r="UZZ124" s="6"/>
      <c r="VAF124" s="11"/>
      <c r="VAG124" s="6"/>
      <c r="VAM124" s="11"/>
      <c r="VAN124" s="6"/>
      <c r="VAT124" s="11"/>
      <c r="VAU124" s="6"/>
      <c r="VBA124" s="11"/>
      <c r="VBB124" s="6"/>
      <c r="VBH124" s="11"/>
      <c r="VBI124" s="6"/>
      <c r="VBO124" s="11"/>
      <c r="VBP124" s="6"/>
      <c r="VBV124" s="11"/>
      <c r="VBW124" s="6"/>
      <c r="VCC124" s="11"/>
      <c r="VCD124" s="6"/>
      <c r="VCJ124" s="11"/>
      <c r="VCK124" s="6"/>
      <c r="VCQ124" s="11"/>
      <c r="VCR124" s="6"/>
      <c r="VCX124" s="11"/>
      <c r="VCY124" s="6"/>
      <c r="VDE124" s="11"/>
      <c r="VDF124" s="6"/>
      <c r="VDL124" s="11"/>
      <c r="VDM124" s="6"/>
      <c r="VDS124" s="11"/>
      <c r="VDT124" s="6"/>
      <c r="VDZ124" s="11"/>
      <c r="VEA124" s="6"/>
      <c r="VEG124" s="11"/>
      <c r="VEH124" s="6"/>
      <c r="VEN124" s="11"/>
      <c r="VEO124" s="6"/>
      <c r="VEU124" s="11"/>
      <c r="VEV124" s="6"/>
      <c r="VFB124" s="11"/>
      <c r="VFC124" s="6"/>
      <c r="VFI124" s="11"/>
      <c r="VFJ124" s="6"/>
      <c r="VFP124" s="11"/>
      <c r="VFQ124" s="6"/>
      <c r="VFW124" s="11"/>
      <c r="VFX124" s="6"/>
      <c r="VGD124" s="11"/>
      <c r="VGE124" s="6"/>
      <c r="VGK124" s="11"/>
      <c r="VGL124" s="6"/>
      <c r="VGR124" s="11"/>
      <c r="VGS124" s="6"/>
      <c r="VGY124" s="11"/>
      <c r="VGZ124" s="6"/>
      <c r="VHF124" s="11"/>
      <c r="VHG124" s="6"/>
      <c r="VHM124" s="11"/>
      <c r="VHN124" s="6"/>
      <c r="VHT124" s="11"/>
      <c r="VHU124" s="6"/>
      <c r="VIA124" s="11"/>
      <c r="VIB124" s="6"/>
      <c r="VIH124" s="11"/>
      <c r="VII124" s="6"/>
      <c r="VIO124" s="11"/>
      <c r="VIP124" s="6"/>
      <c r="VIV124" s="11"/>
      <c r="VIW124" s="6"/>
      <c r="VJC124" s="11"/>
      <c r="VJD124" s="6"/>
      <c r="VJJ124" s="11"/>
      <c r="VJK124" s="6"/>
      <c r="VJQ124" s="11"/>
      <c r="VJR124" s="6"/>
      <c r="VJX124" s="11"/>
      <c r="VJY124" s="6"/>
      <c r="VKE124" s="11"/>
      <c r="VKF124" s="6"/>
      <c r="VKL124" s="11"/>
      <c r="VKM124" s="6"/>
      <c r="VKS124" s="11"/>
      <c r="VKT124" s="6"/>
      <c r="VKZ124" s="11"/>
      <c r="VLA124" s="6"/>
      <c r="VLG124" s="11"/>
      <c r="VLH124" s="6"/>
      <c r="VLN124" s="11"/>
      <c r="VLO124" s="6"/>
      <c r="VLU124" s="11"/>
      <c r="VLV124" s="6"/>
      <c r="VMB124" s="11"/>
      <c r="VMC124" s="6"/>
      <c r="VMI124" s="11"/>
      <c r="VMJ124" s="6"/>
      <c r="VMP124" s="11"/>
      <c r="VMQ124" s="6"/>
      <c r="VMW124" s="11"/>
      <c r="VMX124" s="6"/>
      <c r="VND124" s="11"/>
      <c r="VNE124" s="6"/>
      <c r="VNK124" s="11"/>
      <c r="VNL124" s="6"/>
      <c r="VNR124" s="11"/>
      <c r="VNS124" s="6"/>
      <c r="VNY124" s="11"/>
      <c r="VNZ124" s="6"/>
      <c r="VOF124" s="11"/>
      <c r="VOG124" s="6"/>
      <c r="VOM124" s="11"/>
      <c r="VON124" s="6"/>
      <c r="VOT124" s="11"/>
      <c r="VOU124" s="6"/>
      <c r="VPA124" s="11"/>
      <c r="VPB124" s="6"/>
      <c r="VPH124" s="11"/>
      <c r="VPI124" s="6"/>
      <c r="VPO124" s="11"/>
      <c r="VPP124" s="6"/>
      <c r="VPV124" s="11"/>
      <c r="VPW124" s="6"/>
      <c r="VQC124" s="11"/>
      <c r="VQD124" s="6"/>
      <c r="VQJ124" s="11"/>
      <c r="VQK124" s="6"/>
      <c r="VQQ124" s="11"/>
      <c r="VQR124" s="6"/>
      <c r="VQX124" s="11"/>
      <c r="VQY124" s="6"/>
      <c r="VRE124" s="11"/>
      <c r="VRF124" s="6"/>
      <c r="VRL124" s="11"/>
      <c r="VRM124" s="6"/>
      <c r="VRS124" s="11"/>
      <c r="VRT124" s="6"/>
      <c r="VRZ124" s="11"/>
      <c r="VSA124" s="6"/>
      <c r="VSG124" s="11"/>
      <c r="VSH124" s="6"/>
      <c r="VSN124" s="11"/>
      <c r="VSO124" s="6"/>
      <c r="VSU124" s="11"/>
      <c r="VSV124" s="6"/>
      <c r="VTB124" s="11"/>
      <c r="VTC124" s="6"/>
      <c r="VTI124" s="11"/>
      <c r="VTJ124" s="6"/>
      <c r="VTP124" s="11"/>
      <c r="VTQ124" s="6"/>
      <c r="VTW124" s="11"/>
      <c r="VTX124" s="6"/>
      <c r="VUD124" s="11"/>
      <c r="VUE124" s="6"/>
      <c r="VUK124" s="11"/>
      <c r="VUL124" s="6"/>
      <c r="VUR124" s="11"/>
      <c r="VUS124" s="6"/>
      <c r="VUY124" s="11"/>
      <c r="VUZ124" s="6"/>
      <c r="VVF124" s="11"/>
      <c r="VVG124" s="6"/>
      <c r="VVM124" s="11"/>
      <c r="VVN124" s="6"/>
      <c r="VVT124" s="11"/>
      <c r="VVU124" s="6"/>
      <c r="VWA124" s="11"/>
      <c r="VWB124" s="6"/>
      <c r="VWH124" s="11"/>
      <c r="VWI124" s="6"/>
      <c r="VWO124" s="11"/>
      <c r="VWP124" s="6"/>
      <c r="VWV124" s="11"/>
      <c r="VWW124" s="6"/>
      <c r="VXC124" s="11"/>
      <c r="VXD124" s="6"/>
      <c r="VXJ124" s="11"/>
      <c r="VXK124" s="6"/>
      <c r="VXQ124" s="11"/>
      <c r="VXR124" s="6"/>
      <c r="VXX124" s="11"/>
      <c r="VXY124" s="6"/>
      <c r="VYE124" s="11"/>
      <c r="VYF124" s="6"/>
      <c r="VYL124" s="11"/>
      <c r="VYM124" s="6"/>
      <c r="VYS124" s="11"/>
      <c r="VYT124" s="6"/>
      <c r="VYZ124" s="11"/>
      <c r="VZA124" s="6"/>
      <c r="VZG124" s="11"/>
      <c r="VZH124" s="6"/>
      <c r="VZN124" s="11"/>
      <c r="VZO124" s="6"/>
      <c r="VZU124" s="11"/>
      <c r="VZV124" s="6"/>
      <c r="WAB124" s="11"/>
      <c r="WAC124" s="6"/>
      <c r="WAI124" s="11"/>
      <c r="WAJ124" s="6"/>
      <c r="WAP124" s="11"/>
      <c r="WAQ124" s="6"/>
      <c r="WAW124" s="11"/>
      <c r="WAX124" s="6"/>
      <c r="WBD124" s="11"/>
      <c r="WBE124" s="6"/>
      <c r="WBK124" s="11"/>
      <c r="WBL124" s="6"/>
      <c r="WBR124" s="11"/>
      <c r="WBS124" s="6"/>
      <c r="WBY124" s="11"/>
      <c r="WBZ124" s="6"/>
      <c r="WCF124" s="11"/>
      <c r="WCG124" s="6"/>
      <c r="WCM124" s="11"/>
      <c r="WCN124" s="6"/>
      <c r="WCT124" s="11"/>
      <c r="WCU124" s="6"/>
      <c r="WDA124" s="11"/>
      <c r="WDB124" s="6"/>
      <c r="WDH124" s="11"/>
      <c r="WDI124" s="6"/>
      <c r="WDO124" s="11"/>
      <c r="WDP124" s="6"/>
      <c r="WDV124" s="11"/>
      <c r="WDW124" s="6"/>
      <c r="WEC124" s="11"/>
      <c r="WED124" s="6"/>
      <c r="WEJ124" s="11"/>
      <c r="WEK124" s="6"/>
      <c r="WEQ124" s="11"/>
      <c r="WER124" s="6"/>
      <c r="WEX124" s="11"/>
      <c r="WEY124" s="6"/>
      <c r="WFE124" s="11"/>
      <c r="WFF124" s="6"/>
      <c r="WFL124" s="11"/>
      <c r="WFM124" s="6"/>
      <c r="WFS124" s="11"/>
      <c r="WFT124" s="6"/>
      <c r="WFZ124" s="11"/>
      <c r="WGA124" s="6"/>
      <c r="WGG124" s="11"/>
      <c r="WGH124" s="6"/>
      <c r="WGN124" s="11"/>
      <c r="WGO124" s="6"/>
      <c r="WGU124" s="11"/>
      <c r="WGV124" s="6"/>
      <c r="WHB124" s="11"/>
      <c r="WHC124" s="6"/>
      <c r="WHI124" s="11"/>
      <c r="WHJ124" s="6"/>
      <c r="WHP124" s="11"/>
      <c r="WHQ124" s="6"/>
      <c r="WHW124" s="11"/>
      <c r="WHX124" s="6"/>
      <c r="WID124" s="11"/>
      <c r="WIE124" s="6"/>
      <c r="WIK124" s="11"/>
      <c r="WIL124" s="6"/>
      <c r="WIR124" s="11"/>
      <c r="WIS124" s="6"/>
      <c r="WIY124" s="11"/>
      <c r="WIZ124" s="6"/>
      <c r="WJF124" s="11"/>
      <c r="WJG124" s="6"/>
      <c r="WJM124" s="11"/>
      <c r="WJN124" s="6"/>
      <c r="WJT124" s="11"/>
      <c r="WJU124" s="6"/>
      <c r="WKA124" s="11"/>
      <c r="WKB124" s="6"/>
      <c r="WKH124" s="11"/>
      <c r="WKI124" s="6"/>
      <c r="WKO124" s="11"/>
      <c r="WKP124" s="6"/>
      <c r="WKV124" s="11"/>
      <c r="WKW124" s="6"/>
      <c r="WLC124" s="11"/>
      <c r="WLD124" s="6"/>
      <c r="WLJ124" s="11"/>
      <c r="WLK124" s="6"/>
      <c r="WLQ124" s="11"/>
      <c r="WLR124" s="6"/>
      <c r="WLX124" s="11"/>
      <c r="WLY124" s="6"/>
      <c r="WME124" s="11"/>
      <c r="WMF124" s="6"/>
      <c r="WML124" s="11"/>
      <c r="WMM124" s="6"/>
      <c r="WMS124" s="11"/>
      <c r="WMT124" s="6"/>
      <c r="WMZ124" s="11"/>
      <c r="WNA124" s="6"/>
      <c r="WNG124" s="11"/>
      <c r="WNH124" s="6"/>
      <c r="WNN124" s="11"/>
      <c r="WNO124" s="6"/>
      <c r="WNU124" s="11"/>
      <c r="WNV124" s="6"/>
      <c r="WOB124" s="11"/>
      <c r="WOC124" s="6"/>
      <c r="WOI124" s="11"/>
      <c r="WOJ124" s="6"/>
      <c r="WOP124" s="11"/>
      <c r="WOQ124" s="6"/>
      <c r="WOW124" s="11"/>
      <c r="WOX124" s="6"/>
      <c r="WPD124" s="11"/>
      <c r="WPE124" s="6"/>
      <c r="WPK124" s="11"/>
      <c r="WPL124" s="6"/>
      <c r="WPR124" s="11"/>
      <c r="WPS124" s="6"/>
      <c r="WPY124" s="11"/>
      <c r="WPZ124" s="6"/>
      <c r="WQF124" s="11"/>
      <c r="WQG124" s="6"/>
      <c r="WQM124" s="11"/>
      <c r="WQN124" s="6"/>
      <c r="WQT124" s="11"/>
      <c r="WQU124" s="6"/>
      <c r="WRA124" s="11"/>
      <c r="WRB124" s="6"/>
      <c r="WRH124" s="11"/>
      <c r="WRI124" s="6"/>
      <c r="WRO124" s="11"/>
      <c r="WRP124" s="6"/>
      <c r="WRV124" s="11"/>
      <c r="WRW124" s="6"/>
      <c r="WSC124" s="11"/>
      <c r="WSD124" s="6"/>
      <c r="WSJ124" s="11"/>
      <c r="WSK124" s="6"/>
      <c r="WSQ124" s="11"/>
      <c r="WSR124" s="6"/>
      <c r="WSX124" s="11"/>
      <c r="WSY124" s="6"/>
      <c r="WTE124" s="11"/>
      <c r="WTF124" s="6"/>
      <c r="WTL124" s="11"/>
      <c r="WTM124" s="6"/>
      <c r="WTS124" s="11"/>
      <c r="WTT124" s="6"/>
      <c r="WTZ124" s="11"/>
      <c r="WUA124" s="6"/>
      <c r="WUG124" s="11"/>
      <c r="WUH124" s="6"/>
      <c r="WUN124" s="11"/>
      <c r="WUO124" s="6"/>
      <c r="WUU124" s="11"/>
      <c r="WUV124" s="6"/>
      <c r="WVB124" s="11"/>
      <c r="WVC124" s="6"/>
      <c r="WVI124" s="11"/>
      <c r="WVJ124" s="6"/>
      <c r="WVP124" s="11"/>
      <c r="WVQ124" s="6"/>
      <c r="WVW124" s="11"/>
      <c r="WVX124" s="6"/>
      <c r="WWD124" s="11"/>
      <c r="WWE124" s="6"/>
      <c r="WWK124" s="11"/>
      <c r="WWL124" s="6"/>
      <c r="WWR124" s="11"/>
      <c r="WWS124" s="6"/>
      <c r="WWY124" s="11"/>
      <c r="WWZ124" s="6"/>
      <c r="WXF124" s="11"/>
      <c r="WXG124" s="6"/>
      <c r="WXM124" s="11"/>
      <c r="WXN124" s="6"/>
      <c r="WXT124" s="11"/>
      <c r="WXU124" s="6"/>
      <c r="WYA124" s="11"/>
      <c r="WYB124" s="6"/>
      <c r="WYH124" s="11"/>
      <c r="WYI124" s="6"/>
      <c r="WYO124" s="11"/>
      <c r="WYP124" s="6"/>
      <c r="WYV124" s="11"/>
      <c r="WYW124" s="6"/>
      <c r="WZC124" s="11"/>
      <c r="WZD124" s="6"/>
      <c r="WZJ124" s="11"/>
      <c r="WZK124" s="6"/>
      <c r="WZQ124" s="11"/>
      <c r="WZR124" s="6"/>
      <c r="WZX124" s="11"/>
      <c r="WZY124" s="6"/>
      <c r="XAE124" s="11"/>
      <c r="XAF124" s="6"/>
      <c r="XAL124" s="11"/>
      <c r="XAM124" s="6"/>
      <c r="XAS124" s="11"/>
      <c r="XAT124" s="6"/>
      <c r="XAZ124" s="11"/>
      <c r="XBA124" s="6"/>
      <c r="XBG124" s="11"/>
      <c r="XBH124" s="6"/>
      <c r="XBN124" s="11"/>
      <c r="XBO124" s="6"/>
      <c r="XBU124" s="11"/>
      <c r="XBV124" s="6"/>
      <c r="XCB124" s="11"/>
      <c r="XCC124" s="6"/>
      <c r="XCI124" s="11"/>
      <c r="XCJ124" s="6"/>
      <c r="XCP124" s="11"/>
      <c r="XCQ124" s="6"/>
      <c r="XCW124" s="11"/>
      <c r="XCX124" s="6"/>
      <c r="XDD124" s="11"/>
      <c r="XDE124" s="6"/>
      <c r="XDK124" s="11"/>
      <c r="XDL124" s="6"/>
      <c r="XDR124" s="11"/>
      <c r="XDS124" s="6"/>
      <c r="XDY124" s="11"/>
      <c r="XDZ124" s="6"/>
      <c r="XEF124" s="11"/>
      <c r="XEG124" s="6"/>
      <c r="XEM124" s="11"/>
      <c r="XEN124" s="6"/>
      <c r="XET124" s="11"/>
      <c r="XEU124" s="6"/>
      <c r="XFA124" s="11"/>
      <c r="XFB124" s="6"/>
    </row>
    <row r="125" spans="1:1024 1030:2046 2052:3068 3074:5119 5125:6141 6147:7163 7169:8192 8198:9214 9220:10236 10242:12287 12293:13309 13315:14331 14337:15360 15366:16382" s="7" customFormat="1" x14ac:dyDescent="0.2">
      <c r="A125" s="11">
        <v>45813</v>
      </c>
      <c r="B125" s="6" t="s">
        <v>20</v>
      </c>
      <c r="C125" s="7">
        <v>5.2680259999999999</v>
      </c>
      <c r="D125" s="7">
        <v>14000000</v>
      </c>
      <c r="E125" s="7">
        <v>73752371.599999994</v>
      </c>
      <c r="F125" s="7">
        <v>103.194407</v>
      </c>
      <c r="G125" s="7">
        <v>103.260375</v>
      </c>
      <c r="H125" s="3"/>
      <c r="I125" s="6"/>
      <c r="O125" s="11"/>
      <c r="P125" s="6"/>
      <c r="V125" s="11"/>
      <c r="W125" s="6"/>
      <c r="AC125" s="11"/>
      <c r="AD125" s="6"/>
      <c r="AJ125" s="11"/>
      <c r="AK125" s="6"/>
      <c r="AQ125" s="11"/>
      <c r="AR125" s="6"/>
      <c r="AX125" s="11"/>
      <c r="AY125" s="6"/>
      <c r="BE125" s="11"/>
      <c r="BF125" s="6"/>
      <c r="BL125" s="11"/>
      <c r="BM125" s="6"/>
      <c r="BS125" s="11"/>
      <c r="BT125" s="6"/>
      <c r="BZ125" s="11"/>
      <c r="CA125" s="6"/>
      <c r="CG125" s="11"/>
      <c r="CH125" s="6"/>
      <c r="CN125" s="11"/>
      <c r="CO125" s="6"/>
      <c r="CU125" s="11"/>
      <c r="CV125" s="6"/>
      <c r="DB125" s="11"/>
      <c r="DC125" s="6"/>
      <c r="DI125" s="11"/>
      <c r="DJ125" s="6"/>
      <c r="DP125" s="11"/>
      <c r="DQ125" s="6"/>
      <c r="DW125" s="11"/>
      <c r="DX125" s="6"/>
      <c r="ED125" s="11"/>
      <c r="EE125" s="6"/>
      <c r="EK125" s="11"/>
      <c r="EL125" s="6"/>
      <c r="ER125" s="11"/>
      <c r="ES125" s="6"/>
      <c r="EY125" s="11"/>
      <c r="EZ125" s="6"/>
      <c r="FF125" s="11"/>
      <c r="FG125" s="6"/>
      <c r="FM125" s="11"/>
      <c r="FN125" s="6"/>
      <c r="FT125" s="11"/>
      <c r="FU125" s="6"/>
      <c r="GA125" s="11"/>
      <c r="GB125" s="6"/>
      <c r="GH125" s="11"/>
      <c r="GI125" s="6"/>
      <c r="GO125" s="11"/>
      <c r="GP125" s="6"/>
      <c r="GV125" s="11"/>
      <c r="GW125" s="6"/>
      <c r="HC125" s="11"/>
      <c r="HD125" s="6"/>
      <c r="HJ125" s="11"/>
      <c r="HK125" s="6"/>
      <c r="HQ125" s="11"/>
      <c r="HR125" s="6"/>
      <c r="HX125" s="11"/>
      <c r="HY125" s="6"/>
      <c r="IE125" s="11"/>
      <c r="IF125" s="6"/>
      <c r="IL125" s="11"/>
      <c r="IM125" s="6"/>
      <c r="IS125" s="11"/>
      <c r="IT125" s="6"/>
      <c r="IZ125" s="11"/>
      <c r="JA125" s="6"/>
      <c r="JG125" s="11"/>
      <c r="JH125" s="6"/>
      <c r="JN125" s="11"/>
      <c r="JO125" s="6"/>
      <c r="JU125" s="11"/>
      <c r="JV125" s="6"/>
      <c r="KB125" s="11"/>
      <c r="KC125" s="6"/>
      <c r="KI125" s="11"/>
      <c r="KJ125" s="6"/>
      <c r="KP125" s="11"/>
      <c r="KQ125" s="6"/>
      <c r="KW125" s="11"/>
      <c r="KX125" s="6"/>
      <c r="LD125" s="11"/>
      <c r="LE125" s="6"/>
      <c r="LK125" s="11"/>
      <c r="LL125" s="6"/>
      <c r="LR125" s="11"/>
      <c r="LS125" s="6"/>
      <c r="LY125" s="11"/>
      <c r="LZ125" s="6"/>
      <c r="MF125" s="11"/>
      <c r="MG125" s="6"/>
      <c r="MM125" s="11"/>
      <c r="MN125" s="6"/>
      <c r="MT125" s="11"/>
      <c r="MU125" s="6"/>
      <c r="NA125" s="11"/>
      <c r="NB125" s="6"/>
      <c r="NH125" s="11"/>
      <c r="NI125" s="6"/>
      <c r="NO125" s="11"/>
      <c r="NP125" s="6"/>
      <c r="NV125" s="11"/>
      <c r="NW125" s="6"/>
      <c r="OC125" s="11"/>
      <c r="OD125" s="6"/>
      <c r="OJ125" s="11"/>
      <c r="OK125" s="6"/>
      <c r="OQ125" s="11"/>
      <c r="OR125" s="6"/>
      <c r="OX125" s="11"/>
      <c r="OY125" s="6"/>
      <c r="PE125" s="11"/>
      <c r="PF125" s="6"/>
      <c r="PL125" s="11"/>
      <c r="PM125" s="6"/>
      <c r="PS125" s="11"/>
      <c r="PT125" s="6"/>
      <c r="PZ125" s="11"/>
      <c r="QA125" s="6"/>
      <c r="QG125" s="11"/>
      <c r="QH125" s="6"/>
      <c r="QN125" s="11"/>
      <c r="QO125" s="6"/>
      <c r="QU125" s="11"/>
      <c r="QV125" s="6"/>
      <c r="RB125" s="11"/>
      <c r="RC125" s="6"/>
      <c r="RI125" s="11"/>
      <c r="RJ125" s="6"/>
      <c r="RP125" s="11"/>
      <c r="RQ125" s="6"/>
      <c r="RW125" s="11"/>
      <c r="RX125" s="6"/>
      <c r="SD125" s="11"/>
      <c r="SE125" s="6"/>
      <c r="SK125" s="11"/>
      <c r="SL125" s="6"/>
      <c r="SR125" s="11"/>
      <c r="SS125" s="6"/>
      <c r="SY125" s="11"/>
      <c r="SZ125" s="6"/>
      <c r="TF125" s="11"/>
      <c r="TG125" s="6"/>
      <c r="TM125" s="11"/>
      <c r="TN125" s="6"/>
      <c r="TT125" s="11"/>
      <c r="TU125" s="6"/>
      <c r="UA125" s="11"/>
      <c r="UB125" s="6"/>
      <c r="UH125" s="11"/>
      <c r="UI125" s="6"/>
      <c r="UO125" s="11"/>
      <c r="UP125" s="6"/>
      <c r="UV125" s="11"/>
      <c r="UW125" s="6"/>
      <c r="VC125" s="11"/>
      <c r="VD125" s="6"/>
      <c r="VJ125" s="11"/>
      <c r="VK125" s="6"/>
      <c r="VQ125" s="11"/>
      <c r="VR125" s="6"/>
      <c r="VX125" s="11"/>
      <c r="VY125" s="6"/>
      <c r="WE125" s="11"/>
      <c r="WF125" s="6"/>
      <c r="WL125" s="11"/>
      <c r="WM125" s="6"/>
      <c r="WS125" s="11"/>
      <c r="WT125" s="6"/>
      <c r="WZ125" s="11"/>
      <c r="XA125" s="6"/>
      <c r="XG125" s="11"/>
      <c r="XH125" s="6"/>
      <c r="XN125" s="11"/>
      <c r="XO125" s="6"/>
      <c r="XU125" s="11"/>
      <c r="XV125" s="6"/>
      <c r="YB125" s="11"/>
      <c r="YC125" s="6"/>
      <c r="YI125" s="11"/>
      <c r="YJ125" s="6"/>
      <c r="YP125" s="11"/>
      <c r="YQ125" s="6"/>
      <c r="YW125" s="11"/>
      <c r="YX125" s="6"/>
      <c r="ZD125" s="11"/>
      <c r="ZE125" s="6"/>
      <c r="ZK125" s="11"/>
      <c r="ZL125" s="6"/>
      <c r="ZR125" s="11"/>
      <c r="ZS125" s="6"/>
      <c r="ZY125" s="11"/>
      <c r="ZZ125" s="6"/>
      <c r="AAF125" s="11"/>
      <c r="AAG125" s="6"/>
      <c r="AAM125" s="11"/>
      <c r="AAN125" s="6"/>
      <c r="AAT125" s="11"/>
      <c r="AAU125" s="6"/>
      <c r="ABA125" s="11"/>
      <c r="ABB125" s="6"/>
      <c r="ABH125" s="11"/>
      <c r="ABI125" s="6"/>
      <c r="ABO125" s="11"/>
      <c r="ABP125" s="6"/>
      <c r="ABV125" s="11"/>
      <c r="ABW125" s="6"/>
      <c r="ACC125" s="11"/>
      <c r="ACD125" s="6"/>
      <c r="ACJ125" s="11"/>
      <c r="ACK125" s="6"/>
      <c r="ACQ125" s="11"/>
      <c r="ACR125" s="6"/>
      <c r="ACX125" s="11"/>
      <c r="ACY125" s="6"/>
      <c r="ADE125" s="11"/>
      <c r="ADF125" s="6"/>
      <c r="ADL125" s="11"/>
      <c r="ADM125" s="6"/>
      <c r="ADS125" s="11"/>
      <c r="ADT125" s="6"/>
      <c r="ADZ125" s="11"/>
      <c r="AEA125" s="6"/>
      <c r="AEG125" s="11"/>
      <c r="AEH125" s="6"/>
      <c r="AEN125" s="11"/>
      <c r="AEO125" s="6"/>
      <c r="AEU125" s="11"/>
      <c r="AEV125" s="6"/>
      <c r="AFB125" s="11"/>
      <c r="AFC125" s="6"/>
      <c r="AFI125" s="11"/>
      <c r="AFJ125" s="6"/>
      <c r="AFP125" s="11"/>
      <c r="AFQ125" s="6"/>
      <c r="AFW125" s="11"/>
      <c r="AFX125" s="6"/>
      <c r="AGD125" s="11"/>
      <c r="AGE125" s="6"/>
      <c r="AGK125" s="11"/>
      <c r="AGL125" s="6"/>
      <c r="AGR125" s="11"/>
      <c r="AGS125" s="6"/>
      <c r="AGY125" s="11"/>
      <c r="AGZ125" s="6"/>
      <c r="AHF125" s="11"/>
      <c r="AHG125" s="6"/>
      <c r="AHM125" s="11"/>
      <c r="AHN125" s="6"/>
      <c r="AHT125" s="11"/>
      <c r="AHU125" s="6"/>
      <c r="AIA125" s="11"/>
      <c r="AIB125" s="6"/>
      <c r="AIH125" s="11"/>
      <c r="AII125" s="6"/>
      <c r="AIO125" s="11"/>
      <c r="AIP125" s="6"/>
      <c r="AIV125" s="11"/>
      <c r="AIW125" s="6"/>
      <c r="AJC125" s="11"/>
      <c r="AJD125" s="6"/>
      <c r="AJJ125" s="11"/>
      <c r="AJK125" s="6"/>
      <c r="AJQ125" s="11"/>
      <c r="AJR125" s="6"/>
      <c r="AJX125" s="11"/>
      <c r="AJY125" s="6"/>
      <c r="AKE125" s="11"/>
      <c r="AKF125" s="6"/>
      <c r="AKL125" s="11"/>
      <c r="AKM125" s="6"/>
      <c r="AKS125" s="11"/>
      <c r="AKT125" s="6"/>
      <c r="AKZ125" s="11"/>
      <c r="ALA125" s="6"/>
      <c r="ALG125" s="11"/>
      <c r="ALH125" s="6"/>
      <c r="ALN125" s="11"/>
      <c r="ALO125" s="6"/>
      <c r="ALU125" s="11"/>
      <c r="ALV125" s="6"/>
      <c r="AMB125" s="11"/>
      <c r="AMC125" s="6"/>
      <c r="AMI125" s="11"/>
      <c r="AMJ125" s="6"/>
      <c r="AMP125" s="11"/>
      <c r="AMQ125" s="6"/>
      <c r="AMW125" s="11"/>
      <c r="AMX125" s="6"/>
      <c r="AND125" s="11"/>
      <c r="ANE125" s="6"/>
      <c r="ANK125" s="11"/>
      <c r="ANL125" s="6"/>
      <c r="ANR125" s="11"/>
      <c r="ANS125" s="6"/>
      <c r="ANY125" s="11"/>
      <c r="ANZ125" s="6"/>
      <c r="AOF125" s="11"/>
      <c r="AOG125" s="6"/>
      <c r="AOM125" s="11"/>
      <c r="AON125" s="6"/>
      <c r="AOT125" s="11"/>
      <c r="AOU125" s="6"/>
      <c r="APA125" s="11"/>
      <c r="APB125" s="6"/>
      <c r="APH125" s="11"/>
      <c r="API125" s="6"/>
      <c r="APO125" s="11"/>
      <c r="APP125" s="6"/>
      <c r="APV125" s="11"/>
      <c r="APW125" s="6"/>
      <c r="AQC125" s="11"/>
      <c r="AQD125" s="6"/>
      <c r="AQJ125" s="11"/>
      <c r="AQK125" s="6"/>
      <c r="AQQ125" s="11"/>
      <c r="AQR125" s="6"/>
      <c r="AQX125" s="11"/>
      <c r="AQY125" s="6"/>
      <c r="ARE125" s="11"/>
      <c r="ARF125" s="6"/>
      <c r="ARL125" s="11"/>
      <c r="ARM125" s="6"/>
      <c r="ARS125" s="11"/>
      <c r="ART125" s="6"/>
      <c r="ARZ125" s="11"/>
      <c r="ASA125" s="6"/>
      <c r="ASG125" s="11"/>
      <c r="ASH125" s="6"/>
      <c r="ASN125" s="11"/>
      <c r="ASO125" s="6"/>
      <c r="ASU125" s="11"/>
      <c r="ASV125" s="6"/>
      <c r="ATB125" s="11"/>
      <c r="ATC125" s="6"/>
      <c r="ATI125" s="11"/>
      <c r="ATJ125" s="6"/>
      <c r="ATP125" s="11"/>
      <c r="ATQ125" s="6"/>
      <c r="ATW125" s="11"/>
      <c r="ATX125" s="6"/>
      <c r="AUD125" s="11"/>
      <c r="AUE125" s="6"/>
      <c r="AUK125" s="11"/>
      <c r="AUL125" s="6"/>
      <c r="AUR125" s="11"/>
      <c r="AUS125" s="6"/>
      <c r="AUY125" s="11"/>
      <c r="AUZ125" s="6"/>
      <c r="AVF125" s="11"/>
      <c r="AVG125" s="6"/>
      <c r="AVM125" s="11"/>
      <c r="AVN125" s="6"/>
      <c r="AVT125" s="11"/>
      <c r="AVU125" s="6"/>
      <c r="AWA125" s="11"/>
      <c r="AWB125" s="6"/>
      <c r="AWH125" s="11"/>
      <c r="AWI125" s="6"/>
      <c r="AWO125" s="11"/>
      <c r="AWP125" s="6"/>
      <c r="AWV125" s="11"/>
      <c r="AWW125" s="6"/>
      <c r="AXC125" s="11"/>
      <c r="AXD125" s="6"/>
      <c r="AXJ125" s="11"/>
      <c r="AXK125" s="6"/>
      <c r="AXQ125" s="11"/>
      <c r="AXR125" s="6"/>
      <c r="AXX125" s="11"/>
      <c r="AXY125" s="6"/>
      <c r="AYE125" s="11"/>
      <c r="AYF125" s="6"/>
      <c r="AYL125" s="11"/>
      <c r="AYM125" s="6"/>
      <c r="AYS125" s="11"/>
      <c r="AYT125" s="6"/>
      <c r="AYZ125" s="11"/>
      <c r="AZA125" s="6"/>
      <c r="AZG125" s="11"/>
      <c r="AZH125" s="6"/>
      <c r="AZN125" s="11"/>
      <c r="AZO125" s="6"/>
      <c r="AZU125" s="11"/>
      <c r="AZV125" s="6"/>
      <c r="BAB125" s="11"/>
      <c r="BAC125" s="6"/>
      <c r="BAI125" s="11"/>
      <c r="BAJ125" s="6"/>
      <c r="BAP125" s="11"/>
      <c r="BAQ125" s="6"/>
      <c r="BAW125" s="11"/>
      <c r="BAX125" s="6"/>
      <c r="BBD125" s="11"/>
      <c r="BBE125" s="6"/>
      <c r="BBK125" s="11"/>
      <c r="BBL125" s="6"/>
      <c r="BBR125" s="11"/>
      <c r="BBS125" s="6"/>
      <c r="BBY125" s="11"/>
      <c r="BBZ125" s="6"/>
      <c r="BCF125" s="11"/>
      <c r="BCG125" s="6"/>
      <c r="BCM125" s="11"/>
      <c r="BCN125" s="6"/>
      <c r="BCT125" s="11"/>
      <c r="BCU125" s="6"/>
      <c r="BDA125" s="11"/>
      <c r="BDB125" s="6"/>
      <c r="BDH125" s="11"/>
      <c r="BDI125" s="6"/>
      <c r="BDO125" s="11"/>
      <c r="BDP125" s="6"/>
      <c r="BDV125" s="11"/>
      <c r="BDW125" s="6"/>
      <c r="BEC125" s="11"/>
      <c r="BED125" s="6"/>
      <c r="BEJ125" s="11"/>
      <c r="BEK125" s="6"/>
      <c r="BEQ125" s="11"/>
      <c r="BER125" s="6"/>
      <c r="BEX125" s="11"/>
      <c r="BEY125" s="6"/>
      <c r="BFE125" s="11"/>
      <c r="BFF125" s="6"/>
      <c r="BFL125" s="11"/>
      <c r="BFM125" s="6"/>
      <c r="BFS125" s="11"/>
      <c r="BFT125" s="6"/>
      <c r="BFZ125" s="11"/>
      <c r="BGA125" s="6"/>
      <c r="BGG125" s="11"/>
      <c r="BGH125" s="6"/>
      <c r="BGN125" s="11"/>
      <c r="BGO125" s="6"/>
      <c r="BGU125" s="11"/>
      <c r="BGV125" s="6"/>
      <c r="BHB125" s="11"/>
      <c r="BHC125" s="6"/>
      <c r="BHI125" s="11"/>
      <c r="BHJ125" s="6"/>
      <c r="BHP125" s="11"/>
      <c r="BHQ125" s="6"/>
      <c r="BHW125" s="11"/>
      <c r="BHX125" s="6"/>
      <c r="BID125" s="11"/>
      <c r="BIE125" s="6"/>
      <c r="BIK125" s="11"/>
      <c r="BIL125" s="6"/>
      <c r="BIR125" s="11"/>
      <c r="BIS125" s="6"/>
      <c r="BIY125" s="11"/>
      <c r="BIZ125" s="6"/>
      <c r="BJF125" s="11"/>
      <c r="BJG125" s="6"/>
      <c r="BJM125" s="11"/>
      <c r="BJN125" s="6"/>
      <c r="BJT125" s="11"/>
      <c r="BJU125" s="6"/>
      <c r="BKA125" s="11"/>
      <c r="BKB125" s="6"/>
      <c r="BKH125" s="11"/>
      <c r="BKI125" s="6"/>
      <c r="BKO125" s="11"/>
      <c r="BKP125" s="6"/>
      <c r="BKV125" s="11"/>
      <c r="BKW125" s="6"/>
      <c r="BLC125" s="11"/>
      <c r="BLD125" s="6"/>
      <c r="BLJ125" s="11"/>
      <c r="BLK125" s="6"/>
      <c r="BLQ125" s="11"/>
      <c r="BLR125" s="6"/>
      <c r="BLX125" s="11"/>
      <c r="BLY125" s="6"/>
      <c r="BME125" s="11"/>
      <c r="BMF125" s="6"/>
      <c r="BML125" s="11"/>
      <c r="BMM125" s="6"/>
      <c r="BMS125" s="11"/>
      <c r="BMT125" s="6"/>
      <c r="BMZ125" s="11"/>
      <c r="BNA125" s="6"/>
      <c r="BNG125" s="11"/>
      <c r="BNH125" s="6"/>
      <c r="BNN125" s="11"/>
      <c r="BNO125" s="6"/>
      <c r="BNU125" s="11"/>
      <c r="BNV125" s="6"/>
      <c r="BOB125" s="11"/>
      <c r="BOC125" s="6"/>
      <c r="BOI125" s="11"/>
      <c r="BOJ125" s="6"/>
      <c r="BOP125" s="11"/>
      <c r="BOQ125" s="6"/>
      <c r="BOW125" s="11"/>
      <c r="BOX125" s="6"/>
      <c r="BPD125" s="11"/>
      <c r="BPE125" s="6"/>
      <c r="BPK125" s="11"/>
      <c r="BPL125" s="6"/>
      <c r="BPR125" s="11"/>
      <c r="BPS125" s="6"/>
      <c r="BPY125" s="11"/>
      <c r="BPZ125" s="6"/>
      <c r="BQF125" s="11"/>
      <c r="BQG125" s="6"/>
      <c r="BQM125" s="11"/>
      <c r="BQN125" s="6"/>
      <c r="BQT125" s="11"/>
      <c r="BQU125" s="6"/>
      <c r="BRA125" s="11"/>
      <c r="BRB125" s="6"/>
      <c r="BRH125" s="11"/>
      <c r="BRI125" s="6"/>
      <c r="BRO125" s="11"/>
      <c r="BRP125" s="6"/>
      <c r="BRV125" s="11"/>
      <c r="BRW125" s="6"/>
      <c r="BSC125" s="11"/>
      <c r="BSD125" s="6"/>
      <c r="BSJ125" s="11"/>
      <c r="BSK125" s="6"/>
      <c r="BSQ125" s="11"/>
      <c r="BSR125" s="6"/>
      <c r="BSX125" s="11"/>
      <c r="BSY125" s="6"/>
      <c r="BTE125" s="11"/>
      <c r="BTF125" s="6"/>
      <c r="BTL125" s="11"/>
      <c r="BTM125" s="6"/>
      <c r="BTS125" s="11"/>
      <c r="BTT125" s="6"/>
      <c r="BTZ125" s="11"/>
      <c r="BUA125" s="6"/>
      <c r="BUG125" s="11"/>
      <c r="BUH125" s="6"/>
      <c r="BUN125" s="11"/>
      <c r="BUO125" s="6"/>
      <c r="BUU125" s="11"/>
      <c r="BUV125" s="6"/>
      <c r="BVB125" s="11"/>
      <c r="BVC125" s="6"/>
      <c r="BVI125" s="11"/>
      <c r="BVJ125" s="6"/>
      <c r="BVP125" s="11"/>
      <c r="BVQ125" s="6"/>
      <c r="BVW125" s="11"/>
      <c r="BVX125" s="6"/>
      <c r="BWD125" s="11"/>
      <c r="BWE125" s="6"/>
      <c r="BWK125" s="11"/>
      <c r="BWL125" s="6"/>
      <c r="BWR125" s="11"/>
      <c r="BWS125" s="6"/>
      <c r="BWY125" s="11"/>
      <c r="BWZ125" s="6"/>
      <c r="BXF125" s="11"/>
      <c r="BXG125" s="6"/>
      <c r="BXM125" s="11"/>
      <c r="BXN125" s="6"/>
      <c r="BXT125" s="11"/>
      <c r="BXU125" s="6"/>
      <c r="BYA125" s="11"/>
      <c r="BYB125" s="6"/>
      <c r="BYH125" s="11"/>
      <c r="BYI125" s="6"/>
      <c r="BYO125" s="11"/>
      <c r="BYP125" s="6"/>
      <c r="BYV125" s="11"/>
      <c r="BYW125" s="6"/>
      <c r="BZC125" s="11"/>
      <c r="BZD125" s="6"/>
      <c r="BZJ125" s="11"/>
      <c r="BZK125" s="6"/>
      <c r="BZQ125" s="11"/>
      <c r="BZR125" s="6"/>
      <c r="BZX125" s="11"/>
      <c r="BZY125" s="6"/>
      <c r="CAE125" s="11"/>
      <c r="CAF125" s="6"/>
      <c r="CAL125" s="11"/>
      <c r="CAM125" s="6"/>
      <c r="CAS125" s="11"/>
      <c r="CAT125" s="6"/>
      <c r="CAZ125" s="11"/>
      <c r="CBA125" s="6"/>
      <c r="CBG125" s="11"/>
      <c r="CBH125" s="6"/>
      <c r="CBN125" s="11"/>
      <c r="CBO125" s="6"/>
      <c r="CBU125" s="11"/>
      <c r="CBV125" s="6"/>
      <c r="CCB125" s="11"/>
      <c r="CCC125" s="6"/>
      <c r="CCI125" s="11"/>
      <c r="CCJ125" s="6"/>
      <c r="CCP125" s="11"/>
      <c r="CCQ125" s="6"/>
      <c r="CCW125" s="11"/>
      <c r="CCX125" s="6"/>
      <c r="CDD125" s="11"/>
      <c r="CDE125" s="6"/>
      <c r="CDK125" s="11"/>
      <c r="CDL125" s="6"/>
      <c r="CDR125" s="11"/>
      <c r="CDS125" s="6"/>
      <c r="CDY125" s="11"/>
      <c r="CDZ125" s="6"/>
      <c r="CEF125" s="11"/>
      <c r="CEG125" s="6"/>
      <c r="CEM125" s="11"/>
      <c r="CEN125" s="6"/>
      <c r="CET125" s="11"/>
      <c r="CEU125" s="6"/>
      <c r="CFA125" s="11"/>
      <c r="CFB125" s="6"/>
      <c r="CFH125" s="11"/>
      <c r="CFI125" s="6"/>
      <c r="CFO125" s="11"/>
      <c r="CFP125" s="6"/>
      <c r="CFV125" s="11"/>
      <c r="CFW125" s="6"/>
      <c r="CGC125" s="11"/>
      <c r="CGD125" s="6"/>
      <c r="CGJ125" s="11"/>
      <c r="CGK125" s="6"/>
      <c r="CGQ125" s="11"/>
      <c r="CGR125" s="6"/>
      <c r="CGX125" s="11"/>
      <c r="CGY125" s="6"/>
      <c r="CHE125" s="11"/>
      <c r="CHF125" s="6"/>
      <c r="CHL125" s="11"/>
      <c r="CHM125" s="6"/>
      <c r="CHS125" s="11"/>
      <c r="CHT125" s="6"/>
      <c r="CHZ125" s="11"/>
      <c r="CIA125" s="6"/>
      <c r="CIG125" s="11"/>
      <c r="CIH125" s="6"/>
      <c r="CIN125" s="11"/>
      <c r="CIO125" s="6"/>
      <c r="CIU125" s="11"/>
      <c r="CIV125" s="6"/>
      <c r="CJB125" s="11"/>
      <c r="CJC125" s="6"/>
      <c r="CJI125" s="11"/>
      <c r="CJJ125" s="6"/>
      <c r="CJP125" s="11"/>
      <c r="CJQ125" s="6"/>
      <c r="CJW125" s="11"/>
      <c r="CJX125" s="6"/>
      <c r="CKD125" s="11"/>
      <c r="CKE125" s="6"/>
      <c r="CKK125" s="11"/>
      <c r="CKL125" s="6"/>
      <c r="CKR125" s="11"/>
      <c r="CKS125" s="6"/>
      <c r="CKY125" s="11"/>
      <c r="CKZ125" s="6"/>
      <c r="CLF125" s="11"/>
      <c r="CLG125" s="6"/>
      <c r="CLM125" s="11"/>
      <c r="CLN125" s="6"/>
      <c r="CLT125" s="11"/>
      <c r="CLU125" s="6"/>
      <c r="CMA125" s="11"/>
      <c r="CMB125" s="6"/>
      <c r="CMH125" s="11"/>
      <c r="CMI125" s="6"/>
      <c r="CMO125" s="11"/>
      <c r="CMP125" s="6"/>
      <c r="CMV125" s="11"/>
      <c r="CMW125" s="6"/>
      <c r="CNC125" s="11"/>
      <c r="CND125" s="6"/>
      <c r="CNJ125" s="11"/>
      <c r="CNK125" s="6"/>
      <c r="CNQ125" s="11"/>
      <c r="CNR125" s="6"/>
      <c r="CNX125" s="11"/>
      <c r="CNY125" s="6"/>
      <c r="COE125" s="11"/>
      <c r="COF125" s="6"/>
      <c r="COL125" s="11"/>
      <c r="COM125" s="6"/>
      <c r="COS125" s="11"/>
      <c r="COT125" s="6"/>
      <c r="COZ125" s="11"/>
      <c r="CPA125" s="6"/>
      <c r="CPG125" s="11"/>
      <c r="CPH125" s="6"/>
      <c r="CPN125" s="11"/>
      <c r="CPO125" s="6"/>
      <c r="CPU125" s="11"/>
      <c r="CPV125" s="6"/>
      <c r="CQB125" s="11"/>
      <c r="CQC125" s="6"/>
      <c r="CQI125" s="11"/>
      <c r="CQJ125" s="6"/>
      <c r="CQP125" s="11"/>
      <c r="CQQ125" s="6"/>
      <c r="CQW125" s="11"/>
      <c r="CQX125" s="6"/>
      <c r="CRD125" s="11"/>
      <c r="CRE125" s="6"/>
      <c r="CRK125" s="11"/>
      <c r="CRL125" s="6"/>
      <c r="CRR125" s="11"/>
      <c r="CRS125" s="6"/>
      <c r="CRY125" s="11"/>
      <c r="CRZ125" s="6"/>
      <c r="CSF125" s="11"/>
      <c r="CSG125" s="6"/>
      <c r="CSM125" s="11"/>
      <c r="CSN125" s="6"/>
      <c r="CST125" s="11"/>
      <c r="CSU125" s="6"/>
      <c r="CTA125" s="11"/>
      <c r="CTB125" s="6"/>
      <c r="CTH125" s="11"/>
      <c r="CTI125" s="6"/>
      <c r="CTO125" s="11"/>
      <c r="CTP125" s="6"/>
      <c r="CTV125" s="11"/>
      <c r="CTW125" s="6"/>
      <c r="CUC125" s="11"/>
      <c r="CUD125" s="6"/>
      <c r="CUJ125" s="11"/>
      <c r="CUK125" s="6"/>
      <c r="CUQ125" s="11"/>
      <c r="CUR125" s="6"/>
      <c r="CUX125" s="11"/>
      <c r="CUY125" s="6"/>
      <c r="CVE125" s="11"/>
      <c r="CVF125" s="6"/>
      <c r="CVL125" s="11"/>
      <c r="CVM125" s="6"/>
      <c r="CVS125" s="11"/>
      <c r="CVT125" s="6"/>
      <c r="CVZ125" s="11"/>
      <c r="CWA125" s="6"/>
      <c r="CWG125" s="11"/>
      <c r="CWH125" s="6"/>
      <c r="CWN125" s="11"/>
      <c r="CWO125" s="6"/>
      <c r="CWU125" s="11"/>
      <c r="CWV125" s="6"/>
      <c r="CXB125" s="11"/>
      <c r="CXC125" s="6"/>
      <c r="CXI125" s="11"/>
      <c r="CXJ125" s="6"/>
      <c r="CXP125" s="11"/>
      <c r="CXQ125" s="6"/>
      <c r="CXW125" s="11"/>
      <c r="CXX125" s="6"/>
      <c r="CYD125" s="11"/>
      <c r="CYE125" s="6"/>
      <c r="CYK125" s="11"/>
      <c r="CYL125" s="6"/>
      <c r="CYR125" s="11"/>
      <c r="CYS125" s="6"/>
      <c r="CYY125" s="11"/>
      <c r="CYZ125" s="6"/>
      <c r="CZF125" s="11"/>
      <c r="CZG125" s="6"/>
      <c r="CZM125" s="11"/>
      <c r="CZN125" s="6"/>
      <c r="CZT125" s="11"/>
      <c r="CZU125" s="6"/>
      <c r="DAA125" s="11"/>
      <c r="DAB125" s="6"/>
      <c r="DAH125" s="11"/>
      <c r="DAI125" s="6"/>
      <c r="DAO125" s="11"/>
      <c r="DAP125" s="6"/>
      <c r="DAV125" s="11"/>
      <c r="DAW125" s="6"/>
      <c r="DBC125" s="11"/>
      <c r="DBD125" s="6"/>
      <c r="DBJ125" s="11"/>
      <c r="DBK125" s="6"/>
      <c r="DBQ125" s="11"/>
      <c r="DBR125" s="6"/>
      <c r="DBX125" s="11"/>
      <c r="DBY125" s="6"/>
      <c r="DCE125" s="11"/>
      <c r="DCF125" s="6"/>
      <c r="DCL125" s="11"/>
      <c r="DCM125" s="6"/>
      <c r="DCS125" s="11"/>
      <c r="DCT125" s="6"/>
      <c r="DCZ125" s="11"/>
      <c r="DDA125" s="6"/>
      <c r="DDG125" s="11"/>
      <c r="DDH125" s="6"/>
      <c r="DDN125" s="11"/>
      <c r="DDO125" s="6"/>
      <c r="DDU125" s="11"/>
      <c r="DDV125" s="6"/>
      <c r="DEB125" s="11"/>
      <c r="DEC125" s="6"/>
      <c r="DEI125" s="11"/>
      <c r="DEJ125" s="6"/>
      <c r="DEP125" s="11"/>
      <c r="DEQ125" s="6"/>
      <c r="DEW125" s="11"/>
      <c r="DEX125" s="6"/>
      <c r="DFD125" s="11"/>
      <c r="DFE125" s="6"/>
      <c r="DFK125" s="11"/>
      <c r="DFL125" s="6"/>
      <c r="DFR125" s="11"/>
      <c r="DFS125" s="6"/>
      <c r="DFY125" s="11"/>
      <c r="DFZ125" s="6"/>
      <c r="DGF125" s="11"/>
      <c r="DGG125" s="6"/>
      <c r="DGM125" s="11"/>
      <c r="DGN125" s="6"/>
      <c r="DGT125" s="11"/>
      <c r="DGU125" s="6"/>
      <c r="DHA125" s="11"/>
      <c r="DHB125" s="6"/>
      <c r="DHH125" s="11"/>
      <c r="DHI125" s="6"/>
      <c r="DHO125" s="11"/>
      <c r="DHP125" s="6"/>
      <c r="DHV125" s="11"/>
      <c r="DHW125" s="6"/>
      <c r="DIC125" s="11"/>
      <c r="DID125" s="6"/>
      <c r="DIJ125" s="11"/>
      <c r="DIK125" s="6"/>
      <c r="DIQ125" s="11"/>
      <c r="DIR125" s="6"/>
      <c r="DIX125" s="11"/>
      <c r="DIY125" s="6"/>
      <c r="DJE125" s="11"/>
      <c r="DJF125" s="6"/>
      <c r="DJL125" s="11"/>
      <c r="DJM125" s="6"/>
      <c r="DJS125" s="11"/>
      <c r="DJT125" s="6"/>
      <c r="DJZ125" s="11"/>
      <c r="DKA125" s="6"/>
      <c r="DKG125" s="11"/>
      <c r="DKH125" s="6"/>
      <c r="DKN125" s="11"/>
      <c r="DKO125" s="6"/>
      <c r="DKU125" s="11"/>
      <c r="DKV125" s="6"/>
      <c r="DLB125" s="11"/>
      <c r="DLC125" s="6"/>
      <c r="DLI125" s="11"/>
      <c r="DLJ125" s="6"/>
      <c r="DLP125" s="11"/>
      <c r="DLQ125" s="6"/>
      <c r="DLW125" s="11"/>
      <c r="DLX125" s="6"/>
      <c r="DMD125" s="11"/>
      <c r="DME125" s="6"/>
      <c r="DMK125" s="11"/>
      <c r="DML125" s="6"/>
      <c r="DMR125" s="11"/>
      <c r="DMS125" s="6"/>
      <c r="DMY125" s="11"/>
      <c r="DMZ125" s="6"/>
      <c r="DNF125" s="11"/>
      <c r="DNG125" s="6"/>
      <c r="DNM125" s="11"/>
      <c r="DNN125" s="6"/>
      <c r="DNT125" s="11"/>
      <c r="DNU125" s="6"/>
      <c r="DOA125" s="11"/>
      <c r="DOB125" s="6"/>
      <c r="DOH125" s="11"/>
      <c r="DOI125" s="6"/>
      <c r="DOO125" s="11"/>
      <c r="DOP125" s="6"/>
      <c r="DOV125" s="11"/>
      <c r="DOW125" s="6"/>
      <c r="DPC125" s="11"/>
      <c r="DPD125" s="6"/>
      <c r="DPJ125" s="11"/>
      <c r="DPK125" s="6"/>
      <c r="DPQ125" s="11"/>
      <c r="DPR125" s="6"/>
      <c r="DPX125" s="11"/>
      <c r="DPY125" s="6"/>
      <c r="DQE125" s="11"/>
      <c r="DQF125" s="6"/>
      <c r="DQL125" s="11"/>
      <c r="DQM125" s="6"/>
      <c r="DQS125" s="11"/>
      <c r="DQT125" s="6"/>
      <c r="DQZ125" s="11"/>
      <c r="DRA125" s="6"/>
      <c r="DRG125" s="11"/>
      <c r="DRH125" s="6"/>
      <c r="DRN125" s="11"/>
      <c r="DRO125" s="6"/>
      <c r="DRU125" s="11"/>
      <c r="DRV125" s="6"/>
      <c r="DSB125" s="11"/>
      <c r="DSC125" s="6"/>
      <c r="DSI125" s="11"/>
      <c r="DSJ125" s="6"/>
      <c r="DSP125" s="11"/>
      <c r="DSQ125" s="6"/>
      <c r="DSW125" s="11"/>
      <c r="DSX125" s="6"/>
      <c r="DTD125" s="11"/>
      <c r="DTE125" s="6"/>
      <c r="DTK125" s="11"/>
      <c r="DTL125" s="6"/>
      <c r="DTR125" s="11"/>
      <c r="DTS125" s="6"/>
      <c r="DTY125" s="11"/>
      <c r="DTZ125" s="6"/>
      <c r="DUF125" s="11"/>
      <c r="DUG125" s="6"/>
      <c r="DUM125" s="11"/>
      <c r="DUN125" s="6"/>
      <c r="DUT125" s="11"/>
      <c r="DUU125" s="6"/>
      <c r="DVA125" s="11"/>
      <c r="DVB125" s="6"/>
      <c r="DVH125" s="11"/>
      <c r="DVI125" s="6"/>
      <c r="DVO125" s="11"/>
      <c r="DVP125" s="6"/>
      <c r="DVV125" s="11"/>
      <c r="DVW125" s="6"/>
      <c r="DWC125" s="11"/>
      <c r="DWD125" s="6"/>
      <c r="DWJ125" s="11"/>
      <c r="DWK125" s="6"/>
      <c r="DWQ125" s="11"/>
      <c r="DWR125" s="6"/>
      <c r="DWX125" s="11"/>
      <c r="DWY125" s="6"/>
      <c r="DXE125" s="11"/>
      <c r="DXF125" s="6"/>
      <c r="DXL125" s="11"/>
      <c r="DXM125" s="6"/>
      <c r="DXS125" s="11"/>
      <c r="DXT125" s="6"/>
      <c r="DXZ125" s="11"/>
      <c r="DYA125" s="6"/>
      <c r="DYG125" s="11"/>
      <c r="DYH125" s="6"/>
      <c r="DYN125" s="11"/>
      <c r="DYO125" s="6"/>
      <c r="DYU125" s="11"/>
      <c r="DYV125" s="6"/>
      <c r="DZB125" s="11"/>
      <c r="DZC125" s="6"/>
      <c r="DZI125" s="11"/>
      <c r="DZJ125" s="6"/>
      <c r="DZP125" s="11"/>
      <c r="DZQ125" s="6"/>
      <c r="DZW125" s="11"/>
      <c r="DZX125" s="6"/>
      <c r="EAD125" s="11"/>
      <c r="EAE125" s="6"/>
      <c r="EAK125" s="11"/>
      <c r="EAL125" s="6"/>
      <c r="EAR125" s="11"/>
      <c r="EAS125" s="6"/>
      <c r="EAY125" s="11"/>
      <c r="EAZ125" s="6"/>
      <c r="EBF125" s="11"/>
      <c r="EBG125" s="6"/>
      <c r="EBM125" s="11"/>
      <c r="EBN125" s="6"/>
      <c r="EBT125" s="11"/>
      <c r="EBU125" s="6"/>
      <c r="ECA125" s="11"/>
      <c r="ECB125" s="6"/>
      <c r="ECH125" s="11"/>
      <c r="ECI125" s="6"/>
      <c r="ECO125" s="11"/>
      <c r="ECP125" s="6"/>
      <c r="ECV125" s="11"/>
      <c r="ECW125" s="6"/>
      <c r="EDC125" s="11"/>
      <c r="EDD125" s="6"/>
      <c r="EDJ125" s="11"/>
      <c r="EDK125" s="6"/>
      <c r="EDQ125" s="11"/>
      <c r="EDR125" s="6"/>
      <c r="EDX125" s="11"/>
      <c r="EDY125" s="6"/>
      <c r="EEE125" s="11"/>
      <c r="EEF125" s="6"/>
      <c r="EEL125" s="11"/>
      <c r="EEM125" s="6"/>
      <c r="EES125" s="11"/>
      <c r="EET125" s="6"/>
      <c r="EEZ125" s="11"/>
      <c r="EFA125" s="6"/>
      <c r="EFG125" s="11"/>
      <c r="EFH125" s="6"/>
      <c r="EFN125" s="11"/>
      <c r="EFO125" s="6"/>
      <c r="EFU125" s="11"/>
      <c r="EFV125" s="6"/>
      <c r="EGB125" s="11"/>
      <c r="EGC125" s="6"/>
      <c r="EGI125" s="11"/>
      <c r="EGJ125" s="6"/>
      <c r="EGP125" s="11"/>
      <c r="EGQ125" s="6"/>
      <c r="EGW125" s="11"/>
      <c r="EGX125" s="6"/>
      <c r="EHD125" s="11"/>
      <c r="EHE125" s="6"/>
      <c r="EHK125" s="11"/>
      <c r="EHL125" s="6"/>
      <c r="EHR125" s="11"/>
      <c r="EHS125" s="6"/>
      <c r="EHY125" s="11"/>
      <c r="EHZ125" s="6"/>
      <c r="EIF125" s="11"/>
      <c r="EIG125" s="6"/>
      <c r="EIM125" s="11"/>
      <c r="EIN125" s="6"/>
      <c r="EIT125" s="11"/>
      <c r="EIU125" s="6"/>
      <c r="EJA125" s="11"/>
      <c r="EJB125" s="6"/>
      <c r="EJH125" s="11"/>
      <c r="EJI125" s="6"/>
      <c r="EJO125" s="11"/>
      <c r="EJP125" s="6"/>
      <c r="EJV125" s="11"/>
      <c r="EJW125" s="6"/>
      <c r="EKC125" s="11"/>
      <c r="EKD125" s="6"/>
      <c r="EKJ125" s="11"/>
      <c r="EKK125" s="6"/>
      <c r="EKQ125" s="11"/>
      <c r="EKR125" s="6"/>
      <c r="EKX125" s="11"/>
      <c r="EKY125" s="6"/>
      <c r="ELE125" s="11"/>
      <c r="ELF125" s="6"/>
      <c r="ELL125" s="11"/>
      <c r="ELM125" s="6"/>
      <c r="ELS125" s="11"/>
      <c r="ELT125" s="6"/>
      <c r="ELZ125" s="11"/>
      <c r="EMA125" s="6"/>
      <c r="EMG125" s="11"/>
      <c r="EMH125" s="6"/>
      <c r="EMN125" s="11"/>
      <c r="EMO125" s="6"/>
      <c r="EMU125" s="11"/>
      <c r="EMV125" s="6"/>
      <c r="ENB125" s="11"/>
      <c r="ENC125" s="6"/>
      <c r="ENI125" s="11"/>
      <c r="ENJ125" s="6"/>
      <c r="ENP125" s="11"/>
      <c r="ENQ125" s="6"/>
      <c r="ENW125" s="11"/>
      <c r="ENX125" s="6"/>
      <c r="EOD125" s="11"/>
      <c r="EOE125" s="6"/>
      <c r="EOK125" s="11"/>
      <c r="EOL125" s="6"/>
      <c r="EOR125" s="11"/>
      <c r="EOS125" s="6"/>
      <c r="EOY125" s="11"/>
      <c r="EOZ125" s="6"/>
      <c r="EPF125" s="11"/>
      <c r="EPG125" s="6"/>
      <c r="EPM125" s="11"/>
      <c r="EPN125" s="6"/>
      <c r="EPT125" s="11"/>
      <c r="EPU125" s="6"/>
      <c r="EQA125" s="11"/>
      <c r="EQB125" s="6"/>
      <c r="EQH125" s="11"/>
      <c r="EQI125" s="6"/>
      <c r="EQO125" s="11"/>
      <c r="EQP125" s="6"/>
      <c r="EQV125" s="11"/>
      <c r="EQW125" s="6"/>
      <c r="ERC125" s="11"/>
      <c r="ERD125" s="6"/>
      <c r="ERJ125" s="11"/>
      <c r="ERK125" s="6"/>
      <c r="ERQ125" s="11"/>
      <c r="ERR125" s="6"/>
      <c r="ERX125" s="11"/>
      <c r="ERY125" s="6"/>
      <c r="ESE125" s="11"/>
      <c r="ESF125" s="6"/>
      <c r="ESL125" s="11"/>
      <c r="ESM125" s="6"/>
      <c r="ESS125" s="11"/>
      <c r="EST125" s="6"/>
      <c r="ESZ125" s="11"/>
      <c r="ETA125" s="6"/>
      <c r="ETG125" s="11"/>
      <c r="ETH125" s="6"/>
      <c r="ETN125" s="11"/>
      <c r="ETO125" s="6"/>
      <c r="ETU125" s="11"/>
      <c r="ETV125" s="6"/>
      <c r="EUB125" s="11"/>
      <c r="EUC125" s="6"/>
      <c r="EUI125" s="11"/>
      <c r="EUJ125" s="6"/>
      <c r="EUP125" s="11"/>
      <c r="EUQ125" s="6"/>
      <c r="EUW125" s="11"/>
      <c r="EUX125" s="6"/>
      <c r="EVD125" s="11"/>
      <c r="EVE125" s="6"/>
      <c r="EVK125" s="11"/>
      <c r="EVL125" s="6"/>
      <c r="EVR125" s="11"/>
      <c r="EVS125" s="6"/>
      <c r="EVY125" s="11"/>
      <c r="EVZ125" s="6"/>
      <c r="EWF125" s="11"/>
      <c r="EWG125" s="6"/>
      <c r="EWM125" s="11"/>
      <c r="EWN125" s="6"/>
      <c r="EWT125" s="11"/>
      <c r="EWU125" s="6"/>
      <c r="EXA125" s="11"/>
      <c r="EXB125" s="6"/>
      <c r="EXH125" s="11"/>
      <c r="EXI125" s="6"/>
      <c r="EXO125" s="11"/>
      <c r="EXP125" s="6"/>
      <c r="EXV125" s="11"/>
      <c r="EXW125" s="6"/>
      <c r="EYC125" s="11"/>
      <c r="EYD125" s="6"/>
      <c r="EYJ125" s="11"/>
      <c r="EYK125" s="6"/>
      <c r="EYQ125" s="11"/>
      <c r="EYR125" s="6"/>
      <c r="EYX125" s="11"/>
      <c r="EYY125" s="6"/>
      <c r="EZE125" s="11"/>
      <c r="EZF125" s="6"/>
      <c r="EZL125" s="11"/>
      <c r="EZM125" s="6"/>
      <c r="EZS125" s="11"/>
      <c r="EZT125" s="6"/>
      <c r="EZZ125" s="11"/>
      <c r="FAA125" s="6"/>
      <c r="FAG125" s="11"/>
      <c r="FAH125" s="6"/>
      <c r="FAN125" s="11"/>
      <c r="FAO125" s="6"/>
      <c r="FAU125" s="11"/>
      <c r="FAV125" s="6"/>
      <c r="FBB125" s="11"/>
      <c r="FBC125" s="6"/>
      <c r="FBI125" s="11"/>
      <c r="FBJ125" s="6"/>
      <c r="FBP125" s="11"/>
      <c r="FBQ125" s="6"/>
      <c r="FBW125" s="11"/>
      <c r="FBX125" s="6"/>
      <c r="FCD125" s="11"/>
      <c r="FCE125" s="6"/>
      <c r="FCK125" s="11"/>
      <c r="FCL125" s="6"/>
      <c r="FCR125" s="11"/>
      <c r="FCS125" s="6"/>
      <c r="FCY125" s="11"/>
      <c r="FCZ125" s="6"/>
      <c r="FDF125" s="11"/>
      <c r="FDG125" s="6"/>
      <c r="FDM125" s="11"/>
      <c r="FDN125" s="6"/>
      <c r="FDT125" s="11"/>
      <c r="FDU125" s="6"/>
      <c r="FEA125" s="11"/>
      <c r="FEB125" s="6"/>
      <c r="FEH125" s="11"/>
      <c r="FEI125" s="6"/>
      <c r="FEO125" s="11"/>
      <c r="FEP125" s="6"/>
      <c r="FEV125" s="11"/>
      <c r="FEW125" s="6"/>
      <c r="FFC125" s="11"/>
      <c r="FFD125" s="6"/>
      <c r="FFJ125" s="11"/>
      <c r="FFK125" s="6"/>
      <c r="FFQ125" s="11"/>
      <c r="FFR125" s="6"/>
      <c r="FFX125" s="11"/>
      <c r="FFY125" s="6"/>
      <c r="FGE125" s="11"/>
      <c r="FGF125" s="6"/>
      <c r="FGL125" s="11"/>
      <c r="FGM125" s="6"/>
      <c r="FGS125" s="11"/>
      <c r="FGT125" s="6"/>
      <c r="FGZ125" s="11"/>
      <c r="FHA125" s="6"/>
      <c r="FHG125" s="11"/>
      <c r="FHH125" s="6"/>
      <c r="FHN125" s="11"/>
      <c r="FHO125" s="6"/>
      <c r="FHU125" s="11"/>
      <c r="FHV125" s="6"/>
      <c r="FIB125" s="11"/>
      <c r="FIC125" s="6"/>
      <c r="FII125" s="11"/>
      <c r="FIJ125" s="6"/>
      <c r="FIP125" s="11"/>
      <c r="FIQ125" s="6"/>
      <c r="FIW125" s="11"/>
      <c r="FIX125" s="6"/>
      <c r="FJD125" s="11"/>
      <c r="FJE125" s="6"/>
      <c r="FJK125" s="11"/>
      <c r="FJL125" s="6"/>
      <c r="FJR125" s="11"/>
      <c r="FJS125" s="6"/>
      <c r="FJY125" s="11"/>
      <c r="FJZ125" s="6"/>
      <c r="FKF125" s="11"/>
      <c r="FKG125" s="6"/>
      <c r="FKM125" s="11"/>
      <c r="FKN125" s="6"/>
      <c r="FKT125" s="11"/>
      <c r="FKU125" s="6"/>
      <c r="FLA125" s="11"/>
      <c r="FLB125" s="6"/>
      <c r="FLH125" s="11"/>
      <c r="FLI125" s="6"/>
      <c r="FLO125" s="11"/>
      <c r="FLP125" s="6"/>
      <c r="FLV125" s="11"/>
      <c r="FLW125" s="6"/>
      <c r="FMC125" s="11"/>
      <c r="FMD125" s="6"/>
      <c r="FMJ125" s="11"/>
      <c r="FMK125" s="6"/>
      <c r="FMQ125" s="11"/>
      <c r="FMR125" s="6"/>
      <c r="FMX125" s="11"/>
      <c r="FMY125" s="6"/>
      <c r="FNE125" s="11"/>
      <c r="FNF125" s="6"/>
      <c r="FNL125" s="11"/>
      <c r="FNM125" s="6"/>
      <c r="FNS125" s="11"/>
      <c r="FNT125" s="6"/>
      <c r="FNZ125" s="11"/>
      <c r="FOA125" s="6"/>
      <c r="FOG125" s="11"/>
      <c r="FOH125" s="6"/>
      <c r="FON125" s="11"/>
      <c r="FOO125" s="6"/>
      <c r="FOU125" s="11"/>
      <c r="FOV125" s="6"/>
      <c r="FPB125" s="11"/>
      <c r="FPC125" s="6"/>
      <c r="FPI125" s="11"/>
      <c r="FPJ125" s="6"/>
      <c r="FPP125" s="11"/>
      <c r="FPQ125" s="6"/>
      <c r="FPW125" s="11"/>
      <c r="FPX125" s="6"/>
      <c r="FQD125" s="11"/>
      <c r="FQE125" s="6"/>
      <c r="FQK125" s="11"/>
      <c r="FQL125" s="6"/>
      <c r="FQR125" s="11"/>
      <c r="FQS125" s="6"/>
      <c r="FQY125" s="11"/>
      <c r="FQZ125" s="6"/>
      <c r="FRF125" s="11"/>
      <c r="FRG125" s="6"/>
      <c r="FRM125" s="11"/>
      <c r="FRN125" s="6"/>
      <c r="FRT125" s="11"/>
      <c r="FRU125" s="6"/>
      <c r="FSA125" s="11"/>
      <c r="FSB125" s="6"/>
      <c r="FSH125" s="11"/>
      <c r="FSI125" s="6"/>
      <c r="FSO125" s="11"/>
      <c r="FSP125" s="6"/>
      <c r="FSV125" s="11"/>
      <c r="FSW125" s="6"/>
      <c r="FTC125" s="11"/>
      <c r="FTD125" s="6"/>
      <c r="FTJ125" s="11"/>
      <c r="FTK125" s="6"/>
      <c r="FTQ125" s="11"/>
      <c r="FTR125" s="6"/>
      <c r="FTX125" s="11"/>
      <c r="FTY125" s="6"/>
      <c r="FUE125" s="11"/>
      <c r="FUF125" s="6"/>
      <c r="FUL125" s="11"/>
      <c r="FUM125" s="6"/>
      <c r="FUS125" s="11"/>
      <c r="FUT125" s="6"/>
      <c r="FUZ125" s="11"/>
      <c r="FVA125" s="6"/>
      <c r="FVG125" s="11"/>
      <c r="FVH125" s="6"/>
      <c r="FVN125" s="11"/>
      <c r="FVO125" s="6"/>
      <c r="FVU125" s="11"/>
      <c r="FVV125" s="6"/>
      <c r="FWB125" s="11"/>
      <c r="FWC125" s="6"/>
      <c r="FWI125" s="11"/>
      <c r="FWJ125" s="6"/>
      <c r="FWP125" s="11"/>
      <c r="FWQ125" s="6"/>
      <c r="FWW125" s="11"/>
      <c r="FWX125" s="6"/>
      <c r="FXD125" s="11"/>
      <c r="FXE125" s="6"/>
      <c r="FXK125" s="11"/>
      <c r="FXL125" s="6"/>
      <c r="FXR125" s="11"/>
      <c r="FXS125" s="6"/>
      <c r="FXY125" s="11"/>
      <c r="FXZ125" s="6"/>
      <c r="FYF125" s="11"/>
      <c r="FYG125" s="6"/>
      <c r="FYM125" s="11"/>
      <c r="FYN125" s="6"/>
      <c r="FYT125" s="11"/>
      <c r="FYU125" s="6"/>
      <c r="FZA125" s="11"/>
      <c r="FZB125" s="6"/>
      <c r="FZH125" s="11"/>
      <c r="FZI125" s="6"/>
      <c r="FZO125" s="11"/>
      <c r="FZP125" s="6"/>
      <c r="FZV125" s="11"/>
      <c r="FZW125" s="6"/>
      <c r="GAC125" s="11"/>
      <c r="GAD125" s="6"/>
      <c r="GAJ125" s="11"/>
      <c r="GAK125" s="6"/>
      <c r="GAQ125" s="11"/>
      <c r="GAR125" s="6"/>
      <c r="GAX125" s="11"/>
      <c r="GAY125" s="6"/>
      <c r="GBE125" s="11"/>
      <c r="GBF125" s="6"/>
      <c r="GBL125" s="11"/>
      <c r="GBM125" s="6"/>
      <c r="GBS125" s="11"/>
      <c r="GBT125" s="6"/>
      <c r="GBZ125" s="11"/>
      <c r="GCA125" s="6"/>
      <c r="GCG125" s="11"/>
      <c r="GCH125" s="6"/>
      <c r="GCN125" s="11"/>
      <c r="GCO125" s="6"/>
      <c r="GCU125" s="11"/>
      <c r="GCV125" s="6"/>
      <c r="GDB125" s="11"/>
      <c r="GDC125" s="6"/>
      <c r="GDI125" s="11"/>
      <c r="GDJ125" s="6"/>
      <c r="GDP125" s="11"/>
      <c r="GDQ125" s="6"/>
      <c r="GDW125" s="11"/>
      <c r="GDX125" s="6"/>
      <c r="GED125" s="11"/>
      <c r="GEE125" s="6"/>
      <c r="GEK125" s="11"/>
      <c r="GEL125" s="6"/>
      <c r="GER125" s="11"/>
      <c r="GES125" s="6"/>
      <c r="GEY125" s="11"/>
      <c r="GEZ125" s="6"/>
      <c r="GFF125" s="11"/>
      <c r="GFG125" s="6"/>
      <c r="GFM125" s="11"/>
      <c r="GFN125" s="6"/>
      <c r="GFT125" s="11"/>
      <c r="GFU125" s="6"/>
      <c r="GGA125" s="11"/>
      <c r="GGB125" s="6"/>
      <c r="GGH125" s="11"/>
      <c r="GGI125" s="6"/>
      <c r="GGO125" s="11"/>
      <c r="GGP125" s="6"/>
      <c r="GGV125" s="11"/>
      <c r="GGW125" s="6"/>
      <c r="GHC125" s="11"/>
      <c r="GHD125" s="6"/>
      <c r="GHJ125" s="11"/>
      <c r="GHK125" s="6"/>
      <c r="GHQ125" s="11"/>
      <c r="GHR125" s="6"/>
      <c r="GHX125" s="11"/>
      <c r="GHY125" s="6"/>
      <c r="GIE125" s="11"/>
      <c r="GIF125" s="6"/>
      <c r="GIL125" s="11"/>
      <c r="GIM125" s="6"/>
      <c r="GIS125" s="11"/>
      <c r="GIT125" s="6"/>
      <c r="GIZ125" s="11"/>
      <c r="GJA125" s="6"/>
      <c r="GJG125" s="11"/>
      <c r="GJH125" s="6"/>
      <c r="GJN125" s="11"/>
      <c r="GJO125" s="6"/>
      <c r="GJU125" s="11"/>
      <c r="GJV125" s="6"/>
      <c r="GKB125" s="11"/>
      <c r="GKC125" s="6"/>
      <c r="GKI125" s="11"/>
      <c r="GKJ125" s="6"/>
      <c r="GKP125" s="11"/>
      <c r="GKQ125" s="6"/>
      <c r="GKW125" s="11"/>
      <c r="GKX125" s="6"/>
      <c r="GLD125" s="11"/>
      <c r="GLE125" s="6"/>
      <c r="GLK125" s="11"/>
      <c r="GLL125" s="6"/>
      <c r="GLR125" s="11"/>
      <c r="GLS125" s="6"/>
      <c r="GLY125" s="11"/>
      <c r="GLZ125" s="6"/>
      <c r="GMF125" s="11"/>
      <c r="GMG125" s="6"/>
      <c r="GMM125" s="11"/>
      <c r="GMN125" s="6"/>
      <c r="GMT125" s="11"/>
      <c r="GMU125" s="6"/>
      <c r="GNA125" s="11"/>
      <c r="GNB125" s="6"/>
      <c r="GNH125" s="11"/>
      <c r="GNI125" s="6"/>
      <c r="GNO125" s="11"/>
      <c r="GNP125" s="6"/>
      <c r="GNV125" s="11"/>
      <c r="GNW125" s="6"/>
      <c r="GOC125" s="11"/>
      <c r="GOD125" s="6"/>
      <c r="GOJ125" s="11"/>
      <c r="GOK125" s="6"/>
      <c r="GOQ125" s="11"/>
      <c r="GOR125" s="6"/>
      <c r="GOX125" s="11"/>
      <c r="GOY125" s="6"/>
      <c r="GPE125" s="11"/>
      <c r="GPF125" s="6"/>
      <c r="GPL125" s="11"/>
      <c r="GPM125" s="6"/>
      <c r="GPS125" s="11"/>
      <c r="GPT125" s="6"/>
      <c r="GPZ125" s="11"/>
      <c r="GQA125" s="6"/>
      <c r="GQG125" s="11"/>
      <c r="GQH125" s="6"/>
      <c r="GQN125" s="11"/>
      <c r="GQO125" s="6"/>
      <c r="GQU125" s="11"/>
      <c r="GQV125" s="6"/>
      <c r="GRB125" s="11"/>
      <c r="GRC125" s="6"/>
      <c r="GRI125" s="11"/>
      <c r="GRJ125" s="6"/>
      <c r="GRP125" s="11"/>
      <c r="GRQ125" s="6"/>
      <c r="GRW125" s="11"/>
      <c r="GRX125" s="6"/>
      <c r="GSD125" s="11"/>
      <c r="GSE125" s="6"/>
      <c r="GSK125" s="11"/>
      <c r="GSL125" s="6"/>
      <c r="GSR125" s="11"/>
      <c r="GSS125" s="6"/>
      <c r="GSY125" s="11"/>
      <c r="GSZ125" s="6"/>
      <c r="GTF125" s="11"/>
      <c r="GTG125" s="6"/>
      <c r="GTM125" s="11"/>
      <c r="GTN125" s="6"/>
      <c r="GTT125" s="11"/>
      <c r="GTU125" s="6"/>
      <c r="GUA125" s="11"/>
      <c r="GUB125" s="6"/>
      <c r="GUH125" s="11"/>
      <c r="GUI125" s="6"/>
      <c r="GUO125" s="11"/>
      <c r="GUP125" s="6"/>
      <c r="GUV125" s="11"/>
      <c r="GUW125" s="6"/>
      <c r="GVC125" s="11"/>
      <c r="GVD125" s="6"/>
      <c r="GVJ125" s="11"/>
      <c r="GVK125" s="6"/>
      <c r="GVQ125" s="11"/>
      <c r="GVR125" s="6"/>
      <c r="GVX125" s="11"/>
      <c r="GVY125" s="6"/>
      <c r="GWE125" s="11"/>
      <c r="GWF125" s="6"/>
      <c r="GWL125" s="11"/>
      <c r="GWM125" s="6"/>
      <c r="GWS125" s="11"/>
      <c r="GWT125" s="6"/>
      <c r="GWZ125" s="11"/>
      <c r="GXA125" s="6"/>
      <c r="GXG125" s="11"/>
      <c r="GXH125" s="6"/>
      <c r="GXN125" s="11"/>
      <c r="GXO125" s="6"/>
      <c r="GXU125" s="11"/>
      <c r="GXV125" s="6"/>
      <c r="GYB125" s="11"/>
      <c r="GYC125" s="6"/>
      <c r="GYI125" s="11"/>
      <c r="GYJ125" s="6"/>
      <c r="GYP125" s="11"/>
      <c r="GYQ125" s="6"/>
      <c r="GYW125" s="11"/>
      <c r="GYX125" s="6"/>
      <c r="GZD125" s="11"/>
      <c r="GZE125" s="6"/>
      <c r="GZK125" s="11"/>
      <c r="GZL125" s="6"/>
      <c r="GZR125" s="11"/>
      <c r="GZS125" s="6"/>
      <c r="GZY125" s="11"/>
      <c r="GZZ125" s="6"/>
      <c r="HAF125" s="11"/>
      <c r="HAG125" s="6"/>
      <c r="HAM125" s="11"/>
      <c r="HAN125" s="6"/>
      <c r="HAT125" s="11"/>
      <c r="HAU125" s="6"/>
      <c r="HBA125" s="11"/>
      <c r="HBB125" s="6"/>
      <c r="HBH125" s="11"/>
      <c r="HBI125" s="6"/>
      <c r="HBO125" s="11"/>
      <c r="HBP125" s="6"/>
      <c r="HBV125" s="11"/>
      <c r="HBW125" s="6"/>
      <c r="HCC125" s="11"/>
      <c r="HCD125" s="6"/>
      <c r="HCJ125" s="11"/>
      <c r="HCK125" s="6"/>
      <c r="HCQ125" s="11"/>
      <c r="HCR125" s="6"/>
      <c r="HCX125" s="11"/>
      <c r="HCY125" s="6"/>
      <c r="HDE125" s="11"/>
      <c r="HDF125" s="6"/>
      <c r="HDL125" s="11"/>
      <c r="HDM125" s="6"/>
      <c r="HDS125" s="11"/>
      <c r="HDT125" s="6"/>
      <c r="HDZ125" s="11"/>
      <c r="HEA125" s="6"/>
      <c r="HEG125" s="11"/>
      <c r="HEH125" s="6"/>
      <c r="HEN125" s="11"/>
      <c r="HEO125" s="6"/>
      <c r="HEU125" s="11"/>
      <c r="HEV125" s="6"/>
      <c r="HFB125" s="11"/>
      <c r="HFC125" s="6"/>
      <c r="HFI125" s="11"/>
      <c r="HFJ125" s="6"/>
      <c r="HFP125" s="11"/>
      <c r="HFQ125" s="6"/>
      <c r="HFW125" s="11"/>
      <c r="HFX125" s="6"/>
      <c r="HGD125" s="11"/>
      <c r="HGE125" s="6"/>
      <c r="HGK125" s="11"/>
      <c r="HGL125" s="6"/>
      <c r="HGR125" s="11"/>
      <c r="HGS125" s="6"/>
      <c r="HGY125" s="11"/>
      <c r="HGZ125" s="6"/>
      <c r="HHF125" s="11"/>
      <c r="HHG125" s="6"/>
      <c r="HHM125" s="11"/>
      <c r="HHN125" s="6"/>
      <c r="HHT125" s="11"/>
      <c r="HHU125" s="6"/>
      <c r="HIA125" s="11"/>
      <c r="HIB125" s="6"/>
      <c r="HIH125" s="11"/>
      <c r="HII125" s="6"/>
      <c r="HIO125" s="11"/>
      <c r="HIP125" s="6"/>
      <c r="HIV125" s="11"/>
      <c r="HIW125" s="6"/>
      <c r="HJC125" s="11"/>
      <c r="HJD125" s="6"/>
      <c r="HJJ125" s="11"/>
      <c r="HJK125" s="6"/>
      <c r="HJQ125" s="11"/>
      <c r="HJR125" s="6"/>
      <c r="HJX125" s="11"/>
      <c r="HJY125" s="6"/>
      <c r="HKE125" s="11"/>
      <c r="HKF125" s="6"/>
      <c r="HKL125" s="11"/>
      <c r="HKM125" s="6"/>
      <c r="HKS125" s="11"/>
      <c r="HKT125" s="6"/>
      <c r="HKZ125" s="11"/>
      <c r="HLA125" s="6"/>
      <c r="HLG125" s="11"/>
      <c r="HLH125" s="6"/>
      <c r="HLN125" s="11"/>
      <c r="HLO125" s="6"/>
      <c r="HLU125" s="11"/>
      <c r="HLV125" s="6"/>
      <c r="HMB125" s="11"/>
      <c r="HMC125" s="6"/>
      <c r="HMI125" s="11"/>
      <c r="HMJ125" s="6"/>
      <c r="HMP125" s="11"/>
      <c r="HMQ125" s="6"/>
      <c r="HMW125" s="11"/>
      <c r="HMX125" s="6"/>
      <c r="HND125" s="11"/>
      <c r="HNE125" s="6"/>
      <c r="HNK125" s="11"/>
      <c r="HNL125" s="6"/>
      <c r="HNR125" s="11"/>
      <c r="HNS125" s="6"/>
      <c r="HNY125" s="11"/>
      <c r="HNZ125" s="6"/>
      <c r="HOF125" s="11"/>
      <c r="HOG125" s="6"/>
      <c r="HOM125" s="11"/>
      <c r="HON125" s="6"/>
      <c r="HOT125" s="11"/>
      <c r="HOU125" s="6"/>
      <c r="HPA125" s="11"/>
      <c r="HPB125" s="6"/>
      <c r="HPH125" s="11"/>
      <c r="HPI125" s="6"/>
      <c r="HPO125" s="11"/>
      <c r="HPP125" s="6"/>
      <c r="HPV125" s="11"/>
      <c r="HPW125" s="6"/>
      <c r="HQC125" s="11"/>
      <c r="HQD125" s="6"/>
      <c r="HQJ125" s="11"/>
      <c r="HQK125" s="6"/>
      <c r="HQQ125" s="11"/>
      <c r="HQR125" s="6"/>
      <c r="HQX125" s="11"/>
      <c r="HQY125" s="6"/>
      <c r="HRE125" s="11"/>
      <c r="HRF125" s="6"/>
      <c r="HRL125" s="11"/>
      <c r="HRM125" s="6"/>
      <c r="HRS125" s="11"/>
      <c r="HRT125" s="6"/>
      <c r="HRZ125" s="11"/>
      <c r="HSA125" s="6"/>
      <c r="HSG125" s="11"/>
      <c r="HSH125" s="6"/>
      <c r="HSN125" s="11"/>
      <c r="HSO125" s="6"/>
      <c r="HSU125" s="11"/>
      <c r="HSV125" s="6"/>
      <c r="HTB125" s="11"/>
      <c r="HTC125" s="6"/>
      <c r="HTI125" s="11"/>
      <c r="HTJ125" s="6"/>
      <c r="HTP125" s="11"/>
      <c r="HTQ125" s="6"/>
      <c r="HTW125" s="11"/>
      <c r="HTX125" s="6"/>
      <c r="HUD125" s="11"/>
      <c r="HUE125" s="6"/>
      <c r="HUK125" s="11"/>
      <c r="HUL125" s="6"/>
      <c r="HUR125" s="11"/>
      <c r="HUS125" s="6"/>
      <c r="HUY125" s="11"/>
      <c r="HUZ125" s="6"/>
      <c r="HVF125" s="11"/>
      <c r="HVG125" s="6"/>
      <c r="HVM125" s="11"/>
      <c r="HVN125" s="6"/>
      <c r="HVT125" s="11"/>
      <c r="HVU125" s="6"/>
      <c r="HWA125" s="11"/>
      <c r="HWB125" s="6"/>
      <c r="HWH125" s="11"/>
      <c r="HWI125" s="6"/>
      <c r="HWO125" s="11"/>
      <c r="HWP125" s="6"/>
      <c r="HWV125" s="11"/>
      <c r="HWW125" s="6"/>
      <c r="HXC125" s="11"/>
      <c r="HXD125" s="6"/>
      <c r="HXJ125" s="11"/>
      <c r="HXK125" s="6"/>
      <c r="HXQ125" s="11"/>
      <c r="HXR125" s="6"/>
      <c r="HXX125" s="11"/>
      <c r="HXY125" s="6"/>
      <c r="HYE125" s="11"/>
      <c r="HYF125" s="6"/>
      <c r="HYL125" s="11"/>
      <c r="HYM125" s="6"/>
      <c r="HYS125" s="11"/>
      <c r="HYT125" s="6"/>
      <c r="HYZ125" s="11"/>
      <c r="HZA125" s="6"/>
      <c r="HZG125" s="11"/>
      <c r="HZH125" s="6"/>
      <c r="HZN125" s="11"/>
      <c r="HZO125" s="6"/>
      <c r="HZU125" s="11"/>
      <c r="HZV125" s="6"/>
      <c r="IAB125" s="11"/>
      <c r="IAC125" s="6"/>
      <c r="IAI125" s="11"/>
      <c r="IAJ125" s="6"/>
      <c r="IAP125" s="11"/>
      <c r="IAQ125" s="6"/>
      <c r="IAW125" s="11"/>
      <c r="IAX125" s="6"/>
      <c r="IBD125" s="11"/>
      <c r="IBE125" s="6"/>
      <c r="IBK125" s="11"/>
      <c r="IBL125" s="6"/>
      <c r="IBR125" s="11"/>
      <c r="IBS125" s="6"/>
      <c r="IBY125" s="11"/>
      <c r="IBZ125" s="6"/>
      <c r="ICF125" s="11"/>
      <c r="ICG125" s="6"/>
      <c r="ICM125" s="11"/>
      <c r="ICN125" s="6"/>
      <c r="ICT125" s="11"/>
      <c r="ICU125" s="6"/>
      <c r="IDA125" s="11"/>
      <c r="IDB125" s="6"/>
      <c r="IDH125" s="11"/>
      <c r="IDI125" s="6"/>
      <c r="IDO125" s="11"/>
      <c r="IDP125" s="6"/>
      <c r="IDV125" s="11"/>
      <c r="IDW125" s="6"/>
      <c r="IEC125" s="11"/>
      <c r="IED125" s="6"/>
      <c r="IEJ125" s="11"/>
      <c r="IEK125" s="6"/>
      <c r="IEQ125" s="11"/>
      <c r="IER125" s="6"/>
      <c r="IEX125" s="11"/>
      <c r="IEY125" s="6"/>
      <c r="IFE125" s="11"/>
      <c r="IFF125" s="6"/>
      <c r="IFL125" s="11"/>
      <c r="IFM125" s="6"/>
      <c r="IFS125" s="11"/>
      <c r="IFT125" s="6"/>
      <c r="IFZ125" s="11"/>
      <c r="IGA125" s="6"/>
      <c r="IGG125" s="11"/>
      <c r="IGH125" s="6"/>
      <c r="IGN125" s="11"/>
      <c r="IGO125" s="6"/>
      <c r="IGU125" s="11"/>
      <c r="IGV125" s="6"/>
      <c r="IHB125" s="11"/>
      <c r="IHC125" s="6"/>
      <c r="IHI125" s="11"/>
      <c r="IHJ125" s="6"/>
      <c r="IHP125" s="11"/>
      <c r="IHQ125" s="6"/>
      <c r="IHW125" s="11"/>
      <c r="IHX125" s="6"/>
      <c r="IID125" s="11"/>
      <c r="IIE125" s="6"/>
      <c r="IIK125" s="11"/>
      <c r="IIL125" s="6"/>
      <c r="IIR125" s="11"/>
      <c r="IIS125" s="6"/>
      <c r="IIY125" s="11"/>
      <c r="IIZ125" s="6"/>
      <c r="IJF125" s="11"/>
      <c r="IJG125" s="6"/>
      <c r="IJM125" s="11"/>
      <c r="IJN125" s="6"/>
      <c r="IJT125" s="11"/>
      <c r="IJU125" s="6"/>
      <c r="IKA125" s="11"/>
      <c r="IKB125" s="6"/>
      <c r="IKH125" s="11"/>
      <c r="IKI125" s="6"/>
      <c r="IKO125" s="11"/>
      <c r="IKP125" s="6"/>
      <c r="IKV125" s="11"/>
      <c r="IKW125" s="6"/>
      <c r="ILC125" s="11"/>
      <c r="ILD125" s="6"/>
      <c r="ILJ125" s="11"/>
      <c r="ILK125" s="6"/>
      <c r="ILQ125" s="11"/>
      <c r="ILR125" s="6"/>
      <c r="ILX125" s="11"/>
      <c r="ILY125" s="6"/>
      <c r="IME125" s="11"/>
      <c r="IMF125" s="6"/>
      <c r="IML125" s="11"/>
      <c r="IMM125" s="6"/>
      <c r="IMS125" s="11"/>
      <c r="IMT125" s="6"/>
      <c r="IMZ125" s="11"/>
      <c r="INA125" s="6"/>
      <c r="ING125" s="11"/>
      <c r="INH125" s="6"/>
      <c r="INN125" s="11"/>
      <c r="INO125" s="6"/>
      <c r="INU125" s="11"/>
      <c r="INV125" s="6"/>
      <c r="IOB125" s="11"/>
      <c r="IOC125" s="6"/>
      <c r="IOI125" s="11"/>
      <c r="IOJ125" s="6"/>
      <c r="IOP125" s="11"/>
      <c r="IOQ125" s="6"/>
      <c r="IOW125" s="11"/>
      <c r="IOX125" s="6"/>
      <c r="IPD125" s="11"/>
      <c r="IPE125" s="6"/>
      <c r="IPK125" s="11"/>
      <c r="IPL125" s="6"/>
      <c r="IPR125" s="11"/>
      <c r="IPS125" s="6"/>
      <c r="IPY125" s="11"/>
      <c r="IPZ125" s="6"/>
      <c r="IQF125" s="11"/>
      <c r="IQG125" s="6"/>
      <c r="IQM125" s="11"/>
      <c r="IQN125" s="6"/>
      <c r="IQT125" s="11"/>
      <c r="IQU125" s="6"/>
      <c r="IRA125" s="11"/>
      <c r="IRB125" s="6"/>
      <c r="IRH125" s="11"/>
      <c r="IRI125" s="6"/>
      <c r="IRO125" s="11"/>
      <c r="IRP125" s="6"/>
      <c r="IRV125" s="11"/>
      <c r="IRW125" s="6"/>
      <c r="ISC125" s="11"/>
      <c r="ISD125" s="6"/>
      <c r="ISJ125" s="11"/>
      <c r="ISK125" s="6"/>
      <c r="ISQ125" s="11"/>
      <c r="ISR125" s="6"/>
      <c r="ISX125" s="11"/>
      <c r="ISY125" s="6"/>
      <c r="ITE125" s="11"/>
      <c r="ITF125" s="6"/>
      <c r="ITL125" s="11"/>
      <c r="ITM125" s="6"/>
      <c r="ITS125" s="11"/>
      <c r="ITT125" s="6"/>
      <c r="ITZ125" s="11"/>
      <c r="IUA125" s="6"/>
      <c r="IUG125" s="11"/>
      <c r="IUH125" s="6"/>
      <c r="IUN125" s="11"/>
      <c r="IUO125" s="6"/>
      <c r="IUU125" s="11"/>
      <c r="IUV125" s="6"/>
      <c r="IVB125" s="11"/>
      <c r="IVC125" s="6"/>
      <c r="IVI125" s="11"/>
      <c r="IVJ125" s="6"/>
      <c r="IVP125" s="11"/>
      <c r="IVQ125" s="6"/>
      <c r="IVW125" s="11"/>
      <c r="IVX125" s="6"/>
      <c r="IWD125" s="11"/>
      <c r="IWE125" s="6"/>
      <c r="IWK125" s="11"/>
      <c r="IWL125" s="6"/>
      <c r="IWR125" s="11"/>
      <c r="IWS125" s="6"/>
      <c r="IWY125" s="11"/>
      <c r="IWZ125" s="6"/>
      <c r="IXF125" s="11"/>
      <c r="IXG125" s="6"/>
      <c r="IXM125" s="11"/>
      <c r="IXN125" s="6"/>
      <c r="IXT125" s="11"/>
      <c r="IXU125" s="6"/>
      <c r="IYA125" s="11"/>
      <c r="IYB125" s="6"/>
      <c r="IYH125" s="11"/>
      <c r="IYI125" s="6"/>
      <c r="IYO125" s="11"/>
      <c r="IYP125" s="6"/>
      <c r="IYV125" s="11"/>
      <c r="IYW125" s="6"/>
      <c r="IZC125" s="11"/>
      <c r="IZD125" s="6"/>
      <c r="IZJ125" s="11"/>
      <c r="IZK125" s="6"/>
      <c r="IZQ125" s="11"/>
      <c r="IZR125" s="6"/>
      <c r="IZX125" s="11"/>
      <c r="IZY125" s="6"/>
      <c r="JAE125" s="11"/>
      <c r="JAF125" s="6"/>
      <c r="JAL125" s="11"/>
      <c r="JAM125" s="6"/>
      <c r="JAS125" s="11"/>
      <c r="JAT125" s="6"/>
      <c r="JAZ125" s="11"/>
      <c r="JBA125" s="6"/>
      <c r="JBG125" s="11"/>
      <c r="JBH125" s="6"/>
      <c r="JBN125" s="11"/>
      <c r="JBO125" s="6"/>
      <c r="JBU125" s="11"/>
      <c r="JBV125" s="6"/>
      <c r="JCB125" s="11"/>
      <c r="JCC125" s="6"/>
      <c r="JCI125" s="11"/>
      <c r="JCJ125" s="6"/>
      <c r="JCP125" s="11"/>
      <c r="JCQ125" s="6"/>
      <c r="JCW125" s="11"/>
      <c r="JCX125" s="6"/>
      <c r="JDD125" s="11"/>
      <c r="JDE125" s="6"/>
      <c r="JDK125" s="11"/>
      <c r="JDL125" s="6"/>
      <c r="JDR125" s="11"/>
      <c r="JDS125" s="6"/>
      <c r="JDY125" s="11"/>
      <c r="JDZ125" s="6"/>
      <c r="JEF125" s="11"/>
      <c r="JEG125" s="6"/>
      <c r="JEM125" s="11"/>
      <c r="JEN125" s="6"/>
      <c r="JET125" s="11"/>
      <c r="JEU125" s="6"/>
      <c r="JFA125" s="11"/>
      <c r="JFB125" s="6"/>
      <c r="JFH125" s="11"/>
      <c r="JFI125" s="6"/>
      <c r="JFO125" s="11"/>
      <c r="JFP125" s="6"/>
      <c r="JFV125" s="11"/>
      <c r="JFW125" s="6"/>
      <c r="JGC125" s="11"/>
      <c r="JGD125" s="6"/>
      <c r="JGJ125" s="11"/>
      <c r="JGK125" s="6"/>
      <c r="JGQ125" s="11"/>
      <c r="JGR125" s="6"/>
      <c r="JGX125" s="11"/>
      <c r="JGY125" s="6"/>
      <c r="JHE125" s="11"/>
      <c r="JHF125" s="6"/>
      <c r="JHL125" s="11"/>
      <c r="JHM125" s="6"/>
      <c r="JHS125" s="11"/>
      <c r="JHT125" s="6"/>
      <c r="JHZ125" s="11"/>
      <c r="JIA125" s="6"/>
      <c r="JIG125" s="11"/>
      <c r="JIH125" s="6"/>
      <c r="JIN125" s="11"/>
      <c r="JIO125" s="6"/>
      <c r="JIU125" s="11"/>
      <c r="JIV125" s="6"/>
      <c r="JJB125" s="11"/>
      <c r="JJC125" s="6"/>
      <c r="JJI125" s="11"/>
      <c r="JJJ125" s="6"/>
      <c r="JJP125" s="11"/>
      <c r="JJQ125" s="6"/>
      <c r="JJW125" s="11"/>
      <c r="JJX125" s="6"/>
      <c r="JKD125" s="11"/>
      <c r="JKE125" s="6"/>
      <c r="JKK125" s="11"/>
      <c r="JKL125" s="6"/>
      <c r="JKR125" s="11"/>
      <c r="JKS125" s="6"/>
      <c r="JKY125" s="11"/>
      <c r="JKZ125" s="6"/>
      <c r="JLF125" s="11"/>
      <c r="JLG125" s="6"/>
      <c r="JLM125" s="11"/>
      <c r="JLN125" s="6"/>
      <c r="JLT125" s="11"/>
      <c r="JLU125" s="6"/>
      <c r="JMA125" s="11"/>
      <c r="JMB125" s="6"/>
      <c r="JMH125" s="11"/>
      <c r="JMI125" s="6"/>
      <c r="JMO125" s="11"/>
      <c r="JMP125" s="6"/>
      <c r="JMV125" s="11"/>
      <c r="JMW125" s="6"/>
      <c r="JNC125" s="11"/>
      <c r="JND125" s="6"/>
      <c r="JNJ125" s="11"/>
      <c r="JNK125" s="6"/>
      <c r="JNQ125" s="11"/>
      <c r="JNR125" s="6"/>
      <c r="JNX125" s="11"/>
      <c r="JNY125" s="6"/>
      <c r="JOE125" s="11"/>
      <c r="JOF125" s="6"/>
      <c r="JOL125" s="11"/>
      <c r="JOM125" s="6"/>
      <c r="JOS125" s="11"/>
      <c r="JOT125" s="6"/>
      <c r="JOZ125" s="11"/>
      <c r="JPA125" s="6"/>
      <c r="JPG125" s="11"/>
      <c r="JPH125" s="6"/>
      <c r="JPN125" s="11"/>
      <c r="JPO125" s="6"/>
      <c r="JPU125" s="11"/>
      <c r="JPV125" s="6"/>
      <c r="JQB125" s="11"/>
      <c r="JQC125" s="6"/>
      <c r="JQI125" s="11"/>
      <c r="JQJ125" s="6"/>
      <c r="JQP125" s="11"/>
      <c r="JQQ125" s="6"/>
      <c r="JQW125" s="11"/>
      <c r="JQX125" s="6"/>
      <c r="JRD125" s="11"/>
      <c r="JRE125" s="6"/>
      <c r="JRK125" s="11"/>
      <c r="JRL125" s="6"/>
      <c r="JRR125" s="11"/>
      <c r="JRS125" s="6"/>
      <c r="JRY125" s="11"/>
      <c r="JRZ125" s="6"/>
      <c r="JSF125" s="11"/>
      <c r="JSG125" s="6"/>
      <c r="JSM125" s="11"/>
      <c r="JSN125" s="6"/>
      <c r="JST125" s="11"/>
      <c r="JSU125" s="6"/>
      <c r="JTA125" s="11"/>
      <c r="JTB125" s="6"/>
      <c r="JTH125" s="11"/>
      <c r="JTI125" s="6"/>
      <c r="JTO125" s="11"/>
      <c r="JTP125" s="6"/>
      <c r="JTV125" s="11"/>
      <c r="JTW125" s="6"/>
      <c r="JUC125" s="11"/>
      <c r="JUD125" s="6"/>
      <c r="JUJ125" s="11"/>
      <c r="JUK125" s="6"/>
      <c r="JUQ125" s="11"/>
      <c r="JUR125" s="6"/>
      <c r="JUX125" s="11"/>
      <c r="JUY125" s="6"/>
      <c r="JVE125" s="11"/>
      <c r="JVF125" s="6"/>
      <c r="JVL125" s="11"/>
      <c r="JVM125" s="6"/>
      <c r="JVS125" s="11"/>
      <c r="JVT125" s="6"/>
      <c r="JVZ125" s="11"/>
      <c r="JWA125" s="6"/>
      <c r="JWG125" s="11"/>
      <c r="JWH125" s="6"/>
      <c r="JWN125" s="11"/>
      <c r="JWO125" s="6"/>
      <c r="JWU125" s="11"/>
      <c r="JWV125" s="6"/>
      <c r="JXB125" s="11"/>
      <c r="JXC125" s="6"/>
      <c r="JXI125" s="11"/>
      <c r="JXJ125" s="6"/>
      <c r="JXP125" s="11"/>
      <c r="JXQ125" s="6"/>
      <c r="JXW125" s="11"/>
      <c r="JXX125" s="6"/>
      <c r="JYD125" s="11"/>
      <c r="JYE125" s="6"/>
      <c r="JYK125" s="11"/>
      <c r="JYL125" s="6"/>
      <c r="JYR125" s="11"/>
      <c r="JYS125" s="6"/>
      <c r="JYY125" s="11"/>
      <c r="JYZ125" s="6"/>
      <c r="JZF125" s="11"/>
      <c r="JZG125" s="6"/>
      <c r="JZM125" s="11"/>
      <c r="JZN125" s="6"/>
      <c r="JZT125" s="11"/>
      <c r="JZU125" s="6"/>
      <c r="KAA125" s="11"/>
      <c r="KAB125" s="6"/>
      <c r="KAH125" s="11"/>
      <c r="KAI125" s="6"/>
      <c r="KAO125" s="11"/>
      <c r="KAP125" s="6"/>
      <c r="KAV125" s="11"/>
      <c r="KAW125" s="6"/>
      <c r="KBC125" s="11"/>
      <c r="KBD125" s="6"/>
      <c r="KBJ125" s="11"/>
      <c r="KBK125" s="6"/>
      <c r="KBQ125" s="11"/>
      <c r="KBR125" s="6"/>
      <c r="KBX125" s="11"/>
      <c r="KBY125" s="6"/>
      <c r="KCE125" s="11"/>
      <c r="KCF125" s="6"/>
      <c r="KCL125" s="11"/>
      <c r="KCM125" s="6"/>
      <c r="KCS125" s="11"/>
      <c r="KCT125" s="6"/>
      <c r="KCZ125" s="11"/>
      <c r="KDA125" s="6"/>
      <c r="KDG125" s="11"/>
      <c r="KDH125" s="6"/>
      <c r="KDN125" s="11"/>
      <c r="KDO125" s="6"/>
      <c r="KDU125" s="11"/>
      <c r="KDV125" s="6"/>
      <c r="KEB125" s="11"/>
      <c r="KEC125" s="6"/>
      <c r="KEI125" s="11"/>
      <c r="KEJ125" s="6"/>
      <c r="KEP125" s="11"/>
      <c r="KEQ125" s="6"/>
      <c r="KEW125" s="11"/>
      <c r="KEX125" s="6"/>
      <c r="KFD125" s="11"/>
      <c r="KFE125" s="6"/>
      <c r="KFK125" s="11"/>
      <c r="KFL125" s="6"/>
      <c r="KFR125" s="11"/>
      <c r="KFS125" s="6"/>
      <c r="KFY125" s="11"/>
      <c r="KFZ125" s="6"/>
      <c r="KGF125" s="11"/>
      <c r="KGG125" s="6"/>
      <c r="KGM125" s="11"/>
      <c r="KGN125" s="6"/>
      <c r="KGT125" s="11"/>
      <c r="KGU125" s="6"/>
      <c r="KHA125" s="11"/>
      <c r="KHB125" s="6"/>
      <c r="KHH125" s="11"/>
      <c r="KHI125" s="6"/>
      <c r="KHO125" s="11"/>
      <c r="KHP125" s="6"/>
      <c r="KHV125" s="11"/>
      <c r="KHW125" s="6"/>
      <c r="KIC125" s="11"/>
      <c r="KID125" s="6"/>
      <c r="KIJ125" s="11"/>
      <c r="KIK125" s="6"/>
      <c r="KIQ125" s="11"/>
      <c r="KIR125" s="6"/>
      <c r="KIX125" s="11"/>
      <c r="KIY125" s="6"/>
      <c r="KJE125" s="11"/>
      <c r="KJF125" s="6"/>
      <c r="KJL125" s="11"/>
      <c r="KJM125" s="6"/>
      <c r="KJS125" s="11"/>
      <c r="KJT125" s="6"/>
      <c r="KJZ125" s="11"/>
      <c r="KKA125" s="6"/>
      <c r="KKG125" s="11"/>
      <c r="KKH125" s="6"/>
      <c r="KKN125" s="11"/>
      <c r="KKO125" s="6"/>
      <c r="KKU125" s="11"/>
      <c r="KKV125" s="6"/>
      <c r="KLB125" s="11"/>
      <c r="KLC125" s="6"/>
      <c r="KLI125" s="11"/>
      <c r="KLJ125" s="6"/>
      <c r="KLP125" s="11"/>
      <c r="KLQ125" s="6"/>
      <c r="KLW125" s="11"/>
      <c r="KLX125" s="6"/>
      <c r="KMD125" s="11"/>
      <c r="KME125" s="6"/>
      <c r="KMK125" s="11"/>
      <c r="KML125" s="6"/>
      <c r="KMR125" s="11"/>
      <c r="KMS125" s="6"/>
      <c r="KMY125" s="11"/>
      <c r="KMZ125" s="6"/>
      <c r="KNF125" s="11"/>
      <c r="KNG125" s="6"/>
      <c r="KNM125" s="11"/>
      <c r="KNN125" s="6"/>
      <c r="KNT125" s="11"/>
      <c r="KNU125" s="6"/>
      <c r="KOA125" s="11"/>
      <c r="KOB125" s="6"/>
      <c r="KOH125" s="11"/>
      <c r="KOI125" s="6"/>
      <c r="KOO125" s="11"/>
      <c r="KOP125" s="6"/>
      <c r="KOV125" s="11"/>
      <c r="KOW125" s="6"/>
      <c r="KPC125" s="11"/>
      <c r="KPD125" s="6"/>
      <c r="KPJ125" s="11"/>
      <c r="KPK125" s="6"/>
      <c r="KPQ125" s="11"/>
      <c r="KPR125" s="6"/>
      <c r="KPX125" s="11"/>
      <c r="KPY125" s="6"/>
      <c r="KQE125" s="11"/>
      <c r="KQF125" s="6"/>
      <c r="KQL125" s="11"/>
      <c r="KQM125" s="6"/>
      <c r="KQS125" s="11"/>
      <c r="KQT125" s="6"/>
      <c r="KQZ125" s="11"/>
      <c r="KRA125" s="6"/>
      <c r="KRG125" s="11"/>
      <c r="KRH125" s="6"/>
      <c r="KRN125" s="11"/>
      <c r="KRO125" s="6"/>
      <c r="KRU125" s="11"/>
      <c r="KRV125" s="6"/>
      <c r="KSB125" s="11"/>
      <c r="KSC125" s="6"/>
      <c r="KSI125" s="11"/>
      <c r="KSJ125" s="6"/>
      <c r="KSP125" s="11"/>
      <c r="KSQ125" s="6"/>
      <c r="KSW125" s="11"/>
      <c r="KSX125" s="6"/>
      <c r="KTD125" s="11"/>
      <c r="KTE125" s="6"/>
      <c r="KTK125" s="11"/>
      <c r="KTL125" s="6"/>
      <c r="KTR125" s="11"/>
      <c r="KTS125" s="6"/>
      <c r="KTY125" s="11"/>
      <c r="KTZ125" s="6"/>
      <c r="KUF125" s="11"/>
      <c r="KUG125" s="6"/>
      <c r="KUM125" s="11"/>
      <c r="KUN125" s="6"/>
      <c r="KUT125" s="11"/>
      <c r="KUU125" s="6"/>
      <c r="KVA125" s="11"/>
      <c r="KVB125" s="6"/>
      <c r="KVH125" s="11"/>
      <c r="KVI125" s="6"/>
      <c r="KVO125" s="11"/>
      <c r="KVP125" s="6"/>
      <c r="KVV125" s="11"/>
      <c r="KVW125" s="6"/>
      <c r="KWC125" s="11"/>
      <c r="KWD125" s="6"/>
      <c r="KWJ125" s="11"/>
      <c r="KWK125" s="6"/>
      <c r="KWQ125" s="11"/>
      <c r="KWR125" s="6"/>
      <c r="KWX125" s="11"/>
      <c r="KWY125" s="6"/>
      <c r="KXE125" s="11"/>
      <c r="KXF125" s="6"/>
      <c r="KXL125" s="11"/>
      <c r="KXM125" s="6"/>
      <c r="KXS125" s="11"/>
      <c r="KXT125" s="6"/>
      <c r="KXZ125" s="11"/>
      <c r="KYA125" s="6"/>
      <c r="KYG125" s="11"/>
      <c r="KYH125" s="6"/>
      <c r="KYN125" s="11"/>
      <c r="KYO125" s="6"/>
      <c r="KYU125" s="11"/>
      <c r="KYV125" s="6"/>
      <c r="KZB125" s="11"/>
      <c r="KZC125" s="6"/>
      <c r="KZI125" s="11"/>
      <c r="KZJ125" s="6"/>
      <c r="KZP125" s="11"/>
      <c r="KZQ125" s="6"/>
      <c r="KZW125" s="11"/>
      <c r="KZX125" s="6"/>
      <c r="LAD125" s="11"/>
      <c r="LAE125" s="6"/>
      <c r="LAK125" s="11"/>
      <c r="LAL125" s="6"/>
      <c r="LAR125" s="11"/>
      <c r="LAS125" s="6"/>
      <c r="LAY125" s="11"/>
      <c r="LAZ125" s="6"/>
      <c r="LBF125" s="11"/>
      <c r="LBG125" s="6"/>
      <c r="LBM125" s="11"/>
      <c r="LBN125" s="6"/>
      <c r="LBT125" s="11"/>
      <c r="LBU125" s="6"/>
      <c r="LCA125" s="11"/>
      <c r="LCB125" s="6"/>
      <c r="LCH125" s="11"/>
      <c r="LCI125" s="6"/>
      <c r="LCO125" s="11"/>
      <c r="LCP125" s="6"/>
      <c r="LCV125" s="11"/>
      <c r="LCW125" s="6"/>
      <c r="LDC125" s="11"/>
      <c r="LDD125" s="6"/>
      <c r="LDJ125" s="11"/>
      <c r="LDK125" s="6"/>
      <c r="LDQ125" s="11"/>
      <c r="LDR125" s="6"/>
      <c r="LDX125" s="11"/>
      <c r="LDY125" s="6"/>
      <c r="LEE125" s="11"/>
      <c r="LEF125" s="6"/>
      <c r="LEL125" s="11"/>
      <c r="LEM125" s="6"/>
      <c r="LES125" s="11"/>
      <c r="LET125" s="6"/>
      <c r="LEZ125" s="11"/>
      <c r="LFA125" s="6"/>
      <c r="LFG125" s="11"/>
      <c r="LFH125" s="6"/>
      <c r="LFN125" s="11"/>
      <c r="LFO125" s="6"/>
      <c r="LFU125" s="11"/>
      <c r="LFV125" s="6"/>
      <c r="LGB125" s="11"/>
      <c r="LGC125" s="6"/>
      <c r="LGI125" s="11"/>
      <c r="LGJ125" s="6"/>
      <c r="LGP125" s="11"/>
      <c r="LGQ125" s="6"/>
      <c r="LGW125" s="11"/>
      <c r="LGX125" s="6"/>
      <c r="LHD125" s="11"/>
      <c r="LHE125" s="6"/>
      <c r="LHK125" s="11"/>
      <c r="LHL125" s="6"/>
      <c r="LHR125" s="11"/>
      <c r="LHS125" s="6"/>
      <c r="LHY125" s="11"/>
      <c r="LHZ125" s="6"/>
      <c r="LIF125" s="11"/>
      <c r="LIG125" s="6"/>
      <c r="LIM125" s="11"/>
      <c r="LIN125" s="6"/>
      <c r="LIT125" s="11"/>
      <c r="LIU125" s="6"/>
      <c r="LJA125" s="11"/>
      <c r="LJB125" s="6"/>
      <c r="LJH125" s="11"/>
      <c r="LJI125" s="6"/>
      <c r="LJO125" s="11"/>
      <c r="LJP125" s="6"/>
      <c r="LJV125" s="11"/>
      <c r="LJW125" s="6"/>
      <c r="LKC125" s="11"/>
      <c r="LKD125" s="6"/>
      <c r="LKJ125" s="11"/>
      <c r="LKK125" s="6"/>
      <c r="LKQ125" s="11"/>
      <c r="LKR125" s="6"/>
      <c r="LKX125" s="11"/>
      <c r="LKY125" s="6"/>
      <c r="LLE125" s="11"/>
      <c r="LLF125" s="6"/>
      <c r="LLL125" s="11"/>
      <c r="LLM125" s="6"/>
      <c r="LLS125" s="11"/>
      <c r="LLT125" s="6"/>
      <c r="LLZ125" s="11"/>
      <c r="LMA125" s="6"/>
      <c r="LMG125" s="11"/>
      <c r="LMH125" s="6"/>
      <c r="LMN125" s="11"/>
      <c r="LMO125" s="6"/>
      <c r="LMU125" s="11"/>
      <c r="LMV125" s="6"/>
      <c r="LNB125" s="11"/>
      <c r="LNC125" s="6"/>
      <c r="LNI125" s="11"/>
      <c r="LNJ125" s="6"/>
      <c r="LNP125" s="11"/>
      <c r="LNQ125" s="6"/>
      <c r="LNW125" s="11"/>
      <c r="LNX125" s="6"/>
      <c r="LOD125" s="11"/>
      <c r="LOE125" s="6"/>
      <c r="LOK125" s="11"/>
      <c r="LOL125" s="6"/>
      <c r="LOR125" s="11"/>
      <c r="LOS125" s="6"/>
      <c r="LOY125" s="11"/>
      <c r="LOZ125" s="6"/>
      <c r="LPF125" s="11"/>
      <c r="LPG125" s="6"/>
      <c r="LPM125" s="11"/>
      <c r="LPN125" s="6"/>
      <c r="LPT125" s="11"/>
      <c r="LPU125" s="6"/>
      <c r="LQA125" s="11"/>
      <c r="LQB125" s="6"/>
      <c r="LQH125" s="11"/>
      <c r="LQI125" s="6"/>
      <c r="LQO125" s="11"/>
      <c r="LQP125" s="6"/>
      <c r="LQV125" s="11"/>
      <c r="LQW125" s="6"/>
      <c r="LRC125" s="11"/>
      <c r="LRD125" s="6"/>
      <c r="LRJ125" s="11"/>
      <c r="LRK125" s="6"/>
      <c r="LRQ125" s="11"/>
      <c r="LRR125" s="6"/>
      <c r="LRX125" s="11"/>
      <c r="LRY125" s="6"/>
      <c r="LSE125" s="11"/>
      <c r="LSF125" s="6"/>
      <c r="LSL125" s="11"/>
      <c r="LSM125" s="6"/>
      <c r="LSS125" s="11"/>
      <c r="LST125" s="6"/>
      <c r="LSZ125" s="11"/>
      <c r="LTA125" s="6"/>
      <c r="LTG125" s="11"/>
      <c r="LTH125" s="6"/>
      <c r="LTN125" s="11"/>
      <c r="LTO125" s="6"/>
      <c r="LTU125" s="11"/>
      <c r="LTV125" s="6"/>
      <c r="LUB125" s="11"/>
      <c r="LUC125" s="6"/>
      <c r="LUI125" s="11"/>
      <c r="LUJ125" s="6"/>
      <c r="LUP125" s="11"/>
      <c r="LUQ125" s="6"/>
      <c r="LUW125" s="11"/>
      <c r="LUX125" s="6"/>
      <c r="LVD125" s="11"/>
      <c r="LVE125" s="6"/>
      <c r="LVK125" s="11"/>
      <c r="LVL125" s="6"/>
      <c r="LVR125" s="11"/>
      <c r="LVS125" s="6"/>
      <c r="LVY125" s="11"/>
      <c r="LVZ125" s="6"/>
      <c r="LWF125" s="11"/>
      <c r="LWG125" s="6"/>
      <c r="LWM125" s="11"/>
      <c r="LWN125" s="6"/>
      <c r="LWT125" s="11"/>
      <c r="LWU125" s="6"/>
      <c r="LXA125" s="11"/>
      <c r="LXB125" s="6"/>
      <c r="LXH125" s="11"/>
      <c r="LXI125" s="6"/>
      <c r="LXO125" s="11"/>
      <c r="LXP125" s="6"/>
      <c r="LXV125" s="11"/>
      <c r="LXW125" s="6"/>
      <c r="LYC125" s="11"/>
      <c r="LYD125" s="6"/>
      <c r="LYJ125" s="11"/>
      <c r="LYK125" s="6"/>
      <c r="LYQ125" s="11"/>
      <c r="LYR125" s="6"/>
      <c r="LYX125" s="11"/>
      <c r="LYY125" s="6"/>
      <c r="LZE125" s="11"/>
      <c r="LZF125" s="6"/>
      <c r="LZL125" s="11"/>
      <c r="LZM125" s="6"/>
      <c r="LZS125" s="11"/>
      <c r="LZT125" s="6"/>
      <c r="LZZ125" s="11"/>
      <c r="MAA125" s="6"/>
      <c r="MAG125" s="11"/>
      <c r="MAH125" s="6"/>
      <c r="MAN125" s="11"/>
      <c r="MAO125" s="6"/>
      <c r="MAU125" s="11"/>
      <c r="MAV125" s="6"/>
      <c r="MBB125" s="11"/>
      <c r="MBC125" s="6"/>
      <c r="MBI125" s="11"/>
      <c r="MBJ125" s="6"/>
      <c r="MBP125" s="11"/>
      <c r="MBQ125" s="6"/>
      <c r="MBW125" s="11"/>
      <c r="MBX125" s="6"/>
      <c r="MCD125" s="11"/>
      <c r="MCE125" s="6"/>
      <c r="MCK125" s="11"/>
      <c r="MCL125" s="6"/>
      <c r="MCR125" s="11"/>
      <c r="MCS125" s="6"/>
      <c r="MCY125" s="11"/>
      <c r="MCZ125" s="6"/>
      <c r="MDF125" s="11"/>
      <c r="MDG125" s="6"/>
      <c r="MDM125" s="11"/>
      <c r="MDN125" s="6"/>
      <c r="MDT125" s="11"/>
      <c r="MDU125" s="6"/>
      <c r="MEA125" s="11"/>
      <c r="MEB125" s="6"/>
      <c r="MEH125" s="11"/>
      <c r="MEI125" s="6"/>
      <c r="MEO125" s="11"/>
      <c r="MEP125" s="6"/>
      <c r="MEV125" s="11"/>
      <c r="MEW125" s="6"/>
      <c r="MFC125" s="11"/>
      <c r="MFD125" s="6"/>
      <c r="MFJ125" s="11"/>
      <c r="MFK125" s="6"/>
      <c r="MFQ125" s="11"/>
      <c r="MFR125" s="6"/>
      <c r="MFX125" s="11"/>
      <c r="MFY125" s="6"/>
      <c r="MGE125" s="11"/>
      <c r="MGF125" s="6"/>
      <c r="MGL125" s="11"/>
      <c r="MGM125" s="6"/>
      <c r="MGS125" s="11"/>
      <c r="MGT125" s="6"/>
      <c r="MGZ125" s="11"/>
      <c r="MHA125" s="6"/>
      <c r="MHG125" s="11"/>
      <c r="MHH125" s="6"/>
      <c r="MHN125" s="11"/>
      <c r="MHO125" s="6"/>
      <c r="MHU125" s="11"/>
      <c r="MHV125" s="6"/>
      <c r="MIB125" s="11"/>
      <c r="MIC125" s="6"/>
      <c r="MII125" s="11"/>
      <c r="MIJ125" s="6"/>
      <c r="MIP125" s="11"/>
      <c r="MIQ125" s="6"/>
      <c r="MIW125" s="11"/>
      <c r="MIX125" s="6"/>
      <c r="MJD125" s="11"/>
      <c r="MJE125" s="6"/>
      <c r="MJK125" s="11"/>
      <c r="MJL125" s="6"/>
      <c r="MJR125" s="11"/>
      <c r="MJS125" s="6"/>
      <c r="MJY125" s="11"/>
      <c r="MJZ125" s="6"/>
      <c r="MKF125" s="11"/>
      <c r="MKG125" s="6"/>
      <c r="MKM125" s="11"/>
      <c r="MKN125" s="6"/>
      <c r="MKT125" s="11"/>
      <c r="MKU125" s="6"/>
      <c r="MLA125" s="11"/>
      <c r="MLB125" s="6"/>
      <c r="MLH125" s="11"/>
      <c r="MLI125" s="6"/>
      <c r="MLO125" s="11"/>
      <c r="MLP125" s="6"/>
      <c r="MLV125" s="11"/>
      <c r="MLW125" s="6"/>
      <c r="MMC125" s="11"/>
      <c r="MMD125" s="6"/>
      <c r="MMJ125" s="11"/>
      <c r="MMK125" s="6"/>
      <c r="MMQ125" s="11"/>
      <c r="MMR125" s="6"/>
      <c r="MMX125" s="11"/>
      <c r="MMY125" s="6"/>
      <c r="MNE125" s="11"/>
      <c r="MNF125" s="6"/>
      <c r="MNL125" s="11"/>
      <c r="MNM125" s="6"/>
      <c r="MNS125" s="11"/>
      <c r="MNT125" s="6"/>
      <c r="MNZ125" s="11"/>
      <c r="MOA125" s="6"/>
      <c r="MOG125" s="11"/>
      <c r="MOH125" s="6"/>
      <c r="MON125" s="11"/>
      <c r="MOO125" s="6"/>
      <c r="MOU125" s="11"/>
      <c r="MOV125" s="6"/>
      <c r="MPB125" s="11"/>
      <c r="MPC125" s="6"/>
      <c r="MPI125" s="11"/>
      <c r="MPJ125" s="6"/>
      <c r="MPP125" s="11"/>
      <c r="MPQ125" s="6"/>
      <c r="MPW125" s="11"/>
      <c r="MPX125" s="6"/>
      <c r="MQD125" s="11"/>
      <c r="MQE125" s="6"/>
      <c r="MQK125" s="11"/>
      <c r="MQL125" s="6"/>
      <c r="MQR125" s="11"/>
      <c r="MQS125" s="6"/>
      <c r="MQY125" s="11"/>
      <c r="MQZ125" s="6"/>
      <c r="MRF125" s="11"/>
      <c r="MRG125" s="6"/>
      <c r="MRM125" s="11"/>
      <c r="MRN125" s="6"/>
      <c r="MRT125" s="11"/>
      <c r="MRU125" s="6"/>
      <c r="MSA125" s="11"/>
      <c r="MSB125" s="6"/>
      <c r="MSH125" s="11"/>
      <c r="MSI125" s="6"/>
      <c r="MSO125" s="11"/>
      <c r="MSP125" s="6"/>
      <c r="MSV125" s="11"/>
      <c r="MSW125" s="6"/>
      <c r="MTC125" s="11"/>
      <c r="MTD125" s="6"/>
      <c r="MTJ125" s="11"/>
      <c r="MTK125" s="6"/>
      <c r="MTQ125" s="11"/>
      <c r="MTR125" s="6"/>
      <c r="MTX125" s="11"/>
      <c r="MTY125" s="6"/>
      <c r="MUE125" s="11"/>
      <c r="MUF125" s="6"/>
      <c r="MUL125" s="11"/>
      <c r="MUM125" s="6"/>
      <c r="MUS125" s="11"/>
      <c r="MUT125" s="6"/>
      <c r="MUZ125" s="11"/>
      <c r="MVA125" s="6"/>
      <c r="MVG125" s="11"/>
      <c r="MVH125" s="6"/>
      <c r="MVN125" s="11"/>
      <c r="MVO125" s="6"/>
      <c r="MVU125" s="11"/>
      <c r="MVV125" s="6"/>
      <c r="MWB125" s="11"/>
      <c r="MWC125" s="6"/>
      <c r="MWI125" s="11"/>
      <c r="MWJ125" s="6"/>
      <c r="MWP125" s="11"/>
      <c r="MWQ125" s="6"/>
      <c r="MWW125" s="11"/>
      <c r="MWX125" s="6"/>
      <c r="MXD125" s="11"/>
      <c r="MXE125" s="6"/>
      <c r="MXK125" s="11"/>
      <c r="MXL125" s="6"/>
      <c r="MXR125" s="11"/>
      <c r="MXS125" s="6"/>
      <c r="MXY125" s="11"/>
      <c r="MXZ125" s="6"/>
      <c r="MYF125" s="11"/>
      <c r="MYG125" s="6"/>
      <c r="MYM125" s="11"/>
      <c r="MYN125" s="6"/>
      <c r="MYT125" s="11"/>
      <c r="MYU125" s="6"/>
      <c r="MZA125" s="11"/>
      <c r="MZB125" s="6"/>
      <c r="MZH125" s="11"/>
      <c r="MZI125" s="6"/>
      <c r="MZO125" s="11"/>
      <c r="MZP125" s="6"/>
      <c r="MZV125" s="11"/>
      <c r="MZW125" s="6"/>
      <c r="NAC125" s="11"/>
      <c r="NAD125" s="6"/>
      <c r="NAJ125" s="11"/>
      <c r="NAK125" s="6"/>
      <c r="NAQ125" s="11"/>
      <c r="NAR125" s="6"/>
      <c r="NAX125" s="11"/>
      <c r="NAY125" s="6"/>
      <c r="NBE125" s="11"/>
      <c r="NBF125" s="6"/>
      <c r="NBL125" s="11"/>
      <c r="NBM125" s="6"/>
      <c r="NBS125" s="11"/>
      <c r="NBT125" s="6"/>
      <c r="NBZ125" s="11"/>
      <c r="NCA125" s="6"/>
      <c r="NCG125" s="11"/>
      <c r="NCH125" s="6"/>
      <c r="NCN125" s="11"/>
      <c r="NCO125" s="6"/>
      <c r="NCU125" s="11"/>
      <c r="NCV125" s="6"/>
      <c r="NDB125" s="11"/>
      <c r="NDC125" s="6"/>
      <c r="NDI125" s="11"/>
      <c r="NDJ125" s="6"/>
      <c r="NDP125" s="11"/>
      <c r="NDQ125" s="6"/>
      <c r="NDW125" s="11"/>
      <c r="NDX125" s="6"/>
      <c r="NED125" s="11"/>
      <c r="NEE125" s="6"/>
      <c r="NEK125" s="11"/>
      <c r="NEL125" s="6"/>
      <c r="NER125" s="11"/>
      <c r="NES125" s="6"/>
      <c r="NEY125" s="11"/>
      <c r="NEZ125" s="6"/>
      <c r="NFF125" s="11"/>
      <c r="NFG125" s="6"/>
      <c r="NFM125" s="11"/>
      <c r="NFN125" s="6"/>
      <c r="NFT125" s="11"/>
      <c r="NFU125" s="6"/>
      <c r="NGA125" s="11"/>
      <c r="NGB125" s="6"/>
      <c r="NGH125" s="11"/>
      <c r="NGI125" s="6"/>
      <c r="NGO125" s="11"/>
      <c r="NGP125" s="6"/>
      <c r="NGV125" s="11"/>
      <c r="NGW125" s="6"/>
      <c r="NHC125" s="11"/>
      <c r="NHD125" s="6"/>
      <c r="NHJ125" s="11"/>
      <c r="NHK125" s="6"/>
      <c r="NHQ125" s="11"/>
      <c r="NHR125" s="6"/>
      <c r="NHX125" s="11"/>
      <c r="NHY125" s="6"/>
      <c r="NIE125" s="11"/>
      <c r="NIF125" s="6"/>
      <c r="NIL125" s="11"/>
      <c r="NIM125" s="6"/>
      <c r="NIS125" s="11"/>
      <c r="NIT125" s="6"/>
      <c r="NIZ125" s="11"/>
      <c r="NJA125" s="6"/>
      <c r="NJG125" s="11"/>
      <c r="NJH125" s="6"/>
      <c r="NJN125" s="11"/>
      <c r="NJO125" s="6"/>
      <c r="NJU125" s="11"/>
      <c r="NJV125" s="6"/>
      <c r="NKB125" s="11"/>
      <c r="NKC125" s="6"/>
      <c r="NKI125" s="11"/>
      <c r="NKJ125" s="6"/>
      <c r="NKP125" s="11"/>
      <c r="NKQ125" s="6"/>
      <c r="NKW125" s="11"/>
      <c r="NKX125" s="6"/>
      <c r="NLD125" s="11"/>
      <c r="NLE125" s="6"/>
      <c r="NLK125" s="11"/>
      <c r="NLL125" s="6"/>
      <c r="NLR125" s="11"/>
      <c r="NLS125" s="6"/>
      <c r="NLY125" s="11"/>
      <c r="NLZ125" s="6"/>
      <c r="NMF125" s="11"/>
      <c r="NMG125" s="6"/>
      <c r="NMM125" s="11"/>
      <c r="NMN125" s="6"/>
      <c r="NMT125" s="11"/>
      <c r="NMU125" s="6"/>
      <c r="NNA125" s="11"/>
      <c r="NNB125" s="6"/>
      <c r="NNH125" s="11"/>
      <c r="NNI125" s="6"/>
      <c r="NNO125" s="11"/>
      <c r="NNP125" s="6"/>
      <c r="NNV125" s="11"/>
      <c r="NNW125" s="6"/>
      <c r="NOC125" s="11"/>
      <c r="NOD125" s="6"/>
      <c r="NOJ125" s="11"/>
      <c r="NOK125" s="6"/>
      <c r="NOQ125" s="11"/>
      <c r="NOR125" s="6"/>
      <c r="NOX125" s="11"/>
      <c r="NOY125" s="6"/>
      <c r="NPE125" s="11"/>
      <c r="NPF125" s="6"/>
      <c r="NPL125" s="11"/>
      <c r="NPM125" s="6"/>
      <c r="NPS125" s="11"/>
      <c r="NPT125" s="6"/>
      <c r="NPZ125" s="11"/>
      <c r="NQA125" s="6"/>
      <c r="NQG125" s="11"/>
      <c r="NQH125" s="6"/>
      <c r="NQN125" s="11"/>
      <c r="NQO125" s="6"/>
      <c r="NQU125" s="11"/>
      <c r="NQV125" s="6"/>
      <c r="NRB125" s="11"/>
      <c r="NRC125" s="6"/>
      <c r="NRI125" s="11"/>
      <c r="NRJ125" s="6"/>
      <c r="NRP125" s="11"/>
      <c r="NRQ125" s="6"/>
      <c r="NRW125" s="11"/>
      <c r="NRX125" s="6"/>
      <c r="NSD125" s="11"/>
      <c r="NSE125" s="6"/>
      <c r="NSK125" s="11"/>
      <c r="NSL125" s="6"/>
      <c r="NSR125" s="11"/>
      <c r="NSS125" s="6"/>
      <c r="NSY125" s="11"/>
      <c r="NSZ125" s="6"/>
      <c r="NTF125" s="11"/>
      <c r="NTG125" s="6"/>
      <c r="NTM125" s="11"/>
      <c r="NTN125" s="6"/>
      <c r="NTT125" s="11"/>
      <c r="NTU125" s="6"/>
      <c r="NUA125" s="11"/>
      <c r="NUB125" s="6"/>
      <c r="NUH125" s="11"/>
      <c r="NUI125" s="6"/>
      <c r="NUO125" s="11"/>
      <c r="NUP125" s="6"/>
      <c r="NUV125" s="11"/>
      <c r="NUW125" s="6"/>
      <c r="NVC125" s="11"/>
      <c r="NVD125" s="6"/>
      <c r="NVJ125" s="11"/>
      <c r="NVK125" s="6"/>
      <c r="NVQ125" s="11"/>
      <c r="NVR125" s="6"/>
      <c r="NVX125" s="11"/>
      <c r="NVY125" s="6"/>
      <c r="NWE125" s="11"/>
      <c r="NWF125" s="6"/>
      <c r="NWL125" s="11"/>
      <c r="NWM125" s="6"/>
      <c r="NWS125" s="11"/>
      <c r="NWT125" s="6"/>
      <c r="NWZ125" s="11"/>
      <c r="NXA125" s="6"/>
      <c r="NXG125" s="11"/>
      <c r="NXH125" s="6"/>
      <c r="NXN125" s="11"/>
      <c r="NXO125" s="6"/>
      <c r="NXU125" s="11"/>
      <c r="NXV125" s="6"/>
      <c r="NYB125" s="11"/>
      <c r="NYC125" s="6"/>
      <c r="NYI125" s="11"/>
      <c r="NYJ125" s="6"/>
      <c r="NYP125" s="11"/>
      <c r="NYQ125" s="6"/>
      <c r="NYW125" s="11"/>
      <c r="NYX125" s="6"/>
      <c r="NZD125" s="11"/>
      <c r="NZE125" s="6"/>
      <c r="NZK125" s="11"/>
      <c r="NZL125" s="6"/>
      <c r="NZR125" s="11"/>
      <c r="NZS125" s="6"/>
      <c r="NZY125" s="11"/>
      <c r="NZZ125" s="6"/>
      <c r="OAF125" s="11"/>
      <c r="OAG125" s="6"/>
      <c r="OAM125" s="11"/>
      <c r="OAN125" s="6"/>
      <c r="OAT125" s="11"/>
      <c r="OAU125" s="6"/>
      <c r="OBA125" s="11"/>
      <c r="OBB125" s="6"/>
      <c r="OBH125" s="11"/>
      <c r="OBI125" s="6"/>
      <c r="OBO125" s="11"/>
      <c r="OBP125" s="6"/>
      <c r="OBV125" s="11"/>
      <c r="OBW125" s="6"/>
      <c r="OCC125" s="11"/>
      <c r="OCD125" s="6"/>
      <c r="OCJ125" s="11"/>
      <c r="OCK125" s="6"/>
      <c r="OCQ125" s="11"/>
      <c r="OCR125" s="6"/>
      <c r="OCX125" s="11"/>
      <c r="OCY125" s="6"/>
      <c r="ODE125" s="11"/>
      <c r="ODF125" s="6"/>
      <c r="ODL125" s="11"/>
      <c r="ODM125" s="6"/>
      <c r="ODS125" s="11"/>
      <c r="ODT125" s="6"/>
      <c r="ODZ125" s="11"/>
      <c r="OEA125" s="6"/>
      <c r="OEG125" s="11"/>
      <c r="OEH125" s="6"/>
      <c r="OEN125" s="11"/>
      <c r="OEO125" s="6"/>
      <c r="OEU125" s="11"/>
      <c r="OEV125" s="6"/>
      <c r="OFB125" s="11"/>
      <c r="OFC125" s="6"/>
      <c r="OFI125" s="11"/>
      <c r="OFJ125" s="6"/>
      <c r="OFP125" s="11"/>
      <c r="OFQ125" s="6"/>
      <c r="OFW125" s="11"/>
      <c r="OFX125" s="6"/>
      <c r="OGD125" s="11"/>
      <c r="OGE125" s="6"/>
      <c r="OGK125" s="11"/>
      <c r="OGL125" s="6"/>
      <c r="OGR125" s="11"/>
      <c r="OGS125" s="6"/>
      <c r="OGY125" s="11"/>
      <c r="OGZ125" s="6"/>
      <c r="OHF125" s="11"/>
      <c r="OHG125" s="6"/>
      <c r="OHM125" s="11"/>
      <c r="OHN125" s="6"/>
      <c r="OHT125" s="11"/>
      <c r="OHU125" s="6"/>
      <c r="OIA125" s="11"/>
      <c r="OIB125" s="6"/>
      <c r="OIH125" s="11"/>
      <c r="OII125" s="6"/>
      <c r="OIO125" s="11"/>
      <c r="OIP125" s="6"/>
      <c r="OIV125" s="11"/>
      <c r="OIW125" s="6"/>
      <c r="OJC125" s="11"/>
      <c r="OJD125" s="6"/>
      <c r="OJJ125" s="11"/>
      <c r="OJK125" s="6"/>
      <c r="OJQ125" s="11"/>
      <c r="OJR125" s="6"/>
      <c r="OJX125" s="11"/>
      <c r="OJY125" s="6"/>
      <c r="OKE125" s="11"/>
      <c r="OKF125" s="6"/>
      <c r="OKL125" s="11"/>
      <c r="OKM125" s="6"/>
      <c r="OKS125" s="11"/>
      <c r="OKT125" s="6"/>
      <c r="OKZ125" s="11"/>
      <c r="OLA125" s="6"/>
      <c r="OLG125" s="11"/>
      <c r="OLH125" s="6"/>
      <c r="OLN125" s="11"/>
      <c r="OLO125" s="6"/>
      <c r="OLU125" s="11"/>
      <c r="OLV125" s="6"/>
      <c r="OMB125" s="11"/>
      <c r="OMC125" s="6"/>
      <c r="OMI125" s="11"/>
      <c r="OMJ125" s="6"/>
      <c r="OMP125" s="11"/>
      <c r="OMQ125" s="6"/>
      <c r="OMW125" s="11"/>
      <c r="OMX125" s="6"/>
      <c r="OND125" s="11"/>
      <c r="ONE125" s="6"/>
      <c r="ONK125" s="11"/>
      <c r="ONL125" s="6"/>
      <c r="ONR125" s="11"/>
      <c r="ONS125" s="6"/>
      <c r="ONY125" s="11"/>
      <c r="ONZ125" s="6"/>
      <c r="OOF125" s="11"/>
      <c r="OOG125" s="6"/>
      <c r="OOM125" s="11"/>
      <c r="OON125" s="6"/>
      <c r="OOT125" s="11"/>
      <c r="OOU125" s="6"/>
      <c r="OPA125" s="11"/>
      <c r="OPB125" s="6"/>
      <c r="OPH125" s="11"/>
      <c r="OPI125" s="6"/>
      <c r="OPO125" s="11"/>
      <c r="OPP125" s="6"/>
      <c r="OPV125" s="11"/>
      <c r="OPW125" s="6"/>
      <c r="OQC125" s="11"/>
      <c r="OQD125" s="6"/>
      <c r="OQJ125" s="11"/>
      <c r="OQK125" s="6"/>
      <c r="OQQ125" s="11"/>
      <c r="OQR125" s="6"/>
      <c r="OQX125" s="11"/>
      <c r="OQY125" s="6"/>
      <c r="ORE125" s="11"/>
      <c r="ORF125" s="6"/>
      <c r="ORL125" s="11"/>
      <c r="ORM125" s="6"/>
      <c r="ORS125" s="11"/>
      <c r="ORT125" s="6"/>
      <c r="ORZ125" s="11"/>
      <c r="OSA125" s="6"/>
      <c r="OSG125" s="11"/>
      <c r="OSH125" s="6"/>
      <c r="OSN125" s="11"/>
      <c r="OSO125" s="6"/>
      <c r="OSU125" s="11"/>
      <c r="OSV125" s="6"/>
      <c r="OTB125" s="11"/>
      <c r="OTC125" s="6"/>
      <c r="OTI125" s="11"/>
      <c r="OTJ125" s="6"/>
      <c r="OTP125" s="11"/>
      <c r="OTQ125" s="6"/>
      <c r="OTW125" s="11"/>
      <c r="OTX125" s="6"/>
      <c r="OUD125" s="11"/>
      <c r="OUE125" s="6"/>
      <c r="OUK125" s="11"/>
      <c r="OUL125" s="6"/>
      <c r="OUR125" s="11"/>
      <c r="OUS125" s="6"/>
      <c r="OUY125" s="11"/>
      <c r="OUZ125" s="6"/>
      <c r="OVF125" s="11"/>
      <c r="OVG125" s="6"/>
      <c r="OVM125" s="11"/>
      <c r="OVN125" s="6"/>
      <c r="OVT125" s="11"/>
      <c r="OVU125" s="6"/>
      <c r="OWA125" s="11"/>
      <c r="OWB125" s="6"/>
      <c r="OWH125" s="11"/>
      <c r="OWI125" s="6"/>
      <c r="OWO125" s="11"/>
      <c r="OWP125" s="6"/>
      <c r="OWV125" s="11"/>
      <c r="OWW125" s="6"/>
      <c r="OXC125" s="11"/>
      <c r="OXD125" s="6"/>
      <c r="OXJ125" s="11"/>
      <c r="OXK125" s="6"/>
      <c r="OXQ125" s="11"/>
      <c r="OXR125" s="6"/>
      <c r="OXX125" s="11"/>
      <c r="OXY125" s="6"/>
      <c r="OYE125" s="11"/>
      <c r="OYF125" s="6"/>
      <c r="OYL125" s="11"/>
      <c r="OYM125" s="6"/>
      <c r="OYS125" s="11"/>
      <c r="OYT125" s="6"/>
      <c r="OYZ125" s="11"/>
      <c r="OZA125" s="6"/>
      <c r="OZG125" s="11"/>
      <c r="OZH125" s="6"/>
      <c r="OZN125" s="11"/>
      <c r="OZO125" s="6"/>
      <c r="OZU125" s="11"/>
      <c r="OZV125" s="6"/>
      <c r="PAB125" s="11"/>
      <c r="PAC125" s="6"/>
      <c r="PAI125" s="11"/>
      <c r="PAJ125" s="6"/>
      <c r="PAP125" s="11"/>
      <c r="PAQ125" s="6"/>
      <c r="PAW125" s="11"/>
      <c r="PAX125" s="6"/>
      <c r="PBD125" s="11"/>
      <c r="PBE125" s="6"/>
      <c r="PBK125" s="11"/>
      <c r="PBL125" s="6"/>
      <c r="PBR125" s="11"/>
      <c r="PBS125" s="6"/>
      <c r="PBY125" s="11"/>
      <c r="PBZ125" s="6"/>
      <c r="PCF125" s="11"/>
      <c r="PCG125" s="6"/>
      <c r="PCM125" s="11"/>
      <c r="PCN125" s="6"/>
      <c r="PCT125" s="11"/>
      <c r="PCU125" s="6"/>
      <c r="PDA125" s="11"/>
      <c r="PDB125" s="6"/>
      <c r="PDH125" s="11"/>
      <c r="PDI125" s="6"/>
      <c r="PDO125" s="11"/>
      <c r="PDP125" s="6"/>
      <c r="PDV125" s="11"/>
      <c r="PDW125" s="6"/>
      <c r="PEC125" s="11"/>
      <c r="PED125" s="6"/>
      <c r="PEJ125" s="11"/>
      <c r="PEK125" s="6"/>
      <c r="PEQ125" s="11"/>
      <c r="PER125" s="6"/>
      <c r="PEX125" s="11"/>
      <c r="PEY125" s="6"/>
      <c r="PFE125" s="11"/>
      <c r="PFF125" s="6"/>
      <c r="PFL125" s="11"/>
      <c r="PFM125" s="6"/>
      <c r="PFS125" s="11"/>
      <c r="PFT125" s="6"/>
      <c r="PFZ125" s="11"/>
      <c r="PGA125" s="6"/>
      <c r="PGG125" s="11"/>
      <c r="PGH125" s="6"/>
      <c r="PGN125" s="11"/>
      <c r="PGO125" s="6"/>
      <c r="PGU125" s="11"/>
      <c r="PGV125" s="6"/>
      <c r="PHB125" s="11"/>
      <c r="PHC125" s="6"/>
      <c r="PHI125" s="11"/>
      <c r="PHJ125" s="6"/>
      <c r="PHP125" s="11"/>
      <c r="PHQ125" s="6"/>
      <c r="PHW125" s="11"/>
      <c r="PHX125" s="6"/>
      <c r="PID125" s="11"/>
      <c r="PIE125" s="6"/>
      <c r="PIK125" s="11"/>
      <c r="PIL125" s="6"/>
      <c r="PIR125" s="11"/>
      <c r="PIS125" s="6"/>
      <c r="PIY125" s="11"/>
      <c r="PIZ125" s="6"/>
      <c r="PJF125" s="11"/>
      <c r="PJG125" s="6"/>
      <c r="PJM125" s="11"/>
      <c r="PJN125" s="6"/>
      <c r="PJT125" s="11"/>
      <c r="PJU125" s="6"/>
      <c r="PKA125" s="11"/>
      <c r="PKB125" s="6"/>
      <c r="PKH125" s="11"/>
      <c r="PKI125" s="6"/>
      <c r="PKO125" s="11"/>
      <c r="PKP125" s="6"/>
      <c r="PKV125" s="11"/>
      <c r="PKW125" s="6"/>
      <c r="PLC125" s="11"/>
      <c r="PLD125" s="6"/>
      <c r="PLJ125" s="11"/>
      <c r="PLK125" s="6"/>
      <c r="PLQ125" s="11"/>
      <c r="PLR125" s="6"/>
      <c r="PLX125" s="11"/>
      <c r="PLY125" s="6"/>
      <c r="PME125" s="11"/>
      <c r="PMF125" s="6"/>
      <c r="PML125" s="11"/>
      <c r="PMM125" s="6"/>
      <c r="PMS125" s="11"/>
      <c r="PMT125" s="6"/>
      <c r="PMZ125" s="11"/>
      <c r="PNA125" s="6"/>
      <c r="PNG125" s="11"/>
      <c r="PNH125" s="6"/>
      <c r="PNN125" s="11"/>
      <c r="PNO125" s="6"/>
      <c r="PNU125" s="11"/>
      <c r="PNV125" s="6"/>
      <c r="POB125" s="11"/>
      <c r="POC125" s="6"/>
      <c r="POI125" s="11"/>
      <c r="POJ125" s="6"/>
      <c r="POP125" s="11"/>
      <c r="POQ125" s="6"/>
      <c r="POW125" s="11"/>
      <c r="POX125" s="6"/>
      <c r="PPD125" s="11"/>
      <c r="PPE125" s="6"/>
      <c r="PPK125" s="11"/>
      <c r="PPL125" s="6"/>
      <c r="PPR125" s="11"/>
      <c r="PPS125" s="6"/>
      <c r="PPY125" s="11"/>
      <c r="PPZ125" s="6"/>
      <c r="PQF125" s="11"/>
      <c r="PQG125" s="6"/>
      <c r="PQM125" s="11"/>
      <c r="PQN125" s="6"/>
      <c r="PQT125" s="11"/>
      <c r="PQU125" s="6"/>
      <c r="PRA125" s="11"/>
      <c r="PRB125" s="6"/>
      <c r="PRH125" s="11"/>
      <c r="PRI125" s="6"/>
      <c r="PRO125" s="11"/>
      <c r="PRP125" s="6"/>
      <c r="PRV125" s="11"/>
      <c r="PRW125" s="6"/>
      <c r="PSC125" s="11"/>
      <c r="PSD125" s="6"/>
      <c r="PSJ125" s="11"/>
      <c r="PSK125" s="6"/>
      <c r="PSQ125" s="11"/>
      <c r="PSR125" s="6"/>
      <c r="PSX125" s="11"/>
      <c r="PSY125" s="6"/>
      <c r="PTE125" s="11"/>
      <c r="PTF125" s="6"/>
      <c r="PTL125" s="11"/>
      <c r="PTM125" s="6"/>
      <c r="PTS125" s="11"/>
      <c r="PTT125" s="6"/>
      <c r="PTZ125" s="11"/>
      <c r="PUA125" s="6"/>
      <c r="PUG125" s="11"/>
      <c r="PUH125" s="6"/>
      <c r="PUN125" s="11"/>
      <c r="PUO125" s="6"/>
      <c r="PUU125" s="11"/>
      <c r="PUV125" s="6"/>
      <c r="PVB125" s="11"/>
      <c r="PVC125" s="6"/>
      <c r="PVI125" s="11"/>
      <c r="PVJ125" s="6"/>
      <c r="PVP125" s="11"/>
      <c r="PVQ125" s="6"/>
      <c r="PVW125" s="11"/>
      <c r="PVX125" s="6"/>
      <c r="PWD125" s="11"/>
      <c r="PWE125" s="6"/>
      <c r="PWK125" s="11"/>
      <c r="PWL125" s="6"/>
      <c r="PWR125" s="11"/>
      <c r="PWS125" s="6"/>
      <c r="PWY125" s="11"/>
      <c r="PWZ125" s="6"/>
      <c r="PXF125" s="11"/>
      <c r="PXG125" s="6"/>
      <c r="PXM125" s="11"/>
      <c r="PXN125" s="6"/>
      <c r="PXT125" s="11"/>
      <c r="PXU125" s="6"/>
      <c r="PYA125" s="11"/>
      <c r="PYB125" s="6"/>
      <c r="PYH125" s="11"/>
      <c r="PYI125" s="6"/>
      <c r="PYO125" s="11"/>
      <c r="PYP125" s="6"/>
      <c r="PYV125" s="11"/>
      <c r="PYW125" s="6"/>
      <c r="PZC125" s="11"/>
      <c r="PZD125" s="6"/>
      <c r="PZJ125" s="11"/>
      <c r="PZK125" s="6"/>
      <c r="PZQ125" s="11"/>
      <c r="PZR125" s="6"/>
      <c r="PZX125" s="11"/>
      <c r="PZY125" s="6"/>
      <c r="QAE125" s="11"/>
      <c r="QAF125" s="6"/>
      <c r="QAL125" s="11"/>
      <c r="QAM125" s="6"/>
      <c r="QAS125" s="11"/>
      <c r="QAT125" s="6"/>
      <c r="QAZ125" s="11"/>
      <c r="QBA125" s="6"/>
      <c r="QBG125" s="11"/>
      <c r="QBH125" s="6"/>
      <c r="QBN125" s="11"/>
      <c r="QBO125" s="6"/>
      <c r="QBU125" s="11"/>
      <c r="QBV125" s="6"/>
      <c r="QCB125" s="11"/>
      <c r="QCC125" s="6"/>
      <c r="QCI125" s="11"/>
      <c r="QCJ125" s="6"/>
      <c r="QCP125" s="11"/>
      <c r="QCQ125" s="6"/>
      <c r="QCW125" s="11"/>
      <c r="QCX125" s="6"/>
      <c r="QDD125" s="11"/>
      <c r="QDE125" s="6"/>
      <c r="QDK125" s="11"/>
      <c r="QDL125" s="6"/>
      <c r="QDR125" s="11"/>
      <c r="QDS125" s="6"/>
      <c r="QDY125" s="11"/>
      <c r="QDZ125" s="6"/>
      <c r="QEF125" s="11"/>
      <c r="QEG125" s="6"/>
      <c r="QEM125" s="11"/>
      <c r="QEN125" s="6"/>
      <c r="QET125" s="11"/>
      <c r="QEU125" s="6"/>
      <c r="QFA125" s="11"/>
      <c r="QFB125" s="6"/>
      <c r="QFH125" s="11"/>
      <c r="QFI125" s="6"/>
      <c r="QFO125" s="11"/>
      <c r="QFP125" s="6"/>
      <c r="QFV125" s="11"/>
      <c r="QFW125" s="6"/>
      <c r="QGC125" s="11"/>
      <c r="QGD125" s="6"/>
      <c r="QGJ125" s="11"/>
      <c r="QGK125" s="6"/>
      <c r="QGQ125" s="11"/>
      <c r="QGR125" s="6"/>
      <c r="QGX125" s="11"/>
      <c r="QGY125" s="6"/>
      <c r="QHE125" s="11"/>
      <c r="QHF125" s="6"/>
      <c r="QHL125" s="11"/>
      <c r="QHM125" s="6"/>
      <c r="QHS125" s="11"/>
      <c r="QHT125" s="6"/>
      <c r="QHZ125" s="11"/>
      <c r="QIA125" s="6"/>
      <c r="QIG125" s="11"/>
      <c r="QIH125" s="6"/>
      <c r="QIN125" s="11"/>
      <c r="QIO125" s="6"/>
      <c r="QIU125" s="11"/>
      <c r="QIV125" s="6"/>
      <c r="QJB125" s="11"/>
      <c r="QJC125" s="6"/>
      <c r="QJI125" s="11"/>
      <c r="QJJ125" s="6"/>
      <c r="QJP125" s="11"/>
      <c r="QJQ125" s="6"/>
      <c r="QJW125" s="11"/>
      <c r="QJX125" s="6"/>
      <c r="QKD125" s="11"/>
      <c r="QKE125" s="6"/>
      <c r="QKK125" s="11"/>
      <c r="QKL125" s="6"/>
      <c r="QKR125" s="11"/>
      <c r="QKS125" s="6"/>
      <c r="QKY125" s="11"/>
      <c r="QKZ125" s="6"/>
      <c r="QLF125" s="11"/>
      <c r="QLG125" s="6"/>
      <c r="QLM125" s="11"/>
      <c r="QLN125" s="6"/>
      <c r="QLT125" s="11"/>
      <c r="QLU125" s="6"/>
      <c r="QMA125" s="11"/>
      <c r="QMB125" s="6"/>
      <c r="QMH125" s="11"/>
      <c r="QMI125" s="6"/>
      <c r="QMO125" s="11"/>
      <c r="QMP125" s="6"/>
      <c r="QMV125" s="11"/>
      <c r="QMW125" s="6"/>
      <c r="QNC125" s="11"/>
      <c r="QND125" s="6"/>
      <c r="QNJ125" s="11"/>
      <c r="QNK125" s="6"/>
      <c r="QNQ125" s="11"/>
      <c r="QNR125" s="6"/>
      <c r="QNX125" s="11"/>
      <c r="QNY125" s="6"/>
      <c r="QOE125" s="11"/>
      <c r="QOF125" s="6"/>
      <c r="QOL125" s="11"/>
      <c r="QOM125" s="6"/>
      <c r="QOS125" s="11"/>
      <c r="QOT125" s="6"/>
      <c r="QOZ125" s="11"/>
      <c r="QPA125" s="6"/>
      <c r="QPG125" s="11"/>
      <c r="QPH125" s="6"/>
      <c r="QPN125" s="11"/>
      <c r="QPO125" s="6"/>
      <c r="QPU125" s="11"/>
      <c r="QPV125" s="6"/>
      <c r="QQB125" s="11"/>
      <c r="QQC125" s="6"/>
      <c r="QQI125" s="11"/>
      <c r="QQJ125" s="6"/>
      <c r="QQP125" s="11"/>
      <c r="QQQ125" s="6"/>
      <c r="QQW125" s="11"/>
      <c r="QQX125" s="6"/>
      <c r="QRD125" s="11"/>
      <c r="QRE125" s="6"/>
      <c r="QRK125" s="11"/>
      <c r="QRL125" s="6"/>
      <c r="QRR125" s="11"/>
      <c r="QRS125" s="6"/>
      <c r="QRY125" s="11"/>
      <c r="QRZ125" s="6"/>
      <c r="QSF125" s="11"/>
      <c r="QSG125" s="6"/>
      <c r="QSM125" s="11"/>
      <c r="QSN125" s="6"/>
      <c r="QST125" s="11"/>
      <c r="QSU125" s="6"/>
      <c r="QTA125" s="11"/>
      <c r="QTB125" s="6"/>
      <c r="QTH125" s="11"/>
      <c r="QTI125" s="6"/>
      <c r="QTO125" s="11"/>
      <c r="QTP125" s="6"/>
      <c r="QTV125" s="11"/>
      <c r="QTW125" s="6"/>
      <c r="QUC125" s="11"/>
      <c r="QUD125" s="6"/>
      <c r="QUJ125" s="11"/>
      <c r="QUK125" s="6"/>
      <c r="QUQ125" s="11"/>
      <c r="QUR125" s="6"/>
      <c r="QUX125" s="11"/>
      <c r="QUY125" s="6"/>
      <c r="QVE125" s="11"/>
      <c r="QVF125" s="6"/>
      <c r="QVL125" s="11"/>
      <c r="QVM125" s="6"/>
      <c r="QVS125" s="11"/>
      <c r="QVT125" s="6"/>
      <c r="QVZ125" s="11"/>
      <c r="QWA125" s="6"/>
      <c r="QWG125" s="11"/>
      <c r="QWH125" s="6"/>
      <c r="QWN125" s="11"/>
      <c r="QWO125" s="6"/>
      <c r="QWU125" s="11"/>
      <c r="QWV125" s="6"/>
      <c r="QXB125" s="11"/>
      <c r="QXC125" s="6"/>
      <c r="QXI125" s="11"/>
      <c r="QXJ125" s="6"/>
      <c r="QXP125" s="11"/>
      <c r="QXQ125" s="6"/>
      <c r="QXW125" s="11"/>
      <c r="QXX125" s="6"/>
      <c r="QYD125" s="11"/>
      <c r="QYE125" s="6"/>
      <c r="QYK125" s="11"/>
      <c r="QYL125" s="6"/>
      <c r="QYR125" s="11"/>
      <c r="QYS125" s="6"/>
      <c r="QYY125" s="11"/>
      <c r="QYZ125" s="6"/>
      <c r="QZF125" s="11"/>
      <c r="QZG125" s="6"/>
      <c r="QZM125" s="11"/>
      <c r="QZN125" s="6"/>
      <c r="QZT125" s="11"/>
      <c r="QZU125" s="6"/>
      <c r="RAA125" s="11"/>
      <c r="RAB125" s="6"/>
      <c r="RAH125" s="11"/>
      <c r="RAI125" s="6"/>
      <c r="RAO125" s="11"/>
      <c r="RAP125" s="6"/>
      <c r="RAV125" s="11"/>
      <c r="RAW125" s="6"/>
      <c r="RBC125" s="11"/>
      <c r="RBD125" s="6"/>
      <c r="RBJ125" s="11"/>
      <c r="RBK125" s="6"/>
      <c r="RBQ125" s="11"/>
      <c r="RBR125" s="6"/>
      <c r="RBX125" s="11"/>
      <c r="RBY125" s="6"/>
      <c r="RCE125" s="11"/>
      <c r="RCF125" s="6"/>
      <c r="RCL125" s="11"/>
      <c r="RCM125" s="6"/>
      <c r="RCS125" s="11"/>
      <c r="RCT125" s="6"/>
      <c r="RCZ125" s="11"/>
      <c r="RDA125" s="6"/>
      <c r="RDG125" s="11"/>
      <c r="RDH125" s="6"/>
      <c r="RDN125" s="11"/>
      <c r="RDO125" s="6"/>
      <c r="RDU125" s="11"/>
      <c r="RDV125" s="6"/>
      <c r="REB125" s="11"/>
      <c r="REC125" s="6"/>
      <c r="REI125" s="11"/>
      <c r="REJ125" s="6"/>
      <c r="REP125" s="11"/>
      <c r="REQ125" s="6"/>
      <c r="REW125" s="11"/>
      <c r="REX125" s="6"/>
      <c r="RFD125" s="11"/>
      <c r="RFE125" s="6"/>
      <c r="RFK125" s="11"/>
      <c r="RFL125" s="6"/>
      <c r="RFR125" s="11"/>
      <c r="RFS125" s="6"/>
      <c r="RFY125" s="11"/>
      <c r="RFZ125" s="6"/>
      <c r="RGF125" s="11"/>
      <c r="RGG125" s="6"/>
      <c r="RGM125" s="11"/>
      <c r="RGN125" s="6"/>
      <c r="RGT125" s="11"/>
      <c r="RGU125" s="6"/>
      <c r="RHA125" s="11"/>
      <c r="RHB125" s="6"/>
      <c r="RHH125" s="11"/>
      <c r="RHI125" s="6"/>
      <c r="RHO125" s="11"/>
      <c r="RHP125" s="6"/>
      <c r="RHV125" s="11"/>
      <c r="RHW125" s="6"/>
      <c r="RIC125" s="11"/>
      <c r="RID125" s="6"/>
      <c r="RIJ125" s="11"/>
      <c r="RIK125" s="6"/>
      <c r="RIQ125" s="11"/>
      <c r="RIR125" s="6"/>
      <c r="RIX125" s="11"/>
      <c r="RIY125" s="6"/>
      <c r="RJE125" s="11"/>
      <c r="RJF125" s="6"/>
      <c r="RJL125" s="11"/>
      <c r="RJM125" s="6"/>
      <c r="RJS125" s="11"/>
      <c r="RJT125" s="6"/>
      <c r="RJZ125" s="11"/>
      <c r="RKA125" s="6"/>
      <c r="RKG125" s="11"/>
      <c r="RKH125" s="6"/>
      <c r="RKN125" s="11"/>
      <c r="RKO125" s="6"/>
      <c r="RKU125" s="11"/>
      <c r="RKV125" s="6"/>
      <c r="RLB125" s="11"/>
      <c r="RLC125" s="6"/>
      <c r="RLI125" s="11"/>
      <c r="RLJ125" s="6"/>
      <c r="RLP125" s="11"/>
      <c r="RLQ125" s="6"/>
      <c r="RLW125" s="11"/>
      <c r="RLX125" s="6"/>
      <c r="RMD125" s="11"/>
      <c r="RME125" s="6"/>
      <c r="RMK125" s="11"/>
      <c r="RML125" s="6"/>
      <c r="RMR125" s="11"/>
      <c r="RMS125" s="6"/>
      <c r="RMY125" s="11"/>
      <c r="RMZ125" s="6"/>
      <c r="RNF125" s="11"/>
      <c r="RNG125" s="6"/>
      <c r="RNM125" s="11"/>
      <c r="RNN125" s="6"/>
      <c r="RNT125" s="11"/>
      <c r="RNU125" s="6"/>
      <c r="ROA125" s="11"/>
      <c r="ROB125" s="6"/>
      <c r="ROH125" s="11"/>
      <c r="ROI125" s="6"/>
      <c r="ROO125" s="11"/>
      <c r="ROP125" s="6"/>
      <c r="ROV125" s="11"/>
      <c r="ROW125" s="6"/>
      <c r="RPC125" s="11"/>
      <c r="RPD125" s="6"/>
      <c r="RPJ125" s="11"/>
      <c r="RPK125" s="6"/>
      <c r="RPQ125" s="11"/>
      <c r="RPR125" s="6"/>
      <c r="RPX125" s="11"/>
      <c r="RPY125" s="6"/>
      <c r="RQE125" s="11"/>
      <c r="RQF125" s="6"/>
      <c r="RQL125" s="11"/>
      <c r="RQM125" s="6"/>
      <c r="RQS125" s="11"/>
      <c r="RQT125" s="6"/>
      <c r="RQZ125" s="11"/>
      <c r="RRA125" s="6"/>
      <c r="RRG125" s="11"/>
      <c r="RRH125" s="6"/>
      <c r="RRN125" s="11"/>
      <c r="RRO125" s="6"/>
      <c r="RRU125" s="11"/>
      <c r="RRV125" s="6"/>
      <c r="RSB125" s="11"/>
      <c r="RSC125" s="6"/>
      <c r="RSI125" s="11"/>
      <c r="RSJ125" s="6"/>
      <c r="RSP125" s="11"/>
      <c r="RSQ125" s="6"/>
      <c r="RSW125" s="11"/>
      <c r="RSX125" s="6"/>
      <c r="RTD125" s="11"/>
      <c r="RTE125" s="6"/>
      <c r="RTK125" s="11"/>
      <c r="RTL125" s="6"/>
      <c r="RTR125" s="11"/>
      <c r="RTS125" s="6"/>
      <c r="RTY125" s="11"/>
      <c r="RTZ125" s="6"/>
      <c r="RUF125" s="11"/>
      <c r="RUG125" s="6"/>
      <c r="RUM125" s="11"/>
      <c r="RUN125" s="6"/>
      <c r="RUT125" s="11"/>
      <c r="RUU125" s="6"/>
      <c r="RVA125" s="11"/>
      <c r="RVB125" s="6"/>
      <c r="RVH125" s="11"/>
      <c r="RVI125" s="6"/>
      <c r="RVO125" s="11"/>
      <c r="RVP125" s="6"/>
      <c r="RVV125" s="11"/>
      <c r="RVW125" s="6"/>
      <c r="RWC125" s="11"/>
      <c r="RWD125" s="6"/>
      <c r="RWJ125" s="11"/>
      <c r="RWK125" s="6"/>
      <c r="RWQ125" s="11"/>
      <c r="RWR125" s="6"/>
      <c r="RWX125" s="11"/>
      <c r="RWY125" s="6"/>
      <c r="RXE125" s="11"/>
      <c r="RXF125" s="6"/>
      <c r="RXL125" s="11"/>
      <c r="RXM125" s="6"/>
      <c r="RXS125" s="11"/>
      <c r="RXT125" s="6"/>
      <c r="RXZ125" s="11"/>
      <c r="RYA125" s="6"/>
      <c r="RYG125" s="11"/>
      <c r="RYH125" s="6"/>
      <c r="RYN125" s="11"/>
      <c r="RYO125" s="6"/>
      <c r="RYU125" s="11"/>
      <c r="RYV125" s="6"/>
      <c r="RZB125" s="11"/>
      <c r="RZC125" s="6"/>
      <c r="RZI125" s="11"/>
      <c r="RZJ125" s="6"/>
      <c r="RZP125" s="11"/>
      <c r="RZQ125" s="6"/>
      <c r="RZW125" s="11"/>
      <c r="RZX125" s="6"/>
      <c r="SAD125" s="11"/>
      <c r="SAE125" s="6"/>
      <c r="SAK125" s="11"/>
      <c r="SAL125" s="6"/>
      <c r="SAR125" s="11"/>
      <c r="SAS125" s="6"/>
      <c r="SAY125" s="11"/>
      <c r="SAZ125" s="6"/>
      <c r="SBF125" s="11"/>
      <c r="SBG125" s="6"/>
      <c r="SBM125" s="11"/>
      <c r="SBN125" s="6"/>
      <c r="SBT125" s="11"/>
      <c r="SBU125" s="6"/>
      <c r="SCA125" s="11"/>
      <c r="SCB125" s="6"/>
      <c r="SCH125" s="11"/>
      <c r="SCI125" s="6"/>
      <c r="SCO125" s="11"/>
      <c r="SCP125" s="6"/>
      <c r="SCV125" s="11"/>
      <c r="SCW125" s="6"/>
      <c r="SDC125" s="11"/>
      <c r="SDD125" s="6"/>
      <c r="SDJ125" s="11"/>
      <c r="SDK125" s="6"/>
      <c r="SDQ125" s="11"/>
      <c r="SDR125" s="6"/>
      <c r="SDX125" s="11"/>
      <c r="SDY125" s="6"/>
      <c r="SEE125" s="11"/>
      <c r="SEF125" s="6"/>
      <c r="SEL125" s="11"/>
      <c r="SEM125" s="6"/>
      <c r="SES125" s="11"/>
      <c r="SET125" s="6"/>
      <c r="SEZ125" s="11"/>
      <c r="SFA125" s="6"/>
      <c r="SFG125" s="11"/>
      <c r="SFH125" s="6"/>
      <c r="SFN125" s="11"/>
      <c r="SFO125" s="6"/>
      <c r="SFU125" s="11"/>
      <c r="SFV125" s="6"/>
      <c r="SGB125" s="11"/>
      <c r="SGC125" s="6"/>
      <c r="SGI125" s="11"/>
      <c r="SGJ125" s="6"/>
      <c r="SGP125" s="11"/>
      <c r="SGQ125" s="6"/>
      <c r="SGW125" s="11"/>
      <c r="SGX125" s="6"/>
      <c r="SHD125" s="11"/>
      <c r="SHE125" s="6"/>
      <c r="SHK125" s="11"/>
      <c r="SHL125" s="6"/>
      <c r="SHR125" s="11"/>
      <c r="SHS125" s="6"/>
      <c r="SHY125" s="11"/>
      <c r="SHZ125" s="6"/>
      <c r="SIF125" s="11"/>
      <c r="SIG125" s="6"/>
      <c r="SIM125" s="11"/>
      <c r="SIN125" s="6"/>
      <c r="SIT125" s="11"/>
      <c r="SIU125" s="6"/>
      <c r="SJA125" s="11"/>
      <c r="SJB125" s="6"/>
      <c r="SJH125" s="11"/>
      <c r="SJI125" s="6"/>
      <c r="SJO125" s="11"/>
      <c r="SJP125" s="6"/>
      <c r="SJV125" s="11"/>
      <c r="SJW125" s="6"/>
      <c r="SKC125" s="11"/>
      <c r="SKD125" s="6"/>
      <c r="SKJ125" s="11"/>
      <c r="SKK125" s="6"/>
      <c r="SKQ125" s="11"/>
      <c r="SKR125" s="6"/>
      <c r="SKX125" s="11"/>
      <c r="SKY125" s="6"/>
      <c r="SLE125" s="11"/>
      <c r="SLF125" s="6"/>
      <c r="SLL125" s="11"/>
      <c r="SLM125" s="6"/>
      <c r="SLS125" s="11"/>
      <c r="SLT125" s="6"/>
      <c r="SLZ125" s="11"/>
      <c r="SMA125" s="6"/>
      <c r="SMG125" s="11"/>
      <c r="SMH125" s="6"/>
      <c r="SMN125" s="11"/>
      <c r="SMO125" s="6"/>
      <c r="SMU125" s="11"/>
      <c r="SMV125" s="6"/>
      <c r="SNB125" s="11"/>
      <c r="SNC125" s="6"/>
      <c r="SNI125" s="11"/>
      <c r="SNJ125" s="6"/>
      <c r="SNP125" s="11"/>
      <c r="SNQ125" s="6"/>
      <c r="SNW125" s="11"/>
      <c r="SNX125" s="6"/>
      <c r="SOD125" s="11"/>
      <c r="SOE125" s="6"/>
      <c r="SOK125" s="11"/>
      <c r="SOL125" s="6"/>
      <c r="SOR125" s="11"/>
      <c r="SOS125" s="6"/>
      <c r="SOY125" s="11"/>
      <c r="SOZ125" s="6"/>
      <c r="SPF125" s="11"/>
      <c r="SPG125" s="6"/>
      <c r="SPM125" s="11"/>
      <c r="SPN125" s="6"/>
      <c r="SPT125" s="11"/>
      <c r="SPU125" s="6"/>
      <c r="SQA125" s="11"/>
      <c r="SQB125" s="6"/>
      <c r="SQH125" s="11"/>
      <c r="SQI125" s="6"/>
      <c r="SQO125" s="11"/>
      <c r="SQP125" s="6"/>
      <c r="SQV125" s="11"/>
      <c r="SQW125" s="6"/>
      <c r="SRC125" s="11"/>
      <c r="SRD125" s="6"/>
      <c r="SRJ125" s="11"/>
      <c r="SRK125" s="6"/>
      <c r="SRQ125" s="11"/>
      <c r="SRR125" s="6"/>
      <c r="SRX125" s="11"/>
      <c r="SRY125" s="6"/>
      <c r="SSE125" s="11"/>
      <c r="SSF125" s="6"/>
      <c r="SSL125" s="11"/>
      <c r="SSM125" s="6"/>
      <c r="SSS125" s="11"/>
      <c r="SST125" s="6"/>
      <c r="SSZ125" s="11"/>
      <c r="STA125" s="6"/>
      <c r="STG125" s="11"/>
      <c r="STH125" s="6"/>
      <c r="STN125" s="11"/>
      <c r="STO125" s="6"/>
      <c r="STU125" s="11"/>
      <c r="STV125" s="6"/>
      <c r="SUB125" s="11"/>
      <c r="SUC125" s="6"/>
      <c r="SUI125" s="11"/>
      <c r="SUJ125" s="6"/>
      <c r="SUP125" s="11"/>
      <c r="SUQ125" s="6"/>
      <c r="SUW125" s="11"/>
      <c r="SUX125" s="6"/>
      <c r="SVD125" s="11"/>
      <c r="SVE125" s="6"/>
      <c r="SVK125" s="11"/>
      <c r="SVL125" s="6"/>
      <c r="SVR125" s="11"/>
      <c r="SVS125" s="6"/>
      <c r="SVY125" s="11"/>
      <c r="SVZ125" s="6"/>
      <c r="SWF125" s="11"/>
      <c r="SWG125" s="6"/>
      <c r="SWM125" s="11"/>
      <c r="SWN125" s="6"/>
      <c r="SWT125" s="11"/>
      <c r="SWU125" s="6"/>
      <c r="SXA125" s="11"/>
      <c r="SXB125" s="6"/>
      <c r="SXH125" s="11"/>
      <c r="SXI125" s="6"/>
      <c r="SXO125" s="11"/>
      <c r="SXP125" s="6"/>
      <c r="SXV125" s="11"/>
      <c r="SXW125" s="6"/>
      <c r="SYC125" s="11"/>
      <c r="SYD125" s="6"/>
      <c r="SYJ125" s="11"/>
      <c r="SYK125" s="6"/>
      <c r="SYQ125" s="11"/>
      <c r="SYR125" s="6"/>
      <c r="SYX125" s="11"/>
      <c r="SYY125" s="6"/>
      <c r="SZE125" s="11"/>
      <c r="SZF125" s="6"/>
      <c r="SZL125" s="11"/>
      <c r="SZM125" s="6"/>
      <c r="SZS125" s="11"/>
      <c r="SZT125" s="6"/>
      <c r="SZZ125" s="11"/>
      <c r="TAA125" s="6"/>
      <c r="TAG125" s="11"/>
      <c r="TAH125" s="6"/>
      <c r="TAN125" s="11"/>
      <c r="TAO125" s="6"/>
      <c r="TAU125" s="11"/>
      <c r="TAV125" s="6"/>
      <c r="TBB125" s="11"/>
      <c r="TBC125" s="6"/>
      <c r="TBI125" s="11"/>
      <c r="TBJ125" s="6"/>
      <c r="TBP125" s="11"/>
      <c r="TBQ125" s="6"/>
      <c r="TBW125" s="11"/>
      <c r="TBX125" s="6"/>
      <c r="TCD125" s="11"/>
      <c r="TCE125" s="6"/>
      <c r="TCK125" s="11"/>
      <c r="TCL125" s="6"/>
      <c r="TCR125" s="11"/>
      <c r="TCS125" s="6"/>
      <c r="TCY125" s="11"/>
      <c r="TCZ125" s="6"/>
      <c r="TDF125" s="11"/>
      <c r="TDG125" s="6"/>
      <c r="TDM125" s="11"/>
      <c r="TDN125" s="6"/>
      <c r="TDT125" s="11"/>
      <c r="TDU125" s="6"/>
      <c r="TEA125" s="11"/>
      <c r="TEB125" s="6"/>
      <c r="TEH125" s="11"/>
      <c r="TEI125" s="6"/>
      <c r="TEO125" s="11"/>
      <c r="TEP125" s="6"/>
      <c r="TEV125" s="11"/>
      <c r="TEW125" s="6"/>
      <c r="TFC125" s="11"/>
      <c r="TFD125" s="6"/>
      <c r="TFJ125" s="11"/>
      <c r="TFK125" s="6"/>
      <c r="TFQ125" s="11"/>
      <c r="TFR125" s="6"/>
      <c r="TFX125" s="11"/>
      <c r="TFY125" s="6"/>
      <c r="TGE125" s="11"/>
      <c r="TGF125" s="6"/>
      <c r="TGL125" s="11"/>
      <c r="TGM125" s="6"/>
      <c r="TGS125" s="11"/>
      <c r="TGT125" s="6"/>
      <c r="TGZ125" s="11"/>
      <c r="THA125" s="6"/>
      <c r="THG125" s="11"/>
      <c r="THH125" s="6"/>
      <c r="THN125" s="11"/>
      <c r="THO125" s="6"/>
      <c r="THU125" s="11"/>
      <c r="THV125" s="6"/>
      <c r="TIB125" s="11"/>
      <c r="TIC125" s="6"/>
      <c r="TII125" s="11"/>
      <c r="TIJ125" s="6"/>
      <c r="TIP125" s="11"/>
      <c r="TIQ125" s="6"/>
      <c r="TIW125" s="11"/>
      <c r="TIX125" s="6"/>
      <c r="TJD125" s="11"/>
      <c r="TJE125" s="6"/>
      <c r="TJK125" s="11"/>
      <c r="TJL125" s="6"/>
      <c r="TJR125" s="11"/>
      <c r="TJS125" s="6"/>
      <c r="TJY125" s="11"/>
      <c r="TJZ125" s="6"/>
      <c r="TKF125" s="11"/>
      <c r="TKG125" s="6"/>
      <c r="TKM125" s="11"/>
      <c r="TKN125" s="6"/>
      <c r="TKT125" s="11"/>
      <c r="TKU125" s="6"/>
      <c r="TLA125" s="11"/>
      <c r="TLB125" s="6"/>
      <c r="TLH125" s="11"/>
      <c r="TLI125" s="6"/>
      <c r="TLO125" s="11"/>
      <c r="TLP125" s="6"/>
      <c r="TLV125" s="11"/>
      <c r="TLW125" s="6"/>
      <c r="TMC125" s="11"/>
      <c r="TMD125" s="6"/>
      <c r="TMJ125" s="11"/>
      <c r="TMK125" s="6"/>
      <c r="TMQ125" s="11"/>
      <c r="TMR125" s="6"/>
      <c r="TMX125" s="11"/>
      <c r="TMY125" s="6"/>
      <c r="TNE125" s="11"/>
      <c r="TNF125" s="6"/>
      <c r="TNL125" s="11"/>
      <c r="TNM125" s="6"/>
      <c r="TNS125" s="11"/>
      <c r="TNT125" s="6"/>
      <c r="TNZ125" s="11"/>
      <c r="TOA125" s="6"/>
      <c r="TOG125" s="11"/>
      <c r="TOH125" s="6"/>
      <c r="TON125" s="11"/>
      <c r="TOO125" s="6"/>
      <c r="TOU125" s="11"/>
      <c r="TOV125" s="6"/>
      <c r="TPB125" s="11"/>
      <c r="TPC125" s="6"/>
      <c r="TPI125" s="11"/>
      <c r="TPJ125" s="6"/>
      <c r="TPP125" s="11"/>
      <c r="TPQ125" s="6"/>
      <c r="TPW125" s="11"/>
      <c r="TPX125" s="6"/>
      <c r="TQD125" s="11"/>
      <c r="TQE125" s="6"/>
      <c r="TQK125" s="11"/>
      <c r="TQL125" s="6"/>
      <c r="TQR125" s="11"/>
      <c r="TQS125" s="6"/>
      <c r="TQY125" s="11"/>
      <c r="TQZ125" s="6"/>
      <c r="TRF125" s="11"/>
      <c r="TRG125" s="6"/>
      <c r="TRM125" s="11"/>
      <c r="TRN125" s="6"/>
      <c r="TRT125" s="11"/>
      <c r="TRU125" s="6"/>
      <c r="TSA125" s="11"/>
      <c r="TSB125" s="6"/>
      <c r="TSH125" s="11"/>
      <c r="TSI125" s="6"/>
      <c r="TSO125" s="11"/>
      <c r="TSP125" s="6"/>
      <c r="TSV125" s="11"/>
      <c r="TSW125" s="6"/>
      <c r="TTC125" s="11"/>
      <c r="TTD125" s="6"/>
      <c r="TTJ125" s="11"/>
      <c r="TTK125" s="6"/>
      <c r="TTQ125" s="11"/>
      <c r="TTR125" s="6"/>
      <c r="TTX125" s="11"/>
      <c r="TTY125" s="6"/>
      <c r="TUE125" s="11"/>
      <c r="TUF125" s="6"/>
      <c r="TUL125" s="11"/>
      <c r="TUM125" s="6"/>
      <c r="TUS125" s="11"/>
      <c r="TUT125" s="6"/>
      <c r="TUZ125" s="11"/>
      <c r="TVA125" s="6"/>
      <c r="TVG125" s="11"/>
      <c r="TVH125" s="6"/>
      <c r="TVN125" s="11"/>
      <c r="TVO125" s="6"/>
      <c r="TVU125" s="11"/>
      <c r="TVV125" s="6"/>
      <c r="TWB125" s="11"/>
      <c r="TWC125" s="6"/>
      <c r="TWI125" s="11"/>
      <c r="TWJ125" s="6"/>
      <c r="TWP125" s="11"/>
      <c r="TWQ125" s="6"/>
      <c r="TWW125" s="11"/>
      <c r="TWX125" s="6"/>
      <c r="TXD125" s="11"/>
      <c r="TXE125" s="6"/>
      <c r="TXK125" s="11"/>
      <c r="TXL125" s="6"/>
      <c r="TXR125" s="11"/>
      <c r="TXS125" s="6"/>
      <c r="TXY125" s="11"/>
      <c r="TXZ125" s="6"/>
      <c r="TYF125" s="11"/>
      <c r="TYG125" s="6"/>
      <c r="TYM125" s="11"/>
      <c r="TYN125" s="6"/>
      <c r="TYT125" s="11"/>
      <c r="TYU125" s="6"/>
      <c r="TZA125" s="11"/>
      <c r="TZB125" s="6"/>
      <c r="TZH125" s="11"/>
      <c r="TZI125" s="6"/>
      <c r="TZO125" s="11"/>
      <c r="TZP125" s="6"/>
      <c r="TZV125" s="11"/>
      <c r="TZW125" s="6"/>
      <c r="UAC125" s="11"/>
      <c r="UAD125" s="6"/>
      <c r="UAJ125" s="11"/>
      <c r="UAK125" s="6"/>
      <c r="UAQ125" s="11"/>
      <c r="UAR125" s="6"/>
      <c r="UAX125" s="11"/>
      <c r="UAY125" s="6"/>
      <c r="UBE125" s="11"/>
      <c r="UBF125" s="6"/>
      <c r="UBL125" s="11"/>
      <c r="UBM125" s="6"/>
      <c r="UBS125" s="11"/>
      <c r="UBT125" s="6"/>
      <c r="UBZ125" s="11"/>
      <c r="UCA125" s="6"/>
      <c r="UCG125" s="11"/>
      <c r="UCH125" s="6"/>
      <c r="UCN125" s="11"/>
      <c r="UCO125" s="6"/>
      <c r="UCU125" s="11"/>
      <c r="UCV125" s="6"/>
      <c r="UDB125" s="11"/>
      <c r="UDC125" s="6"/>
      <c r="UDI125" s="11"/>
      <c r="UDJ125" s="6"/>
      <c r="UDP125" s="11"/>
      <c r="UDQ125" s="6"/>
      <c r="UDW125" s="11"/>
      <c r="UDX125" s="6"/>
      <c r="UED125" s="11"/>
      <c r="UEE125" s="6"/>
      <c r="UEK125" s="11"/>
      <c r="UEL125" s="6"/>
      <c r="UER125" s="11"/>
      <c r="UES125" s="6"/>
      <c r="UEY125" s="11"/>
      <c r="UEZ125" s="6"/>
      <c r="UFF125" s="11"/>
      <c r="UFG125" s="6"/>
      <c r="UFM125" s="11"/>
      <c r="UFN125" s="6"/>
      <c r="UFT125" s="11"/>
      <c r="UFU125" s="6"/>
      <c r="UGA125" s="11"/>
      <c r="UGB125" s="6"/>
      <c r="UGH125" s="11"/>
      <c r="UGI125" s="6"/>
      <c r="UGO125" s="11"/>
      <c r="UGP125" s="6"/>
      <c r="UGV125" s="11"/>
      <c r="UGW125" s="6"/>
      <c r="UHC125" s="11"/>
      <c r="UHD125" s="6"/>
      <c r="UHJ125" s="11"/>
      <c r="UHK125" s="6"/>
      <c r="UHQ125" s="11"/>
      <c r="UHR125" s="6"/>
      <c r="UHX125" s="11"/>
      <c r="UHY125" s="6"/>
      <c r="UIE125" s="11"/>
      <c r="UIF125" s="6"/>
      <c r="UIL125" s="11"/>
      <c r="UIM125" s="6"/>
      <c r="UIS125" s="11"/>
      <c r="UIT125" s="6"/>
      <c r="UIZ125" s="11"/>
      <c r="UJA125" s="6"/>
      <c r="UJG125" s="11"/>
      <c r="UJH125" s="6"/>
      <c r="UJN125" s="11"/>
      <c r="UJO125" s="6"/>
      <c r="UJU125" s="11"/>
      <c r="UJV125" s="6"/>
      <c r="UKB125" s="11"/>
      <c r="UKC125" s="6"/>
      <c r="UKI125" s="11"/>
      <c r="UKJ125" s="6"/>
      <c r="UKP125" s="11"/>
      <c r="UKQ125" s="6"/>
      <c r="UKW125" s="11"/>
      <c r="UKX125" s="6"/>
      <c r="ULD125" s="11"/>
      <c r="ULE125" s="6"/>
      <c r="ULK125" s="11"/>
      <c r="ULL125" s="6"/>
      <c r="ULR125" s="11"/>
      <c r="ULS125" s="6"/>
      <c r="ULY125" s="11"/>
      <c r="ULZ125" s="6"/>
      <c r="UMF125" s="11"/>
      <c r="UMG125" s="6"/>
      <c r="UMM125" s="11"/>
      <c r="UMN125" s="6"/>
      <c r="UMT125" s="11"/>
      <c r="UMU125" s="6"/>
      <c r="UNA125" s="11"/>
      <c r="UNB125" s="6"/>
      <c r="UNH125" s="11"/>
      <c r="UNI125" s="6"/>
      <c r="UNO125" s="11"/>
      <c r="UNP125" s="6"/>
      <c r="UNV125" s="11"/>
      <c r="UNW125" s="6"/>
      <c r="UOC125" s="11"/>
      <c r="UOD125" s="6"/>
      <c r="UOJ125" s="11"/>
      <c r="UOK125" s="6"/>
      <c r="UOQ125" s="11"/>
      <c r="UOR125" s="6"/>
      <c r="UOX125" s="11"/>
      <c r="UOY125" s="6"/>
      <c r="UPE125" s="11"/>
      <c r="UPF125" s="6"/>
      <c r="UPL125" s="11"/>
      <c r="UPM125" s="6"/>
      <c r="UPS125" s="11"/>
      <c r="UPT125" s="6"/>
      <c r="UPZ125" s="11"/>
      <c r="UQA125" s="6"/>
      <c r="UQG125" s="11"/>
      <c r="UQH125" s="6"/>
      <c r="UQN125" s="11"/>
      <c r="UQO125" s="6"/>
      <c r="UQU125" s="11"/>
      <c r="UQV125" s="6"/>
      <c r="URB125" s="11"/>
      <c r="URC125" s="6"/>
      <c r="URI125" s="11"/>
      <c r="URJ125" s="6"/>
      <c r="URP125" s="11"/>
      <c r="URQ125" s="6"/>
      <c r="URW125" s="11"/>
      <c r="URX125" s="6"/>
      <c r="USD125" s="11"/>
      <c r="USE125" s="6"/>
      <c r="USK125" s="11"/>
      <c r="USL125" s="6"/>
      <c r="USR125" s="11"/>
      <c r="USS125" s="6"/>
      <c r="USY125" s="11"/>
      <c r="USZ125" s="6"/>
      <c r="UTF125" s="11"/>
      <c r="UTG125" s="6"/>
      <c r="UTM125" s="11"/>
      <c r="UTN125" s="6"/>
      <c r="UTT125" s="11"/>
      <c r="UTU125" s="6"/>
      <c r="UUA125" s="11"/>
      <c r="UUB125" s="6"/>
      <c r="UUH125" s="11"/>
      <c r="UUI125" s="6"/>
      <c r="UUO125" s="11"/>
      <c r="UUP125" s="6"/>
      <c r="UUV125" s="11"/>
      <c r="UUW125" s="6"/>
      <c r="UVC125" s="11"/>
      <c r="UVD125" s="6"/>
      <c r="UVJ125" s="11"/>
      <c r="UVK125" s="6"/>
      <c r="UVQ125" s="11"/>
      <c r="UVR125" s="6"/>
      <c r="UVX125" s="11"/>
      <c r="UVY125" s="6"/>
      <c r="UWE125" s="11"/>
      <c r="UWF125" s="6"/>
      <c r="UWL125" s="11"/>
      <c r="UWM125" s="6"/>
      <c r="UWS125" s="11"/>
      <c r="UWT125" s="6"/>
      <c r="UWZ125" s="11"/>
      <c r="UXA125" s="6"/>
      <c r="UXG125" s="11"/>
      <c r="UXH125" s="6"/>
      <c r="UXN125" s="11"/>
      <c r="UXO125" s="6"/>
      <c r="UXU125" s="11"/>
      <c r="UXV125" s="6"/>
      <c r="UYB125" s="11"/>
      <c r="UYC125" s="6"/>
      <c r="UYI125" s="11"/>
      <c r="UYJ125" s="6"/>
      <c r="UYP125" s="11"/>
      <c r="UYQ125" s="6"/>
      <c r="UYW125" s="11"/>
      <c r="UYX125" s="6"/>
      <c r="UZD125" s="11"/>
      <c r="UZE125" s="6"/>
      <c r="UZK125" s="11"/>
      <c r="UZL125" s="6"/>
      <c r="UZR125" s="11"/>
      <c r="UZS125" s="6"/>
      <c r="UZY125" s="11"/>
      <c r="UZZ125" s="6"/>
      <c r="VAF125" s="11"/>
      <c r="VAG125" s="6"/>
      <c r="VAM125" s="11"/>
      <c r="VAN125" s="6"/>
      <c r="VAT125" s="11"/>
      <c r="VAU125" s="6"/>
      <c r="VBA125" s="11"/>
      <c r="VBB125" s="6"/>
      <c r="VBH125" s="11"/>
      <c r="VBI125" s="6"/>
      <c r="VBO125" s="11"/>
      <c r="VBP125" s="6"/>
      <c r="VBV125" s="11"/>
      <c r="VBW125" s="6"/>
      <c r="VCC125" s="11"/>
      <c r="VCD125" s="6"/>
      <c r="VCJ125" s="11"/>
      <c r="VCK125" s="6"/>
      <c r="VCQ125" s="11"/>
      <c r="VCR125" s="6"/>
      <c r="VCX125" s="11"/>
      <c r="VCY125" s="6"/>
      <c r="VDE125" s="11"/>
      <c r="VDF125" s="6"/>
      <c r="VDL125" s="11"/>
      <c r="VDM125" s="6"/>
      <c r="VDS125" s="11"/>
      <c r="VDT125" s="6"/>
      <c r="VDZ125" s="11"/>
      <c r="VEA125" s="6"/>
      <c r="VEG125" s="11"/>
      <c r="VEH125" s="6"/>
      <c r="VEN125" s="11"/>
      <c r="VEO125" s="6"/>
      <c r="VEU125" s="11"/>
      <c r="VEV125" s="6"/>
      <c r="VFB125" s="11"/>
      <c r="VFC125" s="6"/>
      <c r="VFI125" s="11"/>
      <c r="VFJ125" s="6"/>
      <c r="VFP125" s="11"/>
      <c r="VFQ125" s="6"/>
      <c r="VFW125" s="11"/>
      <c r="VFX125" s="6"/>
      <c r="VGD125" s="11"/>
      <c r="VGE125" s="6"/>
      <c r="VGK125" s="11"/>
      <c r="VGL125" s="6"/>
      <c r="VGR125" s="11"/>
      <c r="VGS125" s="6"/>
      <c r="VGY125" s="11"/>
      <c r="VGZ125" s="6"/>
      <c r="VHF125" s="11"/>
      <c r="VHG125" s="6"/>
      <c r="VHM125" s="11"/>
      <c r="VHN125" s="6"/>
      <c r="VHT125" s="11"/>
      <c r="VHU125" s="6"/>
      <c r="VIA125" s="11"/>
      <c r="VIB125" s="6"/>
      <c r="VIH125" s="11"/>
      <c r="VII125" s="6"/>
      <c r="VIO125" s="11"/>
      <c r="VIP125" s="6"/>
      <c r="VIV125" s="11"/>
      <c r="VIW125" s="6"/>
      <c r="VJC125" s="11"/>
      <c r="VJD125" s="6"/>
      <c r="VJJ125" s="11"/>
      <c r="VJK125" s="6"/>
      <c r="VJQ125" s="11"/>
      <c r="VJR125" s="6"/>
      <c r="VJX125" s="11"/>
      <c r="VJY125" s="6"/>
      <c r="VKE125" s="11"/>
      <c r="VKF125" s="6"/>
      <c r="VKL125" s="11"/>
      <c r="VKM125" s="6"/>
      <c r="VKS125" s="11"/>
      <c r="VKT125" s="6"/>
      <c r="VKZ125" s="11"/>
      <c r="VLA125" s="6"/>
      <c r="VLG125" s="11"/>
      <c r="VLH125" s="6"/>
      <c r="VLN125" s="11"/>
      <c r="VLO125" s="6"/>
      <c r="VLU125" s="11"/>
      <c r="VLV125" s="6"/>
      <c r="VMB125" s="11"/>
      <c r="VMC125" s="6"/>
      <c r="VMI125" s="11"/>
      <c r="VMJ125" s="6"/>
      <c r="VMP125" s="11"/>
      <c r="VMQ125" s="6"/>
      <c r="VMW125" s="11"/>
      <c r="VMX125" s="6"/>
      <c r="VND125" s="11"/>
      <c r="VNE125" s="6"/>
      <c r="VNK125" s="11"/>
      <c r="VNL125" s="6"/>
      <c r="VNR125" s="11"/>
      <c r="VNS125" s="6"/>
      <c r="VNY125" s="11"/>
      <c r="VNZ125" s="6"/>
      <c r="VOF125" s="11"/>
      <c r="VOG125" s="6"/>
      <c r="VOM125" s="11"/>
      <c r="VON125" s="6"/>
      <c r="VOT125" s="11"/>
      <c r="VOU125" s="6"/>
      <c r="VPA125" s="11"/>
      <c r="VPB125" s="6"/>
      <c r="VPH125" s="11"/>
      <c r="VPI125" s="6"/>
      <c r="VPO125" s="11"/>
      <c r="VPP125" s="6"/>
      <c r="VPV125" s="11"/>
      <c r="VPW125" s="6"/>
      <c r="VQC125" s="11"/>
      <c r="VQD125" s="6"/>
      <c r="VQJ125" s="11"/>
      <c r="VQK125" s="6"/>
      <c r="VQQ125" s="11"/>
      <c r="VQR125" s="6"/>
      <c r="VQX125" s="11"/>
      <c r="VQY125" s="6"/>
      <c r="VRE125" s="11"/>
      <c r="VRF125" s="6"/>
      <c r="VRL125" s="11"/>
      <c r="VRM125" s="6"/>
      <c r="VRS125" s="11"/>
      <c r="VRT125" s="6"/>
      <c r="VRZ125" s="11"/>
      <c r="VSA125" s="6"/>
      <c r="VSG125" s="11"/>
      <c r="VSH125" s="6"/>
      <c r="VSN125" s="11"/>
      <c r="VSO125" s="6"/>
      <c r="VSU125" s="11"/>
      <c r="VSV125" s="6"/>
      <c r="VTB125" s="11"/>
      <c r="VTC125" s="6"/>
      <c r="VTI125" s="11"/>
      <c r="VTJ125" s="6"/>
      <c r="VTP125" s="11"/>
      <c r="VTQ125" s="6"/>
      <c r="VTW125" s="11"/>
      <c r="VTX125" s="6"/>
      <c r="VUD125" s="11"/>
      <c r="VUE125" s="6"/>
      <c r="VUK125" s="11"/>
      <c r="VUL125" s="6"/>
      <c r="VUR125" s="11"/>
      <c r="VUS125" s="6"/>
      <c r="VUY125" s="11"/>
      <c r="VUZ125" s="6"/>
      <c r="VVF125" s="11"/>
      <c r="VVG125" s="6"/>
      <c r="VVM125" s="11"/>
      <c r="VVN125" s="6"/>
      <c r="VVT125" s="11"/>
      <c r="VVU125" s="6"/>
      <c r="VWA125" s="11"/>
      <c r="VWB125" s="6"/>
      <c r="VWH125" s="11"/>
      <c r="VWI125" s="6"/>
      <c r="VWO125" s="11"/>
      <c r="VWP125" s="6"/>
      <c r="VWV125" s="11"/>
      <c r="VWW125" s="6"/>
      <c r="VXC125" s="11"/>
      <c r="VXD125" s="6"/>
      <c r="VXJ125" s="11"/>
      <c r="VXK125" s="6"/>
      <c r="VXQ125" s="11"/>
      <c r="VXR125" s="6"/>
      <c r="VXX125" s="11"/>
      <c r="VXY125" s="6"/>
      <c r="VYE125" s="11"/>
      <c r="VYF125" s="6"/>
      <c r="VYL125" s="11"/>
      <c r="VYM125" s="6"/>
      <c r="VYS125" s="11"/>
      <c r="VYT125" s="6"/>
      <c r="VYZ125" s="11"/>
      <c r="VZA125" s="6"/>
      <c r="VZG125" s="11"/>
      <c r="VZH125" s="6"/>
      <c r="VZN125" s="11"/>
      <c r="VZO125" s="6"/>
      <c r="VZU125" s="11"/>
      <c r="VZV125" s="6"/>
      <c r="WAB125" s="11"/>
      <c r="WAC125" s="6"/>
      <c r="WAI125" s="11"/>
      <c r="WAJ125" s="6"/>
      <c r="WAP125" s="11"/>
      <c r="WAQ125" s="6"/>
      <c r="WAW125" s="11"/>
      <c r="WAX125" s="6"/>
      <c r="WBD125" s="11"/>
      <c r="WBE125" s="6"/>
      <c r="WBK125" s="11"/>
      <c r="WBL125" s="6"/>
      <c r="WBR125" s="11"/>
      <c r="WBS125" s="6"/>
      <c r="WBY125" s="11"/>
      <c r="WBZ125" s="6"/>
      <c r="WCF125" s="11"/>
      <c r="WCG125" s="6"/>
      <c r="WCM125" s="11"/>
      <c r="WCN125" s="6"/>
      <c r="WCT125" s="11"/>
      <c r="WCU125" s="6"/>
      <c r="WDA125" s="11"/>
      <c r="WDB125" s="6"/>
      <c r="WDH125" s="11"/>
      <c r="WDI125" s="6"/>
      <c r="WDO125" s="11"/>
      <c r="WDP125" s="6"/>
      <c r="WDV125" s="11"/>
      <c r="WDW125" s="6"/>
      <c r="WEC125" s="11"/>
      <c r="WED125" s="6"/>
      <c r="WEJ125" s="11"/>
      <c r="WEK125" s="6"/>
      <c r="WEQ125" s="11"/>
      <c r="WER125" s="6"/>
      <c r="WEX125" s="11"/>
      <c r="WEY125" s="6"/>
      <c r="WFE125" s="11"/>
      <c r="WFF125" s="6"/>
      <c r="WFL125" s="11"/>
      <c r="WFM125" s="6"/>
      <c r="WFS125" s="11"/>
      <c r="WFT125" s="6"/>
      <c r="WFZ125" s="11"/>
      <c r="WGA125" s="6"/>
      <c r="WGG125" s="11"/>
      <c r="WGH125" s="6"/>
      <c r="WGN125" s="11"/>
      <c r="WGO125" s="6"/>
      <c r="WGU125" s="11"/>
      <c r="WGV125" s="6"/>
      <c r="WHB125" s="11"/>
      <c r="WHC125" s="6"/>
      <c r="WHI125" s="11"/>
      <c r="WHJ125" s="6"/>
      <c r="WHP125" s="11"/>
      <c r="WHQ125" s="6"/>
      <c r="WHW125" s="11"/>
      <c r="WHX125" s="6"/>
      <c r="WID125" s="11"/>
      <c r="WIE125" s="6"/>
      <c r="WIK125" s="11"/>
      <c r="WIL125" s="6"/>
      <c r="WIR125" s="11"/>
      <c r="WIS125" s="6"/>
      <c r="WIY125" s="11"/>
      <c r="WIZ125" s="6"/>
      <c r="WJF125" s="11"/>
      <c r="WJG125" s="6"/>
      <c r="WJM125" s="11"/>
      <c r="WJN125" s="6"/>
      <c r="WJT125" s="11"/>
      <c r="WJU125" s="6"/>
      <c r="WKA125" s="11"/>
      <c r="WKB125" s="6"/>
      <c r="WKH125" s="11"/>
      <c r="WKI125" s="6"/>
      <c r="WKO125" s="11"/>
      <c r="WKP125" s="6"/>
      <c r="WKV125" s="11"/>
      <c r="WKW125" s="6"/>
      <c r="WLC125" s="11"/>
      <c r="WLD125" s="6"/>
      <c r="WLJ125" s="11"/>
      <c r="WLK125" s="6"/>
      <c r="WLQ125" s="11"/>
      <c r="WLR125" s="6"/>
      <c r="WLX125" s="11"/>
      <c r="WLY125" s="6"/>
      <c r="WME125" s="11"/>
      <c r="WMF125" s="6"/>
      <c r="WML125" s="11"/>
      <c r="WMM125" s="6"/>
      <c r="WMS125" s="11"/>
      <c r="WMT125" s="6"/>
      <c r="WMZ125" s="11"/>
      <c r="WNA125" s="6"/>
      <c r="WNG125" s="11"/>
      <c r="WNH125" s="6"/>
      <c r="WNN125" s="11"/>
      <c r="WNO125" s="6"/>
      <c r="WNU125" s="11"/>
      <c r="WNV125" s="6"/>
      <c r="WOB125" s="11"/>
      <c r="WOC125" s="6"/>
      <c r="WOI125" s="11"/>
      <c r="WOJ125" s="6"/>
      <c r="WOP125" s="11"/>
      <c r="WOQ125" s="6"/>
      <c r="WOW125" s="11"/>
      <c r="WOX125" s="6"/>
      <c r="WPD125" s="11"/>
      <c r="WPE125" s="6"/>
      <c r="WPK125" s="11"/>
      <c r="WPL125" s="6"/>
      <c r="WPR125" s="11"/>
      <c r="WPS125" s="6"/>
      <c r="WPY125" s="11"/>
      <c r="WPZ125" s="6"/>
      <c r="WQF125" s="11"/>
      <c r="WQG125" s="6"/>
      <c r="WQM125" s="11"/>
      <c r="WQN125" s="6"/>
      <c r="WQT125" s="11"/>
      <c r="WQU125" s="6"/>
      <c r="WRA125" s="11"/>
      <c r="WRB125" s="6"/>
      <c r="WRH125" s="11"/>
      <c r="WRI125" s="6"/>
      <c r="WRO125" s="11"/>
      <c r="WRP125" s="6"/>
      <c r="WRV125" s="11"/>
      <c r="WRW125" s="6"/>
      <c r="WSC125" s="11"/>
      <c r="WSD125" s="6"/>
      <c r="WSJ125" s="11"/>
      <c r="WSK125" s="6"/>
      <c r="WSQ125" s="11"/>
      <c r="WSR125" s="6"/>
      <c r="WSX125" s="11"/>
      <c r="WSY125" s="6"/>
      <c r="WTE125" s="11"/>
      <c r="WTF125" s="6"/>
      <c r="WTL125" s="11"/>
      <c r="WTM125" s="6"/>
      <c r="WTS125" s="11"/>
      <c r="WTT125" s="6"/>
      <c r="WTZ125" s="11"/>
      <c r="WUA125" s="6"/>
      <c r="WUG125" s="11"/>
      <c r="WUH125" s="6"/>
      <c r="WUN125" s="11"/>
      <c r="WUO125" s="6"/>
      <c r="WUU125" s="11"/>
      <c r="WUV125" s="6"/>
      <c r="WVB125" s="11"/>
      <c r="WVC125" s="6"/>
      <c r="WVI125" s="11"/>
      <c r="WVJ125" s="6"/>
      <c r="WVP125" s="11"/>
      <c r="WVQ125" s="6"/>
      <c r="WVW125" s="11"/>
      <c r="WVX125" s="6"/>
      <c r="WWD125" s="11"/>
      <c r="WWE125" s="6"/>
      <c r="WWK125" s="11"/>
      <c r="WWL125" s="6"/>
      <c r="WWR125" s="11"/>
      <c r="WWS125" s="6"/>
      <c r="WWY125" s="11"/>
      <c r="WWZ125" s="6"/>
      <c r="WXF125" s="11"/>
      <c r="WXG125" s="6"/>
      <c r="WXM125" s="11"/>
      <c r="WXN125" s="6"/>
      <c r="WXT125" s="11"/>
      <c r="WXU125" s="6"/>
      <c r="WYA125" s="11"/>
      <c r="WYB125" s="6"/>
      <c r="WYH125" s="11"/>
      <c r="WYI125" s="6"/>
      <c r="WYO125" s="11"/>
      <c r="WYP125" s="6"/>
      <c r="WYV125" s="11"/>
      <c r="WYW125" s="6"/>
      <c r="WZC125" s="11"/>
      <c r="WZD125" s="6"/>
      <c r="WZJ125" s="11"/>
      <c r="WZK125" s="6"/>
      <c r="WZQ125" s="11"/>
      <c r="WZR125" s="6"/>
      <c r="WZX125" s="11"/>
      <c r="WZY125" s="6"/>
      <c r="XAE125" s="11"/>
      <c r="XAF125" s="6"/>
      <c r="XAL125" s="11"/>
      <c r="XAM125" s="6"/>
      <c r="XAS125" s="11"/>
      <c r="XAT125" s="6"/>
      <c r="XAZ125" s="11"/>
      <c r="XBA125" s="6"/>
      <c r="XBG125" s="11"/>
      <c r="XBH125" s="6"/>
      <c r="XBN125" s="11"/>
      <c r="XBO125" s="6"/>
      <c r="XBU125" s="11"/>
      <c r="XBV125" s="6"/>
      <c r="XCB125" s="11"/>
      <c r="XCC125" s="6"/>
      <c r="XCI125" s="11"/>
      <c r="XCJ125" s="6"/>
      <c r="XCP125" s="11"/>
      <c r="XCQ125" s="6"/>
      <c r="XCW125" s="11"/>
      <c r="XCX125" s="6"/>
      <c r="XDD125" s="11"/>
      <c r="XDE125" s="6"/>
      <c r="XDK125" s="11"/>
      <c r="XDL125" s="6"/>
      <c r="XDR125" s="11"/>
      <c r="XDS125" s="6"/>
      <c r="XDY125" s="11"/>
      <c r="XDZ125" s="6"/>
      <c r="XEF125" s="11"/>
      <c r="XEG125" s="6"/>
      <c r="XEM125" s="11"/>
      <c r="XEN125" s="6"/>
      <c r="XET125" s="11"/>
      <c r="XEU125" s="6"/>
      <c r="XFA125" s="11"/>
      <c r="XFB125" s="6"/>
    </row>
    <row r="126" spans="1:1024 1030:2046 2052:3068 3074:5119 5125:6141 6147:7163 7169:8192 8198:9214 9220:10236 10242:12287 12293:13309 13315:14331 14337:15360 15366:16382" s="7" customFormat="1" x14ac:dyDescent="0.2">
      <c r="A126" s="11">
        <v>45814</v>
      </c>
      <c r="B126" s="6" t="s">
        <v>20</v>
      </c>
      <c r="C126" s="7">
        <v>5.3297530000000002</v>
      </c>
      <c r="D126" s="7">
        <v>14000000</v>
      </c>
      <c r="E126" s="7">
        <v>74616554.150000006</v>
      </c>
      <c r="F126" s="7">
        <v>104.403566</v>
      </c>
      <c r="G126" s="7">
        <v>104.472818</v>
      </c>
      <c r="H126" s="3"/>
      <c r="I126" s="6"/>
      <c r="O126" s="11"/>
      <c r="P126" s="6"/>
      <c r="V126" s="11"/>
      <c r="W126" s="6"/>
      <c r="AC126" s="11"/>
      <c r="AD126" s="6"/>
      <c r="AJ126" s="11"/>
      <c r="AK126" s="6"/>
      <c r="AQ126" s="11"/>
      <c r="AR126" s="6"/>
      <c r="AX126" s="11"/>
      <c r="AY126" s="6"/>
      <c r="BE126" s="11"/>
      <c r="BF126" s="6"/>
      <c r="BL126" s="11"/>
      <c r="BM126" s="6"/>
      <c r="BS126" s="11"/>
      <c r="BT126" s="6"/>
      <c r="BZ126" s="11"/>
      <c r="CA126" s="6"/>
      <c r="CG126" s="11"/>
      <c r="CH126" s="6"/>
      <c r="CN126" s="11"/>
      <c r="CO126" s="6"/>
      <c r="CU126" s="11"/>
      <c r="CV126" s="6"/>
      <c r="DB126" s="11"/>
      <c r="DC126" s="6"/>
      <c r="DI126" s="11"/>
      <c r="DJ126" s="6"/>
      <c r="DP126" s="11"/>
      <c r="DQ126" s="6"/>
      <c r="DW126" s="11"/>
      <c r="DX126" s="6"/>
      <c r="ED126" s="11"/>
      <c r="EE126" s="6"/>
      <c r="EK126" s="11"/>
      <c r="EL126" s="6"/>
      <c r="ER126" s="11"/>
      <c r="ES126" s="6"/>
      <c r="EY126" s="11"/>
      <c r="EZ126" s="6"/>
      <c r="FF126" s="11"/>
      <c r="FG126" s="6"/>
      <c r="FM126" s="11"/>
      <c r="FN126" s="6"/>
      <c r="FT126" s="11"/>
      <c r="FU126" s="6"/>
      <c r="GA126" s="11"/>
      <c r="GB126" s="6"/>
      <c r="GH126" s="11"/>
      <c r="GI126" s="6"/>
      <c r="GO126" s="11"/>
      <c r="GP126" s="6"/>
      <c r="GV126" s="11"/>
      <c r="GW126" s="6"/>
      <c r="HC126" s="11"/>
      <c r="HD126" s="6"/>
      <c r="HJ126" s="11"/>
      <c r="HK126" s="6"/>
      <c r="HQ126" s="11"/>
      <c r="HR126" s="6"/>
      <c r="HX126" s="11"/>
      <c r="HY126" s="6"/>
      <c r="IE126" s="11"/>
      <c r="IF126" s="6"/>
      <c r="IL126" s="11"/>
      <c r="IM126" s="6"/>
      <c r="IS126" s="11"/>
      <c r="IT126" s="6"/>
      <c r="IZ126" s="11"/>
      <c r="JA126" s="6"/>
      <c r="JG126" s="11"/>
      <c r="JH126" s="6"/>
      <c r="JN126" s="11"/>
      <c r="JO126" s="6"/>
      <c r="JU126" s="11"/>
      <c r="JV126" s="6"/>
      <c r="KB126" s="11"/>
      <c r="KC126" s="6"/>
      <c r="KI126" s="11"/>
      <c r="KJ126" s="6"/>
      <c r="KP126" s="11"/>
      <c r="KQ126" s="6"/>
      <c r="KW126" s="11"/>
      <c r="KX126" s="6"/>
      <c r="LD126" s="11"/>
      <c r="LE126" s="6"/>
      <c r="LK126" s="11"/>
      <c r="LL126" s="6"/>
      <c r="LR126" s="11"/>
      <c r="LS126" s="6"/>
      <c r="LY126" s="11"/>
      <c r="LZ126" s="6"/>
      <c r="MF126" s="11"/>
      <c r="MG126" s="6"/>
      <c r="MM126" s="11"/>
      <c r="MN126" s="6"/>
      <c r="MT126" s="11"/>
      <c r="MU126" s="6"/>
      <c r="NA126" s="11"/>
      <c r="NB126" s="6"/>
      <c r="NH126" s="11"/>
      <c r="NI126" s="6"/>
      <c r="NO126" s="11"/>
      <c r="NP126" s="6"/>
      <c r="NV126" s="11"/>
      <c r="NW126" s="6"/>
      <c r="OC126" s="11"/>
      <c r="OD126" s="6"/>
      <c r="OJ126" s="11"/>
      <c r="OK126" s="6"/>
      <c r="OQ126" s="11"/>
      <c r="OR126" s="6"/>
      <c r="OX126" s="11"/>
      <c r="OY126" s="6"/>
      <c r="PE126" s="11"/>
      <c r="PF126" s="6"/>
      <c r="PL126" s="11"/>
      <c r="PM126" s="6"/>
      <c r="PS126" s="11"/>
      <c r="PT126" s="6"/>
      <c r="PZ126" s="11"/>
      <c r="QA126" s="6"/>
      <c r="QG126" s="11"/>
      <c r="QH126" s="6"/>
      <c r="QN126" s="11"/>
      <c r="QO126" s="6"/>
      <c r="QU126" s="11"/>
      <c r="QV126" s="6"/>
      <c r="RB126" s="11"/>
      <c r="RC126" s="6"/>
      <c r="RI126" s="11"/>
      <c r="RJ126" s="6"/>
      <c r="RP126" s="11"/>
      <c r="RQ126" s="6"/>
      <c r="RW126" s="11"/>
      <c r="RX126" s="6"/>
      <c r="SD126" s="11"/>
      <c r="SE126" s="6"/>
      <c r="SK126" s="11"/>
      <c r="SL126" s="6"/>
      <c r="SR126" s="11"/>
      <c r="SS126" s="6"/>
      <c r="SY126" s="11"/>
      <c r="SZ126" s="6"/>
      <c r="TF126" s="11"/>
      <c r="TG126" s="6"/>
      <c r="TM126" s="11"/>
      <c r="TN126" s="6"/>
      <c r="TT126" s="11"/>
      <c r="TU126" s="6"/>
      <c r="UA126" s="11"/>
      <c r="UB126" s="6"/>
      <c r="UH126" s="11"/>
      <c r="UI126" s="6"/>
      <c r="UO126" s="11"/>
      <c r="UP126" s="6"/>
      <c r="UV126" s="11"/>
      <c r="UW126" s="6"/>
      <c r="VC126" s="11"/>
      <c r="VD126" s="6"/>
      <c r="VJ126" s="11"/>
      <c r="VK126" s="6"/>
      <c r="VQ126" s="11"/>
      <c r="VR126" s="6"/>
      <c r="VX126" s="11"/>
      <c r="VY126" s="6"/>
      <c r="WE126" s="11"/>
      <c r="WF126" s="6"/>
      <c r="WL126" s="11"/>
      <c r="WM126" s="6"/>
      <c r="WS126" s="11"/>
      <c r="WT126" s="6"/>
      <c r="WZ126" s="11"/>
      <c r="XA126" s="6"/>
      <c r="XG126" s="11"/>
      <c r="XH126" s="6"/>
      <c r="XN126" s="11"/>
      <c r="XO126" s="6"/>
      <c r="XU126" s="11"/>
      <c r="XV126" s="6"/>
      <c r="YB126" s="11"/>
      <c r="YC126" s="6"/>
      <c r="YI126" s="11"/>
      <c r="YJ126" s="6"/>
      <c r="YP126" s="11"/>
      <c r="YQ126" s="6"/>
      <c r="YW126" s="11"/>
      <c r="YX126" s="6"/>
      <c r="ZD126" s="11"/>
      <c r="ZE126" s="6"/>
      <c r="ZK126" s="11"/>
      <c r="ZL126" s="6"/>
      <c r="ZR126" s="11"/>
      <c r="ZS126" s="6"/>
      <c r="ZY126" s="11"/>
      <c r="ZZ126" s="6"/>
      <c r="AAF126" s="11"/>
      <c r="AAG126" s="6"/>
      <c r="AAM126" s="11"/>
      <c r="AAN126" s="6"/>
      <c r="AAT126" s="11"/>
      <c r="AAU126" s="6"/>
      <c r="ABA126" s="11"/>
      <c r="ABB126" s="6"/>
      <c r="ABH126" s="11"/>
      <c r="ABI126" s="6"/>
      <c r="ABO126" s="11"/>
      <c r="ABP126" s="6"/>
      <c r="ABV126" s="11"/>
      <c r="ABW126" s="6"/>
      <c r="ACC126" s="11"/>
      <c r="ACD126" s="6"/>
      <c r="ACJ126" s="11"/>
      <c r="ACK126" s="6"/>
      <c r="ACQ126" s="11"/>
      <c r="ACR126" s="6"/>
      <c r="ACX126" s="11"/>
      <c r="ACY126" s="6"/>
      <c r="ADE126" s="11"/>
      <c r="ADF126" s="6"/>
      <c r="ADL126" s="11"/>
      <c r="ADM126" s="6"/>
      <c r="ADS126" s="11"/>
      <c r="ADT126" s="6"/>
      <c r="ADZ126" s="11"/>
      <c r="AEA126" s="6"/>
      <c r="AEG126" s="11"/>
      <c r="AEH126" s="6"/>
      <c r="AEN126" s="11"/>
      <c r="AEO126" s="6"/>
      <c r="AEU126" s="11"/>
      <c r="AEV126" s="6"/>
      <c r="AFB126" s="11"/>
      <c r="AFC126" s="6"/>
      <c r="AFI126" s="11"/>
      <c r="AFJ126" s="6"/>
      <c r="AFP126" s="11"/>
      <c r="AFQ126" s="6"/>
      <c r="AFW126" s="11"/>
      <c r="AFX126" s="6"/>
      <c r="AGD126" s="11"/>
      <c r="AGE126" s="6"/>
      <c r="AGK126" s="11"/>
      <c r="AGL126" s="6"/>
      <c r="AGR126" s="11"/>
      <c r="AGS126" s="6"/>
      <c r="AGY126" s="11"/>
      <c r="AGZ126" s="6"/>
      <c r="AHF126" s="11"/>
      <c r="AHG126" s="6"/>
      <c r="AHM126" s="11"/>
      <c r="AHN126" s="6"/>
      <c r="AHT126" s="11"/>
      <c r="AHU126" s="6"/>
      <c r="AIA126" s="11"/>
      <c r="AIB126" s="6"/>
      <c r="AIH126" s="11"/>
      <c r="AII126" s="6"/>
      <c r="AIO126" s="11"/>
      <c r="AIP126" s="6"/>
      <c r="AIV126" s="11"/>
      <c r="AIW126" s="6"/>
      <c r="AJC126" s="11"/>
      <c r="AJD126" s="6"/>
      <c r="AJJ126" s="11"/>
      <c r="AJK126" s="6"/>
      <c r="AJQ126" s="11"/>
      <c r="AJR126" s="6"/>
      <c r="AJX126" s="11"/>
      <c r="AJY126" s="6"/>
      <c r="AKE126" s="11"/>
      <c r="AKF126" s="6"/>
      <c r="AKL126" s="11"/>
      <c r="AKM126" s="6"/>
      <c r="AKS126" s="11"/>
      <c r="AKT126" s="6"/>
      <c r="AKZ126" s="11"/>
      <c r="ALA126" s="6"/>
      <c r="ALG126" s="11"/>
      <c r="ALH126" s="6"/>
      <c r="ALN126" s="11"/>
      <c r="ALO126" s="6"/>
      <c r="ALU126" s="11"/>
      <c r="ALV126" s="6"/>
      <c r="AMB126" s="11"/>
      <c r="AMC126" s="6"/>
      <c r="AMI126" s="11"/>
      <c r="AMJ126" s="6"/>
      <c r="AMP126" s="11"/>
      <c r="AMQ126" s="6"/>
      <c r="AMW126" s="11"/>
      <c r="AMX126" s="6"/>
      <c r="AND126" s="11"/>
      <c r="ANE126" s="6"/>
      <c r="ANK126" s="11"/>
      <c r="ANL126" s="6"/>
      <c r="ANR126" s="11"/>
      <c r="ANS126" s="6"/>
      <c r="ANY126" s="11"/>
      <c r="ANZ126" s="6"/>
      <c r="AOF126" s="11"/>
      <c r="AOG126" s="6"/>
      <c r="AOM126" s="11"/>
      <c r="AON126" s="6"/>
      <c r="AOT126" s="11"/>
      <c r="AOU126" s="6"/>
      <c r="APA126" s="11"/>
      <c r="APB126" s="6"/>
      <c r="APH126" s="11"/>
      <c r="API126" s="6"/>
      <c r="APO126" s="11"/>
      <c r="APP126" s="6"/>
      <c r="APV126" s="11"/>
      <c r="APW126" s="6"/>
      <c r="AQC126" s="11"/>
      <c r="AQD126" s="6"/>
      <c r="AQJ126" s="11"/>
      <c r="AQK126" s="6"/>
      <c r="AQQ126" s="11"/>
      <c r="AQR126" s="6"/>
      <c r="AQX126" s="11"/>
      <c r="AQY126" s="6"/>
      <c r="ARE126" s="11"/>
      <c r="ARF126" s="6"/>
      <c r="ARL126" s="11"/>
      <c r="ARM126" s="6"/>
      <c r="ARS126" s="11"/>
      <c r="ART126" s="6"/>
      <c r="ARZ126" s="11"/>
      <c r="ASA126" s="6"/>
      <c r="ASG126" s="11"/>
      <c r="ASH126" s="6"/>
      <c r="ASN126" s="11"/>
      <c r="ASO126" s="6"/>
      <c r="ASU126" s="11"/>
      <c r="ASV126" s="6"/>
      <c r="ATB126" s="11"/>
      <c r="ATC126" s="6"/>
      <c r="ATI126" s="11"/>
      <c r="ATJ126" s="6"/>
      <c r="ATP126" s="11"/>
      <c r="ATQ126" s="6"/>
      <c r="ATW126" s="11"/>
      <c r="ATX126" s="6"/>
      <c r="AUD126" s="11"/>
      <c r="AUE126" s="6"/>
      <c r="AUK126" s="11"/>
      <c r="AUL126" s="6"/>
      <c r="AUR126" s="11"/>
      <c r="AUS126" s="6"/>
      <c r="AUY126" s="11"/>
      <c r="AUZ126" s="6"/>
      <c r="AVF126" s="11"/>
      <c r="AVG126" s="6"/>
      <c r="AVM126" s="11"/>
      <c r="AVN126" s="6"/>
      <c r="AVT126" s="11"/>
      <c r="AVU126" s="6"/>
      <c r="AWA126" s="11"/>
      <c r="AWB126" s="6"/>
      <c r="AWH126" s="11"/>
      <c r="AWI126" s="6"/>
      <c r="AWO126" s="11"/>
      <c r="AWP126" s="6"/>
      <c r="AWV126" s="11"/>
      <c r="AWW126" s="6"/>
      <c r="AXC126" s="11"/>
      <c r="AXD126" s="6"/>
      <c r="AXJ126" s="11"/>
      <c r="AXK126" s="6"/>
      <c r="AXQ126" s="11"/>
      <c r="AXR126" s="6"/>
      <c r="AXX126" s="11"/>
      <c r="AXY126" s="6"/>
      <c r="AYE126" s="11"/>
      <c r="AYF126" s="6"/>
      <c r="AYL126" s="11"/>
      <c r="AYM126" s="6"/>
      <c r="AYS126" s="11"/>
      <c r="AYT126" s="6"/>
      <c r="AYZ126" s="11"/>
      <c r="AZA126" s="6"/>
      <c r="AZG126" s="11"/>
      <c r="AZH126" s="6"/>
      <c r="AZN126" s="11"/>
      <c r="AZO126" s="6"/>
      <c r="AZU126" s="11"/>
      <c r="AZV126" s="6"/>
      <c r="BAB126" s="11"/>
      <c r="BAC126" s="6"/>
      <c r="BAI126" s="11"/>
      <c r="BAJ126" s="6"/>
      <c r="BAP126" s="11"/>
      <c r="BAQ126" s="6"/>
      <c r="BAW126" s="11"/>
      <c r="BAX126" s="6"/>
      <c r="BBD126" s="11"/>
      <c r="BBE126" s="6"/>
      <c r="BBK126" s="11"/>
      <c r="BBL126" s="6"/>
      <c r="BBR126" s="11"/>
      <c r="BBS126" s="6"/>
      <c r="BBY126" s="11"/>
      <c r="BBZ126" s="6"/>
      <c r="BCF126" s="11"/>
      <c r="BCG126" s="6"/>
      <c r="BCM126" s="11"/>
      <c r="BCN126" s="6"/>
      <c r="BCT126" s="11"/>
      <c r="BCU126" s="6"/>
      <c r="BDA126" s="11"/>
      <c r="BDB126" s="6"/>
      <c r="BDH126" s="11"/>
      <c r="BDI126" s="6"/>
      <c r="BDO126" s="11"/>
      <c r="BDP126" s="6"/>
      <c r="BDV126" s="11"/>
      <c r="BDW126" s="6"/>
      <c r="BEC126" s="11"/>
      <c r="BED126" s="6"/>
      <c r="BEJ126" s="11"/>
      <c r="BEK126" s="6"/>
      <c r="BEQ126" s="11"/>
      <c r="BER126" s="6"/>
      <c r="BEX126" s="11"/>
      <c r="BEY126" s="6"/>
      <c r="BFE126" s="11"/>
      <c r="BFF126" s="6"/>
      <c r="BFL126" s="11"/>
      <c r="BFM126" s="6"/>
      <c r="BFS126" s="11"/>
      <c r="BFT126" s="6"/>
      <c r="BFZ126" s="11"/>
      <c r="BGA126" s="6"/>
      <c r="BGG126" s="11"/>
      <c r="BGH126" s="6"/>
      <c r="BGN126" s="11"/>
      <c r="BGO126" s="6"/>
      <c r="BGU126" s="11"/>
      <c r="BGV126" s="6"/>
      <c r="BHB126" s="11"/>
      <c r="BHC126" s="6"/>
      <c r="BHI126" s="11"/>
      <c r="BHJ126" s="6"/>
      <c r="BHP126" s="11"/>
      <c r="BHQ126" s="6"/>
      <c r="BHW126" s="11"/>
      <c r="BHX126" s="6"/>
      <c r="BID126" s="11"/>
      <c r="BIE126" s="6"/>
      <c r="BIK126" s="11"/>
      <c r="BIL126" s="6"/>
      <c r="BIR126" s="11"/>
      <c r="BIS126" s="6"/>
      <c r="BIY126" s="11"/>
      <c r="BIZ126" s="6"/>
      <c r="BJF126" s="11"/>
      <c r="BJG126" s="6"/>
      <c r="BJM126" s="11"/>
      <c r="BJN126" s="6"/>
      <c r="BJT126" s="11"/>
      <c r="BJU126" s="6"/>
      <c r="BKA126" s="11"/>
      <c r="BKB126" s="6"/>
      <c r="BKH126" s="11"/>
      <c r="BKI126" s="6"/>
      <c r="BKO126" s="11"/>
      <c r="BKP126" s="6"/>
      <c r="BKV126" s="11"/>
      <c r="BKW126" s="6"/>
      <c r="BLC126" s="11"/>
      <c r="BLD126" s="6"/>
      <c r="BLJ126" s="11"/>
      <c r="BLK126" s="6"/>
      <c r="BLQ126" s="11"/>
      <c r="BLR126" s="6"/>
      <c r="BLX126" s="11"/>
      <c r="BLY126" s="6"/>
      <c r="BME126" s="11"/>
      <c r="BMF126" s="6"/>
      <c r="BML126" s="11"/>
      <c r="BMM126" s="6"/>
      <c r="BMS126" s="11"/>
      <c r="BMT126" s="6"/>
      <c r="BMZ126" s="11"/>
      <c r="BNA126" s="6"/>
      <c r="BNG126" s="11"/>
      <c r="BNH126" s="6"/>
      <c r="BNN126" s="11"/>
      <c r="BNO126" s="6"/>
      <c r="BNU126" s="11"/>
      <c r="BNV126" s="6"/>
      <c r="BOB126" s="11"/>
      <c r="BOC126" s="6"/>
      <c r="BOI126" s="11"/>
      <c r="BOJ126" s="6"/>
      <c r="BOP126" s="11"/>
      <c r="BOQ126" s="6"/>
      <c r="BOW126" s="11"/>
      <c r="BOX126" s="6"/>
      <c r="BPD126" s="11"/>
      <c r="BPE126" s="6"/>
      <c r="BPK126" s="11"/>
      <c r="BPL126" s="6"/>
      <c r="BPR126" s="11"/>
      <c r="BPS126" s="6"/>
      <c r="BPY126" s="11"/>
      <c r="BPZ126" s="6"/>
      <c r="BQF126" s="11"/>
      <c r="BQG126" s="6"/>
      <c r="BQM126" s="11"/>
      <c r="BQN126" s="6"/>
      <c r="BQT126" s="11"/>
      <c r="BQU126" s="6"/>
      <c r="BRA126" s="11"/>
      <c r="BRB126" s="6"/>
      <c r="BRH126" s="11"/>
      <c r="BRI126" s="6"/>
      <c r="BRO126" s="11"/>
      <c r="BRP126" s="6"/>
      <c r="BRV126" s="11"/>
      <c r="BRW126" s="6"/>
      <c r="BSC126" s="11"/>
      <c r="BSD126" s="6"/>
      <c r="BSJ126" s="11"/>
      <c r="BSK126" s="6"/>
      <c r="BSQ126" s="11"/>
      <c r="BSR126" s="6"/>
      <c r="BSX126" s="11"/>
      <c r="BSY126" s="6"/>
      <c r="BTE126" s="11"/>
      <c r="BTF126" s="6"/>
      <c r="BTL126" s="11"/>
      <c r="BTM126" s="6"/>
      <c r="BTS126" s="11"/>
      <c r="BTT126" s="6"/>
      <c r="BTZ126" s="11"/>
      <c r="BUA126" s="6"/>
      <c r="BUG126" s="11"/>
      <c r="BUH126" s="6"/>
      <c r="BUN126" s="11"/>
      <c r="BUO126" s="6"/>
      <c r="BUU126" s="11"/>
      <c r="BUV126" s="6"/>
      <c r="BVB126" s="11"/>
      <c r="BVC126" s="6"/>
      <c r="BVI126" s="11"/>
      <c r="BVJ126" s="6"/>
      <c r="BVP126" s="11"/>
      <c r="BVQ126" s="6"/>
      <c r="BVW126" s="11"/>
      <c r="BVX126" s="6"/>
      <c r="BWD126" s="11"/>
      <c r="BWE126" s="6"/>
      <c r="BWK126" s="11"/>
      <c r="BWL126" s="6"/>
      <c r="BWR126" s="11"/>
      <c r="BWS126" s="6"/>
      <c r="BWY126" s="11"/>
      <c r="BWZ126" s="6"/>
      <c r="BXF126" s="11"/>
      <c r="BXG126" s="6"/>
      <c r="BXM126" s="11"/>
      <c r="BXN126" s="6"/>
      <c r="BXT126" s="11"/>
      <c r="BXU126" s="6"/>
      <c r="BYA126" s="11"/>
      <c r="BYB126" s="6"/>
      <c r="BYH126" s="11"/>
      <c r="BYI126" s="6"/>
      <c r="BYO126" s="11"/>
      <c r="BYP126" s="6"/>
      <c r="BYV126" s="11"/>
      <c r="BYW126" s="6"/>
      <c r="BZC126" s="11"/>
      <c r="BZD126" s="6"/>
      <c r="BZJ126" s="11"/>
      <c r="BZK126" s="6"/>
      <c r="BZQ126" s="11"/>
      <c r="BZR126" s="6"/>
      <c r="BZX126" s="11"/>
      <c r="BZY126" s="6"/>
      <c r="CAE126" s="11"/>
      <c r="CAF126" s="6"/>
      <c r="CAL126" s="11"/>
      <c r="CAM126" s="6"/>
      <c r="CAS126" s="11"/>
      <c r="CAT126" s="6"/>
      <c r="CAZ126" s="11"/>
      <c r="CBA126" s="6"/>
      <c r="CBG126" s="11"/>
      <c r="CBH126" s="6"/>
      <c r="CBN126" s="11"/>
      <c r="CBO126" s="6"/>
      <c r="CBU126" s="11"/>
      <c r="CBV126" s="6"/>
      <c r="CCB126" s="11"/>
      <c r="CCC126" s="6"/>
      <c r="CCI126" s="11"/>
      <c r="CCJ126" s="6"/>
      <c r="CCP126" s="11"/>
      <c r="CCQ126" s="6"/>
      <c r="CCW126" s="11"/>
      <c r="CCX126" s="6"/>
      <c r="CDD126" s="11"/>
      <c r="CDE126" s="6"/>
      <c r="CDK126" s="11"/>
      <c r="CDL126" s="6"/>
      <c r="CDR126" s="11"/>
      <c r="CDS126" s="6"/>
      <c r="CDY126" s="11"/>
      <c r="CDZ126" s="6"/>
      <c r="CEF126" s="11"/>
      <c r="CEG126" s="6"/>
      <c r="CEM126" s="11"/>
      <c r="CEN126" s="6"/>
      <c r="CET126" s="11"/>
      <c r="CEU126" s="6"/>
      <c r="CFA126" s="11"/>
      <c r="CFB126" s="6"/>
      <c r="CFH126" s="11"/>
      <c r="CFI126" s="6"/>
      <c r="CFO126" s="11"/>
      <c r="CFP126" s="6"/>
      <c r="CFV126" s="11"/>
      <c r="CFW126" s="6"/>
      <c r="CGC126" s="11"/>
      <c r="CGD126" s="6"/>
      <c r="CGJ126" s="11"/>
      <c r="CGK126" s="6"/>
      <c r="CGQ126" s="11"/>
      <c r="CGR126" s="6"/>
      <c r="CGX126" s="11"/>
      <c r="CGY126" s="6"/>
      <c r="CHE126" s="11"/>
      <c r="CHF126" s="6"/>
      <c r="CHL126" s="11"/>
      <c r="CHM126" s="6"/>
      <c r="CHS126" s="11"/>
      <c r="CHT126" s="6"/>
      <c r="CHZ126" s="11"/>
      <c r="CIA126" s="6"/>
      <c r="CIG126" s="11"/>
      <c r="CIH126" s="6"/>
      <c r="CIN126" s="11"/>
      <c r="CIO126" s="6"/>
      <c r="CIU126" s="11"/>
      <c r="CIV126" s="6"/>
      <c r="CJB126" s="11"/>
      <c r="CJC126" s="6"/>
      <c r="CJI126" s="11"/>
      <c r="CJJ126" s="6"/>
      <c r="CJP126" s="11"/>
      <c r="CJQ126" s="6"/>
      <c r="CJW126" s="11"/>
      <c r="CJX126" s="6"/>
      <c r="CKD126" s="11"/>
      <c r="CKE126" s="6"/>
      <c r="CKK126" s="11"/>
      <c r="CKL126" s="6"/>
      <c r="CKR126" s="11"/>
      <c r="CKS126" s="6"/>
      <c r="CKY126" s="11"/>
      <c r="CKZ126" s="6"/>
      <c r="CLF126" s="11"/>
      <c r="CLG126" s="6"/>
      <c r="CLM126" s="11"/>
      <c r="CLN126" s="6"/>
      <c r="CLT126" s="11"/>
      <c r="CLU126" s="6"/>
      <c r="CMA126" s="11"/>
      <c r="CMB126" s="6"/>
      <c r="CMH126" s="11"/>
      <c r="CMI126" s="6"/>
      <c r="CMO126" s="11"/>
      <c r="CMP126" s="6"/>
      <c r="CMV126" s="11"/>
      <c r="CMW126" s="6"/>
      <c r="CNC126" s="11"/>
      <c r="CND126" s="6"/>
      <c r="CNJ126" s="11"/>
      <c r="CNK126" s="6"/>
      <c r="CNQ126" s="11"/>
      <c r="CNR126" s="6"/>
      <c r="CNX126" s="11"/>
      <c r="CNY126" s="6"/>
      <c r="COE126" s="11"/>
      <c r="COF126" s="6"/>
      <c r="COL126" s="11"/>
      <c r="COM126" s="6"/>
      <c r="COS126" s="11"/>
      <c r="COT126" s="6"/>
      <c r="COZ126" s="11"/>
      <c r="CPA126" s="6"/>
      <c r="CPG126" s="11"/>
      <c r="CPH126" s="6"/>
      <c r="CPN126" s="11"/>
      <c r="CPO126" s="6"/>
      <c r="CPU126" s="11"/>
      <c r="CPV126" s="6"/>
      <c r="CQB126" s="11"/>
      <c r="CQC126" s="6"/>
      <c r="CQI126" s="11"/>
      <c r="CQJ126" s="6"/>
      <c r="CQP126" s="11"/>
      <c r="CQQ126" s="6"/>
      <c r="CQW126" s="11"/>
      <c r="CQX126" s="6"/>
      <c r="CRD126" s="11"/>
      <c r="CRE126" s="6"/>
      <c r="CRK126" s="11"/>
      <c r="CRL126" s="6"/>
      <c r="CRR126" s="11"/>
      <c r="CRS126" s="6"/>
      <c r="CRY126" s="11"/>
      <c r="CRZ126" s="6"/>
      <c r="CSF126" s="11"/>
      <c r="CSG126" s="6"/>
      <c r="CSM126" s="11"/>
      <c r="CSN126" s="6"/>
      <c r="CST126" s="11"/>
      <c r="CSU126" s="6"/>
      <c r="CTA126" s="11"/>
      <c r="CTB126" s="6"/>
      <c r="CTH126" s="11"/>
      <c r="CTI126" s="6"/>
      <c r="CTO126" s="11"/>
      <c r="CTP126" s="6"/>
      <c r="CTV126" s="11"/>
      <c r="CTW126" s="6"/>
      <c r="CUC126" s="11"/>
      <c r="CUD126" s="6"/>
      <c r="CUJ126" s="11"/>
      <c r="CUK126" s="6"/>
      <c r="CUQ126" s="11"/>
      <c r="CUR126" s="6"/>
      <c r="CUX126" s="11"/>
      <c r="CUY126" s="6"/>
      <c r="CVE126" s="11"/>
      <c r="CVF126" s="6"/>
      <c r="CVL126" s="11"/>
      <c r="CVM126" s="6"/>
      <c r="CVS126" s="11"/>
      <c r="CVT126" s="6"/>
      <c r="CVZ126" s="11"/>
      <c r="CWA126" s="6"/>
      <c r="CWG126" s="11"/>
      <c r="CWH126" s="6"/>
      <c r="CWN126" s="11"/>
      <c r="CWO126" s="6"/>
      <c r="CWU126" s="11"/>
      <c r="CWV126" s="6"/>
      <c r="CXB126" s="11"/>
      <c r="CXC126" s="6"/>
      <c r="CXI126" s="11"/>
      <c r="CXJ126" s="6"/>
      <c r="CXP126" s="11"/>
      <c r="CXQ126" s="6"/>
      <c r="CXW126" s="11"/>
      <c r="CXX126" s="6"/>
      <c r="CYD126" s="11"/>
      <c r="CYE126" s="6"/>
      <c r="CYK126" s="11"/>
      <c r="CYL126" s="6"/>
      <c r="CYR126" s="11"/>
      <c r="CYS126" s="6"/>
      <c r="CYY126" s="11"/>
      <c r="CYZ126" s="6"/>
      <c r="CZF126" s="11"/>
      <c r="CZG126" s="6"/>
      <c r="CZM126" s="11"/>
      <c r="CZN126" s="6"/>
      <c r="CZT126" s="11"/>
      <c r="CZU126" s="6"/>
      <c r="DAA126" s="11"/>
      <c r="DAB126" s="6"/>
      <c r="DAH126" s="11"/>
      <c r="DAI126" s="6"/>
      <c r="DAO126" s="11"/>
      <c r="DAP126" s="6"/>
      <c r="DAV126" s="11"/>
      <c r="DAW126" s="6"/>
      <c r="DBC126" s="11"/>
      <c r="DBD126" s="6"/>
      <c r="DBJ126" s="11"/>
      <c r="DBK126" s="6"/>
      <c r="DBQ126" s="11"/>
      <c r="DBR126" s="6"/>
      <c r="DBX126" s="11"/>
      <c r="DBY126" s="6"/>
      <c r="DCE126" s="11"/>
      <c r="DCF126" s="6"/>
      <c r="DCL126" s="11"/>
      <c r="DCM126" s="6"/>
      <c r="DCS126" s="11"/>
      <c r="DCT126" s="6"/>
      <c r="DCZ126" s="11"/>
      <c r="DDA126" s="6"/>
      <c r="DDG126" s="11"/>
      <c r="DDH126" s="6"/>
      <c r="DDN126" s="11"/>
      <c r="DDO126" s="6"/>
      <c r="DDU126" s="11"/>
      <c r="DDV126" s="6"/>
      <c r="DEB126" s="11"/>
      <c r="DEC126" s="6"/>
      <c r="DEI126" s="11"/>
      <c r="DEJ126" s="6"/>
      <c r="DEP126" s="11"/>
      <c r="DEQ126" s="6"/>
      <c r="DEW126" s="11"/>
      <c r="DEX126" s="6"/>
      <c r="DFD126" s="11"/>
      <c r="DFE126" s="6"/>
      <c r="DFK126" s="11"/>
      <c r="DFL126" s="6"/>
      <c r="DFR126" s="11"/>
      <c r="DFS126" s="6"/>
      <c r="DFY126" s="11"/>
      <c r="DFZ126" s="6"/>
      <c r="DGF126" s="11"/>
      <c r="DGG126" s="6"/>
      <c r="DGM126" s="11"/>
      <c r="DGN126" s="6"/>
      <c r="DGT126" s="11"/>
      <c r="DGU126" s="6"/>
      <c r="DHA126" s="11"/>
      <c r="DHB126" s="6"/>
      <c r="DHH126" s="11"/>
      <c r="DHI126" s="6"/>
      <c r="DHO126" s="11"/>
      <c r="DHP126" s="6"/>
      <c r="DHV126" s="11"/>
      <c r="DHW126" s="6"/>
      <c r="DIC126" s="11"/>
      <c r="DID126" s="6"/>
      <c r="DIJ126" s="11"/>
      <c r="DIK126" s="6"/>
      <c r="DIQ126" s="11"/>
      <c r="DIR126" s="6"/>
      <c r="DIX126" s="11"/>
      <c r="DIY126" s="6"/>
      <c r="DJE126" s="11"/>
      <c r="DJF126" s="6"/>
      <c r="DJL126" s="11"/>
      <c r="DJM126" s="6"/>
      <c r="DJS126" s="11"/>
      <c r="DJT126" s="6"/>
      <c r="DJZ126" s="11"/>
      <c r="DKA126" s="6"/>
      <c r="DKG126" s="11"/>
      <c r="DKH126" s="6"/>
      <c r="DKN126" s="11"/>
      <c r="DKO126" s="6"/>
      <c r="DKU126" s="11"/>
      <c r="DKV126" s="6"/>
      <c r="DLB126" s="11"/>
      <c r="DLC126" s="6"/>
      <c r="DLI126" s="11"/>
      <c r="DLJ126" s="6"/>
      <c r="DLP126" s="11"/>
      <c r="DLQ126" s="6"/>
      <c r="DLW126" s="11"/>
      <c r="DLX126" s="6"/>
      <c r="DMD126" s="11"/>
      <c r="DME126" s="6"/>
      <c r="DMK126" s="11"/>
      <c r="DML126" s="6"/>
      <c r="DMR126" s="11"/>
      <c r="DMS126" s="6"/>
      <c r="DMY126" s="11"/>
      <c r="DMZ126" s="6"/>
      <c r="DNF126" s="11"/>
      <c r="DNG126" s="6"/>
      <c r="DNM126" s="11"/>
      <c r="DNN126" s="6"/>
      <c r="DNT126" s="11"/>
      <c r="DNU126" s="6"/>
      <c r="DOA126" s="11"/>
      <c r="DOB126" s="6"/>
      <c r="DOH126" s="11"/>
      <c r="DOI126" s="6"/>
      <c r="DOO126" s="11"/>
      <c r="DOP126" s="6"/>
      <c r="DOV126" s="11"/>
      <c r="DOW126" s="6"/>
      <c r="DPC126" s="11"/>
      <c r="DPD126" s="6"/>
      <c r="DPJ126" s="11"/>
      <c r="DPK126" s="6"/>
      <c r="DPQ126" s="11"/>
      <c r="DPR126" s="6"/>
      <c r="DPX126" s="11"/>
      <c r="DPY126" s="6"/>
      <c r="DQE126" s="11"/>
      <c r="DQF126" s="6"/>
      <c r="DQL126" s="11"/>
      <c r="DQM126" s="6"/>
      <c r="DQS126" s="11"/>
      <c r="DQT126" s="6"/>
      <c r="DQZ126" s="11"/>
      <c r="DRA126" s="6"/>
      <c r="DRG126" s="11"/>
      <c r="DRH126" s="6"/>
      <c r="DRN126" s="11"/>
      <c r="DRO126" s="6"/>
      <c r="DRU126" s="11"/>
      <c r="DRV126" s="6"/>
      <c r="DSB126" s="11"/>
      <c r="DSC126" s="6"/>
      <c r="DSI126" s="11"/>
      <c r="DSJ126" s="6"/>
      <c r="DSP126" s="11"/>
      <c r="DSQ126" s="6"/>
      <c r="DSW126" s="11"/>
      <c r="DSX126" s="6"/>
      <c r="DTD126" s="11"/>
      <c r="DTE126" s="6"/>
      <c r="DTK126" s="11"/>
      <c r="DTL126" s="6"/>
      <c r="DTR126" s="11"/>
      <c r="DTS126" s="6"/>
      <c r="DTY126" s="11"/>
      <c r="DTZ126" s="6"/>
      <c r="DUF126" s="11"/>
      <c r="DUG126" s="6"/>
      <c r="DUM126" s="11"/>
      <c r="DUN126" s="6"/>
      <c r="DUT126" s="11"/>
      <c r="DUU126" s="6"/>
      <c r="DVA126" s="11"/>
      <c r="DVB126" s="6"/>
      <c r="DVH126" s="11"/>
      <c r="DVI126" s="6"/>
      <c r="DVO126" s="11"/>
      <c r="DVP126" s="6"/>
      <c r="DVV126" s="11"/>
      <c r="DVW126" s="6"/>
      <c r="DWC126" s="11"/>
      <c r="DWD126" s="6"/>
      <c r="DWJ126" s="11"/>
      <c r="DWK126" s="6"/>
      <c r="DWQ126" s="11"/>
      <c r="DWR126" s="6"/>
      <c r="DWX126" s="11"/>
      <c r="DWY126" s="6"/>
      <c r="DXE126" s="11"/>
      <c r="DXF126" s="6"/>
      <c r="DXL126" s="11"/>
      <c r="DXM126" s="6"/>
      <c r="DXS126" s="11"/>
      <c r="DXT126" s="6"/>
      <c r="DXZ126" s="11"/>
      <c r="DYA126" s="6"/>
      <c r="DYG126" s="11"/>
      <c r="DYH126" s="6"/>
      <c r="DYN126" s="11"/>
      <c r="DYO126" s="6"/>
      <c r="DYU126" s="11"/>
      <c r="DYV126" s="6"/>
      <c r="DZB126" s="11"/>
      <c r="DZC126" s="6"/>
      <c r="DZI126" s="11"/>
      <c r="DZJ126" s="6"/>
      <c r="DZP126" s="11"/>
      <c r="DZQ126" s="6"/>
      <c r="DZW126" s="11"/>
      <c r="DZX126" s="6"/>
      <c r="EAD126" s="11"/>
      <c r="EAE126" s="6"/>
      <c r="EAK126" s="11"/>
      <c r="EAL126" s="6"/>
      <c r="EAR126" s="11"/>
      <c r="EAS126" s="6"/>
      <c r="EAY126" s="11"/>
      <c r="EAZ126" s="6"/>
      <c r="EBF126" s="11"/>
      <c r="EBG126" s="6"/>
      <c r="EBM126" s="11"/>
      <c r="EBN126" s="6"/>
      <c r="EBT126" s="11"/>
      <c r="EBU126" s="6"/>
      <c r="ECA126" s="11"/>
      <c r="ECB126" s="6"/>
      <c r="ECH126" s="11"/>
      <c r="ECI126" s="6"/>
      <c r="ECO126" s="11"/>
      <c r="ECP126" s="6"/>
      <c r="ECV126" s="11"/>
      <c r="ECW126" s="6"/>
      <c r="EDC126" s="11"/>
      <c r="EDD126" s="6"/>
      <c r="EDJ126" s="11"/>
      <c r="EDK126" s="6"/>
      <c r="EDQ126" s="11"/>
      <c r="EDR126" s="6"/>
      <c r="EDX126" s="11"/>
      <c r="EDY126" s="6"/>
      <c r="EEE126" s="11"/>
      <c r="EEF126" s="6"/>
      <c r="EEL126" s="11"/>
      <c r="EEM126" s="6"/>
      <c r="EES126" s="11"/>
      <c r="EET126" s="6"/>
      <c r="EEZ126" s="11"/>
      <c r="EFA126" s="6"/>
      <c r="EFG126" s="11"/>
      <c r="EFH126" s="6"/>
      <c r="EFN126" s="11"/>
      <c r="EFO126" s="6"/>
      <c r="EFU126" s="11"/>
      <c r="EFV126" s="6"/>
      <c r="EGB126" s="11"/>
      <c r="EGC126" s="6"/>
      <c r="EGI126" s="11"/>
      <c r="EGJ126" s="6"/>
      <c r="EGP126" s="11"/>
      <c r="EGQ126" s="6"/>
      <c r="EGW126" s="11"/>
      <c r="EGX126" s="6"/>
      <c r="EHD126" s="11"/>
      <c r="EHE126" s="6"/>
      <c r="EHK126" s="11"/>
      <c r="EHL126" s="6"/>
      <c r="EHR126" s="11"/>
      <c r="EHS126" s="6"/>
      <c r="EHY126" s="11"/>
      <c r="EHZ126" s="6"/>
      <c r="EIF126" s="11"/>
      <c r="EIG126" s="6"/>
      <c r="EIM126" s="11"/>
      <c r="EIN126" s="6"/>
      <c r="EIT126" s="11"/>
      <c r="EIU126" s="6"/>
      <c r="EJA126" s="11"/>
      <c r="EJB126" s="6"/>
      <c r="EJH126" s="11"/>
      <c r="EJI126" s="6"/>
      <c r="EJO126" s="11"/>
      <c r="EJP126" s="6"/>
      <c r="EJV126" s="11"/>
      <c r="EJW126" s="6"/>
      <c r="EKC126" s="11"/>
      <c r="EKD126" s="6"/>
      <c r="EKJ126" s="11"/>
      <c r="EKK126" s="6"/>
      <c r="EKQ126" s="11"/>
      <c r="EKR126" s="6"/>
      <c r="EKX126" s="11"/>
      <c r="EKY126" s="6"/>
      <c r="ELE126" s="11"/>
      <c r="ELF126" s="6"/>
      <c r="ELL126" s="11"/>
      <c r="ELM126" s="6"/>
      <c r="ELS126" s="11"/>
      <c r="ELT126" s="6"/>
      <c r="ELZ126" s="11"/>
      <c r="EMA126" s="6"/>
      <c r="EMG126" s="11"/>
      <c r="EMH126" s="6"/>
      <c r="EMN126" s="11"/>
      <c r="EMO126" s="6"/>
      <c r="EMU126" s="11"/>
      <c r="EMV126" s="6"/>
      <c r="ENB126" s="11"/>
      <c r="ENC126" s="6"/>
      <c r="ENI126" s="11"/>
      <c r="ENJ126" s="6"/>
      <c r="ENP126" s="11"/>
      <c r="ENQ126" s="6"/>
      <c r="ENW126" s="11"/>
      <c r="ENX126" s="6"/>
      <c r="EOD126" s="11"/>
      <c r="EOE126" s="6"/>
      <c r="EOK126" s="11"/>
      <c r="EOL126" s="6"/>
      <c r="EOR126" s="11"/>
      <c r="EOS126" s="6"/>
      <c r="EOY126" s="11"/>
      <c r="EOZ126" s="6"/>
      <c r="EPF126" s="11"/>
      <c r="EPG126" s="6"/>
      <c r="EPM126" s="11"/>
      <c r="EPN126" s="6"/>
      <c r="EPT126" s="11"/>
      <c r="EPU126" s="6"/>
      <c r="EQA126" s="11"/>
      <c r="EQB126" s="6"/>
      <c r="EQH126" s="11"/>
      <c r="EQI126" s="6"/>
      <c r="EQO126" s="11"/>
      <c r="EQP126" s="6"/>
      <c r="EQV126" s="11"/>
      <c r="EQW126" s="6"/>
      <c r="ERC126" s="11"/>
      <c r="ERD126" s="6"/>
      <c r="ERJ126" s="11"/>
      <c r="ERK126" s="6"/>
      <c r="ERQ126" s="11"/>
      <c r="ERR126" s="6"/>
      <c r="ERX126" s="11"/>
      <c r="ERY126" s="6"/>
      <c r="ESE126" s="11"/>
      <c r="ESF126" s="6"/>
      <c r="ESL126" s="11"/>
      <c r="ESM126" s="6"/>
      <c r="ESS126" s="11"/>
      <c r="EST126" s="6"/>
      <c r="ESZ126" s="11"/>
      <c r="ETA126" s="6"/>
      <c r="ETG126" s="11"/>
      <c r="ETH126" s="6"/>
      <c r="ETN126" s="11"/>
      <c r="ETO126" s="6"/>
      <c r="ETU126" s="11"/>
      <c r="ETV126" s="6"/>
      <c r="EUB126" s="11"/>
      <c r="EUC126" s="6"/>
      <c r="EUI126" s="11"/>
      <c r="EUJ126" s="6"/>
      <c r="EUP126" s="11"/>
      <c r="EUQ126" s="6"/>
      <c r="EUW126" s="11"/>
      <c r="EUX126" s="6"/>
      <c r="EVD126" s="11"/>
      <c r="EVE126" s="6"/>
      <c r="EVK126" s="11"/>
      <c r="EVL126" s="6"/>
      <c r="EVR126" s="11"/>
      <c r="EVS126" s="6"/>
      <c r="EVY126" s="11"/>
      <c r="EVZ126" s="6"/>
      <c r="EWF126" s="11"/>
      <c r="EWG126" s="6"/>
      <c r="EWM126" s="11"/>
      <c r="EWN126" s="6"/>
      <c r="EWT126" s="11"/>
      <c r="EWU126" s="6"/>
      <c r="EXA126" s="11"/>
      <c r="EXB126" s="6"/>
      <c r="EXH126" s="11"/>
      <c r="EXI126" s="6"/>
      <c r="EXO126" s="11"/>
      <c r="EXP126" s="6"/>
      <c r="EXV126" s="11"/>
      <c r="EXW126" s="6"/>
      <c r="EYC126" s="11"/>
      <c r="EYD126" s="6"/>
      <c r="EYJ126" s="11"/>
      <c r="EYK126" s="6"/>
      <c r="EYQ126" s="11"/>
      <c r="EYR126" s="6"/>
      <c r="EYX126" s="11"/>
      <c r="EYY126" s="6"/>
      <c r="EZE126" s="11"/>
      <c r="EZF126" s="6"/>
      <c r="EZL126" s="11"/>
      <c r="EZM126" s="6"/>
      <c r="EZS126" s="11"/>
      <c r="EZT126" s="6"/>
      <c r="EZZ126" s="11"/>
      <c r="FAA126" s="6"/>
      <c r="FAG126" s="11"/>
      <c r="FAH126" s="6"/>
      <c r="FAN126" s="11"/>
      <c r="FAO126" s="6"/>
      <c r="FAU126" s="11"/>
      <c r="FAV126" s="6"/>
      <c r="FBB126" s="11"/>
      <c r="FBC126" s="6"/>
      <c r="FBI126" s="11"/>
      <c r="FBJ126" s="6"/>
      <c r="FBP126" s="11"/>
      <c r="FBQ126" s="6"/>
      <c r="FBW126" s="11"/>
      <c r="FBX126" s="6"/>
      <c r="FCD126" s="11"/>
      <c r="FCE126" s="6"/>
      <c r="FCK126" s="11"/>
      <c r="FCL126" s="6"/>
      <c r="FCR126" s="11"/>
      <c r="FCS126" s="6"/>
      <c r="FCY126" s="11"/>
      <c r="FCZ126" s="6"/>
      <c r="FDF126" s="11"/>
      <c r="FDG126" s="6"/>
      <c r="FDM126" s="11"/>
      <c r="FDN126" s="6"/>
      <c r="FDT126" s="11"/>
      <c r="FDU126" s="6"/>
      <c r="FEA126" s="11"/>
      <c r="FEB126" s="6"/>
      <c r="FEH126" s="11"/>
      <c r="FEI126" s="6"/>
      <c r="FEO126" s="11"/>
      <c r="FEP126" s="6"/>
      <c r="FEV126" s="11"/>
      <c r="FEW126" s="6"/>
      <c r="FFC126" s="11"/>
      <c r="FFD126" s="6"/>
      <c r="FFJ126" s="11"/>
      <c r="FFK126" s="6"/>
      <c r="FFQ126" s="11"/>
      <c r="FFR126" s="6"/>
      <c r="FFX126" s="11"/>
      <c r="FFY126" s="6"/>
      <c r="FGE126" s="11"/>
      <c r="FGF126" s="6"/>
      <c r="FGL126" s="11"/>
      <c r="FGM126" s="6"/>
      <c r="FGS126" s="11"/>
      <c r="FGT126" s="6"/>
      <c r="FGZ126" s="11"/>
      <c r="FHA126" s="6"/>
      <c r="FHG126" s="11"/>
      <c r="FHH126" s="6"/>
      <c r="FHN126" s="11"/>
      <c r="FHO126" s="6"/>
      <c r="FHU126" s="11"/>
      <c r="FHV126" s="6"/>
      <c r="FIB126" s="11"/>
      <c r="FIC126" s="6"/>
      <c r="FII126" s="11"/>
      <c r="FIJ126" s="6"/>
      <c r="FIP126" s="11"/>
      <c r="FIQ126" s="6"/>
      <c r="FIW126" s="11"/>
      <c r="FIX126" s="6"/>
      <c r="FJD126" s="11"/>
      <c r="FJE126" s="6"/>
      <c r="FJK126" s="11"/>
      <c r="FJL126" s="6"/>
      <c r="FJR126" s="11"/>
      <c r="FJS126" s="6"/>
      <c r="FJY126" s="11"/>
      <c r="FJZ126" s="6"/>
      <c r="FKF126" s="11"/>
      <c r="FKG126" s="6"/>
      <c r="FKM126" s="11"/>
      <c r="FKN126" s="6"/>
      <c r="FKT126" s="11"/>
      <c r="FKU126" s="6"/>
      <c r="FLA126" s="11"/>
      <c r="FLB126" s="6"/>
      <c r="FLH126" s="11"/>
      <c r="FLI126" s="6"/>
      <c r="FLO126" s="11"/>
      <c r="FLP126" s="6"/>
      <c r="FLV126" s="11"/>
      <c r="FLW126" s="6"/>
      <c r="FMC126" s="11"/>
      <c r="FMD126" s="6"/>
      <c r="FMJ126" s="11"/>
      <c r="FMK126" s="6"/>
      <c r="FMQ126" s="11"/>
      <c r="FMR126" s="6"/>
      <c r="FMX126" s="11"/>
      <c r="FMY126" s="6"/>
      <c r="FNE126" s="11"/>
      <c r="FNF126" s="6"/>
      <c r="FNL126" s="11"/>
      <c r="FNM126" s="6"/>
      <c r="FNS126" s="11"/>
      <c r="FNT126" s="6"/>
      <c r="FNZ126" s="11"/>
      <c r="FOA126" s="6"/>
      <c r="FOG126" s="11"/>
      <c r="FOH126" s="6"/>
      <c r="FON126" s="11"/>
      <c r="FOO126" s="6"/>
      <c r="FOU126" s="11"/>
      <c r="FOV126" s="6"/>
      <c r="FPB126" s="11"/>
      <c r="FPC126" s="6"/>
      <c r="FPI126" s="11"/>
      <c r="FPJ126" s="6"/>
      <c r="FPP126" s="11"/>
      <c r="FPQ126" s="6"/>
      <c r="FPW126" s="11"/>
      <c r="FPX126" s="6"/>
      <c r="FQD126" s="11"/>
      <c r="FQE126" s="6"/>
      <c r="FQK126" s="11"/>
      <c r="FQL126" s="6"/>
      <c r="FQR126" s="11"/>
      <c r="FQS126" s="6"/>
      <c r="FQY126" s="11"/>
      <c r="FQZ126" s="6"/>
      <c r="FRF126" s="11"/>
      <c r="FRG126" s="6"/>
      <c r="FRM126" s="11"/>
      <c r="FRN126" s="6"/>
      <c r="FRT126" s="11"/>
      <c r="FRU126" s="6"/>
      <c r="FSA126" s="11"/>
      <c r="FSB126" s="6"/>
      <c r="FSH126" s="11"/>
      <c r="FSI126" s="6"/>
      <c r="FSO126" s="11"/>
      <c r="FSP126" s="6"/>
      <c r="FSV126" s="11"/>
      <c r="FSW126" s="6"/>
      <c r="FTC126" s="11"/>
      <c r="FTD126" s="6"/>
      <c r="FTJ126" s="11"/>
      <c r="FTK126" s="6"/>
      <c r="FTQ126" s="11"/>
      <c r="FTR126" s="6"/>
      <c r="FTX126" s="11"/>
      <c r="FTY126" s="6"/>
      <c r="FUE126" s="11"/>
      <c r="FUF126" s="6"/>
      <c r="FUL126" s="11"/>
      <c r="FUM126" s="6"/>
      <c r="FUS126" s="11"/>
      <c r="FUT126" s="6"/>
      <c r="FUZ126" s="11"/>
      <c r="FVA126" s="6"/>
      <c r="FVG126" s="11"/>
      <c r="FVH126" s="6"/>
      <c r="FVN126" s="11"/>
      <c r="FVO126" s="6"/>
      <c r="FVU126" s="11"/>
      <c r="FVV126" s="6"/>
      <c r="FWB126" s="11"/>
      <c r="FWC126" s="6"/>
      <c r="FWI126" s="11"/>
      <c r="FWJ126" s="6"/>
      <c r="FWP126" s="11"/>
      <c r="FWQ126" s="6"/>
      <c r="FWW126" s="11"/>
      <c r="FWX126" s="6"/>
      <c r="FXD126" s="11"/>
      <c r="FXE126" s="6"/>
      <c r="FXK126" s="11"/>
      <c r="FXL126" s="6"/>
      <c r="FXR126" s="11"/>
      <c r="FXS126" s="6"/>
      <c r="FXY126" s="11"/>
      <c r="FXZ126" s="6"/>
      <c r="FYF126" s="11"/>
      <c r="FYG126" s="6"/>
      <c r="FYM126" s="11"/>
      <c r="FYN126" s="6"/>
      <c r="FYT126" s="11"/>
      <c r="FYU126" s="6"/>
      <c r="FZA126" s="11"/>
      <c r="FZB126" s="6"/>
      <c r="FZH126" s="11"/>
      <c r="FZI126" s="6"/>
      <c r="FZO126" s="11"/>
      <c r="FZP126" s="6"/>
      <c r="FZV126" s="11"/>
      <c r="FZW126" s="6"/>
      <c r="GAC126" s="11"/>
      <c r="GAD126" s="6"/>
      <c r="GAJ126" s="11"/>
      <c r="GAK126" s="6"/>
      <c r="GAQ126" s="11"/>
      <c r="GAR126" s="6"/>
      <c r="GAX126" s="11"/>
      <c r="GAY126" s="6"/>
      <c r="GBE126" s="11"/>
      <c r="GBF126" s="6"/>
      <c r="GBL126" s="11"/>
      <c r="GBM126" s="6"/>
      <c r="GBS126" s="11"/>
      <c r="GBT126" s="6"/>
      <c r="GBZ126" s="11"/>
      <c r="GCA126" s="6"/>
      <c r="GCG126" s="11"/>
      <c r="GCH126" s="6"/>
      <c r="GCN126" s="11"/>
      <c r="GCO126" s="6"/>
      <c r="GCU126" s="11"/>
      <c r="GCV126" s="6"/>
      <c r="GDB126" s="11"/>
      <c r="GDC126" s="6"/>
      <c r="GDI126" s="11"/>
      <c r="GDJ126" s="6"/>
      <c r="GDP126" s="11"/>
      <c r="GDQ126" s="6"/>
      <c r="GDW126" s="11"/>
      <c r="GDX126" s="6"/>
      <c r="GED126" s="11"/>
      <c r="GEE126" s="6"/>
      <c r="GEK126" s="11"/>
      <c r="GEL126" s="6"/>
      <c r="GER126" s="11"/>
      <c r="GES126" s="6"/>
      <c r="GEY126" s="11"/>
      <c r="GEZ126" s="6"/>
      <c r="GFF126" s="11"/>
      <c r="GFG126" s="6"/>
      <c r="GFM126" s="11"/>
      <c r="GFN126" s="6"/>
      <c r="GFT126" s="11"/>
      <c r="GFU126" s="6"/>
      <c r="GGA126" s="11"/>
      <c r="GGB126" s="6"/>
      <c r="GGH126" s="11"/>
      <c r="GGI126" s="6"/>
      <c r="GGO126" s="11"/>
      <c r="GGP126" s="6"/>
      <c r="GGV126" s="11"/>
      <c r="GGW126" s="6"/>
      <c r="GHC126" s="11"/>
      <c r="GHD126" s="6"/>
      <c r="GHJ126" s="11"/>
      <c r="GHK126" s="6"/>
      <c r="GHQ126" s="11"/>
      <c r="GHR126" s="6"/>
      <c r="GHX126" s="11"/>
      <c r="GHY126" s="6"/>
      <c r="GIE126" s="11"/>
      <c r="GIF126" s="6"/>
      <c r="GIL126" s="11"/>
      <c r="GIM126" s="6"/>
      <c r="GIS126" s="11"/>
      <c r="GIT126" s="6"/>
      <c r="GIZ126" s="11"/>
      <c r="GJA126" s="6"/>
      <c r="GJG126" s="11"/>
      <c r="GJH126" s="6"/>
      <c r="GJN126" s="11"/>
      <c r="GJO126" s="6"/>
      <c r="GJU126" s="11"/>
      <c r="GJV126" s="6"/>
      <c r="GKB126" s="11"/>
      <c r="GKC126" s="6"/>
      <c r="GKI126" s="11"/>
      <c r="GKJ126" s="6"/>
      <c r="GKP126" s="11"/>
      <c r="GKQ126" s="6"/>
      <c r="GKW126" s="11"/>
      <c r="GKX126" s="6"/>
      <c r="GLD126" s="11"/>
      <c r="GLE126" s="6"/>
      <c r="GLK126" s="11"/>
      <c r="GLL126" s="6"/>
      <c r="GLR126" s="11"/>
      <c r="GLS126" s="6"/>
      <c r="GLY126" s="11"/>
      <c r="GLZ126" s="6"/>
      <c r="GMF126" s="11"/>
      <c r="GMG126" s="6"/>
      <c r="GMM126" s="11"/>
      <c r="GMN126" s="6"/>
      <c r="GMT126" s="11"/>
      <c r="GMU126" s="6"/>
      <c r="GNA126" s="11"/>
      <c r="GNB126" s="6"/>
      <c r="GNH126" s="11"/>
      <c r="GNI126" s="6"/>
      <c r="GNO126" s="11"/>
      <c r="GNP126" s="6"/>
      <c r="GNV126" s="11"/>
      <c r="GNW126" s="6"/>
      <c r="GOC126" s="11"/>
      <c r="GOD126" s="6"/>
      <c r="GOJ126" s="11"/>
      <c r="GOK126" s="6"/>
      <c r="GOQ126" s="11"/>
      <c r="GOR126" s="6"/>
      <c r="GOX126" s="11"/>
      <c r="GOY126" s="6"/>
      <c r="GPE126" s="11"/>
      <c r="GPF126" s="6"/>
      <c r="GPL126" s="11"/>
      <c r="GPM126" s="6"/>
      <c r="GPS126" s="11"/>
      <c r="GPT126" s="6"/>
      <c r="GPZ126" s="11"/>
      <c r="GQA126" s="6"/>
      <c r="GQG126" s="11"/>
      <c r="GQH126" s="6"/>
      <c r="GQN126" s="11"/>
      <c r="GQO126" s="6"/>
      <c r="GQU126" s="11"/>
      <c r="GQV126" s="6"/>
      <c r="GRB126" s="11"/>
      <c r="GRC126" s="6"/>
      <c r="GRI126" s="11"/>
      <c r="GRJ126" s="6"/>
      <c r="GRP126" s="11"/>
      <c r="GRQ126" s="6"/>
      <c r="GRW126" s="11"/>
      <c r="GRX126" s="6"/>
      <c r="GSD126" s="11"/>
      <c r="GSE126" s="6"/>
      <c r="GSK126" s="11"/>
      <c r="GSL126" s="6"/>
      <c r="GSR126" s="11"/>
      <c r="GSS126" s="6"/>
      <c r="GSY126" s="11"/>
      <c r="GSZ126" s="6"/>
      <c r="GTF126" s="11"/>
      <c r="GTG126" s="6"/>
      <c r="GTM126" s="11"/>
      <c r="GTN126" s="6"/>
      <c r="GTT126" s="11"/>
      <c r="GTU126" s="6"/>
      <c r="GUA126" s="11"/>
      <c r="GUB126" s="6"/>
      <c r="GUH126" s="11"/>
      <c r="GUI126" s="6"/>
      <c r="GUO126" s="11"/>
      <c r="GUP126" s="6"/>
      <c r="GUV126" s="11"/>
      <c r="GUW126" s="6"/>
      <c r="GVC126" s="11"/>
      <c r="GVD126" s="6"/>
      <c r="GVJ126" s="11"/>
      <c r="GVK126" s="6"/>
      <c r="GVQ126" s="11"/>
      <c r="GVR126" s="6"/>
      <c r="GVX126" s="11"/>
      <c r="GVY126" s="6"/>
      <c r="GWE126" s="11"/>
      <c r="GWF126" s="6"/>
      <c r="GWL126" s="11"/>
      <c r="GWM126" s="6"/>
      <c r="GWS126" s="11"/>
      <c r="GWT126" s="6"/>
      <c r="GWZ126" s="11"/>
      <c r="GXA126" s="6"/>
      <c r="GXG126" s="11"/>
      <c r="GXH126" s="6"/>
      <c r="GXN126" s="11"/>
      <c r="GXO126" s="6"/>
      <c r="GXU126" s="11"/>
      <c r="GXV126" s="6"/>
      <c r="GYB126" s="11"/>
      <c r="GYC126" s="6"/>
      <c r="GYI126" s="11"/>
      <c r="GYJ126" s="6"/>
      <c r="GYP126" s="11"/>
      <c r="GYQ126" s="6"/>
      <c r="GYW126" s="11"/>
      <c r="GYX126" s="6"/>
      <c r="GZD126" s="11"/>
      <c r="GZE126" s="6"/>
      <c r="GZK126" s="11"/>
      <c r="GZL126" s="6"/>
      <c r="GZR126" s="11"/>
      <c r="GZS126" s="6"/>
      <c r="GZY126" s="11"/>
      <c r="GZZ126" s="6"/>
      <c r="HAF126" s="11"/>
      <c r="HAG126" s="6"/>
      <c r="HAM126" s="11"/>
      <c r="HAN126" s="6"/>
      <c r="HAT126" s="11"/>
      <c r="HAU126" s="6"/>
      <c r="HBA126" s="11"/>
      <c r="HBB126" s="6"/>
      <c r="HBH126" s="11"/>
      <c r="HBI126" s="6"/>
      <c r="HBO126" s="11"/>
      <c r="HBP126" s="6"/>
      <c r="HBV126" s="11"/>
      <c r="HBW126" s="6"/>
      <c r="HCC126" s="11"/>
      <c r="HCD126" s="6"/>
      <c r="HCJ126" s="11"/>
      <c r="HCK126" s="6"/>
      <c r="HCQ126" s="11"/>
      <c r="HCR126" s="6"/>
      <c r="HCX126" s="11"/>
      <c r="HCY126" s="6"/>
      <c r="HDE126" s="11"/>
      <c r="HDF126" s="6"/>
      <c r="HDL126" s="11"/>
      <c r="HDM126" s="6"/>
      <c r="HDS126" s="11"/>
      <c r="HDT126" s="6"/>
      <c r="HDZ126" s="11"/>
      <c r="HEA126" s="6"/>
      <c r="HEG126" s="11"/>
      <c r="HEH126" s="6"/>
      <c r="HEN126" s="11"/>
      <c r="HEO126" s="6"/>
      <c r="HEU126" s="11"/>
      <c r="HEV126" s="6"/>
      <c r="HFB126" s="11"/>
      <c r="HFC126" s="6"/>
      <c r="HFI126" s="11"/>
      <c r="HFJ126" s="6"/>
      <c r="HFP126" s="11"/>
      <c r="HFQ126" s="6"/>
      <c r="HFW126" s="11"/>
      <c r="HFX126" s="6"/>
      <c r="HGD126" s="11"/>
      <c r="HGE126" s="6"/>
      <c r="HGK126" s="11"/>
      <c r="HGL126" s="6"/>
      <c r="HGR126" s="11"/>
      <c r="HGS126" s="6"/>
      <c r="HGY126" s="11"/>
      <c r="HGZ126" s="6"/>
      <c r="HHF126" s="11"/>
      <c r="HHG126" s="6"/>
      <c r="HHM126" s="11"/>
      <c r="HHN126" s="6"/>
      <c r="HHT126" s="11"/>
      <c r="HHU126" s="6"/>
      <c r="HIA126" s="11"/>
      <c r="HIB126" s="6"/>
      <c r="HIH126" s="11"/>
      <c r="HII126" s="6"/>
      <c r="HIO126" s="11"/>
      <c r="HIP126" s="6"/>
      <c r="HIV126" s="11"/>
      <c r="HIW126" s="6"/>
      <c r="HJC126" s="11"/>
      <c r="HJD126" s="6"/>
      <c r="HJJ126" s="11"/>
      <c r="HJK126" s="6"/>
      <c r="HJQ126" s="11"/>
      <c r="HJR126" s="6"/>
      <c r="HJX126" s="11"/>
      <c r="HJY126" s="6"/>
      <c r="HKE126" s="11"/>
      <c r="HKF126" s="6"/>
      <c r="HKL126" s="11"/>
      <c r="HKM126" s="6"/>
      <c r="HKS126" s="11"/>
      <c r="HKT126" s="6"/>
      <c r="HKZ126" s="11"/>
      <c r="HLA126" s="6"/>
      <c r="HLG126" s="11"/>
      <c r="HLH126" s="6"/>
      <c r="HLN126" s="11"/>
      <c r="HLO126" s="6"/>
      <c r="HLU126" s="11"/>
      <c r="HLV126" s="6"/>
      <c r="HMB126" s="11"/>
      <c r="HMC126" s="6"/>
      <c r="HMI126" s="11"/>
      <c r="HMJ126" s="6"/>
      <c r="HMP126" s="11"/>
      <c r="HMQ126" s="6"/>
      <c r="HMW126" s="11"/>
      <c r="HMX126" s="6"/>
      <c r="HND126" s="11"/>
      <c r="HNE126" s="6"/>
      <c r="HNK126" s="11"/>
      <c r="HNL126" s="6"/>
      <c r="HNR126" s="11"/>
      <c r="HNS126" s="6"/>
      <c r="HNY126" s="11"/>
      <c r="HNZ126" s="6"/>
      <c r="HOF126" s="11"/>
      <c r="HOG126" s="6"/>
      <c r="HOM126" s="11"/>
      <c r="HON126" s="6"/>
      <c r="HOT126" s="11"/>
      <c r="HOU126" s="6"/>
      <c r="HPA126" s="11"/>
      <c r="HPB126" s="6"/>
      <c r="HPH126" s="11"/>
      <c r="HPI126" s="6"/>
      <c r="HPO126" s="11"/>
      <c r="HPP126" s="6"/>
      <c r="HPV126" s="11"/>
      <c r="HPW126" s="6"/>
      <c r="HQC126" s="11"/>
      <c r="HQD126" s="6"/>
      <c r="HQJ126" s="11"/>
      <c r="HQK126" s="6"/>
      <c r="HQQ126" s="11"/>
      <c r="HQR126" s="6"/>
      <c r="HQX126" s="11"/>
      <c r="HQY126" s="6"/>
      <c r="HRE126" s="11"/>
      <c r="HRF126" s="6"/>
      <c r="HRL126" s="11"/>
      <c r="HRM126" s="6"/>
      <c r="HRS126" s="11"/>
      <c r="HRT126" s="6"/>
      <c r="HRZ126" s="11"/>
      <c r="HSA126" s="6"/>
      <c r="HSG126" s="11"/>
      <c r="HSH126" s="6"/>
      <c r="HSN126" s="11"/>
      <c r="HSO126" s="6"/>
      <c r="HSU126" s="11"/>
      <c r="HSV126" s="6"/>
      <c r="HTB126" s="11"/>
      <c r="HTC126" s="6"/>
      <c r="HTI126" s="11"/>
      <c r="HTJ126" s="6"/>
      <c r="HTP126" s="11"/>
      <c r="HTQ126" s="6"/>
      <c r="HTW126" s="11"/>
      <c r="HTX126" s="6"/>
      <c r="HUD126" s="11"/>
      <c r="HUE126" s="6"/>
      <c r="HUK126" s="11"/>
      <c r="HUL126" s="6"/>
      <c r="HUR126" s="11"/>
      <c r="HUS126" s="6"/>
      <c r="HUY126" s="11"/>
      <c r="HUZ126" s="6"/>
      <c r="HVF126" s="11"/>
      <c r="HVG126" s="6"/>
      <c r="HVM126" s="11"/>
      <c r="HVN126" s="6"/>
      <c r="HVT126" s="11"/>
      <c r="HVU126" s="6"/>
      <c r="HWA126" s="11"/>
      <c r="HWB126" s="6"/>
      <c r="HWH126" s="11"/>
      <c r="HWI126" s="6"/>
      <c r="HWO126" s="11"/>
      <c r="HWP126" s="6"/>
      <c r="HWV126" s="11"/>
      <c r="HWW126" s="6"/>
      <c r="HXC126" s="11"/>
      <c r="HXD126" s="6"/>
      <c r="HXJ126" s="11"/>
      <c r="HXK126" s="6"/>
      <c r="HXQ126" s="11"/>
      <c r="HXR126" s="6"/>
      <c r="HXX126" s="11"/>
      <c r="HXY126" s="6"/>
      <c r="HYE126" s="11"/>
      <c r="HYF126" s="6"/>
      <c r="HYL126" s="11"/>
      <c r="HYM126" s="6"/>
      <c r="HYS126" s="11"/>
      <c r="HYT126" s="6"/>
      <c r="HYZ126" s="11"/>
      <c r="HZA126" s="6"/>
      <c r="HZG126" s="11"/>
      <c r="HZH126" s="6"/>
      <c r="HZN126" s="11"/>
      <c r="HZO126" s="6"/>
      <c r="HZU126" s="11"/>
      <c r="HZV126" s="6"/>
      <c r="IAB126" s="11"/>
      <c r="IAC126" s="6"/>
      <c r="IAI126" s="11"/>
      <c r="IAJ126" s="6"/>
      <c r="IAP126" s="11"/>
      <c r="IAQ126" s="6"/>
      <c r="IAW126" s="11"/>
      <c r="IAX126" s="6"/>
      <c r="IBD126" s="11"/>
      <c r="IBE126" s="6"/>
      <c r="IBK126" s="11"/>
      <c r="IBL126" s="6"/>
      <c r="IBR126" s="11"/>
      <c r="IBS126" s="6"/>
      <c r="IBY126" s="11"/>
      <c r="IBZ126" s="6"/>
      <c r="ICF126" s="11"/>
      <c r="ICG126" s="6"/>
      <c r="ICM126" s="11"/>
      <c r="ICN126" s="6"/>
      <c r="ICT126" s="11"/>
      <c r="ICU126" s="6"/>
      <c r="IDA126" s="11"/>
      <c r="IDB126" s="6"/>
      <c r="IDH126" s="11"/>
      <c r="IDI126" s="6"/>
      <c r="IDO126" s="11"/>
      <c r="IDP126" s="6"/>
      <c r="IDV126" s="11"/>
      <c r="IDW126" s="6"/>
      <c r="IEC126" s="11"/>
      <c r="IED126" s="6"/>
      <c r="IEJ126" s="11"/>
      <c r="IEK126" s="6"/>
      <c r="IEQ126" s="11"/>
      <c r="IER126" s="6"/>
      <c r="IEX126" s="11"/>
      <c r="IEY126" s="6"/>
      <c r="IFE126" s="11"/>
      <c r="IFF126" s="6"/>
      <c r="IFL126" s="11"/>
      <c r="IFM126" s="6"/>
      <c r="IFS126" s="11"/>
      <c r="IFT126" s="6"/>
      <c r="IFZ126" s="11"/>
      <c r="IGA126" s="6"/>
      <c r="IGG126" s="11"/>
      <c r="IGH126" s="6"/>
      <c r="IGN126" s="11"/>
      <c r="IGO126" s="6"/>
      <c r="IGU126" s="11"/>
      <c r="IGV126" s="6"/>
      <c r="IHB126" s="11"/>
      <c r="IHC126" s="6"/>
      <c r="IHI126" s="11"/>
      <c r="IHJ126" s="6"/>
      <c r="IHP126" s="11"/>
      <c r="IHQ126" s="6"/>
      <c r="IHW126" s="11"/>
      <c r="IHX126" s="6"/>
      <c r="IID126" s="11"/>
      <c r="IIE126" s="6"/>
      <c r="IIK126" s="11"/>
      <c r="IIL126" s="6"/>
      <c r="IIR126" s="11"/>
      <c r="IIS126" s="6"/>
      <c r="IIY126" s="11"/>
      <c r="IIZ126" s="6"/>
      <c r="IJF126" s="11"/>
      <c r="IJG126" s="6"/>
      <c r="IJM126" s="11"/>
      <c r="IJN126" s="6"/>
      <c r="IJT126" s="11"/>
      <c r="IJU126" s="6"/>
      <c r="IKA126" s="11"/>
      <c r="IKB126" s="6"/>
      <c r="IKH126" s="11"/>
      <c r="IKI126" s="6"/>
      <c r="IKO126" s="11"/>
      <c r="IKP126" s="6"/>
      <c r="IKV126" s="11"/>
      <c r="IKW126" s="6"/>
      <c r="ILC126" s="11"/>
      <c r="ILD126" s="6"/>
      <c r="ILJ126" s="11"/>
      <c r="ILK126" s="6"/>
      <c r="ILQ126" s="11"/>
      <c r="ILR126" s="6"/>
      <c r="ILX126" s="11"/>
      <c r="ILY126" s="6"/>
      <c r="IME126" s="11"/>
      <c r="IMF126" s="6"/>
      <c r="IML126" s="11"/>
      <c r="IMM126" s="6"/>
      <c r="IMS126" s="11"/>
      <c r="IMT126" s="6"/>
      <c r="IMZ126" s="11"/>
      <c r="INA126" s="6"/>
      <c r="ING126" s="11"/>
      <c r="INH126" s="6"/>
      <c r="INN126" s="11"/>
      <c r="INO126" s="6"/>
      <c r="INU126" s="11"/>
      <c r="INV126" s="6"/>
      <c r="IOB126" s="11"/>
      <c r="IOC126" s="6"/>
      <c r="IOI126" s="11"/>
      <c r="IOJ126" s="6"/>
      <c r="IOP126" s="11"/>
      <c r="IOQ126" s="6"/>
      <c r="IOW126" s="11"/>
      <c r="IOX126" s="6"/>
      <c r="IPD126" s="11"/>
      <c r="IPE126" s="6"/>
      <c r="IPK126" s="11"/>
      <c r="IPL126" s="6"/>
      <c r="IPR126" s="11"/>
      <c r="IPS126" s="6"/>
      <c r="IPY126" s="11"/>
      <c r="IPZ126" s="6"/>
      <c r="IQF126" s="11"/>
      <c r="IQG126" s="6"/>
      <c r="IQM126" s="11"/>
      <c r="IQN126" s="6"/>
      <c r="IQT126" s="11"/>
      <c r="IQU126" s="6"/>
      <c r="IRA126" s="11"/>
      <c r="IRB126" s="6"/>
      <c r="IRH126" s="11"/>
      <c r="IRI126" s="6"/>
      <c r="IRO126" s="11"/>
      <c r="IRP126" s="6"/>
      <c r="IRV126" s="11"/>
      <c r="IRW126" s="6"/>
      <c r="ISC126" s="11"/>
      <c r="ISD126" s="6"/>
      <c r="ISJ126" s="11"/>
      <c r="ISK126" s="6"/>
      <c r="ISQ126" s="11"/>
      <c r="ISR126" s="6"/>
      <c r="ISX126" s="11"/>
      <c r="ISY126" s="6"/>
      <c r="ITE126" s="11"/>
      <c r="ITF126" s="6"/>
      <c r="ITL126" s="11"/>
      <c r="ITM126" s="6"/>
      <c r="ITS126" s="11"/>
      <c r="ITT126" s="6"/>
      <c r="ITZ126" s="11"/>
      <c r="IUA126" s="6"/>
      <c r="IUG126" s="11"/>
      <c r="IUH126" s="6"/>
      <c r="IUN126" s="11"/>
      <c r="IUO126" s="6"/>
      <c r="IUU126" s="11"/>
      <c r="IUV126" s="6"/>
      <c r="IVB126" s="11"/>
      <c r="IVC126" s="6"/>
      <c r="IVI126" s="11"/>
      <c r="IVJ126" s="6"/>
      <c r="IVP126" s="11"/>
      <c r="IVQ126" s="6"/>
      <c r="IVW126" s="11"/>
      <c r="IVX126" s="6"/>
      <c r="IWD126" s="11"/>
      <c r="IWE126" s="6"/>
      <c r="IWK126" s="11"/>
      <c r="IWL126" s="6"/>
      <c r="IWR126" s="11"/>
      <c r="IWS126" s="6"/>
      <c r="IWY126" s="11"/>
      <c r="IWZ126" s="6"/>
      <c r="IXF126" s="11"/>
      <c r="IXG126" s="6"/>
      <c r="IXM126" s="11"/>
      <c r="IXN126" s="6"/>
      <c r="IXT126" s="11"/>
      <c r="IXU126" s="6"/>
      <c r="IYA126" s="11"/>
      <c r="IYB126" s="6"/>
      <c r="IYH126" s="11"/>
      <c r="IYI126" s="6"/>
      <c r="IYO126" s="11"/>
      <c r="IYP126" s="6"/>
      <c r="IYV126" s="11"/>
      <c r="IYW126" s="6"/>
      <c r="IZC126" s="11"/>
      <c r="IZD126" s="6"/>
      <c r="IZJ126" s="11"/>
      <c r="IZK126" s="6"/>
      <c r="IZQ126" s="11"/>
      <c r="IZR126" s="6"/>
      <c r="IZX126" s="11"/>
      <c r="IZY126" s="6"/>
      <c r="JAE126" s="11"/>
      <c r="JAF126" s="6"/>
      <c r="JAL126" s="11"/>
      <c r="JAM126" s="6"/>
      <c r="JAS126" s="11"/>
      <c r="JAT126" s="6"/>
      <c r="JAZ126" s="11"/>
      <c r="JBA126" s="6"/>
      <c r="JBG126" s="11"/>
      <c r="JBH126" s="6"/>
      <c r="JBN126" s="11"/>
      <c r="JBO126" s="6"/>
      <c r="JBU126" s="11"/>
      <c r="JBV126" s="6"/>
      <c r="JCB126" s="11"/>
      <c r="JCC126" s="6"/>
      <c r="JCI126" s="11"/>
      <c r="JCJ126" s="6"/>
      <c r="JCP126" s="11"/>
      <c r="JCQ126" s="6"/>
      <c r="JCW126" s="11"/>
      <c r="JCX126" s="6"/>
      <c r="JDD126" s="11"/>
      <c r="JDE126" s="6"/>
      <c r="JDK126" s="11"/>
      <c r="JDL126" s="6"/>
      <c r="JDR126" s="11"/>
      <c r="JDS126" s="6"/>
      <c r="JDY126" s="11"/>
      <c r="JDZ126" s="6"/>
      <c r="JEF126" s="11"/>
      <c r="JEG126" s="6"/>
      <c r="JEM126" s="11"/>
      <c r="JEN126" s="6"/>
      <c r="JET126" s="11"/>
      <c r="JEU126" s="6"/>
      <c r="JFA126" s="11"/>
      <c r="JFB126" s="6"/>
      <c r="JFH126" s="11"/>
      <c r="JFI126" s="6"/>
      <c r="JFO126" s="11"/>
      <c r="JFP126" s="6"/>
      <c r="JFV126" s="11"/>
      <c r="JFW126" s="6"/>
      <c r="JGC126" s="11"/>
      <c r="JGD126" s="6"/>
      <c r="JGJ126" s="11"/>
      <c r="JGK126" s="6"/>
      <c r="JGQ126" s="11"/>
      <c r="JGR126" s="6"/>
      <c r="JGX126" s="11"/>
      <c r="JGY126" s="6"/>
      <c r="JHE126" s="11"/>
      <c r="JHF126" s="6"/>
      <c r="JHL126" s="11"/>
      <c r="JHM126" s="6"/>
      <c r="JHS126" s="11"/>
      <c r="JHT126" s="6"/>
      <c r="JHZ126" s="11"/>
      <c r="JIA126" s="6"/>
      <c r="JIG126" s="11"/>
      <c r="JIH126" s="6"/>
      <c r="JIN126" s="11"/>
      <c r="JIO126" s="6"/>
      <c r="JIU126" s="11"/>
      <c r="JIV126" s="6"/>
      <c r="JJB126" s="11"/>
      <c r="JJC126" s="6"/>
      <c r="JJI126" s="11"/>
      <c r="JJJ126" s="6"/>
      <c r="JJP126" s="11"/>
      <c r="JJQ126" s="6"/>
      <c r="JJW126" s="11"/>
      <c r="JJX126" s="6"/>
      <c r="JKD126" s="11"/>
      <c r="JKE126" s="6"/>
      <c r="JKK126" s="11"/>
      <c r="JKL126" s="6"/>
      <c r="JKR126" s="11"/>
      <c r="JKS126" s="6"/>
      <c r="JKY126" s="11"/>
      <c r="JKZ126" s="6"/>
      <c r="JLF126" s="11"/>
      <c r="JLG126" s="6"/>
      <c r="JLM126" s="11"/>
      <c r="JLN126" s="6"/>
      <c r="JLT126" s="11"/>
      <c r="JLU126" s="6"/>
      <c r="JMA126" s="11"/>
      <c r="JMB126" s="6"/>
      <c r="JMH126" s="11"/>
      <c r="JMI126" s="6"/>
      <c r="JMO126" s="11"/>
      <c r="JMP126" s="6"/>
      <c r="JMV126" s="11"/>
      <c r="JMW126" s="6"/>
      <c r="JNC126" s="11"/>
      <c r="JND126" s="6"/>
      <c r="JNJ126" s="11"/>
      <c r="JNK126" s="6"/>
      <c r="JNQ126" s="11"/>
      <c r="JNR126" s="6"/>
      <c r="JNX126" s="11"/>
      <c r="JNY126" s="6"/>
      <c r="JOE126" s="11"/>
      <c r="JOF126" s="6"/>
      <c r="JOL126" s="11"/>
      <c r="JOM126" s="6"/>
      <c r="JOS126" s="11"/>
      <c r="JOT126" s="6"/>
      <c r="JOZ126" s="11"/>
      <c r="JPA126" s="6"/>
      <c r="JPG126" s="11"/>
      <c r="JPH126" s="6"/>
      <c r="JPN126" s="11"/>
      <c r="JPO126" s="6"/>
      <c r="JPU126" s="11"/>
      <c r="JPV126" s="6"/>
      <c r="JQB126" s="11"/>
      <c r="JQC126" s="6"/>
      <c r="JQI126" s="11"/>
      <c r="JQJ126" s="6"/>
      <c r="JQP126" s="11"/>
      <c r="JQQ126" s="6"/>
      <c r="JQW126" s="11"/>
      <c r="JQX126" s="6"/>
      <c r="JRD126" s="11"/>
      <c r="JRE126" s="6"/>
      <c r="JRK126" s="11"/>
      <c r="JRL126" s="6"/>
      <c r="JRR126" s="11"/>
      <c r="JRS126" s="6"/>
      <c r="JRY126" s="11"/>
      <c r="JRZ126" s="6"/>
      <c r="JSF126" s="11"/>
      <c r="JSG126" s="6"/>
      <c r="JSM126" s="11"/>
      <c r="JSN126" s="6"/>
      <c r="JST126" s="11"/>
      <c r="JSU126" s="6"/>
      <c r="JTA126" s="11"/>
      <c r="JTB126" s="6"/>
      <c r="JTH126" s="11"/>
      <c r="JTI126" s="6"/>
      <c r="JTO126" s="11"/>
      <c r="JTP126" s="6"/>
      <c r="JTV126" s="11"/>
      <c r="JTW126" s="6"/>
      <c r="JUC126" s="11"/>
      <c r="JUD126" s="6"/>
      <c r="JUJ126" s="11"/>
      <c r="JUK126" s="6"/>
      <c r="JUQ126" s="11"/>
      <c r="JUR126" s="6"/>
      <c r="JUX126" s="11"/>
      <c r="JUY126" s="6"/>
      <c r="JVE126" s="11"/>
      <c r="JVF126" s="6"/>
      <c r="JVL126" s="11"/>
      <c r="JVM126" s="6"/>
      <c r="JVS126" s="11"/>
      <c r="JVT126" s="6"/>
      <c r="JVZ126" s="11"/>
      <c r="JWA126" s="6"/>
      <c r="JWG126" s="11"/>
      <c r="JWH126" s="6"/>
      <c r="JWN126" s="11"/>
      <c r="JWO126" s="6"/>
      <c r="JWU126" s="11"/>
      <c r="JWV126" s="6"/>
      <c r="JXB126" s="11"/>
      <c r="JXC126" s="6"/>
      <c r="JXI126" s="11"/>
      <c r="JXJ126" s="6"/>
      <c r="JXP126" s="11"/>
      <c r="JXQ126" s="6"/>
      <c r="JXW126" s="11"/>
      <c r="JXX126" s="6"/>
      <c r="JYD126" s="11"/>
      <c r="JYE126" s="6"/>
      <c r="JYK126" s="11"/>
      <c r="JYL126" s="6"/>
      <c r="JYR126" s="11"/>
      <c r="JYS126" s="6"/>
      <c r="JYY126" s="11"/>
      <c r="JYZ126" s="6"/>
      <c r="JZF126" s="11"/>
      <c r="JZG126" s="6"/>
      <c r="JZM126" s="11"/>
      <c r="JZN126" s="6"/>
      <c r="JZT126" s="11"/>
      <c r="JZU126" s="6"/>
      <c r="KAA126" s="11"/>
      <c r="KAB126" s="6"/>
      <c r="KAH126" s="11"/>
      <c r="KAI126" s="6"/>
      <c r="KAO126" s="11"/>
      <c r="KAP126" s="6"/>
      <c r="KAV126" s="11"/>
      <c r="KAW126" s="6"/>
      <c r="KBC126" s="11"/>
      <c r="KBD126" s="6"/>
      <c r="KBJ126" s="11"/>
      <c r="KBK126" s="6"/>
      <c r="KBQ126" s="11"/>
      <c r="KBR126" s="6"/>
      <c r="KBX126" s="11"/>
      <c r="KBY126" s="6"/>
      <c r="KCE126" s="11"/>
      <c r="KCF126" s="6"/>
      <c r="KCL126" s="11"/>
      <c r="KCM126" s="6"/>
      <c r="KCS126" s="11"/>
      <c r="KCT126" s="6"/>
      <c r="KCZ126" s="11"/>
      <c r="KDA126" s="6"/>
      <c r="KDG126" s="11"/>
      <c r="KDH126" s="6"/>
      <c r="KDN126" s="11"/>
      <c r="KDO126" s="6"/>
      <c r="KDU126" s="11"/>
      <c r="KDV126" s="6"/>
      <c r="KEB126" s="11"/>
      <c r="KEC126" s="6"/>
      <c r="KEI126" s="11"/>
      <c r="KEJ126" s="6"/>
      <c r="KEP126" s="11"/>
      <c r="KEQ126" s="6"/>
      <c r="KEW126" s="11"/>
      <c r="KEX126" s="6"/>
      <c r="KFD126" s="11"/>
      <c r="KFE126" s="6"/>
      <c r="KFK126" s="11"/>
      <c r="KFL126" s="6"/>
      <c r="KFR126" s="11"/>
      <c r="KFS126" s="6"/>
      <c r="KFY126" s="11"/>
      <c r="KFZ126" s="6"/>
      <c r="KGF126" s="11"/>
      <c r="KGG126" s="6"/>
      <c r="KGM126" s="11"/>
      <c r="KGN126" s="6"/>
      <c r="KGT126" s="11"/>
      <c r="KGU126" s="6"/>
      <c r="KHA126" s="11"/>
      <c r="KHB126" s="6"/>
      <c r="KHH126" s="11"/>
      <c r="KHI126" s="6"/>
      <c r="KHO126" s="11"/>
      <c r="KHP126" s="6"/>
      <c r="KHV126" s="11"/>
      <c r="KHW126" s="6"/>
      <c r="KIC126" s="11"/>
      <c r="KID126" s="6"/>
      <c r="KIJ126" s="11"/>
      <c r="KIK126" s="6"/>
      <c r="KIQ126" s="11"/>
      <c r="KIR126" s="6"/>
      <c r="KIX126" s="11"/>
      <c r="KIY126" s="6"/>
      <c r="KJE126" s="11"/>
      <c r="KJF126" s="6"/>
      <c r="KJL126" s="11"/>
      <c r="KJM126" s="6"/>
      <c r="KJS126" s="11"/>
      <c r="KJT126" s="6"/>
      <c r="KJZ126" s="11"/>
      <c r="KKA126" s="6"/>
      <c r="KKG126" s="11"/>
      <c r="KKH126" s="6"/>
      <c r="KKN126" s="11"/>
      <c r="KKO126" s="6"/>
      <c r="KKU126" s="11"/>
      <c r="KKV126" s="6"/>
      <c r="KLB126" s="11"/>
      <c r="KLC126" s="6"/>
      <c r="KLI126" s="11"/>
      <c r="KLJ126" s="6"/>
      <c r="KLP126" s="11"/>
      <c r="KLQ126" s="6"/>
      <c r="KLW126" s="11"/>
      <c r="KLX126" s="6"/>
      <c r="KMD126" s="11"/>
      <c r="KME126" s="6"/>
      <c r="KMK126" s="11"/>
      <c r="KML126" s="6"/>
      <c r="KMR126" s="11"/>
      <c r="KMS126" s="6"/>
      <c r="KMY126" s="11"/>
      <c r="KMZ126" s="6"/>
      <c r="KNF126" s="11"/>
      <c r="KNG126" s="6"/>
      <c r="KNM126" s="11"/>
      <c r="KNN126" s="6"/>
      <c r="KNT126" s="11"/>
      <c r="KNU126" s="6"/>
      <c r="KOA126" s="11"/>
      <c r="KOB126" s="6"/>
      <c r="KOH126" s="11"/>
      <c r="KOI126" s="6"/>
      <c r="KOO126" s="11"/>
      <c r="KOP126" s="6"/>
      <c r="KOV126" s="11"/>
      <c r="KOW126" s="6"/>
      <c r="KPC126" s="11"/>
      <c r="KPD126" s="6"/>
      <c r="KPJ126" s="11"/>
      <c r="KPK126" s="6"/>
      <c r="KPQ126" s="11"/>
      <c r="KPR126" s="6"/>
      <c r="KPX126" s="11"/>
      <c r="KPY126" s="6"/>
      <c r="KQE126" s="11"/>
      <c r="KQF126" s="6"/>
      <c r="KQL126" s="11"/>
      <c r="KQM126" s="6"/>
      <c r="KQS126" s="11"/>
      <c r="KQT126" s="6"/>
      <c r="KQZ126" s="11"/>
      <c r="KRA126" s="6"/>
      <c r="KRG126" s="11"/>
      <c r="KRH126" s="6"/>
      <c r="KRN126" s="11"/>
      <c r="KRO126" s="6"/>
      <c r="KRU126" s="11"/>
      <c r="KRV126" s="6"/>
      <c r="KSB126" s="11"/>
      <c r="KSC126" s="6"/>
      <c r="KSI126" s="11"/>
      <c r="KSJ126" s="6"/>
      <c r="KSP126" s="11"/>
      <c r="KSQ126" s="6"/>
      <c r="KSW126" s="11"/>
      <c r="KSX126" s="6"/>
      <c r="KTD126" s="11"/>
      <c r="KTE126" s="6"/>
      <c r="KTK126" s="11"/>
      <c r="KTL126" s="6"/>
      <c r="KTR126" s="11"/>
      <c r="KTS126" s="6"/>
      <c r="KTY126" s="11"/>
      <c r="KTZ126" s="6"/>
      <c r="KUF126" s="11"/>
      <c r="KUG126" s="6"/>
      <c r="KUM126" s="11"/>
      <c r="KUN126" s="6"/>
      <c r="KUT126" s="11"/>
      <c r="KUU126" s="6"/>
      <c r="KVA126" s="11"/>
      <c r="KVB126" s="6"/>
      <c r="KVH126" s="11"/>
      <c r="KVI126" s="6"/>
      <c r="KVO126" s="11"/>
      <c r="KVP126" s="6"/>
      <c r="KVV126" s="11"/>
      <c r="KVW126" s="6"/>
      <c r="KWC126" s="11"/>
      <c r="KWD126" s="6"/>
      <c r="KWJ126" s="11"/>
      <c r="KWK126" s="6"/>
      <c r="KWQ126" s="11"/>
      <c r="KWR126" s="6"/>
      <c r="KWX126" s="11"/>
      <c r="KWY126" s="6"/>
      <c r="KXE126" s="11"/>
      <c r="KXF126" s="6"/>
      <c r="KXL126" s="11"/>
      <c r="KXM126" s="6"/>
      <c r="KXS126" s="11"/>
      <c r="KXT126" s="6"/>
      <c r="KXZ126" s="11"/>
      <c r="KYA126" s="6"/>
      <c r="KYG126" s="11"/>
      <c r="KYH126" s="6"/>
      <c r="KYN126" s="11"/>
      <c r="KYO126" s="6"/>
      <c r="KYU126" s="11"/>
      <c r="KYV126" s="6"/>
      <c r="KZB126" s="11"/>
      <c r="KZC126" s="6"/>
      <c r="KZI126" s="11"/>
      <c r="KZJ126" s="6"/>
      <c r="KZP126" s="11"/>
      <c r="KZQ126" s="6"/>
      <c r="KZW126" s="11"/>
      <c r="KZX126" s="6"/>
      <c r="LAD126" s="11"/>
      <c r="LAE126" s="6"/>
      <c r="LAK126" s="11"/>
      <c r="LAL126" s="6"/>
      <c r="LAR126" s="11"/>
      <c r="LAS126" s="6"/>
      <c r="LAY126" s="11"/>
      <c r="LAZ126" s="6"/>
      <c r="LBF126" s="11"/>
      <c r="LBG126" s="6"/>
      <c r="LBM126" s="11"/>
      <c r="LBN126" s="6"/>
      <c r="LBT126" s="11"/>
      <c r="LBU126" s="6"/>
      <c r="LCA126" s="11"/>
      <c r="LCB126" s="6"/>
      <c r="LCH126" s="11"/>
      <c r="LCI126" s="6"/>
      <c r="LCO126" s="11"/>
      <c r="LCP126" s="6"/>
      <c r="LCV126" s="11"/>
      <c r="LCW126" s="6"/>
      <c r="LDC126" s="11"/>
      <c r="LDD126" s="6"/>
      <c r="LDJ126" s="11"/>
      <c r="LDK126" s="6"/>
      <c r="LDQ126" s="11"/>
      <c r="LDR126" s="6"/>
      <c r="LDX126" s="11"/>
      <c r="LDY126" s="6"/>
      <c r="LEE126" s="11"/>
      <c r="LEF126" s="6"/>
      <c r="LEL126" s="11"/>
      <c r="LEM126" s="6"/>
      <c r="LES126" s="11"/>
      <c r="LET126" s="6"/>
      <c r="LEZ126" s="11"/>
      <c r="LFA126" s="6"/>
      <c r="LFG126" s="11"/>
      <c r="LFH126" s="6"/>
      <c r="LFN126" s="11"/>
      <c r="LFO126" s="6"/>
      <c r="LFU126" s="11"/>
      <c r="LFV126" s="6"/>
      <c r="LGB126" s="11"/>
      <c r="LGC126" s="6"/>
      <c r="LGI126" s="11"/>
      <c r="LGJ126" s="6"/>
      <c r="LGP126" s="11"/>
      <c r="LGQ126" s="6"/>
      <c r="LGW126" s="11"/>
      <c r="LGX126" s="6"/>
      <c r="LHD126" s="11"/>
      <c r="LHE126" s="6"/>
      <c r="LHK126" s="11"/>
      <c r="LHL126" s="6"/>
      <c r="LHR126" s="11"/>
      <c r="LHS126" s="6"/>
      <c r="LHY126" s="11"/>
      <c r="LHZ126" s="6"/>
      <c r="LIF126" s="11"/>
      <c r="LIG126" s="6"/>
      <c r="LIM126" s="11"/>
      <c r="LIN126" s="6"/>
      <c r="LIT126" s="11"/>
      <c r="LIU126" s="6"/>
      <c r="LJA126" s="11"/>
      <c r="LJB126" s="6"/>
      <c r="LJH126" s="11"/>
      <c r="LJI126" s="6"/>
      <c r="LJO126" s="11"/>
      <c r="LJP126" s="6"/>
      <c r="LJV126" s="11"/>
      <c r="LJW126" s="6"/>
      <c r="LKC126" s="11"/>
      <c r="LKD126" s="6"/>
      <c r="LKJ126" s="11"/>
      <c r="LKK126" s="6"/>
      <c r="LKQ126" s="11"/>
      <c r="LKR126" s="6"/>
      <c r="LKX126" s="11"/>
      <c r="LKY126" s="6"/>
      <c r="LLE126" s="11"/>
      <c r="LLF126" s="6"/>
      <c r="LLL126" s="11"/>
      <c r="LLM126" s="6"/>
      <c r="LLS126" s="11"/>
      <c r="LLT126" s="6"/>
      <c r="LLZ126" s="11"/>
      <c r="LMA126" s="6"/>
      <c r="LMG126" s="11"/>
      <c r="LMH126" s="6"/>
      <c r="LMN126" s="11"/>
      <c r="LMO126" s="6"/>
      <c r="LMU126" s="11"/>
      <c r="LMV126" s="6"/>
      <c r="LNB126" s="11"/>
      <c r="LNC126" s="6"/>
      <c r="LNI126" s="11"/>
      <c r="LNJ126" s="6"/>
      <c r="LNP126" s="11"/>
      <c r="LNQ126" s="6"/>
      <c r="LNW126" s="11"/>
      <c r="LNX126" s="6"/>
      <c r="LOD126" s="11"/>
      <c r="LOE126" s="6"/>
      <c r="LOK126" s="11"/>
      <c r="LOL126" s="6"/>
      <c r="LOR126" s="11"/>
      <c r="LOS126" s="6"/>
      <c r="LOY126" s="11"/>
      <c r="LOZ126" s="6"/>
      <c r="LPF126" s="11"/>
      <c r="LPG126" s="6"/>
      <c r="LPM126" s="11"/>
      <c r="LPN126" s="6"/>
      <c r="LPT126" s="11"/>
      <c r="LPU126" s="6"/>
      <c r="LQA126" s="11"/>
      <c r="LQB126" s="6"/>
      <c r="LQH126" s="11"/>
      <c r="LQI126" s="6"/>
      <c r="LQO126" s="11"/>
      <c r="LQP126" s="6"/>
      <c r="LQV126" s="11"/>
      <c r="LQW126" s="6"/>
      <c r="LRC126" s="11"/>
      <c r="LRD126" s="6"/>
      <c r="LRJ126" s="11"/>
      <c r="LRK126" s="6"/>
      <c r="LRQ126" s="11"/>
      <c r="LRR126" s="6"/>
      <c r="LRX126" s="11"/>
      <c r="LRY126" s="6"/>
      <c r="LSE126" s="11"/>
      <c r="LSF126" s="6"/>
      <c r="LSL126" s="11"/>
      <c r="LSM126" s="6"/>
      <c r="LSS126" s="11"/>
      <c r="LST126" s="6"/>
      <c r="LSZ126" s="11"/>
      <c r="LTA126" s="6"/>
      <c r="LTG126" s="11"/>
      <c r="LTH126" s="6"/>
      <c r="LTN126" s="11"/>
      <c r="LTO126" s="6"/>
      <c r="LTU126" s="11"/>
      <c r="LTV126" s="6"/>
      <c r="LUB126" s="11"/>
      <c r="LUC126" s="6"/>
      <c r="LUI126" s="11"/>
      <c r="LUJ126" s="6"/>
      <c r="LUP126" s="11"/>
      <c r="LUQ126" s="6"/>
      <c r="LUW126" s="11"/>
      <c r="LUX126" s="6"/>
      <c r="LVD126" s="11"/>
      <c r="LVE126" s="6"/>
      <c r="LVK126" s="11"/>
      <c r="LVL126" s="6"/>
      <c r="LVR126" s="11"/>
      <c r="LVS126" s="6"/>
      <c r="LVY126" s="11"/>
      <c r="LVZ126" s="6"/>
      <c r="LWF126" s="11"/>
      <c r="LWG126" s="6"/>
      <c r="LWM126" s="11"/>
      <c r="LWN126" s="6"/>
      <c r="LWT126" s="11"/>
      <c r="LWU126" s="6"/>
      <c r="LXA126" s="11"/>
      <c r="LXB126" s="6"/>
      <c r="LXH126" s="11"/>
      <c r="LXI126" s="6"/>
      <c r="LXO126" s="11"/>
      <c r="LXP126" s="6"/>
      <c r="LXV126" s="11"/>
      <c r="LXW126" s="6"/>
      <c r="LYC126" s="11"/>
      <c r="LYD126" s="6"/>
      <c r="LYJ126" s="11"/>
      <c r="LYK126" s="6"/>
      <c r="LYQ126" s="11"/>
      <c r="LYR126" s="6"/>
      <c r="LYX126" s="11"/>
      <c r="LYY126" s="6"/>
      <c r="LZE126" s="11"/>
      <c r="LZF126" s="6"/>
      <c r="LZL126" s="11"/>
      <c r="LZM126" s="6"/>
      <c r="LZS126" s="11"/>
      <c r="LZT126" s="6"/>
      <c r="LZZ126" s="11"/>
      <c r="MAA126" s="6"/>
      <c r="MAG126" s="11"/>
      <c r="MAH126" s="6"/>
      <c r="MAN126" s="11"/>
      <c r="MAO126" s="6"/>
      <c r="MAU126" s="11"/>
      <c r="MAV126" s="6"/>
      <c r="MBB126" s="11"/>
      <c r="MBC126" s="6"/>
      <c r="MBI126" s="11"/>
      <c r="MBJ126" s="6"/>
      <c r="MBP126" s="11"/>
      <c r="MBQ126" s="6"/>
      <c r="MBW126" s="11"/>
      <c r="MBX126" s="6"/>
      <c r="MCD126" s="11"/>
      <c r="MCE126" s="6"/>
      <c r="MCK126" s="11"/>
      <c r="MCL126" s="6"/>
      <c r="MCR126" s="11"/>
      <c r="MCS126" s="6"/>
      <c r="MCY126" s="11"/>
      <c r="MCZ126" s="6"/>
      <c r="MDF126" s="11"/>
      <c r="MDG126" s="6"/>
      <c r="MDM126" s="11"/>
      <c r="MDN126" s="6"/>
      <c r="MDT126" s="11"/>
      <c r="MDU126" s="6"/>
      <c r="MEA126" s="11"/>
      <c r="MEB126" s="6"/>
      <c r="MEH126" s="11"/>
      <c r="MEI126" s="6"/>
      <c r="MEO126" s="11"/>
      <c r="MEP126" s="6"/>
      <c r="MEV126" s="11"/>
      <c r="MEW126" s="6"/>
      <c r="MFC126" s="11"/>
      <c r="MFD126" s="6"/>
      <c r="MFJ126" s="11"/>
      <c r="MFK126" s="6"/>
      <c r="MFQ126" s="11"/>
      <c r="MFR126" s="6"/>
      <c r="MFX126" s="11"/>
      <c r="MFY126" s="6"/>
      <c r="MGE126" s="11"/>
      <c r="MGF126" s="6"/>
      <c r="MGL126" s="11"/>
      <c r="MGM126" s="6"/>
      <c r="MGS126" s="11"/>
      <c r="MGT126" s="6"/>
      <c r="MGZ126" s="11"/>
      <c r="MHA126" s="6"/>
      <c r="MHG126" s="11"/>
      <c r="MHH126" s="6"/>
      <c r="MHN126" s="11"/>
      <c r="MHO126" s="6"/>
      <c r="MHU126" s="11"/>
      <c r="MHV126" s="6"/>
      <c r="MIB126" s="11"/>
      <c r="MIC126" s="6"/>
      <c r="MII126" s="11"/>
      <c r="MIJ126" s="6"/>
      <c r="MIP126" s="11"/>
      <c r="MIQ126" s="6"/>
      <c r="MIW126" s="11"/>
      <c r="MIX126" s="6"/>
      <c r="MJD126" s="11"/>
      <c r="MJE126" s="6"/>
      <c r="MJK126" s="11"/>
      <c r="MJL126" s="6"/>
      <c r="MJR126" s="11"/>
      <c r="MJS126" s="6"/>
      <c r="MJY126" s="11"/>
      <c r="MJZ126" s="6"/>
      <c r="MKF126" s="11"/>
      <c r="MKG126" s="6"/>
      <c r="MKM126" s="11"/>
      <c r="MKN126" s="6"/>
      <c r="MKT126" s="11"/>
      <c r="MKU126" s="6"/>
      <c r="MLA126" s="11"/>
      <c r="MLB126" s="6"/>
      <c r="MLH126" s="11"/>
      <c r="MLI126" s="6"/>
      <c r="MLO126" s="11"/>
      <c r="MLP126" s="6"/>
      <c r="MLV126" s="11"/>
      <c r="MLW126" s="6"/>
      <c r="MMC126" s="11"/>
      <c r="MMD126" s="6"/>
      <c r="MMJ126" s="11"/>
      <c r="MMK126" s="6"/>
      <c r="MMQ126" s="11"/>
      <c r="MMR126" s="6"/>
      <c r="MMX126" s="11"/>
      <c r="MMY126" s="6"/>
      <c r="MNE126" s="11"/>
      <c r="MNF126" s="6"/>
      <c r="MNL126" s="11"/>
      <c r="MNM126" s="6"/>
      <c r="MNS126" s="11"/>
      <c r="MNT126" s="6"/>
      <c r="MNZ126" s="11"/>
      <c r="MOA126" s="6"/>
      <c r="MOG126" s="11"/>
      <c r="MOH126" s="6"/>
      <c r="MON126" s="11"/>
      <c r="MOO126" s="6"/>
      <c r="MOU126" s="11"/>
      <c r="MOV126" s="6"/>
      <c r="MPB126" s="11"/>
      <c r="MPC126" s="6"/>
      <c r="MPI126" s="11"/>
      <c r="MPJ126" s="6"/>
      <c r="MPP126" s="11"/>
      <c r="MPQ126" s="6"/>
      <c r="MPW126" s="11"/>
      <c r="MPX126" s="6"/>
      <c r="MQD126" s="11"/>
      <c r="MQE126" s="6"/>
      <c r="MQK126" s="11"/>
      <c r="MQL126" s="6"/>
      <c r="MQR126" s="11"/>
      <c r="MQS126" s="6"/>
      <c r="MQY126" s="11"/>
      <c r="MQZ126" s="6"/>
      <c r="MRF126" s="11"/>
      <c r="MRG126" s="6"/>
      <c r="MRM126" s="11"/>
      <c r="MRN126" s="6"/>
      <c r="MRT126" s="11"/>
      <c r="MRU126" s="6"/>
      <c r="MSA126" s="11"/>
      <c r="MSB126" s="6"/>
      <c r="MSH126" s="11"/>
      <c r="MSI126" s="6"/>
      <c r="MSO126" s="11"/>
      <c r="MSP126" s="6"/>
      <c r="MSV126" s="11"/>
      <c r="MSW126" s="6"/>
      <c r="MTC126" s="11"/>
      <c r="MTD126" s="6"/>
      <c r="MTJ126" s="11"/>
      <c r="MTK126" s="6"/>
      <c r="MTQ126" s="11"/>
      <c r="MTR126" s="6"/>
      <c r="MTX126" s="11"/>
      <c r="MTY126" s="6"/>
      <c r="MUE126" s="11"/>
      <c r="MUF126" s="6"/>
      <c r="MUL126" s="11"/>
      <c r="MUM126" s="6"/>
      <c r="MUS126" s="11"/>
      <c r="MUT126" s="6"/>
      <c r="MUZ126" s="11"/>
      <c r="MVA126" s="6"/>
      <c r="MVG126" s="11"/>
      <c r="MVH126" s="6"/>
      <c r="MVN126" s="11"/>
      <c r="MVO126" s="6"/>
      <c r="MVU126" s="11"/>
      <c r="MVV126" s="6"/>
      <c r="MWB126" s="11"/>
      <c r="MWC126" s="6"/>
      <c r="MWI126" s="11"/>
      <c r="MWJ126" s="6"/>
      <c r="MWP126" s="11"/>
      <c r="MWQ126" s="6"/>
      <c r="MWW126" s="11"/>
      <c r="MWX126" s="6"/>
      <c r="MXD126" s="11"/>
      <c r="MXE126" s="6"/>
      <c r="MXK126" s="11"/>
      <c r="MXL126" s="6"/>
      <c r="MXR126" s="11"/>
      <c r="MXS126" s="6"/>
      <c r="MXY126" s="11"/>
      <c r="MXZ126" s="6"/>
      <c r="MYF126" s="11"/>
      <c r="MYG126" s="6"/>
      <c r="MYM126" s="11"/>
      <c r="MYN126" s="6"/>
      <c r="MYT126" s="11"/>
      <c r="MYU126" s="6"/>
      <c r="MZA126" s="11"/>
      <c r="MZB126" s="6"/>
      <c r="MZH126" s="11"/>
      <c r="MZI126" s="6"/>
      <c r="MZO126" s="11"/>
      <c r="MZP126" s="6"/>
      <c r="MZV126" s="11"/>
      <c r="MZW126" s="6"/>
      <c r="NAC126" s="11"/>
      <c r="NAD126" s="6"/>
      <c r="NAJ126" s="11"/>
      <c r="NAK126" s="6"/>
      <c r="NAQ126" s="11"/>
      <c r="NAR126" s="6"/>
      <c r="NAX126" s="11"/>
      <c r="NAY126" s="6"/>
      <c r="NBE126" s="11"/>
      <c r="NBF126" s="6"/>
      <c r="NBL126" s="11"/>
      <c r="NBM126" s="6"/>
      <c r="NBS126" s="11"/>
      <c r="NBT126" s="6"/>
      <c r="NBZ126" s="11"/>
      <c r="NCA126" s="6"/>
      <c r="NCG126" s="11"/>
      <c r="NCH126" s="6"/>
      <c r="NCN126" s="11"/>
      <c r="NCO126" s="6"/>
      <c r="NCU126" s="11"/>
      <c r="NCV126" s="6"/>
      <c r="NDB126" s="11"/>
      <c r="NDC126" s="6"/>
      <c r="NDI126" s="11"/>
      <c r="NDJ126" s="6"/>
      <c r="NDP126" s="11"/>
      <c r="NDQ126" s="6"/>
      <c r="NDW126" s="11"/>
      <c r="NDX126" s="6"/>
      <c r="NED126" s="11"/>
      <c r="NEE126" s="6"/>
      <c r="NEK126" s="11"/>
      <c r="NEL126" s="6"/>
      <c r="NER126" s="11"/>
      <c r="NES126" s="6"/>
      <c r="NEY126" s="11"/>
      <c r="NEZ126" s="6"/>
      <c r="NFF126" s="11"/>
      <c r="NFG126" s="6"/>
      <c r="NFM126" s="11"/>
      <c r="NFN126" s="6"/>
      <c r="NFT126" s="11"/>
      <c r="NFU126" s="6"/>
      <c r="NGA126" s="11"/>
      <c r="NGB126" s="6"/>
      <c r="NGH126" s="11"/>
      <c r="NGI126" s="6"/>
      <c r="NGO126" s="11"/>
      <c r="NGP126" s="6"/>
      <c r="NGV126" s="11"/>
      <c r="NGW126" s="6"/>
      <c r="NHC126" s="11"/>
      <c r="NHD126" s="6"/>
      <c r="NHJ126" s="11"/>
      <c r="NHK126" s="6"/>
      <c r="NHQ126" s="11"/>
      <c r="NHR126" s="6"/>
      <c r="NHX126" s="11"/>
      <c r="NHY126" s="6"/>
      <c r="NIE126" s="11"/>
      <c r="NIF126" s="6"/>
      <c r="NIL126" s="11"/>
      <c r="NIM126" s="6"/>
      <c r="NIS126" s="11"/>
      <c r="NIT126" s="6"/>
      <c r="NIZ126" s="11"/>
      <c r="NJA126" s="6"/>
      <c r="NJG126" s="11"/>
      <c r="NJH126" s="6"/>
      <c r="NJN126" s="11"/>
      <c r="NJO126" s="6"/>
      <c r="NJU126" s="11"/>
      <c r="NJV126" s="6"/>
      <c r="NKB126" s="11"/>
      <c r="NKC126" s="6"/>
      <c r="NKI126" s="11"/>
      <c r="NKJ126" s="6"/>
      <c r="NKP126" s="11"/>
      <c r="NKQ126" s="6"/>
      <c r="NKW126" s="11"/>
      <c r="NKX126" s="6"/>
      <c r="NLD126" s="11"/>
      <c r="NLE126" s="6"/>
      <c r="NLK126" s="11"/>
      <c r="NLL126" s="6"/>
      <c r="NLR126" s="11"/>
      <c r="NLS126" s="6"/>
      <c r="NLY126" s="11"/>
      <c r="NLZ126" s="6"/>
      <c r="NMF126" s="11"/>
      <c r="NMG126" s="6"/>
      <c r="NMM126" s="11"/>
      <c r="NMN126" s="6"/>
      <c r="NMT126" s="11"/>
      <c r="NMU126" s="6"/>
      <c r="NNA126" s="11"/>
      <c r="NNB126" s="6"/>
      <c r="NNH126" s="11"/>
      <c r="NNI126" s="6"/>
      <c r="NNO126" s="11"/>
      <c r="NNP126" s="6"/>
      <c r="NNV126" s="11"/>
      <c r="NNW126" s="6"/>
      <c r="NOC126" s="11"/>
      <c r="NOD126" s="6"/>
      <c r="NOJ126" s="11"/>
      <c r="NOK126" s="6"/>
      <c r="NOQ126" s="11"/>
      <c r="NOR126" s="6"/>
      <c r="NOX126" s="11"/>
      <c r="NOY126" s="6"/>
      <c r="NPE126" s="11"/>
      <c r="NPF126" s="6"/>
      <c r="NPL126" s="11"/>
      <c r="NPM126" s="6"/>
      <c r="NPS126" s="11"/>
      <c r="NPT126" s="6"/>
      <c r="NPZ126" s="11"/>
      <c r="NQA126" s="6"/>
      <c r="NQG126" s="11"/>
      <c r="NQH126" s="6"/>
      <c r="NQN126" s="11"/>
      <c r="NQO126" s="6"/>
      <c r="NQU126" s="11"/>
      <c r="NQV126" s="6"/>
      <c r="NRB126" s="11"/>
      <c r="NRC126" s="6"/>
      <c r="NRI126" s="11"/>
      <c r="NRJ126" s="6"/>
      <c r="NRP126" s="11"/>
      <c r="NRQ126" s="6"/>
      <c r="NRW126" s="11"/>
      <c r="NRX126" s="6"/>
      <c r="NSD126" s="11"/>
      <c r="NSE126" s="6"/>
      <c r="NSK126" s="11"/>
      <c r="NSL126" s="6"/>
      <c r="NSR126" s="11"/>
      <c r="NSS126" s="6"/>
      <c r="NSY126" s="11"/>
      <c r="NSZ126" s="6"/>
      <c r="NTF126" s="11"/>
      <c r="NTG126" s="6"/>
      <c r="NTM126" s="11"/>
      <c r="NTN126" s="6"/>
      <c r="NTT126" s="11"/>
      <c r="NTU126" s="6"/>
      <c r="NUA126" s="11"/>
      <c r="NUB126" s="6"/>
      <c r="NUH126" s="11"/>
      <c r="NUI126" s="6"/>
      <c r="NUO126" s="11"/>
      <c r="NUP126" s="6"/>
      <c r="NUV126" s="11"/>
      <c r="NUW126" s="6"/>
      <c r="NVC126" s="11"/>
      <c r="NVD126" s="6"/>
      <c r="NVJ126" s="11"/>
      <c r="NVK126" s="6"/>
      <c r="NVQ126" s="11"/>
      <c r="NVR126" s="6"/>
      <c r="NVX126" s="11"/>
      <c r="NVY126" s="6"/>
      <c r="NWE126" s="11"/>
      <c r="NWF126" s="6"/>
      <c r="NWL126" s="11"/>
      <c r="NWM126" s="6"/>
      <c r="NWS126" s="11"/>
      <c r="NWT126" s="6"/>
      <c r="NWZ126" s="11"/>
      <c r="NXA126" s="6"/>
      <c r="NXG126" s="11"/>
      <c r="NXH126" s="6"/>
      <c r="NXN126" s="11"/>
      <c r="NXO126" s="6"/>
      <c r="NXU126" s="11"/>
      <c r="NXV126" s="6"/>
      <c r="NYB126" s="11"/>
      <c r="NYC126" s="6"/>
      <c r="NYI126" s="11"/>
      <c r="NYJ126" s="6"/>
      <c r="NYP126" s="11"/>
      <c r="NYQ126" s="6"/>
      <c r="NYW126" s="11"/>
      <c r="NYX126" s="6"/>
      <c r="NZD126" s="11"/>
      <c r="NZE126" s="6"/>
      <c r="NZK126" s="11"/>
      <c r="NZL126" s="6"/>
      <c r="NZR126" s="11"/>
      <c r="NZS126" s="6"/>
      <c r="NZY126" s="11"/>
      <c r="NZZ126" s="6"/>
      <c r="OAF126" s="11"/>
      <c r="OAG126" s="6"/>
      <c r="OAM126" s="11"/>
      <c r="OAN126" s="6"/>
      <c r="OAT126" s="11"/>
      <c r="OAU126" s="6"/>
      <c r="OBA126" s="11"/>
      <c r="OBB126" s="6"/>
      <c r="OBH126" s="11"/>
      <c r="OBI126" s="6"/>
      <c r="OBO126" s="11"/>
      <c r="OBP126" s="6"/>
      <c r="OBV126" s="11"/>
      <c r="OBW126" s="6"/>
      <c r="OCC126" s="11"/>
      <c r="OCD126" s="6"/>
      <c r="OCJ126" s="11"/>
      <c r="OCK126" s="6"/>
      <c r="OCQ126" s="11"/>
      <c r="OCR126" s="6"/>
      <c r="OCX126" s="11"/>
      <c r="OCY126" s="6"/>
      <c r="ODE126" s="11"/>
      <c r="ODF126" s="6"/>
      <c r="ODL126" s="11"/>
      <c r="ODM126" s="6"/>
      <c r="ODS126" s="11"/>
      <c r="ODT126" s="6"/>
      <c r="ODZ126" s="11"/>
      <c r="OEA126" s="6"/>
      <c r="OEG126" s="11"/>
      <c r="OEH126" s="6"/>
      <c r="OEN126" s="11"/>
      <c r="OEO126" s="6"/>
      <c r="OEU126" s="11"/>
      <c r="OEV126" s="6"/>
      <c r="OFB126" s="11"/>
      <c r="OFC126" s="6"/>
      <c r="OFI126" s="11"/>
      <c r="OFJ126" s="6"/>
      <c r="OFP126" s="11"/>
      <c r="OFQ126" s="6"/>
      <c r="OFW126" s="11"/>
      <c r="OFX126" s="6"/>
      <c r="OGD126" s="11"/>
      <c r="OGE126" s="6"/>
      <c r="OGK126" s="11"/>
      <c r="OGL126" s="6"/>
      <c r="OGR126" s="11"/>
      <c r="OGS126" s="6"/>
      <c r="OGY126" s="11"/>
      <c r="OGZ126" s="6"/>
      <c r="OHF126" s="11"/>
      <c r="OHG126" s="6"/>
      <c r="OHM126" s="11"/>
      <c r="OHN126" s="6"/>
      <c r="OHT126" s="11"/>
      <c r="OHU126" s="6"/>
      <c r="OIA126" s="11"/>
      <c r="OIB126" s="6"/>
      <c r="OIH126" s="11"/>
      <c r="OII126" s="6"/>
      <c r="OIO126" s="11"/>
      <c r="OIP126" s="6"/>
      <c r="OIV126" s="11"/>
      <c r="OIW126" s="6"/>
      <c r="OJC126" s="11"/>
      <c r="OJD126" s="6"/>
      <c r="OJJ126" s="11"/>
      <c r="OJK126" s="6"/>
      <c r="OJQ126" s="11"/>
      <c r="OJR126" s="6"/>
      <c r="OJX126" s="11"/>
      <c r="OJY126" s="6"/>
      <c r="OKE126" s="11"/>
      <c r="OKF126" s="6"/>
      <c r="OKL126" s="11"/>
      <c r="OKM126" s="6"/>
      <c r="OKS126" s="11"/>
      <c r="OKT126" s="6"/>
      <c r="OKZ126" s="11"/>
      <c r="OLA126" s="6"/>
      <c r="OLG126" s="11"/>
      <c r="OLH126" s="6"/>
      <c r="OLN126" s="11"/>
      <c r="OLO126" s="6"/>
      <c r="OLU126" s="11"/>
      <c r="OLV126" s="6"/>
      <c r="OMB126" s="11"/>
      <c r="OMC126" s="6"/>
      <c r="OMI126" s="11"/>
      <c r="OMJ126" s="6"/>
      <c r="OMP126" s="11"/>
      <c r="OMQ126" s="6"/>
      <c r="OMW126" s="11"/>
      <c r="OMX126" s="6"/>
      <c r="OND126" s="11"/>
      <c r="ONE126" s="6"/>
      <c r="ONK126" s="11"/>
      <c r="ONL126" s="6"/>
      <c r="ONR126" s="11"/>
      <c r="ONS126" s="6"/>
      <c r="ONY126" s="11"/>
      <c r="ONZ126" s="6"/>
      <c r="OOF126" s="11"/>
      <c r="OOG126" s="6"/>
      <c r="OOM126" s="11"/>
      <c r="OON126" s="6"/>
      <c r="OOT126" s="11"/>
      <c r="OOU126" s="6"/>
      <c r="OPA126" s="11"/>
      <c r="OPB126" s="6"/>
      <c r="OPH126" s="11"/>
      <c r="OPI126" s="6"/>
      <c r="OPO126" s="11"/>
      <c r="OPP126" s="6"/>
      <c r="OPV126" s="11"/>
      <c r="OPW126" s="6"/>
      <c r="OQC126" s="11"/>
      <c r="OQD126" s="6"/>
      <c r="OQJ126" s="11"/>
      <c r="OQK126" s="6"/>
      <c r="OQQ126" s="11"/>
      <c r="OQR126" s="6"/>
      <c r="OQX126" s="11"/>
      <c r="OQY126" s="6"/>
      <c r="ORE126" s="11"/>
      <c r="ORF126" s="6"/>
      <c r="ORL126" s="11"/>
      <c r="ORM126" s="6"/>
      <c r="ORS126" s="11"/>
      <c r="ORT126" s="6"/>
      <c r="ORZ126" s="11"/>
      <c r="OSA126" s="6"/>
      <c r="OSG126" s="11"/>
      <c r="OSH126" s="6"/>
      <c r="OSN126" s="11"/>
      <c r="OSO126" s="6"/>
      <c r="OSU126" s="11"/>
      <c r="OSV126" s="6"/>
      <c r="OTB126" s="11"/>
      <c r="OTC126" s="6"/>
      <c r="OTI126" s="11"/>
      <c r="OTJ126" s="6"/>
      <c r="OTP126" s="11"/>
      <c r="OTQ126" s="6"/>
      <c r="OTW126" s="11"/>
      <c r="OTX126" s="6"/>
      <c r="OUD126" s="11"/>
      <c r="OUE126" s="6"/>
      <c r="OUK126" s="11"/>
      <c r="OUL126" s="6"/>
      <c r="OUR126" s="11"/>
      <c r="OUS126" s="6"/>
      <c r="OUY126" s="11"/>
      <c r="OUZ126" s="6"/>
      <c r="OVF126" s="11"/>
      <c r="OVG126" s="6"/>
      <c r="OVM126" s="11"/>
      <c r="OVN126" s="6"/>
      <c r="OVT126" s="11"/>
      <c r="OVU126" s="6"/>
      <c r="OWA126" s="11"/>
      <c r="OWB126" s="6"/>
      <c r="OWH126" s="11"/>
      <c r="OWI126" s="6"/>
      <c r="OWO126" s="11"/>
      <c r="OWP126" s="6"/>
      <c r="OWV126" s="11"/>
      <c r="OWW126" s="6"/>
      <c r="OXC126" s="11"/>
      <c r="OXD126" s="6"/>
      <c r="OXJ126" s="11"/>
      <c r="OXK126" s="6"/>
      <c r="OXQ126" s="11"/>
      <c r="OXR126" s="6"/>
      <c r="OXX126" s="11"/>
      <c r="OXY126" s="6"/>
      <c r="OYE126" s="11"/>
      <c r="OYF126" s="6"/>
      <c r="OYL126" s="11"/>
      <c r="OYM126" s="6"/>
      <c r="OYS126" s="11"/>
      <c r="OYT126" s="6"/>
      <c r="OYZ126" s="11"/>
      <c r="OZA126" s="6"/>
      <c r="OZG126" s="11"/>
      <c r="OZH126" s="6"/>
      <c r="OZN126" s="11"/>
      <c r="OZO126" s="6"/>
      <c r="OZU126" s="11"/>
      <c r="OZV126" s="6"/>
      <c r="PAB126" s="11"/>
      <c r="PAC126" s="6"/>
      <c r="PAI126" s="11"/>
      <c r="PAJ126" s="6"/>
      <c r="PAP126" s="11"/>
      <c r="PAQ126" s="6"/>
      <c r="PAW126" s="11"/>
      <c r="PAX126" s="6"/>
      <c r="PBD126" s="11"/>
      <c r="PBE126" s="6"/>
      <c r="PBK126" s="11"/>
      <c r="PBL126" s="6"/>
      <c r="PBR126" s="11"/>
      <c r="PBS126" s="6"/>
      <c r="PBY126" s="11"/>
      <c r="PBZ126" s="6"/>
      <c r="PCF126" s="11"/>
      <c r="PCG126" s="6"/>
      <c r="PCM126" s="11"/>
      <c r="PCN126" s="6"/>
      <c r="PCT126" s="11"/>
      <c r="PCU126" s="6"/>
      <c r="PDA126" s="11"/>
      <c r="PDB126" s="6"/>
      <c r="PDH126" s="11"/>
      <c r="PDI126" s="6"/>
      <c r="PDO126" s="11"/>
      <c r="PDP126" s="6"/>
      <c r="PDV126" s="11"/>
      <c r="PDW126" s="6"/>
      <c r="PEC126" s="11"/>
      <c r="PED126" s="6"/>
      <c r="PEJ126" s="11"/>
      <c r="PEK126" s="6"/>
      <c r="PEQ126" s="11"/>
      <c r="PER126" s="6"/>
      <c r="PEX126" s="11"/>
      <c r="PEY126" s="6"/>
      <c r="PFE126" s="11"/>
      <c r="PFF126" s="6"/>
      <c r="PFL126" s="11"/>
      <c r="PFM126" s="6"/>
      <c r="PFS126" s="11"/>
      <c r="PFT126" s="6"/>
      <c r="PFZ126" s="11"/>
      <c r="PGA126" s="6"/>
      <c r="PGG126" s="11"/>
      <c r="PGH126" s="6"/>
      <c r="PGN126" s="11"/>
      <c r="PGO126" s="6"/>
      <c r="PGU126" s="11"/>
      <c r="PGV126" s="6"/>
      <c r="PHB126" s="11"/>
      <c r="PHC126" s="6"/>
      <c r="PHI126" s="11"/>
      <c r="PHJ126" s="6"/>
      <c r="PHP126" s="11"/>
      <c r="PHQ126" s="6"/>
      <c r="PHW126" s="11"/>
      <c r="PHX126" s="6"/>
      <c r="PID126" s="11"/>
      <c r="PIE126" s="6"/>
      <c r="PIK126" s="11"/>
      <c r="PIL126" s="6"/>
      <c r="PIR126" s="11"/>
      <c r="PIS126" s="6"/>
      <c r="PIY126" s="11"/>
      <c r="PIZ126" s="6"/>
      <c r="PJF126" s="11"/>
      <c r="PJG126" s="6"/>
      <c r="PJM126" s="11"/>
      <c r="PJN126" s="6"/>
      <c r="PJT126" s="11"/>
      <c r="PJU126" s="6"/>
      <c r="PKA126" s="11"/>
      <c r="PKB126" s="6"/>
      <c r="PKH126" s="11"/>
      <c r="PKI126" s="6"/>
      <c r="PKO126" s="11"/>
      <c r="PKP126" s="6"/>
      <c r="PKV126" s="11"/>
      <c r="PKW126" s="6"/>
      <c r="PLC126" s="11"/>
      <c r="PLD126" s="6"/>
      <c r="PLJ126" s="11"/>
      <c r="PLK126" s="6"/>
      <c r="PLQ126" s="11"/>
      <c r="PLR126" s="6"/>
      <c r="PLX126" s="11"/>
      <c r="PLY126" s="6"/>
      <c r="PME126" s="11"/>
      <c r="PMF126" s="6"/>
      <c r="PML126" s="11"/>
      <c r="PMM126" s="6"/>
      <c r="PMS126" s="11"/>
      <c r="PMT126" s="6"/>
      <c r="PMZ126" s="11"/>
      <c r="PNA126" s="6"/>
      <c r="PNG126" s="11"/>
      <c r="PNH126" s="6"/>
      <c r="PNN126" s="11"/>
      <c r="PNO126" s="6"/>
      <c r="PNU126" s="11"/>
      <c r="PNV126" s="6"/>
      <c r="POB126" s="11"/>
      <c r="POC126" s="6"/>
      <c r="POI126" s="11"/>
      <c r="POJ126" s="6"/>
      <c r="POP126" s="11"/>
      <c r="POQ126" s="6"/>
      <c r="POW126" s="11"/>
      <c r="POX126" s="6"/>
      <c r="PPD126" s="11"/>
      <c r="PPE126" s="6"/>
      <c r="PPK126" s="11"/>
      <c r="PPL126" s="6"/>
      <c r="PPR126" s="11"/>
      <c r="PPS126" s="6"/>
      <c r="PPY126" s="11"/>
      <c r="PPZ126" s="6"/>
      <c r="PQF126" s="11"/>
      <c r="PQG126" s="6"/>
      <c r="PQM126" s="11"/>
      <c r="PQN126" s="6"/>
      <c r="PQT126" s="11"/>
      <c r="PQU126" s="6"/>
      <c r="PRA126" s="11"/>
      <c r="PRB126" s="6"/>
      <c r="PRH126" s="11"/>
      <c r="PRI126" s="6"/>
      <c r="PRO126" s="11"/>
      <c r="PRP126" s="6"/>
      <c r="PRV126" s="11"/>
      <c r="PRW126" s="6"/>
      <c r="PSC126" s="11"/>
      <c r="PSD126" s="6"/>
      <c r="PSJ126" s="11"/>
      <c r="PSK126" s="6"/>
      <c r="PSQ126" s="11"/>
      <c r="PSR126" s="6"/>
      <c r="PSX126" s="11"/>
      <c r="PSY126" s="6"/>
      <c r="PTE126" s="11"/>
      <c r="PTF126" s="6"/>
      <c r="PTL126" s="11"/>
      <c r="PTM126" s="6"/>
      <c r="PTS126" s="11"/>
      <c r="PTT126" s="6"/>
      <c r="PTZ126" s="11"/>
      <c r="PUA126" s="6"/>
      <c r="PUG126" s="11"/>
      <c r="PUH126" s="6"/>
      <c r="PUN126" s="11"/>
      <c r="PUO126" s="6"/>
      <c r="PUU126" s="11"/>
      <c r="PUV126" s="6"/>
      <c r="PVB126" s="11"/>
      <c r="PVC126" s="6"/>
      <c r="PVI126" s="11"/>
      <c r="PVJ126" s="6"/>
      <c r="PVP126" s="11"/>
      <c r="PVQ126" s="6"/>
      <c r="PVW126" s="11"/>
      <c r="PVX126" s="6"/>
      <c r="PWD126" s="11"/>
      <c r="PWE126" s="6"/>
      <c r="PWK126" s="11"/>
      <c r="PWL126" s="6"/>
      <c r="PWR126" s="11"/>
      <c r="PWS126" s="6"/>
      <c r="PWY126" s="11"/>
      <c r="PWZ126" s="6"/>
      <c r="PXF126" s="11"/>
      <c r="PXG126" s="6"/>
      <c r="PXM126" s="11"/>
      <c r="PXN126" s="6"/>
      <c r="PXT126" s="11"/>
      <c r="PXU126" s="6"/>
      <c r="PYA126" s="11"/>
      <c r="PYB126" s="6"/>
      <c r="PYH126" s="11"/>
      <c r="PYI126" s="6"/>
      <c r="PYO126" s="11"/>
      <c r="PYP126" s="6"/>
      <c r="PYV126" s="11"/>
      <c r="PYW126" s="6"/>
      <c r="PZC126" s="11"/>
      <c r="PZD126" s="6"/>
      <c r="PZJ126" s="11"/>
      <c r="PZK126" s="6"/>
      <c r="PZQ126" s="11"/>
      <c r="PZR126" s="6"/>
      <c r="PZX126" s="11"/>
      <c r="PZY126" s="6"/>
      <c r="QAE126" s="11"/>
      <c r="QAF126" s="6"/>
      <c r="QAL126" s="11"/>
      <c r="QAM126" s="6"/>
      <c r="QAS126" s="11"/>
      <c r="QAT126" s="6"/>
      <c r="QAZ126" s="11"/>
      <c r="QBA126" s="6"/>
      <c r="QBG126" s="11"/>
      <c r="QBH126" s="6"/>
      <c r="QBN126" s="11"/>
      <c r="QBO126" s="6"/>
      <c r="QBU126" s="11"/>
      <c r="QBV126" s="6"/>
      <c r="QCB126" s="11"/>
      <c r="QCC126" s="6"/>
      <c r="QCI126" s="11"/>
      <c r="QCJ126" s="6"/>
      <c r="QCP126" s="11"/>
      <c r="QCQ126" s="6"/>
      <c r="QCW126" s="11"/>
      <c r="QCX126" s="6"/>
      <c r="QDD126" s="11"/>
      <c r="QDE126" s="6"/>
      <c r="QDK126" s="11"/>
      <c r="QDL126" s="6"/>
      <c r="QDR126" s="11"/>
      <c r="QDS126" s="6"/>
      <c r="QDY126" s="11"/>
      <c r="QDZ126" s="6"/>
      <c r="QEF126" s="11"/>
      <c r="QEG126" s="6"/>
      <c r="QEM126" s="11"/>
      <c r="QEN126" s="6"/>
      <c r="QET126" s="11"/>
      <c r="QEU126" s="6"/>
      <c r="QFA126" s="11"/>
      <c r="QFB126" s="6"/>
      <c r="QFH126" s="11"/>
      <c r="QFI126" s="6"/>
      <c r="QFO126" s="11"/>
      <c r="QFP126" s="6"/>
      <c r="QFV126" s="11"/>
      <c r="QFW126" s="6"/>
      <c r="QGC126" s="11"/>
      <c r="QGD126" s="6"/>
      <c r="QGJ126" s="11"/>
      <c r="QGK126" s="6"/>
      <c r="QGQ126" s="11"/>
      <c r="QGR126" s="6"/>
      <c r="QGX126" s="11"/>
      <c r="QGY126" s="6"/>
      <c r="QHE126" s="11"/>
      <c r="QHF126" s="6"/>
      <c r="QHL126" s="11"/>
      <c r="QHM126" s="6"/>
      <c r="QHS126" s="11"/>
      <c r="QHT126" s="6"/>
      <c r="QHZ126" s="11"/>
      <c r="QIA126" s="6"/>
      <c r="QIG126" s="11"/>
      <c r="QIH126" s="6"/>
      <c r="QIN126" s="11"/>
      <c r="QIO126" s="6"/>
      <c r="QIU126" s="11"/>
      <c r="QIV126" s="6"/>
      <c r="QJB126" s="11"/>
      <c r="QJC126" s="6"/>
      <c r="QJI126" s="11"/>
      <c r="QJJ126" s="6"/>
      <c r="QJP126" s="11"/>
      <c r="QJQ126" s="6"/>
      <c r="QJW126" s="11"/>
      <c r="QJX126" s="6"/>
      <c r="QKD126" s="11"/>
      <c r="QKE126" s="6"/>
      <c r="QKK126" s="11"/>
      <c r="QKL126" s="6"/>
      <c r="QKR126" s="11"/>
      <c r="QKS126" s="6"/>
      <c r="QKY126" s="11"/>
      <c r="QKZ126" s="6"/>
      <c r="QLF126" s="11"/>
      <c r="QLG126" s="6"/>
      <c r="QLM126" s="11"/>
      <c r="QLN126" s="6"/>
      <c r="QLT126" s="11"/>
      <c r="QLU126" s="6"/>
      <c r="QMA126" s="11"/>
      <c r="QMB126" s="6"/>
      <c r="QMH126" s="11"/>
      <c r="QMI126" s="6"/>
      <c r="QMO126" s="11"/>
      <c r="QMP126" s="6"/>
      <c r="QMV126" s="11"/>
      <c r="QMW126" s="6"/>
      <c r="QNC126" s="11"/>
      <c r="QND126" s="6"/>
      <c r="QNJ126" s="11"/>
      <c r="QNK126" s="6"/>
      <c r="QNQ126" s="11"/>
      <c r="QNR126" s="6"/>
      <c r="QNX126" s="11"/>
      <c r="QNY126" s="6"/>
      <c r="QOE126" s="11"/>
      <c r="QOF126" s="6"/>
      <c r="QOL126" s="11"/>
      <c r="QOM126" s="6"/>
      <c r="QOS126" s="11"/>
      <c r="QOT126" s="6"/>
      <c r="QOZ126" s="11"/>
      <c r="QPA126" s="6"/>
      <c r="QPG126" s="11"/>
      <c r="QPH126" s="6"/>
      <c r="QPN126" s="11"/>
      <c r="QPO126" s="6"/>
      <c r="QPU126" s="11"/>
      <c r="QPV126" s="6"/>
      <c r="QQB126" s="11"/>
      <c r="QQC126" s="6"/>
      <c r="QQI126" s="11"/>
      <c r="QQJ126" s="6"/>
      <c r="QQP126" s="11"/>
      <c r="QQQ126" s="6"/>
      <c r="QQW126" s="11"/>
      <c r="QQX126" s="6"/>
      <c r="QRD126" s="11"/>
      <c r="QRE126" s="6"/>
      <c r="QRK126" s="11"/>
      <c r="QRL126" s="6"/>
      <c r="QRR126" s="11"/>
      <c r="QRS126" s="6"/>
      <c r="QRY126" s="11"/>
      <c r="QRZ126" s="6"/>
      <c r="QSF126" s="11"/>
      <c r="QSG126" s="6"/>
      <c r="QSM126" s="11"/>
      <c r="QSN126" s="6"/>
      <c r="QST126" s="11"/>
      <c r="QSU126" s="6"/>
      <c r="QTA126" s="11"/>
      <c r="QTB126" s="6"/>
      <c r="QTH126" s="11"/>
      <c r="QTI126" s="6"/>
      <c r="QTO126" s="11"/>
      <c r="QTP126" s="6"/>
      <c r="QTV126" s="11"/>
      <c r="QTW126" s="6"/>
      <c r="QUC126" s="11"/>
      <c r="QUD126" s="6"/>
      <c r="QUJ126" s="11"/>
      <c r="QUK126" s="6"/>
      <c r="QUQ126" s="11"/>
      <c r="QUR126" s="6"/>
      <c r="QUX126" s="11"/>
      <c r="QUY126" s="6"/>
      <c r="QVE126" s="11"/>
      <c r="QVF126" s="6"/>
      <c r="QVL126" s="11"/>
      <c r="QVM126" s="6"/>
      <c r="QVS126" s="11"/>
      <c r="QVT126" s="6"/>
      <c r="QVZ126" s="11"/>
      <c r="QWA126" s="6"/>
      <c r="QWG126" s="11"/>
      <c r="QWH126" s="6"/>
      <c r="QWN126" s="11"/>
      <c r="QWO126" s="6"/>
      <c r="QWU126" s="11"/>
      <c r="QWV126" s="6"/>
      <c r="QXB126" s="11"/>
      <c r="QXC126" s="6"/>
      <c r="QXI126" s="11"/>
      <c r="QXJ126" s="6"/>
      <c r="QXP126" s="11"/>
      <c r="QXQ126" s="6"/>
      <c r="QXW126" s="11"/>
      <c r="QXX126" s="6"/>
      <c r="QYD126" s="11"/>
      <c r="QYE126" s="6"/>
      <c r="QYK126" s="11"/>
      <c r="QYL126" s="6"/>
      <c r="QYR126" s="11"/>
      <c r="QYS126" s="6"/>
      <c r="QYY126" s="11"/>
      <c r="QYZ126" s="6"/>
      <c r="QZF126" s="11"/>
      <c r="QZG126" s="6"/>
      <c r="QZM126" s="11"/>
      <c r="QZN126" s="6"/>
      <c r="QZT126" s="11"/>
      <c r="QZU126" s="6"/>
      <c r="RAA126" s="11"/>
      <c r="RAB126" s="6"/>
      <c r="RAH126" s="11"/>
      <c r="RAI126" s="6"/>
      <c r="RAO126" s="11"/>
      <c r="RAP126" s="6"/>
      <c r="RAV126" s="11"/>
      <c r="RAW126" s="6"/>
      <c r="RBC126" s="11"/>
      <c r="RBD126" s="6"/>
      <c r="RBJ126" s="11"/>
      <c r="RBK126" s="6"/>
      <c r="RBQ126" s="11"/>
      <c r="RBR126" s="6"/>
      <c r="RBX126" s="11"/>
      <c r="RBY126" s="6"/>
      <c r="RCE126" s="11"/>
      <c r="RCF126" s="6"/>
      <c r="RCL126" s="11"/>
      <c r="RCM126" s="6"/>
      <c r="RCS126" s="11"/>
      <c r="RCT126" s="6"/>
      <c r="RCZ126" s="11"/>
      <c r="RDA126" s="6"/>
      <c r="RDG126" s="11"/>
      <c r="RDH126" s="6"/>
      <c r="RDN126" s="11"/>
      <c r="RDO126" s="6"/>
      <c r="RDU126" s="11"/>
      <c r="RDV126" s="6"/>
      <c r="REB126" s="11"/>
      <c r="REC126" s="6"/>
      <c r="REI126" s="11"/>
      <c r="REJ126" s="6"/>
      <c r="REP126" s="11"/>
      <c r="REQ126" s="6"/>
      <c r="REW126" s="11"/>
      <c r="REX126" s="6"/>
      <c r="RFD126" s="11"/>
      <c r="RFE126" s="6"/>
      <c r="RFK126" s="11"/>
      <c r="RFL126" s="6"/>
      <c r="RFR126" s="11"/>
      <c r="RFS126" s="6"/>
      <c r="RFY126" s="11"/>
      <c r="RFZ126" s="6"/>
      <c r="RGF126" s="11"/>
      <c r="RGG126" s="6"/>
      <c r="RGM126" s="11"/>
      <c r="RGN126" s="6"/>
      <c r="RGT126" s="11"/>
      <c r="RGU126" s="6"/>
      <c r="RHA126" s="11"/>
      <c r="RHB126" s="6"/>
      <c r="RHH126" s="11"/>
      <c r="RHI126" s="6"/>
      <c r="RHO126" s="11"/>
      <c r="RHP126" s="6"/>
      <c r="RHV126" s="11"/>
      <c r="RHW126" s="6"/>
      <c r="RIC126" s="11"/>
      <c r="RID126" s="6"/>
      <c r="RIJ126" s="11"/>
      <c r="RIK126" s="6"/>
      <c r="RIQ126" s="11"/>
      <c r="RIR126" s="6"/>
      <c r="RIX126" s="11"/>
      <c r="RIY126" s="6"/>
      <c r="RJE126" s="11"/>
      <c r="RJF126" s="6"/>
      <c r="RJL126" s="11"/>
      <c r="RJM126" s="6"/>
      <c r="RJS126" s="11"/>
      <c r="RJT126" s="6"/>
      <c r="RJZ126" s="11"/>
      <c r="RKA126" s="6"/>
      <c r="RKG126" s="11"/>
      <c r="RKH126" s="6"/>
      <c r="RKN126" s="11"/>
      <c r="RKO126" s="6"/>
      <c r="RKU126" s="11"/>
      <c r="RKV126" s="6"/>
      <c r="RLB126" s="11"/>
      <c r="RLC126" s="6"/>
      <c r="RLI126" s="11"/>
      <c r="RLJ126" s="6"/>
      <c r="RLP126" s="11"/>
      <c r="RLQ126" s="6"/>
      <c r="RLW126" s="11"/>
      <c r="RLX126" s="6"/>
      <c r="RMD126" s="11"/>
      <c r="RME126" s="6"/>
      <c r="RMK126" s="11"/>
      <c r="RML126" s="6"/>
      <c r="RMR126" s="11"/>
      <c r="RMS126" s="6"/>
      <c r="RMY126" s="11"/>
      <c r="RMZ126" s="6"/>
      <c r="RNF126" s="11"/>
      <c r="RNG126" s="6"/>
      <c r="RNM126" s="11"/>
      <c r="RNN126" s="6"/>
      <c r="RNT126" s="11"/>
      <c r="RNU126" s="6"/>
      <c r="ROA126" s="11"/>
      <c r="ROB126" s="6"/>
      <c r="ROH126" s="11"/>
      <c r="ROI126" s="6"/>
      <c r="ROO126" s="11"/>
      <c r="ROP126" s="6"/>
      <c r="ROV126" s="11"/>
      <c r="ROW126" s="6"/>
      <c r="RPC126" s="11"/>
      <c r="RPD126" s="6"/>
      <c r="RPJ126" s="11"/>
      <c r="RPK126" s="6"/>
      <c r="RPQ126" s="11"/>
      <c r="RPR126" s="6"/>
      <c r="RPX126" s="11"/>
      <c r="RPY126" s="6"/>
      <c r="RQE126" s="11"/>
      <c r="RQF126" s="6"/>
      <c r="RQL126" s="11"/>
      <c r="RQM126" s="6"/>
      <c r="RQS126" s="11"/>
      <c r="RQT126" s="6"/>
      <c r="RQZ126" s="11"/>
      <c r="RRA126" s="6"/>
      <c r="RRG126" s="11"/>
      <c r="RRH126" s="6"/>
      <c r="RRN126" s="11"/>
      <c r="RRO126" s="6"/>
      <c r="RRU126" s="11"/>
      <c r="RRV126" s="6"/>
      <c r="RSB126" s="11"/>
      <c r="RSC126" s="6"/>
      <c r="RSI126" s="11"/>
      <c r="RSJ126" s="6"/>
      <c r="RSP126" s="11"/>
      <c r="RSQ126" s="6"/>
      <c r="RSW126" s="11"/>
      <c r="RSX126" s="6"/>
      <c r="RTD126" s="11"/>
      <c r="RTE126" s="6"/>
      <c r="RTK126" s="11"/>
      <c r="RTL126" s="6"/>
      <c r="RTR126" s="11"/>
      <c r="RTS126" s="6"/>
      <c r="RTY126" s="11"/>
      <c r="RTZ126" s="6"/>
      <c r="RUF126" s="11"/>
      <c r="RUG126" s="6"/>
      <c r="RUM126" s="11"/>
      <c r="RUN126" s="6"/>
      <c r="RUT126" s="11"/>
      <c r="RUU126" s="6"/>
      <c r="RVA126" s="11"/>
      <c r="RVB126" s="6"/>
      <c r="RVH126" s="11"/>
      <c r="RVI126" s="6"/>
      <c r="RVO126" s="11"/>
      <c r="RVP126" s="6"/>
      <c r="RVV126" s="11"/>
      <c r="RVW126" s="6"/>
      <c r="RWC126" s="11"/>
      <c r="RWD126" s="6"/>
      <c r="RWJ126" s="11"/>
      <c r="RWK126" s="6"/>
      <c r="RWQ126" s="11"/>
      <c r="RWR126" s="6"/>
      <c r="RWX126" s="11"/>
      <c r="RWY126" s="6"/>
      <c r="RXE126" s="11"/>
      <c r="RXF126" s="6"/>
      <c r="RXL126" s="11"/>
      <c r="RXM126" s="6"/>
      <c r="RXS126" s="11"/>
      <c r="RXT126" s="6"/>
      <c r="RXZ126" s="11"/>
      <c r="RYA126" s="6"/>
      <c r="RYG126" s="11"/>
      <c r="RYH126" s="6"/>
      <c r="RYN126" s="11"/>
      <c r="RYO126" s="6"/>
      <c r="RYU126" s="11"/>
      <c r="RYV126" s="6"/>
      <c r="RZB126" s="11"/>
      <c r="RZC126" s="6"/>
      <c r="RZI126" s="11"/>
      <c r="RZJ126" s="6"/>
      <c r="RZP126" s="11"/>
      <c r="RZQ126" s="6"/>
      <c r="RZW126" s="11"/>
      <c r="RZX126" s="6"/>
      <c r="SAD126" s="11"/>
      <c r="SAE126" s="6"/>
      <c r="SAK126" s="11"/>
      <c r="SAL126" s="6"/>
      <c r="SAR126" s="11"/>
      <c r="SAS126" s="6"/>
      <c r="SAY126" s="11"/>
      <c r="SAZ126" s="6"/>
      <c r="SBF126" s="11"/>
      <c r="SBG126" s="6"/>
      <c r="SBM126" s="11"/>
      <c r="SBN126" s="6"/>
      <c r="SBT126" s="11"/>
      <c r="SBU126" s="6"/>
      <c r="SCA126" s="11"/>
      <c r="SCB126" s="6"/>
      <c r="SCH126" s="11"/>
      <c r="SCI126" s="6"/>
      <c r="SCO126" s="11"/>
      <c r="SCP126" s="6"/>
      <c r="SCV126" s="11"/>
      <c r="SCW126" s="6"/>
      <c r="SDC126" s="11"/>
      <c r="SDD126" s="6"/>
      <c r="SDJ126" s="11"/>
      <c r="SDK126" s="6"/>
      <c r="SDQ126" s="11"/>
      <c r="SDR126" s="6"/>
      <c r="SDX126" s="11"/>
      <c r="SDY126" s="6"/>
      <c r="SEE126" s="11"/>
      <c r="SEF126" s="6"/>
      <c r="SEL126" s="11"/>
      <c r="SEM126" s="6"/>
      <c r="SES126" s="11"/>
      <c r="SET126" s="6"/>
      <c r="SEZ126" s="11"/>
      <c r="SFA126" s="6"/>
      <c r="SFG126" s="11"/>
      <c r="SFH126" s="6"/>
      <c r="SFN126" s="11"/>
      <c r="SFO126" s="6"/>
      <c r="SFU126" s="11"/>
      <c r="SFV126" s="6"/>
      <c r="SGB126" s="11"/>
      <c r="SGC126" s="6"/>
      <c r="SGI126" s="11"/>
      <c r="SGJ126" s="6"/>
      <c r="SGP126" s="11"/>
      <c r="SGQ126" s="6"/>
      <c r="SGW126" s="11"/>
      <c r="SGX126" s="6"/>
      <c r="SHD126" s="11"/>
      <c r="SHE126" s="6"/>
      <c r="SHK126" s="11"/>
      <c r="SHL126" s="6"/>
      <c r="SHR126" s="11"/>
      <c r="SHS126" s="6"/>
      <c r="SHY126" s="11"/>
      <c r="SHZ126" s="6"/>
      <c r="SIF126" s="11"/>
      <c r="SIG126" s="6"/>
      <c r="SIM126" s="11"/>
      <c r="SIN126" s="6"/>
      <c r="SIT126" s="11"/>
      <c r="SIU126" s="6"/>
      <c r="SJA126" s="11"/>
      <c r="SJB126" s="6"/>
      <c r="SJH126" s="11"/>
      <c r="SJI126" s="6"/>
      <c r="SJO126" s="11"/>
      <c r="SJP126" s="6"/>
      <c r="SJV126" s="11"/>
      <c r="SJW126" s="6"/>
      <c r="SKC126" s="11"/>
      <c r="SKD126" s="6"/>
      <c r="SKJ126" s="11"/>
      <c r="SKK126" s="6"/>
      <c r="SKQ126" s="11"/>
      <c r="SKR126" s="6"/>
      <c r="SKX126" s="11"/>
      <c r="SKY126" s="6"/>
      <c r="SLE126" s="11"/>
      <c r="SLF126" s="6"/>
      <c r="SLL126" s="11"/>
      <c r="SLM126" s="6"/>
      <c r="SLS126" s="11"/>
      <c r="SLT126" s="6"/>
      <c r="SLZ126" s="11"/>
      <c r="SMA126" s="6"/>
      <c r="SMG126" s="11"/>
      <c r="SMH126" s="6"/>
      <c r="SMN126" s="11"/>
      <c r="SMO126" s="6"/>
      <c r="SMU126" s="11"/>
      <c r="SMV126" s="6"/>
      <c r="SNB126" s="11"/>
      <c r="SNC126" s="6"/>
      <c r="SNI126" s="11"/>
      <c r="SNJ126" s="6"/>
      <c r="SNP126" s="11"/>
      <c r="SNQ126" s="6"/>
      <c r="SNW126" s="11"/>
      <c r="SNX126" s="6"/>
      <c r="SOD126" s="11"/>
      <c r="SOE126" s="6"/>
      <c r="SOK126" s="11"/>
      <c r="SOL126" s="6"/>
      <c r="SOR126" s="11"/>
      <c r="SOS126" s="6"/>
      <c r="SOY126" s="11"/>
      <c r="SOZ126" s="6"/>
      <c r="SPF126" s="11"/>
      <c r="SPG126" s="6"/>
      <c r="SPM126" s="11"/>
      <c r="SPN126" s="6"/>
      <c r="SPT126" s="11"/>
      <c r="SPU126" s="6"/>
      <c r="SQA126" s="11"/>
      <c r="SQB126" s="6"/>
      <c r="SQH126" s="11"/>
      <c r="SQI126" s="6"/>
      <c r="SQO126" s="11"/>
      <c r="SQP126" s="6"/>
      <c r="SQV126" s="11"/>
      <c r="SQW126" s="6"/>
      <c r="SRC126" s="11"/>
      <c r="SRD126" s="6"/>
      <c r="SRJ126" s="11"/>
      <c r="SRK126" s="6"/>
      <c r="SRQ126" s="11"/>
      <c r="SRR126" s="6"/>
      <c r="SRX126" s="11"/>
      <c r="SRY126" s="6"/>
      <c r="SSE126" s="11"/>
      <c r="SSF126" s="6"/>
      <c r="SSL126" s="11"/>
      <c r="SSM126" s="6"/>
      <c r="SSS126" s="11"/>
      <c r="SST126" s="6"/>
      <c r="SSZ126" s="11"/>
      <c r="STA126" s="6"/>
      <c r="STG126" s="11"/>
      <c r="STH126" s="6"/>
      <c r="STN126" s="11"/>
      <c r="STO126" s="6"/>
      <c r="STU126" s="11"/>
      <c r="STV126" s="6"/>
      <c r="SUB126" s="11"/>
      <c r="SUC126" s="6"/>
      <c r="SUI126" s="11"/>
      <c r="SUJ126" s="6"/>
      <c r="SUP126" s="11"/>
      <c r="SUQ126" s="6"/>
      <c r="SUW126" s="11"/>
      <c r="SUX126" s="6"/>
      <c r="SVD126" s="11"/>
      <c r="SVE126" s="6"/>
      <c r="SVK126" s="11"/>
      <c r="SVL126" s="6"/>
      <c r="SVR126" s="11"/>
      <c r="SVS126" s="6"/>
      <c r="SVY126" s="11"/>
      <c r="SVZ126" s="6"/>
      <c r="SWF126" s="11"/>
      <c r="SWG126" s="6"/>
      <c r="SWM126" s="11"/>
      <c r="SWN126" s="6"/>
      <c r="SWT126" s="11"/>
      <c r="SWU126" s="6"/>
      <c r="SXA126" s="11"/>
      <c r="SXB126" s="6"/>
      <c r="SXH126" s="11"/>
      <c r="SXI126" s="6"/>
      <c r="SXO126" s="11"/>
      <c r="SXP126" s="6"/>
      <c r="SXV126" s="11"/>
      <c r="SXW126" s="6"/>
      <c r="SYC126" s="11"/>
      <c r="SYD126" s="6"/>
      <c r="SYJ126" s="11"/>
      <c r="SYK126" s="6"/>
      <c r="SYQ126" s="11"/>
      <c r="SYR126" s="6"/>
      <c r="SYX126" s="11"/>
      <c r="SYY126" s="6"/>
      <c r="SZE126" s="11"/>
      <c r="SZF126" s="6"/>
      <c r="SZL126" s="11"/>
      <c r="SZM126" s="6"/>
      <c r="SZS126" s="11"/>
      <c r="SZT126" s="6"/>
      <c r="SZZ126" s="11"/>
      <c r="TAA126" s="6"/>
      <c r="TAG126" s="11"/>
      <c r="TAH126" s="6"/>
      <c r="TAN126" s="11"/>
      <c r="TAO126" s="6"/>
      <c r="TAU126" s="11"/>
      <c r="TAV126" s="6"/>
      <c r="TBB126" s="11"/>
      <c r="TBC126" s="6"/>
      <c r="TBI126" s="11"/>
      <c r="TBJ126" s="6"/>
      <c r="TBP126" s="11"/>
      <c r="TBQ126" s="6"/>
      <c r="TBW126" s="11"/>
      <c r="TBX126" s="6"/>
      <c r="TCD126" s="11"/>
      <c r="TCE126" s="6"/>
      <c r="TCK126" s="11"/>
      <c r="TCL126" s="6"/>
      <c r="TCR126" s="11"/>
      <c r="TCS126" s="6"/>
      <c r="TCY126" s="11"/>
      <c r="TCZ126" s="6"/>
      <c r="TDF126" s="11"/>
      <c r="TDG126" s="6"/>
      <c r="TDM126" s="11"/>
      <c r="TDN126" s="6"/>
      <c r="TDT126" s="11"/>
      <c r="TDU126" s="6"/>
      <c r="TEA126" s="11"/>
      <c r="TEB126" s="6"/>
      <c r="TEH126" s="11"/>
      <c r="TEI126" s="6"/>
      <c r="TEO126" s="11"/>
      <c r="TEP126" s="6"/>
      <c r="TEV126" s="11"/>
      <c r="TEW126" s="6"/>
      <c r="TFC126" s="11"/>
      <c r="TFD126" s="6"/>
      <c r="TFJ126" s="11"/>
      <c r="TFK126" s="6"/>
      <c r="TFQ126" s="11"/>
      <c r="TFR126" s="6"/>
      <c r="TFX126" s="11"/>
      <c r="TFY126" s="6"/>
      <c r="TGE126" s="11"/>
      <c r="TGF126" s="6"/>
      <c r="TGL126" s="11"/>
      <c r="TGM126" s="6"/>
      <c r="TGS126" s="11"/>
      <c r="TGT126" s="6"/>
      <c r="TGZ126" s="11"/>
      <c r="THA126" s="6"/>
      <c r="THG126" s="11"/>
      <c r="THH126" s="6"/>
      <c r="THN126" s="11"/>
      <c r="THO126" s="6"/>
      <c r="THU126" s="11"/>
      <c r="THV126" s="6"/>
      <c r="TIB126" s="11"/>
      <c r="TIC126" s="6"/>
      <c r="TII126" s="11"/>
      <c r="TIJ126" s="6"/>
      <c r="TIP126" s="11"/>
      <c r="TIQ126" s="6"/>
      <c r="TIW126" s="11"/>
      <c r="TIX126" s="6"/>
      <c r="TJD126" s="11"/>
      <c r="TJE126" s="6"/>
      <c r="TJK126" s="11"/>
      <c r="TJL126" s="6"/>
      <c r="TJR126" s="11"/>
      <c r="TJS126" s="6"/>
      <c r="TJY126" s="11"/>
      <c r="TJZ126" s="6"/>
      <c r="TKF126" s="11"/>
      <c r="TKG126" s="6"/>
      <c r="TKM126" s="11"/>
      <c r="TKN126" s="6"/>
      <c r="TKT126" s="11"/>
      <c r="TKU126" s="6"/>
      <c r="TLA126" s="11"/>
      <c r="TLB126" s="6"/>
      <c r="TLH126" s="11"/>
      <c r="TLI126" s="6"/>
      <c r="TLO126" s="11"/>
      <c r="TLP126" s="6"/>
      <c r="TLV126" s="11"/>
      <c r="TLW126" s="6"/>
      <c r="TMC126" s="11"/>
      <c r="TMD126" s="6"/>
      <c r="TMJ126" s="11"/>
      <c r="TMK126" s="6"/>
      <c r="TMQ126" s="11"/>
      <c r="TMR126" s="6"/>
      <c r="TMX126" s="11"/>
      <c r="TMY126" s="6"/>
      <c r="TNE126" s="11"/>
      <c r="TNF126" s="6"/>
      <c r="TNL126" s="11"/>
      <c r="TNM126" s="6"/>
      <c r="TNS126" s="11"/>
      <c r="TNT126" s="6"/>
      <c r="TNZ126" s="11"/>
      <c r="TOA126" s="6"/>
      <c r="TOG126" s="11"/>
      <c r="TOH126" s="6"/>
      <c r="TON126" s="11"/>
      <c r="TOO126" s="6"/>
      <c r="TOU126" s="11"/>
      <c r="TOV126" s="6"/>
      <c r="TPB126" s="11"/>
      <c r="TPC126" s="6"/>
      <c r="TPI126" s="11"/>
      <c r="TPJ126" s="6"/>
      <c r="TPP126" s="11"/>
      <c r="TPQ126" s="6"/>
      <c r="TPW126" s="11"/>
      <c r="TPX126" s="6"/>
      <c r="TQD126" s="11"/>
      <c r="TQE126" s="6"/>
      <c r="TQK126" s="11"/>
      <c r="TQL126" s="6"/>
      <c r="TQR126" s="11"/>
      <c r="TQS126" s="6"/>
      <c r="TQY126" s="11"/>
      <c r="TQZ126" s="6"/>
      <c r="TRF126" s="11"/>
      <c r="TRG126" s="6"/>
      <c r="TRM126" s="11"/>
      <c r="TRN126" s="6"/>
      <c r="TRT126" s="11"/>
      <c r="TRU126" s="6"/>
      <c r="TSA126" s="11"/>
      <c r="TSB126" s="6"/>
      <c r="TSH126" s="11"/>
      <c r="TSI126" s="6"/>
      <c r="TSO126" s="11"/>
      <c r="TSP126" s="6"/>
      <c r="TSV126" s="11"/>
      <c r="TSW126" s="6"/>
      <c r="TTC126" s="11"/>
      <c r="TTD126" s="6"/>
      <c r="TTJ126" s="11"/>
      <c r="TTK126" s="6"/>
      <c r="TTQ126" s="11"/>
      <c r="TTR126" s="6"/>
      <c r="TTX126" s="11"/>
      <c r="TTY126" s="6"/>
      <c r="TUE126" s="11"/>
      <c r="TUF126" s="6"/>
      <c r="TUL126" s="11"/>
      <c r="TUM126" s="6"/>
      <c r="TUS126" s="11"/>
      <c r="TUT126" s="6"/>
      <c r="TUZ126" s="11"/>
      <c r="TVA126" s="6"/>
      <c r="TVG126" s="11"/>
      <c r="TVH126" s="6"/>
      <c r="TVN126" s="11"/>
      <c r="TVO126" s="6"/>
      <c r="TVU126" s="11"/>
      <c r="TVV126" s="6"/>
      <c r="TWB126" s="11"/>
      <c r="TWC126" s="6"/>
      <c r="TWI126" s="11"/>
      <c r="TWJ126" s="6"/>
      <c r="TWP126" s="11"/>
      <c r="TWQ126" s="6"/>
      <c r="TWW126" s="11"/>
      <c r="TWX126" s="6"/>
      <c r="TXD126" s="11"/>
      <c r="TXE126" s="6"/>
      <c r="TXK126" s="11"/>
      <c r="TXL126" s="6"/>
      <c r="TXR126" s="11"/>
      <c r="TXS126" s="6"/>
      <c r="TXY126" s="11"/>
      <c r="TXZ126" s="6"/>
      <c r="TYF126" s="11"/>
      <c r="TYG126" s="6"/>
      <c r="TYM126" s="11"/>
      <c r="TYN126" s="6"/>
      <c r="TYT126" s="11"/>
      <c r="TYU126" s="6"/>
      <c r="TZA126" s="11"/>
      <c r="TZB126" s="6"/>
      <c r="TZH126" s="11"/>
      <c r="TZI126" s="6"/>
      <c r="TZO126" s="11"/>
      <c r="TZP126" s="6"/>
      <c r="TZV126" s="11"/>
      <c r="TZW126" s="6"/>
      <c r="UAC126" s="11"/>
      <c r="UAD126" s="6"/>
      <c r="UAJ126" s="11"/>
      <c r="UAK126" s="6"/>
      <c r="UAQ126" s="11"/>
      <c r="UAR126" s="6"/>
      <c r="UAX126" s="11"/>
      <c r="UAY126" s="6"/>
      <c r="UBE126" s="11"/>
      <c r="UBF126" s="6"/>
      <c r="UBL126" s="11"/>
      <c r="UBM126" s="6"/>
      <c r="UBS126" s="11"/>
      <c r="UBT126" s="6"/>
      <c r="UBZ126" s="11"/>
      <c r="UCA126" s="6"/>
      <c r="UCG126" s="11"/>
      <c r="UCH126" s="6"/>
      <c r="UCN126" s="11"/>
      <c r="UCO126" s="6"/>
      <c r="UCU126" s="11"/>
      <c r="UCV126" s="6"/>
      <c r="UDB126" s="11"/>
      <c r="UDC126" s="6"/>
      <c r="UDI126" s="11"/>
      <c r="UDJ126" s="6"/>
      <c r="UDP126" s="11"/>
      <c r="UDQ126" s="6"/>
      <c r="UDW126" s="11"/>
      <c r="UDX126" s="6"/>
      <c r="UED126" s="11"/>
      <c r="UEE126" s="6"/>
      <c r="UEK126" s="11"/>
      <c r="UEL126" s="6"/>
      <c r="UER126" s="11"/>
      <c r="UES126" s="6"/>
      <c r="UEY126" s="11"/>
      <c r="UEZ126" s="6"/>
      <c r="UFF126" s="11"/>
      <c r="UFG126" s="6"/>
      <c r="UFM126" s="11"/>
      <c r="UFN126" s="6"/>
      <c r="UFT126" s="11"/>
      <c r="UFU126" s="6"/>
      <c r="UGA126" s="11"/>
      <c r="UGB126" s="6"/>
      <c r="UGH126" s="11"/>
      <c r="UGI126" s="6"/>
      <c r="UGO126" s="11"/>
      <c r="UGP126" s="6"/>
      <c r="UGV126" s="11"/>
      <c r="UGW126" s="6"/>
      <c r="UHC126" s="11"/>
      <c r="UHD126" s="6"/>
      <c r="UHJ126" s="11"/>
      <c r="UHK126" s="6"/>
      <c r="UHQ126" s="11"/>
      <c r="UHR126" s="6"/>
      <c r="UHX126" s="11"/>
      <c r="UHY126" s="6"/>
      <c r="UIE126" s="11"/>
      <c r="UIF126" s="6"/>
      <c r="UIL126" s="11"/>
      <c r="UIM126" s="6"/>
      <c r="UIS126" s="11"/>
      <c r="UIT126" s="6"/>
      <c r="UIZ126" s="11"/>
      <c r="UJA126" s="6"/>
      <c r="UJG126" s="11"/>
      <c r="UJH126" s="6"/>
      <c r="UJN126" s="11"/>
      <c r="UJO126" s="6"/>
      <c r="UJU126" s="11"/>
      <c r="UJV126" s="6"/>
      <c r="UKB126" s="11"/>
      <c r="UKC126" s="6"/>
      <c r="UKI126" s="11"/>
      <c r="UKJ126" s="6"/>
      <c r="UKP126" s="11"/>
      <c r="UKQ126" s="6"/>
      <c r="UKW126" s="11"/>
      <c r="UKX126" s="6"/>
      <c r="ULD126" s="11"/>
      <c r="ULE126" s="6"/>
      <c r="ULK126" s="11"/>
      <c r="ULL126" s="6"/>
      <c r="ULR126" s="11"/>
      <c r="ULS126" s="6"/>
      <c r="ULY126" s="11"/>
      <c r="ULZ126" s="6"/>
      <c r="UMF126" s="11"/>
      <c r="UMG126" s="6"/>
      <c r="UMM126" s="11"/>
      <c r="UMN126" s="6"/>
      <c r="UMT126" s="11"/>
      <c r="UMU126" s="6"/>
      <c r="UNA126" s="11"/>
      <c r="UNB126" s="6"/>
      <c r="UNH126" s="11"/>
      <c r="UNI126" s="6"/>
      <c r="UNO126" s="11"/>
      <c r="UNP126" s="6"/>
      <c r="UNV126" s="11"/>
      <c r="UNW126" s="6"/>
      <c r="UOC126" s="11"/>
      <c r="UOD126" s="6"/>
      <c r="UOJ126" s="11"/>
      <c r="UOK126" s="6"/>
      <c r="UOQ126" s="11"/>
      <c r="UOR126" s="6"/>
      <c r="UOX126" s="11"/>
      <c r="UOY126" s="6"/>
      <c r="UPE126" s="11"/>
      <c r="UPF126" s="6"/>
      <c r="UPL126" s="11"/>
      <c r="UPM126" s="6"/>
      <c r="UPS126" s="11"/>
      <c r="UPT126" s="6"/>
      <c r="UPZ126" s="11"/>
      <c r="UQA126" s="6"/>
      <c r="UQG126" s="11"/>
      <c r="UQH126" s="6"/>
      <c r="UQN126" s="11"/>
      <c r="UQO126" s="6"/>
      <c r="UQU126" s="11"/>
      <c r="UQV126" s="6"/>
      <c r="URB126" s="11"/>
      <c r="URC126" s="6"/>
      <c r="URI126" s="11"/>
      <c r="URJ126" s="6"/>
      <c r="URP126" s="11"/>
      <c r="URQ126" s="6"/>
      <c r="URW126" s="11"/>
      <c r="URX126" s="6"/>
      <c r="USD126" s="11"/>
      <c r="USE126" s="6"/>
      <c r="USK126" s="11"/>
      <c r="USL126" s="6"/>
      <c r="USR126" s="11"/>
      <c r="USS126" s="6"/>
      <c r="USY126" s="11"/>
      <c r="USZ126" s="6"/>
      <c r="UTF126" s="11"/>
      <c r="UTG126" s="6"/>
      <c r="UTM126" s="11"/>
      <c r="UTN126" s="6"/>
      <c r="UTT126" s="11"/>
      <c r="UTU126" s="6"/>
      <c r="UUA126" s="11"/>
      <c r="UUB126" s="6"/>
      <c r="UUH126" s="11"/>
      <c r="UUI126" s="6"/>
      <c r="UUO126" s="11"/>
      <c r="UUP126" s="6"/>
      <c r="UUV126" s="11"/>
      <c r="UUW126" s="6"/>
      <c r="UVC126" s="11"/>
      <c r="UVD126" s="6"/>
      <c r="UVJ126" s="11"/>
      <c r="UVK126" s="6"/>
      <c r="UVQ126" s="11"/>
      <c r="UVR126" s="6"/>
      <c r="UVX126" s="11"/>
      <c r="UVY126" s="6"/>
      <c r="UWE126" s="11"/>
      <c r="UWF126" s="6"/>
      <c r="UWL126" s="11"/>
      <c r="UWM126" s="6"/>
      <c r="UWS126" s="11"/>
      <c r="UWT126" s="6"/>
      <c r="UWZ126" s="11"/>
      <c r="UXA126" s="6"/>
      <c r="UXG126" s="11"/>
      <c r="UXH126" s="6"/>
      <c r="UXN126" s="11"/>
      <c r="UXO126" s="6"/>
      <c r="UXU126" s="11"/>
      <c r="UXV126" s="6"/>
      <c r="UYB126" s="11"/>
      <c r="UYC126" s="6"/>
      <c r="UYI126" s="11"/>
      <c r="UYJ126" s="6"/>
      <c r="UYP126" s="11"/>
      <c r="UYQ126" s="6"/>
      <c r="UYW126" s="11"/>
      <c r="UYX126" s="6"/>
      <c r="UZD126" s="11"/>
      <c r="UZE126" s="6"/>
      <c r="UZK126" s="11"/>
      <c r="UZL126" s="6"/>
      <c r="UZR126" s="11"/>
      <c r="UZS126" s="6"/>
      <c r="UZY126" s="11"/>
      <c r="UZZ126" s="6"/>
      <c r="VAF126" s="11"/>
      <c r="VAG126" s="6"/>
      <c r="VAM126" s="11"/>
      <c r="VAN126" s="6"/>
      <c r="VAT126" s="11"/>
      <c r="VAU126" s="6"/>
      <c r="VBA126" s="11"/>
      <c r="VBB126" s="6"/>
      <c r="VBH126" s="11"/>
      <c r="VBI126" s="6"/>
      <c r="VBO126" s="11"/>
      <c r="VBP126" s="6"/>
      <c r="VBV126" s="11"/>
      <c r="VBW126" s="6"/>
      <c r="VCC126" s="11"/>
      <c r="VCD126" s="6"/>
      <c r="VCJ126" s="11"/>
      <c r="VCK126" s="6"/>
      <c r="VCQ126" s="11"/>
      <c r="VCR126" s="6"/>
      <c r="VCX126" s="11"/>
      <c r="VCY126" s="6"/>
      <c r="VDE126" s="11"/>
      <c r="VDF126" s="6"/>
      <c r="VDL126" s="11"/>
      <c r="VDM126" s="6"/>
      <c r="VDS126" s="11"/>
      <c r="VDT126" s="6"/>
      <c r="VDZ126" s="11"/>
      <c r="VEA126" s="6"/>
      <c r="VEG126" s="11"/>
      <c r="VEH126" s="6"/>
      <c r="VEN126" s="11"/>
      <c r="VEO126" s="6"/>
      <c r="VEU126" s="11"/>
      <c r="VEV126" s="6"/>
      <c r="VFB126" s="11"/>
      <c r="VFC126" s="6"/>
      <c r="VFI126" s="11"/>
      <c r="VFJ126" s="6"/>
      <c r="VFP126" s="11"/>
      <c r="VFQ126" s="6"/>
      <c r="VFW126" s="11"/>
      <c r="VFX126" s="6"/>
      <c r="VGD126" s="11"/>
      <c r="VGE126" s="6"/>
      <c r="VGK126" s="11"/>
      <c r="VGL126" s="6"/>
      <c r="VGR126" s="11"/>
      <c r="VGS126" s="6"/>
      <c r="VGY126" s="11"/>
      <c r="VGZ126" s="6"/>
      <c r="VHF126" s="11"/>
      <c r="VHG126" s="6"/>
      <c r="VHM126" s="11"/>
      <c r="VHN126" s="6"/>
      <c r="VHT126" s="11"/>
      <c r="VHU126" s="6"/>
      <c r="VIA126" s="11"/>
      <c r="VIB126" s="6"/>
      <c r="VIH126" s="11"/>
      <c r="VII126" s="6"/>
      <c r="VIO126" s="11"/>
      <c r="VIP126" s="6"/>
      <c r="VIV126" s="11"/>
      <c r="VIW126" s="6"/>
      <c r="VJC126" s="11"/>
      <c r="VJD126" s="6"/>
      <c r="VJJ126" s="11"/>
      <c r="VJK126" s="6"/>
      <c r="VJQ126" s="11"/>
      <c r="VJR126" s="6"/>
      <c r="VJX126" s="11"/>
      <c r="VJY126" s="6"/>
      <c r="VKE126" s="11"/>
      <c r="VKF126" s="6"/>
      <c r="VKL126" s="11"/>
      <c r="VKM126" s="6"/>
      <c r="VKS126" s="11"/>
      <c r="VKT126" s="6"/>
      <c r="VKZ126" s="11"/>
      <c r="VLA126" s="6"/>
      <c r="VLG126" s="11"/>
      <c r="VLH126" s="6"/>
      <c r="VLN126" s="11"/>
      <c r="VLO126" s="6"/>
      <c r="VLU126" s="11"/>
      <c r="VLV126" s="6"/>
      <c r="VMB126" s="11"/>
      <c r="VMC126" s="6"/>
      <c r="VMI126" s="11"/>
      <c r="VMJ126" s="6"/>
      <c r="VMP126" s="11"/>
      <c r="VMQ126" s="6"/>
      <c r="VMW126" s="11"/>
      <c r="VMX126" s="6"/>
      <c r="VND126" s="11"/>
      <c r="VNE126" s="6"/>
      <c r="VNK126" s="11"/>
      <c r="VNL126" s="6"/>
      <c r="VNR126" s="11"/>
      <c r="VNS126" s="6"/>
      <c r="VNY126" s="11"/>
      <c r="VNZ126" s="6"/>
      <c r="VOF126" s="11"/>
      <c r="VOG126" s="6"/>
      <c r="VOM126" s="11"/>
      <c r="VON126" s="6"/>
      <c r="VOT126" s="11"/>
      <c r="VOU126" s="6"/>
      <c r="VPA126" s="11"/>
      <c r="VPB126" s="6"/>
      <c r="VPH126" s="11"/>
      <c r="VPI126" s="6"/>
      <c r="VPO126" s="11"/>
      <c r="VPP126" s="6"/>
      <c r="VPV126" s="11"/>
      <c r="VPW126" s="6"/>
      <c r="VQC126" s="11"/>
      <c r="VQD126" s="6"/>
      <c r="VQJ126" s="11"/>
      <c r="VQK126" s="6"/>
      <c r="VQQ126" s="11"/>
      <c r="VQR126" s="6"/>
      <c r="VQX126" s="11"/>
      <c r="VQY126" s="6"/>
      <c r="VRE126" s="11"/>
      <c r="VRF126" s="6"/>
      <c r="VRL126" s="11"/>
      <c r="VRM126" s="6"/>
      <c r="VRS126" s="11"/>
      <c r="VRT126" s="6"/>
      <c r="VRZ126" s="11"/>
      <c r="VSA126" s="6"/>
      <c r="VSG126" s="11"/>
      <c r="VSH126" s="6"/>
      <c r="VSN126" s="11"/>
      <c r="VSO126" s="6"/>
      <c r="VSU126" s="11"/>
      <c r="VSV126" s="6"/>
      <c r="VTB126" s="11"/>
      <c r="VTC126" s="6"/>
      <c r="VTI126" s="11"/>
      <c r="VTJ126" s="6"/>
      <c r="VTP126" s="11"/>
      <c r="VTQ126" s="6"/>
      <c r="VTW126" s="11"/>
      <c r="VTX126" s="6"/>
      <c r="VUD126" s="11"/>
      <c r="VUE126" s="6"/>
      <c r="VUK126" s="11"/>
      <c r="VUL126" s="6"/>
      <c r="VUR126" s="11"/>
      <c r="VUS126" s="6"/>
      <c r="VUY126" s="11"/>
      <c r="VUZ126" s="6"/>
      <c r="VVF126" s="11"/>
      <c r="VVG126" s="6"/>
      <c r="VVM126" s="11"/>
      <c r="VVN126" s="6"/>
      <c r="VVT126" s="11"/>
      <c r="VVU126" s="6"/>
      <c r="VWA126" s="11"/>
      <c r="VWB126" s="6"/>
      <c r="VWH126" s="11"/>
      <c r="VWI126" s="6"/>
      <c r="VWO126" s="11"/>
      <c r="VWP126" s="6"/>
      <c r="VWV126" s="11"/>
      <c r="VWW126" s="6"/>
      <c r="VXC126" s="11"/>
      <c r="VXD126" s="6"/>
      <c r="VXJ126" s="11"/>
      <c r="VXK126" s="6"/>
      <c r="VXQ126" s="11"/>
      <c r="VXR126" s="6"/>
      <c r="VXX126" s="11"/>
      <c r="VXY126" s="6"/>
      <c r="VYE126" s="11"/>
      <c r="VYF126" s="6"/>
      <c r="VYL126" s="11"/>
      <c r="VYM126" s="6"/>
      <c r="VYS126" s="11"/>
      <c r="VYT126" s="6"/>
      <c r="VYZ126" s="11"/>
      <c r="VZA126" s="6"/>
      <c r="VZG126" s="11"/>
      <c r="VZH126" s="6"/>
      <c r="VZN126" s="11"/>
      <c r="VZO126" s="6"/>
      <c r="VZU126" s="11"/>
      <c r="VZV126" s="6"/>
      <c r="WAB126" s="11"/>
      <c r="WAC126" s="6"/>
      <c r="WAI126" s="11"/>
      <c r="WAJ126" s="6"/>
      <c r="WAP126" s="11"/>
      <c r="WAQ126" s="6"/>
      <c r="WAW126" s="11"/>
      <c r="WAX126" s="6"/>
      <c r="WBD126" s="11"/>
      <c r="WBE126" s="6"/>
      <c r="WBK126" s="11"/>
      <c r="WBL126" s="6"/>
      <c r="WBR126" s="11"/>
      <c r="WBS126" s="6"/>
      <c r="WBY126" s="11"/>
      <c r="WBZ126" s="6"/>
      <c r="WCF126" s="11"/>
      <c r="WCG126" s="6"/>
      <c r="WCM126" s="11"/>
      <c r="WCN126" s="6"/>
      <c r="WCT126" s="11"/>
      <c r="WCU126" s="6"/>
      <c r="WDA126" s="11"/>
      <c r="WDB126" s="6"/>
      <c r="WDH126" s="11"/>
      <c r="WDI126" s="6"/>
      <c r="WDO126" s="11"/>
      <c r="WDP126" s="6"/>
      <c r="WDV126" s="11"/>
      <c r="WDW126" s="6"/>
      <c r="WEC126" s="11"/>
      <c r="WED126" s="6"/>
      <c r="WEJ126" s="11"/>
      <c r="WEK126" s="6"/>
      <c r="WEQ126" s="11"/>
      <c r="WER126" s="6"/>
      <c r="WEX126" s="11"/>
      <c r="WEY126" s="6"/>
      <c r="WFE126" s="11"/>
      <c r="WFF126" s="6"/>
      <c r="WFL126" s="11"/>
      <c r="WFM126" s="6"/>
      <c r="WFS126" s="11"/>
      <c r="WFT126" s="6"/>
      <c r="WFZ126" s="11"/>
      <c r="WGA126" s="6"/>
      <c r="WGG126" s="11"/>
      <c r="WGH126" s="6"/>
      <c r="WGN126" s="11"/>
      <c r="WGO126" s="6"/>
      <c r="WGU126" s="11"/>
      <c r="WGV126" s="6"/>
      <c r="WHB126" s="11"/>
      <c r="WHC126" s="6"/>
      <c r="WHI126" s="11"/>
      <c r="WHJ126" s="6"/>
      <c r="WHP126" s="11"/>
      <c r="WHQ126" s="6"/>
      <c r="WHW126" s="11"/>
      <c r="WHX126" s="6"/>
      <c r="WID126" s="11"/>
      <c r="WIE126" s="6"/>
      <c r="WIK126" s="11"/>
      <c r="WIL126" s="6"/>
      <c r="WIR126" s="11"/>
      <c r="WIS126" s="6"/>
      <c r="WIY126" s="11"/>
      <c r="WIZ126" s="6"/>
      <c r="WJF126" s="11"/>
      <c r="WJG126" s="6"/>
      <c r="WJM126" s="11"/>
      <c r="WJN126" s="6"/>
      <c r="WJT126" s="11"/>
      <c r="WJU126" s="6"/>
      <c r="WKA126" s="11"/>
      <c r="WKB126" s="6"/>
      <c r="WKH126" s="11"/>
      <c r="WKI126" s="6"/>
      <c r="WKO126" s="11"/>
      <c r="WKP126" s="6"/>
      <c r="WKV126" s="11"/>
      <c r="WKW126" s="6"/>
      <c r="WLC126" s="11"/>
      <c r="WLD126" s="6"/>
      <c r="WLJ126" s="11"/>
      <c r="WLK126" s="6"/>
      <c r="WLQ126" s="11"/>
      <c r="WLR126" s="6"/>
      <c r="WLX126" s="11"/>
      <c r="WLY126" s="6"/>
      <c r="WME126" s="11"/>
      <c r="WMF126" s="6"/>
      <c r="WML126" s="11"/>
      <c r="WMM126" s="6"/>
      <c r="WMS126" s="11"/>
      <c r="WMT126" s="6"/>
      <c r="WMZ126" s="11"/>
      <c r="WNA126" s="6"/>
      <c r="WNG126" s="11"/>
      <c r="WNH126" s="6"/>
      <c r="WNN126" s="11"/>
      <c r="WNO126" s="6"/>
      <c r="WNU126" s="11"/>
      <c r="WNV126" s="6"/>
      <c r="WOB126" s="11"/>
      <c r="WOC126" s="6"/>
      <c r="WOI126" s="11"/>
      <c r="WOJ126" s="6"/>
      <c r="WOP126" s="11"/>
      <c r="WOQ126" s="6"/>
      <c r="WOW126" s="11"/>
      <c r="WOX126" s="6"/>
      <c r="WPD126" s="11"/>
      <c r="WPE126" s="6"/>
      <c r="WPK126" s="11"/>
      <c r="WPL126" s="6"/>
      <c r="WPR126" s="11"/>
      <c r="WPS126" s="6"/>
      <c r="WPY126" s="11"/>
      <c r="WPZ126" s="6"/>
      <c r="WQF126" s="11"/>
      <c r="WQG126" s="6"/>
      <c r="WQM126" s="11"/>
      <c r="WQN126" s="6"/>
      <c r="WQT126" s="11"/>
      <c r="WQU126" s="6"/>
      <c r="WRA126" s="11"/>
      <c r="WRB126" s="6"/>
      <c r="WRH126" s="11"/>
      <c r="WRI126" s="6"/>
      <c r="WRO126" s="11"/>
      <c r="WRP126" s="6"/>
      <c r="WRV126" s="11"/>
      <c r="WRW126" s="6"/>
      <c r="WSC126" s="11"/>
      <c r="WSD126" s="6"/>
      <c r="WSJ126" s="11"/>
      <c r="WSK126" s="6"/>
      <c r="WSQ126" s="11"/>
      <c r="WSR126" s="6"/>
      <c r="WSX126" s="11"/>
      <c r="WSY126" s="6"/>
      <c r="WTE126" s="11"/>
      <c r="WTF126" s="6"/>
      <c r="WTL126" s="11"/>
      <c r="WTM126" s="6"/>
      <c r="WTS126" s="11"/>
      <c r="WTT126" s="6"/>
      <c r="WTZ126" s="11"/>
      <c r="WUA126" s="6"/>
      <c r="WUG126" s="11"/>
      <c r="WUH126" s="6"/>
      <c r="WUN126" s="11"/>
      <c r="WUO126" s="6"/>
      <c r="WUU126" s="11"/>
      <c r="WUV126" s="6"/>
      <c r="WVB126" s="11"/>
      <c r="WVC126" s="6"/>
      <c r="WVI126" s="11"/>
      <c r="WVJ126" s="6"/>
      <c r="WVP126" s="11"/>
      <c r="WVQ126" s="6"/>
      <c r="WVW126" s="11"/>
      <c r="WVX126" s="6"/>
      <c r="WWD126" s="11"/>
      <c r="WWE126" s="6"/>
      <c r="WWK126" s="11"/>
      <c r="WWL126" s="6"/>
      <c r="WWR126" s="11"/>
      <c r="WWS126" s="6"/>
      <c r="WWY126" s="11"/>
      <c r="WWZ126" s="6"/>
      <c r="WXF126" s="11"/>
      <c r="WXG126" s="6"/>
      <c r="WXM126" s="11"/>
      <c r="WXN126" s="6"/>
      <c r="WXT126" s="11"/>
      <c r="WXU126" s="6"/>
      <c r="WYA126" s="11"/>
      <c r="WYB126" s="6"/>
      <c r="WYH126" s="11"/>
      <c r="WYI126" s="6"/>
      <c r="WYO126" s="11"/>
      <c r="WYP126" s="6"/>
      <c r="WYV126" s="11"/>
      <c r="WYW126" s="6"/>
      <c r="WZC126" s="11"/>
      <c r="WZD126" s="6"/>
      <c r="WZJ126" s="11"/>
      <c r="WZK126" s="6"/>
      <c r="WZQ126" s="11"/>
      <c r="WZR126" s="6"/>
      <c r="WZX126" s="11"/>
      <c r="WZY126" s="6"/>
      <c r="XAE126" s="11"/>
      <c r="XAF126" s="6"/>
      <c r="XAL126" s="11"/>
      <c r="XAM126" s="6"/>
      <c r="XAS126" s="11"/>
      <c r="XAT126" s="6"/>
      <c r="XAZ126" s="11"/>
      <c r="XBA126" s="6"/>
      <c r="XBG126" s="11"/>
      <c r="XBH126" s="6"/>
      <c r="XBN126" s="11"/>
      <c r="XBO126" s="6"/>
      <c r="XBU126" s="11"/>
      <c r="XBV126" s="6"/>
      <c r="XCB126" s="11"/>
      <c r="XCC126" s="6"/>
      <c r="XCI126" s="11"/>
      <c r="XCJ126" s="6"/>
      <c r="XCP126" s="11"/>
      <c r="XCQ126" s="6"/>
      <c r="XCW126" s="11"/>
      <c r="XCX126" s="6"/>
      <c r="XDD126" s="11"/>
      <c r="XDE126" s="6"/>
      <c r="XDK126" s="11"/>
      <c r="XDL126" s="6"/>
      <c r="XDR126" s="11"/>
      <c r="XDS126" s="6"/>
      <c r="XDY126" s="11"/>
      <c r="XDZ126" s="6"/>
      <c r="XEF126" s="11"/>
      <c r="XEG126" s="6"/>
      <c r="XEM126" s="11"/>
      <c r="XEN126" s="6"/>
      <c r="XET126" s="11"/>
      <c r="XEU126" s="6"/>
      <c r="XFA126" s="11"/>
      <c r="XFB126" s="6"/>
    </row>
    <row r="127" spans="1:1024 1030:2046 2052:3068 3074:5119 5125:6141 6147:7163 7169:8192 8198:9214 9220:10236 10242:12287 12293:13309 13315:14331 14337:15360 15366:16382" s="7" customFormat="1" x14ac:dyDescent="0.2">
      <c r="A127" s="11">
        <v>45817</v>
      </c>
      <c r="B127" s="6" t="s">
        <v>20</v>
      </c>
      <c r="C127" s="7">
        <v>5.3959650000000003</v>
      </c>
      <c r="D127" s="7">
        <v>14000000</v>
      </c>
      <c r="E127" s="7">
        <v>75543518.349999994</v>
      </c>
      <c r="F127" s="7">
        <v>105.700581</v>
      </c>
      <c r="G127" s="7">
        <v>105.77606299999999</v>
      </c>
      <c r="H127" s="3"/>
      <c r="I127" s="6"/>
      <c r="O127" s="11"/>
      <c r="P127" s="6"/>
      <c r="V127" s="11"/>
      <c r="W127" s="6"/>
      <c r="AC127" s="11"/>
      <c r="AD127" s="6"/>
      <c r="AJ127" s="11"/>
      <c r="AK127" s="6"/>
      <c r="AQ127" s="11"/>
      <c r="AR127" s="6"/>
      <c r="AX127" s="11"/>
      <c r="AY127" s="6"/>
      <c r="BE127" s="11"/>
      <c r="BF127" s="6"/>
      <c r="BL127" s="11"/>
      <c r="BM127" s="6"/>
      <c r="BS127" s="11"/>
      <c r="BT127" s="6"/>
      <c r="BZ127" s="11"/>
      <c r="CA127" s="6"/>
      <c r="CG127" s="11"/>
      <c r="CH127" s="6"/>
      <c r="CN127" s="11"/>
      <c r="CO127" s="6"/>
      <c r="CU127" s="11"/>
      <c r="CV127" s="6"/>
      <c r="DB127" s="11"/>
      <c r="DC127" s="6"/>
      <c r="DI127" s="11"/>
      <c r="DJ127" s="6"/>
      <c r="DP127" s="11"/>
      <c r="DQ127" s="6"/>
      <c r="DW127" s="11"/>
      <c r="DX127" s="6"/>
      <c r="ED127" s="11"/>
      <c r="EE127" s="6"/>
      <c r="EK127" s="11"/>
      <c r="EL127" s="6"/>
      <c r="ER127" s="11"/>
      <c r="ES127" s="6"/>
      <c r="EY127" s="11"/>
      <c r="EZ127" s="6"/>
      <c r="FF127" s="11"/>
      <c r="FG127" s="6"/>
      <c r="FM127" s="11"/>
      <c r="FN127" s="6"/>
      <c r="FT127" s="11"/>
      <c r="FU127" s="6"/>
      <c r="GA127" s="11"/>
      <c r="GB127" s="6"/>
      <c r="GH127" s="11"/>
      <c r="GI127" s="6"/>
      <c r="GO127" s="11"/>
      <c r="GP127" s="6"/>
      <c r="GV127" s="11"/>
      <c r="GW127" s="6"/>
      <c r="HC127" s="11"/>
      <c r="HD127" s="6"/>
      <c r="HJ127" s="11"/>
      <c r="HK127" s="6"/>
      <c r="HQ127" s="11"/>
      <c r="HR127" s="6"/>
      <c r="HX127" s="11"/>
      <c r="HY127" s="6"/>
      <c r="IE127" s="11"/>
      <c r="IF127" s="6"/>
      <c r="IL127" s="11"/>
      <c r="IM127" s="6"/>
      <c r="IS127" s="11"/>
      <c r="IT127" s="6"/>
      <c r="IZ127" s="11"/>
      <c r="JA127" s="6"/>
      <c r="JG127" s="11"/>
      <c r="JH127" s="6"/>
      <c r="JN127" s="11"/>
      <c r="JO127" s="6"/>
      <c r="JU127" s="11"/>
      <c r="JV127" s="6"/>
      <c r="KB127" s="11"/>
      <c r="KC127" s="6"/>
      <c r="KI127" s="11"/>
      <c r="KJ127" s="6"/>
      <c r="KP127" s="11"/>
      <c r="KQ127" s="6"/>
      <c r="KW127" s="11"/>
      <c r="KX127" s="6"/>
      <c r="LD127" s="11"/>
      <c r="LE127" s="6"/>
      <c r="LK127" s="11"/>
      <c r="LL127" s="6"/>
      <c r="LR127" s="11"/>
      <c r="LS127" s="6"/>
      <c r="LY127" s="11"/>
      <c r="LZ127" s="6"/>
      <c r="MF127" s="11"/>
      <c r="MG127" s="6"/>
      <c r="MM127" s="11"/>
      <c r="MN127" s="6"/>
      <c r="MT127" s="11"/>
      <c r="MU127" s="6"/>
      <c r="NA127" s="11"/>
      <c r="NB127" s="6"/>
      <c r="NH127" s="11"/>
      <c r="NI127" s="6"/>
      <c r="NO127" s="11"/>
      <c r="NP127" s="6"/>
      <c r="NV127" s="11"/>
      <c r="NW127" s="6"/>
      <c r="OC127" s="11"/>
      <c r="OD127" s="6"/>
      <c r="OJ127" s="11"/>
      <c r="OK127" s="6"/>
      <c r="OQ127" s="11"/>
      <c r="OR127" s="6"/>
      <c r="OX127" s="11"/>
      <c r="OY127" s="6"/>
      <c r="PE127" s="11"/>
      <c r="PF127" s="6"/>
      <c r="PL127" s="11"/>
      <c r="PM127" s="6"/>
      <c r="PS127" s="11"/>
      <c r="PT127" s="6"/>
      <c r="PZ127" s="11"/>
      <c r="QA127" s="6"/>
      <c r="QG127" s="11"/>
      <c r="QH127" s="6"/>
      <c r="QN127" s="11"/>
      <c r="QO127" s="6"/>
      <c r="QU127" s="11"/>
      <c r="QV127" s="6"/>
      <c r="RB127" s="11"/>
      <c r="RC127" s="6"/>
      <c r="RI127" s="11"/>
      <c r="RJ127" s="6"/>
      <c r="RP127" s="11"/>
      <c r="RQ127" s="6"/>
      <c r="RW127" s="11"/>
      <c r="RX127" s="6"/>
      <c r="SD127" s="11"/>
      <c r="SE127" s="6"/>
      <c r="SK127" s="11"/>
      <c r="SL127" s="6"/>
      <c r="SR127" s="11"/>
      <c r="SS127" s="6"/>
      <c r="SY127" s="11"/>
      <c r="SZ127" s="6"/>
      <c r="TF127" s="11"/>
      <c r="TG127" s="6"/>
      <c r="TM127" s="11"/>
      <c r="TN127" s="6"/>
      <c r="TT127" s="11"/>
      <c r="TU127" s="6"/>
      <c r="UA127" s="11"/>
      <c r="UB127" s="6"/>
      <c r="UH127" s="11"/>
      <c r="UI127" s="6"/>
      <c r="UO127" s="11"/>
      <c r="UP127" s="6"/>
      <c r="UV127" s="11"/>
      <c r="UW127" s="6"/>
      <c r="VC127" s="11"/>
      <c r="VD127" s="6"/>
      <c r="VJ127" s="11"/>
      <c r="VK127" s="6"/>
      <c r="VQ127" s="11"/>
      <c r="VR127" s="6"/>
      <c r="VX127" s="11"/>
      <c r="VY127" s="6"/>
      <c r="WE127" s="11"/>
      <c r="WF127" s="6"/>
      <c r="WL127" s="11"/>
      <c r="WM127" s="6"/>
      <c r="WS127" s="11"/>
      <c r="WT127" s="6"/>
      <c r="WZ127" s="11"/>
      <c r="XA127" s="6"/>
      <c r="XG127" s="11"/>
      <c r="XH127" s="6"/>
      <c r="XN127" s="11"/>
      <c r="XO127" s="6"/>
      <c r="XU127" s="11"/>
      <c r="XV127" s="6"/>
      <c r="YB127" s="11"/>
      <c r="YC127" s="6"/>
      <c r="YI127" s="11"/>
      <c r="YJ127" s="6"/>
      <c r="YP127" s="11"/>
      <c r="YQ127" s="6"/>
      <c r="YW127" s="11"/>
      <c r="YX127" s="6"/>
      <c r="ZD127" s="11"/>
      <c r="ZE127" s="6"/>
      <c r="ZK127" s="11"/>
      <c r="ZL127" s="6"/>
      <c r="ZR127" s="11"/>
      <c r="ZS127" s="6"/>
      <c r="ZY127" s="11"/>
      <c r="ZZ127" s="6"/>
      <c r="AAF127" s="11"/>
      <c r="AAG127" s="6"/>
      <c r="AAM127" s="11"/>
      <c r="AAN127" s="6"/>
      <c r="AAT127" s="11"/>
      <c r="AAU127" s="6"/>
      <c r="ABA127" s="11"/>
      <c r="ABB127" s="6"/>
      <c r="ABH127" s="11"/>
      <c r="ABI127" s="6"/>
      <c r="ABO127" s="11"/>
      <c r="ABP127" s="6"/>
      <c r="ABV127" s="11"/>
      <c r="ABW127" s="6"/>
      <c r="ACC127" s="11"/>
      <c r="ACD127" s="6"/>
      <c r="ACJ127" s="11"/>
      <c r="ACK127" s="6"/>
      <c r="ACQ127" s="11"/>
      <c r="ACR127" s="6"/>
      <c r="ACX127" s="11"/>
      <c r="ACY127" s="6"/>
      <c r="ADE127" s="11"/>
      <c r="ADF127" s="6"/>
      <c r="ADL127" s="11"/>
      <c r="ADM127" s="6"/>
      <c r="ADS127" s="11"/>
      <c r="ADT127" s="6"/>
      <c r="ADZ127" s="11"/>
      <c r="AEA127" s="6"/>
      <c r="AEG127" s="11"/>
      <c r="AEH127" s="6"/>
      <c r="AEN127" s="11"/>
      <c r="AEO127" s="6"/>
      <c r="AEU127" s="11"/>
      <c r="AEV127" s="6"/>
      <c r="AFB127" s="11"/>
      <c r="AFC127" s="6"/>
      <c r="AFI127" s="11"/>
      <c r="AFJ127" s="6"/>
      <c r="AFP127" s="11"/>
      <c r="AFQ127" s="6"/>
      <c r="AFW127" s="11"/>
      <c r="AFX127" s="6"/>
      <c r="AGD127" s="11"/>
      <c r="AGE127" s="6"/>
      <c r="AGK127" s="11"/>
      <c r="AGL127" s="6"/>
      <c r="AGR127" s="11"/>
      <c r="AGS127" s="6"/>
      <c r="AGY127" s="11"/>
      <c r="AGZ127" s="6"/>
      <c r="AHF127" s="11"/>
      <c r="AHG127" s="6"/>
      <c r="AHM127" s="11"/>
      <c r="AHN127" s="6"/>
      <c r="AHT127" s="11"/>
      <c r="AHU127" s="6"/>
      <c r="AIA127" s="11"/>
      <c r="AIB127" s="6"/>
      <c r="AIH127" s="11"/>
      <c r="AII127" s="6"/>
      <c r="AIO127" s="11"/>
      <c r="AIP127" s="6"/>
      <c r="AIV127" s="11"/>
      <c r="AIW127" s="6"/>
      <c r="AJC127" s="11"/>
      <c r="AJD127" s="6"/>
      <c r="AJJ127" s="11"/>
      <c r="AJK127" s="6"/>
      <c r="AJQ127" s="11"/>
      <c r="AJR127" s="6"/>
      <c r="AJX127" s="11"/>
      <c r="AJY127" s="6"/>
      <c r="AKE127" s="11"/>
      <c r="AKF127" s="6"/>
      <c r="AKL127" s="11"/>
      <c r="AKM127" s="6"/>
      <c r="AKS127" s="11"/>
      <c r="AKT127" s="6"/>
      <c r="AKZ127" s="11"/>
      <c r="ALA127" s="6"/>
      <c r="ALG127" s="11"/>
      <c r="ALH127" s="6"/>
      <c r="ALN127" s="11"/>
      <c r="ALO127" s="6"/>
      <c r="ALU127" s="11"/>
      <c r="ALV127" s="6"/>
      <c r="AMB127" s="11"/>
      <c r="AMC127" s="6"/>
      <c r="AMI127" s="11"/>
      <c r="AMJ127" s="6"/>
      <c r="AMP127" s="11"/>
      <c r="AMQ127" s="6"/>
      <c r="AMW127" s="11"/>
      <c r="AMX127" s="6"/>
      <c r="AND127" s="11"/>
      <c r="ANE127" s="6"/>
      <c r="ANK127" s="11"/>
      <c r="ANL127" s="6"/>
      <c r="ANR127" s="11"/>
      <c r="ANS127" s="6"/>
      <c r="ANY127" s="11"/>
      <c r="ANZ127" s="6"/>
      <c r="AOF127" s="11"/>
      <c r="AOG127" s="6"/>
      <c r="AOM127" s="11"/>
      <c r="AON127" s="6"/>
      <c r="AOT127" s="11"/>
      <c r="AOU127" s="6"/>
      <c r="APA127" s="11"/>
      <c r="APB127" s="6"/>
      <c r="APH127" s="11"/>
      <c r="API127" s="6"/>
      <c r="APO127" s="11"/>
      <c r="APP127" s="6"/>
      <c r="APV127" s="11"/>
      <c r="APW127" s="6"/>
      <c r="AQC127" s="11"/>
      <c r="AQD127" s="6"/>
      <c r="AQJ127" s="11"/>
      <c r="AQK127" s="6"/>
      <c r="AQQ127" s="11"/>
      <c r="AQR127" s="6"/>
      <c r="AQX127" s="11"/>
      <c r="AQY127" s="6"/>
      <c r="ARE127" s="11"/>
      <c r="ARF127" s="6"/>
      <c r="ARL127" s="11"/>
      <c r="ARM127" s="6"/>
      <c r="ARS127" s="11"/>
      <c r="ART127" s="6"/>
      <c r="ARZ127" s="11"/>
      <c r="ASA127" s="6"/>
      <c r="ASG127" s="11"/>
      <c r="ASH127" s="6"/>
      <c r="ASN127" s="11"/>
      <c r="ASO127" s="6"/>
      <c r="ASU127" s="11"/>
      <c r="ASV127" s="6"/>
      <c r="ATB127" s="11"/>
      <c r="ATC127" s="6"/>
      <c r="ATI127" s="11"/>
      <c r="ATJ127" s="6"/>
      <c r="ATP127" s="11"/>
      <c r="ATQ127" s="6"/>
      <c r="ATW127" s="11"/>
      <c r="ATX127" s="6"/>
      <c r="AUD127" s="11"/>
      <c r="AUE127" s="6"/>
      <c r="AUK127" s="11"/>
      <c r="AUL127" s="6"/>
      <c r="AUR127" s="11"/>
      <c r="AUS127" s="6"/>
      <c r="AUY127" s="11"/>
      <c r="AUZ127" s="6"/>
      <c r="AVF127" s="11"/>
      <c r="AVG127" s="6"/>
      <c r="AVM127" s="11"/>
      <c r="AVN127" s="6"/>
      <c r="AVT127" s="11"/>
      <c r="AVU127" s="6"/>
      <c r="AWA127" s="11"/>
      <c r="AWB127" s="6"/>
      <c r="AWH127" s="11"/>
      <c r="AWI127" s="6"/>
      <c r="AWO127" s="11"/>
      <c r="AWP127" s="6"/>
      <c r="AWV127" s="11"/>
      <c r="AWW127" s="6"/>
      <c r="AXC127" s="11"/>
      <c r="AXD127" s="6"/>
      <c r="AXJ127" s="11"/>
      <c r="AXK127" s="6"/>
      <c r="AXQ127" s="11"/>
      <c r="AXR127" s="6"/>
      <c r="AXX127" s="11"/>
      <c r="AXY127" s="6"/>
      <c r="AYE127" s="11"/>
      <c r="AYF127" s="6"/>
      <c r="AYL127" s="11"/>
      <c r="AYM127" s="6"/>
      <c r="AYS127" s="11"/>
      <c r="AYT127" s="6"/>
      <c r="AYZ127" s="11"/>
      <c r="AZA127" s="6"/>
      <c r="AZG127" s="11"/>
      <c r="AZH127" s="6"/>
      <c r="AZN127" s="11"/>
      <c r="AZO127" s="6"/>
      <c r="AZU127" s="11"/>
      <c r="AZV127" s="6"/>
      <c r="BAB127" s="11"/>
      <c r="BAC127" s="6"/>
      <c r="BAI127" s="11"/>
      <c r="BAJ127" s="6"/>
      <c r="BAP127" s="11"/>
      <c r="BAQ127" s="6"/>
      <c r="BAW127" s="11"/>
      <c r="BAX127" s="6"/>
      <c r="BBD127" s="11"/>
      <c r="BBE127" s="6"/>
      <c r="BBK127" s="11"/>
      <c r="BBL127" s="6"/>
      <c r="BBR127" s="11"/>
      <c r="BBS127" s="6"/>
      <c r="BBY127" s="11"/>
      <c r="BBZ127" s="6"/>
      <c r="BCF127" s="11"/>
      <c r="BCG127" s="6"/>
      <c r="BCM127" s="11"/>
      <c r="BCN127" s="6"/>
      <c r="BCT127" s="11"/>
      <c r="BCU127" s="6"/>
      <c r="BDA127" s="11"/>
      <c r="BDB127" s="6"/>
      <c r="BDH127" s="11"/>
      <c r="BDI127" s="6"/>
      <c r="BDO127" s="11"/>
      <c r="BDP127" s="6"/>
      <c r="BDV127" s="11"/>
      <c r="BDW127" s="6"/>
      <c r="BEC127" s="11"/>
      <c r="BED127" s="6"/>
      <c r="BEJ127" s="11"/>
      <c r="BEK127" s="6"/>
      <c r="BEQ127" s="11"/>
      <c r="BER127" s="6"/>
      <c r="BEX127" s="11"/>
      <c r="BEY127" s="6"/>
      <c r="BFE127" s="11"/>
      <c r="BFF127" s="6"/>
      <c r="BFL127" s="11"/>
      <c r="BFM127" s="6"/>
      <c r="BFS127" s="11"/>
      <c r="BFT127" s="6"/>
      <c r="BFZ127" s="11"/>
      <c r="BGA127" s="6"/>
      <c r="BGG127" s="11"/>
      <c r="BGH127" s="6"/>
      <c r="BGN127" s="11"/>
      <c r="BGO127" s="6"/>
      <c r="BGU127" s="11"/>
      <c r="BGV127" s="6"/>
      <c r="BHB127" s="11"/>
      <c r="BHC127" s="6"/>
      <c r="BHI127" s="11"/>
      <c r="BHJ127" s="6"/>
      <c r="BHP127" s="11"/>
      <c r="BHQ127" s="6"/>
      <c r="BHW127" s="11"/>
      <c r="BHX127" s="6"/>
      <c r="BID127" s="11"/>
      <c r="BIE127" s="6"/>
      <c r="BIK127" s="11"/>
      <c r="BIL127" s="6"/>
      <c r="BIR127" s="11"/>
      <c r="BIS127" s="6"/>
      <c r="BIY127" s="11"/>
      <c r="BIZ127" s="6"/>
      <c r="BJF127" s="11"/>
      <c r="BJG127" s="6"/>
      <c r="BJM127" s="11"/>
      <c r="BJN127" s="6"/>
      <c r="BJT127" s="11"/>
      <c r="BJU127" s="6"/>
      <c r="BKA127" s="11"/>
      <c r="BKB127" s="6"/>
      <c r="BKH127" s="11"/>
      <c r="BKI127" s="6"/>
      <c r="BKO127" s="11"/>
      <c r="BKP127" s="6"/>
      <c r="BKV127" s="11"/>
      <c r="BKW127" s="6"/>
      <c r="BLC127" s="11"/>
      <c r="BLD127" s="6"/>
      <c r="BLJ127" s="11"/>
      <c r="BLK127" s="6"/>
      <c r="BLQ127" s="11"/>
      <c r="BLR127" s="6"/>
      <c r="BLX127" s="11"/>
      <c r="BLY127" s="6"/>
      <c r="BME127" s="11"/>
      <c r="BMF127" s="6"/>
      <c r="BML127" s="11"/>
      <c r="BMM127" s="6"/>
      <c r="BMS127" s="11"/>
      <c r="BMT127" s="6"/>
      <c r="BMZ127" s="11"/>
      <c r="BNA127" s="6"/>
      <c r="BNG127" s="11"/>
      <c r="BNH127" s="6"/>
      <c r="BNN127" s="11"/>
      <c r="BNO127" s="6"/>
      <c r="BNU127" s="11"/>
      <c r="BNV127" s="6"/>
      <c r="BOB127" s="11"/>
      <c r="BOC127" s="6"/>
      <c r="BOI127" s="11"/>
      <c r="BOJ127" s="6"/>
      <c r="BOP127" s="11"/>
      <c r="BOQ127" s="6"/>
      <c r="BOW127" s="11"/>
      <c r="BOX127" s="6"/>
      <c r="BPD127" s="11"/>
      <c r="BPE127" s="6"/>
      <c r="BPK127" s="11"/>
      <c r="BPL127" s="6"/>
      <c r="BPR127" s="11"/>
      <c r="BPS127" s="6"/>
      <c r="BPY127" s="11"/>
      <c r="BPZ127" s="6"/>
      <c r="BQF127" s="11"/>
      <c r="BQG127" s="6"/>
      <c r="BQM127" s="11"/>
      <c r="BQN127" s="6"/>
      <c r="BQT127" s="11"/>
      <c r="BQU127" s="6"/>
      <c r="BRA127" s="11"/>
      <c r="BRB127" s="6"/>
      <c r="BRH127" s="11"/>
      <c r="BRI127" s="6"/>
      <c r="BRO127" s="11"/>
      <c r="BRP127" s="6"/>
      <c r="BRV127" s="11"/>
      <c r="BRW127" s="6"/>
      <c r="BSC127" s="11"/>
      <c r="BSD127" s="6"/>
      <c r="BSJ127" s="11"/>
      <c r="BSK127" s="6"/>
      <c r="BSQ127" s="11"/>
      <c r="BSR127" s="6"/>
      <c r="BSX127" s="11"/>
      <c r="BSY127" s="6"/>
      <c r="BTE127" s="11"/>
      <c r="BTF127" s="6"/>
      <c r="BTL127" s="11"/>
      <c r="BTM127" s="6"/>
      <c r="BTS127" s="11"/>
      <c r="BTT127" s="6"/>
      <c r="BTZ127" s="11"/>
      <c r="BUA127" s="6"/>
      <c r="BUG127" s="11"/>
      <c r="BUH127" s="6"/>
      <c r="BUN127" s="11"/>
      <c r="BUO127" s="6"/>
      <c r="BUU127" s="11"/>
      <c r="BUV127" s="6"/>
      <c r="BVB127" s="11"/>
      <c r="BVC127" s="6"/>
      <c r="BVI127" s="11"/>
      <c r="BVJ127" s="6"/>
      <c r="BVP127" s="11"/>
      <c r="BVQ127" s="6"/>
      <c r="BVW127" s="11"/>
      <c r="BVX127" s="6"/>
      <c r="BWD127" s="11"/>
      <c r="BWE127" s="6"/>
      <c r="BWK127" s="11"/>
      <c r="BWL127" s="6"/>
      <c r="BWR127" s="11"/>
      <c r="BWS127" s="6"/>
      <c r="BWY127" s="11"/>
      <c r="BWZ127" s="6"/>
      <c r="BXF127" s="11"/>
      <c r="BXG127" s="6"/>
      <c r="BXM127" s="11"/>
      <c r="BXN127" s="6"/>
      <c r="BXT127" s="11"/>
      <c r="BXU127" s="6"/>
      <c r="BYA127" s="11"/>
      <c r="BYB127" s="6"/>
      <c r="BYH127" s="11"/>
      <c r="BYI127" s="6"/>
      <c r="BYO127" s="11"/>
      <c r="BYP127" s="6"/>
      <c r="BYV127" s="11"/>
      <c r="BYW127" s="6"/>
      <c r="BZC127" s="11"/>
      <c r="BZD127" s="6"/>
      <c r="BZJ127" s="11"/>
      <c r="BZK127" s="6"/>
      <c r="BZQ127" s="11"/>
      <c r="BZR127" s="6"/>
      <c r="BZX127" s="11"/>
      <c r="BZY127" s="6"/>
      <c r="CAE127" s="11"/>
      <c r="CAF127" s="6"/>
      <c r="CAL127" s="11"/>
      <c r="CAM127" s="6"/>
      <c r="CAS127" s="11"/>
      <c r="CAT127" s="6"/>
      <c r="CAZ127" s="11"/>
      <c r="CBA127" s="6"/>
      <c r="CBG127" s="11"/>
      <c r="CBH127" s="6"/>
      <c r="CBN127" s="11"/>
      <c r="CBO127" s="6"/>
      <c r="CBU127" s="11"/>
      <c r="CBV127" s="6"/>
      <c r="CCB127" s="11"/>
      <c r="CCC127" s="6"/>
      <c r="CCI127" s="11"/>
      <c r="CCJ127" s="6"/>
      <c r="CCP127" s="11"/>
      <c r="CCQ127" s="6"/>
      <c r="CCW127" s="11"/>
      <c r="CCX127" s="6"/>
      <c r="CDD127" s="11"/>
      <c r="CDE127" s="6"/>
      <c r="CDK127" s="11"/>
      <c r="CDL127" s="6"/>
      <c r="CDR127" s="11"/>
      <c r="CDS127" s="6"/>
      <c r="CDY127" s="11"/>
      <c r="CDZ127" s="6"/>
      <c r="CEF127" s="11"/>
      <c r="CEG127" s="6"/>
      <c r="CEM127" s="11"/>
      <c r="CEN127" s="6"/>
      <c r="CET127" s="11"/>
      <c r="CEU127" s="6"/>
      <c r="CFA127" s="11"/>
      <c r="CFB127" s="6"/>
      <c r="CFH127" s="11"/>
      <c r="CFI127" s="6"/>
      <c r="CFO127" s="11"/>
      <c r="CFP127" s="6"/>
      <c r="CFV127" s="11"/>
      <c r="CFW127" s="6"/>
      <c r="CGC127" s="11"/>
      <c r="CGD127" s="6"/>
      <c r="CGJ127" s="11"/>
      <c r="CGK127" s="6"/>
      <c r="CGQ127" s="11"/>
      <c r="CGR127" s="6"/>
      <c r="CGX127" s="11"/>
      <c r="CGY127" s="6"/>
      <c r="CHE127" s="11"/>
      <c r="CHF127" s="6"/>
      <c r="CHL127" s="11"/>
      <c r="CHM127" s="6"/>
      <c r="CHS127" s="11"/>
      <c r="CHT127" s="6"/>
      <c r="CHZ127" s="11"/>
      <c r="CIA127" s="6"/>
      <c r="CIG127" s="11"/>
      <c r="CIH127" s="6"/>
      <c r="CIN127" s="11"/>
      <c r="CIO127" s="6"/>
      <c r="CIU127" s="11"/>
      <c r="CIV127" s="6"/>
      <c r="CJB127" s="11"/>
      <c r="CJC127" s="6"/>
      <c r="CJI127" s="11"/>
      <c r="CJJ127" s="6"/>
      <c r="CJP127" s="11"/>
      <c r="CJQ127" s="6"/>
      <c r="CJW127" s="11"/>
      <c r="CJX127" s="6"/>
      <c r="CKD127" s="11"/>
      <c r="CKE127" s="6"/>
      <c r="CKK127" s="11"/>
      <c r="CKL127" s="6"/>
      <c r="CKR127" s="11"/>
      <c r="CKS127" s="6"/>
      <c r="CKY127" s="11"/>
      <c r="CKZ127" s="6"/>
      <c r="CLF127" s="11"/>
      <c r="CLG127" s="6"/>
      <c r="CLM127" s="11"/>
      <c r="CLN127" s="6"/>
      <c r="CLT127" s="11"/>
      <c r="CLU127" s="6"/>
      <c r="CMA127" s="11"/>
      <c r="CMB127" s="6"/>
      <c r="CMH127" s="11"/>
      <c r="CMI127" s="6"/>
      <c r="CMO127" s="11"/>
      <c r="CMP127" s="6"/>
      <c r="CMV127" s="11"/>
      <c r="CMW127" s="6"/>
      <c r="CNC127" s="11"/>
      <c r="CND127" s="6"/>
      <c r="CNJ127" s="11"/>
      <c r="CNK127" s="6"/>
      <c r="CNQ127" s="11"/>
      <c r="CNR127" s="6"/>
      <c r="CNX127" s="11"/>
      <c r="CNY127" s="6"/>
      <c r="COE127" s="11"/>
      <c r="COF127" s="6"/>
      <c r="COL127" s="11"/>
      <c r="COM127" s="6"/>
      <c r="COS127" s="11"/>
      <c r="COT127" s="6"/>
      <c r="COZ127" s="11"/>
      <c r="CPA127" s="6"/>
      <c r="CPG127" s="11"/>
      <c r="CPH127" s="6"/>
      <c r="CPN127" s="11"/>
      <c r="CPO127" s="6"/>
      <c r="CPU127" s="11"/>
      <c r="CPV127" s="6"/>
      <c r="CQB127" s="11"/>
      <c r="CQC127" s="6"/>
      <c r="CQI127" s="11"/>
      <c r="CQJ127" s="6"/>
      <c r="CQP127" s="11"/>
      <c r="CQQ127" s="6"/>
      <c r="CQW127" s="11"/>
      <c r="CQX127" s="6"/>
      <c r="CRD127" s="11"/>
      <c r="CRE127" s="6"/>
      <c r="CRK127" s="11"/>
      <c r="CRL127" s="6"/>
      <c r="CRR127" s="11"/>
      <c r="CRS127" s="6"/>
      <c r="CRY127" s="11"/>
      <c r="CRZ127" s="6"/>
      <c r="CSF127" s="11"/>
      <c r="CSG127" s="6"/>
      <c r="CSM127" s="11"/>
      <c r="CSN127" s="6"/>
      <c r="CST127" s="11"/>
      <c r="CSU127" s="6"/>
      <c r="CTA127" s="11"/>
      <c r="CTB127" s="6"/>
      <c r="CTH127" s="11"/>
      <c r="CTI127" s="6"/>
      <c r="CTO127" s="11"/>
      <c r="CTP127" s="6"/>
      <c r="CTV127" s="11"/>
      <c r="CTW127" s="6"/>
      <c r="CUC127" s="11"/>
      <c r="CUD127" s="6"/>
      <c r="CUJ127" s="11"/>
      <c r="CUK127" s="6"/>
      <c r="CUQ127" s="11"/>
      <c r="CUR127" s="6"/>
      <c r="CUX127" s="11"/>
      <c r="CUY127" s="6"/>
      <c r="CVE127" s="11"/>
      <c r="CVF127" s="6"/>
      <c r="CVL127" s="11"/>
      <c r="CVM127" s="6"/>
      <c r="CVS127" s="11"/>
      <c r="CVT127" s="6"/>
      <c r="CVZ127" s="11"/>
      <c r="CWA127" s="6"/>
      <c r="CWG127" s="11"/>
      <c r="CWH127" s="6"/>
      <c r="CWN127" s="11"/>
      <c r="CWO127" s="6"/>
      <c r="CWU127" s="11"/>
      <c r="CWV127" s="6"/>
      <c r="CXB127" s="11"/>
      <c r="CXC127" s="6"/>
      <c r="CXI127" s="11"/>
      <c r="CXJ127" s="6"/>
      <c r="CXP127" s="11"/>
      <c r="CXQ127" s="6"/>
      <c r="CXW127" s="11"/>
      <c r="CXX127" s="6"/>
      <c r="CYD127" s="11"/>
      <c r="CYE127" s="6"/>
      <c r="CYK127" s="11"/>
      <c r="CYL127" s="6"/>
      <c r="CYR127" s="11"/>
      <c r="CYS127" s="6"/>
      <c r="CYY127" s="11"/>
      <c r="CYZ127" s="6"/>
      <c r="CZF127" s="11"/>
      <c r="CZG127" s="6"/>
      <c r="CZM127" s="11"/>
      <c r="CZN127" s="6"/>
      <c r="CZT127" s="11"/>
      <c r="CZU127" s="6"/>
      <c r="DAA127" s="11"/>
      <c r="DAB127" s="6"/>
      <c r="DAH127" s="11"/>
      <c r="DAI127" s="6"/>
      <c r="DAO127" s="11"/>
      <c r="DAP127" s="6"/>
      <c r="DAV127" s="11"/>
      <c r="DAW127" s="6"/>
      <c r="DBC127" s="11"/>
      <c r="DBD127" s="6"/>
      <c r="DBJ127" s="11"/>
      <c r="DBK127" s="6"/>
      <c r="DBQ127" s="11"/>
      <c r="DBR127" s="6"/>
      <c r="DBX127" s="11"/>
      <c r="DBY127" s="6"/>
      <c r="DCE127" s="11"/>
      <c r="DCF127" s="6"/>
      <c r="DCL127" s="11"/>
      <c r="DCM127" s="6"/>
      <c r="DCS127" s="11"/>
      <c r="DCT127" s="6"/>
      <c r="DCZ127" s="11"/>
      <c r="DDA127" s="6"/>
      <c r="DDG127" s="11"/>
      <c r="DDH127" s="6"/>
      <c r="DDN127" s="11"/>
      <c r="DDO127" s="6"/>
      <c r="DDU127" s="11"/>
      <c r="DDV127" s="6"/>
      <c r="DEB127" s="11"/>
      <c r="DEC127" s="6"/>
      <c r="DEI127" s="11"/>
      <c r="DEJ127" s="6"/>
      <c r="DEP127" s="11"/>
      <c r="DEQ127" s="6"/>
      <c r="DEW127" s="11"/>
      <c r="DEX127" s="6"/>
      <c r="DFD127" s="11"/>
      <c r="DFE127" s="6"/>
      <c r="DFK127" s="11"/>
      <c r="DFL127" s="6"/>
      <c r="DFR127" s="11"/>
      <c r="DFS127" s="6"/>
      <c r="DFY127" s="11"/>
      <c r="DFZ127" s="6"/>
      <c r="DGF127" s="11"/>
      <c r="DGG127" s="6"/>
      <c r="DGM127" s="11"/>
      <c r="DGN127" s="6"/>
      <c r="DGT127" s="11"/>
      <c r="DGU127" s="6"/>
      <c r="DHA127" s="11"/>
      <c r="DHB127" s="6"/>
      <c r="DHH127" s="11"/>
      <c r="DHI127" s="6"/>
      <c r="DHO127" s="11"/>
      <c r="DHP127" s="6"/>
      <c r="DHV127" s="11"/>
      <c r="DHW127" s="6"/>
      <c r="DIC127" s="11"/>
      <c r="DID127" s="6"/>
      <c r="DIJ127" s="11"/>
      <c r="DIK127" s="6"/>
      <c r="DIQ127" s="11"/>
      <c r="DIR127" s="6"/>
      <c r="DIX127" s="11"/>
      <c r="DIY127" s="6"/>
      <c r="DJE127" s="11"/>
      <c r="DJF127" s="6"/>
      <c r="DJL127" s="11"/>
      <c r="DJM127" s="6"/>
      <c r="DJS127" s="11"/>
      <c r="DJT127" s="6"/>
      <c r="DJZ127" s="11"/>
      <c r="DKA127" s="6"/>
      <c r="DKG127" s="11"/>
      <c r="DKH127" s="6"/>
      <c r="DKN127" s="11"/>
      <c r="DKO127" s="6"/>
      <c r="DKU127" s="11"/>
      <c r="DKV127" s="6"/>
      <c r="DLB127" s="11"/>
      <c r="DLC127" s="6"/>
      <c r="DLI127" s="11"/>
      <c r="DLJ127" s="6"/>
      <c r="DLP127" s="11"/>
      <c r="DLQ127" s="6"/>
      <c r="DLW127" s="11"/>
      <c r="DLX127" s="6"/>
      <c r="DMD127" s="11"/>
      <c r="DME127" s="6"/>
      <c r="DMK127" s="11"/>
      <c r="DML127" s="6"/>
      <c r="DMR127" s="11"/>
      <c r="DMS127" s="6"/>
      <c r="DMY127" s="11"/>
      <c r="DMZ127" s="6"/>
      <c r="DNF127" s="11"/>
      <c r="DNG127" s="6"/>
      <c r="DNM127" s="11"/>
      <c r="DNN127" s="6"/>
      <c r="DNT127" s="11"/>
      <c r="DNU127" s="6"/>
      <c r="DOA127" s="11"/>
      <c r="DOB127" s="6"/>
      <c r="DOH127" s="11"/>
      <c r="DOI127" s="6"/>
      <c r="DOO127" s="11"/>
      <c r="DOP127" s="6"/>
      <c r="DOV127" s="11"/>
      <c r="DOW127" s="6"/>
      <c r="DPC127" s="11"/>
      <c r="DPD127" s="6"/>
      <c r="DPJ127" s="11"/>
      <c r="DPK127" s="6"/>
      <c r="DPQ127" s="11"/>
      <c r="DPR127" s="6"/>
      <c r="DPX127" s="11"/>
      <c r="DPY127" s="6"/>
      <c r="DQE127" s="11"/>
      <c r="DQF127" s="6"/>
      <c r="DQL127" s="11"/>
      <c r="DQM127" s="6"/>
      <c r="DQS127" s="11"/>
      <c r="DQT127" s="6"/>
      <c r="DQZ127" s="11"/>
      <c r="DRA127" s="6"/>
      <c r="DRG127" s="11"/>
      <c r="DRH127" s="6"/>
      <c r="DRN127" s="11"/>
      <c r="DRO127" s="6"/>
      <c r="DRU127" s="11"/>
      <c r="DRV127" s="6"/>
      <c r="DSB127" s="11"/>
      <c r="DSC127" s="6"/>
      <c r="DSI127" s="11"/>
      <c r="DSJ127" s="6"/>
      <c r="DSP127" s="11"/>
      <c r="DSQ127" s="6"/>
      <c r="DSW127" s="11"/>
      <c r="DSX127" s="6"/>
      <c r="DTD127" s="11"/>
      <c r="DTE127" s="6"/>
      <c r="DTK127" s="11"/>
      <c r="DTL127" s="6"/>
      <c r="DTR127" s="11"/>
      <c r="DTS127" s="6"/>
      <c r="DTY127" s="11"/>
      <c r="DTZ127" s="6"/>
      <c r="DUF127" s="11"/>
      <c r="DUG127" s="6"/>
      <c r="DUM127" s="11"/>
      <c r="DUN127" s="6"/>
      <c r="DUT127" s="11"/>
      <c r="DUU127" s="6"/>
      <c r="DVA127" s="11"/>
      <c r="DVB127" s="6"/>
      <c r="DVH127" s="11"/>
      <c r="DVI127" s="6"/>
      <c r="DVO127" s="11"/>
      <c r="DVP127" s="6"/>
      <c r="DVV127" s="11"/>
      <c r="DVW127" s="6"/>
      <c r="DWC127" s="11"/>
      <c r="DWD127" s="6"/>
      <c r="DWJ127" s="11"/>
      <c r="DWK127" s="6"/>
      <c r="DWQ127" s="11"/>
      <c r="DWR127" s="6"/>
      <c r="DWX127" s="11"/>
      <c r="DWY127" s="6"/>
      <c r="DXE127" s="11"/>
      <c r="DXF127" s="6"/>
      <c r="DXL127" s="11"/>
      <c r="DXM127" s="6"/>
      <c r="DXS127" s="11"/>
      <c r="DXT127" s="6"/>
      <c r="DXZ127" s="11"/>
      <c r="DYA127" s="6"/>
      <c r="DYG127" s="11"/>
      <c r="DYH127" s="6"/>
      <c r="DYN127" s="11"/>
      <c r="DYO127" s="6"/>
      <c r="DYU127" s="11"/>
      <c r="DYV127" s="6"/>
      <c r="DZB127" s="11"/>
      <c r="DZC127" s="6"/>
      <c r="DZI127" s="11"/>
      <c r="DZJ127" s="6"/>
      <c r="DZP127" s="11"/>
      <c r="DZQ127" s="6"/>
      <c r="DZW127" s="11"/>
      <c r="DZX127" s="6"/>
      <c r="EAD127" s="11"/>
      <c r="EAE127" s="6"/>
      <c r="EAK127" s="11"/>
      <c r="EAL127" s="6"/>
      <c r="EAR127" s="11"/>
      <c r="EAS127" s="6"/>
      <c r="EAY127" s="11"/>
      <c r="EAZ127" s="6"/>
      <c r="EBF127" s="11"/>
      <c r="EBG127" s="6"/>
      <c r="EBM127" s="11"/>
      <c r="EBN127" s="6"/>
      <c r="EBT127" s="11"/>
      <c r="EBU127" s="6"/>
      <c r="ECA127" s="11"/>
      <c r="ECB127" s="6"/>
      <c r="ECH127" s="11"/>
      <c r="ECI127" s="6"/>
      <c r="ECO127" s="11"/>
      <c r="ECP127" s="6"/>
      <c r="ECV127" s="11"/>
      <c r="ECW127" s="6"/>
      <c r="EDC127" s="11"/>
      <c r="EDD127" s="6"/>
      <c r="EDJ127" s="11"/>
      <c r="EDK127" s="6"/>
      <c r="EDQ127" s="11"/>
      <c r="EDR127" s="6"/>
      <c r="EDX127" s="11"/>
      <c r="EDY127" s="6"/>
      <c r="EEE127" s="11"/>
      <c r="EEF127" s="6"/>
      <c r="EEL127" s="11"/>
      <c r="EEM127" s="6"/>
      <c r="EES127" s="11"/>
      <c r="EET127" s="6"/>
      <c r="EEZ127" s="11"/>
      <c r="EFA127" s="6"/>
      <c r="EFG127" s="11"/>
      <c r="EFH127" s="6"/>
      <c r="EFN127" s="11"/>
      <c r="EFO127" s="6"/>
      <c r="EFU127" s="11"/>
      <c r="EFV127" s="6"/>
      <c r="EGB127" s="11"/>
      <c r="EGC127" s="6"/>
      <c r="EGI127" s="11"/>
      <c r="EGJ127" s="6"/>
      <c r="EGP127" s="11"/>
      <c r="EGQ127" s="6"/>
      <c r="EGW127" s="11"/>
      <c r="EGX127" s="6"/>
      <c r="EHD127" s="11"/>
      <c r="EHE127" s="6"/>
      <c r="EHK127" s="11"/>
      <c r="EHL127" s="6"/>
      <c r="EHR127" s="11"/>
      <c r="EHS127" s="6"/>
      <c r="EHY127" s="11"/>
      <c r="EHZ127" s="6"/>
      <c r="EIF127" s="11"/>
      <c r="EIG127" s="6"/>
      <c r="EIM127" s="11"/>
      <c r="EIN127" s="6"/>
      <c r="EIT127" s="11"/>
      <c r="EIU127" s="6"/>
      <c r="EJA127" s="11"/>
      <c r="EJB127" s="6"/>
      <c r="EJH127" s="11"/>
      <c r="EJI127" s="6"/>
      <c r="EJO127" s="11"/>
      <c r="EJP127" s="6"/>
      <c r="EJV127" s="11"/>
      <c r="EJW127" s="6"/>
      <c r="EKC127" s="11"/>
      <c r="EKD127" s="6"/>
      <c r="EKJ127" s="11"/>
      <c r="EKK127" s="6"/>
      <c r="EKQ127" s="11"/>
      <c r="EKR127" s="6"/>
      <c r="EKX127" s="11"/>
      <c r="EKY127" s="6"/>
      <c r="ELE127" s="11"/>
      <c r="ELF127" s="6"/>
      <c r="ELL127" s="11"/>
      <c r="ELM127" s="6"/>
      <c r="ELS127" s="11"/>
      <c r="ELT127" s="6"/>
      <c r="ELZ127" s="11"/>
      <c r="EMA127" s="6"/>
      <c r="EMG127" s="11"/>
      <c r="EMH127" s="6"/>
      <c r="EMN127" s="11"/>
      <c r="EMO127" s="6"/>
      <c r="EMU127" s="11"/>
      <c r="EMV127" s="6"/>
      <c r="ENB127" s="11"/>
      <c r="ENC127" s="6"/>
      <c r="ENI127" s="11"/>
      <c r="ENJ127" s="6"/>
      <c r="ENP127" s="11"/>
      <c r="ENQ127" s="6"/>
      <c r="ENW127" s="11"/>
      <c r="ENX127" s="6"/>
      <c r="EOD127" s="11"/>
      <c r="EOE127" s="6"/>
      <c r="EOK127" s="11"/>
      <c r="EOL127" s="6"/>
      <c r="EOR127" s="11"/>
      <c r="EOS127" s="6"/>
      <c r="EOY127" s="11"/>
      <c r="EOZ127" s="6"/>
      <c r="EPF127" s="11"/>
      <c r="EPG127" s="6"/>
      <c r="EPM127" s="11"/>
      <c r="EPN127" s="6"/>
      <c r="EPT127" s="11"/>
      <c r="EPU127" s="6"/>
      <c r="EQA127" s="11"/>
      <c r="EQB127" s="6"/>
      <c r="EQH127" s="11"/>
      <c r="EQI127" s="6"/>
      <c r="EQO127" s="11"/>
      <c r="EQP127" s="6"/>
      <c r="EQV127" s="11"/>
      <c r="EQW127" s="6"/>
      <c r="ERC127" s="11"/>
      <c r="ERD127" s="6"/>
      <c r="ERJ127" s="11"/>
      <c r="ERK127" s="6"/>
      <c r="ERQ127" s="11"/>
      <c r="ERR127" s="6"/>
      <c r="ERX127" s="11"/>
      <c r="ERY127" s="6"/>
      <c r="ESE127" s="11"/>
      <c r="ESF127" s="6"/>
      <c r="ESL127" s="11"/>
      <c r="ESM127" s="6"/>
      <c r="ESS127" s="11"/>
      <c r="EST127" s="6"/>
      <c r="ESZ127" s="11"/>
      <c r="ETA127" s="6"/>
      <c r="ETG127" s="11"/>
      <c r="ETH127" s="6"/>
      <c r="ETN127" s="11"/>
      <c r="ETO127" s="6"/>
      <c r="ETU127" s="11"/>
      <c r="ETV127" s="6"/>
      <c r="EUB127" s="11"/>
      <c r="EUC127" s="6"/>
      <c r="EUI127" s="11"/>
      <c r="EUJ127" s="6"/>
      <c r="EUP127" s="11"/>
      <c r="EUQ127" s="6"/>
      <c r="EUW127" s="11"/>
      <c r="EUX127" s="6"/>
      <c r="EVD127" s="11"/>
      <c r="EVE127" s="6"/>
      <c r="EVK127" s="11"/>
      <c r="EVL127" s="6"/>
      <c r="EVR127" s="11"/>
      <c r="EVS127" s="6"/>
      <c r="EVY127" s="11"/>
      <c r="EVZ127" s="6"/>
      <c r="EWF127" s="11"/>
      <c r="EWG127" s="6"/>
      <c r="EWM127" s="11"/>
      <c r="EWN127" s="6"/>
      <c r="EWT127" s="11"/>
      <c r="EWU127" s="6"/>
      <c r="EXA127" s="11"/>
      <c r="EXB127" s="6"/>
      <c r="EXH127" s="11"/>
      <c r="EXI127" s="6"/>
      <c r="EXO127" s="11"/>
      <c r="EXP127" s="6"/>
      <c r="EXV127" s="11"/>
      <c r="EXW127" s="6"/>
      <c r="EYC127" s="11"/>
      <c r="EYD127" s="6"/>
      <c r="EYJ127" s="11"/>
      <c r="EYK127" s="6"/>
      <c r="EYQ127" s="11"/>
      <c r="EYR127" s="6"/>
      <c r="EYX127" s="11"/>
      <c r="EYY127" s="6"/>
      <c r="EZE127" s="11"/>
      <c r="EZF127" s="6"/>
      <c r="EZL127" s="11"/>
      <c r="EZM127" s="6"/>
      <c r="EZS127" s="11"/>
      <c r="EZT127" s="6"/>
      <c r="EZZ127" s="11"/>
      <c r="FAA127" s="6"/>
      <c r="FAG127" s="11"/>
      <c r="FAH127" s="6"/>
      <c r="FAN127" s="11"/>
      <c r="FAO127" s="6"/>
      <c r="FAU127" s="11"/>
      <c r="FAV127" s="6"/>
      <c r="FBB127" s="11"/>
      <c r="FBC127" s="6"/>
      <c r="FBI127" s="11"/>
      <c r="FBJ127" s="6"/>
      <c r="FBP127" s="11"/>
      <c r="FBQ127" s="6"/>
      <c r="FBW127" s="11"/>
      <c r="FBX127" s="6"/>
      <c r="FCD127" s="11"/>
      <c r="FCE127" s="6"/>
      <c r="FCK127" s="11"/>
      <c r="FCL127" s="6"/>
      <c r="FCR127" s="11"/>
      <c r="FCS127" s="6"/>
      <c r="FCY127" s="11"/>
      <c r="FCZ127" s="6"/>
      <c r="FDF127" s="11"/>
      <c r="FDG127" s="6"/>
      <c r="FDM127" s="11"/>
      <c r="FDN127" s="6"/>
      <c r="FDT127" s="11"/>
      <c r="FDU127" s="6"/>
      <c r="FEA127" s="11"/>
      <c r="FEB127" s="6"/>
      <c r="FEH127" s="11"/>
      <c r="FEI127" s="6"/>
      <c r="FEO127" s="11"/>
      <c r="FEP127" s="6"/>
      <c r="FEV127" s="11"/>
      <c r="FEW127" s="6"/>
      <c r="FFC127" s="11"/>
      <c r="FFD127" s="6"/>
      <c r="FFJ127" s="11"/>
      <c r="FFK127" s="6"/>
      <c r="FFQ127" s="11"/>
      <c r="FFR127" s="6"/>
      <c r="FFX127" s="11"/>
      <c r="FFY127" s="6"/>
      <c r="FGE127" s="11"/>
      <c r="FGF127" s="6"/>
      <c r="FGL127" s="11"/>
      <c r="FGM127" s="6"/>
      <c r="FGS127" s="11"/>
      <c r="FGT127" s="6"/>
      <c r="FGZ127" s="11"/>
      <c r="FHA127" s="6"/>
      <c r="FHG127" s="11"/>
      <c r="FHH127" s="6"/>
      <c r="FHN127" s="11"/>
      <c r="FHO127" s="6"/>
      <c r="FHU127" s="11"/>
      <c r="FHV127" s="6"/>
      <c r="FIB127" s="11"/>
      <c r="FIC127" s="6"/>
      <c r="FII127" s="11"/>
      <c r="FIJ127" s="6"/>
      <c r="FIP127" s="11"/>
      <c r="FIQ127" s="6"/>
      <c r="FIW127" s="11"/>
      <c r="FIX127" s="6"/>
      <c r="FJD127" s="11"/>
      <c r="FJE127" s="6"/>
      <c r="FJK127" s="11"/>
      <c r="FJL127" s="6"/>
      <c r="FJR127" s="11"/>
      <c r="FJS127" s="6"/>
      <c r="FJY127" s="11"/>
      <c r="FJZ127" s="6"/>
      <c r="FKF127" s="11"/>
      <c r="FKG127" s="6"/>
      <c r="FKM127" s="11"/>
      <c r="FKN127" s="6"/>
      <c r="FKT127" s="11"/>
      <c r="FKU127" s="6"/>
      <c r="FLA127" s="11"/>
      <c r="FLB127" s="6"/>
      <c r="FLH127" s="11"/>
      <c r="FLI127" s="6"/>
      <c r="FLO127" s="11"/>
      <c r="FLP127" s="6"/>
      <c r="FLV127" s="11"/>
      <c r="FLW127" s="6"/>
      <c r="FMC127" s="11"/>
      <c r="FMD127" s="6"/>
      <c r="FMJ127" s="11"/>
      <c r="FMK127" s="6"/>
      <c r="FMQ127" s="11"/>
      <c r="FMR127" s="6"/>
      <c r="FMX127" s="11"/>
      <c r="FMY127" s="6"/>
      <c r="FNE127" s="11"/>
      <c r="FNF127" s="6"/>
      <c r="FNL127" s="11"/>
      <c r="FNM127" s="6"/>
      <c r="FNS127" s="11"/>
      <c r="FNT127" s="6"/>
      <c r="FNZ127" s="11"/>
      <c r="FOA127" s="6"/>
      <c r="FOG127" s="11"/>
      <c r="FOH127" s="6"/>
      <c r="FON127" s="11"/>
      <c r="FOO127" s="6"/>
      <c r="FOU127" s="11"/>
      <c r="FOV127" s="6"/>
      <c r="FPB127" s="11"/>
      <c r="FPC127" s="6"/>
      <c r="FPI127" s="11"/>
      <c r="FPJ127" s="6"/>
      <c r="FPP127" s="11"/>
      <c r="FPQ127" s="6"/>
      <c r="FPW127" s="11"/>
      <c r="FPX127" s="6"/>
      <c r="FQD127" s="11"/>
      <c r="FQE127" s="6"/>
      <c r="FQK127" s="11"/>
      <c r="FQL127" s="6"/>
      <c r="FQR127" s="11"/>
      <c r="FQS127" s="6"/>
      <c r="FQY127" s="11"/>
      <c r="FQZ127" s="6"/>
      <c r="FRF127" s="11"/>
      <c r="FRG127" s="6"/>
      <c r="FRM127" s="11"/>
      <c r="FRN127" s="6"/>
      <c r="FRT127" s="11"/>
      <c r="FRU127" s="6"/>
      <c r="FSA127" s="11"/>
      <c r="FSB127" s="6"/>
      <c r="FSH127" s="11"/>
      <c r="FSI127" s="6"/>
      <c r="FSO127" s="11"/>
      <c r="FSP127" s="6"/>
      <c r="FSV127" s="11"/>
      <c r="FSW127" s="6"/>
      <c r="FTC127" s="11"/>
      <c r="FTD127" s="6"/>
      <c r="FTJ127" s="11"/>
      <c r="FTK127" s="6"/>
      <c r="FTQ127" s="11"/>
      <c r="FTR127" s="6"/>
      <c r="FTX127" s="11"/>
      <c r="FTY127" s="6"/>
      <c r="FUE127" s="11"/>
      <c r="FUF127" s="6"/>
      <c r="FUL127" s="11"/>
      <c r="FUM127" s="6"/>
      <c r="FUS127" s="11"/>
      <c r="FUT127" s="6"/>
      <c r="FUZ127" s="11"/>
      <c r="FVA127" s="6"/>
      <c r="FVG127" s="11"/>
      <c r="FVH127" s="6"/>
      <c r="FVN127" s="11"/>
      <c r="FVO127" s="6"/>
      <c r="FVU127" s="11"/>
      <c r="FVV127" s="6"/>
      <c r="FWB127" s="11"/>
      <c r="FWC127" s="6"/>
      <c r="FWI127" s="11"/>
      <c r="FWJ127" s="6"/>
      <c r="FWP127" s="11"/>
      <c r="FWQ127" s="6"/>
      <c r="FWW127" s="11"/>
      <c r="FWX127" s="6"/>
      <c r="FXD127" s="11"/>
      <c r="FXE127" s="6"/>
      <c r="FXK127" s="11"/>
      <c r="FXL127" s="6"/>
      <c r="FXR127" s="11"/>
      <c r="FXS127" s="6"/>
      <c r="FXY127" s="11"/>
      <c r="FXZ127" s="6"/>
      <c r="FYF127" s="11"/>
      <c r="FYG127" s="6"/>
      <c r="FYM127" s="11"/>
      <c r="FYN127" s="6"/>
      <c r="FYT127" s="11"/>
      <c r="FYU127" s="6"/>
      <c r="FZA127" s="11"/>
      <c r="FZB127" s="6"/>
      <c r="FZH127" s="11"/>
      <c r="FZI127" s="6"/>
      <c r="FZO127" s="11"/>
      <c r="FZP127" s="6"/>
      <c r="FZV127" s="11"/>
      <c r="FZW127" s="6"/>
      <c r="GAC127" s="11"/>
      <c r="GAD127" s="6"/>
      <c r="GAJ127" s="11"/>
      <c r="GAK127" s="6"/>
      <c r="GAQ127" s="11"/>
      <c r="GAR127" s="6"/>
      <c r="GAX127" s="11"/>
      <c r="GAY127" s="6"/>
      <c r="GBE127" s="11"/>
      <c r="GBF127" s="6"/>
      <c r="GBL127" s="11"/>
      <c r="GBM127" s="6"/>
      <c r="GBS127" s="11"/>
      <c r="GBT127" s="6"/>
      <c r="GBZ127" s="11"/>
      <c r="GCA127" s="6"/>
      <c r="GCG127" s="11"/>
      <c r="GCH127" s="6"/>
      <c r="GCN127" s="11"/>
      <c r="GCO127" s="6"/>
      <c r="GCU127" s="11"/>
      <c r="GCV127" s="6"/>
      <c r="GDB127" s="11"/>
      <c r="GDC127" s="6"/>
      <c r="GDI127" s="11"/>
      <c r="GDJ127" s="6"/>
      <c r="GDP127" s="11"/>
      <c r="GDQ127" s="6"/>
      <c r="GDW127" s="11"/>
      <c r="GDX127" s="6"/>
      <c r="GED127" s="11"/>
      <c r="GEE127" s="6"/>
      <c r="GEK127" s="11"/>
      <c r="GEL127" s="6"/>
      <c r="GER127" s="11"/>
      <c r="GES127" s="6"/>
      <c r="GEY127" s="11"/>
      <c r="GEZ127" s="6"/>
      <c r="GFF127" s="11"/>
      <c r="GFG127" s="6"/>
      <c r="GFM127" s="11"/>
      <c r="GFN127" s="6"/>
      <c r="GFT127" s="11"/>
      <c r="GFU127" s="6"/>
      <c r="GGA127" s="11"/>
      <c r="GGB127" s="6"/>
      <c r="GGH127" s="11"/>
      <c r="GGI127" s="6"/>
      <c r="GGO127" s="11"/>
      <c r="GGP127" s="6"/>
      <c r="GGV127" s="11"/>
      <c r="GGW127" s="6"/>
      <c r="GHC127" s="11"/>
      <c r="GHD127" s="6"/>
      <c r="GHJ127" s="11"/>
      <c r="GHK127" s="6"/>
      <c r="GHQ127" s="11"/>
      <c r="GHR127" s="6"/>
      <c r="GHX127" s="11"/>
      <c r="GHY127" s="6"/>
      <c r="GIE127" s="11"/>
      <c r="GIF127" s="6"/>
      <c r="GIL127" s="11"/>
      <c r="GIM127" s="6"/>
      <c r="GIS127" s="11"/>
      <c r="GIT127" s="6"/>
      <c r="GIZ127" s="11"/>
      <c r="GJA127" s="6"/>
      <c r="GJG127" s="11"/>
      <c r="GJH127" s="6"/>
      <c r="GJN127" s="11"/>
      <c r="GJO127" s="6"/>
      <c r="GJU127" s="11"/>
      <c r="GJV127" s="6"/>
      <c r="GKB127" s="11"/>
      <c r="GKC127" s="6"/>
      <c r="GKI127" s="11"/>
      <c r="GKJ127" s="6"/>
      <c r="GKP127" s="11"/>
      <c r="GKQ127" s="6"/>
      <c r="GKW127" s="11"/>
      <c r="GKX127" s="6"/>
      <c r="GLD127" s="11"/>
      <c r="GLE127" s="6"/>
      <c r="GLK127" s="11"/>
      <c r="GLL127" s="6"/>
      <c r="GLR127" s="11"/>
      <c r="GLS127" s="6"/>
      <c r="GLY127" s="11"/>
      <c r="GLZ127" s="6"/>
      <c r="GMF127" s="11"/>
      <c r="GMG127" s="6"/>
      <c r="GMM127" s="11"/>
      <c r="GMN127" s="6"/>
      <c r="GMT127" s="11"/>
      <c r="GMU127" s="6"/>
      <c r="GNA127" s="11"/>
      <c r="GNB127" s="6"/>
      <c r="GNH127" s="11"/>
      <c r="GNI127" s="6"/>
      <c r="GNO127" s="11"/>
      <c r="GNP127" s="6"/>
      <c r="GNV127" s="11"/>
      <c r="GNW127" s="6"/>
      <c r="GOC127" s="11"/>
      <c r="GOD127" s="6"/>
      <c r="GOJ127" s="11"/>
      <c r="GOK127" s="6"/>
      <c r="GOQ127" s="11"/>
      <c r="GOR127" s="6"/>
      <c r="GOX127" s="11"/>
      <c r="GOY127" s="6"/>
      <c r="GPE127" s="11"/>
      <c r="GPF127" s="6"/>
      <c r="GPL127" s="11"/>
      <c r="GPM127" s="6"/>
      <c r="GPS127" s="11"/>
      <c r="GPT127" s="6"/>
      <c r="GPZ127" s="11"/>
      <c r="GQA127" s="6"/>
      <c r="GQG127" s="11"/>
      <c r="GQH127" s="6"/>
      <c r="GQN127" s="11"/>
      <c r="GQO127" s="6"/>
      <c r="GQU127" s="11"/>
      <c r="GQV127" s="6"/>
      <c r="GRB127" s="11"/>
      <c r="GRC127" s="6"/>
      <c r="GRI127" s="11"/>
      <c r="GRJ127" s="6"/>
      <c r="GRP127" s="11"/>
      <c r="GRQ127" s="6"/>
      <c r="GRW127" s="11"/>
      <c r="GRX127" s="6"/>
      <c r="GSD127" s="11"/>
      <c r="GSE127" s="6"/>
      <c r="GSK127" s="11"/>
      <c r="GSL127" s="6"/>
      <c r="GSR127" s="11"/>
      <c r="GSS127" s="6"/>
      <c r="GSY127" s="11"/>
      <c r="GSZ127" s="6"/>
      <c r="GTF127" s="11"/>
      <c r="GTG127" s="6"/>
      <c r="GTM127" s="11"/>
      <c r="GTN127" s="6"/>
      <c r="GTT127" s="11"/>
      <c r="GTU127" s="6"/>
      <c r="GUA127" s="11"/>
      <c r="GUB127" s="6"/>
      <c r="GUH127" s="11"/>
      <c r="GUI127" s="6"/>
      <c r="GUO127" s="11"/>
      <c r="GUP127" s="6"/>
      <c r="GUV127" s="11"/>
      <c r="GUW127" s="6"/>
      <c r="GVC127" s="11"/>
      <c r="GVD127" s="6"/>
      <c r="GVJ127" s="11"/>
      <c r="GVK127" s="6"/>
      <c r="GVQ127" s="11"/>
      <c r="GVR127" s="6"/>
      <c r="GVX127" s="11"/>
      <c r="GVY127" s="6"/>
      <c r="GWE127" s="11"/>
      <c r="GWF127" s="6"/>
      <c r="GWL127" s="11"/>
      <c r="GWM127" s="6"/>
      <c r="GWS127" s="11"/>
      <c r="GWT127" s="6"/>
      <c r="GWZ127" s="11"/>
      <c r="GXA127" s="6"/>
      <c r="GXG127" s="11"/>
      <c r="GXH127" s="6"/>
      <c r="GXN127" s="11"/>
      <c r="GXO127" s="6"/>
      <c r="GXU127" s="11"/>
      <c r="GXV127" s="6"/>
      <c r="GYB127" s="11"/>
      <c r="GYC127" s="6"/>
      <c r="GYI127" s="11"/>
      <c r="GYJ127" s="6"/>
      <c r="GYP127" s="11"/>
      <c r="GYQ127" s="6"/>
      <c r="GYW127" s="11"/>
      <c r="GYX127" s="6"/>
      <c r="GZD127" s="11"/>
      <c r="GZE127" s="6"/>
      <c r="GZK127" s="11"/>
      <c r="GZL127" s="6"/>
      <c r="GZR127" s="11"/>
      <c r="GZS127" s="6"/>
      <c r="GZY127" s="11"/>
      <c r="GZZ127" s="6"/>
      <c r="HAF127" s="11"/>
      <c r="HAG127" s="6"/>
      <c r="HAM127" s="11"/>
      <c r="HAN127" s="6"/>
      <c r="HAT127" s="11"/>
      <c r="HAU127" s="6"/>
      <c r="HBA127" s="11"/>
      <c r="HBB127" s="6"/>
      <c r="HBH127" s="11"/>
      <c r="HBI127" s="6"/>
      <c r="HBO127" s="11"/>
      <c r="HBP127" s="6"/>
      <c r="HBV127" s="11"/>
      <c r="HBW127" s="6"/>
      <c r="HCC127" s="11"/>
      <c r="HCD127" s="6"/>
      <c r="HCJ127" s="11"/>
      <c r="HCK127" s="6"/>
      <c r="HCQ127" s="11"/>
      <c r="HCR127" s="6"/>
      <c r="HCX127" s="11"/>
      <c r="HCY127" s="6"/>
      <c r="HDE127" s="11"/>
      <c r="HDF127" s="6"/>
      <c r="HDL127" s="11"/>
      <c r="HDM127" s="6"/>
      <c r="HDS127" s="11"/>
      <c r="HDT127" s="6"/>
      <c r="HDZ127" s="11"/>
      <c r="HEA127" s="6"/>
      <c r="HEG127" s="11"/>
      <c r="HEH127" s="6"/>
      <c r="HEN127" s="11"/>
      <c r="HEO127" s="6"/>
      <c r="HEU127" s="11"/>
      <c r="HEV127" s="6"/>
      <c r="HFB127" s="11"/>
      <c r="HFC127" s="6"/>
      <c r="HFI127" s="11"/>
      <c r="HFJ127" s="6"/>
      <c r="HFP127" s="11"/>
      <c r="HFQ127" s="6"/>
      <c r="HFW127" s="11"/>
      <c r="HFX127" s="6"/>
      <c r="HGD127" s="11"/>
      <c r="HGE127" s="6"/>
      <c r="HGK127" s="11"/>
      <c r="HGL127" s="6"/>
      <c r="HGR127" s="11"/>
      <c r="HGS127" s="6"/>
      <c r="HGY127" s="11"/>
      <c r="HGZ127" s="6"/>
      <c r="HHF127" s="11"/>
      <c r="HHG127" s="6"/>
      <c r="HHM127" s="11"/>
      <c r="HHN127" s="6"/>
      <c r="HHT127" s="11"/>
      <c r="HHU127" s="6"/>
      <c r="HIA127" s="11"/>
      <c r="HIB127" s="6"/>
      <c r="HIH127" s="11"/>
      <c r="HII127" s="6"/>
      <c r="HIO127" s="11"/>
      <c r="HIP127" s="6"/>
      <c r="HIV127" s="11"/>
      <c r="HIW127" s="6"/>
      <c r="HJC127" s="11"/>
      <c r="HJD127" s="6"/>
      <c r="HJJ127" s="11"/>
      <c r="HJK127" s="6"/>
      <c r="HJQ127" s="11"/>
      <c r="HJR127" s="6"/>
      <c r="HJX127" s="11"/>
      <c r="HJY127" s="6"/>
      <c r="HKE127" s="11"/>
      <c r="HKF127" s="6"/>
      <c r="HKL127" s="11"/>
      <c r="HKM127" s="6"/>
      <c r="HKS127" s="11"/>
      <c r="HKT127" s="6"/>
      <c r="HKZ127" s="11"/>
      <c r="HLA127" s="6"/>
      <c r="HLG127" s="11"/>
      <c r="HLH127" s="6"/>
      <c r="HLN127" s="11"/>
      <c r="HLO127" s="6"/>
      <c r="HLU127" s="11"/>
      <c r="HLV127" s="6"/>
      <c r="HMB127" s="11"/>
      <c r="HMC127" s="6"/>
      <c r="HMI127" s="11"/>
      <c r="HMJ127" s="6"/>
      <c r="HMP127" s="11"/>
      <c r="HMQ127" s="6"/>
      <c r="HMW127" s="11"/>
      <c r="HMX127" s="6"/>
      <c r="HND127" s="11"/>
      <c r="HNE127" s="6"/>
      <c r="HNK127" s="11"/>
      <c r="HNL127" s="6"/>
      <c r="HNR127" s="11"/>
      <c r="HNS127" s="6"/>
      <c r="HNY127" s="11"/>
      <c r="HNZ127" s="6"/>
      <c r="HOF127" s="11"/>
      <c r="HOG127" s="6"/>
      <c r="HOM127" s="11"/>
      <c r="HON127" s="6"/>
      <c r="HOT127" s="11"/>
      <c r="HOU127" s="6"/>
      <c r="HPA127" s="11"/>
      <c r="HPB127" s="6"/>
      <c r="HPH127" s="11"/>
      <c r="HPI127" s="6"/>
      <c r="HPO127" s="11"/>
      <c r="HPP127" s="6"/>
      <c r="HPV127" s="11"/>
      <c r="HPW127" s="6"/>
      <c r="HQC127" s="11"/>
      <c r="HQD127" s="6"/>
      <c r="HQJ127" s="11"/>
      <c r="HQK127" s="6"/>
      <c r="HQQ127" s="11"/>
      <c r="HQR127" s="6"/>
      <c r="HQX127" s="11"/>
      <c r="HQY127" s="6"/>
      <c r="HRE127" s="11"/>
      <c r="HRF127" s="6"/>
      <c r="HRL127" s="11"/>
      <c r="HRM127" s="6"/>
      <c r="HRS127" s="11"/>
      <c r="HRT127" s="6"/>
      <c r="HRZ127" s="11"/>
      <c r="HSA127" s="6"/>
      <c r="HSG127" s="11"/>
      <c r="HSH127" s="6"/>
      <c r="HSN127" s="11"/>
      <c r="HSO127" s="6"/>
      <c r="HSU127" s="11"/>
      <c r="HSV127" s="6"/>
      <c r="HTB127" s="11"/>
      <c r="HTC127" s="6"/>
      <c r="HTI127" s="11"/>
      <c r="HTJ127" s="6"/>
      <c r="HTP127" s="11"/>
      <c r="HTQ127" s="6"/>
      <c r="HTW127" s="11"/>
      <c r="HTX127" s="6"/>
      <c r="HUD127" s="11"/>
      <c r="HUE127" s="6"/>
      <c r="HUK127" s="11"/>
      <c r="HUL127" s="6"/>
      <c r="HUR127" s="11"/>
      <c r="HUS127" s="6"/>
      <c r="HUY127" s="11"/>
      <c r="HUZ127" s="6"/>
      <c r="HVF127" s="11"/>
      <c r="HVG127" s="6"/>
      <c r="HVM127" s="11"/>
      <c r="HVN127" s="6"/>
      <c r="HVT127" s="11"/>
      <c r="HVU127" s="6"/>
      <c r="HWA127" s="11"/>
      <c r="HWB127" s="6"/>
      <c r="HWH127" s="11"/>
      <c r="HWI127" s="6"/>
      <c r="HWO127" s="11"/>
      <c r="HWP127" s="6"/>
      <c r="HWV127" s="11"/>
      <c r="HWW127" s="6"/>
      <c r="HXC127" s="11"/>
      <c r="HXD127" s="6"/>
      <c r="HXJ127" s="11"/>
      <c r="HXK127" s="6"/>
      <c r="HXQ127" s="11"/>
      <c r="HXR127" s="6"/>
      <c r="HXX127" s="11"/>
      <c r="HXY127" s="6"/>
      <c r="HYE127" s="11"/>
      <c r="HYF127" s="6"/>
      <c r="HYL127" s="11"/>
      <c r="HYM127" s="6"/>
      <c r="HYS127" s="11"/>
      <c r="HYT127" s="6"/>
      <c r="HYZ127" s="11"/>
      <c r="HZA127" s="6"/>
      <c r="HZG127" s="11"/>
      <c r="HZH127" s="6"/>
      <c r="HZN127" s="11"/>
      <c r="HZO127" s="6"/>
      <c r="HZU127" s="11"/>
      <c r="HZV127" s="6"/>
      <c r="IAB127" s="11"/>
      <c r="IAC127" s="6"/>
      <c r="IAI127" s="11"/>
      <c r="IAJ127" s="6"/>
      <c r="IAP127" s="11"/>
      <c r="IAQ127" s="6"/>
      <c r="IAW127" s="11"/>
      <c r="IAX127" s="6"/>
      <c r="IBD127" s="11"/>
      <c r="IBE127" s="6"/>
      <c r="IBK127" s="11"/>
      <c r="IBL127" s="6"/>
      <c r="IBR127" s="11"/>
      <c r="IBS127" s="6"/>
      <c r="IBY127" s="11"/>
      <c r="IBZ127" s="6"/>
      <c r="ICF127" s="11"/>
      <c r="ICG127" s="6"/>
      <c r="ICM127" s="11"/>
      <c r="ICN127" s="6"/>
      <c r="ICT127" s="11"/>
      <c r="ICU127" s="6"/>
      <c r="IDA127" s="11"/>
      <c r="IDB127" s="6"/>
      <c r="IDH127" s="11"/>
      <c r="IDI127" s="6"/>
      <c r="IDO127" s="11"/>
      <c r="IDP127" s="6"/>
      <c r="IDV127" s="11"/>
      <c r="IDW127" s="6"/>
      <c r="IEC127" s="11"/>
      <c r="IED127" s="6"/>
      <c r="IEJ127" s="11"/>
      <c r="IEK127" s="6"/>
      <c r="IEQ127" s="11"/>
      <c r="IER127" s="6"/>
      <c r="IEX127" s="11"/>
      <c r="IEY127" s="6"/>
      <c r="IFE127" s="11"/>
      <c r="IFF127" s="6"/>
      <c r="IFL127" s="11"/>
      <c r="IFM127" s="6"/>
      <c r="IFS127" s="11"/>
      <c r="IFT127" s="6"/>
      <c r="IFZ127" s="11"/>
      <c r="IGA127" s="6"/>
      <c r="IGG127" s="11"/>
      <c r="IGH127" s="6"/>
      <c r="IGN127" s="11"/>
      <c r="IGO127" s="6"/>
      <c r="IGU127" s="11"/>
      <c r="IGV127" s="6"/>
      <c r="IHB127" s="11"/>
      <c r="IHC127" s="6"/>
      <c r="IHI127" s="11"/>
      <c r="IHJ127" s="6"/>
      <c r="IHP127" s="11"/>
      <c r="IHQ127" s="6"/>
      <c r="IHW127" s="11"/>
      <c r="IHX127" s="6"/>
      <c r="IID127" s="11"/>
      <c r="IIE127" s="6"/>
      <c r="IIK127" s="11"/>
      <c r="IIL127" s="6"/>
      <c r="IIR127" s="11"/>
      <c r="IIS127" s="6"/>
      <c r="IIY127" s="11"/>
      <c r="IIZ127" s="6"/>
      <c r="IJF127" s="11"/>
      <c r="IJG127" s="6"/>
      <c r="IJM127" s="11"/>
      <c r="IJN127" s="6"/>
      <c r="IJT127" s="11"/>
      <c r="IJU127" s="6"/>
      <c r="IKA127" s="11"/>
      <c r="IKB127" s="6"/>
      <c r="IKH127" s="11"/>
      <c r="IKI127" s="6"/>
      <c r="IKO127" s="11"/>
      <c r="IKP127" s="6"/>
      <c r="IKV127" s="11"/>
      <c r="IKW127" s="6"/>
      <c r="ILC127" s="11"/>
      <c r="ILD127" s="6"/>
      <c r="ILJ127" s="11"/>
      <c r="ILK127" s="6"/>
      <c r="ILQ127" s="11"/>
      <c r="ILR127" s="6"/>
      <c r="ILX127" s="11"/>
      <c r="ILY127" s="6"/>
      <c r="IME127" s="11"/>
      <c r="IMF127" s="6"/>
      <c r="IML127" s="11"/>
      <c r="IMM127" s="6"/>
      <c r="IMS127" s="11"/>
      <c r="IMT127" s="6"/>
      <c r="IMZ127" s="11"/>
      <c r="INA127" s="6"/>
      <c r="ING127" s="11"/>
      <c r="INH127" s="6"/>
      <c r="INN127" s="11"/>
      <c r="INO127" s="6"/>
      <c r="INU127" s="11"/>
      <c r="INV127" s="6"/>
      <c r="IOB127" s="11"/>
      <c r="IOC127" s="6"/>
      <c r="IOI127" s="11"/>
      <c r="IOJ127" s="6"/>
      <c r="IOP127" s="11"/>
      <c r="IOQ127" s="6"/>
      <c r="IOW127" s="11"/>
      <c r="IOX127" s="6"/>
      <c r="IPD127" s="11"/>
      <c r="IPE127" s="6"/>
      <c r="IPK127" s="11"/>
      <c r="IPL127" s="6"/>
      <c r="IPR127" s="11"/>
      <c r="IPS127" s="6"/>
      <c r="IPY127" s="11"/>
      <c r="IPZ127" s="6"/>
      <c r="IQF127" s="11"/>
      <c r="IQG127" s="6"/>
      <c r="IQM127" s="11"/>
      <c r="IQN127" s="6"/>
      <c r="IQT127" s="11"/>
      <c r="IQU127" s="6"/>
      <c r="IRA127" s="11"/>
      <c r="IRB127" s="6"/>
      <c r="IRH127" s="11"/>
      <c r="IRI127" s="6"/>
      <c r="IRO127" s="11"/>
      <c r="IRP127" s="6"/>
      <c r="IRV127" s="11"/>
      <c r="IRW127" s="6"/>
      <c r="ISC127" s="11"/>
      <c r="ISD127" s="6"/>
      <c r="ISJ127" s="11"/>
      <c r="ISK127" s="6"/>
      <c r="ISQ127" s="11"/>
      <c r="ISR127" s="6"/>
      <c r="ISX127" s="11"/>
      <c r="ISY127" s="6"/>
      <c r="ITE127" s="11"/>
      <c r="ITF127" s="6"/>
      <c r="ITL127" s="11"/>
      <c r="ITM127" s="6"/>
      <c r="ITS127" s="11"/>
      <c r="ITT127" s="6"/>
      <c r="ITZ127" s="11"/>
      <c r="IUA127" s="6"/>
      <c r="IUG127" s="11"/>
      <c r="IUH127" s="6"/>
      <c r="IUN127" s="11"/>
      <c r="IUO127" s="6"/>
      <c r="IUU127" s="11"/>
      <c r="IUV127" s="6"/>
      <c r="IVB127" s="11"/>
      <c r="IVC127" s="6"/>
      <c r="IVI127" s="11"/>
      <c r="IVJ127" s="6"/>
      <c r="IVP127" s="11"/>
      <c r="IVQ127" s="6"/>
      <c r="IVW127" s="11"/>
      <c r="IVX127" s="6"/>
      <c r="IWD127" s="11"/>
      <c r="IWE127" s="6"/>
      <c r="IWK127" s="11"/>
      <c r="IWL127" s="6"/>
      <c r="IWR127" s="11"/>
      <c r="IWS127" s="6"/>
      <c r="IWY127" s="11"/>
      <c r="IWZ127" s="6"/>
      <c r="IXF127" s="11"/>
      <c r="IXG127" s="6"/>
      <c r="IXM127" s="11"/>
      <c r="IXN127" s="6"/>
      <c r="IXT127" s="11"/>
      <c r="IXU127" s="6"/>
      <c r="IYA127" s="11"/>
      <c r="IYB127" s="6"/>
      <c r="IYH127" s="11"/>
      <c r="IYI127" s="6"/>
      <c r="IYO127" s="11"/>
      <c r="IYP127" s="6"/>
      <c r="IYV127" s="11"/>
      <c r="IYW127" s="6"/>
      <c r="IZC127" s="11"/>
      <c r="IZD127" s="6"/>
      <c r="IZJ127" s="11"/>
      <c r="IZK127" s="6"/>
      <c r="IZQ127" s="11"/>
      <c r="IZR127" s="6"/>
      <c r="IZX127" s="11"/>
      <c r="IZY127" s="6"/>
      <c r="JAE127" s="11"/>
      <c r="JAF127" s="6"/>
      <c r="JAL127" s="11"/>
      <c r="JAM127" s="6"/>
      <c r="JAS127" s="11"/>
      <c r="JAT127" s="6"/>
      <c r="JAZ127" s="11"/>
      <c r="JBA127" s="6"/>
      <c r="JBG127" s="11"/>
      <c r="JBH127" s="6"/>
      <c r="JBN127" s="11"/>
      <c r="JBO127" s="6"/>
      <c r="JBU127" s="11"/>
      <c r="JBV127" s="6"/>
      <c r="JCB127" s="11"/>
      <c r="JCC127" s="6"/>
      <c r="JCI127" s="11"/>
      <c r="JCJ127" s="6"/>
      <c r="JCP127" s="11"/>
      <c r="JCQ127" s="6"/>
      <c r="JCW127" s="11"/>
      <c r="JCX127" s="6"/>
      <c r="JDD127" s="11"/>
      <c r="JDE127" s="6"/>
      <c r="JDK127" s="11"/>
      <c r="JDL127" s="6"/>
      <c r="JDR127" s="11"/>
      <c r="JDS127" s="6"/>
      <c r="JDY127" s="11"/>
      <c r="JDZ127" s="6"/>
      <c r="JEF127" s="11"/>
      <c r="JEG127" s="6"/>
      <c r="JEM127" s="11"/>
      <c r="JEN127" s="6"/>
      <c r="JET127" s="11"/>
      <c r="JEU127" s="6"/>
      <c r="JFA127" s="11"/>
      <c r="JFB127" s="6"/>
      <c r="JFH127" s="11"/>
      <c r="JFI127" s="6"/>
      <c r="JFO127" s="11"/>
      <c r="JFP127" s="6"/>
      <c r="JFV127" s="11"/>
      <c r="JFW127" s="6"/>
      <c r="JGC127" s="11"/>
      <c r="JGD127" s="6"/>
      <c r="JGJ127" s="11"/>
      <c r="JGK127" s="6"/>
      <c r="JGQ127" s="11"/>
      <c r="JGR127" s="6"/>
      <c r="JGX127" s="11"/>
      <c r="JGY127" s="6"/>
      <c r="JHE127" s="11"/>
      <c r="JHF127" s="6"/>
      <c r="JHL127" s="11"/>
      <c r="JHM127" s="6"/>
      <c r="JHS127" s="11"/>
      <c r="JHT127" s="6"/>
      <c r="JHZ127" s="11"/>
      <c r="JIA127" s="6"/>
      <c r="JIG127" s="11"/>
      <c r="JIH127" s="6"/>
      <c r="JIN127" s="11"/>
      <c r="JIO127" s="6"/>
      <c r="JIU127" s="11"/>
      <c r="JIV127" s="6"/>
      <c r="JJB127" s="11"/>
      <c r="JJC127" s="6"/>
      <c r="JJI127" s="11"/>
      <c r="JJJ127" s="6"/>
      <c r="JJP127" s="11"/>
      <c r="JJQ127" s="6"/>
      <c r="JJW127" s="11"/>
      <c r="JJX127" s="6"/>
      <c r="JKD127" s="11"/>
      <c r="JKE127" s="6"/>
      <c r="JKK127" s="11"/>
      <c r="JKL127" s="6"/>
      <c r="JKR127" s="11"/>
      <c r="JKS127" s="6"/>
      <c r="JKY127" s="11"/>
      <c r="JKZ127" s="6"/>
      <c r="JLF127" s="11"/>
      <c r="JLG127" s="6"/>
      <c r="JLM127" s="11"/>
      <c r="JLN127" s="6"/>
      <c r="JLT127" s="11"/>
      <c r="JLU127" s="6"/>
      <c r="JMA127" s="11"/>
      <c r="JMB127" s="6"/>
      <c r="JMH127" s="11"/>
      <c r="JMI127" s="6"/>
      <c r="JMO127" s="11"/>
      <c r="JMP127" s="6"/>
      <c r="JMV127" s="11"/>
      <c r="JMW127" s="6"/>
      <c r="JNC127" s="11"/>
      <c r="JND127" s="6"/>
      <c r="JNJ127" s="11"/>
      <c r="JNK127" s="6"/>
      <c r="JNQ127" s="11"/>
      <c r="JNR127" s="6"/>
      <c r="JNX127" s="11"/>
      <c r="JNY127" s="6"/>
      <c r="JOE127" s="11"/>
      <c r="JOF127" s="6"/>
      <c r="JOL127" s="11"/>
      <c r="JOM127" s="6"/>
      <c r="JOS127" s="11"/>
      <c r="JOT127" s="6"/>
      <c r="JOZ127" s="11"/>
      <c r="JPA127" s="6"/>
      <c r="JPG127" s="11"/>
      <c r="JPH127" s="6"/>
      <c r="JPN127" s="11"/>
      <c r="JPO127" s="6"/>
      <c r="JPU127" s="11"/>
      <c r="JPV127" s="6"/>
      <c r="JQB127" s="11"/>
      <c r="JQC127" s="6"/>
      <c r="JQI127" s="11"/>
      <c r="JQJ127" s="6"/>
      <c r="JQP127" s="11"/>
      <c r="JQQ127" s="6"/>
      <c r="JQW127" s="11"/>
      <c r="JQX127" s="6"/>
      <c r="JRD127" s="11"/>
      <c r="JRE127" s="6"/>
      <c r="JRK127" s="11"/>
      <c r="JRL127" s="6"/>
      <c r="JRR127" s="11"/>
      <c r="JRS127" s="6"/>
      <c r="JRY127" s="11"/>
      <c r="JRZ127" s="6"/>
      <c r="JSF127" s="11"/>
      <c r="JSG127" s="6"/>
      <c r="JSM127" s="11"/>
      <c r="JSN127" s="6"/>
      <c r="JST127" s="11"/>
      <c r="JSU127" s="6"/>
      <c r="JTA127" s="11"/>
      <c r="JTB127" s="6"/>
      <c r="JTH127" s="11"/>
      <c r="JTI127" s="6"/>
      <c r="JTO127" s="11"/>
      <c r="JTP127" s="6"/>
      <c r="JTV127" s="11"/>
      <c r="JTW127" s="6"/>
      <c r="JUC127" s="11"/>
      <c r="JUD127" s="6"/>
      <c r="JUJ127" s="11"/>
      <c r="JUK127" s="6"/>
      <c r="JUQ127" s="11"/>
      <c r="JUR127" s="6"/>
      <c r="JUX127" s="11"/>
      <c r="JUY127" s="6"/>
      <c r="JVE127" s="11"/>
      <c r="JVF127" s="6"/>
      <c r="JVL127" s="11"/>
      <c r="JVM127" s="6"/>
      <c r="JVS127" s="11"/>
      <c r="JVT127" s="6"/>
      <c r="JVZ127" s="11"/>
      <c r="JWA127" s="6"/>
      <c r="JWG127" s="11"/>
      <c r="JWH127" s="6"/>
      <c r="JWN127" s="11"/>
      <c r="JWO127" s="6"/>
      <c r="JWU127" s="11"/>
      <c r="JWV127" s="6"/>
      <c r="JXB127" s="11"/>
      <c r="JXC127" s="6"/>
      <c r="JXI127" s="11"/>
      <c r="JXJ127" s="6"/>
      <c r="JXP127" s="11"/>
      <c r="JXQ127" s="6"/>
      <c r="JXW127" s="11"/>
      <c r="JXX127" s="6"/>
      <c r="JYD127" s="11"/>
      <c r="JYE127" s="6"/>
      <c r="JYK127" s="11"/>
      <c r="JYL127" s="6"/>
      <c r="JYR127" s="11"/>
      <c r="JYS127" s="6"/>
      <c r="JYY127" s="11"/>
      <c r="JYZ127" s="6"/>
      <c r="JZF127" s="11"/>
      <c r="JZG127" s="6"/>
      <c r="JZM127" s="11"/>
      <c r="JZN127" s="6"/>
      <c r="JZT127" s="11"/>
      <c r="JZU127" s="6"/>
      <c r="KAA127" s="11"/>
      <c r="KAB127" s="6"/>
      <c r="KAH127" s="11"/>
      <c r="KAI127" s="6"/>
      <c r="KAO127" s="11"/>
      <c r="KAP127" s="6"/>
      <c r="KAV127" s="11"/>
      <c r="KAW127" s="6"/>
      <c r="KBC127" s="11"/>
      <c r="KBD127" s="6"/>
      <c r="KBJ127" s="11"/>
      <c r="KBK127" s="6"/>
      <c r="KBQ127" s="11"/>
      <c r="KBR127" s="6"/>
      <c r="KBX127" s="11"/>
      <c r="KBY127" s="6"/>
      <c r="KCE127" s="11"/>
      <c r="KCF127" s="6"/>
      <c r="KCL127" s="11"/>
      <c r="KCM127" s="6"/>
      <c r="KCS127" s="11"/>
      <c r="KCT127" s="6"/>
      <c r="KCZ127" s="11"/>
      <c r="KDA127" s="6"/>
      <c r="KDG127" s="11"/>
      <c r="KDH127" s="6"/>
      <c r="KDN127" s="11"/>
      <c r="KDO127" s="6"/>
      <c r="KDU127" s="11"/>
      <c r="KDV127" s="6"/>
      <c r="KEB127" s="11"/>
      <c r="KEC127" s="6"/>
      <c r="KEI127" s="11"/>
      <c r="KEJ127" s="6"/>
      <c r="KEP127" s="11"/>
      <c r="KEQ127" s="6"/>
      <c r="KEW127" s="11"/>
      <c r="KEX127" s="6"/>
      <c r="KFD127" s="11"/>
      <c r="KFE127" s="6"/>
      <c r="KFK127" s="11"/>
      <c r="KFL127" s="6"/>
      <c r="KFR127" s="11"/>
      <c r="KFS127" s="6"/>
      <c r="KFY127" s="11"/>
      <c r="KFZ127" s="6"/>
      <c r="KGF127" s="11"/>
      <c r="KGG127" s="6"/>
      <c r="KGM127" s="11"/>
      <c r="KGN127" s="6"/>
      <c r="KGT127" s="11"/>
      <c r="KGU127" s="6"/>
      <c r="KHA127" s="11"/>
      <c r="KHB127" s="6"/>
      <c r="KHH127" s="11"/>
      <c r="KHI127" s="6"/>
      <c r="KHO127" s="11"/>
      <c r="KHP127" s="6"/>
      <c r="KHV127" s="11"/>
      <c r="KHW127" s="6"/>
      <c r="KIC127" s="11"/>
      <c r="KID127" s="6"/>
      <c r="KIJ127" s="11"/>
      <c r="KIK127" s="6"/>
      <c r="KIQ127" s="11"/>
      <c r="KIR127" s="6"/>
      <c r="KIX127" s="11"/>
      <c r="KIY127" s="6"/>
      <c r="KJE127" s="11"/>
      <c r="KJF127" s="6"/>
      <c r="KJL127" s="11"/>
      <c r="KJM127" s="6"/>
      <c r="KJS127" s="11"/>
      <c r="KJT127" s="6"/>
      <c r="KJZ127" s="11"/>
      <c r="KKA127" s="6"/>
      <c r="KKG127" s="11"/>
      <c r="KKH127" s="6"/>
      <c r="KKN127" s="11"/>
      <c r="KKO127" s="6"/>
      <c r="KKU127" s="11"/>
      <c r="KKV127" s="6"/>
      <c r="KLB127" s="11"/>
      <c r="KLC127" s="6"/>
      <c r="KLI127" s="11"/>
      <c r="KLJ127" s="6"/>
      <c r="KLP127" s="11"/>
      <c r="KLQ127" s="6"/>
      <c r="KLW127" s="11"/>
      <c r="KLX127" s="6"/>
      <c r="KMD127" s="11"/>
      <c r="KME127" s="6"/>
      <c r="KMK127" s="11"/>
      <c r="KML127" s="6"/>
      <c r="KMR127" s="11"/>
      <c r="KMS127" s="6"/>
      <c r="KMY127" s="11"/>
      <c r="KMZ127" s="6"/>
      <c r="KNF127" s="11"/>
      <c r="KNG127" s="6"/>
      <c r="KNM127" s="11"/>
      <c r="KNN127" s="6"/>
      <c r="KNT127" s="11"/>
      <c r="KNU127" s="6"/>
      <c r="KOA127" s="11"/>
      <c r="KOB127" s="6"/>
      <c r="KOH127" s="11"/>
      <c r="KOI127" s="6"/>
      <c r="KOO127" s="11"/>
      <c r="KOP127" s="6"/>
      <c r="KOV127" s="11"/>
      <c r="KOW127" s="6"/>
      <c r="KPC127" s="11"/>
      <c r="KPD127" s="6"/>
      <c r="KPJ127" s="11"/>
      <c r="KPK127" s="6"/>
      <c r="KPQ127" s="11"/>
      <c r="KPR127" s="6"/>
      <c r="KPX127" s="11"/>
      <c r="KPY127" s="6"/>
      <c r="KQE127" s="11"/>
      <c r="KQF127" s="6"/>
      <c r="KQL127" s="11"/>
      <c r="KQM127" s="6"/>
      <c r="KQS127" s="11"/>
      <c r="KQT127" s="6"/>
      <c r="KQZ127" s="11"/>
      <c r="KRA127" s="6"/>
      <c r="KRG127" s="11"/>
      <c r="KRH127" s="6"/>
      <c r="KRN127" s="11"/>
      <c r="KRO127" s="6"/>
      <c r="KRU127" s="11"/>
      <c r="KRV127" s="6"/>
      <c r="KSB127" s="11"/>
      <c r="KSC127" s="6"/>
      <c r="KSI127" s="11"/>
      <c r="KSJ127" s="6"/>
      <c r="KSP127" s="11"/>
      <c r="KSQ127" s="6"/>
      <c r="KSW127" s="11"/>
      <c r="KSX127" s="6"/>
      <c r="KTD127" s="11"/>
      <c r="KTE127" s="6"/>
      <c r="KTK127" s="11"/>
      <c r="KTL127" s="6"/>
      <c r="KTR127" s="11"/>
      <c r="KTS127" s="6"/>
      <c r="KTY127" s="11"/>
      <c r="KTZ127" s="6"/>
      <c r="KUF127" s="11"/>
      <c r="KUG127" s="6"/>
      <c r="KUM127" s="11"/>
      <c r="KUN127" s="6"/>
      <c r="KUT127" s="11"/>
      <c r="KUU127" s="6"/>
      <c r="KVA127" s="11"/>
      <c r="KVB127" s="6"/>
      <c r="KVH127" s="11"/>
      <c r="KVI127" s="6"/>
      <c r="KVO127" s="11"/>
      <c r="KVP127" s="6"/>
      <c r="KVV127" s="11"/>
      <c r="KVW127" s="6"/>
      <c r="KWC127" s="11"/>
      <c r="KWD127" s="6"/>
      <c r="KWJ127" s="11"/>
      <c r="KWK127" s="6"/>
      <c r="KWQ127" s="11"/>
      <c r="KWR127" s="6"/>
      <c r="KWX127" s="11"/>
      <c r="KWY127" s="6"/>
      <c r="KXE127" s="11"/>
      <c r="KXF127" s="6"/>
      <c r="KXL127" s="11"/>
      <c r="KXM127" s="6"/>
      <c r="KXS127" s="11"/>
      <c r="KXT127" s="6"/>
      <c r="KXZ127" s="11"/>
      <c r="KYA127" s="6"/>
      <c r="KYG127" s="11"/>
      <c r="KYH127" s="6"/>
      <c r="KYN127" s="11"/>
      <c r="KYO127" s="6"/>
      <c r="KYU127" s="11"/>
      <c r="KYV127" s="6"/>
      <c r="KZB127" s="11"/>
      <c r="KZC127" s="6"/>
      <c r="KZI127" s="11"/>
      <c r="KZJ127" s="6"/>
      <c r="KZP127" s="11"/>
      <c r="KZQ127" s="6"/>
      <c r="KZW127" s="11"/>
      <c r="KZX127" s="6"/>
      <c r="LAD127" s="11"/>
      <c r="LAE127" s="6"/>
      <c r="LAK127" s="11"/>
      <c r="LAL127" s="6"/>
      <c r="LAR127" s="11"/>
      <c r="LAS127" s="6"/>
      <c r="LAY127" s="11"/>
      <c r="LAZ127" s="6"/>
      <c r="LBF127" s="11"/>
      <c r="LBG127" s="6"/>
      <c r="LBM127" s="11"/>
      <c r="LBN127" s="6"/>
      <c r="LBT127" s="11"/>
      <c r="LBU127" s="6"/>
      <c r="LCA127" s="11"/>
      <c r="LCB127" s="6"/>
      <c r="LCH127" s="11"/>
      <c r="LCI127" s="6"/>
      <c r="LCO127" s="11"/>
      <c r="LCP127" s="6"/>
      <c r="LCV127" s="11"/>
      <c r="LCW127" s="6"/>
      <c r="LDC127" s="11"/>
      <c r="LDD127" s="6"/>
      <c r="LDJ127" s="11"/>
      <c r="LDK127" s="6"/>
      <c r="LDQ127" s="11"/>
      <c r="LDR127" s="6"/>
      <c r="LDX127" s="11"/>
      <c r="LDY127" s="6"/>
      <c r="LEE127" s="11"/>
      <c r="LEF127" s="6"/>
      <c r="LEL127" s="11"/>
      <c r="LEM127" s="6"/>
      <c r="LES127" s="11"/>
      <c r="LET127" s="6"/>
      <c r="LEZ127" s="11"/>
      <c r="LFA127" s="6"/>
      <c r="LFG127" s="11"/>
      <c r="LFH127" s="6"/>
      <c r="LFN127" s="11"/>
      <c r="LFO127" s="6"/>
      <c r="LFU127" s="11"/>
      <c r="LFV127" s="6"/>
      <c r="LGB127" s="11"/>
      <c r="LGC127" s="6"/>
      <c r="LGI127" s="11"/>
      <c r="LGJ127" s="6"/>
      <c r="LGP127" s="11"/>
      <c r="LGQ127" s="6"/>
      <c r="LGW127" s="11"/>
      <c r="LGX127" s="6"/>
      <c r="LHD127" s="11"/>
      <c r="LHE127" s="6"/>
      <c r="LHK127" s="11"/>
      <c r="LHL127" s="6"/>
      <c r="LHR127" s="11"/>
      <c r="LHS127" s="6"/>
      <c r="LHY127" s="11"/>
      <c r="LHZ127" s="6"/>
      <c r="LIF127" s="11"/>
      <c r="LIG127" s="6"/>
      <c r="LIM127" s="11"/>
      <c r="LIN127" s="6"/>
      <c r="LIT127" s="11"/>
      <c r="LIU127" s="6"/>
      <c r="LJA127" s="11"/>
      <c r="LJB127" s="6"/>
      <c r="LJH127" s="11"/>
      <c r="LJI127" s="6"/>
      <c r="LJO127" s="11"/>
      <c r="LJP127" s="6"/>
      <c r="LJV127" s="11"/>
      <c r="LJW127" s="6"/>
      <c r="LKC127" s="11"/>
      <c r="LKD127" s="6"/>
      <c r="LKJ127" s="11"/>
      <c r="LKK127" s="6"/>
      <c r="LKQ127" s="11"/>
      <c r="LKR127" s="6"/>
      <c r="LKX127" s="11"/>
      <c r="LKY127" s="6"/>
      <c r="LLE127" s="11"/>
      <c r="LLF127" s="6"/>
      <c r="LLL127" s="11"/>
      <c r="LLM127" s="6"/>
      <c r="LLS127" s="11"/>
      <c r="LLT127" s="6"/>
      <c r="LLZ127" s="11"/>
      <c r="LMA127" s="6"/>
      <c r="LMG127" s="11"/>
      <c r="LMH127" s="6"/>
      <c r="LMN127" s="11"/>
      <c r="LMO127" s="6"/>
      <c r="LMU127" s="11"/>
      <c r="LMV127" s="6"/>
      <c r="LNB127" s="11"/>
      <c r="LNC127" s="6"/>
      <c r="LNI127" s="11"/>
      <c r="LNJ127" s="6"/>
      <c r="LNP127" s="11"/>
      <c r="LNQ127" s="6"/>
      <c r="LNW127" s="11"/>
      <c r="LNX127" s="6"/>
      <c r="LOD127" s="11"/>
      <c r="LOE127" s="6"/>
      <c r="LOK127" s="11"/>
      <c r="LOL127" s="6"/>
      <c r="LOR127" s="11"/>
      <c r="LOS127" s="6"/>
      <c r="LOY127" s="11"/>
      <c r="LOZ127" s="6"/>
      <c r="LPF127" s="11"/>
      <c r="LPG127" s="6"/>
      <c r="LPM127" s="11"/>
      <c r="LPN127" s="6"/>
      <c r="LPT127" s="11"/>
      <c r="LPU127" s="6"/>
      <c r="LQA127" s="11"/>
      <c r="LQB127" s="6"/>
      <c r="LQH127" s="11"/>
      <c r="LQI127" s="6"/>
      <c r="LQO127" s="11"/>
      <c r="LQP127" s="6"/>
      <c r="LQV127" s="11"/>
      <c r="LQW127" s="6"/>
      <c r="LRC127" s="11"/>
      <c r="LRD127" s="6"/>
      <c r="LRJ127" s="11"/>
      <c r="LRK127" s="6"/>
      <c r="LRQ127" s="11"/>
      <c r="LRR127" s="6"/>
      <c r="LRX127" s="11"/>
      <c r="LRY127" s="6"/>
      <c r="LSE127" s="11"/>
      <c r="LSF127" s="6"/>
      <c r="LSL127" s="11"/>
      <c r="LSM127" s="6"/>
      <c r="LSS127" s="11"/>
      <c r="LST127" s="6"/>
      <c r="LSZ127" s="11"/>
      <c r="LTA127" s="6"/>
      <c r="LTG127" s="11"/>
      <c r="LTH127" s="6"/>
      <c r="LTN127" s="11"/>
      <c r="LTO127" s="6"/>
      <c r="LTU127" s="11"/>
      <c r="LTV127" s="6"/>
      <c r="LUB127" s="11"/>
      <c r="LUC127" s="6"/>
      <c r="LUI127" s="11"/>
      <c r="LUJ127" s="6"/>
      <c r="LUP127" s="11"/>
      <c r="LUQ127" s="6"/>
      <c r="LUW127" s="11"/>
      <c r="LUX127" s="6"/>
      <c r="LVD127" s="11"/>
      <c r="LVE127" s="6"/>
      <c r="LVK127" s="11"/>
      <c r="LVL127" s="6"/>
      <c r="LVR127" s="11"/>
      <c r="LVS127" s="6"/>
      <c r="LVY127" s="11"/>
      <c r="LVZ127" s="6"/>
      <c r="LWF127" s="11"/>
      <c r="LWG127" s="6"/>
      <c r="LWM127" s="11"/>
      <c r="LWN127" s="6"/>
      <c r="LWT127" s="11"/>
      <c r="LWU127" s="6"/>
      <c r="LXA127" s="11"/>
      <c r="LXB127" s="6"/>
      <c r="LXH127" s="11"/>
      <c r="LXI127" s="6"/>
      <c r="LXO127" s="11"/>
      <c r="LXP127" s="6"/>
      <c r="LXV127" s="11"/>
      <c r="LXW127" s="6"/>
      <c r="LYC127" s="11"/>
      <c r="LYD127" s="6"/>
      <c r="LYJ127" s="11"/>
      <c r="LYK127" s="6"/>
      <c r="LYQ127" s="11"/>
      <c r="LYR127" s="6"/>
      <c r="LYX127" s="11"/>
      <c r="LYY127" s="6"/>
      <c r="LZE127" s="11"/>
      <c r="LZF127" s="6"/>
      <c r="LZL127" s="11"/>
      <c r="LZM127" s="6"/>
      <c r="LZS127" s="11"/>
      <c r="LZT127" s="6"/>
      <c r="LZZ127" s="11"/>
      <c r="MAA127" s="6"/>
      <c r="MAG127" s="11"/>
      <c r="MAH127" s="6"/>
      <c r="MAN127" s="11"/>
      <c r="MAO127" s="6"/>
      <c r="MAU127" s="11"/>
      <c r="MAV127" s="6"/>
      <c r="MBB127" s="11"/>
      <c r="MBC127" s="6"/>
      <c r="MBI127" s="11"/>
      <c r="MBJ127" s="6"/>
      <c r="MBP127" s="11"/>
      <c r="MBQ127" s="6"/>
      <c r="MBW127" s="11"/>
      <c r="MBX127" s="6"/>
      <c r="MCD127" s="11"/>
      <c r="MCE127" s="6"/>
      <c r="MCK127" s="11"/>
      <c r="MCL127" s="6"/>
      <c r="MCR127" s="11"/>
      <c r="MCS127" s="6"/>
      <c r="MCY127" s="11"/>
      <c r="MCZ127" s="6"/>
      <c r="MDF127" s="11"/>
      <c r="MDG127" s="6"/>
      <c r="MDM127" s="11"/>
      <c r="MDN127" s="6"/>
      <c r="MDT127" s="11"/>
      <c r="MDU127" s="6"/>
      <c r="MEA127" s="11"/>
      <c r="MEB127" s="6"/>
      <c r="MEH127" s="11"/>
      <c r="MEI127" s="6"/>
      <c r="MEO127" s="11"/>
      <c r="MEP127" s="6"/>
      <c r="MEV127" s="11"/>
      <c r="MEW127" s="6"/>
      <c r="MFC127" s="11"/>
      <c r="MFD127" s="6"/>
      <c r="MFJ127" s="11"/>
      <c r="MFK127" s="6"/>
      <c r="MFQ127" s="11"/>
      <c r="MFR127" s="6"/>
      <c r="MFX127" s="11"/>
      <c r="MFY127" s="6"/>
      <c r="MGE127" s="11"/>
      <c r="MGF127" s="6"/>
      <c r="MGL127" s="11"/>
      <c r="MGM127" s="6"/>
      <c r="MGS127" s="11"/>
      <c r="MGT127" s="6"/>
      <c r="MGZ127" s="11"/>
      <c r="MHA127" s="6"/>
      <c r="MHG127" s="11"/>
      <c r="MHH127" s="6"/>
      <c r="MHN127" s="11"/>
      <c r="MHO127" s="6"/>
      <c r="MHU127" s="11"/>
      <c r="MHV127" s="6"/>
      <c r="MIB127" s="11"/>
      <c r="MIC127" s="6"/>
      <c r="MII127" s="11"/>
      <c r="MIJ127" s="6"/>
      <c r="MIP127" s="11"/>
      <c r="MIQ127" s="6"/>
      <c r="MIW127" s="11"/>
      <c r="MIX127" s="6"/>
      <c r="MJD127" s="11"/>
      <c r="MJE127" s="6"/>
      <c r="MJK127" s="11"/>
      <c r="MJL127" s="6"/>
      <c r="MJR127" s="11"/>
      <c r="MJS127" s="6"/>
      <c r="MJY127" s="11"/>
      <c r="MJZ127" s="6"/>
      <c r="MKF127" s="11"/>
      <c r="MKG127" s="6"/>
      <c r="MKM127" s="11"/>
      <c r="MKN127" s="6"/>
      <c r="MKT127" s="11"/>
      <c r="MKU127" s="6"/>
      <c r="MLA127" s="11"/>
      <c r="MLB127" s="6"/>
      <c r="MLH127" s="11"/>
      <c r="MLI127" s="6"/>
      <c r="MLO127" s="11"/>
      <c r="MLP127" s="6"/>
      <c r="MLV127" s="11"/>
      <c r="MLW127" s="6"/>
      <c r="MMC127" s="11"/>
      <c r="MMD127" s="6"/>
      <c r="MMJ127" s="11"/>
      <c r="MMK127" s="6"/>
      <c r="MMQ127" s="11"/>
      <c r="MMR127" s="6"/>
      <c r="MMX127" s="11"/>
      <c r="MMY127" s="6"/>
      <c r="MNE127" s="11"/>
      <c r="MNF127" s="6"/>
      <c r="MNL127" s="11"/>
      <c r="MNM127" s="6"/>
      <c r="MNS127" s="11"/>
      <c r="MNT127" s="6"/>
      <c r="MNZ127" s="11"/>
      <c r="MOA127" s="6"/>
      <c r="MOG127" s="11"/>
      <c r="MOH127" s="6"/>
      <c r="MON127" s="11"/>
      <c r="MOO127" s="6"/>
      <c r="MOU127" s="11"/>
      <c r="MOV127" s="6"/>
      <c r="MPB127" s="11"/>
      <c r="MPC127" s="6"/>
      <c r="MPI127" s="11"/>
      <c r="MPJ127" s="6"/>
      <c r="MPP127" s="11"/>
      <c r="MPQ127" s="6"/>
      <c r="MPW127" s="11"/>
      <c r="MPX127" s="6"/>
      <c r="MQD127" s="11"/>
      <c r="MQE127" s="6"/>
      <c r="MQK127" s="11"/>
      <c r="MQL127" s="6"/>
      <c r="MQR127" s="11"/>
      <c r="MQS127" s="6"/>
      <c r="MQY127" s="11"/>
      <c r="MQZ127" s="6"/>
      <c r="MRF127" s="11"/>
      <c r="MRG127" s="6"/>
      <c r="MRM127" s="11"/>
      <c r="MRN127" s="6"/>
      <c r="MRT127" s="11"/>
      <c r="MRU127" s="6"/>
      <c r="MSA127" s="11"/>
      <c r="MSB127" s="6"/>
      <c r="MSH127" s="11"/>
      <c r="MSI127" s="6"/>
      <c r="MSO127" s="11"/>
      <c r="MSP127" s="6"/>
      <c r="MSV127" s="11"/>
      <c r="MSW127" s="6"/>
      <c r="MTC127" s="11"/>
      <c r="MTD127" s="6"/>
      <c r="MTJ127" s="11"/>
      <c r="MTK127" s="6"/>
      <c r="MTQ127" s="11"/>
      <c r="MTR127" s="6"/>
      <c r="MTX127" s="11"/>
      <c r="MTY127" s="6"/>
      <c r="MUE127" s="11"/>
      <c r="MUF127" s="6"/>
      <c r="MUL127" s="11"/>
      <c r="MUM127" s="6"/>
      <c r="MUS127" s="11"/>
      <c r="MUT127" s="6"/>
      <c r="MUZ127" s="11"/>
      <c r="MVA127" s="6"/>
      <c r="MVG127" s="11"/>
      <c r="MVH127" s="6"/>
      <c r="MVN127" s="11"/>
      <c r="MVO127" s="6"/>
      <c r="MVU127" s="11"/>
      <c r="MVV127" s="6"/>
      <c r="MWB127" s="11"/>
      <c r="MWC127" s="6"/>
      <c r="MWI127" s="11"/>
      <c r="MWJ127" s="6"/>
      <c r="MWP127" s="11"/>
      <c r="MWQ127" s="6"/>
      <c r="MWW127" s="11"/>
      <c r="MWX127" s="6"/>
      <c r="MXD127" s="11"/>
      <c r="MXE127" s="6"/>
      <c r="MXK127" s="11"/>
      <c r="MXL127" s="6"/>
      <c r="MXR127" s="11"/>
      <c r="MXS127" s="6"/>
      <c r="MXY127" s="11"/>
      <c r="MXZ127" s="6"/>
      <c r="MYF127" s="11"/>
      <c r="MYG127" s="6"/>
      <c r="MYM127" s="11"/>
      <c r="MYN127" s="6"/>
      <c r="MYT127" s="11"/>
      <c r="MYU127" s="6"/>
      <c r="MZA127" s="11"/>
      <c r="MZB127" s="6"/>
      <c r="MZH127" s="11"/>
      <c r="MZI127" s="6"/>
      <c r="MZO127" s="11"/>
      <c r="MZP127" s="6"/>
      <c r="MZV127" s="11"/>
      <c r="MZW127" s="6"/>
      <c r="NAC127" s="11"/>
      <c r="NAD127" s="6"/>
      <c r="NAJ127" s="11"/>
      <c r="NAK127" s="6"/>
      <c r="NAQ127" s="11"/>
      <c r="NAR127" s="6"/>
      <c r="NAX127" s="11"/>
      <c r="NAY127" s="6"/>
      <c r="NBE127" s="11"/>
      <c r="NBF127" s="6"/>
      <c r="NBL127" s="11"/>
      <c r="NBM127" s="6"/>
      <c r="NBS127" s="11"/>
      <c r="NBT127" s="6"/>
      <c r="NBZ127" s="11"/>
      <c r="NCA127" s="6"/>
      <c r="NCG127" s="11"/>
      <c r="NCH127" s="6"/>
      <c r="NCN127" s="11"/>
      <c r="NCO127" s="6"/>
      <c r="NCU127" s="11"/>
      <c r="NCV127" s="6"/>
      <c r="NDB127" s="11"/>
      <c r="NDC127" s="6"/>
      <c r="NDI127" s="11"/>
      <c r="NDJ127" s="6"/>
      <c r="NDP127" s="11"/>
      <c r="NDQ127" s="6"/>
      <c r="NDW127" s="11"/>
      <c r="NDX127" s="6"/>
      <c r="NED127" s="11"/>
      <c r="NEE127" s="6"/>
      <c r="NEK127" s="11"/>
      <c r="NEL127" s="6"/>
      <c r="NER127" s="11"/>
      <c r="NES127" s="6"/>
      <c r="NEY127" s="11"/>
      <c r="NEZ127" s="6"/>
      <c r="NFF127" s="11"/>
      <c r="NFG127" s="6"/>
      <c r="NFM127" s="11"/>
      <c r="NFN127" s="6"/>
      <c r="NFT127" s="11"/>
      <c r="NFU127" s="6"/>
      <c r="NGA127" s="11"/>
      <c r="NGB127" s="6"/>
      <c r="NGH127" s="11"/>
      <c r="NGI127" s="6"/>
      <c r="NGO127" s="11"/>
      <c r="NGP127" s="6"/>
      <c r="NGV127" s="11"/>
      <c r="NGW127" s="6"/>
      <c r="NHC127" s="11"/>
      <c r="NHD127" s="6"/>
      <c r="NHJ127" s="11"/>
      <c r="NHK127" s="6"/>
      <c r="NHQ127" s="11"/>
      <c r="NHR127" s="6"/>
      <c r="NHX127" s="11"/>
      <c r="NHY127" s="6"/>
      <c r="NIE127" s="11"/>
      <c r="NIF127" s="6"/>
      <c r="NIL127" s="11"/>
      <c r="NIM127" s="6"/>
      <c r="NIS127" s="11"/>
      <c r="NIT127" s="6"/>
      <c r="NIZ127" s="11"/>
      <c r="NJA127" s="6"/>
      <c r="NJG127" s="11"/>
      <c r="NJH127" s="6"/>
      <c r="NJN127" s="11"/>
      <c r="NJO127" s="6"/>
      <c r="NJU127" s="11"/>
      <c r="NJV127" s="6"/>
      <c r="NKB127" s="11"/>
      <c r="NKC127" s="6"/>
      <c r="NKI127" s="11"/>
      <c r="NKJ127" s="6"/>
      <c r="NKP127" s="11"/>
      <c r="NKQ127" s="6"/>
      <c r="NKW127" s="11"/>
      <c r="NKX127" s="6"/>
      <c r="NLD127" s="11"/>
      <c r="NLE127" s="6"/>
      <c r="NLK127" s="11"/>
      <c r="NLL127" s="6"/>
      <c r="NLR127" s="11"/>
      <c r="NLS127" s="6"/>
      <c r="NLY127" s="11"/>
      <c r="NLZ127" s="6"/>
      <c r="NMF127" s="11"/>
      <c r="NMG127" s="6"/>
      <c r="NMM127" s="11"/>
      <c r="NMN127" s="6"/>
      <c r="NMT127" s="11"/>
      <c r="NMU127" s="6"/>
      <c r="NNA127" s="11"/>
      <c r="NNB127" s="6"/>
      <c r="NNH127" s="11"/>
      <c r="NNI127" s="6"/>
      <c r="NNO127" s="11"/>
      <c r="NNP127" s="6"/>
      <c r="NNV127" s="11"/>
      <c r="NNW127" s="6"/>
      <c r="NOC127" s="11"/>
      <c r="NOD127" s="6"/>
      <c r="NOJ127" s="11"/>
      <c r="NOK127" s="6"/>
      <c r="NOQ127" s="11"/>
      <c r="NOR127" s="6"/>
      <c r="NOX127" s="11"/>
      <c r="NOY127" s="6"/>
      <c r="NPE127" s="11"/>
      <c r="NPF127" s="6"/>
      <c r="NPL127" s="11"/>
      <c r="NPM127" s="6"/>
      <c r="NPS127" s="11"/>
      <c r="NPT127" s="6"/>
      <c r="NPZ127" s="11"/>
      <c r="NQA127" s="6"/>
      <c r="NQG127" s="11"/>
      <c r="NQH127" s="6"/>
      <c r="NQN127" s="11"/>
      <c r="NQO127" s="6"/>
      <c r="NQU127" s="11"/>
      <c r="NQV127" s="6"/>
      <c r="NRB127" s="11"/>
      <c r="NRC127" s="6"/>
      <c r="NRI127" s="11"/>
      <c r="NRJ127" s="6"/>
      <c r="NRP127" s="11"/>
      <c r="NRQ127" s="6"/>
      <c r="NRW127" s="11"/>
      <c r="NRX127" s="6"/>
      <c r="NSD127" s="11"/>
      <c r="NSE127" s="6"/>
      <c r="NSK127" s="11"/>
      <c r="NSL127" s="6"/>
      <c r="NSR127" s="11"/>
      <c r="NSS127" s="6"/>
      <c r="NSY127" s="11"/>
      <c r="NSZ127" s="6"/>
      <c r="NTF127" s="11"/>
      <c r="NTG127" s="6"/>
      <c r="NTM127" s="11"/>
      <c r="NTN127" s="6"/>
      <c r="NTT127" s="11"/>
      <c r="NTU127" s="6"/>
      <c r="NUA127" s="11"/>
      <c r="NUB127" s="6"/>
      <c r="NUH127" s="11"/>
      <c r="NUI127" s="6"/>
      <c r="NUO127" s="11"/>
      <c r="NUP127" s="6"/>
      <c r="NUV127" s="11"/>
      <c r="NUW127" s="6"/>
      <c r="NVC127" s="11"/>
      <c r="NVD127" s="6"/>
      <c r="NVJ127" s="11"/>
      <c r="NVK127" s="6"/>
      <c r="NVQ127" s="11"/>
      <c r="NVR127" s="6"/>
      <c r="NVX127" s="11"/>
      <c r="NVY127" s="6"/>
      <c r="NWE127" s="11"/>
      <c r="NWF127" s="6"/>
      <c r="NWL127" s="11"/>
      <c r="NWM127" s="6"/>
      <c r="NWS127" s="11"/>
      <c r="NWT127" s="6"/>
      <c r="NWZ127" s="11"/>
      <c r="NXA127" s="6"/>
      <c r="NXG127" s="11"/>
      <c r="NXH127" s="6"/>
      <c r="NXN127" s="11"/>
      <c r="NXO127" s="6"/>
      <c r="NXU127" s="11"/>
      <c r="NXV127" s="6"/>
      <c r="NYB127" s="11"/>
      <c r="NYC127" s="6"/>
      <c r="NYI127" s="11"/>
      <c r="NYJ127" s="6"/>
      <c r="NYP127" s="11"/>
      <c r="NYQ127" s="6"/>
      <c r="NYW127" s="11"/>
      <c r="NYX127" s="6"/>
      <c r="NZD127" s="11"/>
      <c r="NZE127" s="6"/>
      <c r="NZK127" s="11"/>
      <c r="NZL127" s="6"/>
      <c r="NZR127" s="11"/>
      <c r="NZS127" s="6"/>
      <c r="NZY127" s="11"/>
      <c r="NZZ127" s="6"/>
      <c r="OAF127" s="11"/>
      <c r="OAG127" s="6"/>
      <c r="OAM127" s="11"/>
      <c r="OAN127" s="6"/>
      <c r="OAT127" s="11"/>
      <c r="OAU127" s="6"/>
      <c r="OBA127" s="11"/>
      <c r="OBB127" s="6"/>
      <c r="OBH127" s="11"/>
      <c r="OBI127" s="6"/>
      <c r="OBO127" s="11"/>
      <c r="OBP127" s="6"/>
      <c r="OBV127" s="11"/>
      <c r="OBW127" s="6"/>
      <c r="OCC127" s="11"/>
      <c r="OCD127" s="6"/>
      <c r="OCJ127" s="11"/>
      <c r="OCK127" s="6"/>
      <c r="OCQ127" s="11"/>
      <c r="OCR127" s="6"/>
      <c r="OCX127" s="11"/>
      <c r="OCY127" s="6"/>
      <c r="ODE127" s="11"/>
      <c r="ODF127" s="6"/>
      <c r="ODL127" s="11"/>
      <c r="ODM127" s="6"/>
      <c r="ODS127" s="11"/>
      <c r="ODT127" s="6"/>
      <c r="ODZ127" s="11"/>
      <c r="OEA127" s="6"/>
      <c r="OEG127" s="11"/>
      <c r="OEH127" s="6"/>
      <c r="OEN127" s="11"/>
      <c r="OEO127" s="6"/>
      <c r="OEU127" s="11"/>
      <c r="OEV127" s="6"/>
      <c r="OFB127" s="11"/>
      <c r="OFC127" s="6"/>
      <c r="OFI127" s="11"/>
      <c r="OFJ127" s="6"/>
      <c r="OFP127" s="11"/>
      <c r="OFQ127" s="6"/>
      <c r="OFW127" s="11"/>
      <c r="OFX127" s="6"/>
      <c r="OGD127" s="11"/>
      <c r="OGE127" s="6"/>
      <c r="OGK127" s="11"/>
      <c r="OGL127" s="6"/>
      <c r="OGR127" s="11"/>
      <c r="OGS127" s="6"/>
      <c r="OGY127" s="11"/>
      <c r="OGZ127" s="6"/>
      <c r="OHF127" s="11"/>
      <c r="OHG127" s="6"/>
      <c r="OHM127" s="11"/>
      <c r="OHN127" s="6"/>
      <c r="OHT127" s="11"/>
      <c r="OHU127" s="6"/>
      <c r="OIA127" s="11"/>
      <c r="OIB127" s="6"/>
      <c r="OIH127" s="11"/>
      <c r="OII127" s="6"/>
      <c r="OIO127" s="11"/>
      <c r="OIP127" s="6"/>
      <c r="OIV127" s="11"/>
      <c r="OIW127" s="6"/>
      <c r="OJC127" s="11"/>
      <c r="OJD127" s="6"/>
      <c r="OJJ127" s="11"/>
      <c r="OJK127" s="6"/>
      <c r="OJQ127" s="11"/>
      <c r="OJR127" s="6"/>
      <c r="OJX127" s="11"/>
      <c r="OJY127" s="6"/>
      <c r="OKE127" s="11"/>
      <c r="OKF127" s="6"/>
      <c r="OKL127" s="11"/>
      <c r="OKM127" s="6"/>
      <c r="OKS127" s="11"/>
      <c r="OKT127" s="6"/>
      <c r="OKZ127" s="11"/>
      <c r="OLA127" s="6"/>
      <c r="OLG127" s="11"/>
      <c r="OLH127" s="6"/>
      <c r="OLN127" s="11"/>
      <c r="OLO127" s="6"/>
      <c r="OLU127" s="11"/>
      <c r="OLV127" s="6"/>
      <c r="OMB127" s="11"/>
      <c r="OMC127" s="6"/>
      <c r="OMI127" s="11"/>
      <c r="OMJ127" s="6"/>
      <c r="OMP127" s="11"/>
      <c r="OMQ127" s="6"/>
      <c r="OMW127" s="11"/>
      <c r="OMX127" s="6"/>
      <c r="OND127" s="11"/>
      <c r="ONE127" s="6"/>
      <c r="ONK127" s="11"/>
      <c r="ONL127" s="6"/>
      <c r="ONR127" s="11"/>
      <c r="ONS127" s="6"/>
      <c r="ONY127" s="11"/>
      <c r="ONZ127" s="6"/>
      <c r="OOF127" s="11"/>
      <c r="OOG127" s="6"/>
      <c r="OOM127" s="11"/>
      <c r="OON127" s="6"/>
      <c r="OOT127" s="11"/>
      <c r="OOU127" s="6"/>
      <c r="OPA127" s="11"/>
      <c r="OPB127" s="6"/>
      <c r="OPH127" s="11"/>
      <c r="OPI127" s="6"/>
      <c r="OPO127" s="11"/>
      <c r="OPP127" s="6"/>
      <c r="OPV127" s="11"/>
      <c r="OPW127" s="6"/>
      <c r="OQC127" s="11"/>
      <c r="OQD127" s="6"/>
      <c r="OQJ127" s="11"/>
      <c r="OQK127" s="6"/>
      <c r="OQQ127" s="11"/>
      <c r="OQR127" s="6"/>
      <c r="OQX127" s="11"/>
      <c r="OQY127" s="6"/>
      <c r="ORE127" s="11"/>
      <c r="ORF127" s="6"/>
      <c r="ORL127" s="11"/>
      <c r="ORM127" s="6"/>
      <c r="ORS127" s="11"/>
      <c r="ORT127" s="6"/>
      <c r="ORZ127" s="11"/>
      <c r="OSA127" s="6"/>
      <c r="OSG127" s="11"/>
      <c r="OSH127" s="6"/>
      <c r="OSN127" s="11"/>
      <c r="OSO127" s="6"/>
      <c r="OSU127" s="11"/>
      <c r="OSV127" s="6"/>
      <c r="OTB127" s="11"/>
      <c r="OTC127" s="6"/>
      <c r="OTI127" s="11"/>
      <c r="OTJ127" s="6"/>
      <c r="OTP127" s="11"/>
      <c r="OTQ127" s="6"/>
      <c r="OTW127" s="11"/>
      <c r="OTX127" s="6"/>
      <c r="OUD127" s="11"/>
      <c r="OUE127" s="6"/>
      <c r="OUK127" s="11"/>
      <c r="OUL127" s="6"/>
      <c r="OUR127" s="11"/>
      <c r="OUS127" s="6"/>
      <c r="OUY127" s="11"/>
      <c r="OUZ127" s="6"/>
      <c r="OVF127" s="11"/>
      <c r="OVG127" s="6"/>
      <c r="OVM127" s="11"/>
      <c r="OVN127" s="6"/>
      <c r="OVT127" s="11"/>
      <c r="OVU127" s="6"/>
      <c r="OWA127" s="11"/>
      <c r="OWB127" s="6"/>
      <c r="OWH127" s="11"/>
      <c r="OWI127" s="6"/>
      <c r="OWO127" s="11"/>
      <c r="OWP127" s="6"/>
      <c r="OWV127" s="11"/>
      <c r="OWW127" s="6"/>
      <c r="OXC127" s="11"/>
      <c r="OXD127" s="6"/>
      <c r="OXJ127" s="11"/>
      <c r="OXK127" s="6"/>
      <c r="OXQ127" s="11"/>
      <c r="OXR127" s="6"/>
      <c r="OXX127" s="11"/>
      <c r="OXY127" s="6"/>
      <c r="OYE127" s="11"/>
      <c r="OYF127" s="6"/>
      <c r="OYL127" s="11"/>
      <c r="OYM127" s="6"/>
      <c r="OYS127" s="11"/>
      <c r="OYT127" s="6"/>
      <c r="OYZ127" s="11"/>
      <c r="OZA127" s="6"/>
      <c r="OZG127" s="11"/>
      <c r="OZH127" s="6"/>
      <c r="OZN127" s="11"/>
      <c r="OZO127" s="6"/>
      <c r="OZU127" s="11"/>
      <c r="OZV127" s="6"/>
      <c r="PAB127" s="11"/>
      <c r="PAC127" s="6"/>
      <c r="PAI127" s="11"/>
      <c r="PAJ127" s="6"/>
      <c r="PAP127" s="11"/>
      <c r="PAQ127" s="6"/>
      <c r="PAW127" s="11"/>
      <c r="PAX127" s="6"/>
      <c r="PBD127" s="11"/>
      <c r="PBE127" s="6"/>
      <c r="PBK127" s="11"/>
      <c r="PBL127" s="6"/>
      <c r="PBR127" s="11"/>
      <c r="PBS127" s="6"/>
      <c r="PBY127" s="11"/>
      <c r="PBZ127" s="6"/>
      <c r="PCF127" s="11"/>
      <c r="PCG127" s="6"/>
      <c r="PCM127" s="11"/>
      <c r="PCN127" s="6"/>
      <c r="PCT127" s="11"/>
      <c r="PCU127" s="6"/>
      <c r="PDA127" s="11"/>
      <c r="PDB127" s="6"/>
      <c r="PDH127" s="11"/>
      <c r="PDI127" s="6"/>
      <c r="PDO127" s="11"/>
      <c r="PDP127" s="6"/>
      <c r="PDV127" s="11"/>
      <c r="PDW127" s="6"/>
      <c r="PEC127" s="11"/>
      <c r="PED127" s="6"/>
      <c r="PEJ127" s="11"/>
      <c r="PEK127" s="6"/>
      <c r="PEQ127" s="11"/>
      <c r="PER127" s="6"/>
      <c r="PEX127" s="11"/>
      <c r="PEY127" s="6"/>
      <c r="PFE127" s="11"/>
      <c r="PFF127" s="6"/>
      <c r="PFL127" s="11"/>
      <c r="PFM127" s="6"/>
      <c r="PFS127" s="11"/>
      <c r="PFT127" s="6"/>
      <c r="PFZ127" s="11"/>
      <c r="PGA127" s="6"/>
      <c r="PGG127" s="11"/>
      <c r="PGH127" s="6"/>
      <c r="PGN127" s="11"/>
      <c r="PGO127" s="6"/>
      <c r="PGU127" s="11"/>
      <c r="PGV127" s="6"/>
      <c r="PHB127" s="11"/>
      <c r="PHC127" s="6"/>
      <c r="PHI127" s="11"/>
      <c r="PHJ127" s="6"/>
      <c r="PHP127" s="11"/>
      <c r="PHQ127" s="6"/>
      <c r="PHW127" s="11"/>
      <c r="PHX127" s="6"/>
      <c r="PID127" s="11"/>
      <c r="PIE127" s="6"/>
      <c r="PIK127" s="11"/>
      <c r="PIL127" s="6"/>
      <c r="PIR127" s="11"/>
      <c r="PIS127" s="6"/>
      <c r="PIY127" s="11"/>
      <c r="PIZ127" s="6"/>
      <c r="PJF127" s="11"/>
      <c r="PJG127" s="6"/>
      <c r="PJM127" s="11"/>
      <c r="PJN127" s="6"/>
      <c r="PJT127" s="11"/>
      <c r="PJU127" s="6"/>
      <c r="PKA127" s="11"/>
      <c r="PKB127" s="6"/>
      <c r="PKH127" s="11"/>
      <c r="PKI127" s="6"/>
      <c r="PKO127" s="11"/>
      <c r="PKP127" s="6"/>
      <c r="PKV127" s="11"/>
      <c r="PKW127" s="6"/>
      <c r="PLC127" s="11"/>
      <c r="PLD127" s="6"/>
      <c r="PLJ127" s="11"/>
      <c r="PLK127" s="6"/>
      <c r="PLQ127" s="11"/>
      <c r="PLR127" s="6"/>
      <c r="PLX127" s="11"/>
      <c r="PLY127" s="6"/>
      <c r="PME127" s="11"/>
      <c r="PMF127" s="6"/>
      <c r="PML127" s="11"/>
      <c r="PMM127" s="6"/>
      <c r="PMS127" s="11"/>
      <c r="PMT127" s="6"/>
      <c r="PMZ127" s="11"/>
      <c r="PNA127" s="6"/>
      <c r="PNG127" s="11"/>
      <c r="PNH127" s="6"/>
      <c r="PNN127" s="11"/>
      <c r="PNO127" s="6"/>
      <c r="PNU127" s="11"/>
      <c r="PNV127" s="6"/>
      <c r="POB127" s="11"/>
      <c r="POC127" s="6"/>
      <c r="POI127" s="11"/>
      <c r="POJ127" s="6"/>
      <c r="POP127" s="11"/>
      <c r="POQ127" s="6"/>
      <c r="POW127" s="11"/>
      <c r="POX127" s="6"/>
      <c r="PPD127" s="11"/>
      <c r="PPE127" s="6"/>
      <c r="PPK127" s="11"/>
      <c r="PPL127" s="6"/>
      <c r="PPR127" s="11"/>
      <c r="PPS127" s="6"/>
      <c r="PPY127" s="11"/>
      <c r="PPZ127" s="6"/>
      <c r="PQF127" s="11"/>
      <c r="PQG127" s="6"/>
      <c r="PQM127" s="11"/>
      <c r="PQN127" s="6"/>
      <c r="PQT127" s="11"/>
      <c r="PQU127" s="6"/>
      <c r="PRA127" s="11"/>
      <c r="PRB127" s="6"/>
      <c r="PRH127" s="11"/>
      <c r="PRI127" s="6"/>
      <c r="PRO127" s="11"/>
      <c r="PRP127" s="6"/>
      <c r="PRV127" s="11"/>
      <c r="PRW127" s="6"/>
      <c r="PSC127" s="11"/>
      <c r="PSD127" s="6"/>
      <c r="PSJ127" s="11"/>
      <c r="PSK127" s="6"/>
      <c r="PSQ127" s="11"/>
      <c r="PSR127" s="6"/>
      <c r="PSX127" s="11"/>
      <c r="PSY127" s="6"/>
      <c r="PTE127" s="11"/>
      <c r="PTF127" s="6"/>
      <c r="PTL127" s="11"/>
      <c r="PTM127" s="6"/>
      <c r="PTS127" s="11"/>
      <c r="PTT127" s="6"/>
      <c r="PTZ127" s="11"/>
      <c r="PUA127" s="6"/>
      <c r="PUG127" s="11"/>
      <c r="PUH127" s="6"/>
      <c r="PUN127" s="11"/>
      <c r="PUO127" s="6"/>
      <c r="PUU127" s="11"/>
      <c r="PUV127" s="6"/>
      <c r="PVB127" s="11"/>
      <c r="PVC127" s="6"/>
      <c r="PVI127" s="11"/>
      <c r="PVJ127" s="6"/>
      <c r="PVP127" s="11"/>
      <c r="PVQ127" s="6"/>
      <c r="PVW127" s="11"/>
      <c r="PVX127" s="6"/>
      <c r="PWD127" s="11"/>
      <c r="PWE127" s="6"/>
      <c r="PWK127" s="11"/>
      <c r="PWL127" s="6"/>
      <c r="PWR127" s="11"/>
      <c r="PWS127" s="6"/>
      <c r="PWY127" s="11"/>
      <c r="PWZ127" s="6"/>
      <c r="PXF127" s="11"/>
      <c r="PXG127" s="6"/>
      <c r="PXM127" s="11"/>
      <c r="PXN127" s="6"/>
      <c r="PXT127" s="11"/>
      <c r="PXU127" s="6"/>
      <c r="PYA127" s="11"/>
      <c r="PYB127" s="6"/>
      <c r="PYH127" s="11"/>
      <c r="PYI127" s="6"/>
      <c r="PYO127" s="11"/>
      <c r="PYP127" s="6"/>
      <c r="PYV127" s="11"/>
      <c r="PYW127" s="6"/>
      <c r="PZC127" s="11"/>
      <c r="PZD127" s="6"/>
      <c r="PZJ127" s="11"/>
      <c r="PZK127" s="6"/>
      <c r="PZQ127" s="11"/>
      <c r="PZR127" s="6"/>
      <c r="PZX127" s="11"/>
      <c r="PZY127" s="6"/>
      <c r="QAE127" s="11"/>
      <c r="QAF127" s="6"/>
      <c r="QAL127" s="11"/>
      <c r="QAM127" s="6"/>
      <c r="QAS127" s="11"/>
      <c r="QAT127" s="6"/>
      <c r="QAZ127" s="11"/>
      <c r="QBA127" s="6"/>
      <c r="QBG127" s="11"/>
      <c r="QBH127" s="6"/>
      <c r="QBN127" s="11"/>
      <c r="QBO127" s="6"/>
      <c r="QBU127" s="11"/>
      <c r="QBV127" s="6"/>
      <c r="QCB127" s="11"/>
      <c r="QCC127" s="6"/>
      <c r="QCI127" s="11"/>
      <c r="QCJ127" s="6"/>
      <c r="QCP127" s="11"/>
      <c r="QCQ127" s="6"/>
      <c r="QCW127" s="11"/>
      <c r="QCX127" s="6"/>
      <c r="QDD127" s="11"/>
      <c r="QDE127" s="6"/>
      <c r="QDK127" s="11"/>
      <c r="QDL127" s="6"/>
      <c r="QDR127" s="11"/>
      <c r="QDS127" s="6"/>
      <c r="QDY127" s="11"/>
      <c r="QDZ127" s="6"/>
      <c r="QEF127" s="11"/>
      <c r="QEG127" s="6"/>
      <c r="QEM127" s="11"/>
      <c r="QEN127" s="6"/>
      <c r="QET127" s="11"/>
      <c r="QEU127" s="6"/>
      <c r="QFA127" s="11"/>
      <c r="QFB127" s="6"/>
      <c r="QFH127" s="11"/>
      <c r="QFI127" s="6"/>
      <c r="QFO127" s="11"/>
      <c r="QFP127" s="6"/>
      <c r="QFV127" s="11"/>
      <c r="QFW127" s="6"/>
      <c r="QGC127" s="11"/>
      <c r="QGD127" s="6"/>
      <c r="QGJ127" s="11"/>
      <c r="QGK127" s="6"/>
      <c r="QGQ127" s="11"/>
      <c r="QGR127" s="6"/>
      <c r="QGX127" s="11"/>
      <c r="QGY127" s="6"/>
      <c r="QHE127" s="11"/>
      <c r="QHF127" s="6"/>
      <c r="QHL127" s="11"/>
      <c r="QHM127" s="6"/>
      <c r="QHS127" s="11"/>
      <c r="QHT127" s="6"/>
      <c r="QHZ127" s="11"/>
      <c r="QIA127" s="6"/>
      <c r="QIG127" s="11"/>
      <c r="QIH127" s="6"/>
      <c r="QIN127" s="11"/>
      <c r="QIO127" s="6"/>
      <c r="QIU127" s="11"/>
      <c r="QIV127" s="6"/>
      <c r="QJB127" s="11"/>
      <c r="QJC127" s="6"/>
      <c r="QJI127" s="11"/>
      <c r="QJJ127" s="6"/>
      <c r="QJP127" s="11"/>
      <c r="QJQ127" s="6"/>
      <c r="QJW127" s="11"/>
      <c r="QJX127" s="6"/>
      <c r="QKD127" s="11"/>
      <c r="QKE127" s="6"/>
      <c r="QKK127" s="11"/>
      <c r="QKL127" s="6"/>
      <c r="QKR127" s="11"/>
      <c r="QKS127" s="6"/>
      <c r="QKY127" s="11"/>
      <c r="QKZ127" s="6"/>
      <c r="QLF127" s="11"/>
      <c r="QLG127" s="6"/>
      <c r="QLM127" s="11"/>
      <c r="QLN127" s="6"/>
      <c r="QLT127" s="11"/>
      <c r="QLU127" s="6"/>
      <c r="QMA127" s="11"/>
      <c r="QMB127" s="6"/>
      <c r="QMH127" s="11"/>
      <c r="QMI127" s="6"/>
      <c r="QMO127" s="11"/>
      <c r="QMP127" s="6"/>
      <c r="QMV127" s="11"/>
      <c r="QMW127" s="6"/>
      <c r="QNC127" s="11"/>
      <c r="QND127" s="6"/>
      <c r="QNJ127" s="11"/>
      <c r="QNK127" s="6"/>
      <c r="QNQ127" s="11"/>
      <c r="QNR127" s="6"/>
      <c r="QNX127" s="11"/>
      <c r="QNY127" s="6"/>
      <c r="QOE127" s="11"/>
      <c r="QOF127" s="6"/>
      <c r="QOL127" s="11"/>
      <c r="QOM127" s="6"/>
      <c r="QOS127" s="11"/>
      <c r="QOT127" s="6"/>
      <c r="QOZ127" s="11"/>
      <c r="QPA127" s="6"/>
      <c r="QPG127" s="11"/>
      <c r="QPH127" s="6"/>
      <c r="QPN127" s="11"/>
      <c r="QPO127" s="6"/>
      <c r="QPU127" s="11"/>
      <c r="QPV127" s="6"/>
      <c r="QQB127" s="11"/>
      <c r="QQC127" s="6"/>
      <c r="QQI127" s="11"/>
      <c r="QQJ127" s="6"/>
      <c r="QQP127" s="11"/>
      <c r="QQQ127" s="6"/>
      <c r="QQW127" s="11"/>
      <c r="QQX127" s="6"/>
      <c r="QRD127" s="11"/>
      <c r="QRE127" s="6"/>
      <c r="QRK127" s="11"/>
      <c r="QRL127" s="6"/>
      <c r="QRR127" s="11"/>
      <c r="QRS127" s="6"/>
      <c r="QRY127" s="11"/>
      <c r="QRZ127" s="6"/>
      <c r="QSF127" s="11"/>
      <c r="QSG127" s="6"/>
      <c r="QSM127" s="11"/>
      <c r="QSN127" s="6"/>
      <c r="QST127" s="11"/>
      <c r="QSU127" s="6"/>
      <c r="QTA127" s="11"/>
      <c r="QTB127" s="6"/>
      <c r="QTH127" s="11"/>
      <c r="QTI127" s="6"/>
      <c r="QTO127" s="11"/>
      <c r="QTP127" s="6"/>
      <c r="QTV127" s="11"/>
      <c r="QTW127" s="6"/>
      <c r="QUC127" s="11"/>
      <c r="QUD127" s="6"/>
      <c r="QUJ127" s="11"/>
      <c r="QUK127" s="6"/>
      <c r="QUQ127" s="11"/>
      <c r="QUR127" s="6"/>
      <c r="QUX127" s="11"/>
      <c r="QUY127" s="6"/>
      <c r="QVE127" s="11"/>
      <c r="QVF127" s="6"/>
      <c r="QVL127" s="11"/>
      <c r="QVM127" s="6"/>
      <c r="QVS127" s="11"/>
      <c r="QVT127" s="6"/>
      <c r="QVZ127" s="11"/>
      <c r="QWA127" s="6"/>
      <c r="QWG127" s="11"/>
      <c r="QWH127" s="6"/>
      <c r="QWN127" s="11"/>
      <c r="QWO127" s="6"/>
      <c r="QWU127" s="11"/>
      <c r="QWV127" s="6"/>
      <c r="QXB127" s="11"/>
      <c r="QXC127" s="6"/>
      <c r="QXI127" s="11"/>
      <c r="QXJ127" s="6"/>
      <c r="QXP127" s="11"/>
      <c r="QXQ127" s="6"/>
      <c r="QXW127" s="11"/>
      <c r="QXX127" s="6"/>
      <c r="QYD127" s="11"/>
      <c r="QYE127" s="6"/>
      <c r="QYK127" s="11"/>
      <c r="QYL127" s="6"/>
      <c r="QYR127" s="11"/>
      <c r="QYS127" s="6"/>
      <c r="QYY127" s="11"/>
      <c r="QYZ127" s="6"/>
      <c r="QZF127" s="11"/>
      <c r="QZG127" s="6"/>
      <c r="QZM127" s="11"/>
      <c r="QZN127" s="6"/>
      <c r="QZT127" s="11"/>
      <c r="QZU127" s="6"/>
      <c r="RAA127" s="11"/>
      <c r="RAB127" s="6"/>
      <c r="RAH127" s="11"/>
      <c r="RAI127" s="6"/>
      <c r="RAO127" s="11"/>
      <c r="RAP127" s="6"/>
      <c r="RAV127" s="11"/>
      <c r="RAW127" s="6"/>
      <c r="RBC127" s="11"/>
      <c r="RBD127" s="6"/>
      <c r="RBJ127" s="11"/>
      <c r="RBK127" s="6"/>
      <c r="RBQ127" s="11"/>
      <c r="RBR127" s="6"/>
      <c r="RBX127" s="11"/>
      <c r="RBY127" s="6"/>
      <c r="RCE127" s="11"/>
      <c r="RCF127" s="6"/>
      <c r="RCL127" s="11"/>
      <c r="RCM127" s="6"/>
      <c r="RCS127" s="11"/>
      <c r="RCT127" s="6"/>
      <c r="RCZ127" s="11"/>
      <c r="RDA127" s="6"/>
      <c r="RDG127" s="11"/>
      <c r="RDH127" s="6"/>
      <c r="RDN127" s="11"/>
      <c r="RDO127" s="6"/>
      <c r="RDU127" s="11"/>
      <c r="RDV127" s="6"/>
      <c r="REB127" s="11"/>
      <c r="REC127" s="6"/>
      <c r="REI127" s="11"/>
      <c r="REJ127" s="6"/>
      <c r="REP127" s="11"/>
      <c r="REQ127" s="6"/>
      <c r="REW127" s="11"/>
      <c r="REX127" s="6"/>
      <c r="RFD127" s="11"/>
      <c r="RFE127" s="6"/>
      <c r="RFK127" s="11"/>
      <c r="RFL127" s="6"/>
      <c r="RFR127" s="11"/>
      <c r="RFS127" s="6"/>
      <c r="RFY127" s="11"/>
      <c r="RFZ127" s="6"/>
      <c r="RGF127" s="11"/>
      <c r="RGG127" s="6"/>
      <c r="RGM127" s="11"/>
      <c r="RGN127" s="6"/>
      <c r="RGT127" s="11"/>
      <c r="RGU127" s="6"/>
      <c r="RHA127" s="11"/>
      <c r="RHB127" s="6"/>
      <c r="RHH127" s="11"/>
      <c r="RHI127" s="6"/>
      <c r="RHO127" s="11"/>
      <c r="RHP127" s="6"/>
      <c r="RHV127" s="11"/>
      <c r="RHW127" s="6"/>
      <c r="RIC127" s="11"/>
      <c r="RID127" s="6"/>
      <c r="RIJ127" s="11"/>
      <c r="RIK127" s="6"/>
      <c r="RIQ127" s="11"/>
      <c r="RIR127" s="6"/>
      <c r="RIX127" s="11"/>
      <c r="RIY127" s="6"/>
      <c r="RJE127" s="11"/>
      <c r="RJF127" s="6"/>
      <c r="RJL127" s="11"/>
      <c r="RJM127" s="6"/>
      <c r="RJS127" s="11"/>
      <c r="RJT127" s="6"/>
      <c r="RJZ127" s="11"/>
      <c r="RKA127" s="6"/>
      <c r="RKG127" s="11"/>
      <c r="RKH127" s="6"/>
      <c r="RKN127" s="11"/>
      <c r="RKO127" s="6"/>
      <c r="RKU127" s="11"/>
      <c r="RKV127" s="6"/>
      <c r="RLB127" s="11"/>
      <c r="RLC127" s="6"/>
      <c r="RLI127" s="11"/>
      <c r="RLJ127" s="6"/>
      <c r="RLP127" s="11"/>
      <c r="RLQ127" s="6"/>
      <c r="RLW127" s="11"/>
      <c r="RLX127" s="6"/>
      <c r="RMD127" s="11"/>
      <c r="RME127" s="6"/>
      <c r="RMK127" s="11"/>
      <c r="RML127" s="6"/>
      <c r="RMR127" s="11"/>
      <c r="RMS127" s="6"/>
      <c r="RMY127" s="11"/>
      <c r="RMZ127" s="6"/>
      <c r="RNF127" s="11"/>
      <c r="RNG127" s="6"/>
      <c r="RNM127" s="11"/>
      <c r="RNN127" s="6"/>
      <c r="RNT127" s="11"/>
      <c r="RNU127" s="6"/>
      <c r="ROA127" s="11"/>
      <c r="ROB127" s="6"/>
      <c r="ROH127" s="11"/>
      <c r="ROI127" s="6"/>
      <c r="ROO127" s="11"/>
      <c r="ROP127" s="6"/>
      <c r="ROV127" s="11"/>
      <c r="ROW127" s="6"/>
      <c r="RPC127" s="11"/>
      <c r="RPD127" s="6"/>
      <c r="RPJ127" s="11"/>
      <c r="RPK127" s="6"/>
      <c r="RPQ127" s="11"/>
      <c r="RPR127" s="6"/>
      <c r="RPX127" s="11"/>
      <c r="RPY127" s="6"/>
      <c r="RQE127" s="11"/>
      <c r="RQF127" s="6"/>
      <c r="RQL127" s="11"/>
      <c r="RQM127" s="6"/>
      <c r="RQS127" s="11"/>
      <c r="RQT127" s="6"/>
      <c r="RQZ127" s="11"/>
      <c r="RRA127" s="6"/>
      <c r="RRG127" s="11"/>
      <c r="RRH127" s="6"/>
      <c r="RRN127" s="11"/>
      <c r="RRO127" s="6"/>
      <c r="RRU127" s="11"/>
      <c r="RRV127" s="6"/>
      <c r="RSB127" s="11"/>
      <c r="RSC127" s="6"/>
      <c r="RSI127" s="11"/>
      <c r="RSJ127" s="6"/>
      <c r="RSP127" s="11"/>
      <c r="RSQ127" s="6"/>
      <c r="RSW127" s="11"/>
      <c r="RSX127" s="6"/>
      <c r="RTD127" s="11"/>
      <c r="RTE127" s="6"/>
      <c r="RTK127" s="11"/>
      <c r="RTL127" s="6"/>
      <c r="RTR127" s="11"/>
      <c r="RTS127" s="6"/>
      <c r="RTY127" s="11"/>
      <c r="RTZ127" s="6"/>
      <c r="RUF127" s="11"/>
      <c r="RUG127" s="6"/>
      <c r="RUM127" s="11"/>
      <c r="RUN127" s="6"/>
      <c r="RUT127" s="11"/>
      <c r="RUU127" s="6"/>
      <c r="RVA127" s="11"/>
      <c r="RVB127" s="6"/>
      <c r="RVH127" s="11"/>
      <c r="RVI127" s="6"/>
      <c r="RVO127" s="11"/>
      <c r="RVP127" s="6"/>
      <c r="RVV127" s="11"/>
      <c r="RVW127" s="6"/>
      <c r="RWC127" s="11"/>
      <c r="RWD127" s="6"/>
      <c r="RWJ127" s="11"/>
      <c r="RWK127" s="6"/>
      <c r="RWQ127" s="11"/>
      <c r="RWR127" s="6"/>
      <c r="RWX127" s="11"/>
      <c r="RWY127" s="6"/>
      <c r="RXE127" s="11"/>
      <c r="RXF127" s="6"/>
      <c r="RXL127" s="11"/>
      <c r="RXM127" s="6"/>
      <c r="RXS127" s="11"/>
      <c r="RXT127" s="6"/>
      <c r="RXZ127" s="11"/>
      <c r="RYA127" s="6"/>
      <c r="RYG127" s="11"/>
      <c r="RYH127" s="6"/>
      <c r="RYN127" s="11"/>
      <c r="RYO127" s="6"/>
      <c r="RYU127" s="11"/>
      <c r="RYV127" s="6"/>
      <c r="RZB127" s="11"/>
      <c r="RZC127" s="6"/>
      <c r="RZI127" s="11"/>
      <c r="RZJ127" s="6"/>
      <c r="RZP127" s="11"/>
      <c r="RZQ127" s="6"/>
      <c r="RZW127" s="11"/>
      <c r="RZX127" s="6"/>
      <c r="SAD127" s="11"/>
      <c r="SAE127" s="6"/>
      <c r="SAK127" s="11"/>
      <c r="SAL127" s="6"/>
      <c r="SAR127" s="11"/>
      <c r="SAS127" s="6"/>
      <c r="SAY127" s="11"/>
      <c r="SAZ127" s="6"/>
      <c r="SBF127" s="11"/>
      <c r="SBG127" s="6"/>
      <c r="SBM127" s="11"/>
      <c r="SBN127" s="6"/>
      <c r="SBT127" s="11"/>
      <c r="SBU127" s="6"/>
      <c r="SCA127" s="11"/>
      <c r="SCB127" s="6"/>
      <c r="SCH127" s="11"/>
      <c r="SCI127" s="6"/>
      <c r="SCO127" s="11"/>
      <c r="SCP127" s="6"/>
      <c r="SCV127" s="11"/>
      <c r="SCW127" s="6"/>
      <c r="SDC127" s="11"/>
      <c r="SDD127" s="6"/>
      <c r="SDJ127" s="11"/>
      <c r="SDK127" s="6"/>
      <c r="SDQ127" s="11"/>
      <c r="SDR127" s="6"/>
      <c r="SDX127" s="11"/>
      <c r="SDY127" s="6"/>
      <c r="SEE127" s="11"/>
      <c r="SEF127" s="6"/>
      <c r="SEL127" s="11"/>
      <c r="SEM127" s="6"/>
      <c r="SES127" s="11"/>
      <c r="SET127" s="6"/>
      <c r="SEZ127" s="11"/>
      <c r="SFA127" s="6"/>
      <c r="SFG127" s="11"/>
      <c r="SFH127" s="6"/>
      <c r="SFN127" s="11"/>
      <c r="SFO127" s="6"/>
      <c r="SFU127" s="11"/>
      <c r="SFV127" s="6"/>
      <c r="SGB127" s="11"/>
      <c r="SGC127" s="6"/>
      <c r="SGI127" s="11"/>
      <c r="SGJ127" s="6"/>
      <c r="SGP127" s="11"/>
      <c r="SGQ127" s="6"/>
      <c r="SGW127" s="11"/>
      <c r="SGX127" s="6"/>
      <c r="SHD127" s="11"/>
      <c r="SHE127" s="6"/>
      <c r="SHK127" s="11"/>
      <c r="SHL127" s="6"/>
      <c r="SHR127" s="11"/>
      <c r="SHS127" s="6"/>
      <c r="SHY127" s="11"/>
      <c r="SHZ127" s="6"/>
      <c r="SIF127" s="11"/>
      <c r="SIG127" s="6"/>
      <c r="SIM127" s="11"/>
      <c r="SIN127" s="6"/>
      <c r="SIT127" s="11"/>
      <c r="SIU127" s="6"/>
      <c r="SJA127" s="11"/>
      <c r="SJB127" s="6"/>
      <c r="SJH127" s="11"/>
      <c r="SJI127" s="6"/>
      <c r="SJO127" s="11"/>
      <c r="SJP127" s="6"/>
      <c r="SJV127" s="11"/>
      <c r="SJW127" s="6"/>
      <c r="SKC127" s="11"/>
      <c r="SKD127" s="6"/>
      <c r="SKJ127" s="11"/>
      <c r="SKK127" s="6"/>
      <c r="SKQ127" s="11"/>
      <c r="SKR127" s="6"/>
      <c r="SKX127" s="11"/>
      <c r="SKY127" s="6"/>
      <c r="SLE127" s="11"/>
      <c r="SLF127" s="6"/>
      <c r="SLL127" s="11"/>
      <c r="SLM127" s="6"/>
      <c r="SLS127" s="11"/>
      <c r="SLT127" s="6"/>
      <c r="SLZ127" s="11"/>
      <c r="SMA127" s="6"/>
      <c r="SMG127" s="11"/>
      <c r="SMH127" s="6"/>
      <c r="SMN127" s="11"/>
      <c r="SMO127" s="6"/>
      <c r="SMU127" s="11"/>
      <c r="SMV127" s="6"/>
      <c r="SNB127" s="11"/>
      <c r="SNC127" s="6"/>
      <c r="SNI127" s="11"/>
      <c r="SNJ127" s="6"/>
      <c r="SNP127" s="11"/>
      <c r="SNQ127" s="6"/>
      <c r="SNW127" s="11"/>
      <c r="SNX127" s="6"/>
      <c r="SOD127" s="11"/>
      <c r="SOE127" s="6"/>
      <c r="SOK127" s="11"/>
      <c r="SOL127" s="6"/>
      <c r="SOR127" s="11"/>
      <c r="SOS127" s="6"/>
      <c r="SOY127" s="11"/>
      <c r="SOZ127" s="6"/>
      <c r="SPF127" s="11"/>
      <c r="SPG127" s="6"/>
      <c r="SPM127" s="11"/>
      <c r="SPN127" s="6"/>
      <c r="SPT127" s="11"/>
      <c r="SPU127" s="6"/>
      <c r="SQA127" s="11"/>
      <c r="SQB127" s="6"/>
      <c r="SQH127" s="11"/>
      <c r="SQI127" s="6"/>
      <c r="SQO127" s="11"/>
      <c r="SQP127" s="6"/>
      <c r="SQV127" s="11"/>
      <c r="SQW127" s="6"/>
      <c r="SRC127" s="11"/>
      <c r="SRD127" s="6"/>
      <c r="SRJ127" s="11"/>
      <c r="SRK127" s="6"/>
      <c r="SRQ127" s="11"/>
      <c r="SRR127" s="6"/>
      <c r="SRX127" s="11"/>
      <c r="SRY127" s="6"/>
      <c r="SSE127" s="11"/>
      <c r="SSF127" s="6"/>
      <c r="SSL127" s="11"/>
      <c r="SSM127" s="6"/>
      <c r="SSS127" s="11"/>
      <c r="SST127" s="6"/>
      <c r="SSZ127" s="11"/>
      <c r="STA127" s="6"/>
      <c r="STG127" s="11"/>
      <c r="STH127" s="6"/>
      <c r="STN127" s="11"/>
      <c r="STO127" s="6"/>
      <c r="STU127" s="11"/>
      <c r="STV127" s="6"/>
      <c r="SUB127" s="11"/>
      <c r="SUC127" s="6"/>
      <c r="SUI127" s="11"/>
      <c r="SUJ127" s="6"/>
      <c r="SUP127" s="11"/>
      <c r="SUQ127" s="6"/>
      <c r="SUW127" s="11"/>
      <c r="SUX127" s="6"/>
      <c r="SVD127" s="11"/>
      <c r="SVE127" s="6"/>
      <c r="SVK127" s="11"/>
      <c r="SVL127" s="6"/>
      <c r="SVR127" s="11"/>
      <c r="SVS127" s="6"/>
      <c r="SVY127" s="11"/>
      <c r="SVZ127" s="6"/>
      <c r="SWF127" s="11"/>
      <c r="SWG127" s="6"/>
      <c r="SWM127" s="11"/>
      <c r="SWN127" s="6"/>
      <c r="SWT127" s="11"/>
      <c r="SWU127" s="6"/>
      <c r="SXA127" s="11"/>
      <c r="SXB127" s="6"/>
      <c r="SXH127" s="11"/>
      <c r="SXI127" s="6"/>
      <c r="SXO127" s="11"/>
      <c r="SXP127" s="6"/>
      <c r="SXV127" s="11"/>
      <c r="SXW127" s="6"/>
      <c r="SYC127" s="11"/>
      <c r="SYD127" s="6"/>
      <c r="SYJ127" s="11"/>
      <c r="SYK127" s="6"/>
      <c r="SYQ127" s="11"/>
      <c r="SYR127" s="6"/>
      <c r="SYX127" s="11"/>
      <c r="SYY127" s="6"/>
      <c r="SZE127" s="11"/>
      <c r="SZF127" s="6"/>
      <c r="SZL127" s="11"/>
      <c r="SZM127" s="6"/>
      <c r="SZS127" s="11"/>
      <c r="SZT127" s="6"/>
      <c r="SZZ127" s="11"/>
      <c r="TAA127" s="6"/>
      <c r="TAG127" s="11"/>
      <c r="TAH127" s="6"/>
      <c r="TAN127" s="11"/>
      <c r="TAO127" s="6"/>
      <c r="TAU127" s="11"/>
      <c r="TAV127" s="6"/>
      <c r="TBB127" s="11"/>
      <c r="TBC127" s="6"/>
      <c r="TBI127" s="11"/>
      <c r="TBJ127" s="6"/>
      <c r="TBP127" s="11"/>
      <c r="TBQ127" s="6"/>
      <c r="TBW127" s="11"/>
      <c r="TBX127" s="6"/>
      <c r="TCD127" s="11"/>
      <c r="TCE127" s="6"/>
      <c r="TCK127" s="11"/>
      <c r="TCL127" s="6"/>
      <c r="TCR127" s="11"/>
      <c r="TCS127" s="6"/>
      <c r="TCY127" s="11"/>
      <c r="TCZ127" s="6"/>
      <c r="TDF127" s="11"/>
      <c r="TDG127" s="6"/>
      <c r="TDM127" s="11"/>
      <c r="TDN127" s="6"/>
      <c r="TDT127" s="11"/>
      <c r="TDU127" s="6"/>
      <c r="TEA127" s="11"/>
      <c r="TEB127" s="6"/>
      <c r="TEH127" s="11"/>
      <c r="TEI127" s="6"/>
      <c r="TEO127" s="11"/>
      <c r="TEP127" s="6"/>
      <c r="TEV127" s="11"/>
      <c r="TEW127" s="6"/>
      <c r="TFC127" s="11"/>
      <c r="TFD127" s="6"/>
      <c r="TFJ127" s="11"/>
      <c r="TFK127" s="6"/>
      <c r="TFQ127" s="11"/>
      <c r="TFR127" s="6"/>
      <c r="TFX127" s="11"/>
      <c r="TFY127" s="6"/>
      <c r="TGE127" s="11"/>
      <c r="TGF127" s="6"/>
      <c r="TGL127" s="11"/>
      <c r="TGM127" s="6"/>
      <c r="TGS127" s="11"/>
      <c r="TGT127" s="6"/>
      <c r="TGZ127" s="11"/>
      <c r="THA127" s="6"/>
      <c r="THG127" s="11"/>
      <c r="THH127" s="6"/>
      <c r="THN127" s="11"/>
      <c r="THO127" s="6"/>
      <c r="THU127" s="11"/>
      <c r="THV127" s="6"/>
      <c r="TIB127" s="11"/>
      <c r="TIC127" s="6"/>
      <c r="TII127" s="11"/>
      <c r="TIJ127" s="6"/>
      <c r="TIP127" s="11"/>
      <c r="TIQ127" s="6"/>
      <c r="TIW127" s="11"/>
      <c r="TIX127" s="6"/>
      <c r="TJD127" s="11"/>
      <c r="TJE127" s="6"/>
      <c r="TJK127" s="11"/>
      <c r="TJL127" s="6"/>
      <c r="TJR127" s="11"/>
      <c r="TJS127" s="6"/>
      <c r="TJY127" s="11"/>
      <c r="TJZ127" s="6"/>
      <c r="TKF127" s="11"/>
      <c r="TKG127" s="6"/>
      <c r="TKM127" s="11"/>
      <c r="TKN127" s="6"/>
      <c r="TKT127" s="11"/>
      <c r="TKU127" s="6"/>
      <c r="TLA127" s="11"/>
      <c r="TLB127" s="6"/>
      <c r="TLH127" s="11"/>
      <c r="TLI127" s="6"/>
      <c r="TLO127" s="11"/>
      <c r="TLP127" s="6"/>
      <c r="TLV127" s="11"/>
      <c r="TLW127" s="6"/>
      <c r="TMC127" s="11"/>
      <c r="TMD127" s="6"/>
      <c r="TMJ127" s="11"/>
      <c r="TMK127" s="6"/>
      <c r="TMQ127" s="11"/>
      <c r="TMR127" s="6"/>
      <c r="TMX127" s="11"/>
      <c r="TMY127" s="6"/>
      <c r="TNE127" s="11"/>
      <c r="TNF127" s="6"/>
      <c r="TNL127" s="11"/>
      <c r="TNM127" s="6"/>
      <c r="TNS127" s="11"/>
      <c r="TNT127" s="6"/>
      <c r="TNZ127" s="11"/>
      <c r="TOA127" s="6"/>
      <c r="TOG127" s="11"/>
      <c r="TOH127" s="6"/>
      <c r="TON127" s="11"/>
      <c r="TOO127" s="6"/>
      <c r="TOU127" s="11"/>
      <c r="TOV127" s="6"/>
      <c r="TPB127" s="11"/>
      <c r="TPC127" s="6"/>
      <c r="TPI127" s="11"/>
      <c r="TPJ127" s="6"/>
      <c r="TPP127" s="11"/>
      <c r="TPQ127" s="6"/>
      <c r="TPW127" s="11"/>
      <c r="TPX127" s="6"/>
      <c r="TQD127" s="11"/>
      <c r="TQE127" s="6"/>
      <c r="TQK127" s="11"/>
      <c r="TQL127" s="6"/>
      <c r="TQR127" s="11"/>
      <c r="TQS127" s="6"/>
      <c r="TQY127" s="11"/>
      <c r="TQZ127" s="6"/>
      <c r="TRF127" s="11"/>
      <c r="TRG127" s="6"/>
      <c r="TRM127" s="11"/>
      <c r="TRN127" s="6"/>
      <c r="TRT127" s="11"/>
      <c r="TRU127" s="6"/>
      <c r="TSA127" s="11"/>
      <c r="TSB127" s="6"/>
      <c r="TSH127" s="11"/>
      <c r="TSI127" s="6"/>
      <c r="TSO127" s="11"/>
      <c r="TSP127" s="6"/>
      <c r="TSV127" s="11"/>
      <c r="TSW127" s="6"/>
      <c r="TTC127" s="11"/>
      <c r="TTD127" s="6"/>
      <c r="TTJ127" s="11"/>
      <c r="TTK127" s="6"/>
      <c r="TTQ127" s="11"/>
      <c r="TTR127" s="6"/>
      <c r="TTX127" s="11"/>
      <c r="TTY127" s="6"/>
      <c r="TUE127" s="11"/>
      <c r="TUF127" s="6"/>
      <c r="TUL127" s="11"/>
      <c r="TUM127" s="6"/>
      <c r="TUS127" s="11"/>
      <c r="TUT127" s="6"/>
      <c r="TUZ127" s="11"/>
      <c r="TVA127" s="6"/>
      <c r="TVG127" s="11"/>
      <c r="TVH127" s="6"/>
      <c r="TVN127" s="11"/>
      <c r="TVO127" s="6"/>
      <c r="TVU127" s="11"/>
      <c r="TVV127" s="6"/>
      <c r="TWB127" s="11"/>
      <c r="TWC127" s="6"/>
      <c r="TWI127" s="11"/>
      <c r="TWJ127" s="6"/>
      <c r="TWP127" s="11"/>
      <c r="TWQ127" s="6"/>
      <c r="TWW127" s="11"/>
      <c r="TWX127" s="6"/>
      <c r="TXD127" s="11"/>
      <c r="TXE127" s="6"/>
      <c r="TXK127" s="11"/>
      <c r="TXL127" s="6"/>
      <c r="TXR127" s="11"/>
      <c r="TXS127" s="6"/>
      <c r="TXY127" s="11"/>
      <c r="TXZ127" s="6"/>
      <c r="TYF127" s="11"/>
      <c r="TYG127" s="6"/>
      <c r="TYM127" s="11"/>
      <c r="TYN127" s="6"/>
      <c r="TYT127" s="11"/>
      <c r="TYU127" s="6"/>
      <c r="TZA127" s="11"/>
      <c r="TZB127" s="6"/>
      <c r="TZH127" s="11"/>
      <c r="TZI127" s="6"/>
      <c r="TZO127" s="11"/>
      <c r="TZP127" s="6"/>
      <c r="TZV127" s="11"/>
      <c r="TZW127" s="6"/>
      <c r="UAC127" s="11"/>
      <c r="UAD127" s="6"/>
      <c r="UAJ127" s="11"/>
      <c r="UAK127" s="6"/>
      <c r="UAQ127" s="11"/>
      <c r="UAR127" s="6"/>
      <c r="UAX127" s="11"/>
      <c r="UAY127" s="6"/>
      <c r="UBE127" s="11"/>
      <c r="UBF127" s="6"/>
      <c r="UBL127" s="11"/>
      <c r="UBM127" s="6"/>
      <c r="UBS127" s="11"/>
      <c r="UBT127" s="6"/>
      <c r="UBZ127" s="11"/>
      <c r="UCA127" s="6"/>
      <c r="UCG127" s="11"/>
      <c r="UCH127" s="6"/>
      <c r="UCN127" s="11"/>
      <c r="UCO127" s="6"/>
      <c r="UCU127" s="11"/>
      <c r="UCV127" s="6"/>
      <c r="UDB127" s="11"/>
      <c r="UDC127" s="6"/>
      <c r="UDI127" s="11"/>
      <c r="UDJ127" s="6"/>
      <c r="UDP127" s="11"/>
      <c r="UDQ127" s="6"/>
      <c r="UDW127" s="11"/>
      <c r="UDX127" s="6"/>
      <c r="UED127" s="11"/>
      <c r="UEE127" s="6"/>
      <c r="UEK127" s="11"/>
      <c r="UEL127" s="6"/>
      <c r="UER127" s="11"/>
      <c r="UES127" s="6"/>
      <c r="UEY127" s="11"/>
      <c r="UEZ127" s="6"/>
      <c r="UFF127" s="11"/>
      <c r="UFG127" s="6"/>
      <c r="UFM127" s="11"/>
      <c r="UFN127" s="6"/>
      <c r="UFT127" s="11"/>
      <c r="UFU127" s="6"/>
      <c r="UGA127" s="11"/>
      <c r="UGB127" s="6"/>
      <c r="UGH127" s="11"/>
      <c r="UGI127" s="6"/>
      <c r="UGO127" s="11"/>
      <c r="UGP127" s="6"/>
      <c r="UGV127" s="11"/>
      <c r="UGW127" s="6"/>
      <c r="UHC127" s="11"/>
      <c r="UHD127" s="6"/>
      <c r="UHJ127" s="11"/>
      <c r="UHK127" s="6"/>
      <c r="UHQ127" s="11"/>
      <c r="UHR127" s="6"/>
      <c r="UHX127" s="11"/>
      <c r="UHY127" s="6"/>
      <c r="UIE127" s="11"/>
      <c r="UIF127" s="6"/>
      <c r="UIL127" s="11"/>
      <c r="UIM127" s="6"/>
      <c r="UIS127" s="11"/>
      <c r="UIT127" s="6"/>
      <c r="UIZ127" s="11"/>
      <c r="UJA127" s="6"/>
      <c r="UJG127" s="11"/>
      <c r="UJH127" s="6"/>
      <c r="UJN127" s="11"/>
      <c r="UJO127" s="6"/>
      <c r="UJU127" s="11"/>
      <c r="UJV127" s="6"/>
      <c r="UKB127" s="11"/>
      <c r="UKC127" s="6"/>
      <c r="UKI127" s="11"/>
      <c r="UKJ127" s="6"/>
      <c r="UKP127" s="11"/>
      <c r="UKQ127" s="6"/>
      <c r="UKW127" s="11"/>
      <c r="UKX127" s="6"/>
      <c r="ULD127" s="11"/>
      <c r="ULE127" s="6"/>
      <c r="ULK127" s="11"/>
      <c r="ULL127" s="6"/>
      <c r="ULR127" s="11"/>
      <c r="ULS127" s="6"/>
      <c r="ULY127" s="11"/>
      <c r="ULZ127" s="6"/>
      <c r="UMF127" s="11"/>
      <c r="UMG127" s="6"/>
      <c r="UMM127" s="11"/>
      <c r="UMN127" s="6"/>
      <c r="UMT127" s="11"/>
      <c r="UMU127" s="6"/>
      <c r="UNA127" s="11"/>
      <c r="UNB127" s="6"/>
      <c r="UNH127" s="11"/>
      <c r="UNI127" s="6"/>
      <c r="UNO127" s="11"/>
      <c r="UNP127" s="6"/>
      <c r="UNV127" s="11"/>
      <c r="UNW127" s="6"/>
      <c r="UOC127" s="11"/>
      <c r="UOD127" s="6"/>
      <c r="UOJ127" s="11"/>
      <c r="UOK127" s="6"/>
      <c r="UOQ127" s="11"/>
      <c r="UOR127" s="6"/>
      <c r="UOX127" s="11"/>
      <c r="UOY127" s="6"/>
      <c r="UPE127" s="11"/>
      <c r="UPF127" s="6"/>
      <c r="UPL127" s="11"/>
      <c r="UPM127" s="6"/>
      <c r="UPS127" s="11"/>
      <c r="UPT127" s="6"/>
      <c r="UPZ127" s="11"/>
      <c r="UQA127" s="6"/>
      <c r="UQG127" s="11"/>
      <c r="UQH127" s="6"/>
      <c r="UQN127" s="11"/>
      <c r="UQO127" s="6"/>
      <c r="UQU127" s="11"/>
      <c r="UQV127" s="6"/>
      <c r="URB127" s="11"/>
      <c r="URC127" s="6"/>
      <c r="URI127" s="11"/>
      <c r="URJ127" s="6"/>
      <c r="URP127" s="11"/>
      <c r="URQ127" s="6"/>
      <c r="URW127" s="11"/>
      <c r="URX127" s="6"/>
      <c r="USD127" s="11"/>
      <c r="USE127" s="6"/>
      <c r="USK127" s="11"/>
      <c r="USL127" s="6"/>
      <c r="USR127" s="11"/>
      <c r="USS127" s="6"/>
      <c r="USY127" s="11"/>
      <c r="USZ127" s="6"/>
      <c r="UTF127" s="11"/>
      <c r="UTG127" s="6"/>
      <c r="UTM127" s="11"/>
      <c r="UTN127" s="6"/>
      <c r="UTT127" s="11"/>
      <c r="UTU127" s="6"/>
      <c r="UUA127" s="11"/>
      <c r="UUB127" s="6"/>
      <c r="UUH127" s="11"/>
      <c r="UUI127" s="6"/>
      <c r="UUO127" s="11"/>
      <c r="UUP127" s="6"/>
      <c r="UUV127" s="11"/>
      <c r="UUW127" s="6"/>
      <c r="UVC127" s="11"/>
      <c r="UVD127" s="6"/>
      <c r="UVJ127" s="11"/>
      <c r="UVK127" s="6"/>
      <c r="UVQ127" s="11"/>
      <c r="UVR127" s="6"/>
      <c r="UVX127" s="11"/>
      <c r="UVY127" s="6"/>
      <c r="UWE127" s="11"/>
      <c r="UWF127" s="6"/>
      <c r="UWL127" s="11"/>
      <c r="UWM127" s="6"/>
      <c r="UWS127" s="11"/>
      <c r="UWT127" s="6"/>
      <c r="UWZ127" s="11"/>
      <c r="UXA127" s="6"/>
      <c r="UXG127" s="11"/>
      <c r="UXH127" s="6"/>
      <c r="UXN127" s="11"/>
      <c r="UXO127" s="6"/>
      <c r="UXU127" s="11"/>
      <c r="UXV127" s="6"/>
      <c r="UYB127" s="11"/>
      <c r="UYC127" s="6"/>
      <c r="UYI127" s="11"/>
      <c r="UYJ127" s="6"/>
      <c r="UYP127" s="11"/>
      <c r="UYQ127" s="6"/>
      <c r="UYW127" s="11"/>
      <c r="UYX127" s="6"/>
      <c r="UZD127" s="11"/>
      <c r="UZE127" s="6"/>
      <c r="UZK127" s="11"/>
      <c r="UZL127" s="6"/>
      <c r="UZR127" s="11"/>
      <c r="UZS127" s="6"/>
      <c r="UZY127" s="11"/>
      <c r="UZZ127" s="6"/>
      <c r="VAF127" s="11"/>
      <c r="VAG127" s="6"/>
      <c r="VAM127" s="11"/>
      <c r="VAN127" s="6"/>
      <c r="VAT127" s="11"/>
      <c r="VAU127" s="6"/>
      <c r="VBA127" s="11"/>
      <c r="VBB127" s="6"/>
      <c r="VBH127" s="11"/>
      <c r="VBI127" s="6"/>
      <c r="VBO127" s="11"/>
      <c r="VBP127" s="6"/>
      <c r="VBV127" s="11"/>
      <c r="VBW127" s="6"/>
      <c r="VCC127" s="11"/>
      <c r="VCD127" s="6"/>
      <c r="VCJ127" s="11"/>
      <c r="VCK127" s="6"/>
      <c r="VCQ127" s="11"/>
      <c r="VCR127" s="6"/>
      <c r="VCX127" s="11"/>
      <c r="VCY127" s="6"/>
      <c r="VDE127" s="11"/>
      <c r="VDF127" s="6"/>
      <c r="VDL127" s="11"/>
      <c r="VDM127" s="6"/>
      <c r="VDS127" s="11"/>
      <c r="VDT127" s="6"/>
      <c r="VDZ127" s="11"/>
      <c r="VEA127" s="6"/>
      <c r="VEG127" s="11"/>
      <c r="VEH127" s="6"/>
      <c r="VEN127" s="11"/>
      <c r="VEO127" s="6"/>
      <c r="VEU127" s="11"/>
      <c r="VEV127" s="6"/>
      <c r="VFB127" s="11"/>
      <c r="VFC127" s="6"/>
      <c r="VFI127" s="11"/>
      <c r="VFJ127" s="6"/>
      <c r="VFP127" s="11"/>
      <c r="VFQ127" s="6"/>
      <c r="VFW127" s="11"/>
      <c r="VFX127" s="6"/>
      <c r="VGD127" s="11"/>
      <c r="VGE127" s="6"/>
      <c r="VGK127" s="11"/>
      <c r="VGL127" s="6"/>
      <c r="VGR127" s="11"/>
      <c r="VGS127" s="6"/>
      <c r="VGY127" s="11"/>
      <c r="VGZ127" s="6"/>
      <c r="VHF127" s="11"/>
      <c r="VHG127" s="6"/>
      <c r="VHM127" s="11"/>
      <c r="VHN127" s="6"/>
      <c r="VHT127" s="11"/>
      <c r="VHU127" s="6"/>
      <c r="VIA127" s="11"/>
      <c r="VIB127" s="6"/>
      <c r="VIH127" s="11"/>
      <c r="VII127" s="6"/>
      <c r="VIO127" s="11"/>
      <c r="VIP127" s="6"/>
      <c r="VIV127" s="11"/>
      <c r="VIW127" s="6"/>
      <c r="VJC127" s="11"/>
      <c r="VJD127" s="6"/>
      <c r="VJJ127" s="11"/>
      <c r="VJK127" s="6"/>
      <c r="VJQ127" s="11"/>
      <c r="VJR127" s="6"/>
      <c r="VJX127" s="11"/>
      <c r="VJY127" s="6"/>
      <c r="VKE127" s="11"/>
      <c r="VKF127" s="6"/>
      <c r="VKL127" s="11"/>
      <c r="VKM127" s="6"/>
      <c r="VKS127" s="11"/>
      <c r="VKT127" s="6"/>
      <c r="VKZ127" s="11"/>
      <c r="VLA127" s="6"/>
      <c r="VLG127" s="11"/>
      <c r="VLH127" s="6"/>
      <c r="VLN127" s="11"/>
      <c r="VLO127" s="6"/>
      <c r="VLU127" s="11"/>
      <c r="VLV127" s="6"/>
      <c r="VMB127" s="11"/>
      <c r="VMC127" s="6"/>
      <c r="VMI127" s="11"/>
      <c r="VMJ127" s="6"/>
      <c r="VMP127" s="11"/>
      <c r="VMQ127" s="6"/>
      <c r="VMW127" s="11"/>
      <c r="VMX127" s="6"/>
      <c r="VND127" s="11"/>
      <c r="VNE127" s="6"/>
      <c r="VNK127" s="11"/>
      <c r="VNL127" s="6"/>
      <c r="VNR127" s="11"/>
      <c r="VNS127" s="6"/>
      <c r="VNY127" s="11"/>
      <c r="VNZ127" s="6"/>
      <c r="VOF127" s="11"/>
      <c r="VOG127" s="6"/>
      <c r="VOM127" s="11"/>
      <c r="VON127" s="6"/>
      <c r="VOT127" s="11"/>
      <c r="VOU127" s="6"/>
      <c r="VPA127" s="11"/>
      <c r="VPB127" s="6"/>
      <c r="VPH127" s="11"/>
      <c r="VPI127" s="6"/>
      <c r="VPO127" s="11"/>
      <c r="VPP127" s="6"/>
      <c r="VPV127" s="11"/>
      <c r="VPW127" s="6"/>
      <c r="VQC127" s="11"/>
      <c r="VQD127" s="6"/>
      <c r="VQJ127" s="11"/>
      <c r="VQK127" s="6"/>
      <c r="VQQ127" s="11"/>
      <c r="VQR127" s="6"/>
      <c r="VQX127" s="11"/>
      <c r="VQY127" s="6"/>
      <c r="VRE127" s="11"/>
      <c r="VRF127" s="6"/>
      <c r="VRL127" s="11"/>
      <c r="VRM127" s="6"/>
      <c r="VRS127" s="11"/>
      <c r="VRT127" s="6"/>
      <c r="VRZ127" s="11"/>
      <c r="VSA127" s="6"/>
      <c r="VSG127" s="11"/>
      <c r="VSH127" s="6"/>
      <c r="VSN127" s="11"/>
      <c r="VSO127" s="6"/>
      <c r="VSU127" s="11"/>
      <c r="VSV127" s="6"/>
      <c r="VTB127" s="11"/>
      <c r="VTC127" s="6"/>
      <c r="VTI127" s="11"/>
      <c r="VTJ127" s="6"/>
      <c r="VTP127" s="11"/>
      <c r="VTQ127" s="6"/>
      <c r="VTW127" s="11"/>
      <c r="VTX127" s="6"/>
      <c r="VUD127" s="11"/>
      <c r="VUE127" s="6"/>
      <c r="VUK127" s="11"/>
      <c r="VUL127" s="6"/>
      <c r="VUR127" s="11"/>
      <c r="VUS127" s="6"/>
      <c r="VUY127" s="11"/>
      <c r="VUZ127" s="6"/>
      <c r="VVF127" s="11"/>
      <c r="VVG127" s="6"/>
      <c r="VVM127" s="11"/>
      <c r="VVN127" s="6"/>
      <c r="VVT127" s="11"/>
      <c r="VVU127" s="6"/>
      <c r="VWA127" s="11"/>
      <c r="VWB127" s="6"/>
      <c r="VWH127" s="11"/>
      <c r="VWI127" s="6"/>
      <c r="VWO127" s="11"/>
      <c r="VWP127" s="6"/>
      <c r="VWV127" s="11"/>
      <c r="VWW127" s="6"/>
      <c r="VXC127" s="11"/>
      <c r="VXD127" s="6"/>
      <c r="VXJ127" s="11"/>
      <c r="VXK127" s="6"/>
      <c r="VXQ127" s="11"/>
      <c r="VXR127" s="6"/>
      <c r="VXX127" s="11"/>
      <c r="VXY127" s="6"/>
      <c r="VYE127" s="11"/>
      <c r="VYF127" s="6"/>
      <c r="VYL127" s="11"/>
      <c r="VYM127" s="6"/>
      <c r="VYS127" s="11"/>
      <c r="VYT127" s="6"/>
      <c r="VYZ127" s="11"/>
      <c r="VZA127" s="6"/>
      <c r="VZG127" s="11"/>
      <c r="VZH127" s="6"/>
      <c r="VZN127" s="11"/>
      <c r="VZO127" s="6"/>
      <c r="VZU127" s="11"/>
      <c r="VZV127" s="6"/>
      <c r="WAB127" s="11"/>
      <c r="WAC127" s="6"/>
      <c r="WAI127" s="11"/>
      <c r="WAJ127" s="6"/>
      <c r="WAP127" s="11"/>
      <c r="WAQ127" s="6"/>
      <c r="WAW127" s="11"/>
      <c r="WAX127" s="6"/>
      <c r="WBD127" s="11"/>
      <c r="WBE127" s="6"/>
      <c r="WBK127" s="11"/>
      <c r="WBL127" s="6"/>
      <c r="WBR127" s="11"/>
      <c r="WBS127" s="6"/>
      <c r="WBY127" s="11"/>
      <c r="WBZ127" s="6"/>
      <c r="WCF127" s="11"/>
      <c r="WCG127" s="6"/>
      <c r="WCM127" s="11"/>
      <c r="WCN127" s="6"/>
      <c r="WCT127" s="11"/>
      <c r="WCU127" s="6"/>
      <c r="WDA127" s="11"/>
      <c r="WDB127" s="6"/>
      <c r="WDH127" s="11"/>
      <c r="WDI127" s="6"/>
      <c r="WDO127" s="11"/>
      <c r="WDP127" s="6"/>
      <c r="WDV127" s="11"/>
      <c r="WDW127" s="6"/>
      <c r="WEC127" s="11"/>
      <c r="WED127" s="6"/>
      <c r="WEJ127" s="11"/>
      <c r="WEK127" s="6"/>
      <c r="WEQ127" s="11"/>
      <c r="WER127" s="6"/>
      <c r="WEX127" s="11"/>
      <c r="WEY127" s="6"/>
      <c r="WFE127" s="11"/>
      <c r="WFF127" s="6"/>
      <c r="WFL127" s="11"/>
      <c r="WFM127" s="6"/>
      <c r="WFS127" s="11"/>
      <c r="WFT127" s="6"/>
      <c r="WFZ127" s="11"/>
      <c r="WGA127" s="6"/>
      <c r="WGG127" s="11"/>
      <c r="WGH127" s="6"/>
      <c r="WGN127" s="11"/>
      <c r="WGO127" s="6"/>
      <c r="WGU127" s="11"/>
      <c r="WGV127" s="6"/>
      <c r="WHB127" s="11"/>
      <c r="WHC127" s="6"/>
      <c r="WHI127" s="11"/>
      <c r="WHJ127" s="6"/>
      <c r="WHP127" s="11"/>
      <c r="WHQ127" s="6"/>
      <c r="WHW127" s="11"/>
      <c r="WHX127" s="6"/>
      <c r="WID127" s="11"/>
      <c r="WIE127" s="6"/>
      <c r="WIK127" s="11"/>
      <c r="WIL127" s="6"/>
      <c r="WIR127" s="11"/>
      <c r="WIS127" s="6"/>
      <c r="WIY127" s="11"/>
      <c r="WIZ127" s="6"/>
      <c r="WJF127" s="11"/>
      <c r="WJG127" s="6"/>
      <c r="WJM127" s="11"/>
      <c r="WJN127" s="6"/>
      <c r="WJT127" s="11"/>
      <c r="WJU127" s="6"/>
      <c r="WKA127" s="11"/>
      <c r="WKB127" s="6"/>
      <c r="WKH127" s="11"/>
      <c r="WKI127" s="6"/>
      <c r="WKO127" s="11"/>
      <c r="WKP127" s="6"/>
      <c r="WKV127" s="11"/>
      <c r="WKW127" s="6"/>
      <c r="WLC127" s="11"/>
      <c r="WLD127" s="6"/>
      <c r="WLJ127" s="11"/>
      <c r="WLK127" s="6"/>
      <c r="WLQ127" s="11"/>
      <c r="WLR127" s="6"/>
      <c r="WLX127" s="11"/>
      <c r="WLY127" s="6"/>
      <c r="WME127" s="11"/>
      <c r="WMF127" s="6"/>
      <c r="WML127" s="11"/>
      <c r="WMM127" s="6"/>
      <c r="WMS127" s="11"/>
      <c r="WMT127" s="6"/>
      <c r="WMZ127" s="11"/>
      <c r="WNA127" s="6"/>
      <c r="WNG127" s="11"/>
      <c r="WNH127" s="6"/>
      <c r="WNN127" s="11"/>
      <c r="WNO127" s="6"/>
      <c r="WNU127" s="11"/>
      <c r="WNV127" s="6"/>
      <c r="WOB127" s="11"/>
      <c r="WOC127" s="6"/>
      <c r="WOI127" s="11"/>
      <c r="WOJ127" s="6"/>
      <c r="WOP127" s="11"/>
      <c r="WOQ127" s="6"/>
      <c r="WOW127" s="11"/>
      <c r="WOX127" s="6"/>
      <c r="WPD127" s="11"/>
      <c r="WPE127" s="6"/>
      <c r="WPK127" s="11"/>
      <c r="WPL127" s="6"/>
      <c r="WPR127" s="11"/>
      <c r="WPS127" s="6"/>
      <c r="WPY127" s="11"/>
      <c r="WPZ127" s="6"/>
      <c r="WQF127" s="11"/>
      <c r="WQG127" s="6"/>
      <c r="WQM127" s="11"/>
      <c r="WQN127" s="6"/>
      <c r="WQT127" s="11"/>
      <c r="WQU127" s="6"/>
      <c r="WRA127" s="11"/>
      <c r="WRB127" s="6"/>
      <c r="WRH127" s="11"/>
      <c r="WRI127" s="6"/>
      <c r="WRO127" s="11"/>
      <c r="WRP127" s="6"/>
      <c r="WRV127" s="11"/>
      <c r="WRW127" s="6"/>
      <c r="WSC127" s="11"/>
      <c r="WSD127" s="6"/>
      <c r="WSJ127" s="11"/>
      <c r="WSK127" s="6"/>
      <c r="WSQ127" s="11"/>
      <c r="WSR127" s="6"/>
      <c r="WSX127" s="11"/>
      <c r="WSY127" s="6"/>
      <c r="WTE127" s="11"/>
      <c r="WTF127" s="6"/>
      <c r="WTL127" s="11"/>
      <c r="WTM127" s="6"/>
      <c r="WTS127" s="11"/>
      <c r="WTT127" s="6"/>
      <c r="WTZ127" s="11"/>
      <c r="WUA127" s="6"/>
      <c r="WUG127" s="11"/>
      <c r="WUH127" s="6"/>
      <c r="WUN127" s="11"/>
      <c r="WUO127" s="6"/>
      <c r="WUU127" s="11"/>
      <c r="WUV127" s="6"/>
      <c r="WVB127" s="11"/>
      <c r="WVC127" s="6"/>
      <c r="WVI127" s="11"/>
      <c r="WVJ127" s="6"/>
      <c r="WVP127" s="11"/>
      <c r="WVQ127" s="6"/>
      <c r="WVW127" s="11"/>
      <c r="WVX127" s="6"/>
      <c r="WWD127" s="11"/>
      <c r="WWE127" s="6"/>
      <c r="WWK127" s="11"/>
      <c r="WWL127" s="6"/>
      <c r="WWR127" s="11"/>
      <c r="WWS127" s="6"/>
      <c r="WWY127" s="11"/>
      <c r="WWZ127" s="6"/>
      <c r="WXF127" s="11"/>
      <c r="WXG127" s="6"/>
      <c r="WXM127" s="11"/>
      <c r="WXN127" s="6"/>
      <c r="WXT127" s="11"/>
      <c r="WXU127" s="6"/>
      <c r="WYA127" s="11"/>
      <c r="WYB127" s="6"/>
      <c r="WYH127" s="11"/>
      <c r="WYI127" s="6"/>
      <c r="WYO127" s="11"/>
      <c r="WYP127" s="6"/>
      <c r="WYV127" s="11"/>
      <c r="WYW127" s="6"/>
      <c r="WZC127" s="11"/>
      <c r="WZD127" s="6"/>
      <c r="WZJ127" s="11"/>
      <c r="WZK127" s="6"/>
      <c r="WZQ127" s="11"/>
      <c r="WZR127" s="6"/>
      <c r="WZX127" s="11"/>
      <c r="WZY127" s="6"/>
      <c r="XAE127" s="11"/>
      <c r="XAF127" s="6"/>
      <c r="XAL127" s="11"/>
      <c r="XAM127" s="6"/>
      <c r="XAS127" s="11"/>
      <c r="XAT127" s="6"/>
      <c r="XAZ127" s="11"/>
      <c r="XBA127" s="6"/>
      <c r="XBG127" s="11"/>
      <c r="XBH127" s="6"/>
      <c r="XBN127" s="11"/>
      <c r="XBO127" s="6"/>
      <c r="XBU127" s="11"/>
      <c r="XBV127" s="6"/>
      <c r="XCB127" s="11"/>
      <c r="XCC127" s="6"/>
      <c r="XCI127" s="11"/>
      <c r="XCJ127" s="6"/>
      <c r="XCP127" s="11"/>
      <c r="XCQ127" s="6"/>
      <c r="XCW127" s="11"/>
      <c r="XCX127" s="6"/>
      <c r="XDD127" s="11"/>
      <c r="XDE127" s="6"/>
      <c r="XDK127" s="11"/>
      <c r="XDL127" s="6"/>
      <c r="XDR127" s="11"/>
      <c r="XDS127" s="6"/>
      <c r="XDY127" s="11"/>
      <c r="XDZ127" s="6"/>
      <c r="XEF127" s="11"/>
      <c r="XEG127" s="6"/>
      <c r="XEM127" s="11"/>
      <c r="XEN127" s="6"/>
      <c r="XET127" s="11"/>
      <c r="XEU127" s="6"/>
      <c r="XFA127" s="11"/>
      <c r="XFB127" s="6"/>
    </row>
    <row r="128" spans="1:1024 1030:2046 2052:3068 3074:5119 5125:6141 6147:7163 7169:8192 8198:9214 9220:10236 10242:12287 12293:13309 13315:14331 14337:15360 15366:16382" s="7" customFormat="1" x14ac:dyDescent="0.2">
      <c r="A128" s="11">
        <v>45818</v>
      </c>
      <c r="B128" s="6" t="s">
        <v>20</v>
      </c>
      <c r="C128" s="7">
        <v>5.4445680000000003</v>
      </c>
      <c r="D128" s="7">
        <v>14000000</v>
      </c>
      <c r="E128" s="7">
        <v>76223965.819999993</v>
      </c>
      <c r="F128" s="7">
        <v>106.652657</v>
      </c>
      <c r="G128" s="7">
        <v>106.731528</v>
      </c>
      <c r="H128" s="3"/>
      <c r="I128" s="6"/>
      <c r="O128" s="11"/>
      <c r="P128" s="6"/>
      <c r="V128" s="11"/>
      <c r="W128" s="6"/>
      <c r="AC128" s="11"/>
      <c r="AD128" s="6"/>
      <c r="AJ128" s="11"/>
      <c r="AK128" s="6"/>
      <c r="AQ128" s="11"/>
      <c r="AR128" s="6"/>
      <c r="AX128" s="11"/>
      <c r="AY128" s="6"/>
      <c r="BE128" s="11"/>
      <c r="BF128" s="6"/>
      <c r="BL128" s="11"/>
      <c r="BM128" s="6"/>
      <c r="BS128" s="11"/>
      <c r="BT128" s="6"/>
      <c r="BZ128" s="11"/>
      <c r="CA128" s="6"/>
      <c r="CG128" s="11"/>
      <c r="CH128" s="6"/>
      <c r="CN128" s="11"/>
      <c r="CO128" s="6"/>
      <c r="CU128" s="11"/>
      <c r="CV128" s="6"/>
      <c r="DB128" s="11"/>
      <c r="DC128" s="6"/>
      <c r="DI128" s="11"/>
      <c r="DJ128" s="6"/>
      <c r="DP128" s="11"/>
      <c r="DQ128" s="6"/>
      <c r="DW128" s="11"/>
      <c r="DX128" s="6"/>
      <c r="ED128" s="11"/>
      <c r="EE128" s="6"/>
      <c r="EK128" s="11"/>
      <c r="EL128" s="6"/>
      <c r="ER128" s="11"/>
      <c r="ES128" s="6"/>
      <c r="EY128" s="11"/>
      <c r="EZ128" s="6"/>
      <c r="FF128" s="11"/>
      <c r="FG128" s="6"/>
      <c r="FM128" s="11"/>
      <c r="FN128" s="6"/>
      <c r="FT128" s="11"/>
      <c r="FU128" s="6"/>
      <c r="GA128" s="11"/>
      <c r="GB128" s="6"/>
      <c r="GH128" s="11"/>
      <c r="GI128" s="6"/>
      <c r="GO128" s="11"/>
      <c r="GP128" s="6"/>
      <c r="GV128" s="11"/>
      <c r="GW128" s="6"/>
      <c r="HC128" s="11"/>
      <c r="HD128" s="6"/>
      <c r="HJ128" s="11"/>
      <c r="HK128" s="6"/>
      <c r="HQ128" s="11"/>
      <c r="HR128" s="6"/>
      <c r="HX128" s="11"/>
      <c r="HY128" s="6"/>
      <c r="IE128" s="11"/>
      <c r="IF128" s="6"/>
      <c r="IL128" s="11"/>
      <c r="IM128" s="6"/>
      <c r="IS128" s="11"/>
      <c r="IT128" s="6"/>
      <c r="IZ128" s="11"/>
      <c r="JA128" s="6"/>
      <c r="JG128" s="11"/>
      <c r="JH128" s="6"/>
      <c r="JN128" s="11"/>
      <c r="JO128" s="6"/>
      <c r="JU128" s="11"/>
      <c r="JV128" s="6"/>
      <c r="KB128" s="11"/>
      <c r="KC128" s="6"/>
      <c r="KI128" s="11"/>
      <c r="KJ128" s="6"/>
      <c r="KP128" s="11"/>
      <c r="KQ128" s="6"/>
      <c r="KW128" s="11"/>
      <c r="KX128" s="6"/>
      <c r="LD128" s="11"/>
      <c r="LE128" s="6"/>
      <c r="LK128" s="11"/>
      <c r="LL128" s="6"/>
      <c r="LR128" s="11"/>
      <c r="LS128" s="6"/>
      <c r="LY128" s="11"/>
      <c r="LZ128" s="6"/>
      <c r="MF128" s="11"/>
      <c r="MG128" s="6"/>
      <c r="MM128" s="11"/>
      <c r="MN128" s="6"/>
      <c r="MT128" s="11"/>
      <c r="MU128" s="6"/>
      <c r="NA128" s="11"/>
      <c r="NB128" s="6"/>
      <c r="NH128" s="11"/>
      <c r="NI128" s="6"/>
      <c r="NO128" s="11"/>
      <c r="NP128" s="6"/>
      <c r="NV128" s="11"/>
      <c r="NW128" s="6"/>
      <c r="OC128" s="11"/>
      <c r="OD128" s="6"/>
      <c r="OJ128" s="11"/>
      <c r="OK128" s="6"/>
      <c r="OQ128" s="11"/>
      <c r="OR128" s="6"/>
      <c r="OX128" s="11"/>
      <c r="OY128" s="6"/>
      <c r="PE128" s="11"/>
      <c r="PF128" s="6"/>
      <c r="PL128" s="11"/>
      <c r="PM128" s="6"/>
      <c r="PS128" s="11"/>
      <c r="PT128" s="6"/>
      <c r="PZ128" s="11"/>
      <c r="QA128" s="6"/>
      <c r="QG128" s="11"/>
      <c r="QH128" s="6"/>
      <c r="QN128" s="11"/>
      <c r="QO128" s="6"/>
      <c r="QU128" s="11"/>
      <c r="QV128" s="6"/>
      <c r="RB128" s="11"/>
      <c r="RC128" s="6"/>
      <c r="RI128" s="11"/>
      <c r="RJ128" s="6"/>
      <c r="RP128" s="11"/>
      <c r="RQ128" s="6"/>
      <c r="RW128" s="11"/>
      <c r="RX128" s="6"/>
      <c r="SD128" s="11"/>
      <c r="SE128" s="6"/>
      <c r="SK128" s="11"/>
      <c r="SL128" s="6"/>
      <c r="SR128" s="11"/>
      <c r="SS128" s="6"/>
      <c r="SY128" s="11"/>
      <c r="SZ128" s="6"/>
      <c r="TF128" s="11"/>
      <c r="TG128" s="6"/>
      <c r="TM128" s="11"/>
      <c r="TN128" s="6"/>
      <c r="TT128" s="11"/>
      <c r="TU128" s="6"/>
      <c r="UA128" s="11"/>
      <c r="UB128" s="6"/>
      <c r="UH128" s="11"/>
      <c r="UI128" s="6"/>
      <c r="UO128" s="11"/>
      <c r="UP128" s="6"/>
      <c r="UV128" s="11"/>
      <c r="UW128" s="6"/>
      <c r="VC128" s="11"/>
      <c r="VD128" s="6"/>
      <c r="VJ128" s="11"/>
      <c r="VK128" s="6"/>
      <c r="VQ128" s="11"/>
      <c r="VR128" s="6"/>
      <c r="VX128" s="11"/>
      <c r="VY128" s="6"/>
      <c r="WE128" s="11"/>
      <c r="WF128" s="6"/>
      <c r="WL128" s="11"/>
      <c r="WM128" s="6"/>
      <c r="WS128" s="11"/>
      <c r="WT128" s="6"/>
      <c r="WZ128" s="11"/>
      <c r="XA128" s="6"/>
      <c r="XG128" s="11"/>
      <c r="XH128" s="6"/>
      <c r="XN128" s="11"/>
      <c r="XO128" s="6"/>
      <c r="XU128" s="11"/>
      <c r="XV128" s="6"/>
      <c r="YB128" s="11"/>
      <c r="YC128" s="6"/>
      <c r="YI128" s="11"/>
      <c r="YJ128" s="6"/>
      <c r="YP128" s="11"/>
      <c r="YQ128" s="6"/>
      <c r="YW128" s="11"/>
      <c r="YX128" s="6"/>
      <c r="ZD128" s="11"/>
      <c r="ZE128" s="6"/>
      <c r="ZK128" s="11"/>
      <c r="ZL128" s="6"/>
      <c r="ZR128" s="11"/>
      <c r="ZS128" s="6"/>
      <c r="ZY128" s="11"/>
      <c r="ZZ128" s="6"/>
      <c r="AAF128" s="11"/>
      <c r="AAG128" s="6"/>
      <c r="AAM128" s="11"/>
      <c r="AAN128" s="6"/>
      <c r="AAT128" s="11"/>
      <c r="AAU128" s="6"/>
      <c r="ABA128" s="11"/>
      <c r="ABB128" s="6"/>
      <c r="ABH128" s="11"/>
      <c r="ABI128" s="6"/>
      <c r="ABO128" s="11"/>
      <c r="ABP128" s="6"/>
      <c r="ABV128" s="11"/>
      <c r="ABW128" s="6"/>
      <c r="ACC128" s="11"/>
      <c r="ACD128" s="6"/>
      <c r="ACJ128" s="11"/>
      <c r="ACK128" s="6"/>
      <c r="ACQ128" s="11"/>
      <c r="ACR128" s="6"/>
      <c r="ACX128" s="11"/>
      <c r="ACY128" s="6"/>
      <c r="ADE128" s="11"/>
      <c r="ADF128" s="6"/>
      <c r="ADL128" s="11"/>
      <c r="ADM128" s="6"/>
      <c r="ADS128" s="11"/>
      <c r="ADT128" s="6"/>
      <c r="ADZ128" s="11"/>
      <c r="AEA128" s="6"/>
      <c r="AEG128" s="11"/>
      <c r="AEH128" s="6"/>
      <c r="AEN128" s="11"/>
      <c r="AEO128" s="6"/>
      <c r="AEU128" s="11"/>
      <c r="AEV128" s="6"/>
      <c r="AFB128" s="11"/>
      <c r="AFC128" s="6"/>
      <c r="AFI128" s="11"/>
      <c r="AFJ128" s="6"/>
      <c r="AFP128" s="11"/>
      <c r="AFQ128" s="6"/>
      <c r="AFW128" s="11"/>
      <c r="AFX128" s="6"/>
      <c r="AGD128" s="11"/>
      <c r="AGE128" s="6"/>
      <c r="AGK128" s="11"/>
      <c r="AGL128" s="6"/>
      <c r="AGR128" s="11"/>
      <c r="AGS128" s="6"/>
      <c r="AGY128" s="11"/>
      <c r="AGZ128" s="6"/>
      <c r="AHF128" s="11"/>
      <c r="AHG128" s="6"/>
      <c r="AHM128" s="11"/>
      <c r="AHN128" s="6"/>
      <c r="AHT128" s="11"/>
      <c r="AHU128" s="6"/>
      <c r="AIA128" s="11"/>
      <c r="AIB128" s="6"/>
      <c r="AIH128" s="11"/>
      <c r="AII128" s="6"/>
      <c r="AIO128" s="11"/>
      <c r="AIP128" s="6"/>
      <c r="AIV128" s="11"/>
      <c r="AIW128" s="6"/>
      <c r="AJC128" s="11"/>
      <c r="AJD128" s="6"/>
      <c r="AJJ128" s="11"/>
      <c r="AJK128" s="6"/>
      <c r="AJQ128" s="11"/>
      <c r="AJR128" s="6"/>
      <c r="AJX128" s="11"/>
      <c r="AJY128" s="6"/>
      <c r="AKE128" s="11"/>
      <c r="AKF128" s="6"/>
      <c r="AKL128" s="11"/>
      <c r="AKM128" s="6"/>
      <c r="AKS128" s="11"/>
      <c r="AKT128" s="6"/>
      <c r="AKZ128" s="11"/>
      <c r="ALA128" s="6"/>
      <c r="ALG128" s="11"/>
      <c r="ALH128" s="6"/>
      <c r="ALN128" s="11"/>
      <c r="ALO128" s="6"/>
      <c r="ALU128" s="11"/>
      <c r="ALV128" s="6"/>
      <c r="AMB128" s="11"/>
      <c r="AMC128" s="6"/>
      <c r="AMI128" s="11"/>
      <c r="AMJ128" s="6"/>
      <c r="AMP128" s="11"/>
      <c r="AMQ128" s="6"/>
      <c r="AMW128" s="11"/>
      <c r="AMX128" s="6"/>
      <c r="AND128" s="11"/>
      <c r="ANE128" s="6"/>
      <c r="ANK128" s="11"/>
      <c r="ANL128" s="6"/>
      <c r="ANR128" s="11"/>
      <c r="ANS128" s="6"/>
      <c r="ANY128" s="11"/>
      <c r="ANZ128" s="6"/>
      <c r="AOF128" s="11"/>
      <c r="AOG128" s="6"/>
      <c r="AOM128" s="11"/>
      <c r="AON128" s="6"/>
      <c r="AOT128" s="11"/>
      <c r="AOU128" s="6"/>
      <c r="APA128" s="11"/>
      <c r="APB128" s="6"/>
      <c r="APH128" s="11"/>
      <c r="API128" s="6"/>
      <c r="APO128" s="11"/>
      <c r="APP128" s="6"/>
      <c r="APV128" s="11"/>
      <c r="APW128" s="6"/>
      <c r="AQC128" s="11"/>
      <c r="AQD128" s="6"/>
      <c r="AQJ128" s="11"/>
      <c r="AQK128" s="6"/>
      <c r="AQQ128" s="11"/>
      <c r="AQR128" s="6"/>
      <c r="AQX128" s="11"/>
      <c r="AQY128" s="6"/>
      <c r="ARE128" s="11"/>
      <c r="ARF128" s="6"/>
      <c r="ARL128" s="11"/>
      <c r="ARM128" s="6"/>
      <c r="ARS128" s="11"/>
      <c r="ART128" s="6"/>
      <c r="ARZ128" s="11"/>
      <c r="ASA128" s="6"/>
      <c r="ASG128" s="11"/>
      <c r="ASH128" s="6"/>
      <c r="ASN128" s="11"/>
      <c r="ASO128" s="6"/>
      <c r="ASU128" s="11"/>
      <c r="ASV128" s="6"/>
      <c r="ATB128" s="11"/>
      <c r="ATC128" s="6"/>
      <c r="ATI128" s="11"/>
      <c r="ATJ128" s="6"/>
      <c r="ATP128" s="11"/>
      <c r="ATQ128" s="6"/>
      <c r="ATW128" s="11"/>
      <c r="ATX128" s="6"/>
      <c r="AUD128" s="11"/>
      <c r="AUE128" s="6"/>
      <c r="AUK128" s="11"/>
      <c r="AUL128" s="6"/>
      <c r="AUR128" s="11"/>
      <c r="AUS128" s="6"/>
      <c r="AUY128" s="11"/>
      <c r="AUZ128" s="6"/>
      <c r="AVF128" s="11"/>
      <c r="AVG128" s="6"/>
      <c r="AVM128" s="11"/>
      <c r="AVN128" s="6"/>
      <c r="AVT128" s="11"/>
      <c r="AVU128" s="6"/>
      <c r="AWA128" s="11"/>
      <c r="AWB128" s="6"/>
      <c r="AWH128" s="11"/>
      <c r="AWI128" s="6"/>
      <c r="AWO128" s="11"/>
      <c r="AWP128" s="6"/>
      <c r="AWV128" s="11"/>
      <c r="AWW128" s="6"/>
      <c r="AXC128" s="11"/>
      <c r="AXD128" s="6"/>
      <c r="AXJ128" s="11"/>
      <c r="AXK128" s="6"/>
      <c r="AXQ128" s="11"/>
      <c r="AXR128" s="6"/>
      <c r="AXX128" s="11"/>
      <c r="AXY128" s="6"/>
      <c r="AYE128" s="11"/>
      <c r="AYF128" s="6"/>
      <c r="AYL128" s="11"/>
      <c r="AYM128" s="6"/>
      <c r="AYS128" s="11"/>
      <c r="AYT128" s="6"/>
      <c r="AYZ128" s="11"/>
      <c r="AZA128" s="6"/>
      <c r="AZG128" s="11"/>
      <c r="AZH128" s="6"/>
      <c r="AZN128" s="11"/>
      <c r="AZO128" s="6"/>
      <c r="AZU128" s="11"/>
      <c r="AZV128" s="6"/>
      <c r="BAB128" s="11"/>
      <c r="BAC128" s="6"/>
      <c r="BAI128" s="11"/>
      <c r="BAJ128" s="6"/>
      <c r="BAP128" s="11"/>
      <c r="BAQ128" s="6"/>
      <c r="BAW128" s="11"/>
      <c r="BAX128" s="6"/>
      <c r="BBD128" s="11"/>
      <c r="BBE128" s="6"/>
      <c r="BBK128" s="11"/>
      <c r="BBL128" s="6"/>
      <c r="BBR128" s="11"/>
      <c r="BBS128" s="6"/>
      <c r="BBY128" s="11"/>
      <c r="BBZ128" s="6"/>
      <c r="BCF128" s="11"/>
      <c r="BCG128" s="6"/>
      <c r="BCM128" s="11"/>
      <c r="BCN128" s="6"/>
      <c r="BCT128" s="11"/>
      <c r="BCU128" s="6"/>
      <c r="BDA128" s="11"/>
      <c r="BDB128" s="6"/>
      <c r="BDH128" s="11"/>
      <c r="BDI128" s="6"/>
      <c r="BDO128" s="11"/>
      <c r="BDP128" s="6"/>
      <c r="BDV128" s="11"/>
      <c r="BDW128" s="6"/>
      <c r="BEC128" s="11"/>
      <c r="BED128" s="6"/>
      <c r="BEJ128" s="11"/>
      <c r="BEK128" s="6"/>
      <c r="BEQ128" s="11"/>
      <c r="BER128" s="6"/>
      <c r="BEX128" s="11"/>
      <c r="BEY128" s="6"/>
      <c r="BFE128" s="11"/>
      <c r="BFF128" s="6"/>
      <c r="BFL128" s="11"/>
      <c r="BFM128" s="6"/>
      <c r="BFS128" s="11"/>
      <c r="BFT128" s="6"/>
      <c r="BFZ128" s="11"/>
      <c r="BGA128" s="6"/>
      <c r="BGG128" s="11"/>
      <c r="BGH128" s="6"/>
      <c r="BGN128" s="11"/>
      <c r="BGO128" s="6"/>
      <c r="BGU128" s="11"/>
      <c r="BGV128" s="6"/>
      <c r="BHB128" s="11"/>
      <c r="BHC128" s="6"/>
      <c r="BHI128" s="11"/>
      <c r="BHJ128" s="6"/>
      <c r="BHP128" s="11"/>
      <c r="BHQ128" s="6"/>
      <c r="BHW128" s="11"/>
      <c r="BHX128" s="6"/>
      <c r="BID128" s="11"/>
      <c r="BIE128" s="6"/>
      <c r="BIK128" s="11"/>
      <c r="BIL128" s="6"/>
      <c r="BIR128" s="11"/>
      <c r="BIS128" s="6"/>
      <c r="BIY128" s="11"/>
      <c r="BIZ128" s="6"/>
      <c r="BJF128" s="11"/>
      <c r="BJG128" s="6"/>
      <c r="BJM128" s="11"/>
      <c r="BJN128" s="6"/>
      <c r="BJT128" s="11"/>
      <c r="BJU128" s="6"/>
      <c r="BKA128" s="11"/>
      <c r="BKB128" s="6"/>
      <c r="BKH128" s="11"/>
      <c r="BKI128" s="6"/>
      <c r="BKO128" s="11"/>
      <c r="BKP128" s="6"/>
      <c r="BKV128" s="11"/>
      <c r="BKW128" s="6"/>
      <c r="BLC128" s="11"/>
      <c r="BLD128" s="6"/>
      <c r="BLJ128" s="11"/>
      <c r="BLK128" s="6"/>
      <c r="BLQ128" s="11"/>
      <c r="BLR128" s="6"/>
      <c r="BLX128" s="11"/>
      <c r="BLY128" s="6"/>
      <c r="BME128" s="11"/>
      <c r="BMF128" s="6"/>
      <c r="BML128" s="11"/>
      <c r="BMM128" s="6"/>
      <c r="BMS128" s="11"/>
      <c r="BMT128" s="6"/>
      <c r="BMZ128" s="11"/>
      <c r="BNA128" s="6"/>
      <c r="BNG128" s="11"/>
      <c r="BNH128" s="6"/>
      <c r="BNN128" s="11"/>
      <c r="BNO128" s="6"/>
      <c r="BNU128" s="11"/>
      <c r="BNV128" s="6"/>
      <c r="BOB128" s="11"/>
      <c r="BOC128" s="6"/>
      <c r="BOI128" s="11"/>
      <c r="BOJ128" s="6"/>
      <c r="BOP128" s="11"/>
      <c r="BOQ128" s="6"/>
      <c r="BOW128" s="11"/>
      <c r="BOX128" s="6"/>
      <c r="BPD128" s="11"/>
      <c r="BPE128" s="6"/>
      <c r="BPK128" s="11"/>
      <c r="BPL128" s="6"/>
      <c r="BPR128" s="11"/>
      <c r="BPS128" s="6"/>
      <c r="BPY128" s="11"/>
      <c r="BPZ128" s="6"/>
      <c r="BQF128" s="11"/>
      <c r="BQG128" s="6"/>
      <c r="BQM128" s="11"/>
      <c r="BQN128" s="6"/>
      <c r="BQT128" s="11"/>
      <c r="BQU128" s="6"/>
      <c r="BRA128" s="11"/>
      <c r="BRB128" s="6"/>
      <c r="BRH128" s="11"/>
      <c r="BRI128" s="6"/>
      <c r="BRO128" s="11"/>
      <c r="BRP128" s="6"/>
      <c r="BRV128" s="11"/>
      <c r="BRW128" s="6"/>
      <c r="BSC128" s="11"/>
      <c r="BSD128" s="6"/>
      <c r="BSJ128" s="11"/>
      <c r="BSK128" s="6"/>
      <c r="BSQ128" s="11"/>
      <c r="BSR128" s="6"/>
      <c r="BSX128" s="11"/>
      <c r="BSY128" s="6"/>
      <c r="BTE128" s="11"/>
      <c r="BTF128" s="6"/>
      <c r="BTL128" s="11"/>
      <c r="BTM128" s="6"/>
      <c r="BTS128" s="11"/>
      <c r="BTT128" s="6"/>
      <c r="BTZ128" s="11"/>
      <c r="BUA128" s="6"/>
      <c r="BUG128" s="11"/>
      <c r="BUH128" s="6"/>
      <c r="BUN128" s="11"/>
      <c r="BUO128" s="6"/>
      <c r="BUU128" s="11"/>
      <c r="BUV128" s="6"/>
      <c r="BVB128" s="11"/>
      <c r="BVC128" s="6"/>
      <c r="BVI128" s="11"/>
      <c r="BVJ128" s="6"/>
      <c r="BVP128" s="11"/>
      <c r="BVQ128" s="6"/>
      <c r="BVW128" s="11"/>
      <c r="BVX128" s="6"/>
      <c r="BWD128" s="11"/>
      <c r="BWE128" s="6"/>
      <c r="BWK128" s="11"/>
      <c r="BWL128" s="6"/>
      <c r="BWR128" s="11"/>
      <c r="BWS128" s="6"/>
      <c r="BWY128" s="11"/>
      <c r="BWZ128" s="6"/>
      <c r="BXF128" s="11"/>
      <c r="BXG128" s="6"/>
      <c r="BXM128" s="11"/>
      <c r="BXN128" s="6"/>
      <c r="BXT128" s="11"/>
      <c r="BXU128" s="6"/>
      <c r="BYA128" s="11"/>
      <c r="BYB128" s="6"/>
      <c r="BYH128" s="11"/>
      <c r="BYI128" s="6"/>
      <c r="BYO128" s="11"/>
      <c r="BYP128" s="6"/>
      <c r="BYV128" s="11"/>
      <c r="BYW128" s="6"/>
      <c r="BZC128" s="11"/>
      <c r="BZD128" s="6"/>
      <c r="BZJ128" s="11"/>
      <c r="BZK128" s="6"/>
      <c r="BZQ128" s="11"/>
      <c r="BZR128" s="6"/>
      <c r="BZX128" s="11"/>
      <c r="BZY128" s="6"/>
      <c r="CAE128" s="11"/>
      <c r="CAF128" s="6"/>
      <c r="CAL128" s="11"/>
      <c r="CAM128" s="6"/>
      <c r="CAS128" s="11"/>
      <c r="CAT128" s="6"/>
      <c r="CAZ128" s="11"/>
      <c r="CBA128" s="6"/>
      <c r="CBG128" s="11"/>
      <c r="CBH128" s="6"/>
      <c r="CBN128" s="11"/>
      <c r="CBO128" s="6"/>
      <c r="CBU128" s="11"/>
      <c r="CBV128" s="6"/>
      <c r="CCB128" s="11"/>
      <c r="CCC128" s="6"/>
      <c r="CCI128" s="11"/>
      <c r="CCJ128" s="6"/>
      <c r="CCP128" s="11"/>
      <c r="CCQ128" s="6"/>
      <c r="CCW128" s="11"/>
      <c r="CCX128" s="6"/>
      <c r="CDD128" s="11"/>
      <c r="CDE128" s="6"/>
      <c r="CDK128" s="11"/>
      <c r="CDL128" s="6"/>
      <c r="CDR128" s="11"/>
      <c r="CDS128" s="6"/>
      <c r="CDY128" s="11"/>
      <c r="CDZ128" s="6"/>
      <c r="CEF128" s="11"/>
      <c r="CEG128" s="6"/>
      <c r="CEM128" s="11"/>
      <c r="CEN128" s="6"/>
      <c r="CET128" s="11"/>
      <c r="CEU128" s="6"/>
      <c r="CFA128" s="11"/>
      <c r="CFB128" s="6"/>
      <c r="CFH128" s="11"/>
      <c r="CFI128" s="6"/>
      <c r="CFO128" s="11"/>
      <c r="CFP128" s="6"/>
      <c r="CFV128" s="11"/>
      <c r="CFW128" s="6"/>
      <c r="CGC128" s="11"/>
      <c r="CGD128" s="6"/>
      <c r="CGJ128" s="11"/>
      <c r="CGK128" s="6"/>
      <c r="CGQ128" s="11"/>
      <c r="CGR128" s="6"/>
      <c r="CGX128" s="11"/>
      <c r="CGY128" s="6"/>
      <c r="CHE128" s="11"/>
      <c r="CHF128" s="6"/>
      <c r="CHL128" s="11"/>
      <c r="CHM128" s="6"/>
      <c r="CHS128" s="11"/>
      <c r="CHT128" s="6"/>
      <c r="CHZ128" s="11"/>
      <c r="CIA128" s="6"/>
      <c r="CIG128" s="11"/>
      <c r="CIH128" s="6"/>
      <c r="CIN128" s="11"/>
      <c r="CIO128" s="6"/>
      <c r="CIU128" s="11"/>
      <c r="CIV128" s="6"/>
      <c r="CJB128" s="11"/>
      <c r="CJC128" s="6"/>
      <c r="CJI128" s="11"/>
      <c r="CJJ128" s="6"/>
      <c r="CJP128" s="11"/>
      <c r="CJQ128" s="6"/>
      <c r="CJW128" s="11"/>
      <c r="CJX128" s="6"/>
      <c r="CKD128" s="11"/>
      <c r="CKE128" s="6"/>
      <c r="CKK128" s="11"/>
      <c r="CKL128" s="6"/>
      <c r="CKR128" s="11"/>
      <c r="CKS128" s="6"/>
      <c r="CKY128" s="11"/>
      <c r="CKZ128" s="6"/>
      <c r="CLF128" s="11"/>
      <c r="CLG128" s="6"/>
      <c r="CLM128" s="11"/>
      <c r="CLN128" s="6"/>
      <c r="CLT128" s="11"/>
      <c r="CLU128" s="6"/>
      <c r="CMA128" s="11"/>
      <c r="CMB128" s="6"/>
      <c r="CMH128" s="11"/>
      <c r="CMI128" s="6"/>
      <c r="CMO128" s="11"/>
      <c r="CMP128" s="6"/>
      <c r="CMV128" s="11"/>
      <c r="CMW128" s="6"/>
      <c r="CNC128" s="11"/>
      <c r="CND128" s="6"/>
      <c r="CNJ128" s="11"/>
      <c r="CNK128" s="6"/>
      <c r="CNQ128" s="11"/>
      <c r="CNR128" s="6"/>
      <c r="CNX128" s="11"/>
      <c r="CNY128" s="6"/>
      <c r="COE128" s="11"/>
      <c r="COF128" s="6"/>
      <c r="COL128" s="11"/>
      <c r="COM128" s="6"/>
      <c r="COS128" s="11"/>
      <c r="COT128" s="6"/>
      <c r="COZ128" s="11"/>
      <c r="CPA128" s="6"/>
      <c r="CPG128" s="11"/>
      <c r="CPH128" s="6"/>
      <c r="CPN128" s="11"/>
      <c r="CPO128" s="6"/>
      <c r="CPU128" s="11"/>
      <c r="CPV128" s="6"/>
      <c r="CQB128" s="11"/>
      <c r="CQC128" s="6"/>
      <c r="CQI128" s="11"/>
      <c r="CQJ128" s="6"/>
      <c r="CQP128" s="11"/>
      <c r="CQQ128" s="6"/>
      <c r="CQW128" s="11"/>
      <c r="CQX128" s="6"/>
      <c r="CRD128" s="11"/>
      <c r="CRE128" s="6"/>
      <c r="CRK128" s="11"/>
      <c r="CRL128" s="6"/>
      <c r="CRR128" s="11"/>
      <c r="CRS128" s="6"/>
      <c r="CRY128" s="11"/>
      <c r="CRZ128" s="6"/>
      <c r="CSF128" s="11"/>
      <c r="CSG128" s="6"/>
      <c r="CSM128" s="11"/>
      <c r="CSN128" s="6"/>
      <c r="CST128" s="11"/>
      <c r="CSU128" s="6"/>
      <c r="CTA128" s="11"/>
      <c r="CTB128" s="6"/>
      <c r="CTH128" s="11"/>
      <c r="CTI128" s="6"/>
      <c r="CTO128" s="11"/>
      <c r="CTP128" s="6"/>
      <c r="CTV128" s="11"/>
      <c r="CTW128" s="6"/>
      <c r="CUC128" s="11"/>
      <c r="CUD128" s="6"/>
      <c r="CUJ128" s="11"/>
      <c r="CUK128" s="6"/>
      <c r="CUQ128" s="11"/>
      <c r="CUR128" s="6"/>
      <c r="CUX128" s="11"/>
      <c r="CUY128" s="6"/>
      <c r="CVE128" s="11"/>
      <c r="CVF128" s="6"/>
      <c r="CVL128" s="11"/>
      <c r="CVM128" s="6"/>
      <c r="CVS128" s="11"/>
      <c r="CVT128" s="6"/>
      <c r="CVZ128" s="11"/>
      <c r="CWA128" s="6"/>
      <c r="CWG128" s="11"/>
      <c r="CWH128" s="6"/>
      <c r="CWN128" s="11"/>
      <c r="CWO128" s="6"/>
      <c r="CWU128" s="11"/>
      <c r="CWV128" s="6"/>
      <c r="CXB128" s="11"/>
      <c r="CXC128" s="6"/>
      <c r="CXI128" s="11"/>
      <c r="CXJ128" s="6"/>
      <c r="CXP128" s="11"/>
      <c r="CXQ128" s="6"/>
      <c r="CXW128" s="11"/>
      <c r="CXX128" s="6"/>
      <c r="CYD128" s="11"/>
      <c r="CYE128" s="6"/>
      <c r="CYK128" s="11"/>
      <c r="CYL128" s="6"/>
      <c r="CYR128" s="11"/>
      <c r="CYS128" s="6"/>
      <c r="CYY128" s="11"/>
      <c r="CYZ128" s="6"/>
      <c r="CZF128" s="11"/>
      <c r="CZG128" s="6"/>
      <c r="CZM128" s="11"/>
      <c r="CZN128" s="6"/>
      <c r="CZT128" s="11"/>
      <c r="CZU128" s="6"/>
      <c r="DAA128" s="11"/>
      <c r="DAB128" s="6"/>
      <c r="DAH128" s="11"/>
      <c r="DAI128" s="6"/>
      <c r="DAO128" s="11"/>
      <c r="DAP128" s="6"/>
      <c r="DAV128" s="11"/>
      <c r="DAW128" s="6"/>
      <c r="DBC128" s="11"/>
      <c r="DBD128" s="6"/>
      <c r="DBJ128" s="11"/>
      <c r="DBK128" s="6"/>
      <c r="DBQ128" s="11"/>
      <c r="DBR128" s="6"/>
      <c r="DBX128" s="11"/>
      <c r="DBY128" s="6"/>
      <c r="DCE128" s="11"/>
      <c r="DCF128" s="6"/>
      <c r="DCL128" s="11"/>
      <c r="DCM128" s="6"/>
      <c r="DCS128" s="11"/>
      <c r="DCT128" s="6"/>
      <c r="DCZ128" s="11"/>
      <c r="DDA128" s="6"/>
      <c r="DDG128" s="11"/>
      <c r="DDH128" s="6"/>
      <c r="DDN128" s="11"/>
      <c r="DDO128" s="6"/>
      <c r="DDU128" s="11"/>
      <c r="DDV128" s="6"/>
      <c r="DEB128" s="11"/>
      <c r="DEC128" s="6"/>
      <c r="DEI128" s="11"/>
      <c r="DEJ128" s="6"/>
      <c r="DEP128" s="11"/>
      <c r="DEQ128" s="6"/>
      <c r="DEW128" s="11"/>
      <c r="DEX128" s="6"/>
      <c r="DFD128" s="11"/>
      <c r="DFE128" s="6"/>
      <c r="DFK128" s="11"/>
      <c r="DFL128" s="6"/>
      <c r="DFR128" s="11"/>
      <c r="DFS128" s="6"/>
      <c r="DFY128" s="11"/>
      <c r="DFZ128" s="6"/>
      <c r="DGF128" s="11"/>
      <c r="DGG128" s="6"/>
      <c r="DGM128" s="11"/>
      <c r="DGN128" s="6"/>
      <c r="DGT128" s="11"/>
      <c r="DGU128" s="6"/>
      <c r="DHA128" s="11"/>
      <c r="DHB128" s="6"/>
      <c r="DHH128" s="11"/>
      <c r="DHI128" s="6"/>
      <c r="DHO128" s="11"/>
      <c r="DHP128" s="6"/>
      <c r="DHV128" s="11"/>
      <c r="DHW128" s="6"/>
      <c r="DIC128" s="11"/>
      <c r="DID128" s="6"/>
      <c r="DIJ128" s="11"/>
      <c r="DIK128" s="6"/>
      <c r="DIQ128" s="11"/>
      <c r="DIR128" s="6"/>
      <c r="DIX128" s="11"/>
      <c r="DIY128" s="6"/>
      <c r="DJE128" s="11"/>
      <c r="DJF128" s="6"/>
      <c r="DJL128" s="11"/>
      <c r="DJM128" s="6"/>
      <c r="DJS128" s="11"/>
      <c r="DJT128" s="6"/>
      <c r="DJZ128" s="11"/>
      <c r="DKA128" s="6"/>
      <c r="DKG128" s="11"/>
      <c r="DKH128" s="6"/>
      <c r="DKN128" s="11"/>
      <c r="DKO128" s="6"/>
      <c r="DKU128" s="11"/>
      <c r="DKV128" s="6"/>
      <c r="DLB128" s="11"/>
      <c r="DLC128" s="6"/>
      <c r="DLI128" s="11"/>
      <c r="DLJ128" s="6"/>
      <c r="DLP128" s="11"/>
      <c r="DLQ128" s="6"/>
      <c r="DLW128" s="11"/>
      <c r="DLX128" s="6"/>
      <c r="DMD128" s="11"/>
      <c r="DME128" s="6"/>
      <c r="DMK128" s="11"/>
      <c r="DML128" s="6"/>
      <c r="DMR128" s="11"/>
      <c r="DMS128" s="6"/>
      <c r="DMY128" s="11"/>
      <c r="DMZ128" s="6"/>
      <c r="DNF128" s="11"/>
      <c r="DNG128" s="6"/>
      <c r="DNM128" s="11"/>
      <c r="DNN128" s="6"/>
      <c r="DNT128" s="11"/>
      <c r="DNU128" s="6"/>
      <c r="DOA128" s="11"/>
      <c r="DOB128" s="6"/>
      <c r="DOH128" s="11"/>
      <c r="DOI128" s="6"/>
      <c r="DOO128" s="11"/>
      <c r="DOP128" s="6"/>
      <c r="DOV128" s="11"/>
      <c r="DOW128" s="6"/>
      <c r="DPC128" s="11"/>
      <c r="DPD128" s="6"/>
      <c r="DPJ128" s="11"/>
      <c r="DPK128" s="6"/>
      <c r="DPQ128" s="11"/>
      <c r="DPR128" s="6"/>
      <c r="DPX128" s="11"/>
      <c r="DPY128" s="6"/>
      <c r="DQE128" s="11"/>
      <c r="DQF128" s="6"/>
      <c r="DQL128" s="11"/>
      <c r="DQM128" s="6"/>
      <c r="DQS128" s="11"/>
      <c r="DQT128" s="6"/>
      <c r="DQZ128" s="11"/>
      <c r="DRA128" s="6"/>
      <c r="DRG128" s="11"/>
      <c r="DRH128" s="6"/>
      <c r="DRN128" s="11"/>
      <c r="DRO128" s="6"/>
      <c r="DRU128" s="11"/>
      <c r="DRV128" s="6"/>
      <c r="DSB128" s="11"/>
      <c r="DSC128" s="6"/>
      <c r="DSI128" s="11"/>
      <c r="DSJ128" s="6"/>
      <c r="DSP128" s="11"/>
      <c r="DSQ128" s="6"/>
      <c r="DSW128" s="11"/>
      <c r="DSX128" s="6"/>
      <c r="DTD128" s="11"/>
      <c r="DTE128" s="6"/>
      <c r="DTK128" s="11"/>
      <c r="DTL128" s="6"/>
      <c r="DTR128" s="11"/>
      <c r="DTS128" s="6"/>
      <c r="DTY128" s="11"/>
      <c r="DTZ128" s="6"/>
      <c r="DUF128" s="11"/>
      <c r="DUG128" s="6"/>
      <c r="DUM128" s="11"/>
      <c r="DUN128" s="6"/>
      <c r="DUT128" s="11"/>
      <c r="DUU128" s="6"/>
      <c r="DVA128" s="11"/>
      <c r="DVB128" s="6"/>
      <c r="DVH128" s="11"/>
      <c r="DVI128" s="6"/>
      <c r="DVO128" s="11"/>
      <c r="DVP128" s="6"/>
      <c r="DVV128" s="11"/>
      <c r="DVW128" s="6"/>
      <c r="DWC128" s="11"/>
      <c r="DWD128" s="6"/>
      <c r="DWJ128" s="11"/>
      <c r="DWK128" s="6"/>
      <c r="DWQ128" s="11"/>
      <c r="DWR128" s="6"/>
      <c r="DWX128" s="11"/>
      <c r="DWY128" s="6"/>
      <c r="DXE128" s="11"/>
      <c r="DXF128" s="6"/>
      <c r="DXL128" s="11"/>
      <c r="DXM128" s="6"/>
      <c r="DXS128" s="11"/>
      <c r="DXT128" s="6"/>
      <c r="DXZ128" s="11"/>
      <c r="DYA128" s="6"/>
      <c r="DYG128" s="11"/>
      <c r="DYH128" s="6"/>
      <c r="DYN128" s="11"/>
      <c r="DYO128" s="6"/>
      <c r="DYU128" s="11"/>
      <c r="DYV128" s="6"/>
      <c r="DZB128" s="11"/>
      <c r="DZC128" s="6"/>
      <c r="DZI128" s="11"/>
      <c r="DZJ128" s="6"/>
      <c r="DZP128" s="11"/>
      <c r="DZQ128" s="6"/>
      <c r="DZW128" s="11"/>
      <c r="DZX128" s="6"/>
      <c r="EAD128" s="11"/>
      <c r="EAE128" s="6"/>
      <c r="EAK128" s="11"/>
      <c r="EAL128" s="6"/>
      <c r="EAR128" s="11"/>
      <c r="EAS128" s="6"/>
      <c r="EAY128" s="11"/>
      <c r="EAZ128" s="6"/>
      <c r="EBF128" s="11"/>
      <c r="EBG128" s="6"/>
      <c r="EBM128" s="11"/>
      <c r="EBN128" s="6"/>
      <c r="EBT128" s="11"/>
      <c r="EBU128" s="6"/>
      <c r="ECA128" s="11"/>
      <c r="ECB128" s="6"/>
      <c r="ECH128" s="11"/>
      <c r="ECI128" s="6"/>
      <c r="ECO128" s="11"/>
      <c r="ECP128" s="6"/>
      <c r="ECV128" s="11"/>
      <c r="ECW128" s="6"/>
      <c r="EDC128" s="11"/>
      <c r="EDD128" s="6"/>
      <c r="EDJ128" s="11"/>
      <c r="EDK128" s="6"/>
      <c r="EDQ128" s="11"/>
      <c r="EDR128" s="6"/>
      <c r="EDX128" s="11"/>
      <c r="EDY128" s="6"/>
      <c r="EEE128" s="11"/>
      <c r="EEF128" s="6"/>
      <c r="EEL128" s="11"/>
      <c r="EEM128" s="6"/>
      <c r="EES128" s="11"/>
      <c r="EET128" s="6"/>
      <c r="EEZ128" s="11"/>
      <c r="EFA128" s="6"/>
      <c r="EFG128" s="11"/>
      <c r="EFH128" s="6"/>
      <c r="EFN128" s="11"/>
      <c r="EFO128" s="6"/>
      <c r="EFU128" s="11"/>
      <c r="EFV128" s="6"/>
      <c r="EGB128" s="11"/>
      <c r="EGC128" s="6"/>
      <c r="EGI128" s="11"/>
      <c r="EGJ128" s="6"/>
      <c r="EGP128" s="11"/>
      <c r="EGQ128" s="6"/>
      <c r="EGW128" s="11"/>
      <c r="EGX128" s="6"/>
      <c r="EHD128" s="11"/>
      <c r="EHE128" s="6"/>
      <c r="EHK128" s="11"/>
      <c r="EHL128" s="6"/>
      <c r="EHR128" s="11"/>
      <c r="EHS128" s="6"/>
      <c r="EHY128" s="11"/>
      <c r="EHZ128" s="6"/>
      <c r="EIF128" s="11"/>
      <c r="EIG128" s="6"/>
      <c r="EIM128" s="11"/>
      <c r="EIN128" s="6"/>
      <c r="EIT128" s="11"/>
      <c r="EIU128" s="6"/>
      <c r="EJA128" s="11"/>
      <c r="EJB128" s="6"/>
      <c r="EJH128" s="11"/>
      <c r="EJI128" s="6"/>
      <c r="EJO128" s="11"/>
      <c r="EJP128" s="6"/>
      <c r="EJV128" s="11"/>
      <c r="EJW128" s="6"/>
      <c r="EKC128" s="11"/>
      <c r="EKD128" s="6"/>
      <c r="EKJ128" s="11"/>
      <c r="EKK128" s="6"/>
      <c r="EKQ128" s="11"/>
      <c r="EKR128" s="6"/>
      <c r="EKX128" s="11"/>
      <c r="EKY128" s="6"/>
      <c r="ELE128" s="11"/>
      <c r="ELF128" s="6"/>
      <c r="ELL128" s="11"/>
      <c r="ELM128" s="6"/>
      <c r="ELS128" s="11"/>
      <c r="ELT128" s="6"/>
      <c r="ELZ128" s="11"/>
      <c r="EMA128" s="6"/>
      <c r="EMG128" s="11"/>
      <c r="EMH128" s="6"/>
      <c r="EMN128" s="11"/>
      <c r="EMO128" s="6"/>
      <c r="EMU128" s="11"/>
      <c r="EMV128" s="6"/>
      <c r="ENB128" s="11"/>
      <c r="ENC128" s="6"/>
      <c r="ENI128" s="11"/>
      <c r="ENJ128" s="6"/>
      <c r="ENP128" s="11"/>
      <c r="ENQ128" s="6"/>
      <c r="ENW128" s="11"/>
      <c r="ENX128" s="6"/>
      <c r="EOD128" s="11"/>
      <c r="EOE128" s="6"/>
      <c r="EOK128" s="11"/>
      <c r="EOL128" s="6"/>
      <c r="EOR128" s="11"/>
      <c r="EOS128" s="6"/>
      <c r="EOY128" s="11"/>
      <c r="EOZ128" s="6"/>
      <c r="EPF128" s="11"/>
      <c r="EPG128" s="6"/>
      <c r="EPM128" s="11"/>
      <c r="EPN128" s="6"/>
      <c r="EPT128" s="11"/>
      <c r="EPU128" s="6"/>
      <c r="EQA128" s="11"/>
      <c r="EQB128" s="6"/>
      <c r="EQH128" s="11"/>
      <c r="EQI128" s="6"/>
      <c r="EQO128" s="11"/>
      <c r="EQP128" s="6"/>
      <c r="EQV128" s="11"/>
      <c r="EQW128" s="6"/>
      <c r="ERC128" s="11"/>
      <c r="ERD128" s="6"/>
      <c r="ERJ128" s="11"/>
      <c r="ERK128" s="6"/>
      <c r="ERQ128" s="11"/>
      <c r="ERR128" s="6"/>
      <c r="ERX128" s="11"/>
      <c r="ERY128" s="6"/>
      <c r="ESE128" s="11"/>
      <c r="ESF128" s="6"/>
      <c r="ESL128" s="11"/>
      <c r="ESM128" s="6"/>
      <c r="ESS128" s="11"/>
      <c r="EST128" s="6"/>
      <c r="ESZ128" s="11"/>
      <c r="ETA128" s="6"/>
      <c r="ETG128" s="11"/>
      <c r="ETH128" s="6"/>
      <c r="ETN128" s="11"/>
      <c r="ETO128" s="6"/>
      <c r="ETU128" s="11"/>
      <c r="ETV128" s="6"/>
      <c r="EUB128" s="11"/>
      <c r="EUC128" s="6"/>
      <c r="EUI128" s="11"/>
      <c r="EUJ128" s="6"/>
      <c r="EUP128" s="11"/>
      <c r="EUQ128" s="6"/>
      <c r="EUW128" s="11"/>
      <c r="EUX128" s="6"/>
      <c r="EVD128" s="11"/>
      <c r="EVE128" s="6"/>
      <c r="EVK128" s="11"/>
      <c r="EVL128" s="6"/>
      <c r="EVR128" s="11"/>
      <c r="EVS128" s="6"/>
      <c r="EVY128" s="11"/>
      <c r="EVZ128" s="6"/>
      <c r="EWF128" s="11"/>
      <c r="EWG128" s="6"/>
      <c r="EWM128" s="11"/>
      <c r="EWN128" s="6"/>
      <c r="EWT128" s="11"/>
      <c r="EWU128" s="6"/>
      <c r="EXA128" s="11"/>
      <c r="EXB128" s="6"/>
      <c r="EXH128" s="11"/>
      <c r="EXI128" s="6"/>
      <c r="EXO128" s="11"/>
      <c r="EXP128" s="6"/>
      <c r="EXV128" s="11"/>
      <c r="EXW128" s="6"/>
      <c r="EYC128" s="11"/>
      <c r="EYD128" s="6"/>
      <c r="EYJ128" s="11"/>
      <c r="EYK128" s="6"/>
      <c r="EYQ128" s="11"/>
      <c r="EYR128" s="6"/>
      <c r="EYX128" s="11"/>
      <c r="EYY128" s="6"/>
      <c r="EZE128" s="11"/>
      <c r="EZF128" s="6"/>
      <c r="EZL128" s="11"/>
      <c r="EZM128" s="6"/>
      <c r="EZS128" s="11"/>
      <c r="EZT128" s="6"/>
      <c r="EZZ128" s="11"/>
      <c r="FAA128" s="6"/>
      <c r="FAG128" s="11"/>
      <c r="FAH128" s="6"/>
      <c r="FAN128" s="11"/>
      <c r="FAO128" s="6"/>
      <c r="FAU128" s="11"/>
      <c r="FAV128" s="6"/>
      <c r="FBB128" s="11"/>
      <c r="FBC128" s="6"/>
      <c r="FBI128" s="11"/>
      <c r="FBJ128" s="6"/>
      <c r="FBP128" s="11"/>
      <c r="FBQ128" s="6"/>
      <c r="FBW128" s="11"/>
      <c r="FBX128" s="6"/>
      <c r="FCD128" s="11"/>
      <c r="FCE128" s="6"/>
      <c r="FCK128" s="11"/>
      <c r="FCL128" s="6"/>
      <c r="FCR128" s="11"/>
      <c r="FCS128" s="6"/>
      <c r="FCY128" s="11"/>
      <c r="FCZ128" s="6"/>
      <c r="FDF128" s="11"/>
      <c r="FDG128" s="6"/>
      <c r="FDM128" s="11"/>
      <c r="FDN128" s="6"/>
      <c r="FDT128" s="11"/>
      <c r="FDU128" s="6"/>
      <c r="FEA128" s="11"/>
      <c r="FEB128" s="6"/>
      <c r="FEH128" s="11"/>
      <c r="FEI128" s="6"/>
      <c r="FEO128" s="11"/>
      <c r="FEP128" s="6"/>
      <c r="FEV128" s="11"/>
      <c r="FEW128" s="6"/>
      <c r="FFC128" s="11"/>
      <c r="FFD128" s="6"/>
      <c r="FFJ128" s="11"/>
      <c r="FFK128" s="6"/>
      <c r="FFQ128" s="11"/>
      <c r="FFR128" s="6"/>
      <c r="FFX128" s="11"/>
      <c r="FFY128" s="6"/>
      <c r="FGE128" s="11"/>
      <c r="FGF128" s="6"/>
      <c r="FGL128" s="11"/>
      <c r="FGM128" s="6"/>
      <c r="FGS128" s="11"/>
      <c r="FGT128" s="6"/>
      <c r="FGZ128" s="11"/>
      <c r="FHA128" s="6"/>
      <c r="FHG128" s="11"/>
      <c r="FHH128" s="6"/>
      <c r="FHN128" s="11"/>
      <c r="FHO128" s="6"/>
      <c r="FHU128" s="11"/>
      <c r="FHV128" s="6"/>
      <c r="FIB128" s="11"/>
      <c r="FIC128" s="6"/>
      <c r="FII128" s="11"/>
      <c r="FIJ128" s="6"/>
      <c r="FIP128" s="11"/>
      <c r="FIQ128" s="6"/>
      <c r="FIW128" s="11"/>
      <c r="FIX128" s="6"/>
      <c r="FJD128" s="11"/>
      <c r="FJE128" s="6"/>
      <c r="FJK128" s="11"/>
      <c r="FJL128" s="6"/>
      <c r="FJR128" s="11"/>
      <c r="FJS128" s="6"/>
      <c r="FJY128" s="11"/>
      <c r="FJZ128" s="6"/>
      <c r="FKF128" s="11"/>
      <c r="FKG128" s="6"/>
      <c r="FKM128" s="11"/>
      <c r="FKN128" s="6"/>
      <c r="FKT128" s="11"/>
      <c r="FKU128" s="6"/>
      <c r="FLA128" s="11"/>
      <c r="FLB128" s="6"/>
      <c r="FLH128" s="11"/>
      <c r="FLI128" s="6"/>
      <c r="FLO128" s="11"/>
      <c r="FLP128" s="6"/>
      <c r="FLV128" s="11"/>
      <c r="FLW128" s="6"/>
      <c r="FMC128" s="11"/>
      <c r="FMD128" s="6"/>
      <c r="FMJ128" s="11"/>
      <c r="FMK128" s="6"/>
      <c r="FMQ128" s="11"/>
      <c r="FMR128" s="6"/>
      <c r="FMX128" s="11"/>
      <c r="FMY128" s="6"/>
      <c r="FNE128" s="11"/>
      <c r="FNF128" s="6"/>
      <c r="FNL128" s="11"/>
      <c r="FNM128" s="6"/>
      <c r="FNS128" s="11"/>
      <c r="FNT128" s="6"/>
      <c r="FNZ128" s="11"/>
      <c r="FOA128" s="6"/>
      <c r="FOG128" s="11"/>
      <c r="FOH128" s="6"/>
      <c r="FON128" s="11"/>
      <c r="FOO128" s="6"/>
      <c r="FOU128" s="11"/>
      <c r="FOV128" s="6"/>
      <c r="FPB128" s="11"/>
      <c r="FPC128" s="6"/>
      <c r="FPI128" s="11"/>
      <c r="FPJ128" s="6"/>
      <c r="FPP128" s="11"/>
      <c r="FPQ128" s="6"/>
      <c r="FPW128" s="11"/>
      <c r="FPX128" s="6"/>
      <c r="FQD128" s="11"/>
      <c r="FQE128" s="6"/>
      <c r="FQK128" s="11"/>
      <c r="FQL128" s="6"/>
      <c r="FQR128" s="11"/>
      <c r="FQS128" s="6"/>
      <c r="FQY128" s="11"/>
      <c r="FQZ128" s="6"/>
      <c r="FRF128" s="11"/>
      <c r="FRG128" s="6"/>
      <c r="FRM128" s="11"/>
      <c r="FRN128" s="6"/>
      <c r="FRT128" s="11"/>
      <c r="FRU128" s="6"/>
      <c r="FSA128" s="11"/>
      <c r="FSB128" s="6"/>
      <c r="FSH128" s="11"/>
      <c r="FSI128" s="6"/>
      <c r="FSO128" s="11"/>
      <c r="FSP128" s="6"/>
      <c r="FSV128" s="11"/>
      <c r="FSW128" s="6"/>
      <c r="FTC128" s="11"/>
      <c r="FTD128" s="6"/>
      <c r="FTJ128" s="11"/>
      <c r="FTK128" s="6"/>
      <c r="FTQ128" s="11"/>
      <c r="FTR128" s="6"/>
      <c r="FTX128" s="11"/>
      <c r="FTY128" s="6"/>
      <c r="FUE128" s="11"/>
      <c r="FUF128" s="6"/>
      <c r="FUL128" s="11"/>
      <c r="FUM128" s="6"/>
      <c r="FUS128" s="11"/>
      <c r="FUT128" s="6"/>
      <c r="FUZ128" s="11"/>
      <c r="FVA128" s="6"/>
      <c r="FVG128" s="11"/>
      <c r="FVH128" s="6"/>
      <c r="FVN128" s="11"/>
      <c r="FVO128" s="6"/>
      <c r="FVU128" s="11"/>
      <c r="FVV128" s="6"/>
      <c r="FWB128" s="11"/>
      <c r="FWC128" s="6"/>
      <c r="FWI128" s="11"/>
      <c r="FWJ128" s="6"/>
      <c r="FWP128" s="11"/>
      <c r="FWQ128" s="6"/>
      <c r="FWW128" s="11"/>
      <c r="FWX128" s="6"/>
      <c r="FXD128" s="11"/>
      <c r="FXE128" s="6"/>
      <c r="FXK128" s="11"/>
      <c r="FXL128" s="6"/>
      <c r="FXR128" s="11"/>
      <c r="FXS128" s="6"/>
      <c r="FXY128" s="11"/>
      <c r="FXZ128" s="6"/>
      <c r="FYF128" s="11"/>
      <c r="FYG128" s="6"/>
      <c r="FYM128" s="11"/>
      <c r="FYN128" s="6"/>
      <c r="FYT128" s="11"/>
      <c r="FYU128" s="6"/>
      <c r="FZA128" s="11"/>
      <c r="FZB128" s="6"/>
      <c r="FZH128" s="11"/>
      <c r="FZI128" s="6"/>
      <c r="FZO128" s="11"/>
      <c r="FZP128" s="6"/>
      <c r="FZV128" s="11"/>
      <c r="FZW128" s="6"/>
      <c r="GAC128" s="11"/>
      <c r="GAD128" s="6"/>
      <c r="GAJ128" s="11"/>
      <c r="GAK128" s="6"/>
      <c r="GAQ128" s="11"/>
      <c r="GAR128" s="6"/>
      <c r="GAX128" s="11"/>
      <c r="GAY128" s="6"/>
      <c r="GBE128" s="11"/>
      <c r="GBF128" s="6"/>
      <c r="GBL128" s="11"/>
      <c r="GBM128" s="6"/>
      <c r="GBS128" s="11"/>
      <c r="GBT128" s="6"/>
      <c r="GBZ128" s="11"/>
      <c r="GCA128" s="6"/>
      <c r="GCG128" s="11"/>
      <c r="GCH128" s="6"/>
      <c r="GCN128" s="11"/>
      <c r="GCO128" s="6"/>
      <c r="GCU128" s="11"/>
      <c r="GCV128" s="6"/>
      <c r="GDB128" s="11"/>
      <c r="GDC128" s="6"/>
      <c r="GDI128" s="11"/>
      <c r="GDJ128" s="6"/>
      <c r="GDP128" s="11"/>
      <c r="GDQ128" s="6"/>
      <c r="GDW128" s="11"/>
      <c r="GDX128" s="6"/>
      <c r="GED128" s="11"/>
      <c r="GEE128" s="6"/>
      <c r="GEK128" s="11"/>
      <c r="GEL128" s="6"/>
      <c r="GER128" s="11"/>
      <c r="GES128" s="6"/>
      <c r="GEY128" s="11"/>
      <c r="GEZ128" s="6"/>
      <c r="GFF128" s="11"/>
      <c r="GFG128" s="6"/>
      <c r="GFM128" s="11"/>
      <c r="GFN128" s="6"/>
      <c r="GFT128" s="11"/>
      <c r="GFU128" s="6"/>
      <c r="GGA128" s="11"/>
      <c r="GGB128" s="6"/>
      <c r="GGH128" s="11"/>
      <c r="GGI128" s="6"/>
      <c r="GGO128" s="11"/>
      <c r="GGP128" s="6"/>
      <c r="GGV128" s="11"/>
      <c r="GGW128" s="6"/>
      <c r="GHC128" s="11"/>
      <c r="GHD128" s="6"/>
      <c r="GHJ128" s="11"/>
      <c r="GHK128" s="6"/>
      <c r="GHQ128" s="11"/>
      <c r="GHR128" s="6"/>
      <c r="GHX128" s="11"/>
      <c r="GHY128" s="6"/>
      <c r="GIE128" s="11"/>
      <c r="GIF128" s="6"/>
      <c r="GIL128" s="11"/>
      <c r="GIM128" s="6"/>
      <c r="GIS128" s="11"/>
      <c r="GIT128" s="6"/>
      <c r="GIZ128" s="11"/>
      <c r="GJA128" s="6"/>
      <c r="GJG128" s="11"/>
      <c r="GJH128" s="6"/>
      <c r="GJN128" s="11"/>
      <c r="GJO128" s="6"/>
      <c r="GJU128" s="11"/>
      <c r="GJV128" s="6"/>
      <c r="GKB128" s="11"/>
      <c r="GKC128" s="6"/>
      <c r="GKI128" s="11"/>
      <c r="GKJ128" s="6"/>
      <c r="GKP128" s="11"/>
      <c r="GKQ128" s="6"/>
      <c r="GKW128" s="11"/>
      <c r="GKX128" s="6"/>
      <c r="GLD128" s="11"/>
      <c r="GLE128" s="6"/>
      <c r="GLK128" s="11"/>
      <c r="GLL128" s="6"/>
      <c r="GLR128" s="11"/>
      <c r="GLS128" s="6"/>
      <c r="GLY128" s="11"/>
      <c r="GLZ128" s="6"/>
      <c r="GMF128" s="11"/>
      <c r="GMG128" s="6"/>
      <c r="GMM128" s="11"/>
      <c r="GMN128" s="6"/>
      <c r="GMT128" s="11"/>
      <c r="GMU128" s="6"/>
      <c r="GNA128" s="11"/>
      <c r="GNB128" s="6"/>
      <c r="GNH128" s="11"/>
      <c r="GNI128" s="6"/>
      <c r="GNO128" s="11"/>
      <c r="GNP128" s="6"/>
      <c r="GNV128" s="11"/>
      <c r="GNW128" s="6"/>
      <c r="GOC128" s="11"/>
      <c r="GOD128" s="6"/>
      <c r="GOJ128" s="11"/>
      <c r="GOK128" s="6"/>
      <c r="GOQ128" s="11"/>
      <c r="GOR128" s="6"/>
      <c r="GOX128" s="11"/>
      <c r="GOY128" s="6"/>
      <c r="GPE128" s="11"/>
      <c r="GPF128" s="6"/>
      <c r="GPL128" s="11"/>
      <c r="GPM128" s="6"/>
      <c r="GPS128" s="11"/>
      <c r="GPT128" s="6"/>
      <c r="GPZ128" s="11"/>
      <c r="GQA128" s="6"/>
      <c r="GQG128" s="11"/>
      <c r="GQH128" s="6"/>
      <c r="GQN128" s="11"/>
      <c r="GQO128" s="6"/>
      <c r="GQU128" s="11"/>
      <c r="GQV128" s="6"/>
      <c r="GRB128" s="11"/>
      <c r="GRC128" s="6"/>
      <c r="GRI128" s="11"/>
      <c r="GRJ128" s="6"/>
      <c r="GRP128" s="11"/>
      <c r="GRQ128" s="6"/>
      <c r="GRW128" s="11"/>
      <c r="GRX128" s="6"/>
      <c r="GSD128" s="11"/>
      <c r="GSE128" s="6"/>
      <c r="GSK128" s="11"/>
      <c r="GSL128" s="6"/>
      <c r="GSR128" s="11"/>
      <c r="GSS128" s="6"/>
      <c r="GSY128" s="11"/>
      <c r="GSZ128" s="6"/>
      <c r="GTF128" s="11"/>
      <c r="GTG128" s="6"/>
      <c r="GTM128" s="11"/>
      <c r="GTN128" s="6"/>
      <c r="GTT128" s="11"/>
      <c r="GTU128" s="6"/>
      <c r="GUA128" s="11"/>
      <c r="GUB128" s="6"/>
      <c r="GUH128" s="11"/>
      <c r="GUI128" s="6"/>
      <c r="GUO128" s="11"/>
      <c r="GUP128" s="6"/>
      <c r="GUV128" s="11"/>
      <c r="GUW128" s="6"/>
      <c r="GVC128" s="11"/>
      <c r="GVD128" s="6"/>
      <c r="GVJ128" s="11"/>
      <c r="GVK128" s="6"/>
      <c r="GVQ128" s="11"/>
      <c r="GVR128" s="6"/>
      <c r="GVX128" s="11"/>
      <c r="GVY128" s="6"/>
      <c r="GWE128" s="11"/>
      <c r="GWF128" s="6"/>
      <c r="GWL128" s="11"/>
      <c r="GWM128" s="6"/>
      <c r="GWS128" s="11"/>
      <c r="GWT128" s="6"/>
      <c r="GWZ128" s="11"/>
      <c r="GXA128" s="6"/>
      <c r="GXG128" s="11"/>
      <c r="GXH128" s="6"/>
      <c r="GXN128" s="11"/>
      <c r="GXO128" s="6"/>
      <c r="GXU128" s="11"/>
      <c r="GXV128" s="6"/>
      <c r="GYB128" s="11"/>
      <c r="GYC128" s="6"/>
      <c r="GYI128" s="11"/>
      <c r="GYJ128" s="6"/>
      <c r="GYP128" s="11"/>
      <c r="GYQ128" s="6"/>
      <c r="GYW128" s="11"/>
      <c r="GYX128" s="6"/>
      <c r="GZD128" s="11"/>
      <c r="GZE128" s="6"/>
      <c r="GZK128" s="11"/>
      <c r="GZL128" s="6"/>
      <c r="GZR128" s="11"/>
      <c r="GZS128" s="6"/>
      <c r="GZY128" s="11"/>
      <c r="GZZ128" s="6"/>
      <c r="HAF128" s="11"/>
      <c r="HAG128" s="6"/>
      <c r="HAM128" s="11"/>
      <c r="HAN128" s="6"/>
      <c r="HAT128" s="11"/>
      <c r="HAU128" s="6"/>
      <c r="HBA128" s="11"/>
      <c r="HBB128" s="6"/>
      <c r="HBH128" s="11"/>
      <c r="HBI128" s="6"/>
      <c r="HBO128" s="11"/>
      <c r="HBP128" s="6"/>
      <c r="HBV128" s="11"/>
      <c r="HBW128" s="6"/>
      <c r="HCC128" s="11"/>
      <c r="HCD128" s="6"/>
      <c r="HCJ128" s="11"/>
      <c r="HCK128" s="6"/>
      <c r="HCQ128" s="11"/>
      <c r="HCR128" s="6"/>
      <c r="HCX128" s="11"/>
      <c r="HCY128" s="6"/>
      <c r="HDE128" s="11"/>
      <c r="HDF128" s="6"/>
      <c r="HDL128" s="11"/>
      <c r="HDM128" s="6"/>
      <c r="HDS128" s="11"/>
      <c r="HDT128" s="6"/>
      <c r="HDZ128" s="11"/>
      <c r="HEA128" s="6"/>
      <c r="HEG128" s="11"/>
      <c r="HEH128" s="6"/>
      <c r="HEN128" s="11"/>
      <c r="HEO128" s="6"/>
      <c r="HEU128" s="11"/>
      <c r="HEV128" s="6"/>
      <c r="HFB128" s="11"/>
      <c r="HFC128" s="6"/>
      <c r="HFI128" s="11"/>
      <c r="HFJ128" s="6"/>
      <c r="HFP128" s="11"/>
      <c r="HFQ128" s="6"/>
      <c r="HFW128" s="11"/>
      <c r="HFX128" s="6"/>
      <c r="HGD128" s="11"/>
      <c r="HGE128" s="6"/>
      <c r="HGK128" s="11"/>
      <c r="HGL128" s="6"/>
      <c r="HGR128" s="11"/>
      <c r="HGS128" s="6"/>
      <c r="HGY128" s="11"/>
      <c r="HGZ128" s="6"/>
      <c r="HHF128" s="11"/>
      <c r="HHG128" s="6"/>
      <c r="HHM128" s="11"/>
      <c r="HHN128" s="6"/>
      <c r="HHT128" s="11"/>
      <c r="HHU128" s="6"/>
      <c r="HIA128" s="11"/>
      <c r="HIB128" s="6"/>
      <c r="HIH128" s="11"/>
      <c r="HII128" s="6"/>
      <c r="HIO128" s="11"/>
      <c r="HIP128" s="6"/>
      <c r="HIV128" s="11"/>
      <c r="HIW128" s="6"/>
      <c r="HJC128" s="11"/>
      <c r="HJD128" s="6"/>
      <c r="HJJ128" s="11"/>
      <c r="HJK128" s="6"/>
      <c r="HJQ128" s="11"/>
      <c r="HJR128" s="6"/>
      <c r="HJX128" s="11"/>
      <c r="HJY128" s="6"/>
      <c r="HKE128" s="11"/>
      <c r="HKF128" s="6"/>
      <c r="HKL128" s="11"/>
      <c r="HKM128" s="6"/>
      <c r="HKS128" s="11"/>
      <c r="HKT128" s="6"/>
      <c r="HKZ128" s="11"/>
      <c r="HLA128" s="6"/>
      <c r="HLG128" s="11"/>
      <c r="HLH128" s="6"/>
      <c r="HLN128" s="11"/>
      <c r="HLO128" s="6"/>
      <c r="HLU128" s="11"/>
      <c r="HLV128" s="6"/>
      <c r="HMB128" s="11"/>
      <c r="HMC128" s="6"/>
      <c r="HMI128" s="11"/>
      <c r="HMJ128" s="6"/>
      <c r="HMP128" s="11"/>
      <c r="HMQ128" s="6"/>
      <c r="HMW128" s="11"/>
      <c r="HMX128" s="6"/>
      <c r="HND128" s="11"/>
      <c r="HNE128" s="6"/>
      <c r="HNK128" s="11"/>
      <c r="HNL128" s="6"/>
      <c r="HNR128" s="11"/>
      <c r="HNS128" s="6"/>
      <c r="HNY128" s="11"/>
      <c r="HNZ128" s="6"/>
      <c r="HOF128" s="11"/>
      <c r="HOG128" s="6"/>
      <c r="HOM128" s="11"/>
      <c r="HON128" s="6"/>
      <c r="HOT128" s="11"/>
      <c r="HOU128" s="6"/>
      <c r="HPA128" s="11"/>
      <c r="HPB128" s="6"/>
      <c r="HPH128" s="11"/>
      <c r="HPI128" s="6"/>
      <c r="HPO128" s="11"/>
      <c r="HPP128" s="6"/>
      <c r="HPV128" s="11"/>
      <c r="HPW128" s="6"/>
      <c r="HQC128" s="11"/>
      <c r="HQD128" s="6"/>
      <c r="HQJ128" s="11"/>
      <c r="HQK128" s="6"/>
      <c r="HQQ128" s="11"/>
      <c r="HQR128" s="6"/>
      <c r="HQX128" s="11"/>
      <c r="HQY128" s="6"/>
      <c r="HRE128" s="11"/>
      <c r="HRF128" s="6"/>
      <c r="HRL128" s="11"/>
      <c r="HRM128" s="6"/>
      <c r="HRS128" s="11"/>
      <c r="HRT128" s="6"/>
      <c r="HRZ128" s="11"/>
      <c r="HSA128" s="6"/>
      <c r="HSG128" s="11"/>
      <c r="HSH128" s="6"/>
      <c r="HSN128" s="11"/>
      <c r="HSO128" s="6"/>
      <c r="HSU128" s="11"/>
      <c r="HSV128" s="6"/>
      <c r="HTB128" s="11"/>
      <c r="HTC128" s="6"/>
      <c r="HTI128" s="11"/>
      <c r="HTJ128" s="6"/>
      <c r="HTP128" s="11"/>
      <c r="HTQ128" s="6"/>
      <c r="HTW128" s="11"/>
      <c r="HTX128" s="6"/>
      <c r="HUD128" s="11"/>
      <c r="HUE128" s="6"/>
      <c r="HUK128" s="11"/>
      <c r="HUL128" s="6"/>
      <c r="HUR128" s="11"/>
      <c r="HUS128" s="6"/>
      <c r="HUY128" s="11"/>
      <c r="HUZ128" s="6"/>
      <c r="HVF128" s="11"/>
      <c r="HVG128" s="6"/>
      <c r="HVM128" s="11"/>
      <c r="HVN128" s="6"/>
      <c r="HVT128" s="11"/>
      <c r="HVU128" s="6"/>
      <c r="HWA128" s="11"/>
      <c r="HWB128" s="6"/>
      <c r="HWH128" s="11"/>
      <c r="HWI128" s="6"/>
      <c r="HWO128" s="11"/>
      <c r="HWP128" s="6"/>
      <c r="HWV128" s="11"/>
      <c r="HWW128" s="6"/>
      <c r="HXC128" s="11"/>
      <c r="HXD128" s="6"/>
      <c r="HXJ128" s="11"/>
      <c r="HXK128" s="6"/>
      <c r="HXQ128" s="11"/>
      <c r="HXR128" s="6"/>
      <c r="HXX128" s="11"/>
      <c r="HXY128" s="6"/>
      <c r="HYE128" s="11"/>
      <c r="HYF128" s="6"/>
      <c r="HYL128" s="11"/>
      <c r="HYM128" s="6"/>
      <c r="HYS128" s="11"/>
      <c r="HYT128" s="6"/>
      <c r="HYZ128" s="11"/>
      <c r="HZA128" s="6"/>
      <c r="HZG128" s="11"/>
      <c r="HZH128" s="6"/>
      <c r="HZN128" s="11"/>
      <c r="HZO128" s="6"/>
      <c r="HZU128" s="11"/>
      <c r="HZV128" s="6"/>
      <c r="IAB128" s="11"/>
      <c r="IAC128" s="6"/>
      <c r="IAI128" s="11"/>
      <c r="IAJ128" s="6"/>
      <c r="IAP128" s="11"/>
      <c r="IAQ128" s="6"/>
      <c r="IAW128" s="11"/>
      <c r="IAX128" s="6"/>
      <c r="IBD128" s="11"/>
      <c r="IBE128" s="6"/>
      <c r="IBK128" s="11"/>
      <c r="IBL128" s="6"/>
      <c r="IBR128" s="11"/>
      <c r="IBS128" s="6"/>
      <c r="IBY128" s="11"/>
      <c r="IBZ128" s="6"/>
      <c r="ICF128" s="11"/>
      <c r="ICG128" s="6"/>
      <c r="ICM128" s="11"/>
      <c r="ICN128" s="6"/>
      <c r="ICT128" s="11"/>
      <c r="ICU128" s="6"/>
      <c r="IDA128" s="11"/>
      <c r="IDB128" s="6"/>
      <c r="IDH128" s="11"/>
      <c r="IDI128" s="6"/>
      <c r="IDO128" s="11"/>
      <c r="IDP128" s="6"/>
      <c r="IDV128" s="11"/>
      <c r="IDW128" s="6"/>
      <c r="IEC128" s="11"/>
      <c r="IED128" s="6"/>
      <c r="IEJ128" s="11"/>
      <c r="IEK128" s="6"/>
      <c r="IEQ128" s="11"/>
      <c r="IER128" s="6"/>
      <c r="IEX128" s="11"/>
      <c r="IEY128" s="6"/>
      <c r="IFE128" s="11"/>
      <c r="IFF128" s="6"/>
      <c r="IFL128" s="11"/>
      <c r="IFM128" s="6"/>
      <c r="IFS128" s="11"/>
      <c r="IFT128" s="6"/>
      <c r="IFZ128" s="11"/>
      <c r="IGA128" s="6"/>
      <c r="IGG128" s="11"/>
      <c r="IGH128" s="6"/>
      <c r="IGN128" s="11"/>
      <c r="IGO128" s="6"/>
      <c r="IGU128" s="11"/>
      <c r="IGV128" s="6"/>
      <c r="IHB128" s="11"/>
      <c r="IHC128" s="6"/>
      <c r="IHI128" s="11"/>
      <c r="IHJ128" s="6"/>
      <c r="IHP128" s="11"/>
      <c r="IHQ128" s="6"/>
      <c r="IHW128" s="11"/>
      <c r="IHX128" s="6"/>
      <c r="IID128" s="11"/>
      <c r="IIE128" s="6"/>
      <c r="IIK128" s="11"/>
      <c r="IIL128" s="6"/>
      <c r="IIR128" s="11"/>
      <c r="IIS128" s="6"/>
      <c r="IIY128" s="11"/>
      <c r="IIZ128" s="6"/>
      <c r="IJF128" s="11"/>
      <c r="IJG128" s="6"/>
      <c r="IJM128" s="11"/>
      <c r="IJN128" s="6"/>
      <c r="IJT128" s="11"/>
      <c r="IJU128" s="6"/>
      <c r="IKA128" s="11"/>
      <c r="IKB128" s="6"/>
      <c r="IKH128" s="11"/>
      <c r="IKI128" s="6"/>
      <c r="IKO128" s="11"/>
      <c r="IKP128" s="6"/>
      <c r="IKV128" s="11"/>
      <c r="IKW128" s="6"/>
      <c r="ILC128" s="11"/>
      <c r="ILD128" s="6"/>
      <c r="ILJ128" s="11"/>
      <c r="ILK128" s="6"/>
      <c r="ILQ128" s="11"/>
      <c r="ILR128" s="6"/>
      <c r="ILX128" s="11"/>
      <c r="ILY128" s="6"/>
      <c r="IME128" s="11"/>
      <c r="IMF128" s="6"/>
      <c r="IML128" s="11"/>
      <c r="IMM128" s="6"/>
      <c r="IMS128" s="11"/>
      <c r="IMT128" s="6"/>
      <c r="IMZ128" s="11"/>
      <c r="INA128" s="6"/>
      <c r="ING128" s="11"/>
      <c r="INH128" s="6"/>
      <c r="INN128" s="11"/>
      <c r="INO128" s="6"/>
      <c r="INU128" s="11"/>
      <c r="INV128" s="6"/>
      <c r="IOB128" s="11"/>
      <c r="IOC128" s="6"/>
      <c r="IOI128" s="11"/>
      <c r="IOJ128" s="6"/>
      <c r="IOP128" s="11"/>
      <c r="IOQ128" s="6"/>
      <c r="IOW128" s="11"/>
      <c r="IOX128" s="6"/>
      <c r="IPD128" s="11"/>
      <c r="IPE128" s="6"/>
      <c r="IPK128" s="11"/>
      <c r="IPL128" s="6"/>
      <c r="IPR128" s="11"/>
      <c r="IPS128" s="6"/>
      <c r="IPY128" s="11"/>
      <c r="IPZ128" s="6"/>
      <c r="IQF128" s="11"/>
      <c r="IQG128" s="6"/>
      <c r="IQM128" s="11"/>
      <c r="IQN128" s="6"/>
      <c r="IQT128" s="11"/>
      <c r="IQU128" s="6"/>
      <c r="IRA128" s="11"/>
      <c r="IRB128" s="6"/>
      <c r="IRH128" s="11"/>
      <c r="IRI128" s="6"/>
      <c r="IRO128" s="11"/>
      <c r="IRP128" s="6"/>
      <c r="IRV128" s="11"/>
      <c r="IRW128" s="6"/>
      <c r="ISC128" s="11"/>
      <c r="ISD128" s="6"/>
      <c r="ISJ128" s="11"/>
      <c r="ISK128" s="6"/>
      <c r="ISQ128" s="11"/>
      <c r="ISR128" s="6"/>
      <c r="ISX128" s="11"/>
      <c r="ISY128" s="6"/>
      <c r="ITE128" s="11"/>
      <c r="ITF128" s="6"/>
      <c r="ITL128" s="11"/>
      <c r="ITM128" s="6"/>
      <c r="ITS128" s="11"/>
      <c r="ITT128" s="6"/>
      <c r="ITZ128" s="11"/>
      <c r="IUA128" s="6"/>
      <c r="IUG128" s="11"/>
      <c r="IUH128" s="6"/>
      <c r="IUN128" s="11"/>
      <c r="IUO128" s="6"/>
      <c r="IUU128" s="11"/>
      <c r="IUV128" s="6"/>
      <c r="IVB128" s="11"/>
      <c r="IVC128" s="6"/>
      <c r="IVI128" s="11"/>
      <c r="IVJ128" s="6"/>
      <c r="IVP128" s="11"/>
      <c r="IVQ128" s="6"/>
      <c r="IVW128" s="11"/>
      <c r="IVX128" s="6"/>
      <c r="IWD128" s="11"/>
      <c r="IWE128" s="6"/>
      <c r="IWK128" s="11"/>
      <c r="IWL128" s="6"/>
      <c r="IWR128" s="11"/>
      <c r="IWS128" s="6"/>
      <c r="IWY128" s="11"/>
      <c r="IWZ128" s="6"/>
      <c r="IXF128" s="11"/>
      <c r="IXG128" s="6"/>
      <c r="IXM128" s="11"/>
      <c r="IXN128" s="6"/>
      <c r="IXT128" s="11"/>
      <c r="IXU128" s="6"/>
      <c r="IYA128" s="11"/>
      <c r="IYB128" s="6"/>
      <c r="IYH128" s="11"/>
      <c r="IYI128" s="6"/>
      <c r="IYO128" s="11"/>
      <c r="IYP128" s="6"/>
      <c r="IYV128" s="11"/>
      <c r="IYW128" s="6"/>
      <c r="IZC128" s="11"/>
      <c r="IZD128" s="6"/>
      <c r="IZJ128" s="11"/>
      <c r="IZK128" s="6"/>
      <c r="IZQ128" s="11"/>
      <c r="IZR128" s="6"/>
      <c r="IZX128" s="11"/>
      <c r="IZY128" s="6"/>
      <c r="JAE128" s="11"/>
      <c r="JAF128" s="6"/>
      <c r="JAL128" s="11"/>
      <c r="JAM128" s="6"/>
      <c r="JAS128" s="11"/>
      <c r="JAT128" s="6"/>
      <c r="JAZ128" s="11"/>
      <c r="JBA128" s="6"/>
      <c r="JBG128" s="11"/>
      <c r="JBH128" s="6"/>
      <c r="JBN128" s="11"/>
      <c r="JBO128" s="6"/>
      <c r="JBU128" s="11"/>
      <c r="JBV128" s="6"/>
      <c r="JCB128" s="11"/>
      <c r="JCC128" s="6"/>
      <c r="JCI128" s="11"/>
      <c r="JCJ128" s="6"/>
      <c r="JCP128" s="11"/>
      <c r="JCQ128" s="6"/>
      <c r="JCW128" s="11"/>
      <c r="JCX128" s="6"/>
      <c r="JDD128" s="11"/>
      <c r="JDE128" s="6"/>
      <c r="JDK128" s="11"/>
      <c r="JDL128" s="6"/>
      <c r="JDR128" s="11"/>
      <c r="JDS128" s="6"/>
      <c r="JDY128" s="11"/>
      <c r="JDZ128" s="6"/>
      <c r="JEF128" s="11"/>
      <c r="JEG128" s="6"/>
      <c r="JEM128" s="11"/>
      <c r="JEN128" s="6"/>
      <c r="JET128" s="11"/>
      <c r="JEU128" s="6"/>
      <c r="JFA128" s="11"/>
      <c r="JFB128" s="6"/>
      <c r="JFH128" s="11"/>
      <c r="JFI128" s="6"/>
      <c r="JFO128" s="11"/>
      <c r="JFP128" s="6"/>
      <c r="JFV128" s="11"/>
      <c r="JFW128" s="6"/>
      <c r="JGC128" s="11"/>
      <c r="JGD128" s="6"/>
      <c r="JGJ128" s="11"/>
      <c r="JGK128" s="6"/>
      <c r="JGQ128" s="11"/>
      <c r="JGR128" s="6"/>
      <c r="JGX128" s="11"/>
      <c r="JGY128" s="6"/>
      <c r="JHE128" s="11"/>
      <c r="JHF128" s="6"/>
      <c r="JHL128" s="11"/>
      <c r="JHM128" s="6"/>
      <c r="JHS128" s="11"/>
      <c r="JHT128" s="6"/>
      <c r="JHZ128" s="11"/>
      <c r="JIA128" s="6"/>
      <c r="JIG128" s="11"/>
      <c r="JIH128" s="6"/>
      <c r="JIN128" s="11"/>
      <c r="JIO128" s="6"/>
      <c r="JIU128" s="11"/>
      <c r="JIV128" s="6"/>
      <c r="JJB128" s="11"/>
      <c r="JJC128" s="6"/>
      <c r="JJI128" s="11"/>
      <c r="JJJ128" s="6"/>
      <c r="JJP128" s="11"/>
      <c r="JJQ128" s="6"/>
      <c r="JJW128" s="11"/>
      <c r="JJX128" s="6"/>
      <c r="JKD128" s="11"/>
      <c r="JKE128" s="6"/>
      <c r="JKK128" s="11"/>
      <c r="JKL128" s="6"/>
      <c r="JKR128" s="11"/>
      <c r="JKS128" s="6"/>
      <c r="JKY128" s="11"/>
      <c r="JKZ128" s="6"/>
      <c r="JLF128" s="11"/>
      <c r="JLG128" s="6"/>
      <c r="JLM128" s="11"/>
      <c r="JLN128" s="6"/>
      <c r="JLT128" s="11"/>
      <c r="JLU128" s="6"/>
      <c r="JMA128" s="11"/>
      <c r="JMB128" s="6"/>
      <c r="JMH128" s="11"/>
      <c r="JMI128" s="6"/>
      <c r="JMO128" s="11"/>
      <c r="JMP128" s="6"/>
      <c r="JMV128" s="11"/>
      <c r="JMW128" s="6"/>
      <c r="JNC128" s="11"/>
      <c r="JND128" s="6"/>
      <c r="JNJ128" s="11"/>
      <c r="JNK128" s="6"/>
      <c r="JNQ128" s="11"/>
      <c r="JNR128" s="6"/>
      <c r="JNX128" s="11"/>
      <c r="JNY128" s="6"/>
      <c r="JOE128" s="11"/>
      <c r="JOF128" s="6"/>
      <c r="JOL128" s="11"/>
      <c r="JOM128" s="6"/>
      <c r="JOS128" s="11"/>
      <c r="JOT128" s="6"/>
      <c r="JOZ128" s="11"/>
      <c r="JPA128" s="6"/>
      <c r="JPG128" s="11"/>
      <c r="JPH128" s="6"/>
      <c r="JPN128" s="11"/>
      <c r="JPO128" s="6"/>
      <c r="JPU128" s="11"/>
      <c r="JPV128" s="6"/>
      <c r="JQB128" s="11"/>
      <c r="JQC128" s="6"/>
      <c r="JQI128" s="11"/>
      <c r="JQJ128" s="6"/>
      <c r="JQP128" s="11"/>
      <c r="JQQ128" s="6"/>
      <c r="JQW128" s="11"/>
      <c r="JQX128" s="6"/>
      <c r="JRD128" s="11"/>
      <c r="JRE128" s="6"/>
      <c r="JRK128" s="11"/>
      <c r="JRL128" s="6"/>
      <c r="JRR128" s="11"/>
      <c r="JRS128" s="6"/>
      <c r="JRY128" s="11"/>
      <c r="JRZ128" s="6"/>
      <c r="JSF128" s="11"/>
      <c r="JSG128" s="6"/>
      <c r="JSM128" s="11"/>
      <c r="JSN128" s="6"/>
      <c r="JST128" s="11"/>
      <c r="JSU128" s="6"/>
      <c r="JTA128" s="11"/>
      <c r="JTB128" s="6"/>
      <c r="JTH128" s="11"/>
      <c r="JTI128" s="6"/>
      <c r="JTO128" s="11"/>
      <c r="JTP128" s="6"/>
      <c r="JTV128" s="11"/>
      <c r="JTW128" s="6"/>
      <c r="JUC128" s="11"/>
      <c r="JUD128" s="6"/>
      <c r="JUJ128" s="11"/>
      <c r="JUK128" s="6"/>
      <c r="JUQ128" s="11"/>
      <c r="JUR128" s="6"/>
      <c r="JUX128" s="11"/>
      <c r="JUY128" s="6"/>
      <c r="JVE128" s="11"/>
      <c r="JVF128" s="6"/>
      <c r="JVL128" s="11"/>
      <c r="JVM128" s="6"/>
      <c r="JVS128" s="11"/>
      <c r="JVT128" s="6"/>
      <c r="JVZ128" s="11"/>
      <c r="JWA128" s="6"/>
      <c r="JWG128" s="11"/>
      <c r="JWH128" s="6"/>
      <c r="JWN128" s="11"/>
      <c r="JWO128" s="6"/>
      <c r="JWU128" s="11"/>
      <c r="JWV128" s="6"/>
      <c r="JXB128" s="11"/>
      <c r="JXC128" s="6"/>
      <c r="JXI128" s="11"/>
      <c r="JXJ128" s="6"/>
      <c r="JXP128" s="11"/>
      <c r="JXQ128" s="6"/>
      <c r="JXW128" s="11"/>
      <c r="JXX128" s="6"/>
      <c r="JYD128" s="11"/>
      <c r="JYE128" s="6"/>
      <c r="JYK128" s="11"/>
      <c r="JYL128" s="6"/>
      <c r="JYR128" s="11"/>
      <c r="JYS128" s="6"/>
      <c r="JYY128" s="11"/>
      <c r="JYZ128" s="6"/>
      <c r="JZF128" s="11"/>
      <c r="JZG128" s="6"/>
      <c r="JZM128" s="11"/>
      <c r="JZN128" s="6"/>
      <c r="JZT128" s="11"/>
      <c r="JZU128" s="6"/>
      <c r="KAA128" s="11"/>
      <c r="KAB128" s="6"/>
      <c r="KAH128" s="11"/>
      <c r="KAI128" s="6"/>
      <c r="KAO128" s="11"/>
      <c r="KAP128" s="6"/>
      <c r="KAV128" s="11"/>
      <c r="KAW128" s="6"/>
      <c r="KBC128" s="11"/>
      <c r="KBD128" s="6"/>
      <c r="KBJ128" s="11"/>
      <c r="KBK128" s="6"/>
      <c r="KBQ128" s="11"/>
      <c r="KBR128" s="6"/>
      <c r="KBX128" s="11"/>
      <c r="KBY128" s="6"/>
      <c r="KCE128" s="11"/>
      <c r="KCF128" s="6"/>
      <c r="KCL128" s="11"/>
      <c r="KCM128" s="6"/>
      <c r="KCS128" s="11"/>
      <c r="KCT128" s="6"/>
      <c r="KCZ128" s="11"/>
      <c r="KDA128" s="6"/>
      <c r="KDG128" s="11"/>
      <c r="KDH128" s="6"/>
      <c r="KDN128" s="11"/>
      <c r="KDO128" s="6"/>
      <c r="KDU128" s="11"/>
      <c r="KDV128" s="6"/>
      <c r="KEB128" s="11"/>
      <c r="KEC128" s="6"/>
      <c r="KEI128" s="11"/>
      <c r="KEJ128" s="6"/>
      <c r="KEP128" s="11"/>
      <c r="KEQ128" s="6"/>
      <c r="KEW128" s="11"/>
      <c r="KEX128" s="6"/>
      <c r="KFD128" s="11"/>
      <c r="KFE128" s="6"/>
      <c r="KFK128" s="11"/>
      <c r="KFL128" s="6"/>
      <c r="KFR128" s="11"/>
      <c r="KFS128" s="6"/>
      <c r="KFY128" s="11"/>
      <c r="KFZ128" s="6"/>
      <c r="KGF128" s="11"/>
      <c r="KGG128" s="6"/>
      <c r="KGM128" s="11"/>
      <c r="KGN128" s="6"/>
      <c r="KGT128" s="11"/>
      <c r="KGU128" s="6"/>
      <c r="KHA128" s="11"/>
      <c r="KHB128" s="6"/>
      <c r="KHH128" s="11"/>
      <c r="KHI128" s="6"/>
      <c r="KHO128" s="11"/>
      <c r="KHP128" s="6"/>
      <c r="KHV128" s="11"/>
      <c r="KHW128" s="6"/>
      <c r="KIC128" s="11"/>
      <c r="KID128" s="6"/>
      <c r="KIJ128" s="11"/>
      <c r="KIK128" s="6"/>
      <c r="KIQ128" s="11"/>
      <c r="KIR128" s="6"/>
      <c r="KIX128" s="11"/>
      <c r="KIY128" s="6"/>
      <c r="KJE128" s="11"/>
      <c r="KJF128" s="6"/>
      <c r="KJL128" s="11"/>
      <c r="KJM128" s="6"/>
      <c r="KJS128" s="11"/>
      <c r="KJT128" s="6"/>
      <c r="KJZ128" s="11"/>
      <c r="KKA128" s="6"/>
      <c r="KKG128" s="11"/>
      <c r="KKH128" s="6"/>
      <c r="KKN128" s="11"/>
      <c r="KKO128" s="6"/>
      <c r="KKU128" s="11"/>
      <c r="KKV128" s="6"/>
      <c r="KLB128" s="11"/>
      <c r="KLC128" s="6"/>
      <c r="KLI128" s="11"/>
      <c r="KLJ128" s="6"/>
      <c r="KLP128" s="11"/>
      <c r="KLQ128" s="6"/>
      <c r="KLW128" s="11"/>
      <c r="KLX128" s="6"/>
      <c r="KMD128" s="11"/>
      <c r="KME128" s="6"/>
      <c r="KMK128" s="11"/>
      <c r="KML128" s="6"/>
      <c r="KMR128" s="11"/>
      <c r="KMS128" s="6"/>
      <c r="KMY128" s="11"/>
      <c r="KMZ128" s="6"/>
      <c r="KNF128" s="11"/>
      <c r="KNG128" s="6"/>
      <c r="KNM128" s="11"/>
      <c r="KNN128" s="6"/>
      <c r="KNT128" s="11"/>
      <c r="KNU128" s="6"/>
      <c r="KOA128" s="11"/>
      <c r="KOB128" s="6"/>
      <c r="KOH128" s="11"/>
      <c r="KOI128" s="6"/>
      <c r="KOO128" s="11"/>
      <c r="KOP128" s="6"/>
      <c r="KOV128" s="11"/>
      <c r="KOW128" s="6"/>
      <c r="KPC128" s="11"/>
      <c r="KPD128" s="6"/>
      <c r="KPJ128" s="11"/>
      <c r="KPK128" s="6"/>
      <c r="KPQ128" s="11"/>
      <c r="KPR128" s="6"/>
      <c r="KPX128" s="11"/>
      <c r="KPY128" s="6"/>
      <c r="KQE128" s="11"/>
      <c r="KQF128" s="6"/>
      <c r="KQL128" s="11"/>
      <c r="KQM128" s="6"/>
      <c r="KQS128" s="11"/>
      <c r="KQT128" s="6"/>
      <c r="KQZ128" s="11"/>
      <c r="KRA128" s="6"/>
      <c r="KRG128" s="11"/>
      <c r="KRH128" s="6"/>
      <c r="KRN128" s="11"/>
      <c r="KRO128" s="6"/>
      <c r="KRU128" s="11"/>
      <c r="KRV128" s="6"/>
      <c r="KSB128" s="11"/>
      <c r="KSC128" s="6"/>
      <c r="KSI128" s="11"/>
      <c r="KSJ128" s="6"/>
      <c r="KSP128" s="11"/>
      <c r="KSQ128" s="6"/>
      <c r="KSW128" s="11"/>
      <c r="KSX128" s="6"/>
      <c r="KTD128" s="11"/>
      <c r="KTE128" s="6"/>
      <c r="KTK128" s="11"/>
      <c r="KTL128" s="6"/>
      <c r="KTR128" s="11"/>
      <c r="KTS128" s="6"/>
      <c r="KTY128" s="11"/>
      <c r="KTZ128" s="6"/>
      <c r="KUF128" s="11"/>
      <c r="KUG128" s="6"/>
      <c r="KUM128" s="11"/>
      <c r="KUN128" s="6"/>
      <c r="KUT128" s="11"/>
      <c r="KUU128" s="6"/>
      <c r="KVA128" s="11"/>
      <c r="KVB128" s="6"/>
      <c r="KVH128" s="11"/>
      <c r="KVI128" s="6"/>
      <c r="KVO128" s="11"/>
      <c r="KVP128" s="6"/>
      <c r="KVV128" s="11"/>
      <c r="KVW128" s="6"/>
      <c r="KWC128" s="11"/>
      <c r="KWD128" s="6"/>
      <c r="KWJ128" s="11"/>
      <c r="KWK128" s="6"/>
      <c r="KWQ128" s="11"/>
      <c r="KWR128" s="6"/>
      <c r="KWX128" s="11"/>
      <c r="KWY128" s="6"/>
      <c r="KXE128" s="11"/>
      <c r="KXF128" s="6"/>
      <c r="KXL128" s="11"/>
      <c r="KXM128" s="6"/>
      <c r="KXS128" s="11"/>
      <c r="KXT128" s="6"/>
      <c r="KXZ128" s="11"/>
      <c r="KYA128" s="6"/>
      <c r="KYG128" s="11"/>
      <c r="KYH128" s="6"/>
      <c r="KYN128" s="11"/>
      <c r="KYO128" s="6"/>
      <c r="KYU128" s="11"/>
      <c r="KYV128" s="6"/>
      <c r="KZB128" s="11"/>
      <c r="KZC128" s="6"/>
      <c r="KZI128" s="11"/>
      <c r="KZJ128" s="6"/>
      <c r="KZP128" s="11"/>
      <c r="KZQ128" s="6"/>
      <c r="KZW128" s="11"/>
      <c r="KZX128" s="6"/>
      <c r="LAD128" s="11"/>
      <c r="LAE128" s="6"/>
      <c r="LAK128" s="11"/>
      <c r="LAL128" s="6"/>
      <c r="LAR128" s="11"/>
      <c r="LAS128" s="6"/>
      <c r="LAY128" s="11"/>
      <c r="LAZ128" s="6"/>
      <c r="LBF128" s="11"/>
      <c r="LBG128" s="6"/>
      <c r="LBM128" s="11"/>
      <c r="LBN128" s="6"/>
      <c r="LBT128" s="11"/>
      <c r="LBU128" s="6"/>
      <c r="LCA128" s="11"/>
      <c r="LCB128" s="6"/>
      <c r="LCH128" s="11"/>
      <c r="LCI128" s="6"/>
      <c r="LCO128" s="11"/>
      <c r="LCP128" s="6"/>
      <c r="LCV128" s="11"/>
      <c r="LCW128" s="6"/>
      <c r="LDC128" s="11"/>
      <c r="LDD128" s="6"/>
      <c r="LDJ128" s="11"/>
      <c r="LDK128" s="6"/>
      <c r="LDQ128" s="11"/>
      <c r="LDR128" s="6"/>
      <c r="LDX128" s="11"/>
      <c r="LDY128" s="6"/>
      <c r="LEE128" s="11"/>
      <c r="LEF128" s="6"/>
      <c r="LEL128" s="11"/>
      <c r="LEM128" s="6"/>
      <c r="LES128" s="11"/>
      <c r="LET128" s="6"/>
      <c r="LEZ128" s="11"/>
      <c r="LFA128" s="6"/>
      <c r="LFG128" s="11"/>
      <c r="LFH128" s="6"/>
      <c r="LFN128" s="11"/>
      <c r="LFO128" s="6"/>
      <c r="LFU128" s="11"/>
      <c r="LFV128" s="6"/>
      <c r="LGB128" s="11"/>
      <c r="LGC128" s="6"/>
      <c r="LGI128" s="11"/>
      <c r="LGJ128" s="6"/>
      <c r="LGP128" s="11"/>
      <c r="LGQ128" s="6"/>
      <c r="LGW128" s="11"/>
      <c r="LGX128" s="6"/>
      <c r="LHD128" s="11"/>
      <c r="LHE128" s="6"/>
      <c r="LHK128" s="11"/>
      <c r="LHL128" s="6"/>
      <c r="LHR128" s="11"/>
      <c r="LHS128" s="6"/>
      <c r="LHY128" s="11"/>
      <c r="LHZ128" s="6"/>
      <c r="LIF128" s="11"/>
      <c r="LIG128" s="6"/>
      <c r="LIM128" s="11"/>
      <c r="LIN128" s="6"/>
      <c r="LIT128" s="11"/>
      <c r="LIU128" s="6"/>
      <c r="LJA128" s="11"/>
      <c r="LJB128" s="6"/>
      <c r="LJH128" s="11"/>
      <c r="LJI128" s="6"/>
      <c r="LJO128" s="11"/>
      <c r="LJP128" s="6"/>
      <c r="LJV128" s="11"/>
      <c r="LJW128" s="6"/>
      <c r="LKC128" s="11"/>
      <c r="LKD128" s="6"/>
      <c r="LKJ128" s="11"/>
      <c r="LKK128" s="6"/>
      <c r="LKQ128" s="11"/>
      <c r="LKR128" s="6"/>
      <c r="LKX128" s="11"/>
      <c r="LKY128" s="6"/>
      <c r="LLE128" s="11"/>
      <c r="LLF128" s="6"/>
      <c r="LLL128" s="11"/>
      <c r="LLM128" s="6"/>
      <c r="LLS128" s="11"/>
      <c r="LLT128" s="6"/>
      <c r="LLZ128" s="11"/>
      <c r="LMA128" s="6"/>
      <c r="LMG128" s="11"/>
      <c r="LMH128" s="6"/>
      <c r="LMN128" s="11"/>
      <c r="LMO128" s="6"/>
      <c r="LMU128" s="11"/>
      <c r="LMV128" s="6"/>
      <c r="LNB128" s="11"/>
      <c r="LNC128" s="6"/>
      <c r="LNI128" s="11"/>
      <c r="LNJ128" s="6"/>
      <c r="LNP128" s="11"/>
      <c r="LNQ128" s="6"/>
      <c r="LNW128" s="11"/>
      <c r="LNX128" s="6"/>
      <c r="LOD128" s="11"/>
      <c r="LOE128" s="6"/>
      <c r="LOK128" s="11"/>
      <c r="LOL128" s="6"/>
      <c r="LOR128" s="11"/>
      <c r="LOS128" s="6"/>
      <c r="LOY128" s="11"/>
      <c r="LOZ128" s="6"/>
      <c r="LPF128" s="11"/>
      <c r="LPG128" s="6"/>
      <c r="LPM128" s="11"/>
      <c r="LPN128" s="6"/>
      <c r="LPT128" s="11"/>
      <c r="LPU128" s="6"/>
      <c r="LQA128" s="11"/>
      <c r="LQB128" s="6"/>
      <c r="LQH128" s="11"/>
      <c r="LQI128" s="6"/>
      <c r="LQO128" s="11"/>
      <c r="LQP128" s="6"/>
      <c r="LQV128" s="11"/>
      <c r="LQW128" s="6"/>
      <c r="LRC128" s="11"/>
      <c r="LRD128" s="6"/>
      <c r="LRJ128" s="11"/>
      <c r="LRK128" s="6"/>
      <c r="LRQ128" s="11"/>
      <c r="LRR128" s="6"/>
      <c r="LRX128" s="11"/>
      <c r="LRY128" s="6"/>
      <c r="LSE128" s="11"/>
      <c r="LSF128" s="6"/>
      <c r="LSL128" s="11"/>
      <c r="LSM128" s="6"/>
      <c r="LSS128" s="11"/>
      <c r="LST128" s="6"/>
      <c r="LSZ128" s="11"/>
      <c r="LTA128" s="6"/>
      <c r="LTG128" s="11"/>
      <c r="LTH128" s="6"/>
      <c r="LTN128" s="11"/>
      <c r="LTO128" s="6"/>
      <c r="LTU128" s="11"/>
      <c r="LTV128" s="6"/>
      <c r="LUB128" s="11"/>
      <c r="LUC128" s="6"/>
      <c r="LUI128" s="11"/>
      <c r="LUJ128" s="6"/>
      <c r="LUP128" s="11"/>
      <c r="LUQ128" s="6"/>
      <c r="LUW128" s="11"/>
      <c r="LUX128" s="6"/>
      <c r="LVD128" s="11"/>
      <c r="LVE128" s="6"/>
      <c r="LVK128" s="11"/>
      <c r="LVL128" s="6"/>
      <c r="LVR128" s="11"/>
      <c r="LVS128" s="6"/>
      <c r="LVY128" s="11"/>
      <c r="LVZ128" s="6"/>
      <c r="LWF128" s="11"/>
      <c r="LWG128" s="6"/>
      <c r="LWM128" s="11"/>
      <c r="LWN128" s="6"/>
      <c r="LWT128" s="11"/>
      <c r="LWU128" s="6"/>
      <c r="LXA128" s="11"/>
      <c r="LXB128" s="6"/>
      <c r="LXH128" s="11"/>
      <c r="LXI128" s="6"/>
      <c r="LXO128" s="11"/>
      <c r="LXP128" s="6"/>
      <c r="LXV128" s="11"/>
      <c r="LXW128" s="6"/>
      <c r="LYC128" s="11"/>
      <c r="LYD128" s="6"/>
      <c r="LYJ128" s="11"/>
      <c r="LYK128" s="6"/>
      <c r="LYQ128" s="11"/>
      <c r="LYR128" s="6"/>
      <c r="LYX128" s="11"/>
      <c r="LYY128" s="6"/>
      <c r="LZE128" s="11"/>
      <c r="LZF128" s="6"/>
      <c r="LZL128" s="11"/>
      <c r="LZM128" s="6"/>
      <c r="LZS128" s="11"/>
      <c r="LZT128" s="6"/>
      <c r="LZZ128" s="11"/>
      <c r="MAA128" s="6"/>
      <c r="MAG128" s="11"/>
      <c r="MAH128" s="6"/>
      <c r="MAN128" s="11"/>
      <c r="MAO128" s="6"/>
      <c r="MAU128" s="11"/>
      <c r="MAV128" s="6"/>
      <c r="MBB128" s="11"/>
      <c r="MBC128" s="6"/>
      <c r="MBI128" s="11"/>
      <c r="MBJ128" s="6"/>
      <c r="MBP128" s="11"/>
      <c r="MBQ128" s="6"/>
      <c r="MBW128" s="11"/>
      <c r="MBX128" s="6"/>
      <c r="MCD128" s="11"/>
      <c r="MCE128" s="6"/>
      <c r="MCK128" s="11"/>
      <c r="MCL128" s="6"/>
      <c r="MCR128" s="11"/>
      <c r="MCS128" s="6"/>
      <c r="MCY128" s="11"/>
      <c r="MCZ128" s="6"/>
      <c r="MDF128" s="11"/>
      <c r="MDG128" s="6"/>
      <c r="MDM128" s="11"/>
      <c r="MDN128" s="6"/>
      <c r="MDT128" s="11"/>
      <c r="MDU128" s="6"/>
      <c r="MEA128" s="11"/>
      <c r="MEB128" s="6"/>
      <c r="MEH128" s="11"/>
      <c r="MEI128" s="6"/>
      <c r="MEO128" s="11"/>
      <c r="MEP128" s="6"/>
      <c r="MEV128" s="11"/>
      <c r="MEW128" s="6"/>
      <c r="MFC128" s="11"/>
      <c r="MFD128" s="6"/>
      <c r="MFJ128" s="11"/>
      <c r="MFK128" s="6"/>
      <c r="MFQ128" s="11"/>
      <c r="MFR128" s="6"/>
      <c r="MFX128" s="11"/>
      <c r="MFY128" s="6"/>
      <c r="MGE128" s="11"/>
      <c r="MGF128" s="6"/>
      <c r="MGL128" s="11"/>
      <c r="MGM128" s="6"/>
      <c r="MGS128" s="11"/>
      <c r="MGT128" s="6"/>
      <c r="MGZ128" s="11"/>
      <c r="MHA128" s="6"/>
      <c r="MHG128" s="11"/>
      <c r="MHH128" s="6"/>
      <c r="MHN128" s="11"/>
      <c r="MHO128" s="6"/>
      <c r="MHU128" s="11"/>
      <c r="MHV128" s="6"/>
      <c r="MIB128" s="11"/>
      <c r="MIC128" s="6"/>
      <c r="MII128" s="11"/>
      <c r="MIJ128" s="6"/>
      <c r="MIP128" s="11"/>
      <c r="MIQ128" s="6"/>
      <c r="MIW128" s="11"/>
      <c r="MIX128" s="6"/>
      <c r="MJD128" s="11"/>
      <c r="MJE128" s="6"/>
      <c r="MJK128" s="11"/>
      <c r="MJL128" s="6"/>
      <c r="MJR128" s="11"/>
      <c r="MJS128" s="6"/>
      <c r="MJY128" s="11"/>
      <c r="MJZ128" s="6"/>
      <c r="MKF128" s="11"/>
      <c r="MKG128" s="6"/>
      <c r="MKM128" s="11"/>
      <c r="MKN128" s="6"/>
      <c r="MKT128" s="11"/>
      <c r="MKU128" s="6"/>
      <c r="MLA128" s="11"/>
      <c r="MLB128" s="6"/>
      <c r="MLH128" s="11"/>
      <c r="MLI128" s="6"/>
      <c r="MLO128" s="11"/>
      <c r="MLP128" s="6"/>
      <c r="MLV128" s="11"/>
      <c r="MLW128" s="6"/>
      <c r="MMC128" s="11"/>
      <c r="MMD128" s="6"/>
      <c r="MMJ128" s="11"/>
      <c r="MMK128" s="6"/>
      <c r="MMQ128" s="11"/>
      <c r="MMR128" s="6"/>
      <c r="MMX128" s="11"/>
      <c r="MMY128" s="6"/>
      <c r="MNE128" s="11"/>
      <c r="MNF128" s="6"/>
      <c r="MNL128" s="11"/>
      <c r="MNM128" s="6"/>
      <c r="MNS128" s="11"/>
      <c r="MNT128" s="6"/>
      <c r="MNZ128" s="11"/>
      <c r="MOA128" s="6"/>
      <c r="MOG128" s="11"/>
      <c r="MOH128" s="6"/>
      <c r="MON128" s="11"/>
      <c r="MOO128" s="6"/>
      <c r="MOU128" s="11"/>
      <c r="MOV128" s="6"/>
      <c r="MPB128" s="11"/>
      <c r="MPC128" s="6"/>
      <c r="MPI128" s="11"/>
      <c r="MPJ128" s="6"/>
      <c r="MPP128" s="11"/>
      <c r="MPQ128" s="6"/>
      <c r="MPW128" s="11"/>
      <c r="MPX128" s="6"/>
      <c r="MQD128" s="11"/>
      <c r="MQE128" s="6"/>
      <c r="MQK128" s="11"/>
      <c r="MQL128" s="6"/>
      <c r="MQR128" s="11"/>
      <c r="MQS128" s="6"/>
      <c r="MQY128" s="11"/>
      <c r="MQZ128" s="6"/>
      <c r="MRF128" s="11"/>
      <c r="MRG128" s="6"/>
      <c r="MRM128" s="11"/>
      <c r="MRN128" s="6"/>
      <c r="MRT128" s="11"/>
      <c r="MRU128" s="6"/>
      <c r="MSA128" s="11"/>
      <c r="MSB128" s="6"/>
      <c r="MSH128" s="11"/>
      <c r="MSI128" s="6"/>
      <c r="MSO128" s="11"/>
      <c r="MSP128" s="6"/>
      <c r="MSV128" s="11"/>
      <c r="MSW128" s="6"/>
      <c r="MTC128" s="11"/>
      <c r="MTD128" s="6"/>
      <c r="MTJ128" s="11"/>
      <c r="MTK128" s="6"/>
      <c r="MTQ128" s="11"/>
      <c r="MTR128" s="6"/>
      <c r="MTX128" s="11"/>
      <c r="MTY128" s="6"/>
      <c r="MUE128" s="11"/>
      <c r="MUF128" s="6"/>
      <c r="MUL128" s="11"/>
      <c r="MUM128" s="6"/>
      <c r="MUS128" s="11"/>
      <c r="MUT128" s="6"/>
      <c r="MUZ128" s="11"/>
      <c r="MVA128" s="6"/>
      <c r="MVG128" s="11"/>
      <c r="MVH128" s="6"/>
      <c r="MVN128" s="11"/>
      <c r="MVO128" s="6"/>
      <c r="MVU128" s="11"/>
      <c r="MVV128" s="6"/>
      <c r="MWB128" s="11"/>
      <c r="MWC128" s="6"/>
      <c r="MWI128" s="11"/>
      <c r="MWJ128" s="6"/>
      <c r="MWP128" s="11"/>
      <c r="MWQ128" s="6"/>
      <c r="MWW128" s="11"/>
      <c r="MWX128" s="6"/>
      <c r="MXD128" s="11"/>
      <c r="MXE128" s="6"/>
      <c r="MXK128" s="11"/>
      <c r="MXL128" s="6"/>
      <c r="MXR128" s="11"/>
      <c r="MXS128" s="6"/>
      <c r="MXY128" s="11"/>
      <c r="MXZ128" s="6"/>
      <c r="MYF128" s="11"/>
      <c r="MYG128" s="6"/>
      <c r="MYM128" s="11"/>
      <c r="MYN128" s="6"/>
      <c r="MYT128" s="11"/>
      <c r="MYU128" s="6"/>
      <c r="MZA128" s="11"/>
      <c r="MZB128" s="6"/>
      <c r="MZH128" s="11"/>
      <c r="MZI128" s="6"/>
      <c r="MZO128" s="11"/>
      <c r="MZP128" s="6"/>
      <c r="MZV128" s="11"/>
      <c r="MZW128" s="6"/>
      <c r="NAC128" s="11"/>
      <c r="NAD128" s="6"/>
      <c r="NAJ128" s="11"/>
      <c r="NAK128" s="6"/>
      <c r="NAQ128" s="11"/>
      <c r="NAR128" s="6"/>
      <c r="NAX128" s="11"/>
      <c r="NAY128" s="6"/>
      <c r="NBE128" s="11"/>
      <c r="NBF128" s="6"/>
      <c r="NBL128" s="11"/>
      <c r="NBM128" s="6"/>
      <c r="NBS128" s="11"/>
      <c r="NBT128" s="6"/>
      <c r="NBZ128" s="11"/>
      <c r="NCA128" s="6"/>
      <c r="NCG128" s="11"/>
      <c r="NCH128" s="6"/>
      <c r="NCN128" s="11"/>
      <c r="NCO128" s="6"/>
      <c r="NCU128" s="11"/>
      <c r="NCV128" s="6"/>
      <c r="NDB128" s="11"/>
      <c r="NDC128" s="6"/>
      <c r="NDI128" s="11"/>
      <c r="NDJ128" s="6"/>
      <c r="NDP128" s="11"/>
      <c r="NDQ128" s="6"/>
      <c r="NDW128" s="11"/>
      <c r="NDX128" s="6"/>
      <c r="NED128" s="11"/>
      <c r="NEE128" s="6"/>
      <c r="NEK128" s="11"/>
      <c r="NEL128" s="6"/>
      <c r="NER128" s="11"/>
      <c r="NES128" s="6"/>
      <c r="NEY128" s="11"/>
      <c r="NEZ128" s="6"/>
      <c r="NFF128" s="11"/>
      <c r="NFG128" s="6"/>
      <c r="NFM128" s="11"/>
      <c r="NFN128" s="6"/>
      <c r="NFT128" s="11"/>
      <c r="NFU128" s="6"/>
      <c r="NGA128" s="11"/>
      <c r="NGB128" s="6"/>
      <c r="NGH128" s="11"/>
      <c r="NGI128" s="6"/>
      <c r="NGO128" s="11"/>
      <c r="NGP128" s="6"/>
      <c r="NGV128" s="11"/>
      <c r="NGW128" s="6"/>
      <c r="NHC128" s="11"/>
      <c r="NHD128" s="6"/>
      <c r="NHJ128" s="11"/>
      <c r="NHK128" s="6"/>
      <c r="NHQ128" s="11"/>
      <c r="NHR128" s="6"/>
      <c r="NHX128" s="11"/>
      <c r="NHY128" s="6"/>
      <c r="NIE128" s="11"/>
      <c r="NIF128" s="6"/>
      <c r="NIL128" s="11"/>
      <c r="NIM128" s="6"/>
      <c r="NIS128" s="11"/>
      <c r="NIT128" s="6"/>
      <c r="NIZ128" s="11"/>
      <c r="NJA128" s="6"/>
      <c r="NJG128" s="11"/>
      <c r="NJH128" s="6"/>
      <c r="NJN128" s="11"/>
      <c r="NJO128" s="6"/>
      <c r="NJU128" s="11"/>
      <c r="NJV128" s="6"/>
      <c r="NKB128" s="11"/>
      <c r="NKC128" s="6"/>
      <c r="NKI128" s="11"/>
      <c r="NKJ128" s="6"/>
      <c r="NKP128" s="11"/>
      <c r="NKQ128" s="6"/>
      <c r="NKW128" s="11"/>
      <c r="NKX128" s="6"/>
      <c r="NLD128" s="11"/>
      <c r="NLE128" s="6"/>
      <c r="NLK128" s="11"/>
      <c r="NLL128" s="6"/>
      <c r="NLR128" s="11"/>
      <c r="NLS128" s="6"/>
      <c r="NLY128" s="11"/>
      <c r="NLZ128" s="6"/>
      <c r="NMF128" s="11"/>
      <c r="NMG128" s="6"/>
      <c r="NMM128" s="11"/>
      <c r="NMN128" s="6"/>
      <c r="NMT128" s="11"/>
      <c r="NMU128" s="6"/>
      <c r="NNA128" s="11"/>
      <c r="NNB128" s="6"/>
      <c r="NNH128" s="11"/>
      <c r="NNI128" s="6"/>
      <c r="NNO128" s="11"/>
      <c r="NNP128" s="6"/>
      <c r="NNV128" s="11"/>
      <c r="NNW128" s="6"/>
      <c r="NOC128" s="11"/>
      <c r="NOD128" s="6"/>
      <c r="NOJ128" s="11"/>
      <c r="NOK128" s="6"/>
      <c r="NOQ128" s="11"/>
      <c r="NOR128" s="6"/>
      <c r="NOX128" s="11"/>
      <c r="NOY128" s="6"/>
      <c r="NPE128" s="11"/>
      <c r="NPF128" s="6"/>
      <c r="NPL128" s="11"/>
      <c r="NPM128" s="6"/>
      <c r="NPS128" s="11"/>
      <c r="NPT128" s="6"/>
      <c r="NPZ128" s="11"/>
      <c r="NQA128" s="6"/>
      <c r="NQG128" s="11"/>
      <c r="NQH128" s="6"/>
      <c r="NQN128" s="11"/>
      <c r="NQO128" s="6"/>
      <c r="NQU128" s="11"/>
      <c r="NQV128" s="6"/>
      <c r="NRB128" s="11"/>
      <c r="NRC128" s="6"/>
      <c r="NRI128" s="11"/>
      <c r="NRJ128" s="6"/>
      <c r="NRP128" s="11"/>
      <c r="NRQ128" s="6"/>
      <c r="NRW128" s="11"/>
      <c r="NRX128" s="6"/>
      <c r="NSD128" s="11"/>
      <c r="NSE128" s="6"/>
      <c r="NSK128" s="11"/>
      <c r="NSL128" s="6"/>
      <c r="NSR128" s="11"/>
      <c r="NSS128" s="6"/>
      <c r="NSY128" s="11"/>
      <c r="NSZ128" s="6"/>
      <c r="NTF128" s="11"/>
      <c r="NTG128" s="6"/>
      <c r="NTM128" s="11"/>
      <c r="NTN128" s="6"/>
      <c r="NTT128" s="11"/>
      <c r="NTU128" s="6"/>
      <c r="NUA128" s="11"/>
      <c r="NUB128" s="6"/>
      <c r="NUH128" s="11"/>
      <c r="NUI128" s="6"/>
      <c r="NUO128" s="11"/>
      <c r="NUP128" s="6"/>
      <c r="NUV128" s="11"/>
      <c r="NUW128" s="6"/>
      <c r="NVC128" s="11"/>
      <c r="NVD128" s="6"/>
      <c r="NVJ128" s="11"/>
      <c r="NVK128" s="6"/>
      <c r="NVQ128" s="11"/>
      <c r="NVR128" s="6"/>
      <c r="NVX128" s="11"/>
      <c r="NVY128" s="6"/>
      <c r="NWE128" s="11"/>
      <c r="NWF128" s="6"/>
      <c r="NWL128" s="11"/>
      <c r="NWM128" s="6"/>
      <c r="NWS128" s="11"/>
      <c r="NWT128" s="6"/>
      <c r="NWZ128" s="11"/>
      <c r="NXA128" s="6"/>
      <c r="NXG128" s="11"/>
      <c r="NXH128" s="6"/>
      <c r="NXN128" s="11"/>
      <c r="NXO128" s="6"/>
      <c r="NXU128" s="11"/>
      <c r="NXV128" s="6"/>
      <c r="NYB128" s="11"/>
      <c r="NYC128" s="6"/>
      <c r="NYI128" s="11"/>
      <c r="NYJ128" s="6"/>
      <c r="NYP128" s="11"/>
      <c r="NYQ128" s="6"/>
      <c r="NYW128" s="11"/>
      <c r="NYX128" s="6"/>
      <c r="NZD128" s="11"/>
      <c r="NZE128" s="6"/>
      <c r="NZK128" s="11"/>
      <c r="NZL128" s="6"/>
      <c r="NZR128" s="11"/>
      <c r="NZS128" s="6"/>
      <c r="NZY128" s="11"/>
      <c r="NZZ128" s="6"/>
      <c r="OAF128" s="11"/>
      <c r="OAG128" s="6"/>
      <c r="OAM128" s="11"/>
      <c r="OAN128" s="6"/>
      <c r="OAT128" s="11"/>
      <c r="OAU128" s="6"/>
      <c r="OBA128" s="11"/>
      <c r="OBB128" s="6"/>
      <c r="OBH128" s="11"/>
      <c r="OBI128" s="6"/>
      <c r="OBO128" s="11"/>
      <c r="OBP128" s="6"/>
      <c r="OBV128" s="11"/>
      <c r="OBW128" s="6"/>
      <c r="OCC128" s="11"/>
      <c r="OCD128" s="6"/>
      <c r="OCJ128" s="11"/>
      <c r="OCK128" s="6"/>
      <c r="OCQ128" s="11"/>
      <c r="OCR128" s="6"/>
      <c r="OCX128" s="11"/>
      <c r="OCY128" s="6"/>
      <c r="ODE128" s="11"/>
      <c r="ODF128" s="6"/>
      <c r="ODL128" s="11"/>
      <c r="ODM128" s="6"/>
      <c r="ODS128" s="11"/>
      <c r="ODT128" s="6"/>
      <c r="ODZ128" s="11"/>
      <c r="OEA128" s="6"/>
      <c r="OEG128" s="11"/>
      <c r="OEH128" s="6"/>
      <c r="OEN128" s="11"/>
      <c r="OEO128" s="6"/>
      <c r="OEU128" s="11"/>
      <c r="OEV128" s="6"/>
      <c r="OFB128" s="11"/>
      <c r="OFC128" s="6"/>
      <c r="OFI128" s="11"/>
      <c r="OFJ128" s="6"/>
      <c r="OFP128" s="11"/>
      <c r="OFQ128" s="6"/>
      <c r="OFW128" s="11"/>
      <c r="OFX128" s="6"/>
      <c r="OGD128" s="11"/>
      <c r="OGE128" s="6"/>
      <c r="OGK128" s="11"/>
      <c r="OGL128" s="6"/>
      <c r="OGR128" s="11"/>
      <c r="OGS128" s="6"/>
      <c r="OGY128" s="11"/>
      <c r="OGZ128" s="6"/>
      <c r="OHF128" s="11"/>
      <c r="OHG128" s="6"/>
      <c r="OHM128" s="11"/>
      <c r="OHN128" s="6"/>
      <c r="OHT128" s="11"/>
      <c r="OHU128" s="6"/>
      <c r="OIA128" s="11"/>
      <c r="OIB128" s="6"/>
      <c r="OIH128" s="11"/>
      <c r="OII128" s="6"/>
      <c r="OIO128" s="11"/>
      <c r="OIP128" s="6"/>
      <c r="OIV128" s="11"/>
      <c r="OIW128" s="6"/>
      <c r="OJC128" s="11"/>
      <c r="OJD128" s="6"/>
      <c r="OJJ128" s="11"/>
      <c r="OJK128" s="6"/>
      <c r="OJQ128" s="11"/>
      <c r="OJR128" s="6"/>
      <c r="OJX128" s="11"/>
      <c r="OJY128" s="6"/>
      <c r="OKE128" s="11"/>
      <c r="OKF128" s="6"/>
      <c r="OKL128" s="11"/>
      <c r="OKM128" s="6"/>
      <c r="OKS128" s="11"/>
      <c r="OKT128" s="6"/>
      <c r="OKZ128" s="11"/>
      <c r="OLA128" s="6"/>
      <c r="OLG128" s="11"/>
      <c r="OLH128" s="6"/>
      <c r="OLN128" s="11"/>
      <c r="OLO128" s="6"/>
      <c r="OLU128" s="11"/>
      <c r="OLV128" s="6"/>
      <c r="OMB128" s="11"/>
      <c r="OMC128" s="6"/>
      <c r="OMI128" s="11"/>
      <c r="OMJ128" s="6"/>
      <c r="OMP128" s="11"/>
      <c r="OMQ128" s="6"/>
      <c r="OMW128" s="11"/>
      <c r="OMX128" s="6"/>
      <c r="OND128" s="11"/>
      <c r="ONE128" s="6"/>
      <c r="ONK128" s="11"/>
      <c r="ONL128" s="6"/>
      <c r="ONR128" s="11"/>
      <c r="ONS128" s="6"/>
      <c r="ONY128" s="11"/>
      <c r="ONZ128" s="6"/>
      <c r="OOF128" s="11"/>
      <c r="OOG128" s="6"/>
      <c r="OOM128" s="11"/>
      <c r="OON128" s="6"/>
      <c r="OOT128" s="11"/>
      <c r="OOU128" s="6"/>
      <c r="OPA128" s="11"/>
      <c r="OPB128" s="6"/>
      <c r="OPH128" s="11"/>
      <c r="OPI128" s="6"/>
      <c r="OPO128" s="11"/>
      <c r="OPP128" s="6"/>
      <c r="OPV128" s="11"/>
      <c r="OPW128" s="6"/>
      <c r="OQC128" s="11"/>
      <c r="OQD128" s="6"/>
      <c r="OQJ128" s="11"/>
      <c r="OQK128" s="6"/>
      <c r="OQQ128" s="11"/>
      <c r="OQR128" s="6"/>
      <c r="OQX128" s="11"/>
      <c r="OQY128" s="6"/>
      <c r="ORE128" s="11"/>
      <c r="ORF128" s="6"/>
      <c r="ORL128" s="11"/>
      <c r="ORM128" s="6"/>
      <c r="ORS128" s="11"/>
      <c r="ORT128" s="6"/>
      <c r="ORZ128" s="11"/>
      <c r="OSA128" s="6"/>
      <c r="OSG128" s="11"/>
      <c r="OSH128" s="6"/>
      <c r="OSN128" s="11"/>
      <c r="OSO128" s="6"/>
      <c r="OSU128" s="11"/>
      <c r="OSV128" s="6"/>
      <c r="OTB128" s="11"/>
      <c r="OTC128" s="6"/>
      <c r="OTI128" s="11"/>
      <c r="OTJ128" s="6"/>
      <c r="OTP128" s="11"/>
      <c r="OTQ128" s="6"/>
      <c r="OTW128" s="11"/>
      <c r="OTX128" s="6"/>
      <c r="OUD128" s="11"/>
      <c r="OUE128" s="6"/>
      <c r="OUK128" s="11"/>
      <c r="OUL128" s="6"/>
      <c r="OUR128" s="11"/>
      <c r="OUS128" s="6"/>
      <c r="OUY128" s="11"/>
      <c r="OUZ128" s="6"/>
      <c r="OVF128" s="11"/>
      <c r="OVG128" s="6"/>
      <c r="OVM128" s="11"/>
      <c r="OVN128" s="6"/>
      <c r="OVT128" s="11"/>
      <c r="OVU128" s="6"/>
      <c r="OWA128" s="11"/>
      <c r="OWB128" s="6"/>
      <c r="OWH128" s="11"/>
      <c r="OWI128" s="6"/>
      <c r="OWO128" s="11"/>
      <c r="OWP128" s="6"/>
      <c r="OWV128" s="11"/>
      <c r="OWW128" s="6"/>
      <c r="OXC128" s="11"/>
      <c r="OXD128" s="6"/>
      <c r="OXJ128" s="11"/>
      <c r="OXK128" s="6"/>
      <c r="OXQ128" s="11"/>
      <c r="OXR128" s="6"/>
      <c r="OXX128" s="11"/>
      <c r="OXY128" s="6"/>
      <c r="OYE128" s="11"/>
      <c r="OYF128" s="6"/>
      <c r="OYL128" s="11"/>
      <c r="OYM128" s="6"/>
      <c r="OYS128" s="11"/>
      <c r="OYT128" s="6"/>
      <c r="OYZ128" s="11"/>
      <c r="OZA128" s="6"/>
      <c r="OZG128" s="11"/>
      <c r="OZH128" s="6"/>
      <c r="OZN128" s="11"/>
      <c r="OZO128" s="6"/>
      <c r="OZU128" s="11"/>
      <c r="OZV128" s="6"/>
      <c r="PAB128" s="11"/>
      <c r="PAC128" s="6"/>
      <c r="PAI128" s="11"/>
      <c r="PAJ128" s="6"/>
      <c r="PAP128" s="11"/>
      <c r="PAQ128" s="6"/>
      <c r="PAW128" s="11"/>
      <c r="PAX128" s="6"/>
      <c r="PBD128" s="11"/>
      <c r="PBE128" s="6"/>
      <c r="PBK128" s="11"/>
      <c r="PBL128" s="6"/>
      <c r="PBR128" s="11"/>
      <c r="PBS128" s="6"/>
      <c r="PBY128" s="11"/>
      <c r="PBZ128" s="6"/>
      <c r="PCF128" s="11"/>
      <c r="PCG128" s="6"/>
      <c r="PCM128" s="11"/>
      <c r="PCN128" s="6"/>
      <c r="PCT128" s="11"/>
      <c r="PCU128" s="6"/>
      <c r="PDA128" s="11"/>
      <c r="PDB128" s="6"/>
      <c r="PDH128" s="11"/>
      <c r="PDI128" s="6"/>
      <c r="PDO128" s="11"/>
      <c r="PDP128" s="6"/>
      <c r="PDV128" s="11"/>
      <c r="PDW128" s="6"/>
      <c r="PEC128" s="11"/>
      <c r="PED128" s="6"/>
      <c r="PEJ128" s="11"/>
      <c r="PEK128" s="6"/>
      <c r="PEQ128" s="11"/>
      <c r="PER128" s="6"/>
      <c r="PEX128" s="11"/>
      <c r="PEY128" s="6"/>
      <c r="PFE128" s="11"/>
      <c r="PFF128" s="6"/>
      <c r="PFL128" s="11"/>
      <c r="PFM128" s="6"/>
      <c r="PFS128" s="11"/>
      <c r="PFT128" s="6"/>
      <c r="PFZ128" s="11"/>
      <c r="PGA128" s="6"/>
      <c r="PGG128" s="11"/>
      <c r="PGH128" s="6"/>
      <c r="PGN128" s="11"/>
      <c r="PGO128" s="6"/>
      <c r="PGU128" s="11"/>
      <c r="PGV128" s="6"/>
      <c r="PHB128" s="11"/>
      <c r="PHC128" s="6"/>
      <c r="PHI128" s="11"/>
      <c r="PHJ128" s="6"/>
      <c r="PHP128" s="11"/>
      <c r="PHQ128" s="6"/>
      <c r="PHW128" s="11"/>
      <c r="PHX128" s="6"/>
      <c r="PID128" s="11"/>
      <c r="PIE128" s="6"/>
      <c r="PIK128" s="11"/>
      <c r="PIL128" s="6"/>
      <c r="PIR128" s="11"/>
      <c r="PIS128" s="6"/>
      <c r="PIY128" s="11"/>
      <c r="PIZ128" s="6"/>
      <c r="PJF128" s="11"/>
      <c r="PJG128" s="6"/>
      <c r="PJM128" s="11"/>
      <c r="PJN128" s="6"/>
      <c r="PJT128" s="11"/>
      <c r="PJU128" s="6"/>
      <c r="PKA128" s="11"/>
      <c r="PKB128" s="6"/>
      <c r="PKH128" s="11"/>
      <c r="PKI128" s="6"/>
      <c r="PKO128" s="11"/>
      <c r="PKP128" s="6"/>
      <c r="PKV128" s="11"/>
      <c r="PKW128" s="6"/>
      <c r="PLC128" s="11"/>
      <c r="PLD128" s="6"/>
      <c r="PLJ128" s="11"/>
      <c r="PLK128" s="6"/>
      <c r="PLQ128" s="11"/>
      <c r="PLR128" s="6"/>
      <c r="PLX128" s="11"/>
      <c r="PLY128" s="6"/>
      <c r="PME128" s="11"/>
      <c r="PMF128" s="6"/>
      <c r="PML128" s="11"/>
      <c r="PMM128" s="6"/>
      <c r="PMS128" s="11"/>
      <c r="PMT128" s="6"/>
      <c r="PMZ128" s="11"/>
      <c r="PNA128" s="6"/>
      <c r="PNG128" s="11"/>
      <c r="PNH128" s="6"/>
      <c r="PNN128" s="11"/>
      <c r="PNO128" s="6"/>
      <c r="PNU128" s="11"/>
      <c r="PNV128" s="6"/>
      <c r="POB128" s="11"/>
      <c r="POC128" s="6"/>
      <c r="POI128" s="11"/>
      <c r="POJ128" s="6"/>
      <c r="POP128" s="11"/>
      <c r="POQ128" s="6"/>
      <c r="POW128" s="11"/>
      <c r="POX128" s="6"/>
      <c r="PPD128" s="11"/>
      <c r="PPE128" s="6"/>
      <c r="PPK128" s="11"/>
      <c r="PPL128" s="6"/>
      <c r="PPR128" s="11"/>
      <c r="PPS128" s="6"/>
      <c r="PPY128" s="11"/>
      <c r="PPZ128" s="6"/>
      <c r="PQF128" s="11"/>
      <c r="PQG128" s="6"/>
      <c r="PQM128" s="11"/>
      <c r="PQN128" s="6"/>
      <c r="PQT128" s="11"/>
      <c r="PQU128" s="6"/>
      <c r="PRA128" s="11"/>
      <c r="PRB128" s="6"/>
      <c r="PRH128" s="11"/>
      <c r="PRI128" s="6"/>
      <c r="PRO128" s="11"/>
      <c r="PRP128" s="6"/>
      <c r="PRV128" s="11"/>
      <c r="PRW128" s="6"/>
      <c r="PSC128" s="11"/>
      <c r="PSD128" s="6"/>
      <c r="PSJ128" s="11"/>
      <c r="PSK128" s="6"/>
      <c r="PSQ128" s="11"/>
      <c r="PSR128" s="6"/>
      <c r="PSX128" s="11"/>
      <c r="PSY128" s="6"/>
      <c r="PTE128" s="11"/>
      <c r="PTF128" s="6"/>
      <c r="PTL128" s="11"/>
      <c r="PTM128" s="6"/>
      <c r="PTS128" s="11"/>
      <c r="PTT128" s="6"/>
      <c r="PTZ128" s="11"/>
      <c r="PUA128" s="6"/>
      <c r="PUG128" s="11"/>
      <c r="PUH128" s="6"/>
      <c r="PUN128" s="11"/>
      <c r="PUO128" s="6"/>
      <c r="PUU128" s="11"/>
      <c r="PUV128" s="6"/>
      <c r="PVB128" s="11"/>
      <c r="PVC128" s="6"/>
      <c r="PVI128" s="11"/>
      <c r="PVJ128" s="6"/>
      <c r="PVP128" s="11"/>
      <c r="PVQ128" s="6"/>
      <c r="PVW128" s="11"/>
      <c r="PVX128" s="6"/>
      <c r="PWD128" s="11"/>
      <c r="PWE128" s="6"/>
      <c r="PWK128" s="11"/>
      <c r="PWL128" s="6"/>
      <c r="PWR128" s="11"/>
      <c r="PWS128" s="6"/>
      <c r="PWY128" s="11"/>
      <c r="PWZ128" s="6"/>
      <c r="PXF128" s="11"/>
      <c r="PXG128" s="6"/>
      <c r="PXM128" s="11"/>
      <c r="PXN128" s="6"/>
      <c r="PXT128" s="11"/>
      <c r="PXU128" s="6"/>
      <c r="PYA128" s="11"/>
      <c r="PYB128" s="6"/>
      <c r="PYH128" s="11"/>
      <c r="PYI128" s="6"/>
      <c r="PYO128" s="11"/>
      <c r="PYP128" s="6"/>
      <c r="PYV128" s="11"/>
      <c r="PYW128" s="6"/>
      <c r="PZC128" s="11"/>
      <c r="PZD128" s="6"/>
      <c r="PZJ128" s="11"/>
      <c r="PZK128" s="6"/>
      <c r="PZQ128" s="11"/>
      <c r="PZR128" s="6"/>
      <c r="PZX128" s="11"/>
      <c r="PZY128" s="6"/>
      <c r="QAE128" s="11"/>
      <c r="QAF128" s="6"/>
      <c r="QAL128" s="11"/>
      <c r="QAM128" s="6"/>
      <c r="QAS128" s="11"/>
      <c r="QAT128" s="6"/>
      <c r="QAZ128" s="11"/>
      <c r="QBA128" s="6"/>
      <c r="QBG128" s="11"/>
      <c r="QBH128" s="6"/>
      <c r="QBN128" s="11"/>
      <c r="QBO128" s="6"/>
      <c r="QBU128" s="11"/>
      <c r="QBV128" s="6"/>
      <c r="QCB128" s="11"/>
      <c r="QCC128" s="6"/>
      <c r="QCI128" s="11"/>
      <c r="QCJ128" s="6"/>
      <c r="QCP128" s="11"/>
      <c r="QCQ128" s="6"/>
      <c r="QCW128" s="11"/>
      <c r="QCX128" s="6"/>
      <c r="QDD128" s="11"/>
      <c r="QDE128" s="6"/>
      <c r="QDK128" s="11"/>
      <c r="QDL128" s="6"/>
      <c r="QDR128" s="11"/>
      <c r="QDS128" s="6"/>
      <c r="QDY128" s="11"/>
      <c r="QDZ128" s="6"/>
      <c r="QEF128" s="11"/>
      <c r="QEG128" s="6"/>
      <c r="QEM128" s="11"/>
      <c r="QEN128" s="6"/>
      <c r="QET128" s="11"/>
      <c r="QEU128" s="6"/>
      <c r="QFA128" s="11"/>
      <c r="QFB128" s="6"/>
      <c r="QFH128" s="11"/>
      <c r="QFI128" s="6"/>
      <c r="QFO128" s="11"/>
      <c r="QFP128" s="6"/>
      <c r="QFV128" s="11"/>
      <c r="QFW128" s="6"/>
      <c r="QGC128" s="11"/>
      <c r="QGD128" s="6"/>
      <c r="QGJ128" s="11"/>
      <c r="QGK128" s="6"/>
      <c r="QGQ128" s="11"/>
      <c r="QGR128" s="6"/>
      <c r="QGX128" s="11"/>
      <c r="QGY128" s="6"/>
      <c r="QHE128" s="11"/>
      <c r="QHF128" s="6"/>
      <c r="QHL128" s="11"/>
      <c r="QHM128" s="6"/>
      <c r="QHS128" s="11"/>
      <c r="QHT128" s="6"/>
      <c r="QHZ128" s="11"/>
      <c r="QIA128" s="6"/>
      <c r="QIG128" s="11"/>
      <c r="QIH128" s="6"/>
      <c r="QIN128" s="11"/>
      <c r="QIO128" s="6"/>
      <c r="QIU128" s="11"/>
      <c r="QIV128" s="6"/>
      <c r="QJB128" s="11"/>
      <c r="QJC128" s="6"/>
      <c r="QJI128" s="11"/>
      <c r="QJJ128" s="6"/>
      <c r="QJP128" s="11"/>
      <c r="QJQ128" s="6"/>
      <c r="QJW128" s="11"/>
      <c r="QJX128" s="6"/>
      <c r="QKD128" s="11"/>
      <c r="QKE128" s="6"/>
      <c r="QKK128" s="11"/>
      <c r="QKL128" s="6"/>
      <c r="QKR128" s="11"/>
      <c r="QKS128" s="6"/>
      <c r="QKY128" s="11"/>
      <c r="QKZ128" s="6"/>
      <c r="QLF128" s="11"/>
      <c r="QLG128" s="6"/>
      <c r="QLM128" s="11"/>
      <c r="QLN128" s="6"/>
      <c r="QLT128" s="11"/>
      <c r="QLU128" s="6"/>
      <c r="QMA128" s="11"/>
      <c r="QMB128" s="6"/>
      <c r="QMH128" s="11"/>
      <c r="QMI128" s="6"/>
      <c r="QMO128" s="11"/>
      <c r="QMP128" s="6"/>
      <c r="QMV128" s="11"/>
      <c r="QMW128" s="6"/>
      <c r="QNC128" s="11"/>
      <c r="QND128" s="6"/>
      <c r="QNJ128" s="11"/>
      <c r="QNK128" s="6"/>
      <c r="QNQ128" s="11"/>
      <c r="QNR128" s="6"/>
      <c r="QNX128" s="11"/>
      <c r="QNY128" s="6"/>
      <c r="QOE128" s="11"/>
      <c r="QOF128" s="6"/>
      <c r="QOL128" s="11"/>
      <c r="QOM128" s="6"/>
      <c r="QOS128" s="11"/>
      <c r="QOT128" s="6"/>
      <c r="QOZ128" s="11"/>
      <c r="QPA128" s="6"/>
      <c r="QPG128" s="11"/>
      <c r="QPH128" s="6"/>
      <c r="QPN128" s="11"/>
      <c r="QPO128" s="6"/>
      <c r="QPU128" s="11"/>
      <c r="QPV128" s="6"/>
      <c r="QQB128" s="11"/>
      <c r="QQC128" s="6"/>
      <c r="QQI128" s="11"/>
      <c r="QQJ128" s="6"/>
      <c r="QQP128" s="11"/>
      <c r="QQQ128" s="6"/>
      <c r="QQW128" s="11"/>
      <c r="QQX128" s="6"/>
      <c r="QRD128" s="11"/>
      <c r="QRE128" s="6"/>
      <c r="QRK128" s="11"/>
      <c r="QRL128" s="6"/>
      <c r="QRR128" s="11"/>
      <c r="QRS128" s="6"/>
      <c r="QRY128" s="11"/>
      <c r="QRZ128" s="6"/>
      <c r="QSF128" s="11"/>
      <c r="QSG128" s="6"/>
      <c r="QSM128" s="11"/>
      <c r="QSN128" s="6"/>
      <c r="QST128" s="11"/>
      <c r="QSU128" s="6"/>
      <c r="QTA128" s="11"/>
      <c r="QTB128" s="6"/>
      <c r="QTH128" s="11"/>
      <c r="QTI128" s="6"/>
      <c r="QTO128" s="11"/>
      <c r="QTP128" s="6"/>
      <c r="QTV128" s="11"/>
      <c r="QTW128" s="6"/>
      <c r="QUC128" s="11"/>
      <c r="QUD128" s="6"/>
      <c r="QUJ128" s="11"/>
      <c r="QUK128" s="6"/>
      <c r="QUQ128" s="11"/>
      <c r="QUR128" s="6"/>
      <c r="QUX128" s="11"/>
      <c r="QUY128" s="6"/>
      <c r="QVE128" s="11"/>
      <c r="QVF128" s="6"/>
      <c r="QVL128" s="11"/>
      <c r="QVM128" s="6"/>
      <c r="QVS128" s="11"/>
      <c r="QVT128" s="6"/>
      <c r="QVZ128" s="11"/>
      <c r="QWA128" s="6"/>
      <c r="QWG128" s="11"/>
      <c r="QWH128" s="6"/>
      <c r="QWN128" s="11"/>
      <c r="QWO128" s="6"/>
      <c r="QWU128" s="11"/>
      <c r="QWV128" s="6"/>
      <c r="QXB128" s="11"/>
      <c r="QXC128" s="6"/>
      <c r="QXI128" s="11"/>
      <c r="QXJ128" s="6"/>
      <c r="QXP128" s="11"/>
      <c r="QXQ128" s="6"/>
      <c r="QXW128" s="11"/>
      <c r="QXX128" s="6"/>
      <c r="QYD128" s="11"/>
      <c r="QYE128" s="6"/>
      <c r="QYK128" s="11"/>
      <c r="QYL128" s="6"/>
      <c r="QYR128" s="11"/>
      <c r="QYS128" s="6"/>
      <c r="QYY128" s="11"/>
      <c r="QYZ128" s="6"/>
      <c r="QZF128" s="11"/>
      <c r="QZG128" s="6"/>
      <c r="QZM128" s="11"/>
      <c r="QZN128" s="6"/>
      <c r="QZT128" s="11"/>
      <c r="QZU128" s="6"/>
      <c r="RAA128" s="11"/>
      <c r="RAB128" s="6"/>
      <c r="RAH128" s="11"/>
      <c r="RAI128" s="6"/>
      <c r="RAO128" s="11"/>
      <c r="RAP128" s="6"/>
      <c r="RAV128" s="11"/>
      <c r="RAW128" s="6"/>
      <c r="RBC128" s="11"/>
      <c r="RBD128" s="6"/>
      <c r="RBJ128" s="11"/>
      <c r="RBK128" s="6"/>
      <c r="RBQ128" s="11"/>
      <c r="RBR128" s="6"/>
      <c r="RBX128" s="11"/>
      <c r="RBY128" s="6"/>
      <c r="RCE128" s="11"/>
      <c r="RCF128" s="6"/>
      <c r="RCL128" s="11"/>
      <c r="RCM128" s="6"/>
      <c r="RCS128" s="11"/>
      <c r="RCT128" s="6"/>
      <c r="RCZ128" s="11"/>
      <c r="RDA128" s="6"/>
      <c r="RDG128" s="11"/>
      <c r="RDH128" s="6"/>
      <c r="RDN128" s="11"/>
      <c r="RDO128" s="6"/>
      <c r="RDU128" s="11"/>
      <c r="RDV128" s="6"/>
      <c r="REB128" s="11"/>
      <c r="REC128" s="6"/>
      <c r="REI128" s="11"/>
      <c r="REJ128" s="6"/>
      <c r="REP128" s="11"/>
      <c r="REQ128" s="6"/>
      <c r="REW128" s="11"/>
      <c r="REX128" s="6"/>
      <c r="RFD128" s="11"/>
      <c r="RFE128" s="6"/>
      <c r="RFK128" s="11"/>
      <c r="RFL128" s="6"/>
      <c r="RFR128" s="11"/>
      <c r="RFS128" s="6"/>
      <c r="RFY128" s="11"/>
      <c r="RFZ128" s="6"/>
      <c r="RGF128" s="11"/>
      <c r="RGG128" s="6"/>
      <c r="RGM128" s="11"/>
      <c r="RGN128" s="6"/>
      <c r="RGT128" s="11"/>
      <c r="RGU128" s="6"/>
      <c r="RHA128" s="11"/>
      <c r="RHB128" s="6"/>
      <c r="RHH128" s="11"/>
      <c r="RHI128" s="6"/>
      <c r="RHO128" s="11"/>
      <c r="RHP128" s="6"/>
      <c r="RHV128" s="11"/>
      <c r="RHW128" s="6"/>
      <c r="RIC128" s="11"/>
      <c r="RID128" s="6"/>
      <c r="RIJ128" s="11"/>
      <c r="RIK128" s="6"/>
      <c r="RIQ128" s="11"/>
      <c r="RIR128" s="6"/>
      <c r="RIX128" s="11"/>
      <c r="RIY128" s="6"/>
      <c r="RJE128" s="11"/>
      <c r="RJF128" s="6"/>
      <c r="RJL128" s="11"/>
      <c r="RJM128" s="6"/>
      <c r="RJS128" s="11"/>
      <c r="RJT128" s="6"/>
      <c r="RJZ128" s="11"/>
      <c r="RKA128" s="6"/>
      <c r="RKG128" s="11"/>
      <c r="RKH128" s="6"/>
      <c r="RKN128" s="11"/>
      <c r="RKO128" s="6"/>
      <c r="RKU128" s="11"/>
      <c r="RKV128" s="6"/>
      <c r="RLB128" s="11"/>
      <c r="RLC128" s="6"/>
      <c r="RLI128" s="11"/>
      <c r="RLJ128" s="6"/>
      <c r="RLP128" s="11"/>
      <c r="RLQ128" s="6"/>
      <c r="RLW128" s="11"/>
      <c r="RLX128" s="6"/>
      <c r="RMD128" s="11"/>
      <c r="RME128" s="6"/>
      <c r="RMK128" s="11"/>
      <c r="RML128" s="6"/>
      <c r="RMR128" s="11"/>
      <c r="RMS128" s="6"/>
      <c r="RMY128" s="11"/>
      <c r="RMZ128" s="6"/>
      <c r="RNF128" s="11"/>
      <c r="RNG128" s="6"/>
      <c r="RNM128" s="11"/>
      <c r="RNN128" s="6"/>
      <c r="RNT128" s="11"/>
      <c r="RNU128" s="6"/>
      <c r="ROA128" s="11"/>
      <c r="ROB128" s="6"/>
      <c r="ROH128" s="11"/>
      <c r="ROI128" s="6"/>
      <c r="ROO128" s="11"/>
      <c r="ROP128" s="6"/>
      <c r="ROV128" s="11"/>
      <c r="ROW128" s="6"/>
      <c r="RPC128" s="11"/>
      <c r="RPD128" s="6"/>
      <c r="RPJ128" s="11"/>
      <c r="RPK128" s="6"/>
      <c r="RPQ128" s="11"/>
      <c r="RPR128" s="6"/>
      <c r="RPX128" s="11"/>
      <c r="RPY128" s="6"/>
      <c r="RQE128" s="11"/>
      <c r="RQF128" s="6"/>
      <c r="RQL128" s="11"/>
      <c r="RQM128" s="6"/>
      <c r="RQS128" s="11"/>
      <c r="RQT128" s="6"/>
      <c r="RQZ128" s="11"/>
      <c r="RRA128" s="6"/>
      <c r="RRG128" s="11"/>
      <c r="RRH128" s="6"/>
      <c r="RRN128" s="11"/>
      <c r="RRO128" s="6"/>
      <c r="RRU128" s="11"/>
      <c r="RRV128" s="6"/>
      <c r="RSB128" s="11"/>
      <c r="RSC128" s="6"/>
      <c r="RSI128" s="11"/>
      <c r="RSJ128" s="6"/>
      <c r="RSP128" s="11"/>
      <c r="RSQ128" s="6"/>
      <c r="RSW128" s="11"/>
      <c r="RSX128" s="6"/>
      <c r="RTD128" s="11"/>
      <c r="RTE128" s="6"/>
      <c r="RTK128" s="11"/>
      <c r="RTL128" s="6"/>
      <c r="RTR128" s="11"/>
      <c r="RTS128" s="6"/>
      <c r="RTY128" s="11"/>
      <c r="RTZ128" s="6"/>
      <c r="RUF128" s="11"/>
      <c r="RUG128" s="6"/>
      <c r="RUM128" s="11"/>
      <c r="RUN128" s="6"/>
      <c r="RUT128" s="11"/>
      <c r="RUU128" s="6"/>
      <c r="RVA128" s="11"/>
      <c r="RVB128" s="6"/>
      <c r="RVH128" s="11"/>
      <c r="RVI128" s="6"/>
      <c r="RVO128" s="11"/>
      <c r="RVP128" s="6"/>
      <c r="RVV128" s="11"/>
      <c r="RVW128" s="6"/>
      <c r="RWC128" s="11"/>
      <c r="RWD128" s="6"/>
      <c r="RWJ128" s="11"/>
      <c r="RWK128" s="6"/>
      <c r="RWQ128" s="11"/>
      <c r="RWR128" s="6"/>
      <c r="RWX128" s="11"/>
      <c r="RWY128" s="6"/>
      <c r="RXE128" s="11"/>
      <c r="RXF128" s="6"/>
      <c r="RXL128" s="11"/>
      <c r="RXM128" s="6"/>
      <c r="RXS128" s="11"/>
      <c r="RXT128" s="6"/>
      <c r="RXZ128" s="11"/>
      <c r="RYA128" s="6"/>
      <c r="RYG128" s="11"/>
      <c r="RYH128" s="6"/>
      <c r="RYN128" s="11"/>
      <c r="RYO128" s="6"/>
      <c r="RYU128" s="11"/>
      <c r="RYV128" s="6"/>
      <c r="RZB128" s="11"/>
      <c r="RZC128" s="6"/>
      <c r="RZI128" s="11"/>
      <c r="RZJ128" s="6"/>
      <c r="RZP128" s="11"/>
      <c r="RZQ128" s="6"/>
      <c r="RZW128" s="11"/>
      <c r="RZX128" s="6"/>
      <c r="SAD128" s="11"/>
      <c r="SAE128" s="6"/>
      <c r="SAK128" s="11"/>
      <c r="SAL128" s="6"/>
      <c r="SAR128" s="11"/>
      <c r="SAS128" s="6"/>
      <c r="SAY128" s="11"/>
      <c r="SAZ128" s="6"/>
      <c r="SBF128" s="11"/>
      <c r="SBG128" s="6"/>
      <c r="SBM128" s="11"/>
      <c r="SBN128" s="6"/>
      <c r="SBT128" s="11"/>
      <c r="SBU128" s="6"/>
      <c r="SCA128" s="11"/>
      <c r="SCB128" s="6"/>
      <c r="SCH128" s="11"/>
      <c r="SCI128" s="6"/>
      <c r="SCO128" s="11"/>
      <c r="SCP128" s="6"/>
      <c r="SCV128" s="11"/>
      <c r="SCW128" s="6"/>
      <c r="SDC128" s="11"/>
      <c r="SDD128" s="6"/>
      <c r="SDJ128" s="11"/>
      <c r="SDK128" s="6"/>
      <c r="SDQ128" s="11"/>
      <c r="SDR128" s="6"/>
      <c r="SDX128" s="11"/>
      <c r="SDY128" s="6"/>
      <c r="SEE128" s="11"/>
      <c r="SEF128" s="6"/>
      <c r="SEL128" s="11"/>
      <c r="SEM128" s="6"/>
      <c r="SES128" s="11"/>
      <c r="SET128" s="6"/>
      <c r="SEZ128" s="11"/>
      <c r="SFA128" s="6"/>
      <c r="SFG128" s="11"/>
      <c r="SFH128" s="6"/>
      <c r="SFN128" s="11"/>
      <c r="SFO128" s="6"/>
      <c r="SFU128" s="11"/>
      <c r="SFV128" s="6"/>
      <c r="SGB128" s="11"/>
      <c r="SGC128" s="6"/>
      <c r="SGI128" s="11"/>
      <c r="SGJ128" s="6"/>
      <c r="SGP128" s="11"/>
      <c r="SGQ128" s="6"/>
      <c r="SGW128" s="11"/>
      <c r="SGX128" s="6"/>
      <c r="SHD128" s="11"/>
      <c r="SHE128" s="6"/>
      <c r="SHK128" s="11"/>
      <c r="SHL128" s="6"/>
      <c r="SHR128" s="11"/>
      <c r="SHS128" s="6"/>
      <c r="SHY128" s="11"/>
      <c r="SHZ128" s="6"/>
      <c r="SIF128" s="11"/>
      <c r="SIG128" s="6"/>
      <c r="SIM128" s="11"/>
      <c r="SIN128" s="6"/>
      <c r="SIT128" s="11"/>
      <c r="SIU128" s="6"/>
      <c r="SJA128" s="11"/>
      <c r="SJB128" s="6"/>
      <c r="SJH128" s="11"/>
      <c r="SJI128" s="6"/>
      <c r="SJO128" s="11"/>
      <c r="SJP128" s="6"/>
      <c r="SJV128" s="11"/>
      <c r="SJW128" s="6"/>
      <c r="SKC128" s="11"/>
      <c r="SKD128" s="6"/>
      <c r="SKJ128" s="11"/>
      <c r="SKK128" s="6"/>
      <c r="SKQ128" s="11"/>
      <c r="SKR128" s="6"/>
      <c r="SKX128" s="11"/>
      <c r="SKY128" s="6"/>
      <c r="SLE128" s="11"/>
      <c r="SLF128" s="6"/>
      <c r="SLL128" s="11"/>
      <c r="SLM128" s="6"/>
      <c r="SLS128" s="11"/>
      <c r="SLT128" s="6"/>
      <c r="SLZ128" s="11"/>
      <c r="SMA128" s="6"/>
      <c r="SMG128" s="11"/>
      <c r="SMH128" s="6"/>
      <c r="SMN128" s="11"/>
      <c r="SMO128" s="6"/>
      <c r="SMU128" s="11"/>
      <c r="SMV128" s="6"/>
      <c r="SNB128" s="11"/>
      <c r="SNC128" s="6"/>
      <c r="SNI128" s="11"/>
      <c r="SNJ128" s="6"/>
      <c r="SNP128" s="11"/>
      <c r="SNQ128" s="6"/>
      <c r="SNW128" s="11"/>
      <c r="SNX128" s="6"/>
      <c r="SOD128" s="11"/>
      <c r="SOE128" s="6"/>
      <c r="SOK128" s="11"/>
      <c r="SOL128" s="6"/>
      <c r="SOR128" s="11"/>
      <c r="SOS128" s="6"/>
      <c r="SOY128" s="11"/>
      <c r="SOZ128" s="6"/>
      <c r="SPF128" s="11"/>
      <c r="SPG128" s="6"/>
      <c r="SPM128" s="11"/>
      <c r="SPN128" s="6"/>
      <c r="SPT128" s="11"/>
      <c r="SPU128" s="6"/>
      <c r="SQA128" s="11"/>
      <c r="SQB128" s="6"/>
      <c r="SQH128" s="11"/>
      <c r="SQI128" s="6"/>
      <c r="SQO128" s="11"/>
      <c r="SQP128" s="6"/>
      <c r="SQV128" s="11"/>
      <c r="SQW128" s="6"/>
      <c r="SRC128" s="11"/>
      <c r="SRD128" s="6"/>
      <c r="SRJ128" s="11"/>
      <c r="SRK128" s="6"/>
      <c r="SRQ128" s="11"/>
      <c r="SRR128" s="6"/>
      <c r="SRX128" s="11"/>
      <c r="SRY128" s="6"/>
      <c r="SSE128" s="11"/>
      <c r="SSF128" s="6"/>
      <c r="SSL128" s="11"/>
      <c r="SSM128" s="6"/>
      <c r="SSS128" s="11"/>
      <c r="SST128" s="6"/>
      <c r="SSZ128" s="11"/>
      <c r="STA128" s="6"/>
      <c r="STG128" s="11"/>
      <c r="STH128" s="6"/>
      <c r="STN128" s="11"/>
      <c r="STO128" s="6"/>
      <c r="STU128" s="11"/>
      <c r="STV128" s="6"/>
      <c r="SUB128" s="11"/>
      <c r="SUC128" s="6"/>
      <c r="SUI128" s="11"/>
      <c r="SUJ128" s="6"/>
      <c r="SUP128" s="11"/>
      <c r="SUQ128" s="6"/>
      <c r="SUW128" s="11"/>
      <c r="SUX128" s="6"/>
      <c r="SVD128" s="11"/>
      <c r="SVE128" s="6"/>
      <c r="SVK128" s="11"/>
      <c r="SVL128" s="6"/>
      <c r="SVR128" s="11"/>
      <c r="SVS128" s="6"/>
      <c r="SVY128" s="11"/>
      <c r="SVZ128" s="6"/>
      <c r="SWF128" s="11"/>
      <c r="SWG128" s="6"/>
      <c r="SWM128" s="11"/>
      <c r="SWN128" s="6"/>
      <c r="SWT128" s="11"/>
      <c r="SWU128" s="6"/>
      <c r="SXA128" s="11"/>
      <c r="SXB128" s="6"/>
      <c r="SXH128" s="11"/>
      <c r="SXI128" s="6"/>
      <c r="SXO128" s="11"/>
      <c r="SXP128" s="6"/>
      <c r="SXV128" s="11"/>
      <c r="SXW128" s="6"/>
      <c r="SYC128" s="11"/>
      <c r="SYD128" s="6"/>
      <c r="SYJ128" s="11"/>
      <c r="SYK128" s="6"/>
      <c r="SYQ128" s="11"/>
      <c r="SYR128" s="6"/>
      <c r="SYX128" s="11"/>
      <c r="SYY128" s="6"/>
      <c r="SZE128" s="11"/>
      <c r="SZF128" s="6"/>
      <c r="SZL128" s="11"/>
      <c r="SZM128" s="6"/>
      <c r="SZS128" s="11"/>
      <c r="SZT128" s="6"/>
      <c r="SZZ128" s="11"/>
      <c r="TAA128" s="6"/>
      <c r="TAG128" s="11"/>
      <c r="TAH128" s="6"/>
      <c r="TAN128" s="11"/>
      <c r="TAO128" s="6"/>
      <c r="TAU128" s="11"/>
      <c r="TAV128" s="6"/>
      <c r="TBB128" s="11"/>
      <c r="TBC128" s="6"/>
      <c r="TBI128" s="11"/>
      <c r="TBJ128" s="6"/>
      <c r="TBP128" s="11"/>
      <c r="TBQ128" s="6"/>
      <c r="TBW128" s="11"/>
      <c r="TBX128" s="6"/>
      <c r="TCD128" s="11"/>
      <c r="TCE128" s="6"/>
      <c r="TCK128" s="11"/>
      <c r="TCL128" s="6"/>
      <c r="TCR128" s="11"/>
      <c r="TCS128" s="6"/>
      <c r="TCY128" s="11"/>
      <c r="TCZ128" s="6"/>
      <c r="TDF128" s="11"/>
      <c r="TDG128" s="6"/>
      <c r="TDM128" s="11"/>
      <c r="TDN128" s="6"/>
      <c r="TDT128" s="11"/>
      <c r="TDU128" s="6"/>
      <c r="TEA128" s="11"/>
      <c r="TEB128" s="6"/>
      <c r="TEH128" s="11"/>
      <c r="TEI128" s="6"/>
      <c r="TEO128" s="11"/>
      <c r="TEP128" s="6"/>
      <c r="TEV128" s="11"/>
      <c r="TEW128" s="6"/>
      <c r="TFC128" s="11"/>
      <c r="TFD128" s="6"/>
      <c r="TFJ128" s="11"/>
      <c r="TFK128" s="6"/>
      <c r="TFQ128" s="11"/>
      <c r="TFR128" s="6"/>
      <c r="TFX128" s="11"/>
      <c r="TFY128" s="6"/>
      <c r="TGE128" s="11"/>
      <c r="TGF128" s="6"/>
      <c r="TGL128" s="11"/>
      <c r="TGM128" s="6"/>
      <c r="TGS128" s="11"/>
      <c r="TGT128" s="6"/>
      <c r="TGZ128" s="11"/>
      <c r="THA128" s="6"/>
      <c r="THG128" s="11"/>
      <c r="THH128" s="6"/>
      <c r="THN128" s="11"/>
      <c r="THO128" s="6"/>
      <c r="THU128" s="11"/>
      <c r="THV128" s="6"/>
      <c r="TIB128" s="11"/>
      <c r="TIC128" s="6"/>
      <c r="TII128" s="11"/>
      <c r="TIJ128" s="6"/>
      <c r="TIP128" s="11"/>
      <c r="TIQ128" s="6"/>
      <c r="TIW128" s="11"/>
      <c r="TIX128" s="6"/>
      <c r="TJD128" s="11"/>
      <c r="TJE128" s="6"/>
      <c r="TJK128" s="11"/>
      <c r="TJL128" s="6"/>
      <c r="TJR128" s="11"/>
      <c r="TJS128" s="6"/>
      <c r="TJY128" s="11"/>
      <c r="TJZ128" s="6"/>
      <c r="TKF128" s="11"/>
      <c r="TKG128" s="6"/>
      <c r="TKM128" s="11"/>
      <c r="TKN128" s="6"/>
      <c r="TKT128" s="11"/>
      <c r="TKU128" s="6"/>
      <c r="TLA128" s="11"/>
      <c r="TLB128" s="6"/>
      <c r="TLH128" s="11"/>
      <c r="TLI128" s="6"/>
      <c r="TLO128" s="11"/>
      <c r="TLP128" s="6"/>
      <c r="TLV128" s="11"/>
      <c r="TLW128" s="6"/>
      <c r="TMC128" s="11"/>
      <c r="TMD128" s="6"/>
      <c r="TMJ128" s="11"/>
      <c r="TMK128" s="6"/>
      <c r="TMQ128" s="11"/>
      <c r="TMR128" s="6"/>
      <c r="TMX128" s="11"/>
      <c r="TMY128" s="6"/>
      <c r="TNE128" s="11"/>
      <c r="TNF128" s="6"/>
      <c r="TNL128" s="11"/>
      <c r="TNM128" s="6"/>
      <c r="TNS128" s="11"/>
      <c r="TNT128" s="6"/>
      <c r="TNZ128" s="11"/>
      <c r="TOA128" s="6"/>
      <c r="TOG128" s="11"/>
      <c r="TOH128" s="6"/>
      <c r="TON128" s="11"/>
      <c r="TOO128" s="6"/>
      <c r="TOU128" s="11"/>
      <c r="TOV128" s="6"/>
      <c r="TPB128" s="11"/>
      <c r="TPC128" s="6"/>
      <c r="TPI128" s="11"/>
      <c r="TPJ128" s="6"/>
      <c r="TPP128" s="11"/>
      <c r="TPQ128" s="6"/>
      <c r="TPW128" s="11"/>
      <c r="TPX128" s="6"/>
      <c r="TQD128" s="11"/>
      <c r="TQE128" s="6"/>
      <c r="TQK128" s="11"/>
      <c r="TQL128" s="6"/>
      <c r="TQR128" s="11"/>
      <c r="TQS128" s="6"/>
      <c r="TQY128" s="11"/>
      <c r="TQZ128" s="6"/>
      <c r="TRF128" s="11"/>
      <c r="TRG128" s="6"/>
      <c r="TRM128" s="11"/>
      <c r="TRN128" s="6"/>
      <c r="TRT128" s="11"/>
      <c r="TRU128" s="6"/>
      <c r="TSA128" s="11"/>
      <c r="TSB128" s="6"/>
      <c r="TSH128" s="11"/>
      <c r="TSI128" s="6"/>
      <c r="TSO128" s="11"/>
      <c r="TSP128" s="6"/>
      <c r="TSV128" s="11"/>
      <c r="TSW128" s="6"/>
      <c r="TTC128" s="11"/>
      <c r="TTD128" s="6"/>
      <c r="TTJ128" s="11"/>
      <c r="TTK128" s="6"/>
      <c r="TTQ128" s="11"/>
      <c r="TTR128" s="6"/>
      <c r="TTX128" s="11"/>
      <c r="TTY128" s="6"/>
      <c r="TUE128" s="11"/>
      <c r="TUF128" s="6"/>
      <c r="TUL128" s="11"/>
      <c r="TUM128" s="6"/>
      <c r="TUS128" s="11"/>
      <c r="TUT128" s="6"/>
      <c r="TUZ128" s="11"/>
      <c r="TVA128" s="6"/>
      <c r="TVG128" s="11"/>
      <c r="TVH128" s="6"/>
      <c r="TVN128" s="11"/>
      <c r="TVO128" s="6"/>
      <c r="TVU128" s="11"/>
      <c r="TVV128" s="6"/>
      <c r="TWB128" s="11"/>
      <c r="TWC128" s="6"/>
      <c r="TWI128" s="11"/>
      <c r="TWJ128" s="6"/>
      <c r="TWP128" s="11"/>
      <c r="TWQ128" s="6"/>
      <c r="TWW128" s="11"/>
      <c r="TWX128" s="6"/>
      <c r="TXD128" s="11"/>
      <c r="TXE128" s="6"/>
      <c r="TXK128" s="11"/>
      <c r="TXL128" s="6"/>
      <c r="TXR128" s="11"/>
      <c r="TXS128" s="6"/>
      <c r="TXY128" s="11"/>
      <c r="TXZ128" s="6"/>
      <c r="TYF128" s="11"/>
      <c r="TYG128" s="6"/>
      <c r="TYM128" s="11"/>
      <c r="TYN128" s="6"/>
      <c r="TYT128" s="11"/>
      <c r="TYU128" s="6"/>
      <c r="TZA128" s="11"/>
      <c r="TZB128" s="6"/>
      <c r="TZH128" s="11"/>
      <c r="TZI128" s="6"/>
      <c r="TZO128" s="11"/>
      <c r="TZP128" s="6"/>
      <c r="TZV128" s="11"/>
      <c r="TZW128" s="6"/>
      <c r="UAC128" s="11"/>
      <c r="UAD128" s="6"/>
      <c r="UAJ128" s="11"/>
      <c r="UAK128" s="6"/>
      <c r="UAQ128" s="11"/>
      <c r="UAR128" s="6"/>
      <c r="UAX128" s="11"/>
      <c r="UAY128" s="6"/>
      <c r="UBE128" s="11"/>
      <c r="UBF128" s="6"/>
      <c r="UBL128" s="11"/>
      <c r="UBM128" s="6"/>
      <c r="UBS128" s="11"/>
      <c r="UBT128" s="6"/>
      <c r="UBZ128" s="11"/>
      <c r="UCA128" s="6"/>
      <c r="UCG128" s="11"/>
      <c r="UCH128" s="6"/>
      <c r="UCN128" s="11"/>
      <c r="UCO128" s="6"/>
      <c r="UCU128" s="11"/>
      <c r="UCV128" s="6"/>
      <c r="UDB128" s="11"/>
      <c r="UDC128" s="6"/>
      <c r="UDI128" s="11"/>
      <c r="UDJ128" s="6"/>
      <c r="UDP128" s="11"/>
      <c r="UDQ128" s="6"/>
      <c r="UDW128" s="11"/>
      <c r="UDX128" s="6"/>
      <c r="UED128" s="11"/>
      <c r="UEE128" s="6"/>
      <c r="UEK128" s="11"/>
      <c r="UEL128" s="6"/>
      <c r="UER128" s="11"/>
      <c r="UES128" s="6"/>
      <c r="UEY128" s="11"/>
      <c r="UEZ128" s="6"/>
      <c r="UFF128" s="11"/>
      <c r="UFG128" s="6"/>
      <c r="UFM128" s="11"/>
      <c r="UFN128" s="6"/>
      <c r="UFT128" s="11"/>
      <c r="UFU128" s="6"/>
      <c r="UGA128" s="11"/>
      <c r="UGB128" s="6"/>
      <c r="UGH128" s="11"/>
      <c r="UGI128" s="6"/>
      <c r="UGO128" s="11"/>
      <c r="UGP128" s="6"/>
      <c r="UGV128" s="11"/>
      <c r="UGW128" s="6"/>
      <c r="UHC128" s="11"/>
      <c r="UHD128" s="6"/>
      <c r="UHJ128" s="11"/>
      <c r="UHK128" s="6"/>
      <c r="UHQ128" s="11"/>
      <c r="UHR128" s="6"/>
      <c r="UHX128" s="11"/>
      <c r="UHY128" s="6"/>
      <c r="UIE128" s="11"/>
      <c r="UIF128" s="6"/>
      <c r="UIL128" s="11"/>
      <c r="UIM128" s="6"/>
      <c r="UIS128" s="11"/>
      <c r="UIT128" s="6"/>
      <c r="UIZ128" s="11"/>
      <c r="UJA128" s="6"/>
      <c r="UJG128" s="11"/>
      <c r="UJH128" s="6"/>
      <c r="UJN128" s="11"/>
      <c r="UJO128" s="6"/>
      <c r="UJU128" s="11"/>
      <c r="UJV128" s="6"/>
      <c r="UKB128" s="11"/>
      <c r="UKC128" s="6"/>
      <c r="UKI128" s="11"/>
      <c r="UKJ128" s="6"/>
      <c r="UKP128" s="11"/>
      <c r="UKQ128" s="6"/>
      <c r="UKW128" s="11"/>
      <c r="UKX128" s="6"/>
      <c r="ULD128" s="11"/>
      <c r="ULE128" s="6"/>
      <c r="ULK128" s="11"/>
      <c r="ULL128" s="6"/>
      <c r="ULR128" s="11"/>
      <c r="ULS128" s="6"/>
      <c r="ULY128" s="11"/>
      <c r="ULZ128" s="6"/>
      <c r="UMF128" s="11"/>
      <c r="UMG128" s="6"/>
      <c r="UMM128" s="11"/>
      <c r="UMN128" s="6"/>
      <c r="UMT128" s="11"/>
      <c r="UMU128" s="6"/>
      <c r="UNA128" s="11"/>
      <c r="UNB128" s="6"/>
      <c r="UNH128" s="11"/>
      <c r="UNI128" s="6"/>
      <c r="UNO128" s="11"/>
      <c r="UNP128" s="6"/>
      <c r="UNV128" s="11"/>
      <c r="UNW128" s="6"/>
      <c r="UOC128" s="11"/>
      <c r="UOD128" s="6"/>
      <c r="UOJ128" s="11"/>
      <c r="UOK128" s="6"/>
      <c r="UOQ128" s="11"/>
      <c r="UOR128" s="6"/>
      <c r="UOX128" s="11"/>
      <c r="UOY128" s="6"/>
      <c r="UPE128" s="11"/>
      <c r="UPF128" s="6"/>
      <c r="UPL128" s="11"/>
      <c r="UPM128" s="6"/>
      <c r="UPS128" s="11"/>
      <c r="UPT128" s="6"/>
      <c r="UPZ128" s="11"/>
      <c r="UQA128" s="6"/>
      <c r="UQG128" s="11"/>
      <c r="UQH128" s="6"/>
      <c r="UQN128" s="11"/>
      <c r="UQO128" s="6"/>
      <c r="UQU128" s="11"/>
      <c r="UQV128" s="6"/>
      <c r="URB128" s="11"/>
      <c r="URC128" s="6"/>
      <c r="URI128" s="11"/>
      <c r="URJ128" s="6"/>
      <c r="URP128" s="11"/>
      <c r="URQ128" s="6"/>
      <c r="URW128" s="11"/>
      <c r="URX128" s="6"/>
      <c r="USD128" s="11"/>
      <c r="USE128" s="6"/>
      <c r="USK128" s="11"/>
      <c r="USL128" s="6"/>
      <c r="USR128" s="11"/>
      <c r="USS128" s="6"/>
      <c r="USY128" s="11"/>
      <c r="USZ128" s="6"/>
      <c r="UTF128" s="11"/>
      <c r="UTG128" s="6"/>
      <c r="UTM128" s="11"/>
      <c r="UTN128" s="6"/>
      <c r="UTT128" s="11"/>
      <c r="UTU128" s="6"/>
      <c r="UUA128" s="11"/>
      <c r="UUB128" s="6"/>
      <c r="UUH128" s="11"/>
      <c r="UUI128" s="6"/>
      <c r="UUO128" s="11"/>
      <c r="UUP128" s="6"/>
      <c r="UUV128" s="11"/>
      <c r="UUW128" s="6"/>
      <c r="UVC128" s="11"/>
      <c r="UVD128" s="6"/>
      <c r="UVJ128" s="11"/>
      <c r="UVK128" s="6"/>
      <c r="UVQ128" s="11"/>
      <c r="UVR128" s="6"/>
      <c r="UVX128" s="11"/>
      <c r="UVY128" s="6"/>
      <c r="UWE128" s="11"/>
      <c r="UWF128" s="6"/>
      <c r="UWL128" s="11"/>
      <c r="UWM128" s="6"/>
      <c r="UWS128" s="11"/>
      <c r="UWT128" s="6"/>
      <c r="UWZ128" s="11"/>
      <c r="UXA128" s="6"/>
      <c r="UXG128" s="11"/>
      <c r="UXH128" s="6"/>
      <c r="UXN128" s="11"/>
      <c r="UXO128" s="6"/>
      <c r="UXU128" s="11"/>
      <c r="UXV128" s="6"/>
      <c r="UYB128" s="11"/>
      <c r="UYC128" s="6"/>
      <c r="UYI128" s="11"/>
      <c r="UYJ128" s="6"/>
      <c r="UYP128" s="11"/>
      <c r="UYQ128" s="6"/>
      <c r="UYW128" s="11"/>
      <c r="UYX128" s="6"/>
      <c r="UZD128" s="11"/>
      <c r="UZE128" s="6"/>
      <c r="UZK128" s="11"/>
      <c r="UZL128" s="6"/>
      <c r="UZR128" s="11"/>
      <c r="UZS128" s="6"/>
      <c r="UZY128" s="11"/>
      <c r="UZZ128" s="6"/>
      <c r="VAF128" s="11"/>
      <c r="VAG128" s="6"/>
      <c r="VAM128" s="11"/>
      <c r="VAN128" s="6"/>
      <c r="VAT128" s="11"/>
      <c r="VAU128" s="6"/>
      <c r="VBA128" s="11"/>
      <c r="VBB128" s="6"/>
      <c r="VBH128" s="11"/>
      <c r="VBI128" s="6"/>
      <c r="VBO128" s="11"/>
      <c r="VBP128" s="6"/>
      <c r="VBV128" s="11"/>
      <c r="VBW128" s="6"/>
      <c r="VCC128" s="11"/>
      <c r="VCD128" s="6"/>
      <c r="VCJ128" s="11"/>
      <c r="VCK128" s="6"/>
      <c r="VCQ128" s="11"/>
      <c r="VCR128" s="6"/>
      <c r="VCX128" s="11"/>
      <c r="VCY128" s="6"/>
      <c r="VDE128" s="11"/>
      <c r="VDF128" s="6"/>
      <c r="VDL128" s="11"/>
      <c r="VDM128" s="6"/>
      <c r="VDS128" s="11"/>
      <c r="VDT128" s="6"/>
      <c r="VDZ128" s="11"/>
      <c r="VEA128" s="6"/>
      <c r="VEG128" s="11"/>
      <c r="VEH128" s="6"/>
      <c r="VEN128" s="11"/>
      <c r="VEO128" s="6"/>
      <c r="VEU128" s="11"/>
      <c r="VEV128" s="6"/>
      <c r="VFB128" s="11"/>
      <c r="VFC128" s="6"/>
      <c r="VFI128" s="11"/>
      <c r="VFJ128" s="6"/>
      <c r="VFP128" s="11"/>
      <c r="VFQ128" s="6"/>
      <c r="VFW128" s="11"/>
      <c r="VFX128" s="6"/>
      <c r="VGD128" s="11"/>
      <c r="VGE128" s="6"/>
      <c r="VGK128" s="11"/>
      <c r="VGL128" s="6"/>
      <c r="VGR128" s="11"/>
      <c r="VGS128" s="6"/>
      <c r="VGY128" s="11"/>
      <c r="VGZ128" s="6"/>
      <c r="VHF128" s="11"/>
      <c r="VHG128" s="6"/>
      <c r="VHM128" s="11"/>
      <c r="VHN128" s="6"/>
      <c r="VHT128" s="11"/>
      <c r="VHU128" s="6"/>
      <c r="VIA128" s="11"/>
      <c r="VIB128" s="6"/>
      <c r="VIH128" s="11"/>
      <c r="VII128" s="6"/>
      <c r="VIO128" s="11"/>
      <c r="VIP128" s="6"/>
      <c r="VIV128" s="11"/>
      <c r="VIW128" s="6"/>
      <c r="VJC128" s="11"/>
      <c r="VJD128" s="6"/>
      <c r="VJJ128" s="11"/>
      <c r="VJK128" s="6"/>
      <c r="VJQ128" s="11"/>
      <c r="VJR128" s="6"/>
      <c r="VJX128" s="11"/>
      <c r="VJY128" s="6"/>
      <c r="VKE128" s="11"/>
      <c r="VKF128" s="6"/>
      <c r="VKL128" s="11"/>
      <c r="VKM128" s="6"/>
      <c r="VKS128" s="11"/>
      <c r="VKT128" s="6"/>
      <c r="VKZ128" s="11"/>
      <c r="VLA128" s="6"/>
      <c r="VLG128" s="11"/>
      <c r="VLH128" s="6"/>
      <c r="VLN128" s="11"/>
      <c r="VLO128" s="6"/>
      <c r="VLU128" s="11"/>
      <c r="VLV128" s="6"/>
      <c r="VMB128" s="11"/>
      <c r="VMC128" s="6"/>
      <c r="VMI128" s="11"/>
      <c r="VMJ128" s="6"/>
      <c r="VMP128" s="11"/>
      <c r="VMQ128" s="6"/>
      <c r="VMW128" s="11"/>
      <c r="VMX128" s="6"/>
      <c r="VND128" s="11"/>
      <c r="VNE128" s="6"/>
      <c r="VNK128" s="11"/>
      <c r="VNL128" s="6"/>
      <c r="VNR128" s="11"/>
      <c r="VNS128" s="6"/>
      <c r="VNY128" s="11"/>
      <c r="VNZ128" s="6"/>
      <c r="VOF128" s="11"/>
      <c r="VOG128" s="6"/>
      <c r="VOM128" s="11"/>
      <c r="VON128" s="6"/>
      <c r="VOT128" s="11"/>
      <c r="VOU128" s="6"/>
      <c r="VPA128" s="11"/>
      <c r="VPB128" s="6"/>
      <c r="VPH128" s="11"/>
      <c r="VPI128" s="6"/>
      <c r="VPO128" s="11"/>
      <c r="VPP128" s="6"/>
      <c r="VPV128" s="11"/>
      <c r="VPW128" s="6"/>
      <c r="VQC128" s="11"/>
      <c r="VQD128" s="6"/>
      <c r="VQJ128" s="11"/>
      <c r="VQK128" s="6"/>
      <c r="VQQ128" s="11"/>
      <c r="VQR128" s="6"/>
      <c r="VQX128" s="11"/>
      <c r="VQY128" s="6"/>
      <c r="VRE128" s="11"/>
      <c r="VRF128" s="6"/>
      <c r="VRL128" s="11"/>
      <c r="VRM128" s="6"/>
      <c r="VRS128" s="11"/>
      <c r="VRT128" s="6"/>
      <c r="VRZ128" s="11"/>
      <c r="VSA128" s="6"/>
      <c r="VSG128" s="11"/>
      <c r="VSH128" s="6"/>
      <c r="VSN128" s="11"/>
      <c r="VSO128" s="6"/>
      <c r="VSU128" s="11"/>
      <c r="VSV128" s="6"/>
      <c r="VTB128" s="11"/>
      <c r="VTC128" s="6"/>
      <c r="VTI128" s="11"/>
      <c r="VTJ128" s="6"/>
      <c r="VTP128" s="11"/>
      <c r="VTQ128" s="6"/>
      <c r="VTW128" s="11"/>
      <c r="VTX128" s="6"/>
      <c r="VUD128" s="11"/>
      <c r="VUE128" s="6"/>
      <c r="VUK128" s="11"/>
      <c r="VUL128" s="6"/>
      <c r="VUR128" s="11"/>
      <c r="VUS128" s="6"/>
      <c r="VUY128" s="11"/>
      <c r="VUZ128" s="6"/>
      <c r="VVF128" s="11"/>
      <c r="VVG128" s="6"/>
      <c r="VVM128" s="11"/>
      <c r="VVN128" s="6"/>
      <c r="VVT128" s="11"/>
      <c r="VVU128" s="6"/>
      <c r="VWA128" s="11"/>
      <c r="VWB128" s="6"/>
      <c r="VWH128" s="11"/>
      <c r="VWI128" s="6"/>
      <c r="VWO128" s="11"/>
      <c r="VWP128" s="6"/>
      <c r="VWV128" s="11"/>
      <c r="VWW128" s="6"/>
      <c r="VXC128" s="11"/>
      <c r="VXD128" s="6"/>
      <c r="VXJ128" s="11"/>
      <c r="VXK128" s="6"/>
      <c r="VXQ128" s="11"/>
      <c r="VXR128" s="6"/>
      <c r="VXX128" s="11"/>
      <c r="VXY128" s="6"/>
      <c r="VYE128" s="11"/>
      <c r="VYF128" s="6"/>
      <c r="VYL128" s="11"/>
      <c r="VYM128" s="6"/>
      <c r="VYS128" s="11"/>
      <c r="VYT128" s="6"/>
      <c r="VYZ128" s="11"/>
      <c r="VZA128" s="6"/>
      <c r="VZG128" s="11"/>
      <c r="VZH128" s="6"/>
      <c r="VZN128" s="11"/>
      <c r="VZO128" s="6"/>
      <c r="VZU128" s="11"/>
      <c r="VZV128" s="6"/>
      <c r="WAB128" s="11"/>
      <c r="WAC128" s="6"/>
      <c r="WAI128" s="11"/>
      <c r="WAJ128" s="6"/>
      <c r="WAP128" s="11"/>
      <c r="WAQ128" s="6"/>
      <c r="WAW128" s="11"/>
      <c r="WAX128" s="6"/>
      <c r="WBD128" s="11"/>
      <c r="WBE128" s="6"/>
      <c r="WBK128" s="11"/>
      <c r="WBL128" s="6"/>
      <c r="WBR128" s="11"/>
      <c r="WBS128" s="6"/>
      <c r="WBY128" s="11"/>
      <c r="WBZ128" s="6"/>
      <c r="WCF128" s="11"/>
      <c r="WCG128" s="6"/>
      <c r="WCM128" s="11"/>
      <c r="WCN128" s="6"/>
      <c r="WCT128" s="11"/>
      <c r="WCU128" s="6"/>
      <c r="WDA128" s="11"/>
      <c r="WDB128" s="6"/>
      <c r="WDH128" s="11"/>
      <c r="WDI128" s="6"/>
      <c r="WDO128" s="11"/>
      <c r="WDP128" s="6"/>
      <c r="WDV128" s="11"/>
      <c r="WDW128" s="6"/>
      <c r="WEC128" s="11"/>
      <c r="WED128" s="6"/>
      <c r="WEJ128" s="11"/>
      <c r="WEK128" s="6"/>
      <c r="WEQ128" s="11"/>
      <c r="WER128" s="6"/>
      <c r="WEX128" s="11"/>
      <c r="WEY128" s="6"/>
      <c r="WFE128" s="11"/>
      <c r="WFF128" s="6"/>
      <c r="WFL128" s="11"/>
      <c r="WFM128" s="6"/>
      <c r="WFS128" s="11"/>
      <c r="WFT128" s="6"/>
      <c r="WFZ128" s="11"/>
      <c r="WGA128" s="6"/>
      <c r="WGG128" s="11"/>
      <c r="WGH128" s="6"/>
      <c r="WGN128" s="11"/>
      <c r="WGO128" s="6"/>
      <c r="WGU128" s="11"/>
      <c r="WGV128" s="6"/>
      <c r="WHB128" s="11"/>
      <c r="WHC128" s="6"/>
      <c r="WHI128" s="11"/>
      <c r="WHJ128" s="6"/>
      <c r="WHP128" s="11"/>
      <c r="WHQ128" s="6"/>
      <c r="WHW128" s="11"/>
      <c r="WHX128" s="6"/>
      <c r="WID128" s="11"/>
      <c r="WIE128" s="6"/>
      <c r="WIK128" s="11"/>
      <c r="WIL128" s="6"/>
      <c r="WIR128" s="11"/>
      <c r="WIS128" s="6"/>
      <c r="WIY128" s="11"/>
      <c r="WIZ128" s="6"/>
      <c r="WJF128" s="11"/>
      <c r="WJG128" s="6"/>
      <c r="WJM128" s="11"/>
      <c r="WJN128" s="6"/>
      <c r="WJT128" s="11"/>
      <c r="WJU128" s="6"/>
      <c r="WKA128" s="11"/>
      <c r="WKB128" s="6"/>
      <c r="WKH128" s="11"/>
      <c r="WKI128" s="6"/>
      <c r="WKO128" s="11"/>
      <c r="WKP128" s="6"/>
      <c r="WKV128" s="11"/>
      <c r="WKW128" s="6"/>
      <c r="WLC128" s="11"/>
      <c r="WLD128" s="6"/>
      <c r="WLJ128" s="11"/>
      <c r="WLK128" s="6"/>
      <c r="WLQ128" s="11"/>
      <c r="WLR128" s="6"/>
      <c r="WLX128" s="11"/>
      <c r="WLY128" s="6"/>
      <c r="WME128" s="11"/>
      <c r="WMF128" s="6"/>
      <c r="WML128" s="11"/>
      <c r="WMM128" s="6"/>
      <c r="WMS128" s="11"/>
      <c r="WMT128" s="6"/>
      <c r="WMZ128" s="11"/>
      <c r="WNA128" s="6"/>
      <c r="WNG128" s="11"/>
      <c r="WNH128" s="6"/>
      <c r="WNN128" s="11"/>
      <c r="WNO128" s="6"/>
      <c r="WNU128" s="11"/>
      <c r="WNV128" s="6"/>
      <c r="WOB128" s="11"/>
      <c r="WOC128" s="6"/>
      <c r="WOI128" s="11"/>
      <c r="WOJ128" s="6"/>
      <c r="WOP128" s="11"/>
      <c r="WOQ128" s="6"/>
      <c r="WOW128" s="11"/>
      <c r="WOX128" s="6"/>
      <c r="WPD128" s="11"/>
      <c r="WPE128" s="6"/>
      <c r="WPK128" s="11"/>
      <c r="WPL128" s="6"/>
      <c r="WPR128" s="11"/>
      <c r="WPS128" s="6"/>
      <c r="WPY128" s="11"/>
      <c r="WPZ128" s="6"/>
      <c r="WQF128" s="11"/>
      <c r="WQG128" s="6"/>
      <c r="WQM128" s="11"/>
      <c r="WQN128" s="6"/>
      <c r="WQT128" s="11"/>
      <c r="WQU128" s="6"/>
      <c r="WRA128" s="11"/>
      <c r="WRB128" s="6"/>
      <c r="WRH128" s="11"/>
      <c r="WRI128" s="6"/>
      <c r="WRO128" s="11"/>
      <c r="WRP128" s="6"/>
      <c r="WRV128" s="11"/>
      <c r="WRW128" s="6"/>
      <c r="WSC128" s="11"/>
      <c r="WSD128" s="6"/>
      <c r="WSJ128" s="11"/>
      <c r="WSK128" s="6"/>
      <c r="WSQ128" s="11"/>
      <c r="WSR128" s="6"/>
      <c r="WSX128" s="11"/>
      <c r="WSY128" s="6"/>
      <c r="WTE128" s="11"/>
      <c r="WTF128" s="6"/>
      <c r="WTL128" s="11"/>
      <c r="WTM128" s="6"/>
      <c r="WTS128" s="11"/>
      <c r="WTT128" s="6"/>
      <c r="WTZ128" s="11"/>
      <c r="WUA128" s="6"/>
      <c r="WUG128" s="11"/>
      <c r="WUH128" s="6"/>
      <c r="WUN128" s="11"/>
      <c r="WUO128" s="6"/>
      <c r="WUU128" s="11"/>
      <c r="WUV128" s="6"/>
      <c r="WVB128" s="11"/>
      <c r="WVC128" s="6"/>
      <c r="WVI128" s="11"/>
      <c r="WVJ128" s="6"/>
      <c r="WVP128" s="11"/>
      <c r="WVQ128" s="6"/>
      <c r="WVW128" s="11"/>
      <c r="WVX128" s="6"/>
      <c r="WWD128" s="11"/>
      <c r="WWE128" s="6"/>
      <c r="WWK128" s="11"/>
      <c r="WWL128" s="6"/>
      <c r="WWR128" s="11"/>
      <c r="WWS128" s="6"/>
      <c r="WWY128" s="11"/>
      <c r="WWZ128" s="6"/>
      <c r="WXF128" s="11"/>
      <c r="WXG128" s="6"/>
      <c r="WXM128" s="11"/>
      <c r="WXN128" s="6"/>
      <c r="WXT128" s="11"/>
      <c r="WXU128" s="6"/>
      <c r="WYA128" s="11"/>
      <c r="WYB128" s="6"/>
      <c r="WYH128" s="11"/>
      <c r="WYI128" s="6"/>
      <c r="WYO128" s="11"/>
      <c r="WYP128" s="6"/>
      <c r="WYV128" s="11"/>
      <c r="WYW128" s="6"/>
      <c r="WZC128" s="11"/>
      <c r="WZD128" s="6"/>
      <c r="WZJ128" s="11"/>
      <c r="WZK128" s="6"/>
      <c r="WZQ128" s="11"/>
      <c r="WZR128" s="6"/>
      <c r="WZX128" s="11"/>
      <c r="WZY128" s="6"/>
      <c r="XAE128" s="11"/>
      <c r="XAF128" s="6"/>
      <c r="XAL128" s="11"/>
      <c r="XAM128" s="6"/>
      <c r="XAS128" s="11"/>
      <c r="XAT128" s="6"/>
      <c r="XAZ128" s="11"/>
      <c r="XBA128" s="6"/>
      <c r="XBG128" s="11"/>
      <c r="XBH128" s="6"/>
      <c r="XBN128" s="11"/>
      <c r="XBO128" s="6"/>
      <c r="XBU128" s="11"/>
      <c r="XBV128" s="6"/>
      <c r="XCB128" s="11"/>
      <c r="XCC128" s="6"/>
      <c r="XCI128" s="11"/>
      <c r="XCJ128" s="6"/>
      <c r="XCP128" s="11"/>
      <c r="XCQ128" s="6"/>
      <c r="XCW128" s="11"/>
      <c r="XCX128" s="6"/>
      <c r="XDD128" s="11"/>
      <c r="XDE128" s="6"/>
      <c r="XDK128" s="11"/>
      <c r="XDL128" s="6"/>
      <c r="XDR128" s="11"/>
      <c r="XDS128" s="6"/>
      <c r="XDY128" s="11"/>
      <c r="XDZ128" s="6"/>
      <c r="XEF128" s="11"/>
      <c r="XEG128" s="6"/>
      <c r="XEM128" s="11"/>
      <c r="XEN128" s="6"/>
      <c r="XET128" s="11"/>
      <c r="XEU128" s="6"/>
      <c r="XFA128" s="11"/>
      <c r="XFB128" s="6"/>
    </row>
    <row r="129" spans="1:1024 1030:2046 2052:3068 3074:5119 5125:6141 6147:7163 7169:8192 8198:9214 9220:10236 10242:12287 12293:13309 13315:14331 14337:15360 15366:16382" s="7" customFormat="1" x14ac:dyDescent="0.2">
      <c r="A129" s="11">
        <v>45819</v>
      </c>
      <c r="B129" s="6" t="s">
        <v>20</v>
      </c>
      <c r="C129" s="7">
        <v>5.4523580000000003</v>
      </c>
      <c r="D129" s="7">
        <v>14000000</v>
      </c>
      <c r="E129" s="7">
        <v>76333013.150000006</v>
      </c>
      <c r="F129" s="7">
        <v>106.80525400000001</v>
      </c>
      <c r="G129" s="7">
        <v>106.88638899999999</v>
      </c>
      <c r="H129" s="3"/>
      <c r="I129" s="6"/>
      <c r="O129" s="11"/>
      <c r="P129" s="6"/>
      <c r="V129" s="11"/>
      <c r="W129" s="6"/>
      <c r="AC129" s="11"/>
      <c r="AD129" s="6"/>
      <c r="AJ129" s="11"/>
      <c r="AK129" s="6"/>
      <c r="AQ129" s="11"/>
      <c r="AR129" s="6"/>
      <c r="AX129" s="11"/>
      <c r="AY129" s="6"/>
      <c r="BE129" s="11"/>
      <c r="BF129" s="6"/>
      <c r="BL129" s="11"/>
      <c r="BM129" s="6"/>
      <c r="BS129" s="11"/>
      <c r="BT129" s="6"/>
      <c r="BZ129" s="11"/>
      <c r="CA129" s="6"/>
      <c r="CG129" s="11"/>
      <c r="CH129" s="6"/>
      <c r="CN129" s="11"/>
      <c r="CO129" s="6"/>
      <c r="CU129" s="11"/>
      <c r="CV129" s="6"/>
      <c r="DB129" s="11"/>
      <c r="DC129" s="6"/>
      <c r="DI129" s="11"/>
      <c r="DJ129" s="6"/>
      <c r="DP129" s="11"/>
      <c r="DQ129" s="6"/>
      <c r="DW129" s="11"/>
      <c r="DX129" s="6"/>
      <c r="ED129" s="11"/>
      <c r="EE129" s="6"/>
      <c r="EK129" s="11"/>
      <c r="EL129" s="6"/>
      <c r="ER129" s="11"/>
      <c r="ES129" s="6"/>
      <c r="EY129" s="11"/>
      <c r="EZ129" s="6"/>
      <c r="FF129" s="11"/>
      <c r="FG129" s="6"/>
      <c r="FM129" s="11"/>
      <c r="FN129" s="6"/>
      <c r="FT129" s="11"/>
      <c r="FU129" s="6"/>
      <c r="GA129" s="11"/>
      <c r="GB129" s="6"/>
      <c r="GH129" s="11"/>
      <c r="GI129" s="6"/>
      <c r="GO129" s="11"/>
      <c r="GP129" s="6"/>
      <c r="GV129" s="11"/>
      <c r="GW129" s="6"/>
      <c r="HC129" s="11"/>
      <c r="HD129" s="6"/>
      <c r="HJ129" s="11"/>
      <c r="HK129" s="6"/>
      <c r="HQ129" s="11"/>
      <c r="HR129" s="6"/>
      <c r="HX129" s="11"/>
      <c r="HY129" s="6"/>
      <c r="IE129" s="11"/>
      <c r="IF129" s="6"/>
      <c r="IL129" s="11"/>
      <c r="IM129" s="6"/>
      <c r="IS129" s="11"/>
      <c r="IT129" s="6"/>
      <c r="IZ129" s="11"/>
      <c r="JA129" s="6"/>
      <c r="JG129" s="11"/>
      <c r="JH129" s="6"/>
      <c r="JN129" s="11"/>
      <c r="JO129" s="6"/>
      <c r="JU129" s="11"/>
      <c r="JV129" s="6"/>
      <c r="KB129" s="11"/>
      <c r="KC129" s="6"/>
      <c r="KI129" s="11"/>
      <c r="KJ129" s="6"/>
      <c r="KP129" s="11"/>
      <c r="KQ129" s="6"/>
      <c r="KW129" s="11"/>
      <c r="KX129" s="6"/>
      <c r="LD129" s="11"/>
      <c r="LE129" s="6"/>
      <c r="LK129" s="11"/>
      <c r="LL129" s="6"/>
      <c r="LR129" s="11"/>
      <c r="LS129" s="6"/>
      <c r="LY129" s="11"/>
      <c r="LZ129" s="6"/>
      <c r="MF129" s="11"/>
      <c r="MG129" s="6"/>
      <c r="MM129" s="11"/>
      <c r="MN129" s="6"/>
      <c r="MT129" s="11"/>
      <c r="MU129" s="6"/>
      <c r="NA129" s="11"/>
      <c r="NB129" s="6"/>
      <c r="NH129" s="11"/>
      <c r="NI129" s="6"/>
      <c r="NO129" s="11"/>
      <c r="NP129" s="6"/>
      <c r="NV129" s="11"/>
      <c r="NW129" s="6"/>
      <c r="OC129" s="11"/>
      <c r="OD129" s="6"/>
      <c r="OJ129" s="11"/>
      <c r="OK129" s="6"/>
      <c r="OQ129" s="11"/>
      <c r="OR129" s="6"/>
      <c r="OX129" s="11"/>
      <c r="OY129" s="6"/>
      <c r="PE129" s="11"/>
      <c r="PF129" s="6"/>
      <c r="PL129" s="11"/>
      <c r="PM129" s="6"/>
      <c r="PS129" s="11"/>
      <c r="PT129" s="6"/>
      <c r="PZ129" s="11"/>
      <c r="QA129" s="6"/>
      <c r="QG129" s="11"/>
      <c r="QH129" s="6"/>
      <c r="QN129" s="11"/>
      <c r="QO129" s="6"/>
      <c r="QU129" s="11"/>
      <c r="QV129" s="6"/>
      <c r="RB129" s="11"/>
      <c r="RC129" s="6"/>
      <c r="RI129" s="11"/>
      <c r="RJ129" s="6"/>
      <c r="RP129" s="11"/>
      <c r="RQ129" s="6"/>
      <c r="RW129" s="11"/>
      <c r="RX129" s="6"/>
      <c r="SD129" s="11"/>
      <c r="SE129" s="6"/>
      <c r="SK129" s="11"/>
      <c r="SL129" s="6"/>
      <c r="SR129" s="11"/>
      <c r="SS129" s="6"/>
      <c r="SY129" s="11"/>
      <c r="SZ129" s="6"/>
      <c r="TF129" s="11"/>
      <c r="TG129" s="6"/>
      <c r="TM129" s="11"/>
      <c r="TN129" s="6"/>
      <c r="TT129" s="11"/>
      <c r="TU129" s="6"/>
      <c r="UA129" s="11"/>
      <c r="UB129" s="6"/>
      <c r="UH129" s="11"/>
      <c r="UI129" s="6"/>
      <c r="UO129" s="11"/>
      <c r="UP129" s="6"/>
      <c r="UV129" s="11"/>
      <c r="UW129" s="6"/>
      <c r="VC129" s="11"/>
      <c r="VD129" s="6"/>
      <c r="VJ129" s="11"/>
      <c r="VK129" s="6"/>
      <c r="VQ129" s="11"/>
      <c r="VR129" s="6"/>
      <c r="VX129" s="11"/>
      <c r="VY129" s="6"/>
      <c r="WE129" s="11"/>
      <c r="WF129" s="6"/>
      <c r="WL129" s="11"/>
      <c r="WM129" s="6"/>
      <c r="WS129" s="11"/>
      <c r="WT129" s="6"/>
      <c r="WZ129" s="11"/>
      <c r="XA129" s="6"/>
      <c r="XG129" s="11"/>
      <c r="XH129" s="6"/>
      <c r="XN129" s="11"/>
      <c r="XO129" s="6"/>
      <c r="XU129" s="11"/>
      <c r="XV129" s="6"/>
      <c r="YB129" s="11"/>
      <c r="YC129" s="6"/>
      <c r="YI129" s="11"/>
      <c r="YJ129" s="6"/>
      <c r="YP129" s="11"/>
      <c r="YQ129" s="6"/>
      <c r="YW129" s="11"/>
      <c r="YX129" s="6"/>
      <c r="ZD129" s="11"/>
      <c r="ZE129" s="6"/>
      <c r="ZK129" s="11"/>
      <c r="ZL129" s="6"/>
      <c r="ZR129" s="11"/>
      <c r="ZS129" s="6"/>
      <c r="ZY129" s="11"/>
      <c r="ZZ129" s="6"/>
      <c r="AAF129" s="11"/>
      <c r="AAG129" s="6"/>
      <c r="AAM129" s="11"/>
      <c r="AAN129" s="6"/>
      <c r="AAT129" s="11"/>
      <c r="AAU129" s="6"/>
      <c r="ABA129" s="11"/>
      <c r="ABB129" s="6"/>
      <c r="ABH129" s="11"/>
      <c r="ABI129" s="6"/>
      <c r="ABO129" s="11"/>
      <c r="ABP129" s="6"/>
      <c r="ABV129" s="11"/>
      <c r="ABW129" s="6"/>
      <c r="ACC129" s="11"/>
      <c r="ACD129" s="6"/>
      <c r="ACJ129" s="11"/>
      <c r="ACK129" s="6"/>
      <c r="ACQ129" s="11"/>
      <c r="ACR129" s="6"/>
      <c r="ACX129" s="11"/>
      <c r="ACY129" s="6"/>
      <c r="ADE129" s="11"/>
      <c r="ADF129" s="6"/>
      <c r="ADL129" s="11"/>
      <c r="ADM129" s="6"/>
      <c r="ADS129" s="11"/>
      <c r="ADT129" s="6"/>
      <c r="ADZ129" s="11"/>
      <c r="AEA129" s="6"/>
      <c r="AEG129" s="11"/>
      <c r="AEH129" s="6"/>
      <c r="AEN129" s="11"/>
      <c r="AEO129" s="6"/>
      <c r="AEU129" s="11"/>
      <c r="AEV129" s="6"/>
      <c r="AFB129" s="11"/>
      <c r="AFC129" s="6"/>
      <c r="AFI129" s="11"/>
      <c r="AFJ129" s="6"/>
      <c r="AFP129" s="11"/>
      <c r="AFQ129" s="6"/>
      <c r="AFW129" s="11"/>
      <c r="AFX129" s="6"/>
      <c r="AGD129" s="11"/>
      <c r="AGE129" s="6"/>
      <c r="AGK129" s="11"/>
      <c r="AGL129" s="6"/>
      <c r="AGR129" s="11"/>
      <c r="AGS129" s="6"/>
      <c r="AGY129" s="11"/>
      <c r="AGZ129" s="6"/>
      <c r="AHF129" s="11"/>
      <c r="AHG129" s="6"/>
      <c r="AHM129" s="11"/>
      <c r="AHN129" s="6"/>
      <c r="AHT129" s="11"/>
      <c r="AHU129" s="6"/>
      <c r="AIA129" s="11"/>
      <c r="AIB129" s="6"/>
      <c r="AIH129" s="11"/>
      <c r="AII129" s="6"/>
      <c r="AIO129" s="11"/>
      <c r="AIP129" s="6"/>
      <c r="AIV129" s="11"/>
      <c r="AIW129" s="6"/>
      <c r="AJC129" s="11"/>
      <c r="AJD129" s="6"/>
      <c r="AJJ129" s="11"/>
      <c r="AJK129" s="6"/>
      <c r="AJQ129" s="11"/>
      <c r="AJR129" s="6"/>
      <c r="AJX129" s="11"/>
      <c r="AJY129" s="6"/>
      <c r="AKE129" s="11"/>
      <c r="AKF129" s="6"/>
      <c r="AKL129" s="11"/>
      <c r="AKM129" s="6"/>
      <c r="AKS129" s="11"/>
      <c r="AKT129" s="6"/>
      <c r="AKZ129" s="11"/>
      <c r="ALA129" s="6"/>
      <c r="ALG129" s="11"/>
      <c r="ALH129" s="6"/>
      <c r="ALN129" s="11"/>
      <c r="ALO129" s="6"/>
      <c r="ALU129" s="11"/>
      <c r="ALV129" s="6"/>
      <c r="AMB129" s="11"/>
      <c r="AMC129" s="6"/>
      <c r="AMI129" s="11"/>
      <c r="AMJ129" s="6"/>
      <c r="AMP129" s="11"/>
      <c r="AMQ129" s="6"/>
      <c r="AMW129" s="11"/>
      <c r="AMX129" s="6"/>
      <c r="AND129" s="11"/>
      <c r="ANE129" s="6"/>
      <c r="ANK129" s="11"/>
      <c r="ANL129" s="6"/>
      <c r="ANR129" s="11"/>
      <c r="ANS129" s="6"/>
      <c r="ANY129" s="11"/>
      <c r="ANZ129" s="6"/>
      <c r="AOF129" s="11"/>
      <c r="AOG129" s="6"/>
      <c r="AOM129" s="11"/>
      <c r="AON129" s="6"/>
      <c r="AOT129" s="11"/>
      <c r="AOU129" s="6"/>
      <c r="APA129" s="11"/>
      <c r="APB129" s="6"/>
      <c r="APH129" s="11"/>
      <c r="API129" s="6"/>
      <c r="APO129" s="11"/>
      <c r="APP129" s="6"/>
      <c r="APV129" s="11"/>
      <c r="APW129" s="6"/>
      <c r="AQC129" s="11"/>
      <c r="AQD129" s="6"/>
      <c r="AQJ129" s="11"/>
      <c r="AQK129" s="6"/>
      <c r="AQQ129" s="11"/>
      <c r="AQR129" s="6"/>
      <c r="AQX129" s="11"/>
      <c r="AQY129" s="6"/>
      <c r="ARE129" s="11"/>
      <c r="ARF129" s="6"/>
      <c r="ARL129" s="11"/>
      <c r="ARM129" s="6"/>
      <c r="ARS129" s="11"/>
      <c r="ART129" s="6"/>
      <c r="ARZ129" s="11"/>
      <c r="ASA129" s="6"/>
      <c r="ASG129" s="11"/>
      <c r="ASH129" s="6"/>
      <c r="ASN129" s="11"/>
      <c r="ASO129" s="6"/>
      <c r="ASU129" s="11"/>
      <c r="ASV129" s="6"/>
      <c r="ATB129" s="11"/>
      <c r="ATC129" s="6"/>
      <c r="ATI129" s="11"/>
      <c r="ATJ129" s="6"/>
      <c r="ATP129" s="11"/>
      <c r="ATQ129" s="6"/>
      <c r="ATW129" s="11"/>
      <c r="ATX129" s="6"/>
      <c r="AUD129" s="11"/>
      <c r="AUE129" s="6"/>
      <c r="AUK129" s="11"/>
      <c r="AUL129" s="6"/>
      <c r="AUR129" s="11"/>
      <c r="AUS129" s="6"/>
      <c r="AUY129" s="11"/>
      <c r="AUZ129" s="6"/>
      <c r="AVF129" s="11"/>
      <c r="AVG129" s="6"/>
      <c r="AVM129" s="11"/>
      <c r="AVN129" s="6"/>
      <c r="AVT129" s="11"/>
      <c r="AVU129" s="6"/>
      <c r="AWA129" s="11"/>
      <c r="AWB129" s="6"/>
      <c r="AWH129" s="11"/>
      <c r="AWI129" s="6"/>
      <c r="AWO129" s="11"/>
      <c r="AWP129" s="6"/>
      <c r="AWV129" s="11"/>
      <c r="AWW129" s="6"/>
      <c r="AXC129" s="11"/>
      <c r="AXD129" s="6"/>
      <c r="AXJ129" s="11"/>
      <c r="AXK129" s="6"/>
      <c r="AXQ129" s="11"/>
      <c r="AXR129" s="6"/>
      <c r="AXX129" s="11"/>
      <c r="AXY129" s="6"/>
      <c r="AYE129" s="11"/>
      <c r="AYF129" s="6"/>
      <c r="AYL129" s="11"/>
      <c r="AYM129" s="6"/>
      <c r="AYS129" s="11"/>
      <c r="AYT129" s="6"/>
      <c r="AYZ129" s="11"/>
      <c r="AZA129" s="6"/>
      <c r="AZG129" s="11"/>
      <c r="AZH129" s="6"/>
      <c r="AZN129" s="11"/>
      <c r="AZO129" s="6"/>
      <c r="AZU129" s="11"/>
      <c r="AZV129" s="6"/>
      <c r="BAB129" s="11"/>
      <c r="BAC129" s="6"/>
      <c r="BAI129" s="11"/>
      <c r="BAJ129" s="6"/>
      <c r="BAP129" s="11"/>
      <c r="BAQ129" s="6"/>
      <c r="BAW129" s="11"/>
      <c r="BAX129" s="6"/>
      <c r="BBD129" s="11"/>
      <c r="BBE129" s="6"/>
      <c r="BBK129" s="11"/>
      <c r="BBL129" s="6"/>
      <c r="BBR129" s="11"/>
      <c r="BBS129" s="6"/>
      <c r="BBY129" s="11"/>
      <c r="BBZ129" s="6"/>
      <c r="BCF129" s="11"/>
      <c r="BCG129" s="6"/>
      <c r="BCM129" s="11"/>
      <c r="BCN129" s="6"/>
      <c r="BCT129" s="11"/>
      <c r="BCU129" s="6"/>
      <c r="BDA129" s="11"/>
      <c r="BDB129" s="6"/>
      <c r="BDH129" s="11"/>
      <c r="BDI129" s="6"/>
      <c r="BDO129" s="11"/>
      <c r="BDP129" s="6"/>
      <c r="BDV129" s="11"/>
      <c r="BDW129" s="6"/>
      <c r="BEC129" s="11"/>
      <c r="BED129" s="6"/>
      <c r="BEJ129" s="11"/>
      <c r="BEK129" s="6"/>
      <c r="BEQ129" s="11"/>
      <c r="BER129" s="6"/>
      <c r="BEX129" s="11"/>
      <c r="BEY129" s="6"/>
      <c r="BFE129" s="11"/>
      <c r="BFF129" s="6"/>
      <c r="BFL129" s="11"/>
      <c r="BFM129" s="6"/>
      <c r="BFS129" s="11"/>
      <c r="BFT129" s="6"/>
      <c r="BFZ129" s="11"/>
      <c r="BGA129" s="6"/>
      <c r="BGG129" s="11"/>
      <c r="BGH129" s="6"/>
      <c r="BGN129" s="11"/>
      <c r="BGO129" s="6"/>
      <c r="BGU129" s="11"/>
      <c r="BGV129" s="6"/>
      <c r="BHB129" s="11"/>
      <c r="BHC129" s="6"/>
      <c r="BHI129" s="11"/>
      <c r="BHJ129" s="6"/>
      <c r="BHP129" s="11"/>
      <c r="BHQ129" s="6"/>
      <c r="BHW129" s="11"/>
      <c r="BHX129" s="6"/>
      <c r="BID129" s="11"/>
      <c r="BIE129" s="6"/>
      <c r="BIK129" s="11"/>
      <c r="BIL129" s="6"/>
      <c r="BIR129" s="11"/>
      <c r="BIS129" s="6"/>
      <c r="BIY129" s="11"/>
      <c r="BIZ129" s="6"/>
      <c r="BJF129" s="11"/>
      <c r="BJG129" s="6"/>
      <c r="BJM129" s="11"/>
      <c r="BJN129" s="6"/>
      <c r="BJT129" s="11"/>
      <c r="BJU129" s="6"/>
      <c r="BKA129" s="11"/>
      <c r="BKB129" s="6"/>
      <c r="BKH129" s="11"/>
      <c r="BKI129" s="6"/>
      <c r="BKO129" s="11"/>
      <c r="BKP129" s="6"/>
      <c r="BKV129" s="11"/>
      <c r="BKW129" s="6"/>
      <c r="BLC129" s="11"/>
      <c r="BLD129" s="6"/>
      <c r="BLJ129" s="11"/>
      <c r="BLK129" s="6"/>
      <c r="BLQ129" s="11"/>
      <c r="BLR129" s="6"/>
      <c r="BLX129" s="11"/>
      <c r="BLY129" s="6"/>
      <c r="BME129" s="11"/>
      <c r="BMF129" s="6"/>
      <c r="BML129" s="11"/>
      <c r="BMM129" s="6"/>
      <c r="BMS129" s="11"/>
      <c r="BMT129" s="6"/>
      <c r="BMZ129" s="11"/>
      <c r="BNA129" s="6"/>
      <c r="BNG129" s="11"/>
      <c r="BNH129" s="6"/>
      <c r="BNN129" s="11"/>
      <c r="BNO129" s="6"/>
      <c r="BNU129" s="11"/>
      <c r="BNV129" s="6"/>
      <c r="BOB129" s="11"/>
      <c r="BOC129" s="6"/>
      <c r="BOI129" s="11"/>
      <c r="BOJ129" s="6"/>
      <c r="BOP129" s="11"/>
      <c r="BOQ129" s="6"/>
      <c r="BOW129" s="11"/>
      <c r="BOX129" s="6"/>
      <c r="BPD129" s="11"/>
      <c r="BPE129" s="6"/>
      <c r="BPK129" s="11"/>
      <c r="BPL129" s="6"/>
      <c r="BPR129" s="11"/>
      <c r="BPS129" s="6"/>
      <c r="BPY129" s="11"/>
      <c r="BPZ129" s="6"/>
      <c r="BQF129" s="11"/>
      <c r="BQG129" s="6"/>
      <c r="BQM129" s="11"/>
      <c r="BQN129" s="6"/>
      <c r="BQT129" s="11"/>
      <c r="BQU129" s="6"/>
      <c r="BRA129" s="11"/>
      <c r="BRB129" s="6"/>
      <c r="BRH129" s="11"/>
      <c r="BRI129" s="6"/>
      <c r="BRO129" s="11"/>
      <c r="BRP129" s="6"/>
      <c r="BRV129" s="11"/>
      <c r="BRW129" s="6"/>
      <c r="BSC129" s="11"/>
      <c r="BSD129" s="6"/>
      <c r="BSJ129" s="11"/>
      <c r="BSK129" s="6"/>
      <c r="BSQ129" s="11"/>
      <c r="BSR129" s="6"/>
      <c r="BSX129" s="11"/>
      <c r="BSY129" s="6"/>
      <c r="BTE129" s="11"/>
      <c r="BTF129" s="6"/>
      <c r="BTL129" s="11"/>
      <c r="BTM129" s="6"/>
      <c r="BTS129" s="11"/>
      <c r="BTT129" s="6"/>
      <c r="BTZ129" s="11"/>
      <c r="BUA129" s="6"/>
      <c r="BUG129" s="11"/>
      <c r="BUH129" s="6"/>
      <c r="BUN129" s="11"/>
      <c r="BUO129" s="6"/>
      <c r="BUU129" s="11"/>
      <c r="BUV129" s="6"/>
      <c r="BVB129" s="11"/>
      <c r="BVC129" s="6"/>
      <c r="BVI129" s="11"/>
      <c r="BVJ129" s="6"/>
      <c r="BVP129" s="11"/>
      <c r="BVQ129" s="6"/>
      <c r="BVW129" s="11"/>
      <c r="BVX129" s="6"/>
      <c r="BWD129" s="11"/>
      <c r="BWE129" s="6"/>
      <c r="BWK129" s="11"/>
      <c r="BWL129" s="6"/>
      <c r="BWR129" s="11"/>
      <c r="BWS129" s="6"/>
      <c r="BWY129" s="11"/>
      <c r="BWZ129" s="6"/>
      <c r="BXF129" s="11"/>
      <c r="BXG129" s="6"/>
      <c r="BXM129" s="11"/>
      <c r="BXN129" s="6"/>
      <c r="BXT129" s="11"/>
      <c r="BXU129" s="6"/>
      <c r="BYA129" s="11"/>
      <c r="BYB129" s="6"/>
      <c r="BYH129" s="11"/>
      <c r="BYI129" s="6"/>
      <c r="BYO129" s="11"/>
      <c r="BYP129" s="6"/>
      <c r="BYV129" s="11"/>
      <c r="BYW129" s="6"/>
      <c r="BZC129" s="11"/>
      <c r="BZD129" s="6"/>
      <c r="BZJ129" s="11"/>
      <c r="BZK129" s="6"/>
      <c r="BZQ129" s="11"/>
      <c r="BZR129" s="6"/>
      <c r="BZX129" s="11"/>
      <c r="BZY129" s="6"/>
      <c r="CAE129" s="11"/>
      <c r="CAF129" s="6"/>
      <c r="CAL129" s="11"/>
      <c r="CAM129" s="6"/>
      <c r="CAS129" s="11"/>
      <c r="CAT129" s="6"/>
      <c r="CAZ129" s="11"/>
      <c r="CBA129" s="6"/>
      <c r="CBG129" s="11"/>
      <c r="CBH129" s="6"/>
      <c r="CBN129" s="11"/>
      <c r="CBO129" s="6"/>
      <c r="CBU129" s="11"/>
      <c r="CBV129" s="6"/>
      <c r="CCB129" s="11"/>
      <c r="CCC129" s="6"/>
      <c r="CCI129" s="11"/>
      <c r="CCJ129" s="6"/>
      <c r="CCP129" s="11"/>
      <c r="CCQ129" s="6"/>
      <c r="CCW129" s="11"/>
      <c r="CCX129" s="6"/>
      <c r="CDD129" s="11"/>
      <c r="CDE129" s="6"/>
      <c r="CDK129" s="11"/>
      <c r="CDL129" s="6"/>
      <c r="CDR129" s="11"/>
      <c r="CDS129" s="6"/>
      <c r="CDY129" s="11"/>
      <c r="CDZ129" s="6"/>
      <c r="CEF129" s="11"/>
      <c r="CEG129" s="6"/>
      <c r="CEM129" s="11"/>
      <c r="CEN129" s="6"/>
      <c r="CET129" s="11"/>
      <c r="CEU129" s="6"/>
      <c r="CFA129" s="11"/>
      <c r="CFB129" s="6"/>
      <c r="CFH129" s="11"/>
      <c r="CFI129" s="6"/>
      <c r="CFO129" s="11"/>
      <c r="CFP129" s="6"/>
      <c r="CFV129" s="11"/>
      <c r="CFW129" s="6"/>
      <c r="CGC129" s="11"/>
      <c r="CGD129" s="6"/>
      <c r="CGJ129" s="11"/>
      <c r="CGK129" s="6"/>
      <c r="CGQ129" s="11"/>
      <c r="CGR129" s="6"/>
      <c r="CGX129" s="11"/>
      <c r="CGY129" s="6"/>
      <c r="CHE129" s="11"/>
      <c r="CHF129" s="6"/>
      <c r="CHL129" s="11"/>
      <c r="CHM129" s="6"/>
      <c r="CHS129" s="11"/>
      <c r="CHT129" s="6"/>
      <c r="CHZ129" s="11"/>
      <c r="CIA129" s="6"/>
      <c r="CIG129" s="11"/>
      <c r="CIH129" s="6"/>
      <c r="CIN129" s="11"/>
      <c r="CIO129" s="6"/>
      <c r="CIU129" s="11"/>
      <c r="CIV129" s="6"/>
      <c r="CJB129" s="11"/>
      <c r="CJC129" s="6"/>
      <c r="CJI129" s="11"/>
      <c r="CJJ129" s="6"/>
      <c r="CJP129" s="11"/>
      <c r="CJQ129" s="6"/>
      <c r="CJW129" s="11"/>
      <c r="CJX129" s="6"/>
      <c r="CKD129" s="11"/>
      <c r="CKE129" s="6"/>
      <c r="CKK129" s="11"/>
      <c r="CKL129" s="6"/>
      <c r="CKR129" s="11"/>
      <c r="CKS129" s="6"/>
      <c r="CKY129" s="11"/>
      <c r="CKZ129" s="6"/>
      <c r="CLF129" s="11"/>
      <c r="CLG129" s="6"/>
      <c r="CLM129" s="11"/>
      <c r="CLN129" s="6"/>
      <c r="CLT129" s="11"/>
      <c r="CLU129" s="6"/>
      <c r="CMA129" s="11"/>
      <c r="CMB129" s="6"/>
      <c r="CMH129" s="11"/>
      <c r="CMI129" s="6"/>
      <c r="CMO129" s="11"/>
      <c r="CMP129" s="6"/>
      <c r="CMV129" s="11"/>
      <c r="CMW129" s="6"/>
      <c r="CNC129" s="11"/>
      <c r="CND129" s="6"/>
      <c r="CNJ129" s="11"/>
      <c r="CNK129" s="6"/>
      <c r="CNQ129" s="11"/>
      <c r="CNR129" s="6"/>
      <c r="CNX129" s="11"/>
      <c r="CNY129" s="6"/>
      <c r="COE129" s="11"/>
      <c r="COF129" s="6"/>
      <c r="COL129" s="11"/>
      <c r="COM129" s="6"/>
      <c r="COS129" s="11"/>
      <c r="COT129" s="6"/>
      <c r="COZ129" s="11"/>
      <c r="CPA129" s="6"/>
      <c r="CPG129" s="11"/>
      <c r="CPH129" s="6"/>
      <c r="CPN129" s="11"/>
      <c r="CPO129" s="6"/>
      <c r="CPU129" s="11"/>
      <c r="CPV129" s="6"/>
      <c r="CQB129" s="11"/>
      <c r="CQC129" s="6"/>
      <c r="CQI129" s="11"/>
      <c r="CQJ129" s="6"/>
      <c r="CQP129" s="11"/>
      <c r="CQQ129" s="6"/>
      <c r="CQW129" s="11"/>
      <c r="CQX129" s="6"/>
      <c r="CRD129" s="11"/>
      <c r="CRE129" s="6"/>
      <c r="CRK129" s="11"/>
      <c r="CRL129" s="6"/>
      <c r="CRR129" s="11"/>
      <c r="CRS129" s="6"/>
      <c r="CRY129" s="11"/>
      <c r="CRZ129" s="6"/>
      <c r="CSF129" s="11"/>
      <c r="CSG129" s="6"/>
      <c r="CSM129" s="11"/>
      <c r="CSN129" s="6"/>
      <c r="CST129" s="11"/>
      <c r="CSU129" s="6"/>
      <c r="CTA129" s="11"/>
      <c r="CTB129" s="6"/>
      <c r="CTH129" s="11"/>
      <c r="CTI129" s="6"/>
      <c r="CTO129" s="11"/>
      <c r="CTP129" s="6"/>
      <c r="CTV129" s="11"/>
      <c r="CTW129" s="6"/>
      <c r="CUC129" s="11"/>
      <c r="CUD129" s="6"/>
      <c r="CUJ129" s="11"/>
      <c r="CUK129" s="6"/>
      <c r="CUQ129" s="11"/>
      <c r="CUR129" s="6"/>
      <c r="CUX129" s="11"/>
      <c r="CUY129" s="6"/>
      <c r="CVE129" s="11"/>
      <c r="CVF129" s="6"/>
      <c r="CVL129" s="11"/>
      <c r="CVM129" s="6"/>
      <c r="CVS129" s="11"/>
      <c r="CVT129" s="6"/>
      <c r="CVZ129" s="11"/>
      <c r="CWA129" s="6"/>
      <c r="CWG129" s="11"/>
      <c r="CWH129" s="6"/>
      <c r="CWN129" s="11"/>
      <c r="CWO129" s="6"/>
      <c r="CWU129" s="11"/>
      <c r="CWV129" s="6"/>
      <c r="CXB129" s="11"/>
      <c r="CXC129" s="6"/>
      <c r="CXI129" s="11"/>
      <c r="CXJ129" s="6"/>
      <c r="CXP129" s="11"/>
      <c r="CXQ129" s="6"/>
      <c r="CXW129" s="11"/>
      <c r="CXX129" s="6"/>
      <c r="CYD129" s="11"/>
      <c r="CYE129" s="6"/>
      <c r="CYK129" s="11"/>
      <c r="CYL129" s="6"/>
      <c r="CYR129" s="11"/>
      <c r="CYS129" s="6"/>
      <c r="CYY129" s="11"/>
      <c r="CYZ129" s="6"/>
      <c r="CZF129" s="11"/>
      <c r="CZG129" s="6"/>
      <c r="CZM129" s="11"/>
      <c r="CZN129" s="6"/>
      <c r="CZT129" s="11"/>
      <c r="CZU129" s="6"/>
      <c r="DAA129" s="11"/>
      <c r="DAB129" s="6"/>
      <c r="DAH129" s="11"/>
      <c r="DAI129" s="6"/>
      <c r="DAO129" s="11"/>
      <c r="DAP129" s="6"/>
      <c r="DAV129" s="11"/>
      <c r="DAW129" s="6"/>
      <c r="DBC129" s="11"/>
      <c r="DBD129" s="6"/>
      <c r="DBJ129" s="11"/>
      <c r="DBK129" s="6"/>
      <c r="DBQ129" s="11"/>
      <c r="DBR129" s="6"/>
      <c r="DBX129" s="11"/>
      <c r="DBY129" s="6"/>
      <c r="DCE129" s="11"/>
      <c r="DCF129" s="6"/>
      <c r="DCL129" s="11"/>
      <c r="DCM129" s="6"/>
      <c r="DCS129" s="11"/>
      <c r="DCT129" s="6"/>
      <c r="DCZ129" s="11"/>
      <c r="DDA129" s="6"/>
      <c r="DDG129" s="11"/>
      <c r="DDH129" s="6"/>
      <c r="DDN129" s="11"/>
      <c r="DDO129" s="6"/>
      <c r="DDU129" s="11"/>
      <c r="DDV129" s="6"/>
      <c r="DEB129" s="11"/>
      <c r="DEC129" s="6"/>
      <c r="DEI129" s="11"/>
      <c r="DEJ129" s="6"/>
      <c r="DEP129" s="11"/>
      <c r="DEQ129" s="6"/>
      <c r="DEW129" s="11"/>
      <c r="DEX129" s="6"/>
      <c r="DFD129" s="11"/>
      <c r="DFE129" s="6"/>
      <c r="DFK129" s="11"/>
      <c r="DFL129" s="6"/>
      <c r="DFR129" s="11"/>
      <c r="DFS129" s="6"/>
      <c r="DFY129" s="11"/>
      <c r="DFZ129" s="6"/>
      <c r="DGF129" s="11"/>
      <c r="DGG129" s="6"/>
      <c r="DGM129" s="11"/>
      <c r="DGN129" s="6"/>
      <c r="DGT129" s="11"/>
      <c r="DGU129" s="6"/>
      <c r="DHA129" s="11"/>
      <c r="DHB129" s="6"/>
      <c r="DHH129" s="11"/>
      <c r="DHI129" s="6"/>
      <c r="DHO129" s="11"/>
      <c r="DHP129" s="6"/>
      <c r="DHV129" s="11"/>
      <c r="DHW129" s="6"/>
      <c r="DIC129" s="11"/>
      <c r="DID129" s="6"/>
      <c r="DIJ129" s="11"/>
      <c r="DIK129" s="6"/>
      <c r="DIQ129" s="11"/>
      <c r="DIR129" s="6"/>
      <c r="DIX129" s="11"/>
      <c r="DIY129" s="6"/>
      <c r="DJE129" s="11"/>
      <c r="DJF129" s="6"/>
      <c r="DJL129" s="11"/>
      <c r="DJM129" s="6"/>
      <c r="DJS129" s="11"/>
      <c r="DJT129" s="6"/>
      <c r="DJZ129" s="11"/>
      <c r="DKA129" s="6"/>
      <c r="DKG129" s="11"/>
      <c r="DKH129" s="6"/>
      <c r="DKN129" s="11"/>
      <c r="DKO129" s="6"/>
      <c r="DKU129" s="11"/>
      <c r="DKV129" s="6"/>
      <c r="DLB129" s="11"/>
      <c r="DLC129" s="6"/>
      <c r="DLI129" s="11"/>
      <c r="DLJ129" s="6"/>
      <c r="DLP129" s="11"/>
      <c r="DLQ129" s="6"/>
      <c r="DLW129" s="11"/>
      <c r="DLX129" s="6"/>
      <c r="DMD129" s="11"/>
      <c r="DME129" s="6"/>
      <c r="DMK129" s="11"/>
      <c r="DML129" s="6"/>
      <c r="DMR129" s="11"/>
      <c r="DMS129" s="6"/>
      <c r="DMY129" s="11"/>
      <c r="DMZ129" s="6"/>
      <c r="DNF129" s="11"/>
      <c r="DNG129" s="6"/>
      <c r="DNM129" s="11"/>
      <c r="DNN129" s="6"/>
      <c r="DNT129" s="11"/>
      <c r="DNU129" s="6"/>
      <c r="DOA129" s="11"/>
      <c r="DOB129" s="6"/>
      <c r="DOH129" s="11"/>
      <c r="DOI129" s="6"/>
      <c r="DOO129" s="11"/>
      <c r="DOP129" s="6"/>
      <c r="DOV129" s="11"/>
      <c r="DOW129" s="6"/>
      <c r="DPC129" s="11"/>
      <c r="DPD129" s="6"/>
      <c r="DPJ129" s="11"/>
      <c r="DPK129" s="6"/>
      <c r="DPQ129" s="11"/>
      <c r="DPR129" s="6"/>
      <c r="DPX129" s="11"/>
      <c r="DPY129" s="6"/>
      <c r="DQE129" s="11"/>
      <c r="DQF129" s="6"/>
      <c r="DQL129" s="11"/>
      <c r="DQM129" s="6"/>
      <c r="DQS129" s="11"/>
      <c r="DQT129" s="6"/>
      <c r="DQZ129" s="11"/>
      <c r="DRA129" s="6"/>
      <c r="DRG129" s="11"/>
      <c r="DRH129" s="6"/>
      <c r="DRN129" s="11"/>
      <c r="DRO129" s="6"/>
      <c r="DRU129" s="11"/>
      <c r="DRV129" s="6"/>
      <c r="DSB129" s="11"/>
      <c r="DSC129" s="6"/>
      <c r="DSI129" s="11"/>
      <c r="DSJ129" s="6"/>
      <c r="DSP129" s="11"/>
      <c r="DSQ129" s="6"/>
      <c r="DSW129" s="11"/>
      <c r="DSX129" s="6"/>
      <c r="DTD129" s="11"/>
      <c r="DTE129" s="6"/>
      <c r="DTK129" s="11"/>
      <c r="DTL129" s="6"/>
      <c r="DTR129" s="11"/>
      <c r="DTS129" s="6"/>
      <c r="DTY129" s="11"/>
      <c r="DTZ129" s="6"/>
      <c r="DUF129" s="11"/>
      <c r="DUG129" s="6"/>
      <c r="DUM129" s="11"/>
      <c r="DUN129" s="6"/>
      <c r="DUT129" s="11"/>
      <c r="DUU129" s="6"/>
      <c r="DVA129" s="11"/>
      <c r="DVB129" s="6"/>
      <c r="DVH129" s="11"/>
      <c r="DVI129" s="6"/>
      <c r="DVO129" s="11"/>
      <c r="DVP129" s="6"/>
      <c r="DVV129" s="11"/>
      <c r="DVW129" s="6"/>
      <c r="DWC129" s="11"/>
      <c r="DWD129" s="6"/>
      <c r="DWJ129" s="11"/>
      <c r="DWK129" s="6"/>
      <c r="DWQ129" s="11"/>
      <c r="DWR129" s="6"/>
      <c r="DWX129" s="11"/>
      <c r="DWY129" s="6"/>
      <c r="DXE129" s="11"/>
      <c r="DXF129" s="6"/>
      <c r="DXL129" s="11"/>
      <c r="DXM129" s="6"/>
      <c r="DXS129" s="11"/>
      <c r="DXT129" s="6"/>
      <c r="DXZ129" s="11"/>
      <c r="DYA129" s="6"/>
      <c r="DYG129" s="11"/>
      <c r="DYH129" s="6"/>
      <c r="DYN129" s="11"/>
      <c r="DYO129" s="6"/>
      <c r="DYU129" s="11"/>
      <c r="DYV129" s="6"/>
      <c r="DZB129" s="11"/>
      <c r="DZC129" s="6"/>
      <c r="DZI129" s="11"/>
      <c r="DZJ129" s="6"/>
      <c r="DZP129" s="11"/>
      <c r="DZQ129" s="6"/>
      <c r="DZW129" s="11"/>
      <c r="DZX129" s="6"/>
      <c r="EAD129" s="11"/>
      <c r="EAE129" s="6"/>
      <c r="EAK129" s="11"/>
      <c r="EAL129" s="6"/>
      <c r="EAR129" s="11"/>
      <c r="EAS129" s="6"/>
      <c r="EAY129" s="11"/>
      <c r="EAZ129" s="6"/>
      <c r="EBF129" s="11"/>
      <c r="EBG129" s="6"/>
      <c r="EBM129" s="11"/>
      <c r="EBN129" s="6"/>
      <c r="EBT129" s="11"/>
      <c r="EBU129" s="6"/>
      <c r="ECA129" s="11"/>
      <c r="ECB129" s="6"/>
      <c r="ECH129" s="11"/>
      <c r="ECI129" s="6"/>
      <c r="ECO129" s="11"/>
      <c r="ECP129" s="6"/>
      <c r="ECV129" s="11"/>
      <c r="ECW129" s="6"/>
      <c r="EDC129" s="11"/>
      <c r="EDD129" s="6"/>
      <c r="EDJ129" s="11"/>
      <c r="EDK129" s="6"/>
      <c r="EDQ129" s="11"/>
      <c r="EDR129" s="6"/>
      <c r="EDX129" s="11"/>
      <c r="EDY129" s="6"/>
      <c r="EEE129" s="11"/>
      <c r="EEF129" s="6"/>
      <c r="EEL129" s="11"/>
      <c r="EEM129" s="6"/>
      <c r="EES129" s="11"/>
      <c r="EET129" s="6"/>
      <c r="EEZ129" s="11"/>
      <c r="EFA129" s="6"/>
      <c r="EFG129" s="11"/>
      <c r="EFH129" s="6"/>
      <c r="EFN129" s="11"/>
      <c r="EFO129" s="6"/>
      <c r="EFU129" s="11"/>
      <c r="EFV129" s="6"/>
      <c r="EGB129" s="11"/>
      <c r="EGC129" s="6"/>
      <c r="EGI129" s="11"/>
      <c r="EGJ129" s="6"/>
      <c r="EGP129" s="11"/>
      <c r="EGQ129" s="6"/>
      <c r="EGW129" s="11"/>
      <c r="EGX129" s="6"/>
      <c r="EHD129" s="11"/>
      <c r="EHE129" s="6"/>
      <c r="EHK129" s="11"/>
      <c r="EHL129" s="6"/>
      <c r="EHR129" s="11"/>
      <c r="EHS129" s="6"/>
      <c r="EHY129" s="11"/>
      <c r="EHZ129" s="6"/>
      <c r="EIF129" s="11"/>
      <c r="EIG129" s="6"/>
      <c r="EIM129" s="11"/>
      <c r="EIN129" s="6"/>
      <c r="EIT129" s="11"/>
      <c r="EIU129" s="6"/>
      <c r="EJA129" s="11"/>
      <c r="EJB129" s="6"/>
      <c r="EJH129" s="11"/>
      <c r="EJI129" s="6"/>
      <c r="EJO129" s="11"/>
      <c r="EJP129" s="6"/>
      <c r="EJV129" s="11"/>
      <c r="EJW129" s="6"/>
      <c r="EKC129" s="11"/>
      <c r="EKD129" s="6"/>
      <c r="EKJ129" s="11"/>
      <c r="EKK129" s="6"/>
      <c r="EKQ129" s="11"/>
      <c r="EKR129" s="6"/>
      <c r="EKX129" s="11"/>
      <c r="EKY129" s="6"/>
      <c r="ELE129" s="11"/>
      <c r="ELF129" s="6"/>
      <c r="ELL129" s="11"/>
      <c r="ELM129" s="6"/>
      <c r="ELS129" s="11"/>
      <c r="ELT129" s="6"/>
      <c r="ELZ129" s="11"/>
      <c r="EMA129" s="6"/>
      <c r="EMG129" s="11"/>
      <c r="EMH129" s="6"/>
      <c r="EMN129" s="11"/>
      <c r="EMO129" s="6"/>
      <c r="EMU129" s="11"/>
      <c r="EMV129" s="6"/>
      <c r="ENB129" s="11"/>
      <c r="ENC129" s="6"/>
      <c r="ENI129" s="11"/>
      <c r="ENJ129" s="6"/>
      <c r="ENP129" s="11"/>
      <c r="ENQ129" s="6"/>
      <c r="ENW129" s="11"/>
      <c r="ENX129" s="6"/>
      <c r="EOD129" s="11"/>
      <c r="EOE129" s="6"/>
      <c r="EOK129" s="11"/>
      <c r="EOL129" s="6"/>
      <c r="EOR129" s="11"/>
      <c r="EOS129" s="6"/>
      <c r="EOY129" s="11"/>
      <c r="EOZ129" s="6"/>
      <c r="EPF129" s="11"/>
      <c r="EPG129" s="6"/>
      <c r="EPM129" s="11"/>
      <c r="EPN129" s="6"/>
      <c r="EPT129" s="11"/>
      <c r="EPU129" s="6"/>
      <c r="EQA129" s="11"/>
      <c r="EQB129" s="6"/>
      <c r="EQH129" s="11"/>
      <c r="EQI129" s="6"/>
      <c r="EQO129" s="11"/>
      <c r="EQP129" s="6"/>
      <c r="EQV129" s="11"/>
      <c r="EQW129" s="6"/>
      <c r="ERC129" s="11"/>
      <c r="ERD129" s="6"/>
      <c r="ERJ129" s="11"/>
      <c r="ERK129" s="6"/>
      <c r="ERQ129" s="11"/>
      <c r="ERR129" s="6"/>
      <c r="ERX129" s="11"/>
      <c r="ERY129" s="6"/>
      <c r="ESE129" s="11"/>
      <c r="ESF129" s="6"/>
      <c r="ESL129" s="11"/>
      <c r="ESM129" s="6"/>
      <c r="ESS129" s="11"/>
      <c r="EST129" s="6"/>
      <c r="ESZ129" s="11"/>
      <c r="ETA129" s="6"/>
      <c r="ETG129" s="11"/>
      <c r="ETH129" s="6"/>
      <c r="ETN129" s="11"/>
      <c r="ETO129" s="6"/>
      <c r="ETU129" s="11"/>
      <c r="ETV129" s="6"/>
      <c r="EUB129" s="11"/>
      <c r="EUC129" s="6"/>
      <c r="EUI129" s="11"/>
      <c r="EUJ129" s="6"/>
      <c r="EUP129" s="11"/>
      <c r="EUQ129" s="6"/>
      <c r="EUW129" s="11"/>
      <c r="EUX129" s="6"/>
      <c r="EVD129" s="11"/>
      <c r="EVE129" s="6"/>
      <c r="EVK129" s="11"/>
      <c r="EVL129" s="6"/>
      <c r="EVR129" s="11"/>
      <c r="EVS129" s="6"/>
      <c r="EVY129" s="11"/>
      <c r="EVZ129" s="6"/>
      <c r="EWF129" s="11"/>
      <c r="EWG129" s="6"/>
      <c r="EWM129" s="11"/>
      <c r="EWN129" s="6"/>
      <c r="EWT129" s="11"/>
      <c r="EWU129" s="6"/>
      <c r="EXA129" s="11"/>
      <c r="EXB129" s="6"/>
      <c r="EXH129" s="11"/>
      <c r="EXI129" s="6"/>
      <c r="EXO129" s="11"/>
      <c r="EXP129" s="6"/>
      <c r="EXV129" s="11"/>
      <c r="EXW129" s="6"/>
      <c r="EYC129" s="11"/>
      <c r="EYD129" s="6"/>
      <c r="EYJ129" s="11"/>
      <c r="EYK129" s="6"/>
      <c r="EYQ129" s="11"/>
      <c r="EYR129" s="6"/>
      <c r="EYX129" s="11"/>
      <c r="EYY129" s="6"/>
      <c r="EZE129" s="11"/>
      <c r="EZF129" s="6"/>
      <c r="EZL129" s="11"/>
      <c r="EZM129" s="6"/>
      <c r="EZS129" s="11"/>
      <c r="EZT129" s="6"/>
      <c r="EZZ129" s="11"/>
      <c r="FAA129" s="6"/>
      <c r="FAG129" s="11"/>
      <c r="FAH129" s="6"/>
      <c r="FAN129" s="11"/>
      <c r="FAO129" s="6"/>
      <c r="FAU129" s="11"/>
      <c r="FAV129" s="6"/>
      <c r="FBB129" s="11"/>
      <c r="FBC129" s="6"/>
      <c r="FBI129" s="11"/>
      <c r="FBJ129" s="6"/>
      <c r="FBP129" s="11"/>
      <c r="FBQ129" s="6"/>
      <c r="FBW129" s="11"/>
      <c r="FBX129" s="6"/>
      <c r="FCD129" s="11"/>
      <c r="FCE129" s="6"/>
      <c r="FCK129" s="11"/>
      <c r="FCL129" s="6"/>
      <c r="FCR129" s="11"/>
      <c r="FCS129" s="6"/>
      <c r="FCY129" s="11"/>
      <c r="FCZ129" s="6"/>
      <c r="FDF129" s="11"/>
      <c r="FDG129" s="6"/>
      <c r="FDM129" s="11"/>
      <c r="FDN129" s="6"/>
      <c r="FDT129" s="11"/>
      <c r="FDU129" s="6"/>
      <c r="FEA129" s="11"/>
      <c r="FEB129" s="6"/>
      <c r="FEH129" s="11"/>
      <c r="FEI129" s="6"/>
      <c r="FEO129" s="11"/>
      <c r="FEP129" s="6"/>
      <c r="FEV129" s="11"/>
      <c r="FEW129" s="6"/>
      <c r="FFC129" s="11"/>
      <c r="FFD129" s="6"/>
      <c r="FFJ129" s="11"/>
      <c r="FFK129" s="6"/>
      <c r="FFQ129" s="11"/>
      <c r="FFR129" s="6"/>
      <c r="FFX129" s="11"/>
      <c r="FFY129" s="6"/>
      <c r="FGE129" s="11"/>
      <c r="FGF129" s="6"/>
      <c r="FGL129" s="11"/>
      <c r="FGM129" s="6"/>
      <c r="FGS129" s="11"/>
      <c r="FGT129" s="6"/>
      <c r="FGZ129" s="11"/>
      <c r="FHA129" s="6"/>
      <c r="FHG129" s="11"/>
      <c r="FHH129" s="6"/>
      <c r="FHN129" s="11"/>
      <c r="FHO129" s="6"/>
      <c r="FHU129" s="11"/>
      <c r="FHV129" s="6"/>
      <c r="FIB129" s="11"/>
      <c r="FIC129" s="6"/>
      <c r="FII129" s="11"/>
      <c r="FIJ129" s="6"/>
      <c r="FIP129" s="11"/>
      <c r="FIQ129" s="6"/>
      <c r="FIW129" s="11"/>
      <c r="FIX129" s="6"/>
      <c r="FJD129" s="11"/>
      <c r="FJE129" s="6"/>
      <c r="FJK129" s="11"/>
      <c r="FJL129" s="6"/>
      <c r="FJR129" s="11"/>
      <c r="FJS129" s="6"/>
      <c r="FJY129" s="11"/>
      <c r="FJZ129" s="6"/>
      <c r="FKF129" s="11"/>
      <c r="FKG129" s="6"/>
      <c r="FKM129" s="11"/>
      <c r="FKN129" s="6"/>
      <c r="FKT129" s="11"/>
      <c r="FKU129" s="6"/>
      <c r="FLA129" s="11"/>
      <c r="FLB129" s="6"/>
      <c r="FLH129" s="11"/>
      <c r="FLI129" s="6"/>
      <c r="FLO129" s="11"/>
      <c r="FLP129" s="6"/>
      <c r="FLV129" s="11"/>
      <c r="FLW129" s="6"/>
      <c r="FMC129" s="11"/>
      <c r="FMD129" s="6"/>
      <c r="FMJ129" s="11"/>
      <c r="FMK129" s="6"/>
      <c r="FMQ129" s="11"/>
      <c r="FMR129" s="6"/>
      <c r="FMX129" s="11"/>
      <c r="FMY129" s="6"/>
      <c r="FNE129" s="11"/>
      <c r="FNF129" s="6"/>
      <c r="FNL129" s="11"/>
      <c r="FNM129" s="6"/>
      <c r="FNS129" s="11"/>
      <c r="FNT129" s="6"/>
      <c r="FNZ129" s="11"/>
      <c r="FOA129" s="6"/>
      <c r="FOG129" s="11"/>
      <c r="FOH129" s="6"/>
      <c r="FON129" s="11"/>
      <c r="FOO129" s="6"/>
      <c r="FOU129" s="11"/>
      <c r="FOV129" s="6"/>
      <c r="FPB129" s="11"/>
      <c r="FPC129" s="6"/>
      <c r="FPI129" s="11"/>
      <c r="FPJ129" s="6"/>
      <c r="FPP129" s="11"/>
      <c r="FPQ129" s="6"/>
      <c r="FPW129" s="11"/>
      <c r="FPX129" s="6"/>
      <c r="FQD129" s="11"/>
      <c r="FQE129" s="6"/>
      <c r="FQK129" s="11"/>
      <c r="FQL129" s="6"/>
      <c r="FQR129" s="11"/>
      <c r="FQS129" s="6"/>
      <c r="FQY129" s="11"/>
      <c r="FQZ129" s="6"/>
      <c r="FRF129" s="11"/>
      <c r="FRG129" s="6"/>
      <c r="FRM129" s="11"/>
      <c r="FRN129" s="6"/>
      <c r="FRT129" s="11"/>
      <c r="FRU129" s="6"/>
      <c r="FSA129" s="11"/>
      <c r="FSB129" s="6"/>
      <c r="FSH129" s="11"/>
      <c r="FSI129" s="6"/>
      <c r="FSO129" s="11"/>
      <c r="FSP129" s="6"/>
      <c r="FSV129" s="11"/>
      <c r="FSW129" s="6"/>
      <c r="FTC129" s="11"/>
      <c r="FTD129" s="6"/>
      <c r="FTJ129" s="11"/>
      <c r="FTK129" s="6"/>
      <c r="FTQ129" s="11"/>
      <c r="FTR129" s="6"/>
      <c r="FTX129" s="11"/>
      <c r="FTY129" s="6"/>
      <c r="FUE129" s="11"/>
      <c r="FUF129" s="6"/>
      <c r="FUL129" s="11"/>
      <c r="FUM129" s="6"/>
      <c r="FUS129" s="11"/>
      <c r="FUT129" s="6"/>
      <c r="FUZ129" s="11"/>
      <c r="FVA129" s="6"/>
      <c r="FVG129" s="11"/>
      <c r="FVH129" s="6"/>
      <c r="FVN129" s="11"/>
      <c r="FVO129" s="6"/>
      <c r="FVU129" s="11"/>
      <c r="FVV129" s="6"/>
      <c r="FWB129" s="11"/>
      <c r="FWC129" s="6"/>
      <c r="FWI129" s="11"/>
      <c r="FWJ129" s="6"/>
      <c r="FWP129" s="11"/>
      <c r="FWQ129" s="6"/>
      <c r="FWW129" s="11"/>
      <c r="FWX129" s="6"/>
      <c r="FXD129" s="11"/>
      <c r="FXE129" s="6"/>
      <c r="FXK129" s="11"/>
      <c r="FXL129" s="6"/>
      <c r="FXR129" s="11"/>
      <c r="FXS129" s="6"/>
      <c r="FXY129" s="11"/>
      <c r="FXZ129" s="6"/>
      <c r="FYF129" s="11"/>
      <c r="FYG129" s="6"/>
      <c r="FYM129" s="11"/>
      <c r="FYN129" s="6"/>
      <c r="FYT129" s="11"/>
      <c r="FYU129" s="6"/>
      <c r="FZA129" s="11"/>
      <c r="FZB129" s="6"/>
      <c r="FZH129" s="11"/>
      <c r="FZI129" s="6"/>
      <c r="FZO129" s="11"/>
      <c r="FZP129" s="6"/>
      <c r="FZV129" s="11"/>
      <c r="FZW129" s="6"/>
      <c r="GAC129" s="11"/>
      <c r="GAD129" s="6"/>
      <c r="GAJ129" s="11"/>
      <c r="GAK129" s="6"/>
      <c r="GAQ129" s="11"/>
      <c r="GAR129" s="6"/>
      <c r="GAX129" s="11"/>
      <c r="GAY129" s="6"/>
      <c r="GBE129" s="11"/>
      <c r="GBF129" s="6"/>
      <c r="GBL129" s="11"/>
      <c r="GBM129" s="6"/>
      <c r="GBS129" s="11"/>
      <c r="GBT129" s="6"/>
      <c r="GBZ129" s="11"/>
      <c r="GCA129" s="6"/>
      <c r="GCG129" s="11"/>
      <c r="GCH129" s="6"/>
      <c r="GCN129" s="11"/>
      <c r="GCO129" s="6"/>
      <c r="GCU129" s="11"/>
      <c r="GCV129" s="6"/>
      <c r="GDB129" s="11"/>
      <c r="GDC129" s="6"/>
      <c r="GDI129" s="11"/>
      <c r="GDJ129" s="6"/>
      <c r="GDP129" s="11"/>
      <c r="GDQ129" s="6"/>
      <c r="GDW129" s="11"/>
      <c r="GDX129" s="6"/>
      <c r="GED129" s="11"/>
      <c r="GEE129" s="6"/>
      <c r="GEK129" s="11"/>
      <c r="GEL129" s="6"/>
      <c r="GER129" s="11"/>
      <c r="GES129" s="6"/>
      <c r="GEY129" s="11"/>
      <c r="GEZ129" s="6"/>
      <c r="GFF129" s="11"/>
      <c r="GFG129" s="6"/>
      <c r="GFM129" s="11"/>
      <c r="GFN129" s="6"/>
      <c r="GFT129" s="11"/>
      <c r="GFU129" s="6"/>
      <c r="GGA129" s="11"/>
      <c r="GGB129" s="6"/>
      <c r="GGH129" s="11"/>
      <c r="GGI129" s="6"/>
      <c r="GGO129" s="11"/>
      <c r="GGP129" s="6"/>
      <c r="GGV129" s="11"/>
      <c r="GGW129" s="6"/>
      <c r="GHC129" s="11"/>
      <c r="GHD129" s="6"/>
      <c r="GHJ129" s="11"/>
      <c r="GHK129" s="6"/>
      <c r="GHQ129" s="11"/>
      <c r="GHR129" s="6"/>
      <c r="GHX129" s="11"/>
      <c r="GHY129" s="6"/>
      <c r="GIE129" s="11"/>
      <c r="GIF129" s="6"/>
      <c r="GIL129" s="11"/>
      <c r="GIM129" s="6"/>
      <c r="GIS129" s="11"/>
      <c r="GIT129" s="6"/>
      <c r="GIZ129" s="11"/>
      <c r="GJA129" s="6"/>
      <c r="GJG129" s="11"/>
      <c r="GJH129" s="6"/>
      <c r="GJN129" s="11"/>
      <c r="GJO129" s="6"/>
      <c r="GJU129" s="11"/>
      <c r="GJV129" s="6"/>
      <c r="GKB129" s="11"/>
      <c r="GKC129" s="6"/>
      <c r="GKI129" s="11"/>
      <c r="GKJ129" s="6"/>
      <c r="GKP129" s="11"/>
      <c r="GKQ129" s="6"/>
      <c r="GKW129" s="11"/>
      <c r="GKX129" s="6"/>
      <c r="GLD129" s="11"/>
      <c r="GLE129" s="6"/>
      <c r="GLK129" s="11"/>
      <c r="GLL129" s="6"/>
      <c r="GLR129" s="11"/>
      <c r="GLS129" s="6"/>
      <c r="GLY129" s="11"/>
      <c r="GLZ129" s="6"/>
      <c r="GMF129" s="11"/>
      <c r="GMG129" s="6"/>
      <c r="GMM129" s="11"/>
      <c r="GMN129" s="6"/>
      <c r="GMT129" s="11"/>
      <c r="GMU129" s="6"/>
      <c r="GNA129" s="11"/>
      <c r="GNB129" s="6"/>
      <c r="GNH129" s="11"/>
      <c r="GNI129" s="6"/>
      <c r="GNO129" s="11"/>
      <c r="GNP129" s="6"/>
      <c r="GNV129" s="11"/>
      <c r="GNW129" s="6"/>
      <c r="GOC129" s="11"/>
      <c r="GOD129" s="6"/>
      <c r="GOJ129" s="11"/>
      <c r="GOK129" s="6"/>
      <c r="GOQ129" s="11"/>
      <c r="GOR129" s="6"/>
      <c r="GOX129" s="11"/>
      <c r="GOY129" s="6"/>
      <c r="GPE129" s="11"/>
      <c r="GPF129" s="6"/>
      <c r="GPL129" s="11"/>
      <c r="GPM129" s="6"/>
      <c r="GPS129" s="11"/>
      <c r="GPT129" s="6"/>
      <c r="GPZ129" s="11"/>
      <c r="GQA129" s="6"/>
      <c r="GQG129" s="11"/>
      <c r="GQH129" s="6"/>
      <c r="GQN129" s="11"/>
      <c r="GQO129" s="6"/>
      <c r="GQU129" s="11"/>
      <c r="GQV129" s="6"/>
      <c r="GRB129" s="11"/>
      <c r="GRC129" s="6"/>
      <c r="GRI129" s="11"/>
      <c r="GRJ129" s="6"/>
      <c r="GRP129" s="11"/>
      <c r="GRQ129" s="6"/>
      <c r="GRW129" s="11"/>
      <c r="GRX129" s="6"/>
      <c r="GSD129" s="11"/>
      <c r="GSE129" s="6"/>
      <c r="GSK129" s="11"/>
      <c r="GSL129" s="6"/>
      <c r="GSR129" s="11"/>
      <c r="GSS129" s="6"/>
      <c r="GSY129" s="11"/>
      <c r="GSZ129" s="6"/>
      <c r="GTF129" s="11"/>
      <c r="GTG129" s="6"/>
      <c r="GTM129" s="11"/>
      <c r="GTN129" s="6"/>
      <c r="GTT129" s="11"/>
      <c r="GTU129" s="6"/>
      <c r="GUA129" s="11"/>
      <c r="GUB129" s="6"/>
      <c r="GUH129" s="11"/>
      <c r="GUI129" s="6"/>
      <c r="GUO129" s="11"/>
      <c r="GUP129" s="6"/>
      <c r="GUV129" s="11"/>
      <c r="GUW129" s="6"/>
      <c r="GVC129" s="11"/>
      <c r="GVD129" s="6"/>
      <c r="GVJ129" s="11"/>
      <c r="GVK129" s="6"/>
      <c r="GVQ129" s="11"/>
      <c r="GVR129" s="6"/>
      <c r="GVX129" s="11"/>
      <c r="GVY129" s="6"/>
      <c r="GWE129" s="11"/>
      <c r="GWF129" s="6"/>
      <c r="GWL129" s="11"/>
      <c r="GWM129" s="6"/>
      <c r="GWS129" s="11"/>
      <c r="GWT129" s="6"/>
      <c r="GWZ129" s="11"/>
      <c r="GXA129" s="6"/>
      <c r="GXG129" s="11"/>
      <c r="GXH129" s="6"/>
      <c r="GXN129" s="11"/>
      <c r="GXO129" s="6"/>
      <c r="GXU129" s="11"/>
      <c r="GXV129" s="6"/>
      <c r="GYB129" s="11"/>
      <c r="GYC129" s="6"/>
      <c r="GYI129" s="11"/>
      <c r="GYJ129" s="6"/>
      <c r="GYP129" s="11"/>
      <c r="GYQ129" s="6"/>
      <c r="GYW129" s="11"/>
      <c r="GYX129" s="6"/>
      <c r="GZD129" s="11"/>
      <c r="GZE129" s="6"/>
      <c r="GZK129" s="11"/>
      <c r="GZL129" s="6"/>
      <c r="GZR129" s="11"/>
      <c r="GZS129" s="6"/>
      <c r="GZY129" s="11"/>
      <c r="GZZ129" s="6"/>
      <c r="HAF129" s="11"/>
      <c r="HAG129" s="6"/>
      <c r="HAM129" s="11"/>
      <c r="HAN129" s="6"/>
      <c r="HAT129" s="11"/>
      <c r="HAU129" s="6"/>
      <c r="HBA129" s="11"/>
      <c r="HBB129" s="6"/>
      <c r="HBH129" s="11"/>
      <c r="HBI129" s="6"/>
      <c r="HBO129" s="11"/>
      <c r="HBP129" s="6"/>
      <c r="HBV129" s="11"/>
      <c r="HBW129" s="6"/>
      <c r="HCC129" s="11"/>
      <c r="HCD129" s="6"/>
      <c r="HCJ129" s="11"/>
      <c r="HCK129" s="6"/>
      <c r="HCQ129" s="11"/>
      <c r="HCR129" s="6"/>
      <c r="HCX129" s="11"/>
      <c r="HCY129" s="6"/>
      <c r="HDE129" s="11"/>
      <c r="HDF129" s="6"/>
      <c r="HDL129" s="11"/>
      <c r="HDM129" s="6"/>
      <c r="HDS129" s="11"/>
      <c r="HDT129" s="6"/>
      <c r="HDZ129" s="11"/>
      <c r="HEA129" s="6"/>
      <c r="HEG129" s="11"/>
      <c r="HEH129" s="6"/>
      <c r="HEN129" s="11"/>
      <c r="HEO129" s="6"/>
      <c r="HEU129" s="11"/>
      <c r="HEV129" s="6"/>
      <c r="HFB129" s="11"/>
      <c r="HFC129" s="6"/>
      <c r="HFI129" s="11"/>
      <c r="HFJ129" s="6"/>
      <c r="HFP129" s="11"/>
      <c r="HFQ129" s="6"/>
      <c r="HFW129" s="11"/>
      <c r="HFX129" s="6"/>
      <c r="HGD129" s="11"/>
      <c r="HGE129" s="6"/>
      <c r="HGK129" s="11"/>
      <c r="HGL129" s="6"/>
      <c r="HGR129" s="11"/>
      <c r="HGS129" s="6"/>
      <c r="HGY129" s="11"/>
      <c r="HGZ129" s="6"/>
      <c r="HHF129" s="11"/>
      <c r="HHG129" s="6"/>
      <c r="HHM129" s="11"/>
      <c r="HHN129" s="6"/>
      <c r="HHT129" s="11"/>
      <c r="HHU129" s="6"/>
      <c r="HIA129" s="11"/>
      <c r="HIB129" s="6"/>
      <c r="HIH129" s="11"/>
      <c r="HII129" s="6"/>
      <c r="HIO129" s="11"/>
      <c r="HIP129" s="6"/>
      <c r="HIV129" s="11"/>
      <c r="HIW129" s="6"/>
      <c r="HJC129" s="11"/>
      <c r="HJD129" s="6"/>
      <c r="HJJ129" s="11"/>
      <c r="HJK129" s="6"/>
      <c r="HJQ129" s="11"/>
      <c r="HJR129" s="6"/>
      <c r="HJX129" s="11"/>
      <c r="HJY129" s="6"/>
      <c r="HKE129" s="11"/>
      <c r="HKF129" s="6"/>
      <c r="HKL129" s="11"/>
      <c r="HKM129" s="6"/>
      <c r="HKS129" s="11"/>
      <c r="HKT129" s="6"/>
      <c r="HKZ129" s="11"/>
      <c r="HLA129" s="6"/>
      <c r="HLG129" s="11"/>
      <c r="HLH129" s="6"/>
      <c r="HLN129" s="11"/>
      <c r="HLO129" s="6"/>
      <c r="HLU129" s="11"/>
      <c r="HLV129" s="6"/>
      <c r="HMB129" s="11"/>
      <c r="HMC129" s="6"/>
      <c r="HMI129" s="11"/>
      <c r="HMJ129" s="6"/>
      <c r="HMP129" s="11"/>
      <c r="HMQ129" s="6"/>
      <c r="HMW129" s="11"/>
      <c r="HMX129" s="6"/>
      <c r="HND129" s="11"/>
      <c r="HNE129" s="6"/>
      <c r="HNK129" s="11"/>
      <c r="HNL129" s="6"/>
      <c r="HNR129" s="11"/>
      <c r="HNS129" s="6"/>
      <c r="HNY129" s="11"/>
      <c r="HNZ129" s="6"/>
      <c r="HOF129" s="11"/>
      <c r="HOG129" s="6"/>
      <c r="HOM129" s="11"/>
      <c r="HON129" s="6"/>
      <c r="HOT129" s="11"/>
      <c r="HOU129" s="6"/>
      <c r="HPA129" s="11"/>
      <c r="HPB129" s="6"/>
      <c r="HPH129" s="11"/>
      <c r="HPI129" s="6"/>
      <c r="HPO129" s="11"/>
      <c r="HPP129" s="6"/>
      <c r="HPV129" s="11"/>
      <c r="HPW129" s="6"/>
      <c r="HQC129" s="11"/>
      <c r="HQD129" s="6"/>
      <c r="HQJ129" s="11"/>
      <c r="HQK129" s="6"/>
      <c r="HQQ129" s="11"/>
      <c r="HQR129" s="6"/>
      <c r="HQX129" s="11"/>
      <c r="HQY129" s="6"/>
      <c r="HRE129" s="11"/>
      <c r="HRF129" s="6"/>
      <c r="HRL129" s="11"/>
      <c r="HRM129" s="6"/>
      <c r="HRS129" s="11"/>
      <c r="HRT129" s="6"/>
      <c r="HRZ129" s="11"/>
      <c r="HSA129" s="6"/>
      <c r="HSG129" s="11"/>
      <c r="HSH129" s="6"/>
      <c r="HSN129" s="11"/>
      <c r="HSO129" s="6"/>
      <c r="HSU129" s="11"/>
      <c r="HSV129" s="6"/>
      <c r="HTB129" s="11"/>
      <c r="HTC129" s="6"/>
      <c r="HTI129" s="11"/>
      <c r="HTJ129" s="6"/>
      <c r="HTP129" s="11"/>
      <c r="HTQ129" s="6"/>
      <c r="HTW129" s="11"/>
      <c r="HTX129" s="6"/>
      <c r="HUD129" s="11"/>
      <c r="HUE129" s="6"/>
      <c r="HUK129" s="11"/>
      <c r="HUL129" s="6"/>
      <c r="HUR129" s="11"/>
      <c r="HUS129" s="6"/>
      <c r="HUY129" s="11"/>
      <c r="HUZ129" s="6"/>
      <c r="HVF129" s="11"/>
      <c r="HVG129" s="6"/>
      <c r="HVM129" s="11"/>
      <c r="HVN129" s="6"/>
      <c r="HVT129" s="11"/>
      <c r="HVU129" s="6"/>
      <c r="HWA129" s="11"/>
      <c r="HWB129" s="6"/>
      <c r="HWH129" s="11"/>
      <c r="HWI129" s="6"/>
      <c r="HWO129" s="11"/>
      <c r="HWP129" s="6"/>
      <c r="HWV129" s="11"/>
      <c r="HWW129" s="6"/>
      <c r="HXC129" s="11"/>
      <c r="HXD129" s="6"/>
      <c r="HXJ129" s="11"/>
      <c r="HXK129" s="6"/>
      <c r="HXQ129" s="11"/>
      <c r="HXR129" s="6"/>
      <c r="HXX129" s="11"/>
      <c r="HXY129" s="6"/>
      <c r="HYE129" s="11"/>
      <c r="HYF129" s="6"/>
      <c r="HYL129" s="11"/>
      <c r="HYM129" s="6"/>
      <c r="HYS129" s="11"/>
      <c r="HYT129" s="6"/>
      <c r="HYZ129" s="11"/>
      <c r="HZA129" s="6"/>
      <c r="HZG129" s="11"/>
      <c r="HZH129" s="6"/>
      <c r="HZN129" s="11"/>
      <c r="HZO129" s="6"/>
      <c r="HZU129" s="11"/>
      <c r="HZV129" s="6"/>
      <c r="IAB129" s="11"/>
      <c r="IAC129" s="6"/>
      <c r="IAI129" s="11"/>
      <c r="IAJ129" s="6"/>
      <c r="IAP129" s="11"/>
      <c r="IAQ129" s="6"/>
      <c r="IAW129" s="11"/>
      <c r="IAX129" s="6"/>
      <c r="IBD129" s="11"/>
      <c r="IBE129" s="6"/>
      <c r="IBK129" s="11"/>
      <c r="IBL129" s="6"/>
      <c r="IBR129" s="11"/>
      <c r="IBS129" s="6"/>
      <c r="IBY129" s="11"/>
      <c r="IBZ129" s="6"/>
      <c r="ICF129" s="11"/>
      <c r="ICG129" s="6"/>
      <c r="ICM129" s="11"/>
      <c r="ICN129" s="6"/>
      <c r="ICT129" s="11"/>
      <c r="ICU129" s="6"/>
      <c r="IDA129" s="11"/>
      <c r="IDB129" s="6"/>
      <c r="IDH129" s="11"/>
      <c r="IDI129" s="6"/>
      <c r="IDO129" s="11"/>
      <c r="IDP129" s="6"/>
      <c r="IDV129" s="11"/>
      <c r="IDW129" s="6"/>
      <c r="IEC129" s="11"/>
      <c r="IED129" s="6"/>
      <c r="IEJ129" s="11"/>
      <c r="IEK129" s="6"/>
      <c r="IEQ129" s="11"/>
      <c r="IER129" s="6"/>
      <c r="IEX129" s="11"/>
      <c r="IEY129" s="6"/>
      <c r="IFE129" s="11"/>
      <c r="IFF129" s="6"/>
      <c r="IFL129" s="11"/>
      <c r="IFM129" s="6"/>
      <c r="IFS129" s="11"/>
      <c r="IFT129" s="6"/>
      <c r="IFZ129" s="11"/>
      <c r="IGA129" s="6"/>
      <c r="IGG129" s="11"/>
      <c r="IGH129" s="6"/>
      <c r="IGN129" s="11"/>
      <c r="IGO129" s="6"/>
      <c r="IGU129" s="11"/>
      <c r="IGV129" s="6"/>
      <c r="IHB129" s="11"/>
      <c r="IHC129" s="6"/>
      <c r="IHI129" s="11"/>
      <c r="IHJ129" s="6"/>
      <c r="IHP129" s="11"/>
      <c r="IHQ129" s="6"/>
      <c r="IHW129" s="11"/>
      <c r="IHX129" s="6"/>
      <c r="IID129" s="11"/>
      <c r="IIE129" s="6"/>
      <c r="IIK129" s="11"/>
      <c r="IIL129" s="6"/>
      <c r="IIR129" s="11"/>
      <c r="IIS129" s="6"/>
      <c r="IIY129" s="11"/>
      <c r="IIZ129" s="6"/>
      <c r="IJF129" s="11"/>
      <c r="IJG129" s="6"/>
      <c r="IJM129" s="11"/>
      <c r="IJN129" s="6"/>
      <c r="IJT129" s="11"/>
      <c r="IJU129" s="6"/>
      <c r="IKA129" s="11"/>
      <c r="IKB129" s="6"/>
      <c r="IKH129" s="11"/>
      <c r="IKI129" s="6"/>
      <c r="IKO129" s="11"/>
      <c r="IKP129" s="6"/>
      <c r="IKV129" s="11"/>
      <c r="IKW129" s="6"/>
      <c r="ILC129" s="11"/>
      <c r="ILD129" s="6"/>
      <c r="ILJ129" s="11"/>
      <c r="ILK129" s="6"/>
      <c r="ILQ129" s="11"/>
      <c r="ILR129" s="6"/>
      <c r="ILX129" s="11"/>
      <c r="ILY129" s="6"/>
      <c r="IME129" s="11"/>
      <c r="IMF129" s="6"/>
      <c r="IML129" s="11"/>
      <c r="IMM129" s="6"/>
      <c r="IMS129" s="11"/>
      <c r="IMT129" s="6"/>
      <c r="IMZ129" s="11"/>
      <c r="INA129" s="6"/>
      <c r="ING129" s="11"/>
      <c r="INH129" s="6"/>
      <c r="INN129" s="11"/>
      <c r="INO129" s="6"/>
      <c r="INU129" s="11"/>
      <c r="INV129" s="6"/>
      <c r="IOB129" s="11"/>
      <c r="IOC129" s="6"/>
      <c r="IOI129" s="11"/>
      <c r="IOJ129" s="6"/>
      <c r="IOP129" s="11"/>
      <c r="IOQ129" s="6"/>
      <c r="IOW129" s="11"/>
      <c r="IOX129" s="6"/>
      <c r="IPD129" s="11"/>
      <c r="IPE129" s="6"/>
      <c r="IPK129" s="11"/>
      <c r="IPL129" s="6"/>
      <c r="IPR129" s="11"/>
      <c r="IPS129" s="6"/>
      <c r="IPY129" s="11"/>
      <c r="IPZ129" s="6"/>
      <c r="IQF129" s="11"/>
      <c r="IQG129" s="6"/>
      <c r="IQM129" s="11"/>
      <c r="IQN129" s="6"/>
      <c r="IQT129" s="11"/>
      <c r="IQU129" s="6"/>
      <c r="IRA129" s="11"/>
      <c r="IRB129" s="6"/>
      <c r="IRH129" s="11"/>
      <c r="IRI129" s="6"/>
      <c r="IRO129" s="11"/>
      <c r="IRP129" s="6"/>
      <c r="IRV129" s="11"/>
      <c r="IRW129" s="6"/>
      <c r="ISC129" s="11"/>
      <c r="ISD129" s="6"/>
      <c r="ISJ129" s="11"/>
      <c r="ISK129" s="6"/>
      <c r="ISQ129" s="11"/>
      <c r="ISR129" s="6"/>
      <c r="ISX129" s="11"/>
      <c r="ISY129" s="6"/>
      <c r="ITE129" s="11"/>
      <c r="ITF129" s="6"/>
      <c r="ITL129" s="11"/>
      <c r="ITM129" s="6"/>
      <c r="ITS129" s="11"/>
      <c r="ITT129" s="6"/>
      <c r="ITZ129" s="11"/>
      <c r="IUA129" s="6"/>
      <c r="IUG129" s="11"/>
      <c r="IUH129" s="6"/>
      <c r="IUN129" s="11"/>
      <c r="IUO129" s="6"/>
      <c r="IUU129" s="11"/>
      <c r="IUV129" s="6"/>
      <c r="IVB129" s="11"/>
      <c r="IVC129" s="6"/>
      <c r="IVI129" s="11"/>
      <c r="IVJ129" s="6"/>
      <c r="IVP129" s="11"/>
      <c r="IVQ129" s="6"/>
      <c r="IVW129" s="11"/>
      <c r="IVX129" s="6"/>
      <c r="IWD129" s="11"/>
      <c r="IWE129" s="6"/>
      <c r="IWK129" s="11"/>
      <c r="IWL129" s="6"/>
      <c r="IWR129" s="11"/>
      <c r="IWS129" s="6"/>
      <c r="IWY129" s="11"/>
      <c r="IWZ129" s="6"/>
      <c r="IXF129" s="11"/>
      <c r="IXG129" s="6"/>
      <c r="IXM129" s="11"/>
      <c r="IXN129" s="6"/>
      <c r="IXT129" s="11"/>
      <c r="IXU129" s="6"/>
      <c r="IYA129" s="11"/>
      <c r="IYB129" s="6"/>
      <c r="IYH129" s="11"/>
      <c r="IYI129" s="6"/>
      <c r="IYO129" s="11"/>
      <c r="IYP129" s="6"/>
      <c r="IYV129" s="11"/>
      <c r="IYW129" s="6"/>
      <c r="IZC129" s="11"/>
      <c r="IZD129" s="6"/>
      <c r="IZJ129" s="11"/>
      <c r="IZK129" s="6"/>
      <c r="IZQ129" s="11"/>
      <c r="IZR129" s="6"/>
      <c r="IZX129" s="11"/>
      <c r="IZY129" s="6"/>
      <c r="JAE129" s="11"/>
      <c r="JAF129" s="6"/>
      <c r="JAL129" s="11"/>
      <c r="JAM129" s="6"/>
      <c r="JAS129" s="11"/>
      <c r="JAT129" s="6"/>
      <c r="JAZ129" s="11"/>
      <c r="JBA129" s="6"/>
      <c r="JBG129" s="11"/>
      <c r="JBH129" s="6"/>
      <c r="JBN129" s="11"/>
      <c r="JBO129" s="6"/>
      <c r="JBU129" s="11"/>
      <c r="JBV129" s="6"/>
      <c r="JCB129" s="11"/>
      <c r="JCC129" s="6"/>
      <c r="JCI129" s="11"/>
      <c r="JCJ129" s="6"/>
      <c r="JCP129" s="11"/>
      <c r="JCQ129" s="6"/>
      <c r="JCW129" s="11"/>
      <c r="JCX129" s="6"/>
      <c r="JDD129" s="11"/>
      <c r="JDE129" s="6"/>
      <c r="JDK129" s="11"/>
      <c r="JDL129" s="6"/>
      <c r="JDR129" s="11"/>
      <c r="JDS129" s="6"/>
      <c r="JDY129" s="11"/>
      <c r="JDZ129" s="6"/>
      <c r="JEF129" s="11"/>
      <c r="JEG129" s="6"/>
      <c r="JEM129" s="11"/>
      <c r="JEN129" s="6"/>
      <c r="JET129" s="11"/>
      <c r="JEU129" s="6"/>
      <c r="JFA129" s="11"/>
      <c r="JFB129" s="6"/>
      <c r="JFH129" s="11"/>
      <c r="JFI129" s="6"/>
      <c r="JFO129" s="11"/>
      <c r="JFP129" s="6"/>
      <c r="JFV129" s="11"/>
      <c r="JFW129" s="6"/>
      <c r="JGC129" s="11"/>
      <c r="JGD129" s="6"/>
      <c r="JGJ129" s="11"/>
      <c r="JGK129" s="6"/>
      <c r="JGQ129" s="11"/>
      <c r="JGR129" s="6"/>
      <c r="JGX129" s="11"/>
      <c r="JGY129" s="6"/>
      <c r="JHE129" s="11"/>
      <c r="JHF129" s="6"/>
      <c r="JHL129" s="11"/>
      <c r="JHM129" s="6"/>
      <c r="JHS129" s="11"/>
      <c r="JHT129" s="6"/>
      <c r="JHZ129" s="11"/>
      <c r="JIA129" s="6"/>
      <c r="JIG129" s="11"/>
      <c r="JIH129" s="6"/>
      <c r="JIN129" s="11"/>
      <c r="JIO129" s="6"/>
      <c r="JIU129" s="11"/>
      <c r="JIV129" s="6"/>
      <c r="JJB129" s="11"/>
      <c r="JJC129" s="6"/>
      <c r="JJI129" s="11"/>
      <c r="JJJ129" s="6"/>
      <c r="JJP129" s="11"/>
      <c r="JJQ129" s="6"/>
      <c r="JJW129" s="11"/>
      <c r="JJX129" s="6"/>
      <c r="JKD129" s="11"/>
      <c r="JKE129" s="6"/>
      <c r="JKK129" s="11"/>
      <c r="JKL129" s="6"/>
      <c r="JKR129" s="11"/>
      <c r="JKS129" s="6"/>
      <c r="JKY129" s="11"/>
      <c r="JKZ129" s="6"/>
      <c r="JLF129" s="11"/>
      <c r="JLG129" s="6"/>
      <c r="JLM129" s="11"/>
      <c r="JLN129" s="6"/>
      <c r="JLT129" s="11"/>
      <c r="JLU129" s="6"/>
      <c r="JMA129" s="11"/>
      <c r="JMB129" s="6"/>
      <c r="JMH129" s="11"/>
      <c r="JMI129" s="6"/>
      <c r="JMO129" s="11"/>
      <c r="JMP129" s="6"/>
      <c r="JMV129" s="11"/>
      <c r="JMW129" s="6"/>
      <c r="JNC129" s="11"/>
      <c r="JND129" s="6"/>
      <c r="JNJ129" s="11"/>
      <c r="JNK129" s="6"/>
      <c r="JNQ129" s="11"/>
      <c r="JNR129" s="6"/>
      <c r="JNX129" s="11"/>
      <c r="JNY129" s="6"/>
      <c r="JOE129" s="11"/>
      <c r="JOF129" s="6"/>
      <c r="JOL129" s="11"/>
      <c r="JOM129" s="6"/>
      <c r="JOS129" s="11"/>
      <c r="JOT129" s="6"/>
      <c r="JOZ129" s="11"/>
      <c r="JPA129" s="6"/>
      <c r="JPG129" s="11"/>
      <c r="JPH129" s="6"/>
      <c r="JPN129" s="11"/>
      <c r="JPO129" s="6"/>
      <c r="JPU129" s="11"/>
      <c r="JPV129" s="6"/>
      <c r="JQB129" s="11"/>
      <c r="JQC129" s="6"/>
      <c r="JQI129" s="11"/>
      <c r="JQJ129" s="6"/>
      <c r="JQP129" s="11"/>
      <c r="JQQ129" s="6"/>
      <c r="JQW129" s="11"/>
      <c r="JQX129" s="6"/>
      <c r="JRD129" s="11"/>
      <c r="JRE129" s="6"/>
      <c r="JRK129" s="11"/>
      <c r="JRL129" s="6"/>
      <c r="JRR129" s="11"/>
      <c r="JRS129" s="6"/>
      <c r="JRY129" s="11"/>
      <c r="JRZ129" s="6"/>
      <c r="JSF129" s="11"/>
      <c r="JSG129" s="6"/>
      <c r="JSM129" s="11"/>
      <c r="JSN129" s="6"/>
      <c r="JST129" s="11"/>
      <c r="JSU129" s="6"/>
      <c r="JTA129" s="11"/>
      <c r="JTB129" s="6"/>
      <c r="JTH129" s="11"/>
      <c r="JTI129" s="6"/>
      <c r="JTO129" s="11"/>
      <c r="JTP129" s="6"/>
      <c r="JTV129" s="11"/>
      <c r="JTW129" s="6"/>
      <c r="JUC129" s="11"/>
      <c r="JUD129" s="6"/>
      <c r="JUJ129" s="11"/>
      <c r="JUK129" s="6"/>
      <c r="JUQ129" s="11"/>
      <c r="JUR129" s="6"/>
      <c r="JUX129" s="11"/>
      <c r="JUY129" s="6"/>
      <c r="JVE129" s="11"/>
      <c r="JVF129" s="6"/>
      <c r="JVL129" s="11"/>
      <c r="JVM129" s="6"/>
      <c r="JVS129" s="11"/>
      <c r="JVT129" s="6"/>
      <c r="JVZ129" s="11"/>
      <c r="JWA129" s="6"/>
      <c r="JWG129" s="11"/>
      <c r="JWH129" s="6"/>
      <c r="JWN129" s="11"/>
      <c r="JWO129" s="6"/>
      <c r="JWU129" s="11"/>
      <c r="JWV129" s="6"/>
      <c r="JXB129" s="11"/>
      <c r="JXC129" s="6"/>
      <c r="JXI129" s="11"/>
      <c r="JXJ129" s="6"/>
      <c r="JXP129" s="11"/>
      <c r="JXQ129" s="6"/>
      <c r="JXW129" s="11"/>
      <c r="JXX129" s="6"/>
      <c r="JYD129" s="11"/>
      <c r="JYE129" s="6"/>
      <c r="JYK129" s="11"/>
      <c r="JYL129" s="6"/>
      <c r="JYR129" s="11"/>
      <c r="JYS129" s="6"/>
      <c r="JYY129" s="11"/>
      <c r="JYZ129" s="6"/>
      <c r="JZF129" s="11"/>
      <c r="JZG129" s="6"/>
      <c r="JZM129" s="11"/>
      <c r="JZN129" s="6"/>
      <c r="JZT129" s="11"/>
      <c r="JZU129" s="6"/>
      <c r="KAA129" s="11"/>
      <c r="KAB129" s="6"/>
      <c r="KAH129" s="11"/>
      <c r="KAI129" s="6"/>
      <c r="KAO129" s="11"/>
      <c r="KAP129" s="6"/>
      <c r="KAV129" s="11"/>
      <c r="KAW129" s="6"/>
      <c r="KBC129" s="11"/>
      <c r="KBD129" s="6"/>
      <c r="KBJ129" s="11"/>
      <c r="KBK129" s="6"/>
      <c r="KBQ129" s="11"/>
      <c r="KBR129" s="6"/>
      <c r="KBX129" s="11"/>
      <c r="KBY129" s="6"/>
      <c r="KCE129" s="11"/>
      <c r="KCF129" s="6"/>
      <c r="KCL129" s="11"/>
      <c r="KCM129" s="6"/>
      <c r="KCS129" s="11"/>
      <c r="KCT129" s="6"/>
      <c r="KCZ129" s="11"/>
      <c r="KDA129" s="6"/>
      <c r="KDG129" s="11"/>
      <c r="KDH129" s="6"/>
      <c r="KDN129" s="11"/>
      <c r="KDO129" s="6"/>
      <c r="KDU129" s="11"/>
      <c r="KDV129" s="6"/>
      <c r="KEB129" s="11"/>
      <c r="KEC129" s="6"/>
      <c r="KEI129" s="11"/>
      <c r="KEJ129" s="6"/>
      <c r="KEP129" s="11"/>
      <c r="KEQ129" s="6"/>
      <c r="KEW129" s="11"/>
      <c r="KEX129" s="6"/>
      <c r="KFD129" s="11"/>
      <c r="KFE129" s="6"/>
      <c r="KFK129" s="11"/>
      <c r="KFL129" s="6"/>
      <c r="KFR129" s="11"/>
      <c r="KFS129" s="6"/>
      <c r="KFY129" s="11"/>
      <c r="KFZ129" s="6"/>
      <c r="KGF129" s="11"/>
      <c r="KGG129" s="6"/>
      <c r="KGM129" s="11"/>
      <c r="KGN129" s="6"/>
      <c r="KGT129" s="11"/>
      <c r="KGU129" s="6"/>
      <c r="KHA129" s="11"/>
      <c r="KHB129" s="6"/>
      <c r="KHH129" s="11"/>
      <c r="KHI129" s="6"/>
      <c r="KHO129" s="11"/>
      <c r="KHP129" s="6"/>
      <c r="KHV129" s="11"/>
      <c r="KHW129" s="6"/>
      <c r="KIC129" s="11"/>
      <c r="KID129" s="6"/>
      <c r="KIJ129" s="11"/>
      <c r="KIK129" s="6"/>
      <c r="KIQ129" s="11"/>
      <c r="KIR129" s="6"/>
      <c r="KIX129" s="11"/>
      <c r="KIY129" s="6"/>
      <c r="KJE129" s="11"/>
      <c r="KJF129" s="6"/>
      <c r="KJL129" s="11"/>
      <c r="KJM129" s="6"/>
      <c r="KJS129" s="11"/>
      <c r="KJT129" s="6"/>
      <c r="KJZ129" s="11"/>
      <c r="KKA129" s="6"/>
      <c r="KKG129" s="11"/>
      <c r="KKH129" s="6"/>
      <c r="KKN129" s="11"/>
      <c r="KKO129" s="6"/>
      <c r="KKU129" s="11"/>
      <c r="KKV129" s="6"/>
      <c r="KLB129" s="11"/>
      <c r="KLC129" s="6"/>
      <c r="KLI129" s="11"/>
      <c r="KLJ129" s="6"/>
      <c r="KLP129" s="11"/>
      <c r="KLQ129" s="6"/>
      <c r="KLW129" s="11"/>
      <c r="KLX129" s="6"/>
      <c r="KMD129" s="11"/>
      <c r="KME129" s="6"/>
      <c r="KMK129" s="11"/>
      <c r="KML129" s="6"/>
      <c r="KMR129" s="11"/>
      <c r="KMS129" s="6"/>
      <c r="KMY129" s="11"/>
      <c r="KMZ129" s="6"/>
      <c r="KNF129" s="11"/>
      <c r="KNG129" s="6"/>
      <c r="KNM129" s="11"/>
      <c r="KNN129" s="6"/>
      <c r="KNT129" s="11"/>
      <c r="KNU129" s="6"/>
      <c r="KOA129" s="11"/>
      <c r="KOB129" s="6"/>
      <c r="KOH129" s="11"/>
      <c r="KOI129" s="6"/>
      <c r="KOO129" s="11"/>
      <c r="KOP129" s="6"/>
      <c r="KOV129" s="11"/>
      <c r="KOW129" s="6"/>
      <c r="KPC129" s="11"/>
      <c r="KPD129" s="6"/>
      <c r="KPJ129" s="11"/>
      <c r="KPK129" s="6"/>
      <c r="KPQ129" s="11"/>
      <c r="KPR129" s="6"/>
      <c r="KPX129" s="11"/>
      <c r="KPY129" s="6"/>
      <c r="KQE129" s="11"/>
      <c r="KQF129" s="6"/>
      <c r="KQL129" s="11"/>
      <c r="KQM129" s="6"/>
      <c r="KQS129" s="11"/>
      <c r="KQT129" s="6"/>
      <c r="KQZ129" s="11"/>
      <c r="KRA129" s="6"/>
      <c r="KRG129" s="11"/>
      <c r="KRH129" s="6"/>
      <c r="KRN129" s="11"/>
      <c r="KRO129" s="6"/>
      <c r="KRU129" s="11"/>
      <c r="KRV129" s="6"/>
      <c r="KSB129" s="11"/>
      <c r="KSC129" s="6"/>
      <c r="KSI129" s="11"/>
      <c r="KSJ129" s="6"/>
      <c r="KSP129" s="11"/>
      <c r="KSQ129" s="6"/>
      <c r="KSW129" s="11"/>
      <c r="KSX129" s="6"/>
      <c r="KTD129" s="11"/>
      <c r="KTE129" s="6"/>
      <c r="KTK129" s="11"/>
      <c r="KTL129" s="6"/>
      <c r="KTR129" s="11"/>
      <c r="KTS129" s="6"/>
      <c r="KTY129" s="11"/>
      <c r="KTZ129" s="6"/>
      <c r="KUF129" s="11"/>
      <c r="KUG129" s="6"/>
      <c r="KUM129" s="11"/>
      <c r="KUN129" s="6"/>
      <c r="KUT129" s="11"/>
      <c r="KUU129" s="6"/>
      <c r="KVA129" s="11"/>
      <c r="KVB129" s="6"/>
      <c r="KVH129" s="11"/>
      <c r="KVI129" s="6"/>
      <c r="KVO129" s="11"/>
      <c r="KVP129" s="6"/>
      <c r="KVV129" s="11"/>
      <c r="KVW129" s="6"/>
      <c r="KWC129" s="11"/>
      <c r="KWD129" s="6"/>
      <c r="KWJ129" s="11"/>
      <c r="KWK129" s="6"/>
      <c r="KWQ129" s="11"/>
      <c r="KWR129" s="6"/>
      <c r="KWX129" s="11"/>
      <c r="KWY129" s="6"/>
      <c r="KXE129" s="11"/>
      <c r="KXF129" s="6"/>
      <c r="KXL129" s="11"/>
      <c r="KXM129" s="6"/>
      <c r="KXS129" s="11"/>
      <c r="KXT129" s="6"/>
      <c r="KXZ129" s="11"/>
      <c r="KYA129" s="6"/>
      <c r="KYG129" s="11"/>
      <c r="KYH129" s="6"/>
      <c r="KYN129" s="11"/>
      <c r="KYO129" s="6"/>
      <c r="KYU129" s="11"/>
      <c r="KYV129" s="6"/>
      <c r="KZB129" s="11"/>
      <c r="KZC129" s="6"/>
      <c r="KZI129" s="11"/>
      <c r="KZJ129" s="6"/>
      <c r="KZP129" s="11"/>
      <c r="KZQ129" s="6"/>
      <c r="KZW129" s="11"/>
      <c r="KZX129" s="6"/>
      <c r="LAD129" s="11"/>
      <c r="LAE129" s="6"/>
      <c r="LAK129" s="11"/>
      <c r="LAL129" s="6"/>
      <c r="LAR129" s="11"/>
      <c r="LAS129" s="6"/>
      <c r="LAY129" s="11"/>
      <c r="LAZ129" s="6"/>
      <c r="LBF129" s="11"/>
      <c r="LBG129" s="6"/>
      <c r="LBM129" s="11"/>
      <c r="LBN129" s="6"/>
      <c r="LBT129" s="11"/>
      <c r="LBU129" s="6"/>
      <c r="LCA129" s="11"/>
      <c r="LCB129" s="6"/>
      <c r="LCH129" s="11"/>
      <c r="LCI129" s="6"/>
      <c r="LCO129" s="11"/>
      <c r="LCP129" s="6"/>
      <c r="LCV129" s="11"/>
      <c r="LCW129" s="6"/>
      <c r="LDC129" s="11"/>
      <c r="LDD129" s="6"/>
      <c r="LDJ129" s="11"/>
      <c r="LDK129" s="6"/>
      <c r="LDQ129" s="11"/>
      <c r="LDR129" s="6"/>
      <c r="LDX129" s="11"/>
      <c r="LDY129" s="6"/>
      <c r="LEE129" s="11"/>
      <c r="LEF129" s="6"/>
      <c r="LEL129" s="11"/>
      <c r="LEM129" s="6"/>
      <c r="LES129" s="11"/>
      <c r="LET129" s="6"/>
      <c r="LEZ129" s="11"/>
      <c r="LFA129" s="6"/>
      <c r="LFG129" s="11"/>
      <c r="LFH129" s="6"/>
      <c r="LFN129" s="11"/>
      <c r="LFO129" s="6"/>
      <c r="LFU129" s="11"/>
      <c r="LFV129" s="6"/>
      <c r="LGB129" s="11"/>
      <c r="LGC129" s="6"/>
      <c r="LGI129" s="11"/>
      <c r="LGJ129" s="6"/>
      <c r="LGP129" s="11"/>
      <c r="LGQ129" s="6"/>
      <c r="LGW129" s="11"/>
      <c r="LGX129" s="6"/>
      <c r="LHD129" s="11"/>
      <c r="LHE129" s="6"/>
      <c r="LHK129" s="11"/>
      <c r="LHL129" s="6"/>
      <c r="LHR129" s="11"/>
      <c r="LHS129" s="6"/>
      <c r="LHY129" s="11"/>
      <c r="LHZ129" s="6"/>
      <c r="LIF129" s="11"/>
      <c r="LIG129" s="6"/>
      <c r="LIM129" s="11"/>
      <c r="LIN129" s="6"/>
      <c r="LIT129" s="11"/>
      <c r="LIU129" s="6"/>
      <c r="LJA129" s="11"/>
      <c r="LJB129" s="6"/>
      <c r="LJH129" s="11"/>
      <c r="LJI129" s="6"/>
      <c r="LJO129" s="11"/>
      <c r="LJP129" s="6"/>
      <c r="LJV129" s="11"/>
      <c r="LJW129" s="6"/>
      <c r="LKC129" s="11"/>
      <c r="LKD129" s="6"/>
      <c r="LKJ129" s="11"/>
      <c r="LKK129" s="6"/>
      <c r="LKQ129" s="11"/>
      <c r="LKR129" s="6"/>
      <c r="LKX129" s="11"/>
      <c r="LKY129" s="6"/>
      <c r="LLE129" s="11"/>
      <c r="LLF129" s="6"/>
      <c r="LLL129" s="11"/>
      <c r="LLM129" s="6"/>
      <c r="LLS129" s="11"/>
      <c r="LLT129" s="6"/>
      <c r="LLZ129" s="11"/>
      <c r="LMA129" s="6"/>
      <c r="LMG129" s="11"/>
      <c r="LMH129" s="6"/>
      <c r="LMN129" s="11"/>
      <c r="LMO129" s="6"/>
      <c r="LMU129" s="11"/>
      <c r="LMV129" s="6"/>
      <c r="LNB129" s="11"/>
      <c r="LNC129" s="6"/>
      <c r="LNI129" s="11"/>
      <c r="LNJ129" s="6"/>
      <c r="LNP129" s="11"/>
      <c r="LNQ129" s="6"/>
      <c r="LNW129" s="11"/>
      <c r="LNX129" s="6"/>
      <c r="LOD129" s="11"/>
      <c r="LOE129" s="6"/>
      <c r="LOK129" s="11"/>
      <c r="LOL129" s="6"/>
      <c r="LOR129" s="11"/>
      <c r="LOS129" s="6"/>
      <c r="LOY129" s="11"/>
      <c r="LOZ129" s="6"/>
      <c r="LPF129" s="11"/>
      <c r="LPG129" s="6"/>
      <c r="LPM129" s="11"/>
      <c r="LPN129" s="6"/>
      <c r="LPT129" s="11"/>
      <c r="LPU129" s="6"/>
      <c r="LQA129" s="11"/>
      <c r="LQB129" s="6"/>
      <c r="LQH129" s="11"/>
      <c r="LQI129" s="6"/>
      <c r="LQO129" s="11"/>
      <c r="LQP129" s="6"/>
      <c r="LQV129" s="11"/>
      <c r="LQW129" s="6"/>
      <c r="LRC129" s="11"/>
      <c r="LRD129" s="6"/>
      <c r="LRJ129" s="11"/>
      <c r="LRK129" s="6"/>
      <c r="LRQ129" s="11"/>
      <c r="LRR129" s="6"/>
      <c r="LRX129" s="11"/>
      <c r="LRY129" s="6"/>
      <c r="LSE129" s="11"/>
      <c r="LSF129" s="6"/>
      <c r="LSL129" s="11"/>
      <c r="LSM129" s="6"/>
      <c r="LSS129" s="11"/>
      <c r="LST129" s="6"/>
      <c r="LSZ129" s="11"/>
      <c r="LTA129" s="6"/>
      <c r="LTG129" s="11"/>
      <c r="LTH129" s="6"/>
      <c r="LTN129" s="11"/>
      <c r="LTO129" s="6"/>
      <c r="LTU129" s="11"/>
      <c r="LTV129" s="6"/>
      <c r="LUB129" s="11"/>
      <c r="LUC129" s="6"/>
      <c r="LUI129" s="11"/>
      <c r="LUJ129" s="6"/>
      <c r="LUP129" s="11"/>
      <c r="LUQ129" s="6"/>
      <c r="LUW129" s="11"/>
      <c r="LUX129" s="6"/>
      <c r="LVD129" s="11"/>
      <c r="LVE129" s="6"/>
      <c r="LVK129" s="11"/>
      <c r="LVL129" s="6"/>
      <c r="LVR129" s="11"/>
      <c r="LVS129" s="6"/>
      <c r="LVY129" s="11"/>
      <c r="LVZ129" s="6"/>
      <c r="LWF129" s="11"/>
      <c r="LWG129" s="6"/>
      <c r="LWM129" s="11"/>
      <c r="LWN129" s="6"/>
      <c r="LWT129" s="11"/>
      <c r="LWU129" s="6"/>
      <c r="LXA129" s="11"/>
      <c r="LXB129" s="6"/>
      <c r="LXH129" s="11"/>
      <c r="LXI129" s="6"/>
      <c r="LXO129" s="11"/>
      <c r="LXP129" s="6"/>
      <c r="LXV129" s="11"/>
      <c r="LXW129" s="6"/>
      <c r="LYC129" s="11"/>
      <c r="LYD129" s="6"/>
      <c r="LYJ129" s="11"/>
      <c r="LYK129" s="6"/>
      <c r="LYQ129" s="11"/>
      <c r="LYR129" s="6"/>
      <c r="LYX129" s="11"/>
      <c r="LYY129" s="6"/>
      <c r="LZE129" s="11"/>
      <c r="LZF129" s="6"/>
      <c r="LZL129" s="11"/>
      <c r="LZM129" s="6"/>
      <c r="LZS129" s="11"/>
      <c r="LZT129" s="6"/>
      <c r="LZZ129" s="11"/>
      <c r="MAA129" s="6"/>
      <c r="MAG129" s="11"/>
      <c r="MAH129" s="6"/>
      <c r="MAN129" s="11"/>
      <c r="MAO129" s="6"/>
      <c r="MAU129" s="11"/>
      <c r="MAV129" s="6"/>
      <c r="MBB129" s="11"/>
      <c r="MBC129" s="6"/>
      <c r="MBI129" s="11"/>
      <c r="MBJ129" s="6"/>
      <c r="MBP129" s="11"/>
      <c r="MBQ129" s="6"/>
      <c r="MBW129" s="11"/>
      <c r="MBX129" s="6"/>
      <c r="MCD129" s="11"/>
      <c r="MCE129" s="6"/>
      <c r="MCK129" s="11"/>
      <c r="MCL129" s="6"/>
      <c r="MCR129" s="11"/>
      <c r="MCS129" s="6"/>
      <c r="MCY129" s="11"/>
      <c r="MCZ129" s="6"/>
      <c r="MDF129" s="11"/>
      <c r="MDG129" s="6"/>
      <c r="MDM129" s="11"/>
      <c r="MDN129" s="6"/>
      <c r="MDT129" s="11"/>
      <c r="MDU129" s="6"/>
      <c r="MEA129" s="11"/>
      <c r="MEB129" s="6"/>
      <c r="MEH129" s="11"/>
      <c r="MEI129" s="6"/>
      <c r="MEO129" s="11"/>
      <c r="MEP129" s="6"/>
      <c r="MEV129" s="11"/>
      <c r="MEW129" s="6"/>
      <c r="MFC129" s="11"/>
      <c r="MFD129" s="6"/>
      <c r="MFJ129" s="11"/>
      <c r="MFK129" s="6"/>
      <c r="MFQ129" s="11"/>
      <c r="MFR129" s="6"/>
      <c r="MFX129" s="11"/>
      <c r="MFY129" s="6"/>
      <c r="MGE129" s="11"/>
      <c r="MGF129" s="6"/>
      <c r="MGL129" s="11"/>
      <c r="MGM129" s="6"/>
      <c r="MGS129" s="11"/>
      <c r="MGT129" s="6"/>
      <c r="MGZ129" s="11"/>
      <c r="MHA129" s="6"/>
      <c r="MHG129" s="11"/>
      <c r="MHH129" s="6"/>
      <c r="MHN129" s="11"/>
      <c r="MHO129" s="6"/>
      <c r="MHU129" s="11"/>
      <c r="MHV129" s="6"/>
      <c r="MIB129" s="11"/>
      <c r="MIC129" s="6"/>
      <c r="MII129" s="11"/>
      <c r="MIJ129" s="6"/>
      <c r="MIP129" s="11"/>
      <c r="MIQ129" s="6"/>
      <c r="MIW129" s="11"/>
      <c r="MIX129" s="6"/>
      <c r="MJD129" s="11"/>
      <c r="MJE129" s="6"/>
      <c r="MJK129" s="11"/>
      <c r="MJL129" s="6"/>
      <c r="MJR129" s="11"/>
      <c r="MJS129" s="6"/>
      <c r="MJY129" s="11"/>
      <c r="MJZ129" s="6"/>
      <c r="MKF129" s="11"/>
      <c r="MKG129" s="6"/>
      <c r="MKM129" s="11"/>
      <c r="MKN129" s="6"/>
      <c r="MKT129" s="11"/>
      <c r="MKU129" s="6"/>
      <c r="MLA129" s="11"/>
      <c r="MLB129" s="6"/>
      <c r="MLH129" s="11"/>
      <c r="MLI129" s="6"/>
      <c r="MLO129" s="11"/>
      <c r="MLP129" s="6"/>
      <c r="MLV129" s="11"/>
      <c r="MLW129" s="6"/>
      <c r="MMC129" s="11"/>
      <c r="MMD129" s="6"/>
      <c r="MMJ129" s="11"/>
      <c r="MMK129" s="6"/>
      <c r="MMQ129" s="11"/>
      <c r="MMR129" s="6"/>
      <c r="MMX129" s="11"/>
      <c r="MMY129" s="6"/>
      <c r="MNE129" s="11"/>
      <c r="MNF129" s="6"/>
      <c r="MNL129" s="11"/>
      <c r="MNM129" s="6"/>
      <c r="MNS129" s="11"/>
      <c r="MNT129" s="6"/>
      <c r="MNZ129" s="11"/>
      <c r="MOA129" s="6"/>
      <c r="MOG129" s="11"/>
      <c r="MOH129" s="6"/>
      <c r="MON129" s="11"/>
      <c r="MOO129" s="6"/>
      <c r="MOU129" s="11"/>
      <c r="MOV129" s="6"/>
      <c r="MPB129" s="11"/>
      <c r="MPC129" s="6"/>
      <c r="MPI129" s="11"/>
      <c r="MPJ129" s="6"/>
      <c r="MPP129" s="11"/>
      <c r="MPQ129" s="6"/>
      <c r="MPW129" s="11"/>
      <c r="MPX129" s="6"/>
      <c r="MQD129" s="11"/>
      <c r="MQE129" s="6"/>
      <c r="MQK129" s="11"/>
      <c r="MQL129" s="6"/>
      <c r="MQR129" s="11"/>
      <c r="MQS129" s="6"/>
      <c r="MQY129" s="11"/>
      <c r="MQZ129" s="6"/>
      <c r="MRF129" s="11"/>
      <c r="MRG129" s="6"/>
      <c r="MRM129" s="11"/>
      <c r="MRN129" s="6"/>
      <c r="MRT129" s="11"/>
      <c r="MRU129" s="6"/>
      <c r="MSA129" s="11"/>
      <c r="MSB129" s="6"/>
      <c r="MSH129" s="11"/>
      <c r="MSI129" s="6"/>
      <c r="MSO129" s="11"/>
      <c r="MSP129" s="6"/>
      <c r="MSV129" s="11"/>
      <c r="MSW129" s="6"/>
      <c r="MTC129" s="11"/>
      <c r="MTD129" s="6"/>
      <c r="MTJ129" s="11"/>
      <c r="MTK129" s="6"/>
      <c r="MTQ129" s="11"/>
      <c r="MTR129" s="6"/>
      <c r="MTX129" s="11"/>
      <c r="MTY129" s="6"/>
      <c r="MUE129" s="11"/>
      <c r="MUF129" s="6"/>
      <c r="MUL129" s="11"/>
      <c r="MUM129" s="6"/>
      <c r="MUS129" s="11"/>
      <c r="MUT129" s="6"/>
      <c r="MUZ129" s="11"/>
      <c r="MVA129" s="6"/>
      <c r="MVG129" s="11"/>
      <c r="MVH129" s="6"/>
      <c r="MVN129" s="11"/>
      <c r="MVO129" s="6"/>
      <c r="MVU129" s="11"/>
      <c r="MVV129" s="6"/>
      <c r="MWB129" s="11"/>
      <c r="MWC129" s="6"/>
      <c r="MWI129" s="11"/>
      <c r="MWJ129" s="6"/>
      <c r="MWP129" s="11"/>
      <c r="MWQ129" s="6"/>
      <c r="MWW129" s="11"/>
      <c r="MWX129" s="6"/>
      <c r="MXD129" s="11"/>
      <c r="MXE129" s="6"/>
      <c r="MXK129" s="11"/>
      <c r="MXL129" s="6"/>
      <c r="MXR129" s="11"/>
      <c r="MXS129" s="6"/>
      <c r="MXY129" s="11"/>
      <c r="MXZ129" s="6"/>
      <c r="MYF129" s="11"/>
      <c r="MYG129" s="6"/>
      <c r="MYM129" s="11"/>
      <c r="MYN129" s="6"/>
      <c r="MYT129" s="11"/>
      <c r="MYU129" s="6"/>
      <c r="MZA129" s="11"/>
      <c r="MZB129" s="6"/>
      <c r="MZH129" s="11"/>
      <c r="MZI129" s="6"/>
      <c r="MZO129" s="11"/>
      <c r="MZP129" s="6"/>
      <c r="MZV129" s="11"/>
      <c r="MZW129" s="6"/>
      <c r="NAC129" s="11"/>
      <c r="NAD129" s="6"/>
      <c r="NAJ129" s="11"/>
      <c r="NAK129" s="6"/>
      <c r="NAQ129" s="11"/>
      <c r="NAR129" s="6"/>
      <c r="NAX129" s="11"/>
      <c r="NAY129" s="6"/>
      <c r="NBE129" s="11"/>
      <c r="NBF129" s="6"/>
      <c r="NBL129" s="11"/>
      <c r="NBM129" s="6"/>
      <c r="NBS129" s="11"/>
      <c r="NBT129" s="6"/>
      <c r="NBZ129" s="11"/>
      <c r="NCA129" s="6"/>
      <c r="NCG129" s="11"/>
      <c r="NCH129" s="6"/>
      <c r="NCN129" s="11"/>
      <c r="NCO129" s="6"/>
      <c r="NCU129" s="11"/>
      <c r="NCV129" s="6"/>
      <c r="NDB129" s="11"/>
      <c r="NDC129" s="6"/>
      <c r="NDI129" s="11"/>
      <c r="NDJ129" s="6"/>
      <c r="NDP129" s="11"/>
      <c r="NDQ129" s="6"/>
      <c r="NDW129" s="11"/>
      <c r="NDX129" s="6"/>
      <c r="NED129" s="11"/>
      <c r="NEE129" s="6"/>
      <c r="NEK129" s="11"/>
      <c r="NEL129" s="6"/>
      <c r="NER129" s="11"/>
      <c r="NES129" s="6"/>
      <c r="NEY129" s="11"/>
      <c r="NEZ129" s="6"/>
      <c r="NFF129" s="11"/>
      <c r="NFG129" s="6"/>
      <c r="NFM129" s="11"/>
      <c r="NFN129" s="6"/>
      <c r="NFT129" s="11"/>
      <c r="NFU129" s="6"/>
      <c r="NGA129" s="11"/>
      <c r="NGB129" s="6"/>
      <c r="NGH129" s="11"/>
      <c r="NGI129" s="6"/>
      <c r="NGO129" s="11"/>
      <c r="NGP129" s="6"/>
      <c r="NGV129" s="11"/>
      <c r="NGW129" s="6"/>
      <c r="NHC129" s="11"/>
      <c r="NHD129" s="6"/>
      <c r="NHJ129" s="11"/>
      <c r="NHK129" s="6"/>
      <c r="NHQ129" s="11"/>
      <c r="NHR129" s="6"/>
      <c r="NHX129" s="11"/>
      <c r="NHY129" s="6"/>
      <c r="NIE129" s="11"/>
      <c r="NIF129" s="6"/>
      <c r="NIL129" s="11"/>
      <c r="NIM129" s="6"/>
      <c r="NIS129" s="11"/>
      <c r="NIT129" s="6"/>
      <c r="NIZ129" s="11"/>
      <c r="NJA129" s="6"/>
      <c r="NJG129" s="11"/>
      <c r="NJH129" s="6"/>
      <c r="NJN129" s="11"/>
      <c r="NJO129" s="6"/>
      <c r="NJU129" s="11"/>
      <c r="NJV129" s="6"/>
      <c r="NKB129" s="11"/>
      <c r="NKC129" s="6"/>
      <c r="NKI129" s="11"/>
      <c r="NKJ129" s="6"/>
      <c r="NKP129" s="11"/>
      <c r="NKQ129" s="6"/>
      <c r="NKW129" s="11"/>
      <c r="NKX129" s="6"/>
      <c r="NLD129" s="11"/>
      <c r="NLE129" s="6"/>
      <c r="NLK129" s="11"/>
      <c r="NLL129" s="6"/>
      <c r="NLR129" s="11"/>
      <c r="NLS129" s="6"/>
      <c r="NLY129" s="11"/>
      <c r="NLZ129" s="6"/>
      <c r="NMF129" s="11"/>
      <c r="NMG129" s="6"/>
      <c r="NMM129" s="11"/>
      <c r="NMN129" s="6"/>
      <c r="NMT129" s="11"/>
      <c r="NMU129" s="6"/>
      <c r="NNA129" s="11"/>
      <c r="NNB129" s="6"/>
      <c r="NNH129" s="11"/>
      <c r="NNI129" s="6"/>
      <c r="NNO129" s="11"/>
      <c r="NNP129" s="6"/>
      <c r="NNV129" s="11"/>
      <c r="NNW129" s="6"/>
      <c r="NOC129" s="11"/>
      <c r="NOD129" s="6"/>
      <c r="NOJ129" s="11"/>
      <c r="NOK129" s="6"/>
      <c r="NOQ129" s="11"/>
      <c r="NOR129" s="6"/>
      <c r="NOX129" s="11"/>
      <c r="NOY129" s="6"/>
      <c r="NPE129" s="11"/>
      <c r="NPF129" s="6"/>
      <c r="NPL129" s="11"/>
      <c r="NPM129" s="6"/>
      <c r="NPS129" s="11"/>
      <c r="NPT129" s="6"/>
      <c r="NPZ129" s="11"/>
      <c r="NQA129" s="6"/>
      <c r="NQG129" s="11"/>
      <c r="NQH129" s="6"/>
      <c r="NQN129" s="11"/>
      <c r="NQO129" s="6"/>
      <c r="NQU129" s="11"/>
      <c r="NQV129" s="6"/>
      <c r="NRB129" s="11"/>
      <c r="NRC129" s="6"/>
      <c r="NRI129" s="11"/>
      <c r="NRJ129" s="6"/>
      <c r="NRP129" s="11"/>
      <c r="NRQ129" s="6"/>
      <c r="NRW129" s="11"/>
      <c r="NRX129" s="6"/>
      <c r="NSD129" s="11"/>
      <c r="NSE129" s="6"/>
      <c r="NSK129" s="11"/>
      <c r="NSL129" s="6"/>
      <c r="NSR129" s="11"/>
      <c r="NSS129" s="6"/>
      <c r="NSY129" s="11"/>
      <c r="NSZ129" s="6"/>
      <c r="NTF129" s="11"/>
      <c r="NTG129" s="6"/>
      <c r="NTM129" s="11"/>
      <c r="NTN129" s="6"/>
      <c r="NTT129" s="11"/>
      <c r="NTU129" s="6"/>
      <c r="NUA129" s="11"/>
      <c r="NUB129" s="6"/>
      <c r="NUH129" s="11"/>
      <c r="NUI129" s="6"/>
      <c r="NUO129" s="11"/>
      <c r="NUP129" s="6"/>
      <c r="NUV129" s="11"/>
      <c r="NUW129" s="6"/>
      <c r="NVC129" s="11"/>
      <c r="NVD129" s="6"/>
      <c r="NVJ129" s="11"/>
      <c r="NVK129" s="6"/>
      <c r="NVQ129" s="11"/>
      <c r="NVR129" s="6"/>
      <c r="NVX129" s="11"/>
      <c r="NVY129" s="6"/>
      <c r="NWE129" s="11"/>
      <c r="NWF129" s="6"/>
      <c r="NWL129" s="11"/>
      <c r="NWM129" s="6"/>
      <c r="NWS129" s="11"/>
      <c r="NWT129" s="6"/>
      <c r="NWZ129" s="11"/>
      <c r="NXA129" s="6"/>
      <c r="NXG129" s="11"/>
      <c r="NXH129" s="6"/>
      <c r="NXN129" s="11"/>
      <c r="NXO129" s="6"/>
      <c r="NXU129" s="11"/>
      <c r="NXV129" s="6"/>
      <c r="NYB129" s="11"/>
      <c r="NYC129" s="6"/>
      <c r="NYI129" s="11"/>
      <c r="NYJ129" s="6"/>
      <c r="NYP129" s="11"/>
      <c r="NYQ129" s="6"/>
      <c r="NYW129" s="11"/>
      <c r="NYX129" s="6"/>
      <c r="NZD129" s="11"/>
      <c r="NZE129" s="6"/>
      <c r="NZK129" s="11"/>
      <c r="NZL129" s="6"/>
      <c r="NZR129" s="11"/>
      <c r="NZS129" s="6"/>
      <c r="NZY129" s="11"/>
      <c r="NZZ129" s="6"/>
      <c r="OAF129" s="11"/>
      <c r="OAG129" s="6"/>
      <c r="OAM129" s="11"/>
      <c r="OAN129" s="6"/>
      <c r="OAT129" s="11"/>
      <c r="OAU129" s="6"/>
      <c r="OBA129" s="11"/>
      <c r="OBB129" s="6"/>
      <c r="OBH129" s="11"/>
      <c r="OBI129" s="6"/>
      <c r="OBO129" s="11"/>
      <c r="OBP129" s="6"/>
      <c r="OBV129" s="11"/>
      <c r="OBW129" s="6"/>
      <c r="OCC129" s="11"/>
      <c r="OCD129" s="6"/>
      <c r="OCJ129" s="11"/>
      <c r="OCK129" s="6"/>
      <c r="OCQ129" s="11"/>
      <c r="OCR129" s="6"/>
      <c r="OCX129" s="11"/>
      <c r="OCY129" s="6"/>
      <c r="ODE129" s="11"/>
      <c r="ODF129" s="6"/>
      <c r="ODL129" s="11"/>
      <c r="ODM129" s="6"/>
      <c r="ODS129" s="11"/>
      <c r="ODT129" s="6"/>
      <c r="ODZ129" s="11"/>
      <c r="OEA129" s="6"/>
      <c r="OEG129" s="11"/>
      <c r="OEH129" s="6"/>
      <c r="OEN129" s="11"/>
      <c r="OEO129" s="6"/>
      <c r="OEU129" s="11"/>
      <c r="OEV129" s="6"/>
      <c r="OFB129" s="11"/>
      <c r="OFC129" s="6"/>
      <c r="OFI129" s="11"/>
      <c r="OFJ129" s="6"/>
      <c r="OFP129" s="11"/>
      <c r="OFQ129" s="6"/>
      <c r="OFW129" s="11"/>
      <c r="OFX129" s="6"/>
      <c r="OGD129" s="11"/>
      <c r="OGE129" s="6"/>
      <c r="OGK129" s="11"/>
      <c r="OGL129" s="6"/>
      <c r="OGR129" s="11"/>
      <c r="OGS129" s="6"/>
      <c r="OGY129" s="11"/>
      <c r="OGZ129" s="6"/>
      <c r="OHF129" s="11"/>
      <c r="OHG129" s="6"/>
      <c r="OHM129" s="11"/>
      <c r="OHN129" s="6"/>
      <c r="OHT129" s="11"/>
      <c r="OHU129" s="6"/>
      <c r="OIA129" s="11"/>
      <c r="OIB129" s="6"/>
      <c r="OIH129" s="11"/>
      <c r="OII129" s="6"/>
      <c r="OIO129" s="11"/>
      <c r="OIP129" s="6"/>
      <c r="OIV129" s="11"/>
      <c r="OIW129" s="6"/>
      <c r="OJC129" s="11"/>
      <c r="OJD129" s="6"/>
      <c r="OJJ129" s="11"/>
      <c r="OJK129" s="6"/>
      <c r="OJQ129" s="11"/>
      <c r="OJR129" s="6"/>
      <c r="OJX129" s="11"/>
      <c r="OJY129" s="6"/>
      <c r="OKE129" s="11"/>
      <c r="OKF129" s="6"/>
      <c r="OKL129" s="11"/>
      <c r="OKM129" s="6"/>
      <c r="OKS129" s="11"/>
      <c r="OKT129" s="6"/>
      <c r="OKZ129" s="11"/>
      <c r="OLA129" s="6"/>
      <c r="OLG129" s="11"/>
      <c r="OLH129" s="6"/>
      <c r="OLN129" s="11"/>
      <c r="OLO129" s="6"/>
      <c r="OLU129" s="11"/>
      <c r="OLV129" s="6"/>
      <c r="OMB129" s="11"/>
      <c r="OMC129" s="6"/>
      <c r="OMI129" s="11"/>
      <c r="OMJ129" s="6"/>
      <c r="OMP129" s="11"/>
      <c r="OMQ129" s="6"/>
      <c r="OMW129" s="11"/>
      <c r="OMX129" s="6"/>
      <c r="OND129" s="11"/>
      <c r="ONE129" s="6"/>
      <c r="ONK129" s="11"/>
      <c r="ONL129" s="6"/>
      <c r="ONR129" s="11"/>
      <c r="ONS129" s="6"/>
      <c r="ONY129" s="11"/>
      <c r="ONZ129" s="6"/>
      <c r="OOF129" s="11"/>
      <c r="OOG129" s="6"/>
      <c r="OOM129" s="11"/>
      <c r="OON129" s="6"/>
      <c r="OOT129" s="11"/>
      <c r="OOU129" s="6"/>
      <c r="OPA129" s="11"/>
      <c r="OPB129" s="6"/>
      <c r="OPH129" s="11"/>
      <c r="OPI129" s="6"/>
      <c r="OPO129" s="11"/>
      <c r="OPP129" s="6"/>
      <c r="OPV129" s="11"/>
      <c r="OPW129" s="6"/>
      <c r="OQC129" s="11"/>
      <c r="OQD129" s="6"/>
      <c r="OQJ129" s="11"/>
      <c r="OQK129" s="6"/>
      <c r="OQQ129" s="11"/>
      <c r="OQR129" s="6"/>
      <c r="OQX129" s="11"/>
      <c r="OQY129" s="6"/>
      <c r="ORE129" s="11"/>
      <c r="ORF129" s="6"/>
      <c r="ORL129" s="11"/>
      <c r="ORM129" s="6"/>
      <c r="ORS129" s="11"/>
      <c r="ORT129" s="6"/>
      <c r="ORZ129" s="11"/>
      <c r="OSA129" s="6"/>
      <c r="OSG129" s="11"/>
      <c r="OSH129" s="6"/>
      <c r="OSN129" s="11"/>
      <c r="OSO129" s="6"/>
      <c r="OSU129" s="11"/>
      <c r="OSV129" s="6"/>
      <c r="OTB129" s="11"/>
      <c r="OTC129" s="6"/>
      <c r="OTI129" s="11"/>
      <c r="OTJ129" s="6"/>
      <c r="OTP129" s="11"/>
      <c r="OTQ129" s="6"/>
      <c r="OTW129" s="11"/>
      <c r="OTX129" s="6"/>
      <c r="OUD129" s="11"/>
      <c r="OUE129" s="6"/>
      <c r="OUK129" s="11"/>
      <c r="OUL129" s="6"/>
      <c r="OUR129" s="11"/>
      <c r="OUS129" s="6"/>
      <c r="OUY129" s="11"/>
      <c r="OUZ129" s="6"/>
      <c r="OVF129" s="11"/>
      <c r="OVG129" s="6"/>
      <c r="OVM129" s="11"/>
      <c r="OVN129" s="6"/>
      <c r="OVT129" s="11"/>
      <c r="OVU129" s="6"/>
      <c r="OWA129" s="11"/>
      <c r="OWB129" s="6"/>
      <c r="OWH129" s="11"/>
      <c r="OWI129" s="6"/>
      <c r="OWO129" s="11"/>
      <c r="OWP129" s="6"/>
      <c r="OWV129" s="11"/>
      <c r="OWW129" s="6"/>
      <c r="OXC129" s="11"/>
      <c r="OXD129" s="6"/>
      <c r="OXJ129" s="11"/>
      <c r="OXK129" s="6"/>
      <c r="OXQ129" s="11"/>
      <c r="OXR129" s="6"/>
      <c r="OXX129" s="11"/>
      <c r="OXY129" s="6"/>
      <c r="OYE129" s="11"/>
      <c r="OYF129" s="6"/>
      <c r="OYL129" s="11"/>
      <c r="OYM129" s="6"/>
      <c r="OYS129" s="11"/>
      <c r="OYT129" s="6"/>
      <c r="OYZ129" s="11"/>
      <c r="OZA129" s="6"/>
      <c r="OZG129" s="11"/>
      <c r="OZH129" s="6"/>
      <c r="OZN129" s="11"/>
      <c r="OZO129" s="6"/>
      <c r="OZU129" s="11"/>
      <c r="OZV129" s="6"/>
      <c r="PAB129" s="11"/>
      <c r="PAC129" s="6"/>
      <c r="PAI129" s="11"/>
      <c r="PAJ129" s="6"/>
      <c r="PAP129" s="11"/>
      <c r="PAQ129" s="6"/>
      <c r="PAW129" s="11"/>
      <c r="PAX129" s="6"/>
      <c r="PBD129" s="11"/>
      <c r="PBE129" s="6"/>
      <c r="PBK129" s="11"/>
      <c r="PBL129" s="6"/>
      <c r="PBR129" s="11"/>
      <c r="PBS129" s="6"/>
      <c r="PBY129" s="11"/>
      <c r="PBZ129" s="6"/>
      <c r="PCF129" s="11"/>
      <c r="PCG129" s="6"/>
      <c r="PCM129" s="11"/>
      <c r="PCN129" s="6"/>
      <c r="PCT129" s="11"/>
      <c r="PCU129" s="6"/>
      <c r="PDA129" s="11"/>
      <c r="PDB129" s="6"/>
      <c r="PDH129" s="11"/>
      <c r="PDI129" s="6"/>
      <c r="PDO129" s="11"/>
      <c r="PDP129" s="6"/>
      <c r="PDV129" s="11"/>
      <c r="PDW129" s="6"/>
      <c r="PEC129" s="11"/>
      <c r="PED129" s="6"/>
      <c r="PEJ129" s="11"/>
      <c r="PEK129" s="6"/>
      <c r="PEQ129" s="11"/>
      <c r="PER129" s="6"/>
      <c r="PEX129" s="11"/>
      <c r="PEY129" s="6"/>
      <c r="PFE129" s="11"/>
      <c r="PFF129" s="6"/>
      <c r="PFL129" s="11"/>
      <c r="PFM129" s="6"/>
      <c r="PFS129" s="11"/>
      <c r="PFT129" s="6"/>
      <c r="PFZ129" s="11"/>
      <c r="PGA129" s="6"/>
      <c r="PGG129" s="11"/>
      <c r="PGH129" s="6"/>
      <c r="PGN129" s="11"/>
      <c r="PGO129" s="6"/>
      <c r="PGU129" s="11"/>
      <c r="PGV129" s="6"/>
      <c r="PHB129" s="11"/>
      <c r="PHC129" s="6"/>
      <c r="PHI129" s="11"/>
      <c r="PHJ129" s="6"/>
      <c r="PHP129" s="11"/>
      <c r="PHQ129" s="6"/>
      <c r="PHW129" s="11"/>
      <c r="PHX129" s="6"/>
      <c r="PID129" s="11"/>
      <c r="PIE129" s="6"/>
      <c r="PIK129" s="11"/>
      <c r="PIL129" s="6"/>
      <c r="PIR129" s="11"/>
      <c r="PIS129" s="6"/>
      <c r="PIY129" s="11"/>
      <c r="PIZ129" s="6"/>
      <c r="PJF129" s="11"/>
      <c r="PJG129" s="6"/>
      <c r="PJM129" s="11"/>
      <c r="PJN129" s="6"/>
      <c r="PJT129" s="11"/>
      <c r="PJU129" s="6"/>
      <c r="PKA129" s="11"/>
      <c r="PKB129" s="6"/>
      <c r="PKH129" s="11"/>
      <c r="PKI129" s="6"/>
      <c r="PKO129" s="11"/>
      <c r="PKP129" s="6"/>
      <c r="PKV129" s="11"/>
      <c r="PKW129" s="6"/>
      <c r="PLC129" s="11"/>
      <c r="PLD129" s="6"/>
      <c r="PLJ129" s="11"/>
      <c r="PLK129" s="6"/>
      <c r="PLQ129" s="11"/>
      <c r="PLR129" s="6"/>
      <c r="PLX129" s="11"/>
      <c r="PLY129" s="6"/>
      <c r="PME129" s="11"/>
      <c r="PMF129" s="6"/>
      <c r="PML129" s="11"/>
      <c r="PMM129" s="6"/>
      <c r="PMS129" s="11"/>
      <c r="PMT129" s="6"/>
      <c r="PMZ129" s="11"/>
      <c r="PNA129" s="6"/>
      <c r="PNG129" s="11"/>
      <c r="PNH129" s="6"/>
      <c r="PNN129" s="11"/>
      <c r="PNO129" s="6"/>
      <c r="PNU129" s="11"/>
      <c r="PNV129" s="6"/>
      <c r="POB129" s="11"/>
      <c r="POC129" s="6"/>
      <c r="POI129" s="11"/>
      <c r="POJ129" s="6"/>
      <c r="POP129" s="11"/>
      <c r="POQ129" s="6"/>
      <c r="POW129" s="11"/>
      <c r="POX129" s="6"/>
      <c r="PPD129" s="11"/>
      <c r="PPE129" s="6"/>
      <c r="PPK129" s="11"/>
      <c r="PPL129" s="6"/>
      <c r="PPR129" s="11"/>
      <c r="PPS129" s="6"/>
      <c r="PPY129" s="11"/>
      <c r="PPZ129" s="6"/>
      <c r="PQF129" s="11"/>
      <c r="PQG129" s="6"/>
      <c r="PQM129" s="11"/>
      <c r="PQN129" s="6"/>
      <c r="PQT129" s="11"/>
      <c r="PQU129" s="6"/>
      <c r="PRA129" s="11"/>
      <c r="PRB129" s="6"/>
      <c r="PRH129" s="11"/>
      <c r="PRI129" s="6"/>
      <c r="PRO129" s="11"/>
      <c r="PRP129" s="6"/>
      <c r="PRV129" s="11"/>
      <c r="PRW129" s="6"/>
      <c r="PSC129" s="11"/>
      <c r="PSD129" s="6"/>
      <c r="PSJ129" s="11"/>
      <c r="PSK129" s="6"/>
      <c r="PSQ129" s="11"/>
      <c r="PSR129" s="6"/>
      <c r="PSX129" s="11"/>
      <c r="PSY129" s="6"/>
      <c r="PTE129" s="11"/>
      <c r="PTF129" s="6"/>
      <c r="PTL129" s="11"/>
      <c r="PTM129" s="6"/>
      <c r="PTS129" s="11"/>
      <c r="PTT129" s="6"/>
      <c r="PTZ129" s="11"/>
      <c r="PUA129" s="6"/>
      <c r="PUG129" s="11"/>
      <c r="PUH129" s="6"/>
      <c r="PUN129" s="11"/>
      <c r="PUO129" s="6"/>
      <c r="PUU129" s="11"/>
      <c r="PUV129" s="6"/>
      <c r="PVB129" s="11"/>
      <c r="PVC129" s="6"/>
      <c r="PVI129" s="11"/>
      <c r="PVJ129" s="6"/>
      <c r="PVP129" s="11"/>
      <c r="PVQ129" s="6"/>
      <c r="PVW129" s="11"/>
      <c r="PVX129" s="6"/>
      <c r="PWD129" s="11"/>
      <c r="PWE129" s="6"/>
      <c r="PWK129" s="11"/>
      <c r="PWL129" s="6"/>
      <c r="PWR129" s="11"/>
      <c r="PWS129" s="6"/>
      <c r="PWY129" s="11"/>
      <c r="PWZ129" s="6"/>
      <c r="PXF129" s="11"/>
      <c r="PXG129" s="6"/>
      <c r="PXM129" s="11"/>
      <c r="PXN129" s="6"/>
      <c r="PXT129" s="11"/>
      <c r="PXU129" s="6"/>
      <c r="PYA129" s="11"/>
      <c r="PYB129" s="6"/>
      <c r="PYH129" s="11"/>
      <c r="PYI129" s="6"/>
      <c r="PYO129" s="11"/>
      <c r="PYP129" s="6"/>
      <c r="PYV129" s="11"/>
      <c r="PYW129" s="6"/>
      <c r="PZC129" s="11"/>
      <c r="PZD129" s="6"/>
      <c r="PZJ129" s="11"/>
      <c r="PZK129" s="6"/>
      <c r="PZQ129" s="11"/>
      <c r="PZR129" s="6"/>
      <c r="PZX129" s="11"/>
      <c r="PZY129" s="6"/>
      <c r="QAE129" s="11"/>
      <c r="QAF129" s="6"/>
      <c r="QAL129" s="11"/>
      <c r="QAM129" s="6"/>
      <c r="QAS129" s="11"/>
      <c r="QAT129" s="6"/>
      <c r="QAZ129" s="11"/>
      <c r="QBA129" s="6"/>
      <c r="QBG129" s="11"/>
      <c r="QBH129" s="6"/>
      <c r="QBN129" s="11"/>
      <c r="QBO129" s="6"/>
      <c r="QBU129" s="11"/>
      <c r="QBV129" s="6"/>
      <c r="QCB129" s="11"/>
      <c r="QCC129" s="6"/>
      <c r="QCI129" s="11"/>
      <c r="QCJ129" s="6"/>
      <c r="QCP129" s="11"/>
      <c r="QCQ129" s="6"/>
      <c r="QCW129" s="11"/>
      <c r="QCX129" s="6"/>
      <c r="QDD129" s="11"/>
      <c r="QDE129" s="6"/>
      <c r="QDK129" s="11"/>
      <c r="QDL129" s="6"/>
      <c r="QDR129" s="11"/>
      <c r="QDS129" s="6"/>
      <c r="QDY129" s="11"/>
      <c r="QDZ129" s="6"/>
      <c r="QEF129" s="11"/>
      <c r="QEG129" s="6"/>
      <c r="QEM129" s="11"/>
      <c r="QEN129" s="6"/>
      <c r="QET129" s="11"/>
      <c r="QEU129" s="6"/>
      <c r="QFA129" s="11"/>
      <c r="QFB129" s="6"/>
      <c r="QFH129" s="11"/>
      <c r="QFI129" s="6"/>
      <c r="QFO129" s="11"/>
      <c r="QFP129" s="6"/>
      <c r="QFV129" s="11"/>
      <c r="QFW129" s="6"/>
      <c r="QGC129" s="11"/>
      <c r="QGD129" s="6"/>
      <c r="QGJ129" s="11"/>
      <c r="QGK129" s="6"/>
      <c r="QGQ129" s="11"/>
      <c r="QGR129" s="6"/>
      <c r="QGX129" s="11"/>
      <c r="QGY129" s="6"/>
      <c r="QHE129" s="11"/>
      <c r="QHF129" s="6"/>
      <c r="QHL129" s="11"/>
      <c r="QHM129" s="6"/>
      <c r="QHS129" s="11"/>
      <c r="QHT129" s="6"/>
      <c r="QHZ129" s="11"/>
      <c r="QIA129" s="6"/>
      <c r="QIG129" s="11"/>
      <c r="QIH129" s="6"/>
      <c r="QIN129" s="11"/>
      <c r="QIO129" s="6"/>
      <c r="QIU129" s="11"/>
      <c r="QIV129" s="6"/>
      <c r="QJB129" s="11"/>
      <c r="QJC129" s="6"/>
      <c r="QJI129" s="11"/>
      <c r="QJJ129" s="6"/>
      <c r="QJP129" s="11"/>
      <c r="QJQ129" s="6"/>
      <c r="QJW129" s="11"/>
      <c r="QJX129" s="6"/>
      <c r="QKD129" s="11"/>
      <c r="QKE129" s="6"/>
      <c r="QKK129" s="11"/>
      <c r="QKL129" s="6"/>
      <c r="QKR129" s="11"/>
      <c r="QKS129" s="6"/>
      <c r="QKY129" s="11"/>
      <c r="QKZ129" s="6"/>
      <c r="QLF129" s="11"/>
      <c r="QLG129" s="6"/>
      <c r="QLM129" s="11"/>
      <c r="QLN129" s="6"/>
      <c r="QLT129" s="11"/>
      <c r="QLU129" s="6"/>
      <c r="QMA129" s="11"/>
      <c r="QMB129" s="6"/>
      <c r="QMH129" s="11"/>
      <c r="QMI129" s="6"/>
      <c r="QMO129" s="11"/>
      <c r="QMP129" s="6"/>
      <c r="QMV129" s="11"/>
      <c r="QMW129" s="6"/>
      <c r="QNC129" s="11"/>
      <c r="QND129" s="6"/>
      <c r="QNJ129" s="11"/>
      <c r="QNK129" s="6"/>
      <c r="QNQ129" s="11"/>
      <c r="QNR129" s="6"/>
      <c r="QNX129" s="11"/>
      <c r="QNY129" s="6"/>
      <c r="QOE129" s="11"/>
      <c r="QOF129" s="6"/>
      <c r="QOL129" s="11"/>
      <c r="QOM129" s="6"/>
      <c r="QOS129" s="11"/>
      <c r="QOT129" s="6"/>
      <c r="QOZ129" s="11"/>
      <c r="QPA129" s="6"/>
      <c r="QPG129" s="11"/>
      <c r="QPH129" s="6"/>
      <c r="QPN129" s="11"/>
      <c r="QPO129" s="6"/>
      <c r="QPU129" s="11"/>
      <c r="QPV129" s="6"/>
      <c r="QQB129" s="11"/>
      <c r="QQC129" s="6"/>
      <c r="QQI129" s="11"/>
      <c r="QQJ129" s="6"/>
      <c r="QQP129" s="11"/>
      <c r="QQQ129" s="6"/>
      <c r="QQW129" s="11"/>
      <c r="QQX129" s="6"/>
      <c r="QRD129" s="11"/>
      <c r="QRE129" s="6"/>
      <c r="QRK129" s="11"/>
      <c r="QRL129" s="6"/>
      <c r="QRR129" s="11"/>
      <c r="QRS129" s="6"/>
      <c r="QRY129" s="11"/>
      <c r="QRZ129" s="6"/>
      <c r="QSF129" s="11"/>
      <c r="QSG129" s="6"/>
      <c r="QSM129" s="11"/>
      <c r="QSN129" s="6"/>
      <c r="QST129" s="11"/>
      <c r="QSU129" s="6"/>
      <c r="QTA129" s="11"/>
      <c r="QTB129" s="6"/>
      <c r="QTH129" s="11"/>
      <c r="QTI129" s="6"/>
      <c r="QTO129" s="11"/>
      <c r="QTP129" s="6"/>
      <c r="QTV129" s="11"/>
      <c r="QTW129" s="6"/>
      <c r="QUC129" s="11"/>
      <c r="QUD129" s="6"/>
      <c r="QUJ129" s="11"/>
      <c r="QUK129" s="6"/>
      <c r="QUQ129" s="11"/>
      <c r="QUR129" s="6"/>
      <c r="QUX129" s="11"/>
      <c r="QUY129" s="6"/>
      <c r="QVE129" s="11"/>
      <c r="QVF129" s="6"/>
      <c r="QVL129" s="11"/>
      <c r="QVM129" s="6"/>
      <c r="QVS129" s="11"/>
      <c r="QVT129" s="6"/>
      <c r="QVZ129" s="11"/>
      <c r="QWA129" s="6"/>
      <c r="QWG129" s="11"/>
      <c r="QWH129" s="6"/>
      <c r="QWN129" s="11"/>
      <c r="QWO129" s="6"/>
      <c r="QWU129" s="11"/>
      <c r="QWV129" s="6"/>
      <c r="QXB129" s="11"/>
      <c r="QXC129" s="6"/>
      <c r="QXI129" s="11"/>
      <c r="QXJ129" s="6"/>
      <c r="QXP129" s="11"/>
      <c r="QXQ129" s="6"/>
      <c r="QXW129" s="11"/>
      <c r="QXX129" s="6"/>
      <c r="QYD129" s="11"/>
      <c r="QYE129" s="6"/>
      <c r="QYK129" s="11"/>
      <c r="QYL129" s="6"/>
      <c r="QYR129" s="11"/>
      <c r="QYS129" s="6"/>
      <c r="QYY129" s="11"/>
      <c r="QYZ129" s="6"/>
      <c r="QZF129" s="11"/>
      <c r="QZG129" s="6"/>
      <c r="QZM129" s="11"/>
      <c r="QZN129" s="6"/>
      <c r="QZT129" s="11"/>
      <c r="QZU129" s="6"/>
      <c r="RAA129" s="11"/>
      <c r="RAB129" s="6"/>
      <c r="RAH129" s="11"/>
      <c r="RAI129" s="6"/>
      <c r="RAO129" s="11"/>
      <c r="RAP129" s="6"/>
      <c r="RAV129" s="11"/>
      <c r="RAW129" s="6"/>
      <c r="RBC129" s="11"/>
      <c r="RBD129" s="6"/>
      <c r="RBJ129" s="11"/>
      <c r="RBK129" s="6"/>
      <c r="RBQ129" s="11"/>
      <c r="RBR129" s="6"/>
      <c r="RBX129" s="11"/>
      <c r="RBY129" s="6"/>
      <c r="RCE129" s="11"/>
      <c r="RCF129" s="6"/>
      <c r="RCL129" s="11"/>
      <c r="RCM129" s="6"/>
      <c r="RCS129" s="11"/>
      <c r="RCT129" s="6"/>
      <c r="RCZ129" s="11"/>
      <c r="RDA129" s="6"/>
      <c r="RDG129" s="11"/>
      <c r="RDH129" s="6"/>
      <c r="RDN129" s="11"/>
      <c r="RDO129" s="6"/>
      <c r="RDU129" s="11"/>
      <c r="RDV129" s="6"/>
      <c r="REB129" s="11"/>
      <c r="REC129" s="6"/>
      <c r="REI129" s="11"/>
      <c r="REJ129" s="6"/>
      <c r="REP129" s="11"/>
      <c r="REQ129" s="6"/>
      <c r="REW129" s="11"/>
      <c r="REX129" s="6"/>
      <c r="RFD129" s="11"/>
      <c r="RFE129" s="6"/>
      <c r="RFK129" s="11"/>
      <c r="RFL129" s="6"/>
      <c r="RFR129" s="11"/>
      <c r="RFS129" s="6"/>
      <c r="RFY129" s="11"/>
      <c r="RFZ129" s="6"/>
      <c r="RGF129" s="11"/>
      <c r="RGG129" s="6"/>
      <c r="RGM129" s="11"/>
      <c r="RGN129" s="6"/>
      <c r="RGT129" s="11"/>
      <c r="RGU129" s="6"/>
      <c r="RHA129" s="11"/>
      <c r="RHB129" s="6"/>
      <c r="RHH129" s="11"/>
      <c r="RHI129" s="6"/>
      <c r="RHO129" s="11"/>
      <c r="RHP129" s="6"/>
      <c r="RHV129" s="11"/>
      <c r="RHW129" s="6"/>
      <c r="RIC129" s="11"/>
      <c r="RID129" s="6"/>
      <c r="RIJ129" s="11"/>
      <c r="RIK129" s="6"/>
      <c r="RIQ129" s="11"/>
      <c r="RIR129" s="6"/>
      <c r="RIX129" s="11"/>
      <c r="RIY129" s="6"/>
      <c r="RJE129" s="11"/>
      <c r="RJF129" s="6"/>
      <c r="RJL129" s="11"/>
      <c r="RJM129" s="6"/>
      <c r="RJS129" s="11"/>
      <c r="RJT129" s="6"/>
      <c r="RJZ129" s="11"/>
      <c r="RKA129" s="6"/>
      <c r="RKG129" s="11"/>
      <c r="RKH129" s="6"/>
      <c r="RKN129" s="11"/>
      <c r="RKO129" s="6"/>
      <c r="RKU129" s="11"/>
      <c r="RKV129" s="6"/>
      <c r="RLB129" s="11"/>
      <c r="RLC129" s="6"/>
      <c r="RLI129" s="11"/>
      <c r="RLJ129" s="6"/>
      <c r="RLP129" s="11"/>
      <c r="RLQ129" s="6"/>
      <c r="RLW129" s="11"/>
      <c r="RLX129" s="6"/>
      <c r="RMD129" s="11"/>
      <c r="RME129" s="6"/>
      <c r="RMK129" s="11"/>
      <c r="RML129" s="6"/>
      <c r="RMR129" s="11"/>
      <c r="RMS129" s="6"/>
      <c r="RMY129" s="11"/>
      <c r="RMZ129" s="6"/>
      <c r="RNF129" s="11"/>
      <c r="RNG129" s="6"/>
      <c r="RNM129" s="11"/>
      <c r="RNN129" s="6"/>
      <c r="RNT129" s="11"/>
      <c r="RNU129" s="6"/>
      <c r="ROA129" s="11"/>
      <c r="ROB129" s="6"/>
      <c r="ROH129" s="11"/>
      <c r="ROI129" s="6"/>
      <c r="ROO129" s="11"/>
      <c r="ROP129" s="6"/>
      <c r="ROV129" s="11"/>
      <c r="ROW129" s="6"/>
      <c r="RPC129" s="11"/>
      <c r="RPD129" s="6"/>
      <c r="RPJ129" s="11"/>
      <c r="RPK129" s="6"/>
      <c r="RPQ129" s="11"/>
      <c r="RPR129" s="6"/>
      <c r="RPX129" s="11"/>
      <c r="RPY129" s="6"/>
      <c r="RQE129" s="11"/>
      <c r="RQF129" s="6"/>
      <c r="RQL129" s="11"/>
      <c r="RQM129" s="6"/>
      <c r="RQS129" s="11"/>
      <c r="RQT129" s="6"/>
      <c r="RQZ129" s="11"/>
      <c r="RRA129" s="6"/>
      <c r="RRG129" s="11"/>
      <c r="RRH129" s="6"/>
      <c r="RRN129" s="11"/>
      <c r="RRO129" s="6"/>
      <c r="RRU129" s="11"/>
      <c r="RRV129" s="6"/>
      <c r="RSB129" s="11"/>
      <c r="RSC129" s="6"/>
      <c r="RSI129" s="11"/>
      <c r="RSJ129" s="6"/>
      <c r="RSP129" s="11"/>
      <c r="RSQ129" s="6"/>
      <c r="RSW129" s="11"/>
      <c r="RSX129" s="6"/>
      <c r="RTD129" s="11"/>
      <c r="RTE129" s="6"/>
      <c r="RTK129" s="11"/>
      <c r="RTL129" s="6"/>
      <c r="RTR129" s="11"/>
      <c r="RTS129" s="6"/>
      <c r="RTY129" s="11"/>
      <c r="RTZ129" s="6"/>
      <c r="RUF129" s="11"/>
      <c r="RUG129" s="6"/>
      <c r="RUM129" s="11"/>
      <c r="RUN129" s="6"/>
      <c r="RUT129" s="11"/>
      <c r="RUU129" s="6"/>
      <c r="RVA129" s="11"/>
      <c r="RVB129" s="6"/>
      <c r="RVH129" s="11"/>
      <c r="RVI129" s="6"/>
      <c r="RVO129" s="11"/>
      <c r="RVP129" s="6"/>
      <c r="RVV129" s="11"/>
      <c r="RVW129" s="6"/>
      <c r="RWC129" s="11"/>
      <c r="RWD129" s="6"/>
      <c r="RWJ129" s="11"/>
      <c r="RWK129" s="6"/>
      <c r="RWQ129" s="11"/>
      <c r="RWR129" s="6"/>
      <c r="RWX129" s="11"/>
      <c r="RWY129" s="6"/>
      <c r="RXE129" s="11"/>
      <c r="RXF129" s="6"/>
      <c r="RXL129" s="11"/>
      <c r="RXM129" s="6"/>
      <c r="RXS129" s="11"/>
      <c r="RXT129" s="6"/>
      <c r="RXZ129" s="11"/>
      <c r="RYA129" s="6"/>
      <c r="RYG129" s="11"/>
      <c r="RYH129" s="6"/>
      <c r="RYN129" s="11"/>
      <c r="RYO129" s="6"/>
      <c r="RYU129" s="11"/>
      <c r="RYV129" s="6"/>
      <c r="RZB129" s="11"/>
      <c r="RZC129" s="6"/>
      <c r="RZI129" s="11"/>
      <c r="RZJ129" s="6"/>
      <c r="RZP129" s="11"/>
      <c r="RZQ129" s="6"/>
      <c r="RZW129" s="11"/>
      <c r="RZX129" s="6"/>
      <c r="SAD129" s="11"/>
      <c r="SAE129" s="6"/>
      <c r="SAK129" s="11"/>
      <c r="SAL129" s="6"/>
      <c r="SAR129" s="11"/>
      <c r="SAS129" s="6"/>
      <c r="SAY129" s="11"/>
      <c r="SAZ129" s="6"/>
      <c r="SBF129" s="11"/>
      <c r="SBG129" s="6"/>
      <c r="SBM129" s="11"/>
      <c r="SBN129" s="6"/>
      <c r="SBT129" s="11"/>
      <c r="SBU129" s="6"/>
      <c r="SCA129" s="11"/>
      <c r="SCB129" s="6"/>
      <c r="SCH129" s="11"/>
      <c r="SCI129" s="6"/>
      <c r="SCO129" s="11"/>
      <c r="SCP129" s="6"/>
      <c r="SCV129" s="11"/>
      <c r="SCW129" s="6"/>
      <c r="SDC129" s="11"/>
      <c r="SDD129" s="6"/>
      <c r="SDJ129" s="11"/>
      <c r="SDK129" s="6"/>
      <c r="SDQ129" s="11"/>
      <c r="SDR129" s="6"/>
      <c r="SDX129" s="11"/>
      <c r="SDY129" s="6"/>
      <c r="SEE129" s="11"/>
      <c r="SEF129" s="6"/>
      <c r="SEL129" s="11"/>
      <c r="SEM129" s="6"/>
      <c r="SES129" s="11"/>
      <c r="SET129" s="6"/>
      <c r="SEZ129" s="11"/>
      <c r="SFA129" s="6"/>
      <c r="SFG129" s="11"/>
      <c r="SFH129" s="6"/>
      <c r="SFN129" s="11"/>
      <c r="SFO129" s="6"/>
      <c r="SFU129" s="11"/>
      <c r="SFV129" s="6"/>
      <c r="SGB129" s="11"/>
      <c r="SGC129" s="6"/>
      <c r="SGI129" s="11"/>
      <c r="SGJ129" s="6"/>
      <c r="SGP129" s="11"/>
      <c r="SGQ129" s="6"/>
      <c r="SGW129" s="11"/>
      <c r="SGX129" s="6"/>
      <c r="SHD129" s="11"/>
      <c r="SHE129" s="6"/>
      <c r="SHK129" s="11"/>
      <c r="SHL129" s="6"/>
      <c r="SHR129" s="11"/>
      <c r="SHS129" s="6"/>
      <c r="SHY129" s="11"/>
      <c r="SHZ129" s="6"/>
      <c r="SIF129" s="11"/>
      <c r="SIG129" s="6"/>
      <c r="SIM129" s="11"/>
      <c r="SIN129" s="6"/>
      <c r="SIT129" s="11"/>
      <c r="SIU129" s="6"/>
      <c r="SJA129" s="11"/>
      <c r="SJB129" s="6"/>
      <c r="SJH129" s="11"/>
      <c r="SJI129" s="6"/>
      <c r="SJO129" s="11"/>
      <c r="SJP129" s="6"/>
      <c r="SJV129" s="11"/>
      <c r="SJW129" s="6"/>
      <c r="SKC129" s="11"/>
      <c r="SKD129" s="6"/>
      <c r="SKJ129" s="11"/>
      <c r="SKK129" s="6"/>
      <c r="SKQ129" s="11"/>
      <c r="SKR129" s="6"/>
      <c r="SKX129" s="11"/>
      <c r="SKY129" s="6"/>
      <c r="SLE129" s="11"/>
      <c r="SLF129" s="6"/>
      <c r="SLL129" s="11"/>
      <c r="SLM129" s="6"/>
      <c r="SLS129" s="11"/>
      <c r="SLT129" s="6"/>
      <c r="SLZ129" s="11"/>
      <c r="SMA129" s="6"/>
      <c r="SMG129" s="11"/>
      <c r="SMH129" s="6"/>
      <c r="SMN129" s="11"/>
      <c r="SMO129" s="6"/>
      <c r="SMU129" s="11"/>
      <c r="SMV129" s="6"/>
      <c r="SNB129" s="11"/>
      <c r="SNC129" s="6"/>
      <c r="SNI129" s="11"/>
      <c r="SNJ129" s="6"/>
      <c r="SNP129" s="11"/>
      <c r="SNQ129" s="6"/>
      <c r="SNW129" s="11"/>
      <c r="SNX129" s="6"/>
      <c r="SOD129" s="11"/>
      <c r="SOE129" s="6"/>
      <c r="SOK129" s="11"/>
      <c r="SOL129" s="6"/>
      <c r="SOR129" s="11"/>
      <c r="SOS129" s="6"/>
      <c r="SOY129" s="11"/>
      <c r="SOZ129" s="6"/>
      <c r="SPF129" s="11"/>
      <c r="SPG129" s="6"/>
      <c r="SPM129" s="11"/>
      <c r="SPN129" s="6"/>
      <c r="SPT129" s="11"/>
      <c r="SPU129" s="6"/>
      <c r="SQA129" s="11"/>
      <c r="SQB129" s="6"/>
      <c r="SQH129" s="11"/>
      <c r="SQI129" s="6"/>
      <c r="SQO129" s="11"/>
      <c r="SQP129" s="6"/>
      <c r="SQV129" s="11"/>
      <c r="SQW129" s="6"/>
      <c r="SRC129" s="11"/>
      <c r="SRD129" s="6"/>
      <c r="SRJ129" s="11"/>
      <c r="SRK129" s="6"/>
      <c r="SRQ129" s="11"/>
      <c r="SRR129" s="6"/>
      <c r="SRX129" s="11"/>
      <c r="SRY129" s="6"/>
      <c r="SSE129" s="11"/>
      <c r="SSF129" s="6"/>
      <c r="SSL129" s="11"/>
      <c r="SSM129" s="6"/>
      <c r="SSS129" s="11"/>
      <c r="SST129" s="6"/>
      <c r="SSZ129" s="11"/>
      <c r="STA129" s="6"/>
      <c r="STG129" s="11"/>
      <c r="STH129" s="6"/>
      <c r="STN129" s="11"/>
      <c r="STO129" s="6"/>
      <c r="STU129" s="11"/>
      <c r="STV129" s="6"/>
      <c r="SUB129" s="11"/>
      <c r="SUC129" s="6"/>
      <c r="SUI129" s="11"/>
      <c r="SUJ129" s="6"/>
      <c r="SUP129" s="11"/>
      <c r="SUQ129" s="6"/>
      <c r="SUW129" s="11"/>
      <c r="SUX129" s="6"/>
      <c r="SVD129" s="11"/>
      <c r="SVE129" s="6"/>
      <c r="SVK129" s="11"/>
      <c r="SVL129" s="6"/>
      <c r="SVR129" s="11"/>
      <c r="SVS129" s="6"/>
      <c r="SVY129" s="11"/>
      <c r="SVZ129" s="6"/>
      <c r="SWF129" s="11"/>
      <c r="SWG129" s="6"/>
      <c r="SWM129" s="11"/>
      <c r="SWN129" s="6"/>
      <c r="SWT129" s="11"/>
      <c r="SWU129" s="6"/>
      <c r="SXA129" s="11"/>
      <c r="SXB129" s="6"/>
      <c r="SXH129" s="11"/>
      <c r="SXI129" s="6"/>
      <c r="SXO129" s="11"/>
      <c r="SXP129" s="6"/>
      <c r="SXV129" s="11"/>
      <c r="SXW129" s="6"/>
      <c r="SYC129" s="11"/>
      <c r="SYD129" s="6"/>
      <c r="SYJ129" s="11"/>
      <c r="SYK129" s="6"/>
      <c r="SYQ129" s="11"/>
      <c r="SYR129" s="6"/>
      <c r="SYX129" s="11"/>
      <c r="SYY129" s="6"/>
      <c r="SZE129" s="11"/>
      <c r="SZF129" s="6"/>
      <c r="SZL129" s="11"/>
      <c r="SZM129" s="6"/>
      <c r="SZS129" s="11"/>
      <c r="SZT129" s="6"/>
      <c r="SZZ129" s="11"/>
      <c r="TAA129" s="6"/>
      <c r="TAG129" s="11"/>
      <c r="TAH129" s="6"/>
      <c r="TAN129" s="11"/>
      <c r="TAO129" s="6"/>
      <c r="TAU129" s="11"/>
      <c r="TAV129" s="6"/>
      <c r="TBB129" s="11"/>
      <c r="TBC129" s="6"/>
      <c r="TBI129" s="11"/>
      <c r="TBJ129" s="6"/>
      <c r="TBP129" s="11"/>
      <c r="TBQ129" s="6"/>
      <c r="TBW129" s="11"/>
      <c r="TBX129" s="6"/>
      <c r="TCD129" s="11"/>
      <c r="TCE129" s="6"/>
      <c r="TCK129" s="11"/>
      <c r="TCL129" s="6"/>
      <c r="TCR129" s="11"/>
      <c r="TCS129" s="6"/>
      <c r="TCY129" s="11"/>
      <c r="TCZ129" s="6"/>
      <c r="TDF129" s="11"/>
      <c r="TDG129" s="6"/>
      <c r="TDM129" s="11"/>
      <c r="TDN129" s="6"/>
      <c r="TDT129" s="11"/>
      <c r="TDU129" s="6"/>
      <c r="TEA129" s="11"/>
      <c r="TEB129" s="6"/>
      <c r="TEH129" s="11"/>
      <c r="TEI129" s="6"/>
      <c r="TEO129" s="11"/>
      <c r="TEP129" s="6"/>
      <c r="TEV129" s="11"/>
      <c r="TEW129" s="6"/>
      <c r="TFC129" s="11"/>
      <c r="TFD129" s="6"/>
      <c r="TFJ129" s="11"/>
      <c r="TFK129" s="6"/>
      <c r="TFQ129" s="11"/>
      <c r="TFR129" s="6"/>
      <c r="TFX129" s="11"/>
      <c r="TFY129" s="6"/>
      <c r="TGE129" s="11"/>
      <c r="TGF129" s="6"/>
      <c r="TGL129" s="11"/>
      <c r="TGM129" s="6"/>
      <c r="TGS129" s="11"/>
      <c r="TGT129" s="6"/>
      <c r="TGZ129" s="11"/>
      <c r="THA129" s="6"/>
      <c r="THG129" s="11"/>
      <c r="THH129" s="6"/>
      <c r="THN129" s="11"/>
      <c r="THO129" s="6"/>
      <c r="THU129" s="11"/>
      <c r="THV129" s="6"/>
      <c r="TIB129" s="11"/>
      <c r="TIC129" s="6"/>
      <c r="TII129" s="11"/>
      <c r="TIJ129" s="6"/>
      <c r="TIP129" s="11"/>
      <c r="TIQ129" s="6"/>
      <c r="TIW129" s="11"/>
      <c r="TIX129" s="6"/>
      <c r="TJD129" s="11"/>
      <c r="TJE129" s="6"/>
      <c r="TJK129" s="11"/>
      <c r="TJL129" s="6"/>
      <c r="TJR129" s="11"/>
      <c r="TJS129" s="6"/>
      <c r="TJY129" s="11"/>
      <c r="TJZ129" s="6"/>
      <c r="TKF129" s="11"/>
      <c r="TKG129" s="6"/>
      <c r="TKM129" s="11"/>
      <c r="TKN129" s="6"/>
      <c r="TKT129" s="11"/>
      <c r="TKU129" s="6"/>
      <c r="TLA129" s="11"/>
      <c r="TLB129" s="6"/>
      <c r="TLH129" s="11"/>
      <c r="TLI129" s="6"/>
      <c r="TLO129" s="11"/>
      <c r="TLP129" s="6"/>
      <c r="TLV129" s="11"/>
      <c r="TLW129" s="6"/>
      <c r="TMC129" s="11"/>
      <c r="TMD129" s="6"/>
      <c r="TMJ129" s="11"/>
      <c r="TMK129" s="6"/>
      <c r="TMQ129" s="11"/>
      <c r="TMR129" s="6"/>
      <c r="TMX129" s="11"/>
      <c r="TMY129" s="6"/>
      <c r="TNE129" s="11"/>
      <c r="TNF129" s="6"/>
      <c r="TNL129" s="11"/>
      <c r="TNM129" s="6"/>
      <c r="TNS129" s="11"/>
      <c r="TNT129" s="6"/>
      <c r="TNZ129" s="11"/>
      <c r="TOA129" s="6"/>
      <c r="TOG129" s="11"/>
      <c r="TOH129" s="6"/>
      <c r="TON129" s="11"/>
      <c r="TOO129" s="6"/>
      <c r="TOU129" s="11"/>
      <c r="TOV129" s="6"/>
      <c r="TPB129" s="11"/>
      <c r="TPC129" s="6"/>
      <c r="TPI129" s="11"/>
      <c r="TPJ129" s="6"/>
      <c r="TPP129" s="11"/>
      <c r="TPQ129" s="6"/>
      <c r="TPW129" s="11"/>
      <c r="TPX129" s="6"/>
      <c r="TQD129" s="11"/>
      <c r="TQE129" s="6"/>
      <c r="TQK129" s="11"/>
      <c r="TQL129" s="6"/>
      <c r="TQR129" s="11"/>
      <c r="TQS129" s="6"/>
      <c r="TQY129" s="11"/>
      <c r="TQZ129" s="6"/>
      <c r="TRF129" s="11"/>
      <c r="TRG129" s="6"/>
      <c r="TRM129" s="11"/>
      <c r="TRN129" s="6"/>
      <c r="TRT129" s="11"/>
      <c r="TRU129" s="6"/>
      <c r="TSA129" s="11"/>
      <c r="TSB129" s="6"/>
      <c r="TSH129" s="11"/>
      <c r="TSI129" s="6"/>
      <c r="TSO129" s="11"/>
      <c r="TSP129" s="6"/>
      <c r="TSV129" s="11"/>
      <c r="TSW129" s="6"/>
      <c r="TTC129" s="11"/>
      <c r="TTD129" s="6"/>
      <c r="TTJ129" s="11"/>
      <c r="TTK129" s="6"/>
      <c r="TTQ129" s="11"/>
      <c r="TTR129" s="6"/>
      <c r="TTX129" s="11"/>
      <c r="TTY129" s="6"/>
      <c r="TUE129" s="11"/>
      <c r="TUF129" s="6"/>
      <c r="TUL129" s="11"/>
      <c r="TUM129" s="6"/>
      <c r="TUS129" s="11"/>
      <c r="TUT129" s="6"/>
      <c r="TUZ129" s="11"/>
      <c r="TVA129" s="6"/>
      <c r="TVG129" s="11"/>
      <c r="TVH129" s="6"/>
      <c r="TVN129" s="11"/>
      <c r="TVO129" s="6"/>
      <c r="TVU129" s="11"/>
      <c r="TVV129" s="6"/>
      <c r="TWB129" s="11"/>
      <c r="TWC129" s="6"/>
      <c r="TWI129" s="11"/>
      <c r="TWJ129" s="6"/>
      <c r="TWP129" s="11"/>
      <c r="TWQ129" s="6"/>
      <c r="TWW129" s="11"/>
      <c r="TWX129" s="6"/>
      <c r="TXD129" s="11"/>
      <c r="TXE129" s="6"/>
      <c r="TXK129" s="11"/>
      <c r="TXL129" s="6"/>
      <c r="TXR129" s="11"/>
      <c r="TXS129" s="6"/>
      <c r="TXY129" s="11"/>
      <c r="TXZ129" s="6"/>
      <c r="TYF129" s="11"/>
      <c r="TYG129" s="6"/>
      <c r="TYM129" s="11"/>
      <c r="TYN129" s="6"/>
      <c r="TYT129" s="11"/>
      <c r="TYU129" s="6"/>
      <c r="TZA129" s="11"/>
      <c r="TZB129" s="6"/>
      <c r="TZH129" s="11"/>
      <c r="TZI129" s="6"/>
      <c r="TZO129" s="11"/>
      <c r="TZP129" s="6"/>
      <c r="TZV129" s="11"/>
      <c r="TZW129" s="6"/>
      <c r="UAC129" s="11"/>
      <c r="UAD129" s="6"/>
      <c r="UAJ129" s="11"/>
      <c r="UAK129" s="6"/>
      <c r="UAQ129" s="11"/>
      <c r="UAR129" s="6"/>
      <c r="UAX129" s="11"/>
      <c r="UAY129" s="6"/>
      <c r="UBE129" s="11"/>
      <c r="UBF129" s="6"/>
      <c r="UBL129" s="11"/>
      <c r="UBM129" s="6"/>
      <c r="UBS129" s="11"/>
      <c r="UBT129" s="6"/>
      <c r="UBZ129" s="11"/>
      <c r="UCA129" s="6"/>
      <c r="UCG129" s="11"/>
      <c r="UCH129" s="6"/>
      <c r="UCN129" s="11"/>
      <c r="UCO129" s="6"/>
      <c r="UCU129" s="11"/>
      <c r="UCV129" s="6"/>
      <c r="UDB129" s="11"/>
      <c r="UDC129" s="6"/>
      <c r="UDI129" s="11"/>
      <c r="UDJ129" s="6"/>
      <c r="UDP129" s="11"/>
      <c r="UDQ129" s="6"/>
      <c r="UDW129" s="11"/>
      <c r="UDX129" s="6"/>
      <c r="UED129" s="11"/>
      <c r="UEE129" s="6"/>
      <c r="UEK129" s="11"/>
      <c r="UEL129" s="6"/>
      <c r="UER129" s="11"/>
      <c r="UES129" s="6"/>
      <c r="UEY129" s="11"/>
      <c r="UEZ129" s="6"/>
      <c r="UFF129" s="11"/>
      <c r="UFG129" s="6"/>
      <c r="UFM129" s="11"/>
      <c r="UFN129" s="6"/>
      <c r="UFT129" s="11"/>
      <c r="UFU129" s="6"/>
      <c r="UGA129" s="11"/>
      <c r="UGB129" s="6"/>
      <c r="UGH129" s="11"/>
      <c r="UGI129" s="6"/>
      <c r="UGO129" s="11"/>
      <c r="UGP129" s="6"/>
      <c r="UGV129" s="11"/>
      <c r="UGW129" s="6"/>
      <c r="UHC129" s="11"/>
      <c r="UHD129" s="6"/>
      <c r="UHJ129" s="11"/>
      <c r="UHK129" s="6"/>
      <c r="UHQ129" s="11"/>
      <c r="UHR129" s="6"/>
      <c r="UHX129" s="11"/>
      <c r="UHY129" s="6"/>
      <c r="UIE129" s="11"/>
      <c r="UIF129" s="6"/>
      <c r="UIL129" s="11"/>
      <c r="UIM129" s="6"/>
      <c r="UIS129" s="11"/>
      <c r="UIT129" s="6"/>
      <c r="UIZ129" s="11"/>
      <c r="UJA129" s="6"/>
      <c r="UJG129" s="11"/>
      <c r="UJH129" s="6"/>
      <c r="UJN129" s="11"/>
      <c r="UJO129" s="6"/>
      <c r="UJU129" s="11"/>
      <c r="UJV129" s="6"/>
      <c r="UKB129" s="11"/>
      <c r="UKC129" s="6"/>
      <c r="UKI129" s="11"/>
      <c r="UKJ129" s="6"/>
      <c r="UKP129" s="11"/>
      <c r="UKQ129" s="6"/>
      <c r="UKW129" s="11"/>
      <c r="UKX129" s="6"/>
      <c r="ULD129" s="11"/>
      <c r="ULE129" s="6"/>
      <c r="ULK129" s="11"/>
      <c r="ULL129" s="6"/>
      <c r="ULR129" s="11"/>
      <c r="ULS129" s="6"/>
      <c r="ULY129" s="11"/>
      <c r="ULZ129" s="6"/>
      <c r="UMF129" s="11"/>
      <c r="UMG129" s="6"/>
      <c r="UMM129" s="11"/>
      <c r="UMN129" s="6"/>
      <c r="UMT129" s="11"/>
      <c r="UMU129" s="6"/>
      <c r="UNA129" s="11"/>
      <c r="UNB129" s="6"/>
      <c r="UNH129" s="11"/>
      <c r="UNI129" s="6"/>
      <c r="UNO129" s="11"/>
      <c r="UNP129" s="6"/>
      <c r="UNV129" s="11"/>
      <c r="UNW129" s="6"/>
      <c r="UOC129" s="11"/>
      <c r="UOD129" s="6"/>
      <c r="UOJ129" s="11"/>
      <c r="UOK129" s="6"/>
      <c r="UOQ129" s="11"/>
      <c r="UOR129" s="6"/>
      <c r="UOX129" s="11"/>
      <c r="UOY129" s="6"/>
      <c r="UPE129" s="11"/>
      <c r="UPF129" s="6"/>
      <c r="UPL129" s="11"/>
      <c r="UPM129" s="6"/>
      <c r="UPS129" s="11"/>
      <c r="UPT129" s="6"/>
      <c r="UPZ129" s="11"/>
      <c r="UQA129" s="6"/>
      <c r="UQG129" s="11"/>
      <c r="UQH129" s="6"/>
      <c r="UQN129" s="11"/>
      <c r="UQO129" s="6"/>
      <c r="UQU129" s="11"/>
      <c r="UQV129" s="6"/>
      <c r="URB129" s="11"/>
      <c r="URC129" s="6"/>
      <c r="URI129" s="11"/>
      <c r="URJ129" s="6"/>
      <c r="URP129" s="11"/>
      <c r="URQ129" s="6"/>
      <c r="URW129" s="11"/>
      <c r="URX129" s="6"/>
      <c r="USD129" s="11"/>
      <c r="USE129" s="6"/>
      <c r="USK129" s="11"/>
      <c r="USL129" s="6"/>
      <c r="USR129" s="11"/>
      <c r="USS129" s="6"/>
      <c r="USY129" s="11"/>
      <c r="USZ129" s="6"/>
      <c r="UTF129" s="11"/>
      <c r="UTG129" s="6"/>
      <c r="UTM129" s="11"/>
      <c r="UTN129" s="6"/>
      <c r="UTT129" s="11"/>
      <c r="UTU129" s="6"/>
      <c r="UUA129" s="11"/>
      <c r="UUB129" s="6"/>
      <c r="UUH129" s="11"/>
      <c r="UUI129" s="6"/>
      <c r="UUO129" s="11"/>
      <c r="UUP129" s="6"/>
      <c r="UUV129" s="11"/>
      <c r="UUW129" s="6"/>
      <c r="UVC129" s="11"/>
      <c r="UVD129" s="6"/>
      <c r="UVJ129" s="11"/>
      <c r="UVK129" s="6"/>
      <c r="UVQ129" s="11"/>
      <c r="UVR129" s="6"/>
      <c r="UVX129" s="11"/>
      <c r="UVY129" s="6"/>
      <c r="UWE129" s="11"/>
      <c r="UWF129" s="6"/>
      <c r="UWL129" s="11"/>
      <c r="UWM129" s="6"/>
      <c r="UWS129" s="11"/>
      <c r="UWT129" s="6"/>
      <c r="UWZ129" s="11"/>
      <c r="UXA129" s="6"/>
      <c r="UXG129" s="11"/>
      <c r="UXH129" s="6"/>
      <c r="UXN129" s="11"/>
      <c r="UXO129" s="6"/>
      <c r="UXU129" s="11"/>
      <c r="UXV129" s="6"/>
      <c r="UYB129" s="11"/>
      <c r="UYC129" s="6"/>
      <c r="UYI129" s="11"/>
      <c r="UYJ129" s="6"/>
      <c r="UYP129" s="11"/>
      <c r="UYQ129" s="6"/>
      <c r="UYW129" s="11"/>
      <c r="UYX129" s="6"/>
      <c r="UZD129" s="11"/>
      <c r="UZE129" s="6"/>
      <c r="UZK129" s="11"/>
      <c r="UZL129" s="6"/>
      <c r="UZR129" s="11"/>
      <c r="UZS129" s="6"/>
      <c r="UZY129" s="11"/>
      <c r="UZZ129" s="6"/>
      <c r="VAF129" s="11"/>
      <c r="VAG129" s="6"/>
      <c r="VAM129" s="11"/>
      <c r="VAN129" s="6"/>
      <c r="VAT129" s="11"/>
      <c r="VAU129" s="6"/>
      <c r="VBA129" s="11"/>
      <c r="VBB129" s="6"/>
      <c r="VBH129" s="11"/>
      <c r="VBI129" s="6"/>
      <c r="VBO129" s="11"/>
      <c r="VBP129" s="6"/>
      <c r="VBV129" s="11"/>
      <c r="VBW129" s="6"/>
      <c r="VCC129" s="11"/>
      <c r="VCD129" s="6"/>
      <c r="VCJ129" s="11"/>
      <c r="VCK129" s="6"/>
      <c r="VCQ129" s="11"/>
      <c r="VCR129" s="6"/>
      <c r="VCX129" s="11"/>
      <c r="VCY129" s="6"/>
      <c r="VDE129" s="11"/>
      <c r="VDF129" s="6"/>
      <c r="VDL129" s="11"/>
      <c r="VDM129" s="6"/>
      <c r="VDS129" s="11"/>
      <c r="VDT129" s="6"/>
      <c r="VDZ129" s="11"/>
      <c r="VEA129" s="6"/>
      <c r="VEG129" s="11"/>
      <c r="VEH129" s="6"/>
      <c r="VEN129" s="11"/>
      <c r="VEO129" s="6"/>
      <c r="VEU129" s="11"/>
      <c r="VEV129" s="6"/>
      <c r="VFB129" s="11"/>
      <c r="VFC129" s="6"/>
      <c r="VFI129" s="11"/>
      <c r="VFJ129" s="6"/>
      <c r="VFP129" s="11"/>
      <c r="VFQ129" s="6"/>
      <c r="VFW129" s="11"/>
      <c r="VFX129" s="6"/>
      <c r="VGD129" s="11"/>
      <c r="VGE129" s="6"/>
      <c r="VGK129" s="11"/>
      <c r="VGL129" s="6"/>
      <c r="VGR129" s="11"/>
      <c r="VGS129" s="6"/>
      <c r="VGY129" s="11"/>
      <c r="VGZ129" s="6"/>
      <c r="VHF129" s="11"/>
      <c r="VHG129" s="6"/>
      <c r="VHM129" s="11"/>
      <c r="VHN129" s="6"/>
      <c r="VHT129" s="11"/>
      <c r="VHU129" s="6"/>
      <c r="VIA129" s="11"/>
      <c r="VIB129" s="6"/>
      <c r="VIH129" s="11"/>
      <c r="VII129" s="6"/>
      <c r="VIO129" s="11"/>
      <c r="VIP129" s="6"/>
      <c r="VIV129" s="11"/>
      <c r="VIW129" s="6"/>
      <c r="VJC129" s="11"/>
      <c r="VJD129" s="6"/>
      <c r="VJJ129" s="11"/>
      <c r="VJK129" s="6"/>
      <c r="VJQ129" s="11"/>
      <c r="VJR129" s="6"/>
      <c r="VJX129" s="11"/>
      <c r="VJY129" s="6"/>
      <c r="VKE129" s="11"/>
      <c r="VKF129" s="6"/>
      <c r="VKL129" s="11"/>
      <c r="VKM129" s="6"/>
      <c r="VKS129" s="11"/>
      <c r="VKT129" s="6"/>
      <c r="VKZ129" s="11"/>
      <c r="VLA129" s="6"/>
      <c r="VLG129" s="11"/>
      <c r="VLH129" s="6"/>
      <c r="VLN129" s="11"/>
      <c r="VLO129" s="6"/>
      <c r="VLU129" s="11"/>
      <c r="VLV129" s="6"/>
      <c r="VMB129" s="11"/>
      <c r="VMC129" s="6"/>
      <c r="VMI129" s="11"/>
      <c r="VMJ129" s="6"/>
      <c r="VMP129" s="11"/>
      <c r="VMQ129" s="6"/>
      <c r="VMW129" s="11"/>
      <c r="VMX129" s="6"/>
      <c r="VND129" s="11"/>
      <c r="VNE129" s="6"/>
      <c r="VNK129" s="11"/>
      <c r="VNL129" s="6"/>
      <c r="VNR129" s="11"/>
      <c r="VNS129" s="6"/>
      <c r="VNY129" s="11"/>
      <c r="VNZ129" s="6"/>
      <c r="VOF129" s="11"/>
      <c r="VOG129" s="6"/>
      <c r="VOM129" s="11"/>
      <c r="VON129" s="6"/>
      <c r="VOT129" s="11"/>
      <c r="VOU129" s="6"/>
      <c r="VPA129" s="11"/>
      <c r="VPB129" s="6"/>
      <c r="VPH129" s="11"/>
      <c r="VPI129" s="6"/>
      <c r="VPO129" s="11"/>
      <c r="VPP129" s="6"/>
      <c r="VPV129" s="11"/>
      <c r="VPW129" s="6"/>
      <c r="VQC129" s="11"/>
      <c r="VQD129" s="6"/>
      <c r="VQJ129" s="11"/>
      <c r="VQK129" s="6"/>
      <c r="VQQ129" s="11"/>
      <c r="VQR129" s="6"/>
      <c r="VQX129" s="11"/>
      <c r="VQY129" s="6"/>
      <c r="VRE129" s="11"/>
      <c r="VRF129" s="6"/>
      <c r="VRL129" s="11"/>
      <c r="VRM129" s="6"/>
      <c r="VRS129" s="11"/>
      <c r="VRT129" s="6"/>
      <c r="VRZ129" s="11"/>
      <c r="VSA129" s="6"/>
      <c r="VSG129" s="11"/>
      <c r="VSH129" s="6"/>
      <c r="VSN129" s="11"/>
      <c r="VSO129" s="6"/>
      <c r="VSU129" s="11"/>
      <c r="VSV129" s="6"/>
      <c r="VTB129" s="11"/>
      <c r="VTC129" s="6"/>
      <c r="VTI129" s="11"/>
      <c r="VTJ129" s="6"/>
      <c r="VTP129" s="11"/>
      <c r="VTQ129" s="6"/>
      <c r="VTW129" s="11"/>
      <c r="VTX129" s="6"/>
      <c r="VUD129" s="11"/>
      <c r="VUE129" s="6"/>
      <c r="VUK129" s="11"/>
      <c r="VUL129" s="6"/>
      <c r="VUR129" s="11"/>
      <c r="VUS129" s="6"/>
      <c r="VUY129" s="11"/>
      <c r="VUZ129" s="6"/>
      <c r="VVF129" s="11"/>
      <c r="VVG129" s="6"/>
      <c r="VVM129" s="11"/>
      <c r="VVN129" s="6"/>
      <c r="VVT129" s="11"/>
      <c r="VVU129" s="6"/>
      <c r="VWA129" s="11"/>
      <c r="VWB129" s="6"/>
      <c r="VWH129" s="11"/>
      <c r="VWI129" s="6"/>
      <c r="VWO129" s="11"/>
      <c r="VWP129" s="6"/>
      <c r="VWV129" s="11"/>
      <c r="VWW129" s="6"/>
      <c r="VXC129" s="11"/>
      <c r="VXD129" s="6"/>
      <c r="VXJ129" s="11"/>
      <c r="VXK129" s="6"/>
      <c r="VXQ129" s="11"/>
      <c r="VXR129" s="6"/>
      <c r="VXX129" s="11"/>
      <c r="VXY129" s="6"/>
      <c r="VYE129" s="11"/>
      <c r="VYF129" s="6"/>
      <c r="VYL129" s="11"/>
      <c r="VYM129" s="6"/>
      <c r="VYS129" s="11"/>
      <c r="VYT129" s="6"/>
      <c r="VYZ129" s="11"/>
      <c r="VZA129" s="6"/>
      <c r="VZG129" s="11"/>
      <c r="VZH129" s="6"/>
      <c r="VZN129" s="11"/>
      <c r="VZO129" s="6"/>
      <c r="VZU129" s="11"/>
      <c r="VZV129" s="6"/>
      <c r="WAB129" s="11"/>
      <c r="WAC129" s="6"/>
      <c r="WAI129" s="11"/>
      <c r="WAJ129" s="6"/>
      <c r="WAP129" s="11"/>
      <c r="WAQ129" s="6"/>
      <c r="WAW129" s="11"/>
      <c r="WAX129" s="6"/>
      <c r="WBD129" s="11"/>
      <c r="WBE129" s="6"/>
      <c r="WBK129" s="11"/>
      <c r="WBL129" s="6"/>
      <c r="WBR129" s="11"/>
      <c r="WBS129" s="6"/>
      <c r="WBY129" s="11"/>
      <c r="WBZ129" s="6"/>
      <c r="WCF129" s="11"/>
      <c r="WCG129" s="6"/>
      <c r="WCM129" s="11"/>
      <c r="WCN129" s="6"/>
      <c r="WCT129" s="11"/>
      <c r="WCU129" s="6"/>
      <c r="WDA129" s="11"/>
      <c r="WDB129" s="6"/>
      <c r="WDH129" s="11"/>
      <c r="WDI129" s="6"/>
      <c r="WDO129" s="11"/>
      <c r="WDP129" s="6"/>
      <c r="WDV129" s="11"/>
      <c r="WDW129" s="6"/>
      <c r="WEC129" s="11"/>
      <c r="WED129" s="6"/>
      <c r="WEJ129" s="11"/>
      <c r="WEK129" s="6"/>
      <c r="WEQ129" s="11"/>
      <c r="WER129" s="6"/>
      <c r="WEX129" s="11"/>
      <c r="WEY129" s="6"/>
      <c r="WFE129" s="11"/>
      <c r="WFF129" s="6"/>
      <c r="WFL129" s="11"/>
      <c r="WFM129" s="6"/>
      <c r="WFS129" s="11"/>
      <c r="WFT129" s="6"/>
      <c r="WFZ129" s="11"/>
      <c r="WGA129" s="6"/>
      <c r="WGG129" s="11"/>
      <c r="WGH129" s="6"/>
      <c r="WGN129" s="11"/>
      <c r="WGO129" s="6"/>
      <c r="WGU129" s="11"/>
      <c r="WGV129" s="6"/>
      <c r="WHB129" s="11"/>
      <c r="WHC129" s="6"/>
      <c r="WHI129" s="11"/>
      <c r="WHJ129" s="6"/>
      <c r="WHP129" s="11"/>
      <c r="WHQ129" s="6"/>
      <c r="WHW129" s="11"/>
      <c r="WHX129" s="6"/>
      <c r="WID129" s="11"/>
      <c r="WIE129" s="6"/>
      <c r="WIK129" s="11"/>
      <c r="WIL129" s="6"/>
      <c r="WIR129" s="11"/>
      <c r="WIS129" s="6"/>
      <c r="WIY129" s="11"/>
      <c r="WIZ129" s="6"/>
      <c r="WJF129" s="11"/>
      <c r="WJG129" s="6"/>
      <c r="WJM129" s="11"/>
      <c r="WJN129" s="6"/>
      <c r="WJT129" s="11"/>
      <c r="WJU129" s="6"/>
      <c r="WKA129" s="11"/>
      <c r="WKB129" s="6"/>
      <c r="WKH129" s="11"/>
      <c r="WKI129" s="6"/>
      <c r="WKO129" s="11"/>
      <c r="WKP129" s="6"/>
      <c r="WKV129" s="11"/>
      <c r="WKW129" s="6"/>
      <c r="WLC129" s="11"/>
      <c r="WLD129" s="6"/>
      <c r="WLJ129" s="11"/>
      <c r="WLK129" s="6"/>
      <c r="WLQ129" s="11"/>
      <c r="WLR129" s="6"/>
      <c r="WLX129" s="11"/>
      <c r="WLY129" s="6"/>
      <c r="WME129" s="11"/>
      <c r="WMF129" s="6"/>
      <c r="WML129" s="11"/>
      <c r="WMM129" s="6"/>
      <c r="WMS129" s="11"/>
      <c r="WMT129" s="6"/>
      <c r="WMZ129" s="11"/>
      <c r="WNA129" s="6"/>
      <c r="WNG129" s="11"/>
      <c r="WNH129" s="6"/>
      <c r="WNN129" s="11"/>
      <c r="WNO129" s="6"/>
      <c r="WNU129" s="11"/>
      <c r="WNV129" s="6"/>
      <c r="WOB129" s="11"/>
      <c r="WOC129" s="6"/>
      <c r="WOI129" s="11"/>
      <c r="WOJ129" s="6"/>
      <c r="WOP129" s="11"/>
      <c r="WOQ129" s="6"/>
      <c r="WOW129" s="11"/>
      <c r="WOX129" s="6"/>
      <c r="WPD129" s="11"/>
      <c r="WPE129" s="6"/>
      <c r="WPK129" s="11"/>
      <c r="WPL129" s="6"/>
      <c r="WPR129" s="11"/>
      <c r="WPS129" s="6"/>
      <c r="WPY129" s="11"/>
      <c r="WPZ129" s="6"/>
      <c r="WQF129" s="11"/>
      <c r="WQG129" s="6"/>
      <c r="WQM129" s="11"/>
      <c r="WQN129" s="6"/>
      <c r="WQT129" s="11"/>
      <c r="WQU129" s="6"/>
      <c r="WRA129" s="11"/>
      <c r="WRB129" s="6"/>
      <c r="WRH129" s="11"/>
      <c r="WRI129" s="6"/>
      <c r="WRO129" s="11"/>
      <c r="WRP129" s="6"/>
      <c r="WRV129" s="11"/>
      <c r="WRW129" s="6"/>
      <c r="WSC129" s="11"/>
      <c r="WSD129" s="6"/>
      <c r="WSJ129" s="11"/>
      <c r="WSK129" s="6"/>
      <c r="WSQ129" s="11"/>
      <c r="WSR129" s="6"/>
      <c r="WSX129" s="11"/>
      <c r="WSY129" s="6"/>
      <c r="WTE129" s="11"/>
      <c r="WTF129" s="6"/>
      <c r="WTL129" s="11"/>
      <c r="WTM129" s="6"/>
      <c r="WTS129" s="11"/>
      <c r="WTT129" s="6"/>
      <c r="WTZ129" s="11"/>
      <c r="WUA129" s="6"/>
      <c r="WUG129" s="11"/>
      <c r="WUH129" s="6"/>
      <c r="WUN129" s="11"/>
      <c r="WUO129" s="6"/>
      <c r="WUU129" s="11"/>
      <c r="WUV129" s="6"/>
      <c r="WVB129" s="11"/>
      <c r="WVC129" s="6"/>
      <c r="WVI129" s="11"/>
      <c r="WVJ129" s="6"/>
      <c r="WVP129" s="11"/>
      <c r="WVQ129" s="6"/>
      <c r="WVW129" s="11"/>
      <c r="WVX129" s="6"/>
      <c r="WWD129" s="11"/>
      <c r="WWE129" s="6"/>
      <c r="WWK129" s="11"/>
      <c r="WWL129" s="6"/>
      <c r="WWR129" s="11"/>
      <c r="WWS129" s="6"/>
      <c r="WWY129" s="11"/>
      <c r="WWZ129" s="6"/>
      <c r="WXF129" s="11"/>
      <c r="WXG129" s="6"/>
      <c r="WXM129" s="11"/>
      <c r="WXN129" s="6"/>
      <c r="WXT129" s="11"/>
      <c r="WXU129" s="6"/>
      <c r="WYA129" s="11"/>
      <c r="WYB129" s="6"/>
      <c r="WYH129" s="11"/>
      <c r="WYI129" s="6"/>
      <c r="WYO129" s="11"/>
      <c r="WYP129" s="6"/>
      <c r="WYV129" s="11"/>
      <c r="WYW129" s="6"/>
      <c r="WZC129" s="11"/>
      <c r="WZD129" s="6"/>
      <c r="WZJ129" s="11"/>
      <c r="WZK129" s="6"/>
      <c r="WZQ129" s="11"/>
      <c r="WZR129" s="6"/>
      <c r="WZX129" s="11"/>
      <c r="WZY129" s="6"/>
      <c r="XAE129" s="11"/>
      <c r="XAF129" s="6"/>
      <c r="XAL129" s="11"/>
      <c r="XAM129" s="6"/>
      <c r="XAS129" s="11"/>
      <c r="XAT129" s="6"/>
      <c r="XAZ129" s="11"/>
      <c r="XBA129" s="6"/>
      <c r="XBG129" s="11"/>
      <c r="XBH129" s="6"/>
      <c r="XBN129" s="11"/>
      <c r="XBO129" s="6"/>
      <c r="XBU129" s="11"/>
      <c r="XBV129" s="6"/>
      <c r="XCB129" s="11"/>
      <c r="XCC129" s="6"/>
      <c r="XCI129" s="11"/>
      <c r="XCJ129" s="6"/>
      <c r="XCP129" s="11"/>
      <c r="XCQ129" s="6"/>
      <c r="XCW129" s="11"/>
      <c r="XCX129" s="6"/>
      <c r="XDD129" s="11"/>
      <c r="XDE129" s="6"/>
      <c r="XDK129" s="11"/>
      <c r="XDL129" s="6"/>
      <c r="XDR129" s="11"/>
      <c r="XDS129" s="6"/>
      <c r="XDY129" s="11"/>
      <c r="XDZ129" s="6"/>
      <c r="XEF129" s="11"/>
      <c r="XEG129" s="6"/>
      <c r="XEM129" s="11"/>
      <c r="XEN129" s="6"/>
      <c r="XET129" s="11"/>
      <c r="XEU129" s="6"/>
      <c r="XFA129" s="11"/>
      <c r="XFB129" s="6"/>
    </row>
    <row r="130" spans="1:1024 1030:2046 2052:3068 3074:5119 5125:6141 6147:7163 7169:8192 8198:9214 9220:10236 10242:12287 12293:13309 13315:14331 14337:15360 15366:16382" s="7" customFormat="1" x14ac:dyDescent="0.2">
      <c r="A130" s="11">
        <v>45820</v>
      </c>
      <c r="B130" s="6" t="s">
        <v>20</v>
      </c>
      <c r="C130" s="7">
        <v>5.4943080000000002</v>
      </c>
      <c r="D130" s="7">
        <v>14000000</v>
      </c>
      <c r="E130" s="7">
        <v>76920323.049999997</v>
      </c>
      <c r="F130" s="7">
        <v>107.627005</v>
      </c>
      <c r="G130" s="7">
        <v>107.71068699999999</v>
      </c>
      <c r="H130" s="3"/>
      <c r="I130" s="6"/>
      <c r="O130" s="11"/>
      <c r="P130" s="6"/>
      <c r="V130" s="11"/>
      <c r="W130" s="6"/>
      <c r="AC130" s="11"/>
      <c r="AD130" s="6"/>
      <c r="AJ130" s="11"/>
      <c r="AK130" s="6"/>
      <c r="AQ130" s="11"/>
      <c r="AR130" s="6"/>
      <c r="AX130" s="11"/>
      <c r="AY130" s="6"/>
      <c r="BE130" s="11"/>
      <c r="BF130" s="6"/>
      <c r="BL130" s="11"/>
      <c r="BM130" s="6"/>
      <c r="BS130" s="11"/>
      <c r="BT130" s="6"/>
      <c r="BZ130" s="11"/>
      <c r="CA130" s="6"/>
      <c r="CG130" s="11"/>
      <c r="CH130" s="6"/>
      <c r="CN130" s="11"/>
      <c r="CO130" s="6"/>
      <c r="CU130" s="11"/>
      <c r="CV130" s="6"/>
      <c r="DB130" s="11"/>
      <c r="DC130" s="6"/>
      <c r="DI130" s="11"/>
      <c r="DJ130" s="6"/>
      <c r="DP130" s="11"/>
      <c r="DQ130" s="6"/>
      <c r="DW130" s="11"/>
      <c r="DX130" s="6"/>
      <c r="ED130" s="11"/>
      <c r="EE130" s="6"/>
      <c r="EK130" s="11"/>
      <c r="EL130" s="6"/>
      <c r="ER130" s="11"/>
      <c r="ES130" s="6"/>
      <c r="EY130" s="11"/>
      <c r="EZ130" s="6"/>
      <c r="FF130" s="11"/>
      <c r="FG130" s="6"/>
      <c r="FM130" s="11"/>
      <c r="FN130" s="6"/>
      <c r="FT130" s="11"/>
      <c r="FU130" s="6"/>
      <c r="GA130" s="11"/>
      <c r="GB130" s="6"/>
      <c r="GH130" s="11"/>
      <c r="GI130" s="6"/>
      <c r="GO130" s="11"/>
      <c r="GP130" s="6"/>
      <c r="GV130" s="11"/>
      <c r="GW130" s="6"/>
      <c r="HC130" s="11"/>
      <c r="HD130" s="6"/>
      <c r="HJ130" s="11"/>
      <c r="HK130" s="6"/>
      <c r="HQ130" s="11"/>
      <c r="HR130" s="6"/>
      <c r="HX130" s="11"/>
      <c r="HY130" s="6"/>
      <c r="IE130" s="11"/>
      <c r="IF130" s="6"/>
      <c r="IL130" s="11"/>
      <c r="IM130" s="6"/>
      <c r="IS130" s="11"/>
      <c r="IT130" s="6"/>
      <c r="IZ130" s="11"/>
      <c r="JA130" s="6"/>
      <c r="JG130" s="11"/>
      <c r="JH130" s="6"/>
      <c r="JN130" s="11"/>
      <c r="JO130" s="6"/>
      <c r="JU130" s="11"/>
      <c r="JV130" s="6"/>
      <c r="KB130" s="11"/>
      <c r="KC130" s="6"/>
      <c r="KI130" s="11"/>
      <c r="KJ130" s="6"/>
      <c r="KP130" s="11"/>
      <c r="KQ130" s="6"/>
      <c r="KW130" s="11"/>
      <c r="KX130" s="6"/>
      <c r="LD130" s="11"/>
      <c r="LE130" s="6"/>
      <c r="LK130" s="11"/>
      <c r="LL130" s="6"/>
      <c r="LR130" s="11"/>
      <c r="LS130" s="6"/>
      <c r="LY130" s="11"/>
      <c r="LZ130" s="6"/>
      <c r="MF130" s="11"/>
      <c r="MG130" s="6"/>
      <c r="MM130" s="11"/>
      <c r="MN130" s="6"/>
      <c r="MT130" s="11"/>
      <c r="MU130" s="6"/>
      <c r="NA130" s="11"/>
      <c r="NB130" s="6"/>
      <c r="NH130" s="11"/>
      <c r="NI130" s="6"/>
      <c r="NO130" s="11"/>
      <c r="NP130" s="6"/>
      <c r="NV130" s="11"/>
      <c r="NW130" s="6"/>
      <c r="OC130" s="11"/>
      <c r="OD130" s="6"/>
      <c r="OJ130" s="11"/>
      <c r="OK130" s="6"/>
      <c r="OQ130" s="11"/>
      <c r="OR130" s="6"/>
      <c r="OX130" s="11"/>
      <c r="OY130" s="6"/>
      <c r="PE130" s="11"/>
      <c r="PF130" s="6"/>
      <c r="PL130" s="11"/>
      <c r="PM130" s="6"/>
      <c r="PS130" s="11"/>
      <c r="PT130" s="6"/>
      <c r="PZ130" s="11"/>
      <c r="QA130" s="6"/>
      <c r="QG130" s="11"/>
      <c r="QH130" s="6"/>
      <c r="QN130" s="11"/>
      <c r="QO130" s="6"/>
      <c r="QU130" s="11"/>
      <c r="QV130" s="6"/>
      <c r="RB130" s="11"/>
      <c r="RC130" s="6"/>
      <c r="RI130" s="11"/>
      <c r="RJ130" s="6"/>
      <c r="RP130" s="11"/>
      <c r="RQ130" s="6"/>
      <c r="RW130" s="11"/>
      <c r="RX130" s="6"/>
      <c r="SD130" s="11"/>
      <c r="SE130" s="6"/>
      <c r="SK130" s="11"/>
      <c r="SL130" s="6"/>
      <c r="SR130" s="11"/>
      <c r="SS130" s="6"/>
      <c r="SY130" s="11"/>
      <c r="SZ130" s="6"/>
      <c r="TF130" s="11"/>
      <c r="TG130" s="6"/>
      <c r="TM130" s="11"/>
      <c r="TN130" s="6"/>
      <c r="TT130" s="11"/>
      <c r="TU130" s="6"/>
      <c r="UA130" s="11"/>
      <c r="UB130" s="6"/>
      <c r="UH130" s="11"/>
      <c r="UI130" s="6"/>
      <c r="UO130" s="11"/>
      <c r="UP130" s="6"/>
      <c r="UV130" s="11"/>
      <c r="UW130" s="6"/>
      <c r="VC130" s="11"/>
      <c r="VD130" s="6"/>
      <c r="VJ130" s="11"/>
      <c r="VK130" s="6"/>
      <c r="VQ130" s="11"/>
      <c r="VR130" s="6"/>
      <c r="VX130" s="11"/>
      <c r="VY130" s="6"/>
      <c r="WE130" s="11"/>
      <c r="WF130" s="6"/>
      <c r="WL130" s="11"/>
      <c r="WM130" s="6"/>
      <c r="WS130" s="11"/>
      <c r="WT130" s="6"/>
      <c r="WZ130" s="11"/>
      <c r="XA130" s="6"/>
      <c r="XG130" s="11"/>
      <c r="XH130" s="6"/>
      <c r="XN130" s="11"/>
      <c r="XO130" s="6"/>
      <c r="XU130" s="11"/>
      <c r="XV130" s="6"/>
      <c r="YB130" s="11"/>
      <c r="YC130" s="6"/>
      <c r="YI130" s="11"/>
      <c r="YJ130" s="6"/>
      <c r="YP130" s="11"/>
      <c r="YQ130" s="6"/>
      <c r="YW130" s="11"/>
      <c r="YX130" s="6"/>
      <c r="ZD130" s="11"/>
      <c r="ZE130" s="6"/>
      <c r="ZK130" s="11"/>
      <c r="ZL130" s="6"/>
      <c r="ZR130" s="11"/>
      <c r="ZS130" s="6"/>
      <c r="ZY130" s="11"/>
      <c r="ZZ130" s="6"/>
      <c r="AAF130" s="11"/>
      <c r="AAG130" s="6"/>
      <c r="AAM130" s="11"/>
      <c r="AAN130" s="6"/>
      <c r="AAT130" s="11"/>
      <c r="AAU130" s="6"/>
      <c r="ABA130" s="11"/>
      <c r="ABB130" s="6"/>
      <c r="ABH130" s="11"/>
      <c r="ABI130" s="6"/>
      <c r="ABO130" s="11"/>
      <c r="ABP130" s="6"/>
      <c r="ABV130" s="11"/>
      <c r="ABW130" s="6"/>
      <c r="ACC130" s="11"/>
      <c r="ACD130" s="6"/>
      <c r="ACJ130" s="11"/>
      <c r="ACK130" s="6"/>
      <c r="ACQ130" s="11"/>
      <c r="ACR130" s="6"/>
      <c r="ACX130" s="11"/>
      <c r="ACY130" s="6"/>
      <c r="ADE130" s="11"/>
      <c r="ADF130" s="6"/>
      <c r="ADL130" s="11"/>
      <c r="ADM130" s="6"/>
      <c r="ADS130" s="11"/>
      <c r="ADT130" s="6"/>
      <c r="ADZ130" s="11"/>
      <c r="AEA130" s="6"/>
      <c r="AEG130" s="11"/>
      <c r="AEH130" s="6"/>
      <c r="AEN130" s="11"/>
      <c r="AEO130" s="6"/>
      <c r="AEU130" s="11"/>
      <c r="AEV130" s="6"/>
      <c r="AFB130" s="11"/>
      <c r="AFC130" s="6"/>
      <c r="AFI130" s="11"/>
      <c r="AFJ130" s="6"/>
      <c r="AFP130" s="11"/>
      <c r="AFQ130" s="6"/>
      <c r="AFW130" s="11"/>
      <c r="AFX130" s="6"/>
      <c r="AGD130" s="11"/>
      <c r="AGE130" s="6"/>
      <c r="AGK130" s="11"/>
      <c r="AGL130" s="6"/>
      <c r="AGR130" s="11"/>
      <c r="AGS130" s="6"/>
      <c r="AGY130" s="11"/>
      <c r="AGZ130" s="6"/>
      <c r="AHF130" s="11"/>
      <c r="AHG130" s="6"/>
      <c r="AHM130" s="11"/>
      <c r="AHN130" s="6"/>
      <c r="AHT130" s="11"/>
      <c r="AHU130" s="6"/>
      <c r="AIA130" s="11"/>
      <c r="AIB130" s="6"/>
      <c r="AIH130" s="11"/>
      <c r="AII130" s="6"/>
      <c r="AIO130" s="11"/>
      <c r="AIP130" s="6"/>
      <c r="AIV130" s="11"/>
      <c r="AIW130" s="6"/>
      <c r="AJC130" s="11"/>
      <c r="AJD130" s="6"/>
      <c r="AJJ130" s="11"/>
      <c r="AJK130" s="6"/>
      <c r="AJQ130" s="11"/>
      <c r="AJR130" s="6"/>
      <c r="AJX130" s="11"/>
      <c r="AJY130" s="6"/>
      <c r="AKE130" s="11"/>
      <c r="AKF130" s="6"/>
      <c r="AKL130" s="11"/>
      <c r="AKM130" s="6"/>
      <c r="AKS130" s="11"/>
      <c r="AKT130" s="6"/>
      <c r="AKZ130" s="11"/>
      <c r="ALA130" s="6"/>
      <c r="ALG130" s="11"/>
      <c r="ALH130" s="6"/>
      <c r="ALN130" s="11"/>
      <c r="ALO130" s="6"/>
      <c r="ALU130" s="11"/>
      <c r="ALV130" s="6"/>
      <c r="AMB130" s="11"/>
      <c r="AMC130" s="6"/>
      <c r="AMI130" s="11"/>
      <c r="AMJ130" s="6"/>
      <c r="AMP130" s="11"/>
      <c r="AMQ130" s="6"/>
      <c r="AMW130" s="11"/>
      <c r="AMX130" s="6"/>
      <c r="AND130" s="11"/>
      <c r="ANE130" s="6"/>
      <c r="ANK130" s="11"/>
      <c r="ANL130" s="6"/>
      <c r="ANR130" s="11"/>
      <c r="ANS130" s="6"/>
      <c r="ANY130" s="11"/>
      <c r="ANZ130" s="6"/>
      <c r="AOF130" s="11"/>
      <c r="AOG130" s="6"/>
      <c r="AOM130" s="11"/>
      <c r="AON130" s="6"/>
      <c r="AOT130" s="11"/>
      <c r="AOU130" s="6"/>
      <c r="APA130" s="11"/>
      <c r="APB130" s="6"/>
      <c r="APH130" s="11"/>
      <c r="API130" s="6"/>
      <c r="APO130" s="11"/>
      <c r="APP130" s="6"/>
      <c r="APV130" s="11"/>
      <c r="APW130" s="6"/>
      <c r="AQC130" s="11"/>
      <c r="AQD130" s="6"/>
      <c r="AQJ130" s="11"/>
      <c r="AQK130" s="6"/>
      <c r="AQQ130" s="11"/>
      <c r="AQR130" s="6"/>
      <c r="AQX130" s="11"/>
      <c r="AQY130" s="6"/>
      <c r="ARE130" s="11"/>
      <c r="ARF130" s="6"/>
      <c r="ARL130" s="11"/>
      <c r="ARM130" s="6"/>
      <c r="ARS130" s="11"/>
      <c r="ART130" s="6"/>
      <c r="ARZ130" s="11"/>
      <c r="ASA130" s="6"/>
      <c r="ASG130" s="11"/>
      <c r="ASH130" s="6"/>
      <c r="ASN130" s="11"/>
      <c r="ASO130" s="6"/>
      <c r="ASU130" s="11"/>
      <c r="ASV130" s="6"/>
      <c r="ATB130" s="11"/>
      <c r="ATC130" s="6"/>
      <c r="ATI130" s="11"/>
      <c r="ATJ130" s="6"/>
      <c r="ATP130" s="11"/>
      <c r="ATQ130" s="6"/>
      <c r="ATW130" s="11"/>
      <c r="ATX130" s="6"/>
      <c r="AUD130" s="11"/>
      <c r="AUE130" s="6"/>
      <c r="AUK130" s="11"/>
      <c r="AUL130" s="6"/>
      <c r="AUR130" s="11"/>
      <c r="AUS130" s="6"/>
      <c r="AUY130" s="11"/>
      <c r="AUZ130" s="6"/>
      <c r="AVF130" s="11"/>
      <c r="AVG130" s="6"/>
      <c r="AVM130" s="11"/>
      <c r="AVN130" s="6"/>
      <c r="AVT130" s="11"/>
      <c r="AVU130" s="6"/>
      <c r="AWA130" s="11"/>
      <c r="AWB130" s="6"/>
      <c r="AWH130" s="11"/>
      <c r="AWI130" s="6"/>
      <c r="AWO130" s="11"/>
      <c r="AWP130" s="6"/>
      <c r="AWV130" s="11"/>
      <c r="AWW130" s="6"/>
      <c r="AXC130" s="11"/>
      <c r="AXD130" s="6"/>
      <c r="AXJ130" s="11"/>
      <c r="AXK130" s="6"/>
      <c r="AXQ130" s="11"/>
      <c r="AXR130" s="6"/>
      <c r="AXX130" s="11"/>
      <c r="AXY130" s="6"/>
      <c r="AYE130" s="11"/>
      <c r="AYF130" s="6"/>
      <c r="AYL130" s="11"/>
      <c r="AYM130" s="6"/>
      <c r="AYS130" s="11"/>
      <c r="AYT130" s="6"/>
      <c r="AYZ130" s="11"/>
      <c r="AZA130" s="6"/>
      <c r="AZG130" s="11"/>
      <c r="AZH130" s="6"/>
      <c r="AZN130" s="11"/>
      <c r="AZO130" s="6"/>
      <c r="AZU130" s="11"/>
      <c r="AZV130" s="6"/>
      <c r="BAB130" s="11"/>
      <c r="BAC130" s="6"/>
      <c r="BAI130" s="11"/>
      <c r="BAJ130" s="6"/>
      <c r="BAP130" s="11"/>
      <c r="BAQ130" s="6"/>
      <c r="BAW130" s="11"/>
      <c r="BAX130" s="6"/>
      <c r="BBD130" s="11"/>
      <c r="BBE130" s="6"/>
      <c r="BBK130" s="11"/>
      <c r="BBL130" s="6"/>
      <c r="BBR130" s="11"/>
      <c r="BBS130" s="6"/>
      <c r="BBY130" s="11"/>
      <c r="BBZ130" s="6"/>
      <c r="BCF130" s="11"/>
      <c r="BCG130" s="6"/>
      <c r="BCM130" s="11"/>
      <c r="BCN130" s="6"/>
      <c r="BCT130" s="11"/>
      <c r="BCU130" s="6"/>
      <c r="BDA130" s="11"/>
      <c r="BDB130" s="6"/>
      <c r="BDH130" s="11"/>
      <c r="BDI130" s="6"/>
      <c r="BDO130" s="11"/>
      <c r="BDP130" s="6"/>
      <c r="BDV130" s="11"/>
      <c r="BDW130" s="6"/>
      <c r="BEC130" s="11"/>
      <c r="BED130" s="6"/>
      <c r="BEJ130" s="11"/>
      <c r="BEK130" s="6"/>
      <c r="BEQ130" s="11"/>
      <c r="BER130" s="6"/>
      <c r="BEX130" s="11"/>
      <c r="BEY130" s="6"/>
      <c r="BFE130" s="11"/>
      <c r="BFF130" s="6"/>
      <c r="BFL130" s="11"/>
      <c r="BFM130" s="6"/>
      <c r="BFS130" s="11"/>
      <c r="BFT130" s="6"/>
      <c r="BFZ130" s="11"/>
      <c r="BGA130" s="6"/>
      <c r="BGG130" s="11"/>
      <c r="BGH130" s="6"/>
      <c r="BGN130" s="11"/>
      <c r="BGO130" s="6"/>
      <c r="BGU130" s="11"/>
      <c r="BGV130" s="6"/>
      <c r="BHB130" s="11"/>
      <c r="BHC130" s="6"/>
      <c r="BHI130" s="11"/>
      <c r="BHJ130" s="6"/>
      <c r="BHP130" s="11"/>
      <c r="BHQ130" s="6"/>
      <c r="BHW130" s="11"/>
      <c r="BHX130" s="6"/>
      <c r="BID130" s="11"/>
      <c r="BIE130" s="6"/>
      <c r="BIK130" s="11"/>
      <c r="BIL130" s="6"/>
      <c r="BIR130" s="11"/>
      <c r="BIS130" s="6"/>
      <c r="BIY130" s="11"/>
      <c r="BIZ130" s="6"/>
      <c r="BJF130" s="11"/>
      <c r="BJG130" s="6"/>
      <c r="BJM130" s="11"/>
      <c r="BJN130" s="6"/>
      <c r="BJT130" s="11"/>
      <c r="BJU130" s="6"/>
      <c r="BKA130" s="11"/>
      <c r="BKB130" s="6"/>
      <c r="BKH130" s="11"/>
      <c r="BKI130" s="6"/>
      <c r="BKO130" s="11"/>
      <c r="BKP130" s="6"/>
      <c r="BKV130" s="11"/>
      <c r="BKW130" s="6"/>
      <c r="BLC130" s="11"/>
      <c r="BLD130" s="6"/>
      <c r="BLJ130" s="11"/>
      <c r="BLK130" s="6"/>
      <c r="BLQ130" s="11"/>
      <c r="BLR130" s="6"/>
      <c r="BLX130" s="11"/>
      <c r="BLY130" s="6"/>
      <c r="BME130" s="11"/>
      <c r="BMF130" s="6"/>
      <c r="BML130" s="11"/>
      <c r="BMM130" s="6"/>
      <c r="BMS130" s="11"/>
      <c r="BMT130" s="6"/>
      <c r="BMZ130" s="11"/>
      <c r="BNA130" s="6"/>
      <c r="BNG130" s="11"/>
      <c r="BNH130" s="6"/>
      <c r="BNN130" s="11"/>
      <c r="BNO130" s="6"/>
      <c r="BNU130" s="11"/>
      <c r="BNV130" s="6"/>
      <c r="BOB130" s="11"/>
      <c r="BOC130" s="6"/>
      <c r="BOI130" s="11"/>
      <c r="BOJ130" s="6"/>
      <c r="BOP130" s="11"/>
      <c r="BOQ130" s="6"/>
      <c r="BOW130" s="11"/>
      <c r="BOX130" s="6"/>
      <c r="BPD130" s="11"/>
      <c r="BPE130" s="6"/>
      <c r="BPK130" s="11"/>
      <c r="BPL130" s="6"/>
      <c r="BPR130" s="11"/>
      <c r="BPS130" s="6"/>
      <c r="BPY130" s="11"/>
      <c r="BPZ130" s="6"/>
      <c r="BQF130" s="11"/>
      <c r="BQG130" s="6"/>
      <c r="BQM130" s="11"/>
      <c r="BQN130" s="6"/>
      <c r="BQT130" s="11"/>
      <c r="BQU130" s="6"/>
      <c r="BRA130" s="11"/>
      <c r="BRB130" s="6"/>
      <c r="BRH130" s="11"/>
      <c r="BRI130" s="6"/>
      <c r="BRO130" s="11"/>
      <c r="BRP130" s="6"/>
      <c r="BRV130" s="11"/>
      <c r="BRW130" s="6"/>
      <c r="BSC130" s="11"/>
      <c r="BSD130" s="6"/>
      <c r="BSJ130" s="11"/>
      <c r="BSK130" s="6"/>
      <c r="BSQ130" s="11"/>
      <c r="BSR130" s="6"/>
      <c r="BSX130" s="11"/>
      <c r="BSY130" s="6"/>
      <c r="BTE130" s="11"/>
      <c r="BTF130" s="6"/>
      <c r="BTL130" s="11"/>
      <c r="BTM130" s="6"/>
      <c r="BTS130" s="11"/>
      <c r="BTT130" s="6"/>
      <c r="BTZ130" s="11"/>
      <c r="BUA130" s="6"/>
      <c r="BUG130" s="11"/>
      <c r="BUH130" s="6"/>
      <c r="BUN130" s="11"/>
      <c r="BUO130" s="6"/>
      <c r="BUU130" s="11"/>
      <c r="BUV130" s="6"/>
      <c r="BVB130" s="11"/>
      <c r="BVC130" s="6"/>
      <c r="BVI130" s="11"/>
      <c r="BVJ130" s="6"/>
      <c r="BVP130" s="11"/>
      <c r="BVQ130" s="6"/>
      <c r="BVW130" s="11"/>
      <c r="BVX130" s="6"/>
      <c r="BWD130" s="11"/>
      <c r="BWE130" s="6"/>
      <c r="BWK130" s="11"/>
      <c r="BWL130" s="6"/>
      <c r="BWR130" s="11"/>
      <c r="BWS130" s="6"/>
      <c r="BWY130" s="11"/>
      <c r="BWZ130" s="6"/>
      <c r="BXF130" s="11"/>
      <c r="BXG130" s="6"/>
      <c r="BXM130" s="11"/>
      <c r="BXN130" s="6"/>
      <c r="BXT130" s="11"/>
      <c r="BXU130" s="6"/>
      <c r="BYA130" s="11"/>
      <c r="BYB130" s="6"/>
      <c r="BYH130" s="11"/>
      <c r="BYI130" s="6"/>
      <c r="BYO130" s="11"/>
      <c r="BYP130" s="6"/>
      <c r="BYV130" s="11"/>
      <c r="BYW130" s="6"/>
      <c r="BZC130" s="11"/>
      <c r="BZD130" s="6"/>
      <c r="BZJ130" s="11"/>
      <c r="BZK130" s="6"/>
      <c r="BZQ130" s="11"/>
      <c r="BZR130" s="6"/>
      <c r="BZX130" s="11"/>
      <c r="BZY130" s="6"/>
      <c r="CAE130" s="11"/>
      <c r="CAF130" s="6"/>
      <c r="CAL130" s="11"/>
      <c r="CAM130" s="6"/>
      <c r="CAS130" s="11"/>
      <c r="CAT130" s="6"/>
      <c r="CAZ130" s="11"/>
      <c r="CBA130" s="6"/>
      <c r="CBG130" s="11"/>
      <c r="CBH130" s="6"/>
      <c r="CBN130" s="11"/>
      <c r="CBO130" s="6"/>
      <c r="CBU130" s="11"/>
      <c r="CBV130" s="6"/>
      <c r="CCB130" s="11"/>
      <c r="CCC130" s="6"/>
      <c r="CCI130" s="11"/>
      <c r="CCJ130" s="6"/>
      <c r="CCP130" s="11"/>
      <c r="CCQ130" s="6"/>
      <c r="CCW130" s="11"/>
      <c r="CCX130" s="6"/>
      <c r="CDD130" s="11"/>
      <c r="CDE130" s="6"/>
      <c r="CDK130" s="11"/>
      <c r="CDL130" s="6"/>
      <c r="CDR130" s="11"/>
      <c r="CDS130" s="6"/>
      <c r="CDY130" s="11"/>
      <c r="CDZ130" s="6"/>
      <c r="CEF130" s="11"/>
      <c r="CEG130" s="6"/>
      <c r="CEM130" s="11"/>
      <c r="CEN130" s="6"/>
      <c r="CET130" s="11"/>
      <c r="CEU130" s="6"/>
      <c r="CFA130" s="11"/>
      <c r="CFB130" s="6"/>
      <c r="CFH130" s="11"/>
      <c r="CFI130" s="6"/>
      <c r="CFO130" s="11"/>
      <c r="CFP130" s="6"/>
      <c r="CFV130" s="11"/>
      <c r="CFW130" s="6"/>
      <c r="CGC130" s="11"/>
      <c r="CGD130" s="6"/>
      <c r="CGJ130" s="11"/>
      <c r="CGK130" s="6"/>
      <c r="CGQ130" s="11"/>
      <c r="CGR130" s="6"/>
      <c r="CGX130" s="11"/>
      <c r="CGY130" s="6"/>
      <c r="CHE130" s="11"/>
      <c r="CHF130" s="6"/>
      <c r="CHL130" s="11"/>
      <c r="CHM130" s="6"/>
      <c r="CHS130" s="11"/>
      <c r="CHT130" s="6"/>
      <c r="CHZ130" s="11"/>
      <c r="CIA130" s="6"/>
      <c r="CIG130" s="11"/>
      <c r="CIH130" s="6"/>
      <c r="CIN130" s="11"/>
      <c r="CIO130" s="6"/>
      <c r="CIU130" s="11"/>
      <c r="CIV130" s="6"/>
      <c r="CJB130" s="11"/>
      <c r="CJC130" s="6"/>
      <c r="CJI130" s="11"/>
      <c r="CJJ130" s="6"/>
      <c r="CJP130" s="11"/>
      <c r="CJQ130" s="6"/>
      <c r="CJW130" s="11"/>
      <c r="CJX130" s="6"/>
      <c r="CKD130" s="11"/>
      <c r="CKE130" s="6"/>
      <c r="CKK130" s="11"/>
      <c r="CKL130" s="6"/>
      <c r="CKR130" s="11"/>
      <c r="CKS130" s="6"/>
      <c r="CKY130" s="11"/>
      <c r="CKZ130" s="6"/>
      <c r="CLF130" s="11"/>
      <c r="CLG130" s="6"/>
      <c r="CLM130" s="11"/>
      <c r="CLN130" s="6"/>
      <c r="CLT130" s="11"/>
      <c r="CLU130" s="6"/>
      <c r="CMA130" s="11"/>
      <c r="CMB130" s="6"/>
      <c r="CMH130" s="11"/>
      <c r="CMI130" s="6"/>
      <c r="CMO130" s="11"/>
      <c r="CMP130" s="6"/>
      <c r="CMV130" s="11"/>
      <c r="CMW130" s="6"/>
      <c r="CNC130" s="11"/>
      <c r="CND130" s="6"/>
      <c r="CNJ130" s="11"/>
      <c r="CNK130" s="6"/>
      <c r="CNQ130" s="11"/>
      <c r="CNR130" s="6"/>
      <c r="CNX130" s="11"/>
      <c r="CNY130" s="6"/>
      <c r="COE130" s="11"/>
      <c r="COF130" s="6"/>
      <c r="COL130" s="11"/>
      <c r="COM130" s="6"/>
      <c r="COS130" s="11"/>
      <c r="COT130" s="6"/>
      <c r="COZ130" s="11"/>
      <c r="CPA130" s="6"/>
      <c r="CPG130" s="11"/>
      <c r="CPH130" s="6"/>
      <c r="CPN130" s="11"/>
      <c r="CPO130" s="6"/>
      <c r="CPU130" s="11"/>
      <c r="CPV130" s="6"/>
      <c r="CQB130" s="11"/>
      <c r="CQC130" s="6"/>
      <c r="CQI130" s="11"/>
      <c r="CQJ130" s="6"/>
      <c r="CQP130" s="11"/>
      <c r="CQQ130" s="6"/>
      <c r="CQW130" s="11"/>
      <c r="CQX130" s="6"/>
      <c r="CRD130" s="11"/>
      <c r="CRE130" s="6"/>
      <c r="CRK130" s="11"/>
      <c r="CRL130" s="6"/>
      <c r="CRR130" s="11"/>
      <c r="CRS130" s="6"/>
      <c r="CRY130" s="11"/>
      <c r="CRZ130" s="6"/>
      <c r="CSF130" s="11"/>
      <c r="CSG130" s="6"/>
      <c r="CSM130" s="11"/>
      <c r="CSN130" s="6"/>
      <c r="CST130" s="11"/>
      <c r="CSU130" s="6"/>
      <c r="CTA130" s="11"/>
      <c r="CTB130" s="6"/>
      <c r="CTH130" s="11"/>
      <c r="CTI130" s="6"/>
      <c r="CTO130" s="11"/>
      <c r="CTP130" s="6"/>
      <c r="CTV130" s="11"/>
      <c r="CTW130" s="6"/>
      <c r="CUC130" s="11"/>
      <c r="CUD130" s="6"/>
      <c r="CUJ130" s="11"/>
      <c r="CUK130" s="6"/>
      <c r="CUQ130" s="11"/>
      <c r="CUR130" s="6"/>
      <c r="CUX130" s="11"/>
      <c r="CUY130" s="6"/>
      <c r="CVE130" s="11"/>
      <c r="CVF130" s="6"/>
      <c r="CVL130" s="11"/>
      <c r="CVM130" s="6"/>
      <c r="CVS130" s="11"/>
      <c r="CVT130" s="6"/>
      <c r="CVZ130" s="11"/>
      <c r="CWA130" s="6"/>
      <c r="CWG130" s="11"/>
      <c r="CWH130" s="6"/>
      <c r="CWN130" s="11"/>
      <c r="CWO130" s="6"/>
      <c r="CWU130" s="11"/>
      <c r="CWV130" s="6"/>
      <c r="CXB130" s="11"/>
      <c r="CXC130" s="6"/>
      <c r="CXI130" s="11"/>
      <c r="CXJ130" s="6"/>
      <c r="CXP130" s="11"/>
      <c r="CXQ130" s="6"/>
      <c r="CXW130" s="11"/>
      <c r="CXX130" s="6"/>
      <c r="CYD130" s="11"/>
      <c r="CYE130" s="6"/>
      <c r="CYK130" s="11"/>
      <c r="CYL130" s="6"/>
      <c r="CYR130" s="11"/>
      <c r="CYS130" s="6"/>
      <c r="CYY130" s="11"/>
      <c r="CYZ130" s="6"/>
      <c r="CZF130" s="11"/>
      <c r="CZG130" s="6"/>
      <c r="CZM130" s="11"/>
      <c r="CZN130" s="6"/>
      <c r="CZT130" s="11"/>
      <c r="CZU130" s="6"/>
      <c r="DAA130" s="11"/>
      <c r="DAB130" s="6"/>
      <c r="DAH130" s="11"/>
      <c r="DAI130" s="6"/>
      <c r="DAO130" s="11"/>
      <c r="DAP130" s="6"/>
      <c r="DAV130" s="11"/>
      <c r="DAW130" s="6"/>
      <c r="DBC130" s="11"/>
      <c r="DBD130" s="6"/>
      <c r="DBJ130" s="11"/>
      <c r="DBK130" s="6"/>
      <c r="DBQ130" s="11"/>
      <c r="DBR130" s="6"/>
      <c r="DBX130" s="11"/>
      <c r="DBY130" s="6"/>
      <c r="DCE130" s="11"/>
      <c r="DCF130" s="6"/>
      <c r="DCL130" s="11"/>
      <c r="DCM130" s="6"/>
      <c r="DCS130" s="11"/>
      <c r="DCT130" s="6"/>
      <c r="DCZ130" s="11"/>
      <c r="DDA130" s="6"/>
      <c r="DDG130" s="11"/>
      <c r="DDH130" s="6"/>
      <c r="DDN130" s="11"/>
      <c r="DDO130" s="6"/>
      <c r="DDU130" s="11"/>
      <c r="DDV130" s="6"/>
      <c r="DEB130" s="11"/>
      <c r="DEC130" s="6"/>
      <c r="DEI130" s="11"/>
      <c r="DEJ130" s="6"/>
      <c r="DEP130" s="11"/>
      <c r="DEQ130" s="6"/>
      <c r="DEW130" s="11"/>
      <c r="DEX130" s="6"/>
      <c r="DFD130" s="11"/>
      <c r="DFE130" s="6"/>
      <c r="DFK130" s="11"/>
      <c r="DFL130" s="6"/>
      <c r="DFR130" s="11"/>
      <c r="DFS130" s="6"/>
      <c r="DFY130" s="11"/>
      <c r="DFZ130" s="6"/>
      <c r="DGF130" s="11"/>
      <c r="DGG130" s="6"/>
      <c r="DGM130" s="11"/>
      <c r="DGN130" s="6"/>
      <c r="DGT130" s="11"/>
      <c r="DGU130" s="6"/>
      <c r="DHA130" s="11"/>
      <c r="DHB130" s="6"/>
      <c r="DHH130" s="11"/>
      <c r="DHI130" s="6"/>
      <c r="DHO130" s="11"/>
      <c r="DHP130" s="6"/>
      <c r="DHV130" s="11"/>
      <c r="DHW130" s="6"/>
      <c r="DIC130" s="11"/>
      <c r="DID130" s="6"/>
      <c r="DIJ130" s="11"/>
      <c r="DIK130" s="6"/>
      <c r="DIQ130" s="11"/>
      <c r="DIR130" s="6"/>
      <c r="DIX130" s="11"/>
      <c r="DIY130" s="6"/>
      <c r="DJE130" s="11"/>
      <c r="DJF130" s="6"/>
      <c r="DJL130" s="11"/>
      <c r="DJM130" s="6"/>
      <c r="DJS130" s="11"/>
      <c r="DJT130" s="6"/>
      <c r="DJZ130" s="11"/>
      <c r="DKA130" s="6"/>
      <c r="DKG130" s="11"/>
      <c r="DKH130" s="6"/>
      <c r="DKN130" s="11"/>
      <c r="DKO130" s="6"/>
      <c r="DKU130" s="11"/>
      <c r="DKV130" s="6"/>
      <c r="DLB130" s="11"/>
      <c r="DLC130" s="6"/>
      <c r="DLI130" s="11"/>
      <c r="DLJ130" s="6"/>
      <c r="DLP130" s="11"/>
      <c r="DLQ130" s="6"/>
      <c r="DLW130" s="11"/>
      <c r="DLX130" s="6"/>
      <c r="DMD130" s="11"/>
      <c r="DME130" s="6"/>
      <c r="DMK130" s="11"/>
      <c r="DML130" s="6"/>
      <c r="DMR130" s="11"/>
      <c r="DMS130" s="6"/>
      <c r="DMY130" s="11"/>
      <c r="DMZ130" s="6"/>
      <c r="DNF130" s="11"/>
      <c r="DNG130" s="6"/>
      <c r="DNM130" s="11"/>
      <c r="DNN130" s="6"/>
      <c r="DNT130" s="11"/>
      <c r="DNU130" s="6"/>
      <c r="DOA130" s="11"/>
      <c r="DOB130" s="6"/>
      <c r="DOH130" s="11"/>
      <c r="DOI130" s="6"/>
      <c r="DOO130" s="11"/>
      <c r="DOP130" s="6"/>
      <c r="DOV130" s="11"/>
      <c r="DOW130" s="6"/>
      <c r="DPC130" s="11"/>
      <c r="DPD130" s="6"/>
      <c r="DPJ130" s="11"/>
      <c r="DPK130" s="6"/>
      <c r="DPQ130" s="11"/>
      <c r="DPR130" s="6"/>
      <c r="DPX130" s="11"/>
      <c r="DPY130" s="6"/>
      <c r="DQE130" s="11"/>
      <c r="DQF130" s="6"/>
      <c r="DQL130" s="11"/>
      <c r="DQM130" s="6"/>
      <c r="DQS130" s="11"/>
      <c r="DQT130" s="6"/>
      <c r="DQZ130" s="11"/>
      <c r="DRA130" s="6"/>
      <c r="DRG130" s="11"/>
      <c r="DRH130" s="6"/>
      <c r="DRN130" s="11"/>
      <c r="DRO130" s="6"/>
      <c r="DRU130" s="11"/>
      <c r="DRV130" s="6"/>
      <c r="DSB130" s="11"/>
      <c r="DSC130" s="6"/>
      <c r="DSI130" s="11"/>
      <c r="DSJ130" s="6"/>
      <c r="DSP130" s="11"/>
      <c r="DSQ130" s="6"/>
      <c r="DSW130" s="11"/>
      <c r="DSX130" s="6"/>
      <c r="DTD130" s="11"/>
      <c r="DTE130" s="6"/>
      <c r="DTK130" s="11"/>
      <c r="DTL130" s="6"/>
      <c r="DTR130" s="11"/>
      <c r="DTS130" s="6"/>
      <c r="DTY130" s="11"/>
      <c r="DTZ130" s="6"/>
      <c r="DUF130" s="11"/>
      <c r="DUG130" s="6"/>
      <c r="DUM130" s="11"/>
      <c r="DUN130" s="6"/>
      <c r="DUT130" s="11"/>
      <c r="DUU130" s="6"/>
      <c r="DVA130" s="11"/>
      <c r="DVB130" s="6"/>
      <c r="DVH130" s="11"/>
      <c r="DVI130" s="6"/>
      <c r="DVO130" s="11"/>
      <c r="DVP130" s="6"/>
      <c r="DVV130" s="11"/>
      <c r="DVW130" s="6"/>
      <c r="DWC130" s="11"/>
      <c r="DWD130" s="6"/>
      <c r="DWJ130" s="11"/>
      <c r="DWK130" s="6"/>
      <c r="DWQ130" s="11"/>
      <c r="DWR130" s="6"/>
      <c r="DWX130" s="11"/>
      <c r="DWY130" s="6"/>
      <c r="DXE130" s="11"/>
      <c r="DXF130" s="6"/>
      <c r="DXL130" s="11"/>
      <c r="DXM130" s="6"/>
      <c r="DXS130" s="11"/>
      <c r="DXT130" s="6"/>
      <c r="DXZ130" s="11"/>
      <c r="DYA130" s="6"/>
      <c r="DYG130" s="11"/>
      <c r="DYH130" s="6"/>
      <c r="DYN130" s="11"/>
      <c r="DYO130" s="6"/>
      <c r="DYU130" s="11"/>
      <c r="DYV130" s="6"/>
      <c r="DZB130" s="11"/>
      <c r="DZC130" s="6"/>
      <c r="DZI130" s="11"/>
      <c r="DZJ130" s="6"/>
      <c r="DZP130" s="11"/>
      <c r="DZQ130" s="6"/>
      <c r="DZW130" s="11"/>
      <c r="DZX130" s="6"/>
      <c r="EAD130" s="11"/>
      <c r="EAE130" s="6"/>
      <c r="EAK130" s="11"/>
      <c r="EAL130" s="6"/>
      <c r="EAR130" s="11"/>
      <c r="EAS130" s="6"/>
      <c r="EAY130" s="11"/>
      <c r="EAZ130" s="6"/>
      <c r="EBF130" s="11"/>
      <c r="EBG130" s="6"/>
      <c r="EBM130" s="11"/>
      <c r="EBN130" s="6"/>
      <c r="EBT130" s="11"/>
      <c r="EBU130" s="6"/>
      <c r="ECA130" s="11"/>
      <c r="ECB130" s="6"/>
      <c r="ECH130" s="11"/>
      <c r="ECI130" s="6"/>
      <c r="ECO130" s="11"/>
      <c r="ECP130" s="6"/>
      <c r="ECV130" s="11"/>
      <c r="ECW130" s="6"/>
      <c r="EDC130" s="11"/>
      <c r="EDD130" s="6"/>
      <c r="EDJ130" s="11"/>
      <c r="EDK130" s="6"/>
      <c r="EDQ130" s="11"/>
      <c r="EDR130" s="6"/>
      <c r="EDX130" s="11"/>
      <c r="EDY130" s="6"/>
      <c r="EEE130" s="11"/>
      <c r="EEF130" s="6"/>
      <c r="EEL130" s="11"/>
      <c r="EEM130" s="6"/>
      <c r="EES130" s="11"/>
      <c r="EET130" s="6"/>
      <c r="EEZ130" s="11"/>
      <c r="EFA130" s="6"/>
      <c r="EFG130" s="11"/>
      <c r="EFH130" s="6"/>
      <c r="EFN130" s="11"/>
      <c r="EFO130" s="6"/>
      <c r="EFU130" s="11"/>
      <c r="EFV130" s="6"/>
      <c r="EGB130" s="11"/>
      <c r="EGC130" s="6"/>
      <c r="EGI130" s="11"/>
      <c r="EGJ130" s="6"/>
      <c r="EGP130" s="11"/>
      <c r="EGQ130" s="6"/>
      <c r="EGW130" s="11"/>
      <c r="EGX130" s="6"/>
      <c r="EHD130" s="11"/>
      <c r="EHE130" s="6"/>
      <c r="EHK130" s="11"/>
      <c r="EHL130" s="6"/>
      <c r="EHR130" s="11"/>
      <c r="EHS130" s="6"/>
      <c r="EHY130" s="11"/>
      <c r="EHZ130" s="6"/>
      <c r="EIF130" s="11"/>
      <c r="EIG130" s="6"/>
      <c r="EIM130" s="11"/>
      <c r="EIN130" s="6"/>
      <c r="EIT130" s="11"/>
      <c r="EIU130" s="6"/>
      <c r="EJA130" s="11"/>
      <c r="EJB130" s="6"/>
      <c r="EJH130" s="11"/>
      <c r="EJI130" s="6"/>
      <c r="EJO130" s="11"/>
      <c r="EJP130" s="6"/>
      <c r="EJV130" s="11"/>
      <c r="EJW130" s="6"/>
      <c r="EKC130" s="11"/>
      <c r="EKD130" s="6"/>
      <c r="EKJ130" s="11"/>
      <c r="EKK130" s="6"/>
      <c r="EKQ130" s="11"/>
      <c r="EKR130" s="6"/>
      <c r="EKX130" s="11"/>
      <c r="EKY130" s="6"/>
      <c r="ELE130" s="11"/>
      <c r="ELF130" s="6"/>
      <c r="ELL130" s="11"/>
      <c r="ELM130" s="6"/>
      <c r="ELS130" s="11"/>
      <c r="ELT130" s="6"/>
      <c r="ELZ130" s="11"/>
      <c r="EMA130" s="6"/>
      <c r="EMG130" s="11"/>
      <c r="EMH130" s="6"/>
      <c r="EMN130" s="11"/>
      <c r="EMO130" s="6"/>
      <c r="EMU130" s="11"/>
      <c r="EMV130" s="6"/>
      <c r="ENB130" s="11"/>
      <c r="ENC130" s="6"/>
      <c r="ENI130" s="11"/>
      <c r="ENJ130" s="6"/>
      <c r="ENP130" s="11"/>
      <c r="ENQ130" s="6"/>
      <c r="ENW130" s="11"/>
      <c r="ENX130" s="6"/>
      <c r="EOD130" s="11"/>
      <c r="EOE130" s="6"/>
      <c r="EOK130" s="11"/>
      <c r="EOL130" s="6"/>
      <c r="EOR130" s="11"/>
      <c r="EOS130" s="6"/>
      <c r="EOY130" s="11"/>
      <c r="EOZ130" s="6"/>
      <c r="EPF130" s="11"/>
      <c r="EPG130" s="6"/>
      <c r="EPM130" s="11"/>
      <c r="EPN130" s="6"/>
      <c r="EPT130" s="11"/>
      <c r="EPU130" s="6"/>
      <c r="EQA130" s="11"/>
      <c r="EQB130" s="6"/>
      <c r="EQH130" s="11"/>
      <c r="EQI130" s="6"/>
      <c r="EQO130" s="11"/>
      <c r="EQP130" s="6"/>
      <c r="EQV130" s="11"/>
      <c r="EQW130" s="6"/>
      <c r="ERC130" s="11"/>
      <c r="ERD130" s="6"/>
      <c r="ERJ130" s="11"/>
      <c r="ERK130" s="6"/>
      <c r="ERQ130" s="11"/>
      <c r="ERR130" s="6"/>
      <c r="ERX130" s="11"/>
      <c r="ERY130" s="6"/>
      <c r="ESE130" s="11"/>
      <c r="ESF130" s="6"/>
      <c r="ESL130" s="11"/>
      <c r="ESM130" s="6"/>
      <c r="ESS130" s="11"/>
      <c r="EST130" s="6"/>
      <c r="ESZ130" s="11"/>
      <c r="ETA130" s="6"/>
      <c r="ETG130" s="11"/>
      <c r="ETH130" s="6"/>
      <c r="ETN130" s="11"/>
      <c r="ETO130" s="6"/>
      <c r="ETU130" s="11"/>
      <c r="ETV130" s="6"/>
      <c r="EUB130" s="11"/>
      <c r="EUC130" s="6"/>
      <c r="EUI130" s="11"/>
      <c r="EUJ130" s="6"/>
      <c r="EUP130" s="11"/>
      <c r="EUQ130" s="6"/>
      <c r="EUW130" s="11"/>
      <c r="EUX130" s="6"/>
      <c r="EVD130" s="11"/>
      <c r="EVE130" s="6"/>
      <c r="EVK130" s="11"/>
      <c r="EVL130" s="6"/>
      <c r="EVR130" s="11"/>
      <c r="EVS130" s="6"/>
      <c r="EVY130" s="11"/>
      <c r="EVZ130" s="6"/>
      <c r="EWF130" s="11"/>
      <c r="EWG130" s="6"/>
      <c r="EWM130" s="11"/>
      <c r="EWN130" s="6"/>
      <c r="EWT130" s="11"/>
      <c r="EWU130" s="6"/>
      <c r="EXA130" s="11"/>
      <c r="EXB130" s="6"/>
      <c r="EXH130" s="11"/>
      <c r="EXI130" s="6"/>
      <c r="EXO130" s="11"/>
      <c r="EXP130" s="6"/>
      <c r="EXV130" s="11"/>
      <c r="EXW130" s="6"/>
      <c r="EYC130" s="11"/>
      <c r="EYD130" s="6"/>
      <c r="EYJ130" s="11"/>
      <c r="EYK130" s="6"/>
      <c r="EYQ130" s="11"/>
      <c r="EYR130" s="6"/>
      <c r="EYX130" s="11"/>
      <c r="EYY130" s="6"/>
      <c r="EZE130" s="11"/>
      <c r="EZF130" s="6"/>
      <c r="EZL130" s="11"/>
      <c r="EZM130" s="6"/>
      <c r="EZS130" s="11"/>
      <c r="EZT130" s="6"/>
      <c r="EZZ130" s="11"/>
      <c r="FAA130" s="6"/>
      <c r="FAG130" s="11"/>
      <c r="FAH130" s="6"/>
      <c r="FAN130" s="11"/>
      <c r="FAO130" s="6"/>
      <c r="FAU130" s="11"/>
      <c r="FAV130" s="6"/>
      <c r="FBB130" s="11"/>
      <c r="FBC130" s="6"/>
      <c r="FBI130" s="11"/>
      <c r="FBJ130" s="6"/>
      <c r="FBP130" s="11"/>
      <c r="FBQ130" s="6"/>
      <c r="FBW130" s="11"/>
      <c r="FBX130" s="6"/>
      <c r="FCD130" s="11"/>
      <c r="FCE130" s="6"/>
      <c r="FCK130" s="11"/>
      <c r="FCL130" s="6"/>
      <c r="FCR130" s="11"/>
      <c r="FCS130" s="6"/>
      <c r="FCY130" s="11"/>
      <c r="FCZ130" s="6"/>
      <c r="FDF130" s="11"/>
      <c r="FDG130" s="6"/>
      <c r="FDM130" s="11"/>
      <c r="FDN130" s="6"/>
      <c r="FDT130" s="11"/>
      <c r="FDU130" s="6"/>
      <c r="FEA130" s="11"/>
      <c r="FEB130" s="6"/>
      <c r="FEH130" s="11"/>
      <c r="FEI130" s="6"/>
      <c r="FEO130" s="11"/>
      <c r="FEP130" s="6"/>
      <c r="FEV130" s="11"/>
      <c r="FEW130" s="6"/>
      <c r="FFC130" s="11"/>
      <c r="FFD130" s="6"/>
      <c r="FFJ130" s="11"/>
      <c r="FFK130" s="6"/>
      <c r="FFQ130" s="11"/>
      <c r="FFR130" s="6"/>
      <c r="FFX130" s="11"/>
      <c r="FFY130" s="6"/>
      <c r="FGE130" s="11"/>
      <c r="FGF130" s="6"/>
      <c r="FGL130" s="11"/>
      <c r="FGM130" s="6"/>
      <c r="FGS130" s="11"/>
      <c r="FGT130" s="6"/>
      <c r="FGZ130" s="11"/>
      <c r="FHA130" s="6"/>
      <c r="FHG130" s="11"/>
      <c r="FHH130" s="6"/>
      <c r="FHN130" s="11"/>
      <c r="FHO130" s="6"/>
      <c r="FHU130" s="11"/>
      <c r="FHV130" s="6"/>
      <c r="FIB130" s="11"/>
      <c r="FIC130" s="6"/>
      <c r="FII130" s="11"/>
      <c r="FIJ130" s="6"/>
      <c r="FIP130" s="11"/>
      <c r="FIQ130" s="6"/>
      <c r="FIW130" s="11"/>
      <c r="FIX130" s="6"/>
      <c r="FJD130" s="11"/>
      <c r="FJE130" s="6"/>
      <c r="FJK130" s="11"/>
      <c r="FJL130" s="6"/>
      <c r="FJR130" s="11"/>
      <c r="FJS130" s="6"/>
      <c r="FJY130" s="11"/>
      <c r="FJZ130" s="6"/>
      <c r="FKF130" s="11"/>
      <c r="FKG130" s="6"/>
      <c r="FKM130" s="11"/>
      <c r="FKN130" s="6"/>
      <c r="FKT130" s="11"/>
      <c r="FKU130" s="6"/>
      <c r="FLA130" s="11"/>
      <c r="FLB130" s="6"/>
      <c r="FLH130" s="11"/>
      <c r="FLI130" s="6"/>
      <c r="FLO130" s="11"/>
      <c r="FLP130" s="6"/>
      <c r="FLV130" s="11"/>
      <c r="FLW130" s="6"/>
      <c r="FMC130" s="11"/>
      <c r="FMD130" s="6"/>
      <c r="FMJ130" s="11"/>
      <c r="FMK130" s="6"/>
      <c r="FMQ130" s="11"/>
      <c r="FMR130" s="6"/>
      <c r="FMX130" s="11"/>
      <c r="FMY130" s="6"/>
      <c r="FNE130" s="11"/>
      <c r="FNF130" s="6"/>
      <c r="FNL130" s="11"/>
      <c r="FNM130" s="6"/>
      <c r="FNS130" s="11"/>
      <c r="FNT130" s="6"/>
      <c r="FNZ130" s="11"/>
      <c r="FOA130" s="6"/>
      <c r="FOG130" s="11"/>
      <c r="FOH130" s="6"/>
      <c r="FON130" s="11"/>
      <c r="FOO130" s="6"/>
      <c r="FOU130" s="11"/>
      <c r="FOV130" s="6"/>
      <c r="FPB130" s="11"/>
      <c r="FPC130" s="6"/>
      <c r="FPI130" s="11"/>
      <c r="FPJ130" s="6"/>
      <c r="FPP130" s="11"/>
      <c r="FPQ130" s="6"/>
      <c r="FPW130" s="11"/>
      <c r="FPX130" s="6"/>
      <c r="FQD130" s="11"/>
      <c r="FQE130" s="6"/>
      <c r="FQK130" s="11"/>
      <c r="FQL130" s="6"/>
      <c r="FQR130" s="11"/>
      <c r="FQS130" s="6"/>
      <c r="FQY130" s="11"/>
      <c r="FQZ130" s="6"/>
      <c r="FRF130" s="11"/>
      <c r="FRG130" s="6"/>
      <c r="FRM130" s="11"/>
      <c r="FRN130" s="6"/>
      <c r="FRT130" s="11"/>
      <c r="FRU130" s="6"/>
      <c r="FSA130" s="11"/>
      <c r="FSB130" s="6"/>
      <c r="FSH130" s="11"/>
      <c r="FSI130" s="6"/>
      <c r="FSO130" s="11"/>
      <c r="FSP130" s="6"/>
      <c r="FSV130" s="11"/>
      <c r="FSW130" s="6"/>
      <c r="FTC130" s="11"/>
      <c r="FTD130" s="6"/>
      <c r="FTJ130" s="11"/>
      <c r="FTK130" s="6"/>
      <c r="FTQ130" s="11"/>
      <c r="FTR130" s="6"/>
      <c r="FTX130" s="11"/>
      <c r="FTY130" s="6"/>
      <c r="FUE130" s="11"/>
      <c r="FUF130" s="6"/>
      <c r="FUL130" s="11"/>
      <c r="FUM130" s="6"/>
      <c r="FUS130" s="11"/>
      <c r="FUT130" s="6"/>
      <c r="FUZ130" s="11"/>
      <c r="FVA130" s="6"/>
      <c r="FVG130" s="11"/>
      <c r="FVH130" s="6"/>
      <c r="FVN130" s="11"/>
      <c r="FVO130" s="6"/>
      <c r="FVU130" s="11"/>
      <c r="FVV130" s="6"/>
      <c r="FWB130" s="11"/>
      <c r="FWC130" s="6"/>
      <c r="FWI130" s="11"/>
      <c r="FWJ130" s="6"/>
      <c r="FWP130" s="11"/>
      <c r="FWQ130" s="6"/>
      <c r="FWW130" s="11"/>
      <c r="FWX130" s="6"/>
      <c r="FXD130" s="11"/>
      <c r="FXE130" s="6"/>
      <c r="FXK130" s="11"/>
      <c r="FXL130" s="6"/>
      <c r="FXR130" s="11"/>
      <c r="FXS130" s="6"/>
      <c r="FXY130" s="11"/>
      <c r="FXZ130" s="6"/>
      <c r="FYF130" s="11"/>
      <c r="FYG130" s="6"/>
      <c r="FYM130" s="11"/>
      <c r="FYN130" s="6"/>
      <c r="FYT130" s="11"/>
      <c r="FYU130" s="6"/>
      <c r="FZA130" s="11"/>
      <c r="FZB130" s="6"/>
      <c r="FZH130" s="11"/>
      <c r="FZI130" s="6"/>
      <c r="FZO130" s="11"/>
      <c r="FZP130" s="6"/>
      <c r="FZV130" s="11"/>
      <c r="FZW130" s="6"/>
      <c r="GAC130" s="11"/>
      <c r="GAD130" s="6"/>
      <c r="GAJ130" s="11"/>
      <c r="GAK130" s="6"/>
      <c r="GAQ130" s="11"/>
      <c r="GAR130" s="6"/>
      <c r="GAX130" s="11"/>
      <c r="GAY130" s="6"/>
      <c r="GBE130" s="11"/>
      <c r="GBF130" s="6"/>
      <c r="GBL130" s="11"/>
      <c r="GBM130" s="6"/>
      <c r="GBS130" s="11"/>
      <c r="GBT130" s="6"/>
      <c r="GBZ130" s="11"/>
      <c r="GCA130" s="6"/>
      <c r="GCG130" s="11"/>
      <c r="GCH130" s="6"/>
      <c r="GCN130" s="11"/>
      <c r="GCO130" s="6"/>
      <c r="GCU130" s="11"/>
      <c r="GCV130" s="6"/>
      <c r="GDB130" s="11"/>
      <c r="GDC130" s="6"/>
      <c r="GDI130" s="11"/>
      <c r="GDJ130" s="6"/>
      <c r="GDP130" s="11"/>
      <c r="GDQ130" s="6"/>
      <c r="GDW130" s="11"/>
      <c r="GDX130" s="6"/>
      <c r="GED130" s="11"/>
      <c r="GEE130" s="6"/>
      <c r="GEK130" s="11"/>
      <c r="GEL130" s="6"/>
      <c r="GER130" s="11"/>
      <c r="GES130" s="6"/>
      <c r="GEY130" s="11"/>
      <c r="GEZ130" s="6"/>
      <c r="GFF130" s="11"/>
      <c r="GFG130" s="6"/>
      <c r="GFM130" s="11"/>
      <c r="GFN130" s="6"/>
      <c r="GFT130" s="11"/>
      <c r="GFU130" s="6"/>
      <c r="GGA130" s="11"/>
      <c r="GGB130" s="6"/>
      <c r="GGH130" s="11"/>
      <c r="GGI130" s="6"/>
      <c r="GGO130" s="11"/>
      <c r="GGP130" s="6"/>
      <c r="GGV130" s="11"/>
      <c r="GGW130" s="6"/>
      <c r="GHC130" s="11"/>
      <c r="GHD130" s="6"/>
      <c r="GHJ130" s="11"/>
      <c r="GHK130" s="6"/>
      <c r="GHQ130" s="11"/>
      <c r="GHR130" s="6"/>
      <c r="GHX130" s="11"/>
      <c r="GHY130" s="6"/>
      <c r="GIE130" s="11"/>
      <c r="GIF130" s="6"/>
      <c r="GIL130" s="11"/>
      <c r="GIM130" s="6"/>
      <c r="GIS130" s="11"/>
      <c r="GIT130" s="6"/>
      <c r="GIZ130" s="11"/>
      <c r="GJA130" s="6"/>
      <c r="GJG130" s="11"/>
      <c r="GJH130" s="6"/>
      <c r="GJN130" s="11"/>
      <c r="GJO130" s="6"/>
      <c r="GJU130" s="11"/>
      <c r="GJV130" s="6"/>
      <c r="GKB130" s="11"/>
      <c r="GKC130" s="6"/>
      <c r="GKI130" s="11"/>
      <c r="GKJ130" s="6"/>
      <c r="GKP130" s="11"/>
      <c r="GKQ130" s="6"/>
      <c r="GKW130" s="11"/>
      <c r="GKX130" s="6"/>
      <c r="GLD130" s="11"/>
      <c r="GLE130" s="6"/>
      <c r="GLK130" s="11"/>
      <c r="GLL130" s="6"/>
      <c r="GLR130" s="11"/>
      <c r="GLS130" s="6"/>
      <c r="GLY130" s="11"/>
      <c r="GLZ130" s="6"/>
      <c r="GMF130" s="11"/>
      <c r="GMG130" s="6"/>
      <c r="GMM130" s="11"/>
      <c r="GMN130" s="6"/>
      <c r="GMT130" s="11"/>
      <c r="GMU130" s="6"/>
      <c r="GNA130" s="11"/>
      <c r="GNB130" s="6"/>
      <c r="GNH130" s="11"/>
      <c r="GNI130" s="6"/>
      <c r="GNO130" s="11"/>
      <c r="GNP130" s="6"/>
      <c r="GNV130" s="11"/>
      <c r="GNW130" s="6"/>
      <c r="GOC130" s="11"/>
      <c r="GOD130" s="6"/>
      <c r="GOJ130" s="11"/>
      <c r="GOK130" s="6"/>
      <c r="GOQ130" s="11"/>
      <c r="GOR130" s="6"/>
      <c r="GOX130" s="11"/>
      <c r="GOY130" s="6"/>
      <c r="GPE130" s="11"/>
      <c r="GPF130" s="6"/>
      <c r="GPL130" s="11"/>
      <c r="GPM130" s="6"/>
      <c r="GPS130" s="11"/>
      <c r="GPT130" s="6"/>
      <c r="GPZ130" s="11"/>
      <c r="GQA130" s="6"/>
      <c r="GQG130" s="11"/>
      <c r="GQH130" s="6"/>
      <c r="GQN130" s="11"/>
      <c r="GQO130" s="6"/>
      <c r="GQU130" s="11"/>
      <c r="GQV130" s="6"/>
      <c r="GRB130" s="11"/>
      <c r="GRC130" s="6"/>
      <c r="GRI130" s="11"/>
      <c r="GRJ130" s="6"/>
      <c r="GRP130" s="11"/>
      <c r="GRQ130" s="6"/>
      <c r="GRW130" s="11"/>
      <c r="GRX130" s="6"/>
      <c r="GSD130" s="11"/>
      <c r="GSE130" s="6"/>
      <c r="GSK130" s="11"/>
      <c r="GSL130" s="6"/>
      <c r="GSR130" s="11"/>
      <c r="GSS130" s="6"/>
      <c r="GSY130" s="11"/>
      <c r="GSZ130" s="6"/>
      <c r="GTF130" s="11"/>
      <c r="GTG130" s="6"/>
      <c r="GTM130" s="11"/>
      <c r="GTN130" s="6"/>
      <c r="GTT130" s="11"/>
      <c r="GTU130" s="6"/>
      <c r="GUA130" s="11"/>
      <c r="GUB130" s="6"/>
      <c r="GUH130" s="11"/>
      <c r="GUI130" s="6"/>
      <c r="GUO130" s="11"/>
      <c r="GUP130" s="6"/>
      <c r="GUV130" s="11"/>
      <c r="GUW130" s="6"/>
      <c r="GVC130" s="11"/>
      <c r="GVD130" s="6"/>
      <c r="GVJ130" s="11"/>
      <c r="GVK130" s="6"/>
      <c r="GVQ130" s="11"/>
      <c r="GVR130" s="6"/>
      <c r="GVX130" s="11"/>
      <c r="GVY130" s="6"/>
      <c r="GWE130" s="11"/>
      <c r="GWF130" s="6"/>
      <c r="GWL130" s="11"/>
      <c r="GWM130" s="6"/>
      <c r="GWS130" s="11"/>
      <c r="GWT130" s="6"/>
      <c r="GWZ130" s="11"/>
      <c r="GXA130" s="6"/>
      <c r="GXG130" s="11"/>
      <c r="GXH130" s="6"/>
      <c r="GXN130" s="11"/>
      <c r="GXO130" s="6"/>
      <c r="GXU130" s="11"/>
      <c r="GXV130" s="6"/>
      <c r="GYB130" s="11"/>
      <c r="GYC130" s="6"/>
      <c r="GYI130" s="11"/>
      <c r="GYJ130" s="6"/>
      <c r="GYP130" s="11"/>
      <c r="GYQ130" s="6"/>
      <c r="GYW130" s="11"/>
      <c r="GYX130" s="6"/>
      <c r="GZD130" s="11"/>
      <c r="GZE130" s="6"/>
      <c r="GZK130" s="11"/>
      <c r="GZL130" s="6"/>
      <c r="GZR130" s="11"/>
      <c r="GZS130" s="6"/>
      <c r="GZY130" s="11"/>
      <c r="GZZ130" s="6"/>
      <c r="HAF130" s="11"/>
      <c r="HAG130" s="6"/>
      <c r="HAM130" s="11"/>
      <c r="HAN130" s="6"/>
      <c r="HAT130" s="11"/>
      <c r="HAU130" s="6"/>
      <c r="HBA130" s="11"/>
      <c r="HBB130" s="6"/>
      <c r="HBH130" s="11"/>
      <c r="HBI130" s="6"/>
      <c r="HBO130" s="11"/>
      <c r="HBP130" s="6"/>
      <c r="HBV130" s="11"/>
      <c r="HBW130" s="6"/>
      <c r="HCC130" s="11"/>
      <c r="HCD130" s="6"/>
      <c r="HCJ130" s="11"/>
      <c r="HCK130" s="6"/>
      <c r="HCQ130" s="11"/>
      <c r="HCR130" s="6"/>
      <c r="HCX130" s="11"/>
      <c r="HCY130" s="6"/>
      <c r="HDE130" s="11"/>
      <c r="HDF130" s="6"/>
      <c r="HDL130" s="11"/>
      <c r="HDM130" s="6"/>
      <c r="HDS130" s="11"/>
      <c r="HDT130" s="6"/>
      <c r="HDZ130" s="11"/>
      <c r="HEA130" s="6"/>
      <c r="HEG130" s="11"/>
      <c r="HEH130" s="6"/>
      <c r="HEN130" s="11"/>
      <c r="HEO130" s="6"/>
      <c r="HEU130" s="11"/>
      <c r="HEV130" s="6"/>
      <c r="HFB130" s="11"/>
      <c r="HFC130" s="6"/>
      <c r="HFI130" s="11"/>
      <c r="HFJ130" s="6"/>
      <c r="HFP130" s="11"/>
      <c r="HFQ130" s="6"/>
      <c r="HFW130" s="11"/>
      <c r="HFX130" s="6"/>
      <c r="HGD130" s="11"/>
      <c r="HGE130" s="6"/>
      <c r="HGK130" s="11"/>
      <c r="HGL130" s="6"/>
      <c r="HGR130" s="11"/>
      <c r="HGS130" s="6"/>
      <c r="HGY130" s="11"/>
      <c r="HGZ130" s="6"/>
      <c r="HHF130" s="11"/>
      <c r="HHG130" s="6"/>
      <c r="HHM130" s="11"/>
      <c r="HHN130" s="6"/>
      <c r="HHT130" s="11"/>
      <c r="HHU130" s="6"/>
      <c r="HIA130" s="11"/>
      <c r="HIB130" s="6"/>
      <c r="HIH130" s="11"/>
      <c r="HII130" s="6"/>
      <c r="HIO130" s="11"/>
      <c r="HIP130" s="6"/>
      <c r="HIV130" s="11"/>
      <c r="HIW130" s="6"/>
      <c r="HJC130" s="11"/>
      <c r="HJD130" s="6"/>
      <c r="HJJ130" s="11"/>
      <c r="HJK130" s="6"/>
      <c r="HJQ130" s="11"/>
      <c r="HJR130" s="6"/>
      <c r="HJX130" s="11"/>
      <c r="HJY130" s="6"/>
      <c r="HKE130" s="11"/>
      <c r="HKF130" s="6"/>
      <c r="HKL130" s="11"/>
      <c r="HKM130" s="6"/>
      <c r="HKS130" s="11"/>
      <c r="HKT130" s="6"/>
      <c r="HKZ130" s="11"/>
      <c r="HLA130" s="6"/>
      <c r="HLG130" s="11"/>
      <c r="HLH130" s="6"/>
      <c r="HLN130" s="11"/>
      <c r="HLO130" s="6"/>
      <c r="HLU130" s="11"/>
      <c r="HLV130" s="6"/>
      <c r="HMB130" s="11"/>
      <c r="HMC130" s="6"/>
      <c r="HMI130" s="11"/>
      <c r="HMJ130" s="6"/>
      <c r="HMP130" s="11"/>
      <c r="HMQ130" s="6"/>
      <c r="HMW130" s="11"/>
      <c r="HMX130" s="6"/>
      <c r="HND130" s="11"/>
      <c r="HNE130" s="6"/>
      <c r="HNK130" s="11"/>
      <c r="HNL130" s="6"/>
      <c r="HNR130" s="11"/>
      <c r="HNS130" s="6"/>
      <c r="HNY130" s="11"/>
      <c r="HNZ130" s="6"/>
      <c r="HOF130" s="11"/>
      <c r="HOG130" s="6"/>
      <c r="HOM130" s="11"/>
      <c r="HON130" s="6"/>
      <c r="HOT130" s="11"/>
      <c r="HOU130" s="6"/>
      <c r="HPA130" s="11"/>
      <c r="HPB130" s="6"/>
      <c r="HPH130" s="11"/>
      <c r="HPI130" s="6"/>
      <c r="HPO130" s="11"/>
      <c r="HPP130" s="6"/>
      <c r="HPV130" s="11"/>
      <c r="HPW130" s="6"/>
      <c r="HQC130" s="11"/>
      <c r="HQD130" s="6"/>
      <c r="HQJ130" s="11"/>
      <c r="HQK130" s="6"/>
      <c r="HQQ130" s="11"/>
      <c r="HQR130" s="6"/>
      <c r="HQX130" s="11"/>
      <c r="HQY130" s="6"/>
      <c r="HRE130" s="11"/>
      <c r="HRF130" s="6"/>
      <c r="HRL130" s="11"/>
      <c r="HRM130" s="6"/>
      <c r="HRS130" s="11"/>
      <c r="HRT130" s="6"/>
      <c r="HRZ130" s="11"/>
      <c r="HSA130" s="6"/>
      <c r="HSG130" s="11"/>
      <c r="HSH130" s="6"/>
      <c r="HSN130" s="11"/>
      <c r="HSO130" s="6"/>
      <c r="HSU130" s="11"/>
      <c r="HSV130" s="6"/>
      <c r="HTB130" s="11"/>
      <c r="HTC130" s="6"/>
      <c r="HTI130" s="11"/>
      <c r="HTJ130" s="6"/>
      <c r="HTP130" s="11"/>
      <c r="HTQ130" s="6"/>
      <c r="HTW130" s="11"/>
      <c r="HTX130" s="6"/>
      <c r="HUD130" s="11"/>
      <c r="HUE130" s="6"/>
      <c r="HUK130" s="11"/>
      <c r="HUL130" s="6"/>
      <c r="HUR130" s="11"/>
      <c r="HUS130" s="6"/>
      <c r="HUY130" s="11"/>
      <c r="HUZ130" s="6"/>
      <c r="HVF130" s="11"/>
      <c r="HVG130" s="6"/>
      <c r="HVM130" s="11"/>
      <c r="HVN130" s="6"/>
      <c r="HVT130" s="11"/>
      <c r="HVU130" s="6"/>
      <c r="HWA130" s="11"/>
      <c r="HWB130" s="6"/>
      <c r="HWH130" s="11"/>
      <c r="HWI130" s="6"/>
      <c r="HWO130" s="11"/>
      <c r="HWP130" s="6"/>
      <c r="HWV130" s="11"/>
      <c r="HWW130" s="6"/>
      <c r="HXC130" s="11"/>
      <c r="HXD130" s="6"/>
      <c r="HXJ130" s="11"/>
      <c r="HXK130" s="6"/>
      <c r="HXQ130" s="11"/>
      <c r="HXR130" s="6"/>
      <c r="HXX130" s="11"/>
      <c r="HXY130" s="6"/>
      <c r="HYE130" s="11"/>
      <c r="HYF130" s="6"/>
      <c r="HYL130" s="11"/>
      <c r="HYM130" s="6"/>
      <c r="HYS130" s="11"/>
      <c r="HYT130" s="6"/>
      <c r="HYZ130" s="11"/>
      <c r="HZA130" s="6"/>
      <c r="HZG130" s="11"/>
      <c r="HZH130" s="6"/>
      <c r="HZN130" s="11"/>
      <c r="HZO130" s="6"/>
      <c r="HZU130" s="11"/>
      <c r="HZV130" s="6"/>
      <c r="IAB130" s="11"/>
      <c r="IAC130" s="6"/>
      <c r="IAI130" s="11"/>
      <c r="IAJ130" s="6"/>
      <c r="IAP130" s="11"/>
      <c r="IAQ130" s="6"/>
      <c r="IAW130" s="11"/>
      <c r="IAX130" s="6"/>
      <c r="IBD130" s="11"/>
      <c r="IBE130" s="6"/>
      <c r="IBK130" s="11"/>
      <c r="IBL130" s="6"/>
      <c r="IBR130" s="11"/>
      <c r="IBS130" s="6"/>
      <c r="IBY130" s="11"/>
      <c r="IBZ130" s="6"/>
      <c r="ICF130" s="11"/>
      <c r="ICG130" s="6"/>
      <c r="ICM130" s="11"/>
      <c r="ICN130" s="6"/>
      <c r="ICT130" s="11"/>
      <c r="ICU130" s="6"/>
      <c r="IDA130" s="11"/>
      <c r="IDB130" s="6"/>
      <c r="IDH130" s="11"/>
      <c r="IDI130" s="6"/>
      <c r="IDO130" s="11"/>
      <c r="IDP130" s="6"/>
      <c r="IDV130" s="11"/>
      <c r="IDW130" s="6"/>
      <c r="IEC130" s="11"/>
      <c r="IED130" s="6"/>
      <c r="IEJ130" s="11"/>
      <c r="IEK130" s="6"/>
      <c r="IEQ130" s="11"/>
      <c r="IER130" s="6"/>
      <c r="IEX130" s="11"/>
      <c r="IEY130" s="6"/>
      <c r="IFE130" s="11"/>
      <c r="IFF130" s="6"/>
      <c r="IFL130" s="11"/>
      <c r="IFM130" s="6"/>
      <c r="IFS130" s="11"/>
      <c r="IFT130" s="6"/>
      <c r="IFZ130" s="11"/>
      <c r="IGA130" s="6"/>
      <c r="IGG130" s="11"/>
      <c r="IGH130" s="6"/>
      <c r="IGN130" s="11"/>
      <c r="IGO130" s="6"/>
      <c r="IGU130" s="11"/>
      <c r="IGV130" s="6"/>
      <c r="IHB130" s="11"/>
      <c r="IHC130" s="6"/>
      <c r="IHI130" s="11"/>
      <c r="IHJ130" s="6"/>
      <c r="IHP130" s="11"/>
      <c r="IHQ130" s="6"/>
      <c r="IHW130" s="11"/>
      <c r="IHX130" s="6"/>
      <c r="IID130" s="11"/>
      <c r="IIE130" s="6"/>
      <c r="IIK130" s="11"/>
      <c r="IIL130" s="6"/>
      <c r="IIR130" s="11"/>
      <c r="IIS130" s="6"/>
      <c r="IIY130" s="11"/>
      <c r="IIZ130" s="6"/>
      <c r="IJF130" s="11"/>
      <c r="IJG130" s="6"/>
      <c r="IJM130" s="11"/>
      <c r="IJN130" s="6"/>
      <c r="IJT130" s="11"/>
      <c r="IJU130" s="6"/>
      <c r="IKA130" s="11"/>
      <c r="IKB130" s="6"/>
      <c r="IKH130" s="11"/>
      <c r="IKI130" s="6"/>
      <c r="IKO130" s="11"/>
      <c r="IKP130" s="6"/>
      <c r="IKV130" s="11"/>
      <c r="IKW130" s="6"/>
      <c r="ILC130" s="11"/>
      <c r="ILD130" s="6"/>
      <c r="ILJ130" s="11"/>
      <c r="ILK130" s="6"/>
      <c r="ILQ130" s="11"/>
      <c r="ILR130" s="6"/>
      <c r="ILX130" s="11"/>
      <c r="ILY130" s="6"/>
      <c r="IME130" s="11"/>
      <c r="IMF130" s="6"/>
      <c r="IML130" s="11"/>
      <c r="IMM130" s="6"/>
      <c r="IMS130" s="11"/>
      <c r="IMT130" s="6"/>
      <c r="IMZ130" s="11"/>
      <c r="INA130" s="6"/>
      <c r="ING130" s="11"/>
      <c r="INH130" s="6"/>
      <c r="INN130" s="11"/>
      <c r="INO130" s="6"/>
      <c r="INU130" s="11"/>
      <c r="INV130" s="6"/>
      <c r="IOB130" s="11"/>
      <c r="IOC130" s="6"/>
      <c r="IOI130" s="11"/>
      <c r="IOJ130" s="6"/>
      <c r="IOP130" s="11"/>
      <c r="IOQ130" s="6"/>
      <c r="IOW130" s="11"/>
      <c r="IOX130" s="6"/>
      <c r="IPD130" s="11"/>
      <c r="IPE130" s="6"/>
      <c r="IPK130" s="11"/>
      <c r="IPL130" s="6"/>
      <c r="IPR130" s="11"/>
      <c r="IPS130" s="6"/>
      <c r="IPY130" s="11"/>
      <c r="IPZ130" s="6"/>
      <c r="IQF130" s="11"/>
      <c r="IQG130" s="6"/>
      <c r="IQM130" s="11"/>
      <c r="IQN130" s="6"/>
      <c r="IQT130" s="11"/>
      <c r="IQU130" s="6"/>
      <c r="IRA130" s="11"/>
      <c r="IRB130" s="6"/>
      <c r="IRH130" s="11"/>
      <c r="IRI130" s="6"/>
      <c r="IRO130" s="11"/>
      <c r="IRP130" s="6"/>
      <c r="IRV130" s="11"/>
      <c r="IRW130" s="6"/>
      <c r="ISC130" s="11"/>
      <c r="ISD130" s="6"/>
      <c r="ISJ130" s="11"/>
      <c r="ISK130" s="6"/>
      <c r="ISQ130" s="11"/>
      <c r="ISR130" s="6"/>
      <c r="ISX130" s="11"/>
      <c r="ISY130" s="6"/>
      <c r="ITE130" s="11"/>
      <c r="ITF130" s="6"/>
      <c r="ITL130" s="11"/>
      <c r="ITM130" s="6"/>
      <c r="ITS130" s="11"/>
      <c r="ITT130" s="6"/>
      <c r="ITZ130" s="11"/>
      <c r="IUA130" s="6"/>
      <c r="IUG130" s="11"/>
      <c r="IUH130" s="6"/>
      <c r="IUN130" s="11"/>
      <c r="IUO130" s="6"/>
      <c r="IUU130" s="11"/>
      <c r="IUV130" s="6"/>
      <c r="IVB130" s="11"/>
      <c r="IVC130" s="6"/>
      <c r="IVI130" s="11"/>
      <c r="IVJ130" s="6"/>
      <c r="IVP130" s="11"/>
      <c r="IVQ130" s="6"/>
      <c r="IVW130" s="11"/>
      <c r="IVX130" s="6"/>
      <c r="IWD130" s="11"/>
      <c r="IWE130" s="6"/>
      <c r="IWK130" s="11"/>
      <c r="IWL130" s="6"/>
      <c r="IWR130" s="11"/>
      <c r="IWS130" s="6"/>
      <c r="IWY130" s="11"/>
      <c r="IWZ130" s="6"/>
      <c r="IXF130" s="11"/>
      <c r="IXG130" s="6"/>
      <c r="IXM130" s="11"/>
      <c r="IXN130" s="6"/>
      <c r="IXT130" s="11"/>
      <c r="IXU130" s="6"/>
      <c r="IYA130" s="11"/>
      <c r="IYB130" s="6"/>
      <c r="IYH130" s="11"/>
      <c r="IYI130" s="6"/>
      <c r="IYO130" s="11"/>
      <c r="IYP130" s="6"/>
      <c r="IYV130" s="11"/>
      <c r="IYW130" s="6"/>
      <c r="IZC130" s="11"/>
      <c r="IZD130" s="6"/>
      <c r="IZJ130" s="11"/>
      <c r="IZK130" s="6"/>
      <c r="IZQ130" s="11"/>
      <c r="IZR130" s="6"/>
      <c r="IZX130" s="11"/>
      <c r="IZY130" s="6"/>
      <c r="JAE130" s="11"/>
      <c r="JAF130" s="6"/>
      <c r="JAL130" s="11"/>
      <c r="JAM130" s="6"/>
      <c r="JAS130" s="11"/>
      <c r="JAT130" s="6"/>
      <c r="JAZ130" s="11"/>
      <c r="JBA130" s="6"/>
      <c r="JBG130" s="11"/>
      <c r="JBH130" s="6"/>
      <c r="JBN130" s="11"/>
      <c r="JBO130" s="6"/>
      <c r="JBU130" s="11"/>
      <c r="JBV130" s="6"/>
      <c r="JCB130" s="11"/>
      <c r="JCC130" s="6"/>
      <c r="JCI130" s="11"/>
      <c r="JCJ130" s="6"/>
      <c r="JCP130" s="11"/>
      <c r="JCQ130" s="6"/>
      <c r="JCW130" s="11"/>
      <c r="JCX130" s="6"/>
      <c r="JDD130" s="11"/>
      <c r="JDE130" s="6"/>
      <c r="JDK130" s="11"/>
      <c r="JDL130" s="6"/>
      <c r="JDR130" s="11"/>
      <c r="JDS130" s="6"/>
      <c r="JDY130" s="11"/>
      <c r="JDZ130" s="6"/>
      <c r="JEF130" s="11"/>
      <c r="JEG130" s="6"/>
      <c r="JEM130" s="11"/>
      <c r="JEN130" s="6"/>
      <c r="JET130" s="11"/>
      <c r="JEU130" s="6"/>
      <c r="JFA130" s="11"/>
      <c r="JFB130" s="6"/>
      <c r="JFH130" s="11"/>
      <c r="JFI130" s="6"/>
      <c r="JFO130" s="11"/>
      <c r="JFP130" s="6"/>
      <c r="JFV130" s="11"/>
      <c r="JFW130" s="6"/>
      <c r="JGC130" s="11"/>
      <c r="JGD130" s="6"/>
      <c r="JGJ130" s="11"/>
      <c r="JGK130" s="6"/>
      <c r="JGQ130" s="11"/>
      <c r="JGR130" s="6"/>
      <c r="JGX130" s="11"/>
      <c r="JGY130" s="6"/>
      <c r="JHE130" s="11"/>
      <c r="JHF130" s="6"/>
      <c r="JHL130" s="11"/>
      <c r="JHM130" s="6"/>
      <c r="JHS130" s="11"/>
      <c r="JHT130" s="6"/>
      <c r="JHZ130" s="11"/>
      <c r="JIA130" s="6"/>
      <c r="JIG130" s="11"/>
      <c r="JIH130" s="6"/>
      <c r="JIN130" s="11"/>
      <c r="JIO130" s="6"/>
      <c r="JIU130" s="11"/>
      <c r="JIV130" s="6"/>
      <c r="JJB130" s="11"/>
      <c r="JJC130" s="6"/>
      <c r="JJI130" s="11"/>
      <c r="JJJ130" s="6"/>
      <c r="JJP130" s="11"/>
      <c r="JJQ130" s="6"/>
      <c r="JJW130" s="11"/>
      <c r="JJX130" s="6"/>
      <c r="JKD130" s="11"/>
      <c r="JKE130" s="6"/>
      <c r="JKK130" s="11"/>
      <c r="JKL130" s="6"/>
      <c r="JKR130" s="11"/>
      <c r="JKS130" s="6"/>
      <c r="JKY130" s="11"/>
      <c r="JKZ130" s="6"/>
      <c r="JLF130" s="11"/>
      <c r="JLG130" s="6"/>
      <c r="JLM130" s="11"/>
      <c r="JLN130" s="6"/>
      <c r="JLT130" s="11"/>
      <c r="JLU130" s="6"/>
      <c r="JMA130" s="11"/>
      <c r="JMB130" s="6"/>
      <c r="JMH130" s="11"/>
      <c r="JMI130" s="6"/>
      <c r="JMO130" s="11"/>
      <c r="JMP130" s="6"/>
      <c r="JMV130" s="11"/>
      <c r="JMW130" s="6"/>
      <c r="JNC130" s="11"/>
      <c r="JND130" s="6"/>
      <c r="JNJ130" s="11"/>
      <c r="JNK130" s="6"/>
      <c r="JNQ130" s="11"/>
      <c r="JNR130" s="6"/>
      <c r="JNX130" s="11"/>
      <c r="JNY130" s="6"/>
      <c r="JOE130" s="11"/>
      <c r="JOF130" s="6"/>
      <c r="JOL130" s="11"/>
      <c r="JOM130" s="6"/>
      <c r="JOS130" s="11"/>
      <c r="JOT130" s="6"/>
      <c r="JOZ130" s="11"/>
      <c r="JPA130" s="6"/>
      <c r="JPG130" s="11"/>
      <c r="JPH130" s="6"/>
      <c r="JPN130" s="11"/>
      <c r="JPO130" s="6"/>
      <c r="JPU130" s="11"/>
      <c r="JPV130" s="6"/>
      <c r="JQB130" s="11"/>
      <c r="JQC130" s="6"/>
      <c r="JQI130" s="11"/>
      <c r="JQJ130" s="6"/>
      <c r="JQP130" s="11"/>
      <c r="JQQ130" s="6"/>
      <c r="JQW130" s="11"/>
      <c r="JQX130" s="6"/>
      <c r="JRD130" s="11"/>
      <c r="JRE130" s="6"/>
      <c r="JRK130" s="11"/>
      <c r="JRL130" s="6"/>
      <c r="JRR130" s="11"/>
      <c r="JRS130" s="6"/>
      <c r="JRY130" s="11"/>
      <c r="JRZ130" s="6"/>
      <c r="JSF130" s="11"/>
      <c r="JSG130" s="6"/>
      <c r="JSM130" s="11"/>
      <c r="JSN130" s="6"/>
      <c r="JST130" s="11"/>
      <c r="JSU130" s="6"/>
      <c r="JTA130" s="11"/>
      <c r="JTB130" s="6"/>
      <c r="JTH130" s="11"/>
      <c r="JTI130" s="6"/>
      <c r="JTO130" s="11"/>
      <c r="JTP130" s="6"/>
      <c r="JTV130" s="11"/>
      <c r="JTW130" s="6"/>
      <c r="JUC130" s="11"/>
      <c r="JUD130" s="6"/>
      <c r="JUJ130" s="11"/>
      <c r="JUK130" s="6"/>
      <c r="JUQ130" s="11"/>
      <c r="JUR130" s="6"/>
      <c r="JUX130" s="11"/>
      <c r="JUY130" s="6"/>
      <c r="JVE130" s="11"/>
      <c r="JVF130" s="6"/>
      <c r="JVL130" s="11"/>
      <c r="JVM130" s="6"/>
      <c r="JVS130" s="11"/>
      <c r="JVT130" s="6"/>
      <c r="JVZ130" s="11"/>
      <c r="JWA130" s="6"/>
      <c r="JWG130" s="11"/>
      <c r="JWH130" s="6"/>
      <c r="JWN130" s="11"/>
      <c r="JWO130" s="6"/>
      <c r="JWU130" s="11"/>
      <c r="JWV130" s="6"/>
      <c r="JXB130" s="11"/>
      <c r="JXC130" s="6"/>
      <c r="JXI130" s="11"/>
      <c r="JXJ130" s="6"/>
      <c r="JXP130" s="11"/>
      <c r="JXQ130" s="6"/>
      <c r="JXW130" s="11"/>
      <c r="JXX130" s="6"/>
      <c r="JYD130" s="11"/>
      <c r="JYE130" s="6"/>
      <c r="JYK130" s="11"/>
      <c r="JYL130" s="6"/>
      <c r="JYR130" s="11"/>
      <c r="JYS130" s="6"/>
      <c r="JYY130" s="11"/>
      <c r="JYZ130" s="6"/>
      <c r="JZF130" s="11"/>
      <c r="JZG130" s="6"/>
      <c r="JZM130" s="11"/>
      <c r="JZN130" s="6"/>
      <c r="JZT130" s="11"/>
      <c r="JZU130" s="6"/>
      <c r="KAA130" s="11"/>
      <c r="KAB130" s="6"/>
      <c r="KAH130" s="11"/>
      <c r="KAI130" s="6"/>
      <c r="KAO130" s="11"/>
      <c r="KAP130" s="6"/>
      <c r="KAV130" s="11"/>
      <c r="KAW130" s="6"/>
      <c r="KBC130" s="11"/>
      <c r="KBD130" s="6"/>
      <c r="KBJ130" s="11"/>
      <c r="KBK130" s="6"/>
      <c r="KBQ130" s="11"/>
      <c r="KBR130" s="6"/>
      <c r="KBX130" s="11"/>
      <c r="KBY130" s="6"/>
      <c r="KCE130" s="11"/>
      <c r="KCF130" s="6"/>
      <c r="KCL130" s="11"/>
      <c r="KCM130" s="6"/>
      <c r="KCS130" s="11"/>
      <c r="KCT130" s="6"/>
      <c r="KCZ130" s="11"/>
      <c r="KDA130" s="6"/>
      <c r="KDG130" s="11"/>
      <c r="KDH130" s="6"/>
      <c r="KDN130" s="11"/>
      <c r="KDO130" s="6"/>
      <c r="KDU130" s="11"/>
      <c r="KDV130" s="6"/>
      <c r="KEB130" s="11"/>
      <c r="KEC130" s="6"/>
      <c r="KEI130" s="11"/>
      <c r="KEJ130" s="6"/>
      <c r="KEP130" s="11"/>
      <c r="KEQ130" s="6"/>
      <c r="KEW130" s="11"/>
      <c r="KEX130" s="6"/>
      <c r="KFD130" s="11"/>
      <c r="KFE130" s="6"/>
      <c r="KFK130" s="11"/>
      <c r="KFL130" s="6"/>
      <c r="KFR130" s="11"/>
      <c r="KFS130" s="6"/>
      <c r="KFY130" s="11"/>
      <c r="KFZ130" s="6"/>
      <c r="KGF130" s="11"/>
      <c r="KGG130" s="6"/>
      <c r="KGM130" s="11"/>
      <c r="KGN130" s="6"/>
      <c r="KGT130" s="11"/>
      <c r="KGU130" s="6"/>
      <c r="KHA130" s="11"/>
      <c r="KHB130" s="6"/>
      <c r="KHH130" s="11"/>
      <c r="KHI130" s="6"/>
      <c r="KHO130" s="11"/>
      <c r="KHP130" s="6"/>
      <c r="KHV130" s="11"/>
      <c r="KHW130" s="6"/>
      <c r="KIC130" s="11"/>
      <c r="KID130" s="6"/>
      <c r="KIJ130" s="11"/>
      <c r="KIK130" s="6"/>
      <c r="KIQ130" s="11"/>
      <c r="KIR130" s="6"/>
      <c r="KIX130" s="11"/>
      <c r="KIY130" s="6"/>
      <c r="KJE130" s="11"/>
      <c r="KJF130" s="6"/>
      <c r="KJL130" s="11"/>
      <c r="KJM130" s="6"/>
      <c r="KJS130" s="11"/>
      <c r="KJT130" s="6"/>
      <c r="KJZ130" s="11"/>
      <c r="KKA130" s="6"/>
      <c r="KKG130" s="11"/>
      <c r="KKH130" s="6"/>
      <c r="KKN130" s="11"/>
      <c r="KKO130" s="6"/>
      <c r="KKU130" s="11"/>
      <c r="KKV130" s="6"/>
      <c r="KLB130" s="11"/>
      <c r="KLC130" s="6"/>
      <c r="KLI130" s="11"/>
      <c r="KLJ130" s="6"/>
      <c r="KLP130" s="11"/>
      <c r="KLQ130" s="6"/>
      <c r="KLW130" s="11"/>
      <c r="KLX130" s="6"/>
      <c r="KMD130" s="11"/>
      <c r="KME130" s="6"/>
      <c r="KMK130" s="11"/>
      <c r="KML130" s="6"/>
      <c r="KMR130" s="11"/>
      <c r="KMS130" s="6"/>
      <c r="KMY130" s="11"/>
      <c r="KMZ130" s="6"/>
      <c r="KNF130" s="11"/>
      <c r="KNG130" s="6"/>
      <c r="KNM130" s="11"/>
      <c r="KNN130" s="6"/>
      <c r="KNT130" s="11"/>
      <c r="KNU130" s="6"/>
      <c r="KOA130" s="11"/>
      <c r="KOB130" s="6"/>
      <c r="KOH130" s="11"/>
      <c r="KOI130" s="6"/>
      <c r="KOO130" s="11"/>
      <c r="KOP130" s="6"/>
      <c r="KOV130" s="11"/>
      <c r="KOW130" s="6"/>
      <c r="KPC130" s="11"/>
      <c r="KPD130" s="6"/>
      <c r="KPJ130" s="11"/>
      <c r="KPK130" s="6"/>
      <c r="KPQ130" s="11"/>
      <c r="KPR130" s="6"/>
      <c r="KPX130" s="11"/>
      <c r="KPY130" s="6"/>
      <c r="KQE130" s="11"/>
      <c r="KQF130" s="6"/>
      <c r="KQL130" s="11"/>
      <c r="KQM130" s="6"/>
      <c r="KQS130" s="11"/>
      <c r="KQT130" s="6"/>
      <c r="KQZ130" s="11"/>
      <c r="KRA130" s="6"/>
      <c r="KRG130" s="11"/>
      <c r="KRH130" s="6"/>
      <c r="KRN130" s="11"/>
      <c r="KRO130" s="6"/>
      <c r="KRU130" s="11"/>
      <c r="KRV130" s="6"/>
      <c r="KSB130" s="11"/>
      <c r="KSC130" s="6"/>
      <c r="KSI130" s="11"/>
      <c r="KSJ130" s="6"/>
      <c r="KSP130" s="11"/>
      <c r="KSQ130" s="6"/>
      <c r="KSW130" s="11"/>
      <c r="KSX130" s="6"/>
      <c r="KTD130" s="11"/>
      <c r="KTE130" s="6"/>
      <c r="KTK130" s="11"/>
      <c r="KTL130" s="6"/>
      <c r="KTR130" s="11"/>
      <c r="KTS130" s="6"/>
      <c r="KTY130" s="11"/>
      <c r="KTZ130" s="6"/>
      <c r="KUF130" s="11"/>
      <c r="KUG130" s="6"/>
      <c r="KUM130" s="11"/>
      <c r="KUN130" s="6"/>
      <c r="KUT130" s="11"/>
      <c r="KUU130" s="6"/>
      <c r="KVA130" s="11"/>
      <c r="KVB130" s="6"/>
      <c r="KVH130" s="11"/>
      <c r="KVI130" s="6"/>
      <c r="KVO130" s="11"/>
      <c r="KVP130" s="6"/>
      <c r="KVV130" s="11"/>
      <c r="KVW130" s="6"/>
      <c r="KWC130" s="11"/>
      <c r="KWD130" s="6"/>
      <c r="KWJ130" s="11"/>
      <c r="KWK130" s="6"/>
      <c r="KWQ130" s="11"/>
      <c r="KWR130" s="6"/>
      <c r="KWX130" s="11"/>
      <c r="KWY130" s="6"/>
      <c r="KXE130" s="11"/>
      <c r="KXF130" s="6"/>
      <c r="KXL130" s="11"/>
      <c r="KXM130" s="6"/>
      <c r="KXS130" s="11"/>
      <c r="KXT130" s="6"/>
      <c r="KXZ130" s="11"/>
      <c r="KYA130" s="6"/>
      <c r="KYG130" s="11"/>
      <c r="KYH130" s="6"/>
      <c r="KYN130" s="11"/>
      <c r="KYO130" s="6"/>
      <c r="KYU130" s="11"/>
      <c r="KYV130" s="6"/>
      <c r="KZB130" s="11"/>
      <c r="KZC130" s="6"/>
      <c r="KZI130" s="11"/>
      <c r="KZJ130" s="6"/>
      <c r="KZP130" s="11"/>
      <c r="KZQ130" s="6"/>
      <c r="KZW130" s="11"/>
      <c r="KZX130" s="6"/>
      <c r="LAD130" s="11"/>
      <c r="LAE130" s="6"/>
      <c r="LAK130" s="11"/>
      <c r="LAL130" s="6"/>
      <c r="LAR130" s="11"/>
      <c r="LAS130" s="6"/>
      <c r="LAY130" s="11"/>
      <c r="LAZ130" s="6"/>
      <c r="LBF130" s="11"/>
      <c r="LBG130" s="6"/>
      <c r="LBM130" s="11"/>
      <c r="LBN130" s="6"/>
      <c r="LBT130" s="11"/>
      <c r="LBU130" s="6"/>
      <c r="LCA130" s="11"/>
      <c r="LCB130" s="6"/>
      <c r="LCH130" s="11"/>
      <c r="LCI130" s="6"/>
      <c r="LCO130" s="11"/>
      <c r="LCP130" s="6"/>
      <c r="LCV130" s="11"/>
      <c r="LCW130" s="6"/>
      <c r="LDC130" s="11"/>
      <c r="LDD130" s="6"/>
      <c r="LDJ130" s="11"/>
      <c r="LDK130" s="6"/>
      <c r="LDQ130" s="11"/>
      <c r="LDR130" s="6"/>
      <c r="LDX130" s="11"/>
      <c r="LDY130" s="6"/>
      <c r="LEE130" s="11"/>
      <c r="LEF130" s="6"/>
      <c r="LEL130" s="11"/>
      <c r="LEM130" s="6"/>
      <c r="LES130" s="11"/>
      <c r="LET130" s="6"/>
      <c r="LEZ130" s="11"/>
      <c r="LFA130" s="6"/>
      <c r="LFG130" s="11"/>
      <c r="LFH130" s="6"/>
      <c r="LFN130" s="11"/>
      <c r="LFO130" s="6"/>
      <c r="LFU130" s="11"/>
      <c r="LFV130" s="6"/>
      <c r="LGB130" s="11"/>
      <c r="LGC130" s="6"/>
      <c r="LGI130" s="11"/>
      <c r="LGJ130" s="6"/>
      <c r="LGP130" s="11"/>
      <c r="LGQ130" s="6"/>
      <c r="LGW130" s="11"/>
      <c r="LGX130" s="6"/>
      <c r="LHD130" s="11"/>
      <c r="LHE130" s="6"/>
      <c r="LHK130" s="11"/>
      <c r="LHL130" s="6"/>
      <c r="LHR130" s="11"/>
      <c r="LHS130" s="6"/>
      <c r="LHY130" s="11"/>
      <c r="LHZ130" s="6"/>
      <c r="LIF130" s="11"/>
      <c r="LIG130" s="6"/>
      <c r="LIM130" s="11"/>
      <c r="LIN130" s="6"/>
      <c r="LIT130" s="11"/>
      <c r="LIU130" s="6"/>
      <c r="LJA130" s="11"/>
      <c r="LJB130" s="6"/>
      <c r="LJH130" s="11"/>
      <c r="LJI130" s="6"/>
      <c r="LJO130" s="11"/>
      <c r="LJP130" s="6"/>
      <c r="LJV130" s="11"/>
      <c r="LJW130" s="6"/>
      <c r="LKC130" s="11"/>
      <c r="LKD130" s="6"/>
      <c r="LKJ130" s="11"/>
      <c r="LKK130" s="6"/>
      <c r="LKQ130" s="11"/>
      <c r="LKR130" s="6"/>
      <c r="LKX130" s="11"/>
      <c r="LKY130" s="6"/>
      <c r="LLE130" s="11"/>
      <c r="LLF130" s="6"/>
      <c r="LLL130" s="11"/>
      <c r="LLM130" s="6"/>
      <c r="LLS130" s="11"/>
      <c r="LLT130" s="6"/>
      <c r="LLZ130" s="11"/>
      <c r="LMA130" s="6"/>
      <c r="LMG130" s="11"/>
      <c r="LMH130" s="6"/>
      <c r="LMN130" s="11"/>
      <c r="LMO130" s="6"/>
      <c r="LMU130" s="11"/>
      <c r="LMV130" s="6"/>
      <c r="LNB130" s="11"/>
      <c r="LNC130" s="6"/>
      <c r="LNI130" s="11"/>
      <c r="LNJ130" s="6"/>
      <c r="LNP130" s="11"/>
      <c r="LNQ130" s="6"/>
      <c r="LNW130" s="11"/>
      <c r="LNX130" s="6"/>
      <c r="LOD130" s="11"/>
      <c r="LOE130" s="6"/>
      <c r="LOK130" s="11"/>
      <c r="LOL130" s="6"/>
      <c r="LOR130" s="11"/>
      <c r="LOS130" s="6"/>
      <c r="LOY130" s="11"/>
      <c r="LOZ130" s="6"/>
      <c r="LPF130" s="11"/>
      <c r="LPG130" s="6"/>
      <c r="LPM130" s="11"/>
      <c r="LPN130" s="6"/>
      <c r="LPT130" s="11"/>
      <c r="LPU130" s="6"/>
      <c r="LQA130" s="11"/>
      <c r="LQB130" s="6"/>
      <c r="LQH130" s="11"/>
      <c r="LQI130" s="6"/>
      <c r="LQO130" s="11"/>
      <c r="LQP130" s="6"/>
      <c r="LQV130" s="11"/>
      <c r="LQW130" s="6"/>
      <c r="LRC130" s="11"/>
      <c r="LRD130" s="6"/>
      <c r="LRJ130" s="11"/>
      <c r="LRK130" s="6"/>
      <c r="LRQ130" s="11"/>
      <c r="LRR130" s="6"/>
      <c r="LRX130" s="11"/>
      <c r="LRY130" s="6"/>
      <c r="LSE130" s="11"/>
      <c r="LSF130" s="6"/>
      <c r="LSL130" s="11"/>
      <c r="LSM130" s="6"/>
      <c r="LSS130" s="11"/>
      <c r="LST130" s="6"/>
      <c r="LSZ130" s="11"/>
      <c r="LTA130" s="6"/>
      <c r="LTG130" s="11"/>
      <c r="LTH130" s="6"/>
      <c r="LTN130" s="11"/>
      <c r="LTO130" s="6"/>
      <c r="LTU130" s="11"/>
      <c r="LTV130" s="6"/>
      <c r="LUB130" s="11"/>
      <c r="LUC130" s="6"/>
      <c r="LUI130" s="11"/>
      <c r="LUJ130" s="6"/>
      <c r="LUP130" s="11"/>
      <c r="LUQ130" s="6"/>
      <c r="LUW130" s="11"/>
      <c r="LUX130" s="6"/>
      <c r="LVD130" s="11"/>
      <c r="LVE130" s="6"/>
      <c r="LVK130" s="11"/>
      <c r="LVL130" s="6"/>
      <c r="LVR130" s="11"/>
      <c r="LVS130" s="6"/>
      <c r="LVY130" s="11"/>
      <c r="LVZ130" s="6"/>
      <c r="LWF130" s="11"/>
      <c r="LWG130" s="6"/>
      <c r="LWM130" s="11"/>
      <c r="LWN130" s="6"/>
      <c r="LWT130" s="11"/>
      <c r="LWU130" s="6"/>
      <c r="LXA130" s="11"/>
      <c r="LXB130" s="6"/>
      <c r="LXH130" s="11"/>
      <c r="LXI130" s="6"/>
      <c r="LXO130" s="11"/>
      <c r="LXP130" s="6"/>
      <c r="LXV130" s="11"/>
      <c r="LXW130" s="6"/>
      <c r="LYC130" s="11"/>
      <c r="LYD130" s="6"/>
      <c r="LYJ130" s="11"/>
      <c r="LYK130" s="6"/>
      <c r="LYQ130" s="11"/>
      <c r="LYR130" s="6"/>
      <c r="LYX130" s="11"/>
      <c r="LYY130" s="6"/>
      <c r="LZE130" s="11"/>
      <c r="LZF130" s="6"/>
      <c r="LZL130" s="11"/>
      <c r="LZM130" s="6"/>
      <c r="LZS130" s="11"/>
      <c r="LZT130" s="6"/>
      <c r="LZZ130" s="11"/>
      <c r="MAA130" s="6"/>
      <c r="MAG130" s="11"/>
      <c r="MAH130" s="6"/>
      <c r="MAN130" s="11"/>
      <c r="MAO130" s="6"/>
      <c r="MAU130" s="11"/>
      <c r="MAV130" s="6"/>
      <c r="MBB130" s="11"/>
      <c r="MBC130" s="6"/>
      <c r="MBI130" s="11"/>
      <c r="MBJ130" s="6"/>
      <c r="MBP130" s="11"/>
      <c r="MBQ130" s="6"/>
      <c r="MBW130" s="11"/>
      <c r="MBX130" s="6"/>
      <c r="MCD130" s="11"/>
      <c r="MCE130" s="6"/>
      <c r="MCK130" s="11"/>
      <c r="MCL130" s="6"/>
      <c r="MCR130" s="11"/>
      <c r="MCS130" s="6"/>
      <c r="MCY130" s="11"/>
      <c r="MCZ130" s="6"/>
      <c r="MDF130" s="11"/>
      <c r="MDG130" s="6"/>
      <c r="MDM130" s="11"/>
      <c r="MDN130" s="6"/>
      <c r="MDT130" s="11"/>
      <c r="MDU130" s="6"/>
      <c r="MEA130" s="11"/>
      <c r="MEB130" s="6"/>
      <c r="MEH130" s="11"/>
      <c r="MEI130" s="6"/>
      <c r="MEO130" s="11"/>
      <c r="MEP130" s="6"/>
      <c r="MEV130" s="11"/>
      <c r="MEW130" s="6"/>
      <c r="MFC130" s="11"/>
      <c r="MFD130" s="6"/>
      <c r="MFJ130" s="11"/>
      <c r="MFK130" s="6"/>
      <c r="MFQ130" s="11"/>
      <c r="MFR130" s="6"/>
      <c r="MFX130" s="11"/>
      <c r="MFY130" s="6"/>
      <c r="MGE130" s="11"/>
      <c r="MGF130" s="6"/>
      <c r="MGL130" s="11"/>
      <c r="MGM130" s="6"/>
      <c r="MGS130" s="11"/>
      <c r="MGT130" s="6"/>
      <c r="MGZ130" s="11"/>
      <c r="MHA130" s="6"/>
      <c r="MHG130" s="11"/>
      <c r="MHH130" s="6"/>
      <c r="MHN130" s="11"/>
      <c r="MHO130" s="6"/>
      <c r="MHU130" s="11"/>
      <c r="MHV130" s="6"/>
      <c r="MIB130" s="11"/>
      <c r="MIC130" s="6"/>
      <c r="MII130" s="11"/>
      <c r="MIJ130" s="6"/>
      <c r="MIP130" s="11"/>
      <c r="MIQ130" s="6"/>
      <c r="MIW130" s="11"/>
      <c r="MIX130" s="6"/>
      <c r="MJD130" s="11"/>
      <c r="MJE130" s="6"/>
      <c r="MJK130" s="11"/>
      <c r="MJL130" s="6"/>
      <c r="MJR130" s="11"/>
      <c r="MJS130" s="6"/>
      <c r="MJY130" s="11"/>
      <c r="MJZ130" s="6"/>
      <c r="MKF130" s="11"/>
      <c r="MKG130" s="6"/>
      <c r="MKM130" s="11"/>
      <c r="MKN130" s="6"/>
      <c r="MKT130" s="11"/>
      <c r="MKU130" s="6"/>
      <c r="MLA130" s="11"/>
      <c r="MLB130" s="6"/>
      <c r="MLH130" s="11"/>
      <c r="MLI130" s="6"/>
      <c r="MLO130" s="11"/>
      <c r="MLP130" s="6"/>
      <c r="MLV130" s="11"/>
      <c r="MLW130" s="6"/>
      <c r="MMC130" s="11"/>
      <c r="MMD130" s="6"/>
      <c r="MMJ130" s="11"/>
      <c r="MMK130" s="6"/>
      <c r="MMQ130" s="11"/>
      <c r="MMR130" s="6"/>
      <c r="MMX130" s="11"/>
      <c r="MMY130" s="6"/>
      <c r="MNE130" s="11"/>
      <c r="MNF130" s="6"/>
      <c r="MNL130" s="11"/>
      <c r="MNM130" s="6"/>
      <c r="MNS130" s="11"/>
      <c r="MNT130" s="6"/>
      <c r="MNZ130" s="11"/>
      <c r="MOA130" s="6"/>
      <c r="MOG130" s="11"/>
      <c r="MOH130" s="6"/>
      <c r="MON130" s="11"/>
      <c r="MOO130" s="6"/>
      <c r="MOU130" s="11"/>
      <c r="MOV130" s="6"/>
      <c r="MPB130" s="11"/>
      <c r="MPC130" s="6"/>
      <c r="MPI130" s="11"/>
      <c r="MPJ130" s="6"/>
      <c r="MPP130" s="11"/>
      <c r="MPQ130" s="6"/>
      <c r="MPW130" s="11"/>
      <c r="MPX130" s="6"/>
      <c r="MQD130" s="11"/>
      <c r="MQE130" s="6"/>
      <c r="MQK130" s="11"/>
      <c r="MQL130" s="6"/>
      <c r="MQR130" s="11"/>
      <c r="MQS130" s="6"/>
      <c r="MQY130" s="11"/>
      <c r="MQZ130" s="6"/>
      <c r="MRF130" s="11"/>
      <c r="MRG130" s="6"/>
      <c r="MRM130" s="11"/>
      <c r="MRN130" s="6"/>
      <c r="MRT130" s="11"/>
      <c r="MRU130" s="6"/>
      <c r="MSA130" s="11"/>
      <c r="MSB130" s="6"/>
      <c r="MSH130" s="11"/>
      <c r="MSI130" s="6"/>
      <c r="MSO130" s="11"/>
      <c r="MSP130" s="6"/>
      <c r="MSV130" s="11"/>
      <c r="MSW130" s="6"/>
      <c r="MTC130" s="11"/>
      <c r="MTD130" s="6"/>
      <c r="MTJ130" s="11"/>
      <c r="MTK130" s="6"/>
      <c r="MTQ130" s="11"/>
      <c r="MTR130" s="6"/>
      <c r="MTX130" s="11"/>
      <c r="MTY130" s="6"/>
      <c r="MUE130" s="11"/>
      <c r="MUF130" s="6"/>
      <c r="MUL130" s="11"/>
      <c r="MUM130" s="6"/>
      <c r="MUS130" s="11"/>
      <c r="MUT130" s="6"/>
      <c r="MUZ130" s="11"/>
      <c r="MVA130" s="6"/>
      <c r="MVG130" s="11"/>
      <c r="MVH130" s="6"/>
      <c r="MVN130" s="11"/>
      <c r="MVO130" s="6"/>
      <c r="MVU130" s="11"/>
      <c r="MVV130" s="6"/>
      <c r="MWB130" s="11"/>
      <c r="MWC130" s="6"/>
      <c r="MWI130" s="11"/>
      <c r="MWJ130" s="6"/>
      <c r="MWP130" s="11"/>
      <c r="MWQ130" s="6"/>
      <c r="MWW130" s="11"/>
      <c r="MWX130" s="6"/>
      <c r="MXD130" s="11"/>
      <c r="MXE130" s="6"/>
      <c r="MXK130" s="11"/>
      <c r="MXL130" s="6"/>
      <c r="MXR130" s="11"/>
      <c r="MXS130" s="6"/>
      <c r="MXY130" s="11"/>
      <c r="MXZ130" s="6"/>
      <c r="MYF130" s="11"/>
      <c r="MYG130" s="6"/>
      <c r="MYM130" s="11"/>
      <c r="MYN130" s="6"/>
      <c r="MYT130" s="11"/>
      <c r="MYU130" s="6"/>
      <c r="MZA130" s="11"/>
      <c r="MZB130" s="6"/>
      <c r="MZH130" s="11"/>
      <c r="MZI130" s="6"/>
      <c r="MZO130" s="11"/>
      <c r="MZP130" s="6"/>
      <c r="MZV130" s="11"/>
      <c r="MZW130" s="6"/>
      <c r="NAC130" s="11"/>
      <c r="NAD130" s="6"/>
      <c r="NAJ130" s="11"/>
      <c r="NAK130" s="6"/>
      <c r="NAQ130" s="11"/>
      <c r="NAR130" s="6"/>
      <c r="NAX130" s="11"/>
      <c r="NAY130" s="6"/>
      <c r="NBE130" s="11"/>
      <c r="NBF130" s="6"/>
      <c r="NBL130" s="11"/>
      <c r="NBM130" s="6"/>
      <c r="NBS130" s="11"/>
      <c r="NBT130" s="6"/>
      <c r="NBZ130" s="11"/>
      <c r="NCA130" s="6"/>
      <c r="NCG130" s="11"/>
      <c r="NCH130" s="6"/>
      <c r="NCN130" s="11"/>
      <c r="NCO130" s="6"/>
      <c r="NCU130" s="11"/>
      <c r="NCV130" s="6"/>
      <c r="NDB130" s="11"/>
      <c r="NDC130" s="6"/>
      <c r="NDI130" s="11"/>
      <c r="NDJ130" s="6"/>
      <c r="NDP130" s="11"/>
      <c r="NDQ130" s="6"/>
      <c r="NDW130" s="11"/>
      <c r="NDX130" s="6"/>
      <c r="NED130" s="11"/>
      <c r="NEE130" s="6"/>
      <c r="NEK130" s="11"/>
      <c r="NEL130" s="6"/>
      <c r="NER130" s="11"/>
      <c r="NES130" s="6"/>
      <c r="NEY130" s="11"/>
      <c r="NEZ130" s="6"/>
      <c r="NFF130" s="11"/>
      <c r="NFG130" s="6"/>
      <c r="NFM130" s="11"/>
      <c r="NFN130" s="6"/>
      <c r="NFT130" s="11"/>
      <c r="NFU130" s="6"/>
      <c r="NGA130" s="11"/>
      <c r="NGB130" s="6"/>
      <c r="NGH130" s="11"/>
      <c r="NGI130" s="6"/>
      <c r="NGO130" s="11"/>
      <c r="NGP130" s="6"/>
      <c r="NGV130" s="11"/>
      <c r="NGW130" s="6"/>
      <c r="NHC130" s="11"/>
      <c r="NHD130" s="6"/>
      <c r="NHJ130" s="11"/>
      <c r="NHK130" s="6"/>
      <c r="NHQ130" s="11"/>
      <c r="NHR130" s="6"/>
      <c r="NHX130" s="11"/>
      <c r="NHY130" s="6"/>
      <c r="NIE130" s="11"/>
      <c r="NIF130" s="6"/>
      <c r="NIL130" s="11"/>
      <c r="NIM130" s="6"/>
      <c r="NIS130" s="11"/>
      <c r="NIT130" s="6"/>
      <c r="NIZ130" s="11"/>
      <c r="NJA130" s="6"/>
      <c r="NJG130" s="11"/>
      <c r="NJH130" s="6"/>
      <c r="NJN130" s="11"/>
      <c r="NJO130" s="6"/>
      <c r="NJU130" s="11"/>
      <c r="NJV130" s="6"/>
      <c r="NKB130" s="11"/>
      <c r="NKC130" s="6"/>
      <c r="NKI130" s="11"/>
      <c r="NKJ130" s="6"/>
      <c r="NKP130" s="11"/>
      <c r="NKQ130" s="6"/>
      <c r="NKW130" s="11"/>
      <c r="NKX130" s="6"/>
      <c r="NLD130" s="11"/>
      <c r="NLE130" s="6"/>
      <c r="NLK130" s="11"/>
      <c r="NLL130" s="6"/>
      <c r="NLR130" s="11"/>
      <c r="NLS130" s="6"/>
      <c r="NLY130" s="11"/>
      <c r="NLZ130" s="6"/>
      <c r="NMF130" s="11"/>
      <c r="NMG130" s="6"/>
      <c r="NMM130" s="11"/>
      <c r="NMN130" s="6"/>
      <c r="NMT130" s="11"/>
      <c r="NMU130" s="6"/>
      <c r="NNA130" s="11"/>
      <c r="NNB130" s="6"/>
      <c r="NNH130" s="11"/>
      <c r="NNI130" s="6"/>
      <c r="NNO130" s="11"/>
      <c r="NNP130" s="6"/>
      <c r="NNV130" s="11"/>
      <c r="NNW130" s="6"/>
      <c r="NOC130" s="11"/>
      <c r="NOD130" s="6"/>
      <c r="NOJ130" s="11"/>
      <c r="NOK130" s="6"/>
      <c r="NOQ130" s="11"/>
      <c r="NOR130" s="6"/>
      <c r="NOX130" s="11"/>
      <c r="NOY130" s="6"/>
      <c r="NPE130" s="11"/>
      <c r="NPF130" s="6"/>
      <c r="NPL130" s="11"/>
      <c r="NPM130" s="6"/>
      <c r="NPS130" s="11"/>
      <c r="NPT130" s="6"/>
      <c r="NPZ130" s="11"/>
      <c r="NQA130" s="6"/>
      <c r="NQG130" s="11"/>
      <c r="NQH130" s="6"/>
      <c r="NQN130" s="11"/>
      <c r="NQO130" s="6"/>
      <c r="NQU130" s="11"/>
      <c r="NQV130" s="6"/>
      <c r="NRB130" s="11"/>
      <c r="NRC130" s="6"/>
      <c r="NRI130" s="11"/>
      <c r="NRJ130" s="6"/>
      <c r="NRP130" s="11"/>
      <c r="NRQ130" s="6"/>
      <c r="NRW130" s="11"/>
      <c r="NRX130" s="6"/>
      <c r="NSD130" s="11"/>
      <c r="NSE130" s="6"/>
      <c r="NSK130" s="11"/>
      <c r="NSL130" s="6"/>
      <c r="NSR130" s="11"/>
      <c r="NSS130" s="6"/>
      <c r="NSY130" s="11"/>
      <c r="NSZ130" s="6"/>
      <c r="NTF130" s="11"/>
      <c r="NTG130" s="6"/>
      <c r="NTM130" s="11"/>
      <c r="NTN130" s="6"/>
      <c r="NTT130" s="11"/>
      <c r="NTU130" s="6"/>
      <c r="NUA130" s="11"/>
      <c r="NUB130" s="6"/>
      <c r="NUH130" s="11"/>
      <c r="NUI130" s="6"/>
      <c r="NUO130" s="11"/>
      <c r="NUP130" s="6"/>
      <c r="NUV130" s="11"/>
      <c r="NUW130" s="6"/>
      <c r="NVC130" s="11"/>
      <c r="NVD130" s="6"/>
      <c r="NVJ130" s="11"/>
      <c r="NVK130" s="6"/>
      <c r="NVQ130" s="11"/>
      <c r="NVR130" s="6"/>
      <c r="NVX130" s="11"/>
      <c r="NVY130" s="6"/>
      <c r="NWE130" s="11"/>
      <c r="NWF130" s="6"/>
      <c r="NWL130" s="11"/>
      <c r="NWM130" s="6"/>
      <c r="NWS130" s="11"/>
      <c r="NWT130" s="6"/>
      <c r="NWZ130" s="11"/>
      <c r="NXA130" s="6"/>
      <c r="NXG130" s="11"/>
      <c r="NXH130" s="6"/>
      <c r="NXN130" s="11"/>
      <c r="NXO130" s="6"/>
      <c r="NXU130" s="11"/>
      <c r="NXV130" s="6"/>
      <c r="NYB130" s="11"/>
      <c r="NYC130" s="6"/>
      <c r="NYI130" s="11"/>
      <c r="NYJ130" s="6"/>
      <c r="NYP130" s="11"/>
      <c r="NYQ130" s="6"/>
      <c r="NYW130" s="11"/>
      <c r="NYX130" s="6"/>
      <c r="NZD130" s="11"/>
      <c r="NZE130" s="6"/>
      <c r="NZK130" s="11"/>
      <c r="NZL130" s="6"/>
      <c r="NZR130" s="11"/>
      <c r="NZS130" s="6"/>
      <c r="NZY130" s="11"/>
      <c r="NZZ130" s="6"/>
      <c r="OAF130" s="11"/>
      <c r="OAG130" s="6"/>
      <c r="OAM130" s="11"/>
      <c r="OAN130" s="6"/>
      <c r="OAT130" s="11"/>
      <c r="OAU130" s="6"/>
      <c r="OBA130" s="11"/>
      <c r="OBB130" s="6"/>
      <c r="OBH130" s="11"/>
      <c r="OBI130" s="6"/>
      <c r="OBO130" s="11"/>
      <c r="OBP130" s="6"/>
      <c r="OBV130" s="11"/>
      <c r="OBW130" s="6"/>
      <c r="OCC130" s="11"/>
      <c r="OCD130" s="6"/>
      <c r="OCJ130" s="11"/>
      <c r="OCK130" s="6"/>
      <c r="OCQ130" s="11"/>
      <c r="OCR130" s="6"/>
      <c r="OCX130" s="11"/>
      <c r="OCY130" s="6"/>
      <c r="ODE130" s="11"/>
      <c r="ODF130" s="6"/>
      <c r="ODL130" s="11"/>
      <c r="ODM130" s="6"/>
      <c r="ODS130" s="11"/>
      <c r="ODT130" s="6"/>
      <c r="ODZ130" s="11"/>
      <c r="OEA130" s="6"/>
      <c r="OEG130" s="11"/>
      <c r="OEH130" s="6"/>
      <c r="OEN130" s="11"/>
      <c r="OEO130" s="6"/>
      <c r="OEU130" s="11"/>
      <c r="OEV130" s="6"/>
      <c r="OFB130" s="11"/>
      <c r="OFC130" s="6"/>
      <c r="OFI130" s="11"/>
      <c r="OFJ130" s="6"/>
      <c r="OFP130" s="11"/>
      <c r="OFQ130" s="6"/>
      <c r="OFW130" s="11"/>
      <c r="OFX130" s="6"/>
      <c r="OGD130" s="11"/>
      <c r="OGE130" s="6"/>
      <c r="OGK130" s="11"/>
      <c r="OGL130" s="6"/>
      <c r="OGR130" s="11"/>
      <c r="OGS130" s="6"/>
      <c r="OGY130" s="11"/>
      <c r="OGZ130" s="6"/>
      <c r="OHF130" s="11"/>
      <c r="OHG130" s="6"/>
      <c r="OHM130" s="11"/>
      <c r="OHN130" s="6"/>
      <c r="OHT130" s="11"/>
      <c r="OHU130" s="6"/>
      <c r="OIA130" s="11"/>
      <c r="OIB130" s="6"/>
      <c r="OIH130" s="11"/>
      <c r="OII130" s="6"/>
      <c r="OIO130" s="11"/>
      <c r="OIP130" s="6"/>
      <c r="OIV130" s="11"/>
      <c r="OIW130" s="6"/>
      <c r="OJC130" s="11"/>
      <c r="OJD130" s="6"/>
      <c r="OJJ130" s="11"/>
      <c r="OJK130" s="6"/>
      <c r="OJQ130" s="11"/>
      <c r="OJR130" s="6"/>
      <c r="OJX130" s="11"/>
      <c r="OJY130" s="6"/>
      <c r="OKE130" s="11"/>
      <c r="OKF130" s="6"/>
      <c r="OKL130" s="11"/>
      <c r="OKM130" s="6"/>
      <c r="OKS130" s="11"/>
      <c r="OKT130" s="6"/>
      <c r="OKZ130" s="11"/>
      <c r="OLA130" s="6"/>
      <c r="OLG130" s="11"/>
      <c r="OLH130" s="6"/>
      <c r="OLN130" s="11"/>
      <c r="OLO130" s="6"/>
      <c r="OLU130" s="11"/>
      <c r="OLV130" s="6"/>
      <c r="OMB130" s="11"/>
      <c r="OMC130" s="6"/>
      <c r="OMI130" s="11"/>
      <c r="OMJ130" s="6"/>
      <c r="OMP130" s="11"/>
      <c r="OMQ130" s="6"/>
      <c r="OMW130" s="11"/>
      <c r="OMX130" s="6"/>
      <c r="OND130" s="11"/>
      <c r="ONE130" s="6"/>
      <c r="ONK130" s="11"/>
      <c r="ONL130" s="6"/>
      <c r="ONR130" s="11"/>
      <c r="ONS130" s="6"/>
      <c r="ONY130" s="11"/>
      <c r="ONZ130" s="6"/>
      <c r="OOF130" s="11"/>
      <c r="OOG130" s="6"/>
      <c r="OOM130" s="11"/>
      <c r="OON130" s="6"/>
      <c r="OOT130" s="11"/>
      <c r="OOU130" s="6"/>
      <c r="OPA130" s="11"/>
      <c r="OPB130" s="6"/>
      <c r="OPH130" s="11"/>
      <c r="OPI130" s="6"/>
      <c r="OPO130" s="11"/>
      <c r="OPP130" s="6"/>
      <c r="OPV130" s="11"/>
      <c r="OPW130" s="6"/>
      <c r="OQC130" s="11"/>
      <c r="OQD130" s="6"/>
      <c r="OQJ130" s="11"/>
      <c r="OQK130" s="6"/>
      <c r="OQQ130" s="11"/>
      <c r="OQR130" s="6"/>
      <c r="OQX130" s="11"/>
      <c r="OQY130" s="6"/>
      <c r="ORE130" s="11"/>
      <c r="ORF130" s="6"/>
      <c r="ORL130" s="11"/>
      <c r="ORM130" s="6"/>
      <c r="ORS130" s="11"/>
      <c r="ORT130" s="6"/>
      <c r="ORZ130" s="11"/>
      <c r="OSA130" s="6"/>
      <c r="OSG130" s="11"/>
      <c r="OSH130" s="6"/>
      <c r="OSN130" s="11"/>
      <c r="OSO130" s="6"/>
      <c r="OSU130" s="11"/>
      <c r="OSV130" s="6"/>
      <c r="OTB130" s="11"/>
      <c r="OTC130" s="6"/>
      <c r="OTI130" s="11"/>
      <c r="OTJ130" s="6"/>
      <c r="OTP130" s="11"/>
      <c r="OTQ130" s="6"/>
      <c r="OTW130" s="11"/>
      <c r="OTX130" s="6"/>
      <c r="OUD130" s="11"/>
      <c r="OUE130" s="6"/>
      <c r="OUK130" s="11"/>
      <c r="OUL130" s="6"/>
      <c r="OUR130" s="11"/>
      <c r="OUS130" s="6"/>
      <c r="OUY130" s="11"/>
      <c r="OUZ130" s="6"/>
      <c r="OVF130" s="11"/>
      <c r="OVG130" s="6"/>
      <c r="OVM130" s="11"/>
      <c r="OVN130" s="6"/>
      <c r="OVT130" s="11"/>
      <c r="OVU130" s="6"/>
      <c r="OWA130" s="11"/>
      <c r="OWB130" s="6"/>
      <c r="OWH130" s="11"/>
      <c r="OWI130" s="6"/>
      <c r="OWO130" s="11"/>
      <c r="OWP130" s="6"/>
      <c r="OWV130" s="11"/>
      <c r="OWW130" s="6"/>
      <c r="OXC130" s="11"/>
      <c r="OXD130" s="6"/>
      <c r="OXJ130" s="11"/>
      <c r="OXK130" s="6"/>
      <c r="OXQ130" s="11"/>
      <c r="OXR130" s="6"/>
      <c r="OXX130" s="11"/>
      <c r="OXY130" s="6"/>
      <c r="OYE130" s="11"/>
      <c r="OYF130" s="6"/>
      <c r="OYL130" s="11"/>
      <c r="OYM130" s="6"/>
      <c r="OYS130" s="11"/>
      <c r="OYT130" s="6"/>
      <c r="OYZ130" s="11"/>
      <c r="OZA130" s="6"/>
      <c r="OZG130" s="11"/>
      <c r="OZH130" s="6"/>
      <c r="OZN130" s="11"/>
      <c r="OZO130" s="6"/>
      <c r="OZU130" s="11"/>
      <c r="OZV130" s="6"/>
      <c r="PAB130" s="11"/>
      <c r="PAC130" s="6"/>
      <c r="PAI130" s="11"/>
      <c r="PAJ130" s="6"/>
      <c r="PAP130" s="11"/>
      <c r="PAQ130" s="6"/>
      <c r="PAW130" s="11"/>
      <c r="PAX130" s="6"/>
      <c r="PBD130" s="11"/>
      <c r="PBE130" s="6"/>
      <c r="PBK130" s="11"/>
      <c r="PBL130" s="6"/>
      <c r="PBR130" s="11"/>
      <c r="PBS130" s="6"/>
      <c r="PBY130" s="11"/>
      <c r="PBZ130" s="6"/>
      <c r="PCF130" s="11"/>
      <c r="PCG130" s="6"/>
      <c r="PCM130" s="11"/>
      <c r="PCN130" s="6"/>
      <c r="PCT130" s="11"/>
      <c r="PCU130" s="6"/>
      <c r="PDA130" s="11"/>
      <c r="PDB130" s="6"/>
      <c r="PDH130" s="11"/>
      <c r="PDI130" s="6"/>
      <c r="PDO130" s="11"/>
      <c r="PDP130" s="6"/>
      <c r="PDV130" s="11"/>
      <c r="PDW130" s="6"/>
      <c r="PEC130" s="11"/>
      <c r="PED130" s="6"/>
      <c r="PEJ130" s="11"/>
      <c r="PEK130" s="6"/>
      <c r="PEQ130" s="11"/>
      <c r="PER130" s="6"/>
      <c r="PEX130" s="11"/>
      <c r="PEY130" s="6"/>
      <c r="PFE130" s="11"/>
      <c r="PFF130" s="6"/>
      <c r="PFL130" s="11"/>
      <c r="PFM130" s="6"/>
      <c r="PFS130" s="11"/>
      <c r="PFT130" s="6"/>
      <c r="PFZ130" s="11"/>
      <c r="PGA130" s="6"/>
      <c r="PGG130" s="11"/>
      <c r="PGH130" s="6"/>
      <c r="PGN130" s="11"/>
      <c r="PGO130" s="6"/>
      <c r="PGU130" s="11"/>
      <c r="PGV130" s="6"/>
      <c r="PHB130" s="11"/>
      <c r="PHC130" s="6"/>
      <c r="PHI130" s="11"/>
      <c r="PHJ130" s="6"/>
      <c r="PHP130" s="11"/>
      <c r="PHQ130" s="6"/>
      <c r="PHW130" s="11"/>
      <c r="PHX130" s="6"/>
      <c r="PID130" s="11"/>
      <c r="PIE130" s="6"/>
      <c r="PIK130" s="11"/>
      <c r="PIL130" s="6"/>
      <c r="PIR130" s="11"/>
      <c r="PIS130" s="6"/>
      <c r="PIY130" s="11"/>
      <c r="PIZ130" s="6"/>
      <c r="PJF130" s="11"/>
      <c r="PJG130" s="6"/>
      <c r="PJM130" s="11"/>
      <c r="PJN130" s="6"/>
      <c r="PJT130" s="11"/>
      <c r="PJU130" s="6"/>
      <c r="PKA130" s="11"/>
      <c r="PKB130" s="6"/>
      <c r="PKH130" s="11"/>
      <c r="PKI130" s="6"/>
      <c r="PKO130" s="11"/>
      <c r="PKP130" s="6"/>
      <c r="PKV130" s="11"/>
      <c r="PKW130" s="6"/>
      <c r="PLC130" s="11"/>
      <c r="PLD130" s="6"/>
      <c r="PLJ130" s="11"/>
      <c r="PLK130" s="6"/>
      <c r="PLQ130" s="11"/>
      <c r="PLR130" s="6"/>
      <c r="PLX130" s="11"/>
      <c r="PLY130" s="6"/>
      <c r="PME130" s="11"/>
      <c r="PMF130" s="6"/>
      <c r="PML130" s="11"/>
      <c r="PMM130" s="6"/>
      <c r="PMS130" s="11"/>
      <c r="PMT130" s="6"/>
      <c r="PMZ130" s="11"/>
      <c r="PNA130" s="6"/>
      <c r="PNG130" s="11"/>
      <c r="PNH130" s="6"/>
      <c r="PNN130" s="11"/>
      <c r="PNO130" s="6"/>
      <c r="PNU130" s="11"/>
      <c r="PNV130" s="6"/>
      <c r="POB130" s="11"/>
      <c r="POC130" s="6"/>
      <c r="POI130" s="11"/>
      <c r="POJ130" s="6"/>
      <c r="POP130" s="11"/>
      <c r="POQ130" s="6"/>
      <c r="POW130" s="11"/>
      <c r="POX130" s="6"/>
      <c r="PPD130" s="11"/>
      <c r="PPE130" s="6"/>
      <c r="PPK130" s="11"/>
      <c r="PPL130" s="6"/>
      <c r="PPR130" s="11"/>
      <c r="PPS130" s="6"/>
      <c r="PPY130" s="11"/>
      <c r="PPZ130" s="6"/>
      <c r="PQF130" s="11"/>
      <c r="PQG130" s="6"/>
      <c r="PQM130" s="11"/>
      <c r="PQN130" s="6"/>
      <c r="PQT130" s="11"/>
      <c r="PQU130" s="6"/>
      <c r="PRA130" s="11"/>
      <c r="PRB130" s="6"/>
      <c r="PRH130" s="11"/>
      <c r="PRI130" s="6"/>
      <c r="PRO130" s="11"/>
      <c r="PRP130" s="6"/>
      <c r="PRV130" s="11"/>
      <c r="PRW130" s="6"/>
      <c r="PSC130" s="11"/>
      <c r="PSD130" s="6"/>
      <c r="PSJ130" s="11"/>
      <c r="PSK130" s="6"/>
      <c r="PSQ130" s="11"/>
      <c r="PSR130" s="6"/>
      <c r="PSX130" s="11"/>
      <c r="PSY130" s="6"/>
      <c r="PTE130" s="11"/>
      <c r="PTF130" s="6"/>
      <c r="PTL130" s="11"/>
      <c r="PTM130" s="6"/>
      <c r="PTS130" s="11"/>
      <c r="PTT130" s="6"/>
      <c r="PTZ130" s="11"/>
      <c r="PUA130" s="6"/>
      <c r="PUG130" s="11"/>
      <c r="PUH130" s="6"/>
      <c r="PUN130" s="11"/>
      <c r="PUO130" s="6"/>
      <c r="PUU130" s="11"/>
      <c r="PUV130" s="6"/>
      <c r="PVB130" s="11"/>
      <c r="PVC130" s="6"/>
      <c r="PVI130" s="11"/>
      <c r="PVJ130" s="6"/>
      <c r="PVP130" s="11"/>
      <c r="PVQ130" s="6"/>
      <c r="PVW130" s="11"/>
      <c r="PVX130" s="6"/>
      <c r="PWD130" s="11"/>
      <c r="PWE130" s="6"/>
      <c r="PWK130" s="11"/>
      <c r="PWL130" s="6"/>
      <c r="PWR130" s="11"/>
      <c r="PWS130" s="6"/>
      <c r="PWY130" s="11"/>
      <c r="PWZ130" s="6"/>
      <c r="PXF130" s="11"/>
      <c r="PXG130" s="6"/>
      <c r="PXM130" s="11"/>
      <c r="PXN130" s="6"/>
      <c r="PXT130" s="11"/>
      <c r="PXU130" s="6"/>
      <c r="PYA130" s="11"/>
      <c r="PYB130" s="6"/>
      <c r="PYH130" s="11"/>
      <c r="PYI130" s="6"/>
      <c r="PYO130" s="11"/>
      <c r="PYP130" s="6"/>
      <c r="PYV130" s="11"/>
      <c r="PYW130" s="6"/>
      <c r="PZC130" s="11"/>
      <c r="PZD130" s="6"/>
      <c r="PZJ130" s="11"/>
      <c r="PZK130" s="6"/>
      <c r="PZQ130" s="11"/>
      <c r="PZR130" s="6"/>
      <c r="PZX130" s="11"/>
      <c r="PZY130" s="6"/>
      <c r="QAE130" s="11"/>
      <c r="QAF130" s="6"/>
      <c r="QAL130" s="11"/>
      <c r="QAM130" s="6"/>
      <c r="QAS130" s="11"/>
      <c r="QAT130" s="6"/>
      <c r="QAZ130" s="11"/>
      <c r="QBA130" s="6"/>
      <c r="QBG130" s="11"/>
      <c r="QBH130" s="6"/>
      <c r="QBN130" s="11"/>
      <c r="QBO130" s="6"/>
      <c r="QBU130" s="11"/>
      <c r="QBV130" s="6"/>
      <c r="QCB130" s="11"/>
      <c r="QCC130" s="6"/>
      <c r="QCI130" s="11"/>
      <c r="QCJ130" s="6"/>
      <c r="QCP130" s="11"/>
      <c r="QCQ130" s="6"/>
      <c r="QCW130" s="11"/>
      <c r="QCX130" s="6"/>
      <c r="QDD130" s="11"/>
      <c r="QDE130" s="6"/>
      <c r="QDK130" s="11"/>
      <c r="QDL130" s="6"/>
      <c r="QDR130" s="11"/>
      <c r="QDS130" s="6"/>
      <c r="QDY130" s="11"/>
      <c r="QDZ130" s="6"/>
      <c r="QEF130" s="11"/>
      <c r="QEG130" s="6"/>
      <c r="QEM130" s="11"/>
      <c r="QEN130" s="6"/>
      <c r="QET130" s="11"/>
      <c r="QEU130" s="6"/>
      <c r="QFA130" s="11"/>
      <c r="QFB130" s="6"/>
      <c r="QFH130" s="11"/>
      <c r="QFI130" s="6"/>
      <c r="QFO130" s="11"/>
      <c r="QFP130" s="6"/>
      <c r="QFV130" s="11"/>
      <c r="QFW130" s="6"/>
      <c r="QGC130" s="11"/>
      <c r="QGD130" s="6"/>
      <c r="QGJ130" s="11"/>
      <c r="QGK130" s="6"/>
      <c r="QGQ130" s="11"/>
      <c r="QGR130" s="6"/>
      <c r="QGX130" s="11"/>
      <c r="QGY130" s="6"/>
      <c r="QHE130" s="11"/>
      <c r="QHF130" s="6"/>
      <c r="QHL130" s="11"/>
      <c r="QHM130" s="6"/>
      <c r="QHS130" s="11"/>
      <c r="QHT130" s="6"/>
      <c r="QHZ130" s="11"/>
      <c r="QIA130" s="6"/>
      <c r="QIG130" s="11"/>
      <c r="QIH130" s="6"/>
      <c r="QIN130" s="11"/>
      <c r="QIO130" s="6"/>
      <c r="QIU130" s="11"/>
      <c r="QIV130" s="6"/>
      <c r="QJB130" s="11"/>
      <c r="QJC130" s="6"/>
      <c r="QJI130" s="11"/>
      <c r="QJJ130" s="6"/>
      <c r="QJP130" s="11"/>
      <c r="QJQ130" s="6"/>
      <c r="QJW130" s="11"/>
      <c r="QJX130" s="6"/>
      <c r="QKD130" s="11"/>
      <c r="QKE130" s="6"/>
      <c r="QKK130" s="11"/>
      <c r="QKL130" s="6"/>
      <c r="QKR130" s="11"/>
      <c r="QKS130" s="6"/>
      <c r="QKY130" s="11"/>
      <c r="QKZ130" s="6"/>
      <c r="QLF130" s="11"/>
      <c r="QLG130" s="6"/>
      <c r="QLM130" s="11"/>
      <c r="QLN130" s="6"/>
      <c r="QLT130" s="11"/>
      <c r="QLU130" s="6"/>
      <c r="QMA130" s="11"/>
      <c r="QMB130" s="6"/>
      <c r="QMH130" s="11"/>
      <c r="QMI130" s="6"/>
      <c r="QMO130" s="11"/>
      <c r="QMP130" s="6"/>
      <c r="QMV130" s="11"/>
      <c r="QMW130" s="6"/>
      <c r="QNC130" s="11"/>
      <c r="QND130" s="6"/>
      <c r="QNJ130" s="11"/>
      <c r="QNK130" s="6"/>
      <c r="QNQ130" s="11"/>
      <c r="QNR130" s="6"/>
      <c r="QNX130" s="11"/>
      <c r="QNY130" s="6"/>
      <c r="QOE130" s="11"/>
      <c r="QOF130" s="6"/>
      <c r="QOL130" s="11"/>
      <c r="QOM130" s="6"/>
      <c r="QOS130" s="11"/>
      <c r="QOT130" s="6"/>
      <c r="QOZ130" s="11"/>
      <c r="QPA130" s="6"/>
      <c r="QPG130" s="11"/>
      <c r="QPH130" s="6"/>
      <c r="QPN130" s="11"/>
      <c r="QPO130" s="6"/>
      <c r="QPU130" s="11"/>
      <c r="QPV130" s="6"/>
      <c r="QQB130" s="11"/>
      <c r="QQC130" s="6"/>
      <c r="QQI130" s="11"/>
      <c r="QQJ130" s="6"/>
      <c r="QQP130" s="11"/>
      <c r="QQQ130" s="6"/>
      <c r="QQW130" s="11"/>
      <c r="QQX130" s="6"/>
      <c r="QRD130" s="11"/>
      <c r="QRE130" s="6"/>
      <c r="QRK130" s="11"/>
      <c r="QRL130" s="6"/>
      <c r="QRR130" s="11"/>
      <c r="QRS130" s="6"/>
      <c r="QRY130" s="11"/>
      <c r="QRZ130" s="6"/>
      <c r="QSF130" s="11"/>
      <c r="QSG130" s="6"/>
      <c r="QSM130" s="11"/>
      <c r="QSN130" s="6"/>
      <c r="QST130" s="11"/>
      <c r="QSU130" s="6"/>
      <c r="QTA130" s="11"/>
      <c r="QTB130" s="6"/>
      <c r="QTH130" s="11"/>
      <c r="QTI130" s="6"/>
      <c r="QTO130" s="11"/>
      <c r="QTP130" s="6"/>
      <c r="QTV130" s="11"/>
      <c r="QTW130" s="6"/>
      <c r="QUC130" s="11"/>
      <c r="QUD130" s="6"/>
      <c r="QUJ130" s="11"/>
      <c r="QUK130" s="6"/>
      <c r="QUQ130" s="11"/>
      <c r="QUR130" s="6"/>
      <c r="QUX130" s="11"/>
      <c r="QUY130" s="6"/>
      <c r="QVE130" s="11"/>
      <c r="QVF130" s="6"/>
      <c r="QVL130" s="11"/>
      <c r="QVM130" s="6"/>
      <c r="QVS130" s="11"/>
      <c r="QVT130" s="6"/>
      <c r="QVZ130" s="11"/>
      <c r="QWA130" s="6"/>
      <c r="QWG130" s="11"/>
      <c r="QWH130" s="6"/>
      <c r="QWN130" s="11"/>
      <c r="QWO130" s="6"/>
      <c r="QWU130" s="11"/>
      <c r="QWV130" s="6"/>
      <c r="QXB130" s="11"/>
      <c r="QXC130" s="6"/>
      <c r="QXI130" s="11"/>
      <c r="QXJ130" s="6"/>
      <c r="QXP130" s="11"/>
      <c r="QXQ130" s="6"/>
      <c r="QXW130" s="11"/>
      <c r="QXX130" s="6"/>
      <c r="QYD130" s="11"/>
      <c r="QYE130" s="6"/>
      <c r="QYK130" s="11"/>
      <c r="QYL130" s="6"/>
      <c r="QYR130" s="11"/>
      <c r="QYS130" s="6"/>
      <c r="QYY130" s="11"/>
      <c r="QYZ130" s="6"/>
      <c r="QZF130" s="11"/>
      <c r="QZG130" s="6"/>
      <c r="QZM130" s="11"/>
      <c r="QZN130" s="6"/>
      <c r="QZT130" s="11"/>
      <c r="QZU130" s="6"/>
      <c r="RAA130" s="11"/>
      <c r="RAB130" s="6"/>
      <c r="RAH130" s="11"/>
      <c r="RAI130" s="6"/>
      <c r="RAO130" s="11"/>
      <c r="RAP130" s="6"/>
      <c r="RAV130" s="11"/>
      <c r="RAW130" s="6"/>
      <c r="RBC130" s="11"/>
      <c r="RBD130" s="6"/>
      <c r="RBJ130" s="11"/>
      <c r="RBK130" s="6"/>
      <c r="RBQ130" s="11"/>
      <c r="RBR130" s="6"/>
      <c r="RBX130" s="11"/>
      <c r="RBY130" s="6"/>
      <c r="RCE130" s="11"/>
      <c r="RCF130" s="6"/>
      <c r="RCL130" s="11"/>
      <c r="RCM130" s="6"/>
      <c r="RCS130" s="11"/>
      <c r="RCT130" s="6"/>
      <c r="RCZ130" s="11"/>
      <c r="RDA130" s="6"/>
      <c r="RDG130" s="11"/>
      <c r="RDH130" s="6"/>
      <c r="RDN130" s="11"/>
      <c r="RDO130" s="6"/>
      <c r="RDU130" s="11"/>
      <c r="RDV130" s="6"/>
      <c r="REB130" s="11"/>
      <c r="REC130" s="6"/>
      <c r="REI130" s="11"/>
      <c r="REJ130" s="6"/>
      <c r="REP130" s="11"/>
      <c r="REQ130" s="6"/>
      <c r="REW130" s="11"/>
      <c r="REX130" s="6"/>
      <c r="RFD130" s="11"/>
      <c r="RFE130" s="6"/>
      <c r="RFK130" s="11"/>
      <c r="RFL130" s="6"/>
      <c r="RFR130" s="11"/>
      <c r="RFS130" s="6"/>
      <c r="RFY130" s="11"/>
      <c r="RFZ130" s="6"/>
      <c r="RGF130" s="11"/>
      <c r="RGG130" s="6"/>
      <c r="RGM130" s="11"/>
      <c r="RGN130" s="6"/>
      <c r="RGT130" s="11"/>
      <c r="RGU130" s="6"/>
      <c r="RHA130" s="11"/>
      <c r="RHB130" s="6"/>
      <c r="RHH130" s="11"/>
      <c r="RHI130" s="6"/>
      <c r="RHO130" s="11"/>
      <c r="RHP130" s="6"/>
      <c r="RHV130" s="11"/>
      <c r="RHW130" s="6"/>
      <c r="RIC130" s="11"/>
      <c r="RID130" s="6"/>
      <c r="RIJ130" s="11"/>
      <c r="RIK130" s="6"/>
      <c r="RIQ130" s="11"/>
      <c r="RIR130" s="6"/>
      <c r="RIX130" s="11"/>
      <c r="RIY130" s="6"/>
      <c r="RJE130" s="11"/>
      <c r="RJF130" s="6"/>
      <c r="RJL130" s="11"/>
      <c r="RJM130" s="6"/>
      <c r="RJS130" s="11"/>
      <c r="RJT130" s="6"/>
      <c r="RJZ130" s="11"/>
      <c r="RKA130" s="6"/>
      <c r="RKG130" s="11"/>
      <c r="RKH130" s="6"/>
      <c r="RKN130" s="11"/>
      <c r="RKO130" s="6"/>
      <c r="RKU130" s="11"/>
      <c r="RKV130" s="6"/>
      <c r="RLB130" s="11"/>
      <c r="RLC130" s="6"/>
      <c r="RLI130" s="11"/>
      <c r="RLJ130" s="6"/>
      <c r="RLP130" s="11"/>
      <c r="RLQ130" s="6"/>
      <c r="RLW130" s="11"/>
      <c r="RLX130" s="6"/>
      <c r="RMD130" s="11"/>
      <c r="RME130" s="6"/>
      <c r="RMK130" s="11"/>
      <c r="RML130" s="6"/>
      <c r="RMR130" s="11"/>
      <c r="RMS130" s="6"/>
      <c r="RMY130" s="11"/>
      <c r="RMZ130" s="6"/>
      <c r="RNF130" s="11"/>
      <c r="RNG130" s="6"/>
      <c r="RNM130" s="11"/>
      <c r="RNN130" s="6"/>
      <c r="RNT130" s="11"/>
      <c r="RNU130" s="6"/>
      <c r="ROA130" s="11"/>
      <c r="ROB130" s="6"/>
      <c r="ROH130" s="11"/>
      <c r="ROI130" s="6"/>
      <c r="ROO130" s="11"/>
      <c r="ROP130" s="6"/>
      <c r="ROV130" s="11"/>
      <c r="ROW130" s="6"/>
      <c r="RPC130" s="11"/>
      <c r="RPD130" s="6"/>
      <c r="RPJ130" s="11"/>
      <c r="RPK130" s="6"/>
      <c r="RPQ130" s="11"/>
      <c r="RPR130" s="6"/>
      <c r="RPX130" s="11"/>
      <c r="RPY130" s="6"/>
      <c r="RQE130" s="11"/>
      <c r="RQF130" s="6"/>
      <c r="RQL130" s="11"/>
      <c r="RQM130" s="6"/>
      <c r="RQS130" s="11"/>
      <c r="RQT130" s="6"/>
      <c r="RQZ130" s="11"/>
      <c r="RRA130" s="6"/>
      <c r="RRG130" s="11"/>
      <c r="RRH130" s="6"/>
      <c r="RRN130" s="11"/>
      <c r="RRO130" s="6"/>
      <c r="RRU130" s="11"/>
      <c r="RRV130" s="6"/>
      <c r="RSB130" s="11"/>
      <c r="RSC130" s="6"/>
      <c r="RSI130" s="11"/>
      <c r="RSJ130" s="6"/>
      <c r="RSP130" s="11"/>
      <c r="RSQ130" s="6"/>
      <c r="RSW130" s="11"/>
      <c r="RSX130" s="6"/>
      <c r="RTD130" s="11"/>
      <c r="RTE130" s="6"/>
      <c r="RTK130" s="11"/>
      <c r="RTL130" s="6"/>
      <c r="RTR130" s="11"/>
      <c r="RTS130" s="6"/>
      <c r="RTY130" s="11"/>
      <c r="RTZ130" s="6"/>
      <c r="RUF130" s="11"/>
      <c r="RUG130" s="6"/>
      <c r="RUM130" s="11"/>
      <c r="RUN130" s="6"/>
      <c r="RUT130" s="11"/>
      <c r="RUU130" s="6"/>
      <c r="RVA130" s="11"/>
      <c r="RVB130" s="6"/>
      <c r="RVH130" s="11"/>
      <c r="RVI130" s="6"/>
      <c r="RVO130" s="11"/>
      <c r="RVP130" s="6"/>
      <c r="RVV130" s="11"/>
      <c r="RVW130" s="6"/>
      <c r="RWC130" s="11"/>
      <c r="RWD130" s="6"/>
      <c r="RWJ130" s="11"/>
      <c r="RWK130" s="6"/>
      <c r="RWQ130" s="11"/>
      <c r="RWR130" s="6"/>
      <c r="RWX130" s="11"/>
      <c r="RWY130" s="6"/>
      <c r="RXE130" s="11"/>
      <c r="RXF130" s="6"/>
      <c r="RXL130" s="11"/>
      <c r="RXM130" s="6"/>
      <c r="RXS130" s="11"/>
      <c r="RXT130" s="6"/>
      <c r="RXZ130" s="11"/>
      <c r="RYA130" s="6"/>
      <c r="RYG130" s="11"/>
      <c r="RYH130" s="6"/>
      <c r="RYN130" s="11"/>
      <c r="RYO130" s="6"/>
      <c r="RYU130" s="11"/>
      <c r="RYV130" s="6"/>
      <c r="RZB130" s="11"/>
      <c r="RZC130" s="6"/>
      <c r="RZI130" s="11"/>
      <c r="RZJ130" s="6"/>
      <c r="RZP130" s="11"/>
      <c r="RZQ130" s="6"/>
      <c r="RZW130" s="11"/>
      <c r="RZX130" s="6"/>
      <c r="SAD130" s="11"/>
      <c r="SAE130" s="6"/>
      <c r="SAK130" s="11"/>
      <c r="SAL130" s="6"/>
      <c r="SAR130" s="11"/>
      <c r="SAS130" s="6"/>
      <c r="SAY130" s="11"/>
      <c r="SAZ130" s="6"/>
      <c r="SBF130" s="11"/>
      <c r="SBG130" s="6"/>
      <c r="SBM130" s="11"/>
      <c r="SBN130" s="6"/>
      <c r="SBT130" s="11"/>
      <c r="SBU130" s="6"/>
      <c r="SCA130" s="11"/>
      <c r="SCB130" s="6"/>
      <c r="SCH130" s="11"/>
      <c r="SCI130" s="6"/>
      <c r="SCO130" s="11"/>
      <c r="SCP130" s="6"/>
      <c r="SCV130" s="11"/>
      <c r="SCW130" s="6"/>
      <c r="SDC130" s="11"/>
      <c r="SDD130" s="6"/>
      <c r="SDJ130" s="11"/>
      <c r="SDK130" s="6"/>
      <c r="SDQ130" s="11"/>
      <c r="SDR130" s="6"/>
      <c r="SDX130" s="11"/>
      <c r="SDY130" s="6"/>
      <c r="SEE130" s="11"/>
      <c r="SEF130" s="6"/>
      <c r="SEL130" s="11"/>
      <c r="SEM130" s="6"/>
      <c r="SES130" s="11"/>
      <c r="SET130" s="6"/>
      <c r="SEZ130" s="11"/>
      <c r="SFA130" s="6"/>
      <c r="SFG130" s="11"/>
      <c r="SFH130" s="6"/>
      <c r="SFN130" s="11"/>
      <c r="SFO130" s="6"/>
      <c r="SFU130" s="11"/>
      <c r="SFV130" s="6"/>
      <c r="SGB130" s="11"/>
      <c r="SGC130" s="6"/>
      <c r="SGI130" s="11"/>
      <c r="SGJ130" s="6"/>
      <c r="SGP130" s="11"/>
      <c r="SGQ130" s="6"/>
      <c r="SGW130" s="11"/>
      <c r="SGX130" s="6"/>
      <c r="SHD130" s="11"/>
      <c r="SHE130" s="6"/>
      <c r="SHK130" s="11"/>
      <c r="SHL130" s="6"/>
      <c r="SHR130" s="11"/>
      <c r="SHS130" s="6"/>
      <c r="SHY130" s="11"/>
      <c r="SHZ130" s="6"/>
      <c r="SIF130" s="11"/>
      <c r="SIG130" s="6"/>
      <c r="SIM130" s="11"/>
      <c r="SIN130" s="6"/>
      <c r="SIT130" s="11"/>
      <c r="SIU130" s="6"/>
      <c r="SJA130" s="11"/>
      <c r="SJB130" s="6"/>
      <c r="SJH130" s="11"/>
      <c r="SJI130" s="6"/>
      <c r="SJO130" s="11"/>
      <c r="SJP130" s="6"/>
      <c r="SJV130" s="11"/>
      <c r="SJW130" s="6"/>
      <c r="SKC130" s="11"/>
      <c r="SKD130" s="6"/>
      <c r="SKJ130" s="11"/>
      <c r="SKK130" s="6"/>
      <c r="SKQ130" s="11"/>
      <c r="SKR130" s="6"/>
      <c r="SKX130" s="11"/>
      <c r="SKY130" s="6"/>
      <c r="SLE130" s="11"/>
      <c r="SLF130" s="6"/>
      <c r="SLL130" s="11"/>
      <c r="SLM130" s="6"/>
      <c r="SLS130" s="11"/>
      <c r="SLT130" s="6"/>
      <c r="SLZ130" s="11"/>
      <c r="SMA130" s="6"/>
      <c r="SMG130" s="11"/>
      <c r="SMH130" s="6"/>
      <c r="SMN130" s="11"/>
      <c r="SMO130" s="6"/>
      <c r="SMU130" s="11"/>
      <c r="SMV130" s="6"/>
      <c r="SNB130" s="11"/>
      <c r="SNC130" s="6"/>
      <c r="SNI130" s="11"/>
      <c r="SNJ130" s="6"/>
      <c r="SNP130" s="11"/>
      <c r="SNQ130" s="6"/>
      <c r="SNW130" s="11"/>
      <c r="SNX130" s="6"/>
      <c r="SOD130" s="11"/>
      <c r="SOE130" s="6"/>
      <c r="SOK130" s="11"/>
      <c r="SOL130" s="6"/>
      <c r="SOR130" s="11"/>
      <c r="SOS130" s="6"/>
      <c r="SOY130" s="11"/>
      <c r="SOZ130" s="6"/>
      <c r="SPF130" s="11"/>
      <c r="SPG130" s="6"/>
      <c r="SPM130" s="11"/>
      <c r="SPN130" s="6"/>
      <c r="SPT130" s="11"/>
      <c r="SPU130" s="6"/>
      <c r="SQA130" s="11"/>
      <c r="SQB130" s="6"/>
      <c r="SQH130" s="11"/>
      <c r="SQI130" s="6"/>
      <c r="SQO130" s="11"/>
      <c r="SQP130" s="6"/>
      <c r="SQV130" s="11"/>
      <c r="SQW130" s="6"/>
      <c r="SRC130" s="11"/>
      <c r="SRD130" s="6"/>
      <c r="SRJ130" s="11"/>
      <c r="SRK130" s="6"/>
      <c r="SRQ130" s="11"/>
      <c r="SRR130" s="6"/>
      <c r="SRX130" s="11"/>
      <c r="SRY130" s="6"/>
      <c r="SSE130" s="11"/>
      <c r="SSF130" s="6"/>
      <c r="SSL130" s="11"/>
      <c r="SSM130" s="6"/>
      <c r="SSS130" s="11"/>
      <c r="SST130" s="6"/>
      <c r="SSZ130" s="11"/>
      <c r="STA130" s="6"/>
      <c r="STG130" s="11"/>
      <c r="STH130" s="6"/>
      <c r="STN130" s="11"/>
      <c r="STO130" s="6"/>
      <c r="STU130" s="11"/>
      <c r="STV130" s="6"/>
      <c r="SUB130" s="11"/>
      <c r="SUC130" s="6"/>
      <c r="SUI130" s="11"/>
      <c r="SUJ130" s="6"/>
      <c r="SUP130" s="11"/>
      <c r="SUQ130" s="6"/>
      <c r="SUW130" s="11"/>
      <c r="SUX130" s="6"/>
      <c r="SVD130" s="11"/>
      <c r="SVE130" s="6"/>
      <c r="SVK130" s="11"/>
      <c r="SVL130" s="6"/>
      <c r="SVR130" s="11"/>
      <c r="SVS130" s="6"/>
      <c r="SVY130" s="11"/>
      <c r="SVZ130" s="6"/>
      <c r="SWF130" s="11"/>
      <c r="SWG130" s="6"/>
      <c r="SWM130" s="11"/>
      <c r="SWN130" s="6"/>
      <c r="SWT130" s="11"/>
      <c r="SWU130" s="6"/>
      <c r="SXA130" s="11"/>
      <c r="SXB130" s="6"/>
      <c r="SXH130" s="11"/>
      <c r="SXI130" s="6"/>
      <c r="SXO130" s="11"/>
      <c r="SXP130" s="6"/>
      <c r="SXV130" s="11"/>
      <c r="SXW130" s="6"/>
      <c r="SYC130" s="11"/>
      <c r="SYD130" s="6"/>
      <c r="SYJ130" s="11"/>
      <c r="SYK130" s="6"/>
      <c r="SYQ130" s="11"/>
      <c r="SYR130" s="6"/>
      <c r="SYX130" s="11"/>
      <c r="SYY130" s="6"/>
      <c r="SZE130" s="11"/>
      <c r="SZF130" s="6"/>
      <c r="SZL130" s="11"/>
      <c r="SZM130" s="6"/>
      <c r="SZS130" s="11"/>
      <c r="SZT130" s="6"/>
      <c r="SZZ130" s="11"/>
      <c r="TAA130" s="6"/>
      <c r="TAG130" s="11"/>
      <c r="TAH130" s="6"/>
      <c r="TAN130" s="11"/>
      <c r="TAO130" s="6"/>
      <c r="TAU130" s="11"/>
      <c r="TAV130" s="6"/>
      <c r="TBB130" s="11"/>
      <c r="TBC130" s="6"/>
      <c r="TBI130" s="11"/>
      <c r="TBJ130" s="6"/>
      <c r="TBP130" s="11"/>
      <c r="TBQ130" s="6"/>
      <c r="TBW130" s="11"/>
      <c r="TBX130" s="6"/>
      <c r="TCD130" s="11"/>
      <c r="TCE130" s="6"/>
      <c r="TCK130" s="11"/>
      <c r="TCL130" s="6"/>
      <c r="TCR130" s="11"/>
      <c r="TCS130" s="6"/>
      <c r="TCY130" s="11"/>
      <c r="TCZ130" s="6"/>
      <c r="TDF130" s="11"/>
      <c r="TDG130" s="6"/>
      <c r="TDM130" s="11"/>
      <c r="TDN130" s="6"/>
      <c r="TDT130" s="11"/>
      <c r="TDU130" s="6"/>
      <c r="TEA130" s="11"/>
      <c r="TEB130" s="6"/>
      <c r="TEH130" s="11"/>
      <c r="TEI130" s="6"/>
      <c r="TEO130" s="11"/>
      <c r="TEP130" s="6"/>
      <c r="TEV130" s="11"/>
      <c r="TEW130" s="6"/>
      <c r="TFC130" s="11"/>
      <c r="TFD130" s="6"/>
      <c r="TFJ130" s="11"/>
      <c r="TFK130" s="6"/>
      <c r="TFQ130" s="11"/>
      <c r="TFR130" s="6"/>
      <c r="TFX130" s="11"/>
      <c r="TFY130" s="6"/>
      <c r="TGE130" s="11"/>
      <c r="TGF130" s="6"/>
      <c r="TGL130" s="11"/>
      <c r="TGM130" s="6"/>
      <c r="TGS130" s="11"/>
      <c r="TGT130" s="6"/>
      <c r="TGZ130" s="11"/>
      <c r="THA130" s="6"/>
      <c r="THG130" s="11"/>
      <c r="THH130" s="6"/>
      <c r="THN130" s="11"/>
      <c r="THO130" s="6"/>
      <c r="THU130" s="11"/>
      <c r="THV130" s="6"/>
      <c r="TIB130" s="11"/>
      <c r="TIC130" s="6"/>
      <c r="TII130" s="11"/>
      <c r="TIJ130" s="6"/>
      <c r="TIP130" s="11"/>
      <c r="TIQ130" s="6"/>
      <c r="TIW130" s="11"/>
      <c r="TIX130" s="6"/>
      <c r="TJD130" s="11"/>
      <c r="TJE130" s="6"/>
      <c r="TJK130" s="11"/>
      <c r="TJL130" s="6"/>
      <c r="TJR130" s="11"/>
      <c r="TJS130" s="6"/>
      <c r="TJY130" s="11"/>
      <c r="TJZ130" s="6"/>
      <c r="TKF130" s="11"/>
      <c r="TKG130" s="6"/>
      <c r="TKM130" s="11"/>
      <c r="TKN130" s="6"/>
      <c r="TKT130" s="11"/>
      <c r="TKU130" s="6"/>
      <c r="TLA130" s="11"/>
      <c r="TLB130" s="6"/>
      <c r="TLH130" s="11"/>
      <c r="TLI130" s="6"/>
      <c r="TLO130" s="11"/>
      <c r="TLP130" s="6"/>
      <c r="TLV130" s="11"/>
      <c r="TLW130" s="6"/>
      <c r="TMC130" s="11"/>
      <c r="TMD130" s="6"/>
      <c r="TMJ130" s="11"/>
      <c r="TMK130" s="6"/>
      <c r="TMQ130" s="11"/>
      <c r="TMR130" s="6"/>
      <c r="TMX130" s="11"/>
      <c r="TMY130" s="6"/>
      <c r="TNE130" s="11"/>
      <c r="TNF130" s="6"/>
      <c r="TNL130" s="11"/>
      <c r="TNM130" s="6"/>
      <c r="TNS130" s="11"/>
      <c r="TNT130" s="6"/>
      <c r="TNZ130" s="11"/>
      <c r="TOA130" s="6"/>
      <c r="TOG130" s="11"/>
      <c r="TOH130" s="6"/>
      <c r="TON130" s="11"/>
      <c r="TOO130" s="6"/>
      <c r="TOU130" s="11"/>
      <c r="TOV130" s="6"/>
      <c r="TPB130" s="11"/>
      <c r="TPC130" s="6"/>
      <c r="TPI130" s="11"/>
      <c r="TPJ130" s="6"/>
      <c r="TPP130" s="11"/>
      <c r="TPQ130" s="6"/>
      <c r="TPW130" s="11"/>
      <c r="TPX130" s="6"/>
      <c r="TQD130" s="11"/>
      <c r="TQE130" s="6"/>
      <c r="TQK130" s="11"/>
      <c r="TQL130" s="6"/>
      <c r="TQR130" s="11"/>
      <c r="TQS130" s="6"/>
      <c r="TQY130" s="11"/>
      <c r="TQZ130" s="6"/>
      <c r="TRF130" s="11"/>
      <c r="TRG130" s="6"/>
      <c r="TRM130" s="11"/>
      <c r="TRN130" s="6"/>
      <c r="TRT130" s="11"/>
      <c r="TRU130" s="6"/>
      <c r="TSA130" s="11"/>
      <c r="TSB130" s="6"/>
      <c r="TSH130" s="11"/>
      <c r="TSI130" s="6"/>
      <c r="TSO130" s="11"/>
      <c r="TSP130" s="6"/>
      <c r="TSV130" s="11"/>
      <c r="TSW130" s="6"/>
      <c r="TTC130" s="11"/>
      <c r="TTD130" s="6"/>
      <c r="TTJ130" s="11"/>
      <c r="TTK130" s="6"/>
      <c r="TTQ130" s="11"/>
      <c r="TTR130" s="6"/>
      <c r="TTX130" s="11"/>
      <c r="TTY130" s="6"/>
      <c r="TUE130" s="11"/>
      <c r="TUF130" s="6"/>
      <c r="TUL130" s="11"/>
      <c r="TUM130" s="6"/>
      <c r="TUS130" s="11"/>
      <c r="TUT130" s="6"/>
      <c r="TUZ130" s="11"/>
      <c r="TVA130" s="6"/>
      <c r="TVG130" s="11"/>
      <c r="TVH130" s="6"/>
      <c r="TVN130" s="11"/>
      <c r="TVO130" s="6"/>
      <c r="TVU130" s="11"/>
      <c r="TVV130" s="6"/>
      <c r="TWB130" s="11"/>
      <c r="TWC130" s="6"/>
      <c r="TWI130" s="11"/>
      <c r="TWJ130" s="6"/>
      <c r="TWP130" s="11"/>
      <c r="TWQ130" s="6"/>
      <c r="TWW130" s="11"/>
      <c r="TWX130" s="6"/>
      <c r="TXD130" s="11"/>
      <c r="TXE130" s="6"/>
      <c r="TXK130" s="11"/>
      <c r="TXL130" s="6"/>
      <c r="TXR130" s="11"/>
      <c r="TXS130" s="6"/>
      <c r="TXY130" s="11"/>
      <c r="TXZ130" s="6"/>
      <c r="TYF130" s="11"/>
      <c r="TYG130" s="6"/>
      <c r="TYM130" s="11"/>
      <c r="TYN130" s="6"/>
      <c r="TYT130" s="11"/>
      <c r="TYU130" s="6"/>
      <c r="TZA130" s="11"/>
      <c r="TZB130" s="6"/>
      <c r="TZH130" s="11"/>
      <c r="TZI130" s="6"/>
      <c r="TZO130" s="11"/>
      <c r="TZP130" s="6"/>
      <c r="TZV130" s="11"/>
      <c r="TZW130" s="6"/>
      <c r="UAC130" s="11"/>
      <c r="UAD130" s="6"/>
      <c r="UAJ130" s="11"/>
      <c r="UAK130" s="6"/>
      <c r="UAQ130" s="11"/>
      <c r="UAR130" s="6"/>
      <c r="UAX130" s="11"/>
      <c r="UAY130" s="6"/>
      <c r="UBE130" s="11"/>
      <c r="UBF130" s="6"/>
      <c r="UBL130" s="11"/>
      <c r="UBM130" s="6"/>
      <c r="UBS130" s="11"/>
      <c r="UBT130" s="6"/>
      <c r="UBZ130" s="11"/>
      <c r="UCA130" s="6"/>
      <c r="UCG130" s="11"/>
      <c r="UCH130" s="6"/>
      <c r="UCN130" s="11"/>
      <c r="UCO130" s="6"/>
      <c r="UCU130" s="11"/>
      <c r="UCV130" s="6"/>
      <c r="UDB130" s="11"/>
      <c r="UDC130" s="6"/>
      <c r="UDI130" s="11"/>
      <c r="UDJ130" s="6"/>
      <c r="UDP130" s="11"/>
      <c r="UDQ130" s="6"/>
      <c r="UDW130" s="11"/>
      <c r="UDX130" s="6"/>
      <c r="UED130" s="11"/>
      <c r="UEE130" s="6"/>
      <c r="UEK130" s="11"/>
      <c r="UEL130" s="6"/>
      <c r="UER130" s="11"/>
      <c r="UES130" s="6"/>
      <c r="UEY130" s="11"/>
      <c r="UEZ130" s="6"/>
      <c r="UFF130" s="11"/>
      <c r="UFG130" s="6"/>
      <c r="UFM130" s="11"/>
      <c r="UFN130" s="6"/>
      <c r="UFT130" s="11"/>
      <c r="UFU130" s="6"/>
      <c r="UGA130" s="11"/>
      <c r="UGB130" s="6"/>
      <c r="UGH130" s="11"/>
      <c r="UGI130" s="6"/>
      <c r="UGO130" s="11"/>
      <c r="UGP130" s="6"/>
      <c r="UGV130" s="11"/>
      <c r="UGW130" s="6"/>
      <c r="UHC130" s="11"/>
      <c r="UHD130" s="6"/>
      <c r="UHJ130" s="11"/>
      <c r="UHK130" s="6"/>
      <c r="UHQ130" s="11"/>
      <c r="UHR130" s="6"/>
      <c r="UHX130" s="11"/>
      <c r="UHY130" s="6"/>
      <c r="UIE130" s="11"/>
      <c r="UIF130" s="6"/>
      <c r="UIL130" s="11"/>
      <c r="UIM130" s="6"/>
      <c r="UIS130" s="11"/>
      <c r="UIT130" s="6"/>
      <c r="UIZ130" s="11"/>
      <c r="UJA130" s="6"/>
      <c r="UJG130" s="11"/>
      <c r="UJH130" s="6"/>
      <c r="UJN130" s="11"/>
      <c r="UJO130" s="6"/>
      <c r="UJU130" s="11"/>
      <c r="UJV130" s="6"/>
      <c r="UKB130" s="11"/>
      <c r="UKC130" s="6"/>
      <c r="UKI130" s="11"/>
      <c r="UKJ130" s="6"/>
      <c r="UKP130" s="11"/>
      <c r="UKQ130" s="6"/>
      <c r="UKW130" s="11"/>
      <c r="UKX130" s="6"/>
      <c r="ULD130" s="11"/>
      <c r="ULE130" s="6"/>
      <c r="ULK130" s="11"/>
      <c r="ULL130" s="6"/>
      <c r="ULR130" s="11"/>
      <c r="ULS130" s="6"/>
      <c r="ULY130" s="11"/>
      <c r="ULZ130" s="6"/>
      <c r="UMF130" s="11"/>
      <c r="UMG130" s="6"/>
      <c r="UMM130" s="11"/>
      <c r="UMN130" s="6"/>
      <c r="UMT130" s="11"/>
      <c r="UMU130" s="6"/>
      <c r="UNA130" s="11"/>
      <c r="UNB130" s="6"/>
      <c r="UNH130" s="11"/>
      <c r="UNI130" s="6"/>
      <c r="UNO130" s="11"/>
      <c r="UNP130" s="6"/>
      <c r="UNV130" s="11"/>
      <c r="UNW130" s="6"/>
      <c r="UOC130" s="11"/>
      <c r="UOD130" s="6"/>
      <c r="UOJ130" s="11"/>
      <c r="UOK130" s="6"/>
      <c r="UOQ130" s="11"/>
      <c r="UOR130" s="6"/>
      <c r="UOX130" s="11"/>
      <c r="UOY130" s="6"/>
      <c r="UPE130" s="11"/>
      <c r="UPF130" s="6"/>
      <c r="UPL130" s="11"/>
      <c r="UPM130" s="6"/>
      <c r="UPS130" s="11"/>
      <c r="UPT130" s="6"/>
      <c r="UPZ130" s="11"/>
      <c r="UQA130" s="6"/>
      <c r="UQG130" s="11"/>
      <c r="UQH130" s="6"/>
      <c r="UQN130" s="11"/>
      <c r="UQO130" s="6"/>
      <c r="UQU130" s="11"/>
      <c r="UQV130" s="6"/>
      <c r="URB130" s="11"/>
      <c r="URC130" s="6"/>
      <c r="URI130" s="11"/>
      <c r="URJ130" s="6"/>
      <c r="URP130" s="11"/>
      <c r="URQ130" s="6"/>
      <c r="URW130" s="11"/>
      <c r="URX130" s="6"/>
      <c r="USD130" s="11"/>
      <c r="USE130" s="6"/>
      <c r="USK130" s="11"/>
      <c r="USL130" s="6"/>
      <c r="USR130" s="11"/>
      <c r="USS130" s="6"/>
      <c r="USY130" s="11"/>
      <c r="USZ130" s="6"/>
      <c r="UTF130" s="11"/>
      <c r="UTG130" s="6"/>
      <c r="UTM130" s="11"/>
      <c r="UTN130" s="6"/>
      <c r="UTT130" s="11"/>
      <c r="UTU130" s="6"/>
      <c r="UUA130" s="11"/>
      <c r="UUB130" s="6"/>
      <c r="UUH130" s="11"/>
      <c r="UUI130" s="6"/>
      <c r="UUO130" s="11"/>
      <c r="UUP130" s="6"/>
      <c r="UUV130" s="11"/>
      <c r="UUW130" s="6"/>
      <c r="UVC130" s="11"/>
      <c r="UVD130" s="6"/>
      <c r="UVJ130" s="11"/>
      <c r="UVK130" s="6"/>
      <c r="UVQ130" s="11"/>
      <c r="UVR130" s="6"/>
      <c r="UVX130" s="11"/>
      <c r="UVY130" s="6"/>
      <c r="UWE130" s="11"/>
      <c r="UWF130" s="6"/>
      <c r="UWL130" s="11"/>
      <c r="UWM130" s="6"/>
      <c r="UWS130" s="11"/>
      <c r="UWT130" s="6"/>
      <c r="UWZ130" s="11"/>
      <c r="UXA130" s="6"/>
      <c r="UXG130" s="11"/>
      <c r="UXH130" s="6"/>
      <c r="UXN130" s="11"/>
      <c r="UXO130" s="6"/>
      <c r="UXU130" s="11"/>
      <c r="UXV130" s="6"/>
      <c r="UYB130" s="11"/>
      <c r="UYC130" s="6"/>
      <c r="UYI130" s="11"/>
      <c r="UYJ130" s="6"/>
      <c r="UYP130" s="11"/>
      <c r="UYQ130" s="6"/>
      <c r="UYW130" s="11"/>
      <c r="UYX130" s="6"/>
      <c r="UZD130" s="11"/>
      <c r="UZE130" s="6"/>
      <c r="UZK130" s="11"/>
      <c r="UZL130" s="6"/>
      <c r="UZR130" s="11"/>
      <c r="UZS130" s="6"/>
      <c r="UZY130" s="11"/>
      <c r="UZZ130" s="6"/>
      <c r="VAF130" s="11"/>
      <c r="VAG130" s="6"/>
      <c r="VAM130" s="11"/>
      <c r="VAN130" s="6"/>
      <c r="VAT130" s="11"/>
      <c r="VAU130" s="6"/>
      <c r="VBA130" s="11"/>
      <c r="VBB130" s="6"/>
      <c r="VBH130" s="11"/>
      <c r="VBI130" s="6"/>
      <c r="VBO130" s="11"/>
      <c r="VBP130" s="6"/>
      <c r="VBV130" s="11"/>
      <c r="VBW130" s="6"/>
      <c r="VCC130" s="11"/>
      <c r="VCD130" s="6"/>
      <c r="VCJ130" s="11"/>
      <c r="VCK130" s="6"/>
      <c r="VCQ130" s="11"/>
      <c r="VCR130" s="6"/>
      <c r="VCX130" s="11"/>
      <c r="VCY130" s="6"/>
      <c r="VDE130" s="11"/>
      <c r="VDF130" s="6"/>
      <c r="VDL130" s="11"/>
      <c r="VDM130" s="6"/>
      <c r="VDS130" s="11"/>
      <c r="VDT130" s="6"/>
      <c r="VDZ130" s="11"/>
      <c r="VEA130" s="6"/>
      <c r="VEG130" s="11"/>
      <c r="VEH130" s="6"/>
      <c r="VEN130" s="11"/>
      <c r="VEO130" s="6"/>
      <c r="VEU130" s="11"/>
      <c r="VEV130" s="6"/>
      <c r="VFB130" s="11"/>
      <c r="VFC130" s="6"/>
      <c r="VFI130" s="11"/>
      <c r="VFJ130" s="6"/>
      <c r="VFP130" s="11"/>
      <c r="VFQ130" s="6"/>
      <c r="VFW130" s="11"/>
      <c r="VFX130" s="6"/>
      <c r="VGD130" s="11"/>
      <c r="VGE130" s="6"/>
      <c r="VGK130" s="11"/>
      <c r="VGL130" s="6"/>
      <c r="VGR130" s="11"/>
      <c r="VGS130" s="6"/>
      <c r="VGY130" s="11"/>
      <c r="VGZ130" s="6"/>
      <c r="VHF130" s="11"/>
      <c r="VHG130" s="6"/>
      <c r="VHM130" s="11"/>
      <c r="VHN130" s="6"/>
      <c r="VHT130" s="11"/>
      <c r="VHU130" s="6"/>
      <c r="VIA130" s="11"/>
      <c r="VIB130" s="6"/>
      <c r="VIH130" s="11"/>
      <c r="VII130" s="6"/>
      <c r="VIO130" s="11"/>
      <c r="VIP130" s="6"/>
      <c r="VIV130" s="11"/>
      <c r="VIW130" s="6"/>
      <c r="VJC130" s="11"/>
      <c r="VJD130" s="6"/>
      <c r="VJJ130" s="11"/>
      <c r="VJK130" s="6"/>
      <c r="VJQ130" s="11"/>
      <c r="VJR130" s="6"/>
      <c r="VJX130" s="11"/>
      <c r="VJY130" s="6"/>
      <c r="VKE130" s="11"/>
      <c r="VKF130" s="6"/>
      <c r="VKL130" s="11"/>
      <c r="VKM130" s="6"/>
      <c r="VKS130" s="11"/>
      <c r="VKT130" s="6"/>
      <c r="VKZ130" s="11"/>
      <c r="VLA130" s="6"/>
      <c r="VLG130" s="11"/>
      <c r="VLH130" s="6"/>
      <c r="VLN130" s="11"/>
      <c r="VLO130" s="6"/>
      <c r="VLU130" s="11"/>
      <c r="VLV130" s="6"/>
      <c r="VMB130" s="11"/>
      <c r="VMC130" s="6"/>
      <c r="VMI130" s="11"/>
      <c r="VMJ130" s="6"/>
      <c r="VMP130" s="11"/>
      <c r="VMQ130" s="6"/>
      <c r="VMW130" s="11"/>
      <c r="VMX130" s="6"/>
      <c r="VND130" s="11"/>
      <c r="VNE130" s="6"/>
      <c r="VNK130" s="11"/>
      <c r="VNL130" s="6"/>
      <c r="VNR130" s="11"/>
      <c r="VNS130" s="6"/>
      <c r="VNY130" s="11"/>
      <c r="VNZ130" s="6"/>
      <c r="VOF130" s="11"/>
      <c r="VOG130" s="6"/>
      <c r="VOM130" s="11"/>
      <c r="VON130" s="6"/>
      <c r="VOT130" s="11"/>
      <c r="VOU130" s="6"/>
      <c r="VPA130" s="11"/>
      <c r="VPB130" s="6"/>
      <c r="VPH130" s="11"/>
      <c r="VPI130" s="6"/>
      <c r="VPO130" s="11"/>
      <c r="VPP130" s="6"/>
      <c r="VPV130" s="11"/>
      <c r="VPW130" s="6"/>
      <c r="VQC130" s="11"/>
      <c r="VQD130" s="6"/>
      <c r="VQJ130" s="11"/>
      <c r="VQK130" s="6"/>
      <c r="VQQ130" s="11"/>
      <c r="VQR130" s="6"/>
      <c r="VQX130" s="11"/>
      <c r="VQY130" s="6"/>
      <c r="VRE130" s="11"/>
      <c r="VRF130" s="6"/>
      <c r="VRL130" s="11"/>
      <c r="VRM130" s="6"/>
      <c r="VRS130" s="11"/>
      <c r="VRT130" s="6"/>
      <c r="VRZ130" s="11"/>
      <c r="VSA130" s="6"/>
      <c r="VSG130" s="11"/>
      <c r="VSH130" s="6"/>
      <c r="VSN130" s="11"/>
      <c r="VSO130" s="6"/>
      <c r="VSU130" s="11"/>
      <c r="VSV130" s="6"/>
      <c r="VTB130" s="11"/>
      <c r="VTC130" s="6"/>
      <c r="VTI130" s="11"/>
      <c r="VTJ130" s="6"/>
      <c r="VTP130" s="11"/>
      <c r="VTQ130" s="6"/>
      <c r="VTW130" s="11"/>
      <c r="VTX130" s="6"/>
      <c r="VUD130" s="11"/>
      <c r="VUE130" s="6"/>
      <c r="VUK130" s="11"/>
      <c r="VUL130" s="6"/>
      <c r="VUR130" s="11"/>
      <c r="VUS130" s="6"/>
      <c r="VUY130" s="11"/>
      <c r="VUZ130" s="6"/>
      <c r="VVF130" s="11"/>
      <c r="VVG130" s="6"/>
      <c r="VVM130" s="11"/>
      <c r="VVN130" s="6"/>
      <c r="VVT130" s="11"/>
      <c r="VVU130" s="6"/>
      <c r="VWA130" s="11"/>
      <c r="VWB130" s="6"/>
      <c r="VWH130" s="11"/>
      <c r="VWI130" s="6"/>
      <c r="VWO130" s="11"/>
      <c r="VWP130" s="6"/>
      <c r="VWV130" s="11"/>
      <c r="VWW130" s="6"/>
      <c r="VXC130" s="11"/>
      <c r="VXD130" s="6"/>
      <c r="VXJ130" s="11"/>
      <c r="VXK130" s="6"/>
      <c r="VXQ130" s="11"/>
      <c r="VXR130" s="6"/>
      <c r="VXX130" s="11"/>
      <c r="VXY130" s="6"/>
      <c r="VYE130" s="11"/>
      <c r="VYF130" s="6"/>
      <c r="VYL130" s="11"/>
      <c r="VYM130" s="6"/>
      <c r="VYS130" s="11"/>
      <c r="VYT130" s="6"/>
      <c r="VYZ130" s="11"/>
      <c r="VZA130" s="6"/>
      <c r="VZG130" s="11"/>
      <c r="VZH130" s="6"/>
      <c r="VZN130" s="11"/>
      <c r="VZO130" s="6"/>
      <c r="VZU130" s="11"/>
      <c r="VZV130" s="6"/>
      <c r="WAB130" s="11"/>
      <c r="WAC130" s="6"/>
      <c r="WAI130" s="11"/>
      <c r="WAJ130" s="6"/>
      <c r="WAP130" s="11"/>
      <c r="WAQ130" s="6"/>
      <c r="WAW130" s="11"/>
      <c r="WAX130" s="6"/>
      <c r="WBD130" s="11"/>
      <c r="WBE130" s="6"/>
      <c r="WBK130" s="11"/>
      <c r="WBL130" s="6"/>
      <c r="WBR130" s="11"/>
      <c r="WBS130" s="6"/>
      <c r="WBY130" s="11"/>
      <c r="WBZ130" s="6"/>
      <c r="WCF130" s="11"/>
      <c r="WCG130" s="6"/>
      <c r="WCM130" s="11"/>
      <c r="WCN130" s="6"/>
      <c r="WCT130" s="11"/>
      <c r="WCU130" s="6"/>
      <c r="WDA130" s="11"/>
      <c r="WDB130" s="6"/>
      <c r="WDH130" s="11"/>
      <c r="WDI130" s="6"/>
      <c r="WDO130" s="11"/>
      <c r="WDP130" s="6"/>
      <c r="WDV130" s="11"/>
      <c r="WDW130" s="6"/>
      <c r="WEC130" s="11"/>
      <c r="WED130" s="6"/>
      <c r="WEJ130" s="11"/>
      <c r="WEK130" s="6"/>
      <c r="WEQ130" s="11"/>
      <c r="WER130" s="6"/>
      <c r="WEX130" s="11"/>
      <c r="WEY130" s="6"/>
      <c r="WFE130" s="11"/>
      <c r="WFF130" s="6"/>
      <c r="WFL130" s="11"/>
      <c r="WFM130" s="6"/>
      <c r="WFS130" s="11"/>
      <c r="WFT130" s="6"/>
      <c r="WFZ130" s="11"/>
      <c r="WGA130" s="6"/>
      <c r="WGG130" s="11"/>
      <c r="WGH130" s="6"/>
      <c r="WGN130" s="11"/>
      <c r="WGO130" s="6"/>
      <c r="WGU130" s="11"/>
      <c r="WGV130" s="6"/>
      <c r="WHB130" s="11"/>
      <c r="WHC130" s="6"/>
      <c r="WHI130" s="11"/>
      <c r="WHJ130" s="6"/>
      <c r="WHP130" s="11"/>
      <c r="WHQ130" s="6"/>
      <c r="WHW130" s="11"/>
      <c r="WHX130" s="6"/>
      <c r="WID130" s="11"/>
      <c r="WIE130" s="6"/>
      <c r="WIK130" s="11"/>
      <c r="WIL130" s="6"/>
      <c r="WIR130" s="11"/>
      <c r="WIS130" s="6"/>
      <c r="WIY130" s="11"/>
      <c r="WIZ130" s="6"/>
      <c r="WJF130" s="11"/>
      <c r="WJG130" s="6"/>
      <c r="WJM130" s="11"/>
      <c r="WJN130" s="6"/>
      <c r="WJT130" s="11"/>
      <c r="WJU130" s="6"/>
      <c r="WKA130" s="11"/>
      <c r="WKB130" s="6"/>
      <c r="WKH130" s="11"/>
      <c r="WKI130" s="6"/>
      <c r="WKO130" s="11"/>
      <c r="WKP130" s="6"/>
      <c r="WKV130" s="11"/>
      <c r="WKW130" s="6"/>
      <c r="WLC130" s="11"/>
      <c r="WLD130" s="6"/>
      <c r="WLJ130" s="11"/>
      <c r="WLK130" s="6"/>
      <c r="WLQ130" s="11"/>
      <c r="WLR130" s="6"/>
      <c r="WLX130" s="11"/>
      <c r="WLY130" s="6"/>
      <c r="WME130" s="11"/>
      <c r="WMF130" s="6"/>
      <c r="WML130" s="11"/>
      <c r="WMM130" s="6"/>
      <c r="WMS130" s="11"/>
      <c r="WMT130" s="6"/>
      <c r="WMZ130" s="11"/>
      <c r="WNA130" s="6"/>
      <c r="WNG130" s="11"/>
      <c r="WNH130" s="6"/>
      <c r="WNN130" s="11"/>
      <c r="WNO130" s="6"/>
      <c r="WNU130" s="11"/>
      <c r="WNV130" s="6"/>
      <c r="WOB130" s="11"/>
      <c r="WOC130" s="6"/>
      <c r="WOI130" s="11"/>
      <c r="WOJ130" s="6"/>
      <c r="WOP130" s="11"/>
      <c r="WOQ130" s="6"/>
      <c r="WOW130" s="11"/>
      <c r="WOX130" s="6"/>
      <c r="WPD130" s="11"/>
      <c r="WPE130" s="6"/>
      <c r="WPK130" s="11"/>
      <c r="WPL130" s="6"/>
      <c r="WPR130" s="11"/>
      <c r="WPS130" s="6"/>
      <c r="WPY130" s="11"/>
      <c r="WPZ130" s="6"/>
      <c r="WQF130" s="11"/>
      <c r="WQG130" s="6"/>
      <c r="WQM130" s="11"/>
      <c r="WQN130" s="6"/>
      <c r="WQT130" s="11"/>
      <c r="WQU130" s="6"/>
      <c r="WRA130" s="11"/>
      <c r="WRB130" s="6"/>
      <c r="WRH130" s="11"/>
      <c r="WRI130" s="6"/>
      <c r="WRO130" s="11"/>
      <c r="WRP130" s="6"/>
      <c r="WRV130" s="11"/>
      <c r="WRW130" s="6"/>
      <c r="WSC130" s="11"/>
      <c r="WSD130" s="6"/>
      <c r="WSJ130" s="11"/>
      <c r="WSK130" s="6"/>
      <c r="WSQ130" s="11"/>
      <c r="WSR130" s="6"/>
      <c r="WSX130" s="11"/>
      <c r="WSY130" s="6"/>
      <c r="WTE130" s="11"/>
      <c r="WTF130" s="6"/>
      <c r="WTL130" s="11"/>
      <c r="WTM130" s="6"/>
      <c r="WTS130" s="11"/>
      <c r="WTT130" s="6"/>
      <c r="WTZ130" s="11"/>
      <c r="WUA130" s="6"/>
      <c r="WUG130" s="11"/>
      <c r="WUH130" s="6"/>
      <c r="WUN130" s="11"/>
      <c r="WUO130" s="6"/>
      <c r="WUU130" s="11"/>
      <c r="WUV130" s="6"/>
      <c r="WVB130" s="11"/>
      <c r="WVC130" s="6"/>
      <c r="WVI130" s="11"/>
      <c r="WVJ130" s="6"/>
      <c r="WVP130" s="11"/>
      <c r="WVQ130" s="6"/>
      <c r="WVW130" s="11"/>
      <c r="WVX130" s="6"/>
      <c r="WWD130" s="11"/>
      <c r="WWE130" s="6"/>
      <c r="WWK130" s="11"/>
      <c r="WWL130" s="6"/>
      <c r="WWR130" s="11"/>
      <c r="WWS130" s="6"/>
      <c r="WWY130" s="11"/>
      <c r="WWZ130" s="6"/>
      <c r="WXF130" s="11"/>
      <c r="WXG130" s="6"/>
      <c r="WXM130" s="11"/>
      <c r="WXN130" s="6"/>
      <c r="WXT130" s="11"/>
      <c r="WXU130" s="6"/>
      <c r="WYA130" s="11"/>
      <c r="WYB130" s="6"/>
      <c r="WYH130" s="11"/>
      <c r="WYI130" s="6"/>
      <c r="WYO130" s="11"/>
      <c r="WYP130" s="6"/>
      <c r="WYV130" s="11"/>
      <c r="WYW130" s="6"/>
      <c r="WZC130" s="11"/>
      <c r="WZD130" s="6"/>
      <c r="WZJ130" s="11"/>
      <c r="WZK130" s="6"/>
      <c r="WZQ130" s="11"/>
      <c r="WZR130" s="6"/>
      <c r="WZX130" s="11"/>
      <c r="WZY130" s="6"/>
      <c r="XAE130" s="11"/>
      <c r="XAF130" s="6"/>
      <c r="XAL130" s="11"/>
      <c r="XAM130" s="6"/>
      <c r="XAS130" s="11"/>
      <c r="XAT130" s="6"/>
      <c r="XAZ130" s="11"/>
      <c r="XBA130" s="6"/>
      <c r="XBG130" s="11"/>
      <c r="XBH130" s="6"/>
      <c r="XBN130" s="11"/>
      <c r="XBO130" s="6"/>
      <c r="XBU130" s="11"/>
      <c r="XBV130" s="6"/>
      <c r="XCB130" s="11"/>
      <c r="XCC130" s="6"/>
      <c r="XCI130" s="11"/>
      <c r="XCJ130" s="6"/>
      <c r="XCP130" s="11"/>
      <c r="XCQ130" s="6"/>
      <c r="XCW130" s="11"/>
      <c r="XCX130" s="6"/>
      <c r="XDD130" s="11"/>
      <c r="XDE130" s="6"/>
      <c r="XDK130" s="11"/>
      <c r="XDL130" s="6"/>
      <c r="XDR130" s="11"/>
      <c r="XDS130" s="6"/>
      <c r="XDY130" s="11"/>
      <c r="XDZ130" s="6"/>
      <c r="XEF130" s="11"/>
      <c r="XEG130" s="6"/>
      <c r="XEM130" s="11"/>
      <c r="XEN130" s="6"/>
      <c r="XET130" s="11"/>
      <c r="XEU130" s="6"/>
      <c r="XFA130" s="11"/>
      <c r="XFB130" s="6"/>
    </row>
    <row r="131" spans="1:1024 1030:2046 2052:3068 3074:5119 5125:6141 6147:7163 7169:8192 8198:9214 9220:10236 10242:12287 12293:13309 13315:14331 14337:15360 15366:16382" s="7" customFormat="1" x14ac:dyDescent="0.2">
      <c r="A131" s="11">
        <v>45821</v>
      </c>
      <c r="B131" s="6" t="s">
        <v>20</v>
      </c>
      <c r="C131" s="7">
        <v>5.4376119999999997</v>
      </c>
      <c r="D131" s="7">
        <v>16000000</v>
      </c>
      <c r="E131" s="7">
        <v>87001794.730000004</v>
      </c>
      <c r="F131" s="7">
        <v>106.516397</v>
      </c>
      <c r="G131" s="7">
        <v>106.603363</v>
      </c>
      <c r="H131" s="3"/>
      <c r="I131" s="6"/>
      <c r="O131" s="11"/>
      <c r="P131" s="6"/>
      <c r="V131" s="11"/>
      <c r="W131" s="6"/>
      <c r="AC131" s="11"/>
      <c r="AD131" s="6"/>
      <c r="AJ131" s="11"/>
      <c r="AK131" s="6"/>
      <c r="AQ131" s="11"/>
      <c r="AR131" s="6"/>
      <c r="AX131" s="11"/>
      <c r="AY131" s="6"/>
      <c r="BE131" s="11"/>
      <c r="BF131" s="6"/>
      <c r="BL131" s="11"/>
      <c r="BM131" s="6"/>
      <c r="BS131" s="11"/>
      <c r="BT131" s="6"/>
      <c r="BZ131" s="11"/>
      <c r="CA131" s="6"/>
      <c r="CG131" s="11"/>
      <c r="CH131" s="6"/>
      <c r="CN131" s="11"/>
      <c r="CO131" s="6"/>
      <c r="CU131" s="11"/>
      <c r="CV131" s="6"/>
      <c r="DB131" s="11"/>
      <c r="DC131" s="6"/>
      <c r="DI131" s="11"/>
      <c r="DJ131" s="6"/>
      <c r="DP131" s="11"/>
      <c r="DQ131" s="6"/>
      <c r="DW131" s="11"/>
      <c r="DX131" s="6"/>
      <c r="ED131" s="11"/>
      <c r="EE131" s="6"/>
      <c r="EK131" s="11"/>
      <c r="EL131" s="6"/>
      <c r="ER131" s="11"/>
      <c r="ES131" s="6"/>
      <c r="EY131" s="11"/>
      <c r="EZ131" s="6"/>
      <c r="FF131" s="11"/>
      <c r="FG131" s="6"/>
      <c r="FM131" s="11"/>
      <c r="FN131" s="6"/>
      <c r="FT131" s="11"/>
      <c r="FU131" s="6"/>
      <c r="GA131" s="11"/>
      <c r="GB131" s="6"/>
      <c r="GH131" s="11"/>
      <c r="GI131" s="6"/>
      <c r="GO131" s="11"/>
      <c r="GP131" s="6"/>
      <c r="GV131" s="11"/>
      <c r="GW131" s="6"/>
      <c r="HC131" s="11"/>
      <c r="HD131" s="6"/>
      <c r="HJ131" s="11"/>
      <c r="HK131" s="6"/>
      <c r="HQ131" s="11"/>
      <c r="HR131" s="6"/>
      <c r="HX131" s="11"/>
      <c r="HY131" s="6"/>
      <c r="IE131" s="11"/>
      <c r="IF131" s="6"/>
      <c r="IL131" s="11"/>
      <c r="IM131" s="6"/>
      <c r="IS131" s="11"/>
      <c r="IT131" s="6"/>
      <c r="IZ131" s="11"/>
      <c r="JA131" s="6"/>
      <c r="JG131" s="11"/>
      <c r="JH131" s="6"/>
      <c r="JN131" s="11"/>
      <c r="JO131" s="6"/>
      <c r="JU131" s="11"/>
      <c r="JV131" s="6"/>
      <c r="KB131" s="11"/>
      <c r="KC131" s="6"/>
      <c r="KI131" s="11"/>
      <c r="KJ131" s="6"/>
      <c r="KP131" s="11"/>
      <c r="KQ131" s="6"/>
      <c r="KW131" s="11"/>
      <c r="KX131" s="6"/>
      <c r="LD131" s="11"/>
      <c r="LE131" s="6"/>
      <c r="LK131" s="11"/>
      <c r="LL131" s="6"/>
      <c r="LR131" s="11"/>
      <c r="LS131" s="6"/>
      <c r="LY131" s="11"/>
      <c r="LZ131" s="6"/>
      <c r="MF131" s="11"/>
      <c r="MG131" s="6"/>
      <c r="MM131" s="11"/>
      <c r="MN131" s="6"/>
      <c r="MT131" s="11"/>
      <c r="MU131" s="6"/>
      <c r="NA131" s="11"/>
      <c r="NB131" s="6"/>
      <c r="NH131" s="11"/>
      <c r="NI131" s="6"/>
      <c r="NO131" s="11"/>
      <c r="NP131" s="6"/>
      <c r="NV131" s="11"/>
      <c r="NW131" s="6"/>
      <c r="OC131" s="11"/>
      <c r="OD131" s="6"/>
      <c r="OJ131" s="11"/>
      <c r="OK131" s="6"/>
      <c r="OQ131" s="11"/>
      <c r="OR131" s="6"/>
      <c r="OX131" s="11"/>
      <c r="OY131" s="6"/>
      <c r="PE131" s="11"/>
      <c r="PF131" s="6"/>
      <c r="PL131" s="11"/>
      <c r="PM131" s="6"/>
      <c r="PS131" s="11"/>
      <c r="PT131" s="6"/>
      <c r="PZ131" s="11"/>
      <c r="QA131" s="6"/>
      <c r="QG131" s="11"/>
      <c r="QH131" s="6"/>
      <c r="QN131" s="11"/>
      <c r="QO131" s="6"/>
      <c r="QU131" s="11"/>
      <c r="QV131" s="6"/>
      <c r="RB131" s="11"/>
      <c r="RC131" s="6"/>
      <c r="RI131" s="11"/>
      <c r="RJ131" s="6"/>
      <c r="RP131" s="11"/>
      <c r="RQ131" s="6"/>
      <c r="RW131" s="11"/>
      <c r="RX131" s="6"/>
      <c r="SD131" s="11"/>
      <c r="SE131" s="6"/>
      <c r="SK131" s="11"/>
      <c r="SL131" s="6"/>
      <c r="SR131" s="11"/>
      <c r="SS131" s="6"/>
      <c r="SY131" s="11"/>
      <c r="SZ131" s="6"/>
      <c r="TF131" s="11"/>
      <c r="TG131" s="6"/>
      <c r="TM131" s="11"/>
      <c r="TN131" s="6"/>
      <c r="TT131" s="11"/>
      <c r="TU131" s="6"/>
      <c r="UA131" s="11"/>
      <c r="UB131" s="6"/>
      <c r="UH131" s="11"/>
      <c r="UI131" s="6"/>
      <c r="UO131" s="11"/>
      <c r="UP131" s="6"/>
      <c r="UV131" s="11"/>
      <c r="UW131" s="6"/>
      <c r="VC131" s="11"/>
      <c r="VD131" s="6"/>
      <c r="VJ131" s="11"/>
      <c r="VK131" s="6"/>
      <c r="VQ131" s="11"/>
      <c r="VR131" s="6"/>
      <c r="VX131" s="11"/>
      <c r="VY131" s="6"/>
      <c r="WE131" s="11"/>
      <c r="WF131" s="6"/>
      <c r="WL131" s="11"/>
      <c r="WM131" s="6"/>
      <c r="WS131" s="11"/>
      <c r="WT131" s="6"/>
      <c r="WZ131" s="11"/>
      <c r="XA131" s="6"/>
      <c r="XG131" s="11"/>
      <c r="XH131" s="6"/>
      <c r="XN131" s="11"/>
      <c r="XO131" s="6"/>
      <c r="XU131" s="11"/>
      <c r="XV131" s="6"/>
      <c r="YB131" s="11"/>
      <c r="YC131" s="6"/>
      <c r="YI131" s="11"/>
      <c r="YJ131" s="6"/>
      <c r="YP131" s="11"/>
      <c r="YQ131" s="6"/>
      <c r="YW131" s="11"/>
      <c r="YX131" s="6"/>
      <c r="ZD131" s="11"/>
      <c r="ZE131" s="6"/>
      <c r="ZK131" s="11"/>
      <c r="ZL131" s="6"/>
      <c r="ZR131" s="11"/>
      <c r="ZS131" s="6"/>
      <c r="ZY131" s="11"/>
      <c r="ZZ131" s="6"/>
      <c r="AAF131" s="11"/>
      <c r="AAG131" s="6"/>
      <c r="AAM131" s="11"/>
      <c r="AAN131" s="6"/>
      <c r="AAT131" s="11"/>
      <c r="AAU131" s="6"/>
      <c r="ABA131" s="11"/>
      <c r="ABB131" s="6"/>
      <c r="ABH131" s="11"/>
      <c r="ABI131" s="6"/>
      <c r="ABO131" s="11"/>
      <c r="ABP131" s="6"/>
      <c r="ABV131" s="11"/>
      <c r="ABW131" s="6"/>
      <c r="ACC131" s="11"/>
      <c r="ACD131" s="6"/>
      <c r="ACJ131" s="11"/>
      <c r="ACK131" s="6"/>
      <c r="ACQ131" s="11"/>
      <c r="ACR131" s="6"/>
      <c r="ACX131" s="11"/>
      <c r="ACY131" s="6"/>
      <c r="ADE131" s="11"/>
      <c r="ADF131" s="6"/>
      <c r="ADL131" s="11"/>
      <c r="ADM131" s="6"/>
      <c r="ADS131" s="11"/>
      <c r="ADT131" s="6"/>
      <c r="ADZ131" s="11"/>
      <c r="AEA131" s="6"/>
      <c r="AEG131" s="11"/>
      <c r="AEH131" s="6"/>
      <c r="AEN131" s="11"/>
      <c r="AEO131" s="6"/>
      <c r="AEU131" s="11"/>
      <c r="AEV131" s="6"/>
      <c r="AFB131" s="11"/>
      <c r="AFC131" s="6"/>
      <c r="AFI131" s="11"/>
      <c r="AFJ131" s="6"/>
      <c r="AFP131" s="11"/>
      <c r="AFQ131" s="6"/>
      <c r="AFW131" s="11"/>
      <c r="AFX131" s="6"/>
      <c r="AGD131" s="11"/>
      <c r="AGE131" s="6"/>
      <c r="AGK131" s="11"/>
      <c r="AGL131" s="6"/>
      <c r="AGR131" s="11"/>
      <c r="AGS131" s="6"/>
      <c r="AGY131" s="11"/>
      <c r="AGZ131" s="6"/>
      <c r="AHF131" s="11"/>
      <c r="AHG131" s="6"/>
      <c r="AHM131" s="11"/>
      <c r="AHN131" s="6"/>
      <c r="AHT131" s="11"/>
      <c r="AHU131" s="6"/>
      <c r="AIA131" s="11"/>
      <c r="AIB131" s="6"/>
      <c r="AIH131" s="11"/>
      <c r="AII131" s="6"/>
      <c r="AIO131" s="11"/>
      <c r="AIP131" s="6"/>
      <c r="AIV131" s="11"/>
      <c r="AIW131" s="6"/>
      <c r="AJC131" s="11"/>
      <c r="AJD131" s="6"/>
      <c r="AJJ131" s="11"/>
      <c r="AJK131" s="6"/>
      <c r="AJQ131" s="11"/>
      <c r="AJR131" s="6"/>
      <c r="AJX131" s="11"/>
      <c r="AJY131" s="6"/>
      <c r="AKE131" s="11"/>
      <c r="AKF131" s="6"/>
      <c r="AKL131" s="11"/>
      <c r="AKM131" s="6"/>
      <c r="AKS131" s="11"/>
      <c r="AKT131" s="6"/>
      <c r="AKZ131" s="11"/>
      <c r="ALA131" s="6"/>
      <c r="ALG131" s="11"/>
      <c r="ALH131" s="6"/>
      <c r="ALN131" s="11"/>
      <c r="ALO131" s="6"/>
      <c r="ALU131" s="11"/>
      <c r="ALV131" s="6"/>
      <c r="AMB131" s="11"/>
      <c r="AMC131" s="6"/>
      <c r="AMI131" s="11"/>
      <c r="AMJ131" s="6"/>
      <c r="AMP131" s="11"/>
      <c r="AMQ131" s="6"/>
      <c r="AMW131" s="11"/>
      <c r="AMX131" s="6"/>
      <c r="AND131" s="11"/>
      <c r="ANE131" s="6"/>
      <c r="ANK131" s="11"/>
      <c r="ANL131" s="6"/>
      <c r="ANR131" s="11"/>
      <c r="ANS131" s="6"/>
      <c r="ANY131" s="11"/>
      <c r="ANZ131" s="6"/>
      <c r="AOF131" s="11"/>
      <c r="AOG131" s="6"/>
      <c r="AOM131" s="11"/>
      <c r="AON131" s="6"/>
      <c r="AOT131" s="11"/>
      <c r="AOU131" s="6"/>
      <c r="APA131" s="11"/>
      <c r="APB131" s="6"/>
      <c r="APH131" s="11"/>
      <c r="API131" s="6"/>
      <c r="APO131" s="11"/>
      <c r="APP131" s="6"/>
      <c r="APV131" s="11"/>
      <c r="APW131" s="6"/>
      <c r="AQC131" s="11"/>
      <c r="AQD131" s="6"/>
      <c r="AQJ131" s="11"/>
      <c r="AQK131" s="6"/>
      <c r="AQQ131" s="11"/>
      <c r="AQR131" s="6"/>
      <c r="AQX131" s="11"/>
      <c r="AQY131" s="6"/>
      <c r="ARE131" s="11"/>
      <c r="ARF131" s="6"/>
      <c r="ARL131" s="11"/>
      <c r="ARM131" s="6"/>
      <c r="ARS131" s="11"/>
      <c r="ART131" s="6"/>
      <c r="ARZ131" s="11"/>
      <c r="ASA131" s="6"/>
      <c r="ASG131" s="11"/>
      <c r="ASH131" s="6"/>
      <c r="ASN131" s="11"/>
      <c r="ASO131" s="6"/>
      <c r="ASU131" s="11"/>
      <c r="ASV131" s="6"/>
      <c r="ATB131" s="11"/>
      <c r="ATC131" s="6"/>
      <c r="ATI131" s="11"/>
      <c r="ATJ131" s="6"/>
      <c r="ATP131" s="11"/>
      <c r="ATQ131" s="6"/>
      <c r="ATW131" s="11"/>
      <c r="ATX131" s="6"/>
      <c r="AUD131" s="11"/>
      <c r="AUE131" s="6"/>
      <c r="AUK131" s="11"/>
      <c r="AUL131" s="6"/>
      <c r="AUR131" s="11"/>
      <c r="AUS131" s="6"/>
      <c r="AUY131" s="11"/>
      <c r="AUZ131" s="6"/>
      <c r="AVF131" s="11"/>
      <c r="AVG131" s="6"/>
      <c r="AVM131" s="11"/>
      <c r="AVN131" s="6"/>
      <c r="AVT131" s="11"/>
      <c r="AVU131" s="6"/>
      <c r="AWA131" s="11"/>
      <c r="AWB131" s="6"/>
      <c r="AWH131" s="11"/>
      <c r="AWI131" s="6"/>
      <c r="AWO131" s="11"/>
      <c r="AWP131" s="6"/>
      <c r="AWV131" s="11"/>
      <c r="AWW131" s="6"/>
      <c r="AXC131" s="11"/>
      <c r="AXD131" s="6"/>
      <c r="AXJ131" s="11"/>
      <c r="AXK131" s="6"/>
      <c r="AXQ131" s="11"/>
      <c r="AXR131" s="6"/>
      <c r="AXX131" s="11"/>
      <c r="AXY131" s="6"/>
      <c r="AYE131" s="11"/>
      <c r="AYF131" s="6"/>
      <c r="AYL131" s="11"/>
      <c r="AYM131" s="6"/>
      <c r="AYS131" s="11"/>
      <c r="AYT131" s="6"/>
      <c r="AYZ131" s="11"/>
      <c r="AZA131" s="6"/>
      <c r="AZG131" s="11"/>
      <c r="AZH131" s="6"/>
      <c r="AZN131" s="11"/>
      <c r="AZO131" s="6"/>
      <c r="AZU131" s="11"/>
      <c r="AZV131" s="6"/>
      <c r="BAB131" s="11"/>
      <c r="BAC131" s="6"/>
      <c r="BAI131" s="11"/>
      <c r="BAJ131" s="6"/>
      <c r="BAP131" s="11"/>
      <c r="BAQ131" s="6"/>
      <c r="BAW131" s="11"/>
      <c r="BAX131" s="6"/>
      <c r="BBD131" s="11"/>
      <c r="BBE131" s="6"/>
      <c r="BBK131" s="11"/>
      <c r="BBL131" s="6"/>
      <c r="BBR131" s="11"/>
      <c r="BBS131" s="6"/>
      <c r="BBY131" s="11"/>
      <c r="BBZ131" s="6"/>
      <c r="BCF131" s="11"/>
      <c r="BCG131" s="6"/>
      <c r="BCM131" s="11"/>
      <c r="BCN131" s="6"/>
      <c r="BCT131" s="11"/>
      <c r="BCU131" s="6"/>
      <c r="BDA131" s="11"/>
      <c r="BDB131" s="6"/>
      <c r="BDH131" s="11"/>
      <c r="BDI131" s="6"/>
      <c r="BDO131" s="11"/>
      <c r="BDP131" s="6"/>
      <c r="BDV131" s="11"/>
      <c r="BDW131" s="6"/>
      <c r="BEC131" s="11"/>
      <c r="BED131" s="6"/>
      <c r="BEJ131" s="11"/>
      <c r="BEK131" s="6"/>
      <c r="BEQ131" s="11"/>
      <c r="BER131" s="6"/>
      <c r="BEX131" s="11"/>
      <c r="BEY131" s="6"/>
      <c r="BFE131" s="11"/>
      <c r="BFF131" s="6"/>
      <c r="BFL131" s="11"/>
      <c r="BFM131" s="6"/>
      <c r="BFS131" s="11"/>
      <c r="BFT131" s="6"/>
      <c r="BFZ131" s="11"/>
      <c r="BGA131" s="6"/>
      <c r="BGG131" s="11"/>
      <c r="BGH131" s="6"/>
      <c r="BGN131" s="11"/>
      <c r="BGO131" s="6"/>
      <c r="BGU131" s="11"/>
      <c r="BGV131" s="6"/>
      <c r="BHB131" s="11"/>
      <c r="BHC131" s="6"/>
      <c r="BHI131" s="11"/>
      <c r="BHJ131" s="6"/>
      <c r="BHP131" s="11"/>
      <c r="BHQ131" s="6"/>
      <c r="BHW131" s="11"/>
      <c r="BHX131" s="6"/>
      <c r="BID131" s="11"/>
      <c r="BIE131" s="6"/>
      <c r="BIK131" s="11"/>
      <c r="BIL131" s="6"/>
      <c r="BIR131" s="11"/>
      <c r="BIS131" s="6"/>
      <c r="BIY131" s="11"/>
      <c r="BIZ131" s="6"/>
      <c r="BJF131" s="11"/>
      <c r="BJG131" s="6"/>
      <c r="BJM131" s="11"/>
      <c r="BJN131" s="6"/>
      <c r="BJT131" s="11"/>
      <c r="BJU131" s="6"/>
      <c r="BKA131" s="11"/>
      <c r="BKB131" s="6"/>
      <c r="BKH131" s="11"/>
      <c r="BKI131" s="6"/>
      <c r="BKO131" s="11"/>
      <c r="BKP131" s="6"/>
      <c r="BKV131" s="11"/>
      <c r="BKW131" s="6"/>
      <c r="BLC131" s="11"/>
      <c r="BLD131" s="6"/>
      <c r="BLJ131" s="11"/>
      <c r="BLK131" s="6"/>
      <c r="BLQ131" s="11"/>
      <c r="BLR131" s="6"/>
      <c r="BLX131" s="11"/>
      <c r="BLY131" s="6"/>
      <c r="BME131" s="11"/>
      <c r="BMF131" s="6"/>
      <c r="BML131" s="11"/>
      <c r="BMM131" s="6"/>
      <c r="BMS131" s="11"/>
      <c r="BMT131" s="6"/>
      <c r="BMZ131" s="11"/>
      <c r="BNA131" s="6"/>
      <c r="BNG131" s="11"/>
      <c r="BNH131" s="6"/>
      <c r="BNN131" s="11"/>
      <c r="BNO131" s="6"/>
      <c r="BNU131" s="11"/>
      <c r="BNV131" s="6"/>
      <c r="BOB131" s="11"/>
      <c r="BOC131" s="6"/>
      <c r="BOI131" s="11"/>
      <c r="BOJ131" s="6"/>
      <c r="BOP131" s="11"/>
      <c r="BOQ131" s="6"/>
      <c r="BOW131" s="11"/>
      <c r="BOX131" s="6"/>
      <c r="BPD131" s="11"/>
      <c r="BPE131" s="6"/>
      <c r="BPK131" s="11"/>
      <c r="BPL131" s="6"/>
      <c r="BPR131" s="11"/>
      <c r="BPS131" s="6"/>
      <c r="BPY131" s="11"/>
      <c r="BPZ131" s="6"/>
      <c r="BQF131" s="11"/>
      <c r="BQG131" s="6"/>
      <c r="BQM131" s="11"/>
      <c r="BQN131" s="6"/>
      <c r="BQT131" s="11"/>
      <c r="BQU131" s="6"/>
      <c r="BRA131" s="11"/>
      <c r="BRB131" s="6"/>
      <c r="BRH131" s="11"/>
      <c r="BRI131" s="6"/>
      <c r="BRO131" s="11"/>
      <c r="BRP131" s="6"/>
      <c r="BRV131" s="11"/>
      <c r="BRW131" s="6"/>
      <c r="BSC131" s="11"/>
      <c r="BSD131" s="6"/>
      <c r="BSJ131" s="11"/>
      <c r="BSK131" s="6"/>
      <c r="BSQ131" s="11"/>
      <c r="BSR131" s="6"/>
      <c r="BSX131" s="11"/>
      <c r="BSY131" s="6"/>
      <c r="BTE131" s="11"/>
      <c r="BTF131" s="6"/>
      <c r="BTL131" s="11"/>
      <c r="BTM131" s="6"/>
      <c r="BTS131" s="11"/>
      <c r="BTT131" s="6"/>
      <c r="BTZ131" s="11"/>
      <c r="BUA131" s="6"/>
      <c r="BUG131" s="11"/>
      <c r="BUH131" s="6"/>
      <c r="BUN131" s="11"/>
      <c r="BUO131" s="6"/>
      <c r="BUU131" s="11"/>
      <c r="BUV131" s="6"/>
      <c r="BVB131" s="11"/>
      <c r="BVC131" s="6"/>
      <c r="BVI131" s="11"/>
      <c r="BVJ131" s="6"/>
      <c r="BVP131" s="11"/>
      <c r="BVQ131" s="6"/>
      <c r="BVW131" s="11"/>
      <c r="BVX131" s="6"/>
      <c r="BWD131" s="11"/>
      <c r="BWE131" s="6"/>
      <c r="BWK131" s="11"/>
      <c r="BWL131" s="6"/>
      <c r="BWR131" s="11"/>
      <c r="BWS131" s="6"/>
      <c r="BWY131" s="11"/>
      <c r="BWZ131" s="6"/>
      <c r="BXF131" s="11"/>
      <c r="BXG131" s="6"/>
      <c r="BXM131" s="11"/>
      <c r="BXN131" s="6"/>
      <c r="BXT131" s="11"/>
      <c r="BXU131" s="6"/>
      <c r="BYA131" s="11"/>
      <c r="BYB131" s="6"/>
      <c r="BYH131" s="11"/>
      <c r="BYI131" s="6"/>
      <c r="BYO131" s="11"/>
      <c r="BYP131" s="6"/>
      <c r="BYV131" s="11"/>
      <c r="BYW131" s="6"/>
      <c r="BZC131" s="11"/>
      <c r="BZD131" s="6"/>
      <c r="BZJ131" s="11"/>
      <c r="BZK131" s="6"/>
      <c r="BZQ131" s="11"/>
      <c r="BZR131" s="6"/>
      <c r="BZX131" s="11"/>
      <c r="BZY131" s="6"/>
      <c r="CAE131" s="11"/>
      <c r="CAF131" s="6"/>
      <c r="CAL131" s="11"/>
      <c r="CAM131" s="6"/>
      <c r="CAS131" s="11"/>
      <c r="CAT131" s="6"/>
      <c r="CAZ131" s="11"/>
      <c r="CBA131" s="6"/>
      <c r="CBG131" s="11"/>
      <c r="CBH131" s="6"/>
      <c r="CBN131" s="11"/>
      <c r="CBO131" s="6"/>
      <c r="CBU131" s="11"/>
      <c r="CBV131" s="6"/>
      <c r="CCB131" s="11"/>
      <c r="CCC131" s="6"/>
      <c r="CCI131" s="11"/>
      <c r="CCJ131" s="6"/>
      <c r="CCP131" s="11"/>
      <c r="CCQ131" s="6"/>
      <c r="CCW131" s="11"/>
      <c r="CCX131" s="6"/>
      <c r="CDD131" s="11"/>
      <c r="CDE131" s="6"/>
      <c r="CDK131" s="11"/>
      <c r="CDL131" s="6"/>
      <c r="CDR131" s="11"/>
      <c r="CDS131" s="6"/>
      <c r="CDY131" s="11"/>
      <c r="CDZ131" s="6"/>
      <c r="CEF131" s="11"/>
      <c r="CEG131" s="6"/>
      <c r="CEM131" s="11"/>
      <c r="CEN131" s="6"/>
      <c r="CET131" s="11"/>
      <c r="CEU131" s="6"/>
      <c r="CFA131" s="11"/>
      <c r="CFB131" s="6"/>
      <c r="CFH131" s="11"/>
      <c r="CFI131" s="6"/>
      <c r="CFO131" s="11"/>
      <c r="CFP131" s="6"/>
      <c r="CFV131" s="11"/>
      <c r="CFW131" s="6"/>
      <c r="CGC131" s="11"/>
      <c r="CGD131" s="6"/>
      <c r="CGJ131" s="11"/>
      <c r="CGK131" s="6"/>
      <c r="CGQ131" s="11"/>
      <c r="CGR131" s="6"/>
      <c r="CGX131" s="11"/>
      <c r="CGY131" s="6"/>
      <c r="CHE131" s="11"/>
      <c r="CHF131" s="6"/>
      <c r="CHL131" s="11"/>
      <c r="CHM131" s="6"/>
      <c r="CHS131" s="11"/>
      <c r="CHT131" s="6"/>
      <c r="CHZ131" s="11"/>
      <c r="CIA131" s="6"/>
      <c r="CIG131" s="11"/>
      <c r="CIH131" s="6"/>
      <c r="CIN131" s="11"/>
      <c r="CIO131" s="6"/>
      <c r="CIU131" s="11"/>
      <c r="CIV131" s="6"/>
      <c r="CJB131" s="11"/>
      <c r="CJC131" s="6"/>
      <c r="CJI131" s="11"/>
      <c r="CJJ131" s="6"/>
      <c r="CJP131" s="11"/>
      <c r="CJQ131" s="6"/>
      <c r="CJW131" s="11"/>
      <c r="CJX131" s="6"/>
      <c r="CKD131" s="11"/>
      <c r="CKE131" s="6"/>
      <c r="CKK131" s="11"/>
      <c r="CKL131" s="6"/>
      <c r="CKR131" s="11"/>
      <c r="CKS131" s="6"/>
      <c r="CKY131" s="11"/>
      <c r="CKZ131" s="6"/>
      <c r="CLF131" s="11"/>
      <c r="CLG131" s="6"/>
      <c r="CLM131" s="11"/>
      <c r="CLN131" s="6"/>
      <c r="CLT131" s="11"/>
      <c r="CLU131" s="6"/>
      <c r="CMA131" s="11"/>
      <c r="CMB131" s="6"/>
      <c r="CMH131" s="11"/>
      <c r="CMI131" s="6"/>
      <c r="CMO131" s="11"/>
      <c r="CMP131" s="6"/>
      <c r="CMV131" s="11"/>
      <c r="CMW131" s="6"/>
      <c r="CNC131" s="11"/>
      <c r="CND131" s="6"/>
      <c r="CNJ131" s="11"/>
      <c r="CNK131" s="6"/>
      <c r="CNQ131" s="11"/>
      <c r="CNR131" s="6"/>
      <c r="CNX131" s="11"/>
      <c r="CNY131" s="6"/>
      <c r="COE131" s="11"/>
      <c r="COF131" s="6"/>
      <c r="COL131" s="11"/>
      <c r="COM131" s="6"/>
      <c r="COS131" s="11"/>
      <c r="COT131" s="6"/>
      <c r="COZ131" s="11"/>
      <c r="CPA131" s="6"/>
      <c r="CPG131" s="11"/>
      <c r="CPH131" s="6"/>
      <c r="CPN131" s="11"/>
      <c r="CPO131" s="6"/>
      <c r="CPU131" s="11"/>
      <c r="CPV131" s="6"/>
      <c r="CQB131" s="11"/>
      <c r="CQC131" s="6"/>
      <c r="CQI131" s="11"/>
      <c r="CQJ131" s="6"/>
      <c r="CQP131" s="11"/>
      <c r="CQQ131" s="6"/>
      <c r="CQW131" s="11"/>
      <c r="CQX131" s="6"/>
      <c r="CRD131" s="11"/>
      <c r="CRE131" s="6"/>
      <c r="CRK131" s="11"/>
      <c r="CRL131" s="6"/>
      <c r="CRR131" s="11"/>
      <c r="CRS131" s="6"/>
      <c r="CRY131" s="11"/>
      <c r="CRZ131" s="6"/>
      <c r="CSF131" s="11"/>
      <c r="CSG131" s="6"/>
      <c r="CSM131" s="11"/>
      <c r="CSN131" s="6"/>
      <c r="CST131" s="11"/>
      <c r="CSU131" s="6"/>
      <c r="CTA131" s="11"/>
      <c r="CTB131" s="6"/>
      <c r="CTH131" s="11"/>
      <c r="CTI131" s="6"/>
      <c r="CTO131" s="11"/>
      <c r="CTP131" s="6"/>
      <c r="CTV131" s="11"/>
      <c r="CTW131" s="6"/>
      <c r="CUC131" s="11"/>
      <c r="CUD131" s="6"/>
      <c r="CUJ131" s="11"/>
      <c r="CUK131" s="6"/>
      <c r="CUQ131" s="11"/>
      <c r="CUR131" s="6"/>
      <c r="CUX131" s="11"/>
      <c r="CUY131" s="6"/>
      <c r="CVE131" s="11"/>
      <c r="CVF131" s="6"/>
      <c r="CVL131" s="11"/>
      <c r="CVM131" s="6"/>
      <c r="CVS131" s="11"/>
      <c r="CVT131" s="6"/>
      <c r="CVZ131" s="11"/>
      <c r="CWA131" s="6"/>
      <c r="CWG131" s="11"/>
      <c r="CWH131" s="6"/>
      <c r="CWN131" s="11"/>
      <c r="CWO131" s="6"/>
      <c r="CWU131" s="11"/>
      <c r="CWV131" s="6"/>
      <c r="CXB131" s="11"/>
      <c r="CXC131" s="6"/>
      <c r="CXI131" s="11"/>
      <c r="CXJ131" s="6"/>
      <c r="CXP131" s="11"/>
      <c r="CXQ131" s="6"/>
      <c r="CXW131" s="11"/>
      <c r="CXX131" s="6"/>
      <c r="CYD131" s="11"/>
      <c r="CYE131" s="6"/>
      <c r="CYK131" s="11"/>
      <c r="CYL131" s="6"/>
      <c r="CYR131" s="11"/>
      <c r="CYS131" s="6"/>
      <c r="CYY131" s="11"/>
      <c r="CYZ131" s="6"/>
      <c r="CZF131" s="11"/>
      <c r="CZG131" s="6"/>
      <c r="CZM131" s="11"/>
      <c r="CZN131" s="6"/>
      <c r="CZT131" s="11"/>
      <c r="CZU131" s="6"/>
      <c r="DAA131" s="11"/>
      <c r="DAB131" s="6"/>
      <c r="DAH131" s="11"/>
      <c r="DAI131" s="6"/>
      <c r="DAO131" s="11"/>
      <c r="DAP131" s="6"/>
      <c r="DAV131" s="11"/>
      <c r="DAW131" s="6"/>
      <c r="DBC131" s="11"/>
      <c r="DBD131" s="6"/>
      <c r="DBJ131" s="11"/>
      <c r="DBK131" s="6"/>
      <c r="DBQ131" s="11"/>
      <c r="DBR131" s="6"/>
      <c r="DBX131" s="11"/>
      <c r="DBY131" s="6"/>
      <c r="DCE131" s="11"/>
      <c r="DCF131" s="6"/>
      <c r="DCL131" s="11"/>
      <c r="DCM131" s="6"/>
      <c r="DCS131" s="11"/>
      <c r="DCT131" s="6"/>
      <c r="DCZ131" s="11"/>
      <c r="DDA131" s="6"/>
      <c r="DDG131" s="11"/>
      <c r="DDH131" s="6"/>
      <c r="DDN131" s="11"/>
      <c r="DDO131" s="6"/>
      <c r="DDU131" s="11"/>
      <c r="DDV131" s="6"/>
      <c r="DEB131" s="11"/>
      <c r="DEC131" s="6"/>
      <c r="DEI131" s="11"/>
      <c r="DEJ131" s="6"/>
      <c r="DEP131" s="11"/>
      <c r="DEQ131" s="6"/>
      <c r="DEW131" s="11"/>
      <c r="DEX131" s="6"/>
      <c r="DFD131" s="11"/>
      <c r="DFE131" s="6"/>
      <c r="DFK131" s="11"/>
      <c r="DFL131" s="6"/>
      <c r="DFR131" s="11"/>
      <c r="DFS131" s="6"/>
      <c r="DFY131" s="11"/>
      <c r="DFZ131" s="6"/>
      <c r="DGF131" s="11"/>
      <c r="DGG131" s="6"/>
      <c r="DGM131" s="11"/>
      <c r="DGN131" s="6"/>
      <c r="DGT131" s="11"/>
      <c r="DGU131" s="6"/>
      <c r="DHA131" s="11"/>
      <c r="DHB131" s="6"/>
      <c r="DHH131" s="11"/>
      <c r="DHI131" s="6"/>
      <c r="DHO131" s="11"/>
      <c r="DHP131" s="6"/>
      <c r="DHV131" s="11"/>
      <c r="DHW131" s="6"/>
      <c r="DIC131" s="11"/>
      <c r="DID131" s="6"/>
      <c r="DIJ131" s="11"/>
      <c r="DIK131" s="6"/>
      <c r="DIQ131" s="11"/>
      <c r="DIR131" s="6"/>
      <c r="DIX131" s="11"/>
      <c r="DIY131" s="6"/>
      <c r="DJE131" s="11"/>
      <c r="DJF131" s="6"/>
      <c r="DJL131" s="11"/>
      <c r="DJM131" s="6"/>
      <c r="DJS131" s="11"/>
      <c r="DJT131" s="6"/>
      <c r="DJZ131" s="11"/>
      <c r="DKA131" s="6"/>
      <c r="DKG131" s="11"/>
      <c r="DKH131" s="6"/>
      <c r="DKN131" s="11"/>
      <c r="DKO131" s="6"/>
      <c r="DKU131" s="11"/>
      <c r="DKV131" s="6"/>
      <c r="DLB131" s="11"/>
      <c r="DLC131" s="6"/>
      <c r="DLI131" s="11"/>
      <c r="DLJ131" s="6"/>
      <c r="DLP131" s="11"/>
      <c r="DLQ131" s="6"/>
      <c r="DLW131" s="11"/>
      <c r="DLX131" s="6"/>
      <c r="DMD131" s="11"/>
      <c r="DME131" s="6"/>
      <c r="DMK131" s="11"/>
      <c r="DML131" s="6"/>
      <c r="DMR131" s="11"/>
      <c r="DMS131" s="6"/>
      <c r="DMY131" s="11"/>
      <c r="DMZ131" s="6"/>
      <c r="DNF131" s="11"/>
      <c r="DNG131" s="6"/>
      <c r="DNM131" s="11"/>
      <c r="DNN131" s="6"/>
      <c r="DNT131" s="11"/>
      <c r="DNU131" s="6"/>
      <c r="DOA131" s="11"/>
      <c r="DOB131" s="6"/>
      <c r="DOH131" s="11"/>
      <c r="DOI131" s="6"/>
      <c r="DOO131" s="11"/>
      <c r="DOP131" s="6"/>
      <c r="DOV131" s="11"/>
      <c r="DOW131" s="6"/>
      <c r="DPC131" s="11"/>
      <c r="DPD131" s="6"/>
      <c r="DPJ131" s="11"/>
      <c r="DPK131" s="6"/>
      <c r="DPQ131" s="11"/>
      <c r="DPR131" s="6"/>
      <c r="DPX131" s="11"/>
      <c r="DPY131" s="6"/>
      <c r="DQE131" s="11"/>
      <c r="DQF131" s="6"/>
      <c r="DQL131" s="11"/>
      <c r="DQM131" s="6"/>
      <c r="DQS131" s="11"/>
      <c r="DQT131" s="6"/>
      <c r="DQZ131" s="11"/>
      <c r="DRA131" s="6"/>
      <c r="DRG131" s="11"/>
      <c r="DRH131" s="6"/>
      <c r="DRN131" s="11"/>
      <c r="DRO131" s="6"/>
      <c r="DRU131" s="11"/>
      <c r="DRV131" s="6"/>
      <c r="DSB131" s="11"/>
      <c r="DSC131" s="6"/>
      <c r="DSI131" s="11"/>
      <c r="DSJ131" s="6"/>
      <c r="DSP131" s="11"/>
      <c r="DSQ131" s="6"/>
      <c r="DSW131" s="11"/>
      <c r="DSX131" s="6"/>
      <c r="DTD131" s="11"/>
      <c r="DTE131" s="6"/>
      <c r="DTK131" s="11"/>
      <c r="DTL131" s="6"/>
      <c r="DTR131" s="11"/>
      <c r="DTS131" s="6"/>
      <c r="DTY131" s="11"/>
      <c r="DTZ131" s="6"/>
      <c r="DUF131" s="11"/>
      <c r="DUG131" s="6"/>
      <c r="DUM131" s="11"/>
      <c r="DUN131" s="6"/>
      <c r="DUT131" s="11"/>
      <c r="DUU131" s="6"/>
      <c r="DVA131" s="11"/>
      <c r="DVB131" s="6"/>
      <c r="DVH131" s="11"/>
      <c r="DVI131" s="6"/>
      <c r="DVO131" s="11"/>
      <c r="DVP131" s="6"/>
      <c r="DVV131" s="11"/>
      <c r="DVW131" s="6"/>
      <c r="DWC131" s="11"/>
      <c r="DWD131" s="6"/>
      <c r="DWJ131" s="11"/>
      <c r="DWK131" s="6"/>
      <c r="DWQ131" s="11"/>
      <c r="DWR131" s="6"/>
      <c r="DWX131" s="11"/>
      <c r="DWY131" s="6"/>
      <c r="DXE131" s="11"/>
      <c r="DXF131" s="6"/>
      <c r="DXL131" s="11"/>
      <c r="DXM131" s="6"/>
      <c r="DXS131" s="11"/>
      <c r="DXT131" s="6"/>
      <c r="DXZ131" s="11"/>
      <c r="DYA131" s="6"/>
      <c r="DYG131" s="11"/>
      <c r="DYH131" s="6"/>
      <c r="DYN131" s="11"/>
      <c r="DYO131" s="6"/>
      <c r="DYU131" s="11"/>
      <c r="DYV131" s="6"/>
      <c r="DZB131" s="11"/>
      <c r="DZC131" s="6"/>
      <c r="DZI131" s="11"/>
      <c r="DZJ131" s="6"/>
      <c r="DZP131" s="11"/>
      <c r="DZQ131" s="6"/>
      <c r="DZW131" s="11"/>
      <c r="DZX131" s="6"/>
      <c r="EAD131" s="11"/>
      <c r="EAE131" s="6"/>
      <c r="EAK131" s="11"/>
      <c r="EAL131" s="6"/>
      <c r="EAR131" s="11"/>
      <c r="EAS131" s="6"/>
      <c r="EAY131" s="11"/>
      <c r="EAZ131" s="6"/>
      <c r="EBF131" s="11"/>
      <c r="EBG131" s="6"/>
      <c r="EBM131" s="11"/>
      <c r="EBN131" s="6"/>
      <c r="EBT131" s="11"/>
      <c r="EBU131" s="6"/>
      <c r="ECA131" s="11"/>
      <c r="ECB131" s="6"/>
      <c r="ECH131" s="11"/>
      <c r="ECI131" s="6"/>
      <c r="ECO131" s="11"/>
      <c r="ECP131" s="6"/>
      <c r="ECV131" s="11"/>
      <c r="ECW131" s="6"/>
      <c r="EDC131" s="11"/>
      <c r="EDD131" s="6"/>
      <c r="EDJ131" s="11"/>
      <c r="EDK131" s="6"/>
      <c r="EDQ131" s="11"/>
      <c r="EDR131" s="6"/>
      <c r="EDX131" s="11"/>
      <c r="EDY131" s="6"/>
      <c r="EEE131" s="11"/>
      <c r="EEF131" s="6"/>
      <c r="EEL131" s="11"/>
      <c r="EEM131" s="6"/>
      <c r="EES131" s="11"/>
      <c r="EET131" s="6"/>
      <c r="EEZ131" s="11"/>
      <c r="EFA131" s="6"/>
      <c r="EFG131" s="11"/>
      <c r="EFH131" s="6"/>
      <c r="EFN131" s="11"/>
      <c r="EFO131" s="6"/>
      <c r="EFU131" s="11"/>
      <c r="EFV131" s="6"/>
      <c r="EGB131" s="11"/>
      <c r="EGC131" s="6"/>
      <c r="EGI131" s="11"/>
      <c r="EGJ131" s="6"/>
      <c r="EGP131" s="11"/>
      <c r="EGQ131" s="6"/>
      <c r="EGW131" s="11"/>
      <c r="EGX131" s="6"/>
      <c r="EHD131" s="11"/>
      <c r="EHE131" s="6"/>
      <c r="EHK131" s="11"/>
      <c r="EHL131" s="6"/>
      <c r="EHR131" s="11"/>
      <c r="EHS131" s="6"/>
      <c r="EHY131" s="11"/>
      <c r="EHZ131" s="6"/>
      <c r="EIF131" s="11"/>
      <c r="EIG131" s="6"/>
      <c r="EIM131" s="11"/>
      <c r="EIN131" s="6"/>
      <c r="EIT131" s="11"/>
      <c r="EIU131" s="6"/>
      <c r="EJA131" s="11"/>
      <c r="EJB131" s="6"/>
      <c r="EJH131" s="11"/>
      <c r="EJI131" s="6"/>
      <c r="EJO131" s="11"/>
      <c r="EJP131" s="6"/>
      <c r="EJV131" s="11"/>
      <c r="EJW131" s="6"/>
      <c r="EKC131" s="11"/>
      <c r="EKD131" s="6"/>
      <c r="EKJ131" s="11"/>
      <c r="EKK131" s="6"/>
      <c r="EKQ131" s="11"/>
      <c r="EKR131" s="6"/>
      <c r="EKX131" s="11"/>
      <c r="EKY131" s="6"/>
      <c r="ELE131" s="11"/>
      <c r="ELF131" s="6"/>
      <c r="ELL131" s="11"/>
      <c r="ELM131" s="6"/>
      <c r="ELS131" s="11"/>
      <c r="ELT131" s="6"/>
      <c r="ELZ131" s="11"/>
      <c r="EMA131" s="6"/>
      <c r="EMG131" s="11"/>
      <c r="EMH131" s="6"/>
      <c r="EMN131" s="11"/>
      <c r="EMO131" s="6"/>
      <c r="EMU131" s="11"/>
      <c r="EMV131" s="6"/>
      <c r="ENB131" s="11"/>
      <c r="ENC131" s="6"/>
      <c r="ENI131" s="11"/>
      <c r="ENJ131" s="6"/>
      <c r="ENP131" s="11"/>
      <c r="ENQ131" s="6"/>
      <c r="ENW131" s="11"/>
      <c r="ENX131" s="6"/>
      <c r="EOD131" s="11"/>
      <c r="EOE131" s="6"/>
      <c r="EOK131" s="11"/>
      <c r="EOL131" s="6"/>
      <c r="EOR131" s="11"/>
      <c r="EOS131" s="6"/>
      <c r="EOY131" s="11"/>
      <c r="EOZ131" s="6"/>
      <c r="EPF131" s="11"/>
      <c r="EPG131" s="6"/>
      <c r="EPM131" s="11"/>
      <c r="EPN131" s="6"/>
      <c r="EPT131" s="11"/>
      <c r="EPU131" s="6"/>
      <c r="EQA131" s="11"/>
      <c r="EQB131" s="6"/>
      <c r="EQH131" s="11"/>
      <c r="EQI131" s="6"/>
      <c r="EQO131" s="11"/>
      <c r="EQP131" s="6"/>
      <c r="EQV131" s="11"/>
      <c r="EQW131" s="6"/>
      <c r="ERC131" s="11"/>
      <c r="ERD131" s="6"/>
      <c r="ERJ131" s="11"/>
      <c r="ERK131" s="6"/>
      <c r="ERQ131" s="11"/>
      <c r="ERR131" s="6"/>
      <c r="ERX131" s="11"/>
      <c r="ERY131" s="6"/>
      <c r="ESE131" s="11"/>
      <c r="ESF131" s="6"/>
      <c r="ESL131" s="11"/>
      <c r="ESM131" s="6"/>
      <c r="ESS131" s="11"/>
      <c r="EST131" s="6"/>
      <c r="ESZ131" s="11"/>
      <c r="ETA131" s="6"/>
      <c r="ETG131" s="11"/>
      <c r="ETH131" s="6"/>
      <c r="ETN131" s="11"/>
      <c r="ETO131" s="6"/>
      <c r="ETU131" s="11"/>
      <c r="ETV131" s="6"/>
      <c r="EUB131" s="11"/>
      <c r="EUC131" s="6"/>
      <c r="EUI131" s="11"/>
      <c r="EUJ131" s="6"/>
      <c r="EUP131" s="11"/>
      <c r="EUQ131" s="6"/>
      <c r="EUW131" s="11"/>
      <c r="EUX131" s="6"/>
      <c r="EVD131" s="11"/>
      <c r="EVE131" s="6"/>
      <c r="EVK131" s="11"/>
      <c r="EVL131" s="6"/>
      <c r="EVR131" s="11"/>
      <c r="EVS131" s="6"/>
      <c r="EVY131" s="11"/>
      <c r="EVZ131" s="6"/>
      <c r="EWF131" s="11"/>
      <c r="EWG131" s="6"/>
      <c r="EWM131" s="11"/>
      <c r="EWN131" s="6"/>
      <c r="EWT131" s="11"/>
      <c r="EWU131" s="6"/>
      <c r="EXA131" s="11"/>
      <c r="EXB131" s="6"/>
      <c r="EXH131" s="11"/>
      <c r="EXI131" s="6"/>
      <c r="EXO131" s="11"/>
      <c r="EXP131" s="6"/>
      <c r="EXV131" s="11"/>
      <c r="EXW131" s="6"/>
      <c r="EYC131" s="11"/>
      <c r="EYD131" s="6"/>
      <c r="EYJ131" s="11"/>
      <c r="EYK131" s="6"/>
      <c r="EYQ131" s="11"/>
      <c r="EYR131" s="6"/>
      <c r="EYX131" s="11"/>
      <c r="EYY131" s="6"/>
      <c r="EZE131" s="11"/>
      <c r="EZF131" s="6"/>
      <c r="EZL131" s="11"/>
      <c r="EZM131" s="6"/>
      <c r="EZS131" s="11"/>
      <c r="EZT131" s="6"/>
      <c r="EZZ131" s="11"/>
      <c r="FAA131" s="6"/>
      <c r="FAG131" s="11"/>
      <c r="FAH131" s="6"/>
      <c r="FAN131" s="11"/>
      <c r="FAO131" s="6"/>
      <c r="FAU131" s="11"/>
      <c r="FAV131" s="6"/>
      <c r="FBB131" s="11"/>
      <c r="FBC131" s="6"/>
      <c r="FBI131" s="11"/>
      <c r="FBJ131" s="6"/>
      <c r="FBP131" s="11"/>
      <c r="FBQ131" s="6"/>
      <c r="FBW131" s="11"/>
      <c r="FBX131" s="6"/>
      <c r="FCD131" s="11"/>
      <c r="FCE131" s="6"/>
      <c r="FCK131" s="11"/>
      <c r="FCL131" s="6"/>
      <c r="FCR131" s="11"/>
      <c r="FCS131" s="6"/>
      <c r="FCY131" s="11"/>
      <c r="FCZ131" s="6"/>
      <c r="FDF131" s="11"/>
      <c r="FDG131" s="6"/>
      <c r="FDM131" s="11"/>
      <c r="FDN131" s="6"/>
      <c r="FDT131" s="11"/>
      <c r="FDU131" s="6"/>
      <c r="FEA131" s="11"/>
      <c r="FEB131" s="6"/>
      <c r="FEH131" s="11"/>
      <c r="FEI131" s="6"/>
      <c r="FEO131" s="11"/>
      <c r="FEP131" s="6"/>
      <c r="FEV131" s="11"/>
      <c r="FEW131" s="6"/>
      <c r="FFC131" s="11"/>
      <c r="FFD131" s="6"/>
      <c r="FFJ131" s="11"/>
      <c r="FFK131" s="6"/>
      <c r="FFQ131" s="11"/>
      <c r="FFR131" s="6"/>
      <c r="FFX131" s="11"/>
      <c r="FFY131" s="6"/>
      <c r="FGE131" s="11"/>
      <c r="FGF131" s="6"/>
      <c r="FGL131" s="11"/>
      <c r="FGM131" s="6"/>
      <c r="FGS131" s="11"/>
      <c r="FGT131" s="6"/>
      <c r="FGZ131" s="11"/>
      <c r="FHA131" s="6"/>
      <c r="FHG131" s="11"/>
      <c r="FHH131" s="6"/>
      <c r="FHN131" s="11"/>
      <c r="FHO131" s="6"/>
      <c r="FHU131" s="11"/>
      <c r="FHV131" s="6"/>
      <c r="FIB131" s="11"/>
      <c r="FIC131" s="6"/>
      <c r="FII131" s="11"/>
      <c r="FIJ131" s="6"/>
      <c r="FIP131" s="11"/>
      <c r="FIQ131" s="6"/>
      <c r="FIW131" s="11"/>
      <c r="FIX131" s="6"/>
      <c r="FJD131" s="11"/>
      <c r="FJE131" s="6"/>
      <c r="FJK131" s="11"/>
      <c r="FJL131" s="6"/>
      <c r="FJR131" s="11"/>
      <c r="FJS131" s="6"/>
      <c r="FJY131" s="11"/>
      <c r="FJZ131" s="6"/>
      <c r="FKF131" s="11"/>
      <c r="FKG131" s="6"/>
      <c r="FKM131" s="11"/>
      <c r="FKN131" s="6"/>
      <c r="FKT131" s="11"/>
      <c r="FKU131" s="6"/>
      <c r="FLA131" s="11"/>
      <c r="FLB131" s="6"/>
      <c r="FLH131" s="11"/>
      <c r="FLI131" s="6"/>
      <c r="FLO131" s="11"/>
      <c r="FLP131" s="6"/>
      <c r="FLV131" s="11"/>
      <c r="FLW131" s="6"/>
      <c r="FMC131" s="11"/>
      <c r="FMD131" s="6"/>
      <c r="FMJ131" s="11"/>
      <c r="FMK131" s="6"/>
      <c r="FMQ131" s="11"/>
      <c r="FMR131" s="6"/>
      <c r="FMX131" s="11"/>
      <c r="FMY131" s="6"/>
      <c r="FNE131" s="11"/>
      <c r="FNF131" s="6"/>
      <c r="FNL131" s="11"/>
      <c r="FNM131" s="6"/>
      <c r="FNS131" s="11"/>
      <c r="FNT131" s="6"/>
      <c r="FNZ131" s="11"/>
      <c r="FOA131" s="6"/>
      <c r="FOG131" s="11"/>
      <c r="FOH131" s="6"/>
      <c r="FON131" s="11"/>
      <c r="FOO131" s="6"/>
      <c r="FOU131" s="11"/>
      <c r="FOV131" s="6"/>
      <c r="FPB131" s="11"/>
      <c r="FPC131" s="6"/>
      <c r="FPI131" s="11"/>
      <c r="FPJ131" s="6"/>
      <c r="FPP131" s="11"/>
      <c r="FPQ131" s="6"/>
      <c r="FPW131" s="11"/>
      <c r="FPX131" s="6"/>
      <c r="FQD131" s="11"/>
      <c r="FQE131" s="6"/>
      <c r="FQK131" s="11"/>
      <c r="FQL131" s="6"/>
      <c r="FQR131" s="11"/>
      <c r="FQS131" s="6"/>
      <c r="FQY131" s="11"/>
      <c r="FQZ131" s="6"/>
      <c r="FRF131" s="11"/>
      <c r="FRG131" s="6"/>
      <c r="FRM131" s="11"/>
      <c r="FRN131" s="6"/>
      <c r="FRT131" s="11"/>
      <c r="FRU131" s="6"/>
      <c r="FSA131" s="11"/>
      <c r="FSB131" s="6"/>
      <c r="FSH131" s="11"/>
      <c r="FSI131" s="6"/>
      <c r="FSO131" s="11"/>
      <c r="FSP131" s="6"/>
      <c r="FSV131" s="11"/>
      <c r="FSW131" s="6"/>
      <c r="FTC131" s="11"/>
      <c r="FTD131" s="6"/>
      <c r="FTJ131" s="11"/>
      <c r="FTK131" s="6"/>
      <c r="FTQ131" s="11"/>
      <c r="FTR131" s="6"/>
      <c r="FTX131" s="11"/>
      <c r="FTY131" s="6"/>
      <c r="FUE131" s="11"/>
      <c r="FUF131" s="6"/>
      <c r="FUL131" s="11"/>
      <c r="FUM131" s="6"/>
      <c r="FUS131" s="11"/>
      <c r="FUT131" s="6"/>
      <c r="FUZ131" s="11"/>
      <c r="FVA131" s="6"/>
      <c r="FVG131" s="11"/>
      <c r="FVH131" s="6"/>
      <c r="FVN131" s="11"/>
      <c r="FVO131" s="6"/>
      <c r="FVU131" s="11"/>
      <c r="FVV131" s="6"/>
      <c r="FWB131" s="11"/>
      <c r="FWC131" s="6"/>
      <c r="FWI131" s="11"/>
      <c r="FWJ131" s="6"/>
      <c r="FWP131" s="11"/>
      <c r="FWQ131" s="6"/>
      <c r="FWW131" s="11"/>
      <c r="FWX131" s="6"/>
      <c r="FXD131" s="11"/>
      <c r="FXE131" s="6"/>
      <c r="FXK131" s="11"/>
      <c r="FXL131" s="6"/>
      <c r="FXR131" s="11"/>
      <c r="FXS131" s="6"/>
      <c r="FXY131" s="11"/>
      <c r="FXZ131" s="6"/>
      <c r="FYF131" s="11"/>
      <c r="FYG131" s="6"/>
      <c r="FYM131" s="11"/>
      <c r="FYN131" s="6"/>
      <c r="FYT131" s="11"/>
      <c r="FYU131" s="6"/>
      <c r="FZA131" s="11"/>
      <c r="FZB131" s="6"/>
      <c r="FZH131" s="11"/>
      <c r="FZI131" s="6"/>
      <c r="FZO131" s="11"/>
      <c r="FZP131" s="6"/>
      <c r="FZV131" s="11"/>
      <c r="FZW131" s="6"/>
      <c r="GAC131" s="11"/>
      <c r="GAD131" s="6"/>
      <c r="GAJ131" s="11"/>
      <c r="GAK131" s="6"/>
      <c r="GAQ131" s="11"/>
      <c r="GAR131" s="6"/>
      <c r="GAX131" s="11"/>
      <c r="GAY131" s="6"/>
      <c r="GBE131" s="11"/>
      <c r="GBF131" s="6"/>
      <c r="GBL131" s="11"/>
      <c r="GBM131" s="6"/>
      <c r="GBS131" s="11"/>
      <c r="GBT131" s="6"/>
      <c r="GBZ131" s="11"/>
      <c r="GCA131" s="6"/>
      <c r="GCG131" s="11"/>
      <c r="GCH131" s="6"/>
      <c r="GCN131" s="11"/>
      <c r="GCO131" s="6"/>
      <c r="GCU131" s="11"/>
      <c r="GCV131" s="6"/>
      <c r="GDB131" s="11"/>
      <c r="GDC131" s="6"/>
      <c r="GDI131" s="11"/>
      <c r="GDJ131" s="6"/>
      <c r="GDP131" s="11"/>
      <c r="GDQ131" s="6"/>
      <c r="GDW131" s="11"/>
      <c r="GDX131" s="6"/>
      <c r="GED131" s="11"/>
      <c r="GEE131" s="6"/>
      <c r="GEK131" s="11"/>
      <c r="GEL131" s="6"/>
      <c r="GER131" s="11"/>
      <c r="GES131" s="6"/>
      <c r="GEY131" s="11"/>
      <c r="GEZ131" s="6"/>
      <c r="GFF131" s="11"/>
      <c r="GFG131" s="6"/>
      <c r="GFM131" s="11"/>
      <c r="GFN131" s="6"/>
      <c r="GFT131" s="11"/>
      <c r="GFU131" s="6"/>
      <c r="GGA131" s="11"/>
      <c r="GGB131" s="6"/>
      <c r="GGH131" s="11"/>
      <c r="GGI131" s="6"/>
      <c r="GGO131" s="11"/>
      <c r="GGP131" s="6"/>
      <c r="GGV131" s="11"/>
      <c r="GGW131" s="6"/>
      <c r="GHC131" s="11"/>
      <c r="GHD131" s="6"/>
      <c r="GHJ131" s="11"/>
      <c r="GHK131" s="6"/>
      <c r="GHQ131" s="11"/>
      <c r="GHR131" s="6"/>
      <c r="GHX131" s="11"/>
      <c r="GHY131" s="6"/>
      <c r="GIE131" s="11"/>
      <c r="GIF131" s="6"/>
      <c r="GIL131" s="11"/>
      <c r="GIM131" s="6"/>
      <c r="GIS131" s="11"/>
      <c r="GIT131" s="6"/>
      <c r="GIZ131" s="11"/>
      <c r="GJA131" s="6"/>
      <c r="GJG131" s="11"/>
      <c r="GJH131" s="6"/>
      <c r="GJN131" s="11"/>
      <c r="GJO131" s="6"/>
      <c r="GJU131" s="11"/>
      <c r="GJV131" s="6"/>
      <c r="GKB131" s="11"/>
      <c r="GKC131" s="6"/>
      <c r="GKI131" s="11"/>
      <c r="GKJ131" s="6"/>
      <c r="GKP131" s="11"/>
      <c r="GKQ131" s="6"/>
      <c r="GKW131" s="11"/>
      <c r="GKX131" s="6"/>
      <c r="GLD131" s="11"/>
      <c r="GLE131" s="6"/>
      <c r="GLK131" s="11"/>
      <c r="GLL131" s="6"/>
      <c r="GLR131" s="11"/>
      <c r="GLS131" s="6"/>
      <c r="GLY131" s="11"/>
      <c r="GLZ131" s="6"/>
      <c r="GMF131" s="11"/>
      <c r="GMG131" s="6"/>
      <c r="GMM131" s="11"/>
      <c r="GMN131" s="6"/>
      <c r="GMT131" s="11"/>
      <c r="GMU131" s="6"/>
      <c r="GNA131" s="11"/>
      <c r="GNB131" s="6"/>
      <c r="GNH131" s="11"/>
      <c r="GNI131" s="6"/>
      <c r="GNO131" s="11"/>
      <c r="GNP131" s="6"/>
      <c r="GNV131" s="11"/>
      <c r="GNW131" s="6"/>
      <c r="GOC131" s="11"/>
      <c r="GOD131" s="6"/>
      <c r="GOJ131" s="11"/>
      <c r="GOK131" s="6"/>
      <c r="GOQ131" s="11"/>
      <c r="GOR131" s="6"/>
      <c r="GOX131" s="11"/>
      <c r="GOY131" s="6"/>
      <c r="GPE131" s="11"/>
      <c r="GPF131" s="6"/>
      <c r="GPL131" s="11"/>
      <c r="GPM131" s="6"/>
      <c r="GPS131" s="11"/>
      <c r="GPT131" s="6"/>
      <c r="GPZ131" s="11"/>
      <c r="GQA131" s="6"/>
      <c r="GQG131" s="11"/>
      <c r="GQH131" s="6"/>
      <c r="GQN131" s="11"/>
      <c r="GQO131" s="6"/>
      <c r="GQU131" s="11"/>
      <c r="GQV131" s="6"/>
      <c r="GRB131" s="11"/>
      <c r="GRC131" s="6"/>
      <c r="GRI131" s="11"/>
      <c r="GRJ131" s="6"/>
      <c r="GRP131" s="11"/>
      <c r="GRQ131" s="6"/>
      <c r="GRW131" s="11"/>
      <c r="GRX131" s="6"/>
      <c r="GSD131" s="11"/>
      <c r="GSE131" s="6"/>
      <c r="GSK131" s="11"/>
      <c r="GSL131" s="6"/>
      <c r="GSR131" s="11"/>
      <c r="GSS131" s="6"/>
      <c r="GSY131" s="11"/>
      <c r="GSZ131" s="6"/>
      <c r="GTF131" s="11"/>
      <c r="GTG131" s="6"/>
      <c r="GTM131" s="11"/>
      <c r="GTN131" s="6"/>
      <c r="GTT131" s="11"/>
      <c r="GTU131" s="6"/>
      <c r="GUA131" s="11"/>
      <c r="GUB131" s="6"/>
      <c r="GUH131" s="11"/>
      <c r="GUI131" s="6"/>
      <c r="GUO131" s="11"/>
      <c r="GUP131" s="6"/>
      <c r="GUV131" s="11"/>
      <c r="GUW131" s="6"/>
      <c r="GVC131" s="11"/>
      <c r="GVD131" s="6"/>
      <c r="GVJ131" s="11"/>
      <c r="GVK131" s="6"/>
      <c r="GVQ131" s="11"/>
      <c r="GVR131" s="6"/>
      <c r="GVX131" s="11"/>
      <c r="GVY131" s="6"/>
      <c r="GWE131" s="11"/>
      <c r="GWF131" s="6"/>
      <c r="GWL131" s="11"/>
      <c r="GWM131" s="6"/>
      <c r="GWS131" s="11"/>
      <c r="GWT131" s="6"/>
      <c r="GWZ131" s="11"/>
      <c r="GXA131" s="6"/>
      <c r="GXG131" s="11"/>
      <c r="GXH131" s="6"/>
      <c r="GXN131" s="11"/>
      <c r="GXO131" s="6"/>
      <c r="GXU131" s="11"/>
      <c r="GXV131" s="6"/>
      <c r="GYB131" s="11"/>
      <c r="GYC131" s="6"/>
      <c r="GYI131" s="11"/>
      <c r="GYJ131" s="6"/>
      <c r="GYP131" s="11"/>
      <c r="GYQ131" s="6"/>
      <c r="GYW131" s="11"/>
      <c r="GYX131" s="6"/>
      <c r="GZD131" s="11"/>
      <c r="GZE131" s="6"/>
      <c r="GZK131" s="11"/>
      <c r="GZL131" s="6"/>
      <c r="GZR131" s="11"/>
      <c r="GZS131" s="6"/>
      <c r="GZY131" s="11"/>
      <c r="GZZ131" s="6"/>
      <c r="HAF131" s="11"/>
      <c r="HAG131" s="6"/>
      <c r="HAM131" s="11"/>
      <c r="HAN131" s="6"/>
      <c r="HAT131" s="11"/>
      <c r="HAU131" s="6"/>
      <c r="HBA131" s="11"/>
      <c r="HBB131" s="6"/>
      <c r="HBH131" s="11"/>
      <c r="HBI131" s="6"/>
      <c r="HBO131" s="11"/>
      <c r="HBP131" s="6"/>
      <c r="HBV131" s="11"/>
      <c r="HBW131" s="6"/>
      <c r="HCC131" s="11"/>
      <c r="HCD131" s="6"/>
      <c r="HCJ131" s="11"/>
      <c r="HCK131" s="6"/>
      <c r="HCQ131" s="11"/>
      <c r="HCR131" s="6"/>
      <c r="HCX131" s="11"/>
      <c r="HCY131" s="6"/>
      <c r="HDE131" s="11"/>
      <c r="HDF131" s="6"/>
      <c r="HDL131" s="11"/>
      <c r="HDM131" s="6"/>
      <c r="HDS131" s="11"/>
      <c r="HDT131" s="6"/>
      <c r="HDZ131" s="11"/>
      <c r="HEA131" s="6"/>
      <c r="HEG131" s="11"/>
      <c r="HEH131" s="6"/>
      <c r="HEN131" s="11"/>
      <c r="HEO131" s="6"/>
      <c r="HEU131" s="11"/>
      <c r="HEV131" s="6"/>
      <c r="HFB131" s="11"/>
      <c r="HFC131" s="6"/>
      <c r="HFI131" s="11"/>
      <c r="HFJ131" s="6"/>
      <c r="HFP131" s="11"/>
      <c r="HFQ131" s="6"/>
      <c r="HFW131" s="11"/>
      <c r="HFX131" s="6"/>
      <c r="HGD131" s="11"/>
      <c r="HGE131" s="6"/>
      <c r="HGK131" s="11"/>
      <c r="HGL131" s="6"/>
      <c r="HGR131" s="11"/>
      <c r="HGS131" s="6"/>
      <c r="HGY131" s="11"/>
      <c r="HGZ131" s="6"/>
      <c r="HHF131" s="11"/>
      <c r="HHG131" s="6"/>
      <c r="HHM131" s="11"/>
      <c r="HHN131" s="6"/>
      <c r="HHT131" s="11"/>
      <c r="HHU131" s="6"/>
      <c r="HIA131" s="11"/>
      <c r="HIB131" s="6"/>
      <c r="HIH131" s="11"/>
      <c r="HII131" s="6"/>
      <c r="HIO131" s="11"/>
      <c r="HIP131" s="6"/>
      <c r="HIV131" s="11"/>
      <c r="HIW131" s="6"/>
      <c r="HJC131" s="11"/>
      <c r="HJD131" s="6"/>
      <c r="HJJ131" s="11"/>
      <c r="HJK131" s="6"/>
      <c r="HJQ131" s="11"/>
      <c r="HJR131" s="6"/>
      <c r="HJX131" s="11"/>
      <c r="HJY131" s="6"/>
      <c r="HKE131" s="11"/>
      <c r="HKF131" s="6"/>
      <c r="HKL131" s="11"/>
      <c r="HKM131" s="6"/>
      <c r="HKS131" s="11"/>
      <c r="HKT131" s="6"/>
      <c r="HKZ131" s="11"/>
      <c r="HLA131" s="6"/>
      <c r="HLG131" s="11"/>
      <c r="HLH131" s="6"/>
      <c r="HLN131" s="11"/>
      <c r="HLO131" s="6"/>
      <c r="HLU131" s="11"/>
      <c r="HLV131" s="6"/>
      <c r="HMB131" s="11"/>
      <c r="HMC131" s="6"/>
      <c r="HMI131" s="11"/>
      <c r="HMJ131" s="6"/>
      <c r="HMP131" s="11"/>
      <c r="HMQ131" s="6"/>
      <c r="HMW131" s="11"/>
      <c r="HMX131" s="6"/>
      <c r="HND131" s="11"/>
      <c r="HNE131" s="6"/>
      <c r="HNK131" s="11"/>
      <c r="HNL131" s="6"/>
      <c r="HNR131" s="11"/>
      <c r="HNS131" s="6"/>
      <c r="HNY131" s="11"/>
      <c r="HNZ131" s="6"/>
      <c r="HOF131" s="11"/>
      <c r="HOG131" s="6"/>
      <c r="HOM131" s="11"/>
      <c r="HON131" s="6"/>
      <c r="HOT131" s="11"/>
      <c r="HOU131" s="6"/>
      <c r="HPA131" s="11"/>
      <c r="HPB131" s="6"/>
      <c r="HPH131" s="11"/>
      <c r="HPI131" s="6"/>
      <c r="HPO131" s="11"/>
      <c r="HPP131" s="6"/>
      <c r="HPV131" s="11"/>
      <c r="HPW131" s="6"/>
      <c r="HQC131" s="11"/>
      <c r="HQD131" s="6"/>
      <c r="HQJ131" s="11"/>
      <c r="HQK131" s="6"/>
      <c r="HQQ131" s="11"/>
      <c r="HQR131" s="6"/>
      <c r="HQX131" s="11"/>
      <c r="HQY131" s="6"/>
      <c r="HRE131" s="11"/>
      <c r="HRF131" s="6"/>
      <c r="HRL131" s="11"/>
      <c r="HRM131" s="6"/>
      <c r="HRS131" s="11"/>
      <c r="HRT131" s="6"/>
      <c r="HRZ131" s="11"/>
      <c r="HSA131" s="6"/>
      <c r="HSG131" s="11"/>
      <c r="HSH131" s="6"/>
      <c r="HSN131" s="11"/>
      <c r="HSO131" s="6"/>
      <c r="HSU131" s="11"/>
      <c r="HSV131" s="6"/>
      <c r="HTB131" s="11"/>
      <c r="HTC131" s="6"/>
      <c r="HTI131" s="11"/>
      <c r="HTJ131" s="6"/>
      <c r="HTP131" s="11"/>
      <c r="HTQ131" s="6"/>
      <c r="HTW131" s="11"/>
      <c r="HTX131" s="6"/>
      <c r="HUD131" s="11"/>
      <c r="HUE131" s="6"/>
      <c r="HUK131" s="11"/>
      <c r="HUL131" s="6"/>
      <c r="HUR131" s="11"/>
      <c r="HUS131" s="6"/>
      <c r="HUY131" s="11"/>
      <c r="HUZ131" s="6"/>
      <c r="HVF131" s="11"/>
      <c r="HVG131" s="6"/>
      <c r="HVM131" s="11"/>
      <c r="HVN131" s="6"/>
      <c r="HVT131" s="11"/>
      <c r="HVU131" s="6"/>
      <c r="HWA131" s="11"/>
      <c r="HWB131" s="6"/>
      <c r="HWH131" s="11"/>
      <c r="HWI131" s="6"/>
      <c r="HWO131" s="11"/>
      <c r="HWP131" s="6"/>
      <c r="HWV131" s="11"/>
      <c r="HWW131" s="6"/>
      <c r="HXC131" s="11"/>
      <c r="HXD131" s="6"/>
      <c r="HXJ131" s="11"/>
      <c r="HXK131" s="6"/>
      <c r="HXQ131" s="11"/>
      <c r="HXR131" s="6"/>
      <c r="HXX131" s="11"/>
      <c r="HXY131" s="6"/>
      <c r="HYE131" s="11"/>
      <c r="HYF131" s="6"/>
      <c r="HYL131" s="11"/>
      <c r="HYM131" s="6"/>
      <c r="HYS131" s="11"/>
      <c r="HYT131" s="6"/>
      <c r="HYZ131" s="11"/>
      <c r="HZA131" s="6"/>
      <c r="HZG131" s="11"/>
      <c r="HZH131" s="6"/>
      <c r="HZN131" s="11"/>
      <c r="HZO131" s="6"/>
      <c r="HZU131" s="11"/>
      <c r="HZV131" s="6"/>
      <c r="IAB131" s="11"/>
      <c r="IAC131" s="6"/>
      <c r="IAI131" s="11"/>
      <c r="IAJ131" s="6"/>
      <c r="IAP131" s="11"/>
      <c r="IAQ131" s="6"/>
      <c r="IAW131" s="11"/>
      <c r="IAX131" s="6"/>
      <c r="IBD131" s="11"/>
      <c r="IBE131" s="6"/>
      <c r="IBK131" s="11"/>
      <c r="IBL131" s="6"/>
      <c r="IBR131" s="11"/>
      <c r="IBS131" s="6"/>
      <c r="IBY131" s="11"/>
      <c r="IBZ131" s="6"/>
      <c r="ICF131" s="11"/>
      <c r="ICG131" s="6"/>
      <c r="ICM131" s="11"/>
      <c r="ICN131" s="6"/>
      <c r="ICT131" s="11"/>
      <c r="ICU131" s="6"/>
      <c r="IDA131" s="11"/>
      <c r="IDB131" s="6"/>
      <c r="IDH131" s="11"/>
      <c r="IDI131" s="6"/>
      <c r="IDO131" s="11"/>
      <c r="IDP131" s="6"/>
      <c r="IDV131" s="11"/>
      <c r="IDW131" s="6"/>
      <c r="IEC131" s="11"/>
      <c r="IED131" s="6"/>
      <c r="IEJ131" s="11"/>
      <c r="IEK131" s="6"/>
      <c r="IEQ131" s="11"/>
      <c r="IER131" s="6"/>
      <c r="IEX131" s="11"/>
      <c r="IEY131" s="6"/>
      <c r="IFE131" s="11"/>
      <c r="IFF131" s="6"/>
      <c r="IFL131" s="11"/>
      <c r="IFM131" s="6"/>
      <c r="IFS131" s="11"/>
      <c r="IFT131" s="6"/>
      <c r="IFZ131" s="11"/>
      <c r="IGA131" s="6"/>
      <c r="IGG131" s="11"/>
      <c r="IGH131" s="6"/>
      <c r="IGN131" s="11"/>
      <c r="IGO131" s="6"/>
      <c r="IGU131" s="11"/>
      <c r="IGV131" s="6"/>
      <c r="IHB131" s="11"/>
      <c r="IHC131" s="6"/>
      <c r="IHI131" s="11"/>
      <c r="IHJ131" s="6"/>
      <c r="IHP131" s="11"/>
      <c r="IHQ131" s="6"/>
      <c r="IHW131" s="11"/>
      <c r="IHX131" s="6"/>
      <c r="IID131" s="11"/>
      <c r="IIE131" s="6"/>
      <c r="IIK131" s="11"/>
      <c r="IIL131" s="6"/>
      <c r="IIR131" s="11"/>
      <c r="IIS131" s="6"/>
      <c r="IIY131" s="11"/>
      <c r="IIZ131" s="6"/>
      <c r="IJF131" s="11"/>
      <c r="IJG131" s="6"/>
      <c r="IJM131" s="11"/>
      <c r="IJN131" s="6"/>
      <c r="IJT131" s="11"/>
      <c r="IJU131" s="6"/>
      <c r="IKA131" s="11"/>
      <c r="IKB131" s="6"/>
      <c r="IKH131" s="11"/>
      <c r="IKI131" s="6"/>
      <c r="IKO131" s="11"/>
      <c r="IKP131" s="6"/>
      <c r="IKV131" s="11"/>
      <c r="IKW131" s="6"/>
      <c r="ILC131" s="11"/>
      <c r="ILD131" s="6"/>
      <c r="ILJ131" s="11"/>
      <c r="ILK131" s="6"/>
      <c r="ILQ131" s="11"/>
      <c r="ILR131" s="6"/>
      <c r="ILX131" s="11"/>
      <c r="ILY131" s="6"/>
      <c r="IME131" s="11"/>
      <c r="IMF131" s="6"/>
      <c r="IML131" s="11"/>
      <c r="IMM131" s="6"/>
      <c r="IMS131" s="11"/>
      <c r="IMT131" s="6"/>
      <c r="IMZ131" s="11"/>
      <c r="INA131" s="6"/>
      <c r="ING131" s="11"/>
      <c r="INH131" s="6"/>
      <c r="INN131" s="11"/>
      <c r="INO131" s="6"/>
      <c r="INU131" s="11"/>
      <c r="INV131" s="6"/>
      <c r="IOB131" s="11"/>
      <c r="IOC131" s="6"/>
      <c r="IOI131" s="11"/>
      <c r="IOJ131" s="6"/>
      <c r="IOP131" s="11"/>
      <c r="IOQ131" s="6"/>
      <c r="IOW131" s="11"/>
      <c r="IOX131" s="6"/>
      <c r="IPD131" s="11"/>
      <c r="IPE131" s="6"/>
      <c r="IPK131" s="11"/>
      <c r="IPL131" s="6"/>
      <c r="IPR131" s="11"/>
      <c r="IPS131" s="6"/>
      <c r="IPY131" s="11"/>
      <c r="IPZ131" s="6"/>
      <c r="IQF131" s="11"/>
      <c r="IQG131" s="6"/>
      <c r="IQM131" s="11"/>
      <c r="IQN131" s="6"/>
      <c r="IQT131" s="11"/>
      <c r="IQU131" s="6"/>
      <c r="IRA131" s="11"/>
      <c r="IRB131" s="6"/>
      <c r="IRH131" s="11"/>
      <c r="IRI131" s="6"/>
      <c r="IRO131" s="11"/>
      <c r="IRP131" s="6"/>
      <c r="IRV131" s="11"/>
      <c r="IRW131" s="6"/>
      <c r="ISC131" s="11"/>
      <c r="ISD131" s="6"/>
      <c r="ISJ131" s="11"/>
      <c r="ISK131" s="6"/>
      <c r="ISQ131" s="11"/>
      <c r="ISR131" s="6"/>
      <c r="ISX131" s="11"/>
      <c r="ISY131" s="6"/>
      <c r="ITE131" s="11"/>
      <c r="ITF131" s="6"/>
      <c r="ITL131" s="11"/>
      <c r="ITM131" s="6"/>
      <c r="ITS131" s="11"/>
      <c r="ITT131" s="6"/>
      <c r="ITZ131" s="11"/>
      <c r="IUA131" s="6"/>
      <c r="IUG131" s="11"/>
      <c r="IUH131" s="6"/>
      <c r="IUN131" s="11"/>
      <c r="IUO131" s="6"/>
      <c r="IUU131" s="11"/>
      <c r="IUV131" s="6"/>
      <c r="IVB131" s="11"/>
      <c r="IVC131" s="6"/>
      <c r="IVI131" s="11"/>
      <c r="IVJ131" s="6"/>
      <c r="IVP131" s="11"/>
      <c r="IVQ131" s="6"/>
      <c r="IVW131" s="11"/>
      <c r="IVX131" s="6"/>
      <c r="IWD131" s="11"/>
      <c r="IWE131" s="6"/>
      <c r="IWK131" s="11"/>
      <c r="IWL131" s="6"/>
      <c r="IWR131" s="11"/>
      <c r="IWS131" s="6"/>
      <c r="IWY131" s="11"/>
      <c r="IWZ131" s="6"/>
      <c r="IXF131" s="11"/>
      <c r="IXG131" s="6"/>
      <c r="IXM131" s="11"/>
      <c r="IXN131" s="6"/>
      <c r="IXT131" s="11"/>
      <c r="IXU131" s="6"/>
      <c r="IYA131" s="11"/>
      <c r="IYB131" s="6"/>
      <c r="IYH131" s="11"/>
      <c r="IYI131" s="6"/>
      <c r="IYO131" s="11"/>
      <c r="IYP131" s="6"/>
      <c r="IYV131" s="11"/>
      <c r="IYW131" s="6"/>
      <c r="IZC131" s="11"/>
      <c r="IZD131" s="6"/>
      <c r="IZJ131" s="11"/>
      <c r="IZK131" s="6"/>
      <c r="IZQ131" s="11"/>
      <c r="IZR131" s="6"/>
      <c r="IZX131" s="11"/>
      <c r="IZY131" s="6"/>
      <c r="JAE131" s="11"/>
      <c r="JAF131" s="6"/>
      <c r="JAL131" s="11"/>
      <c r="JAM131" s="6"/>
      <c r="JAS131" s="11"/>
      <c r="JAT131" s="6"/>
      <c r="JAZ131" s="11"/>
      <c r="JBA131" s="6"/>
      <c r="JBG131" s="11"/>
      <c r="JBH131" s="6"/>
      <c r="JBN131" s="11"/>
      <c r="JBO131" s="6"/>
      <c r="JBU131" s="11"/>
      <c r="JBV131" s="6"/>
      <c r="JCB131" s="11"/>
      <c r="JCC131" s="6"/>
      <c r="JCI131" s="11"/>
      <c r="JCJ131" s="6"/>
      <c r="JCP131" s="11"/>
      <c r="JCQ131" s="6"/>
      <c r="JCW131" s="11"/>
      <c r="JCX131" s="6"/>
      <c r="JDD131" s="11"/>
      <c r="JDE131" s="6"/>
      <c r="JDK131" s="11"/>
      <c r="JDL131" s="6"/>
      <c r="JDR131" s="11"/>
      <c r="JDS131" s="6"/>
      <c r="JDY131" s="11"/>
      <c r="JDZ131" s="6"/>
      <c r="JEF131" s="11"/>
      <c r="JEG131" s="6"/>
      <c r="JEM131" s="11"/>
      <c r="JEN131" s="6"/>
      <c r="JET131" s="11"/>
      <c r="JEU131" s="6"/>
      <c r="JFA131" s="11"/>
      <c r="JFB131" s="6"/>
      <c r="JFH131" s="11"/>
      <c r="JFI131" s="6"/>
      <c r="JFO131" s="11"/>
      <c r="JFP131" s="6"/>
      <c r="JFV131" s="11"/>
      <c r="JFW131" s="6"/>
      <c r="JGC131" s="11"/>
      <c r="JGD131" s="6"/>
      <c r="JGJ131" s="11"/>
      <c r="JGK131" s="6"/>
      <c r="JGQ131" s="11"/>
      <c r="JGR131" s="6"/>
      <c r="JGX131" s="11"/>
      <c r="JGY131" s="6"/>
      <c r="JHE131" s="11"/>
      <c r="JHF131" s="6"/>
      <c r="JHL131" s="11"/>
      <c r="JHM131" s="6"/>
      <c r="JHS131" s="11"/>
      <c r="JHT131" s="6"/>
      <c r="JHZ131" s="11"/>
      <c r="JIA131" s="6"/>
      <c r="JIG131" s="11"/>
      <c r="JIH131" s="6"/>
      <c r="JIN131" s="11"/>
      <c r="JIO131" s="6"/>
      <c r="JIU131" s="11"/>
      <c r="JIV131" s="6"/>
      <c r="JJB131" s="11"/>
      <c r="JJC131" s="6"/>
      <c r="JJI131" s="11"/>
      <c r="JJJ131" s="6"/>
      <c r="JJP131" s="11"/>
      <c r="JJQ131" s="6"/>
      <c r="JJW131" s="11"/>
      <c r="JJX131" s="6"/>
      <c r="JKD131" s="11"/>
      <c r="JKE131" s="6"/>
      <c r="JKK131" s="11"/>
      <c r="JKL131" s="6"/>
      <c r="JKR131" s="11"/>
      <c r="JKS131" s="6"/>
      <c r="JKY131" s="11"/>
      <c r="JKZ131" s="6"/>
      <c r="JLF131" s="11"/>
      <c r="JLG131" s="6"/>
      <c r="JLM131" s="11"/>
      <c r="JLN131" s="6"/>
      <c r="JLT131" s="11"/>
      <c r="JLU131" s="6"/>
      <c r="JMA131" s="11"/>
      <c r="JMB131" s="6"/>
      <c r="JMH131" s="11"/>
      <c r="JMI131" s="6"/>
      <c r="JMO131" s="11"/>
      <c r="JMP131" s="6"/>
      <c r="JMV131" s="11"/>
      <c r="JMW131" s="6"/>
      <c r="JNC131" s="11"/>
      <c r="JND131" s="6"/>
      <c r="JNJ131" s="11"/>
      <c r="JNK131" s="6"/>
      <c r="JNQ131" s="11"/>
      <c r="JNR131" s="6"/>
      <c r="JNX131" s="11"/>
      <c r="JNY131" s="6"/>
      <c r="JOE131" s="11"/>
      <c r="JOF131" s="6"/>
      <c r="JOL131" s="11"/>
      <c r="JOM131" s="6"/>
      <c r="JOS131" s="11"/>
      <c r="JOT131" s="6"/>
      <c r="JOZ131" s="11"/>
      <c r="JPA131" s="6"/>
      <c r="JPG131" s="11"/>
      <c r="JPH131" s="6"/>
      <c r="JPN131" s="11"/>
      <c r="JPO131" s="6"/>
      <c r="JPU131" s="11"/>
      <c r="JPV131" s="6"/>
      <c r="JQB131" s="11"/>
      <c r="JQC131" s="6"/>
      <c r="JQI131" s="11"/>
      <c r="JQJ131" s="6"/>
      <c r="JQP131" s="11"/>
      <c r="JQQ131" s="6"/>
      <c r="JQW131" s="11"/>
      <c r="JQX131" s="6"/>
      <c r="JRD131" s="11"/>
      <c r="JRE131" s="6"/>
      <c r="JRK131" s="11"/>
      <c r="JRL131" s="6"/>
      <c r="JRR131" s="11"/>
      <c r="JRS131" s="6"/>
      <c r="JRY131" s="11"/>
      <c r="JRZ131" s="6"/>
      <c r="JSF131" s="11"/>
      <c r="JSG131" s="6"/>
      <c r="JSM131" s="11"/>
      <c r="JSN131" s="6"/>
      <c r="JST131" s="11"/>
      <c r="JSU131" s="6"/>
      <c r="JTA131" s="11"/>
      <c r="JTB131" s="6"/>
      <c r="JTH131" s="11"/>
      <c r="JTI131" s="6"/>
      <c r="JTO131" s="11"/>
      <c r="JTP131" s="6"/>
      <c r="JTV131" s="11"/>
      <c r="JTW131" s="6"/>
      <c r="JUC131" s="11"/>
      <c r="JUD131" s="6"/>
      <c r="JUJ131" s="11"/>
      <c r="JUK131" s="6"/>
      <c r="JUQ131" s="11"/>
      <c r="JUR131" s="6"/>
      <c r="JUX131" s="11"/>
      <c r="JUY131" s="6"/>
      <c r="JVE131" s="11"/>
      <c r="JVF131" s="6"/>
      <c r="JVL131" s="11"/>
      <c r="JVM131" s="6"/>
      <c r="JVS131" s="11"/>
      <c r="JVT131" s="6"/>
      <c r="JVZ131" s="11"/>
      <c r="JWA131" s="6"/>
      <c r="JWG131" s="11"/>
      <c r="JWH131" s="6"/>
      <c r="JWN131" s="11"/>
      <c r="JWO131" s="6"/>
      <c r="JWU131" s="11"/>
      <c r="JWV131" s="6"/>
      <c r="JXB131" s="11"/>
      <c r="JXC131" s="6"/>
      <c r="JXI131" s="11"/>
      <c r="JXJ131" s="6"/>
      <c r="JXP131" s="11"/>
      <c r="JXQ131" s="6"/>
      <c r="JXW131" s="11"/>
      <c r="JXX131" s="6"/>
      <c r="JYD131" s="11"/>
      <c r="JYE131" s="6"/>
      <c r="JYK131" s="11"/>
      <c r="JYL131" s="6"/>
      <c r="JYR131" s="11"/>
      <c r="JYS131" s="6"/>
      <c r="JYY131" s="11"/>
      <c r="JYZ131" s="6"/>
      <c r="JZF131" s="11"/>
      <c r="JZG131" s="6"/>
      <c r="JZM131" s="11"/>
      <c r="JZN131" s="6"/>
      <c r="JZT131" s="11"/>
      <c r="JZU131" s="6"/>
      <c r="KAA131" s="11"/>
      <c r="KAB131" s="6"/>
      <c r="KAH131" s="11"/>
      <c r="KAI131" s="6"/>
      <c r="KAO131" s="11"/>
      <c r="KAP131" s="6"/>
      <c r="KAV131" s="11"/>
      <c r="KAW131" s="6"/>
      <c r="KBC131" s="11"/>
      <c r="KBD131" s="6"/>
      <c r="KBJ131" s="11"/>
      <c r="KBK131" s="6"/>
      <c r="KBQ131" s="11"/>
      <c r="KBR131" s="6"/>
      <c r="KBX131" s="11"/>
      <c r="KBY131" s="6"/>
      <c r="KCE131" s="11"/>
      <c r="KCF131" s="6"/>
      <c r="KCL131" s="11"/>
      <c r="KCM131" s="6"/>
      <c r="KCS131" s="11"/>
      <c r="KCT131" s="6"/>
      <c r="KCZ131" s="11"/>
      <c r="KDA131" s="6"/>
      <c r="KDG131" s="11"/>
      <c r="KDH131" s="6"/>
      <c r="KDN131" s="11"/>
      <c r="KDO131" s="6"/>
      <c r="KDU131" s="11"/>
      <c r="KDV131" s="6"/>
      <c r="KEB131" s="11"/>
      <c r="KEC131" s="6"/>
      <c r="KEI131" s="11"/>
      <c r="KEJ131" s="6"/>
      <c r="KEP131" s="11"/>
      <c r="KEQ131" s="6"/>
      <c r="KEW131" s="11"/>
      <c r="KEX131" s="6"/>
      <c r="KFD131" s="11"/>
      <c r="KFE131" s="6"/>
      <c r="KFK131" s="11"/>
      <c r="KFL131" s="6"/>
      <c r="KFR131" s="11"/>
      <c r="KFS131" s="6"/>
      <c r="KFY131" s="11"/>
      <c r="KFZ131" s="6"/>
      <c r="KGF131" s="11"/>
      <c r="KGG131" s="6"/>
      <c r="KGM131" s="11"/>
      <c r="KGN131" s="6"/>
      <c r="KGT131" s="11"/>
      <c r="KGU131" s="6"/>
      <c r="KHA131" s="11"/>
      <c r="KHB131" s="6"/>
      <c r="KHH131" s="11"/>
      <c r="KHI131" s="6"/>
      <c r="KHO131" s="11"/>
      <c r="KHP131" s="6"/>
      <c r="KHV131" s="11"/>
      <c r="KHW131" s="6"/>
      <c r="KIC131" s="11"/>
      <c r="KID131" s="6"/>
      <c r="KIJ131" s="11"/>
      <c r="KIK131" s="6"/>
      <c r="KIQ131" s="11"/>
      <c r="KIR131" s="6"/>
      <c r="KIX131" s="11"/>
      <c r="KIY131" s="6"/>
      <c r="KJE131" s="11"/>
      <c r="KJF131" s="6"/>
      <c r="KJL131" s="11"/>
      <c r="KJM131" s="6"/>
      <c r="KJS131" s="11"/>
      <c r="KJT131" s="6"/>
      <c r="KJZ131" s="11"/>
      <c r="KKA131" s="6"/>
      <c r="KKG131" s="11"/>
      <c r="KKH131" s="6"/>
      <c r="KKN131" s="11"/>
      <c r="KKO131" s="6"/>
      <c r="KKU131" s="11"/>
      <c r="KKV131" s="6"/>
      <c r="KLB131" s="11"/>
      <c r="KLC131" s="6"/>
      <c r="KLI131" s="11"/>
      <c r="KLJ131" s="6"/>
      <c r="KLP131" s="11"/>
      <c r="KLQ131" s="6"/>
      <c r="KLW131" s="11"/>
      <c r="KLX131" s="6"/>
      <c r="KMD131" s="11"/>
      <c r="KME131" s="6"/>
      <c r="KMK131" s="11"/>
      <c r="KML131" s="6"/>
      <c r="KMR131" s="11"/>
      <c r="KMS131" s="6"/>
      <c r="KMY131" s="11"/>
      <c r="KMZ131" s="6"/>
      <c r="KNF131" s="11"/>
      <c r="KNG131" s="6"/>
      <c r="KNM131" s="11"/>
      <c r="KNN131" s="6"/>
      <c r="KNT131" s="11"/>
      <c r="KNU131" s="6"/>
      <c r="KOA131" s="11"/>
      <c r="KOB131" s="6"/>
      <c r="KOH131" s="11"/>
      <c r="KOI131" s="6"/>
      <c r="KOO131" s="11"/>
      <c r="KOP131" s="6"/>
      <c r="KOV131" s="11"/>
      <c r="KOW131" s="6"/>
      <c r="KPC131" s="11"/>
      <c r="KPD131" s="6"/>
      <c r="KPJ131" s="11"/>
      <c r="KPK131" s="6"/>
      <c r="KPQ131" s="11"/>
      <c r="KPR131" s="6"/>
      <c r="KPX131" s="11"/>
      <c r="KPY131" s="6"/>
      <c r="KQE131" s="11"/>
      <c r="KQF131" s="6"/>
      <c r="KQL131" s="11"/>
      <c r="KQM131" s="6"/>
      <c r="KQS131" s="11"/>
      <c r="KQT131" s="6"/>
      <c r="KQZ131" s="11"/>
      <c r="KRA131" s="6"/>
      <c r="KRG131" s="11"/>
      <c r="KRH131" s="6"/>
      <c r="KRN131" s="11"/>
      <c r="KRO131" s="6"/>
      <c r="KRU131" s="11"/>
      <c r="KRV131" s="6"/>
      <c r="KSB131" s="11"/>
      <c r="KSC131" s="6"/>
      <c r="KSI131" s="11"/>
      <c r="KSJ131" s="6"/>
      <c r="KSP131" s="11"/>
      <c r="KSQ131" s="6"/>
      <c r="KSW131" s="11"/>
      <c r="KSX131" s="6"/>
      <c r="KTD131" s="11"/>
      <c r="KTE131" s="6"/>
      <c r="KTK131" s="11"/>
      <c r="KTL131" s="6"/>
      <c r="KTR131" s="11"/>
      <c r="KTS131" s="6"/>
      <c r="KTY131" s="11"/>
      <c r="KTZ131" s="6"/>
      <c r="KUF131" s="11"/>
      <c r="KUG131" s="6"/>
      <c r="KUM131" s="11"/>
      <c r="KUN131" s="6"/>
      <c r="KUT131" s="11"/>
      <c r="KUU131" s="6"/>
      <c r="KVA131" s="11"/>
      <c r="KVB131" s="6"/>
      <c r="KVH131" s="11"/>
      <c r="KVI131" s="6"/>
      <c r="KVO131" s="11"/>
      <c r="KVP131" s="6"/>
      <c r="KVV131" s="11"/>
      <c r="KVW131" s="6"/>
      <c r="KWC131" s="11"/>
      <c r="KWD131" s="6"/>
      <c r="KWJ131" s="11"/>
      <c r="KWK131" s="6"/>
      <c r="KWQ131" s="11"/>
      <c r="KWR131" s="6"/>
      <c r="KWX131" s="11"/>
      <c r="KWY131" s="6"/>
      <c r="KXE131" s="11"/>
      <c r="KXF131" s="6"/>
      <c r="KXL131" s="11"/>
      <c r="KXM131" s="6"/>
      <c r="KXS131" s="11"/>
      <c r="KXT131" s="6"/>
      <c r="KXZ131" s="11"/>
      <c r="KYA131" s="6"/>
      <c r="KYG131" s="11"/>
      <c r="KYH131" s="6"/>
      <c r="KYN131" s="11"/>
      <c r="KYO131" s="6"/>
      <c r="KYU131" s="11"/>
      <c r="KYV131" s="6"/>
      <c r="KZB131" s="11"/>
      <c r="KZC131" s="6"/>
      <c r="KZI131" s="11"/>
      <c r="KZJ131" s="6"/>
      <c r="KZP131" s="11"/>
      <c r="KZQ131" s="6"/>
      <c r="KZW131" s="11"/>
      <c r="KZX131" s="6"/>
      <c r="LAD131" s="11"/>
      <c r="LAE131" s="6"/>
      <c r="LAK131" s="11"/>
      <c r="LAL131" s="6"/>
      <c r="LAR131" s="11"/>
      <c r="LAS131" s="6"/>
      <c r="LAY131" s="11"/>
      <c r="LAZ131" s="6"/>
      <c r="LBF131" s="11"/>
      <c r="LBG131" s="6"/>
      <c r="LBM131" s="11"/>
      <c r="LBN131" s="6"/>
      <c r="LBT131" s="11"/>
      <c r="LBU131" s="6"/>
      <c r="LCA131" s="11"/>
      <c r="LCB131" s="6"/>
      <c r="LCH131" s="11"/>
      <c r="LCI131" s="6"/>
      <c r="LCO131" s="11"/>
      <c r="LCP131" s="6"/>
      <c r="LCV131" s="11"/>
      <c r="LCW131" s="6"/>
      <c r="LDC131" s="11"/>
      <c r="LDD131" s="6"/>
      <c r="LDJ131" s="11"/>
      <c r="LDK131" s="6"/>
      <c r="LDQ131" s="11"/>
      <c r="LDR131" s="6"/>
      <c r="LDX131" s="11"/>
      <c r="LDY131" s="6"/>
      <c r="LEE131" s="11"/>
      <c r="LEF131" s="6"/>
      <c r="LEL131" s="11"/>
      <c r="LEM131" s="6"/>
      <c r="LES131" s="11"/>
      <c r="LET131" s="6"/>
      <c r="LEZ131" s="11"/>
      <c r="LFA131" s="6"/>
      <c r="LFG131" s="11"/>
      <c r="LFH131" s="6"/>
      <c r="LFN131" s="11"/>
      <c r="LFO131" s="6"/>
      <c r="LFU131" s="11"/>
      <c r="LFV131" s="6"/>
      <c r="LGB131" s="11"/>
      <c r="LGC131" s="6"/>
      <c r="LGI131" s="11"/>
      <c r="LGJ131" s="6"/>
      <c r="LGP131" s="11"/>
      <c r="LGQ131" s="6"/>
      <c r="LGW131" s="11"/>
      <c r="LGX131" s="6"/>
      <c r="LHD131" s="11"/>
      <c r="LHE131" s="6"/>
      <c r="LHK131" s="11"/>
      <c r="LHL131" s="6"/>
      <c r="LHR131" s="11"/>
      <c r="LHS131" s="6"/>
      <c r="LHY131" s="11"/>
      <c r="LHZ131" s="6"/>
      <c r="LIF131" s="11"/>
      <c r="LIG131" s="6"/>
      <c r="LIM131" s="11"/>
      <c r="LIN131" s="6"/>
      <c r="LIT131" s="11"/>
      <c r="LIU131" s="6"/>
      <c r="LJA131" s="11"/>
      <c r="LJB131" s="6"/>
      <c r="LJH131" s="11"/>
      <c r="LJI131" s="6"/>
      <c r="LJO131" s="11"/>
      <c r="LJP131" s="6"/>
      <c r="LJV131" s="11"/>
      <c r="LJW131" s="6"/>
      <c r="LKC131" s="11"/>
      <c r="LKD131" s="6"/>
      <c r="LKJ131" s="11"/>
      <c r="LKK131" s="6"/>
      <c r="LKQ131" s="11"/>
      <c r="LKR131" s="6"/>
      <c r="LKX131" s="11"/>
      <c r="LKY131" s="6"/>
      <c r="LLE131" s="11"/>
      <c r="LLF131" s="6"/>
      <c r="LLL131" s="11"/>
      <c r="LLM131" s="6"/>
      <c r="LLS131" s="11"/>
      <c r="LLT131" s="6"/>
      <c r="LLZ131" s="11"/>
      <c r="LMA131" s="6"/>
      <c r="LMG131" s="11"/>
      <c r="LMH131" s="6"/>
      <c r="LMN131" s="11"/>
      <c r="LMO131" s="6"/>
      <c r="LMU131" s="11"/>
      <c r="LMV131" s="6"/>
      <c r="LNB131" s="11"/>
      <c r="LNC131" s="6"/>
      <c r="LNI131" s="11"/>
      <c r="LNJ131" s="6"/>
      <c r="LNP131" s="11"/>
      <c r="LNQ131" s="6"/>
      <c r="LNW131" s="11"/>
      <c r="LNX131" s="6"/>
      <c r="LOD131" s="11"/>
      <c r="LOE131" s="6"/>
      <c r="LOK131" s="11"/>
      <c r="LOL131" s="6"/>
      <c r="LOR131" s="11"/>
      <c r="LOS131" s="6"/>
      <c r="LOY131" s="11"/>
      <c r="LOZ131" s="6"/>
      <c r="LPF131" s="11"/>
      <c r="LPG131" s="6"/>
      <c r="LPM131" s="11"/>
      <c r="LPN131" s="6"/>
      <c r="LPT131" s="11"/>
      <c r="LPU131" s="6"/>
      <c r="LQA131" s="11"/>
      <c r="LQB131" s="6"/>
      <c r="LQH131" s="11"/>
      <c r="LQI131" s="6"/>
      <c r="LQO131" s="11"/>
      <c r="LQP131" s="6"/>
      <c r="LQV131" s="11"/>
      <c r="LQW131" s="6"/>
      <c r="LRC131" s="11"/>
      <c r="LRD131" s="6"/>
      <c r="LRJ131" s="11"/>
      <c r="LRK131" s="6"/>
      <c r="LRQ131" s="11"/>
      <c r="LRR131" s="6"/>
      <c r="LRX131" s="11"/>
      <c r="LRY131" s="6"/>
      <c r="LSE131" s="11"/>
      <c r="LSF131" s="6"/>
      <c r="LSL131" s="11"/>
      <c r="LSM131" s="6"/>
      <c r="LSS131" s="11"/>
      <c r="LST131" s="6"/>
      <c r="LSZ131" s="11"/>
      <c r="LTA131" s="6"/>
      <c r="LTG131" s="11"/>
      <c r="LTH131" s="6"/>
      <c r="LTN131" s="11"/>
      <c r="LTO131" s="6"/>
      <c r="LTU131" s="11"/>
      <c r="LTV131" s="6"/>
      <c r="LUB131" s="11"/>
      <c r="LUC131" s="6"/>
      <c r="LUI131" s="11"/>
      <c r="LUJ131" s="6"/>
      <c r="LUP131" s="11"/>
      <c r="LUQ131" s="6"/>
      <c r="LUW131" s="11"/>
      <c r="LUX131" s="6"/>
      <c r="LVD131" s="11"/>
      <c r="LVE131" s="6"/>
      <c r="LVK131" s="11"/>
      <c r="LVL131" s="6"/>
      <c r="LVR131" s="11"/>
      <c r="LVS131" s="6"/>
      <c r="LVY131" s="11"/>
      <c r="LVZ131" s="6"/>
      <c r="LWF131" s="11"/>
      <c r="LWG131" s="6"/>
      <c r="LWM131" s="11"/>
      <c r="LWN131" s="6"/>
      <c r="LWT131" s="11"/>
      <c r="LWU131" s="6"/>
      <c r="LXA131" s="11"/>
      <c r="LXB131" s="6"/>
      <c r="LXH131" s="11"/>
      <c r="LXI131" s="6"/>
      <c r="LXO131" s="11"/>
      <c r="LXP131" s="6"/>
      <c r="LXV131" s="11"/>
      <c r="LXW131" s="6"/>
      <c r="LYC131" s="11"/>
      <c r="LYD131" s="6"/>
      <c r="LYJ131" s="11"/>
      <c r="LYK131" s="6"/>
      <c r="LYQ131" s="11"/>
      <c r="LYR131" s="6"/>
      <c r="LYX131" s="11"/>
      <c r="LYY131" s="6"/>
      <c r="LZE131" s="11"/>
      <c r="LZF131" s="6"/>
      <c r="LZL131" s="11"/>
      <c r="LZM131" s="6"/>
      <c r="LZS131" s="11"/>
      <c r="LZT131" s="6"/>
      <c r="LZZ131" s="11"/>
      <c r="MAA131" s="6"/>
      <c r="MAG131" s="11"/>
      <c r="MAH131" s="6"/>
      <c r="MAN131" s="11"/>
      <c r="MAO131" s="6"/>
      <c r="MAU131" s="11"/>
      <c r="MAV131" s="6"/>
      <c r="MBB131" s="11"/>
      <c r="MBC131" s="6"/>
      <c r="MBI131" s="11"/>
      <c r="MBJ131" s="6"/>
      <c r="MBP131" s="11"/>
      <c r="MBQ131" s="6"/>
      <c r="MBW131" s="11"/>
      <c r="MBX131" s="6"/>
      <c r="MCD131" s="11"/>
      <c r="MCE131" s="6"/>
      <c r="MCK131" s="11"/>
      <c r="MCL131" s="6"/>
      <c r="MCR131" s="11"/>
      <c r="MCS131" s="6"/>
      <c r="MCY131" s="11"/>
      <c r="MCZ131" s="6"/>
      <c r="MDF131" s="11"/>
      <c r="MDG131" s="6"/>
      <c r="MDM131" s="11"/>
      <c r="MDN131" s="6"/>
      <c r="MDT131" s="11"/>
      <c r="MDU131" s="6"/>
      <c r="MEA131" s="11"/>
      <c r="MEB131" s="6"/>
      <c r="MEH131" s="11"/>
      <c r="MEI131" s="6"/>
      <c r="MEO131" s="11"/>
      <c r="MEP131" s="6"/>
      <c r="MEV131" s="11"/>
      <c r="MEW131" s="6"/>
      <c r="MFC131" s="11"/>
      <c r="MFD131" s="6"/>
      <c r="MFJ131" s="11"/>
      <c r="MFK131" s="6"/>
      <c r="MFQ131" s="11"/>
      <c r="MFR131" s="6"/>
      <c r="MFX131" s="11"/>
      <c r="MFY131" s="6"/>
      <c r="MGE131" s="11"/>
      <c r="MGF131" s="6"/>
      <c r="MGL131" s="11"/>
      <c r="MGM131" s="6"/>
      <c r="MGS131" s="11"/>
      <c r="MGT131" s="6"/>
      <c r="MGZ131" s="11"/>
      <c r="MHA131" s="6"/>
      <c r="MHG131" s="11"/>
      <c r="MHH131" s="6"/>
      <c r="MHN131" s="11"/>
      <c r="MHO131" s="6"/>
      <c r="MHU131" s="11"/>
      <c r="MHV131" s="6"/>
      <c r="MIB131" s="11"/>
      <c r="MIC131" s="6"/>
      <c r="MII131" s="11"/>
      <c r="MIJ131" s="6"/>
      <c r="MIP131" s="11"/>
      <c r="MIQ131" s="6"/>
      <c r="MIW131" s="11"/>
      <c r="MIX131" s="6"/>
      <c r="MJD131" s="11"/>
      <c r="MJE131" s="6"/>
      <c r="MJK131" s="11"/>
      <c r="MJL131" s="6"/>
      <c r="MJR131" s="11"/>
      <c r="MJS131" s="6"/>
      <c r="MJY131" s="11"/>
      <c r="MJZ131" s="6"/>
      <c r="MKF131" s="11"/>
      <c r="MKG131" s="6"/>
      <c r="MKM131" s="11"/>
      <c r="MKN131" s="6"/>
      <c r="MKT131" s="11"/>
      <c r="MKU131" s="6"/>
      <c r="MLA131" s="11"/>
      <c r="MLB131" s="6"/>
      <c r="MLH131" s="11"/>
      <c r="MLI131" s="6"/>
      <c r="MLO131" s="11"/>
      <c r="MLP131" s="6"/>
      <c r="MLV131" s="11"/>
      <c r="MLW131" s="6"/>
      <c r="MMC131" s="11"/>
      <c r="MMD131" s="6"/>
      <c r="MMJ131" s="11"/>
      <c r="MMK131" s="6"/>
      <c r="MMQ131" s="11"/>
      <c r="MMR131" s="6"/>
      <c r="MMX131" s="11"/>
      <c r="MMY131" s="6"/>
      <c r="MNE131" s="11"/>
      <c r="MNF131" s="6"/>
      <c r="MNL131" s="11"/>
      <c r="MNM131" s="6"/>
      <c r="MNS131" s="11"/>
      <c r="MNT131" s="6"/>
      <c r="MNZ131" s="11"/>
      <c r="MOA131" s="6"/>
      <c r="MOG131" s="11"/>
      <c r="MOH131" s="6"/>
      <c r="MON131" s="11"/>
      <c r="MOO131" s="6"/>
      <c r="MOU131" s="11"/>
      <c r="MOV131" s="6"/>
      <c r="MPB131" s="11"/>
      <c r="MPC131" s="6"/>
      <c r="MPI131" s="11"/>
      <c r="MPJ131" s="6"/>
      <c r="MPP131" s="11"/>
      <c r="MPQ131" s="6"/>
      <c r="MPW131" s="11"/>
      <c r="MPX131" s="6"/>
      <c r="MQD131" s="11"/>
      <c r="MQE131" s="6"/>
      <c r="MQK131" s="11"/>
      <c r="MQL131" s="6"/>
      <c r="MQR131" s="11"/>
      <c r="MQS131" s="6"/>
      <c r="MQY131" s="11"/>
      <c r="MQZ131" s="6"/>
      <c r="MRF131" s="11"/>
      <c r="MRG131" s="6"/>
      <c r="MRM131" s="11"/>
      <c r="MRN131" s="6"/>
      <c r="MRT131" s="11"/>
      <c r="MRU131" s="6"/>
      <c r="MSA131" s="11"/>
      <c r="MSB131" s="6"/>
      <c r="MSH131" s="11"/>
      <c r="MSI131" s="6"/>
      <c r="MSO131" s="11"/>
      <c r="MSP131" s="6"/>
      <c r="MSV131" s="11"/>
      <c r="MSW131" s="6"/>
      <c r="MTC131" s="11"/>
      <c r="MTD131" s="6"/>
      <c r="MTJ131" s="11"/>
      <c r="MTK131" s="6"/>
      <c r="MTQ131" s="11"/>
      <c r="MTR131" s="6"/>
      <c r="MTX131" s="11"/>
      <c r="MTY131" s="6"/>
      <c r="MUE131" s="11"/>
      <c r="MUF131" s="6"/>
      <c r="MUL131" s="11"/>
      <c r="MUM131" s="6"/>
      <c r="MUS131" s="11"/>
      <c r="MUT131" s="6"/>
      <c r="MUZ131" s="11"/>
      <c r="MVA131" s="6"/>
      <c r="MVG131" s="11"/>
      <c r="MVH131" s="6"/>
      <c r="MVN131" s="11"/>
      <c r="MVO131" s="6"/>
      <c r="MVU131" s="11"/>
      <c r="MVV131" s="6"/>
      <c r="MWB131" s="11"/>
      <c r="MWC131" s="6"/>
      <c r="MWI131" s="11"/>
      <c r="MWJ131" s="6"/>
      <c r="MWP131" s="11"/>
      <c r="MWQ131" s="6"/>
      <c r="MWW131" s="11"/>
      <c r="MWX131" s="6"/>
      <c r="MXD131" s="11"/>
      <c r="MXE131" s="6"/>
      <c r="MXK131" s="11"/>
      <c r="MXL131" s="6"/>
      <c r="MXR131" s="11"/>
      <c r="MXS131" s="6"/>
      <c r="MXY131" s="11"/>
      <c r="MXZ131" s="6"/>
      <c r="MYF131" s="11"/>
      <c r="MYG131" s="6"/>
      <c r="MYM131" s="11"/>
      <c r="MYN131" s="6"/>
      <c r="MYT131" s="11"/>
      <c r="MYU131" s="6"/>
      <c r="MZA131" s="11"/>
      <c r="MZB131" s="6"/>
      <c r="MZH131" s="11"/>
      <c r="MZI131" s="6"/>
      <c r="MZO131" s="11"/>
      <c r="MZP131" s="6"/>
      <c r="MZV131" s="11"/>
      <c r="MZW131" s="6"/>
      <c r="NAC131" s="11"/>
      <c r="NAD131" s="6"/>
      <c r="NAJ131" s="11"/>
      <c r="NAK131" s="6"/>
      <c r="NAQ131" s="11"/>
      <c r="NAR131" s="6"/>
      <c r="NAX131" s="11"/>
      <c r="NAY131" s="6"/>
      <c r="NBE131" s="11"/>
      <c r="NBF131" s="6"/>
      <c r="NBL131" s="11"/>
      <c r="NBM131" s="6"/>
      <c r="NBS131" s="11"/>
      <c r="NBT131" s="6"/>
      <c r="NBZ131" s="11"/>
      <c r="NCA131" s="6"/>
      <c r="NCG131" s="11"/>
      <c r="NCH131" s="6"/>
      <c r="NCN131" s="11"/>
      <c r="NCO131" s="6"/>
      <c r="NCU131" s="11"/>
      <c r="NCV131" s="6"/>
      <c r="NDB131" s="11"/>
      <c r="NDC131" s="6"/>
      <c r="NDI131" s="11"/>
      <c r="NDJ131" s="6"/>
      <c r="NDP131" s="11"/>
      <c r="NDQ131" s="6"/>
      <c r="NDW131" s="11"/>
      <c r="NDX131" s="6"/>
      <c r="NED131" s="11"/>
      <c r="NEE131" s="6"/>
      <c r="NEK131" s="11"/>
      <c r="NEL131" s="6"/>
      <c r="NER131" s="11"/>
      <c r="NES131" s="6"/>
      <c r="NEY131" s="11"/>
      <c r="NEZ131" s="6"/>
      <c r="NFF131" s="11"/>
      <c r="NFG131" s="6"/>
      <c r="NFM131" s="11"/>
      <c r="NFN131" s="6"/>
      <c r="NFT131" s="11"/>
      <c r="NFU131" s="6"/>
      <c r="NGA131" s="11"/>
      <c r="NGB131" s="6"/>
      <c r="NGH131" s="11"/>
      <c r="NGI131" s="6"/>
      <c r="NGO131" s="11"/>
      <c r="NGP131" s="6"/>
      <c r="NGV131" s="11"/>
      <c r="NGW131" s="6"/>
      <c r="NHC131" s="11"/>
      <c r="NHD131" s="6"/>
      <c r="NHJ131" s="11"/>
      <c r="NHK131" s="6"/>
      <c r="NHQ131" s="11"/>
      <c r="NHR131" s="6"/>
      <c r="NHX131" s="11"/>
      <c r="NHY131" s="6"/>
      <c r="NIE131" s="11"/>
      <c r="NIF131" s="6"/>
      <c r="NIL131" s="11"/>
      <c r="NIM131" s="6"/>
      <c r="NIS131" s="11"/>
      <c r="NIT131" s="6"/>
      <c r="NIZ131" s="11"/>
      <c r="NJA131" s="6"/>
      <c r="NJG131" s="11"/>
      <c r="NJH131" s="6"/>
      <c r="NJN131" s="11"/>
      <c r="NJO131" s="6"/>
      <c r="NJU131" s="11"/>
      <c r="NJV131" s="6"/>
      <c r="NKB131" s="11"/>
      <c r="NKC131" s="6"/>
      <c r="NKI131" s="11"/>
      <c r="NKJ131" s="6"/>
      <c r="NKP131" s="11"/>
      <c r="NKQ131" s="6"/>
      <c r="NKW131" s="11"/>
      <c r="NKX131" s="6"/>
      <c r="NLD131" s="11"/>
      <c r="NLE131" s="6"/>
      <c r="NLK131" s="11"/>
      <c r="NLL131" s="6"/>
      <c r="NLR131" s="11"/>
      <c r="NLS131" s="6"/>
      <c r="NLY131" s="11"/>
      <c r="NLZ131" s="6"/>
      <c r="NMF131" s="11"/>
      <c r="NMG131" s="6"/>
      <c r="NMM131" s="11"/>
      <c r="NMN131" s="6"/>
      <c r="NMT131" s="11"/>
      <c r="NMU131" s="6"/>
      <c r="NNA131" s="11"/>
      <c r="NNB131" s="6"/>
      <c r="NNH131" s="11"/>
      <c r="NNI131" s="6"/>
      <c r="NNO131" s="11"/>
      <c r="NNP131" s="6"/>
      <c r="NNV131" s="11"/>
      <c r="NNW131" s="6"/>
      <c r="NOC131" s="11"/>
      <c r="NOD131" s="6"/>
      <c r="NOJ131" s="11"/>
      <c r="NOK131" s="6"/>
      <c r="NOQ131" s="11"/>
      <c r="NOR131" s="6"/>
      <c r="NOX131" s="11"/>
      <c r="NOY131" s="6"/>
      <c r="NPE131" s="11"/>
      <c r="NPF131" s="6"/>
      <c r="NPL131" s="11"/>
      <c r="NPM131" s="6"/>
      <c r="NPS131" s="11"/>
      <c r="NPT131" s="6"/>
      <c r="NPZ131" s="11"/>
      <c r="NQA131" s="6"/>
      <c r="NQG131" s="11"/>
      <c r="NQH131" s="6"/>
      <c r="NQN131" s="11"/>
      <c r="NQO131" s="6"/>
      <c r="NQU131" s="11"/>
      <c r="NQV131" s="6"/>
      <c r="NRB131" s="11"/>
      <c r="NRC131" s="6"/>
      <c r="NRI131" s="11"/>
      <c r="NRJ131" s="6"/>
      <c r="NRP131" s="11"/>
      <c r="NRQ131" s="6"/>
      <c r="NRW131" s="11"/>
      <c r="NRX131" s="6"/>
      <c r="NSD131" s="11"/>
      <c r="NSE131" s="6"/>
      <c r="NSK131" s="11"/>
      <c r="NSL131" s="6"/>
      <c r="NSR131" s="11"/>
      <c r="NSS131" s="6"/>
      <c r="NSY131" s="11"/>
      <c r="NSZ131" s="6"/>
      <c r="NTF131" s="11"/>
      <c r="NTG131" s="6"/>
      <c r="NTM131" s="11"/>
      <c r="NTN131" s="6"/>
      <c r="NTT131" s="11"/>
      <c r="NTU131" s="6"/>
      <c r="NUA131" s="11"/>
      <c r="NUB131" s="6"/>
      <c r="NUH131" s="11"/>
      <c r="NUI131" s="6"/>
      <c r="NUO131" s="11"/>
      <c r="NUP131" s="6"/>
      <c r="NUV131" s="11"/>
      <c r="NUW131" s="6"/>
      <c r="NVC131" s="11"/>
      <c r="NVD131" s="6"/>
      <c r="NVJ131" s="11"/>
      <c r="NVK131" s="6"/>
      <c r="NVQ131" s="11"/>
      <c r="NVR131" s="6"/>
      <c r="NVX131" s="11"/>
      <c r="NVY131" s="6"/>
      <c r="NWE131" s="11"/>
      <c r="NWF131" s="6"/>
      <c r="NWL131" s="11"/>
      <c r="NWM131" s="6"/>
      <c r="NWS131" s="11"/>
      <c r="NWT131" s="6"/>
      <c r="NWZ131" s="11"/>
      <c r="NXA131" s="6"/>
      <c r="NXG131" s="11"/>
      <c r="NXH131" s="6"/>
      <c r="NXN131" s="11"/>
      <c r="NXO131" s="6"/>
      <c r="NXU131" s="11"/>
      <c r="NXV131" s="6"/>
      <c r="NYB131" s="11"/>
      <c r="NYC131" s="6"/>
      <c r="NYI131" s="11"/>
      <c r="NYJ131" s="6"/>
      <c r="NYP131" s="11"/>
      <c r="NYQ131" s="6"/>
      <c r="NYW131" s="11"/>
      <c r="NYX131" s="6"/>
      <c r="NZD131" s="11"/>
      <c r="NZE131" s="6"/>
      <c r="NZK131" s="11"/>
      <c r="NZL131" s="6"/>
      <c r="NZR131" s="11"/>
      <c r="NZS131" s="6"/>
      <c r="NZY131" s="11"/>
      <c r="NZZ131" s="6"/>
      <c r="OAF131" s="11"/>
      <c r="OAG131" s="6"/>
      <c r="OAM131" s="11"/>
      <c r="OAN131" s="6"/>
      <c r="OAT131" s="11"/>
      <c r="OAU131" s="6"/>
      <c r="OBA131" s="11"/>
      <c r="OBB131" s="6"/>
      <c r="OBH131" s="11"/>
      <c r="OBI131" s="6"/>
      <c r="OBO131" s="11"/>
      <c r="OBP131" s="6"/>
      <c r="OBV131" s="11"/>
      <c r="OBW131" s="6"/>
      <c r="OCC131" s="11"/>
      <c r="OCD131" s="6"/>
      <c r="OCJ131" s="11"/>
      <c r="OCK131" s="6"/>
      <c r="OCQ131" s="11"/>
      <c r="OCR131" s="6"/>
      <c r="OCX131" s="11"/>
      <c r="OCY131" s="6"/>
      <c r="ODE131" s="11"/>
      <c r="ODF131" s="6"/>
      <c r="ODL131" s="11"/>
      <c r="ODM131" s="6"/>
      <c r="ODS131" s="11"/>
      <c r="ODT131" s="6"/>
      <c r="ODZ131" s="11"/>
      <c r="OEA131" s="6"/>
      <c r="OEG131" s="11"/>
      <c r="OEH131" s="6"/>
      <c r="OEN131" s="11"/>
      <c r="OEO131" s="6"/>
      <c r="OEU131" s="11"/>
      <c r="OEV131" s="6"/>
      <c r="OFB131" s="11"/>
      <c r="OFC131" s="6"/>
      <c r="OFI131" s="11"/>
      <c r="OFJ131" s="6"/>
      <c r="OFP131" s="11"/>
      <c r="OFQ131" s="6"/>
      <c r="OFW131" s="11"/>
      <c r="OFX131" s="6"/>
      <c r="OGD131" s="11"/>
      <c r="OGE131" s="6"/>
      <c r="OGK131" s="11"/>
      <c r="OGL131" s="6"/>
      <c r="OGR131" s="11"/>
      <c r="OGS131" s="6"/>
      <c r="OGY131" s="11"/>
      <c r="OGZ131" s="6"/>
      <c r="OHF131" s="11"/>
      <c r="OHG131" s="6"/>
      <c r="OHM131" s="11"/>
      <c r="OHN131" s="6"/>
      <c r="OHT131" s="11"/>
      <c r="OHU131" s="6"/>
      <c r="OIA131" s="11"/>
      <c r="OIB131" s="6"/>
      <c r="OIH131" s="11"/>
      <c r="OII131" s="6"/>
      <c r="OIO131" s="11"/>
      <c r="OIP131" s="6"/>
      <c r="OIV131" s="11"/>
      <c r="OIW131" s="6"/>
      <c r="OJC131" s="11"/>
      <c r="OJD131" s="6"/>
      <c r="OJJ131" s="11"/>
      <c r="OJK131" s="6"/>
      <c r="OJQ131" s="11"/>
      <c r="OJR131" s="6"/>
      <c r="OJX131" s="11"/>
      <c r="OJY131" s="6"/>
      <c r="OKE131" s="11"/>
      <c r="OKF131" s="6"/>
      <c r="OKL131" s="11"/>
      <c r="OKM131" s="6"/>
      <c r="OKS131" s="11"/>
      <c r="OKT131" s="6"/>
      <c r="OKZ131" s="11"/>
      <c r="OLA131" s="6"/>
      <c r="OLG131" s="11"/>
      <c r="OLH131" s="6"/>
      <c r="OLN131" s="11"/>
      <c r="OLO131" s="6"/>
      <c r="OLU131" s="11"/>
      <c r="OLV131" s="6"/>
      <c r="OMB131" s="11"/>
      <c r="OMC131" s="6"/>
      <c r="OMI131" s="11"/>
      <c r="OMJ131" s="6"/>
      <c r="OMP131" s="11"/>
      <c r="OMQ131" s="6"/>
      <c r="OMW131" s="11"/>
      <c r="OMX131" s="6"/>
      <c r="OND131" s="11"/>
      <c r="ONE131" s="6"/>
      <c r="ONK131" s="11"/>
      <c r="ONL131" s="6"/>
      <c r="ONR131" s="11"/>
      <c r="ONS131" s="6"/>
      <c r="ONY131" s="11"/>
      <c r="ONZ131" s="6"/>
      <c r="OOF131" s="11"/>
      <c r="OOG131" s="6"/>
      <c r="OOM131" s="11"/>
      <c r="OON131" s="6"/>
      <c r="OOT131" s="11"/>
      <c r="OOU131" s="6"/>
      <c r="OPA131" s="11"/>
      <c r="OPB131" s="6"/>
      <c r="OPH131" s="11"/>
      <c r="OPI131" s="6"/>
      <c r="OPO131" s="11"/>
      <c r="OPP131" s="6"/>
      <c r="OPV131" s="11"/>
      <c r="OPW131" s="6"/>
      <c r="OQC131" s="11"/>
      <c r="OQD131" s="6"/>
      <c r="OQJ131" s="11"/>
      <c r="OQK131" s="6"/>
      <c r="OQQ131" s="11"/>
      <c r="OQR131" s="6"/>
      <c r="OQX131" s="11"/>
      <c r="OQY131" s="6"/>
      <c r="ORE131" s="11"/>
      <c r="ORF131" s="6"/>
      <c r="ORL131" s="11"/>
      <c r="ORM131" s="6"/>
      <c r="ORS131" s="11"/>
      <c r="ORT131" s="6"/>
      <c r="ORZ131" s="11"/>
      <c r="OSA131" s="6"/>
      <c r="OSG131" s="11"/>
      <c r="OSH131" s="6"/>
      <c r="OSN131" s="11"/>
      <c r="OSO131" s="6"/>
      <c r="OSU131" s="11"/>
      <c r="OSV131" s="6"/>
      <c r="OTB131" s="11"/>
      <c r="OTC131" s="6"/>
      <c r="OTI131" s="11"/>
      <c r="OTJ131" s="6"/>
      <c r="OTP131" s="11"/>
      <c r="OTQ131" s="6"/>
      <c r="OTW131" s="11"/>
      <c r="OTX131" s="6"/>
      <c r="OUD131" s="11"/>
      <c r="OUE131" s="6"/>
      <c r="OUK131" s="11"/>
      <c r="OUL131" s="6"/>
      <c r="OUR131" s="11"/>
      <c r="OUS131" s="6"/>
      <c r="OUY131" s="11"/>
      <c r="OUZ131" s="6"/>
      <c r="OVF131" s="11"/>
      <c r="OVG131" s="6"/>
      <c r="OVM131" s="11"/>
      <c r="OVN131" s="6"/>
      <c r="OVT131" s="11"/>
      <c r="OVU131" s="6"/>
      <c r="OWA131" s="11"/>
      <c r="OWB131" s="6"/>
      <c r="OWH131" s="11"/>
      <c r="OWI131" s="6"/>
      <c r="OWO131" s="11"/>
      <c r="OWP131" s="6"/>
      <c r="OWV131" s="11"/>
      <c r="OWW131" s="6"/>
      <c r="OXC131" s="11"/>
      <c r="OXD131" s="6"/>
      <c r="OXJ131" s="11"/>
      <c r="OXK131" s="6"/>
      <c r="OXQ131" s="11"/>
      <c r="OXR131" s="6"/>
      <c r="OXX131" s="11"/>
      <c r="OXY131" s="6"/>
      <c r="OYE131" s="11"/>
      <c r="OYF131" s="6"/>
      <c r="OYL131" s="11"/>
      <c r="OYM131" s="6"/>
      <c r="OYS131" s="11"/>
      <c r="OYT131" s="6"/>
      <c r="OYZ131" s="11"/>
      <c r="OZA131" s="6"/>
      <c r="OZG131" s="11"/>
      <c r="OZH131" s="6"/>
      <c r="OZN131" s="11"/>
      <c r="OZO131" s="6"/>
      <c r="OZU131" s="11"/>
      <c r="OZV131" s="6"/>
      <c r="PAB131" s="11"/>
      <c r="PAC131" s="6"/>
      <c r="PAI131" s="11"/>
      <c r="PAJ131" s="6"/>
      <c r="PAP131" s="11"/>
      <c r="PAQ131" s="6"/>
      <c r="PAW131" s="11"/>
      <c r="PAX131" s="6"/>
      <c r="PBD131" s="11"/>
      <c r="PBE131" s="6"/>
      <c r="PBK131" s="11"/>
      <c r="PBL131" s="6"/>
      <c r="PBR131" s="11"/>
      <c r="PBS131" s="6"/>
      <c r="PBY131" s="11"/>
      <c r="PBZ131" s="6"/>
      <c r="PCF131" s="11"/>
      <c r="PCG131" s="6"/>
      <c r="PCM131" s="11"/>
      <c r="PCN131" s="6"/>
      <c r="PCT131" s="11"/>
      <c r="PCU131" s="6"/>
      <c r="PDA131" s="11"/>
      <c r="PDB131" s="6"/>
      <c r="PDH131" s="11"/>
      <c r="PDI131" s="6"/>
      <c r="PDO131" s="11"/>
      <c r="PDP131" s="6"/>
      <c r="PDV131" s="11"/>
      <c r="PDW131" s="6"/>
      <c r="PEC131" s="11"/>
      <c r="PED131" s="6"/>
      <c r="PEJ131" s="11"/>
      <c r="PEK131" s="6"/>
      <c r="PEQ131" s="11"/>
      <c r="PER131" s="6"/>
      <c r="PEX131" s="11"/>
      <c r="PEY131" s="6"/>
      <c r="PFE131" s="11"/>
      <c r="PFF131" s="6"/>
      <c r="PFL131" s="11"/>
      <c r="PFM131" s="6"/>
      <c r="PFS131" s="11"/>
      <c r="PFT131" s="6"/>
      <c r="PFZ131" s="11"/>
      <c r="PGA131" s="6"/>
      <c r="PGG131" s="11"/>
      <c r="PGH131" s="6"/>
      <c r="PGN131" s="11"/>
      <c r="PGO131" s="6"/>
      <c r="PGU131" s="11"/>
      <c r="PGV131" s="6"/>
      <c r="PHB131" s="11"/>
      <c r="PHC131" s="6"/>
      <c r="PHI131" s="11"/>
      <c r="PHJ131" s="6"/>
      <c r="PHP131" s="11"/>
      <c r="PHQ131" s="6"/>
      <c r="PHW131" s="11"/>
      <c r="PHX131" s="6"/>
      <c r="PID131" s="11"/>
      <c r="PIE131" s="6"/>
      <c r="PIK131" s="11"/>
      <c r="PIL131" s="6"/>
      <c r="PIR131" s="11"/>
      <c r="PIS131" s="6"/>
      <c r="PIY131" s="11"/>
      <c r="PIZ131" s="6"/>
      <c r="PJF131" s="11"/>
      <c r="PJG131" s="6"/>
      <c r="PJM131" s="11"/>
      <c r="PJN131" s="6"/>
      <c r="PJT131" s="11"/>
      <c r="PJU131" s="6"/>
      <c r="PKA131" s="11"/>
      <c r="PKB131" s="6"/>
      <c r="PKH131" s="11"/>
      <c r="PKI131" s="6"/>
      <c r="PKO131" s="11"/>
      <c r="PKP131" s="6"/>
      <c r="PKV131" s="11"/>
      <c r="PKW131" s="6"/>
      <c r="PLC131" s="11"/>
      <c r="PLD131" s="6"/>
      <c r="PLJ131" s="11"/>
      <c r="PLK131" s="6"/>
      <c r="PLQ131" s="11"/>
      <c r="PLR131" s="6"/>
      <c r="PLX131" s="11"/>
      <c r="PLY131" s="6"/>
      <c r="PME131" s="11"/>
      <c r="PMF131" s="6"/>
      <c r="PML131" s="11"/>
      <c r="PMM131" s="6"/>
      <c r="PMS131" s="11"/>
      <c r="PMT131" s="6"/>
      <c r="PMZ131" s="11"/>
      <c r="PNA131" s="6"/>
      <c r="PNG131" s="11"/>
      <c r="PNH131" s="6"/>
      <c r="PNN131" s="11"/>
      <c r="PNO131" s="6"/>
      <c r="PNU131" s="11"/>
      <c r="PNV131" s="6"/>
      <c r="POB131" s="11"/>
      <c r="POC131" s="6"/>
      <c r="POI131" s="11"/>
      <c r="POJ131" s="6"/>
      <c r="POP131" s="11"/>
      <c r="POQ131" s="6"/>
      <c r="POW131" s="11"/>
      <c r="POX131" s="6"/>
      <c r="PPD131" s="11"/>
      <c r="PPE131" s="6"/>
      <c r="PPK131" s="11"/>
      <c r="PPL131" s="6"/>
      <c r="PPR131" s="11"/>
      <c r="PPS131" s="6"/>
      <c r="PPY131" s="11"/>
      <c r="PPZ131" s="6"/>
      <c r="PQF131" s="11"/>
      <c r="PQG131" s="6"/>
      <c r="PQM131" s="11"/>
      <c r="PQN131" s="6"/>
      <c r="PQT131" s="11"/>
      <c r="PQU131" s="6"/>
      <c r="PRA131" s="11"/>
      <c r="PRB131" s="6"/>
      <c r="PRH131" s="11"/>
      <c r="PRI131" s="6"/>
      <c r="PRO131" s="11"/>
      <c r="PRP131" s="6"/>
      <c r="PRV131" s="11"/>
      <c r="PRW131" s="6"/>
      <c r="PSC131" s="11"/>
      <c r="PSD131" s="6"/>
      <c r="PSJ131" s="11"/>
      <c r="PSK131" s="6"/>
      <c r="PSQ131" s="11"/>
      <c r="PSR131" s="6"/>
      <c r="PSX131" s="11"/>
      <c r="PSY131" s="6"/>
      <c r="PTE131" s="11"/>
      <c r="PTF131" s="6"/>
      <c r="PTL131" s="11"/>
      <c r="PTM131" s="6"/>
      <c r="PTS131" s="11"/>
      <c r="PTT131" s="6"/>
      <c r="PTZ131" s="11"/>
      <c r="PUA131" s="6"/>
      <c r="PUG131" s="11"/>
      <c r="PUH131" s="6"/>
      <c r="PUN131" s="11"/>
      <c r="PUO131" s="6"/>
      <c r="PUU131" s="11"/>
      <c r="PUV131" s="6"/>
      <c r="PVB131" s="11"/>
      <c r="PVC131" s="6"/>
      <c r="PVI131" s="11"/>
      <c r="PVJ131" s="6"/>
      <c r="PVP131" s="11"/>
      <c r="PVQ131" s="6"/>
      <c r="PVW131" s="11"/>
      <c r="PVX131" s="6"/>
      <c r="PWD131" s="11"/>
      <c r="PWE131" s="6"/>
      <c r="PWK131" s="11"/>
      <c r="PWL131" s="6"/>
      <c r="PWR131" s="11"/>
      <c r="PWS131" s="6"/>
      <c r="PWY131" s="11"/>
      <c r="PWZ131" s="6"/>
      <c r="PXF131" s="11"/>
      <c r="PXG131" s="6"/>
      <c r="PXM131" s="11"/>
      <c r="PXN131" s="6"/>
      <c r="PXT131" s="11"/>
      <c r="PXU131" s="6"/>
      <c r="PYA131" s="11"/>
      <c r="PYB131" s="6"/>
      <c r="PYH131" s="11"/>
      <c r="PYI131" s="6"/>
      <c r="PYO131" s="11"/>
      <c r="PYP131" s="6"/>
      <c r="PYV131" s="11"/>
      <c r="PYW131" s="6"/>
      <c r="PZC131" s="11"/>
      <c r="PZD131" s="6"/>
      <c r="PZJ131" s="11"/>
      <c r="PZK131" s="6"/>
      <c r="PZQ131" s="11"/>
      <c r="PZR131" s="6"/>
      <c r="PZX131" s="11"/>
      <c r="PZY131" s="6"/>
      <c r="QAE131" s="11"/>
      <c r="QAF131" s="6"/>
      <c r="QAL131" s="11"/>
      <c r="QAM131" s="6"/>
      <c r="QAS131" s="11"/>
      <c r="QAT131" s="6"/>
      <c r="QAZ131" s="11"/>
      <c r="QBA131" s="6"/>
      <c r="QBG131" s="11"/>
      <c r="QBH131" s="6"/>
      <c r="QBN131" s="11"/>
      <c r="QBO131" s="6"/>
      <c r="QBU131" s="11"/>
      <c r="QBV131" s="6"/>
      <c r="QCB131" s="11"/>
      <c r="QCC131" s="6"/>
      <c r="QCI131" s="11"/>
      <c r="QCJ131" s="6"/>
      <c r="QCP131" s="11"/>
      <c r="QCQ131" s="6"/>
      <c r="QCW131" s="11"/>
      <c r="QCX131" s="6"/>
      <c r="QDD131" s="11"/>
      <c r="QDE131" s="6"/>
      <c r="QDK131" s="11"/>
      <c r="QDL131" s="6"/>
      <c r="QDR131" s="11"/>
      <c r="QDS131" s="6"/>
      <c r="QDY131" s="11"/>
      <c r="QDZ131" s="6"/>
      <c r="QEF131" s="11"/>
      <c r="QEG131" s="6"/>
      <c r="QEM131" s="11"/>
      <c r="QEN131" s="6"/>
      <c r="QET131" s="11"/>
      <c r="QEU131" s="6"/>
      <c r="QFA131" s="11"/>
      <c r="QFB131" s="6"/>
      <c r="QFH131" s="11"/>
      <c r="QFI131" s="6"/>
      <c r="QFO131" s="11"/>
      <c r="QFP131" s="6"/>
      <c r="QFV131" s="11"/>
      <c r="QFW131" s="6"/>
      <c r="QGC131" s="11"/>
      <c r="QGD131" s="6"/>
      <c r="QGJ131" s="11"/>
      <c r="QGK131" s="6"/>
      <c r="QGQ131" s="11"/>
      <c r="QGR131" s="6"/>
      <c r="QGX131" s="11"/>
      <c r="QGY131" s="6"/>
      <c r="QHE131" s="11"/>
      <c r="QHF131" s="6"/>
      <c r="QHL131" s="11"/>
      <c r="QHM131" s="6"/>
      <c r="QHS131" s="11"/>
      <c r="QHT131" s="6"/>
      <c r="QHZ131" s="11"/>
      <c r="QIA131" s="6"/>
      <c r="QIG131" s="11"/>
      <c r="QIH131" s="6"/>
      <c r="QIN131" s="11"/>
      <c r="QIO131" s="6"/>
      <c r="QIU131" s="11"/>
      <c r="QIV131" s="6"/>
      <c r="QJB131" s="11"/>
      <c r="QJC131" s="6"/>
      <c r="QJI131" s="11"/>
      <c r="QJJ131" s="6"/>
      <c r="QJP131" s="11"/>
      <c r="QJQ131" s="6"/>
      <c r="QJW131" s="11"/>
      <c r="QJX131" s="6"/>
      <c r="QKD131" s="11"/>
      <c r="QKE131" s="6"/>
      <c r="QKK131" s="11"/>
      <c r="QKL131" s="6"/>
      <c r="QKR131" s="11"/>
      <c r="QKS131" s="6"/>
      <c r="QKY131" s="11"/>
      <c r="QKZ131" s="6"/>
      <c r="QLF131" s="11"/>
      <c r="QLG131" s="6"/>
      <c r="QLM131" s="11"/>
      <c r="QLN131" s="6"/>
      <c r="QLT131" s="11"/>
      <c r="QLU131" s="6"/>
      <c r="QMA131" s="11"/>
      <c r="QMB131" s="6"/>
      <c r="QMH131" s="11"/>
      <c r="QMI131" s="6"/>
      <c r="QMO131" s="11"/>
      <c r="QMP131" s="6"/>
      <c r="QMV131" s="11"/>
      <c r="QMW131" s="6"/>
      <c r="QNC131" s="11"/>
      <c r="QND131" s="6"/>
      <c r="QNJ131" s="11"/>
      <c r="QNK131" s="6"/>
      <c r="QNQ131" s="11"/>
      <c r="QNR131" s="6"/>
      <c r="QNX131" s="11"/>
      <c r="QNY131" s="6"/>
      <c r="QOE131" s="11"/>
      <c r="QOF131" s="6"/>
      <c r="QOL131" s="11"/>
      <c r="QOM131" s="6"/>
      <c r="QOS131" s="11"/>
      <c r="QOT131" s="6"/>
      <c r="QOZ131" s="11"/>
      <c r="QPA131" s="6"/>
      <c r="QPG131" s="11"/>
      <c r="QPH131" s="6"/>
      <c r="QPN131" s="11"/>
      <c r="QPO131" s="6"/>
      <c r="QPU131" s="11"/>
      <c r="QPV131" s="6"/>
      <c r="QQB131" s="11"/>
      <c r="QQC131" s="6"/>
      <c r="QQI131" s="11"/>
      <c r="QQJ131" s="6"/>
      <c r="QQP131" s="11"/>
      <c r="QQQ131" s="6"/>
      <c r="QQW131" s="11"/>
      <c r="QQX131" s="6"/>
      <c r="QRD131" s="11"/>
      <c r="QRE131" s="6"/>
      <c r="QRK131" s="11"/>
      <c r="QRL131" s="6"/>
      <c r="QRR131" s="11"/>
      <c r="QRS131" s="6"/>
      <c r="QRY131" s="11"/>
      <c r="QRZ131" s="6"/>
      <c r="QSF131" s="11"/>
      <c r="QSG131" s="6"/>
      <c r="QSM131" s="11"/>
      <c r="QSN131" s="6"/>
      <c r="QST131" s="11"/>
      <c r="QSU131" s="6"/>
      <c r="QTA131" s="11"/>
      <c r="QTB131" s="6"/>
      <c r="QTH131" s="11"/>
      <c r="QTI131" s="6"/>
      <c r="QTO131" s="11"/>
      <c r="QTP131" s="6"/>
      <c r="QTV131" s="11"/>
      <c r="QTW131" s="6"/>
      <c r="QUC131" s="11"/>
      <c r="QUD131" s="6"/>
      <c r="QUJ131" s="11"/>
      <c r="QUK131" s="6"/>
      <c r="QUQ131" s="11"/>
      <c r="QUR131" s="6"/>
      <c r="QUX131" s="11"/>
      <c r="QUY131" s="6"/>
      <c r="QVE131" s="11"/>
      <c r="QVF131" s="6"/>
      <c r="QVL131" s="11"/>
      <c r="QVM131" s="6"/>
      <c r="QVS131" s="11"/>
      <c r="QVT131" s="6"/>
      <c r="QVZ131" s="11"/>
      <c r="QWA131" s="6"/>
      <c r="QWG131" s="11"/>
      <c r="QWH131" s="6"/>
      <c r="QWN131" s="11"/>
      <c r="QWO131" s="6"/>
      <c r="QWU131" s="11"/>
      <c r="QWV131" s="6"/>
      <c r="QXB131" s="11"/>
      <c r="QXC131" s="6"/>
      <c r="QXI131" s="11"/>
      <c r="QXJ131" s="6"/>
      <c r="QXP131" s="11"/>
      <c r="QXQ131" s="6"/>
      <c r="QXW131" s="11"/>
      <c r="QXX131" s="6"/>
      <c r="QYD131" s="11"/>
      <c r="QYE131" s="6"/>
      <c r="QYK131" s="11"/>
      <c r="QYL131" s="6"/>
      <c r="QYR131" s="11"/>
      <c r="QYS131" s="6"/>
      <c r="QYY131" s="11"/>
      <c r="QYZ131" s="6"/>
      <c r="QZF131" s="11"/>
      <c r="QZG131" s="6"/>
      <c r="QZM131" s="11"/>
      <c r="QZN131" s="6"/>
      <c r="QZT131" s="11"/>
      <c r="QZU131" s="6"/>
      <c r="RAA131" s="11"/>
      <c r="RAB131" s="6"/>
      <c r="RAH131" s="11"/>
      <c r="RAI131" s="6"/>
      <c r="RAO131" s="11"/>
      <c r="RAP131" s="6"/>
      <c r="RAV131" s="11"/>
      <c r="RAW131" s="6"/>
      <c r="RBC131" s="11"/>
      <c r="RBD131" s="6"/>
      <c r="RBJ131" s="11"/>
      <c r="RBK131" s="6"/>
      <c r="RBQ131" s="11"/>
      <c r="RBR131" s="6"/>
      <c r="RBX131" s="11"/>
      <c r="RBY131" s="6"/>
      <c r="RCE131" s="11"/>
      <c r="RCF131" s="6"/>
      <c r="RCL131" s="11"/>
      <c r="RCM131" s="6"/>
      <c r="RCS131" s="11"/>
      <c r="RCT131" s="6"/>
      <c r="RCZ131" s="11"/>
      <c r="RDA131" s="6"/>
      <c r="RDG131" s="11"/>
      <c r="RDH131" s="6"/>
      <c r="RDN131" s="11"/>
      <c r="RDO131" s="6"/>
      <c r="RDU131" s="11"/>
      <c r="RDV131" s="6"/>
      <c r="REB131" s="11"/>
      <c r="REC131" s="6"/>
      <c r="REI131" s="11"/>
      <c r="REJ131" s="6"/>
      <c r="REP131" s="11"/>
      <c r="REQ131" s="6"/>
      <c r="REW131" s="11"/>
      <c r="REX131" s="6"/>
      <c r="RFD131" s="11"/>
      <c r="RFE131" s="6"/>
      <c r="RFK131" s="11"/>
      <c r="RFL131" s="6"/>
      <c r="RFR131" s="11"/>
      <c r="RFS131" s="6"/>
      <c r="RFY131" s="11"/>
      <c r="RFZ131" s="6"/>
      <c r="RGF131" s="11"/>
      <c r="RGG131" s="6"/>
      <c r="RGM131" s="11"/>
      <c r="RGN131" s="6"/>
      <c r="RGT131" s="11"/>
      <c r="RGU131" s="6"/>
      <c r="RHA131" s="11"/>
      <c r="RHB131" s="6"/>
      <c r="RHH131" s="11"/>
      <c r="RHI131" s="6"/>
      <c r="RHO131" s="11"/>
      <c r="RHP131" s="6"/>
      <c r="RHV131" s="11"/>
      <c r="RHW131" s="6"/>
      <c r="RIC131" s="11"/>
      <c r="RID131" s="6"/>
      <c r="RIJ131" s="11"/>
      <c r="RIK131" s="6"/>
      <c r="RIQ131" s="11"/>
      <c r="RIR131" s="6"/>
      <c r="RIX131" s="11"/>
      <c r="RIY131" s="6"/>
      <c r="RJE131" s="11"/>
      <c r="RJF131" s="6"/>
      <c r="RJL131" s="11"/>
      <c r="RJM131" s="6"/>
      <c r="RJS131" s="11"/>
      <c r="RJT131" s="6"/>
      <c r="RJZ131" s="11"/>
      <c r="RKA131" s="6"/>
      <c r="RKG131" s="11"/>
      <c r="RKH131" s="6"/>
      <c r="RKN131" s="11"/>
      <c r="RKO131" s="6"/>
      <c r="RKU131" s="11"/>
      <c r="RKV131" s="6"/>
      <c r="RLB131" s="11"/>
      <c r="RLC131" s="6"/>
      <c r="RLI131" s="11"/>
      <c r="RLJ131" s="6"/>
      <c r="RLP131" s="11"/>
      <c r="RLQ131" s="6"/>
      <c r="RLW131" s="11"/>
      <c r="RLX131" s="6"/>
      <c r="RMD131" s="11"/>
      <c r="RME131" s="6"/>
      <c r="RMK131" s="11"/>
      <c r="RML131" s="6"/>
      <c r="RMR131" s="11"/>
      <c r="RMS131" s="6"/>
      <c r="RMY131" s="11"/>
      <c r="RMZ131" s="6"/>
      <c r="RNF131" s="11"/>
      <c r="RNG131" s="6"/>
      <c r="RNM131" s="11"/>
      <c r="RNN131" s="6"/>
      <c r="RNT131" s="11"/>
      <c r="RNU131" s="6"/>
      <c r="ROA131" s="11"/>
      <c r="ROB131" s="6"/>
      <c r="ROH131" s="11"/>
      <c r="ROI131" s="6"/>
      <c r="ROO131" s="11"/>
      <c r="ROP131" s="6"/>
      <c r="ROV131" s="11"/>
      <c r="ROW131" s="6"/>
      <c r="RPC131" s="11"/>
      <c r="RPD131" s="6"/>
      <c r="RPJ131" s="11"/>
      <c r="RPK131" s="6"/>
      <c r="RPQ131" s="11"/>
      <c r="RPR131" s="6"/>
      <c r="RPX131" s="11"/>
      <c r="RPY131" s="6"/>
      <c r="RQE131" s="11"/>
      <c r="RQF131" s="6"/>
      <c r="RQL131" s="11"/>
      <c r="RQM131" s="6"/>
      <c r="RQS131" s="11"/>
      <c r="RQT131" s="6"/>
      <c r="RQZ131" s="11"/>
      <c r="RRA131" s="6"/>
      <c r="RRG131" s="11"/>
      <c r="RRH131" s="6"/>
      <c r="RRN131" s="11"/>
      <c r="RRO131" s="6"/>
      <c r="RRU131" s="11"/>
      <c r="RRV131" s="6"/>
      <c r="RSB131" s="11"/>
      <c r="RSC131" s="6"/>
      <c r="RSI131" s="11"/>
      <c r="RSJ131" s="6"/>
      <c r="RSP131" s="11"/>
      <c r="RSQ131" s="6"/>
      <c r="RSW131" s="11"/>
      <c r="RSX131" s="6"/>
      <c r="RTD131" s="11"/>
      <c r="RTE131" s="6"/>
      <c r="RTK131" s="11"/>
      <c r="RTL131" s="6"/>
      <c r="RTR131" s="11"/>
      <c r="RTS131" s="6"/>
      <c r="RTY131" s="11"/>
      <c r="RTZ131" s="6"/>
      <c r="RUF131" s="11"/>
      <c r="RUG131" s="6"/>
      <c r="RUM131" s="11"/>
      <c r="RUN131" s="6"/>
      <c r="RUT131" s="11"/>
      <c r="RUU131" s="6"/>
      <c r="RVA131" s="11"/>
      <c r="RVB131" s="6"/>
      <c r="RVH131" s="11"/>
      <c r="RVI131" s="6"/>
      <c r="RVO131" s="11"/>
      <c r="RVP131" s="6"/>
      <c r="RVV131" s="11"/>
      <c r="RVW131" s="6"/>
      <c r="RWC131" s="11"/>
      <c r="RWD131" s="6"/>
      <c r="RWJ131" s="11"/>
      <c r="RWK131" s="6"/>
      <c r="RWQ131" s="11"/>
      <c r="RWR131" s="6"/>
      <c r="RWX131" s="11"/>
      <c r="RWY131" s="6"/>
      <c r="RXE131" s="11"/>
      <c r="RXF131" s="6"/>
      <c r="RXL131" s="11"/>
      <c r="RXM131" s="6"/>
      <c r="RXS131" s="11"/>
      <c r="RXT131" s="6"/>
      <c r="RXZ131" s="11"/>
      <c r="RYA131" s="6"/>
      <c r="RYG131" s="11"/>
      <c r="RYH131" s="6"/>
      <c r="RYN131" s="11"/>
      <c r="RYO131" s="6"/>
      <c r="RYU131" s="11"/>
      <c r="RYV131" s="6"/>
      <c r="RZB131" s="11"/>
      <c r="RZC131" s="6"/>
      <c r="RZI131" s="11"/>
      <c r="RZJ131" s="6"/>
      <c r="RZP131" s="11"/>
      <c r="RZQ131" s="6"/>
      <c r="RZW131" s="11"/>
      <c r="RZX131" s="6"/>
      <c r="SAD131" s="11"/>
      <c r="SAE131" s="6"/>
      <c r="SAK131" s="11"/>
      <c r="SAL131" s="6"/>
      <c r="SAR131" s="11"/>
      <c r="SAS131" s="6"/>
      <c r="SAY131" s="11"/>
      <c r="SAZ131" s="6"/>
      <c r="SBF131" s="11"/>
      <c r="SBG131" s="6"/>
      <c r="SBM131" s="11"/>
      <c r="SBN131" s="6"/>
      <c r="SBT131" s="11"/>
      <c r="SBU131" s="6"/>
      <c r="SCA131" s="11"/>
      <c r="SCB131" s="6"/>
      <c r="SCH131" s="11"/>
      <c r="SCI131" s="6"/>
      <c r="SCO131" s="11"/>
      <c r="SCP131" s="6"/>
      <c r="SCV131" s="11"/>
      <c r="SCW131" s="6"/>
      <c r="SDC131" s="11"/>
      <c r="SDD131" s="6"/>
      <c r="SDJ131" s="11"/>
      <c r="SDK131" s="6"/>
      <c r="SDQ131" s="11"/>
      <c r="SDR131" s="6"/>
      <c r="SDX131" s="11"/>
      <c r="SDY131" s="6"/>
      <c r="SEE131" s="11"/>
      <c r="SEF131" s="6"/>
      <c r="SEL131" s="11"/>
      <c r="SEM131" s="6"/>
      <c r="SES131" s="11"/>
      <c r="SET131" s="6"/>
      <c r="SEZ131" s="11"/>
      <c r="SFA131" s="6"/>
      <c r="SFG131" s="11"/>
      <c r="SFH131" s="6"/>
      <c r="SFN131" s="11"/>
      <c r="SFO131" s="6"/>
      <c r="SFU131" s="11"/>
      <c r="SFV131" s="6"/>
      <c r="SGB131" s="11"/>
      <c r="SGC131" s="6"/>
      <c r="SGI131" s="11"/>
      <c r="SGJ131" s="6"/>
      <c r="SGP131" s="11"/>
      <c r="SGQ131" s="6"/>
      <c r="SGW131" s="11"/>
      <c r="SGX131" s="6"/>
      <c r="SHD131" s="11"/>
      <c r="SHE131" s="6"/>
      <c r="SHK131" s="11"/>
      <c r="SHL131" s="6"/>
      <c r="SHR131" s="11"/>
      <c r="SHS131" s="6"/>
      <c r="SHY131" s="11"/>
      <c r="SHZ131" s="6"/>
      <c r="SIF131" s="11"/>
      <c r="SIG131" s="6"/>
      <c r="SIM131" s="11"/>
      <c r="SIN131" s="6"/>
      <c r="SIT131" s="11"/>
      <c r="SIU131" s="6"/>
      <c r="SJA131" s="11"/>
      <c r="SJB131" s="6"/>
      <c r="SJH131" s="11"/>
      <c r="SJI131" s="6"/>
      <c r="SJO131" s="11"/>
      <c r="SJP131" s="6"/>
      <c r="SJV131" s="11"/>
      <c r="SJW131" s="6"/>
      <c r="SKC131" s="11"/>
      <c r="SKD131" s="6"/>
      <c r="SKJ131" s="11"/>
      <c r="SKK131" s="6"/>
      <c r="SKQ131" s="11"/>
      <c r="SKR131" s="6"/>
      <c r="SKX131" s="11"/>
      <c r="SKY131" s="6"/>
      <c r="SLE131" s="11"/>
      <c r="SLF131" s="6"/>
      <c r="SLL131" s="11"/>
      <c r="SLM131" s="6"/>
      <c r="SLS131" s="11"/>
      <c r="SLT131" s="6"/>
      <c r="SLZ131" s="11"/>
      <c r="SMA131" s="6"/>
      <c r="SMG131" s="11"/>
      <c r="SMH131" s="6"/>
      <c r="SMN131" s="11"/>
      <c r="SMO131" s="6"/>
      <c r="SMU131" s="11"/>
      <c r="SMV131" s="6"/>
      <c r="SNB131" s="11"/>
      <c r="SNC131" s="6"/>
      <c r="SNI131" s="11"/>
      <c r="SNJ131" s="6"/>
      <c r="SNP131" s="11"/>
      <c r="SNQ131" s="6"/>
      <c r="SNW131" s="11"/>
      <c r="SNX131" s="6"/>
      <c r="SOD131" s="11"/>
      <c r="SOE131" s="6"/>
      <c r="SOK131" s="11"/>
      <c r="SOL131" s="6"/>
      <c r="SOR131" s="11"/>
      <c r="SOS131" s="6"/>
      <c r="SOY131" s="11"/>
      <c r="SOZ131" s="6"/>
      <c r="SPF131" s="11"/>
      <c r="SPG131" s="6"/>
      <c r="SPM131" s="11"/>
      <c r="SPN131" s="6"/>
      <c r="SPT131" s="11"/>
      <c r="SPU131" s="6"/>
      <c r="SQA131" s="11"/>
      <c r="SQB131" s="6"/>
      <c r="SQH131" s="11"/>
      <c r="SQI131" s="6"/>
      <c r="SQO131" s="11"/>
      <c r="SQP131" s="6"/>
      <c r="SQV131" s="11"/>
      <c r="SQW131" s="6"/>
      <c r="SRC131" s="11"/>
      <c r="SRD131" s="6"/>
      <c r="SRJ131" s="11"/>
      <c r="SRK131" s="6"/>
      <c r="SRQ131" s="11"/>
      <c r="SRR131" s="6"/>
      <c r="SRX131" s="11"/>
      <c r="SRY131" s="6"/>
      <c r="SSE131" s="11"/>
      <c r="SSF131" s="6"/>
      <c r="SSL131" s="11"/>
      <c r="SSM131" s="6"/>
      <c r="SSS131" s="11"/>
      <c r="SST131" s="6"/>
      <c r="SSZ131" s="11"/>
      <c r="STA131" s="6"/>
      <c r="STG131" s="11"/>
      <c r="STH131" s="6"/>
      <c r="STN131" s="11"/>
      <c r="STO131" s="6"/>
      <c r="STU131" s="11"/>
      <c r="STV131" s="6"/>
      <c r="SUB131" s="11"/>
      <c r="SUC131" s="6"/>
      <c r="SUI131" s="11"/>
      <c r="SUJ131" s="6"/>
      <c r="SUP131" s="11"/>
      <c r="SUQ131" s="6"/>
      <c r="SUW131" s="11"/>
      <c r="SUX131" s="6"/>
      <c r="SVD131" s="11"/>
      <c r="SVE131" s="6"/>
      <c r="SVK131" s="11"/>
      <c r="SVL131" s="6"/>
      <c r="SVR131" s="11"/>
      <c r="SVS131" s="6"/>
      <c r="SVY131" s="11"/>
      <c r="SVZ131" s="6"/>
      <c r="SWF131" s="11"/>
      <c r="SWG131" s="6"/>
      <c r="SWM131" s="11"/>
      <c r="SWN131" s="6"/>
      <c r="SWT131" s="11"/>
      <c r="SWU131" s="6"/>
      <c r="SXA131" s="11"/>
      <c r="SXB131" s="6"/>
      <c r="SXH131" s="11"/>
      <c r="SXI131" s="6"/>
      <c r="SXO131" s="11"/>
      <c r="SXP131" s="6"/>
      <c r="SXV131" s="11"/>
      <c r="SXW131" s="6"/>
      <c r="SYC131" s="11"/>
      <c r="SYD131" s="6"/>
      <c r="SYJ131" s="11"/>
      <c r="SYK131" s="6"/>
      <c r="SYQ131" s="11"/>
      <c r="SYR131" s="6"/>
      <c r="SYX131" s="11"/>
      <c r="SYY131" s="6"/>
      <c r="SZE131" s="11"/>
      <c r="SZF131" s="6"/>
      <c r="SZL131" s="11"/>
      <c r="SZM131" s="6"/>
      <c r="SZS131" s="11"/>
      <c r="SZT131" s="6"/>
      <c r="SZZ131" s="11"/>
      <c r="TAA131" s="6"/>
      <c r="TAG131" s="11"/>
      <c r="TAH131" s="6"/>
      <c r="TAN131" s="11"/>
      <c r="TAO131" s="6"/>
      <c r="TAU131" s="11"/>
      <c r="TAV131" s="6"/>
      <c r="TBB131" s="11"/>
      <c r="TBC131" s="6"/>
      <c r="TBI131" s="11"/>
      <c r="TBJ131" s="6"/>
      <c r="TBP131" s="11"/>
      <c r="TBQ131" s="6"/>
      <c r="TBW131" s="11"/>
      <c r="TBX131" s="6"/>
      <c r="TCD131" s="11"/>
      <c r="TCE131" s="6"/>
      <c r="TCK131" s="11"/>
      <c r="TCL131" s="6"/>
      <c r="TCR131" s="11"/>
      <c r="TCS131" s="6"/>
      <c r="TCY131" s="11"/>
      <c r="TCZ131" s="6"/>
      <c r="TDF131" s="11"/>
      <c r="TDG131" s="6"/>
      <c r="TDM131" s="11"/>
      <c r="TDN131" s="6"/>
      <c r="TDT131" s="11"/>
      <c r="TDU131" s="6"/>
      <c r="TEA131" s="11"/>
      <c r="TEB131" s="6"/>
      <c r="TEH131" s="11"/>
      <c r="TEI131" s="6"/>
      <c r="TEO131" s="11"/>
      <c r="TEP131" s="6"/>
      <c r="TEV131" s="11"/>
      <c r="TEW131" s="6"/>
      <c r="TFC131" s="11"/>
      <c r="TFD131" s="6"/>
      <c r="TFJ131" s="11"/>
      <c r="TFK131" s="6"/>
      <c r="TFQ131" s="11"/>
      <c r="TFR131" s="6"/>
      <c r="TFX131" s="11"/>
      <c r="TFY131" s="6"/>
      <c r="TGE131" s="11"/>
      <c r="TGF131" s="6"/>
      <c r="TGL131" s="11"/>
      <c r="TGM131" s="6"/>
      <c r="TGS131" s="11"/>
      <c r="TGT131" s="6"/>
      <c r="TGZ131" s="11"/>
      <c r="THA131" s="6"/>
      <c r="THG131" s="11"/>
      <c r="THH131" s="6"/>
      <c r="THN131" s="11"/>
      <c r="THO131" s="6"/>
      <c r="THU131" s="11"/>
      <c r="THV131" s="6"/>
      <c r="TIB131" s="11"/>
      <c r="TIC131" s="6"/>
      <c r="TII131" s="11"/>
      <c r="TIJ131" s="6"/>
      <c r="TIP131" s="11"/>
      <c r="TIQ131" s="6"/>
      <c r="TIW131" s="11"/>
      <c r="TIX131" s="6"/>
      <c r="TJD131" s="11"/>
      <c r="TJE131" s="6"/>
      <c r="TJK131" s="11"/>
      <c r="TJL131" s="6"/>
      <c r="TJR131" s="11"/>
      <c r="TJS131" s="6"/>
      <c r="TJY131" s="11"/>
      <c r="TJZ131" s="6"/>
      <c r="TKF131" s="11"/>
      <c r="TKG131" s="6"/>
      <c r="TKM131" s="11"/>
      <c r="TKN131" s="6"/>
      <c r="TKT131" s="11"/>
      <c r="TKU131" s="6"/>
      <c r="TLA131" s="11"/>
      <c r="TLB131" s="6"/>
      <c r="TLH131" s="11"/>
      <c r="TLI131" s="6"/>
      <c r="TLO131" s="11"/>
      <c r="TLP131" s="6"/>
      <c r="TLV131" s="11"/>
      <c r="TLW131" s="6"/>
      <c r="TMC131" s="11"/>
      <c r="TMD131" s="6"/>
      <c r="TMJ131" s="11"/>
      <c r="TMK131" s="6"/>
      <c r="TMQ131" s="11"/>
      <c r="TMR131" s="6"/>
      <c r="TMX131" s="11"/>
      <c r="TMY131" s="6"/>
      <c r="TNE131" s="11"/>
      <c r="TNF131" s="6"/>
      <c r="TNL131" s="11"/>
      <c r="TNM131" s="6"/>
      <c r="TNS131" s="11"/>
      <c r="TNT131" s="6"/>
      <c r="TNZ131" s="11"/>
      <c r="TOA131" s="6"/>
      <c r="TOG131" s="11"/>
      <c r="TOH131" s="6"/>
      <c r="TON131" s="11"/>
      <c r="TOO131" s="6"/>
      <c r="TOU131" s="11"/>
      <c r="TOV131" s="6"/>
      <c r="TPB131" s="11"/>
      <c r="TPC131" s="6"/>
      <c r="TPI131" s="11"/>
      <c r="TPJ131" s="6"/>
      <c r="TPP131" s="11"/>
      <c r="TPQ131" s="6"/>
      <c r="TPW131" s="11"/>
      <c r="TPX131" s="6"/>
      <c r="TQD131" s="11"/>
      <c r="TQE131" s="6"/>
      <c r="TQK131" s="11"/>
      <c r="TQL131" s="6"/>
      <c r="TQR131" s="11"/>
      <c r="TQS131" s="6"/>
      <c r="TQY131" s="11"/>
      <c r="TQZ131" s="6"/>
      <c r="TRF131" s="11"/>
      <c r="TRG131" s="6"/>
      <c r="TRM131" s="11"/>
      <c r="TRN131" s="6"/>
      <c r="TRT131" s="11"/>
      <c r="TRU131" s="6"/>
      <c r="TSA131" s="11"/>
      <c r="TSB131" s="6"/>
      <c r="TSH131" s="11"/>
      <c r="TSI131" s="6"/>
      <c r="TSO131" s="11"/>
      <c r="TSP131" s="6"/>
      <c r="TSV131" s="11"/>
      <c r="TSW131" s="6"/>
      <c r="TTC131" s="11"/>
      <c r="TTD131" s="6"/>
      <c r="TTJ131" s="11"/>
      <c r="TTK131" s="6"/>
      <c r="TTQ131" s="11"/>
      <c r="TTR131" s="6"/>
      <c r="TTX131" s="11"/>
      <c r="TTY131" s="6"/>
      <c r="TUE131" s="11"/>
      <c r="TUF131" s="6"/>
      <c r="TUL131" s="11"/>
      <c r="TUM131" s="6"/>
      <c r="TUS131" s="11"/>
      <c r="TUT131" s="6"/>
      <c r="TUZ131" s="11"/>
      <c r="TVA131" s="6"/>
      <c r="TVG131" s="11"/>
      <c r="TVH131" s="6"/>
      <c r="TVN131" s="11"/>
      <c r="TVO131" s="6"/>
      <c r="TVU131" s="11"/>
      <c r="TVV131" s="6"/>
      <c r="TWB131" s="11"/>
      <c r="TWC131" s="6"/>
      <c r="TWI131" s="11"/>
      <c r="TWJ131" s="6"/>
      <c r="TWP131" s="11"/>
      <c r="TWQ131" s="6"/>
      <c r="TWW131" s="11"/>
      <c r="TWX131" s="6"/>
      <c r="TXD131" s="11"/>
      <c r="TXE131" s="6"/>
      <c r="TXK131" s="11"/>
      <c r="TXL131" s="6"/>
      <c r="TXR131" s="11"/>
      <c r="TXS131" s="6"/>
      <c r="TXY131" s="11"/>
      <c r="TXZ131" s="6"/>
      <c r="TYF131" s="11"/>
      <c r="TYG131" s="6"/>
      <c r="TYM131" s="11"/>
      <c r="TYN131" s="6"/>
      <c r="TYT131" s="11"/>
      <c r="TYU131" s="6"/>
      <c r="TZA131" s="11"/>
      <c r="TZB131" s="6"/>
      <c r="TZH131" s="11"/>
      <c r="TZI131" s="6"/>
      <c r="TZO131" s="11"/>
      <c r="TZP131" s="6"/>
      <c r="TZV131" s="11"/>
      <c r="TZW131" s="6"/>
      <c r="UAC131" s="11"/>
      <c r="UAD131" s="6"/>
      <c r="UAJ131" s="11"/>
      <c r="UAK131" s="6"/>
      <c r="UAQ131" s="11"/>
      <c r="UAR131" s="6"/>
      <c r="UAX131" s="11"/>
      <c r="UAY131" s="6"/>
      <c r="UBE131" s="11"/>
      <c r="UBF131" s="6"/>
      <c r="UBL131" s="11"/>
      <c r="UBM131" s="6"/>
      <c r="UBS131" s="11"/>
      <c r="UBT131" s="6"/>
      <c r="UBZ131" s="11"/>
      <c r="UCA131" s="6"/>
      <c r="UCG131" s="11"/>
      <c r="UCH131" s="6"/>
      <c r="UCN131" s="11"/>
      <c r="UCO131" s="6"/>
      <c r="UCU131" s="11"/>
      <c r="UCV131" s="6"/>
      <c r="UDB131" s="11"/>
      <c r="UDC131" s="6"/>
      <c r="UDI131" s="11"/>
      <c r="UDJ131" s="6"/>
      <c r="UDP131" s="11"/>
      <c r="UDQ131" s="6"/>
      <c r="UDW131" s="11"/>
      <c r="UDX131" s="6"/>
      <c r="UED131" s="11"/>
      <c r="UEE131" s="6"/>
      <c r="UEK131" s="11"/>
      <c r="UEL131" s="6"/>
      <c r="UER131" s="11"/>
      <c r="UES131" s="6"/>
      <c r="UEY131" s="11"/>
      <c r="UEZ131" s="6"/>
      <c r="UFF131" s="11"/>
      <c r="UFG131" s="6"/>
      <c r="UFM131" s="11"/>
      <c r="UFN131" s="6"/>
      <c r="UFT131" s="11"/>
      <c r="UFU131" s="6"/>
      <c r="UGA131" s="11"/>
      <c r="UGB131" s="6"/>
      <c r="UGH131" s="11"/>
      <c r="UGI131" s="6"/>
      <c r="UGO131" s="11"/>
      <c r="UGP131" s="6"/>
      <c r="UGV131" s="11"/>
      <c r="UGW131" s="6"/>
      <c r="UHC131" s="11"/>
      <c r="UHD131" s="6"/>
      <c r="UHJ131" s="11"/>
      <c r="UHK131" s="6"/>
      <c r="UHQ131" s="11"/>
      <c r="UHR131" s="6"/>
      <c r="UHX131" s="11"/>
      <c r="UHY131" s="6"/>
      <c r="UIE131" s="11"/>
      <c r="UIF131" s="6"/>
      <c r="UIL131" s="11"/>
      <c r="UIM131" s="6"/>
      <c r="UIS131" s="11"/>
      <c r="UIT131" s="6"/>
      <c r="UIZ131" s="11"/>
      <c r="UJA131" s="6"/>
      <c r="UJG131" s="11"/>
      <c r="UJH131" s="6"/>
      <c r="UJN131" s="11"/>
      <c r="UJO131" s="6"/>
      <c r="UJU131" s="11"/>
      <c r="UJV131" s="6"/>
      <c r="UKB131" s="11"/>
      <c r="UKC131" s="6"/>
      <c r="UKI131" s="11"/>
      <c r="UKJ131" s="6"/>
      <c r="UKP131" s="11"/>
      <c r="UKQ131" s="6"/>
      <c r="UKW131" s="11"/>
      <c r="UKX131" s="6"/>
      <c r="ULD131" s="11"/>
      <c r="ULE131" s="6"/>
      <c r="ULK131" s="11"/>
      <c r="ULL131" s="6"/>
      <c r="ULR131" s="11"/>
      <c r="ULS131" s="6"/>
      <c r="ULY131" s="11"/>
      <c r="ULZ131" s="6"/>
      <c r="UMF131" s="11"/>
      <c r="UMG131" s="6"/>
      <c r="UMM131" s="11"/>
      <c r="UMN131" s="6"/>
      <c r="UMT131" s="11"/>
      <c r="UMU131" s="6"/>
      <c r="UNA131" s="11"/>
      <c r="UNB131" s="6"/>
      <c r="UNH131" s="11"/>
      <c r="UNI131" s="6"/>
      <c r="UNO131" s="11"/>
      <c r="UNP131" s="6"/>
      <c r="UNV131" s="11"/>
      <c r="UNW131" s="6"/>
      <c r="UOC131" s="11"/>
      <c r="UOD131" s="6"/>
      <c r="UOJ131" s="11"/>
      <c r="UOK131" s="6"/>
      <c r="UOQ131" s="11"/>
      <c r="UOR131" s="6"/>
      <c r="UOX131" s="11"/>
      <c r="UOY131" s="6"/>
      <c r="UPE131" s="11"/>
      <c r="UPF131" s="6"/>
      <c r="UPL131" s="11"/>
      <c r="UPM131" s="6"/>
      <c r="UPS131" s="11"/>
      <c r="UPT131" s="6"/>
      <c r="UPZ131" s="11"/>
      <c r="UQA131" s="6"/>
      <c r="UQG131" s="11"/>
      <c r="UQH131" s="6"/>
      <c r="UQN131" s="11"/>
      <c r="UQO131" s="6"/>
      <c r="UQU131" s="11"/>
      <c r="UQV131" s="6"/>
      <c r="URB131" s="11"/>
      <c r="URC131" s="6"/>
      <c r="URI131" s="11"/>
      <c r="URJ131" s="6"/>
      <c r="URP131" s="11"/>
      <c r="URQ131" s="6"/>
      <c r="URW131" s="11"/>
      <c r="URX131" s="6"/>
      <c r="USD131" s="11"/>
      <c r="USE131" s="6"/>
      <c r="USK131" s="11"/>
      <c r="USL131" s="6"/>
      <c r="USR131" s="11"/>
      <c r="USS131" s="6"/>
      <c r="USY131" s="11"/>
      <c r="USZ131" s="6"/>
      <c r="UTF131" s="11"/>
      <c r="UTG131" s="6"/>
      <c r="UTM131" s="11"/>
      <c r="UTN131" s="6"/>
      <c r="UTT131" s="11"/>
      <c r="UTU131" s="6"/>
      <c r="UUA131" s="11"/>
      <c r="UUB131" s="6"/>
      <c r="UUH131" s="11"/>
      <c r="UUI131" s="6"/>
      <c r="UUO131" s="11"/>
      <c r="UUP131" s="6"/>
      <c r="UUV131" s="11"/>
      <c r="UUW131" s="6"/>
      <c r="UVC131" s="11"/>
      <c r="UVD131" s="6"/>
      <c r="UVJ131" s="11"/>
      <c r="UVK131" s="6"/>
      <c r="UVQ131" s="11"/>
      <c r="UVR131" s="6"/>
      <c r="UVX131" s="11"/>
      <c r="UVY131" s="6"/>
      <c r="UWE131" s="11"/>
      <c r="UWF131" s="6"/>
      <c r="UWL131" s="11"/>
      <c r="UWM131" s="6"/>
      <c r="UWS131" s="11"/>
      <c r="UWT131" s="6"/>
      <c r="UWZ131" s="11"/>
      <c r="UXA131" s="6"/>
      <c r="UXG131" s="11"/>
      <c r="UXH131" s="6"/>
      <c r="UXN131" s="11"/>
      <c r="UXO131" s="6"/>
      <c r="UXU131" s="11"/>
      <c r="UXV131" s="6"/>
      <c r="UYB131" s="11"/>
      <c r="UYC131" s="6"/>
      <c r="UYI131" s="11"/>
      <c r="UYJ131" s="6"/>
      <c r="UYP131" s="11"/>
      <c r="UYQ131" s="6"/>
      <c r="UYW131" s="11"/>
      <c r="UYX131" s="6"/>
      <c r="UZD131" s="11"/>
      <c r="UZE131" s="6"/>
      <c r="UZK131" s="11"/>
      <c r="UZL131" s="6"/>
      <c r="UZR131" s="11"/>
      <c r="UZS131" s="6"/>
      <c r="UZY131" s="11"/>
      <c r="UZZ131" s="6"/>
      <c r="VAF131" s="11"/>
      <c r="VAG131" s="6"/>
      <c r="VAM131" s="11"/>
      <c r="VAN131" s="6"/>
      <c r="VAT131" s="11"/>
      <c r="VAU131" s="6"/>
      <c r="VBA131" s="11"/>
      <c r="VBB131" s="6"/>
      <c r="VBH131" s="11"/>
      <c r="VBI131" s="6"/>
      <c r="VBO131" s="11"/>
      <c r="VBP131" s="6"/>
      <c r="VBV131" s="11"/>
      <c r="VBW131" s="6"/>
      <c r="VCC131" s="11"/>
      <c r="VCD131" s="6"/>
      <c r="VCJ131" s="11"/>
      <c r="VCK131" s="6"/>
      <c r="VCQ131" s="11"/>
      <c r="VCR131" s="6"/>
      <c r="VCX131" s="11"/>
      <c r="VCY131" s="6"/>
      <c r="VDE131" s="11"/>
      <c r="VDF131" s="6"/>
      <c r="VDL131" s="11"/>
      <c r="VDM131" s="6"/>
      <c r="VDS131" s="11"/>
      <c r="VDT131" s="6"/>
      <c r="VDZ131" s="11"/>
      <c r="VEA131" s="6"/>
      <c r="VEG131" s="11"/>
      <c r="VEH131" s="6"/>
      <c r="VEN131" s="11"/>
      <c r="VEO131" s="6"/>
      <c r="VEU131" s="11"/>
      <c r="VEV131" s="6"/>
      <c r="VFB131" s="11"/>
      <c r="VFC131" s="6"/>
      <c r="VFI131" s="11"/>
      <c r="VFJ131" s="6"/>
      <c r="VFP131" s="11"/>
      <c r="VFQ131" s="6"/>
      <c r="VFW131" s="11"/>
      <c r="VFX131" s="6"/>
      <c r="VGD131" s="11"/>
      <c r="VGE131" s="6"/>
      <c r="VGK131" s="11"/>
      <c r="VGL131" s="6"/>
      <c r="VGR131" s="11"/>
      <c r="VGS131" s="6"/>
      <c r="VGY131" s="11"/>
      <c r="VGZ131" s="6"/>
      <c r="VHF131" s="11"/>
      <c r="VHG131" s="6"/>
      <c r="VHM131" s="11"/>
      <c r="VHN131" s="6"/>
      <c r="VHT131" s="11"/>
      <c r="VHU131" s="6"/>
      <c r="VIA131" s="11"/>
      <c r="VIB131" s="6"/>
      <c r="VIH131" s="11"/>
      <c r="VII131" s="6"/>
      <c r="VIO131" s="11"/>
      <c r="VIP131" s="6"/>
      <c r="VIV131" s="11"/>
      <c r="VIW131" s="6"/>
      <c r="VJC131" s="11"/>
      <c r="VJD131" s="6"/>
      <c r="VJJ131" s="11"/>
      <c r="VJK131" s="6"/>
      <c r="VJQ131" s="11"/>
      <c r="VJR131" s="6"/>
      <c r="VJX131" s="11"/>
      <c r="VJY131" s="6"/>
      <c r="VKE131" s="11"/>
      <c r="VKF131" s="6"/>
      <c r="VKL131" s="11"/>
      <c r="VKM131" s="6"/>
      <c r="VKS131" s="11"/>
      <c r="VKT131" s="6"/>
      <c r="VKZ131" s="11"/>
      <c r="VLA131" s="6"/>
      <c r="VLG131" s="11"/>
      <c r="VLH131" s="6"/>
      <c r="VLN131" s="11"/>
      <c r="VLO131" s="6"/>
      <c r="VLU131" s="11"/>
      <c r="VLV131" s="6"/>
      <c r="VMB131" s="11"/>
      <c r="VMC131" s="6"/>
      <c r="VMI131" s="11"/>
      <c r="VMJ131" s="6"/>
      <c r="VMP131" s="11"/>
      <c r="VMQ131" s="6"/>
      <c r="VMW131" s="11"/>
      <c r="VMX131" s="6"/>
      <c r="VND131" s="11"/>
      <c r="VNE131" s="6"/>
      <c r="VNK131" s="11"/>
      <c r="VNL131" s="6"/>
      <c r="VNR131" s="11"/>
      <c r="VNS131" s="6"/>
      <c r="VNY131" s="11"/>
      <c r="VNZ131" s="6"/>
      <c r="VOF131" s="11"/>
      <c r="VOG131" s="6"/>
      <c r="VOM131" s="11"/>
      <c r="VON131" s="6"/>
      <c r="VOT131" s="11"/>
      <c r="VOU131" s="6"/>
      <c r="VPA131" s="11"/>
      <c r="VPB131" s="6"/>
      <c r="VPH131" s="11"/>
      <c r="VPI131" s="6"/>
      <c r="VPO131" s="11"/>
      <c r="VPP131" s="6"/>
      <c r="VPV131" s="11"/>
      <c r="VPW131" s="6"/>
      <c r="VQC131" s="11"/>
      <c r="VQD131" s="6"/>
      <c r="VQJ131" s="11"/>
      <c r="VQK131" s="6"/>
      <c r="VQQ131" s="11"/>
      <c r="VQR131" s="6"/>
      <c r="VQX131" s="11"/>
      <c r="VQY131" s="6"/>
      <c r="VRE131" s="11"/>
      <c r="VRF131" s="6"/>
      <c r="VRL131" s="11"/>
      <c r="VRM131" s="6"/>
      <c r="VRS131" s="11"/>
      <c r="VRT131" s="6"/>
      <c r="VRZ131" s="11"/>
      <c r="VSA131" s="6"/>
      <c r="VSG131" s="11"/>
      <c r="VSH131" s="6"/>
      <c r="VSN131" s="11"/>
      <c r="VSO131" s="6"/>
      <c r="VSU131" s="11"/>
      <c r="VSV131" s="6"/>
      <c r="VTB131" s="11"/>
      <c r="VTC131" s="6"/>
      <c r="VTI131" s="11"/>
      <c r="VTJ131" s="6"/>
      <c r="VTP131" s="11"/>
      <c r="VTQ131" s="6"/>
      <c r="VTW131" s="11"/>
      <c r="VTX131" s="6"/>
      <c r="VUD131" s="11"/>
      <c r="VUE131" s="6"/>
      <c r="VUK131" s="11"/>
      <c r="VUL131" s="6"/>
      <c r="VUR131" s="11"/>
      <c r="VUS131" s="6"/>
      <c r="VUY131" s="11"/>
      <c r="VUZ131" s="6"/>
      <c r="VVF131" s="11"/>
      <c r="VVG131" s="6"/>
      <c r="VVM131" s="11"/>
      <c r="VVN131" s="6"/>
      <c r="VVT131" s="11"/>
      <c r="VVU131" s="6"/>
      <c r="VWA131" s="11"/>
      <c r="VWB131" s="6"/>
      <c r="VWH131" s="11"/>
      <c r="VWI131" s="6"/>
      <c r="VWO131" s="11"/>
      <c r="VWP131" s="6"/>
      <c r="VWV131" s="11"/>
      <c r="VWW131" s="6"/>
      <c r="VXC131" s="11"/>
      <c r="VXD131" s="6"/>
      <c r="VXJ131" s="11"/>
      <c r="VXK131" s="6"/>
      <c r="VXQ131" s="11"/>
      <c r="VXR131" s="6"/>
      <c r="VXX131" s="11"/>
      <c r="VXY131" s="6"/>
      <c r="VYE131" s="11"/>
      <c r="VYF131" s="6"/>
      <c r="VYL131" s="11"/>
      <c r="VYM131" s="6"/>
      <c r="VYS131" s="11"/>
      <c r="VYT131" s="6"/>
      <c r="VYZ131" s="11"/>
      <c r="VZA131" s="6"/>
      <c r="VZG131" s="11"/>
      <c r="VZH131" s="6"/>
      <c r="VZN131" s="11"/>
      <c r="VZO131" s="6"/>
      <c r="VZU131" s="11"/>
      <c r="VZV131" s="6"/>
      <c r="WAB131" s="11"/>
      <c r="WAC131" s="6"/>
      <c r="WAI131" s="11"/>
      <c r="WAJ131" s="6"/>
      <c r="WAP131" s="11"/>
      <c r="WAQ131" s="6"/>
      <c r="WAW131" s="11"/>
      <c r="WAX131" s="6"/>
      <c r="WBD131" s="11"/>
      <c r="WBE131" s="6"/>
      <c r="WBK131" s="11"/>
      <c r="WBL131" s="6"/>
      <c r="WBR131" s="11"/>
      <c r="WBS131" s="6"/>
      <c r="WBY131" s="11"/>
      <c r="WBZ131" s="6"/>
      <c r="WCF131" s="11"/>
      <c r="WCG131" s="6"/>
      <c r="WCM131" s="11"/>
      <c r="WCN131" s="6"/>
      <c r="WCT131" s="11"/>
      <c r="WCU131" s="6"/>
      <c r="WDA131" s="11"/>
      <c r="WDB131" s="6"/>
      <c r="WDH131" s="11"/>
      <c r="WDI131" s="6"/>
      <c r="WDO131" s="11"/>
      <c r="WDP131" s="6"/>
      <c r="WDV131" s="11"/>
      <c r="WDW131" s="6"/>
      <c r="WEC131" s="11"/>
      <c r="WED131" s="6"/>
      <c r="WEJ131" s="11"/>
      <c r="WEK131" s="6"/>
      <c r="WEQ131" s="11"/>
      <c r="WER131" s="6"/>
      <c r="WEX131" s="11"/>
      <c r="WEY131" s="6"/>
      <c r="WFE131" s="11"/>
      <c r="WFF131" s="6"/>
      <c r="WFL131" s="11"/>
      <c r="WFM131" s="6"/>
      <c r="WFS131" s="11"/>
      <c r="WFT131" s="6"/>
      <c r="WFZ131" s="11"/>
      <c r="WGA131" s="6"/>
      <c r="WGG131" s="11"/>
      <c r="WGH131" s="6"/>
      <c r="WGN131" s="11"/>
      <c r="WGO131" s="6"/>
      <c r="WGU131" s="11"/>
      <c r="WGV131" s="6"/>
      <c r="WHB131" s="11"/>
      <c r="WHC131" s="6"/>
      <c r="WHI131" s="11"/>
      <c r="WHJ131" s="6"/>
      <c r="WHP131" s="11"/>
      <c r="WHQ131" s="6"/>
      <c r="WHW131" s="11"/>
      <c r="WHX131" s="6"/>
      <c r="WID131" s="11"/>
      <c r="WIE131" s="6"/>
      <c r="WIK131" s="11"/>
      <c r="WIL131" s="6"/>
      <c r="WIR131" s="11"/>
      <c r="WIS131" s="6"/>
      <c r="WIY131" s="11"/>
      <c r="WIZ131" s="6"/>
      <c r="WJF131" s="11"/>
      <c r="WJG131" s="6"/>
      <c r="WJM131" s="11"/>
      <c r="WJN131" s="6"/>
      <c r="WJT131" s="11"/>
      <c r="WJU131" s="6"/>
      <c r="WKA131" s="11"/>
      <c r="WKB131" s="6"/>
      <c r="WKH131" s="11"/>
      <c r="WKI131" s="6"/>
      <c r="WKO131" s="11"/>
      <c r="WKP131" s="6"/>
      <c r="WKV131" s="11"/>
      <c r="WKW131" s="6"/>
      <c r="WLC131" s="11"/>
      <c r="WLD131" s="6"/>
      <c r="WLJ131" s="11"/>
      <c r="WLK131" s="6"/>
      <c r="WLQ131" s="11"/>
      <c r="WLR131" s="6"/>
      <c r="WLX131" s="11"/>
      <c r="WLY131" s="6"/>
      <c r="WME131" s="11"/>
      <c r="WMF131" s="6"/>
      <c r="WML131" s="11"/>
      <c r="WMM131" s="6"/>
      <c r="WMS131" s="11"/>
      <c r="WMT131" s="6"/>
      <c r="WMZ131" s="11"/>
      <c r="WNA131" s="6"/>
      <c r="WNG131" s="11"/>
      <c r="WNH131" s="6"/>
      <c r="WNN131" s="11"/>
      <c r="WNO131" s="6"/>
      <c r="WNU131" s="11"/>
      <c r="WNV131" s="6"/>
      <c r="WOB131" s="11"/>
      <c r="WOC131" s="6"/>
      <c r="WOI131" s="11"/>
      <c r="WOJ131" s="6"/>
      <c r="WOP131" s="11"/>
      <c r="WOQ131" s="6"/>
      <c r="WOW131" s="11"/>
      <c r="WOX131" s="6"/>
      <c r="WPD131" s="11"/>
      <c r="WPE131" s="6"/>
      <c r="WPK131" s="11"/>
      <c r="WPL131" s="6"/>
      <c r="WPR131" s="11"/>
      <c r="WPS131" s="6"/>
      <c r="WPY131" s="11"/>
      <c r="WPZ131" s="6"/>
      <c r="WQF131" s="11"/>
      <c r="WQG131" s="6"/>
      <c r="WQM131" s="11"/>
      <c r="WQN131" s="6"/>
      <c r="WQT131" s="11"/>
      <c r="WQU131" s="6"/>
      <c r="WRA131" s="11"/>
      <c r="WRB131" s="6"/>
      <c r="WRH131" s="11"/>
      <c r="WRI131" s="6"/>
      <c r="WRO131" s="11"/>
      <c r="WRP131" s="6"/>
      <c r="WRV131" s="11"/>
      <c r="WRW131" s="6"/>
      <c r="WSC131" s="11"/>
      <c r="WSD131" s="6"/>
      <c r="WSJ131" s="11"/>
      <c r="WSK131" s="6"/>
      <c r="WSQ131" s="11"/>
      <c r="WSR131" s="6"/>
      <c r="WSX131" s="11"/>
      <c r="WSY131" s="6"/>
      <c r="WTE131" s="11"/>
      <c r="WTF131" s="6"/>
      <c r="WTL131" s="11"/>
      <c r="WTM131" s="6"/>
      <c r="WTS131" s="11"/>
      <c r="WTT131" s="6"/>
      <c r="WTZ131" s="11"/>
      <c r="WUA131" s="6"/>
      <c r="WUG131" s="11"/>
      <c r="WUH131" s="6"/>
      <c r="WUN131" s="11"/>
      <c r="WUO131" s="6"/>
      <c r="WUU131" s="11"/>
      <c r="WUV131" s="6"/>
      <c r="WVB131" s="11"/>
      <c r="WVC131" s="6"/>
      <c r="WVI131" s="11"/>
      <c r="WVJ131" s="6"/>
      <c r="WVP131" s="11"/>
      <c r="WVQ131" s="6"/>
      <c r="WVW131" s="11"/>
      <c r="WVX131" s="6"/>
      <c r="WWD131" s="11"/>
      <c r="WWE131" s="6"/>
      <c r="WWK131" s="11"/>
      <c r="WWL131" s="6"/>
      <c r="WWR131" s="11"/>
      <c r="WWS131" s="6"/>
      <c r="WWY131" s="11"/>
      <c r="WWZ131" s="6"/>
      <c r="WXF131" s="11"/>
      <c r="WXG131" s="6"/>
      <c r="WXM131" s="11"/>
      <c r="WXN131" s="6"/>
      <c r="WXT131" s="11"/>
      <c r="WXU131" s="6"/>
      <c r="WYA131" s="11"/>
      <c r="WYB131" s="6"/>
      <c r="WYH131" s="11"/>
      <c r="WYI131" s="6"/>
      <c r="WYO131" s="11"/>
      <c r="WYP131" s="6"/>
      <c r="WYV131" s="11"/>
      <c r="WYW131" s="6"/>
      <c r="WZC131" s="11"/>
      <c r="WZD131" s="6"/>
      <c r="WZJ131" s="11"/>
      <c r="WZK131" s="6"/>
      <c r="WZQ131" s="11"/>
      <c r="WZR131" s="6"/>
      <c r="WZX131" s="11"/>
      <c r="WZY131" s="6"/>
      <c r="XAE131" s="11"/>
      <c r="XAF131" s="6"/>
      <c r="XAL131" s="11"/>
      <c r="XAM131" s="6"/>
      <c r="XAS131" s="11"/>
      <c r="XAT131" s="6"/>
      <c r="XAZ131" s="11"/>
      <c r="XBA131" s="6"/>
      <c r="XBG131" s="11"/>
      <c r="XBH131" s="6"/>
      <c r="XBN131" s="11"/>
      <c r="XBO131" s="6"/>
      <c r="XBU131" s="11"/>
      <c r="XBV131" s="6"/>
      <c r="XCB131" s="11"/>
      <c r="XCC131" s="6"/>
      <c r="XCI131" s="11"/>
      <c r="XCJ131" s="6"/>
      <c r="XCP131" s="11"/>
      <c r="XCQ131" s="6"/>
      <c r="XCW131" s="11"/>
      <c r="XCX131" s="6"/>
      <c r="XDD131" s="11"/>
      <c r="XDE131" s="6"/>
      <c r="XDK131" s="11"/>
      <c r="XDL131" s="6"/>
      <c r="XDR131" s="11"/>
      <c r="XDS131" s="6"/>
      <c r="XDY131" s="11"/>
      <c r="XDZ131" s="6"/>
      <c r="XEF131" s="11"/>
      <c r="XEG131" s="6"/>
      <c r="XEM131" s="11"/>
      <c r="XEN131" s="6"/>
      <c r="XET131" s="11"/>
      <c r="XEU131" s="6"/>
      <c r="XFA131" s="11"/>
      <c r="XFB131" s="6"/>
    </row>
    <row r="132" spans="1:1024 1030:2046 2052:3068 3074:5119 5125:6141 6147:7163 7169:8192 8198:9214 9220:10236 10242:12287 12293:13309 13315:14331 14337:15360 15366:16382" s="7" customFormat="1" x14ac:dyDescent="0.2">
      <c r="A132" s="11">
        <v>45824</v>
      </c>
      <c r="B132" s="6" t="s">
        <v>20</v>
      </c>
      <c r="C132" s="7">
        <v>5.5254849999999998</v>
      </c>
      <c r="D132" s="7">
        <v>16000000</v>
      </c>
      <c r="E132" s="7">
        <v>88407772.260000005</v>
      </c>
      <c r="F132" s="7">
        <v>108.237725</v>
      </c>
      <c r="G132" s="7">
        <v>108.328452</v>
      </c>
      <c r="H132" s="3"/>
      <c r="I132" s="6"/>
      <c r="O132" s="11"/>
      <c r="P132" s="6"/>
      <c r="V132" s="11"/>
      <c r="W132" s="6"/>
      <c r="AC132" s="11"/>
      <c r="AD132" s="6"/>
      <c r="AJ132" s="11"/>
      <c r="AK132" s="6"/>
      <c r="AQ132" s="11"/>
      <c r="AR132" s="6"/>
      <c r="AX132" s="11"/>
      <c r="AY132" s="6"/>
      <c r="BE132" s="11"/>
      <c r="BF132" s="6"/>
      <c r="BL132" s="11"/>
      <c r="BM132" s="6"/>
      <c r="BS132" s="11"/>
      <c r="BT132" s="6"/>
      <c r="BZ132" s="11"/>
      <c r="CA132" s="6"/>
      <c r="CG132" s="11"/>
      <c r="CH132" s="6"/>
      <c r="CN132" s="11"/>
      <c r="CO132" s="6"/>
      <c r="CU132" s="11"/>
      <c r="CV132" s="6"/>
      <c r="DB132" s="11"/>
      <c r="DC132" s="6"/>
      <c r="DI132" s="11"/>
      <c r="DJ132" s="6"/>
      <c r="DP132" s="11"/>
      <c r="DQ132" s="6"/>
      <c r="DW132" s="11"/>
      <c r="DX132" s="6"/>
      <c r="ED132" s="11"/>
      <c r="EE132" s="6"/>
      <c r="EK132" s="11"/>
      <c r="EL132" s="6"/>
      <c r="ER132" s="11"/>
      <c r="ES132" s="6"/>
      <c r="EY132" s="11"/>
      <c r="EZ132" s="6"/>
      <c r="FF132" s="11"/>
      <c r="FG132" s="6"/>
      <c r="FM132" s="11"/>
      <c r="FN132" s="6"/>
      <c r="FT132" s="11"/>
      <c r="FU132" s="6"/>
      <c r="GA132" s="11"/>
      <c r="GB132" s="6"/>
      <c r="GH132" s="11"/>
      <c r="GI132" s="6"/>
      <c r="GO132" s="11"/>
      <c r="GP132" s="6"/>
      <c r="GV132" s="11"/>
      <c r="GW132" s="6"/>
      <c r="HC132" s="11"/>
      <c r="HD132" s="6"/>
      <c r="HJ132" s="11"/>
      <c r="HK132" s="6"/>
      <c r="HQ132" s="11"/>
      <c r="HR132" s="6"/>
      <c r="HX132" s="11"/>
      <c r="HY132" s="6"/>
      <c r="IE132" s="11"/>
      <c r="IF132" s="6"/>
      <c r="IL132" s="11"/>
      <c r="IM132" s="6"/>
      <c r="IS132" s="11"/>
      <c r="IT132" s="6"/>
      <c r="IZ132" s="11"/>
      <c r="JA132" s="6"/>
      <c r="JG132" s="11"/>
      <c r="JH132" s="6"/>
      <c r="JN132" s="11"/>
      <c r="JO132" s="6"/>
      <c r="JU132" s="11"/>
      <c r="JV132" s="6"/>
      <c r="KB132" s="11"/>
      <c r="KC132" s="6"/>
      <c r="KI132" s="11"/>
      <c r="KJ132" s="6"/>
      <c r="KP132" s="11"/>
      <c r="KQ132" s="6"/>
      <c r="KW132" s="11"/>
      <c r="KX132" s="6"/>
      <c r="LD132" s="11"/>
      <c r="LE132" s="6"/>
      <c r="LK132" s="11"/>
      <c r="LL132" s="6"/>
      <c r="LR132" s="11"/>
      <c r="LS132" s="6"/>
      <c r="LY132" s="11"/>
      <c r="LZ132" s="6"/>
      <c r="MF132" s="11"/>
      <c r="MG132" s="6"/>
      <c r="MM132" s="11"/>
      <c r="MN132" s="6"/>
      <c r="MT132" s="11"/>
      <c r="MU132" s="6"/>
      <c r="NA132" s="11"/>
      <c r="NB132" s="6"/>
      <c r="NH132" s="11"/>
      <c r="NI132" s="6"/>
      <c r="NO132" s="11"/>
      <c r="NP132" s="6"/>
      <c r="NV132" s="11"/>
      <c r="NW132" s="6"/>
      <c r="OC132" s="11"/>
      <c r="OD132" s="6"/>
      <c r="OJ132" s="11"/>
      <c r="OK132" s="6"/>
      <c r="OQ132" s="11"/>
      <c r="OR132" s="6"/>
      <c r="OX132" s="11"/>
      <c r="OY132" s="6"/>
      <c r="PE132" s="11"/>
      <c r="PF132" s="6"/>
      <c r="PL132" s="11"/>
      <c r="PM132" s="6"/>
      <c r="PS132" s="11"/>
      <c r="PT132" s="6"/>
      <c r="PZ132" s="11"/>
      <c r="QA132" s="6"/>
      <c r="QG132" s="11"/>
      <c r="QH132" s="6"/>
      <c r="QN132" s="11"/>
      <c r="QO132" s="6"/>
      <c r="QU132" s="11"/>
      <c r="QV132" s="6"/>
      <c r="RB132" s="11"/>
      <c r="RC132" s="6"/>
      <c r="RI132" s="11"/>
      <c r="RJ132" s="6"/>
      <c r="RP132" s="11"/>
      <c r="RQ132" s="6"/>
      <c r="RW132" s="11"/>
      <c r="RX132" s="6"/>
      <c r="SD132" s="11"/>
      <c r="SE132" s="6"/>
      <c r="SK132" s="11"/>
      <c r="SL132" s="6"/>
      <c r="SR132" s="11"/>
      <c r="SS132" s="6"/>
      <c r="SY132" s="11"/>
      <c r="SZ132" s="6"/>
      <c r="TF132" s="11"/>
      <c r="TG132" s="6"/>
      <c r="TM132" s="11"/>
      <c r="TN132" s="6"/>
      <c r="TT132" s="11"/>
      <c r="TU132" s="6"/>
      <c r="UA132" s="11"/>
      <c r="UB132" s="6"/>
      <c r="UH132" s="11"/>
      <c r="UI132" s="6"/>
      <c r="UO132" s="11"/>
      <c r="UP132" s="6"/>
      <c r="UV132" s="11"/>
      <c r="UW132" s="6"/>
      <c r="VC132" s="11"/>
      <c r="VD132" s="6"/>
      <c r="VJ132" s="11"/>
      <c r="VK132" s="6"/>
      <c r="VQ132" s="11"/>
      <c r="VR132" s="6"/>
      <c r="VX132" s="11"/>
      <c r="VY132" s="6"/>
      <c r="WE132" s="11"/>
      <c r="WF132" s="6"/>
      <c r="WL132" s="11"/>
      <c r="WM132" s="6"/>
      <c r="WS132" s="11"/>
      <c r="WT132" s="6"/>
      <c r="WZ132" s="11"/>
      <c r="XA132" s="6"/>
      <c r="XG132" s="11"/>
      <c r="XH132" s="6"/>
      <c r="XN132" s="11"/>
      <c r="XO132" s="6"/>
      <c r="XU132" s="11"/>
      <c r="XV132" s="6"/>
      <c r="YB132" s="11"/>
      <c r="YC132" s="6"/>
      <c r="YI132" s="11"/>
      <c r="YJ132" s="6"/>
      <c r="YP132" s="11"/>
      <c r="YQ132" s="6"/>
      <c r="YW132" s="11"/>
      <c r="YX132" s="6"/>
      <c r="ZD132" s="11"/>
      <c r="ZE132" s="6"/>
      <c r="ZK132" s="11"/>
      <c r="ZL132" s="6"/>
      <c r="ZR132" s="11"/>
      <c r="ZS132" s="6"/>
      <c r="ZY132" s="11"/>
      <c r="ZZ132" s="6"/>
      <c r="AAF132" s="11"/>
      <c r="AAG132" s="6"/>
      <c r="AAM132" s="11"/>
      <c r="AAN132" s="6"/>
      <c r="AAT132" s="11"/>
      <c r="AAU132" s="6"/>
      <c r="ABA132" s="11"/>
      <c r="ABB132" s="6"/>
      <c r="ABH132" s="11"/>
      <c r="ABI132" s="6"/>
      <c r="ABO132" s="11"/>
      <c r="ABP132" s="6"/>
      <c r="ABV132" s="11"/>
      <c r="ABW132" s="6"/>
      <c r="ACC132" s="11"/>
      <c r="ACD132" s="6"/>
      <c r="ACJ132" s="11"/>
      <c r="ACK132" s="6"/>
      <c r="ACQ132" s="11"/>
      <c r="ACR132" s="6"/>
      <c r="ACX132" s="11"/>
      <c r="ACY132" s="6"/>
      <c r="ADE132" s="11"/>
      <c r="ADF132" s="6"/>
      <c r="ADL132" s="11"/>
      <c r="ADM132" s="6"/>
      <c r="ADS132" s="11"/>
      <c r="ADT132" s="6"/>
      <c r="ADZ132" s="11"/>
      <c r="AEA132" s="6"/>
      <c r="AEG132" s="11"/>
      <c r="AEH132" s="6"/>
      <c r="AEN132" s="11"/>
      <c r="AEO132" s="6"/>
      <c r="AEU132" s="11"/>
      <c r="AEV132" s="6"/>
      <c r="AFB132" s="11"/>
      <c r="AFC132" s="6"/>
      <c r="AFI132" s="11"/>
      <c r="AFJ132" s="6"/>
      <c r="AFP132" s="11"/>
      <c r="AFQ132" s="6"/>
      <c r="AFW132" s="11"/>
      <c r="AFX132" s="6"/>
      <c r="AGD132" s="11"/>
      <c r="AGE132" s="6"/>
      <c r="AGK132" s="11"/>
      <c r="AGL132" s="6"/>
      <c r="AGR132" s="11"/>
      <c r="AGS132" s="6"/>
      <c r="AGY132" s="11"/>
      <c r="AGZ132" s="6"/>
      <c r="AHF132" s="11"/>
      <c r="AHG132" s="6"/>
      <c r="AHM132" s="11"/>
      <c r="AHN132" s="6"/>
      <c r="AHT132" s="11"/>
      <c r="AHU132" s="6"/>
      <c r="AIA132" s="11"/>
      <c r="AIB132" s="6"/>
      <c r="AIH132" s="11"/>
      <c r="AII132" s="6"/>
      <c r="AIO132" s="11"/>
      <c r="AIP132" s="6"/>
      <c r="AIV132" s="11"/>
      <c r="AIW132" s="6"/>
      <c r="AJC132" s="11"/>
      <c r="AJD132" s="6"/>
      <c r="AJJ132" s="11"/>
      <c r="AJK132" s="6"/>
      <c r="AJQ132" s="11"/>
      <c r="AJR132" s="6"/>
      <c r="AJX132" s="11"/>
      <c r="AJY132" s="6"/>
      <c r="AKE132" s="11"/>
      <c r="AKF132" s="6"/>
      <c r="AKL132" s="11"/>
      <c r="AKM132" s="6"/>
      <c r="AKS132" s="11"/>
      <c r="AKT132" s="6"/>
      <c r="AKZ132" s="11"/>
      <c r="ALA132" s="6"/>
      <c r="ALG132" s="11"/>
      <c r="ALH132" s="6"/>
      <c r="ALN132" s="11"/>
      <c r="ALO132" s="6"/>
      <c r="ALU132" s="11"/>
      <c r="ALV132" s="6"/>
      <c r="AMB132" s="11"/>
      <c r="AMC132" s="6"/>
      <c r="AMI132" s="11"/>
      <c r="AMJ132" s="6"/>
      <c r="AMP132" s="11"/>
      <c r="AMQ132" s="6"/>
      <c r="AMW132" s="11"/>
      <c r="AMX132" s="6"/>
      <c r="AND132" s="11"/>
      <c r="ANE132" s="6"/>
      <c r="ANK132" s="11"/>
      <c r="ANL132" s="6"/>
      <c r="ANR132" s="11"/>
      <c r="ANS132" s="6"/>
      <c r="ANY132" s="11"/>
      <c r="ANZ132" s="6"/>
      <c r="AOF132" s="11"/>
      <c r="AOG132" s="6"/>
      <c r="AOM132" s="11"/>
      <c r="AON132" s="6"/>
      <c r="AOT132" s="11"/>
      <c r="AOU132" s="6"/>
      <c r="APA132" s="11"/>
      <c r="APB132" s="6"/>
      <c r="APH132" s="11"/>
      <c r="API132" s="6"/>
      <c r="APO132" s="11"/>
      <c r="APP132" s="6"/>
      <c r="APV132" s="11"/>
      <c r="APW132" s="6"/>
      <c r="AQC132" s="11"/>
      <c r="AQD132" s="6"/>
      <c r="AQJ132" s="11"/>
      <c r="AQK132" s="6"/>
      <c r="AQQ132" s="11"/>
      <c r="AQR132" s="6"/>
      <c r="AQX132" s="11"/>
      <c r="AQY132" s="6"/>
      <c r="ARE132" s="11"/>
      <c r="ARF132" s="6"/>
      <c r="ARL132" s="11"/>
      <c r="ARM132" s="6"/>
      <c r="ARS132" s="11"/>
      <c r="ART132" s="6"/>
      <c r="ARZ132" s="11"/>
      <c r="ASA132" s="6"/>
      <c r="ASG132" s="11"/>
      <c r="ASH132" s="6"/>
      <c r="ASN132" s="11"/>
      <c r="ASO132" s="6"/>
      <c r="ASU132" s="11"/>
      <c r="ASV132" s="6"/>
      <c r="ATB132" s="11"/>
      <c r="ATC132" s="6"/>
      <c r="ATI132" s="11"/>
      <c r="ATJ132" s="6"/>
      <c r="ATP132" s="11"/>
      <c r="ATQ132" s="6"/>
      <c r="ATW132" s="11"/>
      <c r="ATX132" s="6"/>
      <c r="AUD132" s="11"/>
      <c r="AUE132" s="6"/>
      <c r="AUK132" s="11"/>
      <c r="AUL132" s="6"/>
      <c r="AUR132" s="11"/>
      <c r="AUS132" s="6"/>
      <c r="AUY132" s="11"/>
      <c r="AUZ132" s="6"/>
      <c r="AVF132" s="11"/>
      <c r="AVG132" s="6"/>
      <c r="AVM132" s="11"/>
      <c r="AVN132" s="6"/>
      <c r="AVT132" s="11"/>
      <c r="AVU132" s="6"/>
      <c r="AWA132" s="11"/>
      <c r="AWB132" s="6"/>
      <c r="AWH132" s="11"/>
      <c r="AWI132" s="6"/>
      <c r="AWO132" s="11"/>
      <c r="AWP132" s="6"/>
      <c r="AWV132" s="11"/>
      <c r="AWW132" s="6"/>
      <c r="AXC132" s="11"/>
      <c r="AXD132" s="6"/>
      <c r="AXJ132" s="11"/>
      <c r="AXK132" s="6"/>
      <c r="AXQ132" s="11"/>
      <c r="AXR132" s="6"/>
      <c r="AXX132" s="11"/>
      <c r="AXY132" s="6"/>
      <c r="AYE132" s="11"/>
      <c r="AYF132" s="6"/>
      <c r="AYL132" s="11"/>
      <c r="AYM132" s="6"/>
      <c r="AYS132" s="11"/>
      <c r="AYT132" s="6"/>
      <c r="AYZ132" s="11"/>
      <c r="AZA132" s="6"/>
      <c r="AZG132" s="11"/>
      <c r="AZH132" s="6"/>
      <c r="AZN132" s="11"/>
      <c r="AZO132" s="6"/>
      <c r="AZU132" s="11"/>
      <c r="AZV132" s="6"/>
      <c r="BAB132" s="11"/>
      <c r="BAC132" s="6"/>
      <c r="BAI132" s="11"/>
      <c r="BAJ132" s="6"/>
      <c r="BAP132" s="11"/>
      <c r="BAQ132" s="6"/>
      <c r="BAW132" s="11"/>
      <c r="BAX132" s="6"/>
      <c r="BBD132" s="11"/>
      <c r="BBE132" s="6"/>
      <c r="BBK132" s="11"/>
      <c r="BBL132" s="6"/>
      <c r="BBR132" s="11"/>
      <c r="BBS132" s="6"/>
      <c r="BBY132" s="11"/>
      <c r="BBZ132" s="6"/>
      <c r="BCF132" s="11"/>
      <c r="BCG132" s="6"/>
      <c r="BCM132" s="11"/>
      <c r="BCN132" s="6"/>
      <c r="BCT132" s="11"/>
      <c r="BCU132" s="6"/>
      <c r="BDA132" s="11"/>
      <c r="BDB132" s="6"/>
      <c r="BDH132" s="11"/>
      <c r="BDI132" s="6"/>
      <c r="BDO132" s="11"/>
      <c r="BDP132" s="6"/>
      <c r="BDV132" s="11"/>
      <c r="BDW132" s="6"/>
      <c r="BEC132" s="11"/>
      <c r="BED132" s="6"/>
      <c r="BEJ132" s="11"/>
      <c r="BEK132" s="6"/>
      <c r="BEQ132" s="11"/>
      <c r="BER132" s="6"/>
      <c r="BEX132" s="11"/>
      <c r="BEY132" s="6"/>
      <c r="BFE132" s="11"/>
      <c r="BFF132" s="6"/>
      <c r="BFL132" s="11"/>
      <c r="BFM132" s="6"/>
      <c r="BFS132" s="11"/>
      <c r="BFT132" s="6"/>
      <c r="BFZ132" s="11"/>
      <c r="BGA132" s="6"/>
      <c r="BGG132" s="11"/>
      <c r="BGH132" s="6"/>
      <c r="BGN132" s="11"/>
      <c r="BGO132" s="6"/>
      <c r="BGU132" s="11"/>
      <c r="BGV132" s="6"/>
      <c r="BHB132" s="11"/>
      <c r="BHC132" s="6"/>
      <c r="BHI132" s="11"/>
      <c r="BHJ132" s="6"/>
      <c r="BHP132" s="11"/>
      <c r="BHQ132" s="6"/>
      <c r="BHW132" s="11"/>
      <c r="BHX132" s="6"/>
      <c r="BID132" s="11"/>
      <c r="BIE132" s="6"/>
      <c r="BIK132" s="11"/>
      <c r="BIL132" s="6"/>
      <c r="BIR132" s="11"/>
      <c r="BIS132" s="6"/>
      <c r="BIY132" s="11"/>
      <c r="BIZ132" s="6"/>
      <c r="BJF132" s="11"/>
      <c r="BJG132" s="6"/>
      <c r="BJM132" s="11"/>
      <c r="BJN132" s="6"/>
      <c r="BJT132" s="11"/>
      <c r="BJU132" s="6"/>
      <c r="BKA132" s="11"/>
      <c r="BKB132" s="6"/>
      <c r="BKH132" s="11"/>
      <c r="BKI132" s="6"/>
      <c r="BKO132" s="11"/>
      <c r="BKP132" s="6"/>
      <c r="BKV132" s="11"/>
      <c r="BKW132" s="6"/>
      <c r="BLC132" s="11"/>
      <c r="BLD132" s="6"/>
      <c r="BLJ132" s="11"/>
      <c r="BLK132" s="6"/>
      <c r="BLQ132" s="11"/>
      <c r="BLR132" s="6"/>
      <c r="BLX132" s="11"/>
      <c r="BLY132" s="6"/>
      <c r="BME132" s="11"/>
      <c r="BMF132" s="6"/>
      <c r="BML132" s="11"/>
      <c r="BMM132" s="6"/>
      <c r="BMS132" s="11"/>
      <c r="BMT132" s="6"/>
      <c r="BMZ132" s="11"/>
      <c r="BNA132" s="6"/>
      <c r="BNG132" s="11"/>
      <c r="BNH132" s="6"/>
      <c r="BNN132" s="11"/>
      <c r="BNO132" s="6"/>
      <c r="BNU132" s="11"/>
      <c r="BNV132" s="6"/>
      <c r="BOB132" s="11"/>
      <c r="BOC132" s="6"/>
      <c r="BOI132" s="11"/>
      <c r="BOJ132" s="6"/>
      <c r="BOP132" s="11"/>
      <c r="BOQ132" s="6"/>
      <c r="BOW132" s="11"/>
      <c r="BOX132" s="6"/>
      <c r="BPD132" s="11"/>
      <c r="BPE132" s="6"/>
      <c r="BPK132" s="11"/>
      <c r="BPL132" s="6"/>
      <c r="BPR132" s="11"/>
      <c r="BPS132" s="6"/>
      <c r="BPY132" s="11"/>
      <c r="BPZ132" s="6"/>
      <c r="BQF132" s="11"/>
      <c r="BQG132" s="6"/>
      <c r="BQM132" s="11"/>
      <c r="BQN132" s="6"/>
      <c r="BQT132" s="11"/>
      <c r="BQU132" s="6"/>
      <c r="BRA132" s="11"/>
      <c r="BRB132" s="6"/>
      <c r="BRH132" s="11"/>
      <c r="BRI132" s="6"/>
      <c r="BRO132" s="11"/>
      <c r="BRP132" s="6"/>
      <c r="BRV132" s="11"/>
      <c r="BRW132" s="6"/>
      <c r="BSC132" s="11"/>
      <c r="BSD132" s="6"/>
      <c r="BSJ132" s="11"/>
      <c r="BSK132" s="6"/>
      <c r="BSQ132" s="11"/>
      <c r="BSR132" s="6"/>
      <c r="BSX132" s="11"/>
      <c r="BSY132" s="6"/>
      <c r="BTE132" s="11"/>
      <c r="BTF132" s="6"/>
      <c r="BTL132" s="11"/>
      <c r="BTM132" s="6"/>
      <c r="BTS132" s="11"/>
      <c r="BTT132" s="6"/>
      <c r="BTZ132" s="11"/>
      <c r="BUA132" s="6"/>
      <c r="BUG132" s="11"/>
      <c r="BUH132" s="6"/>
      <c r="BUN132" s="11"/>
      <c r="BUO132" s="6"/>
      <c r="BUU132" s="11"/>
      <c r="BUV132" s="6"/>
      <c r="BVB132" s="11"/>
      <c r="BVC132" s="6"/>
      <c r="BVI132" s="11"/>
      <c r="BVJ132" s="6"/>
      <c r="BVP132" s="11"/>
      <c r="BVQ132" s="6"/>
      <c r="BVW132" s="11"/>
      <c r="BVX132" s="6"/>
      <c r="BWD132" s="11"/>
      <c r="BWE132" s="6"/>
      <c r="BWK132" s="11"/>
      <c r="BWL132" s="6"/>
      <c r="BWR132" s="11"/>
      <c r="BWS132" s="6"/>
      <c r="BWY132" s="11"/>
      <c r="BWZ132" s="6"/>
      <c r="BXF132" s="11"/>
      <c r="BXG132" s="6"/>
      <c r="BXM132" s="11"/>
      <c r="BXN132" s="6"/>
      <c r="BXT132" s="11"/>
      <c r="BXU132" s="6"/>
      <c r="BYA132" s="11"/>
      <c r="BYB132" s="6"/>
      <c r="BYH132" s="11"/>
      <c r="BYI132" s="6"/>
      <c r="BYO132" s="11"/>
      <c r="BYP132" s="6"/>
      <c r="BYV132" s="11"/>
      <c r="BYW132" s="6"/>
      <c r="BZC132" s="11"/>
      <c r="BZD132" s="6"/>
      <c r="BZJ132" s="11"/>
      <c r="BZK132" s="6"/>
      <c r="BZQ132" s="11"/>
      <c r="BZR132" s="6"/>
      <c r="BZX132" s="11"/>
      <c r="BZY132" s="6"/>
      <c r="CAE132" s="11"/>
      <c r="CAF132" s="6"/>
      <c r="CAL132" s="11"/>
      <c r="CAM132" s="6"/>
      <c r="CAS132" s="11"/>
      <c r="CAT132" s="6"/>
      <c r="CAZ132" s="11"/>
      <c r="CBA132" s="6"/>
      <c r="CBG132" s="11"/>
      <c r="CBH132" s="6"/>
      <c r="CBN132" s="11"/>
      <c r="CBO132" s="6"/>
      <c r="CBU132" s="11"/>
      <c r="CBV132" s="6"/>
      <c r="CCB132" s="11"/>
      <c r="CCC132" s="6"/>
      <c r="CCI132" s="11"/>
      <c r="CCJ132" s="6"/>
      <c r="CCP132" s="11"/>
      <c r="CCQ132" s="6"/>
      <c r="CCW132" s="11"/>
      <c r="CCX132" s="6"/>
      <c r="CDD132" s="11"/>
      <c r="CDE132" s="6"/>
      <c r="CDK132" s="11"/>
      <c r="CDL132" s="6"/>
      <c r="CDR132" s="11"/>
      <c r="CDS132" s="6"/>
      <c r="CDY132" s="11"/>
      <c r="CDZ132" s="6"/>
      <c r="CEF132" s="11"/>
      <c r="CEG132" s="6"/>
      <c r="CEM132" s="11"/>
      <c r="CEN132" s="6"/>
      <c r="CET132" s="11"/>
      <c r="CEU132" s="6"/>
      <c r="CFA132" s="11"/>
      <c r="CFB132" s="6"/>
      <c r="CFH132" s="11"/>
      <c r="CFI132" s="6"/>
      <c r="CFO132" s="11"/>
      <c r="CFP132" s="6"/>
      <c r="CFV132" s="11"/>
      <c r="CFW132" s="6"/>
      <c r="CGC132" s="11"/>
      <c r="CGD132" s="6"/>
      <c r="CGJ132" s="11"/>
      <c r="CGK132" s="6"/>
      <c r="CGQ132" s="11"/>
      <c r="CGR132" s="6"/>
      <c r="CGX132" s="11"/>
      <c r="CGY132" s="6"/>
      <c r="CHE132" s="11"/>
      <c r="CHF132" s="6"/>
      <c r="CHL132" s="11"/>
      <c r="CHM132" s="6"/>
      <c r="CHS132" s="11"/>
      <c r="CHT132" s="6"/>
      <c r="CHZ132" s="11"/>
      <c r="CIA132" s="6"/>
      <c r="CIG132" s="11"/>
      <c r="CIH132" s="6"/>
      <c r="CIN132" s="11"/>
      <c r="CIO132" s="6"/>
      <c r="CIU132" s="11"/>
      <c r="CIV132" s="6"/>
      <c r="CJB132" s="11"/>
      <c r="CJC132" s="6"/>
      <c r="CJI132" s="11"/>
      <c r="CJJ132" s="6"/>
      <c r="CJP132" s="11"/>
      <c r="CJQ132" s="6"/>
      <c r="CJW132" s="11"/>
      <c r="CJX132" s="6"/>
      <c r="CKD132" s="11"/>
      <c r="CKE132" s="6"/>
      <c r="CKK132" s="11"/>
      <c r="CKL132" s="6"/>
      <c r="CKR132" s="11"/>
      <c r="CKS132" s="6"/>
      <c r="CKY132" s="11"/>
      <c r="CKZ132" s="6"/>
      <c r="CLF132" s="11"/>
      <c r="CLG132" s="6"/>
      <c r="CLM132" s="11"/>
      <c r="CLN132" s="6"/>
      <c r="CLT132" s="11"/>
      <c r="CLU132" s="6"/>
      <c r="CMA132" s="11"/>
      <c r="CMB132" s="6"/>
      <c r="CMH132" s="11"/>
      <c r="CMI132" s="6"/>
      <c r="CMO132" s="11"/>
      <c r="CMP132" s="6"/>
      <c r="CMV132" s="11"/>
      <c r="CMW132" s="6"/>
      <c r="CNC132" s="11"/>
      <c r="CND132" s="6"/>
      <c r="CNJ132" s="11"/>
      <c r="CNK132" s="6"/>
      <c r="CNQ132" s="11"/>
      <c r="CNR132" s="6"/>
      <c r="CNX132" s="11"/>
      <c r="CNY132" s="6"/>
      <c r="COE132" s="11"/>
      <c r="COF132" s="6"/>
      <c r="COL132" s="11"/>
      <c r="COM132" s="6"/>
      <c r="COS132" s="11"/>
      <c r="COT132" s="6"/>
      <c r="COZ132" s="11"/>
      <c r="CPA132" s="6"/>
      <c r="CPG132" s="11"/>
      <c r="CPH132" s="6"/>
      <c r="CPN132" s="11"/>
      <c r="CPO132" s="6"/>
      <c r="CPU132" s="11"/>
      <c r="CPV132" s="6"/>
      <c r="CQB132" s="11"/>
      <c r="CQC132" s="6"/>
      <c r="CQI132" s="11"/>
      <c r="CQJ132" s="6"/>
      <c r="CQP132" s="11"/>
      <c r="CQQ132" s="6"/>
      <c r="CQW132" s="11"/>
      <c r="CQX132" s="6"/>
      <c r="CRD132" s="11"/>
      <c r="CRE132" s="6"/>
      <c r="CRK132" s="11"/>
      <c r="CRL132" s="6"/>
      <c r="CRR132" s="11"/>
      <c r="CRS132" s="6"/>
      <c r="CRY132" s="11"/>
      <c r="CRZ132" s="6"/>
      <c r="CSF132" s="11"/>
      <c r="CSG132" s="6"/>
      <c r="CSM132" s="11"/>
      <c r="CSN132" s="6"/>
      <c r="CST132" s="11"/>
      <c r="CSU132" s="6"/>
      <c r="CTA132" s="11"/>
      <c r="CTB132" s="6"/>
      <c r="CTH132" s="11"/>
      <c r="CTI132" s="6"/>
      <c r="CTO132" s="11"/>
      <c r="CTP132" s="6"/>
      <c r="CTV132" s="11"/>
      <c r="CTW132" s="6"/>
      <c r="CUC132" s="11"/>
      <c r="CUD132" s="6"/>
      <c r="CUJ132" s="11"/>
      <c r="CUK132" s="6"/>
      <c r="CUQ132" s="11"/>
      <c r="CUR132" s="6"/>
      <c r="CUX132" s="11"/>
      <c r="CUY132" s="6"/>
      <c r="CVE132" s="11"/>
      <c r="CVF132" s="6"/>
      <c r="CVL132" s="11"/>
      <c r="CVM132" s="6"/>
      <c r="CVS132" s="11"/>
      <c r="CVT132" s="6"/>
      <c r="CVZ132" s="11"/>
      <c r="CWA132" s="6"/>
      <c r="CWG132" s="11"/>
      <c r="CWH132" s="6"/>
      <c r="CWN132" s="11"/>
      <c r="CWO132" s="6"/>
      <c r="CWU132" s="11"/>
      <c r="CWV132" s="6"/>
      <c r="CXB132" s="11"/>
      <c r="CXC132" s="6"/>
      <c r="CXI132" s="11"/>
      <c r="CXJ132" s="6"/>
      <c r="CXP132" s="11"/>
      <c r="CXQ132" s="6"/>
      <c r="CXW132" s="11"/>
      <c r="CXX132" s="6"/>
      <c r="CYD132" s="11"/>
      <c r="CYE132" s="6"/>
      <c r="CYK132" s="11"/>
      <c r="CYL132" s="6"/>
      <c r="CYR132" s="11"/>
      <c r="CYS132" s="6"/>
      <c r="CYY132" s="11"/>
      <c r="CYZ132" s="6"/>
      <c r="CZF132" s="11"/>
      <c r="CZG132" s="6"/>
      <c r="CZM132" s="11"/>
      <c r="CZN132" s="6"/>
      <c r="CZT132" s="11"/>
      <c r="CZU132" s="6"/>
      <c r="DAA132" s="11"/>
      <c r="DAB132" s="6"/>
      <c r="DAH132" s="11"/>
      <c r="DAI132" s="6"/>
      <c r="DAO132" s="11"/>
      <c r="DAP132" s="6"/>
      <c r="DAV132" s="11"/>
      <c r="DAW132" s="6"/>
      <c r="DBC132" s="11"/>
      <c r="DBD132" s="6"/>
      <c r="DBJ132" s="11"/>
      <c r="DBK132" s="6"/>
      <c r="DBQ132" s="11"/>
      <c r="DBR132" s="6"/>
      <c r="DBX132" s="11"/>
      <c r="DBY132" s="6"/>
      <c r="DCE132" s="11"/>
      <c r="DCF132" s="6"/>
      <c r="DCL132" s="11"/>
      <c r="DCM132" s="6"/>
      <c r="DCS132" s="11"/>
      <c r="DCT132" s="6"/>
      <c r="DCZ132" s="11"/>
      <c r="DDA132" s="6"/>
      <c r="DDG132" s="11"/>
      <c r="DDH132" s="6"/>
      <c r="DDN132" s="11"/>
      <c r="DDO132" s="6"/>
      <c r="DDU132" s="11"/>
      <c r="DDV132" s="6"/>
      <c r="DEB132" s="11"/>
      <c r="DEC132" s="6"/>
      <c r="DEI132" s="11"/>
      <c r="DEJ132" s="6"/>
      <c r="DEP132" s="11"/>
      <c r="DEQ132" s="6"/>
      <c r="DEW132" s="11"/>
      <c r="DEX132" s="6"/>
      <c r="DFD132" s="11"/>
      <c r="DFE132" s="6"/>
      <c r="DFK132" s="11"/>
      <c r="DFL132" s="6"/>
      <c r="DFR132" s="11"/>
      <c r="DFS132" s="6"/>
      <c r="DFY132" s="11"/>
      <c r="DFZ132" s="6"/>
      <c r="DGF132" s="11"/>
      <c r="DGG132" s="6"/>
      <c r="DGM132" s="11"/>
      <c r="DGN132" s="6"/>
      <c r="DGT132" s="11"/>
      <c r="DGU132" s="6"/>
      <c r="DHA132" s="11"/>
      <c r="DHB132" s="6"/>
      <c r="DHH132" s="11"/>
      <c r="DHI132" s="6"/>
      <c r="DHO132" s="11"/>
      <c r="DHP132" s="6"/>
      <c r="DHV132" s="11"/>
      <c r="DHW132" s="6"/>
      <c r="DIC132" s="11"/>
      <c r="DID132" s="6"/>
      <c r="DIJ132" s="11"/>
      <c r="DIK132" s="6"/>
      <c r="DIQ132" s="11"/>
      <c r="DIR132" s="6"/>
      <c r="DIX132" s="11"/>
      <c r="DIY132" s="6"/>
      <c r="DJE132" s="11"/>
      <c r="DJF132" s="6"/>
      <c r="DJL132" s="11"/>
      <c r="DJM132" s="6"/>
      <c r="DJS132" s="11"/>
      <c r="DJT132" s="6"/>
      <c r="DJZ132" s="11"/>
      <c r="DKA132" s="6"/>
      <c r="DKG132" s="11"/>
      <c r="DKH132" s="6"/>
      <c r="DKN132" s="11"/>
      <c r="DKO132" s="6"/>
      <c r="DKU132" s="11"/>
      <c r="DKV132" s="6"/>
      <c r="DLB132" s="11"/>
      <c r="DLC132" s="6"/>
      <c r="DLI132" s="11"/>
      <c r="DLJ132" s="6"/>
      <c r="DLP132" s="11"/>
      <c r="DLQ132" s="6"/>
      <c r="DLW132" s="11"/>
      <c r="DLX132" s="6"/>
      <c r="DMD132" s="11"/>
      <c r="DME132" s="6"/>
      <c r="DMK132" s="11"/>
      <c r="DML132" s="6"/>
      <c r="DMR132" s="11"/>
      <c r="DMS132" s="6"/>
      <c r="DMY132" s="11"/>
      <c r="DMZ132" s="6"/>
      <c r="DNF132" s="11"/>
      <c r="DNG132" s="6"/>
      <c r="DNM132" s="11"/>
      <c r="DNN132" s="6"/>
      <c r="DNT132" s="11"/>
      <c r="DNU132" s="6"/>
      <c r="DOA132" s="11"/>
      <c r="DOB132" s="6"/>
      <c r="DOH132" s="11"/>
      <c r="DOI132" s="6"/>
      <c r="DOO132" s="11"/>
      <c r="DOP132" s="6"/>
      <c r="DOV132" s="11"/>
      <c r="DOW132" s="6"/>
      <c r="DPC132" s="11"/>
      <c r="DPD132" s="6"/>
      <c r="DPJ132" s="11"/>
      <c r="DPK132" s="6"/>
      <c r="DPQ132" s="11"/>
      <c r="DPR132" s="6"/>
      <c r="DPX132" s="11"/>
      <c r="DPY132" s="6"/>
      <c r="DQE132" s="11"/>
      <c r="DQF132" s="6"/>
      <c r="DQL132" s="11"/>
      <c r="DQM132" s="6"/>
      <c r="DQS132" s="11"/>
      <c r="DQT132" s="6"/>
      <c r="DQZ132" s="11"/>
      <c r="DRA132" s="6"/>
      <c r="DRG132" s="11"/>
      <c r="DRH132" s="6"/>
      <c r="DRN132" s="11"/>
      <c r="DRO132" s="6"/>
      <c r="DRU132" s="11"/>
      <c r="DRV132" s="6"/>
      <c r="DSB132" s="11"/>
      <c r="DSC132" s="6"/>
      <c r="DSI132" s="11"/>
      <c r="DSJ132" s="6"/>
      <c r="DSP132" s="11"/>
      <c r="DSQ132" s="6"/>
      <c r="DSW132" s="11"/>
      <c r="DSX132" s="6"/>
      <c r="DTD132" s="11"/>
      <c r="DTE132" s="6"/>
      <c r="DTK132" s="11"/>
      <c r="DTL132" s="6"/>
      <c r="DTR132" s="11"/>
      <c r="DTS132" s="6"/>
      <c r="DTY132" s="11"/>
      <c r="DTZ132" s="6"/>
      <c r="DUF132" s="11"/>
      <c r="DUG132" s="6"/>
      <c r="DUM132" s="11"/>
      <c r="DUN132" s="6"/>
      <c r="DUT132" s="11"/>
      <c r="DUU132" s="6"/>
      <c r="DVA132" s="11"/>
      <c r="DVB132" s="6"/>
      <c r="DVH132" s="11"/>
      <c r="DVI132" s="6"/>
      <c r="DVO132" s="11"/>
      <c r="DVP132" s="6"/>
      <c r="DVV132" s="11"/>
      <c r="DVW132" s="6"/>
      <c r="DWC132" s="11"/>
      <c r="DWD132" s="6"/>
      <c r="DWJ132" s="11"/>
      <c r="DWK132" s="6"/>
      <c r="DWQ132" s="11"/>
      <c r="DWR132" s="6"/>
      <c r="DWX132" s="11"/>
      <c r="DWY132" s="6"/>
      <c r="DXE132" s="11"/>
      <c r="DXF132" s="6"/>
      <c r="DXL132" s="11"/>
      <c r="DXM132" s="6"/>
      <c r="DXS132" s="11"/>
      <c r="DXT132" s="6"/>
      <c r="DXZ132" s="11"/>
      <c r="DYA132" s="6"/>
      <c r="DYG132" s="11"/>
      <c r="DYH132" s="6"/>
      <c r="DYN132" s="11"/>
      <c r="DYO132" s="6"/>
      <c r="DYU132" s="11"/>
      <c r="DYV132" s="6"/>
      <c r="DZB132" s="11"/>
      <c r="DZC132" s="6"/>
      <c r="DZI132" s="11"/>
      <c r="DZJ132" s="6"/>
      <c r="DZP132" s="11"/>
      <c r="DZQ132" s="6"/>
      <c r="DZW132" s="11"/>
      <c r="DZX132" s="6"/>
      <c r="EAD132" s="11"/>
      <c r="EAE132" s="6"/>
      <c r="EAK132" s="11"/>
      <c r="EAL132" s="6"/>
      <c r="EAR132" s="11"/>
      <c r="EAS132" s="6"/>
      <c r="EAY132" s="11"/>
      <c r="EAZ132" s="6"/>
      <c r="EBF132" s="11"/>
      <c r="EBG132" s="6"/>
      <c r="EBM132" s="11"/>
      <c r="EBN132" s="6"/>
      <c r="EBT132" s="11"/>
      <c r="EBU132" s="6"/>
      <c r="ECA132" s="11"/>
      <c r="ECB132" s="6"/>
      <c r="ECH132" s="11"/>
      <c r="ECI132" s="6"/>
      <c r="ECO132" s="11"/>
      <c r="ECP132" s="6"/>
      <c r="ECV132" s="11"/>
      <c r="ECW132" s="6"/>
      <c r="EDC132" s="11"/>
      <c r="EDD132" s="6"/>
      <c r="EDJ132" s="11"/>
      <c r="EDK132" s="6"/>
      <c r="EDQ132" s="11"/>
      <c r="EDR132" s="6"/>
      <c r="EDX132" s="11"/>
      <c r="EDY132" s="6"/>
      <c r="EEE132" s="11"/>
      <c r="EEF132" s="6"/>
      <c r="EEL132" s="11"/>
      <c r="EEM132" s="6"/>
      <c r="EES132" s="11"/>
      <c r="EET132" s="6"/>
      <c r="EEZ132" s="11"/>
      <c r="EFA132" s="6"/>
      <c r="EFG132" s="11"/>
      <c r="EFH132" s="6"/>
      <c r="EFN132" s="11"/>
      <c r="EFO132" s="6"/>
      <c r="EFU132" s="11"/>
      <c r="EFV132" s="6"/>
      <c r="EGB132" s="11"/>
      <c r="EGC132" s="6"/>
      <c r="EGI132" s="11"/>
      <c r="EGJ132" s="6"/>
      <c r="EGP132" s="11"/>
      <c r="EGQ132" s="6"/>
      <c r="EGW132" s="11"/>
      <c r="EGX132" s="6"/>
      <c r="EHD132" s="11"/>
      <c r="EHE132" s="6"/>
      <c r="EHK132" s="11"/>
      <c r="EHL132" s="6"/>
      <c r="EHR132" s="11"/>
      <c r="EHS132" s="6"/>
      <c r="EHY132" s="11"/>
      <c r="EHZ132" s="6"/>
      <c r="EIF132" s="11"/>
      <c r="EIG132" s="6"/>
      <c r="EIM132" s="11"/>
      <c r="EIN132" s="6"/>
      <c r="EIT132" s="11"/>
      <c r="EIU132" s="6"/>
      <c r="EJA132" s="11"/>
      <c r="EJB132" s="6"/>
      <c r="EJH132" s="11"/>
      <c r="EJI132" s="6"/>
      <c r="EJO132" s="11"/>
      <c r="EJP132" s="6"/>
      <c r="EJV132" s="11"/>
      <c r="EJW132" s="6"/>
      <c r="EKC132" s="11"/>
      <c r="EKD132" s="6"/>
      <c r="EKJ132" s="11"/>
      <c r="EKK132" s="6"/>
      <c r="EKQ132" s="11"/>
      <c r="EKR132" s="6"/>
      <c r="EKX132" s="11"/>
      <c r="EKY132" s="6"/>
      <c r="ELE132" s="11"/>
      <c r="ELF132" s="6"/>
      <c r="ELL132" s="11"/>
      <c r="ELM132" s="6"/>
      <c r="ELS132" s="11"/>
      <c r="ELT132" s="6"/>
      <c r="ELZ132" s="11"/>
      <c r="EMA132" s="6"/>
      <c r="EMG132" s="11"/>
      <c r="EMH132" s="6"/>
      <c r="EMN132" s="11"/>
      <c r="EMO132" s="6"/>
      <c r="EMU132" s="11"/>
      <c r="EMV132" s="6"/>
      <c r="ENB132" s="11"/>
      <c r="ENC132" s="6"/>
      <c r="ENI132" s="11"/>
      <c r="ENJ132" s="6"/>
      <c r="ENP132" s="11"/>
      <c r="ENQ132" s="6"/>
      <c r="ENW132" s="11"/>
      <c r="ENX132" s="6"/>
      <c r="EOD132" s="11"/>
      <c r="EOE132" s="6"/>
      <c r="EOK132" s="11"/>
      <c r="EOL132" s="6"/>
      <c r="EOR132" s="11"/>
      <c r="EOS132" s="6"/>
      <c r="EOY132" s="11"/>
      <c r="EOZ132" s="6"/>
      <c r="EPF132" s="11"/>
      <c r="EPG132" s="6"/>
      <c r="EPM132" s="11"/>
      <c r="EPN132" s="6"/>
      <c r="EPT132" s="11"/>
      <c r="EPU132" s="6"/>
      <c r="EQA132" s="11"/>
      <c r="EQB132" s="6"/>
      <c r="EQH132" s="11"/>
      <c r="EQI132" s="6"/>
      <c r="EQO132" s="11"/>
      <c r="EQP132" s="6"/>
      <c r="EQV132" s="11"/>
      <c r="EQW132" s="6"/>
      <c r="ERC132" s="11"/>
      <c r="ERD132" s="6"/>
      <c r="ERJ132" s="11"/>
      <c r="ERK132" s="6"/>
      <c r="ERQ132" s="11"/>
      <c r="ERR132" s="6"/>
      <c r="ERX132" s="11"/>
      <c r="ERY132" s="6"/>
      <c r="ESE132" s="11"/>
      <c r="ESF132" s="6"/>
      <c r="ESL132" s="11"/>
      <c r="ESM132" s="6"/>
      <c r="ESS132" s="11"/>
      <c r="EST132" s="6"/>
      <c r="ESZ132" s="11"/>
      <c r="ETA132" s="6"/>
      <c r="ETG132" s="11"/>
      <c r="ETH132" s="6"/>
      <c r="ETN132" s="11"/>
      <c r="ETO132" s="6"/>
      <c r="ETU132" s="11"/>
      <c r="ETV132" s="6"/>
      <c r="EUB132" s="11"/>
      <c r="EUC132" s="6"/>
      <c r="EUI132" s="11"/>
      <c r="EUJ132" s="6"/>
      <c r="EUP132" s="11"/>
      <c r="EUQ132" s="6"/>
      <c r="EUW132" s="11"/>
      <c r="EUX132" s="6"/>
      <c r="EVD132" s="11"/>
      <c r="EVE132" s="6"/>
      <c r="EVK132" s="11"/>
      <c r="EVL132" s="6"/>
      <c r="EVR132" s="11"/>
      <c r="EVS132" s="6"/>
      <c r="EVY132" s="11"/>
      <c r="EVZ132" s="6"/>
      <c r="EWF132" s="11"/>
      <c r="EWG132" s="6"/>
      <c r="EWM132" s="11"/>
      <c r="EWN132" s="6"/>
      <c r="EWT132" s="11"/>
      <c r="EWU132" s="6"/>
      <c r="EXA132" s="11"/>
      <c r="EXB132" s="6"/>
      <c r="EXH132" s="11"/>
      <c r="EXI132" s="6"/>
      <c r="EXO132" s="11"/>
      <c r="EXP132" s="6"/>
      <c r="EXV132" s="11"/>
      <c r="EXW132" s="6"/>
      <c r="EYC132" s="11"/>
      <c r="EYD132" s="6"/>
      <c r="EYJ132" s="11"/>
      <c r="EYK132" s="6"/>
      <c r="EYQ132" s="11"/>
      <c r="EYR132" s="6"/>
      <c r="EYX132" s="11"/>
      <c r="EYY132" s="6"/>
      <c r="EZE132" s="11"/>
      <c r="EZF132" s="6"/>
      <c r="EZL132" s="11"/>
      <c r="EZM132" s="6"/>
      <c r="EZS132" s="11"/>
      <c r="EZT132" s="6"/>
      <c r="EZZ132" s="11"/>
      <c r="FAA132" s="6"/>
      <c r="FAG132" s="11"/>
      <c r="FAH132" s="6"/>
      <c r="FAN132" s="11"/>
      <c r="FAO132" s="6"/>
      <c r="FAU132" s="11"/>
      <c r="FAV132" s="6"/>
      <c r="FBB132" s="11"/>
      <c r="FBC132" s="6"/>
      <c r="FBI132" s="11"/>
      <c r="FBJ132" s="6"/>
      <c r="FBP132" s="11"/>
      <c r="FBQ132" s="6"/>
      <c r="FBW132" s="11"/>
      <c r="FBX132" s="6"/>
      <c r="FCD132" s="11"/>
      <c r="FCE132" s="6"/>
      <c r="FCK132" s="11"/>
      <c r="FCL132" s="6"/>
      <c r="FCR132" s="11"/>
      <c r="FCS132" s="6"/>
      <c r="FCY132" s="11"/>
      <c r="FCZ132" s="6"/>
      <c r="FDF132" s="11"/>
      <c r="FDG132" s="6"/>
      <c r="FDM132" s="11"/>
      <c r="FDN132" s="6"/>
      <c r="FDT132" s="11"/>
      <c r="FDU132" s="6"/>
      <c r="FEA132" s="11"/>
      <c r="FEB132" s="6"/>
      <c r="FEH132" s="11"/>
      <c r="FEI132" s="6"/>
      <c r="FEO132" s="11"/>
      <c r="FEP132" s="6"/>
      <c r="FEV132" s="11"/>
      <c r="FEW132" s="6"/>
      <c r="FFC132" s="11"/>
      <c r="FFD132" s="6"/>
      <c r="FFJ132" s="11"/>
      <c r="FFK132" s="6"/>
      <c r="FFQ132" s="11"/>
      <c r="FFR132" s="6"/>
      <c r="FFX132" s="11"/>
      <c r="FFY132" s="6"/>
      <c r="FGE132" s="11"/>
      <c r="FGF132" s="6"/>
      <c r="FGL132" s="11"/>
      <c r="FGM132" s="6"/>
      <c r="FGS132" s="11"/>
      <c r="FGT132" s="6"/>
      <c r="FGZ132" s="11"/>
      <c r="FHA132" s="6"/>
      <c r="FHG132" s="11"/>
      <c r="FHH132" s="6"/>
      <c r="FHN132" s="11"/>
      <c r="FHO132" s="6"/>
      <c r="FHU132" s="11"/>
      <c r="FHV132" s="6"/>
      <c r="FIB132" s="11"/>
      <c r="FIC132" s="6"/>
      <c r="FII132" s="11"/>
      <c r="FIJ132" s="6"/>
      <c r="FIP132" s="11"/>
      <c r="FIQ132" s="6"/>
      <c r="FIW132" s="11"/>
      <c r="FIX132" s="6"/>
      <c r="FJD132" s="11"/>
      <c r="FJE132" s="6"/>
      <c r="FJK132" s="11"/>
      <c r="FJL132" s="6"/>
      <c r="FJR132" s="11"/>
      <c r="FJS132" s="6"/>
      <c r="FJY132" s="11"/>
      <c r="FJZ132" s="6"/>
      <c r="FKF132" s="11"/>
      <c r="FKG132" s="6"/>
      <c r="FKM132" s="11"/>
      <c r="FKN132" s="6"/>
      <c r="FKT132" s="11"/>
      <c r="FKU132" s="6"/>
      <c r="FLA132" s="11"/>
      <c r="FLB132" s="6"/>
      <c r="FLH132" s="11"/>
      <c r="FLI132" s="6"/>
      <c r="FLO132" s="11"/>
      <c r="FLP132" s="6"/>
      <c r="FLV132" s="11"/>
      <c r="FLW132" s="6"/>
      <c r="FMC132" s="11"/>
      <c r="FMD132" s="6"/>
      <c r="FMJ132" s="11"/>
      <c r="FMK132" s="6"/>
      <c r="FMQ132" s="11"/>
      <c r="FMR132" s="6"/>
      <c r="FMX132" s="11"/>
      <c r="FMY132" s="6"/>
      <c r="FNE132" s="11"/>
      <c r="FNF132" s="6"/>
      <c r="FNL132" s="11"/>
      <c r="FNM132" s="6"/>
      <c r="FNS132" s="11"/>
      <c r="FNT132" s="6"/>
      <c r="FNZ132" s="11"/>
      <c r="FOA132" s="6"/>
      <c r="FOG132" s="11"/>
      <c r="FOH132" s="6"/>
      <c r="FON132" s="11"/>
      <c r="FOO132" s="6"/>
      <c r="FOU132" s="11"/>
      <c r="FOV132" s="6"/>
      <c r="FPB132" s="11"/>
      <c r="FPC132" s="6"/>
      <c r="FPI132" s="11"/>
      <c r="FPJ132" s="6"/>
      <c r="FPP132" s="11"/>
      <c r="FPQ132" s="6"/>
      <c r="FPW132" s="11"/>
      <c r="FPX132" s="6"/>
      <c r="FQD132" s="11"/>
      <c r="FQE132" s="6"/>
      <c r="FQK132" s="11"/>
      <c r="FQL132" s="6"/>
      <c r="FQR132" s="11"/>
      <c r="FQS132" s="6"/>
      <c r="FQY132" s="11"/>
      <c r="FQZ132" s="6"/>
      <c r="FRF132" s="11"/>
      <c r="FRG132" s="6"/>
      <c r="FRM132" s="11"/>
      <c r="FRN132" s="6"/>
      <c r="FRT132" s="11"/>
      <c r="FRU132" s="6"/>
      <c r="FSA132" s="11"/>
      <c r="FSB132" s="6"/>
      <c r="FSH132" s="11"/>
      <c r="FSI132" s="6"/>
      <c r="FSO132" s="11"/>
      <c r="FSP132" s="6"/>
      <c r="FSV132" s="11"/>
      <c r="FSW132" s="6"/>
      <c r="FTC132" s="11"/>
      <c r="FTD132" s="6"/>
      <c r="FTJ132" s="11"/>
      <c r="FTK132" s="6"/>
      <c r="FTQ132" s="11"/>
      <c r="FTR132" s="6"/>
      <c r="FTX132" s="11"/>
      <c r="FTY132" s="6"/>
      <c r="FUE132" s="11"/>
      <c r="FUF132" s="6"/>
      <c r="FUL132" s="11"/>
      <c r="FUM132" s="6"/>
      <c r="FUS132" s="11"/>
      <c r="FUT132" s="6"/>
      <c r="FUZ132" s="11"/>
      <c r="FVA132" s="6"/>
      <c r="FVG132" s="11"/>
      <c r="FVH132" s="6"/>
      <c r="FVN132" s="11"/>
      <c r="FVO132" s="6"/>
      <c r="FVU132" s="11"/>
      <c r="FVV132" s="6"/>
      <c r="FWB132" s="11"/>
      <c r="FWC132" s="6"/>
      <c r="FWI132" s="11"/>
      <c r="FWJ132" s="6"/>
      <c r="FWP132" s="11"/>
      <c r="FWQ132" s="6"/>
      <c r="FWW132" s="11"/>
      <c r="FWX132" s="6"/>
      <c r="FXD132" s="11"/>
      <c r="FXE132" s="6"/>
      <c r="FXK132" s="11"/>
      <c r="FXL132" s="6"/>
      <c r="FXR132" s="11"/>
      <c r="FXS132" s="6"/>
      <c r="FXY132" s="11"/>
      <c r="FXZ132" s="6"/>
      <c r="FYF132" s="11"/>
      <c r="FYG132" s="6"/>
      <c r="FYM132" s="11"/>
      <c r="FYN132" s="6"/>
      <c r="FYT132" s="11"/>
      <c r="FYU132" s="6"/>
      <c r="FZA132" s="11"/>
      <c r="FZB132" s="6"/>
      <c r="FZH132" s="11"/>
      <c r="FZI132" s="6"/>
      <c r="FZO132" s="11"/>
      <c r="FZP132" s="6"/>
      <c r="FZV132" s="11"/>
      <c r="FZW132" s="6"/>
      <c r="GAC132" s="11"/>
      <c r="GAD132" s="6"/>
      <c r="GAJ132" s="11"/>
      <c r="GAK132" s="6"/>
      <c r="GAQ132" s="11"/>
      <c r="GAR132" s="6"/>
      <c r="GAX132" s="11"/>
      <c r="GAY132" s="6"/>
      <c r="GBE132" s="11"/>
      <c r="GBF132" s="6"/>
      <c r="GBL132" s="11"/>
      <c r="GBM132" s="6"/>
      <c r="GBS132" s="11"/>
      <c r="GBT132" s="6"/>
      <c r="GBZ132" s="11"/>
      <c r="GCA132" s="6"/>
      <c r="GCG132" s="11"/>
      <c r="GCH132" s="6"/>
      <c r="GCN132" s="11"/>
      <c r="GCO132" s="6"/>
      <c r="GCU132" s="11"/>
      <c r="GCV132" s="6"/>
      <c r="GDB132" s="11"/>
      <c r="GDC132" s="6"/>
      <c r="GDI132" s="11"/>
      <c r="GDJ132" s="6"/>
      <c r="GDP132" s="11"/>
      <c r="GDQ132" s="6"/>
      <c r="GDW132" s="11"/>
      <c r="GDX132" s="6"/>
      <c r="GED132" s="11"/>
      <c r="GEE132" s="6"/>
      <c r="GEK132" s="11"/>
      <c r="GEL132" s="6"/>
      <c r="GER132" s="11"/>
      <c r="GES132" s="6"/>
      <c r="GEY132" s="11"/>
      <c r="GEZ132" s="6"/>
      <c r="GFF132" s="11"/>
      <c r="GFG132" s="6"/>
      <c r="GFM132" s="11"/>
      <c r="GFN132" s="6"/>
      <c r="GFT132" s="11"/>
      <c r="GFU132" s="6"/>
      <c r="GGA132" s="11"/>
      <c r="GGB132" s="6"/>
      <c r="GGH132" s="11"/>
      <c r="GGI132" s="6"/>
      <c r="GGO132" s="11"/>
      <c r="GGP132" s="6"/>
      <c r="GGV132" s="11"/>
      <c r="GGW132" s="6"/>
      <c r="GHC132" s="11"/>
      <c r="GHD132" s="6"/>
      <c r="GHJ132" s="11"/>
      <c r="GHK132" s="6"/>
      <c r="GHQ132" s="11"/>
      <c r="GHR132" s="6"/>
      <c r="GHX132" s="11"/>
      <c r="GHY132" s="6"/>
      <c r="GIE132" s="11"/>
      <c r="GIF132" s="6"/>
      <c r="GIL132" s="11"/>
      <c r="GIM132" s="6"/>
      <c r="GIS132" s="11"/>
      <c r="GIT132" s="6"/>
      <c r="GIZ132" s="11"/>
      <c r="GJA132" s="6"/>
      <c r="GJG132" s="11"/>
      <c r="GJH132" s="6"/>
      <c r="GJN132" s="11"/>
      <c r="GJO132" s="6"/>
      <c r="GJU132" s="11"/>
      <c r="GJV132" s="6"/>
      <c r="GKB132" s="11"/>
      <c r="GKC132" s="6"/>
      <c r="GKI132" s="11"/>
      <c r="GKJ132" s="6"/>
      <c r="GKP132" s="11"/>
      <c r="GKQ132" s="6"/>
      <c r="GKW132" s="11"/>
      <c r="GKX132" s="6"/>
      <c r="GLD132" s="11"/>
      <c r="GLE132" s="6"/>
      <c r="GLK132" s="11"/>
      <c r="GLL132" s="6"/>
      <c r="GLR132" s="11"/>
      <c r="GLS132" s="6"/>
      <c r="GLY132" s="11"/>
      <c r="GLZ132" s="6"/>
      <c r="GMF132" s="11"/>
      <c r="GMG132" s="6"/>
      <c r="GMM132" s="11"/>
      <c r="GMN132" s="6"/>
      <c r="GMT132" s="11"/>
      <c r="GMU132" s="6"/>
      <c r="GNA132" s="11"/>
      <c r="GNB132" s="6"/>
      <c r="GNH132" s="11"/>
      <c r="GNI132" s="6"/>
      <c r="GNO132" s="11"/>
      <c r="GNP132" s="6"/>
      <c r="GNV132" s="11"/>
      <c r="GNW132" s="6"/>
      <c r="GOC132" s="11"/>
      <c r="GOD132" s="6"/>
      <c r="GOJ132" s="11"/>
      <c r="GOK132" s="6"/>
      <c r="GOQ132" s="11"/>
      <c r="GOR132" s="6"/>
      <c r="GOX132" s="11"/>
      <c r="GOY132" s="6"/>
      <c r="GPE132" s="11"/>
      <c r="GPF132" s="6"/>
      <c r="GPL132" s="11"/>
      <c r="GPM132" s="6"/>
      <c r="GPS132" s="11"/>
      <c r="GPT132" s="6"/>
      <c r="GPZ132" s="11"/>
      <c r="GQA132" s="6"/>
      <c r="GQG132" s="11"/>
      <c r="GQH132" s="6"/>
      <c r="GQN132" s="11"/>
      <c r="GQO132" s="6"/>
      <c r="GQU132" s="11"/>
      <c r="GQV132" s="6"/>
      <c r="GRB132" s="11"/>
      <c r="GRC132" s="6"/>
      <c r="GRI132" s="11"/>
      <c r="GRJ132" s="6"/>
      <c r="GRP132" s="11"/>
      <c r="GRQ132" s="6"/>
      <c r="GRW132" s="11"/>
      <c r="GRX132" s="6"/>
      <c r="GSD132" s="11"/>
      <c r="GSE132" s="6"/>
      <c r="GSK132" s="11"/>
      <c r="GSL132" s="6"/>
      <c r="GSR132" s="11"/>
      <c r="GSS132" s="6"/>
      <c r="GSY132" s="11"/>
      <c r="GSZ132" s="6"/>
      <c r="GTF132" s="11"/>
      <c r="GTG132" s="6"/>
      <c r="GTM132" s="11"/>
      <c r="GTN132" s="6"/>
      <c r="GTT132" s="11"/>
      <c r="GTU132" s="6"/>
      <c r="GUA132" s="11"/>
      <c r="GUB132" s="6"/>
      <c r="GUH132" s="11"/>
      <c r="GUI132" s="6"/>
      <c r="GUO132" s="11"/>
      <c r="GUP132" s="6"/>
      <c r="GUV132" s="11"/>
      <c r="GUW132" s="6"/>
      <c r="GVC132" s="11"/>
      <c r="GVD132" s="6"/>
      <c r="GVJ132" s="11"/>
      <c r="GVK132" s="6"/>
      <c r="GVQ132" s="11"/>
      <c r="GVR132" s="6"/>
      <c r="GVX132" s="11"/>
      <c r="GVY132" s="6"/>
      <c r="GWE132" s="11"/>
      <c r="GWF132" s="6"/>
      <c r="GWL132" s="11"/>
      <c r="GWM132" s="6"/>
      <c r="GWS132" s="11"/>
      <c r="GWT132" s="6"/>
      <c r="GWZ132" s="11"/>
      <c r="GXA132" s="6"/>
      <c r="GXG132" s="11"/>
      <c r="GXH132" s="6"/>
      <c r="GXN132" s="11"/>
      <c r="GXO132" s="6"/>
      <c r="GXU132" s="11"/>
      <c r="GXV132" s="6"/>
      <c r="GYB132" s="11"/>
      <c r="GYC132" s="6"/>
      <c r="GYI132" s="11"/>
      <c r="GYJ132" s="6"/>
      <c r="GYP132" s="11"/>
      <c r="GYQ132" s="6"/>
      <c r="GYW132" s="11"/>
      <c r="GYX132" s="6"/>
      <c r="GZD132" s="11"/>
      <c r="GZE132" s="6"/>
      <c r="GZK132" s="11"/>
      <c r="GZL132" s="6"/>
      <c r="GZR132" s="11"/>
      <c r="GZS132" s="6"/>
      <c r="GZY132" s="11"/>
      <c r="GZZ132" s="6"/>
      <c r="HAF132" s="11"/>
      <c r="HAG132" s="6"/>
      <c r="HAM132" s="11"/>
      <c r="HAN132" s="6"/>
      <c r="HAT132" s="11"/>
      <c r="HAU132" s="6"/>
      <c r="HBA132" s="11"/>
      <c r="HBB132" s="6"/>
      <c r="HBH132" s="11"/>
      <c r="HBI132" s="6"/>
      <c r="HBO132" s="11"/>
      <c r="HBP132" s="6"/>
      <c r="HBV132" s="11"/>
      <c r="HBW132" s="6"/>
      <c r="HCC132" s="11"/>
      <c r="HCD132" s="6"/>
      <c r="HCJ132" s="11"/>
      <c r="HCK132" s="6"/>
      <c r="HCQ132" s="11"/>
      <c r="HCR132" s="6"/>
      <c r="HCX132" s="11"/>
      <c r="HCY132" s="6"/>
      <c r="HDE132" s="11"/>
      <c r="HDF132" s="6"/>
      <c r="HDL132" s="11"/>
      <c r="HDM132" s="6"/>
      <c r="HDS132" s="11"/>
      <c r="HDT132" s="6"/>
      <c r="HDZ132" s="11"/>
      <c r="HEA132" s="6"/>
      <c r="HEG132" s="11"/>
      <c r="HEH132" s="6"/>
      <c r="HEN132" s="11"/>
      <c r="HEO132" s="6"/>
      <c r="HEU132" s="11"/>
      <c r="HEV132" s="6"/>
      <c r="HFB132" s="11"/>
      <c r="HFC132" s="6"/>
      <c r="HFI132" s="11"/>
      <c r="HFJ132" s="6"/>
      <c r="HFP132" s="11"/>
      <c r="HFQ132" s="6"/>
      <c r="HFW132" s="11"/>
      <c r="HFX132" s="6"/>
      <c r="HGD132" s="11"/>
      <c r="HGE132" s="6"/>
      <c r="HGK132" s="11"/>
      <c r="HGL132" s="6"/>
      <c r="HGR132" s="11"/>
      <c r="HGS132" s="6"/>
      <c r="HGY132" s="11"/>
      <c r="HGZ132" s="6"/>
      <c r="HHF132" s="11"/>
      <c r="HHG132" s="6"/>
      <c r="HHM132" s="11"/>
      <c r="HHN132" s="6"/>
      <c r="HHT132" s="11"/>
      <c r="HHU132" s="6"/>
      <c r="HIA132" s="11"/>
      <c r="HIB132" s="6"/>
      <c r="HIH132" s="11"/>
      <c r="HII132" s="6"/>
      <c r="HIO132" s="11"/>
      <c r="HIP132" s="6"/>
      <c r="HIV132" s="11"/>
      <c r="HIW132" s="6"/>
      <c r="HJC132" s="11"/>
      <c r="HJD132" s="6"/>
      <c r="HJJ132" s="11"/>
      <c r="HJK132" s="6"/>
      <c r="HJQ132" s="11"/>
      <c r="HJR132" s="6"/>
      <c r="HJX132" s="11"/>
      <c r="HJY132" s="6"/>
      <c r="HKE132" s="11"/>
      <c r="HKF132" s="6"/>
      <c r="HKL132" s="11"/>
      <c r="HKM132" s="6"/>
      <c r="HKS132" s="11"/>
      <c r="HKT132" s="6"/>
      <c r="HKZ132" s="11"/>
      <c r="HLA132" s="6"/>
      <c r="HLG132" s="11"/>
      <c r="HLH132" s="6"/>
      <c r="HLN132" s="11"/>
      <c r="HLO132" s="6"/>
      <c r="HLU132" s="11"/>
      <c r="HLV132" s="6"/>
      <c r="HMB132" s="11"/>
      <c r="HMC132" s="6"/>
      <c r="HMI132" s="11"/>
      <c r="HMJ132" s="6"/>
      <c r="HMP132" s="11"/>
      <c r="HMQ132" s="6"/>
      <c r="HMW132" s="11"/>
      <c r="HMX132" s="6"/>
      <c r="HND132" s="11"/>
      <c r="HNE132" s="6"/>
      <c r="HNK132" s="11"/>
      <c r="HNL132" s="6"/>
      <c r="HNR132" s="11"/>
      <c r="HNS132" s="6"/>
      <c r="HNY132" s="11"/>
      <c r="HNZ132" s="6"/>
      <c r="HOF132" s="11"/>
      <c r="HOG132" s="6"/>
      <c r="HOM132" s="11"/>
      <c r="HON132" s="6"/>
      <c r="HOT132" s="11"/>
      <c r="HOU132" s="6"/>
      <c r="HPA132" s="11"/>
      <c r="HPB132" s="6"/>
      <c r="HPH132" s="11"/>
      <c r="HPI132" s="6"/>
      <c r="HPO132" s="11"/>
      <c r="HPP132" s="6"/>
      <c r="HPV132" s="11"/>
      <c r="HPW132" s="6"/>
      <c r="HQC132" s="11"/>
      <c r="HQD132" s="6"/>
      <c r="HQJ132" s="11"/>
      <c r="HQK132" s="6"/>
      <c r="HQQ132" s="11"/>
      <c r="HQR132" s="6"/>
      <c r="HQX132" s="11"/>
      <c r="HQY132" s="6"/>
      <c r="HRE132" s="11"/>
      <c r="HRF132" s="6"/>
      <c r="HRL132" s="11"/>
      <c r="HRM132" s="6"/>
      <c r="HRS132" s="11"/>
      <c r="HRT132" s="6"/>
      <c r="HRZ132" s="11"/>
      <c r="HSA132" s="6"/>
      <c r="HSG132" s="11"/>
      <c r="HSH132" s="6"/>
      <c r="HSN132" s="11"/>
      <c r="HSO132" s="6"/>
      <c r="HSU132" s="11"/>
      <c r="HSV132" s="6"/>
      <c r="HTB132" s="11"/>
      <c r="HTC132" s="6"/>
      <c r="HTI132" s="11"/>
      <c r="HTJ132" s="6"/>
      <c r="HTP132" s="11"/>
      <c r="HTQ132" s="6"/>
      <c r="HTW132" s="11"/>
      <c r="HTX132" s="6"/>
      <c r="HUD132" s="11"/>
      <c r="HUE132" s="6"/>
      <c r="HUK132" s="11"/>
      <c r="HUL132" s="6"/>
      <c r="HUR132" s="11"/>
      <c r="HUS132" s="6"/>
      <c r="HUY132" s="11"/>
      <c r="HUZ132" s="6"/>
      <c r="HVF132" s="11"/>
      <c r="HVG132" s="6"/>
      <c r="HVM132" s="11"/>
      <c r="HVN132" s="6"/>
      <c r="HVT132" s="11"/>
      <c r="HVU132" s="6"/>
      <c r="HWA132" s="11"/>
      <c r="HWB132" s="6"/>
      <c r="HWH132" s="11"/>
      <c r="HWI132" s="6"/>
      <c r="HWO132" s="11"/>
      <c r="HWP132" s="6"/>
      <c r="HWV132" s="11"/>
      <c r="HWW132" s="6"/>
      <c r="HXC132" s="11"/>
      <c r="HXD132" s="6"/>
      <c r="HXJ132" s="11"/>
      <c r="HXK132" s="6"/>
      <c r="HXQ132" s="11"/>
      <c r="HXR132" s="6"/>
      <c r="HXX132" s="11"/>
      <c r="HXY132" s="6"/>
      <c r="HYE132" s="11"/>
      <c r="HYF132" s="6"/>
      <c r="HYL132" s="11"/>
      <c r="HYM132" s="6"/>
      <c r="HYS132" s="11"/>
      <c r="HYT132" s="6"/>
      <c r="HYZ132" s="11"/>
      <c r="HZA132" s="6"/>
      <c r="HZG132" s="11"/>
      <c r="HZH132" s="6"/>
      <c r="HZN132" s="11"/>
      <c r="HZO132" s="6"/>
      <c r="HZU132" s="11"/>
      <c r="HZV132" s="6"/>
      <c r="IAB132" s="11"/>
      <c r="IAC132" s="6"/>
      <c r="IAI132" s="11"/>
      <c r="IAJ132" s="6"/>
      <c r="IAP132" s="11"/>
      <c r="IAQ132" s="6"/>
      <c r="IAW132" s="11"/>
      <c r="IAX132" s="6"/>
      <c r="IBD132" s="11"/>
      <c r="IBE132" s="6"/>
      <c r="IBK132" s="11"/>
      <c r="IBL132" s="6"/>
      <c r="IBR132" s="11"/>
      <c r="IBS132" s="6"/>
      <c r="IBY132" s="11"/>
      <c r="IBZ132" s="6"/>
      <c r="ICF132" s="11"/>
      <c r="ICG132" s="6"/>
      <c r="ICM132" s="11"/>
      <c r="ICN132" s="6"/>
      <c r="ICT132" s="11"/>
      <c r="ICU132" s="6"/>
      <c r="IDA132" s="11"/>
      <c r="IDB132" s="6"/>
      <c r="IDH132" s="11"/>
      <c r="IDI132" s="6"/>
      <c r="IDO132" s="11"/>
      <c r="IDP132" s="6"/>
      <c r="IDV132" s="11"/>
      <c r="IDW132" s="6"/>
      <c r="IEC132" s="11"/>
      <c r="IED132" s="6"/>
      <c r="IEJ132" s="11"/>
      <c r="IEK132" s="6"/>
      <c r="IEQ132" s="11"/>
      <c r="IER132" s="6"/>
      <c r="IEX132" s="11"/>
      <c r="IEY132" s="6"/>
      <c r="IFE132" s="11"/>
      <c r="IFF132" s="6"/>
      <c r="IFL132" s="11"/>
      <c r="IFM132" s="6"/>
      <c r="IFS132" s="11"/>
      <c r="IFT132" s="6"/>
      <c r="IFZ132" s="11"/>
      <c r="IGA132" s="6"/>
      <c r="IGG132" s="11"/>
      <c r="IGH132" s="6"/>
      <c r="IGN132" s="11"/>
      <c r="IGO132" s="6"/>
      <c r="IGU132" s="11"/>
      <c r="IGV132" s="6"/>
      <c r="IHB132" s="11"/>
      <c r="IHC132" s="6"/>
      <c r="IHI132" s="11"/>
      <c r="IHJ132" s="6"/>
      <c r="IHP132" s="11"/>
      <c r="IHQ132" s="6"/>
      <c r="IHW132" s="11"/>
      <c r="IHX132" s="6"/>
      <c r="IID132" s="11"/>
      <c r="IIE132" s="6"/>
      <c r="IIK132" s="11"/>
      <c r="IIL132" s="6"/>
      <c r="IIR132" s="11"/>
      <c r="IIS132" s="6"/>
      <c r="IIY132" s="11"/>
      <c r="IIZ132" s="6"/>
      <c r="IJF132" s="11"/>
      <c r="IJG132" s="6"/>
      <c r="IJM132" s="11"/>
      <c r="IJN132" s="6"/>
      <c r="IJT132" s="11"/>
      <c r="IJU132" s="6"/>
      <c r="IKA132" s="11"/>
      <c r="IKB132" s="6"/>
      <c r="IKH132" s="11"/>
      <c r="IKI132" s="6"/>
      <c r="IKO132" s="11"/>
      <c r="IKP132" s="6"/>
      <c r="IKV132" s="11"/>
      <c r="IKW132" s="6"/>
      <c r="ILC132" s="11"/>
      <c r="ILD132" s="6"/>
      <c r="ILJ132" s="11"/>
      <c r="ILK132" s="6"/>
      <c r="ILQ132" s="11"/>
      <c r="ILR132" s="6"/>
      <c r="ILX132" s="11"/>
      <c r="ILY132" s="6"/>
      <c r="IME132" s="11"/>
      <c r="IMF132" s="6"/>
      <c r="IML132" s="11"/>
      <c r="IMM132" s="6"/>
      <c r="IMS132" s="11"/>
      <c r="IMT132" s="6"/>
      <c r="IMZ132" s="11"/>
      <c r="INA132" s="6"/>
      <c r="ING132" s="11"/>
      <c r="INH132" s="6"/>
      <c r="INN132" s="11"/>
      <c r="INO132" s="6"/>
      <c r="INU132" s="11"/>
      <c r="INV132" s="6"/>
      <c r="IOB132" s="11"/>
      <c r="IOC132" s="6"/>
      <c r="IOI132" s="11"/>
      <c r="IOJ132" s="6"/>
      <c r="IOP132" s="11"/>
      <c r="IOQ132" s="6"/>
      <c r="IOW132" s="11"/>
      <c r="IOX132" s="6"/>
      <c r="IPD132" s="11"/>
      <c r="IPE132" s="6"/>
      <c r="IPK132" s="11"/>
      <c r="IPL132" s="6"/>
      <c r="IPR132" s="11"/>
      <c r="IPS132" s="6"/>
      <c r="IPY132" s="11"/>
      <c r="IPZ132" s="6"/>
      <c r="IQF132" s="11"/>
      <c r="IQG132" s="6"/>
      <c r="IQM132" s="11"/>
      <c r="IQN132" s="6"/>
      <c r="IQT132" s="11"/>
      <c r="IQU132" s="6"/>
      <c r="IRA132" s="11"/>
      <c r="IRB132" s="6"/>
      <c r="IRH132" s="11"/>
      <c r="IRI132" s="6"/>
      <c r="IRO132" s="11"/>
      <c r="IRP132" s="6"/>
      <c r="IRV132" s="11"/>
      <c r="IRW132" s="6"/>
      <c r="ISC132" s="11"/>
      <c r="ISD132" s="6"/>
      <c r="ISJ132" s="11"/>
      <c r="ISK132" s="6"/>
      <c r="ISQ132" s="11"/>
      <c r="ISR132" s="6"/>
      <c r="ISX132" s="11"/>
      <c r="ISY132" s="6"/>
      <c r="ITE132" s="11"/>
      <c r="ITF132" s="6"/>
      <c r="ITL132" s="11"/>
      <c r="ITM132" s="6"/>
      <c r="ITS132" s="11"/>
      <c r="ITT132" s="6"/>
      <c r="ITZ132" s="11"/>
      <c r="IUA132" s="6"/>
      <c r="IUG132" s="11"/>
      <c r="IUH132" s="6"/>
      <c r="IUN132" s="11"/>
      <c r="IUO132" s="6"/>
      <c r="IUU132" s="11"/>
      <c r="IUV132" s="6"/>
      <c r="IVB132" s="11"/>
      <c r="IVC132" s="6"/>
      <c r="IVI132" s="11"/>
      <c r="IVJ132" s="6"/>
      <c r="IVP132" s="11"/>
      <c r="IVQ132" s="6"/>
      <c r="IVW132" s="11"/>
      <c r="IVX132" s="6"/>
      <c r="IWD132" s="11"/>
      <c r="IWE132" s="6"/>
      <c r="IWK132" s="11"/>
      <c r="IWL132" s="6"/>
      <c r="IWR132" s="11"/>
      <c r="IWS132" s="6"/>
      <c r="IWY132" s="11"/>
      <c r="IWZ132" s="6"/>
      <c r="IXF132" s="11"/>
      <c r="IXG132" s="6"/>
      <c r="IXM132" s="11"/>
      <c r="IXN132" s="6"/>
      <c r="IXT132" s="11"/>
      <c r="IXU132" s="6"/>
      <c r="IYA132" s="11"/>
      <c r="IYB132" s="6"/>
      <c r="IYH132" s="11"/>
      <c r="IYI132" s="6"/>
      <c r="IYO132" s="11"/>
      <c r="IYP132" s="6"/>
      <c r="IYV132" s="11"/>
      <c r="IYW132" s="6"/>
      <c r="IZC132" s="11"/>
      <c r="IZD132" s="6"/>
      <c r="IZJ132" s="11"/>
      <c r="IZK132" s="6"/>
      <c r="IZQ132" s="11"/>
      <c r="IZR132" s="6"/>
      <c r="IZX132" s="11"/>
      <c r="IZY132" s="6"/>
      <c r="JAE132" s="11"/>
      <c r="JAF132" s="6"/>
      <c r="JAL132" s="11"/>
      <c r="JAM132" s="6"/>
      <c r="JAS132" s="11"/>
      <c r="JAT132" s="6"/>
      <c r="JAZ132" s="11"/>
      <c r="JBA132" s="6"/>
      <c r="JBG132" s="11"/>
      <c r="JBH132" s="6"/>
      <c r="JBN132" s="11"/>
      <c r="JBO132" s="6"/>
      <c r="JBU132" s="11"/>
      <c r="JBV132" s="6"/>
      <c r="JCB132" s="11"/>
      <c r="JCC132" s="6"/>
      <c r="JCI132" s="11"/>
      <c r="JCJ132" s="6"/>
      <c r="JCP132" s="11"/>
      <c r="JCQ132" s="6"/>
      <c r="JCW132" s="11"/>
      <c r="JCX132" s="6"/>
      <c r="JDD132" s="11"/>
      <c r="JDE132" s="6"/>
      <c r="JDK132" s="11"/>
      <c r="JDL132" s="6"/>
      <c r="JDR132" s="11"/>
      <c r="JDS132" s="6"/>
      <c r="JDY132" s="11"/>
      <c r="JDZ132" s="6"/>
      <c r="JEF132" s="11"/>
      <c r="JEG132" s="6"/>
      <c r="JEM132" s="11"/>
      <c r="JEN132" s="6"/>
      <c r="JET132" s="11"/>
      <c r="JEU132" s="6"/>
      <c r="JFA132" s="11"/>
      <c r="JFB132" s="6"/>
      <c r="JFH132" s="11"/>
      <c r="JFI132" s="6"/>
      <c r="JFO132" s="11"/>
      <c r="JFP132" s="6"/>
      <c r="JFV132" s="11"/>
      <c r="JFW132" s="6"/>
      <c r="JGC132" s="11"/>
      <c r="JGD132" s="6"/>
      <c r="JGJ132" s="11"/>
      <c r="JGK132" s="6"/>
      <c r="JGQ132" s="11"/>
      <c r="JGR132" s="6"/>
      <c r="JGX132" s="11"/>
      <c r="JGY132" s="6"/>
      <c r="JHE132" s="11"/>
      <c r="JHF132" s="6"/>
      <c r="JHL132" s="11"/>
      <c r="JHM132" s="6"/>
      <c r="JHS132" s="11"/>
      <c r="JHT132" s="6"/>
      <c r="JHZ132" s="11"/>
      <c r="JIA132" s="6"/>
      <c r="JIG132" s="11"/>
      <c r="JIH132" s="6"/>
      <c r="JIN132" s="11"/>
      <c r="JIO132" s="6"/>
      <c r="JIU132" s="11"/>
      <c r="JIV132" s="6"/>
      <c r="JJB132" s="11"/>
      <c r="JJC132" s="6"/>
      <c r="JJI132" s="11"/>
      <c r="JJJ132" s="6"/>
      <c r="JJP132" s="11"/>
      <c r="JJQ132" s="6"/>
      <c r="JJW132" s="11"/>
      <c r="JJX132" s="6"/>
      <c r="JKD132" s="11"/>
      <c r="JKE132" s="6"/>
      <c r="JKK132" s="11"/>
      <c r="JKL132" s="6"/>
      <c r="JKR132" s="11"/>
      <c r="JKS132" s="6"/>
      <c r="JKY132" s="11"/>
      <c r="JKZ132" s="6"/>
      <c r="JLF132" s="11"/>
      <c r="JLG132" s="6"/>
      <c r="JLM132" s="11"/>
      <c r="JLN132" s="6"/>
      <c r="JLT132" s="11"/>
      <c r="JLU132" s="6"/>
      <c r="JMA132" s="11"/>
      <c r="JMB132" s="6"/>
      <c r="JMH132" s="11"/>
      <c r="JMI132" s="6"/>
      <c r="JMO132" s="11"/>
      <c r="JMP132" s="6"/>
      <c r="JMV132" s="11"/>
      <c r="JMW132" s="6"/>
      <c r="JNC132" s="11"/>
      <c r="JND132" s="6"/>
      <c r="JNJ132" s="11"/>
      <c r="JNK132" s="6"/>
      <c r="JNQ132" s="11"/>
      <c r="JNR132" s="6"/>
      <c r="JNX132" s="11"/>
      <c r="JNY132" s="6"/>
      <c r="JOE132" s="11"/>
      <c r="JOF132" s="6"/>
      <c r="JOL132" s="11"/>
      <c r="JOM132" s="6"/>
      <c r="JOS132" s="11"/>
      <c r="JOT132" s="6"/>
      <c r="JOZ132" s="11"/>
      <c r="JPA132" s="6"/>
      <c r="JPG132" s="11"/>
      <c r="JPH132" s="6"/>
      <c r="JPN132" s="11"/>
      <c r="JPO132" s="6"/>
      <c r="JPU132" s="11"/>
      <c r="JPV132" s="6"/>
      <c r="JQB132" s="11"/>
      <c r="JQC132" s="6"/>
      <c r="JQI132" s="11"/>
      <c r="JQJ132" s="6"/>
      <c r="JQP132" s="11"/>
      <c r="JQQ132" s="6"/>
      <c r="JQW132" s="11"/>
      <c r="JQX132" s="6"/>
      <c r="JRD132" s="11"/>
      <c r="JRE132" s="6"/>
      <c r="JRK132" s="11"/>
      <c r="JRL132" s="6"/>
      <c r="JRR132" s="11"/>
      <c r="JRS132" s="6"/>
      <c r="JRY132" s="11"/>
      <c r="JRZ132" s="6"/>
      <c r="JSF132" s="11"/>
      <c r="JSG132" s="6"/>
      <c r="JSM132" s="11"/>
      <c r="JSN132" s="6"/>
      <c r="JST132" s="11"/>
      <c r="JSU132" s="6"/>
      <c r="JTA132" s="11"/>
      <c r="JTB132" s="6"/>
      <c r="JTH132" s="11"/>
      <c r="JTI132" s="6"/>
      <c r="JTO132" s="11"/>
      <c r="JTP132" s="6"/>
      <c r="JTV132" s="11"/>
      <c r="JTW132" s="6"/>
      <c r="JUC132" s="11"/>
      <c r="JUD132" s="6"/>
      <c r="JUJ132" s="11"/>
      <c r="JUK132" s="6"/>
      <c r="JUQ132" s="11"/>
      <c r="JUR132" s="6"/>
      <c r="JUX132" s="11"/>
      <c r="JUY132" s="6"/>
      <c r="JVE132" s="11"/>
      <c r="JVF132" s="6"/>
      <c r="JVL132" s="11"/>
      <c r="JVM132" s="6"/>
      <c r="JVS132" s="11"/>
      <c r="JVT132" s="6"/>
      <c r="JVZ132" s="11"/>
      <c r="JWA132" s="6"/>
      <c r="JWG132" s="11"/>
      <c r="JWH132" s="6"/>
      <c r="JWN132" s="11"/>
      <c r="JWO132" s="6"/>
      <c r="JWU132" s="11"/>
      <c r="JWV132" s="6"/>
      <c r="JXB132" s="11"/>
      <c r="JXC132" s="6"/>
      <c r="JXI132" s="11"/>
      <c r="JXJ132" s="6"/>
      <c r="JXP132" s="11"/>
      <c r="JXQ132" s="6"/>
      <c r="JXW132" s="11"/>
      <c r="JXX132" s="6"/>
      <c r="JYD132" s="11"/>
      <c r="JYE132" s="6"/>
      <c r="JYK132" s="11"/>
      <c r="JYL132" s="6"/>
      <c r="JYR132" s="11"/>
      <c r="JYS132" s="6"/>
      <c r="JYY132" s="11"/>
      <c r="JYZ132" s="6"/>
      <c r="JZF132" s="11"/>
      <c r="JZG132" s="6"/>
      <c r="JZM132" s="11"/>
      <c r="JZN132" s="6"/>
      <c r="JZT132" s="11"/>
      <c r="JZU132" s="6"/>
      <c r="KAA132" s="11"/>
      <c r="KAB132" s="6"/>
      <c r="KAH132" s="11"/>
      <c r="KAI132" s="6"/>
      <c r="KAO132" s="11"/>
      <c r="KAP132" s="6"/>
      <c r="KAV132" s="11"/>
      <c r="KAW132" s="6"/>
      <c r="KBC132" s="11"/>
      <c r="KBD132" s="6"/>
      <c r="KBJ132" s="11"/>
      <c r="KBK132" s="6"/>
      <c r="KBQ132" s="11"/>
      <c r="KBR132" s="6"/>
      <c r="KBX132" s="11"/>
      <c r="KBY132" s="6"/>
      <c r="KCE132" s="11"/>
      <c r="KCF132" s="6"/>
      <c r="KCL132" s="11"/>
      <c r="KCM132" s="6"/>
      <c r="KCS132" s="11"/>
      <c r="KCT132" s="6"/>
      <c r="KCZ132" s="11"/>
      <c r="KDA132" s="6"/>
      <c r="KDG132" s="11"/>
      <c r="KDH132" s="6"/>
      <c r="KDN132" s="11"/>
      <c r="KDO132" s="6"/>
      <c r="KDU132" s="11"/>
      <c r="KDV132" s="6"/>
      <c r="KEB132" s="11"/>
      <c r="KEC132" s="6"/>
      <c r="KEI132" s="11"/>
      <c r="KEJ132" s="6"/>
      <c r="KEP132" s="11"/>
      <c r="KEQ132" s="6"/>
      <c r="KEW132" s="11"/>
      <c r="KEX132" s="6"/>
      <c r="KFD132" s="11"/>
      <c r="KFE132" s="6"/>
      <c r="KFK132" s="11"/>
      <c r="KFL132" s="6"/>
      <c r="KFR132" s="11"/>
      <c r="KFS132" s="6"/>
      <c r="KFY132" s="11"/>
      <c r="KFZ132" s="6"/>
      <c r="KGF132" s="11"/>
      <c r="KGG132" s="6"/>
      <c r="KGM132" s="11"/>
      <c r="KGN132" s="6"/>
      <c r="KGT132" s="11"/>
      <c r="KGU132" s="6"/>
      <c r="KHA132" s="11"/>
      <c r="KHB132" s="6"/>
      <c r="KHH132" s="11"/>
      <c r="KHI132" s="6"/>
      <c r="KHO132" s="11"/>
      <c r="KHP132" s="6"/>
      <c r="KHV132" s="11"/>
      <c r="KHW132" s="6"/>
      <c r="KIC132" s="11"/>
      <c r="KID132" s="6"/>
      <c r="KIJ132" s="11"/>
      <c r="KIK132" s="6"/>
      <c r="KIQ132" s="11"/>
      <c r="KIR132" s="6"/>
      <c r="KIX132" s="11"/>
      <c r="KIY132" s="6"/>
      <c r="KJE132" s="11"/>
      <c r="KJF132" s="6"/>
      <c r="KJL132" s="11"/>
      <c r="KJM132" s="6"/>
      <c r="KJS132" s="11"/>
      <c r="KJT132" s="6"/>
      <c r="KJZ132" s="11"/>
      <c r="KKA132" s="6"/>
      <c r="KKG132" s="11"/>
      <c r="KKH132" s="6"/>
      <c r="KKN132" s="11"/>
      <c r="KKO132" s="6"/>
      <c r="KKU132" s="11"/>
      <c r="KKV132" s="6"/>
      <c r="KLB132" s="11"/>
      <c r="KLC132" s="6"/>
      <c r="KLI132" s="11"/>
      <c r="KLJ132" s="6"/>
      <c r="KLP132" s="11"/>
      <c r="KLQ132" s="6"/>
      <c r="KLW132" s="11"/>
      <c r="KLX132" s="6"/>
      <c r="KMD132" s="11"/>
      <c r="KME132" s="6"/>
      <c r="KMK132" s="11"/>
      <c r="KML132" s="6"/>
      <c r="KMR132" s="11"/>
      <c r="KMS132" s="6"/>
      <c r="KMY132" s="11"/>
      <c r="KMZ132" s="6"/>
      <c r="KNF132" s="11"/>
      <c r="KNG132" s="6"/>
      <c r="KNM132" s="11"/>
      <c r="KNN132" s="6"/>
      <c r="KNT132" s="11"/>
      <c r="KNU132" s="6"/>
      <c r="KOA132" s="11"/>
      <c r="KOB132" s="6"/>
      <c r="KOH132" s="11"/>
      <c r="KOI132" s="6"/>
      <c r="KOO132" s="11"/>
      <c r="KOP132" s="6"/>
      <c r="KOV132" s="11"/>
      <c r="KOW132" s="6"/>
      <c r="KPC132" s="11"/>
      <c r="KPD132" s="6"/>
      <c r="KPJ132" s="11"/>
      <c r="KPK132" s="6"/>
      <c r="KPQ132" s="11"/>
      <c r="KPR132" s="6"/>
      <c r="KPX132" s="11"/>
      <c r="KPY132" s="6"/>
      <c r="KQE132" s="11"/>
      <c r="KQF132" s="6"/>
      <c r="KQL132" s="11"/>
      <c r="KQM132" s="6"/>
      <c r="KQS132" s="11"/>
      <c r="KQT132" s="6"/>
      <c r="KQZ132" s="11"/>
      <c r="KRA132" s="6"/>
      <c r="KRG132" s="11"/>
      <c r="KRH132" s="6"/>
      <c r="KRN132" s="11"/>
      <c r="KRO132" s="6"/>
      <c r="KRU132" s="11"/>
      <c r="KRV132" s="6"/>
      <c r="KSB132" s="11"/>
      <c r="KSC132" s="6"/>
      <c r="KSI132" s="11"/>
      <c r="KSJ132" s="6"/>
      <c r="KSP132" s="11"/>
      <c r="KSQ132" s="6"/>
      <c r="KSW132" s="11"/>
      <c r="KSX132" s="6"/>
      <c r="KTD132" s="11"/>
      <c r="KTE132" s="6"/>
      <c r="KTK132" s="11"/>
      <c r="KTL132" s="6"/>
      <c r="KTR132" s="11"/>
      <c r="KTS132" s="6"/>
      <c r="KTY132" s="11"/>
      <c r="KTZ132" s="6"/>
      <c r="KUF132" s="11"/>
      <c r="KUG132" s="6"/>
      <c r="KUM132" s="11"/>
      <c r="KUN132" s="6"/>
      <c r="KUT132" s="11"/>
      <c r="KUU132" s="6"/>
      <c r="KVA132" s="11"/>
      <c r="KVB132" s="6"/>
      <c r="KVH132" s="11"/>
      <c r="KVI132" s="6"/>
      <c r="KVO132" s="11"/>
      <c r="KVP132" s="6"/>
      <c r="KVV132" s="11"/>
      <c r="KVW132" s="6"/>
      <c r="KWC132" s="11"/>
      <c r="KWD132" s="6"/>
      <c r="KWJ132" s="11"/>
      <c r="KWK132" s="6"/>
      <c r="KWQ132" s="11"/>
      <c r="KWR132" s="6"/>
      <c r="KWX132" s="11"/>
      <c r="KWY132" s="6"/>
      <c r="KXE132" s="11"/>
      <c r="KXF132" s="6"/>
      <c r="KXL132" s="11"/>
      <c r="KXM132" s="6"/>
      <c r="KXS132" s="11"/>
      <c r="KXT132" s="6"/>
      <c r="KXZ132" s="11"/>
      <c r="KYA132" s="6"/>
      <c r="KYG132" s="11"/>
      <c r="KYH132" s="6"/>
      <c r="KYN132" s="11"/>
      <c r="KYO132" s="6"/>
      <c r="KYU132" s="11"/>
      <c r="KYV132" s="6"/>
      <c r="KZB132" s="11"/>
      <c r="KZC132" s="6"/>
      <c r="KZI132" s="11"/>
      <c r="KZJ132" s="6"/>
      <c r="KZP132" s="11"/>
      <c r="KZQ132" s="6"/>
      <c r="KZW132" s="11"/>
      <c r="KZX132" s="6"/>
      <c r="LAD132" s="11"/>
      <c r="LAE132" s="6"/>
      <c r="LAK132" s="11"/>
      <c r="LAL132" s="6"/>
      <c r="LAR132" s="11"/>
      <c r="LAS132" s="6"/>
      <c r="LAY132" s="11"/>
      <c r="LAZ132" s="6"/>
      <c r="LBF132" s="11"/>
      <c r="LBG132" s="6"/>
      <c r="LBM132" s="11"/>
      <c r="LBN132" s="6"/>
      <c r="LBT132" s="11"/>
      <c r="LBU132" s="6"/>
      <c r="LCA132" s="11"/>
      <c r="LCB132" s="6"/>
      <c r="LCH132" s="11"/>
      <c r="LCI132" s="6"/>
      <c r="LCO132" s="11"/>
      <c r="LCP132" s="6"/>
      <c r="LCV132" s="11"/>
      <c r="LCW132" s="6"/>
      <c r="LDC132" s="11"/>
      <c r="LDD132" s="6"/>
      <c r="LDJ132" s="11"/>
      <c r="LDK132" s="6"/>
      <c r="LDQ132" s="11"/>
      <c r="LDR132" s="6"/>
      <c r="LDX132" s="11"/>
      <c r="LDY132" s="6"/>
      <c r="LEE132" s="11"/>
      <c r="LEF132" s="6"/>
      <c r="LEL132" s="11"/>
      <c r="LEM132" s="6"/>
      <c r="LES132" s="11"/>
      <c r="LET132" s="6"/>
      <c r="LEZ132" s="11"/>
      <c r="LFA132" s="6"/>
      <c r="LFG132" s="11"/>
      <c r="LFH132" s="6"/>
      <c r="LFN132" s="11"/>
      <c r="LFO132" s="6"/>
      <c r="LFU132" s="11"/>
      <c r="LFV132" s="6"/>
      <c r="LGB132" s="11"/>
      <c r="LGC132" s="6"/>
      <c r="LGI132" s="11"/>
      <c r="LGJ132" s="6"/>
      <c r="LGP132" s="11"/>
      <c r="LGQ132" s="6"/>
      <c r="LGW132" s="11"/>
      <c r="LGX132" s="6"/>
      <c r="LHD132" s="11"/>
      <c r="LHE132" s="6"/>
      <c r="LHK132" s="11"/>
      <c r="LHL132" s="6"/>
      <c r="LHR132" s="11"/>
      <c r="LHS132" s="6"/>
      <c r="LHY132" s="11"/>
      <c r="LHZ132" s="6"/>
      <c r="LIF132" s="11"/>
      <c r="LIG132" s="6"/>
      <c r="LIM132" s="11"/>
      <c r="LIN132" s="6"/>
      <c r="LIT132" s="11"/>
      <c r="LIU132" s="6"/>
      <c r="LJA132" s="11"/>
      <c r="LJB132" s="6"/>
      <c r="LJH132" s="11"/>
      <c r="LJI132" s="6"/>
      <c r="LJO132" s="11"/>
      <c r="LJP132" s="6"/>
      <c r="LJV132" s="11"/>
      <c r="LJW132" s="6"/>
      <c r="LKC132" s="11"/>
      <c r="LKD132" s="6"/>
      <c r="LKJ132" s="11"/>
      <c r="LKK132" s="6"/>
      <c r="LKQ132" s="11"/>
      <c r="LKR132" s="6"/>
      <c r="LKX132" s="11"/>
      <c r="LKY132" s="6"/>
      <c r="LLE132" s="11"/>
      <c r="LLF132" s="6"/>
      <c r="LLL132" s="11"/>
      <c r="LLM132" s="6"/>
      <c r="LLS132" s="11"/>
      <c r="LLT132" s="6"/>
      <c r="LLZ132" s="11"/>
      <c r="LMA132" s="6"/>
      <c r="LMG132" s="11"/>
      <c r="LMH132" s="6"/>
      <c r="LMN132" s="11"/>
      <c r="LMO132" s="6"/>
      <c r="LMU132" s="11"/>
      <c r="LMV132" s="6"/>
      <c r="LNB132" s="11"/>
      <c r="LNC132" s="6"/>
      <c r="LNI132" s="11"/>
      <c r="LNJ132" s="6"/>
      <c r="LNP132" s="11"/>
      <c r="LNQ132" s="6"/>
      <c r="LNW132" s="11"/>
      <c r="LNX132" s="6"/>
      <c r="LOD132" s="11"/>
      <c r="LOE132" s="6"/>
      <c r="LOK132" s="11"/>
      <c r="LOL132" s="6"/>
      <c r="LOR132" s="11"/>
      <c r="LOS132" s="6"/>
      <c r="LOY132" s="11"/>
      <c r="LOZ132" s="6"/>
      <c r="LPF132" s="11"/>
      <c r="LPG132" s="6"/>
      <c r="LPM132" s="11"/>
      <c r="LPN132" s="6"/>
      <c r="LPT132" s="11"/>
      <c r="LPU132" s="6"/>
      <c r="LQA132" s="11"/>
      <c r="LQB132" s="6"/>
      <c r="LQH132" s="11"/>
      <c r="LQI132" s="6"/>
      <c r="LQO132" s="11"/>
      <c r="LQP132" s="6"/>
      <c r="LQV132" s="11"/>
      <c r="LQW132" s="6"/>
      <c r="LRC132" s="11"/>
      <c r="LRD132" s="6"/>
      <c r="LRJ132" s="11"/>
      <c r="LRK132" s="6"/>
      <c r="LRQ132" s="11"/>
      <c r="LRR132" s="6"/>
      <c r="LRX132" s="11"/>
      <c r="LRY132" s="6"/>
      <c r="LSE132" s="11"/>
      <c r="LSF132" s="6"/>
      <c r="LSL132" s="11"/>
      <c r="LSM132" s="6"/>
      <c r="LSS132" s="11"/>
      <c r="LST132" s="6"/>
      <c r="LSZ132" s="11"/>
      <c r="LTA132" s="6"/>
      <c r="LTG132" s="11"/>
      <c r="LTH132" s="6"/>
      <c r="LTN132" s="11"/>
      <c r="LTO132" s="6"/>
      <c r="LTU132" s="11"/>
      <c r="LTV132" s="6"/>
      <c r="LUB132" s="11"/>
      <c r="LUC132" s="6"/>
      <c r="LUI132" s="11"/>
      <c r="LUJ132" s="6"/>
      <c r="LUP132" s="11"/>
      <c r="LUQ132" s="6"/>
      <c r="LUW132" s="11"/>
      <c r="LUX132" s="6"/>
      <c r="LVD132" s="11"/>
      <c r="LVE132" s="6"/>
      <c r="LVK132" s="11"/>
      <c r="LVL132" s="6"/>
      <c r="LVR132" s="11"/>
      <c r="LVS132" s="6"/>
      <c r="LVY132" s="11"/>
      <c r="LVZ132" s="6"/>
      <c r="LWF132" s="11"/>
      <c r="LWG132" s="6"/>
      <c r="LWM132" s="11"/>
      <c r="LWN132" s="6"/>
      <c r="LWT132" s="11"/>
      <c r="LWU132" s="6"/>
      <c r="LXA132" s="11"/>
      <c r="LXB132" s="6"/>
      <c r="LXH132" s="11"/>
      <c r="LXI132" s="6"/>
      <c r="LXO132" s="11"/>
      <c r="LXP132" s="6"/>
      <c r="LXV132" s="11"/>
      <c r="LXW132" s="6"/>
      <c r="LYC132" s="11"/>
      <c r="LYD132" s="6"/>
      <c r="LYJ132" s="11"/>
      <c r="LYK132" s="6"/>
      <c r="LYQ132" s="11"/>
      <c r="LYR132" s="6"/>
      <c r="LYX132" s="11"/>
      <c r="LYY132" s="6"/>
      <c r="LZE132" s="11"/>
      <c r="LZF132" s="6"/>
      <c r="LZL132" s="11"/>
      <c r="LZM132" s="6"/>
      <c r="LZS132" s="11"/>
      <c r="LZT132" s="6"/>
      <c r="LZZ132" s="11"/>
      <c r="MAA132" s="6"/>
      <c r="MAG132" s="11"/>
      <c r="MAH132" s="6"/>
      <c r="MAN132" s="11"/>
      <c r="MAO132" s="6"/>
      <c r="MAU132" s="11"/>
      <c r="MAV132" s="6"/>
      <c r="MBB132" s="11"/>
      <c r="MBC132" s="6"/>
      <c r="MBI132" s="11"/>
      <c r="MBJ132" s="6"/>
      <c r="MBP132" s="11"/>
      <c r="MBQ132" s="6"/>
      <c r="MBW132" s="11"/>
      <c r="MBX132" s="6"/>
      <c r="MCD132" s="11"/>
      <c r="MCE132" s="6"/>
      <c r="MCK132" s="11"/>
      <c r="MCL132" s="6"/>
      <c r="MCR132" s="11"/>
      <c r="MCS132" s="6"/>
      <c r="MCY132" s="11"/>
      <c r="MCZ132" s="6"/>
      <c r="MDF132" s="11"/>
      <c r="MDG132" s="6"/>
      <c r="MDM132" s="11"/>
      <c r="MDN132" s="6"/>
      <c r="MDT132" s="11"/>
      <c r="MDU132" s="6"/>
      <c r="MEA132" s="11"/>
      <c r="MEB132" s="6"/>
      <c r="MEH132" s="11"/>
      <c r="MEI132" s="6"/>
      <c r="MEO132" s="11"/>
      <c r="MEP132" s="6"/>
      <c r="MEV132" s="11"/>
      <c r="MEW132" s="6"/>
      <c r="MFC132" s="11"/>
      <c r="MFD132" s="6"/>
      <c r="MFJ132" s="11"/>
      <c r="MFK132" s="6"/>
      <c r="MFQ132" s="11"/>
      <c r="MFR132" s="6"/>
      <c r="MFX132" s="11"/>
      <c r="MFY132" s="6"/>
      <c r="MGE132" s="11"/>
      <c r="MGF132" s="6"/>
      <c r="MGL132" s="11"/>
      <c r="MGM132" s="6"/>
      <c r="MGS132" s="11"/>
      <c r="MGT132" s="6"/>
      <c r="MGZ132" s="11"/>
      <c r="MHA132" s="6"/>
      <c r="MHG132" s="11"/>
      <c r="MHH132" s="6"/>
      <c r="MHN132" s="11"/>
      <c r="MHO132" s="6"/>
      <c r="MHU132" s="11"/>
      <c r="MHV132" s="6"/>
      <c r="MIB132" s="11"/>
      <c r="MIC132" s="6"/>
      <c r="MII132" s="11"/>
      <c r="MIJ132" s="6"/>
      <c r="MIP132" s="11"/>
      <c r="MIQ132" s="6"/>
      <c r="MIW132" s="11"/>
      <c r="MIX132" s="6"/>
      <c r="MJD132" s="11"/>
      <c r="MJE132" s="6"/>
      <c r="MJK132" s="11"/>
      <c r="MJL132" s="6"/>
      <c r="MJR132" s="11"/>
      <c r="MJS132" s="6"/>
      <c r="MJY132" s="11"/>
      <c r="MJZ132" s="6"/>
      <c r="MKF132" s="11"/>
      <c r="MKG132" s="6"/>
      <c r="MKM132" s="11"/>
      <c r="MKN132" s="6"/>
      <c r="MKT132" s="11"/>
      <c r="MKU132" s="6"/>
      <c r="MLA132" s="11"/>
      <c r="MLB132" s="6"/>
      <c r="MLH132" s="11"/>
      <c r="MLI132" s="6"/>
      <c r="MLO132" s="11"/>
      <c r="MLP132" s="6"/>
      <c r="MLV132" s="11"/>
      <c r="MLW132" s="6"/>
      <c r="MMC132" s="11"/>
      <c r="MMD132" s="6"/>
      <c r="MMJ132" s="11"/>
      <c r="MMK132" s="6"/>
      <c r="MMQ132" s="11"/>
      <c r="MMR132" s="6"/>
      <c r="MMX132" s="11"/>
      <c r="MMY132" s="6"/>
      <c r="MNE132" s="11"/>
      <c r="MNF132" s="6"/>
      <c r="MNL132" s="11"/>
      <c r="MNM132" s="6"/>
      <c r="MNS132" s="11"/>
      <c r="MNT132" s="6"/>
      <c r="MNZ132" s="11"/>
      <c r="MOA132" s="6"/>
      <c r="MOG132" s="11"/>
      <c r="MOH132" s="6"/>
      <c r="MON132" s="11"/>
      <c r="MOO132" s="6"/>
      <c r="MOU132" s="11"/>
      <c r="MOV132" s="6"/>
      <c r="MPB132" s="11"/>
      <c r="MPC132" s="6"/>
      <c r="MPI132" s="11"/>
      <c r="MPJ132" s="6"/>
      <c r="MPP132" s="11"/>
      <c r="MPQ132" s="6"/>
      <c r="MPW132" s="11"/>
      <c r="MPX132" s="6"/>
      <c r="MQD132" s="11"/>
      <c r="MQE132" s="6"/>
      <c r="MQK132" s="11"/>
      <c r="MQL132" s="6"/>
      <c r="MQR132" s="11"/>
      <c r="MQS132" s="6"/>
      <c r="MQY132" s="11"/>
      <c r="MQZ132" s="6"/>
      <c r="MRF132" s="11"/>
      <c r="MRG132" s="6"/>
      <c r="MRM132" s="11"/>
      <c r="MRN132" s="6"/>
      <c r="MRT132" s="11"/>
      <c r="MRU132" s="6"/>
      <c r="MSA132" s="11"/>
      <c r="MSB132" s="6"/>
      <c r="MSH132" s="11"/>
      <c r="MSI132" s="6"/>
      <c r="MSO132" s="11"/>
      <c r="MSP132" s="6"/>
      <c r="MSV132" s="11"/>
      <c r="MSW132" s="6"/>
      <c r="MTC132" s="11"/>
      <c r="MTD132" s="6"/>
      <c r="MTJ132" s="11"/>
      <c r="MTK132" s="6"/>
      <c r="MTQ132" s="11"/>
      <c r="MTR132" s="6"/>
      <c r="MTX132" s="11"/>
      <c r="MTY132" s="6"/>
      <c r="MUE132" s="11"/>
      <c r="MUF132" s="6"/>
      <c r="MUL132" s="11"/>
      <c r="MUM132" s="6"/>
      <c r="MUS132" s="11"/>
      <c r="MUT132" s="6"/>
      <c r="MUZ132" s="11"/>
      <c r="MVA132" s="6"/>
      <c r="MVG132" s="11"/>
      <c r="MVH132" s="6"/>
      <c r="MVN132" s="11"/>
      <c r="MVO132" s="6"/>
      <c r="MVU132" s="11"/>
      <c r="MVV132" s="6"/>
      <c r="MWB132" s="11"/>
      <c r="MWC132" s="6"/>
      <c r="MWI132" s="11"/>
      <c r="MWJ132" s="6"/>
      <c r="MWP132" s="11"/>
      <c r="MWQ132" s="6"/>
      <c r="MWW132" s="11"/>
      <c r="MWX132" s="6"/>
      <c r="MXD132" s="11"/>
      <c r="MXE132" s="6"/>
      <c r="MXK132" s="11"/>
      <c r="MXL132" s="6"/>
      <c r="MXR132" s="11"/>
      <c r="MXS132" s="6"/>
      <c r="MXY132" s="11"/>
      <c r="MXZ132" s="6"/>
      <c r="MYF132" s="11"/>
      <c r="MYG132" s="6"/>
      <c r="MYM132" s="11"/>
      <c r="MYN132" s="6"/>
      <c r="MYT132" s="11"/>
      <c r="MYU132" s="6"/>
      <c r="MZA132" s="11"/>
      <c r="MZB132" s="6"/>
      <c r="MZH132" s="11"/>
      <c r="MZI132" s="6"/>
      <c r="MZO132" s="11"/>
      <c r="MZP132" s="6"/>
      <c r="MZV132" s="11"/>
      <c r="MZW132" s="6"/>
      <c r="NAC132" s="11"/>
      <c r="NAD132" s="6"/>
      <c r="NAJ132" s="11"/>
      <c r="NAK132" s="6"/>
      <c r="NAQ132" s="11"/>
      <c r="NAR132" s="6"/>
      <c r="NAX132" s="11"/>
      <c r="NAY132" s="6"/>
      <c r="NBE132" s="11"/>
      <c r="NBF132" s="6"/>
      <c r="NBL132" s="11"/>
      <c r="NBM132" s="6"/>
      <c r="NBS132" s="11"/>
      <c r="NBT132" s="6"/>
      <c r="NBZ132" s="11"/>
      <c r="NCA132" s="6"/>
      <c r="NCG132" s="11"/>
      <c r="NCH132" s="6"/>
      <c r="NCN132" s="11"/>
      <c r="NCO132" s="6"/>
      <c r="NCU132" s="11"/>
      <c r="NCV132" s="6"/>
      <c r="NDB132" s="11"/>
      <c r="NDC132" s="6"/>
      <c r="NDI132" s="11"/>
      <c r="NDJ132" s="6"/>
      <c r="NDP132" s="11"/>
      <c r="NDQ132" s="6"/>
      <c r="NDW132" s="11"/>
      <c r="NDX132" s="6"/>
      <c r="NED132" s="11"/>
      <c r="NEE132" s="6"/>
      <c r="NEK132" s="11"/>
      <c r="NEL132" s="6"/>
      <c r="NER132" s="11"/>
      <c r="NES132" s="6"/>
      <c r="NEY132" s="11"/>
      <c r="NEZ132" s="6"/>
      <c r="NFF132" s="11"/>
      <c r="NFG132" s="6"/>
      <c r="NFM132" s="11"/>
      <c r="NFN132" s="6"/>
      <c r="NFT132" s="11"/>
      <c r="NFU132" s="6"/>
      <c r="NGA132" s="11"/>
      <c r="NGB132" s="6"/>
      <c r="NGH132" s="11"/>
      <c r="NGI132" s="6"/>
      <c r="NGO132" s="11"/>
      <c r="NGP132" s="6"/>
      <c r="NGV132" s="11"/>
      <c r="NGW132" s="6"/>
      <c r="NHC132" s="11"/>
      <c r="NHD132" s="6"/>
      <c r="NHJ132" s="11"/>
      <c r="NHK132" s="6"/>
      <c r="NHQ132" s="11"/>
      <c r="NHR132" s="6"/>
      <c r="NHX132" s="11"/>
      <c r="NHY132" s="6"/>
      <c r="NIE132" s="11"/>
      <c r="NIF132" s="6"/>
      <c r="NIL132" s="11"/>
      <c r="NIM132" s="6"/>
      <c r="NIS132" s="11"/>
      <c r="NIT132" s="6"/>
      <c r="NIZ132" s="11"/>
      <c r="NJA132" s="6"/>
      <c r="NJG132" s="11"/>
      <c r="NJH132" s="6"/>
      <c r="NJN132" s="11"/>
      <c r="NJO132" s="6"/>
      <c r="NJU132" s="11"/>
      <c r="NJV132" s="6"/>
      <c r="NKB132" s="11"/>
      <c r="NKC132" s="6"/>
      <c r="NKI132" s="11"/>
      <c r="NKJ132" s="6"/>
      <c r="NKP132" s="11"/>
      <c r="NKQ132" s="6"/>
      <c r="NKW132" s="11"/>
      <c r="NKX132" s="6"/>
      <c r="NLD132" s="11"/>
      <c r="NLE132" s="6"/>
      <c r="NLK132" s="11"/>
      <c r="NLL132" s="6"/>
      <c r="NLR132" s="11"/>
      <c r="NLS132" s="6"/>
      <c r="NLY132" s="11"/>
      <c r="NLZ132" s="6"/>
      <c r="NMF132" s="11"/>
      <c r="NMG132" s="6"/>
      <c r="NMM132" s="11"/>
      <c r="NMN132" s="6"/>
      <c r="NMT132" s="11"/>
      <c r="NMU132" s="6"/>
      <c r="NNA132" s="11"/>
      <c r="NNB132" s="6"/>
      <c r="NNH132" s="11"/>
      <c r="NNI132" s="6"/>
      <c r="NNO132" s="11"/>
      <c r="NNP132" s="6"/>
      <c r="NNV132" s="11"/>
      <c r="NNW132" s="6"/>
      <c r="NOC132" s="11"/>
      <c r="NOD132" s="6"/>
      <c r="NOJ132" s="11"/>
      <c r="NOK132" s="6"/>
      <c r="NOQ132" s="11"/>
      <c r="NOR132" s="6"/>
      <c r="NOX132" s="11"/>
      <c r="NOY132" s="6"/>
      <c r="NPE132" s="11"/>
      <c r="NPF132" s="6"/>
      <c r="NPL132" s="11"/>
      <c r="NPM132" s="6"/>
      <c r="NPS132" s="11"/>
      <c r="NPT132" s="6"/>
      <c r="NPZ132" s="11"/>
      <c r="NQA132" s="6"/>
      <c r="NQG132" s="11"/>
      <c r="NQH132" s="6"/>
      <c r="NQN132" s="11"/>
      <c r="NQO132" s="6"/>
      <c r="NQU132" s="11"/>
      <c r="NQV132" s="6"/>
      <c r="NRB132" s="11"/>
      <c r="NRC132" s="6"/>
      <c r="NRI132" s="11"/>
      <c r="NRJ132" s="6"/>
      <c r="NRP132" s="11"/>
      <c r="NRQ132" s="6"/>
      <c r="NRW132" s="11"/>
      <c r="NRX132" s="6"/>
      <c r="NSD132" s="11"/>
      <c r="NSE132" s="6"/>
      <c r="NSK132" s="11"/>
      <c r="NSL132" s="6"/>
      <c r="NSR132" s="11"/>
      <c r="NSS132" s="6"/>
      <c r="NSY132" s="11"/>
      <c r="NSZ132" s="6"/>
      <c r="NTF132" s="11"/>
      <c r="NTG132" s="6"/>
      <c r="NTM132" s="11"/>
      <c r="NTN132" s="6"/>
      <c r="NTT132" s="11"/>
      <c r="NTU132" s="6"/>
      <c r="NUA132" s="11"/>
      <c r="NUB132" s="6"/>
      <c r="NUH132" s="11"/>
      <c r="NUI132" s="6"/>
      <c r="NUO132" s="11"/>
      <c r="NUP132" s="6"/>
      <c r="NUV132" s="11"/>
      <c r="NUW132" s="6"/>
      <c r="NVC132" s="11"/>
      <c r="NVD132" s="6"/>
      <c r="NVJ132" s="11"/>
      <c r="NVK132" s="6"/>
      <c r="NVQ132" s="11"/>
      <c r="NVR132" s="6"/>
      <c r="NVX132" s="11"/>
      <c r="NVY132" s="6"/>
      <c r="NWE132" s="11"/>
      <c r="NWF132" s="6"/>
      <c r="NWL132" s="11"/>
      <c r="NWM132" s="6"/>
      <c r="NWS132" s="11"/>
      <c r="NWT132" s="6"/>
      <c r="NWZ132" s="11"/>
      <c r="NXA132" s="6"/>
      <c r="NXG132" s="11"/>
      <c r="NXH132" s="6"/>
      <c r="NXN132" s="11"/>
      <c r="NXO132" s="6"/>
      <c r="NXU132" s="11"/>
      <c r="NXV132" s="6"/>
      <c r="NYB132" s="11"/>
      <c r="NYC132" s="6"/>
      <c r="NYI132" s="11"/>
      <c r="NYJ132" s="6"/>
      <c r="NYP132" s="11"/>
      <c r="NYQ132" s="6"/>
      <c r="NYW132" s="11"/>
      <c r="NYX132" s="6"/>
      <c r="NZD132" s="11"/>
      <c r="NZE132" s="6"/>
      <c r="NZK132" s="11"/>
      <c r="NZL132" s="6"/>
      <c r="NZR132" s="11"/>
      <c r="NZS132" s="6"/>
      <c r="NZY132" s="11"/>
      <c r="NZZ132" s="6"/>
      <c r="OAF132" s="11"/>
      <c r="OAG132" s="6"/>
      <c r="OAM132" s="11"/>
      <c r="OAN132" s="6"/>
      <c r="OAT132" s="11"/>
      <c r="OAU132" s="6"/>
      <c r="OBA132" s="11"/>
      <c r="OBB132" s="6"/>
      <c r="OBH132" s="11"/>
      <c r="OBI132" s="6"/>
      <c r="OBO132" s="11"/>
      <c r="OBP132" s="6"/>
      <c r="OBV132" s="11"/>
      <c r="OBW132" s="6"/>
      <c r="OCC132" s="11"/>
      <c r="OCD132" s="6"/>
      <c r="OCJ132" s="11"/>
      <c r="OCK132" s="6"/>
      <c r="OCQ132" s="11"/>
      <c r="OCR132" s="6"/>
      <c r="OCX132" s="11"/>
      <c r="OCY132" s="6"/>
      <c r="ODE132" s="11"/>
      <c r="ODF132" s="6"/>
      <c r="ODL132" s="11"/>
      <c r="ODM132" s="6"/>
      <c r="ODS132" s="11"/>
      <c r="ODT132" s="6"/>
      <c r="ODZ132" s="11"/>
      <c r="OEA132" s="6"/>
      <c r="OEG132" s="11"/>
      <c r="OEH132" s="6"/>
      <c r="OEN132" s="11"/>
      <c r="OEO132" s="6"/>
      <c r="OEU132" s="11"/>
      <c r="OEV132" s="6"/>
      <c r="OFB132" s="11"/>
      <c r="OFC132" s="6"/>
      <c r="OFI132" s="11"/>
      <c r="OFJ132" s="6"/>
      <c r="OFP132" s="11"/>
      <c r="OFQ132" s="6"/>
      <c r="OFW132" s="11"/>
      <c r="OFX132" s="6"/>
      <c r="OGD132" s="11"/>
      <c r="OGE132" s="6"/>
      <c r="OGK132" s="11"/>
      <c r="OGL132" s="6"/>
      <c r="OGR132" s="11"/>
      <c r="OGS132" s="6"/>
      <c r="OGY132" s="11"/>
      <c r="OGZ132" s="6"/>
      <c r="OHF132" s="11"/>
      <c r="OHG132" s="6"/>
      <c r="OHM132" s="11"/>
      <c r="OHN132" s="6"/>
      <c r="OHT132" s="11"/>
      <c r="OHU132" s="6"/>
      <c r="OIA132" s="11"/>
      <c r="OIB132" s="6"/>
      <c r="OIH132" s="11"/>
      <c r="OII132" s="6"/>
      <c r="OIO132" s="11"/>
      <c r="OIP132" s="6"/>
      <c r="OIV132" s="11"/>
      <c r="OIW132" s="6"/>
      <c r="OJC132" s="11"/>
      <c r="OJD132" s="6"/>
      <c r="OJJ132" s="11"/>
      <c r="OJK132" s="6"/>
      <c r="OJQ132" s="11"/>
      <c r="OJR132" s="6"/>
      <c r="OJX132" s="11"/>
      <c r="OJY132" s="6"/>
      <c r="OKE132" s="11"/>
      <c r="OKF132" s="6"/>
      <c r="OKL132" s="11"/>
      <c r="OKM132" s="6"/>
      <c r="OKS132" s="11"/>
      <c r="OKT132" s="6"/>
      <c r="OKZ132" s="11"/>
      <c r="OLA132" s="6"/>
      <c r="OLG132" s="11"/>
      <c r="OLH132" s="6"/>
      <c r="OLN132" s="11"/>
      <c r="OLO132" s="6"/>
      <c r="OLU132" s="11"/>
      <c r="OLV132" s="6"/>
      <c r="OMB132" s="11"/>
      <c r="OMC132" s="6"/>
      <c r="OMI132" s="11"/>
      <c r="OMJ132" s="6"/>
      <c r="OMP132" s="11"/>
      <c r="OMQ132" s="6"/>
      <c r="OMW132" s="11"/>
      <c r="OMX132" s="6"/>
      <c r="OND132" s="11"/>
      <c r="ONE132" s="6"/>
      <c r="ONK132" s="11"/>
      <c r="ONL132" s="6"/>
      <c r="ONR132" s="11"/>
      <c r="ONS132" s="6"/>
      <c r="ONY132" s="11"/>
      <c r="ONZ132" s="6"/>
      <c r="OOF132" s="11"/>
      <c r="OOG132" s="6"/>
      <c r="OOM132" s="11"/>
      <c r="OON132" s="6"/>
      <c r="OOT132" s="11"/>
      <c r="OOU132" s="6"/>
      <c r="OPA132" s="11"/>
      <c r="OPB132" s="6"/>
      <c r="OPH132" s="11"/>
      <c r="OPI132" s="6"/>
      <c r="OPO132" s="11"/>
      <c r="OPP132" s="6"/>
      <c r="OPV132" s="11"/>
      <c r="OPW132" s="6"/>
      <c r="OQC132" s="11"/>
      <c r="OQD132" s="6"/>
      <c r="OQJ132" s="11"/>
      <c r="OQK132" s="6"/>
      <c r="OQQ132" s="11"/>
      <c r="OQR132" s="6"/>
      <c r="OQX132" s="11"/>
      <c r="OQY132" s="6"/>
      <c r="ORE132" s="11"/>
      <c r="ORF132" s="6"/>
      <c r="ORL132" s="11"/>
      <c r="ORM132" s="6"/>
      <c r="ORS132" s="11"/>
      <c r="ORT132" s="6"/>
      <c r="ORZ132" s="11"/>
      <c r="OSA132" s="6"/>
      <c r="OSG132" s="11"/>
      <c r="OSH132" s="6"/>
      <c r="OSN132" s="11"/>
      <c r="OSO132" s="6"/>
      <c r="OSU132" s="11"/>
      <c r="OSV132" s="6"/>
      <c r="OTB132" s="11"/>
      <c r="OTC132" s="6"/>
      <c r="OTI132" s="11"/>
      <c r="OTJ132" s="6"/>
      <c r="OTP132" s="11"/>
      <c r="OTQ132" s="6"/>
      <c r="OTW132" s="11"/>
      <c r="OTX132" s="6"/>
      <c r="OUD132" s="11"/>
      <c r="OUE132" s="6"/>
      <c r="OUK132" s="11"/>
      <c r="OUL132" s="6"/>
      <c r="OUR132" s="11"/>
      <c r="OUS132" s="6"/>
      <c r="OUY132" s="11"/>
      <c r="OUZ132" s="6"/>
      <c r="OVF132" s="11"/>
      <c r="OVG132" s="6"/>
      <c r="OVM132" s="11"/>
      <c r="OVN132" s="6"/>
      <c r="OVT132" s="11"/>
      <c r="OVU132" s="6"/>
      <c r="OWA132" s="11"/>
      <c r="OWB132" s="6"/>
      <c r="OWH132" s="11"/>
      <c r="OWI132" s="6"/>
      <c r="OWO132" s="11"/>
      <c r="OWP132" s="6"/>
      <c r="OWV132" s="11"/>
      <c r="OWW132" s="6"/>
      <c r="OXC132" s="11"/>
      <c r="OXD132" s="6"/>
      <c r="OXJ132" s="11"/>
      <c r="OXK132" s="6"/>
      <c r="OXQ132" s="11"/>
      <c r="OXR132" s="6"/>
      <c r="OXX132" s="11"/>
      <c r="OXY132" s="6"/>
      <c r="OYE132" s="11"/>
      <c r="OYF132" s="6"/>
      <c r="OYL132" s="11"/>
      <c r="OYM132" s="6"/>
      <c r="OYS132" s="11"/>
      <c r="OYT132" s="6"/>
      <c r="OYZ132" s="11"/>
      <c r="OZA132" s="6"/>
      <c r="OZG132" s="11"/>
      <c r="OZH132" s="6"/>
      <c r="OZN132" s="11"/>
      <c r="OZO132" s="6"/>
      <c r="OZU132" s="11"/>
      <c r="OZV132" s="6"/>
      <c r="PAB132" s="11"/>
      <c r="PAC132" s="6"/>
      <c r="PAI132" s="11"/>
      <c r="PAJ132" s="6"/>
      <c r="PAP132" s="11"/>
      <c r="PAQ132" s="6"/>
      <c r="PAW132" s="11"/>
      <c r="PAX132" s="6"/>
      <c r="PBD132" s="11"/>
      <c r="PBE132" s="6"/>
      <c r="PBK132" s="11"/>
      <c r="PBL132" s="6"/>
      <c r="PBR132" s="11"/>
      <c r="PBS132" s="6"/>
      <c r="PBY132" s="11"/>
      <c r="PBZ132" s="6"/>
      <c r="PCF132" s="11"/>
      <c r="PCG132" s="6"/>
      <c r="PCM132" s="11"/>
      <c r="PCN132" s="6"/>
      <c r="PCT132" s="11"/>
      <c r="PCU132" s="6"/>
      <c r="PDA132" s="11"/>
      <c r="PDB132" s="6"/>
      <c r="PDH132" s="11"/>
      <c r="PDI132" s="6"/>
      <c r="PDO132" s="11"/>
      <c r="PDP132" s="6"/>
      <c r="PDV132" s="11"/>
      <c r="PDW132" s="6"/>
      <c r="PEC132" s="11"/>
      <c r="PED132" s="6"/>
      <c r="PEJ132" s="11"/>
      <c r="PEK132" s="6"/>
      <c r="PEQ132" s="11"/>
      <c r="PER132" s="6"/>
      <c r="PEX132" s="11"/>
      <c r="PEY132" s="6"/>
      <c r="PFE132" s="11"/>
      <c r="PFF132" s="6"/>
      <c r="PFL132" s="11"/>
      <c r="PFM132" s="6"/>
      <c r="PFS132" s="11"/>
      <c r="PFT132" s="6"/>
      <c r="PFZ132" s="11"/>
      <c r="PGA132" s="6"/>
      <c r="PGG132" s="11"/>
      <c r="PGH132" s="6"/>
      <c r="PGN132" s="11"/>
      <c r="PGO132" s="6"/>
      <c r="PGU132" s="11"/>
      <c r="PGV132" s="6"/>
      <c r="PHB132" s="11"/>
      <c r="PHC132" s="6"/>
      <c r="PHI132" s="11"/>
      <c r="PHJ132" s="6"/>
      <c r="PHP132" s="11"/>
      <c r="PHQ132" s="6"/>
      <c r="PHW132" s="11"/>
      <c r="PHX132" s="6"/>
      <c r="PID132" s="11"/>
      <c r="PIE132" s="6"/>
      <c r="PIK132" s="11"/>
      <c r="PIL132" s="6"/>
      <c r="PIR132" s="11"/>
      <c r="PIS132" s="6"/>
      <c r="PIY132" s="11"/>
      <c r="PIZ132" s="6"/>
      <c r="PJF132" s="11"/>
      <c r="PJG132" s="6"/>
      <c r="PJM132" s="11"/>
      <c r="PJN132" s="6"/>
      <c r="PJT132" s="11"/>
      <c r="PJU132" s="6"/>
      <c r="PKA132" s="11"/>
      <c r="PKB132" s="6"/>
      <c r="PKH132" s="11"/>
      <c r="PKI132" s="6"/>
      <c r="PKO132" s="11"/>
      <c r="PKP132" s="6"/>
      <c r="PKV132" s="11"/>
      <c r="PKW132" s="6"/>
      <c r="PLC132" s="11"/>
      <c r="PLD132" s="6"/>
      <c r="PLJ132" s="11"/>
      <c r="PLK132" s="6"/>
      <c r="PLQ132" s="11"/>
      <c r="PLR132" s="6"/>
      <c r="PLX132" s="11"/>
      <c r="PLY132" s="6"/>
      <c r="PME132" s="11"/>
      <c r="PMF132" s="6"/>
      <c r="PML132" s="11"/>
      <c r="PMM132" s="6"/>
      <c r="PMS132" s="11"/>
      <c r="PMT132" s="6"/>
      <c r="PMZ132" s="11"/>
      <c r="PNA132" s="6"/>
      <c r="PNG132" s="11"/>
      <c r="PNH132" s="6"/>
      <c r="PNN132" s="11"/>
      <c r="PNO132" s="6"/>
      <c r="PNU132" s="11"/>
      <c r="PNV132" s="6"/>
      <c r="POB132" s="11"/>
      <c r="POC132" s="6"/>
      <c r="POI132" s="11"/>
      <c r="POJ132" s="6"/>
      <c r="POP132" s="11"/>
      <c r="POQ132" s="6"/>
      <c r="POW132" s="11"/>
      <c r="POX132" s="6"/>
      <c r="PPD132" s="11"/>
      <c r="PPE132" s="6"/>
      <c r="PPK132" s="11"/>
      <c r="PPL132" s="6"/>
      <c r="PPR132" s="11"/>
      <c r="PPS132" s="6"/>
      <c r="PPY132" s="11"/>
      <c r="PPZ132" s="6"/>
      <c r="PQF132" s="11"/>
      <c r="PQG132" s="6"/>
      <c r="PQM132" s="11"/>
      <c r="PQN132" s="6"/>
      <c r="PQT132" s="11"/>
      <c r="PQU132" s="6"/>
      <c r="PRA132" s="11"/>
      <c r="PRB132" s="6"/>
      <c r="PRH132" s="11"/>
      <c r="PRI132" s="6"/>
      <c r="PRO132" s="11"/>
      <c r="PRP132" s="6"/>
      <c r="PRV132" s="11"/>
      <c r="PRW132" s="6"/>
      <c r="PSC132" s="11"/>
      <c r="PSD132" s="6"/>
      <c r="PSJ132" s="11"/>
      <c r="PSK132" s="6"/>
      <c r="PSQ132" s="11"/>
      <c r="PSR132" s="6"/>
      <c r="PSX132" s="11"/>
      <c r="PSY132" s="6"/>
      <c r="PTE132" s="11"/>
      <c r="PTF132" s="6"/>
      <c r="PTL132" s="11"/>
      <c r="PTM132" s="6"/>
      <c r="PTS132" s="11"/>
      <c r="PTT132" s="6"/>
      <c r="PTZ132" s="11"/>
      <c r="PUA132" s="6"/>
      <c r="PUG132" s="11"/>
      <c r="PUH132" s="6"/>
      <c r="PUN132" s="11"/>
      <c r="PUO132" s="6"/>
      <c r="PUU132" s="11"/>
      <c r="PUV132" s="6"/>
      <c r="PVB132" s="11"/>
      <c r="PVC132" s="6"/>
      <c r="PVI132" s="11"/>
      <c r="PVJ132" s="6"/>
      <c r="PVP132" s="11"/>
      <c r="PVQ132" s="6"/>
      <c r="PVW132" s="11"/>
      <c r="PVX132" s="6"/>
      <c r="PWD132" s="11"/>
      <c r="PWE132" s="6"/>
      <c r="PWK132" s="11"/>
      <c r="PWL132" s="6"/>
      <c r="PWR132" s="11"/>
      <c r="PWS132" s="6"/>
      <c r="PWY132" s="11"/>
      <c r="PWZ132" s="6"/>
      <c r="PXF132" s="11"/>
      <c r="PXG132" s="6"/>
      <c r="PXM132" s="11"/>
      <c r="PXN132" s="6"/>
      <c r="PXT132" s="11"/>
      <c r="PXU132" s="6"/>
      <c r="PYA132" s="11"/>
      <c r="PYB132" s="6"/>
      <c r="PYH132" s="11"/>
      <c r="PYI132" s="6"/>
      <c r="PYO132" s="11"/>
      <c r="PYP132" s="6"/>
      <c r="PYV132" s="11"/>
      <c r="PYW132" s="6"/>
      <c r="PZC132" s="11"/>
      <c r="PZD132" s="6"/>
      <c r="PZJ132" s="11"/>
      <c r="PZK132" s="6"/>
      <c r="PZQ132" s="11"/>
      <c r="PZR132" s="6"/>
      <c r="PZX132" s="11"/>
      <c r="PZY132" s="6"/>
      <c r="QAE132" s="11"/>
      <c r="QAF132" s="6"/>
      <c r="QAL132" s="11"/>
      <c r="QAM132" s="6"/>
      <c r="QAS132" s="11"/>
      <c r="QAT132" s="6"/>
      <c r="QAZ132" s="11"/>
      <c r="QBA132" s="6"/>
      <c r="QBG132" s="11"/>
      <c r="QBH132" s="6"/>
      <c r="QBN132" s="11"/>
      <c r="QBO132" s="6"/>
      <c r="QBU132" s="11"/>
      <c r="QBV132" s="6"/>
      <c r="QCB132" s="11"/>
      <c r="QCC132" s="6"/>
      <c r="QCI132" s="11"/>
      <c r="QCJ132" s="6"/>
      <c r="QCP132" s="11"/>
      <c r="QCQ132" s="6"/>
      <c r="QCW132" s="11"/>
      <c r="QCX132" s="6"/>
      <c r="QDD132" s="11"/>
      <c r="QDE132" s="6"/>
      <c r="QDK132" s="11"/>
      <c r="QDL132" s="6"/>
      <c r="QDR132" s="11"/>
      <c r="QDS132" s="6"/>
      <c r="QDY132" s="11"/>
      <c r="QDZ132" s="6"/>
      <c r="QEF132" s="11"/>
      <c r="QEG132" s="6"/>
      <c r="QEM132" s="11"/>
      <c r="QEN132" s="6"/>
      <c r="QET132" s="11"/>
      <c r="QEU132" s="6"/>
      <c r="QFA132" s="11"/>
      <c r="QFB132" s="6"/>
      <c r="QFH132" s="11"/>
      <c r="QFI132" s="6"/>
      <c r="QFO132" s="11"/>
      <c r="QFP132" s="6"/>
      <c r="QFV132" s="11"/>
      <c r="QFW132" s="6"/>
      <c r="QGC132" s="11"/>
      <c r="QGD132" s="6"/>
      <c r="QGJ132" s="11"/>
      <c r="QGK132" s="6"/>
      <c r="QGQ132" s="11"/>
      <c r="QGR132" s="6"/>
      <c r="QGX132" s="11"/>
      <c r="QGY132" s="6"/>
      <c r="QHE132" s="11"/>
      <c r="QHF132" s="6"/>
      <c r="QHL132" s="11"/>
      <c r="QHM132" s="6"/>
      <c r="QHS132" s="11"/>
      <c r="QHT132" s="6"/>
      <c r="QHZ132" s="11"/>
      <c r="QIA132" s="6"/>
      <c r="QIG132" s="11"/>
      <c r="QIH132" s="6"/>
      <c r="QIN132" s="11"/>
      <c r="QIO132" s="6"/>
      <c r="QIU132" s="11"/>
      <c r="QIV132" s="6"/>
      <c r="QJB132" s="11"/>
      <c r="QJC132" s="6"/>
      <c r="QJI132" s="11"/>
      <c r="QJJ132" s="6"/>
      <c r="QJP132" s="11"/>
      <c r="QJQ132" s="6"/>
      <c r="QJW132" s="11"/>
      <c r="QJX132" s="6"/>
      <c r="QKD132" s="11"/>
      <c r="QKE132" s="6"/>
      <c r="QKK132" s="11"/>
      <c r="QKL132" s="6"/>
      <c r="QKR132" s="11"/>
      <c r="QKS132" s="6"/>
      <c r="QKY132" s="11"/>
      <c r="QKZ132" s="6"/>
      <c r="QLF132" s="11"/>
      <c r="QLG132" s="6"/>
      <c r="QLM132" s="11"/>
      <c r="QLN132" s="6"/>
      <c r="QLT132" s="11"/>
      <c r="QLU132" s="6"/>
      <c r="QMA132" s="11"/>
      <c r="QMB132" s="6"/>
      <c r="QMH132" s="11"/>
      <c r="QMI132" s="6"/>
      <c r="QMO132" s="11"/>
      <c r="QMP132" s="6"/>
      <c r="QMV132" s="11"/>
      <c r="QMW132" s="6"/>
      <c r="QNC132" s="11"/>
      <c r="QND132" s="6"/>
      <c r="QNJ132" s="11"/>
      <c r="QNK132" s="6"/>
      <c r="QNQ132" s="11"/>
      <c r="QNR132" s="6"/>
      <c r="QNX132" s="11"/>
      <c r="QNY132" s="6"/>
      <c r="QOE132" s="11"/>
      <c r="QOF132" s="6"/>
      <c r="QOL132" s="11"/>
      <c r="QOM132" s="6"/>
      <c r="QOS132" s="11"/>
      <c r="QOT132" s="6"/>
      <c r="QOZ132" s="11"/>
      <c r="QPA132" s="6"/>
      <c r="QPG132" s="11"/>
      <c r="QPH132" s="6"/>
      <c r="QPN132" s="11"/>
      <c r="QPO132" s="6"/>
      <c r="QPU132" s="11"/>
      <c r="QPV132" s="6"/>
      <c r="QQB132" s="11"/>
      <c r="QQC132" s="6"/>
      <c r="QQI132" s="11"/>
      <c r="QQJ132" s="6"/>
      <c r="QQP132" s="11"/>
      <c r="QQQ132" s="6"/>
      <c r="QQW132" s="11"/>
      <c r="QQX132" s="6"/>
      <c r="QRD132" s="11"/>
      <c r="QRE132" s="6"/>
      <c r="QRK132" s="11"/>
      <c r="QRL132" s="6"/>
      <c r="QRR132" s="11"/>
      <c r="QRS132" s="6"/>
      <c r="QRY132" s="11"/>
      <c r="QRZ132" s="6"/>
      <c r="QSF132" s="11"/>
      <c r="QSG132" s="6"/>
      <c r="QSM132" s="11"/>
      <c r="QSN132" s="6"/>
      <c r="QST132" s="11"/>
      <c r="QSU132" s="6"/>
      <c r="QTA132" s="11"/>
      <c r="QTB132" s="6"/>
      <c r="QTH132" s="11"/>
      <c r="QTI132" s="6"/>
      <c r="QTO132" s="11"/>
      <c r="QTP132" s="6"/>
      <c r="QTV132" s="11"/>
      <c r="QTW132" s="6"/>
      <c r="QUC132" s="11"/>
      <c r="QUD132" s="6"/>
      <c r="QUJ132" s="11"/>
      <c r="QUK132" s="6"/>
      <c r="QUQ132" s="11"/>
      <c r="QUR132" s="6"/>
      <c r="QUX132" s="11"/>
      <c r="QUY132" s="6"/>
      <c r="QVE132" s="11"/>
      <c r="QVF132" s="6"/>
      <c r="QVL132" s="11"/>
      <c r="QVM132" s="6"/>
      <c r="QVS132" s="11"/>
      <c r="QVT132" s="6"/>
      <c r="QVZ132" s="11"/>
      <c r="QWA132" s="6"/>
      <c r="QWG132" s="11"/>
      <c r="QWH132" s="6"/>
      <c r="QWN132" s="11"/>
      <c r="QWO132" s="6"/>
      <c r="QWU132" s="11"/>
      <c r="QWV132" s="6"/>
      <c r="QXB132" s="11"/>
      <c r="QXC132" s="6"/>
      <c r="QXI132" s="11"/>
      <c r="QXJ132" s="6"/>
      <c r="QXP132" s="11"/>
      <c r="QXQ132" s="6"/>
      <c r="QXW132" s="11"/>
      <c r="QXX132" s="6"/>
      <c r="QYD132" s="11"/>
      <c r="QYE132" s="6"/>
      <c r="QYK132" s="11"/>
      <c r="QYL132" s="6"/>
      <c r="QYR132" s="11"/>
      <c r="QYS132" s="6"/>
      <c r="QYY132" s="11"/>
      <c r="QYZ132" s="6"/>
      <c r="QZF132" s="11"/>
      <c r="QZG132" s="6"/>
      <c r="QZM132" s="11"/>
      <c r="QZN132" s="6"/>
      <c r="QZT132" s="11"/>
      <c r="QZU132" s="6"/>
      <c r="RAA132" s="11"/>
      <c r="RAB132" s="6"/>
      <c r="RAH132" s="11"/>
      <c r="RAI132" s="6"/>
      <c r="RAO132" s="11"/>
      <c r="RAP132" s="6"/>
      <c r="RAV132" s="11"/>
      <c r="RAW132" s="6"/>
      <c r="RBC132" s="11"/>
      <c r="RBD132" s="6"/>
      <c r="RBJ132" s="11"/>
      <c r="RBK132" s="6"/>
      <c r="RBQ132" s="11"/>
      <c r="RBR132" s="6"/>
      <c r="RBX132" s="11"/>
      <c r="RBY132" s="6"/>
      <c r="RCE132" s="11"/>
      <c r="RCF132" s="6"/>
      <c r="RCL132" s="11"/>
      <c r="RCM132" s="6"/>
      <c r="RCS132" s="11"/>
      <c r="RCT132" s="6"/>
      <c r="RCZ132" s="11"/>
      <c r="RDA132" s="6"/>
      <c r="RDG132" s="11"/>
      <c r="RDH132" s="6"/>
      <c r="RDN132" s="11"/>
      <c r="RDO132" s="6"/>
      <c r="RDU132" s="11"/>
      <c r="RDV132" s="6"/>
      <c r="REB132" s="11"/>
      <c r="REC132" s="6"/>
      <c r="REI132" s="11"/>
      <c r="REJ132" s="6"/>
      <c r="REP132" s="11"/>
      <c r="REQ132" s="6"/>
      <c r="REW132" s="11"/>
      <c r="REX132" s="6"/>
      <c r="RFD132" s="11"/>
      <c r="RFE132" s="6"/>
      <c r="RFK132" s="11"/>
      <c r="RFL132" s="6"/>
      <c r="RFR132" s="11"/>
      <c r="RFS132" s="6"/>
      <c r="RFY132" s="11"/>
      <c r="RFZ132" s="6"/>
      <c r="RGF132" s="11"/>
      <c r="RGG132" s="6"/>
      <c r="RGM132" s="11"/>
      <c r="RGN132" s="6"/>
      <c r="RGT132" s="11"/>
      <c r="RGU132" s="6"/>
      <c r="RHA132" s="11"/>
      <c r="RHB132" s="6"/>
      <c r="RHH132" s="11"/>
      <c r="RHI132" s="6"/>
      <c r="RHO132" s="11"/>
      <c r="RHP132" s="6"/>
      <c r="RHV132" s="11"/>
      <c r="RHW132" s="6"/>
      <c r="RIC132" s="11"/>
      <c r="RID132" s="6"/>
      <c r="RIJ132" s="11"/>
      <c r="RIK132" s="6"/>
      <c r="RIQ132" s="11"/>
      <c r="RIR132" s="6"/>
      <c r="RIX132" s="11"/>
      <c r="RIY132" s="6"/>
      <c r="RJE132" s="11"/>
      <c r="RJF132" s="6"/>
      <c r="RJL132" s="11"/>
      <c r="RJM132" s="6"/>
      <c r="RJS132" s="11"/>
      <c r="RJT132" s="6"/>
      <c r="RJZ132" s="11"/>
      <c r="RKA132" s="6"/>
      <c r="RKG132" s="11"/>
      <c r="RKH132" s="6"/>
      <c r="RKN132" s="11"/>
      <c r="RKO132" s="6"/>
      <c r="RKU132" s="11"/>
      <c r="RKV132" s="6"/>
      <c r="RLB132" s="11"/>
      <c r="RLC132" s="6"/>
      <c r="RLI132" s="11"/>
      <c r="RLJ132" s="6"/>
      <c r="RLP132" s="11"/>
      <c r="RLQ132" s="6"/>
      <c r="RLW132" s="11"/>
      <c r="RLX132" s="6"/>
      <c r="RMD132" s="11"/>
      <c r="RME132" s="6"/>
      <c r="RMK132" s="11"/>
      <c r="RML132" s="6"/>
      <c r="RMR132" s="11"/>
      <c r="RMS132" s="6"/>
      <c r="RMY132" s="11"/>
      <c r="RMZ132" s="6"/>
      <c r="RNF132" s="11"/>
      <c r="RNG132" s="6"/>
      <c r="RNM132" s="11"/>
      <c r="RNN132" s="6"/>
      <c r="RNT132" s="11"/>
      <c r="RNU132" s="6"/>
      <c r="ROA132" s="11"/>
      <c r="ROB132" s="6"/>
      <c r="ROH132" s="11"/>
      <c r="ROI132" s="6"/>
      <c r="ROO132" s="11"/>
      <c r="ROP132" s="6"/>
      <c r="ROV132" s="11"/>
      <c r="ROW132" s="6"/>
      <c r="RPC132" s="11"/>
      <c r="RPD132" s="6"/>
      <c r="RPJ132" s="11"/>
      <c r="RPK132" s="6"/>
      <c r="RPQ132" s="11"/>
      <c r="RPR132" s="6"/>
      <c r="RPX132" s="11"/>
      <c r="RPY132" s="6"/>
      <c r="RQE132" s="11"/>
      <c r="RQF132" s="6"/>
      <c r="RQL132" s="11"/>
      <c r="RQM132" s="6"/>
      <c r="RQS132" s="11"/>
      <c r="RQT132" s="6"/>
      <c r="RQZ132" s="11"/>
      <c r="RRA132" s="6"/>
      <c r="RRG132" s="11"/>
      <c r="RRH132" s="6"/>
      <c r="RRN132" s="11"/>
      <c r="RRO132" s="6"/>
      <c r="RRU132" s="11"/>
      <c r="RRV132" s="6"/>
      <c r="RSB132" s="11"/>
      <c r="RSC132" s="6"/>
      <c r="RSI132" s="11"/>
      <c r="RSJ132" s="6"/>
      <c r="RSP132" s="11"/>
      <c r="RSQ132" s="6"/>
      <c r="RSW132" s="11"/>
      <c r="RSX132" s="6"/>
      <c r="RTD132" s="11"/>
      <c r="RTE132" s="6"/>
      <c r="RTK132" s="11"/>
      <c r="RTL132" s="6"/>
      <c r="RTR132" s="11"/>
      <c r="RTS132" s="6"/>
      <c r="RTY132" s="11"/>
      <c r="RTZ132" s="6"/>
      <c r="RUF132" s="11"/>
      <c r="RUG132" s="6"/>
      <c r="RUM132" s="11"/>
      <c r="RUN132" s="6"/>
      <c r="RUT132" s="11"/>
      <c r="RUU132" s="6"/>
      <c r="RVA132" s="11"/>
      <c r="RVB132" s="6"/>
      <c r="RVH132" s="11"/>
      <c r="RVI132" s="6"/>
      <c r="RVO132" s="11"/>
      <c r="RVP132" s="6"/>
      <c r="RVV132" s="11"/>
      <c r="RVW132" s="6"/>
      <c r="RWC132" s="11"/>
      <c r="RWD132" s="6"/>
      <c r="RWJ132" s="11"/>
      <c r="RWK132" s="6"/>
      <c r="RWQ132" s="11"/>
      <c r="RWR132" s="6"/>
      <c r="RWX132" s="11"/>
      <c r="RWY132" s="6"/>
      <c r="RXE132" s="11"/>
      <c r="RXF132" s="6"/>
      <c r="RXL132" s="11"/>
      <c r="RXM132" s="6"/>
      <c r="RXS132" s="11"/>
      <c r="RXT132" s="6"/>
      <c r="RXZ132" s="11"/>
      <c r="RYA132" s="6"/>
      <c r="RYG132" s="11"/>
      <c r="RYH132" s="6"/>
      <c r="RYN132" s="11"/>
      <c r="RYO132" s="6"/>
      <c r="RYU132" s="11"/>
      <c r="RYV132" s="6"/>
      <c r="RZB132" s="11"/>
      <c r="RZC132" s="6"/>
      <c r="RZI132" s="11"/>
      <c r="RZJ132" s="6"/>
      <c r="RZP132" s="11"/>
      <c r="RZQ132" s="6"/>
      <c r="RZW132" s="11"/>
      <c r="RZX132" s="6"/>
      <c r="SAD132" s="11"/>
      <c r="SAE132" s="6"/>
      <c r="SAK132" s="11"/>
      <c r="SAL132" s="6"/>
      <c r="SAR132" s="11"/>
      <c r="SAS132" s="6"/>
      <c r="SAY132" s="11"/>
      <c r="SAZ132" s="6"/>
      <c r="SBF132" s="11"/>
      <c r="SBG132" s="6"/>
      <c r="SBM132" s="11"/>
      <c r="SBN132" s="6"/>
      <c r="SBT132" s="11"/>
      <c r="SBU132" s="6"/>
      <c r="SCA132" s="11"/>
      <c r="SCB132" s="6"/>
      <c r="SCH132" s="11"/>
      <c r="SCI132" s="6"/>
      <c r="SCO132" s="11"/>
      <c r="SCP132" s="6"/>
      <c r="SCV132" s="11"/>
      <c r="SCW132" s="6"/>
      <c r="SDC132" s="11"/>
      <c r="SDD132" s="6"/>
      <c r="SDJ132" s="11"/>
      <c r="SDK132" s="6"/>
      <c r="SDQ132" s="11"/>
      <c r="SDR132" s="6"/>
      <c r="SDX132" s="11"/>
      <c r="SDY132" s="6"/>
      <c r="SEE132" s="11"/>
      <c r="SEF132" s="6"/>
      <c r="SEL132" s="11"/>
      <c r="SEM132" s="6"/>
      <c r="SES132" s="11"/>
      <c r="SET132" s="6"/>
      <c r="SEZ132" s="11"/>
      <c r="SFA132" s="6"/>
      <c r="SFG132" s="11"/>
      <c r="SFH132" s="6"/>
      <c r="SFN132" s="11"/>
      <c r="SFO132" s="6"/>
      <c r="SFU132" s="11"/>
      <c r="SFV132" s="6"/>
      <c r="SGB132" s="11"/>
      <c r="SGC132" s="6"/>
      <c r="SGI132" s="11"/>
      <c r="SGJ132" s="6"/>
      <c r="SGP132" s="11"/>
      <c r="SGQ132" s="6"/>
      <c r="SGW132" s="11"/>
      <c r="SGX132" s="6"/>
      <c r="SHD132" s="11"/>
      <c r="SHE132" s="6"/>
      <c r="SHK132" s="11"/>
      <c r="SHL132" s="6"/>
      <c r="SHR132" s="11"/>
      <c r="SHS132" s="6"/>
      <c r="SHY132" s="11"/>
      <c r="SHZ132" s="6"/>
      <c r="SIF132" s="11"/>
      <c r="SIG132" s="6"/>
      <c r="SIM132" s="11"/>
      <c r="SIN132" s="6"/>
      <c r="SIT132" s="11"/>
      <c r="SIU132" s="6"/>
      <c r="SJA132" s="11"/>
      <c r="SJB132" s="6"/>
      <c r="SJH132" s="11"/>
      <c r="SJI132" s="6"/>
      <c r="SJO132" s="11"/>
      <c r="SJP132" s="6"/>
      <c r="SJV132" s="11"/>
      <c r="SJW132" s="6"/>
      <c r="SKC132" s="11"/>
      <c r="SKD132" s="6"/>
      <c r="SKJ132" s="11"/>
      <c r="SKK132" s="6"/>
      <c r="SKQ132" s="11"/>
      <c r="SKR132" s="6"/>
      <c r="SKX132" s="11"/>
      <c r="SKY132" s="6"/>
      <c r="SLE132" s="11"/>
      <c r="SLF132" s="6"/>
      <c r="SLL132" s="11"/>
      <c r="SLM132" s="6"/>
      <c r="SLS132" s="11"/>
      <c r="SLT132" s="6"/>
      <c r="SLZ132" s="11"/>
      <c r="SMA132" s="6"/>
      <c r="SMG132" s="11"/>
      <c r="SMH132" s="6"/>
      <c r="SMN132" s="11"/>
      <c r="SMO132" s="6"/>
      <c r="SMU132" s="11"/>
      <c r="SMV132" s="6"/>
      <c r="SNB132" s="11"/>
      <c r="SNC132" s="6"/>
      <c r="SNI132" s="11"/>
      <c r="SNJ132" s="6"/>
      <c r="SNP132" s="11"/>
      <c r="SNQ132" s="6"/>
      <c r="SNW132" s="11"/>
      <c r="SNX132" s="6"/>
      <c r="SOD132" s="11"/>
      <c r="SOE132" s="6"/>
      <c r="SOK132" s="11"/>
      <c r="SOL132" s="6"/>
      <c r="SOR132" s="11"/>
      <c r="SOS132" s="6"/>
      <c r="SOY132" s="11"/>
      <c r="SOZ132" s="6"/>
      <c r="SPF132" s="11"/>
      <c r="SPG132" s="6"/>
      <c r="SPM132" s="11"/>
      <c r="SPN132" s="6"/>
      <c r="SPT132" s="11"/>
      <c r="SPU132" s="6"/>
      <c r="SQA132" s="11"/>
      <c r="SQB132" s="6"/>
      <c r="SQH132" s="11"/>
      <c r="SQI132" s="6"/>
      <c r="SQO132" s="11"/>
      <c r="SQP132" s="6"/>
      <c r="SQV132" s="11"/>
      <c r="SQW132" s="6"/>
      <c r="SRC132" s="11"/>
      <c r="SRD132" s="6"/>
      <c r="SRJ132" s="11"/>
      <c r="SRK132" s="6"/>
      <c r="SRQ132" s="11"/>
      <c r="SRR132" s="6"/>
      <c r="SRX132" s="11"/>
      <c r="SRY132" s="6"/>
      <c r="SSE132" s="11"/>
      <c r="SSF132" s="6"/>
      <c r="SSL132" s="11"/>
      <c r="SSM132" s="6"/>
      <c r="SSS132" s="11"/>
      <c r="SST132" s="6"/>
      <c r="SSZ132" s="11"/>
      <c r="STA132" s="6"/>
      <c r="STG132" s="11"/>
      <c r="STH132" s="6"/>
      <c r="STN132" s="11"/>
      <c r="STO132" s="6"/>
      <c r="STU132" s="11"/>
      <c r="STV132" s="6"/>
      <c r="SUB132" s="11"/>
      <c r="SUC132" s="6"/>
      <c r="SUI132" s="11"/>
      <c r="SUJ132" s="6"/>
      <c r="SUP132" s="11"/>
      <c r="SUQ132" s="6"/>
      <c r="SUW132" s="11"/>
      <c r="SUX132" s="6"/>
      <c r="SVD132" s="11"/>
      <c r="SVE132" s="6"/>
      <c r="SVK132" s="11"/>
      <c r="SVL132" s="6"/>
      <c r="SVR132" s="11"/>
      <c r="SVS132" s="6"/>
      <c r="SVY132" s="11"/>
      <c r="SVZ132" s="6"/>
      <c r="SWF132" s="11"/>
      <c r="SWG132" s="6"/>
      <c r="SWM132" s="11"/>
      <c r="SWN132" s="6"/>
      <c r="SWT132" s="11"/>
      <c r="SWU132" s="6"/>
      <c r="SXA132" s="11"/>
      <c r="SXB132" s="6"/>
      <c r="SXH132" s="11"/>
      <c r="SXI132" s="6"/>
      <c r="SXO132" s="11"/>
      <c r="SXP132" s="6"/>
      <c r="SXV132" s="11"/>
      <c r="SXW132" s="6"/>
      <c r="SYC132" s="11"/>
      <c r="SYD132" s="6"/>
      <c r="SYJ132" s="11"/>
      <c r="SYK132" s="6"/>
      <c r="SYQ132" s="11"/>
      <c r="SYR132" s="6"/>
      <c r="SYX132" s="11"/>
      <c r="SYY132" s="6"/>
      <c r="SZE132" s="11"/>
      <c r="SZF132" s="6"/>
      <c r="SZL132" s="11"/>
      <c r="SZM132" s="6"/>
      <c r="SZS132" s="11"/>
      <c r="SZT132" s="6"/>
      <c r="SZZ132" s="11"/>
      <c r="TAA132" s="6"/>
      <c r="TAG132" s="11"/>
      <c r="TAH132" s="6"/>
      <c r="TAN132" s="11"/>
      <c r="TAO132" s="6"/>
      <c r="TAU132" s="11"/>
      <c r="TAV132" s="6"/>
      <c r="TBB132" s="11"/>
      <c r="TBC132" s="6"/>
      <c r="TBI132" s="11"/>
      <c r="TBJ132" s="6"/>
      <c r="TBP132" s="11"/>
      <c r="TBQ132" s="6"/>
      <c r="TBW132" s="11"/>
      <c r="TBX132" s="6"/>
      <c r="TCD132" s="11"/>
      <c r="TCE132" s="6"/>
      <c r="TCK132" s="11"/>
      <c r="TCL132" s="6"/>
      <c r="TCR132" s="11"/>
      <c r="TCS132" s="6"/>
      <c r="TCY132" s="11"/>
      <c r="TCZ132" s="6"/>
      <c r="TDF132" s="11"/>
      <c r="TDG132" s="6"/>
      <c r="TDM132" s="11"/>
      <c r="TDN132" s="6"/>
      <c r="TDT132" s="11"/>
      <c r="TDU132" s="6"/>
      <c r="TEA132" s="11"/>
      <c r="TEB132" s="6"/>
      <c r="TEH132" s="11"/>
      <c r="TEI132" s="6"/>
      <c r="TEO132" s="11"/>
      <c r="TEP132" s="6"/>
      <c r="TEV132" s="11"/>
      <c r="TEW132" s="6"/>
      <c r="TFC132" s="11"/>
      <c r="TFD132" s="6"/>
      <c r="TFJ132" s="11"/>
      <c r="TFK132" s="6"/>
      <c r="TFQ132" s="11"/>
      <c r="TFR132" s="6"/>
      <c r="TFX132" s="11"/>
      <c r="TFY132" s="6"/>
      <c r="TGE132" s="11"/>
      <c r="TGF132" s="6"/>
      <c r="TGL132" s="11"/>
      <c r="TGM132" s="6"/>
      <c r="TGS132" s="11"/>
      <c r="TGT132" s="6"/>
      <c r="TGZ132" s="11"/>
      <c r="THA132" s="6"/>
      <c r="THG132" s="11"/>
      <c r="THH132" s="6"/>
      <c r="THN132" s="11"/>
      <c r="THO132" s="6"/>
      <c r="THU132" s="11"/>
      <c r="THV132" s="6"/>
      <c r="TIB132" s="11"/>
      <c r="TIC132" s="6"/>
      <c r="TII132" s="11"/>
      <c r="TIJ132" s="6"/>
      <c r="TIP132" s="11"/>
      <c r="TIQ132" s="6"/>
      <c r="TIW132" s="11"/>
      <c r="TIX132" s="6"/>
      <c r="TJD132" s="11"/>
      <c r="TJE132" s="6"/>
      <c r="TJK132" s="11"/>
      <c r="TJL132" s="6"/>
      <c r="TJR132" s="11"/>
      <c r="TJS132" s="6"/>
      <c r="TJY132" s="11"/>
      <c r="TJZ132" s="6"/>
      <c r="TKF132" s="11"/>
      <c r="TKG132" s="6"/>
      <c r="TKM132" s="11"/>
      <c r="TKN132" s="6"/>
      <c r="TKT132" s="11"/>
      <c r="TKU132" s="6"/>
      <c r="TLA132" s="11"/>
      <c r="TLB132" s="6"/>
      <c r="TLH132" s="11"/>
      <c r="TLI132" s="6"/>
      <c r="TLO132" s="11"/>
      <c r="TLP132" s="6"/>
      <c r="TLV132" s="11"/>
      <c r="TLW132" s="6"/>
      <c r="TMC132" s="11"/>
      <c r="TMD132" s="6"/>
      <c r="TMJ132" s="11"/>
      <c r="TMK132" s="6"/>
      <c r="TMQ132" s="11"/>
      <c r="TMR132" s="6"/>
      <c r="TMX132" s="11"/>
      <c r="TMY132" s="6"/>
      <c r="TNE132" s="11"/>
      <c r="TNF132" s="6"/>
      <c r="TNL132" s="11"/>
      <c r="TNM132" s="6"/>
      <c r="TNS132" s="11"/>
      <c r="TNT132" s="6"/>
      <c r="TNZ132" s="11"/>
      <c r="TOA132" s="6"/>
      <c r="TOG132" s="11"/>
      <c r="TOH132" s="6"/>
      <c r="TON132" s="11"/>
      <c r="TOO132" s="6"/>
      <c r="TOU132" s="11"/>
      <c r="TOV132" s="6"/>
      <c r="TPB132" s="11"/>
      <c r="TPC132" s="6"/>
      <c r="TPI132" s="11"/>
      <c r="TPJ132" s="6"/>
      <c r="TPP132" s="11"/>
      <c r="TPQ132" s="6"/>
      <c r="TPW132" s="11"/>
      <c r="TPX132" s="6"/>
      <c r="TQD132" s="11"/>
      <c r="TQE132" s="6"/>
      <c r="TQK132" s="11"/>
      <c r="TQL132" s="6"/>
      <c r="TQR132" s="11"/>
      <c r="TQS132" s="6"/>
      <c r="TQY132" s="11"/>
      <c r="TQZ132" s="6"/>
      <c r="TRF132" s="11"/>
      <c r="TRG132" s="6"/>
      <c r="TRM132" s="11"/>
      <c r="TRN132" s="6"/>
      <c r="TRT132" s="11"/>
      <c r="TRU132" s="6"/>
      <c r="TSA132" s="11"/>
      <c r="TSB132" s="6"/>
      <c r="TSH132" s="11"/>
      <c r="TSI132" s="6"/>
      <c r="TSO132" s="11"/>
      <c r="TSP132" s="6"/>
      <c r="TSV132" s="11"/>
      <c r="TSW132" s="6"/>
      <c r="TTC132" s="11"/>
      <c r="TTD132" s="6"/>
      <c r="TTJ132" s="11"/>
      <c r="TTK132" s="6"/>
      <c r="TTQ132" s="11"/>
      <c r="TTR132" s="6"/>
      <c r="TTX132" s="11"/>
      <c r="TTY132" s="6"/>
      <c r="TUE132" s="11"/>
      <c r="TUF132" s="6"/>
      <c r="TUL132" s="11"/>
      <c r="TUM132" s="6"/>
      <c r="TUS132" s="11"/>
      <c r="TUT132" s="6"/>
      <c r="TUZ132" s="11"/>
      <c r="TVA132" s="6"/>
      <c r="TVG132" s="11"/>
      <c r="TVH132" s="6"/>
      <c r="TVN132" s="11"/>
      <c r="TVO132" s="6"/>
      <c r="TVU132" s="11"/>
      <c r="TVV132" s="6"/>
      <c r="TWB132" s="11"/>
      <c r="TWC132" s="6"/>
      <c r="TWI132" s="11"/>
      <c r="TWJ132" s="6"/>
      <c r="TWP132" s="11"/>
      <c r="TWQ132" s="6"/>
      <c r="TWW132" s="11"/>
      <c r="TWX132" s="6"/>
      <c r="TXD132" s="11"/>
      <c r="TXE132" s="6"/>
      <c r="TXK132" s="11"/>
      <c r="TXL132" s="6"/>
      <c r="TXR132" s="11"/>
      <c r="TXS132" s="6"/>
      <c r="TXY132" s="11"/>
      <c r="TXZ132" s="6"/>
      <c r="TYF132" s="11"/>
      <c r="TYG132" s="6"/>
      <c r="TYM132" s="11"/>
      <c r="TYN132" s="6"/>
      <c r="TYT132" s="11"/>
      <c r="TYU132" s="6"/>
      <c r="TZA132" s="11"/>
      <c r="TZB132" s="6"/>
      <c r="TZH132" s="11"/>
      <c r="TZI132" s="6"/>
      <c r="TZO132" s="11"/>
      <c r="TZP132" s="6"/>
      <c r="TZV132" s="11"/>
      <c r="TZW132" s="6"/>
      <c r="UAC132" s="11"/>
      <c r="UAD132" s="6"/>
      <c r="UAJ132" s="11"/>
      <c r="UAK132" s="6"/>
      <c r="UAQ132" s="11"/>
      <c r="UAR132" s="6"/>
      <c r="UAX132" s="11"/>
      <c r="UAY132" s="6"/>
      <c r="UBE132" s="11"/>
      <c r="UBF132" s="6"/>
      <c r="UBL132" s="11"/>
      <c r="UBM132" s="6"/>
      <c r="UBS132" s="11"/>
      <c r="UBT132" s="6"/>
      <c r="UBZ132" s="11"/>
      <c r="UCA132" s="6"/>
      <c r="UCG132" s="11"/>
      <c r="UCH132" s="6"/>
      <c r="UCN132" s="11"/>
      <c r="UCO132" s="6"/>
      <c r="UCU132" s="11"/>
      <c r="UCV132" s="6"/>
      <c r="UDB132" s="11"/>
      <c r="UDC132" s="6"/>
      <c r="UDI132" s="11"/>
      <c r="UDJ132" s="6"/>
      <c r="UDP132" s="11"/>
      <c r="UDQ132" s="6"/>
      <c r="UDW132" s="11"/>
      <c r="UDX132" s="6"/>
      <c r="UED132" s="11"/>
      <c r="UEE132" s="6"/>
      <c r="UEK132" s="11"/>
      <c r="UEL132" s="6"/>
      <c r="UER132" s="11"/>
      <c r="UES132" s="6"/>
      <c r="UEY132" s="11"/>
      <c r="UEZ132" s="6"/>
      <c r="UFF132" s="11"/>
      <c r="UFG132" s="6"/>
      <c r="UFM132" s="11"/>
      <c r="UFN132" s="6"/>
      <c r="UFT132" s="11"/>
      <c r="UFU132" s="6"/>
      <c r="UGA132" s="11"/>
      <c r="UGB132" s="6"/>
      <c r="UGH132" s="11"/>
      <c r="UGI132" s="6"/>
      <c r="UGO132" s="11"/>
      <c r="UGP132" s="6"/>
      <c r="UGV132" s="11"/>
      <c r="UGW132" s="6"/>
      <c r="UHC132" s="11"/>
      <c r="UHD132" s="6"/>
      <c r="UHJ132" s="11"/>
      <c r="UHK132" s="6"/>
      <c r="UHQ132" s="11"/>
      <c r="UHR132" s="6"/>
      <c r="UHX132" s="11"/>
      <c r="UHY132" s="6"/>
      <c r="UIE132" s="11"/>
      <c r="UIF132" s="6"/>
      <c r="UIL132" s="11"/>
      <c r="UIM132" s="6"/>
      <c r="UIS132" s="11"/>
      <c r="UIT132" s="6"/>
      <c r="UIZ132" s="11"/>
      <c r="UJA132" s="6"/>
      <c r="UJG132" s="11"/>
      <c r="UJH132" s="6"/>
      <c r="UJN132" s="11"/>
      <c r="UJO132" s="6"/>
      <c r="UJU132" s="11"/>
      <c r="UJV132" s="6"/>
      <c r="UKB132" s="11"/>
      <c r="UKC132" s="6"/>
      <c r="UKI132" s="11"/>
      <c r="UKJ132" s="6"/>
      <c r="UKP132" s="11"/>
      <c r="UKQ132" s="6"/>
      <c r="UKW132" s="11"/>
      <c r="UKX132" s="6"/>
      <c r="ULD132" s="11"/>
      <c r="ULE132" s="6"/>
      <c r="ULK132" s="11"/>
      <c r="ULL132" s="6"/>
      <c r="ULR132" s="11"/>
      <c r="ULS132" s="6"/>
      <c r="ULY132" s="11"/>
      <c r="ULZ132" s="6"/>
      <c r="UMF132" s="11"/>
      <c r="UMG132" s="6"/>
      <c r="UMM132" s="11"/>
      <c r="UMN132" s="6"/>
      <c r="UMT132" s="11"/>
      <c r="UMU132" s="6"/>
      <c r="UNA132" s="11"/>
      <c r="UNB132" s="6"/>
      <c r="UNH132" s="11"/>
      <c r="UNI132" s="6"/>
      <c r="UNO132" s="11"/>
      <c r="UNP132" s="6"/>
      <c r="UNV132" s="11"/>
      <c r="UNW132" s="6"/>
      <c r="UOC132" s="11"/>
      <c r="UOD132" s="6"/>
      <c r="UOJ132" s="11"/>
      <c r="UOK132" s="6"/>
      <c r="UOQ132" s="11"/>
      <c r="UOR132" s="6"/>
      <c r="UOX132" s="11"/>
      <c r="UOY132" s="6"/>
      <c r="UPE132" s="11"/>
      <c r="UPF132" s="6"/>
      <c r="UPL132" s="11"/>
      <c r="UPM132" s="6"/>
      <c r="UPS132" s="11"/>
      <c r="UPT132" s="6"/>
      <c r="UPZ132" s="11"/>
      <c r="UQA132" s="6"/>
      <c r="UQG132" s="11"/>
      <c r="UQH132" s="6"/>
      <c r="UQN132" s="11"/>
      <c r="UQO132" s="6"/>
      <c r="UQU132" s="11"/>
      <c r="UQV132" s="6"/>
      <c r="URB132" s="11"/>
      <c r="URC132" s="6"/>
      <c r="URI132" s="11"/>
      <c r="URJ132" s="6"/>
      <c r="URP132" s="11"/>
      <c r="URQ132" s="6"/>
      <c r="URW132" s="11"/>
      <c r="URX132" s="6"/>
      <c r="USD132" s="11"/>
      <c r="USE132" s="6"/>
      <c r="USK132" s="11"/>
      <c r="USL132" s="6"/>
      <c r="USR132" s="11"/>
      <c r="USS132" s="6"/>
      <c r="USY132" s="11"/>
      <c r="USZ132" s="6"/>
      <c r="UTF132" s="11"/>
      <c r="UTG132" s="6"/>
      <c r="UTM132" s="11"/>
      <c r="UTN132" s="6"/>
      <c r="UTT132" s="11"/>
      <c r="UTU132" s="6"/>
      <c r="UUA132" s="11"/>
      <c r="UUB132" s="6"/>
      <c r="UUH132" s="11"/>
      <c r="UUI132" s="6"/>
      <c r="UUO132" s="11"/>
      <c r="UUP132" s="6"/>
      <c r="UUV132" s="11"/>
      <c r="UUW132" s="6"/>
      <c r="UVC132" s="11"/>
      <c r="UVD132" s="6"/>
      <c r="UVJ132" s="11"/>
      <c r="UVK132" s="6"/>
      <c r="UVQ132" s="11"/>
      <c r="UVR132" s="6"/>
      <c r="UVX132" s="11"/>
      <c r="UVY132" s="6"/>
      <c r="UWE132" s="11"/>
      <c r="UWF132" s="6"/>
      <c r="UWL132" s="11"/>
      <c r="UWM132" s="6"/>
      <c r="UWS132" s="11"/>
      <c r="UWT132" s="6"/>
      <c r="UWZ132" s="11"/>
      <c r="UXA132" s="6"/>
      <c r="UXG132" s="11"/>
      <c r="UXH132" s="6"/>
      <c r="UXN132" s="11"/>
      <c r="UXO132" s="6"/>
      <c r="UXU132" s="11"/>
      <c r="UXV132" s="6"/>
      <c r="UYB132" s="11"/>
      <c r="UYC132" s="6"/>
      <c r="UYI132" s="11"/>
      <c r="UYJ132" s="6"/>
      <c r="UYP132" s="11"/>
      <c r="UYQ132" s="6"/>
      <c r="UYW132" s="11"/>
      <c r="UYX132" s="6"/>
      <c r="UZD132" s="11"/>
      <c r="UZE132" s="6"/>
      <c r="UZK132" s="11"/>
      <c r="UZL132" s="6"/>
      <c r="UZR132" s="11"/>
      <c r="UZS132" s="6"/>
      <c r="UZY132" s="11"/>
      <c r="UZZ132" s="6"/>
      <c r="VAF132" s="11"/>
      <c r="VAG132" s="6"/>
      <c r="VAM132" s="11"/>
      <c r="VAN132" s="6"/>
      <c r="VAT132" s="11"/>
      <c r="VAU132" s="6"/>
      <c r="VBA132" s="11"/>
      <c r="VBB132" s="6"/>
      <c r="VBH132" s="11"/>
      <c r="VBI132" s="6"/>
      <c r="VBO132" s="11"/>
      <c r="VBP132" s="6"/>
      <c r="VBV132" s="11"/>
      <c r="VBW132" s="6"/>
      <c r="VCC132" s="11"/>
      <c r="VCD132" s="6"/>
      <c r="VCJ132" s="11"/>
      <c r="VCK132" s="6"/>
      <c r="VCQ132" s="11"/>
      <c r="VCR132" s="6"/>
      <c r="VCX132" s="11"/>
      <c r="VCY132" s="6"/>
      <c r="VDE132" s="11"/>
      <c r="VDF132" s="6"/>
      <c r="VDL132" s="11"/>
      <c r="VDM132" s="6"/>
      <c r="VDS132" s="11"/>
      <c r="VDT132" s="6"/>
      <c r="VDZ132" s="11"/>
      <c r="VEA132" s="6"/>
      <c r="VEG132" s="11"/>
      <c r="VEH132" s="6"/>
      <c r="VEN132" s="11"/>
      <c r="VEO132" s="6"/>
      <c r="VEU132" s="11"/>
      <c r="VEV132" s="6"/>
      <c r="VFB132" s="11"/>
      <c r="VFC132" s="6"/>
      <c r="VFI132" s="11"/>
      <c r="VFJ132" s="6"/>
      <c r="VFP132" s="11"/>
      <c r="VFQ132" s="6"/>
      <c r="VFW132" s="11"/>
      <c r="VFX132" s="6"/>
      <c r="VGD132" s="11"/>
      <c r="VGE132" s="6"/>
      <c r="VGK132" s="11"/>
      <c r="VGL132" s="6"/>
      <c r="VGR132" s="11"/>
      <c r="VGS132" s="6"/>
      <c r="VGY132" s="11"/>
      <c r="VGZ132" s="6"/>
      <c r="VHF132" s="11"/>
      <c r="VHG132" s="6"/>
      <c r="VHM132" s="11"/>
      <c r="VHN132" s="6"/>
      <c r="VHT132" s="11"/>
      <c r="VHU132" s="6"/>
      <c r="VIA132" s="11"/>
      <c r="VIB132" s="6"/>
      <c r="VIH132" s="11"/>
      <c r="VII132" s="6"/>
      <c r="VIO132" s="11"/>
      <c r="VIP132" s="6"/>
      <c r="VIV132" s="11"/>
      <c r="VIW132" s="6"/>
      <c r="VJC132" s="11"/>
      <c r="VJD132" s="6"/>
      <c r="VJJ132" s="11"/>
      <c r="VJK132" s="6"/>
      <c r="VJQ132" s="11"/>
      <c r="VJR132" s="6"/>
      <c r="VJX132" s="11"/>
      <c r="VJY132" s="6"/>
      <c r="VKE132" s="11"/>
      <c r="VKF132" s="6"/>
      <c r="VKL132" s="11"/>
      <c r="VKM132" s="6"/>
      <c r="VKS132" s="11"/>
      <c r="VKT132" s="6"/>
      <c r="VKZ132" s="11"/>
      <c r="VLA132" s="6"/>
      <c r="VLG132" s="11"/>
      <c r="VLH132" s="6"/>
      <c r="VLN132" s="11"/>
      <c r="VLO132" s="6"/>
      <c r="VLU132" s="11"/>
      <c r="VLV132" s="6"/>
      <c r="VMB132" s="11"/>
      <c r="VMC132" s="6"/>
      <c r="VMI132" s="11"/>
      <c r="VMJ132" s="6"/>
      <c r="VMP132" s="11"/>
      <c r="VMQ132" s="6"/>
      <c r="VMW132" s="11"/>
      <c r="VMX132" s="6"/>
      <c r="VND132" s="11"/>
      <c r="VNE132" s="6"/>
      <c r="VNK132" s="11"/>
      <c r="VNL132" s="6"/>
      <c r="VNR132" s="11"/>
      <c r="VNS132" s="6"/>
      <c r="VNY132" s="11"/>
      <c r="VNZ132" s="6"/>
      <c r="VOF132" s="11"/>
      <c r="VOG132" s="6"/>
      <c r="VOM132" s="11"/>
      <c r="VON132" s="6"/>
      <c r="VOT132" s="11"/>
      <c r="VOU132" s="6"/>
      <c r="VPA132" s="11"/>
      <c r="VPB132" s="6"/>
      <c r="VPH132" s="11"/>
      <c r="VPI132" s="6"/>
      <c r="VPO132" s="11"/>
      <c r="VPP132" s="6"/>
      <c r="VPV132" s="11"/>
      <c r="VPW132" s="6"/>
      <c r="VQC132" s="11"/>
      <c r="VQD132" s="6"/>
      <c r="VQJ132" s="11"/>
      <c r="VQK132" s="6"/>
      <c r="VQQ132" s="11"/>
      <c r="VQR132" s="6"/>
      <c r="VQX132" s="11"/>
      <c r="VQY132" s="6"/>
      <c r="VRE132" s="11"/>
      <c r="VRF132" s="6"/>
      <c r="VRL132" s="11"/>
      <c r="VRM132" s="6"/>
      <c r="VRS132" s="11"/>
      <c r="VRT132" s="6"/>
      <c r="VRZ132" s="11"/>
      <c r="VSA132" s="6"/>
      <c r="VSG132" s="11"/>
      <c r="VSH132" s="6"/>
      <c r="VSN132" s="11"/>
      <c r="VSO132" s="6"/>
      <c r="VSU132" s="11"/>
      <c r="VSV132" s="6"/>
      <c r="VTB132" s="11"/>
      <c r="VTC132" s="6"/>
      <c r="VTI132" s="11"/>
      <c r="VTJ132" s="6"/>
      <c r="VTP132" s="11"/>
      <c r="VTQ132" s="6"/>
      <c r="VTW132" s="11"/>
      <c r="VTX132" s="6"/>
      <c r="VUD132" s="11"/>
      <c r="VUE132" s="6"/>
      <c r="VUK132" s="11"/>
      <c r="VUL132" s="6"/>
      <c r="VUR132" s="11"/>
      <c r="VUS132" s="6"/>
      <c r="VUY132" s="11"/>
      <c r="VUZ132" s="6"/>
      <c r="VVF132" s="11"/>
      <c r="VVG132" s="6"/>
      <c r="VVM132" s="11"/>
      <c r="VVN132" s="6"/>
      <c r="VVT132" s="11"/>
      <c r="VVU132" s="6"/>
      <c r="VWA132" s="11"/>
      <c r="VWB132" s="6"/>
      <c r="VWH132" s="11"/>
      <c r="VWI132" s="6"/>
      <c r="VWO132" s="11"/>
      <c r="VWP132" s="6"/>
      <c r="VWV132" s="11"/>
      <c r="VWW132" s="6"/>
      <c r="VXC132" s="11"/>
      <c r="VXD132" s="6"/>
      <c r="VXJ132" s="11"/>
      <c r="VXK132" s="6"/>
      <c r="VXQ132" s="11"/>
      <c r="VXR132" s="6"/>
      <c r="VXX132" s="11"/>
      <c r="VXY132" s="6"/>
      <c r="VYE132" s="11"/>
      <c r="VYF132" s="6"/>
      <c r="VYL132" s="11"/>
      <c r="VYM132" s="6"/>
      <c r="VYS132" s="11"/>
      <c r="VYT132" s="6"/>
      <c r="VYZ132" s="11"/>
      <c r="VZA132" s="6"/>
      <c r="VZG132" s="11"/>
      <c r="VZH132" s="6"/>
      <c r="VZN132" s="11"/>
      <c r="VZO132" s="6"/>
      <c r="VZU132" s="11"/>
      <c r="VZV132" s="6"/>
      <c r="WAB132" s="11"/>
      <c r="WAC132" s="6"/>
      <c r="WAI132" s="11"/>
      <c r="WAJ132" s="6"/>
      <c r="WAP132" s="11"/>
      <c r="WAQ132" s="6"/>
      <c r="WAW132" s="11"/>
      <c r="WAX132" s="6"/>
      <c r="WBD132" s="11"/>
      <c r="WBE132" s="6"/>
      <c r="WBK132" s="11"/>
      <c r="WBL132" s="6"/>
      <c r="WBR132" s="11"/>
      <c r="WBS132" s="6"/>
      <c r="WBY132" s="11"/>
      <c r="WBZ132" s="6"/>
      <c r="WCF132" s="11"/>
      <c r="WCG132" s="6"/>
      <c r="WCM132" s="11"/>
      <c r="WCN132" s="6"/>
      <c r="WCT132" s="11"/>
      <c r="WCU132" s="6"/>
      <c r="WDA132" s="11"/>
      <c r="WDB132" s="6"/>
      <c r="WDH132" s="11"/>
      <c r="WDI132" s="6"/>
      <c r="WDO132" s="11"/>
      <c r="WDP132" s="6"/>
      <c r="WDV132" s="11"/>
      <c r="WDW132" s="6"/>
      <c r="WEC132" s="11"/>
      <c r="WED132" s="6"/>
      <c r="WEJ132" s="11"/>
      <c r="WEK132" s="6"/>
      <c r="WEQ132" s="11"/>
      <c r="WER132" s="6"/>
      <c r="WEX132" s="11"/>
      <c r="WEY132" s="6"/>
      <c r="WFE132" s="11"/>
      <c r="WFF132" s="6"/>
      <c r="WFL132" s="11"/>
      <c r="WFM132" s="6"/>
      <c r="WFS132" s="11"/>
      <c r="WFT132" s="6"/>
      <c r="WFZ132" s="11"/>
      <c r="WGA132" s="6"/>
      <c r="WGG132" s="11"/>
      <c r="WGH132" s="6"/>
      <c r="WGN132" s="11"/>
      <c r="WGO132" s="6"/>
      <c r="WGU132" s="11"/>
      <c r="WGV132" s="6"/>
      <c r="WHB132" s="11"/>
      <c r="WHC132" s="6"/>
      <c r="WHI132" s="11"/>
      <c r="WHJ132" s="6"/>
      <c r="WHP132" s="11"/>
      <c r="WHQ132" s="6"/>
      <c r="WHW132" s="11"/>
      <c r="WHX132" s="6"/>
      <c r="WID132" s="11"/>
      <c r="WIE132" s="6"/>
      <c r="WIK132" s="11"/>
      <c r="WIL132" s="6"/>
      <c r="WIR132" s="11"/>
      <c r="WIS132" s="6"/>
      <c r="WIY132" s="11"/>
      <c r="WIZ132" s="6"/>
      <c r="WJF132" s="11"/>
      <c r="WJG132" s="6"/>
      <c r="WJM132" s="11"/>
      <c r="WJN132" s="6"/>
      <c r="WJT132" s="11"/>
      <c r="WJU132" s="6"/>
      <c r="WKA132" s="11"/>
      <c r="WKB132" s="6"/>
      <c r="WKH132" s="11"/>
      <c r="WKI132" s="6"/>
      <c r="WKO132" s="11"/>
      <c r="WKP132" s="6"/>
      <c r="WKV132" s="11"/>
      <c r="WKW132" s="6"/>
      <c r="WLC132" s="11"/>
      <c r="WLD132" s="6"/>
      <c r="WLJ132" s="11"/>
      <c r="WLK132" s="6"/>
      <c r="WLQ132" s="11"/>
      <c r="WLR132" s="6"/>
      <c r="WLX132" s="11"/>
      <c r="WLY132" s="6"/>
      <c r="WME132" s="11"/>
      <c r="WMF132" s="6"/>
      <c r="WML132" s="11"/>
      <c r="WMM132" s="6"/>
      <c r="WMS132" s="11"/>
      <c r="WMT132" s="6"/>
      <c r="WMZ132" s="11"/>
      <c r="WNA132" s="6"/>
      <c r="WNG132" s="11"/>
      <c r="WNH132" s="6"/>
      <c r="WNN132" s="11"/>
      <c r="WNO132" s="6"/>
      <c r="WNU132" s="11"/>
      <c r="WNV132" s="6"/>
      <c r="WOB132" s="11"/>
      <c r="WOC132" s="6"/>
      <c r="WOI132" s="11"/>
      <c r="WOJ132" s="6"/>
      <c r="WOP132" s="11"/>
      <c r="WOQ132" s="6"/>
      <c r="WOW132" s="11"/>
      <c r="WOX132" s="6"/>
      <c r="WPD132" s="11"/>
      <c r="WPE132" s="6"/>
      <c r="WPK132" s="11"/>
      <c r="WPL132" s="6"/>
      <c r="WPR132" s="11"/>
      <c r="WPS132" s="6"/>
      <c r="WPY132" s="11"/>
      <c r="WPZ132" s="6"/>
      <c r="WQF132" s="11"/>
      <c r="WQG132" s="6"/>
      <c r="WQM132" s="11"/>
      <c r="WQN132" s="6"/>
      <c r="WQT132" s="11"/>
      <c r="WQU132" s="6"/>
      <c r="WRA132" s="11"/>
      <c r="WRB132" s="6"/>
      <c r="WRH132" s="11"/>
      <c r="WRI132" s="6"/>
      <c r="WRO132" s="11"/>
      <c r="WRP132" s="6"/>
      <c r="WRV132" s="11"/>
      <c r="WRW132" s="6"/>
      <c r="WSC132" s="11"/>
      <c r="WSD132" s="6"/>
      <c r="WSJ132" s="11"/>
      <c r="WSK132" s="6"/>
      <c r="WSQ132" s="11"/>
      <c r="WSR132" s="6"/>
      <c r="WSX132" s="11"/>
      <c r="WSY132" s="6"/>
      <c r="WTE132" s="11"/>
      <c r="WTF132" s="6"/>
      <c r="WTL132" s="11"/>
      <c r="WTM132" s="6"/>
      <c r="WTS132" s="11"/>
      <c r="WTT132" s="6"/>
      <c r="WTZ132" s="11"/>
      <c r="WUA132" s="6"/>
      <c r="WUG132" s="11"/>
      <c r="WUH132" s="6"/>
      <c r="WUN132" s="11"/>
      <c r="WUO132" s="6"/>
      <c r="WUU132" s="11"/>
      <c r="WUV132" s="6"/>
      <c r="WVB132" s="11"/>
      <c r="WVC132" s="6"/>
      <c r="WVI132" s="11"/>
      <c r="WVJ132" s="6"/>
      <c r="WVP132" s="11"/>
      <c r="WVQ132" s="6"/>
      <c r="WVW132" s="11"/>
      <c r="WVX132" s="6"/>
      <c r="WWD132" s="11"/>
      <c r="WWE132" s="6"/>
      <c r="WWK132" s="11"/>
      <c r="WWL132" s="6"/>
      <c r="WWR132" s="11"/>
      <c r="WWS132" s="6"/>
      <c r="WWY132" s="11"/>
      <c r="WWZ132" s="6"/>
      <c r="WXF132" s="11"/>
      <c r="WXG132" s="6"/>
      <c r="WXM132" s="11"/>
      <c r="WXN132" s="6"/>
      <c r="WXT132" s="11"/>
      <c r="WXU132" s="6"/>
      <c r="WYA132" s="11"/>
      <c r="WYB132" s="6"/>
      <c r="WYH132" s="11"/>
      <c r="WYI132" s="6"/>
      <c r="WYO132" s="11"/>
      <c r="WYP132" s="6"/>
      <c r="WYV132" s="11"/>
      <c r="WYW132" s="6"/>
      <c r="WZC132" s="11"/>
      <c r="WZD132" s="6"/>
      <c r="WZJ132" s="11"/>
      <c r="WZK132" s="6"/>
      <c r="WZQ132" s="11"/>
      <c r="WZR132" s="6"/>
      <c r="WZX132" s="11"/>
      <c r="WZY132" s="6"/>
      <c r="XAE132" s="11"/>
      <c r="XAF132" s="6"/>
      <c r="XAL132" s="11"/>
      <c r="XAM132" s="6"/>
      <c r="XAS132" s="11"/>
      <c r="XAT132" s="6"/>
      <c r="XAZ132" s="11"/>
      <c r="XBA132" s="6"/>
      <c r="XBG132" s="11"/>
      <c r="XBH132" s="6"/>
      <c r="XBN132" s="11"/>
      <c r="XBO132" s="6"/>
      <c r="XBU132" s="11"/>
      <c r="XBV132" s="6"/>
      <c r="XCB132" s="11"/>
      <c r="XCC132" s="6"/>
      <c r="XCI132" s="11"/>
      <c r="XCJ132" s="6"/>
      <c r="XCP132" s="11"/>
      <c r="XCQ132" s="6"/>
      <c r="XCW132" s="11"/>
      <c r="XCX132" s="6"/>
      <c r="XDD132" s="11"/>
      <c r="XDE132" s="6"/>
      <c r="XDK132" s="11"/>
      <c r="XDL132" s="6"/>
      <c r="XDR132" s="11"/>
      <c r="XDS132" s="6"/>
      <c r="XDY132" s="11"/>
      <c r="XDZ132" s="6"/>
      <c r="XEF132" s="11"/>
      <c r="XEG132" s="6"/>
      <c r="XEM132" s="11"/>
      <c r="XEN132" s="6"/>
      <c r="XET132" s="11"/>
      <c r="XEU132" s="6"/>
      <c r="XFA132" s="11"/>
      <c r="XFB132" s="6"/>
    </row>
    <row r="133" spans="1:1024 1030:2046 2052:3068 3074:5119 5125:6141 6147:7163 7169:8192 8198:9214 9220:10236 10242:12287 12293:13309 13315:14331 14337:15360 15366:16382" s="7" customFormat="1" x14ac:dyDescent="0.2">
      <c r="A133" s="11">
        <v>45825</v>
      </c>
      <c r="B133" s="6" t="s">
        <v>20</v>
      </c>
      <c r="C133" s="7">
        <v>5.515625</v>
      </c>
      <c r="D133" s="7">
        <v>16000000</v>
      </c>
      <c r="E133" s="7">
        <v>88250002.939999998</v>
      </c>
      <c r="F133" s="7">
        <v>108.044579</v>
      </c>
      <c r="G133" s="7">
        <v>108.13757</v>
      </c>
      <c r="H133" s="3"/>
      <c r="I133" s="6"/>
      <c r="O133" s="11"/>
      <c r="P133" s="6"/>
      <c r="V133" s="11"/>
      <c r="W133" s="6"/>
      <c r="AC133" s="11"/>
      <c r="AD133" s="6"/>
      <c r="AJ133" s="11"/>
      <c r="AK133" s="6"/>
      <c r="AQ133" s="11"/>
      <c r="AR133" s="6"/>
      <c r="AX133" s="11"/>
      <c r="AY133" s="6"/>
      <c r="BE133" s="11"/>
      <c r="BF133" s="6"/>
      <c r="BL133" s="11"/>
      <c r="BM133" s="6"/>
      <c r="BS133" s="11"/>
      <c r="BT133" s="6"/>
      <c r="BZ133" s="11"/>
      <c r="CA133" s="6"/>
      <c r="CG133" s="11"/>
      <c r="CH133" s="6"/>
      <c r="CN133" s="11"/>
      <c r="CO133" s="6"/>
      <c r="CU133" s="11"/>
      <c r="CV133" s="6"/>
      <c r="DB133" s="11"/>
      <c r="DC133" s="6"/>
      <c r="DI133" s="11"/>
      <c r="DJ133" s="6"/>
      <c r="DP133" s="11"/>
      <c r="DQ133" s="6"/>
      <c r="DW133" s="11"/>
      <c r="DX133" s="6"/>
      <c r="ED133" s="11"/>
      <c r="EE133" s="6"/>
      <c r="EK133" s="11"/>
      <c r="EL133" s="6"/>
      <c r="ER133" s="11"/>
      <c r="ES133" s="6"/>
      <c r="EY133" s="11"/>
      <c r="EZ133" s="6"/>
      <c r="FF133" s="11"/>
      <c r="FG133" s="6"/>
      <c r="FM133" s="11"/>
      <c r="FN133" s="6"/>
      <c r="FT133" s="11"/>
      <c r="FU133" s="6"/>
      <c r="GA133" s="11"/>
      <c r="GB133" s="6"/>
      <c r="GH133" s="11"/>
      <c r="GI133" s="6"/>
      <c r="GO133" s="11"/>
      <c r="GP133" s="6"/>
      <c r="GV133" s="11"/>
      <c r="GW133" s="6"/>
      <c r="HC133" s="11"/>
      <c r="HD133" s="6"/>
      <c r="HJ133" s="11"/>
      <c r="HK133" s="6"/>
      <c r="HQ133" s="11"/>
      <c r="HR133" s="6"/>
      <c r="HX133" s="11"/>
      <c r="HY133" s="6"/>
      <c r="IE133" s="11"/>
      <c r="IF133" s="6"/>
      <c r="IL133" s="11"/>
      <c r="IM133" s="6"/>
      <c r="IS133" s="11"/>
      <c r="IT133" s="6"/>
      <c r="IZ133" s="11"/>
      <c r="JA133" s="6"/>
      <c r="JG133" s="11"/>
      <c r="JH133" s="6"/>
      <c r="JN133" s="11"/>
      <c r="JO133" s="6"/>
      <c r="JU133" s="11"/>
      <c r="JV133" s="6"/>
      <c r="KB133" s="11"/>
      <c r="KC133" s="6"/>
      <c r="KI133" s="11"/>
      <c r="KJ133" s="6"/>
      <c r="KP133" s="11"/>
      <c r="KQ133" s="6"/>
      <c r="KW133" s="11"/>
      <c r="KX133" s="6"/>
      <c r="LD133" s="11"/>
      <c r="LE133" s="6"/>
      <c r="LK133" s="11"/>
      <c r="LL133" s="6"/>
      <c r="LR133" s="11"/>
      <c r="LS133" s="6"/>
      <c r="LY133" s="11"/>
      <c r="LZ133" s="6"/>
      <c r="MF133" s="11"/>
      <c r="MG133" s="6"/>
      <c r="MM133" s="11"/>
      <c r="MN133" s="6"/>
      <c r="MT133" s="11"/>
      <c r="MU133" s="6"/>
      <c r="NA133" s="11"/>
      <c r="NB133" s="6"/>
      <c r="NH133" s="11"/>
      <c r="NI133" s="6"/>
      <c r="NO133" s="11"/>
      <c r="NP133" s="6"/>
      <c r="NV133" s="11"/>
      <c r="NW133" s="6"/>
      <c r="OC133" s="11"/>
      <c r="OD133" s="6"/>
      <c r="OJ133" s="11"/>
      <c r="OK133" s="6"/>
      <c r="OQ133" s="11"/>
      <c r="OR133" s="6"/>
      <c r="OX133" s="11"/>
      <c r="OY133" s="6"/>
      <c r="PE133" s="11"/>
      <c r="PF133" s="6"/>
      <c r="PL133" s="11"/>
      <c r="PM133" s="6"/>
      <c r="PS133" s="11"/>
      <c r="PT133" s="6"/>
      <c r="PZ133" s="11"/>
      <c r="QA133" s="6"/>
      <c r="QG133" s="11"/>
      <c r="QH133" s="6"/>
      <c r="QN133" s="11"/>
      <c r="QO133" s="6"/>
      <c r="QU133" s="11"/>
      <c r="QV133" s="6"/>
      <c r="RB133" s="11"/>
      <c r="RC133" s="6"/>
      <c r="RI133" s="11"/>
      <c r="RJ133" s="6"/>
      <c r="RP133" s="11"/>
      <c r="RQ133" s="6"/>
      <c r="RW133" s="11"/>
      <c r="RX133" s="6"/>
      <c r="SD133" s="11"/>
      <c r="SE133" s="6"/>
      <c r="SK133" s="11"/>
      <c r="SL133" s="6"/>
      <c r="SR133" s="11"/>
      <c r="SS133" s="6"/>
      <c r="SY133" s="11"/>
      <c r="SZ133" s="6"/>
      <c r="TF133" s="11"/>
      <c r="TG133" s="6"/>
      <c r="TM133" s="11"/>
      <c r="TN133" s="6"/>
      <c r="TT133" s="11"/>
      <c r="TU133" s="6"/>
      <c r="UA133" s="11"/>
      <c r="UB133" s="6"/>
      <c r="UH133" s="11"/>
      <c r="UI133" s="6"/>
      <c r="UO133" s="11"/>
      <c r="UP133" s="6"/>
      <c r="UV133" s="11"/>
      <c r="UW133" s="6"/>
      <c r="VC133" s="11"/>
      <c r="VD133" s="6"/>
      <c r="VJ133" s="11"/>
      <c r="VK133" s="6"/>
      <c r="VQ133" s="11"/>
      <c r="VR133" s="6"/>
      <c r="VX133" s="11"/>
      <c r="VY133" s="6"/>
      <c r="WE133" s="11"/>
      <c r="WF133" s="6"/>
      <c r="WL133" s="11"/>
      <c r="WM133" s="6"/>
      <c r="WS133" s="11"/>
      <c r="WT133" s="6"/>
      <c r="WZ133" s="11"/>
      <c r="XA133" s="6"/>
      <c r="XG133" s="11"/>
      <c r="XH133" s="6"/>
      <c r="XN133" s="11"/>
      <c r="XO133" s="6"/>
      <c r="XU133" s="11"/>
      <c r="XV133" s="6"/>
      <c r="YB133" s="11"/>
      <c r="YC133" s="6"/>
      <c r="YI133" s="11"/>
      <c r="YJ133" s="6"/>
      <c r="YP133" s="11"/>
      <c r="YQ133" s="6"/>
      <c r="YW133" s="11"/>
      <c r="YX133" s="6"/>
      <c r="ZD133" s="11"/>
      <c r="ZE133" s="6"/>
      <c r="ZK133" s="11"/>
      <c r="ZL133" s="6"/>
      <c r="ZR133" s="11"/>
      <c r="ZS133" s="6"/>
      <c r="ZY133" s="11"/>
      <c r="ZZ133" s="6"/>
      <c r="AAF133" s="11"/>
      <c r="AAG133" s="6"/>
      <c r="AAM133" s="11"/>
      <c r="AAN133" s="6"/>
      <c r="AAT133" s="11"/>
      <c r="AAU133" s="6"/>
      <c r="ABA133" s="11"/>
      <c r="ABB133" s="6"/>
      <c r="ABH133" s="11"/>
      <c r="ABI133" s="6"/>
      <c r="ABO133" s="11"/>
      <c r="ABP133" s="6"/>
      <c r="ABV133" s="11"/>
      <c r="ABW133" s="6"/>
      <c r="ACC133" s="11"/>
      <c r="ACD133" s="6"/>
      <c r="ACJ133" s="11"/>
      <c r="ACK133" s="6"/>
      <c r="ACQ133" s="11"/>
      <c r="ACR133" s="6"/>
      <c r="ACX133" s="11"/>
      <c r="ACY133" s="6"/>
      <c r="ADE133" s="11"/>
      <c r="ADF133" s="6"/>
      <c r="ADL133" s="11"/>
      <c r="ADM133" s="6"/>
      <c r="ADS133" s="11"/>
      <c r="ADT133" s="6"/>
      <c r="ADZ133" s="11"/>
      <c r="AEA133" s="6"/>
      <c r="AEG133" s="11"/>
      <c r="AEH133" s="6"/>
      <c r="AEN133" s="11"/>
      <c r="AEO133" s="6"/>
      <c r="AEU133" s="11"/>
      <c r="AEV133" s="6"/>
      <c r="AFB133" s="11"/>
      <c r="AFC133" s="6"/>
      <c r="AFI133" s="11"/>
      <c r="AFJ133" s="6"/>
      <c r="AFP133" s="11"/>
      <c r="AFQ133" s="6"/>
      <c r="AFW133" s="11"/>
      <c r="AFX133" s="6"/>
      <c r="AGD133" s="11"/>
      <c r="AGE133" s="6"/>
      <c r="AGK133" s="11"/>
      <c r="AGL133" s="6"/>
      <c r="AGR133" s="11"/>
      <c r="AGS133" s="6"/>
      <c r="AGY133" s="11"/>
      <c r="AGZ133" s="6"/>
      <c r="AHF133" s="11"/>
      <c r="AHG133" s="6"/>
      <c r="AHM133" s="11"/>
      <c r="AHN133" s="6"/>
      <c r="AHT133" s="11"/>
      <c r="AHU133" s="6"/>
      <c r="AIA133" s="11"/>
      <c r="AIB133" s="6"/>
      <c r="AIH133" s="11"/>
      <c r="AII133" s="6"/>
      <c r="AIO133" s="11"/>
      <c r="AIP133" s="6"/>
      <c r="AIV133" s="11"/>
      <c r="AIW133" s="6"/>
      <c r="AJC133" s="11"/>
      <c r="AJD133" s="6"/>
      <c r="AJJ133" s="11"/>
      <c r="AJK133" s="6"/>
      <c r="AJQ133" s="11"/>
      <c r="AJR133" s="6"/>
      <c r="AJX133" s="11"/>
      <c r="AJY133" s="6"/>
      <c r="AKE133" s="11"/>
      <c r="AKF133" s="6"/>
      <c r="AKL133" s="11"/>
      <c r="AKM133" s="6"/>
      <c r="AKS133" s="11"/>
      <c r="AKT133" s="6"/>
      <c r="AKZ133" s="11"/>
      <c r="ALA133" s="6"/>
      <c r="ALG133" s="11"/>
      <c r="ALH133" s="6"/>
      <c r="ALN133" s="11"/>
      <c r="ALO133" s="6"/>
      <c r="ALU133" s="11"/>
      <c r="ALV133" s="6"/>
      <c r="AMB133" s="11"/>
      <c r="AMC133" s="6"/>
      <c r="AMI133" s="11"/>
      <c r="AMJ133" s="6"/>
      <c r="AMP133" s="11"/>
      <c r="AMQ133" s="6"/>
      <c r="AMW133" s="11"/>
      <c r="AMX133" s="6"/>
      <c r="AND133" s="11"/>
      <c r="ANE133" s="6"/>
      <c r="ANK133" s="11"/>
      <c r="ANL133" s="6"/>
      <c r="ANR133" s="11"/>
      <c r="ANS133" s="6"/>
      <c r="ANY133" s="11"/>
      <c r="ANZ133" s="6"/>
      <c r="AOF133" s="11"/>
      <c r="AOG133" s="6"/>
      <c r="AOM133" s="11"/>
      <c r="AON133" s="6"/>
      <c r="AOT133" s="11"/>
      <c r="AOU133" s="6"/>
      <c r="APA133" s="11"/>
      <c r="APB133" s="6"/>
      <c r="APH133" s="11"/>
      <c r="API133" s="6"/>
      <c r="APO133" s="11"/>
      <c r="APP133" s="6"/>
      <c r="APV133" s="11"/>
      <c r="APW133" s="6"/>
      <c r="AQC133" s="11"/>
      <c r="AQD133" s="6"/>
      <c r="AQJ133" s="11"/>
      <c r="AQK133" s="6"/>
      <c r="AQQ133" s="11"/>
      <c r="AQR133" s="6"/>
      <c r="AQX133" s="11"/>
      <c r="AQY133" s="6"/>
      <c r="ARE133" s="11"/>
      <c r="ARF133" s="6"/>
      <c r="ARL133" s="11"/>
      <c r="ARM133" s="6"/>
      <c r="ARS133" s="11"/>
      <c r="ART133" s="6"/>
      <c r="ARZ133" s="11"/>
      <c r="ASA133" s="6"/>
      <c r="ASG133" s="11"/>
      <c r="ASH133" s="6"/>
      <c r="ASN133" s="11"/>
      <c r="ASO133" s="6"/>
      <c r="ASU133" s="11"/>
      <c r="ASV133" s="6"/>
      <c r="ATB133" s="11"/>
      <c r="ATC133" s="6"/>
      <c r="ATI133" s="11"/>
      <c r="ATJ133" s="6"/>
      <c r="ATP133" s="11"/>
      <c r="ATQ133" s="6"/>
      <c r="ATW133" s="11"/>
      <c r="ATX133" s="6"/>
      <c r="AUD133" s="11"/>
      <c r="AUE133" s="6"/>
      <c r="AUK133" s="11"/>
      <c r="AUL133" s="6"/>
      <c r="AUR133" s="11"/>
      <c r="AUS133" s="6"/>
      <c r="AUY133" s="11"/>
      <c r="AUZ133" s="6"/>
      <c r="AVF133" s="11"/>
      <c r="AVG133" s="6"/>
      <c r="AVM133" s="11"/>
      <c r="AVN133" s="6"/>
      <c r="AVT133" s="11"/>
      <c r="AVU133" s="6"/>
      <c r="AWA133" s="11"/>
      <c r="AWB133" s="6"/>
      <c r="AWH133" s="11"/>
      <c r="AWI133" s="6"/>
      <c r="AWO133" s="11"/>
      <c r="AWP133" s="6"/>
      <c r="AWV133" s="11"/>
      <c r="AWW133" s="6"/>
      <c r="AXC133" s="11"/>
      <c r="AXD133" s="6"/>
      <c r="AXJ133" s="11"/>
      <c r="AXK133" s="6"/>
      <c r="AXQ133" s="11"/>
      <c r="AXR133" s="6"/>
      <c r="AXX133" s="11"/>
      <c r="AXY133" s="6"/>
      <c r="AYE133" s="11"/>
      <c r="AYF133" s="6"/>
      <c r="AYL133" s="11"/>
      <c r="AYM133" s="6"/>
      <c r="AYS133" s="11"/>
      <c r="AYT133" s="6"/>
      <c r="AYZ133" s="11"/>
      <c r="AZA133" s="6"/>
      <c r="AZG133" s="11"/>
      <c r="AZH133" s="6"/>
      <c r="AZN133" s="11"/>
      <c r="AZO133" s="6"/>
      <c r="AZU133" s="11"/>
      <c r="AZV133" s="6"/>
      <c r="BAB133" s="11"/>
      <c r="BAC133" s="6"/>
      <c r="BAI133" s="11"/>
      <c r="BAJ133" s="6"/>
      <c r="BAP133" s="11"/>
      <c r="BAQ133" s="6"/>
      <c r="BAW133" s="11"/>
      <c r="BAX133" s="6"/>
      <c r="BBD133" s="11"/>
      <c r="BBE133" s="6"/>
      <c r="BBK133" s="11"/>
      <c r="BBL133" s="6"/>
      <c r="BBR133" s="11"/>
      <c r="BBS133" s="6"/>
      <c r="BBY133" s="11"/>
      <c r="BBZ133" s="6"/>
      <c r="BCF133" s="11"/>
      <c r="BCG133" s="6"/>
      <c r="BCM133" s="11"/>
      <c r="BCN133" s="6"/>
      <c r="BCT133" s="11"/>
      <c r="BCU133" s="6"/>
      <c r="BDA133" s="11"/>
      <c r="BDB133" s="6"/>
      <c r="BDH133" s="11"/>
      <c r="BDI133" s="6"/>
      <c r="BDO133" s="11"/>
      <c r="BDP133" s="6"/>
      <c r="BDV133" s="11"/>
      <c r="BDW133" s="6"/>
      <c r="BEC133" s="11"/>
      <c r="BED133" s="6"/>
      <c r="BEJ133" s="11"/>
      <c r="BEK133" s="6"/>
      <c r="BEQ133" s="11"/>
      <c r="BER133" s="6"/>
      <c r="BEX133" s="11"/>
      <c r="BEY133" s="6"/>
      <c r="BFE133" s="11"/>
      <c r="BFF133" s="6"/>
      <c r="BFL133" s="11"/>
      <c r="BFM133" s="6"/>
      <c r="BFS133" s="11"/>
      <c r="BFT133" s="6"/>
      <c r="BFZ133" s="11"/>
      <c r="BGA133" s="6"/>
      <c r="BGG133" s="11"/>
      <c r="BGH133" s="6"/>
      <c r="BGN133" s="11"/>
      <c r="BGO133" s="6"/>
      <c r="BGU133" s="11"/>
      <c r="BGV133" s="6"/>
      <c r="BHB133" s="11"/>
      <c r="BHC133" s="6"/>
      <c r="BHI133" s="11"/>
      <c r="BHJ133" s="6"/>
      <c r="BHP133" s="11"/>
      <c r="BHQ133" s="6"/>
      <c r="BHW133" s="11"/>
      <c r="BHX133" s="6"/>
      <c r="BID133" s="11"/>
      <c r="BIE133" s="6"/>
      <c r="BIK133" s="11"/>
      <c r="BIL133" s="6"/>
      <c r="BIR133" s="11"/>
      <c r="BIS133" s="6"/>
      <c r="BIY133" s="11"/>
      <c r="BIZ133" s="6"/>
      <c r="BJF133" s="11"/>
      <c r="BJG133" s="6"/>
      <c r="BJM133" s="11"/>
      <c r="BJN133" s="6"/>
      <c r="BJT133" s="11"/>
      <c r="BJU133" s="6"/>
      <c r="BKA133" s="11"/>
      <c r="BKB133" s="6"/>
      <c r="BKH133" s="11"/>
      <c r="BKI133" s="6"/>
      <c r="BKO133" s="11"/>
      <c r="BKP133" s="6"/>
      <c r="BKV133" s="11"/>
      <c r="BKW133" s="6"/>
      <c r="BLC133" s="11"/>
      <c r="BLD133" s="6"/>
      <c r="BLJ133" s="11"/>
      <c r="BLK133" s="6"/>
      <c r="BLQ133" s="11"/>
      <c r="BLR133" s="6"/>
      <c r="BLX133" s="11"/>
      <c r="BLY133" s="6"/>
      <c r="BME133" s="11"/>
      <c r="BMF133" s="6"/>
      <c r="BML133" s="11"/>
      <c r="BMM133" s="6"/>
      <c r="BMS133" s="11"/>
      <c r="BMT133" s="6"/>
      <c r="BMZ133" s="11"/>
      <c r="BNA133" s="6"/>
      <c r="BNG133" s="11"/>
      <c r="BNH133" s="6"/>
      <c r="BNN133" s="11"/>
      <c r="BNO133" s="6"/>
      <c r="BNU133" s="11"/>
      <c r="BNV133" s="6"/>
      <c r="BOB133" s="11"/>
      <c r="BOC133" s="6"/>
      <c r="BOI133" s="11"/>
      <c r="BOJ133" s="6"/>
      <c r="BOP133" s="11"/>
      <c r="BOQ133" s="6"/>
      <c r="BOW133" s="11"/>
      <c r="BOX133" s="6"/>
      <c r="BPD133" s="11"/>
      <c r="BPE133" s="6"/>
      <c r="BPK133" s="11"/>
      <c r="BPL133" s="6"/>
      <c r="BPR133" s="11"/>
      <c r="BPS133" s="6"/>
      <c r="BPY133" s="11"/>
      <c r="BPZ133" s="6"/>
      <c r="BQF133" s="11"/>
      <c r="BQG133" s="6"/>
      <c r="BQM133" s="11"/>
      <c r="BQN133" s="6"/>
      <c r="BQT133" s="11"/>
      <c r="BQU133" s="6"/>
      <c r="BRA133" s="11"/>
      <c r="BRB133" s="6"/>
      <c r="BRH133" s="11"/>
      <c r="BRI133" s="6"/>
      <c r="BRO133" s="11"/>
      <c r="BRP133" s="6"/>
      <c r="BRV133" s="11"/>
      <c r="BRW133" s="6"/>
      <c r="BSC133" s="11"/>
      <c r="BSD133" s="6"/>
      <c r="BSJ133" s="11"/>
      <c r="BSK133" s="6"/>
      <c r="BSQ133" s="11"/>
      <c r="BSR133" s="6"/>
      <c r="BSX133" s="11"/>
      <c r="BSY133" s="6"/>
      <c r="BTE133" s="11"/>
      <c r="BTF133" s="6"/>
      <c r="BTL133" s="11"/>
      <c r="BTM133" s="6"/>
      <c r="BTS133" s="11"/>
      <c r="BTT133" s="6"/>
      <c r="BTZ133" s="11"/>
      <c r="BUA133" s="6"/>
      <c r="BUG133" s="11"/>
      <c r="BUH133" s="6"/>
      <c r="BUN133" s="11"/>
      <c r="BUO133" s="6"/>
      <c r="BUU133" s="11"/>
      <c r="BUV133" s="6"/>
      <c r="BVB133" s="11"/>
      <c r="BVC133" s="6"/>
      <c r="BVI133" s="11"/>
      <c r="BVJ133" s="6"/>
      <c r="BVP133" s="11"/>
      <c r="BVQ133" s="6"/>
      <c r="BVW133" s="11"/>
      <c r="BVX133" s="6"/>
      <c r="BWD133" s="11"/>
      <c r="BWE133" s="6"/>
      <c r="BWK133" s="11"/>
      <c r="BWL133" s="6"/>
      <c r="BWR133" s="11"/>
      <c r="BWS133" s="6"/>
      <c r="BWY133" s="11"/>
      <c r="BWZ133" s="6"/>
      <c r="BXF133" s="11"/>
      <c r="BXG133" s="6"/>
      <c r="BXM133" s="11"/>
      <c r="BXN133" s="6"/>
      <c r="BXT133" s="11"/>
      <c r="BXU133" s="6"/>
      <c r="BYA133" s="11"/>
      <c r="BYB133" s="6"/>
      <c r="BYH133" s="11"/>
      <c r="BYI133" s="6"/>
      <c r="BYO133" s="11"/>
      <c r="BYP133" s="6"/>
      <c r="BYV133" s="11"/>
      <c r="BYW133" s="6"/>
      <c r="BZC133" s="11"/>
      <c r="BZD133" s="6"/>
      <c r="BZJ133" s="11"/>
      <c r="BZK133" s="6"/>
      <c r="BZQ133" s="11"/>
      <c r="BZR133" s="6"/>
      <c r="BZX133" s="11"/>
      <c r="BZY133" s="6"/>
      <c r="CAE133" s="11"/>
      <c r="CAF133" s="6"/>
      <c r="CAL133" s="11"/>
      <c r="CAM133" s="6"/>
      <c r="CAS133" s="11"/>
      <c r="CAT133" s="6"/>
      <c r="CAZ133" s="11"/>
      <c r="CBA133" s="6"/>
      <c r="CBG133" s="11"/>
      <c r="CBH133" s="6"/>
      <c r="CBN133" s="11"/>
      <c r="CBO133" s="6"/>
      <c r="CBU133" s="11"/>
      <c r="CBV133" s="6"/>
      <c r="CCB133" s="11"/>
      <c r="CCC133" s="6"/>
      <c r="CCI133" s="11"/>
      <c r="CCJ133" s="6"/>
      <c r="CCP133" s="11"/>
      <c r="CCQ133" s="6"/>
      <c r="CCW133" s="11"/>
      <c r="CCX133" s="6"/>
      <c r="CDD133" s="11"/>
      <c r="CDE133" s="6"/>
      <c r="CDK133" s="11"/>
      <c r="CDL133" s="6"/>
      <c r="CDR133" s="11"/>
      <c r="CDS133" s="6"/>
      <c r="CDY133" s="11"/>
      <c r="CDZ133" s="6"/>
      <c r="CEF133" s="11"/>
      <c r="CEG133" s="6"/>
      <c r="CEM133" s="11"/>
      <c r="CEN133" s="6"/>
      <c r="CET133" s="11"/>
      <c r="CEU133" s="6"/>
      <c r="CFA133" s="11"/>
      <c r="CFB133" s="6"/>
      <c r="CFH133" s="11"/>
      <c r="CFI133" s="6"/>
      <c r="CFO133" s="11"/>
      <c r="CFP133" s="6"/>
      <c r="CFV133" s="11"/>
      <c r="CFW133" s="6"/>
      <c r="CGC133" s="11"/>
      <c r="CGD133" s="6"/>
      <c r="CGJ133" s="11"/>
      <c r="CGK133" s="6"/>
      <c r="CGQ133" s="11"/>
      <c r="CGR133" s="6"/>
      <c r="CGX133" s="11"/>
      <c r="CGY133" s="6"/>
      <c r="CHE133" s="11"/>
      <c r="CHF133" s="6"/>
      <c r="CHL133" s="11"/>
      <c r="CHM133" s="6"/>
      <c r="CHS133" s="11"/>
      <c r="CHT133" s="6"/>
      <c r="CHZ133" s="11"/>
      <c r="CIA133" s="6"/>
      <c r="CIG133" s="11"/>
      <c r="CIH133" s="6"/>
      <c r="CIN133" s="11"/>
      <c r="CIO133" s="6"/>
      <c r="CIU133" s="11"/>
      <c r="CIV133" s="6"/>
      <c r="CJB133" s="11"/>
      <c r="CJC133" s="6"/>
      <c r="CJI133" s="11"/>
      <c r="CJJ133" s="6"/>
      <c r="CJP133" s="11"/>
      <c r="CJQ133" s="6"/>
      <c r="CJW133" s="11"/>
      <c r="CJX133" s="6"/>
      <c r="CKD133" s="11"/>
      <c r="CKE133" s="6"/>
      <c r="CKK133" s="11"/>
      <c r="CKL133" s="6"/>
      <c r="CKR133" s="11"/>
      <c r="CKS133" s="6"/>
      <c r="CKY133" s="11"/>
      <c r="CKZ133" s="6"/>
      <c r="CLF133" s="11"/>
      <c r="CLG133" s="6"/>
      <c r="CLM133" s="11"/>
      <c r="CLN133" s="6"/>
      <c r="CLT133" s="11"/>
      <c r="CLU133" s="6"/>
      <c r="CMA133" s="11"/>
      <c r="CMB133" s="6"/>
      <c r="CMH133" s="11"/>
      <c r="CMI133" s="6"/>
      <c r="CMO133" s="11"/>
      <c r="CMP133" s="6"/>
      <c r="CMV133" s="11"/>
      <c r="CMW133" s="6"/>
      <c r="CNC133" s="11"/>
      <c r="CND133" s="6"/>
      <c r="CNJ133" s="11"/>
      <c r="CNK133" s="6"/>
      <c r="CNQ133" s="11"/>
      <c r="CNR133" s="6"/>
      <c r="CNX133" s="11"/>
      <c r="CNY133" s="6"/>
      <c r="COE133" s="11"/>
      <c r="COF133" s="6"/>
      <c r="COL133" s="11"/>
      <c r="COM133" s="6"/>
      <c r="COS133" s="11"/>
      <c r="COT133" s="6"/>
      <c r="COZ133" s="11"/>
      <c r="CPA133" s="6"/>
      <c r="CPG133" s="11"/>
      <c r="CPH133" s="6"/>
      <c r="CPN133" s="11"/>
      <c r="CPO133" s="6"/>
      <c r="CPU133" s="11"/>
      <c r="CPV133" s="6"/>
      <c r="CQB133" s="11"/>
      <c r="CQC133" s="6"/>
      <c r="CQI133" s="11"/>
      <c r="CQJ133" s="6"/>
      <c r="CQP133" s="11"/>
      <c r="CQQ133" s="6"/>
      <c r="CQW133" s="11"/>
      <c r="CQX133" s="6"/>
      <c r="CRD133" s="11"/>
      <c r="CRE133" s="6"/>
      <c r="CRK133" s="11"/>
      <c r="CRL133" s="6"/>
      <c r="CRR133" s="11"/>
      <c r="CRS133" s="6"/>
      <c r="CRY133" s="11"/>
      <c r="CRZ133" s="6"/>
      <c r="CSF133" s="11"/>
      <c r="CSG133" s="6"/>
      <c r="CSM133" s="11"/>
      <c r="CSN133" s="6"/>
      <c r="CST133" s="11"/>
      <c r="CSU133" s="6"/>
      <c r="CTA133" s="11"/>
      <c r="CTB133" s="6"/>
      <c r="CTH133" s="11"/>
      <c r="CTI133" s="6"/>
      <c r="CTO133" s="11"/>
      <c r="CTP133" s="6"/>
      <c r="CTV133" s="11"/>
      <c r="CTW133" s="6"/>
      <c r="CUC133" s="11"/>
      <c r="CUD133" s="6"/>
      <c r="CUJ133" s="11"/>
      <c r="CUK133" s="6"/>
      <c r="CUQ133" s="11"/>
      <c r="CUR133" s="6"/>
      <c r="CUX133" s="11"/>
      <c r="CUY133" s="6"/>
      <c r="CVE133" s="11"/>
      <c r="CVF133" s="6"/>
      <c r="CVL133" s="11"/>
      <c r="CVM133" s="6"/>
      <c r="CVS133" s="11"/>
      <c r="CVT133" s="6"/>
      <c r="CVZ133" s="11"/>
      <c r="CWA133" s="6"/>
      <c r="CWG133" s="11"/>
      <c r="CWH133" s="6"/>
      <c r="CWN133" s="11"/>
      <c r="CWO133" s="6"/>
      <c r="CWU133" s="11"/>
      <c r="CWV133" s="6"/>
      <c r="CXB133" s="11"/>
      <c r="CXC133" s="6"/>
      <c r="CXI133" s="11"/>
      <c r="CXJ133" s="6"/>
      <c r="CXP133" s="11"/>
      <c r="CXQ133" s="6"/>
      <c r="CXW133" s="11"/>
      <c r="CXX133" s="6"/>
      <c r="CYD133" s="11"/>
      <c r="CYE133" s="6"/>
      <c r="CYK133" s="11"/>
      <c r="CYL133" s="6"/>
      <c r="CYR133" s="11"/>
      <c r="CYS133" s="6"/>
      <c r="CYY133" s="11"/>
      <c r="CYZ133" s="6"/>
      <c r="CZF133" s="11"/>
      <c r="CZG133" s="6"/>
      <c r="CZM133" s="11"/>
      <c r="CZN133" s="6"/>
      <c r="CZT133" s="11"/>
      <c r="CZU133" s="6"/>
      <c r="DAA133" s="11"/>
      <c r="DAB133" s="6"/>
      <c r="DAH133" s="11"/>
      <c r="DAI133" s="6"/>
      <c r="DAO133" s="11"/>
      <c r="DAP133" s="6"/>
      <c r="DAV133" s="11"/>
      <c r="DAW133" s="6"/>
      <c r="DBC133" s="11"/>
      <c r="DBD133" s="6"/>
      <c r="DBJ133" s="11"/>
      <c r="DBK133" s="6"/>
      <c r="DBQ133" s="11"/>
      <c r="DBR133" s="6"/>
      <c r="DBX133" s="11"/>
      <c r="DBY133" s="6"/>
      <c r="DCE133" s="11"/>
      <c r="DCF133" s="6"/>
      <c r="DCL133" s="11"/>
      <c r="DCM133" s="6"/>
      <c r="DCS133" s="11"/>
      <c r="DCT133" s="6"/>
      <c r="DCZ133" s="11"/>
      <c r="DDA133" s="6"/>
      <c r="DDG133" s="11"/>
      <c r="DDH133" s="6"/>
      <c r="DDN133" s="11"/>
      <c r="DDO133" s="6"/>
      <c r="DDU133" s="11"/>
      <c r="DDV133" s="6"/>
      <c r="DEB133" s="11"/>
      <c r="DEC133" s="6"/>
      <c r="DEI133" s="11"/>
      <c r="DEJ133" s="6"/>
      <c r="DEP133" s="11"/>
      <c r="DEQ133" s="6"/>
      <c r="DEW133" s="11"/>
      <c r="DEX133" s="6"/>
      <c r="DFD133" s="11"/>
      <c r="DFE133" s="6"/>
      <c r="DFK133" s="11"/>
      <c r="DFL133" s="6"/>
      <c r="DFR133" s="11"/>
      <c r="DFS133" s="6"/>
      <c r="DFY133" s="11"/>
      <c r="DFZ133" s="6"/>
      <c r="DGF133" s="11"/>
      <c r="DGG133" s="6"/>
      <c r="DGM133" s="11"/>
      <c r="DGN133" s="6"/>
      <c r="DGT133" s="11"/>
      <c r="DGU133" s="6"/>
      <c r="DHA133" s="11"/>
      <c r="DHB133" s="6"/>
      <c r="DHH133" s="11"/>
      <c r="DHI133" s="6"/>
      <c r="DHO133" s="11"/>
      <c r="DHP133" s="6"/>
      <c r="DHV133" s="11"/>
      <c r="DHW133" s="6"/>
      <c r="DIC133" s="11"/>
      <c r="DID133" s="6"/>
      <c r="DIJ133" s="11"/>
      <c r="DIK133" s="6"/>
      <c r="DIQ133" s="11"/>
      <c r="DIR133" s="6"/>
      <c r="DIX133" s="11"/>
      <c r="DIY133" s="6"/>
      <c r="DJE133" s="11"/>
      <c r="DJF133" s="6"/>
      <c r="DJL133" s="11"/>
      <c r="DJM133" s="6"/>
      <c r="DJS133" s="11"/>
      <c r="DJT133" s="6"/>
      <c r="DJZ133" s="11"/>
      <c r="DKA133" s="6"/>
      <c r="DKG133" s="11"/>
      <c r="DKH133" s="6"/>
      <c r="DKN133" s="11"/>
      <c r="DKO133" s="6"/>
      <c r="DKU133" s="11"/>
      <c r="DKV133" s="6"/>
      <c r="DLB133" s="11"/>
      <c r="DLC133" s="6"/>
      <c r="DLI133" s="11"/>
      <c r="DLJ133" s="6"/>
      <c r="DLP133" s="11"/>
      <c r="DLQ133" s="6"/>
      <c r="DLW133" s="11"/>
      <c r="DLX133" s="6"/>
      <c r="DMD133" s="11"/>
      <c r="DME133" s="6"/>
      <c r="DMK133" s="11"/>
      <c r="DML133" s="6"/>
      <c r="DMR133" s="11"/>
      <c r="DMS133" s="6"/>
      <c r="DMY133" s="11"/>
      <c r="DMZ133" s="6"/>
      <c r="DNF133" s="11"/>
      <c r="DNG133" s="6"/>
      <c r="DNM133" s="11"/>
      <c r="DNN133" s="6"/>
      <c r="DNT133" s="11"/>
      <c r="DNU133" s="6"/>
      <c r="DOA133" s="11"/>
      <c r="DOB133" s="6"/>
      <c r="DOH133" s="11"/>
      <c r="DOI133" s="6"/>
      <c r="DOO133" s="11"/>
      <c r="DOP133" s="6"/>
      <c r="DOV133" s="11"/>
      <c r="DOW133" s="6"/>
      <c r="DPC133" s="11"/>
      <c r="DPD133" s="6"/>
      <c r="DPJ133" s="11"/>
      <c r="DPK133" s="6"/>
      <c r="DPQ133" s="11"/>
      <c r="DPR133" s="6"/>
      <c r="DPX133" s="11"/>
      <c r="DPY133" s="6"/>
      <c r="DQE133" s="11"/>
      <c r="DQF133" s="6"/>
      <c r="DQL133" s="11"/>
      <c r="DQM133" s="6"/>
      <c r="DQS133" s="11"/>
      <c r="DQT133" s="6"/>
      <c r="DQZ133" s="11"/>
      <c r="DRA133" s="6"/>
      <c r="DRG133" s="11"/>
      <c r="DRH133" s="6"/>
      <c r="DRN133" s="11"/>
      <c r="DRO133" s="6"/>
      <c r="DRU133" s="11"/>
      <c r="DRV133" s="6"/>
      <c r="DSB133" s="11"/>
      <c r="DSC133" s="6"/>
      <c r="DSI133" s="11"/>
      <c r="DSJ133" s="6"/>
      <c r="DSP133" s="11"/>
      <c r="DSQ133" s="6"/>
      <c r="DSW133" s="11"/>
      <c r="DSX133" s="6"/>
      <c r="DTD133" s="11"/>
      <c r="DTE133" s="6"/>
      <c r="DTK133" s="11"/>
      <c r="DTL133" s="6"/>
      <c r="DTR133" s="11"/>
      <c r="DTS133" s="6"/>
      <c r="DTY133" s="11"/>
      <c r="DTZ133" s="6"/>
      <c r="DUF133" s="11"/>
      <c r="DUG133" s="6"/>
      <c r="DUM133" s="11"/>
      <c r="DUN133" s="6"/>
      <c r="DUT133" s="11"/>
      <c r="DUU133" s="6"/>
      <c r="DVA133" s="11"/>
      <c r="DVB133" s="6"/>
      <c r="DVH133" s="11"/>
      <c r="DVI133" s="6"/>
      <c r="DVO133" s="11"/>
      <c r="DVP133" s="6"/>
      <c r="DVV133" s="11"/>
      <c r="DVW133" s="6"/>
      <c r="DWC133" s="11"/>
      <c r="DWD133" s="6"/>
      <c r="DWJ133" s="11"/>
      <c r="DWK133" s="6"/>
      <c r="DWQ133" s="11"/>
      <c r="DWR133" s="6"/>
      <c r="DWX133" s="11"/>
      <c r="DWY133" s="6"/>
      <c r="DXE133" s="11"/>
      <c r="DXF133" s="6"/>
      <c r="DXL133" s="11"/>
      <c r="DXM133" s="6"/>
      <c r="DXS133" s="11"/>
      <c r="DXT133" s="6"/>
      <c r="DXZ133" s="11"/>
      <c r="DYA133" s="6"/>
      <c r="DYG133" s="11"/>
      <c r="DYH133" s="6"/>
      <c r="DYN133" s="11"/>
      <c r="DYO133" s="6"/>
      <c r="DYU133" s="11"/>
      <c r="DYV133" s="6"/>
      <c r="DZB133" s="11"/>
      <c r="DZC133" s="6"/>
      <c r="DZI133" s="11"/>
      <c r="DZJ133" s="6"/>
      <c r="DZP133" s="11"/>
      <c r="DZQ133" s="6"/>
      <c r="DZW133" s="11"/>
      <c r="DZX133" s="6"/>
      <c r="EAD133" s="11"/>
      <c r="EAE133" s="6"/>
      <c r="EAK133" s="11"/>
      <c r="EAL133" s="6"/>
      <c r="EAR133" s="11"/>
      <c r="EAS133" s="6"/>
      <c r="EAY133" s="11"/>
      <c r="EAZ133" s="6"/>
      <c r="EBF133" s="11"/>
      <c r="EBG133" s="6"/>
      <c r="EBM133" s="11"/>
      <c r="EBN133" s="6"/>
      <c r="EBT133" s="11"/>
      <c r="EBU133" s="6"/>
      <c r="ECA133" s="11"/>
      <c r="ECB133" s="6"/>
      <c r="ECH133" s="11"/>
      <c r="ECI133" s="6"/>
      <c r="ECO133" s="11"/>
      <c r="ECP133" s="6"/>
      <c r="ECV133" s="11"/>
      <c r="ECW133" s="6"/>
      <c r="EDC133" s="11"/>
      <c r="EDD133" s="6"/>
      <c r="EDJ133" s="11"/>
      <c r="EDK133" s="6"/>
      <c r="EDQ133" s="11"/>
      <c r="EDR133" s="6"/>
      <c r="EDX133" s="11"/>
      <c r="EDY133" s="6"/>
      <c r="EEE133" s="11"/>
      <c r="EEF133" s="6"/>
      <c r="EEL133" s="11"/>
      <c r="EEM133" s="6"/>
      <c r="EES133" s="11"/>
      <c r="EET133" s="6"/>
      <c r="EEZ133" s="11"/>
      <c r="EFA133" s="6"/>
      <c r="EFG133" s="11"/>
      <c r="EFH133" s="6"/>
      <c r="EFN133" s="11"/>
      <c r="EFO133" s="6"/>
      <c r="EFU133" s="11"/>
      <c r="EFV133" s="6"/>
      <c r="EGB133" s="11"/>
      <c r="EGC133" s="6"/>
      <c r="EGI133" s="11"/>
      <c r="EGJ133" s="6"/>
      <c r="EGP133" s="11"/>
      <c r="EGQ133" s="6"/>
      <c r="EGW133" s="11"/>
      <c r="EGX133" s="6"/>
      <c r="EHD133" s="11"/>
      <c r="EHE133" s="6"/>
      <c r="EHK133" s="11"/>
      <c r="EHL133" s="6"/>
      <c r="EHR133" s="11"/>
      <c r="EHS133" s="6"/>
      <c r="EHY133" s="11"/>
      <c r="EHZ133" s="6"/>
      <c r="EIF133" s="11"/>
      <c r="EIG133" s="6"/>
      <c r="EIM133" s="11"/>
      <c r="EIN133" s="6"/>
      <c r="EIT133" s="11"/>
      <c r="EIU133" s="6"/>
      <c r="EJA133" s="11"/>
      <c r="EJB133" s="6"/>
      <c r="EJH133" s="11"/>
      <c r="EJI133" s="6"/>
      <c r="EJO133" s="11"/>
      <c r="EJP133" s="6"/>
      <c r="EJV133" s="11"/>
      <c r="EJW133" s="6"/>
      <c r="EKC133" s="11"/>
      <c r="EKD133" s="6"/>
      <c r="EKJ133" s="11"/>
      <c r="EKK133" s="6"/>
      <c r="EKQ133" s="11"/>
      <c r="EKR133" s="6"/>
      <c r="EKX133" s="11"/>
      <c r="EKY133" s="6"/>
      <c r="ELE133" s="11"/>
      <c r="ELF133" s="6"/>
      <c r="ELL133" s="11"/>
      <c r="ELM133" s="6"/>
      <c r="ELS133" s="11"/>
      <c r="ELT133" s="6"/>
      <c r="ELZ133" s="11"/>
      <c r="EMA133" s="6"/>
      <c r="EMG133" s="11"/>
      <c r="EMH133" s="6"/>
      <c r="EMN133" s="11"/>
      <c r="EMO133" s="6"/>
      <c r="EMU133" s="11"/>
      <c r="EMV133" s="6"/>
      <c r="ENB133" s="11"/>
      <c r="ENC133" s="6"/>
      <c r="ENI133" s="11"/>
      <c r="ENJ133" s="6"/>
      <c r="ENP133" s="11"/>
      <c r="ENQ133" s="6"/>
      <c r="ENW133" s="11"/>
      <c r="ENX133" s="6"/>
      <c r="EOD133" s="11"/>
      <c r="EOE133" s="6"/>
      <c r="EOK133" s="11"/>
      <c r="EOL133" s="6"/>
      <c r="EOR133" s="11"/>
      <c r="EOS133" s="6"/>
      <c r="EOY133" s="11"/>
      <c r="EOZ133" s="6"/>
      <c r="EPF133" s="11"/>
      <c r="EPG133" s="6"/>
      <c r="EPM133" s="11"/>
      <c r="EPN133" s="6"/>
      <c r="EPT133" s="11"/>
      <c r="EPU133" s="6"/>
      <c r="EQA133" s="11"/>
      <c r="EQB133" s="6"/>
      <c r="EQH133" s="11"/>
      <c r="EQI133" s="6"/>
      <c r="EQO133" s="11"/>
      <c r="EQP133" s="6"/>
      <c r="EQV133" s="11"/>
      <c r="EQW133" s="6"/>
      <c r="ERC133" s="11"/>
      <c r="ERD133" s="6"/>
      <c r="ERJ133" s="11"/>
      <c r="ERK133" s="6"/>
      <c r="ERQ133" s="11"/>
      <c r="ERR133" s="6"/>
      <c r="ERX133" s="11"/>
      <c r="ERY133" s="6"/>
      <c r="ESE133" s="11"/>
      <c r="ESF133" s="6"/>
      <c r="ESL133" s="11"/>
      <c r="ESM133" s="6"/>
      <c r="ESS133" s="11"/>
      <c r="EST133" s="6"/>
      <c r="ESZ133" s="11"/>
      <c r="ETA133" s="6"/>
      <c r="ETG133" s="11"/>
      <c r="ETH133" s="6"/>
      <c r="ETN133" s="11"/>
      <c r="ETO133" s="6"/>
      <c r="ETU133" s="11"/>
      <c r="ETV133" s="6"/>
      <c r="EUB133" s="11"/>
      <c r="EUC133" s="6"/>
      <c r="EUI133" s="11"/>
      <c r="EUJ133" s="6"/>
      <c r="EUP133" s="11"/>
      <c r="EUQ133" s="6"/>
      <c r="EUW133" s="11"/>
      <c r="EUX133" s="6"/>
      <c r="EVD133" s="11"/>
      <c r="EVE133" s="6"/>
      <c r="EVK133" s="11"/>
      <c r="EVL133" s="6"/>
      <c r="EVR133" s="11"/>
      <c r="EVS133" s="6"/>
      <c r="EVY133" s="11"/>
      <c r="EVZ133" s="6"/>
      <c r="EWF133" s="11"/>
      <c r="EWG133" s="6"/>
      <c r="EWM133" s="11"/>
      <c r="EWN133" s="6"/>
      <c r="EWT133" s="11"/>
      <c r="EWU133" s="6"/>
      <c r="EXA133" s="11"/>
      <c r="EXB133" s="6"/>
      <c r="EXH133" s="11"/>
      <c r="EXI133" s="6"/>
      <c r="EXO133" s="11"/>
      <c r="EXP133" s="6"/>
      <c r="EXV133" s="11"/>
      <c r="EXW133" s="6"/>
      <c r="EYC133" s="11"/>
      <c r="EYD133" s="6"/>
      <c r="EYJ133" s="11"/>
      <c r="EYK133" s="6"/>
      <c r="EYQ133" s="11"/>
      <c r="EYR133" s="6"/>
      <c r="EYX133" s="11"/>
      <c r="EYY133" s="6"/>
      <c r="EZE133" s="11"/>
      <c r="EZF133" s="6"/>
      <c r="EZL133" s="11"/>
      <c r="EZM133" s="6"/>
      <c r="EZS133" s="11"/>
      <c r="EZT133" s="6"/>
      <c r="EZZ133" s="11"/>
      <c r="FAA133" s="6"/>
      <c r="FAG133" s="11"/>
      <c r="FAH133" s="6"/>
      <c r="FAN133" s="11"/>
      <c r="FAO133" s="6"/>
      <c r="FAU133" s="11"/>
      <c r="FAV133" s="6"/>
      <c r="FBB133" s="11"/>
      <c r="FBC133" s="6"/>
      <c r="FBI133" s="11"/>
      <c r="FBJ133" s="6"/>
      <c r="FBP133" s="11"/>
      <c r="FBQ133" s="6"/>
      <c r="FBW133" s="11"/>
      <c r="FBX133" s="6"/>
      <c r="FCD133" s="11"/>
      <c r="FCE133" s="6"/>
      <c r="FCK133" s="11"/>
      <c r="FCL133" s="6"/>
      <c r="FCR133" s="11"/>
      <c r="FCS133" s="6"/>
      <c r="FCY133" s="11"/>
      <c r="FCZ133" s="6"/>
      <c r="FDF133" s="11"/>
      <c r="FDG133" s="6"/>
      <c r="FDM133" s="11"/>
      <c r="FDN133" s="6"/>
      <c r="FDT133" s="11"/>
      <c r="FDU133" s="6"/>
      <c r="FEA133" s="11"/>
      <c r="FEB133" s="6"/>
      <c r="FEH133" s="11"/>
      <c r="FEI133" s="6"/>
      <c r="FEO133" s="11"/>
      <c r="FEP133" s="6"/>
      <c r="FEV133" s="11"/>
      <c r="FEW133" s="6"/>
      <c r="FFC133" s="11"/>
      <c r="FFD133" s="6"/>
      <c r="FFJ133" s="11"/>
      <c r="FFK133" s="6"/>
      <c r="FFQ133" s="11"/>
      <c r="FFR133" s="6"/>
      <c r="FFX133" s="11"/>
      <c r="FFY133" s="6"/>
      <c r="FGE133" s="11"/>
      <c r="FGF133" s="6"/>
      <c r="FGL133" s="11"/>
      <c r="FGM133" s="6"/>
      <c r="FGS133" s="11"/>
      <c r="FGT133" s="6"/>
      <c r="FGZ133" s="11"/>
      <c r="FHA133" s="6"/>
      <c r="FHG133" s="11"/>
      <c r="FHH133" s="6"/>
      <c r="FHN133" s="11"/>
      <c r="FHO133" s="6"/>
      <c r="FHU133" s="11"/>
      <c r="FHV133" s="6"/>
      <c r="FIB133" s="11"/>
      <c r="FIC133" s="6"/>
      <c r="FII133" s="11"/>
      <c r="FIJ133" s="6"/>
      <c r="FIP133" s="11"/>
      <c r="FIQ133" s="6"/>
      <c r="FIW133" s="11"/>
      <c r="FIX133" s="6"/>
      <c r="FJD133" s="11"/>
      <c r="FJE133" s="6"/>
      <c r="FJK133" s="11"/>
      <c r="FJL133" s="6"/>
      <c r="FJR133" s="11"/>
      <c r="FJS133" s="6"/>
      <c r="FJY133" s="11"/>
      <c r="FJZ133" s="6"/>
      <c r="FKF133" s="11"/>
      <c r="FKG133" s="6"/>
      <c r="FKM133" s="11"/>
      <c r="FKN133" s="6"/>
      <c r="FKT133" s="11"/>
      <c r="FKU133" s="6"/>
      <c r="FLA133" s="11"/>
      <c r="FLB133" s="6"/>
      <c r="FLH133" s="11"/>
      <c r="FLI133" s="6"/>
      <c r="FLO133" s="11"/>
      <c r="FLP133" s="6"/>
      <c r="FLV133" s="11"/>
      <c r="FLW133" s="6"/>
      <c r="FMC133" s="11"/>
      <c r="FMD133" s="6"/>
      <c r="FMJ133" s="11"/>
      <c r="FMK133" s="6"/>
      <c r="FMQ133" s="11"/>
      <c r="FMR133" s="6"/>
      <c r="FMX133" s="11"/>
      <c r="FMY133" s="6"/>
      <c r="FNE133" s="11"/>
      <c r="FNF133" s="6"/>
      <c r="FNL133" s="11"/>
      <c r="FNM133" s="6"/>
      <c r="FNS133" s="11"/>
      <c r="FNT133" s="6"/>
      <c r="FNZ133" s="11"/>
      <c r="FOA133" s="6"/>
      <c r="FOG133" s="11"/>
      <c r="FOH133" s="6"/>
      <c r="FON133" s="11"/>
      <c r="FOO133" s="6"/>
      <c r="FOU133" s="11"/>
      <c r="FOV133" s="6"/>
      <c r="FPB133" s="11"/>
      <c r="FPC133" s="6"/>
      <c r="FPI133" s="11"/>
      <c r="FPJ133" s="6"/>
      <c r="FPP133" s="11"/>
      <c r="FPQ133" s="6"/>
      <c r="FPW133" s="11"/>
      <c r="FPX133" s="6"/>
      <c r="FQD133" s="11"/>
      <c r="FQE133" s="6"/>
      <c r="FQK133" s="11"/>
      <c r="FQL133" s="6"/>
      <c r="FQR133" s="11"/>
      <c r="FQS133" s="6"/>
      <c r="FQY133" s="11"/>
      <c r="FQZ133" s="6"/>
      <c r="FRF133" s="11"/>
      <c r="FRG133" s="6"/>
      <c r="FRM133" s="11"/>
      <c r="FRN133" s="6"/>
      <c r="FRT133" s="11"/>
      <c r="FRU133" s="6"/>
      <c r="FSA133" s="11"/>
      <c r="FSB133" s="6"/>
      <c r="FSH133" s="11"/>
      <c r="FSI133" s="6"/>
      <c r="FSO133" s="11"/>
      <c r="FSP133" s="6"/>
      <c r="FSV133" s="11"/>
      <c r="FSW133" s="6"/>
      <c r="FTC133" s="11"/>
      <c r="FTD133" s="6"/>
      <c r="FTJ133" s="11"/>
      <c r="FTK133" s="6"/>
      <c r="FTQ133" s="11"/>
      <c r="FTR133" s="6"/>
      <c r="FTX133" s="11"/>
      <c r="FTY133" s="6"/>
      <c r="FUE133" s="11"/>
      <c r="FUF133" s="6"/>
      <c r="FUL133" s="11"/>
      <c r="FUM133" s="6"/>
      <c r="FUS133" s="11"/>
      <c r="FUT133" s="6"/>
      <c r="FUZ133" s="11"/>
      <c r="FVA133" s="6"/>
      <c r="FVG133" s="11"/>
      <c r="FVH133" s="6"/>
      <c r="FVN133" s="11"/>
      <c r="FVO133" s="6"/>
      <c r="FVU133" s="11"/>
      <c r="FVV133" s="6"/>
      <c r="FWB133" s="11"/>
      <c r="FWC133" s="6"/>
      <c r="FWI133" s="11"/>
      <c r="FWJ133" s="6"/>
      <c r="FWP133" s="11"/>
      <c r="FWQ133" s="6"/>
      <c r="FWW133" s="11"/>
      <c r="FWX133" s="6"/>
      <c r="FXD133" s="11"/>
      <c r="FXE133" s="6"/>
      <c r="FXK133" s="11"/>
      <c r="FXL133" s="6"/>
      <c r="FXR133" s="11"/>
      <c r="FXS133" s="6"/>
      <c r="FXY133" s="11"/>
      <c r="FXZ133" s="6"/>
      <c r="FYF133" s="11"/>
      <c r="FYG133" s="6"/>
      <c r="FYM133" s="11"/>
      <c r="FYN133" s="6"/>
      <c r="FYT133" s="11"/>
      <c r="FYU133" s="6"/>
      <c r="FZA133" s="11"/>
      <c r="FZB133" s="6"/>
      <c r="FZH133" s="11"/>
      <c r="FZI133" s="6"/>
      <c r="FZO133" s="11"/>
      <c r="FZP133" s="6"/>
      <c r="FZV133" s="11"/>
      <c r="FZW133" s="6"/>
      <c r="GAC133" s="11"/>
      <c r="GAD133" s="6"/>
      <c r="GAJ133" s="11"/>
      <c r="GAK133" s="6"/>
      <c r="GAQ133" s="11"/>
      <c r="GAR133" s="6"/>
      <c r="GAX133" s="11"/>
      <c r="GAY133" s="6"/>
      <c r="GBE133" s="11"/>
      <c r="GBF133" s="6"/>
      <c r="GBL133" s="11"/>
      <c r="GBM133" s="6"/>
      <c r="GBS133" s="11"/>
      <c r="GBT133" s="6"/>
      <c r="GBZ133" s="11"/>
      <c r="GCA133" s="6"/>
      <c r="GCG133" s="11"/>
      <c r="GCH133" s="6"/>
      <c r="GCN133" s="11"/>
      <c r="GCO133" s="6"/>
      <c r="GCU133" s="11"/>
      <c r="GCV133" s="6"/>
      <c r="GDB133" s="11"/>
      <c r="GDC133" s="6"/>
      <c r="GDI133" s="11"/>
      <c r="GDJ133" s="6"/>
      <c r="GDP133" s="11"/>
      <c r="GDQ133" s="6"/>
      <c r="GDW133" s="11"/>
      <c r="GDX133" s="6"/>
      <c r="GED133" s="11"/>
      <c r="GEE133" s="6"/>
      <c r="GEK133" s="11"/>
      <c r="GEL133" s="6"/>
      <c r="GER133" s="11"/>
      <c r="GES133" s="6"/>
      <c r="GEY133" s="11"/>
      <c r="GEZ133" s="6"/>
      <c r="GFF133" s="11"/>
      <c r="GFG133" s="6"/>
      <c r="GFM133" s="11"/>
      <c r="GFN133" s="6"/>
      <c r="GFT133" s="11"/>
      <c r="GFU133" s="6"/>
      <c r="GGA133" s="11"/>
      <c r="GGB133" s="6"/>
      <c r="GGH133" s="11"/>
      <c r="GGI133" s="6"/>
      <c r="GGO133" s="11"/>
      <c r="GGP133" s="6"/>
      <c r="GGV133" s="11"/>
      <c r="GGW133" s="6"/>
      <c r="GHC133" s="11"/>
      <c r="GHD133" s="6"/>
      <c r="GHJ133" s="11"/>
      <c r="GHK133" s="6"/>
      <c r="GHQ133" s="11"/>
      <c r="GHR133" s="6"/>
      <c r="GHX133" s="11"/>
      <c r="GHY133" s="6"/>
      <c r="GIE133" s="11"/>
      <c r="GIF133" s="6"/>
      <c r="GIL133" s="11"/>
      <c r="GIM133" s="6"/>
      <c r="GIS133" s="11"/>
      <c r="GIT133" s="6"/>
      <c r="GIZ133" s="11"/>
      <c r="GJA133" s="6"/>
      <c r="GJG133" s="11"/>
      <c r="GJH133" s="6"/>
      <c r="GJN133" s="11"/>
      <c r="GJO133" s="6"/>
      <c r="GJU133" s="11"/>
      <c r="GJV133" s="6"/>
      <c r="GKB133" s="11"/>
      <c r="GKC133" s="6"/>
      <c r="GKI133" s="11"/>
      <c r="GKJ133" s="6"/>
      <c r="GKP133" s="11"/>
      <c r="GKQ133" s="6"/>
      <c r="GKW133" s="11"/>
      <c r="GKX133" s="6"/>
      <c r="GLD133" s="11"/>
      <c r="GLE133" s="6"/>
      <c r="GLK133" s="11"/>
      <c r="GLL133" s="6"/>
      <c r="GLR133" s="11"/>
      <c r="GLS133" s="6"/>
      <c r="GLY133" s="11"/>
      <c r="GLZ133" s="6"/>
      <c r="GMF133" s="11"/>
      <c r="GMG133" s="6"/>
      <c r="GMM133" s="11"/>
      <c r="GMN133" s="6"/>
      <c r="GMT133" s="11"/>
      <c r="GMU133" s="6"/>
      <c r="GNA133" s="11"/>
      <c r="GNB133" s="6"/>
      <c r="GNH133" s="11"/>
      <c r="GNI133" s="6"/>
      <c r="GNO133" s="11"/>
      <c r="GNP133" s="6"/>
      <c r="GNV133" s="11"/>
      <c r="GNW133" s="6"/>
      <c r="GOC133" s="11"/>
      <c r="GOD133" s="6"/>
      <c r="GOJ133" s="11"/>
      <c r="GOK133" s="6"/>
      <c r="GOQ133" s="11"/>
      <c r="GOR133" s="6"/>
      <c r="GOX133" s="11"/>
      <c r="GOY133" s="6"/>
      <c r="GPE133" s="11"/>
      <c r="GPF133" s="6"/>
      <c r="GPL133" s="11"/>
      <c r="GPM133" s="6"/>
      <c r="GPS133" s="11"/>
      <c r="GPT133" s="6"/>
      <c r="GPZ133" s="11"/>
      <c r="GQA133" s="6"/>
      <c r="GQG133" s="11"/>
      <c r="GQH133" s="6"/>
      <c r="GQN133" s="11"/>
      <c r="GQO133" s="6"/>
      <c r="GQU133" s="11"/>
      <c r="GQV133" s="6"/>
      <c r="GRB133" s="11"/>
      <c r="GRC133" s="6"/>
      <c r="GRI133" s="11"/>
      <c r="GRJ133" s="6"/>
      <c r="GRP133" s="11"/>
      <c r="GRQ133" s="6"/>
      <c r="GRW133" s="11"/>
      <c r="GRX133" s="6"/>
      <c r="GSD133" s="11"/>
      <c r="GSE133" s="6"/>
      <c r="GSK133" s="11"/>
      <c r="GSL133" s="6"/>
      <c r="GSR133" s="11"/>
      <c r="GSS133" s="6"/>
      <c r="GSY133" s="11"/>
      <c r="GSZ133" s="6"/>
      <c r="GTF133" s="11"/>
      <c r="GTG133" s="6"/>
      <c r="GTM133" s="11"/>
      <c r="GTN133" s="6"/>
      <c r="GTT133" s="11"/>
      <c r="GTU133" s="6"/>
      <c r="GUA133" s="11"/>
      <c r="GUB133" s="6"/>
      <c r="GUH133" s="11"/>
      <c r="GUI133" s="6"/>
      <c r="GUO133" s="11"/>
      <c r="GUP133" s="6"/>
      <c r="GUV133" s="11"/>
      <c r="GUW133" s="6"/>
      <c r="GVC133" s="11"/>
      <c r="GVD133" s="6"/>
      <c r="GVJ133" s="11"/>
      <c r="GVK133" s="6"/>
      <c r="GVQ133" s="11"/>
      <c r="GVR133" s="6"/>
      <c r="GVX133" s="11"/>
      <c r="GVY133" s="6"/>
      <c r="GWE133" s="11"/>
      <c r="GWF133" s="6"/>
      <c r="GWL133" s="11"/>
      <c r="GWM133" s="6"/>
      <c r="GWS133" s="11"/>
      <c r="GWT133" s="6"/>
      <c r="GWZ133" s="11"/>
      <c r="GXA133" s="6"/>
      <c r="GXG133" s="11"/>
      <c r="GXH133" s="6"/>
      <c r="GXN133" s="11"/>
      <c r="GXO133" s="6"/>
      <c r="GXU133" s="11"/>
      <c r="GXV133" s="6"/>
      <c r="GYB133" s="11"/>
      <c r="GYC133" s="6"/>
      <c r="GYI133" s="11"/>
      <c r="GYJ133" s="6"/>
      <c r="GYP133" s="11"/>
      <c r="GYQ133" s="6"/>
      <c r="GYW133" s="11"/>
      <c r="GYX133" s="6"/>
      <c r="GZD133" s="11"/>
      <c r="GZE133" s="6"/>
      <c r="GZK133" s="11"/>
      <c r="GZL133" s="6"/>
      <c r="GZR133" s="11"/>
      <c r="GZS133" s="6"/>
      <c r="GZY133" s="11"/>
      <c r="GZZ133" s="6"/>
      <c r="HAF133" s="11"/>
      <c r="HAG133" s="6"/>
      <c r="HAM133" s="11"/>
      <c r="HAN133" s="6"/>
      <c r="HAT133" s="11"/>
      <c r="HAU133" s="6"/>
      <c r="HBA133" s="11"/>
      <c r="HBB133" s="6"/>
      <c r="HBH133" s="11"/>
      <c r="HBI133" s="6"/>
      <c r="HBO133" s="11"/>
      <c r="HBP133" s="6"/>
      <c r="HBV133" s="11"/>
      <c r="HBW133" s="6"/>
      <c r="HCC133" s="11"/>
      <c r="HCD133" s="6"/>
      <c r="HCJ133" s="11"/>
      <c r="HCK133" s="6"/>
      <c r="HCQ133" s="11"/>
      <c r="HCR133" s="6"/>
      <c r="HCX133" s="11"/>
      <c r="HCY133" s="6"/>
      <c r="HDE133" s="11"/>
      <c r="HDF133" s="6"/>
      <c r="HDL133" s="11"/>
      <c r="HDM133" s="6"/>
      <c r="HDS133" s="11"/>
      <c r="HDT133" s="6"/>
      <c r="HDZ133" s="11"/>
      <c r="HEA133" s="6"/>
      <c r="HEG133" s="11"/>
      <c r="HEH133" s="6"/>
      <c r="HEN133" s="11"/>
      <c r="HEO133" s="6"/>
      <c r="HEU133" s="11"/>
      <c r="HEV133" s="6"/>
      <c r="HFB133" s="11"/>
      <c r="HFC133" s="6"/>
      <c r="HFI133" s="11"/>
      <c r="HFJ133" s="6"/>
      <c r="HFP133" s="11"/>
      <c r="HFQ133" s="6"/>
      <c r="HFW133" s="11"/>
      <c r="HFX133" s="6"/>
      <c r="HGD133" s="11"/>
      <c r="HGE133" s="6"/>
      <c r="HGK133" s="11"/>
      <c r="HGL133" s="6"/>
      <c r="HGR133" s="11"/>
      <c r="HGS133" s="6"/>
      <c r="HGY133" s="11"/>
      <c r="HGZ133" s="6"/>
      <c r="HHF133" s="11"/>
      <c r="HHG133" s="6"/>
      <c r="HHM133" s="11"/>
      <c r="HHN133" s="6"/>
      <c r="HHT133" s="11"/>
      <c r="HHU133" s="6"/>
      <c r="HIA133" s="11"/>
      <c r="HIB133" s="6"/>
      <c r="HIH133" s="11"/>
      <c r="HII133" s="6"/>
      <c r="HIO133" s="11"/>
      <c r="HIP133" s="6"/>
      <c r="HIV133" s="11"/>
      <c r="HIW133" s="6"/>
      <c r="HJC133" s="11"/>
      <c r="HJD133" s="6"/>
      <c r="HJJ133" s="11"/>
      <c r="HJK133" s="6"/>
      <c r="HJQ133" s="11"/>
      <c r="HJR133" s="6"/>
      <c r="HJX133" s="11"/>
      <c r="HJY133" s="6"/>
      <c r="HKE133" s="11"/>
      <c r="HKF133" s="6"/>
      <c r="HKL133" s="11"/>
      <c r="HKM133" s="6"/>
      <c r="HKS133" s="11"/>
      <c r="HKT133" s="6"/>
      <c r="HKZ133" s="11"/>
      <c r="HLA133" s="6"/>
      <c r="HLG133" s="11"/>
      <c r="HLH133" s="6"/>
      <c r="HLN133" s="11"/>
      <c r="HLO133" s="6"/>
      <c r="HLU133" s="11"/>
      <c r="HLV133" s="6"/>
      <c r="HMB133" s="11"/>
      <c r="HMC133" s="6"/>
      <c r="HMI133" s="11"/>
      <c r="HMJ133" s="6"/>
      <c r="HMP133" s="11"/>
      <c r="HMQ133" s="6"/>
      <c r="HMW133" s="11"/>
      <c r="HMX133" s="6"/>
      <c r="HND133" s="11"/>
      <c r="HNE133" s="6"/>
      <c r="HNK133" s="11"/>
      <c r="HNL133" s="6"/>
      <c r="HNR133" s="11"/>
      <c r="HNS133" s="6"/>
      <c r="HNY133" s="11"/>
      <c r="HNZ133" s="6"/>
      <c r="HOF133" s="11"/>
      <c r="HOG133" s="6"/>
      <c r="HOM133" s="11"/>
      <c r="HON133" s="6"/>
      <c r="HOT133" s="11"/>
      <c r="HOU133" s="6"/>
      <c r="HPA133" s="11"/>
      <c r="HPB133" s="6"/>
      <c r="HPH133" s="11"/>
      <c r="HPI133" s="6"/>
      <c r="HPO133" s="11"/>
      <c r="HPP133" s="6"/>
      <c r="HPV133" s="11"/>
      <c r="HPW133" s="6"/>
      <c r="HQC133" s="11"/>
      <c r="HQD133" s="6"/>
      <c r="HQJ133" s="11"/>
      <c r="HQK133" s="6"/>
      <c r="HQQ133" s="11"/>
      <c r="HQR133" s="6"/>
      <c r="HQX133" s="11"/>
      <c r="HQY133" s="6"/>
      <c r="HRE133" s="11"/>
      <c r="HRF133" s="6"/>
      <c r="HRL133" s="11"/>
      <c r="HRM133" s="6"/>
      <c r="HRS133" s="11"/>
      <c r="HRT133" s="6"/>
      <c r="HRZ133" s="11"/>
      <c r="HSA133" s="6"/>
      <c r="HSG133" s="11"/>
      <c r="HSH133" s="6"/>
      <c r="HSN133" s="11"/>
      <c r="HSO133" s="6"/>
      <c r="HSU133" s="11"/>
      <c r="HSV133" s="6"/>
      <c r="HTB133" s="11"/>
      <c r="HTC133" s="6"/>
      <c r="HTI133" s="11"/>
      <c r="HTJ133" s="6"/>
      <c r="HTP133" s="11"/>
      <c r="HTQ133" s="6"/>
      <c r="HTW133" s="11"/>
      <c r="HTX133" s="6"/>
      <c r="HUD133" s="11"/>
      <c r="HUE133" s="6"/>
      <c r="HUK133" s="11"/>
      <c r="HUL133" s="6"/>
      <c r="HUR133" s="11"/>
      <c r="HUS133" s="6"/>
      <c r="HUY133" s="11"/>
      <c r="HUZ133" s="6"/>
      <c r="HVF133" s="11"/>
      <c r="HVG133" s="6"/>
      <c r="HVM133" s="11"/>
      <c r="HVN133" s="6"/>
      <c r="HVT133" s="11"/>
      <c r="HVU133" s="6"/>
      <c r="HWA133" s="11"/>
      <c r="HWB133" s="6"/>
      <c r="HWH133" s="11"/>
      <c r="HWI133" s="6"/>
      <c r="HWO133" s="11"/>
      <c r="HWP133" s="6"/>
      <c r="HWV133" s="11"/>
      <c r="HWW133" s="6"/>
      <c r="HXC133" s="11"/>
      <c r="HXD133" s="6"/>
      <c r="HXJ133" s="11"/>
      <c r="HXK133" s="6"/>
      <c r="HXQ133" s="11"/>
      <c r="HXR133" s="6"/>
      <c r="HXX133" s="11"/>
      <c r="HXY133" s="6"/>
      <c r="HYE133" s="11"/>
      <c r="HYF133" s="6"/>
      <c r="HYL133" s="11"/>
      <c r="HYM133" s="6"/>
      <c r="HYS133" s="11"/>
      <c r="HYT133" s="6"/>
      <c r="HYZ133" s="11"/>
      <c r="HZA133" s="6"/>
      <c r="HZG133" s="11"/>
      <c r="HZH133" s="6"/>
      <c r="HZN133" s="11"/>
      <c r="HZO133" s="6"/>
      <c r="HZU133" s="11"/>
      <c r="HZV133" s="6"/>
      <c r="IAB133" s="11"/>
      <c r="IAC133" s="6"/>
      <c r="IAI133" s="11"/>
      <c r="IAJ133" s="6"/>
      <c r="IAP133" s="11"/>
      <c r="IAQ133" s="6"/>
      <c r="IAW133" s="11"/>
      <c r="IAX133" s="6"/>
      <c r="IBD133" s="11"/>
      <c r="IBE133" s="6"/>
      <c r="IBK133" s="11"/>
      <c r="IBL133" s="6"/>
      <c r="IBR133" s="11"/>
      <c r="IBS133" s="6"/>
      <c r="IBY133" s="11"/>
      <c r="IBZ133" s="6"/>
      <c r="ICF133" s="11"/>
      <c r="ICG133" s="6"/>
      <c r="ICM133" s="11"/>
      <c r="ICN133" s="6"/>
      <c r="ICT133" s="11"/>
      <c r="ICU133" s="6"/>
      <c r="IDA133" s="11"/>
      <c r="IDB133" s="6"/>
      <c r="IDH133" s="11"/>
      <c r="IDI133" s="6"/>
      <c r="IDO133" s="11"/>
      <c r="IDP133" s="6"/>
      <c r="IDV133" s="11"/>
      <c r="IDW133" s="6"/>
      <c r="IEC133" s="11"/>
      <c r="IED133" s="6"/>
      <c r="IEJ133" s="11"/>
      <c r="IEK133" s="6"/>
      <c r="IEQ133" s="11"/>
      <c r="IER133" s="6"/>
      <c r="IEX133" s="11"/>
      <c r="IEY133" s="6"/>
      <c r="IFE133" s="11"/>
      <c r="IFF133" s="6"/>
      <c r="IFL133" s="11"/>
      <c r="IFM133" s="6"/>
      <c r="IFS133" s="11"/>
      <c r="IFT133" s="6"/>
      <c r="IFZ133" s="11"/>
      <c r="IGA133" s="6"/>
      <c r="IGG133" s="11"/>
      <c r="IGH133" s="6"/>
      <c r="IGN133" s="11"/>
      <c r="IGO133" s="6"/>
      <c r="IGU133" s="11"/>
      <c r="IGV133" s="6"/>
      <c r="IHB133" s="11"/>
      <c r="IHC133" s="6"/>
      <c r="IHI133" s="11"/>
      <c r="IHJ133" s="6"/>
      <c r="IHP133" s="11"/>
      <c r="IHQ133" s="6"/>
      <c r="IHW133" s="11"/>
      <c r="IHX133" s="6"/>
      <c r="IID133" s="11"/>
      <c r="IIE133" s="6"/>
      <c r="IIK133" s="11"/>
      <c r="IIL133" s="6"/>
      <c r="IIR133" s="11"/>
      <c r="IIS133" s="6"/>
      <c r="IIY133" s="11"/>
      <c r="IIZ133" s="6"/>
      <c r="IJF133" s="11"/>
      <c r="IJG133" s="6"/>
      <c r="IJM133" s="11"/>
      <c r="IJN133" s="6"/>
      <c r="IJT133" s="11"/>
      <c r="IJU133" s="6"/>
      <c r="IKA133" s="11"/>
      <c r="IKB133" s="6"/>
      <c r="IKH133" s="11"/>
      <c r="IKI133" s="6"/>
      <c r="IKO133" s="11"/>
      <c r="IKP133" s="6"/>
      <c r="IKV133" s="11"/>
      <c r="IKW133" s="6"/>
      <c r="ILC133" s="11"/>
      <c r="ILD133" s="6"/>
      <c r="ILJ133" s="11"/>
      <c r="ILK133" s="6"/>
      <c r="ILQ133" s="11"/>
      <c r="ILR133" s="6"/>
      <c r="ILX133" s="11"/>
      <c r="ILY133" s="6"/>
      <c r="IME133" s="11"/>
      <c r="IMF133" s="6"/>
      <c r="IML133" s="11"/>
      <c r="IMM133" s="6"/>
      <c r="IMS133" s="11"/>
      <c r="IMT133" s="6"/>
      <c r="IMZ133" s="11"/>
      <c r="INA133" s="6"/>
      <c r="ING133" s="11"/>
      <c r="INH133" s="6"/>
      <c r="INN133" s="11"/>
      <c r="INO133" s="6"/>
      <c r="INU133" s="11"/>
      <c r="INV133" s="6"/>
      <c r="IOB133" s="11"/>
      <c r="IOC133" s="6"/>
      <c r="IOI133" s="11"/>
      <c r="IOJ133" s="6"/>
      <c r="IOP133" s="11"/>
      <c r="IOQ133" s="6"/>
      <c r="IOW133" s="11"/>
      <c r="IOX133" s="6"/>
      <c r="IPD133" s="11"/>
      <c r="IPE133" s="6"/>
      <c r="IPK133" s="11"/>
      <c r="IPL133" s="6"/>
      <c r="IPR133" s="11"/>
      <c r="IPS133" s="6"/>
      <c r="IPY133" s="11"/>
      <c r="IPZ133" s="6"/>
      <c r="IQF133" s="11"/>
      <c r="IQG133" s="6"/>
      <c r="IQM133" s="11"/>
      <c r="IQN133" s="6"/>
      <c r="IQT133" s="11"/>
      <c r="IQU133" s="6"/>
      <c r="IRA133" s="11"/>
      <c r="IRB133" s="6"/>
      <c r="IRH133" s="11"/>
      <c r="IRI133" s="6"/>
      <c r="IRO133" s="11"/>
      <c r="IRP133" s="6"/>
      <c r="IRV133" s="11"/>
      <c r="IRW133" s="6"/>
      <c r="ISC133" s="11"/>
      <c r="ISD133" s="6"/>
      <c r="ISJ133" s="11"/>
      <c r="ISK133" s="6"/>
      <c r="ISQ133" s="11"/>
      <c r="ISR133" s="6"/>
      <c r="ISX133" s="11"/>
      <c r="ISY133" s="6"/>
      <c r="ITE133" s="11"/>
      <c r="ITF133" s="6"/>
      <c r="ITL133" s="11"/>
      <c r="ITM133" s="6"/>
      <c r="ITS133" s="11"/>
      <c r="ITT133" s="6"/>
      <c r="ITZ133" s="11"/>
      <c r="IUA133" s="6"/>
      <c r="IUG133" s="11"/>
      <c r="IUH133" s="6"/>
      <c r="IUN133" s="11"/>
      <c r="IUO133" s="6"/>
      <c r="IUU133" s="11"/>
      <c r="IUV133" s="6"/>
      <c r="IVB133" s="11"/>
      <c r="IVC133" s="6"/>
      <c r="IVI133" s="11"/>
      <c r="IVJ133" s="6"/>
      <c r="IVP133" s="11"/>
      <c r="IVQ133" s="6"/>
      <c r="IVW133" s="11"/>
      <c r="IVX133" s="6"/>
      <c r="IWD133" s="11"/>
      <c r="IWE133" s="6"/>
      <c r="IWK133" s="11"/>
      <c r="IWL133" s="6"/>
      <c r="IWR133" s="11"/>
      <c r="IWS133" s="6"/>
      <c r="IWY133" s="11"/>
      <c r="IWZ133" s="6"/>
      <c r="IXF133" s="11"/>
      <c r="IXG133" s="6"/>
      <c r="IXM133" s="11"/>
      <c r="IXN133" s="6"/>
      <c r="IXT133" s="11"/>
      <c r="IXU133" s="6"/>
      <c r="IYA133" s="11"/>
      <c r="IYB133" s="6"/>
      <c r="IYH133" s="11"/>
      <c r="IYI133" s="6"/>
      <c r="IYO133" s="11"/>
      <c r="IYP133" s="6"/>
      <c r="IYV133" s="11"/>
      <c r="IYW133" s="6"/>
      <c r="IZC133" s="11"/>
      <c r="IZD133" s="6"/>
      <c r="IZJ133" s="11"/>
      <c r="IZK133" s="6"/>
      <c r="IZQ133" s="11"/>
      <c r="IZR133" s="6"/>
      <c r="IZX133" s="11"/>
      <c r="IZY133" s="6"/>
      <c r="JAE133" s="11"/>
      <c r="JAF133" s="6"/>
      <c r="JAL133" s="11"/>
      <c r="JAM133" s="6"/>
      <c r="JAS133" s="11"/>
      <c r="JAT133" s="6"/>
      <c r="JAZ133" s="11"/>
      <c r="JBA133" s="6"/>
      <c r="JBG133" s="11"/>
      <c r="JBH133" s="6"/>
      <c r="JBN133" s="11"/>
      <c r="JBO133" s="6"/>
      <c r="JBU133" s="11"/>
      <c r="JBV133" s="6"/>
      <c r="JCB133" s="11"/>
      <c r="JCC133" s="6"/>
      <c r="JCI133" s="11"/>
      <c r="JCJ133" s="6"/>
      <c r="JCP133" s="11"/>
      <c r="JCQ133" s="6"/>
      <c r="JCW133" s="11"/>
      <c r="JCX133" s="6"/>
      <c r="JDD133" s="11"/>
      <c r="JDE133" s="6"/>
      <c r="JDK133" s="11"/>
      <c r="JDL133" s="6"/>
      <c r="JDR133" s="11"/>
      <c r="JDS133" s="6"/>
      <c r="JDY133" s="11"/>
      <c r="JDZ133" s="6"/>
      <c r="JEF133" s="11"/>
      <c r="JEG133" s="6"/>
      <c r="JEM133" s="11"/>
      <c r="JEN133" s="6"/>
      <c r="JET133" s="11"/>
      <c r="JEU133" s="6"/>
      <c r="JFA133" s="11"/>
      <c r="JFB133" s="6"/>
      <c r="JFH133" s="11"/>
      <c r="JFI133" s="6"/>
      <c r="JFO133" s="11"/>
      <c r="JFP133" s="6"/>
      <c r="JFV133" s="11"/>
      <c r="JFW133" s="6"/>
      <c r="JGC133" s="11"/>
      <c r="JGD133" s="6"/>
      <c r="JGJ133" s="11"/>
      <c r="JGK133" s="6"/>
      <c r="JGQ133" s="11"/>
      <c r="JGR133" s="6"/>
      <c r="JGX133" s="11"/>
      <c r="JGY133" s="6"/>
      <c r="JHE133" s="11"/>
      <c r="JHF133" s="6"/>
      <c r="JHL133" s="11"/>
      <c r="JHM133" s="6"/>
      <c r="JHS133" s="11"/>
      <c r="JHT133" s="6"/>
      <c r="JHZ133" s="11"/>
      <c r="JIA133" s="6"/>
      <c r="JIG133" s="11"/>
      <c r="JIH133" s="6"/>
      <c r="JIN133" s="11"/>
      <c r="JIO133" s="6"/>
      <c r="JIU133" s="11"/>
      <c r="JIV133" s="6"/>
      <c r="JJB133" s="11"/>
      <c r="JJC133" s="6"/>
      <c r="JJI133" s="11"/>
      <c r="JJJ133" s="6"/>
      <c r="JJP133" s="11"/>
      <c r="JJQ133" s="6"/>
      <c r="JJW133" s="11"/>
      <c r="JJX133" s="6"/>
      <c r="JKD133" s="11"/>
      <c r="JKE133" s="6"/>
      <c r="JKK133" s="11"/>
      <c r="JKL133" s="6"/>
      <c r="JKR133" s="11"/>
      <c r="JKS133" s="6"/>
      <c r="JKY133" s="11"/>
      <c r="JKZ133" s="6"/>
      <c r="JLF133" s="11"/>
      <c r="JLG133" s="6"/>
      <c r="JLM133" s="11"/>
      <c r="JLN133" s="6"/>
      <c r="JLT133" s="11"/>
      <c r="JLU133" s="6"/>
      <c r="JMA133" s="11"/>
      <c r="JMB133" s="6"/>
      <c r="JMH133" s="11"/>
      <c r="JMI133" s="6"/>
      <c r="JMO133" s="11"/>
      <c r="JMP133" s="6"/>
      <c r="JMV133" s="11"/>
      <c r="JMW133" s="6"/>
      <c r="JNC133" s="11"/>
      <c r="JND133" s="6"/>
      <c r="JNJ133" s="11"/>
      <c r="JNK133" s="6"/>
      <c r="JNQ133" s="11"/>
      <c r="JNR133" s="6"/>
      <c r="JNX133" s="11"/>
      <c r="JNY133" s="6"/>
      <c r="JOE133" s="11"/>
      <c r="JOF133" s="6"/>
      <c r="JOL133" s="11"/>
      <c r="JOM133" s="6"/>
      <c r="JOS133" s="11"/>
      <c r="JOT133" s="6"/>
      <c r="JOZ133" s="11"/>
      <c r="JPA133" s="6"/>
      <c r="JPG133" s="11"/>
      <c r="JPH133" s="6"/>
      <c r="JPN133" s="11"/>
      <c r="JPO133" s="6"/>
      <c r="JPU133" s="11"/>
      <c r="JPV133" s="6"/>
      <c r="JQB133" s="11"/>
      <c r="JQC133" s="6"/>
      <c r="JQI133" s="11"/>
      <c r="JQJ133" s="6"/>
      <c r="JQP133" s="11"/>
      <c r="JQQ133" s="6"/>
      <c r="JQW133" s="11"/>
      <c r="JQX133" s="6"/>
      <c r="JRD133" s="11"/>
      <c r="JRE133" s="6"/>
      <c r="JRK133" s="11"/>
      <c r="JRL133" s="6"/>
      <c r="JRR133" s="11"/>
      <c r="JRS133" s="6"/>
      <c r="JRY133" s="11"/>
      <c r="JRZ133" s="6"/>
      <c r="JSF133" s="11"/>
      <c r="JSG133" s="6"/>
      <c r="JSM133" s="11"/>
      <c r="JSN133" s="6"/>
      <c r="JST133" s="11"/>
      <c r="JSU133" s="6"/>
      <c r="JTA133" s="11"/>
      <c r="JTB133" s="6"/>
      <c r="JTH133" s="11"/>
      <c r="JTI133" s="6"/>
      <c r="JTO133" s="11"/>
      <c r="JTP133" s="6"/>
      <c r="JTV133" s="11"/>
      <c r="JTW133" s="6"/>
      <c r="JUC133" s="11"/>
      <c r="JUD133" s="6"/>
      <c r="JUJ133" s="11"/>
      <c r="JUK133" s="6"/>
      <c r="JUQ133" s="11"/>
      <c r="JUR133" s="6"/>
      <c r="JUX133" s="11"/>
      <c r="JUY133" s="6"/>
      <c r="JVE133" s="11"/>
      <c r="JVF133" s="6"/>
      <c r="JVL133" s="11"/>
      <c r="JVM133" s="6"/>
      <c r="JVS133" s="11"/>
      <c r="JVT133" s="6"/>
      <c r="JVZ133" s="11"/>
      <c r="JWA133" s="6"/>
      <c r="JWG133" s="11"/>
      <c r="JWH133" s="6"/>
      <c r="JWN133" s="11"/>
      <c r="JWO133" s="6"/>
      <c r="JWU133" s="11"/>
      <c r="JWV133" s="6"/>
      <c r="JXB133" s="11"/>
      <c r="JXC133" s="6"/>
      <c r="JXI133" s="11"/>
      <c r="JXJ133" s="6"/>
      <c r="JXP133" s="11"/>
      <c r="JXQ133" s="6"/>
      <c r="JXW133" s="11"/>
      <c r="JXX133" s="6"/>
      <c r="JYD133" s="11"/>
      <c r="JYE133" s="6"/>
      <c r="JYK133" s="11"/>
      <c r="JYL133" s="6"/>
      <c r="JYR133" s="11"/>
      <c r="JYS133" s="6"/>
      <c r="JYY133" s="11"/>
      <c r="JYZ133" s="6"/>
      <c r="JZF133" s="11"/>
      <c r="JZG133" s="6"/>
      <c r="JZM133" s="11"/>
      <c r="JZN133" s="6"/>
      <c r="JZT133" s="11"/>
      <c r="JZU133" s="6"/>
      <c r="KAA133" s="11"/>
      <c r="KAB133" s="6"/>
      <c r="KAH133" s="11"/>
      <c r="KAI133" s="6"/>
      <c r="KAO133" s="11"/>
      <c r="KAP133" s="6"/>
      <c r="KAV133" s="11"/>
      <c r="KAW133" s="6"/>
      <c r="KBC133" s="11"/>
      <c r="KBD133" s="6"/>
      <c r="KBJ133" s="11"/>
      <c r="KBK133" s="6"/>
      <c r="KBQ133" s="11"/>
      <c r="KBR133" s="6"/>
      <c r="KBX133" s="11"/>
      <c r="KBY133" s="6"/>
      <c r="KCE133" s="11"/>
      <c r="KCF133" s="6"/>
      <c r="KCL133" s="11"/>
      <c r="KCM133" s="6"/>
      <c r="KCS133" s="11"/>
      <c r="KCT133" s="6"/>
      <c r="KCZ133" s="11"/>
      <c r="KDA133" s="6"/>
      <c r="KDG133" s="11"/>
      <c r="KDH133" s="6"/>
      <c r="KDN133" s="11"/>
      <c r="KDO133" s="6"/>
      <c r="KDU133" s="11"/>
      <c r="KDV133" s="6"/>
      <c r="KEB133" s="11"/>
      <c r="KEC133" s="6"/>
      <c r="KEI133" s="11"/>
      <c r="KEJ133" s="6"/>
      <c r="KEP133" s="11"/>
      <c r="KEQ133" s="6"/>
      <c r="KEW133" s="11"/>
      <c r="KEX133" s="6"/>
      <c r="KFD133" s="11"/>
      <c r="KFE133" s="6"/>
      <c r="KFK133" s="11"/>
      <c r="KFL133" s="6"/>
      <c r="KFR133" s="11"/>
      <c r="KFS133" s="6"/>
      <c r="KFY133" s="11"/>
      <c r="KFZ133" s="6"/>
      <c r="KGF133" s="11"/>
      <c r="KGG133" s="6"/>
      <c r="KGM133" s="11"/>
      <c r="KGN133" s="6"/>
      <c r="KGT133" s="11"/>
      <c r="KGU133" s="6"/>
      <c r="KHA133" s="11"/>
      <c r="KHB133" s="6"/>
      <c r="KHH133" s="11"/>
      <c r="KHI133" s="6"/>
      <c r="KHO133" s="11"/>
      <c r="KHP133" s="6"/>
      <c r="KHV133" s="11"/>
      <c r="KHW133" s="6"/>
      <c r="KIC133" s="11"/>
      <c r="KID133" s="6"/>
      <c r="KIJ133" s="11"/>
      <c r="KIK133" s="6"/>
      <c r="KIQ133" s="11"/>
      <c r="KIR133" s="6"/>
      <c r="KIX133" s="11"/>
      <c r="KIY133" s="6"/>
      <c r="KJE133" s="11"/>
      <c r="KJF133" s="6"/>
      <c r="KJL133" s="11"/>
      <c r="KJM133" s="6"/>
      <c r="KJS133" s="11"/>
      <c r="KJT133" s="6"/>
      <c r="KJZ133" s="11"/>
      <c r="KKA133" s="6"/>
      <c r="KKG133" s="11"/>
      <c r="KKH133" s="6"/>
      <c r="KKN133" s="11"/>
      <c r="KKO133" s="6"/>
      <c r="KKU133" s="11"/>
      <c r="KKV133" s="6"/>
      <c r="KLB133" s="11"/>
      <c r="KLC133" s="6"/>
      <c r="KLI133" s="11"/>
      <c r="KLJ133" s="6"/>
      <c r="KLP133" s="11"/>
      <c r="KLQ133" s="6"/>
      <c r="KLW133" s="11"/>
      <c r="KLX133" s="6"/>
      <c r="KMD133" s="11"/>
      <c r="KME133" s="6"/>
      <c r="KMK133" s="11"/>
      <c r="KML133" s="6"/>
      <c r="KMR133" s="11"/>
      <c r="KMS133" s="6"/>
      <c r="KMY133" s="11"/>
      <c r="KMZ133" s="6"/>
      <c r="KNF133" s="11"/>
      <c r="KNG133" s="6"/>
      <c r="KNM133" s="11"/>
      <c r="KNN133" s="6"/>
      <c r="KNT133" s="11"/>
      <c r="KNU133" s="6"/>
      <c r="KOA133" s="11"/>
      <c r="KOB133" s="6"/>
      <c r="KOH133" s="11"/>
      <c r="KOI133" s="6"/>
      <c r="KOO133" s="11"/>
      <c r="KOP133" s="6"/>
      <c r="KOV133" s="11"/>
      <c r="KOW133" s="6"/>
      <c r="KPC133" s="11"/>
      <c r="KPD133" s="6"/>
      <c r="KPJ133" s="11"/>
      <c r="KPK133" s="6"/>
      <c r="KPQ133" s="11"/>
      <c r="KPR133" s="6"/>
      <c r="KPX133" s="11"/>
      <c r="KPY133" s="6"/>
      <c r="KQE133" s="11"/>
      <c r="KQF133" s="6"/>
      <c r="KQL133" s="11"/>
      <c r="KQM133" s="6"/>
      <c r="KQS133" s="11"/>
      <c r="KQT133" s="6"/>
      <c r="KQZ133" s="11"/>
      <c r="KRA133" s="6"/>
      <c r="KRG133" s="11"/>
      <c r="KRH133" s="6"/>
      <c r="KRN133" s="11"/>
      <c r="KRO133" s="6"/>
      <c r="KRU133" s="11"/>
      <c r="KRV133" s="6"/>
      <c r="KSB133" s="11"/>
      <c r="KSC133" s="6"/>
      <c r="KSI133" s="11"/>
      <c r="KSJ133" s="6"/>
      <c r="KSP133" s="11"/>
      <c r="KSQ133" s="6"/>
      <c r="KSW133" s="11"/>
      <c r="KSX133" s="6"/>
      <c r="KTD133" s="11"/>
      <c r="KTE133" s="6"/>
      <c r="KTK133" s="11"/>
      <c r="KTL133" s="6"/>
      <c r="KTR133" s="11"/>
      <c r="KTS133" s="6"/>
      <c r="KTY133" s="11"/>
      <c r="KTZ133" s="6"/>
      <c r="KUF133" s="11"/>
      <c r="KUG133" s="6"/>
      <c r="KUM133" s="11"/>
      <c r="KUN133" s="6"/>
      <c r="KUT133" s="11"/>
      <c r="KUU133" s="6"/>
      <c r="KVA133" s="11"/>
      <c r="KVB133" s="6"/>
      <c r="KVH133" s="11"/>
      <c r="KVI133" s="6"/>
      <c r="KVO133" s="11"/>
      <c r="KVP133" s="6"/>
      <c r="KVV133" s="11"/>
      <c r="KVW133" s="6"/>
      <c r="KWC133" s="11"/>
      <c r="KWD133" s="6"/>
      <c r="KWJ133" s="11"/>
      <c r="KWK133" s="6"/>
      <c r="KWQ133" s="11"/>
      <c r="KWR133" s="6"/>
      <c r="KWX133" s="11"/>
      <c r="KWY133" s="6"/>
      <c r="KXE133" s="11"/>
      <c r="KXF133" s="6"/>
      <c r="KXL133" s="11"/>
      <c r="KXM133" s="6"/>
      <c r="KXS133" s="11"/>
      <c r="KXT133" s="6"/>
      <c r="KXZ133" s="11"/>
      <c r="KYA133" s="6"/>
      <c r="KYG133" s="11"/>
      <c r="KYH133" s="6"/>
      <c r="KYN133" s="11"/>
      <c r="KYO133" s="6"/>
      <c r="KYU133" s="11"/>
      <c r="KYV133" s="6"/>
      <c r="KZB133" s="11"/>
      <c r="KZC133" s="6"/>
      <c r="KZI133" s="11"/>
      <c r="KZJ133" s="6"/>
      <c r="KZP133" s="11"/>
      <c r="KZQ133" s="6"/>
      <c r="KZW133" s="11"/>
      <c r="KZX133" s="6"/>
      <c r="LAD133" s="11"/>
      <c r="LAE133" s="6"/>
      <c r="LAK133" s="11"/>
      <c r="LAL133" s="6"/>
      <c r="LAR133" s="11"/>
      <c r="LAS133" s="6"/>
      <c r="LAY133" s="11"/>
      <c r="LAZ133" s="6"/>
      <c r="LBF133" s="11"/>
      <c r="LBG133" s="6"/>
      <c r="LBM133" s="11"/>
      <c r="LBN133" s="6"/>
      <c r="LBT133" s="11"/>
      <c r="LBU133" s="6"/>
      <c r="LCA133" s="11"/>
      <c r="LCB133" s="6"/>
      <c r="LCH133" s="11"/>
      <c r="LCI133" s="6"/>
      <c r="LCO133" s="11"/>
      <c r="LCP133" s="6"/>
      <c r="LCV133" s="11"/>
      <c r="LCW133" s="6"/>
      <c r="LDC133" s="11"/>
      <c r="LDD133" s="6"/>
      <c r="LDJ133" s="11"/>
      <c r="LDK133" s="6"/>
      <c r="LDQ133" s="11"/>
      <c r="LDR133" s="6"/>
      <c r="LDX133" s="11"/>
      <c r="LDY133" s="6"/>
      <c r="LEE133" s="11"/>
      <c r="LEF133" s="6"/>
      <c r="LEL133" s="11"/>
      <c r="LEM133" s="6"/>
      <c r="LES133" s="11"/>
      <c r="LET133" s="6"/>
      <c r="LEZ133" s="11"/>
      <c r="LFA133" s="6"/>
      <c r="LFG133" s="11"/>
      <c r="LFH133" s="6"/>
      <c r="LFN133" s="11"/>
      <c r="LFO133" s="6"/>
      <c r="LFU133" s="11"/>
      <c r="LFV133" s="6"/>
      <c r="LGB133" s="11"/>
      <c r="LGC133" s="6"/>
      <c r="LGI133" s="11"/>
      <c r="LGJ133" s="6"/>
      <c r="LGP133" s="11"/>
      <c r="LGQ133" s="6"/>
      <c r="LGW133" s="11"/>
      <c r="LGX133" s="6"/>
      <c r="LHD133" s="11"/>
      <c r="LHE133" s="6"/>
      <c r="LHK133" s="11"/>
      <c r="LHL133" s="6"/>
      <c r="LHR133" s="11"/>
      <c r="LHS133" s="6"/>
      <c r="LHY133" s="11"/>
      <c r="LHZ133" s="6"/>
      <c r="LIF133" s="11"/>
      <c r="LIG133" s="6"/>
      <c r="LIM133" s="11"/>
      <c r="LIN133" s="6"/>
      <c r="LIT133" s="11"/>
      <c r="LIU133" s="6"/>
      <c r="LJA133" s="11"/>
      <c r="LJB133" s="6"/>
      <c r="LJH133" s="11"/>
      <c r="LJI133" s="6"/>
      <c r="LJO133" s="11"/>
      <c r="LJP133" s="6"/>
      <c r="LJV133" s="11"/>
      <c r="LJW133" s="6"/>
      <c r="LKC133" s="11"/>
      <c r="LKD133" s="6"/>
      <c r="LKJ133" s="11"/>
      <c r="LKK133" s="6"/>
      <c r="LKQ133" s="11"/>
      <c r="LKR133" s="6"/>
      <c r="LKX133" s="11"/>
      <c r="LKY133" s="6"/>
      <c r="LLE133" s="11"/>
      <c r="LLF133" s="6"/>
      <c r="LLL133" s="11"/>
      <c r="LLM133" s="6"/>
      <c r="LLS133" s="11"/>
      <c r="LLT133" s="6"/>
      <c r="LLZ133" s="11"/>
      <c r="LMA133" s="6"/>
      <c r="LMG133" s="11"/>
      <c r="LMH133" s="6"/>
      <c r="LMN133" s="11"/>
      <c r="LMO133" s="6"/>
      <c r="LMU133" s="11"/>
      <c r="LMV133" s="6"/>
      <c r="LNB133" s="11"/>
      <c r="LNC133" s="6"/>
      <c r="LNI133" s="11"/>
      <c r="LNJ133" s="6"/>
      <c r="LNP133" s="11"/>
      <c r="LNQ133" s="6"/>
      <c r="LNW133" s="11"/>
      <c r="LNX133" s="6"/>
      <c r="LOD133" s="11"/>
      <c r="LOE133" s="6"/>
      <c r="LOK133" s="11"/>
      <c r="LOL133" s="6"/>
      <c r="LOR133" s="11"/>
      <c r="LOS133" s="6"/>
      <c r="LOY133" s="11"/>
      <c r="LOZ133" s="6"/>
      <c r="LPF133" s="11"/>
      <c r="LPG133" s="6"/>
      <c r="LPM133" s="11"/>
      <c r="LPN133" s="6"/>
      <c r="LPT133" s="11"/>
      <c r="LPU133" s="6"/>
      <c r="LQA133" s="11"/>
      <c r="LQB133" s="6"/>
      <c r="LQH133" s="11"/>
      <c r="LQI133" s="6"/>
      <c r="LQO133" s="11"/>
      <c r="LQP133" s="6"/>
      <c r="LQV133" s="11"/>
      <c r="LQW133" s="6"/>
      <c r="LRC133" s="11"/>
      <c r="LRD133" s="6"/>
      <c r="LRJ133" s="11"/>
      <c r="LRK133" s="6"/>
      <c r="LRQ133" s="11"/>
      <c r="LRR133" s="6"/>
      <c r="LRX133" s="11"/>
      <c r="LRY133" s="6"/>
      <c r="LSE133" s="11"/>
      <c r="LSF133" s="6"/>
      <c r="LSL133" s="11"/>
      <c r="LSM133" s="6"/>
      <c r="LSS133" s="11"/>
      <c r="LST133" s="6"/>
      <c r="LSZ133" s="11"/>
      <c r="LTA133" s="6"/>
      <c r="LTG133" s="11"/>
      <c r="LTH133" s="6"/>
      <c r="LTN133" s="11"/>
      <c r="LTO133" s="6"/>
      <c r="LTU133" s="11"/>
      <c r="LTV133" s="6"/>
      <c r="LUB133" s="11"/>
      <c r="LUC133" s="6"/>
      <c r="LUI133" s="11"/>
      <c r="LUJ133" s="6"/>
      <c r="LUP133" s="11"/>
      <c r="LUQ133" s="6"/>
      <c r="LUW133" s="11"/>
      <c r="LUX133" s="6"/>
      <c r="LVD133" s="11"/>
      <c r="LVE133" s="6"/>
      <c r="LVK133" s="11"/>
      <c r="LVL133" s="6"/>
      <c r="LVR133" s="11"/>
      <c r="LVS133" s="6"/>
      <c r="LVY133" s="11"/>
      <c r="LVZ133" s="6"/>
      <c r="LWF133" s="11"/>
      <c r="LWG133" s="6"/>
      <c r="LWM133" s="11"/>
      <c r="LWN133" s="6"/>
      <c r="LWT133" s="11"/>
      <c r="LWU133" s="6"/>
      <c r="LXA133" s="11"/>
      <c r="LXB133" s="6"/>
      <c r="LXH133" s="11"/>
      <c r="LXI133" s="6"/>
      <c r="LXO133" s="11"/>
      <c r="LXP133" s="6"/>
      <c r="LXV133" s="11"/>
      <c r="LXW133" s="6"/>
      <c r="LYC133" s="11"/>
      <c r="LYD133" s="6"/>
      <c r="LYJ133" s="11"/>
      <c r="LYK133" s="6"/>
      <c r="LYQ133" s="11"/>
      <c r="LYR133" s="6"/>
      <c r="LYX133" s="11"/>
      <c r="LYY133" s="6"/>
      <c r="LZE133" s="11"/>
      <c r="LZF133" s="6"/>
      <c r="LZL133" s="11"/>
      <c r="LZM133" s="6"/>
      <c r="LZS133" s="11"/>
      <c r="LZT133" s="6"/>
      <c r="LZZ133" s="11"/>
      <c r="MAA133" s="6"/>
      <c r="MAG133" s="11"/>
      <c r="MAH133" s="6"/>
      <c r="MAN133" s="11"/>
      <c r="MAO133" s="6"/>
      <c r="MAU133" s="11"/>
      <c r="MAV133" s="6"/>
      <c r="MBB133" s="11"/>
      <c r="MBC133" s="6"/>
      <c r="MBI133" s="11"/>
      <c r="MBJ133" s="6"/>
      <c r="MBP133" s="11"/>
      <c r="MBQ133" s="6"/>
      <c r="MBW133" s="11"/>
      <c r="MBX133" s="6"/>
      <c r="MCD133" s="11"/>
      <c r="MCE133" s="6"/>
      <c r="MCK133" s="11"/>
      <c r="MCL133" s="6"/>
      <c r="MCR133" s="11"/>
      <c r="MCS133" s="6"/>
      <c r="MCY133" s="11"/>
      <c r="MCZ133" s="6"/>
      <c r="MDF133" s="11"/>
      <c r="MDG133" s="6"/>
      <c r="MDM133" s="11"/>
      <c r="MDN133" s="6"/>
      <c r="MDT133" s="11"/>
      <c r="MDU133" s="6"/>
      <c r="MEA133" s="11"/>
      <c r="MEB133" s="6"/>
      <c r="MEH133" s="11"/>
      <c r="MEI133" s="6"/>
      <c r="MEO133" s="11"/>
      <c r="MEP133" s="6"/>
      <c r="MEV133" s="11"/>
      <c r="MEW133" s="6"/>
      <c r="MFC133" s="11"/>
      <c r="MFD133" s="6"/>
      <c r="MFJ133" s="11"/>
      <c r="MFK133" s="6"/>
      <c r="MFQ133" s="11"/>
      <c r="MFR133" s="6"/>
      <c r="MFX133" s="11"/>
      <c r="MFY133" s="6"/>
      <c r="MGE133" s="11"/>
      <c r="MGF133" s="6"/>
      <c r="MGL133" s="11"/>
      <c r="MGM133" s="6"/>
      <c r="MGS133" s="11"/>
      <c r="MGT133" s="6"/>
      <c r="MGZ133" s="11"/>
      <c r="MHA133" s="6"/>
      <c r="MHG133" s="11"/>
      <c r="MHH133" s="6"/>
      <c r="MHN133" s="11"/>
      <c r="MHO133" s="6"/>
      <c r="MHU133" s="11"/>
      <c r="MHV133" s="6"/>
      <c r="MIB133" s="11"/>
      <c r="MIC133" s="6"/>
      <c r="MII133" s="11"/>
      <c r="MIJ133" s="6"/>
      <c r="MIP133" s="11"/>
      <c r="MIQ133" s="6"/>
      <c r="MIW133" s="11"/>
      <c r="MIX133" s="6"/>
      <c r="MJD133" s="11"/>
      <c r="MJE133" s="6"/>
      <c r="MJK133" s="11"/>
      <c r="MJL133" s="6"/>
      <c r="MJR133" s="11"/>
      <c r="MJS133" s="6"/>
      <c r="MJY133" s="11"/>
      <c r="MJZ133" s="6"/>
      <c r="MKF133" s="11"/>
      <c r="MKG133" s="6"/>
      <c r="MKM133" s="11"/>
      <c r="MKN133" s="6"/>
      <c r="MKT133" s="11"/>
      <c r="MKU133" s="6"/>
      <c r="MLA133" s="11"/>
      <c r="MLB133" s="6"/>
      <c r="MLH133" s="11"/>
      <c r="MLI133" s="6"/>
      <c r="MLO133" s="11"/>
      <c r="MLP133" s="6"/>
      <c r="MLV133" s="11"/>
      <c r="MLW133" s="6"/>
      <c r="MMC133" s="11"/>
      <c r="MMD133" s="6"/>
      <c r="MMJ133" s="11"/>
      <c r="MMK133" s="6"/>
      <c r="MMQ133" s="11"/>
      <c r="MMR133" s="6"/>
      <c r="MMX133" s="11"/>
      <c r="MMY133" s="6"/>
      <c r="MNE133" s="11"/>
      <c r="MNF133" s="6"/>
      <c r="MNL133" s="11"/>
      <c r="MNM133" s="6"/>
      <c r="MNS133" s="11"/>
      <c r="MNT133" s="6"/>
      <c r="MNZ133" s="11"/>
      <c r="MOA133" s="6"/>
      <c r="MOG133" s="11"/>
      <c r="MOH133" s="6"/>
      <c r="MON133" s="11"/>
      <c r="MOO133" s="6"/>
      <c r="MOU133" s="11"/>
      <c r="MOV133" s="6"/>
      <c r="MPB133" s="11"/>
      <c r="MPC133" s="6"/>
      <c r="MPI133" s="11"/>
      <c r="MPJ133" s="6"/>
      <c r="MPP133" s="11"/>
      <c r="MPQ133" s="6"/>
      <c r="MPW133" s="11"/>
      <c r="MPX133" s="6"/>
      <c r="MQD133" s="11"/>
      <c r="MQE133" s="6"/>
      <c r="MQK133" s="11"/>
      <c r="MQL133" s="6"/>
      <c r="MQR133" s="11"/>
      <c r="MQS133" s="6"/>
      <c r="MQY133" s="11"/>
      <c r="MQZ133" s="6"/>
      <c r="MRF133" s="11"/>
      <c r="MRG133" s="6"/>
      <c r="MRM133" s="11"/>
      <c r="MRN133" s="6"/>
      <c r="MRT133" s="11"/>
      <c r="MRU133" s="6"/>
      <c r="MSA133" s="11"/>
      <c r="MSB133" s="6"/>
      <c r="MSH133" s="11"/>
      <c r="MSI133" s="6"/>
      <c r="MSO133" s="11"/>
      <c r="MSP133" s="6"/>
      <c r="MSV133" s="11"/>
      <c r="MSW133" s="6"/>
      <c r="MTC133" s="11"/>
      <c r="MTD133" s="6"/>
      <c r="MTJ133" s="11"/>
      <c r="MTK133" s="6"/>
      <c r="MTQ133" s="11"/>
      <c r="MTR133" s="6"/>
      <c r="MTX133" s="11"/>
      <c r="MTY133" s="6"/>
      <c r="MUE133" s="11"/>
      <c r="MUF133" s="6"/>
      <c r="MUL133" s="11"/>
      <c r="MUM133" s="6"/>
      <c r="MUS133" s="11"/>
      <c r="MUT133" s="6"/>
      <c r="MUZ133" s="11"/>
      <c r="MVA133" s="6"/>
      <c r="MVG133" s="11"/>
      <c r="MVH133" s="6"/>
      <c r="MVN133" s="11"/>
      <c r="MVO133" s="6"/>
      <c r="MVU133" s="11"/>
      <c r="MVV133" s="6"/>
      <c r="MWB133" s="11"/>
      <c r="MWC133" s="6"/>
      <c r="MWI133" s="11"/>
      <c r="MWJ133" s="6"/>
      <c r="MWP133" s="11"/>
      <c r="MWQ133" s="6"/>
      <c r="MWW133" s="11"/>
      <c r="MWX133" s="6"/>
      <c r="MXD133" s="11"/>
      <c r="MXE133" s="6"/>
      <c r="MXK133" s="11"/>
      <c r="MXL133" s="6"/>
      <c r="MXR133" s="11"/>
      <c r="MXS133" s="6"/>
      <c r="MXY133" s="11"/>
      <c r="MXZ133" s="6"/>
      <c r="MYF133" s="11"/>
      <c r="MYG133" s="6"/>
      <c r="MYM133" s="11"/>
      <c r="MYN133" s="6"/>
      <c r="MYT133" s="11"/>
      <c r="MYU133" s="6"/>
      <c r="MZA133" s="11"/>
      <c r="MZB133" s="6"/>
      <c r="MZH133" s="11"/>
      <c r="MZI133" s="6"/>
      <c r="MZO133" s="11"/>
      <c r="MZP133" s="6"/>
      <c r="MZV133" s="11"/>
      <c r="MZW133" s="6"/>
      <c r="NAC133" s="11"/>
      <c r="NAD133" s="6"/>
      <c r="NAJ133" s="11"/>
      <c r="NAK133" s="6"/>
      <c r="NAQ133" s="11"/>
      <c r="NAR133" s="6"/>
      <c r="NAX133" s="11"/>
      <c r="NAY133" s="6"/>
      <c r="NBE133" s="11"/>
      <c r="NBF133" s="6"/>
      <c r="NBL133" s="11"/>
      <c r="NBM133" s="6"/>
      <c r="NBS133" s="11"/>
      <c r="NBT133" s="6"/>
      <c r="NBZ133" s="11"/>
      <c r="NCA133" s="6"/>
      <c r="NCG133" s="11"/>
      <c r="NCH133" s="6"/>
      <c r="NCN133" s="11"/>
      <c r="NCO133" s="6"/>
      <c r="NCU133" s="11"/>
      <c r="NCV133" s="6"/>
      <c r="NDB133" s="11"/>
      <c r="NDC133" s="6"/>
      <c r="NDI133" s="11"/>
      <c r="NDJ133" s="6"/>
      <c r="NDP133" s="11"/>
      <c r="NDQ133" s="6"/>
      <c r="NDW133" s="11"/>
      <c r="NDX133" s="6"/>
      <c r="NED133" s="11"/>
      <c r="NEE133" s="6"/>
      <c r="NEK133" s="11"/>
      <c r="NEL133" s="6"/>
      <c r="NER133" s="11"/>
      <c r="NES133" s="6"/>
      <c r="NEY133" s="11"/>
      <c r="NEZ133" s="6"/>
      <c r="NFF133" s="11"/>
      <c r="NFG133" s="6"/>
      <c r="NFM133" s="11"/>
      <c r="NFN133" s="6"/>
      <c r="NFT133" s="11"/>
      <c r="NFU133" s="6"/>
      <c r="NGA133" s="11"/>
      <c r="NGB133" s="6"/>
      <c r="NGH133" s="11"/>
      <c r="NGI133" s="6"/>
      <c r="NGO133" s="11"/>
      <c r="NGP133" s="6"/>
      <c r="NGV133" s="11"/>
      <c r="NGW133" s="6"/>
      <c r="NHC133" s="11"/>
      <c r="NHD133" s="6"/>
      <c r="NHJ133" s="11"/>
      <c r="NHK133" s="6"/>
      <c r="NHQ133" s="11"/>
      <c r="NHR133" s="6"/>
      <c r="NHX133" s="11"/>
      <c r="NHY133" s="6"/>
      <c r="NIE133" s="11"/>
      <c r="NIF133" s="6"/>
      <c r="NIL133" s="11"/>
      <c r="NIM133" s="6"/>
      <c r="NIS133" s="11"/>
      <c r="NIT133" s="6"/>
      <c r="NIZ133" s="11"/>
      <c r="NJA133" s="6"/>
      <c r="NJG133" s="11"/>
      <c r="NJH133" s="6"/>
      <c r="NJN133" s="11"/>
      <c r="NJO133" s="6"/>
      <c r="NJU133" s="11"/>
      <c r="NJV133" s="6"/>
      <c r="NKB133" s="11"/>
      <c r="NKC133" s="6"/>
      <c r="NKI133" s="11"/>
      <c r="NKJ133" s="6"/>
      <c r="NKP133" s="11"/>
      <c r="NKQ133" s="6"/>
      <c r="NKW133" s="11"/>
      <c r="NKX133" s="6"/>
      <c r="NLD133" s="11"/>
      <c r="NLE133" s="6"/>
      <c r="NLK133" s="11"/>
      <c r="NLL133" s="6"/>
      <c r="NLR133" s="11"/>
      <c r="NLS133" s="6"/>
      <c r="NLY133" s="11"/>
      <c r="NLZ133" s="6"/>
      <c r="NMF133" s="11"/>
      <c r="NMG133" s="6"/>
      <c r="NMM133" s="11"/>
      <c r="NMN133" s="6"/>
      <c r="NMT133" s="11"/>
      <c r="NMU133" s="6"/>
      <c r="NNA133" s="11"/>
      <c r="NNB133" s="6"/>
      <c r="NNH133" s="11"/>
      <c r="NNI133" s="6"/>
      <c r="NNO133" s="11"/>
      <c r="NNP133" s="6"/>
      <c r="NNV133" s="11"/>
      <c r="NNW133" s="6"/>
      <c r="NOC133" s="11"/>
      <c r="NOD133" s="6"/>
      <c r="NOJ133" s="11"/>
      <c r="NOK133" s="6"/>
      <c r="NOQ133" s="11"/>
      <c r="NOR133" s="6"/>
      <c r="NOX133" s="11"/>
      <c r="NOY133" s="6"/>
      <c r="NPE133" s="11"/>
      <c r="NPF133" s="6"/>
      <c r="NPL133" s="11"/>
      <c r="NPM133" s="6"/>
      <c r="NPS133" s="11"/>
      <c r="NPT133" s="6"/>
      <c r="NPZ133" s="11"/>
      <c r="NQA133" s="6"/>
      <c r="NQG133" s="11"/>
      <c r="NQH133" s="6"/>
      <c r="NQN133" s="11"/>
      <c r="NQO133" s="6"/>
      <c r="NQU133" s="11"/>
      <c r="NQV133" s="6"/>
      <c r="NRB133" s="11"/>
      <c r="NRC133" s="6"/>
      <c r="NRI133" s="11"/>
      <c r="NRJ133" s="6"/>
      <c r="NRP133" s="11"/>
      <c r="NRQ133" s="6"/>
      <c r="NRW133" s="11"/>
      <c r="NRX133" s="6"/>
      <c r="NSD133" s="11"/>
      <c r="NSE133" s="6"/>
      <c r="NSK133" s="11"/>
      <c r="NSL133" s="6"/>
      <c r="NSR133" s="11"/>
      <c r="NSS133" s="6"/>
      <c r="NSY133" s="11"/>
      <c r="NSZ133" s="6"/>
      <c r="NTF133" s="11"/>
      <c r="NTG133" s="6"/>
      <c r="NTM133" s="11"/>
      <c r="NTN133" s="6"/>
      <c r="NTT133" s="11"/>
      <c r="NTU133" s="6"/>
      <c r="NUA133" s="11"/>
      <c r="NUB133" s="6"/>
      <c r="NUH133" s="11"/>
      <c r="NUI133" s="6"/>
      <c r="NUO133" s="11"/>
      <c r="NUP133" s="6"/>
      <c r="NUV133" s="11"/>
      <c r="NUW133" s="6"/>
      <c r="NVC133" s="11"/>
      <c r="NVD133" s="6"/>
      <c r="NVJ133" s="11"/>
      <c r="NVK133" s="6"/>
      <c r="NVQ133" s="11"/>
      <c r="NVR133" s="6"/>
      <c r="NVX133" s="11"/>
      <c r="NVY133" s="6"/>
      <c r="NWE133" s="11"/>
      <c r="NWF133" s="6"/>
      <c r="NWL133" s="11"/>
      <c r="NWM133" s="6"/>
      <c r="NWS133" s="11"/>
      <c r="NWT133" s="6"/>
      <c r="NWZ133" s="11"/>
      <c r="NXA133" s="6"/>
      <c r="NXG133" s="11"/>
      <c r="NXH133" s="6"/>
      <c r="NXN133" s="11"/>
      <c r="NXO133" s="6"/>
      <c r="NXU133" s="11"/>
      <c r="NXV133" s="6"/>
      <c r="NYB133" s="11"/>
      <c r="NYC133" s="6"/>
      <c r="NYI133" s="11"/>
      <c r="NYJ133" s="6"/>
      <c r="NYP133" s="11"/>
      <c r="NYQ133" s="6"/>
      <c r="NYW133" s="11"/>
      <c r="NYX133" s="6"/>
      <c r="NZD133" s="11"/>
      <c r="NZE133" s="6"/>
      <c r="NZK133" s="11"/>
      <c r="NZL133" s="6"/>
      <c r="NZR133" s="11"/>
      <c r="NZS133" s="6"/>
      <c r="NZY133" s="11"/>
      <c r="NZZ133" s="6"/>
      <c r="OAF133" s="11"/>
      <c r="OAG133" s="6"/>
      <c r="OAM133" s="11"/>
      <c r="OAN133" s="6"/>
      <c r="OAT133" s="11"/>
      <c r="OAU133" s="6"/>
      <c r="OBA133" s="11"/>
      <c r="OBB133" s="6"/>
      <c r="OBH133" s="11"/>
      <c r="OBI133" s="6"/>
      <c r="OBO133" s="11"/>
      <c r="OBP133" s="6"/>
      <c r="OBV133" s="11"/>
      <c r="OBW133" s="6"/>
      <c r="OCC133" s="11"/>
      <c r="OCD133" s="6"/>
      <c r="OCJ133" s="11"/>
      <c r="OCK133" s="6"/>
      <c r="OCQ133" s="11"/>
      <c r="OCR133" s="6"/>
      <c r="OCX133" s="11"/>
      <c r="OCY133" s="6"/>
      <c r="ODE133" s="11"/>
      <c r="ODF133" s="6"/>
      <c r="ODL133" s="11"/>
      <c r="ODM133" s="6"/>
      <c r="ODS133" s="11"/>
      <c r="ODT133" s="6"/>
      <c r="ODZ133" s="11"/>
      <c r="OEA133" s="6"/>
      <c r="OEG133" s="11"/>
      <c r="OEH133" s="6"/>
      <c r="OEN133" s="11"/>
      <c r="OEO133" s="6"/>
      <c r="OEU133" s="11"/>
      <c r="OEV133" s="6"/>
      <c r="OFB133" s="11"/>
      <c r="OFC133" s="6"/>
      <c r="OFI133" s="11"/>
      <c r="OFJ133" s="6"/>
      <c r="OFP133" s="11"/>
      <c r="OFQ133" s="6"/>
      <c r="OFW133" s="11"/>
      <c r="OFX133" s="6"/>
      <c r="OGD133" s="11"/>
      <c r="OGE133" s="6"/>
      <c r="OGK133" s="11"/>
      <c r="OGL133" s="6"/>
      <c r="OGR133" s="11"/>
      <c r="OGS133" s="6"/>
      <c r="OGY133" s="11"/>
      <c r="OGZ133" s="6"/>
      <c r="OHF133" s="11"/>
      <c r="OHG133" s="6"/>
      <c r="OHM133" s="11"/>
      <c r="OHN133" s="6"/>
      <c r="OHT133" s="11"/>
      <c r="OHU133" s="6"/>
      <c r="OIA133" s="11"/>
      <c r="OIB133" s="6"/>
      <c r="OIH133" s="11"/>
      <c r="OII133" s="6"/>
      <c r="OIO133" s="11"/>
      <c r="OIP133" s="6"/>
      <c r="OIV133" s="11"/>
      <c r="OIW133" s="6"/>
      <c r="OJC133" s="11"/>
      <c r="OJD133" s="6"/>
      <c r="OJJ133" s="11"/>
      <c r="OJK133" s="6"/>
      <c r="OJQ133" s="11"/>
      <c r="OJR133" s="6"/>
      <c r="OJX133" s="11"/>
      <c r="OJY133" s="6"/>
      <c r="OKE133" s="11"/>
      <c r="OKF133" s="6"/>
      <c r="OKL133" s="11"/>
      <c r="OKM133" s="6"/>
      <c r="OKS133" s="11"/>
      <c r="OKT133" s="6"/>
      <c r="OKZ133" s="11"/>
      <c r="OLA133" s="6"/>
      <c r="OLG133" s="11"/>
      <c r="OLH133" s="6"/>
      <c r="OLN133" s="11"/>
      <c r="OLO133" s="6"/>
      <c r="OLU133" s="11"/>
      <c r="OLV133" s="6"/>
      <c r="OMB133" s="11"/>
      <c r="OMC133" s="6"/>
      <c r="OMI133" s="11"/>
      <c r="OMJ133" s="6"/>
      <c r="OMP133" s="11"/>
      <c r="OMQ133" s="6"/>
      <c r="OMW133" s="11"/>
      <c r="OMX133" s="6"/>
      <c r="OND133" s="11"/>
      <c r="ONE133" s="6"/>
      <c r="ONK133" s="11"/>
      <c r="ONL133" s="6"/>
      <c r="ONR133" s="11"/>
      <c r="ONS133" s="6"/>
      <c r="ONY133" s="11"/>
      <c r="ONZ133" s="6"/>
      <c r="OOF133" s="11"/>
      <c r="OOG133" s="6"/>
      <c r="OOM133" s="11"/>
      <c r="OON133" s="6"/>
      <c r="OOT133" s="11"/>
      <c r="OOU133" s="6"/>
      <c r="OPA133" s="11"/>
      <c r="OPB133" s="6"/>
      <c r="OPH133" s="11"/>
      <c r="OPI133" s="6"/>
      <c r="OPO133" s="11"/>
      <c r="OPP133" s="6"/>
      <c r="OPV133" s="11"/>
      <c r="OPW133" s="6"/>
      <c r="OQC133" s="11"/>
      <c r="OQD133" s="6"/>
      <c r="OQJ133" s="11"/>
      <c r="OQK133" s="6"/>
      <c r="OQQ133" s="11"/>
      <c r="OQR133" s="6"/>
      <c r="OQX133" s="11"/>
      <c r="OQY133" s="6"/>
      <c r="ORE133" s="11"/>
      <c r="ORF133" s="6"/>
      <c r="ORL133" s="11"/>
      <c r="ORM133" s="6"/>
      <c r="ORS133" s="11"/>
      <c r="ORT133" s="6"/>
      <c r="ORZ133" s="11"/>
      <c r="OSA133" s="6"/>
      <c r="OSG133" s="11"/>
      <c r="OSH133" s="6"/>
      <c r="OSN133" s="11"/>
      <c r="OSO133" s="6"/>
      <c r="OSU133" s="11"/>
      <c r="OSV133" s="6"/>
      <c r="OTB133" s="11"/>
      <c r="OTC133" s="6"/>
      <c r="OTI133" s="11"/>
      <c r="OTJ133" s="6"/>
      <c r="OTP133" s="11"/>
      <c r="OTQ133" s="6"/>
      <c r="OTW133" s="11"/>
      <c r="OTX133" s="6"/>
      <c r="OUD133" s="11"/>
      <c r="OUE133" s="6"/>
      <c r="OUK133" s="11"/>
      <c r="OUL133" s="6"/>
      <c r="OUR133" s="11"/>
      <c r="OUS133" s="6"/>
      <c r="OUY133" s="11"/>
      <c r="OUZ133" s="6"/>
      <c r="OVF133" s="11"/>
      <c r="OVG133" s="6"/>
      <c r="OVM133" s="11"/>
      <c r="OVN133" s="6"/>
      <c r="OVT133" s="11"/>
      <c r="OVU133" s="6"/>
      <c r="OWA133" s="11"/>
      <c r="OWB133" s="6"/>
      <c r="OWH133" s="11"/>
      <c r="OWI133" s="6"/>
      <c r="OWO133" s="11"/>
      <c r="OWP133" s="6"/>
      <c r="OWV133" s="11"/>
      <c r="OWW133" s="6"/>
      <c r="OXC133" s="11"/>
      <c r="OXD133" s="6"/>
      <c r="OXJ133" s="11"/>
      <c r="OXK133" s="6"/>
      <c r="OXQ133" s="11"/>
      <c r="OXR133" s="6"/>
      <c r="OXX133" s="11"/>
      <c r="OXY133" s="6"/>
      <c r="OYE133" s="11"/>
      <c r="OYF133" s="6"/>
      <c r="OYL133" s="11"/>
      <c r="OYM133" s="6"/>
      <c r="OYS133" s="11"/>
      <c r="OYT133" s="6"/>
      <c r="OYZ133" s="11"/>
      <c r="OZA133" s="6"/>
      <c r="OZG133" s="11"/>
      <c r="OZH133" s="6"/>
      <c r="OZN133" s="11"/>
      <c r="OZO133" s="6"/>
      <c r="OZU133" s="11"/>
      <c r="OZV133" s="6"/>
      <c r="PAB133" s="11"/>
      <c r="PAC133" s="6"/>
      <c r="PAI133" s="11"/>
      <c r="PAJ133" s="6"/>
      <c r="PAP133" s="11"/>
      <c r="PAQ133" s="6"/>
      <c r="PAW133" s="11"/>
      <c r="PAX133" s="6"/>
      <c r="PBD133" s="11"/>
      <c r="PBE133" s="6"/>
      <c r="PBK133" s="11"/>
      <c r="PBL133" s="6"/>
      <c r="PBR133" s="11"/>
      <c r="PBS133" s="6"/>
      <c r="PBY133" s="11"/>
      <c r="PBZ133" s="6"/>
      <c r="PCF133" s="11"/>
      <c r="PCG133" s="6"/>
      <c r="PCM133" s="11"/>
      <c r="PCN133" s="6"/>
      <c r="PCT133" s="11"/>
      <c r="PCU133" s="6"/>
      <c r="PDA133" s="11"/>
      <c r="PDB133" s="6"/>
      <c r="PDH133" s="11"/>
      <c r="PDI133" s="6"/>
      <c r="PDO133" s="11"/>
      <c r="PDP133" s="6"/>
      <c r="PDV133" s="11"/>
      <c r="PDW133" s="6"/>
      <c r="PEC133" s="11"/>
      <c r="PED133" s="6"/>
      <c r="PEJ133" s="11"/>
      <c r="PEK133" s="6"/>
      <c r="PEQ133" s="11"/>
      <c r="PER133" s="6"/>
      <c r="PEX133" s="11"/>
      <c r="PEY133" s="6"/>
      <c r="PFE133" s="11"/>
      <c r="PFF133" s="6"/>
      <c r="PFL133" s="11"/>
      <c r="PFM133" s="6"/>
      <c r="PFS133" s="11"/>
      <c r="PFT133" s="6"/>
      <c r="PFZ133" s="11"/>
      <c r="PGA133" s="6"/>
      <c r="PGG133" s="11"/>
      <c r="PGH133" s="6"/>
      <c r="PGN133" s="11"/>
      <c r="PGO133" s="6"/>
      <c r="PGU133" s="11"/>
      <c r="PGV133" s="6"/>
      <c r="PHB133" s="11"/>
      <c r="PHC133" s="6"/>
      <c r="PHI133" s="11"/>
      <c r="PHJ133" s="6"/>
      <c r="PHP133" s="11"/>
      <c r="PHQ133" s="6"/>
      <c r="PHW133" s="11"/>
      <c r="PHX133" s="6"/>
      <c r="PID133" s="11"/>
      <c r="PIE133" s="6"/>
      <c r="PIK133" s="11"/>
      <c r="PIL133" s="6"/>
      <c r="PIR133" s="11"/>
      <c r="PIS133" s="6"/>
      <c r="PIY133" s="11"/>
      <c r="PIZ133" s="6"/>
      <c r="PJF133" s="11"/>
      <c r="PJG133" s="6"/>
      <c r="PJM133" s="11"/>
      <c r="PJN133" s="6"/>
      <c r="PJT133" s="11"/>
      <c r="PJU133" s="6"/>
      <c r="PKA133" s="11"/>
      <c r="PKB133" s="6"/>
      <c r="PKH133" s="11"/>
      <c r="PKI133" s="6"/>
      <c r="PKO133" s="11"/>
      <c r="PKP133" s="6"/>
      <c r="PKV133" s="11"/>
      <c r="PKW133" s="6"/>
      <c r="PLC133" s="11"/>
      <c r="PLD133" s="6"/>
      <c r="PLJ133" s="11"/>
      <c r="PLK133" s="6"/>
      <c r="PLQ133" s="11"/>
      <c r="PLR133" s="6"/>
      <c r="PLX133" s="11"/>
      <c r="PLY133" s="6"/>
      <c r="PME133" s="11"/>
      <c r="PMF133" s="6"/>
      <c r="PML133" s="11"/>
      <c r="PMM133" s="6"/>
      <c r="PMS133" s="11"/>
      <c r="PMT133" s="6"/>
      <c r="PMZ133" s="11"/>
      <c r="PNA133" s="6"/>
      <c r="PNG133" s="11"/>
      <c r="PNH133" s="6"/>
      <c r="PNN133" s="11"/>
      <c r="PNO133" s="6"/>
      <c r="PNU133" s="11"/>
      <c r="PNV133" s="6"/>
      <c r="POB133" s="11"/>
      <c r="POC133" s="6"/>
      <c r="POI133" s="11"/>
      <c r="POJ133" s="6"/>
      <c r="POP133" s="11"/>
      <c r="POQ133" s="6"/>
      <c r="POW133" s="11"/>
      <c r="POX133" s="6"/>
      <c r="PPD133" s="11"/>
      <c r="PPE133" s="6"/>
      <c r="PPK133" s="11"/>
      <c r="PPL133" s="6"/>
      <c r="PPR133" s="11"/>
      <c r="PPS133" s="6"/>
      <c r="PPY133" s="11"/>
      <c r="PPZ133" s="6"/>
      <c r="PQF133" s="11"/>
      <c r="PQG133" s="6"/>
      <c r="PQM133" s="11"/>
      <c r="PQN133" s="6"/>
      <c r="PQT133" s="11"/>
      <c r="PQU133" s="6"/>
      <c r="PRA133" s="11"/>
      <c r="PRB133" s="6"/>
      <c r="PRH133" s="11"/>
      <c r="PRI133" s="6"/>
      <c r="PRO133" s="11"/>
      <c r="PRP133" s="6"/>
      <c r="PRV133" s="11"/>
      <c r="PRW133" s="6"/>
      <c r="PSC133" s="11"/>
      <c r="PSD133" s="6"/>
      <c r="PSJ133" s="11"/>
      <c r="PSK133" s="6"/>
      <c r="PSQ133" s="11"/>
      <c r="PSR133" s="6"/>
      <c r="PSX133" s="11"/>
      <c r="PSY133" s="6"/>
      <c r="PTE133" s="11"/>
      <c r="PTF133" s="6"/>
      <c r="PTL133" s="11"/>
      <c r="PTM133" s="6"/>
      <c r="PTS133" s="11"/>
      <c r="PTT133" s="6"/>
      <c r="PTZ133" s="11"/>
      <c r="PUA133" s="6"/>
      <c r="PUG133" s="11"/>
      <c r="PUH133" s="6"/>
      <c r="PUN133" s="11"/>
      <c r="PUO133" s="6"/>
      <c r="PUU133" s="11"/>
      <c r="PUV133" s="6"/>
      <c r="PVB133" s="11"/>
      <c r="PVC133" s="6"/>
      <c r="PVI133" s="11"/>
      <c r="PVJ133" s="6"/>
      <c r="PVP133" s="11"/>
      <c r="PVQ133" s="6"/>
      <c r="PVW133" s="11"/>
      <c r="PVX133" s="6"/>
      <c r="PWD133" s="11"/>
      <c r="PWE133" s="6"/>
      <c r="PWK133" s="11"/>
      <c r="PWL133" s="6"/>
      <c r="PWR133" s="11"/>
      <c r="PWS133" s="6"/>
      <c r="PWY133" s="11"/>
      <c r="PWZ133" s="6"/>
      <c r="PXF133" s="11"/>
      <c r="PXG133" s="6"/>
      <c r="PXM133" s="11"/>
      <c r="PXN133" s="6"/>
      <c r="PXT133" s="11"/>
      <c r="PXU133" s="6"/>
      <c r="PYA133" s="11"/>
      <c r="PYB133" s="6"/>
      <c r="PYH133" s="11"/>
      <c r="PYI133" s="6"/>
      <c r="PYO133" s="11"/>
      <c r="PYP133" s="6"/>
      <c r="PYV133" s="11"/>
      <c r="PYW133" s="6"/>
      <c r="PZC133" s="11"/>
      <c r="PZD133" s="6"/>
      <c r="PZJ133" s="11"/>
      <c r="PZK133" s="6"/>
      <c r="PZQ133" s="11"/>
      <c r="PZR133" s="6"/>
      <c r="PZX133" s="11"/>
      <c r="PZY133" s="6"/>
      <c r="QAE133" s="11"/>
      <c r="QAF133" s="6"/>
      <c r="QAL133" s="11"/>
      <c r="QAM133" s="6"/>
      <c r="QAS133" s="11"/>
      <c r="QAT133" s="6"/>
      <c r="QAZ133" s="11"/>
      <c r="QBA133" s="6"/>
      <c r="QBG133" s="11"/>
      <c r="QBH133" s="6"/>
      <c r="QBN133" s="11"/>
      <c r="QBO133" s="6"/>
      <c r="QBU133" s="11"/>
      <c r="QBV133" s="6"/>
      <c r="QCB133" s="11"/>
      <c r="QCC133" s="6"/>
      <c r="QCI133" s="11"/>
      <c r="QCJ133" s="6"/>
      <c r="QCP133" s="11"/>
      <c r="QCQ133" s="6"/>
      <c r="QCW133" s="11"/>
      <c r="QCX133" s="6"/>
      <c r="QDD133" s="11"/>
      <c r="QDE133" s="6"/>
      <c r="QDK133" s="11"/>
      <c r="QDL133" s="6"/>
      <c r="QDR133" s="11"/>
      <c r="QDS133" s="6"/>
      <c r="QDY133" s="11"/>
      <c r="QDZ133" s="6"/>
      <c r="QEF133" s="11"/>
      <c r="QEG133" s="6"/>
      <c r="QEM133" s="11"/>
      <c r="QEN133" s="6"/>
      <c r="QET133" s="11"/>
      <c r="QEU133" s="6"/>
      <c r="QFA133" s="11"/>
      <c r="QFB133" s="6"/>
      <c r="QFH133" s="11"/>
      <c r="QFI133" s="6"/>
      <c r="QFO133" s="11"/>
      <c r="QFP133" s="6"/>
      <c r="QFV133" s="11"/>
      <c r="QFW133" s="6"/>
      <c r="QGC133" s="11"/>
      <c r="QGD133" s="6"/>
      <c r="QGJ133" s="11"/>
      <c r="QGK133" s="6"/>
      <c r="QGQ133" s="11"/>
      <c r="QGR133" s="6"/>
      <c r="QGX133" s="11"/>
      <c r="QGY133" s="6"/>
      <c r="QHE133" s="11"/>
      <c r="QHF133" s="6"/>
      <c r="QHL133" s="11"/>
      <c r="QHM133" s="6"/>
      <c r="QHS133" s="11"/>
      <c r="QHT133" s="6"/>
      <c r="QHZ133" s="11"/>
      <c r="QIA133" s="6"/>
      <c r="QIG133" s="11"/>
      <c r="QIH133" s="6"/>
      <c r="QIN133" s="11"/>
      <c r="QIO133" s="6"/>
      <c r="QIU133" s="11"/>
      <c r="QIV133" s="6"/>
      <c r="QJB133" s="11"/>
      <c r="QJC133" s="6"/>
      <c r="QJI133" s="11"/>
      <c r="QJJ133" s="6"/>
      <c r="QJP133" s="11"/>
      <c r="QJQ133" s="6"/>
      <c r="QJW133" s="11"/>
      <c r="QJX133" s="6"/>
      <c r="QKD133" s="11"/>
      <c r="QKE133" s="6"/>
      <c r="QKK133" s="11"/>
      <c r="QKL133" s="6"/>
      <c r="QKR133" s="11"/>
      <c r="QKS133" s="6"/>
      <c r="QKY133" s="11"/>
      <c r="QKZ133" s="6"/>
      <c r="QLF133" s="11"/>
      <c r="QLG133" s="6"/>
      <c r="QLM133" s="11"/>
      <c r="QLN133" s="6"/>
      <c r="QLT133" s="11"/>
      <c r="QLU133" s="6"/>
      <c r="QMA133" s="11"/>
      <c r="QMB133" s="6"/>
      <c r="QMH133" s="11"/>
      <c r="QMI133" s="6"/>
      <c r="QMO133" s="11"/>
      <c r="QMP133" s="6"/>
      <c r="QMV133" s="11"/>
      <c r="QMW133" s="6"/>
      <c r="QNC133" s="11"/>
      <c r="QND133" s="6"/>
      <c r="QNJ133" s="11"/>
      <c r="QNK133" s="6"/>
      <c r="QNQ133" s="11"/>
      <c r="QNR133" s="6"/>
      <c r="QNX133" s="11"/>
      <c r="QNY133" s="6"/>
      <c r="QOE133" s="11"/>
      <c r="QOF133" s="6"/>
      <c r="QOL133" s="11"/>
      <c r="QOM133" s="6"/>
      <c r="QOS133" s="11"/>
      <c r="QOT133" s="6"/>
      <c r="QOZ133" s="11"/>
      <c r="QPA133" s="6"/>
      <c r="QPG133" s="11"/>
      <c r="QPH133" s="6"/>
      <c r="QPN133" s="11"/>
      <c r="QPO133" s="6"/>
      <c r="QPU133" s="11"/>
      <c r="QPV133" s="6"/>
      <c r="QQB133" s="11"/>
      <c r="QQC133" s="6"/>
      <c r="QQI133" s="11"/>
      <c r="QQJ133" s="6"/>
      <c r="QQP133" s="11"/>
      <c r="QQQ133" s="6"/>
      <c r="QQW133" s="11"/>
      <c r="QQX133" s="6"/>
      <c r="QRD133" s="11"/>
      <c r="QRE133" s="6"/>
      <c r="QRK133" s="11"/>
      <c r="QRL133" s="6"/>
      <c r="QRR133" s="11"/>
      <c r="QRS133" s="6"/>
      <c r="QRY133" s="11"/>
      <c r="QRZ133" s="6"/>
      <c r="QSF133" s="11"/>
      <c r="QSG133" s="6"/>
      <c r="QSM133" s="11"/>
      <c r="QSN133" s="6"/>
      <c r="QST133" s="11"/>
      <c r="QSU133" s="6"/>
      <c r="QTA133" s="11"/>
      <c r="QTB133" s="6"/>
      <c r="QTH133" s="11"/>
      <c r="QTI133" s="6"/>
      <c r="QTO133" s="11"/>
      <c r="QTP133" s="6"/>
      <c r="QTV133" s="11"/>
      <c r="QTW133" s="6"/>
      <c r="QUC133" s="11"/>
      <c r="QUD133" s="6"/>
      <c r="QUJ133" s="11"/>
      <c r="QUK133" s="6"/>
      <c r="QUQ133" s="11"/>
      <c r="QUR133" s="6"/>
      <c r="QUX133" s="11"/>
      <c r="QUY133" s="6"/>
      <c r="QVE133" s="11"/>
      <c r="QVF133" s="6"/>
      <c r="QVL133" s="11"/>
      <c r="QVM133" s="6"/>
      <c r="QVS133" s="11"/>
      <c r="QVT133" s="6"/>
      <c r="QVZ133" s="11"/>
      <c r="QWA133" s="6"/>
      <c r="QWG133" s="11"/>
      <c r="QWH133" s="6"/>
      <c r="QWN133" s="11"/>
      <c r="QWO133" s="6"/>
      <c r="QWU133" s="11"/>
      <c r="QWV133" s="6"/>
      <c r="QXB133" s="11"/>
      <c r="QXC133" s="6"/>
      <c r="QXI133" s="11"/>
      <c r="QXJ133" s="6"/>
      <c r="QXP133" s="11"/>
      <c r="QXQ133" s="6"/>
      <c r="QXW133" s="11"/>
      <c r="QXX133" s="6"/>
      <c r="QYD133" s="11"/>
      <c r="QYE133" s="6"/>
      <c r="QYK133" s="11"/>
      <c r="QYL133" s="6"/>
      <c r="QYR133" s="11"/>
      <c r="QYS133" s="6"/>
      <c r="QYY133" s="11"/>
      <c r="QYZ133" s="6"/>
      <c r="QZF133" s="11"/>
      <c r="QZG133" s="6"/>
      <c r="QZM133" s="11"/>
      <c r="QZN133" s="6"/>
      <c r="QZT133" s="11"/>
      <c r="QZU133" s="6"/>
      <c r="RAA133" s="11"/>
      <c r="RAB133" s="6"/>
      <c r="RAH133" s="11"/>
      <c r="RAI133" s="6"/>
      <c r="RAO133" s="11"/>
      <c r="RAP133" s="6"/>
      <c r="RAV133" s="11"/>
      <c r="RAW133" s="6"/>
      <c r="RBC133" s="11"/>
      <c r="RBD133" s="6"/>
      <c r="RBJ133" s="11"/>
      <c r="RBK133" s="6"/>
      <c r="RBQ133" s="11"/>
      <c r="RBR133" s="6"/>
      <c r="RBX133" s="11"/>
      <c r="RBY133" s="6"/>
      <c r="RCE133" s="11"/>
      <c r="RCF133" s="6"/>
      <c r="RCL133" s="11"/>
      <c r="RCM133" s="6"/>
      <c r="RCS133" s="11"/>
      <c r="RCT133" s="6"/>
      <c r="RCZ133" s="11"/>
      <c r="RDA133" s="6"/>
      <c r="RDG133" s="11"/>
      <c r="RDH133" s="6"/>
      <c r="RDN133" s="11"/>
      <c r="RDO133" s="6"/>
      <c r="RDU133" s="11"/>
      <c r="RDV133" s="6"/>
      <c r="REB133" s="11"/>
      <c r="REC133" s="6"/>
      <c r="REI133" s="11"/>
      <c r="REJ133" s="6"/>
      <c r="REP133" s="11"/>
      <c r="REQ133" s="6"/>
      <c r="REW133" s="11"/>
      <c r="REX133" s="6"/>
      <c r="RFD133" s="11"/>
      <c r="RFE133" s="6"/>
      <c r="RFK133" s="11"/>
      <c r="RFL133" s="6"/>
      <c r="RFR133" s="11"/>
      <c r="RFS133" s="6"/>
      <c r="RFY133" s="11"/>
      <c r="RFZ133" s="6"/>
      <c r="RGF133" s="11"/>
      <c r="RGG133" s="6"/>
      <c r="RGM133" s="11"/>
      <c r="RGN133" s="6"/>
      <c r="RGT133" s="11"/>
      <c r="RGU133" s="6"/>
      <c r="RHA133" s="11"/>
      <c r="RHB133" s="6"/>
      <c r="RHH133" s="11"/>
      <c r="RHI133" s="6"/>
      <c r="RHO133" s="11"/>
      <c r="RHP133" s="6"/>
      <c r="RHV133" s="11"/>
      <c r="RHW133" s="6"/>
      <c r="RIC133" s="11"/>
      <c r="RID133" s="6"/>
      <c r="RIJ133" s="11"/>
      <c r="RIK133" s="6"/>
      <c r="RIQ133" s="11"/>
      <c r="RIR133" s="6"/>
      <c r="RIX133" s="11"/>
      <c r="RIY133" s="6"/>
      <c r="RJE133" s="11"/>
      <c r="RJF133" s="6"/>
      <c r="RJL133" s="11"/>
      <c r="RJM133" s="6"/>
      <c r="RJS133" s="11"/>
      <c r="RJT133" s="6"/>
      <c r="RJZ133" s="11"/>
      <c r="RKA133" s="6"/>
      <c r="RKG133" s="11"/>
      <c r="RKH133" s="6"/>
      <c r="RKN133" s="11"/>
      <c r="RKO133" s="6"/>
      <c r="RKU133" s="11"/>
      <c r="RKV133" s="6"/>
      <c r="RLB133" s="11"/>
      <c r="RLC133" s="6"/>
      <c r="RLI133" s="11"/>
      <c r="RLJ133" s="6"/>
      <c r="RLP133" s="11"/>
      <c r="RLQ133" s="6"/>
      <c r="RLW133" s="11"/>
      <c r="RLX133" s="6"/>
      <c r="RMD133" s="11"/>
      <c r="RME133" s="6"/>
      <c r="RMK133" s="11"/>
      <c r="RML133" s="6"/>
      <c r="RMR133" s="11"/>
      <c r="RMS133" s="6"/>
      <c r="RMY133" s="11"/>
      <c r="RMZ133" s="6"/>
      <c r="RNF133" s="11"/>
      <c r="RNG133" s="6"/>
      <c r="RNM133" s="11"/>
      <c r="RNN133" s="6"/>
      <c r="RNT133" s="11"/>
      <c r="RNU133" s="6"/>
      <c r="ROA133" s="11"/>
      <c r="ROB133" s="6"/>
      <c r="ROH133" s="11"/>
      <c r="ROI133" s="6"/>
      <c r="ROO133" s="11"/>
      <c r="ROP133" s="6"/>
      <c r="ROV133" s="11"/>
      <c r="ROW133" s="6"/>
      <c r="RPC133" s="11"/>
      <c r="RPD133" s="6"/>
      <c r="RPJ133" s="11"/>
      <c r="RPK133" s="6"/>
      <c r="RPQ133" s="11"/>
      <c r="RPR133" s="6"/>
      <c r="RPX133" s="11"/>
      <c r="RPY133" s="6"/>
      <c r="RQE133" s="11"/>
      <c r="RQF133" s="6"/>
      <c r="RQL133" s="11"/>
      <c r="RQM133" s="6"/>
      <c r="RQS133" s="11"/>
      <c r="RQT133" s="6"/>
      <c r="RQZ133" s="11"/>
      <c r="RRA133" s="6"/>
      <c r="RRG133" s="11"/>
      <c r="RRH133" s="6"/>
      <c r="RRN133" s="11"/>
      <c r="RRO133" s="6"/>
      <c r="RRU133" s="11"/>
      <c r="RRV133" s="6"/>
      <c r="RSB133" s="11"/>
      <c r="RSC133" s="6"/>
      <c r="RSI133" s="11"/>
      <c r="RSJ133" s="6"/>
      <c r="RSP133" s="11"/>
      <c r="RSQ133" s="6"/>
      <c r="RSW133" s="11"/>
      <c r="RSX133" s="6"/>
      <c r="RTD133" s="11"/>
      <c r="RTE133" s="6"/>
      <c r="RTK133" s="11"/>
      <c r="RTL133" s="6"/>
      <c r="RTR133" s="11"/>
      <c r="RTS133" s="6"/>
      <c r="RTY133" s="11"/>
      <c r="RTZ133" s="6"/>
      <c r="RUF133" s="11"/>
      <c r="RUG133" s="6"/>
      <c r="RUM133" s="11"/>
      <c r="RUN133" s="6"/>
      <c r="RUT133" s="11"/>
      <c r="RUU133" s="6"/>
      <c r="RVA133" s="11"/>
      <c r="RVB133" s="6"/>
      <c r="RVH133" s="11"/>
      <c r="RVI133" s="6"/>
      <c r="RVO133" s="11"/>
      <c r="RVP133" s="6"/>
      <c r="RVV133" s="11"/>
      <c r="RVW133" s="6"/>
      <c r="RWC133" s="11"/>
      <c r="RWD133" s="6"/>
      <c r="RWJ133" s="11"/>
      <c r="RWK133" s="6"/>
      <c r="RWQ133" s="11"/>
      <c r="RWR133" s="6"/>
      <c r="RWX133" s="11"/>
      <c r="RWY133" s="6"/>
      <c r="RXE133" s="11"/>
      <c r="RXF133" s="6"/>
      <c r="RXL133" s="11"/>
      <c r="RXM133" s="6"/>
      <c r="RXS133" s="11"/>
      <c r="RXT133" s="6"/>
      <c r="RXZ133" s="11"/>
      <c r="RYA133" s="6"/>
      <c r="RYG133" s="11"/>
      <c r="RYH133" s="6"/>
      <c r="RYN133" s="11"/>
      <c r="RYO133" s="6"/>
      <c r="RYU133" s="11"/>
      <c r="RYV133" s="6"/>
      <c r="RZB133" s="11"/>
      <c r="RZC133" s="6"/>
      <c r="RZI133" s="11"/>
      <c r="RZJ133" s="6"/>
      <c r="RZP133" s="11"/>
      <c r="RZQ133" s="6"/>
      <c r="RZW133" s="11"/>
      <c r="RZX133" s="6"/>
      <c r="SAD133" s="11"/>
      <c r="SAE133" s="6"/>
      <c r="SAK133" s="11"/>
      <c r="SAL133" s="6"/>
      <c r="SAR133" s="11"/>
      <c r="SAS133" s="6"/>
      <c r="SAY133" s="11"/>
      <c r="SAZ133" s="6"/>
      <c r="SBF133" s="11"/>
      <c r="SBG133" s="6"/>
      <c r="SBM133" s="11"/>
      <c r="SBN133" s="6"/>
      <c r="SBT133" s="11"/>
      <c r="SBU133" s="6"/>
      <c r="SCA133" s="11"/>
      <c r="SCB133" s="6"/>
      <c r="SCH133" s="11"/>
      <c r="SCI133" s="6"/>
      <c r="SCO133" s="11"/>
      <c r="SCP133" s="6"/>
      <c r="SCV133" s="11"/>
      <c r="SCW133" s="6"/>
      <c r="SDC133" s="11"/>
      <c r="SDD133" s="6"/>
      <c r="SDJ133" s="11"/>
      <c r="SDK133" s="6"/>
      <c r="SDQ133" s="11"/>
      <c r="SDR133" s="6"/>
      <c r="SDX133" s="11"/>
      <c r="SDY133" s="6"/>
      <c r="SEE133" s="11"/>
      <c r="SEF133" s="6"/>
      <c r="SEL133" s="11"/>
      <c r="SEM133" s="6"/>
      <c r="SES133" s="11"/>
      <c r="SET133" s="6"/>
      <c r="SEZ133" s="11"/>
      <c r="SFA133" s="6"/>
      <c r="SFG133" s="11"/>
      <c r="SFH133" s="6"/>
      <c r="SFN133" s="11"/>
      <c r="SFO133" s="6"/>
      <c r="SFU133" s="11"/>
      <c r="SFV133" s="6"/>
      <c r="SGB133" s="11"/>
      <c r="SGC133" s="6"/>
      <c r="SGI133" s="11"/>
      <c r="SGJ133" s="6"/>
      <c r="SGP133" s="11"/>
      <c r="SGQ133" s="6"/>
      <c r="SGW133" s="11"/>
      <c r="SGX133" s="6"/>
      <c r="SHD133" s="11"/>
      <c r="SHE133" s="6"/>
      <c r="SHK133" s="11"/>
      <c r="SHL133" s="6"/>
      <c r="SHR133" s="11"/>
      <c r="SHS133" s="6"/>
      <c r="SHY133" s="11"/>
      <c r="SHZ133" s="6"/>
      <c r="SIF133" s="11"/>
      <c r="SIG133" s="6"/>
      <c r="SIM133" s="11"/>
      <c r="SIN133" s="6"/>
      <c r="SIT133" s="11"/>
      <c r="SIU133" s="6"/>
      <c r="SJA133" s="11"/>
      <c r="SJB133" s="6"/>
      <c r="SJH133" s="11"/>
      <c r="SJI133" s="6"/>
      <c r="SJO133" s="11"/>
      <c r="SJP133" s="6"/>
      <c r="SJV133" s="11"/>
      <c r="SJW133" s="6"/>
      <c r="SKC133" s="11"/>
      <c r="SKD133" s="6"/>
      <c r="SKJ133" s="11"/>
      <c r="SKK133" s="6"/>
      <c r="SKQ133" s="11"/>
      <c r="SKR133" s="6"/>
      <c r="SKX133" s="11"/>
      <c r="SKY133" s="6"/>
      <c r="SLE133" s="11"/>
      <c r="SLF133" s="6"/>
      <c r="SLL133" s="11"/>
      <c r="SLM133" s="6"/>
      <c r="SLS133" s="11"/>
      <c r="SLT133" s="6"/>
      <c r="SLZ133" s="11"/>
      <c r="SMA133" s="6"/>
      <c r="SMG133" s="11"/>
      <c r="SMH133" s="6"/>
      <c r="SMN133" s="11"/>
      <c r="SMO133" s="6"/>
      <c r="SMU133" s="11"/>
      <c r="SMV133" s="6"/>
      <c r="SNB133" s="11"/>
      <c r="SNC133" s="6"/>
      <c r="SNI133" s="11"/>
      <c r="SNJ133" s="6"/>
      <c r="SNP133" s="11"/>
      <c r="SNQ133" s="6"/>
      <c r="SNW133" s="11"/>
      <c r="SNX133" s="6"/>
      <c r="SOD133" s="11"/>
      <c r="SOE133" s="6"/>
      <c r="SOK133" s="11"/>
      <c r="SOL133" s="6"/>
      <c r="SOR133" s="11"/>
      <c r="SOS133" s="6"/>
      <c r="SOY133" s="11"/>
      <c r="SOZ133" s="6"/>
      <c r="SPF133" s="11"/>
      <c r="SPG133" s="6"/>
      <c r="SPM133" s="11"/>
      <c r="SPN133" s="6"/>
      <c r="SPT133" s="11"/>
      <c r="SPU133" s="6"/>
      <c r="SQA133" s="11"/>
      <c r="SQB133" s="6"/>
      <c r="SQH133" s="11"/>
      <c r="SQI133" s="6"/>
      <c r="SQO133" s="11"/>
      <c r="SQP133" s="6"/>
      <c r="SQV133" s="11"/>
      <c r="SQW133" s="6"/>
      <c r="SRC133" s="11"/>
      <c r="SRD133" s="6"/>
      <c r="SRJ133" s="11"/>
      <c r="SRK133" s="6"/>
      <c r="SRQ133" s="11"/>
      <c r="SRR133" s="6"/>
      <c r="SRX133" s="11"/>
      <c r="SRY133" s="6"/>
      <c r="SSE133" s="11"/>
      <c r="SSF133" s="6"/>
      <c r="SSL133" s="11"/>
      <c r="SSM133" s="6"/>
      <c r="SSS133" s="11"/>
      <c r="SST133" s="6"/>
      <c r="SSZ133" s="11"/>
      <c r="STA133" s="6"/>
      <c r="STG133" s="11"/>
      <c r="STH133" s="6"/>
      <c r="STN133" s="11"/>
      <c r="STO133" s="6"/>
      <c r="STU133" s="11"/>
      <c r="STV133" s="6"/>
      <c r="SUB133" s="11"/>
      <c r="SUC133" s="6"/>
      <c r="SUI133" s="11"/>
      <c r="SUJ133" s="6"/>
      <c r="SUP133" s="11"/>
      <c r="SUQ133" s="6"/>
      <c r="SUW133" s="11"/>
      <c r="SUX133" s="6"/>
      <c r="SVD133" s="11"/>
      <c r="SVE133" s="6"/>
      <c r="SVK133" s="11"/>
      <c r="SVL133" s="6"/>
      <c r="SVR133" s="11"/>
      <c r="SVS133" s="6"/>
      <c r="SVY133" s="11"/>
      <c r="SVZ133" s="6"/>
      <c r="SWF133" s="11"/>
      <c r="SWG133" s="6"/>
      <c r="SWM133" s="11"/>
      <c r="SWN133" s="6"/>
      <c r="SWT133" s="11"/>
      <c r="SWU133" s="6"/>
      <c r="SXA133" s="11"/>
      <c r="SXB133" s="6"/>
      <c r="SXH133" s="11"/>
      <c r="SXI133" s="6"/>
      <c r="SXO133" s="11"/>
      <c r="SXP133" s="6"/>
      <c r="SXV133" s="11"/>
      <c r="SXW133" s="6"/>
      <c r="SYC133" s="11"/>
      <c r="SYD133" s="6"/>
      <c r="SYJ133" s="11"/>
      <c r="SYK133" s="6"/>
      <c r="SYQ133" s="11"/>
      <c r="SYR133" s="6"/>
      <c r="SYX133" s="11"/>
      <c r="SYY133" s="6"/>
      <c r="SZE133" s="11"/>
      <c r="SZF133" s="6"/>
      <c r="SZL133" s="11"/>
      <c r="SZM133" s="6"/>
      <c r="SZS133" s="11"/>
      <c r="SZT133" s="6"/>
      <c r="SZZ133" s="11"/>
      <c r="TAA133" s="6"/>
      <c r="TAG133" s="11"/>
      <c r="TAH133" s="6"/>
      <c r="TAN133" s="11"/>
      <c r="TAO133" s="6"/>
      <c r="TAU133" s="11"/>
      <c r="TAV133" s="6"/>
      <c r="TBB133" s="11"/>
      <c r="TBC133" s="6"/>
      <c r="TBI133" s="11"/>
      <c r="TBJ133" s="6"/>
      <c r="TBP133" s="11"/>
      <c r="TBQ133" s="6"/>
      <c r="TBW133" s="11"/>
      <c r="TBX133" s="6"/>
      <c r="TCD133" s="11"/>
      <c r="TCE133" s="6"/>
      <c r="TCK133" s="11"/>
      <c r="TCL133" s="6"/>
      <c r="TCR133" s="11"/>
      <c r="TCS133" s="6"/>
      <c r="TCY133" s="11"/>
      <c r="TCZ133" s="6"/>
      <c r="TDF133" s="11"/>
      <c r="TDG133" s="6"/>
      <c r="TDM133" s="11"/>
      <c r="TDN133" s="6"/>
      <c r="TDT133" s="11"/>
      <c r="TDU133" s="6"/>
      <c r="TEA133" s="11"/>
      <c r="TEB133" s="6"/>
      <c r="TEH133" s="11"/>
      <c r="TEI133" s="6"/>
      <c r="TEO133" s="11"/>
      <c r="TEP133" s="6"/>
      <c r="TEV133" s="11"/>
      <c r="TEW133" s="6"/>
      <c r="TFC133" s="11"/>
      <c r="TFD133" s="6"/>
      <c r="TFJ133" s="11"/>
      <c r="TFK133" s="6"/>
      <c r="TFQ133" s="11"/>
      <c r="TFR133" s="6"/>
      <c r="TFX133" s="11"/>
      <c r="TFY133" s="6"/>
      <c r="TGE133" s="11"/>
      <c r="TGF133" s="6"/>
      <c r="TGL133" s="11"/>
      <c r="TGM133" s="6"/>
      <c r="TGS133" s="11"/>
      <c r="TGT133" s="6"/>
      <c r="TGZ133" s="11"/>
      <c r="THA133" s="6"/>
      <c r="THG133" s="11"/>
      <c r="THH133" s="6"/>
      <c r="THN133" s="11"/>
      <c r="THO133" s="6"/>
      <c r="THU133" s="11"/>
      <c r="THV133" s="6"/>
      <c r="TIB133" s="11"/>
      <c r="TIC133" s="6"/>
      <c r="TII133" s="11"/>
      <c r="TIJ133" s="6"/>
      <c r="TIP133" s="11"/>
      <c r="TIQ133" s="6"/>
      <c r="TIW133" s="11"/>
      <c r="TIX133" s="6"/>
      <c r="TJD133" s="11"/>
      <c r="TJE133" s="6"/>
      <c r="TJK133" s="11"/>
      <c r="TJL133" s="6"/>
      <c r="TJR133" s="11"/>
      <c r="TJS133" s="6"/>
      <c r="TJY133" s="11"/>
      <c r="TJZ133" s="6"/>
      <c r="TKF133" s="11"/>
      <c r="TKG133" s="6"/>
      <c r="TKM133" s="11"/>
      <c r="TKN133" s="6"/>
      <c r="TKT133" s="11"/>
      <c r="TKU133" s="6"/>
      <c r="TLA133" s="11"/>
      <c r="TLB133" s="6"/>
      <c r="TLH133" s="11"/>
      <c r="TLI133" s="6"/>
      <c r="TLO133" s="11"/>
      <c r="TLP133" s="6"/>
      <c r="TLV133" s="11"/>
      <c r="TLW133" s="6"/>
      <c r="TMC133" s="11"/>
      <c r="TMD133" s="6"/>
      <c r="TMJ133" s="11"/>
      <c r="TMK133" s="6"/>
      <c r="TMQ133" s="11"/>
      <c r="TMR133" s="6"/>
      <c r="TMX133" s="11"/>
      <c r="TMY133" s="6"/>
      <c r="TNE133" s="11"/>
      <c r="TNF133" s="6"/>
      <c r="TNL133" s="11"/>
      <c r="TNM133" s="6"/>
      <c r="TNS133" s="11"/>
      <c r="TNT133" s="6"/>
      <c r="TNZ133" s="11"/>
      <c r="TOA133" s="6"/>
      <c r="TOG133" s="11"/>
      <c r="TOH133" s="6"/>
      <c r="TON133" s="11"/>
      <c r="TOO133" s="6"/>
      <c r="TOU133" s="11"/>
      <c r="TOV133" s="6"/>
      <c r="TPB133" s="11"/>
      <c r="TPC133" s="6"/>
      <c r="TPI133" s="11"/>
      <c r="TPJ133" s="6"/>
      <c r="TPP133" s="11"/>
      <c r="TPQ133" s="6"/>
      <c r="TPW133" s="11"/>
      <c r="TPX133" s="6"/>
      <c r="TQD133" s="11"/>
      <c r="TQE133" s="6"/>
      <c r="TQK133" s="11"/>
      <c r="TQL133" s="6"/>
      <c r="TQR133" s="11"/>
      <c r="TQS133" s="6"/>
      <c r="TQY133" s="11"/>
      <c r="TQZ133" s="6"/>
      <c r="TRF133" s="11"/>
      <c r="TRG133" s="6"/>
      <c r="TRM133" s="11"/>
      <c r="TRN133" s="6"/>
      <c r="TRT133" s="11"/>
      <c r="TRU133" s="6"/>
      <c r="TSA133" s="11"/>
      <c r="TSB133" s="6"/>
      <c r="TSH133" s="11"/>
      <c r="TSI133" s="6"/>
      <c r="TSO133" s="11"/>
      <c r="TSP133" s="6"/>
      <c r="TSV133" s="11"/>
      <c r="TSW133" s="6"/>
      <c r="TTC133" s="11"/>
      <c r="TTD133" s="6"/>
      <c r="TTJ133" s="11"/>
      <c r="TTK133" s="6"/>
      <c r="TTQ133" s="11"/>
      <c r="TTR133" s="6"/>
      <c r="TTX133" s="11"/>
      <c r="TTY133" s="6"/>
      <c r="TUE133" s="11"/>
      <c r="TUF133" s="6"/>
      <c r="TUL133" s="11"/>
      <c r="TUM133" s="6"/>
      <c r="TUS133" s="11"/>
      <c r="TUT133" s="6"/>
      <c r="TUZ133" s="11"/>
      <c r="TVA133" s="6"/>
      <c r="TVG133" s="11"/>
      <c r="TVH133" s="6"/>
      <c r="TVN133" s="11"/>
      <c r="TVO133" s="6"/>
      <c r="TVU133" s="11"/>
      <c r="TVV133" s="6"/>
      <c r="TWB133" s="11"/>
      <c r="TWC133" s="6"/>
      <c r="TWI133" s="11"/>
      <c r="TWJ133" s="6"/>
      <c r="TWP133" s="11"/>
      <c r="TWQ133" s="6"/>
      <c r="TWW133" s="11"/>
      <c r="TWX133" s="6"/>
      <c r="TXD133" s="11"/>
      <c r="TXE133" s="6"/>
      <c r="TXK133" s="11"/>
      <c r="TXL133" s="6"/>
      <c r="TXR133" s="11"/>
      <c r="TXS133" s="6"/>
      <c r="TXY133" s="11"/>
      <c r="TXZ133" s="6"/>
      <c r="TYF133" s="11"/>
      <c r="TYG133" s="6"/>
      <c r="TYM133" s="11"/>
      <c r="TYN133" s="6"/>
      <c r="TYT133" s="11"/>
      <c r="TYU133" s="6"/>
      <c r="TZA133" s="11"/>
      <c r="TZB133" s="6"/>
      <c r="TZH133" s="11"/>
      <c r="TZI133" s="6"/>
      <c r="TZO133" s="11"/>
      <c r="TZP133" s="6"/>
      <c r="TZV133" s="11"/>
      <c r="TZW133" s="6"/>
      <c r="UAC133" s="11"/>
      <c r="UAD133" s="6"/>
      <c r="UAJ133" s="11"/>
      <c r="UAK133" s="6"/>
      <c r="UAQ133" s="11"/>
      <c r="UAR133" s="6"/>
      <c r="UAX133" s="11"/>
      <c r="UAY133" s="6"/>
      <c r="UBE133" s="11"/>
      <c r="UBF133" s="6"/>
      <c r="UBL133" s="11"/>
      <c r="UBM133" s="6"/>
      <c r="UBS133" s="11"/>
      <c r="UBT133" s="6"/>
      <c r="UBZ133" s="11"/>
      <c r="UCA133" s="6"/>
      <c r="UCG133" s="11"/>
      <c r="UCH133" s="6"/>
      <c r="UCN133" s="11"/>
      <c r="UCO133" s="6"/>
      <c r="UCU133" s="11"/>
      <c r="UCV133" s="6"/>
      <c r="UDB133" s="11"/>
      <c r="UDC133" s="6"/>
      <c r="UDI133" s="11"/>
      <c r="UDJ133" s="6"/>
      <c r="UDP133" s="11"/>
      <c r="UDQ133" s="6"/>
      <c r="UDW133" s="11"/>
      <c r="UDX133" s="6"/>
      <c r="UED133" s="11"/>
      <c r="UEE133" s="6"/>
      <c r="UEK133" s="11"/>
      <c r="UEL133" s="6"/>
      <c r="UER133" s="11"/>
      <c r="UES133" s="6"/>
      <c r="UEY133" s="11"/>
      <c r="UEZ133" s="6"/>
      <c r="UFF133" s="11"/>
      <c r="UFG133" s="6"/>
      <c r="UFM133" s="11"/>
      <c r="UFN133" s="6"/>
      <c r="UFT133" s="11"/>
      <c r="UFU133" s="6"/>
      <c r="UGA133" s="11"/>
      <c r="UGB133" s="6"/>
      <c r="UGH133" s="11"/>
      <c r="UGI133" s="6"/>
      <c r="UGO133" s="11"/>
      <c r="UGP133" s="6"/>
      <c r="UGV133" s="11"/>
      <c r="UGW133" s="6"/>
      <c r="UHC133" s="11"/>
      <c r="UHD133" s="6"/>
      <c r="UHJ133" s="11"/>
      <c r="UHK133" s="6"/>
      <c r="UHQ133" s="11"/>
      <c r="UHR133" s="6"/>
      <c r="UHX133" s="11"/>
      <c r="UHY133" s="6"/>
      <c r="UIE133" s="11"/>
      <c r="UIF133" s="6"/>
      <c r="UIL133" s="11"/>
      <c r="UIM133" s="6"/>
      <c r="UIS133" s="11"/>
      <c r="UIT133" s="6"/>
      <c r="UIZ133" s="11"/>
      <c r="UJA133" s="6"/>
      <c r="UJG133" s="11"/>
      <c r="UJH133" s="6"/>
      <c r="UJN133" s="11"/>
      <c r="UJO133" s="6"/>
      <c r="UJU133" s="11"/>
      <c r="UJV133" s="6"/>
      <c r="UKB133" s="11"/>
      <c r="UKC133" s="6"/>
      <c r="UKI133" s="11"/>
      <c r="UKJ133" s="6"/>
      <c r="UKP133" s="11"/>
      <c r="UKQ133" s="6"/>
      <c r="UKW133" s="11"/>
      <c r="UKX133" s="6"/>
      <c r="ULD133" s="11"/>
      <c r="ULE133" s="6"/>
      <c r="ULK133" s="11"/>
      <c r="ULL133" s="6"/>
      <c r="ULR133" s="11"/>
      <c r="ULS133" s="6"/>
      <c r="ULY133" s="11"/>
      <c r="ULZ133" s="6"/>
      <c r="UMF133" s="11"/>
      <c r="UMG133" s="6"/>
      <c r="UMM133" s="11"/>
      <c r="UMN133" s="6"/>
      <c r="UMT133" s="11"/>
      <c r="UMU133" s="6"/>
      <c r="UNA133" s="11"/>
      <c r="UNB133" s="6"/>
      <c r="UNH133" s="11"/>
      <c r="UNI133" s="6"/>
      <c r="UNO133" s="11"/>
      <c r="UNP133" s="6"/>
      <c r="UNV133" s="11"/>
      <c r="UNW133" s="6"/>
      <c r="UOC133" s="11"/>
      <c r="UOD133" s="6"/>
      <c r="UOJ133" s="11"/>
      <c r="UOK133" s="6"/>
      <c r="UOQ133" s="11"/>
      <c r="UOR133" s="6"/>
      <c r="UOX133" s="11"/>
      <c r="UOY133" s="6"/>
      <c r="UPE133" s="11"/>
      <c r="UPF133" s="6"/>
      <c r="UPL133" s="11"/>
      <c r="UPM133" s="6"/>
      <c r="UPS133" s="11"/>
      <c r="UPT133" s="6"/>
      <c r="UPZ133" s="11"/>
      <c r="UQA133" s="6"/>
      <c r="UQG133" s="11"/>
      <c r="UQH133" s="6"/>
      <c r="UQN133" s="11"/>
      <c r="UQO133" s="6"/>
      <c r="UQU133" s="11"/>
      <c r="UQV133" s="6"/>
      <c r="URB133" s="11"/>
      <c r="URC133" s="6"/>
      <c r="URI133" s="11"/>
      <c r="URJ133" s="6"/>
      <c r="URP133" s="11"/>
      <c r="URQ133" s="6"/>
      <c r="URW133" s="11"/>
      <c r="URX133" s="6"/>
      <c r="USD133" s="11"/>
      <c r="USE133" s="6"/>
      <c r="USK133" s="11"/>
      <c r="USL133" s="6"/>
      <c r="USR133" s="11"/>
      <c r="USS133" s="6"/>
      <c r="USY133" s="11"/>
      <c r="USZ133" s="6"/>
      <c r="UTF133" s="11"/>
      <c r="UTG133" s="6"/>
      <c r="UTM133" s="11"/>
      <c r="UTN133" s="6"/>
      <c r="UTT133" s="11"/>
      <c r="UTU133" s="6"/>
      <c r="UUA133" s="11"/>
      <c r="UUB133" s="6"/>
      <c r="UUH133" s="11"/>
      <c r="UUI133" s="6"/>
      <c r="UUO133" s="11"/>
      <c r="UUP133" s="6"/>
      <c r="UUV133" s="11"/>
      <c r="UUW133" s="6"/>
      <c r="UVC133" s="11"/>
      <c r="UVD133" s="6"/>
      <c r="UVJ133" s="11"/>
      <c r="UVK133" s="6"/>
      <c r="UVQ133" s="11"/>
      <c r="UVR133" s="6"/>
      <c r="UVX133" s="11"/>
      <c r="UVY133" s="6"/>
      <c r="UWE133" s="11"/>
      <c r="UWF133" s="6"/>
      <c r="UWL133" s="11"/>
      <c r="UWM133" s="6"/>
      <c r="UWS133" s="11"/>
      <c r="UWT133" s="6"/>
      <c r="UWZ133" s="11"/>
      <c r="UXA133" s="6"/>
      <c r="UXG133" s="11"/>
      <c r="UXH133" s="6"/>
      <c r="UXN133" s="11"/>
      <c r="UXO133" s="6"/>
      <c r="UXU133" s="11"/>
      <c r="UXV133" s="6"/>
      <c r="UYB133" s="11"/>
      <c r="UYC133" s="6"/>
      <c r="UYI133" s="11"/>
      <c r="UYJ133" s="6"/>
      <c r="UYP133" s="11"/>
      <c r="UYQ133" s="6"/>
      <c r="UYW133" s="11"/>
      <c r="UYX133" s="6"/>
      <c r="UZD133" s="11"/>
      <c r="UZE133" s="6"/>
      <c r="UZK133" s="11"/>
      <c r="UZL133" s="6"/>
      <c r="UZR133" s="11"/>
      <c r="UZS133" s="6"/>
      <c r="UZY133" s="11"/>
      <c r="UZZ133" s="6"/>
      <c r="VAF133" s="11"/>
      <c r="VAG133" s="6"/>
      <c r="VAM133" s="11"/>
      <c r="VAN133" s="6"/>
      <c r="VAT133" s="11"/>
      <c r="VAU133" s="6"/>
      <c r="VBA133" s="11"/>
      <c r="VBB133" s="6"/>
      <c r="VBH133" s="11"/>
      <c r="VBI133" s="6"/>
      <c r="VBO133" s="11"/>
      <c r="VBP133" s="6"/>
      <c r="VBV133" s="11"/>
      <c r="VBW133" s="6"/>
      <c r="VCC133" s="11"/>
      <c r="VCD133" s="6"/>
      <c r="VCJ133" s="11"/>
      <c r="VCK133" s="6"/>
      <c r="VCQ133" s="11"/>
      <c r="VCR133" s="6"/>
      <c r="VCX133" s="11"/>
      <c r="VCY133" s="6"/>
      <c r="VDE133" s="11"/>
      <c r="VDF133" s="6"/>
      <c r="VDL133" s="11"/>
      <c r="VDM133" s="6"/>
      <c r="VDS133" s="11"/>
      <c r="VDT133" s="6"/>
      <c r="VDZ133" s="11"/>
      <c r="VEA133" s="6"/>
      <c r="VEG133" s="11"/>
      <c r="VEH133" s="6"/>
      <c r="VEN133" s="11"/>
      <c r="VEO133" s="6"/>
      <c r="VEU133" s="11"/>
      <c r="VEV133" s="6"/>
      <c r="VFB133" s="11"/>
      <c r="VFC133" s="6"/>
      <c r="VFI133" s="11"/>
      <c r="VFJ133" s="6"/>
      <c r="VFP133" s="11"/>
      <c r="VFQ133" s="6"/>
      <c r="VFW133" s="11"/>
      <c r="VFX133" s="6"/>
      <c r="VGD133" s="11"/>
      <c r="VGE133" s="6"/>
      <c r="VGK133" s="11"/>
      <c r="VGL133" s="6"/>
      <c r="VGR133" s="11"/>
      <c r="VGS133" s="6"/>
      <c r="VGY133" s="11"/>
      <c r="VGZ133" s="6"/>
      <c r="VHF133" s="11"/>
      <c r="VHG133" s="6"/>
      <c r="VHM133" s="11"/>
      <c r="VHN133" s="6"/>
      <c r="VHT133" s="11"/>
      <c r="VHU133" s="6"/>
      <c r="VIA133" s="11"/>
      <c r="VIB133" s="6"/>
      <c r="VIH133" s="11"/>
      <c r="VII133" s="6"/>
      <c r="VIO133" s="11"/>
      <c r="VIP133" s="6"/>
      <c r="VIV133" s="11"/>
      <c r="VIW133" s="6"/>
      <c r="VJC133" s="11"/>
      <c r="VJD133" s="6"/>
      <c r="VJJ133" s="11"/>
      <c r="VJK133" s="6"/>
      <c r="VJQ133" s="11"/>
      <c r="VJR133" s="6"/>
      <c r="VJX133" s="11"/>
      <c r="VJY133" s="6"/>
      <c r="VKE133" s="11"/>
      <c r="VKF133" s="6"/>
      <c r="VKL133" s="11"/>
      <c r="VKM133" s="6"/>
      <c r="VKS133" s="11"/>
      <c r="VKT133" s="6"/>
      <c r="VKZ133" s="11"/>
      <c r="VLA133" s="6"/>
      <c r="VLG133" s="11"/>
      <c r="VLH133" s="6"/>
      <c r="VLN133" s="11"/>
      <c r="VLO133" s="6"/>
      <c r="VLU133" s="11"/>
      <c r="VLV133" s="6"/>
      <c r="VMB133" s="11"/>
      <c r="VMC133" s="6"/>
      <c r="VMI133" s="11"/>
      <c r="VMJ133" s="6"/>
      <c r="VMP133" s="11"/>
      <c r="VMQ133" s="6"/>
      <c r="VMW133" s="11"/>
      <c r="VMX133" s="6"/>
      <c r="VND133" s="11"/>
      <c r="VNE133" s="6"/>
      <c r="VNK133" s="11"/>
      <c r="VNL133" s="6"/>
      <c r="VNR133" s="11"/>
      <c r="VNS133" s="6"/>
      <c r="VNY133" s="11"/>
      <c r="VNZ133" s="6"/>
      <c r="VOF133" s="11"/>
      <c r="VOG133" s="6"/>
      <c r="VOM133" s="11"/>
      <c r="VON133" s="6"/>
      <c r="VOT133" s="11"/>
      <c r="VOU133" s="6"/>
      <c r="VPA133" s="11"/>
      <c r="VPB133" s="6"/>
      <c r="VPH133" s="11"/>
      <c r="VPI133" s="6"/>
      <c r="VPO133" s="11"/>
      <c r="VPP133" s="6"/>
      <c r="VPV133" s="11"/>
      <c r="VPW133" s="6"/>
      <c r="VQC133" s="11"/>
      <c r="VQD133" s="6"/>
      <c r="VQJ133" s="11"/>
      <c r="VQK133" s="6"/>
      <c r="VQQ133" s="11"/>
      <c r="VQR133" s="6"/>
      <c r="VQX133" s="11"/>
      <c r="VQY133" s="6"/>
      <c r="VRE133" s="11"/>
      <c r="VRF133" s="6"/>
      <c r="VRL133" s="11"/>
      <c r="VRM133" s="6"/>
      <c r="VRS133" s="11"/>
      <c r="VRT133" s="6"/>
      <c r="VRZ133" s="11"/>
      <c r="VSA133" s="6"/>
      <c r="VSG133" s="11"/>
      <c r="VSH133" s="6"/>
      <c r="VSN133" s="11"/>
      <c r="VSO133" s="6"/>
      <c r="VSU133" s="11"/>
      <c r="VSV133" s="6"/>
      <c r="VTB133" s="11"/>
      <c r="VTC133" s="6"/>
      <c r="VTI133" s="11"/>
      <c r="VTJ133" s="6"/>
      <c r="VTP133" s="11"/>
      <c r="VTQ133" s="6"/>
      <c r="VTW133" s="11"/>
      <c r="VTX133" s="6"/>
      <c r="VUD133" s="11"/>
      <c r="VUE133" s="6"/>
      <c r="VUK133" s="11"/>
      <c r="VUL133" s="6"/>
      <c r="VUR133" s="11"/>
      <c r="VUS133" s="6"/>
      <c r="VUY133" s="11"/>
      <c r="VUZ133" s="6"/>
      <c r="VVF133" s="11"/>
      <c r="VVG133" s="6"/>
      <c r="VVM133" s="11"/>
      <c r="VVN133" s="6"/>
      <c r="VVT133" s="11"/>
      <c r="VVU133" s="6"/>
      <c r="VWA133" s="11"/>
      <c r="VWB133" s="6"/>
      <c r="VWH133" s="11"/>
      <c r="VWI133" s="6"/>
      <c r="VWO133" s="11"/>
      <c r="VWP133" s="6"/>
      <c r="VWV133" s="11"/>
      <c r="VWW133" s="6"/>
      <c r="VXC133" s="11"/>
      <c r="VXD133" s="6"/>
      <c r="VXJ133" s="11"/>
      <c r="VXK133" s="6"/>
      <c r="VXQ133" s="11"/>
      <c r="VXR133" s="6"/>
      <c r="VXX133" s="11"/>
      <c r="VXY133" s="6"/>
      <c r="VYE133" s="11"/>
      <c r="VYF133" s="6"/>
      <c r="VYL133" s="11"/>
      <c r="VYM133" s="6"/>
      <c r="VYS133" s="11"/>
      <c r="VYT133" s="6"/>
      <c r="VYZ133" s="11"/>
      <c r="VZA133" s="6"/>
      <c r="VZG133" s="11"/>
      <c r="VZH133" s="6"/>
      <c r="VZN133" s="11"/>
      <c r="VZO133" s="6"/>
      <c r="VZU133" s="11"/>
      <c r="VZV133" s="6"/>
      <c r="WAB133" s="11"/>
      <c r="WAC133" s="6"/>
      <c r="WAI133" s="11"/>
      <c r="WAJ133" s="6"/>
      <c r="WAP133" s="11"/>
      <c r="WAQ133" s="6"/>
      <c r="WAW133" s="11"/>
      <c r="WAX133" s="6"/>
      <c r="WBD133" s="11"/>
      <c r="WBE133" s="6"/>
      <c r="WBK133" s="11"/>
      <c r="WBL133" s="6"/>
      <c r="WBR133" s="11"/>
      <c r="WBS133" s="6"/>
      <c r="WBY133" s="11"/>
      <c r="WBZ133" s="6"/>
      <c r="WCF133" s="11"/>
      <c r="WCG133" s="6"/>
      <c r="WCM133" s="11"/>
      <c r="WCN133" s="6"/>
      <c r="WCT133" s="11"/>
      <c r="WCU133" s="6"/>
      <c r="WDA133" s="11"/>
      <c r="WDB133" s="6"/>
      <c r="WDH133" s="11"/>
      <c r="WDI133" s="6"/>
      <c r="WDO133" s="11"/>
      <c r="WDP133" s="6"/>
      <c r="WDV133" s="11"/>
      <c r="WDW133" s="6"/>
      <c r="WEC133" s="11"/>
      <c r="WED133" s="6"/>
      <c r="WEJ133" s="11"/>
      <c r="WEK133" s="6"/>
      <c r="WEQ133" s="11"/>
      <c r="WER133" s="6"/>
      <c r="WEX133" s="11"/>
      <c r="WEY133" s="6"/>
      <c r="WFE133" s="11"/>
      <c r="WFF133" s="6"/>
      <c r="WFL133" s="11"/>
      <c r="WFM133" s="6"/>
      <c r="WFS133" s="11"/>
      <c r="WFT133" s="6"/>
      <c r="WFZ133" s="11"/>
      <c r="WGA133" s="6"/>
      <c r="WGG133" s="11"/>
      <c r="WGH133" s="6"/>
      <c r="WGN133" s="11"/>
      <c r="WGO133" s="6"/>
      <c r="WGU133" s="11"/>
      <c r="WGV133" s="6"/>
      <c r="WHB133" s="11"/>
      <c r="WHC133" s="6"/>
      <c r="WHI133" s="11"/>
      <c r="WHJ133" s="6"/>
      <c r="WHP133" s="11"/>
      <c r="WHQ133" s="6"/>
      <c r="WHW133" s="11"/>
      <c r="WHX133" s="6"/>
      <c r="WID133" s="11"/>
      <c r="WIE133" s="6"/>
      <c r="WIK133" s="11"/>
      <c r="WIL133" s="6"/>
      <c r="WIR133" s="11"/>
      <c r="WIS133" s="6"/>
      <c r="WIY133" s="11"/>
      <c r="WIZ133" s="6"/>
      <c r="WJF133" s="11"/>
      <c r="WJG133" s="6"/>
      <c r="WJM133" s="11"/>
      <c r="WJN133" s="6"/>
      <c r="WJT133" s="11"/>
      <c r="WJU133" s="6"/>
      <c r="WKA133" s="11"/>
      <c r="WKB133" s="6"/>
      <c r="WKH133" s="11"/>
      <c r="WKI133" s="6"/>
      <c r="WKO133" s="11"/>
      <c r="WKP133" s="6"/>
      <c r="WKV133" s="11"/>
      <c r="WKW133" s="6"/>
      <c r="WLC133" s="11"/>
      <c r="WLD133" s="6"/>
      <c r="WLJ133" s="11"/>
      <c r="WLK133" s="6"/>
      <c r="WLQ133" s="11"/>
      <c r="WLR133" s="6"/>
      <c r="WLX133" s="11"/>
      <c r="WLY133" s="6"/>
      <c r="WME133" s="11"/>
      <c r="WMF133" s="6"/>
      <c r="WML133" s="11"/>
      <c r="WMM133" s="6"/>
      <c r="WMS133" s="11"/>
      <c r="WMT133" s="6"/>
      <c r="WMZ133" s="11"/>
      <c r="WNA133" s="6"/>
      <c r="WNG133" s="11"/>
      <c r="WNH133" s="6"/>
      <c r="WNN133" s="11"/>
      <c r="WNO133" s="6"/>
      <c r="WNU133" s="11"/>
      <c r="WNV133" s="6"/>
      <c r="WOB133" s="11"/>
      <c r="WOC133" s="6"/>
      <c r="WOI133" s="11"/>
      <c r="WOJ133" s="6"/>
      <c r="WOP133" s="11"/>
      <c r="WOQ133" s="6"/>
      <c r="WOW133" s="11"/>
      <c r="WOX133" s="6"/>
      <c r="WPD133" s="11"/>
      <c r="WPE133" s="6"/>
      <c r="WPK133" s="11"/>
      <c r="WPL133" s="6"/>
      <c r="WPR133" s="11"/>
      <c r="WPS133" s="6"/>
      <c r="WPY133" s="11"/>
      <c r="WPZ133" s="6"/>
      <c r="WQF133" s="11"/>
      <c r="WQG133" s="6"/>
      <c r="WQM133" s="11"/>
      <c r="WQN133" s="6"/>
      <c r="WQT133" s="11"/>
      <c r="WQU133" s="6"/>
      <c r="WRA133" s="11"/>
      <c r="WRB133" s="6"/>
      <c r="WRH133" s="11"/>
      <c r="WRI133" s="6"/>
      <c r="WRO133" s="11"/>
      <c r="WRP133" s="6"/>
      <c r="WRV133" s="11"/>
      <c r="WRW133" s="6"/>
      <c r="WSC133" s="11"/>
      <c r="WSD133" s="6"/>
      <c r="WSJ133" s="11"/>
      <c r="WSK133" s="6"/>
      <c r="WSQ133" s="11"/>
      <c r="WSR133" s="6"/>
      <c r="WSX133" s="11"/>
      <c r="WSY133" s="6"/>
      <c r="WTE133" s="11"/>
      <c r="WTF133" s="6"/>
      <c r="WTL133" s="11"/>
      <c r="WTM133" s="6"/>
      <c r="WTS133" s="11"/>
      <c r="WTT133" s="6"/>
      <c r="WTZ133" s="11"/>
      <c r="WUA133" s="6"/>
      <c r="WUG133" s="11"/>
      <c r="WUH133" s="6"/>
      <c r="WUN133" s="11"/>
      <c r="WUO133" s="6"/>
      <c r="WUU133" s="11"/>
      <c r="WUV133" s="6"/>
      <c r="WVB133" s="11"/>
      <c r="WVC133" s="6"/>
      <c r="WVI133" s="11"/>
      <c r="WVJ133" s="6"/>
      <c r="WVP133" s="11"/>
      <c r="WVQ133" s="6"/>
      <c r="WVW133" s="11"/>
      <c r="WVX133" s="6"/>
      <c r="WWD133" s="11"/>
      <c r="WWE133" s="6"/>
      <c r="WWK133" s="11"/>
      <c r="WWL133" s="6"/>
      <c r="WWR133" s="11"/>
      <c r="WWS133" s="6"/>
      <c r="WWY133" s="11"/>
      <c r="WWZ133" s="6"/>
      <c r="WXF133" s="11"/>
      <c r="WXG133" s="6"/>
      <c r="WXM133" s="11"/>
      <c r="WXN133" s="6"/>
      <c r="WXT133" s="11"/>
      <c r="WXU133" s="6"/>
      <c r="WYA133" s="11"/>
      <c r="WYB133" s="6"/>
      <c r="WYH133" s="11"/>
      <c r="WYI133" s="6"/>
      <c r="WYO133" s="11"/>
      <c r="WYP133" s="6"/>
      <c r="WYV133" s="11"/>
      <c r="WYW133" s="6"/>
      <c r="WZC133" s="11"/>
      <c r="WZD133" s="6"/>
      <c r="WZJ133" s="11"/>
      <c r="WZK133" s="6"/>
      <c r="WZQ133" s="11"/>
      <c r="WZR133" s="6"/>
      <c r="WZX133" s="11"/>
      <c r="WZY133" s="6"/>
      <c r="XAE133" s="11"/>
      <c r="XAF133" s="6"/>
      <c r="XAL133" s="11"/>
      <c r="XAM133" s="6"/>
      <c r="XAS133" s="11"/>
      <c r="XAT133" s="6"/>
      <c r="XAZ133" s="11"/>
      <c r="XBA133" s="6"/>
      <c r="XBG133" s="11"/>
      <c r="XBH133" s="6"/>
      <c r="XBN133" s="11"/>
      <c r="XBO133" s="6"/>
      <c r="XBU133" s="11"/>
      <c r="XBV133" s="6"/>
      <c r="XCB133" s="11"/>
      <c r="XCC133" s="6"/>
      <c r="XCI133" s="11"/>
      <c r="XCJ133" s="6"/>
      <c r="XCP133" s="11"/>
      <c r="XCQ133" s="6"/>
      <c r="XCW133" s="11"/>
      <c r="XCX133" s="6"/>
      <c r="XDD133" s="11"/>
      <c r="XDE133" s="6"/>
      <c r="XDK133" s="11"/>
      <c r="XDL133" s="6"/>
      <c r="XDR133" s="11"/>
      <c r="XDS133" s="6"/>
      <c r="XDY133" s="11"/>
      <c r="XDZ133" s="6"/>
      <c r="XEF133" s="11"/>
      <c r="XEG133" s="6"/>
      <c r="XEM133" s="11"/>
      <c r="XEN133" s="6"/>
      <c r="XET133" s="11"/>
      <c r="XEU133" s="6"/>
      <c r="XFA133" s="11"/>
      <c r="XFB133" s="6"/>
    </row>
    <row r="134" spans="1:1024 1030:2046 2052:3068 3074:5119 5125:6141 6147:7163 7169:8192 8198:9214 9220:10236 10242:12287 12293:13309 13315:14331 14337:15360 15366:16382" s="7" customFormat="1" x14ac:dyDescent="0.2">
      <c r="A134" s="11">
        <v>45826</v>
      </c>
      <c r="B134" s="6" t="s">
        <v>20</v>
      </c>
      <c r="C134" s="7">
        <v>5.5413750000000004</v>
      </c>
      <c r="D134" s="7">
        <v>16000000</v>
      </c>
      <c r="E134" s="7">
        <v>88662003.840000004</v>
      </c>
      <c r="F134" s="7">
        <v>108.548992</v>
      </c>
      <c r="G134" s="7">
        <v>108.64471399999999</v>
      </c>
      <c r="H134" s="3"/>
      <c r="I134" s="6"/>
      <c r="O134" s="11"/>
      <c r="P134" s="6"/>
      <c r="V134" s="11"/>
      <c r="W134" s="6"/>
      <c r="AC134" s="11"/>
      <c r="AD134" s="6"/>
      <c r="AJ134" s="11"/>
      <c r="AK134" s="6"/>
      <c r="AQ134" s="11"/>
      <c r="AR134" s="6"/>
      <c r="AX134" s="11"/>
      <c r="AY134" s="6"/>
      <c r="BE134" s="11"/>
      <c r="BF134" s="6"/>
      <c r="BL134" s="11"/>
      <c r="BM134" s="6"/>
      <c r="BS134" s="11"/>
      <c r="BT134" s="6"/>
      <c r="BZ134" s="11"/>
      <c r="CA134" s="6"/>
      <c r="CG134" s="11"/>
      <c r="CH134" s="6"/>
      <c r="CN134" s="11"/>
      <c r="CO134" s="6"/>
      <c r="CU134" s="11"/>
      <c r="CV134" s="6"/>
      <c r="DB134" s="11"/>
      <c r="DC134" s="6"/>
      <c r="DI134" s="11"/>
      <c r="DJ134" s="6"/>
      <c r="DP134" s="11"/>
      <c r="DQ134" s="6"/>
      <c r="DW134" s="11"/>
      <c r="DX134" s="6"/>
      <c r="ED134" s="11"/>
      <c r="EE134" s="6"/>
      <c r="EK134" s="11"/>
      <c r="EL134" s="6"/>
      <c r="ER134" s="11"/>
      <c r="ES134" s="6"/>
      <c r="EY134" s="11"/>
      <c r="EZ134" s="6"/>
      <c r="FF134" s="11"/>
      <c r="FG134" s="6"/>
      <c r="FM134" s="11"/>
      <c r="FN134" s="6"/>
      <c r="FT134" s="11"/>
      <c r="FU134" s="6"/>
      <c r="GA134" s="11"/>
      <c r="GB134" s="6"/>
      <c r="GH134" s="11"/>
      <c r="GI134" s="6"/>
      <c r="GO134" s="11"/>
      <c r="GP134" s="6"/>
      <c r="GV134" s="11"/>
      <c r="GW134" s="6"/>
      <c r="HC134" s="11"/>
      <c r="HD134" s="6"/>
      <c r="HJ134" s="11"/>
      <c r="HK134" s="6"/>
      <c r="HQ134" s="11"/>
      <c r="HR134" s="6"/>
      <c r="HX134" s="11"/>
      <c r="HY134" s="6"/>
      <c r="IE134" s="11"/>
      <c r="IF134" s="6"/>
      <c r="IL134" s="11"/>
      <c r="IM134" s="6"/>
      <c r="IS134" s="11"/>
      <c r="IT134" s="6"/>
      <c r="IZ134" s="11"/>
      <c r="JA134" s="6"/>
      <c r="JG134" s="11"/>
      <c r="JH134" s="6"/>
      <c r="JN134" s="11"/>
      <c r="JO134" s="6"/>
      <c r="JU134" s="11"/>
      <c r="JV134" s="6"/>
      <c r="KB134" s="11"/>
      <c r="KC134" s="6"/>
      <c r="KI134" s="11"/>
      <c r="KJ134" s="6"/>
      <c r="KP134" s="11"/>
      <c r="KQ134" s="6"/>
      <c r="KW134" s="11"/>
      <c r="KX134" s="6"/>
      <c r="LD134" s="11"/>
      <c r="LE134" s="6"/>
      <c r="LK134" s="11"/>
      <c r="LL134" s="6"/>
      <c r="LR134" s="11"/>
      <c r="LS134" s="6"/>
      <c r="LY134" s="11"/>
      <c r="LZ134" s="6"/>
      <c r="MF134" s="11"/>
      <c r="MG134" s="6"/>
      <c r="MM134" s="11"/>
      <c r="MN134" s="6"/>
      <c r="MT134" s="11"/>
      <c r="MU134" s="6"/>
      <c r="NA134" s="11"/>
      <c r="NB134" s="6"/>
      <c r="NH134" s="11"/>
      <c r="NI134" s="6"/>
      <c r="NO134" s="11"/>
      <c r="NP134" s="6"/>
      <c r="NV134" s="11"/>
      <c r="NW134" s="6"/>
      <c r="OC134" s="11"/>
      <c r="OD134" s="6"/>
      <c r="OJ134" s="11"/>
      <c r="OK134" s="6"/>
      <c r="OQ134" s="11"/>
      <c r="OR134" s="6"/>
      <c r="OX134" s="11"/>
      <c r="OY134" s="6"/>
      <c r="PE134" s="11"/>
      <c r="PF134" s="6"/>
      <c r="PL134" s="11"/>
      <c r="PM134" s="6"/>
      <c r="PS134" s="11"/>
      <c r="PT134" s="6"/>
      <c r="PZ134" s="11"/>
      <c r="QA134" s="6"/>
      <c r="QG134" s="11"/>
      <c r="QH134" s="6"/>
      <c r="QN134" s="11"/>
      <c r="QO134" s="6"/>
      <c r="QU134" s="11"/>
      <c r="QV134" s="6"/>
      <c r="RB134" s="11"/>
      <c r="RC134" s="6"/>
      <c r="RI134" s="11"/>
      <c r="RJ134" s="6"/>
      <c r="RP134" s="11"/>
      <c r="RQ134" s="6"/>
      <c r="RW134" s="11"/>
      <c r="RX134" s="6"/>
      <c r="SD134" s="11"/>
      <c r="SE134" s="6"/>
      <c r="SK134" s="11"/>
      <c r="SL134" s="6"/>
      <c r="SR134" s="11"/>
      <c r="SS134" s="6"/>
      <c r="SY134" s="11"/>
      <c r="SZ134" s="6"/>
      <c r="TF134" s="11"/>
      <c r="TG134" s="6"/>
      <c r="TM134" s="11"/>
      <c r="TN134" s="6"/>
      <c r="TT134" s="11"/>
      <c r="TU134" s="6"/>
      <c r="UA134" s="11"/>
      <c r="UB134" s="6"/>
      <c r="UH134" s="11"/>
      <c r="UI134" s="6"/>
      <c r="UO134" s="11"/>
      <c r="UP134" s="6"/>
      <c r="UV134" s="11"/>
      <c r="UW134" s="6"/>
      <c r="VC134" s="11"/>
      <c r="VD134" s="6"/>
      <c r="VJ134" s="11"/>
      <c r="VK134" s="6"/>
      <c r="VQ134" s="11"/>
      <c r="VR134" s="6"/>
      <c r="VX134" s="11"/>
      <c r="VY134" s="6"/>
      <c r="WE134" s="11"/>
      <c r="WF134" s="6"/>
      <c r="WL134" s="11"/>
      <c r="WM134" s="6"/>
      <c r="WS134" s="11"/>
      <c r="WT134" s="6"/>
      <c r="WZ134" s="11"/>
      <c r="XA134" s="6"/>
      <c r="XG134" s="11"/>
      <c r="XH134" s="6"/>
      <c r="XN134" s="11"/>
      <c r="XO134" s="6"/>
      <c r="XU134" s="11"/>
      <c r="XV134" s="6"/>
      <c r="YB134" s="11"/>
      <c r="YC134" s="6"/>
      <c r="YI134" s="11"/>
      <c r="YJ134" s="6"/>
      <c r="YP134" s="11"/>
      <c r="YQ134" s="6"/>
      <c r="YW134" s="11"/>
      <c r="YX134" s="6"/>
      <c r="ZD134" s="11"/>
      <c r="ZE134" s="6"/>
      <c r="ZK134" s="11"/>
      <c r="ZL134" s="6"/>
      <c r="ZR134" s="11"/>
      <c r="ZS134" s="6"/>
      <c r="ZY134" s="11"/>
      <c r="ZZ134" s="6"/>
      <c r="AAF134" s="11"/>
      <c r="AAG134" s="6"/>
      <c r="AAM134" s="11"/>
      <c r="AAN134" s="6"/>
      <c r="AAT134" s="11"/>
      <c r="AAU134" s="6"/>
      <c r="ABA134" s="11"/>
      <c r="ABB134" s="6"/>
      <c r="ABH134" s="11"/>
      <c r="ABI134" s="6"/>
      <c r="ABO134" s="11"/>
      <c r="ABP134" s="6"/>
      <c r="ABV134" s="11"/>
      <c r="ABW134" s="6"/>
      <c r="ACC134" s="11"/>
      <c r="ACD134" s="6"/>
      <c r="ACJ134" s="11"/>
      <c r="ACK134" s="6"/>
      <c r="ACQ134" s="11"/>
      <c r="ACR134" s="6"/>
      <c r="ACX134" s="11"/>
      <c r="ACY134" s="6"/>
      <c r="ADE134" s="11"/>
      <c r="ADF134" s="6"/>
      <c r="ADL134" s="11"/>
      <c r="ADM134" s="6"/>
      <c r="ADS134" s="11"/>
      <c r="ADT134" s="6"/>
      <c r="ADZ134" s="11"/>
      <c r="AEA134" s="6"/>
      <c r="AEG134" s="11"/>
      <c r="AEH134" s="6"/>
      <c r="AEN134" s="11"/>
      <c r="AEO134" s="6"/>
      <c r="AEU134" s="11"/>
      <c r="AEV134" s="6"/>
      <c r="AFB134" s="11"/>
      <c r="AFC134" s="6"/>
      <c r="AFI134" s="11"/>
      <c r="AFJ134" s="6"/>
      <c r="AFP134" s="11"/>
      <c r="AFQ134" s="6"/>
      <c r="AFW134" s="11"/>
      <c r="AFX134" s="6"/>
      <c r="AGD134" s="11"/>
      <c r="AGE134" s="6"/>
      <c r="AGK134" s="11"/>
      <c r="AGL134" s="6"/>
      <c r="AGR134" s="11"/>
      <c r="AGS134" s="6"/>
      <c r="AGY134" s="11"/>
      <c r="AGZ134" s="6"/>
      <c r="AHF134" s="11"/>
      <c r="AHG134" s="6"/>
      <c r="AHM134" s="11"/>
      <c r="AHN134" s="6"/>
      <c r="AHT134" s="11"/>
      <c r="AHU134" s="6"/>
      <c r="AIA134" s="11"/>
      <c r="AIB134" s="6"/>
      <c r="AIH134" s="11"/>
      <c r="AII134" s="6"/>
      <c r="AIO134" s="11"/>
      <c r="AIP134" s="6"/>
      <c r="AIV134" s="11"/>
      <c r="AIW134" s="6"/>
      <c r="AJC134" s="11"/>
      <c r="AJD134" s="6"/>
      <c r="AJJ134" s="11"/>
      <c r="AJK134" s="6"/>
      <c r="AJQ134" s="11"/>
      <c r="AJR134" s="6"/>
      <c r="AJX134" s="11"/>
      <c r="AJY134" s="6"/>
      <c r="AKE134" s="11"/>
      <c r="AKF134" s="6"/>
      <c r="AKL134" s="11"/>
      <c r="AKM134" s="6"/>
      <c r="AKS134" s="11"/>
      <c r="AKT134" s="6"/>
      <c r="AKZ134" s="11"/>
      <c r="ALA134" s="6"/>
      <c r="ALG134" s="11"/>
      <c r="ALH134" s="6"/>
      <c r="ALN134" s="11"/>
      <c r="ALO134" s="6"/>
      <c r="ALU134" s="11"/>
      <c r="ALV134" s="6"/>
      <c r="AMB134" s="11"/>
      <c r="AMC134" s="6"/>
      <c r="AMI134" s="11"/>
      <c r="AMJ134" s="6"/>
      <c r="AMP134" s="11"/>
      <c r="AMQ134" s="6"/>
      <c r="AMW134" s="11"/>
      <c r="AMX134" s="6"/>
      <c r="AND134" s="11"/>
      <c r="ANE134" s="6"/>
      <c r="ANK134" s="11"/>
      <c r="ANL134" s="6"/>
      <c r="ANR134" s="11"/>
      <c r="ANS134" s="6"/>
      <c r="ANY134" s="11"/>
      <c r="ANZ134" s="6"/>
      <c r="AOF134" s="11"/>
      <c r="AOG134" s="6"/>
      <c r="AOM134" s="11"/>
      <c r="AON134" s="6"/>
      <c r="AOT134" s="11"/>
      <c r="AOU134" s="6"/>
      <c r="APA134" s="11"/>
      <c r="APB134" s="6"/>
      <c r="APH134" s="11"/>
      <c r="API134" s="6"/>
      <c r="APO134" s="11"/>
      <c r="APP134" s="6"/>
      <c r="APV134" s="11"/>
      <c r="APW134" s="6"/>
      <c r="AQC134" s="11"/>
      <c r="AQD134" s="6"/>
      <c r="AQJ134" s="11"/>
      <c r="AQK134" s="6"/>
      <c r="AQQ134" s="11"/>
      <c r="AQR134" s="6"/>
      <c r="AQX134" s="11"/>
      <c r="AQY134" s="6"/>
      <c r="ARE134" s="11"/>
      <c r="ARF134" s="6"/>
      <c r="ARL134" s="11"/>
      <c r="ARM134" s="6"/>
      <c r="ARS134" s="11"/>
      <c r="ART134" s="6"/>
      <c r="ARZ134" s="11"/>
      <c r="ASA134" s="6"/>
      <c r="ASG134" s="11"/>
      <c r="ASH134" s="6"/>
      <c r="ASN134" s="11"/>
      <c r="ASO134" s="6"/>
      <c r="ASU134" s="11"/>
      <c r="ASV134" s="6"/>
      <c r="ATB134" s="11"/>
      <c r="ATC134" s="6"/>
      <c r="ATI134" s="11"/>
      <c r="ATJ134" s="6"/>
      <c r="ATP134" s="11"/>
      <c r="ATQ134" s="6"/>
      <c r="ATW134" s="11"/>
      <c r="ATX134" s="6"/>
      <c r="AUD134" s="11"/>
      <c r="AUE134" s="6"/>
      <c r="AUK134" s="11"/>
      <c r="AUL134" s="6"/>
      <c r="AUR134" s="11"/>
      <c r="AUS134" s="6"/>
      <c r="AUY134" s="11"/>
      <c r="AUZ134" s="6"/>
      <c r="AVF134" s="11"/>
      <c r="AVG134" s="6"/>
      <c r="AVM134" s="11"/>
      <c r="AVN134" s="6"/>
      <c r="AVT134" s="11"/>
      <c r="AVU134" s="6"/>
      <c r="AWA134" s="11"/>
      <c r="AWB134" s="6"/>
      <c r="AWH134" s="11"/>
      <c r="AWI134" s="6"/>
      <c r="AWO134" s="11"/>
      <c r="AWP134" s="6"/>
      <c r="AWV134" s="11"/>
      <c r="AWW134" s="6"/>
      <c r="AXC134" s="11"/>
      <c r="AXD134" s="6"/>
      <c r="AXJ134" s="11"/>
      <c r="AXK134" s="6"/>
      <c r="AXQ134" s="11"/>
      <c r="AXR134" s="6"/>
      <c r="AXX134" s="11"/>
      <c r="AXY134" s="6"/>
      <c r="AYE134" s="11"/>
      <c r="AYF134" s="6"/>
      <c r="AYL134" s="11"/>
      <c r="AYM134" s="6"/>
      <c r="AYS134" s="11"/>
      <c r="AYT134" s="6"/>
      <c r="AYZ134" s="11"/>
      <c r="AZA134" s="6"/>
      <c r="AZG134" s="11"/>
      <c r="AZH134" s="6"/>
      <c r="AZN134" s="11"/>
      <c r="AZO134" s="6"/>
      <c r="AZU134" s="11"/>
      <c r="AZV134" s="6"/>
      <c r="BAB134" s="11"/>
      <c r="BAC134" s="6"/>
      <c r="BAI134" s="11"/>
      <c r="BAJ134" s="6"/>
      <c r="BAP134" s="11"/>
      <c r="BAQ134" s="6"/>
      <c r="BAW134" s="11"/>
      <c r="BAX134" s="6"/>
      <c r="BBD134" s="11"/>
      <c r="BBE134" s="6"/>
      <c r="BBK134" s="11"/>
      <c r="BBL134" s="6"/>
      <c r="BBR134" s="11"/>
      <c r="BBS134" s="6"/>
      <c r="BBY134" s="11"/>
      <c r="BBZ134" s="6"/>
      <c r="BCF134" s="11"/>
      <c r="BCG134" s="6"/>
      <c r="BCM134" s="11"/>
      <c r="BCN134" s="6"/>
      <c r="BCT134" s="11"/>
      <c r="BCU134" s="6"/>
      <c r="BDA134" s="11"/>
      <c r="BDB134" s="6"/>
      <c r="BDH134" s="11"/>
      <c r="BDI134" s="6"/>
      <c r="BDO134" s="11"/>
      <c r="BDP134" s="6"/>
      <c r="BDV134" s="11"/>
      <c r="BDW134" s="6"/>
      <c r="BEC134" s="11"/>
      <c r="BED134" s="6"/>
      <c r="BEJ134" s="11"/>
      <c r="BEK134" s="6"/>
      <c r="BEQ134" s="11"/>
      <c r="BER134" s="6"/>
      <c r="BEX134" s="11"/>
      <c r="BEY134" s="6"/>
      <c r="BFE134" s="11"/>
      <c r="BFF134" s="6"/>
      <c r="BFL134" s="11"/>
      <c r="BFM134" s="6"/>
      <c r="BFS134" s="11"/>
      <c r="BFT134" s="6"/>
      <c r="BFZ134" s="11"/>
      <c r="BGA134" s="6"/>
      <c r="BGG134" s="11"/>
      <c r="BGH134" s="6"/>
      <c r="BGN134" s="11"/>
      <c r="BGO134" s="6"/>
      <c r="BGU134" s="11"/>
      <c r="BGV134" s="6"/>
      <c r="BHB134" s="11"/>
      <c r="BHC134" s="6"/>
      <c r="BHI134" s="11"/>
      <c r="BHJ134" s="6"/>
      <c r="BHP134" s="11"/>
      <c r="BHQ134" s="6"/>
      <c r="BHW134" s="11"/>
      <c r="BHX134" s="6"/>
      <c r="BID134" s="11"/>
      <c r="BIE134" s="6"/>
      <c r="BIK134" s="11"/>
      <c r="BIL134" s="6"/>
      <c r="BIR134" s="11"/>
      <c r="BIS134" s="6"/>
      <c r="BIY134" s="11"/>
      <c r="BIZ134" s="6"/>
      <c r="BJF134" s="11"/>
      <c r="BJG134" s="6"/>
      <c r="BJM134" s="11"/>
      <c r="BJN134" s="6"/>
      <c r="BJT134" s="11"/>
      <c r="BJU134" s="6"/>
      <c r="BKA134" s="11"/>
      <c r="BKB134" s="6"/>
      <c r="BKH134" s="11"/>
      <c r="BKI134" s="6"/>
      <c r="BKO134" s="11"/>
      <c r="BKP134" s="6"/>
      <c r="BKV134" s="11"/>
      <c r="BKW134" s="6"/>
      <c r="BLC134" s="11"/>
      <c r="BLD134" s="6"/>
      <c r="BLJ134" s="11"/>
      <c r="BLK134" s="6"/>
      <c r="BLQ134" s="11"/>
      <c r="BLR134" s="6"/>
      <c r="BLX134" s="11"/>
      <c r="BLY134" s="6"/>
      <c r="BME134" s="11"/>
      <c r="BMF134" s="6"/>
      <c r="BML134" s="11"/>
      <c r="BMM134" s="6"/>
      <c r="BMS134" s="11"/>
      <c r="BMT134" s="6"/>
      <c r="BMZ134" s="11"/>
      <c r="BNA134" s="6"/>
      <c r="BNG134" s="11"/>
      <c r="BNH134" s="6"/>
      <c r="BNN134" s="11"/>
      <c r="BNO134" s="6"/>
      <c r="BNU134" s="11"/>
      <c r="BNV134" s="6"/>
      <c r="BOB134" s="11"/>
      <c r="BOC134" s="6"/>
      <c r="BOI134" s="11"/>
      <c r="BOJ134" s="6"/>
      <c r="BOP134" s="11"/>
      <c r="BOQ134" s="6"/>
      <c r="BOW134" s="11"/>
      <c r="BOX134" s="6"/>
      <c r="BPD134" s="11"/>
      <c r="BPE134" s="6"/>
      <c r="BPK134" s="11"/>
      <c r="BPL134" s="6"/>
      <c r="BPR134" s="11"/>
      <c r="BPS134" s="6"/>
      <c r="BPY134" s="11"/>
      <c r="BPZ134" s="6"/>
      <c r="BQF134" s="11"/>
      <c r="BQG134" s="6"/>
      <c r="BQM134" s="11"/>
      <c r="BQN134" s="6"/>
      <c r="BQT134" s="11"/>
      <c r="BQU134" s="6"/>
      <c r="BRA134" s="11"/>
      <c r="BRB134" s="6"/>
      <c r="BRH134" s="11"/>
      <c r="BRI134" s="6"/>
      <c r="BRO134" s="11"/>
      <c r="BRP134" s="6"/>
      <c r="BRV134" s="11"/>
      <c r="BRW134" s="6"/>
      <c r="BSC134" s="11"/>
      <c r="BSD134" s="6"/>
      <c r="BSJ134" s="11"/>
      <c r="BSK134" s="6"/>
      <c r="BSQ134" s="11"/>
      <c r="BSR134" s="6"/>
      <c r="BSX134" s="11"/>
      <c r="BSY134" s="6"/>
      <c r="BTE134" s="11"/>
      <c r="BTF134" s="6"/>
      <c r="BTL134" s="11"/>
      <c r="BTM134" s="6"/>
      <c r="BTS134" s="11"/>
      <c r="BTT134" s="6"/>
      <c r="BTZ134" s="11"/>
      <c r="BUA134" s="6"/>
      <c r="BUG134" s="11"/>
      <c r="BUH134" s="6"/>
      <c r="BUN134" s="11"/>
      <c r="BUO134" s="6"/>
      <c r="BUU134" s="11"/>
      <c r="BUV134" s="6"/>
      <c r="BVB134" s="11"/>
      <c r="BVC134" s="6"/>
      <c r="BVI134" s="11"/>
      <c r="BVJ134" s="6"/>
      <c r="BVP134" s="11"/>
      <c r="BVQ134" s="6"/>
      <c r="BVW134" s="11"/>
      <c r="BVX134" s="6"/>
      <c r="BWD134" s="11"/>
      <c r="BWE134" s="6"/>
      <c r="BWK134" s="11"/>
      <c r="BWL134" s="6"/>
      <c r="BWR134" s="11"/>
      <c r="BWS134" s="6"/>
      <c r="BWY134" s="11"/>
      <c r="BWZ134" s="6"/>
      <c r="BXF134" s="11"/>
      <c r="BXG134" s="6"/>
      <c r="BXM134" s="11"/>
      <c r="BXN134" s="6"/>
      <c r="BXT134" s="11"/>
      <c r="BXU134" s="6"/>
      <c r="BYA134" s="11"/>
      <c r="BYB134" s="6"/>
      <c r="BYH134" s="11"/>
      <c r="BYI134" s="6"/>
      <c r="BYO134" s="11"/>
      <c r="BYP134" s="6"/>
      <c r="BYV134" s="11"/>
      <c r="BYW134" s="6"/>
      <c r="BZC134" s="11"/>
      <c r="BZD134" s="6"/>
      <c r="BZJ134" s="11"/>
      <c r="BZK134" s="6"/>
      <c r="BZQ134" s="11"/>
      <c r="BZR134" s="6"/>
      <c r="BZX134" s="11"/>
      <c r="BZY134" s="6"/>
      <c r="CAE134" s="11"/>
      <c r="CAF134" s="6"/>
      <c r="CAL134" s="11"/>
      <c r="CAM134" s="6"/>
      <c r="CAS134" s="11"/>
      <c r="CAT134" s="6"/>
      <c r="CAZ134" s="11"/>
      <c r="CBA134" s="6"/>
      <c r="CBG134" s="11"/>
      <c r="CBH134" s="6"/>
      <c r="CBN134" s="11"/>
      <c r="CBO134" s="6"/>
      <c r="CBU134" s="11"/>
      <c r="CBV134" s="6"/>
      <c r="CCB134" s="11"/>
      <c r="CCC134" s="6"/>
      <c r="CCI134" s="11"/>
      <c r="CCJ134" s="6"/>
      <c r="CCP134" s="11"/>
      <c r="CCQ134" s="6"/>
      <c r="CCW134" s="11"/>
      <c r="CCX134" s="6"/>
      <c r="CDD134" s="11"/>
      <c r="CDE134" s="6"/>
      <c r="CDK134" s="11"/>
      <c r="CDL134" s="6"/>
      <c r="CDR134" s="11"/>
      <c r="CDS134" s="6"/>
      <c r="CDY134" s="11"/>
      <c r="CDZ134" s="6"/>
      <c r="CEF134" s="11"/>
      <c r="CEG134" s="6"/>
      <c r="CEM134" s="11"/>
      <c r="CEN134" s="6"/>
      <c r="CET134" s="11"/>
      <c r="CEU134" s="6"/>
      <c r="CFA134" s="11"/>
      <c r="CFB134" s="6"/>
      <c r="CFH134" s="11"/>
      <c r="CFI134" s="6"/>
      <c r="CFO134" s="11"/>
      <c r="CFP134" s="6"/>
      <c r="CFV134" s="11"/>
      <c r="CFW134" s="6"/>
      <c r="CGC134" s="11"/>
      <c r="CGD134" s="6"/>
      <c r="CGJ134" s="11"/>
      <c r="CGK134" s="6"/>
      <c r="CGQ134" s="11"/>
      <c r="CGR134" s="6"/>
      <c r="CGX134" s="11"/>
      <c r="CGY134" s="6"/>
      <c r="CHE134" s="11"/>
      <c r="CHF134" s="6"/>
      <c r="CHL134" s="11"/>
      <c r="CHM134" s="6"/>
      <c r="CHS134" s="11"/>
      <c r="CHT134" s="6"/>
      <c r="CHZ134" s="11"/>
      <c r="CIA134" s="6"/>
      <c r="CIG134" s="11"/>
      <c r="CIH134" s="6"/>
      <c r="CIN134" s="11"/>
      <c r="CIO134" s="6"/>
      <c r="CIU134" s="11"/>
      <c r="CIV134" s="6"/>
      <c r="CJB134" s="11"/>
      <c r="CJC134" s="6"/>
      <c r="CJI134" s="11"/>
      <c r="CJJ134" s="6"/>
      <c r="CJP134" s="11"/>
      <c r="CJQ134" s="6"/>
      <c r="CJW134" s="11"/>
      <c r="CJX134" s="6"/>
      <c r="CKD134" s="11"/>
      <c r="CKE134" s="6"/>
      <c r="CKK134" s="11"/>
      <c r="CKL134" s="6"/>
      <c r="CKR134" s="11"/>
      <c r="CKS134" s="6"/>
      <c r="CKY134" s="11"/>
      <c r="CKZ134" s="6"/>
      <c r="CLF134" s="11"/>
      <c r="CLG134" s="6"/>
      <c r="CLM134" s="11"/>
      <c r="CLN134" s="6"/>
      <c r="CLT134" s="11"/>
      <c r="CLU134" s="6"/>
      <c r="CMA134" s="11"/>
      <c r="CMB134" s="6"/>
      <c r="CMH134" s="11"/>
      <c r="CMI134" s="6"/>
      <c r="CMO134" s="11"/>
      <c r="CMP134" s="6"/>
      <c r="CMV134" s="11"/>
      <c r="CMW134" s="6"/>
      <c r="CNC134" s="11"/>
      <c r="CND134" s="6"/>
      <c r="CNJ134" s="11"/>
      <c r="CNK134" s="6"/>
      <c r="CNQ134" s="11"/>
      <c r="CNR134" s="6"/>
      <c r="CNX134" s="11"/>
      <c r="CNY134" s="6"/>
      <c r="COE134" s="11"/>
      <c r="COF134" s="6"/>
      <c r="COL134" s="11"/>
      <c r="COM134" s="6"/>
      <c r="COS134" s="11"/>
      <c r="COT134" s="6"/>
      <c r="COZ134" s="11"/>
      <c r="CPA134" s="6"/>
      <c r="CPG134" s="11"/>
      <c r="CPH134" s="6"/>
      <c r="CPN134" s="11"/>
      <c r="CPO134" s="6"/>
      <c r="CPU134" s="11"/>
      <c r="CPV134" s="6"/>
      <c r="CQB134" s="11"/>
      <c r="CQC134" s="6"/>
      <c r="CQI134" s="11"/>
      <c r="CQJ134" s="6"/>
      <c r="CQP134" s="11"/>
      <c r="CQQ134" s="6"/>
      <c r="CQW134" s="11"/>
      <c r="CQX134" s="6"/>
      <c r="CRD134" s="11"/>
      <c r="CRE134" s="6"/>
      <c r="CRK134" s="11"/>
      <c r="CRL134" s="6"/>
      <c r="CRR134" s="11"/>
      <c r="CRS134" s="6"/>
      <c r="CRY134" s="11"/>
      <c r="CRZ134" s="6"/>
      <c r="CSF134" s="11"/>
      <c r="CSG134" s="6"/>
      <c r="CSM134" s="11"/>
      <c r="CSN134" s="6"/>
      <c r="CST134" s="11"/>
      <c r="CSU134" s="6"/>
      <c r="CTA134" s="11"/>
      <c r="CTB134" s="6"/>
      <c r="CTH134" s="11"/>
      <c r="CTI134" s="6"/>
      <c r="CTO134" s="11"/>
      <c r="CTP134" s="6"/>
      <c r="CTV134" s="11"/>
      <c r="CTW134" s="6"/>
      <c r="CUC134" s="11"/>
      <c r="CUD134" s="6"/>
      <c r="CUJ134" s="11"/>
      <c r="CUK134" s="6"/>
      <c r="CUQ134" s="11"/>
      <c r="CUR134" s="6"/>
      <c r="CUX134" s="11"/>
      <c r="CUY134" s="6"/>
      <c r="CVE134" s="11"/>
      <c r="CVF134" s="6"/>
      <c r="CVL134" s="11"/>
      <c r="CVM134" s="6"/>
      <c r="CVS134" s="11"/>
      <c r="CVT134" s="6"/>
      <c r="CVZ134" s="11"/>
      <c r="CWA134" s="6"/>
      <c r="CWG134" s="11"/>
      <c r="CWH134" s="6"/>
      <c r="CWN134" s="11"/>
      <c r="CWO134" s="6"/>
      <c r="CWU134" s="11"/>
      <c r="CWV134" s="6"/>
      <c r="CXB134" s="11"/>
      <c r="CXC134" s="6"/>
      <c r="CXI134" s="11"/>
      <c r="CXJ134" s="6"/>
      <c r="CXP134" s="11"/>
      <c r="CXQ134" s="6"/>
      <c r="CXW134" s="11"/>
      <c r="CXX134" s="6"/>
      <c r="CYD134" s="11"/>
      <c r="CYE134" s="6"/>
      <c r="CYK134" s="11"/>
      <c r="CYL134" s="6"/>
      <c r="CYR134" s="11"/>
      <c r="CYS134" s="6"/>
      <c r="CYY134" s="11"/>
      <c r="CYZ134" s="6"/>
      <c r="CZF134" s="11"/>
      <c r="CZG134" s="6"/>
      <c r="CZM134" s="11"/>
      <c r="CZN134" s="6"/>
      <c r="CZT134" s="11"/>
      <c r="CZU134" s="6"/>
      <c r="DAA134" s="11"/>
      <c r="DAB134" s="6"/>
      <c r="DAH134" s="11"/>
      <c r="DAI134" s="6"/>
      <c r="DAO134" s="11"/>
      <c r="DAP134" s="6"/>
      <c r="DAV134" s="11"/>
      <c r="DAW134" s="6"/>
      <c r="DBC134" s="11"/>
      <c r="DBD134" s="6"/>
      <c r="DBJ134" s="11"/>
      <c r="DBK134" s="6"/>
      <c r="DBQ134" s="11"/>
      <c r="DBR134" s="6"/>
      <c r="DBX134" s="11"/>
      <c r="DBY134" s="6"/>
      <c r="DCE134" s="11"/>
      <c r="DCF134" s="6"/>
      <c r="DCL134" s="11"/>
      <c r="DCM134" s="6"/>
      <c r="DCS134" s="11"/>
      <c r="DCT134" s="6"/>
      <c r="DCZ134" s="11"/>
      <c r="DDA134" s="6"/>
      <c r="DDG134" s="11"/>
      <c r="DDH134" s="6"/>
      <c r="DDN134" s="11"/>
      <c r="DDO134" s="6"/>
      <c r="DDU134" s="11"/>
      <c r="DDV134" s="6"/>
      <c r="DEB134" s="11"/>
      <c r="DEC134" s="6"/>
      <c r="DEI134" s="11"/>
      <c r="DEJ134" s="6"/>
      <c r="DEP134" s="11"/>
      <c r="DEQ134" s="6"/>
      <c r="DEW134" s="11"/>
      <c r="DEX134" s="6"/>
      <c r="DFD134" s="11"/>
      <c r="DFE134" s="6"/>
      <c r="DFK134" s="11"/>
      <c r="DFL134" s="6"/>
      <c r="DFR134" s="11"/>
      <c r="DFS134" s="6"/>
      <c r="DFY134" s="11"/>
      <c r="DFZ134" s="6"/>
      <c r="DGF134" s="11"/>
      <c r="DGG134" s="6"/>
      <c r="DGM134" s="11"/>
      <c r="DGN134" s="6"/>
      <c r="DGT134" s="11"/>
      <c r="DGU134" s="6"/>
      <c r="DHA134" s="11"/>
      <c r="DHB134" s="6"/>
      <c r="DHH134" s="11"/>
      <c r="DHI134" s="6"/>
      <c r="DHO134" s="11"/>
      <c r="DHP134" s="6"/>
      <c r="DHV134" s="11"/>
      <c r="DHW134" s="6"/>
      <c r="DIC134" s="11"/>
      <c r="DID134" s="6"/>
      <c r="DIJ134" s="11"/>
      <c r="DIK134" s="6"/>
      <c r="DIQ134" s="11"/>
      <c r="DIR134" s="6"/>
      <c r="DIX134" s="11"/>
      <c r="DIY134" s="6"/>
      <c r="DJE134" s="11"/>
      <c r="DJF134" s="6"/>
      <c r="DJL134" s="11"/>
      <c r="DJM134" s="6"/>
      <c r="DJS134" s="11"/>
      <c r="DJT134" s="6"/>
      <c r="DJZ134" s="11"/>
      <c r="DKA134" s="6"/>
      <c r="DKG134" s="11"/>
      <c r="DKH134" s="6"/>
      <c r="DKN134" s="11"/>
      <c r="DKO134" s="6"/>
      <c r="DKU134" s="11"/>
      <c r="DKV134" s="6"/>
      <c r="DLB134" s="11"/>
      <c r="DLC134" s="6"/>
      <c r="DLI134" s="11"/>
      <c r="DLJ134" s="6"/>
      <c r="DLP134" s="11"/>
      <c r="DLQ134" s="6"/>
      <c r="DLW134" s="11"/>
      <c r="DLX134" s="6"/>
      <c r="DMD134" s="11"/>
      <c r="DME134" s="6"/>
      <c r="DMK134" s="11"/>
      <c r="DML134" s="6"/>
      <c r="DMR134" s="11"/>
      <c r="DMS134" s="6"/>
      <c r="DMY134" s="11"/>
      <c r="DMZ134" s="6"/>
      <c r="DNF134" s="11"/>
      <c r="DNG134" s="6"/>
      <c r="DNM134" s="11"/>
      <c r="DNN134" s="6"/>
      <c r="DNT134" s="11"/>
      <c r="DNU134" s="6"/>
      <c r="DOA134" s="11"/>
      <c r="DOB134" s="6"/>
      <c r="DOH134" s="11"/>
      <c r="DOI134" s="6"/>
      <c r="DOO134" s="11"/>
      <c r="DOP134" s="6"/>
      <c r="DOV134" s="11"/>
      <c r="DOW134" s="6"/>
      <c r="DPC134" s="11"/>
      <c r="DPD134" s="6"/>
      <c r="DPJ134" s="11"/>
      <c r="DPK134" s="6"/>
      <c r="DPQ134" s="11"/>
      <c r="DPR134" s="6"/>
      <c r="DPX134" s="11"/>
      <c r="DPY134" s="6"/>
      <c r="DQE134" s="11"/>
      <c r="DQF134" s="6"/>
      <c r="DQL134" s="11"/>
      <c r="DQM134" s="6"/>
      <c r="DQS134" s="11"/>
      <c r="DQT134" s="6"/>
      <c r="DQZ134" s="11"/>
      <c r="DRA134" s="6"/>
      <c r="DRG134" s="11"/>
      <c r="DRH134" s="6"/>
      <c r="DRN134" s="11"/>
      <c r="DRO134" s="6"/>
      <c r="DRU134" s="11"/>
      <c r="DRV134" s="6"/>
      <c r="DSB134" s="11"/>
      <c r="DSC134" s="6"/>
      <c r="DSI134" s="11"/>
      <c r="DSJ134" s="6"/>
      <c r="DSP134" s="11"/>
      <c r="DSQ134" s="6"/>
      <c r="DSW134" s="11"/>
      <c r="DSX134" s="6"/>
      <c r="DTD134" s="11"/>
      <c r="DTE134" s="6"/>
      <c r="DTK134" s="11"/>
      <c r="DTL134" s="6"/>
      <c r="DTR134" s="11"/>
      <c r="DTS134" s="6"/>
      <c r="DTY134" s="11"/>
      <c r="DTZ134" s="6"/>
      <c r="DUF134" s="11"/>
      <c r="DUG134" s="6"/>
      <c r="DUM134" s="11"/>
      <c r="DUN134" s="6"/>
      <c r="DUT134" s="11"/>
      <c r="DUU134" s="6"/>
      <c r="DVA134" s="11"/>
      <c r="DVB134" s="6"/>
      <c r="DVH134" s="11"/>
      <c r="DVI134" s="6"/>
      <c r="DVO134" s="11"/>
      <c r="DVP134" s="6"/>
      <c r="DVV134" s="11"/>
      <c r="DVW134" s="6"/>
      <c r="DWC134" s="11"/>
      <c r="DWD134" s="6"/>
      <c r="DWJ134" s="11"/>
      <c r="DWK134" s="6"/>
      <c r="DWQ134" s="11"/>
      <c r="DWR134" s="6"/>
      <c r="DWX134" s="11"/>
      <c r="DWY134" s="6"/>
      <c r="DXE134" s="11"/>
      <c r="DXF134" s="6"/>
      <c r="DXL134" s="11"/>
      <c r="DXM134" s="6"/>
      <c r="DXS134" s="11"/>
      <c r="DXT134" s="6"/>
      <c r="DXZ134" s="11"/>
      <c r="DYA134" s="6"/>
      <c r="DYG134" s="11"/>
      <c r="DYH134" s="6"/>
      <c r="DYN134" s="11"/>
      <c r="DYO134" s="6"/>
      <c r="DYU134" s="11"/>
      <c r="DYV134" s="6"/>
      <c r="DZB134" s="11"/>
      <c r="DZC134" s="6"/>
      <c r="DZI134" s="11"/>
      <c r="DZJ134" s="6"/>
      <c r="DZP134" s="11"/>
      <c r="DZQ134" s="6"/>
      <c r="DZW134" s="11"/>
      <c r="DZX134" s="6"/>
      <c r="EAD134" s="11"/>
      <c r="EAE134" s="6"/>
      <c r="EAK134" s="11"/>
      <c r="EAL134" s="6"/>
      <c r="EAR134" s="11"/>
      <c r="EAS134" s="6"/>
      <c r="EAY134" s="11"/>
      <c r="EAZ134" s="6"/>
      <c r="EBF134" s="11"/>
      <c r="EBG134" s="6"/>
      <c r="EBM134" s="11"/>
      <c r="EBN134" s="6"/>
      <c r="EBT134" s="11"/>
      <c r="EBU134" s="6"/>
      <c r="ECA134" s="11"/>
      <c r="ECB134" s="6"/>
      <c r="ECH134" s="11"/>
      <c r="ECI134" s="6"/>
      <c r="ECO134" s="11"/>
      <c r="ECP134" s="6"/>
      <c r="ECV134" s="11"/>
      <c r="ECW134" s="6"/>
      <c r="EDC134" s="11"/>
      <c r="EDD134" s="6"/>
      <c r="EDJ134" s="11"/>
      <c r="EDK134" s="6"/>
      <c r="EDQ134" s="11"/>
      <c r="EDR134" s="6"/>
      <c r="EDX134" s="11"/>
      <c r="EDY134" s="6"/>
      <c r="EEE134" s="11"/>
      <c r="EEF134" s="6"/>
      <c r="EEL134" s="11"/>
      <c r="EEM134" s="6"/>
      <c r="EES134" s="11"/>
      <c r="EET134" s="6"/>
      <c r="EEZ134" s="11"/>
      <c r="EFA134" s="6"/>
      <c r="EFG134" s="11"/>
      <c r="EFH134" s="6"/>
      <c r="EFN134" s="11"/>
      <c r="EFO134" s="6"/>
      <c r="EFU134" s="11"/>
      <c r="EFV134" s="6"/>
      <c r="EGB134" s="11"/>
      <c r="EGC134" s="6"/>
      <c r="EGI134" s="11"/>
      <c r="EGJ134" s="6"/>
      <c r="EGP134" s="11"/>
      <c r="EGQ134" s="6"/>
      <c r="EGW134" s="11"/>
      <c r="EGX134" s="6"/>
      <c r="EHD134" s="11"/>
      <c r="EHE134" s="6"/>
      <c r="EHK134" s="11"/>
      <c r="EHL134" s="6"/>
      <c r="EHR134" s="11"/>
      <c r="EHS134" s="6"/>
      <c r="EHY134" s="11"/>
      <c r="EHZ134" s="6"/>
      <c r="EIF134" s="11"/>
      <c r="EIG134" s="6"/>
      <c r="EIM134" s="11"/>
      <c r="EIN134" s="6"/>
      <c r="EIT134" s="11"/>
      <c r="EIU134" s="6"/>
      <c r="EJA134" s="11"/>
      <c r="EJB134" s="6"/>
      <c r="EJH134" s="11"/>
      <c r="EJI134" s="6"/>
      <c r="EJO134" s="11"/>
      <c r="EJP134" s="6"/>
      <c r="EJV134" s="11"/>
      <c r="EJW134" s="6"/>
      <c r="EKC134" s="11"/>
      <c r="EKD134" s="6"/>
      <c r="EKJ134" s="11"/>
      <c r="EKK134" s="6"/>
      <c r="EKQ134" s="11"/>
      <c r="EKR134" s="6"/>
      <c r="EKX134" s="11"/>
      <c r="EKY134" s="6"/>
      <c r="ELE134" s="11"/>
      <c r="ELF134" s="6"/>
      <c r="ELL134" s="11"/>
      <c r="ELM134" s="6"/>
      <c r="ELS134" s="11"/>
      <c r="ELT134" s="6"/>
      <c r="ELZ134" s="11"/>
      <c r="EMA134" s="6"/>
      <c r="EMG134" s="11"/>
      <c r="EMH134" s="6"/>
      <c r="EMN134" s="11"/>
      <c r="EMO134" s="6"/>
      <c r="EMU134" s="11"/>
      <c r="EMV134" s="6"/>
      <c r="ENB134" s="11"/>
      <c r="ENC134" s="6"/>
      <c r="ENI134" s="11"/>
      <c r="ENJ134" s="6"/>
      <c r="ENP134" s="11"/>
      <c r="ENQ134" s="6"/>
      <c r="ENW134" s="11"/>
      <c r="ENX134" s="6"/>
      <c r="EOD134" s="11"/>
      <c r="EOE134" s="6"/>
      <c r="EOK134" s="11"/>
      <c r="EOL134" s="6"/>
      <c r="EOR134" s="11"/>
      <c r="EOS134" s="6"/>
      <c r="EOY134" s="11"/>
      <c r="EOZ134" s="6"/>
      <c r="EPF134" s="11"/>
      <c r="EPG134" s="6"/>
      <c r="EPM134" s="11"/>
      <c r="EPN134" s="6"/>
      <c r="EPT134" s="11"/>
      <c r="EPU134" s="6"/>
      <c r="EQA134" s="11"/>
      <c r="EQB134" s="6"/>
      <c r="EQH134" s="11"/>
      <c r="EQI134" s="6"/>
      <c r="EQO134" s="11"/>
      <c r="EQP134" s="6"/>
      <c r="EQV134" s="11"/>
      <c r="EQW134" s="6"/>
      <c r="ERC134" s="11"/>
      <c r="ERD134" s="6"/>
      <c r="ERJ134" s="11"/>
      <c r="ERK134" s="6"/>
      <c r="ERQ134" s="11"/>
      <c r="ERR134" s="6"/>
      <c r="ERX134" s="11"/>
      <c r="ERY134" s="6"/>
      <c r="ESE134" s="11"/>
      <c r="ESF134" s="6"/>
      <c r="ESL134" s="11"/>
      <c r="ESM134" s="6"/>
      <c r="ESS134" s="11"/>
      <c r="EST134" s="6"/>
      <c r="ESZ134" s="11"/>
      <c r="ETA134" s="6"/>
      <c r="ETG134" s="11"/>
      <c r="ETH134" s="6"/>
      <c r="ETN134" s="11"/>
      <c r="ETO134" s="6"/>
      <c r="ETU134" s="11"/>
      <c r="ETV134" s="6"/>
      <c r="EUB134" s="11"/>
      <c r="EUC134" s="6"/>
      <c r="EUI134" s="11"/>
      <c r="EUJ134" s="6"/>
      <c r="EUP134" s="11"/>
      <c r="EUQ134" s="6"/>
      <c r="EUW134" s="11"/>
      <c r="EUX134" s="6"/>
      <c r="EVD134" s="11"/>
      <c r="EVE134" s="6"/>
      <c r="EVK134" s="11"/>
      <c r="EVL134" s="6"/>
      <c r="EVR134" s="11"/>
      <c r="EVS134" s="6"/>
      <c r="EVY134" s="11"/>
      <c r="EVZ134" s="6"/>
      <c r="EWF134" s="11"/>
      <c r="EWG134" s="6"/>
      <c r="EWM134" s="11"/>
      <c r="EWN134" s="6"/>
      <c r="EWT134" s="11"/>
      <c r="EWU134" s="6"/>
      <c r="EXA134" s="11"/>
      <c r="EXB134" s="6"/>
      <c r="EXH134" s="11"/>
      <c r="EXI134" s="6"/>
      <c r="EXO134" s="11"/>
      <c r="EXP134" s="6"/>
      <c r="EXV134" s="11"/>
      <c r="EXW134" s="6"/>
      <c r="EYC134" s="11"/>
      <c r="EYD134" s="6"/>
      <c r="EYJ134" s="11"/>
      <c r="EYK134" s="6"/>
      <c r="EYQ134" s="11"/>
      <c r="EYR134" s="6"/>
      <c r="EYX134" s="11"/>
      <c r="EYY134" s="6"/>
      <c r="EZE134" s="11"/>
      <c r="EZF134" s="6"/>
      <c r="EZL134" s="11"/>
      <c r="EZM134" s="6"/>
      <c r="EZS134" s="11"/>
      <c r="EZT134" s="6"/>
      <c r="EZZ134" s="11"/>
      <c r="FAA134" s="6"/>
      <c r="FAG134" s="11"/>
      <c r="FAH134" s="6"/>
      <c r="FAN134" s="11"/>
      <c r="FAO134" s="6"/>
      <c r="FAU134" s="11"/>
      <c r="FAV134" s="6"/>
      <c r="FBB134" s="11"/>
      <c r="FBC134" s="6"/>
      <c r="FBI134" s="11"/>
      <c r="FBJ134" s="6"/>
      <c r="FBP134" s="11"/>
      <c r="FBQ134" s="6"/>
      <c r="FBW134" s="11"/>
      <c r="FBX134" s="6"/>
      <c r="FCD134" s="11"/>
      <c r="FCE134" s="6"/>
      <c r="FCK134" s="11"/>
      <c r="FCL134" s="6"/>
      <c r="FCR134" s="11"/>
      <c r="FCS134" s="6"/>
      <c r="FCY134" s="11"/>
      <c r="FCZ134" s="6"/>
      <c r="FDF134" s="11"/>
      <c r="FDG134" s="6"/>
      <c r="FDM134" s="11"/>
      <c r="FDN134" s="6"/>
      <c r="FDT134" s="11"/>
      <c r="FDU134" s="6"/>
      <c r="FEA134" s="11"/>
      <c r="FEB134" s="6"/>
      <c r="FEH134" s="11"/>
      <c r="FEI134" s="6"/>
      <c r="FEO134" s="11"/>
      <c r="FEP134" s="6"/>
      <c r="FEV134" s="11"/>
      <c r="FEW134" s="6"/>
      <c r="FFC134" s="11"/>
      <c r="FFD134" s="6"/>
      <c r="FFJ134" s="11"/>
      <c r="FFK134" s="6"/>
      <c r="FFQ134" s="11"/>
      <c r="FFR134" s="6"/>
      <c r="FFX134" s="11"/>
      <c r="FFY134" s="6"/>
      <c r="FGE134" s="11"/>
      <c r="FGF134" s="6"/>
      <c r="FGL134" s="11"/>
      <c r="FGM134" s="6"/>
      <c r="FGS134" s="11"/>
      <c r="FGT134" s="6"/>
      <c r="FGZ134" s="11"/>
      <c r="FHA134" s="6"/>
      <c r="FHG134" s="11"/>
      <c r="FHH134" s="6"/>
      <c r="FHN134" s="11"/>
      <c r="FHO134" s="6"/>
      <c r="FHU134" s="11"/>
      <c r="FHV134" s="6"/>
      <c r="FIB134" s="11"/>
      <c r="FIC134" s="6"/>
      <c r="FII134" s="11"/>
      <c r="FIJ134" s="6"/>
      <c r="FIP134" s="11"/>
      <c r="FIQ134" s="6"/>
      <c r="FIW134" s="11"/>
      <c r="FIX134" s="6"/>
      <c r="FJD134" s="11"/>
      <c r="FJE134" s="6"/>
      <c r="FJK134" s="11"/>
      <c r="FJL134" s="6"/>
      <c r="FJR134" s="11"/>
      <c r="FJS134" s="6"/>
      <c r="FJY134" s="11"/>
      <c r="FJZ134" s="6"/>
      <c r="FKF134" s="11"/>
      <c r="FKG134" s="6"/>
      <c r="FKM134" s="11"/>
      <c r="FKN134" s="6"/>
      <c r="FKT134" s="11"/>
      <c r="FKU134" s="6"/>
      <c r="FLA134" s="11"/>
      <c r="FLB134" s="6"/>
      <c r="FLH134" s="11"/>
      <c r="FLI134" s="6"/>
      <c r="FLO134" s="11"/>
      <c r="FLP134" s="6"/>
      <c r="FLV134" s="11"/>
      <c r="FLW134" s="6"/>
      <c r="FMC134" s="11"/>
      <c r="FMD134" s="6"/>
      <c r="FMJ134" s="11"/>
      <c r="FMK134" s="6"/>
      <c r="FMQ134" s="11"/>
      <c r="FMR134" s="6"/>
      <c r="FMX134" s="11"/>
      <c r="FMY134" s="6"/>
      <c r="FNE134" s="11"/>
      <c r="FNF134" s="6"/>
      <c r="FNL134" s="11"/>
      <c r="FNM134" s="6"/>
      <c r="FNS134" s="11"/>
      <c r="FNT134" s="6"/>
      <c r="FNZ134" s="11"/>
      <c r="FOA134" s="6"/>
      <c r="FOG134" s="11"/>
      <c r="FOH134" s="6"/>
      <c r="FON134" s="11"/>
      <c r="FOO134" s="6"/>
      <c r="FOU134" s="11"/>
      <c r="FOV134" s="6"/>
      <c r="FPB134" s="11"/>
      <c r="FPC134" s="6"/>
      <c r="FPI134" s="11"/>
      <c r="FPJ134" s="6"/>
      <c r="FPP134" s="11"/>
      <c r="FPQ134" s="6"/>
      <c r="FPW134" s="11"/>
      <c r="FPX134" s="6"/>
      <c r="FQD134" s="11"/>
      <c r="FQE134" s="6"/>
      <c r="FQK134" s="11"/>
      <c r="FQL134" s="6"/>
      <c r="FQR134" s="11"/>
      <c r="FQS134" s="6"/>
      <c r="FQY134" s="11"/>
      <c r="FQZ134" s="6"/>
      <c r="FRF134" s="11"/>
      <c r="FRG134" s="6"/>
      <c r="FRM134" s="11"/>
      <c r="FRN134" s="6"/>
      <c r="FRT134" s="11"/>
      <c r="FRU134" s="6"/>
      <c r="FSA134" s="11"/>
      <c r="FSB134" s="6"/>
      <c r="FSH134" s="11"/>
      <c r="FSI134" s="6"/>
      <c r="FSO134" s="11"/>
      <c r="FSP134" s="6"/>
      <c r="FSV134" s="11"/>
      <c r="FSW134" s="6"/>
      <c r="FTC134" s="11"/>
      <c r="FTD134" s="6"/>
      <c r="FTJ134" s="11"/>
      <c r="FTK134" s="6"/>
      <c r="FTQ134" s="11"/>
      <c r="FTR134" s="6"/>
      <c r="FTX134" s="11"/>
      <c r="FTY134" s="6"/>
      <c r="FUE134" s="11"/>
      <c r="FUF134" s="6"/>
      <c r="FUL134" s="11"/>
      <c r="FUM134" s="6"/>
      <c r="FUS134" s="11"/>
      <c r="FUT134" s="6"/>
      <c r="FUZ134" s="11"/>
      <c r="FVA134" s="6"/>
      <c r="FVG134" s="11"/>
      <c r="FVH134" s="6"/>
      <c r="FVN134" s="11"/>
      <c r="FVO134" s="6"/>
      <c r="FVU134" s="11"/>
      <c r="FVV134" s="6"/>
      <c r="FWB134" s="11"/>
      <c r="FWC134" s="6"/>
      <c r="FWI134" s="11"/>
      <c r="FWJ134" s="6"/>
      <c r="FWP134" s="11"/>
      <c r="FWQ134" s="6"/>
      <c r="FWW134" s="11"/>
      <c r="FWX134" s="6"/>
      <c r="FXD134" s="11"/>
      <c r="FXE134" s="6"/>
      <c r="FXK134" s="11"/>
      <c r="FXL134" s="6"/>
      <c r="FXR134" s="11"/>
      <c r="FXS134" s="6"/>
      <c r="FXY134" s="11"/>
      <c r="FXZ134" s="6"/>
      <c r="FYF134" s="11"/>
      <c r="FYG134" s="6"/>
      <c r="FYM134" s="11"/>
      <c r="FYN134" s="6"/>
      <c r="FYT134" s="11"/>
      <c r="FYU134" s="6"/>
      <c r="FZA134" s="11"/>
      <c r="FZB134" s="6"/>
      <c r="FZH134" s="11"/>
      <c r="FZI134" s="6"/>
      <c r="FZO134" s="11"/>
      <c r="FZP134" s="6"/>
      <c r="FZV134" s="11"/>
      <c r="FZW134" s="6"/>
      <c r="GAC134" s="11"/>
      <c r="GAD134" s="6"/>
      <c r="GAJ134" s="11"/>
      <c r="GAK134" s="6"/>
      <c r="GAQ134" s="11"/>
      <c r="GAR134" s="6"/>
      <c r="GAX134" s="11"/>
      <c r="GAY134" s="6"/>
      <c r="GBE134" s="11"/>
      <c r="GBF134" s="6"/>
      <c r="GBL134" s="11"/>
      <c r="GBM134" s="6"/>
      <c r="GBS134" s="11"/>
      <c r="GBT134" s="6"/>
      <c r="GBZ134" s="11"/>
      <c r="GCA134" s="6"/>
      <c r="GCG134" s="11"/>
      <c r="GCH134" s="6"/>
      <c r="GCN134" s="11"/>
      <c r="GCO134" s="6"/>
      <c r="GCU134" s="11"/>
      <c r="GCV134" s="6"/>
      <c r="GDB134" s="11"/>
      <c r="GDC134" s="6"/>
      <c r="GDI134" s="11"/>
      <c r="GDJ134" s="6"/>
      <c r="GDP134" s="11"/>
      <c r="GDQ134" s="6"/>
      <c r="GDW134" s="11"/>
      <c r="GDX134" s="6"/>
      <c r="GED134" s="11"/>
      <c r="GEE134" s="6"/>
      <c r="GEK134" s="11"/>
      <c r="GEL134" s="6"/>
      <c r="GER134" s="11"/>
      <c r="GES134" s="6"/>
      <c r="GEY134" s="11"/>
      <c r="GEZ134" s="6"/>
      <c r="GFF134" s="11"/>
      <c r="GFG134" s="6"/>
      <c r="GFM134" s="11"/>
      <c r="GFN134" s="6"/>
      <c r="GFT134" s="11"/>
      <c r="GFU134" s="6"/>
      <c r="GGA134" s="11"/>
      <c r="GGB134" s="6"/>
      <c r="GGH134" s="11"/>
      <c r="GGI134" s="6"/>
      <c r="GGO134" s="11"/>
      <c r="GGP134" s="6"/>
      <c r="GGV134" s="11"/>
      <c r="GGW134" s="6"/>
      <c r="GHC134" s="11"/>
      <c r="GHD134" s="6"/>
      <c r="GHJ134" s="11"/>
      <c r="GHK134" s="6"/>
      <c r="GHQ134" s="11"/>
      <c r="GHR134" s="6"/>
      <c r="GHX134" s="11"/>
      <c r="GHY134" s="6"/>
      <c r="GIE134" s="11"/>
      <c r="GIF134" s="6"/>
      <c r="GIL134" s="11"/>
      <c r="GIM134" s="6"/>
      <c r="GIS134" s="11"/>
      <c r="GIT134" s="6"/>
      <c r="GIZ134" s="11"/>
      <c r="GJA134" s="6"/>
      <c r="GJG134" s="11"/>
      <c r="GJH134" s="6"/>
      <c r="GJN134" s="11"/>
      <c r="GJO134" s="6"/>
      <c r="GJU134" s="11"/>
      <c r="GJV134" s="6"/>
      <c r="GKB134" s="11"/>
      <c r="GKC134" s="6"/>
      <c r="GKI134" s="11"/>
      <c r="GKJ134" s="6"/>
      <c r="GKP134" s="11"/>
      <c r="GKQ134" s="6"/>
      <c r="GKW134" s="11"/>
      <c r="GKX134" s="6"/>
      <c r="GLD134" s="11"/>
      <c r="GLE134" s="6"/>
      <c r="GLK134" s="11"/>
      <c r="GLL134" s="6"/>
      <c r="GLR134" s="11"/>
      <c r="GLS134" s="6"/>
      <c r="GLY134" s="11"/>
      <c r="GLZ134" s="6"/>
      <c r="GMF134" s="11"/>
      <c r="GMG134" s="6"/>
      <c r="GMM134" s="11"/>
      <c r="GMN134" s="6"/>
      <c r="GMT134" s="11"/>
      <c r="GMU134" s="6"/>
      <c r="GNA134" s="11"/>
      <c r="GNB134" s="6"/>
      <c r="GNH134" s="11"/>
      <c r="GNI134" s="6"/>
      <c r="GNO134" s="11"/>
      <c r="GNP134" s="6"/>
      <c r="GNV134" s="11"/>
      <c r="GNW134" s="6"/>
      <c r="GOC134" s="11"/>
      <c r="GOD134" s="6"/>
      <c r="GOJ134" s="11"/>
      <c r="GOK134" s="6"/>
      <c r="GOQ134" s="11"/>
      <c r="GOR134" s="6"/>
      <c r="GOX134" s="11"/>
      <c r="GOY134" s="6"/>
      <c r="GPE134" s="11"/>
      <c r="GPF134" s="6"/>
      <c r="GPL134" s="11"/>
      <c r="GPM134" s="6"/>
      <c r="GPS134" s="11"/>
      <c r="GPT134" s="6"/>
      <c r="GPZ134" s="11"/>
      <c r="GQA134" s="6"/>
      <c r="GQG134" s="11"/>
      <c r="GQH134" s="6"/>
      <c r="GQN134" s="11"/>
      <c r="GQO134" s="6"/>
      <c r="GQU134" s="11"/>
      <c r="GQV134" s="6"/>
      <c r="GRB134" s="11"/>
      <c r="GRC134" s="6"/>
      <c r="GRI134" s="11"/>
      <c r="GRJ134" s="6"/>
      <c r="GRP134" s="11"/>
      <c r="GRQ134" s="6"/>
      <c r="GRW134" s="11"/>
      <c r="GRX134" s="6"/>
      <c r="GSD134" s="11"/>
      <c r="GSE134" s="6"/>
      <c r="GSK134" s="11"/>
      <c r="GSL134" s="6"/>
      <c r="GSR134" s="11"/>
      <c r="GSS134" s="6"/>
      <c r="GSY134" s="11"/>
      <c r="GSZ134" s="6"/>
      <c r="GTF134" s="11"/>
      <c r="GTG134" s="6"/>
      <c r="GTM134" s="11"/>
      <c r="GTN134" s="6"/>
      <c r="GTT134" s="11"/>
      <c r="GTU134" s="6"/>
      <c r="GUA134" s="11"/>
      <c r="GUB134" s="6"/>
      <c r="GUH134" s="11"/>
      <c r="GUI134" s="6"/>
      <c r="GUO134" s="11"/>
      <c r="GUP134" s="6"/>
      <c r="GUV134" s="11"/>
      <c r="GUW134" s="6"/>
      <c r="GVC134" s="11"/>
      <c r="GVD134" s="6"/>
      <c r="GVJ134" s="11"/>
      <c r="GVK134" s="6"/>
      <c r="GVQ134" s="11"/>
      <c r="GVR134" s="6"/>
      <c r="GVX134" s="11"/>
      <c r="GVY134" s="6"/>
      <c r="GWE134" s="11"/>
      <c r="GWF134" s="6"/>
      <c r="GWL134" s="11"/>
      <c r="GWM134" s="6"/>
      <c r="GWS134" s="11"/>
      <c r="GWT134" s="6"/>
      <c r="GWZ134" s="11"/>
      <c r="GXA134" s="6"/>
      <c r="GXG134" s="11"/>
      <c r="GXH134" s="6"/>
      <c r="GXN134" s="11"/>
      <c r="GXO134" s="6"/>
      <c r="GXU134" s="11"/>
      <c r="GXV134" s="6"/>
      <c r="GYB134" s="11"/>
      <c r="GYC134" s="6"/>
      <c r="GYI134" s="11"/>
      <c r="GYJ134" s="6"/>
      <c r="GYP134" s="11"/>
      <c r="GYQ134" s="6"/>
      <c r="GYW134" s="11"/>
      <c r="GYX134" s="6"/>
      <c r="GZD134" s="11"/>
      <c r="GZE134" s="6"/>
      <c r="GZK134" s="11"/>
      <c r="GZL134" s="6"/>
      <c r="GZR134" s="11"/>
      <c r="GZS134" s="6"/>
      <c r="GZY134" s="11"/>
      <c r="GZZ134" s="6"/>
      <c r="HAF134" s="11"/>
      <c r="HAG134" s="6"/>
      <c r="HAM134" s="11"/>
      <c r="HAN134" s="6"/>
      <c r="HAT134" s="11"/>
      <c r="HAU134" s="6"/>
      <c r="HBA134" s="11"/>
      <c r="HBB134" s="6"/>
      <c r="HBH134" s="11"/>
      <c r="HBI134" s="6"/>
      <c r="HBO134" s="11"/>
      <c r="HBP134" s="6"/>
      <c r="HBV134" s="11"/>
      <c r="HBW134" s="6"/>
      <c r="HCC134" s="11"/>
      <c r="HCD134" s="6"/>
      <c r="HCJ134" s="11"/>
      <c r="HCK134" s="6"/>
      <c r="HCQ134" s="11"/>
      <c r="HCR134" s="6"/>
      <c r="HCX134" s="11"/>
      <c r="HCY134" s="6"/>
      <c r="HDE134" s="11"/>
      <c r="HDF134" s="6"/>
      <c r="HDL134" s="11"/>
      <c r="HDM134" s="6"/>
      <c r="HDS134" s="11"/>
      <c r="HDT134" s="6"/>
      <c r="HDZ134" s="11"/>
      <c r="HEA134" s="6"/>
      <c r="HEG134" s="11"/>
      <c r="HEH134" s="6"/>
      <c r="HEN134" s="11"/>
      <c r="HEO134" s="6"/>
      <c r="HEU134" s="11"/>
      <c r="HEV134" s="6"/>
      <c r="HFB134" s="11"/>
      <c r="HFC134" s="6"/>
      <c r="HFI134" s="11"/>
      <c r="HFJ134" s="6"/>
      <c r="HFP134" s="11"/>
      <c r="HFQ134" s="6"/>
      <c r="HFW134" s="11"/>
      <c r="HFX134" s="6"/>
      <c r="HGD134" s="11"/>
      <c r="HGE134" s="6"/>
      <c r="HGK134" s="11"/>
      <c r="HGL134" s="6"/>
      <c r="HGR134" s="11"/>
      <c r="HGS134" s="6"/>
      <c r="HGY134" s="11"/>
      <c r="HGZ134" s="6"/>
      <c r="HHF134" s="11"/>
      <c r="HHG134" s="6"/>
      <c r="HHM134" s="11"/>
      <c r="HHN134" s="6"/>
      <c r="HHT134" s="11"/>
      <c r="HHU134" s="6"/>
      <c r="HIA134" s="11"/>
      <c r="HIB134" s="6"/>
      <c r="HIH134" s="11"/>
      <c r="HII134" s="6"/>
      <c r="HIO134" s="11"/>
      <c r="HIP134" s="6"/>
      <c r="HIV134" s="11"/>
      <c r="HIW134" s="6"/>
      <c r="HJC134" s="11"/>
      <c r="HJD134" s="6"/>
      <c r="HJJ134" s="11"/>
      <c r="HJK134" s="6"/>
      <c r="HJQ134" s="11"/>
      <c r="HJR134" s="6"/>
      <c r="HJX134" s="11"/>
      <c r="HJY134" s="6"/>
      <c r="HKE134" s="11"/>
      <c r="HKF134" s="6"/>
      <c r="HKL134" s="11"/>
      <c r="HKM134" s="6"/>
      <c r="HKS134" s="11"/>
      <c r="HKT134" s="6"/>
      <c r="HKZ134" s="11"/>
      <c r="HLA134" s="6"/>
      <c r="HLG134" s="11"/>
      <c r="HLH134" s="6"/>
      <c r="HLN134" s="11"/>
      <c r="HLO134" s="6"/>
      <c r="HLU134" s="11"/>
      <c r="HLV134" s="6"/>
      <c r="HMB134" s="11"/>
      <c r="HMC134" s="6"/>
      <c r="HMI134" s="11"/>
      <c r="HMJ134" s="6"/>
      <c r="HMP134" s="11"/>
      <c r="HMQ134" s="6"/>
      <c r="HMW134" s="11"/>
      <c r="HMX134" s="6"/>
      <c r="HND134" s="11"/>
      <c r="HNE134" s="6"/>
      <c r="HNK134" s="11"/>
      <c r="HNL134" s="6"/>
      <c r="HNR134" s="11"/>
      <c r="HNS134" s="6"/>
      <c r="HNY134" s="11"/>
      <c r="HNZ134" s="6"/>
      <c r="HOF134" s="11"/>
      <c r="HOG134" s="6"/>
      <c r="HOM134" s="11"/>
      <c r="HON134" s="6"/>
      <c r="HOT134" s="11"/>
      <c r="HOU134" s="6"/>
      <c r="HPA134" s="11"/>
      <c r="HPB134" s="6"/>
      <c r="HPH134" s="11"/>
      <c r="HPI134" s="6"/>
      <c r="HPO134" s="11"/>
      <c r="HPP134" s="6"/>
      <c r="HPV134" s="11"/>
      <c r="HPW134" s="6"/>
      <c r="HQC134" s="11"/>
      <c r="HQD134" s="6"/>
      <c r="HQJ134" s="11"/>
      <c r="HQK134" s="6"/>
      <c r="HQQ134" s="11"/>
      <c r="HQR134" s="6"/>
      <c r="HQX134" s="11"/>
      <c r="HQY134" s="6"/>
      <c r="HRE134" s="11"/>
      <c r="HRF134" s="6"/>
      <c r="HRL134" s="11"/>
      <c r="HRM134" s="6"/>
      <c r="HRS134" s="11"/>
      <c r="HRT134" s="6"/>
      <c r="HRZ134" s="11"/>
      <c r="HSA134" s="6"/>
      <c r="HSG134" s="11"/>
      <c r="HSH134" s="6"/>
      <c r="HSN134" s="11"/>
      <c r="HSO134" s="6"/>
      <c r="HSU134" s="11"/>
      <c r="HSV134" s="6"/>
      <c r="HTB134" s="11"/>
      <c r="HTC134" s="6"/>
      <c r="HTI134" s="11"/>
      <c r="HTJ134" s="6"/>
      <c r="HTP134" s="11"/>
      <c r="HTQ134" s="6"/>
      <c r="HTW134" s="11"/>
      <c r="HTX134" s="6"/>
      <c r="HUD134" s="11"/>
      <c r="HUE134" s="6"/>
      <c r="HUK134" s="11"/>
      <c r="HUL134" s="6"/>
      <c r="HUR134" s="11"/>
      <c r="HUS134" s="6"/>
      <c r="HUY134" s="11"/>
      <c r="HUZ134" s="6"/>
      <c r="HVF134" s="11"/>
      <c r="HVG134" s="6"/>
      <c r="HVM134" s="11"/>
      <c r="HVN134" s="6"/>
      <c r="HVT134" s="11"/>
      <c r="HVU134" s="6"/>
      <c r="HWA134" s="11"/>
      <c r="HWB134" s="6"/>
      <c r="HWH134" s="11"/>
      <c r="HWI134" s="6"/>
      <c r="HWO134" s="11"/>
      <c r="HWP134" s="6"/>
      <c r="HWV134" s="11"/>
      <c r="HWW134" s="6"/>
      <c r="HXC134" s="11"/>
      <c r="HXD134" s="6"/>
      <c r="HXJ134" s="11"/>
      <c r="HXK134" s="6"/>
      <c r="HXQ134" s="11"/>
      <c r="HXR134" s="6"/>
      <c r="HXX134" s="11"/>
      <c r="HXY134" s="6"/>
      <c r="HYE134" s="11"/>
      <c r="HYF134" s="6"/>
      <c r="HYL134" s="11"/>
      <c r="HYM134" s="6"/>
      <c r="HYS134" s="11"/>
      <c r="HYT134" s="6"/>
      <c r="HYZ134" s="11"/>
      <c r="HZA134" s="6"/>
      <c r="HZG134" s="11"/>
      <c r="HZH134" s="6"/>
      <c r="HZN134" s="11"/>
      <c r="HZO134" s="6"/>
      <c r="HZU134" s="11"/>
      <c r="HZV134" s="6"/>
      <c r="IAB134" s="11"/>
      <c r="IAC134" s="6"/>
      <c r="IAI134" s="11"/>
      <c r="IAJ134" s="6"/>
      <c r="IAP134" s="11"/>
      <c r="IAQ134" s="6"/>
      <c r="IAW134" s="11"/>
      <c r="IAX134" s="6"/>
      <c r="IBD134" s="11"/>
      <c r="IBE134" s="6"/>
      <c r="IBK134" s="11"/>
      <c r="IBL134" s="6"/>
      <c r="IBR134" s="11"/>
      <c r="IBS134" s="6"/>
      <c r="IBY134" s="11"/>
      <c r="IBZ134" s="6"/>
      <c r="ICF134" s="11"/>
      <c r="ICG134" s="6"/>
      <c r="ICM134" s="11"/>
      <c r="ICN134" s="6"/>
      <c r="ICT134" s="11"/>
      <c r="ICU134" s="6"/>
      <c r="IDA134" s="11"/>
      <c r="IDB134" s="6"/>
      <c r="IDH134" s="11"/>
      <c r="IDI134" s="6"/>
      <c r="IDO134" s="11"/>
      <c r="IDP134" s="6"/>
      <c r="IDV134" s="11"/>
      <c r="IDW134" s="6"/>
      <c r="IEC134" s="11"/>
      <c r="IED134" s="6"/>
      <c r="IEJ134" s="11"/>
      <c r="IEK134" s="6"/>
      <c r="IEQ134" s="11"/>
      <c r="IER134" s="6"/>
      <c r="IEX134" s="11"/>
      <c r="IEY134" s="6"/>
      <c r="IFE134" s="11"/>
      <c r="IFF134" s="6"/>
      <c r="IFL134" s="11"/>
      <c r="IFM134" s="6"/>
      <c r="IFS134" s="11"/>
      <c r="IFT134" s="6"/>
      <c r="IFZ134" s="11"/>
      <c r="IGA134" s="6"/>
      <c r="IGG134" s="11"/>
      <c r="IGH134" s="6"/>
      <c r="IGN134" s="11"/>
      <c r="IGO134" s="6"/>
      <c r="IGU134" s="11"/>
      <c r="IGV134" s="6"/>
      <c r="IHB134" s="11"/>
      <c r="IHC134" s="6"/>
      <c r="IHI134" s="11"/>
      <c r="IHJ134" s="6"/>
      <c r="IHP134" s="11"/>
      <c r="IHQ134" s="6"/>
      <c r="IHW134" s="11"/>
      <c r="IHX134" s="6"/>
      <c r="IID134" s="11"/>
      <c r="IIE134" s="6"/>
      <c r="IIK134" s="11"/>
      <c r="IIL134" s="6"/>
      <c r="IIR134" s="11"/>
      <c r="IIS134" s="6"/>
      <c r="IIY134" s="11"/>
      <c r="IIZ134" s="6"/>
      <c r="IJF134" s="11"/>
      <c r="IJG134" s="6"/>
      <c r="IJM134" s="11"/>
      <c r="IJN134" s="6"/>
      <c r="IJT134" s="11"/>
      <c r="IJU134" s="6"/>
      <c r="IKA134" s="11"/>
      <c r="IKB134" s="6"/>
      <c r="IKH134" s="11"/>
      <c r="IKI134" s="6"/>
      <c r="IKO134" s="11"/>
      <c r="IKP134" s="6"/>
      <c r="IKV134" s="11"/>
      <c r="IKW134" s="6"/>
      <c r="ILC134" s="11"/>
      <c r="ILD134" s="6"/>
      <c r="ILJ134" s="11"/>
      <c r="ILK134" s="6"/>
      <c r="ILQ134" s="11"/>
      <c r="ILR134" s="6"/>
      <c r="ILX134" s="11"/>
      <c r="ILY134" s="6"/>
      <c r="IME134" s="11"/>
      <c r="IMF134" s="6"/>
      <c r="IML134" s="11"/>
      <c r="IMM134" s="6"/>
      <c r="IMS134" s="11"/>
      <c r="IMT134" s="6"/>
      <c r="IMZ134" s="11"/>
      <c r="INA134" s="6"/>
      <c r="ING134" s="11"/>
      <c r="INH134" s="6"/>
      <c r="INN134" s="11"/>
      <c r="INO134" s="6"/>
      <c r="INU134" s="11"/>
      <c r="INV134" s="6"/>
      <c r="IOB134" s="11"/>
      <c r="IOC134" s="6"/>
      <c r="IOI134" s="11"/>
      <c r="IOJ134" s="6"/>
      <c r="IOP134" s="11"/>
      <c r="IOQ134" s="6"/>
      <c r="IOW134" s="11"/>
      <c r="IOX134" s="6"/>
      <c r="IPD134" s="11"/>
      <c r="IPE134" s="6"/>
      <c r="IPK134" s="11"/>
      <c r="IPL134" s="6"/>
      <c r="IPR134" s="11"/>
      <c r="IPS134" s="6"/>
      <c r="IPY134" s="11"/>
      <c r="IPZ134" s="6"/>
      <c r="IQF134" s="11"/>
      <c r="IQG134" s="6"/>
      <c r="IQM134" s="11"/>
      <c r="IQN134" s="6"/>
      <c r="IQT134" s="11"/>
      <c r="IQU134" s="6"/>
      <c r="IRA134" s="11"/>
      <c r="IRB134" s="6"/>
      <c r="IRH134" s="11"/>
      <c r="IRI134" s="6"/>
      <c r="IRO134" s="11"/>
      <c r="IRP134" s="6"/>
      <c r="IRV134" s="11"/>
      <c r="IRW134" s="6"/>
      <c r="ISC134" s="11"/>
      <c r="ISD134" s="6"/>
      <c r="ISJ134" s="11"/>
      <c r="ISK134" s="6"/>
      <c r="ISQ134" s="11"/>
      <c r="ISR134" s="6"/>
      <c r="ISX134" s="11"/>
      <c r="ISY134" s="6"/>
      <c r="ITE134" s="11"/>
      <c r="ITF134" s="6"/>
      <c r="ITL134" s="11"/>
      <c r="ITM134" s="6"/>
      <c r="ITS134" s="11"/>
      <c r="ITT134" s="6"/>
      <c r="ITZ134" s="11"/>
      <c r="IUA134" s="6"/>
      <c r="IUG134" s="11"/>
      <c r="IUH134" s="6"/>
      <c r="IUN134" s="11"/>
      <c r="IUO134" s="6"/>
      <c r="IUU134" s="11"/>
      <c r="IUV134" s="6"/>
      <c r="IVB134" s="11"/>
      <c r="IVC134" s="6"/>
      <c r="IVI134" s="11"/>
      <c r="IVJ134" s="6"/>
      <c r="IVP134" s="11"/>
      <c r="IVQ134" s="6"/>
      <c r="IVW134" s="11"/>
      <c r="IVX134" s="6"/>
      <c r="IWD134" s="11"/>
      <c r="IWE134" s="6"/>
      <c r="IWK134" s="11"/>
      <c r="IWL134" s="6"/>
      <c r="IWR134" s="11"/>
      <c r="IWS134" s="6"/>
      <c r="IWY134" s="11"/>
      <c r="IWZ134" s="6"/>
      <c r="IXF134" s="11"/>
      <c r="IXG134" s="6"/>
      <c r="IXM134" s="11"/>
      <c r="IXN134" s="6"/>
      <c r="IXT134" s="11"/>
      <c r="IXU134" s="6"/>
      <c r="IYA134" s="11"/>
      <c r="IYB134" s="6"/>
      <c r="IYH134" s="11"/>
      <c r="IYI134" s="6"/>
      <c r="IYO134" s="11"/>
      <c r="IYP134" s="6"/>
      <c r="IYV134" s="11"/>
      <c r="IYW134" s="6"/>
      <c r="IZC134" s="11"/>
      <c r="IZD134" s="6"/>
      <c r="IZJ134" s="11"/>
      <c r="IZK134" s="6"/>
      <c r="IZQ134" s="11"/>
      <c r="IZR134" s="6"/>
      <c r="IZX134" s="11"/>
      <c r="IZY134" s="6"/>
      <c r="JAE134" s="11"/>
      <c r="JAF134" s="6"/>
      <c r="JAL134" s="11"/>
      <c r="JAM134" s="6"/>
      <c r="JAS134" s="11"/>
      <c r="JAT134" s="6"/>
      <c r="JAZ134" s="11"/>
      <c r="JBA134" s="6"/>
      <c r="JBG134" s="11"/>
      <c r="JBH134" s="6"/>
      <c r="JBN134" s="11"/>
      <c r="JBO134" s="6"/>
      <c r="JBU134" s="11"/>
      <c r="JBV134" s="6"/>
      <c r="JCB134" s="11"/>
      <c r="JCC134" s="6"/>
      <c r="JCI134" s="11"/>
      <c r="JCJ134" s="6"/>
      <c r="JCP134" s="11"/>
      <c r="JCQ134" s="6"/>
      <c r="JCW134" s="11"/>
      <c r="JCX134" s="6"/>
      <c r="JDD134" s="11"/>
      <c r="JDE134" s="6"/>
      <c r="JDK134" s="11"/>
      <c r="JDL134" s="6"/>
      <c r="JDR134" s="11"/>
      <c r="JDS134" s="6"/>
      <c r="JDY134" s="11"/>
      <c r="JDZ134" s="6"/>
      <c r="JEF134" s="11"/>
      <c r="JEG134" s="6"/>
      <c r="JEM134" s="11"/>
      <c r="JEN134" s="6"/>
      <c r="JET134" s="11"/>
      <c r="JEU134" s="6"/>
      <c r="JFA134" s="11"/>
      <c r="JFB134" s="6"/>
      <c r="JFH134" s="11"/>
      <c r="JFI134" s="6"/>
      <c r="JFO134" s="11"/>
      <c r="JFP134" s="6"/>
      <c r="JFV134" s="11"/>
      <c r="JFW134" s="6"/>
      <c r="JGC134" s="11"/>
      <c r="JGD134" s="6"/>
      <c r="JGJ134" s="11"/>
      <c r="JGK134" s="6"/>
      <c r="JGQ134" s="11"/>
      <c r="JGR134" s="6"/>
      <c r="JGX134" s="11"/>
      <c r="JGY134" s="6"/>
      <c r="JHE134" s="11"/>
      <c r="JHF134" s="6"/>
      <c r="JHL134" s="11"/>
      <c r="JHM134" s="6"/>
      <c r="JHS134" s="11"/>
      <c r="JHT134" s="6"/>
      <c r="JHZ134" s="11"/>
      <c r="JIA134" s="6"/>
      <c r="JIG134" s="11"/>
      <c r="JIH134" s="6"/>
      <c r="JIN134" s="11"/>
      <c r="JIO134" s="6"/>
      <c r="JIU134" s="11"/>
      <c r="JIV134" s="6"/>
      <c r="JJB134" s="11"/>
      <c r="JJC134" s="6"/>
      <c r="JJI134" s="11"/>
      <c r="JJJ134" s="6"/>
      <c r="JJP134" s="11"/>
      <c r="JJQ134" s="6"/>
      <c r="JJW134" s="11"/>
      <c r="JJX134" s="6"/>
      <c r="JKD134" s="11"/>
      <c r="JKE134" s="6"/>
      <c r="JKK134" s="11"/>
      <c r="JKL134" s="6"/>
      <c r="JKR134" s="11"/>
      <c r="JKS134" s="6"/>
      <c r="JKY134" s="11"/>
      <c r="JKZ134" s="6"/>
      <c r="JLF134" s="11"/>
      <c r="JLG134" s="6"/>
      <c r="JLM134" s="11"/>
      <c r="JLN134" s="6"/>
      <c r="JLT134" s="11"/>
      <c r="JLU134" s="6"/>
      <c r="JMA134" s="11"/>
      <c r="JMB134" s="6"/>
      <c r="JMH134" s="11"/>
      <c r="JMI134" s="6"/>
      <c r="JMO134" s="11"/>
      <c r="JMP134" s="6"/>
      <c r="JMV134" s="11"/>
      <c r="JMW134" s="6"/>
      <c r="JNC134" s="11"/>
      <c r="JND134" s="6"/>
      <c r="JNJ134" s="11"/>
      <c r="JNK134" s="6"/>
      <c r="JNQ134" s="11"/>
      <c r="JNR134" s="6"/>
      <c r="JNX134" s="11"/>
      <c r="JNY134" s="6"/>
      <c r="JOE134" s="11"/>
      <c r="JOF134" s="6"/>
      <c r="JOL134" s="11"/>
      <c r="JOM134" s="6"/>
      <c r="JOS134" s="11"/>
      <c r="JOT134" s="6"/>
      <c r="JOZ134" s="11"/>
      <c r="JPA134" s="6"/>
      <c r="JPG134" s="11"/>
      <c r="JPH134" s="6"/>
      <c r="JPN134" s="11"/>
      <c r="JPO134" s="6"/>
      <c r="JPU134" s="11"/>
      <c r="JPV134" s="6"/>
      <c r="JQB134" s="11"/>
      <c r="JQC134" s="6"/>
      <c r="JQI134" s="11"/>
      <c r="JQJ134" s="6"/>
      <c r="JQP134" s="11"/>
      <c r="JQQ134" s="6"/>
      <c r="JQW134" s="11"/>
      <c r="JQX134" s="6"/>
      <c r="JRD134" s="11"/>
      <c r="JRE134" s="6"/>
      <c r="JRK134" s="11"/>
      <c r="JRL134" s="6"/>
      <c r="JRR134" s="11"/>
      <c r="JRS134" s="6"/>
      <c r="JRY134" s="11"/>
      <c r="JRZ134" s="6"/>
      <c r="JSF134" s="11"/>
      <c r="JSG134" s="6"/>
      <c r="JSM134" s="11"/>
      <c r="JSN134" s="6"/>
      <c r="JST134" s="11"/>
      <c r="JSU134" s="6"/>
      <c r="JTA134" s="11"/>
      <c r="JTB134" s="6"/>
      <c r="JTH134" s="11"/>
      <c r="JTI134" s="6"/>
      <c r="JTO134" s="11"/>
      <c r="JTP134" s="6"/>
      <c r="JTV134" s="11"/>
      <c r="JTW134" s="6"/>
      <c r="JUC134" s="11"/>
      <c r="JUD134" s="6"/>
      <c r="JUJ134" s="11"/>
      <c r="JUK134" s="6"/>
      <c r="JUQ134" s="11"/>
      <c r="JUR134" s="6"/>
      <c r="JUX134" s="11"/>
      <c r="JUY134" s="6"/>
      <c r="JVE134" s="11"/>
      <c r="JVF134" s="6"/>
      <c r="JVL134" s="11"/>
      <c r="JVM134" s="6"/>
      <c r="JVS134" s="11"/>
      <c r="JVT134" s="6"/>
      <c r="JVZ134" s="11"/>
      <c r="JWA134" s="6"/>
      <c r="JWG134" s="11"/>
      <c r="JWH134" s="6"/>
      <c r="JWN134" s="11"/>
      <c r="JWO134" s="6"/>
      <c r="JWU134" s="11"/>
      <c r="JWV134" s="6"/>
      <c r="JXB134" s="11"/>
      <c r="JXC134" s="6"/>
      <c r="JXI134" s="11"/>
      <c r="JXJ134" s="6"/>
      <c r="JXP134" s="11"/>
      <c r="JXQ134" s="6"/>
      <c r="JXW134" s="11"/>
      <c r="JXX134" s="6"/>
      <c r="JYD134" s="11"/>
      <c r="JYE134" s="6"/>
      <c r="JYK134" s="11"/>
      <c r="JYL134" s="6"/>
      <c r="JYR134" s="11"/>
      <c r="JYS134" s="6"/>
      <c r="JYY134" s="11"/>
      <c r="JYZ134" s="6"/>
      <c r="JZF134" s="11"/>
      <c r="JZG134" s="6"/>
      <c r="JZM134" s="11"/>
      <c r="JZN134" s="6"/>
      <c r="JZT134" s="11"/>
      <c r="JZU134" s="6"/>
      <c r="KAA134" s="11"/>
      <c r="KAB134" s="6"/>
      <c r="KAH134" s="11"/>
      <c r="KAI134" s="6"/>
      <c r="KAO134" s="11"/>
      <c r="KAP134" s="6"/>
      <c r="KAV134" s="11"/>
      <c r="KAW134" s="6"/>
      <c r="KBC134" s="11"/>
      <c r="KBD134" s="6"/>
      <c r="KBJ134" s="11"/>
      <c r="KBK134" s="6"/>
      <c r="KBQ134" s="11"/>
      <c r="KBR134" s="6"/>
      <c r="KBX134" s="11"/>
      <c r="KBY134" s="6"/>
      <c r="KCE134" s="11"/>
      <c r="KCF134" s="6"/>
      <c r="KCL134" s="11"/>
      <c r="KCM134" s="6"/>
      <c r="KCS134" s="11"/>
      <c r="KCT134" s="6"/>
      <c r="KCZ134" s="11"/>
      <c r="KDA134" s="6"/>
      <c r="KDG134" s="11"/>
      <c r="KDH134" s="6"/>
      <c r="KDN134" s="11"/>
      <c r="KDO134" s="6"/>
      <c r="KDU134" s="11"/>
      <c r="KDV134" s="6"/>
      <c r="KEB134" s="11"/>
      <c r="KEC134" s="6"/>
      <c r="KEI134" s="11"/>
      <c r="KEJ134" s="6"/>
      <c r="KEP134" s="11"/>
      <c r="KEQ134" s="6"/>
      <c r="KEW134" s="11"/>
      <c r="KEX134" s="6"/>
      <c r="KFD134" s="11"/>
      <c r="KFE134" s="6"/>
      <c r="KFK134" s="11"/>
      <c r="KFL134" s="6"/>
      <c r="KFR134" s="11"/>
      <c r="KFS134" s="6"/>
      <c r="KFY134" s="11"/>
      <c r="KFZ134" s="6"/>
      <c r="KGF134" s="11"/>
      <c r="KGG134" s="6"/>
      <c r="KGM134" s="11"/>
      <c r="KGN134" s="6"/>
      <c r="KGT134" s="11"/>
      <c r="KGU134" s="6"/>
      <c r="KHA134" s="11"/>
      <c r="KHB134" s="6"/>
      <c r="KHH134" s="11"/>
      <c r="KHI134" s="6"/>
      <c r="KHO134" s="11"/>
      <c r="KHP134" s="6"/>
      <c r="KHV134" s="11"/>
      <c r="KHW134" s="6"/>
      <c r="KIC134" s="11"/>
      <c r="KID134" s="6"/>
      <c r="KIJ134" s="11"/>
      <c r="KIK134" s="6"/>
      <c r="KIQ134" s="11"/>
      <c r="KIR134" s="6"/>
      <c r="KIX134" s="11"/>
      <c r="KIY134" s="6"/>
      <c r="KJE134" s="11"/>
      <c r="KJF134" s="6"/>
      <c r="KJL134" s="11"/>
      <c r="KJM134" s="6"/>
      <c r="KJS134" s="11"/>
      <c r="KJT134" s="6"/>
      <c r="KJZ134" s="11"/>
      <c r="KKA134" s="6"/>
      <c r="KKG134" s="11"/>
      <c r="KKH134" s="6"/>
      <c r="KKN134" s="11"/>
      <c r="KKO134" s="6"/>
      <c r="KKU134" s="11"/>
      <c r="KKV134" s="6"/>
      <c r="KLB134" s="11"/>
      <c r="KLC134" s="6"/>
      <c r="KLI134" s="11"/>
      <c r="KLJ134" s="6"/>
      <c r="KLP134" s="11"/>
      <c r="KLQ134" s="6"/>
      <c r="KLW134" s="11"/>
      <c r="KLX134" s="6"/>
      <c r="KMD134" s="11"/>
      <c r="KME134" s="6"/>
      <c r="KMK134" s="11"/>
      <c r="KML134" s="6"/>
      <c r="KMR134" s="11"/>
      <c r="KMS134" s="6"/>
      <c r="KMY134" s="11"/>
      <c r="KMZ134" s="6"/>
      <c r="KNF134" s="11"/>
      <c r="KNG134" s="6"/>
      <c r="KNM134" s="11"/>
      <c r="KNN134" s="6"/>
      <c r="KNT134" s="11"/>
      <c r="KNU134" s="6"/>
      <c r="KOA134" s="11"/>
      <c r="KOB134" s="6"/>
      <c r="KOH134" s="11"/>
      <c r="KOI134" s="6"/>
      <c r="KOO134" s="11"/>
      <c r="KOP134" s="6"/>
      <c r="KOV134" s="11"/>
      <c r="KOW134" s="6"/>
      <c r="KPC134" s="11"/>
      <c r="KPD134" s="6"/>
      <c r="KPJ134" s="11"/>
      <c r="KPK134" s="6"/>
      <c r="KPQ134" s="11"/>
      <c r="KPR134" s="6"/>
      <c r="KPX134" s="11"/>
      <c r="KPY134" s="6"/>
      <c r="KQE134" s="11"/>
      <c r="KQF134" s="6"/>
      <c r="KQL134" s="11"/>
      <c r="KQM134" s="6"/>
      <c r="KQS134" s="11"/>
      <c r="KQT134" s="6"/>
      <c r="KQZ134" s="11"/>
      <c r="KRA134" s="6"/>
      <c r="KRG134" s="11"/>
      <c r="KRH134" s="6"/>
      <c r="KRN134" s="11"/>
      <c r="KRO134" s="6"/>
      <c r="KRU134" s="11"/>
      <c r="KRV134" s="6"/>
      <c r="KSB134" s="11"/>
      <c r="KSC134" s="6"/>
      <c r="KSI134" s="11"/>
      <c r="KSJ134" s="6"/>
      <c r="KSP134" s="11"/>
      <c r="KSQ134" s="6"/>
      <c r="KSW134" s="11"/>
      <c r="KSX134" s="6"/>
      <c r="KTD134" s="11"/>
      <c r="KTE134" s="6"/>
      <c r="KTK134" s="11"/>
      <c r="KTL134" s="6"/>
      <c r="KTR134" s="11"/>
      <c r="KTS134" s="6"/>
      <c r="KTY134" s="11"/>
      <c r="KTZ134" s="6"/>
      <c r="KUF134" s="11"/>
      <c r="KUG134" s="6"/>
      <c r="KUM134" s="11"/>
      <c r="KUN134" s="6"/>
      <c r="KUT134" s="11"/>
      <c r="KUU134" s="6"/>
      <c r="KVA134" s="11"/>
      <c r="KVB134" s="6"/>
      <c r="KVH134" s="11"/>
      <c r="KVI134" s="6"/>
      <c r="KVO134" s="11"/>
      <c r="KVP134" s="6"/>
      <c r="KVV134" s="11"/>
      <c r="KVW134" s="6"/>
      <c r="KWC134" s="11"/>
      <c r="KWD134" s="6"/>
      <c r="KWJ134" s="11"/>
      <c r="KWK134" s="6"/>
      <c r="KWQ134" s="11"/>
      <c r="KWR134" s="6"/>
      <c r="KWX134" s="11"/>
      <c r="KWY134" s="6"/>
      <c r="KXE134" s="11"/>
      <c r="KXF134" s="6"/>
      <c r="KXL134" s="11"/>
      <c r="KXM134" s="6"/>
      <c r="KXS134" s="11"/>
      <c r="KXT134" s="6"/>
      <c r="KXZ134" s="11"/>
      <c r="KYA134" s="6"/>
      <c r="KYG134" s="11"/>
      <c r="KYH134" s="6"/>
      <c r="KYN134" s="11"/>
      <c r="KYO134" s="6"/>
      <c r="KYU134" s="11"/>
      <c r="KYV134" s="6"/>
      <c r="KZB134" s="11"/>
      <c r="KZC134" s="6"/>
      <c r="KZI134" s="11"/>
      <c r="KZJ134" s="6"/>
      <c r="KZP134" s="11"/>
      <c r="KZQ134" s="6"/>
      <c r="KZW134" s="11"/>
      <c r="KZX134" s="6"/>
      <c r="LAD134" s="11"/>
      <c r="LAE134" s="6"/>
      <c r="LAK134" s="11"/>
      <c r="LAL134" s="6"/>
      <c r="LAR134" s="11"/>
      <c r="LAS134" s="6"/>
      <c r="LAY134" s="11"/>
      <c r="LAZ134" s="6"/>
      <c r="LBF134" s="11"/>
      <c r="LBG134" s="6"/>
      <c r="LBM134" s="11"/>
      <c r="LBN134" s="6"/>
      <c r="LBT134" s="11"/>
      <c r="LBU134" s="6"/>
      <c r="LCA134" s="11"/>
      <c r="LCB134" s="6"/>
      <c r="LCH134" s="11"/>
      <c r="LCI134" s="6"/>
      <c r="LCO134" s="11"/>
      <c r="LCP134" s="6"/>
      <c r="LCV134" s="11"/>
      <c r="LCW134" s="6"/>
      <c r="LDC134" s="11"/>
      <c r="LDD134" s="6"/>
      <c r="LDJ134" s="11"/>
      <c r="LDK134" s="6"/>
      <c r="LDQ134" s="11"/>
      <c r="LDR134" s="6"/>
      <c r="LDX134" s="11"/>
      <c r="LDY134" s="6"/>
      <c r="LEE134" s="11"/>
      <c r="LEF134" s="6"/>
      <c r="LEL134" s="11"/>
      <c r="LEM134" s="6"/>
      <c r="LES134" s="11"/>
      <c r="LET134" s="6"/>
      <c r="LEZ134" s="11"/>
      <c r="LFA134" s="6"/>
      <c r="LFG134" s="11"/>
      <c r="LFH134" s="6"/>
      <c r="LFN134" s="11"/>
      <c r="LFO134" s="6"/>
      <c r="LFU134" s="11"/>
      <c r="LFV134" s="6"/>
      <c r="LGB134" s="11"/>
      <c r="LGC134" s="6"/>
      <c r="LGI134" s="11"/>
      <c r="LGJ134" s="6"/>
      <c r="LGP134" s="11"/>
      <c r="LGQ134" s="6"/>
      <c r="LGW134" s="11"/>
      <c r="LGX134" s="6"/>
      <c r="LHD134" s="11"/>
      <c r="LHE134" s="6"/>
      <c r="LHK134" s="11"/>
      <c r="LHL134" s="6"/>
      <c r="LHR134" s="11"/>
      <c r="LHS134" s="6"/>
      <c r="LHY134" s="11"/>
      <c r="LHZ134" s="6"/>
      <c r="LIF134" s="11"/>
      <c r="LIG134" s="6"/>
      <c r="LIM134" s="11"/>
      <c r="LIN134" s="6"/>
      <c r="LIT134" s="11"/>
      <c r="LIU134" s="6"/>
      <c r="LJA134" s="11"/>
      <c r="LJB134" s="6"/>
      <c r="LJH134" s="11"/>
      <c r="LJI134" s="6"/>
      <c r="LJO134" s="11"/>
      <c r="LJP134" s="6"/>
      <c r="LJV134" s="11"/>
      <c r="LJW134" s="6"/>
      <c r="LKC134" s="11"/>
      <c r="LKD134" s="6"/>
      <c r="LKJ134" s="11"/>
      <c r="LKK134" s="6"/>
      <c r="LKQ134" s="11"/>
      <c r="LKR134" s="6"/>
      <c r="LKX134" s="11"/>
      <c r="LKY134" s="6"/>
      <c r="LLE134" s="11"/>
      <c r="LLF134" s="6"/>
      <c r="LLL134" s="11"/>
      <c r="LLM134" s="6"/>
      <c r="LLS134" s="11"/>
      <c r="LLT134" s="6"/>
      <c r="LLZ134" s="11"/>
      <c r="LMA134" s="6"/>
      <c r="LMG134" s="11"/>
      <c r="LMH134" s="6"/>
      <c r="LMN134" s="11"/>
      <c r="LMO134" s="6"/>
      <c r="LMU134" s="11"/>
      <c r="LMV134" s="6"/>
      <c r="LNB134" s="11"/>
      <c r="LNC134" s="6"/>
      <c r="LNI134" s="11"/>
      <c r="LNJ134" s="6"/>
      <c r="LNP134" s="11"/>
      <c r="LNQ134" s="6"/>
      <c r="LNW134" s="11"/>
      <c r="LNX134" s="6"/>
      <c r="LOD134" s="11"/>
      <c r="LOE134" s="6"/>
      <c r="LOK134" s="11"/>
      <c r="LOL134" s="6"/>
      <c r="LOR134" s="11"/>
      <c r="LOS134" s="6"/>
      <c r="LOY134" s="11"/>
      <c r="LOZ134" s="6"/>
      <c r="LPF134" s="11"/>
      <c r="LPG134" s="6"/>
      <c r="LPM134" s="11"/>
      <c r="LPN134" s="6"/>
      <c r="LPT134" s="11"/>
      <c r="LPU134" s="6"/>
      <c r="LQA134" s="11"/>
      <c r="LQB134" s="6"/>
      <c r="LQH134" s="11"/>
      <c r="LQI134" s="6"/>
      <c r="LQO134" s="11"/>
      <c r="LQP134" s="6"/>
      <c r="LQV134" s="11"/>
      <c r="LQW134" s="6"/>
      <c r="LRC134" s="11"/>
      <c r="LRD134" s="6"/>
      <c r="LRJ134" s="11"/>
      <c r="LRK134" s="6"/>
      <c r="LRQ134" s="11"/>
      <c r="LRR134" s="6"/>
      <c r="LRX134" s="11"/>
      <c r="LRY134" s="6"/>
      <c r="LSE134" s="11"/>
      <c r="LSF134" s="6"/>
      <c r="LSL134" s="11"/>
      <c r="LSM134" s="6"/>
      <c r="LSS134" s="11"/>
      <c r="LST134" s="6"/>
      <c r="LSZ134" s="11"/>
      <c r="LTA134" s="6"/>
      <c r="LTG134" s="11"/>
      <c r="LTH134" s="6"/>
      <c r="LTN134" s="11"/>
      <c r="LTO134" s="6"/>
      <c r="LTU134" s="11"/>
      <c r="LTV134" s="6"/>
      <c r="LUB134" s="11"/>
      <c r="LUC134" s="6"/>
      <c r="LUI134" s="11"/>
      <c r="LUJ134" s="6"/>
      <c r="LUP134" s="11"/>
      <c r="LUQ134" s="6"/>
      <c r="LUW134" s="11"/>
      <c r="LUX134" s="6"/>
      <c r="LVD134" s="11"/>
      <c r="LVE134" s="6"/>
      <c r="LVK134" s="11"/>
      <c r="LVL134" s="6"/>
      <c r="LVR134" s="11"/>
      <c r="LVS134" s="6"/>
      <c r="LVY134" s="11"/>
      <c r="LVZ134" s="6"/>
      <c r="LWF134" s="11"/>
      <c r="LWG134" s="6"/>
      <c r="LWM134" s="11"/>
      <c r="LWN134" s="6"/>
      <c r="LWT134" s="11"/>
      <c r="LWU134" s="6"/>
      <c r="LXA134" s="11"/>
      <c r="LXB134" s="6"/>
      <c r="LXH134" s="11"/>
      <c r="LXI134" s="6"/>
      <c r="LXO134" s="11"/>
      <c r="LXP134" s="6"/>
      <c r="LXV134" s="11"/>
      <c r="LXW134" s="6"/>
      <c r="LYC134" s="11"/>
      <c r="LYD134" s="6"/>
      <c r="LYJ134" s="11"/>
      <c r="LYK134" s="6"/>
      <c r="LYQ134" s="11"/>
      <c r="LYR134" s="6"/>
      <c r="LYX134" s="11"/>
      <c r="LYY134" s="6"/>
      <c r="LZE134" s="11"/>
      <c r="LZF134" s="6"/>
      <c r="LZL134" s="11"/>
      <c r="LZM134" s="6"/>
      <c r="LZS134" s="11"/>
      <c r="LZT134" s="6"/>
      <c r="LZZ134" s="11"/>
      <c r="MAA134" s="6"/>
      <c r="MAG134" s="11"/>
      <c r="MAH134" s="6"/>
      <c r="MAN134" s="11"/>
      <c r="MAO134" s="6"/>
      <c r="MAU134" s="11"/>
      <c r="MAV134" s="6"/>
      <c r="MBB134" s="11"/>
      <c r="MBC134" s="6"/>
      <c r="MBI134" s="11"/>
      <c r="MBJ134" s="6"/>
      <c r="MBP134" s="11"/>
      <c r="MBQ134" s="6"/>
      <c r="MBW134" s="11"/>
      <c r="MBX134" s="6"/>
      <c r="MCD134" s="11"/>
      <c r="MCE134" s="6"/>
      <c r="MCK134" s="11"/>
      <c r="MCL134" s="6"/>
      <c r="MCR134" s="11"/>
      <c r="MCS134" s="6"/>
      <c r="MCY134" s="11"/>
      <c r="MCZ134" s="6"/>
      <c r="MDF134" s="11"/>
      <c r="MDG134" s="6"/>
      <c r="MDM134" s="11"/>
      <c r="MDN134" s="6"/>
      <c r="MDT134" s="11"/>
      <c r="MDU134" s="6"/>
      <c r="MEA134" s="11"/>
      <c r="MEB134" s="6"/>
      <c r="MEH134" s="11"/>
      <c r="MEI134" s="6"/>
      <c r="MEO134" s="11"/>
      <c r="MEP134" s="6"/>
      <c r="MEV134" s="11"/>
      <c r="MEW134" s="6"/>
      <c r="MFC134" s="11"/>
      <c r="MFD134" s="6"/>
      <c r="MFJ134" s="11"/>
      <c r="MFK134" s="6"/>
      <c r="MFQ134" s="11"/>
      <c r="MFR134" s="6"/>
      <c r="MFX134" s="11"/>
      <c r="MFY134" s="6"/>
      <c r="MGE134" s="11"/>
      <c r="MGF134" s="6"/>
      <c r="MGL134" s="11"/>
      <c r="MGM134" s="6"/>
      <c r="MGS134" s="11"/>
      <c r="MGT134" s="6"/>
      <c r="MGZ134" s="11"/>
      <c r="MHA134" s="6"/>
      <c r="MHG134" s="11"/>
      <c r="MHH134" s="6"/>
      <c r="MHN134" s="11"/>
      <c r="MHO134" s="6"/>
      <c r="MHU134" s="11"/>
      <c r="MHV134" s="6"/>
      <c r="MIB134" s="11"/>
      <c r="MIC134" s="6"/>
      <c r="MII134" s="11"/>
      <c r="MIJ134" s="6"/>
      <c r="MIP134" s="11"/>
      <c r="MIQ134" s="6"/>
      <c r="MIW134" s="11"/>
      <c r="MIX134" s="6"/>
      <c r="MJD134" s="11"/>
      <c r="MJE134" s="6"/>
      <c r="MJK134" s="11"/>
      <c r="MJL134" s="6"/>
      <c r="MJR134" s="11"/>
      <c r="MJS134" s="6"/>
      <c r="MJY134" s="11"/>
      <c r="MJZ134" s="6"/>
      <c r="MKF134" s="11"/>
      <c r="MKG134" s="6"/>
      <c r="MKM134" s="11"/>
      <c r="MKN134" s="6"/>
      <c r="MKT134" s="11"/>
      <c r="MKU134" s="6"/>
      <c r="MLA134" s="11"/>
      <c r="MLB134" s="6"/>
      <c r="MLH134" s="11"/>
      <c r="MLI134" s="6"/>
      <c r="MLO134" s="11"/>
      <c r="MLP134" s="6"/>
      <c r="MLV134" s="11"/>
      <c r="MLW134" s="6"/>
      <c r="MMC134" s="11"/>
      <c r="MMD134" s="6"/>
      <c r="MMJ134" s="11"/>
      <c r="MMK134" s="6"/>
      <c r="MMQ134" s="11"/>
      <c r="MMR134" s="6"/>
      <c r="MMX134" s="11"/>
      <c r="MMY134" s="6"/>
      <c r="MNE134" s="11"/>
      <c r="MNF134" s="6"/>
      <c r="MNL134" s="11"/>
      <c r="MNM134" s="6"/>
      <c r="MNS134" s="11"/>
      <c r="MNT134" s="6"/>
      <c r="MNZ134" s="11"/>
      <c r="MOA134" s="6"/>
      <c r="MOG134" s="11"/>
      <c r="MOH134" s="6"/>
      <c r="MON134" s="11"/>
      <c r="MOO134" s="6"/>
      <c r="MOU134" s="11"/>
      <c r="MOV134" s="6"/>
      <c r="MPB134" s="11"/>
      <c r="MPC134" s="6"/>
      <c r="MPI134" s="11"/>
      <c r="MPJ134" s="6"/>
      <c r="MPP134" s="11"/>
      <c r="MPQ134" s="6"/>
      <c r="MPW134" s="11"/>
      <c r="MPX134" s="6"/>
      <c r="MQD134" s="11"/>
      <c r="MQE134" s="6"/>
      <c r="MQK134" s="11"/>
      <c r="MQL134" s="6"/>
      <c r="MQR134" s="11"/>
      <c r="MQS134" s="6"/>
      <c r="MQY134" s="11"/>
      <c r="MQZ134" s="6"/>
      <c r="MRF134" s="11"/>
      <c r="MRG134" s="6"/>
      <c r="MRM134" s="11"/>
      <c r="MRN134" s="6"/>
      <c r="MRT134" s="11"/>
      <c r="MRU134" s="6"/>
      <c r="MSA134" s="11"/>
      <c r="MSB134" s="6"/>
      <c r="MSH134" s="11"/>
      <c r="MSI134" s="6"/>
      <c r="MSO134" s="11"/>
      <c r="MSP134" s="6"/>
      <c r="MSV134" s="11"/>
      <c r="MSW134" s="6"/>
      <c r="MTC134" s="11"/>
      <c r="MTD134" s="6"/>
      <c r="MTJ134" s="11"/>
      <c r="MTK134" s="6"/>
      <c r="MTQ134" s="11"/>
      <c r="MTR134" s="6"/>
      <c r="MTX134" s="11"/>
      <c r="MTY134" s="6"/>
      <c r="MUE134" s="11"/>
      <c r="MUF134" s="6"/>
      <c r="MUL134" s="11"/>
      <c r="MUM134" s="6"/>
      <c r="MUS134" s="11"/>
      <c r="MUT134" s="6"/>
      <c r="MUZ134" s="11"/>
      <c r="MVA134" s="6"/>
      <c r="MVG134" s="11"/>
      <c r="MVH134" s="6"/>
      <c r="MVN134" s="11"/>
      <c r="MVO134" s="6"/>
      <c r="MVU134" s="11"/>
      <c r="MVV134" s="6"/>
      <c r="MWB134" s="11"/>
      <c r="MWC134" s="6"/>
      <c r="MWI134" s="11"/>
      <c r="MWJ134" s="6"/>
      <c r="MWP134" s="11"/>
      <c r="MWQ134" s="6"/>
      <c r="MWW134" s="11"/>
      <c r="MWX134" s="6"/>
      <c r="MXD134" s="11"/>
      <c r="MXE134" s="6"/>
      <c r="MXK134" s="11"/>
      <c r="MXL134" s="6"/>
      <c r="MXR134" s="11"/>
      <c r="MXS134" s="6"/>
      <c r="MXY134" s="11"/>
      <c r="MXZ134" s="6"/>
      <c r="MYF134" s="11"/>
      <c r="MYG134" s="6"/>
      <c r="MYM134" s="11"/>
      <c r="MYN134" s="6"/>
      <c r="MYT134" s="11"/>
      <c r="MYU134" s="6"/>
      <c r="MZA134" s="11"/>
      <c r="MZB134" s="6"/>
      <c r="MZH134" s="11"/>
      <c r="MZI134" s="6"/>
      <c r="MZO134" s="11"/>
      <c r="MZP134" s="6"/>
      <c r="MZV134" s="11"/>
      <c r="MZW134" s="6"/>
      <c r="NAC134" s="11"/>
      <c r="NAD134" s="6"/>
      <c r="NAJ134" s="11"/>
      <c r="NAK134" s="6"/>
      <c r="NAQ134" s="11"/>
      <c r="NAR134" s="6"/>
      <c r="NAX134" s="11"/>
      <c r="NAY134" s="6"/>
      <c r="NBE134" s="11"/>
      <c r="NBF134" s="6"/>
      <c r="NBL134" s="11"/>
      <c r="NBM134" s="6"/>
      <c r="NBS134" s="11"/>
      <c r="NBT134" s="6"/>
      <c r="NBZ134" s="11"/>
      <c r="NCA134" s="6"/>
      <c r="NCG134" s="11"/>
      <c r="NCH134" s="6"/>
      <c r="NCN134" s="11"/>
      <c r="NCO134" s="6"/>
      <c r="NCU134" s="11"/>
      <c r="NCV134" s="6"/>
      <c r="NDB134" s="11"/>
      <c r="NDC134" s="6"/>
      <c r="NDI134" s="11"/>
      <c r="NDJ134" s="6"/>
      <c r="NDP134" s="11"/>
      <c r="NDQ134" s="6"/>
      <c r="NDW134" s="11"/>
      <c r="NDX134" s="6"/>
      <c r="NED134" s="11"/>
      <c r="NEE134" s="6"/>
      <c r="NEK134" s="11"/>
      <c r="NEL134" s="6"/>
      <c r="NER134" s="11"/>
      <c r="NES134" s="6"/>
      <c r="NEY134" s="11"/>
      <c r="NEZ134" s="6"/>
      <c r="NFF134" s="11"/>
      <c r="NFG134" s="6"/>
      <c r="NFM134" s="11"/>
      <c r="NFN134" s="6"/>
      <c r="NFT134" s="11"/>
      <c r="NFU134" s="6"/>
      <c r="NGA134" s="11"/>
      <c r="NGB134" s="6"/>
      <c r="NGH134" s="11"/>
      <c r="NGI134" s="6"/>
      <c r="NGO134" s="11"/>
      <c r="NGP134" s="6"/>
      <c r="NGV134" s="11"/>
      <c r="NGW134" s="6"/>
      <c r="NHC134" s="11"/>
      <c r="NHD134" s="6"/>
      <c r="NHJ134" s="11"/>
      <c r="NHK134" s="6"/>
      <c r="NHQ134" s="11"/>
      <c r="NHR134" s="6"/>
      <c r="NHX134" s="11"/>
      <c r="NHY134" s="6"/>
      <c r="NIE134" s="11"/>
      <c r="NIF134" s="6"/>
      <c r="NIL134" s="11"/>
      <c r="NIM134" s="6"/>
      <c r="NIS134" s="11"/>
      <c r="NIT134" s="6"/>
      <c r="NIZ134" s="11"/>
      <c r="NJA134" s="6"/>
      <c r="NJG134" s="11"/>
      <c r="NJH134" s="6"/>
      <c r="NJN134" s="11"/>
      <c r="NJO134" s="6"/>
      <c r="NJU134" s="11"/>
      <c r="NJV134" s="6"/>
      <c r="NKB134" s="11"/>
      <c r="NKC134" s="6"/>
      <c r="NKI134" s="11"/>
      <c r="NKJ134" s="6"/>
      <c r="NKP134" s="11"/>
      <c r="NKQ134" s="6"/>
      <c r="NKW134" s="11"/>
      <c r="NKX134" s="6"/>
      <c r="NLD134" s="11"/>
      <c r="NLE134" s="6"/>
      <c r="NLK134" s="11"/>
      <c r="NLL134" s="6"/>
      <c r="NLR134" s="11"/>
      <c r="NLS134" s="6"/>
      <c r="NLY134" s="11"/>
      <c r="NLZ134" s="6"/>
      <c r="NMF134" s="11"/>
      <c r="NMG134" s="6"/>
      <c r="NMM134" s="11"/>
      <c r="NMN134" s="6"/>
      <c r="NMT134" s="11"/>
      <c r="NMU134" s="6"/>
      <c r="NNA134" s="11"/>
      <c r="NNB134" s="6"/>
      <c r="NNH134" s="11"/>
      <c r="NNI134" s="6"/>
      <c r="NNO134" s="11"/>
      <c r="NNP134" s="6"/>
      <c r="NNV134" s="11"/>
      <c r="NNW134" s="6"/>
      <c r="NOC134" s="11"/>
      <c r="NOD134" s="6"/>
      <c r="NOJ134" s="11"/>
      <c r="NOK134" s="6"/>
      <c r="NOQ134" s="11"/>
      <c r="NOR134" s="6"/>
      <c r="NOX134" s="11"/>
      <c r="NOY134" s="6"/>
      <c r="NPE134" s="11"/>
      <c r="NPF134" s="6"/>
      <c r="NPL134" s="11"/>
      <c r="NPM134" s="6"/>
      <c r="NPS134" s="11"/>
      <c r="NPT134" s="6"/>
      <c r="NPZ134" s="11"/>
      <c r="NQA134" s="6"/>
      <c r="NQG134" s="11"/>
      <c r="NQH134" s="6"/>
      <c r="NQN134" s="11"/>
      <c r="NQO134" s="6"/>
      <c r="NQU134" s="11"/>
      <c r="NQV134" s="6"/>
      <c r="NRB134" s="11"/>
      <c r="NRC134" s="6"/>
      <c r="NRI134" s="11"/>
      <c r="NRJ134" s="6"/>
      <c r="NRP134" s="11"/>
      <c r="NRQ134" s="6"/>
      <c r="NRW134" s="11"/>
      <c r="NRX134" s="6"/>
      <c r="NSD134" s="11"/>
      <c r="NSE134" s="6"/>
      <c r="NSK134" s="11"/>
      <c r="NSL134" s="6"/>
      <c r="NSR134" s="11"/>
      <c r="NSS134" s="6"/>
      <c r="NSY134" s="11"/>
      <c r="NSZ134" s="6"/>
      <c r="NTF134" s="11"/>
      <c r="NTG134" s="6"/>
      <c r="NTM134" s="11"/>
      <c r="NTN134" s="6"/>
      <c r="NTT134" s="11"/>
      <c r="NTU134" s="6"/>
      <c r="NUA134" s="11"/>
      <c r="NUB134" s="6"/>
      <c r="NUH134" s="11"/>
      <c r="NUI134" s="6"/>
      <c r="NUO134" s="11"/>
      <c r="NUP134" s="6"/>
      <c r="NUV134" s="11"/>
      <c r="NUW134" s="6"/>
      <c r="NVC134" s="11"/>
      <c r="NVD134" s="6"/>
      <c r="NVJ134" s="11"/>
      <c r="NVK134" s="6"/>
      <c r="NVQ134" s="11"/>
      <c r="NVR134" s="6"/>
      <c r="NVX134" s="11"/>
      <c r="NVY134" s="6"/>
      <c r="NWE134" s="11"/>
      <c r="NWF134" s="6"/>
      <c r="NWL134" s="11"/>
      <c r="NWM134" s="6"/>
      <c r="NWS134" s="11"/>
      <c r="NWT134" s="6"/>
      <c r="NWZ134" s="11"/>
      <c r="NXA134" s="6"/>
      <c r="NXG134" s="11"/>
      <c r="NXH134" s="6"/>
      <c r="NXN134" s="11"/>
      <c r="NXO134" s="6"/>
      <c r="NXU134" s="11"/>
      <c r="NXV134" s="6"/>
      <c r="NYB134" s="11"/>
      <c r="NYC134" s="6"/>
      <c r="NYI134" s="11"/>
      <c r="NYJ134" s="6"/>
      <c r="NYP134" s="11"/>
      <c r="NYQ134" s="6"/>
      <c r="NYW134" s="11"/>
      <c r="NYX134" s="6"/>
      <c r="NZD134" s="11"/>
      <c r="NZE134" s="6"/>
      <c r="NZK134" s="11"/>
      <c r="NZL134" s="6"/>
      <c r="NZR134" s="11"/>
      <c r="NZS134" s="6"/>
      <c r="NZY134" s="11"/>
      <c r="NZZ134" s="6"/>
      <c r="OAF134" s="11"/>
      <c r="OAG134" s="6"/>
      <c r="OAM134" s="11"/>
      <c r="OAN134" s="6"/>
      <c r="OAT134" s="11"/>
      <c r="OAU134" s="6"/>
      <c r="OBA134" s="11"/>
      <c r="OBB134" s="6"/>
      <c r="OBH134" s="11"/>
      <c r="OBI134" s="6"/>
      <c r="OBO134" s="11"/>
      <c r="OBP134" s="6"/>
      <c r="OBV134" s="11"/>
      <c r="OBW134" s="6"/>
      <c r="OCC134" s="11"/>
      <c r="OCD134" s="6"/>
      <c r="OCJ134" s="11"/>
      <c r="OCK134" s="6"/>
      <c r="OCQ134" s="11"/>
      <c r="OCR134" s="6"/>
      <c r="OCX134" s="11"/>
      <c r="OCY134" s="6"/>
      <c r="ODE134" s="11"/>
      <c r="ODF134" s="6"/>
      <c r="ODL134" s="11"/>
      <c r="ODM134" s="6"/>
      <c r="ODS134" s="11"/>
      <c r="ODT134" s="6"/>
      <c r="ODZ134" s="11"/>
      <c r="OEA134" s="6"/>
      <c r="OEG134" s="11"/>
      <c r="OEH134" s="6"/>
      <c r="OEN134" s="11"/>
      <c r="OEO134" s="6"/>
      <c r="OEU134" s="11"/>
      <c r="OEV134" s="6"/>
      <c r="OFB134" s="11"/>
      <c r="OFC134" s="6"/>
      <c r="OFI134" s="11"/>
      <c r="OFJ134" s="6"/>
      <c r="OFP134" s="11"/>
      <c r="OFQ134" s="6"/>
      <c r="OFW134" s="11"/>
      <c r="OFX134" s="6"/>
      <c r="OGD134" s="11"/>
      <c r="OGE134" s="6"/>
      <c r="OGK134" s="11"/>
      <c r="OGL134" s="6"/>
      <c r="OGR134" s="11"/>
      <c r="OGS134" s="6"/>
      <c r="OGY134" s="11"/>
      <c r="OGZ134" s="6"/>
      <c r="OHF134" s="11"/>
      <c r="OHG134" s="6"/>
      <c r="OHM134" s="11"/>
      <c r="OHN134" s="6"/>
      <c r="OHT134" s="11"/>
      <c r="OHU134" s="6"/>
      <c r="OIA134" s="11"/>
      <c r="OIB134" s="6"/>
      <c r="OIH134" s="11"/>
      <c r="OII134" s="6"/>
      <c r="OIO134" s="11"/>
      <c r="OIP134" s="6"/>
      <c r="OIV134" s="11"/>
      <c r="OIW134" s="6"/>
      <c r="OJC134" s="11"/>
      <c r="OJD134" s="6"/>
      <c r="OJJ134" s="11"/>
      <c r="OJK134" s="6"/>
      <c r="OJQ134" s="11"/>
      <c r="OJR134" s="6"/>
      <c r="OJX134" s="11"/>
      <c r="OJY134" s="6"/>
      <c r="OKE134" s="11"/>
      <c r="OKF134" s="6"/>
      <c r="OKL134" s="11"/>
      <c r="OKM134" s="6"/>
      <c r="OKS134" s="11"/>
      <c r="OKT134" s="6"/>
      <c r="OKZ134" s="11"/>
      <c r="OLA134" s="6"/>
      <c r="OLG134" s="11"/>
      <c r="OLH134" s="6"/>
      <c r="OLN134" s="11"/>
      <c r="OLO134" s="6"/>
      <c r="OLU134" s="11"/>
      <c r="OLV134" s="6"/>
      <c r="OMB134" s="11"/>
      <c r="OMC134" s="6"/>
      <c r="OMI134" s="11"/>
      <c r="OMJ134" s="6"/>
      <c r="OMP134" s="11"/>
      <c r="OMQ134" s="6"/>
      <c r="OMW134" s="11"/>
      <c r="OMX134" s="6"/>
      <c r="OND134" s="11"/>
      <c r="ONE134" s="6"/>
      <c r="ONK134" s="11"/>
      <c r="ONL134" s="6"/>
      <c r="ONR134" s="11"/>
      <c r="ONS134" s="6"/>
      <c r="ONY134" s="11"/>
      <c r="ONZ134" s="6"/>
      <c r="OOF134" s="11"/>
      <c r="OOG134" s="6"/>
      <c r="OOM134" s="11"/>
      <c r="OON134" s="6"/>
      <c r="OOT134" s="11"/>
      <c r="OOU134" s="6"/>
      <c r="OPA134" s="11"/>
      <c r="OPB134" s="6"/>
      <c r="OPH134" s="11"/>
      <c r="OPI134" s="6"/>
      <c r="OPO134" s="11"/>
      <c r="OPP134" s="6"/>
      <c r="OPV134" s="11"/>
      <c r="OPW134" s="6"/>
      <c r="OQC134" s="11"/>
      <c r="OQD134" s="6"/>
      <c r="OQJ134" s="11"/>
      <c r="OQK134" s="6"/>
      <c r="OQQ134" s="11"/>
      <c r="OQR134" s="6"/>
      <c r="OQX134" s="11"/>
      <c r="OQY134" s="6"/>
      <c r="ORE134" s="11"/>
      <c r="ORF134" s="6"/>
      <c r="ORL134" s="11"/>
      <c r="ORM134" s="6"/>
      <c r="ORS134" s="11"/>
      <c r="ORT134" s="6"/>
      <c r="ORZ134" s="11"/>
      <c r="OSA134" s="6"/>
      <c r="OSG134" s="11"/>
      <c r="OSH134" s="6"/>
      <c r="OSN134" s="11"/>
      <c r="OSO134" s="6"/>
      <c r="OSU134" s="11"/>
      <c r="OSV134" s="6"/>
      <c r="OTB134" s="11"/>
      <c r="OTC134" s="6"/>
      <c r="OTI134" s="11"/>
      <c r="OTJ134" s="6"/>
      <c r="OTP134" s="11"/>
      <c r="OTQ134" s="6"/>
      <c r="OTW134" s="11"/>
      <c r="OTX134" s="6"/>
      <c r="OUD134" s="11"/>
      <c r="OUE134" s="6"/>
      <c r="OUK134" s="11"/>
      <c r="OUL134" s="6"/>
      <c r="OUR134" s="11"/>
      <c r="OUS134" s="6"/>
      <c r="OUY134" s="11"/>
      <c r="OUZ134" s="6"/>
      <c r="OVF134" s="11"/>
      <c r="OVG134" s="6"/>
      <c r="OVM134" s="11"/>
      <c r="OVN134" s="6"/>
      <c r="OVT134" s="11"/>
      <c r="OVU134" s="6"/>
      <c r="OWA134" s="11"/>
      <c r="OWB134" s="6"/>
      <c r="OWH134" s="11"/>
      <c r="OWI134" s="6"/>
      <c r="OWO134" s="11"/>
      <c r="OWP134" s="6"/>
      <c r="OWV134" s="11"/>
      <c r="OWW134" s="6"/>
      <c r="OXC134" s="11"/>
      <c r="OXD134" s="6"/>
      <c r="OXJ134" s="11"/>
      <c r="OXK134" s="6"/>
      <c r="OXQ134" s="11"/>
      <c r="OXR134" s="6"/>
      <c r="OXX134" s="11"/>
      <c r="OXY134" s="6"/>
      <c r="OYE134" s="11"/>
      <c r="OYF134" s="6"/>
      <c r="OYL134" s="11"/>
      <c r="OYM134" s="6"/>
      <c r="OYS134" s="11"/>
      <c r="OYT134" s="6"/>
      <c r="OYZ134" s="11"/>
      <c r="OZA134" s="6"/>
      <c r="OZG134" s="11"/>
      <c r="OZH134" s="6"/>
      <c r="OZN134" s="11"/>
      <c r="OZO134" s="6"/>
      <c r="OZU134" s="11"/>
      <c r="OZV134" s="6"/>
      <c r="PAB134" s="11"/>
      <c r="PAC134" s="6"/>
      <c r="PAI134" s="11"/>
      <c r="PAJ134" s="6"/>
      <c r="PAP134" s="11"/>
      <c r="PAQ134" s="6"/>
      <c r="PAW134" s="11"/>
      <c r="PAX134" s="6"/>
      <c r="PBD134" s="11"/>
      <c r="PBE134" s="6"/>
      <c r="PBK134" s="11"/>
      <c r="PBL134" s="6"/>
      <c r="PBR134" s="11"/>
      <c r="PBS134" s="6"/>
      <c r="PBY134" s="11"/>
      <c r="PBZ134" s="6"/>
      <c r="PCF134" s="11"/>
      <c r="PCG134" s="6"/>
      <c r="PCM134" s="11"/>
      <c r="PCN134" s="6"/>
      <c r="PCT134" s="11"/>
      <c r="PCU134" s="6"/>
      <c r="PDA134" s="11"/>
      <c r="PDB134" s="6"/>
      <c r="PDH134" s="11"/>
      <c r="PDI134" s="6"/>
      <c r="PDO134" s="11"/>
      <c r="PDP134" s="6"/>
      <c r="PDV134" s="11"/>
      <c r="PDW134" s="6"/>
      <c r="PEC134" s="11"/>
      <c r="PED134" s="6"/>
      <c r="PEJ134" s="11"/>
      <c r="PEK134" s="6"/>
      <c r="PEQ134" s="11"/>
      <c r="PER134" s="6"/>
      <c r="PEX134" s="11"/>
      <c r="PEY134" s="6"/>
      <c r="PFE134" s="11"/>
      <c r="PFF134" s="6"/>
      <c r="PFL134" s="11"/>
      <c r="PFM134" s="6"/>
      <c r="PFS134" s="11"/>
      <c r="PFT134" s="6"/>
      <c r="PFZ134" s="11"/>
      <c r="PGA134" s="6"/>
      <c r="PGG134" s="11"/>
      <c r="PGH134" s="6"/>
      <c r="PGN134" s="11"/>
      <c r="PGO134" s="6"/>
      <c r="PGU134" s="11"/>
      <c r="PGV134" s="6"/>
      <c r="PHB134" s="11"/>
      <c r="PHC134" s="6"/>
      <c r="PHI134" s="11"/>
      <c r="PHJ134" s="6"/>
      <c r="PHP134" s="11"/>
      <c r="PHQ134" s="6"/>
      <c r="PHW134" s="11"/>
      <c r="PHX134" s="6"/>
      <c r="PID134" s="11"/>
      <c r="PIE134" s="6"/>
      <c r="PIK134" s="11"/>
      <c r="PIL134" s="6"/>
      <c r="PIR134" s="11"/>
      <c r="PIS134" s="6"/>
      <c r="PIY134" s="11"/>
      <c r="PIZ134" s="6"/>
      <c r="PJF134" s="11"/>
      <c r="PJG134" s="6"/>
      <c r="PJM134" s="11"/>
      <c r="PJN134" s="6"/>
      <c r="PJT134" s="11"/>
      <c r="PJU134" s="6"/>
      <c r="PKA134" s="11"/>
      <c r="PKB134" s="6"/>
      <c r="PKH134" s="11"/>
      <c r="PKI134" s="6"/>
      <c r="PKO134" s="11"/>
      <c r="PKP134" s="6"/>
      <c r="PKV134" s="11"/>
      <c r="PKW134" s="6"/>
      <c r="PLC134" s="11"/>
      <c r="PLD134" s="6"/>
      <c r="PLJ134" s="11"/>
      <c r="PLK134" s="6"/>
      <c r="PLQ134" s="11"/>
      <c r="PLR134" s="6"/>
      <c r="PLX134" s="11"/>
      <c r="PLY134" s="6"/>
      <c r="PME134" s="11"/>
      <c r="PMF134" s="6"/>
      <c r="PML134" s="11"/>
      <c r="PMM134" s="6"/>
      <c r="PMS134" s="11"/>
      <c r="PMT134" s="6"/>
      <c r="PMZ134" s="11"/>
      <c r="PNA134" s="6"/>
      <c r="PNG134" s="11"/>
      <c r="PNH134" s="6"/>
      <c r="PNN134" s="11"/>
      <c r="PNO134" s="6"/>
      <c r="PNU134" s="11"/>
      <c r="PNV134" s="6"/>
      <c r="POB134" s="11"/>
      <c r="POC134" s="6"/>
      <c r="POI134" s="11"/>
      <c r="POJ134" s="6"/>
      <c r="POP134" s="11"/>
      <c r="POQ134" s="6"/>
      <c r="POW134" s="11"/>
      <c r="POX134" s="6"/>
      <c r="PPD134" s="11"/>
      <c r="PPE134" s="6"/>
      <c r="PPK134" s="11"/>
      <c r="PPL134" s="6"/>
      <c r="PPR134" s="11"/>
      <c r="PPS134" s="6"/>
      <c r="PPY134" s="11"/>
      <c r="PPZ134" s="6"/>
      <c r="PQF134" s="11"/>
      <c r="PQG134" s="6"/>
      <c r="PQM134" s="11"/>
      <c r="PQN134" s="6"/>
      <c r="PQT134" s="11"/>
      <c r="PQU134" s="6"/>
      <c r="PRA134" s="11"/>
      <c r="PRB134" s="6"/>
      <c r="PRH134" s="11"/>
      <c r="PRI134" s="6"/>
      <c r="PRO134" s="11"/>
      <c r="PRP134" s="6"/>
      <c r="PRV134" s="11"/>
      <c r="PRW134" s="6"/>
      <c r="PSC134" s="11"/>
      <c r="PSD134" s="6"/>
      <c r="PSJ134" s="11"/>
      <c r="PSK134" s="6"/>
      <c r="PSQ134" s="11"/>
      <c r="PSR134" s="6"/>
      <c r="PSX134" s="11"/>
      <c r="PSY134" s="6"/>
      <c r="PTE134" s="11"/>
      <c r="PTF134" s="6"/>
      <c r="PTL134" s="11"/>
      <c r="PTM134" s="6"/>
      <c r="PTS134" s="11"/>
      <c r="PTT134" s="6"/>
      <c r="PTZ134" s="11"/>
      <c r="PUA134" s="6"/>
      <c r="PUG134" s="11"/>
      <c r="PUH134" s="6"/>
      <c r="PUN134" s="11"/>
      <c r="PUO134" s="6"/>
      <c r="PUU134" s="11"/>
      <c r="PUV134" s="6"/>
      <c r="PVB134" s="11"/>
      <c r="PVC134" s="6"/>
      <c r="PVI134" s="11"/>
      <c r="PVJ134" s="6"/>
      <c r="PVP134" s="11"/>
      <c r="PVQ134" s="6"/>
      <c r="PVW134" s="11"/>
      <c r="PVX134" s="6"/>
      <c r="PWD134" s="11"/>
      <c r="PWE134" s="6"/>
      <c r="PWK134" s="11"/>
      <c r="PWL134" s="6"/>
      <c r="PWR134" s="11"/>
      <c r="PWS134" s="6"/>
      <c r="PWY134" s="11"/>
      <c r="PWZ134" s="6"/>
      <c r="PXF134" s="11"/>
      <c r="PXG134" s="6"/>
      <c r="PXM134" s="11"/>
      <c r="PXN134" s="6"/>
      <c r="PXT134" s="11"/>
      <c r="PXU134" s="6"/>
      <c r="PYA134" s="11"/>
      <c r="PYB134" s="6"/>
      <c r="PYH134" s="11"/>
      <c r="PYI134" s="6"/>
      <c r="PYO134" s="11"/>
      <c r="PYP134" s="6"/>
      <c r="PYV134" s="11"/>
      <c r="PYW134" s="6"/>
      <c r="PZC134" s="11"/>
      <c r="PZD134" s="6"/>
      <c r="PZJ134" s="11"/>
      <c r="PZK134" s="6"/>
      <c r="PZQ134" s="11"/>
      <c r="PZR134" s="6"/>
      <c r="PZX134" s="11"/>
      <c r="PZY134" s="6"/>
      <c r="QAE134" s="11"/>
      <c r="QAF134" s="6"/>
      <c r="QAL134" s="11"/>
      <c r="QAM134" s="6"/>
      <c r="QAS134" s="11"/>
      <c r="QAT134" s="6"/>
      <c r="QAZ134" s="11"/>
      <c r="QBA134" s="6"/>
      <c r="QBG134" s="11"/>
      <c r="QBH134" s="6"/>
      <c r="QBN134" s="11"/>
      <c r="QBO134" s="6"/>
      <c r="QBU134" s="11"/>
      <c r="QBV134" s="6"/>
      <c r="QCB134" s="11"/>
      <c r="QCC134" s="6"/>
      <c r="QCI134" s="11"/>
      <c r="QCJ134" s="6"/>
      <c r="QCP134" s="11"/>
      <c r="QCQ134" s="6"/>
      <c r="QCW134" s="11"/>
      <c r="QCX134" s="6"/>
      <c r="QDD134" s="11"/>
      <c r="QDE134" s="6"/>
      <c r="QDK134" s="11"/>
      <c r="QDL134" s="6"/>
      <c r="QDR134" s="11"/>
      <c r="QDS134" s="6"/>
      <c r="QDY134" s="11"/>
      <c r="QDZ134" s="6"/>
      <c r="QEF134" s="11"/>
      <c r="QEG134" s="6"/>
      <c r="QEM134" s="11"/>
      <c r="QEN134" s="6"/>
      <c r="QET134" s="11"/>
      <c r="QEU134" s="6"/>
      <c r="QFA134" s="11"/>
      <c r="QFB134" s="6"/>
      <c r="QFH134" s="11"/>
      <c r="QFI134" s="6"/>
      <c r="QFO134" s="11"/>
      <c r="QFP134" s="6"/>
      <c r="QFV134" s="11"/>
      <c r="QFW134" s="6"/>
      <c r="QGC134" s="11"/>
      <c r="QGD134" s="6"/>
      <c r="QGJ134" s="11"/>
      <c r="QGK134" s="6"/>
      <c r="QGQ134" s="11"/>
      <c r="QGR134" s="6"/>
      <c r="QGX134" s="11"/>
      <c r="QGY134" s="6"/>
      <c r="QHE134" s="11"/>
      <c r="QHF134" s="6"/>
      <c r="QHL134" s="11"/>
      <c r="QHM134" s="6"/>
      <c r="QHS134" s="11"/>
      <c r="QHT134" s="6"/>
      <c r="QHZ134" s="11"/>
      <c r="QIA134" s="6"/>
      <c r="QIG134" s="11"/>
      <c r="QIH134" s="6"/>
      <c r="QIN134" s="11"/>
      <c r="QIO134" s="6"/>
      <c r="QIU134" s="11"/>
      <c r="QIV134" s="6"/>
      <c r="QJB134" s="11"/>
      <c r="QJC134" s="6"/>
      <c r="QJI134" s="11"/>
      <c r="QJJ134" s="6"/>
      <c r="QJP134" s="11"/>
      <c r="QJQ134" s="6"/>
      <c r="QJW134" s="11"/>
      <c r="QJX134" s="6"/>
      <c r="QKD134" s="11"/>
      <c r="QKE134" s="6"/>
      <c r="QKK134" s="11"/>
      <c r="QKL134" s="6"/>
      <c r="QKR134" s="11"/>
      <c r="QKS134" s="6"/>
      <c r="QKY134" s="11"/>
      <c r="QKZ134" s="6"/>
      <c r="QLF134" s="11"/>
      <c r="QLG134" s="6"/>
      <c r="QLM134" s="11"/>
      <c r="QLN134" s="6"/>
      <c r="QLT134" s="11"/>
      <c r="QLU134" s="6"/>
      <c r="QMA134" s="11"/>
      <c r="QMB134" s="6"/>
      <c r="QMH134" s="11"/>
      <c r="QMI134" s="6"/>
      <c r="QMO134" s="11"/>
      <c r="QMP134" s="6"/>
      <c r="QMV134" s="11"/>
      <c r="QMW134" s="6"/>
      <c r="QNC134" s="11"/>
      <c r="QND134" s="6"/>
      <c r="QNJ134" s="11"/>
      <c r="QNK134" s="6"/>
      <c r="QNQ134" s="11"/>
      <c r="QNR134" s="6"/>
      <c r="QNX134" s="11"/>
      <c r="QNY134" s="6"/>
      <c r="QOE134" s="11"/>
      <c r="QOF134" s="6"/>
      <c r="QOL134" s="11"/>
      <c r="QOM134" s="6"/>
      <c r="QOS134" s="11"/>
      <c r="QOT134" s="6"/>
      <c r="QOZ134" s="11"/>
      <c r="QPA134" s="6"/>
      <c r="QPG134" s="11"/>
      <c r="QPH134" s="6"/>
      <c r="QPN134" s="11"/>
      <c r="QPO134" s="6"/>
      <c r="QPU134" s="11"/>
      <c r="QPV134" s="6"/>
      <c r="QQB134" s="11"/>
      <c r="QQC134" s="6"/>
      <c r="QQI134" s="11"/>
      <c r="QQJ134" s="6"/>
      <c r="QQP134" s="11"/>
      <c r="QQQ134" s="6"/>
      <c r="QQW134" s="11"/>
      <c r="QQX134" s="6"/>
      <c r="QRD134" s="11"/>
      <c r="QRE134" s="6"/>
      <c r="QRK134" s="11"/>
      <c r="QRL134" s="6"/>
      <c r="QRR134" s="11"/>
      <c r="QRS134" s="6"/>
      <c r="QRY134" s="11"/>
      <c r="QRZ134" s="6"/>
      <c r="QSF134" s="11"/>
      <c r="QSG134" s="6"/>
      <c r="QSM134" s="11"/>
      <c r="QSN134" s="6"/>
      <c r="QST134" s="11"/>
      <c r="QSU134" s="6"/>
      <c r="QTA134" s="11"/>
      <c r="QTB134" s="6"/>
      <c r="QTH134" s="11"/>
      <c r="QTI134" s="6"/>
      <c r="QTO134" s="11"/>
      <c r="QTP134" s="6"/>
      <c r="QTV134" s="11"/>
      <c r="QTW134" s="6"/>
      <c r="QUC134" s="11"/>
      <c r="QUD134" s="6"/>
      <c r="QUJ134" s="11"/>
      <c r="QUK134" s="6"/>
      <c r="QUQ134" s="11"/>
      <c r="QUR134" s="6"/>
      <c r="QUX134" s="11"/>
      <c r="QUY134" s="6"/>
      <c r="QVE134" s="11"/>
      <c r="QVF134" s="6"/>
      <c r="QVL134" s="11"/>
      <c r="QVM134" s="6"/>
      <c r="QVS134" s="11"/>
      <c r="QVT134" s="6"/>
      <c r="QVZ134" s="11"/>
      <c r="QWA134" s="6"/>
      <c r="QWG134" s="11"/>
      <c r="QWH134" s="6"/>
      <c r="QWN134" s="11"/>
      <c r="QWO134" s="6"/>
      <c r="QWU134" s="11"/>
      <c r="QWV134" s="6"/>
      <c r="QXB134" s="11"/>
      <c r="QXC134" s="6"/>
      <c r="QXI134" s="11"/>
      <c r="QXJ134" s="6"/>
      <c r="QXP134" s="11"/>
      <c r="QXQ134" s="6"/>
      <c r="QXW134" s="11"/>
      <c r="QXX134" s="6"/>
      <c r="QYD134" s="11"/>
      <c r="QYE134" s="6"/>
      <c r="QYK134" s="11"/>
      <c r="QYL134" s="6"/>
      <c r="QYR134" s="11"/>
      <c r="QYS134" s="6"/>
      <c r="QYY134" s="11"/>
      <c r="QYZ134" s="6"/>
      <c r="QZF134" s="11"/>
      <c r="QZG134" s="6"/>
      <c r="QZM134" s="11"/>
      <c r="QZN134" s="6"/>
      <c r="QZT134" s="11"/>
      <c r="QZU134" s="6"/>
      <c r="RAA134" s="11"/>
      <c r="RAB134" s="6"/>
      <c r="RAH134" s="11"/>
      <c r="RAI134" s="6"/>
      <c r="RAO134" s="11"/>
      <c r="RAP134" s="6"/>
      <c r="RAV134" s="11"/>
      <c r="RAW134" s="6"/>
      <c r="RBC134" s="11"/>
      <c r="RBD134" s="6"/>
      <c r="RBJ134" s="11"/>
      <c r="RBK134" s="6"/>
      <c r="RBQ134" s="11"/>
      <c r="RBR134" s="6"/>
      <c r="RBX134" s="11"/>
      <c r="RBY134" s="6"/>
      <c r="RCE134" s="11"/>
      <c r="RCF134" s="6"/>
      <c r="RCL134" s="11"/>
      <c r="RCM134" s="6"/>
      <c r="RCS134" s="11"/>
      <c r="RCT134" s="6"/>
      <c r="RCZ134" s="11"/>
      <c r="RDA134" s="6"/>
      <c r="RDG134" s="11"/>
      <c r="RDH134" s="6"/>
      <c r="RDN134" s="11"/>
      <c r="RDO134" s="6"/>
      <c r="RDU134" s="11"/>
      <c r="RDV134" s="6"/>
      <c r="REB134" s="11"/>
      <c r="REC134" s="6"/>
      <c r="REI134" s="11"/>
      <c r="REJ134" s="6"/>
      <c r="REP134" s="11"/>
      <c r="REQ134" s="6"/>
      <c r="REW134" s="11"/>
      <c r="REX134" s="6"/>
      <c r="RFD134" s="11"/>
      <c r="RFE134" s="6"/>
      <c r="RFK134" s="11"/>
      <c r="RFL134" s="6"/>
      <c r="RFR134" s="11"/>
      <c r="RFS134" s="6"/>
      <c r="RFY134" s="11"/>
      <c r="RFZ134" s="6"/>
      <c r="RGF134" s="11"/>
      <c r="RGG134" s="6"/>
      <c r="RGM134" s="11"/>
      <c r="RGN134" s="6"/>
      <c r="RGT134" s="11"/>
      <c r="RGU134" s="6"/>
      <c r="RHA134" s="11"/>
      <c r="RHB134" s="6"/>
      <c r="RHH134" s="11"/>
      <c r="RHI134" s="6"/>
      <c r="RHO134" s="11"/>
      <c r="RHP134" s="6"/>
      <c r="RHV134" s="11"/>
      <c r="RHW134" s="6"/>
      <c r="RIC134" s="11"/>
      <c r="RID134" s="6"/>
      <c r="RIJ134" s="11"/>
      <c r="RIK134" s="6"/>
      <c r="RIQ134" s="11"/>
      <c r="RIR134" s="6"/>
      <c r="RIX134" s="11"/>
      <c r="RIY134" s="6"/>
      <c r="RJE134" s="11"/>
      <c r="RJF134" s="6"/>
      <c r="RJL134" s="11"/>
      <c r="RJM134" s="6"/>
      <c r="RJS134" s="11"/>
      <c r="RJT134" s="6"/>
      <c r="RJZ134" s="11"/>
      <c r="RKA134" s="6"/>
      <c r="RKG134" s="11"/>
      <c r="RKH134" s="6"/>
      <c r="RKN134" s="11"/>
      <c r="RKO134" s="6"/>
      <c r="RKU134" s="11"/>
      <c r="RKV134" s="6"/>
      <c r="RLB134" s="11"/>
      <c r="RLC134" s="6"/>
      <c r="RLI134" s="11"/>
      <c r="RLJ134" s="6"/>
      <c r="RLP134" s="11"/>
      <c r="RLQ134" s="6"/>
      <c r="RLW134" s="11"/>
      <c r="RLX134" s="6"/>
      <c r="RMD134" s="11"/>
      <c r="RME134" s="6"/>
      <c r="RMK134" s="11"/>
      <c r="RML134" s="6"/>
      <c r="RMR134" s="11"/>
      <c r="RMS134" s="6"/>
      <c r="RMY134" s="11"/>
      <c r="RMZ134" s="6"/>
      <c r="RNF134" s="11"/>
      <c r="RNG134" s="6"/>
      <c r="RNM134" s="11"/>
      <c r="RNN134" s="6"/>
      <c r="RNT134" s="11"/>
      <c r="RNU134" s="6"/>
      <c r="ROA134" s="11"/>
      <c r="ROB134" s="6"/>
      <c r="ROH134" s="11"/>
      <c r="ROI134" s="6"/>
      <c r="ROO134" s="11"/>
      <c r="ROP134" s="6"/>
      <c r="ROV134" s="11"/>
      <c r="ROW134" s="6"/>
      <c r="RPC134" s="11"/>
      <c r="RPD134" s="6"/>
      <c r="RPJ134" s="11"/>
      <c r="RPK134" s="6"/>
      <c r="RPQ134" s="11"/>
      <c r="RPR134" s="6"/>
      <c r="RPX134" s="11"/>
      <c r="RPY134" s="6"/>
      <c r="RQE134" s="11"/>
      <c r="RQF134" s="6"/>
      <c r="RQL134" s="11"/>
      <c r="RQM134" s="6"/>
      <c r="RQS134" s="11"/>
      <c r="RQT134" s="6"/>
      <c r="RQZ134" s="11"/>
      <c r="RRA134" s="6"/>
      <c r="RRG134" s="11"/>
      <c r="RRH134" s="6"/>
      <c r="RRN134" s="11"/>
      <c r="RRO134" s="6"/>
      <c r="RRU134" s="11"/>
      <c r="RRV134" s="6"/>
      <c r="RSB134" s="11"/>
      <c r="RSC134" s="6"/>
      <c r="RSI134" s="11"/>
      <c r="RSJ134" s="6"/>
      <c r="RSP134" s="11"/>
      <c r="RSQ134" s="6"/>
      <c r="RSW134" s="11"/>
      <c r="RSX134" s="6"/>
      <c r="RTD134" s="11"/>
      <c r="RTE134" s="6"/>
      <c r="RTK134" s="11"/>
      <c r="RTL134" s="6"/>
      <c r="RTR134" s="11"/>
      <c r="RTS134" s="6"/>
      <c r="RTY134" s="11"/>
      <c r="RTZ134" s="6"/>
      <c r="RUF134" s="11"/>
      <c r="RUG134" s="6"/>
      <c r="RUM134" s="11"/>
      <c r="RUN134" s="6"/>
      <c r="RUT134" s="11"/>
      <c r="RUU134" s="6"/>
      <c r="RVA134" s="11"/>
      <c r="RVB134" s="6"/>
      <c r="RVH134" s="11"/>
      <c r="RVI134" s="6"/>
      <c r="RVO134" s="11"/>
      <c r="RVP134" s="6"/>
      <c r="RVV134" s="11"/>
      <c r="RVW134" s="6"/>
      <c r="RWC134" s="11"/>
      <c r="RWD134" s="6"/>
      <c r="RWJ134" s="11"/>
      <c r="RWK134" s="6"/>
      <c r="RWQ134" s="11"/>
      <c r="RWR134" s="6"/>
      <c r="RWX134" s="11"/>
      <c r="RWY134" s="6"/>
      <c r="RXE134" s="11"/>
      <c r="RXF134" s="6"/>
      <c r="RXL134" s="11"/>
      <c r="RXM134" s="6"/>
      <c r="RXS134" s="11"/>
      <c r="RXT134" s="6"/>
      <c r="RXZ134" s="11"/>
      <c r="RYA134" s="6"/>
      <c r="RYG134" s="11"/>
      <c r="RYH134" s="6"/>
      <c r="RYN134" s="11"/>
      <c r="RYO134" s="6"/>
      <c r="RYU134" s="11"/>
      <c r="RYV134" s="6"/>
      <c r="RZB134" s="11"/>
      <c r="RZC134" s="6"/>
      <c r="RZI134" s="11"/>
      <c r="RZJ134" s="6"/>
      <c r="RZP134" s="11"/>
      <c r="RZQ134" s="6"/>
      <c r="RZW134" s="11"/>
      <c r="RZX134" s="6"/>
      <c r="SAD134" s="11"/>
      <c r="SAE134" s="6"/>
      <c r="SAK134" s="11"/>
      <c r="SAL134" s="6"/>
      <c r="SAR134" s="11"/>
      <c r="SAS134" s="6"/>
      <c r="SAY134" s="11"/>
      <c r="SAZ134" s="6"/>
      <c r="SBF134" s="11"/>
      <c r="SBG134" s="6"/>
      <c r="SBM134" s="11"/>
      <c r="SBN134" s="6"/>
      <c r="SBT134" s="11"/>
      <c r="SBU134" s="6"/>
      <c r="SCA134" s="11"/>
      <c r="SCB134" s="6"/>
      <c r="SCH134" s="11"/>
      <c r="SCI134" s="6"/>
      <c r="SCO134" s="11"/>
      <c r="SCP134" s="6"/>
      <c r="SCV134" s="11"/>
      <c r="SCW134" s="6"/>
      <c r="SDC134" s="11"/>
      <c r="SDD134" s="6"/>
      <c r="SDJ134" s="11"/>
      <c r="SDK134" s="6"/>
      <c r="SDQ134" s="11"/>
      <c r="SDR134" s="6"/>
      <c r="SDX134" s="11"/>
      <c r="SDY134" s="6"/>
      <c r="SEE134" s="11"/>
      <c r="SEF134" s="6"/>
      <c r="SEL134" s="11"/>
      <c r="SEM134" s="6"/>
      <c r="SES134" s="11"/>
      <c r="SET134" s="6"/>
      <c r="SEZ134" s="11"/>
      <c r="SFA134" s="6"/>
      <c r="SFG134" s="11"/>
      <c r="SFH134" s="6"/>
      <c r="SFN134" s="11"/>
      <c r="SFO134" s="6"/>
      <c r="SFU134" s="11"/>
      <c r="SFV134" s="6"/>
      <c r="SGB134" s="11"/>
      <c r="SGC134" s="6"/>
      <c r="SGI134" s="11"/>
      <c r="SGJ134" s="6"/>
      <c r="SGP134" s="11"/>
      <c r="SGQ134" s="6"/>
      <c r="SGW134" s="11"/>
      <c r="SGX134" s="6"/>
      <c r="SHD134" s="11"/>
      <c r="SHE134" s="6"/>
      <c r="SHK134" s="11"/>
      <c r="SHL134" s="6"/>
      <c r="SHR134" s="11"/>
      <c r="SHS134" s="6"/>
      <c r="SHY134" s="11"/>
      <c r="SHZ134" s="6"/>
      <c r="SIF134" s="11"/>
      <c r="SIG134" s="6"/>
      <c r="SIM134" s="11"/>
      <c r="SIN134" s="6"/>
      <c r="SIT134" s="11"/>
      <c r="SIU134" s="6"/>
      <c r="SJA134" s="11"/>
      <c r="SJB134" s="6"/>
      <c r="SJH134" s="11"/>
      <c r="SJI134" s="6"/>
      <c r="SJO134" s="11"/>
      <c r="SJP134" s="6"/>
      <c r="SJV134" s="11"/>
      <c r="SJW134" s="6"/>
      <c r="SKC134" s="11"/>
      <c r="SKD134" s="6"/>
      <c r="SKJ134" s="11"/>
      <c r="SKK134" s="6"/>
      <c r="SKQ134" s="11"/>
      <c r="SKR134" s="6"/>
      <c r="SKX134" s="11"/>
      <c r="SKY134" s="6"/>
      <c r="SLE134" s="11"/>
      <c r="SLF134" s="6"/>
      <c r="SLL134" s="11"/>
      <c r="SLM134" s="6"/>
      <c r="SLS134" s="11"/>
      <c r="SLT134" s="6"/>
      <c r="SLZ134" s="11"/>
      <c r="SMA134" s="6"/>
      <c r="SMG134" s="11"/>
      <c r="SMH134" s="6"/>
      <c r="SMN134" s="11"/>
      <c r="SMO134" s="6"/>
      <c r="SMU134" s="11"/>
      <c r="SMV134" s="6"/>
      <c r="SNB134" s="11"/>
      <c r="SNC134" s="6"/>
      <c r="SNI134" s="11"/>
      <c r="SNJ134" s="6"/>
      <c r="SNP134" s="11"/>
      <c r="SNQ134" s="6"/>
      <c r="SNW134" s="11"/>
      <c r="SNX134" s="6"/>
      <c r="SOD134" s="11"/>
      <c r="SOE134" s="6"/>
      <c r="SOK134" s="11"/>
      <c r="SOL134" s="6"/>
      <c r="SOR134" s="11"/>
      <c r="SOS134" s="6"/>
      <c r="SOY134" s="11"/>
      <c r="SOZ134" s="6"/>
      <c r="SPF134" s="11"/>
      <c r="SPG134" s="6"/>
      <c r="SPM134" s="11"/>
      <c r="SPN134" s="6"/>
      <c r="SPT134" s="11"/>
      <c r="SPU134" s="6"/>
      <c r="SQA134" s="11"/>
      <c r="SQB134" s="6"/>
      <c r="SQH134" s="11"/>
      <c r="SQI134" s="6"/>
      <c r="SQO134" s="11"/>
      <c r="SQP134" s="6"/>
      <c r="SQV134" s="11"/>
      <c r="SQW134" s="6"/>
      <c r="SRC134" s="11"/>
      <c r="SRD134" s="6"/>
      <c r="SRJ134" s="11"/>
      <c r="SRK134" s="6"/>
      <c r="SRQ134" s="11"/>
      <c r="SRR134" s="6"/>
      <c r="SRX134" s="11"/>
      <c r="SRY134" s="6"/>
      <c r="SSE134" s="11"/>
      <c r="SSF134" s="6"/>
      <c r="SSL134" s="11"/>
      <c r="SSM134" s="6"/>
      <c r="SSS134" s="11"/>
      <c r="SST134" s="6"/>
      <c r="SSZ134" s="11"/>
      <c r="STA134" s="6"/>
      <c r="STG134" s="11"/>
      <c r="STH134" s="6"/>
      <c r="STN134" s="11"/>
      <c r="STO134" s="6"/>
      <c r="STU134" s="11"/>
      <c r="STV134" s="6"/>
      <c r="SUB134" s="11"/>
      <c r="SUC134" s="6"/>
      <c r="SUI134" s="11"/>
      <c r="SUJ134" s="6"/>
      <c r="SUP134" s="11"/>
      <c r="SUQ134" s="6"/>
      <c r="SUW134" s="11"/>
      <c r="SUX134" s="6"/>
      <c r="SVD134" s="11"/>
      <c r="SVE134" s="6"/>
      <c r="SVK134" s="11"/>
      <c r="SVL134" s="6"/>
      <c r="SVR134" s="11"/>
      <c r="SVS134" s="6"/>
      <c r="SVY134" s="11"/>
      <c r="SVZ134" s="6"/>
      <c r="SWF134" s="11"/>
      <c r="SWG134" s="6"/>
      <c r="SWM134" s="11"/>
      <c r="SWN134" s="6"/>
      <c r="SWT134" s="11"/>
      <c r="SWU134" s="6"/>
      <c r="SXA134" s="11"/>
      <c r="SXB134" s="6"/>
      <c r="SXH134" s="11"/>
      <c r="SXI134" s="6"/>
      <c r="SXO134" s="11"/>
      <c r="SXP134" s="6"/>
      <c r="SXV134" s="11"/>
      <c r="SXW134" s="6"/>
      <c r="SYC134" s="11"/>
      <c r="SYD134" s="6"/>
      <c r="SYJ134" s="11"/>
      <c r="SYK134" s="6"/>
      <c r="SYQ134" s="11"/>
      <c r="SYR134" s="6"/>
      <c r="SYX134" s="11"/>
      <c r="SYY134" s="6"/>
      <c r="SZE134" s="11"/>
      <c r="SZF134" s="6"/>
      <c r="SZL134" s="11"/>
      <c r="SZM134" s="6"/>
      <c r="SZS134" s="11"/>
      <c r="SZT134" s="6"/>
      <c r="SZZ134" s="11"/>
      <c r="TAA134" s="6"/>
      <c r="TAG134" s="11"/>
      <c r="TAH134" s="6"/>
      <c r="TAN134" s="11"/>
      <c r="TAO134" s="6"/>
      <c r="TAU134" s="11"/>
      <c r="TAV134" s="6"/>
      <c r="TBB134" s="11"/>
      <c r="TBC134" s="6"/>
      <c r="TBI134" s="11"/>
      <c r="TBJ134" s="6"/>
      <c r="TBP134" s="11"/>
      <c r="TBQ134" s="6"/>
      <c r="TBW134" s="11"/>
      <c r="TBX134" s="6"/>
      <c r="TCD134" s="11"/>
      <c r="TCE134" s="6"/>
      <c r="TCK134" s="11"/>
      <c r="TCL134" s="6"/>
      <c r="TCR134" s="11"/>
      <c r="TCS134" s="6"/>
      <c r="TCY134" s="11"/>
      <c r="TCZ134" s="6"/>
      <c r="TDF134" s="11"/>
      <c r="TDG134" s="6"/>
      <c r="TDM134" s="11"/>
      <c r="TDN134" s="6"/>
      <c r="TDT134" s="11"/>
      <c r="TDU134" s="6"/>
      <c r="TEA134" s="11"/>
      <c r="TEB134" s="6"/>
      <c r="TEH134" s="11"/>
      <c r="TEI134" s="6"/>
      <c r="TEO134" s="11"/>
      <c r="TEP134" s="6"/>
      <c r="TEV134" s="11"/>
      <c r="TEW134" s="6"/>
      <c r="TFC134" s="11"/>
      <c r="TFD134" s="6"/>
      <c r="TFJ134" s="11"/>
      <c r="TFK134" s="6"/>
      <c r="TFQ134" s="11"/>
      <c r="TFR134" s="6"/>
      <c r="TFX134" s="11"/>
      <c r="TFY134" s="6"/>
      <c r="TGE134" s="11"/>
      <c r="TGF134" s="6"/>
      <c r="TGL134" s="11"/>
      <c r="TGM134" s="6"/>
      <c r="TGS134" s="11"/>
      <c r="TGT134" s="6"/>
      <c r="TGZ134" s="11"/>
      <c r="THA134" s="6"/>
      <c r="THG134" s="11"/>
      <c r="THH134" s="6"/>
      <c r="THN134" s="11"/>
      <c r="THO134" s="6"/>
      <c r="THU134" s="11"/>
      <c r="THV134" s="6"/>
      <c r="TIB134" s="11"/>
      <c r="TIC134" s="6"/>
      <c r="TII134" s="11"/>
      <c r="TIJ134" s="6"/>
      <c r="TIP134" s="11"/>
      <c r="TIQ134" s="6"/>
      <c r="TIW134" s="11"/>
      <c r="TIX134" s="6"/>
      <c r="TJD134" s="11"/>
      <c r="TJE134" s="6"/>
      <c r="TJK134" s="11"/>
      <c r="TJL134" s="6"/>
      <c r="TJR134" s="11"/>
      <c r="TJS134" s="6"/>
      <c r="TJY134" s="11"/>
      <c r="TJZ134" s="6"/>
      <c r="TKF134" s="11"/>
      <c r="TKG134" s="6"/>
      <c r="TKM134" s="11"/>
      <c r="TKN134" s="6"/>
      <c r="TKT134" s="11"/>
      <c r="TKU134" s="6"/>
      <c r="TLA134" s="11"/>
      <c r="TLB134" s="6"/>
      <c r="TLH134" s="11"/>
      <c r="TLI134" s="6"/>
      <c r="TLO134" s="11"/>
      <c r="TLP134" s="6"/>
      <c r="TLV134" s="11"/>
      <c r="TLW134" s="6"/>
      <c r="TMC134" s="11"/>
      <c r="TMD134" s="6"/>
      <c r="TMJ134" s="11"/>
      <c r="TMK134" s="6"/>
      <c r="TMQ134" s="11"/>
      <c r="TMR134" s="6"/>
      <c r="TMX134" s="11"/>
      <c r="TMY134" s="6"/>
      <c r="TNE134" s="11"/>
      <c r="TNF134" s="6"/>
      <c r="TNL134" s="11"/>
      <c r="TNM134" s="6"/>
      <c r="TNS134" s="11"/>
      <c r="TNT134" s="6"/>
      <c r="TNZ134" s="11"/>
      <c r="TOA134" s="6"/>
      <c r="TOG134" s="11"/>
      <c r="TOH134" s="6"/>
      <c r="TON134" s="11"/>
      <c r="TOO134" s="6"/>
      <c r="TOU134" s="11"/>
      <c r="TOV134" s="6"/>
      <c r="TPB134" s="11"/>
      <c r="TPC134" s="6"/>
      <c r="TPI134" s="11"/>
      <c r="TPJ134" s="6"/>
      <c r="TPP134" s="11"/>
      <c r="TPQ134" s="6"/>
      <c r="TPW134" s="11"/>
      <c r="TPX134" s="6"/>
      <c r="TQD134" s="11"/>
      <c r="TQE134" s="6"/>
      <c r="TQK134" s="11"/>
      <c r="TQL134" s="6"/>
      <c r="TQR134" s="11"/>
      <c r="TQS134" s="6"/>
      <c r="TQY134" s="11"/>
      <c r="TQZ134" s="6"/>
      <c r="TRF134" s="11"/>
      <c r="TRG134" s="6"/>
      <c r="TRM134" s="11"/>
      <c r="TRN134" s="6"/>
      <c r="TRT134" s="11"/>
      <c r="TRU134" s="6"/>
      <c r="TSA134" s="11"/>
      <c r="TSB134" s="6"/>
      <c r="TSH134" s="11"/>
      <c r="TSI134" s="6"/>
      <c r="TSO134" s="11"/>
      <c r="TSP134" s="6"/>
      <c r="TSV134" s="11"/>
      <c r="TSW134" s="6"/>
      <c r="TTC134" s="11"/>
      <c r="TTD134" s="6"/>
      <c r="TTJ134" s="11"/>
      <c r="TTK134" s="6"/>
      <c r="TTQ134" s="11"/>
      <c r="TTR134" s="6"/>
      <c r="TTX134" s="11"/>
      <c r="TTY134" s="6"/>
      <c r="TUE134" s="11"/>
      <c r="TUF134" s="6"/>
      <c r="TUL134" s="11"/>
      <c r="TUM134" s="6"/>
      <c r="TUS134" s="11"/>
      <c r="TUT134" s="6"/>
      <c r="TUZ134" s="11"/>
      <c r="TVA134" s="6"/>
      <c r="TVG134" s="11"/>
      <c r="TVH134" s="6"/>
      <c r="TVN134" s="11"/>
      <c r="TVO134" s="6"/>
      <c r="TVU134" s="11"/>
      <c r="TVV134" s="6"/>
      <c r="TWB134" s="11"/>
      <c r="TWC134" s="6"/>
      <c r="TWI134" s="11"/>
      <c r="TWJ134" s="6"/>
      <c r="TWP134" s="11"/>
      <c r="TWQ134" s="6"/>
      <c r="TWW134" s="11"/>
      <c r="TWX134" s="6"/>
      <c r="TXD134" s="11"/>
      <c r="TXE134" s="6"/>
      <c r="TXK134" s="11"/>
      <c r="TXL134" s="6"/>
      <c r="TXR134" s="11"/>
      <c r="TXS134" s="6"/>
      <c r="TXY134" s="11"/>
      <c r="TXZ134" s="6"/>
      <c r="TYF134" s="11"/>
      <c r="TYG134" s="6"/>
      <c r="TYM134" s="11"/>
      <c r="TYN134" s="6"/>
      <c r="TYT134" s="11"/>
      <c r="TYU134" s="6"/>
      <c r="TZA134" s="11"/>
      <c r="TZB134" s="6"/>
      <c r="TZH134" s="11"/>
      <c r="TZI134" s="6"/>
      <c r="TZO134" s="11"/>
      <c r="TZP134" s="6"/>
      <c r="TZV134" s="11"/>
      <c r="TZW134" s="6"/>
      <c r="UAC134" s="11"/>
      <c r="UAD134" s="6"/>
      <c r="UAJ134" s="11"/>
      <c r="UAK134" s="6"/>
      <c r="UAQ134" s="11"/>
      <c r="UAR134" s="6"/>
      <c r="UAX134" s="11"/>
      <c r="UAY134" s="6"/>
      <c r="UBE134" s="11"/>
      <c r="UBF134" s="6"/>
      <c r="UBL134" s="11"/>
      <c r="UBM134" s="6"/>
      <c r="UBS134" s="11"/>
      <c r="UBT134" s="6"/>
      <c r="UBZ134" s="11"/>
      <c r="UCA134" s="6"/>
      <c r="UCG134" s="11"/>
      <c r="UCH134" s="6"/>
      <c r="UCN134" s="11"/>
      <c r="UCO134" s="6"/>
      <c r="UCU134" s="11"/>
      <c r="UCV134" s="6"/>
      <c r="UDB134" s="11"/>
      <c r="UDC134" s="6"/>
      <c r="UDI134" s="11"/>
      <c r="UDJ134" s="6"/>
      <c r="UDP134" s="11"/>
      <c r="UDQ134" s="6"/>
      <c r="UDW134" s="11"/>
      <c r="UDX134" s="6"/>
      <c r="UED134" s="11"/>
      <c r="UEE134" s="6"/>
      <c r="UEK134" s="11"/>
      <c r="UEL134" s="6"/>
      <c r="UER134" s="11"/>
      <c r="UES134" s="6"/>
      <c r="UEY134" s="11"/>
      <c r="UEZ134" s="6"/>
      <c r="UFF134" s="11"/>
      <c r="UFG134" s="6"/>
      <c r="UFM134" s="11"/>
      <c r="UFN134" s="6"/>
      <c r="UFT134" s="11"/>
      <c r="UFU134" s="6"/>
      <c r="UGA134" s="11"/>
      <c r="UGB134" s="6"/>
      <c r="UGH134" s="11"/>
      <c r="UGI134" s="6"/>
      <c r="UGO134" s="11"/>
      <c r="UGP134" s="6"/>
      <c r="UGV134" s="11"/>
      <c r="UGW134" s="6"/>
      <c r="UHC134" s="11"/>
      <c r="UHD134" s="6"/>
      <c r="UHJ134" s="11"/>
      <c r="UHK134" s="6"/>
      <c r="UHQ134" s="11"/>
      <c r="UHR134" s="6"/>
      <c r="UHX134" s="11"/>
      <c r="UHY134" s="6"/>
      <c r="UIE134" s="11"/>
      <c r="UIF134" s="6"/>
      <c r="UIL134" s="11"/>
      <c r="UIM134" s="6"/>
      <c r="UIS134" s="11"/>
      <c r="UIT134" s="6"/>
      <c r="UIZ134" s="11"/>
      <c r="UJA134" s="6"/>
      <c r="UJG134" s="11"/>
      <c r="UJH134" s="6"/>
      <c r="UJN134" s="11"/>
      <c r="UJO134" s="6"/>
      <c r="UJU134" s="11"/>
      <c r="UJV134" s="6"/>
      <c r="UKB134" s="11"/>
      <c r="UKC134" s="6"/>
      <c r="UKI134" s="11"/>
      <c r="UKJ134" s="6"/>
      <c r="UKP134" s="11"/>
      <c r="UKQ134" s="6"/>
      <c r="UKW134" s="11"/>
      <c r="UKX134" s="6"/>
      <c r="ULD134" s="11"/>
      <c r="ULE134" s="6"/>
      <c r="ULK134" s="11"/>
      <c r="ULL134" s="6"/>
      <c r="ULR134" s="11"/>
      <c r="ULS134" s="6"/>
      <c r="ULY134" s="11"/>
      <c r="ULZ134" s="6"/>
      <c r="UMF134" s="11"/>
      <c r="UMG134" s="6"/>
      <c r="UMM134" s="11"/>
      <c r="UMN134" s="6"/>
      <c r="UMT134" s="11"/>
      <c r="UMU134" s="6"/>
      <c r="UNA134" s="11"/>
      <c r="UNB134" s="6"/>
      <c r="UNH134" s="11"/>
      <c r="UNI134" s="6"/>
      <c r="UNO134" s="11"/>
      <c r="UNP134" s="6"/>
      <c r="UNV134" s="11"/>
      <c r="UNW134" s="6"/>
      <c r="UOC134" s="11"/>
      <c r="UOD134" s="6"/>
      <c r="UOJ134" s="11"/>
      <c r="UOK134" s="6"/>
      <c r="UOQ134" s="11"/>
      <c r="UOR134" s="6"/>
      <c r="UOX134" s="11"/>
      <c r="UOY134" s="6"/>
      <c r="UPE134" s="11"/>
      <c r="UPF134" s="6"/>
      <c r="UPL134" s="11"/>
      <c r="UPM134" s="6"/>
      <c r="UPS134" s="11"/>
      <c r="UPT134" s="6"/>
      <c r="UPZ134" s="11"/>
      <c r="UQA134" s="6"/>
      <c r="UQG134" s="11"/>
      <c r="UQH134" s="6"/>
      <c r="UQN134" s="11"/>
      <c r="UQO134" s="6"/>
      <c r="UQU134" s="11"/>
      <c r="UQV134" s="6"/>
      <c r="URB134" s="11"/>
      <c r="URC134" s="6"/>
      <c r="URI134" s="11"/>
      <c r="URJ134" s="6"/>
      <c r="URP134" s="11"/>
      <c r="URQ134" s="6"/>
      <c r="URW134" s="11"/>
      <c r="URX134" s="6"/>
      <c r="USD134" s="11"/>
      <c r="USE134" s="6"/>
      <c r="USK134" s="11"/>
      <c r="USL134" s="6"/>
      <c r="USR134" s="11"/>
      <c r="USS134" s="6"/>
      <c r="USY134" s="11"/>
      <c r="USZ134" s="6"/>
      <c r="UTF134" s="11"/>
      <c r="UTG134" s="6"/>
      <c r="UTM134" s="11"/>
      <c r="UTN134" s="6"/>
      <c r="UTT134" s="11"/>
      <c r="UTU134" s="6"/>
      <c r="UUA134" s="11"/>
      <c r="UUB134" s="6"/>
      <c r="UUH134" s="11"/>
      <c r="UUI134" s="6"/>
      <c r="UUO134" s="11"/>
      <c r="UUP134" s="6"/>
      <c r="UUV134" s="11"/>
      <c r="UUW134" s="6"/>
      <c r="UVC134" s="11"/>
      <c r="UVD134" s="6"/>
      <c r="UVJ134" s="11"/>
      <c r="UVK134" s="6"/>
      <c r="UVQ134" s="11"/>
      <c r="UVR134" s="6"/>
      <c r="UVX134" s="11"/>
      <c r="UVY134" s="6"/>
      <c r="UWE134" s="11"/>
      <c r="UWF134" s="6"/>
      <c r="UWL134" s="11"/>
      <c r="UWM134" s="6"/>
      <c r="UWS134" s="11"/>
      <c r="UWT134" s="6"/>
      <c r="UWZ134" s="11"/>
      <c r="UXA134" s="6"/>
      <c r="UXG134" s="11"/>
      <c r="UXH134" s="6"/>
      <c r="UXN134" s="11"/>
      <c r="UXO134" s="6"/>
      <c r="UXU134" s="11"/>
      <c r="UXV134" s="6"/>
      <c r="UYB134" s="11"/>
      <c r="UYC134" s="6"/>
      <c r="UYI134" s="11"/>
      <c r="UYJ134" s="6"/>
      <c r="UYP134" s="11"/>
      <c r="UYQ134" s="6"/>
      <c r="UYW134" s="11"/>
      <c r="UYX134" s="6"/>
      <c r="UZD134" s="11"/>
      <c r="UZE134" s="6"/>
      <c r="UZK134" s="11"/>
      <c r="UZL134" s="6"/>
      <c r="UZR134" s="11"/>
      <c r="UZS134" s="6"/>
      <c r="UZY134" s="11"/>
      <c r="UZZ134" s="6"/>
      <c r="VAF134" s="11"/>
      <c r="VAG134" s="6"/>
      <c r="VAM134" s="11"/>
      <c r="VAN134" s="6"/>
      <c r="VAT134" s="11"/>
      <c r="VAU134" s="6"/>
      <c r="VBA134" s="11"/>
      <c r="VBB134" s="6"/>
      <c r="VBH134" s="11"/>
      <c r="VBI134" s="6"/>
      <c r="VBO134" s="11"/>
      <c r="VBP134" s="6"/>
      <c r="VBV134" s="11"/>
      <c r="VBW134" s="6"/>
      <c r="VCC134" s="11"/>
      <c r="VCD134" s="6"/>
      <c r="VCJ134" s="11"/>
      <c r="VCK134" s="6"/>
      <c r="VCQ134" s="11"/>
      <c r="VCR134" s="6"/>
      <c r="VCX134" s="11"/>
      <c r="VCY134" s="6"/>
      <c r="VDE134" s="11"/>
      <c r="VDF134" s="6"/>
      <c r="VDL134" s="11"/>
      <c r="VDM134" s="6"/>
      <c r="VDS134" s="11"/>
      <c r="VDT134" s="6"/>
      <c r="VDZ134" s="11"/>
      <c r="VEA134" s="6"/>
      <c r="VEG134" s="11"/>
      <c r="VEH134" s="6"/>
      <c r="VEN134" s="11"/>
      <c r="VEO134" s="6"/>
      <c r="VEU134" s="11"/>
      <c r="VEV134" s="6"/>
      <c r="VFB134" s="11"/>
      <c r="VFC134" s="6"/>
      <c r="VFI134" s="11"/>
      <c r="VFJ134" s="6"/>
      <c r="VFP134" s="11"/>
      <c r="VFQ134" s="6"/>
      <c r="VFW134" s="11"/>
      <c r="VFX134" s="6"/>
      <c r="VGD134" s="11"/>
      <c r="VGE134" s="6"/>
      <c r="VGK134" s="11"/>
      <c r="VGL134" s="6"/>
      <c r="VGR134" s="11"/>
      <c r="VGS134" s="6"/>
      <c r="VGY134" s="11"/>
      <c r="VGZ134" s="6"/>
      <c r="VHF134" s="11"/>
      <c r="VHG134" s="6"/>
      <c r="VHM134" s="11"/>
      <c r="VHN134" s="6"/>
      <c r="VHT134" s="11"/>
      <c r="VHU134" s="6"/>
      <c r="VIA134" s="11"/>
      <c r="VIB134" s="6"/>
      <c r="VIH134" s="11"/>
      <c r="VII134" s="6"/>
      <c r="VIO134" s="11"/>
      <c r="VIP134" s="6"/>
      <c r="VIV134" s="11"/>
      <c r="VIW134" s="6"/>
      <c r="VJC134" s="11"/>
      <c r="VJD134" s="6"/>
      <c r="VJJ134" s="11"/>
      <c r="VJK134" s="6"/>
      <c r="VJQ134" s="11"/>
      <c r="VJR134" s="6"/>
      <c r="VJX134" s="11"/>
      <c r="VJY134" s="6"/>
      <c r="VKE134" s="11"/>
      <c r="VKF134" s="6"/>
      <c r="VKL134" s="11"/>
      <c r="VKM134" s="6"/>
      <c r="VKS134" s="11"/>
      <c r="VKT134" s="6"/>
      <c r="VKZ134" s="11"/>
      <c r="VLA134" s="6"/>
      <c r="VLG134" s="11"/>
      <c r="VLH134" s="6"/>
      <c r="VLN134" s="11"/>
      <c r="VLO134" s="6"/>
      <c r="VLU134" s="11"/>
      <c r="VLV134" s="6"/>
      <c r="VMB134" s="11"/>
      <c r="VMC134" s="6"/>
      <c r="VMI134" s="11"/>
      <c r="VMJ134" s="6"/>
      <c r="VMP134" s="11"/>
      <c r="VMQ134" s="6"/>
      <c r="VMW134" s="11"/>
      <c r="VMX134" s="6"/>
      <c r="VND134" s="11"/>
      <c r="VNE134" s="6"/>
      <c r="VNK134" s="11"/>
      <c r="VNL134" s="6"/>
      <c r="VNR134" s="11"/>
      <c r="VNS134" s="6"/>
      <c r="VNY134" s="11"/>
      <c r="VNZ134" s="6"/>
      <c r="VOF134" s="11"/>
      <c r="VOG134" s="6"/>
      <c r="VOM134" s="11"/>
      <c r="VON134" s="6"/>
      <c r="VOT134" s="11"/>
      <c r="VOU134" s="6"/>
      <c r="VPA134" s="11"/>
      <c r="VPB134" s="6"/>
      <c r="VPH134" s="11"/>
      <c r="VPI134" s="6"/>
      <c r="VPO134" s="11"/>
      <c r="VPP134" s="6"/>
      <c r="VPV134" s="11"/>
      <c r="VPW134" s="6"/>
      <c r="VQC134" s="11"/>
      <c r="VQD134" s="6"/>
      <c r="VQJ134" s="11"/>
      <c r="VQK134" s="6"/>
      <c r="VQQ134" s="11"/>
      <c r="VQR134" s="6"/>
      <c r="VQX134" s="11"/>
      <c r="VQY134" s="6"/>
      <c r="VRE134" s="11"/>
      <c r="VRF134" s="6"/>
      <c r="VRL134" s="11"/>
      <c r="VRM134" s="6"/>
      <c r="VRS134" s="11"/>
      <c r="VRT134" s="6"/>
      <c r="VRZ134" s="11"/>
      <c r="VSA134" s="6"/>
      <c r="VSG134" s="11"/>
      <c r="VSH134" s="6"/>
      <c r="VSN134" s="11"/>
      <c r="VSO134" s="6"/>
      <c r="VSU134" s="11"/>
      <c r="VSV134" s="6"/>
      <c r="VTB134" s="11"/>
      <c r="VTC134" s="6"/>
      <c r="VTI134" s="11"/>
      <c r="VTJ134" s="6"/>
      <c r="VTP134" s="11"/>
      <c r="VTQ134" s="6"/>
      <c r="VTW134" s="11"/>
      <c r="VTX134" s="6"/>
      <c r="VUD134" s="11"/>
      <c r="VUE134" s="6"/>
      <c r="VUK134" s="11"/>
      <c r="VUL134" s="6"/>
      <c r="VUR134" s="11"/>
      <c r="VUS134" s="6"/>
      <c r="VUY134" s="11"/>
      <c r="VUZ134" s="6"/>
      <c r="VVF134" s="11"/>
      <c r="VVG134" s="6"/>
      <c r="VVM134" s="11"/>
      <c r="VVN134" s="6"/>
      <c r="VVT134" s="11"/>
      <c r="VVU134" s="6"/>
      <c r="VWA134" s="11"/>
      <c r="VWB134" s="6"/>
      <c r="VWH134" s="11"/>
      <c r="VWI134" s="6"/>
      <c r="VWO134" s="11"/>
      <c r="VWP134" s="6"/>
      <c r="VWV134" s="11"/>
      <c r="VWW134" s="6"/>
      <c r="VXC134" s="11"/>
      <c r="VXD134" s="6"/>
      <c r="VXJ134" s="11"/>
      <c r="VXK134" s="6"/>
      <c r="VXQ134" s="11"/>
      <c r="VXR134" s="6"/>
      <c r="VXX134" s="11"/>
      <c r="VXY134" s="6"/>
      <c r="VYE134" s="11"/>
      <c r="VYF134" s="6"/>
      <c r="VYL134" s="11"/>
      <c r="VYM134" s="6"/>
      <c r="VYS134" s="11"/>
      <c r="VYT134" s="6"/>
      <c r="VYZ134" s="11"/>
      <c r="VZA134" s="6"/>
      <c r="VZG134" s="11"/>
      <c r="VZH134" s="6"/>
      <c r="VZN134" s="11"/>
      <c r="VZO134" s="6"/>
      <c r="VZU134" s="11"/>
      <c r="VZV134" s="6"/>
      <c r="WAB134" s="11"/>
      <c r="WAC134" s="6"/>
      <c r="WAI134" s="11"/>
      <c r="WAJ134" s="6"/>
      <c r="WAP134" s="11"/>
      <c r="WAQ134" s="6"/>
      <c r="WAW134" s="11"/>
      <c r="WAX134" s="6"/>
      <c r="WBD134" s="11"/>
      <c r="WBE134" s="6"/>
      <c r="WBK134" s="11"/>
      <c r="WBL134" s="6"/>
      <c r="WBR134" s="11"/>
      <c r="WBS134" s="6"/>
      <c r="WBY134" s="11"/>
      <c r="WBZ134" s="6"/>
      <c r="WCF134" s="11"/>
      <c r="WCG134" s="6"/>
      <c r="WCM134" s="11"/>
      <c r="WCN134" s="6"/>
      <c r="WCT134" s="11"/>
      <c r="WCU134" s="6"/>
      <c r="WDA134" s="11"/>
      <c r="WDB134" s="6"/>
      <c r="WDH134" s="11"/>
      <c r="WDI134" s="6"/>
      <c r="WDO134" s="11"/>
      <c r="WDP134" s="6"/>
      <c r="WDV134" s="11"/>
      <c r="WDW134" s="6"/>
      <c r="WEC134" s="11"/>
      <c r="WED134" s="6"/>
      <c r="WEJ134" s="11"/>
      <c r="WEK134" s="6"/>
      <c r="WEQ134" s="11"/>
      <c r="WER134" s="6"/>
      <c r="WEX134" s="11"/>
      <c r="WEY134" s="6"/>
      <c r="WFE134" s="11"/>
      <c r="WFF134" s="6"/>
      <c r="WFL134" s="11"/>
      <c r="WFM134" s="6"/>
      <c r="WFS134" s="11"/>
      <c r="WFT134" s="6"/>
      <c r="WFZ134" s="11"/>
      <c r="WGA134" s="6"/>
      <c r="WGG134" s="11"/>
      <c r="WGH134" s="6"/>
      <c r="WGN134" s="11"/>
      <c r="WGO134" s="6"/>
      <c r="WGU134" s="11"/>
      <c r="WGV134" s="6"/>
      <c r="WHB134" s="11"/>
      <c r="WHC134" s="6"/>
      <c r="WHI134" s="11"/>
      <c r="WHJ134" s="6"/>
      <c r="WHP134" s="11"/>
      <c r="WHQ134" s="6"/>
      <c r="WHW134" s="11"/>
      <c r="WHX134" s="6"/>
      <c r="WID134" s="11"/>
      <c r="WIE134" s="6"/>
      <c r="WIK134" s="11"/>
      <c r="WIL134" s="6"/>
      <c r="WIR134" s="11"/>
      <c r="WIS134" s="6"/>
      <c r="WIY134" s="11"/>
      <c r="WIZ134" s="6"/>
      <c r="WJF134" s="11"/>
      <c r="WJG134" s="6"/>
      <c r="WJM134" s="11"/>
      <c r="WJN134" s="6"/>
      <c r="WJT134" s="11"/>
      <c r="WJU134" s="6"/>
      <c r="WKA134" s="11"/>
      <c r="WKB134" s="6"/>
      <c r="WKH134" s="11"/>
      <c r="WKI134" s="6"/>
      <c r="WKO134" s="11"/>
      <c r="WKP134" s="6"/>
      <c r="WKV134" s="11"/>
      <c r="WKW134" s="6"/>
      <c r="WLC134" s="11"/>
      <c r="WLD134" s="6"/>
      <c r="WLJ134" s="11"/>
      <c r="WLK134" s="6"/>
      <c r="WLQ134" s="11"/>
      <c r="WLR134" s="6"/>
      <c r="WLX134" s="11"/>
      <c r="WLY134" s="6"/>
      <c r="WME134" s="11"/>
      <c r="WMF134" s="6"/>
      <c r="WML134" s="11"/>
      <c r="WMM134" s="6"/>
      <c r="WMS134" s="11"/>
      <c r="WMT134" s="6"/>
      <c r="WMZ134" s="11"/>
      <c r="WNA134" s="6"/>
      <c r="WNG134" s="11"/>
      <c r="WNH134" s="6"/>
      <c r="WNN134" s="11"/>
      <c r="WNO134" s="6"/>
      <c r="WNU134" s="11"/>
      <c r="WNV134" s="6"/>
      <c r="WOB134" s="11"/>
      <c r="WOC134" s="6"/>
      <c r="WOI134" s="11"/>
      <c r="WOJ134" s="6"/>
      <c r="WOP134" s="11"/>
      <c r="WOQ134" s="6"/>
      <c r="WOW134" s="11"/>
      <c r="WOX134" s="6"/>
      <c r="WPD134" s="11"/>
      <c r="WPE134" s="6"/>
      <c r="WPK134" s="11"/>
      <c r="WPL134" s="6"/>
      <c r="WPR134" s="11"/>
      <c r="WPS134" s="6"/>
      <c r="WPY134" s="11"/>
      <c r="WPZ134" s="6"/>
      <c r="WQF134" s="11"/>
      <c r="WQG134" s="6"/>
      <c r="WQM134" s="11"/>
      <c r="WQN134" s="6"/>
      <c r="WQT134" s="11"/>
      <c r="WQU134" s="6"/>
      <c r="WRA134" s="11"/>
      <c r="WRB134" s="6"/>
      <c r="WRH134" s="11"/>
      <c r="WRI134" s="6"/>
      <c r="WRO134" s="11"/>
      <c r="WRP134" s="6"/>
      <c r="WRV134" s="11"/>
      <c r="WRW134" s="6"/>
      <c r="WSC134" s="11"/>
      <c r="WSD134" s="6"/>
      <c r="WSJ134" s="11"/>
      <c r="WSK134" s="6"/>
      <c r="WSQ134" s="11"/>
      <c r="WSR134" s="6"/>
      <c r="WSX134" s="11"/>
      <c r="WSY134" s="6"/>
      <c r="WTE134" s="11"/>
      <c r="WTF134" s="6"/>
      <c r="WTL134" s="11"/>
      <c r="WTM134" s="6"/>
      <c r="WTS134" s="11"/>
      <c r="WTT134" s="6"/>
      <c r="WTZ134" s="11"/>
      <c r="WUA134" s="6"/>
      <c r="WUG134" s="11"/>
      <c r="WUH134" s="6"/>
      <c r="WUN134" s="11"/>
      <c r="WUO134" s="6"/>
      <c r="WUU134" s="11"/>
      <c r="WUV134" s="6"/>
      <c r="WVB134" s="11"/>
      <c r="WVC134" s="6"/>
      <c r="WVI134" s="11"/>
      <c r="WVJ134" s="6"/>
      <c r="WVP134" s="11"/>
      <c r="WVQ134" s="6"/>
      <c r="WVW134" s="11"/>
      <c r="WVX134" s="6"/>
      <c r="WWD134" s="11"/>
      <c r="WWE134" s="6"/>
      <c r="WWK134" s="11"/>
      <c r="WWL134" s="6"/>
      <c r="WWR134" s="11"/>
      <c r="WWS134" s="6"/>
      <c r="WWY134" s="11"/>
      <c r="WWZ134" s="6"/>
      <c r="WXF134" s="11"/>
      <c r="WXG134" s="6"/>
      <c r="WXM134" s="11"/>
      <c r="WXN134" s="6"/>
      <c r="WXT134" s="11"/>
      <c r="WXU134" s="6"/>
      <c r="WYA134" s="11"/>
      <c r="WYB134" s="6"/>
      <c r="WYH134" s="11"/>
      <c r="WYI134" s="6"/>
      <c r="WYO134" s="11"/>
      <c r="WYP134" s="6"/>
      <c r="WYV134" s="11"/>
      <c r="WYW134" s="6"/>
      <c r="WZC134" s="11"/>
      <c r="WZD134" s="6"/>
      <c r="WZJ134" s="11"/>
      <c r="WZK134" s="6"/>
      <c r="WZQ134" s="11"/>
      <c r="WZR134" s="6"/>
      <c r="WZX134" s="11"/>
      <c r="WZY134" s="6"/>
      <c r="XAE134" s="11"/>
      <c r="XAF134" s="6"/>
      <c r="XAL134" s="11"/>
      <c r="XAM134" s="6"/>
      <c r="XAS134" s="11"/>
      <c r="XAT134" s="6"/>
      <c r="XAZ134" s="11"/>
      <c r="XBA134" s="6"/>
      <c r="XBG134" s="11"/>
      <c r="XBH134" s="6"/>
      <c r="XBN134" s="11"/>
      <c r="XBO134" s="6"/>
      <c r="XBU134" s="11"/>
      <c r="XBV134" s="6"/>
      <c r="XCB134" s="11"/>
      <c r="XCC134" s="6"/>
      <c r="XCI134" s="11"/>
      <c r="XCJ134" s="6"/>
      <c r="XCP134" s="11"/>
      <c r="XCQ134" s="6"/>
      <c r="XCW134" s="11"/>
      <c r="XCX134" s="6"/>
      <c r="XDD134" s="11"/>
      <c r="XDE134" s="6"/>
      <c r="XDK134" s="11"/>
      <c r="XDL134" s="6"/>
      <c r="XDR134" s="11"/>
      <c r="XDS134" s="6"/>
      <c r="XDY134" s="11"/>
      <c r="XDZ134" s="6"/>
      <c r="XEF134" s="11"/>
      <c r="XEG134" s="6"/>
      <c r="XEM134" s="11"/>
      <c r="XEN134" s="6"/>
      <c r="XET134" s="11"/>
      <c r="XEU134" s="6"/>
      <c r="XFA134" s="11"/>
      <c r="XFB134" s="6"/>
    </row>
    <row r="135" spans="1:1024 1030:2046 2052:3068 3074:5119 5125:6141 6147:7163 7169:8192 8198:9214 9220:10236 10242:12287 12293:13309 13315:14331 14337:15360 15366:16382" s="7" customFormat="1" x14ac:dyDescent="0.2">
      <c r="A135" s="11">
        <v>45827</v>
      </c>
      <c r="B135" s="6" t="s">
        <v>20</v>
      </c>
      <c r="C135" s="7">
        <v>5.5182719999999996</v>
      </c>
      <c r="D135" s="7">
        <v>16000000</v>
      </c>
      <c r="E135" s="7">
        <v>88292365.709999993</v>
      </c>
      <c r="F135" s="7">
        <v>108.096431</v>
      </c>
      <c r="G135" s="7">
        <v>108.19173600000001</v>
      </c>
      <c r="H135" s="3"/>
      <c r="I135" s="6"/>
      <c r="O135" s="11"/>
      <c r="P135" s="6"/>
      <c r="V135" s="11"/>
      <c r="W135" s="6"/>
      <c r="AC135" s="11"/>
      <c r="AD135" s="6"/>
      <c r="AJ135" s="11"/>
      <c r="AK135" s="6"/>
      <c r="AQ135" s="11"/>
      <c r="AR135" s="6"/>
      <c r="AX135" s="11"/>
      <c r="AY135" s="6"/>
      <c r="BE135" s="11"/>
      <c r="BF135" s="6"/>
      <c r="BL135" s="11"/>
      <c r="BM135" s="6"/>
      <c r="BS135" s="11"/>
      <c r="BT135" s="6"/>
      <c r="BZ135" s="11"/>
      <c r="CA135" s="6"/>
      <c r="CG135" s="11"/>
      <c r="CH135" s="6"/>
      <c r="CN135" s="11"/>
      <c r="CO135" s="6"/>
      <c r="CU135" s="11"/>
      <c r="CV135" s="6"/>
      <c r="DB135" s="11"/>
      <c r="DC135" s="6"/>
      <c r="DI135" s="11"/>
      <c r="DJ135" s="6"/>
      <c r="DP135" s="11"/>
      <c r="DQ135" s="6"/>
      <c r="DW135" s="11"/>
      <c r="DX135" s="6"/>
      <c r="ED135" s="11"/>
      <c r="EE135" s="6"/>
      <c r="EK135" s="11"/>
      <c r="EL135" s="6"/>
      <c r="ER135" s="11"/>
      <c r="ES135" s="6"/>
      <c r="EY135" s="11"/>
      <c r="EZ135" s="6"/>
      <c r="FF135" s="11"/>
      <c r="FG135" s="6"/>
      <c r="FM135" s="11"/>
      <c r="FN135" s="6"/>
      <c r="FT135" s="11"/>
      <c r="FU135" s="6"/>
      <c r="GA135" s="11"/>
      <c r="GB135" s="6"/>
      <c r="GH135" s="11"/>
      <c r="GI135" s="6"/>
      <c r="GO135" s="11"/>
      <c r="GP135" s="6"/>
      <c r="GV135" s="11"/>
      <c r="GW135" s="6"/>
      <c r="HC135" s="11"/>
      <c r="HD135" s="6"/>
      <c r="HJ135" s="11"/>
      <c r="HK135" s="6"/>
      <c r="HQ135" s="11"/>
      <c r="HR135" s="6"/>
      <c r="HX135" s="11"/>
      <c r="HY135" s="6"/>
      <c r="IE135" s="11"/>
      <c r="IF135" s="6"/>
      <c r="IL135" s="11"/>
      <c r="IM135" s="6"/>
      <c r="IS135" s="11"/>
      <c r="IT135" s="6"/>
      <c r="IZ135" s="11"/>
      <c r="JA135" s="6"/>
      <c r="JG135" s="11"/>
      <c r="JH135" s="6"/>
      <c r="JN135" s="11"/>
      <c r="JO135" s="6"/>
      <c r="JU135" s="11"/>
      <c r="JV135" s="6"/>
      <c r="KB135" s="11"/>
      <c r="KC135" s="6"/>
      <c r="KI135" s="11"/>
      <c r="KJ135" s="6"/>
      <c r="KP135" s="11"/>
      <c r="KQ135" s="6"/>
      <c r="KW135" s="11"/>
      <c r="KX135" s="6"/>
      <c r="LD135" s="11"/>
      <c r="LE135" s="6"/>
      <c r="LK135" s="11"/>
      <c r="LL135" s="6"/>
      <c r="LR135" s="11"/>
      <c r="LS135" s="6"/>
      <c r="LY135" s="11"/>
      <c r="LZ135" s="6"/>
      <c r="MF135" s="11"/>
      <c r="MG135" s="6"/>
      <c r="MM135" s="11"/>
      <c r="MN135" s="6"/>
      <c r="MT135" s="11"/>
      <c r="MU135" s="6"/>
      <c r="NA135" s="11"/>
      <c r="NB135" s="6"/>
      <c r="NH135" s="11"/>
      <c r="NI135" s="6"/>
      <c r="NO135" s="11"/>
      <c r="NP135" s="6"/>
      <c r="NV135" s="11"/>
      <c r="NW135" s="6"/>
      <c r="OC135" s="11"/>
      <c r="OD135" s="6"/>
      <c r="OJ135" s="11"/>
      <c r="OK135" s="6"/>
      <c r="OQ135" s="11"/>
      <c r="OR135" s="6"/>
      <c r="OX135" s="11"/>
      <c r="OY135" s="6"/>
      <c r="PE135" s="11"/>
      <c r="PF135" s="6"/>
      <c r="PL135" s="11"/>
      <c r="PM135" s="6"/>
      <c r="PS135" s="11"/>
      <c r="PT135" s="6"/>
      <c r="PZ135" s="11"/>
      <c r="QA135" s="6"/>
      <c r="QG135" s="11"/>
      <c r="QH135" s="6"/>
      <c r="QN135" s="11"/>
      <c r="QO135" s="6"/>
      <c r="QU135" s="11"/>
      <c r="QV135" s="6"/>
      <c r="RB135" s="11"/>
      <c r="RC135" s="6"/>
      <c r="RI135" s="11"/>
      <c r="RJ135" s="6"/>
      <c r="RP135" s="11"/>
      <c r="RQ135" s="6"/>
      <c r="RW135" s="11"/>
      <c r="RX135" s="6"/>
      <c r="SD135" s="11"/>
      <c r="SE135" s="6"/>
      <c r="SK135" s="11"/>
      <c r="SL135" s="6"/>
      <c r="SR135" s="11"/>
      <c r="SS135" s="6"/>
      <c r="SY135" s="11"/>
      <c r="SZ135" s="6"/>
      <c r="TF135" s="11"/>
      <c r="TG135" s="6"/>
      <c r="TM135" s="11"/>
      <c r="TN135" s="6"/>
      <c r="TT135" s="11"/>
      <c r="TU135" s="6"/>
      <c r="UA135" s="11"/>
      <c r="UB135" s="6"/>
      <c r="UH135" s="11"/>
      <c r="UI135" s="6"/>
      <c r="UO135" s="11"/>
      <c r="UP135" s="6"/>
      <c r="UV135" s="11"/>
      <c r="UW135" s="6"/>
      <c r="VC135" s="11"/>
      <c r="VD135" s="6"/>
      <c r="VJ135" s="11"/>
      <c r="VK135" s="6"/>
      <c r="VQ135" s="11"/>
      <c r="VR135" s="6"/>
      <c r="VX135" s="11"/>
      <c r="VY135" s="6"/>
      <c r="WE135" s="11"/>
      <c r="WF135" s="6"/>
      <c r="WL135" s="11"/>
      <c r="WM135" s="6"/>
      <c r="WS135" s="11"/>
      <c r="WT135" s="6"/>
      <c r="WZ135" s="11"/>
      <c r="XA135" s="6"/>
      <c r="XG135" s="11"/>
      <c r="XH135" s="6"/>
      <c r="XN135" s="11"/>
      <c r="XO135" s="6"/>
      <c r="XU135" s="11"/>
      <c r="XV135" s="6"/>
      <c r="YB135" s="11"/>
      <c r="YC135" s="6"/>
      <c r="YI135" s="11"/>
      <c r="YJ135" s="6"/>
      <c r="YP135" s="11"/>
      <c r="YQ135" s="6"/>
      <c r="YW135" s="11"/>
      <c r="YX135" s="6"/>
      <c r="ZD135" s="11"/>
      <c r="ZE135" s="6"/>
      <c r="ZK135" s="11"/>
      <c r="ZL135" s="6"/>
      <c r="ZR135" s="11"/>
      <c r="ZS135" s="6"/>
      <c r="ZY135" s="11"/>
      <c r="ZZ135" s="6"/>
      <c r="AAF135" s="11"/>
      <c r="AAG135" s="6"/>
      <c r="AAM135" s="11"/>
      <c r="AAN135" s="6"/>
      <c r="AAT135" s="11"/>
      <c r="AAU135" s="6"/>
      <c r="ABA135" s="11"/>
      <c r="ABB135" s="6"/>
      <c r="ABH135" s="11"/>
      <c r="ABI135" s="6"/>
      <c r="ABO135" s="11"/>
      <c r="ABP135" s="6"/>
      <c r="ABV135" s="11"/>
      <c r="ABW135" s="6"/>
      <c r="ACC135" s="11"/>
      <c r="ACD135" s="6"/>
      <c r="ACJ135" s="11"/>
      <c r="ACK135" s="6"/>
      <c r="ACQ135" s="11"/>
      <c r="ACR135" s="6"/>
      <c r="ACX135" s="11"/>
      <c r="ACY135" s="6"/>
      <c r="ADE135" s="11"/>
      <c r="ADF135" s="6"/>
      <c r="ADL135" s="11"/>
      <c r="ADM135" s="6"/>
      <c r="ADS135" s="11"/>
      <c r="ADT135" s="6"/>
      <c r="ADZ135" s="11"/>
      <c r="AEA135" s="6"/>
      <c r="AEG135" s="11"/>
      <c r="AEH135" s="6"/>
      <c r="AEN135" s="11"/>
      <c r="AEO135" s="6"/>
      <c r="AEU135" s="11"/>
      <c r="AEV135" s="6"/>
      <c r="AFB135" s="11"/>
      <c r="AFC135" s="6"/>
      <c r="AFI135" s="11"/>
      <c r="AFJ135" s="6"/>
      <c r="AFP135" s="11"/>
      <c r="AFQ135" s="6"/>
      <c r="AFW135" s="11"/>
      <c r="AFX135" s="6"/>
      <c r="AGD135" s="11"/>
      <c r="AGE135" s="6"/>
      <c r="AGK135" s="11"/>
      <c r="AGL135" s="6"/>
      <c r="AGR135" s="11"/>
      <c r="AGS135" s="6"/>
      <c r="AGY135" s="11"/>
      <c r="AGZ135" s="6"/>
      <c r="AHF135" s="11"/>
      <c r="AHG135" s="6"/>
      <c r="AHM135" s="11"/>
      <c r="AHN135" s="6"/>
      <c r="AHT135" s="11"/>
      <c r="AHU135" s="6"/>
      <c r="AIA135" s="11"/>
      <c r="AIB135" s="6"/>
      <c r="AIH135" s="11"/>
      <c r="AII135" s="6"/>
      <c r="AIO135" s="11"/>
      <c r="AIP135" s="6"/>
      <c r="AIV135" s="11"/>
      <c r="AIW135" s="6"/>
      <c r="AJC135" s="11"/>
      <c r="AJD135" s="6"/>
      <c r="AJJ135" s="11"/>
      <c r="AJK135" s="6"/>
      <c r="AJQ135" s="11"/>
      <c r="AJR135" s="6"/>
      <c r="AJX135" s="11"/>
      <c r="AJY135" s="6"/>
      <c r="AKE135" s="11"/>
      <c r="AKF135" s="6"/>
      <c r="AKL135" s="11"/>
      <c r="AKM135" s="6"/>
      <c r="AKS135" s="11"/>
      <c r="AKT135" s="6"/>
      <c r="AKZ135" s="11"/>
      <c r="ALA135" s="6"/>
      <c r="ALG135" s="11"/>
      <c r="ALH135" s="6"/>
      <c r="ALN135" s="11"/>
      <c r="ALO135" s="6"/>
      <c r="ALU135" s="11"/>
      <c r="ALV135" s="6"/>
      <c r="AMB135" s="11"/>
      <c r="AMC135" s="6"/>
      <c r="AMI135" s="11"/>
      <c r="AMJ135" s="6"/>
      <c r="AMP135" s="11"/>
      <c r="AMQ135" s="6"/>
      <c r="AMW135" s="11"/>
      <c r="AMX135" s="6"/>
      <c r="AND135" s="11"/>
      <c r="ANE135" s="6"/>
      <c r="ANK135" s="11"/>
      <c r="ANL135" s="6"/>
      <c r="ANR135" s="11"/>
      <c r="ANS135" s="6"/>
      <c r="ANY135" s="11"/>
      <c r="ANZ135" s="6"/>
      <c r="AOF135" s="11"/>
      <c r="AOG135" s="6"/>
      <c r="AOM135" s="11"/>
      <c r="AON135" s="6"/>
      <c r="AOT135" s="11"/>
      <c r="AOU135" s="6"/>
      <c r="APA135" s="11"/>
      <c r="APB135" s="6"/>
      <c r="APH135" s="11"/>
      <c r="API135" s="6"/>
      <c r="APO135" s="11"/>
      <c r="APP135" s="6"/>
      <c r="APV135" s="11"/>
      <c r="APW135" s="6"/>
      <c r="AQC135" s="11"/>
      <c r="AQD135" s="6"/>
      <c r="AQJ135" s="11"/>
      <c r="AQK135" s="6"/>
      <c r="AQQ135" s="11"/>
      <c r="AQR135" s="6"/>
      <c r="AQX135" s="11"/>
      <c r="AQY135" s="6"/>
      <c r="ARE135" s="11"/>
      <c r="ARF135" s="6"/>
      <c r="ARL135" s="11"/>
      <c r="ARM135" s="6"/>
      <c r="ARS135" s="11"/>
      <c r="ART135" s="6"/>
      <c r="ARZ135" s="11"/>
      <c r="ASA135" s="6"/>
      <c r="ASG135" s="11"/>
      <c r="ASH135" s="6"/>
      <c r="ASN135" s="11"/>
      <c r="ASO135" s="6"/>
      <c r="ASU135" s="11"/>
      <c r="ASV135" s="6"/>
      <c r="ATB135" s="11"/>
      <c r="ATC135" s="6"/>
      <c r="ATI135" s="11"/>
      <c r="ATJ135" s="6"/>
      <c r="ATP135" s="11"/>
      <c r="ATQ135" s="6"/>
      <c r="ATW135" s="11"/>
      <c r="ATX135" s="6"/>
      <c r="AUD135" s="11"/>
      <c r="AUE135" s="6"/>
      <c r="AUK135" s="11"/>
      <c r="AUL135" s="6"/>
      <c r="AUR135" s="11"/>
      <c r="AUS135" s="6"/>
      <c r="AUY135" s="11"/>
      <c r="AUZ135" s="6"/>
      <c r="AVF135" s="11"/>
      <c r="AVG135" s="6"/>
      <c r="AVM135" s="11"/>
      <c r="AVN135" s="6"/>
      <c r="AVT135" s="11"/>
      <c r="AVU135" s="6"/>
      <c r="AWA135" s="11"/>
      <c r="AWB135" s="6"/>
      <c r="AWH135" s="11"/>
      <c r="AWI135" s="6"/>
      <c r="AWO135" s="11"/>
      <c r="AWP135" s="6"/>
      <c r="AWV135" s="11"/>
      <c r="AWW135" s="6"/>
      <c r="AXC135" s="11"/>
      <c r="AXD135" s="6"/>
      <c r="AXJ135" s="11"/>
      <c r="AXK135" s="6"/>
      <c r="AXQ135" s="11"/>
      <c r="AXR135" s="6"/>
      <c r="AXX135" s="11"/>
      <c r="AXY135" s="6"/>
      <c r="AYE135" s="11"/>
      <c r="AYF135" s="6"/>
      <c r="AYL135" s="11"/>
      <c r="AYM135" s="6"/>
      <c r="AYS135" s="11"/>
      <c r="AYT135" s="6"/>
      <c r="AYZ135" s="11"/>
      <c r="AZA135" s="6"/>
      <c r="AZG135" s="11"/>
      <c r="AZH135" s="6"/>
      <c r="AZN135" s="11"/>
      <c r="AZO135" s="6"/>
      <c r="AZU135" s="11"/>
      <c r="AZV135" s="6"/>
      <c r="BAB135" s="11"/>
      <c r="BAC135" s="6"/>
      <c r="BAI135" s="11"/>
      <c r="BAJ135" s="6"/>
      <c r="BAP135" s="11"/>
      <c r="BAQ135" s="6"/>
      <c r="BAW135" s="11"/>
      <c r="BAX135" s="6"/>
      <c r="BBD135" s="11"/>
      <c r="BBE135" s="6"/>
      <c r="BBK135" s="11"/>
      <c r="BBL135" s="6"/>
      <c r="BBR135" s="11"/>
      <c r="BBS135" s="6"/>
      <c r="BBY135" s="11"/>
      <c r="BBZ135" s="6"/>
      <c r="BCF135" s="11"/>
      <c r="BCG135" s="6"/>
      <c r="BCM135" s="11"/>
      <c r="BCN135" s="6"/>
      <c r="BCT135" s="11"/>
      <c r="BCU135" s="6"/>
      <c r="BDA135" s="11"/>
      <c r="BDB135" s="6"/>
      <c r="BDH135" s="11"/>
      <c r="BDI135" s="6"/>
      <c r="BDO135" s="11"/>
      <c r="BDP135" s="6"/>
      <c r="BDV135" s="11"/>
      <c r="BDW135" s="6"/>
      <c r="BEC135" s="11"/>
      <c r="BED135" s="6"/>
      <c r="BEJ135" s="11"/>
      <c r="BEK135" s="6"/>
      <c r="BEQ135" s="11"/>
      <c r="BER135" s="6"/>
      <c r="BEX135" s="11"/>
      <c r="BEY135" s="6"/>
      <c r="BFE135" s="11"/>
      <c r="BFF135" s="6"/>
      <c r="BFL135" s="11"/>
      <c r="BFM135" s="6"/>
      <c r="BFS135" s="11"/>
      <c r="BFT135" s="6"/>
      <c r="BFZ135" s="11"/>
      <c r="BGA135" s="6"/>
      <c r="BGG135" s="11"/>
      <c r="BGH135" s="6"/>
      <c r="BGN135" s="11"/>
      <c r="BGO135" s="6"/>
      <c r="BGU135" s="11"/>
      <c r="BGV135" s="6"/>
      <c r="BHB135" s="11"/>
      <c r="BHC135" s="6"/>
      <c r="BHI135" s="11"/>
      <c r="BHJ135" s="6"/>
      <c r="BHP135" s="11"/>
      <c r="BHQ135" s="6"/>
      <c r="BHW135" s="11"/>
      <c r="BHX135" s="6"/>
      <c r="BID135" s="11"/>
      <c r="BIE135" s="6"/>
      <c r="BIK135" s="11"/>
      <c r="BIL135" s="6"/>
      <c r="BIR135" s="11"/>
      <c r="BIS135" s="6"/>
      <c r="BIY135" s="11"/>
      <c r="BIZ135" s="6"/>
      <c r="BJF135" s="11"/>
      <c r="BJG135" s="6"/>
      <c r="BJM135" s="11"/>
      <c r="BJN135" s="6"/>
      <c r="BJT135" s="11"/>
      <c r="BJU135" s="6"/>
      <c r="BKA135" s="11"/>
      <c r="BKB135" s="6"/>
      <c r="BKH135" s="11"/>
      <c r="BKI135" s="6"/>
      <c r="BKO135" s="11"/>
      <c r="BKP135" s="6"/>
      <c r="BKV135" s="11"/>
      <c r="BKW135" s="6"/>
      <c r="BLC135" s="11"/>
      <c r="BLD135" s="6"/>
      <c r="BLJ135" s="11"/>
      <c r="BLK135" s="6"/>
      <c r="BLQ135" s="11"/>
      <c r="BLR135" s="6"/>
      <c r="BLX135" s="11"/>
      <c r="BLY135" s="6"/>
      <c r="BME135" s="11"/>
      <c r="BMF135" s="6"/>
      <c r="BML135" s="11"/>
      <c r="BMM135" s="6"/>
      <c r="BMS135" s="11"/>
      <c r="BMT135" s="6"/>
      <c r="BMZ135" s="11"/>
      <c r="BNA135" s="6"/>
      <c r="BNG135" s="11"/>
      <c r="BNH135" s="6"/>
      <c r="BNN135" s="11"/>
      <c r="BNO135" s="6"/>
      <c r="BNU135" s="11"/>
      <c r="BNV135" s="6"/>
      <c r="BOB135" s="11"/>
      <c r="BOC135" s="6"/>
      <c r="BOI135" s="11"/>
      <c r="BOJ135" s="6"/>
      <c r="BOP135" s="11"/>
      <c r="BOQ135" s="6"/>
      <c r="BOW135" s="11"/>
      <c r="BOX135" s="6"/>
      <c r="BPD135" s="11"/>
      <c r="BPE135" s="6"/>
      <c r="BPK135" s="11"/>
      <c r="BPL135" s="6"/>
      <c r="BPR135" s="11"/>
      <c r="BPS135" s="6"/>
      <c r="BPY135" s="11"/>
      <c r="BPZ135" s="6"/>
      <c r="BQF135" s="11"/>
      <c r="BQG135" s="6"/>
      <c r="BQM135" s="11"/>
      <c r="BQN135" s="6"/>
      <c r="BQT135" s="11"/>
      <c r="BQU135" s="6"/>
      <c r="BRA135" s="11"/>
      <c r="BRB135" s="6"/>
      <c r="BRH135" s="11"/>
      <c r="BRI135" s="6"/>
      <c r="BRO135" s="11"/>
      <c r="BRP135" s="6"/>
      <c r="BRV135" s="11"/>
      <c r="BRW135" s="6"/>
      <c r="BSC135" s="11"/>
      <c r="BSD135" s="6"/>
      <c r="BSJ135" s="11"/>
      <c r="BSK135" s="6"/>
      <c r="BSQ135" s="11"/>
      <c r="BSR135" s="6"/>
      <c r="BSX135" s="11"/>
      <c r="BSY135" s="6"/>
      <c r="BTE135" s="11"/>
      <c r="BTF135" s="6"/>
      <c r="BTL135" s="11"/>
      <c r="BTM135" s="6"/>
      <c r="BTS135" s="11"/>
      <c r="BTT135" s="6"/>
      <c r="BTZ135" s="11"/>
      <c r="BUA135" s="6"/>
      <c r="BUG135" s="11"/>
      <c r="BUH135" s="6"/>
      <c r="BUN135" s="11"/>
      <c r="BUO135" s="6"/>
      <c r="BUU135" s="11"/>
      <c r="BUV135" s="6"/>
      <c r="BVB135" s="11"/>
      <c r="BVC135" s="6"/>
      <c r="BVI135" s="11"/>
      <c r="BVJ135" s="6"/>
      <c r="BVP135" s="11"/>
      <c r="BVQ135" s="6"/>
      <c r="BVW135" s="11"/>
      <c r="BVX135" s="6"/>
      <c r="BWD135" s="11"/>
      <c r="BWE135" s="6"/>
      <c r="BWK135" s="11"/>
      <c r="BWL135" s="6"/>
      <c r="BWR135" s="11"/>
      <c r="BWS135" s="6"/>
      <c r="BWY135" s="11"/>
      <c r="BWZ135" s="6"/>
      <c r="BXF135" s="11"/>
      <c r="BXG135" s="6"/>
      <c r="BXM135" s="11"/>
      <c r="BXN135" s="6"/>
      <c r="BXT135" s="11"/>
      <c r="BXU135" s="6"/>
      <c r="BYA135" s="11"/>
      <c r="BYB135" s="6"/>
      <c r="BYH135" s="11"/>
      <c r="BYI135" s="6"/>
      <c r="BYO135" s="11"/>
      <c r="BYP135" s="6"/>
      <c r="BYV135" s="11"/>
      <c r="BYW135" s="6"/>
      <c r="BZC135" s="11"/>
      <c r="BZD135" s="6"/>
      <c r="BZJ135" s="11"/>
      <c r="BZK135" s="6"/>
      <c r="BZQ135" s="11"/>
      <c r="BZR135" s="6"/>
      <c r="BZX135" s="11"/>
      <c r="BZY135" s="6"/>
      <c r="CAE135" s="11"/>
      <c r="CAF135" s="6"/>
      <c r="CAL135" s="11"/>
      <c r="CAM135" s="6"/>
      <c r="CAS135" s="11"/>
      <c r="CAT135" s="6"/>
      <c r="CAZ135" s="11"/>
      <c r="CBA135" s="6"/>
      <c r="CBG135" s="11"/>
      <c r="CBH135" s="6"/>
      <c r="CBN135" s="11"/>
      <c r="CBO135" s="6"/>
      <c r="CBU135" s="11"/>
      <c r="CBV135" s="6"/>
      <c r="CCB135" s="11"/>
      <c r="CCC135" s="6"/>
      <c r="CCI135" s="11"/>
      <c r="CCJ135" s="6"/>
      <c r="CCP135" s="11"/>
      <c r="CCQ135" s="6"/>
      <c r="CCW135" s="11"/>
      <c r="CCX135" s="6"/>
      <c r="CDD135" s="11"/>
      <c r="CDE135" s="6"/>
      <c r="CDK135" s="11"/>
      <c r="CDL135" s="6"/>
      <c r="CDR135" s="11"/>
      <c r="CDS135" s="6"/>
      <c r="CDY135" s="11"/>
      <c r="CDZ135" s="6"/>
      <c r="CEF135" s="11"/>
      <c r="CEG135" s="6"/>
      <c r="CEM135" s="11"/>
      <c r="CEN135" s="6"/>
      <c r="CET135" s="11"/>
      <c r="CEU135" s="6"/>
      <c r="CFA135" s="11"/>
      <c r="CFB135" s="6"/>
      <c r="CFH135" s="11"/>
      <c r="CFI135" s="6"/>
      <c r="CFO135" s="11"/>
      <c r="CFP135" s="6"/>
      <c r="CFV135" s="11"/>
      <c r="CFW135" s="6"/>
      <c r="CGC135" s="11"/>
      <c r="CGD135" s="6"/>
      <c r="CGJ135" s="11"/>
      <c r="CGK135" s="6"/>
      <c r="CGQ135" s="11"/>
      <c r="CGR135" s="6"/>
      <c r="CGX135" s="11"/>
      <c r="CGY135" s="6"/>
      <c r="CHE135" s="11"/>
      <c r="CHF135" s="6"/>
      <c r="CHL135" s="11"/>
      <c r="CHM135" s="6"/>
      <c r="CHS135" s="11"/>
      <c r="CHT135" s="6"/>
      <c r="CHZ135" s="11"/>
      <c r="CIA135" s="6"/>
      <c r="CIG135" s="11"/>
      <c r="CIH135" s="6"/>
      <c r="CIN135" s="11"/>
      <c r="CIO135" s="6"/>
      <c r="CIU135" s="11"/>
      <c r="CIV135" s="6"/>
      <c r="CJB135" s="11"/>
      <c r="CJC135" s="6"/>
      <c r="CJI135" s="11"/>
      <c r="CJJ135" s="6"/>
      <c r="CJP135" s="11"/>
      <c r="CJQ135" s="6"/>
      <c r="CJW135" s="11"/>
      <c r="CJX135" s="6"/>
      <c r="CKD135" s="11"/>
      <c r="CKE135" s="6"/>
      <c r="CKK135" s="11"/>
      <c r="CKL135" s="6"/>
      <c r="CKR135" s="11"/>
      <c r="CKS135" s="6"/>
      <c r="CKY135" s="11"/>
      <c r="CKZ135" s="6"/>
      <c r="CLF135" s="11"/>
      <c r="CLG135" s="6"/>
      <c r="CLM135" s="11"/>
      <c r="CLN135" s="6"/>
      <c r="CLT135" s="11"/>
      <c r="CLU135" s="6"/>
      <c r="CMA135" s="11"/>
      <c r="CMB135" s="6"/>
      <c r="CMH135" s="11"/>
      <c r="CMI135" s="6"/>
      <c r="CMO135" s="11"/>
      <c r="CMP135" s="6"/>
      <c r="CMV135" s="11"/>
      <c r="CMW135" s="6"/>
      <c r="CNC135" s="11"/>
      <c r="CND135" s="6"/>
      <c r="CNJ135" s="11"/>
      <c r="CNK135" s="6"/>
      <c r="CNQ135" s="11"/>
      <c r="CNR135" s="6"/>
      <c r="CNX135" s="11"/>
      <c r="CNY135" s="6"/>
      <c r="COE135" s="11"/>
      <c r="COF135" s="6"/>
      <c r="COL135" s="11"/>
      <c r="COM135" s="6"/>
      <c r="COS135" s="11"/>
      <c r="COT135" s="6"/>
      <c r="COZ135" s="11"/>
      <c r="CPA135" s="6"/>
      <c r="CPG135" s="11"/>
      <c r="CPH135" s="6"/>
      <c r="CPN135" s="11"/>
      <c r="CPO135" s="6"/>
      <c r="CPU135" s="11"/>
      <c r="CPV135" s="6"/>
      <c r="CQB135" s="11"/>
      <c r="CQC135" s="6"/>
      <c r="CQI135" s="11"/>
      <c r="CQJ135" s="6"/>
      <c r="CQP135" s="11"/>
      <c r="CQQ135" s="6"/>
      <c r="CQW135" s="11"/>
      <c r="CQX135" s="6"/>
      <c r="CRD135" s="11"/>
      <c r="CRE135" s="6"/>
      <c r="CRK135" s="11"/>
      <c r="CRL135" s="6"/>
      <c r="CRR135" s="11"/>
      <c r="CRS135" s="6"/>
      <c r="CRY135" s="11"/>
      <c r="CRZ135" s="6"/>
      <c r="CSF135" s="11"/>
      <c r="CSG135" s="6"/>
      <c r="CSM135" s="11"/>
      <c r="CSN135" s="6"/>
      <c r="CST135" s="11"/>
      <c r="CSU135" s="6"/>
      <c r="CTA135" s="11"/>
      <c r="CTB135" s="6"/>
      <c r="CTH135" s="11"/>
      <c r="CTI135" s="6"/>
      <c r="CTO135" s="11"/>
      <c r="CTP135" s="6"/>
      <c r="CTV135" s="11"/>
      <c r="CTW135" s="6"/>
      <c r="CUC135" s="11"/>
      <c r="CUD135" s="6"/>
      <c r="CUJ135" s="11"/>
      <c r="CUK135" s="6"/>
      <c r="CUQ135" s="11"/>
      <c r="CUR135" s="6"/>
      <c r="CUX135" s="11"/>
      <c r="CUY135" s="6"/>
      <c r="CVE135" s="11"/>
      <c r="CVF135" s="6"/>
      <c r="CVL135" s="11"/>
      <c r="CVM135" s="6"/>
      <c r="CVS135" s="11"/>
      <c r="CVT135" s="6"/>
      <c r="CVZ135" s="11"/>
      <c r="CWA135" s="6"/>
      <c r="CWG135" s="11"/>
      <c r="CWH135" s="6"/>
      <c r="CWN135" s="11"/>
      <c r="CWO135" s="6"/>
      <c r="CWU135" s="11"/>
      <c r="CWV135" s="6"/>
      <c r="CXB135" s="11"/>
      <c r="CXC135" s="6"/>
      <c r="CXI135" s="11"/>
      <c r="CXJ135" s="6"/>
      <c r="CXP135" s="11"/>
      <c r="CXQ135" s="6"/>
      <c r="CXW135" s="11"/>
      <c r="CXX135" s="6"/>
      <c r="CYD135" s="11"/>
      <c r="CYE135" s="6"/>
      <c r="CYK135" s="11"/>
      <c r="CYL135" s="6"/>
      <c r="CYR135" s="11"/>
      <c r="CYS135" s="6"/>
      <c r="CYY135" s="11"/>
      <c r="CYZ135" s="6"/>
      <c r="CZF135" s="11"/>
      <c r="CZG135" s="6"/>
      <c r="CZM135" s="11"/>
      <c r="CZN135" s="6"/>
      <c r="CZT135" s="11"/>
      <c r="CZU135" s="6"/>
      <c r="DAA135" s="11"/>
      <c r="DAB135" s="6"/>
      <c r="DAH135" s="11"/>
      <c r="DAI135" s="6"/>
      <c r="DAO135" s="11"/>
      <c r="DAP135" s="6"/>
      <c r="DAV135" s="11"/>
      <c r="DAW135" s="6"/>
      <c r="DBC135" s="11"/>
      <c r="DBD135" s="6"/>
      <c r="DBJ135" s="11"/>
      <c r="DBK135" s="6"/>
      <c r="DBQ135" s="11"/>
      <c r="DBR135" s="6"/>
      <c r="DBX135" s="11"/>
      <c r="DBY135" s="6"/>
      <c r="DCE135" s="11"/>
      <c r="DCF135" s="6"/>
      <c r="DCL135" s="11"/>
      <c r="DCM135" s="6"/>
      <c r="DCS135" s="11"/>
      <c r="DCT135" s="6"/>
      <c r="DCZ135" s="11"/>
      <c r="DDA135" s="6"/>
      <c r="DDG135" s="11"/>
      <c r="DDH135" s="6"/>
      <c r="DDN135" s="11"/>
      <c r="DDO135" s="6"/>
      <c r="DDU135" s="11"/>
      <c r="DDV135" s="6"/>
      <c r="DEB135" s="11"/>
      <c r="DEC135" s="6"/>
      <c r="DEI135" s="11"/>
      <c r="DEJ135" s="6"/>
      <c r="DEP135" s="11"/>
      <c r="DEQ135" s="6"/>
      <c r="DEW135" s="11"/>
      <c r="DEX135" s="6"/>
      <c r="DFD135" s="11"/>
      <c r="DFE135" s="6"/>
      <c r="DFK135" s="11"/>
      <c r="DFL135" s="6"/>
      <c r="DFR135" s="11"/>
      <c r="DFS135" s="6"/>
      <c r="DFY135" s="11"/>
      <c r="DFZ135" s="6"/>
      <c r="DGF135" s="11"/>
      <c r="DGG135" s="6"/>
      <c r="DGM135" s="11"/>
      <c r="DGN135" s="6"/>
      <c r="DGT135" s="11"/>
      <c r="DGU135" s="6"/>
      <c r="DHA135" s="11"/>
      <c r="DHB135" s="6"/>
      <c r="DHH135" s="11"/>
      <c r="DHI135" s="6"/>
      <c r="DHO135" s="11"/>
      <c r="DHP135" s="6"/>
      <c r="DHV135" s="11"/>
      <c r="DHW135" s="6"/>
      <c r="DIC135" s="11"/>
      <c r="DID135" s="6"/>
      <c r="DIJ135" s="11"/>
      <c r="DIK135" s="6"/>
      <c r="DIQ135" s="11"/>
      <c r="DIR135" s="6"/>
      <c r="DIX135" s="11"/>
      <c r="DIY135" s="6"/>
      <c r="DJE135" s="11"/>
      <c r="DJF135" s="6"/>
      <c r="DJL135" s="11"/>
      <c r="DJM135" s="6"/>
      <c r="DJS135" s="11"/>
      <c r="DJT135" s="6"/>
      <c r="DJZ135" s="11"/>
      <c r="DKA135" s="6"/>
      <c r="DKG135" s="11"/>
      <c r="DKH135" s="6"/>
      <c r="DKN135" s="11"/>
      <c r="DKO135" s="6"/>
      <c r="DKU135" s="11"/>
      <c r="DKV135" s="6"/>
      <c r="DLB135" s="11"/>
      <c r="DLC135" s="6"/>
      <c r="DLI135" s="11"/>
      <c r="DLJ135" s="6"/>
      <c r="DLP135" s="11"/>
      <c r="DLQ135" s="6"/>
      <c r="DLW135" s="11"/>
      <c r="DLX135" s="6"/>
      <c r="DMD135" s="11"/>
      <c r="DME135" s="6"/>
      <c r="DMK135" s="11"/>
      <c r="DML135" s="6"/>
      <c r="DMR135" s="11"/>
      <c r="DMS135" s="6"/>
      <c r="DMY135" s="11"/>
      <c r="DMZ135" s="6"/>
      <c r="DNF135" s="11"/>
      <c r="DNG135" s="6"/>
      <c r="DNM135" s="11"/>
      <c r="DNN135" s="6"/>
      <c r="DNT135" s="11"/>
      <c r="DNU135" s="6"/>
      <c r="DOA135" s="11"/>
      <c r="DOB135" s="6"/>
      <c r="DOH135" s="11"/>
      <c r="DOI135" s="6"/>
      <c r="DOO135" s="11"/>
      <c r="DOP135" s="6"/>
      <c r="DOV135" s="11"/>
      <c r="DOW135" s="6"/>
      <c r="DPC135" s="11"/>
      <c r="DPD135" s="6"/>
      <c r="DPJ135" s="11"/>
      <c r="DPK135" s="6"/>
      <c r="DPQ135" s="11"/>
      <c r="DPR135" s="6"/>
      <c r="DPX135" s="11"/>
      <c r="DPY135" s="6"/>
      <c r="DQE135" s="11"/>
      <c r="DQF135" s="6"/>
      <c r="DQL135" s="11"/>
      <c r="DQM135" s="6"/>
      <c r="DQS135" s="11"/>
      <c r="DQT135" s="6"/>
      <c r="DQZ135" s="11"/>
      <c r="DRA135" s="6"/>
      <c r="DRG135" s="11"/>
      <c r="DRH135" s="6"/>
      <c r="DRN135" s="11"/>
      <c r="DRO135" s="6"/>
      <c r="DRU135" s="11"/>
      <c r="DRV135" s="6"/>
      <c r="DSB135" s="11"/>
      <c r="DSC135" s="6"/>
      <c r="DSI135" s="11"/>
      <c r="DSJ135" s="6"/>
      <c r="DSP135" s="11"/>
      <c r="DSQ135" s="6"/>
      <c r="DSW135" s="11"/>
      <c r="DSX135" s="6"/>
      <c r="DTD135" s="11"/>
      <c r="DTE135" s="6"/>
      <c r="DTK135" s="11"/>
      <c r="DTL135" s="6"/>
      <c r="DTR135" s="11"/>
      <c r="DTS135" s="6"/>
      <c r="DTY135" s="11"/>
      <c r="DTZ135" s="6"/>
      <c r="DUF135" s="11"/>
      <c r="DUG135" s="6"/>
      <c r="DUM135" s="11"/>
      <c r="DUN135" s="6"/>
      <c r="DUT135" s="11"/>
      <c r="DUU135" s="6"/>
      <c r="DVA135" s="11"/>
      <c r="DVB135" s="6"/>
      <c r="DVH135" s="11"/>
      <c r="DVI135" s="6"/>
      <c r="DVO135" s="11"/>
      <c r="DVP135" s="6"/>
      <c r="DVV135" s="11"/>
      <c r="DVW135" s="6"/>
      <c r="DWC135" s="11"/>
      <c r="DWD135" s="6"/>
      <c r="DWJ135" s="11"/>
      <c r="DWK135" s="6"/>
      <c r="DWQ135" s="11"/>
      <c r="DWR135" s="6"/>
      <c r="DWX135" s="11"/>
      <c r="DWY135" s="6"/>
      <c r="DXE135" s="11"/>
      <c r="DXF135" s="6"/>
      <c r="DXL135" s="11"/>
      <c r="DXM135" s="6"/>
      <c r="DXS135" s="11"/>
      <c r="DXT135" s="6"/>
      <c r="DXZ135" s="11"/>
      <c r="DYA135" s="6"/>
      <c r="DYG135" s="11"/>
      <c r="DYH135" s="6"/>
      <c r="DYN135" s="11"/>
      <c r="DYO135" s="6"/>
      <c r="DYU135" s="11"/>
      <c r="DYV135" s="6"/>
      <c r="DZB135" s="11"/>
      <c r="DZC135" s="6"/>
      <c r="DZI135" s="11"/>
      <c r="DZJ135" s="6"/>
      <c r="DZP135" s="11"/>
      <c r="DZQ135" s="6"/>
      <c r="DZW135" s="11"/>
      <c r="DZX135" s="6"/>
      <c r="EAD135" s="11"/>
      <c r="EAE135" s="6"/>
      <c r="EAK135" s="11"/>
      <c r="EAL135" s="6"/>
      <c r="EAR135" s="11"/>
      <c r="EAS135" s="6"/>
      <c r="EAY135" s="11"/>
      <c r="EAZ135" s="6"/>
      <c r="EBF135" s="11"/>
      <c r="EBG135" s="6"/>
      <c r="EBM135" s="11"/>
      <c r="EBN135" s="6"/>
      <c r="EBT135" s="11"/>
      <c r="EBU135" s="6"/>
      <c r="ECA135" s="11"/>
      <c r="ECB135" s="6"/>
      <c r="ECH135" s="11"/>
      <c r="ECI135" s="6"/>
      <c r="ECO135" s="11"/>
      <c r="ECP135" s="6"/>
      <c r="ECV135" s="11"/>
      <c r="ECW135" s="6"/>
      <c r="EDC135" s="11"/>
      <c r="EDD135" s="6"/>
      <c r="EDJ135" s="11"/>
      <c r="EDK135" s="6"/>
      <c r="EDQ135" s="11"/>
      <c r="EDR135" s="6"/>
      <c r="EDX135" s="11"/>
      <c r="EDY135" s="6"/>
      <c r="EEE135" s="11"/>
      <c r="EEF135" s="6"/>
      <c r="EEL135" s="11"/>
      <c r="EEM135" s="6"/>
      <c r="EES135" s="11"/>
      <c r="EET135" s="6"/>
      <c r="EEZ135" s="11"/>
      <c r="EFA135" s="6"/>
      <c r="EFG135" s="11"/>
      <c r="EFH135" s="6"/>
      <c r="EFN135" s="11"/>
      <c r="EFO135" s="6"/>
      <c r="EFU135" s="11"/>
      <c r="EFV135" s="6"/>
      <c r="EGB135" s="11"/>
      <c r="EGC135" s="6"/>
      <c r="EGI135" s="11"/>
      <c r="EGJ135" s="6"/>
      <c r="EGP135" s="11"/>
      <c r="EGQ135" s="6"/>
      <c r="EGW135" s="11"/>
      <c r="EGX135" s="6"/>
      <c r="EHD135" s="11"/>
      <c r="EHE135" s="6"/>
      <c r="EHK135" s="11"/>
      <c r="EHL135" s="6"/>
      <c r="EHR135" s="11"/>
      <c r="EHS135" s="6"/>
      <c r="EHY135" s="11"/>
      <c r="EHZ135" s="6"/>
      <c r="EIF135" s="11"/>
      <c r="EIG135" s="6"/>
      <c r="EIM135" s="11"/>
      <c r="EIN135" s="6"/>
      <c r="EIT135" s="11"/>
      <c r="EIU135" s="6"/>
      <c r="EJA135" s="11"/>
      <c r="EJB135" s="6"/>
      <c r="EJH135" s="11"/>
      <c r="EJI135" s="6"/>
      <c r="EJO135" s="11"/>
      <c r="EJP135" s="6"/>
      <c r="EJV135" s="11"/>
      <c r="EJW135" s="6"/>
      <c r="EKC135" s="11"/>
      <c r="EKD135" s="6"/>
      <c r="EKJ135" s="11"/>
      <c r="EKK135" s="6"/>
      <c r="EKQ135" s="11"/>
      <c r="EKR135" s="6"/>
      <c r="EKX135" s="11"/>
      <c r="EKY135" s="6"/>
      <c r="ELE135" s="11"/>
      <c r="ELF135" s="6"/>
      <c r="ELL135" s="11"/>
      <c r="ELM135" s="6"/>
      <c r="ELS135" s="11"/>
      <c r="ELT135" s="6"/>
      <c r="ELZ135" s="11"/>
      <c r="EMA135" s="6"/>
      <c r="EMG135" s="11"/>
      <c r="EMH135" s="6"/>
      <c r="EMN135" s="11"/>
      <c r="EMO135" s="6"/>
      <c r="EMU135" s="11"/>
      <c r="EMV135" s="6"/>
      <c r="ENB135" s="11"/>
      <c r="ENC135" s="6"/>
      <c r="ENI135" s="11"/>
      <c r="ENJ135" s="6"/>
      <c r="ENP135" s="11"/>
      <c r="ENQ135" s="6"/>
      <c r="ENW135" s="11"/>
      <c r="ENX135" s="6"/>
      <c r="EOD135" s="11"/>
      <c r="EOE135" s="6"/>
      <c r="EOK135" s="11"/>
      <c r="EOL135" s="6"/>
      <c r="EOR135" s="11"/>
      <c r="EOS135" s="6"/>
      <c r="EOY135" s="11"/>
      <c r="EOZ135" s="6"/>
      <c r="EPF135" s="11"/>
      <c r="EPG135" s="6"/>
      <c r="EPM135" s="11"/>
      <c r="EPN135" s="6"/>
      <c r="EPT135" s="11"/>
      <c r="EPU135" s="6"/>
      <c r="EQA135" s="11"/>
      <c r="EQB135" s="6"/>
      <c r="EQH135" s="11"/>
      <c r="EQI135" s="6"/>
      <c r="EQO135" s="11"/>
      <c r="EQP135" s="6"/>
      <c r="EQV135" s="11"/>
      <c r="EQW135" s="6"/>
      <c r="ERC135" s="11"/>
      <c r="ERD135" s="6"/>
      <c r="ERJ135" s="11"/>
      <c r="ERK135" s="6"/>
      <c r="ERQ135" s="11"/>
      <c r="ERR135" s="6"/>
      <c r="ERX135" s="11"/>
      <c r="ERY135" s="6"/>
      <c r="ESE135" s="11"/>
      <c r="ESF135" s="6"/>
      <c r="ESL135" s="11"/>
      <c r="ESM135" s="6"/>
      <c r="ESS135" s="11"/>
      <c r="EST135" s="6"/>
      <c r="ESZ135" s="11"/>
      <c r="ETA135" s="6"/>
      <c r="ETG135" s="11"/>
      <c r="ETH135" s="6"/>
      <c r="ETN135" s="11"/>
      <c r="ETO135" s="6"/>
      <c r="ETU135" s="11"/>
      <c r="ETV135" s="6"/>
      <c r="EUB135" s="11"/>
      <c r="EUC135" s="6"/>
      <c r="EUI135" s="11"/>
      <c r="EUJ135" s="6"/>
      <c r="EUP135" s="11"/>
      <c r="EUQ135" s="6"/>
      <c r="EUW135" s="11"/>
      <c r="EUX135" s="6"/>
      <c r="EVD135" s="11"/>
      <c r="EVE135" s="6"/>
      <c r="EVK135" s="11"/>
      <c r="EVL135" s="6"/>
      <c r="EVR135" s="11"/>
      <c r="EVS135" s="6"/>
      <c r="EVY135" s="11"/>
      <c r="EVZ135" s="6"/>
      <c r="EWF135" s="11"/>
      <c r="EWG135" s="6"/>
      <c r="EWM135" s="11"/>
      <c r="EWN135" s="6"/>
      <c r="EWT135" s="11"/>
      <c r="EWU135" s="6"/>
      <c r="EXA135" s="11"/>
      <c r="EXB135" s="6"/>
      <c r="EXH135" s="11"/>
      <c r="EXI135" s="6"/>
      <c r="EXO135" s="11"/>
      <c r="EXP135" s="6"/>
      <c r="EXV135" s="11"/>
      <c r="EXW135" s="6"/>
      <c r="EYC135" s="11"/>
      <c r="EYD135" s="6"/>
      <c r="EYJ135" s="11"/>
      <c r="EYK135" s="6"/>
      <c r="EYQ135" s="11"/>
      <c r="EYR135" s="6"/>
      <c r="EYX135" s="11"/>
      <c r="EYY135" s="6"/>
      <c r="EZE135" s="11"/>
      <c r="EZF135" s="6"/>
      <c r="EZL135" s="11"/>
      <c r="EZM135" s="6"/>
      <c r="EZS135" s="11"/>
      <c r="EZT135" s="6"/>
      <c r="EZZ135" s="11"/>
      <c r="FAA135" s="6"/>
      <c r="FAG135" s="11"/>
      <c r="FAH135" s="6"/>
      <c r="FAN135" s="11"/>
      <c r="FAO135" s="6"/>
      <c r="FAU135" s="11"/>
      <c r="FAV135" s="6"/>
      <c r="FBB135" s="11"/>
      <c r="FBC135" s="6"/>
      <c r="FBI135" s="11"/>
      <c r="FBJ135" s="6"/>
      <c r="FBP135" s="11"/>
      <c r="FBQ135" s="6"/>
      <c r="FBW135" s="11"/>
      <c r="FBX135" s="6"/>
      <c r="FCD135" s="11"/>
      <c r="FCE135" s="6"/>
      <c r="FCK135" s="11"/>
      <c r="FCL135" s="6"/>
      <c r="FCR135" s="11"/>
      <c r="FCS135" s="6"/>
      <c r="FCY135" s="11"/>
      <c r="FCZ135" s="6"/>
      <c r="FDF135" s="11"/>
      <c r="FDG135" s="6"/>
      <c r="FDM135" s="11"/>
      <c r="FDN135" s="6"/>
      <c r="FDT135" s="11"/>
      <c r="FDU135" s="6"/>
      <c r="FEA135" s="11"/>
      <c r="FEB135" s="6"/>
      <c r="FEH135" s="11"/>
      <c r="FEI135" s="6"/>
      <c r="FEO135" s="11"/>
      <c r="FEP135" s="6"/>
      <c r="FEV135" s="11"/>
      <c r="FEW135" s="6"/>
      <c r="FFC135" s="11"/>
      <c r="FFD135" s="6"/>
      <c r="FFJ135" s="11"/>
      <c r="FFK135" s="6"/>
      <c r="FFQ135" s="11"/>
      <c r="FFR135" s="6"/>
      <c r="FFX135" s="11"/>
      <c r="FFY135" s="6"/>
      <c r="FGE135" s="11"/>
      <c r="FGF135" s="6"/>
      <c r="FGL135" s="11"/>
      <c r="FGM135" s="6"/>
      <c r="FGS135" s="11"/>
      <c r="FGT135" s="6"/>
      <c r="FGZ135" s="11"/>
      <c r="FHA135" s="6"/>
      <c r="FHG135" s="11"/>
      <c r="FHH135" s="6"/>
      <c r="FHN135" s="11"/>
      <c r="FHO135" s="6"/>
      <c r="FHU135" s="11"/>
      <c r="FHV135" s="6"/>
      <c r="FIB135" s="11"/>
      <c r="FIC135" s="6"/>
      <c r="FII135" s="11"/>
      <c r="FIJ135" s="6"/>
      <c r="FIP135" s="11"/>
      <c r="FIQ135" s="6"/>
      <c r="FIW135" s="11"/>
      <c r="FIX135" s="6"/>
      <c r="FJD135" s="11"/>
      <c r="FJE135" s="6"/>
      <c r="FJK135" s="11"/>
      <c r="FJL135" s="6"/>
      <c r="FJR135" s="11"/>
      <c r="FJS135" s="6"/>
      <c r="FJY135" s="11"/>
      <c r="FJZ135" s="6"/>
      <c r="FKF135" s="11"/>
      <c r="FKG135" s="6"/>
      <c r="FKM135" s="11"/>
      <c r="FKN135" s="6"/>
      <c r="FKT135" s="11"/>
      <c r="FKU135" s="6"/>
      <c r="FLA135" s="11"/>
      <c r="FLB135" s="6"/>
      <c r="FLH135" s="11"/>
      <c r="FLI135" s="6"/>
      <c r="FLO135" s="11"/>
      <c r="FLP135" s="6"/>
      <c r="FLV135" s="11"/>
      <c r="FLW135" s="6"/>
      <c r="FMC135" s="11"/>
      <c r="FMD135" s="6"/>
      <c r="FMJ135" s="11"/>
      <c r="FMK135" s="6"/>
      <c r="FMQ135" s="11"/>
      <c r="FMR135" s="6"/>
      <c r="FMX135" s="11"/>
      <c r="FMY135" s="6"/>
      <c r="FNE135" s="11"/>
      <c r="FNF135" s="6"/>
      <c r="FNL135" s="11"/>
      <c r="FNM135" s="6"/>
      <c r="FNS135" s="11"/>
      <c r="FNT135" s="6"/>
      <c r="FNZ135" s="11"/>
      <c r="FOA135" s="6"/>
      <c r="FOG135" s="11"/>
      <c r="FOH135" s="6"/>
      <c r="FON135" s="11"/>
      <c r="FOO135" s="6"/>
      <c r="FOU135" s="11"/>
      <c r="FOV135" s="6"/>
      <c r="FPB135" s="11"/>
      <c r="FPC135" s="6"/>
      <c r="FPI135" s="11"/>
      <c r="FPJ135" s="6"/>
      <c r="FPP135" s="11"/>
      <c r="FPQ135" s="6"/>
      <c r="FPW135" s="11"/>
      <c r="FPX135" s="6"/>
      <c r="FQD135" s="11"/>
      <c r="FQE135" s="6"/>
      <c r="FQK135" s="11"/>
      <c r="FQL135" s="6"/>
      <c r="FQR135" s="11"/>
      <c r="FQS135" s="6"/>
      <c r="FQY135" s="11"/>
      <c r="FQZ135" s="6"/>
      <c r="FRF135" s="11"/>
      <c r="FRG135" s="6"/>
      <c r="FRM135" s="11"/>
      <c r="FRN135" s="6"/>
      <c r="FRT135" s="11"/>
      <c r="FRU135" s="6"/>
      <c r="FSA135" s="11"/>
      <c r="FSB135" s="6"/>
      <c r="FSH135" s="11"/>
      <c r="FSI135" s="6"/>
      <c r="FSO135" s="11"/>
      <c r="FSP135" s="6"/>
      <c r="FSV135" s="11"/>
      <c r="FSW135" s="6"/>
      <c r="FTC135" s="11"/>
      <c r="FTD135" s="6"/>
      <c r="FTJ135" s="11"/>
      <c r="FTK135" s="6"/>
      <c r="FTQ135" s="11"/>
      <c r="FTR135" s="6"/>
      <c r="FTX135" s="11"/>
      <c r="FTY135" s="6"/>
      <c r="FUE135" s="11"/>
      <c r="FUF135" s="6"/>
      <c r="FUL135" s="11"/>
      <c r="FUM135" s="6"/>
      <c r="FUS135" s="11"/>
      <c r="FUT135" s="6"/>
      <c r="FUZ135" s="11"/>
      <c r="FVA135" s="6"/>
      <c r="FVG135" s="11"/>
      <c r="FVH135" s="6"/>
      <c r="FVN135" s="11"/>
      <c r="FVO135" s="6"/>
      <c r="FVU135" s="11"/>
      <c r="FVV135" s="6"/>
      <c r="FWB135" s="11"/>
      <c r="FWC135" s="6"/>
      <c r="FWI135" s="11"/>
      <c r="FWJ135" s="6"/>
      <c r="FWP135" s="11"/>
      <c r="FWQ135" s="6"/>
      <c r="FWW135" s="11"/>
      <c r="FWX135" s="6"/>
      <c r="FXD135" s="11"/>
      <c r="FXE135" s="6"/>
      <c r="FXK135" s="11"/>
      <c r="FXL135" s="6"/>
      <c r="FXR135" s="11"/>
      <c r="FXS135" s="6"/>
      <c r="FXY135" s="11"/>
      <c r="FXZ135" s="6"/>
      <c r="FYF135" s="11"/>
      <c r="FYG135" s="6"/>
      <c r="FYM135" s="11"/>
      <c r="FYN135" s="6"/>
      <c r="FYT135" s="11"/>
      <c r="FYU135" s="6"/>
      <c r="FZA135" s="11"/>
      <c r="FZB135" s="6"/>
      <c r="FZH135" s="11"/>
      <c r="FZI135" s="6"/>
      <c r="FZO135" s="11"/>
      <c r="FZP135" s="6"/>
      <c r="FZV135" s="11"/>
      <c r="FZW135" s="6"/>
      <c r="GAC135" s="11"/>
      <c r="GAD135" s="6"/>
      <c r="GAJ135" s="11"/>
      <c r="GAK135" s="6"/>
      <c r="GAQ135" s="11"/>
      <c r="GAR135" s="6"/>
      <c r="GAX135" s="11"/>
      <c r="GAY135" s="6"/>
      <c r="GBE135" s="11"/>
      <c r="GBF135" s="6"/>
      <c r="GBL135" s="11"/>
      <c r="GBM135" s="6"/>
      <c r="GBS135" s="11"/>
      <c r="GBT135" s="6"/>
      <c r="GBZ135" s="11"/>
      <c r="GCA135" s="6"/>
      <c r="GCG135" s="11"/>
      <c r="GCH135" s="6"/>
      <c r="GCN135" s="11"/>
      <c r="GCO135" s="6"/>
      <c r="GCU135" s="11"/>
      <c r="GCV135" s="6"/>
      <c r="GDB135" s="11"/>
      <c r="GDC135" s="6"/>
      <c r="GDI135" s="11"/>
      <c r="GDJ135" s="6"/>
      <c r="GDP135" s="11"/>
      <c r="GDQ135" s="6"/>
      <c r="GDW135" s="11"/>
      <c r="GDX135" s="6"/>
      <c r="GED135" s="11"/>
      <c r="GEE135" s="6"/>
      <c r="GEK135" s="11"/>
      <c r="GEL135" s="6"/>
      <c r="GER135" s="11"/>
      <c r="GES135" s="6"/>
      <c r="GEY135" s="11"/>
      <c r="GEZ135" s="6"/>
      <c r="GFF135" s="11"/>
      <c r="GFG135" s="6"/>
      <c r="GFM135" s="11"/>
      <c r="GFN135" s="6"/>
      <c r="GFT135" s="11"/>
      <c r="GFU135" s="6"/>
      <c r="GGA135" s="11"/>
      <c r="GGB135" s="6"/>
      <c r="GGH135" s="11"/>
      <c r="GGI135" s="6"/>
      <c r="GGO135" s="11"/>
      <c r="GGP135" s="6"/>
      <c r="GGV135" s="11"/>
      <c r="GGW135" s="6"/>
      <c r="GHC135" s="11"/>
      <c r="GHD135" s="6"/>
      <c r="GHJ135" s="11"/>
      <c r="GHK135" s="6"/>
      <c r="GHQ135" s="11"/>
      <c r="GHR135" s="6"/>
      <c r="GHX135" s="11"/>
      <c r="GHY135" s="6"/>
      <c r="GIE135" s="11"/>
      <c r="GIF135" s="6"/>
      <c r="GIL135" s="11"/>
      <c r="GIM135" s="6"/>
      <c r="GIS135" s="11"/>
      <c r="GIT135" s="6"/>
      <c r="GIZ135" s="11"/>
      <c r="GJA135" s="6"/>
      <c r="GJG135" s="11"/>
      <c r="GJH135" s="6"/>
      <c r="GJN135" s="11"/>
      <c r="GJO135" s="6"/>
      <c r="GJU135" s="11"/>
      <c r="GJV135" s="6"/>
      <c r="GKB135" s="11"/>
      <c r="GKC135" s="6"/>
      <c r="GKI135" s="11"/>
      <c r="GKJ135" s="6"/>
      <c r="GKP135" s="11"/>
      <c r="GKQ135" s="6"/>
      <c r="GKW135" s="11"/>
      <c r="GKX135" s="6"/>
      <c r="GLD135" s="11"/>
      <c r="GLE135" s="6"/>
      <c r="GLK135" s="11"/>
      <c r="GLL135" s="6"/>
      <c r="GLR135" s="11"/>
      <c r="GLS135" s="6"/>
      <c r="GLY135" s="11"/>
      <c r="GLZ135" s="6"/>
      <c r="GMF135" s="11"/>
      <c r="GMG135" s="6"/>
      <c r="GMM135" s="11"/>
      <c r="GMN135" s="6"/>
      <c r="GMT135" s="11"/>
      <c r="GMU135" s="6"/>
      <c r="GNA135" s="11"/>
      <c r="GNB135" s="6"/>
      <c r="GNH135" s="11"/>
      <c r="GNI135" s="6"/>
      <c r="GNO135" s="11"/>
      <c r="GNP135" s="6"/>
      <c r="GNV135" s="11"/>
      <c r="GNW135" s="6"/>
      <c r="GOC135" s="11"/>
      <c r="GOD135" s="6"/>
      <c r="GOJ135" s="11"/>
      <c r="GOK135" s="6"/>
      <c r="GOQ135" s="11"/>
      <c r="GOR135" s="6"/>
      <c r="GOX135" s="11"/>
      <c r="GOY135" s="6"/>
      <c r="GPE135" s="11"/>
      <c r="GPF135" s="6"/>
      <c r="GPL135" s="11"/>
      <c r="GPM135" s="6"/>
      <c r="GPS135" s="11"/>
      <c r="GPT135" s="6"/>
      <c r="GPZ135" s="11"/>
      <c r="GQA135" s="6"/>
      <c r="GQG135" s="11"/>
      <c r="GQH135" s="6"/>
      <c r="GQN135" s="11"/>
      <c r="GQO135" s="6"/>
      <c r="GQU135" s="11"/>
      <c r="GQV135" s="6"/>
      <c r="GRB135" s="11"/>
      <c r="GRC135" s="6"/>
      <c r="GRI135" s="11"/>
      <c r="GRJ135" s="6"/>
      <c r="GRP135" s="11"/>
      <c r="GRQ135" s="6"/>
      <c r="GRW135" s="11"/>
      <c r="GRX135" s="6"/>
      <c r="GSD135" s="11"/>
      <c r="GSE135" s="6"/>
      <c r="GSK135" s="11"/>
      <c r="GSL135" s="6"/>
      <c r="GSR135" s="11"/>
      <c r="GSS135" s="6"/>
      <c r="GSY135" s="11"/>
      <c r="GSZ135" s="6"/>
      <c r="GTF135" s="11"/>
      <c r="GTG135" s="6"/>
      <c r="GTM135" s="11"/>
      <c r="GTN135" s="6"/>
      <c r="GTT135" s="11"/>
      <c r="GTU135" s="6"/>
      <c r="GUA135" s="11"/>
      <c r="GUB135" s="6"/>
      <c r="GUH135" s="11"/>
      <c r="GUI135" s="6"/>
      <c r="GUO135" s="11"/>
      <c r="GUP135" s="6"/>
      <c r="GUV135" s="11"/>
      <c r="GUW135" s="6"/>
      <c r="GVC135" s="11"/>
      <c r="GVD135" s="6"/>
      <c r="GVJ135" s="11"/>
      <c r="GVK135" s="6"/>
      <c r="GVQ135" s="11"/>
      <c r="GVR135" s="6"/>
      <c r="GVX135" s="11"/>
      <c r="GVY135" s="6"/>
      <c r="GWE135" s="11"/>
      <c r="GWF135" s="6"/>
      <c r="GWL135" s="11"/>
      <c r="GWM135" s="6"/>
      <c r="GWS135" s="11"/>
      <c r="GWT135" s="6"/>
      <c r="GWZ135" s="11"/>
      <c r="GXA135" s="6"/>
      <c r="GXG135" s="11"/>
      <c r="GXH135" s="6"/>
      <c r="GXN135" s="11"/>
      <c r="GXO135" s="6"/>
      <c r="GXU135" s="11"/>
      <c r="GXV135" s="6"/>
      <c r="GYB135" s="11"/>
      <c r="GYC135" s="6"/>
      <c r="GYI135" s="11"/>
      <c r="GYJ135" s="6"/>
      <c r="GYP135" s="11"/>
      <c r="GYQ135" s="6"/>
      <c r="GYW135" s="11"/>
      <c r="GYX135" s="6"/>
      <c r="GZD135" s="11"/>
      <c r="GZE135" s="6"/>
      <c r="GZK135" s="11"/>
      <c r="GZL135" s="6"/>
      <c r="GZR135" s="11"/>
      <c r="GZS135" s="6"/>
      <c r="GZY135" s="11"/>
      <c r="GZZ135" s="6"/>
      <c r="HAF135" s="11"/>
      <c r="HAG135" s="6"/>
      <c r="HAM135" s="11"/>
      <c r="HAN135" s="6"/>
      <c r="HAT135" s="11"/>
      <c r="HAU135" s="6"/>
      <c r="HBA135" s="11"/>
      <c r="HBB135" s="6"/>
      <c r="HBH135" s="11"/>
      <c r="HBI135" s="6"/>
      <c r="HBO135" s="11"/>
      <c r="HBP135" s="6"/>
      <c r="HBV135" s="11"/>
      <c r="HBW135" s="6"/>
      <c r="HCC135" s="11"/>
      <c r="HCD135" s="6"/>
      <c r="HCJ135" s="11"/>
      <c r="HCK135" s="6"/>
      <c r="HCQ135" s="11"/>
      <c r="HCR135" s="6"/>
      <c r="HCX135" s="11"/>
      <c r="HCY135" s="6"/>
      <c r="HDE135" s="11"/>
      <c r="HDF135" s="6"/>
      <c r="HDL135" s="11"/>
      <c r="HDM135" s="6"/>
      <c r="HDS135" s="11"/>
      <c r="HDT135" s="6"/>
      <c r="HDZ135" s="11"/>
      <c r="HEA135" s="6"/>
      <c r="HEG135" s="11"/>
      <c r="HEH135" s="6"/>
      <c r="HEN135" s="11"/>
      <c r="HEO135" s="6"/>
      <c r="HEU135" s="11"/>
      <c r="HEV135" s="6"/>
      <c r="HFB135" s="11"/>
      <c r="HFC135" s="6"/>
      <c r="HFI135" s="11"/>
      <c r="HFJ135" s="6"/>
      <c r="HFP135" s="11"/>
      <c r="HFQ135" s="6"/>
      <c r="HFW135" s="11"/>
      <c r="HFX135" s="6"/>
      <c r="HGD135" s="11"/>
      <c r="HGE135" s="6"/>
      <c r="HGK135" s="11"/>
      <c r="HGL135" s="6"/>
      <c r="HGR135" s="11"/>
      <c r="HGS135" s="6"/>
      <c r="HGY135" s="11"/>
      <c r="HGZ135" s="6"/>
      <c r="HHF135" s="11"/>
      <c r="HHG135" s="6"/>
      <c r="HHM135" s="11"/>
      <c r="HHN135" s="6"/>
      <c r="HHT135" s="11"/>
      <c r="HHU135" s="6"/>
      <c r="HIA135" s="11"/>
      <c r="HIB135" s="6"/>
      <c r="HIH135" s="11"/>
      <c r="HII135" s="6"/>
      <c r="HIO135" s="11"/>
      <c r="HIP135" s="6"/>
      <c r="HIV135" s="11"/>
      <c r="HIW135" s="6"/>
      <c r="HJC135" s="11"/>
      <c r="HJD135" s="6"/>
      <c r="HJJ135" s="11"/>
      <c r="HJK135" s="6"/>
      <c r="HJQ135" s="11"/>
      <c r="HJR135" s="6"/>
      <c r="HJX135" s="11"/>
      <c r="HJY135" s="6"/>
      <c r="HKE135" s="11"/>
      <c r="HKF135" s="6"/>
      <c r="HKL135" s="11"/>
      <c r="HKM135" s="6"/>
      <c r="HKS135" s="11"/>
      <c r="HKT135" s="6"/>
      <c r="HKZ135" s="11"/>
      <c r="HLA135" s="6"/>
      <c r="HLG135" s="11"/>
      <c r="HLH135" s="6"/>
      <c r="HLN135" s="11"/>
      <c r="HLO135" s="6"/>
      <c r="HLU135" s="11"/>
      <c r="HLV135" s="6"/>
      <c r="HMB135" s="11"/>
      <c r="HMC135" s="6"/>
      <c r="HMI135" s="11"/>
      <c r="HMJ135" s="6"/>
      <c r="HMP135" s="11"/>
      <c r="HMQ135" s="6"/>
      <c r="HMW135" s="11"/>
      <c r="HMX135" s="6"/>
      <c r="HND135" s="11"/>
      <c r="HNE135" s="6"/>
      <c r="HNK135" s="11"/>
      <c r="HNL135" s="6"/>
      <c r="HNR135" s="11"/>
      <c r="HNS135" s="6"/>
      <c r="HNY135" s="11"/>
      <c r="HNZ135" s="6"/>
      <c r="HOF135" s="11"/>
      <c r="HOG135" s="6"/>
      <c r="HOM135" s="11"/>
      <c r="HON135" s="6"/>
      <c r="HOT135" s="11"/>
      <c r="HOU135" s="6"/>
      <c r="HPA135" s="11"/>
      <c r="HPB135" s="6"/>
      <c r="HPH135" s="11"/>
      <c r="HPI135" s="6"/>
      <c r="HPO135" s="11"/>
      <c r="HPP135" s="6"/>
      <c r="HPV135" s="11"/>
      <c r="HPW135" s="6"/>
      <c r="HQC135" s="11"/>
      <c r="HQD135" s="6"/>
      <c r="HQJ135" s="11"/>
      <c r="HQK135" s="6"/>
      <c r="HQQ135" s="11"/>
      <c r="HQR135" s="6"/>
      <c r="HQX135" s="11"/>
      <c r="HQY135" s="6"/>
      <c r="HRE135" s="11"/>
      <c r="HRF135" s="6"/>
      <c r="HRL135" s="11"/>
      <c r="HRM135" s="6"/>
      <c r="HRS135" s="11"/>
      <c r="HRT135" s="6"/>
      <c r="HRZ135" s="11"/>
      <c r="HSA135" s="6"/>
      <c r="HSG135" s="11"/>
      <c r="HSH135" s="6"/>
      <c r="HSN135" s="11"/>
      <c r="HSO135" s="6"/>
      <c r="HSU135" s="11"/>
      <c r="HSV135" s="6"/>
      <c r="HTB135" s="11"/>
      <c r="HTC135" s="6"/>
      <c r="HTI135" s="11"/>
      <c r="HTJ135" s="6"/>
      <c r="HTP135" s="11"/>
      <c r="HTQ135" s="6"/>
      <c r="HTW135" s="11"/>
      <c r="HTX135" s="6"/>
      <c r="HUD135" s="11"/>
      <c r="HUE135" s="6"/>
      <c r="HUK135" s="11"/>
      <c r="HUL135" s="6"/>
      <c r="HUR135" s="11"/>
      <c r="HUS135" s="6"/>
      <c r="HUY135" s="11"/>
      <c r="HUZ135" s="6"/>
      <c r="HVF135" s="11"/>
      <c r="HVG135" s="6"/>
      <c r="HVM135" s="11"/>
      <c r="HVN135" s="6"/>
      <c r="HVT135" s="11"/>
      <c r="HVU135" s="6"/>
      <c r="HWA135" s="11"/>
      <c r="HWB135" s="6"/>
      <c r="HWH135" s="11"/>
      <c r="HWI135" s="6"/>
      <c r="HWO135" s="11"/>
      <c r="HWP135" s="6"/>
      <c r="HWV135" s="11"/>
      <c r="HWW135" s="6"/>
      <c r="HXC135" s="11"/>
      <c r="HXD135" s="6"/>
      <c r="HXJ135" s="11"/>
      <c r="HXK135" s="6"/>
      <c r="HXQ135" s="11"/>
      <c r="HXR135" s="6"/>
      <c r="HXX135" s="11"/>
      <c r="HXY135" s="6"/>
      <c r="HYE135" s="11"/>
      <c r="HYF135" s="6"/>
      <c r="HYL135" s="11"/>
      <c r="HYM135" s="6"/>
      <c r="HYS135" s="11"/>
      <c r="HYT135" s="6"/>
      <c r="HYZ135" s="11"/>
      <c r="HZA135" s="6"/>
      <c r="HZG135" s="11"/>
      <c r="HZH135" s="6"/>
      <c r="HZN135" s="11"/>
      <c r="HZO135" s="6"/>
      <c r="HZU135" s="11"/>
      <c r="HZV135" s="6"/>
      <c r="IAB135" s="11"/>
      <c r="IAC135" s="6"/>
      <c r="IAI135" s="11"/>
      <c r="IAJ135" s="6"/>
      <c r="IAP135" s="11"/>
      <c r="IAQ135" s="6"/>
      <c r="IAW135" s="11"/>
      <c r="IAX135" s="6"/>
      <c r="IBD135" s="11"/>
      <c r="IBE135" s="6"/>
      <c r="IBK135" s="11"/>
      <c r="IBL135" s="6"/>
      <c r="IBR135" s="11"/>
      <c r="IBS135" s="6"/>
      <c r="IBY135" s="11"/>
      <c r="IBZ135" s="6"/>
      <c r="ICF135" s="11"/>
      <c r="ICG135" s="6"/>
      <c r="ICM135" s="11"/>
      <c r="ICN135" s="6"/>
      <c r="ICT135" s="11"/>
      <c r="ICU135" s="6"/>
      <c r="IDA135" s="11"/>
      <c r="IDB135" s="6"/>
      <c r="IDH135" s="11"/>
      <c r="IDI135" s="6"/>
      <c r="IDO135" s="11"/>
      <c r="IDP135" s="6"/>
      <c r="IDV135" s="11"/>
      <c r="IDW135" s="6"/>
      <c r="IEC135" s="11"/>
      <c r="IED135" s="6"/>
      <c r="IEJ135" s="11"/>
      <c r="IEK135" s="6"/>
      <c r="IEQ135" s="11"/>
      <c r="IER135" s="6"/>
      <c r="IEX135" s="11"/>
      <c r="IEY135" s="6"/>
      <c r="IFE135" s="11"/>
      <c r="IFF135" s="6"/>
      <c r="IFL135" s="11"/>
      <c r="IFM135" s="6"/>
      <c r="IFS135" s="11"/>
      <c r="IFT135" s="6"/>
      <c r="IFZ135" s="11"/>
      <c r="IGA135" s="6"/>
      <c r="IGG135" s="11"/>
      <c r="IGH135" s="6"/>
      <c r="IGN135" s="11"/>
      <c r="IGO135" s="6"/>
      <c r="IGU135" s="11"/>
      <c r="IGV135" s="6"/>
      <c r="IHB135" s="11"/>
      <c r="IHC135" s="6"/>
      <c r="IHI135" s="11"/>
      <c r="IHJ135" s="6"/>
      <c r="IHP135" s="11"/>
      <c r="IHQ135" s="6"/>
      <c r="IHW135" s="11"/>
      <c r="IHX135" s="6"/>
      <c r="IID135" s="11"/>
      <c r="IIE135" s="6"/>
      <c r="IIK135" s="11"/>
      <c r="IIL135" s="6"/>
      <c r="IIR135" s="11"/>
      <c r="IIS135" s="6"/>
      <c r="IIY135" s="11"/>
      <c r="IIZ135" s="6"/>
      <c r="IJF135" s="11"/>
      <c r="IJG135" s="6"/>
      <c r="IJM135" s="11"/>
      <c r="IJN135" s="6"/>
      <c r="IJT135" s="11"/>
      <c r="IJU135" s="6"/>
      <c r="IKA135" s="11"/>
      <c r="IKB135" s="6"/>
      <c r="IKH135" s="11"/>
      <c r="IKI135" s="6"/>
      <c r="IKO135" s="11"/>
      <c r="IKP135" s="6"/>
      <c r="IKV135" s="11"/>
      <c r="IKW135" s="6"/>
      <c r="ILC135" s="11"/>
      <c r="ILD135" s="6"/>
      <c r="ILJ135" s="11"/>
      <c r="ILK135" s="6"/>
      <c r="ILQ135" s="11"/>
      <c r="ILR135" s="6"/>
      <c r="ILX135" s="11"/>
      <c r="ILY135" s="6"/>
      <c r="IME135" s="11"/>
      <c r="IMF135" s="6"/>
      <c r="IML135" s="11"/>
      <c r="IMM135" s="6"/>
      <c r="IMS135" s="11"/>
      <c r="IMT135" s="6"/>
      <c r="IMZ135" s="11"/>
      <c r="INA135" s="6"/>
      <c r="ING135" s="11"/>
      <c r="INH135" s="6"/>
      <c r="INN135" s="11"/>
      <c r="INO135" s="6"/>
      <c r="INU135" s="11"/>
      <c r="INV135" s="6"/>
      <c r="IOB135" s="11"/>
      <c r="IOC135" s="6"/>
      <c r="IOI135" s="11"/>
      <c r="IOJ135" s="6"/>
      <c r="IOP135" s="11"/>
      <c r="IOQ135" s="6"/>
      <c r="IOW135" s="11"/>
      <c r="IOX135" s="6"/>
      <c r="IPD135" s="11"/>
      <c r="IPE135" s="6"/>
      <c r="IPK135" s="11"/>
      <c r="IPL135" s="6"/>
      <c r="IPR135" s="11"/>
      <c r="IPS135" s="6"/>
      <c r="IPY135" s="11"/>
      <c r="IPZ135" s="6"/>
      <c r="IQF135" s="11"/>
      <c r="IQG135" s="6"/>
      <c r="IQM135" s="11"/>
      <c r="IQN135" s="6"/>
      <c r="IQT135" s="11"/>
      <c r="IQU135" s="6"/>
      <c r="IRA135" s="11"/>
      <c r="IRB135" s="6"/>
      <c r="IRH135" s="11"/>
      <c r="IRI135" s="6"/>
      <c r="IRO135" s="11"/>
      <c r="IRP135" s="6"/>
      <c r="IRV135" s="11"/>
      <c r="IRW135" s="6"/>
      <c r="ISC135" s="11"/>
      <c r="ISD135" s="6"/>
      <c r="ISJ135" s="11"/>
      <c r="ISK135" s="6"/>
      <c r="ISQ135" s="11"/>
      <c r="ISR135" s="6"/>
      <c r="ISX135" s="11"/>
      <c r="ISY135" s="6"/>
      <c r="ITE135" s="11"/>
      <c r="ITF135" s="6"/>
      <c r="ITL135" s="11"/>
      <c r="ITM135" s="6"/>
      <c r="ITS135" s="11"/>
      <c r="ITT135" s="6"/>
      <c r="ITZ135" s="11"/>
      <c r="IUA135" s="6"/>
      <c r="IUG135" s="11"/>
      <c r="IUH135" s="6"/>
      <c r="IUN135" s="11"/>
      <c r="IUO135" s="6"/>
      <c r="IUU135" s="11"/>
      <c r="IUV135" s="6"/>
      <c r="IVB135" s="11"/>
      <c r="IVC135" s="6"/>
      <c r="IVI135" s="11"/>
      <c r="IVJ135" s="6"/>
      <c r="IVP135" s="11"/>
      <c r="IVQ135" s="6"/>
      <c r="IVW135" s="11"/>
      <c r="IVX135" s="6"/>
      <c r="IWD135" s="11"/>
      <c r="IWE135" s="6"/>
      <c r="IWK135" s="11"/>
      <c r="IWL135" s="6"/>
      <c r="IWR135" s="11"/>
      <c r="IWS135" s="6"/>
      <c r="IWY135" s="11"/>
      <c r="IWZ135" s="6"/>
      <c r="IXF135" s="11"/>
      <c r="IXG135" s="6"/>
      <c r="IXM135" s="11"/>
      <c r="IXN135" s="6"/>
      <c r="IXT135" s="11"/>
      <c r="IXU135" s="6"/>
      <c r="IYA135" s="11"/>
      <c r="IYB135" s="6"/>
      <c r="IYH135" s="11"/>
      <c r="IYI135" s="6"/>
      <c r="IYO135" s="11"/>
      <c r="IYP135" s="6"/>
      <c r="IYV135" s="11"/>
      <c r="IYW135" s="6"/>
      <c r="IZC135" s="11"/>
      <c r="IZD135" s="6"/>
      <c r="IZJ135" s="11"/>
      <c r="IZK135" s="6"/>
      <c r="IZQ135" s="11"/>
      <c r="IZR135" s="6"/>
      <c r="IZX135" s="11"/>
      <c r="IZY135" s="6"/>
      <c r="JAE135" s="11"/>
      <c r="JAF135" s="6"/>
      <c r="JAL135" s="11"/>
      <c r="JAM135" s="6"/>
      <c r="JAS135" s="11"/>
      <c r="JAT135" s="6"/>
      <c r="JAZ135" s="11"/>
      <c r="JBA135" s="6"/>
      <c r="JBG135" s="11"/>
      <c r="JBH135" s="6"/>
      <c r="JBN135" s="11"/>
      <c r="JBO135" s="6"/>
      <c r="JBU135" s="11"/>
      <c r="JBV135" s="6"/>
      <c r="JCB135" s="11"/>
      <c r="JCC135" s="6"/>
      <c r="JCI135" s="11"/>
      <c r="JCJ135" s="6"/>
      <c r="JCP135" s="11"/>
      <c r="JCQ135" s="6"/>
      <c r="JCW135" s="11"/>
      <c r="JCX135" s="6"/>
      <c r="JDD135" s="11"/>
      <c r="JDE135" s="6"/>
      <c r="JDK135" s="11"/>
      <c r="JDL135" s="6"/>
      <c r="JDR135" s="11"/>
      <c r="JDS135" s="6"/>
      <c r="JDY135" s="11"/>
      <c r="JDZ135" s="6"/>
      <c r="JEF135" s="11"/>
      <c r="JEG135" s="6"/>
      <c r="JEM135" s="11"/>
      <c r="JEN135" s="6"/>
      <c r="JET135" s="11"/>
      <c r="JEU135" s="6"/>
      <c r="JFA135" s="11"/>
      <c r="JFB135" s="6"/>
      <c r="JFH135" s="11"/>
      <c r="JFI135" s="6"/>
      <c r="JFO135" s="11"/>
      <c r="JFP135" s="6"/>
      <c r="JFV135" s="11"/>
      <c r="JFW135" s="6"/>
      <c r="JGC135" s="11"/>
      <c r="JGD135" s="6"/>
      <c r="JGJ135" s="11"/>
      <c r="JGK135" s="6"/>
      <c r="JGQ135" s="11"/>
      <c r="JGR135" s="6"/>
      <c r="JGX135" s="11"/>
      <c r="JGY135" s="6"/>
      <c r="JHE135" s="11"/>
      <c r="JHF135" s="6"/>
      <c r="JHL135" s="11"/>
      <c r="JHM135" s="6"/>
      <c r="JHS135" s="11"/>
      <c r="JHT135" s="6"/>
      <c r="JHZ135" s="11"/>
      <c r="JIA135" s="6"/>
      <c r="JIG135" s="11"/>
      <c r="JIH135" s="6"/>
      <c r="JIN135" s="11"/>
      <c r="JIO135" s="6"/>
      <c r="JIU135" s="11"/>
      <c r="JIV135" s="6"/>
      <c r="JJB135" s="11"/>
      <c r="JJC135" s="6"/>
      <c r="JJI135" s="11"/>
      <c r="JJJ135" s="6"/>
      <c r="JJP135" s="11"/>
      <c r="JJQ135" s="6"/>
      <c r="JJW135" s="11"/>
      <c r="JJX135" s="6"/>
      <c r="JKD135" s="11"/>
      <c r="JKE135" s="6"/>
      <c r="JKK135" s="11"/>
      <c r="JKL135" s="6"/>
      <c r="JKR135" s="11"/>
      <c r="JKS135" s="6"/>
      <c r="JKY135" s="11"/>
      <c r="JKZ135" s="6"/>
      <c r="JLF135" s="11"/>
      <c r="JLG135" s="6"/>
      <c r="JLM135" s="11"/>
      <c r="JLN135" s="6"/>
      <c r="JLT135" s="11"/>
      <c r="JLU135" s="6"/>
      <c r="JMA135" s="11"/>
      <c r="JMB135" s="6"/>
      <c r="JMH135" s="11"/>
      <c r="JMI135" s="6"/>
      <c r="JMO135" s="11"/>
      <c r="JMP135" s="6"/>
      <c r="JMV135" s="11"/>
      <c r="JMW135" s="6"/>
      <c r="JNC135" s="11"/>
      <c r="JND135" s="6"/>
      <c r="JNJ135" s="11"/>
      <c r="JNK135" s="6"/>
      <c r="JNQ135" s="11"/>
      <c r="JNR135" s="6"/>
      <c r="JNX135" s="11"/>
      <c r="JNY135" s="6"/>
      <c r="JOE135" s="11"/>
      <c r="JOF135" s="6"/>
      <c r="JOL135" s="11"/>
      <c r="JOM135" s="6"/>
      <c r="JOS135" s="11"/>
      <c r="JOT135" s="6"/>
      <c r="JOZ135" s="11"/>
      <c r="JPA135" s="6"/>
      <c r="JPG135" s="11"/>
      <c r="JPH135" s="6"/>
      <c r="JPN135" s="11"/>
      <c r="JPO135" s="6"/>
      <c r="JPU135" s="11"/>
      <c r="JPV135" s="6"/>
      <c r="JQB135" s="11"/>
      <c r="JQC135" s="6"/>
      <c r="JQI135" s="11"/>
      <c r="JQJ135" s="6"/>
      <c r="JQP135" s="11"/>
      <c r="JQQ135" s="6"/>
      <c r="JQW135" s="11"/>
      <c r="JQX135" s="6"/>
      <c r="JRD135" s="11"/>
      <c r="JRE135" s="6"/>
      <c r="JRK135" s="11"/>
      <c r="JRL135" s="6"/>
      <c r="JRR135" s="11"/>
      <c r="JRS135" s="6"/>
      <c r="JRY135" s="11"/>
      <c r="JRZ135" s="6"/>
      <c r="JSF135" s="11"/>
      <c r="JSG135" s="6"/>
      <c r="JSM135" s="11"/>
      <c r="JSN135" s="6"/>
      <c r="JST135" s="11"/>
      <c r="JSU135" s="6"/>
      <c r="JTA135" s="11"/>
      <c r="JTB135" s="6"/>
      <c r="JTH135" s="11"/>
      <c r="JTI135" s="6"/>
      <c r="JTO135" s="11"/>
      <c r="JTP135" s="6"/>
      <c r="JTV135" s="11"/>
      <c r="JTW135" s="6"/>
      <c r="JUC135" s="11"/>
      <c r="JUD135" s="6"/>
      <c r="JUJ135" s="11"/>
      <c r="JUK135" s="6"/>
      <c r="JUQ135" s="11"/>
      <c r="JUR135" s="6"/>
      <c r="JUX135" s="11"/>
      <c r="JUY135" s="6"/>
      <c r="JVE135" s="11"/>
      <c r="JVF135" s="6"/>
      <c r="JVL135" s="11"/>
      <c r="JVM135" s="6"/>
      <c r="JVS135" s="11"/>
      <c r="JVT135" s="6"/>
      <c r="JVZ135" s="11"/>
      <c r="JWA135" s="6"/>
      <c r="JWG135" s="11"/>
      <c r="JWH135" s="6"/>
      <c r="JWN135" s="11"/>
      <c r="JWO135" s="6"/>
      <c r="JWU135" s="11"/>
      <c r="JWV135" s="6"/>
      <c r="JXB135" s="11"/>
      <c r="JXC135" s="6"/>
      <c r="JXI135" s="11"/>
      <c r="JXJ135" s="6"/>
      <c r="JXP135" s="11"/>
      <c r="JXQ135" s="6"/>
      <c r="JXW135" s="11"/>
      <c r="JXX135" s="6"/>
      <c r="JYD135" s="11"/>
      <c r="JYE135" s="6"/>
      <c r="JYK135" s="11"/>
      <c r="JYL135" s="6"/>
      <c r="JYR135" s="11"/>
      <c r="JYS135" s="6"/>
      <c r="JYY135" s="11"/>
      <c r="JYZ135" s="6"/>
      <c r="JZF135" s="11"/>
      <c r="JZG135" s="6"/>
      <c r="JZM135" s="11"/>
      <c r="JZN135" s="6"/>
      <c r="JZT135" s="11"/>
      <c r="JZU135" s="6"/>
      <c r="KAA135" s="11"/>
      <c r="KAB135" s="6"/>
      <c r="KAH135" s="11"/>
      <c r="KAI135" s="6"/>
      <c r="KAO135" s="11"/>
      <c r="KAP135" s="6"/>
      <c r="KAV135" s="11"/>
      <c r="KAW135" s="6"/>
      <c r="KBC135" s="11"/>
      <c r="KBD135" s="6"/>
      <c r="KBJ135" s="11"/>
      <c r="KBK135" s="6"/>
      <c r="KBQ135" s="11"/>
      <c r="KBR135" s="6"/>
      <c r="KBX135" s="11"/>
      <c r="KBY135" s="6"/>
      <c r="KCE135" s="11"/>
      <c r="KCF135" s="6"/>
      <c r="KCL135" s="11"/>
      <c r="KCM135" s="6"/>
      <c r="KCS135" s="11"/>
      <c r="KCT135" s="6"/>
      <c r="KCZ135" s="11"/>
      <c r="KDA135" s="6"/>
      <c r="KDG135" s="11"/>
      <c r="KDH135" s="6"/>
      <c r="KDN135" s="11"/>
      <c r="KDO135" s="6"/>
      <c r="KDU135" s="11"/>
      <c r="KDV135" s="6"/>
      <c r="KEB135" s="11"/>
      <c r="KEC135" s="6"/>
      <c r="KEI135" s="11"/>
      <c r="KEJ135" s="6"/>
      <c r="KEP135" s="11"/>
      <c r="KEQ135" s="6"/>
      <c r="KEW135" s="11"/>
      <c r="KEX135" s="6"/>
      <c r="KFD135" s="11"/>
      <c r="KFE135" s="6"/>
      <c r="KFK135" s="11"/>
      <c r="KFL135" s="6"/>
      <c r="KFR135" s="11"/>
      <c r="KFS135" s="6"/>
      <c r="KFY135" s="11"/>
      <c r="KFZ135" s="6"/>
      <c r="KGF135" s="11"/>
      <c r="KGG135" s="6"/>
      <c r="KGM135" s="11"/>
      <c r="KGN135" s="6"/>
      <c r="KGT135" s="11"/>
      <c r="KGU135" s="6"/>
      <c r="KHA135" s="11"/>
      <c r="KHB135" s="6"/>
      <c r="KHH135" s="11"/>
      <c r="KHI135" s="6"/>
      <c r="KHO135" s="11"/>
      <c r="KHP135" s="6"/>
      <c r="KHV135" s="11"/>
      <c r="KHW135" s="6"/>
      <c r="KIC135" s="11"/>
      <c r="KID135" s="6"/>
      <c r="KIJ135" s="11"/>
      <c r="KIK135" s="6"/>
      <c r="KIQ135" s="11"/>
      <c r="KIR135" s="6"/>
      <c r="KIX135" s="11"/>
      <c r="KIY135" s="6"/>
      <c r="KJE135" s="11"/>
      <c r="KJF135" s="6"/>
      <c r="KJL135" s="11"/>
      <c r="KJM135" s="6"/>
      <c r="KJS135" s="11"/>
      <c r="KJT135" s="6"/>
      <c r="KJZ135" s="11"/>
      <c r="KKA135" s="6"/>
      <c r="KKG135" s="11"/>
      <c r="KKH135" s="6"/>
      <c r="KKN135" s="11"/>
      <c r="KKO135" s="6"/>
      <c r="KKU135" s="11"/>
      <c r="KKV135" s="6"/>
      <c r="KLB135" s="11"/>
      <c r="KLC135" s="6"/>
      <c r="KLI135" s="11"/>
      <c r="KLJ135" s="6"/>
      <c r="KLP135" s="11"/>
      <c r="KLQ135" s="6"/>
      <c r="KLW135" s="11"/>
      <c r="KLX135" s="6"/>
      <c r="KMD135" s="11"/>
      <c r="KME135" s="6"/>
      <c r="KMK135" s="11"/>
      <c r="KML135" s="6"/>
      <c r="KMR135" s="11"/>
      <c r="KMS135" s="6"/>
      <c r="KMY135" s="11"/>
      <c r="KMZ135" s="6"/>
      <c r="KNF135" s="11"/>
      <c r="KNG135" s="6"/>
      <c r="KNM135" s="11"/>
      <c r="KNN135" s="6"/>
      <c r="KNT135" s="11"/>
      <c r="KNU135" s="6"/>
      <c r="KOA135" s="11"/>
      <c r="KOB135" s="6"/>
      <c r="KOH135" s="11"/>
      <c r="KOI135" s="6"/>
      <c r="KOO135" s="11"/>
      <c r="KOP135" s="6"/>
      <c r="KOV135" s="11"/>
      <c r="KOW135" s="6"/>
      <c r="KPC135" s="11"/>
      <c r="KPD135" s="6"/>
      <c r="KPJ135" s="11"/>
      <c r="KPK135" s="6"/>
      <c r="KPQ135" s="11"/>
      <c r="KPR135" s="6"/>
      <c r="KPX135" s="11"/>
      <c r="KPY135" s="6"/>
      <c r="KQE135" s="11"/>
      <c r="KQF135" s="6"/>
      <c r="KQL135" s="11"/>
      <c r="KQM135" s="6"/>
      <c r="KQS135" s="11"/>
      <c r="KQT135" s="6"/>
      <c r="KQZ135" s="11"/>
      <c r="KRA135" s="6"/>
      <c r="KRG135" s="11"/>
      <c r="KRH135" s="6"/>
      <c r="KRN135" s="11"/>
      <c r="KRO135" s="6"/>
      <c r="KRU135" s="11"/>
      <c r="KRV135" s="6"/>
      <c r="KSB135" s="11"/>
      <c r="KSC135" s="6"/>
      <c r="KSI135" s="11"/>
      <c r="KSJ135" s="6"/>
      <c r="KSP135" s="11"/>
      <c r="KSQ135" s="6"/>
      <c r="KSW135" s="11"/>
      <c r="KSX135" s="6"/>
      <c r="KTD135" s="11"/>
      <c r="KTE135" s="6"/>
      <c r="KTK135" s="11"/>
      <c r="KTL135" s="6"/>
      <c r="KTR135" s="11"/>
      <c r="KTS135" s="6"/>
      <c r="KTY135" s="11"/>
      <c r="KTZ135" s="6"/>
      <c r="KUF135" s="11"/>
      <c r="KUG135" s="6"/>
      <c r="KUM135" s="11"/>
      <c r="KUN135" s="6"/>
      <c r="KUT135" s="11"/>
      <c r="KUU135" s="6"/>
      <c r="KVA135" s="11"/>
      <c r="KVB135" s="6"/>
      <c r="KVH135" s="11"/>
      <c r="KVI135" s="6"/>
      <c r="KVO135" s="11"/>
      <c r="KVP135" s="6"/>
      <c r="KVV135" s="11"/>
      <c r="KVW135" s="6"/>
      <c r="KWC135" s="11"/>
      <c r="KWD135" s="6"/>
      <c r="KWJ135" s="11"/>
      <c r="KWK135" s="6"/>
      <c r="KWQ135" s="11"/>
      <c r="KWR135" s="6"/>
      <c r="KWX135" s="11"/>
      <c r="KWY135" s="6"/>
      <c r="KXE135" s="11"/>
      <c r="KXF135" s="6"/>
      <c r="KXL135" s="11"/>
      <c r="KXM135" s="6"/>
      <c r="KXS135" s="11"/>
      <c r="KXT135" s="6"/>
      <c r="KXZ135" s="11"/>
      <c r="KYA135" s="6"/>
      <c r="KYG135" s="11"/>
      <c r="KYH135" s="6"/>
      <c r="KYN135" s="11"/>
      <c r="KYO135" s="6"/>
      <c r="KYU135" s="11"/>
      <c r="KYV135" s="6"/>
      <c r="KZB135" s="11"/>
      <c r="KZC135" s="6"/>
      <c r="KZI135" s="11"/>
      <c r="KZJ135" s="6"/>
      <c r="KZP135" s="11"/>
      <c r="KZQ135" s="6"/>
      <c r="KZW135" s="11"/>
      <c r="KZX135" s="6"/>
      <c r="LAD135" s="11"/>
      <c r="LAE135" s="6"/>
      <c r="LAK135" s="11"/>
      <c r="LAL135" s="6"/>
      <c r="LAR135" s="11"/>
      <c r="LAS135" s="6"/>
      <c r="LAY135" s="11"/>
      <c r="LAZ135" s="6"/>
      <c r="LBF135" s="11"/>
      <c r="LBG135" s="6"/>
      <c r="LBM135" s="11"/>
      <c r="LBN135" s="6"/>
      <c r="LBT135" s="11"/>
      <c r="LBU135" s="6"/>
      <c r="LCA135" s="11"/>
      <c r="LCB135" s="6"/>
      <c r="LCH135" s="11"/>
      <c r="LCI135" s="6"/>
      <c r="LCO135" s="11"/>
      <c r="LCP135" s="6"/>
      <c r="LCV135" s="11"/>
      <c r="LCW135" s="6"/>
      <c r="LDC135" s="11"/>
      <c r="LDD135" s="6"/>
      <c r="LDJ135" s="11"/>
      <c r="LDK135" s="6"/>
      <c r="LDQ135" s="11"/>
      <c r="LDR135" s="6"/>
      <c r="LDX135" s="11"/>
      <c r="LDY135" s="6"/>
      <c r="LEE135" s="11"/>
      <c r="LEF135" s="6"/>
      <c r="LEL135" s="11"/>
      <c r="LEM135" s="6"/>
      <c r="LES135" s="11"/>
      <c r="LET135" s="6"/>
      <c r="LEZ135" s="11"/>
      <c r="LFA135" s="6"/>
      <c r="LFG135" s="11"/>
      <c r="LFH135" s="6"/>
      <c r="LFN135" s="11"/>
      <c r="LFO135" s="6"/>
      <c r="LFU135" s="11"/>
      <c r="LFV135" s="6"/>
      <c r="LGB135" s="11"/>
      <c r="LGC135" s="6"/>
      <c r="LGI135" s="11"/>
      <c r="LGJ135" s="6"/>
      <c r="LGP135" s="11"/>
      <c r="LGQ135" s="6"/>
      <c r="LGW135" s="11"/>
      <c r="LGX135" s="6"/>
      <c r="LHD135" s="11"/>
      <c r="LHE135" s="6"/>
      <c r="LHK135" s="11"/>
      <c r="LHL135" s="6"/>
      <c r="LHR135" s="11"/>
      <c r="LHS135" s="6"/>
      <c r="LHY135" s="11"/>
      <c r="LHZ135" s="6"/>
      <c r="LIF135" s="11"/>
      <c r="LIG135" s="6"/>
      <c r="LIM135" s="11"/>
      <c r="LIN135" s="6"/>
      <c r="LIT135" s="11"/>
      <c r="LIU135" s="6"/>
      <c r="LJA135" s="11"/>
      <c r="LJB135" s="6"/>
      <c r="LJH135" s="11"/>
      <c r="LJI135" s="6"/>
      <c r="LJO135" s="11"/>
      <c r="LJP135" s="6"/>
      <c r="LJV135" s="11"/>
      <c r="LJW135" s="6"/>
      <c r="LKC135" s="11"/>
      <c r="LKD135" s="6"/>
      <c r="LKJ135" s="11"/>
      <c r="LKK135" s="6"/>
      <c r="LKQ135" s="11"/>
      <c r="LKR135" s="6"/>
      <c r="LKX135" s="11"/>
      <c r="LKY135" s="6"/>
      <c r="LLE135" s="11"/>
      <c r="LLF135" s="6"/>
      <c r="LLL135" s="11"/>
      <c r="LLM135" s="6"/>
      <c r="LLS135" s="11"/>
      <c r="LLT135" s="6"/>
      <c r="LLZ135" s="11"/>
      <c r="LMA135" s="6"/>
      <c r="LMG135" s="11"/>
      <c r="LMH135" s="6"/>
      <c r="LMN135" s="11"/>
      <c r="LMO135" s="6"/>
      <c r="LMU135" s="11"/>
      <c r="LMV135" s="6"/>
      <c r="LNB135" s="11"/>
      <c r="LNC135" s="6"/>
      <c r="LNI135" s="11"/>
      <c r="LNJ135" s="6"/>
      <c r="LNP135" s="11"/>
      <c r="LNQ135" s="6"/>
      <c r="LNW135" s="11"/>
      <c r="LNX135" s="6"/>
      <c r="LOD135" s="11"/>
      <c r="LOE135" s="6"/>
      <c r="LOK135" s="11"/>
      <c r="LOL135" s="6"/>
      <c r="LOR135" s="11"/>
      <c r="LOS135" s="6"/>
      <c r="LOY135" s="11"/>
      <c r="LOZ135" s="6"/>
      <c r="LPF135" s="11"/>
      <c r="LPG135" s="6"/>
      <c r="LPM135" s="11"/>
      <c r="LPN135" s="6"/>
      <c r="LPT135" s="11"/>
      <c r="LPU135" s="6"/>
      <c r="LQA135" s="11"/>
      <c r="LQB135" s="6"/>
      <c r="LQH135" s="11"/>
      <c r="LQI135" s="6"/>
      <c r="LQO135" s="11"/>
      <c r="LQP135" s="6"/>
      <c r="LQV135" s="11"/>
      <c r="LQW135" s="6"/>
      <c r="LRC135" s="11"/>
      <c r="LRD135" s="6"/>
      <c r="LRJ135" s="11"/>
      <c r="LRK135" s="6"/>
      <c r="LRQ135" s="11"/>
      <c r="LRR135" s="6"/>
      <c r="LRX135" s="11"/>
      <c r="LRY135" s="6"/>
      <c r="LSE135" s="11"/>
      <c r="LSF135" s="6"/>
      <c r="LSL135" s="11"/>
      <c r="LSM135" s="6"/>
      <c r="LSS135" s="11"/>
      <c r="LST135" s="6"/>
      <c r="LSZ135" s="11"/>
      <c r="LTA135" s="6"/>
      <c r="LTG135" s="11"/>
      <c r="LTH135" s="6"/>
      <c r="LTN135" s="11"/>
      <c r="LTO135" s="6"/>
      <c r="LTU135" s="11"/>
      <c r="LTV135" s="6"/>
      <c r="LUB135" s="11"/>
      <c r="LUC135" s="6"/>
      <c r="LUI135" s="11"/>
      <c r="LUJ135" s="6"/>
      <c r="LUP135" s="11"/>
      <c r="LUQ135" s="6"/>
      <c r="LUW135" s="11"/>
      <c r="LUX135" s="6"/>
      <c r="LVD135" s="11"/>
      <c r="LVE135" s="6"/>
      <c r="LVK135" s="11"/>
      <c r="LVL135" s="6"/>
      <c r="LVR135" s="11"/>
      <c r="LVS135" s="6"/>
      <c r="LVY135" s="11"/>
      <c r="LVZ135" s="6"/>
      <c r="LWF135" s="11"/>
      <c r="LWG135" s="6"/>
      <c r="LWM135" s="11"/>
      <c r="LWN135" s="6"/>
      <c r="LWT135" s="11"/>
      <c r="LWU135" s="6"/>
      <c r="LXA135" s="11"/>
      <c r="LXB135" s="6"/>
      <c r="LXH135" s="11"/>
      <c r="LXI135" s="6"/>
      <c r="LXO135" s="11"/>
      <c r="LXP135" s="6"/>
      <c r="LXV135" s="11"/>
      <c r="LXW135" s="6"/>
      <c r="LYC135" s="11"/>
      <c r="LYD135" s="6"/>
      <c r="LYJ135" s="11"/>
      <c r="LYK135" s="6"/>
      <c r="LYQ135" s="11"/>
      <c r="LYR135" s="6"/>
      <c r="LYX135" s="11"/>
      <c r="LYY135" s="6"/>
      <c r="LZE135" s="11"/>
      <c r="LZF135" s="6"/>
      <c r="LZL135" s="11"/>
      <c r="LZM135" s="6"/>
      <c r="LZS135" s="11"/>
      <c r="LZT135" s="6"/>
      <c r="LZZ135" s="11"/>
      <c r="MAA135" s="6"/>
      <c r="MAG135" s="11"/>
      <c r="MAH135" s="6"/>
      <c r="MAN135" s="11"/>
      <c r="MAO135" s="6"/>
      <c r="MAU135" s="11"/>
      <c r="MAV135" s="6"/>
      <c r="MBB135" s="11"/>
      <c r="MBC135" s="6"/>
      <c r="MBI135" s="11"/>
      <c r="MBJ135" s="6"/>
      <c r="MBP135" s="11"/>
      <c r="MBQ135" s="6"/>
      <c r="MBW135" s="11"/>
      <c r="MBX135" s="6"/>
      <c r="MCD135" s="11"/>
      <c r="MCE135" s="6"/>
      <c r="MCK135" s="11"/>
      <c r="MCL135" s="6"/>
      <c r="MCR135" s="11"/>
      <c r="MCS135" s="6"/>
      <c r="MCY135" s="11"/>
      <c r="MCZ135" s="6"/>
      <c r="MDF135" s="11"/>
      <c r="MDG135" s="6"/>
      <c r="MDM135" s="11"/>
      <c r="MDN135" s="6"/>
      <c r="MDT135" s="11"/>
      <c r="MDU135" s="6"/>
      <c r="MEA135" s="11"/>
      <c r="MEB135" s="6"/>
      <c r="MEH135" s="11"/>
      <c r="MEI135" s="6"/>
      <c r="MEO135" s="11"/>
      <c r="MEP135" s="6"/>
      <c r="MEV135" s="11"/>
      <c r="MEW135" s="6"/>
      <c r="MFC135" s="11"/>
      <c r="MFD135" s="6"/>
      <c r="MFJ135" s="11"/>
      <c r="MFK135" s="6"/>
      <c r="MFQ135" s="11"/>
      <c r="MFR135" s="6"/>
      <c r="MFX135" s="11"/>
      <c r="MFY135" s="6"/>
      <c r="MGE135" s="11"/>
      <c r="MGF135" s="6"/>
      <c r="MGL135" s="11"/>
      <c r="MGM135" s="6"/>
      <c r="MGS135" s="11"/>
      <c r="MGT135" s="6"/>
      <c r="MGZ135" s="11"/>
      <c r="MHA135" s="6"/>
      <c r="MHG135" s="11"/>
      <c r="MHH135" s="6"/>
      <c r="MHN135" s="11"/>
      <c r="MHO135" s="6"/>
      <c r="MHU135" s="11"/>
      <c r="MHV135" s="6"/>
      <c r="MIB135" s="11"/>
      <c r="MIC135" s="6"/>
      <c r="MII135" s="11"/>
      <c r="MIJ135" s="6"/>
      <c r="MIP135" s="11"/>
      <c r="MIQ135" s="6"/>
      <c r="MIW135" s="11"/>
      <c r="MIX135" s="6"/>
      <c r="MJD135" s="11"/>
      <c r="MJE135" s="6"/>
      <c r="MJK135" s="11"/>
      <c r="MJL135" s="6"/>
      <c r="MJR135" s="11"/>
      <c r="MJS135" s="6"/>
      <c r="MJY135" s="11"/>
      <c r="MJZ135" s="6"/>
      <c r="MKF135" s="11"/>
      <c r="MKG135" s="6"/>
      <c r="MKM135" s="11"/>
      <c r="MKN135" s="6"/>
      <c r="MKT135" s="11"/>
      <c r="MKU135" s="6"/>
      <c r="MLA135" s="11"/>
      <c r="MLB135" s="6"/>
      <c r="MLH135" s="11"/>
      <c r="MLI135" s="6"/>
      <c r="MLO135" s="11"/>
      <c r="MLP135" s="6"/>
      <c r="MLV135" s="11"/>
      <c r="MLW135" s="6"/>
      <c r="MMC135" s="11"/>
      <c r="MMD135" s="6"/>
      <c r="MMJ135" s="11"/>
      <c r="MMK135" s="6"/>
      <c r="MMQ135" s="11"/>
      <c r="MMR135" s="6"/>
      <c r="MMX135" s="11"/>
      <c r="MMY135" s="6"/>
      <c r="MNE135" s="11"/>
      <c r="MNF135" s="6"/>
      <c r="MNL135" s="11"/>
      <c r="MNM135" s="6"/>
      <c r="MNS135" s="11"/>
      <c r="MNT135" s="6"/>
      <c r="MNZ135" s="11"/>
      <c r="MOA135" s="6"/>
      <c r="MOG135" s="11"/>
      <c r="MOH135" s="6"/>
      <c r="MON135" s="11"/>
      <c r="MOO135" s="6"/>
      <c r="MOU135" s="11"/>
      <c r="MOV135" s="6"/>
      <c r="MPB135" s="11"/>
      <c r="MPC135" s="6"/>
      <c r="MPI135" s="11"/>
      <c r="MPJ135" s="6"/>
      <c r="MPP135" s="11"/>
      <c r="MPQ135" s="6"/>
      <c r="MPW135" s="11"/>
      <c r="MPX135" s="6"/>
      <c r="MQD135" s="11"/>
      <c r="MQE135" s="6"/>
      <c r="MQK135" s="11"/>
      <c r="MQL135" s="6"/>
      <c r="MQR135" s="11"/>
      <c r="MQS135" s="6"/>
      <c r="MQY135" s="11"/>
      <c r="MQZ135" s="6"/>
      <c r="MRF135" s="11"/>
      <c r="MRG135" s="6"/>
      <c r="MRM135" s="11"/>
      <c r="MRN135" s="6"/>
      <c r="MRT135" s="11"/>
      <c r="MRU135" s="6"/>
      <c r="MSA135" s="11"/>
      <c r="MSB135" s="6"/>
      <c r="MSH135" s="11"/>
      <c r="MSI135" s="6"/>
      <c r="MSO135" s="11"/>
      <c r="MSP135" s="6"/>
      <c r="MSV135" s="11"/>
      <c r="MSW135" s="6"/>
      <c r="MTC135" s="11"/>
      <c r="MTD135" s="6"/>
      <c r="MTJ135" s="11"/>
      <c r="MTK135" s="6"/>
      <c r="MTQ135" s="11"/>
      <c r="MTR135" s="6"/>
      <c r="MTX135" s="11"/>
      <c r="MTY135" s="6"/>
      <c r="MUE135" s="11"/>
      <c r="MUF135" s="6"/>
      <c r="MUL135" s="11"/>
      <c r="MUM135" s="6"/>
      <c r="MUS135" s="11"/>
      <c r="MUT135" s="6"/>
      <c r="MUZ135" s="11"/>
      <c r="MVA135" s="6"/>
      <c r="MVG135" s="11"/>
      <c r="MVH135" s="6"/>
      <c r="MVN135" s="11"/>
      <c r="MVO135" s="6"/>
      <c r="MVU135" s="11"/>
      <c r="MVV135" s="6"/>
      <c r="MWB135" s="11"/>
      <c r="MWC135" s="6"/>
      <c r="MWI135" s="11"/>
      <c r="MWJ135" s="6"/>
      <c r="MWP135" s="11"/>
      <c r="MWQ135" s="6"/>
      <c r="MWW135" s="11"/>
      <c r="MWX135" s="6"/>
      <c r="MXD135" s="11"/>
      <c r="MXE135" s="6"/>
      <c r="MXK135" s="11"/>
      <c r="MXL135" s="6"/>
      <c r="MXR135" s="11"/>
      <c r="MXS135" s="6"/>
      <c r="MXY135" s="11"/>
      <c r="MXZ135" s="6"/>
      <c r="MYF135" s="11"/>
      <c r="MYG135" s="6"/>
      <c r="MYM135" s="11"/>
      <c r="MYN135" s="6"/>
      <c r="MYT135" s="11"/>
      <c r="MYU135" s="6"/>
      <c r="MZA135" s="11"/>
      <c r="MZB135" s="6"/>
      <c r="MZH135" s="11"/>
      <c r="MZI135" s="6"/>
      <c r="MZO135" s="11"/>
      <c r="MZP135" s="6"/>
      <c r="MZV135" s="11"/>
      <c r="MZW135" s="6"/>
      <c r="NAC135" s="11"/>
      <c r="NAD135" s="6"/>
      <c r="NAJ135" s="11"/>
      <c r="NAK135" s="6"/>
      <c r="NAQ135" s="11"/>
      <c r="NAR135" s="6"/>
      <c r="NAX135" s="11"/>
      <c r="NAY135" s="6"/>
      <c r="NBE135" s="11"/>
      <c r="NBF135" s="6"/>
      <c r="NBL135" s="11"/>
      <c r="NBM135" s="6"/>
      <c r="NBS135" s="11"/>
      <c r="NBT135" s="6"/>
      <c r="NBZ135" s="11"/>
      <c r="NCA135" s="6"/>
      <c r="NCG135" s="11"/>
      <c r="NCH135" s="6"/>
      <c r="NCN135" s="11"/>
      <c r="NCO135" s="6"/>
      <c r="NCU135" s="11"/>
      <c r="NCV135" s="6"/>
      <c r="NDB135" s="11"/>
      <c r="NDC135" s="6"/>
      <c r="NDI135" s="11"/>
      <c r="NDJ135" s="6"/>
      <c r="NDP135" s="11"/>
      <c r="NDQ135" s="6"/>
      <c r="NDW135" s="11"/>
      <c r="NDX135" s="6"/>
      <c r="NED135" s="11"/>
      <c r="NEE135" s="6"/>
      <c r="NEK135" s="11"/>
      <c r="NEL135" s="6"/>
      <c r="NER135" s="11"/>
      <c r="NES135" s="6"/>
      <c r="NEY135" s="11"/>
      <c r="NEZ135" s="6"/>
      <c r="NFF135" s="11"/>
      <c r="NFG135" s="6"/>
      <c r="NFM135" s="11"/>
      <c r="NFN135" s="6"/>
      <c r="NFT135" s="11"/>
      <c r="NFU135" s="6"/>
      <c r="NGA135" s="11"/>
      <c r="NGB135" s="6"/>
      <c r="NGH135" s="11"/>
      <c r="NGI135" s="6"/>
      <c r="NGO135" s="11"/>
      <c r="NGP135" s="6"/>
      <c r="NGV135" s="11"/>
      <c r="NGW135" s="6"/>
      <c r="NHC135" s="11"/>
      <c r="NHD135" s="6"/>
      <c r="NHJ135" s="11"/>
      <c r="NHK135" s="6"/>
      <c r="NHQ135" s="11"/>
      <c r="NHR135" s="6"/>
      <c r="NHX135" s="11"/>
      <c r="NHY135" s="6"/>
      <c r="NIE135" s="11"/>
      <c r="NIF135" s="6"/>
      <c r="NIL135" s="11"/>
      <c r="NIM135" s="6"/>
      <c r="NIS135" s="11"/>
      <c r="NIT135" s="6"/>
      <c r="NIZ135" s="11"/>
      <c r="NJA135" s="6"/>
      <c r="NJG135" s="11"/>
      <c r="NJH135" s="6"/>
      <c r="NJN135" s="11"/>
      <c r="NJO135" s="6"/>
      <c r="NJU135" s="11"/>
      <c r="NJV135" s="6"/>
      <c r="NKB135" s="11"/>
      <c r="NKC135" s="6"/>
      <c r="NKI135" s="11"/>
      <c r="NKJ135" s="6"/>
      <c r="NKP135" s="11"/>
      <c r="NKQ135" s="6"/>
      <c r="NKW135" s="11"/>
      <c r="NKX135" s="6"/>
      <c r="NLD135" s="11"/>
      <c r="NLE135" s="6"/>
      <c r="NLK135" s="11"/>
      <c r="NLL135" s="6"/>
      <c r="NLR135" s="11"/>
      <c r="NLS135" s="6"/>
      <c r="NLY135" s="11"/>
      <c r="NLZ135" s="6"/>
      <c r="NMF135" s="11"/>
      <c r="NMG135" s="6"/>
      <c r="NMM135" s="11"/>
      <c r="NMN135" s="6"/>
      <c r="NMT135" s="11"/>
      <c r="NMU135" s="6"/>
      <c r="NNA135" s="11"/>
      <c r="NNB135" s="6"/>
      <c r="NNH135" s="11"/>
      <c r="NNI135" s="6"/>
      <c r="NNO135" s="11"/>
      <c r="NNP135" s="6"/>
      <c r="NNV135" s="11"/>
      <c r="NNW135" s="6"/>
      <c r="NOC135" s="11"/>
      <c r="NOD135" s="6"/>
      <c r="NOJ135" s="11"/>
      <c r="NOK135" s="6"/>
      <c r="NOQ135" s="11"/>
      <c r="NOR135" s="6"/>
      <c r="NOX135" s="11"/>
      <c r="NOY135" s="6"/>
      <c r="NPE135" s="11"/>
      <c r="NPF135" s="6"/>
      <c r="NPL135" s="11"/>
      <c r="NPM135" s="6"/>
      <c r="NPS135" s="11"/>
      <c r="NPT135" s="6"/>
      <c r="NPZ135" s="11"/>
      <c r="NQA135" s="6"/>
      <c r="NQG135" s="11"/>
      <c r="NQH135" s="6"/>
      <c r="NQN135" s="11"/>
      <c r="NQO135" s="6"/>
      <c r="NQU135" s="11"/>
      <c r="NQV135" s="6"/>
      <c r="NRB135" s="11"/>
      <c r="NRC135" s="6"/>
      <c r="NRI135" s="11"/>
      <c r="NRJ135" s="6"/>
      <c r="NRP135" s="11"/>
      <c r="NRQ135" s="6"/>
      <c r="NRW135" s="11"/>
      <c r="NRX135" s="6"/>
      <c r="NSD135" s="11"/>
      <c r="NSE135" s="6"/>
      <c r="NSK135" s="11"/>
      <c r="NSL135" s="6"/>
      <c r="NSR135" s="11"/>
      <c r="NSS135" s="6"/>
      <c r="NSY135" s="11"/>
      <c r="NSZ135" s="6"/>
      <c r="NTF135" s="11"/>
      <c r="NTG135" s="6"/>
      <c r="NTM135" s="11"/>
      <c r="NTN135" s="6"/>
      <c r="NTT135" s="11"/>
      <c r="NTU135" s="6"/>
      <c r="NUA135" s="11"/>
      <c r="NUB135" s="6"/>
      <c r="NUH135" s="11"/>
      <c r="NUI135" s="6"/>
      <c r="NUO135" s="11"/>
      <c r="NUP135" s="6"/>
      <c r="NUV135" s="11"/>
      <c r="NUW135" s="6"/>
      <c r="NVC135" s="11"/>
      <c r="NVD135" s="6"/>
      <c r="NVJ135" s="11"/>
      <c r="NVK135" s="6"/>
      <c r="NVQ135" s="11"/>
      <c r="NVR135" s="6"/>
      <c r="NVX135" s="11"/>
      <c r="NVY135" s="6"/>
      <c r="NWE135" s="11"/>
      <c r="NWF135" s="6"/>
      <c r="NWL135" s="11"/>
      <c r="NWM135" s="6"/>
      <c r="NWS135" s="11"/>
      <c r="NWT135" s="6"/>
      <c r="NWZ135" s="11"/>
      <c r="NXA135" s="6"/>
      <c r="NXG135" s="11"/>
      <c r="NXH135" s="6"/>
      <c r="NXN135" s="11"/>
      <c r="NXO135" s="6"/>
      <c r="NXU135" s="11"/>
      <c r="NXV135" s="6"/>
      <c r="NYB135" s="11"/>
      <c r="NYC135" s="6"/>
      <c r="NYI135" s="11"/>
      <c r="NYJ135" s="6"/>
      <c r="NYP135" s="11"/>
      <c r="NYQ135" s="6"/>
      <c r="NYW135" s="11"/>
      <c r="NYX135" s="6"/>
      <c r="NZD135" s="11"/>
      <c r="NZE135" s="6"/>
      <c r="NZK135" s="11"/>
      <c r="NZL135" s="6"/>
      <c r="NZR135" s="11"/>
      <c r="NZS135" s="6"/>
      <c r="NZY135" s="11"/>
      <c r="NZZ135" s="6"/>
      <c r="OAF135" s="11"/>
      <c r="OAG135" s="6"/>
      <c r="OAM135" s="11"/>
      <c r="OAN135" s="6"/>
      <c r="OAT135" s="11"/>
      <c r="OAU135" s="6"/>
      <c r="OBA135" s="11"/>
      <c r="OBB135" s="6"/>
      <c r="OBH135" s="11"/>
      <c r="OBI135" s="6"/>
      <c r="OBO135" s="11"/>
      <c r="OBP135" s="6"/>
      <c r="OBV135" s="11"/>
      <c r="OBW135" s="6"/>
      <c r="OCC135" s="11"/>
      <c r="OCD135" s="6"/>
      <c r="OCJ135" s="11"/>
      <c r="OCK135" s="6"/>
      <c r="OCQ135" s="11"/>
      <c r="OCR135" s="6"/>
      <c r="OCX135" s="11"/>
      <c r="OCY135" s="6"/>
      <c r="ODE135" s="11"/>
      <c r="ODF135" s="6"/>
      <c r="ODL135" s="11"/>
      <c r="ODM135" s="6"/>
      <c r="ODS135" s="11"/>
      <c r="ODT135" s="6"/>
      <c r="ODZ135" s="11"/>
      <c r="OEA135" s="6"/>
      <c r="OEG135" s="11"/>
      <c r="OEH135" s="6"/>
      <c r="OEN135" s="11"/>
      <c r="OEO135" s="6"/>
      <c r="OEU135" s="11"/>
      <c r="OEV135" s="6"/>
      <c r="OFB135" s="11"/>
      <c r="OFC135" s="6"/>
      <c r="OFI135" s="11"/>
      <c r="OFJ135" s="6"/>
      <c r="OFP135" s="11"/>
      <c r="OFQ135" s="6"/>
      <c r="OFW135" s="11"/>
      <c r="OFX135" s="6"/>
      <c r="OGD135" s="11"/>
      <c r="OGE135" s="6"/>
      <c r="OGK135" s="11"/>
      <c r="OGL135" s="6"/>
      <c r="OGR135" s="11"/>
      <c r="OGS135" s="6"/>
      <c r="OGY135" s="11"/>
      <c r="OGZ135" s="6"/>
      <c r="OHF135" s="11"/>
      <c r="OHG135" s="6"/>
      <c r="OHM135" s="11"/>
      <c r="OHN135" s="6"/>
      <c r="OHT135" s="11"/>
      <c r="OHU135" s="6"/>
      <c r="OIA135" s="11"/>
      <c r="OIB135" s="6"/>
      <c r="OIH135" s="11"/>
      <c r="OII135" s="6"/>
      <c r="OIO135" s="11"/>
      <c r="OIP135" s="6"/>
      <c r="OIV135" s="11"/>
      <c r="OIW135" s="6"/>
      <c r="OJC135" s="11"/>
      <c r="OJD135" s="6"/>
      <c r="OJJ135" s="11"/>
      <c r="OJK135" s="6"/>
      <c r="OJQ135" s="11"/>
      <c r="OJR135" s="6"/>
      <c r="OJX135" s="11"/>
      <c r="OJY135" s="6"/>
      <c r="OKE135" s="11"/>
      <c r="OKF135" s="6"/>
      <c r="OKL135" s="11"/>
      <c r="OKM135" s="6"/>
      <c r="OKS135" s="11"/>
      <c r="OKT135" s="6"/>
      <c r="OKZ135" s="11"/>
      <c r="OLA135" s="6"/>
      <c r="OLG135" s="11"/>
      <c r="OLH135" s="6"/>
      <c r="OLN135" s="11"/>
      <c r="OLO135" s="6"/>
      <c r="OLU135" s="11"/>
      <c r="OLV135" s="6"/>
      <c r="OMB135" s="11"/>
      <c r="OMC135" s="6"/>
      <c r="OMI135" s="11"/>
      <c r="OMJ135" s="6"/>
      <c r="OMP135" s="11"/>
      <c r="OMQ135" s="6"/>
      <c r="OMW135" s="11"/>
      <c r="OMX135" s="6"/>
      <c r="OND135" s="11"/>
      <c r="ONE135" s="6"/>
      <c r="ONK135" s="11"/>
      <c r="ONL135" s="6"/>
      <c r="ONR135" s="11"/>
      <c r="ONS135" s="6"/>
      <c r="ONY135" s="11"/>
      <c r="ONZ135" s="6"/>
      <c r="OOF135" s="11"/>
      <c r="OOG135" s="6"/>
      <c r="OOM135" s="11"/>
      <c r="OON135" s="6"/>
      <c r="OOT135" s="11"/>
      <c r="OOU135" s="6"/>
      <c r="OPA135" s="11"/>
      <c r="OPB135" s="6"/>
      <c r="OPH135" s="11"/>
      <c r="OPI135" s="6"/>
      <c r="OPO135" s="11"/>
      <c r="OPP135" s="6"/>
      <c r="OPV135" s="11"/>
      <c r="OPW135" s="6"/>
      <c r="OQC135" s="11"/>
      <c r="OQD135" s="6"/>
      <c r="OQJ135" s="11"/>
      <c r="OQK135" s="6"/>
      <c r="OQQ135" s="11"/>
      <c r="OQR135" s="6"/>
      <c r="OQX135" s="11"/>
      <c r="OQY135" s="6"/>
      <c r="ORE135" s="11"/>
      <c r="ORF135" s="6"/>
      <c r="ORL135" s="11"/>
      <c r="ORM135" s="6"/>
      <c r="ORS135" s="11"/>
      <c r="ORT135" s="6"/>
      <c r="ORZ135" s="11"/>
      <c r="OSA135" s="6"/>
      <c r="OSG135" s="11"/>
      <c r="OSH135" s="6"/>
      <c r="OSN135" s="11"/>
      <c r="OSO135" s="6"/>
      <c r="OSU135" s="11"/>
      <c r="OSV135" s="6"/>
      <c r="OTB135" s="11"/>
      <c r="OTC135" s="6"/>
      <c r="OTI135" s="11"/>
      <c r="OTJ135" s="6"/>
      <c r="OTP135" s="11"/>
      <c r="OTQ135" s="6"/>
      <c r="OTW135" s="11"/>
      <c r="OTX135" s="6"/>
      <c r="OUD135" s="11"/>
      <c r="OUE135" s="6"/>
      <c r="OUK135" s="11"/>
      <c r="OUL135" s="6"/>
      <c r="OUR135" s="11"/>
      <c r="OUS135" s="6"/>
      <c r="OUY135" s="11"/>
      <c r="OUZ135" s="6"/>
      <c r="OVF135" s="11"/>
      <c r="OVG135" s="6"/>
      <c r="OVM135" s="11"/>
      <c r="OVN135" s="6"/>
      <c r="OVT135" s="11"/>
      <c r="OVU135" s="6"/>
      <c r="OWA135" s="11"/>
      <c r="OWB135" s="6"/>
      <c r="OWH135" s="11"/>
      <c r="OWI135" s="6"/>
      <c r="OWO135" s="11"/>
      <c r="OWP135" s="6"/>
      <c r="OWV135" s="11"/>
      <c r="OWW135" s="6"/>
      <c r="OXC135" s="11"/>
      <c r="OXD135" s="6"/>
      <c r="OXJ135" s="11"/>
      <c r="OXK135" s="6"/>
      <c r="OXQ135" s="11"/>
      <c r="OXR135" s="6"/>
      <c r="OXX135" s="11"/>
      <c r="OXY135" s="6"/>
      <c r="OYE135" s="11"/>
      <c r="OYF135" s="6"/>
      <c r="OYL135" s="11"/>
      <c r="OYM135" s="6"/>
      <c r="OYS135" s="11"/>
      <c r="OYT135" s="6"/>
      <c r="OYZ135" s="11"/>
      <c r="OZA135" s="6"/>
      <c r="OZG135" s="11"/>
      <c r="OZH135" s="6"/>
      <c r="OZN135" s="11"/>
      <c r="OZO135" s="6"/>
      <c r="OZU135" s="11"/>
      <c r="OZV135" s="6"/>
      <c r="PAB135" s="11"/>
      <c r="PAC135" s="6"/>
      <c r="PAI135" s="11"/>
      <c r="PAJ135" s="6"/>
      <c r="PAP135" s="11"/>
      <c r="PAQ135" s="6"/>
      <c r="PAW135" s="11"/>
      <c r="PAX135" s="6"/>
      <c r="PBD135" s="11"/>
      <c r="PBE135" s="6"/>
      <c r="PBK135" s="11"/>
      <c r="PBL135" s="6"/>
      <c r="PBR135" s="11"/>
      <c r="PBS135" s="6"/>
      <c r="PBY135" s="11"/>
      <c r="PBZ135" s="6"/>
      <c r="PCF135" s="11"/>
      <c r="PCG135" s="6"/>
      <c r="PCM135" s="11"/>
      <c r="PCN135" s="6"/>
      <c r="PCT135" s="11"/>
      <c r="PCU135" s="6"/>
      <c r="PDA135" s="11"/>
      <c r="PDB135" s="6"/>
      <c r="PDH135" s="11"/>
      <c r="PDI135" s="6"/>
      <c r="PDO135" s="11"/>
      <c r="PDP135" s="6"/>
      <c r="PDV135" s="11"/>
      <c r="PDW135" s="6"/>
      <c r="PEC135" s="11"/>
      <c r="PED135" s="6"/>
      <c r="PEJ135" s="11"/>
      <c r="PEK135" s="6"/>
      <c r="PEQ135" s="11"/>
      <c r="PER135" s="6"/>
      <c r="PEX135" s="11"/>
      <c r="PEY135" s="6"/>
      <c r="PFE135" s="11"/>
      <c r="PFF135" s="6"/>
      <c r="PFL135" s="11"/>
      <c r="PFM135" s="6"/>
      <c r="PFS135" s="11"/>
      <c r="PFT135" s="6"/>
      <c r="PFZ135" s="11"/>
      <c r="PGA135" s="6"/>
      <c r="PGG135" s="11"/>
      <c r="PGH135" s="6"/>
      <c r="PGN135" s="11"/>
      <c r="PGO135" s="6"/>
      <c r="PGU135" s="11"/>
      <c r="PGV135" s="6"/>
      <c r="PHB135" s="11"/>
      <c r="PHC135" s="6"/>
      <c r="PHI135" s="11"/>
      <c r="PHJ135" s="6"/>
      <c r="PHP135" s="11"/>
      <c r="PHQ135" s="6"/>
      <c r="PHW135" s="11"/>
      <c r="PHX135" s="6"/>
      <c r="PID135" s="11"/>
      <c r="PIE135" s="6"/>
      <c r="PIK135" s="11"/>
      <c r="PIL135" s="6"/>
      <c r="PIR135" s="11"/>
      <c r="PIS135" s="6"/>
      <c r="PIY135" s="11"/>
      <c r="PIZ135" s="6"/>
      <c r="PJF135" s="11"/>
      <c r="PJG135" s="6"/>
      <c r="PJM135" s="11"/>
      <c r="PJN135" s="6"/>
      <c r="PJT135" s="11"/>
      <c r="PJU135" s="6"/>
      <c r="PKA135" s="11"/>
      <c r="PKB135" s="6"/>
      <c r="PKH135" s="11"/>
      <c r="PKI135" s="6"/>
      <c r="PKO135" s="11"/>
      <c r="PKP135" s="6"/>
      <c r="PKV135" s="11"/>
      <c r="PKW135" s="6"/>
      <c r="PLC135" s="11"/>
      <c r="PLD135" s="6"/>
      <c r="PLJ135" s="11"/>
      <c r="PLK135" s="6"/>
      <c r="PLQ135" s="11"/>
      <c r="PLR135" s="6"/>
      <c r="PLX135" s="11"/>
      <c r="PLY135" s="6"/>
      <c r="PME135" s="11"/>
      <c r="PMF135" s="6"/>
      <c r="PML135" s="11"/>
      <c r="PMM135" s="6"/>
      <c r="PMS135" s="11"/>
      <c r="PMT135" s="6"/>
      <c r="PMZ135" s="11"/>
      <c r="PNA135" s="6"/>
      <c r="PNG135" s="11"/>
      <c r="PNH135" s="6"/>
      <c r="PNN135" s="11"/>
      <c r="PNO135" s="6"/>
      <c r="PNU135" s="11"/>
      <c r="PNV135" s="6"/>
      <c r="POB135" s="11"/>
      <c r="POC135" s="6"/>
      <c r="POI135" s="11"/>
      <c r="POJ135" s="6"/>
      <c r="POP135" s="11"/>
      <c r="POQ135" s="6"/>
      <c r="POW135" s="11"/>
      <c r="POX135" s="6"/>
      <c r="PPD135" s="11"/>
      <c r="PPE135" s="6"/>
      <c r="PPK135" s="11"/>
      <c r="PPL135" s="6"/>
      <c r="PPR135" s="11"/>
      <c r="PPS135" s="6"/>
      <c r="PPY135" s="11"/>
      <c r="PPZ135" s="6"/>
      <c r="PQF135" s="11"/>
      <c r="PQG135" s="6"/>
      <c r="PQM135" s="11"/>
      <c r="PQN135" s="6"/>
      <c r="PQT135" s="11"/>
      <c r="PQU135" s="6"/>
      <c r="PRA135" s="11"/>
      <c r="PRB135" s="6"/>
      <c r="PRH135" s="11"/>
      <c r="PRI135" s="6"/>
      <c r="PRO135" s="11"/>
      <c r="PRP135" s="6"/>
      <c r="PRV135" s="11"/>
      <c r="PRW135" s="6"/>
      <c r="PSC135" s="11"/>
      <c r="PSD135" s="6"/>
      <c r="PSJ135" s="11"/>
      <c r="PSK135" s="6"/>
      <c r="PSQ135" s="11"/>
      <c r="PSR135" s="6"/>
      <c r="PSX135" s="11"/>
      <c r="PSY135" s="6"/>
      <c r="PTE135" s="11"/>
      <c r="PTF135" s="6"/>
      <c r="PTL135" s="11"/>
      <c r="PTM135" s="6"/>
      <c r="PTS135" s="11"/>
      <c r="PTT135" s="6"/>
      <c r="PTZ135" s="11"/>
      <c r="PUA135" s="6"/>
      <c r="PUG135" s="11"/>
      <c r="PUH135" s="6"/>
      <c r="PUN135" s="11"/>
      <c r="PUO135" s="6"/>
      <c r="PUU135" s="11"/>
      <c r="PUV135" s="6"/>
      <c r="PVB135" s="11"/>
      <c r="PVC135" s="6"/>
      <c r="PVI135" s="11"/>
      <c r="PVJ135" s="6"/>
      <c r="PVP135" s="11"/>
      <c r="PVQ135" s="6"/>
      <c r="PVW135" s="11"/>
      <c r="PVX135" s="6"/>
      <c r="PWD135" s="11"/>
      <c r="PWE135" s="6"/>
      <c r="PWK135" s="11"/>
      <c r="PWL135" s="6"/>
      <c r="PWR135" s="11"/>
      <c r="PWS135" s="6"/>
      <c r="PWY135" s="11"/>
      <c r="PWZ135" s="6"/>
      <c r="PXF135" s="11"/>
      <c r="PXG135" s="6"/>
      <c r="PXM135" s="11"/>
      <c r="PXN135" s="6"/>
      <c r="PXT135" s="11"/>
      <c r="PXU135" s="6"/>
      <c r="PYA135" s="11"/>
      <c r="PYB135" s="6"/>
      <c r="PYH135" s="11"/>
      <c r="PYI135" s="6"/>
      <c r="PYO135" s="11"/>
      <c r="PYP135" s="6"/>
      <c r="PYV135" s="11"/>
      <c r="PYW135" s="6"/>
      <c r="PZC135" s="11"/>
      <c r="PZD135" s="6"/>
      <c r="PZJ135" s="11"/>
      <c r="PZK135" s="6"/>
      <c r="PZQ135" s="11"/>
      <c r="PZR135" s="6"/>
      <c r="PZX135" s="11"/>
      <c r="PZY135" s="6"/>
      <c r="QAE135" s="11"/>
      <c r="QAF135" s="6"/>
      <c r="QAL135" s="11"/>
      <c r="QAM135" s="6"/>
      <c r="QAS135" s="11"/>
      <c r="QAT135" s="6"/>
      <c r="QAZ135" s="11"/>
      <c r="QBA135" s="6"/>
      <c r="QBG135" s="11"/>
      <c r="QBH135" s="6"/>
      <c r="QBN135" s="11"/>
      <c r="QBO135" s="6"/>
      <c r="QBU135" s="11"/>
      <c r="QBV135" s="6"/>
      <c r="QCB135" s="11"/>
      <c r="QCC135" s="6"/>
      <c r="QCI135" s="11"/>
      <c r="QCJ135" s="6"/>
      <c r="QCP135" s="11"/>
      <c r="QCQ135" s="6"/>
      <c r="QCW135" s="11"/>
      <c r="QCX135" s="6"/>
      <c r="QDD135" s="11"/>
      <c r="QDE135" s="6"/>
      <c r="QDK135" s="11"/>
      <c r="QDL135" s="6"/>
      <c r="QDR135" s="11"/>
      <c r="QDS135" s="6"/>
      <c r="QDY135" s="11"/>
      <c r="QDZ135" s="6"/>
      <c r="QEF135" s="11"/>
      <c r="QEG135" s="6"/>
      <c r="QEM135" s="11"/>
      <c r="QEN135" s="6"/>
      <c r="QET135" s="11"/>
      <c r="QEU135" s="6"/>
      <c r="QFA135" s="11"/>
      <c r="QFB135" s="6"/>
      <c r="QFH135" s="11"/>
      <c r="QFI135" s="6"/>
      <c r="QFO135" s="11"/>
      <c r="QFP135" s="6"/>
      <c r="QFV135" s="11"/>
      <c r="QFW135" s="6"/>
      <c r="QGC135" s="11"/>
      <c r="QGD135" s="6"/>
      <c r="QGJ135" s="11"/>
      <c r="QGK135" s="6"/>
      <c r="QGQ135" s="11"/>
      <c r="QGR135" s="6"/>
      <c r="QGX135" s="11"/>
      <c r="QGY135" s="6"/>
      <c r="QHE135" s="11"/>
      <c r="QHF135" s="6"/>
      <c r="QHL135" s="11"/>
      <c r="QHM135" s="6"/>
      <c r="QHS135" s="11"/>
      <c r="QHT135" s="6"/>
      <c r="QHZ135" s="11"/>
      <c r="QIA135" s="6"/>
      <c r="QIG135" s="11"/>
      <c r="QIH135" s="6"/>
      <c r="QIN135" s="11"/>
      <c r="QIO135" s="6"/>
      <c r="QIU135" s="11"/>
      <c r="QIV135" s="6"/>
      <c r="QJB135" s="11"/>
      <c r="QJC135" s="6"/>
      <c r="QJI135" s="11"/>
      <c r="QJJ135" s="6"/>
      <c r="QJP135" s="11"/>
      <c r="QJQ135" s="6"/>
      <c r="QJW135" s="11"/>
      <c r="QJX135" s="6"/>
      <c r="QKD135" s="11"/>
      <c r="QKE135" s="6"/>
      <c r="QKK135" s="11"/>
      <c r="QKL135" s="6"/>
      <c r="QKR135" s="11"/>
      <c r="QKS135" s="6"/>
      <c r="QKY135" s="11"/>
      <c r="QKZ135" s="6"/>
      <c r="QLF135" s="11"/>
      <c r="QLG135" s="6"/>
      <c r="QLM135" s="11"/>
      <c r="QLN135" s="6"/>
      <c r="QLT135" s="11"/>
      <c r="QLU135" s="6"/>
      <c r="QMA135" s="11"/>
      <c r="QMB135" s="6"/>
      <c r="QMH135" s="11"/>
      <c r="QMI135" s="6"/>
      <c r="QMO135" s="11"/>
      <c r="QMP135" s="6"/>
      <c r="QMV135" s="11"/>
      <c r="QMW135" s="6"/>
      <c r="QNC135" s="11"/>
      <c r="QND135" s="6"/>
      <c r="QNJ135" s="11"/>
      <c r="QNK135" s="6"/>
      <c r="QNQ135" s="11"/>
      <c r="QNR135" s="6"/>
      <c r="QNX135" s="11"/>
      <c r="QNY135" s="6"/>
      <c r="QOE135" s="11"/>
      <c r="QOF135" s="6"/>
      <c r="QOL135" s="11"/>
      <c r="QOM135" s="6"/>
      <c r="QOS135" s="11"/>
      <c r="QOT135" s="6"/>
      <c r="QOZ135" s="11"/>
      <c r="QPA135" s="6"/>
      <c r="QPG135" s="11"/>
      <c r="QPH135" s="6"/>
      <c r="QPN135" s="11"/>
      <c r="QPO135" s="6"/>
      <c r="QPU135" s="11"/>
      <c r="QPV135" s="6"/>
      <c r="QQB135" s="11"/>
      <c r="QQC135" s="6"/>
      <c r="QQI135" s="11"/>
      <c r="QQJ135" s="6"/>
      <c r="QQP135" s="11"/>
      <c r="QQQ135" s="6"/>
      <c r="QQW135" s="11"/>
      <c r="QQX135" s="6"/>
      <c r="QRD135" s="11"/>
      <c r="QRE135" s="6"/>
      <c r="QRK135" s="11"/>
      <c r="QRL135" s="6"/>
      <c r="QRR135" s="11"/>
      <c r="QRS135" s="6"/>
      <c r="QRY135" s="11"/>
      <c r="QRZ135" s="6"/>
      <c r="QSF135" s="11"/>
      <c r="QSG135" s="6"/>
      <c r="QSM135" s="11"/>
      <c r="QSN135" s="6"/>
      <c r="QST135" s="11"/>
      <c r="QSU135" s="6"/>
      <c r="QTA135" s="11"/>
      <c r="QTB135" s="6"/>
      <c r="QTH135" s="11"/>
      <c r="QTI135" s="6"/>
      <c r="QTO135" s="11"/>
      <c r="QTP135" s="6"/>
      <c r="QTV135" s="11"/>
      <c r="QTW135" s="6"/>
      <c r="QUC135" s="11"/>
      <c r="QUD135" s="6"/>
      <c r="QUJ135" s="11"/>
      <c r="QUK135" s="6"/>
      <c r="QUQ135" s="11"/>
      <c r="QUR135" s="6"/>
      <c r="QUX135" s="11"/>
      <c r="QUY135" s="6"/>
      <c r="QVE135" s="11"/>
      <c r="QVF135" s="6"/>
      <c r="QVL135" s="11"/>
      <c r="QVM135" s="6"/>
      <c r="QVS135" s="11"/>
      <c r="QVT135" s="6"/>
      <c r="QVZ135" s="11"/>
      <c r="QWA135" s="6"/>
      <c r="QWG135" s="11"/>
      <c r="QWH135" s="6"/>
      <c r="QWN135" s="11"/>
      <c r="QWO135" s="6"/>
      <c r="QWU135" s="11"/>
      <c r="QWV135" s="6"/>
      <c r="QXB135" s="11"/>
      <c r="QXC135" s="6"/>
      <c r="QXI135" s="11"/>
      <c r="QXJ135" s="6"/>
      <c r="QXP135" s="11"/>
      <c r="QXQ135" s="6"/>
      <c r="QXW135" s="11"/>
      <c r="QXX135" s="6"/>
      <c r="QYD135" s="11"/>
      <c r="QYE135" s="6"/>
      <c r="QYK135" s="11"/>
      <c r="QYL135" s="6"/>
      <c r="QYR135" s="11"/>
      <c r="QYS135" s="6"/>
      <c r="QYY135" s="11"/>
      <c r="QYZ135" s="6"/>
      <c r="QZF135" s="11"/>
      <c r="QZG135" s="6"/>
      <c r="QZM135" s="11"/>
      <c r="QZN135" s="6"/>
      <c r="QZT135" s="11"/>
      <c r="QZU135" s="6"/>
      <c r="RAA135" s="11"/>
      <c r="RAB135" s="6"/>
      <c r="RAH135" s="11"/>
      <c r="RAI135" s="6"/>
      <c r="RAO135" s="11"/>
      <c r="RAP135" s="6"/>
      <c r="RAV135" s="11"/>
      <c r="RAW135" s="6"/>
      <c r="RBC135" s="11"/>
      <c r="RBD135" s="6"/>
      <c r="RBJ135" s="11"/>
      <c r="RBK135" s="6"/>
      <c r="RBQ135" s="11"/>
      <c r="RBR135" s="6"/>
      <c r="RBX135" s="11"/>
      <c r="RBY135" s="6"/>
      <c r="RCE135" s="11"/>
      <c r="RCF135" s="6"/>
      <c r="RCL135" s="11"/>
      <c r="RCM135" s="6"/>
      <c r="RCS135" s="11"/>
      <c r="RCT135" s="6"/>
      <c r="RCZ135" s="11"/>
      <c r="RDA135" s="6"/>
      <c r="RDG135" s="11"/>
      <c r="RDH135" s="6"/>
      <c r="RDN135" s="11"/>
      <c r="RDO135" s="6"/>
      <c r="RDU135" s="11"/>
      <c r="RDV135" s="6"/>
      <c r="REB135" s="11"/>
      <c r="REC135" s="6"/>
      <c r="REI135" s="11"/>
      <c r="REJ135" s="6"/>
      <c r="REP135" s="11"/>
      <c r="REQ135" s="6"/>
      <c r="REW135" s="11"/>
      <c r="REX135" s="6"/>
      <c r="RFD135" s="11"/>
      <c r="RFE135" s="6"/>
      <c r="RFK135" s="11"/>
      <c r="RFL135" s="6"/>
      <c r="RFR135" s="11"/>
      <c r="RFS135" s="6"/>
      <c r="RFY135" s="11"/>
      <c r="RFZ135" s="6"/>
      <c r="RGF135" s="11"/>
      <c r="RGG135" s="6"/>
      <c r="RGM135" s="11"/>
      <c r="RGN135" s="6"/>
      <c r="RGT135" s="11"/>
      <c r="RGU135" s="6"/>
      <c r="RHA135" s="11"/>
      <c r="RHB135" s="6"/>
      <c r="RHH135" s="11"/>
      <c r="RHI135" s="6"/>
      <c r="RHO135" s="11"/>
      <c r="RHP135" s="6"/>
      <c r="RHV135" s="11"/>
      <c r="RHW135" s="6"/>
      <c r="RIC135" s="11"/>
      <c r="RID135" s="6"/>
      <c r="RIJ135" s="11"/>
      <c r="RIK135" s="6"/>
      <c r="RIQ135" s="11"/>
      <c r="RIR135" s="6"/>
      <c r="RIX135" s="11"/>
      <c r="RIY135" s="6"/>
      <c r="RJE135" s="11"/>
      <c r="RJF135" s="6"/>
      <c r="RJL135" s="11"/>
      <c r="RJM135" s="6"/>
      <c r="RJS135" s="11"/>
      <c r="RJT135" s="6"/>
      <c r="RJZ135" s="11"/>
      <c r="RKA135" s="6"/>
      <c r="RKG135" s="11"/>
      <c r="RKH135" s="6"/>
      <c r="RKN135" s="11"/>
      <c r="RKO135" s="6"/>
      <c r="RKU135" s="11"/>
      <c r="RKV135" s="6"/>
      <c r="RLB135" s="11"/>
      <c r="RLC135" s="6"/>
      <c r="RLI135" s="11"/>
      <c r="RLJ135" s="6"/>
      <c r="RLP135" s="11"/>
      <c r="RLQ135" s="6"/>
      <c r="RLW135" s="11"/>
      <c r="RLX135" s="6"/>
      <c r="RMD135" s="11"/>
      <c r="RME135" s="6"/>
      <c r="RMK135" s="11"/>
      <c r="RML135" s="6"/>
      <c r="RMR135" s="11"/>
      <c r="RMS135" s="6"/>
      <c r="RMY135" s="11"/>
      <c r="RMZ135" s="6"/>
      <c r="RNF135" s="11"/>
      <c r="RNG135" s="6"/>
      <c r="RNM135" s="11"/>
      <c r="RNN135" s="6"/>
      <c r="RNT135" s="11"/>
      <c r="RNU135" s="6"/>
      <c r="ROA135" s="11"/>
      <c r="ROB135" s="6"/>
      <c r="ROH135" s="11"/>
      <c r="ROI135" s="6"/>
      <c r="ROO135" s="11"/>
      <c r="ROP135" s="6"/>
      <c r="ROV135" s="11"/>
      <c r="ROW135" s="6"/>
      <c r="RPC135" s="11"/>
      <c r="RPD135" s="6"/>
      <c r="RPJ135" s="11"/>
      <c r="RPK135" s="6"/>
      <c r="RPQ135" s="11"/>
      <c r="RPR135" s="6"/>
      <c r="RPX135" s="11"/>
      <c r="RPY135" s="6"/>
      <c r="RQE135" s="11"/>
      <c r="RQF135" s="6"/>
      <c r="RQL135" s="11"/>
      <c r="RQM135" s="6"/>
      <c r="RQS135" s="11"/>
      <c r="RQT135" s="6"/>
      <c r="RQZ135" s="11"/>
      <c r="RRA135" s="6"/>
      <c r="RRG135" s="11"/>
      <c r="RRH135" s="6"/>
      <c r="RRN135" s="11"/>
      <c r="RRO135" s="6"/>
      <c r="RRU135" s="11"/>
      <c r="RRV135" s="6"/>
      <c r="RSB135" s="11"/>
      <c r="RSC135" s="6"/>
      <c r="RSI135" s="11"/>
      <c r="RSJ135" s="6"/>
      <c r="RSP135" s="11"/>
      <c r="RSQ135" s="6"/>
      <c r="RSW135" s="11"/>
      <c r="RSX135" s="6"/>
      <c r="RTD135" s="11"/>
      <c r="RTE135" s="6"/>
      <c r="RTK135" s="11"/>
      <c r="RTL135" s="6"/>
      <c r="RTR135" s="11"/>
      <c r="RTS135" s="6"/>
      <c r="RTY135" s="11"/>
      <c r="RTZ135" s="6"/>
      <c r="RUF135" s="11"/>
      <c r="RUG135" s="6"/>
      <c r="RUM135" s="11"/>
      <c r="RUN135" s="6"/>
      <c r="RUT135" s="11"/>
      <c r="RUU135" s="6"/>
      <c r="RVA135" s="11"/>
      <c r="RVB135" s="6"/>
      <c r="RVH135" s="11"/>
      <c r="RVI135" s="6"/>
      <c r="RVO135" s="11"/>
      <c r="RVP135" s="6"/>
      <c r="RVV135" s="11"/>
      <c r="RVW135" s="6"/>
      <c r="RWC135" s="11"/>
      <c r="RWD135" s="6"/>
      <c r="RWJ135" s="11"/>
      <c r="RWK135" s="6"/>
      <c r="RWQ135" s="11"/>
      <c r="RWR135" s="6"/>
      <c r="RWX135" s="11"/>
      <c r="RWY135" s="6"/>
      <c r="RXE135" s="11"/>
      <c r="RXF135" s="6"/>
      <c r="RXL135" s="11"/>
      <c r="RXM135" s="6"/>
      <c r="RXS135" s="11"/>
      <c r="RXT135" s="6"/>
      <c r="RXZ135" s="11"/>
      <c r="RYA135" s="6"/>
      <c r="RYG135" s="11"/>
      <c r="RYH135" s="6"/>
      <c r="RYN135" s="11"/>
      <c r="RYO135" s="6"/>
      <c r="RYU135" s="11"/>
      <c r="RYV135" s="6"/>
      <c r="RZB135" s="11"/>
      <c r="RZC135" s="6"/>
      <c r="RZI135" s="11"/>
      <c r="RZJ135" s="6"/>
      <c r="RZP135" s="11"/>
      <c r="RZQ135" s="6"/>
      <c r="RZW135" s="11"/>
      <c r="RZX135" s="6"/>
      <c r="SAD135" s="11"/>
      <c r="SAE135" s="6"/>
      <c r="SAK135" s="11"/>
      <c r="SAL135" s="6"/>
      <c r="SAR135" s="11"/>
      <c r="SAS135" s="6"/>
      <c r="SAY135" s="11"/>
      <c r="SAZ135" s="6"/>
      <c r="SBF135" s="11"/>
      <c r="SBG135" s="6"/>
      <c r="SBM135" s="11"/>
      <c r="SBN135" s="6"/>
      <c r="SBT135" s="11"/>
      <c r="SBU135" s="6"/>
      <c r="SCA135" s="11"/>
      <c r="SCB135" s="6"/>
      <c r="SCH135" s="11"/>
      <c r="SCI135" s="6"/>
      <c r="SCO135" s="11"/>
      <c r="SCP135" s="6"/>
      <c r="SCV135" s="11"/>
      <c r="SCW135" s="6"/>
      <c r="SDC135" s="11"/>
      <c r="SDD135" s="6"/>
      <c r="SDJ135" s="11"/>
      <c r="SDK135" s="6"/>
      <c r="SDQ135" s="11"/>
      <c r="SDR135" s="6"/>
      <c r="SDX135" s="11"/>
      <c r="SDY135" s="6"/>
      <c r="SEE135" s="11"/>
      <c r="SEF135" s="6"/>
      <c r="SEL135" s="11"/>
      <c r="SEM135" s="6"/>
      <c r="SES135" s="11"/>
      <c r="SET135" s="6"/>
      <c r="SEZ135" s="11"/>
      <c r="SFA135" s="6"/>
      <c r="SFG135" s="11"/>
      <c r="SFH135" s="6"/>
      <c r="SFN135" s="11"/>
      <c r="SFO135" s="6"/>
      <c r="SFU135" s="11"/>
      <c r="SFV135" s="6"/>
      <c r="SGB135" s="11"/>
      <c r="SGC135" s="6"/>
      <c r="SGI135" s="11"/>
      <c r="SGJ135" s="6"/>
      <c r="SGP135" s="11"/>
      <c r="SGQ135" s="6"/>
      <c r="SGW135" s="11"/>
      <c r="SGX135" s="6"/>
      <c r="SHD135" s="11"/>
      <c r="SHE135" s="6"/>
      <c r="SHK135" s="11"/>
      <c r="SHL135" s="6"/>
      <c r="SHR135" s="11"/>
      <c r="SHS135" s="6"/>
      <c r="SHY135" s="11"/>
      <c r="SHZ135" s="6"/>
      <c r="SIF135" s="11"/>
      <c r="SIG135" s="6"/>
      <c r="SIM135" s="11"/>
      <c r="SIN135" s="6"/>
      <c r="SIT135" s="11"/>
      <c r="SIU135" s="6"/>
      <c r="SJA135" s="11"/>
      <c r="SJB135" s="6"/>
      <c r="SJH135" s="11"/>
      <c r="SJI135" s="6"/>
      <c r="SJO135" s="11"/>
      <c r="SJP135" s="6"/>
      <c r="SJV135" s="11"/>
      <c r="SJW135" s="6"/>
      <c r="SKC135" s="11"/>
      <c r="SKD135" s="6"/>
      <c r="SKJ135" s="11"/>
      <c r="SKK135" s="6"/>
      <c r="SKQ135" s="11"/>
      <c r="SKR135" s="6"/>
      <c r="SKX135" s="11"/>
      <c r="SKY135" s="6"/>
      <c r="SLE135" s="11"/>
      <c r="SLF135" s="6"/>
      <c r="SLL135" s="11"/>
      <c r="SLM135" s="6"/>
      <c r="SLS135" s="11"/>
      <c r="SLT135" s="6"/>
      <c r="SLZ135" s="11"/>
      <c r="SMA135" s="6"/>
      <c r="SMG135" s="11"/>
      <c r="SMH135" s="6"/>
      <c r="SMN135" s="11"/>
      <c r="SMO135" s="6"/>
      <c r="SMU135" s="11"/>
      <c r="SMV135" s="6"/>
      <c r="SNB135" s="11"/>
      <c r="SNC135" s="6"/>
      <c r="SNI135" s="11"/>
      <c r="SNJ135" s="6"/>
      <c r="SNP135" s="11"/>
      <c r="SNQ135" s="6"/>
      <c r="SNW135" s="11"/>
      <c r="SNX135" s="6"/>
      <c r="SOD135" s="11"/>
      <c r="SOE135" s="6"/>
      <c r="SOK135" s="11"/>
      <c r="SOL135" s="6"/>
      <c r="SOR135" s="11"/>
      <c r="SOS135" s="6"/>
      <c r="SOY135" s="11"/>
      <c r="SOZ135" s="6"/>
      <c r="SPF135" s="11"/>
      <c r="SPG135" s="6"/>
      <c r="SPM135" s="11"/>
      <c r="SPN135" s="6"/>
      <c r="SPT135" s="11"/>
      <c r="SPU135" s="6"/>
      <c r="SQA135" s="11"/>
      <c r="SQB135" s="6"/>
      <c r="SQH135" s="11"/>
      <c r="SQI135" s="6"/>
      <c r="SQO135" s="11"/>
      <c r="SQP135" s="6"/>
      <c r="SQV135" s="11"/>
      <c r="SQW135" s="6"/>
      <c r="SRC135" s="11"/>
      <c r="SRD135" s="6"/>
      <c r="SRJ135" s="11"/>
      <c r="SRK135" s="6"/>
      <c r="SRQ135" s="11"/>
      <c r="SRR135" s="6"/>
      <c r="SRX135" s="11"/>
      <c r="SRY135" s="6"/>
      <c r="SSE135" s="11"/>
      <c r="SSF135" s="6"/>
      <c r="SSL135" s="11"/>
      <c r="SSM135" s="6"/>
      <c r="SSS135" s="11"/>
      <c r="SST135" s="6"/>
      <c r="SSZ135" s="11"/>
      <c r="STA135" s="6"/>
      <c r="STG135" s="11"/>
      <c r="STH135" s="6"/>
      <c r="STN135" s="11"/>
      <c r="STO135" s="6"/>
      <c r="STU135" s="11"/>
      <c r="STV135" s="6"/>
      <c r="SUB135" s="11"/>
      <c r="SUC135" s="6"/>
      <c r="SUI135" s="11"/>
      <c r="SUJ135" s="6"/>
      <c r="SUP135" s="11"/>
      <c r="SUQ135" s="6"/>
      <c r="SUW135" s="11"/>
      <c r="SUX135" s="6"/>
      <c r="SVD135" s="11"/>
      <c r="SVE135" s="6"/>
      <c r="SVK135" s="11"/>
      <c r="SVL135" s="6"/>
      <c r="SVR135" s="11"/>
      <c r="SVS135" s="6"/>
      <c r="SVY135" s="11"/>
      <c r="SVZ135" s="6"/>
      <c r="SWF135" s="11"/>
      <c r="SWG135" s="6"/>
      <c r="SWM135" s="11"/>
      <c r="SWN135" s="6"/>
      <c r="SWT135" s="11"/>
      <c r="SWU135" s="6"/>
      <c r="SXA135" s="11"/>
      <c r="SXB135" s="6"/>
      <c r="SXH135" s="11"/>
      <c r="SXI135" s="6"/>
      <c r="SXO135" s="11"/>
      <c r="SXP135" s="6"/>
      <c r="SXV135" s="11"/>
      <c r="SXW135" s="6"/>
      <c r="SYC135" s="11"/>
      <c r="SYD135" s="6"/>
      <c r="SYJ135" s="11"/>
      <c r="SYK135" s="6"/>
      <c r="SYQ135" s="11"/>
      <c r="SYR135" s="6"/>
      <c r="SYX135" s="11"/>
      <c r="SYY135" s="6"/>
      <c r="SZE135" s="11"/>
      <c r="SZF135" s="6"/>
      <c r="SZL135" s="11"/>
      <c r="SZM135" s="6"/>
      <c r="SZS135" s="11"/>
      <c r="SZT135" s="6"/>
      <c r="SZZ135" s="11"/>
      <c r="TAA135" s="6"/>
      <c r="TAG135" s="11"/>
      <c r="TAH135" s="6"/>
      <c r="TAN135" s="11"/>
      <c r="TAO135" s="6"/>
      <c r="TAU135" s="11"/>
      <c r="TAV135" s="6"/>
      <c r="TBB135" s="11"/>
      <c r="TBC135" s="6"/>
      <c r="TBI135" s="11"/>
      <c r="TBJ135" s="6"/>
      <c r="TBP135" s="11"/>
      <c r="TBQ135" s="6"/>
      <c r="TBW135" s="11"/>
      <c r="TBX135" s="6"/>
      <c r="TCD135" s="11"/>
      <c r="TCE135" s="6"/>
      <c r="TCK135" s="11"/>
      <c r="TCL135" s="6"/>
      <c r="TCR135" s="11"/>
      <c r="TCS135" s="6"/>
      <c r="TCY135" s="11"/>
      <c r="TCZ135" s="6"/>
      <c r="TDF135" s="11"/>
      <c r="TDG135" s="6"/>
      <c r="TDM135" s="11"/>
      <c r="TDN135" s="6"/>
      <c r="TDT135" s="11"/>
      <c r="TDU135" s="6"/>
      <c r="TEA135" s="11"/>
      <c r="TEB135" s="6"/>
      <c r="TEH135" s="11"/>
      <c r="TEI135" s="6"/>
      <c r="TEO135" s="11"/>
      <c r="TEP135" s="6"/>
      <c r="TEV135" s="11"/>
      <c r="TEW135" s="6"/>
      <c r="TFC135" s="11"/>
      <c r="TFD135" s="6"/>
      <c r="TFJ135" s="11"/>
      <c r="TFK135" s="6"/>
      <c r="TFQ135" s="11"/>
      <c r="TFR135" s="6"/>
      <c r="TFX135" s="11"/>
      <c r="TFY135" s="6"/>
      <c r="TGE135" s="11"/>
      <c r="TGF135" s="6"/>
      <c r="TGL135" s="11"/>
      <c r="TGM135" s="6"/>
      <c r="TGS135" s="11"/>
      <c r="TGT135" s="6"/>
      <c r="TGZ135" s="11"/>
      <c r="THA135" s="6"/>
      <c r="THG135" s="11"/>
      <c r="THH135" s="6"/>
      <c r="THN135" s="11"/>
      <c r="THO135" s="6"/>
      <c r="THU135" s="11"/>
      <c r="THV135" s="6"/>
      <c r="TIB135" s="11"/>
      <c r="TIC135" s="6"/>
      <c r="TII135" s="11"/>
      <c r="TIJ135" s="6"/>
      <c r="TIP135" s="11"/>
      <c r="TIQ135" s="6"/>
      <c r="TIW135" s="11"/>
      <c r="TIX135" s="6"/>
      <c r="TJD135" s="11"/>
      <c r="TJE135" s="6"/>
      <c r="TJK135" s="11"/>
      <c r="TJL135" s="6"/>
      <c r="TJR135" s="11"/>
      <c r="TJS135" s="6"/>
      <c r="TJY135" s="11"/>
      <c r="TJZ135" s="6"/>
      <c r="TKF135" s="11"/>
      <c r="TKG135" s="6"/>
      <c r="TKM135" s="11"/>
      <c r="TKN135" s="6"/>
      <c r="TKT135" s="11"/>
      <c r="TKU135" s="6"/>
      <c r="TLA135" s="11"/>
      <c r="TLB135" s="6"/>
      <c r="TLH135" s="11"/>
      <c r="TLI135" s="6"/>
      <c r="TLO135" s="11"/>
      <c r="TLP135" s="6"/>
      <c r="TLV135" s="11"/>
      <c r="TLW135" s="6"/>
      <c r="TMC135" s="11"/>
      <c r="TMD135" s="6"/>
      <c r="TMJ135" s="11"/>
      <c r="TMK135" s="6"/>
      <c r="TMQ135" s="11"/>
      <c r="TMR135" s="6"/>
      <c r="TMX135" s="11"/>
      <c r="TMY135" s="6"/>
      <c r="TNE135" s="11"/>
      <c r="TNF135" s="6"/>
      <c r="TNL135" s="11"/>
      <c r="TNM135" s="6"/>
      <c r="TNS135" s="11"/>
      <c r="TNT135" s="6"/>
      <c r="TNZ135" s="11"/>
      <c r="TOA135" s="6"/>
      <c r="TOG135" s="11"/>
      <c r="TOH135" s="6"/>
      <c r="TON135" s="11"/>
      <c r="TOO135" s="6"/>
      <c r="TOU135" s="11"/>
      <c r="TOV135" s="6"/>
      <c r="TPB135" s="11"/>
      <c r="TPC135" s="6"/>
      <c r="TPI135" s="11"/>
      <c r="TPJ135" s="6"/>
      <c r="TPP135" s="11"/>
      <c r="TPQ135" s="6"/>
      <c r="TPW135" s="11"/>
      <c r="TPX135" s="6"/>
      <c r="TQD135" s="11"/>
      <c r="TQE135" s="6"/>
      <c r="TQK135" s="11"/>
      <c r="TQL135" s="6"/>
      <c r="TQR135" s="11"/>
      <c r="TQS135" s="6"/>
      <c r="TQY135" s="11"/>
      <c r="TQZ135" s="6"/>
      <c r="TRF135" s="11"/>
      <c r="TRG135" s="6"/>
      <c r="TRM135" s="11"/>
      <c r="TRN135" s="6"/>
      <c r="TRT135" s="11"/>
      <c r="TRU135" s="6"/>
      <c r="TSA135" s="11"/>
      <c r="TSB135" s="6"/>
      <c r="TSH135" s="11"/>
      <c r="TSI135" s="6"/>
      <c r="TSO135" s="11"/>
      <c r="TSP135" s="6"/>
      <c r="TSV135" s="11"/>
      <c r="TSW135" s="6"/>
      <c r="TTC135" s="11"/>
      <c r="TTD135" s="6"/>
      <c r="TTJ135" s="11"/>
      <c r="TTK135" s="6"/>
      <c r="TTQ135" s="11"/>
      <c r="TTR135" s="6"/>
      <c r="TTX135" s="11"/>
      <c r="TTY135" s="6"/>
      <c r="TUE135" s="11"/>
      <c r="TUF135" s="6"/>
      <c r="TUL135" s="11"/>
      <c r="TUM135" s="6"/>
      <c r="TUS135" s="11"/>
      <c r="TUT135" s="6"/>
      <c r="TUZ135" s="11"/>
      <c r="TVA135" s="6"/>
      <c r="TVG135" s="11"/>
      <c r="TVH135" s="6"/>
      <c r="TVN135" s="11"/>
      <c r="TVO135" s="6"/>
      <c r="TVU135" s="11"/>
      <c r="TVV135" s="6"/>
      <c r="TWB135" s="11"/>
      <c r="TWC135" s="6"/>
      <c r="TWI135" s="11"/>
      <c r="TWJ135" s="6"/>
      <c r="TWP135" s="11"/>
      <c r="TWQ135" s="6"/>
      <c r="TWW135" s="11"/>
      <c r="TWX135" s="6"/>
      <c r="TXD135" s="11"/>
      <c r="TXE135" s="6"/>
      <c r="TXK135" s="11"/>
      <c r="TXL135" s="6"/>
      <c r="TXR135" s="11"/>
      <c r="TXS135" s="6"/>
      <c r="TXY135" s="11"/>
      <c r="TXZ135" s="6"/>
      <c r="TYF135" s="11"/>
      <c r="TYG135" s="6"/>
      <c r="TYM135" s="11"/>
      <c r="TYN135" s="6"/>
      <c r="TYT135" s="11"/>
      <c r="TYU135" s="6"/>
      <c r="TZA135" s="11"/>
      <c r="TZB135" s="6"/>
      <c r="TZH135" s="11"/>
      <c r="TZI135" s="6"/>
      <c r="TZO135" s="11"/>
      <c r="TZP135" s="6"/>
      <c r="TZV135" s="11"/>
      <c r="TZW135" s="6"/>
      <c r="UAC135" s="11"/>
      <c r="UAD135" s="6"/>
      <c r="UAJ135" s="11"/>
      <c r="UAK135" s="6"/>
      <c r="UAQ135" s="11"/>
      <c r="UAR135" s="6"/>
      <c r="UAX135" s="11"/>
      <c r="UAY135" s="6"/>
      <c r="UBE135" s="11"/>
      <c r="UBF135" s="6"/>
      <c r="UBL135" s="11"/>
      <c r="UBM135" s="6"/>
      <c r="UBS135" s="11"/>
      <c r="UBT135" s="6"/>
      <c r="UBZ135" s="11"/>
      <c r="UCA135" s="6"/>
      <c r="UCG135" s="11"/>
      <c r="UCH135" s="6"/>
      <c r="UCN135" s="11"/>
      <c r="UCO135" s="6"/>
      <c r="UCU135" s="11"/>
      <c r="UCV135" s="6"/>
      <c r="UDB135" s="11"/>
      <c r="UDC135" s="6"/>
      <c r="UDI135" s="11"/>
      <c r="UDJ135" s="6"/>
      <c r="UDP135" s="11"/>
      <c r="UDQ135" s="6"/>
      <c r="UDW135" s="11"/>
      <c r="UDX135" s="6"/>
      <c r="UED135" s="11"/>
      <c r="UEE135" s="6"/>
      <c r="UEK135" s="11"/>
      <c r="UEL135" s="6"/>
      <c r="UER135" s="11"/>
      <c r="UES135" s="6"/>
      <c r="UEY135" s="11"/>
      <c r="UEZ135" s="6"/>
      <c r="UFF135" s="11"/>
      <c r="UFG135" s="6"/>
      <c r="UFM135" s="11"/>
      <c r="UFN135" s="6"/>
      <c r="UFT135" s="11"/>
      <c r="UFU135" s="6"/>
      <c r="UGA135" s="11"/>
      <c r="UGB135" s="6"/>
      <c r="UGH135" s="11"/>
      <c r="UGI135" s="6"/>
      <c r="UGO135" s="11"/>
      <c r="UGP135" s="6"/>
      <c r="UGV135" s="11"/>
      <c r="UGW135" s="6"/>
      <c r="UHC135" s="11"/>
      <c r="UHD135" s="6"/>
      <c r="UHJ135" s="11"/>
      <c r="UHK135" s="6"/>
      <c r="UHQ135" s="11"/>
      <c r="UHR135" s="6"/>
      <c r="UHX135" s="11"/>
      <c r="UHY135" s="6"/>
      <c r="UIE135" s="11"/>
      <c r="UIF135" s="6"/>
      <c r="UIL135" s="11"/>
      <c r="UIM135" s="6"/>
      <c r="UIS135" s="11"/>
      <c r="UIT135" s="6"/>
      <c r="UIZ135" s="11"/>
      <c r="UJA135" s="6"/>
      <c r="UJG135" s="11"/>
      <c r="UJH135" s="6"/>
      <c r="UJN135" s="11"/>
      <c r="UJO135" s="6"/>
      <c r="UJU135" s="11"/>
      <c r="UJV135" s="6"/>
      <c r="UKB135" s="11"/>
      <c r="UKC135" s="6"/>
      <c r="UKI135" s="11"/>
      <c r="UKJ135" s="6"/>
      <c r="UKP135" s="11"/>
      <c r="UKQ135" s="6"/>
      <c r="UKW135" s="11"/>
      <c r="UKX135" s="6"/>
      <c r="ULD135" s="11"/>
      <c r="ULE135" s="6"/>
      <c r="ULK135" s="11"/>
      <c r="ULL135" s="6"/>
      <c r="ULR135" s="11"/>
      <c r="ULS135" s="6"/>
      <c r="ULY135" s="11"/>
      <c r="ULZ135" s="6"/>
      <c r="UMF135" s="11"/>
      <c r="UMG135" s="6"/>
      <c r="UMM135" s="11"/>
      <c r="UMN135" s="6"/>
      <c r="UMT135" s="11"/>
      <c r="UMU135" s="6"/>
      <c r="UNA135" s="11"/>
      <c r="UNB135" s="6"/>
      <c r="UNH135" s="11"/>
      <c r="UNI135" s="6"/>
      <c r="UNO135" s="11"/>
      <c r="UNP135" s="6"/>
      <c r="UNV135" s="11"/>
      <c r="UNW135" s="6"/>
      <c r="UOC135" s="11"/>
      <c r="UOD135" s="6"/>
      <c r="UOJ135" s="11"/>
      <c r="UOK135" s="6"/>
      <c r="UOQ135" s="11"/>
      <c r="UOR135" s="6"/>
      <c r="UOX135" s="11"/>
      <c r="UOY135" s="6"/>
      <c r="UPE135" s="11"/>
      <c r="UPF135" s="6"/>
      <c r="UPL135" s="11"/>
      <c r="UPM135" s="6"/>
      <c r="UPS135" s="11"/>
      <c r="UPT135" s="6"/>
      <c r="UPZ135" s="11"/>
      <c r="UQA135" s="6"/>
      <c r="UQG135" s="11"/>
      <c r="UQH135" s="6"/>
      <c r="UQN135" s="11"/>
      <c r="UQO135" s="6"/>
      <c r="UQU135" s="11"/>
      <c r="UQV135" s="6"/>
      <c r="URB135" s="11"/>
      <c r="URC135" s="6"/>
      <c r="URI135" s="11"/>
      <c r="URJ135" s="6"/>
      <c r="URP135" s="11"/>
      <c r="URQ135" s="6"/>
      <c r="URW135" s="11"/>
      <c r="URX135" s="6"/>
      <c r="USD135" s="11"/>
      <c r="USE135" s="6"/>
      <c r="USK135" s="11"/>
      <c r="USL135" s="6"/>
      <c r="USR135" s="11"/>
      <c r="USS135" s="6"/>
      <c r="USY135" s="11"/>
      <c r="USZ135" s="6"/>
      <c r="UTF135" s="11"/>
      <c r="UTG135" s="6"/>
      <c r="UTM135" s="11"/>
      <c r="UTN135" s="6"/>
      <c r="UTT135" s="11"/>
      <c r="UTU135" s="6"/>
      <c r="UUA135" s="11"/>
      <c r="UUB135" s="6"/>
      <c r="UUH135" s="11"/>
      <c r="UUI135" s="6"/>
      <c r="UUO135" s="11"/>
      <c r="UUP135" s="6"/>
      <c r="UUV135" s="11"/>
      <c r="UUW135" s="6"/>
      <c r="UVC135" s="11"/>
      <c r="UVD135" s="6"/>
      <c r="UVJ135" s="11"/>
      <c r="UVK135" s="6"/>
      <c r="UVQ135" s="11"/>
      <c r="UVR135" s="6"/>
      <c r="UVX135" s="11"/>
      <c r="UVY135" s="6"/>
      <c r="UWE135" s="11"/>
      <c r="UWF135" s="6"/>
      <c r="UWL135" s="11"/>
      <c r="UWM135" s="6"/>
      <c r="UWS135" s="11"/>
      <c r="UWT135" s="6"/>
      <c r="UWZ135" s="11"/>
      <c r="UXA135" s="6"/>
      <c r="UXG135" s="11"/>
      <c r="UXH135" s="6"/>
      <c r="UXN135" s="11"/>
      <c r="UXO135" s="6"/>
      <c r="UXU135" s="11"/>
      <c r="UXV135" s="6"/>
      <c r="UYB135" s="11"/>
      <c r="UYC135" s="6"/>
      <c r="UYI135" s="11"/>
      <c r="UYJ135" s="6"/>
      <c r="UYP135" s="11"/>
      <c r="UYQ135" s="6"/>
      <c r="UYW135" s="11"/>
      <c r="UYX135" s="6"/>
      <c r="UZD135" s="11"/>
      <c r="UZE135" s="6"/>
      <c r="UZK135" s="11"/>
      <c r="UZL135" s="6"/>
      <c r="UZR135" s="11"/>
      <c r="UZS135" s="6"/>
      <c r="UZY135" s="11"/>
      <c r="UZZ135" s="6"/>
      <c r="VAF135" s="11"/>
      <c r="VAG135" s="6"/>
      <c r="VAM135" s="11"/>
      <c r="VAN135" s="6"/>
      <c r="VAT135" s="11"/>
      <c r="VAU135" s="6"/>
      <c r="VBA135" s="11"/>
      <c r="VBB135" s="6"/>
      <c r="VBH135" s="11"/>
      <c r="VBI135" s="6"/>
      <c r="VBO135" s="11"/>
      <c r="VBP135" s="6"/>
      <c r="VBV135" s="11"/>
      <c r="VBW135" s="6"/>
      <c r="VCC135" s="11"/>
      <c r="VCD135" s="6"/>
      <c r="VCJ135" s="11"/>
      <c r="VCK135" s="6"/>
      <c r="VCQ135" s="11"/>
      <c r="VCR135" s="6"/>
      <c r="VCX135" s="11"/>
      <c r="VCY135" s="6"/>
      <c r="VDE135" s="11"/>
      <c r="VDF135" s="6"/>
      <c r="VDL135" s="11"/>
      <c r="VDM135" s="6"/>
      <c r="VDS135" s="11"/>
      <c r="VDT135" s="6"/>
      <c r="VDZ135" s="11"/>
      <c r="VEA135" s="6"/>
      <c r="VEG135" s="11"/>
      <c r="VEH135" s="6"/>
      <c r="VEN135" s="11"/>
      <c r="VEO135" s="6"/>
      <c r="VEU135" s="11"/>
      <c r="VEV135" s="6"/>
      <c r="VFB135" s="11"/>
      <c r="VFC135" s="6"/>
      <c r="VFI135" s="11"/>
      <c r="VFJ135" s="6"/>
      <c r="VFP135" s="11"/>
      <c r="VFQ135" s="6"/>
      <c r="VFW135" s="11"/>
      <c r="VFX135" s="6"/>
      <c r="VGD135" s="11"/>
      <c r="VGE135" s="6"/>
      <c r="VGK135" s="11"/>
      <c r="VGL135" s="6"/>
      <c r="VGR135" s="11"/>
      <c r="VGS135" s="6"/>
      <c r="VGY135" s="11"/>
      <c r="VGZ135" s="6"/>
      <c r="VHF135" s="11"/>
      <c r="VHG135" s="6"/>
      <c r="VHM135" s="11"/>
      <c r="VHN135" s="6"/>
      <c r="VHT135" s="11"/>
      <c r="VHU135" s="6"/>
      <c r="VIA135" s="11"/>
      <c r="VIB135" s="6"/>
      <c r="VIH135" s="11"/>
      <c r="VII135" s="6"/>
      <c r="VIO135" s="11"/>
      <c r="VIP135" s="6"/>
      <c r="VIV135" s="11"/>
      <c r="VIW135" s="6"/>
      <c r="VJC135" s="11"/>
      <c r="VJD135" s="6"/>
      <c r="VJJ135" s="11"/>
      <c r="VJK135" s="6"/>
      <c r="VJQ135" s="11"/>
      <c r="VJR135" s="6"/>
      <c r="VJX135" s="11"/>
      <c r="VJY135" s="6"/>
      <c r="VKE135" s="11"/>
      <c r="VKF135" s="6"/>
      <c r="VKL135" s="11"/>
      <c r="VKM135" s="6"/>
      <c r="VKS135" s="11"/>
      <c r="VKT135" s="6"/>
      <c r="VKZ135" s="11"/>
      <c r="VLA135" s="6"/>
      <c r="VLG135" s="11"/>
      <c r="VLH135" s="6"/>
      <c r="VLN135" s="11"/>
      <c r="VLO135" s="6"/>
      <c r="VLU135" s="11"/>
      <c r="VLV135" s="6"/>
      <c r="VMB135" s="11"/>
      <c r="VMC135" s="6"/>
      <c r="VMI135" s="11"/>
      <c r="VMJ135" s="6"/>
      <c r="VMP135" s="11"/>
      <c r="VMQ135" s="6"/>
      <c r="VMW135" s="11"/>
      <c r="VMX135" s="6"/>
      <c r="VND135" s="11"/>
      <c r="VNE135" s="6"/>
      <c r="VNK135" s="11"/>
      <c r="VNL135" s="6"/>
      <c r="VNR135" s="11"/>
      <c r="VNS135" s="6"/>
      <c r="VNY135" s="11"/>
      <c r="VNZ135" s="6"/>
      <c r="VOF135" s="11"/>
      <c r="VOG135" s="6"/>
      <c r="VOM135" s="11"/>
      <c r="VON135" s="6"/>
      <c r="VOT135" s="11"/>
      <c r="VOU135" s="6"/>
      <c r="VPA135" s="11"/>
      <c r="VPB135" s="6"/>
      <c r="VPH135" s="11"/>
      <c r="VPI135" s="6"/>
      <c r="VPO135" s="11"/>
      <c r="VPP135" s="6"/>
      <c r="VPV135" s="11"/>
      <c r="VPW135" s="6"/>
      <c r="VQC135" s="11"/>
      <c r="VQD135" s="6"/>
      <c r="VQJ135" s="11"/>
      <c r="VQK135" s="6"/>
      <c r="VQQ135" s="11"/>
      <c r="VQR135" s="6"/>
      <c r="VQX135" s="11"/>
      <c r="VQY135" s="6"/>
      <c r="VRE135" s="11"/>
      <c r="VRF135" s="6"/>
      <c r="VRL135" s="11"/>
      <c r="VRM135" s="6"/>
      <c r="VRS135" s="11"/>
      <c r="VRT135" s="6"/>
      <c r="VRZ135" s="11"/>
      <c r="VSA135" s="6"/>
      <c r="VSG135" s="11"/>
      <c r="VSH135" s="6"/>
      <c r="VSN135" s="11"/>
      <c r="VSO135" s="6"/>
      <c r="VSU135" s="11"/>
      <c r="VSV135" s="6"/>
      <c r="VTB135" s="11"/>
      <c r="VTC135" s="6"/>
      <c r="VTI135" s="11"/>
      <c r="VTJ135" s="6"/>
      <c r="VTP135" s="11"/>
      <c r="VTQ135" s="6"/>
      <c r="VTW135" s="11"/>
      <c r="VTX135" s="6"/>
      <c r="VUD135" s="11"/>
      <c r="VUE135" s="6"/>
      <c r="VUK135" s="11"/>
      <c r="VUL135" s="6"/>
      <c r="VUR135" s="11"/>
      <c r="VUS135" s="6"/>
      <c r="VUY135" s="11"/>
      <c r="VUZ135" s="6"/>
      <c r="VVF135" s="11"/>
      <c r="VVG135" s="6"/>
      <c r="VVM135" s="11"/>
      <c r="VVN135" s="6"/>
      <c r="VVT135" s="11"/>
      <c r="VVU135" s="6"/>
      <c r="VWA135" s="11"/>
      <c r="VWB135" s="6"/>
      <c r="VWH135" s="11"/>
      <c r="VWI135" s="6"/>
      <c r="VWO135" s="11"/>
      <c r="VWP135" s="6"/>
      <c r="VWV135" s="11"/>
      <c r="VWW135" s="6"/>
      <c r="VXC135" s="11"/>
      <c r="VXD135" s="6"/>
      <c r="VXJ135" s="11"/>
      <c r="VXK135" s="6"/>
      <c r="VXQ135" s="11"/>
      <c r="VXR135" s="6"/>
      <c r="VXX135" s="11"/>
      <c r="VXY135" s="6"/>
      <c r="VYE135" s="11"/>
      <c r="VYF135" s="6"/>
      <c r="VYL135" s="11"/>
      <c r="VYM135" s="6"/>
      <c r="VYS135" s="11"/>
      <c r="VYT135" s="6"/>
      <c r="VYZ135" s="11"/>
      <c r="VZA135" s="6"/>
      <c r="VZG135" s="11"/>
      <c r="VZH135" s="6"/>
      <c r="VZN135" s="11"/>
      <c r="VZO135" s="6"/>
      <c r="VZU135" s="11"/>
      <c r="VZV135" s="6"/>
      <c r="WAB135" s="11"/>
      <c r="WAC135" s="6"/>
      <c r="WAI135" s="11"/>
      <c r="WAJ135" s="6"/>
      <c r="WAP135" s="11"/>
      <c r="WAQ135" s="6"/>
      <c r="WAW135" s="11"/>
      <c r="WAX135" s="6"/>
      <c r="WBD135" s="11"/>
      <c r="WBE135" s="6"/>
      <c r="WBK135" s="11"/>
      <c r="WBL135" s="6"/>
      <c r="WBR135" s="11"/>
      <c r="WBS135" s="6"/>
      <c r="WBY135" s="11"/>
      <c r="WBZ135" s="6"/>
      <c r="WCF135" s="11"/>
      <c r="WCG135" s="6"/>
      <c r="WCM135" s="11"/>
      <c r="WCN135" s="6"/>
      <c r="WCT135" s="11"/>
      <c r="WCU135" s="6"/>
      <c r="WDA135" s="11"/>
      <c r="WDB135" s="6"/>
      <c r="WDH135" s="11"/>
      <c r="WDI135" s="6"/>
      <c r="WDO135" s="11"/>
      <c r="WDP135" s="6"/>
      <c r="WDV135" s="11"/>
      <c r="WDW135" s="6"/>
      <c r="WEC135" s="11"/>
      <c r="WED135" s="6"/>
      <c r="WEJ135" s="11"/>
      <c r="WEK135" s="6"/>
      <c r="WEQ135" s="11"/>
      <c r="WER135" s="6"/>
      <c r="WEX135" s="11"/>
      <c r="WEY135" s="6"/>
      <c r="WFE135" s="11"/>
      <c r="WFF135" s="6"/>
      <c r="WFL135" s="11"/>
      <c r="WFM135" s="6"/>
      <c r="WFS135" s="11"/>
      <c r="WFT135" s="6"/>
      <c r="WFZ135" s="11"/>
      <c r="WGA135" s="6"/>
      <c r="WGG135" s="11"/>
      <c r="WGH135" s="6"/>
      <c r="WGN135" s="11"/>
      <c r="WGO135" s="6"/>
      <c r="WGU135" s="11"/>
      <c r="WGV135" s="6"/>
      <c r="WHB135" s="11"/>
      <c r="WHC135" s="6"/>
      <c r="WHI135" s="11"/>
      <c r="WHJ135" s="6"/>
      <c r="WHP135" s="11"/>
      <c r="WHQ135" s="6"/>
      <c r="WHW135" s="11"/>
      <c r="WHX135" s="6"/>
      <c r="WID135" s="11"/>
      <c r="WIE135" s="6"/>
      <c r="WIK135" s="11"/>
      <c r="WIL135" s="6"/>
      <c r="WIR135" s="11"/>
      <c r="WIS135" s="6"/>
      <c r="WIY135" s="11"/>
      <c r="WIZ135" s="6"/>
      <c r="WJF135" s="11"/>
      <c r="WJG135" s="6"/>
      <c r="WJM135" s="11"/>
      <c r="WJN135" s="6"/>
      <c r="WJT135" s="11"/>
      <c r="WJU135" s="6"/>
      <c r="WKA135" s="11"/>
      <c r="WKB135" s="6"/>
      <c r="WKH135" s="11"/>
      <c r="WKI135" s="6"/>
      <c r="WKO135" s="11"/>
      <c r="WKP135" s="6"/>
      <c r="WKV135" s="11"/>
      <c r="WKW135" s="6"/>
      <c r="WLC135" s="11"/>
      <c r="WLD135" s="6"/>
      <c r="WLJ135" s="11"/>
      <c r="WLK135" s="6"/>
      <c r="WLQ135" s="11"/>
      <c r="WLR135" s="6"/>
      <c r="WLX135" s="11"/>
      <c r="WLY135" s="6"/>
      <c r="WME135" s="11"/>
      <c r="WMF135" s="6"/>
      <c r="WML135" s="11"/>
      <c r="WMM135" s="6"/>
      <c r="WMS135" s="11"/>
      <c r="WMT135" s="6"/>
      <c r="WMZ135" s="11"/>
      <c r="WNA135" s="6"/>
      <c r="WNG135" s="11"/>
      <c r="WNH135" s="6"/>
      <c r="WNN135" s="11"/>
      <c r="WNO135" s="6"/>
      <c r="WNU135" s="11"/>
      <c r="WNV135" s="6"/>
      <c r="WOB135" s="11"/>
      <c r="WOC135" s="6"/>
      <c r="WOI135" s="11"/>
      <c r="WOJ135" s="6"/>
      <c r="WOP135" s="11"/>
      <c r="WOQ135" s="6"/>
      <c r="WOW135" s="11"/>
      <c r="WOX135" s="6"/>
      <c r="WPD135" s="11"/>
      <c r="WPE135" s="6"/>
      <c r="WPK135" s="11"/>
      <c r="WPL135" s="6"/>
      <c r="WPR135" s="11"/>
      <c r="WPS135" s="6"/>
      <c r="WPY135" s="11"/>
      <c r="WPZ135" s="6"/>
      <c r="WQF135" s="11"/>
      <c r="WQG135" s="6"/>
      <c r="WQM135" s="11"/>
      <c r="WQN135" s="6"/>
      <c r="WQT135" s="11"/>
      <c r="WQU135" s="6"/>
      <c r="WRA135" s="11"/>
      <c r="WRB135" s="6"/>
      <c r="WRH135" s="11"/>
      <c r="WRI135" s="6"/>
      <c r="WRO135" s="11"/>
      <c r="WRP135" s="6"/>
      <c r="WRV135" s="11"/>
      <c r="WRW135" s="6"/>
      <c r="WSC135" s="11"/>
      <c r="WSD135" s="6"/>
      <c r="WSJ135" s="11"/>
      <c r="WSK135" s="6"/>
      <c r="WSQ135" s="11"/>
      <c r="WSR135" s="6"/>
      <c r="WSX135" s="11"/>
      <c r="WSY135" s="6"/>
      <c r="WTE135" s="11"/>
      <c r="WTF135" s="6"/>
      <c r="WTL135" s="11"/>
      <c r="WTM135" s="6"/>
      <c r="WTS135" s="11"/>
      <c r="WTT135" s="6"/>
      <c r="WTZ135" s="11"/>
      <c r="WUA135" s="6"/>
      <c r="WUG135" s="11"/>
      <c r="WUH135" s="6"/>
      <c r="WUN135" s="11"/>
      <c r="WUO135" s="6"/>
      <c r="WUU135" s="11"/>
      <c r="WUV135" s="6"/>
      <c r="WVB135" s="11"/>
      <c r="WVC135" s="6"/>
      <c r="WVI135" s="11"/>
      <c r="WVJ135" s="6"/>
      <c r="WVP135" s="11"/>
      <c r="WVQ135" s="6"/>
      <c r="WVW135" s="11"/>
      <c r="WVX135" s="6"/>
      <c r="WWD135" s="11"/>
      <c r="WWE135" s="6"/>
      <c r="WWK135" s="11"/>
      <c r="WWL135" s="6"/>
      <c r="WWR135" s="11"/>
      <c r="WWS135" s="6"/>
      <c r="WWY135" s="11"/>
      <c r="WWZ135" s="6"/>
      <c r="WXF135" s="11"/>
      <c r="WXG135" s="6"/>
      <c r="WXM135" s="11"/>
      <c r="WXN135" s="6"/>
      <c r="WXT135" s="11"/>
      <c r="WXU135" s="6"/>
      <c r="WYA135" s="11"/>
      <c r="WYB135" s="6"/>
      <c r="WYH135" s="11"/>
      <c r="WYI135" s="6"/>
      <c r="WYO135" s="11"/>
      <c r="WYP135" s="6"/>
      <c r="WYV135" s="11"/>
      <c r="WYW135" s="6"/>
      <c r="WZC135" s="11"/>
      <c r="WZD135" s="6"/>
      <c r="WZJ135" s="11"/>
      <c r="WZK135" s="6"/>
      <c r="WZQ135" s="11"/>
      <c r="WZR135" s="6"/>
      <c r="WZX135" s="11"/>
      <c r="WZY135" s="6"/>
      <c r="XAE135" s="11"/>
      <c r="XAF135" s="6"/>
      <c r="XAL135" s="11"/>
      <c r="XAM135" s="6"/>
      <c r="XAS135" s="11"/>
      <c r="XAT135" s="6"/>
      <c r="XAZ135" s="11"/>
      <c r="XBA135" s="6"/>
      <c r="XBG135" s="11"/>
      <c r="XBH135" s="6"/>
      <c r="XBN135" s="11"/>
      <c r="XBO135" s="6"/>
      <c r="XBU135" s="11"/>
      <c r="XBV135" s="6"/>
      <c r="XCB135" s="11"/>
      <c r="XCC135" s="6"/>
      <c r="XCI135" s="11"/>
      <c r="XCJ135" s="6"/>
      <c r="XCP135" s="11"/>
      <c r="XCQ135" s="6"/>
      <c r="XCW135" s="11"/>
      <c r="XCX135" s="6"/>
      <c r="XDD135" s="11"/>
      <c r="XDE135" s="6"/>
      <c r="XDK135" s="11"/>
      <c r="XDL135" s="6"/>
      <c r="XDR135" s="11"/>
      <c r="XDS135" s="6"/>
      <c r="XDY135" s="11"/>
      <c r="XDZ135" s="6"/>
      <c r="XEF135" s="11"/>
      <c r="XEG135" s="6"/>
      <c r="XEM135" s="11"/>
      <c r="XEN135" s="6"/>
      <c r="XET135" s="11"/>
      <c r="XEU135" s="6"/>
      <c r="XFA135" s="11"/>
      <c r="XFB135" s="6"/>
    </row>
    <row r="136" spans="1:1024 1030:2046 2052:3068 3074:5119 5125:6141 6147:7163 7169:8192 8198:9214 9220:10236 10242:12287 12293:13309 13315:14331 14337:15360 15366:16382" s="7" customFormat="1" x14ac:dyDescent="0.2">
      <c r="A136" s="11">
        <v>45828</v>
      </c>
      <c r="B136" s="6" t="s">
        <v>20</v>
      </c>
      <c r="C136" s="7">
        <v>5.493417</v>
      </c>
      <c r="D136" s="7">
        <v>16000000</v>
      </c>
      <c r="E136" s="7">
        <v>87894682.280000001</v>
      </c>
      <c r="F136" s="7">
        <v>107.609551</v>
      </c>
      <c r="G136" s="7">
        <v>107.703355</v>
      </c>
      <c r="H136" s="3"/>
      <c r="I136" s="6"/>
      <c r="O136" s="11"/>
      <c r="P136" s="6"/>
      <c r="V136" s="11"/>
      <c r="W136" s="6"/>
      <c r="AC136" s="11"/>
      <c r="AD136" s="6"/>
      <c r="AJ136" s="11"/>
      <c r="AK136" s="6"/>
      <c r="AQ136" s="11"/>
      <c r="AR136" s="6"/>
      <c r="AX136" s="11"/>
      <c r="AY136" s="6"/>
      <c r="BE136" s="11"/>
      <c r="BF136" s="6"/>
      <c r="BL136" s="11"/>
      <c r="BM136" s="6"/>
      <c r="BS136" s="11"/>
      <c r="BT136" s="6"/>
      <c r="BZ136" s="11"/>
      <c r="CA136" s="6"/>
      <c r="CG136" s="11"/>
      <c r="CH136" s="6"/>
      <c r="CN136" s="11"/>
      <c r="CO136" s="6"/>
      <c r="CU136" s="11"/>
      <c r="CV136" s="6"/>
      <c r="DB136" s="11"/>
      <c r="DC136" s="6"/>
      <c r="DI136" s="11"/>
      <c r="DJ136" s="6"/>
      <c r="DP136" s="11"/>
      <c r="DQ136" s="6"/>
      <c r="DW136" s="11"/>
      <c r="DX136" s="6"/>
      <c r="ED136" s="11"/>
      <c r="EE136" s="6"/>
      <c r="EK136" s="11"/>
      <c r="EL136" s="6"/>
      <c r="ER136" s="11"/>
      <c r="ES136" s="6"/>
      <c r="EY136" s="11"/>
      <c r="EZ136" s="6"/>
      <c r="FF136" s="11"/>
      <c r="FG136" s="6"/>
      <c r="FM136" s="11"/>
      <c r="FN136" s="6"/>
      <c r="FT136" s="11"/>
      <c r="FU136" s="6"/>
      <c r="GA136" s="11"/>
      <c r="GB136" s="6"/>
      <c r="GH136" s="11"/>
      <c r="GI136" s="6"/>
      <c r="GO136" s="11"/>
      <c r="GP136" s="6"/>
      <c r="GV136" s="11"/>
      <c r="GW136" s="6"/>
      <c r="HC136" s="11"/>
      <c r="HD136" s="6"/>
      <c r="HJ136" s="11"/>
      <c r="HK136" s="6"/>
      <c r="HQ136" s="11"/>
      <c r="HR136" s="6"/>
      <c r="HX136" s="11"/>
      <c r="HY136" s="6"/>
      <c r="IE136" s="11"/>
      <c r="IF136" s="6"/>
      <c r="IL136" s="11"/>
      <c r="IM136" s="6"/>
      <c r="IS136" s="11"/>
      <c r="IT136" s="6"/>
      <c r="IZ136" s="11"/>
      <c r="JA136" s="6"/>
      <c r="JG136" s="11"/>
      <c r="JH136" s="6"/>
      <c r="JN136" s="11"/>
      <c r="JO136" s="6"/>
      <c r="JU136" s="11"/>
      <c r="JV136" s="6"/>
      <c r="KB136" s="11"/>
      <c r="KC136" s="6"/>
      <c r="KI136" s="11"/>
      <c r="KJ136" s="6"/>
      <c r="KP136" s="11"/>
      <c r="KQ136" s="6"/>
      <c r="KW136" s="11"/>
      <c r="KX136" s="6"/>
      <c r="LD136" s="11"/>
      <c r="LE136" s="6"/>
      <c r="LK136" s="11"/>
      <c r="LL136" s="6"/>
      <c r="LR136" s="11"/>
      <c r="LS136" s="6"/>
      <c r="LY136" s="11"/>
      <c r="LZ136" s="6"/>
      <c r="MF136" s="11"/>
      <c r="MG136" s="6"/>
      <c r="MM136" s="11"/>
      <c r="MN136" s="6"/>
      <c r="MT136" s="11"/>
      <c r="MU136" s="6"/>
      <c r="NA136" s="11"/>
      <c r="NB136" s="6"/>
      <c r="NH136" s="11"/>
      <c r="NI136" s="6"/>
      <c r="NO136" s="11"/>
      <c r="NP136" s="6"/>
      <c r="NV136" s="11"/>
      <c r="NW136" s="6"/>
      <c r="OC136" s="11"/>
      <c r="OD136" s="6"/>
      <c r="OJ136" s="11"/>
      <c r="OK136" s="6"/>
      <c r="OQ136" s="11"/>
      <c r="OR136" s="6"/>
      <c r="OX136" s="11"/>
      <c r="OY136" s="6"/>
      <c r="PE136" s="11"/>
      <c r="PF136" s="6"/>
      <c r="PL136" s="11"/>
      <c r="PM136" s="6"/>
      <c r="PS136" s="11"/>
      <c r="PT136" s="6"/>
      <c r="PZ136" s="11"/>
      <c r="QA136" s="6"/>
      <c r="QG136" s="11"/>
      <c r="QH136" s="6"/>
      <c r="QN136" s="11"/>
      <c r="QO136" s="6"/>
      <c r="QU136" s="11"/>
      <c r="QV136" s="6"/>
      <c r="RB136" s="11"/>
      <c r="RC136" s="6"/>
      <c r="RI136" s="11"/>
      <c r="RJ136" s="6"/>
      <c r="RP136" s="11"/>
      <c r="RQ136" s="6"/>
      <c r="RW136" s="11"/>
      <c r="RX136" s="6"/>
      <c r="SD136" s="11"/>
      <c r="SE136" s="6"/>
      <c r="SK136" s="11"/>
      <c r="SL136" s="6"/>
      <c r="SR136" s="11"/>
      <c r="SS136" s="6"/>
      <c r="SY136" s="11"/>
      <c r="SZ136" s="6"/>
      <c r="TF136" s="11"/>
      <c r="TG136" s="6"/>
      <c r="TM136" s="11"/>
      <c r="TN136" s="6"/>
      <c r="TT136" s="11"/>
      <c r="TU136" s="6"/>
      <c r="UA136" s="11"/>
      <c r="UB136" s="6"/>
      <c r="UH136" s="11"/>
      <c r="UI136" s="6"/>
      <c r="UO136" s="11"/>
      <c r="UP136" s="6"/>
      <c r="UV136" s="11"/>
      <c r="UW136" s="6"/>
      <c r="VC136" s="11"/>
      <c r="VD136" s="6"/>
      <c r="VJ136" s="11"/>
      <c r="VK136" s="6"/>
      <c r="VQ136" s="11"/>
      <c r="VR136" s="6"/>
      <c r="VX136" s="11"/>
      <c r="VY136" s="6"/>
      <c r="WE136" s="11"/>
      <c r="WF136" s="6"/>
      <c r="WL136" s="11"/>
      <c r="WM136" s="6"/>
      <c r="WS136" s="11"/>
      <c r="WT136" s="6"/>
      <c r="WZ136" s="11"/>
      <c r="XA136" s="6"/>
      <c r="XG136" s="11"/>
      <c r="XH136" s="6"/>
      <c r="XN136" s="11"/>
      <c r="XO136" s="6"/>
      <c r="XU136" s="11"/>
      <c r="XV136" s="6"/>
      <c r="YB136" s="11"/>
      <c r="YC136" s="6"/>
      <c r="YI136" s="11"/>
      <c r="YJ136" s="6"/>
      <c r="YP136" s="11"/>
      <c r="YQ136" s="6"/>
      <c r="YW136" s="11"/>
      <c r="YX136" s="6"/>
      <c r="ZD136" s="11"/>
      <c r="ZE136" s="6"/>
      <c r="ZK136" s="11"/>
      <c r="ZL136" s="6"/>
      <c r="ZR136" s="11"/>
      <c r="ZS136" s="6"/>
      <c r="ZY136" s="11"/>
      <c r="ZZ136" s="6"/>
      <c r="AAF136" s="11"/>
      <c r="AAG136" s="6"/>
      <c r="AAM136" s="11"/>
      <c r="AAN136" s="6"/>
      <c r="AAT136" s="11"/>
      <c r="AAU136" s="6"/>
      <c r="ABA136" s="11"/>
      <c r="ABB136" s="6"/>
      <c r="ABH136" s="11"/>
      <c r="ABI136" s="6"/>
      <c r="ABO136" s="11"/>
      <c r="ABP136" s="6"/>
      <c r="ABV136" s="11"/>
      <c r="ABW136" s="6"/>
      <c r="ACC136" s="11"/>
      <c r="ACD136" s="6"/>
      <c r="ACJ136" s="11"/>
      <c r="ACK136" s="6"/>
      <c r="ACQ136" s="11"/>
      <c r="ACR136" s="6"/>
      <c r="ACX136" s="11"/>
      <c r="ACY136" s="6"/>
      <c r="ADE136" s="11"/>
      <c r="ADF136" s="6"/>
      <c r="ADL136" s="11"/>
      <c r="ADM136" s="6"/>
      <c r="ADS136" s="11"/>
      <c r="ADT136" s="6"/>
      <c r="ADZ136" s="11"/>
      <c r="AEA136" s="6"/>
      <c r="AEG136" s="11"/>
      <c r="AEH136" s="6"/>
      <c r="AEN136" s="11"/>
      <c r="AEO136" s="6"/>
      <c r="AEU136" s="11"/>
      <c r="AEV136" s="6"/>
      <c r="AFB136" s="11"/>
      <c r="AFC136" s="6"/>
      <c r="AFI136" s="11"/>
      <c r="AFJ136" s="6"/>
      <c r="AFP136" s="11"/>
      <c r="AFQ136" s="6"/>
      <c r="AFW136" s="11"/>
      <c r="AFX136" s="6"/>
      <c r="AGD136" s="11"/>
      <c r="AGE136" s="6"/>
      <c r="AGK136" s="11"/>
      <c r="AGL136" s="6"/>
      <c r="AGR136" s="11"/>
      <c r="AGS136" s="6"/>
      <c r="AGY136" s="11"/>
      <c r="AGZ136" s="6"/>
      <c r="AHF136" s="11"/>
      <c r="AHG136" s="6"/>
      <c r="AHM136" s="11"/>
      <c r="AHN136" s="6"/>
      <c r="AHT136" s="11"/>
      <c r="AHU136" s="6"/>
      <c r="AIA136" s="11"/>
      <c r="AIB136" s="6"/>
      <c r="AIH136" s="11"/>
      <c r="AII136" s="6"/>
      <c r="AIO136" s="11"/>
      <c r="AIP136" s="6"/>
      <c r="AIV136" s="11"/>
      <c r="AIW136" s="6"/>
      <c r="AJC136" s="11"/>
      <c r="AJD136" s="6"/>
      <c r="AJJ136" s="11"/>
      <c r="AJK136" s="6"/>
      <c r="AJQ136" s="11"/>
      <c r="AJR136" s="6"/>
      <c r="AJX136" s="11"/>
      <c r="AJY136" s="6"/>
      <c r="AKE136" s="11"/>
      <c r="AKF136" s="6"/>
      <c r="AKL136" s="11"/>
      <c r="AKM136" s="6"/>
      <c r="AKS136" s="11"/>
      <c r="AKT136" s="6"/>
      <c r="AKZ136" s="11"/>
      <c r="ALA136" s="6"/>
      <c r="ALG136" s="11"/>
      <c r="ALH136" s="6"/>
      <c r="ALN136" s="11"/>
      <c r="ALO136" s="6"/>
      <c r="ALU136" s="11"/>
      <c r="ALV136" s="6"/>
      <c r="AMB136" s="11"/>
      <c r="AMC136" s="6"/>
      <c r="AMI136" s="11"/>
      <c r="AMJ136" s="6"/>
      <c r="AMP136" s="11"/>
      <c r="AMQ136" s="6"/>
      <c r="AMW136" s="11"/>
      <c r="AMX136" s="6"/>
      <c r="AND136" s="11"/>
      <c r="ANE136" s="6"/>
      <c r="ANK136" s="11"/>
      <c r="ANL136" s="6"/>
      <c r="ANR136" s="11"/>
      <c r="ANS136" s="6"/>
      <c r="ANY136" s="11"/>
      <c r="ANZ136" s="6"/>
      <c r="AOF136" s="11"/>
      <c r="AOG136" s="6"/>
      <c r="AOM136" s="11"/>
      <c r="AON136" s="6"/>
      <c r="AOT136" s="11"/>
      <c r="AOU136" s="6"/>
      <c r="APA136" s="11"/>
      <c r="APB136" s="6"/>
      <c r="APH136" s="11"/>
      <c r="API136" s="6"/>
      <c r="APO136" s="11"/>
      <c r="APP136" s="6"/>
      <c r="APV136" s="11"/>
      <c r="APW136" s="6"/>
      <c r="AQC136" s="11"/>
      <c r="AQD136" s="6"/>
      <c r="AQJ136" s="11"/>
      <c r="AQK136" s="6"/>
      <c r="AQQ136" s="11"/>
      <c r="AQR136" s="6"/>
      <c r="AQX136" s="11"/>
      <c r="AQY136" s="6"/>
      <c r="ARE136" s="11"/>
      <c r="ARF136" s="6"/>
      <c r="ARL136" s="11"/>
      <c r="ARM136" s="6"/>
      <c r="ARS136" s="11"/>
      <c r="ART136" s="6"/>
      <c r="ARZ136" s="11"/>
      <c r="ASA136" s="6"/>
      <c r="ASG136" s="11"/>
      <c r="ASH136" s="6"/>
      <c r="ASN136" s="11"/>
      <c r="ASO136" s="6"/>
      <c r="ASU136" s="11"/>
      <c r="ASV136" s="6"/>
      <c r="ATB136" s="11"/>
      <c r="ATC136" s="6"/>
      <c r="ATI136" s="11"/>
      <c r="ATJ136" s="6"/>
      <c r="ATP136" s="11"/>
      <c r="ATQ136" s="6"/>
      <c r="ATW136" s="11"/>
      <c r="ATX136" s="6"/>
      <c r="AUD136" s="11"/>
      <c r="AUE136" s="6"/>
      <c r="AUK136" s="11"/>
      <c r="AUL136" s="6"/>
      <c r="AUR136" s="11"/>
      <c r="AUS136" s="6"/>
      <c r="AUY136" s="11"/>
      <c r="AUZ136" s="6"/>
      <c r="AVF136" s="11"/>
      <c r="AVG136" s="6"/>
      <c r="AVM136" s="11"/>
      <c r="AVN136" s="6"/>
      <c r="AVT136" s="11"/>
      <c r="AVU136" s="6"/>
      <c r="AWA136" s="11"/>
      <c r="AWB136" s="6"/>
      <c r="AWH136" s="11"/>
      <c r="AWI136" s="6"/>
      <c r="AWO136" s="11"/>
      <c r="AWP136" s="6"/>
      <c r="AWV136" s="11"/>
      <c r="AWW136" s="6"/>
      <c r="AXC136" s="11"/>
      <c r="AXD136" s="6"/>
      <c r="AXJ136" s="11"/>
      <c r="AXK136" s="6"/>
      <c r="AXQ136" s="11"/>
      <c r="AXR136" s="6"/>
      <c r="AXX136" s="11"/>
      <c r="AXY136" s="6"/>
      <c r="AYE136" s="11"/>
      <c r="AYF136" s="6"/>
      <c r="AYL136" s="11"/>
      <c r="AYM136" s="6"/>
      <c r="AYS136" s="11"/>
      <c r="AYT136" s="6"/>
      <c r="AYZ136" s="11"/>
      <c r="AZA136" s="6"/>
      <c r="AZG136" s="11"/>
      <c r="AZH136" s="6"/>
      <c r="AZN136" s="11"/>
      <c r="AZO136" s="6"/>
      <c r="AZU136" s="11"/>
      <c r="AZV136" s="6"/>
      <c r="BAB136" s="11"/>
      <c r="BAC136" s="6"/>
      <c r="BAI136" s="11"/>
      <c r="BAJ136" s="6"/>
      <c r="BAP136" s="11"/>
      <c r="BAQ136" s="6"/>
      <c r="BAW136" s="11"/>
      <c r="BAX136" s="6"/>
      <c r="BBD136" s="11"/>
      <c r="BBE136" s="6"/>
      <c r="BBK136" s="11"/>
      <c r="BBL136" s="6"/>
      <c r="BBR136" s="11"/>
      <c r="BBS136" s="6"/>
      <c r="BBY136" s="11"/>
      <c r="BBZ136" s="6"/>
      <c r="BCF136" s="11"/>
      <c r="BCG136" s="6"/>
      <c r="BCM136" s="11"/>
      <c r="BCN136" s="6"/>
      <c r="BCT136" s="11"/>
      <c r="BCU136" s="6"/>
      <c r="BDA136" s="11"/>
      <c r="BDB136" s="6"/>
      <c r="BDH136" s="11"/>
      <c r="BDI136" s="6"/>
      <c r="BDO136" s="11"/>
      <c r="BDP136" s="6"/>
      <c r="BDV136" s="11"/>
      <c r="BDW136" s="6"/>
      <c r="BEC136" s="11"/>
      <c r="BED136" s="6"/>
      <c r="BEJ136" s="11"/>
      <c r="BEK136" s="6"/>
      <c r="BEQ136" s="11"/>
      <c r="BER136" s="6"/>
      <c r="BEX136" s="11"/>
      <c r="BEY136" s="6"/>
      <c r="BFE136" s="11"/>
      <c r="BFF136" s="6"/>
      <c r="BFL136" s="11"/>
      <c r="BFM136" s="6"/>
      <c r="BFS136" s="11"/>
      <c r="BFT136" s="6"/>
      <c r="BFZ136" s="11"/>
      <c r="BGA136" s="6"/>
      <c r="BGG136" s="11"/>
      <c r="BGH136" s="6"/>
      <c r="BGN136" s="11"/>
      <c r="BGO136" s="6"/>
      <c r="BGU136" s="11"/>
      <c r="BGV136" s="6"/>
      <c r="BHB136" s="11"/>
      <c r="BHC136" s="6"/>
      <c r="BHI136" s="11"/>
      <c r="BHJ136" s="6"/>
      <c r="BHP136" s="11"/>
      <c r="BHQ136" s="6"/>
      <c r="BHW136" s="11"/>
      <c r="BHX136" s="6"/>
      <c r="BID136" s="11"/>
      <c r="BIE136" s="6"/>
      <c r="BIK136" s="11"/>
      <c r="BIL136" s="6"/>
      <c r="BIR136" s="11"/>
      <c r="BIS136" s="6"/>
      <c r="BIY136" s="11"/>
      <c r="BIZ136" s="6"/>
      <c r="BJF136" s="11"/>
      <c r="BJG136" s="6"/>
      <c r="BJM136" s="11"/>
      <c r="BJN136" s="6"/>
      <c r="BJT136" s="11"/>
      <c r="BJU136" s="6"/>
      <c r="BKA136" s="11"/>
      <c r="BKB136" s="6"/>
      <c r="BKH136" s="11"/>
      <c r="BKI136" s="6"/>
      <c r="BKO136" s="11"/>
      <c r="BKP136" s="6"/>
      <c r="BKV136" s="11"/>
      <c r="BKW136" s="6"/>
      <c r="BLC136" s="11"/>
      <c r="BLD136" s="6"/>
      <c r="BLJ136" s="11"/>
      <c r="BLK136" s="6"/>
      <c r="BLQ136" s="11"/>
      <c r="BLR136" s="6"/>
      <c r="BLX136" s="11"/>
      <c r="BLY136" s="6"/>
      <c r="BME136" s="11"/>
      <c r="BMF136" s="6"/>
      <c r="BML136" s="11"/>
      <c r="BMM136" s="6"/>
      <c r="BMS136" s="11"/>
      <c r="BMT136" s="6"/>
      <c r="BMZ136" s="11"/>
      <c r="BNA136" s="6"/>
      <c r="BNG136" s="11"/>
      <c r="BNH136" s="6"/>
      <c r="BNN136" s="11"/>
      <c r="BNO136" s="6"/>
      <c r="BNU136" s="11"/>
      <c r="BNV136" s="6"/>
      <c r="BOB136" s="11"/>
      <c r="BOC136" s="6"/>
      <c r="BOI136" s="11"/>
      <c r="BOJ136" s="6"/>
      <c r="BOP136" s="11"/>
      <c r="BOQ136" s="6"/>
      <c r="BOW136" s="11"/>
      <c r="BOX136" s="6"/>
      <c r="BPD136" s="11"/>
      <c r="BPE136" s="6"/>
      <c r="BPK136" s="11"/>
      <c r="BPL136" s="6"/>
      <c r="BPR136" s="11"/>
      <c r="BPS136" s="6"/>
      <c r="BPY136" s="11"/>
      <c r="BPZ136" s="6"/>
      <c r="BQF136" s="11"/>
      <c r="BQG136" s="6"/>
      <c r="BQM136" s="11"/>
      <c r="BQN136" s="6"/>
      <c r="BQT136" s="11"/>
      <c r="BQU136" s="6"/>
      <c r="BRA136" s="11"/>
      <c r="BRB136" s="6"/>
      <c r="BRH136" s="11"/>
      <c r="BRI136" s="6"/>
      <c r="BRO136" s="11"/>
      <c r="BRP136" s="6"/>
      <c r="BRV136" s="11"/>
      <c r="BRW136" s="6"/>
      <c r="BSC136" s="11"/>
      <c r="BSD136" s="6"/>
      <c r="BSJ136" s="11"/>
      <c r="BSK136" s="6"/>
      <c r="BSQ136" s="11"/>
      <c r="BSR136" s="6"/>
      <c r="BSX136" s="11"/>
      <c r="BSY136" s="6"/>
      <c r="BTE136" s="11"/>
      <c r="BTF136" s="6"/>
      <c r="BTL136" s="11"/>
      <c r="BTM136" s="6"/>
      <c r="BTS136" s="11"/>
      <c r="BTT136" s="6"/>
      <c r="BTZ136" s="11"/>
      <c r="BUA136" s="6"/>
      <c r="BUG136" s="11"/>
      <c r="BUH136" s="6"/>
      <c r="BUN136" s="11"/>
      <c r="BUO136" s="6"/>
      <c r="BUU136" s="11"/>
      <c r="BUV136" s="6"/>
      <c r="BVB136" s="11"/>
      <c r="BVC136" s="6"/>
      <c r="BVI136" s="11"/>
      <c r="BVJ136" s="6"/>
      <c r="BVP136" s="11"/>
      <c r="BVQ136" s="6"/>
      <c r="BVW136" s="11"/>
      <c r="BVX136" s="6"/>
      <c r="BWD136" s="11"/>
      <c r="BWE136" s="6"/>
      <c r="BWK136" s="11"/>
      <c r="BWL136" s="6"/>
      <c r="BWR136" s="11"/>
      <c r="BWS136" s="6"/>
      <c r="BWY136" s="11"/>
      <c r="BWZ136" s="6"/>
      <c r="BXF136" s="11"/>
      <c r="BXG136" s="6"/>
      <c r="BXM136" s="11"/>
      <c r="BXN136" s="6"/>
      <c r="BXT136" s="11"/>
      <c r="BXU136" s="6"/>
      <c r="BYA136" s="11"/>
      <c r="BYB136" s="6"/>
      <c r="BYH136" s="11"/>
      <c r="BYI136" s="6"/>
      <c r="BYO136" s="11"/>
      <c r="BYP136" s="6"/>
      <c r="BYV136" s="11"/>
      <c r="BYW136" s="6"/>
      <c r="BZC136" s="11"/>
      <c r="BZD136" s="6"/>
      <c r="BZJ136" s="11"/>
      <c r="BZK136" s="6"/>
      <c r="BZQ136" s="11"/>
      <c r="BZR136" s="6"/>
      <c r="BZX136" s="11"/>
      <c r="BZY136" s="6"/>
      <c r="CAE136" s="11"/>
      <c r="CAF136" s="6"/>
      <c r="CAL136" s="11"/>
      <c r="CAM136" s="6"/>
      <c r="CAS136" s="11"/>
      <c r="CAT136" s="6"/>
      <c r="CAZ136" s="11"/>
      <c r="CBA136" s="6"/>
      <c r="CBG136" s="11"/>
      <c r="CBH136" s="6"/>
      <c r="CBN136" s="11"/>
      <c r="CBO136" s="6"/>
      <c r="CBU136" s="11"/>
      <c r="CBV136" s="6"/>
      <c r="CCB136" s="11"/>
      <c r="CCC136" s="6"/>
      <c r="CCI136" s="11"/>
      <c r="CCJ136" s="6"/>
      <c r="CCP136" s="11"/>
      <c r="CCQ136" s="6"/>
      <c r="CCW136" s="11"/>
      <c r="CCX136" s="6"/>
      <c r="CDD136" s="11"/>
      <c r="CDE136" s="6"/>
      <c r="CDK136" s="11"/>
      <c r="CDL136" s="6"/>
      <c r="CDR136" s="11"/>
      <c r="CDS136" s="6"/>
      <c r="CDY136" s="11"/>
      <c r="CDZ136" s="6"/>
      <c r="CEF136" s="11"/>
      <c r="CEG136" s="6"/>
      <c r="CEM136" s="11"/>
      <c r="CEN136" s="6"/>
      <c r="CET136" s="11"/>
      <c r="CEU136" s="6"/>
      <c r="CFA136" s="11"/>
      <c r="CFB136" s="6"/>
      <c r="CFH136" s="11"/>
      <c r="CFI136" s="6"/>
      <c r="CFO136" s="11"/>
      <c r="CFP136" s="6"/>
      <c r="CFV136" s="11"/>
      <c r="CFW136" s="6"/>
      <c r="CGC136" s="11"/>
      <c r="CGD136" s="6"/>
      <c r="CGJ136" s="11"/>
      <c r="CGK136" s="6"/>
      <c r="CGQ136" s="11"/>
      <c r="CGR136" s="6"/>
      <c r="CGX136" s="11"/>
      <c r="CGY136" s="6"/>
      <c r="CHE136" s="11"/>
      <c r="CHF136" s="6"/>
      <c r="CHL136" s="11"/>
      <c r="CHM136" s="6"/>
      <c r="CHS136" s="11"/>
      <c r="CHT136" s="6"/>
      <c r="CHZ136" s="11"/>
      <c r="CIA136" s="6"/>
      <c r="CIG136" s="11"/>
      <c r="CIH136" s="6"/>
      <c r="CIN136" s="11"/>
      <c r="CIO136" s="6"/>
      <c r="CIU136" s="11"/>
      <c r="CIV136" s="6"/>
      <c r="CJB136" s="11"/>
      <c r="CJC136" s="6"/>
      <c r="CJI136" s="11"/>
      <c r="CJJ136" s="6"/>
      <c r="CJP136" s="11"/>
      <c r="CJQ136" s="6"/>
      <c r="CJW136" s="11"/>
      <c r="CJX136" s="6"/>
      <c r="CKD136" s="11"/>
      <c r="CKE136" s="6"/>
      <c r="CKK136" s="11"/>
      <c r="CKL136" s="6"/>
      <c r="CKR136" s="11"/>
      <c r="CKS136" s="6"/>
      <c r="CKY136" s="11"/>
      <c r="CKZ136" s="6"/>
      <c r="CLF136" s="11"/>
      <c r="CLG136" s="6"/>
      <c r="CLM136" s="11"/>
      <c r="CLN136" s="6"/>
      <c r="CLT136" s="11"/>
      <c r="CLU136" s="6"/>
      <c r="CMA136" s="11"/>
      <c r="CMB136" s="6"/>
      <c r="CMH136" s="11"/>
      <c r="CMI136" s="6"/>
      <c r="CMO136" s="11"/>
      <c r="CMP136" s="6"/>
      <c r="CMV136" s="11"/>
      <c r="CMW136" s="6"/>
      <c r="CNC136" s="11"/>
      <c r="CND136" s="6"/>
      <c r="CNJ136" s="11"/>
      <c r="CNK136" s="6"/>
      <c r="CNQ136" s="11"/>
      <c r="CNR136" s="6"/>
      <c r="CNX136" s="11"/>
      <c r="CNY136" s="6"/>
      <c r="COE136" s="11"/>
      <c r="COF136" s="6"/>
      <c r="COL136" s="11"/>
      <c r="COM136" s="6"/>
      <c r="COS136" s="11"/>
      <c r="COT136" s="6"/>
      <c r="COZ136" s="11"/>
      <c r="CPA136" s="6"/>
      <c r="CPG136" s="11"/>
      <c r="CPH136" s="6"/>
      <c r="CPN136" s="11"/>
      <c r="CPO136" s="6"/>
      <c r="CPU136" s="11"/>
      <c r="CPV136" s="6"/>
      <c r="CQB136" s="11"/>
      <c r="CQC136" s="6"/>
      <c r="CQI136" s="11"/>
      <c r="CQJ136" s="6"/>
      <c r="CQP136" s="11"/>
      <c r="CQQ136" s="6"/>
      <c r="CQW136" s="11"/>
      <c r="CQX136" s="6"/>
      <c r="CRD136" s="11"/>
      <c r="CRE136" s="6"/>
      <c r="CRK136" s="11"/>
      <c r="CRL136" s="6"/>
      <c r="CRR136" s="11"/>
      <c r="CRS136" s="6"/>
      <c r="CRY136" s="11"/>
      <c r="CRZ136" s="6"/>
      <c r="CSF136" s="11"/>
      <c r="CSG136" s="6"/>
      <c r="CSM136" s="11"/>
      <c r="CSN136" s="6"/>
      <c r="CST136" s="11"/>
      <c r="CSU136" s="6"/>
      <c r="CTA136" s="11"/>
      <c r="CTB136" s="6"/>
      <c r="CTH136" s="11"/>
      <c r="CTI136" s="6"/>
      <c r="CTO136" s="11"/>
      <c r="CTP136" s="6"/>
      <c r="CTV136" s="11"/>
      <c r="CTW136" s="6"/>
      <c r="CUC136" s="11"/>
      <c r="CUD136" s="6"/>
      <c r="CUJ136" s="11"/>
      <c r="CUK136" s="6"/>
      <c r="CUQ136" s="11"/>
      <c r="CUR136" s="6"/>
      <c r="CUX136" s="11"/>
      <c r="CUY136" s="6"/>
      <c r="CVE136" s="11"/>
      <c r="CVF136" s="6"/>
      <c r="CVL136" s="11"/>
      <c r="CVM136" s="6"/>
      <c r="CVS136" s="11"/>
      <c r="CVT136" s="6"/>
      <c r="CVZ136" s="11"/>
      <c r="CWA136" s="6"/>
      <c r="CWG136" s="11"/>
      <c r="CWH136" s="6"/>
      <c r="CWN136" s="11"/>
      <c r="CWO136" s="6"/>
      <c r="CWU136" s="11"/>
      <c r="CWV136" s="6"/>
      <c r="CXB136" s="11"/>
      <c r="CXC136" s="6"/>
      <c r="CXI136" s="11"/>
      <c r="CXJ136" s="6"/>
      <c r="CXP136" s="11"/>
      <c r="CXQ136" s="6"/>
      <c r="CXW136" s="11"/>
      <c r="CXX136" s="6"/>
      <c r="CYD136" s="11"/>
      <c r="CYE136" s="6"/>
      <c r="CYK136" s="11"/>
      <c r="CYL136" s="6"/>
      <c r="CYR136" s="11"/>
      <c r="CYS136" s="6"/>
      <c r="CYY136" s="11"/>
      <c r="CYZ136" s="6"/>
      <c r="CZF136" s="11"/>
      <c r="CZG136" s="6"/>
      <c r="CZM136" s="11"/>
      <c r="CZN136" s="6"/>
      <c r="CZT136" s="11"/>
      <c r="CZU136" s="6"/>
      <c r="DAA136" s="11"/>
      <c r="DAB136" s="6"/>
      <c r="DAH136" s="11"/>
      <c r="DAI136" s="6"/>
      <c r="DAO136" s="11"/>
      <c r="DAP136" s="6"/>
      <c r="DAV136" s="11"/>
      <c r="DAW136" s="6"/>
      <c r="DBC136" s="11"/>
      <c r="DBD136" s="6"/>
      <c r="DBJ136" s="11"/>
      <c r="DBK136" s="6"/>
      <c r="DBQ136" s="11"/>
      <c r="DBR136" s="6"/>
      <c r="DBX136" s="11"/>
      <c r="DBY136" s="6"/>
      <c r="DCE136" s="11"/>
      <c r="DCF136" s="6"/>
      <c r="DCL136" s="11"/>
      <c r="DCM136" s="6"/>
      <c r="DCS136" s="11"/>
      <c r="DCT136" s="6"/>
      <c r="DCZ136" s="11"/>
      <c r="DDA136" s="6"/>
      <c r="DDG136" s="11"/>
      <c r="DDH136" s="6"/>
      <c r="DDN136" s="11"/>
      <c r="DDO136" s="6"/>
      <c r="DDU136" s="11"/>
      <c r="DDV136" s="6"/>
      <c r="DEB136" s="11"/>
      <c r="DEC136" s="6"/>
      <c r="DEI136" s="11"/>
      <c r="DEJ136" s="6"/>
      <c r="DEP136" s="11"/>
      <c r="DEQ136" s="6"/>
      <c r="DEW136" s="11"/>
      <c r="DEX136" s="6"/>
      <c r="DFD136" s="11"/>
      <c r="DFE136" s="6"/>
      <c r="DFK136" s="11"/>
      <c r="DFL136" s="6"/>
      <c r="DFR136" s="11"/>
      <c r="DFS136" s="6"/>
      <c r="DFY136" s="11"/>
      <c r="DFZ136" s="6"/>
      <c r="DGF136" s="11"/>
      <c r="DGG136" s="6"/>
      <c r="DGM136" s="11"/>
      <c r="DGN136" s="6"/>
      <c r="DGT136" s="11"/>
      <c r="DGU136" s="6"/>
      <c r="DHA136" s="11"/>
      <c r="DHB136" s="6"/>
      <c r="DHH136" s="11"/>
      <c r="DHI136" s="6"/>
      <c r="DHO136" s="11"/>
      <c r="DHP136" s="6"/>
      <c r="DHV136" s="11"/>
      <c r="DHW136" s="6"/>
      <c r="DIC136" s="11"/>
      <c r="DID136" s="6"/>
      <c r="DIJ136" s="11"/>
      <c r="DIK136" s="6"/>
      <c r="DIQ136" s="11"/>
      <c r="DIR136" s="6"/>
      <c r="DIX136" s="11"/>
      <c r="DIY136" s="6"/>
      <c r="DJE136" s="11"/>
      <c r="DJF136" s="6"/>
      <c r="DJL136" s="11"/>
      <c r="DJM136" s="6"/>
      <c r="DJS136" s="11"/>
      <c r="DJT136" s="6"/>
      <c r="DJZ136" s="11"/>
      <c r="DKA136" s="6"/>
      <c r="DKG136" s="11"/>
      <c r="DKH136" s="6"/>
      <c r="DKN136" s="11"/>
      <c r="DKO136" s="6"/>
      <c r="DKU136" s="11"/>
      <c r="DKV136" s="6"/>
      <c r="DLB136" s="11"/>
      <c r="DLC136" s="6"/>
      <c r="DLI136" s="11"/>
      <c r="DLJ136" s="6"/>
      <c r="DLP136" s="11"/>
      <c r="DLQ136" s="6"/>
      <c r="DLW136" s="11"/>
      <c r="DLX136" s="6"/>
      <c r="DMD136" s="11"/>
      <c r="DME136" s="6"/>
      <c r="DMK136" s="11"/>
      <c r="DML136" s="6"/>
      <c r="DMR136" s="11"/>
      <c r="DMS136" s="6"/>
      <c r="DMY136" s="11"/>
      <c r="DMZ136" s="6"/>
      <c r="DNF136" s="11"/>
      <c r="DNG136" s="6"/>
      <c r="DNM136" s="11"/>
      <c r="DNN136" s="6"/>
      <c r="DNT136" s="11"/>
      <c r="DNU136" s="6"/>
      <c r="DOA136" s="11"/>
      <c r="DOB136" s="6"/>
      <c r="DOH136" s="11"/>
      <c r="DOI136" s="6"/>
      <c r="DOO136" s="11"/>
      <c r="DOP136" s="6"/>
      <c r="DOV136" s="11"/>
      <c r="DOW136" s="6"/>
      <c r="DPC136" s="11"/>
      <c r="DPD136" s="6"/>
      <c r="DPJ136" s="11"/>
      <c r="DPK136" s="6"/>
      <c r="DPQ136" s="11"/>
      <c r="DPR136" s="6"/>
      <c r="DPX136" s="11"/>
      <c r="DPY136" s="6"/>
      <c r="DQE136" s="11"/>
      <c r="DQF136" s="6"/>
      <c r="DQL136" s="11"/>
      <c r="DQM136" s="6"/>
      <c r="DQS136" s="11"/>
      <c r="DQT136" s="6"/>
      <c r="DQZ136" s="11"/>
      <c r="DRA136" s="6"/>
      <c r="DRG136" s="11"/>
      <c r="DRH136" s="6"/>
      <c r="DRN136" s="11"/>
      <c r="DRO136" s="6"/>
      <c r="DRU136" s="11"/>
      <c r="DRV136" s="6"/>
      <c r="DSB136" s="11"/>
      <c r="DSC136" s="6"/>
      <c r="DSI136" s="11"/>
      <c r="DSJ136" s="6"/>
      <c r="DSP136" s="11"/>
      <c r="DSQ136" s="6"/>
      <c r="DSW136" s="11"/>
      <c r="DSX136" s="6"/>
      <c r="DTD136" s="11"/>
      <c r="DTE136" s="6"/>
      <c r="DTK136" s="11"/>
      <c r="DTL136" s="6"/>
      <c r="DTR136" s="11"/>
      <c r="DTS136" s="6"/>
      <c r="DTY136" s="11"/>
      <c r="DTZ136" s="6"/>
      <c r="DUF136" s="11"/>
      <c r="DUG136" s="6"/>
      <c r="DUM136" s="11"/>
      <c r="DUN136" s="6"/>
      <c r="DUT136" s="11"/>
      <c r="DUU136" s="6"/>
      <c r="DVA136" s="11"/>
      <c r="DVB136" s="6"/>
      <c r="DVH136" s="11"/>
      <c r="DVI136" s="6"/>
      <c r="DVO136" s="11"/>
      <c r="DVP136" s="6"/>
      <c r="DVV136" s="11"/>
      <c r="DVW136" s="6"/>
      <c r="DWC136" s="11"/>
      <c r="DWD136" s="6"/>
      <c r="DWJ136" s="11"/>
      <c r="DWK136" s="6"/>
      <c r="DWQ136" s="11"/>
      <c r="DWR136" s="6"/>
      <c r="DWX136" s="11"/>
      <c r="DWY136" s="6"/>
      <c r="DXE136" s="11"/>
      <c r="DXF136" s="6"/>
      <c r="DXL136" s="11"/>
      <c r="DXM136" s="6"/>
      <c r="DXS136" s="11"/>
      <c r="DXT136" s="6"/>
      <c r="DXZ136" s="11"/>
      <c r="DYA136" s="6"/>
      <c r="DYG136" s="11"/>
      <c r="DYH136" s="6"/>
      <c r="DYN136" s="11"/>
      <c r="DYO136" s="6"/>
      <c r="DYU136" s="11"/>
      <c r="DYV136" s="6"/>
      <c r="DZB136" s="11"/>
      <c r="DZC136" s="6"/>
      <c r="DZI136" s="11"/>
      <c r="DZJ136" s="6"/>
      <c r="DZP136" s="11"/>
      <c r="DZQ136" s="6"/>
      <c r="DZW136" s="11"/>
      <c r="DZX136" s="6"/>
      <c r="EAD136" s="11"/>
      <c r="EAE136" s="6"/>
      <c r="EAK136" s="11"/>
      <c r="EAL136" s="6"/>
      <c r="EAR136" s="11"/>
      <c r="EAS136" s="6"/>
      <c r="EAY136" s="11"/>
      <c r="EAZ136" s="6"/>
      <c r="EBF136" s="11"/>
      <c r="EBG136" s="6"/>
      <c r="EBM136" s="11"/>
      <c r="EBN136" s="6"/>
      <c r="EBT136" s="11"/>
      <c r="EBU136" s="6"/>
      <c r="ECA136" s="11"/>
      <c r="ECB136" s="6"/>
      <c r="ECH136" s="11"/>
      <c r="ECI136" s="6"/>
      <c r="ECO136" s="11"/>
      <c r="ECP136" s="6"/>
      <c r="ECV136" s="11"/>
      <c r="ECW136" s="6"/>
      <c r="EDC136" s="11"/>
      <c r="EDD136" s="6"/>
      <c r="EDJ136" s="11"/>
      <c r="EDK136" s="6"/>
      <c r="EDQ136" s="11"/>
      <c r="EDR136" s="6"/>
      <c r="EDX136" s="11"/>
      <c r="EDY136" s="6"/>
      <c r="EEE136" s="11"/>
      <c r="EEF136" s="6"/>
      <c r="EEL136" s="11"/>
      <c r="EEM136" s="6"/>
      <c r="EES136" s="11"/>
      <c r="EET136" s="6"/>
      <c r="EEZ136" s="11"/>
      <c r="EFA136" s="6"/>
      <c r="EFG136" s="11"/>
      <c r="EFH136" s="6"/>
      <c r="EFN136" s="11"/>
      <c r="EFO136" s="6"/>
      <c r="EFU136" s="11"/>
      <c r="EFV136" s="6"/>
      <c r="EGB136" s="11"/>
      <c r="EGC136" s="6"/>
      <c r="EGI136" s="11"/>
      <c r="EGJ136" s="6"/>
      <c r="EGP136" s="11"/>
      <c r="EGQ136" s="6"/>
      <c r="EGW136" s="11"/>
      <c r="EGX136" s="6"/>
      <c r="EHD136" s="11"/>
      <c r="EHE136" s="6"/>
      <c r="EHK136" s="11"/>
      <c r="EHL136" s="6"/>
      <c r="EHR136" s="11"/>
      <c r="EHS136" s="6"/>
      <c r="EHY136" s="11"/>
      <c r="EHZ136" s="6"/>
      <c r="EIF136" s="11"/>
      <c r="EIG136" s="6"/>
      <c r="EIM136" s="11"/>
      <c r="EIN136" s="6"/>
      <c r="EIT136" s="11"/>
      <c r="EIU136" s="6"/>
      <c r="EJA136" s="11"/>
      <c r="EJB136" s="6"/>
      <c r="EJH136" s="11"/>
      <c r="EJI136" s="6"/>
      <c r="EJO136" s="11"/>
      <c r="EJP136" s="6"/>
      <c r="EJV136" s="11"/>
      <c r="EJW136" s="6"/>
      <c r="EKC136" s="11"/>
      <c r="EKD136" s="6"/>
      <c r="EKJ136" s="11"/>
      <c r="EKK136" s="6"/>
      <c r="EKQ136" s="11"/>
      <c r="EKR136" s="6"/>
      <c r="EKX136" s="11"/>
      <c r="EKY136" s="6"/>
      <c r="ELE136" s="11"/>
      <c r="ELF136" s="6"/>
      <c r="ELL136" s="11"/>
      <c r="ELM136" s="6"/>
      <c r="ELS136" s="11"/>
      <c r="ELT136" s="6"/>
      <c r="ELZ136" s="11"/>
      <c r="EMA136" s="6"/>
      <c r="EMG136" s="11"/>
      <c r="EMH136" s="6"/>
      <c r="EMN136" s="11"/>
      <c r="EMO136" s="6"/>
      <c r="EMU136" s="11"/>
      <c r="EMV136" s="6"/>
      <c r="ENB136" s="11"/>
      <c r="ENC136" s="6"/>
      <c r="ENI136" s="11"/>
      <c r="ENJ136" s="6"/>
      <c r="ENP136" s="11"/>
      <c r="ENQ136" s="6"/>
      <c r="ENW136" s="11"/>
      <c r="ENX136" s="6"/>
      <c r="EOD136" s="11"/>
      <c r="EOE136" s="6"/>
      <c r="EOK136" s="11"/>
      <c r="EOL136" s="6"/>
      <c r="EOR136" s="11"/>
      <c r="EOS136" s="6"/>
      <c r="EOY136" s="11"/>
      <c r="EOZ136" s="6"/>
      <c r="EPF136" s="11"/>
      <c r="EPG136" s="6"/>
      <c r="EPM136" s="11"/>
      <c r="EPN136" s="6"/>
      <c r="EPT136" s="11"/>
      <c r="EPU136" s="6"/>
      <c r="EQA136" s="11"/>
      <c r="EQB136" s="6"/>
      <c r="EQH136" s="11"/>
      <c r="EQI136" s="6"/>
      <c r="EQO136" s="11"/>
      <c r="EQP136" s="6"/>
      <c r="EQV136" s="11"/>
      <c r="EQW136" s="6"/>
      <c r="ERC136" s="11"/>
      <c r="ERD136" s="6"/>
      <c r="ERJ136" s="11"/>
      <c r="ERK136" s="6"/>
      <c r="ERQ136" s="11"/>
      <c r="ERR136" s="6"/>
      <c r="ERX136" s="11"/>
      <c r="ERY136" s="6"/>
      <c r="ESE136" s="11"/>
      <c r="ESF136" s="6"/>
      <c r="ESL136" s="11"/>
      <c r="ESM136" s="6"/>
      <c r="ESS136" s="11"/>
      <c r="EST136" s="6"/>
      <c r="ESZ136" s="11"/>
      <c r="ETA136" s="6"/>
      <c r="ETG136" s="11"/>
      <c r="ETH136" s="6"/>
      <c r="ETN136" s="11"/>
      <c r="ETO136" s="6"/>
      <c r="ETU136" s="11"/>
      <c r="ETV136" s="6"/>
      <c r="EUB136" s="11"/>
      <c r="EUC136" s="6"/>
      <c r="EUI136" s="11"/>
      <c r="EUJ136" s="6"/>
      <c r="EUP136" s="11"/>
      <c r="EUQ136" s="6"/>
      <c r="EUW136" s="11"/>
      <c r="EUX136" s="6"/>
      <c r="EVD136" s="11"/>
      <c r="EVE136" s="6"/>
      <c r="EVK136" s="11"/>
      <c r="EVL136" s="6"/>
      <c r="EVR136" s="11"/>
      <c r="EVS136" s="6"/>
      <c r="EVY136" s="11"/>
      <c r="EVZ136" s="6"/>
      <c r="EWF136" s="11"/>
      <c r="EWG136" s="6"/>
      <c r="EWM136" s="11"/>
      <c r="EWN136" s="6"/>
      <c r="EWT136" s="11"/>
      <c r="EWU136" s="6"/>
      <c r="EXA136" s="11"/>
      <c r="EXB136" s="6"/>
      <c r="EXH136" s="11"/>
      <c r="EXI136" s="6"/>
      <c r="EXO136" s="11"/>
      <c r="EXP136" s="6"/>
      <c r="EXV136" s="11"/>
      <c r="EXW136" s="6"/>
      <c r="EYC136" s="11"/>
      <c r="EYD136" s="6"/>
      <c r="EYJ136" s="11"/>
      <c r="EYK136" s="6"/>
      <c r="EYQ136" s="11"/>
      <c r="EYR136" s="6"/>
      <c r="EYX136" s="11"/>
      <c r="EYY136" s="6"/>
      <c r="EZE136" s="11"/>
      <c r="EZF136" s="6"/>
      <c r="EZL136" s="11"/>
      <c r="EZM136" s="6"/>
      <c r="EZS136" s="11"/>
      <c r="EZT136" s="6"/>
      <c r="EZZ136" s="11"/>
      <c r="FAA136" s="6"/>
      <c r="FAG136" s="11"/>
      <c r="FAH136" s="6"/>
      <c r="FAN136" s="11"/>
      <c r="FAO136" s="6"/>
      <c r="FAU136" s="11"/>
      <c r="FAV136" s="6"/>
      <c r="FBB136" s="11"/>
      <c r="FBC136" s="6"/>
      <c r="FBI136" s="11"/>
      <c r="FBJ136" s="6"/>
      <c r="FBP136" s="11"/>
      <c r="FBQ136" s="6"/>
      <c r="FBW136" s="11"/>
      <c r="FBX136" s="6"/>
      <c r="FCD136" s="11"/>
      <c r="FCE136" s="6"/>
      <c r="FCK136" s="11"/>
      <c r="FCL136" s="6"/>
      <c r="FCR136" s="11"/>
      <c r="FCS136" s="6"/>
      <c r="FCY136" s="11"/>
      <c r="FCZ136" s="6"/>
      <c r="FDF136" s="11"/>
      <c r="FDG136" s="6"/>
      <c r="FDM136" s="11"/>
      <c r="FDN136" s="6"/>
      <c r="FDT136" s="11"/>
      <c r="FDU136" s="6"/>
      <c r="FEA136" s="11"/>
      <c r="FEB136" s="6"/>
      <c r="FEH136" s="11"/>
      <c r="FEI136" s="6"/>
      <c r="FEO136" s="11"/>
      <c r="FEP136" s="6"/>
      <c r="FEV136" s="11"/>
      <c r="FEW136" s="6"/>
      <c r="FFC136" s="11"/>
      <c r="FFD136" s="6"/>
      <c r="FFJ136" s="11"/>
      <c r="FFK136" s="6"/>
      <c r="FFQ136" s="11"/>
      <c r="FFR136" s="6"/>
      <c r="FFX136" s="11"/>
      <c r="FFY136" s="6"/>
      <c r="FGE136" s="11"/>
      <c r="FGF136" s="6"/>
      <c r="FGL136" s="11"/>
      <c r="FGM136" s="6"/>
      <c r="FGS136" s="11"/>
      <c r="FGT136" s="6"/>
      <c r="FGZ136" s="11"/>
      <c r="FHA136" s="6"/>
      <c r="FHG136" s="11"/>
      <c r="FHH136" s="6"/>
      <c r="FHN136" s="11"/>
      <c r="FHO136" s="6"/>
      <c r="FHU136" s="11"/>
      <c r="FHV136" s="6"/>
      <c r="FIB136" s="11"/>
      <c r="FIC136" s="6"/>
      <c r="FII136" s="11"/>
      <c r="FIJ136" s="6"/>
      <c r="FIP136" s="11"/>
      <c r="FIQ136" s="6"/>
      <c r="FIW136" s="11"/>
      <c r="FIX136" s="6"/>
      <c r="FJD136" s="11"/>
      <c r="FJE136" s="6"/>
      <c r="FJK136" s="11"/>
      <c r="FJL136" s="6"/>
      <c r="FJR136" s="11"/>
      <c r="FJS136" s="6"/>
      <c r="FJY136" s="11"/>
      <c r="FJZ136" s="6"/>
      <c r="FKF136" s="11"/>
      <c r="FKG136" s="6"/>
      <c r="FKM136" s="11"/>
      <c r="FKN136" s="6"/>
      <c r="FKT136" s="11"/>
      <c r="FKU136" s="6"/>
      <c r="FLA136" s="11"/>
      <c r="FLB136" s="6"/>
      <c r="FLH136" s="11"/>
      <c r="FLI136" s="6"/>
      <c r="FLO136" s="11"/>
      <c r="FLP136" s="6"/>
      <c r="FLV136" s="11"/>
      <c r="FLW136" s="6"/>
      <c r="FMC136" s="11"/>
      <c r="FMD136" s="6"/>
      <c r="FMJ136" s="11"/>
      <c r="FMK136" s="6"/>
      <c r="FMQ136" s="11"/>
      <c r="FMR136" s="6"/>
      <c r="FMX136" s="11"/>
      <c r="FMY136" s="6"/>
      <c r="FNE136" s="11"/>
      <c r="FNF136" s="6"/>
      <c r="FNL136" s="11"/>
      <c r="FNM136" s="6"/>
      <c r="FNS136" s="11"/>
      <c r="FNT136" s="6"/>
      <c r="FNZ136" s="11"/>
      <c r="FOA136" s="6"/>
      <c r="FOG136" s="11"/>
      <c r="FOH136" s="6"/>
      <c r="FON136" s="11"/>
      <c r="FOO136" s="6"/>
      <c r="FOU136" s="11"/>
      <c r="FOV136" s="6"/>
      <c r="FPB136" s="11"/>
      <c r="FPC136" s="6"/>
      <c r="FPI136" s="11"/>
      <c r="FPJ136" s="6"/>
      <c r="FPP136" s="11"/>
      <c r="FPQ136" s="6"/>
      <c r="FPW136" s="11"/>
      <c r="FPX136" s="6"/>
      <c r="FQD136" s="11"/>
      <c r="FQE136" s="6"/>
      <c r="FQK136" s="11"/>
      <c r="FQL136" s="6"/>
      <c r="FQR136" s="11"/>
      <c r="FQS136" s="6"/>
      <c r="FQY136" s="11"/>
      <c r="FQZ136" s="6"/>
      <c r="FRF136" s="11"/>
      <c r="FRG136" s="6"/>
      <c r="FRM136" s="11"/>
      <c r="FRN136" s="6"/>
      <c r="FRT136" s="11"/>
      <c r="FRU136" s="6"/>
      <c r="FSA136" s="11"/>
      <c r="FSB136" s="6"/>
      <c r="FSH136" s="11"/>
      <c r="FSI136" s="6"/>
      <c r="FSO136" s="11"/>
      <c r="FSP136" s="6"/>
      <c r="FSV136" s="11"/>
      <c r="FSW136" s="6"/>
      <c r="FTC136" s="11"/>
      <c r="FTD136" s="6"/>
      <c r="FTJ136" s="11"/>
      <c r="FTK136" s="6"/>
      <c r="FTQ136" s="11"/>
      <c r="FTR136" s="6"/>
      <c r="FTX136" s="11"/>
      <c r="FTY136" s="6"/>
      <c r="FUE136" s="11"/>
      <c r="FUF136" s="6"/>
      <c r="FUL136" s="11"/>
      <c r="FUM136" s="6"/>
      <c r="FUS136" s="11"/>
      <c r="FUT136" s="6"/>
      <c r="FUZ136" s="11"/>
      <c r="FVA136" s="6"/>
      <c r="FVG136" s="11"/>
      <c r="FVH136" s="6"/>
      <c r="FVN136" s="11"/>
      <c r="FVO136" s="6"/>
      <c r="FVU136" s="11"/>
      <c r="FVV136" s="6"/>
      <c r="FWB136" s="11"/>
      <c r="FWC136" s="6"/>
      <c r="FWI136" s="11"/>
      <c r="FWJ136" s="6"/>
      <c r="FWP136" s="11"/>
      <c r="FWQ136" s="6"/>
      <c r="FWW136" s="11"/>
      <c r="FWX136" s="6"/>
      <c r="FXD136" s="11"/>
      <c r="FXE136" s="6"/>
      <c r="FXK136" s="11"/>
      <c r="FXL136" s="6"/>
      <c r="FXR136" s="11"/>
      <c r="FXS136" s="6"/>
      <c r="FXY136" s="11"/>
      <c r="FXZ136" s="6"/>
      <c r="FYF136" s="11"/>
      <c r="FYG136" s="6"/>
      <c r="FYM136" s="11"/>
      <c r="FYN136" s="6"/>
      <c r="FYT136" s="11"/>
      <c r="FYU136" s="6"/>
      <c r="FZA136" s="11"/>
      <c r="FZB136" s="6"/>
      <c r="FZH136" s="11"/>
      <c r="FZI136" s="6"/>
      <c r="FZO136" s="11"/>
      <c r="FZP136" s="6"/>
      <c r="FZV136" s="11"/>
      <c r="FZW136" s="6"/>
      <c r="GAC136" s="11"/>
      <c r="GAD136" s="6"/>
      <c r="GAJ136" s="11"/>
      <c r="GAK136" s="6"/>
      <c r="GAQ136" s="11"/>
      <c r="GAR136" s="6"/>
      <c r="GAX136" s="11"/>
      <c r="GAY136" s="6"/>
      <c r="GBE136" s="11"/>
      <c r="GBF136" s="6"/>
      <c r="GBL136" s="11"/>
      <c r="GBM136" s="6"/>
      <c r="GBS136" s="11"/>
      <c r="GBT136" s="6"/>
      <c r="GBZ136" s="11"/>
      <c r="GCA136" s="6"/>
      <c r="GCG136" s="11"/>
      <c r="GCH136" s="6"/>
      <c r="GCN136" s="11"/>
      <c r="GCO136" s="6"/>
      <c r="GCU136" s="11"/>
      <c r="GCV136" s="6"/>
      <c r="GDB136" s="11"/>
      <c r="GDC136" s="6"/>
      <c r="GDI136" s="11"/>
      <c r="GDJ136" s="6"/>
      <c r="GDP136" s="11"/>
      <c r="GDQ136" s="6"/>
      <c r="GDW136" s="11"/>
      <c r="GDX136" s="6"/>
      <c r="GED136" s="11"/>
      <c r="GEE136" s="6"/>
      <c r="GEK136" s="11"/>
      <c r="GEL136" s="6"/>
      <c r="GER136" s="11"/>
      <c r="GES136" s="6"/>
      <c r="GEY136" s="11"/>
      <c r="GEZ136" s="6"/>
      <c r="GFF136" s="11"/>
      <c r="GFG136" s="6"/>
      <c r="GFM136" s="11"/>
      <c r="GFN136" s="6"/>
      <c r="GFT136" s="11"/>
      <c r="GFU136" s="6"/>
      <c r="GGA136" s="11"/>
      <c r="GGB136" s="6"/>
      <c r="GGH136" s="11"/>
      <c r="GGI136" s="6"/>
      <c r="GGO136" s="11"/>
      <c r="GGP136" s="6"/>
      <c r="GGV136" s="11"/>
      <c r="GGW136" s="6"/>
      <c r="GHC136" s="11"/>
      <c r="GHD136" s="6"/>
      <c r="GHJ136" s="11"/>
      <c r="GHK136" s="6"/>
      <c r="GHQ136" s="11"/>
      <c r="GHR136" s="6"/>
      <c r="GHX136" s="11"/>
      <c r="GHY136" s="6"/>
      <c r="GIE136" s="11"/>
      <c r="GIF136" s="6"/>
      <c r="GIL136" s="11"/>
      <c r="GIM136" s="6"/>
      <c r="GIS136" s="11"/>
      <c r="GIT136" s="6"/>
      <c r="GIZ136" s="11"/>
      <c r="GJA136" s="6"/>
      <c r="GJG136" s="11"/>
      <c r="GJH136" s="6"/>
      <c r="GJN136" s="11"/>
      <c r="GJO136" s="6"/>
      <c r="GJU136" s="11"/>
      <c r="GJV136" s="6"/>
      <c r="GKB136" s="11"/>
      <c r="GKC136" s="6"/>
      <c r="GKI136" s="11"/>
      <c r="GKJ136" s="6"/>
      <c r="GKP136" s="11"/>
      <c r="GKQ136" s="6"/>
      <c r="GKW136" s="11"/>
      <c r="GKX136" s="6"/>
      <c r="GLD136" s="11"/>
      <c r="GLE136" s="6"/>
      <c r="GLK136" s="11"/>
      <c r="GLL136" s="6"/>
      <c r="GLR136" s="11"/>
      <c r="GLS136" s="6"/>
      <c r="GLY136" s="11"/>
      <c r="GLZ136" s="6"/>
      <c r="GMF136" s="11"/>
      <c r="GMG136" s="6"/>
      <c r="GMM136" s="11"/>
      <c r="GMN136" s="6"/>
      <c r="GMT136" s="11"/>
      <c r="GMU136" s="6"/>
      <c r="GNA136" s="11"/>
      <c r="GNB136" s="6"/>
      <c r="GNH136" s="11"/>
      <c r="GNI136" s="6"/>
      <c r="GNO136" s="11"/>
      <c r="GNP136" s="6"/>
      <c r="GNV136" s="11"/>
      <c r="GNW136" s="6"/>
      <c r="GOC136" s="11"/>
      <c r="GOD136" s="6"/>
      <c r="GOJ136" s="11"/>
      <c r="GOK136" s="6"/>
      <c r="GOQ136" s="11"/>
      <c r="GOR136" s="6"/>
      <c r="GOX136" s="11"/>
      <c r="GOY136" s="6"/>
      <c r="GPE136" s="11"/>
      <c r="GPF136" s="6"/>
      <c r="GPL136" s="11"/>
      <c r="GPM136" s="6"/>
      <c r="GPS136" s="11"/>
      <c r="GPT136" s="6"/>
      <c r="GPZ136" s="11"/>
      <c r="GQA136" s="6"/>
      <c r="GQG136" s="11"/>
      <c r="GQH136" s="6"/>
      <c r="GQN136" s="11"/>
      <c r="GQO136" s="6"/>
      <c r="GQU136" s="11"/>
      <c r="GQV136" s="6"/>
      <c r="GRB136" s="11"/>
      <c r="GRC136" s="6"/>
      <c r="GRI136" s="11"/>
      <c r="GRJ136" s="6"/>
      <c r="GRP136" s="11"/>
      <c r="GRQ136" s="6"/>
      <c r="GRW136" s="11"/>
      <c r="GRX136" s="6"/>
      <c r="GSD136" s="11"/>
      <c r="GSE136" s="6"/>
      <c r="GSK136" s="11"/>
      <c r="GSL136" s="6"/>
      <c r="GSR136" s="11"/>
      <c r="GSS136" s="6"/>
      <c r="GSY136" s="11"/>
      <c r="GSZ136" s="6"/>
      <c r="GTF136" s="11"/>
      <c r="GTG136" s="6"/>
      <c r="GTM136" s="11"/>
      <c r="GTN136" s="6"/>
      <c r="GTT136" s="11"/>
      <c r="GTU136" s="6"/>
      <c r="GUA136" s="11"/>
      <c r="GUB136" s="6"/>
      <c r="GUH136" s="11"/>
      <c r="GUI136" s="6"/>
      <c r="GUO136" s="11"/>
      <c r="GUP136" s="6"/>
      <c r="GUV136" s="11"/>
      <c r="GUW136" s="6"/>
      <c r="GVC136" s="11"/>
      <c r="GVD136" s="6"/>
      <c r="GVJ136" s="11"/>
      <c r="GVK136" s="6"/>
      <c r="GVQ136" s="11"/>
      <c r="GVR136" s="6"/>
      <c r="GVX136" s="11"/>
      <c r="GVY136" s="6"/>
      <c r="GWE136" s="11"/>
      <c r="GWF136" s="6"/>
      <c r="GWL136" s="11"/>
      <c r="GWM136" s="6"/>
      <c r="GWS136" s="11"/>
      <c r="GWT136" s="6"/>
      <c r="GWZ136" s="11"/>
      <c r="GXA136" s="6"/>
      <c r="GXG136" s="11"/>
      <c r="GXH136" s="6"/>
      <c r="GXN136" s="11"/>
      <c r="GXO136" s="6"/>
      <c r="GXU136" s="11"/>
      <c r="GXV136" s="6"/>
      <c r="GYB136" s="11"/>
      <c r="GYC136" s="6"/>
      <c r="GYI136" s="11"/>
      <c r="GYJ136" s="6"/>
      <c r="GYP136" s="11"/>
      <c r="GYQ136" s="6"/>
      <c r="GYW136" s="11"/>
      <c r="GYX136" s="6"/>
      <c r="GZD136" s="11"/>
      <c r="GZE136" s="6"/>
      <c r="GZK136" s="11"/>
      <c r="GZL136" s="6"/>
      <c r="GZR136" s="11"/>
      <c r="GZS136" s="6"/>
      <c r="GZY136" s="11"/>
      <c r="GZZ136" s="6"/>
      <c r="HAF136" s="11"/>
      <c r="HAG136" s="6"/>
      <c r="HAM136" s="11"/>
      <c r="HAN136" s="6"/>
      <c r="HAT136" s="11"/>
      <c r="HAU136" s="6"/>
      <c r="HBA136" s="11"/>
      <c r="HBB136" s="6"/>
      <c r="HBH136" s="11"/>
      <c r="HBI136" s="6"/>
      <c r="HBO136" s="11"/>
      <c r="HBP136" s="6"/>
      <c r="HBV136" s="11"/>
      <c r="HBW136" s="6"/>
      <c r="HCC136" s="11"/>
      <c r="HCD136" s="6"/>
      <c r="HCJ136" s="11"/>
      <c r="HCK136" s="6"/>
      <c r="HCQ136" s="11"/>
      <c r="HCR136" s="6"/>
      <c r="HCX136" s="11"/>
      <c r="HCY136" s="6"/>
      <c r="HDE136" s="11"/>
      <c r="HDF136" s="6"/>
      <c r="HDL136" s="11"/>
      <c r="HDM136" s="6"/>
      <c r="HDS136" s="11"/>
      <c r="HDT136" s="6"/>
      <c r="HDZ136" s="11"/>
      <c r="HEA136" s="6"/>
      <c r="HEG136" s="11"/>
      <c r="HEH136" s="6"/>
      <c r="HEN136" s="11"/>
      <c r="HEO136" s="6"/>
      <c r="HEU136" s="11"/>
      <c r="HEV136" s="6"/>
      <c r="HFB136" s="11"/>
      <c r="HFC136" s="6"/>
      <c r="HFI136" s="11"/>
      <c r="HFJ136" s="6"/>
      <c r="HFP136" s="11"/>
      <c r="HFQ136" s="6"/>
      <c r="HFW136" s="11"/>
      <c r="HFX136" s="6"/>
      <c r="HGD136" s="11"/>
      <c r="HGE136" s="6"/>
      <c r="HGK136" s="11"/>
      <c r="HGL136" s="6"/>
      <c r="HGR136" s="11"/>
      <c r="HGS136" s="6"/>
      <c r="HGY136" s="11"/>
      <c r="HGZ136" s="6"/>
      <c r="HHF136" s="11"/>
      <c r="HHG136" s="6"/>
      <c r="HHM136" s="11"/>
      <c r="HHN136" s="6"/>
      <c r="HHT136" s="11"/>
      <c r="HHU136" s="6"/>
      <c r="HIA136" s="11"/>
      <c r="HIB136" s="6"/>
      <c r="HIH136" s="11"/>
      <c r="HII136" s="6"/>
      <c r="HIO136" s="11"/>
      <c r="HIP136" s="6"/>
      <c r="HIV136" s="11"/>
      <c r="HIW136" s="6"/>
      <c r="HJC136" s="11"/>
      <c r="HJD136" s="6"/>
      <c r="HJJ136" s="11"/>
      <c r="HJK136" s="6"/>
      <c r="HJQ136" s="11"/>
      <c r="HJR136" s="6"/>
      <c r="HJX136" s="11"/>
      <c r="HJY136" s="6"/>
      <c r="HKE136" s="11"/>
      <c r="HKF136" s="6"/>
      <c r="HKL136" s="11"/>
      <c r="HKM136" s="6"/>
      <c r="HKS136" s="11"/>
      <c r="HKT136" s="6"/>
      <c r="HKZ136" s="11"/>
      <c r="HLA136" s="6"/>
      <c r="HLG136" s="11"/>
      <c r="HLH136" s="6"/>
      <c r="HLN136" s="11"/>
      <c r="HLO136" s="6"/>
      <c r="HLU136" s="11"/>
      <c r="HLV136" s="6"/>
      <c r="HMB136" s="11"/>
      <c r="HMC136" s="6"/>
      <c r="HMI136" s="11"/>
      <c r="HMJ136" s="6"/>
      <c r="HMP136" s="11"/>
      <c r="HMQ136" s="6"/>
      <c r="HMW136" s="11"/>
      <c r="HMX136" s="6"/>
      <c r="HND136" s="11"/>
      <c r="HNE136" s="6"/>
      <c r="HNK136" s="11"/>
      <c r="HNL136" s="6"/>
      <c r="HNR136" s="11"/>
      <c r="HNS136" s="6"/>
      <c r="HNY136" s="11"/>
      <c r="HNZ136" s="6"/>
      <c r="HOF136" s="11"/>
      <c r="HOG136" s="6"/>
      <c r="HOM136" s="11"/>
      <c r="HON136" s="6"/>
      <c r="HOT136" s="11"/>
      <c r="HOU136" s="6"/>
      <c r="HPA136" s="11"/>
      <c r="HPB136" s="6"/>
      <c r="HPH136" s="11"/>
      <c r="HPI136" s="6"/>
      <c r="HPO136" s="11"/>
      <c r="HPP136" s="6"/>
      <c r="HPV136" s="11"/>
      <c r="HPW136" s="6"/>
      <c r="HQC136" s="11"/>
      <c r="HQD136" s="6"/>
      <c r="HQJ136" s="11"/>
      <c r="HQK136" s="6"/>
      <c r="HQQ136" s="11"/>
      <c r="HQR136" s="6"/>
      <c r="HQX136" s="11"/>
      <c r="HQY136" s="6"/>
      <c r="HRE136" s="11"/>
      <c r="HRF136" s="6"/>
      <c r="HRL136" s="11"/>
      <c r="HRM136" s="6"/>
      <c r="HRS136" s="11"/>
      <c r="HRT136" s="6"/>
      <c r="HRZ136" s="11"/>
      <c r="HSA136" s="6"/>
      <c r="HSG136" s="11"/>
      <c r="HSH136" s="6"/>
      <c r="HSN136" s="11"/>
      <c r="HSO136" s="6"/>
      <c r="HSU136" s="11"/>
      <c r="HSV136" s="6"/>
      <c r="HTB136" s="11"/>
      <c r="HTC136" s="6"/>
      <c r="HTI136" s="11"/>
      <c r="HTJ136" s="6"/>
      <c r="HTP136" s="11"/>
      <c r="HTQ136" s="6"/>
      <c r="HTW136" s="11"/>
      <c r="HTX136" s="6"/>
      <c r="HUD136" s="11"/>
      <c r="HUE136" s="6"/>
      <c r="HUK136" s="11"/>
      <c r="HUL136" s="6"/>
      <c r="HUR136" s="11"/>
      <c r="HUS136" s="6"/>
      <c r="HUY136" s="11"/>
      <c r="HUZ136" s="6"/>
      <c r="HVF136" s="11"/>
      <c r="HVG136" s="6"/>
      <c r="HVM136" s="11"/>
      <c r="HVN136" s="6"/>
      <c r="HVT136" s="11"/>
      <c r="HVU136" s="6"/>
      <c r="HWA136" s="11"/>
      <c r="HWB136" s="6"/>
      <c r="HWH136" s="11"/>
      <c r="HWI136" s="6"/>
      <c r="HWO136" s="11"/>
      <c r="HWP136" s="6"/>
      <c r="HWV136" s="11"/>
      <c r="HWW136" s="6"/>
      <c r="HXC136" s="11"/>
      <c r="HXD136" s="6"/>
      <c r="HXJ136" s="11"/>
      <c r="HXK136" s="6"/>
      <c r="HXQ136" s="11"/>
      <c r="HXR136" s="6"/>
      <c r="HXX136" s="11"/>
      <c r="HXY136" s="6"/>
      <c r="HYE136" s="11"/>
      <c r="HYF136" s="6"/>
      <c r="HYL136" s="11"/>
      <c r="HYM136" s="6"/>
      <c r="HYS136" s="11"/>
      <c r="HYT136" s="6"/>
      <c r="HYZ136" s="11"/>
      <c r="HZA136" s="6"/>
      <c r="HZG136" s="11"/>
      <c r="HZH136" s="6"/>
      <c r="HZN136" s="11"/>
      <c r="HZO136" s="6"/>
      <c r="HZU136" s="11"/>
      <c r="HZV136" s="6"/>
      <c r="IAB136" s="11"/>
      <c r="IAC136" s="6"/>
      <c r="IAI136" s="11"/>
      <c r="IAJ136" s="6"/>
      <c r="IAP136" s="11"/>
      <c r="IAQ136" s="6"/>
      <c r="IAW136" s="11"/>
      <c r="IAX136" s="6"/>
      <c r="IBD136" s="11"/>
      <c r="IBE136" s="6"/>
      <c r="IBK136" s="11"/>
      <c r="IBL136" s="6"/>
      <c r="IBR136" s="11"/>
      <c r="IBS136" s="6"/>
      <c r="IBY136" s="11"/>
      <c r="IBZ136" s="6"/>
      <c r="ICF136" s="11"/>
      <c r="ICG136" s="6"/>
      <c r="ICM136" s="11"/>
      <c r="ICN136" s="6"/>
      <c r="ICT136" s="11"/>
      <c r="ICU136" s="6"/>
      <c r="IDA136" s="11"/>
      <c r="IDB136" s="6"/>
      <c r="IDH136" s="11"/>
      <c r="IDI136" s="6"/>
      <c r="IDO136" s="11"/>
      <c r="IDP136" s="6"/>
      <c r="IDV136" s="11"/>
      <c r="IDW136" s="6"/>
      <c r="IEC136" s="11"/>
      <c r="IED136" s="6"/>
      <c r="IEJ136" s="11"/>
      <c r="IEK136" s="6"/>
      <c r="IEQ136" s="11"/>
      <c r="IER136" s="6"/>
      <c r="IEX136" s="11"/>
      <c r="IEY136" s="6"/>
      <c r="IFE136" s="11"/>
      <c r="IFF136" s="6"/>
      <c r="IFL136" s="11"/>
      <c r="IFM136" s="6"/>
      <c r="IFS136" s="11"/>
      <c r="IFT136" s="6"/>
      <c r="IFZ136" s="11"/>
      <c r="IGA136" s="6"/>
      <c r="IGG136" s="11"/>
      <c r="IGH136" s="6"/>
      <c r="IGN136" s="11"/>
      <c r="IGO136" s="6"/>
      <c r="IGU136" s="11"/>
      <c r="IGV136" s="6"/>
      <c r="IHB136" s="11"/>
      <c r="IHC136" s="6"/>
      <c r="IHI136" s="11"/>
      <c r="IHJ136" s="6"/>
      <c r="IHP136" s="11"/>
      <c r="IHQ136" s="6"/>
      <c r="IHW136" s="11"/>
      <c r="IHX136" s="6"/>
      <c r="IID136" s="11"/>
      <c r="IIE136" s="6"/>
      <c r="IIK136" s="11"/>
      <c r="IIL136" s="6"/>
      <c r="IIR136" s="11"/>
      <c r="IIS136" s="6"/>
      <c r="IIY136" s="11"/>
      <c r="IIZ136" s="6"/>
      <c r="IJF136" s="11"/>
      <c r="IJG136" s="6"/>
      <c r="IJM136" s="11"/>
      <c r="IJN136" s="6"/>
      <c r="IJT136" s="11"/>
      <c r="IJU136" s="6"/>
      <c r="IKA136" s="11"/>
      <c r="IKB136" s="6"/>
      <c r="IKH136" s="11"/>
      <c r="IKI136" s="6"/>
      <c r="IKO136" s="11"/>
      <c r="IKP136" s="6"/>
      <c r="IKV136" s="11"/>
      <c r="IKW136" s="6"/>
      <c r="ILC136" s="11"/>
      <c r="ILD136" s="6"/>
      <c r="ILJ136" s="11"/>
      <c r="ILK136" s="6"/>
      <c r="ILQ136" s="11"/>
      <c r="ILR136" s="6"/>
      <c r="ILX136" s="11"/>
      <c r="ILY136" s="6"/>
      <c r="IME136" s="11"/>
      <c r="IMF136" s="6"/>
      <c r="IML136" s="11"/>
      <c r="IMM136" s="6"/>
      <c r="IMS136" s="11"/>
      <c r="IMT136" s="6"/>
      <c r="IMZ136" s="11"/>
      <c r="INA136" s="6"/>
      <c r="ING136" s="11"/>
      <c r="INH136" s="6"/>
      <c r="INN136" s="11"/>
      <c r="INO136" s="6"/>
      <c r="INU136" s="11"/>
      <c r="INV136" s="6"/>
      <c r="IOB136" s="11"/>
      <c r="IOC136" s="6"/>
      <c r="IOI136" s="11"/>
      <c r="IOJ136" s="6"/>
      <c r="IOP136" s="11"/>
      <c r="IOQ136" s="6"/>
      <c r="IOW136" s="11"/>
      <c r="IOX136" s="6"/>
      <c r="IPD136" s="11"/>
      <c r="IPE136" s="6"/>
      <c r="IPK136" s="11"/>
      <c r="IPL136" s="6"/>
      <c r="IPR136" s="11"/>
      <c r="IPS136" s="6"/>
      <c r="IPY136" s="11"/>
      <c r="IPZ136" s="6"/>
      <c r="IQF136" s="11"/>
      <c r="IQG136" s="6"/>
      <c r="IQM136" s="11"/>
      <c r="IQN136" s="6"/>
      <c r="IQT136" s="11"/>
      <c r="IQU136" s="6"/>
      <c r="IRA136" s="11"/>
      <c r="IRB136" s="6"/>
      <c r="IRH136" s="11"/>
      <c r="IRI136" s="6"/>
      <c r="IRO136" s="11"/>
      <c r="IRP136" s="6"/>
      <c r="IRV136" s="11"/>
      <c r="IRW136" s="6"/>
      <c r="ISC136" s="11"/>
      <c r="ISD136" s="6"/>
      <c r="ISJ136" s="11"/>
      <c r="ISK136" s="6"/>
      <c r="ISQ136" s="11"/>
      <c r="ISR136" s="6"/>
      <c r="ISX136" s="11"/>
      <c r="ISY136" s="6"/>
      <c r="ITE136" s="11"/>
      <c r="ITF136" s="6"/>
      <c r="ITL136" s="11"/>
      <c r="ITM136" s="6"/>
      <c r="ITS136" s="11"/>
      <c r="ITT136" s="6"/>
      <c r="ITZ136" s="11"/>
      <c r="IUA136" s="6"/>
      <c r="IUG136" s="11"/>
      <c r="IUH136" s="6"/>
      <c r="IUN136" s="11"/>
      <c r="IUO136" s="6"/>
      <c r="IUU136" s="11"/>
      <c r="IUV136" s="6"/>
      <c r="IVB136" s="11"/>
      <c r="IVC136" s="6"/>
      <c r="IVI136" s="11"/>
      <c r="IVJ136" s="6"/>
      <c r="IVP136" s="11"/>
      <c r="IVQ136" s="6"/>
      <c r="IVW136" s="11"/>
      <c r="IVX136" s="6"/>
      <c r="IWD136" s="11"/>
      <c r="IWE136" s="6"/>
      <c r="IWK136" s="11"/>
      <c r="IWL136" s="6"/>
      <c r="IWR136" s="11"/>
      <c r="IWS136" s="6"/>
      <c r="IWY136" s="11"/>
      <c r="IWZ136" s="6"/>
      <c r="IXF136" s="11"/>
      <c r="IXG136" s="6"/>
      <c r="IXM136" s="11"/>
      <c r="IXN136" s="6"/>
      <c r="IXT136" s="11"/>
      <c r="IXU136" s="6"/>
      <c r="IYA136" s="11"/>
      <c r="IYB136" s="6"/>
      <c r="IYH136" s="11"/>
      <c r="IYI136" s="6"/>
      <c r="IYO136" s="11"/>
      <c r="IYP136" s="6"/>
      <c r="IYV136" s="11"/>
      <c r="IYW136" s="6"/>
      <c r="IZC136" s="11"/>
      <c r="IZD136" s="6"/>
      <c r="IZJ136" s="11"/>
      <c r="IZK136" s="6"/>
      <c r="IZQ136" s="11"/>
      <c r="IZR136" s="6"/>
      <c r="IZX136" s="11"/>
      <c r="IZY136" s="6"/>
      <c r="JAE136" s="11"/>
      <c r="JAF136" s="6"/>
      <c r="JAL136" s="11"/>
      <c r="JAM136" s="6"/>
      <c r="JAS136" s="11"/>
      <c r="JAT136" s="6"/>
      <c r="JAZ136" s="11"/>
      <c r="JBA136" s="6"/>
      <c r="JBG136" s="11"/>
      <c r="JBH136" s="6"/>
      <c r="JBN136" s="11"/>
      <c r="JBO136" s="6"/>
      <c r="JBU136" s="11"/>
      <c r="JBV136" s="6"/>
      <c r="JCB136" s="11"/>
      <c r="JCC136" s="6"/>
      <c r="JCI136" s="11"/>
      <c r="JCJ136" s="6"/>
      <c r="JCP136" s="11"/>
      <c r="JCQ136" s="6"/>
      <c r="JCW136" s="11"/>
      <c r="JCX136" s="6"/>
      <c r="JDD136" s="11"/>
      <c r="JDE136" s="6"/>
      <c r="JDK136" s="11"/>
      <c r="JDL136" s="6"/>
      <c r="JDR136" s="11"/>
      <c r="JDS136" s="6"/>
      <c r="JDY136" s="11"/>
      <c r="JDZ136" s="6"/>
      <c r="JEF136" s="11"/>
      <c r="JEG136" s="6"/>
      <c r="JEM136" s="11"/>
      <c r="JEN136" s="6"/>
      <c r="JET136" s="11"/>
      <c r="JEU136" s="6"/>
      <c r="JFA136" s="11"/>
      <c r="JFB136" s="6"/>
      <c r="JFH136" s="11"/>
      <c r="JFI136" s="6"/>
      <c r="JFO136" s="11"/>
      <c r="JFP136" s="6"/>
      <c r="JFV136" s="11"/>
      <c r="JFW136" s="6"/>
      <c r="JGC136" s="11"/>
      <c r="JGD136" s="6"/>
      <c r="JGJ136" s="11"/>
      <c r="JGK136" s="6"/>
      <c r="JGQ136" s="11"/>
      <c r="JGR136" s="6"/>
      <c r="JGX136" s="11"/>
      <c r="JGY136" s="6"/>
      <c r="JHE136" s="11"/>
      <c r="JHF136" s="6"/>
      <c r="JHL136" s="11"/>
      <c r="JHM136" s="6"/>
      <c r="JHS136" s="11"/>
      <c r="JHT136" s="6"/>
      <c r="JHZ136" s="11"/>
      <c r="JIA136" s="6"/>
      <c r="JIG136" s="11"/>
      <c r="JIH136" s="6"/>
      <c r="JIN136" s="11"/>
      <c r="JIO136" s="6"/>
      <c r="JIU136" s="11"/>
      <c r="JIV136" s="6"/>
      <c r="JJB136" s="11"/>
      <c r="JJC136" s="6"/>
      <c r="JJI136" s="11"/>
      <c r="JJJ136" s="6"/>
      <c r="JJP136" s="11"/>
      <c r="JJQ136" s="6"/>
      <c r="JJW136" s="11"/>
      <c r="JJX136" s="6"/>
      <c r="JKD136" s="11"/>
      <c r="JKE136" s="6"/>
      <c r="JKK136" s="11"/>
      <c r="JKL136" s="6"/>
      <c r="JKR136" s="11"/>
      <c r="JKS136" s="6"/>
      <c r="JKY136" s="11"/>
      <c r="JKZ136" s="6"/>
      <c r="JLF136" s="11"/>
      <c r="JLG136" s="6"/>
      <c r="JLM136" s="11"/>
      <c r="JLN136" s="6"/>
      <c r="JLT136" s="11"/>
      <c r="JLU136" s="6"/>
      <c r="JMA136" s="11"/>
      <c r="JMB136" s="6"/>
      <c r="JMH136" s="11"/>
      <c r="JMI136" s="6"/>
      <c r="JMO136" s="11"/>
      <c r="JMP136" s="6"/>
      <c r="JMV136" s="11"/>
      <c r="JMW136" s="6"/>
      <c r="JNC136" s="11"/>
      <c r="JND136" s="6"/>
      <c r="JNJ136" s="11"/>
      <c r="JNK136" s="6"/>
      <c r="JNQ136" s="11"/>
      <c r="JNR136" s="6"/>
      <c r="JNX136" s="11"/>
      <c r="JNY136" s="6"/>
      <c r="JOE136" s="11"/>
      <c r="JOF136" s="6"/>
      <c r="JOL136" s="11"/>
      <c r="JOM136" s="6"/>
      <c r="JOS136" s="11"/>
      <c r="JOT136" s="6"/>
      <c r="JOZ136" s="11"/>
      <c r="JPA136" s="6"/>
      <c r="JPG136" s="11"/>
      <c r="JPH136" s="6"/>
      <c r="JPN136" s="11"/>
      <c r="JPO136" s="6"/>
      <c r="JPU136" s="11"/>
      <c r="JPV136" s="6"/>
      <c r="JQB136" s="11"/>
      <c r="JQC136" s="6"/>
      <c r="JQI136" s="11"/>
      <c r="JQJ136" s="6"/>
      <c r="JQP136" s="11"/>
      <c r="JQQ136" s="6"/>
      <c r="JQW136" s="11"/>
      <c r="JQX136" s="6"/>
      <c r="JRD136" s="11"/>
      <c r="JRE136" s="6"/>
      <c r="JRK136" s="11"/>
      <c r="JRL136" s="6"/>
      <c r="JRR136" s="11"/>
      <c r="JRS136" s="6"/>
      <c r="JRY136" s="11"/>
      <c r="JRZ136" s="6"/>
      <c r="JSF136" s="11"/>
      <c r="JSG136" s="6"/>
      <c r="JSM136" s="11"/>
      <c r="JSN136" s="6"/>
      <c r="JST136" s="11"/>
      <c r="JSU136" s="6"/>
      <c r="JTA136" s="11"/>
      <c r="JTB136" s="6"/>
      <c r="JTH136" s="11"/>
      <c r="JTI136" s="6"/>
      <c r="JTO136" s="11"/>
      <c r="JTP136" s="6"/>
      <c r="JTV136" s="11"/>
      <c r="JTW136" s="6"/>
      <c r="JUC136" s="11"/>
      <c r="JUD136" s="6"/>
      <c r="JUJ136" s="11"/>
      <c r="JUK136" s="6"/>
      <c r="JUQ136" s="11"/>
      <c r="JUR136" s="6"/>
      <c r="JUX136" s="11"/>
      <c r="JUY136" s="6"/>
      <c r="JVE136" s="11"/>
      <c r="JVF136" s="6"/>
      <c r="JVL136" s="11"/>
      <c r="JVM136" s="6"/>
      <c r="JVS136" s="11"/>
      <c r="JVT136" s="6"/>
      <c r="JVZ136" s="11"/>
      <c r="JWA136" s="6"/>
      <c r="JWG136" s="11"/>
      <c r="JWH136" s="6"/>
      <c r="JWN136" s="11"/>
      <c r="JWO136" s="6"/>
      <c r="JWU136" s="11"/>
      <c r="JWV136" s="6"/>
      <c r="JXB136" s="11"/>
      <c r="JXC136" s="6"/>
      <c r="JXI136" s="11"/>
      <c r="JXJ136" s="6"/>
      <c r="JXP136" s="11"/>
      <c r="JXQ136" s="6"/>
      <c r="JXW136" s="11"/>
      <c r="JXX136" s="6"/>
      <c r="JYD136" s="11"/>
      <c r="JYE136" s="6"/>
      <c r="JYK136" s="11"/>
      <c r="JYL136" s="6"/>
      <c r="JYR136" s="11"/>
      <c r="JYS136" s="6"/>
      <c r="JYY136" s="11"/>
      <c r="JYZ136" s="6"/>
      <c r="JZF136" s="11"/>
      <c r="JZG136" s="6"/>
      <c r="JZM136" s="11"/>
      <c r="JZN136" s="6"/>
      <c r="JZT136" s="11"/>
      <c r="JZU136" s="6"/>
      <c r="KAA136" s="11"/>
      <c r="KAB136" s="6"/>
      <c r="KAH136" s="11"/>
      <c r="KAI136" s="6"/>
      <c r="KAO136" s="11"/>
      <c r="KAP136" s="6"/>
      <c r="KAV136" s="11"/>
      <c r="KAW136" s="6"/>
      <c r="KBC136" s="11"/>
      <c r="KBD136" s="6"/>
      <c r="KBJ136" s="11"/>
      <c r="KBK136" s="6"/>
      <c r="KBQ136" s="11"/>
      <c r="KBR136" s="6"/>
      <c r="KBX136" s="11"/>
      <c r="KBY136" s="6"/>
      <c r="KCE136" s="11"/>
      <c r="KCF136" s="6"/>
      <c r="KCL136" s="11"/>
      <c r="KCM136" s="6"/>
      <c r="KCS136" s="11"/>
      <c r="KCT136" s="6"/>
      <c r="KCZ136" s="11"/>
      <c r="KDA136" s="6"/>
      <c r="KDG136" s="11"/>
      <c r="KDH136" s="6"/>
      <c r="KDN136" s="11"/>
      <c r="KDO136" s="6"/>
      <c r="KDU136" s="11"/>
      <c r="KDV136" s="6"/>
      <c r="KEB136" s="11"/>
      <c r="KEC136" s="6"/>
      <c r="KEI136" s="11"/>
      <c r="KEJ136" s="6"/>
      <c r="KEP136" s="11"/>
      <c r="KEQ136" s="6"/>
      <c r="KEW136" s="11"/>
      <c r="KEX136" s="6"/>
      <c r="KFD136" s="11"/>
      <c r="KFE136" s="6"/>
      <c r="KFK136" s="11"/>
      <c r="KFL136" s="6"/>
      <c r="KFR136" s="11"/>
      <c r="KFS136" s="6"/>
      <c r="KFY136" s="11"/>
      <c r="KFZ136" s="6"/>
      <c r="KGF136" s="11"/>
      <c r="KGG136" s="6"/>
      <c r="KGM136" s="11"/>
      <c r="KGN136" s="6"/>
      <c r="KGT136" s="11"/>
      <c r="KGU136" s="6"/>
      <c r="KHA136" s="11"/>
      <c r="KHB136" s="6"/>
      <c r="KHH136" s="11"/>
      <c r="KHI136" s="6"/>
      <c r="KHO136" s="11"/>
      <c r="KHP136" s="6"/>
      <c r="KHV136" s="11"/>
      <c r="KHW136" s="6"/>
      <c r="KIC136" s="11"/>
      <c r="KID136" s="6"/>
      <c r="KIJ136" s="11"/>
      <c r="KIK136" s="6"/>
      <c r="KIQ136" s="11"/>
      <c r="KIR136" s="6"/>
      <c r="KIX136" s="11"/>
      <c r="KIY136" s="6"/>
      <c r="KJE136" s="11"/>
      <c r="KJF136" s="6"/>
      <c r="KJL136" s="11"/>
      <c r="KJM136" s="6"/>
      <c r="KJS136" s="11"/>
      <c r="KJT136" s="6"/>
      <c r="KJZ136" s="11"/>
      <c r="KKA136" s="6"/>
      <c r="KKG136" s="11"/>
      <c r="KKH136" s="6"/>
      <c r="KKN136" s="11"/>
      <c r="KKO136" s="6"/>
      <c r="KKU136" s="11"/>
      <c r="KKV136" s="6"/>
      <c r="KLB136" s="11"/>
      <c r="KLC136" s="6"/>
      <c r="KLI136" s="11"/>
      <c r="KLJ136" s="6"/>
      <c r="KLP136" s="11"/>
      <c r="KLQ136" s="6"/>
      <c r="KLW136" s="11"/>
      <c r="KLX136" s="6"/>
      <c r="KMD136" s="11"/>
      <c r="KME136" s="6"/>
      <c r="KMK136" s="11"/>
      <c r="KML136" s="6"/>
      <c r="KMR136" s="11"/>
      <c r="KMS136" s="6"/>
      <c r="KMY136" s="11"/>
      <c r="KMZ136" s="6"/>
      <c r="KNF136" s="11"/>
      <c r="KNG136" s="6"/>
      <c r="KNM136" s="11"/>
      <c r="KNN136" s="6"/>
      <c r="KNT136" s="11"/>
      <c r="KNU136" s="6"/>
      <c r="KOA136" s="11"/>
      <c r="KOB136" s="6"/>
      <c r="KOH136" s="11"/>
      <c r="KOI136" s="6"/>
      <c r="KOO136" s="11"/>
      <c r="KOP136" s="6"/>
      <c r="KOV136" s="11"/>
      <c r="KOW136" s="6"/>
      <c r="KPC136" s="11"/>
      <c r="KPD136" s="6"/>
      <c r="KPJ136" s="11"/>
      <c r="KPK136" s="6"/>
      <c r="KPQ136" s="11"/>
      <c r="KPR136" s="6"/>
      <c r="KPX136" s="11"/>
      <c r="KPY136" s="6"/>
      <c r="KQE136" s="11"/>
      <c r="KQF136" s="6"/>
      <c r="KQL136" s="11"/>
      <c r="KQM136" s="6"/>
      <c r="KQS136" s="11"/>
      <c r="KQT136" s="6"/>
      <c r="KQZ136" s="11"/>
      <c r="KRA136" s="6"/>
      <c r="KRG136" s="11"/>
      <c r="KRH136" s="6"/>
      <c r="KRN136" s="11"/>
      <c r="KRO136" s="6"/>
      <c r="KRU136" s="11"/>
      <c r="KRV136" s="6"/>
      <c r="KSB136" s="11"/>
      <c r="KSC136" s="6"/>
      <c r="KSI136" s="11"/>
      <c r="KSJ136" s="6"/>
      <c r="KSP136" s="11"/>
      <c r="KSQ136" s="6"/>
      <c r="KSW136" s="11"/>
      <c r="KSX136" s="6"/>
      <c r="KTD136" s="11"/>
      <c r="KTE136" s="6"/>
      <c r="KTK136" s="11"/>
      <c r="KTL136" s="6"/>
      <c r="KTR136" s="11"/>
      <c r="KTS136" s="6"/>
      <c r="KTY136" s="11"/>
      <c r="KTZ136" s="6"/>
      <c r="KUF136" s="11"/>
      <c r="KUG136" s="6"/>
      <c r="KUM136" s="11"/>
      <c r="KUN136" s="6"/>
      <c r="KUT136" s="11"/>
      <c r="KUU136" s="6"/>
      <c r="KVA136" s="11"/>
      <c r="KVB136" s="6"/>
      <c r="KVH136" s="11"/>
      <c r="KVI136" s="6"/>
      <c r="KVO136" s="11"/>
      <c r="KVP136" s="6"/>
      <c r="KVV136" s="11"/>
      <c r="KVW136" s="6"/>
      <c r="KWC136" s="11"/>
      <c r="KWD136" s="6"/>
      <c r="KWJ136" s="11"/>
      <c r="KWK136" s="6"/>
      <c r="KWQ136" s="11"/>
      <c r="KWR136" s="6"/>
      <c r="KWX136" s="11"/>
      <c r="KWY136" s="6"/>
      <c r="KXE136" s="11"/>
      <c r="KXF136" s="6"/>
      <c r="KXL136" s="11"/>
      <c r="KXM136" s="6"/>
      <c r="KXS136" s="11"/>
      <c r="KXT136" s="6"/>
      <c r="KXZ136" s="11"/>
      <c r="KYA136" s="6"/>
      <c r="KYG136" s="11"/>
      <c r="KYH136" s="6"/>
      <c r="KYN136" s="11"/>
      <c r="KYO136" s="6"/>
      <c r="KYU136" s="11"/>
      <c r="KYV136" s="6"/>
      <c r="KZB136" s="11"/>
      <c r="KZC136" s="6"/>
      <c r="KZI136" s="11"/>
      <c r="KZJ136" s="6"/>
      <c r="KZP136" s="11"/>
      <c r="KZQ136" s="6"/>
      <c r="KZW136" s="11"/>
      <c r="KZX136" s="6"/>
      <c r="LAD136" s="11"/>
      <c r="LAE136" s="6"/>
      <c r="LAK136" s="11"/>
      <c r="LAL136" s="6"/>
      <c r="LAR136" s="11"/>
      <c r="LAS136" s="6"/>
      <c r="LAY136" s="11"/>
      <c r="LAZ136" s="6"/>
      <c r="LBF136" s="11"/>
      <c r="LBG136" s="6"/>
      <c r="LBM136" s="11"/>
      <c r="LBN136" s="6"/>
      <c r="LBT136" s="11"/>
      <c r="LBU136" s="6"/>
      <c r="LCA136" s="11"/>
      <c r="LCB136" s="6"/>
      <c r="LCH136" s="11"/>
      <c r="LCI136" s="6"/>
      <c r="LCO136" s="11"/>
      <c r="LCP136" s="6"/>
      <c r="LCV136" s="11"/>
      <c r="LCW136" s="6"/>
      <c r="LDC136" s="11"/>
      <c r="LDD136" s="6"/>
      <c r="LDJ136" s="11"/>
      <c r="LDK136" s="6"/>
      <c r="LDQ136" s="11"/>
      <c r="LDR136" s="6"/>
      <c r="LDX136" s="11"/>
      <c r="LDY136" s="6"/>
      <c r="LEE136" s="11"/>
      <c r="LEF136" s="6"/>
      <c r="LEL136" s="11"/>
      <c r="LEM136" s="6"/>
      <c r="LES136" s="11"/>
      <c r="LET136" s="6"/>
      <c r="LEZ136" s="11"/>
      <c r="LFA136" s="6"/>
      <c r="LFG136" s="11"/>
      <c r="LFH136" s="6"/>
      <c r="LFN136" s="11"/>
      <c r="LFO136" s="6"/>
      <c r="LFU136" s="11"/>
      <c r="LFV136" s="6"/>
      <c r="LGB136" s="11"/>
      <c r="LGC136" s="6"/>
      <c r="LGI136" s="11"/>
      <c r="LGJ136" s="6"/>
      <c r="LGP136" s="11"/>
      <c r="LGQ136" s="6"/>
      <c r="LGW136" s="11"/>
      <c r="LGX136" s="6"/>
      <c r="LHD136" s="11"/>
      <c r="LHE136" s="6"/>
      <c r="LHK136" s="11"/>
      <c r="LHL136" s="6"/>
      <c r="LHR136" s="11"/>
      <c r="LHS136" s="6"/>
      <c r="LHY136" s="11"/>
      <c r="LHZ136" s="6"/>
      <c r="LIF136" s="11"/>
      <c r="LIG136" s="6"/>
      <c r="LIM136" s="11"/>
      <c r="LIN136" s="6"/>
      <c r="LIT136" s="11"/>
      <c r="LIU136" s="6"/>
      <c r="LJA136" s="11"/>
      <c r="LJB136" s="6"/>
      <c r="LJH136" s="11"/>
      <c r="LJI136" s="6"/>
      <c r="LJO136" s="11"/>
      <c r="LJP136" s="6"/>
      <c r="LJV136" s="11"/>
      <c r="LJW136" s="6"/>
      <c r="LKC136" s="11"/>
      <c r="LKD136" s="6"/>
      <c r="LKJ136" s="11"/>
      <c r="LKK136" s="6"/>
      <c r="LKQ136" s="11"/>
      <c r="LKR136" s="6"/>
      <c r="LKX136" s="11"/>
      <c r="LKY136" s="6"/>
      <c r="LLE136" s="11"/>
      <c r="LLF136" s="6"/>
      <c r="LLL136" s="11"/>
      <c r="LLM136" s="6"/>
      <c r="LLS136" s="11"/>
      <c r="LLT136" s="6"/>
      <c r="LLZ136" s="11"/>
      <c r="LMA136" s="6"/>
      <c r="LMG136" s="11"/>
      <c r="LMH136" s="6"/>
      <c r="LMN136" s="11"/>
      <c r="LMO136" s="6"/>
      <c r="LMU136" s="11"/>
      <c r="LMV136" s="6"/>
      <c r="LNB136" s="11"/>
      <c r="LNC136" s="6"/>
      <c r="LNI136" s="11"/>
      <c r="LNJ136" s="6"/>
      <c r="LNP136" s="11"/>
      <c r="LNQ136" s="6"/>
      <c r="LNW136" s="11"/>
      <c r="LNX136" s="6"/>
      <c r="LOD136" s="11"/>
      <c r="LOE136" s="6"/>
      <c r="LOK136" s="11"/>
      <c r="LOL136" s="6"/>
      <c r="LOR136" s="11"/>
      <c r="LOS136" s="6"/>
      <c r="LOY136" s="11"/>
      <c r="LOZ136" s="6"/>
      <c r="LPF136" s="11"/>
      <c r="LPG136" s="6"/>
      <c r="LPM136" s="11"/>
      <c r="LPN136" s="6"/>
      <c r="LPT136" s="11"/>
      <c r="LPU136" s="6"/>
      <c r="LQA136" s="11"/>
      <c r="LQB136" s="6"/>
      <c r="LQH136" s="11"/>
      <c r="LQI136" s="6"/>
      <c r="LQO136" s="11"/>
      <c r="LQP136" s="6"/>
      <c r="LQV136" s="11"/>
      <c r="LQW136" s="6"/>
      <c r="LRC136" s="11"/>
      <c r="LRD136" s="6"/>
      <c r="LRJ136" s="11"/>
      <c r="LRK136" s="6"/>
      <c r="LRQ136" s="11"/>
      <c r="LRR136" s="6"/>
      <c r="LRX136" s="11"/>
      <c r="LRY136" s="6"/>
      <c r="LSE136" s="11"/>
      <c r="LSF136" s="6"/>
      <c r="LSL136" s="11"/>
      <c r="LSM136" s="6"/>
      <c r="LSS136" s="11"/>
      <c r="LST136" s="6"/>
      <c r="LSZ136" s="11"/>
      <c r="LTA136" s="6"/>
      <c r="LTG136" s="11"/>
      <c r="LTH136" s="6"/>
      <c r="LTN136" s="11"/>
      <c r="LTO136" s="6"/>
      <c r="LTU136" s="11"/>
      <c r="LTV136" s="6"/>
      <c r="LUB136" s="11"/>
      <c r="LUC136" s="6"/>
      <c r="LUI136" s="11"/>
      <c r="LUJ136" s="6"/>
      <c r="LUP136" s="11"/>
      <c r="LUQ136" s="6"/>
      <c r="LUW136" s="11"/>
      <c r="LUX136" s="6"/>
      <c r="LVD136" s="11"/>
      <c r="LVE136" s="6"/>
      <c r="LVK136" s="11"/>
      <c r="LVL136" s="6"/>
      <c r="LVR136" s="11"/>
      <c r="LVS136" s="6"/>
      <c r="LVY136" s="11"/>
      <c r="LVZ136" s="6"/>
      <c r="LWF136" s="11"/>
      <c r="LWG136" s="6"/>
      <c r="LWM136" s="11"/>
      <c r="LWN136" s="6"/>
      <c r="LWT136" s="11"/>
      <c r="LWU136" s="6"/>
      <c r="LXA136" s="11"/>
      <c r="LXB136" s="6"/>
      <c r="LXH136" s="11"/>
      <c r="LXI136" s="6"/>
      <c r="LXO136" s="11"/>
      <c r="LXP136" s="6"/>
      <c r="LXV136" s="11"/>
      <c r="LXW136" s="6"/>
      <c r="LYC136" s="11"/>
      <c r="LYD136" s="6"/>
      <c r="LYJ136" s="11"/>
      <c r="LYK136" s="6"/>
      <c r="LYQ136" s="11"/>
      <c r="LYR136" s="6"/>
      <c r="LYX136" s="11"/>
      <c r="LYY136" s="6"/>
      <c r="LZE136" s="11"/>
      <c r="LZF136" s="6"/>
      <c r="LZL136" s="11"/>
      <c r="LZM136" s="6"/>
      <c r="LZS136" s="11"/>
      <c r="LZT136" s="6"/>
      <c r="LZZ136" s="11"/>
      <c r="MAA136" s="6"/>
      <c r="MAG136" s="11"/>
      <c r="MAH136" s="6"/>
      <c r="MAN136" s="11"/>
      <c r="MAO136" s="6"/>
      <c r="MAU136" s="11"/>
      <c r="MAV136" s="6"/>
      <c r="MBB136" s="11"/>
      <c r="MBC136" s="6"/>
      <c r="MBI136" s="11"/>
      <c r="MBJ136" s="6"/>
      <c r="MBP136" s="11"/>
      <c r="MBQ136" s="6"/>
      <c r="MBW136" s="11"/>
      <c r="MBX136" s="6"/>
      <c r="MCD136" s="11"/>
      <c r="MCE136" s="6"/>
      <c r="MCK136" s="11"/>
      <c r="MCL136" s="6"/>
      <c r="MCR136" s="11"/>
      <c r="MCS136" s="6"/>
      <c r="MCY136" s="11"/>
      <c r="MCZ136" s="6"/>
      <c r="MDF136" s="11"/>
      <c r="MDG136" s="6"/>
      <c r="MDM136" s="11"/>
      <c r="MDN136" s="6"/>
      <c r="MDT136" s="11"/>
      <c r="MDU136" s="6"/>
      <c r="MEA136" s="11"/>
      <c r="MEB136" s="6"/>
      <c r="MEH136" s="11"/>
      <c r="MEI136" s="6"/>
      <c r="MEO136" s="11"/>
      <c r="MEP136" s="6"/>
      <c r="MEV136" s="11"/>
      <c r="MEW136" s="6"/>
      <c r="MFC136" s="11"/>
      <c r="MFD136" s="6"/>
      <c r="MFJ136" s="11"/>
      <c r="MFK136" s="6"/>
      <c r="MFQ136" s="11"/>
      <c r="MFR136" s="6"/>
      <c r="MFX136" s="11"/>
      <c r="MFY136" s="6"/>
      <c r="MGE136" s="11"/>
      <c r="MGF136" s="6"/>
      <c r="MGL136" s="11"/>
      <c r="MGM136" s="6"/>
      <c r="MGS136" s="11"/>
      <c r="MGT136" s="6"/>
      <c r="MGZ136" s="11"/>
      <c r="MHA136" s="6"/>
      <c r="MHG136" s="11"/>
      <c r="MHH136" s="6"/>
      <c r="MHN136" s="11"/>
      <c r="MHO136" s="6"/>
      <c r="MHU136" s="11"/>
      <c r="MHV136" s="6"/>
      <c r="MIB136" s="11"/>
      <c r="MIC136" s="6"/>
      <c r="MII136" s="11"/>
      <c r="MIJ136" s="6"/>
      <c r="MIP136" s="11"/>
      <c r="MIQ136" s="6"/>
      <c r="MIW136" s="11"/>
      <c r="MIX136" s="6"/>
      <c r="MJD136" s="11"/>
      <c r="MJE136" s="6"/>
      <c r="MJK136" s="11"/>
      <c r="MJL136" s="6"/>
      <c r="MJR136" s="11"/>
      <c r="MJS136" s="6"/>
      <c r="MJY136" s="11"/>
      <c r="MJZ136" s="6"/>
      <c r="MKF136" s="11"/>
      <c r="MKG136" s="6"/>
      <c r="MKM136" s="11"/>
      <c r="MKN136" s="6"/>
      <c r="MKT136" s="11"/>
      <c r="MKU136" s="6"/>
      <c r="MLA136" s="11"/>
      <c r="MLB136" s="6"/>
      <c r="MLH136" s="11"/>
      <c r="MLI136" s="6"/>
      <c r="MLO136" s="11"/>
      <c r="MLP136" s="6"/>
      <c r="MLV136" s="11"/>
      <c r="MLW136" s="6"/>
      <c r="MMC136" s="11"/>
      <c r="MMD136" s="6"/>
      <c r="MMJ136" s="11"/>
      <c r="MMK136" s="6"/>
      <c r="MMQ136" s="11"/>
      <c r="MMR136" s="6"/>
      <c r="MMX136" s="11"/>
      <c r="MMY136" s="6"/>
      <c r="MNE136" s="11"/>
      <c r="MNF136" s="6"/>
      <c r="MNL136" s="11"/>
      <c r="MNM136" s="6"/>
      <c r="MNS136" s="11"/>
      <c r="MNT136" s="6"/>
      <c r="MNZ136" s="11"/>
      <c r="MOA136" s="6"/>
      <c r="MOG136" s="11"/>
      <c r="MOH136" s="6"/>
      <c r="MON136" s="11"/>
      <c r="MOO136" s="6"/>
      <c r="MOU136" s="11"/>
      <c r="MOV136" s="6"/>
      <c r="MPB136" s="11"/>
      <c r="MPC136" s="6"/>
      <c r="MPI136" s="11"/>
      <c r="MPJ136" s="6"/>
      <c r="MPP136" s="11"/>
      <c r="MPQ136" s="6"/>
      <c r="MPW136" s="11"/>
      <c r="MPX136" s="6"/>
      <c r="MQD136" s="11"/>
      <c r="MQE136" s="6"/>
      <c r="MQK136" s="11"/>
      <c r="MQL136" s="6"/>
      <c r="MQR136" s="11"/>
      <c r="MQS136" s="6"/>
      <c r="MQY136" s="11"/>
      <c r="MQZ136" s="6"/>
      <c r="MRF136" s="11"/>
      <c r="MRG136" s="6"/>
      <c r="MRM136" s="11"/>
      <c r="MRN136" s="6"/>
      <c r="MRT136" s="11"/>
      <c r="MRU136" s="6"/>
      <c r="MSA136" s="11"/>
      <c r="MSB136" s="6"/>
      <c r="MSH136" s="11"/>
      <c r="MSI136" s="6"/>
      <c r="MSO136" s="11"/>
      <c r="MSP136" s="6"/>
      <c r="MSV136" s="11"/>
      <c r="MSW136" s="6"/>
      <c r="MTC136" s="11"/>
      <c r="MTD136" s="6"/>
      <c r="MTJ136" s="11"/>
      <c r="MTK136" s="6"/>
      <c r="MTQ136" s="11"/>
      <c r="MTR136" s="6"/>
      <c r="MTX136" s="11"/>
      <c r="MTY136" s="6"/>
      <c r="MUE136" s="11"/>
      <c r="MUF136" s="6"/>
      <c r="MUL136" s="11"/>
      <c r="MUM136" s="6"/>
      <c r="MUS136" s="11"/>
      <c r="MUT136" s="6"/>
      <c r="MUZ136" s="11"/>
      <c r="MVA136" s="6"/>
      <c r="MVG136" s="11"/>
      <c r="MVH136" s="6"/>
      <c r="MVN136" s="11"/>
      <c r="MVO136" s="6"/>
      <c r="MVU136" s="11"/>
      <c r="MVV136" s="6"/>
      <c r="MWB136" s="11"/>
      <c r="MWC136" s="6"/>
      <c r="MWI136" s="11"/>
      <c r="MWJ136" s="6"/>
      <c r="MWP136" s="11"/>
      <c r="MWQ136" s="6"/>
      <c r="MWW136" s="11"/>
      <c r="MWX136" s="6"/>
      <c r="MXD136" s="11"/>
      <c r="MXE136" s="6"/>
      <c r="MXK136" s="11"/>
      <c r="MXL136" s="6"/>
      <c r="MXR136" s="11"/>
      <c r="MXS136" s="6"/>
      <c r="MXY136" s="11"/>
      <c r="MXZ136" s="6"/>
      <c r="MYF136" s="11"/>
      <c r="MYG136" s="6"/>
      <c r="MYM136" s="11"/>
      <c r="MYN136" s="6"/>
      <c r="MYT136" s="11"/>
      <c r="MYU136" s="6"/>
      <c r="MZA136" s="11"/>
      <c r="MZB136" s="6"/>
      <c r="MZH136" s="11"/>
      <c r="MZI136" s="6"/>
      <c r="MZO136" s="11"/>
      <c r="MZP136" s="6"/>
      <c r="MZV136" s="11"/>
      <c r="MZW136" s="6"/>
      <c r="NAC136" s="11"/>
      <c r="NAD136" s="6"/>
      <c r="NAJ136" s="11"/>
      <c r="NAK136" s="6"/>
      <c r="NAQ136" s="11"/>
      <c r="NAR136" s="6"/>
      <c r="NAX136" s="11"/>
      <c r="NAY136" s="6"/>
      <c r="NBE136" s="11"/>
      <c r="NBF136" s="6"/>
      <c r="NBL136" s="11"/>
      <c r="NBM136" s="6"/>
      <c r="NBS136" s="11"/>
      <c r="NBT136" s="6"/>
      <c r="NBZ136" s="11"/>
      <c r="NCA136" s="6"/>
      <c r="NCG136" s="11"/>
      <c r="NCH136" s="6"/>
      <c r="NCN136" s="11"/>
      <c r="NCO136" s="6"/>
      <c r="NCU136" s="11"/>
      <c r="NCV136" s="6"/>
      <c r="NDB136" s="11"/>
      <c r="NDC136" s="6"/>
      <c r="NDI136" s="11"/>
      <c r="NDJ136" s="6"/>
      <c r="NDP136" s="11"/>
      <c r="NDQ136" s="6"/>
      <c r="NDW136" s="11"/>
      <c r="NDX136" s="6"/>
      <c r="NED136" s="11"/>
      <c r="NEE136" s="6"/>
      <c r="NEK136" s="11"/>
      <c r="NEL136" s="6"/>
      <c r="NER136" s="11"/>
      <c r="NES136" s="6"/>
      <c r="NEY136" s="11"/>
      <c r="NEZ136" s="6"/>
      <c r="NFF136" s="11"/>
      <c r="NFG136" s="6"/>
      <c r="NFM136" s="11"/>
      <c r="NFN136" s="6"/>
      <c r="NFT136" s="11"/>
      <c r="NFU136" s="6"/>
      <c r="NGA136" s="11"/>
      <c r="NGB136" s="6"/>
      <c r="NGH136" s="11"/>
      <c r="NGI136" s="6"/>
      <c r="NGO136" s="11"/>
      <c r="NGP136" s="6"/>
      <c r="NGV136" s="11"/>
      <c r="NGW136" s="6"/>
      <c r="NHC136" s="11"/>
      <c r="NHD136" s="6"/>
      <c r="NHJ136" s="11"/>
      <c r="NHK136" s="6"/>
      <c r="NHQ136" s="11"/>
      <c r="NHR136" s="6"/>
      <c r="NHX136" s="11"/>
      <c r="NHY136" s="6"/>
      <c r="NIE136" s="11"/>
      <c r="NIF136" s="6"/>
      <c r="NIL136" s="11"/>
      <c r="NIM136" s="6"/>
      <c r="NIS136" s="11"/>
      <c r="NIT136" s="6"/>
      <c r="NIZ136" s="11"/>
      <c r="NJA136" s="6"/>
      <c r="NJG136" s="11"/>
      <c r="NJH136" s="6"/>
      <c r="NJN136" s="11"/>
      <c r="NJO136" s="6"/>
      <c r="NJU136" s="11"/>
      <c r="NJV136" s="6"/>
      <c r="NKB136" s="11"/>
      <c r="NKC136" s="6"/>
      <c r="NKI136" s="11"/>
      <c r="NKJ136" s="6"/>
      <c r="NKP136" s="11"/>
      <c r="NKQ136" s="6"/>
      <c r="NKW136" s="11"/>
      <c r="NKX136" s="6"/>
      <c r="NLD136" s="11"/>
      <c r="NLE136" s="6"/>
      <c r="NLK136" s="11"/>
      <c r="NLL136" s="6"/>
      <c r="NLR136" s="11"/>
      <c r="NLS136" s="6"/>
      <c r="NLY136" s="11"/>
      <c r="NLZ136" s="6"/>
      <c r="NMF136" s="11"/>
      <c r="NMG136" s="6"/>
      <c r="NMM136" s="11"/>
      <c r="NMN136" s="6"/>
      <c r="NMT136" s="11"/>
      <c r="NMU136" s="6"/>
      <c r="NNA136" s="11"/>
      <c r="NNB136" s="6"/>
      <c r="NNH136" s="11"/>
      <c r="NNI136" s="6"/>
      <c r="NNO136" s="11"/>
      <c r="NNP136" s="6"/>
      <c r="NNV136" s="11"/>
      <c r="NNW136" s="6"/>
      <c r="NOC136" s="11"/>
      <c r="NOD136" s="6"/>
      <c r="NOJ136" s="11"/>
      <c r="NOK136" s="6"/>
      <c r="NOQ136" s="11"/>
      <c r="NOR136" s="6"/>
      <c r="NOX136" s="11"/>
      <c r="NOY136" s="6"/>
      <c r="NPE136" s="11"/>
      <c r="NPF136" s="6"/>
      <c r="NPL136" s="11"/>
      <c r="NPM136" s="6"/>
      <c r="NPS136" s="11"/>
      <c r="NPT136" s="6"/>
      <c r="NPZ136" s="11"/>
      <c r="NQA136" s="6"/>
      <c r="NQG136" s="11"/>
      <c r="NQH136" s="6"/>
      <c r="NQN136" s="11"/>
      <c r="NQO136" s="6"/>
      <c r="NQU136" s="11"/>
      <c r="NQV136" s="6"/>
      <c r="NRB136" s="11"/>
      <c r="NRC136" s="6"/>
      <c r="NRI136" s="11"/>
      <c r="NRJ136" s="6"/>
      <c r="NRP136" s="11"/>
      <c r="NRQ136" s="6"/>
      <c r="NRW136" s="11"/>
      <c r="NRX136" s="6"/>
      <c r="NSD136" s="11"/>
      <c r="NSE136" s="6"/>
      <c r="NSK136" s="11"/>
      <c r="NSL136" s="6"/>
      <c r="NSR136" s="11"/>
      <c r="NSS136" s="6"/>
      <c r="NSY136" s="11"/>
      <c r="NSZ136" s="6"/>
      <c r="NTF136" s="11"/>
      <c r="NTG136" s="6"/>
      <c r="NTM136" s="11"/>
      <c r="NTN136" s="6"/>
      <c r="NTT136" s="11"/>
      <c r="NTU136" s="6"/>
      <c r="NUA136" s="11"/>
      <c r="NUB136" s="6"/>
      <c r="NUH136" s="11"/>
      <c r="NUI136" s="6"/>
      <c r="NUO136" s="11"/>
      <c r="NUP136" s="6"/>
      <c r="NUV136" s="11"/>
      <c r="NUW136" s="6"/>
      <c r="NVC136" s="11"/>
      <c r="NVD136" s="6"/>
      <c r="NVJ136" s="11"/>
      <c r="NVK136" s="6"/>
      <c r="NVQ136" s="11"/>
      <c r="NVR136" s="6"/>
      <c r="NVX136" s="11"/>
      <c r="NVY136" s="6"/>
      <c r="NWE136" s="11"/>
      <c r="NWF136" s="6"/>
      <c r="NWL136" s="11"/>
      <c r="NWM136" s="6"/>
      <c r="NWS136" s="11"/>
      <c r="NWT136" s="6"/>
      <c r="NWZ136" s="11"/>
      <c r="NXA136" s="6"/>
      <c r="NXG136" s="11"/>
      <c r="NXH136" s="6"/>
      <c r="NXN136" s="11"/>
      <c r="NXO136" s="6"/>
      <c r="NXU136" s="11"/>
      <c r="NXV136" s="6"/>
      <c r="NYB136" s="11"/>
      <c r="NYC136" s="6"/>
      <c r="NYI136" s="11"/>
      <c r="NYJ136" s="6"/>
      <c r="NYP136" s="11"/>
      <c r="NYQ136" s="6"/>
      <c r="NYW136" s="11"/>
      <c r="NYX136" s="6"/>
      <c r="NZD136" s="11"/>
      <c r="NZE136" s="6"/>
      <c r="NZK136" s="11"/>
      <c r="NZL136" s="6"/>
      <c r="NZR136" s="11"/>
      <c r="NZS136" s="6"/>
      <c r="NZY136" s="11"/>
      <c r="NZZ136" s="6"/>
      <c r="OAF136" s="11"/>
      <c r="OAG136" s="6"/>
      <c r="OAM136" s="11"/>
      <c r="OAN136" s="6"/>
      <c r="OAT136" s="11"/>
      <c r="OAU136" s="6"/>
      <c r="OBA136" s="11"/>
      <c r="OBB136" s="6"/>
      <c r="OBH136" s="11"/>
      <c r="OBI136" s="6"/>
      <c r="OBO136" s="11"/>
      <c r="OBP136" s="6"/>
      <c r="OBV136" s="11"/>
      <c r="OBW136" s="6"/>
      <c r="OCC136" s="11"/>
      <c r="OCD136" s="6"/>
      <c r="OCJ136" s="11"/>
      <c r="OCK136" s="6"/>
      <c r="OCQ136" s="11"/>
      <c r="OCR136" s="6"/>
      <c r="OCX136" s="11"/>
      <c r="OCY136" s="6"/>
      <c r="ODE136" s="11"/>
      <c r="ODF136" s="6"/>
      <c r="ODL136" s="11"/>
      <c r="ODM136" s="6"/>
      <c r="ODS136" s="11"/>
      <c r="ODT136" s="6"/>
      <c r="ODZ136" s="11"/>
      <c r="OEA136" s="6"/>
      <c r="OEG136" s="11"/>
      <c r="OEH136" s="6"/>
      <c r="OEN136" s="11"/>
      <c r="OEO136" s="6"/>
      <c r="OEU136" s="11"/>
      <c r="OEV136" s="6"/>
      <c r="OFB136" s="11"/>
      <c r="OFC136" s="6"/>
      <c r="OFI136" s="11"/>
      <c r="OFJ136" s="6"/>
      <c r="OFP136" s="11"/>
      <c r="OFQ136" s="6"/>
      <c r="OFW136" s="11"/>
      <c r="OFX136" s="6"/>
      <c r="OGD136" s="11"/>
      <c r="OGE136" s="6"/>
      <c r="OGK136" s="11"/>
      <c r="OGL136" s="6"/>
      <c r="OGR136" s="11"/>
      <c r="OGS136" s="6"/>
      <c r="OGY136" s="11"/>
      <c r="OGZ136" s="6"/>
      <c r="OHF136" s="11"/>
      <c r="OHG136" s="6"/>
      <c r="OHM136" s="11"/>
      <c r="OHN136" s="6"/>
      <c r="OHT136" s="11"/>
      <c r="OHU136" s="6"/>
      <c r="OIA136" s="11"/>
      <c r="OIB136" s="6"/>
      <c r="OIH136" s="11"/>
      <c r="OII136" s="6"/>
      <c r="OIO136" s="11"/>
      <c r="OIP136" s="6"/>
      <c r="OIV136" s="11"/>
      <c r="OIW136" s="6"/>
      <c r="OJC136" s="11"/>
      <c r="OJD136" s="6"/>
      <c r="OJJ136" s="11"/>
      <c r="OJK136" s="6"/>
      <c r="OJQ136" s="11"/>
      <c r="OJR136" s="6"/>
      <c r="OJX136" s="11"/>
      <c r="OJY136" s="6"/>
      <c r="OKE136" s="11"/>
      <c r="OKF136" s="6"/>
      <c r="OKL136" s="11"/>
      <c r="OKM136" s="6"/>
      <c r="OKS136" s="11"/>
      <c r="OKT136" s="6"/>
      <c r="OKZ136" s="11"/>
      <c r="OLA136" s="6"/>
      <c r="OLG136" s="11"/>
      <c r="OLH136" s="6"/>
      <c r="OLN136" s="11"/>
      <c r="OLO136" s="6"/>
      <c r="OLU136" s="11"/>
      <c r="OLV136" s="6"/>
      <c r="OMB136" s="11"/>
      <c r="OMC136" s="6"/>
      <c r="OMI136" s="11"/>
      <c r="OMJ136" s="6"/>
      <c r="OMP136" s="11"/>
      <c r="OMQ136" s="6"/>
      <c r="OMW136" s="11"/>
      <c r="OMX136" s="6"/>
      <c r="OND136" s="11"/>
      <c r="ONE136" s="6"/>
      <c r="ONK136" s="11"/>
      <c r="ONL136" s="6"/>
      <c r="ONR136" s="11"/>
      <c r="ONS136" s="6"/>
      <c r="ONY136" s="11"/>
      <c r="ONZ136" s="6"/>
      <c r="OOF136" s="11"/>
      <c r="OOG136" s="6"/>
      <c r="OOM136" s="11"/>
      <c r="OON136" s="6"/>
      <c r="OOT136" s="11"/>
      <c r="OOU136" s="6"/>
      <c r="OPA136" s="11"/>
      <c r="OPB136" s="6"/>
      <c r="OPH136" s="11"/>
      <c r="OPI136" s="6"/>
      <c r="OPO136" s="11"/>
      <c r="OPP136" s="6"/>
      <c r="OPV136" s="11"/>
      <c r="OPW136" s="6"/>
      <c r="OQC136" s="11"/>
      <c r="OQD136" s="6"/>
      <c r="OQJ136" s="11"/>
      <c r="OQK136" s="6"/>
      <c r="OQQ136" s="11"/>
      <c r="OQR136" s="6"/>
      <c r="OQX136" s="11"/>
      <c r="OQY136" s="6"/>
      <c r="ORE136" s="11"/>
      <c r="ORF136" s="6"/>
      <c r="ORL136" s="11"/>
      <c r="ORM136" s="6"/>
      <c r="ORS136" s="11"/>
      <c r="ORT136" s="6"/>
      <c r="ORZ136" s="11"/>
      <c r="OSA136" s="6"/>
      <c r="OSG136" s="11"/>
      <c r="OSH136" s="6"/>
      <c r="OSN136" s="11"/>
      <c r="OSO136" s="6"/>
      <c r="OSU136" s="11"/>
      <c r="OSV136" s="6"/>
      <c r="OTB136" s="11"/>
      <c r="OTC136" s="6"/>
      <c r="OTI136" s="11"/>
      <c r="OTJ136" s="6"/>
      <c r="OTP136" s="11"/>
      <c r="OTQ136" s="6"/>
      <c r="OTW136" s="11"/>
      <c r="OTX136" s="6"/>
      <c r="OUD136" s="11"/>
      <c r="OUE136" s="6"/>
      <c r="OUK136" s="11"/>
      <c r="OUL136" s="6"/>
      <c r="OUR136" s="11"/>
      <c r="OUS136" s="6"/>
      <c r="OUY136" s="11"/>
      <c r="OUZ136" s="6"/>
      <c r="OVF136" s="11"/>
      <c r="OVG136" s="6"/>
      <c r="OVM136" s="11"/>
      <c r="OVN136" s="6"/>
      <c r="OVT136" s="11"/>
      <c r="OVU136" s="6"/>
      <c r="OWA136" s="11"/>
      <c r="OWB136" s="6"/>
      <c r="OWH136" s="11"/>
      <c r="OWI136" s="6"/>
      <c r="OWO136" s="11"/>
      <c r="OWP136" s="6"/>
      <c r="OWV136" s="11"/>
      <c r="OWW136" s="6"/>
      <c r="OXC136" s="11"/>
      <c r="OXD136" s="6"/>
      <c r="OXJ136" s="11"/>
      <c r="OXK136" s="6"/>
      <c r="OXQ136" s="11"/>
      <c r="OXR136" s="6"/>
      <c r="OXX136" s="11"/>
      <c r="OXY136" s="6"/>
      <c r="OYE136" s="11"/>
      <c r="OYF136" s="6"/>
      <c r="OYL136" s="11"/>
      <c r="OYM136" s="6"/>
      <c r="OYS136" s="11"/>
      <c r="OYT136" s="6"/>
      <c r="OYZ136" s="11"/>
      <c r="OZA136" s="6"/>
      <c r="OZG136" s="11"/>
      <c r="OZH136" s="6"/>
      <c r="OZN136" s="11"/>
      <c r="OZO136" s="6"/>
      <c r="OZU136" s="11"/>
      <c r="OZV136" s="6"/>
      <c r="PAB136" s="11"/>
      <c r="PAC136" s="6"/>
      <c r="PAI136" s="11"/>
      <c r="PAJ136" s="6"/>
      <c r="PAP136" s="11"/>
      <c r="PAQ136" s="6"/>
      <c r="PAW136" s="11"/>
      <c r="PAX136" s="6"/>
      <c r="PBD136" s="11"/>
      <c r="PBE136" s="6"/>
      <c r="PBK136" s="11"/>
      <c r="PBL136" s="6"/>
      <c r="PBR136" s="11"/>
      <c r="PBS136" s="6"/>
      <c r="PBY136" s="11"/>
      <c r="PBZ136" s="6"/>
      <c r="PCF136" s="11"/>
      <c r="PCG136" s="6"/>
      <c r="PCM136" s="11"/>
      <c r="PCN136" s="6"/>
      <c r="PCT136" s="11"/>
      <c r="PCU136" s="6"/>
      <c r="PDA136" s="11"/>
      <c r="PDB136" s="6"/>
      <c r="PDH136" s="11"/>
      <c r="PDI136" s="6"/>
      <c r="PDO136" s="11"/>
      <c r="PDP136" s="6"/>
      <c r="PDV136" s="11"/>
      <c r="PDW136" s="6"/>
      <c r="PEC136" s="11"/>
      <c r="PED136" s="6"/>
      <c r="PEJ136" s="11"/>
      <c r="PEK136" s="6"/>
      <c r="PEQ136" s="11"/>
      <c r="PER136" s="6"/>
      <c r="PEX136" s="11"/>
      <c r="PEY136" s="6"/>
      <c r="PFE136" s="11"/>
      <c r="PFF136" s="6"/>
      <c r="PFL136" s="11"/>
      <c r="PFM136" s="6"/>
      <c r="PFS136" s="11"/>
      <c r="PFT136" s="6"/>
      <c r="PFZ136" s="11"/>
      <c r="PGA136" s="6"/>
      <c r="PGG136" s="11"/>
      <c r="PGH136" s="6"/>
      <c r="PGN136" s="11"/>
      <c r="PGO136" s="6"/>
      <c r="PGU136" s="11"/>
      <c r="PGV136" s="6"/>
      <c r="PHB136" s="11"/>
      <c r="PHC136" s="6"/>
      <c r="PHI136" s="11"/>
      <c r="PHJ136" s="6"/>
      <c r="PHP136" s="11"/>
      <c r="PHQ136" s="6"/>
      <c r="PHW136" s="11"/>
      <c r="PHX136" s="6"/>
      <c r="PID136" s="11"/>
      <c r="PIE136" s="6"/>
      <c r="PIK136" s="11"/>
      <c r="PIL136" s="6"/>
      <c r="PIR136" s="11"/>
      <c r="PIS136" s="6"/>
      <c r="PIY136" s="11"/>
      <c r="PIZ136" s="6"/>
      <c r="PJF136" s="11"/>
      <c r="PJG136" s="6"/>
      <c r="PJM136" s="11"/>
      <c r="PJN136" s="6"/>
      <c r="PJT136" s="11"/>
      <c r="PJU136" s="6"/>
      <c r="PKA136" s="11"/>
      <c r="PKB136" s="6"/>
      <c r="PKH136" s="11"/>
      <c r="PKI136" s="6"/>
      <c r="PKO136" s="11"/>
      <c r="PKP136" s="6"/>
      <c r="PKV136" s="11"/>
      <c r="PKW136" s="6"/>
      <c r="PLC136" s="11"/>
      <c r="PLD136" s="6"/>
      <c r="PLJ136" s="11"/>
      <c r="PLK136" s="6"/>
      <c r="PLQ136" s="11"/>
      <c r="PLR136" s="6"/>
      <c r="PLX136" s="11"/>
      <c r="PLY136" s="6"/>
      <c r="PME136" s="11"/>
      <c r="PMF136" s="6"/>
      <c r="PML136" s="11"/>
      <c r="PMM136" s="6"/>
      <c r="PMS136" s="11"/>
      <c r="PMT136" s="6"/>
      <c r="PMZ136" s="11"/>
      <c r="PNA136" s="6"/>
      <c r="PNG136" s="11"/>
      <c r="PNH136" s="6"/>
      <c r="PNN136" s="11"/>
      <c r="PNO136" s="6"/>
      <c r="PNU136" s="11"/>
      <c r="PNV136" s="6"/>
      <c r="POB136" s="11"/>
      <c r="POC136" s="6"/>
      <c r="POI136" s="11"/>
      <c r="POJ136" s="6"/>
      <c r="POP136" s="11"/>
      <c r="POQ136" s="6"/>
      <c r="POW136" s="11"/>
      <c r="POX136" s="6"/>
      <c r="PPD136" s="11"/>
      <c r="PPE136" s="6"/>
      <c r="PPK136" s="11"/>
      <c r="PPL136" s="6"/>
      <c r="PPR136" s="11"/>
      <c r="PPS136" s="6"/>
      <c r="PPY136" s="11"/>
      <c r="PPZ136" s="6"/>
      <c r="PQF136" s="11"/>
      <c r="PQG136" s="6"/>
      <c r="PQM136" s="11"/>
      <c r="PQN136" s="6"/>
      <c r="PQT136" s="11"/>
      <c r="PQU136" s="6"/>
      <c r="PRA136" s="11"/>
      <c r="PRB136" s="6"/>
      <c r="PRH136" s="11"/>
      <c r="PRI136" s="6"/>
      <c r="PRO136" s="11"/>
      <c r="PRP136" s="6"/>
      <c r="PRV136" s="11"/>
      <c r="PRW136" s="6"/>
      <c r="PSC136" s="11"/>
      <c r="PSD136" s="6"/>
      <c r="PSJ136" s="11"/>
      <c r="PSK136" s="6"/>
      <c r="PSQ136" s="11"/>
      <c r="PSR136" s="6"/>
      <c r="PSX136" s="11"/>
      <c r="PSY136" s="6"/>
      <c r="PTE136" s="11"/>
      <c r="PTF136" s="6"/>
      <c r="PTL136" s="11"/>
      <c r="PTM136" s="6"/>
      <c r="PTS136" s="11"/>
      <c r="PTT136" s="6"/>
      <c r="PTZ136" s="11"/>
      <c r="PUA136" s="6"/>
      <c r="PUG136" s="11"/>
      <c r="PUH136" s="6"/>
      <c r="PUN136" s="11"/>
      <c r="PUO136" s="6"/>
      <c r="PUU136" s="11"/>
      <c r="PUV136" s="6"/>
      <c r="PVB136" s="11"/>
      <c r="PVC136" s="6"/>
      <c r="PVI136" s="11"/>
      <c r="PVJ136" s="6"/>
      <c r="PVP136" s="11"/>
      <c r="PVQ136" s="6"/>
      <c r="PVW136" s="11"/>
      <c r="PVX136" s="6"/>
      <c r="PWD136" s="11"/>
      <c r="PWE136" s="6"/>
      <c r="PWK136" s="11"/>
      <c r="PWL136" s="6"/>
      <c r="PWR136" s="11"/>
      <c r="PWS136" s="6"/>
      <c r="PWY136" s="11"/>
      <c r="PWZ136" s="6"/>
      <c r="PXF136" s="11"/>
      <c r="PXG136" s="6"/>
      <c r="PXM136" s="11"/>
      <c r="PXN136" s="6"/>
      <c r="PXT136" s="11"/>
      <c r="PXU136" s="6"/>
      <c r="PYA136" s="11"/>
      <c r="PYB136" s="6"/>
      <c r="PYH136" s="11"/>
      <c r="PYI136" s="6"/>
      <c r="PYO136" s="11"/>
      <c r="PYP136" s="6"/>
      <c r="PYV136" s="11"/>
      <c r="PYW136" s="6"/>
      <c r="PZC136" s="11"/>
      <c r="PZD136" s="6"/>
      <c r="PZJ136" s="11"/>
      <c r="PZK136" s="6"/>
      <c r="PZQ136" s="11"/>
      <c r="PZR136" s="6"/>
      <c r="PZX136" s="11"/>
      <c r="PZY136" s="6"/>
      <c r="QAE136" s="11"/>
      <c r="QAF136" s="6"/>
      <c r="QAL136" s="11"/>
      <c r="QAM136" s="6"/>
      <c r="QAS136" s="11"/>
      <c r="QAT136" s="6"/>
      <c r="QAZ136" s="11"/>
      <c r="QBA136" s="6"/>
      <c r="QBG136" s="11"/>
      <c r="QBH136" s="6"/>
      <c r="QBN136" s="11"/>
      <c r="QBO136" s="6"/>
      <c r="QBU136" s="11"/>
      <c r="QBV136" s="6"/>
      <c r="QCB136" s="11"/>
      <c r="QCC136" s="6"/>
      <c r="QCI136" s="11"/>
      <c r="QCJ136" s="6"/>
      <c r="QCP136" s="11"/>
      <c r="QCQ136" s="6"/>
      <c r="QCW136" s="11"/>
      <c r="QCX136" s="6"/>
      <c r="QDD136" s="11"/>
      <c r="QDE136" s="6"/>
      <c r="QDK136" s="11"/>
      <c r="QDL136" s="6"/>
      <c r="QDR136" s="11"/>
      <c r="QDS136" s="6"/>
      <c r="QDY136" s="11"/>
      <c r="QDZ136" s="6"/>
      <c r="QEF136" s="11"/>
      <c r="QEG136" s="6"/>
      <c r="QEM136" s="11"/>
      <c r="QEN136" s="6"/>
      <c r="QET136" s="11"/>
      <c r="QEU136" s="6"/>
      <c r="QFA136" s="11"/>
      <c r="QFB136" s="6"/>
      <c r="QFH136" s="11"/>
      <c r="QFI136" s="6"/>
      <c r="QFO136" s="11"/>
      <c r="QFP136" s="6"/>
      <c r="QFV136" s="11"/>
      <c r="QFW136" s="6"/>
      <c r="QGC136" s="11"/>
      <c r="QGD136" s="6"/>
      <c r="QGJ136" s="11"/>
      <c r="QGK136" s="6"/>
      <c r="QGQ136" s="11"/>
      <c r="QGR136" s="6"/>
      <c r="QGX136" s="11"/>
      <c r="QGY136" s="6"/>
      <c r="QHE136" s="11"/>
      <c r="QHF136" s="6"/>
      <c r="QHL136" s="11"/>
      <c r="QHM136" s="6"/>
      <c r="QHS136" s="11"/>
      <c r="QHT136" s="6"/>
      <c r="QHZ136" s="11"/>
      <c r="QIA136" s="6"/>
      <c r="QIG136" s="11"/>
      <c r="QIH136" s="6"/>
      <c r="QIN136" s="11"/>
      <c r="QIO136" s="6"/>
      <c r="QIU136" s="11"/>
      <c r="QIV136" s="6"/>
      <c r="QJB136" s="11"/>
      <c r="QJC136" s="6"/>
      <c r="QJI136" s="11"/>
      <c r="QJJ136" s="6"/>
      <c r="QJP136" s="11"/>
      <c r="QJQ136" s="6"/>
      <c r="QJW136" s="11"/>
      <c r="QJX136" s="6"/>
      <c r="QKD136" s="11"/>
      <c r="QKE136" s="6"/>
      <c r="QKK136" s="11"/>
      <c r="QKL136" s="6"/>
      <c r="QKR136" s="11"/>
      <c r="QKS136" s="6"/>
      <c r="QKY136" s="11"/>
      <c r="QKZ136" s="6"/>
      <c r="QLF136" s="11"/>
      <c r="QLG136" s="6"/>
      <c r="QLM136" s="11"/>
      <c r="QLN136" s="6"/>
      <c r="QLT136" s="11"/>
      <c r="QLU136" s="6"/>
      <c r="QMA136" s="11"/>
      <c r="QMB136" s="6"/>
      <c r="QMH136" s="11"/>
      <c r="QMI136" s="6"/>
      <c r="QMO136" s="11"/>
      <c r="QMP136" s="6"/>
      <c r="QMV136" s="11"/>
      <c r="QMW136" s="6"/>
      <c r="QNC136" s="11"/>
      <c r="QND136" s="6"/>
      <c r="QNJ136" s="11"/>
      <c r="QNK136" s="6"/>
      <c r="QNQ136" s="11"/>
      <c r="QNR136" s="6"/>
      <c r="QNX136" s="11"/>
      <c r="QNY136" s="6"/>
      <c r="QOE136" s="11"/>
      <c r="QOF136" s="6"/>
      <c r="QOL136" s="11"/>
      <c r="QOM136" s="6"/>
      <c r="QOS136" s="11"/>
      <c r="QOT136" s="6"/>
      <c r="QOZ136" s="11"/>
      <c r="QPA136" s="6"/>
      <c r="QPG136" s="11"/>
      <c r="QPH136" s="6"/>
      <c r="QPN136" s="11"/>
      <c r="QPO136" s="6"/>
      <c r="QPU136" s="11"/>
      <c r="QPV136" s="6"/>
      <c r="QQB136" s="11"/>
      <c r="QQC136" s="6"/>
      <c r="QQI136" s="11"/>
      <c r="QQJ136" s="6"/>
      <c r="QQP136" s="11"/>
      <c r="QQQ136" s="6"/>
      <c r="QQW136" s="11"/>
      <c r="QQX136" s="6"/>
      <c r="QRD136" s="11"/>
      <c r="QRE136" s="6"/>
      <c r="QRK136" s="11"/>
      <c r="QRL136" s="6"/>
      <c r="QRR136" s="11"/>
      <c r="QRS136" s="6"/>
      <c r="QRY136" s="11"/>
      <c r="QRZ136" s="6"/>
      <c r="QSF136" s="11"/>
      <c r="QSG136" s="6"/>
      <c r="QSM136" s="11"/>
      <c r="QSN136" s="6"/>
      <c r="QST136" s="11"/>
      <c r="QSU136" s="6"/>
      <c r="QTA136" s="11"/>
      <c r="QTB136" s="6"/>
      <c r="QTH136" s="11"/>
      <c r="QTI136" s="6"/>
      <c r="QTO136" s="11"/>
      <c r="QTP136" s="6"/>
      <c r="QTV136" s="11"/>
      <c r="QTW136" s="6"/>
      <c r="QUC136" s="11"/>
      <c r="QUD136" s="6"/>
      <c r="QUJ136" s="11"/>
      <c r="QUK136" s="6"/>
      <c r="QUQ136" s="11"/>
      <c r="QUR136" s="6"/>
      <c r="QUX136" s="11"/>
      <c r="QUY136" s="6"/>
      <c r="QVE136" s="11"/>
      <c r="QVF136" s="6"/>
      <c r="QVL136" s="11"/>
      <c r="QVM136" s="6"/>
      <c r="QVS136" s="11"/>
      <c r="QVT136" s="6"/>
      <c r="QVZ136" s="11"/>
      <c r="QWA136" s="6"/>
      <c r="QWG136" s="11"/>
      <c r="QWH136" s="6"/>
      <c r="QWN136" s="11"/>
      <c r="QWO136" s="6"/>
      <c r="QWU136" s="11"/>
      <c r="QWV136" s="6"/>
      <c r="QXB136" s="11"/>
      <c r="QXC136" s="6"/>
      <c r="QXI136" s="11"/>
      <c r="QXJ136" s="6"/>
      <c r="QXP136" s="11"/>
      <c r="QXQ136" s="6"/>
      <c r="QXW136" s="11"/>
      <c r="QXX136" s="6"/>
      <c r="QYD136" s="11"/>
      <c r="QYE136" s="6"/>
      <c r="QYK136" s="11"/>
      <c r="QYL136" s="6"/>
      <c r="QYR136" s="11"/>
      <c r="QYS136" s="6"/>
      <c r="QYY136" s="11"/>
      <c r="QYZ136" s="6"/>
      <c r="QZF136" s="11"/>
      <c r="QZG136" s="6"/>
      <c r="QZM136" s="11"/>
      <c r="QZN136" s="6"/>
      <c r="QZT136" s="11"/>
      <c r="QZU136" s="6"/>
      <c r="RAA136" s="11"/>
      <c r="RAB136" s="6"/>
      <c r="RAH136" s="11"/>
      <c r="RAI136" s="6"/>
      <c r="RAO136" s="11"/>
      <c r="RAP136" s="6"/>
      <c r="RAV136" s="11"/>
      <c r="RAW136" s="6"/>
      <c r="RBC136" s="11"/>
      <c r="RBD136" s="6"/>
      <c r="RBJ136" s="11"/>
      <c r="RBK136" s="6"/>
      <c r="RBQ136" s="11"/>
      <c r="RBR136" s="6"/>
      <c r="RBX136" s="11"/>
      <c r="RBY136" s="6"/>
      <c r="RCE136" s="11"/>
      <c r="RCF136" s="6"/>
      <c r="RCL136" s="11"/>
      <c r="RCM136" s="6"/>
      <c r="RCS136" s="11"/>
      <c r="RCT136" s="6"/>
      <c r="RCZ136" s="11"/>
      <c r="RDA136" s="6"/>
      <c r="RDG136" s="11"/>
      <c r="RDH136" s="6"/>
      <c r="RDN136" s="11"/>
      <c r="RDO136" s="6"/>
      <c r="RDU136" s="11"/>
      <c r="RDV136" s="6"/>
      <c r="REB136" s="11"/>
      <c r="REC136" s="6"/>
      <c r="REI136" s="11"/>
      <c r="REJ136" s="6"/>
      <c r="REP136" s="11"/>
      <c r="REQ136" s="6"/>
      <c r="REW136" s="11"/>
      <c r="REX136" s="6"/>
      <c r="RFD136" s="11"/>
      <c r="RFE136" s="6"/>
      <c r="RFK136" s="11"/>
      <c r="RFL136" s="6"/>
      <c r="RFR136" s="11"/>
      <c r="RFS136" s="6"/>
      <c r="RFY136" s="11"/>
      <c r="RFZ136" s="6"/>
      <c r="RGF136" s="11"/>
      <c r="RGG136" s="6"/>
      <c r="RGM136" s="11"/>
      <c r="RGN136" s="6"/>
      <c r="RGT136" s="11"/>
      <c r="RGU136" s="6"/>
      <c r="RHA136" s="11"/>
      <c r="RHB136" s="6"/>
      <c r="RHH136" s="11"/>
      <c r="RHI136" s="6"/>
      <c r="RHO136" s="11"/>
      <c r="RHP136" s="6"/>
      <c r="RHV136" s="11"/>
      <c r="RHW136" s="6"/>
      <c r="RIC136" s="11"/>
      <c r="RID136" s="6"/>
      <c r="RIJ136" s="11"/>
      <c r="RIK136" s="6"/>
      <c r="RIQ136" s="11"/>
      <c r="RIR136" s="6"/>
      <c r="RIX136" s="11"/>
      <c r="RIY136" s="6"/>
      <c r="RJE136" s="11"/>
      <c r="RJF136" s="6"/>
      <c r="RJL136" s="11"/>
      <c r="RJM136" s="6"/>
      <c r="RJS136" s="11"/>
      <c r="RJT136" s="6"/>
      <c r="RJZ136" s="11"/>
      <c r="RKA136" s="6"/>
      <c r="RKG136" s="11"/>
      <c r="RKH136" s="6"/>
      <c r="RKN136" s="11"/>
      <c r="RKO136" s="6"/>
      <c r="RKU136" s="11"/>
      <c r="RKV136" s="6"/>
      <c r="RLB136" s="11"/>
      <c r="RLC136" s="6"/>
      <c r="RLI136" s="11"/>
      <c r="RLJ136" s="6"/>
      <c r="RLP136" s="11"/>
      <c r="RLQ136" s="6"/>
      <c r="RLW136" s="11"/>
      <c r="RLX136" s="6"/>
      <c r="RMD136" s="11"/>
      <c r="RME136" s="6"/>
      <c r="RMK136" s="11"/>
      <c r="RML136" s="6"/>
      <c r="RMR136" s="11"/>
      <c r="RMS136" s="6"/>
      <c r="RMY136" s="11"/>
      <c r="RMZ136" s="6"/>
      <c r="RNF136" s="11"/>
      <c r="RNG136" s="6"/>
      <c r="RNM136" s="11"/>
      <c r="RNN136" s="6"/>
      <c r="RNT136" s="11"/>
      <c r="RNU136" s="6"/>
      <c r="ROA136" s="11"/>
      <c r="ROB136" s="6"/>
      <c r="ROH136" s="11"/>
      <c r="ROI136" s="6"/>
      <c r="ROO136" s="11"/>
      <c r="ROP136" s="6"/>
      <c r="ROV136" s="11"/>
      <c r="ROW136" s="6"/>
      <c r="RPC136" s="11"/>
      <c r="RPD136" s="6"/>
      <c r="RPJ136" s="11"/>
      <c r="RPK136" s="6"/>
      <c r="RPQ136" s="11"/>
      <c r="RPR136" s="6"/>
      <c r="RPX136" s="11"/>
      <c r="RPY136" s="6"/>
      <c r="RQE136" s="11"/>
      <c r="RQF136" s="6"/>
      <c r="RQL136" s="11"/>
      <c r="RQM136" s="6"/>
      <c r="RQS136" s="11"/>
      <c r="RQT136" s="6"/>
      <c r="RQZ136" s="11"/>
      <c r="RRA136" s="6"/>
      <c r="RRG136" s="11"/>
      <c r="RRH136" s="6"/>
      <c r="RRN136" s="11"/>
      <c r="RRO136" s="6"/>
      <c r="RRU136" s="11"/>
      <c r="RRV136" s="6"/>
      <c r="RSB136" s="11"/>
      <c r="RSC136" s="6"/>
      <c r="RSI136" s="11"/>
      <c r="RSJ136" s="6"/>
      <c r="RSP136" s="11"/>
      <c r="RSQ136" s="6"/>
      <c r="RSW136" s="11"/>
      <c r="RSX136" s="6"/>
      <c r="RTD136" s="11"/>
      <c r="RTE136" s="6"/>
      <c r="RTK136" s="11"/>
      <c r="RTL136" s="6"/>
      <c r="RTR136" s="11"/>
      <c r="RTS136" s="6"/>
      <c r="RTY136" s="11"/>
      <c r="RTZ136" s="6"/>
      <c r="RUF136" s="11"/>
      <c r="RUG136" s="6"/>
      <c r="RUM136" s="11"/>
      <c r="RUN136" s="6"/>
      <c r="RUT136" s="11"/>
      <c r="RUU136" s="6"/>
      <c r="RVA136" s="11"/>
      <c r="RVB136" s="6"/>
      <c r="RVH136" s="11"/>
      <c r="RVI136" s="6"/>
      <c r="RVO136" s="11"/>
      <c r="RVP136" s="6"/>
      <c r="RVV136" s="11"/>
      <c r="RVW136" s="6"/>
      <c r="RWC136" s="11"/>
      <c r="RWD136" s="6"/>
      <c r="RWJ136" s="11"/>
      <c r="RWK136" s="6"/>
      <c r="RWQ136" s="11"/>
      <c r="RWR136" s="6"/>
      <c r="RWX136" s="11"/>
      <c r="RWY136" s="6"/>
      <c r="RXE136" s="11"/>
      <c r="RXF136" s="6"/>
      <c r="RXL136" s="11"/>
      <c r="RXM136" s="6"/>
      <c r="RXS136" s="11"/>
      <c r="RXT136" s="6"/>
      <c r="RXZ136" s="11"/>
      <c r="RYA136" s="6"/>
      <c r="RYG136" s="11"/>
      <c r="RYH136" s="6"/>
      <c r="RYN136" s="11"/>
      <c r="RYO136" s="6"/>
      <c r="RYU136" s="11"/>
      <c r="RYV136" s="6"/>
      <c r="RZB136" s="11"/>
      <c r="RZC136" s="6"/>
      <c r="RZI136" s="11"/>
      <c r="RZJ136" s="6"/>
      <c r="RZP136" s="11"/>
      <c r="RZQ136" s="6"/>
      <c r="RZW136" s="11"/>
      <c r="RZX136" s="6"/>
      <c r="SAD136" s="11"/>
      <c r="SAE136" s="6"/>
      <c r="SAK136" s="11"/>
      <c r="SAL136" s="6"/>
      <c r="SAR136" s="11"/>
      <c r="SAS136" s="6"/>
      <c r="SAY136" s="11"/>
      <c r="SAZ136" s="6"/>
      <c r="SBF136" s="11"/>
      <c r="SBG136" s="6"/>
      <c r="SBM136" s="11"/>
      <c r="SBN136" s="6"/>
      <c r="SBT136" s="11"/>
      <c r="SBU136" s="6"/>
      <c r="SCA136" s="11"/>
      <c r="SCB136" s="6"/>
      <c r="SCH136" s="11"/>
      <c r="SCI136" s="6"/>
      <c r="SCO136" s="11"/>
      <c r="SCP136" s="6"/>
      <c r="SCV136" s="11"/>
      <c r="SCW136" s="6"/>
      <c r="SDC136" s="11"/>
      <c r="SDD136" s="6"/>
      <c r="SDJ136" s="11"/>
      <c r="SDK136" s="6"/>
      <c r="SDQ136" s="11"/>
      <c r="SDR136" s="6"/>
      <c r="SDX136" s="11"/>
      <c r="SDY136" s="6"/>
      <c r="SEE136" s="11"/>
      <c r="SEF136" s="6"/>
      <c r="SEL136" s="11"/>
      <c r="SEM136" s="6"/>
      <c r="SES136" s="11"/>
      <c r="SET136" s="6"/>
      <c r="SEZ136" s="11"/>
      <c r="SFA136" s="6"/>
      <c r="SFG136" s="11"/>
      <c r="SFH136" s="6"/>
      <c r="SFN136" s="11"/>
      <c r="SFO136" s="6"/>
      <c r="SFU136" s="11"/>
      <c r="SFV136" s="6"/>
      <c r="SGB136" s="11"/>
      <c r="SGC136" s="6"/>
      <c r="SGI136" s="11"/>
      <c r="SGJ136" s="6"/>
      <c r="SGP136" s="11"/>
      <c r="SGQ136" s="6"/>
      <c r="SGW136" s="11"/>
      <c r="SGX136" s="6"/>
      <c r="SHD136" s="11"/>
      <c r="SHE136" s="6"/>
      <c r="SHK136" s="11"/>
      <c r="SHL136" s="6"/>
      <c r="SHR136" s="11"/>
      <c r="SHS136" s="6"/>
      <c r="SHY136" s="11"/>
      <c r="SHZ136" s="6"/>
      <c r="SIF136" s="11"/>
      <c r="SIG136" s="6"/>
      <c r="SIM136" s="11"/>
      <c r="SIN136" s="6"/>
      <c r="SIT136" s="11"/>
      <c r="SIU136" s="6"/>
      <c r="SJA136" s="11"/>
      <c r="SJB136" s="6"/>
      <c r="SJH136" s="11"/>
      <c r="SJI136" s="6"/>
      <c r="SJO136" s="11"/>
      <c r="SJP136" s="6"/>
      <c r="SJV136" s="11"/>
      <c r="SJW136" s="6"/>
      <c r="SKC136" s="11"/>
      <c r="SKD136" s="6"/>
      <c r="SKJ136" s="11"/>
      <c r="SKK136" s="6"/>
      <c r="SKQ136" s="11"/>
      <c r="SKR136" s="6"/>
      <c r="SKX136" s="11"/>
      <c r="SKY136" s="6"/>
      <c r="SLE136" s="11"/>
      <c r="SLF136" s="6"/>
      <c r="SLL136" s="11"/>
      <c r="SLM136" s="6"/>
      <c r="SLS136" s="11"/>
      <c r="SLT136" s="6"/>
      <c r="SLZ136" s="11"/>
      <c r="SMA136" s="6"/>
      <c r="SMG136" s="11"/>
      <c r="SMH136" s="6"/>
      <c r="SMN136" s="11"/>
      <c r="SMO136" s="6"/>
      <c r="SMU136" s="11"/>
      <c r="SMV136" s="6"/>
      <c r="SNB136" s="11"/>
      <c r="SNC136" s="6"/>
      <c r="SNI136" s="11"/>
      <c r="SNJ136" s="6"/>
      <c r="SNP136" s="11"/>
      <c r="SNQ136" s="6"/>
      <c r="SNW136" s="11"/>
      <c r="SNX136" s="6"/>
      <c r="SOD136" s="11"/>
      <c r="SOE136" s="6"/>
      <c r="SOK136" s="11"/>
      <c r="SOL136" s="6"/>
      <c r="SOR136" s="11"/>
      <c r="SOS136" s="6"/>
      <c r="SOY136" s="11"/>
      <c r="SOZ136" s="6"/>
      <c r="SPF136" s="11"/>
      <c r="SPG136" s="6"/>
      <c r="SPM136" s="11"/>
      <c r="SPN136" s="6"/>
      <c r="SPT136" s="11"/>
      <c r="SPU136" s="6"/>
      <c r="SQA136" s="11"/>
      <c r="SQB136" s="6"/>
      <c r="SQH136" s="11"/>
      <c r="SQI136" s="6"/>
      <c r="SQO136" s="11"/>
      <c r="SQP136" s="6"/>
      <c r="SQV136" s="11"/>
      <c r="SQW136" s="6"/>
      <c r="SRC136" s="11"/>
      <c r="SRD136" s="6"/>
      <c r="SRJ136" s="11"/>
      <c r="SRK136" s="6"/>
      <c r="SRQ136" s="11"/>
      <c r="SRR136" s="6"/>
      <c r="SRX136" s="11"/>
      <c r="SRY136" s="6"/>
      <c r="SSE136" s="11"/>
      <c r="SSF136" s="6"/>
      <c r="SSL136" s="11"/>
      <c r="SSM136" s="6"/>
      <c r="SSS136" s="11"/>
      <c r="SST136" s="6"/>
      <c r="SSZ136" s="11"/>
      <c r="STA136" s="6"/>
      <c r="STG136" s="11"/>
      <c r="STH136" s="6"/>
      <c r="STN136" s="11"/>
      <c r="STO136" s="6"/>
      <c r="STU136" s="11"/>
      <c r="STV136" s="6"/>
      <c r="SUB136" s="11"/>
      <c r="SUC136" s="6"/>
      <c r="SUI136" s="11"/>
      <c r="SUJ136" s="6"/>
      <c r="SUP136" s="11"/>
      <c r="SUQ136" s="6"/>
      <c r="SUW136" s="11"/>
      <c r="SUX136" s="6"/>
      <c r="SVD136" s="11"/>
      <c r="SVE136" s="6"/>
      <c r="SVK136" s="11"/>
      <c r="SVL136" s="6"/>
      <c r="SVR136" s="11"/>
      <c r="SVS136" s="6"/>
      <c r="SVY136" s="11"/>
      <c r="SVZ136" s="6"/>
      <c r="SWF136" s="11"/>
      <c r="SWG136" s="6"/>
      <c r="SWM136" s="11"/>
      <c r="SWN136" s="6"/>
      <c r="SWT136" s="11"/>
      <c r="SWU136" s="6"/>
      <c r="SXA136" s="11"/>
      <c r="SXB136" s="6"/>
      <c r="SXH136" s="11"/>
      <c r="SXI136" s="6"/>
      <c r="SXO136" s="11"/>
      <c r="SXP136" s="6"/>
      <c r="SXV136" s="11"/>
      <c r="SXW136" s="6"/>
      <c r="SYC136" s="11"/>
      <c r="SYD136" s="6"/>
      <c r="SYJ136" s="11"/>
      <c r="SYK136" s="6"/>
      <c r="SYQ136" s="11"/>
      <c r="SYR136" s="6"/>
      <c r="SYX136" s="11"/>
      <c r="SYY136" s="6"/>
      <c r="SZE136" s="11"/>
      <c r="SZF136" s="6"/>
      <c r="SZL136" s="11"/>
      <c r="SZM136" s="6"/>
      <c r="SZS136" s="11"/>
      <c r="SZT136" s="6"/>
      <c r="SZZ136" s="11"/>
      <c r="TAA136" s="6"/>
      <c r="TAG136" s="11"/>
      <c r="TAH136" s="6"/>
      <c r="TAN136" s="11"/>
      <c r="TAO136" s="6"/>
      <c r="TAU136" s="11"/>
      <c r="TAV136" s="6"/>
      <c r="TBB136" s="11"/>
      <c r="TBC136" s="6"/>
      <c r="TBI136" s="11"/>
      <c r="TBJ136" s="6"/>
      <c r="TBP136" s="11"/>
      <c r="TBQ136" s="6"/>
      <c r="TBW136" s="11"/>
      <c r="TBX136" s="6"/>
      <c r="TCD136" s="11"/>
      <c r="TCE136" s="6"/>
      <c r="TCK136" s="11"/>
      <c r="TCL136" s="6"/>
      <c r="TCR136" s="11"/>
      <c r="TCS136" s="6"/>
      <c r="TCY136" s="11"/>
      <c r="TCZ136" s="6"/>
      <c r="TDF136" s="11"/>
      <c r="TDG136" s="6"/>
      <c r="TDM136" s="11"/>
      <c r="TDN136" s="6"/>
      <c r="TDT136" s="11"/>
      <c r="TDU136" s="6"/>
      <c r="TEA136" s="11"/>
      <c r="TEB136" s="6"/>
      <c r="TEH136" s="11"/>
      <c r="TEI136" s="6"/>
      <c r="TEO136" s="11"/>
      <c r="TEP136" s="6"/>
      <c r="TEV136" s="11"/>
      <c r="TEW136" s="6"/>
      <c r="TFC136" s="11"/>
      <c r="TFD136" s="6"/>
      <c r="TFJ136" s="11"/>
      <c r="TFK136" s="6"/>
      <c r="TFQ136" s="11"/>
      <c r="TFR136" s="6"/>
      <c r="TFX136" s="11"/>
      <c r="TFY136" s="6"/>
      <c r="TGE136" s="11"/>
      <c r="TGF136" s="6"/>
      <c r="TGL136" s="11"/>
      <c r="TGM136" s="6"/>
      <c r="TGS136" s="11"/>
      <c r="TGT136" s="6"/>
      <c r="TGZ136" s="11"/>
      <c r="THA136" s="6"/>
      <c r="THG136" s="11"/>
      <c r="THH136" s="6"/>
      <c r="THN136" s="11"/>
      <c r="THO136" s="6"/>
      <c r="THU136" s="11"/>
      <c r="THV136" s="6"/>
      <c r="TIB136" s="11"/>
      <c r="TIC136" s="6"/>
      <c r="TII136" s="11"/>
      <c r="TIJ136" s="6"/>
      <c r="TIP136" s="11"/>
      <c r="TIQ136" s="6"/>
      <c r="TIW136" s="11"/>
      <c r="TIX136" s="6"/>
      <c r="TJD136" s="11"/>
      <c r="TJE136" s="6"/>
      <c r="TJK136" s="11"/>
      <c r="TJL136" s="6"/>
      <c r="TJR136" s="11"/>
      <c r="TJS136" s="6"/>
      <c r="TJY136" s="11"/>
      <c r="TJZ136" s="6"/>
      <c r="TKF136" s="11"/>
      <c r="TKG136" s="6"/>
      <c r="TKM136" s="11"/>
      <c r="TKN136" s="6"/>
      <c r="TKT136" s="11"/>
      <c r="TKU136" s="6"/>
      <c r="TLA136" s="11"/>
      <c r="TLB136" s="6"/>
      <c r="TLH136" s="11"/>
      <c r="TLI136" s="6"/>
      <c r="TLO136" s="11"/>
      <c r="TLP136" s="6"/>
      <c r="TLV136" s="11"/>
      <c r="TLW136" s="6"/>
      <c r="TMC136" s="11"/>
      <c r="TMD136" s="6"/>
      <c r="TMJ136" s="11"/>
      <c r="TMK136" s="6"/>
      <c r="TMQ136" s="11"/>
      <c r="TMR136" s="6"/>
      <c r="TMX136" s="11"/>
      <c r="TMY136" s="6"/>
      <c r="TNE136" s="11"/>
      <c r="TNF136" s="6"/>
      <c r="TNL136" s="11"/>
      <c r="TNM136" s="6"/>
      <c r="TNS136" s="11"/>
      <c r="TNT136" s="6"/>
      <c r="TNZ136" s="11"/>
      <c r="TOA136" s="6"/>
      <c r="TOG136" s="11"/>
      <c r="TOH136" s="6"/>
      <c r="TON136" s="11"/>
      <c r="TOO136" s="6"/>
      <c r="TOU136" s="11"/>
      <c r="TOV136" s="6"/>
      <c r="TPB136" s="11"/>
      <c r="TPC136" s="6"/>
      <c r="TPI136" s="11"/>
      <c r="TPJ136" s="6"/>
      <c r="TPP136" s="11"/>
      <c r="TPQ136" s="6"/>
      <c r="TPW136" s="11"/>
      <c r="TPX136" s="6"/>
      <c r="TQD136" s="11"/>
      <c r="TQE136" s="6"/>
      <c r="TQK136" s="11"/>
      <c r="TQL136" s="6"/>
      <c r="TQR136" s="11"/>
      <c r="TQS136" s="6"/>
      <c r="TQY136" s="11"/>
      <c r="TQZ136" s="6"/>
      <c r="TRF136" s="11"/>
      <c r="TRG136" s="6"/>
      <c r="TRM136" s="11"/>
      <c r="TRN136" s="6"/>
      <c r="TRT136" s="11"/>
      <c r="TRU136" s="6"/>
      <c r="TSA136" s="11"/>
      <c r="TSB136" s="6"/>
      <c r="TSH136" s="11"/>
      <c r="TSI136" s="6"/>
      <c r="TSO136" s="11"/>
      <c r="TSP136" s="6"/>
      <c r="TSV136" s="11"/>
      <c r="TSW136" s="6"/>
      <c r="TTC136" s="11"/>
      <c r="TTD136" s="6"/>
      <c r="TTJ136" s="11"/>
      <c r="TTK136" s="6"/>
      <c r="TTQ136" s="11"/>
      <c r="TTR136" s="6"/>
      <c r="TTX136" s="11"/>
      <c r="TTY136" s="6"/>
      <c r="TUE136" s="11"/>
      <c r="TUF136" s="6"/>
      <c r="TUL136" s="11"/>
      <c r="TUM136" s="6"/>
      <c r="TUS136" s="11"/>
      <c r="TUT136" s="6"/>
      <c r="TUZ136" s="11"/>
      <c r="TVA136" s="6"/>
      <c r="TVG136" s="11"/>
      <c r="TVH136" s="6"/>
      <c r="TVN136" s="11"/>
      <c r="TVO136" s="6"/>
      <c r="TVU136" s="11"/>
      <c r="TVV136" s="6"/>
      <c r="TWB136" s="11"/>
      <c r="TWC136" s="6"/>
      <c r="TWI136" s="11"/>
      <c r="TWJ136" s="6"/>
      <c r="TWP136" s="11"/>
      <c r="TWQ136" s="6"/>
      <c r="TWW136" s="11"/>
      <c r="TWX136" s="6"/>
      <c r="TXD136" s="11"/>
      <c r="TXE136" s="6"/>
      <c r="TXK136" s="11"/>
      <c r="TXL136" s="6"/>
      <c r="TXR136" s="11"/>
      <c r="TXS136" s="6"/>
      <c r="TXY136" s="11"/>
      <c r="TXZ136" s="6"/>
      <c r="TYF136" s="11"/>
      <c r="TYG136" s="6"/>
      <c r="TYM136" s="11"/>
      <c r="TYN136" s="6"/>
      <c r="TYT136" s="11"/>
      <c r="TYU136" s="6"/>
      <c r="TZA136" s="11"/>
      <c r="TZB136" s="6"/>
      <c r="TZH136" s="11"/>
      <c r="TZI136" s="6"/>
      <c r="TZO136" s="11"/>
      <c r="TZP136" s="6"/>
      <c r="TZV136" s="11"/>
      <c r="TZW136" s="6"/>
      <c r="UAC136" s="11"/>
      <c r="UAD136" s="6"/>
      <c r="UAJ136" s="11"/>
      <c r="UAK136" s="6"/>
      <c r="UAQ136" s="11"/>
      <c r="UAR136" s="6"/>
      <c r="UAX136" s="11"/>
      <c r="UAY136" s="6"/>
      <c r="UBE136" s="11"/>
      <c r="UBF136" s="6"/>
      <c r="UBL136" s="11"/>
      <c r="UBM136" s="6"/>
      <c r="UBS136" s="11"/>
      <c r="UBT136" s="6"/>
      <c r="UBZ136" s="11"/>
      <c r="UCA136" s="6"/>
      <c r="UCG136" s="11"/>
      <c r="UCH136" s="6"/>
      <c r="UCN136" s="11"/>
      <c r="UCO136" s="6"/>
      <c r="UCU136" s="11"/>
      <c r="UCV136" s="6"/>
      <c r="UDB136" s="11"/>
      <c r="UDC136" s="6"/>
      <c r="UDI136" s="11"/>
      <c r="UDJ136" s="6"/>
      <c r="UDP136" s="11"/>
      <c r="UDQ136" s="6"/>
      <c r="UDW136" s="11"/>
      <c r="UDX136" s="6"/>
      <c r="UED136" s="11"/>
      <c r="UEE136" s="6"/>
      <c r="UEK136" s="11"/>
      <c r="UEL136" s="6"/>
      <c r="UER136" s="11"/>
      <c r="UES136" s="6"/>
      <c r="UEY136" s="11"/>
      <c r="UEZ136" s="6"/>
      <c r="UFF136" s="11"/>
      <c r="UFG136" s="6"/>
      <c r="UFM136" s="11"/>
      <c r="UFN136" s="6"/>
      <c r="UFT136" s="11"/>
      <c r="UFU136" s="6"/>
      <c r="UGA136" s="11"/>
      <c r="UGB136" s="6"/>
      <c r="UGH136" s="11"/>
      <c r="UGI136" s="6"/>
      <c r="UGO136" s="11"/>
      <c r="UGP136" s="6"/>
      <c r="UGV136" s="11"/>
      <c r="UGW136" s="6"/>
      <c r="UHC136" s="11"/>
      <c r="UHD136" s="6"/>
      <c r="UHJ136" s="11"/>
      <c r="UHK136" s="6"/>
      <c r="UHQ136" s="11"/>
      <c r="UHR136" s="6"/>
      <c r="UHX136" s="11"/>
      <c r="UHY136" s="6"/>
      <c r="UIE136" s="11"/>
      <c r="UIF136" s="6"/>
      <c r="UIL136" s="11"/>
      <c r="UIM136" s="6"/>
      <c r="UIS136" s="11"/>
      <c r="UIT136" s="6"/>
      <c r="UIZ136" s="11"/>
      <c r="UJA136" s="6"/>
      <c r="UJG136" s="11"/>
      <c r="UJH136" s="6"/>
      <c r="UJN136" s="11"/>
      <c r="UJO136" s="6"/>
      <c r="UJU136" s="11"/>
      <c r="UJV136" s="6"/>
      <c r="UKB136" s="11"/>
      <c r="UKC136" s="6"/>
      <c r="UKI136" s="11"/>
      <c r="UKJ136" s="6"/>
      <c r="UKP136" s="11"/>
      <c r="UKQ136" s="6"/>
      <c r="UKW136" s="11"/>
      <c r="UKX136" s="6"/>
      <c r="ULD136" s="11"/>
      <c r="ULE136" s="6"/>
      <c r="ULK136" s="11"/>
      <c r="ULL136" s="6"/>
      <c r="ULR136" s="11"/>
      <c r="ULS136" s="6"/>
      <c r="ULY136" s="11"/>
      <c r="ULZ136" s="6"/>
      <c r="UMF136" s="11"/>
      <c r="UMG136" s="6"/>
      <c r="UMM136" s="11"/>
      <c r="UMN136" s="6"/>
      <c r="UMT136" s="11"/>
      <c r="UMU136" s="6"/>
      <c r="UNA136" s="11"/>
      <c r="UNB136" s="6"/>
      <c r="UNH136" s="11"/>
      <c r="UNI136" s="6"/>
      <c r="UNO136" s="11"/>
      <c r="UNP136" s="6"/>
      <c r="UNV136" s="11"/>
      <c r="UNW136" s="6"/>
      <c r="UOC136" s="11"/>
      <c r="UOD136" s="6"/>
      <c r="UOJ136" s="11"/>
      <c r="UOK136" s="6"/>
      <c r="UOQ136" s="11"/>
      <c r="UOR136" s="6"/>
      <c r="UOX136" s="11"/>
      <c r="UOY136" s="6"/>
      <c r="UPE136" s="11"/>
      <c r="UPF136" s="6"/>
      <c r="UPL136" s="11"/>
      <c r="UPM136" s="6"/>
      <c r="UPS136" s="11"/>
      <c r="UPT136" s="6"/>
      <c r="UPZ136" s="11"/>
      <c r="UQA136" s="6"/>
      <c r="UQG136" s="11"/>
      <c r="UQH136" s="6"/>
      <c r="UQN136" s="11"/>
      <c r="UQO136" s="6"/>
      <c r="UQU136" s="11"/>
      <c r="UQV136" s="6"/>
      <c r="URB136" s="11"/>
      <c r="URC136" s="6"/>
      <c r="URI136" s="11"/>
      <c r="URJ136" s="6"/>
      <c r="URP136" s="11"/>
      <c r="URQ136" s="6"/>
      <c r="URW136" s="11"/>
      <c r="URX136" s="6"/>
      <c r="USD136" s="11"/>
      <c r="USE136" s="6"/>
      <c r="USK136" s="11"/>
      <c r="USL136" s="6"/>
      <c r="USR136" s="11"/>
      <c r="USS136" s="6"/>
      <c r="USY136" s="11"/>
      <c r="USZ136" s="6"/>
      <c r="UTF136" s="11"/>
      <c r="UTG136" s="6"/>
      <c r="UTM136" s="11"/>
      <c r="UTN136" s="6"/>
      <c r="UTT136" s="11"/>
      <c r="UTU136" s="6"/>
      <c r="UUA136" s="11"/>
      <c r="UUB136" s="6"/>
      <c r="UUH136" s="11"/>
      <c r="UUI136" s="6"/>
      <c r="UUO136" s="11"/>
      <c r="UUP136" s="6"/>
      <c r="UUV136" s="11"/>
      <c r="UUW136" s="6"/>
      <c r="UVC136" s="11"/>
      <c r="UVD136" s="6"/>
      <c r="UVJ136" s="11"/>
      <c r="UVK136" s="6"/>
      <c r="UVQ136" s="11"/>
      <c r="UVR136" s="6"/>
      <c r="UVX136" s="11"/>
      <c r="UVY136" s="6"/>
      <c r="UWE136" s="11"/>
      <c r="UWF136" s="6"/>
      <c r="UWL136" s="11"/>
      <c r="UWM136" s="6"/>
      <c r="UWS136" s="11"/>
      <c r="UWT136" s="6"/>
      <c r="UWZ136" s="11"/>
      <c r="UXA136" s="6"/>
      <c r="UXG136" s="11"/>
      <c r="UXH136" s="6"/>
      <c r="UXN136" s="11"/>
      <c r="UXO136" s="6"/>
      <c r="UXU136" s="11"/>
      <c r="UXV136" s="6"/>
      <c r="UYB136" s="11"/>
      <c r="UYC136" s="6"/>
      <c r="UYI136" s="11"/>
      <c r="UYJ136" s="6"/>
      <c r="UYP136" s="11"/>
      <c r="UYQ136" s="6"/>
      <c r="UYW136" s="11"/>
      <c r="UYX136" s="6"/>
      <c r="UZD136" s="11"/>
      <c r="UZE136" s="6"/>
      <c r="UZK136" s="11"/>
      <c r="UZL136" s="6"/>
      <c r="UZR136" s="11"/>
      <c r="UZS136" s="6"/>
      <c r="UZY136" s="11"/>
      <c r="UZZ136" s="6"/>
      <c r="VAF136" s="11"/>
      <c r="VAG136" s="6"/>
      <c r="VAM136" s="11"/>
      <c r="VAN136" s="6"/>
      <c r="VAT136" s="11"/>
      <c r="VAU136" s="6"/>
      <c r="VBA136" s="11"/>
      <c r="VBB136" s="6"/>
      <c r="VBH136" s="11"/>
      <c r="VBI136" s="6"/>
      <c r="VBO136" s="11"/>
      <c r="VBP136" s="6"/>
      <c r="VBV136" s="11"/>
      <c r="VBW136" s="6"/>
      <c r="VCC136" s="11"/>
      <c r="VCD136" s="6"/>
      <c r="VCJ136" s="11"/>
      <c r="VCK136" s="6"/>
      <c r="VCQ136" s="11"/>
      <c r="VCR136" s="6"/>
      <c r="VCX136" s="11"/>
      <c r="VCY136" s="6"/>
      <c r="VDE136" s="11"/>
      <c r="VDF136" s="6"/>
      <c r="VDL136" s="11"/>
      <c r="VDM136" s="6"/>
      <c r="VDS136" s="11"/>
      <c r="VDT136" s="6"/>
      <c r="VDZ136" s="11"/>
      <c r="VEA136" s="6"/>
      <c r="VEG136" s="11"/>
      <c r="VEH136" s="6"/>
      <c r="VEN136" s="11"/>
      <c r="VEO136" s="6"/>
      <c r="VEU136" s="11"/>
      <c r="VEV136" s="6"/>
      <c r="VFB136" s="11"/>
      <c r="VFC136" s="6"/>
      <c r="VFI136" s="11"/>
      <c r="VFJ136" s="6"/>
      <c r="VFP136" s="11"/>
      <c r="VFQ136" s="6"/>
      <c r="VFW136" s="11"/>
      <c r="VFX136" s="6"/>
      <c r="VGD136" s="11"/>
      <c r="VGE136" s="6"/>
      <c r="VGK136" s="11"/>
      <c r="VGL136" s="6"/>
      <c r="VGR136" s="11"/>
      <c r="VGS136" s="6"/>
      <c r="VGY136" s="11"/>
      <c r="VGZ136" s="6"/>
      <c r="VHF136" s="11"/>
      <c r="VHG136" s="6"/>
      <c r="VHM136" s="11"/>
      <c r="VHN136" s="6"/>
      <c r="VHT136" s="11"/>
      <c r="VHU136" s="6"/>
      <c r="VIA136" s="11"/>
      <c r="VIB136" s="6"/>
      <c r="VIH136" s="11"/>
      <c r="VII136" s="6"/>
      <c r="VIO136" s="11"/>
      <c r="VIP136" s="6"/>
      <c r="VIV136" s="11"/>
      <c r="VIW136" s="6"/>
      <c r="VJC136" s="11"/>
      <c r="VJD136" s="6"/>
      <c r="VJJ136" s="11"/>
      <c r="VJK136" s="6"/>
      <c r="VJQ136" s="11"/>
      <c r="VJR136" s="6"/>
      <c r="VJX136" s="11"/>
      <c r="VJY136" s="6"/>
      <c r="VKE136" s="11"/>
      <c r="VKF136" s="6"/>
      <c r="VKL136" s="11"/>
      <c r="VKM136" s="6"/>
      <c r="VKS136" s="11"/>
      <c r="VKT136" s="6"/>
      <c r="VKZ136" s="11"/>
      <c r="VLA136" s="6"/>
      <c r="VLG136" s="11"/>
      <c r="VLH136" s="6"/>
      <c r="VLN136" s="11"/>
      <c r="VLO136" s="6"/>
      <c r="VLU136" s="11"/>
      <c r="VLV136" s="6"/>
      <c r="VMB136" s="11"/>
      <c r="VMC136" s="6"/>
      <c r="VMI136" s="11"/>
      <c r="VMJ136" s="6"/>
      <c r="VMP136" s="11"/>
      <c r="VMQ136" s="6"/>
      <c r="VMW136" s="11"/>
      <c r="VMX136" s="6"/>
      <c r="VND136" s="11"/>
      <c r="VNE136" s="6"/>
      <c r="VNK136" s="11"/>
      <c r="VNL136" s="6"/>
      <c r="VNR136" s="11"/>
      <c r="VNS136" s="6"/>
      <c r="VNY136" s="11"/>
      <c r="VNZ136" s="6"/>
      <c r="VOF136" s="11"/>
      <c r="VOG136" s="6"/>
      <c r="VOM136" s="11"/>
      <c r="VON136" s="6"/>
      <c r="VOT136" s="11"/>
      <c r="VOU136" s="6"/>
      <c r="VPA136" s="11"/>
      <c r="VPB136" s="6"/>
      <c r="VPH136" s="11"/>
      <c r="VPI136" s="6"/>
      <c r="VPO136" s="11"/>
      <c r="VPP136" s="6"/>
      <c r="VPV136" s="11"/>
      <c r="VPW136" s="6"/>
      <c r="VQC136" s="11"/>
      <c r="VQD136" s="6"/>
      <c r="VQJ136" s="11"/>
      <c r="VQK136" s="6"/>
      <c r="VQQ136" s="11"/>
      <c r="VQR136" s="6"/>
      <c r="VQX136" s="11"/>
      <c r="VQY136" s="6"/>
      <c r="VRE136" s="11"/>
      <c r="VRF136" s="6"/>
      <c r="VRL136" s="11"/>
      <c r="VRM136" s="6"/>
      <c r="VRS136" s="11"/>
      <c r="VRT136" s="6"/>
      <c r="VRZ136" s="11"/>
      <c r="VSA136" s="6"/>
      <c r="VSG136" s="11"/>
      <c r="VSH136" s="6"/>
      <c r="VSN136" s="11"/>
      <c r="VSO136" s="6"/>
      <c r="VSU136" s="11"/>
      <c r="VSV136" s="6"/>
      <c r="VTB136" s="11"/>
      <c r="VTC136" s="6"/>
      <c r="VTI136" s="11"/>
      <c r="VTJ136" s="6"/>
      <c r="VTP136" s="11"/>
      <c r="VTQ136" s="6"/>
      <c r="VTW136" s="11"/>
      <c r="VTX136" s="6"/>
      <c r="VUD136" s="11"/>
      <c r="VUE136" s="6"/>
      <c r="VUK136" s="11"/>
      <c r="VUL136" s="6"/>
      <c r="VUR136" s="11"/>
      <c r="VUS136" s="6"/>
      <c r="VUY136" s="11"/>
      <c r="VUZ136" s="6"/>
      <c r="VVF136" s="11"/>
      <c r="VVG136" s="6"/>
      <c r="VVM136" s="11"/>
      <c r="VVN136" s="6"/>
      <c r="VVT136" s="11"/>
      <c r="VVU136" s="6"/>
      <c r="VWA136" s="11"/>
      <c r="VWB136" s="6"/>
      <c r="VWH136" s="11"/>
      <c r="VWI136" s="6"/>
      <c r="VWO136" s="11"/>
      <c r="VWP136" s="6"/>
      <c r="VWV136" s="11"/>
      <c r="VWW136" s="6"/>
      <c r="VXC136" s="11"/>
      <c r="VXD136" s="6"/>
      <c r="VXJ136" s="11"/>
      <c r="VXK136" s="6"/>
      <c r="VXQ136" s="11"/>
      <c r="VXR136" s="6"/>
      <c r="VXX136" s="11"/>
      <c r="VXY136" s="6"/>
      <c r="VYE136" s="11"/>
      <c r="VYF136" s="6"/>
      <c r="VYL136" s="11"/>
      <c r="VYM136" s="6"/>
      <c r="VYS136" s="11"/>
      <c r="VYT136" s="6"/>
      <c r="VYZ136" s="11"/>
      <c r="VZA136" s="6"/>
      <c r="VZG136" s="11"/>
      <c r="VZH136" s="6"/>
      <c r="VZN136" s="11"/>
      <c r="VZO136" s="6"/>
      <c r="VZU136" s="11"/>
      <c r="VZV136" s="6"/>
      <c r="WAB136" s="11"/>
      <c r="WAC136" s="6"/>
      <c r="WAI136" s="11"/>
      <c r="WAJ136" s="6"/>
      <c r="WAP136" s="11"/>
      <c r="WAQ136" s="6"/>
      <c r="WAW136" s="11"/>
      <c r="WAX136" s="6"/>
      <c r="WBD136" s="11"/>
      <c r="WBE136" s="6"/>
      <c r="WBK136" s="11"/>
      <c r="WBL136" s="6"/>
      <c r="WBR136" s="11"/>
      <c r="WBS136" s="6"/>
      <c r="WBY136" s="11"/>
      <c r="WBZ136" s="6"/>
      <c r="WCF136" s="11"/>
      <c r="WCG136" s="6"/>
      <c r="WCM136" s="11"/>
      <c r="WCN136" s="6"/>
      <c r="WCT136" s="11"/>
      <c r="WCU136" s="6"/>
      <c r="WDA136" s="11"/>
      <c r="WDB136" s="6"/>
      <c r="WDH136" s="11"/>
      <c r="WDI136" s="6"/>
      <c r="WDO136" s="11"/>
      <c r="WDP136" s="6"/>
      <c r="WDV136" s="11"/>
      <c r="WDW136" s="6"/>
      <c r="WEC136" s="11"/>
      <c r="WED136" s="6"/>
      <c r="WEJ136" s="11"/>
      <c r="WEK136" s="6"/>
      <c r="WEQ136" s="11"/>
      <c r="WER136" s="6"/>
      <c r="WEX136" s="11"/>
      <c r="WEY136" s="6"/>
      <c r="WFE136" s="11"/>
      <c r="WFF136" s="6"/>
      <c r="WFL136" s="11"/>
      <c r="WFM136" s="6"/>
      <c r="WFS136" s="11"/>
      <c r="WFT136" s="6"/>
      <c r="WFZ136" s="11"/>
      <c r="WGA136" s="6"/>
      <c r="WGG136" s="11"/>
      <c r="WGH136" s="6"/>
      <c r="WGN136" s="11"/>
      <c r="WGO136" s="6"/>
      <c r="WGU136" s="11"/>
      <c r="WGV136" s="6"/>
      <c r="WHB136" s="11"/>
      <c r="WHC136" s="6"/>
      <c r="WHI136" s="11"/>
      <c r="WHJ136" s="6"/>
      <c r="WHP136" s="11"/>
      <c r="WHQ136" s="6"/>
      <c r="WHW136" s="11"/>
      <c r="WHX136" s="6"/>
      <c r="WID136" s="11"/>
      <c r="WIE136" s="6"/>
      <c r="WIK136" s="11"/>
      <c r="WIL136" s="6"/>
      <c r="WIR136" s="11"/>
      <c r="WIS136" s="6"/>
      <c r="WIY136" s="11"/>
      <c r="WIZ136" s="6"/>
      <c r="WJF136" s="11"/>
      <c r="WJG136" s="6"/>
      <c r="WJM136" s="11"/>
      <c r="WJN136" s="6"/>
      <c r="WJT136" s="11"/>
      <c r="WJU136" s="6"/>
      <c r="WKA136" s="11"/>
      <c r="WKB136" s="6"/>
      <c r="WKH136" s="11"/>
      <c r="WKI136" s="6"/>
      <c r="WKO136" s="11"/>
      <c r="WKP136" s="6"/>
      <c r="WKV136" s="11"/>
      <c r="WKW136" s="6"/>
      <c r="WLC136" s="11"/>
      <c r="WLD136" s="6"/>
      <c r="WLJ136" s="11"/>
      <c r="WLK136" s="6"/>
      <c r="WLQ136" s="11"/>
      <c r="WLR136" s="6"/>
      <c r="WLX136" s="11"/>
      <c r="WLY136" s="6"/>
      <c r="WME136" s="11"/>
      <c r="WMF136" s="6"/>
      <c r="WML136" s="11"/>
      <c r="WMM136" s="6"/>
      <c r="WMS136" s="11"/>
      <c r="WMT136" s="6"/>
      <c r="WMZ136" s="11"/>
      <c r="WNA136" s="6"/>
      <c r="WNG136" s="11"/>
      <c r="WNH136" s="6"/>
      <c r="WNN136" s="11"/>
      <c r="WNO136" s="6"/>
      <c r="WNU136" s="11"/>
      <c r="WNV136" s="6"/>
      <c r="WOB136" s="11"/>
      <c r="WOC136" s="6"/>
      <c r="WOI136" s="11"/>
      <c r="WOJ136" s="6"/>
      <c r="WOP136" s="11"/>
      <c r="WOQ136" s="6"/>
      <c r="WOW136" s="11"/>
      <c r="WOX136" s="6"/>
      <c r="WPD136" s="11"/>
      <c r="WPE136" s="6"/>
      <c r="WPK136" s="11"/>
      <c r="WPL136" s="6"/>
      <c r="WPR136" s="11"/>
      <c r="WPS136" s="6"/>
      <c r="WPY136" s="11"/>
      <c r="WPZ136" s="6"/>
      <c r="WQF136" s="11"/>
      <c r="WQG136" s="6"/>
      <c r="WQM136" s="11"/>
      <c r="WQN136" s="6"/>
      <c r="WQT136" s="11"/>
      <c r="WQU136" s="6"/>
      <c r="WRA136" s="11"/>
      <c r="WRB136" s="6"/>
      <c r="WRH136" s="11"/>
      <c r="WRI136" s="6"/>
      <c r="WRO136" s="11"/>
      <c r="WRP136" s="6"/>
      <c r="WRV136" s="11"/>
      <c r="WRW136" s="6"/>
      <c r="WSC136" s="11"/>
      <c r="WSD136" s="6"/>
      <c r="WSJ136" s="11"/>
      <c r="WSK136" s="6"/>
      <c r="WSQ136" s="11"/>
      <c r="WSR136" s="6"/>
      <c r="WSX136" s="11"/>
      <c r="WSY136" s="6"/>
      <c r="WTE136" s="11"/>
      <c r="WTF136" s="6"/>
      <c r="WTL136" s="11"/>
      <c r="WTM136" s="6"/>
      <c r="WTS136" s="11"/>
      <c r="WTT136" s="6"/>
      <c r="WTZ136" s="11"/>
      <c r="WUA136" s="6"/>
      <c r="WUG136" s="11"/>
      <c r="WUH136" s="6"/>
      <c r="WUN136" s="11"/>
      <c r="WUO136" s="6"/>
      <c r="WUU136" s="11"/>
      <c r="WUV136" s="6"/>
      <c r="WVB136" s="11"/>
      <c r="WVC136" s="6"/>
      <c r="WVI136" s="11"/>
      <c r="WVJ136" s="6"/>
      <c r="WVP136" s="11"/>
      <c r="WVQ136" s="6"/>
      <c r="WVW136" s="11"/>
      <c r="WVX136" s="6"/>
      <c r="WWD136" s="11"/>
      <c r="WWE136" s="6"/>
      <c r="WWK136" s="11"/>
      <c r="WWL136" s="6"/>
      <c r="WWR136" s="11"/>
      <c r="WWS136" s="6"/>
      <c r="WWY136" s="11"/>
      <c r="WWZ136" s="6"/>
      <c r="WXF136" s="11"/>
      <c r="WXG136" s="6"/>
      <c r="WXM136" s="11"/>
      <c r="WXN136" s="6"/>
      <c r="WXT136" s="11"/>
      <c r="WXU136" s="6"/>
      <c r="WYA136" s="11"/>
      <c r="WYB136" s="6"/>
      <c r="WYH136" s="11"/>
      <c r="WYI136" s="6"/>
      <c r="WYO136" s="11"/>
      <c r="WYP136" s="6"/>
      <c r="WYV136" s="11"/>
      <c r="WYW136" s="6"/>
      <c r="WZC136" s="11"/>
      <c r="WZD136" s="6"/>
      <c r="WZJ136" s="11"/>
      <c r="WZK136" s="6"/>
      <c r="WZQ136" s="11"/>
      <c r="WZR136" s="6"/>
      <c r="WZX136" s="11"/>
      <c r="WZY136" s="6"/>
      <c r="XAE136" s="11"/>
      <c r="XAF136" s="6"/>
      <c r="XAL136" s="11"/>
      <c r="XAM136" s="6"/>
      <c r="XAS136" s="11"/>
      <c r="XAT136" s="6"/>
      <c r="XAZ136" s="11"/>
      <c r="XBA136" s="6"/>
      <c r="XBG136" s="11"/>
      <c r="XBH136" s="6"/>
      <c r="XBN136" s="11"/>
      <c r="XBO136" s="6"/>
      <c r="XBU136" s="11"/>
      <c r="XBV136" s="6"/>
      <c r="XCB136" s="11"/>
      <c r="XCC136" s="6"/>
      <c r="XCI136" s="11"/>
      <c r="XCJ136" s="6"/>
      <c r="XCP136" s="11"/>
      <c r="XCQ136" s="6"/>
      <c r="XCW136" s="11"/>
      <c r="XCX136" s="6"/>
      <c r="XDD136" s="11"/>
      <c r="XDE136" s="6"/>
      <c r="XDK136" s="11"/>
      <c r="XDL136" s="6"/>
      <c r="XDR136" s="11"/>
      <c r="XDS136" s="6"/>
      <c r="XDY136" s="11"/>
      <c r="XDZ136" s="6"/>
      <c r="XEF136" s="11"/>
      <c r="XEG136" s="6"/>
      <c r="XEM136" s="11"/>
      <c r="XEN136" s="6"/>
      <c r="XET136" s="11"/>
      <c r="XEU136" s="6"/>
      <c r="XFA136" s="11"/>
      <c r="XFB136" s="6"/>
    </row>
    <row r="137" spans="1:1024 1030:2046 2052:3068 3074:5119 5125:6141 6147:7163 7169:8192 8198:9214 9220:10236 10242:12287 12293:13309 13315:14331 14337:15360 15366:16382" s="7" customFormat="1" x14ac:dyDescent="0.2">
      <c r="A137" s="11">
        <v>45831</v>
      </c>
      <c r="B137" s="6" t="s">
        <v>20</v>
      </c>
      <c r="C137" s="7">
        <v>5.519819</v>
      </c>
      <c r="D137" s="7">
        <v>16000000</v>
      </c>
      <c r="E137" s="7">
        <v>88317107.109999999</v>
      </c>
      <c r="F137" s="7">
        <v>108.126735</v>
      </c>
      <c r="G137" s="7">
        <v>108.231016</v>
      </c>
      <c r="H137" s="3"/>
      <c r="I137" s="6"/>
      <c r="O137" s="11"/>
      <c r="P137" s="6"/>
      <c r="V137" s="11"/>
      <c r="W137" s="6"/>
      <c r="AC137" s="11"/>
      <c r="AD137" s="6"/>
      <c r="AJ137" s="11"/>
      <c r="AK137" s="6"/>
      <c r="AQ137" s="11"/>
      <c r="AR137" s="6"/>
      <c r="AX137" s="11"/>
      <c r="AY137" s="6"/>
      <c r="BE137" s="11"/>
      <c r="BF137" s="6"/>
      <c r="BL137" s="11"/>
      <c r="BM137" s="6"/>
      <c r="BS137" s="11"/>
      <c r="BT137" s="6"/>
      <c r="BZ137" s="11"/>
      <c r="CA137" s="6"/>
      <c r="CG137" s="11"/>
      <c r="CH137" s="6"/>
      <c r="CN137" s="11"/>
      <c r="CO137" s="6"/>
      <c r="CU137" s="11"/>
      <c r="CV137" s="6"/>
      <c r="DB137" s="11"/>
      <c r="DC137" s="6"/>
      <c r="DI137" s="11"/>
      <c r="DJ137" s="6"/>
      <c r="DP137" s="11"/>
      <c r="DQ137" s="6"/>
      <c r="DW137" s="11"/>
      <c r="DX137" s="6"/>
      <c r="ED137" s="11"/>
      <c r="EE137" s="6"/>
      <c r="EK137" s="11"/>
      <c r="EL137" s="6"/>
      <c r="ER137" s="11"/>
      <c r="ES137" s="6"/>
      <c r="EY137" s="11"/>
      <c r="EZ137" s="6"/>
      <c r="FF137" s="11"/>
      <c r="FG137" s="6"/>
      <c r="FM137" s="11"/>
      <c r="FN137" s="6"/>
      <c r="FT137" s="11"/>
      <c r="FU137" s="6"/>
      <c r="GA137" s="11"/>
      <c r="GB137" s="6"/>
      <c r="GH137" s="11"/>
      <c r="GI137" s="6"/>
      <c r="GO137" s="11"/>
      <c r="GP137" s="6"/>
      <c r="GV137" s="11"/>
      <c r="GW137" s="6"/>
      <c r="HC137" s="11"/>
      <c r="HD137" s="6"/>
      <c r="HJ137" s="11"/>
      <c r="HK137" s="6"/>
      <c r="HQ137" s="11"/>
      <c r="HR137" s="6"/>
      <c r="HX137" s="11"/>
      <c r="HY137" s="6"/>
      <c r="IE137" s="11"/>
      <c r="IF137" s="6"/>
      <c r="IL137" s="11"/>
      <c r="IM137" s="6"/>
      <c r="IS137" s="11"/>
      <c r="IT137" s="6"/>
      <c r="IZ137" s="11"/>
      <c r="JA137" s="6"/>
      <c r="JG137" s="11"/>
      <c r="JH137" s="6"/>
      <c r="JN137" s="11"/>
      <c r="JO137" s="6"/>
      <c r="JU137" s="11"/>
      <c r="JV137" s="6"/>
      <c r="KB137" s="11"/>
      <c r="KC137" s="6"/>
      <c r="KI137" s="11"/>
      <c r="KJ137" s="6"/>
      <c r="KP137" s="11"/>
      <c r="KQ137" s="6"/>
      <c r="KW137" s="11"/>
      <c r="KX137" s="6"/>
      <c r="LD137" s="11"/>
      <c r="LE137" s="6"/>
      <c r="LK137" s="11"/>
      <c r="LL137" s="6"/>
      <c r="LR137" s="11"/>
      <c r="LS137" s="6"/>
      <c r="LY137" s="11"/>
      <c r="LZ137" s="6"/>
      <c r="MF137" s="11"/>
      <c r="MG137" s="6"/>
      <c r="MM137" s="11"/>
      <c r="MN137" s="6"/>
      <c r="MT137" s="11"/>
      <c r="MU137" s="6"/>
      <c r="NA137" s="11"/>
      <c r="NB137" s="6"/>
      <c r="NH137" s="11"/>
      <c r="NI137" s="6"/>
      <c r="NO137" s="11"/>
      <c r="NP137" s="6"/>
      <c r="NV137" s="11"/>
      <c r="NW137" s="6"/>
      <c r="OC137" s="11"/>
      <c r="OD137" s="6"/>
      <c r="OJ137" s="11"/>
      <c r="OK137" s="6"/>
      <c r="OQ137" s="11"/>
      <c r="OR137" s="6"/>
      <c r="OX137" s="11"/>
      <c r="OY137" s="6"/>
      <c r="PE137" s="11"/>
      <c r="PF137" s="6"/>
      <c r="PL137" s="11"/>
      <c r="PM137" s="6"/>
      <c r="PS137" s="11"/>
      <c r="PT137" s="6"/>
      <c r="PZ137" s="11"/>
      <c r="QA137" s="6"/>
      <c r="QG137" s="11"/>
      <c r="QH137" s="6"/>
      <c r="QN137" s="11"/>
      <c r="QO137" s="6"/>
      <c r="QU137" s="11"/>
      <c r="QV137" s="6"/>
      <c r="RB137" s="11"/>
      <c r="RC137" s="6"/>
      <c r="RI137" s="11"/>
      <c r="RJ137" s="6"/>
      <c r="RP137" s="11"/>
      <c r="RQ137" s="6"/>
      <c r="RW137" s="11"/>
      <c r="RX137" s="6"/>
      <c r="SD137" s="11"/>
      <c r="SE137" s="6"/>
      <c r="SK137" s="11"/>
      <c r="SL137" s="6"/>
      <c r="SR137" s="11"/>
      <c r="SS137" s="6"/>
      <c r="SY137" s="11"/>
      <c r="SZ137" s="6"/>
      <c r="TF137" s="11"/>
      <c r="TG137" s="6"/>
      <c r="TM137" s="11"/>
      <c r="TN137" s="6"/>
      <c r="TT137" s="11"/>
      <c r="TU137" s="6"/>
      <c r="UA137" s="11"/>
      <c r="UB137" s="6"/>
      <c r="UH137" s="11"/>
      <c r="UI137" s="6"/>
      <c r="UO137" s="11"/>
      <c r="UP137" s="6"/>
      <c r="UV137" s="11"/>
      <c r="UW137" s="6"/>
      <c r="VC137" s="11"/>
      <c r="VD137" s="6"/>
      <c r="VJ137" s="11"/>
      <c r="VK137" s="6"/>
      <c r="VQ137" s="11"/>
      <c r="VR137" s="6"/>
      <c r="VX137" s="11"/>
      <c r="VY137" s="6"/>
      <c r="WE137" s="11"/>
      <c r="WF137" s="6"/>
      <c r="WL137" s="11"/>
      <c r="WM137" s="6"/>
      <c r="WS137" s="11"/>
      <c r="WT137" s="6"/>
      <c r="WZ137" s="11"/>
      <c r="XA137" s="6"/>
      <c r="XG137" s="11"/>
      <c r="XH137" s="6"/>
      <c r="XN137" s="11"/>
      <c r="XO137" s="6"/>
      <c r="XU137" s="11"/>
      <c r="XV137" s="6"/>
      <c r="YB137" s="11"/>
      <c r="YC137" s="6"/>
      <c r="YI137" s="11"/>
      <c r="YJ137" s="6"/>
      <c r="YP137" s="11"/>
      <c r="YQ137" s="6"/>
      <c r="YW137" s="11"/>
      <c r="YX137" s="6"/>
      <c r="ZD137" s="11"/>
      <c r="ZE137" s="6"/>
      <c r="ZK137" s="11"/>
      <c r="ZL137" s="6"/>
      <c r="ZR137" s="11"/>
      <c r="ZS137" s="6"/>
      <c r="ZY137" s="11"/>
      <c r="ZZ137" s="6"/>
      <c r="AAF137" s="11"/>
      <c r="AAG137" s="6"/>
      <c r="AAM137" s="11"/>
      <c r="AAN137" s="6"/>
      <c r="AAT137" s="11"/>
      <c r="AAU137" s="6"/>
      <c r="ABA137" s="11"/>
      <c r="ABB137" s="6"/>
      <c r="ABH137" s="11"/>
      <c r="ABI137" s="6"/>
      <c r="ABO137" s="11"/>
      <c r="ABP137" s="6"/>
      <c r="ABV137" s="11"/>
      <c r="ABW137" s="6"/>
      <c r="ACC137" s="11"/>
      <c r="ACD137" s="6"/>
      <c r="ACJ137" s="11"/>
      <c r="ACK137" s="6"/>
      <c r="ACQ137" s="11"/>
      <c r="ACR137" s="6"/>
      <c r="ACX137" s="11"/>
      <c r="ACY137" s="6"/>
      <c r="ADE137" s="11"/>
      <c r="ADF137" s="6"/>
      <c r="ADL137" s="11"/>
      <c r="ADM137" s="6"/>
      <c r="ADS137" s="11"/>
      <c r="ADT137" s="6"/>
      <c r="ADZ137" s="11"/>
      <c r="AEA137" s="6"/>
      <c r="AEG137" s="11"/>
      <c r="AEH137" s="6"/>
      <c r="AEN137" s="11"/>
      <c r="AEO137" s="6"/>
      <c r="AEU137" s="11"/>
      <c r="AEV137" s="6"/>
      <c r="AFB137" s="11"/>
      <c r="AFC137" s="6"/>
      <c r="AFI137" s="11"/>
      <c r="AFJ137" s="6"/>
      <c r="AFP137" s="11"/>
      <c r="AFQ137" s="6"/>
      <c r="AFW137" s="11"/>
      <c r="AFX137" s="6"/>
      <c r="AGD137" s="11"/>
      <c r="AGE137" s="6"/>
      <c r="AGK137" s="11"/>
      <c r="AGL137" s="6"/>
      <c r="AGR137" s="11"/>
      <c r="AGS137" s="6"/>
      <c r="AGY137" s="11"/>
      <c r="AGZ137" s="6"/>
      <c r="AHF137" s="11"/>
      <c r="AHG137" s="6"/>
      <c r="AHM137" s="11"/>
      <c r="AHN137" s="6"/>
      <c r="AHT137" s="11"/>
      <c r="AHU137" s="6"/>
      <c r="AIA137" s="11"/>
      <c r="AIB137" s="6"/>
      <c r="AIH137" s="11"/>
      <c r="AII137" s="6"/>
      <c r="AIO137" s="11"/>
      <c r="AIP137" s="6"/>
      <c r="AIV137" s="11"/>
      <c r="AIW137" s="6"/>
      <c r="AJC137" s="11"/>
      <c r="AJD137" s="6"/>
      <c r="AJJ137" s="11"/>
      <c r="AJK137" s="6"/>
      <c r="AJQ137" s="11"/>
      <c r="AJR137" s="6"/>
      <c r="AJX137" s="11"/>
      <c r="AJY137" s="6"/>
      <c r="AKE137" s="11"/>
      <c r="AKF137" s="6"/>
      <c r="AKL137" s="11"/>
      <c r="AKM137" s="6"/>
      <c r="AKS137" s="11"/>
      <c r="AKT137" s="6"/>
      <c r="AKZ137" s="11"/>
      <c r="ALA137" s="6"/>
      <c r="ALG137" s="11"/>
      <c r="ALH137" s="6"/>
      <c r="ALN137" s="11"/>
      <c r="ALO137" s="6"/>
      <c r="ALU137" s="11"/>
      <c r="ALV137" s="6"/>
      <c r="AMB137" s="11"/>
      <c r="AMC137" s="6"/>
      <c r="AMI137" s="11"/>
      <c r="AMJ137" s="6"/>
      <c r="AMP137" s="11"/>
      <c r="AMQ137" s="6"/>
      <c r="AMW137" s="11"/>
      <c r="AMX137" s="6"/>
      <c r="AND137" s="11"/>
      <c r="ANE137" s="6"/>
      <c r="ANK137" s="11"/>
      <c r="ANL137" s="6"/>
      <c r="ANR137" s="11"/>
      <c r="ANS137" s="6"/>
      <c r="ANY137" s="11"/>
      <c r="ANZ137" s="6"/>
      <c r="AOF137" s="11"/>
      <c r="AOG137" s="6"/>
      <c r="AOM137" s="11"/>
      <c r="AON137" s="6"/>
      <c r="AOT137" s="11"/>
      <c r="AOU137" s="6"/>
      <c r="APA137" s="11"/>
      <c r="APB137" s="6"/>
      <c r="APH137" s="11"/>
      <c r="API137" s="6"/>
      <c r="APO137" s="11"/>
      <c r="APP137" s="6"/>
      <c r="APV137" s="11"/>
      <c r="APW137" s="6"/>
      <c r="AQC137" s="11"/>
      <c r="AQD137" s="6"/>
      <c r="AQJ137" s="11"/>
      <c r="AQK137" s="6"/>
      <c r="AQQ137" s="11"/>
      <c r="AQR137" s="6"/>
      <c r="AQX137" s="11"/>
      <c r="AQY137" s="6"/>
      <c r="ARE137" s="11"/>
      <c r="ARF137" s="6"/>
      <c r="ARL137" s="11"/>
      <c r="ARM137" s="6"/>
      <c r="ARS137" s="11"/>
      <c r="ART137" s="6"/>
      <c r="ARZ137" s="11"/>
      <c r="ASA137" s="6"/>
      <c r="ASG137" s="11"/>
      <c r="ASH137" s="6"/>
      <c r="ASN137" s="11"/>
      <c r="ASO137" s="6"/>
      <c r="ASU137" s="11"/>
      <c r="ASV137" s="6"/>
      <c r="ATB137" s="11"/>
      <c r="ATC137" s="6"/>
      <c r="ATI137" s="11"/>
      <c r="ATJ137" s="6"/>
      <c r="ATP137" s="11"/>
      <c r="ATQ137" s="6"/>
      <c r="ATW137" s="11"/>
      <c r="ATX137" s="6"/>
      <c r="AUD137" s="11"/>
      <c r="AUE137" s="6"/>
      <c r="AUK137" s="11"/>
      <c r="AUL137" s="6"/>
      <c r="AUR137" s="11"/>
      <c r="AUS137" s="6"/>
      <c r="AUY137" s="11"/>
      <c r="AUZ137" s="6"/>
      <c r="AVF137" s="11"/>
      <c r="AVG137" s="6"/>
      <c r="AVM137" s="11"/>
      <c r="AVN137" s="6"/>
      <c r="AVT137" s="11"/>
      <c r="AVU137" s="6"/>
      <c r="AWA137" s="11"/>
      <c r="AWB137" s="6"/>
      <c r="AWH137" s="11"/>
      <c r="AWI137" s="6"/>
      <c r="AWO137" s="11"/>
      <c r="AWP137" s="6"/>
      <c r="AWV137" s="11"/>
      <c r="AWW137" s="6"/>
      <c r="AXC137" s="11"/>
      <c r="AXD137" s="6"/>
      <c r="AXJ137" s="11"/>
      <c r="AXK137" s="6"/>
      <c r="AXQ137" s="11"/>
      <c r="AXR137" s="6"/>
      <c r="AXX137" s="11"/>
      <c r="AXY137" s="6"/>
      <c r="AYE137" s="11"/>
      <c r="AYF137" s="6"/>
      <c r="AYL137" s="11"/>
      <c r="AYM137" s="6"/>
      <c r="AYS137" s="11"/>
      <c r="AYT137" s="6"/>
      <c r="AYZ137" s="11"/>
      <c r="AZA137" s="6"/>
      <c r="AZG137" s="11"/>
      <c r="AZH137" s="6"/>
      <c r="AZN137" s="11"/>
      <c r="AZO137" s="6"/>
      <c r="AZU137" s="11"/>
      <c r="AZV137" s="6"/>
      <c r="BAB137" s="11"/>
      <c r="BAC137" s="6"/>
      <c r="BAI137" s="11"/>
      <c r="BAJ137" s="6"/>
      <c r="BAP137" s="11"/>
      <c r="BAQ137" s="6"/>
      <c r="BAW137" s="11"/>
      <c r="BAX137" s="6"/>
      <c r="BBD137" s="11"/>
      <c r="BBE137" s="6"/>
      <c r="BBK137" s="11"/>
      <c r="BBL137" s="6"/>
      <c r="BBR137" s="11"/>
      <c r="BBS137" s="6"/>
      <c r="BBY137" s="11"/>
      <c r="BBZ137" s="6"/>
      <c r="BCF137" s="11"/>
      <c r="BCG137" s="6"/>
      <c r="BCM137" s="11"/>
      <c r="BCN137" s="6"/>
      <c r="BCT137" s="11"/>
      <c r="BCU137" s="6"/>
      <c r="BDA137" s="11"/>
      <c r="BDB137" s="6"/>
      <c r="BDH137" s="11"/>
      <c r="BDI137" s="6"/>
      <c r="BDO137" s="11"/>
      <c r="BDP137" s="6"/>
      <c r="BDV137" s="11"/>
      <c r="BDW137" s="6"/>
      <c r="BEC137" s="11"/>
      <c r="BED137" s="6"/>
      <c r="BEJ137" s="11"/>
      <c r="BEK137" s="6"/>
      <c r="BEQ137" s="11"/>
      <c r="BER137" s="6"/>
      <c r="BEX137" s="11"/>
      <c r="BEY137" s="6"/>
      <c r="BFE137" s="11"/>
      <c r="BFF137" s="6"/>
      <c r="BFL137" s="11"/>
      <c r="BFM137" s="6"/>
      <c r="BFS137" s="11"/>
      <c r="BFT137" s="6"/>
      <c r="BFZ137" s="11"/>
      <c r="BGA137" s="6"/>
      <c r="BGG137" s="11"/>
      <c r="BGH137" s="6"/>
      <c r="BGN137" s="11"/>
      <c r="BGO137" s="6"/>
      <c r="BGU137" s="11"/>
      <c r="BGV137" s="6"/>
      <c r="BHB137" s="11"/>
      <c r="BHC137" s="6"/>
      <c r="BHI137" s="11"/>
      <c r="BHJ137" s="6"/>
      <c r="BHP137" s="11"/>
      <c r="BHQ137" s="6"/>
      <c r="BHW137" s="11"/>
      <c r="BHX137" s="6"/>
      <c r="BID137" s="11"/>
      <c r="BIE137" s="6"/>
      <c r="BIK137" s="11"/>
      <c r="BIL137" s="6"/>
      <c r="BIR137" s="11"/>
      <c r="BIS137" s="6"/>
      <c r="BIY137" s="11"/>
      <c r="BIZ137" s="6"/>
      <c r="BJF137" s="11"/>
      <c r="BJG137" s="6"/>
      <c r="BJM137" s="11"/>
      <c r="BJN137" s="6"/>
      <c r="BJT137" s="11"/>
      <c r="BJU137" s="6"/>
      <c r="BKA137" s="11"/>
      <c r="BKB137" s="6"/>
      <c r="BKH137" s="11"/>
      <c r="BKI137" s="6"/>
      <c r="BKO137" s="11"/>
      <c r="BKP137" s="6"/>
      <c r="BKV137" s="11"/>
      <c r="BKW137" s="6"/>
      <c r="BLC137" s="11"/>
      <c r="BLD137" s="6"/>
      <c r="BLJ137" s="11"/>
      <c r="BLK137" s="6"/>
      <c r="BLQ137" s="11"/>
      <c r="BLR137" s="6"/>
      <c r="BLX137" s="11"/>
      <c r="BLY137" s="6"/>
      <c r="BME137" s="11"/>
      <c r="BMF137" s="6"/>
      <c r="BML137" s="11"/>
      <c r="BMM137" s="6"/>
      <c r="BMS137" s="11"/>
      <c r="BMT137" s="6"/>
      <c r="BMZ137" s="11"/>
      <c r="BNA137" s="6"/>
      <c r="BNG137" s="11"/>
      <c r="BNH137" s="6"/>
      <c r="BNN137" s="11"/>
      <c r="BNO137" s="6"/>
      <c r="BNU137" s="11"/>
      <c r="BNV137" s="6"/>
      <c r="BOB137" s="11"/>
      <c r="BOC137" s="6"/>
      <c r="BOI137" s="11"/>
      <c r="BOJ137" s="6"/>
      <c r="BOP137" s="11"/>
      <c r="BOQ137" s="6"/>
      <c r="BOW137" s="11"/>
      <c r="BOX137" s="6"/>
      <c r="BPD137" s="11"/>
      <c r="BPE137" s="6"/>
      <c r="BPK137" s="11"/>
      <c r="BPL137" s="6"/>
      <c r="BPR137" s="11"/>
      <c r="BPS137" s="6"/>
      <c r="BPY137" s="11"/>
      <c r="BPZ137" s="6"/>
      <c r="BQF137" s="11"/>
      <c r="BQG137" s="6"/>
      <c r="BQM137" s="11"/>
      <c r="BQN137" s="6"/>
      <c r="BQT137" s="11"/>
      <c r="BQU137" s="6"/>
      <c r="BRA137" s="11"/>
      <c r="BRB137" s="6"/>
      <c r="BRH137" s="11"/>
      <c r="BRI137" s="6"/>
      <c r="BRO137" s="11"/>
      <c r="BRP137" s="6"/>
      <c r="BRV137" s="11"/>
      <c r="BRW137" s="6"/>
      <c r="BSC137" s="11"/>
      <c r="BSD137" s="6"/>
      <c r="BSJ137" s="11"/>
      <c r="BSK137" s="6"/>
      <c r="BSQ137" s="11"/>
      <c r="BSR137" s="6"/>
      <c r="BSX137" s="11"/>
      <c r="BSY137" s="6"/>
      <c r="BTE137" s="11"/>
      <c r="BTF137" s="6"/>
      <c r="BTL137" s="11"/>
      <c r="BTM137" s="6"/>
      <c r="BTS137" s="11"/>
      <c r="BTT137" s="6"/>
      <c r="BTZ137" s="11"/>
      <c r="BUA137" s="6"/>
      <c r="BUG137" s="11"/>
      <c r="BUH137" s="6"/>
      <c r="BUN137" s="11"/>
      <c r="BUO137" s="6"/>
      <c r="BUU137" s="11"/>
      <c r="BUV137" s="6"/>
      <c r="BVB137" s="11"/>
      <c r="BVC137" s="6"/>
      <c r="BVI137" s="11"/>
      <c r="BVJ137" s="6"/>
      <c r="BVP137" s="11"/>
      <c r="BVQ137" s="6"/>
      <c r="BVW137" s="11"/>
      <c r="BVX137" s="6"/>
      <c r="BWD137" s="11"/>
      <c r="BWE137" s="6"/>
      <c r="BWK137" s="11"/>
      <c r="BWL137" s="6"/>
      <c r="BWR137" s="11"/>
      <c r="BWS137" s="6"/>
      <c r="BWY137" s="11"/>
      <c r="BWZ137" s="6"/>
      <c r="BXF137" s="11"/>
      <c r="BXG137" s="6"/>
      <c r="BXM137" s="11"/>
      <c r="BXN137" s="6"/>
      <c r="BXT137" s="11"/>
      <c r="BXU137" s="6"/>
      <c r="BYA137" s="11"/>
      <c r="BYB137" s="6"/>
      <c r="BYH137" s="11"/>
      <c r="BYI137" s="6"/>
      <c r="BYO137" s="11"/>
      <c r="BYP137" s="6"/>
      <c r="BYV137" s="11"/>
      <c r="BYW137" s="6"/>
      <c r="BZC137" s="11"/>
      <c r="BZD137" s="6"/>
      <c r="BZJ137" s="11"/>
      <c r="BZK137" s="6"/>
      <c r="BZQ137" s="11"/>
      <c r="BZR137" s="6"/>
      <c r="BZX137" s="11"/>
      <c r="BZY137" s="6"/>
      <c r="CAE137" s="11"/>
      <c r="CAF137" s="6"/>
      <c r="CAL137" s="11"/>
      <c r="CAM137" s="6"/>
      <c r="CAS137" s="11"/>
      <c r="CAT137" s="6"/>
      <c r="CAZ137" s="11"/>
      <c r="CBA137" s="6"/>
      <c r="CBG137" s="11"/>
      <c r="CBH137" s="6"/>
      <c r="CBN137" s="11"/>
      <c r="CBO137" s="6"/>
      <c r="CBU137" s="11"/>
      <c r="CBV137" s="6"/>
      <c r="CCB137" s="11"/>
      <c r="CCC137" s="6"/>
      <c r="CCI137" s="11"/>
      <c r="CCJ137" s="6"/>
      <c r="CCP137" s="11"/>
      <c r="CCQ137" s="6"/>
      <c r="CCW137" s="11"/>
      <c r="CCX137" s="6"/>
      <c r="CDD137" s="11"/>
      <c r="CDE137" s="6"/>
      <c r="CDK137" s="11"/>
      <c r="CDL137" s="6"/>
      <c r="CDR137" s="11"/>
      <c r="CDS137" s="6"/>
      <c r="CDY137" s="11"/>
      <c r="CDZ137" s="6"/>
      <c r="CEF137" s="11"/>
      <c r="CEG137" s="6"/>
      <c r="CEM137" s="11"/>
      <c r="CEN137" s="6"/>
      <c r="CET137" s="11"/>
      <c r="CEU137" s="6"/>
      <c r="CFA137" s="11"/>
      <c r="CFB137" s="6"/>
      <c r="CFH137" s="11"/>
      <c r="CFI137" s="6"/>
      <c r="CFO137" s="11"/>
      <c r="CFP137" s="6"/>
      <c r="CFV137" s="11"/>
      <c r="CFW137" s="6"/>
      <c r="CGC137" s="11"/>
      <c r="CGD137" s="6"/>
      <c r="CGJ137" s="11"/>
      <c r="CGK137" s="6"/>
      <c r="CGQ137" s="11"/>
      <c r="CGR137" s="6"/>
      <c r="CGX137" s="11"/>
      <c r="CGY137" s="6"/>
      <c r="CHE137" s="11"/>
      <c r="CHF137" s="6"/>
      <c r="CHL137" s="11"/>
      <c r="CHM137" s="6"/>
      <c r="CHS137" s="11"/>
      <c r="CHT137" s="6"/>
      <c r="CHZ137" s="11"/>
      <c r="CIA137" s="6"/>
      <c r="CIG137" s="11"/>
      <c r="CIH137" s="6"/>
      <c r="CIN137" s="11"/>
      <c r="CIO137" s="6"/>
      <c r="CIU137" s="11"/>
      <c r="CIV137" s="6"/>
      <c r="CJB137" s="11"/>
      <c r="CJC137" s="6"/>
      <c r="CJI137" s="11"/>
      <c r="CJJ137" s="6"/>
      <c r="CJP137" s="11"/>
      <c r="CJQ137" s="6"/>
      <c r="CJW137" s="11"/>
      <c r="CJX137" s="6"/>
      <c r="CKD137" s="11"/>
      <c r="CKE137" s="6"/>
      <c r="CKK137" s="11"/>
      <c r="CKL137" s="6"/>
      <c r="CKR137" s="11"/>
      <c r="CKS137" s="6"/>
      <c r="CKY137" s="11"/>
      <c r="CKZ137" s="6"/>
      <c r="CLF137" s="11"/>
      <c r="CLG137" s="6"/>
      <c r="CLM137" s="11"/>
      <c r="CLN137" s="6"/>
      <c r="CLT137" s="11"/>
      <c r="CLU137" s="6"/>
      <c r="CMA137" s="11"/>
      <c r="CMB137" s="6"/>
      <c r="CMH137" s="11"/>
      <c r="CMI137" s="6"/>
      <c r="CMO137" s="11"/>
      <c r="CMP137" s="6"/>
      <c r="CMV137" s="11"/>
      <c r="CMW137" s="6"/>
      <c r="CNC137" s="11"/>
      <c r="CND137" s="6"/>
      <c r="CNJ137" s="11"/>
      <c r="CNK137" s="6"/>
      <c r="CNQ137" s="11"/>
      <c r="CNR137" s="6"/>
      <c r="CNX137" s="11"/>
      <c r="CNY137" s="6"/>
      <c r="COE137" s="11"/>
      <c r="COF137" s="6"/>
      <c r="COL137" s="11"/>
      <c r="COM137" s="6"/>
      <c r="COS137" s="11"/>
      <c r="COT137" s="6"/>
      <c r="COZ137" s="11"/>
      <c r="CPA137" s="6"/>
      <c r="CPG137" s="11"/>
      <c r="CPH137" s="6"/>
      <c r="CPN137" s="11"/>
      <c r="CPO137" s="6"/>
      <c r="CPU137" s="11"/>
      <c r="CPV137" s="6"/>
      <c r="CQB137" s="11"/>
      <c r="CQC137" s="6"/>
      <c r="CQI137" s="11"/>
      <c r="CQJ137" s="6"/>
      <c r="CQP137" s="11"/>
      <c r="CQQ137" s="6"/>
      <c r="CQW137" s="11"/>
      <c r="CQX137" s="6"/>
      <c r="CRD137" s="11"/>
      <c r="CRE137" s="6"/>
      <c r="CRK137" s="11"/>
      <c r="CRL137" s="6"/>
      <c r="CRR137" s="11"/>
      <c r="CRS137" s="6"/>
      <c r="CRY137" s="11"/>
      <c r="CRZ137" s="6"/>
      <c r="CSF137" s="11"/>
      <c r="CSG137" s="6"/>
      <c r="CSM137" s="11"/>
      <c r="CSN137" s="6"/>
      <c r="CST137" s="11"/>
      <c r="CSU137" s="6"/>
      <c r="CTA137" s="11"/>
      <c r="CTB137" s="6"/>
      <c r="CTH137" s="11"/>
      <c r="CTI137" s="6"/>
      <c r="CTO137" s="11"/>
      <c r="CTP137" s="6"/>
      <c r="CTV137" s="11"/>
      <c r="CTW137" s="6"/>
      <c r="CUC137" s="11"/>
      <c r="CUD137" s="6"/>
      <c r="CUJ137" s="11"/>
      <c r="CUK137" s="6"/>
      <c r="CUQ137" s="11"/>
      <c r="CUR137" s="6"/>
      <c r="CUX137" s="11"/>
      <c r="CUY137" s="6"/>
      <c r="CVE137" s="11"/>
      <c r="CVF137" s="6"/>
      <c r="CVL137" s="11"/>
      <c r="CVM137" s="6"/>
      <c r="CVS137" s="11"/>
      <c r="CVT137" s="6"/>
      <c r="CVZ137" s="11"/>
      <c r="CWA137" s="6"/>
      <c r="CWG137" s="11"/>
      <c r="CWH137" s="6"/>
      <c r="CWN137" s="11"/>
      <c r="CWO137" s="6"/>
      <c r="CWU137" s="11"/>
      <c r="CWV137" s="6"/>
      <c r="CXB137" s="11"/>
      <c r="CXC137" s="6"/>
      <c r="CXI137" s="11"/>
      <c r="CXJ137" s="6"/>
      <c r="CXP137" s="11"/>
      <c r="CXQ137" s="6"/>
      <c r="CXW137" s="11"/>
      <c r="CXX137" s="6"/>
      <c r="CYD137" s="11"/>
      <c r="CYE137" s="6"/>
      <c r="CYK137" s="11"/>
      <c r="CYL137" s="6"/>
      <c r="CYR137" s="11"/>
      <c r="CYS137" s="6"/>
      <c r="CYY137" s="11"/>
      <c r="CYZ137" s="6"/>
      <c r="CZF137" s="11"/>
      <c r="CZG137" s="6"/>
      <c r="CZM137" s="11"/>
      <c r="CZN137" s="6"/>
      <c r="CZT137" s="11"/>
      <c r="CZU137" s="6"/>
      <c r="DAA137" s="11"/>
      <c r="DAB137" s="6"/>
      <c r="DAH137" s="11"/>
      <c r="DAI137" s="6"/>
      <c r="DAO137" s="11"/>
      <c r="DAP137" s="6"/>
      <c r="DAV137" s="11"/>
      <c r="DAW137" s="6"/>
      <c r="DBC137" s="11"/>
      <c r="DBD137" s="6"/>
      <c r="DBJ137" s="11"/>
      <c r="DBK137" s="6"/>
      <c r="DBQ137" s="11"/>
      <c r="DBR137" s="6"/>
      <c r="DBX137" s="11"/>
      <c r="DBY137" s="6"/>
      <c r="DCE137" s="11"/>
      <c r="DCF137" s="6"/>
      <c r="DCL137" s="11"/>
      <c r="DCM137" s="6"/>
      <c r="DCS137" s="11"/>
      <c r="DCT137" s="6"/>
      <c r="DCZ137" s="11"/>
      <c r="DDA137" s="6"/>
      <c r="DDG137" s="11"/>
      <c r="DDH137" s="6"/>
      <c r="DDN137" s="11"/>
      <c r="DDO137" s="6"/>
      <c r="DDU137" s="11"/>
      <c r="DDV137" s="6"/>
      <c r="DEB137" s="11"/>
      <c r="DEC137" s="6"/>
      <c r="DEI137" s="11"/>
      <c r="DEJ137" s="6"/>
      <c r="DEP137" s="11"/>
      <c r="DEQ137" s="6"/>
      <c r="DEW137" s="11"/>
      <c r="DEX137" s="6"/>
      <c r="DFD137" s="11"/>
      <c r="DFE137" s="6"/>
      <c r="DFK137" s="11"/>
      <c r="DFL137" s="6"/>
      <c r="DFR137" s="11"/>
      <c r="DFS137" s="6"/>
      <c r="DFY137" s="11"/>
      <c r="DFZ137" s="6"/>
      <c r="DGF137" s="11"/>
      <c r="DGG137" s="6"/>
      <c r="DGM137" s="11"/>
      <c r="DGN137" s="6"/>
      <c r="DGT137" s="11"/>
      <c r="DGU137" s="6"/>
      <c r="DHA137" s="11"/>
      <c r="DHB137" s="6"/>
      <c r="DHH137" s="11"/>
      <c r="DHI137" s="6"/>
      <c r="DHO137" s="11"/>
      <c r="DHP137" s="6"/>
      <c r="DHV137" s="11"/>
      <c r="DHW137" s="6"/>
      <c r="DIC137" s="11"/>
      <c r="DID137" s="6"/>
      <c r="DIJ137" s="11"/>
      <c r="DIK137" s="6"/>
      <c r="DIQ137" s="11"/>
      <c r="DIR137" s="6"/>
      <c r="DIX137" s="11"/>
      <c r="DIY137" s="6"/>
      <c r="DJE137" s="11"/>
      <c r="DJF137" s="6"/>
      <c r="DJL137" s="11"/>
      <c r="DJM137" s="6"/>
      <c r="DJS137" s="11"/>
      <c r="DJT137" s="6"/>
      <c r="DJZ137" s="11"/>
      <c r="DKA137" s="6"/>
      <c r="DKG137" s="11"/>
      <c r="DKH137" s="6"/>
      <c r="DKN137" s="11"/>
      <c r="DKO137" s="6"/>
      <c r="DKU137" s="11"/>
      <c r="DKV137" s="6"/>
      <c r="DLB137" s="11"/>
      <c r="DLC137" s="6"/>
      <c r="DLI137" s="11"/>
      <c r="DLJ137" s="6"/>
      <c r="DLP137" s="11"/>
      <c r="DLQ137" s="6"/>
      <c r="DLW137" s="11"/>
      <c r="DLX137" s="6"/>
      <c r="DMD137" s="11"/>
      <c r="DME137" s="6"/>
      <c r="DMK137" s="11"/>
      <c r="DML137" s="6"/>
      <c r="DMR137" s="11"/>
      <c r="DMS137" s="6"/>
      <c r="DMY137" s="11"/>
      <c r="DMZ137" s="6"/>
      <c r="DNF137" s="11"/>
      <c r="DNG137" s="6"/>
      <c r="DNM137" s="11"/>
      <c r="DNN137" s="6"/>
      <c r="DNT137" s="11"/>
      <c r="DNU137" s="6"/>
      <c r="DOA137" s="11"/>
      <c r="DOB137" s="6"/>
      <c r="DOH137" s="11"/>
      <c r="DOI137" s="6"/>
      <c r="DOO137" s="11"/>
      <c r="DOP137" s="6"/>
      <c r="DOV137" s="11"/>
      <c r="DOW137" s="6"/>
      <c r="DPC137" s="11"/>
      <c r="DPD137" s="6"/>
      <c r="DPJ137" s="11"/>
      <c r="DPK137" s="6"/>
      <c r="DPQ137" s="11"/>
      <c r="DPR137" s="6"/>
      <c r="DPX137" s="11"/>
      <c r="DPY137" s="6"/>
      <c r="DQE137" s="11"/>
      <c r="DQF137" s="6"/>
      <c r="DQL137" s="11"/>
      <c r="DQM137" s="6"/>
      <c r="DQS137" s="11"/>
      <c r="DQT137" s="6"/>
      <c r="DQZ137" s="11"/>
      <c r="DRA137" s="6"/>
      <c r="DRG137" s="11"/>
      <c r="DRH137" s="6"/>
      <c r="DRN137" s="11"/>
      <c r="DRO137" s="6"/>
      <c r="DRU137" s="11"/>
      <c r="DRV137" s="6"/>
      <c r="DSB137" s="11"/>
      <c r="DSC137" s="6"/>
      <c r="DSI137" s="11"/>
      <c r="DSJ137" s="6"/>
      <c r="DSP137" s="11"/>
      <c r="DSQ137" s="6"/>
      <c r="DSW137" s="11"/>
      <c r="DSX137" s="6"/>
      <c r="DTD137" s="11"/>
      <c r="DTE137" s="6"/>
      <c r="DTK137" s="11"/>
      <c r="DTL137" s="6"/>
      <c r="DTR137" s="11"/>
      <c r="DTS137" s="6"/>
      <c r="DTY137" s="11"/>
      <c r="DTZ137" s="6"/>
      <c r="DUF137" s="11"/>
      <c r="DUG137" s="6"/>
      <c r="DUM137" s="11"/>
      <c r="DUN137" s="6"/>
      <c r="DUT137" s="11"/>
      <c r="DUU137" s="6"/>
      <c r="DVA137" s="11"/>
      <c r="DVB137" s="6"/>
      <c r="DVH137" s="11"/>
      <c r="DVI137" s="6"/>
      <c r="DVO137" s="11"/>
      <c r="DVP137" s="6"/>
      <c r="DVV137" s="11"/>
      <c r="DVW137" s="6"/>
      <c r="DWC137" s="11"/>
      <c r="DWD137" s="6"/>
      <c r="DWJ137" s="11"/>
      <c r="DWK137" s="6"/>
      <c r="DWQ137" s="11"/>
      <c r="DWR137" s="6"/>
      <c r="DWX137" s="11"/>
      <c r="DWY137" s="6"/>
      <c r="DXE137" s="11"/>
      <c r="DXF137" s="6"/>
      <c r="DXL137" s="11"/>
      <c r="DXM137" s="6"/>
      <c r="DXS137" s="11"/>
      <c r="DXT137" s="6"/>
      <c r="DXZ137" s="11"/>
      <c r="DYA137" s="6"/>
      <c r="DYG137" s="11"/>
      <c r="DYH137" s="6"/>
      <c r="DYN137" s="11"/>
      <c r="DYO137" s="6"/>
      <c r="DYU137" s="11"/>
      <c r="DYV137" s="6"/>
      <c r="DZB137" s="11"/>
      <c r="DZC137" s="6"/>
      <c r="DZI137" s="11"/>
      <c r="DZJ137" s="6"/>
      <c r="DZP137" s="11"/>
      <c r="DZQ137" s="6"/>
      <c r="DZW137" s="11"/>
      <c r="DZX137" s="6"/>
      <c r="EAD137" s="11"/>
      <c r="EAE137" s="6"/>
      <c r="EAK137" s="11"/>
      <c r="EAL137" s="6"/>
      <c r="EAR137" s="11"/>
      <c r="EAS137" s="6"/>
      <c r="EAY137" s="11"/>
      <c r="EAZ137" s="6"/>
      <c r="EBF137" s="11"/>
      <c r="EBG137" s="6"/>
      <c r="EBM137" s="11"/>
      <c r="EBN137" s="6"/>
      <c r="EBT137" s="11"/>
      <c r="EBU137" s="6"/>
      <c r="ECA137" s="11"/>
      <c r="ECB137" s="6"/>
      <c r="ECH137" s="11"/>
      <c r="ECI137" s="6"/>
      <c r="ECO137" s="11"/>
      <c r="ECP137" s="6"/>
      <c r="ECV137" s="11"/>
      <c r="ECW137" s="6"/>
      <c r="EDC137" s="11"/>
      <c r="EDD137" s="6"/>
      <c r="EDJ137" s="11"/>
      <c r="EDK137" s="6"/>
      <c r="EDQ137" s="11"/>
      <c r="EDR137" s="6"/>
      <c r="EDX137" s="11"/>
      <c r="EDY137" s="6"/>
      <c r="EEE137" s="11"/>
      <c r="EEF137" s="6"/>
      <c r="EEL137" s="11"/>
      <c r="EEM137" s="6"/>
      <c r="EES137" s="11"/>
      <c r="EET137" s="6"/>
      <c r="EEZ137" s="11"/>
      <c r="EFA137" s="6"/>
      <c r="EFG137" s="11"/>
      <c r="EFH137" s="6"/>
      <c r="EFN137" s="11"/>
      <c r="EFO137" s="6"/>
      <c r="EFU137" s="11"/>
      <c r="EFV137" s="6"/>
      <c r="EGB137" s="11"/>
      <c r="EGC137" s="6"/>
      <c r="EGI137" s="11"/>
      <c r="EGJ137" s="6"/>
      <c r="EGP137" s="11"/>
      <c r="EGQ137" s="6"/>
      <c r="EGW137" s="11"/>
      <c r="EGX137" s="6"/>
      <c r="EHD137" s="11"/>
      <c r="EHE137" s="6"/>
      <c r="EHK137" s="11"/>
      <c r="EHL137" s="6"/>
      <c r="EHR137" s="11"/>
      <c r="EHS137" s="6"/>
      <c r="EHY137" s="11"/>
      <c r="EHZ137" s="6"/>
      <c r="EIF137" s="11"/>
      <c r="EIG137" s="6"/>
      <c r="EIM137" s="11"/>
      <c r="EIN137" s="6"/>
      <c r="EIT137" s="11"/>
      <c r="EIU137" s="6"/>
      <c r="EJA137" s="11"/>
      <c r="EJB137" s="6"/>
      <c r="EJH137" s="11"/>
      <c r="EJI137" s="6"/>
      <c r="EJO137" s="11"/>
      <c r="EJP137" s="6"/>
      <c r="EJV137" s="11"/>
      <c r="EJW137" s="6"/>
      <c r="EKC137" s="11"/>
      <c r="EKD137" s="6"/>
      <c r="EKJ137" s="11"/>
      <c r="EKK137" s="6"/>
      <c r="EKQ137" s="11"/>
      <c r="EKR137" s="6"/>
      <c r="EKX137" s="11"/>
      <c r="EKY137" s="6"/>
      <c r="ELE137" s="11"/>
      <c r="ELF137" s="6"/>
      <c r="ELL137" s="11"/>
      <c r="ELM137" s="6"/>
      <c r="ELS137" s="11"/>
      <c r="ELT137" s="6"/>
      <c r="ELZ137" s="11"/>
      <c r="EMA137" s="6"/>
      <c r="EMG137" s="11"/>
      <c r="EMH137" s="6"/>
      <c r="EMN137" s="11"/>
      <c r="EMO137" s="6"/>
      <c r="EMU137" s="11"/>
      <c r="EMV137" s="6"/>
      <c r="ENB137" s="11"/>
      <c r="ENC137" s="6"/>
      <c r="ENI137" s="11"/>
      <c r="ENJ137" s="6"/>
      <c r="ENP137" s="11"/>
      <c r="ENQ137" s="6"/>
      <c r="ENW137" s="11"/>
      <c r="ENX137" s="6"/>
      <c r="EOD137" s="11"/>
      <c r="EOE137" s="6"/>
      <c r="EOK137" s="11"/>
      <c r="EOL137" s="6"/>
      <c r="EOR137" s="11"/>
      <c r="EOS137" s="6"/>
      <c r="EOY137" s="11"/>
      <c r="EOZ137" s="6"/>
      <c r="EPF137" s="11"/>
      <c r="EPG137" s="6"/>
      <c r="EPM137" s="11"/>
      <c r="EPN137" s="6"/>
      <c r="EPT137" s="11"/>
      <c r="EPU137" s="6"/>
      <c r="EQA137" s="11"/>
      <c r="EQB137" s="6"/>
      <c r="EQH137" s="11"/>
      <c r="EQI137" s="6"/>
      <c r="EQO137" s="11"/>
      <c r="EQP137" s="6"/>
      <c r="EQV137" s="11"/>
      <c r="EQW137" s="6"/>
      <c r="ERC137" s="11"/>
      <c r="ERD137" s="6"/>
      <c r="ERJ137" s="11"/>
      <c r="ERK137" s="6"/>
      <c r="ERQ137" s="11"/>
      <c r="ERR137" s="6"/>
      <c r="ERX137" s="11"/>
      <c r="ERY137" s="6"/>
      <c r="ESE137" s="11"/>
      <c r="ESF137" s="6"/>
      <c r="ESL137" s="11"/>
      <c r="ESM137" s="6"/>
      <c r="ESS137" s="11"/>
      <c r="EST137" s="6"/>
      <c r="ESZ137" s="11"/>
      <c r="ETA137" s="6"/>
      <c r="ETG137" s="11"/>
      <c r="ETH137" s="6"/>
      <c r="ETN137" s="11"/>
      <c r="ETO137" s="6"/>
      <c r="ETU137" s="11"/>
      <c r="ETV137" s="6"/>
      <c r="EUB137" s="11"/>
      <c r="EUC137" s="6"/>
      <c r="EUI137" s="11"/>
      <c r="EUJ137" s="6"/>
      <c r="EUP137" s="11"/>
      <c r="EUQ137" s="6"/>
      <c r="EUW137" s="11"/>
      <c r="EUX137" s="6"/>
      <c r="EVD137" s="11"/>
      <c r="EVE137" s="6"/>
      <c r="EVK137" s="11"/>
      <c r="EVL137" s="6"/>
      <c r="EVR137" s="11"/>
      <c r="EVS137" s="6"/>
      <c r="EVY137" s="11"/>
      <c r="EVZ137" s="6"/>
      <c r="EWF137" s="11"/>
      <c r="EWG137" s="6"/>
      <c r="EWM137" s="11"/>
      <c r="EWN137" s="6"/>
      <c r="EWT137" s="11"/>
      <c r="EWU137" s="6"/>
      <c r="EXA137" s="11"/>
      <c r="EXB137" s="6"/>
      <c r="EXH137" s="11"/>
      <c r="EXI137" s="6"/>
      <c r="EXO137" s="11"/>
      <c r="EXP137" s="6"/>
      <c r="EXV137" s="11"/>
      <c r="EXW137" s="6"/>
      <c r="EYC137" s="11"/>
      <c r="EYD137" s="6"/>
      <c r="EYJ137" s="11"/>
      <c r="EYK137" s="6"/>
      <c r="EYQ137" s="11"/>
      <c r="EYR137" s="6"/>
      <c r="EYX137" s="11"/>
      <c r="EYY137" s="6"/>
      <c r="EZE137" s="11"/>
      <c r="EZF137" s="6"/>
      <c r="EZL137" s="11"/>
      <c r="EZM137" s="6"/>
      <c r="EZS137" s="11"/>
      <c r="EZT137" s="6"/>
      <c r="EZZ137" s="11"/>
      <c r="FAA137" s="6"/>
      <c r="FAG137" s="11"/>
      <c r="FAH137" s="6"/>
      <c r="FAN137" s="11"/>
      <c r="FAO137" s="6"/>
      <c r="FAU137" s="11"/>
      <c r="FAV137" s="6"/>
      <c r="FBB137" s="11"/>
      <c r="FBC137" s="6"/>
      <c r="FBI137" s="11"/>
      <c r="FBJ137" s="6"/>
      <c r="FBP137" s="11"/>
      <c r="FBQ137" s="6"/>
      <c r="FBW137" s="11"/>
      <c r="FBX137" s="6"/>
      <c r="FCD137" s="11"/>
      <c r="FCE137" s="6"/>
      <c r="FCK137" s="11"/>
      <c r="FCL137" s="6"/>
      <c r="FCR137" s="11"/>
      <c r="FCS137" s="6"/>
      <c r="FCY137" s="11"/>
      <c r="FCZ137" s="6"/>
      <c r="FDF137" s="11"/>
      <c r="FDG137" s="6"/>
      <c r="FDM137" s="11"/>
      <c r="FDN137" s="6"/>
      <c r="FDT137" s="11"/>
      <c r="FDU137" s="6"/>
      <c r="FEA137" s="11"/>
      <c r="FEB137" s="6"/>
      <c r="FEH137" s="11"/>
      <c r="FEI137" s="6"/>
      <c r="FEO137" s="11"/>
      <c r="FEP137" s="6"/>
      <c r="FEV137" s="11"/>
      <c r="FEW137" s="6"/>
      <c r="FFC137" s="11"/>
      <c r="FFD137" s="6"/>
      <c r="FFJ137" s="11"/>
      <c r="FFK137" s="6"/>
      <c r="FFQ137" s="11"/>
      <c r="FFR137" s="6"/>
      <c r="FFX137" s="11"/>
      <c r="FFY137" s="6"/>
      <c r="FGE137" s="11"/>
      <c r="FGF137" s="6"/>
      <c r="FGL137" s="11"/>
      <c r="FGM137" s="6"/>
      <c r="FGS137" s="11"/>
      <c r="FGT137" s="6"/>
      <c r="FGZ137" s="11"/>
      <c r="FHA137" s="6"/>
      <c r="FHG137" s="11"/>
      <c r="FHH137" s="6"/>
      <c r="FHN137" s="11"/>
      <c r="FHO137" s="6"/>
      <c r="FHU137" s="11"/>
      <c r="FHV137" s="6"/>
      <c r="FIB137" s="11"/>
      <c r="FIC137" s="6"/>
      <c r="FII137" s="11"/>
      <c r="FIJ137" s="6"/>
      <c r="FIP137" s="11"/>
      <c r="FIQ137" s="6"/>
      <c r="FIW137" s="11"/>
      <c r="FIX137" s="6"/>
      <c r="FJD137" s="11"/>
      <c r="FJE137" s="6"/>
      <c r="FJK137" s="11"/>
      <c r="FJL137" s="6"/>
      <c r="FJR137" s="11"/>
      <c r="FJS137" s="6"/>
      <c r="FJY137" s="11"/>
      <c r="FJZ137" s="6"/>
      <c r="FKF137" s="11"/>
      <c r="FKG137" s="6"/>
      <c r="FKM137" s="11"/>
      <c r="FKN137" s="6"/>
      <c r="FKT137" s="11"/>
      <c r="FKU137" s="6"/>
      <c r="FLA137" s="11"/>
      <c r="FLB137" s="6"/>
      <c r="FLH137" s="11"/>
      <c r="FLI137" s="6"/>
      <c r="FLO137" s="11"/>
      <c r="FLP137" s="6"/>
      <c r="FLV137" s="11"/>
      <c r="FLW137" s="6"/>
      <c r="FMC137" s="11"/>
      <c r="FMD137" s="6"/>
      <c r="FMJ137" s="11"/>
      <c r="FMK137" s="6"/>
      <c r="FMQ137" s="11"/>
      <c r="FMR137" s="6"/>
      <c r="FMX137" s="11"/>
      <c r="FMY137" s="6"/>
      <c r="FNE137" s="11"/>
      <c r="FNF137" s="6"/>
      <c r="FNL137" s="11"/>
      <c r="FNM137" s="6"/>
      <c r="FNS137" s="11"/>
      <c r="FNT137" s="6"/>
      <c r="FNZ137" s="11"/>
      <c r="FOA137" s="6"/>
      <c r="FOG137" s="11"/>
      <c r="FOH137" s="6"/>
      <c r="FON137" s="11"/>
      <c r="FOO137" s="6"/>
      <c r="FOU137" s="11"/>
      <c r="FOV137" s="6"/>
      <c r="FPB137" s="11"/>
      <c r="FPC137" s="6"/>
      <c r="FPI137" s="11"/>
      <c r="FPJ137" s="6"/>
      <c r="FPP137" s="11"/>
      <c r="FPQ137" s="6"/>
      <c r="FPW137" s="11"/>
      <c r="FPX137" s="6"/>
      <c r="FQD137" s="11"/>
      <c r="FQE137" s="6"/>
      <c r="FQK137" s="11"/>
      <c r="FQL137" s="6"/>
      <c r="FQR137" s="11"/>
      <c r="FQS137" s="6"/>
      <c r="FQY137" s="11"/>
      <c r="FQZ137" s="6"/>
      <c r="FRF137" s="11"/>
      <c r="FRG137" s="6"/>
      <c r="FRM137" s="11"/>
      <c r="FRN137" s="6"/>
      <c r="FRT137" s="11"/>
      <c r="FRU137" s="6"/>
      <c r="FSA137" s="11"/>
      <c r="FSB137" s="6"/>
      <c r="FSH137" s="11"/>
      <c r="FSI137" s="6"/>
      <c r="FSO137" s="11"/>
      <c r="FSP137" s="6"/>
      <c r="FSV137" s="11"/>
      <c r="FSW137" s="6"/>
      <c r="FTC137" s="11"/>
      <c r="FTD137" s="6"/>
      <c r="FTJ137" s="11"/>
      <c r="FTK137" s="6"/>
      <c r="FTQ137" s="11"/>
      <c r="FTR137" s="6"/>
      <c r="FTX137" s="11"/>
      <c r="FTY137" s="6"/>
      <c r="FUE137" s="11"/>
      <c r="FUF137" s="6"/>
      <c r="FUL137" s="11"/>
      <c r="FUM137" s="6"/>
      <c r="FUS137" s="11"/>
      <c r="FUT137" s="6"/>
      <c r="FUZ137" s="11"/>
      <c r="FVA137" s="6"/>
      <c r="FVG137" s="11"/>
      <c r="FVH137" s="6"/>
      <c r="FVN137" s="11"/>
      <c r="FVO137" s="6"/>
      <c r="FVU137" s="11"/>
      <c r="FVV137" s="6"/>
      <c r="FWB137" s="11"/>
      <c r="FWC137" s="6"/>
      <c r="FWI137" s="11"/>
      <c r="FWJ137" s="6"/>
      <c r="FWP137" s="11"/>
      <c r="FWQ137" s="6"/>
      <c r="FWW137" s="11"/>
      <c r="FWX137" s="6"/>
      <c r="FXD137" s="11"/>
      <c r="FXE137" s="6"/>
      <c r="FXK137" s="11"/>
      <c r="FXL137" s="6"/>
      <c r="FXR137" s="11"/>
      <c r="FXS137" s="6"/>
      <c r="FXY137" s="11"/>
      <c r="FXZ137" s="6"/>
      <c r="FYF137" s="11"/>
      <c r="FYG137" s="6"/>
      <c r="FYM137" s="11"/>
      <c r="FYN137" s="6"/>
      <c r="FYT137" s="11"/>
      <c r="FYU137" s="6"/>
      <c r="FZA137" s="11"/>
      <c r="FZB137" s="6"/>
      <c r="FZH137" s="11"/>
      <c r="FZI137" s="6"/>
      <c r="FZO137" s="11"/>
      <c r="FZP137" s="6"/>
      <c r="FZV137" s="11"/>
      <c r="FZW137" s="6"/>
      <c r="GAC137" s="11"/>
      <c r="GAD137" s="6"/>
      <c r="GAJ137" s="11"/>
      <c r="GAK137" s="6"/>
      <c r="GAQ137" s="11"/>
      <c r="GAR137" s="6"/>
      <c r="GAX137" s="11"/>
      <c r="GAY137" s="6"/>
      <c r="GBE137" s="11"/>
      <c r="GBF137" s="6"/>
      <c r="GBL137" s="11"/>
      <c r="GBM137" s="6"/>
      <c r="GBS137" s="11"/>
      <c r="GBT137" s="6"/>
      <c r="GBZ137" s="11"/>
      <c r="GCA137" s="6"/>
      <c r="GCG137" s="11"/>
      <c r="GCH137" s="6"/>
      <c r="GCN137" s="11"/>
      <c r="GCO137" s="6"/>
      <c r="GCU137" s="11"/>
      <c r="GCV137" s="6"/>
      <c r="GDB137" s="11"/>
      <c r="GDC137" s="6"/>
      <c r="GDI137" s="11"/>
      <c r="GDJ137" s="6"/>
      <c r="GDP137" s="11"/>
      <c r="GDQ137" s="6"/>
      <c r="GDW137" s="11"/>
      <c r="GDX137" s="6"/>
      <c r="GED137" s="11"/>
      <c r="GEE137" s="6"/>
      <c r="GEK137" s="11"/>
      <c r="GEL137" s="6"/>
      <c r="GER137" s="11"/>
      <c r="GES137" s="6"/>
      <c r="GEY137" s="11"/>
      <c r="GEZ137" s="6"/>
      <c r="GFF137" s="11"/>
      <c r="GFG137" s="6"/>
      <c r="GFM137" s="11"/>
      <c r="GFN137" s="6"/>
      <c r="GFT137" s="11"/>
      <c r="GFU137" s="6"/>
      <c r="GGA137" s="11"/>
      <c r="GGB137" s="6"/>
      <c r="GGH137" s="11"/>
      <c r="GGI137" s="6"/>
      <c r="GGO137" s="11"/>
      <c r="GGP137" s="6"/>
      <c r="GGV137" s="11"/>
      <c r="GGW137" s="6"/>
      <c r="GHC137" s="11"/>
      <c r="GHD137" s="6"/>
      <c r="GHJ137" s="11"/>
      <c r="GHK137" s="6"/>
      <c r="GHQ137" s="11"/>
      <c r="GHR137" s="6"/>
      <c r="GHX137" s="11"/>
      <c r="GHY137" s="6"/>
      <c r="GIE137" s="11"/>
      <c r="GIF137" s="6"/>
      <c r="GIL137" s="11"/>
      <c r="GIM137" s="6"/>
      <c r="GIS137" s="11"/>
      <c r="GIT137" s="6"/>
      <c r="GIZ137" s="11"/>
      <c r="GJA137" s="6"/>
      <c r="GJG137" s="11"/>
      <c r="GJH137" s="6"/>
      <c r="GJN137" s="11"/>
      <c r="GJO137" s="6"/>
      <c r="GJU137" s="11"/>
      <c r="GJV137" s="6"/>
      <c r="GKB137" s="11"/>
      <c r="GKC137" s="6"/>
      <c r="GKI137" s="11"/>
      <c r="GKJ137" s="6"/>
      <c r="GKP137" s="11"/>
      <c r="GKQ137" s="6"/>
      <c r="GKW137" s="11"/>
      <c r="GKX137" s="6"/>
      <c r="GLD137" s="11"/>
      <c r="GLE137" s="6"/>
      <c r="GLK137" s="11"/>
      <c r="GLL137" s="6"/>
      <c r="GLR137" s="11"/>
      <c r="GLS137" s="6"/>
      <c r="GLY137" s="11"/>
      <c r="GLZ137" s="6"/>
      <c r="GMF137" s="11"/>
      <c r="GMG137" s="6"/>
      <c r="GMM137" s="11"/>
      <c r="GMN137" s="6"/>
      <c r="GMT137" s="11"/>
      <c r="GMU137" s="6"/>
      <c r="GNA137" s="11"/>
      <c r="GNB137" s="6"/>
      <c r="GNH137" s="11"/>
      <c r="GNI137" s="6"/>
      <c r="GNO137" s="11"/>
      <c r="GNP137" s="6"/>
      <c r="GNV137" s="11"/>
      <c r="GNW137" s="6"/>
      <c r="GOC137" s="11"/>
      <c r="GOD137" s="6"/>
      <c r="GOJ137" s="11"/>
      <c r="GOK137" s="6"/>
      <c r="GOQ137" s="11"/>
      <c r="GOR137" s="6"/>
      <c r="GOX137" s="11"/>
      <c r="GOY137" s="6"/>
      <c r="GPE137" s="11"/>
      <c r="GPF137" s="6"/>
      <c r="GPL137" s="11"/>
      <c r="GPM137" s="6"/>
      <c r="GPS137" s="11"/>
      <c r="GPT137" s="6"/>
      <c r="GPZ137" s="11"/>
      <c r="GQA137" s="6"/>
      <c r="GQG137" s="11"/>
      <c r="GQH137" s="6"/>
      <c r="GQN137" s="11"/>
      <c r="GQO137" s="6"/>
      <c r="GQU137" s="11"/>
      <c r="GQV137" s="6"/>
      <c r="GRB137" s="11"/>
      <c r="GRC137" s="6"/>
      <c r="GRI137" s="11"/>
      <c r="GRJ137" s="6"/>
      <c r="GRP137" s="11"/>
      <c r="GRQ137" s="6"/>
      <c r="GRW137" s="11"/>
      <c r="GRX137" s="6"/>
      <c r="GSD137" s="11"/>
      <c r="GSE137" s="6"/>
      <c r="GSK137" s="11"/>
      <c r="GSL137" s="6"/>
      <c r="GSR137" s="11"/>
      <c r="GSS137" s="6"/>
      <c r="GSY137" s="11"/>
      <c r="GSZ137" s="6"/>
      <c r="GTF137" s="11"/>
      <c r="GTG137" s="6"/>
      <c r="GTM137" s="11"/>
      <c r="GTN137" s="6"/>
      <c r="GTT137" s="11"/>
      <c r="GTU137" s="6"/>
      <c r="GUA137" s="11"/>
      <c r="GUB137" s="6"/>
      <c r="GUH137" s="11"/>
      <c r="GUI137" s="6"/>
      <c r="GUO137" s="11"/>
      <c r="GUP137" s="6"/>
      <c r="GUV137" s="11"/>
      <c r="GUW137" s="6"/>
      <c r="GVC137" s="11"/>
      <c r="GVD137" s="6"/>
      <c r="GVJ137" s="11"/>
      <c r="GVK137" s="6"/>
      <c r="GVQ137" s="11"/>
      <c r="GVR137" s="6"/>
      <c r="GVX137" s="11"/>
      <c r="GVY137" s="6"/>
      <c r="GWE137" s="11"/>
      <c r="GWF137" s="6"/>
      <c r="GWL137" s="11"/>
      <c r="GWM137" s="6"/>
      <c r="GWS137" s="11"/>
      <c r="GWT137" s="6"/>
      <c r="GWZ137" s="11"/>
      <c r="GXA137" s="6"/>
      <c r="GXG137" s="11"/>
      <c r="GXH137" s="6"/>
      <c r="GXN137" s="11"/>
      <c r="GXO137" s="6"/>
      <c r="GXU137" s="11"/>
      <c r="GXV137" s="6"/>
      <c r="GYB137" s="11"/>
      <c r="GYC137" s="6"/>
      <c r="GYI137" s="11"/>
      <c r="GYJ137" s="6"/>
      <c r="GYP137" s="11"/>
      <c r="GYQ137" s="6"/>
      <c r="GYW137" s="11"/>
      <c r="GYX137" s="6"/>
      <c r="GZD137" s="11"/>
      <c r="GZE137" s="6"/>
      <c r="GZK137" s="11"/>
      <c r="GZL137" s="6"/>
      <c r="GZR137" s="11"/>
      <c r="GZS137" s="6"/>
      <c r="GZY137" s="11"/>
      <c r="GZZ137" s="6"/>
      <c r="HAF137" s="11"/>
      <c r="HAG137" s="6"/>
      <c r="HAM137" s="11"/>
      <c r="HAN137" s="6"/>
      <c r="HAT137" s="11"/>
      <c r="HAU137" s="6"/>
      <c r="HBA137" s="11"/>
      <c r="HBB137" s="6"/>
      <c r="HBH137" s="11"/>
      <c r="HBI137" s="6"/>
      <c r="HBO137" s="11"/>
      <c r="HBP137" s="6"/>
      <c r="HBV137" s="11"/>
      <c r="HBW137" s="6"/>
      <c r="HCC137" s="11"/>
      <c r="HCD137" s="6"/>
      <c r="HCJ137" s="11"/>
      <c r="HCK137" s="6"/>
      <c r="HCQ137" s="11"/>
      <c r="HCR137" s="6"/>
      <c r="HCX137" s="11"/>
      <c r="HCY137" s="6"/>
      <c r="HDE137" s="11"/>
      <c r="HDF137" s="6"/>
      <c r="HDL137" s="11"/>
      <c r="HDM137" s="6"/>
      <c r="HDS137" s="11"/>
      <c r="HDT137" s="6"/>
      <c r="HDZ137" s="11"/>
      <c r="HEA137" s="6"/>
      <c r="HEG137" s="11"/>
      <c r="HEH137" s="6"/>
      <c r="HEN137" s="11"/>
      <c r="HEO137" s="6"/>
      <c r="HEU137" s="11"/>
      <c r="HEV137" s="6"/>
      <c r="HFB137" s="11"/>
      <c r="HFC137" s="6"/>
      <c r="HFI137" s="11"/>
      <c r="HFJ137" s="6"/>
      <c r="HFP137" s="11"/>
      <c r="HFQ137" s="6"/>
      <c r="HFW137" s="11"/>
      <c r="HFX137" s="6"/>
      <c r="HGD137" s="11"/>
      <c r="HGE137" s="6"/>
      <c r="HGK137" s="11"/>
      <c r="HGL137" s="6"/>
      <c r="HGR137" s="11"/>
      <c r="HGS137" s="6"/>
      <c r="HGY137" s="11"/>
      <c r="HGZ137" s="6"/>
      <c r="HHF137" s="11"/>
      <c r="HHG137" s="6"/>
      <c r="HHM137" s="11"/>
      <c r="HHN137" s="6"/>
      <c r="HHT137" s="11"/>
      <c r="HHU137" s="6"/>
      <c r="HIA137" s="11"/>
      <c r="HIB137" s="6"/>
      <c r="HIH137" s="11"/>
      <c r="HII137" s="6"/>
      <c r="HIO137" s="11"/>
      <c r="HIP137" s="6"/>
      <c r="HIV137" s="11"/>
      <c r="HIW137" s="6"/>
      <c r="HJC137" s="11"/>
      <c r="HJD137" s="6"/>
      <c r="HJJ137" s="11"/>
      <c r="HJK137" s="6"/>
      <c r="HJQ137" s="11"/>
      <c r="HJR137" s="6"/>
      <c r="HJX137" s="11"/>
      <c r="HJY137" s="6"/>
      <c r="HKE137" s="11"/>
      <c r="HKF137" s="6"/>
      <c r="HKL137" s="11"/>
      <c r="HKM137" s="6"/>
      <c r="HKS137" s="11"/>
      <c r="HKT137" s="6"/>
      <c r="HKZ137" s="11"/>
      <c r="HLA137" s="6"/>
      <c r="HLG137" s="11"/>
      <c r="HLH137" s="6"/>
      <c r="HLN137" s="11"/>
      <c r="HLO137" s="6"/>
      <c r="HLU137" s="11"/>
      <c r="HLV137" s="6"/>
      <c r="HMB137" s="11"/>
      <c r="HMC137" s="6"/>
      <c r="HMI137" s="11"/>
      <c r="HMJ137" s="6"/>
      <c r="HMP137" s="11"/>
      <c r="HMQ137" s="6"/>
      <c r="HMW137" s="11"/>
      <c r="HMX137" s="6"/>
      <c r="HND137" s="11"/>
      <c r="HNE137" s="6"/>
      <c r="HNK137" s="11"/>
      <c r="HNL137" s="6"/>
      <c r="HNR137" s="11"/>
      <c r="HNS137" s="6"/>
      <c r="HNY137" s="11"/>
      <c r="HNZ137" s="6"/>
      <c r="HOF137" s="11"/>
      <c r="HOG137" s="6"/>
      <c r="HOM137" s="11"/>
      <c r="HON137" s="6"/>
      <c r="HOT137" s="11"/>
      <c r="HOU137" s="6"/>
      <c r="HPA137" s="11"/>
      <c r="HPB137" s="6"/>
      <c r="HPH137" s="11"/>
      <c r="HPI137" s="6"/>
      <c r="HPO137" s="11"/>
      <c r="HPP137" s="6"/>
      <c r="HPV137" s="11"/>
      <c r="HPW137" s="6"/>
      <c r="HQC137" s="11"/>
      <c r="HQD137" s="6"/>
      <c r="HQJ137" s="11"/>
      <c r="HQK137" s="6"/>
      <c r="HQQ137" s="11"/>
      <c r="HQR137" s="6"/>
      <c r="HQX137" s="11"/>
      <c r="HQY137" s="6"/>
      <c r="HRE137" s="11"/>
      <c r="HRF137" s="6"/>
      <c r="HRL137" s="11"/>
      <c r="HRM137" s="6"/>
      <c r="HRS137" s="11"/>
      <c r="HRT137" s="6"/>
      <c r="HRZ137" s="11"/>
      <c r="HSA137" s="6"/>
      <c r="HSG137" s="11"/>
      <c r="HSH137" s="6"/>
      <c r="HSN137" s="11"/>
      <c r="HSO137" s="6"/>
      <c r="HSU137" s="11"/>
      <c r="HSV137" s="6"/>
      <c r="HTB137" s="11"/>
      <c r="HTC137" s="6"/>
      <c r="HTI137" s="11"/>
      <c r="HTJ137" s="6"/>
      <c r="HTP137" s="11"/>
      <c r="HTQ137" s="6"/>
      <c r="HTW137" s="11"/>
      <c r="HTX137" s="6"/>
      <c r="HUD137" s="11"/>
      <c r="HUE137" s="6"/>
      <c r="HUK137" s="11"/>
      <c r="HUL137" s="6"/>
      <c r="HUR137" s="11"/>
      <c r="HUS137" s="6"/>
      <c r="HUY137" s="11"/>
      <c r="HUZ137" s="6"/>
      <c r="HVF137" s="11"/>
      <c r="HVG137" s="6"/>
      <c r="HVM137" s="11"/>
      <c r="HVN137" s="6"/>
      <c r="HVT137" s="11"/>
      <c r="HVU137" s="6"/>
      <c r="HWA137" s="11"/>
      <c r="HWB137" s="6"/>
      <c r="HWH137" s="11"/>
      <c r="HWI137" s="6"/>
      <c r="HWO137" s="11"/>
      <c r="HWP137" s="6"/>
      <c r="HWV137" s="11"/>
      <c r="HWW137" s="6"/>
      <c r="HXC137" s="11"/>
      <c r="HXD137" s="6"/>
      <c r="HXJ137" s="11"/>
      <c r="HXK137" s="6"/>
      <c r="HXQ137" s="11"/>
      <c r="HXR137" s="6"/>
      <c r="HXX137" s="11"/>
      <c r="HXY137" s="6"/>
      <c r="HYE137" s="11"/>
      <c r="HYF137" s="6"/>
      <c r="HYL137" s="11"/>
      <c r="HYM137" s="6"/>
      <c r="HYS137" s="11"/>
      <c r="HYT137" s="6"/>
      <c r="HYZ137" s="11"/>
      <c r="HZA137" s="6"/>
      <c r="HZG137" s="11"/>
      <c r="HZH137" s="6"/>
      <c r="HZN137" s="11"/>
      <c r="HZO137" s="6"/>
      <c r="HZU137" s="11"/>
      <c r="HZV137" s="6"/>
      <c r="IAB137" s="11"/>
      <c r="IAC137" s="6"/>
      <c r="IAI137" s="11"/>
      <c r="IAJ137" s="6"/>
      <c r="IAP137" s="11"/>
      <c r="IAQ137" s="6"/>
      <c r="IAW137" s="11"/>
      <c r="IAX137" s="6"/>
      <c r="IBD137" s="11"/>
      <c r="IBE137" s="6"/>
      <c r="IBK137" s="11"/>
      <c r="IBL137" s="6"/>
      <c r="IBR137" s="11"/>
      <c r="IBS137" s="6"/>
      <c r="IBY137" s="11"/>
      <c r="IBZ137" s="6"/>
      <c r="ICF137" s="11"/>
      <c r="ICG137" s="6"/>
      <c r="ICM137" s="11"/>
      <c r="ICN137" s="6"/>
      <c r="ICT137" s="11"/>
      <c r="ICU137" s="6"/>
      <c r="IDA137" s="11"/>
      <c r="IDB137" s="6"/>
      <c r="IDH137" s="11"/>
      <c r="IDI137" s="6"/>
      <c r="IDO137" s="11"/>
      <c r="IDP137" s="6"/>
      <c r="IDV137" s="11"/>
      <c r="IDW137" s="6"/>
      <c r="IEC137" s="11"/>
      <c r="IED137" s="6"/>
      <c r="IEJ137" s="11"/>
      <c r="IEK137" s="6"/>
      <c r="IEQ137" s="11"/>
      <c r="IER137" s="6"/>
      <c r="IEX137" s="11"/>
      <c r="IEY137" s="6"/>
      <c r="IFE137" s="11"/>
      <c r="IFF137" s="6"/>
      <c r="IFL137" s="11"/>
      <c r="IFM137" s="6"/>
      <c r="IFS137" s="11"/>
      <c r="IFT137" s="6"/>
      <c r="IFZ137" s="11"/>
      <c r="IGA137" s="6"/>
      <c r="IGG137" s="11"/>
      <c r="IGH137" s="6"/>
      <c r="IGN137" s="11"/>
      <c r="IGO137" s="6"/>
      <c r="IGU137" s="11"/>
      <c r="IGV137" s="6"/>
      <c r="IHB137" s="11"/>
      <c r="IHC137" s="6"/>
      <c r="IHI137" s="11"/>
      <c r="IHJ137" s="6"/>
      <c r="IHP137" s="11"/>
      <c r="IHQ137" s="6"/>
      <c r="IHW137" s="11"/>
      <c r="IHX137" s="6"/>
      <c r="IID137" s="11"/>
      <c r="IIE137" s="6"/>
      <c r="IIK137" s="11"/>
      <c r="IIL137" s="6"/>
      <c r="IIR137" s="11"/>
      <c r="IIS137" s="6"/>
      <c r="IIY137" s="11"/>
      <c r="IIZ137" s="6"/>
      <c r="IJF137" s="11"/>
      <c r="IJG137" s="6"/>
      <c r="IJM137" s="11"/>
      <c r="IJN137" s="6"/>
      <c r="IJT137" s="11"/>
      <c r="IJU137" s="6"/>
      <c r="IKA137" s="11"/>
      <c r="IKB137" s="6"/>
      <c r="IKH137" s="11"/>
      <c r="IKI137" s="6"/>
      <c r="IKO137" s="11"/>
      <c r="IKP137" s="6"/>
      <c r="IKV137" s="11"/>
      <c r="IKW137" s="6"/>
      <c r="ILC137" s="11"/>
      <c r="ILD137" s="6"/>
      <c r="ILJ137" s="11"/>
      <c r="ILK137" s="6"/>
      <c r="ILQ137" s="11"/>
      <c r="ILR137" s="6"/>
      <c r="ILX137" s="11"/>
      <c r="ILY137" s="6"/>
      <c r="IME137" s="11"/>
      <c r="IMF137" s="6"/>
      <c r="IML137" s="11"/>
      <c r="IMM137" s="6"/>
      <c r="IMS137" s="11"/>
      <c r="IMT137" s="6"/>
      <c r="IMZ137" s="11"/>
      <c r="INA137" s="6"/>
      <c r="ING137" s="11"/>
      <c r="INH137" s="6"/>
      <c r="INN137" s="11"/>
      <c r="INO137" s="6"/>
      <c r="INU137" s="11"/>
      <c r="INV137" s="6"/>
      <c r="IOB137" s="11"/>
      <c r="IOC137" s="6"/>
      <c r="IOI137" s="11"/>
      <c r="IOJ137" s="6"/>
      <c r="IOP137" s="11"/>
      <c r="IOQ137" s="6"/>
      <c r="IOW137" s="11"/>
      <c r="IOX137" s="6"/>
      <c r="IPD137" s="11"/>
      <c r="IPE137" s="6"/>
      <c r="IPK137" s="11"/>
      <c r="IPL137" s="6"/>
      <c r="IPR137" s="11"/>
      <c r="IPS137" s="6"/>
      <c r="IPY137" s="11"/>
      <c r="IPZ137" s="6"/>
      <c r="IQF137" s="11"/>
      <c r="IQG137" s="6"/>
      <c r="IQM137" s="11"/>
      <c r="IQN137" s="6"/>
      <c r="IQT137" s="11"/>
      <c r="IQU137" s="6"/>
      <c r="IRA137" s="11"/>
      <c r="IRB137" s="6"/>
      <c r="IRH137" s="11"/>
      <c r="IRI137" s="6"/>
      <c r="IRO137" s="11"/>
      <c r="IRP137" s="6"/>
      <c r="IRV137" s="11"/>
      <c r="IRW137" s="6"/>
      <c r="ISC137" s="11"/>
      <c r="ISD137" s="6"/>
      <c r="ISJ137" s="11"/>
      <c r="ISK137" s="6"/>
      <c r="ISQ137" s="11"/>
      <c r="ISR137" s="6"/>
      <c r="ISX137" s="11"/>
      <c r="ISY137" s="6"/>
      <c r="ITE137" s="11"/>
      <c r="ITF137" s="6"/>
      <c r="ITL137" s="11"/>
      <c r="ITM137" s="6"/>
      <c r="ITS137" s="11"/>
      <c r="ITT137" s="6"/>
      <c r="ITZ137" s="11"/>
      <c r="IUA137" s="6"/>
      <c r="IUG137" s="11"/>
      <c r="IUH137" s="6"/>
      <c r="IUN137" s="11"/>
      <c r="IUO137" s="6"/>
      <c r="IUU137" s="11"/>
      <c r="IUV137" s="6"/>
      <c r="IVB137" s="11"/>
      <c r="IVC137" s="6"/>
      <c r="IVI137" s="11"/>
      <c r="IVJ137" s="6"/>
      <c r="IVP137" s="11"/>
      <c r="IVQ137" s="6"/>
      <c r="IVW137" s="11"/>
      <c r="IVX137" s="6"/>
      <c r="IWD137" s="11"/>
      <c r="IWE137" s="6"/>
      <c r="IWK137" s="11"/>
      <c r="IWL137" s="6"/>
      <c r="IWR137" s="11"/>
      <c r="IWS137" s="6"/>
      <c r="IWY137" s="11"/>
      <c r="IWZ137" s="6"/>
      <c r="IXF137" s="11"/>
      <c r="IXG137" s="6"/>
      <c r="IXM137" s="11"/>
      <c r="IXN137" s="6"/>
      <c r="IXT137" s="11"/>
      <c r="IXU137" s="6"/>
      <c r="IYA137" s="11"/>
      <c r="IYB137" s="6"/>
      <c r="IYH137" s="11"/>
      <c r="IYI137" s="6"/>
      <c r="IYO137" s="11"/>
      <c r="IYP137" s="6"/>
      <c r="IYV137" s="11"/>
      <c r="IYW137" s="6"/>
      <c r="IZC137" s="11"/>
      <c r="IZD137" s="6"/>
      <c r="IZJ137" s="11"/>
      <c r="IZK137" s="6"/>
      <c r="IZQ137" s="11"/>
      <c r="IZR137" s="6"/>
      <c r="IZX137" s="11"/>
      <c r="IZY137" s="6"/>
      <c r="JAE137" s="11"/>
      <c r="JAF137" s="6"/>
      <c r="JAL137" s="11"/>
      <c r="JAM137" s="6"/>
      <c r="JAS137" s="11"/>
      <c r="JAT137" s="6"/>
      <c r="JAZ137" s="11"/>
      <c r="JBA137" s="6"/>
      <c r="JBG137" s="11"/>
      <c r="JBH137" s="6"/>
      <c r="JBN137" s="11"/>
      <c r="JBO137" s="6"/>
      <c r="JBU137" s="11"/>
      <c r="JBV137" s="6"/>
      <c r="JCB137" s="11"/>
      <c r="JCC137" s="6"/>
      <c r="JCI137" s="11"/>
      <c r="JCJ137" s="6"/>
      <c r="JCP137" s="11"/>
      <c r="JCQ137" s="6"/>
      <c r="JCW137" s="11"/>
      <c r="JCX137" s="6"/>
      <c r="JDD137" s="11"/>
      <c r="JDE137" s="6"/>
      <c r="JDK137" s="11"/>
      <c r="JDL137" s="6"/>
      <c r="JDR137" s="11"/>
      <c r="JDS137" s="6"/>
      <c r="JDY137" s="11"/>
      <c r="JDZ137" s="6"/>
      <c r="JEF137" s="11"/>
      <c r="JEG137" s="6"/>
      <c r="JEM137" s="11"/>
      <c r="JEN137" s="6"/>
      <c r="JET137" s="11"/>
      <c r="JEU137" s="6"/>
      <c r="JFA137" s="11"/>
      <c r="JFB137" s="6"/>
      <c r="JFH137" s="11"/>
      <c r="JFI137" s="6"/>
      <c r="JFO137" s="11"/>
      <c r="JFP137" s="6"/>
      <c r="JFV137" s="11"/>
      <c r="JFW137" s="6"/>
      <c r="JGC137" s="11"/>
      <c r="JGD137" s="6"/>
      <c r="JGJ137" s="11"/>
      <c r="JGK137" s="6"/>
      <c r="JGQ137" s="11"/>
      <c r="JGR137" s="6"/>
      <c r="JGX137" s="11"/>
      <c r="JGY137" s="6"/>
      <c r="JHE137" s="11"/>
      <c r="JHF137" s="6"/>
      <c r="JHL137" s="11"/>
      <c r="JHM137" s="6"/>
      <c r="JHS137" s="11"/>
      <c r="JHT137" s="6"/>
      <c r="JHZ137" s="11"/>
      <c r="JIA137" s="6"/>
      <c r="JIG137" s="11"/>
      <c r="JIH137" s="6"/>
      <c r="JIN137" s="11"/>
      <c r="JIO137" s="6"/>
      <c r="JIU137" s="11"/>
      <c r="JIV137" s="6"/>
      <c r="JJB137" s="11"/>
      <c r="JJC137" s="6"/>
      <c r="JJI137" s="11"/>
      <c r="JJJ137" s="6"/>
      <c r="JJP137" s="11"/>
      <c r="JJQ137" s="6"/>
      <c r="JJW137" s="11"/>
      <c r="JJX137" s="6"/>
      <c r="JKD137" s="11"/>
      <c r="JKE137" s="6"/>
      <c r="JKK137" s="11"/>
      <c r="JKL137" s="6"/>
      <c r="JKR137" s="11"/>
      <c r="JKS137" s="6"/>
      <c r="JKY137" s="11"/>
      <c r="JKZ137" s="6"/>
      <c r="JLF137" s="11"/>
      <c r="JLG137" s="6"/>
      <c r="JLM137" s="11"/>
      <c r="JLN137" s="6"/>
      <c r="JLT137" s="11"/>
      <c r="JLU137" s="6"/>
      <c r="JMA137" s="11"/>
      <c r="JMB137" s="6"/>
      <c r="JMH137" s="11"/>
      <c r="JMI137" s="6"/>
      <c r="JMO137" s="11"/>
      <c r="JMP137" s="6"/>
      <c r="JMV137" s="11"/>
      <c r="JMW137" s="6"/>
      <c r="JNC137" s="11"/>
      <c r="JND137" s="6"/>
      <c r="JNJ137" s="11"/>
      <c r="JNK137" s="6"/>
      <c r="JNQ137" s="11"/>
      <c r="JNR137" s="6"/>
      <c r="JNX137" s="11"/>
      <c r="JNY137" s="6"/>
      <c r="JOE137" s="11"/>
      <c r="JOF137" s="6"/>
      <c r="JOL137" s="11"/>
      <c r="JOM137" s="6"/>
      <c r="JOS137" s="11"/>
      <c r="JOT137" s="6"/>
      <c r="JOZ137" s="11"/>
      <c r="JPA137" s="6"/>
      <c r="JPG137" s="11"/>
      <c r="JPH137" s="6"/>
      <c r="JPN137" s="11"/>
      <c r="JPO137" s="6"/>
      <c r="JPU137" s="11"/>
      <c r="JPV137" s="6"/>
      <c r="JQB137" s="11"/>
      <c r="JQC137" s="6"/>
      <c r="JQI137" s="11"/>
      <c r="JQJ137" s="6"/>
      <c r="JQP137" s="11"/>
      <c r="JQQ137" s="6"/>
      <c r="JQW137" s="11"/>
      <c r="JQX137" s="6"/>
      <c r="JRD137" s="11"/>
      <c r="JRE137" s="6"/>
      <c r="JRK137" s="11"/>
      <c r="JRL137" s="6"/>
      <c r="JRR137" s="11"/>
      <c r="JRS137" s="6"/>
      <c r="JRY137" s="11"/>
      <c r="JRZ137" s="6"/>
      <c r="JSF137" s="11"/>
      <c r="JSG137" s="6"/>
      <c r="JSM137" s="11"/>
      <c r="JSN137" s="6"/>
      <c r="JST137" s="11"/>
      <c r="JSU137" s="6"/>
      <c r="JTA137" s="11"/>
      <c r="JTB137" s="6"/>
      <c r="JTH137" s="11"/>
      <c r="JTI137" s="6"/>
      <c r="JTO137" s="11"/>
      <c r="JTP137" s="6"/>
      <c r="JTV137" s="11"/>
      <c r="JTW137" s="6"/>
      <c r="JUC137" s="11"/>
      <c r="JUD137" s="6"/>
      <c r="JUJ137" s="11"/>
      <c r="JUK137" s="6"/>
      <c r="JUQ137" s="11"/>
      <c r="JUR137" s="6"/>
      <c r="JUX137" s="11"/>
      <c r="JUY137" s="6"/>
      <c r="JVE137" s="11"/>
      <c r="JVF137" s="6"/>
      <c r="JVL137" s="11"/>
      <c r="JVM137" s="6"/>
      <c r="JVS137" s="11"/>
      <c r="JVT137" s="6"/>
      <c r="JVZ137" s="11"/>
      <c r="JWA137" s="6"/>
      <c r="JWG137" s="11"/>
      <c r="JWH137" s="6"/>
      <c r="JWN137" s="11"/>
      <c r="JWO137" s="6"/>
      <c r="JWU137" s="11"/>
      <c r="JWV137" s="6"/>
      <c r="JXB137" s="11"/>
      <c r="JXC137" s="6"/>
      <c r="JXI137" s="11"/>
      <c r="JXJ137" s="6"/>
      <c r="JXP137" s="11"/>
      <c r="JXQ137" s="6"/>
      <c r="JXW137" s="11"/>
      <c r="JXX137" s="6"/>
      <c r="JYD137" s="11"/>
      <c r="JYE137" s="6"/>
      <c r="JYK137" s="11"/>
      <c r="JYL137" s="6"/>
      <c r="JYR137" s="11"/>
      <c r="JYS137" s="6"/>
      <c r="JYY137" s="11"/>
      <c r="JYZ137" s="6"/>
      <c r="JZF137" s="11"/>
      <c r="JZG137" s="6"/>
      <c r="JZM137" s="11"/>
      <c r="JZN137" s="6"/>
      <c r="JZT137" s="11"/>
      <c r="JZU137" s="6"/>
      <c r="KAA137" s="11"/>
      <c r="KAB137" s="6"/>
      <c r="KAH137" s="11"/>
      <c r="KAI137" s="6"/>
      <c r="KAO137" s="11"/>
      <c r="KAP137" s="6"/>
      <c r="KAV137" s="11"/>
      <c r="KAW137" s="6"/>
      <c r="KBC137" s="11"/>
      <c r="KBD137" s="6"/>
      <c r="KBJ137" s="11"/>
      <c r="KBK137" s="6"/>
      <c r="KBQ137" s="11"/>
      <c r="KBR137" s="6"/>
      <c r="KBX137" s="11"/>
      <c r="KBY137" s="6"/>
      <c r="KCE137" s="11"/>
      <c r="KCF137" s="6"/>
      <c r="KCL137" s="11"/>
      <c r="KCM137" s="6"/>
      <c r="KCS137" s="11"/>
      <c r="KCT137" s="6"/>
      <c r="KCZ137" s="11"/>
      <c r="KDA137" s="6"/>
      <c r="KDG137" s="11"/>
      <c r="KDH137" s="6"/>
      <c r="KDN137" s="11"/>
      <c r="KDO137" s="6"/>
      <c r="KDU137" s="11"/>
      <c r="KDV137" s="6"/>
      <c r="KEB137" s="11"/>
      <c r="KEC137" s="6"/>
      <c r="KEI137" s="11"/>
      <c r="KEJ137" s="6"/>
      <c r="KEP137" s="11"/>
      <c r="KEQ137" s="6"/>
      <c r="KEW137" s="11"/>
      <c r="KEX137" s="6"/>
      <c r="KFD137" s="11"/>
      <c r="KFE137" s="6"/>
      <c r="KFK137" s="11"/>
      <c r="KFL137" s="6"/>
      <c r="KFR137" s="11"/>
      <c r="KFS137" s="6"/>
      <c r="KFY137" s="11"/>
      <c r="KFZ137" s="6"/>
      <c r="KGF137" s="11"/>
      <c r="KGG137" s="6"/>
      <c r="KGM137" s="11"/>
      <c r="KGN137" s="6"/>
      <c r="KGT137" s="11"/>
      <c r="KGU137" s="6"/>
      <c r="KHA137" s="11"/>
      <c r="KHB137" s="6"/>
      <c r="KHH137" s="11"/>
      <c r="KHI137" s="6"/>
      <c r="KHO137" s="11"/>
      <c r="KHP137" s="6"/>
      <c r="KHV137" s="11"/>
      <c r="KHW137" s="6"/>
      <c r="KIC137" s="11"/>
      <c r="KID137" s="6"/>
      <c r="KIJ137" s="11"/>
      <c r="KIK137" s="6"/>
      <c r="KIQ137" s="11"/>
      <c r="KIR137" s="6"/>
      <c r="KIX137" s="11"/>
      <c r="KIY137" s="6"/>
      <c r="KJE137" s="11"/>
      <c r="KJF137" s="6"/>
      <c r="KJL137" s="11"/>
      <c r="KJM137" s="6"/>
      <c r="KJS137" s="11"/>
      <c r="KJT137" s="6"/>
      <c r="KJZ137" s="11"/>
      <c r="KKA137" s="6"/>
      <c r="KKG137" s="11"/>
      <c r="KKH137" s="6"/>
      <c r="KKN137" s="11"/>
      <c r="KKO137" s="6"/>
      <c r="KKU137" s="11"/>
      <c r="KKV137" s="6"/>
      <c r="KLB137" s="11"/>
      <c r="KLC137" s="6"/>
      <c r="KLI137" s="11"/>
      <c r="KLJ137" s="6"/>
      <c r="KLP137" s="11"/>
      <c r="KLQ137" s="6"/>
      <c r="KLW137" s="11"/>
      <c r="KLX137" s="6"/>
      <c r="KMD137" s="11"/>
      <c r="KME137" s="6"/>
      <c r="KMK137" s="11"/>
      <c r="KML137" s="6"/>
      <c r="KMR137" s="11"/>
      <c r="KMS137" s="6"/>
      <c r="KMY137" s="11"/>
      <c r="KMZ137" s="6"/>
      <c r="KNF137" s="11"/>
      <c r="KNG137" s="6"/>
      <c r="KNM137" s="11"/>
      <c r="KNN137" s="6"/>
      <c r="KNT137" s="11"/>
      <c r="KNU137" s="6"/>
      <c r="KOA137" s="11"/>
      <c r="KOB137" s="6"/>
      <c r="KOH137" s="11"/>
      <c r="KOI137" s="6"/>
      <c r="KOO137" s="11"/>
      <c r="KOP137" s="6"/>
      <c r="KOV137" s="11"/>
      <c r="KOW137" s="6"/>
      <c r="KPC137" s="11"/>
      <c r="KPD137" s="6"/>
      <c r="KPJ137" s="11"/>
      <c r="KPK137" s="6"/>
      <c r="KPQ137" s="11"/>
      <c r="KPR137" s="6"/>
      <c r="KPX137" s="11"/>
      <c r="KPY137" s="6"/>
      <c r="KQE137" s="11"/>
      <c r="KQF137" s="6"/>
      <c r="KQL137" s="11"/>
      <c r="KQM137" s="6"/>
      <c r="KQS137" s="11"/>
      <c r="KQT137" s="6"/>
      <c r="KQZ137" s="11"/>
      <c r="KRA137" s="6"/>
      <c r="KRG137" s="11"/>
      <c r="KRH137" s="6"/>
      <c r="KRN137" s="11"/>
      <c r="KRO137" s="6"/>
      <c r="KRU137" s="11"/>
      <c r="KRV137" s="6"/>
      <c r="KSB137" s="11"/>
      <c r="KSC137" s="6"/>
      <c r="KSI137" s="11"/>
      <c r="KSJ137" s="6"/>
      <c r="KSP137" s="11"/>
      <c r="KSQ137" s="6"/>
      <c r="KSW137" s="11"/>
      <c r="KSX137" s="6"/>
      <c r="KTD137" s="11"/>
      <c r="KTE137" s="6"/>
      <c r="KTK137" s="11"/>
      <c r="KTL137" s="6"/>
      <c r="KTR137" s="11"/>
      <c r="KTS137" s="6"/>
      <c r="KTY137" s="11"/>
      <c r="KTZ137" s="6"/>
      <c r="KUF137" s="11"/>
      <c r="KUG137" s="6"/>
      <c r="KUM137" s="11"/>
      <c r="KUN137" s="6"/>
      <c r="KUT137" s="11"/>
      <c r="KUU137" s="6"/>
      <c r="KVA137" s="11"/>
      <c r="KVB137" s="6"/>
      <c r="KVH137" s="11"/>
      <c r="KVI137" s="6"/>
      <c r="KVO137" s="11"/>
      <c r="KVP137" s="6"/>
      <c r="KVV137" s="11"/>
      <c r="KVW137" s="6"/>
      <c r="KWC137" s="11"/>
      <c r="KWD137" s="6"/>
      <c r="KWJ137" s="11"/>
      <c r="KWK137" s="6"/>
      <c r="KWQ137" s="11"/>
      <c r="KWR137" s="6"/>
      <c r="KWX137" s="11"/>
      <c r="KWY137" s="6"/>
      <c r="KXE137" s="11"/>
      <c r="KXF137" s="6"/>
      <c r="KXL137" s="11"/>
      <c r="KXM137" s="6"/>
      <c r="KXS137" s="11"/>
      <c r="KXT137" s="6"/>
      <c r="KXZ137" s="11"/>
      <c r="KYA137" s="6"/>
      <c r="KYG137" s="11"/>
      <c r="KYH137" s="6"/>
      <c r="KYN137" s="11"/>
      <c r="KYO137" s="6"/>
      <c r="KYU137" s="11"/>
      <c r="KYV137" s="6"/>
      <c r="KZB137" s="11"/>
      <c r="KZC137" s="6"/>
      <c r="KZI137" s="11"/>
      <c r="KZJ137" s="6"/>
      <c r="KZP137" s="11"/>
      <c r="KZQ137" s="6"/>
      <c r="KZW137" s="11"/>
      <c r="KZX137" s="6"/>
      <c r="LAD137" s="11"/>
      <c r="LAE137" s="6"/>
      <c r="LAK137" s="11"/>
      <c r="LAL137" s="6"/>
      <c r="LAR137" s="11"/>
      <c r="LAS137" s="6"/>
      <c r="LAY137" s="11"/>
      <c r="LAZ137" s="6"/>
      <c r="LBF137" s="11"/>
      <c r="LBG137" s="6"/>
      <c r="LBM137" s="11"/>
      <c r="LBN137" s="6"/>
      <c r="LBT137" s="11"/>
      <c r="LBU137" s="6"/>
      <c r="LCA137" s="11"/>
      <c r="LCB137" s="6"/>
      <c r="LCH137" s="11"/>
      <c r="LCI137" s="6"/>
      <c r="LCO137" s="11"/>
      <c r="LCP137" s="6"/>
      <c r="LCV137" s="11"/>
      <c r="LCW137" s="6"/>
      <c r="LDC137" s="11"/>
      <c r="LDD137" s="6"/>
      <c r="LDJ137" s="11"/>
      <c r="LDK137" s="6"/>
      <c r="LDQ137" s="11"/>
      <c r="LDR137" s="6"/>
      <c r="LDX137" s="11"/>
      <c r="LDY137" s="6"/>
      <c r="LEE137" s="11"/>
      <c r="LEF137" s="6"/>
      <c r="LEL137" s="11"/>
      <c r="LEM137" s="6"/>
      <c r="LES137" s="11"/>
      <c r="LET137" s="6"/>
      <c r="LEZ137" s="11"/>
      <c r="LFA137" s="6"/>
      <c r="LFG137" s="11"/>
      <c r="LFH137" s="6"/>
      <c r="LFN137" s="11"/>
      <c r="LFO137" s="6"/>
      <c r="LFU137" s="11"/>
      <c r="LFV137" s="6"/>
      <c r="LGB137" s="11"/>
      <c r="LGC137" s="6"/>
      <c r="LGI137" s="11"/>
      <c r="LGJ137" s="6"/>
      <c r="LGP137" s="11"/>
      <c r="LGQ137" s="6"/>
      <c r="LGW137" s="11"/>
      <c r="LGX137" s="6"/>
      <c r="LHD137" s="11"/>
      <c r="LHE137" s="6"/>
      <c r="LHK137" s="11"/>
      <c r="LHL137" s="6"/>
      <c r="LHR137" s="11"/>
      <c r="LHS137" s="6"/>
      <c r="LHY137" s="11"/>
      <c r="LHZ137" s="6"/>
      <c r="LIF137" s="11"/>
      <c r="LIG137" s="6"/>
      <c r="LIM137" s="11"/>
      <c r="LIN137" s="6"/>
      <c r="LIT137" s="11"/>
      <c r="LIU137" s="6"/>
      <c r="LJA137" s="11"/>
      <c r="LJB137" s="6"/>
      <c r="LJH137" s="11"/>
      <c r="LJI137" s="6"/>
      <c r="LJO137" s="11"/>
      <c r="LJP137" s="6"/>
      <c r="LJV137" s="11"/>
      <c r="LJW137" s="6"/>
      <c r="LKC137" s="11"/>
      <c r="LKD137" s="6"/>
      <c r="LKJ137" s="11"/>
      <c r="LKK137" s="6"/>
      <c r="LKQ137" s="11"/>
      <c r="LKR137" s="6"/>
      <c r="LKX137" s="11"/>
      <c r="LKY137" s="6"/>
      <c r="LLE137" s="11"/>
      <c r="LLF137" s="6"/>
      <c r="LLL137" s="11"/>
      <c r="LLM137" s="6"/>
      <c r="LLS137" s="11"/>
      <c r="LLT137" s="6"/>
      <c r="LLZ137" s="11"/>
      <c r="LMA137" s="6"/>
      <c r="LMG137" s="11"/>
      <c r="LMH137" s="6"/>
      <c r="LMN137" s="11"/>
      <c r="LMO137" s="6"/>
      <c r="LMU137" s="11"/>
      <c r="LMV137" s="6"/>
      <c r="LNB137" s="11"/>
      <c r="LNC137" s="6"/>
      <c r="LNI137" s="11"/>
      <c r="LNJ137" s="6"/>
      <c r="LNP137" s="11"/>
      <c r="LNQ137" s="6"/>
      <c r="LNW137" s="11"/>
      <c r="LNX137" s="6"/>
      <c r="LOD137" s="11"/>
      <c r="LOE137" s="6"/>
      <c r="LOK137" s="11"/>
      <c r="LOL137" s="6"/>
      <c r="LOR137" s="11"/>
      <c r="LOS137" s="6"/>
      <c r="LOY137" s="11"/>
      <c r="LOZ137" s="6"/>
      <c r="LPF137" s="11"/>
      <c r="LPG137" s="6"/>
      <c r="LPM137" s="11"/>
      <c r="LPN137" s="6"/>
      <c r="LPT137" s="11"/>
      <c r="LPU137" s="6"/>
      <c r="LQA137" s="11"/>
      <c r="LQB137" s="6"/>
      <c r="LQH137" s="11"/>
      <c r="LQI137" s="6"/>
      <c r="LQO137" s="11"/>
      <c r="LQP137" s="6"/>
      <c r="LQV137" s="11"/>
      <c r="LQW137" s="6"/>
      <c r="LRC137" s="11"/>
      <c r="LRD137" s="6"/>
      <c r="LRJ137" s="11"/>
      <c r="LRK137" s="6"/>
      <c r="LRQ137" s="11"/>
      <c r="LRR137" s="6"/>
      <c r="LRX137" s="11"/>
      <c r="LRY137" s="6"/>
      <c r="LSE137" s="11"/>
      <c r="LSF137" s="6"/>
      <c r="LSL137" s="11"/>
      <c r="LSM137" s="6"/>
      <c r="LSS137" s="11"/>
      <c r="LST137" s="6"/>
      <c r="LSZ137" s="11"/>
      <c r="LTA137" s="6"/>
      <c r="LTG137" s="11"/>
      <c r="LTH137" s="6"/>
      <c r="LTN137" s="11"/>
      <c r="LTO137" s="6"/>
      <c r="LTU137" s="11"/>
      <c r="LTV137" s="6"/>
      <c r="LUB137" s="11"/>
      <c r="LUC137" s="6"/>
      <c r="LUI137" s="11"/>
      <c r="LUJ137" s="6"/>
      <c r="LUP137" s="11"/>
      <c r="LUQ137" s="6"/>
      <c r="LUW137" s="11"/>
      <c r="LUX137" s="6"/>
      <c r="LVD137" s="11"/>
      <c r="LVE137" s="6"/>
      <c r="LVK137" s="11"/>
      <c r="LVL137" s="6"/>
      <c r="LVR137" s="11"/>
      <c r="LVS137" s="6"/>
      <c r="LVY137" s="11"/>
      <c r="LVZ137" s="6"/>
      <c r="LWF137" s="11"/>
      <c r="LWG137" s="6"/>
      <c r="LWM137" s="11"/>
      <c r="LWN137" s="6"/>
      <c r="LWT137" s="11"/>
      <c r="LWU137" s="6"/>
      <c r="LXA137" s="11"/>
      <c r="LXB137" s="6"/>
      <c r="LXH137" s="11"/>
      <c r="LXI137" s="6"/>
      <c r="LXO137" s="11"/>
      <c r="LXP137" s="6"/>
      <c r="LXV137" s="11"/>
      <c r="LXW137" s="6"/>
      <c r="LYC137" s="11"/>
      <c r="LYD137" s="6"/>
      <c r="LYJ137" s="11"/>
      <c r="LYK137" s="6"/>
      <c r="LYQ137" s="11"/>
      <c r="LYR137" s="6"/>
      <c r="LYX137" s="11"/>
      <c r="LYY137" s="6"/>
      <c r="LZE137" s="11"/>
      <c r="LZF137" s="6"/>
      <c r="LZL137" s="11"/>
      <c r="LZM137" s="6"/>
      <c r="LZS137" s="11"/>
      <c r="LZT137" s="6"/>
      <c r="LZZ137" s="11"/>
      <c r="MAA137" s="6"/>
      <c r="MAG137" s="11"/>
      <c r="MAH137" s="6"/>
      <c r="MAN137" s="11"/>
      <c r="MAO137" s="6"/>
      <c r="MAU137" s="11"/>
      <c r="MAV137" s="6"/>
      <c r="MBB137" s="11"/>
      <c r="MBC137" s="6"/>
      <c r="MBI137" s="11"/>
      <c r="MBJ137" s="6"/>
      <c r="MBP137" s="11"/>
      <c r="MBQ137" s="6"/>
      <c r="MBW137" s="11"/>
      <c r="MBX137" s="6"/>
      <c r="MCD137" s="11"/>
      <c r="MCE137" s="6"/>
      <c r="MCK137" s="11"/>
      <c r="MCL137" s="6"/>
      <c r="MCR137" s="11"/>
      <c r="MCS137" s="6"/>
      <c r="MCY137" s="11"/>
      <c r="MCZ137" s="6"/>
      <c r="MDF137" s="11"/>
      <c r="MDG137" s="6"/>
      <c r="MDM137" s="11"/>
      <c r="MDN137" s="6"/>
      <c r="MDT137" s="11"/>
      <c r="MDU137" s="6"/>
      <c r="MEA137" s="11"/>
      <c r="MEB137" s="6"/>
      <c r="MEH137" s="11"/>
      <c r="MEI137" s="6"/>
      <c r="MEO137" s="11"/>
      <c r="MEP137" s="6"/>
      <c r="MEV137" s="11"/>
      <c r="MEW137" s="6"/>
      <c r="MFC137" s="11"/>
      <c r="MFD137" s="6"/>
      <c r="MFJ137" s="11"/>
      <c r="MFK137" s="6"/>
      <c r="MFQ137" s="11"/>
      <c r="MFR137" s="6"/>
      <c r="MFX137" s="11"/>
      <c r="MFY137" s="6"/>
      <c r="MGE137" s="11"/>
      <c r="MGF137" s="6"/>
      <c r="MGL137" s="11"/>
      <c r="MGM137" s="6"/>
      <c r="MGS137" s="11"/>
      <c r="MGT137" s="6"/>
      <c r="MGZ137" s="11"/>
      <c r="MHA137" s="6"/>
      <c r="MHG137" s="11"/>
      <c r="MHH137" s="6"/>
      <c r="MHN137" s="11"/>
      <c r="MHO137" s="6"/>
      <c r="MHU137" s="11"/>
      <c r="MHV137" s="6"/>
      <c r="MIB137" s="11"/>
      <c r="MIC137" s="6"/>
      <c r="MII137" s="11"/>
      <c r="MIJ137" s="6"/>
      <c r="MIP137" s="11"/>
      <c r="MIQ137" s="6"/>
      <c r="MIW137" s="11"/>
      <c r="MIX137" s="6"/>
      <c r="MJD137" s="11"/>
      <c r="MJE137" s="6"/>
      <c r="MJK137" s="11"/>
      <c r="MJL137" s="6"/>
      <c r="MJR137" s="11"/>
      <c r="MJS137" s="6"/>
      <c r="MJY137" s="11"/>
      <c r="MJZ137" s="6"/>
      <c r="MKF137" s="11"/>
      <c r="MKG137" s="6"/>
      <c r="MKM137" s="11"/>
      <c r="MKN137" s="6"/>
      <c r="MKT137" s="11"/>
      <c r="MKU137" s="6"/>
      <c r="MLA137" s="11"/>
      <c r="MLB137" s="6"/>
      <c r="MLH137" s="11"/>
      <c r="MLI137" s="6"/>
      <c r="MLO137" s="11"/>
      <c r="MLP137" s="6"/>
      <c r="MLV137" s="11"/>
      <c r="MLW137" s="6"/>
      <c r="MMC137" s="11"/>
      <c r="MMD137" s="6"/>
      <c r="MMJ137" s="11"/>
      <c r="MMK137" s="6"/>
      <c r="MMQ137" s="11"/>
      <c r="MMR137" s="6"/>
      <c r="MMX137" s="11"/>
      <c r="MMY137" s="6"/>
      <c r="MNE137" s="11"/>
      <c r="MNF137" s="6"/>
      <c r="MNL137" s="11"/>
      <c r="MNM137" s="6"/>
      <c r="MNS137" s="11"/>
      <c r="MNT137" s="6"/>
      <c r="MNZ137" s="11"/>
      <c r="MOA137" s="6"/>
      <c r="MOG137" s="11"/>
      <c r="MOH137" s="6"/>
      <c r="MON137" s="11"/>
      <c r="MOO137" s="6"/>
      <c r="MOU137" s="11"/>
      <c r="MOV137" s="6"/>
      <c r="MPB137" s="11"/>
      <c r="MPC137" s="6"/>
      <c r="MPI137" s="11"/>
      <c r="MPJ137" s="6"/>
      <c r="MPP137" s="11"/>
      <c r="MPQ137" s="6"/>
      <c r="MPW137" s="11"/>
      <c r="MPX137" s="6"/>
      <c r="MQD137" s="11"/>
      <c r="MQE137" s="6"/>
      <c r="MQK137" s="11"/>
      <c r="MQL137" s="6"/>
      <c r="MQR137" s="11"/>
      <c r="MQS137" s="6"/>
      <c r="MQY137" s="11"/>
      <c r="MQZ137" s="6"/>
      <c r="MRF137" s="11"/>
      <c r="MRG137" s="6"/>
      <c r="MRM137" s="11"/>
      <c r="MRN137" s="6"/>
      <c r="MRT137" s="11"/>
      <c r="MRU137" s="6"/>
      <c r="MSA137" s="11"/>
      <c r="MSB137" s="6"/>
      <c r="MSH137" s="11"/>
      <c r="MSI137" s="6"/>
      <c r="MSO137" s="11"/>
      <c r="MSP137" s="6"/>
      <c r="MSV137" s="11"/>
      <c r="MSW137" s="6"/>
      <c r="MTC137" s="11"/>
      <c r="MTD137" s="6"/>
      <c r="MTJ137" s="11"/>
      <c r="MTK137" s="6"/>
      <c r="MTQ137" s="11"/>
      <c r="MTR137" s="6"/>
      <c r="MTX137" s="11"/>
      <c r="MTY137" s="6"/>
      <c r="MUE137" s="11"/>
      <c r="MUF137" s="6"/>
      <c r="MUL137" s="11"/>
      <c r="MUM137" s="6"/>
      <c r="MUS137" s="11"/>
      <c r="MUT137" s="6"/>
      <c r="MUZ137" s="11"/>
      <c r="MVA137" s="6"/>
      <c r="MVG137" s="11"/>
      <c r="MVH137" s="6"/>
      <c r="MVN137" s="11"/>
      <c r="MVO137" s="6"/>
      <c r="MVU137" s="11"/>
      <c r="MVV137" s="6"/>
      <c r="MWB137" s="11"/>
      <c r="MWC137" s="6"/>
      <c r="MWI137" s="11"/>
      <c r="MWJ137" s="6"/>
      <c r="MWP137" s="11"/>
      <c r="MWQ137" s="6"/>
      <c r="MWW137" s="11"/>
      <c r="MWX137" s="6"/>
      <c r="MXD137" s="11"/>
      <c r="MXE137" s="6"/>
      <c r="MXK137" s="11"/>
      <c r="MXL137" s="6"/>
      <c r="MXR137" s="11"/>
      <c r="MXS137" s="6"/>
      <c r="MXY137" s="11"/>
      <c r="MXZ137" s="6"/>
      <c r="MYF137" s="11"/>
      <c r="MYG137" s="6"/>
      <c r="MYM137" s="11"/>
      <c r="MYN137" s="6"/>
      <c r="MYT137" s="11"/>
      <c r="MYU137" s="6"/>
      <c r="MZA137" s="11"/>
      <c r="MZB137" s="6"/>
      <c r="MZH137" s="11"/>
      <c r="MZI137" s="6"/>
      <c r="MZO137" s="11"/>
      <c r="MZP137" s="6"/>
      <c r="MZV137" s="11"/>
      <c r="MZW137" s="6"/>
      <c r="NAC137" s="11"/>
      <c r="NAD137" s="6"/>
      <c r="NAJ137" s="11"/>
      <c r="NAK137" s="6"/>
      <c r="NAQ137" s="11"/>
      <c r="NAR137" s="6"/>
      <c r="NAX137" s="11"/>
      <c r="NAY137" s="6"/>
      <c r="NBE137" s="11"/>
      <c r="NBF137" s="6"/>
      <c r="NBL137" s="11"/>
      <c r="NBM137" s="6"/>
      <c r="NBS137" s="11"/>
      <c r="NBT137" s="6"/>
      <c r="NBZ137" s="11"/>
      <c r="NCA137" s="6"/>
      <c r="NCG137" s="11"/>
      <c r="NCH137" s="6"/>
      <c r="NCN137" s="11"/>
      <c r="NCO137" s="6"/>
      <c r="NCU137" s="11"/>
      <c r="NCV137" s="6"/>
      <c r="NDB137" s="11"/>
      <c r="NDC137" s="6"/>
      <c r="NDI137" s="11"/>
      <c r="NDJ137" s="6"/>
      <c r="NDP137" s="11"/>
      <c r="NDQ137" s="6"/>
      <c r="NDW137" s="11"/>
      <c r="NDX137" s="6"/>
      <c r="NED137" s="11"/>
      <c r="NEE137" s="6"/>
      <c r="NEK137" s="11"/>
      <c r="NEL137" s="6"/>
      <c r="NER137" s="11"/>
      <c r="NES137" s="6"/>
      <c r="NEY137" s="11"/>
      <c r="NEZ137" s="6"/>
      <c r="NFF137" s="11"/>
      <c r="NFG137" s="6"/>
      <c r="NFM137" s="11"/>
      <c r="NFN137" s="6"/>
      <c r="NFT137" s="11"/>
      <c r="NFU137" s="6"/>
      <c r="NGA137" s="11"/>
      <c r="NGB137" s="6"/>
      <c r="NGH137" s="11"/>
      <c r="NGI137" s="6"/>
      <c r="NGO137" s="11"/>
      <c r="NGP137" s="6"/>
      <c r="NGV137" s="11"/>
      <c r="NGW137" s="6"/>
      <c r="NHC137" s="11"/>
      <c r="NHD137" s="6"/>
      <c r="NHJ137" s="11"/>
      <c r="NHK137" s="6"/>
      <c r="NHQ137" s="11"/>
      <c r="NHR137" s="6"/>
      <c r="NHX137" s="11"/>
      <c r="NHY137" s="6"/>
      <c r="NIE137" s="11"/>
      <c r="NIF137" s="6"/>
      <c r="NIL137" s="11"/>
      <c r="NIM137" s="6"/>
      <c r="NIS137" s="11"/>
      <c r="NIT137" s="6"/>
      <c r="NIZ137" s="11"/>
      <c r="NJA137" s="6"/>
      <c r="NJG137" s="11"/>
      <c r="NJH137" s="6"/>
      <c r="NJN137" s="11"/>
      <c r="NJO137" s="6"/>
      <c r="NJU137" s="11"/>
      <c r="NJV137" s="6"/>
      <c r="NKB137" s="11"/>
      <c r="NKC137" s="6"/>
      <c r="NKI137" s="11"/>
      <c r="NKJ137" s="6"/>
      <c r="NKP137" s="11"/>
      <c r="NKQ137" s="6"/>
      <c r="NKW137" s="11"/>
      <c r="NKX137" s="6"/>
      <c r="NLD137" s="11"/>
      <c r="NLE137" s="6"/>
      <c r="NLK137" s="11"/>
      <c r="NLL137" s="6"/>
      <c r="NLR137" s="11"/>
      <c r="NLS137" s="6"/>
      <c r="NLY137" s="11"/>
      <c r="NLZ137" s="6"/>
      <c r="NMF137" s="11"/>
      <c r="NMG137" s="6"/>
      <c r="NMM137" s="11"/>
      <c r="NMN137" s="6"/>
      <c r="NMT137" s="11"/>
      <c r="NMU137" s="6"/>
      <c r="NNA137" s="11"/>
      <c r="NNB137" s="6"/>
      <c r="NNH137" s="11"/>
      <c r="NNI137" s="6"/>
      <c r="NNO137" s="11"/>
      <c r="NNP137" s="6"/>
      <c r="NNV137" s="11"/>
      <c r="NNW137" s="6"/>
      <c r="NOC137" s="11"/>
      <c r="NOD137" s="6"/>
      <c r="NOJ137" s="11"/>
      <c r="NOK137" s="6"/>
      <c r="NOQ137" s="11"/>
      <c r="NOR137" s="6"/>
      <c r="NOX137" s="11"/>
      <c r="NOY137" s="6"/>
      <c r="NPE137" s="11"/>
      <c r="NPF137" s="6"/>
      <c r="NPL137" s="11"/>
      <c r="NPM137" s="6"/>
      <c r="NPS137" s="11"/>
      <c r="NPT137" s="6"/>
      <c r="NPZ137" s="11"/>
      <c r="NQA137" s="6"/>
      <c r="NQG137" s="11"/>
      <c r="NQH137" s="6"/>
      <c r="NQN137" s="11"/>
      <c r="NQO137" s="6"/>
      <c r="NQU137" s="11"/>
      <c r="NQV137" s="6"/>
      <c r="NRB137" s="11"/>
      <c r="NRC137" s="6"/>
      <c r="NRI137" s="11"/>
      <c r="NRJ137" s="6"/>
      <c r="NRP137" s="11"/>
      <c r="NRQ137" s="6"/>
      <c r="NRW137" s="11"/>
      <c r="NRX137" s="6"/>
      <c r="NSD137" s="11"/>
      <c r="NSE137" s="6"/>
      <c r="NSK137" s="11"/>
      <c r="NSL137" s="6"/>
      <c r="NSR137" s="11"/>
      <c r="NSS137" s="6"/>
      <c r="NSY137" s="11"/>
      <c r="NSZ137" s="6"/>
      <c r="NTF137" s="11"/>
      <c r="NTG137" s="6"/>
      <c r="NTM137" s="11"/>
      <c r="NTN137" s="6"/>
      <c r="NTT137" s="11"/>
      <c r="NTU137" s="6"/>
      <c r="NUA137" s="11"/>
      <c r="NUB137" s="6"/>
      <c r="NUH137" s="11"/>
      <c r="NUI137" s="6"/>
      <c r="NUO137" s="11"/>
      <c r="NUP137" s="6"/>
      <c r="NUV137" s="11"/>
      <c r="NUW137" s="6"/>
      <c r="NVC137" s="11"/>
      <c r="NVD137" s="6"/>
      <c r="NVJ137" s="11"/>
      <c r="NVK137" s="6"/>
      <c r="NVQ137" s="11"/>
      <c r="NVR137" s="6"/>
      <c r="NVX137" s="11"/>
      <c r="NVY137" s="6"/>
      <c r="NWE137" s="11"/>
      <c r="NWF137" s="6"/>
      <c r="NWL137" s="11"/>
      <c r="NWM137" s="6"/>
      <c r="NWS137" s="11"/>
      <c r="NWT137" s="6"/>
      <c r="NWZ137" s="11"/>
      <c r="NXA137" s="6"/>
      <c r="NXG137" s="11"/>
      <c r="NXH137" s="6"/>
      <c r="NXN137" s="11"/>
      <c r="NXO137" s="6"/>
      <c r="NXU137" s="11"/>
      <c r="NXV137" s="6"/>
      <c r="NYB137" s="11"/>
      <c r="NYC137" s="6"/>
      <c r="NYI137" s="11"/>
      <c r="NYJ137" s="6"/>
      <c r="NYP137" s="11"/>
      <c r="NYQ137" s="6"/>
      <c r="NYW137" s="11"/>
      <c r="NYX137" s="6"/>
      <c r="NZD137" s="11"/>
      <c r="NZE137" s="6"/>
      <c r="NZK137" s="11"/>
      <c r="NZL137" s="6"/>
      <c r="NZR137" s="11"/>
      <c r="NZS137" s="6"/>
      <c r="NZY137" s="11"/>
      <c r="NZZ137" s="6"/>
      <c r="OAF137" s="11"/>
      <c r="OAG137" s="6"/>
      <c r="OAM137" s="11"/>
      <c r="OAN137" s="6"/>
      <c r="OAT137" s="11"/>
      <c r="OAU137" s="6"/>
      <c r="OBA137" s="11"/>
      <c r="OBB137" s="6"/>
      <c r="OBH137" s="11"/>
      <c r="OBI137" s="6"/>
      <c r="OBO137" s="11"/>
      <c r="OBP137" s="6"/>
      <c r="OBV137" s="11"/>
      <c r="OBW137" s="6"/>
      <c r="OCC137" s="11"/>
      <c r="OCD137" s="6"/>
      <c r="OCJ137" s="11"/>
      <c r="OCK137" s="6"/>
      <c r="OCQ137" s="11"/>
      <c r="OCR137" s="6"/>
      <c r="OCX137" s="11"/>
      <c r="OCY137" s="6"/>
      <c r="ODE137" s="11"/>
      <c r="ODF137" s="6"/>
      <c r="ODL137" s="11"/>
      <c r="ODM137" s="6"/>
      <c r="ODS137" s="11"/>
      <c r="ODT137" s="6"/>
      <c r="ODZ137" s="11"/>
      <c r="OEA137" s="6"/>
      <c r="OEG137" s="11"/>
      <c r="OEH137" s="6"/>
      <c r="OEN137" s="11"/>
      <c r="OEO137" s="6"/>
      <c r="OEU137" s="11"/>
      <c r="OEV137" s="6"/>
      <c r="OFB137" s="11"/>
      <c r="OFC137" s="6"/>
      <c r="OFI137" s="11"/>
      <c r="OFJ137" s="6"/>
      <c r="OFP137" s="11"/>
      <c r="OFQ137" s="6"/>
      <c r="OFW137" s="11"/>
      <c r="OFX137" s="6"/>
      <c r="OGD137" s="11"/>
      <c r="OGE137" s="6"/>
      <c r="OGK137" s="11"/>
      <c r="OGL137" s="6"/>
      <c r="OGR137" s="11"/>
      <c r="OGS137" s="6"/>
      <c r="OGY137" s="11"/>
      <c r="OGZ137" s="6"/>
      <c r="OHF137" s="11"/>
      <c r="OHG137" s="6"/>
      <c r="OHM137" s="11"/>
      <c r="OHN137" s="6"/>
      <c r="OHT137" s="11"/>
      <c r="OHU137" s="6"/>
      <c r="OIA137" s="11"/>
      <c r="OIB137" s="6"/>
      <c r="OIH137" s="11"/>
      <c r="OII137" s="6"/>
      <c r="OIO137" s="11"/>
      <c r="OIP137" s="6"/>
      <c r="OIV137" s="11"/>
      <c r="OIW137" s="6"/>
      <c r="OJC137" s="11"/>
      <c r="OJD137" s="6"/>
      <c r="OJJ137" s="11"/>
      <c r="OJK137" s="6"/>
      <c r="OJQ137" s="11"/>
      <c r="OJR137" s="6"/>
      <c r="OJX137" s="11"/>
      <c r="OJY137" s="6"/>
      <c r="OKE137" s="11"/>
      <c r="OKF137" s="6"/>
      <c r="OKL137" s="11"/>
      <c r="OKM137" s="6"/>
      <c r="OKS137" s="11"/>
      <c r="OKT137" s="6"/>
      <c r="OKZ137" s="11"/>
      <c r="OLA137" s="6"/>
      <c r="OLG137" s="11"/>
      <c r="OLH137" s="6"/>
      <c r="OLN137" s="11"/>
      <c r="OLO137" s="6"/>
      <c r="OLU137" s="11"/>
      <c r="OLV137" s="6"/>
      <c r="OMB137" s="11"/>
      <c r="OMC137" s="6"/>
      <c r="OMI137" s="11"/>
      <c r="OMJ137" s="6"/>
      <c r="OMP137" s="11"/>
      <c r="OMQ137" s="6"/>
      <c r="OMW137" s="11"/>
      <c r="OMX137" s="6"/>
      <c r="OND137" s="11"/>
      <c r="ONE137" s="6"/>
      <c r="ONK137" s="11"/>
      <c r="ONL137" s="6"/>
      <c r="ONR137" s="11"/>
      <c r="ONS137" s="6"/>
      <c r="ONY137" s="11"/>
      <c r="ONZ137" s="6"/>
      <c r="OOF137" s="11"/>
      <c r="OOG137" s="6"/>
      <c r="OOM137" s="11"/>
      <c r="OON137" s="6"/>
      <c r="OOT137" s="11"/>
      <c r="OOU137" s="6"/>
      <c r="OPA137" s="11"/>
      <c r="OPB137" s="6"/>
      <c r="OPH137" s="11"/>
      <c r="OPI137" s="6"/>
      <c r="OPO137" s="11"/>
      <c r="OPP137" s="6"/>
      <c r="OPV137" s="11"/>
      <c r="OPW137" s="6"/>
      <c r="OQC137" s="11"/>
      <c r="OQD137" s="6"/>
      <c r="OQJ137" s="11"/>
      <c r="OQK137" s="6"/>
      <c r="OQQ137" s="11"/>
      <c r="OQR137" s="6"/>
      <c r="OQX137" s="11"/>
      <c r="OQY137" s="6"/>
      <c r="ORE137" s="11"/>
      <c r="ORF137" s="6"/>
      <c r="ORL137" s="11"/>
      <c r="ORM137" s="6"/>
      <c r="ORS137" s="11"/>
      <c r="ORT137" s="6"/>
      <c r="ORZ137" s="11"/>
      <c r="OSA137" s="6"/>
      <c r="OSG137" s="11"/>
      <c r="OSH137" s="6"/>
      <c r="OSN137" s="11"/>
      <c r="OSO137" s="6"/>
      <c r="OSU137" s="11"/>
      <c r="OSV137" s="6"/>
      <c r="OTB137" s="11"/>
      <c r="OTC137" s="6"/>
      <c r="OTI137" s="11"/>
      <c r="OTJ137" s="6"/>
      <c r="OTP137" s="11"/>
      <c r="OTQ137" s="6"/>
      <c r="OTW137" s="11"/>
      <c r="OTX137" s="6"/>
      <c r="OUD137" s="11"/>
      <c r="OUE137" s="6"/>
      <c r="OUK137" s="11"/>
      <c r="OUL137" s="6"/>
      <c r="OUR137" s="11"/>
      <c r="OUS137" s="6"/>
      <c r="OUY137" s="11"/>
      <c r="OUZ137" s="6"/>
      <c r="OVF137" s="11"/>
      <c r="OVG137" s="6"/>
      <c r="OVM137" s="11"/>
      <c r="OVN137" s="6"/>
      <c r="OVT137" s="11"/>
      <c r="OVU137" s="6"/>
      <c r="OWA137" s="11"/>
      <c r="OWB137" s="6"/>
      <c r="OWH137" s="11"/>
      <c r="OWI137" s="6"/>
      <c r="OWO137" s="11"/>
      <c r="OWP137" s="6"/>
      <c r="OWV137" s="11"/>
      <c r="OWW137" s="6"/>
      <c r="OXC137" s="11"/>
      <c r="OXD137" s="6"/>
      <c r="OXJ137" s="11"/>
      <c r="OXK137" s="6"/>
      <c r="OXQ137" s="11"/>
      <c r="OXR137" s="6"/>
      <c r="OXX137" s="11"/>
      <c r="OXY137" s="6"/>
      <c r="OYE137" s="11"/>
      <c r="OYF137" s="6"/>
      <c r="OYL137" s="11"/>
      <c r="OYM137" s="6"/>
      <c r="OYS137" s="11"/>
      <c r="OYT137" s="6"/>
      <c r="OYZ137" s="11"/>
      <c r="OZA137" s="6"/>
      <c r="OZG137" s="11"/>
      <c r="OZH137" s="6"/>
      <c r="OZN137" s="11"/>
      <c r="OZO137" s="6"/>
      <c r="OZU137" s="11"/>
      <c r="OZV137" s="6"/>
      <c r="PAB137" s="11"/>
      <c r="PAC137" s="6"/>
      <c r="PAI137" s="11"/>
      <c r="PAJ137" s="6"/>
      <c r="PAP137" s="11"/>
      <c r="PAQ137" s="6"/>
      <c r="PAW137" s="11"/>
      <c r="PAX137" s="6"/>
      <c r="PBD137" s="11"/>
      <c r="PBE137" s="6"/>
      <c r="PBK137" s="11"/>
      <c r="PBL137" s="6"/>
      <c r="PBR137" s="11"/>
      <c r="PBS137" s="6"/>
      <c r="PBY137" s="11"/>
      <c r="PBZ137" s="6"/>
      <c r="PCF137" s="11"/>
      <c r="PCG137" s="6"/>
      <c r="PCM137" s="11"/>
      <c r="PCN137" s="6"/>
      <c r="PCT137" s="11"/>
      <c r="PCU137" s="6"/>
      <c r="PDA137" s="11"/>
      <c r="PDB137" s="6"/>
      <c r="PDH137" s="11"/>
      <c r="PDI137" s="6"/>
      <c r="PDO137" s="11"/>
      <c r="PDP137" s="6"/>
      <c r="PDV137" s="11"/>
      <c r="PDW137" s="6"/>
      <c r="PEC137" s="11"/>
      <c r="PED137" s="6"/>
      <c r="PEJ137" s="11"/>
      <c r="PEK137" s="6"/>
      <c r="PEQ137" s="11"/>
      <c r="PER137" s="6"/>
      <c r="PEX137" s="11"/>
      <c r="PEY137" s="6"/>
      <c r="PFE137" s="11"/>
      <c r="PFF137" s="6"/>
      <c r="PFL137" s="11"/>
      <c r="PFM137" s="6"/>
      <c r="PFS137" s="11"/>
      <c r="PFT137" s="6"/>
      <c r="PFZ137" s="11"/>
      <c r="PGA137" s="6"/>
      <c r="PGG137" s="11"/>
      <c r="PGH137" s="6"/>
      <c r="PGN137" s="11"/>
      <c r="PGO137" s="6"/>
      <c r="PGU137" s="11"/>
      <c r="PGV137" s="6"/>
      <c r="PHB137" s="11"/>
      <c r="PHC137" s="6"/>
      <c r="PHI137" s="11"/>
      <c r="PHJ137" s="6"/>
      <c r="PHP137" s="11"/>
      <c r="PHQ137" s="6"/>
      <c r="PHW137" s="11"/>
      <c r="PHX137" s="6"/>
      <c r="PID137" s="11"/>
      <c r="PIE137" s="6"/>
      <c r="PIK137" s="11"/>
      <c r="PIL137" s="6"/>
      <c r="PIR137" s="11"/>
      <c r="PIS137" s="6"/>
      <c r="PIY137" s="11"/>
      <c r="PIZ137" s="6"/>
      <c r="PJF137" s="11"/>
      <c r="PJG137" s="6"/>
      <c r="PJM137" s="11"/>
      <c r="PJN137" s="6"/>
      <c r="PJT137" s="11"/>
      <c r="PJU137" s="6"/>
      <c r="PKA137" s="11"/>
      <c r="PKB137" s="6"/>
      <c r="PKH137" s="11"/>
      <c r="PKI137" s="6"/>
      <c r="PKO137" s="11"/>
      <c r="PKP137" s="6"/>
      <c r="PKV137" s="11"/>
      <c r="PKW137" s="6"/>
      <c r="PLC137" s="11"/>
      <c r="PLD137" s="6"/>
      <c r="PLJ137" s="11"/>
      <c r="PLK137" s="6"/>
      <c r="PLQ137" s="11"/>
      <c r="PLR137" s="6"/>
      <c r="PLX137" s="11"/>
      <c r="PLY137" s="6"/>
      <c r="PME137" s="11"/>
      <c r="PMF137" s="6"/>
      <c r="PML137" s="11"/>
      <c r="PMM137" s="6"/>
      <c r="PMS137" s="11"/>
      <c r="PMT137" s="6"/>
      <c r="PMZ137" s="11"/>
      <c r="PNA137" s="6"/>
      <c r="PNG137" s="11"/>
      <c r="PNH137" s="6"/>
      <c r="PNN137" s="11"/>
      <c r="PNO137" s="6"/>
      <c r="PNU137" s="11"/>
      <c r="PNV137" s="6"/>
      <c r="POB137" s="11"/>
      <c r="POC137" s="6"/>
      <c r="POI137" s="11"/>
      <c r="POJ137" s="6"/>
      <c r="POP137" s="11"/>
      <c r="POQ137" s="6"/>
      <c r="POW137" s="11"/>
      <c r="POX137" s="6"/>
      <c r="PPD137" s="11"/>
      <c r="PPE137" s="6"/>
      <c r="PPK137" s="11"/>
      <c r="PPL137" s="6"/>
      <c r="PPR137" s="11"/>
      <c r="PPS137" s="6"/>
      <c r="PPY137" s="11"/>
      <c r="PPZ137" s="6"/>
      <c r="PQF137" s="11"/>
      <c r="PQG137" s="6"/>
      <c r="PQM137" s="11"/>
      <c r="PQN137" s="6"/>
      <c r="PQT137" s="11"/>
      <c r="PQU137" s="6"/>
      <c r="PRA137" s="11"/>
      <c r="PRB137" s="6"/>
      <c r="PRH137" s="11"/>
      <c r="PRI137" s="6"/>
      <c r="PRO137" s="11"/>
      <c r="PRP137" s="6"/>
      <c r="PRV137" s="11"/>
      <c r="PRW137" s="6"/>
      <c r="PSC137" s="11"/>
      <c r="PSD137" s="6"/>
      <c r="PSJ137" s="11"/>
      <c r="PSK137" s="6"/>
      <c r="PSQ137" s="11"/>
      <c r="PSR137" s="6"/>
      <c r="PSX137" s="11"/>
      <c r="PSY137" s="6"/>
      <c r="PTE137" s="11"/>
      <c r="PTF137" s="6"/>
      <c r="PTL137" s="11"/>
      <c r="PTM137" s="6"/>
      <c r="PTS137" s="11"/>
      <c r="PTT137" s="6"/>
      <c r="PTZ137" s="11"/>
      <c r="PUA137" s="6"/>
      <c r="PUG137" s="11"/>
      <c r="PUH137" s="6"/>
      <c r="PUN137" s="11"/>
      <c r="PUO137" s="6"/>
      <c r="PUU137" s="11"/>
      <c r="PUV137" s="6"/>
      <c r="PVB137" s="11"/>
      <c r="PVC137" s="6"/>
      <c r="PVI137" s="11"/>
      <c r="PVJ137" s="6"/>
      <c r="PVP137" s="11"/>
      <c r="PVQ137" s="6"/>
      <c r="PVW137" s="11"/>
      <c r="PVX137" s="6"/>
      <c r="PWD137" s="11"/>
      <c r="PWE137" s="6"/>
      <c r="PWK137" s="11"/>
      <c r="PWL137" s="6"/>
      <c r="PWR137" s="11"/>
      <c r="PWS137" s="6"/>
      <c r="PWY137" s="11"/>
      <c r="PWZ137" s="6"/>
      <c r="PXF137" s="11"/>
      <c r="PXG137" s="6"/>
      <c r="PXM137" s="11"/>
      <c r="PXN137" s="6"/>
      <c r="PXT137" s="11"/>
      <c r="PXU137" s="6"/>
      <c r="PYA137" s="11"/>
      <c r="PYB137" s="6"/>
      <c r="PYH137" s="11"/>
      <c r="PYI137" s="6"/>
      <c r="PYO137" s="11"/>
      <c r="PYP137" s="6"/>
      <c r="PYV137" s="11"/>
      <c r="PYW137" s="6"/>
      <c r="PZC137" s="11"/>
      <c r="PZD137" s="6"/>
      <c r="PZJ137" s="11"/>
      <c r="PZK137" s="6"/>
      <c r="PZQ137" s="11"/>
      <c r="PZR137" s="6"/>
      <c r="PZX137" s="11"/>
      <c r="PZY137" s="6"/>
      <c r="QAE137" s="11"/>
      <c r="QAF137" s="6"/>
      <c r="QAL137" s="11"/>
      <c r="QAM137" s="6"/>
      <c r="QAS137" s="11"/>
      <c r="QAT137" s="6"/>
      <c r="QAZ137" s="11"/>
      <c r="QBA137" s="6"/>
      <c r="QBG137" s="11"/>
      <c r="QBH137" s="6"/>
      <c r="QBN137" s="11"/>
      <c r="QBO137" s="6"/>
      <c r="QBU137" s="11"/>
      <c r="QBV137" s="6"/>
      <c r="QCB137" s="11"/>
      <c r="QCC137" s="6"/>
      <c r="QCI137" s="11"/>
      <c r="QCJ137" s="6"/>
      <c r="QCP137" s="11"/>
      <c r="QCQ137" s="6"/>
      <c r="QCW137" s="11"/>
      <c r="QCX137" s="6"/>
      <c r="QDD137" s="11"/>
      <c r="QDE137" s="6"/>
      <c r="QDK137" s="11"/>
      <c r="QDL137" s="6"/>
      <c r="QDR137" s="11"/>
      <c r="QDS137" s="6"/>
      <c r="QDY137" s="11"/>
      <c r="QDZ137" s="6"/>
      <c r="QEF137" s="11"/>
      <c r="QEG137" s="6"/>
      <c r="QEM137" s="11"/>
      <c r="QEN137" s="6"/>
      <c r="QET137" s="11"/>
      <c r="QEU137" s="6"/>
      <c r="QFA137" s="11"/>
      <c r="QFB137" s="6"/>
      <c r="QFH137" s="11"/>
      <c r="QFI137" s="6"/>
      <c r="QFO137" s="11"/>
      <c r="QFP137" s="6"/>
      <c r="QFV137" s="11"/>
      <c r="QFW137" s="6"/>
      <c r="QGC137" s="11"/>
      <c r="QGD137" s="6"/>
      <c r="QGJ137" s="11"/>
      <c r="QGK137" s="6"/>
      <c r="QGQ137" s="11"/>
      <c r="QGR137" s="6"/>
      <c r="QGX137" s="11"/>
      <c r="QGY137" s="6"/>
      <c r="QHE137" s="11"/>
      <c r="QHF137" s="6"/>
      <c r="QHL137" s="11"/>
      <c r="QHM137" s="6"/>
      <c r="QHS137" s="11"/>
      <c r="QHT137" s="6"/>
      <c r="QHZ137" s="11"/>
      <c r="QIA137" s="6"/>
      <c r="QIG137" s="11"/>
      <c r="QIH137" s="6"/>
      <c r="QIN137" s="11"/>
      <c r="QIO137" s="6"/>
      <c r="QIU137" s="11"/>
      <c r="QIV137" s="6"/>
      <c r="QJB137" s="11"/>
      <c r="QJC137" s="6"/>
      <c r="QJI137" s="11"/>
      <c r="QJJ137" s="6"/>
      <c r="QJP137" s="11"/>
      <c r="QJQ137" s="6"/>
      <c r="QJW137" s="11"/>
      <c r="QJX137" s="6"/>
      <c r="QKD137" s="11"/>
      <c r="QKE137" s="6"/>
      <c r="QKK137" s="11"/>
      <c r="QKL137" s="6"/>
      <c r="QKR137" s="11"/>
      <c r="QKS137" s="6"/>
      <c r="QKY137" s="11"/>
      <c r="QKZ137" s="6"/>
      <c r="QLF137" s="11"/>
      <c r="QLG137" s="6"/>
      <c r="QLM137" s="11"/>
      <c r="QLN137" s="6"/>
      <c r="QLT137" s="11"/>
      <c r="QLU137" s="6"/>
      <c r="QMA137" s="11"/>
      <c r="QMB137" s="6"/>
      <c r="QMH137" s="11"/>
      <c r="QMI137" s="6"/>
      <c r="QMO137" s="11"/>
      <c r="QMP137" s="6"/>
      <c r="QMV137" s="11"/>
      <c r="QMW137" s="6"/>
      <c r="QNC137" s="11"/>
      <c r="QND137" s="6"/>
      <c r="QNJ137" s="11"/>
      <c r="QNK137" s="6"/>
      <c r="QNQ137" s="11"/>
      <c r="QNR137" s="6"/>
      <c r="QNX137" s="11"/>
      <c r="QNY137" s="6"/>
      <c r="QOE137" s="11"/>
      <c r="QOF137" s="6"/>
      <c r="QOL137" s="11"/>
      <c r="QOM137" s="6"/>
      <c r="QOS137" s="11"/>
      <c r="QOT137" s="6"/>
      <c r="QOZ137" s="11"/>
      <c r="QPA137" s="6"/>
      <c r="QPG137" s="11"/>
      <c r="QPH137" s="6"/>
      <c r="QPN137" s="11"/>
      <c r="QPO137" s="6"/>
      <c r="QPU137" s="11"/>
      <c r="QPV137" s="6"/>
      <c r="QQB137" s="11"/>
      <c r="QQC137" s="6"/>
      <c r="QQI137" s="11"/>
      <c r="QQJ137" s="6"/>
      <c r="QQP137" s="11"/>
      <c r="QQQ137" s="6"/>
      <c r="QQW137" s="11"/>
      <c r="QQX137" s="6"/>
      <c r="QRD137" s="11"/>
      <c r="QRE137" s="6"/>
      <c r="QRK137" s="11"/>
      <c r="QRL137" s="6"/>
      <c r="QRR137" s="11"/>
      <c r="QRS137" s="6"/>
      <c r="QRY137" s="11"/>
      <c r="QRZ137" s="6"/>
      <c r="QSF137" s="11"/>
      <c r="QSG137" s="6"/>
      <c r="QSM137" s="11"/>
      <c r="QSN137" s="6"/>
      <c r="QST137" s="11"/>
      <c r="QSU137" s="6"/>
      <c r="QTA137" s="11"/>
      <c r="QTB137" s="6"/>
      <c r="QTH137" s="11"/>
      <c r="QTI137" s="6"/>
      <c r="QTO137" s="11"/>
      <c r="QTP137" s="6"/>
      <c r="QTV137" s="11"/>
      <c r="QTW137" s="6"/>
      <c r="QUC137" s="11"/>
      <c r="QUD137" s="6"/>
      <c r="QUJ137" s="11"/>
      <c r="QUK137" s="6"/>
      <c r="QUQ137" s="11"/>
      <c r="QUR137" s="6"/>
      <c r="QUX137" s="11"/>
      <c r="QUY137" s="6"/>
      <c r="QVE137" s="11"/>
      <c r="QVF137" s="6"/>
      <c r="QVL137" s="11"/>
      <c r="QVM137" s="6"/>
      <c r="QVS137" s="11"/>
      <c r="QVT137" s="6"/>
      <c r="QVZ137" s="11"/>
      <c r="QWA137" s="6"/>
      <c r="QWG137" s="11"/>
      <c r="QWH137" s="6"/>
      <c r="QWN137" s="11"/>
      <c r="QWO137" s="6"/>
      <c r="QWU137" s="11"/>
      <c r="QWV137" s="6"/>
      <c r="QXB137" s="11"/>
      <c r="QXC137" s="6"/>
      <c r="QXI137" s="11"/>
      <c r="QXJ137" s="6"/>
      <c r="QXP137" s="11"/>
      <c r="QXQ137" s="6"/>
      <c r="QXW137" s="11"/>
      <c r="QXX137" s="6"/>
      <c r="QYD137" s="11"/>
      <c r="QYE137" s="6"/>
      <c r="QYK137" s="11"/>
      <c r="QYL137" s="6"/>
      <c r="QYR137" s="11"/>
      <c r="QYS137" s="6"/>
      <c r="QYY137" s="11"/>
      <c r="QYZ137" s="6"/>
      <c r="QZF137" s="11"/>
      <c r="QZG137" s="6"/>
      <c r="QZM137" s="11"/>
      <c r="QZN137" s="6"/>
      <c r="QZT137" s="11"/>
      <c r="QZU137" s="6"/>
      <c r="RAA137" s="11"/>
      <c r="RAB137" s="6"/>
      <c r="RAH137" s="11"/>
      <c r="RAI137" s="6"/>
      <c r="RAO137" s="11"/>
      <c r="RAP137" s="6"/>
      <c r="RAV137" s="11"/>
      <c r="RAW137" s="6"/>
      <c r="RBC137" s="11"/>
      <c r="RBD137" s="6"/>
      <c r="RBJ137" s="11"/>
      <c r="RBK137" s="6"/>
      <c r="RBQ137" s="11"/>
      <c r="RBR137" s="6"/>
      <c r="RBX137" s="11"/>
      <c r="RBY137" s="6"/>
      <c r="RCE137" s="11"/>
      <c r="RCF137" s="6"/>
      <c r="RCL137" s="11"/>
      <c r="RCM137" s="6"/>
      <c r="RCS137" s="11"/>
      <c r="RCT137" s="6"/>
      <c r="RCZ137" s="11"/>
      <c r="RDA137" s="6"/>
      <c r="RDG137" s="11"/>
      <c r="RDH137" s="6"/>
      <c r="RDN137" s="11"/>
      <c r="RDO137" s="6"/>
      <c r="RDU137" s="11"/>
      <c r="RDV137" s="6"/>
      <c r="REB137" s="11"/>
      <c r="REC137" s="6"/>
      <c r="REI137" s="11"/>
      <c r="REJ137" s="6"/>
      <c r="REP137" s="11"/>
      <c r="REQ137" s="6"/>
      <c r="REW137" s="11"/>
      <c r="REX137" s="6"/>
      <c r="RFD137" s="11"/>
      <c r="RFE137" s="6"/>
      <c r="RFK137" s="11"/>
      <c r="RFL137" s="6"/>
      <c r="RFR137" s="11"/>
      <c r="RFS137" s="6"/>
      <c r="RFY137" s="11"/>
      <c r="RFZ137" s="6"/>
      <c r="RGF137" s="11"/>
      <c r="RGG137" s="6"/>
      <c r="RGM137" s="11"/>
      <c r="RGN137" s="6"/>
      <c r="RGT137" s="11"/>
      <c r="RGU137" s="6"/>
      <c r="RHA137" s="11"/>
      <c r="RHB137" s="6"/>
      <c r="RHH137" s="11"/>
      <c r="RHI137" s="6"/>
      <c r="RHO137" s="11"/>
      <c r="RHP137" s="6"/>
      <c r="RHV137" s="11"/>
      <c r="RHW137" s="6"/>
      <c r="RIC137" s="11"/>
      <c r="RID137" s="6"/>
      <c r="RIJ137" s="11"/>
      <c r="RIK137" s="6"/>
      <c r="RIQ137" s="11"/>
      <c r="RIR137" s="6"/>
      <c r="RIX137" s="11"/>
      <c r="RIY137" s="6"/>
      <c r="RJE137" s="11"/>
      <c r="RJF137" s="6"/>
      <c r="RJL137" s="11"/>
      <c r="RJM137" s="6"/>
      <c r="RJS137" s="11"/>
      <c r="RJT137" s="6"/>
      <c r="RJZ137" s="11"/>
      <c r="RKA137" s="6"/>
      <c r="RKG137" s="11"/>
      <c r="RKH137" s="6"/>
      <c r="RKN137" s="11"/>
      <c r="RKO137" s="6"/>
      <c r="RKU137" s="11"/>
      <c r="RKV137" s="6"/>
      <c r="RLB137" s="11"/>
      <c r="RLC137" s="6"/>
      <c r="RLI137" s="11"/>
      <c r="RLJ137" s="6"/>
      <c r="RLP137" s="11"/>
      <c r="RLQ137" s="6"/>
      <c r="RLW137" s="11"/>
      <c r="RLX137" s="6"/>
      <c r="RMD137" s="11"/>
      <c r="RME137" s="6"/>
      <c r="RMK137" s="11"/>
      <c r="RML137" s="6"/>
      <c r="RMR137" s="11"/>
      <c r="RMS137" s="6"/>
      <c r="RMY137" s="11"/>
      <c r="RMZ137" s="6"/>
      <c r="RNF137" s="11"/>
      <c r="RNG137" s="6"/>
      <c r="RNM137" s="11"/>
      <c r="RNN137" s="6"/>
      <c r="RNT137" s="11"/>
      <c r="RNU137" s="6"/>
      <c r="ROA137" s="11"/>
      <c r="ROB137" s="6"/>
      <c r="ROH137" s="11"/>
      <c r="ROI137" s="6"/>
      <c r="ROO137" s="11"/>
      <c r="ROP137" s="6"/>
      <c r="ROV137" s="11"/>
      <c r="ROW137" s="6"/>
      <c r="RPC137" s="11"/>
      <c r="RPD137" s="6"/>
      <c r="RPJ137" s="11"/>
      <c r="RPK137" s="6"/>
      <c r="RPQ137" s="11"/>
      <c r="RPR137" s="6"/>
      <c r="RPX137" s="11"/>
      <c r="RPY137" s="6"/>
      <c r="RQE137" s="11"/>
      <c r="RQF137" s="6"/>
      <c r="RQL137" s="11"/>
      <c r="RQM137" s="6"/>
      <c r="RQS137" s="11"/>
      <c r="RQT137" s="6"/>
      <c r="RQZ137" s="11"/>
      <c r="RRA137" s="6"/>
      <c r="RRG137" s="11"/>
      <c r="RRH137" s="6"/>
      <c r="RRN137" s="11"/>
      <c r="RRO137" s="6"/>
      <c r="RRU137" s="11"/>
      <c r="RRV137" s="6"/>
      <c r="RSB137" s="11"/>
      <c r="RSC137" s="6"/>
      <c r="RSI137" s="11"/>
      <c r="RSJ137" s="6"/>
      <c r="RSP137" s="11"/>
      <c r="RSQ137" s="6"/>
      <c r="RSW137" s="11"/>
      <c r="RSX137" s="6"/>
      <c r="RTD137" s="11"/>
      <c r="RTE137" s="6"/>
      <c r="RTK137" s="11"/>
      <c r="RTL137" s="6"/>
      <c r="RTR137" s="11"/>
      <c r="RTS137" s="6"/>
      <c r="RTY137" s="11"/>
      <c r="RTZ137" s="6"/>
      <c r="RUF137" s="11"/>
      <c r="RUG137" s="6"/>
      <c r="RUM137" s="11"/>
      <c r="RUN137" s="6"/>
      <c r="RUT137" s="11"/>
      <c r="RUU137" s="6"/>
      <c r="RVA137" s="11"/>
      <c r="RVB137" s="6"/>
      <c r="RVH137" s="11"/>
      <c r="RVI137" s="6"/>
      <c r="RVO137" s="11"/>
      <c r="RVP137" s="6"/>
      <c r="RVV137" s="11"/>
      <c r="RVW137" s="6"/>
      <c r="RWC137" s="11"/>
      <c r="RWD137" s="6"/>
      <c r="RWJ137" s="11"/>
      <c r="RWK137" s="6"/>
      <c r="RWQ137" s="11"/>
      <c r="RWR137" s="6"/>
      <c r="RWX137" s="11"/>
      <c r="RWY137" s="6"/>
      <c r="RXE137" s="11"/>
      <c r="RXF137" s="6"/>
      <c r="RXL137" s="11"/>
      <c r="RXM137" s="6"/>
      <c r="RXS137" s="11"/>
      <c r="RXT137" s="6"/>
      <c r="RXZ137" s="11"/>
      <c r="RYA137" s="6"/>
      <c r="RYG137" s="11"/>
      <c r="RYH137" s="6"/>
      <c r="RYN137" s="11"/>
      <c r="RYO137" s="6"/>
      <c r="RYU137" s="11"/>
      <c r="RYV137" s="6"/>
      <c r="RZB137" s="11"/>
      <c r="RZC137" s="6"/>
      <c r="RZI137" s="11"/>
      <c r="RZJ137" s="6"/>
      <c r="RZP137" s="11"/>
      <c r="RZQ137" s="6"/>
      <c r="RZW137" s="11"/>
      <c r="RZX137" s="6"/>
      <c r="SAD137" s="11"/>
      <c r="SAE137" s="6"/>
      <c r="SAK137" s="11"/>
      <c r="SAL137" s="6"/>
      <c r="SAR137" s="11"/>
      <c r="SAS137" s="6"/>
      <c r="SAY137" s="11"/>
      <c r="SAZ137" s="6"/>
      <c r="SBF137" s="11"/>
      <c r="SBG137" s="6"/>
      <c r="SBM137" s="11"/>
      <c r="SBN137" s="6"/>
      <c r="SBT137" s="11"/>
      <c r="SBU137" s="6"/>
      <c r="SCA137" s="11"/>
      <c r="SCB137" s="6"/>
      <c r="SCH137" s="11"/>
      <c r="SCI137" s="6"/>
      <c r="SCO137" s="11"/>
      <c r="SCP137" s="6"/>
      <c r="SCV137" s="11"/>
      <c r="SCW137" s="6"/>
      <c r="SDC137" s="11"/>
      <c r="SDD137" s="6"/>
      <c r="SDJ137" s="11"/>
      <c r="SDK137" s="6"/>
      <c r="SDQ137" s="11"/>
      <c r="SDR137" s="6"/>
      <c r="SDX137" s="11"/>
      <c r="SDY137" s="6"/>
      <c r="SEE137" s="11"/>
      <c r="SEF137" s="6"/>
      <c r="SEL137" s="11"/>
      <c r="SEM137" s="6"/>
      <c r="SES137" s="11"/>
      <c r="SET137" s="6"/>
      <c r="SEZ137" s="11"/>
      <c r="SFA137" s="6"/>
      <c r="SFG137" s="11"/>
      <c r="SFH137" s="6"/>
      <c r="SFN137" s="11"/>
      <c r="SFO137" s="6"/>
      <c r="SFU137" s="11"/>
      <c r="SFV137" s="6"/>
      <c r="SGB137" s="11"/>
      <c r="SGC137" s="6"/>
      <c r="SGI137" s="11"/>
      <c r="SGJ137" s="6"/>
      <c r="SGP137" s="11"/>
      <c r="SGQ137" s="6"/>
      <c r="SGW137" s="11"/>
      <c r="SGX137" s="6"/>
      <c r="SHD137" s="11"/>
      <c r="SHE137" s="6"/>
      <c r="SHK137" s="11"/>
      <c r="SHL137" s="6"/>
      <c r="SHR137" s="11"/>
      <c r="SHS137" s="6"/>
      <c r="SHY137" s="11"/>
      <c r="SHZ137" s="6"/>
      <c r="SIF137" s="11"/>
      <c r="SIG137" s="6"/>
      <c r="SIM137" s="11"/>
      <c r="SIN137" s="6"/>
      <c r="SIT137" s="11"/>
      <c r="SIU137" s="6"/>
      <c r="SJA137" s="11"/>
      <c r="SJB137" s="6"/>
      <c r="SJH137" s="11"/>
      <c r="SJI137" s="6"/>
      <c r="SJO137" s="11"/>
      <c r="SJP137" s="6"/>
      <c r="SJV137" s="11"/>
      <c r="SJW137" s="6"/>
      <c r="SKC137" s="11"/>
      <c r="SKD137" s="6"/>
      <c r="SKJ137" s="11"/>
      <c r="SKK137" s="6"/>
      <c r="SKQ137" s="11"/>
      <c r="SKR137" s="6"/>
      <c r="SKX137" s="11"/>
      <c r="SKY137" s="6"/>
      <c r="SLE137" s="11"/>
      <c r="SLF137" s="6"/>
      <c r="SLL137" s="11"/>
      <c r="SLM137" s="6"/>
      <c r="SLS137" s="11"/>
      <c r="SLT137" s="6"/>
      <c r="SLZ137" s="11"/>
      <c r="SMA137" s="6"/>
      <c r="SMG137" s="11"/>
      <c r="SMH137" s="6"/>
      <c r="SMN137" s="11"/>
      <c r="SMO137" s="6"/>
      <c r="SMU137" s="11"/>
      <c r="SMV137" s="6"/>
      <c r="SNB137" s="11"/>
      <c r="SNC137" s="6"/>
      <c r="SNI137" s="11"/>
      <c r="SNJ137" s="6"/>
      <c r="SNP137" s="11"/>
      <c r="SNQ137" s="6"/>
      <c r="SNW137" s="11"/>
      <c r="SNX137" s="6"/>
      <c r="SOD137" s="11"/>
      <c r="SOE137" s="6"/>
      <c r="SOK137" s="11"/>
      <c r="SOL137" s="6"/>
      <c r="SOR137" s="11"/>
      <c r="SOS137" s="6"/>
      <c r="SOY137" s="11"/>
      <c r="SOZ137" s="6"/>
      <c r="SPF137" s="11"/>
      <c r="SPG137" s="6"/>
      <c r="SPM137" s="11"/>
      <c r="SPN137" s="6"/>
      <c r="SPT137" s="11"/>
      <c r="SPU137" s="6"/>
      <c r="SQA137" s="11"/>
      <c r="SQB137" s="6"/>
      <c r="SQH137" s="11"/>
      <c r="SQI137" s="6"/>
      <c r="SQO137" s="11"/>
      <c r="SQP137" s="6"/>
      <c r="SQV137" s="11"/>
      <c r="SQW137" s="6"/>
      <c r="SRC137" s="11"/>
      <c r="SRD137" s="6"/>
      <c r="SRJ137" s="11"/>
      <c r="SRK137" s="6"/>
      <c r="SRQ137" s="11"/>
      <c r="SRR137" s="6"/>
      <c r="SRX137" s="11"/>
      <c r="SRY137" s="6"/>
      <c r="SSE137" s="11"/>
      <c r="SSF137" s="6"/>
      <c r="SSL137" s="11"/>
      <c r="SSM137" s="6"/>
      <c r="SSS137" s="11"/>
      <c r="SST137" s="6"/>
      <c r="SSZ137" s="11"/>
      <c r="STA137" s="6"/>
      <c r="STG137" s="11"/>
      <c r="STH137" s="6"/>
      <c r="STN137" s="11"/>
      <c r="STO137" s="6"/>
      <c r="STU137" s="11"/>
      <c r="STV137" s="6"/>
      <c r="SUB137" s="11"/>
      <c r="SUC137" s="6"/>
      <c r="SUI137" s="11"/>
      <c r="SUJ137" s="6"/>
      <c r="SUP137" s="11"/>
      <c r="SUQ137" s="6"/>
      <c r="SUW137" s="11"/>
      <c r="SUX137" s="6"/>
      <c r="SVD137" s="11"/>
      <c r="SVE137" s="6"/>
      <c r="SVK137" s="11"/>
      <c r="SVL137" s="6"/>
      <c r="SVR137" s="11"/>
      <c r="SVS137" s="6"/>
      <c r="SVY137" s="11"/>
      <c r="SVZ137" s="6"/>
      <c r="SWF137" s="11"/>
      <c r="SWG137" s="6"/>
      <c r="SWM137" s="11"/>
      <c r="SWN137" s="6"/>
      <c r="SWT137" s="11"/>
      <c r="SWU137" s="6"/>
      <c r="SXA137" s="11"/>
      <c r="SXB137" s="6"/>
      <c r="SXH137" s="11"/>
      <c r="SXI137" s="6"/>
      <c r="SXO137" s="11"/>
      <c r="SXP137" s="6"/>
      <c r="SXV137" s="11"/>
      <c r="SXW137" s="6"/>
      <c r="SYC137" s="11"/>
      <c r="SYD137" s="6"/>
      <c r="SYJ137" s="11"/>
      <c r="SYK137" s="6"/>
      <c r="SYQ137" s="11"/>
      <c r="SYR137" s="6"/>
      <c r="SYX137" s="11"/>
      <c r="SYY137" s="6"/>
      <c r="SZE137" s="11"/>
      <c r="SZF137" s="6"/>
      <c r="SZL137" s="11"/>
      <c r="SZM137" s="6"/>
      <c r="SZS137" s="11"/>
      <c r="SZT137" s="6"/>
      <c r="SZZ137" s="11"/>
      <c r="TAA137" s="6"/>
      <c r="TAG137" s="11"/>
      <c r="TAH137" s="6"/>
      <c r="TAN137" s="11"/>
      <c r="TAO137" s="6"/>
      <c r="TAU137" s="11"/>
      <c r="TAV137" s="6"/>
      <c r="TBB137" s="11"/>
      <c r="TBC137" s="6"/>
      <c r="TBI137" s="11"/>
      <c r="TBJ137" s="6"/>
      <c r="TBP137" s="11"/>
      <c r="TBQ137" s="6"/>
      <c r="TBW137" s="11"/>
      <c r="TBX137" s="6"/>
      <c r="TCD137" s="11"/>
      <c r="TCE137" s="6"/>
      <c r="TCK137" s="11"/>
      <c r="TCL137" s="6"/>
      <c r="TCR137" s="11"/>
      <c r="TCS137" s="6"/>
      <c r="TCY137" s="11"/>
      <c r="TCZ137" s="6"/>
      <c r="TDF137" s="11"/>
      <c r="TDG137" s="6"/>
      <c r="TDM137" s="11"/>
      <c r="TDN137" s="6"/>
      <c r="TDT137" s="11"/>
      <c r="TDU137" s="6"/>
      <c r="TEA137" s="11"/>
      <c r="TEB137" s="6"/>
      <c r="TEH137" s="11"/>
      <c r="TEI137" s="6"/>
      <c r="TEO137" s="11"/>
      <c r="TEP137" s="6"/>
      <c r="TEV137" s="11"/>
      <c r="TEW137" s="6"/>
      <c r="TFC137" s="11"/>
      <c r="TFD137" s="6"/>
      <c r="TFJ137" s="11"/>
      <c r="TFK137" s="6"/>
      <c r="TFQ137" s="11"/>
      <c r="TFR137" s="6"/>
      <c r="TFX137" s="11"/>
      <c r="TFY137" s="6"/>
      <c r="TGE137" s="11"/>
      <c r="TGF137" s="6"/>
      <c r="TGL137" s="11"/>
      <c r="TGM137" s="6"/>
      <c r="TGS137" s="11"/>
      <c r="TGT137" s="6"/>
      <c r="TGZ137" s="11"/>
      <c r="THA137" s="6"/>
      <c r="THG137" s="11"/>
      <c r="THH137" s="6"/>
      <c r="THN137" s="11"/>
      <c r="THO137" s="6"/>
      <c r="THU137" s="11"/>
      <c r="THV137" s="6"/>
      <c r="TIB137" s="11"/>
      <c r="TIC137" s="6"/>
      <c r="TII137" s="11"/>
      <c r="TIJ137" s="6"/>
      <c r="TIP137" s="11"/>
      <c r="TIQ137" s="6"/>
      <c r="TIW137" s="11"/>
      <c r="TIX137" s="6"/>
      <c r="TJD137" s="11"/>
      <c r="TJE137" s="6"/>
      <c r="TJK137" s="11"/>
      <c r="TJL137" s="6"/>
      <c r="TJR137" s="11"/>
      <c r="TJS137" s="6"/>
      <c r="TJY137" s="11"/>
      <c r="TJZ137" s="6"/>
      <c r="TKF137" s="11"/>
      <c r="TKG137" s="6"/>
      <c r="TKM137" s="11"/>
      <c r="TKN137" s="6"/>
      <c r="TKT137" s="11"/>
      <c r="TKU137" s="6"/>
      <c r="TLA137" s="11"/>
      <c r="TLB137" s="6"/>
      <c r="TLH137" s="11"/>
      <c r="TLI137" s="6"/>
      <c r="TLO137" s="11"/>
      <c r="TLP137" s="6"/>
      <c r="TLV137" s="11"/>
      <c r="TLW137" s="6"/>
      <c r="TMC137" s="11"/>
      <c r="TMD137" s="6"/>
      <c r="TMJ137" s="11"/>
      <c r="TMK137" s="6"/>
      <c r="TMQ137" s="11"/>
      <c r="TMR137" s="6"/>
      <c r="TMX137" s="11"/>
      <c r="TMY137" s="6"/>
      <c r="TNE137" s="11"/>
      <c r="TNF137" s="6"/>
      <c r="TNL137" s="11"/>
      <c r="TNM137" s="6"/>
      <c r="TNS137" s="11"/>
      <c r="TNT137" s="6"/>
      <c r="TNZ137" s="11"/>
      <c r="TOA137" s="6"/>
      <c r="TOG137" s="11"/>
      <c r="TOH137" s="6"/>
      <c r="TON137" s="11"/>
      <c r="TOO137" s="6"/>
      <c r="TOU137" s="11"/>
      <c r="TOV137" s="6"/>
      <c r="TPB137" s="11"/>
      <c r="TPC137" s="6"/>
      <c r="TPI137" s="11"/>
      <c r="TPJ137" s="6"/>
      <c r="TPP137" s="11"/>
      <c r="TPQ137" s="6"/>
      <c r="TPW137" s="11"/>
      <c r="TPX137" s="6"/>
      <c r="TQD137" s="11"/>
      <c r="TQE137" s="6"/>
      <c r="TQK137" s="11"/>
      <c r="TQL137" s="6"/>
      <c r="TQR137" s="11"/>
      <c r="TQS137" s="6"/>
      <c r="TQY137" s="11"/>
      <c r="TQZ137" s="6"/>
      <c r="TRF137" s="11"/>
      <c r="TRG137" s="6"/>
      <c r="TRM137" s="11"/>
      <c r="TRN137" s="6"/>
      <c r="TRT137" s="11"/>
      <c r="TRU137" s="6"/>
      <c r="TSA137" s="11"/>
      <c r="TSB137" s="6"/>
      <c r="TSH137" s="11"/>
      <c r="TSI137" s="6"/>
      <c r="TSO137" s="11"/>
      <c r="TSP137" s="6"/>
      <c r="TSV137" s="11"/>
      <c r="TSW137" s="6"/>
      <c r="TTC137" s="11"/>
      <c r="TTD137" s="6"/>
      <c r="TTJ137" s="11"/>
      <c r="TTK137" s="6"/>
      <c r="TTQ137" s="11"/>
      <c r="TTR137" s="6"/>
      <c r="TTX137" s="11"/>
      <c r="TTY137" s="6"/>
      <c r="TUE137" s="11"/>
      <c r="TUF137" s="6"/>
      <c r="TUL137" s="11"/>
      <c r="TUM137" s="6"/>
      <c r="TUS137" s="11"/>
      <c r="TUT137" s="6"/>
      <c r="TUZ137" s="11"/>
      <c r="TVA137" s="6"/>
      <c r="TVG137" s="11"/>
      <c r="TVH137" s="6"/>
      <c r="TVN137" s="11"/>
      <c r="TVO137" s="6"/>
      <c r="TVU137" s="11"/>
      <c r="TVV137" s="6"/>
      <c r="TWB137" s="11"/>
      <c r="TWC137" s="6"/>
      <c r="TWI137" s="11"/>
      <c r="TWJ137" s="6"/>
      <c r="TWP137" s="11"/>
      <c r="TWQ137" s="6"/>
      <c r="TWW137" s="11"/>
      <c r="TWX137" s="6"/>
      <c r="TXD137" s="11"/>
      <c r="TXE137" s="6"/>
      <c r="TXK137" s="11"/>
      <c r="TXL137" s="6"/>
      <c r="TXR137" s="11"/>
      <c r="TXS137" s="6"/>
      <c r="TXY137" s="11"/>
      <c r="TXZ137" s="6"/>
      <c r="TYF137" s="11"/>
      <c r="TYG137" s="6"/>
      <c r="TYM137" s="11"/>
      <c r="TYN137" s="6"/>
      <c r="TYT137" s="11"/>
      <c r="TYU137" s="6"/>
      <c r="TZA137" s="11"/>
      <c r="TZB137" s="6"/>
      <c r="TZH137" s="11"/>
      <c r="TZI137" s="6"/>
      <c r="TZO137" s="11"/>
      <c r="TZP137" s="6"/>
      <c r="TZV137" s="11"/>
      <c r="TZW137" s="6"/>
      <c r="UAC137" s="11"/>
      <c r="UAD137" s="6"/>
      <c r="UAJ137" s="11"/>
      <c r="UAK137" s="6"/>
      <c r="UAQ137" s="11"/>
      <c r="UAR137" s="6"/>
      <c r="UAX137" s="11"/>
      <c r="UAY137" s="6"/>
      <c r="UBE137" s="11"/>
      <c r="UBF137" s="6"/>
      <c r="UBL137" s="11"/>
      <c r="UBM137" s="6"/>
      <c r="UBS137" s="11"/>
      <c r="UBT137" s="6"/>
      <c r="UBZ137" s="11"/>
      <c r="UCA137" s="6"/>
      <c r="UCG137" s="11"/>
      <c r="UCH137" s="6"/>
      <c r="UCN137" s="11"/>
      <c r="UCO137" s="6"/>
      <c r="UCU137" s="11"/>
      <c r="UCV137" s="6"/>
      <c r="UDB137" s="11"/>
      <c r="UDC137" s="6"/>
      <c r="UDI137" s="11"/>
      <c r="UDJ137" s="6"/>
      <c r="UDP137" s="11"/>
      <c r="UDQ137" s="6"/>
      <c r="UDW137" s="11"/>
      <c r="UDX137" s="6"/>
      <c r="UED137" s="11"/>
      <c r="UEE137" s="6"/>
      <c r="UEK137" s="11"/>
      <c r="UEL137" s="6"/>
      <c r="UER137" s="11"/>
      <c r="UES137" s="6"/>
      <c r="UEY137" s="11"/>
      <c r="UEZ137" s="6"/>
      <c r="UFF137" s="11"/>
      <c r="UFG137" s="6"/>
      <c r="UFM137" s="11"/>
      <c r="UFN137" s="6"/>
      <c r="UFT137" s="11"/>
      <c r="UFU137" s="6"/>
      <c r="UGA137" s="11"/>
      <c r="UGB137" s="6"/>
      <c r="UGH137" s="11"/>
      <c r="UGI137" s="6"/>
      <c r="UGO137" s="11"/>
      <c r="UGP137" s="6"/>
      <c r="UGV137" s="11"/>
      <c r="UGW137" s="6"/>
      <c r="UHC137" s="11"/>
      <c r="UHD137" s="6"/>
      <c r="UHJ137" s="11"/>
      <c r="UHK137" s="6"/>
      <c r="UHQ137" s="11"/>
      <c r="UHR137" s="6"/>
      <c r="UHX137" s="11"/>
      <c r="UHY137" s="6"/>
      <c r="UIE137" s="11"/>
      <c r="UIF137" s="6"/>
      <c r="UIL137" s="11"/>
      <c r="UIM137" s="6"/>
      <c r="UIS137" s="11"/>
      <c r="UIT137" s="6"/>
      <c r="UIZ137" s="11"/>
      <c r="UJA137" s="6"/>
      <c r="UJG137" s="11"/>
      <c r="UJH137" s="6"/>
      <c r="UJN137" s="11"/>
      <c r="UJO137" s="6"/>
      <c r="UJU137" s="11"/>
      <c r="UJV137" s="6"/>
      <c r="UKB137" s="11"/>
      <c r="UKC137" s="6"/>
      <c r="UKI137" s="11"/>
      <c r="UKJ137" s="6"/>
      <c r="UKP137" s="11"/>
      <c r="UKQ137" s="6"/>
      <c r="UKW137" s="11"/>
      <c r="UKX137" s="6"/>
      <c r="ULD137" s="11"/>
      <c r="ULE137" s="6"/>
      <c r="ULK137" s="11"/>
      <c r="ULL137" s="6"/>
      <c r="ULR137" s="11"/>
      <c r="ULS137" s="6"/>
      <c r="ULY137" s="11"/>
      <c r="ULZ137" s="6"/>
      <c r="UMF137" s="11"/>
      <c r="UMG137" s="6"/>
      <c r="UMM137" s="11"/>
      <c r="UMN137" s="6"/>
      <c r="UMT137" s="11"/>
      <c r="UMU137" s="6"/>
      <c r="UNA137" s="11"/>
      <c r="UNB137" s="6"/>
      <c r="UNH137" s="11"/>
      <c r="UNI137" s="6"/>
      <c r="UNO137" s="11"/>
      <c r="UNP137" s="6"/>
      <c r="UNV137" s="11"/>
      <c r="UNW137" s="6"/>
      <c r="UOC137" s="11"/>
      <c r="UOD137" s="6"/>
      <c r="UOJ137" s="11"/>
      <c r="UOK137" s="6"/>
      <c r="UOQ137" s="11"/>
      <c r="UOR137" s="6"/>
      <c r="UOX137" s="11"/>
      <c r="UOY137" s="6"/>
      <c r="UPE137" s="11"/>
      <c r="UPF137" s="6"/>
      <c r="UPL137" s="11"/>
      <c r="UPM137" s="6"/>
      <c r="UPS137" s="11"/>
      <c r="UPT137" s="6"/>
      <c r="UPZ137" s="11"/>
      <c r="UQA137" s="6"/>
      <c r="UQG137" s="11"/>
      <c r="UQH137" s="6"/>
      <c r="UQN137" s="11"/>
      <c r="UQO137" s="6"/>
      <c r="UQU137" s="11"/>
      <c r="UQV137" s="6"/>
      <c r="URB137" s="11"/>
      <c r="URC137" s="6"/>
      <c r="URI137" s="11"/>
      <c r="URJ137" s="6"/>
      <c r="URP137" s="11"/>
      <c r="URQ137" s="6"/>
      <c r="URW137" s="11"/>
      <c r="URX137" s="6"/>
      <c r="USD137" s="11"/>
      <c r="USE137" s="6"/>
      <c r="USK137" s="11"/>
      <c r="USL137" s="6"/>
      <c r="USR137" s="11"/>
      <c r="USS137" s="6"/>
      <c r="USY137" s="11"/>
      <c r="USZ137" s="6"/>
      <c r="UTF137" s="11"/>
      <c r="UTG137" s="6"/>
      <c r="UTM137" s="11"/>
      <c r="UTN137" s="6"/>
      <c r="UTT137" s="11"/>
      <c r="UTU137" s="6"/>
      <c r="UUA137" s="11"/>
      <c r="UUB137" s="6"/>
      <c r="UUH137" s="11"/>
      <c r="UUI137" s="6"/>
      <c r="UUO137" s="11"/>
      <c r="UUP137" s="6"/>
      <c r="UUV137" s="11"/>
      <c r="UUW137" s="6"/>
      <c r="UVC137" s="11"/>
      <c r="UVD137" s="6"/>
      <c r="UVJ137" s="11"/>
      <c r="UVK137" s="6"/>
      <c r="UVQ137" s="11"/>
      <c r="UVR137" s="6"/>
      <c r="UVX137" s="11"/>
      <c r="UVY137" s="6"/>
      <c r="UWE137" s="11"/>
      <c r="UWF137" s="6"/>
      <c r="UWL137" s="11"/>
      <c r="UWM137" s="6"/>
      <c r="UWS137" s="11"/>
      <c r="UWT137" s="6"/>
      <c r="UWZ137" s="11"/>
      <c r="UXA137" s="6"/>
      <c r="UXG137" s="11"/>
      <c r="UXH137" s="6"/>
      <c r="UXN137" s="11"/>
      <c r="UXO137" s="6"/>
      <c r="UXU137" s="11"/>
      <c r="UXV137" s="6"/>
      <c r="UYB137" s="11"/>
      <c r="UYC137" s="6"/>
      <c r="UYI137" s="11"/>
      <c r="UYJ137" s="6"/>
      <c r="UYP137" s="11"/>
      <c r="UYQ137" s="6"/>
      <c r="UYW137" s="11"/>
      <c r="UYX137" s="6"/>
      <c r="UZD137" s="11"/>
      <c r="UZE137" s="6"/>
      <c r="UZK137" s="11"/>
      <c r="UZL137" s="6"/>
      <c r="UZR137" s="11"/>
      <c r="UZS137" s="6"/>
      <c r="UZY137" s="11"/>
      <c r="UZZ137" s="6"/>
      <c r="VAF137" s="11"/>
      <c r="VAG137" s="6"/>
      <c r="VAM137" s="11"/>
      <c r="VAN137" s="6"/>
      <c r="VAT137" s="11"/>
      <c r="VAU137" s="6"/>
      <c r="VBA137" s="11"/>
      <c r="VBB137" s="6"/>
      <c r="VBH137" s="11"/>
      <c r="VBI137" s="6"/>
      <c r="VBO137" s="11"/>
      <c r="VBP137" s="6"/>
      <c r="VBV137" s="11"/>
      <c r="VBW137" s="6"/>
      <c r="VCC137" s="11"/>
      <c r="VCD137" s="6"/>
      <c r="VCJ137" s="11"/>
      <c r="VCK137" s="6"/>
      <c r="VCQ137" s="11"/>
      <c r="VCR137" s="6"/>
      <c r="VCX137" s="11"/>
      <c r="VCY137" s="6"/>
      <c r="VDE137" s="11"/>
      <c r="VDF137" s="6"/>
      <c r="VDL137" s="11"/>
      <c r="VDM137" s="6"/>
      <c r="VDS137" s="11"/>
      <c r="VDT137" s="6"/>
      <c r="VDZ137" s="11"/>
      <c r="VEA137" s="6"/>
      <c r="VEG137" s="11"/>
      <c r="VEH137" s="6"/>
      <c r="VEN137" s="11"/>
      <c r="VEO137" s="6"/>
      <c r="VEU137" s="11"/>
      <c r="VEV137" s="6"/>
      <c r="VFB137" s="11"/>
      <c r="VFC137" s="6"/>
      <c r="VFI137" s="11"/>
      <c r="VFJ137" s="6"/>
      <c r="VFP137" s="11"/>
      <c r="VFQ137" s="6"/>
      <c r="VFW137" s="11"/>
      <c r="VFX137" s="6"/>
      <c r="VGD137" s="11"/>
      <c r="VGE137" s="6"/>
      <c r="VGK137" s="11"/>
      <c r="VGL137" s="6"/>
      <c r="VGR137" s="11"/>
      <c r="VGS137" s="6"/>
      <c r="VGY137" s="11"/>
      <c r="VGZ137" s="6"/>
      <c r="VHF137" s="11"/>
      <c r="VHG137" s="6"/>
      <c r="VHM137" s="11"/>
      <c r="VHN137" s="6"/>
      <c r="VHT137" s="11"/>
      <c r="VHU137" s="6"/>
      <c r="VIA137" s="11"/>
      <c r="VIB137" s="6"/>
      <c r="VIH137" s="11"/>
      <c r="VII137" s="6"/>
      <c r="VIO137" s="11"/>
      <c r="VIP137" s="6"/>
      <c r="VIV137" s="11"/>
      <c r="VIW137" s="6"/>
      <c r="VJC137" s="11"/>
      <c r="VJD137" s="6"/>
      <c r="VJJ137" s="11"/>
      <c r="VJK137" s="6"/>
      <c r="VJQ137" s="11"/>
      <c r="VJR137" s="6"/>
      <c r="VJX137" s="11"/>
      <c r="VJY137" s="6"/>
      <c r="VKE137" s="11"/>
      <c r="VKF137" s="6"/>
      <c r="VKL137" s="11"/>
      <c r="VKM137" s="6"/>
      <c r="VKS137" s="11"/>
      <c r="VKT137" s="6"/>
      <c r="VKZ137" s="11"/>
      <c r="VLA137" s="6"/>
      <c r="VLG137" s="11"/>
      <c r="VLH137" s="6"/>
      <c r="VLN137" s="11"/>
      <c r="VLO137" s="6"/>
      <c r="VLU137" s="11"/>
      <c r="VLV137" s="6"/>
      <c r="VMB137" s="11"/>
      <c r="VMC137" s="6"/>
      <c r="VMI137" s="11"/>
      <c r="VMJ137" s="6"/>
      <c r="VMP137" s="11"/>
      <c r="VMQ137" s="6"/>
      <c r="VMW137" s="11"/>
      <c r="VMX137" s="6"/>
      <c r="VND137" s="11"/>
      <c r="VNE137" s="6"/>
      <c r="VNK137" s="11"/>
      <c r="VNL137" s="6"/>
      <c r="VNR137" s="11"/>
      <c r="VNS137" s="6"/>
      <c r="VNY137" s="11"/>
      <c r="VNZ137" s="6"/>
      <c r="VOF137" s="11"/>
      <c r="VOG137" s="6"/>
      <c r="VOM137" s="11"/>
      <c r="VON137" s="6"/>
      <c r="VOT137" s="11"/>
      <c r="VOU137" s="6"/>
      <c r="VPA137" s="11"/>
      <c r="VPB137" s="6"/>
      <c r="VPH137" s="11"/>
      <c r="VPI137" s="6"/>
      <c r="VPO137" s="11"/>
      <c r="VPP137" s="6"/>
      <c r="VPV137" s="11"/>
      <c r="VPW137" s="6"/>
      <c r="VQC137" s="11"/>
      <c r="VQD137" s="6"/>
      <c r="VQJ137" s="11"/>
      <c r="VQK137" s="6"/>
      <c r="VQQ137" s="11"/>
      <c r="VQR137" s="6"/>
      <c r="VQX137" s="11"/>
      <c r="VQY137" s="6"/>
      <c r="VRE137" s="11"/>
      <c r="VRF137" s="6"/>
      <c r="VRL137" s="11"/>
      <c r="VRM137" s="6"/>
      <c r="VRS137" s="11"/>
      <c r="VRT137" s="6"/>
      <c r="VRZ137" s="11"/>
      <c r="VSA137" s="6"/>
      <c r="VSG137" s="11"/>
      <c r="VSH137" s="6"/>
      <c r="VSN137" s="11"/>
      <c r="VSO137" s="6"/>
      <c r="VSU137" s="11"/>
      <c r="VSV137" s="6"/>
      <c r="VTB137" s="11"/>
      <c r="VTC137" s="6"/>
      <c r="VTI137" s="11"/>
      <c r="VTJ137" s="6"/>
      <c r="VTP137" s="11"/>
      <c r="VTQ137" s="6"/>
      <c r="VTW137" s="11"/>
      <c r="VTX137" s="6"/>
      <c r="VUD137" s="11"/>
      <c r="VUE137" s="6"/>
      <c r="VUK137" s="11"/>
      <c r="VUL137" s="6"/>
      <c r="VUR137" s="11"/>
      <c r="VUS137" s="6"/>
      <c r="VUY137" s="11"/>
      <c r="VUZ137" s="6"/>
      <c r="VVF137" s="11"/>
      <c r="VVG137" s="6"/>
      <c r="VVM137" s="11"/>
      <c r="VVN137" s="6"/>
      <c r="VVT137" s="11"/>
      <c r="VVU137" s="6"/>
      <c r="VWA137" s="11"/>
      <c r="VWB137" s="6"/>
      <c r="VWH137" s="11"/>
      <c r="VWI137" s="6"/>
      <c r="VWO137" s="11"/>
      <c r="VWP137" s="6"/>
      <c r="VWV137" s="11"/>
      <c r="VWW137" s="6"/>
      <c r="VXC137" s="11"/>
      <c r="VXD137" s="6"/>
      <c r="VXJ137" s="11"/>
      <c r="VXK137" s="6"/>
      <c r="VXQ137" s="11"/>
      <c r="VXR137" s="6"/>
      <c r="VXX137" s="11"/>
      <c r="VXY137" s="6"/>
      <c r="VYE137" s="11"/>
      <c r="VYF137" s="6"/>
      <c r="VYL137" s="11"/>
      <c r="VYM137" s="6"/>
      <c r="VYS137" s="11"/>
      <c r="VYT137" s="6"/>
      <c r="VYZ137" s="11"/>
      <c r="VZA137" s="6"/>
      <c r="VZG137" s="11"/>
      <c r="VZH137" s="6"/>
      <c r="VZN137" s="11"/>
      <c r="VZO137" s="6"/>
      <c r="VZU137" s="11"/>
      <c r="VZV137" s="6"/>
      <c r="WAB137" s="11"/>
      <c r="WAC137" s="6"/>
      <c r="WAI137" s="11"/>
      <c r="WAJ137" s="6"/>
      <c r="WAP137" s="11"/>
      <c r="WAQ137" s="6"/>
      <c r="WAW137" s="11"/>
      <c r="WAX137" s="6"/>
      <c r="WBD137" s="11"/>
      <c r="WBE137" s="6"/>
      <c r="WBK137" s="11"/>
      <c r="WBL137" s="6"/>
      <c r="WBR137" s="11"/>
      <c r="WBS137" s="6"/>
      <c r="WBY137" s="11"/>
      <c r="WBZ137" s="6"/>
      <c r="WCF137" s="11"/>
      <c r="WCG137" s="6"/>
      <c r="WCM137" s="11"/>
      <c r="WCN137" s="6"/>
      <c r="WCT137" s="11"/>
      <c r="WCU137" s="6"/>
      <c r="WDA137" s="11"/>
      <c r="WDB137" s="6"/>
      <c r="WDH137" s="11"/>
      <c r="WDI137" s="6"/>
      <c r="WDO137" s="11"/>
      <c r="WDP137" s="6"/>
      <c r="WDV137" s="11"/>
      <c r="WDW137" s="6"/>
      <c r="WEC137" s="11"/>
      <c r="WED137" s="6"/>
      <c r="WEJ137" s="11"/>
      <c r="WEK137" s="6"/>
      <c r="WEQ137" s="11"/>
      <c r="WER137" s="6"/>
      <c r="WEX137" s="11"/>
      <c r="WEY137" s="6"/>
      <c r="WFE137" s="11"/>
      <c r="WFF137" s="6"/>
      <c r="WFL137" s="11"/>
      <c r="WFM137" s="6"/>
      <c r="WFS137" s="11"/>
      <c r="WFT137" s="6"/>
      <c r="WFZ137" s="11"/>
      <c r="WGA137" s="6"/>
      <c r="WGG137" s="11"/>
      <c r="WGH137" s="6"/>
      <c r="WGN137" s="11"/>
      <c r="WGO137" s="6"/>
      <c r="WGU137" s="11"/>
      <c r="WGV137" s="6"/>
      <c r="WHB137" s="11"/>
      <c r="WHC137" s="6"/>
      <c r="WHI137" s="11"/>
      <c r="WHJ137" s="6"/>
      <c r="WHP137" s="11"/>
      <c r="WHQ137" s="6"/>
      <c r="WHW137" s="11"/>
      <c r="WHX137" s="6"/>
      <c r="WID137" s="11"/>
      <c r="WIE137" s="6"/>
      <c r="WIK137" s="11"/>
      <c r="WIL137" s="6"/>
      <c r="WIR137" s="11"/>
      <c r="WIS137" s="6"/>
      <c r="WIY137" s="11"/>
      <c r="WIZ137" s="6"/>
      <c r="WJF137" s="11"/>
      <c r="WJG137" s="6"/>
      <c r="WJM137" s="11"/>
      <c r="WJN137" s="6"/>
      <c r="WJT137" s="11"/>
      <c r="WJU137" s="6"/>
      <c r="WKA137" s="11"/>
      <c r="WKB137" s="6"/>
      <c r="WKH137" s="11"/>
      <c r="WKI137" s="6"/>
      <c r="WKO137" s="11"/>
      <c r="WKP137" s="6"/>
      <c r="WKV137" s="11"/>
      <c r="WKW137" s="6"/>
      <c r="WLC137" s="11"/>
      <c r="WLD137" s="6"/>
      <c r="WLJ137" s="11"/>
      <c r="WLK137" s="6"/>
      <c r="WLQ137" s="11"/>
      <c r="WLR137" s="6"/>
      <c r="WLX137" s="11"/>
      <c r="WLY137" s="6"/>
      <c r="WME137" s="11"/>
      <c r="WMF137" s="6"/>
      <c r="WML137" s="11"/>
      <c r="WMM137" s="6"/>
      <c r="WMS137" s="11"/>
      <c r="WMT137" s="6"/>
      <c r="WMZ137" s="11"/>
      <c r="WNA137" s="6"/>
      <c r="WNG137" s="11"/>
      <c r="WNH137" s="6"/>
      <c r="WNN137" s="11"/>
      <c r="WNO137" s="6"/>
      <c r="WNU137" s="11"/>
      <c r="WNV137" s="6"/>
      <c r="WOB137" s="11"/>
      <c r="WOC137" s="6"/>
      <c r="WOI137" s="11"/>
      <c r="WOJ137" s="6"/>
      <c r="WOP137" s="11"/>
      <c r="WOQ137" s="6"/>
      <c r="WOW137" s="11"/>
      <c r="WOX137" s="6"/>
      <c r="WPD137" s="11"/>
      <c r="WPE137" s="6"/>
      <c r="WPK137" s="11"/>
      <c r="WPL137" s="6"/>
      <c r="WPR137" s="11"/>
      <c r="WPS137" s="6"/>
      <c r="WPY137" s="11"/>
      <c r="WPZ137" s="6"/>
      <c r="WQF137" s="11"/>
      <c r="WQG137" s="6"/>
      <c r="WQM137" s="11"/>
      <c r="WQN137" s="6"/>
      <c r="WQT137" s="11"/>
      <c r="WQU137" s="6"/>
      <c r="WRA137" s="11"/>
      <c r="WRB137" s="6"/>
      <c r="WRH137" s="11"/>
      <c r="WRI137" s="6"/>
      <c r="WRO137" s="11"/>
      <c r="WRP137" s="6"/>
      <c r="WRV137" s="11"/>
      <c r="WRW137" s="6"/>
      <c r="WSC137" s="11"/>
      <c r="WSD137" s="6"/>
      <c r="WSJ137" s="11"/>
      <c r="WSK137" s="6"/>
      <c r="WSQ137" s="11"/>
      <c r="WSR137" s="6"/>
      <c r="WSX137" s="11"/>
      <c r="WSY137" s="6"/>
      <c r="WTE137" s="11"/>
      <c r="WTF137" s="6"/>
      <c r="WTL137" s="11"/>
      <c r="WTM137" s="6"/>
      <c r="WTS137" s="11"/>
      <c r="WTT137" s="6"/>
      <c r="WTZ137" s="11"/>
      <c r="WUA137" s="6"/>
      <c r="WUG137" s="11"/>
      <c r="WUH137" s="6"/>
      <c r="WUN137" s="11"/>
      <c r="WUO137" s="6"/>
      <c r="WUU137" s="11"/>
      <c r="WUV137" s="6"/>
      <c r="WVB137" s="11"/>
      <c r="WVC137" s="6"/>
      <c r="WVI137" s="11"/>
      <c r="WVJ137" s="6"/>
      <c r="WVP137" s="11"/>
      <c r="WVQ137" s="6"/>
      <c r="WVW137" s="11"/>
      <c r="WVX137" s="6"/>
      <c r="WWD137" s="11"/>
      <c r="WWE137" s="6"/>
      <c r="WWK137" s="11"/>
      <c r="WWL137" s="6"/>
      <c r="WWR137" s="11"/>
      <c r="WWS137" s="6"/>
      <c r="WWY137" s="11"/>
      <c r="WWZ137" s="6"/>
      <c r="WXF137" s="11"/>
      <c r="WXG137" s="6"/>
      <c r="WXM137" s="11"/>
      <c r="WXN137" s="6"/>
      <c r="WXT137" s="11"/>
      <c r="WXU137" s="6"/>
      <c r="WYA137" s="11"/>
      <c r="WYB137" s="6"/>
      <c r="WYH137" s="11"/>
      <c r="WYI137" s="6"/>
      <c r="WYO137" s="11"/>
      <c r="WYP137" s="6"/>
      <c r="WYV137" s="11"/>
      <c r="WYW137" s="6"/>
      <c r="WZC137" s="11"/>
      <c r="WZD137" s="6"/>
      <c r="WZJ137" s="11"/>
      <c r="WZK137" s="6"/>
      <c r="WZQ137" s="11"/>
      <c r="WZR137" s="6"/>
      <c r="WZX137" s="11"/>
      <c r="WZY137" s="6"/>
      <c r="XAE137" s="11"/>
      <c r="XAF137" s="6"/>
      <c r="XAL137" s="11"/>
      <c r="XAM137" s="6"/>
      <c r="XAS137" s="11"/>
      <c r="XAT137" s="6"/>
      <c r="XAZ137" s="11"/>
      <c r="XBA137" s="6"/>
      <c r="XBG137" s="11"/>
      <c r="XBH137" s="6"/>
      <c r="XBN137" s="11"/>
      <c r="XBO137" s="6"/>
      <c r="XBU137" s="11"/>
      <c r="XBV137" s="6"/>
      <c r="XCB137" s="11"/>
      <c r="XCC137" s="6"/>
      <c r="XCI137" s="11"/>
      <c r="XCJ137" s="6"/>
      <c r="XCP137" s="11"/>
      <c r="XCQ137" s="6"/>
      <c r="XCW137" s="11"/>
      <c r="XCX137" s="6"/>
      <c r="XDD137" s="11"/>
      <c r="XDE137" s="6"/>
      <c r="XDK137" s="11"/>
      <c r="XDL137" s="6"/>
      <c r="XDR137" s="11"/>
      <c r="XDS137" s="6"/>
      <c r="XDY137" s="11"/>
      <c r="XDZ137" s="6"/>
      <c r="XEF137" s="11"/>
      <c r="XEG137" s="6"/>
      <c r="XEM137" s="11"/>
      <c r="XEN137" s="6"/>
      <c r="XET137" s="11"/>
      <c r="XEU137" s="6"/>
      <c r="XFA137" s="11"/>
      <c r="XFB137" s="6"/>
    </row>
    <row r="138" spans="1:1024 1030:2046 2052:3068 3074:5119 5125:6141 6147:7163 7169:8192 8198:9214 9220:10236 10242:12287 12293:13309 13315:14331 14337:15360 15366:16382" s="7" customFormat="1" x14ac:dyDescent="0.2">
      <c r="A138" s="11">
        <v>45832</v>
      </c>
      <c r="B138" s="6" t="s">
        <v>20</v>
      </c>
      <c r="C138" s="7">
        <v>5.6768470000000004</v>
      </c>
      <c r="D138" s="7">
        <v>16000000</v>
      </c>
      <c r="E138" s="7">
        <v>90829552.140000001</v>
      </c>
      <c r="F138" s="7">
        <v>111.20272799999999</v>
      </c>
      <c r="G138" s="7">
        <v>111.31454600000001</v>
      </c>
      <c r="H138" s="3"/>
      <c r="I138" s="6"/>
      <c r="O138" s="11"/>
      <c r="P138" s="6"/>
      <c r="V138" s="11"/>
      <c r="W138" s="6"/>
      <c r="AC138" s="11"/>
      <c r="AD138" s="6"/>
      <c r="AJ138" s="11"/>
      <c r="AK138" s="6"/>
      <c r="AQ138" s="11"/>
      <c r="AR138" s="6"/>
      <c r="AX138" s="11"/>
      <c r="AY138" s="6"/>
      <c r="BE138" s="11"/>
      <c r="BF138" s="6"/>
      <c r="BL138" s="11"/>
      <c r="BM138" s="6"/>
      <c r="BS138" s="11"/>
      <c r="BT138" s="6"/>
      <c r="BZ138" s="11"/>
      <c r="CA138" s="6"/>
      <c r="CG138" s="11"/>
      <c r="CH138" s="6"/>
      <c r="CN138" s="11"/>
      <c r="CO138" s="6"/>
      <c r="CU138" s="11"/>
      <c r="CV138" s="6"/>
      <c r="DB138" s="11"/>
      <c r="DC138" s="6"/>
      <c r="DI138" s="11"/>
      <c r="DJ138" s="6"/>
      <c r="DP138" s="11"/>
      <c r="DQ138" s="6"/>
      <c r="DW138" s="11"/>
      <c r="DX138" s="6"/>
      <c r="ED138" s="11"/>
      <c r="EE138" s="6"/>
      <c r="EK138" s="11"/>
      <c r="EL138" s="6"/>
      <c r="ER138" s="11"/>
      <c r="ES138" s="6"/>
      <c r="EY138" s="11"/>
      <c r="EZ138" s="6"/>
      <c r="FF138" s="11"/>
      <c r="FG138" s="6"/>
      <c r="FM138" s="11"/>
      <c r="FN138" s="6"/>
      <c r="FT138" s="11"/>
      <c r="FU138" s="6"/>
      <c r="GA138" s="11"/>
      <c r="GB138" s="6"/>
      <c r="GH138" s="11"/>
      <c r="GI138" s="6"/>
      <c r="GO138" s="11"/>
      <c r="GP138" s="6"/>
      <c r="GV138" s="11"/>
      <c r="GW138" s="6"/>
      <c r="HC138" s="11"/>
      <c r="HD138" s="6"/>
      <c r="HJ138" s="11"/>
      <c r="HK138" s="6"/>
      <c r="HQ138" s="11"/>
      <c r="HR138" s="6"/>
      <c r="HX138" s="11"/>
      <c r="HY138" s="6"/>
      <c r="IE138" s="11"/>
      <c r="IF138" s="6"/>
      <c r="IL138" s="11"/>
      <c r="IM138" s="6"/>
      <c r="IS138" s="11"/>
      <c r="IT138" s="6"/>
      <c r="IZ138" s="11"/>
      <c r="JA138" s="6"/>
      <c r="JG138" s="11"/>
      <c r="JH138" s="6"/>
      <c r="JN138" s="11"/>
      <c r="JO138" s="6"/>
      <c r="JU138" s="11"/>
      <c r="JV138" s="6"/>
      <c r="KB138" s="11"/>
      <c r="KC138" s="6"/>
      <c r="KI138" s="11"/>
      <c r="KJ138" s="6"/>
      <c r="KP138" s="11"/>
      <c r="KQ138" s="6"/>
      <c r="KW138" s="11"/>
      <c r="KX138" s="6"/>
      <c r="LD138" s="11"/>
      <c r="LE138" s="6"/>
      <c r="LK138" s="11"/>
      <c r="LL138" s="6"/>
      <c r="LR138" s="11"/>
      <c r="LS138" s="6"/>
      <c r="LY138" s="11"/>
      <c r="LZ138" s="6"/>
      <c r="MF138" s="11"/>
      <c r="MG138" s="6"/>
      <c r="MM138" s="11"/>
      <c r="MN138" s="6"/>
      <c r="MT138" s="11"/>
      <c r="MU138" s="6"/>
      <c r="NA138" s="11"/>
      <c r="NB138" s="6"/>
      <c r="NH138" s="11"/>
      <c r="NI138" s="6"/>
      <c r="NO138" s="11"/>
      <c r="NP138" s="6"/>
      <c r="NV138" s="11"/>
      <c r="NW138" s="6"/>
      <c r="OC138" s="11"/>
      <c r="OD138" s="6"/>
      <c r="OJ138" s="11"/>
      <c r="OK138" s="6"/>
      <c r="OQ138" s="11"/>
      <c r="OR138" s="6"/>
      <c r="OX138" s="11"/>
      <c r="OY138" s="6"/>
      <c r="PE138" s="11"/>
      <c r="PF138" s="6"/>
      <c r="PL138" s="11"/>
      <c r="PM138" s="6"/>
      <c r="PS138" s="11"/>
      <c r="PT138" s="6"/>
      <c r="PZ138" s="11"/>
      <c r="QA138" s="6"/>
      <c r="QG138" s="11"/>
      <c r="QH138" s="6"/>
      <c r="QN138" s="11"/>
      <c r="QO138" s="6"/>
      <c r="QU138" s="11"/>
      <c r="QV138" s="6"/>
      <c r="RB138" s="11"/>
      <c r="RC138" s="6"/>
      <c r="RI138" s="11"/>
      <c r="RJ138" s="6"/>
      <c r="RP138" s="11"/>
      <c r="RQ138" s="6"/>
      <c r="RW138" s="11"/>
      <c r="RX138" s="6"/>
      <c r="SD138" s="11"/>
      <c r="SE138" s="6"/>
      <c r="SK138" s="11"/>
      <c r="SL138" s="6"/>
      <c r="SR138" s="11"/>
      <c r="SS138" s="6"/>
      <c r="SY138" s="11"/>
      <c r="SZ138" s="6"/>
      <c r="TF138" s="11"/>
      <c r="TG138" s="6"/>
      <c r="TM138" s="11"/>
      <c r="TN138" s="6"/>
      <c r="TT138" s="11"/>
      <c r="TU138" s="6"/>
      <c r="UA138" s="11"/>
      <c r="UB138" s="6"/>
      <c r="UH138" s="11"/>
      <c r="UI138" s="6"/>
      <c r="UO138" s="11"/>
      <c r="UP138" s="6"/>
      <c r="UV138" s="11"/>
      <c r="UW138" s="6"/>
      <c r="VC138" s="11"/>
      <c r="VD138" s="6"/>
      <c r="VJ138" s="11"/>
      <c r="VK138" s="6"/>
      <c r="VQ138" s="11"/>
      <c r="VR138" s="6"/>
      <c r="VX138" s="11"/>
      <c r="VY138" s="6"/>
      <c r="WE138" s="11"/>
      <c r="WF138" s="6"/>
      <c r="WL138" s="11"/>
      <c r="WM138" s="6"/>
      <c r="WS138" s="11"/>
      <c r="WT138" s="6"/>
      <c r="WZ138" s="11"/>
      <c r="XA138" s="6"/>
      <c r="XG138" s="11"/>
      <c r="XH138" s="6"/>
      <c r="XN138" s="11"/>
      <c r="XO138" s="6"/>
      <c r="XU138" s="11"/>
      <c r="XV138" s="6"/>
      <c r="YB138" s="11"/>
      <c r="YC138" s="6"/>
      <c r="YI138" s="11"/>
      <c r="YJ138" s="6"/>
      <c r="YP138" s="11"/>
      <c r="YQ138" s="6"/>
      <c r="YW138" s="11"/>
      <c r="YX138" s="6"/>
      <c r="ZD138" s="11"/>
      <c r="ZE138" s="6"/>
      <c r="ZK138" s="11"/>
      <c r="ZL138" s="6"/>
      <c r="ZR138" s="11"/>
      <c r="ZS138" s="6"/>
      <c r="ZY138" s="11"/>
      <c r="ZZ138" s="6"/>
      <c r="AAF138" s="11"/>
      <c r="AAG138" s="6"/>
      <c r="AAM138" s="11"/>
      <c r="AAN138" s="6"/>
      <c r="AAT138" s="11"/>
      <c r="AAU138" s="6"/>
      <c r="ABA138" s="11"/>
      <c r="ABB138" s="6"/>
      <c r="ABH138" s="11"/>
      <c r="ABI138" s="6"/>
      <c r="ABO138" s="11"/>
      <c r="ABP138" s="6"/>
      <c r="ABV138" s="11"/>
      <c r="ABW138" s="6"/>
      <c r="ACC138" s="11"/>
      <c r="ACD138" s="6"/>
      <c r="ACJ138" s="11"/>
      <c r="ACK138" s="6"/>
      <c r="ACQ138" s="11"/>
      <c r="ACR138" s="6"/>
      <c r="ACX138" s="11"/>
      <c r="ACY138" s="6"/>
      <c r="ADE138" s="11"/>
      <c r="ADF138" s="6"/>
      <c r="ADL138" s="11"/>
      <c r="ADM138" s="6"/>
      <c r="ADS138" s="11"/>
      <c r="ADT138" s="6"/>
      <c r="ADZ138" s="11"/>
      <c r="AEA138" s="6"/>
      <c r="AEG138" s="11"/>
      <c r="AEH138" s="6"/>
      <c r="AEN138" s="11"/>
      <c r="AEO138" s="6"/>
      <c r="AEU138" s="11"/>
      <c r="AEV138" s="6"/>
      <c r="AFB138" s="11"/>
      <c r="AFC138" s="6"/>
      <c r="AFI138" s="11"/>
      <c r="AFJ138" s="6"/>
      <c r="AFP138" s="11"/>
      <c r="AFQ138" s="6"/>
      <c r="AFW138" s="11"/>
      <c r="AFX138" s="6"/>
      <c r="AGD138" s="11"/>
      <c r="AGE138" s="6"/>
      <c r="AGK138" s="11"/>
      <c r="AGL138" s="6"/>
      <c r="AGR138" s="11"/>
      <c r="AGS138" s="6"/>
      <c r="AGY138" s="11"/>
      <c r="AGZ138" s="6"/>
      <c r="AHF138" s="11"/>
      <c r="AHG138" s="6"/>
      <c r="AHM138" s="11"/>
      <c r="AHN138" s="6"/>
      <c r="AHT138" s="11"/>
      <c r="AHU138" s="6"/>
      <c r="AIA138" s="11"/>
      <c r="AIB138" s="6"/>
      <c r="AIH138" s="11"/>
      <c r="AII138" s="6"/>
      <c r="AIO138" s="11"/>
      <c r="AIP138" s="6"/>
      <c r="AIV138" s="11"/>
      <c r="AIW138" s="6"/>
      <c r="AJC138" s="11"/>
      <c r="AJD138" s="6"/>
      <c r="AJJ138" s="11"/>
      <c r="AJK138" s="6"/>
      <c r="AJQ138" s="11"/>
      <c r="AJR138" s="6"/>
      <c r="AJX138" s="11"/>
      <c r="AJY138" s="6"/>
      <c r="AKE138" s="11"/>
      <c r="AKF138" s="6"/>
      <c r="AKL138" s="11"/>
      <c r="AKM138" s="6"/>
      <c r="AKS138" s="11"/>
      <c r="AKT138" s="6"/>
      <c r="AKZ138" s="11"/>
      <c r="ALA138" s="6"/>
      <c r="ALG138" s="11"/>
      <c r="ALH138" s="6"/>
      <c r="ALN138" s="11"/>
      <c r="ALO138" s="6"/>
      <c r="ALU138" s="11"/>
      <c r="ALV138" s="6"/>
      <c r="AMB138" s="11"/>
      <c r="AMC138" s="6"/>
      <c r="AMI138" s="11"/>
      <c r="AMJ138" s="6"/>
      <c r="AMP138" s="11"/>
      <c r="AMQ138" s="6"/>
      <c r="AMW138" s="11"/>
      <c r="AMX138" s="6"/>
      <c r="AND138" s="11"/>
      <c r="ANE138" s="6"/>
      <c r="ANK138" s="11"/>
      <c r="ANL138" s="6"/>
      <c r="ANR138" s="11"/>
      <c r="ANS138" s="6"/>
      <c r="ANY138" s="11"/>
      <c r="ANZ138" s="6"/>
      <c r="AOF138" s="11"/>
      <c r="AOG138" s="6"/>
      <c r="AOM138" s="11"/>
      <c r="AON138" s="6"/>
      <c r="AOT138" s="11"/>
      <c r="AOU138" s="6"/>
      <c r="APA138" s="11"/>
      <c r="APB138" s="6"/>
      <c r="APH138" s="11"/>
      <c r="API138" s="6"/>
      <c r="APO138" s="11"/>
      <c r="APP138" s="6"/>
      <c r="APV138" s="11"/>
      <c r="APW138" s="6"/>
      <c r="AQC138" s="11"/>
      <c r="AQD138" s="6"/>
      <c r="AQJ138" s="11"/>
      <c r="AQK138" s="6"/>
      <c r="AQQ138" s="11"/>
      <c r="AQR138" s="6"/>
      <c r="AQX138" s="11"/>
      <c r="AQY138" s="6"/>
      <c r="ARE138" s="11"/>
      <c r="ARF138" s="6"/>
      <c r="ARL138" s="11"/>
      <c r="ARM138" s="6"/>
      <c r="ARS138" s="11"/>
      <c r="ART138" s="6"/>
      <c r="ARZ138" s="11"/>
      <c r="ASA138" s="6"/>
      <c r="ASG138" s="11"/>
      <c r="ASH138" s="6"/>
      <c r="ASN138" s="11"/>
      <c r="ASO138" s="6"/>
      <c r="ASU138" s="11"/>
      <c r="ASV138" s="6"/>
      <c r="ATB138" s="11"/>
      <c r="ATC138" s="6"/>
      <c r="ATI138" s="11"/>
      <c r="ATJ138" s="6"/>
      <c r="ATP138" s="11"/>
      <c r="ATQ138" s="6"/>
      <c r="ATW138" s="11"/>
      <c r="ATX138" s="6"/>
      <c r="AUD138" s="11"/>
      <c r="AUE138" s="6"/>
      <c r="AUK138" s="11"/>
      <c r="AUL138" s="6"/>
      <c r="AUR138" s="11"/>
      <c r="AUS138" s="6"/>
      <c r="AUY138" s="11"/>
      <c r="AUZ138" s="6"/>
      <c r="AVF138" s="11"/>
      <c r="AVG138" s="6"/>
      <c r="AVM138" s="11"/>
      <c r="AVN138" s="6"/>
      <c r="AVT138" s="11"/>
      <c r="AVU138" s="6"/>
      <c r="AWA138" s="11"/>
      <c r="AWB138" s="6"/>
      <c r="AWH138" s="11"/>
      <c r="AWI138" s="6"/>
      <c r="AWO138" s="11"/>
      <c r="AWP138" s="6"/>
      <c r="AWV138" s="11"/>
      <c r="AWW138" s="6"/>
      <c r="AXC138" s="11"/>
      <c r="AXD138" s="6"/>
      <c r="AXJ138" s="11"/>
      <c r="AXK138" s="6"/>
      <c r="AXQ138" s="11"/>
      <c r="AXR138" s="6"/>
      <c r="AXX138" s="11"/>
      <c r="AXY138" s="6"/>
      <c r="AYE138" s="11"/>
      <c r="AYF138" s="6"/>
      <c r="AYL138" s="11"/>
      <c r="AYM138" s="6"/>
      <c r="AYS138" s="11"/>
      <c r="AYT138" s="6"/>
      <c r="AYZ138" s="11"/>
      <c r="AZA138" s="6"/>
      <c r="AZG138" s="11"/>
      <c r="AZH138" s="6"/>
      <c r="AZN138" s="11"/>
      <c r="AZO138" s="6"/>
      <c r="AZU138" s="11"/>
      <c r="AZV138" s="6"/>
      <c r="BAB138" s="11"/>
      <c r="BAC138" s="6"/>
      <c r="BAI138" s="11"/>
      <c r="BAJ138" s="6"/>
      <c r="BAP138" s="11"/>
      <c r="BAQ138" s="6"/>
      <c r="BAW138" s="11"/>
      <c r="BAX138" s="6"/>
      <c r="BBD138" s="11"/>
      <c r="BBE138" s="6"/>
      <c r="BBK138" s="11"/>
      <c r="BBL138" s="6"/>
      <c r="BBR138" s="11"/>
      <c r="BBS138" s="6"/>
      <c r="BBY138" s="11"/>
      <c r="BBZ138" s="6"/>
      <c r="BCF138" s="11"/>
      <c r="BCG138" s="6"/>
      <c r="BCM138" s="11"/>
      <c r="BCN138" s="6"/>
      <c r="BCT138" s="11"/>
      <c r="BCU138" s="6"/>
      <c r="BDA138" s="11"/>
      <c r="BDB138" s="6"/>
      <c r="BDH138" s="11"/>
      <c r="BDI138" s="6"/>
      <c r="BDO138" s="11"/>
      <c r="BDP138" s="6"/>
      <c r="BDV138" s="11"/>
      <c r="BDW138" s="6"/>
      <c r="BEC138" s="11"/>
      <c r="BED138" s="6"/>
      <c r="BEJ138" s="11"/>
      <c r="BEK138" s="6"/>
      <c r="BEQ138" s="11"/>
      <c r="BER138" s="6"/>
      <c r="BEX138" s="11"/>
      <c r="BEY138" s="6"/>
      <c r="BFE138" s="11"/>
      <c r="BFF138" s="6"/>
      <c r="BFL138" s="11"/>
      <c r="BFM138" s="6"/>
      <c r="BFS138" s="11"/>
      <c r="BFT138" s="6"/>
      <c r="BFZ138" s="11"/>
      <c r="BGA138" s="6"/>
      <c r="BGG138" s="11"/>
      <c r="BGH138" s="6"/>
      <c r="BGN138" s="11"/>
      <c r="BGO138" s="6"/>
      <c r="BGU138" s="11"/>
      <c r="BGV138" s="6"/>
      <c r="BHB138" s="11"/>
      <c r="BHC138" s="6"/>
      <c r="BHI138" s="11"/>
      <c r="BHJ138" s="6"/>
      <c r="BHP138" s="11"/>
      <c r="BHQ138" s="6"/>
      <c r="BHW138" s="11"/>
      <c r="BHX138" s="6"/>
      <c r="BID138" s="11"/>
      <c r="BIE138" s="6"/>
      <c r="BIK138" s="11"/>
      <c r="BIL138" s="6"/>
      <c r="BIR138" s="11"/>
      <c r="BIS138" s="6"/>
      <c r="BIY138" s="11"/>
      <c r="BIZ138" s="6"/>
      <c r="BJF138" s="11"/>
      <c r="BJG138" s="6"/>
      <c r="BJM138" s="11"/>
      <c r="BJN138" s="6"/>
      <c r="BJT138" s="11"/>
      <c r="BJU138" s="6"/>
      <c r="BKA138" s="11"/>
      <c r="BKB138" s="6"/>
      <c r="BKH138" s="11"/>
      <c r="BKI138" s="6"/>
      <c r="BKO138" s="11"/>
      <c r="BKP138" s="6"/>
      <c r="BKV138" s="11"/>
      <c r="BKW138" s="6"/>
      <c r="BLC138" s="11"/>
      <c r="BLD138" s="6"/>
      <c r="BLJ138" s="11"/>
      <c r="BLK138" s="6"/>
      <c r="BLQ138" s="11"/>
      <c r="BLR138" s="6"/>
      <c r="BLX138" s="11"/>
      <c r="BLY138" s="6"/>
      <c r="BME138" s="11"/>
      <c r="BMF138" s="6"/>
      <c r="BML138" s="11"/>
      <c r="BMM138" s="6"/>
      <c r="BMS138" s="11"/>
      <c r="BMT138" s="6"/>
      <c r="BMZ138" s="11"/>
      <c r="BNA138" s="6"/>
      <c r="BNG138" s="11"/>
      <c r="BNH138" s="6"/>
      <c r="BNN138" s="11"/>
      <c r="BNO138" s="6"/>
      <c r="BNU138" s="11"/>
      <c r="BNV138" s="6"/>
      <c r="BOB138" s="11"/>
      <c r="BOC138" s="6"/>
      <c r="BOI138" s="11"/>
      <c r="BOJ138" s="6"/>
      <c r="BOP138" s="11"/>
      <c r="BOQ138" s="6"/>
      <c r="BOW138" s="11"/>
      <c r="BOX138" s="6"/>
      <c r="BPD138" s="11"/>
      <c r="BPE138" s="6"/>
      <c r="BPK138" s="11"/>
      <c r="BPL138" s="6"/>
      <c r="BPR138" s="11"/>
      <c r="BPS138" s="6"/>
      <c r="BPY138" s="11"/>
      <c r="BPZ138" s="6"/>
      <c r="BQF138" s="11"/>
      <c r="BQG138" s="6"/>
      <c r="BQM138" s="11"/>
      <c r="BQN138" s="6"/>
      <c r="BQT138" s="11"/>
      <c r="BQU138" s="6"/>
      <c r="BRA138" s="11"/>
      <c r="BRB138" s="6"/>
      <c r="BRH138" s="11"/>
      <c r="BRI138" s="6"/>
      <c r="BRO138" s="11"/>
      <c r="BRP138" s="6"/>
      <c r="BRV138" s="11"/>
      <c r="BRW138" s="6"/>
      <c r="BSC138" s="11"/>
      <c r="BSD138" s="6"/>
      <c r="BSJ138" s="11"/>
      <c r="BSK138" s="6"/>
      <c r="BSQ138" s="11"/>
      <c r="BSR138" s="6"/>
      <c r="BSX138" s="11"/>
      <c r="BSY138" s="6"/>
      <c r="BTE138" s="11"/>
      <c r="BTF138" s="6"/>
      <c r="BTL138" s="11"/>
      <c r="BTM138" s="6"/>
      <c r="BTS138" s="11"/>
      <c r="BTT138" s="6"/>
      <c r="BTZ138" s="11"/>
      <c r="BUA138" s="6"/>
      <c r="BUG138" s="11"/>
      <c r="BUH138" s="6"/>
      <c r="BUN138" s="11"/>
      <c r="BUO138" s="6"/>
      <c r="BUU138" s="11"/>
      <c r="BUV138" s="6"/>
      <c r="BVB138" s="11"/>
      <c r="BVC138" s="6"/>
      <c r="BVI138" s="11"/>
      <c r="BVJ138" s="6"/>
      <c r="BVP138" s="11"/>
      <c r="BVQ138" s="6"/>
      <c r="BVW138" s="11"/>
      <c r="BVX138" s="6"/>
      <c r="BWD138" s="11"/>
      <c r="BWE138" s="6"/>
      <c r="BWK138" s="11"/>
      <c r="BWL138" s="6"/>
      <c r="BWR138" s="11"/>
      <c r="BWS138" s="6"/>
      <c r="BWY138" s="11"/>
      <c r="BWZ138" s="6"/>
      <c r="BXF138" s="11"/>
      <c r="BXG138" s="6"/>
      <c r="BXM138" s="11"/>
      <c r="BXN138" s="6"/>
      <c r="BXT138" s="11"/>
      <c r="BXU138" s="6"/>
      <c r="BYA138" s="11"/>
      <c r="BYB138" s="6"/>
      <c r="BYH138" s="11"/>
      <c r="BYI138" s="6"/>
      <c r="BYO138" s="11"/>
      <c r="BYP138" s="6"/>
      <c r="BYV138" s="11"/>
      <c r="BYW138" s="6"/>
      <c r="BZC138" s="11"/>
      <c r="BZD138" s="6"/>
      <c r="BZJ138" s="11"/>
      <c r="BZK138" s="6"/>
      <c r="BZQ138" s="11"/>
      <c r="BZR138" s="6"/>
      <c r="BZX138" s="11"/>
      <c r="BZY138" s="6"/>
      <c r="CAE138" s="11"/>
      <c r="CAF138" s="6"/>
      <c r="CAL138" s="11"/>
      <c r="CAM138" s="6"/>
      <c r="CAS138" s="11"/>
      <c r="CAT138" s="6"/>
      <c r="CAZ138" s="11"/>
      <c r="CBA138" s="6"/>
      <c r="CBG138" s="11"/>
      <c r="CBH138" s="6"/>
      <c r="CBN138" s="11"/>
      <c r="CBO138" s="6"/>
      <c r="CBU138" s="11"/>
      <c r="CBV138" s="6"/>
      <c r="CCB138" s="11"/>
      <c r="CCC138" s="6"/>
      <c r="CCI138" s="11"/>
      <c r="CCJ138" s="6"/>
      <c r="CCP138" s="11"/>
      <c r="CCQ138" s="6"/>
      <c r="CCW138" s="11"/>
      <c r="CCX138" s="6"/>
      <c r="CDD138" s="11"/>
      <c r="CDE138" s="6"/>
      <c r="CDK138" s="11"/>
      <c r="CDL138" s="6"/>
      <c r="CDR138" s="11"/>
      <c r="CDS138" s="6"/>
      <c r="CDY138" s="11"/>
      <c r="CDZ138" s="6"/>
      <c r="CEF138" s="11"/>
      <c r="CEG138" s="6"/>
      <c r="CEM138" s="11"/>
      <c r="CEN138" s="6"/>
      <c r="CET138" s="11"/>
      <c r="CEU138" s="6"/>
      <c r="CFA138" s="11"/>
      <c r="CFB138" s="6"/>
      <c r="CFH138" s="11"/>
      <c r="CFI138" s="6"/>
      <c r="CFO138" s="11"/>
      <c r="CFP138" s="6"/>
      <c r="CFV138" s="11"/>
      <c r="CFW138" s="6"/>
      <c r="CGC138" s="11"/>
      <c r="CGD138" s="6"/>
      <c r="CGJ138" s="11"/>
      <c r="CGK138" s="6"/>
      <c r="CGQ138" s="11"/>
      <c r="CGR138" s="6"/>
      <c r="CGX138" s="11"/>
      <c r="CGY138" s="6"/>
      <c r="CHE138" s="11"/>
      <c r="CHF138" s="6"/>
      <c r="CHL138" s="11"/>
      <c r="CHM138" s="6"/>
      <c r="CHS138" s="11"/>
      <c r="CHT138" s="6"/>
      <c r="CHZ138" s="11"/>
      <c r="CIA138" s="6"/>
      <c r="CIG138" s="11"/>
      <c r="CIH138" s="6"/>
      <c r="CIN138" s="11"/>
      <c r="CIO138" s="6"/>
      <c r="CIU138" s="11"/>
      <c r="CIV138" s="6"/>
      <c r="CJB138" s="11"/>
      <c r="CJC138" s="6"/>
      <c r="CJI138" s="11"/>
      <c r="CJJ138" s="6"/>
      <c r="CJP138" s="11"/>
      <c r="CJQ138" s="6"/>
      <c r="CJW138" s="11"/>
      <c r="CJX138" s="6"/>
      <c r="CKD138" s="11"/>
      <c r="CKE138" s="6"/>
      <c r="CKK138" s="11"/>
      <c r="CKL138" s="6"/>
      <c r="CKR138" s="11"/>
      <c r="CKS138" s="6"/>
      <c r="CKY138" s="11"/>
      <c r="CKZ138" s="6"/>
      <c r="CLF138" s="11"/>
      <c r="CLG138" s="6"/>
      <c r="CLM138" s="11"/>
      <c r="CLN138" s="6"/>
      <c r="CLT138" s="11"/>
      <c r="CLU138" s="6"/>
      <c r="CMA138" s="11"/>
      <c r="CMB138" s="6"/>
      <c r="CMH138" s="11"/>
      <c r="CMI138" s="6"/>
      <c r="CMO138" s="11"/>
      <c r="CMP138" s="6"/>
      <c r="CMV138" s="11"/>
      <c r="CMW138" s="6"/>
      <c r="CNC138" s="11"/>
      <c r="CND138" s="6"/>
      <c r="CNJ138" s="11"/>
      <c r="CNK138" s="6"/>
      <c r="CNQ138" s="11"/>
      <c r="CNR138" s="6"/>
      <c r="CNX138" s="11"/>
      <c r="CNY138" s="6"/>
      <c r="COE138" s="11"/>
      <c r="COF138" s="6"/>
      <c r="COL138" s="11"/>
      <c r="COM138" s="6"/>
      <c r="COS138" s="11"/>
      <c r="COT138" s="6"/>
      <c r="COZ138" s="11"/>
      <c r="CPA138" s="6"/>
      <c r="CPG138" s="11"/>
      <c r="CPH138" s="6"/>
      <c r="CPN138" s="11"/>
      <c r="CPO138" s="6"/>
      <c r="CPU138" s="11"/>
      <c r="CPV138" s="6"/>
      <c r="CQB138" s="11"/>
      <c r="CQC138" s="6"/>
      <c r="CQI138" s="11"/>
      <c r="CQJ138" s="6"/>
      <c r="CQP138" s="11"/>
      <c r="CQQ138" s="6"/>
      <c r="CQW138" s="11"/>
      <c r="CQX138" s="6"/>
      <c r="CRD138" s="11"/>
      <c r="CRE138" s="6"/>
      <c r="CRK138" s="11"/>
      <c r="CRL138" s="6"/>
      <c r="CRR138" s="11"/>
      <c r="CRS138" s="6"/>
      <c r="CRY138" s="11"/>
      <c r="CRZ138" s="6"/>
      <c r="CSF138" s="11"/>
      <c r="CSG138" s="6"/>
      <c r="CSM138" s="11"/>
      <c r="CSN138" s="6"/>
      <c r="CST138" s="11"/>
      <c r="CSU138" s="6"/>
      <c r="CTA138" s="11"/>
      <c r="CTB138" s="6"/>
      <c r="CTH138" s="11"/>
      <c r="CTI138" s="6"/>
      <c r="CTO138" s="11"/>
      <c r="CTP138" s="6"/>
      <c r="CTV138" s="11"/>
      <c r="CTW138" s="6"/>
      <c r="CUC138" s="11"/>
      <c r="CUD138" s="6"/>
      <c r="CUJ138" s="11"/>
      <c r="CUK138" s="6"/>
      <c r="CUQ138" s="11"/>
      <c r="CUR138" s="6"/>
      <c r="CUX138" s="11"/>
      <c r="CUY138" s="6"/>
      <c r="CVE138" s="11"/>
      <c r="CVF138" s="6"/>
      <c r="CVL138" s="11"/>
      <c r="CVM138" s="6"/>
      <c r="CVS138" s="11"/>
      <c r="CVT138" s="6"/>
      <c r="CVZ138" s="11"/>
      <c r="CWA138" s="6"/>
      <c r="CWG138" s="11"/>
      <c r="CWH138" s="6"/>
      <c r="CWN138" s="11"/>
      <c r="CWO138" s="6"/>
      <c r="CWU138" s="11"/>
      <c r="CWV138" s="6"/>
      <c r="CXB138" s="11"/>
      <c r="CXC138" s="6"/>
      <c r="CXI138" s="11"/>
      <c r="CXJ138" s="6"/>
      <c r="CXP138" s="11"/>
      <c r="CXQ138" s="6"/>
      <c r="CXW138" s="11"/>
      <c r="CXX138" s="6"/>
      <c r="CYD138" s="11"/>
      <c r="CYE138" s="6"/>
      <c r="CYK138" s="11"/>
      <c r="CYL138" s="6"/>
      <c r="CYR138" s="11"/>
      <c r="CYS138" s="6"/>
      <c r="CYY138" s="11"/>
      <c r="CYZ138" s="6"/>
      <c r="CZF138" s="11"/>
      <c r="CZG138" s="6"/>
      <c r="CZM138" s="11"/>
      <c r="CZN138" s="6"/>
      <c r="CZT138" s="11"/>
      <c r="CZU138" s="6"/>
      <c r="DAA138" s="11"/>
      <c r="DAB138" s="6"/>
      <c r="DAH138" s="11"/>
      <c r="DAI138" s="6"/>
      <c r="DAO138" s="11"/>
      <c r="DAP138" s="6"/>
      <c r="DAV138" s="11"/>
      <c r="DAW138" s="6"/>
      <c r="DBC138" s="11"/>
      <c r="DBD138" s="6"/>
      <c r="DBJ138" s="11"/>
      <c r="DBK138" s="6"/>
      <c r="DBQ138" s="11"/>
      <c r="DBR138" s="6"/>
      <c r="DBX138" s="11"/>
      <c r="DBY138" s="6"/>
      <c r="DCE138" s="11"/>
      <c r="DCF138" s="6"/>
      <c r="DCL138" s="11"/>
      <c r="DCM138" s="6"/>
      <c r="DCS138" s="11"/>
      <c r="DCT138" s="6"/>
      <c r="DCZ138" s="11"/>
      <c r="DDA138" s="6"/>
      <c r="DDG138" s="11"/>
      <c r="DDH138" s="6"/>
      <c r="DDN138" s="11"/>
      <c r="DDO138" s="6"/>
      <c r="DDU138" s="11"/>
      <c r="DDV138" s="6"/>
      <c r="DEB138" s="11"/>
      <c r="DEC138" s="6"/>
      <c r="DEI138" s="11"/>
      <c r="DEJ138" s="6"/>
      <c r="DEP138" s="11"/>
      <c r="DEQ138" s="6"/>
      <c r="DEW138" s="11"/>
      <c r="DEX138" s="6"/>
      <c r="DFD138" s="11"/>
      <c r="DFE138" s="6"/>
      <c r="DFK138" s="11"/>
      <c r="DFL138" s="6"/>
      <c r="DFR138" s="11"/>
      <c r="DFS138" s="6"/>
      <c r="DFY138" s="11"/>
      <c r="DFZ138" s="6"/>
      <c r="DGF138" s="11"/>
      <c r="DGG138" s="6"/>
      <c r="DGM138" s="11"/>
      <c r="DGN138" s="6"/>
      <c r="DGT138" s="11"/>
      <c r="DGU138" s="6"/>
      <c r="DHA138" s="11"/>
      <c r="DHB138" s="6"/>
      <c r="DHH138" s="11"/>
      <c r="DHI138" s="6"/>
      <c r="DHO138" s="11"/>
      <c r="DHP138" s="6"/>
      <c r="DHV138" s="11"/>
      <c r="DHW138" s="6"/>
      <c r="DIC138" s="11"/>
      <c r="DID138" s="6"/>
      <c r="DIJ138" s="11"/>
      <c r="DIK138" s="6"/>
      <c r="DIQ138" s="11"/>
      <c r="DIR138" s="6"/>
      <c r="DIX138" s="11"/>
      <c r="DIY138" s="6"/>
      <c r="DJE138" s="11"/>
      <c r="DJF138" s="6"/>
      <c r="DJL138" s="11"/>
      <c r="DJM138" s="6"/>
      <c r="DJS138" s="11"/>
      <c r="DJT138" s="6"/>
      <c r="DJZ138" s="11"/>
      <c r="DKA138" s="6"/>
      <c r="DKG138" s="11"/>
      <c r="DKH138" s="6"/>
      <c r="DKN138" s="11"/>
      <c r="DKO138" s="6"/>
      <c r="DKU138" s="11"/>
      <c r="DKV138" s="6"/>
      <c r="DLB138" s="11"/>
      <c r="DLC138" s="6"/>
      <c r="DLI138" s="11"/>
      <c r="DLJ138" s="6"/>
      <c r="DLP138" s="11"/>
      <c r="DLQ138" s="6"/>
      <c r="DLW138" s="11"/>
      <c r="DLX138" s="6"/>
      <c r="DMD138" s="11"/>
      <c r="DME138" s="6"/>
      <c r="DMK138" s="11"/>
      <c r="DML138" s="6"/>
      <c r="DMR138" s="11"/>
      <c r="DMS138" s="6"/>
      <c r="DMY138" s="11"/>
      <c r="DMZ138" s="6"/>
      <c r="DNF138" s="11"/>
      <c r="DNG138" s="6"/>
      <c r="DNM138" s="11"/>
      <c r="DNN138" s="6"/>
      <c r="DNT138" s="11"/>
      <c r="DNU138" s="6"/>
      <c r="DOA138" s="11"/>
      <c r="DOB138" s="6"/>
      <c r="DOH138" s="11"/>
      <c r="DOI138" s="6"/>
      <c r="DOO138" s="11"/>
      <c r="DOP138" s="6"/>
      <c r="DOV138" s="11"/>
      <c r="DOW138" s="6"/>
      <c r="DPC138" s="11"/>
      <c r="DPD138" s="6"/>
      <c r="DPJ138" s="11"/>
      <c r="DPK138" s="6"/>
      <c r="DPQ138" s="11"/>
      <c r="DPR138" s="6"/>
      <c r="DPX138" s="11"/>
      <c r="DPY138" s="6"/>
      <c r="DQE138" s="11"/>
      <c r="DQF138" s="6"/>
      <c r="DQL138" s="11"/>
      <c r="DQM138" s="6"/>
      <c r="DQS138" s="11"/>
      <c r="DQT138" s="6"/>
      <c r="DQZ138" s="11"/>
      <c r="DRA138" s="6"/>
      <c r="DRG138" s="11"/>
      <c r="DRH138" s="6"/>
      <c r="DRN138" s="11"/>
      <c r="DRO138" s="6"/>
      <c r="DRU138" s="11"/>
      <c r="DRV138" s="6"/>
      <c r="DSB138" s="11"/>
      <c r="DSC138" s="6"/>
      <c r="DSI138" s="11"/>
      <c r="DSJ138" s="6"/>
      <c r="DSP138" s="11"/>
      <c r="DSQ138" s="6"/>
      <c r="DSW138" s="11"/>
      <c r="DSX138" s="6"/>
      <c r="DTD138" s="11"/>
      <c r="DTE138" s="6"/>
      <c r="DTK138" s="11"/>
      <c r="DTL138" s="6"/>
      <c r="DTR138" s="11"/>
      <c r="DTS138" s="6"/>
      <c r="DTY138" s="11"/>
      <c r="DTZ138" s="6"/>
      <c r="DUF138" s="11"/>
      <c r="DUG138" s="6"/>
      <c r="DUM138" s="11"/>
      <c r="DUN138" s="6"/>
      <c r="DUT138" s="11"/>
      <c r="DUU138" s="6"/>
      <c r="DVA138" s="11"/>
      <c r="DVB138" s="6"/>
      <c r="DVH138" s="11"/>
      <c r="DVI138" s="6"/>
      <c r="DVO138" s="11"/>
      <c r="DVP138" s="6"/>
      <c r="DVV138" s="11"/>
      <c r="DVW138" s="6"/>
      <c r="DWC138" s="11"/>
      <c r="DWD138" s="6"/>
      <c r="DWJ138" s="11"/>
      <c r="DWK138" s="6"/>
      <c r="DWQ138" s="11"/>
      <c r="DWR138" s="6"/>
      <c r="DWX138" s="11"/>
      <c r="DWY138" s="6"/>
      <c r="DXE138" s="11"/>
      <c r="DXF138" s="6"/>
      <c r="DXL138" s="11"/>
      <c r="DXM138" s="6"/>
      <c r="DXS138" s="11"/>
      <c r="DXT138" s="6"/>
      <c r="DXZ138" s="11"/>
      <c r="DYA138" s="6"/>
      <c r="DYG138" s="11"/>
      <c r="DYH138" s="6"/>
      <c r="DYN138" s="11"/>
      <c r="DYO138" s="6"/>
      <c r="DYU138" s="11"/>
      <c r="DYV138" s="6"/>
      <c r="DZB138" s="11"/>
      <c r="DZC138" s="6"/>
      <c r="DZI138" s="11"/>
      <c r="DZJ138" s="6"/>
      <c r="DZP138" s="11"/>
      <c r="DZQ138" s="6"/>
      <c r="DZW138" s="11"/>
      <c r="DZX138" s="6"/>
      <c r="EAD138" s="11"/>
      <c r="EAE138" s="6"/>
      <c r="EAK138" s="11"/>
      <c r="EAL138" s="6"/>
      <c r="EAR138" s="11"/>
      <c r="EAS138" s="6"/>
      <c r="EAY138" s="11"/>
      <c r="EAZ138" s="6"/>
      <c r="EBF138" s="11"/>
      <c r="EBG138" s="6"/>
      <c r="EBM138" s="11"/>
      <c r="EBN138" s="6"/>
      <c r="EBT138" s="11"/>
      <c r="EBU138" s="6"/>
      <c r="ECA138" s="11"/>
      <c r="ECB138" s="6"/>
      <c r="ECH138" s="11"/>
      <c r="ECI138" s="6"/>
      <c r="ECO138" s="11"/>
      <c r="ECP138" s="6"/>
      <c r="ECV138" s="11"/>
      <c r="ECW138" s="6"/>
      <c r="EDC138" s="11"/>
      <c r="EDD138" s="6"/>
      <c r="EDJ138" s="11"/>
      <c r="EDK138" s="6"/>
      <c r="EDQ138" s="11"/>
      <c r="EDR138" s="6"/>
      <c r="EDX138" s="11"/>
      <c r="EDY138" s="6"/>
      <c r="EEE138" s="11"/>
      <c r="EEF138" s="6"/>
      <c r="EEL138" s="11"/>
      <c r="EEM138" s="6"/>
      <c r="EES138" s="11"/>
      <c r="EET138" s="6"/>
      <c r="EEZ138" s="11"/>
      <c r="EFA138" s="6"/>
      <c r="EFG138" s="11"/>
      <c r="EFH138" s="6"/>
      <c r="EFN138" s="11"/>
      <c r="EFO138" s="6"/>
      <c r="EFU138" s="11"/>
      <c r="EFV138" s="6"/>
      <c r="EGB138" s="11"/>
      <c r="EGC138" s="6"/>
      <c r="EGI138" s="11"/>
      <c r="EGJ138" s="6"/>
      <c r="EGP138" s="11"/>
      <c r="EGQ138" s="6"/>
      <c r="EGW138" s="11"/>
      <c r="EGX138" s="6"/>
      <c r="EHD138" s="11"/>
      <c r="EHE138" s="6"/>
      <c r="EHK138" s="11"/>
      <c r="EHL138" s="6"/>
      <c r="EHR138" s="11"/>
      <c r="EHS138" s="6"/>
      <c r="EHY138" s="11"/>
      <c r="EHZ138" s="6"/>
      <c r="EIF138" s="11"/>
      <c r="EIG138" s="6"/>
      <c r="EIM138" s="11"/>
      <c r="EIN138" s="6"/>
      <c r="EIT138" s="11"/>
      <c r="EIU138" s="6"/>
      <c r="EJA138" s="11"/>
      <c r="EJB138" s="6"/>
      <c r="EJH138" s="11"/>
      <c r="EJI138" s="6"/>
      <c r="EJO138" s="11"/>
      <c r="EJP138" s="6"/>
      <c r="EJV138" s="11"/>
      <c r="EJW138" s="6"/>
      <c r="EKC138" s="11"/>
      <c r="EKD138" s="6"/>
      <c r="EKJ138" s="11"/>
      <c r="EKK138" s="6"/>
      <c r="EKQ138" s="11"/>
      <c r="EKR138" s="6"/>
      <c r="EKX138" s="11"/>
      <c r="EKY138" s="6"/>
      <c r="ELE138" s="11"/>
      <c r="ELF138" s="6"/>
      <c r="ELL138" s="11"/>
      <c r="ELM138" s="6"/>
      <c r="ELS138" s="11"/>
      <c r="ELT138" s="6"/>
      <c r="ELZ138" s="11"/>
      <c r="EMA138" s="6"/>
      <c r="EMG138" s="11"/>
      <c r="EMH138" s="6"/>
      <c r="EMN138" s="11"/>
      <c r="EMO138" s="6"/>
      <c r="EMU138" s="11"/>
      <c r="EMV138" s="6"/>
      <c r="ENB138" s="11"/>
      <c r="ENC138" s="6"/>
      <c r="ENI138" s="11"/>
      <c r="ENJ138" s="6"/>
      <c r="ENP138" s="11"/>
      <c r="ENQ138" s="6"/>
      <c r="ENW138" s="11"/>
      <c r="ENX138" s="6"/>
      <c r="EOD138" s="11"/>
      <c r="EOE138" s="6"/>
      <c r="EOK138" s="11"/>
      <c r="EOL138" s="6"/>
      <c r="EOR138" s="11"/>
      <c r="EOS138" s="6"/>
      <c r="EOY138" s="11"/>
      <c r="EOZ138" s="6"/>
      <c r="EPF138" s="11"/>
      <c r="EPG138" s="6"/>
      <c r="EPM138" s="11"/>
      <c r="EPN138" s="6"/>
      <c r="EPT138" s="11"/>
      <c r="EPU138" s="6"/>
      <c r="EQA138" s="11"/>
      <c r="EQB138" s="6"/>
      <c r="EQH138" s="11"/>
      <c r="EQI138" s="6"/>
      <c r="EQO138" s="11"/>
      <c r="EQP138" s="6"/>
      <c r="EQV138" s="11"/>
      <c r="EQW138" s="6"/>
      <c r="ERC138" s="11"/>
      <c r="ERD138" s="6"/>
      <c r="ERJ138" s="11"/>
      <c r="ERK138" s="6"/>
      <c r="ERQ138" s="11"/>
      <c r="ERR138" s="6"/>
      <c r="ERX138" s="11"/>
      <c r="ERY138" s="6"/>
      <c r="ESE138" s="11"/>
      <c r="ESF138" s="6"/>
      <c r="ESL138" s="11"/>
      <c r="ESM138" s="6"/>
      <c r="ESS138" s="11"/>
      <c r="EST138" s="6"/>
      <c r="ESZ138" s="11"/>
      <c r="ETA138" s="6"/>
      <c r="ETG138" s="11"/>
      <c r="ETH138" s="6"/>
      <c r="ETN138" s="11"/>
      <c r="ETO138" s="6"/>
      <c r="ETU138" s="11"/>
      <c r="ETV138" s="6"/>
      <c r="EUB138" s="11"/>
      <c r="EUC138" s="6"/>
      <c r="EUI138" s="11"/>
      <c r="EUJ138" s="6"/>
      <c r="EUP138" s="11"/>
      <c r="EUQ138" s="6"/>
      <c r="EUW138" s="11"/>
      <c r="EUX138" s="6"/>
      <c r="EVD138" s="11"/>
      <c r="EVE138" s="6"/>
      <c r="EVK138" s="11"/>
      <c r="EVL138" s="6"/>
      <c r="EVR138" s="11"/>
      <c r="EVS138" s="6"/>
      <c r="EVY138" s="11"/>
      <c r="EVZ138" s="6"/>
      <c r="EWF138" s="11"/>
      <c r="EWG138" s="6"/>
      <c r="EWM138" s="11"/>
      <c r="EWN138" s="6"/>
      <c r="EWT138" s="11"/>
      <c r="EWU138" s="6"/>
      <c r="EXA138" s="11"/>
      <c r="EXB138" s="6"/>
      <c r="EXH138" s="11"/>
      <c r="EXI138" s="6"/>
      <c r="EXO138" s="11"/>
      <c r="EXP138" s="6"/>
      <c r="EXV138" s="11"/>
      <c r="EXW138" s="6"/>
      <c r="EYC138" s="11"/>
      <c r="EYD138" s="6"/>
      <c r="EYJ138" s="11"/>
      <c r="EYK138" s="6"/>
      <c r="EYQ138" s="11"/>
      <c r="EYR138" s="6"/>
      <c r="EYX138" s="11"/>
      <c r="EYY138" s="6"/>
      <c r="EZE138" s="11"/>
      <c r="EZF138" s="6"/>
      <c r="EZL138" s="11"/>
      <c r="EZM138" s="6"/>
      <c r="EZS138" s="11"/>
      <c r="EZT138" s="6"/>
      <c r="EZZ138" s="11"/>
      <c r="FAA138" s="6"/>
      <c r="FAG138" s="11"/>
      <c r="FAH138" s="6"/>
      <c r="FAN138" s="11"/>
      <c r="FAO138" s="6"/>
      <c r="FAU138" s="11"/>
      <c r="FAV138" s="6"/>
      <c r="FBB138" s="11"/>
      <c r="FBC138" s="6"/>
      <c r="FBI138" s="11"/>
      <c r="FBJ138" s="6"/>
      <c r="FBP138" s="11"/>
      <c r="FBQ138" s="6"/>
      <c r="FBW138" s="11"/>
      <c r="FBX138" s="6"/>
      <c r="FCD138" s="11"/>
      <c r="FCE138" s="6"/>
      <c r="FCK138" s="11"/>
      <c r="FCL138" s="6"/>
      <c r="FCR138" s="11"/>
      <c r="FCS138" s="6"/>
      <c r="FCY138" s="11"/>
      <c r="FCZ138" s="6"/>
      <c r="FDF138" s="11"/>
      <c r="FDG138" s="6"/>
      <c r="FDM138" s="11"/>
      <c r="FDN138" s="6"/>
      <c r="FDT138" s="11"/>
      <c r="FDU138" s="6"/>
      <c r="FEA138" s="11"/>
      <c r="FEB138" s="6"/>
      <c r="FEH138" s="11"/>
      <c r="FEI138" s="6"/>
      <c r="FEO138" s="11"/>
      <c r="FEP138" s="6"/>
      <c r="FEV138" s="11"/>
      <c r="FEW138" s="6"/>
      <c r="FFC138" s="11"/>
      <c r="FFD138" s="6"/>
      <c r="FFJ138" s="11"/>
      <c r="FFK138" s="6"/>
      <c r="FFQ138" s="11"/>
      <c r="FFR138" s="6"/>
      <c r="FFX138" s="11"/>
      <c r="FFY138" s="6"/>
      <c r="FGE138" s="11"/>
      <c r="FGF138" s="6"/>
      <c r="FGL138" s="11"/>
      <c r="FGM138" s="6"/>
      <c r="FGS138" s="11"/>
      <c r="FGT138" s="6"/>
      <c r="FGZ138" s="11"/>
      <c r="FHA138" s="6"/>
      <c r="FHG138" s="11"/>
      <c r="FHH138" s="6"/>
      <c r="FHN138" s="11"/>
      <c r="FHO138" s="6"/>
      <c r="FHU138" s="11"/>
      <c r="FHV138" s="6"/>
      <c r="FIB138" s="11"/>
      <c r="FIC138" s="6"/>
      <c r="FII138" s="11"/>
      <c r="FIJ138" s="6"/>
      <c r="FIP138" s="11"/>
      <c r="FIQ138" s="6"/>
      <c r="FIW138" s="11"/>
      <c r="FIX138" s="6"/>
      <c r="FJD138" s="11"/>
      <c r="FJE138" s="6"/>
      <c r="FJK138" s="11"/>
      <c r="FJL138" s="6"/>
      <c r="FJR138" s="11"/>
      <c r="FJS138" s="6"/>
      <c r="FJY138" s="11"/>
      <c r="FJZ138" s="6"/>
      <c r="FKF138" s="11"/>
      <c r="FKG138" s="6"/>
      <c r="FKM138" s="11"/>
      <c r="FKN138" s="6"/>
      <c r="FKT138" s="11"/>
      <c r="FKU138" s="6"/>
      <c r="FLA138" s="11"/>
      <c r="FLB138" s="6"/>
      <c r="FLH138" s="11"/>
      <c r="FLI138" s="6"/>
      <c r="FLO138" s="11"/>
      <c r="FLP138" s="6"/>
      <c r="FLV138" s="11"/>
      <c r="FLW138" s="6"/>
      <c r="FMC138" s="11"/>
      <c r="FMD138" s="6"/>
      <c r="FMJ138" s="11"/>
      <c r="FMK138" s="6"/>
      <c r="FMQ138" s="11"/>
      <c r="FMR138" s="6"/>
      <c r="FMX138" s="11"/>
      <c r="FMY138" s="6"/>
      <c r="FNE138" s="11"/>
      <c r="FNF138" s="6"/>
      <c r="FNL138" s="11"/>
      <c r="FNM138" s="6"/>
      <c r="FNS138" s="11"/>
      <c r="FNT138" s="6"/>
      <c r="FNZ138" s="11"/>
      <c r="FOA138" s="6"/>
      <c r="FOG138" s="11"/>
      <c r="FOH138" s="6"/>
      <c r="FON138" s="11"/>
      <c r="FOO138" s="6"/>
      <c r="FOU138" s="11"/>
      <c r="FOV138" s="6"/>
      <c r="FPB138" s="11"/>
      <c r="FPC138" s="6"/>
      <c r="FPI138" s="11"/>
      <c r="FPJ138" s="6"/>
      <c r="FPP138" s="11"/>
      <c r="FPQ138" s="6"/>
      <c r="FPW138" s="11"/>
      <c r="FPX138" s="6"/>
      <c r="FQD138" s="11"/>
      <c r="FQE138" s="6"/>
      <c r="FQK138" s="11"/>
      <c r="FQL138" s="6"/>
      <c r="FQR138" s="11"/>
      <c r="FQS138" s="6"/>
      <c r="FQY138" s="11"/>
      <c r="FQZ138" s="6"/>
      <c r="FRF138" s="11"/>
      <c r="FRG138" s="6"/>
      <c r="FRM138" s="11"/>
      <c r="FRN138" s="6"/>
      <c r="FRT138" s="11"/>
      <c r="FRU138" s="6"/>
      <c r="FSA138" s="11"/>
      <c r="FSB138" s="6"/>
      <c r="FSH138" s="11"/>
      <c r="FSI138" s="6"/>
      <c r="FSO138" s="11"/>
      <c r="FSP138" s="6"/>
      <c r="FSV138" s="11"/>
      <c r="FSW138" s="6"/>
      <c r="FTC138" s="11"/>
      <c r="FTD138" s="6"/>
      <c r="FTJ138" s="11"/>
      <c r="FTK138" s="6"/>
      <c r="FTQ138" s="11"/>
      <c r="FTR138" s="6"/>
      <c r="FTX138" s="11"/>
      <c r="FTY138" s="6"/>
      <c r="FUE138" s="11"/>
      <c r="FUF138" s="6"/>
      <c r="FUL138" s="11"/>
      <c r="FUM138" s="6"/>
      <c r="FUS138" s="11"/>
      <c r="FUT138" s="6"/>
      <c r="FUZ138" s="11"/>
      <c r="FVA138" s="6"/>
      <c r="FVG138" s="11"/>
      <c r="FVH138" s="6"/>
      <c r="FVN138" s="11"/>
      <c r="FVO138" s="6"/>
      <c r="FVU138" s="11"/>
      <c r="FVV138" s="6"/>
      <c r="FWB138" s="11"/>
      <c r="FWC138" s="6"/>
      <c r="FWI138" s="11"/>
      <c r="FWJ138" s="6"/>
      <c r="FWP138" s="11"/>
      <c r="FWQ138" s="6"/>
      <c r="FWW138" s="11"/>
      <c r="FWX138" s="6"/>
      <c r="FXD138" s="11"/>
      <c r="FXE138" s="6"/>
      <c r="FXK138" s="11"/>
      <c r="FXL138" s="6"/>
      <c r="FXR138" s="11"/>
      <c r="FXS138" s="6"/>
      <c r="FXY138" s="11"/>
      <c r="FXZ138" s="6"/>
      <c r="FYF138" s="11"/>
      <c r="FYG138" s="6"/>
      <c r="FYM138" s="11"/>
      <c r="FYN138" s="6"/>
      <c r="FYT138" s="11"/>
      <c r="FYU138" s="6"/>
      <c r="FZA138" s="11"/>
      <c r="FZB138" s="6"/>
      <c r="FZH138" s="11"/>
      <c r="FZI138" s="6"/>
      <c r="FZO138" s="11"/>
      <c r="FZP138" s="6"/>
      <c r="FZV138" s="11"/>
      <c r="FZW138" s="6"/>
      <c r="GAC138" s="11"/>
      <c r="GAD138" s="6"/>
      <c r="GAJ138" s="11"/>
      <c r="GAK138" s="6"/>
      <c r="GAQ138" s="11"/>
      <c r="GAR138" s="6"/>
      <c r="GAX138" s="11"/>
      <c r="GAY138" s="6"/>
      <c r="GBE138" s="11"/>
      <c r="GBF138" s="6"/>
      <c r="GBL138" s="11"/>
      <c r="GBM138" s="6"/>
      <c r="GBS138" s="11"/>
      <c r="GBT138" s="6"/>
      <c r="GBZ138" s="11"/>
      <c r="GCA138" s="6"/>
      <c r="GCG138" s="11"/>
      <c r="GCH138" s="6"/>
      <c r="GCN138" s="11"/>
      <c r="GCO138" s="6"/>
      <c r="GCU138" s="11"/>
      <c r="GCV138" s="6"/>
      <c r="GDB138" s="11"/>
      <c r="GDC138" s="6"/>
      <c r="GDI138" s="11"/>
      <c r="GDJ138" s="6"/>
      <c r="GDP138" s="11"/>
      <c r="GDQ138" s="6"/>
      <c r="GDW138" s="11"/>
      <c r="GDX138" s="6"/>
      <c r="GED138" s="11"/>
      <c r="GEE138" s="6"/>
      <c r="GEK138" s="11"/>
      <c r="GEL138" s="6"/>
      <c r="GER138" s="11"/>
      <c r="GES138" s="6"/>
      <c r="GEY138" s="11"/>
      <c r="GEZ138" s="6"/>
      <c r="GFF138" s="11"/>
      <c r="GFG138" s="6"/>
      <c r="GFM138" s="11"/>
      <c r="GFN138" s="6"/>
      <c r="GFT138" s="11"/>
      <c r="GFU138" s="6"/>
      <c r="GGA138" s="11"/>
      <c r="GGB138" s="6"/>
      <c r="GGH138" s="11"/>
      <c r="GGI138" s="6"/>
      <c r="GGO138" s="11"/>
      <c r="GGP138" s="6"/>
      <c r="GGV138" s="11"/>
      <c r="GGW138" s="6"/>
      <c r="GHC138" s="11"/>
      <c r="GHD138" s="6"/>
      <c r="GHJ138" s="11"/>
      <c r="GHK138" s="6"/>
      <c r="GHQ138" s="11"/>
      <c r="GHR138" s="6"/>
      <c r="GHX138" s="11"/>
      <c r="GHY138" s="6"/>
      <c r="GIE138" s="11"/>
      <c r="GIF138" s="6"/>
      <c r="GIL138" s="11"/>
      <c r="GIM138" s="6"/>
      <c r="GIS138" s="11"/>
      <c r="GIT138" s="6"/>
      <c r="GIZ138" s="11"/>
      <c r="GJA138" s="6"/>
      <c r="GJG138" s="11"/>
      <c r="GJH138" s="6"/>
      <c r="GJN138" s="11"/>
      <c r="GJO138" s="6"/>
      <c r="GJU138" s="11"/>
      <c r="GJV138" s="6"/>
      <c r="GKB138" s="11"/>
      <c r="GKC138" s="6"/>
      <c r="GKI138" s="11"/>
      <c r="GKJ138" s="6"/>
      <c r="GKP138" s="11"/>
      <c r="GKQ138" s="6"/>
      <c r="GKW138" s="11"/>
      <c r="GKX138" s="6"/>
      <c r="GLD138" s="11"/>
      <c r="GLE138" s="6"/>
      <c r="GLK138" s="11"/>
      <c r="GLL138" s="6"/>
      <c r="GLR138" s="11"/>
      <c r="GLS138" s="6"/>
      <c r="GLY138" s="11"/>
      <c r="GLZ138" s="6"/>
      <c r="GMF138" s="11"/>
      <c r="GMG138" s="6"/>
      <c r="GMM138" s="11"/>
      <c r="GMN138" s="6"/>
      <c r="GMT138" s="11"/>
      <c r="GMU138" s="6"/>
      <c r="GNA138" s="11"/>
      <c r="GNB138" s="6"/>
      <c r="GNH138" s="11"/>
      <c r="GNI138" s="6"/>
      <c r="GNO138" s="11"/>
      <c r="GNP138" s="6"/>
      <c r="GNV138" s="11"/>
      <c r="GNW138" s="6"/>
      <c r="GOC138" s="11"/>
      <c r="GOD138" s="6"/>
      <c r="GOJ138" s="11"/>
      <c r="GOK138" s="6"/>
      <c r="GOQ138" s="11"/>
      <c r="GOR138" s="6"/>
      <c r="GOX138" s="11"/>
      <c r="GOY138" s="6"/>
      <c r="GPE138" s="11"/>
      <c r="GPF138" s="6"/>
      <c r="GPL138" s="11"/>
      <c r="GPM138" s="6"/>
      <c r="GPS138" s="11"/>
      <c r="GPT138" s="6"/>
      <c r="GPZ138" s="11"/>
      <c r="GQA138" s="6"/>
      <c r="GQG138" s="11"/>
      <c r="GQH138" s="6"/>
      <c r="GQN138" s="11"/>
      <c r="GQO138" s="6"/>
      <c r="GQU138" s="11"/>
      <c r="GQV138" s="6"/>
      <c r="GRB138" s="11"/>
      <c r="GRC138" s="6"/>
      <c r="GRI138" s="11"/>
      <c r="GRJ138" s="6"/>
      <c r="GRP138" s="11"/>
      <c r="GRQ138" s="6"/>
      <c r="GRW138" s="11"/>
      <c r="GRX138" s="6"/>
      <c r="GSD138" s="11"/>
      <c r="GSE138" s="6"/>
      <c r="GSK138" s="11"/>
      <c r="GSL138" s="6"/>
      <c r="GSR138" s="11"/>
      <c r="GSS138" s="6"/>
      <c r="GSY138" s="11"/>
      <c r="GSZ138" s="6"/>
      <c r="GTF138" s="11"/>
      <c r="GTG138" s="6"/>
      <c r="GTM138" s="11"/>
      <c r="GTN138" s="6"/>
      <c r="GTT138" s="11"/>
      <c r="GTU138" s="6"/>
      <c r="GUA138" s="11"/>
      <c r="GUB138" s="6"/>
      <c r="GUH138" s="11"/>
      <c r="GUI138" s="6"/>
      <c r="GUO138" s="11"/>
      <c r="GUP138" s="6"/>
      <c r="GUV138" s="11"/>
      <c r="GUW138" s="6"/>
      <c r="GVC138" s="11"/>
      <c r="GVD138" s="6"/>
      <c r="GVJ138" s="11"/>
      <c r="GVK138" s="6"/>
      <c r="GVQ138" s="11"/>
      <c r="GVR138" s="6"/>
      <c r="GVX138" s="11"/>
      <c r="GVY138" s="6"/>
      <c r="GWE138" s="11"/>
      <c r="GWF138" s="6"/>
      <c r="GWL138" s="11"/>
      <c r="GWM138" s="6"/>
      <c r="GWS138" s="11"/>
      <c r="GWT138" s="6"/>
      <c r="GWZ138" s="11"/>
      <c r="GXA138" s="6"/>
      <c r="GXG138" s="11"/>
      <c r="GXH138" s="6"/>
      <c r="GXN138" s="11"/>
      <c r="GXO138" s="6"/>
      <c r="GXU138" s="11"/>
      <c r="GXV138" s="6"/>
      <c r="GYB138" s="11"/>
      <c r="GYC138" s="6"/>
      <c r="GYI138" s="11"/>
      <c r="GYJ138" s="6"/>
      <c r="GYP138" s="11"/>
      <c r="GYQ138" s="6"/>
      <c r="GYW138" s="11"/>
      <c r="GYX138" s="6"/>
      <c r="GZD138" s="11"/>
      <c r="GZE138" s="6"/>
      <c r="GZK138" s="11"/>
      <c r="GZL138" s="6"/>
      <c r="GZR138" s="11"/>
      <c r="GZS138" s="6"/>
      <c r="GZY138" s="11"/>
      <c r="GZZ138" s="6"/>
      <c r="HAF138" s="11"/>
      <c r="HAG138" s="6"/>
      <c r="HAM138" s="11"/>
      <c r="HAN138" s="6"/>
      <c r="HAT138" s="11"/>
      <c r="HAU138" s="6"/>
      <c r="HBA138" s="11"/>
      <c r="HBB138" s="6"/>
      <c r="HBH138" s="11"/>
      <c r="HBI138" s="6"/>
      <c r="HBO138" s="11"/>
      <c r="HBP138" s="6"/>
      <c r="HBV138" s="11"/>
      <c r="HBW138" s="6"/>
      <c r="HCC138" s="11"/>
      <c r="HCD138" s="6"/>
      <c r="HCJ138" s="11"/>
      <c r="HCK138" s="6"/>
      <c r="HCQ138" s="11"/>
      <c r="HCR138" s="6"/>
      <c r="HCX138" s="11"/>
      <c r="HCY138" s="6"/>
      <c r="HDE138" s="11"/>
      <c r="HDF138" s="6"/>
      <c r="HDL138" s="11"/>
      <c r="HDM138" s="6"/>
      <c r="HDS138" s="11"/>
      <c r="HDT138" s="6"/>
      <c r="HDZ138" s="11"/>
      <c r="HEA138" s="6"/>
      <c r="HEG138" s="11"/>
      <c r="HEH138" s="6"/>
      <c r="HEN138" s="11"/>
      <c r="HEO138" s="6"/>
      <c r="HEU138" s="11"/>
      <c r="HEV138" s="6"/>
      <c r="HFB138" s="11"/>
      <c r="HFC138" s="6"/>
      <c r="HFI138" s="11"/>
      <c r="HFJ138" s="6"/>
      <c r="HFP138" s="11"/>
      <c r="HFQ138" s="6"/>
      <c r="HFW138" s="11"/>
      <c r="HFX138" s="6"/>
      <c r="HGD138" s="11"/>
      <c r="HGE138" s="6"/>
      <c r="HGK138" s="11"/>
      <c r="HGL138" s="6"/>
      <c r="HGR138" s="11"/>
      <c r="HGS138" s="6"/>
      <c r="HGY138" s="11"/>
      <c r="HGZ138" s="6"/>
      <c r="HHF138" s="11"/>
      <c r="HHG138" s="6"/>
      <c r="HHM138" s="11"/>
      <c r="HHN138" s="6"/>
      <c r="HHT138" s="11"/>
      <c r="HHU138" s="6"/>
      <c r="HIA138" s="11"/>
      <c r="HIB138" s="6"/>
      <c r="HIH138" s="11"/>
      <c r="HII138" s="6"/>
      <c r="HIO138" s="11"/>
      <c r="HIP138" s="6"/>
      <c r="HIV138" s="11"/>
      <c r="HIW138" s="6"/>
      <c r="HJC138" s="11"/>
      <c r="HJD138" s="6"/>
      <c r="HJJ138" s="11"/>
      <c r="HJK138" s="6"/>
      <c r="HJQ138" s="11"/>
      <c r="HJR138" s="6"/>
      <c r="HJX138" s="11"/>
      <c r="HJY138" s="6"/>
      <c r="HKE138" s="11"/>
      <c r="HKF138" s="6"/>
      <c r="HKL138" s="11"/>
      <c r="HKM138" s="6"/>
      <c r="HKS138" s="11"/>
      <c r="HKT138" s="6"/>
      <c r="HKZ138" s="11"/>
      <c r="HLA138" s="6"/>
      <c r="HLG138" s="11"/>
      <c r="HLH138" s="6"/>
      <c r="HLN138" s="11"/>
      <c r="HLO138" s="6"/>
      <c r="HLU138" s="11"/>
      <c r="HLV138" s="6"/>
      <c r="HMB138" s="11"/>
      <c r="HMC138" s="6"/>
      <c r="HMI138" s="11"/>
      <c r="HMJ138" s="6"/>
      <c r="HMP138" s="11"/>
      <c r="HMQ138" s="6"/>
      <c r="HMW138" s="11"/>
      <c r="HMX138" s="6"/>
      <c r="HND138" s="11"/>
      <c r="HNE138" s="6"/>
      <c r="HNK138" s="11"/>
      <c r="HNL138" s="6"/>
      <c r="HNR138" s="11"/>
      <c r="HNS138" s="6"/>
      <c r="HNY138" s="11"/>
      <c r="HNZ138" s="6"/>
      <c r="HOF138" s="11"/>
      <c r="HOG138" s="6"/>
      <c r="HOM138" s="11"/>
      <c r="HON138" s="6"/>
      <c r="HOT138" s="11"/>
      <c r="HOU138" s="6"/>
      <c r="HPA138" s="11"/>
      <c r="HPB138" s="6"/>
      <c r="HPH138" s="11"/>
      <c r="HPI138" s="6"/>
      <c r="HPO138" s="11"/>
      <c r="HPP138" s="6"/>
      <c r="HPV138" s="11"/>
      <c r="HPW138" s="6"/>
      <c r="HQC138" s="11"/>
      <c r="HQD138" s="6"/>
      <c r="HQJ138" s="11"/>
      <c r="HQK138" s="6"/>
      <c r="HQQ138" s="11"/>
      <c r="HQR138" s="6"/>
      <c r="HQX138" s="11"/>
      <c r="HQY138" s="6"/>
      <c r="HRE138" s="11"/>
      <c r="HRF138" s="6"/>
      <c r="HRL138" s="11"/>
      <c r="HRM138" s="6"/>
      <c r="HRS138" s="11"/>
      <c r="HRT138" s="6"/>
      <c r="HRZ138" s="11"/>
      <c r="HSA138" s="6"/>
      <c r="HSG138" s="11"/>
      <c r="HSH138" s="6"/>
      <c r="HSN138" s="11"/>
      <c r="HSO138" s="6"/>
      <c r="HSU138" s="11"/>
      <c r="HSV138" s="6"/>
      <c r="HTB138" s="11"/>
      <c r="HTC138" s="6"/>
      <c r="HTI138" s="11"/>
      <c r="HTJ138" s="6"/>
      <c r="HTP138" s="11"/>
      <c r="HTQ138" s="6"/>
      <c r="HTW138" s="11"/>
      <c r="HTX138" s="6"/>
      <c r="HUD138" s="11"/>
      <c r="HUE138" s="6"/>
      <c r="HUK138" s="11"/>
      <c r="HUL138" s="6"/>
      <c r="HUR138" s="11"/>
      <c r="HUS138" s="6"/>
      <c r="HUY138" s="11"/>
      <c r="HUZ138" s="6"/>
      <c r="HVF138" s="11"/>
      <c r="HVG138" s="6"/>
      <c r="HVM138" s="11"/>
      <c r="HVN138" s="6"/>
      <c r="HVT138" s="11"/>
      <c r="HVU138" s="6"/>
      <c r="HWA138" s="11"/>
      <c r="HWB138" s="6"/>
      <c r="HWH138" s="11"/>
      <c r="HWI138" s="6"/>
      <c r="HWO138" s="11"/>
      <c r="HWP138" s="6"/>
      <c r="HWV138" s="11"/>
      <c r="HWW138" s="6"/>
      <c r="HXC138" s="11"/>
      <c r="HXD138" s="6"/>
      <c r="HXJ138" s="11"/>
      <c r="HXK138" s="6"/>
      <c r="HXQ138" s="11"/>
      <c r="HXR138" s="6"/>
      <c r="HXX138" s="11"/>
      <c r="HXY138" s="6"/>
      <c r="HYE138" s="11"/>
      <c r="HYF138" s="6"/>
      <c r="HYL138" s="11"/>
      <c r="HYM138" s="6"/>
      <c r="HYS138" s="11"/>
      <c r="HYT138" s="6"/>
      <c r="HYZ138" s="11"/>
      <c r="HZA138" s="6"/>
      <c r="HZG138" s="11"/>
      <c r="HZH138" s="6"/>
      <c r="HZN138" s="11"/>
      <c r="HZO138" s="6"/>
      <c r="HZU138" s="11"/>
      <c r="HZV138" s="6"/>
      <c r="IAB138" s="11"/>
      <c r="IAC138" s="6"/>
      <c r="IAI138" s="11"/>
      <c r="IAJ138" s="6"/>
      <c r="IAP138" s="11"/>
      <c r="IAQ138" s="6"/>
      <c r="IAW138" s="11"/>
      <c r="IAX138" s="6"/>
      <c r="IBD138" s="11"/>
      <c r="IBE138" s="6"/>
      <c r="IBK138" s="11"/>
      <c r="IBL138" s="6"/>
      <c r="IBR138" s="11"/>
      <c r="IBS138" s="6"/>
      <c r="IBY138" s="11"/>
      <c r="IBZ138" s="6"/>
      <c r="ICF138" s="11"/>
      <c r="ICG138" s="6"/>
      <c r="ICM138" s="11"/>
      <c r="ICN138" s="6"/>
      <c r="ICT138" s="11"/>
      <c r="ICU138" s="6"/>
      <c r="IDA138" s="11"/>
      <c r="IDB138" s="6"/>
      <c r="IDH138" s="11"/>
      <c r="IDI138" s="6"/>
      <c r="IDO138" s="11"/>
      <c r="IDP138" s="6"/>
      <c r="IDV138" s="11"/>
      <c r="IDW138" s="6"/>
      <c r="IEC138" s="11"/>
      <c r="IED138" s="6"/>
      <c r="IEJ138" s="11"/>
      <c r="IEK138" s="6"/>
      <c r="IEQ138" s="11"/>
      <c r="IER138" s="6"/>
      <c r="IEX138" s="11"/>
      <c r="IEY138" s="6"/>
      <c r="IFE138" s="11"/>
      <c r="IFF138" s="6"/>
      <c r="IFL138" s="11"/>
      <c r="IFM138" s="6"/>
      <c r="IFS138" s="11"/>
      <c r="IFT138" s="6"/>
      <c r="IFZ138" s="11"/>
      <c r="IGA138" s="6"/>
      <c r="IGG138" s="11"/>
      <c r="IGH138" s="6"/>
      <c r="IGN138" s="11"/>
      <c r="IGO138" s="6"/>
      <c r="IGU138" s="11"/>
      <c r="IGV138" s="6"/>
      <c r="IHB138" s="11"/>
      <c r="IHC138" s="6"/>
      <c r="IHI138" s="11"/>
      <c r="IHJ138" s="6"/>
      <c r="IHP138" s="11"/>
      <c r="IHQ138" s="6"/>
      <c r="IHW138" s="11"/>
      <c r="IHX138" s="6"/>
      <c r="IID138" s="11"/>
      <c r="IIE138" s="6"/>
      <c r="IIK138" s="11"/>
      <c r="IIL138" s="6"/>
      <c r="IIR138" s="11"/>
      <c r="IIS138" s="6"/>
      <c r="IIY138" s="11"/>
      <c r="IIZ138" s="6"/>
      <c r="IJF138" s="11"/>
      <c r="IJG138" s="6"/>
      <c r="IJM138" s="11"/>
      <c r="IJN138" s="6"/>
      <c r="IJT138" s="11"/>
      <c r="IJU138" s="6"/>
      <c r="IKA138" s="11"/>
      <c r="IKB138" s="6"/>
      <c r="IKH138" s="11"/>
      <c r="IKI138" s="6"/>
      <c r="IKO138" s="11"/>
      <c r="IKP138" s="6"/>
      <c r="IKV138" s="11"/>
      <c r="IKW138" s="6"/>
      <c r="ILC138" s="11"/>
      <c r="ILD138" s="6"/>
      <c r="ILJ138" s="11"/>
      <c r="ILK138" s="6"/>
      <c r="ILQ138" s="11"/>
      <c r="ILR138" s="6"/>
      <c r="ILX138" s="11"/>
      <c r="ILY138" s="6"/>
      <c r="IME138" s="11"/>
      <c r="IMF138" s="6"/>
      <c r="IML138" s="11"/>
      <c r="IMM138" s="6"/>
      <c r="IMS138" s="11"/>
      <c r="IMT138" s="6"/>
      <c r="IMZ138" s="11"/>
      <c r="INA138" s="6"/>
      <c r="ING138" s="11"/>
      <c r="INH138" s="6"/>
      <c r="INN138" s="11"/>
      <c r="INO138" s="6"/>
      <c r="INU138" s="11"/>
      <c r="INV138" s="6"/>
      <c r="IOB138" s="11"/>
      <c r="IOC138" s="6"/>
      <c r="IOI138" s="11"/>
      <c r="IOJ138" s="6"/>
      <c r="IOP138" s="11"/>
      <c r="IOQ138" s="6"/>
      <c r="IOW138" s="11"/>
      <c r="IOX138" s="6"/>
      <c r="IPD138" s="11"/>
      <c r="IPE138" s="6"/>
      <c r="IPK138" s="11"/>
      <c r="IPL138" s="6"/>
      <c r="IPR138" s="11"/>
      <c r="IPS138" s="6"/>
      <c r="IPY138" s="11"/>
      <c r="IPZ138" s="6"/>
      <c r="IQF138" s="11"/>
      <c r="IQG138" s="6"/>
      <c r="IQM138" s="11"/>
      <c r="IQN138" s="6"/>
      <c r="IQT138" s="11"/>
      <c r="IQU138" s="6"/>
      <c r="IRA138" s="11"/>
      <c r="IRB138" s="6"/>
      <c r="IRH138" s="11"/>
      <c r="IRI138" s="6"/>
      <c r="IRO138" s="11"/>
      <c r="IRP138" s="6"/>
      <c r="IRV138" s="11"/>
      <c r="IRW138" s="6"/>
      <c r="ISC138" s="11"/>
      <c r="ISD138" s="6"/>
      <c r="ISJ138" s="11"/>
      <c r="ISK138" s="6"/>
      <c r="ISQ138" s="11"/>
      <c r="ISR138" s="6"/>
      <c r="ISX138" s="11"/>
      <c r="ISY138" s="6"/>
      <c r="ITE138" s="11"/>
      <c r="ITF138" s="6"/>
      <c r="ITL138" s="11"/>
      <c r="ITM138" s="6"/>
      <c r="ITS138" s="11"/>
      <c r="ITT138" s="6"/>
      <c r="ITZ138" s="11"/>
      <c r="IUA138" s="6"/>
      <c r="IUG138" s="11"/>
      <c r="IUH138" s="6"/>
      <c r="IUN138" s="11"/>
      <c r="IUO138" s="6"/>
      <c r="IUU138" s="11"/>
      <c r="IUV138" s="6"/>
      <c r="IVB138" s="11"/>
      <c r="IVC138" s="6"/>
      <c r="IVI138" s="11"/>
      <c r="IVJ138" s="6"/>
      <c r="IVP138" s="11"/>
      <c r="IVQ138" s="6"/>
      <c r="IVW138" s="11"/>
      <c r="IVX138" s="6"/>
      <c r="IWD138" s="11"/>
      <c r="IWE138" s="6"/>
      <c r="IWK138" s="11"/>
      <c r="IWL138" s="6"/>
      <c r="IWR138" s="11"/>
      <c r="IWS138" s="6"/>
      <c r="IWY138" s="11"/>
      <c r="IWZ138" s="6"/>
      <c r="IXF138" s="11"/>
      <c r="IXG138" s="6"/>
      <c r="IXM138" s="11"/>
      <c r="IXN138" s="6"/>
      <c r="IXT138" s="11"/>
      <c r="IXU138" s="6"/>
      <c r="IYA138" s="11"/>
      <c r="IYB138" s="6"/>
      <c r="IYH138" s="11"/>
      <c r="IYI138" s="6"/>
      <c r="IYO138" s="11"/>
      <c r="IYP138" s="6"/>
      <c r="IYV138" s="11"/>
      <c r="IYW138" s="6"/>
      <c r="IZC138" s="11"/>
      <c r="IZD138" s="6"/>
      <c r="IZJ138" s="11"/>
      <c r="IZK138" s="6"/>
      <c r="IZQ138" s="11"/>
      <c r="IZR138" s="6"/>
      <c r="IZX138" s="11"/>
      <c r="IZY138" s="6"/>
      <c r="JAE138" s="11"/>
      <c r="JAF138" s="6"/>
      <c r="JAL138" s="11"/>
      <c r="JAM138" s="6"/>
      <c r="JAS138" s="11"/>
      <c r="JAT138" s="6"/>
      <c r="JAZ138" s="11"/>
      <c r="JBA138" s="6"/>
      <c r="JBG138" s="11"/>
      <c r="JBH138" s="6"/>
      <c r="JBN138" s="11"/>
      <c r="JBO138" s="6"/>
      <c r="JBU138" s="11"/>
      <c r="JBV138" s="6"/>
      <c r="JCB138" s="11"/>
      <c r="JCC138" s="6"/>
      <c r="JCI138" s="11"/>
      <c r="JCJ138" s="6"/>
      <c r="JCP138" s="11"/>
      <c r="JCQ138" s="6"/>
      <c r="JCW138" s="11"/>
      <c r="JCX138" s="6"/>
      <c r="JDD138" s="11"/>
      <c r="JDE138" s="6"/>
      <c r="JDK138" s="11"/>
      <c r="JDL138" s="6"/>
      <c r="JDR138" s="11"/>
      <c r="JDS138" s="6"/>
      <c r="JDY138" s="11"/>
      <c r="JDZ138" s="6"/>
      <c r="JEF138" s="11"/>
      <c r="JEG138" s="6"/>
      <c r="JEM138" s="11"/>
      <c r="JEN138" s="6"/>
      <c r="JET138" s="11"/>
      <c r="JEU138" s="6"/>
      <c r="JFA138" s="11"/>
      <c r="JFB138" s="6"/>
      <c r="JFH138" s="11"/>
      <c r="JFI138" s="6"/>
      <c r="JFO138" s="11"/>
      <c r="JFP138" s="6"/>
      <c r="JFV138" s="11"/>
      <c r="JFW138" s="6"/>
      <c r="JGC138" s="11"/>
      <c r="JGD138" s="6"/>
      <c r="JGJ138" s="11"/>
      <c r="JGK138" s="6"/>
      <c r="JGQ138" s="11"/>
      <c r="JGR138" s="6"/>
      <c r="JGX138" s="11"/>
      <c r="JGY138" s="6"/>
      <c r="JHE138" s="11"/>
      <c r="JHF138" s="6"/>
      <c r="JHL138" s="11"/>
      <c r="JHM138" s="6"/>
      <c r="JHS138" s="11"/>
      <c r="JHT138" s="6"/>
      <c r="JHZ138" s="11"/>
      <c r="JIA138" s="6"/>
      <c r="JIG138" s="11"/>
      <c r="JIH138" s="6"/>
      <c r="JIN138" s="11"/>
      <c r="JIO138" s="6"/>
      <c r="JIU138" s="11"/>
      <c r="JIV138" s="6"/>
      <c r="JJB138" s="11"/>
      <c r="JJC138" s="6"/>
      <c r="JJI138" s="11"/>
      <c r="JJJ138" s="6"/>
      <c r="JJP138" s="11"/>
      <c r="JJQ138" s="6"/>
      <c r="JJW138" s="11"/>
      <c r="JJX138" s="6"/>
      <c r="JKD138" s="11"/>
      <c r="JKE138" s="6"/>
      <c r="JKK138" s="11"/>
      <c r="JKL138" s="6"/>
      <c r="JKR138" s="11"/>
      <c r="JKS138" s="6"/>
      <c r="JKY138" s="11"/>
      <c r="JKZ138" s="6"/>
      <c r="JLF138" s="11"/>
      <c r="JLG138" s="6"/>
      <c r="JLM138" s="11"/>
      <c r="JLN138" s="6"/>
      <c r="JLT138" s="11"/>
      <c r="JLU138" s="6"/>
      <c r="JMA138" s="11"/>
      <c r="JMB138" s="6"/>
      <c r="JMH138" s="11"/>
      <c r="JMI138" s="6"/>
      <c r="JMO138" s="11"/>
      <c r="JMP138" s="6"/>
      <c r="JMV138" s="11"/>
      <c r="JMW138" s="6"/>
      <c r="JNC138" s="11"/>
      <c r="JND138" s="6"/>
      <c r="JNJ138" s="11"/>
      <c r="JNK138" s="6"/>
      <c r="JNQ138" s="11"/>
      <c r="JNR138" s="6"/>
      <c r="JNX138" s="11"/>
      <c r="JNY138" s="6"/>
      <c r="JOE138" s="11"/>
      <c r="JOF138" s="6"/>
      <c r="JOL138" s="11"/>
      <c r="JOM138" s="6"/>
      <c r="JOS138" s="11"/>
      <c r="JOT138" s="6"/>
      <c r="JOZ138" s="11"/>
      <c r="JPA138" s="6"/>
      <c r="JPG138" s="11"/>
      <c r="JPH138" s="6"/>
      <c r="JPN138" s="11"/>
      <c r="JPO138" s="6"/>
      <c r="JPU138" s="11"/>
      <c r="JPV138" s="6"/>
      <c r="JQB138" s="11"/>
      <c r="JQC138" s="6"/>
      <c r="JQI138" s="11"/>
      <c r="JQJ138" s="6"/>
      <c r="JQP138" s="11"/>
      <c r="JQQ138" s="6"/>
      <c r="JQW138" s="11"/>
      <c r="JQX138" s="6"/>
      <c r="JRD138" s="11"/>
      <c r="JRE138" s="6"/>
      <c r="JRK138" s="11"/>
      <c r="JRL138" s="6"/>
      <c r="JRR138" s="11"/>
      <c r="JRS138" s="6"/>
      <c r="JRY138" s="11"/>
      <c r="JRZ138" s="6"/>
      <c r="JSF138" s="11"/>
      <c r="JSG138" s="6"/>
      <c r="JSM138" s="11"/>
      <c r="JSN138" s="6"/>
      <c r="JST138" s="11"/>
      <c r="JSU138" s="6"/>
      <c r="JTA138" s="11"/>
      <c r="JTB138" s="6"/>
      <c r="JTH138" s="11"/>
      <c r="JTI138" s="6"/>
      <c r="JTO138" s="11"/>
      <c r="JTP138" s="6"/>
      <c r="JTV138" s="11"/>
      <c r="JTW138" s="6"/>
      <c r="JUC138" s="11"/>
      <c r="JUD138" s="6"/>
      <c r="JUJ138" s="11"/>
      <c r="JUK138" s="6"/>
      <c r="JUQ138" s="11"/>
      <c r="JUR138" s="6"/>
      <c r="JUX138" s="11"/>
      <c r="JUY138" s="6"/>
      <c r="JVE138" s="11"/>
      <c r="JVF138" s="6"/>
      <c r="JVL138" s="11"/>
      <c r="JVM138" s="6"/>
      <c r="JVS138" s="11"/>
      <c r="JVT138" s="6"/>
      <c r="JVZ138" s="11"/>
      <c r="JWA138" s="6"/>
      <c r="JWG138" s="11"/>
      <c r="JWH138" s="6"/>
      <c r="JWN138" s="11"/>
      <c r="JWO138" s="6"/>
      <c r="JWU138" s="11"/>
      <c r="JWV138" s="6"/>
      <c r="JXB138" s="11"/>
      <c r="JXC138" s="6"/>
      <c r="JXI138" s="11"/>
      <c r="JXJ138" s="6"/>
      <c r="JXP138" s="11"/>
      <c r="JXQ138" s="6"/>
      <c r="JXW138" s="11"/>
      <c r="JXX138" s="6"/>
      <c r="JYD138" s="11"/>
      <c r="JYE138" s="6"/>
      <c r="JYK138" s="11"/>
      <c r="JYL138" s="6"/>
      <c r="JYR138" s="11"/>
      <c r="JYS138" s="6"/>
      <c r="JYY138" s="11"/>
      <c r="JYZ138" s="6"/>
      <c r="JZF138" s="11"/>
      <c r="JZG138" s="6"/>
      <c r="JZM138" s="11"/>
      <c r="JZN138" s="6"/>
      <c r="JZT138" s="11"/>
      <c r="JZU138" s="6"/>
      <c r="KAA138" s="11"/>
      <c r="KAB138" s="6"/>
      <c r="KAH138" s="11"/>
      <c r="KAI138" s="6"/>
      <c r="KAO138" s="11"/>
      <c r="KAP138" s="6"/>
      <c r="KAV138" s="11"/>
      <c r="KAW138" s="6"/>
      <c r="KBC138" s="11"/>
      <c r="KBD138" s="6"/>
      <c r="KBJ138" s="11"/>
      <c r="KBK138" s="6"/>
      <c r="KBQ138" s="11"/>
      <c r="KBR138" s="6"/>
      <c r="KBX138" s="11"/>
      <c r="KBY138" s="6"/>
      <c r="KCE138" s="11"/>
      <c r="KCF138" s="6"/>
      <c r="KCL138" s="11"/>
      <c r="KCM138" s="6"/>
      <c r="KCS138" s="11"/>
      <c r="KCT138" s="6"/>
      <c r="KCZ138" s="11"/>
      <c r="KDA138" s="6"/>
      <c r="KDG138" s="11"/>
      <c r="KDH138" s="6"/>
      <c r="KDN138" s="11"/>
      <c r="KDO138" s="6"/>
      <c r="KDU138" s="11"/>
      <c r="KDV138" s="6"/>
      <c r="KEB138" s="11"/>
      <c r="KEC138" s="6"/>
      <c r="KEI138" s="11"/>
      <c r="KEJ138" s="6"/>
      <c r="KEP138" s="11"/>
      <c r="KEQ138" s="6"/>
      <c r="KEW138" s="11"/>
      <c r="KEX138" s="6"/>
      <c r="KFD138" s="11"/>
      <c r="KFE138" s="6"/>
      <c r="KFK138" s="11"/>
      <c r="KFL138" s="6"/>
      <c r="KFR138" s="11"/>
      <c r="KFS138" s="6"/>
      <c r="KFY138" s="11"/>
      <c r="KFZ138" s="6"/>
      <c r="KGF138" s="11"/>
      <c r="KGG138" s="6"/>
      <c r="KGM138" s="11"/>
      <c r="KGN138" s="6"/>
      <c r="KGT138" s="11"/>
      <c r="KGU138" s="6"/>
      <c r="KHA138" s="11"/>
      <c r="KHB138" s="6"/>
      <c r="KHH138" s="11"/>
      <c r="KHI138" s="6"/>
      <c r="KHO138" s="11"/>
      <c r="KHP138" s="6"/>
      <c r="KHV138" s="11"/>
      <c r="KHW138" s="6"/>
      <c r="KIC138" s="11"/>
      <c r="KID138" s="6"/>
      <c r="KIJ138" s="11"/>
      <c r="KIK138" s="6"/>
      <c r="KIQ138" s="11"/>
      <c r="KIR138" s="6"/>
      <c r="KIX138" s="11"/>
      <c r="KIY138" s="6"/>
      <c r="KJE138" s="11"/>
      <c r="KJF138" s="6"/>
      <c r="KJL138" s="11"/>
      <c r="KJM138" s="6"/>
      <c r="KJS138" s="11"/>
      <c r="KJT138" s="6"/>
      <c r="KJZ138" s="11"/>
      <c r="KKA138" s="6"/>
      <c r="KKG138" s="11"/>
      <c r="KKH138" s="6"/>
      <c r="KKN138" s="11"/>
      <c r="KKO138" s="6"/>
      <c r="KKU138" s="11"/>
      <c r="KKV138" s="6"/>
      <c r="KLB138" s="11"/>
      <c r="KLC138" s="6"/>
      <c r="KLI138" s="11"/>
      <c r="KLJ138" s="6"/>
      <c r="KLP138" s="11"/>
      <c r="KLQ138" s="6"/>
      <c r="KLW138" s="11"/>
      <c r="KLX138" s="6"/>
      <c r="KMD138" s="11"/>
      <c r="KME138" s="6"/>
      <c r="KMK138" s="11"/>
      <c r="KML138" s="6"/>
      <c r="KMR138" s="11"/>
      <c r="KMS138" s="6"/>
      <c r="KMY138" s="11"/>
      <c r="KMZ138" s="6"/>
      <c r="KNF138" s="11"/>
      <c r="KNG138" s="6"/>
      <c r="KNM138" s="11"/>
      <c r="KNN138" s="6"/>
      <c r="KNT138" s="11"/>
      <c r="KNU138" s="6"/>
      <c r="KOA138" s="11"/>
      <c r="KOB138" s="6"/>
      <c r="KOH138" s="11"/>
      <c r="KOI138" s="6"/>
      <c r="KOO138" s="11"/>
      <c r="KOP138" s="6"/>
      <c r="KOV138" s="11"/>
      <c r="KOW138" s="6"/>
      <c r="KPC138" s="11"/>
      <c r="KPD138" s="6"/>
      <c r="KPJ138" s="11"/>
      <c r="KPK138" s="6"/>
      <c r="KPQ138" s="11"/>
      <c r="KPR138" s="6"/>
      <c r="KPX138" s="11"/>
      <c r="KPY138" s="6"/>
      <c r="KQE138" s="11"/>
      <c r="KQF138" s="6"/>
      <c r="KQL138" s="11"/>
      <c r="KQM138" s="6"/>
      <c r="KQS138" s="11"/>
      <c r="KQT138" s="6"/>
      <c r="KQZ138" s="11"/>
      <c r="KRA138" s="6"/>
      <c r="KRG138" s="11"/>
      <c r="KRH138" s="6"/>
      <c r="KRN138" s="11"/>
      <c r="KRO138" s="6"/>
      <c r="KRU138" s="11"/>
      <c r="KRV138" s="6"/>
      <c r="KSB138" s="11"/>
      <c r="KSC138" s="6"/>
      <c r="KSI138" s="11"/>
      <c r="KSJ138" s="6"/>
      <c r="KSP138" s="11"/>
      <c r="KSQ138" s="6"/>
      <c r="KSW138" s="11"/>
      <c r="KSX138" s="6"/>
      <c r="KTD138" s="11"/>
      <c r="KTE138" s="6"/>
      <c r="KTK138" s="11"/>
      <c r="KTL138" s="6"/>
      <c r="KTR138" s="11"/>
      <c r="KTS138" s="6"/>
      <c r="KTY138" s="11"/>
      <c r="KTZ138" s="6"/>
      <c r="KUF138" s="11"/>
      <c r="KUG138" s="6"/>
      <c r="KUM138" s="11"/>
      <c r="KUN138" s="6"/>
      <c r="KUT138" s="11"/>
      <c r="KUU138" s="6"/>
      <c r="KVA138" s="11"/>
      <c r="KVB138" s="6"/>
      <c r="KVH138" s="11"/>
      <c r="KVI138" s="6"/>
      <c r="KVO138" s="11"/>
      <c r="KVP138" s="6"/>
      <c r="KVV138" s="11"/>
      <c r="KVW138" s="6"/>
      <c r="KWC138" s="11"/>
      <c r="KWD138" s="6"/>
      <c r="KWJ138" s="11"/>
      <c r="KWK138" s="6"/>
      <c r="KWQ138" s="11"/>
      <c r="KWR138" s="6"/>
      <c r="KWX138" s="11"/>
      <c r="KWY138" s="6"/>
      <c r="KXE138" s="11"/>
      <c r="KXF138" s="6"/>
      <c r="KXL138" s="11"/>
      <c r="KXM138" s="6"/>
      <c r="KXS138" s="11"/>
      <c r="KXT138" s="6"/>
      <c r="KXZ138" s="11"/>
      <c r="KYA138" s="6"/>
      <c r="KYG138" s="11"/>
      <c r="KYH138" s="6"/>
      <c r="KYN138" s="11"/>
      <c r="KYO138" s="6"/>
      <c r="KYU138" s="11"/>
      <c r="KYV138" s="6"/>
      <c r="KZB138" s="11"/>
      <c r="KZC138" s="6"/>
      <c r="KZI138" s="11"/>
      <c r="KZJ138" s="6"/>
      <c r="KZP138" s="11"/>
      <c r="KZQ138" s="6"/>
      <c r="KZW138" s="11"/>
      <c r="KZX138" s="6"/>
      <c r="LAD138" s="11"/>
      <c r="LAE138" s="6"/>
      <c r="LAK138" s="11"/>
      <c r="LAL138" s="6"/>
      <c r="LAR138" s="11"/>
      <c r="LAS138" s="6"/>
      <c r="LAY138" s="11"/>
      <c r="LAZ138" s="6"/>
      <c r="LBF138" s="11"/>
      <c r="LBG138" s="6"/>
      <c r="LBM138" s="11"/>
      <c r="LBN138" s="6"/>
      <c r="LBT138" s="11"/>
      <c r="LBU138" s="6"/>
      <c r="LCA138" s="11"/>
      <c r="LCB138" s="6"/>
      <c r="LCH138" s="11"/>
      <c r="LCI138" s="6"/>
      <c r="LCO138" s="11"/>
      <c r="LCP138" s="6"/>
      <c r="LCV138" s="11"/>
      <c r="LCW138" s="6"/>
      <c r="LDC138" s="11"/>
      <c r="LDD138" s="6"/>
      <c r="LDJ138" s="11"/>
      <c r="LDK138" s="6"/>
      <c r="LDQ138" s="11"/>
      <c r="LDR138" s="6"/>
      <c r="LDX138" s="11"/>
      <c r="LDY138" s="6"/>
      <c r="LEE138" s="11"/>
      <c r="LEF138" s="6"/>
      <c r="LEL138" s="11"/>
      <c r="LEM138" s="6"/>
      <c r="LES138" s="11"/>
      <c r="LET138" s="6"/>
      <c r="LEZ138" s="11"/>
      <c r="LFA138" s="6"/>
      <c r="LFG138" s="11"/>
      <c r="LFH138" s="6"/>
      <c r="LFN138" s="11"/>
      <c r="LFO138" s="6"/>
      <c r="LFU138" s="11"/>
      <c r="LFV138" s="6"/>
      <c r="LGB138" s="11"/>
      <c r="LGC138" s="6"/>
      <c r="LGI138" s="11"/>
      <c r="LGJ138" s="6"/>
      <c r="LGP138" s="11"/>
      <c r="LGQ138" s="6"/>
      <c r="LGW138" s="11"/>
      <c r="LGX138" s="6"/>
      <c r="LHD138" s="11"/>
      <c r="LHE138" s="6"/>
      <c r="LHK138" s="11"/>
      <c r="LHL138" s="6"/>
      <c r="LHR138" s="11"/>
      <c r="LHS138" s="6"/>
      <c r="LHY138" s="11"/>
      <c r="LHZ138" s="6"/>
      <c r="LIF138" s="11"/>
      <c r="LIG138" s="6"/>
      <c r="LIM138" s="11"/>
      <c r="LIN138" s="6"/>
      <c r="LIT138" s="11"/>
      <c r="LIU138" s="6"/>
      <c r="LJA138" s="11"/>
      <c r="LJB138" s="6"/>
      <c r="LJH138" s="11"/>
      <c r="LJI138" s="6"/>
      <c r="LJO138" s="11"/>
      <c r="LJP138" s="6"/>
      <c r="LJV138" s="11"/>
      <c r="LJW138" s="6"/>
      <c r="LKC138" s="11"/>
      <c r="LKD138" s="6"/>
      <c r="LKJ138" s="11"/>
      <c r="LKK138" s="6"/>
      <c r="LKQ138" s="11"/>
      <c r="LKR138" s="6"/>
      <c r="LKX138" s="11"/>
      <c r="LKY138" s="6"/>
      <c r="LLE138" s="11"/>
      <c r="LLF138" s="6"/>
      <c r="LLL138" s="11"/>
      <c r="LLM138" s="6"/>
      <c r="LLS138" s="11"/>
      <c r="LLT138" s="6"/>
      <c r="LLZ138" s="11"/>
      <c r="LMA138" s="6"/>
      <c r="LMG138" s="11"/>
      <c r="LMH138" s="6"/>
      <c r="LMN138" s="11"/>
      <c r="LMO138" s="6"/>
      <c r="LMU138" s="11"/>
      <c r="LMV138" s="6"/>
      <c r="LNB138" s="11"/>
      <c r="LNC138" s="6"/>
      <c r="LNI138" s="11"/>
      <c r="LNJ138" s="6"/>
      <c r="LNP138" s="11"/>
      <c r="LNQ138" s="6"/>
      <c r="LNW138" s="11"/>
      <c r="LNX138" s="6"/>
      <c r="LOD138" s="11"/>
      <c r="LOE138" s="6"/>
      <c r="LOK138" s="11"/>
      <c r="LOL138" s="6"/>
      <c r="LOR138" s="11"/>
      <c r="LOS138" s="6"/>
      <c r="LOY138" s="11"/>
      <c r="LOZ138" s="6"/>
      <c r="LPF138" s="11"/>
      <c r="LPG138" s="6"/>
      <c r="LPM138" s="11"/>
      <c r="LPN138" s="6"/>
      <c r="LPT138" s="11"/>
      <c r="LPU138" s="6"/>
      <c r="LQA138" s="11"/>
      <c r="LQB138" s="6"/>
      <c r="LQH138" s="11"/>
      <c r="LQI138" s="6"/>
      <c r="LQO138" s="11"/>
      <c r="LQP138" s="6"/>
      <c r="LQV138" s="11"/>
      <c r="LQW138" s="6"/>
      <c r="LRC138" s="11"/>
      <c r="LRD138" s="6"/>
      <c r="LRJ138" s="11"/>
      <c r="LRK138" s="6"/>
      <c r="LRQ138" s="11"/>
      <c r="LRR138" s="6"/>
      <c r="LRX138" s="11"/>
      <c r="LRY138" s="6"/>
      <c r="LSE138" s="11"/>
      <c r="LSF138" s="6"/>
      <c r="LSL138" s="11"/>
      <c r="LSM138" s="6"/>
      <c r="LSS138" s="11"/>
      <c r="LST138" s="6"/>
      <c r="LSZ138" s="11"/>
      <c r="LTA138" s="6"/>
      <c r="LTG138" s="11"/>
      <c r="LTH138" s="6"/>
      <c r="LTN138" s="11"/>
      <c r="LTO138" s="6"/>
      <c r="LTU138" s="11"/>
      <c r="LTV138" s="6"/>
      <c r="LUB138" s="11"/>
      <c r="LUC138" s="6"/>
      <c r="LUI138" s="11"/>
      <c r="LUJ138" s="6"/>
      <c r="LUP138" s="11"/>
      <c r="LUQ138" s="6"/>
      <c r="LUW138" s="11"/>
      <c r="LUX138" s="6"/>
      <c r="LVD138" s="11"/>
      <c r="LVE138" s="6"/>
      <c r="LVK138" s="11"/>
      <c r="LVL138" s="6"/>
      <c r="LVR138" s="11"/>
      <c r="LVS138" s="6"/>
      <c r="LVY138" s="11"/>
      <c r="LVZ138" s="6"/>
      <c r="LWF138" s="11"/>
      <c r="LWG138" s="6"/>
      <c r="LWM138" s="11"/>
      <c r="LWN138" s="6"/>
      <c r="LWT138" s="11"/>
      <c r="LWU138" s="6"/>
      <c r="LXA138" s="11"/>
      <c r="LXB138" s="6"/>
      <c r="LXH138" s="11"/>
      <c r="LXI138" s="6"/>
      <c r="LXO138" s="11"/>
      <c r="LXP138" s="6"/>
      <c r="LXV138" s="11"/>
      <c r="LXW138" s="6"/>
      <c r="LYC138" s="11"/>
      <c r="LYD138" s="6"/>
      <c r="LYJ138" s="11"/>
      <c r="LYK138" s="6"/>
      <c r="LYQ138" s="11"/>
      <c r="LYR138" s="6"/>
      <c r="LYX138" s="11"/>
      <c r="LYY138" s="6"/>
      <c r="LZE138" s="11"/>
      <c r="LZF138" s="6"/>
      <c r="LZL138" s="11"/>
      <c r="LZM138" s="6"/>
      <c r="LZS138" s="11"/>
      <c r="LZT138" s="6"/>
      <c r="LZZ138" s="11"/>
      <c r="MAA138" s="6"/>
      <c r="MAG138" s="11"/>
      <c r="MAH138" s="6"/>
      <c r="MAN138" s="11"/>
      <c r="MAO138" s="6"/>
      <c r="MAU138" s="11"/>
      <c r="MAV138" s="6"/>
      <c r="MBB138" s="11"/>
      <c r="MBC138" s="6"/>
      <c r="MBI138" s="11"/>
      <c r="MBJ138" s="6"/>
      <c r="MBP138" s="11"/>
      <c r="MBQ138" s="6"/>
      <c r="MBW138" s="11"/>
      <c r="MBX138" s="6"/>
      <c r="MCD138" s="11"/>
      <c r="MCE138" s="6"/>
      <c r="MCK138" s="11"/>
      <c r="MCL138" s="6"/>
      <c r="MCR138" s="11"/>
      <c r="MCS138" s="6"/>
      <c r="MCY138" s="11"/>
      <c r="MCZ138" s="6"/>
      <c r="MDF138" s="11"/>
      <c r="MDG138" s="6"/>
      <c r="MDM138" s="11"/>
      <c r="MDN138" s="6"/>
      <c r="MDT138" s="11"/>
      <c r="MDU138" s="6"/>
      <c r="MEA138" s="11"/>
      <c r="MEB138" s="6"/>
      <c r="MEH138" s="11"/>
      <c r="MEI138" s="6"/>
      <c r="MEO138" s="11"/>
      <c r="MEP138" s="6"/>
      <c r="MEV138" s="11"/>
      <c r="MEW138" s="6"/>
      <c r="MFC138" s="11"/>
      <c r="MFD138" s="6"/>
      <c r="MFJ138" s="11"/>
      <c r="MFK138" s="6"/>
      <c r="MFQ138" s="11"/>
      <c r="MFR138" s="6"/>
      <c r="MFX138" s="11"/>
      <c r="MFY138" s="6"/>
      <c r="MGE138" s="11"/>
      <c r="MGF138" s="6"/>
      <c r="MGL138" s="11"/>
      <c r="MGM138" s="6"/>
      <c r="MGS138" s="11"/>
      <c r="MGT138" s="6"/>
      <c r="MGZ138" s="11"/>
      <c r="MHA138" s="6"/>
      <c r="MHG138" s="11"/>
      <c r="MHH138" s="6"/>
      <c r="MHN138" s="11"/>
      <c r="MHO138" s="6"/>
      <c r="MHU138" s="11"/>
      <c r="MHV138" s="6"/>
      <c r="MIB138" s="11"/>
      <c r="MIC138" s="6"/>
      <c r="MII138" s="11"/>
      <c r="MIJ138" s="6"/>
      <c r="MIP138" s="11"/>
      <c r="MIQ138" s="6"/>
      <c r="MIW138" s="11"/>
      <c r="MIX138" s="6"/>
      <c r="MJD138" s="11"/>
      <c r="MJE138" s="6"/>
      <c r="MJK138" s="11"/>
      <c r="MJL138" s="6"/>
      <c r="MJR138" s="11"/>
      <c r="MJS138" s="6"/>
      <c r="MJY138" s="11"/>
      <c r="MJZ138" s="6"/>
      <c r="MKF138" s="11"/>
      <c r="MKG138" s="6"/>
      <c r="MKM138" s="11"/>
      <c r="MKN138" s="6"/>
      <c r="MKT138" s="11"/>
      <c r="MKU138" s="6"/>
      <c r="MLA138" s="11"/>
      <c r="MLB138" s="6"/>
      <c r="MLH138" s="11"/>
      <c r="MLI138" s="6"/>
      <c r="MLO138" s="11"/>
      <c r="MLP138" s="6"/>
      <c r="MLV138" s="11"/>
      <c r="MLW138" s="6"/>
      <c r="MMC138" s="11"/>
      <c r="MMD138" s="6"/>
      <c r="MMJ138" s="11"/>
      <c r="MMK138" s="6"/>
      <c r="MMQ138" s="11"/>
      <c r="MMR138" s="6"/>
      <c r="MMX138" s="11"/>
      <c r="MMY138" s="6"/>
      <c r="MNE138" s="11"/>
      <c r="MNF138" s="6"/>
      <c r="MNL138" s="11"/>
      <c r="MNM138" s="6"/>
      <c r="MNS138" s="11"/>
      <c r="MNT138" s="6"/>
      <c r="MNZ138" s="11"/>
      <c r="MOA138" s="6"/>
      <c r="MOG138" s="11"/>
      <c r="MOH138" s="6"/>
      <c r="MON138" s="11"/>
      <c r="MOO138" s="6"/>
      <c r="MOU138" s="11"/>
      <c r="MOV138" s="6"/>
      <c r="MPB138" s="11"/>
      <c r="MPC138" s="6"/>
      <c r="MPI138" s="11"/>
      <c r="MPJ138" s="6"/>
      <c r="MPP138" s="11"/>
      <c r="MPQ138" s="6"/>
      <c r="MPW138" s="11"/>
      <c r="MPX138" s="6"/>
      <c r="MQD138" s="11"/>
      <c r="MQE138" s="6"/>
      <c r="MQK138" s="11"/>
      <c r="MQL138" s="6"/>
      <c r="MQR138" s="11"/>
      <c r="MQS138" s="6"/>
      <c r="MQY138" s="11"/>
      <c r="MQZ138" s="6"/>
      <c r="MRF138" s="11"/>
      <c r="MRG138" s="6"/>
      <c r="MRM138" s="11"/>
      <c r="MRN138" s="6"/>
      <c r="MRT138" s="11"/>
      <c r="MRU138" s="6"/>
      <c r="MSA138" s="11"/>
      <c r="MSB138" s="6"/>
      <c r="MSH138" s="11"/>
      <c r="MSI138" s="6"/>
      <c r="MSO138" s="11"/>
      <c r="MSP138" s="6"/>
      <c r="MSV138" s="11"/>
      <c r="MSW138" s="6"/>
      <c r="MTC138" s="11"/>
      <c r="MTD138" s="6"/>
      <c r="MTJ138" s="11"/>
      <c r="MTK138" s="6"/>
      <c r="MTQ138" s="11"/>
      <c r="MTR138" s="6"/>
      <c r="MTX138" s="11"/>
      <c r="MTY138" s="6"/>
      <c r="MUE138" s="11"/>
      <c r="MUF138" s="6"/>
      <c r="MUL138" s="11"/>
      <c r="MUM138" s="6"/>
      <c r="MUS138" s="11"/>
      <c r="MUT138" s="6"/>
      <c r="MUZ138" s="11"/>
      <c r="MVA138" s="6"/>
      <c r="MVG138" s="11"/>
      <c r="MVH138" s="6"/>
      <c r="MVN138" s="11"/>
      <c r="MVO138" s="6"/>
      <c r="MVU138" s="11"/>
      <c r="MVV138" s="6"/>
      <c r="MWB138" s="11"/>
      <c r="MWC138" s="6"/>
      <c r="MWI138" s="11"/>
      <c r="MWJ138" s="6"/>
      <c r="MWP138" s="11"/>
      <c r="MWQ138" s="6"/>
      <c r="MWW138" s="11"/>
      <c r="MWX138" s="6"/>
      <c r="MXD138" s="11"/>
      <c r="MXE138" s="6"/>
      <c r="MXK138" s="11"/>
      <c r="MXL138" s="6"/>
      <c r="MXR138" s="11"/>
      <c r="MXS138" s="6"/>
      <c r="MXY138" s="11"/>
      <c r="MXZ138" s="6"/>
      <c r="MYF138" s="11"/>
      <c r="MYG138" s="6"/>
      <c r="MYM138" s="11"/>
      <c r="MYN138" s="6"/>
      <c r="MYT138" s="11"/>
      <c r="MYU138" s="6"/>
      <c r="MZA138" s="11"/>
      <c r="MZB138" s="6"/>
      <c r="MZH138" s="11"/>
      <c r="MZI138" s="6"/>
      <c r="MZO138" s="11"/>
      <c r="MZP138" s="6"/>
      <c r="MZV138" s="11"/>
      <c r="MZW138" s="6"/>
      <c r="NAC138" s="11"/>
      <c r="NAD138" s="6"/>
      <c r="NAJ138" s="11"/>
      <c r="NAK138" s="6"/>
      <c r="NAQ138" s="11"/>
      <c r="NAR138" s="6"/>
      <c r="NAX138" s="11"/>
      <c r="NAY138" s="6"/>
      <c r="NBE138" s="11"/>
      <c r="NBF138" s="6"/>
      <c r="NBL138" s="11"/>
      <c r="NBM138" s="6"/>
      <c r="NBS138" s="11"/>
      <c r="NBT138" s="6"/>
      <c r="NBZ138" s="11"/>
      <c r="NCA138" s="6"/>
      <c r="NCG138" s="11"/>
      <c r="NCH138" s="6"/>
      <c r="NCN138" s="11"/>
      <c r="NCO138" s="6"/>
      <c r="NCU138" s="11"/>
      <c r="NCV138" s="6"/>
      <c r="NDB138" s="11"/>
      <c r="NDC138" s="6"/>
      <c r="NDI138" s="11"/>
      <c r="NDJ138" s="6"/>
      <c r="NDP138" s="11"/>
      <c r="NDQ138" s="6"/>
      <c r="NDW138" s="11"/>
      <c r="NDX138" s="6"/>
      <c r="NED138" s="11"/>
      <c r="NEE138" s="6"/>
      <c r="NEK138" s="11"/>
      <c r="NEL138" s="6"/>
      <c r="NER138" s="11"/>
      <c r="NES138" s="6"/>
      <c r="NEY138" s="11"/>
      <c r="NEZ138" s="6"/>
      <c r="NFF138" s="11"/>
      <c r="NFG138" s="6"/>
      <c r="NFM138" s="11"/>
      <c r="NFN138" s="6"/>
      <c r="NFT138" s="11"/>
      <c r="NFU138" s="6"/>
      <c r="NGA138" s="11"/>
      <c r="NGB138" s="6"/>
      <c r="NGH138" s="11"/>
      <c r="NGI138" s="6"/>
      <c r="NGO138" s="11"/>
      <c r="NGP138" s="6"/>
      <c r="NGV138" s="11"/>
      <c r="NGW138" s="6"/>
      <c r="NHC138" s="11"/>
      <c r="NHD138" s="6"/>
      <c r="NHJ138" s="11"/>
      <c r="NHK138" s="6"/>
      <c r="NHQ138" s="11"/>
      <c r="NHR138" s="6"/>
      <c r="NHX138" s="11"/>
      <c r="NHY138" s="6"/>
      <c r="NIE138" s="11"/>
      <c r="NIF138" s="6"/>
      <c r="NIL138" s="11"/>
      <c r="NIM138" s="6"/>
      <c r="NIS138" s="11"/>
      <c r="NIT138" s="6"/>
      <c r="NIZ138" s="11"/>
      <c r="NJA138" s="6"/>
      <c r="NJG138" s="11"/>
      <c r="NJH138" s="6"/>
      <c r="NJN138" s="11"/>
      <c r="NJO138" s="6"/>
      <c r="NJU138" s="11"/>
      <c r="NJV138" s="6"/>
      <c r="NKB138" s="11"/>
      <c r="NKC138" s="6"/>
      <c r="NKI138" s="11"/>
      <c r="NKJ138" s="6"/>
      <c r="NKP138" s="11"/>
      <c r="NKQ138" s="6"/>
      <c r="NKW138" s="11"/>
      <c r="NKX138" s="6"/>
      <c r="NLD138" s="11"/>
      <c r="NLE138" s="6"/>
      <c r="NLK138" s="11"/>
      <c r="NLL138" s="6"/>
      <c r="NLR138" s="11"/>
      <c r="NLS138" s="6"/>
      <c r="NLY138" s="11"/>
      <c r="NLZ138" s="6"/>
      <c r="NMF138" s="11"/>
      <c r="NMG138" s="6"/>
      <c r="NMM138" s="11"/>
      <c r="NMN138" s="6"/>
      <c r="NMT138" s="11"/>
      <c r="NMU138" s="6"/>
      <c r="NNA138" s="11"/>
      <c r="NNB138" s="6"/>
      <c r="NNH138" s="11"/>
      <c r="NNI138" s="6"/>
      <c r="NNO138" s="11"/>
      <c r="NNP138" s="6"/>
      <c r="NNV138" s="11"/>
      <c r="NNW138" s="6"/>
      <c r="NOC138" s="11"/>
      <c r="NOD138" s="6"/>
      <c r="NOJ138" s="11"/>
      <c r="NOK138" s="6"/>
      <c r="NOQ138" s="11"/>
      <c r="NOR138" s="6"/>
      <c r="NOX138" s="11"/>
      <c r="NOY138" s="6"/>
      <c r="NPE138" s="11"/>
      <c r="NPF138" s="6"/>
      <c r="NPL138" s="11"/>
      <c r="NPM138" s="6"/>
      <c r="NPS138" s="11"/>
      <c r="NPT138" s="6"/>
      <c r="NPZ138" s="11"/>
      <c r="NQA138" s="6"/>
      <c r="NQG138" s="11"/>
      <c r="NQH138" s="6"/>
      <c r="NQN138" s="11"/>
      <c r="NQO138" s="6"/>
      <c r="NQU138" s="11"/>
      <c r="NQV138" s="6"/>
      <c r="NRB138" s="11"/>
      <c r="NRC138" s="6"/>
      <c r="NRI138" s="11"/>
      <c r="NRJ138" s="6"/>
      <c r="NRP138" s="11"/>
      <c r="NRQ138" s="6"/>
      <c r="NRW138" s="11"/>
      <c r="NRX138" s="6"/>
      <c r="NSD138" s="11"/>
      <c r="NSE138" s="6"/>
      <c r="NSK138" s="11"/>
      <c r="NSL138" s="6"/>
      <c r="NSR138" s="11"/>
      <c r="NSS138" s="6"/>
      <c r="NSY138" s="11"/>
      <c r="NSZ138" s="6"/>
      <c r="NTF138" s="11"/>
      <c r="NTG138" s="6"/>
      <c r="NTM138" s="11"/>
      <c r="NTN138" s="6"/>
      <c r="NTT138" s="11"/>
      <c r="NTU138" s="6"/>
      <c r="NUA138" s="11"/>
      <c r="NUB138" s="6"/>
      <c r="NUH138" s="11"/>
      <c r="NUI138" s="6"/>
      <c r="NUO138" s="11"/>
      <c r="NUP138" s="6"/>
      <c r="NUV138" s="11"/>
      <c r="NUW138" s="6"/>
      <c r="NVC138" s="11"/>
      <c r="NVD138" s="6"/>
      <c r="NVJ138" s="11"/>
      <c r="NVK138" s="6"/>
      <c r="NVQ138" s="11"/>
      <c r="NVR138" s="6"/>
      <c r="NVX138" s="11"/>
      <c r="NVY138" s="6"/>
      <c r="NWE138" s="11"/>
      <c r="NWF138" s="6"/>
      <c r="NWL138" s="11"/>
      <c r="NWM138" s="6"/>
      <c r="NWS138" s="11"/>
      <c r="NWT138" s="6"/>
      <c r="NWZ138" s="11"/>
      <c r="NXA138" s="6"/>
      <c r="NXG138" s="11"/>
      <c r="NXH138" s="6"/>
      <c r="NXN138" s="11"/>
      <c r="NXO138" s="6"/>
      <c r="NXU138" s="11"/>
      <c r="NXV138" s="6"/>
      <c r="NYB138" s="11"/>
      <c r="NYC138" s="6"/>
      <c r="NYI138" s="11"/>
      <c r="NYJ138" s="6"/>
      <c r="NYP138" s="11"/>
      <c r="NYQ138" s="6"/>
      <c r="NYW138" s="11"/>
      <c r="NYX138" s="6"/>
      <c r="NZD138" s="11"/>
      <c r="NZE138" s="6"/>
      <c r="NZK138" s="11"/>
      <c r="NZL138" s="6"/>
      <c r="NZR138" s="11"/>
      <c r="NZS138" s="6"/>
      <c r="NZY138" s="11"/>
      <c r="NZZ138" s="6"/>
      <c r="OAF138" s="11"/>
      <c r="OAG138" s="6"/>
      <c r="OAM138" s="11"/>
      <c r="OAN138" s="6"/>
      <c r="OAT138" s="11"/>
      <c r="OAU138" s="6"/>
      <c r="OBA138" s="11"/>
      <c r="OBB138" s="6"/>
      <c r="OBH138" s="11"/>
      <c r="OBI138" s="6"/>
      <c r="OBO138" s="11"/>
      <c r="OBP138" s="6"/>
      <c r="OBV138" s="11"/>
      <c r="OBW138" s="6"/>
      <c r="OCC138" s="11"/>
      <c r="OCD138" s="6"/>
      <c r="OCJ138" s="11"/>
      <c r="OCK138" s="6"/>
      <c r="OCQ138" s="11"/>
      <c r="OCR138" s="6"/>
      <c r="OCX138" s="11"/>
      <c r="OCY138" s="6"/>
      <c r="ODE138" s="11"/>
      <c r="ODF138" s="6"/>
      <c r="ODL138" s="11"/>
      <c r="ODM138" s="6"/>
      <c r="ODS138" s="11"/>
      <c r="ODT138" s="6"/>
      <c r="ODZ138" s="11"/>
      <c r="OEA138" s="6"/>
      <c r="OEG138" s="11"/>
      <c r="OEH138" s="6"/>
      <c r="OEN138" s="11"/>
      <c r="OEO138" s="6"/>
      <c r="OEU138" s="11"/>
      <c r="OEV138" s="6"/>
      <c r="OFB138" s="11"/>
      <c r="OFC138" s="6"/>
      <c r="OFI138" s="11"/>
      <c r="OFJ138" s="6"/>
      <c r="OFP138" s="11"/>
      <c r="OFQ138" s="6"/>
      <c r="OFW138" s="11"/>
      <c r="OFX138" s="6"/>
      <c r="OGD138" s="11"/>
      <c r="OGE138" s="6"/>
      <c r="OGK138" s="11"/>
      <c r="OGL138" s="6"/>
      <c r="OGR138" s="11"/>
      <c r="OGS138" s="6"/>
      <c r="OGY138" s="11"/>
      <c r="OGZ138" s="6"/>
      <c r="OHF138" s="11"/>
      <c r="OHG138" s="6"/>
      <c r="OHM138" s="11"/>
      <c r="OHN138" s="6"/>
      <c r="OHT138" s="11"/>
      <c r="OHU138" s="6"/>
      <c r="OIA138" s="11"/>
      <c r="OIB138" s="6"/>
      <c r="OIH138" s="11"/>
      <c r="OII138" s="6"/>
      <c r="OIO138" s="11"/>
      <c r="OIP138" s="6"/>
      <c r="OIV138" s="11"/>
      <c r="OIW138" s="6"/>
      <c r="OJC138" s="11"/>
      <c r="OJD138" s="6"/>
      <c r="OJJ138" s="11"/>
      <c r="OJK138" s="6"/>
      <c r="OJQ138" s="11"/>
      <c r="OJR138" s="6"/>
      <c r="OJX138" s="11"/>
      <c r="OJY138" s="6"/>
      <c r="OKE138" s="11"/>
      <c r="OKF138" s="6"/>
      <c r="OKL138" s="11"/>
      <c r="OKM138" s="6"/>
      <c r="OKS138" s="11"/>
      <c r="OKT138" s="6"/>
      <c r="OKZ138" s="11"/>
      <c r="OLA138" s="6"/>
      <c r="OLG138" s="11"/>
      <c r="OLH138" s="6"/>
      <c r="OLN138" s="11"/>
      <c r="OLO138" s="6"/>
      <c r="OLU138" s="11"/>
      <c r="OLV138" s="6"/>
      <c r="OMB138" s="11"/>
      <c r="OMC138" s="6"/>
      <c r="OMI138" s="11"/>
      <c r="OMJ138" s="6"/>
      <c r="OMP138" s="11"/>
      <c r="OMQ138" s="6"/>
      <c r="OMW138" s="11"/>
      <c r="OMX138" s="6"/>
      <c r="OND138" s="11"/>
      <c r="ONE138" s="6"/>
      <c r="ONK138" s="11"/>
      <c r="ONL138" s="6"/>
      <c r="ONR138" s="11"/>
      <c r="ONS138" s="6"/>
      <c r="ONY138" s="11"/>
      <c r="ONZ138" s="6"/>
      <c r="OOF138" s="11"/>
      <c r="OOG138" s="6"/>
      <c r="OOM138" s="11"/>
      <c r="OON138" s="6"/>
      <c r="OOT138" s="11"/>
      <c r="OOU138" s="6"/>
      <c r="OPA138" s="11"/>
      <c r="OPB138" s="6"/>
      <c r="OPH138" s="11"/>
      <c r="OPI138" s="6"/>
      <c r="OPO138" s="11"/>
      <c r="OPP138" s="6"/>
      <c r="OPV138" s="11"/>
      <c r="OPW138" s="6"/>
      <c r="OQC138" s="11"/>
      <c r="OQD138" s="6"/>
      <c r="OQJ138" s="11"/>
      <c r="OQK138" s="6"/>
      <c r="OQQ138" s="11"/>
      <c r="OQR138" s="6"/>
      <c r="OQX138" s="11"/>
      <c r="OQY138" s="6"/>
      <c r="ORE138" s="11"/>
      <c r="ORF138" s="6"/>
      <c r="ORL138" s="11"/>
      <c r="ORM138" s="6"/>
      <c r="ORS138" s="11"/>
      <c r="ORT138" s="6"/>
      <c r="ORZ138" s="11"/>
      <c r="OSA138" s="6"/>
      <c r="OSG138" s="11"/>
      <c r="OSH138" s="6"/>
      <c r="OSN138" s="11"/>
      <c r="OSO138" s="6"/>
      <c r="OSU138" s="11"/>
      <c r="OSV138" s="6"/>
      <c r="OTB138" s="11"/>
      <c r="OTC138" s="6"/>
      <c r="OTI138" s="11"/>
      <c r="OTJ138" s="6"/>
      <c r="OTP138" s="11"/>
      <c r="OTQ138" s="6"/>
      <c r="OTW138" s="11"/>
      <c r="OTX138" s="6"/>
      <c r="OUD138" s="11"/>
      <c r="OUE138" s="6"/>
      <c r="OUK138" s="11"/>
      <c r="OUL138" s="6"/>
      <c r="OUR138" s="11"/>
      <c r="OUS138" s="6"/>
      <c r="OUY138" s="11"/>
      <c r="OUZ138" s="6"/>
      <c r="OVF138" s="11"/>
      <c r="OVG138" s="6"/>
      <c r="OVM138" s="11"/>
      <c r="OVN138" s="6"/>
      <c r="OVT138" s="11"/>
      <c r="OVU138" s="6"/>
      <c r="OWA138" s="11"/>
      <c r="OWB138" s="6"/>
      <c r="OWH138" s="11"/>
      <c r="OWI138" s="6"/>
      <c r="OWO138" s="11"/>
      <c r="OWP138" s="6"/>
      <c r="OWV138" s="11"/>
      <c r="OWW138" s="6"/>
      <c r="OXC138" s="11"/>
      <c r="OXD138" s="6"/>
      <c r="OXJ138" s="11"/>
      <c r="OXK138" s="6"/>
      <c r="OXQ138" s="11"/>
      <c r="OXR138" s="6"/>
      <c r="OXX138" s="11"/>
      <c r="OXY138" s="6"/>
      <c r="OYE138" s="11"/>
      <c r="OYF138" s="6"/>
      <c r="OYL138" s="11"/>
      <c r="OYM138" s="6"/>
      <c r="OYS138" s="11"/>
      <c r="OYT138" s="6"/>
      <c r="OYZ138" s="11"/>
      <c r="OZA138" s="6"/>
      <c r="OZG138" s="11"/>
      <c r="OZH138" s="6"/>
      <c r="OZN138" s="11"/>
      <c r="OZO138" s="6"/>
      <c r="OZU138" s="11"/>
      <c r="OZV138" s="6"/>
      <c r="PAB138" s="11"/>
      <c r="PAC138" s="6"/>
      <c r="PAI138" s="11"/>
      <c r="PAJ138" s="6"/>
      <c r="PAP138" s="11"/>
      <c r="PAQ138" s="6"/>
      <c r="PAW138" s="11"/>
      <c r="PAX138" s="6"/>
      <c r="PBD138" s="11"/>
      <c r="PBE138" s="6"/>
      <c r="PBK138" s="11"/>
      <c r="PBL138" s="6"/>
      <c r="PBR138" s="11"/>
      <c r="PBS138" s="6"/>
      <c r="PBY138" s="11"/>
      <c r="PBZ138" s="6"/>
      <c r="PCF138" s="11"/>
      <c r="PCG138" s="6"/>
      <c r="PCM138" s="11"/>
      <c r="PCN138" s="6"/>
      <c r="PCT138" s="11"/>
      <c r="PCU138" s="6"/>
      <c r="PDA138" s="11"/>
      <c r="PDB138" s="6"/>
      <c r="PDH138" s="11"/>
      <c r="PDI138" s="6"/>
      <c r="PDO138" s="11"/>
      <c r="PDP138" s="6"/>
      <c r="PDV138" s="11"/>
      <c r="PDW138" s="6"/>
      <c r="PEC138" s="11"/>
      <c r="PED138" s="6"/>
      <c r="PEJ138" s="11"/>
      <c r="PEK138" s="6"/>
      <c r="PEQ138" s="11"/>
      <c r="PER138" s="6"/>
      <c r="PEX138" s="11"/>
      <c r="PEY138" s="6"/>
      <c r="PFE138" s="11"/>
      <c r="PFF138" s="6"/>
      <c r="PFL138" s="11"/>
      <c r="PFM138" s="6"/>
      <c r="PFS138" s="11"/>
      <c r="PFT138" s="6"/>
      <c r="PFZ138" s="11"/>
      <c r="PGA138" s="6"/>
      <c r="PGG138" s="11"/>
      <c r="PGH138" s="6"/>
      <c r="PGN138" s="11"/>
      <c r="PGO138" s="6"/>
      <c r="PGU138" s="11"/>
      <c r="PGV138" s="6"/>
      <c r="PHB138" s="11"/>
      <c r="PHC138" s="6"/>
      <c r="PHI138" s="11"/>
      <c r="PHJ138" s="6"/>
      <c r="PHP138" s="11"/>
      <c r="PHQ138" s="6"/>
      <c r="PHW138" s="11"/>
      <c r="PHX138" s="6"/>
      <c r="PID138" s="11"/>
      <c r="PIE138" s="6"/>
      <c r="PIK138" s="11"/>
      <c r="PIL138" s="6"/>
      <c r="PIR138" s="11"/>
      <c r="PIS138" s="6"/>
      <c r="PIY138" s="11"/>
      <c r="PIZ138" s="6"/>
      <c r="PJF138" s="11"/>
      <c r="PJG138" s="6"/>
      <c r="PJM138" s="11"/>
      <c r="PJN138" s="6"/>
      <c r="PJT138" s="11"/>
      <c r="PJU138" s="6"/>
      <c r="PKA138" s="11"/>
      <c r="PKB138" s="6"/>
      <c r="PKH138" s="11"/>
      <c r="PKI138" s="6"/>
      <c r="PKO138" s="11"/>
      <c r="PKP138" s="6"/>
      <c r="PKV138" s="11"/>
      <c r="PKW138" s="6"/>
      <c r="PLC138" s="11"/>
      <c r="PLD138" s="6"/>
      <c r="PLJ138" s="11"/>
      <c r="PLK138" s="6"/>
      <c r="PLQ138" s="11"/>
      <c r="PLR138" s="6"/>
      <c r="PLX138" s="11"/>
      <c r="PLY138" s="6"/>
      <c r="PME138" s="11"/>
      <c r="PMF138" s="6"/>
      <c r="PML138" s="11"/>
      <c r="PMM138" s="6"/>
      <c r="PMS138" s="11"/>
      <c r="PMT138" s="6"/>
      <c r="PMZ138" s="11"/>
      <c r="PNA138" s="6"/>
      <c r="PNG138" s="11"/>
      <c r="PNH138" s="6"/>
      <c r="PNN138" s="11"/>
      <c r="PNO138" s="6"/>
      <c r="PNU138" s="11"/>
      <c r="PNV138" s="6"/>
      <c r="POB138" s="11"/>
      <c r="POC138" s="6"/>
      <c r="POI138" s="11"/>
      <c r="POJ138" s="6"/>
      <c r="POP138" s="11"/>
      <c r="POQ138" s="6"/>
      <c r="POW138" s="11"/>
      <c r="POX138" s="6"/>
      <c r="PPD138" s="11"/>
      <c r="PPE138" s="6"/>
      <c r="PPK138" s="11"/>
      <c r="PPL138" s="6"/>
      <c r="PPR138" s="11"/>
      <c r="PPS138" s="6"/>
      <c r="PPY138" s="11"/>
      <c r="PPZ138" s="6"/>
      <c r="PQF138" s="11"/>
      <c r="PQG138" s="6"/>
      <c r="PQM138" s="11"/>
      <c r="PQN138" s="6"/>
      <c r="PQT138" s="11"/>
      <c r="PQU138" s="6"/>
      <c r="PRA138" s="11"/>
      <c r="PRB138" s="6"/>
      <c r="PRH138" s="11"/>
      <c r="PRI138" s="6"/>
      <c r="PRO138" s="11"/>
      <c r="PRP138" s="6"/>
      <c r="PRV138" s="11"/>
      <c r="PRW138" s="6"/>
      <c r="PSC138" s="11"/>
      <c r="PSD138" s="6"/>
      <c r="PSJ138" s="11"/>
      <c r="PSK138" s="6"/>
      <c r="PSQ138" s="11"/>
      <c r="PSR138" s="6"/>
      <c r="PSX138" s="11"/>
      <c r="PSY138" s="6"/>
      <c r="PTE138" s="11"/>
      <c r="PTF138" s="6"/>
      <c r="PTL138" s="11"/>
      <c r="PTM138" s="6"/>
      <c r="PTS138" s="11"/>
      <c r="PTT138" s="6"/>
      <c r="PTZ138" s="11"/>
      <c r="PUA138" s="6"/>
      <c r="PUG138" s="11"/>
      <c r="PUH138" s="6"/>
      <c r="PUN138" s="11"/>
      <c r="PUO138" s="6"/>
      <c r="PUU138" s="11"/>
      <c r="PUV138" s="6"/>
      <c r="PVB138" s="11"/>
      <c r="PVC138" s="6"/>
      <c r="PVI138" s="11"/>
      <c r="PVJ138" s="6"/>
      <c r="PVP138" s="11"/>
      <c r="PVQ138" s="6"/>
      <c r="PVW138" s="11"/>
      <c r="PVX138" s="6"/>
      <c r="PWD138" s="11"/>
      <c r="PWE138" s="6"/>
      <c r="PWK138" s="11"/>
      <c r="PWL138" s="6"/>
      <c r="PWR138" s="11"/>
      <c r="PWS138" s="6"/>
      <c r="PWY138" s="11"/>
      <c r="PWZ138" s="6"/>
      <c r="PXF138" s="11"/>
      <c r="PXG138" s="6"/>
      <c r="PXM138" s="11"/>
      <c r="PXN138" s="6"/>
      <c r="PXT138" s="11"/>
      <c r="PXU138" s="6"/>
      <c r="PYA138" s="11"/>
      <c r="PYB138" s="6"/>
      <c r="PYH138" s="11"/>
      <c r="PYI138" s="6"/>
      <c r="PYO138" s="11"/>
      <c r="PYP138" s="6"/>
      <c r="PYV138" s="11"/>
      <c r="PYW138" s="6"/>
      <c r="PZC138" s="11"/>
      <c r="PZD138" s="6"/>
      <c r="PZJ138" s="11"/>
      <c r="PZK138" s="6"/>
      <c r="PZQ138" s="11"/>
      <c r="PZR138" s="6"/>
      <c r="PZX138" s="11"/>
      <c r="PZY138" s="6"/>
      <c r="QAE138" s="11"/>
      <c r="QAF138" s="6"/>
      <c r="QAL138" s="11"/>
      <c r="QAM138" s="6"/>
      <c r="QAS138" s="11"/>
      <c r="QAT138" s="6"/>
      <c r="QAZ138" s="11"/>
      <c r="QBA138" s="6"/>
      <c r="QBG138" s="11"/>
      <c r="QBH138" s="6"/>
      <c r="QBN138" s="11"/>
      <c r="QBO138" s="6"/>
      <c r="QBU138" s="11"/>
      <c r="QBV138" s="6"/>
      <c r="QCB138" s="11"/>
      <c r="QCC138" s="6"/>
      <c r="QCI138" s="11"/>
      <c r="QCJ138" s="6"/>
      <c r="QCP138" s="11"/>
      <c r="QCQ138" s="6"/>
      <c r="QCW138" s="11"/>
      <c r="QCX138" s="6"/>
      <c r="QDD138" s="11"/>
      <c r="QDE138" s="6"/>
      <c r="QDK138" s="11"/>
      <c r="QDL138" s="6"/>
      <c r="QDR138" s="11"/>
      <c r="QDS138" s="6"/>
      <c r="QDY138" s="11"/>
      <c r="QDZ138" s="6"/>
      <c r="QEF138" s="11"/>
      <c r="QEG138" s="6"/>
      <c r="QEM138" s="11"/>
      <c r="QEN138" s="6"/>
      <c r="QET138" s="11"/>
      <c r="QEU138" s="6"/>
      <c r="QFA138" s="11"/>
      <c r="QFB138" s="6"/>
      <c r="QFH138" s="11"/>
      <c r="QFI138" s="6"/>
      <c r="QFO138" s="11"/>
      <c r="QFP138" s="6"/>
      <c r="QFV138" s="11"/>
      <c r="QFW138" s="6"/>
      <c r="QGC138" s="11"/>
      <c r="QGD138" s="6"/>
      <c r="QGJ138" s="11"/>
      <c r="QGK138" s="6"/>
      <c r="QGQ138" s="11"/>
      <c r="QGR138" s="6"/>
      <c r="QGX138" s="11"/>
      <c r="QGY138" s="6"/>
      <c r="QHE138" s="11"/>
      <c r="QHF138" s="6"/>
      <c r="QHL138" s="11"/>
      <c r="QHM138" s="6"/>
      <c r="QHS138" s="11"/>
      <c r="QHT138" s="6"/>
      <c r="QHZ138" s="11"/>
      <c r="QIA138" s="6"/>
      <c r="QIG138" s="11"/>
      <c r="QIH138" s="6"/>
      <c r="QIN138" s="11"/>
      <c r="QIO138" s="6"/>
      <c r="QIU138" s="11"/>
      <c r="QIV138" s="6"/>
      <c r="QJB138" s="11"/>
      <c r="QJC138" s="6"/>
      <c r="QJI138" s="11"/>
      <c r="QJJ138" s="6"/>
      <c r="QJP138" s="11"/>
      <c r="QJQ138" s="6"/>
      <c r="QJW138" s="11"/>
      <c r="QJX138" s="6"/>
      <c r="QKD138" s="11"/>
      <c r="QKE138" s="6"/>
      <c r="QKK138" s="11"/>
      <c r="QKL138" s="6"/>
      <c r="QKR138" s="11"/>
      <c r="QKS138" s="6"/>
      <c r="QKY138" s="11"/>
      <c r="QKZ138" s="6"/>
      <c r="QLF138" s="11"/>
      <c r="QLG138" s="6"/>
      <c r="QLM138" s="11"/>
      <c r="QLN138" s="6"/>
      <c r="QLT138" s="11"/>
      <c r="QLU138" s="6"/>
      <c r="QMA138" s="11"/>
      <c r="QMB138" s="6"/>
      <c r="QMH138" s="11"/>
      <c r="QMI138" s="6"/>
      <c r="QMO138" s="11"/>
      <c r="QMP138" s="6"/>
      <c r="QMV138" s="11"/>
      <c r="QMW138" s="6"/>
      <c r="QNC138" s="11"/>
      <c r="QND138" s="6"/>
      <c r="QNJ138" s="11"/>
      <c r="QNK138" s="6"/>
      <c r="QNQ138" s="11"/>
      <c r="QNR138" s="6"/>
      <c r="QNX138" s="11"/>
      <c r="QNY138" s="6"/>
      <c r="QOE138" s="11"/>
      <c r="QOF138" s="6"/>
      <c r="QOL138" s="11"/>
      <c r="QOM138" s="6"/>
      <c r="QOS138" s="11"/>
      <c r="QOT138" s="6"/>
      <c r="QOZ138" s="11"/>
      <c r="QPA138" s="6"/>
      <c r="QPG138" s="11"/>
      <c r="QPH138" s="6"/>
      <c r="QPN138" s="11"/>
      <c r="QPO138" s="6"/>
      <c r="QPU138" s="11"/>
      <c r="QPV138" s="6"/>
      <c r="QQB138" s="11"/>
      <c r="QQC138" s="6"/>
      <c r="QQI138" s="11"/>
      <c r="QQJ138" s="6"/>
      <c r="QQP138" s="11"/>
      <c r="QQQ138" s="6"/>
      <c r="QQW138" s="11"/>
      <c r="QQX138" s="6"/>
      <c r="QRD138" s="11"/>
      <c r="QRE138" s="6"/>
      <c r="QRK138" s="11"/>
      <c r="QRL138" s="6"/>
      <c r="QRR138" s="11"/>
      <c r="QRS138" s="6"/>
      <c r="QRY138" s="11"/>
      <c r="QRZ138" s="6"/>
      <c r="QSF138" s="11"/>
      <c r="QSG138" s="6"/>
      <c r="QSM138" s="11"/>
      <c r="QSN138" s="6"/>
      <c r="QST138" s="11"/>
      <c r="QSU138" s="6"/>
      <c r="QTA138" s="11"/>
      <c r="QTB138" s="6"/>
      <c r="QTH138" s="11"/>
      <c r="QTI138" s="6"/>
      <c r="QTO138" s="11"/>
      <c r="QTP138" s="6"/>
      <c r="QTV138" s="11"/>
      <c r="QTW138" s="6"/>
      <c r="QUC138" s="11"/>
      <c r="QUD138" s="6"/>
      <c r="QUJ138" s="11"/>
      <c r="QUK138" s="6"/>
      <c r="QUQ138" s="11"/>
      <c r="QUR138" s="6"/>
      <c r="QUX138" s="11"/>
      <c r="QUY138" s="6"/>
      <c r="QVE138" s="11"/>
      <c r="QVF138" s="6"/>
      <c r="QVL138" s="11"/>
      <c r="QVM138" s="6"/>
      <c r="QVS138" s="11"/>
      <c r="QVT138" s="6"/>
      <c r="QVZ138" s="11"/>
      <c r="QWA138" s="6"/>
      <c r="QWG138" s="11"/>
      <c r="QWH138" s="6"/>
      <c r="QWN138" s="11"/>
      <c r="QWO138" s="6"/>
      <c r="QWU138" s="11"/>
      <c r="QWV138" s="6"/>
      <c r="QXB138" s="11"/>
      <c r="QXC138" s="6"/>
      <c r="QXI138" s="11"/>
      <c r="QXJ138" s="6"/>
      <c r="QXP138" s="11"/>
      <c r="QXQ138" s="6"/>
      <c r="QXW138" s="11"/>
      <c r="QXX138" s="6"/>
      <c r="QYD138" s="11"/>
      <c r="QYE138" s="6"/>
      <c r="QYK138" s="11"/>
      <c r="QYL138" s="6"/>
      <c r="QYR138" s="11"/>
      <c r="QYS138" s="6"/>
      <c r="QYY138" s="11"/>
      <c r="QYZ138" s="6"/>
      <c r="QZF138" s="11"/>
      <c r="QZG138" s="6"/>
      <c r="QZM138" s="11"/>
      <c r="QZN138" s="6"/>
      <c r="QZT138" s="11"/>
      <c r="QZU138" s="6"/>
      <c r="RAA138" s="11"/>
      <c r="RAB138" s="6"/>
      <c r="RAH138" s="11"/>
      <c r="RAI138" s="6"/>
      <c r="RAO138" s="11"/>
      <c r="RAP138" s="6"/>
      <c r="RAV138" s="11"/>
      <c r="RAW138" s="6"/>
      <c r="RBC138" s="11"/>
      <c r="RBD138" s="6"/>
      <c r="RBJ138" s="11"/>
      <c r="RBK138" s="6"/>
      <c r="RBQ138" s="11"/>
      <c r="RBR138" s="6"/>
      <c r="RBX138" s="11"/>
      <c r="RBY138" s="6"/>
      <c r="RCE138" s="11"/>
      <c r="RCF138" s="6"/>
      <c r="RCL138" s="11"/>
      <c r="RCM138" s="6"/>
      <c r="RCS138" s="11"/>
      <c r="RCT138" s="6"/>
      <c r="RCZ138" s="11"/>
      <c r="RDA138" s="6"/>
      <c r="RDG138" s="11"/>
      <c r="RDH138" s="6"/>
      <c r="RDN138" s="11"/>
      <c r="RDO138" s="6"/>
      <c r="RDU138" s="11"/>
      <c r="RDV138" s="6"/>
      <c r="REB138" s="11"/>
      <c r="REC138" s="6"/>
      <c r="REI138" s="11"/>
      <c r="REJ138" s="6"/>
      <c r="REP138" s="11"/>
      <c r="REQ138" s="6"/>
      <c r="REW138" s="11"/>
      <c r="REX138" s="6"/>
      <c r="RFD138" s="11"/>
      <c r="RFE138" s="6"/>
      <c r="RFK138" s="11"/>
      <c r="RFL138" s="6"/>
      <c r="RFR138" s="11"/>
      <c r="RFS138" s="6"/>
      <c r="RFY138" s="11"/>
      <c r="RFZ138" s="6"/>
      <c r="RGF138" s="11"/>
      <c r="RGG138" s="6"/>
      <c r="RGM138" s="11"/>
      <c r="RGN138" s="6"/>
      <c r="RGT138" s="11"/>
      <c r="RGU138" s="6"/>
      <c r="RHA138" s="11"/>
      <c r="RHB138" s="6"/>
      <c r="RHH138" s="11"/>
      <c r="RHI138" s="6"/>
      <c r="RHO138" s="11"/>
      <c r="RHP138" s="6"/>
      <c r="RHV138" s="11"/>
      <c r="RHW138" s="6"/>
      <c r="RIC138" s="11"/>
      <c r="RID138" s="6"/>
      <c r="RIJ138" s="11"/>
      <c r="RIK138" s="6"/>
      <c r="RIQ138" s="11"/>
      <c r="RIR138" s="6"/>
      <c r="RIX138" s="11"/>
      <c r="RIY138" s="6"/>
      <c r="RJE138" s="11"/>
      <c r="RJF138" s="6"/>
      <c r="RJL138" s="11"/>
      <c r="RJM138" s="6"/>
      <c r="RJS138" s="11"/>
      <c r="RJT138" s="6"/>
      <c r="RJZ138" s="11"/>
      <c r="RKA138" s="6"/>
      <c r="RKG138" s="11"/>
      <c r="RKH138" s="6"/>
      <c r="RKN138" s="11"/>
      <c r="RKO138" s="6"/>
      <c r="RKU138" s="11"/>
      <c r="RKV138" s="6"/>
      <c r="RLB138" s="11"/>
      <c r="RLC138" s="6"/>
      <c r="RLI138" s="11"/>
      <c r="RLJ138" s="6"/>
      <c r="RLP138" s="11"/>
      <c r="RLQ138" s="6"/>
      <c r="RLW138" s="11"/>
      <c r="RLX138" s="6"/>
      <c r="RMD138" s="11"/>
      <c r="RME138" s="6"/>
      <c r="RMK138" s="11"/>
      <c r="RML138" s="6"/>
      <c r="RMR138" s="11"/>
      <c r="RMS138" s="6"/>
      <c r="RMY138" s="11"/>
      <c r="RMZ138" s="6"/>
      <c r="RNF138" s="11"/>
      <c r="RNG138" s="6"/>
      <c r="RNM138" s="11"/>
      <c r="RNN138" s="6"/>
      <c r="RNT138" s="11"/>
      <c r="RNU138" s="6"/>
      <c r="ROA138" s="11"/>
      <c r="ROB138" s="6"/>
      <c r="ROH138" s="11"/>
      <c r="ROI138" s="6"/>
      <c r="ROO138" s="11"/>
      <c r="ROP138" s="6"/>
      <c r="ROV138" s="11"/>
      <c r="ROW138" s="6"/>
      <c r="RPC138" s="11"/>
      <c r="RPD138" s="6"/>
      <c r="RPJ138" s="11"/>
      <c r="RPK138" s="6"/>
      <c r="RPQ138" s="11"/>
      <c r="RPR138" s="6"/>
      <c r="RPX138" s="11"/>
      <c r="RPY138" s="6"/>
      <c r="RQE138" s="11"/>
      <c r="RQF138" s="6"/>
      <c r="RQL138" s="11"/>
      <c r="RQM138" s="6"/>
      <c r="RQS138" s="11"/>
      <c r="RQT138" s="6"/>
      <c r="RQZ138" s="11"/>
      <c r="RRA138" s="6"/>
      <c r="RRG138" s="11"/>
      <c r="RRH138" s="6"/>
      <c r="RRN138" s="11"/>
      <c r="RRO138" s="6"/>
      <c r="RRU138" s="11"/>
      <c r="RRV138" s="6"/>
      <c r="RSB138" s="11"/>
      <c r="RSC138" s="6"/>
      <c r="RSI138" s="11"/>
      <c r="RSJ138" s="6"/>
      <c r="RSP138" s="11"/>
      <c r="RSQ138" s="6"/>
      <c r="RSW138" s="11"/>
      <c r="RSX138" s="6"/>
      <c r="RTD138" s="11"/>
      <c r="RTE138" s="6"/>
      <c r="RTK138" s="11"/>
      <c r="RTL138" s="6"/>
      <c r="RTR138" s="11"/>
      <c r="RTS138" s="6"/>
      <c r="RTY138" s="11"/>
      <c r="RTZ138" s="6"/>
      <c r="RUF138" s="11"/>
      <c r="RUG138" s="6"/>
      <c r="RUM138" s="11"/>
      <c r="RUN138" s="6"/>
      <c r="RUT138" s="11"/>
      <c r="RUU138" s="6"/>
      <c r="RVA138" s="11"/>
      <c r="RVB138" s="6"/>
      <c r="RVH138" s="11"/>
      <c r="RVI138" s="6"/>
      <c r="RVO138" s="11"/>
      <c r="RVP138" s="6"/>
      <c r="RVV138" s="11"/>
      <c r="RVW138" s="6"/>
      <c r="RWC138" s="11"/>
      <c r="RWD138" s="6"/>
      <c r="RWJ138" s="11"/>
      <c r="RWK138" s="6"/>
      <c r="RWQ138" s="11"/>
      <c r="RWR138" s="6"/>
      <c r="RWX138" s="11"/>
      <c r="RWY138" s="6"/>
      <c r="RXE138" s="11"/>
      <c r="RXF138" s="6"/>
      <c r="RXL138" s="11"/>
      <c r="RXM138" s="6"/>
      <c r="RXS138" s="11"/>
      <c r="RXT138" s="6"/>
      <c r="RXZ138" s="11"/>
      <c r="RYA138" s="6"/>
      <c r="RYG138" s="11"/>
      <c r="RYH138" s="6"/>
      <c r="RYN138" s="11"/>
      <c r="RYO138" s="6"/>
      <c r="RYU138" s="11"/>
      <c r="RYV138" s="6"/>
      <c r="RZB138" s="11"/>
      <c r="RZC138" s="6"/>
      <c r="RZI138" s="11"/>
      <c r="RZJ138" s="6"/>
      <c r="RZP138" s="11"/>
      <c r="RZQ138" s="6"/>
      <c r="RZW138" s="11"/>
      <c r="RZX138" s="6"/>
      <c r="SAD138" s="11"/>
      <c r="SAE138" s="6"/>
      <c r="SAK138" s="11"/>
      <c r="SAL138" s="6"/>
      <c r="SAR138" s="11"/>
      <c r="SAS138" s="6"/>
      <c r="SAY138" s="11"/>
      <c r="SAZ138" s="6"/>
      <c r="SBF138" s="11"/>
      <c r="SBG138" s="6"/>
      <c r="SBM138" s="11"/>
      <c r="SBN138" s="6"/>
      <c r="SBT138" s="11"/>
      <c r="SBU138" s="6"/>
      <c r="SCA138" s="11"/>
      <c r="SCB138" s="6"/>
      <c r="SCH138" s="11"/>
      <c r="SCI138" s="6"/>
      <c r="SCO138" s="11"/>
      <c r="SCP138" s="6"/>
      <c r="SCV138" s="11"/>
      <c r="SCW138" s="6"/>
      <c r="SDC138" s="11"/>
      <c r="SDD138" s="6"/>
      <c r="SDJ138" s="11"/>
      <c r="SDK138" s="6"/>
      <c r="SDQ138" s="11"/>
      <c r="SDR138" s="6"/>
      <c r="SDX138" s="11"/>
      <c r="SDY138" s="6"/>
      <c r="SEE138" s="11"/>
      <c r="SEF138" s="6"/>
      <c r="SEL138" s="11"/>
      <c r="SEM138" s="6"/>
      <c r="SES138" s="11"/>
      <c r="SET138" s="6"/>
      <c r="SEZ138" s="11"/>
      <c r="SFA138" s="6"/>
      <c r="SFG138" s="11"/>
      <c r="SFH138" s="6"/>
      <c r="SFN138" s="11"/>
      <c r="SFO138" s="6"/>
      <c r="SFU138" s="11"/>
      <c r="SFV138" s="6"/>
      <c r="SGB138" s="11"/>
      <c r="SGC138" s="6"/>
      <c r="SGI138" s="11"/>
      <c r="SGJ138" s="6"/>
      <c r="SGP138" s="11"/>
      <c r="SGQ138" s="6"/>
      <c r="SGW138" s="11"/>
      <c r="SGX138" s="6"/>
      <c r="SHD138" s="11"/>
      <c r="SHE138" s="6"/>
      <c r="SHK138" s="11"/>
      <c r="SHL138" s="6"/>
      <c r="SHR138" s="11"/>
      <c r="SHS138" s="6"/>
      <c r="SHY138" s="11"/>
      <c r="SHZ138" s="6"/>
      <c r="SIF138" s="11"/>
      <c r="SIG138" s="6"/>
      <c r="SIM138" s="11"/>
      <c r="SIN138" s="6"/>
      <c r="SIT138" s="11"/>
      <c r="SIU138" s="6"/>
      <c r="SJA138" s="11"/>
      <c r="SJB138" s="6"/>
      <c r="SJH138" s="11"/>
      <c r="SJI138" s="6"/>
      <c r="SJO138" s="11"/>
      <c r="SJP138" s="6"/>
      <c r="SJV138" s="11"/>
      <c r="SJW138" s="6"/>
      <c r="SKC138" s="11"/>
      <c r="SKD138" s="6"/>
      <c r="SKJ138" s="11"/>
      <c r="SKK138" s="6"/>
      <c r="SKQ138" s="11"/>
      <c r="SKR138" s="6"/>
      <c r="SKX138" s="11"/>
      <c r="SKY138" s="6"/>
      <c r="SLE138" s="11"/>
      <c r="SLF138" s="6"/>
      <c r="SLL138" s="11"/>
      <c r="SLM138" s="6"/>
      <c r="SLS138" s="11"/>
      <c r="SLT138" s="6"/>
      <c r="SLZ138" s="11"/>
      <c r="SMA138" s="6"/>
      <c r="SMG138" s="11"/>
      <c r="SMH138" s="6"/>
      <c r="SMN138" s="11"/>
      <c r="SMO138" s="6"/>
      <c r="SMU138" s="11"/>
      <c r="SMV138" s="6"/>
      <c r="SNB138" s="11"/>
      <c r="SNC138" s="6"/>
      <c r="SNI138" s="11"/>
      <c r="SNJ138" s="6"/>
      <c r="SNP138" s="11"/>
      <c r="SNQ138" s="6"/>
      <c r="SNW138" s="11"/>
      <c r="SNX138" s="6"/>
      <c r="SOD138" s="11"/>
      <c r="SOE138" s="6"/>
      <c r="SOK138" s="11"/>
      <c r="SOL138" s="6"/>
      <c r="SOR138" s="11"/>
      <c r="SOS138" s="6"/>
      <c r="SOY138" s="11"/>
      <c r="SOZ138" s="6"/>
      <c r="SPF138" s="11"/>
      <c r="SPG138" s="6"/>
      <c r="SPM138" s="11"/>
      <c r="SPN138" s="6"/>
      <c r="SPT138" s="11"/>
      <c r="SPU138" s="6"/>
      <c r="SQA138" s="11"/>
      <c r="SQB138" s="6"/>
      <c r="SQH138" s="11"/>
      <c r="SQI138" s="6"/>
      <c r="SQO138" s="11"/>
      <c r="SQP138" s="6"/>
      <c r="SQV138" s="11"/>
      <c r="SQW138" s="6"/>
      <c r="SRC138" s="11"/>
      <c r="SRD138" s="6"/>
      <c r="SRJ138" s="11"/>
      <c r="SRK138" s="6"/>
      <c r="SRQ138" s="11"/>
      <c r="SRR138" s="6"/>
      <c r="SRX138" s="11"/>
      <c r="SRY138" s="6"/>
      <c r="SSE138" s="11"/>
      <c r="SSF138" s="6"/>
      <c r="SSL138" s="11"/>
      <c r="SSM138" s="6"/>
      <c r="SSS138" s="11"/>
      <c r="SST138" s="6"/>
      <c r="SSZ138" s="11"/>
      <c r="STA138" s="6"/>
      <c r="STG138" s="11"/>
      <c r="STH138" s="6"/>
      <c r="STN138" s="11"/>
      <c r="STO138" s="6"/>
      <c r="STU138" s="11"/>
      <c r="STV138" s="6"/>
      <c r="SUB138" s="11"/>
      <c r="SUC138" s="6"/>
      <c r="SUI138" s="11"/>
      <c r="SUJ138" s="6"/>
      <c r="SUP138" s="11"/>
      <c r="SUQ138" s="6"/>
      <c r="SUW138" s="11"/>
      <c r="SUX138" s="6"/>
      <c r="SVD138" s="11"/>
      <c r="SVE138" s="6"/>
      <c r="SVK138" s="11"/>
      <c r="SVL138" s="6"/>
      <c r="SVR138" s="11"/>
      <c r="SVS138" s="6"/>
      <c r="SVY138" s="11"/>
      <c r="SVZ138" s="6"/>
      <c r="SWF138" s="11"/>
      <c r="SWG138" s="6"/>
      <c r="SWM138" s="11"/>
      <c r="SWN138" s="6"/>
      <c r="SWT138" s="11"/>
      <c r="SWU138" s="6"/>
      <c r="SXA138" s="11"/>
      <c r="SXB138" s="6"/>
      <c r="SXH138" s="11"/>
      <c r="SXI138" s="6"/>
      <c r="SXO138" s="11"/>
      <c r="SXP138" s="6"/>
      <c r="SXV138" s="11"/>
      <c r="SXW138" s="6"/>
      <c r="SYC138" s="11"/>
      <c r="SYD138" s="6"/>
      <c r="SYJ138" s="11"/>
      <c r="SYK138" s="6"/>
      <c r="SYQ138" s="11"/>
      <c r="SYR138" s="6"/>
      <c r="SYX138" s="11"/>
      <c r="SYY138" s="6"/>
      <c r="SZE138" s="11"/>
      <c r="SZF138" s="6"/>
      <c r="SZL138" s="11"/>
      <c r="SZM138" s="6"/>
      <c r="SZS138" s="11"/>
      <c r="SZT138" s="6"/>
      <c r="SZZ138" s="11"/>
      <c r="TAA138" s="6"/>
      <c r="TAG138" s="11"/>
      <c r="TAH138" s="6"/>
      <c r="TAN138" s="11"/>
      <c r="TAO138" s="6"/>
      <c r="TAU138" s="11"/>
      <c r="TAV138" s="6"/>
      <c r="TBB138" s="11"/>
      <c r="TBC138" s="6"/>
      <c r="TBI138" s="11"/>
      <c r="TBJ138" s="6"/>
      <c r="TBP138" s="11"/>
      <c r="TBQ138" s="6"/>
      <c r="TBW138" s="11"/>
      <c r="TBX138" s="6"/>
      <c r="TCD138" s="11"/>
      <c r="TCE138" s="6"/>
      <c r="TCK138" s="11"/>
      <c r="TCL138" s="6"/>
      <c r="TCR138" s="11"/>
      <c r="TCS138" s="6"/>
      <c r="TCY138" s="11"/>
      <c r="TCZ138" s="6"/>
      <c r="TDF138" s="11"/>
      <c r="TDG138" s="6"/>
      <c r="TDM138" s="11"/>
      <c r="TDN138" s="6"/>
      <c r="TDT138" s="11"/>
      <c r="TDU138" s="6"/>
      <c r="TEA138" s="11"/>
      <c r="TEB138" s="6"/>
      <c r="TEH138" s="11"/>
      <c r="TEI138" s="6"/>
      <c r="TEO138" s="11"/>
      <c r="TEP138" s="6"/>
      <c r="TEV138" s="11"/>
      <c r="TEW138" s="6"/>
      <c r="TFC138" s="11"/>
      <c r="TFD138" s="6"/>
      <c r="TFJ138" s="11"/>
      <c r="TFK138" s="6"/>
      <c r="TFQ138" s="11"/>
      <c r="TFR138" s="6"/>
      <c r="TFX138" s="11"/>
      <c r="TFY138" s="6"/>
      <c r="TGE138" s="11"/>
      <c r="TGF138" s="6"/>
      <c r="TGL138" s="11"/>
      <c r="TGM138" s="6"/>
      <c r="TGS138" s="11"/>
      <c r="TGT138" s="6"/>
      <c r="TGZ138" s="11"/>
      <c r="THA138" s="6"/>
      <c r="THG138" s="11"/>
      <c r="THH138" s="6"/>
      <c r="THN138" s="11"/>
      <c r="THO138" s="6"/>
      <c r="THU138" s="11"/>
      <c r="THV138" s="6"/>
      <c r="TIB138" s="11"/>
      <c r="TIC138" s="6"/>
      <c r="TII138" s="11"/>
      <c r="TIJ138" s="6"/>
      <c r="TIP138" s="11"/>
      <c r="TIQ138" s="6"/>
      <c r="TIW138" s="11"/>
      <c r="TIX138" s="6"/>
      <c r="TJD138" s="11"/>
      <c r="TJE138" s="6"/>
      <c r="TJK138" s="11"/>
      <c r="TJL138" s="6"/>
      <c r="TJR138" s="11"/>
      <c r="TJS138" s="6"/>
      <c r="TJY138" s="11"/>
      <c r="TJZ138" s="6"/>
      <c r="TKF138" s="11"/>
      <c r="TKG138" s="6"/>
      <c r="TKM138" s="11"/>
      <c r="TKN138" s="6"/>
      <c r="TKT138" s="11"/>
      <c r="TKU138" s="6"/>
      <c r="TLA138" s="11"/>
      <c r="TLB138" s="6"/>
      <c r="TLH138" s="11"/>
      <c r="TLI138" s="6"/>
      <c r="TLO138" s="11"/>
      <c r="TLP138" s="6"/>
      <c r="TLV138" s="11"/>
      <c r="TLW138" s="6"/>
      <c r="TMC138" s="11"/>
      <c r="TMD138" s="6"/>
      <c r="TMJ138" s="11"/>
      <c r="TMK138" s="6"/>
      <c r="TMQ138" s="11"/>
      <c r="TMR138" s="6"/>
      <c r="TMX138" s="11"/>
      <c r="TMY138" s="6"/>
      <c r="TNE138" s="11"/>
      <c r="TNF138" s="6"/>
      <c r="TNL138" s="11"/>
      <c r="TNM138" s="6"/>
      <c r="TNS138" s="11"/>
      <c r="TNT138" s="6"/>
      <c r="TNZ138" s="11"/>
      <c r="TOA138" s="6"/>
      <c r="TOG138" s="11"/>
      <c r="TOH138" s="6"/>
      <c r="TON138" s="11"/>
      <c r="TOO138" s="6"/>
      <c r="TOU138" s="11"/>
      <c r="TOV138" s="6"/>
      <c r="TPB138" s="11"/>
      <c r="TPC138" s="6"/>
      <c r="TPI138" s="11"/>
      <c r="TPJ138" s="6"/>
      <c r="TPP138" s="11"/>
      <c r="TPQ138" s="6"/>
      <c r="TPW138" s="11"/>
      <c r="TPX138" s="6"/>
      <c r="TQD138" s="11"/>
      <c r="TQE138" s="6"/>
      <c r="TQK138" s="11"/>
      <c r="TQL138" s="6"/>
      <c r="TQR138" s="11"/>
      <c r="TQS138" s="6"/>
      <c r="TQY138" s="11"/>
      <c r="TQZ138" s="6"/>
      <c r="TRF138" s="11"/>
      <c r="TRG138" s="6"/>
      <c r="TRM138" s="11"/>
      <c r="TRN138" s="6"/>
      <c r="TRT138" s="11"/>
      <c r="TRU138" s="6"/>
      <c r="TSA138" s="11"/>
      <c r="TSB138" s="6"/>
      <c r="TSH138" s="11"/>
      <c r="TSI138" s="6"/>
      <c r="TSO138" s="11"/>
      <c r="TSP138" s="6"/>
      <c r="TSV138" s="11"/>
      <c r="TSW138" s="6"/>
      <c r="TTC138" s="11"/>
      <c r="TTD138" s="6"/>
      <c r="TTJ138" s="11"/>
      <c r="TTK138" s="6"/>
      <c r="TTQ138" s="11"/>
      <c r="TTR138" s="6"/>
      <c r="TTX138" s="11"/>
      <c r="TTY138" s="6"/>
      <c r="TUE138" s="11"/>
      <c r="TUF138" s="6"/>
      <c r="TUL138" s="11"/>
      <c r="TUM138" s="6"/>
      <c r="TUS138" s="11"/>
      <c r="TUT138" s="6"/>
      <c r="TUZ138" s="11"/>
      <c r="TVA138" s="6"/>
      <c r="TVG138" s="11"/>
      <c r="TVH138" s="6"/>
      <c r="TVN138" s="11"/>
      <c r="TVO138" s="6"/>
      <c r="TVU138" s="11"/>
      <c r="TVV138" s="6"/>
      <c r="TWB138" s="11"/>
      <c r="TWC138" s="6"/>
      <c r="TWI138" s="11"/>
      <c r="TWJ138" s="6"/>
      <c r="TWP138" s="11"/>
      <c r="TWQ138" s="6"/>
      <c r="TWW138" s="11"/>
      <c r="TWX138" s="6"/>
      <c r="TXD138" s="11"/>
      <c r="TXE138" s="6"/>
      <c r="TXK138" s="11"/>
      <c r="TXL138" s="6"/>
      <c r="TXR138" s="11"/>
      <c r="TXS138" s="6"/>
      <c r="TXY138" s="11"/>
      <c r="TXZ138" s="6"/>
      <c r="TYF138" s="11"/>
      <c r="TYG138" s="6"/>
      <c r="TYM138" s="11"/>
      <c r="TYN138" s="6"/>
      <c r="TYT138" s="11"/>
      <c r="TYU138" s="6"/>
      <c r="TZA138" s="11"/>
      <c r="TZB138" s="6"/>
      <c r="TZH138" s="11"/>
      <c r="TZI138" s="6"/>
      <c r="TZO138" s="11"/>
      <c r="TZP138" s="6"/>
      <c r="TZV138" s="11"/>
      <c r="TZW138" s="6"/>
      <c r="UAC138" s="11"/>
      <c r="UAD138" s="6"/>
      <c r="UAJ138" s="11"/>
      <c r="UAK138" s="6"/>
      <c r="UAQ138" s="11"/>
      <c r="UAR138" s="6"/>
      <c r="UAX138" s="11"/>
      <c r="UAY138" s="6"/>
      <c r="UBE138" s="11"/>
      <c r="UBF138" s="6"/>
      <c r="UBL138" s="11"/>
      <c r="UBM138" s="6"/>
      <c r="UBS138" s="11"/>
      <c r="UBT138" s="6"/>
      <c r="UBZ138" s="11"/>
      <c r="UCA138" s="6"/>
      <c r="UCG138" s="11"/>
      <c r="UCH138" s="6"/>
      <c r="UCN138" s="11"/>
      <c r="UCO138" s="6"/>
      <c r="UCU138" s="11"/>
      <c r="UCV138" s="6"/>
      <c r="UDB138" s="11"/>
      <c r="UDC138" s="6"/>
      <c r="UDI138" s="11"/>
      <c r="UDJ138" s="6"/>
      <c r="UDP138" s="11"/>
      <c r="UDQ138" s="6"/>
      <c r="UDW138" s="11"/>
      <c r="UDX138" s="6"/>
      <c r="UED138" s="11"/>
      <c r="UEE138" s="6"/>
      <c r="UEK138" s="11"/>
      <c r="UEL138" s="6"/>
      <c r="UER138" s="11"/>
      <c r="UES138" s="6"/>
      <c r="UEY138" s="11"/>
      <c r="UEZ138" s="6"/>
      <c r="UFF138" s="11"/>
      <c r="UFG138" s="6"/>
      <c r="UFM138" s="11"/>
      <c r="UFN138" s="6"/>
      <c r="UFT138" s="11"/>
      <c r="UFU138" s="6"/>
      <c r="UGA138" s="11"/>
      <c r="UGB138" s="6"/>
      <c r="UGH138" s="11"/>
      <c r="UGI138" s="6"/>
      <c r="UGO138" s="11"/>
      <c r="UGP138" s="6"/>
      <c r="UGV138" s="11"/>
      <c r="UGW138" s="6"/>
      <c r="UHC138" s="11"/>
      <c r="UHD138" s="6"/>
      <c r="UHJ138" s="11"/>
      <c r="UHK138" s="6"/>
      <c r="UHQ138" s="11"/>
      <c r="UHR138" s="6"/>
      <c r="UHX138" s="11"/>
      <c r="UHY138" s="6"/>
      <c r="UIE138" s="11"/>
      <c r="UIF138" s="6"/>
      <c r="UIL138" s="11"/>
      <c r="UIM138" s="6"/>
      <c r="UIS138" s="11"/>
      <c r="UIT138" s="6"/>
      <c r="UIZ138" s="11"/>
      <c r="UJA138" s="6"/>
      <c r="UJG138" s="11"/>
      <c r="UJH138" s="6"/>
      <c r="UJN138" s="11"/>
      <c r="UJO138" s="6"/>
      <c r="UJU138" s="11"/>
      <c r="UJV138" s="6"/>
      <c r="UKB138" s="11"/>
      <c r="UKC138" s="6"/>
      <c r="UKI138" s="11"/>
      <c r="UKJ138" s="6"/>
      <c r="UKP138" s="11"/>
      <c r="UKQ138" s="6"/>
      <c r="UKW138" s="11"/>
      <c r="UKX138" s="6"/>
      <c r="ULD138" s="11"/>
      <c r="ULE138" s="6"/>
      <c r="ULK138" s="11"/>
      <c r="ULL138" s="6"/>
      <c r="ULR138" s="11"/>
      <c r="ULS138" s="6"/>
      <c r="ULY138" s="11"/>
      <c r="ULZ138" s="6"/>
      <c r="UMF138" s="11"/>
      <c r="UMG138" s="6"/>
      <c r="UMM138" s="11"/>
      <c r="UMN138" s="6"/>
      <c r="UMT138" s="11"/>
      <c r="UMU138" s="6"/>
      <c r="UNA138" s="11"/>
      <c r="UNB138" s="6"/>
      <c r="UNH138" s="11"/>
      <c r="UNI138" s="6"/>
      <c r="UNO138" s="11"/>
      <c r="UNP138" s="6"/>
      <c r="UNV138" s="11"/>
      <c r="UNW138" s="6"/>
      <c r="UOC138" s="11"/>
      <c r="UOD138" s="6"/>
      <c r="UOJ138" s="11"/>
      <c r="UOK138" s="6"/>
      <c r="UOQ138" s="11"/>
      <c r="UOR138" s="6"/>
      <c r="UOX138" s="11"/>
      <c r="UOY138" s="6"/>
      <c r="UPE138" s="11"/>
      <c r="UPF138" s="6"/>
      <c r="UPL138" s="11"/>
      <c r="UPM138" s="6"/>
      <c r="UPS138" s="11"/>
      <c r="UPT138" s="6"/>
      <c r="UPZ138" s="11"/>
      <c r="UQA138" s="6"/>
      <c r="UQG138" s="11"/>
      <c r="UQH138" s="6"/>
      <c r="UQN138" s="11"/>
      <c r="UQO138" s="6"/>
      <c r="UQU138" s="11"/>
      <c r="UQV138" s="6"/>
      <c r="URB138" s="11"/>
      <c r="URC138" s="6"/>
      <c r="URI138" s="11"/>
      <c r="URJ138" s="6"/>
      <c r="URP138" s="11"/>
      <c r="URQ138" s="6"/>
      <c r="URW138" s="11"/>
      <c r="URX138" s="6"/>
      <c r="USD138" s="11"/>
      <c r="USE138" s="6"/>
      <c r="USK138" s="11"/>
      <c r="USL138" s="6"/>
      <c r="USR138" s="11"/>
      <c r="USS138" s="6"/>
      <c r="USY138" s="11"/>
      <c r="USZ138" s="6"/>
      <c r="UTF138" s="11"/>
      <c r="UTG138" s="6"/>
      <c r="UTM138" s="11"/>
      <c r="UTN138" s="6"/>
      <c r="UTT138" s="11"/>
      <c r="UTU138" s="6"/>
      <c r="UUA138" s="11"/>
      <c r="UUB138" s="6"/>
      <c r="UUH138" s="11"/>
      <c r="UUI138" s="6"/>
      <c r="UUO138" s="11"/>
      <c r="UUP138" s="6"/>
      <c r="UUV138" s="11"/>
      <c r="UUW138" s="6"/>
      <c r="UVC138" s="11"/>
      <c r="UVD138" s="6"/>
      <c r="UVJ138" s="11"/>
      <c r="UVK138" s="6"/>
      <c r="UVQ138" s="11"/>
      <c r="UVR138" s="6"/>
      <c r="UVX138" s="11"/>
      <c r="UVY138" s="6"/>
      <c r="UWE138" s="11"/>
      <c r="UWF138" s="6"/>
      <c r="UWL138" s="11"/>
      <c r="UWM138" s="6"/>
      <c r="UWS138" s="11"/>
      <c r="UWT138" s="6"/>
      <c r="UWZ138" s="11"/>
      <c r="UXA138" s="6"/>
      <c r="UXG138" s="11"/>
      <c r="UXH138" s="6"/>
      <c r="UXN138" s="11"/>
      <c r="UXO138" s="6"/>
      <c r="UXU138" s="11"/>
      <c r="UXV138" s="6"/>
      <c r="UYB138" s="11"/>
      <c r="UYC138" s="6"/>
      <c r="UYI138" s="11"/>
      <c r="UYJ138" s="6"/>
      <c r="UYP138" s="11"/>
      <c r="UYQ138" s="6"/>
      <c r="UYW138" s="11"/>
      <c r="UYX138" s="6"/>
      <c r="UZD138" s="11"/>
      <c r="UZE138" s="6"/>
      <c r="UZK138" s="11"/>
      <c r="UZL138" s="6"/>
      <c r="UZR138" s="11"/>
      <c r="UZS138" s="6"/>
      <c r="UZY138" s="11"/>
      <c r="UZZ138" s="6"/>
      <c r="VAF138" s="11"/>
      <c r="VAG138" s="6"/>
      <c r="VAM138" s="11"/>
      <c r="VAN138" s="6"/>
      <c r="VAT138" s="11"/>
      <c r="VAU138" s="6"/>
      <c r="VBA138" s="11"/>
      <c r="VBB138" s="6"/>
      <c r="VBH138" s="11"/>
      <c r="VBI138" s="6"/>
      <c r="VBO138" s="11"/>
      <c r="VBP138" s="6"/>
      <c r="VBV138" s="11"/>
      <c r="VBW138" s="6"/>
      <c r="VCC138" s="11"/>
      <c r="VCD138" s="6"/>
      <c r="VCJ138" s="11"/>
      <c r="VCK138" s="6"/>
      <c r="VCQ138" s="11"/>
      <c r="VCR138" s="6"/>
      <c r="VCX138" s="11"/>
      <c r="VCY138" s="6"/>
      <c r="VDE138" s="11"/>
      <c r="VDF138" s="6"/>
      <c r="VDL138" s="11"/>
      <c r="VDM138" s="6"/>
      <c r="VDS138" s="11"/>
      <c r="VDT138" s="6"/>
      <c r="VDZ138" s="11"/>
      <c r="VEA138" s="6"/>
      <c r="VEG138" s="11"/>
      <c r="VEH138" s="6"/>
      <c r="VEN138" s="11"/>
      <c r="VEO138" s="6"/>
      <c r="VEU138" s="11"/>
      <c r="VEV138" s="6"/>
      <c r="VFB138" s="11"/>
      <c r="VFC138" s="6"/>
      <c r="VFI138" s="11"/>
      <c r="VFJ138" s="6"/>
      <c r="VFP138" s="11"/>
      <c r="VFQ138" s="6"/>
      <c r="VFW138" s="11"/>
      <c r="VFX138" s="6"/>
      <c r="VGD138" s="11"/>
      <c r="VGE138" s="6"/>
      <c r="VGK138" s="11"/>
      <c r="VGL138" s="6"/>
      <c r="VGR138" s="11"/>
      <c r="VGS138" s="6"/>
      <c r="VGY138" s="11"/>
      <c r="VGZ138" s="6"/>
      <c r="VHF138" s="11"/>
      <c r="VHG138" s="6"/>
      <c r="VHM138" s="11"/>
      <c r="VHN138" s="6"/>
      <c r="VHT138" s="11"/>
      <c r="VHU138" s="6"/>
      <c r="VIA138" s="11"/>
      <c r="VIB138" s="6"/>
      <c r="VIH138" s="11"/>
      <c r="VII138" s="6"/>
      <c r="VIO138" s="11"/>
      <c r="VIP138" s="6"/>
      <c r="VIV138" s="11"/>
      <c r="VIW138" s="6"/>
      <c r="VJC138" s="11"/>
      <c r="VJD138" s="6"/>
      <c r="VJJ138" s="11"/>
      <c r="VJK138" s="6"/>
      <c r="VJQ138" s="11"/>
      <c r="VJR138" s="6"/>
      <c r="VJX138" s="11"/>
      <c r="VJY138" s="6"/>
      <c r="VKE138" s="11"/>
      <c r="VKF138" s="6"/>
      <c r="VKL138" s="11"/>
      <c r="VKM138" s="6"/>
      <c r="VKS138" s="11"/>
      <c r="VKT138" s="6"/>
      <c r="VKZ138" s="11"/>
      <c r="VLA138" s="6"/>
      <c r="VLG138" s="11"/>
      <c r="VLH138" s="6"/>
      <c r="VLN138" s="11"/>
      <c r="VLO138" s="6"/>
      <c r="VLU138" s="11"/>
      <c r="VLV138" s="6"/>
      <c r="VMB138" s="11"/>
      <c r="VMC138" s="6"/>
      <c r="VMI138" s="11"/>
      <c r="VMJ138" s="6"/>
      <c r="VMP138" s="11"/>
      <c r="VMQ138" s="6"/>
      <c r="VMW138" s="11"/>
      <c r="VMX138" s="6"/>
      <c r="VND138" s="11"/>
      <c r="VNE138" s="6"/>
      <c r="VNK138" s="11"/>
      <c r="VNL138" s="6"/>
      <c r="VNR138" s="11"/>
      <c r="VNS138" s="6"/>
      <c r="VNY138" s="11"/>
      <c r="VNZ138" s="6"/>
      <c r="VOF138" s="11"/>
      <c r="VOG138" s="6"/>
      <c r="VOM138" s="11"/>
      <c r="VON138" s="6"/>
      <c r="VOT138" s="11"/>
      <c r="VOU138" s="6"/>
      <c r="VPA138" s="11"/>
      <c r="VPB138" s="6"/>
      <c r="VPH138" s="11"/>
      <c r="VPI138" s="6"/>
      <c r="VPO138" s="11"/>
      <c r="VPP138" s="6"/>
      <c r="VPV138" s="11"/>
      <c r="VPW138" s="6"/>
      <c r="VQC138" s="11"/>
      <c r="VQD138" s="6"/>
      <c r="VQJ138" s="11"/>
      <c r="VQK138" s="6"/>
      <c r="VQQ138" s="11"/>
      <c r="VQR138" s="6"/>
      <c r="VQX138" s="11"/>
      <c r="VQY138" s="6"/>
      <c r="VRE138" s="11"/>
      <c r="VRF138" s="6"/>
      <c r="VRL138" s="11"/>
      <c r="VRM138" s="6"/>
      <c r="VRS138" s="11"/>
      <c r="VRT138" s="6"/>
      <c r="VRZ138" s="11"/>
      <c r="VSA138" s="6"/>
      <c r="VSG138" s="11"/>
      <c r="VSH138" s="6"/>
      <c r="VSN138" s="11"/>
      <c r="VSO138" s="6"/>
      <c r="VSU138" s="11"/>
      <c r="VSV138" s="6"/>
      <c r="VTB138" s="11"/>
      <c r="VTC138" s="6"/>
      <c r="VTI138" s="11"/>
      <c r="VTJ138" s="6"/>
      <c r="VTP138" s="11"/>
      <c r="VTQ138" s="6"/>
      <c r="VTW138" s="11"/>
      <c r="VTX138" s="6"/>
      <c r="VUD138" s="11"/>
      <c r="VUE138" s="6"/>
      <c r="VUK138" s="11"/>
      <c r="VUL138" s="6"/>
      <c r="VUR138" s="11"/>
      <c r="VUS138" s="6"/>
      <c r="VUY138" s="11"/>
      <c r="VUZ138" s="6"/>
      <c r="VVF138" s="11"/>
      <c r="VVG138" s="6"/>
      <c r="VVM138" s="11"/>
      <c r="VVN138" s="6"/>
      <c r="VVT138" s="11"/>
      <c r="VVU138" s="6"/>
      <c r="VWA138" s="11"/>
      <c r="VWB138" s="6"/>
      <c r="VWH138" s="11"/>
      <c r="VWI138" s="6"/>
      <c r="VWO138" s="11"/>
      <c r="VWP138" s="6"/>
      <c r="VWV138" s="11"/>
      <c r="VWW138" s="6"/>
      <c r="VXC138" s="11"/>
      <c r="VXD138" s="6"/>
      <c r="VXJ138" s="11"/>
      <c r="VXK138" s="6"/>
      <c r="VXQ138" s="11"/>
      <c r="VXR138" s="6"/>
      <c r="VXX138" s="11"/>
      <c r="VXY138" s="6"/>
      <c r="VYE138" s="11"/>
      <c r="VYF138" s="6"/>
      <c r="VYL138" s="11"/>
      <c r="VYM138" s="6"/>
      <c r="VYS138" s="11"/>
      <c r="VYT138" s="6"/>
      <c r="VYZ138" s="11"/>
      <c r="VZA138" s="6"/>
      <c r="VZG138" s="11"/>
      <c r="VZH138" s="6"/>
      <c r="VZN138" s="11"/>
      <c r="VZO138" s="6"/>
      <c r="VZU138" s="11"/>
      <c r="VZV138" s="6"/>
      <c r="WAB138" s="11"/>
      <c r="WAC138" s="6"/>
      <c r="WAI138" s="11"/>
      <c r="WAJ138" s="6"/>
      <c r="WAP138" s="11"/>
      <c r="WAQ138" s="6"/>
      <c r="WAW138" s="11"/>
      <c r="WAX138" s="6"/>
      <c r="WBD138" s="11"/>
      <c r="WBE138" s="6"/>
      <c r="WBK138" s="11"/>
      <c r="WBL138" s="6"/>
      <c r="WBR138" s="11"/>
      <c r="WBS138" s="6"/>
      <c r="WBY138" s="11"/>
      <c r="WBZ138" s="6"/>
      <c r="WCF138" s="11"/>
      <c r="WCG138" s="6"/>
      <c r="WCM138" s="11"/>
      <c r="WCN138" s="6"/>
      <c r="WCT138" s="11"/>
      <c r="WCU138" s="6"/>
      <c r="WDA138" s="11"/>
      <c r="WDB138" s="6"/>
      <c r="WDH138" s="11"/>
      <c r="WDI138" s="6"/>
      <c r="WDO138" s="11"/>
      <c r="WDP138" s="6"/>
      <c r="WDV138" s="11"/>
      <c r="WDW138" s="6"/>
      <c r="WEC138" s="11"/>
      <c r="WED138" s="6"/>
      <c r="WEJ138" s="11"/>
      <c r="WEK138" s="6"/>
      <c r="WEQ138" s="11"/>
      <c r="WER138" s="6"/>
      <c r="WEX138" s="11"/>
      <c r="WEY138" s="6"/>
      <c r="WFE138" s="11"/>
      <c r="WFF138" s="6"/>
      <c r="WFL138" s="11"/>
      <c r="WFM138" s="6"/>
      <c r="WFS138" s="11"/>
      <c r="WFT138" s="6"/>
      <c r="WFZ138" s="11"/>
      <c r="WGA138" s="6"/>
      <c r="WGG138" s="11"/>
      <c r="WGH138" s="6"/>
      <c r="WGN138" s="11"/>
      <c r="WGO138" s="6"/>
      <c r="WGU138" s="11"/>
      <c r="WGV138" s="6"/>
      <c r="WHB138" s="11"/>
      <c r="WHC138" s="6"/>
      <c r="WHI138" s="11"/>
      <c r="WHJ138" s="6"/>
      <c r="WHP138" s="11"/>
      <c r="WHQ138" s="6"/>
      <c r="WHW138" s="11"/>
      <c r="WHX138" s="6"/>
      <c r="WID138" s="11"/>
      <c r="WIE138" s="6"/>
      <c r="WIK138" s="11"/>
      <c r="WIL138" s="6"/>
      <c r="WIR138" s="11"/>
      <c r="WIS138" s="6"/>
      <c r="WIY138" s="11"/>
      <c r="WIZ138" s="6"/>
      <c r="WJF138" s="11"/>
      <c r="WJG138" s="6"/>
      <c r="WJM138" s="11"/>
      <c r="WJN138" s="6"/>
      <c r="WJT138" s="11"/>
      <c r="WJU138" s="6"/>
      <c r="WKA138" s="11"/>
      <c r="WKB138" s="6"/>
      <c r="WKH138" s="11"/>
      <c r="WKI138" s="6"/>
      <c r="WKO138" s="11"/>
      <c r="WKP138" s="6"/>
      <c r="WKV138" s="11"/>
      <c r="WKW138" s="6"/>
      <c r="WLC138" s="11"/>
      <c r="WLD138" s="6"/>
      <c r="WLJ138" s="11"/>
      <c r="WLK138" s="6"/>
      <c r="WLQ138" s="11"/>
      <c r="WLR138" s="6"/>
      <c r="WLX138" s="11"/>
      <c r="WLY138" s="6"/>
      <c r="WME138" s="11"/>
      <c r="WMF138" s="6"/>
      <c r="WML138" s="11"/>
      <c r="WMM138" s="6"/>
      <c r="WMS138" s="11"/>
      <c r="WMT138" s="6"/>
      <c r="WMZ138" s="11"/>
      <c r="WNA138" s="6"/>
      <c r="WNG138" s="11"/>
      <c r="WNH138" s="6"/>
      <c r="WNN138" s="11"/>
      <c r="WNO138" s="6"/>
      <c r="WNU138" s="11"/>
      <c r="WNV138" s="6"/>
      <c r="WOB138" s="11"/>
      <c r="WOC138" s="6"/>
      <c r="WOI138" s="11"/>
      <c r="WOJ138" s="6"/>
      <c r="WOP138" s="11"/>
      <c r="WOQ138" s="6"/>
      <c r="WOW138" s="11"/>
      <c r="WOX138" s="6"/>
      <c r="WPD138" s="11"/>
      <c r="WPE138" s="6"/>
      <c r="WPK138" s="11"/>
      <c r="WPL138" s="6"/>
      <c r="WPR138" s="11"/>
      <c r="WPS138" s="6"/>
      <c r="WPY138" s="11"/>
      <c r="WPZ138" s="6"/>
      <c r="WQF138" s="11"/>
      <c r="WQG138" s="6"/>
      <c r="WQM138" s="11"/>
      <c r="WQN138" s="6"/>
      <c r="WQT138" s="11"/>
      <c r="WQU138" s="6"/>
      <c r="WRA138" s="11"/>
      <c r="WRB138" s="6"/>
      <c r="WRH138" s="11"/>
      <c r="WRI138" s="6"/>
      <c r="WRO138" s="11"/>
      <c r="WRP138" s="6"/>
      <c r="WRV138" s="11"/>
      <c r="WRW138" s="6"/>
      <c r="WSC138" s="11"/>
      <c r="WSD138" s="6"/>
      <c r="WSJ138" s="11"/>
      <c r="WSK138" s="6"/>
      <c r="WSQ138" s="11"/>
      <c r="WSR138" s="6"/>
      <c r="WSX138" s="11"/>
      <c r="WSY138" s="6"/>
      <c r="WTE138" s="11"/>
      <c r="WTF138" s="6"/>
      <c r="WTL138" s="11"/>
      <c r="WTM138" s="6"/>
      <c r="WTS138" s="11"/>
      <c r="WTT138" s="6"/>
      <c r="WTZ138" s="11"/>
      <c r="WUA138" s="6"/>
      <c r="WUG138" s="11"/>
      <c r="WUH138" s="6"/>
      <c r="WUN138" s="11"/>
      <c r="WUO138" s="6"/>
      <c r="WUU138" s="11"/>
      <c r="WUV138" s="6"/>
      <c r="WVB138" s="11"/>
      <c r="WVC138" s="6"/>
      <c r="WVI138" s="11"/>
      <c r="WVJ138" s="6"/>
      <c r="WVP138" s="11"/>
      <c r="WVQ138" s="6"/>
      <c r="WVW138" s="11"/>
      <c r="WVX138" s="6"/>
      <c r="WWD138" s="11"/>
      <c r="WWE138" s="6"/>
      <c r="WWK138" s="11"/>
      <c r="WWL138" s="6"/>
      <c r="WWR138" s="11"/>
      <c r="WWS138" s="6"/>
      <c r="WWY138" s="11"/>
      <c r="WWZ138" s="6"/>
      <c r="WXF138" s="11"/>
      <c r="WXG138" s="6"/>
      <c r="WXM138" s="11"/>
      <c r="WXN138" s="6"/>
      <c r="WXT138" s="11"/>
      <c r="WXU138" s="6"/>
      <c r="WYA138" s="11"/>
      <c r="WYB138" s="6"/>
      <c r="WYH138" s="11"/>
      <c r="WYI138" s="6"/>
      <c r="WYO138" s="11"/>
      <c r="WYP138" s="6"/>
      <c r="WYV138" s="11"/>
      <c r="WYW138" s="6"/>
      <c r="WZC138" s="11"/>
      <c r="WZD138" s="6"/>
      <c r="WZJ138" s="11"/>
      <c r="WZK138" s="6"/>
      <c r="WZQ138" s="11"/>
      <c r="WZR138" s="6"/>
      <c r="WZX138" s="11"/>
      <c r="WZY138" s="6"/>
      <c r="XAE138" s="11"/>
      <c r="XAF138" s="6"/>
      <c r="XAL138" s="11"/>
      <c r="XAM138" s="6"/>
      <c r="XAS138" s="11"/>
      <c r="XAT138" s="6"/>
      <c r="XAZ138" s="11"/>
      <c r="XBA138" s="6"/>
      <c r="XBG138" s="11"/>
      <c r="XBH138" s="6"/>
      <c r="XBN138" s="11"/>
      <c r="XBO138" s="6"/>
      <c r="XBU138" s="11"/>
      <c r="XBV138" s="6"/>
      <c r="XCB138" s="11"/>
      <c r="XCC138" s="6"/>
      <c r="XCI138" s="11"/>
      <c r="XCJ138" s="6"/>
      <c r="XCP138" s="11"/>
      <c r="XCQ138" s="6"/>
      <c r="XCW138" s="11"/>
      <c r="XCX138" s="6"/>
      <c r="XDD138" s="11"/>
      <c r="XDE138" s="6"/>
      <c r="XDK138" s="11"/>
      <c r="XDL138" s="6"/>
      <c r="XDR138" s="11"/>
      <c r="XDS138" s="6"/>
      <c r="XDY138" s="11"/>
      <c r="XDZ138" s="6"/>
      <c r="XEF138" s="11"/>
      <c r="XEG138" s="6"/>
      <c r="XEM138" s="11"/>
      <c r="XEN138" s="6"/>
      <c r="XET138" s="11"/>
      <c r="XEU138" s="6"/>
      <c r="XFA138" s="11"/>
      <c r="XFB138" s="6"/>
    </row>
    <row r="139" spans="1:1024 1030:2046 2052:3068 3074:5119 5125:6141 6147:7163 7169:8192 8198:9214 9220:10236 10242:12287 12293:13309 13315:14331 14337:15360 15366:16382" s="7" customFormat="1" x14ac:dyDescent="0.2">
      <c r="A139" s="11">
        <v>45833</v>
      </c>
      <c r="B139" s="6" t="s">
        <v>20</v>
      </c>
      <c r="C139" s="7">
        <v>5.7074049999999996</v>
      </c>
      <c r="D139" s="7">
        <v>16000000</v>
      </c>
      <c r="E139" s="7">
        <v>91318481.129999995</v>
      </c>
      <c r="F139" s="7">
        <v>111.801323</v>
      </c>
      <c r="G139" s="7">
        <v>111.914886</v>
      </c>
      <c r="H139" s="3"/>
      <c r="I139" s="6"/>
      <c r="O139" s="11"/>
      <c r="P139" s="6"/>
      <c r="V139" s="11"/>
      <c r="W139" s="6"/>
      <c r="AC139" s="11"/>
      <c r="AD139" s="6"/>
      <c r="AJ139" s="11"/>
      <c r="AK139" s="6"/>
      <c r="AQ139" s="11"/>
      <c r="AR139" s="6"/>
      <c r="AX139" s="11"/>
      <c r="AY139" s="6"/>
      <c r="BE139" s="11"/>
      <c r="BF139" s="6"/>
      <c r="BL139" s="11"/>
      <c r="BM139" s="6"/>
      <c r="BS139" s="11"/>
      <c r="BT139" s="6"/>
      <c r="BZ139" s="11"/>
      <c r="CA139" s="6"/>
      <c r="CG139" s="11"/>
      <c r="CH139" s="6"/>
      <c r="CN139" s="11"/>
      <c r="CO139" s="6"/>
      <c r="CU139" s="11"/>
      <c r="CV139" s="6"/>
      <c r="DB139" s="11"/>
      <c r="DC139" s="6"/>
      <c r="DI139" s="11"/>
      <c r="DJ139" s="6"/>
      <c r="DP139" s="11"/>
      <c r="DQ139" s="6"/>
      <c r="DW139" s="11"/>
      <c r="DX139" s="6"/>
      <c r="ED139" s="11"/>
      <c r="EE139" s="6"/>
      <c r="EK139" s="11"/>
      <c r="EL139" s="6"/>
      <c r="ER139" s="11"/>
      <c r="ES139" s="6"/>
      <c r="EY139" s="11"/>
      <c r="EZ139" s="6"/>
      <c r="FF139" s="11"/>
      <c r="FG139" s="6"/>
      <c r="FM139" s="11"/>
      <c r="FN139" s="6"/>
      <c r="FT139" s="11"/>
      <c r="FU139" s="6"/>
      <c r="GA139" s="11"/>
      <c r="GB139" s="6"/>
      <c r="GH139" s="11"/>
      <c r="GI139" s="6"/>
      <c r="GO139" s="11"/>
      <c r="GP139" s="6"/>
      <c r="GV139" s="11"/>
      <c r="GW139" s="6"/>
      <c r="HC139" s="11"/>
      <c r="HD139" s="6"/>
      <c r="HJ139" s="11"/>
      <c r="HK139" s="6"/>
      <c r="HQ139" s="11"/>
      <c r="HR139" s="6"/>
      <c r="HX139" s="11"/>
      <c r="HY139" s="6"/>
      <c r="IE139" s="11"/>
      <c r="IF139" s="6"/>
      <c r="IL139" s="11"/>
      <c r="IM139" s="6"/>
      <c r="IS139" s="11"/>
      <c r="IT139" s="6"/>
      <c r="IZ139" s="11"/>
      <c r="JA139" s="6"/>
      <c r="JG139" s="11"/>
      <c r="JH139" s="6"/>
      <c r="JN139" s="11"/>
      <c r="JO139" s="6"/>
      <c r="JU139" s="11"/>
      <c r="JV139" s="6"/>
      <c r="KB139" s="11"/>
      <c r="KC139" s="6"/>
      <c r="KI139" s="11"/>
      <c r="KJ139" s="6"/>
      <c r="KP139" s="11"/>
      <c r="KQ139" s="6"/>
      <c r="KW139" s="11"/>
      <c r="KX139" s="6"/>
      <c r="LD139" s="11"/>
      <c r="LE139" s="6"/>
      <c r="LK139" s="11"/>
      <c r="LL139" s="6"/>
      <c r="LR139" s="11"/>
      <c r="LS139" s="6"/>
      <c r="LY139" s="11"/>
      <c r="LZ139" s="6"/>
      <c r="MF139" s="11"/>
      <c r="MG139" s="6"/>
      <c r="MM139" s="11"/>
      <c r="MN139" s="6"/>
      <c r="MT139" s="11"/>
      <c r="MU139" s="6"/>
      <c r="NA139" s="11"/>
      <c r="NB139" s="6"/>
      <c r="NH139" s="11"/>
      <c r="NI139" s="6"/>
      <c r="NO139" s="11"/>
      <c r="NP139" s="6"/>
      <c r="NV139" s="11"/>
      <c r="NW139" s="6"/>
      <c r="OC139" s="11"/>
      <c r="OD139" s="6"/>
      <c r="OJ139" s="11"/>
      <c r="OK139" s="6"/>
      <c r="OQ139" s="11"/>
      <c r="OR139" s="6"/>
      <c r="OX139" s="11"/>
      <c r="OY139" s="6"/>
      <c r="PE139" s="11"/>
      <c r="PF139" s="6"/>
      <c r="PL139" s="11"/>
      <c r="PM139" s="6"/>
      <c r="PS139" s="11"/>
      <c r="PT139" s="6"/>
      <c r="PZ139" s="11"/>
      <c r="QA139" s="6"/>
      <c r="QG139" s="11"/>
      <c r="QH139" s="6"/>
      <c r="QN139" s="11"/>
      <c r="QO139" s="6"/>
      <c r="QU139" s="11"/>
      <c r="QV139" s="6"/>
      <c r="RB139" s="11"/>
      <c r="RC139" s="6"/>
      <c r="RI139" s="11"/>
      <c r="RJ139" s="6"/>
      <c r="RP139" s="11"/>
      <c r="RQ139" s="6"/>
      <c r="RW139" s="11"/>
      <c r="RX139" s="6"/>
      <c r="SD139" s="11"/>
      <c r="SE139" s="6"/>
      <c r="SK139" s="11"/>
      <c r="SL139" s="6"/>
      <c r="SR139" s="11"/>
      <c r="SS139" s="6"/>
      <c r="SY139" s="11"/>
      <c r="SZ139" s="6"/>
      <c r="TF139" s="11"/>
      <c r="TG139" s="6"/>
      <c r="TM139" s="11"/>
      <c r="TN139" s="6"/>
      <c r="TT139" s="11"/>
      <c r="TU139" s="6"/>
      <c r="UA139" s="11"/>
      <c r="UB139" s="6"/>
      <c r="UH139" s="11"/>
      <c r="UI139" s="6"/>
      <c r="UO139" s="11"/>
      <c r="UP139" s="6"/>
      <c r="UV139" s="11"/>
      <c r="UW139" s="6"/>
      <c r="VC139" s="11"/>
      <c r="VD139" s="6"/>
      <c r="VJ139" s="11"/>
      <c r="VK139" s="6"/>
      <c r="VQ139" s="11"/>
      <c r="VR139" s="6"/>
      <c r="VX139" s="11"/>
      <c r="VY139" s="6"/>
      <c r="WE139" s="11"/>
      <c r="WF139" s="6"/>
      <c r="WL139" s="11"/>
      <c r="WM139" s="6"/>
      <c r="WS139" s="11"/>
      <c r="WT139" s="6"/>
      <c r="WZ139" s="11"/>
      <c r="XA139" s="6"/>
      <c r="XG139" s="11"/>
      <c r="XH139" s="6"/>
      <c r="XN139" s="11"/>
      <c r="XO139" s="6"/>
      <c r="XU139" s="11"/>
      <c r="XV139" s="6"/>
      <c r="YB139" s="11"/>
      <c r="YC139" s="6"/>
      <c r="YI139" s="11"/>
      <c r="YJ139" s="6"/>
      <c r="YP139" s="11"/>
      <c r="YQ139" s="6"/>
      <c r="YW139" s="11"/>
      <c r="YX139" s="6"/>
      <c r="ZD139" s="11"/>
      <c r="ZE139" s="6"/>
      <c r="ZK139" s="11"/>
      <c r="ZL139" s="6"/>
      <c r="ZR139" s="11"/>
      <c r="ZS139" s="6"/>
      <c r="ZY139" s="11"/>
      <c r="ZZ139" s="6"/>
      <c r="AAF139" s="11"/>
      <c r="AAG139" s="6"/>
      <c r="AAM139" s="11"/>
      <c r="AAN139" s="6"/>
      <c r="AAT139" s="11"/>
      <c r="AAU139" s="6"/>
      <c r="ABA139" s="11"/>
      <c r="ABB139" s="6"/>
      <c r="ABH139" s="11"/>
      <c r="ABI139" s="6"/>
      <c r="ABO139" s="11"/>
      <c r="ABP139" s="6"/>
      <c r="ABV139" s="11"/>
      <c r="ABW139" s="6"/>
      <c r="ACC139" s="11"/>
      <c r="ACD139" s="6"/>
      <c r="ACJ139" s="11"/>
      <c r="ACK139" s="6"/>
      <c r="ACQ139" s="11"/>
      <c r="ACR139" s="6"/>
      <c r="ACX139" s="11"/>
      <c r="ACY139" s="6"/>
      <c r="ADE139" s="11"/>
      <c r="ADF139" s="6"/>
      <c r="ADL139" s="11"/>
      <c r="ADM139" s="6"/>
      <c r="ADS139" s="11"/>
      <c r="ADT139" s="6"/>
      <c r="ADZ139" s="11"/>
      <c r="AEA139" s="6"/>
      <c r="AEG139" s="11"/>
      <c r="AEH139" s="6"/>
      <c r="AEN139" s="11"/>
      <c r="AEO139" s="6"/>
      <c r="AEU139" s="11"/>
      <c r="AEV139" s="6"/>
      <c r="AFB139" s="11"/>
      <c r="AFC139" s="6"/>
      <c r="AFI139" s="11"/>
      <c r="AFJ139" s="6"/>
      <c r="AFP139" s="11"/>
      <c r="AFQ139" s="6"/>
      <c r="AFW139" s="11"/>
      <c r="AFX139" s="6"/>
      <c r="AGD139" s="11"/>
      <c r="AGE139" s="6"/>
      <c r="AGK139" s="11"/>
      <c r="AGL139" s="6"/>
      <c r="AGR139" s="11"/>
      <c r="AGS139" s="6"/>
      <c r="AGY139" s="11"/>
      <c r="AGZ139" s="6"/>
      <c r="AHF139" s="11"/>
      <c r="AHG139" s="6"/>
      <c r="AHM139" s="11"/>
      <c r="AHN139" s="6"/>
      <c r="AHT139" s="11"/>
      <c r="AHU139" s="6"/>
      <c r="AIA139" s="11"/>
      <c r="AIB139" s="6"/>
      <c r="AIH139" s="11"/>
      <c r="AII139" s="6"/>
      <c r="AIO139" s="11"/>
      <c r="AIP139" s="6"/>
      <c r="AIV139" s="11"/>
      <c r="AIW139" s="6"/>
      <c r="AJC139" s="11"/>
      <c r="AJD139" s="6"/>
      <c r="AJJ139" s="11"/>
      <c r="AJK139" s="6"/>
      <c r="AJQ139" s="11"/>
      <c r="AJR139" s="6"/>
      <c r="AJX139" s="11"/>
      <c r="AJY139" s="6"/>
      <c r="AKE139" s="11"/>
      <c r="AKF139" s="6"/>
      <c r="AKL139" s="11"/>
      <c r="AKM139" s="6"/>
      <c r="AKS139" s="11"/>
      <c r="AKT139" s="6"/>
      <c r="AKZ139" s="11"/>
      <c r="ALA139" s="6"/>
      <c r="ALG139" s="11"/>
      <c r="ALH139" s="6"/>
      <c r="ALN139" s="11"/>
      <c r="ALO139" s="6"/>
      <c r="ALU139" s="11"/>
      <c r="ALV139" s="6"/>
      <c r="AMB139" s="11"/>
      <c r="AMC139" s="6"/>
      <c r="AMI139" s="11"/>
      <c r="AMJ139" s="6"/>
      <c r="AMP139" s="11"/>
      <c r="AMQ139" s="6"/>
      <c r="AMW139" s="11"/>
      <c r="AMX139" s="6"/>
      <c r="AND139" s="11"/>
      <c r="ANE139" s="6"/>
      <c r="ANK139" s="11"/>
      <c r="ANL139" s="6"/>
      <c r="ANR139" s="11"/>
      <c r="ANS139" s="6"/>
      <c r="ANY139" s="11"/>
      <c r="ANZ139" s="6"/>
      <c r="AOF139" s="11"/>
      <c r="AOG139" s="6"/>
      <c r="AOM139" s="11"/>
      <c r="AON139" s="6"/>
      <c r="AOT139" s="11"/>
      <c r="AOU139" s="6"/>
      <c r="APA139" s="11"/>
      <c r="APB139" s="6"/>
      <c r="APH139" s="11"/>
      <c r="API139" s="6"/>
      <c r="APO139" s="11"/>
      <c r="APP139" s="6"/>
      <c r="APV139" s="11"/>
      <c r="APW139" s="6"/>
      <c r="AQC139" s="11"/>
      <c r="AQD139" s="6"/>
      <c r="AQJ139" s="11"/>
      <c r="AQK139" s="6"/>
      <c r="AQQ139" s="11"/>
      <c r="AQR139" s="6"/>
      <c r="AQX139" s="11"/>
      <c r="AQY139" s="6"/>
      <c r="ARE139" s="11"/>
      <c r="ARF139" s="6"/>
      <c r="ARL139" s="11"/>
      <c r="ARM139" s="6"/>
      <c r="ARS139" s="11"/>
      <c r="ART139" s="6"/>
      <c r="ARZ139" s="11"/>
      <c r="ASA139" s="6"/>
      <c r="ASG139" s="11"/>
      <c r="ASH139" s="6"/>
      <c r="ASN139" s="11"/>
      <c r="ASO139" s="6"/>
      <c r="ASU139" s="11"/>
      <c r="ASV139" s="6"/>
      <c r="ATB139" s="11"/>
      <c r="ATC139" s="6"/>
      <c r="ATI139" s="11"/>
      <c r="ATJ139" s="6"/>
      <c r="ATP139" s="11"/>
      <c r="ATQ139" s="6"/>
      <c r="ATW139" s="11"/>
      <c r="ATX139" s="6"/>
      <c r="AUD139" s="11"/>
      <c r="AUE139" s="6"/>
      <c r="AUK139" s="11"/>
      <c r="AUL139" s="6"/>
      <c r="AUR139" s="11"/>
      <c r="AUS139" s="6"/>
      <c r="AUY139" s="11"/>
      <c r="AUZ139" s="6"/>
      <c r="AVF139" s="11"/>
      <c r="AVG139" s="6"/>
      <c r="AVM139" s="11"/>
      <c r="AVN139" s="6"/>
      <c r="AVT139" s="11"/>
      <c r="AVU139" s="6"/>
      <c r="AWA139" s="11"/>
      <c r="AWB139" s="6"/>
      <c r="AWH139" s="11"/>
      <c r="AWI139" s="6"/>
      <c r="AWO139" s="11"/>
      <c r="AWP139" s="6"/>
      <c r="AWV139" s="11"/>
      <c r="AWW139" s="6"/>
      <c r="AXC139" s="11"/>
      <c r="AXD139" s="6"/>
      <c r="AXJ139" s="11"/>
      <c r="AXK139" s="6"/>
      <c r="AXQ139" s="11"/>
      <c r="AXR139" s="6"/>
      <c r="AXX139" s="11"/>
      <c r="AXY139" s="6"/>
      <c r="AYE139" s="11"/>
      <c r="AYF139" s="6"/>
      <c r="AYL139" s="11"/>
      <c r="AYM139" s="6"/>
      <c r="AYS139" s="11"/>
      <c r="AYT139" s="6"/>
      <c r="AYZ139" s="11"/>
      <c r="AZA139" s="6"/>
      <c r="AZG139" s="11"/>
      <c r="AZH139" s="6"/>
      <c r="AZN139" s="11"/>
      <c r="AZO139" s="6"/>
      <c r="AZU139" s="11"/>
      <c r="AZV139" s="6"/>
      <c r="BAB139" s="11"/>
      <c r="BAC139" s="6"/>
      <c r="BAI139" s="11"/>
      <c r="BAJ139" s="6"/>
      <c r="BAP139" s="11"/>
      <c r="BAQ139" s="6"/>
      <c r="BAW139" s="11"/>
      <c r="BAX139" s="6"/>
      <c r="BBD139" s="11"/>
      <c r="BBE139" s="6"/>
      <c r="BBK139" s="11"/>
      <c r="BBL139" s="6"/>
      <c r="BBR139" s="11"/>
      <c r="BBS139" s="6"/>
      <c r="BBY139" s="11"/>
      <c r="BBZ139" s="6"/>
      <c r="BCF139" s="11"/>
      <c r="BCG139" s="6"/>
      <c r="BCM139" s="11"/>
      <c r="BCN139" s="6"/>
      <c r="BCT139" s="11"/>
      <c r="BCU139" s="6"/>
      <c r="BDA139" s="11"/>
      <c r="BDB139" s="6"/>
      <c r="BDH139" s="11"/>
      <c r="BDI139" s="6"/>
      <c r="BDO139" s="11"/>
      <c r="BDP139" s="6"/>
      <c r="BDV139" s="11"/>
      <c r="BDW139" s="6"/>
      <c r="BEC139" s="11"/>
      <c r="BED139" s="6"/>
      <c r="BEJ139" s="11"/>
      <c r="BEK139" s="6"/>
      <c r="BEQ139" s="11"/>
      <c r="BER139" s="6"/>
      <c r="BEX139" s="11"/>
      <c r="BEY139" s="6"/>
      <c r="BFE139" s="11"/>
      <c r="BFF139" s="6"/>
      <c r="BFL139" s="11"/>
      <c r="BFM139" s="6"/>
      <c r="BFS139" s="11"/>
      <c r="BFT139" s="6"/>
      <c r="BFZ139" s="11"/>
      <c r="BGA139" s="6"/>
      <c r="BGG139" s="11"/>
      <c r="BGH139" s="6"/>
      <c r="BGN139" s="11"/>
      <c r="BGO139" s="6"/>
      <c r="BGU139" s="11"/>
      <c r="BGV139" s="6"/>
      <c r="BHB139" s="11"/>
      <c r="BHC139" s="6"/>
      <c r="BHI139" s="11"/>
      <c r="BHJ139" s="6"/>
      <c r="BHP139" s="11"/>
      <c r="BHQ139" s="6"/>
      <c r="BHW139" s="11"/>
      <c r="BHX139" s="6"/>
      <c r="BID139" s="11"/>
      <c r="BIE139" s="6"/>
      <c r="BIK139" s="11"/>
      <c r="BIL139" s="6"/>
      <c r="BIR139" s="11"/>
      <c r="BIS139" s="6"/>
      <c r="BIY139" s="11"/>
      <c r="BIZ139" s="6"/>
      <c r="BJF139" s="11"/>
      <c r="BJG139" s="6"/>
      <c r="BJM139" s="11"/>
      <c r="BJN139" s="6"/>
      <c r="BJT139" s="11"/>
      <c r="BJU139" s="6"/>
      <c r="BKA139" s="11"/>
      <c r="BKB139" s="6"/>
      <c r="BKH139" s="11"/>
      <c r="BKI139" s="6"/>
      <c r="BKO139" s="11"/>
      <c r="BKP139" s="6"/>
      <c r="BKV139" s="11"/>
      <c r="BKW139" s="6"/>
      <c r="BLC139" s="11"/>
      <c r="BLD139" s="6"/>
      <c r="BLJ139" s="11"/>
      <c r="BLK139" s="6"/>
      <c r="BLQ139" s="11"/>
      <c r="BLR139" s="6"/>
      <c r="BLX139" s="11"/>
      <c r="BLY139" s="6"/>
      <c r="BME139" s="11"/>
      <c r="BMF139" s="6"/>
      <c r="BML139" s="11"/>
      <c r="BMM139" s="6"/>
      <c r="BMS139" s="11"/>
      <c r="BMT139" s="6"/>
      <c r="BMZ139" s="11"/>
      <c r="BNA139" s="6"/>
      <c r="BNG139" s="11"/>
      <c r="BNH139" s="6"/>
      <c r="BNN139" s="11"/>
      <c r="BNO139" s="6"/>
      <c r="BNU139" s="11"/>
      <c r="BNV139" s="6"/>
      <c r="BOB139" s="11"/>
      <c r="BOC139" s="6"/>
      <c r="BOI139" s="11"/>
      <c r="BOJ139" s="6"/>
      <c r="BOP139" s="11"/>
      <c r="BOQ139" s="6"/>
      <c r="BOW139" s="11"/>
      <c r="BOX139" s="6"/>
      <c r="BPD139" s="11"/>
      <c r="BPE139" s="6"/>
      <c r="BPK139" s="11"/>
      <c r="BPL139" s="6"/>
      <c r="BPR139" s="11"/>
      <c r="BPS139" s="6"/>
      <c r="BPY139" s="11"/>
      <c r="BPZ139" s="6"/>
      <c r="BQF139" s="11"/>
      <c r="BQG139" s="6"/>
      <c r="BQM139" s="11"/>
      <c r="BQN139" s="6"/>
      <c r="BQT139" s="11"/>
      <c r="BQU139" s="6"/>
      <c r="BRA139" s="11"/>
      <c r="BRB139" s="6"/>
      <c r="BRH139" s="11"/>
      <c r="BRI139" s="6"/>
      <c r="BRO139" s="11"/>
      <c r="BRP139" s="6"/>
      <c r="BRV139" s="11"/>
      <c r="BRW139" s="6"/>
      <c r="BSC139" s="11"/>
      <c r="BSD139" s="6"/>
      <c r="BSJ139" s="11"/>
      <c r="BSK139" s="6"/>
      <c r="BSQ139" s="11"/>
      <c r="BSR139" s="6"/>
      <c r="BSX139" s="11"/>
      <c r="BSY139" s="6"/>
      <c r="BTE139" s="11"/>
      <c r="BTF139" s="6"/>
      <c r="BTL139" s="11"/>
      <c r="BTM139" s="6"/>
      <c r="BTS139" s="11"/>
      <c r="BTT139" s="6"/>
      <c r="BTZ139" s="11"/>
      <c r="BUA139" s="6"/>
      <c r="BUG139" s="11"/>
      <c r="BUH139" s="6"/>
      <c r="BUN139" s="11"/>
      <c r="BUO139" s="6"/>
      <c r="BUU139" s="11"/>
      <c r="BUV139" s="6"/>
      <c r="BVB139" s="11"/>
      <c r="BVC139" s="6"/>
      <c r="BVI139" s="11"/>
      <c r="BVJ139" s="6"/>
      <c r="BVP139" s="11"/>
      <c r="BVQ139" s="6"/>
      <c r="BVW139" s="11"/>
      <c r="BVX139" s="6"/>
      <c r="BWD139" s="11"/>
      <c r="BWE139" s="6"/>
      <c r="BWK139" s="11"/>
      <c r="BWL139" s="6"/>
      <c r="BWR139" s="11"/>
      <c r="BWS139" s="6"/>
      <c r="BWY139" s="11"/>
      <c r="BWZ139" s="6"/>
      <c r="BXF139" s="11"/>
      <c r="BXG139" s="6"/>
      <c r="BXM139" s="11"/>
      <c r="BXN139" s="6"/>
      <c r="BXT139" s="11"/>
      <c r="BXU139" s="6"/>
      <c r="BYA139" s="11"/>
      <c r="BYB139" s="6"/>
      <c r="BYH139" s="11"/>
      <c r="BYI139" s="6"/>
      <c r="BYO139" s="11"/>
      <c r="BYP139" s="6"/>
      <c r="BYV139" s="11"/>
      <c r="BYW139" s="6"/>
      <c r="BZC139" s="11"/>
      <c r="BZD139" s="6"/>
      <c r="BZJ139" s="11"/>
      <c r="BZK139" s="6"/>
      <c r="BZQ139" s="11"/>
      <c r="BZR139" s="6"/>
      <c r="BZX139" s="11"/>
      <c r="BZY139" s="6"/>
      <c r="CAE139" s="11"/>
      <c r="CAF139" s="6"/>
      <c r="CAL139" s="11"/>
      <c r="CAM139" s="6"/>
      <c r="CAS139" s="11"/>
      <c r="CAT139" s="6"/>
      <c r="CAZ139" s="11"/>
      <c r="CBA139" s="6"/>
      <c r="CBG139" s="11"/>
      <c r="CBH139" s="6"/>
      <c r="CBN139" s="11"/>
      <c r="CBO139" s="6"/>
      <c r="CBU139" s="11"/>
      <c r="CBV139" s="6"/>
      <c r="CCB139" s="11"/>
      <c r="CCC139" s="6"/>
      <c r="CCI139" s="11"/>
      <c r="CCJ139" s="6"/>
      <c r="CCP139" s="11"/>
      <c r="CCQ139" s="6"/>
      <c r="CCW139" s="11"/>
      <c r="CCX139" s="6"/>
      <c r="CDD139" s="11"/>
      <c r="CDE139" s="6"/>
      <c r="CDK139" s="11"/>
      <c r="CDL139" s="6"/>
      <c r="CDR139" s="11"/>
      <c r="CDS139" s="6"/>
      <c r="CDY139" s="11"/>
      <c r="CDZ139" s="6"/>
      <c r="CEF139" s="11"/>
      <c r="CEG139" s="6"/>
      <c r="CEM139" s="11"/>
      <c r="CEN139" s="6"/>
      <c r="CET139" s="11"/>
      <c r="CEU139" s="6"/>
      <c r="CFA139" s="11"/>
      <c r="CFB139" s="6"/>
      <c r="CFH139" s="11"/>
      <c r="CFI139" s="6"/>
      <c r="CFO139" s="11"/>
      <c r="CFP139" s="6"/>
      <c r="CFV139" s="11"/>
      <c r="CFW139" s="6"/>
      <c r="CGC139" s="11"/>
      <c r="CGD139" s="6"/>
      <c r="CGJ139" s="11"/>
      <c r="CGK139" s="6"/>
      <c r="CGQ139" s="11"/>
      <c r="CGR139" s="6"/>
      <c r="CGX139" s="11"/>
      <c r="CGY139" s="6"/>
      <c r="CHE139" s="11"/>
      <c r="CHF139" s="6"/>
      <c r="CHL139" s="11"/>
      <c r="CHM139" s="6"/>
      <c r="CHS139" s="11"/>
      <c r="CHT139" s="6"/>
      <c r="CHZ139" s="11"/>
      <c r="CIA139" s="6"/>
      <c r="CIG139" s="11"/>
      <c r="CIH139" s="6"/>
      <c r="CIN139" s="11"/>
      <c r="CIO139" s="6"/>
      <c r="CIU139" s="11"/>
      <c r="CIV139" s="6"/>
      <c r="CJB139" s="11"/>
      <c r="CJC139" s="6"/>
      <c r="CJI139" s="11"/>
      <c r="CJJ139" s="6"/>
      <c r="CJP139" s="11"/>
      <c r="CJQ139" s="6"/>
      <c r="CJW139" s="11"/>
      <c r="CJX139" s="6"/>
      <c r="CKD139" s="11"/>
      <c r="CKE139" s="6"/>
      <c r="CKK139" s="11"/>
      <c r="CKL139" s="6"/>
      <c r="CKR139" s="11"/>
      <c r="CKS139" s="6"/>
      <c r="CKY139" s="11"/>
      <c r="CKZ139" s="6"/>
      <c r="CLF139" s="11"/>
      <c r="CLG139" s="6"/>
      <c r="CLM139" s="11"/>
      <c r="CLN139" s="6"/>
      <c r="CLT139" s="11"/>
      <c r="CLU139" s="6"/>
      <c r="CMA139" s="11"/>
      <c r="CMB139" s="6"/>
      <c r="CMH139" s="11"/>
      <c r="CMI139" s="6"/>
      <c r="CMO139" s="11"/>
      <c r="CMP139" s="6"/>
      <c r="CMV139" s="11"/>
      <c r="CMW139" s="6"/>
      <c r="CNC139" s="11"/>
      <c r="CND139" s="6"/>
      <c r="CNJ139" s="11"/>
      <c r="CNK139" s="6"/>
      <c r="CNQ139" s="11"/>
      <c r="CNR139" s="6"/>
      <c r="CNX139" s="11"/>
      <c r="CNY139" s="6"/>
      <c r="COE139" s="11"/>
      <c r="COF139" s="6"/>
      <c r="COL139" s="11"/>
      <c r="COM139" s="6"/>
      <c r="COS139" s="11"/>
      <c r="COT139" s="6"/>
      <c r="COZ139" s="11"/>
      <c r="CPA139" s="6"/>
      <c r="CPG139" s="11"/>
      <c r="CPH139" s="6"/>
      <c r="CPN139" s="11"/>
      <c r="CPO139" s="6"/>
      <c r="CPU139" s="11"/>
      <c r="CPV139" s="6"/>
      <c r="CQB139" s="11"/>
      <c r="CQC139" s="6"/>
      <c r="CQI139" s="11"/>
      <c r="CQJ139" s="6"/>
      <c r="CQP139" s="11"/>
      <c r="CQQ139" s="6"/>
      <c r="CQW139" s="11"/>
      <c r="CQX139" s="6"/>
      <c r="CRD139" s="11"/>
      <c r="CRE139" s="6"/>
      <c r="CRK139" s="11"/>
      <c r="CRL139" s="6"/>
      <c r="CRR139" s="11"/>
      <c r="CRS139" s="6"/>
      <c r="CRY139" s="11"/>
      <c r="CRZ139" s="6"/>
      <c r="CSF139" s="11"/>
      <c r="CSG139" s="6"/>
      <c r="CSM139" s="11"/>
      <c r="CSN139" s="6"/>
      <c r="CST139" s="11"/>
      <c r="CSU139" s="6"/>
      <c r="CTA139" s="11"/>
      <c r="CTB139" s="6"/>
      <c r="CTH139" s="11"/>
      <c r="CTI139" s="6"/>
      <c r="CTO139" s="11"/>
      <c r="CTP139" s="6"/>
      <c r="CTV139" s="11"/>
      <c r="CTW139" s="6"/>
      <c r="CUC139" s="11"/>
      <c r="CUD139" s="6"/>
      <c r="CUJ139" s="11"/>
      <c r="CUK139" s="6"/>
      <c r="CUQ139" s="11"/>
      <c r="CUR139" s="6"/>
      <c r="CUX139" s="11"/>
      <c r="CUY139" s="6"/>
      <c r="CVE139" s="11"/>
      <c r="CVF139" s="6"/>
      <c r="CVL139" s="11"/>
      <c r="CVM139" s="6"/>
      <c r="CVS139" s="11"/>
      <c r="CVT139" s="6"/>
      <c r="CVZ139" s="11"/>
      <c r="CWA139" s="6"/>
      <c r="CWG139" s="11"/>
      <c r="CWH139" s="6"/>
      <c r="CWN139" s="11"/>
      <c r="CWO139" s="6"/>
      <c r="CWU139" s="11"/>
      <c r="CWV139" s="6"/>
      <c r="CXB139" s="11"/>
      <c r="CXC139" s="6"/>
      <c r="CXI139" s="11"/>
      <c r="CXJ139" s="6"/>
      <c r="CXP139" s="11"/>
      <c r="CXQ139" s="6"/>
      <c r="CXW139" s="11"/>
      <c r="CXX139" s="6"/>
      <c r="CYD139" s="11"/>
      <c r="CYE139" s="6"/>
      <c r="CYK139" s="11"/>
      <c r="CYL139" s="6"/>
      <c r="CYR139" s="11"/>
      <c r="CYS139" s="6"/>
      <c r="CYY139" s="11"/>
      <c r="CYZ139" s="6"/>
      <c r="CZF139" s="11"/>
      <c r="CZG139" s="6"/>
      <c r="CZM139" s="11"/>
      <c r="CZN139" s="6"/>
      <c r="CZT139" s="11"/>
      <c r="CZU139" s="6"/>
      <c r="DAA139" s="11"/>
      <c r="DAB139" s="6"/>
      <c r="DAH139" s="11"/>
      <c r="DAI139" s="6"/>
      <c r="DAO139" s="11"/>
      <c r="DAP139" s="6"/>
      <c r="DAV139" s="11"/>
      <c r="DAW139" s="6"/>
      <c r="DBC139" s="11"/>
      <c r="DBD139" s="6"/>
      <c r="DBJ139" s="11"/>
      <c r="DBK139" s="6"/>
      <c r="DBQ139" s="11"/>
      <c r="DBR139" s="6"/>
      <c r="DBX139" s="11"/>
      <c r="DBY139" s="6"/>
      <c r="DCE139" s="11"/>
      <c r="DCF139" s="6"/>
      <c r="DCL139" s="11"/>
      <c r="DCM139" s="6"/>
      <c r="DCS139" s="11"/>
      <c r="DCT139" s="6"/>
      <c r="DCZ139" s="11"/>
      <c r="DDA139" s="6"/>
      <c r="DDG139" s="11"/>
      <c r="DDH139" s="6"/>
      <c r="DDN139" s="11"/>
      <c r="DDO139" s="6"/>
      <c r="DDU139" s="11"/>
      <c r="DDV139" s="6"/>
      <c r="DEB139" s="11"/>
      <c r="DEC139" s="6"/>
      <c r="DEI139" s="11"/>
      <c r="DEJ139" s="6"/>
      <c r="DEP139" s="11"/>
      <c r="DEQ139" s="6"/>
      <c r="DEW139" s="11"/>
      <c r="DEX139" s="6"/>
      <c r="DFD139" s="11"/>
      <c r="DFE139" s="6"/>
      <c r="DFK139" s="11"/>
      <c r="DFL139" s="6"/>
      <c r="DFR139" s="11"/>
      <c r="DFS139" s="6"/>
      <c r="DFY139" s="11"/>
      <c r="DFZ139" s="6"/>
      <c r="DGF139" s="11"/>
      <c r="DGG139" s="6"/>
      <c r="DGM139" s="11"/>
      <c r="DGN139" s="6"/>
      <c r="DGT139" s="11"/>
      <c r="DGU139" s="6"/>
      <c r="DHA139" s="11"/>
      <c r="DHB139" s="6"/>
      <c r="DHH139" s="11"/>
      <c r="DHI139" s="6"/>
      <c r="DHO139" s="11"/>
      <c r="DHP139" s="6"/>
      <c r="DHV139" s="11"/>
      <c r="DHW139" s="6"/>
      <c r="DIC139" s="11"/>
      <c r="DID139" s="6"/>
      <c r="DIJ139" s="11"/>
      <c r="DIK139" s="6"/>
      <c r="DIQ139" s="11"/>
      <c r="DIR139" s="6"/>
      <c r="DIX139" s="11"/>
      <c r="DIY139" s="6"/>
      <c r="DJE139" s="11"/>
      <c r="DJF139" s="6"/>
      <c r="DJL139" s="11"/>
      <c r="DJM139" s="6"/>
      <c r="DJS139" s="11"/>
      <c r="DJT139" s="6"/>
      <c r="DJZ139" s="11"/>
      <c r="DKA139" s="6"/>
      <c r="DKG139" s="11"/>
      <c r="DKH139" s="6"/>
      <c r="DKN139" s="11"/>
      <c r="DKO139" s="6"/>
      <c r="DKU139" s="11"/>
      <c r="DKV139" s="6"/>
      <c r="DLB139" s="11"/>
      <c r="DLC139" s="6"/>
      <c r="DLI139" s="11"/>
      <c r="DLJ139" s="6"/>
      <c r="DLP139" s="11"/>
      <c r="DLQ139" s="6"/>
      <c r="DLW139" s="11"/>
      <c r="DLX139" s="6"/>
      <c r="DMD139" s="11"/>
      <c r="DME139" s="6"/>
      <c r="DMK139" s="11"/>
      <c r="DML139" s="6"/>
      <c r="DMR139" s="11"/>
      <c r="DMS139" s="6"/>
      <c r="DMY139" s="11"/>
      <c r="DMZ139" s="6"/>
      <c r="DNF139" s="11"/>
      <c r="DNG139" s="6"/>
      <c r="DNM139" s="11"/>
      <c r="DNN139" s="6"/>
      <c r="DNT139" s="11"/>
      <c r="DNU139" s="6"/>
      <c r="DOA139" s="11"/>
      <c r="DOB139" s="6"/>
      <c r="DOH139" s="11"/>
      <c r="DOI139" s="6"/>
      <c r="DOO139" s="11"/>
      <c r="DOP139" s="6"/>
      <c r="DOV139" s="11"/>
      <c r="DOW139" s="6"/>
      <c r="DPC139" s="11"/>
      <c r="DPD139" s="6"/>
      <c r="DPJ139" s="11"/>
      <c r="DPK139" s="6"/>
      <c r="DPQ139" s="11"/>
      <c r="DPR139" s="6"/>
      <c r="DPX139" s="11"/>
      <c r="DPY139" s="6"/>
      <c r="DQE139" s="11"/>
      <c r="DQF139" s="6"/>
      <c r="DQL139" s="11"/>
      <c r="DQM139" s="6"/>
      <c r="DQS139" s="11"/>
      <c r="DQT139" s="6"/>
      <c r="DQZ139" s="11"/>
      <c r="DRA139" s="6"/>
      <c r="DRG139" s="11"/>
      <c r="DRH139" s="6"/>
      <c r="DRN139" s="11"/>
      <c r="DRO139" s="6"/>
      <c r="DRU139" s="11"/>
      <c r="DRV139" s="6"/>
      <c r="DSB139" s="11"/>
      <c r="DSC139" s="6"/>
      <c r="DSI139" s="11"/>
      <c r="DSJ139" s="6"/>
      <c r="DSP139" s="11"/>
      <c r="DSQ139" s="6"/>
      <c r="DSW139" s="11"/>
      <c r="DSX139" s="6"/>
      <c r="DTD139" s="11"/>
      <c r="DTE139" s="6"/>
      <c r="DTK139" s="11"/>
      <c r="DTL139" s="6"/>
      <c r="DTR139" s="11"/>
      <c r="DTS139" s="6"/>
      <c r="DTY139" s="11"/>
      <c r="DTZ139" s="6"/>
      <c r="DUF139" s="11"/>
      <c r="DUG139" s="6"/>
      <c r="DUM139" s="11"/>
      <c r="DUN139" s="6"/>
      <c r="DUT139" s="11"/>
      <c r="DUU139" s="6"/>
      <c r="DVA139" s="11"/>
      <c r="DVB139" s="6"/>
      <c r="DVH139" s="11"/>
      <c r="DVI139" s="6"/>
      <c r="DVO139" s="11"/>
      <c r="DVP139" s="6"/>
      <c r="DVV139" s="11"/>
      <c r="DVW139" s="6"/>
      <c r="DWC139" s="11"/>
      <c r="DWD139" s="6"/>
      <c r="DWJ139" s="11"/>
      <c r="DWK139" s="6"/>
      <c r="DWQ139" s="11"/>
      <c r="DWR139" s="6"/>
      <c r="DWX139" s="11"/>
      <c r="DWY139" s="6"/>
      <c r="DXE139" s="11"/>
      <c r="DXF139" s="6"/>
      <c r="DXL139" s="11"/>
      <c r="DXM139" s="6"/>
      <c r="DXS139" s="11"/>
      <c r="DXT139" s="6"/>
      <c r="DXZ139" s="11"/>
      <c r="DYA139" s="6"/>
      <c r="DYG139" s="11"/>
      <c r="DYH139" s="6"/>
      <c r="DYN139" s="11"/>
      <c r="DYO139" s="6"/>
      <c r="DYU139" s="11"/>
      <c r="DYV139" s="6"/>
      <c r="DZB139" s="11"/>
      <c r="DZC139" s="6"/>
      <c r="DZI139" s="11"/>
      <c r="DZJ139" s="6"/>
      <c r="DZP139" s="11"/>
      <c r="DZQ139" s="6"/>
      <c r="DZW139" s="11"/>
      <c r="DZX139" s="6"/>
      <c r="EAD139" s="11"/>
      <c r="EAE139" s="6"/>
      <c r="EAK139" s="11"/>
      <c r="EAL139" s="6"/>
      <c r="EAR139" s="11"/>
      <c r="EAS139" s="6"/>
      <c r="EAY139" s="11"/>
      <c r="EAZ139" s="6"/>
      <c r="EBF139" s="11"/>
      <c r="EBG139" s="6"/>
      <c r="EBM139" s="11"/>
      <c r="EBN139" s="6"/>
      <c r="EBT139" s="11"/>
      <c r="EBU139" s="6"/>
      <c r="ECA139" s="11"/>
      <c r="ECB139" s="6"/>
      <c r="ECH139" s="11"/>
      <c r="ECI139" s="6"/>
      <c r="ECO139" s="11"/>
      <c r="ECP139" s="6"/>
      <c r="ECV139" s="11"/>
      <c r="ECW139" s="6"/>
      <c r="EDC139" s="11"/>
      <c r="EDD139" s="6"/>
      <c r="EDJ139" s="11"/>
      <c r="EDK139" s="6"/>
      <c r="EDQ139" s="11"/>
      <c r="EDR139" s="6"/>
      <c r="EDX139" s="11"/>
      <c r="EDY139" s="6"/>
      <c r="EEE139" s="11"/>
      <c r="EEF139" s="6"/>
      <c r="EEL139" s="11"/>
      <c r="EEM139" s="6"/>
      <c r="EES139" s="11"/>
      <c r="EET139" s="6"/>
      <c r="EEZ139" s="11"/>
      <c r="EFA139" s="6"/>
      <c r="EFG139" s="11"/>
      <c r="EFH139" s="6"/>
      <c r="EFN139" s="11"/>
      <c r="EFO139" s="6"/>
      <c r="EFU139" s="11"/>
      <c r="EFV139" s="6"/>
      <c r="EGB139" s="11"/>
      <c r="EGC139" s="6"/>
      <c r="EGI139" s="11"/>
      <c r="EGJ139" s="6"/>
      <c r="EGP139" s="11"/>
      <c r="EGQ139" s="6"/>
      <c r="EGW139" s="11"/>
      <c r="EGX139" s="6"/>
      <c r="EHD139" s="11"/>
      <c r="EHE139" s="6"/>
      <c r="EHK139" s="11"/>
      <c r="EHL139" s="6"/>
      <c r="EHR139" s="11"/>
      <c r="EHS139" s="6"/>
      <c r="EHY139" s="11"/>
      <c r="EHZ139" s="6"/>
      <c r="EIF139" s="11"/>
      <c r="EIG139" s="6"/>
      <c r="EIM139" s="11"/>
      <c r="EIN139" s="6"/>
      <c r="EIT139" s="11"/>
      <c r="EIU139" s="6"/>
      <c r="EJA139" s="11"/>
      <c r="EJB139" s="6"/>
      <c r="EJH139" s="11"/>
      <c r="EJI139" s="6"/>
      <c r="EJO139" s="11"/>
      <c r="EJP139" s="6"/>
      <c r="EJV139" s="11"/>
      <c r="EJW139" s="6"/>
      <c r="EKC139" s="11"/>
      <c r="EKD139" s="6"/>
      <c r="EKJ139" s="11"/>
      <c r="EKK139" s="6"/>
      <c r="EKQ139" s="11"/>
      <c r="EKR139" s="6"/>
      <c r="EKX139" s="11"/>
      <c r="EKY139" s="6"/>
      <c r="ELE139" s="11"/>
      <c r="ELF139" s="6"/>
      <c r="ELL139" s="11"/>
      <c r="ELM139" s="6"/>
      <c r="ELS139" s="11"/>
      <c r="ELT139" s="6"/>
      <c r="ELZ139" s="11"/>
      <c r="EMA139" s="6"/>
      <c r="EMG139" s="11"/>
      <c r="EMH139" s="6"/>
      <c r="EMN139" s="11"/>
      <c r="EMO139" s="6"/>
      <c r="EMU139" s="11"/>
      <c r="EMV139" s="6"/>
      <c r="ENB139" s="11"/>
      <c r="ENC139" s="6"/>
      <c r="ENI139" s="11"/>
      <c r="ENJ139" s="6"/>
      <c r="ENP139" s="11"/>
      <c r="ENQ139" s="6"/>
      <c r="ENW139" s="11"/>
      <c r="ENX139" s="6"/>
      <c r="EOD139" s="11"/>
      <c r="EOE139" s="6"/>
      <c r="EOK139" s="11"/>
      <c r="EOL139" s="6"/>
      <c r="EOR139" s="11"/>
      <c r="EOS139" s="6"/>
      <c r="EOY139" s="11"/>
      <c r="EOZ139" s="6"/>
      <c r="EPF139" s="11"/>
      <c r="EPG139" s="6"/>
      <c r="EPM139" s="11"/>
      <c r="EPN139" s="6"/>
      <c r="EPT139" s="11"/>
      <c r="EPU139" s="6"/>
      <c r="EQA139" s="11"/>
      <c r="EQB139" s="6"/>
      <c r="EQH139" s="11"/>
      <c r="EQI139" s="6"/>
      <c r="EQO139" s="11"/>
      <c r="EQP139" s="6"/>
      <c r="EQV139" s="11"/>
      <c r="EQW139" s="6"/>
      <c r="ERC139" s="11"/>
      <c r="ERD139" s="6"/>
      <c r="ERJ139" s="11"/>
      <c r="ERK139" s="6"/>
      <c r="ERQ139" s="11"/>
      <c r="ERR139" s="6"/>
      <c r="ERX139" s="11"/>
      <c r="ERY139" s="6"/>
      <c r="ESE139" s="11"/>
      <c r="ESF139" s="6"/>
      <c r="ESL139" s="11"/>
      <c r="ESM139" s="6"/>
      <c r="ESS139" s="11"/>
      <c r="EST139" s="6"/>
      <c r="ESZ139" s="11"/>
      <c r="ETA139" s="6"/>
      <c r="ETG139" s="11"/>
      <c r="ETH139" s="6"/>
      <c r="ETN139" s="11"/>
      <c r="ETO139" s="6"/>
      <c r="ETU139" s="11"/>
      <c r="ETV139" s="6"/>
      <c r="EUB139" s="11"/>
      <c r="EUC139" s="6"/>
      <c r="EUI139" s="11"/>
      <c r="EUJ139" s="6"/>
      <c r="EUP139" s="11"/>
      <c r="EUQ139" s="6"/>
      <c r="EUW139" s="11"/>
      <c r="EUX139" s="6"/>
      <c r="EVD139" s="11"/>
      <c r="EVE139" s="6"/>
      <c r="EVK139" s="11"/>
      <c r="EVL139" s="6"/>
      <c r="EVR139" s="11"/>
      <c r="EVS139" s="6"/>
      <c r="EVY139" s="11"/>
      <c r="EVZ139" s="6"/>
      <c r="EWF139" s="11"/>
      <c r="EWG139" s="6"/>
      <c r="EWM139" s="11"/>
      <c r="EWN139" s="6"/>
      <c r="EWT139" s="11"/>
      <c r="EWU139" s="6"/>
      <c r="EXA139" s="11"/>
      <c r="EXB139" s="6"/>
      <c r="EXH139" s="11"/>
      <c r="EXI139" s="6"/>
      <c r="EXO139" s="11"/>
      <c r="EXP139" s="6"/>
      <c r="EXV139" s="11"/>
      <c r="EXW139" s="6"/>
      <c r="EYC139" s="11"/>
      <c r="EYD139" s="6"/>
      <c r="EYJ139" s="11"/>
      <c r="EYK139" s="6"/>
      <c r="EYQ139" s="11"/>
      <c r="EYR139" s="6"/>
      <c r="EYX139" s="11"/>
      <c r="EYY139" s="6"/>
      <c r="EZE139" s="11"/>
      <c r="EZF139" s="6"/>
      <c r="EZL139" s="11"/>
      <c r="EZM139" s="6"/>
      <c r="EZS139" s="11"/>
      <c r="EZT139" s="6"/>
      <c r="EZZ139" s="11"/>
      <c r="FAA139" s="6"/>
      <c r="FAG139" s="11"/>
      <c r="FAH139" s="6"/>
      <c r="FAN139" s="11"/>
      <c r="FAO139" s="6"/>
      <c r="FAU139" s="11"/>
      <c r="FAV139" s="6"/>
      <c r="FBB139" s="11"/>
      <c r="FBC139" s="6"/>
      <c r="FBI139" s="11"/>
      <c r="FBJ139" s="6"/>
      <c r="FBP139" s="11"/>
      <c r="FBQ139" s="6"/>
      <c r="FBW139" s="11"/>
      <c r="FBX139" s="6"/>
      <c r="FCD139" s="11"/>
      <c r="FCE139" s="6"/>
      <c r="FCK139" s="11"/>
      <c r="FCL139" s="6"/>
      <c r="FCR139" s="11"/>
      <c r="FCS139" s="6"/>
      <c r="FCY139" s="11"/>
      <c r="FCZ139" s="6"/>
      <c r="FDF139" s="11"/>
      <c r="FDG139" s="6"/>
      <c r="FDM139" s="11"/>
      <c r="FDN139" s="6"/>
      <c r="FDT139" s="11"/>
      <c r="FDU139" s="6"/>
      <c r="FEA139" s="11"/>
      <c r="FEB139" s="6"/>
      <c r="FEH139" s="11"/>
      <c r="FEI139" s="6"/>
      <c r="FEO139" s="11"/>
      <c r="FEP139" s="6"/>
      <c r="FEV139" s="11"/>
      <c r="FEW139" s="6"/>
      <c r="FFC139" s="11"/>
      <c r="FFD139" s="6"/>
      <c r="FFJ139" s="11"/>
      <c r="FFK139" s="6"/>
      <c r="FFQ139" s="11"/>
      <c r="FFR139" s="6"/>
      <c r="FFX139" s="11"/>
      <c r="FFY139" s="6"/>
      <c r="FGE139" s="11"/>
      <c r="FGF139" s="6"/>
      <c r="FGL139" s="11"/>
      <c r="FGM139" s="6"/>
      <c r="FGS139" s="11"/>
      <c r="FGT139" s="6"/>
      <c r="FGZ139" s="11"/>
      <c r="FHA139" s="6"/>
      <c r="FHG139" s="11"/>
      <c r="FHH139" s="6"/>
      <c r="FHN139" s="11"/>
      <c r="FHO139" s="6"/>
      <c r="FHU139" s="11"/>
      <c r="FHV139" s="6"/>
      <c r="FIB139" s="11"/>
      <c r="FIC139" s="6"/>
      <c r="FII139" s="11"/>
      <c r="FIJ139" s="6"/>
      <c r="FIP139" s="11"/>
      <c r="FIQ139" s="6"/>
      <c r="FIW139" s="11"/>
      <c r="FIX139" s="6"/>
      <c r="FJD139" s="11"/>
      <c r="FJE139" s="6"/>
      <c r="FJK139" s="11"/>
      <c r="FJL139" s="6"/>
      <c r="FJR139" s="11"/>
      <c r="FJS139" s="6"/>
      <c r="FJY139" s="11"/>
      <c r="FJZ139" s="6"/>
      <c r="FKF139" s="11"/>
      <c r="FKG139" s="6"/>
      <c r="FKM139" s="11"/>
      <c r="FKN139" s="6"/>
      <c r="FKT139" s="11"/>
      <c r="FKU139" s="6"/>
      <c r="FLA139" s="11"/>
      <c r="FLB139" s="6"/>
      <c r="FLH139" s="11"/>
      <c r="FLI139" s="6"/>
      <c r="FLO139" s="11"/>
      <c r="FLP139" s="6"/>
      <c r="FLV139" s="11"/>
      <c r="FLW139" s="6"/>
      <c r="FMC139" s="11"/>
      <c r="FMD139" s="6"/>
      <c r="FMJ139" s="11"/>
      <c r="FMK139" s="6"/>
      <c r="FMQ139" s="11"/>
      <c r="FMR139" s="6"/>
      <c r="FMX139" s="11"/>
      <c r="FMY139" s="6"/>
      <c r="FNE139" s="11"/>
      <c r="FNF139" s="6"/>
      <c r="FNL139" s="11"/>
      <c r="FNM139" s="6"/>
      <c r="FNS139" s="11"/>
      <c r="FNT139" s="6"/>
      <c r="FNZ139" s="11"/>
      <c r="FOA139" s="6"/>
      <c r="FOG139" s="11"/>
      <c r="FOH139" s="6"/>
      <c r="FON139" s="11"/>
      <c r="FOO139" s="6"/>
      <c r="FOU139" s="11"/>
      <c r="FOV139" s="6"/>
      <c r="FPB139" s="11"/>
      <c r="FPC139" s="6"/>
      <c r="FPI139" s="11"/>
      <c r="FPJ139" s="6"/>
      <c r="FPP139" s="11"/>
      <c r="FPQ139" s="6"/>
      <c r="FPW139" s="11"/>
      <c r="FPX139" s="6"/>
      <c r="FQD139" s="11"/>
      <c r="FQE139" s="6"/>
      <c r="FQK139" s="11"/>
      <c r="FQL139" s="6"/>
      <c r="FQR139" s="11"/>
      <c r="FQS139" s="6"/>
      <c r="FQY139" s="11"/>
      <c r="FQZ139" s="6"/>
      <c r="FRF139" s="11"/>
      <c r="FRG139" s="6"/>
      <c r="FRM139" s="11"/>
      <c r="FRN139" s="6"/>
      <c r="FRT139" s="11"/>
      <c r="FRU139" s="6"/>
      <c r="FSA139" s="11"/>
      <c r="FSB139" s="6"/>
      <c r="FSH139" s="11"/>
      <c r="FSI139" s="6"/>
      <c r="FSO139" s="11"/>
      <c r="FSP139" s="6"/>
      <c r="FSV139" s="11"/>
      <c r="FSW139" s="6"/>
      <c r="FTC139" s="11"/>
      <c r="FTD139" s="6"/>
      <c r="FTJ139" s="11"/>
      <c r="FTK139" s="6"/>
      <c r="FTQ139" s="11"/>
      <c r="FTR139" s="6"/>
      <c r="FTX139" s="11"/>
      <c r="FTY139" s="6"/>
      <c r="FUE139" s="11"/>
      <c r="FUF139" s="6"/>
      <c r="FUL139" s="11"/>
      <c r="FUM139" s="6"/>
      <c r="FUS139" s="11"/>
      <c r="FUT139" s="6"/>
      <c r="FUZ139" s="11"/>
      <c r="FVA139" s="6"/>
      <c r="FVG139" s="11"/>
      <c r="FVH139" s="6"/>
      <c r="FVN139" s="11"/>
      <c r="FVO139" s="6"/>
      <c r="FVU139" s="11"/>
      <c r="FVV139" s="6"/>
      <c r="FWB139" s="11"/>
      <c r="FWC139" s="6"/>
      <c r="FWI139" s="11"/>
      <c r="FWJ139" s="6"/>
      <c r="FWP139" s="11"/>
      <c r="FWQ139" s="6"/>
      <c r="FWW139" s="11"/>
      <c r="FWX139" s="6"/>
      <c r="FXD139" s="11"/>
      <c r="FXE139" s="6"/>
      <c r="FXK139" s="11"/>
      <c r="FXL139" s="6"/>
      <c r="FXR139" s="11"/>
      <c r="FXS139" s="6"/>
      <c r="FXY139" s="11"/>
      <c r="FXZ139" s="6"/>
      <c r="FYF139" s="11"/>
      <c r="FYG139" s="6"/>
      <c r="FYM139" s="11"/>
      <c r="FYN139" s="6"/>
      <c r="FYT139" s="11"/>
      <c r="FYU139" s="6"/>
      <c r="FZA139" s="11"/>
      <c r="FZB139" s="6"/>
      <c r="FZH139" s="11"/>
      <c r="FZI139" s="6"/>
      <c r="FZO139" s="11"/>
      <c r="FZP139" s="6"/>
      <c r="FZV139" s="11"/>
      <c r="FZW139" s="6"/>
      <c r="GAC139" s="11"/>
      <c r="GAD139" s="6"/>
      <c r="GAJ139" s="11"/>
      <c r="GAK139" s="6"/>
      <c r="GAQ139" s="11"/>
      <c r="GAR139" s="6"/>
      <c r="GAX139" s="11"/>
      <c r="GAY139" s="6"/>
      <c r="GBE139" s="11"/>
      <c r="GBF139" s="6"/>
      <c r="GBL139" s="11"/>
      <c r="GBM139" s="6"/>
      <c r="GBS139" s="11"/>
      <c r="GBT139" s="6"/>
      <c r="GBZ139" s="11"/>
      <c r="GCA139" s="6"/>
      <c r="GCG139" s="11"/>
      <c r="GCH139" s="6"/>
      <c r="GCN139" s="11"/>
      <c r="GCO139" s="6"/>
      <c r="GCU139" s="11"/>
      <c r="GCV139" s="6"/>
      <c r="GDB139" s="11"/>
      <c r="GDC139" s="6"/>
      <c r="GDI139" s="11"/>
      <c r="GDJ139" s="6"/>
      <c r="GDP139" s="11"/>
      <c r="GDQ139" s="6"/>
      <c r="GDW139" s="11"/>
      <c r="GDX139" s="6"/>
      <c r="GED139" s="11"/>
      <c r="GEE139" s="6"/>
      <c r="GEK139" s="11"/>
      <c r="GEL139" s="6"/>
      <c r="GER139" s="11"/>
      <c r="GES139" s="6"/>
      <c r="GEY139" s="11"/>
      <c r="GEZ139" s="6"/>
      <c r="GFF139" s="11"/>
      <c r="GFG139" s="6"/>
      <c r="GFM139" s="11"/>
      <c r="GFN139" s="6"/>
      <c r="GFT139" s="11"/>
      <c r="GFU139" s="6"/>
      <c r="GGA139" s="11"/>
      <c r="GGB139" s="6"/>
      <c r="GGH139" s="11"/>
      <c r="GGI139" s="6"/>
      <c r="GGO139" s="11"/>
      <c r="GGP139" s="6"/>
      <c r="GGV139" s="11"/>
      <c r="GGW139" s="6"/>
      <c r="GHC139" s="11"/>
      <c r="GHD139" s="6"/>
      <c r="GHJ139" s="11"/>
      <c r="GHK139" s="6"/>
      <c r="GHQ139" s="11"/>
      <c r="GHR139" s="6"/>
      <c r="GHX139" s="11"/>
      <c r="GHY139" s="6"/>
      <c r="GIE139" s="11"/>
      <c r="GIF139" s="6"/>
      <c r="GIL139" s="11"/>
      <c r="GIM139" s="6"/>
      <c r="GIS139" s="11"/>
      <c r="GIT139" s="6"/>
      <c r="GIZ139" s="11"/>
      <c r="GJA139" s="6"/>
      <c r="GJG139" s="11"/>
      <c r="GJH139" s="6"/>
      <c r="GJN139" s="11"/>
      <c r="GJO139" s="6"/>
      <c r="GJU139" s="11"/>
      <c r="GJV139" s="6"/>
      <c r="GKB139" s="11"/>
      <c r="GKC139" s="6"/>
      <c r="GKI139" s="11"/>
      <c r="GKJ139" s="6"/>
      <c r="GKP139" s="11"/>
      <c r="GKQ139" s="6"/>
      <c r="GKW139" s="11"/>
      <c r="GKX139" s="6"/>
      <c r="GLD139" s="11"/>
      <c r="GLE139" s="6"/>
      <c r="GLK139" s="11"/>
      <c r="GLL139" s="6"/>
      <c r="GLR139" s="11"/>
      <c r="GLS139" s="6"/>
      <c r="GLY139" s="11"/>
      <c r="GLZ139" s="6"/>
      <c r="GMF139" s="11"/>
      <c r="GMG139" s="6"/>
      <c r="GMM139" s="11"/>
      <c r="GMN139" s="6"/>
      <c r="GMT139" s="11"/>
      <c r="GMU139" s="6"/>
      <c r="GNA139" s="11"/>
      <c r="GNB139" s="6"/>
      <c r="GNH139" s="11"/>
      <c r="GNI139" s="6"/>
      <c r="GNO139" s="11"/>
      <c r="GNP139" s="6"/>
      <c r="GNV139" s="11"/>
      <c r="GNW139" s="6"/>
      <c r="GOC139" s="11"/>
      <c r="GOD139" s="6"/>
      <c r="GOJ139" s="11"/>
      <c r="GOK139" s="6"/>
      <c r="GOQ139" s="11"/>
      <c r="GOR139" s="6"/>
      <c r="GOX139" s="11"/>
      <c r="GOY139" s="6"/>
      <c r="GPE139" s="11"/>
      <c r="GPF139" s="6"/>
      <c r="GPL139" s="11"/>
      <c r="GPM139" s="6"/>
      <c r="GPS139" s="11"/>
      <c r="GPT139" s="6"/>
      <c r="GPZ139" s="11"/>
      <c r="GQA139" s="6"/>
      <c r="GQG139" s="11"/>
      <c r="GQH139" s="6"/>
      <c r="GQN139" s="11"/>
      <c r="GQO139" s="6"/>
      <c r="GQU139" s="11"/>
      <c r="GQV139" s="6"/>
      <c r="GRB139" s="11"/>
      <c r="GRC139" s="6"/>
      <c r="GRI139" s="11"/>
      <c r="GRJ139" s="6"/>
      <c r="GRP139" s="11"/>
      <c r="GRQ139" s="6"/>
      <c r="GRW139" s="11"/>
      <c r="GRX139" s="6"/>
      <c r="GSD139" s="11"/>
      <c r="GSE139" s="6"/>
      <c r="GSK139" s="11"/>
      <c r="GSL139" s="6"/>
      <c r="GSR139" s="11"/>
      <c r="GSS139" s="6"/>
      <c r="GSY139" s="11"/>
      <c r="GSZ139" s="6"/>
      <c r="GTF139" s="11"/>
      <c r="GTG139" s="6"/>
      <c r="GTM139" s="11"/>
      <c r="GTN139" s="6"/>
      <c r="GTT139" s="11"/>
      <c r="GTU139" s="6"/>
      <c r="GUA139" s="11"/>
      <c r="GUB139" s="6"/>
      <c r="GUH139" s="11"/>
      <c r="GUI139" s="6"/>
      <c r="GUO139" s="11"/>
      <c r="GUP139" s="6"/>
      <c r="GUV139" s="11"/>
      <c r="GUW139" s="6"/>
      <c r="GVC139" s="11"/>
      <c r="GVD139" s="6"/>
      <c r="GVJ139" s="11"/>
      <c r="GVK139" s="6"/>
      <c r="GVQ139" s="11"/>
      <c r="GVR139" s="6"/>
      <c r="GVX139" s="11"/>
      <c r="GVY139" s="6"/>
      <c r="GWE139" s="11"/>
      <c r="GWF139" s="6"/>
      <c r="GWL139" s="11"/>
      <c r="GWM139" s="6"/>
      <c r="GWS139" s="11"/>
      <c r="GWT139" s="6"/>
      <c r="GWZ139" s="11"/>
      <c r="GXA139" s="6"/>
      <c r="GXG139" s="11"/>
      <c r="GXH139" s="6"/>
      <c r="GXN139" s="11"/>
      <c r="GXO139" s="6"/>
      <c r="GXU139" s="11"/>
      <c r="GXV139" s="6"/>
      <c r="GYB139" s="11"/>
      <c r="GYC139" s="6"/>
      <c r="GYI139" s="11"/>
      <c r="GYJ139" s="6"/>
      <c r="GYP139" s="11"/>
      <c r="GYQ139" s="6"/>
      <c r="GYW139" s="11"/>
      <c r="GYX139" s="6"/>
      <c r="GZD139" s="11"/>
      <c r="GZE139" s="6"/>
      <c r="GZK139" s="11"/>
      <c r="GZL139" s="6"/>
      <c r="GZR139" s="11"/>
      <c r="GZS139" s="6"/>
      <c r="GZY139" s="11"/>
      <c r="GZZ139" s="6"/>
      <c r="HAF139" s="11"/>
      <c r="HAG139" s="6"/>
      <c r="HAM139" s="11"/>
      <c r="HAN139" s="6"/>
      <c r="HAT139" s="11"/>
      <c r="HAU139" s="6"/>
      <c r="HBA139" s="11"/>
      <c r="HBB139" s="6"/>
      <c r="HBH139" s="11"/>
      <c r="HBI139" s="6"/>
      <c r="HBO139" s="11"/>
      <c r="HBP139" s="6"/>
      <c r="HBV139" s="11"/>
      <c r="HBW139" s="6"/>
      <c r="HCC139" s="11"/>
      <c r="HCD139" s="6"/>
      <c r="HCJ139" s="11"/>
      <c r="HCK139" s="6"/>
      <c r="HCQ139" s="11"/>
      <c r="HCR139" s="6"/>
      <c r="HCX139" s="11"/>
      <c r="HCY139" s="6"/>
      <c r="HDE139" s="11"/>
      <c r="HDF139" s="6"/>
      <c r="HDL139" s="11"/>
      <c r="HDM139" s="6"/>
      <c r="HDS139" s="11"/>
      <c r="HDT139" s="6"/>
      <c r="HDZ139" s="11"/>
      <c r="HEA139" s="6"/>
      <c r="HEG139" s="11"/>
      <c r="HEH139" s="6"/>
      <c r="HEN139" s="11"/>
      <c r="HEO139" s="6"/>
      <c r="HEU139" s="11"/>
      <c r="HEV139" s="6"/>
      <c r="HFB139" s="11"/>
      <c r="HFC139" s="6"/>
      <c r="HFI139" s="11"/>
      <c r="HFJ139" s="6"/>
      <c r="HFP139" s="11"/>
      <c r="HFQ139" s="6"/>
      <c r="HFW139" s="11"/>
      <c r="HFX139" s="6"/>
      <c r="HGD139" s="11"/>
      <c r="HGE139" s="6"/>
      <c r="HGK139" s="11"/>
      <c r="HGL139" s="6"/>
      <c r="HGR139" s="11"/>
      <c r="HGS139" s="6"/>
      <c r="HGY139" s="11"/>
      <c r="HGZ139" s="6"/>
      <c r="HHF139" s="11"/>
      <c r="HHG139" s="6"/>
      <c r="HHM139" s="11"/>
      <c r="HHN139" s="6"/>
      <c r="HHT139" s="11"/>
      <c r="HHU139" s="6"/>
      <c r="HIA139" s="11"/>
      <c r="HIB139" s="6"/>
      <c r="HIH139" s="11"/>
      <c r="HII139" s="6"/>
      <c r="HIO139" s="11"/>
      <c r="HIP139" s="6"/>
      <c r="HIV139" s="11"/>
      <c r="HIW139" s="6"/>
      <c r="HJC139" s="11"/>
      <c r="HJD139" s="6"/>
      <c r="HJJ139" s="11"/>
      <c r="HJK139" s="6"/>
      <c r="HJQ139" s="11"/>
      <c r="HJR139" s="6"/>
      <c r="HJX139" s="11"/>
      <c r="HJY139" s="6"/>
      <c r="HKE139" s="11"/>
      <c r="HKF139" s="6"/>
      <c r="HKL139" s="11"/>
      <c r="HKM139" s="6"/>
      <c r="HKS139" s="11"/>
      <c r="HKT139" s="6"/>
      <c r="HKZ139" s="11"/>
      <c r="HLA139" s="6"/>
      <c r="HLG139" s="11"/>
      <c r="HLH139" s="6"/>
      <c r="HLN139" s="11"/>
      <c r="HLO139" s="6"/>
      <c r="HLU139" s="11"/>
      <c r="HLV139" s="6"/>
      <c r="HMB139" s="11"/>
      <c r="HMC139" s="6"/>
      <c r="HMI139" s="11"/>
      <c r="HMJ139" s="6"/>
      <c r="HMP139" s="11"/>
      <c r="HMQ139" s="6"/>
      <c r="HMW139" s="11"/>
      <c r="HMX139" s="6"/>
      <c r="HND139" s="11"/>
      <c r="HNE139" s="6"/>
      <c r="HNK139" s="11"/>
      <c r="HNL139" s="6"/>
      <c r="HNR139" s="11"/>
      <c r="HNS139" s="6"/>
      <c r="HNY139" s="11"/>
      <c r="HNZ139" s="6"/>
      <c r="HOF139" s="11"/>
      <c r="HOG139" s="6"/>
      <c r="HOM139" s="11"/>
      <c r="HON139" s="6"/>
      <c r="HOT139" s="11"/>
      <c r="HOU139" s="6"/>
      <c r="HPA139" s="11"/>
      <c r="HPB139" s="6"/>
      <c r="HPH139" s="11"/>
      <c r="HPI139" s="6"/>
      <c r="HPO139" s="11"/>
      <c r="HPP139" s="6"/>
      <c r="HPV139" s="11"/>
      <c r="HPW139" s="6"/>
      <c r="HQC139" s="11"/>
      <c r="HQD139" s="6"/>
      <c r="HQJ139" s="11"/>
      <c r="HQK139" s="6"/>
      <c r="HQQ139" s="11"/>
      <c r="HQR139" s="6"/>
      <c r="HQX139" s="11"/>
      <c r="HQY139" s="6"/>
      <c r="HRE139" s="11"/>
      <c r="HRF139" s="6"/>
      <c r="HRL139" s="11"/>
      <c r="HRM139" s="6"/>
      <c r="HRS139" s="11"/>
      <c r="HRT139" s="6"/>
      <c r="HRZ139" s="11"/>
      <c r="HSA139" s="6"/>
      <c r="HSG139" s="11"/>
      <c r="HSH139" s="6"/>
      <c r="HSN139" s="11"/>
      <c r="HSO139" s="6"/>
      <c r="HSU139" s="11"/>
      <c r="HSV139" s="6"/>
      <c r="HTB139" s="11"/>
      <c r="HTC139" s="6"/>
      <c r="HTI139" s="11"/>
      <c r="HTJ139" s="6"/>
      <c r="HTP139" s="11"/>
      <c r="HTQ139" s="6"/>
      <c r="HTW139" s="11"/>
      <c r="HTX139" s="6"/>
      <c r="HUD139" s="11"/>
      <c r="HUE139" s="6"/>
      <c r="HUK139" s="11"/>
      <c r="HUL139" s="6"/>
      <c r="HUR139" s="11"/>
      <c r="HUS139" s="6"/>
      <c r="HUY139" s="11"/>
      <c r="HUZ139" s="6"/>
      <c r="HVF139" s="11"/>
      <c r="HVG139" s="6"/>
      <c r="HVM139" s="11"/>
      <c r="HVN139" s="6"/>
      <c r="HVT139" s="11"/>
      <c r="HVU139" s="6"/>
      <c r="HWA139" s="11"/>
      <c r="HWB139" s="6"/>
      <c r="HWH139" s="11"/>
      <c r="HWI139" s="6"/>
      <c r="HWO139" s="11"/>
      <c r="HWP139" s="6"/>
      <c r="HWV139" s="11"/>
      <c r="HWW139" s="6"/>
      <c r="HXC139" s="11"/>
      <c r="HXD139" s="6"/>
      <c r="HXJ139" s="11"/>
      <c r="HXK139" s="6"/>
      <c r="HXQ139" s="11"/>
      <c r="HXR139" s="6"/>
      <c r="HXX139" s="11"/>
      <c r="HXY139" s="6"/>
      <c r="HYE139" s="11"/>
      <c r="HYF139" s="6"/>
      <c r="HYL139" s="11"/>
      <c r="HYM139" s="6"/>
      <c r="HYS139" s="11"/>
      <c r="HYT139" s="6"/>
      <c r="HYZ139" s="11"/>
      <c r="HZA139" s="6"/>
      <c r="HZG139" s="11"/>
      <c r="HZH139" s="6"/>
      <c r="HZN139" s="11"/>
      <c r="HZO139" s="6"/>
      <c r="HZU139" s="11"/>
      <c r="HZV139" s="6"/>
      <c r="IAB139" s="11"/>
      <c r="IAC139" s="6"/>
      <c r="IAI139" s="11"/>
      <c r="IAJ139" s="6"/>
      <c r="IAP139" s="11"/>
      <c r="IAQ139" s="6"/>
      <c r="IAW139" s="11"/>
      <c r="IAX139" s="6"/>
      <c r="IBD139" s="11"/>
      <c r="IBE139" s="6"/>
      <c r="IBK139" s="11"/>
      <c r="IBL139" s="6"/>
      <c r="IBR139" s="11"/>
      <c r="IBS139" s="6"/>
      <c r="IBY139" s="11"/>
      <c r="IBZ139" s="6"/>
      <c r="ICF139" s="11"/>
      <c r="ICG139" s="6"/>
      <c r="ICM139" s="11"/>
      <c r="ICN139" s="6"/>
      <c r="ICT139" s="11"/>
      <c r="ICU139" s="6"/>
      <c r="IDA139" s="11"/>
      <c r="IDB139" s="6"/>
      <c r="IDH139" s="11"/>
      <c r="IDI139" s="6"/>
      <c r="IDO139" s="11"/>
      <c r="IDP139" s="6"/>
      <c r="IDV139" s="11"/>
      <c r="IDW139" s="6"/>
      <c r="IEC139" s="11"/>
      <c r="IED139" s="6"/>
      <c r="IEJ139" s="11"/>
      <c r="IEK139" s="6"/>
      <c r="IEQ139" s="11"/>
      <c r="IER139" s="6"/>
      <c r="IEX139" s="11"/>
      <c r="IEY139" s="6"/>
      <c r="IFE139" s="11"/>
      <c r="IFF139" s="6"/>
      <c r="IFL139" s="11"/>
      <c r="IFM139" s="6"/>
      <c r="IFS139" s="11"/>
      <c r="IFT139" s="6"/>
      <c r="IFZ139" s="11"/>
      <c r="IGA139" s="6"/>
      <c r="IGG139" s="11"/>
      <c r="IGH139" s="6"/>
      <c r="IGN139" s="11"/>
      <c r="IGO139" s="6"/>
      <c r="IGU139" s="11"/>
      <c r="IGV139" s="6"/>
      <c r="IHB139" s="11"/>
      <c r="IHC139" s="6"/>
      <c r="IHI139" s="11"/>
      <c r="IHJ139" s="6"/>
      <c r="IHP139" s="11"/>
      <c r="IHQ139" s="6"/>
      <c r="IHW139" s="11"/>
      <c r="IHX139" s="6"/>
      <c r="IID139" s="11"/>
      <c r="IIE139" s="6"/>
      <c r="IIK139" s="11"/>
      <c r="IIL139" s="6"/>
      <c r="IIR139" s="11"/>
      <c r="IIS139" s="6"/>
      <c r="IIY139" s="11"/>
      <c r="IIZ139" s="6"/>
      <c r="IJF139" s="11"/>
      <c r="IJG139" s="6"/>
      <c r="IJM139" s="11"/>
      <c r="IJN139" s="6"/>
      <c r="IJT139" s="11"/>
      <c r="IJU139" s="6"/>
      <c r="IKA139" s="11"/>
      <c r="IKB139" s="6"/>
      <c r="IKH139" s="11"/>
      <c r="IKI139" s="6"/>
      <c r="IKO139" s="11"/>
      <c r="IKP139" s="6"/>
      <c r="IKV139" s="11"/>
      <c r="IKW139" s="6"/>
      <c r="ILC139" s="11"/>
      <c r="ILD139" s="6"/>
      <c r="ILJ139" s="11"/>
      <c r="ILK139" s="6"/>
      <c r="ILQ139" s="11"/>
      <c r="ILR139" s="6"/>
      <c r="ILX139" s="11"/>
      <c r="ILY139" s="6"/>
      <c r="IME139" s="11"/>
      <c r="IMF139" s="6"/>
      <c r="IML139" s="11"/>
      <c r="IMM139" s="6"/>
      <c r="IMS139" s="11"/>
      <c r="IMT139" s="6"/>
      <c r="IMZ139" s="11"/>
      <c r="INA139" s="6"/>
      <c r="ING139" s="11"/>
      <c r="INH139" s="6"/>
      <c r="INN139" s="11"/>
      <c r="INO139" s="6"/>
      <c r="INU139" s="11"/>
      <c r="INV139" s="6"/>
      <c r="IOB139" s="11"/>
      <c r="IOC139" s="6"/>
      <c r="IOI139" s="11"/>
      <c r="IOJ139" s="6"/>
      <c r="IOP139" s="11"/>
      <c r="IOQ139" s="6"/>
      <c r="IOW139" s="11"/>
      <c r="IOX139" s="6"/>
      <c r="IPD139" s="11"/>
      <c r="IPE139" s="6"/>
      <c r="IPK139" s="11"/>
      <c r="IPL139" s="6"/>
      <c r="IPR139" s="11"/>
      <c r="IPS139" s="6"/>
      <c r="IPY139" s="11"/>
      <c r="IPZ139" s="6"/>
      <c r="IQF139" s="11"/>
      <c r="IQG139" s="6"/>
      <c r="IQM139" s="11"/>
      <c r="IQN139" s="6"/>
      <c r="IQT139" s="11"/>
      <c r="IQU139" s="6"/>
      <c r="IRA139" s="11"/>
      <c r="IRB139" s="6"/>
      <c r="IRH139" s="11"/>
      <c r="IRI139" s="6"/>
      <c r="IRO139" s="11"/>
      <c r="IRP139" s="6"/>
      <c r="IRV139" s="11"/>
      <c r="IRW139" s="6"/>
      <c r="ISC139" s="11"/>
      <c r="ISD139" s="6"/>
      <c r="ISJ139" s="11"/>
      <c r="ISK139" s="6"/>
      <c r="ISQ139" s="11"/>
      <c r="ISR139" s="6"/>
      <c r="ISX139" s="11"/>
      <c r="ISY139" s="6"/>
      <c r="ITE139" s="11"/>
      <c r="ITF139" s="6"/>
      <c r="ITL139" s="11"/>
      <c r="ITM139" s="6"/>
      <c r="ITS139" s="11"/>
      <c r="ITT139" s="6"/>
      <c r="ITZ139" s="11"/>
      <c r="IUA139" s="6"/>
      <c r="IUG139" s="11"/>
      <c r="IUH139" s="6"/>
      <c r="IUN139" s="11"/>
      <c r="IUO139" s="6"/>
      <c r="IUU139" s="11"/>
      <c r="IUV139" s="6"/>
      <c r="IVB139" s="11"/>
      <c r="IVC139" s="6"/>
      <c r="IVI139" s="11"/>
      <c r="IVJ139" s="6"/>
      <c r="IVP139" s="11"/>
      <c r="IVQ139" s="6"/>
      <c r="IVW139" s="11"/>
      <c r="IVX139" s="6"/>
      <c r="IWD139" s="11"/>
      <c r="IWE139" s="6"/>
      <c r="IWK139" s="11"/>
      <c r="IWL139" s="6"/>
      <c r="IWR139" s="11"/>
      <c r="IWS139" s="6"/>
      <c r="IWY139" s="11"/>
      <c r="IWZ139" s="6"/>
      <c r="IXF139" s="11"/>
      <c r="IXG139" s="6"/>
      <c r="IXM139" s="11"/>
      <c r="IXN139" s="6"/>
      <c r="IXT139" s="11"/>
      <c r="IXU139" s="6"/>
      <c r="IYA139" s="11"/>
      <c r="IYB139" s="6"/>
      <c r="IYH139" s="11"/>
      <c r="IYI139" s="6"/>
      <c r="IYO139" s="11"/>
      <c r="IYP139" s="6"/>
      <c r="IYV139" s="11"/>
      <c r="IYW139" s="6"/>
      <c r="IZC139" s="11"/>
      <c r="IZD139" s="6"/>
      <c r="IZJ139" s="11"/>
      <c r="IZK139" s="6"/>
      <c r="IZQ139" s="11"/>
      <c r="IZR139" s="6"/>
      <c r="IZX139" s="11"/>
      <c r="IZY139" s="6"/>
      <c r="JAE139" s="11"/>
      <c r="JAF139" s="6"/>
      <c r="JAL139" s="11"/>
      <c r="JAM139" s="6"/>
      <c r="JAS139" s="11"/>
      <c r="JAT139" s="6"/>
      <c r="JAZ139" s="11"/>
      <c r="JBA139" s="6"/>
      <c r="JBG139" s="11"/>
      <c r="JBH139" s="6"/>
      <c r="JBN139" s="11"/>
      <c r="JBO139" s="6"/>
      <c r="JBU139" s="11"/>
      <c r="JBV139" s="6"/>
      <c r="JCB139" s="11"/>
      <c r="JCC139" s="6"/>
      <c r="JCI139" s="11"/>
      <c r="JCJ139" s="6"/>
      <c r="JCP139" s="11"/>
      <c r="JCQ139" s="6"/>
      <c r="JCW139" s="11"/>
      <c r="JCX139" s="6"/>
      <c r="JDD139" s="11"/>
      <c r="JDE139" s="6"/>
      <c r="JDK139" s="11"/>
      <c r="JDL139" s="6"/>
      <c r="JDR139" s="11"/>
      <c r="JDS139" s="6"/>
      <c r="JDY139" s="11"/>
      <c r="JDZ139" s="6"/>
      <c r="JEF139" s="11"/>
      <c r="JEG139" s="6"/>
      <c r="JEM139" s="11"/>
      <c r="JEN139" s="6"/>
      <c r="JET139" s="11"/>
      <c r="JEU139" s="6"/>
      <c r="JFA139" s="11"/>
      <c r="JFB139" s="6"/>
      <c r="JFH139" s="11"/>
      <c r="JFI139" s="6"/>
      <c r="JFO139" s="11"/>
      <c r="JFP139" s="6"/>
      <c r="JFV139" s="11"/>
      <c r="JFW139" s="6"/>
      <c r="JGC139" s="11"/>
      <c r="JGD139" s="6"/>
      <c r="JGJ139" s="11"/>
      <c r="JGK139" s="6"/>
      <c r="JGQ139" s="11"/>
      <c r="JGR139" s="6"/>
      <c r="JGX139" s="11"/>
      <c r="JGY139" s="6"/>
      <c r="JHE139" s="11"/>
      <c r="JHF139" s="6"/>
      <c r="JHL139" s="11"/>
      <c r="JHM139" s="6"/>
      <c r="JHS139" s="11"/>
      <c r="JHT139" s="6"/>
      <c r="JHZ139" s="11"/>
      <c r="JIA139" s="6"/>
      <c r="JIG139" s="11"/>
      <c r="JIH139" s="6"/>
      <c r="JIN139" s="11"/>
      <c r="JIO139" s="6"/>
      <c r="JIU139" s="11"/>
      <c r="JIV139" s="6"/>
      <c r="JJB139" s="11"/>
      <c r="JJC139" s="6"/>
      <c r="JJI139" s="11"/>
      <c r="JJJ139" s="6"/>
      <c r="JJP139" s="11"/>
      <c r="JJQ139" s="6"/>
      <c r="JJW139" s="11"/>
      <c r="JJX139" s="6"/>
      <c r="JKD139" s="11"/>
      <c r="JKE139" s="6"/>
      <c r="JKK139" s="11"/>
      <c r="JKL139" s="6"/>
      <c r="JKR139" s="11"/>
      <c r="JKS139" s="6"/>
      <c r="JKY139" s="11"/>
      <c r="JKZ139" s="6"/>
      <c r="JLF139" s="11"/>
      <c r="JLG139" s="6"/>
      <c r="JLM139" s="11"/>
      <c r="JLN139" s="6"/>
      <c r="JLT139" s="11"/>
      <c r="JLU139" s="6"/>
      <c r="JMA139" s="11"/>
      <c r="JMB139" s="6"/>
      <c r="JMH139" s="11"/>
      <c r="JMI139" s="6"/>
      <c r="JMO139" s="11"/>
      <c r="JMP139" s="6"/>
      <c r="JMV139" s="11"/>
      <c r="JMW139" s="6"/>
      <c r="JNC139" s="11"/>
      <c r="JND139" s="6"/>
      <c r="JNJ139" s="11"/>
      <c r="JNK139" s="6"/>
      <c r="JNQ139" s="11"/>
      <c r="JNR139" s="6"/>
      <c r="JNX139" s="11"/>
      <c r="JNY139" s="6"/>
      <c r="JOE139" s="11"/>
      <c r="JOF139" s="6"/>
      <c r="JOL139" s="11"/>
      <c r="JOM139" s="6"/>
      <c r="JOS139" s="11"/>
      <c r="JOT139" s="6"/>
      <c r="JOZ139" s="11"/>
      <c r="JPA139" s="6"/>
      <c r="JPG139" s="11"/>
      <c r="JPH139" s="6"/>
      <c r="JPN139" s="11"/>
      <c r="JPO139" s="6"/>
      <c r="JPU139" s="11"/>
      <c r="JPV139" s="6"/>
      <c r="JQB139" s="11"/>
      <c r="JQC139" s="6"/>
      <c r="JQI139" s="11"/>
      <c r="JQJ139" s="6"/>
      <c r="JQP139" s="11"/>
      <c r="JQQ139" s="6"/>
      <c r="JQW139" s="11"/>
      <c r="JQX139" s="6"/>
      <c r="JRD139" s="11"/>
      <c r="JRE139" s="6"/>
      <c r="JRK139" s="11"/>
      <c r="JRL139" s="6"/>
      <c r="JRR139" s="11"/>
      <c r="JRS139" s="6"/>
      <c r="JRY139" s="11"/>
      <c r="JRZ139" s="6"/>
      <c r="JSF139" s="11"/>
      <c r="JSG139" s="6"/>
      <c r="JSM139" s="11"/>
      <c r="JSN139" s="6"/>
      <c r="JST139" s="11"/>
      <c r="JSU139" s="6"/>
      <c r="JTA139" s="11"/>
      <c r="JTB139" s="6"/>
      <c r="JTH139" s="11"/>
      <c r="JTI139" s="6"/>
      <c r="JTO139" s="11"/>
      <c r="JTP139" s="6"/>
      <c r="JTV139" s="11"/>
      <c r="JTW139" s="6"/>
      <c r="JUC139" s="11"/>
      <c r="JUD139" s="6"/>
      <c r="JUJ139" s="11"/>
      <c r="JUK139" s="6"/>
      <c r="JUQ139" s="11"/>
      <c r="JUR139" s="6"/>
      <c r="JUX139" s="11"/>
      <c r="JUY139" s="6"/>
      <c r="JVE139" s="11"/>
      <c r="JVF139" s="6"/>
      <c r="JVL139" s="11"/>
      <c r="JVM139" s="6"/>
      <c r="JVS139" s="11"/>
      <c r="JVT139" s="6"/>
      <c r="JVZ139" s="11"/>
      <c r="JWA139" s="6"/>
      <c r="JWG139" s="11"/>
      <c r="JWH139" s="6"/>
      <c r="JWN139" s="11"/>
      <c r="JWO139" s="6"/>
      <c r="JWU139" s="11"/>
      <c r="JWV139" s="6"/>
      <c r="JXB139" s="11"/>
      <c r="JXC139" s="6"/>
      <c r="JXI139" s="11"/>
      <c r="JXJ139" s="6"/>
      <c r="JXP139" s="11"/>
      <c r="JXQ139" s="6"/>
      <c r="JXW139" s="11"/>
      <c r="JXX139" s="6"/>
      <c r="JYD139" s="11"/>
      <c r="JYE139" s="6"/>
      <c r="JYK139" s="11"/>
      <c r="JYL139" s="6"/>
      <c r="JYR139" s="11"/>
      <c r="JYS139" s="6"/>
      <c r="JYY139" s="11"/>
      <c r="JYZ139" s="6"/>
      <c r="JZF139" s="11"/>
      <c r="JZG139" s="6"/>
      <c r="JZM139" s="11"/>
      <c r="JZN139" s="6"/>
      <c r="JZT139" s="11"/>
      <c r="JZU139" s="6"/>
      <c r="KAA139" s="11"/>
      <c r="KAB139" s="6"/>
      <c r="KAH139" s="11"/>
      <c r="KAI139" s="6"/>
      <c r="KAO139" s="11"/>
      <c r="KAP139" s="6"/>
      <c r="KAV139" s="11"/>
      <c r="KAW139" s="6"/>
      <c r="KBC139" s="11"/>
      <c r="KBD139" s="6"/>
      <c r="KBJ139" s="11"/>
      <c r="KBK139" s="6"/>
      <c r="KBQ139" s="11"/>
      <c r="KBR139" s="6"/>
      <c r="KBX139" s="11"/>
      <c r="KBY139" s="6"/>
      <c r="KCE139" s="11"/>
      <c r="KCF139" s="6"/>
      <c r="KCL139" s="11"/>
      <c r="KCM139" s="6"/>
      <c r="KCS139" s="11"/>
      <c r="KCT139" s="6"/>
      <c r="KCZ139" s="11"/>
      <c r="KDA139" s="6"/>
      <c r="KDG139" s="11"/>
      <c r="KDH139" s="6"/>
      <c r="KDN139" s="11"/>
      <c r="KDO139" s="6"/>
      <c r="KDU139" s="11"/>
      <c r="KDV139" s="6"/>
      <c r="KEB139" s="11"/>
      <c r="KEC139" s="6"/>
      <c r="KEI139" s="11"/>
      <c r="KEJ139" s="6"/>
      <c r="KEP139" s="11"/>
      <c r="KEQ139" s="6"/>
      <c r="KEW139" s="11"/>
      <c r="KEX139" s="6"/>
      <c r="KFD139" s="11"/>
      <c r="KFE139" s="6"/>
      <c r="KFK139" s="11"/>
      <c r="KFL139" s="6"/>
      <c r="KFR139" s="11"/>
      <c r="KFS139" s="6"/>
      <c r="KFY139" s="11"/>
      <c r="KFZ139" s="6"/>
      <c r="KGF139" s="11"/>
      <c r="KGG139" s="6"/>
      <c r="KGM139" s="11"/>
      <c r="KGN139" s="6"/>
      <c r="KGT139" s="11"/>
      <c r="KGU139" s="6"/>
      <c r="KHA139" s="11"/>
      <c r="KHB139" s="6"/>
      <c r="KHH139" s="11"/>
      <c r="KHI139" s="6"/>
      <c r="KHO139" s="11"/>
      <c r="KHP139" s="6"/>
      <c r="KHV139" s="11"/>
      <c r="KHW139" s="6"/>
      <c r="KIC139" s="11"/>
      <c r="KID139" s="6"/>
      <c r="KIJ139" s="11"/>
      <c r="KIK139" s="6"/>
      <c r="KIQ139" s="11"/>
      <c r="KIR139" s="6"/>
      <c r="KIX139" s="11"/>
      <c r="KIY139" s="6"/>
      <c r="KJE139" s="11"/>
      <c r="KJF139" s="6"/>
      <c r="KJL139" s="11"/>
      <c r="KJM139" s="6"/>
      <c r="KJS139" s="11"/>
      <c r="KJT139" s="6"/>
      <c r="KJZ139" s="11"/>
      <c r="KKA139" s="6"/>
      <c r="KKG139" s="11"/>
      <c r="KKH139" s="6"/>
      <c r="KKN139" s="11"/>
      <c r="KKO139" s="6"/>
      <c r="KKU139" s="11"/>
      <c r="KKV139" s="6"/>
      <c r="KLB139" s="11"/>
      <c r="KLC139" s="6"/>
      <c r="KLI139" s="11"/>
      <c r="KLJ139" s="6"/>
      <c r="KLP139" s="11"/>
      <c r="KLQ139" s="6"/>
      <c r="KLW139" s="11"/>
      <c r="KLX139" s="6"/>
      <c r="KMD139" s="11"/>
      <c r="KME139" s="6"/>
      <c r="KMK139" s="11"/>
      <c r="KML139" s="6"/>
      <c r="KMR139" s="11"/>
      <c r="KMS139" s="6"/>
      <c r="KMY139" s="11"/>
      <c r="KMZ139" s="6"/>
      <c r="KNF139" s="11"/>
      <c r="KNG139" s="6"/>
      <c r="KNM139" s="11"/>
      <c r="KNN139" s="6"/>
      <c r="KNT139" s="11"/>
      <c r="KNU139" s="6"/>
      <c r="KOA139" s="11"/>
      <c r="KOB139" s="6"/>
      <c r="KOH139" s="11"/>
      <c r="KOI139" s="6"/>
      <c r="KOO139" s="11"/>
      <c r="KOP139" s="6"/>
      <c r="KOV139" s="11"/>
      <c r="KOW139" s="6"/>
      <c r="KPC139" s="11"/>
      <c r="KPD139" s="6"/>
      <c r="KPJ139" s="11"/>
      <c r="KPK139" s="6"/>
      <c r="KPQ139" s="11"/>
      <c r="KPR139" s="6"/>
      <c r="KPX139" s="11"/>
      <c r="KPY139" s="6"/>
      <c r="KQE139" s="11"/>
      <c r="KQF139" s="6"/>
      <c r="KQL139" s="11"/>
      <c r="KQM139" s="6"/>
      <c r="KQS139" s="11"/>
      <c r="KQT139" s="6"/>
      <c r="KQZ139" s="11"/>
      <c r="KRA139" s="6"/>
      <c r="KRG139" s="11"/>
      <c r="KRH139" s="6"/>
      <c r="KRN139" s="11"/>
      <c r="KRO139" s="6"/>
      <c r="KRU139" s="11"/>
      <c r="KRV139" s="6"/>
      <c r="KSB139" s="11"/>
      <c r="KSC139" s="6"/>
      <c r="KSI139" s="11"/>
      <c r="KSJ139" s="6"/>
      <c r="KSP139" s="11"/>
      <c r="KSQ139" s="6"/>
      <c r="KSW139" s="11"/>
      <c r="KSX139" s="6"/>
      <c r="KTD139" s="11"/>
      <c r="KTE139" s="6"/>
      <c r="KTK139" s="11"/>
      <c r="KTL139" s="6"/>
      <c r="KTR139" s="11"/>
      <c r="KTS139" s="6"/>
      <c r="KTY139" s="11"/>
      <c r="KTZ139" s="6"/>
      <c r="KUF139" s="11"/>
      <c r="KUG139" s="6"/>
      <c r="KUM139" s="11"/>
      <c r="KUN139" s="6"/>
      <c r="KUT139" s="11"/>
      <c r="KUU139" s="6"/>
      <c r="KVA139" s="11"/>
      <c r="KVB139" s="6"/>
      <c r="KVH139" s="11"/>
      <c r="KVI139" s="6"/>
      <c r="KVO139" s="11"/>
      <c r="KVP139" s="6"/>
      <c r="KVV139" s="11"/>
      <c r="KVW139" s="6"/>
      <c r="KWC139" s="11"/>
      <c r="KWD139" s="6"/>
      <c r="KWJ139" s="11"/>
      <c r="KWK139" s="6"/>
      <c r="KWQ139" s="11"/>
      <c r="KWR139" s="6"/>
      <c r="KWX139" s="11"/>
      <c r="KWY139" s="6"/>
      <c r="KXE139" s="11"/>
      <c r="KXF139" s="6"/>
      <c r="KXL139" s="11"/>
      <c r="KXM139" s="6"/>
      <c r="KXS139" s="11"/>
      <c r="KXT139" s="6"/>
      <c r="KXZ139" s="11"/>
      <c r="KYA139" s="6"/>
      <c r="KYG139" s="11"/>
      <c r="KYH139" s="6"/>
      <c r="KYN139" s="11"/>
      <c r="KYO139" s="6"/>
      <c r="KYU139" s="11"/>
      <c r="KYV139" s="6"/>
      <c r="KZB139" s="11"/>
      <c r="KZC139" s="6"/>
      <c r="KZI139" s="11"/>
      <c r="KZJ139" s="6"/>
      <c r="KZP139" s="11"/>
      <c r="KZQ139" s="6"/>
      <c r="KZW139" s="11"/>
      <c r="KZX139" s="6"/>
      <c r="LAD139" s="11"/>
      <c r="LAE139" s="6"/>
      <c r="LAK139" s="11"/>
      <c r="LAL139" s="6"/>
      <c r="LAR139" s="11"/>
      <c r="LAS139" s="6"/>
      <c r="LAY139" s="11"/>
      <c r="LAZ139" s="6"/>
      <c r="LBF139" s="11"/>
      <c r="LBG139" s="6"/>
      <c r="LBM139" s="11"/>
      <c r="LBN139" s="6"/>
      <c r="LBT139" s="11"/>
      <c r="LBU139" s="6"/>
      <c r="LCA139" s="11"/>
      <c r="LCB139" s="6"/>
      <c r="LCH139" s="11"/>
      <c r="LCI139" s="6"/>
      <c r="LCO139" s="11"/>
      <c r="LCP139" s="6"/>
      <c r="LCV139" s="11"/>
      <c r="LCW139" s="6"/>
      <c r="LDC139" s="11"/>
      <c r="LDD139" s="6"/>
      <c r="LDJ139" s="11"/>
      <c r="LDK139" s="6"/>
      <c r="LDQ139" s="11"/>
      <c r="LDR139" s="6"/>
      <c r="LDX139" s="11"/>
      <c r="LDY139" s="6"/>
      <c r="LEE139" s="11"/>
      <c r="LEF139" s="6"/>
      <c r="LEL139" s="11"/>
      <c r="LEM139" s="6"/>
      <c r="LES139" s="11"/>
      <c r="LET139" s="6"/>
      <c r="LEZ139" s="11"/>
      <c r="LFA139" s="6"/>
      <c r="LFG139" s="11"/>
      <c r="LFH139" s="6"/>
      <c r="LFN139" s="11"/>
      <c r="LFO139" s="6"/>
      <c r="LFU139" s="11"/>
      <c r="LFV139" s="6"/>
      <c r="LGB139" s="11"/>
      <c r="LGC139" s="6"/>
      <c r="LGI139" s="11"/>
      <c r="LGJ139" s="6"/>
      <c r="LGP139" s="11"/>
      <c r="LGQ139" s="6"/>
      <c r="LGW139" s="11"/>
      <c r="LGX139" s="6"/>
      <c r="LHD139" s="11"/>
      <c r="LHE139" s="6"/>
      <c r="LHK139" s="11"/>
      <c r="LHL139" s="6"/>
      <c r="LHR139" s="11"/>
      <c r="LHS139" s="6"/>
      <c r="LHY139" s="11"/>
      <c r="LHZ139" s="6"/>
      <c r="LIF139" s="11"/>
      <c r="LIG139" s="6"/>
      <c r="LIM139" s="11"/>
      <c r="LIN139" s="6"/>
      <c r="LIT139" s="11"/>
      <c r="LIU139" s="6"/>
      <c r="LJA139" s="11"/>
      <c r="LJB139" s="6"/>
      <c r="LJH139" s="11"/>
      <c r="LJI139" s="6"/>
      <c r="LJO139" s="11"/>
      <c r="LJP139" s="6"/>
      <c r="LJV139" s="11"/>
      <c r="LJW139" s="6"/>
      <c r="LKC139" s="11"/>
      <c r="LKD139" s="6"/>
      <c r="LKJ139" s="11"/>
      <c r="LKK139" s="6"/>
      <c r="LKQ139" s="11"/>
      <c r="LKR139" s="6"/>
      <c r="LKX139" s="11"/>
      <c r="LKY139" s="6"/>
      <c r="LLE139" s="11"/>
      <c r="LLF139" s="6"/>
      <c r="LLL139" s="11"/>
      <c r="LLM139" s="6"/>
      <c r="LLS139" s="11"/>
      <c r="LLT139" s="6"/>
      <c r="LLZ139" s="11"/>
      <c r="LMA139" s="6"/>
      <c r="LMG139" s="11"/>
      <c r="LMH139" s="6"/>
      <c r="LMN139" s="11"/>
      <c r="LMO139" s="6"/>
      <c r="LMU139" s="11"/>
      <c r="LMV139" s="6"/>
      <c r="LNB139" s="11"/>
      <c r="LNC139" s="6"/>
      <c r="LNI139" s="11"/>
      <c r="LNJ139" s="6"/>
      <c r="LNP139" s="11"/>
      <c r="LNQ139" s="6"/>
      <c r="LNW139" s="11"/>
      <c r="LNX139" s="6"/>
      <c r="LOD139" s="11"/>
      <c r="LOE139" s="6"/>
      <c r="LOK139" s="11"/>
      <c r="LOL139" s="6"/>
      <c r="LOR139" s="11"/>
      <c r="LOS139" s="6"/>
      <c r="LOY139" s="11"/>
      <c r="LOZ139" s="6"/>
      <c r="LPF139" s="11"/>
      <c r="LPG139" s="6"/>
      <c r="LPM139" s="11"/>
      <c r="LPN139" s="6"/>
      <c r="LPT139" s="11"/>
      <c r="LPU139" s="6"/>
      <c r="LQA139" s="11"/>
      <c r="LQB139" s="6"/>
      <c r="LQH139" s="11"/>
      <c r="LQI139" s="6"/>
      <c r="LQO139" s="11"/>
      <c r="LQP139" s="6"/>
      <c r="LQV139" s="11"/>
      <c r="LQW139" s="6"/>
      <c r="LRC139" s="11"/>
      <c r="LRD139" s="6"/>
      <c r="LRJ139" s="11"/>
      <c r="LRK139" s="6"/>
      <c r="LRQ139" s="11"/>
      <c r="LRR139" s="6"/>
      <c r="LRX139" s="11"/>
      <c r="LRY139" s="6"/>
      <c r="LSE139" s="11"/>
      <c r="LSF139" s="6"/>
      <c r="LSL139" s="11"/>
      <c r="LSM139" s="6"/>
      <c r="LSS139" s="11"/>
      <c r="LST139" s="6"/>
      <c r="LSZ139" s="11"/>
      <c r="LTA139" s="6"/>
      <c r="LTG139" s="11"/>
      <c r="LTH139" s="6"/>
      <c r="LTN139" s="11"/>
      <c r="LTO139" s="6"/>
      <c r="LTU139" s="11"/>
      <c r="LTV139" s="6"/>
      <c r="LUB139" s="11"/>
      <c r="LUC139" s="6"/>
      <c r="LUI139" s="11"/>
      <c r="LUJ139" s="6"/>
      <c r="LUP139" s="11"/>
      <c r="LUQ139" s="6"/>
      <c r="LUW139" s="11"/>
      <c r="LUX139" s="6"/>
      <c r="LVD139" s="11"/>
      <c r="LVE139" s="6"/>
      <c r="LVK139" s="11"/>
      <c r="LVL139" s="6"/>
      <c r="LVR139" s="11"/>
      <c r="LVS139" s="6"/>
      <c r="LVY139" s="11"/>
      <c r="LVZ139" s="6"/>
      <c r="LWF139" s="11"/>
      <c r="LWG139" s="6"/>
      <c r="LWM139" s="11"/>
      <c r="LWN139" s="6"/>
      <c r="LWT139" s="11"/>
      <c r="LWU139" s="6"/>
      <c r="LXA139" s="11"/>
      <c r="LXB139" s="6"/>
      <c r="LXH139" s="11"/>
      <c r="LXI139" s="6"/>
      <c r="LXO139" s="11"/>
      <c r="LXP139" s="6"/>
      <c r="LXV139" s="11"/>
      <c r="LXW139" s="6"/>
      <c r="LYC139" s="11"/>
      <c r="LYD139" s="6"/>
      <c r="LYJ139" s="11"/>
      <c r="LYK139" s="6"/>
      <c r="LYQ139" s="11"/>
      <c r="LYR139" s="6"/>
      <c r="LYX139" s="11"/>
      <c r="LYY139" s="6"/>
      <c r="LZE139" s="11"/>
      <c r="LZF139" s="6"/>
      <c r="LZL139" s="11"/>
      <c r="LZM139" s="6"/>
      <c r="LZS139" s="11"/>
      <c r="LZT139" s="6"/>
      <c r="LZZ139" s="11"/>
      <c r="MAA139" s="6"/>
      <c r="MAG139" s="11"/>
      <c r="MAH139" s="6"/>
      <c r="MAN139" s="11"/>
      <c r="MAO139" s="6"/>
      <c r="MAU139" s="11"/>
      <c r="MAV139" s="6"/>
      <c r="MBB139" s="11"/>
      <c r="MBC139" s="6"/>
      <c r="MBI139" s="11"/>
      <c r="MBJ139" s="6"/>
      <c r="MBP139" s="11"/>
      <c r="MBQ139" s="6"/>
      <c r="MBW139" s="11"/>
      <c r="MBX139" s="6"/>
      <c r="MCD139" s="11"/>
      <c r="MCE139" s="6"/>
      <c r="MCK139" s="11"/>
      <c r="MCL139" s="6"/>
      <c r="MCR139" s="11"/>
      <c r="MCS139" s="6"/>
      <c r="MCY139" s="11"/>
      <c r="MCZ139" s="6"/>
      <c r="MDF139" s="11"/>
      <c r="MDG139" s="6"/>
      <c r="MDM139" s="11"/>
      <c r="MDN139" s="6"/>
      <c r="MDT139" s="11"/>
      <c r="MDU139" s="6"/>
      <c r="MEA139" s="11"/>
      <c r="MEB139" s="6"/>
      <c r="MEH139" s="11"/>
      <c r="MEI139" s="6"/>
      <c r="MEO139" s="11"/>
      <c r="MEP139" s="6"/>
      <c r="MEV139" s="11"/>
      <c r="MEW139" s="6"/>
      <c r="MFC139" s="11"/>
      <c r="MFD139" s="6"/>
      <c r="MFJ139" s="11"/>
      <c r="MFK139" s="6"/>
      <c r="MFQ139" s="11"/>
      <c r="MFR139" s="6"/>
      <c r="MFX139" s="11"/>
      <c r="MFY139" s="6"/>
      <c r="MGE139" s="11"/>
      <c r="MGF139" s="6"/>
      <c r="MGL139" s="11"/>
      <c r="MGM139" s="6"/>
      <c r="MGS139" s="11"/>
      <c r="MGT139" s="6"/>
      <c r="MGZ139" s="11"/>
      <c r="MHA139" s="6"/>
      <c r="MHG139" s="11"/>
      <c r="MHH139" s="6"/>
      <c r="MHN139" s="11"/>
      <c r="MHO139" s="6"/>
      <c r="MHU139" s="11"/>
      <c r="MHV139" s="6"/>
      <c r="MIB139" s="11"/>
      <c r="MIC139" s="6"/>
      <c r="MII139" s="11"/>
      <c r="MIJ139" s="6"/>
      <c r="MIP139" s="11"/>
      <c r="MIQ139" s="6"/>
      <c r="MIW139" s="11"/>
      <c r="MIX139" s="6"/>
      <c r="MJD139" s="11"/>
      <c r="MJE139" s="6"/>
      <c r="MJK139" s="11"/>
      <c r="MJL139" s="6"/>
      <c r="MJR139" s="11"/>
      <c r="MJS139" s="6"/>
      <c r="MJY139" s="11"/>
      <c r="MJZ139" s="6"/>
      <c r="MKF139" s="11"/>
      <c r="MKG139" s="6"/>
      <c r="MKM139" s="11"/>
      <c r="MKN139" s="6"/>
      <c r="MKT139" s="11"/>
      <c r="MKU139" s="6"/>
      <c r="MLA139" s="11"/>
      <c r="MLB139" s="6"/>
      <c r="MLH139" s="11"/>
      <c r="MLI139" s="6"/>
      <c r="MLO139" s="11"/>
      <c r="MLP139" s="6"/>
      <c r="MLV139" s="11"/>
      <c r="MLW139" s="6"/>
      <c r="MMC139" s="11"/>
      <c r="MMD139" s="6"/>
      <c r="MMJ139" s="11"/>
      <c r="MMK139" s="6"/>
      <c r="MMQ139" s="11"/>
      <c r="MMR139" s="6"/>
      <c r="MMX139" s="11"/>
      <c r="MMY139" s="6"/>
      <c r="MNE139" s="11"/>
      <c r="MNF139" s="6"/>
      <c r="MNL139" s="11"/>
      <c r="MNM139" s="6"/>
      <c r="MNS139" s="11"/>
      <c r="MNT139" s="6"/>
      <c r="MNZ139" s="11"/>
      <c r="MOA139" s="6"/>
      <c r="MOG139" s="11"/>
      <c r="MOH139" s="6"/>
      <c r="MON139" s="11"/>
      <c r="MOO139" s="6"/>
      <c r="MOU139" s="11"/>
      <c r="MOV139" s="6"/>
      <c r="MPB139" s="11"/>
      <c r="MPC139" s="6"/>
      <c r="MPI139" s="11"/>
      <c r="MPJ139" s="6"/>
      <c r="MPP139" s="11"/>
      <c r="MPQ139" s="6"/>
      <c r="MPW139" s="11"/>
      <c r="MPX139" s="6"/>
      <c r="MQD139" s="11"/>
      <c r="MQE139" s="6"/>
      <c r="MQK139" s="11"/>
      <c r="MQL139" s="6"/>
      <c r="MQR139" s="11"/>
      <c r="MQS139" s="6"/>
      <c r="MQY139" s="11"/>
      <c r="MQZ139" s="6"/>
      <c r="MRF139" s="11"/>
      <c r="MRG139" s="6"/>
      <c r="MRM139" s="11"/>
      <c r="MRN139" s="6"/>
      <c r="MRT139" s="11"/>
      <c r="MRU139" s="6"/>
      <c r="MSA139" s="11"/>
      <c r="MSB139" s="6"/>
      <c r="MSH139" s="11"/>
      <c r="MSI139" s="6"/>
      <c r="MSO139" s="11"/>
      <c r="MSP139" s="6"/>
      <c r="MSV139" s="11"/>
      <c r="MSW139" s="6"/>
      <c r="MTC139" s="11"/>
      <c r="MTD139" s="6"/>
      <c r="MTJ139" s="11"/>
      <c r="MTK139" s="6"/>
      <c r="MTQ139" s="11"/>
      <c r="MTR139" s="6"/>
      <c r="MTX139" s="11"/>
      <c r="MTY139" s="6"/>
      <c r="MUE139" s="11"/>
      <c r="MUF139" s="6"/>
      <c r="MUL139" s="11"/>
      <c r="MUM139" s="6"/>
      <c r="MUS139" s="11"/>
      <c r="MUT139" s="6"/>
      <c r="MUZ139" s="11"/>
      <c r="MVA139" s="6"/>
      <c r="MVG139" s="11"/>
      <c r="MVH139" s="6"/>
      <c r="MVN139" s="11"/>
      <c r="MVO139" s="6"/>
      <c r="MVU139" s="11"/>
      <c r="MVV139" s="6"/>
      <c r="MWB139" s="11"/>
      <c r="MWC139" s="6"/>
      <c r="MWI139" s="11"/>
      <c r="MWJ139" s="6"/>
      <c r="MWP139" s="11"/>
      <c r="MWQ139" s="6"/>
      <c r="MWW139" s="11"/>
      <c r="MWX139" s="6"/>
      <c r="MXD139" s="11"/>
      <c r="MXE139" s="6"/>
      <c r="MXK139" s="11"/>
      <c r="MXL139" s="6"/>
      <c r="MXR139" s="11"/>
      <c r="MXS139" s="6"/>
      <c r="MXY139" s="11"/>
      <c r="MXZ139" s="6"/>
      <c r="MYF139" s="11"/>
      <c r="MYG139" s="6"/>
      <c r="MYM139" s="11"/>
      <c r="MYN139" s="6"/>
      <c r="MYT139" s="11"/>
      <c r="MYU139" s="6"/>
      <c r="MZA139" s="11"/>
      <c r="MZB139" s="6"/>
      <c r="MZH139" s="11"/>
      <c r="MZI139" s="6"/>
      <c r="MZO139" s="11"/>
      <c r="MZP139" s="6"/>
      <c r="MZV139" s="11"/>
      <c r="MZW139" s="6"/>
      <c r="NAC139" s="11"/>
      <c r="NAD139" s="6"/>
      <c r="NAJ139" s="11"/>
      <c r="NAK139" s="6"/>
      <c r="NAQ139" s="11"/>
      <c r="NAR139" s="6"/>
      <c r="NAX139" s="11"/>
      <c r="NAY139" s="6"/>
      <c r="NBE139" s="11"/>
      <c r="NBF139" s="6"/>
      <c r="NBL139" s="11"/>
      <c r="NBM139" s="6"/>
      <c r="NBS139" s="11"/>
      <c r="NBT139" s="6"/>
      <c r="NBZ139" s="11"/>
      <c r="NCA139" s="6"/>
      <c r="NCG139" s="11"/>
      <c r="NCH139" s="6"/>
      <c r="NCN139" s="11"/>
      <c r="NCO139" s="6"/>
      <c r="NCU139" s="11"/>
      <c r="NCV139" s="6"/>
      <c r="NDB139" s="11"/>
      <c r="NDC139" s="6"/>
      <c r="NDI139" s="11"/>
      <c r="NDJ139" s="6"/>
      <c r="NDP139" s="11"/>
      <c r="NDQ139" s="6"/>
      <c r="NDW139" s="11"/>
      <c r="NDX139" s="6"/>
      <c r="NED139" s="11"/>
      <c r="NEE139" s="6"/>
      <c r="NEK139" s="11"/>
      <c r="NEL139" s="6"/>
      <c r="NER139" s="11"/>
      <c r="NES139" s="6"/>
      <c r="NEY139" s="11"/>
      <c r="NEZ139" s="6"/>
      <c r="NFF139" s="11"/>
      <c r="NFG139" s="6"/>
      <c r="NFM139" s="11"/>
      <c r="NFN139" s="6"/>
      <c r="NFT139" s="11"/>
      <c r="NFU139" s="6"/>
      <c r="NGA139" s="11"/>
      <c r="NGB139" s="6"/>
      <c r="NGH139" s="11"/>
      <c r="NGI139" s="6"/>
      <c r="NGO139" s="11"/>
      <c r="NGP139" s="6"/>
      <c r="NGV139" s="11"/>
      <c r="NGW139" s="6"/>
      <c r="NHC139" s="11"/>
      <c r="NHD139" s="6"/>
      <c r="NHJ139" s="11"/>
      <c r="NHK139" s="6"/>
      <c r="NHQ139" s="11"/>
      <c r="NHR139" s="6"/>
      <c r="NHX139" s="11"/>
      <c r="NHY139" s="6"/>
      <c r="NIE139" s="11"/>
      <c r="NIF139" s="6"/>
      <c r="NIL139" s="11"/>
      <c r="NIM139" s="6"/>
      <c r="NIS139" s="11"/>
      <c r="NIT139" s="6"/>
      <c r="NIZ139" s="11"/>
      <c r="NJA139" s="6"/>
      <c r="NJG139" s="11"/>
      <c r="NJH139" s="6"/>
      <c r="NJN139" s="11"/>
      <c r="NJO139" s="6"/>
      <c r="NJU139" s="11"/>
      <c r="NJV139" s="6"/>
      <c r="NKB139" s="11"/>
      <c r="NKC139" s="6"/>
      <c r="NKI139" s="11"/>
      <c r="NKJ139" s="6"/>
      <c r="NKP139" s="11"/>
      <c r="NKQ139" s="6"/>
      <c r="NKW139" s="11"/>
      <c r="NKX139" s="6"/>
      <c r="NLD139" s="11"/>
      <c r="NLE139" s="6"/>
      <c r="NLK139" s="11"/>
      <c r="NLL139" s="6"/>
      <c r="NLR139" s="11"/>
      <c r="NLS139" s="6"/>
      <c r="NLY139" s="11"/>
      <c r="NLZ139" s="6"/>
      <c r="NMF139" s="11"/>
      <c r="NMG139" s="6"/>
      <c r="NMM139" s="11"/>
      <c r="NMN139" s="6"/>
      <c r="NMT139" s="11"/>
      <c r="NMU139" s="6"/>
      <c r="NNA139" s="11"/>
      <c r="NNB139" s="6"/>
      <c r="NNH139" s="11"/>
      <c r="NNI139" s="6"/>
      <c r="NNO139" s="11"/>
      <c r="NNP139" s="6"/>
      <c r="NNV139" s="11"/>
      <c r="NNW139" s="6"/>
      <c r="NOC139" s="11"/>
      <c r="NOD139" s="6"/>
      <c r="NOJ139" s="11"/>
      <c r="NOK139" s="6"/>
      <c r="NOQ139" s="11"/>
      <c r="NOR139" s="6"/>
      <c r="NOX139" s="11"/>
      <c r="NOY139" s="6"/>
      <c r="NPE139" s="11"/>
      <c r="NPF139" s="6"/>
      <c r="NPL139" s="11"/>
      <c r="NPM139" s="6"/>
      <c r="NPS139" s="11"/>
      <c r="NPT139" s="6"/>
      <c r="NPZ139" s="11"/>
      <c r="NQA139" s="6"/>
      <c r="NQG139" s="11"/>
      <c r="NQH139" s="6"/>
      <c r="NQN139" s="11"/>
      <c r="NQO139" s="6"/>
      <c r="NQU139" s="11"/>
      <c r="NQV139" s="6"/>
      <c r="NRB139" s="11"/>
      <c r="NRC139" s="6"/>
      <c r="NRI139" s="11"/>
      <c r="NRJ139" s="6"/>
      <c r="NRP139" s="11"/>
      <c r="NRQ139" s="6"/>
      <c r="NRW139" s="11"/>
      <c r="NRX139" s="6"/>
      <c r="NSD139" s="11"/>
      <c r="NSE139" s="6"/>
      <c r="NSK139" s="11"/>
      <c r="NSL139" s="6"/>
      <c r="NSR139" s="11"/>
      <c r="NSS139" s="6"/>
      <c r="NSY139" s="11"/>
      <c r="NSZ139" s="6"/>
      <c r="NTF139" s="11"/>
      <c r="NTG139" s="6"/>
      <c r="NTM139" s="11"/>
      <c r="NTN139" s="6"/>
      <c r="NTT139" s="11"/>
      <c r="NTU139" s="6"/>
      <c r="NUA139" s="11"/>
      <c r="NUB139" s="6"/>
      <c r="NUH139" s="11"/>
      <c r="NUI139" s="6"/>
      <c r="NUO139" s="11"/>
      <c r="NUP139" s="6"/>
      <c r="NUV139" s="11"/>
      <c r="NUW139" s="6"/>
      <c r="NVC139" s="11"/>
      <c r="NVD139" s="6"/>
      <c r="NVJ139" s="11"/>
      <c r="NVK139" s="6"/>
      <c r="NVQ139" s="11"/>
      <c r="NVR139" s="6"/>
      <c r="NVX139" s="11"/>
      <c r="NVY139" s="6"/>
      <c r="NWE139" s="11"/>
      <c r="NWF139" s="6"/>
      <c r="NWL139" s="11"/>
      <c r="NWM139" s="6"/>
      <c r="NWS139" s="11"/>
      <c r="NWT139" s="6"/>
      <c r="NWZ139" s="11"/>
      <c r="NXA139" s="6"/>
      <c r="NXG139" s="11"/>
      <c r="NXH139" s="6"/>
      <c r="NXN139" s="11"/>
      <c r="NXO139" s="6"/>
      <c r="NXU139" s="11"/>
      <c r="NXV139" s="6"/>
      <c r="NYB139" s="11"/>
      <c r="NYC139" s="6"/>
      <c r="NYI139" s="11"/>
      <c r="NYJ139" s="6"/>
      <c r="NYP139" s="11"/>
      <c r="NYQ139" s="6"/>
      <c r="NYW139" s="11"/>
      <c r="NYX139" s="6"/>
      <c r="NZD139" s="11"/>
      <c r="NZE139" s="6"/>
      <c r="NZK139" s="11"/>
      <c r="NZL139" s="6"/>
      <c r="NZR139" s="11"/>
      <c r="NZS139" s="6"/>
      <c r="NZY139" s="11"/>
      <c r="NZZ139" s="6"/>
      <c r="OAF139" s="11"/>
      <c r="OAG139" s="6"/>
      <c r="OAM139" s="11"/>
      <c r="OAN139" s="6"/>
      <c r="OAT139" s="11"/>
      <c r="OAU139" s="6"/>
      <c r="OBA139" s="11"/>
      <c r="OBB139" s="6"/>
      <c r="OBH139" s="11"/>
      <c r="OBI139" s="6"/>
      <c r="OBO139" s="11"/>
      <c r="OBP139" s="6"/>
      <c r="OBV139" s="11"/>
      <c r="OBW139" s="6"/>
      <c r="OCC139" s="11"/>
      <c r="OCD139" s="6"/>
      <c r="OCJ139" s="11"/>
      <c r="OCK139" s="6"/>
      <c r="OCQ139" s="11"/>
      <c r="OCR139" s="6"/>
      <c r="OCX139" s="11"/>
      <c r="OCY139" s="6"/>
      <c r="ODE139" s="11"/>
      <c r="ODF139" s="6"/>
      <c r="ODL139" s="11"/>
      <c r="ODM139" s="6"/>
      <c r="ODS139" s="11"/>
      <c r="ODT139" s="6"/>
      <c r="ODZ139" s="11"/>
      <c r="OEA139" s="6"/>
      <c r="OEG139" s="11"/>
      <c r="OEH139" s="6"/>
      <c r="OEN139" s="11"/>
      <c r="OEO139" s="6"/>
      <c r="OEU139" s="11"/>
      <c r="OEV139" s="6"/>
      <c r="OFB139" s="11"/>
      <c r="OFC139" s="6"/>
      <c r="OFI139" s="11"/>
      <c r="OFJ139" s="6"/>
      <c r="OFP139" s="11"/>
      <c r="OFQ139" s="6"/>
      <c r="OFW139" s="11"/>
      <c r="OFX139" s="6"/>
      <c r="OGD139" s="11"/>
      <c r="OGE139" s="6"/>
      <c r="OGK139" s="11"/>
      <c r="OGL139" s="6"/>
      <c r="OGR139" s="11"/>
      <c r="OGS139" s="6"/>
      <c r="OGY139" s="11"/>
      <c r="OGZ139" s="6"/>
      <c r="OHF139" s="11"/>
      <c r="OHG139" s="6"/>
      <c r="OHM139" s="11"/>
      <c r="OHN139" s="6"/>
      <c r="OHT139" s="11"/>
      <c r="OHU139" s="6"/>
      <c r="OIA139" s="11"/>
      <c r="OIB139" s="6"/>
      <c r="OIH139" s="11"/>
      <c r="OII139" s="6"/>
      <c r="OIO139" s="11"/>
      <c r="OIP139" s="6"/>
      <c r="OIV139" s="11"/>
      <c r="OIW139" s="6"/>
      <c r="OJC139" s="11"/>
      <c r="OJD139" s="6"/>
      <c r="OJJ139" s="11"/>
      <c r="OJK139" s="6"/>
      <c r="OJQ139" s="11"/>
      <c r="OJR139" s="6"/>
      <c r="OJX139" s="11"/>
      <c r="OJY139" s="6"/>
      <c r="OKE139" s="11"/>
      <c r="OKF139" s="6"/>
      <c r="OKL139" s="11"/>
      <c r="OKM139" s="6"/>
      <c r="OKS139" s="11"/>
      <c r="OKT139" s="6"/>
      <c r="OKZ139" s="11"/>
      <c r="OLA139" s="6"/>
      <c r="OLG139" s="11"/>
      <c r="OLH139" s="6"/>
      <c r="OLN139" s="11"/>
      <c r="OLO139" s="6"/>
      <c r="OLU139" s="11"/>
      <c r="OLV139" s="6"/>
      <c r="OMB139" s="11"/>
      <c r="OMC139" s="6"/>
      <c r="OMI139" s="11"/>
      <c r="OMJ139" s="6"/>
      <c r="OMP139" s="11"/>
      <c r="OMQ139" s="6"/>
      <c r="OMW139" s="11"/>
      <c r="OMX139" s="6"/>
      <c r="OND139" s="11"/>
      <c r="ONE139" s="6"/>
      <c r="ONK139" s="11"/>
      <c r="ONL139" s="6"/>
      <c r="ONR139" s="11"/>
      <c r="ONS139" s="6"/>
      <c r="ONY139" s="11"/>
      <c r="ONZ139" s="6"/>
      <c r="OOF139" s="11"/>
      <c r="OOG139" s="6"/>
      <c r="OOM139" s="11"/>
      <c r="OON139" s="6"/>
      <c r="OOT139" s="11"/>
      <c r="OOU139" s="6"/>
      <c r="OPA139" s="11"/>
      <c r="OPB139" s="6"/>
      <c r="OPH139" s="11"/>
      <c r="OPI139" s="6"/>
      <c r="OPO139" s="11"/>
      <c r="OPP139" s="6"/>
      <c r="OPV139" s="11"/>
      <c r="OPW139" s="6"/>
      <c r="OQC139" s="11"/>
      <c r="OQD139" s="6"/>
      <c r="OQJ139" s="11"/>
      <c r="OQK139" s="6"/>
      <c r="OQQ139" s="11"/>
      <c r="OQR139" s="6"/>
      <c r="OQX139" s="11"/>
      <c r="OQY139" s="6"/>
      <c r="ORE139" s="11"/>
      <c r="ORF139" s="6"/>
      <c r="ORL139" s="11"/>
      <c r="ORM139" s="6"/>
      <c r="ORS139" s="11"/>
      <c r="ORT139" s="6"/>
      <c r="ORZ139" s="11"/>
      <c r="OSA139" s="6"/>
      <c r="OSG139" s="11"/>
      <c r="OSH139" s="6"/>
      <c r="OSN139" s="11"/>
      <c r="OSO139" s="6"/>
      <c r="OSU139" s="11"/>
      <c r="OSV139" s="6"/>
      <c r="OTB139" s="11"/>
      <c r="OTC139" s="6"/>
      <c r="OTI139" s="11"/>
      <c r="OTJ139" s="6"/>
      <c r="OTP139" s="11"/>
      <c r="OTQ139" s="6"/>
      <c r="OTW139" s="11"/>
      <c r="OTX139" s="6"/>
      <c r="OUD139" s="11"/>
      <c r="OUE139" s="6"/>
      <c r="OUK139" s="11"/>
      <c r="OUL139" s="6"/>
      <c r="OUR139" s="11"/>
      <c r="OUS139" s="6"/>
      <c r="OUY139" s="11"/>
      <c r="OUZ139" s="6"/>
      <c r="OVF139" s="11"/>
      <c r="OVG139" s="6"/>
      <c r="OVM139" s="11"/>
      <c r="OVN139" s="6"/>
      <c r="OVT139" s="11"/>
      <c r="OVU139" s="6"/>
      <c r="OWA139" s="11"/>
      <c r="OWB139" s="6"/>
      <c r="OWH139" s="11"/>
      <c r="OWI139" s="6"/>
      <c r="OWO139" s="11"/>
      <c r="OWP139" s="6"/>
      <c r="OWV139" s="11"/>
      <c r="OWW139" s="6"/>
      <c r="OXC139" s="11"/>
      <c r="OXD139" s="6"/>
      <c r="OXJ139" s="11"/>
      <c r="OXK139" s="6"/>
      <c r="OXQ139" s="11"/>
      <c r="OXR139" s="6"/>
      <c r="OXX139" s="11"/>
      <c r="OXY139" s="6"/>
      <c r="OYE139" s="11"/>
      <c r="OYF139" s="6"/>
      <c r="OYL139" s="11"/>
      <c r="OYM139" s="6"/>
      <c r="OYS139" s="11"/>
      <c r="OYT139" s="6"/>
      <c r="OYZ139" s="11"/>
      <c r="OZA139" s="6"/>
      <c r="OZG139" s="11"/>
      <c r="OZH139" s="6"/>
      <c r="OZN139" s="11"/>
      <c r="OZO139" s="6"/>
      <c r="OZU139" s="11"/>
      <c r="OZV139" s="6"/>
      <c r="PAB139" s="11"/>
      <c r="PAC139" s="6"/>
      <c r="PAI139" s="11"/>
      <c r="PAJ139" s="6"/>
      <c r="PAP139" s="11"/>
      <c r="PAQ139" s="6"/>
      <c r="PAW139" s="11"/>
      <c r="PAX139" s="6"/>
      <c r="PBD139" s="11"/>
      <c r="PBE139" s="6"/>
      <c r="PBK139" s="11"/>
      <c r="PBL139" s="6"/>
      <c r="PBR139" s="11"/>
      <c r="PBS139" s="6"/>
      <c r="PBY139" s="11"/>
      <c r="PBZ139" s="6"/>
      <c r="PCF139" s="11"/>
      <c r="PCG139" s="6"/>
      <c r="PCM139" s="11"/>
      <c r="PCN139" s="6"/>
      <c r="PCT139" s="11"/>
      <c r="PCU139" s="6"/>
      <c r="PDA139" s="11"/>
      <c r="PDB139" s="6"/>
      <c r="PDH139" s="11"/>
      <c r="PDI139" s="6"/>
      <c r="PDO139" s="11"/>
      <c r="PDP139" s="6"/>
      <c r="PDV139" s="11"/>
      <c r="PDW139" s="6"/>
      <c r="PEC139" s="11"/>
      <c r="PED139" s="6"/>
      <c r="PEJ139" s="11"/>
      <c r="PEK139" s="6"/>
      <c r="PEQ139" s="11"/>
      <c r="PER139" s="6"/>
      <c r="PEX139" s="11"/>
      <c r="PEY139" s="6"/>
      <c r="PFE139" s="11"/>
      <c r="PFF139" s="6"/>
      <c r="PFL139" s="11"/>
      <c r="PFM139" s="6"/>
      <c r="PFS139" s="11"/>
      <c r="PFT139" s="6"/>
      <c r="PFZ139" s="11"/>
      <c r="PGA139" s="6"/>
      <c r="PGG139" s="11"/>
      <c r="PGH139" s="6"/>
      <c r="PGN139" s="11"/>
      <c r="PGO139" s="6"/>
      <c r="PGU139" s="11"/>
      <c r="PGV139" s="6"/>
      <c r="PHB139" s="11"/>
      <c r="PHC139" s="6"/>
      <c r="PHI139" s="11"/>
      <c r="PHJ139" s="6"/>
      <c r="PHP139" s="11"/>
      <c r="PHQ139" s="6"/>
      <c r="PHW139" s="11"/>
      <c r="PHX139" s="6"/>
      <c r="PID139" s="11"/>
      <c r="PIE139" s="6"/>
      <c r="PIK139" s="11"/>
      <c r="PIL139" s="6"/>
      <c r="PIR139" s="11"/>
      <c r="PIS139" s="6"/>
      <c r="PIY139" s="11"/>
      <c r="PIZ139" s="6"/>
      <c r="PJF139" s="11"/>
      <c r="PJG139" s="6"/>
      <c r="PJM139" s="11"/>
      <c r="PJN139" s="6"/>
      <c r="PJT139" s="11"/>
      <c r="PJU139" s="6"/>
      <c r="PKA139" s="11"/>
      <c r="PKB139" s="6"/>
      <c r="PKH139" s="11"/>
      <c r="PKI139" s="6"/>
      <c r="PKO139" s="11"/>
      <c r="PKP139" s="6"/>
      <c r="PKV139" s="11"/>
      <c r="PKW139" s="6"/>
      <c r="PLC139" s="11"/>
      <c r="PLD139" s="6"/>
      <c r="PLJ139" s="11"/>
      <c r="PLK139" s="6"/>
      <c r="PLQ139" s="11"/>
      <c r="PLR139" s="6"/>
      <c r="PLX139" s="11"/>
      <c r="PLY139" s="6"/>
      <c r="PME139" s="11"/>
      <c r="PMF139" s="6"/>
      <c r="PML139" s="11"/>
      <c r="PMM139" s="6"/>
      <c r="PMS139" s="11"/>
      <c r="PMT139" s="6"/>
      <c r="PMZ139" s="11"/>
      <c r="PNA139" s="6"/>
      <c r="PNG139" s="11"/>
      <c r="PNH139" s="6"/>
      <c r="PNN139" s="11"/>
      <c r="PNO139" s="6"/>
      <c r="PNU139" s="11"/>
      <c r="PNV139" s="6"/>
      <c r="POB139" s="11"/>
      <c r="POC139" s="6"/>
      <c r="POI139" s="11"/>
      <c r="POJ139" s="6"/>
      <c r="POP139" s="11"/>
      <c r="POQ139" s="6"/>
      <c r="POW139" s="11"/>
      <c r="POX139" s="6"/>
      <c r="PPD139" s="11"/>
      <c r="PPE139" s="6"/>
      <c r="PPK139" s="11"/>
      <c r="PPL139" s="6"/>
      <c r="PPR139" s="11"/>
      <c r="PPS139" s="6"/>
      <c r="PPY139" s="11"/>
      <c r="PPZ139" s="6"/>
      <c r="PQF139" s="11"/>
      <c r="PQG139" s="6"/>
      <c r="PQM139" s="11"/>
      <c r="PQN139" s="6"/>
      <c r="PQT139" s="11"/>
      <c r="PQU139" s="6"/>
      <c r="PRA139" s="11"/>
      <c r="PRB139" s="6"/>
      <c r="PRH139" s="11"/>
      <c r="PRI139" s="6"/>
      <c r="PRO139" s="11"/>
      <c r="PRP139" s="6"/>
      <c r="PRV139" s="11"/>
      <c r="PRW139" s="6"/>
      <c r="PSC139" s="11"/>
      <c r="PSD139" s="6"/>
      <c r="PSJ139" s="11"/>
      <c r="PSK139" s="6"/>
      <c r="PSQ139" s="11"/>
      <c r="PSR139" s="6"/>
      <c r="PSX139" s="11"/>
      <c r="PSY139" s="6"/>
      <c r="PTE139" s="11"/>
      <c r="PTF139" s="6"/>
      <c r="PTL139" s="11"/>
      <c r="PTM139" s="6"/>
      <c r="PTS139" s="11"/>
      <c r="PTT139" s="6"/>
      <c r="PTZ139" s="11"/>
      <c r="PUA139" s="6"/>
      <c r="PUG139" s="11"/>
      <c r="PUH139" s="6"/>
      <c r="PUN139" s="11"/>
      <c r="PUO139" s="6"/>
      <c r="PUU139" s="11"/>
      <c r="PUV139" s="6"/>
      <c r="PVB139" s="11"/>
      <c r="PVC139" s="6"/>
      <c r="PVI139" s="11"/>
      <c r="PVJ139" s="6"/>
      <c r="PVP139" s="11"/>
      <c r="PVQ139" s="6"/>
      <c r="PVW139" s="11"/>
      <c r="PVX139" s="6"/>
      <c r="PWD139" s="11"/>
      <c r="PWE139" s="6"/>
      <c r="PWK139" s="11"/>
      <c r="PWL139" s="6"/>
      <c r="PWR139" s="11"/>
      <c r="PWS139" s="6"/>
      <c r="PWY139" s="11"/>
      <c r="PWZ139" s="6"/>
      <c r="PXF139" s="11"/>
      <c r="PXG139" s="6"/>
      <c r="PXM139" s="11"/>
      <c r="PXN139" s="6"/>
      <c r="PXT139" s="11"/>
      <c r="PXU139" s="6"/>
      <c r="PYA139" s="11"/>
      <c r="PYB139" s="6"/>
      <c r="PYH139" s="11"/>
      <c r="PYI139" s="6"/>
      <c r="PYO139" s="11"/>
      <c r="PYP139" s="6"/>
      <c r="PYV139" s="11"/>
      <c r="PYW139" s="6"/>
      <c r="PZC139" s="11"/>
      <c r="PZD139" s="6"/>
      <c r="PZJ139" s="11"/>
      <c r="PZK139" s="6"/>
      <c r="PZQ139" s="11"/>
      <c r="PZR139" s="6"/>
      <c r="PZX139" s="11"/>
      <c r="PZY139" s="6"/>
      <c r="QAE139" s="11"/>
      <c r="QAF139" s="6"/>
      <c r="QAL139" s="11"/>
      <c r="QAM139" s="6"/>
      <c r="QAS139" s="11"/>
      <c r="QAT139" s="6"/>
      <c r="QAZ139" s="11"/>
      <c r="QBA139" s="6"/>
      <c r="QBG139" s="11"/>
      <c r="QBH139" s="6"/>
      <c r="QBN139" s="11"/>
      <c r="QBO139" s="6"/>
      <c r="QBU139" s="11"/>
      <c r="QBV139" s="6"/>
      <c r="QCB139" s="11"/>
      <c r="QCC139" s="6"/>
      <c r="QCI139" s="11"/>
      <c r="QCJ139" s="6"/>
      <c r="QCP139" s="11"/>
      <c r="QCQ139" s="6"/>
      <c r="QCW139" s="11"/>
      <c r="QCX139" s="6"/>
      <c r="QDD139" s="11"/>
      <c r="QDE139" s="6"/>
      <c r="QDK139" s="11"/>
      <c r="QDL139" s="6"/>
      <c r="QDR139" s="11"/>
      <c r="QDS139" s="6"/>
      <c r="QDY139" s="11"/>
      <c r="QDZ139" s="6"/>
      <c r="QEF139" s="11"/>
      <c r="QEG139" s="6"/>
      <c r="QEM139" s="11"/>
      <c r="QEN139" s="6"/>
      <c r="QET139" s="11"/>
      <c r="QEU139" s="6"/>
      <c r="QFA139" s="11"/>
      <c r="QFB139" s="6"/>
      <c r="QFH139" s="11"/>
      <c r="QFI139" s="6"/>
      <c r="QFO139" s="11"/>
      <c r="QFP139" s="6"/>
      <c r="QFV139" s="11"/>
      <c r="QFW139" s="6"/>
      <c r="QGC139" s="11"/>
      <c r="QGD139" s="6"/>
      <c r="QGJ139" s="11"/>
      <c r="QGK139" s="6"/>
      <c r="QGQ139" s="11"/>
      <c r="QGR139" s="6"/>
      <c r="QGX139" s="11"/>
      <c r="QGY139" s="6"/>
      <c r="QHE139" s="11"/>
      <c r="QHF139" s="6"/>
      <c r="QHL139" s="11"/>
      <c r="QHM139" s="6"/>
      <c r="QHS139" s="11"/>
      <c r="QHT139" s="6"/>
      <c r="QHZ139" s="11"/>
      <c r="QIA139" s="6"/>
      <c r="QIG139" s="11"/>
      <c r="QIH139" s="6"/>
      <c r="QIN139" s="11"/>
      <c r="QIO139" s="6"/>
      <c r="QIU139" s="11"/>
      <c r="QIV139" s="6"/>
      <c r="QJB139" s="11"/>
      <c r="QJC139" s="6"/>
      <c r="QJI139" s="11"/>
      <c r="QJJ139" s="6"/>
      <c r="QJP139" s="11"/>
      <c r="QJQ139" s="6"/>
      <c r="QJW139" s="11"/>
      <c r="QJX139" s="6"/>
      <c r="QKD139" s="11"/>
      <c r="QKE139" s="6"/>
      <c r="QKK139" s="11"/>
      <c r="QKL139" s="6"/>
      <c r="QKR139" s="11"/>
      <c r="QKS139" s="6"/>
      <c r="QKY139" s="11"/>
      <c r="QKZ139" s="6"/>
      <c r="QLF139" s="11"/>
      <c r="QLG139" s="6"/>
      <c r="QLM139" s="11"/>
      <c r="QLN139" s="6"/>
      <c r="QLT139" s="11"/>
      <c r="QLU139" s="6"/>
      <c r="QMA139" s="11"/>
      <c r="QMB139" s="6"/>
      <c r="QMH139" s="11"/>
      <c r="QMI139" s="6"/>
      <c r="QMO139" s="11"/>
      <c r="QMP139" s="6"/>
      <c r="QMV139" s="11"/>
      <c r="QMW139" s="6"/>
      <c r="QNC139" s="11"/>
      <c r="QND139" s="6"/>
      <c r="QNJ139" s="11"/>
      <c r="QNK139" s="6"/>
      <c r="QNQ139" s="11"/>
      <c r="QNR139" s="6"/>
      <c r="QNX139" s="11"/>
      <c r="QNY139" s="6"/>
      <c r="QOE139" s="11"/>
      <c r="QOF139" s="6"/>
      <c r="QOL139" s="11"/>
      <c r="QOM139" s="6"/>
      <c r="QOS139" s="11"/>
      <c r="QOT139" s="6"/>
      <c r="QOZ139" s="11"/>
      <c r="QPA139" s="6"/>
      <c r="QPG139" s="11"/>
      <c r="QPH139" s="6"/>
      <c r="QPN139" s="11"/>
      <c r="QPO139" s="6"/>
      <c r="QPU139" s="11"/>
      <c r="QPV139" s="6"/>
      <c r="QQB139" s="11"/>
      <c r="QQC139" s="6"/>
      <c r="QQI139" s="11"/>
      <c r="QQJ139" s="6"/>
      <c r="QQP139" s="11"/>
      <c r="QQQ139" s="6"/>
      <c r="QQW139" s="11"/>
      <c r="QQX139" s="6"/>
      <c r="QRD139" s="11"/>
      <c r="QRE139" s="6"/>
      <c r="QRK139" s="11"/>
      <c r="QRL139" s="6"/>
      <c r="QRR139" s="11"/>
      <c r="QRS139" s="6"/>
      <c r="QRY139" s="11"/>
      <c r="QRZ139" s="6"/>
      <c r="QSF139" s="11"/>
      <c r="QSG139" s="6"/>
      <c r="QSM139" s="11"/>
      <c r="QSN139" s="6"/>
      <c r="QST139" s="11"/>
      <c r="QSU139" s="6"/>
      <c r="QTA139" s="11"/>
      <c r="QTB139" s="6"/>
      <c r="QTH139" s="11"/>
      <c r="QTI139" s="6"/>
      <c r="QTO139" s="11"/>
      <c r="QTP139" s="6"/>
      <c r="QTV139" s="11"/>
      <c r="QTW139" s="6"/>
      <c r="QUC139" s="11"/>
      <c r="QUD139" s="6"/>
      <c r="QUJ139" s="11"/>
      <c r="QUK139" s="6"/>
      <c r="QUQ139" s="11"/>
      <c r="QUR139" s="6"/>
      <c r="QUX139" s="11"/>
      <c r="QUY139" s="6"/>
      <c r="QVE139" s="11"/>
      <c r="QVF139" s="6"/>
      <c r="QVL139" s="11"/>
      <c r="QVM139" s="6"/>
      <c r="QVS139" s="11"/>
      <c r="QVT139" s="6"/>
      <c r="QVZ139" s="11"/>
      <c r="QWA139" s="6"/>
      <c r="QWG139" s="11"/>
      <c r="QWH139" s="6"/>
      <c r="QWN139" s="11"/>
      <c r="QWO139" s="6"/>
      <c r="QWU139" s="11"/>
      <c r="QWV139" s="6"/>
      <c r="QXB139" s="11"/>
      <c r="QXC139" s="6"/>
      <c r="QXI139" s="11"/>
      <c r="QXJ139" s="6"/>
      <c r="QXP139" s="11"/>
      <c r="QXQ139" s="6"/>
      <c r="QXW139" s="11"/>
      <c r="QXX139" s="6"/>
      <c r="QYD139" s="11"/>
      <c r="QYE139" s="6"/>
      <c r="QYK139" s="11"/>
      <c r="QYL139" s="6"/>
      <c r="QYR139" s="11"/>
      <c r="QYS139" s="6"/>
      <c r="QYY139" s="11"/>
      <c r="QYZ139" s="6"/>
      <c r="QZF139" s="11"/>
      <c r="QZG139" s="6"/>
      <c r="QZM139" s="11"/>
      <c r="QZN139" s="6"/>
      <c r="QZT139" s="11"/>
      <c r="QZU139" s="6"/>
      <c r="RAA139" s="11"/>
      <c r="RAB139" s="6"/>
      <c r="RAH139" s="11"/>
      <c r="RAI139" s="6"/>
      <c r="RAO139" s="11"/>
      <c r="RAP139" s="6"/>
      <c r="RAV139" s="11"/>
      <c r="RAW139" s="6"/>
      <c r="RBC139" s="11"/>
      <c r="RBD139" s="6"/>
      <c r="RBJ139" s="11"/>
      <c r="RBK139" s="6"/>
      <c r="RBQ139" s="11"/>
      <c r="RBR139" s="6"/>
      <c r="RBX139" s="11"/>
      <c r="RBY139" s="6"/>
      <c r="RCE139" s="11"/>
      <c r="RCF139" s="6"/>
      <c r="RCL139" s="11"/>
      <c r="RCM139" s="6"/>
      <c r="RCS139" s="11"/>
      <c r="RCT139" s="6"/>
      <c r="RCZ139" s="11"/>
      <c r="RDA139" s="6"/>
      <c r="RDG139" s="11"/>
      <c r="RDH139" s="6"/>
      <c r="RDN139" s="11"/>
      <c r="RDO139" s="6"/>
      <c r="RDU139" s="11"/>
      <c r="RDV139" s="6"/>
      <c r="REB139" s="11"/>
      <c r="REC139" s="6"/>
      <c r="REI139" s="11"/>
      <c r="REJ139" s="6"/>
      <c r="REP139" s="11"/>
      <c r="REQ139" s="6"/>
      <c r="REW139" s="11"/>
      <c r="REX139" s="6"/>
      <c r="RFD139" s="11"/>
      <c r="RFE139" s="6"/>
      <c r="RFK139" s="11"/>
      <c r="RFL139" s="6"/>
      <c r="RFR139" s="11"/>
      <c r="RFS139" s="6"/>
      <c r="RFY139" s="11"/>
      <c r="RFZ139" s="6"/>
      <c r="RGF139" s="11"/>
      <c r="RGG139" s="6"/>
      <c r="RGM139" s="11"/>
      <c r="RGN139" s="6"/>
      <c r="RGT139" s="11"/>
      <c r="RGU139" s="6"/>
      <c r="RHA139" s="11"/>
      <c r="RHB139" s="6"/>
      <c r="RHH139" s="11"/>
      <c r="RHI139" s="6"/>
      <c r="RHO139" s="11"/>
      <c r="RHP139" s="6"/>
      <c r="RHV139" s="11"/>
      <c r="RHW139" s="6"/>
      <c r="RIC139" s="11"/>
      <c r="RID139" s="6"/>
      <c r="RIJ139" s="11"/>
      <c r="RIK139" s="6"/>
      <c r="RIQ139" s="11"/>
      <c r="RIR139" s="6"/>
      <c r="RIX139" s="11"/>
      <c r="RIY139" s="6"/>
      <c r="RJE139" s="11"/>
      <c r="RJF139" s="6"/>
      <c r="RJL139" s="11"/>
      <c r="RJM139" s="6"/>
      <c r="RJS139" s="11"/>
      <c r="RJT139" s="6"/>
      <c r="RJZ139" s="11"/>
      <c r="RKA139" s="6"/>
      <c r="RKG139" s="11"/>
      <c r="RKH139" s="6"/>
      <c r="RKN139" s="11"/>
      <c r="RKO139" s="6"/>
      <c r="RKU139" s="11"/>
      <c r="RKV139" s="6"/>
      <c r="RLB139" s="11"/>
      <c r="RLC139" s="6"/>
      <c r="RLI139" s="11"/>
      <c r="RLJ139" s="6"/>
      <c r="RLP139" s="11"/>
      <c r="RLQ139" s="6"/>
      <c r="RLW139" s="11"/>
      <c r="RLX139" s="6"/>
      <c r="RMD139" s="11"/>
      <c r="RME139" s="6"/>
      <c r="RMK139" s="11"/>
      <c r="RML139" s="6"/>
      <c r="RMR139" s="11"/>
      <c r="RMS139" s="6"/>
      <c r="RMY139" s="11"/>
      <c r="RMZ139" s="6"/>
      <c r="RNF139" s="11"/>
      <c r="RNG139" s="6"/>
      <c r="RNM139" s="11"/>
      <c r="RNN139" s="6"/>
      <c r="RNT139" s="11"/>
      <c r="RNU139" s="6"/>
      <c r="ROA139" s="11"/>
      <c r="ROB139" s="6"/>
      <c r="ROH139" s="11"/>
      <c r="ROI139" s="6"/>
      <c r="ROO139" s="11"/>
      <c r="ROP139" s="6"/>
      <c r="ROV139" s="11"/>
      <c r="ROW139" s="6"/>
      <c r="RPC139" s="11"/>
      <c r="RPD139" s="6"/>
      <c r="RPJ139" s="11"/>
      <c r="RPK139" s="6"/>
      <c r="RPQ139" s="11"/>
      <c r="RPR139" s="6"/>
      <c r="RPX139" s="11"/>
      <c r="RPY139" s="6"/>
      <c r="RQE139" s="11"/>
      <c r="RQF139" s="6"/>
      <c r="RQL139" s="11"/>
      <c r="RQM139" s="6"/>
      <c r="RQS139" s="11"/>
      <c r="RQT139" s="6"/>
      <c r="RQZ139" s="11"/>
      <c r="RRA139" s="6"/>
      <c r="RRG139" s="11"/>
      <c r="RRH139" s="6"/>
      <c r="RRN139" s="11"/>
      <c r="RRO139" s="6"/>
      <c r="RRU139" s="11"/>
      <c r="RRV139" s="6"/>
      <c r="RSB139" s="11"/>
      <c r="RSC139" s="6"/>
      <c r="RSI139" s="11"/>
      <c r="RSJ139" s="6"/>
      <c r="RSP139" s="11"/>
      <c r="RSQ139" s="6"/>
      <c r="RSW139" s="11"/>
      <c r="RSX139" s="6"/>
      <c r="RTD139" s="11"/>
      <c r="RTE139" s="6"/>
      <c r="RTK139" s="11"/>
      <c r="RTL139" s="6"/>
      <c r="RTR139" s="11"/>
      <c r="RTS139" s="6"/>
      <c r="RTY139" s="11"/>
      <c r="RTZ139" s="6"/>
      <c r="RUF139" s="11"/>
      <c r="RUG139" s="6"/>
      <c r="RUM139" s="11"/>
      <c r="RUN139" s="6"/>
      <c r="RUT139" s="11"/>
      <c r="RUU139" s="6"/>
      <c r="RVA139" s="11"/>
      <c r="RVB139" s="6"/>
      <c r="RVH139" s="11"/>
      <c r="RVI139" s="6"/>
      <c r="RVO139" s="11"/>
      <c r="RVP139" s="6"/>
      <c r="RVV139" s="11"/>
      <c r="RVW139" s="6"/>
      <c r="RWC139" s="11"/>
      <c r="RWD139" s="6"/>
      <c r="RWJ139" s="11"/>
      <c r="RWK139" s="6"/>
      <c r="RWQ139" s="11"/>
      <c r="RWR139" s="6"/>
      <c r="RWX139" s="11"/>
      <c r="RWY139" s="6"/>
      <c r="RXE139" s="11"/>
      <c r="RXF139" s="6"/>
      <c r="RXL139" s="11"/>
      <c r="RXM139" s="6"/>
      <c r="RXS139" s="11"/>
      <c r="RXT139" s="6"/>
      <c r="RXZ139" s="11"/>
      <c r="RYA139" s="6"/>
      <c r="RYG139" s="11"/>
      <c r="RYH139" s="6"/>
      <c r="RYN139" s="11"/>
      <c r="RYO139" s="6"/>
      <c r="RYU139" s="11"/>
      <c r="RYV139" s="6"/>
      <c r="RZB139" s="11"/>
      <c r="RZC139" s="6"/>
      <c r="RZI139" s="11"/>
      <c r="RZJ139" s="6"/>
      <c r="RZP139" s="11"/>
      <c r="RZQ139" s="6"/>
      <c r="RZW139" s="11"/>
      <c r="RZX139" s="6"/>
      <c r="SAD139" s="11"/>
      <c r="SAE139" s="6"/>
      <c r="SAK139" s="11"/>
      <c r="SAL139" s="6"/>
      <c r="SAR139" s="11"/>
      <c r="SAS139" s="6"/>
      <c r="SAY139" s="11"/>
      <c r="SAZ139" s="6"/>
      <c r="SBF139" s="11"/>
      <c r="SBG139" s="6"/>
      <c r="SBM139" s="11"/>
      <c r="SBN139" s="6"/>
      <c r="SBT139" s="11"/>
      <c r="SBU139" s="6"/>
      <c r="SCA139" s="11"/>
      <c r="SCB139" s="6"/>
      <c r="SCH139" s="11"/>
      <c r="SCI139" s="6"/>
      <c r="SCO139" s="11"/>
      <c r="SCP139" s="6"/>
      <c r="SCV139" s="11"/>
      <c r="SCW139" s="6"/>
      <c r="SDC139" s="11"/>
      <c r="SDD139" s="6"/>
      <c r="SDJ139" s="11"/>
      <c r="SDK139" s="6"/>
      <c r="SDQ139" s="11"/>
      <c r="SDR139" s="6"/>
      <c r="SDX139" s="11"/>
      <c r="SDY139" s="6"/>
      <c r="SEE139" s="11"/>
      <c r="SEF139" s="6"/>
      <c r="SEL139" s="11"/>
      <c r="SEM139" s="6"/>
      <c r="SES139" s="11"/>
      <c r="SET139" s="6"/>
      <c r="SEZ139" s="11"/>
      <c r="SFA139" s="6"/>
      <c r="SFG139" s="11"/>
      <c r="SFH139" s="6"/>
      <c r="SFN139" s="11"/>
      <c r="SFO139" s="6"/>
      <c r="SFU139" s="11"/>
      <c r="SFV139" s="6"/>
      <c r="SGB139" s="11"/>
      <c r="SGC139" s="6"/>
      <c r="SGI139" s="11"/>
      <c r="SGJ139" s="6"/>
      <c r="SGP139" s="11"/>
      <c r="SGQ139" s="6"/>
      <c r="SGW139" s="11"/>
      <c r="SGX139" s="6"/>
      <c r="SHD139" s="11"/>
      <c r="SHE139" s="6"/>
      <c r="SHK139" s="11"/>
      <c r="SHL139" s="6"/>
      <c r="SHR139" s="11"/>
      <c r="SHS139" s="6"/>
      <c r="SHY139" s="11"/>
      <c r="SHZ139" s="6"/>
      <c r="SIF139" s="11"/>
      <c r="SIG139" s="6"/>
      <c r="SIM139" s="11"/>
      <c r="SIN139" s="6"/>
      <c r="SIT139" s="11"/>
      <c r="SIU139" s="6"/>
      <c r="SJA139" s="11"/>
      <c r="SJB139" s="6"/>
      <c r="SJH139" s="11"/>
      <c r="SJI139" s="6"/>
      <c r="SJO139" s="11"/>
      <c r="SJP139" s="6"/>
      <c r="SJV139" s="11"/>
      <c r="SJW139" s="6"/>
      <c r="SKC139" s="11"/>
      <c r="SKD139" s="6"/>
      <c r="SKJ139" s="11"/>
      <c r="SKK139" s="6"/>
      <c r="SKQ139" s="11"/>
      <c r="SKR139" s="6"/>
      <c r="SKX139" s="11"/>
      <c r="SKY139" s="6"/>
      <c r="SLE139" s="11"/>
      <c r="SLF139" s="6"/>
      <c r="SLL139" s="11"/>
      <c r="SLM139" s="6"/>
      <c r="SLS139" s="11"/>
      <c r="SLT139" s="6"/>
      <c r="SLZ139" s="11"/>
      <c r="SMA139" s="6"/>
      <c r="SMG139" s="11"/>
      <c r="SMH139" s="6"/>
      <c r="SMN139" s="11"/>
      <c r="SMO139" s="6"/>
      <c r="SMU139" s="11"/>
      <c r="SMV139" s="6"/>
      <c r="SNB139" s="11"/>
      <c r="SNC139" s="6"/>
      <c r="SNI139" s="11"/>
      <c r="SNJ139" s="6"/>
      <c r="SNP139" s="11"/>
      <c r="SNQ139" s="6"/>
      <c r="SNW139" s="11"/>
      <c r="SNX139" s="6"/>
      <c r="SOD139" s="11"/>
      <c r="SOE139" s="6"/>
      <c r="SOK139" s="11"/>
      <c r="SOL139" s="6"/>
      <c r="SOR139" s="11"/>
      <c r="SOS139" s="6"/>
      <c r="SOY139" s="11"/>
      <c r="SOZ139" s="6"/>
      <c r="SPF139" s="11"/>
      <c r="SPG139" s="6"/>
      <c r="SPM139" s="11"/>
      <c r="SPN139" s="6"/>
      <c r="SPT139" s="11"/>
      <c r="SPU139" s="6"/>
      <c r="SQA139" s="11"/>
      <c r="SQB139" s="6"/>
      <c r="SQH139" s="11"/>
      <c r="SQI139" s="6"/>
      <c r="SQO139" s="11"/>
      <c r="SQP139" s="6"/>
      <c r="SQV139" s="11"/>
      <c r="SQW139" s="6"/>
      <c r="SRC139" s="11"/>
      <c r="SRD139" s="6"/>
      <c r="SRJ139" s="11"/>
      <c r="SRK139" s="6"/>
      <c r="SRQ139" s="11"/>
      <c r="SRR139" s="6"/>
      <c r="SRX139" s="11"/>
      <c r="SRY139" s="6"/>
      <c r="SSE139" s="11"/>
      <c r="SSF139" s="6"/>
      <c r="SSL139" s="11"/>
      <c r="SSM139" s="6"/>
      <c r="SSS139" s="11"/>
      <c r="SST139" s="6"/>
      <c r="SSZ139" s="11"/>
      <c r="STA139" s="6"/>
      <c r="STG139" s="11"/>
      <c r="STH139" s="6"/>
      <c r="STN139" s="11"/>
      <c r="STO139" s="6"/>
      <c r="STU139" s="11"/>
      <c r="STV139" s="6"/>
      <c r="SUB139" s="11"/>
      <c r="SUC139" s="6"/>
      <c r="SUI139" s="11"/>
      <c r="SUJ139" s="6"/>
      <c r="SUP139" s="11"/>
      <c r="SUQ139" s="6"/>
      <c r="SUW139" s="11"/>
      <c r="SUX139" s="6"/>
      <c r="SVD139" s="11"/>
      <c r="SVE139" s="6"/>
      <c r="SVK139" s="11"/>
      <c r="SVL139" s="6"/>
      <c r="SVR139" s="11"/>
      <c r="SVS139" s="6"/>
      <c r="SVY139" s="11"/>
      <c r="SVZ139" s="6"/>
      <c r="SWF139" s="11"/>
      <c r="SWG139" s="6"/>
      <c r="SWM139" s="11"/>
      <c r="SWN139" s="6"/>
      <c r="SWT139" s="11"/>
      <c r="SWU139" s="6"/>
      <c r="SXA139" s="11"/>
      <c r="SXB139" s="6"/>
      <c r="SXH139" s="11"/>
      <c r="SXI139" s="6"/>
      <c r="SXO139" s="11"/>
      <c r="SXP139" s="6"/>
      <c r="SXV139" s="11"/>
      <c r="SXW139" s="6"/>
      <c r="SYC139" s="11"/>
      <c r="SYD139" s="6"/>
      <c r="SYJ139" s="11"/>
      <c r="SYK139" s="6"/>
      <c r="SYQ139" s="11"/>
      <c r="SYR139" s="6"/>
      <c r="SYX139" s="11"/>
      <c r="SYY139" s="6"/>
      <c r="SZE139" s="11"/>
      <c r="SZF139" s="6"/>
      <c r="SZL139" s="11"/>
      <c r="SZM139" s="6"/>
      <c r="SZS139" s="11"/>
      <c r="SZT139" s="6"/>
      <c r="SZZ139" s="11"/>
      <c r="TAA139" s="6"/>
      <c r="TAG139" s="11"/>
      <c r="TAH139" s="6"/>
      <c r="TAN139" s="11"/>
      <c r="TAO139" s="6"/>
      <c r="TAU139" s="11"/>
      <c r="TAV139" s="6"/>
      <c r="TBB139" s="11"/>
      <c r="TBC139" s="6"/>
      <c r="TBI139" s="11"/>
      <c r="TBJ139" s="6"/>
      <c r="TBP139" s="11"/>
      <c r="TBQ139" s="6"/>
      <c r="TBW139" s="11"/>
      <c r="TBX139" s="6"/>
      <c r="TCD139" s="11"/>
      <c r="TCE139" s="6"/>
      <c r="TCK139" s="11"/>
      <c r="TCL139" s="6"/>
      <c r="TCR139" s="11"/>
      <c r="TCS139" s="6"/>
      <c r="TCY139" s="11"/>
      <c r="TCZ139" s="6"/>
      <c r="TDF139" s="11"/>
      <c r="TDG139" s="6"/>
      <c r="TDM139" s="11"/>
      <c r="TDN139" s="6"/>
      <c r="TDT139" s="11"/>
      <c r="TDU139" s="6"/>
      <c r="TEA139" s="11"/>
      <c r="TEB139" s="6"/>
      <c r="TEH139" s="11"/>
      <c r="TEI139" s="6"/>
      <c r="TEO139" s="11"/>
      <c r="TEP139" s="6"/>
      <c r="TEV139" s="11"/>
      <c r="TEW139" s="6"/>
      <c r="TFC139" s="11"/>
      <c r="TFD139" s="6"/>
      <c r="TFJ139" s="11"/>
      <c r="TFK139" s="6"/>
      <c r="TFQ139" s="11"/>
      <c r="TFR139" s="6"/>
      <c r="TFX139" s="11"/>
      <c r="TFY139" s="6"/>
      <c r="TGE139" s="11"/>
      <c r="TGF139" s="6"/>
      <c r="TGL139" s="11"/>
      <c r="TGM139" s="6"/>
      <c r="TGS139" s="11"/>
      <c r="TGT139" s="6"/>
      <c r="TGZ139" s="11"/>
      <c r="THA139" s="6"/>
      <c r="THG139" s="11"/>
      <c r="THH139" s="6"/>
      <c r="THN139" s="11"/>
      <c r="THO139" s="6"/>
      <c r="THU139" s="11"/>
      <c r="THV139" s="6"/>
      <c r="TIB139" s="11"/>
      <c r="TIC139" s="6"/>
      <c r="TII139" s="11"/>
      <c r="TIJ139" s="6"/>
      <c r="TIP139" s="11"/>
      <c r="TIQ139" s="6"/>
      <c r="TIW139" s="11"/>
      <c r="TIX139" s="6"/>
      <c r="TJD139" s="11"/>
      <c r="TJE139" s="6"/>
      <c r="TJK139" s="11"/>
      <c r="TJL139" s="6"/>
      <c r="TJR139" s="11"/>
      <c r="TJS139" s="6"/>
      <c r="TJY139" s="11"/>
      <c r="TJZ139" s="6"/>
      <c r="TKF139" s="11"/>
      <c r="TKG139" s="6"/>
      <c r="TKM139" s="11"/>
      <c r="TKN139" s="6"/>
      <c r="TKT139" s="11"/>
      <c r="TKU139" s="6"/>
      <c r="TLA139" s="11"/>
      <c r="TLB139" s="6"/>
      <c r="TLH139" s="11"/>
      <c r="TLI139" s="6"/>
      <c r="TLO139" s="11"/>
      <c r="TLP139" s="6"/>
      <c r="TLV139" s="11"/>
      <c r="TLW139" s="6"/>
      <c r="TMC139" s="11"/>
      <c r="TMD139" s="6"/>
      <c r="TMJ139" s="11"/>
      <c r="TMK139" s="6"/>
      <c r="TMQ139" s="11"/>
      <c r="TMR139" s="6"/>
      <c r="TMX139" s="11"/>
      <c r="TMY139" s="6"/>
      <c r="TNE139" s="11"/>
      <c r="TNF139" s="6"/>
      <c r="TNL139" s="11"/>
      <c r="TNM139" s="6"/>
      <c r="TNS139" s="11"/>
      <c r="TNT139" s="6"/>
      <c r="TNZ139" s="11"/>
      <c r="TOA139" s="6"/>
      <c r="TOG139" s="11"/>
      <c r="TOH139" s="6"/>
      <c r="TON139" s="11"/>
      <c r="TOO139" s="6"/>
      <c r="TOU139" s="11"/>
      <c r="TOV139" s="6"/>
      <c r="TPB139" s="11"/>
      <c r="TPC139" s="6"/>
      <c r="TPI139" s="11"/>
      <c r="TPJ139" s="6"/>
      <c r="TPP139" s="11"/>
      <c r="TPQ139" s="6"/>
      <c r="TPW139" s="11"/>
      <c r="TPX139" s="6"/>
      <c r="TQD139" s="11"/>
      <c r="TQE139" s="6"/>
      <c r="TQK139" s="11"/>
      <c r="TQL139" s="6"/>
      <c r="TQR139" s="11"/>
      <c r="TQS139" s="6"/>
      <c r="TQY139" s="11"/>
      <c r="TQZ139" s="6"/>
      <c r="TRF139" s="11"/>
      <c r="TRG139" s="6"/>
      <c r="TRM139" s="11"/>
      <c r="TRN139" s="6"/>
      <c r="TRT139" s="11"/>
      <c r="TRU139" s="6"/>
      <c r="TSA139" s="11"/>
      <c r="TSB139" s="6"/>
      <c r="TSH139" s="11"/>
      <c r="TSI139" s="6"/>
      <c r="TSO139" s="11"/>
      <c r="TSP139" s="6"/>
      <c r="TSV139" s="11"/>
      <c r="TSW139" s="6"/>
      <c r="TTC139" s="11"/>
      <c r="TTD139" s="6"/>
      <c r="TTJ139" s="11"/>
      <c r="TTK139" s="6"/>
      <c r="TTQ139" s="11"/>
      <c r="TTR139" s="6"/>
      <c r="TTX139" s="11"/>
      <c r="TTY139" s="6"/>
      <c r="TUE139" s="11"/>
      <c r="TUF139" s="6"/>
      <c r="TUL139" s="11"/>
      <c r="TUM139" s="6"/>
      <c r="TUS139" s="11"/>
      <c r="TUT139" s="6"/>
      <c r="TUZ139" s="11"/>
      <c r="TVA139" s="6"/>
      <c r="TVG139" s="11"/>
      <c r="TVH139" s="6"/>
      <c r="TVN139" s="11"/>
      <c r="TVO139" s="6"/>
      <c r="TVU139" s="11"/>
      <c r="TVV139" s="6"/>
      <c r="TWB139" s="11"/>
      <c r="TWC139" s="6"/>
      <c r="TWI139" s="11"/>
      <c r="TWJ139" s="6"/>
      <c r="TWP139" s="11"/>
      <c r="TWQ139" s="6"/>
      <c r="TWW139" s="11"/>
      <c r="TWX139" s="6"/>
      <c r="TXD139" s="11"/>
      <c r="TXE139" s="6"/>
      <c r="TXK139" s="11"/>
      <c r="TXL139" s="6"/>
      <c r="TXR139" s="11"/>
      <c r="TXS139" s="6"/>
      <c r="TXY139" s="11"/>
      <c r="TXZ139" s="6"/>
      <c r="TYF139" s="11"/>
      <c r="TYG139" s="6"/>
      <c r="TYM139" s="11"/>
      <c r="TYN139" s="6"/>
      <c r="TYT139" s="11"/>
      <c r="TYU139" s="6"/>
      <c r="TZA139" s="11"/>
      <c r="TZB139" s="6"/>
      <c r="TZH139" s="11"/>
      <c r="TZI139" s="6"/>
      <c r="TZO139" s="11"/>
      <c r="TZP139" s="6"/>
      <c r="TZV139" s="11"/>
      <c r="TZW139" s="6"/>
      <c r="UAC139" s="11"/>
      <c r="UAD139" s="6"/>
      <c r="UAJ139" s="11"/>
      <c r="UAK139" s="6"/>
      <c r="UAQ139" s="11"/>
      <c r="UAR139" s="6"/>
      <c r="UAX139" s="11"/>
      <c r="UAY139" s="6"/>
      <c r="UBE139" s="11"/>
      <c r="UBF139" s="6"/>
      <c r="UBL139" s="11"/>
      <c r="UBM139" s="6"/>
      <c r="UBS139" s="11"/>
      <c r="UBT139" s="6"/>
      <c r="UBZ139" s="11"/>
      <c r="UCA139" s="6"/>
      <c r="UCG139" s="11"/>
      <c r="UCH139" s="6"/>
      <c r="UCN139" s="11"/>
      <c r="UCO139" s="6"/>
      <c r="UCU139" s="11"/>
      <c r="UCV139" s="6"/>
      <c r="UDB139" s="11"/>
      <c r="UDC139" s="6"/>
      <c r="UDI139" s="11"/>
      <c r="UDJ139" s="6"/>
      <c r="UDP139" s="11"/>
      <c r="UDQ139" s="6"/>
      <c r="UDW139" s="11"/>
      <c r="UDX139" s="6"/>
      <c r="UED139" s="11"/>
      <c r="UEE139" s="6"/>
      <c r="UEK139" s="11"/>
      <c r="UEL139" s="6"/>
      <c r="UER139" s="11"/>
      <c r="UES139" s="6"/>
      <c r="UEY139" s="11"/>
      <c r="UEZ139" s="6"/>
      <c r="UFF139" s="11"/>
      <c r="UFG139" s="6"/>
      <c r="UFM139" s="11"/>
      <c r="UFN139" s="6"/>
      <c r="UFT139" s="11"/>
      <c r="UFU139" s="6"/>
      <c r="UGA139" s="11"/>
      <c r="UGB139" s="6"/>
      <c r="UGH139" s="11"/>
      <c r="UGI139" s="6"/>
      <c r="UGO139" s="11"/>
      <c r="UGP139" s="6"/>
      <c r="UGV139" s="11"/>
      <c r="UGW139" s="6"/>
      <c r="UHC139" s="11"/>
      <c r="UHD139" s="6"/>
      <c r="UHJ139" s="11"/>
      <c r="UHK139" s="6"/>
      <c r="UHQ139" s="11"/>
      <c r="UHR139" s="6"/>
      <c r="UHX139" s="11"/>
      <c r="UHY139" s="6"/>
      <c r="UIE139" s="11"/>
      <c r="UIF139" s="6"/>
      <c r="UIL139" s="11"/>
      <c r="UIM139" s="6"/>
      <c r="UIS139" s="11"/>
      <c r="UIT139" s="6"/>
      <c r="UIZ139" s="11"/>
      <c r="UJA139" s="6"/>
      <c r="UJG139" s="11"/>
      <c r="UJH139" s="6"/>
      <c r="UJN139" s="11"/>
      <c r="UJO139" s="6"/>
      <c r="UJU139" s="11"/>
      <c r="UJV139" s="6"/>
      <c r="UKB139" s="11"/>
      <c r="UKC139" s="6"/>
      <c r="UKI139" s="11"/>
      <c r="UKJ139" s="6"/>
      <c r="UKP139" s="11"/>
      <c r="UKQ139" s="6"/>
      <c r="UKW139" s="11"/>
      <c r="UKX139" s="6"/>
      <c r="ULD139" s="11"/>
      <c r="ULE139" s="6"/>
      <c r="ULK139" s="11"/>
      <c r="ULL139" s="6"/>
      <c r="ULR139" s="11"/>
      <c r="ULS139" s="6"/>
      <c r="ULY139" s="11"/>
      <c r="ULZ139" s="6"/>
      <c r="UMF139" s="11"/>
      <c r="UMG139" s="6"/>
      <c r="UMM139" s="11"/>
      <c r="UMN139" s="6"/>
      <c r="UMT139" s="11"/>
      <c r="UMU139" s="6"/>
      <c r="UNA139" s="11"/>
      <c r="UNB139" s="6"/>
      <c r="UNH139" s="11"/>
      <c r="UNI139" s="6"/>
      <c r="UNO139" s="11"/>
      <c r="UNP139" s="6"/>
      <c r="UNV139" s="11"/>
      <c r="UNW139" s="6"/>
      <c r="UOC139" s="11"/>
      <c r="UOD139" s="6"/>
      <c r="UOJ139" s="11"/>
      <c r="UOK139" s="6"/>
      <c r="UOQ139" s="11"/>
      <c r="UOR139" s="6"/>
      <c r="UOX139" s="11"/>
      <c r="UOY139" s="6"/>
      <c r="UPE139" s="11"/>
      <c r="UPF139" s="6"/>
      <c r="UPL139" s="11"/>
      <c r="UPM139" s="6"/>
      <c r="UPS139" s="11"/>
      <c r="UPT139" s="6"/>
      <c r="UPZ139" s="11"/>
      <c r="UQA139" s="6"/>
      <c r="UQG139" s="11"/>
      <c r="UQH139" s="6"/>
      <c r="UQN139" s="11"/>
      <c r="UQO139" s="6"/>
      <c r="UQU139" s="11"/>
      <c r="UQV139" s="6"/>
      <c r="URB139" s="11"/>
      <c r="URC139" s="6"/>
      <c r="URI139" s="11"/>
      <c r="URJ139" s="6"/>
      <c r="URP139" s="11"/>
      <c r="URQ139" s="6"/>
      <c r="URW139" s="11"/>
      <c r="URX139" s="6"/>
      <c r="USD139" s="11"/>
      <c r="USE139" s="6"/>
      <c r="USK139" s="11"/>
      <c r="USL139" s="6"/>
      <c r="USR139" s="11"/>
      <c r="USS139" s="6"/>
      <c r="USY139" s="11"/>
      <c r="USZ139" s="6"/>
      <c r="UTF139" s="11"/>
      <c r="UTG139" s="6"/>
      <c r="UTM139" s="11"/>
      <c r="UTN139" s="6"/>
      <c r="UTT139" s="11"/>
      <c r="UTU139" s="6"/>
      <c r="UUA139" s="11"/>
      <c r="UUB139" s="6"/>
      <c r="UUH139" s="11"/>
      <c r="UUI139" s="6"/>
      <c r="UUO139" s="11"/>
      <c r="UUP139" s="6"/>
      <c r="UUV139" s="11"/>
      <c r="UUW139" s="6"/>
      <c r="UVC139" s="11"/>
      <c r="UVD139" s="6"/>
      <c r="UVJ139" s="11"/>
      <c r="UVK139" s="6"/>
      <c r="UVQ139" s="11"/>
      <c r="UVR139" s="6"/>
      <c r="UVX139" s="11"/>
      <c r="UVY139" s="6"/>
      <c r="UWE139" s="11"/>
      <c r="UWF139" s="6"/>
      <c r="UWL139" s="11"/>
      <c r="UWM139" s="6"/>
      <c r="UWS139" s="11"/>
      <c r="UWT139" s="6"/>
      <c r="UWZ139" s="11"/>
      <c r="UXA139" s="6"/>
      <c r="UXG139" s="11"/>
      <c r="UXH139" s="6"/>
      <c r="UXN139" s="11"/>
      <c r="UXO139" s="6"/>
      <c r="UXU139" s="11"/>
      <c r="UXV139" s="6"/>
      <c r="UYB139" s="11"/>
      <c r="UYC139" s="6"/>
      <c r="UYI139" s="11"/>
      <c r="UYJ139" s="6"/>
      <c r="UYP139" s="11"/>
      <c r="UYQ139" s="6"/>
      <c r="UYW139" s="11"/>
      <c r="UYX139" s="6"/>
      <c r="UZD139" s="11"/>
      <c r="UZE139" s="6"/>
      <c r="UZK139" s="11"/>
      <c r="UZL139" s="6"/>
      <c r="UZR139" s="11"/>
      <c r="UZS139" s="6"/>
      <c r="UZY139" s="11"/>
      <c r="UZZ139" s="6"/>
      <c r="VAF139" s="11"/>
      <c r="VAG139" s="6"/>
      <c r="VAM139" s="11"/>
      <c r="VAN139" s="6"/>
      <c r="VAT139" s="11"/>
      <c r="VAU139" s="6"/>
      <c r="VBA139" s="11"/>
      <c r="VBB139" s="6"/>
      <c r="VBH139" s="11"/>
      <c r="VBI139" s="6"/>
      <c r="VBO139" s="11"/>
      <c r="VBP139" s="6"/>
      <c r="VBV139" s="11"/>
      <c r="VBW139" s="6"/>
      <c r="VCC139" s="11"/>
      <c r="VCD139" s="6"/>
      <c r="VCJ139" s="11"/>
      <c r="VCK139" s="6"/>
      <c r="VCQ139" s="11"/>
      <c r="VCR139" s="6"/>
      <c r="VCX139" s="11"/>
      <c r="VCY139" s="6"/>
      <c r="VDE139" s="11"/>
      <c r="VDF139" s="6"/>
      <c r="VDL139" s="11"/>
      <c r="VDM139" s="6"/>
      <c r="VDS139" s="11"/>
      <c r="VDT139" s="6"/>
      <c r="VDZ139" s="11"/>
      <c r="VEA139" s="6"/>
      <c r="VEG139" s="11"/>
      <c r="VEH139" s="6"/>
      <c r="VEN139" s="11"/>
      <c r="VEO139" s="6"/>
      <c r="VEU139" s="11"/>
      <c r="VEV139" s="6"/>
      <c r="VFB139" s="11"/>
      <c r="VFC139" s="6"/>
      <c r="VFI139" s="11"/>
      <c r="VFJ139" s="6"/>
      <c r="VFP139" s="11"/>
      <c r="VFQ139" s="6"/>
      <c r="VFW139" s="11"/>
      <c r="VFX139" s="6"/>
      <c r="VGD139" s="11"/>
      <c r="VGE139" s="6"/>
      <c r="VGK139" s="11"/>
      <c r="VGL139" s="6"/>
      <c r="VGR139" s="11"/>
      <c r="VGS139" s="6"/>
      <c r="VGY139" s="11"/>
      <c r="VGZ139" s="6"/>
      <c r="VHF139" s="11"/>
      <c r="VHG139" s="6"/>
      <c r="VHM139" s="11"/>
      <c r="VHN139" s="6"/>
      <c r="VHT139" s="11"/>
      <c r="VHU139" s="6"/>
      <c r="VIA139" s="11"/>
      <c r="VIB139" s="6"/>
      <c r="VIH139" s="11"/>
      <c r="VII139" s="6"/>
      <c r="VIO139" s="11"/>
      <c r="VIP139" s="6"/>
      <c r="VIV139" s="11"/>
      <c r="VIW139" s="6"/>
      <c r="VJC139" s="11"/>
      <c r="VJD139" s="6"/>
      <c r="VJJ139" s="11"/>
      <c r="VJK139" s="6"/>
      <c r="VJQ139" s="11"/>
      <c r="VJR139" s="6"/>
      <c r="VJX139" s="11"/>
      <c r="VJY139" s="6"/>
      <c r="VKE139" s="11"/>
      <c r="VKF139" s="6"/>
      <c r="VKL139" s="11"/>
      <c r="VKM139" s="6"/>
      <c r="VKS139" s="11"/>
      <c r="VKT139" s="6"/>
      <c r="VKZ139" s="11"/>
      <c r="VLA139" s="6"/>
      <c r="VLG139" s="11"/>
      <c r="VLH139" s="6"/>
      <c r="VLN139" s="11"/>
      <c r="VLO139" s="6"/>
      <c r="VLU139" s="11"/>
      <c r="VLV139" s="6"/>
      <c r="VMB139" s="11"/>
      <c r="VMC139" s="6"/>
      <c r="VMI139" s="11"/>
      <c r="VMJ139" s="6"/>
      <c r="VMP139" s="11"/>
      <c r="VMQ139" s="6"/>
      <c r="VMW139" s="11"/>
      <c r="VMX139" s="6"/>
      <c r="VND139" s="11"/>
      <c r="VNE139" s="6"/>
      <c r="VNK139" s="11"/>
      <c r="VNL139" s="6"/>
      <c r="VNR139" s="11"/>
      <c r="VNS139" s="6"/>
      <c r="VNY139" s="11"/>
      <c r="VNZ139" s="6"/>
      <c r="VOF139" s="11"/>
      <c r="VOG139" s="6"/>
      <c r="VOM139" s="11"/>
      <c r="VON139" s="6"/>
      <c r="VOT139" s="11"/>
      <c r="VOU139" s="6"/>
      <c r="VPA139" s="11"/>
      <c r="VPB139" s="6"/>
      <c r="VPH139" s="11"/>
      <c r="VPI139" s="6"/>
      <c r="VPO139" s="11"/>
      <c r="VPP139" s="6"/>
      <c r="VPV139" s="11"/>
      <c r="VPW139" s="6"/>
      <c r="VQC139" s="11"/>
      <c r="VQD139" s="6"/>
      <c r="VQJ139" s="11"/>
      <c r="VQK139" s="6"/>
      <c r="VQQ139" s="11"/>
      <c r="VQR139" s="6"/>
      <c r="VQX139" s="11"/>
      <c r="VQY139" s="6"/>
      <c r="VRE139" s="11"/>
      <c r="VRF139" s="6"/>
      <c r="VRL139" s="11"/>
      <c r="VRM139" s="6"/>
      <c r="VRS139" s="11"/>
      <c r="VRT139" s="6"/>
      <c r="VRZ139" s="11"/>
      <c r="VSA139" s="6"/>
      <c r="VSG139" s="11"/>
      <c r="VSH139" s="6"/>
      <c r="VSN139" s="11"/>
      <c r="VSO139" s="6"/>
      <c r="VSU139" s="11"/>
      <c r="VSV139" s="6"/>
      <c r="VTB139" s="11"/>
      <c r="VTC139" s="6"/>
      <c r="VTI139" s="11"/>
      <c r="VTJ139" s="6"/>
      <c r="VTP139" s="11"/>
      <c r="VTQ139" s="6"/>
      <c r="VTW139" s="11"/>
      <c r="VTX139" s="6"/>
      <c r="VUD139" s="11"/>
      <c r="VUE139" s="6"/>
      <c r="VUK139" s="11"/>
      <c r="VUL139" s="6"/>
      <c r="VUR139" s="11"/>
      <c r="VUS139" s="6"/>
      <c r="VUY139" s="11"/>
      <c r="VUZ139" s="6"/>
      <c r="VVF139" s="11"/>
      <c r="VVG139" s="6"/>
      <c r="VVM139" s="11"/>
      <c r="VVN139" s="6"/>
      <c r="VVT139" s="11"/>
      <c r="VVU139" s="6"/>
      <c r="VWA139" s="11"/>
      <c r="VWB139" s="6"/>
      <c r="VWH139" s="11"/>
      <c r="VWI139" s="6"/>
      <c r="VWO139" s="11"/>
      <c r="VWP139" s="6"/>
      <c r="VWV139" s="11"/>
      <c r="VWW139" s="6"/>
      <c r="VXC139" s="11"/>
      <c r="VXD139" s="6"/>
      <c r="VXJ139" s="11"/>
      <c r="VXK139" s="6"/>
      <c r="VXQ139" s="11"/>
      <c r="VXR139" s="6"/>
      <c r="VXX139" s="11"/>
      <c r="VXY139" s="6"/>
      <c r="VYE139" s="11"/>
      <c r="VYF139" s="6"/>
      <c r="VYL139" s="11"/>
      <c r="VYM139" s="6"/>
      <c r="VYS139" s="11"/>
      <c r="VYT139" s="6"/>
      <c r="VYZ139" s="11"/>
      <c r="VZA139" s="6"/>
      <c r="VZG139" s="11"/>
      <c r="VZH139" s="6"/>
      <c r="VZN139" s="11"/>
      <c r="VZO139" s="6"/>
      <c r="VZU139" s="11"/>
      <c r="VZV139" s="6"/>
      <c r="WAB139" s="11"/>
      <c r="WAC139" s="6"/>
      <c r="WAI139" s="11"/>
      <c r="WAJ139" s="6"/>
      <c r="WAP139" s="11"/>
      <c r="WAQ139" s="6"/>
      <c r="WAW139" s="11"/>
      <c r="WAX139" s="6"/>
      <c r="WBD139" s="11"/>
      <c r="WBE139" s="6"/>
      <c r="WBK139" s="11"/>
      <c r="WBL139" s="6"/>
      <c r="WBR139" s="11"/>
      <c r="WBS139" s="6"/>
      <c r="WBY139" s="11"/>
      <c r="WBZ139" s="6"/>
      <c r="WCF139" s="11"/>
      <c r="WCG139" s="6"/>
      <c r="WCM139" s="11"/>
      <c r="WCN139" s="6"/>
      <c r="WCT139" s="11"/>
      <c r="WCU139" s="6"/>
      <c r="WDA139" s="11"/>
      <c r="WDB139" s="6"/>
      <c r="WDH139" s="11"/>
      <c r="WDI139" s="6"/>
      <c r="WDO139" s="11"/>
      <c r="WDP139" s="6"/>
      <c r="WDV139" s="11"/>
      <c r="WDW139" s="6"/>
      <c r="WEC139" s="11"/>
      <c r="WED139" s="6"/>
      <c r="WEJ139" s="11"/>
      <c r="WEK139" s="6"/>
      <c r="WEQ139" s="11"/>
      <c r="WER139" s="6"/>
      <c r="WEX139" s="11"/>
      <c r="WEY139" s="6"/>
      <c r="WFE139" s="11"/>
      <c r="WFF139" s="6"/>
      <c r="WFL139" s="11"/>
      <c r="WFM139" s="6"/>
      <c r="WFS139" s="11"/>
      <c r="WFT139" s="6"/>
      <c r="WFZ139" s="11"/>
      <c r="WGA139" s="6"/>
      <c r="WGG139" s="11"/>
      <c r="WGH139" s="6"/>
      <c r="WGN139" s="11"/>
      <c r="WGO139" s="6"/>
      <c r="WGU139" s="11"/>
      <c r="WGV139" s="6"/>
      <c r="WHB139" s="11"/>
      <c r="WHC139" s="6"/>
      <c r="WHI139" s="11"/>
      <c r="WHJ139" s="6"/>
      <c r="WHP139" s="11"/>
      <c r="WHQ139" s="6"/>
      <c r="WHW139" s="11"/>
      <c r="WHX139" s="6"/>
      <c r="WID139" s="11"/>
      <c r="WIE139" s="6"/>
      <c r="WIK139" s="11"/>
      <c r="WIL139" s="6"/>
      <c r="WIR139" s="11"/>
      <c r="WIS139" s="6"/>
      <c r="WIY139" s="11"/>
      <c r="WIZ139" s="6"/>
      <c r="WJF139" s="11"/>
      <c r="WJG139" s="6"/>
      <c r="WJM139" s="11"/>
      <c r="WJN139" s="6"/>
      <c r="WJT139" s="11"/>
      <c r="WJU139" s="6"/>
      <c r="WKA139" s="11"/>
      <c r="WKB139" s="6"/>
      <c r="WKH139" s="11"/>
      <c r="WKI139" s="6"/>
      <c r="WKO139" s="11"/>
      <c r="WKP139" s="6"/>
      <c r="WKV139" s="11"/>
      <c r="WKW139" s="6"/>
      <c r="WLC139" s="11"/>
      <c r="WLD139" s="6"/>
      <c r="WLJ139" s="11"/>
      <c r="WLK139" s="6"/>
      <c r="WLQ139" s="11"/>
      <c r="WLR139" s="6"/>
      <c r="WLX139" s="11"/>
      <c r="WLY139" s="6"/>
      <c r="WME139" s="11"/>
      <c r="WMF139" s="6"/>
      <c r="WML139" s="11"/>
      <c r="WMM139" s="6"/>
      <c r="WMS139" s="11"/>
      <c r="WMT139" s="6"/>
      <c r="WMZ139" s="11"/>
      <c r="WNA139" s="6"/>
      <c r="WNG139" s="11"/>
      <c r="WNH139" s="6"/>
      <c r="WNN139" s="11"/>
      <c r="WNO139" s="6"/>
      <c r="WNU139" s="11"/>
      <c r="WNV139" s="6"/>
      <c r="WOB139" s="11"/>
      <c r="WOC139" s="6"/>
      <c r="WOI139" s="11"/>
      <c r="WOJ139" s="6"/>
      <c r="WOP139" s="11"/>
      <c r="WOQ139" s="6"/>
      <c r="WOW139" s="11"/>
      <c r="WOX139" s="6"/>
      <c r="WPD139" s="11"/>
      <c r="WPE139" s="6"/>
      <c r="WPK139" s="11"/>
      <c r="WPL139" s="6"/>
      <c r="WPR139" s="11"/>
      <c r="WPS139" s="6"/>
      <c r="WPY139" s="11"/>
      <c r="WPZ139" s="6"/>
      <c r="WQF139" s="11"/>
      <c r="WQG139" s="6"/>
      <c r="WQM139" s="11"/>
      <c r="WQN139" s="6"/>
      <c r="WQT139" s="11"/>
      <c r="WQU139" s="6"/>
      <c r="WRA139" s="11"/>
      <c r="WRB139" s="6"/>
      <c r="WRH139" s="11"/>
      <c r="WRI139" s="6"/>
      <c r="WRO139" s="11"/>
      <c r="WRP139" s="6"/>
      <c r="WRV139" s="11"/>
      <c r="WRW139" s="6"/>
      <c r="WSC139" s="11"/>
      <c r="WSD139" s="6"/>
      <c r="WSJ139" s="11"/>
      <c r="WSK139" s="6"/>
      <c r="WSQ139" s="11"/>
      <c r="WSR139" s="6"/>
      <c r="WSX139" s="11"/>
      <c r="WSY139" s="6"/>
      <c r="WTE139" s="11"/>
      <c r="WTF139" s="6"/>
      <c r="WTL139" s="11"/>
      <c r="WTM139" s="6"/>
      <c r="WTS139" s="11"/>
      <c r="WTT139" s="6"/>
      <c r="WTZ139" s="11"/>
      <c r="WUA139" s="6"/>
      <c r="WUG139" s="11"/>
      <c r="WUH139" s="6"/>
      <c r="WUN139" s="11"/>
      <c r="WUO139" s="6"/>
      <c r="WUU139" s="11"/>
      <c r="WUV139" s="6"/>
      <c r="WVB139" s="11"/>
      <c r="WVC139" s="6"/>
      <c r="WVI139" s="11"/>
      <c r="WVJ139" s="6"/>
      <c r="WVP139" s="11"/>
      <c r="WVQ139" s="6"/>
      <c r="WVW139" s="11"/>
      <c r="WVX139" s="6"/>
      <c r="WWD139" s="11"/>
      <c r="WWE139" s="6"/>
      <c r="WWK139" s="11"/>
      <c r="WWL139" s="6"/>
      <c r="WWR139" s="11"/>
      <c r="WWS139" s="6"/>
      <c r="WWY139" s="11"/>
      <c r="WWZ139" s="6"/>
      <c r="WXF139" s="11"/>
      <c r="WXG139" s="6"/>
      <c r="WXM139" s="11"/>
      <c r="WXN139" s="6"/>
      <c r="WXT139" s="11"/>
      <c r="WXU139" s="6"/>
      <c r="WYA139" s="11"/>
      <c r="WYB139" s="6"/>
      <c r="WYH139" s="11"/>
      <c r="WYI139" s="6"/>
      <c r="WYO139" s="11"/>
      <c r="WYP139" s="6"/>
      <c r="WYV139" s="11"/>
      <c r="WYW139" s="6"/>
      <c r="WZC139" s="11"/>
      <c r="WZD139" s="6"/>
      <c r="WZJ139" s="11"/>
      <c r="WZK139" s="6"/>
      <c r="WZQ139" s="11"/>
      <c r="WZR139" s="6"/>
      <c r="WZX139" s="11"/>
      <c r="WZY139" s="6"/>
      <c r="XAE139" s="11"/>
      <c r="XAF139" s="6"/>
      <c r="XAL139" s="11"/>
      <c r="XAM139" s="6"/>
      <c r="XAS139" s="11"/>
      <c r="XAT139" s="6"/>
      <c r="XAZ139" s="11"/>
      <c r="XBA139" s="6"/>
      <c r="XBG139" s="11"/>
      <c r="XBH139" s="6"/>
      <c r="XBN139" s="11"/>
      <c r="XBO139" s="6"/>
      <c r="XBU139" s="11"/>
      <c r="XBV139" s="6"/>
      <c r="XCB139" s="11"/>
      <c r="XCC139" s="6"/>
      <c r="XCI139" s="11"/>
      <c r="XCJ139" s="6"/>
      <c r="XCP139" s="11"/>
      <c r="XCQ139" s="6"/>
      <c r="XCW139" s="11"/>
      <c r="XCX139" s="6"/>
      <c r="XDD139" s="11"/>
      <c r="XDE139" s="6"/>
      <c r="XDK139" s="11"/>
      <c r="XDL139" s="6"/>
      <c r="XDR139" s="11"/>
      <c r="XDS139" s="6"/>
      <c r="XDY139" s="11"/>
      <c r="XDZ139" s="6"/>
      <c r="XEF139" s="11"/>
      <c r="XEG139" s="6"/>
      <c r="XEM139" s="11"/>
      <c r="XEN139" s="6"/>
      <c r="XET139" s="11"/>
      <c r="XEU139" s="6"/>
      <c r="XFA139" s="11"/>
      <c r="XFB139" s="6"/>
    </row>
    <row r="140" spans="1:1024 1030:2046 2052:3068 3074:5119 5125:6141 6147:7163 7169:8192 8198:9214 9220:10236 10242:12287 12293:13309 13315:14331 14337:15360 15366:16382" s="7" customFormat="1" x14ac:dyDescent="0.2">
      <c r="A140" s="11">
        <v>45834</v>
      </c>
      <c r="B140" s="6" t="s">
        <v>20</v>
      </c>
      <c r="C140" s="7">
        <v>5.7365399999999998</v>
      </c>
      <c r="D140" s="7">
        <v>16000000</v>
      </c>
      <c r="E140" s="7">
        <v>91784643.090000004</v>
      </c>
      <c r="F140" s="7">
        <v>112.37204300000001</v>
      </c>
      <c r="G140" s="7">
        <v>112.48576300000001</v>
      </c>
      <c r="H140" s="3"/>
      <c r="I140" s="6"/>
      <c r="O140" s="11"/>
      <c r="P140" s="6"/>
      <c r="V140" s="11"/>
      <c r="W140" s="6"/>
      <c r="AC140" s="11"/>
      <c r="AD140" s="6"/>
      <c r="AJ140" s="11"/>
      <c r="AK140" s="6"/>
      <c r="AQ140" s="11"/>
      <c r="AR140" s="6"/>
      <c r="AX140" s="11"/>
      <c r="AY140" s="6"/>
      <c r="BE140" s="11"/>
      <c r="BF140" s="6"/>
      <c r="BL140" s="11"/>
      <c r="BM140" s="6"/>
      <c r="BS140" s="11"/>
      <c r="BT140" s="6"/>
      <c r="BZ140" s="11"/>
      <c r="CA140" s="6"/>
      <c r="CG140" s="11"/>
      <c r="CH140" s="6"/>
      <c r="CN140" s="11"/>
      <c r="CO140" s="6"/>
      <c r="CU140" s="11"/>
      <c r="CV140" s="6"/>
      <c r="DB140" s="11"/>
      <c r="DC140" s="6"/>
      <c r="DI140" s="11"/>
      <c r="DJ140" s="6"/>
      <c r="DP140" s="11"/>
      <c r="DQ140" s="6"/>
      <c r="DW140" s="11"/>
      <c r="DX140" s="6"/>
      <c r="ED140" s="11"/>
      <c r="EE140" s="6"/>
      <c r="EK140" s="11"/>
      <c r="EL140" s="6"/>
      <c r="ER140" s="11"/>
      <c r="ES140" s="6"/>
      <c r="EY140" s="11"/>
      <c r="EZ140" s="6"/>
      <c r="FF140" s="11"/>
      <c r="FG140" s="6"/>
      <c r="FM140" s="11"/>
      <c r="FN140" s="6"/>
      <c r="FT140" s="11"/>
      <c r="FU140" s="6"/>
      <c r="GA140" s="11"/>
      <c r="GB140" s="6"/>
      <c r="GH140" s="11"/>
      <c r="GI140" s="6"/>
      <c r="GO140" s="11"/>
      <c r="GP140" s="6"/>
      <c r="GV140" s="11"/>
      <c r="GW140" s="6"/>
      <c r="HC140" s="11"/>
      <c r="HD140" s="6"/>
      <c r="HJ140" s="11"/>
      <c r="HK140" s="6"/>
      <c r="HQ140" s="11"/>
      <c r="HR140" s="6"/>
      <c r="HX140" s="11"/>
      <c r="HY140" s="6"/>
      <c r="IE140" s="11"/>
      <c r="IF140" s="6"/>
      <c r="IL140" s="11"/>
      <c r="IM140" s="6"/>
      <c r="IS140" s="11"/>
      <c r="IT140" s="6"/>
      <c r="IZ140" s="11"/>
      <c r="JA140" s="6"/>
      <c r="JG140" s="11"/>
      <c r="JH140" s="6"/>
      <c r="JN140" s="11"/>
      <c r="JO140" s="6"/>
      <c r="JU140" s="11"/>
      <c r="JV140" s="6"/>
      <c r="KB140" s="11"/>
      <c r="KC140" s="6"/>
      <c r="KI140" s="11"/>
      <c r="KJ140" s="6"/>
      <c r="KP140" s="11"/>
      <c r="KQ140" s="6"/>
      <c r="KW140" s="11"/>
      <c r="KX140" s="6"/>
      <c r="LD140" s="11"/>
      <c r="LE140" s="6"/>
      <c r="LK140" s="11"/>
      <c r="LL140" s="6"/>
      <c r="LR140" s="11"/>
      <c r="LS140" s="6"/>
      <c r="LY140" s="11"/>
      <c r="LZ140" s="6"/>
      <c r="MF140" s="11"/>
      <c r="MG140" s="6"/>
      <c r="MM140" s="11"/>
      <c r="MN140" s="6"/>
      <c r="MT140" s="11"/>
      <c r="MU140" s="6"/>
      <c r="NA140" s="11"/>
      <c r="NB140" s="6"/>
      <c r="NH140" s="11"/>
      <c r="NI140" s="6"/>
      <c r="NO140" s="11"/>
      <c r="NP140" s="6"/>
      <c r="NV140" s="11"/>
      <c r="NW140" s="6"/>
      <c r="OC140" s="11"/>
      <c r="OD140" s="6"/>
      <c r="OJ140" s="11"/>
      <c r="OK140" s="6"/>
      <c r="OQ140" s="11"/>
      <c r="OR140" s="6"/>
      <c r="OX140" s="11"/>
      <c r="OY140" s="6"/>
      <c r="PE140" s="11"/>
      <c r="PF140" s="6"/>
      <c r="PL140" s="11"/>
      <c r="PM140" s="6"/>
      <c r="PS140" s="11"/>
      <c r="PT140" s="6"/>
      <c r="PZ140" s="11"/>
      <c r="QA140" s="6"/>
      <c r="QG140" s="11"/>
      <c r="QH140" s="6"/>
      <c r="QN140" s="11"/>
      <c r="QO140" s="6"/>
      <c r="QU140" s="11"/>
      <c r="QV140" s="6"/>
      <c r="RB140" s="11"/>
      <c r="RC140" s="6"/>
      <c r="RI140" s="11"/>
      <c r="RJ140" s="6"/>
      <c r="RP140" s="11"/>
      <c r="RQ140" s="6"/>
      <c r="RW140" s="11"/>
      <c r="RX140" s="6"/>
      <c r="SD140" s="11"/>
      <c r="SE140" s="6"/>
      <c r="SK140" s="11"/>
      <c r="SL140" s="6"/>
      <c r="SR140" s="11"/>
      <c r="SS140" s="6"/>
      <c r="SY140" s="11"/>
      <c r="SZ140" s="6"/>
      <c r="TF140" s="11"/>
      <c r="TG140" s="6"/>
      <c r="TM140" s="11"/>
      <c r="TN140" s="6"/>
      <c r="TT140" s="11"/>
      <c r="TU140" s="6"/>
      <c r="UA140" s="11"/>
      <c r="UB140" s="6"/>
      <c r="UH140" s="11"/>
      <c r="UI140" s="6"/>
      <c r="UO140" s="11"/>
      <c r="UP140" s="6"/>
      <c r="UV140" s="11"/>
      <c r="UW140" s="6"/>
      <c r="VC140" s="11"/>
      <c r="VD140" s="6"/>
      <c r="VJ140" s="11"/>
      <c r="VK140" s="6"/>
      <c r="VQ140" s="11"/>
      <c r="VR140" s="6"/>
      <c r="VX140" s="11"/>
      <c r="VY140" s="6"/>
      <c r="WE140" s="11"/>
      <c r="WF140" s="6"/>
      <c r="WL140" s="11"/>
      <c r="WM140" s="6"/>
      <c r="WS140" s="11"/>
      <c r="WT140" s="6"/>
      <c r="WZ140" s="11"/>
      <c r="XA140" s="6"/>
      <c r="XG140" s="11"/>
      <c r="XH140" s="6"/>
      <c r="XN140" s="11"/>
      <c r="XO140" s="6"/>
      <c r="XU140" s="11"/>
      <c r="XV140" s="6"/>
      <c r="YB140" s="11"/>
      <c r="YC140" s="6"/>
      <c r="YI140" s="11"/>
      <c r="YJ140" s="6"/>
      <c r="YP140" s="11"/>
      <c r="YQ140" s="6"/>
      <c r="YW140" s="11"/>
      <c r="YX140" s="6"/>
      <c r="ZD140" s="11"/>
      <c r="ZE140" s="6"/>
      <c r="ZK140" s="11"/>
      <c r="ZL140" s="6"/>
      <c r="ZR140" s="11"/>
      <c r="ZS140" s="6"/>
      <c r="ZY140" s="11"/>
      <c r="ZZ140" s="6"/>
      <c r="AAF140" s="11"/>
      <c r="AAG140" s="6"/>
      <c r="AAM140" s="11"/>
      <c r="AAN140" s="6"/>
      <c r="AAT140" s="11"/>
      <c r="AAU140" s="6"/>
      <c r="ABA140" s="11"/>
      <c r="ABB140" s="6"/>
      <c r="ABH140" s="11"/>
      <c r="ABI140" s="6"/>
      <c r="ABO140" s="11"/>
      <c r="ABP140" s="6"/>
      <c r="ABV140" s="11"/>
      <c r="ABW140" s="6"/>
      <c r="ACC140" s="11"/>
      <c r="ACD140" s="6"/>
      <c r="ACJ140" s="11"/>
      <c r="ACK140" s="6"/>
      <c r="ACQ140" s="11"/>
      <c r="ACR140" s="6"/>
      <c r="ACX140" s="11"/>
      <c r="ACY140" s="6"/>
      <c r="ADE140" s="11"/>
      <c r="ADF140" s="6"/>
      <c r="ADL140" s="11"/>
      <c r="ADM140" s="6"/>
      <c r="ADS140" s="11"/>
      <c r="ADT140" s="6"/>
      <c r="ADZ140" s="11"/>
      <c r="AEA140" s="6"/>
      <c r="AEG140" s="11"/>
      <c r="AEH140" s="6"/>
      <c r="AEN140" s="11"/>
      <c r="AEO140" s="6"/>
      <c r="AEU140" s="11"/>
      <c r="AEV140" s="6"/>
      <c r="AFB140" s="11"/>
      <c r="AFC140" s="6"/>
      <c r="AFI140" s="11"/>
      <c r="AFJ140" s="6"/>
      <c r="AFP140" s="11"/>
      <c r="AFQ140" s="6"/>
      <c r="AFW140" s="11"/>
      <c r="AFX140" s="6"/>
      <c r="AGD140" s="11"/>
      <c r="AGE140" s="6"/>
      <c r="AGK140" s="11"/>
      <c r="AGL140" s="6"/>
      <c r="AGR140" s="11"/>
      <c r="AGS140" s="6"/>
      <c r="AGY140" s="11"/>
      <c r="AGZ140" s="6"/>
      <c r="AHF140" s="11"/>
      <c r="AHG140" s="6"/>
      <c r="AHM140" s="11"/>
      <c r="AHN140" s="6"/>
      <c r="AHT140" s="11"/>
      <c r="AHU140" s="6"/>
      <c r="AIA140" s="11"/>
      <c r="AIB140" s="6"/>
      <c r="AIH140" s="11"/>
      <c r="AII140" s="6"/>
      <c r="AIO140" s="11"/>
      <c r="AIP140" s="6"/>
      <c r="AIV140" s="11"/>
      <c r="AIW140" s="6"/>
      <c r="AJC140" s="11"/>
      <c r="AJD140" s="6"/>
      <c r="AJJ140" s="11"/>
      <c r="AJK140" s="6"/>
      <c r="AJQ140" s="11"/>
      <c r="AJR140" s="6"/>
      <c r="AJX140" s="11"/>
      <c r="AJY140" s="6"/>
      <c r="AKE140" s="11"/>
      <c r="AKF140" s="6"/>
      <c r="AKL140" s="11"/>
      <c r="AKM140" s="6"/>
      <c r="AKS140" s="11"/>
      <c r="AKT140" s="6"/>
      <c r="AKZ140" s="11"/>
      <c r="ALA140" s="6"/>
      <c r="ALG140" s="11"/>
      <c r="ALH140" s="6"/>
      <c r="ALN140" s="11"/>
      <c r="ALO140" s="6"/>
      <c r="ALU140" s="11"/>
      <c r="ALV140" s="6"/>
      <c r="AMB140" s="11"/>
      <c r="AMC140" s="6"/>
      <c r="AMI140" s="11"/>
      <c r="AMJ140" s="6"/>
      <c r="AMP140" s="11"/>
      <c r="AMQ140" s="6"/>
      <c r="AMW140" s="11"/>
      <c r="AMX140" s="6"/>
      <c r="AND140" s="11"/>
      <c r="ANE140" s="6"/>
      <c r="ANK140" s="11"/>
      <c r="ANL140" s="6"/>
      <c r="ANR140" s="11"/>
      <c r="ANS140" s="6"/>
      <c r="ANY140" s="11"/>
      <c r="ANZ140" s="6"/>
      <c r="AOF140" s="11"/>
      <c r="AOG140" s="6"/>
      <c r="AOM140" s="11"/>
      <c r="AON140" s="6"/>
      <c r="AOT140" s="11"/>
      <c r="AOU140" s="6"/>
      <c r="APA140" s="11"/>
      <c r="APB140" s="6"/>
      <c r="APH140" s="11"/>
      <c r="API140" s="6"/>
      <c r="APO140" s="11"/>
      <c r="APP140" s="6"/>
      <c r="APV140" s="11"/>
      <c r="APW140" s="6"/>
      <c r="AQC140" s="11"/>
      <c r="AQD140" s="6"/>
      <c r="AQJ140" s="11"/>
      <c r="AQK140" s="6"/>
      <c r="AQQ140" s="11"/>
      <c r="AQR140" s="6"/>
      <c r="AQX140" s="11"/>
      <c r="AQY140" s="6"/>
      <c r="ARE140" s="11"/>
      <c r="ARF140" s="6"/>
      <c r="ARL140" s="11"/>
      <c r="ARM140" s="6"/>
      <c r="ARS140" s="11"/>
      <c r="ART140" s="6"/>
      <c r="ARZ140" s="11"/>
      <c r="ASA140" s="6"/>
      <c r="ASG140" s="11"/>
      <c r="ASH140" s="6"/>
      <c r="ASN140" s="11"/>
      <c r="ASO140" s="6"/>
      <c r="ASU140" s="11"/>
      <c r="ASV140" s="6"/>
      <c r="ATB140" s="11"/>
      <c r="ATC140" s="6"/>
      <c r="ATI140" s="11"/>
      <c r="ATJ140" s="6"/>
      <c r="ATP140" s="11"/>
      <c r="ATQ140" s="6"/>
      <c r="ATW140" s="11"/>
      <c r="ATX140" s="6"/>
      <c r="AUD140" s="11"/>
      <c r="AUE140" s="6"/>
      <c r="AUK140" s="11"/>
      <c r="AUL140" s="6"/>
      <c r="AUR140" s="11"/>
      <c r="AUS140" s="6"/>
      <c r="AUY140" s="11"/>
      <c r="AUZ140" s="6"/>
      <c r="AVF140" s="11"/>
      <c r="AVG140" s="6"/>
      <c r="AVM140" s="11"/>
      <c r="AVN140" s="6"/>
      <c r="AVT140" s="11"/>
      <c r="AVU140" s="6"/>
      <c r="AWA140" s="11"/>
      <c r="AWB140" s="6"/>
      <c r="AWH140" s="11"/>
      <c r="AWI140" s="6"/>
      <c r="AWO140" s="11"/>
      <c r="AWP140" s="6"/>
      <c r="AWV140" s="11"/>
      <c r="AWW140" s="6"/>
      <c r="AXC140" s="11"/>
      <c r="AXD140" s="6"/>
      <c r="AXJ140" s="11"/>
      <c r="AXK140" s="6"/>
      <c r="AXQ140" s="11"/>
      <c r="AXR140" s="6"/>
      <c r="AXX140" s="11"/>
      <c r="AXY140" s="6"/>
      <c r="AYE140" s="11"/>
      <c r="AYF140" s="6"/>
      <c r="AYL140" s="11"/>
      <c r="AYM140" s="6"/>
      <c r="AYS140" s="11"/>
      <c r="AYT140" s="6"/>
      <c r="AYZ140" s="11"/>
      <c r="AZA140" s="6"/>
      <c r="AZG140" s="11"/>
      <c r="AZH140" s="6"/>
      <c r="AZN140" s="11"/>
      <c r="AZO140" s="6"/>
      <c r="AZU140" s="11"/>
      <c r="AZV140" s="6"/>
      <c r="BAB140" s="11"/>
      <c r="BAC140" s="6"/>
      <c r="BAI140" s="11"/>
      <c r="BAJ140" s="6"/>
      <c r="BAP140" s="11"/>
      <c r="BAQ140" s="6"/>
      <c r="BAW140" s="11"/>
      <c r="BAX140" s="6"/>
      <c r="BBD140" s="11"/>
      <c r="BBE140" s="6"/>
      <c r="BBK140" s="11"/>
      <c r="BBL140" s="6"/>
      <c r="BBR140" s="11"/>
      <c r="BBS140" s="6"/>
      <c r="BBY140" s="11"/>
      <c r="BBZ140" s="6"/>
      <c r="BCF140" s="11"/>
      <c r="BCG140" s="6"/>
      <c r="BCM140" s="11"/>
      <c r="BCN140" s="6"/>
      <c r="BCT140" s="11"/>
      <c r="BCU140" s="6"/>
      <c r="BDA140" s="11"/>
      <c r="BDB140" s="6"/>
      <c r="BDH140" s="11"/>
      <c r="BDI140" s="6"/>
      <c r="BDO140" s="11"/>
      <c r="BDP140" s="6"/>
      <c r="BDV140" s="11"/>
      <c r="BDW140" s="6"/>
      <c r="BEC140" s="11"/>
      <c r="BED140" s="6"/>
      <c r="BEJ140" s="11"/>
      <c r="BEK140" s="6"/>
      <c r="BEQ140" s="11"/>
      <c r="BER140" s="6"/>
      <c r="BEX140" s="11"/>
      <c r="BEY140" s="6"/>
      <c r="BFE140" s="11"/>
      <c r="BFF140" s="6"/>
      <c r="BFL140" s="11"/>
      <c r="BFM140" s="6"/>
      <c r="BFS140" s="11"/>
      <c r="BFT140" s="6"/>
      <c r="BFZ140" s="11"/>
      <c r="BGA140" s="6"/>
      <c r="BGG140" s="11"/>
      <c r="BGH140" s="6"/>
      <c r="BGN140" s="11"/>
      <c r="BGO140" s="6"/>
      <c r="BGU140" s="11"/>
      <c r="BGV140" s="6"/>
      <c r="BHB140" s="11"/>
      <c r="BHC140" s="6"/>
      <c r="BHI140" s="11"/>
      <c r="BHJ140" s="6"/>
      <c r="BHP140" s="11"/>
      <c r="BHQ140" s="6"/>
      <c r="BHW140" s="11"/>
      <c r="BHX140" s="6"/>
      <c r="BID140" s="11"/>
      <c r="BIE140" s="6"/>
      <c r="BIK140" s="11"/>
      <c r="BIL140" s="6"/>
      <c r="BIR140" s="11"/>
      <c r="BIS140" s="6"/>
      <c r="BIY140" s="11"/>
      <c r="BIZ140" s="6"/>
      <c r="BJF140" s="11"/>
      <c r="BJG140" s="6"/>
      <c r="BJM140" s="11"/>
      <c r="BJN140" s="6"/>
      <c r="BJT140" s="11"/>
      <c r="BJU140" s="6"/>
      <c r="BKA140" s="11"/>
      <c r="BKB140" s="6"/>
      <c r="BKH140" s="11"/>
      <c r="BKI140" s="6"/>
      <c r="BKO140" s="11"/>
      <c r="BKP140" s="6"/>
      <c r="BKV140" s="11"/>
      <c r="BKW140" s="6"/>
      <c r="BLC140" s="11"/>
      <c r="BLD140" s="6"/>
      <c r="BLJ140" s="11"/>
      <c r="BLK140" s="6"/>
      <c r="BLQ140" s="11"/>
      <c r="BLR140" s="6"/>
      <c r="BLX140" s="11"/>
      <c r="BLY140" s="6"/>
      <c r="BME140" s="11"/>
      <c r="BMF140" s="6"/>
      <c r="BML140" s="11"/>
      <c r="BMM140" s="6"/>
      <c r="BMS140" s="11"/>
      <c r="BMT140" s="6"/>
      <c r="BMZ140" s="11"/>
      <c r="BNA140" s="6"/>
      <c r="BNG140" s="11"/>
      <c r="BNH140" s="6"/>
      <c r="BNN140" s="11"/>
      <c r="BNO140" s="6"/>
      <c r="BNU140" s="11"/>
      <c r="BNV140" s="6"/>
      <c r="BOB140" s="11"/>
      <c r="BOC140" s="6"/>
      <c r="BOI140" s="11"/>
      <c r="BOJ140" s="6"/>
      <c r="BOP140" s="11"/>
      <c r="BOQ140" s="6"/>
      <c r="BOW140" s="11"/>
      <c r="BOX140" s="6"/>
      <c r="BPD140" s="11"/>
      <c r="BPE140" s="6"/>
      <c r="BPK140" s="11"/>
      <c r="BPL140" s="6"/>
      <c r="BPR140" s="11"/>
      <c r="BPS140" s="6"/>
      <c r="BPY140" s="11"/>
      <c r="BPZ140" s="6"/>
      <c r="BQF140" s="11"/>
      <c r="BQG140" s="6"/>
      <c r="BQM140" s="11"/>
      <c r="BQN140" s="6"/>
      <c r="BQT140" s="11"/>
      <c r="BQU140" s="6"/>
      <c r="BRA140" s="11"/>
      <c r="BRB140" s="6"/>
      <c r="BRH140" s="11"/>
      <c r="BRI140" s="6"/>
      <c r="BRO140" s="11"/>
      <c r="BRP140" s="6"/>
      <c r="BRV140" s="11"/>
      <c r="BRW140" s="6"/>
      <c r="BSC140" s="11"/>
      <c r="BSD140" s="6"/>
      <c r="BSJ140" s="11"/>
      <c r="BSK140" s="6"/>
      <c r="BSQ140" s="11"/>
      <c r="BSR140" s="6"/>
      <c r="BSX140" s="11"/>
      <c r="BSY140" s="6"/>
      <c r="BTE140" s="11"/>
      <c r="BTF140" s="6"/>
      <c r="BTL140" s="11"/>
      <c r="BTM140" s="6"/>
      <c r="BTS140" s="11"/>
      <c r="BTT140" s="6"/>
      <c r="BTZ140" s="11"/>
      <c r="BUA140" s="6"/>
      <c r="BUG140" s="11"/>
      <c r="BUH140" s="6"/>
      <c r="BUN140" s="11"/>
      <c r="BUO140" s="6"/>
      <c r="BUU140" s="11"/>
      <c r="BUV140" s="6"/>
      <c r="BVB140" s="11"/>
      <c r="BVC140" s="6"/>
      <c r="BVI140" s="11"/>
      <c r="BVJ140" s="6"/>
      <c r="BVP140" s="11"/>
      <c r="BVQ140" s="6"/>
      <c r="BVW140" s="11"/>
      <c r="BVX140" s="6"/>
      <c r="BWD140" s="11"/>
      <c r="BWE140" s="6"/>
      <c r="BWK140" s="11"/>
      <c r="BWL140" s="6"/>
      <c r="BWR140" s="11"/>
      <c r="BWS140" s="6"/>
      <c r="BWY140" s="11"/>
      <c r="BWZ140" s="6"/>
      <c r="BXF140" s="11"/>
      <c r="BXG140" s="6"/>
      <c r="BXM140" s="11"/>
      <c r="BXN140" s="6"/>
      <c r="BXT140" s="11"/>
      <c r="BXU140" s="6"/>
      <c r="BYA140" s="11"/>
      <c r="BYB140" s="6"/>
      <c r="BYH140" s="11"/>
      <c r="BYI140" s="6"/>
      <c r="BYO140" s="11"/>
      <c r="BYP140" s="6"/>
      <c r="BYV140" s="11"/>
      <c r="BYW140" s="6"/>
      <c r="BZC140" s="11"/>
      <c r="BZD140" s="6"/>
      <c r="BZJ140" s="11"/>
      <c r="BZK140" s="6"/>
      <c r="BZQ140" s="11"/>
      <c r="BZR140" s="6"/>
      <c r="BZX140" s="11"/>
      <c r="BZY140" s="6"/>
      <c r="CAE140" s="11"/>
      <c r="CAF140" s="6"/>
      <c r="CAL140" s="11"/>
      <c r="CAM140" s="6"/>
      <c r="CAS140" s="11"/>
      <c r="CAT140" s="6"/>
      <c r="CAZ140" s="11"/>
      <c r="CBA140" s="6"/>
      <c r="CBG140" s="11"/>
      <c r="CBH140" s="6"/>
      <c r="CBN140" s="11"/>
      <c r="CBO140" s="6"/>
      <c r="CBU140" s="11"/>
      <c r="CBV140" s="6"/>
      <c r="CCB140" s="11"/>
      <c r="CCC140" s="6"/>
      <c r="CCI140" s="11"/>
      <c r="CCJ140" s="6"/>
      <c r="CCP140" s="11"/>
      <c r="CCQ140" s="6"/>
      <c r="CCW140" s="11"/>
      <c r="CCX140" s="6"/>
      <c r="CDD140" s="11"/>
      <c r="CDE140" s="6"/>
      <c r="CDK140" s="11"/>
      <c r="CDL140" s="6"/>
      <c r="CDR140" s="11"/>
      <c r="CDS140" s="6"/>
      <c r="CDY140" s="11"/>
      <c r="CDZ140" s="6"/>
      <c r="CEF140" s="11"/>
      <c r="CEG140" s="6"/>
      <c r="CEM140" s="11"/>
      <c r="CEN140" s="6"/>
      <c r="CET140" s="11"/>
      <c r="CEU140" s="6"/>
      <c r="CFA140" s="11"/>
      <c r="CFB140" s="6"/>
      <c r="CFH140" s="11"/>
      <c r="CFI140" s="6"/>
      <c r="CFO140" s="11"/>
      <c r="CFP140" s="6"/>
      <c r="CFV140" s="11"/>
      <c r="CFW140" s="6"/>
      <c r="CGC140" s="11"/>
      <c r="CGD140" s="6"/>
      <c r="CGJ140" s="11"/>
      <c r="CGK140" s="6"/>
      <c r="CGQ140" s="11"/>
      <c r="CGR140" s="6"/>
      <c r="CGX140" s="11"/>
      <c r="CGY140" s="6"/>
      <c r="CHE140" s="11"/>
      <c r="CHF140" s="6"/>
      <c r="CHL140" s="11"/>
      <c r="CHM140" s="6"/>
      <c r="CHS140" s="11"/>
      <c r="CHT140" s="6"/>
      <c r="CHZ140" s="11"/>
      <c r="CIA140" s="6"/>
      <c r="CIG140" s="11"/>
      <c r="CIH140" s="6"/>
      <c r="CIN140" s="11"/>
      <c r="CIO140" s="6"/>
      <c r="CIU140" s="11"/>
      <c r="CIV140" s="6"/>
      <c r="CJB140" s="11"/>
      <c r="CJC140" s="6"/>
      <c r="CJI140" s="11"/>
      <c r="CJJ140" s="6"/>
      <c r="CJP140" s="11"/>
      <c r="CJQ140" s="6"/>
      <c r="CJW140" s="11"/>
      <c r="CJX140" s="6"/>
      <c r="CKD140" s="11"/>
      <c r="CKE140" s="6"/>
      <c r="CKK140" s="11"/>
      <c r="CKL140" s="6"/>
      <c r="CKR140" s="11"/>
      <c r="CKS140" s="6"/>
      <c r="CKY140" s="11"/>
      <c r="CKZ140" s="6"/>
      <c r="CLF140" s="11"/>
      <c r="CLG140" s="6"/>
      <c r="CLM140" s="11"/>
      <c r="CLN140" s="6"/>
      <c r="CLT140" s="11"/>
      <c r="CLU140" s="6"/>
      <c r="CMA140" s="11"/>
      <c r="CMB140" s="6"/>
      <c r="CMH140" s="11"/>
      <c r="CMI140" s="6"/>
      <c r="CMO140" s="11"/>
      <c r="CMP140" s="6"/>
      <c r="CMV140" s="11"/>
      <c r="CMW140" s="6"/>
      <c r="CNC140" s="11"/>
      <c r="CND140" s="6"/>
      <c r="CNJ140" s="11"/>
      <c r="CNK140" s="6"/>
      <c r="CNQ140" s="11"/>
      <c r="CNR140" s="6"/>
      <c r="CNX140" s="11"/>
      <c r="CNY140" s="6"/>
      <c r="COE140" s="11"/>
      <c r="COF140" s="6"/>
      <c r="COL140" s="11"/>
      <c r="COM140" s="6"/>
      <c r="COS140" s="11"/>
      <c r="COT140" s="6"/>
      <c r="COZ140" s="11"/>
      <c r="CPA140" s="6"/>
      <c r="CPG140" s="11"/>
      <c r="CPH140" s="6"/>
      <c r="CPN140" s="11"/>
      <c r="CPO140" s="6"/>
      <c r="CPU140" s="11"/>
      <c r="CPV140" s="6"/>
      <c r="CQB140" s="11"/>
      <c r="CQC140" s="6"/>
      <c r="CQI140" s="11"/>
      <c r="CQJ140" s="6"/>
      <c r="CQP140" s="11"/>
      <c r="CQQ140" s="6"/>
      <c r="CQW140" s="11"/>
      <c r="CQX140" s="6"/>
      <c r="CRD140" s="11"/>
      <c r="CRE140" s="6"/>
      <c r="CRK140" s="11"/>
      <c r="CRL140" s="6"/>
      <c r="CRR140" s="11"/>
      <c r="CRS140" s="6"/>
      <c r="CRY140" s="11"/>
      <c r="CRZ140" s="6"/>
      <c r="CSF140" s="11"/>
      <c r="CSG140" s="6"/>
      <c r="CSM140" s="11"/>
      <c r="CSN140" s="6"/>
      <c r="CST140" s="11"/>
      <c r="CSU140" s="6"/>
      <c r="CTA140" s="11"/>
      <c r="CTB140" s="6"/>
      <c r="CTH140" s="11"/>
      <c r="CTI140" s="6"/>
      <c r="CTO140" s="11"/>
      <c r="CTP140" s="6"/>
      <c r="CTV140" s="11"/>
      <c r="CTW140" s="6"/>
      <c r="CUC140" s="11"/>
      <c r="CUD140" s="6"/>
      <c r="CUJ140" s="11"/>
      <c r="CUK140" s="6"/>
      <c r="CUQ140" s="11"/>
      <c r="CUR140" s="6"/>
      <c r="CUX140" s="11"/>
      <c r="CUY140" s="6"/>
      <c r="CVE140" s="11"/>
      <c r="CVF140" s="6"/>
      <c r="CVL140" s="11"/>
      <c r="CVM140" s="6"/>
      <c r="CVS140" s="11"/>
      <c r="CVT140" s="6"/>
      <c r="CVZ140" s="11"/>
      <c r="CWA140" s="6"/>
      <c r="CWG140" s="11"/>
      <c r="CWH140" s="6"/>
      <c r="CWN140" s="11"/>
      <c r="CWO140" s="6"/>
      <c r="CWU140" s="11"/>
      <c r="CWV140" s="6"/>
      <c r="CXB140" s="11"/>
      <c r="CXC140" s="6"/>
      <c r="CXI140" s="11"/>
      <c r="CXJ140" s="6"/>
      <c r="CXP140" s="11"/>
      <c r="CXQ140" s="6"/>
      <c r="CXW140" s="11"/>
      <c r="CXX140" s="6"/>
      <c r="CYD140" s="11"/>
      <c r="CYE140" s="6"/>
      <c r="CYK140" s="11"/>
      <c r="CYL140" s="6"/>
      <c r="CYR140" s="11"/>
      <c r="CYS140" s="6"/>
      <c r="CYY140" s="11"/>
      <c r="CYZ140" s="6"/>
      <c r="CZF140" s="11"/>
      <c r="CZG140" s="6"/>
      <c r="CZM140" s="11"/>
      <c r="CZN140" s="6"/>
      <c r="CZT140" s="11"/>
      <c r="CZU140" s="6"/>
      <c r="DAA140" s="11"/>
      <c r="DAB140" s="6"/>
      <c r="DAH140" s="11"/>
      <c r="DAI140" s="6"/>
      <c r="DAO140" s="11"/>
      <c r="DAP140" s="6"/>
      <c r="DAV140" s="11"/>
      <c r="DAW140" s="6"/>
      <c r="DBC140" s="11"/>
      <c r="DBD140" s="6"/>
      <c r="DBJ140" s="11"/>
      <c r="DBK140" s="6"/>
      <c r="DBQ140" s="11"/>
      <c r="DBR140" s="6"/>
      <c r="DBX140" s="11"/>
      <c r="DBY140" s="6"/>
      <c r="DCE140" s="11"/>
      <c r="DCF140" s="6"/>
      <c r="DCL140" s="11"/>
      <c r="DCM140" s="6"/>
      <c r="DCS140" s="11"/>
      <c r="DCT140" s="6"/>
      <c r="DCZ140" s="11"/>
      <c r="DDA140" s="6"/>
      <c r="DDG140" s="11"/>
      <c r="DDH140" s="6"/>
      <c r="DDN140" s="11"/>
      <c r="DDO140" s="6"/>
      <c r="DDU140" s="11"/>
      <c r="DDV140" s="6"/>
      <c r="DEB140" s="11"/>
      <c r="DEC140" s="6"/>
      <c r="DEI140" s="11"/>
      <c r="DEJ140" s="6"/>
      <c r="DEP140" s="11"/>
      <c r="DEQ140" s="6"/>
      <c r="DEW140" s="11"/>
      <c r="DEX140" s="6"/>
      <c r="DFD140" s="11"/>
      <c r="DFE140" s="6"/>
      <c r="DFK140" s="11"/>
      <c r="DFL140" s="6"/>
      <c r="DFR140" s="11"/>
      <c r="DFS140" s="6"/>
      <c r="DFY140" s="11"/>
      <c r="DFZ140" s="6"/>
      <c r="DGF140" s="11"/>
      <c r="DGG140" s="6"/>
      <c r="DGM140" s="11"/>
      <c r="DGN140" s="6"/>
      <c r="DGT140" s="11"/>
      <c r="DGU140" s="6"/>
      <c r="DHA140" s="11"/>
      <c r="DHB140" s="6"/>
      <c r="DHH140" s="11"/>
      <c r="DHI140" s="6"/>
      <c r="DHO140" s="11"/>
      <c r="DHP140" s="6"/>
      <c r="DHV140" s="11"/>
      <c r="DHW140" s="6"/>
      <c r="DIC140" s="11"/>
      <c r="DID140" s="6"/>
      <c r="DIJ140" s="11"/>
      <c r="DIK140" s="6"/>
      <c r="DIQ140" s="11"/>
      <c r="DIR140" s="6"/>
      <c r="DIX140" s="11"/>
      <c r="DIY140" s="6"/>
      <c r="DJE140" s="11"/>
      <c r="DJF140" s="6"/>
      <c r="DJL140" s="11"/>
      <c r="DJM140" s="6"/>
      <c r="DJS140" s="11"/>
      <c r="DJT140" s="6"/>
      <c r="DJZ140" s="11"/>
      <c r="DKA140" s="6"/>
      <c r="DKG140" s="11"/>
      <c r="DKH140" s="6"/>
      <c r="DKN140" s="11"/>
      <c r="DKO140" s="6"/>
      <c r="DKU140" s="11"/>
      <c r="DKV140" s="6"/>
      <c r="DLB140" s="11"/>
      <c r="DLC140" s="6"/>
      <c r="DLI140" s="11"/>
      <c r="DLJ140" s="6"/>
      <c r="DLP140" s="11"/>
      <c r="DLQ140" s="6"/>
      <c r="DLW140" s="11"/>
      <c r="DLX140" s="6"/>
      <c r="DMD140" s="11"/>
      <c r="DME140" s="6"/>
      <c r="DMK140" s="11"/>
      <c r="DML140" s="6"/>
      <c r="DMR140" s="11"/>
      <c r="DMS140" s="6"/>
      <c r="DMY140" s="11"/>
      <c r="DMZ140" s="6"/>
      <c r="DNF140" s="11"/>
      <c r="DNG140" s="6"/>
      <c r="DNM140" s="11"/>
      <c r="DNN140" s="6"/>
      <c r="DNT140" s="11"/>
      <c r="DNU140" s="6"/>
      <c r="DOA140" s="11"/>
      <c r="DOB140" s="6"/>
      <c r="DOH140" s="11"/>
      <c r="DOI140" s="6"/>
      <c r="DOO140" s="11"/>
      <c r="DOP140" s="6"/>
      <c r="DOV140" s="11"/>
      <c r="DOW140" s="6"/>
      <c r="DPC140" s="11"/>
      <c r="DPD140" s="6"/>
      <c r="DPJ140" s="11"/>
      <c r="DPK140" s="6"/>
      <c r="DPQ140" s="11"/>
      <c r="DPR140" s="6"/>
      <c r="DPX140" s="11"/>
      <c r="DPY140" s="6"/>
      <c r="DQE140" s="11"/>
      <c r="DQF140" s="6"/>
      <c r="DQL140" s="11"/>
      <c r="DQM140" s="6"/>
      <c r="DQS140" s="11"/>
      <c r="DQT140" s="6"/>
      <c r="DQZ140" s="11"/>
      <c r="DRA140" s="6"/>
      <c r="DRG140" s="11"/>
      <c r="DRH140" s="6"/>
      <c r="DRN140" s="11"/>
      <c r="DRO140" s="6"/>
      <c r="DRU140" s="11"/>
      <c r="DRV140" s="6"/>
      <c r="DSB140" s="11"/>
      <c r="DSC140" s="6"/>
      <c r="DSI140" s="11"/>
      <c r="DSJ140" s="6"/>
      <c r="DSP140" s="11"/>
      <c r="DSQ140" s="6"/>
      <c r="DSW140" s="11"/>
      <c r="DSX140" s="6"/>
      <c r="DTD140" s="11"/>
      <c r="DTE140" s="6"/>
      <c r="DTK140" s="11"/>
      <c r="DTL140" s="6"/>
      <c r="DTR140" s="11"/>
      <c r="DTS140" s="6"/>
      <c r="DTY140" s="11"/>
      <c r="DTZ140" s="6"/>
      <c r="DUF140" s="11"/>
      <c r="DUG140" s="6"/>
      <c r="DUM140" s="11"/>
      <c r="DUN140" s="6"/>
      <c r="DUT140" s="11"/>
      <c r="DUU140" s="6"/>
      <c r="DVA140" s="11"/>
      <c r="DVB140" s="6"/>
      <c r="DVH140" s="11"/>
      <c r="DVI140" s="6"/>
      <c r="DVO140" s="11"/>
      <c r="DVP140" s="6"/>
      <c r="DVV140" s="11"/>
      <c r="DVW140" s="6"/>
      <c r="DWC140" s="11"/>
      <c r="DWD140" s="6"/>
      <c r="DWJ140" s="11"/>
      <c r="DWK140" s="6"/>
      <c r="DWQ140" s="11"/>
      <c r="DWR140" s="6"/>
      <c r="DWX140" s="11"/>
      <c r="DWY140" s="6"/>
      <c r="DXE140" s="11"/>
      <c r="DXF140" s="6"/>
      <c r="DXL140" s="11"/>
      <c r="DXM140" s="6"/>
      <c r="DXS140" s="11"/>
      <c r="DXT140" s="6"/>
      <c r="DXZ140" s="11"/>
      <c r="DYA140" s="6"/>
      <c r="DYG140" s="11"/>
      <c r="DYH140" s="6"/>
      <c r="DYN140" s="11"/>
      <c r="DYO140" s="6"/>
      <c r="DYU140" s="11"/>
      <c r="DYV140" s="6"/>
      <c r="DZB140" s="11"/>
      <c r="DZC140" s="6"/>
      <c r="DZI140" s="11"/>
      <c r="DZJ140" s="6"/>
      <c r="DZP140" s="11"/>
      <c r="DZQ140" s="6"/>
      <c r="DZW140" s="11"/>
      <c r="DZX140" s="6"/>
      <c r="EAD140" s="11"/>
      <c r="EAE140" s="6"/>
      <c r="EAK140" s="11"/>
      <c r="EAL140" s="6"/>
      <c r="EAR140" s="11"/>
      <c r="EAS140" s="6"/>
      <c r="EAY140" s="11"/>
      <c r="EAZ140" s="6"/>
      <c r="EBF140" s="11"/>
      <c r="EBG140" s="6"/>
      <c r="EBM140" s="11"/>
      <c r="EBN140" s="6"/>
      <c r="EBT140" s="11"/>
      <c r="EBU140" s="6"/>
      <c r="ECA140" s="11"/>
      <c r="ECB140" s="6"/>
      <c r="ECH140" s="11"/>
      <c r="ECI140" s="6"/>
      <c r="ECO140" s="11"/>
      <c r="ECP140" s="6"/>
      <c r="ECV140" s="11"/>
      <c r="ECW140" s="6"/>
      <c r="EDC140" s="11"/>
      <c r="EDD140" s="6"/>
      <c r="EDJ140" s="11"/>
      <c r="EDK140" s="6"/>
      <c r="EDQ140" s="11"/>
      <c r="EDR140" s="6"/>
      <c r="EDX140" s="11"/>
      <c r="EDY140" s="6"/>
      <c r="EEE140" s="11"/>
      <c r="EEF140" s="6"/>
      <c r="EEL140" s="11"/>
      <c r="EEM140" s="6"/>
      <c r="EES140" s="11"/>
      <c r="EET140" s="6"/>
      <c r="EEZ140" s="11"/>
      <c r="EFA140" s="6"/>
      <c r="EFG140" s="11"/>
      <c r="EFH140" s="6"/>
      <c r="EFN140" s="11"/>
      <c r="EFO140" s="6"/>
      <c r="EFU140" s="11"/>
      <c r="EFV140" s="6"/>
      <c r="EGB140" s="11"/>
      <c r="EGC140" s="6"/>
      <c r="EGI140" s="11"/>
      <c r="EGJ140" s="6"/>
      <c r="EGP140" s="11"/>
      <c r="EGQ140" s="6"/>
      <c r="EGW140" s="11"/>
      <c r="EGX140" s="6"/>
      <c r="EHD140" s="11"/>
      <c r="EHE140" s="6"/>
      <c r="EHK140" s="11"/>
      <c r="EHL140" s="6"/>
      <c r="EHR140" s="11"/>
      <c r="EHS140" s="6"/>
      <c r="EHY140" s="11"/>
      <c r="EHZ140" s="6"/>
      <c r="EIF140" s="11"/>
      <c r="EIG140" s="6"/>
      <c r="EIM140" s="11"/>
      <c r="EIN140" s="6"/>
      <c r="EIT140" s="11"/>
      <c r="EIU140" s="6"/>
      <c r="EJA140" s="11"/>
      <c r="EJB140" s="6"/>
      <c r="EJH140" s="11"/>
      <c r="EJI140" s="6"/>
      <c r="EJO140" s="11"/>
      <c r="EJP140" s="6"/>
      <c r="EJV140" s="11"/>
      <c r="EJW140" s="6"/>
      <c r="EKC140" s="11"/>
      <c r="EKD140" s="6"/>
      <c r="EKJ140" s="11"/>
      <c r="EKK140" s="6"/>
      <c r="EKQ140" s="11"/>
      <c r="EKR140" s="6"/>
      <c r="EKX140" s="11"/>
      <c r="EKY140" s="6"/>
      <c r="ELE140" s="11"/>
      <c r="ELF140" s="6"/>
      <c r="ELL140" s="11"/>
      <c r="ELM140" s="6"/>
      <c r="ELS140" s="11"/>
      <c r="ELT140" s="6"/>
      <c r="ELZ140" s="11"/>
      <c r="EMA140" s="6"/>
      <c r="EMG140" s="11"/>
      <c r="EMH140" s="6"/>
      <c r="EMN140" s="11"/>
      <c r="EMO140" s="6"/>
      <c r="EMU140" s="11"/>
      <c r="EMV140" s="6"/>
      <c r="ENB140" s="11"/>
      <c r="ENC140" s="6"/>
      <c r="ENI140" s="11"/>
      <c r="ENJ140" s="6"/>
      <c r="ENP140" s="11"/>
      <c r="ENQ140" s="6"/>
      <c r="ENW140" s="11"/>
      <c r="ENX140" s="6"/>
      <c r="EOD140" s="11"/>
      <c r="EOE140" s="6"/>
      <c r="EOK140" s="11"/>
      <c r="EOL140" s="6"/>
      <c r="EOR140" s="11"/>
      <c r="EOS140" s="6"/>
      <c r="EOY140" s="11"/>
      <c r="EOZ140" s="6"/>
      <c r="EPF140" s="11"/>
      <c r="EPG140" s="6"/>
      <c r="EPM140" s="11"/>
      <c r="EPN140" s="6"/>
      <c r="EPT140" s="11"/>
      <c r="EPU140" s="6"/>
      <c r="EQA140" s="11"/>
      <c r="EQB140" s="6"/>
      <c r="EQH140" s="11"/>
      <c r="EQI140" s="6"/>
      <c r="EQO140" s="11"/>
      <c r="EQP140" s="6"/>
      <c r="EQV140" s="11"/>
      <c r="EQW140" s="6"/>
      <c r="ERC140" s="11"/>
      <c r="ERD140" s="6"/>
      <c r="ERJ140" s="11"/>
      <c r="ERK140" s="6"/>
      <c r="ERQ140" s="11"/>
      <c r="ERR140" s="6"/>
      <c r="ERX140" s="11"/>
      <c r="ERY140" s="6"/>
      <c r="ESE140" s="11"/>
      <c r="ESF140" s="6"/>
      <c r="ESL140" s="11"/>
      <c r="ESM140" s="6"/>
      <c r="ESS140" s="11"/>
      <c r="EST140" s="6"/>
      <c r="ESZ140" s="11"/>
      <c r="ETA140" s="6"/>
      <c r="ETG140" s="11"/>
      <c r="ETH140" s="6"/>
      <c r="ETN140" s="11"/>
      <c r="ETO140" s="6"/>
      <c r="ETU140" s="11"/>
      <c r="ETV140" s="6"/>
      <c r="EUB140" s="11"/>
      <c r="EUC140" s="6"/>
      <c r="EUI140" s="11"/>
      <c r="EUJ140" s="6"/>
      <c r="EUP140" s="11"/>
      <c r="EUQ140" s="6"/>
      <c r="EUW140" s="11"/>
      <c r="EUX140" s="6"/>
      <c r="EVD140" s="11"/>
      <c r="EVE140" s="6"/>
      <c r="EVK140" s="11"/>
      <c r="EVL140" s="6"/>
      <c r="EVR140" s="11"/>
      <c r="EVS140" s="6"/>
      <c r="EVY140" s="11"/>
      <c r="EVZ140" s="6"/>
      <c r="EWF140" s="11"/>
      <c r="EWG140" s="6"/>
      <c r="EWM140" s="11"/>
      <c r="EWN140" s="6"/>
      <c r="EWT140" s="11"/>
      <c r="EWU140" s="6"/>
      <c r="EXA140" s="11"/>
      <c r="EXB140" s="6"/>
      <c r="EXH140" s="11"/>
      <c r="EXI140" s="6"/>
      <c r="EXO140" s="11"/>
      <c r="EXP140" s="6"/>
      <c r="EXV140" s="11"/>
      <c r="EXW140" s="6"/>
      <c r="EYC140" s="11"/>
      <c r="EYD140" s="6"/>
      <c r="EYJ140" s="11"/>
      <c r="EYK140" s="6"/>
      <c r="EYQ140" s="11"/>
      <c r="EYR140" s="6"/>
      <c r="EYX140" s="11"/>
      <c r="EYY140" s="6"/>
      <c r="EZE140" s="11"/>
      <c r="EZF140" s="6"/>
      <c r="EZL140" s="11"/>
      <c r="EZM140" s="6"/>
      <c r="EZS140" s="11"/>
      <c r="EZT140" s="6"/>
      <c r="EZZ140" s="11"/>
      <c r="FAA140" s="6"/>
      <c r="FAG140" s="11"/>
      <c r="FAH140" s="6"/>
      <c r="FAN140" s="11"/>
      <c r="FAO140" s="6"/>
      <c r="FAU140" s="11"/>
      <c r="FAV140" s="6"/>
      <c r="FBB140" s="11"/>
      <c r="FBC140" s="6"/>
      <c r="FBI140" s="11"/>
      <c r="FBJ140" s="6"/>
      <c r="FBP140" s="11"/>
      <c r="FBQ140" s="6"/>
      <c r="FBW140" s="11"/>
      <c r="FBX140" s="6"/>
      <c r="FCD140" s="11"/>
      <c r="FCE140" s="6"/>
      <c r="FCK140" s="11"/>
      <c r="FCL140" s="6"/>
      <c r="FCR140" s="11"/>
      <c r="FCS140" s="6"/>
      <c r="FCY140" s="11"/>
      <c r="FCZ140" s="6"/>
      <c r="FDF140" s="11"/>
      <c r="FDG140" s="6"/>
      <c r="FDM140" s="11"/>
      <c r="FDN140" s="6"/>
      <c r="FDT140" s="11"/>
      <c r="FDU140" s="6"/>
      <c r="FEA140" s="11"/>
      <c r="FEB140" s="6"/>
      <c r="FEH140" s="11"/>
      <c r="FEI140" s="6"/>
      <c r="FEO140" s="11"/>
      <c r="FEP140" s="6"/>
      <c r="FEV140" s="11"/>
      <c r="FEW140" s="6"/>
      <c r="FFC140" s="11"/>
      <c r="FFD140" s="6"/>
      <c r="FFJ140" s="11"/>
      <c r="FFK140" s="6"/>
      <c r="FFQ140" s="11"/>
      <c r="FFR140" s="6"/>
      <c r="FFX140" s="11"/>
      <c r="FFY140" s="6"/>
      <c r="FGE140" s="11"/>
      <c r="FGF140" s="6"/>
      <c r="FGL140" s="11"/>
      <c r="FGM140" s="6"/>
      <c r="FGS140" s="11"/>
      <c r="FGT140" s="6"/>
      <c r="FGZ140" s="11"/>
      <c r="FHA140" s="6"/>
      <c r="FHG140" s="11"/>
      <c r="FHH140" s="6"/>
      <c r="FHN140" s="11"/>
      <c r="FHO140" s="6"/>
      <c r="FHU140" s="11"/>
      <c r="FHV140" s="6"/>
      <c r="FIB140" s="11"/>
      <c r="FIC140" s="6"/>
      <c r="FII140" s="11"/>
      <c r="FIJ140" s="6"/>
      <c r="FIP140" s="11"/>
      <c r="FIQ140" s="6"/>
      <c r="FIW140" s="11"/>
      <c r="FIX140" s="6"/>
      <c r="FJD140" s="11"/>
      <c r="FJE140" s="6"/>
      <c r="FJK140" s="11"/>
      <c r="FJL140" s="6"/>
      <c r="FJR140" s="11"/>
      <c r="FJS140" s="6"/>
      <c r="FJY140" s="11"/>
      <c r="FJZ140" s="6"/>
      <c r="FKF140" s="11"/>
      <c r="FKG140" s="6"/>
      <c r="FKM140" s="11"/>
      <c r="FKN140" s="6"/>
      <c r="FKT140" s="11"/>
      <c r="FKU140" s="6"/>
      <c r="FLA140" s="11"/>
      <c r="FLB140" s="6"/>
      <c r="FLH140" s="11"/>
      <c r="FLI140" s="6"/>
      <c r="FLO140" s="11"/>
      <c r="FLP140" s="6"/>
      <c r="FLV140" s="11"/>
      <c r="FLW140" s="6"/>
      <c r="FMC140" s="11"/>
      <c r="FMD140" s="6"/>
      <c r="FMJ140" s="11"/>
      <c r="FMK140" s="6"/>
      <c r="FMQ140" s="11"/>
      <c r="FMR140" s="6"/>
      <c r="FMX140" s="11"/>
      <c r="FMY140" s="6"/>
      <c r="FNE140" s="11"/>
      <c r="FNF140" s="6"/>
      <c r="FNL140" s="11"/>
      <c r="FNM140" s="6"/>
      <c r="FNS140" s="11"/>
      <c r="FNT140" s="6"/>
      <c r="FNZ140" s="11"/>
      <c r="FOA140" s="6"/>
      <c r="FOG140" s="11"/>
      <c r="FOH140" s="6"/>
      <c r="FON140" s="11"/>
      <c r="FOO140" s="6"/>
      <c r="FOU140" s="11"/>
      <c r="FOV140" s="6"/>
      <c r="FPB140" s="11"/>
      <c r="FPC140" s="6"/>
      <c r="FPI140" s="11"/>
      <c r="FPJ140" s="6"/>
      <c r="FPP140" s="11"/>
      <c r="FPQ140" s="6"/>
      <c r="FPW140" s="11"/>
      <c r="FPX140" s="6"/>
      <c r="FQD140" s="11"/>
      <c r="FQE140" s="6"/>
      <c r="FQK140" s="11"/>
      <c r="FQL140" s="6"/>
      <c r="FQR140" s="11"/>
      <c r="FQS140" s="6"/>
      <c r="FQY140" s="11"/>
      <c r="FQZ140" s="6"/>
      <c r="FRF140" s="11"/>
      <c r="FRG140" s="6"/>
      <c r="FRM140" s="11"/>
      <c r="FRN140" s="6"/>
      <c r="FRT140" s="11"/>
      <c r="FRU140" s="6"/>
      <c r="FSA140" s="11"/>
      <c r="FSB140" s="6"/>
      <c r="FSH140" s="11"/>
      <c r="FSI140" s="6"/>
      <c r="FSO140" s="11"/>
      <c r="FSP140" s="6"/>
      <c r="FSV140" s="11"/>
      <c r="FSW140" s="6"/>
      <c r="FTC140" s="11"/>
      <c r="FTD140" s="6"/>
      <c r="FTJ140" s="11"/>
      <c r="FTK140" s="6"/>
      <c r="FTQ140" s="11"/>
      <c r="FTR140" s="6"/>
      <c r="FTX140" s="11"/>
      <c r="FTY140" s="6"/>
      <c r="FUE140" s="11"/>
      <c r="FUF140" s="6"/>
      <c r="FUL140" s="11"/>
      <c r="FUM140" s="6"/>
      <c r="FUS140" s="11"/>
      <c r="FUT140" s="6"/>
      <c r="FUZ140" s="11"/>
      <c r="FVA140" s="6"/>
      <c r="FVG140" s="11"/>
      <c r="FVH140" s="6"/>
      <c r="FVN140" s="11"/>
      <c r="FVO140" s="6"/>
      <c r="FVU140" s="11"/>
      <c r="FVV140" s="6"/>
      <c r="FWB140" s="11"/>
      <c r="FWC140" s="6"/>
      <c r="FWI140" s="11"/>
      <c r="FWJ140" s="6"/>
      <c r="FWP140" s="11"/>
      <c r="FWQ140" s="6"/>
      <c r="FWW140" s="11"/>
      <c r="FWX140" s="6"/>
      <c r="FXD140" s="11"/>
      <c r="FXE140" s="6"/>
      <c r="FXK140" s="11"/>
      <c r="FXL140" s="6"/>
      <c r="FXR140" s="11"/>
      <c r="FXS140" s="6"/>
      <c r="FXY140" s="11"/>
      <c r="FXZ140" s="6"/>
      <c r="FYF140" s="11"/>
      <c r="FYG140" s="6"/>
      <c r="FYM140" s="11"/>
      <c r="FYN140" s="6"/>
      <c r="FYT140" s="11"/>
      <c r="FYU140" s="6"/>
      <c r="FZA140" s="11"/>
      <c r="FZB140" s="6"/>
      <c r="FZH140" s="11"/>
      <c r="FZI140" s="6"/>
      <c r="FZO140" s="11"/>
      <c r="FZP140" s="6"/>
      <c r="FZV140" s="11"/>
      <c r="FZW140" s="6"/>
      <c r="GAC140" s="11"/>
      <c r="GAD140" s="6"/>
      <c r="GAJ140" s="11"/>
      <c r="GAK140" s="6"/>
      <c r="GAQ140" s="11"/>
      <c r="GAR140" s="6"/>
      <c r="GAX140" s="11"/>
      <c r="GAY140" s="6"/>
      <c r="GBE140" s="11"/>
      <c r="GBF140" s="6"/>
      <c r="GBL140" s="11"/>
      <c r="GBM140" s="6"/>
      <c r="GBS140" s="11"/>
      <c r="GBT140" s="6"/>
      <c r="GBZ140" s="11"/>
      <c r="GCA140" s="6"/>
      <c r="GCG140" s="11"/>
      <c r="GCH140" s="6"/>
      <c r="GCN140" s="11"/>
      <c r="GCO140" s="6"/>
      <c r="GCU140" s="11"/>
      <c r="GCV140" s="6"/>
      <c r="GDB140" s="11"/>
      <c r="GDC140" s="6"/>
      <c r="GDI140" s="11"/>
      <c r="GDJ140" s="6"/>
      <c r="GDP140" s="11"/>
      <c r="GDQ140" s="6"/>
      <c r="GDW140" s="11"/>
      <c r="GDX140" s="6"/>
      <c r="GED140" s="11"/>
      <c r="GEE140" s="6"/>
      <c r="GEK140" s="11"/>
      <c r="GEL140" s="6"/>
      <c r="GER140" s="11"/>
      <c r="GES140" s="6"/>
      <c r="GEY140" s="11"/>
      <c r="GEZ140" s="6"/>
      <c r="GFF140" s="11"/>
      <c r="GFG140" s="6"/>
      <c r="GFM140" s="11"/>
      <c r="GFN140" s="6"/>
      <c r="GFT140" s="11"/>
      <c r="GFU140" s="6"/>
      <c r="GGA140" s="11"/>
      <c r="GGB140" s="6"/>
      <c r="GGH140" s="11"/>
      <c r="GGI140" s="6"/>
      <c r="GGO140" s="11"/>
      <c r="GGP140" s="6"/>
      <c r="GGV140" s="11"/>
      <c r="GGW140" s="6"/>
      <c r="GHC140" s="11"/>
      <c r="GHD140" s="6"/>
      <c r="GHJ140" s="11"/>
      <c r="GHK140" s="6"/>
      <c r="GHQ140" s="11"/>
      <c r="GHR140" s="6"/>
      <c r="GHX140" s="11"/>
      <c r="GHY140" s="6"/>
      <c r="GIE140" s="11"/>
      <c r="GIF140" s="6"/>
      <c r="GIL140" s="11"/>
      <c r="GIM140" s="6"/>
      <c r="GIS140" s="11"/>
      <c r="GIT140" s="6"/>
      <c r="GIZ140" s="11"/>
      <c r="GJA140" s="6"/>
      <c r="GJG140" s="11"/>
      <c r="GJH140" s="6"/>
      <c r="GJN140" s="11"/>
      <c r="GJO140" s="6"/>
      <c r="GJU140" s="11"/>
      <c r="GJV140" s="6"/>
      <c r="GKB140" s="11"/>
      <c r="GKC140" s="6"/>
      <c r="GKI140" s="11"/>
      <c r="GKJ140" s="6"/>
      <c r="GKP140" s="11"/>
      <c r="GKQ140" s="6"/>
      <c r="GKW140" s="11"/>
      <c r="GKX140" s="6"/>
      <c r="GLD140" s="11"/>
      <c r="GLE140" s="6"/>
      <c r="GLK140" s="11"/>
      <c r="GLL140" s="6"/>
      <c r="GLR140" s="11"/>
      <c r="GLS140" s="6"/>
      <c r="GLY140" s="11"/>
      <c r="GLZ140" s="6"/>
      <c r="GMF140" s="11"/>
      <c r="GMG140" s="6"/>
      <c r="GMM140" s="11"/>
      <c r="GMN140" s="6"/>
      <c r="GMT140" s="11"/>
      <c r="GMU140" s="6"/>
      <c r="GNA140" s="11"/>
      <c r="GNB140" s="6"/>
      <c r="GNH140" s="11"/>
      <c r="GNI140" s="6"/>
      <c r="GNO140" s="11"/>
      <c r="GNP140" s="6"/>
      <c r="GNV140" s="11"/>
      <c r="GNW140" s="6"/>
      <c r="GOC140" s="11"/>
      <c r="GOD140" s="6"/>
      <c r="GOJ140" s="11"/>
      <c r="GOK140" s="6"/>
      <c r="GOQ140" s="11"/>
      <c r="GOR140" s="6"/>
      <c r="GOX140" s="11"/>
      <c r="GOY140" s="6"/>
      <c r="GPE140" s="11"/>
      <c r="GPF140" s="6"/>
      <c r="GPL140" s="11"/>
      <c r="GPM140" s="6"/>
      <c r="GPS140" s="11"/>
      <c r="GPT140" s="6"/>
      <c r="GPZ140" s="11"/>
      <c r="GQA140" s="6"/>
      <c r="GQG140" s="11"/>
      <c r="GQH140" s="6"/>
      <c r="GQN140" s="11"/>
      <c r="GQO140" s="6"/>
      <c r="GQU140" s="11"/>
      <c r="GQV140" s="6"/>
      <c r="GRB140" s="11"/>
      <c r="GRC140" s="6"/>
      <c r="GRI140" s="11"/>
      <c r="GRJ140" s="6"/>
      <c r="GRP140" s="11"/>
      <c r="GRQ140" s="6"/>
      <c r="GRW140" s="11"/>
      <c r="GRX140" s="6"/>
      <c r="GSD140" s="11"/>
      <c r="GSE140" s="6"/>
      <c r="GSK140" s="11"/>
      <c r="GSL140" s="6"/>
      <c r="GSR140" s="11"/>
      <c r="GSS140" s="6"/>
      <c r="GSY140" s="11"/>
      <c r="GSZ140" s="6"/>
      <c r="GTF140" s="11"/>
      <c r="GTG140" s="6"/>
      <c r="GTM140" s="11"/>
      <c r="GTN140" s="6"/>
      <c r="GTT140" s="11"/>
      <c r="GTU140" s="6"/>
      <c r="GUA140" s="11"/>
      <c r="GUB140" s="6"/>
      <c r="GUH140" s="11"/>
      <c r="GUI140" s="6"/>
      <c r="GUO140" s="11"/>
      <c r="GUP140" s="6"/>
      <c r="GUV140" s="11"/>
      <c r="GUW140" s="6"/>
      <c r="GVC140" s="11"/>
      <c r="GVD140" s="6"/>
      <c r="GVJ140" s="11"/>
      <c r="GVK140" s="6"/>
      <c r="GVQ140" s="11"/>
      <c r="GVR140" s="6"/>
      <c r="GVX140" s="11"/>
      <c r="GVY140" s="6"/>
      <c r="GWE140" s="11"/>
      <c r="GWF140" s="6"/>
      <c r="GWL140" s="11"/>
      <c r="GWM140" s="6"/>
      <c r="GWS140" s="11"/>
      <c r="GWT140" s="6"/>
      <c r="GWZ140" s="11"/>
      <c r="GXA140" s="6"/>
      <c r="GXG140" s="11"/>
      <c r="GXH140" s="6"/>
      <c r="GXN140" s="11"/>
      <c r="GXO140" s="6"/>
      <c r="GXU140" s="11"/>
      <c r="GXV140" s="6"/>
      <c r="GYB140" s="11"/>
      <c r="GYC140" s="6"/>
      <c r="GYI140" s="11"/>
      <c r="GYJ140" s="6"/>
      <c r="GYP140" s="11"/>
      <c r="GYQ140" s="6"/>
      <c r="GYW140" s="11"/>
      <c r="GYX140" s="6"/>
      <c r="GZD140" s="11"/>
      <c r="GZE140" s="6"/>
      <c r="GZK140" s="11"/>
      <c r="GZL140" s="6"/>
      <c r="GZR140" s="11"/>
      <c r="GZS140" s="6"/>
      <c r="GZY140" s="11"/>
      <c r="GZZ140" s="6"/>
      <c r="HAF140" s="11"/>
      <c r="HAG140" s="6"/>
      <c r="HAM140" s="11"/>
      <c r="HAN140" s="6"/>
      <c r="HAT140" s="11"/>
      <c r="HAU140" s="6"/>
      <c r="HBA140" s="11"/>
      <c r="HBB140" s="6"/>
      <c r="HBH140" s="11"/>
      <c r="HBI140" s="6"/>
      <c r="HBO140" s="11"/>
      <c r="HBP140" s="6"/>
      <c r="HBV140" s="11"/>
      <c r="HBW140" s="6"/>
      <c r="HCC140" s="11"/>
      <c r="HCD140" s="6"/>
      <c r="HCJ140" s="11"/>
      <c r="HCK140" s="6"/>
      <c r="HCQ140" s="11"/>
      <c r="HCR140" s="6"/>
      <c r="HCX140" s="11"/>
      <c r="HCY140" s="6"/>
      <c r="HDE140" s="11"/>
      <c r="HDF140" s="6"/>
      <c r="HDL140" s="11"/>
      <c r="HDM140" s="6"/>
      <c r="HDS140" s="11"/>
      <c r="HDT140" s="6"/>
      <c r="HDZ140" s="11"/>
      <c r="HEA140" s="6"/>
      <c r="HEG140" s="11"/>
      <c r="HEH140" s="6"/>
      <c r="HEN140" s="11"/>
      <c r="HEO140" s="6"/>
      <c r="HEU140" s="11"/>
      <c r="HEV140" s="6"/>
      <c r="HFB140" s="11"/>
      <c r="HFC140" s="6"/>
      <c r="HFI140" s="11"/>
      <c r="HFJ140" s="6"/>
      <c r="HFP140" s="11"/>
      <c r="HFQ140" s="6"/>
      <c r="HFW140" s="11"/>
      <c r="HFX140" s="6"/>
      <c r="HGD140" s="11"/>
      <c r="HGE140" s="6"/>
      <c r="HGK140" s="11"/>
      <c r="HGL140" s="6"/>
      <c r="HGR140" s="11"/>
      <c r="HGS140" s="6"/>
      <c r="HGY140" s="11"/>
      <c r="HGZ140" s="6"/>
      <c r="HHF140" s="11"/>
      <c r="HHG140" s="6"/>
      <c r="HHM140" s="11"/>
      <c r="HHN140" s="6"/>
      <c r="HHT140" s="11"/>
      <c r="HHU140" s="6"/>
      <c r="HIA140" s="11"/>
      <c r="HIB140" s="6"/>
      <c r="HIH140" s="11"/>
      <c r="HII140" s="6"/>
      <c r="HIO140" s="11"/>
      <c r="HIP140" s="6"/>
      <c r="HIV140" s="11"/>
      <c r="HIW140" s="6"/>
      <c r="HJC140" s="11"/>
      <c r="HJD140" s="6"/>
      <c r="HJJ140" s="11"/>
      <c r="HJK140" s="6"/>
      <c r="HJQ140" s="11"/>
      <c r="HJR140" s="6"/>
      <c r="HJX140" s="11"/>
      <c r="HJY140" s="6"/>
      <c r="HKE140" s="11"/>
      <c r="HKF140" s="6"/>
      <c r="HKL140" s="11"/>
      <c r="HKM140" s="6"/>
      <c r="HKS140" s="11"/>
      <c r="HKT140" s="6"/>
      <c r="HKZ140" s="11"/>
      <c r="HLA140" s="6"/>
      <c r="HLG140" s="11"/>
      <c r="HLH140" s="6"/>
      <c r="HLN140" s="11"/>
      <c r="HLO140" s="6"/>
      <c r="HLU140" s="11"/>
      <c r="HLV140" s="6"/>
      <c r="HMB140" s="11"/>
      <c r="HMC140" s="6"/>
      <c r="HMI140" s="11"/>
      <c r="HMJ140" s="6"/>
      <c r="HMP140" s="11"/>
      <c r="HMQ140" s="6"/>
      <c r="HMW140" s="11"/>
      <c r="HMX140" s="6"/>
      <c r="HND140" s="11"/>
      <c r="HNE140" s="6"/>
      <c r="HNK140" s="11"/>
      <c r="HNL140" s="6"/>
      <c r="HNR140" s="11"/>
      <c r="HNS140" s="6"/>
      <c r="HNY140" s="11"/>
      <c r="HNZ140" s="6"/>
      <c r="HOF140" s="11"/>
      <c r="HOG140" s="6"/>
      <c r="HOM140" s="11"/>
      <c r="HON140" s="6"/>
      <c r="HOT140" s="11"/>
      <c r="HOU140" s="6"/>
      <c r="HPA140" s="11"/>
      <c r="HPB140" s="6"/>
      <c r="HPH140" s="11"/>
      <c r="HPI140" s="6"/>
      <c r="HPO140" s="11"/>
      <c r="HPP140" s="6"/>
      <c r="HPV140" s="11"/>
      <c r="HPW140" s="6"/>
      <c r="HQC140" s="11"/>
      <c r="HQD140" s="6"/>
      <c r="HQJ140" s="11"/>
      <c r="HQK140" s="6"/>
      <c r="HQQ140" s="11"/>
      <c r="HQR140" s="6"/>
      <c r="HQX140" s="11"/>
      <c r="HQY140" s="6"/>
      <c r="HRE140" s="11"/>
      <c r="HRF140" s="6"/>
      <c r="HRL140" s="11"/>
      <c r="HRM140" s="6"/>
      <c r="HRS140" s="11"/>
      <c r="HRT140" s="6"/>
      <c r="HRZ140" s="11"/>
      <c r="HSA140" s="6"/>
      <c r="HSG140" s="11"/>
      <c r="HSH140" s="6"/>
      <c r="HSN140" s="11"/>
      <c r="HSO140" s="6"/>
      <c r="HSU140" s="11"/>
      <c r="HSV140" s="6"/>
      <c r="HTB140" s="11"/>
      <c r="HTC140" s="6"/>
      <c r="HTI140" s="11"/>
      <c r="HTJ140" s="6"/>
      <c r="HTP140" s="11"/>
      <c r="HTQ140" s="6"/>
      <c r="HTW140" s="11"/>
      <c r="HTX140" s="6"/>
      <c r="HUD140" s="11"/>
      <c r="HUE140" s="6"/>
      <c r="HUK140" s="11"/>
      <c r="HUL140" s="6"/>
      <c r="HUR140" s="11"/>
      <c r="HUS140" s="6"/>
      <c r="HUY140" s="11"/>
      <c r="HUZ140" s="6"/>
      <c r="HVF140" s="11"/>
      <c r="HVG140" s="6"/>
      <c r="HVM140" s="11"/>
      <c r="HVN140" s="6"/>
      <c r="HVT140" s="11"/>
      <c r="HVU140" s="6"/>
      <c r="HWA140" s="11"/>
      <c r="HWB140" s="6"/>
      <c r="HWH140" s="11"/>
      <c r="HWI140" s="6"/>
      <c r="HWO140" s="11"/>
      <c r="HWP140" s="6"/>
      <c r="HWV140" s="11"/>
      <c r="HWW140" s="6"/>
      <c r="HXC140" s="11"/>
      <c r="HXD140" s="6"/>
      <c r="HXJ140" s="11"/>
      <c r="HXK140" s="6"/>
      <c r="HXQ140" s="11"/>
      <c r="HXR140" s="6"/>
      <c r="HXX140" s="11"/>
      <c r="HXY140" s="6"/>
      <c r="HYE140" s="11"/>
      <c r="HYF140" s="6"/>
      <c r="HYL140" s="11"/>
      <c r="HYM140" s="6"/>
      <c r="HYS140" s="11"/>
      <c r="HYT140" s="6"/>
      <c r="HYZ140" s="11"/>
      <c r="HZA140" s="6"/>
      <c r="HZG140" s="11"/>
      <c r="HZH140" s="6"/>
      <c r="HZN140" s="11"/>
      <c r="HZO140" s="6"/>
      <c r="HZU140" s="11"/>
      <c r="HZV140" s="6"/>
      <c r="IAB140" s="11"/>
      <c r="IAC140" s="6"/>
      <c r="IAI140" s="11"/>
      <c r="IAJ140" s="6"/>
      <c r="IAP140" s="11"/>
      <c r="IAQ140" s="6"/>
      <c r="IAW140" s="11"/>
      <c r="IAX140" s="6"/>
      <c r="IBD140" s="11"/>
      <c r="IBE140" s="6"/>
      <c r="IBK140" s="11"/>
      <c r="IBL140" s="6"/>
      <c r="IBR140" s="11"/>
      <c r="IBS140" s="6"/>
      <c r="IBY140" s="11"/>
      <c r="IBZ140" s="6"/>
      <c r="ICF140" s="11"/>
      <c r="ICG140" s="6"/>
      <c r="ICM140" s="11"/>
      <c r="ICN140" s="6"/>
      <c r="ICT140" s="11"/>
      <c r="ICU140" s="6"/>
      <c r="IDA140" s="11"/>
      <c r="IDB140" s="6"/>
      <c r="IDH140" s="11"/>
      <c r="IDI140" s="6"/>
      <c r="IDO140" s="11"/>
      <c r="IDP140" s="6"/>
      <c r="IDV140" s="11"/>
      <c r="IDW140" s="6"/>
      <c r="IEC140" s="11"/>
      <c r="IED140" s="6"/>
      <c r="IEJ140" s="11"/>
      <c r="IEK140" s="6"/>
      <c r="IEQ140" s="11"/>
      <c r="IER140" s="6"/>
      <c r="IEX140" s="11"/>
      <c r="IEY140" s="6"/>
      <c r="IFE140" s="11"/>
      <c r="IFF140" s="6"/>
      <c r="IFL140" s="11"/>
      <c r="IFM140" s="6"/>
      <c r="IFS140" s="11"/>
      <c r="IFT140" s="6"/>
      <c r="IFZ140" s="11"/>
      <c r="IGA140" s="6"/>
      <c r="IGG140" s="11"/>
      <c r="IGH140" s="6"/>
      <c r="IGN140" s="11"/>
      <c r="IGO140" s="6"/>
      <c r="IGU140" s="11"/>
      <c r="IGV140" s="6"/>
      <c r="IHB140" s="11"/>
      <c r="IHC140" s="6"/>
      <c r="IHI140" s="11"/>
      <c r="IHJ140" s="6"/>
      <c r="IHP140" s="11"/>
      <c r="IHQ140" s="6"/>
      <c r="IHW140" s="11"/>
      <c r="IHX140" s="6"/>
      <c r="IID140" s="11"/>
      <c r="IIE140" s="6"/>
      <c r="IIK140" s="11"/>
      <c r="IIL140" s="6"/>
      <c r="IIR140" s="11"/>
      <c r="IIS140" s="6"/>
      <c r="IIY140" s="11"/>
      <c r="IIZ140" s="6"/>
      <c r="IJF140" s="11"/>
      <c r="IJG140" s="6"/>
      <c r="IJM140" s="11"/>
      <c r="IJN140" s="6"/>
      <c r="IJT140" s="11"/>
      <c r="IJU140" s="6"/>
      <c r="IKA140" s="11"/>
      <c r="IKB140" s="6"/>
      <c r="IKH140" s="11"/>
      <c r="IKI140" s="6"/>
      <c r="IKO140" s="11"/>
      <c r="IKP140" s="6"/>
      <c r="IKV140" s="11"/>
      <c r="IKW140" s="6"/>
      <c r="ILC140" s="11"/>
      <c r="ILD140" s="6"/>
      <c r="ILJ140" s="11"/>
      <c r="ILK140" s="6"/>
      <c r="ILQ140" s="11"/>
      <c r="ILR140" s="6"/>
      <c r="ILX140" s="11"/>
      <c r="ILY140" s="6"/>
      <c r="IME140" s="11"/>
      <c r="IMF140" s="6"/>
      <c r="IML140" s="11"/>
      <c r="IMM140" s="6"/>
      <c r="IMS140" s="11"/>
      <c r="IMT140" s="6"/>
      <c r="IMZ140" s="11"/>
      <c r="INA140" s="6"/>
      <c r="ING140" s="11"/>
      <c r="INH140" s="6"/>
      <c r="INN140" s="11"/>
      <c r="INO140" s="6"/>
      <c r="INU140" s="11"/>
      <c r="INV140" s="6"/>
      <c r="IOB140" s="11"/>
      <c r="IOC140" s="6"/>
      <c r="IOI140" s="11"/>
      <c r="IOJ140" s="6"/>
      <c r="IOP140" s="11"/>
      <c r="IOQ140" s="6"/>
      <c r="IOW140" s="11"/>
      <c r="IOX140" s="6"/>
      <c r="IPD140" s="11"/>
      <c r="IPE140" s="6"/>
      <c r="IPK140" s="11"/>
      <c r="IPL140" s="6"/>
      <c r="IPR140" s="11"/>
      <c r="IPS140" s="6"/>
      <c r="IPY140" s="11"/>
      <c r="IPZ140" s="6"/>
      <c r="IQF140" s="11"/>
      <c r="IQG140" s="6"/>
      <c r="IQM140" s="11"/>
      <c r="IQN140" s="6"/>
      <c r="IQT140" s="11"/>
      <c r="IQU140" s="6"/>
      <c r="IRA140" s="11"/>
      <c r="IRB140" s="6"/>
      <c r="IRH140" s="11"/>
      <c r="IRI140" s="6"/>
      <c r="IRO140" s="11"/>
      <c r="IRP140" s="6"/>
      <c r="IRV140" s="11"/>
      <c r="IRW140" s="6"/>
      <c r="ISC140" s="11"/>
      <c r="ISD140" s="6"/>
      <c r="ISJ140" s="11"/>
      <c r="ISK140" s="6"/>
      <c r="ISQ140" s="11"/>
      <c r="ISR140" s="6"/>
      <c r="ISX140" s="11"/>
      <c r="ISY140" s="6"/>
      <c r="ITE140" s="11"/>
      <c r="ITF140" s="6"/>
      <c r="ITL140" s="11"/>
      <c r="ITM140" s="6"/>
      <c r="ITS140" s="11"/>
      <c r="ITT140" s="6"/>
      <c r="ITZ140" s="11"/>
      <c r="IUA140" s="6"/>
      <c r="IUG140" s="11"/>
      <c r="IUH140" s="6"/>
      <c r="IUN140" s="11"/>
      <c r="IUO140" s="6"/>
      <c r="IUU140" s="11"/>
      <c r="IUV140" s="6"/>
      <c r="IVB140" s="11"/>
      <c r="IVC140" s="6"/>
      <c r="IVI140" s="11"/>
      <c r="IVJ140" s="6"/>
      <c r="IVP140" s="11"/>
      <c r="IVQ140" s="6"/>
      <c r="IVW140" s="11"/>
      <c r="IVX140" s="6"/>
      <c r="IWD140" s="11"/>
      <c r="IWE140" s="6"/>
      <c r="IWK140" s="11"/>
      <c r="IWL140" s="6"/>
      <c r="IWR140" s="11"/>
      <c r="IWS140" s="6"/>
      <c r="IWY140" s="11"/>
      <c r="IWZ140" s="6"/>
      <c r="IXF140" s="11"/>
      <c r="IXG140" s="6"/>
      <c r="IXM140" s="11"/>
      <c r="IXN140" s="6"/>
      <c r="IXT140" s="11"/>
      <c r="IXU140" s="6"/>
      <c r="IYA140" s="11"/>
      <c r="IYB140" s="6"/>
      <c r="IYH140" s="11"/>
      <c r="IYI140" s="6"/>
      <c r="IYO140" s="11"/>
      <c r="IYP140" s="6"/>
      <c r="IYV140" s="11"/>
      <c r="IYW140" s="6"/>
      <c r="IZC140" s="11"/>
      <c r="IZD140" s="6"/>
      <c r="IZJ140" s="11"/>
      <c r="IZK140" s="6"/>
      <c r="IZQ140" s="11"/>
      <c r="IZR140" s="6"/>
      <c r="IZX140" s="11"/>
      <c r="IZY140" s="6"/>
      <c r="JAE140" s="11"/>
      <c r="JAF140" s="6"/>
      <c r="JAL140" s="11"/>
      <c r="JAM140" s="6"/>
      <c r="JAS140" s="11"/>
      <c r="JAT140" s="6"/>
      <c r="JAZ140" s="11"/>
      <c r="JBA140" s="6"/>
      <c r="JBG140" s="11"/>
      <c r="JBH140" s="6"/>
      <c r="JBN140" s="11"/>
      <c r="JBO140" s="6"/>
      <c r="JBU140" s="11"/>
      <c r="JBV140" s="6"/>
      <c r="JCB140" s="11"/>
      <c r="JCC140" s="6"/>
      <c r="JCI140" s="11"/>
      <c r="JCJ140" s="6"/>
      <c r="JCP140" s="11"/>
      <c r="JCQ140" s="6"/>
      <c r="JCW140" s="11"/>
      <c r="JCX140" s="6"/>
      <c r="JDD140" s="11"/>
      <c r="JDE140" s="6"/>
      <c r="JDK140" s="11"/>
      <c r="JDL140" s="6"/>
      <c r="JDR140" s="11"/>
      <c r="JDS140" s="6"/>
      <c r="JDY140" s="11"/>
      <c r="JDZ140" s="6"/>
      <c r="JEF140" s="11"/>
      <c r="JEG140" s="6"/>
      <c r="JEM140" s="11"/>
      <c r="JEN140" s="6"/>
      <c r="JET140" s="11"/>
      <c r="JEU140" s="6"/>
      <c r="JFA140" s="11"/>
      <c r="JFB140" s="6"/>
      <c r="JFH140" s="11"/>
      <c r="JFI140" s="6"/>
      <c r="JFO140" s="11"/>
      <c r="JFP140" s="6"/>
      <c r="JFV140" s="11"/>
      <c r="JFW140" s="6"/>
      <c r="JGC140" s="11"/>
      <c r="JGD140" s="6"/>
      <c r="JGJ140" s="11"/>
      <c r="JGK140" s="6"/>
      <c r="JGQ140" s="11"/>
      <c r="JGR140" s="6"/>
      <c r="JGX140" s="11"/>
      <c r="JGY140" s="6"/>
      <c r="JHE140" s="11"/>
      <c r="JHF140" s="6"/>
      <c r="JHL140" s="11"/>
      <c r="JHM140" s="6"/>
      <c r="JHS140" s="11"/>
      <c r="JHT140" s="6"/>
      <c r="JHZ140" s="11"/>
      <c r="JIA140" s="6"/>
      <c r="JIG140" s="11"/>
      <c r="JIH140" s="6"/>
      <c r="JIN140" s="11"/>
      <c r="JIO140" s="6"/>
      <c r="JIU140" s="11"/>
      <c r="JIV140" s="6"/>
      <c r="JJB140" s="11"/>
      <c r="JJC140" s="6"/>
      <c r="JJI140" s="11"/>
      <c r="JJJ140" s="6"/>
      <c r="JJP140" s="11"/>
      <c r="JJQ140" s="6"/>
      <c r="JJW140" s="11"/>
      <c r="JJX140" s="6"/>
      <c r="JKD140" s="11"/>
      <c r="JKE140" s="6"/>
      <c r="JKK140" s="11"/>
      <c r="JKL140" s="6"/>
      <c r="JKR140" s="11"/>
      <c r="JKS140" s="6"/>
      <c r="JKY140" s="11"/>
      <c r="JKZ140" s="6"/>
      <c r="JLF140" s="11"/>
      <c r="JLG140" s="6"/>
      <c r="JLM140" s="11"/>
      <c r="JLN140" s="6"/>
      <c r="JLT140" s="11"/>
      <c r="JLU140" s="6"/>
      <c r="JMA140" s="11"/>
      <c r="JMB140" s="6"/>
      <c r="JMH140" s="11"/>
      <c r="JMI140" s="6"/>
      <c r="JMO140" s="11"/>
      <c r="JMP140" s="6"/>
      <c r="JMV140" s="11"/>
      <c r="JMW140" s="6"/>
      <c r="JNC140" s="11"/>
      <c r="JND140" s="6"/>
      <c r="JNJ140" s="11"/>
      <c r="JNK140" s="6"/>
      <c r="JNQ140" s="11"/>
      <c r="JNR140" s="6"/>
      <c r="JNX140" s="11"/>
      <c r="JNY140" s="6"/>
      <c r="JOE140" s="11"/>
      <c r="JOF140" s="6"/>
      <c r="JOL140" s="11"/>
      <c r="JOM140" s="6"/>
      <c r="JOS140" s="11"/>
      <c r="JOT140" s="6"/>
      <c r="JOZ140" s="11"/>
      <c r="JPA140" s="6"/>
      <c r="JPG140" s="11"/>
      <c r="JPH140" s="6"/>
      <c r="JPN140" s="11"/>
      <c r="JPO140" s="6"/>
      <c r="JPU140" s="11"/>
      <c r="JPV140" s="6"/>
      <c r="JQB140" s="11"/>
      <c r="JQC140" s="6"/>
      <c r="JQI140" s="11"/>
      <c r="JQJ140" s="6"/>
      <c r="JQP140" s="11"/>
      <c r="JQQ140" s="6"/>
      <c r="JQW140" s="11"/>
      <c r="JQX140" s="6"/>
      <c r="JRD140" s="11"/>
      <c r="JRE140" s="6"/>
      <c r="JRK140" s="11"/>
      <c r="JRL140" s="6"/>
      <c r="JRR140" s="11"/>
      <c r="JRS140" s="6"/>
      <c r="JRY140" s="11"/>
      <c r="JRZ140" s="6"/>
      <c r="JSF140" s="11"/>
      <c r="JSG140" s="6"/>
      <c r="JSM140" s="11"/>
      <c r="JSN140" s="6"/>
      <c r="JST140" s="11"/>
      <c r="JSU140" s="6"/>
      <c r="JTA140" s="11"/>
      <c r="JTB140" s="6"/>
      <c r="JTH140" s="11"/>
      <c r="JTI140" s="6"/>
      <c r="JTO140" s="11"/>
      <c r="JTP140" s="6"/>
      <c r="JTV140" s="11"/>
      <c r="JTW140" s="6"/>
      <c r="JUC140" s="11"/>
      <c r="JUD140" s="6"/>
      <c r="JUJ140" s="11"/>
      <c r="JUK140" s="6"/>
      <c r="JUQ140" s="11"/>
      <c r="JUR140" s="6"/>
      <c r="JUX140" s="11"/>
      <c r="JUY140" s="6"/>
      <c r="JVE140" s="11"/>
      <c r="JVF140" s="6"/>
      <c r="JVL140" s="11"/>
      <c r="JVM140" s="6"/>
      <c r="JVS140" s="11"/>
      <c r="JVT140" s="6"/>
      <c r="JVZ140" s="11"/>
      <c r="JWA140" s="6"/>
      <c r="JWG140" s="11"/>
      <c r="JWH140" s="6"/>
      <c r="JWN140" s="11"/>
      <c r="JWO140" s="6"/>
      <c r="JWU140" s="11"/>
      <c r="JWV140" s="6"/>
      <c r="JXB140" s="11"/>
      <c r="JXC140" s="6"/>
      <c r="JXI140" s="11"/>
      <c r="JXJ140" s="6"/>
      <c r="JXP140" s="11"/>
      <c r="JXQ140" s="6"/>
      <c r="JXW140" s="11"/>
      <c r="JXX140" s="6"/>
      <c r="JYD140" s="11"/>
      <c r="JYE140" s="6"/>
      <c r="JYK140" s="11"/>
      <c r="JYL140" s="6"/>
      <c r="JYR140" s="11"/>
      <c r="JYS140" s="6"/>
      <c r="JYY140" s="11"/>
      <c r="JYZ140" s="6"/>
      <c r="JZF140" s="11"/>
      <c r="JZG140" s="6"/>
      <c r="JZM140" s="11"/>
      <c r="JZN140" s="6"/>
      <c r="JZT140" s="11"/>
      <c r="JZU140" s="6"/>
      <c r="KAA140" s="11"/>
      <c r="KAB140" s="6"/>
      <c r="KAH140" s="11"/>
      <c r="KAI140" s="6"/>
      <c r="KAO140" s="11"/>
      <c r="KAP140" s="6"/>
      <c r="KAV140" s="11"/>
      <c r="KAW140" s="6"/>
      <c r="KBC140" s="11"/>
      <c r="KBD140" s="6"/>
      <c r="KBJ140" s="11"/>
      <c r="KBK140" s="6"/>
      <c r="KBQ140" s="11"/>
      <c r="KBR140" s="6"/>
      <c r="KBX140" s="11"/>
      <c r="KBY140" s="6"/>
      <c r="KCE140" s="11"/>
      <c r="KCF140" s="6"/>
      <c r="KCL140" s="11"/>
      <c r="KCM140" s="6"/>
      <c r="KCS140" s="11"/>
      <c r="KCT140" s="6"/>
      <c r="KCZ140" s="11"/>
      <c r="KDA140" s="6"/>
      <c r="KDG140" s="11"/>
      <c r="KDH140" s="6"/>
      <c r="KDN140" s="11"/>
      <c r="KDO140" s="6"/>
      <c r="KDU140" s="11"/>
      <c r="KDV140" s="6"/>
      <c r="KEB140" s="11"/>
      <c r="KEC140" s="6"/>
      <c r="KEI140" s="11"/>
      <c r="KEJ140" s="6"/>
      <c r="KEP140" s="11"/>
      <c r="KEQ140" s="6"/>
      <c r="KEW140" s="11"/>
      <c r="KEX140" s="6"/>
      <c r="KFD140" s="11"/>
      <c r="KFE140" s="6"/>
      <c r="KFK140" s="11"/>
      <c r="KFL140" s="6"/>
      <c r="KFR140" s="11"/>
      <c r="KFS140" s="6"/>
      <c r="KFY140" s="11"/>
      <c r="KFZ140" s="6"/>
      <c r="KGF140" s="11"/>
      <c r="KGG140" s="6"/>
      <c r="KGM140" s="11"/>
      <c r="KGN140" s="6"/>
      <c r="KGT140" s="11"/>
      <c r="KGU140" s="6"/>
      <c r="KHA140" s="11"/>
      <c r="KHB140" s="6"/>
      <c r="KHH140" s="11"/>
      <c r="KHI140" s="6"/>
      <c r="KHO140" s="11"/>
      <c r="KHP140" s="6"/>
      <c r="KHV140" s="11"/>
      <c r="KHW140" s="6"/>
      <c r="KIC140" s="11"/>
      <c r="KID140" s="6"/>
      <c r="KIJ140" s="11"/>
      <c r="KIK140" s="6"/>
      <c r="KIQ140" s="11"/>
      <c r="KIR140" s="6"/>
      <c r="KIX140" s="11"/>
      <c r="KIY140" s="6"/>
      <c r="KJE140" s="11"/>
      <c r="KJF140" s="6"/>
      <c r="KJL140" s="11"/>
      <c r="KJM140" s="6"/>
      <c r="KJS140" s="11"/>
      <c r="KJT140" s="6"/>
      <c r="KJZ140" s="11"/>
      <c r="KKA140" s="6"/>
      <c r="KKG140" s="11"/>
      <c r="KKH140" s="6"/>
      <c r="KKN140" s="11"/>
      <c r="KKO140" s="6"/>
      <c r="KKU140" s="11"/>
      <c r="KKV140" s="6"/>
      <c r="KLB140" s="11"/>
      <c r="KLC140" s="6"/>
      <c r="KLI140" s="11"/>
      <c r="KLJ140" s="6"/>
      <c r="KLP140" s="11"/>
      <c r="KLQ140" s="6"/>
      <c r="KLW140" s="11"/>
      <c r="KLX140" s="6"/>
      <c r="KMD140" s="11"/>
      <c r="KME140" s="6"/>
      <c r="KMK140" s="11"/>
      <c r="KML140" s="6"/>
      <c r="KMR140" s="11"/>
      <c r="KMS140" s="6"/>
      <c r="KMY140" s="11"/>
      <c r="KMZ140" s="6"/>
      <c r="KNF140" s="11"/>
      <c r="KNG140" s="6"/>
      <c r="KNM140" s="11"/>
      <c r="KNN140" s="6"/>
      <c r="KNT140" s="11"/>
      <c r="KNU140" s="6"/>
      <c r="KOA140" s="11"/>
      <c r="KOB140" s="6"/>
      <c r="KOH140" s="11"/>
      <c r="KOI140" s="6"/>
      <c r="KOO140" s="11"/>
      <c r="KOP140" s="6"/>
      <c r="KOV140" s="11"/>
      <c r="KOW140" s="6"/>
      <c r="KPC140" s="11"/>
      <c r="KPD140" s="6"/>
      <c r="KPJ140" s="11"/>
      <c r="KPK140" s="6"/>
      <c r="KPQ140" s="11"/>
      <c r="KPR140" s="6"/>
      <c r="KPX140" s="11"/>
      <c r="KPY140" s="6"/>
      <c r="KQE140" s="11"/>
      <c r="KQF140" s="6"/>
      <c r="KQL140" s="11"/>
      <c r="KQM140" s="6"/>
      <c r="KQS140" s="11"/>
      <c r="KQT140" s="6"/>
      <c r="KQZ140" s="11"/>
      <c r="KRA140" s="6"/>
      <c r="KRG140" s="11"/>
      <c r="KRH140" s="6"/>
      <c r="KRN140" s="11"/>
      <c r="KRO140" s="6"/>
      <c r="KRU140" s="11"/>
      <c r="KRV140" s="6"/>
      <c r="KSB140" s="11"/>
      <c r="KSC140" s="6"/>
      <c r="KSI140" s="11"/>
      <c r="KSJ140" s="6"/>
      <c r="KSP140" s="11"/>
      <c r="KSQ140" s="6"/>
      <c r="KSW140" s="11"/>
      <c r="KSX140" s="6"/>
      <c r="KTD140" s="11"/>
      <c r="KTE140" s="6"/>
      <c r="KTK140" s="11"/>
      <c r="KTL140" s="6"/>
      <c r="KTR140" s="11"/>
      <c r="KTS140" s="6"/>
      <c r="KTY140" s="11"/>
      <c r="KTZ140" s="6"/>
      <c r="KUF140" s="11"/>
      <c r="KUG140" s="6"/>
      <c r="KUM140" s="11"/>
      <c r="KUN140" s="6"/>
      <c r="KUT140" s="11"/>
      <c r="KUU140" s="6"/>
      <c r="KVA140" s="11"/>
      <c r="KVB140" s="6"/>
      <c r="KVH140" s="11"/>
      <c r="KVI140" s="6"/>
      <c r="KVO140" s="11"/>
      <c r="KVP140" s="6"/>
      <c r="KVV140" s="11"/>
      <c r="KVW140" s="6"/>
      <c r="KWC140" s="11"/>
      <c r="KWD140" s="6"/>
      <c r="KWJ140" s="11"/>
      <c r="KWK140" s="6"/>
      <c r="KWQ140" s="11"/>
      <c r="KWR140" s="6"/>
      <c r="KWX140" s="11"/>
      <c r="KWY140" s="6"/>
      <c r="KXE140" s="11"/>
      <c r="KXF140" s="6"/>
      <c r="KXL140" s="11"/>
      <c r="KXM140" s="6"/>
      <c r="KXS140" s="11"/>
      <c r="KXT140" s="6"/>
      <c r="KXZ140" s="11"/>
      <c r="KYA140" s="6"/>
      <c r="KYG140" s="11"/>
      <c r="KYH140" s="6"/>
      <c r="KYN140" s="11"/>
      <c r="KYO140" s="6"/>
      <c r="KYU140" s="11"/>
      <c r="KYV140" s="6"/>
      <c r="KZB140" s="11"/>
      <c r="KZC140" s="6"/>
      <c r="KZI140" s="11"/>
      <c r="KZJ140" s="6"/>
      <c r="KZP140" s="11"/>
      <c r="KZQ140" s="6"/>
      <c r="KZW140" s="11"/>
      <c r="KZX140" s="6"/>
      <c r="LAD140" s="11"/>
      <c r="LAE140" s="6"/>
      <c r="LAK140" s="11"/>
      <c r="LAL140" s="6"/>
      <c r="LAR140" s="11"/>
      <c r="LAS140" s="6"/>
      <c r="LAY140" s="11"/>
      <c r="LAZ140" s="6"/>
      <c r="LBF140" s="11"/>
      <c r="LBG140" s="6"/>
      <c r="LBM140" s="11"/>
      <c r="LBN140" s="6"/>
      <c r="LBT140" s="11"/>
      <c r="LBU140" s="6"/>
      <c r="LCA140" s="11"/>
      <c r="LCB140" s="6"/>
      <c r="LCH140" s="11"/>
      <c r="LCI140" s="6"/>
      <c r="LCO140" s="11"/>
      <c r="LCP140" s="6"/>
      <c r="LCV140" s="11"/>
      <c r="LCW140" s="6"/>
      <c r="LDC140" s="11"/>
      <c r="LDD140" s="6"/>
      <c r="LDJ140" s="11"/>
      <c r="LDK140" s="6"/>
      <c r="LDQ140" s="11"/>
      <c r="LDR140" s="6"/>
      <c r="LDX140" s="11"/>
      <c r="LDY140" s="6"/>
      <c r="LEE140" s="11"/>
      <c r="LEF140" s="6"/>
      <c r="LEL140" s="11"/>
      <c r="LEM140" s="6"/>
      <c r="LES140" s="11"/>
      <c r="LET140" s="6"/>
      <c r="LEZ140" s="11"/>
      <c r="LFA140" s="6"/>
      <c r="LFG140" s="11"/>
      <c r="LFH140" s="6"/>
      <c r="LFN140" s="11"/>
      <c r="LFO140" s="6"/>
      <c r="LFU140" s="11"/>
      <c r="LFV140" s="6"/>
      <c r="LGB140" s="11"/>
      <c r="LGC140" s="6"/>
      <c r="LGI140" s="11"/>
      <c r="LGJ140" s="6"/>
      <c r="LGP140" s="11"/>
      <c r="LGQ140" s="6"/>
      <c r="LGW140" s="11"/>
      <c r="LGX140" s="6"/>
      <c r="LHD140" s="11"/>
      <c r="LHE140" s="6"/>
      <c r="LHK140" s="11"/>
      <c r="LHL140" s="6"/>
      <c r="LHR140" s="11"/>
      <c r="LHS140" s="6"/>
      <c r="LHY140" s="11"/>
      <c r="LHZ140" s="6"/>
      <c r="LIF140" s="11"/>
      <c r="LIG140" s="6"/>
      <c r="LIM140" s="11"/>
      <c r="LIN140" s="6"/>
      <c r="LIT140" s="11"/>
      <c r="LIU140" s="6"/>
      <c r="LJA140" s="11"/>
      <c r="LJB140" s="6"/>
      <c r="LJH140" s="11"/>
      <c r="LJI140" s="6"/>
      <c r="LJO140" s="11"/>
      <c r="LJP140" s="6"/>
      <c r="LJV140" s="11"/>
      <c r="LJW140" s="6"/>
      <c r="LKC140" s="11"/>
      <c r="LKD140" s="6"/>
      <c r="LKJ140" s="11"/>
      <c r="LKK140" s="6"/>
      <c r="LKQ140" s="11"/>
      <c r="LKR140" s="6"/>
      <c r="LKX140" s="11"/>
      <c r="LKY140" s="6"/>
      <c r="LLE140" s="11"/>
      <c r="LLF140" s="6"/>
      <c r="LLL140" s="11"/>
      <c r="LLM140" s="6"/>
      <c r="LLS140" s="11"/>
      <c r="LLT140" s="6"/>
      <c r="LLZ140" s="11"/>
      <c r="LMA140" s="6"/>
      <c r="LMG140" s="11"/>
      <c r="LMH140" s="6"/>
      <c r="LMN140" s="11"/>
      <c r="LMO140" s="6"/>
      <c r="LMU140" s="11"/>
      <c r="LMV140" s="6"/>
      <c r="LNB140" s="11"/>
      <c r="LNC140" s="6"/>
      <c r="LNI140" s="11"/>
      <c r="LNJ140" s="6"/>
      <c r="LNP140" s="11"/>
      <c r="LNQ140" s="6"/>
      <c r="LNW140" s="11"/>
      <c r="LNX140" s="6"/>
      <c r="LOD140" s="11"/>
      <c r="LOE140" s="6"/>
      <c r="LOK140" s="11"/>
      <c r="LOL140" s="6"/>
      <c r="LOR140" s="11"/>
      <c r="LOS140" s="6"/>
      <c r="LOY140" s="11"/>
      <c r="LOZ140" s="6"/>
      <c r="LPF140" s="11"/>
      <c r="LPG140" s="6"/>
      <c r="LPM140" s="11"/>
      <c r="LPN140" s="6"/>
      <c r="LPT140" s="11"/>
      <c r="LPU140" s="6"/>
      <c r="LQA140" s="11"/>
      <c r="LQB140" s="6"/>
      <c r="LQH140" s="11"/>
      <c r="LQI140" s="6"/>
      <c r="LQO140" s="11"/>
      <c r="LQP140" s="6"/>
      <c r="LQV140" s="11"/>
      <c r="LQW140" s="6"/>
      <c r="LRC140" s="11"/>
      <c r="LRD140" s="6"/>
      <c r="LRJ140" s="11"/>
      <c r="LRK140" s="6"/>
      <c r="LRQ140" s="11"/>
      <c r="LRR140" s="6"/>
      <c r="LRX140" s="11"/>
      <c r="LRY140" s="6"/>
      <c r="LSE140" s="11"/>
      <c r="LSF140" s="6"/>
      <c r="LSL140" s="11"/>
      <c r="LSM140" s="6"/>
      <c r="LSS140" s="11"/>
      <c r="LST140" s="6"/>
      <c r="LSZ140" s="11"/>
      <c r="LTA140" s="6"/>
      <c r="LTG140" s="11"/>
      <c r="LTH140" s="6"/>
      <c r="LTN140" s="11"/>
      <c r="LTO140" s="6"/>
      <c r="LTU140" s="11"/>
      <c r="LTV140" s="6"/>
      <c r="LUB140" s="11"/>
      <c r="LUC140" s="6"/>
      <c r="LUI140" s="11"/>
      <c r="LUJ140" s="6"/>
      <c r="LUP140" s="11"/>
      <c r="LUQ140" s="6"/>
      <c r="LUW140" s="11"/>
      <c r="LUX140" s="6"/>
      <c r="LVD140" s="11"/>
      <c r="LVE140" s="6"/>
      <c r="LVK140" s="11"/>
      <c r="LVL140" s="6"/>
      <c r="LVR140" s="11"/>
      <c r="LVS140" s="6"/>
      <c r="LVY140" s="11"/>
      <c r="LVZ140" s="6"/>
      <c r="LWF140" s="11"/>
      <c r="LWG140" s="6"/>
      <c r="LWM140" s="11"/>
      <c r="LWN140" s="6"/>
      <c r="LWT140" s="11"/>
      <c r="LWU140" s="6"/>
      <c r="LXA140" s="11"/>
      <c r="LXB140" s="6"/>
      <c r="LXH140" s="11"/>
      <c r="LXI140" s="6"/>
      <c r="LXO140" s="11"/>
      <c r="LXP140" s="6"/>
      <c r="LXV140" s="11"/>
      <c r="LXW140" s="6"/>
      <c r="LYC140" s="11"/>
      <c r="LYD140" s="6"/>
      <c r="LYJ140" s="11"/>
      <c r="LYK140" s="6"/>
      <c r="LYQ140" s="11"/>
      <c r="LYR140" s="6"/>
      <c r="LYX140" s="11"/>
      <c r="LYY140" s="6"/>
      <c r="LZE140" s="11"/>
      <c r="LZF140" s="6"/>
      <c r="LZL140" s="11"/>
      <c r="LZM140" s="6"/>
      <c r="LZS140" s="11"/>
      <c r="LZT140" s="6"/>
      <c r="LZZ140" s="11"/>
      <c r="MAA140" s="6"/>
      <c r="MAG140" s="11"/>
      <c r="MAH140" s="6"/>
      <c r="MAN140" s="11"/>
      <c r="MAO140" s="6"/>
      <c r="MAU140" s="11"/>
      <c r="MAV140" s="6"/>
      <c r="MBB140" s="11"/>
      <c r="MBC140" s="6"/>
      <c r="MBI140" s="11"/>
      <c r="MBJ140" s="6"/>
      <c r="MBP140" s="11"/>
      <c r="MBQ140" s="6"/>
      <c r="MBW140" s="11"/>
      <c r="MBX140" s="6"/>
      <c r="MCD140" s="11"/>
      <c r="MCE140" s="6"/>
      <c r="MCK140" s="11"/>
      <c r="MCL140" s="6"/>
      <c r="MCR140" s="11"/>
      <c r="MCS140" s="6"/>
      <c r="MCY140" s="11"/>
      <c r="MCZ140" s="6"/>
      <c r="MDF140" s="11"/>
      <c r="MDG140" s="6"/>
      <c r="MDM140" s="11"/>
      <c r="MDN140" s="6"/>
      <c r="MDT140" s="11"/>
      <c r="MDU140" s="6"/>
      <c r="MEA140" s="11"/>
      <c r="MEB140" s="6"/>
      <c r="MEH140" s="11"/>
      <c r="MEI140" s="6"/>
      <c r="MEO140" s="11"/>
      <c r="MEP140" s="6"/>
      <c r="MEV140" s="11"/>
      <c r="MEW140" s="6"/>
      <c r="MFC140" s="11"/>
      <c r="MFD140" s="6"/>
      <c r="MFJ140" s="11"/>
      <c r="MFK140" s="6"/>
      <c r="MFQ140" s="11"/>
      <c r="MFR140" s="6"/>
      <c r="MFX140" s="11"/>
      <c r="MFY140" s="6"/>
      <c r="MGE140" s="11"/>
      <c r="MGF140" s="6"/>
      <c r="MGL140" s="11"/>
      <c r="MGM140" s="6"/>
      <c r="MGS140" s="11"/>
      <c r="MGT140" s="6"/>
      <c r="MGZ140" s="11"/>
      <c r="MHA140" s="6"/>
      <c r="MHG140" s="11"/>
      <c r="MHH140" s="6"/>
      <c r="MHN140" s="11"/>
      <c r="MHO140" s="6"/>
      <c r="MHU140" s="11"/>
      <c r="MHV140" s="6"/>
      <c r="MIB140" s="11"/>
      <c r="MIC140" s="6"/>
      <c r="MII140" s="11"/>
      <c r="MIJ140" s="6"/>
      <c r="MIP140" s="11"/>
      <c r="MIQ140" s="6"/>
      <c r="MIW140" s="11"/>
      <c r="MIX140" s="6"/>
      <c r="MJD140" s="11"/>
      <c r="MJE140" s="6"/>
      <c r="MJK140" s="11"/>
      <c r="MJL140" s="6"/>
      <c r="MJR140" s="11"/>
      <c r="MJS140" s="6"/>
      <c r="MJY140" s="11"/>
      <c r="MJZ140" s="6"/>
      <c r="MKF140" s="11"/>
      <c r="MKG140" s="6"/>
      <c r="MKM140" s="11"/>
      <c r="MKN140" s="6"/>
      <c r="MKT140" s="11"/>
      <c r="MKU140" s="6"/>
      <c r="MLA140" s="11"/>
      <c r="MLB140" s="6"/>
      <c r="MLH140" s="11"/>
      <c r="MLI140" s="6"/>
      <c r="MLO140" s="11"/>
      <c r="MLP140" s="6"/>
      <c r="MLV140" s="11"/>
      <c r="MLW140" s="6"/>
      <c r="MMC140" s="11"/>
      <c r="MMD140" s="6"/>
      <c r="MMJ140" s="11"/>
      <c r="MMK140" s="6"/>
      <c r="MMQ140" s="11"/>
      <c r="MMR140" s="6"/>
      <c r="MMX140" s="11"/>
      <c r="MMY140" s="6"/>
      <c r="MNE140" s="11"/>
      <c r="MNF140" s="6"/>
      <c r="MNL140" s="11"/>
      <c r="MNM140" s="6"/>
      <c r="MNS140" s="11"/>
      <c r="MNT140" s="6"/>
      <c r="MNZ140" s="11"/>
      <c r="MOA140" s="6"/>
      <c r="MOG140" s="11"/>
      <c r="MOH140" s="6"/>
      <c r="MON140" s="11"/>
      <c r="MOO140" s="6"/>
      <c r="MOU140" s="11"/>
      <c r="MOV140" s="6"/>
      <c r="MPB140" s="11"/>
      <c r="MPC140" s="6"/>
      <c r="MPI140" s="11"/>
      <c r="MPJ140" s="6"/>
      <c r="MPP140" s="11"/>
      <c r="MPQ140" s="6"/>
      <c r="MPW140" s="11"/>
      <c r="MPX140" s="6"/>
      <c r="MQD140" s="11"/>
      <c r="MQE140" s="6"/>
      <c r="MQK140" s="11"/>
      <c r="MQL140" s="6"/>
      <c r="MQR140" s="11"/>
      <c r="MQS140" s="6"/>
      <c r="MQY140" s="11"/>
      <c r="MQZ140" s="6"/>
      <c r="MRF140" s="11"/>
      <c r="MRG140" s="6"/>
      <c r="MRM140" s="11"/>
      <c r="MRN140" s="6"/>
      <c r="MRT140" s="11"/>
      <c r="MRU140" s="6"/>
      <c r="MSA140" s="11"/>
      <c r="MSB140" s="6"/>
      <c r="MSH140" s="11"/>
      <c r="MSI140" s="6"/>
      <c r="MSO140" s="11"/>
      <c r="MSP140" s="6"/>
      <c r="MSV140" s="11"/>
      <c r="MSW140" s="6"/>
      <c r="MTC140" s="11"/>
      <c r="MTD140" s="6"/>
      <c r="MTJ140" s="11"/>
      <c r="MTK140" s="6"/>
      <c r="MTQ140" s="11"/>
      <c r="MTR140" s="6"/>
      <c r="MTX140" s="11"/>
      <c r="MTY140" s="6"/>
      <c r="MUE140" s="11"/>
      <c r="MUF140" s="6"/>
      <c r="MUL140" s="11"/>
      <c r="MUM140" s="6"/>
      <c r="MUS140" s="11"/>
      <c r="MUT140" s="6"/>
      <c r="MUZ140" s="11"/>
      <c r="MVA140" s="6"/>
      <c r="MVG140" s="11"/>
      <c r="MVH140" s="6"/>
      <c r="MVN140" s="11"/>
      <c r="MVO140" s="6"/>
      <c r="MVU140" s="11"/>
      <c r="MVV140" s="6"/>
      <c r="MWB140" s="11"/>
      <c r="MWC140" s="6"/>
      <c r="MWI140" s="11"/>
      <c r="MWJ140" s="6"/>
      <c r="MWP140" s="11"/>
      <c r="MWQ140" s="6"/>
      <c r="MWW140" s="11"/>
      <c r="MWX140" s="6"/>
      <c r="MXD140" s="11"/>
      <c r="MXE140" s="6"/>
      <c r="MXK140" s="11"/>
      <c r="MXL140" s="6"/>
      <c r="MXR140" s="11"/>
      <c r="MXS140" s="6"/>
      <c r="MXY140" s="11"/>
      <c r="MXZ140" s="6"/>
      <c r="MYF140" s="11"/>
      <c r="MYG140" s="6"/>
      <c r="MYM140" s="11"/>
      <c r="MYN140" s="6"/>
      <c r="MYT140" s="11"/>
      <c r="MYU140" s="6"/>
      <c r="MZA140" s="11"/>
      <c r="MZB140" s="6"/>
      <c r="MZH140" s="11"/>
      <c r="MZI140" s="6"/>
      <c r="MZO140" s="11"/>
      <c r="MZP140" s="6"/>
      <c r="MZV140" s="11"/>
      <c r="MZW140" s="6"/>
      <c r="NAC140" s="11"/>
      <c r="NAD140" s="6"/>
      <c r="NAJ140" s="11"/>
      <c r="NAK140" s="6"/>
      <c r="NAQ140" s="11"/>
      <c r="NAR140" s="6"/>
      <c r="NAX140" s="11"/>
      <c r="NAY140" s="6"/>
      <c r="NBE140" s="11"/>
      <c r="NBF140" s="6"/>
      <c r="NBL140" s="11"/>
      <c r="NBM140" s="6"/>
      <c r="NBS140" s="11"/>
      <c r="NBT140" s="6"/>
      <c r="NBZ140" s="11"/>
      <c r="NCA140" s="6"/>
      <c r="NCG140" s="11"/>
      <c r="NCH140" s="6"/>
      <c r="NCN140" s="11"/>
      <c r="NCO140" s="6"/>
      <c r="NCU140" s="11"/>
      <c r="NCV140" s="6"/>
      <c r="NDB140" s="11"/>
      <c r="NDC140" s="6"/>
      <c r="NDI140" s="11"/>
      <c r="NDJ140" s="6"/>
      <c r="NDP140" s="11"/>
      <c r="NDQ140" s="6"/>
      <c r="NDW140" s="11"/>
      <c r="NDX140" s="6"/>
      <c r="NED140" s="11"/>
      <c r="NEE140" s="6"/>
      <c r="NEK140" s="11"/>
      <c r="NEL140" s="6"/>
      <c r="NER140" s="11"/>
      <c r="NES140" s="6"/>
      <c r="NEY140" s="11"/>
      <c r="NEZ140" s="6"/>
      <c r="NFF140" s="11"/>
      <c r="NFG140" s="6"/>
      <c r="NFM140" s="11"/>
      <c r="NFN140" s="6"/>
      <c r="NFT140" s="11"/>
      <c r="NFU140" s="6"/>
      <c r="NGA140" s="11"/>
      <c r="NGB140" s="6"/>
      <c r="NGH140" s="11"/>
      <c r="NGI140" s="6"/>
      <c r="NGO140" s="11"/>
      <c r="NGP140" s="6"/>
      <c r="NGV140" s="11"/>
      <c r="NGW140" s="6"/>
      <c r="NHC140" s="11"/>
      <c r="NHD140" s="6"/>
      <c r="NHJ140" s="11"/>
      <c r="NHK140" s="6"/>
      <c r="NHQ140" s="11"/>
      <c r="NHR140" s="6"/>
      <c r="NHX140" s="11"/>
      <c r="NHY140" s="6"/>
      <c r="NIE140" s="11"/>
      <c r="NIF140" s="6"/>
      <c r="NIL140" s="11"/>
      <c r="NIM140" s="6"/>
      <c r="NIS140" s="11"/>
      <c r="NIT140" s="6"/>
      <c r="NIZ140" s="11"/>
      <c r="NJA140" s="6"/>
      <c r="NJG140" s="11"/>
      <c r="NJH140" s="6"/>
      <c r="NJN140" s="11"/>
      <c r="NJO140" s="6"/>
      <c r="NJU140" s="11"/>
      <c r="NJV140" s="6"/>
      <c r="NKB140" s="11"/>
      <c r="NKC140" s="6"/>
      <c r="NKI140" s="11"/>
      <c r="NKJ140" s="6"/>
      <c r="NKP140" s="11"/>
      <c r="NKQ140" s="6"/>
      <c r="NKW140" s="11"/>
      <c r="NKX140" s="6"/>
      <c r="NLD140" s="11"/>
      <c r="NLE140" s="6"/>
      <c r="NLK140" s="11"/>
      <c r="NLL140" s="6"/>
      <c r="NLR140" s="11"/>
      <c r="NLS140" s="6"/>
      <c r="NLY140" s="11"/>
      <c r="NLZ140" s="6"/>
      <c r="NMF140" s="11"/>
      <c r="NMG140" s="6"/>
      <c r="NMM140" s="11"/>
      <c r="NMN140" s="6"/>
      <c r="NMT140" s="11"/>
      <c r="NMU140" s="6"/>
      <c r="NNA140" s="11"/>
      <c r="NNB140" s="6"/>
      <c r="NNH140" s="11"/>
      <c r="NNI140" s="6"/>
      <c r="NNO140" s="11"/>
      <c r="NNP140" s="6"/>
      <c r="NNV140" s="11"/>
      <c r="NNW140" s="6"/>
      <c r="NOC140" s="11"/>
      <c r="NOD140" s="6"/>
      <c r="NOJ140" s="11"/>
      <c r="NOK140" s="6"/>
      <c r="NOQ140" s="11"/>
      <c r="NOR140" s="6"/>
      <c r="NOX140" s="11"/>
      <c r="NOY140" s="6"/>
      <c r="NPE140" s="11"/>
      <c r="NPF140" s="6"/>
      <c r="NPL140" s="11"/>
      <c r="NPM140" s="6"/>
      <c r="NPS140" s="11"/>
      <c r="NPT140" s="6"/>
      <c r="NPZ140" s="11"/>
      <c r="NQA140" s="6"/>
      <c r="NQG140" s="11"/>
      <c r="NQH140" s="6"/>
      <c r="NQN140" s="11"/>
      <c r="NQO140" s="6"/>
      <c r="NQU140" s="11"/>
      <c r="NQV140" s="6"/>
      <c r="NRB140" s="11"/>
      <c r="NRC140" s="6"/>
      <c r="NRI140" s="11"/>
      <c r="NRJ140" s="6"/>
      <c r="NRP140" s="11"/>
      <c r="NRQ140" s="6"/>
      <c r="NRW140" s="11"/>
      <c r="NRX140" s="6"/>
      <c r="NSD140" s="11"/>
      <c r="NSE140" s="6"/>
      <c r="NSK140" s="11"/>
      <c r="NSL140" s="6"/>
      <c r="NSR140" s="11"/>
      <c r="NSS140" s="6"/>
      <c r="NSY140" s="11"/>
      <c r="NSZ140" s="6"/>
      <c r="NTF140" s="11"/>
      <c r="NTG140" s="6"/>
      <c r="NTM140" s="11"/>
      <c r="NTN140" s="6"/>
      <c r="NTT140" s="11"/>
      <c r="NTU140" s="6"/>
      <c r="NUA140" s="11"/>
      <c r="NUB140" s="6"/>
      <c r="NUH140" s="11"/>
      <c r="NUI140" s="6"/>
      <c r="NUO140" s="11"/>
      <c r="NUP140" s="6"/>
      <c r="NUV140" s="11"/>
      <c r="NUW140" s="6"/>
      <c r="NVC140" s="11"/>
      <c r="NVD140" s="6"/>
      <c r="NVJ140" s="11"/>
      <c r="NVK140" s="6"/>
      <c r="NVQ140" s="11"/>
      <c r="NVR140" s="6"/>
      <c r="NVX140" s="11"/>
      <c r="NVY140" s="6"/>
      <c r="NWE140" s="11"/>
      <c r="NWF140" s="6"/>
      <c r="NWL140" s="11"/>
      <c r="NWM140" s="6"/>
      <c r="NWS140" s="11"/>
      <c r="NWT140" s="6"/>
      <c r="NWZ140" s="11"/>
      <c r="NXA140" s="6"/>
      <c r="NXG140" s="11"/>
      <c r="NXH140" s="6"/>
      <c r="NXN140" s="11"/>
      <c r="NXO140" s="6"/>
      <c r="NXU140" s="11"/>
      <c r="NXV140" s="6"/>
      <c r="NYB140" s="11"/>
      <c r="NYC140" s="6"/>
      <c r="NYI140" s="11"/>
      <c r="NYJ140" s="6"/>
      <c r="NYP140" s="11"/>
      <c r="NYQ140" s="6"/>
      <c r="NYW140" s="11"/>
      <c r="NYX140" s="6"/>
      <c r="NZD140" s="11"/>
      <c r="NZE140" s="6"/>
      <c r="NZK140" s="11"/>
      <c r="NZL140" s="6"/>
      <c r="NZR140" s="11"/>
      <c r="NZS140" s="6"/>
      <c r="NZY140" s="11"/>
      <c r="NZZ140" s="6"/>
      <c r="OAF140" s="11"/>
      <c r="OAG140" s="6"/>
      <c r="OAM140" s="11"/>
      <c r="OAN140" s="6"/>
      <c r="OAT140" s="11"/>
      <c r="OAU140" s="6"/>
      <c r="OBA140" s="11"/>
      <c r="OBB140" s="6"/>
      <c r="OBH140" s="11"/>
      <c r="OBI140" s="6"/>
      <c r="OBO140" s="11"/>
      <c r="OBP140" s="6"/>
      <c r="OBV140" s="11"/>
      <c r="OBW140" s="6"/>
      <c r="OCC140" s="11"/>
      <c r="OCD140" s="6"/>
      <c r="OCJ140" s="11"/>
      <c r="OCK140" s="6"/>
      <c r="OCQ140" s="11"/>
      <c r="OCR140" s="6"/>
      <c r="OCX140" s="11"/>
      <c r="OCY140" s="6"/>
      <c r="ODE140" s="11"/>
      <c r="ODF140" s="6"/>
      <c r="ODL140" s="11"/>
      <c r="ODM140" s="6"/>
      <c r="ODS140" s="11"/>
      <c r="ODT140" s="6"/>
      <c r="ODZ140" s="11"/>
      <c r="OEA140" s="6"/>
      <c r="OEG140" s="11"/>
      <c r="OEH140" s="6"/>
      <c r="OEN140" s="11"/>
      <c r="OEO140" s="6"/>
      <c r="OEU140" s="11"/>
      <c r="OEV140" s="6"/>
      <c r="OFB140" s="11"/>
      <c r="OFC140" s="6"/>
      <c r="OFI140" s="11"/>
      <c r="OFJ140" s="6"/>
      <c r="OFP140" s="11"/>
      <c r="OFQ140" s="6"/>
      <c r="OFW140" s="11"/>
      <c r="OFX140" s="6"/>
      <c r="OGD140" s="11"/>
      <c r="OGE140" s="6"/>
      <c r="OGK140" s="11"/>
      <c r="OGL140" s="6"/>
      <c r="OGR140" s="11"/>
      <c r="OGS140" s="6"/>
      <c r="OGY140" s="11"/>
      <c r="OGZ140" s="6"/>
      <c r="OHF140" s="11"/>
      <c r="OHG140" s="6"/>
      <c r="OHM140" s="11"/>
      <c r="OHN140" s="6"/>
      <c r="OHT140" s="11"/>
      <c r="OHU140" s="6"/>
      <c r="OIA140" s="11"/>
      <c r="OIB140" s="6"/>
      <c r="OIH140" s="11"/>
      <c r="OII140" s="6"/>
      <c r="OIO140" s="11"/>
      <c r="OIP140" s="6"/>
      <c r="OIV140" s="11"/>
      <c r="OIW140" s="6"/>
      <c r="OJC140" s="11"/>
      <c r="OJD140" s="6"/>
      <c r="OJJ140" s="11"/>
      <c r="OJK140" s="6"/>
      <c r="OJQ140" s="11"/>
      <c r="OJR140" s="6"/>
      <c r="OJX140" s="11"/>
      <c r="OJY140" s="6"/>
      <c r="OKE140" s="11"/>
      <c r="OKF140" s="6"/>
      <c r="OKL140" s="11"/>
      <c r="OKM140" s="6"/>
      <c r="OKS140" s="11"/>
      <c r="OKT140" s="6"/>
      <c r="OKZ140" s="11"/>
      <c r="OLA140" s="6"/>
      <c r="OLG140" s="11"/>
      <c r="OLH140" s="6"/>
      <c r="OLN140" s="11"/>
      <c r="OLO140" s="6"/>
      <c r="OLU140" s="11"/>
      <c r="OLV140" s="6"/>
      <c r="OMB140" s="11"/>
      <c r="OMC140" s="6"/>
      <c r="OMI140" s="11"/>
      <c r="OMJ140" s="6"/>
      <c r="OMP140" s="11"/>
      <c r="OMQ140" s="6"/>
      <c r="OMW140" s="11"/>
      <c r="OMX140" s="6"/>
      <c r="OND140" s="11"/>
      <c r="ONE140" s="6"/>
      <c r="ONK140" s="11"/>
      <c r="ONL140" s="6"/>
      <c r="ONR140" s="11"/>
      <c r="ONS140" s="6"/>
      <c r="ONY140" s="11"/>
      <c r="ONZ140" s="6"/>
      <c r="OOF140" s="11"/>
      <c r="OOG140" s="6"/>
      <c r="OOM140" s="11"/>
      <c r="OON140" s="6"/>
      <c r="OOT140" s="11"/>
      <c r="OOU140" s="6"/>
      <c r="OPA140" s="11"/>
      <c r="OPB140" s="6"/>
      <c r="OPH140" s="11"/>
      <c r="OPI140" s="6"/>
      <c r="OPO140" s="11"/>
      <c r="OPP140" s="6"/>
      <c r="OPV140" s="11"/>
      <c r="OPW140" s="6"/>
      <c r="OQC140" s="11"/>
      <c r="OQD140" s="6"/>
      <c r="OQJ140" s="11"/>
      <c r="OQK140" s="6"/>
      <c r="OQQ140" s="11"/>
      <c r="OQR140" s="6"/>
      <c r="OQX140" s="11"/>
      <c r="OQY140" s="6"/>
      <c r="ORE140" s="11"/>
      <c r="ORF140" s="6"/>
      <c r="ORL140" s="11"/>
      <c r="ORM140" s="6"/>
      <c r="ORS140" s="11"/>
      <c r="ORT140" s="6"/>
      <c r="ORZ140" s="11"/>
      <c r="OSA140" s="6"/>
      <c r="OSG140" s="11"/>
      <c r="OSH140" s="6"/>
      <c r="OSN140" s="11"/>
      <c r="OSO140" s="6"/>
      <c r="OSU140" s="11"/>
      <c r="OSV140" s="6"/>
      <c r="OTB140" s="11"/>
      <c r="OTC140" s="6"/>
      <c r="OTI140" s="11"/>
      <c r="OTJ140" s="6"/>
      <c r="OTP140" s="11"/>
      <c r="OTQ140" s="6"/>
      <c r="OTW140" s="11"/>
      <c r="OTX140" s="6"/>
      <c r="OUD140" s="11"/>
      <c r="OUE140" s="6"/>
      <c r="OUK140" s="11"/>
      <c r="OUL140" s="6"/>
      <c r="OUR140" s="11"/>
      <c r="OUS140" s="6"/>
      <c r="OUY140" s="11"/>
      <c r="OUZ140" s="6"/>
      <c r="OVF140" s="11"/>
      <c r="OVG140" s="6"/>
      <c r="OVM140" s="11"/>
      <c r="OVN140" s="6"/>
      <c r="OVT140" s="11"/>
      <c r="OVU140" s="6"/>
      <c r="OWA140" s="11"/>
      <c r="OWB140" s="6"/>
      <c r="OWH140" s="11"/>
      <c r="OWI140" s="6"/>
      <c r="OWO140" s="11"/>
      <c r="OWP140" s="6"/>
      <c r="OWV140" s="11"/>
      <c r="OWW140" s="6"/>
      <c r="OXC140" s="11"/>
      <c r="OXD140" s="6"/>
      <c r="OXJ140" s="11"/>
      <c r="OXK140" s="6"/>
      <c r="OXQ140" s="11"/>
      <c r="OXR140" s="6"/>
      <c r="OXX140" s="11"/>
      <c r="OXY140" s="6"/>
      <c r="OYE140" s="11"/>
      <c r="OYF140" s="6"/>
      <c r="OYL140" s="11"/>
      <c r="OYM140" s="6"/>
      <c r="OYS140" s="11"/>
      <c r="OYT140" s="6"/>
      <c r="OYZ140" s="11"/>
      <c r="OZA140" s="6"/>
      <c r="OZG140" s="11"/>
      <c r="OZH140" s="6"/>
      <c r="OZN140" s="11"/>
      <c r="OZO140" s="6"/>
      <c r="OZU140" s="11"/>
      <c r="OZV140" s="6"/>
      <c r="PAB140" s="11"/>
      <c r="PAC140" s="6"/>
      <c r="PAI140" s="11"/>
      <c r="PAJ140" s="6"/>
      <c r="PAP140" s="11"/>
      <c r="PAQ140" s="6"/>
      <c r="PAW140" s="11"/>
      <c r="PAX140" s="6"/>
      <c r="PBD140" s="11"/>
      <c r="PBE140" s="6"/>
      <c r="PBK140" s="11"/>
      <c r="PBL140" s="6"/>
      <c r="PBR140" s="11"/>
      <c r="PBS140" s="6"/>
      <c r="PBY140" s="11"/>
      <c r="PBZ140" s="6"/>
      <c r="PCF140" s="11"/>
      <c r="PCG140" s="6"/>
      <c r="PCM140" s="11"/>
      <c r="PCN140" s="6"/>
      <c r="PCT140" s="11"/>
      <c r="PCU140" s="6"/>
      <c r="PDA140" s="11"/>
      <c r="PDB140" s="6"/>
      <c r="PDH140" s="11"/>
      <c r="PDI140" s="6"/>
      <c r="PDO140" s="11"/>
      <c r="PDP140" s="6"/>
      <c r="PDV140" s="11"/>
      <c r="PDW140" s="6"/>
      <c r="PEC140" s="11"/>
      <c r="PED140" s="6"/>
      <c r="PEJ140" s="11"/>
      <c r="PEK140" s="6"/>
      <c r="PEQ140" s="11"/>
      <c r="PER140" s="6"/>
      <c r="PEX140" s="11"/>
      <c r="PEY140" s="6"/>
      <c r="PFE140" s="11"/>
      <c r="PFF140" s="6"/>
      <c r="PFL140" s="11"/>
      <c r="PFM140" s="6"/>
      <c r="PFS140" s="11"/>
      <c r="PFT140" s="6"/>
      <c r="PFZ140" s="11"/>
      <c r="PGA140" s="6"/>
      <c r="PGG140" s="11"/>
      <c r="PGH140" s="6"/>
      <c r="PGN140" s="11"/>
      <c r="PGO140" s="6"/>
      <c r="PGU140" s="11"/>
      <c r="PGV140" s="6"/>
      <c r="PHB140" s="11"/>
      <c r="PHC140" s="6"/>
      <c r="PHI140" s="11"/>
      <c r="PHJ140" s="6"/>
      <c r="PHP140" s="11"/>
      <c r="PHQ140" s="6"/>
      <c r="PHW140" s="11"/>
      <c r="PHX140" s="6"/>
      <c r="PID140" s="11"/>
      <c r="PIE140" s="6"/>
      <c r="PIK140" s="11"/>
      <c r="PIL140" s="6"/>
      <c r="PIR140" s="11"/>
      <c r="PIS140" s="6"/>
      <c r="PIY140" s="11"/>
      <c r="PIZ140" s="6"/>
      <c r="PJF140" s="11"/>
      <c r="PJG140" s="6"/>
      <c r="PJM140" s="11"/>
      <c r="PJN140" s="6"/>
      <c r="PJT140" s="11"/>
      <c r="PJU140" s="6"/>
      <c r="PKA140" s="11"/>
      <c r="PKB140" s="6"/>
      <c r="PKH140" s="11"/>
      <c r="PKI140" s="6"/>
      <c r="PKO140" s="11"/>
      <c r="PKP140" s="6"/>
      <c r="PKV140" s="11"/>
      <c r="PKW140" s="6"/>
      <c r="PLC140" s="11"/>
      <c r="PLD140" s="6"/>
      <c r="PLJ140" s="11"/>
      <c r="PLK140" s="6"/>
      <c r="PLQ140" s="11"/>
      <c r="PLR140" s="6"/>
      <c r="PLX140" s="11"/>
      <c r="PLY140" s="6"/>
      <c r="PME140" s="11"/>
      <c r="PMF140" s="6"/>
      <c r="PML140" s="11"/>
      <c r="PMM140" s="6"/>
      <c r="PMS140" s="11"/>
      <c r="PMT140" s="6"/>
      <c r="PMZ140" s="11"/>
      <c r="PNA140" s="6"/>
      <c r="PNG140" s="11"/>
      <c r="PNH140" s="6"/>
      <c r="PNN140" s="11"/>
      <c r="PNO140" s="6"/>
      <c r="PNU140" s="11"/>
      <c r="PNV140" s="6"/>
      <c r="POB140" s="11"/>
      <c r="POC140" s="6"/>
      <c r="POI140" s="11"/>
      <c r="POJ140" s="6"/>
      <c r="POP140" s="11"/>
      <c r="POQ140" s="6"/>
      <c r="POW140" s="11"/>
      <c r="POX140" s="6"/>
      <c r="PPD140" s="11"/>
      <c r="PPE140" s="6"/>
      <c r="PPK140" s="11"/>
      <c r="PPL140" s="6"/>
      <c r="PPR140" s="11"/>
      <c r="PPS140" s="6"/>
      <c r="PPY140" s="11"/>
      <c r="PPZ140" s="6"/>
      <c r="PQF140" s="11"/>
      <c r="PQG140" s="6"/>
      <c r="PQM140" s="11"/>
      <c r="PQN140" s="6"/>
      <c r="PQT140" s="11"/>
      <c r="PQU140" s="6"/>
      <c r="PRA140" s="11"/>
      <c r="PRB140" s="6"/>
      <c r="PRH140" s="11"/>
      <c r="PRI140" s="6"/>
      <c r="PRO140" s="11"/>
      <c r="PRP140" s="6"/>
      <c r="PRV140" s="11"/>
      <c r="PRW140" s="6"/>
      <c r="PSC140" s="11"/>
      <c r="PSD140" s="6"/>
      <c r="PSJ140" s="11"/>
      <c r="PSK140" s="6"/>
      <c r="PSQ140" s="11"/>
      <c r="PSR140" s="6"/>
      <c r="PSX140" s="11"/>
      <c r="PSY140" s="6"/>
      <c r="PTE140" s="11"/>
      <c r="PTF140" s="6"/>
      <c r="PTL140" s="11"/>
      <c r="PTM140" s="6"/>
      <c r="PTS140" s="11"/>
      <c r="PTT140" s="6"/>
      <c r="PTZ140" s="11"/>
      <c r="PUA140" s="6"/>
      <c r="PUG140" s="11"/>
      <c r="PUH140" s="6"/>
      <c r="PUN140" s="11"/>
      <c r="PUO140" s="6"/>
      <c r="PUU140" s="11"/>
      <c r="PUV140" s="6"/>
      <c r="PVB140" s="11"/>
      <c r="PVC140" s="6"/>
      <c r="PVI140" s="11"/>
      <c r="PVJ140" s="6"/>
      <c r="PVP140" s="11"/>
      <c r="PVQ140" s="6"/>
      <c r="PVW140" s="11"/>
      <c r="PVX140" s="6"/>
      <c r="PWD140" s="11"/>
      <c r="PWE140" s="6"/>
      <c r="PWK140" s="11"/>
      <c r="PWL140" s="6"/>
      <c r="PWR140" s="11"/>
      <c r="PWS140" s="6"/>
      <c r="PWY140" s="11"/>
      <c r="PWZ140" s="6"/>
      <c r="PXF140" s="11"/>
      <c r="PXG140" s="6"/>
      <c r="PXM140" s="11"/>
      <c r="PXN140" s="6"/>
      <c r="PXT140" s="11"/>
      <c r="PXU140" s="6"/>
      <c r="PYA140" s="11"/>
      <c r="PYB140" s="6"/>
      <c r="PYH140" s="11"/>
      <c r="PYI140" s="6"/>
      <c r="PYO140" s="11"/>
      <c r="PYP140" s="6"/>
      <c r="PYV140" s="11"/>
      <c r="PYW140" s="6"/>
      <c r="PZC140" s="11"/>
      <c r="PZD140" s="6"/>
      <c r="PZJ140" s="11"/>
      <c r="PZK140" s="6"/>
      <c r="PZQ140" s="11"/>
      <c r="PZR140" s="6"/>
      <c r="PZX140" s="11"/>
      <c r="PZY140" s="6"/>
      <c r="QAE140" s="11"/>
      <c r="QAF140" s="6"/>
      <c r="QAL140" s="11"/>
      <c r="QAM140" s="6"/>
      <c r="QAS140" s="11"/>
      <c r="QAT140" s="6"/>
      <c r="QAZ140" s="11"/>
      <c r="QBA140" s="6"/>
      <c r="QBG140" s="11"/>
      <c r="QBH140" s="6"/>
      <c r="QBN140" s="11"/>
      <c r="QBO140" s="6"/>
      <c r="QBU140" s="11"/>
      <c r="QBV140" s="6"/>
      <c r="QCB140" s="11"/>
      <c r="QCC140" s="6"/>
      <c r="QCI140" s="11"/>
      <c r="QCJ140" s="6"/>
      <c r="QCP140" s="11"/>
      <c r="QCQ140" s="6"/>
      <c r="QCW140" s="11"/>
      <c r="QCX140" s="6"/>
      <c r="QDD140" s="11"/>
      <c r="QDE140" s="6"/>
      <c r="QDK140" s="11"/>
      <c r="QDL140" s="6"/>
      <c r="QDR140" s="11"/>
      <c r="QDS140" s="6"/>
      <c r="QDY140" s="11"/>
      <c r="QDZ140" s="6"/>
      <c r="QEF140" s="11"/>
      <c r="QEG140" s="6"/>
      <c r="QEM140" s="11"/>
      <c r="QEN140" s="6"/>
      <c r="QET140" s="11"/>
      <c r="QEU140" s="6"/>
      <c r="QFA140" s="11"/>
      <c r="QFB140" s="6"/>
      <c r="QFH140" s="11"/>
      <c r="QFI140" s="6"/>
      <c r="QFO140" s="11"/>
      <c r="QFP140" s="6"/>
      <c r="QFV140" s="11"/>
      <c r="QFW140" s="6"/>
      <c r="QGC140" s="11"/>
      <c r="QGD140" s="6"/>
      <c r="QGJ140" s="11"/>
      <c r="QGK140" s="6"/>
      <c r="QGQ140" s="11"/>
      <c r="QGR140" s="6"/>
      <c r="QGX140" s="11"/>
      <c r="QGY140" s="6"/>
      <c r="QHE140" s="11"/>
      <c r="QHF140" s="6"/>
      <c r="QHL140" s="11"/>
      <c r="QHM140" s="6"/>
      <c r="QHS140" s="11"/>
      <c r="QHT140" s="6"/>
      <c r="QHZ140" s="11"/>
      <c r="QIA140" s="6"/>
      <c r="QIG140" s="11"/>
      <c r="QIH140" s="6"/>
      <c r="QIN140" s="11"/>
      <c r="QIO140" s="6"/>
      <c r="QIU140" s="11"/>
      <c r="QIV140" s="6"/>
      <c r="QJB140" s="11"/>
      <c r="QJC140" s="6"/>
      <c r="QJI140" s="11"/>
      <c r="QJJ140" s="6"/>
      <c r="QJP140" s="11"/>
      <c r="QJQ140" s="6"/>
      <c r="QJW140" s="11"/>
      <c r="QJX140" s="6"/>
      <c r="QKD140" s="11"/>
      <c r="QKE140" s="6"/>
      <c r="QKK140" s="11"/>
      <c r="QKL140" s="6"/>
      <c r="QKR140" s="11"/>
      <c r="QKS140" s="6"/>
      <c r="QKY140" s="11"/>
      <c r="QKZ140" s="6"/>
      <c r="QLF140" s="11"/>
      <c r="QLG140" s="6"/>
      <c r="QLM140" s="11"/>
      <c r="QLN140" s="6"/>
      <c r="QLT140" s="11"/>
      <c r="QLU140" s="6"/>
      <c r="QMA140" s="11"/>
      <c r="QMB140" s="6"/>
      <c r="QMH140" s="11"/>
      <c r="QMI140" s="6"/>
      <c r="QMO140" s="11"/>
      <c r="QMP140" s="6"/>
      <c r="QMV140" s="11"/>
      <c r="QMW140" s="6"/>
      <c r="QNC140" s="11"/>
      <c r="QND140" s="6"/>
      <c r="QNJ140" s="11"/>
      <c r="QNK140" s="6"/>
      <c r="QNQ140" s="11"/>
      <c r="QNR140" s="6"/>
      <c r="QNX140" s="11"/>
      <c r="QNY140" s="6"/>
      <c r="QOE140" s="11"/>
      <c r="QOF140" s="6"/>
      <c r="QOL140" s="11"/>
      <c r="QOM140" s="6"/>
      <c r="QOS140" s="11"/>
      <c r="QOT140" s="6"/>
      <c r="QOZ140" s="11"/>
      <c r="QPA140" s="6"/>
      <c r="QPG140" s="11"/>
      <c r="QPH140" s="6"/>
      <c r="QPN140" s="11"/>
      <c r="QPO140" s="6"/>
      <c r="QPU140" s="11"/>
      <c r="QPV140" s="6"/>
      <c r="QQB140" s="11"/>
      <c r="QQC140" s="6"/>
      <c r="QQI140" s="11"/>
      <c r="QQJ140" s="6"/>
      <c r="QQP140" s="11"/>
      <c r="QQQ140" s="6"/>
      <c r="QQW140" s="11"/>
      <c r="QQX140" s="6"/>
      <c r="QRD140" s="11"/>
      <c r="QRE140" s="6"/>
      <c r="QRK140" s="11"/>
      <c r="QRL140" s="6"/>
      <c r="QRR140" s="11"/>
      <c r="QRS140" s="6"/>
      <c r="QRY140" s="11"/>
      <c r="QRZ140" s="6"/>
      <c r="QSF140" s="11"/>
      <c r="QSG140" s="6"/>
      <c r="QSM140" s="11"/>
      <c r="QSN140" s="6"/>
      <c r="QST140" s="11"/>
      <c r="QSU140" s="6"/>
      <c r="QTA140" s="11"/>
      <c r="QTB140" s="6"/>
      <c r="QTH140" s="11"/>
      <c r="QTI140" s="6"/>
      <c r="QTO140" s="11"/>
      <c r="QTP140" s="6"/>
      <c r="QTV140" s="11"/>
      <c r="QTW140" s="6"/>
      <c r="QUC140" s="11"/>
      <c r="QUD140" s="6"/>
      <c r="QUJ140" s="11"/>
      <c r="QUK140" s="6"/>
      <c r="QUQ140" s="11"/>
      <c r="QUR140" s="6"/>
      <c r="QUX140" s="11"/>
      <c r="QUY140" s="6"/>
      <c r="QVE140" s="11"/>
      <c r="QVF140" s="6"/>
      <c r="QVL140" s="11"/>
      <c r="QVM140" s="6"/>
      <c r="QVS140" s="11"/>
      <c r="QVT140" s="6"/>
      <c r="QVZ140" s="11"/>
      <c r="QWA140" s="6"/>
      <c r="QWG140" s="11"/>
      <c r="QWH140" s="6"/>
      <c r="QWN140" s="11"/>
      <c r="QWO140" s="6"/>
      <c r="QWU140" s="11"/>
      <c r="QWV140" s="6"/>
      <c r="QXB140" s="11"/>
      <c r="QXC140" s="6"/>
      <c r="QXI140" s="11"/>
      <c r="QXJ140" s="6"/>
      <c r="QXP140" s="11"/>
      <c r="QXQ140" s="6"/>
      <c r="QXW140" s="11"/>
      <c r="QXX140" s="6"/>
      <c r="QYD140" s="11"/>
      <c r="QYE140" s="6"/>
      <c r="QYK140" s="11"/>
      <c r="QYL140" s="6"/>
      <c r="QYR140" s="11"/>
      <c r="QYS140" s="6"/>
      <c r="QYY140" s="11"/>
      <c r="QYZ140" s="6"/>
      <c r="QZF140" s="11"/>
      <c r="QZG140" s="6"/>
      <c r="QZM140" s="11"/>
      <c r="QZN140" s="6"/>
      <c r="QZT140" s="11"/>
      <c r="QZU140" s="6"/>
      <c r="RAA140" s="11"/>
      <c r="RAB140" s="6"/>
      <c r="RAH140" s="11"/>
      <c r="RAI140" s="6"/>
      <c r="RAO140" s="11"/>
      <c r="RAP140" s="6"/>
      <c r="RAV140" s="11"/>
      <c r="RAW140" s="6"/>
      <c r="RBC140" s="11"/>
      <c r="RBD140" s="6"/>
      <c r="RBJ140" s="11"/>
      <c r="RBK140" s="6"/>
      <c r="RBQ140" s="11"/>
      <c r="RBR140" s="6"/>
      <c r="RBX140" s="11"/>
      <c r="RBY140" s="6"/>
      <c r="RCE140" s="11"/>
      <c r="RCF140" s="6"/>
      <c r="RCL140" s="11"/>
      <c r="RCM140" s="6"/>
      <c r="RCS140" s="11"/>
      <c r="RCT140" s="6"/>
      <c r="RCZ140" s="11"/>
      <c r="RDA140" s="6"/>
      <c r="RDG140" s="11"/>
      <c r="RDH140" s="6"/>
      <c r="RDN140" s="11"/>
      <c r="RDO140" s="6"/>
      <c r="RDU140" s="11"/>
      <c r="RDV140" s="6"/>
      <c r="REB140" s="11"/>
      <c r="REC140" s="6"/>
      <c r="REI140" s="11"/>
      <c r="REJ140" s="6"/>
      <c r="REP140" s="11"/>
      <c r="REQ140" s="6"/>
      <c r="REW140" s="11"/>
      <c r="REX140" s="6"/>
      <c r="RFD140" s="11"/>
      <c r="RFE140" s="6"/>
      <c r="RFK140" s="11"/>
      <c r="RFL140" s="6"/>
      <c r="RFR140" s="11"/>
      <c r="RFS140" s="6"/>
      <c r="RFY140" s="11"/>
      <c r="RFZ140" s="6"/>
      <c r="RGF140" s="11"/>
      <c r="RGG140" s="6"/>
      <c r="RGM140" s="11"/>
      <c r="RGN140" s="6"/>
      <c r="RGT140" s="11"/>
      <c r="RGU140" s="6"/>
      <c r="RHA140" s="11"/>
      <c r="RHB140" s="6"/>
      <c r="RHH140" s="11"/>
      <c r="RHI140" s="6"/>
      <c r="RHO140" s="11"/>
      <c r="RHP140" s="6"/>
      <c r="RHV140" s="11"/>
      <c r="RHW140" s="6"/>
      <c r="RIC140" s="11"/>
      <c r="RID140" s="6"/>
      <c r="RIJ140" s="11"/>
      <c r="RIK140" s="6"/>
      <c r="RIQ140" s="11"/>
      <c r="RIR140" s="6"/>
      <c r="RIX140" s="11"/>
      <c r="RIY140" s="6"/>
      <c r="RJE140" s="11"/>
      <c r="RJF140" s="6"/>
      <c r="RJL140" s="11"/>
      <c r="RJM140" s="6"/>
      <c r="RJS140" s="11"/>
      <c r="RJT140" s="6"/>
      <c r="RJZ140" s="11"/>
      <c r="RKA140" s="6"/>
      <c r="RKG140" s="11"/>
      <c r="RKH140" s="6"/>
      <c r="RKN140" s="11"/>
      <c r="RKO140" s="6"/>
      <c r="RKU140" s="11"/>
      <c r="RKV140" s="6"/>
      <c r="RLB140" s="11"/>
      <c r="RLC140" s="6"/>
      <c r="RLI140" s="11"/>
      <c r="RLJ140" s="6"/>
      <c r="RLP140" s="11"/>
      <c r="RLQ140" s="6"/>
      <c r="RLW140" s="11"/>
      <c r="RLX140" s="6"/>
      <c r="RMD140" s="11"/>
      <c r="RME140" s="6"/>
      <c r="RMK140" s="11"/>
      <c r="RML140" s="6"/>
      <c r="RMR140" s="11"/>
      <c r="RMS140" s="6"/>
      <c r="RMY140" s="11"/>
      <c r="RMZ140" s="6"/>
      <c r="RNF140" s="11"/>
      <c r="RNG140" s="6"/>
      <c r="RNM140" s="11"/>
      <c r="RNN140" s="6"/>
      <c r="RNT140" s="11"/>
      <c r="RNU140" s="6"/>
      <c r="ROA140" s="11"/>
      <c r="ROB140" s="6"/>
      <c r="ROH140" s="11"/>
      <c r="ROI140" s="6"/>
      <c r="ROO140" s="11"/>
      <c r="ROP140" s="6"/>
      <c r="ROV140" s="11"/>
      <c r="ROW140" s="6"/>
      <c r="RPC140" s="11"/>
      <c r="RPD140" s="6"/>
      <c r="RPJ140" s="11"/>
      <c r="RPK140" s="6"/>
      <c r="RPQ140" s="11"/>
      <c r="RPR140" s="6"/>
      <c r="RPX140" s="11"/>
      <c r="RPY140" s="6"/>
      <c r="RQE140" s="11"/>
      <c r="RQF140" s="6"/>
      <c r="RQL140" s="11"/>
      <c r="RQM140" s="6"/>
      <c r="RQS140" s="11"/>
      <c r="RQT140" s="6"/>
      <c r="RQZ140" s="11"/>
      <c r="RRA140" s="6"/>
      <c r="RRG140" s="11"/>
      <c r="RRH140" s="6"/>
      <c r="RRN140" s="11"/>
      <c r="RRO140" s="6"/>
      <c r="RRU140" s="11"/>
      <c r="RRV140" s="6"/>
      <c r="RSB140" s="11"/>
      <c r="RSC140" s="6"/>
      <c r="RSI140" s="11"/>
      <c r="RSJ140" s="6"/>
      <c r="RSP140" s="11"/>
      <c r="RSQ140" s="6"/>
      <c r="RSW140" s="11"/>
      <c r="RSX140" s="6"/>
      <c r="RTD140" s="11"/>
      <c r="RTE140" s="6"/>
      <c r="RTK140" s="11"/>
      <c r="RTL140" s="6"/>
      <c r="RTR140" s="11"/>
      <c r="RTS140" s="6"/>
      <c r="RTY140" s="11"/>
      <c r="RTZ140" s="6"/>
      <c r="RUF140" s="11"/>
      <c r="RUG140" s="6"/>
      <c r="RUM140" s="11"/>
      <c r="RUN140" s="6"/>
      <c r="RUT140" s="11"/>
      <c r="RUU140" s="6"/>
      <c r="RVA140" s="11"/>
      <c r="RVB140" s="6"/>
      <c r="RVH140" s="11"/>
      <c r="RVI140" s="6"/>
      <c r="RVO140" s="11"/>
      <c r="RVP140" s="6"/>
      <c r="RVV140" s="11"/>
      <c r="RVW140" s="6"/>
      <c r="RWC140" s="11"/>
      <c r="RWD140" s="6"/>
      <c r="RWJ140" s="11"/>
      <c r="RWK140" s="6"/>
      <c r="RWQ140" s="11"/>
      <c r="RWR140" s="6"/>
      <c r="RWX140" s="11"/>
      <c r="RWY140" s="6"/>
      <c r="RXE140" s="11"/>
      <c r="RXF140" s="6"/>
      <c r="RXL140" s="11"/>
      <c r="RXM140" s="6"/>
      <c r="RXS140" s="11"/>
      <c r="RXT140" s="6"/>
      <c r="RXZ140" s="11"/>
      <c r="RYA140" s="6"/>
      <c r="RYG140" s="11"/>
      <c r="RYH140" s="6"/>
      <c r="RYN140" s="11"/>
      <c r="RYO140" s="6"/>
      <c r="RYU140" s="11"/>
      <c r="RYV140" s="6"/>
      <c r="RZB140" s="11"/>
      <c r="RZC140" s="6"/>
      <c r="RZI140" s="11"/>
      <c r="RZJ140" s="6"/>
      <c r="RZP140" s="11"/>
      <c r="RZQ140" s="6"/>
      <c r="RZW140" s="11"/>
      <c r="RZX140" s="6"/>
      <c r="SAD140" s="11"/>
      <c r="SAE140" s="6"/>
      <c r="SAK140" s="11"/>
      <c r="SAL140" s="6"/>
      <c r="SAR140" s="11"/>
      <c r="SAS140" s="6"/>
      <c r="SAY140" s="11"/>
      <c r="SAZ140" s="6"/>
      <c r="SBF140" s="11"/>
      <c r="SBG140" s="6"/>
      <c r="SBM140" s="11"/>
      <c r="SBN140" s="6"/>
      <c r="SBT140" s="11"/>
      <c r="SBU140" s="6"/>
      <c r="SCA140" s="11"/>
      <c r="SCB140" s="6"/>
      <c r="SCH140" s="11"/>
      <c r="SCI140" s="6"/>
      <c r="SCO140" s="11"/>
      <c r="SCP140" s="6"/>
      <c r="SCV140" s="11"/>
      <c r="SCW140" s="6"/>
      <c r="SDC140" s="11"/>
      <c r="SDD140" s="6"/>
      <c r="SDJ140" s="11"/>
      <c r="SDK140" s="6"/>
      <c r="SDQ140" s="11"/>
      <c r="SDR140" s="6"/>
      <c r="SDX140" s="11"/>
      <c r="SDY140" s="6"/>
      <c r="SEE140" s="11"/>
      <c r="SEF140" s="6"/>
      <c r="SEL140" s="11"/>
      <c r="SEM140" s="6"/>
      <c r="SES140" s="11"/>
      <c r="SET140" s="6"/>
      <c r="SEZ140" s="11"/>
      <c r="SFA140" s="6"/>
      <c r="SFG140" s="11"/>
      <c r="SFH140" s="6"/>
      <c r="SFN140" s="11"/>
      <c r="SFO140" s="6"/>
      <c r="SFU140" s="11"/>
      <c r="SFV140" s="6"/>
      <c r="SGB140" s="11"/>
      <c r="SGC140" s="6"/>
      <c r="SGI140" s="11"/>
      <c r="SGJ140" s="6"/>
      <c r="SGP140" s="11"/>
      <c r="SGQ140" s="6"/>
      <c r="SGW140" s="11"/>
      <c r="SGX140" s="6"/>
      <c r="SHD140" s="11"/>
      <c r="SHE140" s="6"/>
      <c r="SHK140" s="11"/>
      <c r="SHL140" s="6"/>
      <c r="SHR140" s="11"/>
      <c r="SHS140" s="6"/>
      <c r="SHY140" s="11"/>
      <c r="SHZ140" s="6"/>
      <c r="SIF140" s="11"/>
      <c r="SIG140" s="6"/>
      <c r="SIM140" s="11"/>
      <c r="SIN140" s="6"/>
      <c r="SIT140" s="11"/>
      <c r="SIU140" s="6"/>
      <c r="SJA140" s="11"/>
      <c r="SJB140" s="6"/>
      <c r="SJH140" s="11"/>
      <c r="SJI140" s="6"/>
      <c r="SJO140" s="11"/>
      <c r="SJP140" s="6"/>
      <c r="SJV140" s="11"/>
      <c r="SJW140" s="6"/>
      <c r="SKC140" s="11"/>
      <c r="SKD140" s="6"/>
      <c r="SKJ140" s="11"/>
      <c r="SKK140" s="6"/>
      <c r="SKQ140" s="11"/>
      <c r="SKR140" s="6"/>
      <c r="SKX140" s="11"/>
      <c r="SKY140" s="6"/>
      <c r="SLE140" s="11"/>
      <c r="SLF140" s="6"/>
      <c r="SLL140" s="11"/>
      <c r="SLM140" s="6"/>
      <c r="SLS140" s="11"/>
      <c r="SLT140" s="6"/>
      <c r="SLZ140" s="11"/>
      <c r="SMA140" s="6"/>
      <c r="SMG140" s="11"/>
      <c r="SMH140" s="6"/>
      <c r="SMN140" s="11"/>
      <c r="SMO140" s="6"/>
      <c r="SMU140" s="11"/>
      <c r="SMV140" s="6"/>
      <c r="SNB140" s="11"/>
      <c r="SNC140" s="6"/>
      <c r="SNI140" s="11"/>
      <c r="SNJ140" s="6"/>
      <c r="SNP140" s="11"/>
      <c r="SNQ140" s="6"/>
      <c r="SNW140" s="11"/>
      <c r="SNX140" s="6"/>
      <c r="SOD140" s="11"/>
      <c r="SOE140" s="6"/>
      <c r="SOK140" s="11"/>
      <c r="SOL140" s="6"/>
      <c r="SOR140" s="11"/>
      <c r="SOS140" s="6"/>
      <c r="SOY140" s="11"/>
      <c r="SOZ140" s="6"/>
      <c r="SPF140" s="11"/>
      <c r="SPG140" s="6"/>
      <c r="SPM140" s="11"/>
      <c r="SPN140" s="6"/>
      <c r="SPT140" s="11"/>
      <c r="SPU140" s="6"/>
      <c r="SQA140" s="11"/>
      <c r="SQB140" s="6"/>
      <c r="SQH140" s="11"/>
      <c r="SQI140" s="6"/>
      <c r="SQO140" s="11"/>
      <c r="SQP140" s="6"/>
      <c r="SQV140" s="11"/>
      <c r="SQW140" s="6"/>
      <c r="SRC140" s="11"/>
      <c r="SRD140" s="6"/>
      <c r="SRJ140" s="11"/>
      <c r="SRK140" s="6"/>
      <c r="SRQ140" s="11"/>
      <c r="SRR140" s="6"/>
      <c r="SRX140" s="11"/>
      <c r="SRY140" s="6"/>
      <c r="SSE140" s="11"/>
      <c r="SSF140" s="6"/>
      <c r="SSL140" s="11"/>
      <c r="SSM140" s="6"/>
      <c r="SSS140" s="11"/>
      <c r="SST140" s="6"/>
      <c r="SSZ140" s="11"/>
      <c r="STA140" s="6"/>
      <c r="STG140" s="11"/>
      <c r="STH140" s="6"/>
      <c r="STN140" s="11"/>
      <c r="STO140" s="6"/>
      <c r="STU140" s="11"/>
      <c r="STV140" s="6"/>
      <c r="SUB140" s="11"/>
      <c r="SUC140" s="6"/>
      <c r="SUI140" s="11"/>
      <c r="SUJ140" s="6"/>
      <c r="SUP140" s="11"/>
      <c r="SUQ140" s="6"/>
      <c r="SUW140" s="11"/>
      <c r="SUX140" s="6"/>
      <c r="SVD140" s="11"/>
      <c r="SVE140" s="6"/>
      <c r="SVK140" s="11"/>
      <c r="SVL140" s="6"/>
      <c r="SVR140" s="11"/>
      <c r="SVS140" s="6"/>
      <c r="SVY140" s="11"/>
      <c r="SVZ140" s="6"/>
      <c r="SWF140" s="11"/>
      <c r="SWG140" s="6"/>
      <c r="SWM140" s="11"/>
      <c r="SWN140" s="6"/>
      <c r="SWT140" s="11"/>
      <c r="SWU140" s="6"/>
      <c r="SXA140" s="11"/>
      <c r="SXB140" s="6"/>
      <c r="SXH140" s="11"/>
      <c r="SXI140" s="6"/>
      <c r="SXO140" s="11"/>
      <c r="SXP140" s="6"/>
      <c r="SXV140" s="11"/>
      <c r="SXW140" s="6"/>
      <c r="SYC140" s="11"/>
      <c r="SYD140" s="6"/>
      <c r="SYJ140" s="11"/>
      <c r="SYK140" s="6"/>
      <c r="SYQ140" s="11"/>
      <c r="SYR140" s="6"/>
      <c r="SYX140" s="11"/>
      <c r="SYY140" s="6"/>
      <c r="SZE140" s="11"/>
      <c r="SZF140" s="6"/>
      <c r="SZL140" s="11"/>
      <c r="SZM140" s="6"/>
      <c r="SZS140" s="11"/>
      <c r="SZT140" s="6"/>
      <c r="SZZ140" s="11"/>
      <c r="TAA140" s="6"/>
      <c r="TAG140" s="11"/>
      <c r="TAH140" s="6"/>
      <c r="TAN140" s="11"/>
      <c r="TAO140" s="6"/>
      <c r="TAU140" s="11"/>
      <c r="TAV140" s="6"/>
      <c r="TBB140" s="11"/>
      <c r="TBC140" s="6"/>
      <c r="TBI140" s="11"/>
      <c r="TBJ140" s="6"/>
      <c r="TBP140" s="11"/>
      <c r="TBQ140" s="6"/>
      <c r="TBW140" s="11"/>
      <c r="TBX140" s="6"/>
      <c r="TCD140" s="11"/>
      <c r="TCE140" s="6"/>
      <c r="TCK140" s="11"/>
      <c r="TCL140" s="6"/>
      <c r="TCR140" s="11"/>
      <c r="TCS140" s="6"/>
      <c r="TCY140" s="11"/>
      <c r="TCZ140" s="6"/>
      <c r="TDF140" s="11"/>
      <c r="TDG140" s="6"/>
      <c r="TDM140" s="11"/>
      <c r="TDN140" s="6"/>
      <c r="TDT140" s="11"/>
      <c r="TDU140" s="6"/>
      <c r="TEA140" s="11"/>
      <c r="TEB140" s="6"/>
      <c r="TEH140" s="11"/>
      <c r="TEI140" s="6"/>
      <c r="TEO140" s="11"/>
      <c r="TEP140" s="6"/>
      <c r="TEV140" s="11"/>
      <c r="TEW140" s="6"/>
      <c r="TFC140" s="11"/>
      <c r="TFD140" s="6"/>
      <c r="TFJ140" s="11"/>
      <c r="TFK140" s="6"/>
      <c r="TFQ140" s="11"/>
      <c r="TFR140" s="6"/>
      <c r="TFX140" s="11"/>
      <c r="TFY140" s="6"/>
      <c r="TGE140" s="11"/>
      <c r="TGF140" s="6"/>
      <c r="TGL140" s="11"/>
      <c r="TGM140" s="6"/>
      <c r="TGS140" s="11"/>
      <c r="TGT140" s="6"/>
      <c r="TGZ140" s="11"/>
      <c r="THA140" s="6"/>
      <c r="THG140" s="11"/>
      <c r="THH140" s="6"/>
      <c r="THN140" s="11"/>
      <c r="THO140" s="6"/>
      <c r="THU140" s="11"/>
      <c r="THV140" s="6"/>
      <c r="TIB140" s="11"/>
      <c r="TIC140" s="6"/>
      <c r="TII140" s="11"/>
      <c r="TIJ140" s="6"/>
      <c r="TIP140" s="11"/>
      <c r="TIQ140" s="6"/>
      <c r="TIW140" s="11"/>
      <c r="TIX140" s="6"/>
      <c r="TJD140" s="11"/>
      <c r="TJE140" s="6"/>
      <c r="TJK140" s="11"/>
      <c r="TJL140" s="6"/>
      <c r="TJR140" s="11"/>
      <c r="TJS140" s="6"/>
      <c r="TJY140" s="11"/>
      <c r="TJZ140" s="6"/>
      <c r="TKF140" s="11"/>
      <c r="TKG140" s="6"/>
      <c r="TKM140" s="11"/>
      <c r="TKN140" s="6"/>
      <c r="TKT140" s="11"/>
      <c r="TKU140" s="6"/>
      <c r="TLA140" s="11"/>
      <c r="TLB140" s="6"/>
      <c r="TLH140" s="11"/>
      <c r="TLI140" s="6"/>
      <c r="TLO140" s="11"/>
      <c r="TLP140" s="6"/>
      <c r="TLV140" s="11"/>
      <c r="TLW140" s="6"/>
      <c r="TMC140" s="11"/>
      <c r="TMD140" s="6"/>
      <c r="TMJ140" s="11"/>
      <c r="TMK140" s="6"/>
      <c r="TMQ140" s="11"/>
      <c r="TMR140" s="6"/>
      <c r="TMX140" s="11"/>
      <c r="TMY140" s="6"/>
      <c r="TNE140" s="11"/>
      <c r="TNF140" s="6"/>
      <c r="TNL140" s="11"/>
      <c r="TNM140" s="6"/>
      <c r="TNS140" s="11"/>
      <c r="TNT140" s="6"/>
      <c r="TNZ140" s="11"/>
      <c r="TOA140" s="6"/>
      <c r="TOG140" s="11"/>
      <c r="TOH140" s="6"/>
      <c r="TON140" s="11"/>
      <c r="TOO140" s="6"/>
      <c r="TOU140" s="11"/>
      <c r="TOV140" s="6"/>
      <c r="TPB140" s="11"/>
      <c r="TPC140" s="6"/>
      <c r="TPI140" s="11"/>
      <c r="TPJ140" s="6"/>
      <c r="TPP140" s="11"/>
      <c r="TPQ140" s="6"/>
      <c r="TPW140" s="11"/>
      <c r="TPX140" s="6"/>
      <c r="TQD140" s="11"/>
      <c r="TQE140" s="6"/>
      <c r="TQK140" s="11"/>
      <c r="TQL140" s="6"/>
      <c r="TQR140" s="11"/>
      <c r="TQS140" s="6"/>
      <c r="TQY140" s="11"/>
      <c r="TQZ140" s="6"/>
      <c r="TRF140" s="11"/>
      <c r="TRG140" s="6"/>
      <c r="TRM140" s="11"/>
      <c r="TRN140" s="6"/>
      <c r="TRT140" s="11"/>
      <c r="TRU140" s="6"/>
      <c r="TSA140" s="11"/>
      <c r="TSB140" s="6"/>
      <c r="TSH140" s="11"/>
      <c r="TSI140" s="6"/>
      <c r="TSO140" s="11"/>
      <c r="TSP140" s="6"/>
      <c r="TSV140" s="11"/>
      <c r="TSW140" s="6"/>
      <c r="TTC140" s="11"/>
      <c r="TTD140" s="6"/>
      <c r="TTJ140" s="11"/>
      <c r="TTK140" s="6"/>
      <c r="TTQ140" s="11"/>
      <c r="TTR140" s="6"/>
      <c r="TTX140" s="11"/>
      <c r="TTY140" s="6"/>
      <c r="TUE140" s="11"/>
      <c r="TUF140" s="6"/>
      <c r="TUL140" s="11"/>
      <c r="TUM140" s="6"/>
      <c r="TUS140" s="11"/>
      <c r="TUT140" s="6"/>
      <c r="TUZ140" s="11"/>
      <c r="TVA140" s="6"/>
      <c r="TVG140" s="11"/>
      <c r="TVH140" s="6"/>
      <c r="TVN140" s="11"/>
      <c r="TVO140" s="6"/>
      <c r="TVU140" s="11"/>
      <c r="TVV140" s="6"/>
      <c r="TWB140" s="11"/>
      <c r="TWC140" s="6"/>
      <c r="TWI140" s="11"/>
      <c r="TWJ140" s="6"/>
      <c r="TWP140" s="11"/>
      <c r="TWQ140" s="6"/>
      <c r="TWW140" s="11"/>
      <c r="TWX140" s="6"/>
      <c r="TXD140" s="11"/>
      <c r="TXE140" s="6"/>
      <c r="TXK140" s="11"/>
      <c r="TXL140" s="6"/>
      <c r="TXR140" s="11"/>
      <c r="TXS140" s="6"/>
      <c r="TXY140" s="11"/>
      <c r="TXZ140" s="6"/>
      <c r="TYF140" s="11"/>
      <c r="TYG140" s="6"/>
      <c r="TYM140" s="11"/>
      <c r="TYN140" s="6"/>
      <c r="TYT140" s="11"/>
      <c r="TYU140" s="6"/>
      <c r="TZA140" s="11"/>
      <c r="TZB140" s="6"/>
      <c r="TZH140" s="11"/>
      <c r="TZI140" s="6"/>
      <c r="TZO140" s="11"/>
      <c r="TZP140" s="6"/>
      <c r="TZV140" s="11"/>
      <c r="TZW140" s="6"/>
      <c r="UAC140" s="11"/>
      <c r="UAD140" s="6"/>
      <c r="UAJ140" s="11"/>
      <c r="UAK140" s="6"/>
      <c r="UAQ140" s="11"/>
      <c r="UAR140" s="6"/>
      <c r="UAX140" s="11"/>
      <c r="UAY140" s="6"/>
      <c r="UBE140" s="11"/>
      <c r="UBF140" s="6"/>
      <c r="UBL140" s="11"/>
      <c r="UBM140" s="6"/>
      <c r="UBS140" s="11"/>
      <c r="UBT140" s="6"/>
      <c r="UBZ140" s="11"/>
      <c r="UCA140" s="6"/>
      <c r="UCG140" s="11"/>
      <c r="UCH140" s="6"/>
      <c r="UCN140" s="11"/>
      <c r="UCO140" s="6"/>
      <c r="UCU140" s="11"/>
      <c r="UCV140" s="6"/>
      <c r="UDB140" s="11"/>
      <c r="UDC140" s="6"/>
      <c r="UDI140" s="11"/>
      <c r="UDJ140" s="6"/>
      <c r="UDP140" s="11"/>
      <c r="UDQ140" s="6"/>
      <c r="UDW140" s="11"/>
      <c r="UDX140" s="6"/>
      <c r="UED140" s="11"/>
      <c r="UEE140" s="6"/>
      <c r="UEK140" s="11"/>
      <c r="UEL140" s="6"/>
      <c r="UER140" s="11"/>
      <c r="UES140" s="6"/>
      <c r="UEY140" s="11"/>
      <c r="UEZ140" s="6"/>
      <c r="UFF140" s="11"/>
      <c r="UFG140" s="6"/>
      <c r="UFM140" s="11"/>
      <c r="UFN140" s="6"/>
      <c r="UFT140" s="11"/>
      <c r="UFU140" s="6"/>
      <c r="UGA140" s="11"/>
      <c r="UGB140" s="6"/>
      <c r="UGH140" s="11"/>
      <c r="UGI140" s="6"/>
      <c r="UGO140" s="11"/>
      <c r="UGP140" s="6"/>
      <c r="UGV140" s="11"/>
      <c r="UGW140" s="6"/>
      <c r="UHC140" s="11"/>
      <c r="UHD140" s="6"/>
      <c r="UHJ140" s="11"/>
      <c r="UHK140" s="6"/>
      <c r="UHQ140" s="11"/>
      <c r="UHR140" s="6"/>
      <c r="UHX140" s="11"/>
      <c r="UHY140" s="6"/>
      <c r="UIE140" s="11"/>
      <c r="UIF140" s="6"/>
      <c r="UIL140" s="11"/>
      <c r="UIM140" s="6"/>
      <c r="UIS140" s="11"/>
      <c r="UIT140" s="6"/>
      <c r="UIZ140" s="11"/>
      <c r="UJA140" s="6"/>
      <c r="UJG140" s="11"/>
      <c r="UJH140" s="6"/>
      <c r="UJN140" s="11"/>
      <c r="UJO140" s="6"/>
      <c r="UJU140" s="11"/>
      <c r="UJV140" s="6"/>
      <c r="UKB140" s="11"/>
      <c r="UKC140" s="6"/>
      <c r="UKI140" s="11"/>
      <c r="UKJ140" s="6"/>
      <c r="UKP140" s="11"/>
      <c r="UKQ140" s="6"/>
      <c r="UKW140" s="11"/>
      <c r="UKX140" s="6"/>
      <c r="ULD140" s="11"/>
      <c r="ULE140" s="6"/>
      <c r="ULK140" s="11"/>
      <c r="ULL140" s="6"/>
      <c r="ULR140" s="11"/>
      <c r="ULS140" s="6"/>
      <c r="ULY140" s="11"/>
      <c r="ULZ140" s="6"/>
      <c r="UMF140" s="11"/>
      <c r="UMG140" s="6"/>
      <c r="UMM140" s="11"/>
      <c r="UMN140" s="6"/>
      <c r="UMT140" s="11"/>
      <c r="UMU140" s="6"/>
      <c r="UNA140" s="11"/>
      <c r="UNB140" s="6"/>
      <c r="UNH140" s="11"/>
      <c r="UNI140" s="6"/>
      <c r="UNO140" s="11"/>
      <c r="UNP140" s="6"/>
      <c r="UNV140" s="11"/>
      <c r="UNW140" s="6"/>
      <c r="UOC140" s="11"/>
      <c r="UOD140" s="6"/>
      <c r="UOJ140" s="11"/>
      <c r="UOK140" s="6"/>
      <c r="UOQ140" s="11"/>
      <c r="UOR140" s="6"/>
      <c r="UOX140" s="11"/>
      <c r="UOY140" s="6"/>
      <c r="UPE140" s="11"/>
      <c r="UPF140" s="6"/>
      <c r="UPL140" s="11"/>
      <c r="UPM140" s="6"/>
      <c r="UPS140" s="11"/>
      <c r="UPT140" s="6"/>
      <c r="UPZ140" s="11"/>
      <c r="UQA140" s="6"/>
      <c r="UQG140" s="11"/>
      <c r="UQH140" s="6"/>
      <c r="UQN140" s="11"/>
      <c r="UQO140" s="6"/>
      <c r="UQU140" s="11"/>
      <c r="UQV140" s="6"/>
      <c r="URB140" s="11"/>
      <c r="URC140" s="6"/>
      <c r="URI140" s="11"/>
      <c r="URJ140" s="6"/>
      <c r="URP140" s="11"/>
      <c r="URQ140" s="6"/>
      <c r="URW140" s="11"/>
      <c r="URX140" s="6"/>
      <c r="USD140" s="11"/>
      <c r="USE140" s="6"/>
      <c r="USK140" s="11"/>
      <c r="USL140" s="6"/>
      <c r="USR140" s="11"/>
      <c r="USS140" s="6"/>
      <c r="USY140" s="11"/>
      <c r="USZ140" s="6"/>
      <c r="UTF140" s="11"/>
      <c r="UTG140" s="6"/>
      <c r="UTM140" s="11"/>
      <c r="UTN140" s="6"/>
      <c r="UTT140" s="11"/>
      <c r="UTU140" s="6"/>
      <c r="UUA140" s="11"/>
      <c r="UUB140" s="6"/>
      <c r="UUH140" s="11"/>
      <c r="UUI140" s="6"/>
      <c r="UUO140" s="11"/>
      <c r="UUP140" s="6"/>
      <c r="UUV140" s="11"/>
      <c r="UUW140" s="6"/>
      <c r="UVC140" s="11"/>
      <c r="UVD140" s="6"/>
      <c r="UVJ140" s="11"/>
      <c r="UVK140" s="6"/>
      <c r="UVQ140" s="11"/>
      <c r="UVR140" s="6"/>
      <c r="UVX140" s="11"/>
      <c r="UVY140" s="6"/>
      <c r="UWE140" s="11"/>
      <c r="UWF140" s="6"/>
      <c r="UWL140" s="11"/>
      <c r="UWM140" s="6"/>
      <c r="UWS140" s="11"/>
      <c r="UWT140" s="6"/>
      <c r="UWZ140" s="11"/>
      <c r="UXA140" s="6"/>
      <c r="UXG140" s="11"/>
      <c r="UXH140" s="6"/>
      <c r="UXN140" s="11"/>
      <c r="UXO140" s="6"/>
      <c r="UXU140" s="11"/>
      <c r="UXV140" s="6"/>
      <c r="UYB140" s="11"/>
      <c r="UYC140" s="6"/>
      <c r="UYI140" s="11"/>
      <c r="UYJ140" s="6"/>
      <c r="UYP140" s="11"/>
      <c r="UYQ140" s="6"/>
      <c r="UYW140" s="11"/>
      <c r="UYX140" s="6"/>
      <c r="UZD140" s="11"/>
      <c r="UZE140" s="6"/>
      <c r="UZK140" s="11"/>
      <c r="UZL140" s="6"/>
      <c r="UZR140" s="11"/>
      <c r="UZS140" s="6"/>
      <c r="UZY140" s="11"/>
      <c r="UZZ140" s="6"/>
      <c r="VAF140" s="11"/>
      <c r="VAG140" s="6"/>
      <c r="VAM140" s="11"/>
      <c r="VAN140" s="6"/>
      <c r="VAT140" s="11"/>
      <c r="VAU140" s="6"/>
      <c r="VBA140" s="11"/>
      <c r="VBB140" s="6"/>
      <c r="VBH140" s="11"/>
      <c r="VBI140" s="6"/>
      <c r="VBO140" s="11"/>
      <c r="VBP140" s="6"/>
      <c r="VBV140" s="11"/>
      <c r="VBW140" s="6"/>
      <c r="VCC140" s="11"/>
      <c r="VCD140" s="6"/>
      <c r="VCJ140" s="11"/>
      <c r="VCK140" s="6"/>
      <c r="VCQ140" s="11"/>
      <c r="VCR140" s="6"/>
      <c r="VCX140" s="11"/>
      <c r="VCY140" s="6"/>
      <c r="VDE140" s="11"/>
      <c r="VDF140" s="6"/>
      <c r="VDL140" s="11"/>
      <c r="VDM140" s="6"/>
      <c r="VDS140" s="11"/>
      <c r="VDT140" s="6"/>
      <c r="VDZ140" s="11"/>
      <c r="VEA140" s="6"/>
      <c r="VEG140" s="11"/>
      <c r="VEH140" s="6"/>
      <c r="VEN140" s="11"/>
      <c r="VEO140" s="6"/>
      <c r="VEU140" s="11"/>
      <c r="VEV140" s="6"/>
      <c r="VFB140" s="11"/>
      <c r="VFC140" s="6"/>
      <c r="VFI140" s="11"/>
      <c r="VFJ140" s="6"/>
      <c r="VFP140" s="11"/>
      <c r="VFQ140" s="6"/>
      <c r="VFW140" s="11"/>
      <c r="VFX140" s="6"/>
      <c r="VGD140" s="11"/>
      <c r="VGE140" s="6"/>
      <c r="VGK140" s="11"/>
      <c r="VGL140" s="6"/>
      <c r="VGR140" s="11"/>
      <c r="VGS140" s="6"/>
      <c r="VGY140" s="11"/>
      <c r="VGZ140" s="6"/>
      <c r="VHF140" s="11"/>
      <c r="VHG140" s="6"/>
      <c r="VHM140" s="11"/>
      <c r="VHN140" s="6"/>
      <c r="VHT140" s="11"/>
      <c r="VHU140" s="6"/>
      <c r="VIA140" s="11"/>
      <c r="VIB140" s="6"/>
      <c r="VIH140" s="11"/>
      <c r="VII140" s="6"/>
      <c r="VIO140" s="11"/>
      <c r="VIP140" s="6"/>
      <c r="VIV140" s="11"/>
      <c r="VIW140" s="6"/>
      <c r="VJC140" s="11"/>
      <c r="VJD140" s="6"/>
      <c r="VJJ140" s="11"/>
      <c r="VJK140" s="6"/>
      <c r="VJQ140" s="11"/>
      <c r="VJR140" s="6"/>
      <c r="VJX140" s="11"/>
      <c r="VJY140" s="6"/>
      <c r="VKE140" s="11"/>
      <c r="VKF140" s="6"/>
      <c r="VKL140" s="11"/>
      <c r="VKM140" s="6"/>
      <c r="VKS140" s="11"/>
      <c r="VKT140" s="6"/>
      <c r="VKZ140" s="11"/>
      <c r="VLA140" s="6"/>
      <c r="VLG140" s="11"/>
      <c r="VLH140" s="6"/>
      <c r="VLN140" s="11"/>
      <c r="VLO140" s="6"/>
      <c r="VLU140" s="11"/>
      <c r="VLV140" s="6"/>
      <c r="VMB140" s="11"/>
      <c r="VMC140" s="6"/>
      <c r="VMI140" s="11"/>
      <c r="VMJ140" s="6"/>
      <c r="VMP140" s="11"/>
      <c r="VMQ140" s="6"/>
      <c r="VMW140" s="11"/>
      <c r="VMX140" s="6"/>
      <c r="VND140" s="11"/>
      <c r="VNE140" s="6"/>
      <c r="VNK140" s="11"/>
      <c r="VNL140" s="6"/>
      <c r="VNR140" s="11"/>
      <c r="VNS140" s="6"/>
      <c r="VNY140" s="11"/>
      <c r="VNZ140" s="6"/>
      <c r="VOF140" s="11"/>
      <c r="VOG140" s="6"/>
      <c r="VOM140" s="11"/>
      <c r="VON140" s="6"/>
      <c r="VOT140" s="11"/>
      <c r="VOU140" s="6"/>
      <c r="VPA140" s="11"/>
      <c r="VPB140" s="6"/>
      <c r="VPH140" s="11"/>
      <c r="VPI140" s="6"/>
      <c r="VPO140" s="11"/>
      <c r="VPP140" s="6"/>
      <c r="VPV140" s="11"/>
      <c r="VPW140" s="6"/>
      <c r="VQC140" s="11"/>
      <c r="VQD140" s="6"/>
      <c r="VQJ140" s="11"/>
      <c r="VQK140" s="6"/>
      <c r="VQQ140" s="11"/>
      <c r="VQR140" s="6"/>
      <c r="VQX140" s="11"/>
      <c r="VQY140" s="6"/>
      <c r="VRE140" s="11"/>
      <c r="VRF140" s="6"/>
      <c r="VRL140" s="11"/>
      <c r="VRM140" s="6"/>
      <c r="VRS140" s="11"/>
      <c r="VRT140" s="6"/>
      <c r="VRZ140" s="11"/>
      <c r="VSA140" s="6"/>
      <c r="VSG140" s="11"/>
      <c r="VSH140" s="6"/>
      <c r="VSN140" s="11"/>
      <c r="VSO140" s="6"/>
      <c r="VSU140" s="11"/>
      <c r="VSV140" s="6"/>
      <c r="VTB140" s="11"/>
      <c r="VTC140" s="6"/>
      <c r="VTI140" s="11"/>
      <c r="VTJ140" s="6"/>
      <c r="VTP140" s="11"/>
      <c r="VTQ140" s="6"/>
      <c r="VTW140" s="11"/>
      <c r="VTX140" s="6"/>
      <c r="VUD140" s="11"/>
      <c r="VUE140" s="6"/>
      <c r="VUK140" s="11"/>
      <c r="VUL140" s="6"/>
      <c r="VUR140" s="11"/>
      <c r="VUS140" s="6"/>
      <c r="VUY140" s="11"/>
      <c r="VUZ140" s="6"/>
      <c r="VVF140" s="11"/>
      <c r="VVG140" s="6"/>
      <c r="VVM140" s="11"/>
      <c r="VVN140" s="6"/>
      <c r="VVT140" s="11"/>
      <c r="VVU140" s="6"/>
      <c r="VWA140" s="11"/>
      <c r="VWB140" s="6"/>
      <c r="VWH140" s="11"/>
      <c r="VWI140" s="6"/>
      <c r="VWO140" s="11"/>
      <c r="VWP140" s="6"/>
      <c r="VWV140" s="11"/>
      <c r="VWW140" s="6"/>
      <c r="VXC140" s="11"/>
      <c r="VXD140" s="6"/>
      <c r="VXJ140" s="11"/>
      <c r="VXK140" s="6"/>
      <c r="VXQ140" s="11"/>
      <c r="VXR140" s="6"/>
      <c r="VXX140" s="11"/>
      <c r="VXY140" s="6"/>
      <c r="VYE140" s="11"/>
      <c r="VYF140" s="6"/>
      <c r="VYL140" s="11"/>
      <c r="VYM140" s="6"/>
      <c r="VYS140" s="11"/>
      <c r="VYT140" s="6"/>
      <c r="VYZ140" s="11"/>
      <c r="VZA140" s="6"/>
      <c r="VZG140" s="11"/>
      <c r="VZH140" s="6"/>
      <c r="VZN140" s="11"/>
      <c r="VZO140" s="6"/>
      <c r="VZU140" s="11"/>
      <c r="VZV140" s="6"/>
      <c r="WAB140" s="11"/>
      <c r="WAC140" s="6"/>
      <c r="WAI140" s="11"/>
      <c r="WAJ140" s="6"/>
      <c r="WAP140" s="11"/>
      <c r="WAQ140" s="6"/>
      <c r="WAW140" s="11"/>
      <c r="WAX140" s="6"/>
      <c r="WBD140" s="11"/>
      <c r="WBE140" s="6"/>
      <c r="WBK140" s="11"/>
      <c r="WBL140" s="6"/>
      <c r="WBR140" s="11"/>
      <c r="WBS140" s="6"/>
      <c r="WBY140" s="11"/>
      <c r="WBZ140" s="6"/>
      <c r="WCF140" s="11"/>
      <c r="WCG140" s="6"/>
      <c r="WCM140" s="11"/>
      <c r="WCN140" s="6"/>
      <c r="WCT140" s="11"/>
      <c r="WCU140" s="6"/>
      <c r="WDA140" s="11"/>
      <c r="WDB140" s="6"/>
      <c r="WDH140" s="11"/>
      <c r="WDI140" s="6"/>
      <c r="WDO140" s="11"/>
      <c r="WDP140" s="6"/>
      <c r="WDV140" s="11"/>
      <c r="WDW140" s="6"/>
      <c r="WEC140" s="11"/>
      <c r="WED140" s="6"/>
      <c r="WEJ140" s="11"/>
      <c r="WEK140" s="6"/>
      <c r="WEQ140" s="11"/>
      <c r="WER140" s="6"/>
      <c r="WEX140" s="11"/>
      <c r="WEY140" s="6"/>
      <c r="WFE140" s="11"/>
      <c r="WFF140" s="6"/>
      <c r="WFL140" s="11"/>
      <c r="WFM140" s="6"/>
      <c r="WFS140" s="11"/>
      <c r="WFT140" s="6"/>
      <c r="WFZ140" s="11"/>
      <c r="WGA140" s="6"/>
      <c r="WGG140" s="11"/>
      <c r="WGH140" s="6"/>
      <c r="WGN140" s="11"/>
      <c r="WGO140" s="6"/>
      <c r="WGU140" s="11"/>
      <c r="WGV140" s="6"/>
      <c r="WHB140" s="11"/>
      <c r="WHC140" s="6"/>
      <c r="WHI140" s="11"/>
      <c r="WHJ140" s="6"/>
      <c r="WHP140" s="11"/>
      <c r="WHQ140" s="6"/>
      <c r="WHW140" s="11"/>
      <c r="WHX140" s="6"/>
      <c r="WID140" s="11"/>
      <c r="WIE140" s="6"/>
      <c r="WIK140" s="11"/>
      <c r="WIL140" s="6"/>
      <c r="WIR140" s="11"/>
      <c r="WIS140" s="6"/>
      <c r="WIY140" s="11"/>
      <c r="WIZ140" s="6"/>
      <c r="WJF140" s="11"/>
      <c r="WJG140" s="6"/>
      <c r="WJM140" s="11"/>
      <c r="WJN140" s="6"/>
      <c r="WJT140" s="11"/>
      <c r="WJU140" s="6"/>
      <c r="WKA140" s="11"/>
      <c r="WKB140" s="6"/>
      <c r="WKH140" s="11"/>
      <c r="WKI140" s="6"/>
      <c r="WKO140" s="11"/>
      <c r="WKP140" s="6"/>
      <c r="WKV140" s="11"/>
      <c r="WKW140" s="6"/>
      <c r="WLC140" s="11"/>
      <c r="WLD140" s="6"/>
      <c r="WLJ140" s="11"/>
      <c r="WLK140" s="6"/>
      <c r="WLQ140" s="11"/>
      <c r="WLR140" s="6"/>
      <c r="WLX140" s="11"/>
      <c r="WLY140" s="6"/>
      <c r="WME140" s="11"/>
      <c r="WMF140" s="6"/>
      <c r="WML140" s="11"/>
      <c r="WMM140" s="6"/>
      <c r="WMS140" s="11"/>
      <c r="WMT140" s="6"/>
      <c r="WMZ140" s="11"/>
      <c r="WNA140" s="6"/>
      <c r="WNG140" s="11"/>
      <c r="WNH140" s="6"/>
      <c r="WNN140" s="11"/>
      <c r="WNO140" s="6"/>
      <c r="WNU140" s="11"/>
      <c r="WNV140" s="6"/>
      <c r="WOB140" s="11"/>
      <c r="WOC140" s="6"/>
      <c r="WOI140" s="11"/>
      <c r="WOJ140" s="6"/>
      <c r="WOP140" s="11"/>
      <c r="WOQ140" s="6"/>
      <c r="WOW140" s="11"/>
      <c r="WOX140" s="6"/>
      <c r="WPD140" s="11"/>
      <c r="WPE140" s="6"/>
      <c r="WPK140" s="11"/>
      <c r="WPL140" s="6"/>
      <c r="WPR140" s="11"/>
      <c r="WPS140" s="6"/>
      <c r="WPY140" s="11"/>
      <c r="WPZ140" s="6"/>
      <c r="WQF140" s="11"/>
      <c r="WQG140" s="6"/>
      <c r="WQM140" s="11"/>
      <c r="WQN140" s="6"/>
      <c r="WQT140" s="11"/>
      <c r="WQU140" s="6"/>
      <c r="WRA140" s="11"/>
      <c r="WRB140" s="6"/>
      <c r="WRH140" s="11"/>
      <c r="WRI140" s="6"/>
      <c r="WRO140" s="11"/>
      <c r="WRP140" s="6"/>
      <c r="WRV140" s="11"/>
      <c r="WRW140" s="6"/>
      <c r="WSC140" s="11"/>
      <c r="WSD140" s="6"/>
      <c r="WSJ140" s="11"/>
      <c r="WSK140" s="6"/>
      <c r="WSQ140" s="11"/>
      <c r="WSR140" s="6"/>
      <c r="WSX140" s="11"/>
      <c r="WSY140" s="6"/>
      <c r="WTE140" s="11"/>
      <c r="WTF140" s="6"/>
      <c r="WTL140" s="11"/>
      <c r="WTM140" s="6"/>
      <c r="WTS140" s="11"/>
      <c r="WTT140" s="6"/>
      <c r="WTZ140" s="11"/>
      <c r="WUA140" s="6"/>
      <c r="WUG140" s="11"/>
      <c r="WUH140" s="6"/>
      <c r="WUN140" s="11"/>
      <c r="WUO140" s="6"/>
      <c r="WUU140" s="11"/>
      <c r="WUV140" s="6"/>
      <c r="WVB140" s="11"/>
      <c r="WVC140" s="6"/>
      <c r="WVI140" s="11"/>
      <c r="WVJ140" s="6"/>
      <c r="WVP140" s="11"/>
      <c r="WVQ140" s="6"/>
      <c r="WVW140" s="11"/>
      <c r="WVX140" s="6"/>
      <c r="WWD140" s="11"/>
      <c r="WWE140" s="6"/>
      <c r="WWK140" s="11"/>
      <c r="WWL140" s="6"/>
      <c r="WWR140" s="11"/>
      <c r="WWS140" s="6"/>
      <c r="WWY140" s="11"/>
      <c r="WWZ140" s="6"/>
      <c r="WXF140" s="11"/>
      <c r="WXG140" s="6"/>
      <c r="WXM140" s="11"/>
      <c r="WXN140" s="6"/>
      <c r="WXT140" s="11"/>
      <c r="WXU140" s="6"/>
      <c r="WYA140" s="11"/>
      <c r="WYB140" s="6"/>
      <c r="WYH140" s="11"/>
      <c r="WYI140" s="6"/>
      <c r="WYO140" s="11"/>
      <c r="WYP140" s="6"/>
      <c r="WYV140" s="11"/>
      <c r="WYW140" s="6"/>
      <c r="WZC140" s="11"/>
      <c r="WZD140" s="6"/>
      <c r="WZJ140" s="11"/>
      <c r="WZK140" s="6"/>
      <c r="WZQ140" s="11"/>
      <c r="WZR140" s="6"/>
      <c r="WZX140" s="11"/>
      <c r="WZY140" s="6"/>
      <c r="XAE140" s="11"/>
      <c r="XAF140" s="6"/>
      <c r="XAL140" s="11"/>
      <c r="XAM140" s="6"/>
      <c r="XAS140" s="11"/>
      <c r="XAT140" s="6"/>
      <c r="XAZ140" s="11"/>
      <c r="XBA140" s="6"/>
      <c r="XBG140" s="11"/>
      <c r="XBH140" s="6"/>
      <c r="XBN140" s="11"/>
      <c r="XBO140" s="6"/>
      <c r="XBU140" s="11"/>
      <c r="XBV140" s="6"/>
      <c r="XCB140" s="11"/>
      <c r="XCC140" s="6"/>
      <c r="XCI140" s="11"/>
      <c r="XCJ140" s="6"/>
      <c r="XCP140" s="11"/>
      <c r="XCQ140" s="6"/>
      <c r="XCW140" s="11"/>
      <c r="XCX140" s="6"/>
      <c r="XDD140" s="11"/>
      <c r="XDE140" s="6"/>
      <c r="XDK140" s="11"/>
      <c r="XDL140" s="6"/>
      <c r="XDR140" s="11"/>
      <c r="XDS140" s="6"/>
      <c r="XDY140" s="11"/>
      <c r="XDZ140" s="6"/>
      <c r="XEF140" s="11"/>
      <c r="XEG140" s="6"/>
      <c r="XEM140" s="11"/>
      <c r="XEN140" s="6"/>
      <c r="XET140" s="11"/>
      <c r="XEU140" s="6"/>
      <c r="XFA140" s="11"/>
      <c r="XFB140" s="6"/>
    </row>
    <row r="141" spans="1:1024 1030:2046 2052:3068 3074:5119 5125:6141 6147:7163 7169:8192 8198:9214 9220:10236 10242:12287 12293:13309 13315:14331 14337:15360 15366:16382" s="7" customFormat="1" x14ac:dyDescent="0.2">
      <c r="A141" s="11">
        <v>45835</v>
      </c>
      <c r="B141" s="6" t="s">
        <v>20</v>
      </c>
      <c r="C141" s="7">
        <v>5.7402939999999996</v>
      </c>
      <c r="D141" s="7">
        <v>16000000</v>
      </c>
      <c r="E141" s="7">
        <v>91844706.719999999</v>
      </c>
      <c r="F141" s="7">
        <v>112.44558000000001</v>
      </c>
      <c r="G141" s="7">
        <v>112.533117</v>
      </c>
      <c r="H141" s="3"/>
      <c r="I141" s="6"/>
      <c r="O141" s="11"/>
      <c r="P141" s="6"/>
      <c r="V141" s="11"/>
      <c r="W141" s="6"/>
      <c r="AC141" s="11"/>
      <c r="AD141" s="6"/>
      <c r="AJ141" s="11"/>
      <c r="AK141" s="6"/>
      <c r="AQ141" s="11"/>
      <c r="AR141" s="6"/>
      <c r="AX141" s="11"/>
      <c r="AY141" s="6"/>
      <c r="BE141" s="11"/>
      <c r="BF141" s="6"/>
      <c r="BL141" s="11"/>
      <c r="BM141" s="6"/>
      <c r="BS141" s="11"/>
      <c r="BT141" s="6"/>
      <c r="BZ141" s="11"/>
      <c r="CA141" s="6"/>
      <c r="CG141" s="11"/>
      <c r="CH141" s="6"/>
      <c r="CN141" s="11"/>
      <c r="CO141" s="6"/>
      <c r="CU141" s="11"/>
      <c r="CV141" s="6"/>
      <c r="DB141" s="11"/>
      <c r="DC141" s="6"/>
      <c r="DI141" s="11"/>
      <c r="DJ141" s="6"/>
      <c r="DP141" s="11"/>
      <c r="DQ141" s="6"/>
      <c r="DW141" s="11"/>
      <c r="DX141" s="6"/>
      <c r="ED141" s="11"/>
      <c r="EE141" s="6"/>
      <c r="EK141" s="11"/>
      <c r="EL141" s="6"/>
      <c r="ER141" s="11"/>
      <c r="ES141" s="6"/>
      <c r="EY141" s="11"/>
      <c r="EZ141" s="6"/>
      <c r="FF141" s="11"/>
      <c r="FG141" s="6"/>
      <c r="FM141" s="11"/>
      <c r="FN141" s="6"/>
      <c r="FT141" s="11"/>
      <c r="FU141" s="6"/>
      <c r="GA141" s="11"/>
      <c r="GB141" s="6"/>
      <c r="GH141" s="11"/>
      <c r="GI141" s="6"/>
      <c r="GO141" s="11"/>
      <c r="GP141" s="6"/>
      <c r="GV141" s="11"/>
      <c r="GW141" s="6"/>
      <c r="HC141" s="11"/>
      <c r="HD141" s="6"/>
      <c r="HJ141" s="11"/>
      <c r="HK141" s="6"/>
      <c r="HQ141" s="11"/>
      <c r="HR141" s="6"/>
      <c r="HX141" s="11"/>
      <c r="HY141" s="6"/>
      <c r="IE141" s="11"/>
      <c r="IF141" s="6"/>
      <c r="IL141" s="11"/>
      <c r="IM141" s="6"/>
      <c r="IS141" s="11"/>
      <c r="IT141" s="6"/>
      <c r="IZ141" s="11"/>
      <c r="JA141" s="6"/>
      <c r="JG141" s="11"/>
      <c r="JH141" s="6"/>
      <c r="JN141" s="11"/>
      <c r="JO141" s="6"/>
      <c r="JU141" s="11"/>
      <c r="JV141" s="6"/>
      <c r="KB141" s="11"/>
      <c r="KC141" s="6"/>
      <c r="KI141" s="11"/>
      <c r="KJ141" s="6"/>
      <c r="KP141" s="11"/>
      <c r="KQ141" s="6"/>
      <c r="KW141" s="11"/>
      <c r="KX141" s="6"/>
      <c r="LD141" s="11"/>
      <c r="LE141" s="6"/>
      <c r="LK141" s="11"/>
      <c r="LL141" s="6"/>
      <c r="LR141" s="11"/>
      <c r="LS141" s="6"/>
      <c r="LY141" s="11"/>
      <c r="LZ141" s="6"/>
      <c r="MF141" s="11"/>
      <c r="MG141" s="6"/>
      <c r="MM141" s="11"/>
      <c r="MN141" s="6"/>
      <c r="MT141" s="11"/>
      <c r="MU141" s="6"/>
      <c r="NA141" s="11"/>
      <c r="NB141" s="6"/>
      <c r="NH141" s="11"/>
      <c r="NI141" s="6"/>
      <c r="NO141" s="11"/>
      <c r="NP141" s="6"/>
      <c r="NV141" s="11"/>
      <c r="NW141" s="6"/>
      <c r="OC141" s="11"/>
      <c r="OD141" s="6"/>
      <c r="OJ141" s="11"/>
      <c r="OK141" s="6"/>
      <c r="OQ141" s="11"/>
      <c r="OR141" s="6"/>
      <c r="OX141" s="11"/>
      <c r="OY141" s="6"/>
      <c r="PE141" s="11"/>
      <c r="PF141" s="6"/>
      <c r="PL141" s="11"/>
      <c r="PM141" s="6"/>
      <c r="PS141" s="11"/>
      <c r="PT141" s="6"/>
      <c r="PZ141" s="11"/>
      <c r="QA141" s="6"/>
      <c r="QG141" s="11"/>
      <c r="QH141" s="6"/>
      <c r="QN141" s="11"/>
      <c r="QO141" s="6"/>
      <c r="QU141" s="11"/>
      <c r="QV141" s="6"/>
      <c r="RB141" s="11"/>
      <c r="RC141" s="6"/>
      <c r="RI141" s="11"/>
      <c r="RJ141" s="6"/>
      <c r="RP141" s="11"/>
      <c r="RQ141" s="6"/>
      <c r="RW141" s="11"/>
      <c r="RX141" s="6"/>
      <c r="SD141" s="11"/>
      <c r="SE141" s="6"/>
      <c r="SK141" s="11"/>
      <c r="SL141" s="6"/>
      <c r="SR141" s="11"/>
      <c r="SS141" s="6"/>
      <c r="SY141" s="11"/>
      <c r="SZ141" s="6"/>
      <c r="TF141" s="11"/>
      <c r="TG141" s="6"/>
      <c r="TM141" s="11"/>
      <c r="TN141" s="6"/>
      <c r="TT141" s="11"/>
      <c r="TU141" s="6"/>
      <c r="UA141" s="11"/>
      <c r="UB141" s="6"/>
      <c r="UH141" s="11"/>
      <c r="UI141" s="6"/>
      <c r="UO141" s="11"/>
      <c r="UP141" s="6"/>
      <c r="UV141" s="11"/>
      <c r="UW141" s="6"/>
      <c r="VC141" s="11"/>
      <c r="VD141" s="6"/>
      <c r="VJ141" s="11"/>
      <c r="VK141" s="6"/>
      <c r="VQ141" s="11"/>
      <c r="VR141" s="6"/>
      <c r="VX141" s="11"/>
      <c r="VY141" s="6"/>
      <c r="WE141" s="11"/>
      <c r="WF141" s="6"/>
      <c r="WL141" s="11"/>
      <c r="WM141" s="6"/>
      <c r="WS141" s="11"/>
      <c r="WT141" s="6"/>
      <c r="WZ141" s="11"/>
      <c r="XA141" s="6"/>
      <c r="XG141" s="11"/>
      <c r="XH141" s="6"/>
      <c r="XN141" s="11"/>
      <c r="XO141" s="6"/>
      <c r="XU141" s="11"/>
      <c r="XV141" s="6"/>
      <c r="YB141" s="11"/>
      <c r="YC141" s="6"/>
      <c r="YI141" s="11"/>
      <c r="YJ141" s="6"/>
      <c r="YP141" s="11"/>
      <c r="YQ141" s="6"/>
      <c r="YW141" s="11"/>
      <c r="YX141" s="6"/>
      <c r="ZD141" s="11"/>
      <c r="ZE141" s="6"/>
      <c r="ZK141" s="11"/>
      <c r="ZL141" s="6"/>
      <c r="ZR141" s="11"/>
      <c r="ZS141" s="6"/>
      <c r="ZY141" s="11"/>
      <c r="ZZ141" s="6"/>
      <c r="AAF141" s="11"/>
      <c r="AAG141" s="6"/>
      <c r="AAM141" s="11"/>
      <c r="AAN141" s="6"/>
      <c r="AAT141" s="11"/>
      <c r="AAU141" s="6"/>
      <c r="ABA141" s="11"/>
      <c r="ABB141" s="6"/>
      <c r="ABH141" s="11"/>
      <c r="ABI141" s="6"/>
      <c r="ABO141" s="11"/>
      <c r="ABP141" s="6"/>
      <c r="ABV141" s="11"/>
      <c r="ABW141" s="6"/>
      <c r="ACC141" s="11"/>
      <c r="ACD141" s="6"/>
      <c r="ACJ141" s="11"/>
      <c r="ACK141" s="6"/>
      <c r="ACQ141" s="11"/>
      <c r="ACR141" s="6"/>
      <c r="ACX141" s="11"/>
      <c r="ACY141" s="6"/>
      <c r="ADE141" s="11"/>
      <c r="ADF141" s="6"/>
      <c r="ADL141" s="11"/>
      <c r="ADM141" s="6"/>
      <c r="ADS141" s="11"/>
      <c r="ADT141" s="6"/>
      <c r="ADZ141" s="11"/>
      <c r="AEA141" s="6"/>
      <c r="AEG141" s="11"/>
      <c r="AEH141" s="6"/>
      <c r="AEN141" s="11"/>
      <c r="AEO141" s="6"/>
      <c r="AEU141" s="11"/>
      <c r="AEV141" s="6"/>
      <c r="AFB141" s="11"/>
      <c r="AFC141" s="6"/>
      <c r="AFI141" s="11"/>
      <c r="AFJ141" s="6"/>
      <c r="AFP141" s="11"/>
      <c r="AFQ141" s="6"/>
      <c r="AFW141" s="11"/>
      <c r="AFX141" s="6"/>
      <c r="AGD141" s="11"/>
      <c r="AGE141" s="6"/>
      <c r="AGK141" s="11"/>
      <c r="AGL141" s="6"/>
      <c r="AGR141" s="11"/>
      <c r="AGS141" s="6"/>
      <c r="AGY141" s="11"/>
      <c r="AGZ141" s="6"/>
      <c r="AHF141" s="11"/>
      <c r="AHG141" s="6"/>
      <c r="AHM141" s="11"/>
      <c r="AHN141" s="6"/>
      <c r="AHT141" s="11"/>
      <c r="AHU141" s="6"/>
      <c r="AIA141" s="11"/>
      <c r="AIB141" s="6"/>
      <c r="AIH141" s="11"/>
      <c r="AII141" s="6"/>
      <c r="AIO141" s="11"/>
      <c r="AIP141" s="6"/>
      <c r="AIV141" s="11"/>
      <c r="AIW141" s="6"/>
      <c r="AJC141" s="11"/>
      <c r="AJD141" s="6"/>
      <c r="AJJ141" s="11"/>
      <c r="AJK141" s="6"/>
      <c r="AJQ141" s="11"/>
      <c r="AJR141" s="6"/>
      <c r="AJX141" s="11"/>
      <c r="AJY141" s="6"/>
      <c r="AKE141" s="11"/>
      <c r="AKF141" s="6"/>
      <c r="AKL141" s="11"/>
      <c r="AKM141" s="6"/>
      <c r="AKS141" s="11"/>
      <c r="AKT141" s="6"/>
      <c r="AKZ141" s="11"/>
      <c r="ALA141" s="6"/>
      <c r="ALG141" s="11"/>
      <c r="ALH141" s="6"/>
      <c r="ALN141" s="11"/>
      <c r="ALO141" s="6"/>
      <c r="ALU141" s="11"/>
      <c r="ALV141" s="6"/>
      <c r="AMB141" s="11"/>
      <c r="AMC141" s="6"/>
      <c r="AMI141" s="11"/>
      <c r="AMJ141" s="6"/>
      <c r="AMP141" s="11"/>
      <c r="AMQ141" s="6"/>
      <c r="AMW141" s="11"/>
      <c r="AMX141" s="6"/>
      <c r="AND141" s="11"/>
      <c r="ANE141" s="6"/>
      <c r="ANK141" s="11"/>
      <c r="ANL141" s="6"/>
      <c r="ANR141" s="11"/>
      <c r="ANS141" s="6"/>
      <c r="ANY141" s="11"/>
      <c r="ANZ141" s="6"/>
      <c r="AOF141" s="11"/>
      <c r="AOG141" s="6"/>
      <c r="AOM141" s="11"/>
      <c r="AON141" s="6"/>
      <c r="AOT141" s="11"/>
      <c r="AOU141" s="6"/>
      <c r="APA141" s="11"/>
      <c r="APB141" s="6"/>
      <c r="APH141" s="11"/>
      <c r="API141" s="6"/>
      <c r="APO141" s="11"/>
      <c r="APP141" s="6"/>
      <c r="APV141" s="11"/>
      <c r="APW141" s="6"/>
      <c r="AQC141" s="11"/>
      <c r="AQD141" s="6"/>
      <c r="AQJ141" s="11"/>
      <c r="AQK141" s="6"/>
      <c r="AQQ141" s="11"/>
      <c r="AQR141" s="6"/>
      <c r="AQX141" s="11"/>
      <c r="AQY141" s="6"/>
      <c r="ARE141" s="11"/>
      <c r="ARF141" s="6"/>
      <c r="ARL141" s="11"/>
      <c r="ARM141" s="6"/>
      <c r="ARS141" s="11"/>
      <c r="ART141" s="6"/>
      <c r="ARZ141" s="11"/>
      <c r="ASA141" s="6"/>
      <c r="ASG141" s="11"/>
      <c r="ASH141" s="6"/>
      <c r="ASN141" s="11"/>
      <c r="ASO141" s="6"/>
      <c r="ASU141" s="11"/>
      <c r="ASV141" s="6"/>
      <c r="ATB141" s="11"/>
      <c r="ATC141" s="6"/>
      <c r="ATI141" s="11"/>
      <c r="ATJ141" s="6"/>
      <c r="ATP141" s="11"/>
      <c r="ATQ141" s="6"/>
      <c r="ATW141" s="11"/>
      <c r="ATX141" s="6"/>
      <c r="AUD141" s="11"/>
      <c r="AUE141" s="6"/>
      <c r="AUK141" s="11"/>
      <c r="AUL141" s="6"/>
      <c r="AUR141" s="11"/>
      <c r="AUS141" s="6"/>
      <c r="AUY141" s="11"/>
      <c r="AUZ141" s="6"/>
      <c r="AVF141" s="11"/>
      <c r="AVG141" s="6"/>
      <c r="AVM141" s="11"/>
      <c r="AVN141" s="6"/>
      <c r="AVT141" s="11"/>
      <c r="AVU141" s="6"/>
      <c r="AWA141" s="11"/>
      <c r="AWB141" s="6"/>
      <c r="AWH141" s="11"/>
      <c r="AWI141" s="6"/>
      <c r="AWO141" s="11"/>
      <c r="AWP141" s="6"/>
      <c r="AWV141" s="11"/>
      <c r="AWW141" s="6"/>
      <c r="AXC141" s="11"/>
      <c r="AXD141" s="6"/>
      <c r="AXJ141" s="11"/>
      <c r="AXK141" s="6"/>
      <c r="AXQ141" s="11"/>
      <c r="AXR141" s="6"/>
      <c r="AXX141" s="11"/>
      <c r="AXY141" s="6"/>
      <c r="AYE141" s="11"/>
      <c r="AYF141" s="6"/>
      <c r="AYL141" s="11"/>
      <c r="AYM141" s="6"/>
      <c r="AYS141" s="11"/>
      <c r="AYT141" s="6"/>
      <c r="AYZ141" s="11"/>
      <c r="AZA141" s="6"/>
      <c r="AZG141" s="11"/>
      <c r="AZH141" s="6"/>
      <c r="AZN141" s="11"/>
      <c r="AZO141" s="6"/>
      <c r="AZU141" s="11"/>
      <c r="AZV141" s="6"/>
      <c r="BAB141" s="11"/>
      <c r="BAC141" s="6"/>
      <c r="BAI141" s="11"/>
      <c r="BAJ141" s="6"/>
      <c r="BAP141" s="11"/>
      <c r="BAQ141" s="6"/>
      <c r="BAW141" s="11"/>
      <c r="BAX141" s="6"/>
      <c r="BBD141" s="11"/>
      <c r="BBE141" s="6"/>
      <c r="BBK141" s="11"/>
      <c r="BBL141" s="6"/>
      <c r="BBR141" s="11"/>
      <c r="BBS141" s="6"/>
      <c r="BBY141" s="11"/>
      <c r="BBZ141" s="6"/>
      <c r="BCF141" s="11"/>
      <c r="BCG141" s="6"/>
      <c r="BCM141" s="11"/>
      <c r="BCN141" s="6"/>
      <c r="BCT141" s="11"/>
      <c r="BCU141" s="6"/>
      <c r="BDA141" s="11"/>
      <c r="BDB141" s="6"/>
      <c r="BDH141" s="11"/>
      <c r="BDI141" s="6"/>
      <c r="BDO141" s="11"/>
      <c r="BDP141" s="6"/>
      <c r="BDV141" s="11"/>
      <c r="BDW141" s="6"/>
      <c r="BEC141" s="11"/>
      <c r="BED141" s="6"/>
      <c r="BEJ141" s="11"/>
      <c r="BEK141" s="6"/>
      <c r="BEQ141" s="11"/>
      <c r="BER141" s="6"/>
      <c r="BEX141" s="11"/>
      <c r="BEY141" s="6"/>
      <c r="BFE141" s="11"/>
      <c r="BFF141" s="6"/>
      <c r="BFL141" s="11"/>
      <c r="BFM141" s="6"/>
      <c r="BFS141" s="11"/>
      <c r="BFT141" s="6"/>
      <c r="BFZ141" s="11"/>
      <c r="BGA141" s="6"/>
      <c r="BGG141" s="11"/>
      <c r="BGH141" s="6"/>
      <c r="BGN141" s="11"/>
      <c r="BGO141" s="6"/>
      <c r="BGU141" s="11"/>
      <c r="BGV141" s="6"/>
      <c r="BHB141" s="11"/>
      <c r="BHC141" s="6"/>
      <c r="BHI141" s="11"/>
      <c r="BHJ141" s="6"/>
      <c r="BHP141" s="11"/>
      <c r="BHQ141" s="6"/>
      <c r="BHW141" s="11"/>
      <c r="BHX141" s="6"/>
      <c r="BID141" s="11"/>
      <c r="BIE141" s="6"/>
      <c r="BIK141" s="11"/>
      <c r="BIL141" s="6"/>
      <c r="BIR141" s="11"/>
      <c r="BIS141" s="6"/>
      <c r="BIY141" s="11"/>
      <c r="BIZ141" s="6"/>
      <c r="BJF141" s="11"/>
      <c r="BJG141" s="6"/>
      <c r="BJM141" s="11"/>
      <c r="BJN141" s="6"/>
      <c r="BJT141" s="11"/>
      <c r="BJU141" s="6"/>
      <c r="BKA141" s="11"/>
      <c r="BKB141" s="6"/>
      <c r="BKH141" s="11"/>
      <c r="BKI141" s="6"/>
      <c r="BKO141" s="11"/>
      <c r="BKP141" s="6"/>
      <c r="BKV141" s="11"/>
      <c r="BKW141" s="6"/>
      <c r="BLC141" s="11"/>
      <c r="BLD141" s="6"/>
      <c r="BLJ141" s="11"/>
      <c r="BLK141" s="6"/>
      <c r="BLQ141" s="11"/>
      <c r="BLR141" s="6"/>
      <c r="BLX141" s="11"/>
      <c r="BLY141" s="6"/>
      <c r="BME141" s="11"/>
      <c r="BMF141" s="6"/>
      <c r="BML141" s="11"/>
      <c r="BMM141" s="6"/>
      <c r="BMS141" s="11"/>
      <c r="BMT141" s="6"/>
      <c r="BMZ141" s="11"/>
      <c r="BNA141" s="6"/>
      <c r="BNG141" s="11"/>
      <c r="BNH141" s="6"/>
      <c r="BNN141" s="11"/>
      <c r="BNO141" s="6"/>
      <c r="BNU141" s="11"/>
      <c r="BNV141" s="6"/>
      <c r="BOB141" s="11"/>
      <c r="BOC141" s="6"/>
      <c r="BOI141" s="11"/>
      <c r="BOJ141" s="6"/>
      <c r="BOP141" s="11"/>
      <c r="BOQ141" s="6"/>
      <c r="BOW141" s="11"/>
      <c r="BOX141" s="6"/>
      <c r="BPD141" s="11"/>
      <c r="BPE141" s="6"/>
      <c r="BPK141" s="11"/>
      <c r="BPL141" s="6"/>
      <c r="BPR141" s="11"/>
      <c r="BPS141" s="6"/>
      <c r="BPY141" s="11"/>
      <c r="BPZ141" s="6"/>
      <c r="BQF141" s="11"/>
      <c r="BQG141" s="6"/>
      <c r="BQM141" s="11"/>
      <c r="BQN141" s="6"/>
      <c r="BQT141" s="11"/>
      <c r="BQU141" s="6"/>
      <c r="BRA141" s="11"/>
      <c r="BRB141" s="6"/>
      <c r="BRH141" s="11"/>
      <c r="BRI141" s="6"/>
      <c r="BRO141" s="11"/>
      <c r="BRP141" s="6"/>
      <c r="BRV141" s="11"/>
      <c r="BRW141" s="6"/>
      <c r="BSC141" s="11"/>
      <c r="BSD141" s="6"/>
      <c r="BSJ141" s="11"/>
      <c r="BSK141" s="6"/>
      <c r="BSQ141" s="11"/>
      <c r="BSR141" s="6"/>
      <c r="BSX141" s="11"/>
      <c r="BSY141" s="6"/>
      <c r="BTE141" s="11"/>
      <c r="BTF141" s="6"/>
      <c r="BTL141" s="11"/>
      <c r="BTM141" s="6"/>
      <c r="BTS141" s="11"/>
      <c r="BTT141" s="6"/>
      <c r="BTZ141" s="11"/>
      <c r="BUA141" s="6"/>
      <c r="BUG141" s="11"/>
      <c r="BUH141" s="6"/>
      <c r="BUN141" s="11"/>
      <c r="BUO141" s="6"/>
      <c r="BUU141" s="11"/>
      <c r="BUV141" s="6"/>
      <c r="BVB141" s="11"/>
      <c r="BVC141" s="6"/>
      <c r="BVI141" s="11"/>
      <c r="BVJ141" s="6"/>
      <c r="BVP141" s="11"/>
      <c r="BVQ141" s="6"/>
      <c r="BVW141" s="11"/>
      <c r="BVX141" s="6"/>
      <c r="BWD141" s="11"/>
      <c r="BWE141" s="6"/>
      <c r="BWK141" s="11"/>
      <c r="BWL141" s="6"/>
      <c r="BWR141" s="11"/>
      <c r="BWS141" s="6"/>
      <c r="BWY141" s="11"/>
      <c r="BWZ141" s="6"/>
      <c r="BXF141" s="11"/>
      <c r="BXG141" s="6"/>
      <c r="BXM141" s="11"/>
      <c r="BXN141" s="6"/>
      <c r="BXT141" s="11"/>
      <c r="BXU141" s="6"/>
      <c r="BYA141" s="11"/>
      <c r="BYB141" s="6"/>
      <c r="BYH141" s="11"/>
      <c r="BYI141" s="6"/>
      <c r="BYO141" s="11"/>
      <c r="BYP141" s="6"/>
      <c r="BYV141" s="11"/>
      <c r="BYW141" s="6"/>
      <c r="BZC141" s="11"/>
      <c r="BZD141" s="6"/>
      <c r="BZJ141" s="11"/>
      <c r="BZK141" s="6"/>
      <c r="BZQ141" s="11"/>
      <c r="BZR141" s="6"/>
      <c r="BZX141" s="11"/>
      <c r="BZY141" s="6"/>
      <c r="CAE141" s="11"/>
      <c r="CAF141" s="6"/>
      <c r="CAL141" s="11"/>
      <c r="CAM141" s="6"/>
      <c r="CAS141" s="11"/>
      <c r="CAT141" s="6"/>
      <c r="CAZ141" s="11"/>
      <c r="CBA141" s="6"/>
      <c r="CBG141" s="11"/>
      <c r="CBH141" s="6"/>
      <c r="CBN141" s="11"/>
      <c r="CBO141" s="6"/>
      <c r="CBU141" s="11"/>
      <c r="CBV141" s="6"/>
      <c r="CCB141" s="11"/>
      <c r="CCC141" s="6"/>
      <c r="CCI141" s="11"/>
      <c r="CCJ141" s="6"/>
      <c r="CCP141" s="11"/>
      <c r="CCQ141" s="6"/>
      <c r="CCW141" s="11"/>
      <c r="CCX141" s="6"/>
      <c r="CDD141" s="11"/>
      <c r="CDE141" s="6"/>
      <c r="CDK141" s="11"/>
      <c r="CDL141" s="6"/>
      <c r="CDR141" s="11"/>
      <c r="CDS141" s="6"/>
      <c r="CDY141" s="11"/>
      <c r="CDZ141" s="6"/>
      <c r="CEF141" s="11"/>
      <c r="CEG141" s="6"/>
      <c r="CEM141" s="11"/>
      <c r="CEN141" s="6"/>
      <c r="CET141" s="11"/>
      <c r="CEU141" s="6"/>
      <c r="CFA141" s="11"/>
      <c r="CFB141" s="6"/>
      <c r="CFH141" s="11"/>
      <c r="CFI141" s="6"/>
      <c r="CFO141" s="11"/>
      <c r="CFP141" s="6"/>
      <c r="CFV141" s="11"/>
      <c r="CFW141" s="6"/>
      <c r="CGC141" s="11"/>
      <c r="CGD141" s="6"/>
      <c r="CGJ141" s="11"/>
      <c r="CGK141" s="6"/>
      <c r="CGQ141" s="11"/>
      <c r="CGR141" s="6"/>
      <c r="CGX141" s="11"/>
      <c r="CGY141" s="6"/>
      <c r="CHE141" s="11"/>
      <c r="CHF141" s="6"/>
      <c r="CHL141" s="11"/>
      <c r="CHM141" s="6"/>
      <c r="CHS141" s="11"/>
      <c r="CHT141" s="6"/>
      <c r="CHZ141" s="11"/>
      <c r="CIA141" s="6"/>
      <c r="CIG141" s="11"/>
      <c r="CIH141" s="6"/>
      <c r="CIN141" s="11"/>
      <c r="CIO141" s="6"/>
      <c r="CIU141" s="11"/>
      <c r="CIV141" s="6"/>
      <c r="CJB141" s="11"/>
      <c r="CJC141" s="6"/>
      <c r="CJI141" s="11"/>
      <c r="CJJ141" s="6"/>
      <c r="CJP141" s="11"/>
      <c r="CJQ141" s="6"/>
      <c r="CJW141" s="11"/>
      <c r="CJX141" s="6"/>
      <c r="CKD141" s="11"/>
      <c r="CKE141" s="6"/>
      <c r="CKK141" s="11"/>
      <c r="CKL141" s="6"/>
      <c r="CKR141" s="11"/>
      <c r="CKS141" s="6"/>
      <c r="CKY141" s="11"/>
      <c r="CKZ141" s="6"/>
      <c r="CLF141" s="11"/>
      <c r="CLG141" s="6"/>
      <c r="CLM141" s="11"/>
      <c r="CLN141" s="6"/>
      <c r="CLT141" s="11"/>
      <c r="CLU141" s="6"/>
      <c r="CMA141" s="11"/>
      <c r="CMB141" s="6"/>
      <c r="CMH141" s="11"/>
      <c r="CMI141" s="6"/>
      <c r="CMO141" s="11"/>
      <c r="CMP141" s="6"/>
      <c r="CMV141" s="11"/>
      <c r="CMW141" s="6"/>
      <c r="CNC141" s="11"/>
      <c r="CND141" s="6"/>
      <c r="CNJ141" s="11"/>
      <c r="CNK141" s="6"/>
      <c r="CNQ141" s="11"/>
      <c r="CNR141" s="6"/>
      <c r="CNX141" s="11"/>
      <c r="CNY141" s="6"/>
      <c r="COE141" s="11"/>
      <c r="COF141" s="6"/>
      <c r="COL141" s="11"/>
      <c r="COM141" s="6"/>
      <c r="COS141" s="11"/>
      <c r="COT141" s="6"/>
      <c r="COZ141" s="11"/>
      <c r="CPA141" s="6"/>
      <c r="CPG141" s="11"/>
      <c r="CPH141" s="6"/>
      <c r="CPN141" s="11"/>
      <c r="CPO141" s="6"/>
      <c r="CPU141" s="11"/>
      <c r="CPV141" s="6"/>
      <c r="CQB141" s="11"/>
      <c r="CQC141" s="6"/>
      <c r="CQI141" s="11"/>
      <c r="CQJ141" s="6"/>
      <c r="CQP141" s="11"/>
      <c r="CQQ141" s="6"/>
      <c r="CQW141" s="11"/>
      <c r="CQX141" s="6"/>
      <c r="CRD141" s="11"/>
      <c r="CRE141" s="6"/>
      <c r="CRK141" s="11"/>
      <c r="CRL141" s="6"/>
      <c r="CRR141" s="11"/>
      <c r="CRS141" s="6"/>
      <c r="CRY141" s="11"/>
      <c r="CRZ141" s="6"/>
      <c r="CSF141" s="11"/>
      <c r="CSG141" s="6"/>
      <c r="CSM141" s="11"/>
      <c r="CSN141" s="6"/>
      <c r="CST141" s="11"/>
      <c r="CSU141" s="6"/>
      <c r="CTA141" s="11"/>
      <c r="CTB141" s="6"/>
      <c r="CTH141" s="11"/>
      <c r="CTI141" s="6"/>
      <c r="CTO141" s="11"/>
      <c r="CTP141" s="6"/>
      <c r="CTV141" s="11"/>
      <c r="CTW141" s="6"/>
      <c r="CUC141" s="11"/>
      <c r="CUD141" s="6"/>
      <c r="CUJ141" s="11"/>
      <c r="CUK141" s="6"/>
      <c r="CUQ141" s="11"/>
      <c r="CUR141" s="6"/>
      <c r="CUX141" s="11"/>
      <c r="CUY141" s="6"/>
      <c r="CVE141" s="11"/>
      <c r="CVF141" s="6"/>
      <c r="CVL141" s="11"/>
      <c r="CVM141" s="6"/>
      <c r="CVS141" s="11"/>
      <c r="CVT141" s="6"/>
      <c r="CVZ141" s="11"/>
      <c r="CWA141" s="6"/>
      <c r="CWG141" s="11"/>
      <c r="CWH141" s="6"/>
      <c r="CWN141" s="11"/>
      <c r="CWO141" s="6"/>
      <c r="CWU141" s="11"/>
      <c r="CWV141" s="6"/>
      <c r="CXB141" s="11"/>
      <c r="CXC141" s="6"/>
      <c r="CXI141" s="11"/>
      <c r="CXJ141" s="6"/>
      <c r="CXP141" s="11"/>
      <c r="CXQ141" s="6"/>
      <c r="CXW141" s="11"/>
      <c r="CXX141" s="6"/>
      <c r="CYD141" s="11"/>
      <c r="CYE141" s="6"/>
      <c r="CYK141" s="11"/>
      <c r="CYL141" s="6"/>
      <c r="CYR141" s="11"/>
      <c r="CYS141" s="6"/>
      <c r="CYY141" s="11"/>
      <c r="CYZ141" s="6"/>
      <c r="CZF141" s="11"/>
      <c r="CZG141" s="6"/>
      <c r="CZM141" s="11"/>
      <c r="CZN141" s="6"/>
      <c r="CZT141" s="11"/>
      <c r="CZU141" s="6"/>
      <c r="DAA141" s="11"/>
      <c r="DAB141" s="6"/>
      <c r="DAH141" s="11"/>
      <c r="DAI141" s="6"/>
      <c r="DAO141" s="11"/>
      <c r="DAP141" s="6"/>
      <c r="DAV141" s="11"/>
      <c r="DAW141" s="6"/>
      <c r="DBC141" s="11"/>
      <c r="DBD141" s="6"/>
      <c r="DBJ141" s="11"/>
      <c r="DBK141" s="6"/>
      <c r="DBQ141" s="11"/>
      <c r="DBR141" s="6"/>
      <c r="DBX141" s="11"/>
      <c r="DBY141" s="6"/>
      <c r="DCE141" s="11"/>
      <c r="DCF141" s="6"/>
      <c r="DCL141" s="11"/>
      <c r="DCM141" s="6"/>
      <c r="DCS141" s="11"/>
      <c r="DCT141" s="6"/>
      <c r="DCZ141" s="11"/>
      <c r="DDA141" s="6"/>
      <c r="DDG141" s="11"/>
      <c r="DDH141" s="6"/>
      <c r="DDN141" s="11"/>
      <c r="DDO141" s="6"/>
      <c r="DDU141" s="11"/>
      <c r="DDV141" s="6"/>
      <c r="DEB141" s="11"/>
      <c r="DEC141" s="6"/>
      <c r="DEI141" s="11"/>
      <c r="DEJ141" s="6"/>
      <c r="DEP141" s="11"/>
      <c r="DEQ141" s="6"/>
      <c r="DEW141" s="11"/>
      <c r="DEX141" s="6"/>
      <c r="DFD141" s="11"/>
      <c r="DFE141" s="6"/>
      <c r="DFK141" s="11"/>
      <c r="DFL141" s="6"/>
      <c r="DFR141" s="11"/>
      <c r="DFS141" s="6"/>
      <c r="DFY141" s="11"/>
      <c r="DFZ141" s="6"/>
      <c r="DGF141" s="11"/>
      <c r="DGG141" s="6"/>
      <c r="DGM141" s="11"/>
      <c r="DGN141" s="6"/>
      <c r="DGT141" s="11"/>
      <c r="DGU141" s="6"/>
      <c r="DHA141" s="11"/>
      <c r="DHB141" s="6"/>
      <c r="DHH141" s="11"/>
      <c r="DHI141" s="6"/>
      <c r="DHO141" s="11"/>
      <c r="DHP141" s="6"/>
      <c r="DHV141" s="11"/>
      <c r="DHW141" s="6"/>
      <c r="DIC141" s="11"/>
      <c r="DID141" s="6"/>
      <c r="DIJ141" s="11"/>
      <c r="DIK141" s="6"/>
      <c r="DIQ141" s="11"/>
      <c r="DIR141" s="6"/>
      <c r="DIX141" s="11"/>
      <c r="DIY141" s="6"/>
      <c r="DJE141" s="11"/>
      <c r="DJF141" s="6"/>
      <c r="DJL141" s="11"/>
      <c r="DJM141" s="6"/>
      <c r="DJS141" s="11"/>
      <c r="DJT141" s="6"/>
      <c r="DJZ141" s="11"/>
      <c r="DKA141" s="6"/>
      <c r="DKG141" s="11"/>
      <c r="DKH141" s="6"/>
      <c r="DKN141" s="11"/>
      <c r="DKO141" s="6"/>
      <c r="DKU141" s="11"/>
      <c r="DKV141" s="6"/>
      <c r="DLB141" s="11"/>
      <c r="DLC141" s="6"/>
      <c r="DLI141" s="11"/>
      <c r="DLJ141" s="6"/>
      <c r="DLP141" s="11"/>
      <c r="DLQ141" s="6"/>
      <c r="DLW141" s="11"/>
      <c r="DLX141" s="6"/>
      <c r="DMD141" s="11"/>
      <c r="DME141" s="6"/>
      <c r="DMK141" s="11"/>
      <c r="DML141" s="6"/>
      <c r="DMR141" s="11"/>
      <c r="DMS141" s="6"/>
      <c r="DMY141" s="11"/>
      <c r="DMZ141" s="6"/>
      <c r="DNF141" s="11"/>
      <c r="DNG141" s="6"/>
      <c r="DNM141" s="11"/>
      <c r="DNN141" s="6"/>
      <c r="DNT141" s="11"/>
      <c r="DNU141" s="6"/>
      <c r="DOA141" s="11"/>
      <c r="DOB141" s="6"/>
      <c r="DOH141" s="11"/>
      <c r="DOI141" s="6"/>
      <c r="DOO141" s="11"/>
      <c r="DOP141" s="6"/>
      <c r="DOV141" s="11"/>
      <c r="DOW141" s="6"/>
      <c r="DPC141" s="11"/>
      <c r="DPD141" s="6"/>
      <c r="DPJ141" s="11"/>
      <c r="DPK141" s="6"/>
      <c r="DPQ141" s="11"/>
      <c r="DPR141" s="6"/>
      <c r="DPX141" s="11"/>
      <c r="DPY141" s="6"/>
      <c r="DQE141" s="11"/>
      <c r="DQF141" s="6"/>
      <c r="DQL141" s="11"/>
      <c r="DQM141" s="6"/>
      <c r="DQS141" s="11"/>
      <c r="DQT141" s="6"/>
      <c r="DQZ141" s="11"/>
      <c r="DRA141" s="6"/>
      <c r="DRG141" s="11"/>
      <c r="DRH141" s="6"/>
      <c r="DRN141" s="11"/>
      <c r="DRO141" s="6"/>
      <c r="DRU141" s="11"/>
      <c r="DRV141" s="6"/>
      <c r="DSB141" s="11"/>
      <c r="DSC141" s="6"/>
      <c r="DSI141" s="11"/>
      <c r="DSJ141" s="6"/>
      <c r="DSP141" s="11"/>
      <c r="DSQ141" s="6"/>
      <c r="DSW141" s="11"/>
      <c r="DSX141" s="6"/>
      <c r="DTD141" s="11"/>
      <c r="DTE141" s="6"/>
      <c r="DTK141" s="11"/>
      <c r="DTL141" s="6"/>
      <c r="DTR141" s="11"/>
      <c r="DTS141" s="6"/>
      <c r="DTY141" s="11"/>
      <c r="DTZ141" s="6"/>
      <c r="DUF141" s="11"/>
      <c r="DUG141" s="6"/>
      <c r="DUM141" s="11"/>
      <c r="DUN141" s="6"/>
      <c r="DUT141" s="11"/>
      <c r="DUU141" s="6"/>
      <c r="DVA141" s="11"/>
      <c r="DVB141" s="6"/>
      <c r="DVH141" s="11"/>
      <c r="DVI141" s="6"/>
      <c r="DVO141" s="11"/>
      <c r="DVP141" s="6"/>
      <c r="DVV141" s="11"/>
      <c r="DVW141" s="6"/>
      <c r="DWC141" s="11"/>
      <c r="DWD141" s="6"/>
      <c r="DWJ141" s="11"/>
      <c r="DWK141" s="6"/>
      <c r="DWQ141" s="11"/>
      <c r="DWR141" s="6"/>
      <c r="DWX141" s="11"/>
      <c r="DWY141" s="6"/>
      <c r="DXE141" s="11"/>
      <c r="DXF141" s="6"/>
      <c r="DXL141" s="11"/>
      <c r="DXM141" s="6"/>
      <c r="DXS141" s="11"/>
      <c r="DXT141" s="6"/>
      <c r="DXZ141" s="11"/>
      <c r="DYA141" s="6"/>
      <c r="DYG141" s="11"/>
      <c r="DYH141" s="6"/>
      <c r="DYN141" s="11"/>
      <c r="DYO141" s="6"/>
      <c r="DYU141" s="11"/>
      <c r="DYV141" s="6"/>
      <c r="DZB141" s="11"/>
      <c r="DZC141" s="6"/>
      <c r="DZI141" s="11"/>
      <c r="DZJ141" s="6"/>
      <c r="DZP141" s="11"/>
      <c r="DZQ141" s="6"/>
      <c r="DZW141" s="11"/>
      <c r="DZX141" s="6"/>
      <c r="EAD141" s="11"/>
      <c r="EAE141" s="6"/>
      <c r="EAK141" s="11"/>
      <c r="EAL141" s="6"/>
      <c r="EAR141" s="11"/>
      <c r="EAS141" s="6"/>
      <c r="EAY141" s="11"/>
      <c r="EAZ141" s="6"/>
      <c r="EBF141" s="11"/>
      <c r="EBG141" s="6"/>
      <c r="EBM141" s="11"/>
      <c r="EBN141" s="6"/>
      <c r="EBT141" s="11"/>
      <c r="EBU141" s="6"/>
      <c r="ECA141" s="11"/>
      <c r="ECB141" s="6"/>
      <c r="ECH141" s="11"/>
      <c r="ECI141" s="6"/>
      <c r="ECO141" s="11"/>
      <c r="ECP141" s="6"/>
      <c r="ECV141" s="11"/>
      <c r="ECW141" s="6"/>
      <c r="EDC141" s="11"/>
      <c r="EDD141" s="6"/>
      <c r="EDJ141" s="11"/>
      <c r="EDK141" s="6"/>
      <c r="EDQ141" s="11"/>
      <c r="EDR141" s="6"/>
      <c r="EDX141" s="11"/>
      <c r="EDY141" s="6"/>
      <c r="EEE141" s="11"/>
      <c r="EEF141" s="6"/>
      <c r="EEL141" s="11"/>
      <c r="EEM141" s="6"/>
      <c r="EES141" s="11"/>
      <c r="EET141" s="6"/>
      <c r="EEZ141" s="11"/>
      <c r="EFA141" s="6"/>
      <c r="EFG141" s="11"/>
      <c r="EFH141" s="6"/>
      <c r="EFN141" s="11"/>
      <c r="EFO141" s="6"/>
      <c r="EFU141" s="11"/>
      <c r="EFV141" s="6"/>
      <c r="EGB141" s="11"/>
      <c r="EGC141" s="6"/>
      <c r="EGI141" s="11"/>
      <c r="EGJ141" s="6"/>
      <c r="EGP141" s="11"/>
      <c r="EGQ141" s="6"/>
      <c r="EGW141" s="11"/>
      <c r="EGX141" s="6"/>
      <c r="EHD141" s="11"/>
      <c r="EHE141" s="6"/>
      <c r="EHK141" s="11"/>
      <c r="EHL141" s="6"/>
      <c r="EHR141" s="11"/>
      <c r="EHS141" s="6"/>
      <c r="EHY141" s="11"/>
      <c r="EHZ141" s="6"/>
      <c r="EIF141" s="11"/>
      <c r="EIG141" s="6"/>
      <c r="EIM141" s="11"/>
      <c r="EIN141" s="6"/>
      <c r="EIT141" s="11"/>
      <c r="EIU141" s="6"/>
      <c r="EJA141" s="11"/>
      <c r="EJB141" s="6"/>
      <c r="EJH141" s="11"/>
      <c r="EJI141" s="6"/>
      <c r="EJO141" s="11"/>
      <c r="EJP141" s="6"/>
      <c r="EJV141" s="11"/>
      <c r="EJW141" s="6"/>
      <c r="EKC141" s="11"/>
      <c r="EKD141" s="6"/>
      <c r="EKJ141" s="11"/>
      <c r="EKK141" s="6"/>
      <c r="EKQ141" s="11"/>
      <c r="EKR141" s="6"/>
      <c r="EKX141" s="11"/>
      <c r="EKY141" s="6"/>
      <c r="ELE141" s="11"/>
      <c r="ELF141" s="6"/>
      <c r="ELL141" s="11"/>
      <c r="ELM141" s="6"/>
      <c r="ELS141" s="11"/>
      <c r="ELT141" s="6"/>
      <c r="ELZ141" s="11"/>
      <c r="EMA141" s="6"/>
      <c r="EMG141" s="11"/>
      <c r="EMH141" s="6"/>
      <c r="EMN141" s="11"/>
      <c r="EMO141" s="6"/>
      <c r="EMU141" s="11"/>
      <c r="EMV141" s="6"/>
      <c r="ENB141" s="11"/>
      <c r="ENC141" s="6"/>
      <c r="ENI141" s="11"/>
      <c r="ENJ141" s="6"/>
      <c r="ENP141" s="11"/>
      <c r="ENQ141" s="6"/>
      <c r="ENW141" s="11"/>
      <c r="ENX141" s="6"/>
      <c r="EOD141" s="11"/>
      <c r="EOE141" s="6"/>
      <c r="EOK141" s="11"/>
      <c r="EOL141" s="6"/>
      <c r="EOR141" s="11"/>
      <c r="EOS141" s="6"/>
      <c r="EOY141" s="11"/>
      <c r="EOZ141" s="6"/>
      <c r="EPF141" s="11"/>
      <c r="EPG141" s="6"/>
      <c r="EPM141" s="11"/>
      <c r="EPN141" s="6"/>
      <c r="EPT141" s="11"/>
      <c r="EPU141" s="6"/>
      <c r="EQA141" s="11"/>
      <c r="EQB141" s="6"/>
      <c r="EQH141" s="11"/>
      <c r="EQI141" s="6"/>
      <c r="EQO141" s="11"/>
      <c r="EQP141" s="6"/>
      <c r="EQV141" s="11"/>
      <c r="EQW141" s="6"/>
      <c r="ERC141" s="11"/>
      <c r="ERD141" s="6"/>
      <c r="ERJ141" s="11"/>
      <c r="ERK141" s="6"/>
      <c r="ERQ141" s="11"/>
      <c r="ERR141" s="6"/>
      <c r="ERX141" s="11"/>
      <c r="ERY141" s="6"/>
      <c r="ESE141" s="11"/>
      <c r="ESF141" s="6"/>
      <c r="ESL141" s="11"/>
      <c r="ESM141" s="6"/>
      <c r="ESS141" s="11"/>
      <c r="EST141" s="6"/>
      <c r="ESZ141" s="11"/>
      <c r="ETA141" s="6"/>
      <c r="ETG141" s="11"/>
      <c r="ETH141" s="6"/>
      <c r="ETN141" s="11"/>
      <c r="ETO141" s="6"/>
      <c r="ETU141" s="11"/>
      <c r="ETV141" s="6"/>
      <c r="EUB141" s="11"/>
      <c r="EUC141" s="6"/>
      <c r="EUI141" s="11"/>
      <c r="EUJ141" s="6"/>
      <c r="EUP141" s="11"/>
      <c r="EUQ141" s="6"/>
      <c r="EUW141" s="11"/>
      <c r="EUX141" s="6"/>
      <c r="EVD141" s="11"/>
      <c r="EVE141" s="6"/>
      <c r="EVK141" s="11"/>
      <c r="EVL141" s="6"/>
      <c r="EVR141" s="11"/>
      <c r="EVS141" s="6"/>
      <c r="EVY141" s="11"/>
      <c r="EVZ141" s="6"/>
      <c r="EWF141" s="11"/>
      <c r="EWG141" s="6"/>
      <c r="EWM141" s="11"/>
      <c r="EWN141" s="6"/>
      <c r="EWT141" s="11"/>
      <c r="EWU141" s="6"/>
      <c r="EXA141" s="11"/>
      <c r="EXB141" s="6"/>
      <c r="EXH141" s="11"/>
      <c r="EXI141" s="6"/>
      <c r="EXO141" s="11"/>
      <c r="EXP141" s="6"/>
      <c r="EXV141" s="11"/>
      <c r="EXW141" s="6"/>
      <c r="EYC141" s="11"/>
      <c r="EYD141" s="6"/>
      <c r="EYJ141" s="11"/>
      <c r="EYK141" s="6"/>
      <c r="EYQ141" s="11"/>
      <c r="EYR141" s="6"/>
      <c r="EYX141" s="11"/>
      <c r="EYY141" s="6"/>
      <c r="EZE141" s="11"/>
      <c r="EZF141" s="6"/>
      <c r="EZL141" s="11"/>
      <c r="EZM141" s="6"/>
      <c r="EZS141" s="11"/>
      <c r="EZT141" s="6"/>
      <c r="EZZ141" s="11"/>
      <c r="FAA141" s="6"/>
      <c r="FAG141" s="11"/>
      <c r="FAH141" s="6"/>
      <c r="FAN141" s="11"/>
      <c r="FAO141" s="6"/>
      <c r="FAU141" s="11"/>
      <c r="FAV141" s="6"/>
      <c r="FBB141" s="11"/>
      <c r="FBC141" s="6"/>
      <c r="FBI141" s="11"/>
      <c r="FBJ141" s="6"/>
      <c r="FBP141" s="11"/>
      <c r="FBQ141" s="6"/>
      <c r="FBW141" s="11"/>
      <c r="FBX141" s="6"/>
      <c r="FCD141" s="11"/>
      <c r="FCE141" s="6"/>
      <c r="FCK141" s="11"/>
      <c r="FCL141" s="6"/>
      <c r="FCR141" s="11"/>
      <c r="FCS141" s="6"/>
      <c r="FCY141" s="11"/>
      <c r="FCZ141" s="6"/>
      <c r="FDF141" s="11"/>
      <c r="FDG141" s="6"/>
      <c r="FDM141" s="11"/>
      <c r="FDN141" s="6"/>
      <c r="FDT141" s="11"/>
      <c r="FDU141" s="6"/>
      <c r="FEA141" s="11"/>
      <c r="FEB141" s="6"/>
      <c r="FEH141" s="11"/>
      <c r="FEI141" s="6"/>
      <c r="FEO141" s="11"/>
      <c r="FEP141" s="6"/>
      <c r="FEV141" s="11"/>
      <c r="FEW141" s="6"/>
      <c r="FFC141" s="11"/>
      <c r="FFD141" s="6"/>
      <c r="FFJ141" s="11"/>
      <c r="FFK141" s="6"/>
      <c r="FFQ141" s="11"/>
      <c r="FFR141" s="6"/>
      <c r="FFX141" s="11"/>
      <c r="FFY141" s="6"/>
      <c r="FGE141" s="11"/>
      <c r="FGF141" s="6"/>
      <c r="FGL141" s="11"/>
      <c r="FGM141" s="6"/>
      <c r="FGS141" s="11"/>
      <c r="FGT141" s="6"/>
      <c r="FGZ141" s="11"/>
      <c r="FHA141" s="6"/>
      <c r="FHG141" s="11"/>
      <c r="FHH141" s="6"/>
      <c r="FHN141" s="11"/>
      <c r="FHO141" s="6"/>
      <c r="FHU141" s="11"/>
      <c r="FHV141" s="6"/>
      <c r="FIB141" s="11"/>
      <c r="FIC141" s="6"/>
      <c r="FII141" s="11"/>
      <c r="FIJ141" s="6"/>
      <c r="FIP141" s="11"/>
      <c r="FIQ141" s="6"/>
      <c r="FIW141" s="11"/>
      <c r="FIX141" s="6"/>
      <c r="FJD141" s="11"/>
      <c r="FJE141" s="6"/>
      <c r="FJK141" s="11"/>
      <c r="FJL141" s="6"/>
      <c r="FJR141" s="11"/>
      <c r="FJS141" s="6"/>
      <c r="FJY141" s="11"/>
      <c r="FJZ141" s="6"/>
      <c r="FKF141" s="11"/>
      <c r="FKG141" s="6"/>
      <c r="FKM141" s="11"/>
      <c r="FKN141" s="6"/>
      <c r="FKT141" s="11"/>
      <c r="FKU141" s="6"/>
      <c r="FLA141" s="11"/>
      <c r="FLB141" s="6"/>
      <c r="FLH141" s="11"/>
      <c r="FLI141" s="6"/>
      <c r="FLO141" s="11"/>
      <c r="FLP141" s="6"/>
      <c r="FLV141" s="11"/>
      <c r="FLW141" s="6"/>
      <c r="FMC141" s="11"/>
      <c r="FMD141" s="6"/>
      <c r="FMJ141" s="11"/>
      <c r="FMK141" s="6"/>
      <c r="FMQ141" s="11"/>
      <c r="FMR141" s="6"/>
      <c r="FMX141" s="11"/>
      <c r="FMY141" s="6"/>
      <c r="FNE141" s="11"/>
      <c r="FNF141" s="6"/>
      <c r="FNL141" s="11"/>
      <c r="FNM141" s="6"/>
      <c r="FNS141" s="11"/>
      <c r="FNT141" s="6"/>
      <c r="FNZ141" s="11"/>
      <c r="FOA141" s="6"/>
      <c r="FOG141" s="11"/>
      <c r="FOH141" s="6"/>
      <c r="FON141" s="11"/>
      <c r="FOO141" s="6"/>
      <c r="FOU141" s="11"/>
      <c r="FOV141" s="6"/>
      <c r="FPB141" s="11"/>
      <c r="FPC141" s="6"/>
      <c r="FPI141" s="11"/>
      <c r="FPJ141" s="6"/>
      <c r="FPP141" s="11"/>
      <c r="FPQ141" s="6"/>
      <c r="FPW141" s="11"/>
      <c r="FPX141" s="6"/>
      <c r="FQD141" s="11"/>
      <c r="FQE141" s="6"/>
      <c r="FQK141" s="11"/>
      <c r="FQL141" s="6"/>
      <c r="FQR141" s="11"/>
      <c r="FQS141" s="6"/>
      <c r="FQY141" s="11"/>
      <c r="FQZ141" s="6"/>
      <c r="FRF141" s="11"/>
      <c r="FRG141" s="6"/>
      <c r="FRM141" s="11"/>
      <c r="FRN141" s="6"/>
      <c r="FRT141" s="11"/>
      <c r="FRU141" s="6"/>
      <c r="FSA141" s="11"/>
      <c r="FSB141" s="6"/>
      <c r="FSH141" s="11"/>
      <c r="FSI141" s="6"/>
      <c r="FSO141" s="11"/>
      <c r="FSP141" s="6"/>
      <c r="FSV141" s="11"/>
      <c r="FSW141" s="6"/>
      <c r="FTC141" s="11"/>
      <c r="FTD141" s="6"/>
      <c r="FTJ141" s="11"/>
      <c r="FTK141" s="6"/>
      <c r="FTQ141" s="11"/>
      <c r="FTR141" s="6"/>
      <c r="FTX141" s="11"/>
      <c r="FTY141" s="6"/>
      <c r="FUE141" s="11"/>
      <c r="FUF141" s="6"/>
      <c r="FUL141" s="11"/>
      <c r="FUM141" s="6"/>
      <c r="FUS141" s="11"/>
      <c r="FUT141" s="6"/>
      <c r="FUZ141" s="11"/>
      <c r="FVA141" s="6"/>
      <c r="FVG141" s="11"/>
      <c r="FVH141" s="6"/>
      <c r="FVN141" s="11"/>
      <c r="FVO141" s="6"/>
      <c r="FVU141" s="11"/>
      <c r="FVV141" s="6"/>
      <c r="FWB141" s="11"/>
      <c r="FWC141" s="6"/>
      <c r="FWI141" s="11"/>
      <c r="FWJ141" s="6"/>
      <c r="FWP141" s="11"/>
      <c r="FWQ141" s="6"/>
      <c r="FWW141" s="11"/>
      <c r="FWX141" s="6"/>
      <c r="FXD141" s="11"/>
      <c r="FXE141" s="6"/>
      <c r="FXK141" s="11"/>
      <c r="FXL141" s="6"/>
      <c r="FXR141" s="11"/>
      <c r="FXS141" s="6"/>
      <c r="FXY141" s="11"/>
      <c r="FXZ141" s="6"/>
      <c r="FYF141" s="11"/>
      <c r="FYG141" s="6"/>
      <c r="FYM141" s="11"/>
      <c r="FYN141" s="6"/>
      <c r="FYT141" s="11"/>
      <c r="FYU141" s="6"/>
      <c r="FZA141" s="11"/>
      <c r="FZB141" s="6"/>
      <c r="FZH141" s="11"/>
      <c r="FZI141" s="6"/>
      <c r="FZO141" s="11"/>
      <c r="FZP141" s="6"/>
      <c r="FZV141" s="11"/>
      <c r="FZW141" s="6"/>
      <c r="GAC141" s="11"/>
      <c r="GAD141" s="6"/>
      <c r="GAJ141" s="11"/>
      <c r="GAK141" s="6"/>
      <c r="GAQ141" s="11"/>
      <c r="GAR141" s="6"/>
      <c r="GAX141" s="11"/>
      <c r="GAY141" s="6"/>
      <c r="GBE141" s="11"/>
      <c r="GBF141" s="6"/>
      <c r="GBL141" s="11"/>
      <c r="GBM141" s="6"/>
      <c r="GBS141" s="11"/>
      <c r="GBT141" s="6"/>
      <c r="GBZ141" s="11"/>
      <c r="GCA141" s="6"/>
      <c r="GCG141" s="11"/>
      <c r="GCH141" s="6"/>
      <c r="GCN141" s="11"/>
      <c r="GCO141" s="6"/>
      <c r="GCU141" s="11"/>
      <c r="GCV141" s="6"/>
      <c r="GDB141" s="11"/>
      <c r="GDC141" s="6"/>
      <c r="GDI141" s="11"/>
      <c r="GDJ141" s="6"/>
      <c r="GDP141" s="11"/>
      <c r="GDQ141" s="6"/>
      <c r="GDW141" s="11"/>
      <c r="GDX141" s="6"/>
      <c r="GED141" s="11"/>
      <c r="GEE141" s="6"/>
      <c r="GEK141" s="11"/>
      <c r="GEL141" s="6"/>
      <c r="GER141" s="11"/>
      <c r="GES141" s="6"/>
      <c r="GEY141" s="11"/>
      <c r="GEZ141" s="6"/>
      <c r="GFF141" s="11"/>
      <c r="GFG141" s="6"/>
      <c r="GFM141" s="11"/>
      <c r="GFN141" s="6"/>
      <c r="GFT141" s="11"/>
      <c r="GFU141" s="6"/>
      <c r="GGA141" s="11"/>
      <c r="GGB141" s="6"/>
      <c r="GGH141" s="11"/>
      <c r="GGI141" s="6"/>
      <c r="GGO141" s="11"/>
      <c r="GGP141" s="6"/>
      <c r="GGV141" s="11"/>
      <c r="GGW141" s="6"/>
      <c r="GHC141" s="11"/>
      <c r="GHD141" s="6"/>
      <c r="GHJ141" s="11"/>
      <c r="GHK141" s="6"/>
      <c r="GHQ141" s="11"/>
      <c r="GHR141" s="6"/>
      <c r="GHX141" s="11"/>
      <c r="GHY141" s="6"/>
      <c r="GIE141" s="11"/>
      <c r="GIF141" s="6"/>
      <c r="GIL141" s="11"/>
      <c r="GIM141" s="6"/>
      <c r="GIS141" s="11"/>
      <c r="GIT141" s="6"/>
      <c r="GIZ141" s="11"/>
      <c r="GJA141" s="6"/>
      <c r="GJG141" s="11"/>
      <c r="GJH141" s="6"/>
      <c r="GJN141" s="11"/>
      <c r="GJO141" s="6"/>
      <c r="GJU141" s="11"/>
      <c r="GJV141" s="6"/>
      <c r="GKB141" s="11"/>
      <c r="GKC141" s="6"/>
      <c r="GKI141" s="11"/>
      <c r="GKJ141" s="6"/>
      <c r="GKP141" s="11"/>
      <c r="GKQ141" s="6"/>
      <c r="GKW141" s="11"/>
      <c r="GKX141" s="6"/>
      <c r="GLD141" s="11"/>
      <c r="GLE141" s="6"/>
      <c r="GLK141" s="11"/>
      <c r="GLL141" s="6"/>
      <c r="GLR141" s="11"/>
      <c r="GLS141" s="6"/>
      <c r="GLY141" s="11"/>
      <c r="GLZ141" s="6"/>
      <c r="GMF141" s="11"/>
      <c r="GMG141" s="6"/>
      <c r="GMM141" s="11"/>
      <c r="GMN141" s="6"/>
      <c r="GMT141" s="11"/>
      <c r="GMU141" s="6"/>
      <c r="GNA141" s="11"/>
      <c r="GNB141" s="6"/>
      <c r="GNH141" s="11"/>
      <c r="GNI141" s="6"/>
      <c r="GNO141" s="11"/>
      <c r="GNP141" s="6"/>
      <c r="GNV141" s="11"/>
      <c r="GNW141" s="6"/>
      <c r="GOC141" s="11"/>
      <c r="GOD141" s="6"/>
      <c r="GOJ141" s="11"/>
      <c r="GOK141" s="6"/>
      <c r="GOQ141" s="11"/>
      <c r="GOR141" s="6"/>
      <c r="GOX141" s="11"/>
      <c r="GOY141" s="6"/>
      <c r="GPE141" s="11"/>
      <c r="GPF141" s="6"/>
      <c r="GPL141" s="11"/>
      <c r="GPM141" s="6"/>
      <c r="GPS141" s="11"/>
      <c r="GPT141" s="6"/>
      <c r="GPZ141" s="11"/>
      <c r="GQA141" s="6"/>
      <c r="GQG141" s="11"/>
      <c r="GQH141" s="6"/>
      <c r="GQN141" s="11"/>
      <c r="GQO141" s="6"/>
      <c r="GQU141" s="11"/>
      <c r="GQV141" s="6"/>
      <c r="GRB141" s="11"/>
      <c r="GRC141" s="6"/>
      <c r="GRI141" s="11"/>
      <c r="GRJ141" s="6"/>
      <c r="GRP141" s="11"/>
      <c r="GRQ141" s="6"/>
      <c r="GRW141" s="11"/>
      <c r="GRX141" s="6"/>
      <c r="GSD141" s="11"/>
      <c r="GSE141" s="6"/>
      <c r="GSK141" s="11"/>
      <c r="GSL141" s="6"/>
      <c r="GSR141" s="11"/>
      <c r="GSS141" s="6"/>
      <c r="GSY141" s="11"/>
      <c r="GSZ141" s="6"/>
      <c r="GTF141" s="11"/>
      <c r="GTG141" s="6"/>
      <c r="GTM141" s="11"/>
      <c r="GTN141" s="6"/>
      <c r="GTT141" s="11"/>
      <c r="GTU141" s="6"/>
      <c r="GUA141" s="11"/>
      <c r="GUB141" s="6"/>
      <c r="GUH141" s="11"/>
      <c r="GUI141" s="6"/>
      <c r="GUO141" s="11"/>
      <c r="GUP141" s="6"/>
      <c r="GUV141" s="11"/>
      <c r="GUW141" s="6"/>
      <c r="GVC141" s="11"/>
      <c r="GVD141" s="6"/>
      <c r="GVJ141" s="11"/>
      <c r="GVK141" s="6"/>
      <c r="GVQ141" s="11"/>
      <c r="GVR141" s="6"/>
      <c r="GVX141" s="11"/>
      <c r="GVY141" s="6"/>
      <c r="GWE141" s="11"/>
      <c r="GWF141" s="6"/>
      <c r="GWL141" s="11"/>
      <c r="GWM141" s="6"/>
      <c r="GWS141" s="11"/>
      <c r="GWT141" s="6"/>
      <c r="GWZ141" s="11"/>
      <c r="GXA141" s="6"/>
      <c r="GXG141" s="11"/>
      <c r="GXH141" s="6"/>
      <c r="GXN141" s="11"/>
      <c r="GXO141" s="6"/>
      <c r="GXU141" s="11"/>
      <c r="GXV141" s="6"/>
      <c r="GYB141" s="11"/>
      <c r="GYC141" s="6"/>
      <c r="GYI141" s="11"/>
      <c r="GYJ141" s="6"/>
      <c r="GYP141" s="11"/>
      <c r="GYQ141" s="6"/>
      <c r="GYW141" s="11"/>
      <c r="GYX141" s="6"/>
      <c r="GZD141" s="11"/>
      <c r="GZE141" s="6"/>
      <c r="GZK141" s="11"/>
      <c r="GZL141" s="6"/>
      <c r="GZR141" s="11"/>
      <c r="GZS141" s="6"/>
      <c r="GZY141" s="11"/>
      <c r="GZZ141" s="6"/>
      <c r="HAF141" s="11"/>
      <c r="HAG141" s="6"/>
      <c r="HAM141" s="11"/>
      <c r="HAN141" s="6"/>
      <c r="HAT141" s="11"/>
      <c r="HAU141" s="6"/>
      <c r="HBA141" s="11"/>
      <c r="HBB141" s="6"/>
      <c r="HBH141" s="11"/>
      <c r="HBI141" s="6"/>
      <c r="HBO141" s="11"/>
      <c r="HBP141" s="6"/>
      <c r="HBV141" s="11"/>
      <c r="HBW141" s="6"/>
      <c r="HCC141" s="11"/>
      <c r="HCD141" s="6"/>
      <c r="HCJ141" s="11"/>
      <c r="HCK141" s="6"/>
      <c r="HCQ141" s="11"/>
      <c r="HCR141" s="6"/>
      <c r="HCX141" s="11"/>
      <c r="HCY141" s="6"/>
      <c r="HDE141" s="11"/>
      <c r="HDF141" s="6"/>
      <c r="HDL141" s="11"/>
      <c r="HDM141" s="6"/>
      <c r="HDS141" s="11"/>
      <c r="HDT141" s="6"/>
      <c r="HDZ141" s="11"/>
      <c r="HEA141" s="6"/>
      <c r="HEG141" s="11"/>
      <c r="HEH141" s="6"/>
      <c r="HEN141" s="11"/>
      <c r="HEO141" s="6"/>
      <c r="HEU141" s="11"/>
      <c r="HEV141" s="6"/>
      <c r="HFB141" s="11"/>
      <c r="HFC141" s="6"/>
      <c r="HFI141" s="11"/>
      <c r="HFJ141" s="6"/>
      <c r="HFP141" s="11"/>
      <c r="HFQ141" s="6"/>
      <c r="HFW141" s="11"/>
      <c r="HFX141" s="6"/>
      <c r="HGD141" s="11"/>
      <c r="HGE141" s="6"/>
      <c r="HGK141" s="11"/>
      <c r="HGL141" s="6"/>
      <c r="HGR141" s="11"/>
      <c r="HGS141" s="6"/>
      <c r="HGY141" s="11"/>
      <c r="HGZ141" s="6"/>
      <c r="HHF141" s="11"/>
      <c r="HHG141" s="6"/>
      <c r="HHM141" s="11"/>
      <c r="HHN141" s="6"/>
      <c r="HHT141" s="11"/>
      <c r="HHU141" s="6"/>
      <c r="HIA141" s="11"/>
      <c r="HIB141" s="6"/>
      <c r="HIH141" s="11"/>
      <c r="HII141" s="6"/>
      <c r="HIO141" s="11"/>
      <c r="HIP141" s="6"/>
      <c r="HIV141" s="11"/>
      <c r="HIW141" s="6"/>
      <c r="HJC141" s="11"/>
      <c r="HJD141" s="6"/>
      <c r="HJJ141" s="11"/>
      <c r="HJK141" s="6"/>
      <c r="HJQ141" s="11"/>
      <c r="HJR141" s="6"/>
      <c r="HJX141" s="11"/>
      <c r="HJY141" s="6"/>
      <c r="HKE141" s="11"/>
      <c r="HKF141" s="6"/>
      <c r="HKL141" s="11"/>
      <c r="HKM141" s="6"/>
      <c r="HKS141" s="11"/>
      <c r="HKT141" s="6"/>
      <c r="HKZ141" s="11"/>
      <c r="HLA141" s="6"/>
      <c r="HLG141" s="11"/>
      <c r="HLH141" s="6"/>
      <c r="HLN141" s="11"/>
      <c r="HLO141" s="6"/>
      <c r="HLU141" s="11"/>
      <c r="HLV141" s="6"/>
      <c r="HMB141" s="11"/>
      <c r="HMC141" s="6"/>
      <c r="HMI141" s="11"/>
      <c r="HMJ141" s="6"/>
      <c r="HMP141" s="11"/>
      <c r="HMQ141" s="6"/>
      <c r="HMW141" s="11"/>
      <c r="HMX141" s="6"/>
      <c r="HND141" s="11"/>
      <c r="HNE141" s="6"/>
      <c r="HNK141" s="11"/>
      <c r="HNL141" s="6"/>
      <c r="HNR141" s="11"/>
      <c r="HNS141" s="6"/>
      <c r="HNY141" s="11"/>
      <c r="HNZ141" s="6"/>
      <c r="HOF141" s="11"/>
      <c r="HOG141" s="6"/>
      <c r="HOM141" s="11"/>
      <c r="HON141" s="6"/>
      <c r="HOT141" s="11"/>
      <c r="HOU141" s="6"/>
      <c r="HPA141" s="11"/>
      <c r="HPB141" s="6"/>
      <c r="HPH141" s="11"/>
      <c r="HPI141" s="6"/>
      <c r="HPO141" s="11"/>
      <c r="HPP141" s="6"/>
      <c r="HPV141" s="11"/>
      <c r="HPW141" s="6"/>
      <c r="HQC141" s="11"/>
      <c r="HQD141" s="6"/>
      <c r="HQJ141" s="11"/>
      <c r="HQK141" s="6"/>
      <c r="HQQ141" s="11"/>
      <c r="HQR141" s="6"/>
      <c r="HQX141" s="11"/>
      <c r="HQY141" s="6"/>
      <c r="HRE141" s="11"/>
      <c r="HRF141" s="6"/>
      <c r="HRL141" s="11"/>
      <c r="HRM141" s="6"/>
      <c r="HRS141" s="11"/>
      <c r="HRT141" s="6"/>
      <c r="HRZ141" s="11"/>
      <c r="HSA141" s="6"/>
      <c r="HSG141" s="11"/>
      <c r="HSH141" s="6"/>
      <c r="HSN141" s="11"/>
      <c r="HSO141" s="6"/>
      <c r="HSU141" s="11"/>
      <c r="HSV141" s="6"/>
      <c r="HTB141" s="11"/>
      <c r="HTC141" s="6"/>
      <c r="HTI141" s="11"/>
      <c r="HTJ141" s="6"/>
      <c r="HTP141" s="11"/>
      <c r="HTQ141" s="6"/>
      <c r="HTW141" s="11"/>
      <c r="HTX141" s="6"/>
      <c r="HUD141" s="11"/>
      <c r="HUE141" s="6"/>
      <c r="HUK141" s="11"/>
      <c r="HUL141" s="6"/>
      <c r="HUR141" s="11"/>
      <c r="HUS141" s="6"/>
      <c r="HUY141" s="11"/>
      <c r="HUZ141" s="6"/>
      <c r="HVF141" s="11"/>
      <c r="HVG141" s="6"/>
      <c r="HVM141" s="11"/>
      <c r="HVN141" s="6"/>
      <c r="HVT141" s="11"/>
      <c r="HVU141" s="6"/>
      <c r="HWA141" s="11"/>
      <c r="HWB141" s="6"/>
      <c r="HWH141" s="11"/>
      <c r="HWI141" s="6"/>
      <c r="HWO141" s="11"/>
      <c r="HWP141" s="6"/>
      <c r="HWV141" s="11"/>
      <c r="HWW141" s="6"/>
      <c r="HXC141" s="11"/>
      <c r="HXD141" s="6"/>
      <c r="HXJ141" s="11"/>
      <c r="HXK141" s="6"/>
      <c r="HXQ141" s="11"/>
      <c r="HXR141" s="6"/>
      <c r="HXX141" s="11"/>
      <c r="HXY141" s="6"/>
      <c r="HYE141" s="11"/>
      <c r="HYF141" s="6"/>
      <c r="HYL141" s="11"/>
      <c r="HYM141" s="6"/>
      <c r="HYS141" s="11"/>
      <c r="HYT141" s="6"/>
      <c r="HYZ141" s="11"/>
      <c r="HZA141" s="6"/>
      <c r="HZG141" s="11"/>
      <c r="HZH141" s="6"/>
      <c r="HZN141" s="11"/>
      <c r="HZO141" s="6"/>
      <c r="HZU141" s="11"/>
      <c r="HZV141" s="6"/>
      <c r="IAB141" s="11"/>
      <c r="IAC141" s="6"/>
      <c r="IAI141" s="11"/>
      <c r="IAJ141" s="6"/>
      <c r="IAP141" s="11"/>
      <c r="IAQ141" s="6"/>
      <c r="IAW141" s="11"/>
      <c r="IAX141" s="6"/>
      <c r="IBD141" s="11"/>
      <c r="IBE141" s="6"/>
      <c r="IBK141" s="11"/>
      <c r="IBL141" s="6"/>
      <c r="IBR141" s="11"/>
      <c r="IBS141" s="6"/>
      <c r="IBY141" s="11"/>
      <c r="IBZ141" s="6"/>
      <c r="ICF141" s="11"/>
      <c r="ICG141" s="6"/>
      <c r="ICM141" s="11"/>
      <c r="ICN141" s="6"/>
      <c r="ICT141" s="11"/>
      <c r="ICU141" s="6"/>
      <c r="IDA141" s="11"/>
      <c r="IDB141" s="6"/>
      <c r="IDH141" s="11"/>
      <c r="IDI141" s="6"/>
      <c r="IDO141" s="11"/>
      <c r="IDP141" s="6"/>
      <c r="IDV141" s="11"/>
      <c r="IDW141" s="6"/>
      <c r="IEC141" s="11"/>
      <c r="IED141" s="6"/>
      <c r="IEJ141" s="11"/>
      <c r="IEK141" s="6"/>
      <c r="IEQ141" s="11"/>
      <c r="IER141" s="6"/>
      <c r="IEX141" s="11"/>
      <c r="IEY141" s="6"/>
      <c r="IFE141" s="11"/>
      <c r="IFF141" s="6"/>
      <c r="IFL141" s="11"/>
      <c r="IFM141" s="6"/>
      <c r="IFS141" s="11"/>
      <c r="IFT141" s="6"/>
      <c r="IFZ141" s="11"/>
      <c r="IGA141" s="6"/>
      <c r="IGG141" s="11"/>
      <c r="IGH141" s="6"/>
      <c r="IGN141" s="11"/>
      <c r="IGO141" s="6"/>
      <c r="IGU141" s="11"/>
      <c r="IGV141" s="6"/>
      <c r="IHB141" s="11"/>
      <c r="IHC141" s="6"/>
      <c r="IHI141" s="11"/>
      <c r="IHJ141" s="6"/>
      <c r="IHP141" s="11"/>
      <c r="IHQ141" s="6"/>
      <c r="IHW141" s="11"/>
      <c r="IHX141" s="6"/>
      <c r="IID141" s="11"/>
      <c r="IIE141" s="6"/>
      <c r="IIK141" s="11"/>
      <c r="IIL141" s="6"/>
      <c r="IIR141" s="11"/>
      <c r="IIS141" s="6"/>
      <c r="IIY141" s="11"/>
      <c r="IIZ141" s="6"/>
      <c r="IJF141" s="11"/>
      <c r="IJG141" s="6"/>
      <c r="IJM141" s="11"/>
      <c r="IJN141" s="6"/>
      <c r="IJT141" s="11"/>
      <c r="IJU141" s="6"/>
      <c r="IKA141" s="11"/>
      <c r="IKB141" s="6"/>
      <c r="IKH141" s="11"/>
      <c r="IKI141" s="6"/>
      <c r="IKO141" s="11"/>
      <c r="IKP141" s="6"/>
      <c r="IKV141" s="11"/>
      <c r="IKW141" s="6"/>
      <c r="ILC141" s="11"/>
      <c r="ILD141" s="6"/>
      <c r="ILJ141" s="11"/>
      <c r="ILK141" s="6"/>
      <c r="ILQ141" s="11"/>
      <c r="ILR141" s="6"/>
      <c r="ILX141" s="11"/>
      <c r="ILY141" s="6"/>
      <c r="IME141" s="11"/>
      <c r="IMF141" s="6"/>
      <c r="IML141" s="11"/>
      <c r="IMM141" s="6"/>
      <c r="IMS141" s="11"/>
      <c r="IMT141" s="6"/>
      <c r="IMZ141" s="11"/>
      <c r="INA141" s="6"/>
      <c r="ING141" s="11"/>
      <c r="INH141" s="6"/>
      <c r="INN141" s="11"/>
      <c r="INO141" s="6"/>
      <c r="INU141" s="11"/>
      <c r="INV141" s="6"/>
      <c r="IOB141" s="11"/>
      <c r="IOC141" s="6"/>
      <c r="IOI141" s="11"/>
      <c r="IOJ141" s="6"/>
      <c r="IOP141" s="11"/>
      <c r="IOQ141" s="6"/>
      <c r="IOW141" s="11"/>
      <c r="IOX141" s="6"/>
      <c r="IPD141" s="11"/>
      <c r="IPE141" s="6"/>
      <c r="IPK141" s="11"/>
      <c r="IPL141" s="6"/>
      <c r="IPR141" s="11"/>
      <c r="IPS141" s="6"/>
      <c r="IPY141" s="11"/>
      <c r="IPZ141" s="6"/>
      <c r="IQF141" s="11"/>
      <c r="IQG141" s="6"/>
      <c r="IQM141" s="11"/>
      <c r="IQN141" s="6"/>
      <c r="IQT141" s="11"/>
      <c r="IQU141" s="6"/>
      <c r="IRA141" s="11"/>
      <c r="IRB141" s="6"/>
      <c r="IRH141" s="11"/>
      <c r="IRI141" s="6"/>
      <c r="IRO141" s="11"/>
      <c r="IRP141" s="6"/>
      <c r="IRV141" s="11"/>
      <c r="IRW141" s="6"/>
      <c r="ISC141" s="11"/>
      <c r="ISD141" s="6"/>
      <c r="ISJ141" s="11"/>
      <c r="ISK141" s="6"/>
      <c r="ISQ141" s="11"/>
      <c r="ISR141" s="6"/>
      <c r="ISX141" s="11"/>
      <c r="ISY141" s="6"/>
      <c r="ITE141" s="11"/>
      <c r="ITF141" s="6"/>
      <c r="ITL141" s="11"/>
      <c r="ITM141" s="6"/>
      <c r="ITS141" s="11"/>
      <c r="ITT141" s="6"/>
      <c r="ITZ141" s="11"/>
      <c r="IUA141" s="6"/>
      <c r="IUG141" s="11"/>
      <c r="IUH141" s="6"/>
      <c r="IUN141" s="11"/>
      <c r="IUO141" s="6"/>
      <c r="IUU141" s="11"/>
      <c r="IUV141" s="6"/>
      <c r="IVB141" s="11"/>
      <c r="IVC141" s="6"/>
      <c r="IVI141" s="11"/>
      <c r="IVJ141" s="6"/>
      <c r="IVP141" s="11"/>
      <c r="IVQ141" s="6"/>
      <c r="IVW141" s="11"/>
      <c r="IVX141" s="6"/>
      <c r="IWD141" s="11"/>
      <c r="IWE141" s="6"/>
      <c r="IWK141" s="11"/>
      <c r="IWL141" s="6"/>
      <c r="IWR141" s="11"/>
      <c r="IWS141" s="6"/>
      <c r="IWY141" s="11"/>
      <c r="IWZ141" s="6"/>
      <c r="IXF141" s="11"/>
      <c r="IXG141" s="6"/>
      <c r="IXM141" s="11"/>
      <c r="IXN141" s="6"/>
      <c r="IXT141" s="11"/>
      <c r="IXU141" s="6"/>
      <c r="IYA141" s="11"/>
      <c r="IYB141" s="6"/>
      <c r="IYH141" s="11"/>
      <c r="IYI141" s="6"/>
      <c r="IYO141" s="11"/>
      <c r="IYP141" s="6"/>
      <c r="IYV141" s="11"/>
      <c r="IYW141" s="6"/>
      <c r="IZC141" s="11"/>
      <c r="IZD141" s="6"/>
      <c r="IZJ141" s="11"/>
      <c r="IZK141" s="6"/>
      <c r="IZQ141" s="11"/>
      <c r="IZR141" s="6"/>
      <c r="IZX141" s="11"/>
      <c r="IZY141" s="6"/>
      <c r="JAE141" s="11"/>
      <c r="JAF141" s="6"/>
      <c r="JAL141" s="11"/>
      <c r="JAM141" s="6"/>
      <c r="JAS141" s="11"/>
      <c r="JAT141" s="6"/>
      <c r="JAZ141" s="11"/>
      <c r="JBA141" s="6"/>
      <c r="JBG141" s="11"/>
      <c r="JBH141" s="6"/>
      <c r="JBN141" s="11"/>
      <c r="JBO141" s="6"/>
      <c r="JBU141" s="11"/>
      <c r="JBV141" s="6"/>
      <c r="JCB141" s="11"/>
      <c r="JCC141" s="6"/>
      <c r="JCI141" s="11"/>
      <c r="JCJ141" s="6"/>
      <c r="JCP141" s="11"/>
      <c r="JCQ141" s="6"/>
      <c r="JCW141" s="11"/>
      <c r="JCX141" s="6"/>
      <c r="JDD141" s="11"/>
      <c r="JDE141" s="6"/>
      <c r="JDK141" s="11"/>
      <c r="JDL141" s="6"/>
      <c r="JDR141" s="11"/>
      <c r="JDS141" s="6"/>
      <c r="JDY141" s="11"/>
      <c r="JDZ141" s="6"/>
      <c r="JEF141" s="11"/>
      <c r="JEG141" s="6"/>
      <c r="JEM141" s="11"/>
      <c r="JEN141" s="6"/>
      <c r="JET141" s="11"/>
      <c r="JEU141" s="6"/>
      <c r="JFA141" s="11"/>
      <c r="JFB141" s="6"/>
      <c r="JFH141" s="11"/>
      <c r="JFI141" s="6"/>
      <c r="JFO141" s="11"/>
      <c r="JFP141" s="6"/>
      <c r="JFV141" s="11"/>
      <c r="JFW141" s="6"/>
      <c r="JGC141" s="11"/>
      <c r="JGD141" s="6"/>
      <c r="JGJ141" s="11"/>
      <c r="JGK141" s="6"/>
      <c r="JGQ141" s="11"/>
      <c r="JGR141" s="6"/>
      <c r="JGX141" s="11"/>
      <c r="JGY141" s="6"/>
      <c r="JHE141" s="11"/>
      <c r="JHF141" s="6"/>
      <c r="JHL141" s="11"/>
      <c r="JHM141" s="6"/>
      <c r="JHS141" s="11"/>
      <c r="JHT141" s="6"/>
      <c r="JHZ141" s="11"/>
      <c r="JIA141" s="6"/>
      <c r="JIG141" s="11"/>
      <c r="JIH141" s="6"/>
      <c r="JIN141" s="11"/>
      <c r="JIO141" s="6"/>
      <c r="JIU141" s="11"/>
      <c r="JIV141" s="6"/>
      <c r="JJB141" s="11"/>
      <c r="JJC141" s="6"/>
      <c r="JJI141" s="11"/>
      <c r="JJJ141" s="6"/>
      <c r="JJP141" s="11"/>
      <c r="JJQ141" s="6"/>
      <c r="JJW141" s="11"/>
      <c r="JJX141" s="6"/>
      <c r="JKD141" s="11"/>
      <c r="JKE141" s="6"/>
      <c r="JKK141" s="11"/>
      <c r="JKL141" s="6"/>
      <c r="JKR141" s="11"/>
      <c r="JKS141" s="6"/>
      <c r="JKY141" s="11"/>
      <c r="JKZ141" s="6"/>
      <c r="JLF141" s="11"/>
      <c r="JLG141" s="6"/>
      <c r="JLM141" s="11"/>
      <c r="JLN141" s="6"/>
      <c r="JLT141" s="11"/>
      <c r="JLU141" s="6"/>
      <c r="JMA141" s="11"/>
      <c r="JMB141" s="6"/>
      <c r="JMH141" s="11"/>
      <c r="JMI141" s="6"/>
      <c r="JMO141" s="11"/>
      <c r="JMP141" s="6"/>
      <c r="JMV141" s="11"/>
      <c r="JMW141" s="6"/>
      <c r="JNC141" s="11"/>
      <c r="JND141" s="6"/>
      <c r="JNJ141" s="11"/>
      <c r="JNK141" s="6"/>
      <c r="JNQ141" s="11"/>
      <c r="JNR141" s="6"/>
      <c r="JNX141" s="11"/>
      <c r="JNY141" s="6"/>
      <c r="JOE141" s="11"/>
      <c r="JOF141" s="6"/>
      <c r="JOL141" s="11"/>
      <c r="JOM141" s="6"/>
      <c r="JOS141" s="11"/>
      <c r="JOT141" s="6"/>
      <c r="JOZ141" s="11"/>
      <c r="JPA141" s="6"/>
      <c r="JPG141" s="11"/>
      <c r="JPH141" s="6"/>
      <c r="JPN141" s="11"/>
      <c r="JPO141" s="6"/>
      <c r="JPU141" s="11"/>
      <c r="JPV141" s="6"/>
      <c r="JQB141" s="11"/>
      <c r="JQC141" s="6"/>
      <c r="JQI141" s="11"/>
      <c r="JQJ141" s="6"/>
      <c r="JQP141" s="11"/>
      <c r="JQQ141" s="6"/>
      <c r="JQW141" s="11"/>
      <c r="JQX141" s="6"/>
      <c r="JRD141" s="11"/>
      <c r="JRE141" s="6"/>
      <c r="JRK141" s="11"/>
      <c r="JRL141" s="6"/>
      <c r="JRR141" s="11"/>
      <c r="JRS141" s="6"/>
      <c r="JRY141" s="11"/>
      <c r="JRZ141" s="6"/>
      <c r="JSF141" s="11"/>
      <c r="JSG141" s="6"/>
      <c r="JSM141" s="11"/>
      <c r="JSN141" s="6"/>
      <c r="JST141" s="11"/>
      <c r="JSU141" s="6"/>
      <c r="JTA141" s="11"/>
      <c r="JTB141" s="6"/>
      <c r="JTH141" s="11"/>
      <c r="JTI141" s="6"/>
      <c r="JTO141" s="11"/>
      <c r="JTP141" s="6"/>
      <c r="JTV141" s="11"/>
      <c r="JTW141" s="6"/>
      <c r="JUC141" s="11"/>
      <c r="JUD141" s="6"/>
      <c r="JUJ141" s="11"/>
      <c r="JUK141" s="6"/>
      <c r="JUQ141" s="11"/>
      <c r="JUR141" s="6"/>
      <c r="JUX141" s="11"/>
      <c r="JUY141" s="6"/>
      <c r="JVE141" s="11"/>
      <c r="JVF141" s="6"/>
      <c r="JVL141" s="11"/>
      <c r="JVM141" s="6"/>
      <c r="JVS141" s="11"/>
      <c r="JVT141" s="6"/>
      <c r="JVZ141" s="11"/>
      <c r="JWA141" s="6"/>
      <c r="JWG141" s="11"/>
      <c r="JWH141" s="6"/>
      <c r="JWN141" s="11"/>
      <c r="JWO141" s="6"/>
      <c r="JWU141" s="11"/>
      <c r="JWV141" s="6"/>
      <c r="JXB141" s="11"/>
      <c r="JXC141" s="6"/>
      <c r="JXI141" s="11"/>
      <c r="JXJ141" s="6"/>
      <c r="JXP141" s="11"/>
      <c r="JXQ141" s="6"/>
      <c r="JXW141" s="11"/>
      <c r="JXX141" s="6"/>
      <c r="JYD141" s="11"/>
      <c r="JYE141" s="6"/>
      <c r="JYK141" s="11"/>
      <c r="JYL141" s="6"/>
      <c r="JYR141" s="11"/>
      <c r="JYS141" s="6"/>
      <c r="JYY141" s="11"/>
      <c r="JYZ141" s="6"/>
      <c r="JZF141" s="11"/>
      <c r="JZG141" s="6"/>
      <c r="JZM141" s="11"/>
      <c r="JZN141" s="6"/>
      <c r="JZT141" s="11"/>
      <c r="JZU141" s="6"/>
      <c r="KAA141" s="11"/>
      <c r="KAB141" s="6"/>
      <c r="KAH141" s="11"/>
      <c r="KAI141" s="6"/>
      <c r="KAO141" s="11"/>
      <c r="KAP141" s="6"/>
      <c r="KAV141" s="11"/>
      <c r="KAW141" s="6"/>
      <c r="KBC141" s="11"/>
      <c r="KBD141" s="6"/>
      <c r="KBJ141" s="11"/>
      <c r="KBK141" s="6"/>
      <c r="KBQ141" s="11"/>
      <c r="KBR141" s="6"/>
      <c r="KBX141" s="11"/>
      <c r="KBY141" s="6"/>
      <c r="KCE141" s="11"/>
      <c r="KCF141" s="6"/>
      <c r="KCL141" s="11"/>
      <c r="KCM141" s="6"/>
      <c r="KCS141" s="11"/>
      <c r="KCT141" s="6"/>
      <c r="KCZ141" s="11"/>
      <c r="KDA141" s="6"/>
      <c r="KDG141" s="11"/>
      <c r="KDH141" s="6"/>
      <c r="KDN141" s="11"/>
      <c r="KDO141" s="6"/>
      <c r="KDU141" s="11"/>
      <c r="KDV141" s="6"/>
      <c r="KEB141" s="11"/>
      <c r="KEC141" s="6"/>
      <c r="KEI141" s="11"/>
      <c r="KEJ141" s="6"/>
      <c r="KEP141" s="11"/>
      <c r="KEQ141" s="6"/>
      <c r="KEW141" s="11"/>
      <c r="KEX141" s="6"/>
      <c r="KFD141" s="11"/>
      <c r="KFE141" s="6"/>
      <c r="KFK141" s="11"/>
      <c r="KFL141" s="6"/>
      <c r="KFR141" s="11"/>
      <c r="KFS141" s="6"/>
      <c r="KFY141" s="11"/>
      <c r="KFZ141" s="6"/>
      <c r="KGF141" s="11"/>
      <c r="KGG141" s="6"/>
      <c r="KGM141" s="11"/>
      <c r="KGN141" s="6"/>
      <c r="KGT141" s="11"/>
      <c r="KGU141" s="6"/>
      <c r="KHA141" s="11"/>
      <c r="KHB141" s="6"/>
      <c r="KHH141" s="11"/>
      <c r="KHI141" s="6"/>
      <c r="KHO141" s="11"/>
      <c r="KHP141" s="6"/>
      <c r="KHV141" s="11"/>
      <c r="KHW141" s="6"/>
      <c r="KIC141" s="11"/>
      <c r="KID141" s="6"/>
      <c r="KIJ141" s="11"/>
      <c r="KIK141" s="6"/>
      <c r="KIQ141" s="11"/>
      <c r="KIR141" s="6"/>
      <c r="KIX141" s="11"/>
      <c r="KIY141" s="6"/>
      <c r="KJE141" s="11"/>
      <c r="KJF141" s="6"/>
      <c r="KJL141" s="11"/>
      <c r="KJM141" s="6"/>
      <c r="KJS141" s="11"/>
      <c r="KJT141" s="6"/>
      <c r="KJZ141" s="11"/>
      <c r="KKA141" s="6"/>
      <c r="KKG141" s="11"/>
      <c r="KKH141" s="6"/>
      <c r="KKN141" s="11"/>
      <c r="KKO141" s="6"/>
      <c r="KKU141" s="11"/>
      <c r="KKV141" s="6"/>
      <c r="KLB141" s="11"/>
      <c r="KLC141" s="6"/>
      <c r="KLI141" s="11"/>
      <c r="KLJ141" s="6"/>
      <c r="KLP141" s="11"/>
      <c r="KLQ141" s="6"/>
      <c r="KLW141" s="11"/>
      <c r="KLX141" s="6"/>
      <c r="KMD141" s="11"/>
      <c r="KME141" s="6"/>
      <c r="KMK141" s="11"/>
      <c r="KML141" s="6"/>
      <c r="KMR141" s="11"/>
      <c r="KMS141" s="6"/>
      <c r="KMY141" s="11"/>
      <c r="KMZ141" s="6"/>
      <c r="KNF141" s="11"/>
      <c r="KNG141" s="6"/>
      <c r="KNM141" s="11"/>
      <c r="KNN141" s="6"/>
      <c r="KNT141" s="11"/>
      <c r="KNU141" s="6"/>
      <c r="KOA141" s="11"/>
      <c r="KOB141" s="6"/>
      <c r="KOH141" s="11"/>
      <c r="KOI141" s="6"/>
      <c r="KOO141" s="11"/>
      <c r="KOP141" s="6"/>
      <c r="KOV141" s="11"/>
      <c r="KOW141" s="6"/>
      <c r="KPC141" s="11"/>
      <c r="KPD141" s="6"/>
      <c r="KPJ141" s="11"/>
      <c r="KPK141" s="6"/>
      <c r="KPQ141" s="11"/>
      <c r="KPR141" s="6"/>
      <c r="KPX141" s="11"/>
      <c r="KPY141" s="6"/>
      <c r="KQE141" s="11"/>
      <c r="KQF141" s="6"/>
      <c r="KQL141" s="11"/>
      <c r="KQM141" s="6"/>
      <c r="KQS141" s="11"/>
      <c r="KQT141" s="6"/>
      <c r="KQZ141" s="11"/>
      <c r="KRA141" s="6"/>
      <c r="KRG141" s="11"/>
      <c r="KRH141" s="6"/>
      <c r="KRN141" s="11"/>
      <c r="KRO141" s="6"/>
      <c r="KRU141" s="11"/>
      <c r="KRV141" s="6"/>
      <c r="KSB141" s="11"/>
      <c r="KSC141" s="6"/>
      <c r="KSI141" s="11"/>
      <c r="KSJ141" s="6"/>
      <c r="KSP141" s="11"/>
      <c r="KSQ141" s="6"/>
      <c r="KSW141" s="11"/>
      <c r="KSX141" s="6"/>
      <c r="KTD141" s="11"/>
      <c r="KTE141" s="6"/>
      <c r="KTK141" s="11"/>
      <c r="KTL141" s="6"/>
      <c r="KTR141" s="11"/>
      <c r="KTS141" s="6"/>
      <c r="KTY141" s="11"/>
      <c r="KTZ141" s="6"/>
      <c r="KUF141" s="11"/>
      <c r="KUG141" s="6"/>
      <c r="KUM141" s="11"/>
      <c r="KUN141" s="6"/>
      <c r="KUT141" s="11"/>
      <c r="KUU141" s="6"/>
      <c r="KVA141" s="11"/>
      <c r="KVB141" s="6"/>
      <c r="KVH141" s="11"/>
      <c r="KVI141" s="6"/>
      <c r="KVO141" s="11"/>
      <c r="KVP141" s="6"/>
      <c r="KVV141" s="11"/>
      <c r="KVW141" s="6"/>
      <c r="KWC141" s="11"/>
      <c r="KWD141" s="6"/>
      <c r="KWJ141" s="11"/>
      <c r="KWK141" s="6"/>
      <c r="KWQ141" s="11"/>
      <c r="KWR141" s="6"/>
      <c r="KWX141" s="11"/>
      <c r="KWY141" s="6"/>
      <c r="KXE141" s="11"/>
      <c r="KXF141" s="6"/>
      <c r="KXL141" s="11"/>
      <c r="KXM141" s="6"/>
      <c r="KXS141" s="11"/>
      <c r="KXT141" s="6"/>
      <c r="KXZ141" s="11"/>
      <c r="KYA141" s="6"/>
      <c r="KYG141" s="11"/>
      <c r="KYH141" s="6"/>
      <c r="KYN141" s="11"/>
      <c r="KYO141" s="6"/>
      <c r="KYU141" s="11"/>
      <c r="KYV141" s="6"/>
      <c r="KZB141" s="11"/>
      <c r="KZC141" s="6"/>
      <c r="KZI141" s="11"/>
      <c r="KZJ141" s="6"/>
      <c r="KZP141" s="11"/>
      <c r="KZQ141" s="6"/>
      <c r="KZW141" s="11"/>
      <c r="KZX141" s="6"/>
      <c r="LAD141" s="11"/>
      <c r="LAE141" s="6"/>
      <c r="LAK141" s="11"/>
      <c r="LAL141" s="6"/>
      <c r="LAR141" s="11"/>
      <c r="LAS141" s="6"/>
      <c r="LAY141" s="11"/>
      <c r="LAZ141" s="6"/>
      <c r="LBF141" s="11"/>
      <c r="LBG141" s="6"/>
      <c r="LBM141" s="11"/>
      <c r="LBN141" s="6"/>
      <c r="LBT141" s="11"/>
      <c r="LBU141" s="6"/>
      <c r="LCA141" s="11"/>
      <c r="LCB141" s="6"/>
      <c r="LCH141" s="11"/>
      <c r="LCI141" s="6"/>
      <c r="LCO141" s="11"/>
      <c r="LCP141" s="6"/>
      <c r="LCV141" s="11"/>
      <c r="LCW141" s="6"/>
      <c r="LDC141" s="11"/>
      <c r="LDD141" s="6"/>
      <c r="LDJ141" s="11"/>
      <c r="LDK141" s="6"/>
      <c r="LDQ141" s="11"/>
      <c r="LDR141" s="6"/>
      <c r="LDX141" s="11"/>
      <c r="LDY141" s="6"/>
      <c r="LEE141" s="11"/>
      <c r="LEF141" s="6"/>
      <c r="LEL141" s="11"/>
      <c r="LEM141" s="6"/>
      <c r="LES141" s="11"/>
      <c r="LET141" s="6"/>
      <c r="LEZ141" s="11"/>
      <c r="LFA141" s="6"/>
      <c r="LFG141" s="11"/>
      <c r="LFH141" s="6"/>
      <c r="LFN141" s="11"/>
      <c r="LFO141" s="6"/>
      <c r="LFU141" s="11"/>
      <c r="LFV141" s="6"/>
      <c r="LGB141" s="11"/>
      <c r="LGC141" s="6"/>
      <c r="LGI141" s="11"/>
      <c r="LGJ141" s="6"/>
      <c r="LGP141" s="11"/>
      <c r="LGQ141" s="6"/>
      <c r="LGW141" s="11"/>
      <c r="LGX141" s="6"/>
      <c r="LHD141" s="11"/>
      <c r="LHE141" s="6"/>
      <c r="LHK141" s="11"/>
      <c r="LHL141" s="6"/>
      <c r="LHR141" s="11"/>
      <c r="LHS141" s="6"/>
      <c r="LHY141" s="11"/>
      <c r="LHZ141" s="6"/>
      <c r="LIF141" s="11"/>
      <c r="LIG141" s="6"/>
      <c r="LIM141" s="11"/>
      <c r="LIN141" s="6"/>
      <c r="LIT141" s="11"/>
      <c r="LIU141" s="6"/>
      <c r="LJA141" s="11"/>
      <c r="LJB141" s="6"/>
      <c r="LJH141" s="11"/>
      <c r="LJI141" s="6"/>
      <c r="LJO141" s="11"/>
      <c r="LJP141" s="6"/>
      <c r="LJV141" s="11"/>
      <c r="LJW141" s="6"/>
      <c r="LKC141" s="11"/>
      <c r="LKD141" s="6"/>
      <c r="LKJ141" s="11"/>
      <c r="LKK141" s="6"/>
      <c r="LKQ141" s="11"/>
      <c r="LKR141" s="6"/>
      <c r="LKX141" s="11"/>
      <c r="LKY141" s="6"/>
      <c r="LLE141" s="11"/>
      <c r="LLF141" s="6"/>
      <c r="LLL141" s="11"/>
      <c r="LLM141" s="6"/>
      <c r="LLS141" s="11"/>
      <c r="LLT141" s="6"/>
      <c r="LLZ141" s="11"/>
      <c r="LMA141" s="6"/>
      <c r="LMG141" s="11"/>
      <c r="LMH141" s="6"/>
      <c r="LMN141" s="11"/>
      <c r="LMO141" s="6"/>
      <c r="LMU141" s="11"/>
      <c r="LMV141" s="6"/>
      <c r="LNB141" s="11"/>
      <c r="LNC141" s="6"/>
      <c r="LNI141" s="11"/>
      <c r="LNJ141" s="6"/>
      <c r="LNP141" s="11"/>
      <c r="LNQ141" s="6"/>
      <c r="LNW141" s="11"/>
      <c r="LNX141" s="6"/>
      <c r="LOD141" s="11"/>
      <c r="LOE141" s="6"/>
      <c r="LOK141" s="11"/>
      <c r="LOL141" s="6"/>
      <c r="LOR141" s="11"/>
      <c r="LOS141" s="6"/>
      <c r="LOY141" s="11"/>
      <c r="LOZ141" s="6"/>
      <c r="LPF141" s="11"/>
      <c r="LPG141" s="6"/>
      <c r="LPM141" s="11"/>
      <c r="LPN141" s="6"/>
      <c r="LPT141" s="11"/>
      <c r="LPU141" s="6"/>
      <c r="LQA141" s="11"/>
      <c r="LQB141" s="6"/>
      <c r="LQH141" s="11"/>
      <c r="LQI141" s="6"/>
      <c r="LQO141" s="11"/>
      <c r="LQP141" s="6"/>
      <c r="LQV141" s="11"/>
      <c r="LQW141" s="6"/>
      <c r="LRC141" s="11"/>
      <c r="LRD141" s="6"/>
      <c r="LRJ141" s="11"/>
      <c r="LRK141" s="6"/>
      <c r="LRQ141" s="11"/>
      <c r="LRR141" s="6"/>
      <c r="LRX141" s="11"/>
      <c r="LRY141" s="6"/>
      <c r="LSE141" s="11"/>
      <c r="LSF141" s="6"/>
      <c r="LSL141" s="11"/>
      <c r="LSM141" s="6"/>
      <c r="LSS141" s="11"/>
      <c r="LST141" s="6"/>
      <c r="LSZ141" s="11"/>
      <c r="LTA141" s="6"/>
      <c r="LTG141" s="11"/>
      <c r="LTH141" s="6"/>
      <c r="LTN141" s="11"/>
      <c r="LTO141" s="6"/>
      <c r="LTU141" s="11"/>
      <c r="LTV141" s="6"/>
      <c r="LUB141" s="11"/>
      <c r="LUC141" s="6"/>
      <c r="LUI141" s="11"/>
      <c r="LUJ141" s="6"/>
      <c r="LUP141" s="11"/>
      <c r="LUQ141" s="6"/>
      <c r="LUW141" s="11"/>
      <c r="LUX141" s="6"/>
      <c r="LVD141" s="11"/>
      <c r="LVE141" s="6"/>
      <c r="LVK141" s="11"/>
      <c r="LVL141" s="6"/>
      <c r="LVR141" s="11"/>
      <c r="LVS141" s="6"/>
      <c r="LVY141" s="11"/>
      <c r="LVZ141" s="6"/>
      <c r="LWF141" s="11"/>
      <c r="LWG141" s="6"/>
      <c r="LWM141" s="11"/>
      <c r="LWN141" s="6"/>
      <c r="LWT141" s="11"/>
      <c r="LWU141" s="6"/>
      <c r="LXA141" s="11"/>
      <c r="LXB141" s="6"/>
      <c r="LXH141" s="11"/>
      <c r="LXI141" s="6"/>
      <c r="LXO141" s="11"/>
      <c r="LXP141" s="6"/>
      <c r="LXV141" s="11"/>
      <c r="LXW141" s="6"/>
      <c r="LYC141" s="11"/>
      <c r="LYD141" s="6"/>
      <c r="LYJ141" s="11"/>
      <c r="LYK141" s="6"/>
      <c r="LYQ141" s="11"/>
      <c r="LYR141" s="6"/>
      <c r="LYX141" s="11"/>
      <c r="LYY141" s="6"/>
      <c r="LZE141" s="11"/>
      <c r="LZF141" s="6"/>
      <c r="LZL141" s="11"/>
      <c r="LZM141" s="6"/>
      <c r="LZS141" s="11"/>
      <c r="LZT141" s="6"/>
      <c r="LZZ141" s="11"/>
      <c r="MAA141" s="6"/>
      <c r="MAG141" s="11"/>
      <c r="MAH141" s="6"/>
      <c r="MAN141" s="11"/>
      <c r="MAO141" s="6"/>
      <c r="MAU141" s="11"/>
      <c r="MAV141" s="6"/>
      <c r="MBB141" s="11"/>
      <c r="MBC141" s="6"/>
      <c r="MBI141" s="11"/>
      <c r="MBJ141" s="6"/>
      <c r="MBP141" s="11"/>
      <c r="MBQ141" s="6"/>
      <c r="MBW141" s="11"/>
      <c r="MBX141" s="6"/>
      <c r="MCD141" s="11"/>
      <c r="MCE141" s="6"/>
      <c r="MCK141" s="11"/>
      <c r="MCL141" s="6"/>
      <c r="MCR141" s="11"/>
      <c r="MCS141" s="6"/>
      <c r="MCY141" s="11"/>
      <c r="MCZ141" s="6"/>
      <c r="MDF141" s="11"/>
      <c r="MDG141" s="6"/>
      <c r="MDM141" s="11"/>
      <c r="MDN141" s="6"/>
      <c r="MDT141" s="11"/>
      <c r="MDU141" s="6"/>
      <c r="MEA141" s="11"/>
      <c r="MEB141" s="6"/>
      <c r="MEH141" s="11"/>
      <c r="MEI141" s="6"/>
      <c r="MEO141" s="11"/>
      <c r="MEP141" s="6"/>
      <c r="MEV141" s="11"/>
      <c r="MEW141" s="6"/>
      <c r="MFC141" s="11"/>
      <c r="MFD141" s="6"/>
      <c r="MFJ141" s="11"/>
      <c r="MFK141" s="6"/>
      <c r="MFQ141" s="11"/>
      <c r="MFR141" s="6"/>
      <c r="MFX141" s="11"/>
      <c r="MFY141" s="6"/>
      <c r="MGE141" s="11"/>
      <c r="MGF141" s="6"/>
      <c r="MGL141" s="11"/>
      <c r="MGM141" s="6"/>
      <c r="MGS141" s="11"/>
      <c r="MGT141" s="6"/>
      <c r="MGZ141" s="11"/>
      <c r="MHA141" s="6"/>
      <c r="MHG141" s="11"/>
      <c r="MHH141" s="6"/>
      <c r="MHN141" s="11"/>
      <c r="MHO141" s="6"/>
      <c r="MHU141" s="11"/>
      <c r="MHV141" s="6"/>
      <c r="MIB141" s="11"/>
      <c r="MIC141" s="6"/>
      <c r="MII141" s="11"/>
      <c r="MIJ141" s="6"/>
      <c r="MIP141" s="11"/>
      <c r="MIQ141" s="6"/>
      <c r="MIW141" s="11"/>
      <c r="MIX141" s="6"/>
      <c r="MJD141" s="11"/>
      <c r="MJE141" s="6"/>
      <c r="MJK141" s="11"/>
      <c r="MJL141" s="6"/>
      <c r="MJR141" s="11"/>
      <c r="MJS141" s="6"/>
      <c r="MJY141" s="11"/>
      <c r="MJZ141" s="6"/>
      <c r="MKF141" s="11"/>
      <c r="MKG141" s="6"/>
      <c r="MKM141" s="11"/>
      <c r="MKN141" s="6"/>
      <c r="MKT141" s="11"/>
      <c r="MKU141" s="6"/>
      <c r="MLA141" s="11"/>
      <c r="MLB141" s="6"/>
      <c r="MLH141" s="11"/>
      <c r="MLI141" s="6"/>
      <c r="MLO141" s="11"/>
      <c r="MLP141" s="6"/>
      <c r="MLV141" s="11"/>
      <c r="MLW141" s="6"/>
      <c r="MMC141" s="11"/>
      <c r="MMD141" s="6"/>
      <c r="MMJ141" s="11"/>
      <c r="MMK141" s="6"/>
      <c r="MMQ141" s="11"/>
      <c r="MMR141" s="6"/>
      <c r="MMX141" s="11"/>
      <c r="MMY141" s="6"/>
      <c r="MNE141" s="11"/>
      <c r="MNF141" s="6"/>
      <c r="MNL141" s="11"/>
      <c r="MNM141" s="6"/>
      <c r="MNS141" s="11"/>
      <c r="MNT141" s="6"/>
      <c r="MNZ141" s="11"/>
      <c r="MOA141" s="6"/>
      <c r="MOG141" s="11"/>
      <c r="MOH141" s="6"/>
      <c r="MON141" s="11"/>
      <c r="MOO141" s="6"/>
      <c r="MOU141" s="11"/>
      <c r="MOV141" s="6"/>
      <c r="MPB141" s="11"/>
      <c r="MPC141" s="6"/>
      <c r="MPI141" s="11"/>
      <c r="MPJ141" s="6"/>
      <c r="MPP141" s="11"/>
      <c r="MPQ141" s="6"/>
      <c r="MPW141" s="11"/>
      <c r="MPX141" s="6"/>
      <c r="MQD141" s="11"/>
      <c r="MQE141" s="6"/>
      <c r="MQK141" s="11"/>
      <c r="MQL141" s="6"/>
      <c r="MQR141" s="11"/>
      <c r="MQS141" s="6"/>
      <c r="MQY141" s="11"/>
      <c r="MQZ141" s="6"/>
      <c r="MRF141" s="11"/>
      <c r="MRG141" s="6"/>
      <c r="MRM141" s="11"/>
      <c r="MRN141" s="6"/>
      <c r="MRT141" s="11"/>
      <c r="MRU141" s="6"/>
      <c r="MSA141" s="11"/>
      <c r="MSB141" s="6"/>
      <c r="MSH141" s="11"/>
      <c r="MSI141" s="6"/>
      <c r="MSO141" s="11"/>
      <c r="MSP141" s="6"/>
      <c r="MSV141" s="11"/>
      <c r="MSW141" s="6"/>
      <c r="MTC141" s="11"/>
      <c r="MTD141" s="6"/>
      <c r="MTJ141" s="11"/>
      <c r="MTK141" s="6"/>
      <c r="MTQ141" s="11"/>
      <c r="MTR141" s="6"/>
      <c r="MTX141" s="11"/>
      <c r="MTY141" s="6"/>
      <c r="MUE141" s="11"/>
      <c r="MUF141" s="6"/>
      <c r="MUL141" s="11"/>
      <c r="MUM141" s="6"/>
      <c r="MUS141" s="11"/>
      <c r="MUT141" s="6"/>
      <c r="MUZ141" s="11"/>
      <c r="MVA141" s="6"/>
      <c r="MVG141" s="11"/>
      <c r="MVH141" s="6"/>
      <c r="MVN141" s="11"/>
      <c r="MVO141" s="6"/>
      <c r="MVU141" s="11"/>
      <c r="MVV141" s="6"/>
      <c r="MWB141" s="11"/>
      <c r="MWC141" s="6"/>
      <c r="MWI141" s="11"/>
      <c r="MWJ141" s="6"/>
      <c r="MWP141" s="11"/>
      <c r="MWQ141" s="6"/>
      <c r="MWW141" s="11"/>
      <c r="MWX141" s="6"/>
      <c r="MXD141" s="11"/>
      <c r="MXE141" s="6"/>
      <c r="MXK141" s="11"/>
      <c r="MXL141" s="6"/>
      <c r="MXR141" s="11"/>
      <c r="MXS141" s="6"/>
      <c r="MXY141" s="11"/>
      <c r="MXZ141" s="6"/>
      <c r="MYF141" s="11"/>
      <c r="MYG141" s="6"/>
      <c r="MYM141" s="11"/>
      <c r="MYN141" s="6"/>
      <c r="MYT141" s="11"/>
      <c r="MYU141" s="6"/>
      <c r="MZA141" s="11"/>
      <c r="MZB141" s="6"/>
      <c r="MZH141" s="11"/>
      <c r="MZI141" s="6"/>
      <c r="MZO141" s="11"/>
      <c r="MZP141" s="6"/>
      <c r="MZV141" s="11"/>
      <c r="MZW141" s="6"/>
      <c r="NAC141" s="11"/>
      <c r="NAD141" s="6"/>
      <c r="NAJ141" s="11"/>
      <c r="NAK141" s="6"/>
      <c r="NAQ141" s="11"/>
      <c r="NAR141" s="6"/>
      <c r="NAX141" s="11"/>
      <c r="NAY141" s="6"/>
      <c r="NBE141" s="11"/>
      <c r="NBF141" s="6"/>
      <c r="NBL141" s="11"/>
      <c r="NBM141" s="6"/>
      <c r="NBS141" s="11"/>
      <c r="NBT141" s="6"/>
      <c r="NBZ141" s="11"/>
      <c r="NCA141" s="6"/>
      <c r="NCG141" s="11"/>
      <c r="NCH141" s="6"/>
      <c r="NCN141" s="11"/>
      <c r="NCO141" s="6"/>
      <c r="NCU141" s="11"/>
      <c r="NCV141" s="6"/>
      <c r="NDB141" s="11"/>
      <c r="NDC141" s="6"/>
      <c r="NDI141" s="11"/>
      <c r="NDJ141" s="6"/>
      <c r="NDP141" s="11"/>
      <c r="NDQ141" s="6"/>
      <c r="NDW141" s="11"/>
      <c r="NDX141" s="6"/>
      <c r="NED141" s="11"/>
      <c r="NEE141" s="6"/>
      <c r="NEK141" s="11"/>
      <c r="NEL141" s="6"/>
      <c r="NER141" s="11"/>
      <c r="NES141" s="6"/>
      <c r="NEY141" s="11"/>
      <c r="NEZ141" s="6"/>
      <c r="NFF141" s="11"/>
      <c r="NFG141" s="6"/>
      <c r="NFM141" s="11"/>
      <c r="NFN141" s="6"/>
      <c r="NFT141" s="11"/>
      <c r="NFU141" s="6"/>
      <c r="NGA141" s="11"/>
      <c r="NGB141" s="6"/>
      <c r="NGH141" s="11"/>
      <c r="NGI141" s="6"/>
      <c r="NGO141" s="11"/>
      <c r="NGP141" s="6"/>
      <c r="NGV141" s="11"/>
      <c r="NGW141" s="6"/>
      <c r="NHC141" s="11"/>
      <c r="NHD141" s="6"/>
      <c r="NHJ141" s="11"/>
      <c r="NHK141" s="6"/>
      <c r="NHQ141" s="11"/>
      <c r="NHR141" s="6"/>
      <c r="NHX141" s="11"/>
      <c r="NHY141" s="6"/>
      <c r="NIE141" s="11"/>
      <c r="NIF141" s="6"/>
      <c r="NIL141" s="11"/>
      <c r="NIM141" s="6"/>
      <c r="NIS141" s="11"/>
      <c r="NIT141" s="6"/>
      <c r="NIZ141" s="11"/>
      <c r="NJA141" s="6"/>
      <c r="NJG141" s="11"/>
      <c r="NJH141" s="6"/>
      <c r="NJN141" s="11"/>
      <c r="NJO141" s="6"/>
      <c r="NJU141" s="11"/>
      <c r="NJV141" s="6"/>
      <c r="NKB141" s="11"/>
      <c r="NKC141" s="6"/>
      <c r="NKI141" s="11"/>
      <c r="NKJ141" s="6"/>
      <c r="NKP141" s="11"/>
      <c r="NKQ141" s="6"/>
      <c r="NKW141" s="11"/>
      <c r="NKX141" s="6"/>
      <c r="NLD141" s="11"/>
      <c r="NLE141" s="6"/>
      <c r="NLK141" s="11"/>
      <c r="NLL141" s="6"/>
      <c r="NLR141" s="11"/>
      <c r="NLS141" s="6"/>
      <c r="NLY141" s="11"/>
      <c r="NLZ141" s="6"/>
      <c r="NMF141" s="11"/>
      <c r="NMG141" s="6"/>
      <c r="NMM141" s="11"/>
      <c r="NMN141" s="6"/>
      <c r="NMT141" s="11"/>
      <c r="NMU141" s="6"/>
      <c r="NNA141" s="11"/>
      <c r="NNB141" s="6"/>
      <c r="NNH141" s="11"/>
      <c r="NNI141" s="6"/>
      <c r="NNO141" s="11"/>
      <c r="NNP141" s="6"/>
      <c r="NNV141" s="11"/>
      <c r="NNW141" s="6"/>
      <c r="NOC141" s="11"/>
      <c r="NOD141" s="6"/>
      <c r="NOJ141" s="11"/>
      <c r="NOK141" s="6"/>
      <c r="NOQ141" s="11"/>
      <c r="NOR141" s="6"/>
      <c r="NOX141" s="11"/>
      <c r="NOY141" s="6"/>
      <c r="NPE141" s="11"/>
      <c r="NPF141" s="6"/>
      <c r="NPL141" s="11"/>
      <c r="NPM141" s="6"/>
      <c r="NPS141" s="11"/>
      <c r="NPT141" s="6"/>
      <c r="NPZ141" s="11"/>
      <c r="NQA141" s="6"/>
      <c r="NQG141" s="11"/>
      <c r="NQH141" s="6"/>
      <c r="NQN141" s="11"/>
      <c r="NQO141" s="6"/>
      <c r="NQU141" s="11"/>
      <c r="NQV141" s="6"/>
      <c r="NRB141" s="11"/>
      <c r="NRC141" s="6"/>
      <c r="NRI141" s="11"/>
      <c r="NRJ141" s="6"/>
      <c r="NRP141" s="11"/>
      <c r="NRQ141" s="6"/>
      <c r="NRW141" s="11"/>
      <c r="NRX141" s="6"/>
      <c r="NSD141" s="11"/>
      <c r="NSE141" s="6"/>
      <c r="NSK141" s="11"/>
      <c r="NSL141" s="6"/>
      <c r="NSR141" s="11"/>
      <c r="NSS141" s="6"/>
      <c r="NSY141" s="11"/>
      <c r="NSZ141" s="6"/>
      <c r="NTF141" s="11"/>
      <c r="NTG141" s="6"/>
      <c r="NTM141" s="11"/>
      <c r="NTN141" s="6"/>
      <c r="NTT141" s="11"/>
      <c r="NTU141" s="6"/>
      <c r="NUA141" s="11"/>
      <c r="NUB141" s="6"/>
      <c r="NUH141" s="11"/>
      <c r="NUI141" s="6"/>
      <c r="NUO141" s="11"/>
      <c r="NUP141" s="6"/>
      <c r="NUV141" s="11"/>
      <c r="NUW141" s="6"/>
      <c r="NVC141" s="11"/>
      <c r="NVD141" s="6"/>
      <c r="NVJ141" s="11"/>
      <c r="NVK141" s="6"/>
      <c r="NVQ141" s="11"/>
      <c r="NVR141" s="6"/>
      <c r="NVX141" s="11"/>
      <c r="NVY141" s="6"/>
      <c r="NWE141" s="11"/>
      <c r="NWF141" s="6"/>
      <c r="NWL141" s="11"/>
      <c r="NWM141" s="6"/>
      <c r="NWS141" s="11"/>
      <c r="NWT141" s="6"/>
      <c r="NWZ141" s="11"/>
      <c r="NXA141" s="6"/>
      <c r="NXG141" s="11"/>
      <c r="NXH141" s="6"/>
      <c r="NXN141" s="11"/>
      <c r="NXO141" s="6"/>
      <c r="NXU141" s="11"/>
      <c r="NXV141" s="6"/>
      <c r="NYB141" s="11"/>
      <c r="NYC141" s="6"/>
      <c r="NYI141" s="11"/>
      <c r="NYJ141" s="6"/>
      <c r="NYP141" s="11"/>
      <c r="NYQ141" s="6"/>
      <c r="NYW141" s="11"/>
      <c r="NYX141" s="6"/>
      <c r="NZD141" s="11"/>
      <c r="NZE141" s="6"/>
      <c r="NZK141" s="11"/>
      <c r="NZL141" s="6"/>
      <c r="NZR141" s="11"/>
      <c r="NZS141" s="6"/>
      <c r="NZY141" s="11"/>
      <c r="NZZ141" s="6"/>
      <c r="OAF141" s="11"/>
      <c r="OAG141" s="6"/>
      <c r="OAM141" s="11"/>
      <c r="OAN141" s="6"/>
      <c r="OAT141" s="11"/>
      <c r="OAU141" s="6"/>
      <c r="OBA141" s="11"/>
      <c r="OBB141" s="6"/>
      <c r="OBH141" s="11"/>
      <c r="OBI141" s="6"/>
      <c r="OBO141" s="11"/>
      <c r="OBP141" s="6"/>
      <c r="OBV141" s="11"/>
      <c r="OBW141" s="6"/>
      <c r="OCC141" s="11"/>
      <c r="OCD141" s="6"/>
      <c r="OCJ141" s="11"/>
      <c r="OCK141" s="6"/>
      <c r="OCQ141" s="11"/>
      <c r="OCR141" s="6"/>
      <c r="OCX141" s="11"/>
      <c r="OCY141" s="6"/>
      <c r="ODE141" s="11"/>
      <c r="ODF141" s="6"/>
      <c r="ODL141" s="11"/>
      <c r="ODM141" s="6"/>
      <c r="ODS141" s="11"/>
      <c r="ODT141" s="6"/>
      <c r="ODZ141" s="11"/>
      <c r="OEA141" s="6"/>
      <c r="OEG141" s="11"/>
      <c r="OEH141" s="6"/>
      <c r="OEN141" s="11"/>
      <c r="OEO141" s="6"/>
      <c r="OEU141" s="11"/>
      <c r="OEV141" s="6"/>
      <c r="OFB141" s="11"/>
      <c r="OFC141" s="6"/>
      <c r="OFI141" s="11"/>
      <c r="OFJ141" s="6"/>
      <c r="OFP141" s="11"/>
      <c r="OFQ141" s="6"/>
      <c r="OFW141" s="11"/>
      <c r="OFX141" s="6"/>
      <c r="OGD141" s="11"/>
      <c r="OGE141" s="6"/>
      <c r="OGK141" s="11"/>
      <c r="OGL141" s="6"/>
      <c r="OGR141" s="11"/>
      <c r="OGS141" s="6"/>
      <c r="OGY141" s="11"/>
      <c r="OGZ141" s="6"/>
      <c r="OHF141" s="11"/>
      <c r="OHG141" s="6"/>
      <c r="OHM141" s="11"/>
      <c r="OHN141" s="6"/>
      <c r="OHT141" s="11"/>
      <c r="OHU141" s="6"/>
      <c r="OIA141" s="11"/>
      <c r="OIB141" s="6"/>
      <c r="OIH141" s="11"/>
      <c r="OII141" s="6"/>
      <c r="OIO141" s="11"/>
      <c r="OIP141" s="6"/>
      <c r="OIV141" s="11"/>
      <c r="OIW141" s="6"/>
      <c r="OJC141" s="11"/>
      <c r="OJD141" s="6"/>
      <c r="OJJ141" s="11"/>
      <c r="OJK141" s="6"/>
      <c r="OJQ141" s="11"/>
      <c r="OJR141" s="6"/>
      <c r="OJX141" s="11"/>
      <c r="OJY141" s="6"/>
      <c r="OKE141" s="11"/>
      <c r="OKF141" s="6"/>
      <c r="OKL141" s="11"/>
      <c r="OKM141" s="6"/>
      <c r="OKS141" s="11"/>
      <c r="OKT141" s="6"/>
      <c r="OKZ141" s="11"/>
      <c r="OLA141" s="6"/>
      <c r="OLG141" s="11"/>
      <c r="OLH141" s="6"/>
      <c r="OLN141" s="11"/>
      <c r="OLO141" s="6"/>
      <c r="OLU141" s="11"/>
      <c r="OLV141" s="6"/>
      <c r="OMB141" s="11"/>
      <c r="OMC141" s="6"/>
      <c r="OMI141" s="11"/>
      <c r="OMJ141" s="6"/>
      <c r="OMP141" s="11"/>
      <c r="OMQ141" s="6"/>
      <c r="OMW141" s="11"/>
      <c r="OMX141" s="6"/>
      <c r="OND141" s="11"/>
      <c r="ONE141" s="6"/>
      <c r="ONK141" s="11"/>
      <c r="ONL141" s="6"/>
      <c r="ONR141" s="11"/>
      <c r="ONS141" s="6"/>
      <c r="ONY141" s="11"/>
      <c r="ONZ141" s="6"/>
      <c r="OOF141" s="11"/>
      <c r="OOG141" s="6"/>
      <c r="OOM141" s="11"/>
      <c r="OON141" s="6"/>
      <c r="OOT141" s="11"/>
      <c r="OOU141" s="6"/>
      <c r="OPA141" s="11"/>
      <c r="OPB141" s="6"/>
      <c r="OPH141" s="11"/>
      <c r="OPI141" s="6"/>
      <c r="OPO141" s="11"/>
      <c r="OPP141" s="6"/>
      <c r="OPV141" s="11"/>
      <c r="OPW141" s="6"/>
      <c r="OQC141" s="11"/>
      <c r="OQD141" s="6"/>
      <c r="OQJ141" s="11"/>
      <c r="OQK141" s="6"/>
      <c r="OQQ141" s="11"/>
      <c r="OQR141" s="6"/>
      <c r="OQX141" s="11"/>
      <c r="OQY141" s="6"/>
      <c r="ORE141" s="11"/>
      <c r="ORF141" s="6"/>
      <c r="ORL141" s="11"/>
      <c r="ORM141" s="6"/>
      <c r="ORS141" s="11"/>
      <c r="ORT141" s="6"/>
      <c r="ORZ141" s="11"/>
      <c r="OSA141" s="6"/>
      <c r="OSG141" s="11"/>
      <c r="OSH141" s="6"/>
      <c r="OSN141" s="11"/>
      <c r="OSO141" s="6"/>
      <c r="OSU141" s="11"/>
      <c r="OSV141" s="6"/>
      <c r="OTB141" s="11"/>
      <c r="OTC141" s="6"/>
      <c r="OTI141" s="11"/>
      <c r="OTJ141" s="6"/>
      <c r="OTP141" s="11"/>
      <c r="OTQ141" s="6"/>
      <c r="OTW141" s="11"/>
      <c r="OTX141" s="6"/>
      <c r="OUD141" s="11"/>
      <c r="OUE141" s="6"/>
      <c r="OUK141" s="11"/>
      <c r="OUL141" s="6"/>
      <c r="OUR141" s="11"/>
      <c r="OUS141" s="6"/>
      <c r="OUY141" s="11"/>
      <c r="OUZ141" s="6"/>
      <c r="OVF141" s="11"/>
      <c r="OVG141" s="6"/>
      <c r="OVM141" s="11"/>
      <c r="OVN141" s="6"/>
      <c r="OVT141" s="11"/>
      <c r="OVU141" s="6"/>
      <c r="OWA141" s="11"/>
      <c r="OWB141" s="6"/>
      <c r="OWH141" s="11"/>
      <c r="OWI141" s="6"/>
      <c r="OWO141" s="11"/>
      <c r="OWP141" s="6"/>
      <c r="OWV141" s="11"/>
      <c r="OWW141" s="6"/>
      <c r="OXC141" s="11"/>
      <c r="OXD141" s="6"/>
      <c r="OXJ141" s="11"/>
      <c r="OXK141" s="6"/>
      <c r="OXQ141" s="11"/>
      <c r="OXR141" s="6"/>
      <c r="OXX141" s="11"/>
      <c r="OXY141" s="6"/>
      <c r="OYE141" s="11"/>
      <c r="OYF141" s="6"/>
      <c r="OYL141" s="11"/>
      <c r="OYM141" s="6"/>
      <c r="OYS141" s="11"/>
      <c r="OYT141" s="6"/>
      <c r="OYZ141" s="11"/>
      <c r="OZA141" s="6"/>
      <c r="OZG141" s="11"/>
      <c r="OZH141" s="6"/>
      <c r="OZN141" s="11"/>
      <c r="OZO141" s="6"/>
      <c r="OZU141" s="11"/>
      <c r="OZV141" s="6"/>
      <c r="PAB141" s="11"/>
      <c r="PAC141" s="6"/>
      <c r="PAI141" s="11"/>
      <c r="PAJ141" s="6"/>
      <c r="PAP141" s="11"/>
      <c r="PAQ141" s="6"/>
      <c r="PAW141" s="11"/>
      <c r="PAX141" s="6"/>
      <c r="PBD141" s="11"/>
      <c r="PBE141" s="6"/>
      <c r="PBK141" s="11"/>
      <c r="PBL141" s="6"/>
      <c r="PBR141" s="11"/>
      <c r="PBS141" s="6"/>
      <c r="PBY141" s="11"/>
      <c r="PBZ141" s="6"/>
      <c r="PCF141" s="11"/>
      <c r="PCG141" s="6"/>
      <c r="PCM141" s="11"/>
      <c r="PCN141" s="6"/>
      <c r="PCT141" s="11"/>
      <c r="PCU141" s="6"/>
      <c r="PDA141" s="11"/>
      <c r="PDB141" s="6"/>
      <c r="PDH141" s="11"/>
      <c r="PDI141" s="6"/>
      <c r="PDO141" s="11"/>
      <c r="PDP141" s="6"/>
      <c r="PDV141" s="11"/>
      <c r="PDW141" s="6"/>
      <c r="PEC141" s="11"/>
      <c r="PED141" s="6"/>
      <c r="PEJ141" s="11"/>
      <c r="PEK141" s="6"/>
      <c r="PEQ141" s="11"/>
      <c r="PER141" s="6"/>
      <c r="PEX141" s="11"/>
      <c r="PEY141" s="6"/>
      <c r="PFE141" s="11"/>
      <c r="PFF141" s="6"/>
      <c r="PFL141" s="11"/>
      <c r="PFM141" s="6"/>
      <c r="PFS141" s="11"/>
      <c r="PFT141" s="6"/>
      <c r="PFZ141" s="11"/>
      <c r="PGA141" s="6"/>
      <c r="PGG141" s="11"/>
      <c r="PGH141" s="6"/>
      <c r="PGN141" s="11"/>
      <c r="PGO141" s="6"/>
      <c r="PGU141" s="11"/>
      <c r="PGV141" s="6"/>
      <c r="PHB141" s="11"/>
      <c r="PHC141" s="6"/>
      <c r="PHI141" s="11"/>
      <c r="PHJ141" s="6"/>
      <c r="PHP141" s="11"/>
      <c r="PHQ141" s="6"/>
      <c r="PHW141" s="11"/>
      <c r="PHX141" s="6"/>
      <c r="PID141" s="11"/>
      <c r="PIE141" s="6"/>
      <c r="PIK141" s="11"/>
      <c r="PIL141" s="6"/>
      <c r="PIR141" s="11"/>
      <c r="PIS141" s="6"/>
      <c r="PIY141" s="11"/>
      <c r="PIZ141" s="6"/>
      <c r="PJF141" s="11"/>
      <c r="PJG141" s="6"/>
      <c r="PJM141" s="11"/>
      <c r="PJN141" s="6"/>
      <c r="PJT141" s="11"/>
      <c r="PJU141" s="6"/>
      <c r="PKA141" s="11"/>
      <c r="PKB141" s="6"/>
      <c r="PKH141" s="11"/>
      <c r="PKI141" s="6"/>
      <c r="PKO141" s="11"/>
      <c r="PKP141" s="6"/>
      <c r="PKV141" s="11"/>
      <c r="PKW141" s="6"/>
      <c r="PLC141" s="11"/>
      <c r="PLD141" s="6"/>
      <c r="PLJ141" s="11"/>
      <c r="PLK141" s="6"/>
      <c r="PLQ141" s="11"/>
      <c r="PLR141" s="6"/>
      <c r="PLX141" s="11"/>
      <c r="PLY141" s="6"/>
      <c r="PME141" s="11"/>
      <c r="PMF141" s="6"/>
      <c r="PML141" s="11"/>
      <c r="PMM141" s="6"/>
      <c r="PMS141" s="11"/>
      <c r="PMT141" s="6"/>
      <c r="PMZ141" s="11"/>
      <c r="PNA141" s="6"/>
      <c r="PNG141" s="11"/>
      <c r="PNH141" s="6"/>
      <c r="PNN141" s="11"/>
      <c r="PNO141" s="6"/>
      <c r="PNU141" s="11"/>
      <c r="PNV141" s="6"/>
      <c r="POB141" s="11"/>
      <c r="POC141" s="6"/>
      <c r="POI141" s="11"/>
      <c r="POJ141" s="6"/>
      <c r="POP141" s="11"/>
      <c r="POQ141" s="6"/>
      <c r="POW141" s="11"/>
      <c r="POX141" s="6"/>
      <c r="PPD141" s="11"/>
      <c r="PPE141" s="6"/>
      <c r="PPK141" s="11"/>
      <c r="PPL141" s="6"/>
      <c r="PPR141" s="11"/>
      <c r="PPS141" s="6"/>
      <c r="PPY141" s="11"/>
      <c r="PPZ141" s="6"/>
      <c r="PQF141" s="11"/>
      <c r="PQG141" s="6"/>
      <c r="PQM141" s="11"/>
      <c r="PQN141" s="6"/>
      <c r="PQT141" s="11"/>
      <c r="PQU141" s="6"/>
      <c r="PRA141" s="11"/>
      <c r="PRB141" s="6"/>
      <c r="PRH141" s="11"/>
      <c r="PRI141" s="6"/>
      <c r="PRO141" s="11"/>
      <c r="PRP141" s="6"/>
      <c r="PRV141" s="11"/>
      <c r="PRW141" s="6"/>
      <c r="PSC141" s="11"/>
      <c r="PSD141" s="6"/>
      <c r="PSJ141" s="11"/>
      <c r="PSK141" s="6"/>
      <c r="PSQ141" s="11"/>
      <c r="PSR141" s="6"/>
      <c r="PSX141" s="11"/>
      <c r="PSY141" s="6"/>
      <c r="PTE141" s="11"/>
      <c r="PTF141" s="6"/>
      <c r="PTL141" s="11"/>
      <c r="PTM141" s="6"/>
      <c r="PTS141" s="11"/>
      <c r="PTT141" s="6"/>
      <c r="PTZ141" s="11"/>
      <c r="PUA141" s="6"/>
      <c r="PUG141" s="11"/>
      <c r="PUH141" s="6"/>
      <c r="PUN141" s="11"/>
      <c r="PUO141" s="6"/>
      <c r="PUU141" s="11"/>
      <c r="PUV141" s="6"/>
      <c r="PVB141" s="11"/>
      <c r="PVC141" s="6"/>
      <c r="PVI141" s="11"/>
      <c r="PVJ141" s="6"/>
      <c r="PVP141" s="11"/>
      <c r="PVQ141" s="6"/>
      <c r="PVW141" s="11"/>
      <c r="PVX141" s="6"/>
      <c r="PWD141" s="11"/>
      <c r="PWE141" s="6"/>
      <c r="PWK141" s="11"/>
      <c r="PWL141" s="6"/>
      <c r="PWR141" s="11"/>
      <c r="PWS141" s="6"/>
      <c r="PWY141" s="11"/>
      <c r="PWZ141" s="6"/>
      <c r="PXF141" s="11"/>
      <c r="PXG141" s="6"/>
      <c r="PXM141" s="11"/>
      <c r="PXN141" s="6"/>
      <c r="PXT141" s="11"/>
      <c r="PXU141" s="6"/>
      <c r="PYA141" s="11"/>
      <c r="PYB141" s="6"/>
      <c r="PYH141" s="11"/>
      <c r="PYI141" s="6"/>
      <c r="PYO141" s="11"/>
      <c r="PYP141" s="6"/>
      <c r="PYV141" s="11"/>
      <c r="PYW141" s="6"/>
      <c r="PZC141" s="11"/>
      <c r="PZD141" s="6"/>
      <c r="PZJ141" s="11"/>
      <c r="PZK141" s="6"/>
      <c r="PZQ141" s="11"/>
      <c r="PZR141" s="6"/>
      <c r="PZX141" s="11"/>
      <c r="PZY141" s="6"/>
      <c r="QAE141" s="11"/>
      <c r="QAF141" s="6"/>
      <c r="QAL141" s="11"/>
      <c r="QAM141" s="6"/>
      <c r="QAS141" s="11"/>
      <c r="QAT141" s="6"/>
      <c r="QAZ141" s="11"/>
      <c r="QBA141" s="6"/>
      <c r="QBG141" s="11"/>
      <c r="QBH141" s="6"/>
      <c r="QBN141" s="11"/>
      <c r="QBO141" s="6"/>
      <c r="QBU141" s="11"/>
      <c r="QBV141" s="6"/>
      <c r="QCB141" s="11"/>
      <c r="QCC141" s="6"/>
      <c r="QCI141" s="11"/>
      <c r="QCJ141" s="6"/>
      <c r="QCP141" s="11"/>
      <c r="QCQ141" s="6"/>
      <c r="QCW141" s="11"/>
      <c r="QCX141" s="6"/>
      <c r="QDD141" s="11"/>
      <c r="QDE141" s="6"/>
      <c r="QDK141" s="11"/>
      <c r="QDL141" s="6"/>
      <c r="QDR141" s="11"/>
      <c r="QDS141" s="6"/>
      <c r="QDY141" s="11"/>
      <c r="QDZ141" s="6"/>
      <c r="QEF141" s="11"/>
      <c r="QEG141" s="6"/>
      <c r="QEM141" s="11"/>
      <c r="QEN141" s="6"/>
      <c r="QET141" s="11"/>
      <c r="QEU141" s="6"/>
      <c r="QFA141" s="11"/>
      <c r="QFB141" s="6"/>
      <c r="QFH141" s="11"/>
      <c r="QFI141" s="6"/>
      <c r="QFO141" s="11"/>
      <c r="QFP141" s="6"/>
      <c r="QFV141" s="11"/>
      <c r="QFW141" s="6"/>
      <c r="QGC141" s="11"/>
      <c r="QGD141" s="6"/>
      <c r="QGJ141" s="11"/>
      <c r="QGK141" s="6"/>
      <c r="QGQ141" s="11"/>
      <c r="QGR141" s="6"/>
      <c r="QGX141" s="11"/>
      <c r="QGY141" s="6"/>
      <c r="QHE141" s="11"/>
      <c r="QHF141" s="6"/>
      <c r="QHL141" s="11"/>
      <c r="QHM141" s="6"/>
      <c r="QHS141" s="11"/>
      <c r="QHT141" s="6"/>
      <c r="QHZ141" s="11"/>
      <c r="QIA141" s="6"/>
      <c r="QIG141" s="11"/>
      <c r="QIH141" s="6"/>
      <c r="QIN141" s="11"/>
      <c r="QIO141" s="6"/>
      <c r="QIU141" s="11"/>
      <c r="QIV141" s="6"/>
      <c r="QJB141" s="11"/>
      <c r="QJC141" s="6"/>
      <c r="QJI141" s="11"/>
      <c r="QJJ141" s="6"/>
      <c r="QJP141" s="11"/>
      <c r="QJQ141" s="6"/>
      <c r="QJW141" s="11"/>
      <c r="QJX141" s="6"/>
      <c r="QKD141" s="11"/>
      <c r="QKE141" s="6"/>
      <c r="QKK141" s="11"/>
      <c r="QKL141" s="6"/>
      <c r="QKR141" s="11"/>
      <c r="QKS141" s="6"/>
      <c r="QKY141" s="11"/>
      <c r="QKZ141" s="6"/>
      <c r="QLF141" s="11"/>
      <c r="QLG141" s="6"/>
      <c r="QLM141" s="11"/>
      <c r="QLN141" s="6"/>
      <c r="QLT141" s="11"/>
      <c r="QLU141" s="6"/>
      <c r="QMA141" s="11"/>
      <c r="QMB141" s="6"/>
      <c r="QMH141" s="11"/>
      <c r="QMI141" s="6"/>
      <c r="QMO141" s="11"/>
      <c r="QMP141" s="6"/>
      <c r="QMV141" s="11"/>
      <c r="QMW141" s="6"/>
      <c r="QNC141" s="11"/>
      <c r="QND141" s="6"/>
      <c r="QNJ141" s="11"/>
      <c r="QNK141" s="6"/>
      <c r="QNQ141" s="11"/>
      <c r="QNR141" s="6"/>
      <c r="QNX141" s="11"/>
      <c r="QNY141" s="6"/>
      <c r="QOE141" s="11"/>
      <c r="QOF141" s="6"/>
      <c r="QOL141" s="11"/>
      <c r="QOM141" s="6"/>
      <c r="QOS141" s="11"/>
      <c r="QOT141" s="6"/>
      <c r="QOZ141" s="11"/>
      <c r="QPA141" s="6"/>
      <c r="QPG141" s="11"/>
      <c r="QPH141" s="6"/>
      <c r="QPN141" s="11"/>
      <c r="QPO141" s="6"/>
      <c r="QPU141" s="11"/>
      <c r="QPV141" s="6"/>
      <c r="QQB141" s="11"/>
      <c r="QQC141" s="6"/>
      <c r="QQI141" s="11"/>
      <c r="QQJ141" s="6"/>
      <c r="QQP141" s="11"/>
      <c r="QQQ141" s="6"/>
      <c r="QQW141" s="11"/>
      <c r="QQX141" s="6"/>
      <c r="QRD141" s="11"/>
      <c r="QRE141" s="6"/>
      <c r="QRK141" s="11"/>
      <c r="QRL141" s="6"/>
      <c r="QRR141" s="11"/>
      <c r="QRS141" s="6"/>
      <c r="QRY141" s="11"/>
      <c r="QRZ141" s="6"/>
      <c r="QSF141" s="11"/>
      <c r="QSG141" s="6"/>
      <c r="QSM141" s="11"/>
      <c r="QSN141" s="6"/>
      <c r="QST141" s="11"/>
      <c r="QSU141" s="6"/>
      <c r="QTA141" s="11"/>
      <c r="QTB141" s="6"/>
      <c r="QTH141" s="11"/>
      <c r="QTI141" s="6"/>
      <c r="QTO141" s="11"/>
      <c r="QTP141" s="6"/>
      <c r="QTV141" s="11"/>
      <c r="QTW141" s="6"/>
      <c r="QUC141" s="11"/>
      <c r="QUD141" s="6"/>
      <c r="QUJ141" s="11"/>
      <c r="QUK141" s="6"/>
      <c r="QUQ141" s="11"/>
      <c r="QUR141" s="6"/>
      <c r="QUX141" s="11"/>
      <c r="QUY141" s="6"/>
      <c r="QVE141" s="11"/>
      <c r="QVF141" s="6"/>
      <c r="QVL141" s="11"/>
      <c r="QVM141" s="6"/>
      <c r="QVS141" s="11"/>
      <c r="QVT141" s="6"/>
      <c r="QVZ141" s="11"/>
      <c r="QWA141" s="6"/>
      <c r="QWG141" s="11"/>
      <c r="QWH141" s="6"/>
      <c r="QWN141" s="11"/>
      <c r="QWO141" s="6"/>
      <c r="QWU141" s="11"/>
      <c r="QWV141" s="6"/>
      <c r="QXB141" s="11"/>
      <c r="QXC141" s="6"/>
      <c r="QXI141" s="11"/>
      <c r="QXJ141" s="6"/>
      <c r="QXP141" s="11"/>
      <c r="QXQ141" s="6"/>
      <c r="QXW141" s="11"/>
      <c r="QXX141" s="6"/>
      <c r="QYD141" s="11"/>
      <c r="QYE141" s="6"/>
      <c r="QYK141" s="11"/>
      <c r="QYL141" s="6"/>
      <c r="QYR141" s="11"/>
      <c r="QYS141" s="6"/>
      <c r="QYY141" s="11"/>
      <c r="QYZ141" s="6"/>
      <c r="QZF141" s="11"/>
      <c r="QZG141" s="6"/>
      <c r="QZM141" s="11"/>
      <c r="QZN141" s="6"/>
      <c r="QZT141" s="11"/>
      <c r="QZU141" s="6"/>
      <c r="RAA141" s="11"/>
      <c r="RAB141" s="6"/>
      <c r="RAH141" s="11"/>
      <c r="RAI141" s="6"/>
      <c r="RAO141" s="11"/>
      <c r="RAP141" s="6"/>
      <c r="RAV141" s="11"/>
      <c r="RAW141" s="6"/>
      <c r="RBC141" s="11"/>
      <c r="RBD141" s="6"/>
      <c r="RBJ141" s="11"/>
      <c r="RBK141" s="6"/>
      <c r="RBQ141" s="11"/>
      <c r="RBR141" s="6"/>
      <c r="RBX141" s="11"/>
      <c r="RBY141" s="6"/>
      <c r="RCE141" s="11"/>
      <c r="RCF141" s="6"/>
      <c r="RCL141" s="11"/>
      <c r="RCM141" s="6"/>
      <c r="RCS141" s="11"/>
      <c r="RCT141" s="6"/>
      <c r="RCZ141" s="11"/>
      <c r="RDA141" s="6"/>
      <c r="RDG141" s="11"/>
      <c r="RDH141" s="6"/>
      <c r="RDN141" s="11"/>
      <c r="RDO141" s="6"/>
      <c r="RDU141" s="11"/>
      <c r="RDV141" s="6"/>
      <c r="REB141" s="11"/>
      <c r="REC141" s="6"/>
      <c r="REI141" s="11"/>
      <c r="REJ141" s="6"/>
      <c r="REP141" s="11"/>
      <c r="REQ141" s="6"/>
      <c r="REW141" s="11"/>
      <c r="REX141" s="6"/>
      <c r="RFD141" s="11"/>
      <c r="RFE141" s="6"/>
      <c r="RFK141" s="11"/>
      <c r="RFL141" s="6"/>
      <c r="RFR141" s="11"/>
      <c r="RFS141" s="6"/>
      <c r="RFY141" s="11"/>
      <c r="RFZ141" s="6"/>
      <c r="RGF141" s="11"/>
      <c r="RGG141" s="6"/>
      <c r="RGM141" s="11"/>
      <c r="RGN141" s="6"/>
      <c r="RGT141" s="11"/>
      <c r="RGU141" s="6"/>
      <c r="RHA141" s="11"/>
      <c r="RHB141" s="6"/>
      <c r="RHH141" s="11"/>
      <c r="RHI141" s="6"/>
      <c r="RHO141" s="11"/>
      <c r="RHP141" s="6"/>
      <c r="RHV141" s="11"/>
      <c r="RHW141" s="6"/>
      <c r="RIC141" s="11"/>
      <c r="RID141" s="6"/>
      <c r="RIJ141" s="11"/>
      <c r="RIK141" s="6"/>
      <c r="RIQ141" s="11"/>
      <c r="RIR141" s="6"/>
      <c r="RIX141" s="11"/>
      <c r="RIY141" s="6"/>
      <c r="RJE141" s="11"/>
      <c r="RJF141" s="6"/>
      <c r="RJL141" s="11"/>
      <c r="RJM141" s="6"/>
      <c r="RJS141" s="11"/>
      <c r="RJT141" s="6"/>
      <c r="RJZ141" s="11"/>
      <c r="RKA141" s="6"/>
      <c r="RKG141" s="11"/>
      <c r="RKH141" s="6"/>
      <c r="RKN141" s="11"/>
      <c r="RKO141" s="6"/>
      <c r="RKU141" s="11"/>
      <c r="RKV141" s="6"/>
      <c r="RLB141" s="11"/>
      <c r="RLC141" s="6"/>
      <c r="RLI141" s="11"/>
      <c r="RLJ141" s="6"/>
      <c r="RLP141" s="11"/>
      <c r="RLQ141" s="6"/>
      <c r="RLW141" s="11"/>
      <c r="RLX141" s="6"/>
      <c r="RMD141" s="11"/>
      <c r="RME141" s="6"/>
      <c r="RMK141" s="11"/>
      <c r="RML141" s="6"/>
      <c r="RMR141" s="11"/>
      <c r="RMS141" s="6"/>
      <c r="RMY141" s="11"/>
      <c r="RMZ141" s="6"/>
      <c r="RNF141" s="11"/>
      <c r="RNG141" s="6"/>
      <c r="RNM141" s="11"/>
      <c r="RNN141" s="6"/>
      <c r="RNT141" s="11"/>
      <c r="RNU141" s="6"/>
      <c r="ROA141" s="11"/>
      <c r="ROB141" s="6"/>
      <c r="ROH141" s="11"/>
      <c r="ROI141" s="6"/>
      <c r="ROO141" s="11"/>
      <c r="ROP141" s="6"/>
      <c r="ROV141" s="11"/>
      <c r="ROW141" s="6"/>
      <c r="RPC141" s="11"/>
      <c r="RPD141" s="6"/>
      <c r="RPJ141" s="11"/>
      <c r="RPK141" s="6"/>
      <c r="RPQ141" s="11"/>
      <c r="RPR141" s="6"/>
      <c r="RPX141" s="11"/>
      <c r="RPY141" s="6"/>
      <c r="RQE141" s="11"/>
      <c r="RQF141" s="6"/>
      <c r="RQL141" s="11"/>
      <c r="RQM141" s="6"/>
      <c r="RQS141" s="11"/>
      <c r="RQT141" s="6"/>
      <c r="RQZ141" s="11"/>
      <c r="RRA141" s="6"/>
      <c r="RRG141" s="11"/>
      <c r="RRH141" s="6"/>
      <c r="RRN141" s="11"/>
      <c r="RRO141" s="6"/>
      <c r="RRU141" s="11"/>
      <c r="RRV141" s="6"/>
      <c r="RSB141" s="11"/>
      <c r="RSC141" s="6"/>
      <c r="RSI141" s="11"/>
      <c r="RSJ141" s="6"/>
      <c r="RSP141" s="11"/>
      <c r="RSQ141" s="6"/>
      <c r="RSW141" s="11"/>
      <c r="RSX141" s="6"/>
      <c r="RTD141" s="11"/>
      <c r="RTE141" s="6"/>
      <c r="RTK141" s="11"/>
      <c r="RTL141" s="6"/>
      <c r="RTR141" s="11"/>
      <c r="RTS141" s="6"/>
      <c r="RTY141" s="11"/>
      <c r="RTZ141" s="6"/>
      <c r="RUF141" s="11"/>
      <c r="RUG141" s="6"/>
      <c r="RUM141" s="11"/>
      <c r="RUN141" s="6"/>
      <c r="RUT141" s="11"/>
      <c r="RUU141" s="6"/>
      <c r="RVA141" s="11"/>
      <c r="RVB141" s="6"/>
      <c r="RVH141" s="11"/>
      <c r="RVI141" s="6"/>
      <c r="RVO141" s="11"/>
      <c r="RVP141" s="6"/>
      <c r="RVV141" s="11"/>
      <c r="RVW141" s="6"/>
      <c r="RWC141" s="11"/>
      <c r="RWD141" s="6"/>
      <c r="RWJ141" s="11"/>
      <c r="RWK141" s="6"/>
      <c r="RWQ141" s="11"/>
      <c r="RWR141" s="6"/>
      <c r="RWX141" s="11"/>
      <c r="RWY141" s="6"/>
      <c r="RXE141" s="11"/>
      <c r="RXF141" s="6"/>
      <c r="RXL141" s="11"/>
      <c r="RXM141" s="6"/>
      <c r="RXS141" s="11"/>
      <c r="RXT141" s="6"/>
      <c r="RXZ141" s="11"/>
      <c r="RYA141" s="6"/>
      <c r="RYG141" s="11"/>
      <c r="RYH141" s="6"/>
      <c r="RYN141" s="11"/>
      <c r="RYO141" s="6"/>
      <c r="RYU141" s="11"/>
      <c r="RYV141" s="6"/>
      <c r="RZB141" s="11"/>
      <c r="RZC141" s="6"/>
      <c r="RZI141" s="11"/>
      <c r="RZJ141" s="6"/>
      <c r="RZP141" s="11"/>
      <c r="RZQ141" s="6"/>
      <c r="RZW141" s="11"/>
      <c r="RZX141" s="6"/>
      <c r="SAD141" s="11"/>
      <c r="SAE141" s="6"/>
      <c r="SAK141" s="11"/>
      <c r="SAL141" s="6"/>
      <c r="SAR141" s="11"/>
      <c r="SAS141" s="6"/>
      <c r="SAY141" s="11"/>
      <c r="SAZ141" s="6"/>
      <c r="SBF141" s="11"/>
      <c r="SBG141" s="6"/>
      <c r="SBM141" s="11"/>
      <c r="SBN141" s="6"/>
      <c r="SBT141" s="11"/>
      <c r="SBU141" s="6"/>
      <c r="SCA141" s="11"/>
      <c r="SCB141" s="6"/>
      <c r="SCH141" s="11"/>
      <c r="SCI141" s="6"/>
      <c r="SCO141" s="11"/>
      <c r="SCP141" s="6"/>
      <c r="SCV141" s="11"/>
      <c r="SCW141" s="6"/>
      <c r="SDC141" s="11"/>
      <c r="SDD141" s="6"/>
      <c r="SDJ141" s="11"/>
      <c r="SDK141" s="6"/>
      <c r="SDQ141" s="11"/>
      <c r="SDR141" s="6"/>
      <c r="SDX141" s="11"/>
      <c r="SDY141" s="6"/>
      <c r="SEE141" s="11"/>
      <c r="SEF141" s="6"/>
      <c r="SEL141" s="11"/>
      <c r="SEM141" s="6"/>
      <c r="SES141" s="11"/>
      <c r="SET141" s="6"/>
      <c r="SEZ141" s="11"/>
      <c r="SFA141" s="6"/>
      <c r="SFG141" s="11"/>
      <c r="SFH141" s="6"/>
      <c r="SFN141" s="11"/>
      <c r="SFO141" s="6"/>
      <c r="SFU141" s="11"/>
      <c r="SFV141" s="6"/>
      <c r="SGB141" s="11"/>
      <c r="SGC141" s="6"/>
      <c r="SGI141" s="11"/>
      <c r="SGJ141" s="6"/>
      <c r="SGP141" s="11"/>
      <c r="SGQ141" s="6"/>
      <c r="SGW141" s="11"/>
      <c r="SGX141" s="6"/>
      <c r="SHD141" s="11"/>
      <c r="SHE141" s="6"/>
      <c r="SHK141" s="11"/>
      <c r="SHL141" s="6"/>
      <c r="SHR141" s="11"/>
      <c r="SHS141" s="6"/>
      <c r="SHY141" s="11"/>
      <c r="SHZ141" s="6"/>
      <c r="SIF141" s="11"/>
      <c r="SIG141" s="6"/>
      <c r="SIM141" s="11"/>
      <c r="SIN141" s="6"/>
      <c r="SIT141" s="11"/>
      <c r="SIU141" s="6"/>
      <c r="SJA141" s="11"/>
      <c r="SJB141" s="6"/>
      <c r="SJH141" s="11"/>
      <c r="SJI141" s="6"/>
      <c r="SJO141" s="11"/>
      <c r="SJP141" s="6"/>
      <c r="SJV141" s="11"/>
      <c r="SJW141" s="6"/>
      <c r="SKC141" s="11"/>
      <c r="SKD141" s="6"/>
      <c r="SKJ141" s="11"/>
      <c r="SKK141" s="6"/>
      <c r="SKQ141" s="11"/>
      <c r="SKR141" s="6"/>
      <c r="SKX141" s="11"/>
      <c r="SKY141" s="6"/>
      <c r="SLE141" s="11"/>
      <c r="SLF141" s="6"/>
      <c r="SLL141" s="11"/>
      <c r="SLM141" s="6"/>
      <c r="SLS141" s="11"/>
      <c r="SLT141" s="6"/>
      <c r="SLZ141" s="11"/>
      <c r="SMA141" s="6"/>
      <c r="SMG141" s="11"/>
      <c r="SMH141" s="6"/>
      <c r="SMN141" s="11"/>
      <c r="SMO141" s="6"/>
      <c r="SMU141" s="11"/>
      <c r="SMV141" s="6"/>
      <c r="SNB141" s="11"/>
      <c r="SNC141" s="6"/>
      <c r="SNI141" s="11"/>
      <c r="SNJ141" s="6"/>
      <c r="SNP141" s="11"/>
      <c r="SNQ141" s="6"/>
      <c r="SNW141" s="11"/>
      <c r="SNX141" s="6"/>
      <c r="SOD141" s="11"/>
      <c r="SOE141" s="6"/>
      <c r="SOK141" s="11"/>
      <c r="SOL141" s="6"/>
      <c r="SOR141" s="11"/>
      <c r="SOS141" s="6"/>
      <c r="SOY141" s="11"/>
      <c r="SOZ141" s="6"/>
      <c r="SPF141" s="11"/>
      <c r="SPG141" s="6"/>
      <c r="SPM141" s="11"/>
      <c r="SPN141" s="6"/>
      <c r="SPT141" s="11"/>
      <c r="SPU141" s="6"/>
      <c r="SQA141" s="11"/>
      <c r="SQB141" s="6"/>
      <c r="SQH141" s="11"/>
      <c r="SQI141" s="6"/>
      <c r="SQO141" s="11"/>
      <c r="SQP141" s="6"/>
      <c r="SQV141" s="11"/>
      <c r="SQW141" s="6"/>
      <c r="SRC141" s="11"/>
      <c r="SRD141" s="6"/>
      <c r="SRJ141" s="11"/>
      <c r="SRK141" s="6"/>
      <c r="SRQ141" s="11"/>
      <c r="SRR141" s="6"/>
      <c r="SRX141" s="11"/>
      <c r="SRY141" s="6"/>
      <c r="SSE141" s="11"/>
      <c r="SSF141" s="6"/>
      <c r="SSL141" s="11"/>
      <c r="SSM141" s="6"/>
      <c r="SSS141" s="11"/>
      <c r="SST141" s="6"/>
      <c r="SSZ141" s="11"/>
      <c r="STA141" s="6"/>
      <c r="STG141" s="11"/>
      <c r="STH141" s="6"/>
      <c r="STN141" s="11"/>
      <c r="STO141" s="6"/>
      <c r="STU141" s="11"/>
      <c r="STV141" s="6"/>
      <c r="SUB141" s="11"/>
      <c r="SUC141" s="6"/>
      <c r="SUI141" s="11"/>
      <c r="SUJ141" s="6"/>
      <c r="SUP141" s="11"/>
      <c r="SUQ141" s="6"/>
      <c r="SUW141" s="11"/>
      <c r="SUX141" s="6"/>
      <c r="SVD141" s="11"/>
      <c r="SVE141" s="6"/>
      <c r="SVK141" s="11"/>
      <c r="SVL141" s="6"/>
      <c r="SVR141" s="11"/>
      <c r="SVS141" s="6"/>
      <c r="SVY141" s="11"/>
      <c r="SVZ141" s="6"/>
      <c r="SWF141" s="11"/>
      <c r="SWG141" s="6"/>
      <c r="SWM141" s="11"/>
      <c r="SWN141" s="6"/>
      <c r="SWT141" s="11"/>
      <c r="SWU141" s="6"/>
      <c r="SXA141" s="11"/>
      <c r="SXB141" s="6"/>
      <c r="SXH141" s="11"/>
      <c r="SXI141" s="6"/>
      <c r="SXO141" s="11"/>
      <c r="SXP141" s="6"/>
      <c r="SXV141" s="11"/>
      <c r="SXW141" s="6"/>
      <c r="SYC141" s="11"/>
      <c r="SYD141" s="6"/>
      <c r="SYJ141" s="11"/>
      <c r="SYK141" s="6"/>
      <c r="SYQ141" s="11"/>
      <c r="SYR141" s="6"/>
      <c r="SYX141" s="11"/>
      <c r="SYY141" s="6"/>
      <c r="SZE141" s="11"/>
      <c r="SZF141" s="6"/>
      <c r="SZL141" s="11"/>
      <c r="SZM141" s="6"/>
      <c r="SZS141" s="11"/>
      <c r="SZT141" s="6"/>
      <c r="SZZ141" s="11"/>
      <c r="TAA141" s="6"/>
      <c r="TAG141" s="11"/>
      <c r="TAH141" s="6"/>
      <c r="TAN141" s="11"/>
      <c r="TAO141" s="6"/>
      <c r="TAU141" s="11"/>
      <c r="TAV141" s="6"/>
      <c r="TBB141" s="11"/>
      <c r="TBC141" s="6"/>
      <c r="TBI141" s="11"/>
      <c r="TBJ141" s="6"/>
      <c r="TBP141" s="11"/>
      <c r="TBQ141" s="6"/>
      <c r="TBW141" s="11"/>
      <c r="TBX141" s="6"/>
      <c r="TCD141" s="11"/>
      <c r="TCE141" s="6"/>
      <c r="TCK141" s="11"/>
      <c r="TCL141" s="6"/>
      <c r="TCR141" s="11"/>
      <c r="TCS141" s="6"/>
      <c r="TCY141" s="11"/>
      <c r="TCZ141" s="6"/>
      <c r="TDF141" s="11"/>
      <c r="TDG141" s="6"/>
      <c r="TDM141" s="11"/>
      <c r="TDN141" s="6"/>
      <c r="TDT141" s="11"/>
      <c r="TDU141" s="6"/>
      <c r="TEA141" s="11"/>
      <c r="TEB141" s="6"/>
      <c r="TEH141" s="11"/>
      <c r="TEI141" s="6"/>
      <c r="TEO141" s="11"/>
      <c r="TEP141" s="6"/>
      <c r="TEV141" s="11"/>
      <c r="TEW141" s="6"/>
      <c r="TFC141" s="11"/>
      <c r="TFD141" s="6"/>
      <c r="TFJ141" s="11"/>
      <c r="TFK141" s="6"/>
      <c r="TFQ141" s="11"/>
      <c r="TFR141" s="6"/>
      <c r="TFX141" s="11"/>
      <c r="TFY141" s="6"/>
      <c r="TGE141" s="11"/>
      <c r="TGF141" s="6"/>
      <c r="TGL141" s="11"/>
      <c r="TGM141" s="6"/>
      <c r="TGS141" s="11"/>
      <c r="TGT141" s="6"/>
      <c r="TGZ141" s="11"/>
      <c r="THA141" s="6"/>
      <c r="THG141" s="11"/>
      <c r="THH141" s="6"/>
      <c r="THN141" s="11"/>
      <c r="THO141" s="6"/>
      <c r="THU141" s="11"/>
      <c r="THV141" s="6"/>
      <c r="TIB141" s="11"/>
      <c r="TIC141" s="6"/>
      <c r="TII141" s="11"/>
      <c r="TIJ141" s="6"/>
      <c r="TIP141" s="11"/>
      <c r="TIQ141" s="6"/>
      <c r="TIW141" s="11"/>
      <c r="TIX141" s="6"/>
      <c r="TJD141" s="11"/>
      <c r="TJE141" s="6"/>
      <c r="TJK141" s="11"/>
      <c r="TJL141" s="6"/>
      <c r="TJR141" s="11"/>
      <c r="TJS141" s="6"/>
      <c r="TJY141" s="11"/>
      <c r="TJZ141" s="6"/>
      <c r="TKF141" s="11"/>
      <c r="TKG141" s="6"/>
      <c r="TKM141" s="11"/>
      <c r="TKN141" s="6"/>
      <c r="TKT141" s="11"/>
      <c r="TKU141" s="6"/>
      <c r="TLA141" s="11"/>
      <c r="TLB141" s="6"/>
      <c r="TLH141" s="11"/>
      <c r="TLI141" s="6"/>
      <c r="TLO141" s="11"/>
      <c r="TLP141" s="6"/>
      <c r="TLV141" s="11"/>
      <c r="TLW141" s="6"/>
      <c r="TMC141" s="11"/>
      <c r="TMD141" s="6"/>
      <c r="TMJ141" s="11"/>
      <c r="TMK141" s="6"/>
      <c r="TMQ141" s="11"/>
      <c r="TMR141" s="6"/>
      <c r="TMX141" s="11"/>
      <c r="TMY141" s="6"/>
      <c r="TNE141" s="11"/>
      <c r="TNF141" s="6"/>
      <c r="TNL141" s="11"/>
      <c r="TNM141" s="6"/>
      <c r="TNS141" s="11"/>
      <c r="TNT141" s="6"/>
      <c r="TNZ141" s="11"/>
      <c r="TOA141" s="6"/>
      <c r="TOG141" s="11"/>
      <c r="TOH141" s="6"/>
      <c r="TON141" s="11"/>
      <c r="TOO141" s="6"/>
      <c r="TOU141" s="11"/>
      <c r="TOV141" s="6"/>
      <c r="TPB141" s="11"/>
      <c r="TPC141" s="6"/>
      <c r="TPI141" s="11"/>
      <c r="TPJ141" s="6"/>
      <c r="TPP141" s="11"/>
      <c r="TPQ141" s="6"/>
      <c r="TPW141" s="11"/>
      <c r="TPX141" s="6"/>
      <c r="TQD141" s="11"/>
      <c r="TQE141" s="6"/>
      <c r="TQK141" s="11"/>
      <c r="TQL141" s="6"/>
      <c r="TQR141" s="11"/>
      <c r="TQS141" s="6"/>
      <c r="TQY141" s="11"/>
      <c r="TQZ141" s="6"/>
      <c r="TRF141" s="11"/>
      <c r="TRG141" s="6"/>
      <c r="TRM141" s="11"/>
      <c r="TRN141" s="6"/>
      <c r="TRT141" s="11"/>
      <c r="TRU141" s="6"/>
      <c r="TSA141" s="11"/>
      <c r="TSB141" s="6"/>
      <c r="TSH141" s="11"/>
      <c r="TSI141" s="6"/>
      <c r="TSO141" s="11"/>
      <c r="TSP141" s="6"/>
      <c r="TSV141" s="11"/>
      <c r="TSW141" s="6"/>
      <c r="TTC141" s="11"/>
      <c r="TTD141" s="6"/>
      <c r="TTJ141" s="11"/>
      <c r="TTK141" s="6"/>
      <c r="TTQ141" s="11"/>
      <c r="TTR141" s="6"/>
      <c r="TTX141" s="11"/>
      <c r="TTY141" s="6"/>
      <c r="TUE141" s="11"/>
      <c r="TUF141" s="6"/>
      <c r="TUL141" s="11"/>
      <c r="TUM141" s="6"/>
      <c r="TUS141" s="11"/>
      <c r="TUT141" s="6"/>
      <c r="TUZ141" s="11"/>
      <c r="TVA141" s="6"/>
      <c r="TVG141" s="11"/>
      <c r="TVH141" s="6"/>
      <c r="TVN141" s="11"/>
      <c r="TVO141" s="6"/>
      <c r="TVU141" s="11"/>
      <c r="TVV141" s="6"/>
      <c r="TWB141" s="11"/>
      <c r="TWC141" s="6"/>
      <c r="TWI141" s="11"/>
      <c r="TWJ141" s="6"/>
      <c r="TWP141" s="11"/>
      <c r="TWQ141" s="6"/>
      <c r="TWW141" s="11"/>
      <c r="TWX141" s="6"/>
      <c r="TXD141" s="11"/>
      <c r="TXE141" s="6"/>
      <c r="TXK141" s="11"/>
      <c r="TXL141" s="6"/>
      <c r="TXR141" s="11"/>
      <c r="TXS141" s="6"/>
      <c r="TXY141" s="11"/>
      <c r="TXZ141" s="6"/>
      <c r="TYF141" s="11"/>
      <c r="TYG141" s="6"/>
      <c r="TYM141" s="11"/>
      <c r="TYN141" s="6"/>
      <c r="TYT141" s="11"/>
      <c r="TYU141" s="6"/>
      <c r="TZA141" s="11"/>
      <c r="TZB141" s="6"/>
      <c r="TZH141" s="11"/>
      <c r="TZI141" s="6"/>
      <c r="TZO141" s="11"/>
      <c r="TZP141" s="6"/>
      <c r="TZV141" s="11"/>
      <c r="TZW141" s="6"/>
      <c r="UAC141" s="11"/>
      <c r="UAD141" s="6"/>
      <c r="UAJ141" s="11"/>
      <c r="UAK141" s="6"/>
      <c r="UAQ141" s="11"/>
      <c r="UAR141" s="6"/>
      <c r="UAX141" s="11"/>
      <c r="UAY141" s="6"/>
      <c r="UBE141" s="11"/>
      <c r="UBF141" s="6"/>
      <c r="UBL141" s="11"/>
      <c r="UBM141" s="6"/>
      <c r="UBS141" s="11"/>
      <c r="UBT141" s="6"/>
      <c r="UBZ141" s="11"/>
      <c r="UCA141" s="6"/>
      <c r="UCG141" s="11"/>
      <c r="UCH141" s="6"/>
      <c r="UCN141" s="11"/>
      <c r="UCO141" s="6"/>
      <c r="UCU141" s="11"/>
      <c r="UCV141" s="6"/>
      <c r="UDB141" s="11"/>
      <c r="UDC141" s="6"/>
      <c r="UDI141" s="11"/>
      <c r="UDJ141" s="6"/>
      <c r="UDP141" s="11"/>
      <c r="UDQ141" s="6"/>
      <c r="UDW141" s="11"/>
      <c r="UDX141" s="6"/>
      <c r="UED141" s="11"/>
      <c r="UEE141" s="6"/>
      <c r="UEK141" s="11"/>
      <c r="UEL141" s="6"/>
      <c r="UER141" s="11"/>
      <c r="UES141" s="6"/>
      <c r="UEY141" s="11"/>
      <c r="UEZ141" s="6"/>
      <c r="UFF141" s="11"/>
      <c r="UFG141" s="6"/>
      <c r="UFM141" s="11"/>
      <c r="UFN141" s="6"/>
      <c r="UFT141" s="11"/>
      <c r="UFU141" s="6"/>
      <c r="UGA141" s="11"/>
      <c r="UGB141" s="6"/>
      <c r="UGH141" s="11"/>
      <c r="UGI141" s="6"/>
      <c r="UGO141" s="11"/>
      <c r="UGP141" s="6"/>
      <c r="UGV141" s="11"/>
      <c r="UGW141" s="6"/>
      <c r="UHC141" s="11"/>
      <c r="UHD141" s="6"/>
      <c r="UHJ141" s="11"/>
      <c r="UHK141" s="6"/>
      <c r="UHQ141" s="11"/>
      <c r="UHR141" s="6"/>
      <c r="UHX141" s="11"/>
      <c r="UHY141" s="6"/>
      <c r="UIE141" s="11"/>
      <c r="UIF141" s="6"/>
      <c r="UIL141" s="11"/>
      <c r="UIM141" s="6"/>
      <c r="UIS141" s="11"/>
      <c r="UIT141" s="6"/>
      <c r="UIZ141" s="11"/>
      <c r="UJA141" s="6"/>
      <c r="UJG141" s="11"/>
      <c r="UJH141" s="6"/>
      <c r="UJN141" s="11"/>
      <c r="UJO141" s="6"/>
      <c r="UJU141" s="11"/>
      <c r="UJV141" s="6"/>
      <c r="UKB141" s="11"/>
      <c r="UKC141" s="6"/>
      <c r="UKI141" s="11"/>
      <c r="UKJ141" s="6"/>
      <c r="UKP141" s="11"/>
      <c r="UKQ141" s="6"/>
      <c r="UKW141" s="11"/>
      <c r="UKX141" s="6"/>
      <c r="ULD141" s="11"/>
      <c r="ULE141" s="6"/>
      <c r="ULK141" s="11"/>
      <c r="ULL141" s="6"/>
      <c r="ULR141" s="11"/>
      <c r="ULS141" s="6"/>
      <c r="ULY141" s="11"/>
      <c r="ULZ141" s="6"/>
      <c r="UMF141" s="11"/>
      <c r="UMG141" s="6"/>
      <c r="UMM141" s="11"/>
      <c r="UMN141" s="6"/>
      <c r="UMT141" s="11"/>
      <c r="UMU141" s="6"/>
      <c r="UNA141" s="11"/>
      <c r="UNB141" s="6"/>
      <c r="UNH141" s="11"/>
      <c r="UNI141" s="6"/>
      <c r="UNO141" s="11"/>
      <c r="UNP141" s="6"/>
      <c r="UNV141" s="11"/>
      <c r="UNW141" s="6"/>
      <c r="UOC141" s="11"/>
      <c r="UOD141" s="6"/>
      <c r="UOJ141" s="11"/>
      <c r="UOK141" s="6"/>
      <c r="UOQ141" s="11"/>
      <c r="UOR141" s="6"/>
      <c r="UOX141" s="11"/>
      <c r="UOY141" s="6"/>
      <c r="UPE141" s="11"/>
      <c r="UPF141" s="6"/>
      <c r="UPL141" s="11"/>
      <c r="UPM141" s="6"/>
      <c r="UPS141" s="11"/>
      <c r="UPT141" s="6"/>
      <c r="UPZ141" s="11"/>
      <c r="UQA141" s="6"/>
      <c r="UQG141" s="11"/>
      <c r="UQH141" s="6"/>
      <c r="UQN141" s="11"/>
      <c r="UQO141" s="6"/>
      <c r="UQU141" s="11"/>
      <c r="UQV141" s="6"/>
      <c r="URB141" s="11"/>
      <c r="URC141" s="6"/>
      <c r="URI141" s="11"/>
      <c r="URJ141" s="6"/>
      <c r="URP141" s="11"/>
      <c r="URQ141" s="6"/>
      <c r="URW141" s="11"/>
      <c r="URX141" s="6"/>
      <c r="USD141" s="11"/>
      <c r="USE141" s="6"/>
      <c r="USK141" s="11"/>
      <c r="USL141" s="6"/>
      <c r="USR141" s="11"/>
      <c r="USS141" s="6"/>
      <c r="USY141" s="11"/>
      <c r="USZ141" s="6"/>
      <c r="UTF141" s="11"/>
      <c r="UTG141" s="6"/>
      <c r="UTM141" s="11"/>
      <c r="UTN141" s="6"/>
      <c r="UTT141" s="11"/>
      <c r="UTU141" s="6"/>
      <c r="UUA141" s="11"/>
      <c r="UUB141" s="6"/>
      <c r="UUH141" s="11"/>
      <c r="UUI141" s="6"/>
      <c r="UUO141" s="11"/>
      <c r="UUP141" s="6"/>
      <c r="UUV141" s="11"/>
      <c r="UUW141" s="6"/>
      <c r="UVC141" s="11"/>
      <c r="UVD141" s="6"/>
      <c r="UVJ141" s="11"/>
      <c r="UVK141" s="6"/>
      <c r="UVQ141" s="11"/>
      <c r="UVR141" s="6"/>
      <c r="UVX141" s="11"/>
      <c r="UVY141" s="6"/>
      <c r="UWE141" s="11"/>
      <c r="UWF141" s="6"/>
      <c r="UWL141" s="11"/>
      <c r="UWM141" s="6"/>
      <c r="UWS141" s="11"/>
      <c r="UWT141" s="6"/>
      <c r="UWZ141" s="11"/>
      <c r="UXA141" s="6"/>
      <c r="UXG141" s="11"/>
      <c r="UXH141" s="6"/>
      <c r="UXN141" s="11"/>
      <c r="UXO141" s="6"/>
      <c r="UXU141" s="11"/>
      <c r="UXV141" s="6"/>
      <c r="UYB141" s="11"/>
      <c r="UYC141" s="6"/>
      <c r="UYI141" s="11"/>
      <c r="UYJ141" s="6"/>
      <c r="UYP141" s="11"/>
      <c r="UYQ141" s="6"/>
      <c r="UYW141" s="11"/>
      <c r="UYX141" s="6"/>
      <c r="UZD141" s="11"/>
      <c r="UZE141" s="6"/>
      <c r="UZK141" s="11"/>
      <c r="UZL141" s="6"/>
      <c r="UZR141" s="11"/>
      <c r="UZS141" s="6"/>
      <c r="UZY141" s="11"/>
      <c r="UZZ141" s="6"/>
      <c r="VAF141" s="11"/>
      <c r="VAG141" s="6"/>
      <c r="VAM141" s="11"/>
      <c r="VAN141" s="6"/>
      <c r="VAT141" s="11"/>
      <c r="VAU141" s="6"/>
      <c r="VBA141" s="11"/>
      <c r="VBB141" s="6"/>
      <c r="VBH141" s="11"/>
      <c r="VBI141" s="6"/>
      <c r="VBO141" s="11"/>
      <c r="VBP141" s="6"/>
      <c r="VBV141" s="11"/>
      <c r="VBW141" s="6"/>
      <c r="VCC141" s="11"/>
      <c r="VCD141" s="6"/>
      <c r="VCJ141" s="11"/>
      <c r="VCK141" s="6"/>
      <c r="VCQ141" s="11"/>
      <c r="VCR141" s="6"/>
      <c r="VCX141" s="11"/>
      <c r="VCY141" s="6"/>
      <c r="VDE141" s="11"/>
      <c r="VDF141" s="6"/>
      <c r="VDL141" s="11"/>
      <c r="VDM141" s="6"/>
      <c r="VDS141" s="11"/>
      <c r="VDT141" s="6"/>
      <c r="VDZ141" s="11"/>
      <c r="VEA141" s="6"/>
      <c r="VEG141" s="11"/>
      <c r="VEH141" s="6"/>
      <c r="VEN141" s="11"/>
      <c r="VEO141" s="6"/>
      <c r="VEU141" s="11"/>
      <c r="VEV141" s="6"/>
      <c r="VFB141" s="11"/>
      <c r="VFC141" s="6"/>
      <c r="VFI141" s="11"/>
      <c r="VFJ141" s="6"/>
      <c r="VFP141" s="11"/>
      <c r="VFQ141" s="6"/>
      <c r="VFW141" s="11"/>
      <c r="VFX141" s="6"/>
      <c r="VGD141" s="11"/>
      <c r="VGE141" s="6"/>
      <c r="VGK141" s="11"/>
      <c r="VGL141" s="6"/>
      <c r="VGR141" s="11"/>
      <c r="VGS141" s="6"/>
      <c r="VGY141" s="11"/>
      <c r="VGZ141" s="6"/>
      <c r="VHF141" s="11"/>
      <c r="VHG141" s="6"/>
      <c r="VHM141" s="11"/>
      <c r="VHN141" s="6"/>
      <c r="VHT141" s="11"/>
      <c r="VHU141" s="6"/>
      <c r="VIA141" s="11"/>
      <c r="VIB141" s="6"/>
      <c r="VIH141" s="11"/>
      <c r="VII141" s="6"/>
      <c r="VIO141" s="11"/>
      <c r="VIP141" s="6"/>
      <c r="VIV141" s="11"/>
      <c r="VIW141" s="6"/>
      <c r="VJC141" s="11"/>
      <c r="VJD141" s="6"/>
      <c r="VJJ141" s="11"/>
      <c r="VJK141" s="6"/>
      <c r="VJQ141" s="11"/>
      <c r="VJR141" s="6"/>
      <c r="VJX141" s="11"/>
      <c r="VJY141" s="6"/>
      <c r="VKE141" s="11"/>
      <c r="VKF141" s="6"/>
      <c r="VKL141" s="11"/>
      <c r="VKM141" s="6"/>
      <c r="VKS141" s="11"/>
      <c r="VKT141" s="6"/>
      <c r="VKZ141" s="11"/>
      <c r="VLA141" s="6"/>
      <c r="VLG141" s="11"/>
      <c r="VLH141" s="6"/>
      <c r="VLN141" s="11"/>
      <c r="VLO141" s="6"/>
      <c r="VLU141" s="11"/>
      <c r="VLV141" s="6"/>
      <c r="VMB141" s="11"/>
      <c r="VMC141" s="6"/>
      <c r="VMI141" s="11"/>
      <c r="VMJ141" s="6"/>
      <c r="VMP141" s="11"/>
      <c r="VMQ141" s="6"/>
      <c r="VMW141" s="11"/>
      <c r="VMX141" s="6"/>
      <c r="VND141" s="11"/>
      <c r="VNE141" s="6"/>
      <c r="VNK141" s="11"/>
      <c r="VNL141" s="6"/>
      <c r="VNR141" s="11"/>
      <c r="VNS141" s="6"/>
      <c r="VNY141" s="11"/>
      <c r="VNZ141" s="6"/>
      <c r="VOF141" s="11"/>
      <c r="VOG141" s="6"/>
      <c r="VOM141" s="11"/>
      <c r="VON141" s="6"/>
      <c r="VOT141" s="11"/>
      <c r="VOU141" s="6"/>
      <c r="VPA141" s="11"/>
      <c r="VPB141" s="6"/>
      <c r="VPH141" s="11"/>
      <c r="VPI141" s="6"/>
      <c r="VPO141" s="11"/>
      <c r="VPP141" s="6"/>
      <c r="VPV141" s="11"/>
      <c r="VPW141" s="6"/>
      <c r="VQC141" s="11"/>
      <c r="VQD141" s="6"/>
      <c r="VQJ141" s="11"/>
      <c r="VQK141" s="6"/>
      <c r="VQQ141" s="11"/>
      <c r="VQR141" s="6"/>
      <c r="VQX141" s="11"/>
      <c r="VQY141" s="6"/>
      <c r="VRE141" s="11"/>
      <c r="VRF141" s="6"/>
      <c r="VRL141" s="11"/>
      <c r="VRM141" s="6"/>
      <c r="VRS141" s="11"/>
      <c r="VRT141" s="6"/>
      <c r="VRZ141" s="11"/>
      <c r="VSA141" s="6"/>
      <c r="VSG141" s="11"/>
      <c r="VSH141" s="6"/>
      <c r="VSN141" s="11"/>
      <c r="VSO141" s="6"/>
      <c r="VSU141" s="11"/>
      <c r="VSV141" s="6"/>
      <c r="VTB141" s="11"/>
      <c r="VTC141" s="6"/>
      <c r="VTI141" s="11"/>
      <c r="VTJ141" s="6"/>
      <c r="VTP141" s="11"/>
      <c r="VTQ141" s="6"/>
      <c r="VTW141" s="11"/>
      <c r="VTX141" s="6"/>
      <c r="VUD141" s="11"/>
      <c r="VUE141" s="6"/>
      <c r="VUK141" s="11"/>
      <c r="VUL141" s="6"/>
      <c r="VUR141" s="11"/>
      <c r="VUS141" s="6"/>
      <c r="VUY141" s="11"/>
      <c r="VUZ141" s="6"/>
      <c r="VVF141" s="11"/>
      <c r="VVG141" s="6"/>
      <c r="VVM141" s="11"/>
      <c r="VVN141" s="6"/>
      <c r="VVT141" s="11"/>
      <c r="VVU141" s="6"/>
      <c r="VWA141" s="11"/>
      <c r="VWB141" s="6"/>
      <c r="VWH141" s="11"/>
      <c r="VWI141" s="6"/>
      <c r="VWO141" s="11"/>
      <c r="VWP141" s="6"/>
      <c r="VWV141" s="11"/>
      <c r="VWW141" s="6"/>
      <c r="VXC141" s="11"/>
      <c r="VXD141" s="6"/>
      <c r="VXJ141" s="11"/>
      <c r="VXK141" s="6"/>
      <c r="VXQ141" s="11"/>
      <c r="VXR141" s="6"/>
      <c r="VXX141" s="11"/>
      <c r="VXY141" s="6"/>
      <c r="VYE141" s="11"/>
      <c r="VYF141" s="6"/>
      <c r="VYL141" s="11"/>
      <c r="VYM141" s="6"/>
      <c r="VYS141" s="11"/>
      <c r="VYT141" s="6"/>
      <c r="VYZ141" s="11"/>
      <c r="VZA141" s="6"/>
      <c r="VZG141" s="11"/>
      <c r="VZH141" s="6"/>
      <c r="VZN141" s="11"/>
      <c r="VZO141" s="6"/>
      <c r="VZU141" s="11"/>
      <c r="VZV141" s="6"/>
      <c r="WAB141" s="11"/>
      <c r="WAC141" s="6"/>
      <c r="WAI141" s="11"/>
      <c r="WAJ141" s="6"/>
      <c r="WAP141" s="11"/>
      <c r="WAQ141" s="6"/>
      <c r="WAW141" s="11"/>
      <c r="WAX141" s="6"/>
      <c r="WBD141" s="11"/>
      <c r="WBE141" s="6"/>
      <c r="WBK141" s="11"/>
      <c r="WBL141" s="6"/>
      <c r="WBR141" s="11"/>
      <c r="WBS141" s="6"/>
      <c r="WBY141" s="11"/>
      <c r="WBZ141" s="6"/>
      <c r="WCF141" s="11"/>
      <c r="WCG141" s="6"/>
      <c r="WCM141" s="11"/>
      <c r="WCN141" s="6"/>
      <c r="WCT141" s="11"/>
      <c r="WCU141" s="6"/>
      <c r="WDA141" s="11"/>
      <c r="WDB141" s="6"/>
      <c r="WDH141" s="11"/>
      <c r="WDI141" s="6"/>
      <c r="WDO141" s="11"/>
      <c r="WDP141" s="6"/>
      <c r="WDV141" s="11"/>
      <c r="WDW141" s="6"/>
      <c r="WEC141" s="11"/>
      <c r="WED141" s="6"/>
      <c r="WEJ141" s="11"/>
      <c r="WEK141" s="6"/>
      <c r="WEQ141" s="11"/>
      <c r="WER141" s="6"/>
      <c r="WEX141" s="11"/>
      <c r="WEY141" s="6"/>
      <c r="WFE141" s="11"/>
      <c r="WFF141" s="6"/>
      <c r="WFL141" s="11"/>
      <c r="WFM141" s="6"/>
      <c r="WFS141" s="11"/>
      <c r="WFT141" s="6"/>
      <c r="WFZ141" s="11"/>
      <c r="WGA141" s="6"/>
      <c r="WGG141" s="11"/>
      <c r="WGH141" s="6"/>
      <c r="WGN141" s="11"/>
      <c r="WGO141" s="6"/>
      <c r="WGU141" s="11"/>
      <c r="WGV141" s="6"/>
      <c r="WHB141" s="11"/>
      <c r="WHC141" s="6"/>
      <c r="WHI141" s="11"/>
      <c r="WHJ141" s="6"/>
      <c r="WHP141" s="11"/>
      <c r="WHQ141" s="6"/>
      <c r="WHW141" s="11"/>
      <c r="WHX141" s="6"/>
      <c r="WID141" s="11"/>
      <c r="WIE141" s="6"/>
      <c r="WIK141" s="11"/>
      <c r="WIL141" s="6"/>
      <c r="WIR141" s="11"/>
      <c r="WIS141" s="6"/>
      <c r="WIY141" s="11"/>
      <c r="WIZ141" s="6"/>
      <c r="WJF141" s="11"/>
      <c r="WJG141" s="6"/>
      <c r="WJM141" s="11"/>
      <c r="WJN141" s="6"/>
      <c r="WJT141" s="11"/>
      <c r="WJU141" s="6"/>
      <c r="WKA141" s="11"/>
      <c r="WKB141" s="6"/>
      <c r="WKH141" s="11"/>
      <c r="WKI141" s="6"/>
      <c r="WKO141" s="11"/>
      <c r="WKP141" s="6"/>
      <c r="WKV141" s="11"/>
      <c r="WKW141" s="6"/>
      <c r="WLC141" s="11"/>
      <c r="WLD141" s="6"/>
      <c r="WLJ141" s="11"/>
      <c r="WLK141" s="6"/>
      <c r="WLQ141" s="11"/>
      <c r="WLR141" s="6"/>
      <c r="WLX141" s="11"/>
      <c r="WLY141" s="6"/>
      <c r="WME141" s="11"/>
      <c r="WMF141" s="6"/>
      <c r="WML141" s="11"/>
      <c r="WMM141" s="6"/>
      <c r="WMS141" s="11"/>
      <c r="WMT141" s="6"/>
      <c r="WMZ141" s="11"/>
      <c r="WNA141" s="6"/>
      <c r="WNG141" s="11"/>
      <c r="WNH141" s="6"/>
      <c r="WNN141" s="11"/>
      <c r="WNO141" s="6"/>
      <c r="WNU141" s="11"/>
      <c r="WNV141" s="6"/>
      <c r="WOB141" s="11"/>
      <c r="WOC141" s="6"/>
      <c r="WOI141" s="11"/>
      <c r="WOJ141" s="6"/>
      <c r="WOP141" s="11"/>
      <c r="WOQ141" s="6"/>
      <c r="WOW141" s="11"/>
      <c r="WOX141" s="6"/>
      <c r="WPD141" s="11"/>
      <c r="WPE141" s="6"/>
      <c r="WPK141" s="11"/>
      <c r="WPL141" s="6"/>
      <c r="WPR141" s="11"/>
      <c r="WPS141" s="6"/>
      <c r="WPY141" s="11"/>
      <c r="WPZ141" s="6"/>
      <c r="WQF141" s="11"/>
      <c r="WQG141" s="6"/>
      <c r="WQM141" s="11"/>
      <c r="WQN141" s="6"/>
      <c r="WQT141" s="11"/>
      <c r="WQU141" s="6"/>
      <c r="WRA141" s="11"/>
      <c r="WRB141" s="6"/>
      <c r="WRH141" s="11"/>
      <c r="WRI141" s="6"/>
      <c r="WRO141" s="11"/>
      <c r="WRP141" s="6"/>
      <c r="WRV141" s="11"/>
      <c r="WRW141" s="6"/>
      <c r="WSC141" s="11"/>
      <c r="WSD141" s="6"/>
      <c r="WSJ141" s="11"/>
      <c r="WSK141" s="6"/>
      <c r="WSQ141" s="11"/>
      <c r="WSR141" s="6"/>
      <c r="WSX141" s="11"/>
      <c r="WSY141" s="6"/>
      <c r="WTE141" s="11"/>
      <c r="WTF141" s="6"/>
      <c r="WTL141" s="11"/>
      <c r="WTM141" s="6"/>
      <c r="WTS141" s="11"/>
      <c r="WTT141" s="6"/>
      <c r="WTZ141" s="11"/>
      <c r="WUA141" s="6"/>
      <c r="WUG141" s="11"/>
      <c r="WUH141" s="6"/>
      <c r="WUN141" s="11"/>
      <c r="WUO141" s="6"/>
      <c r="WUU141" s="11"/>
      <c r="WUV141" s="6"/>
      <c r="WVB141" s="11"/>
      <c r="WVC141" s="6"/>
      <c r="WVI141" s="11"/>
      <c r="WVJ141" s="6"/>
      <c r="WVP141" s="11"/>
      <c r="WVQ141" s="6"/>
      <c r="WVW141" s="11"/>
      <c r="WVX141" s="6"/>
      <c r="WWD141" s="11"/>
      <c r="WWE141" s="6"/>
      <c r="WWK141" s="11"/>
      <c r="WWL141" s="6"/>
      <c r="WWR141" s="11"/>
      <c r="WWS141" s="6"/>
      <c r="WWY141" s="11"/>
      <c r="WWZ141" s="6"/>
      <c r="WXF141" s="11"/>
      <c r="WXG141" s="6"/>
      <c r="WXM141" s="11"/>
      <c r="WXN141" s="6"/>
      <c r="WXT141" s="11"/>
      <c r="WXU141" s="6"/>
      <c r="WYA141" s="11"/>
      <c r="WYB141" s="6"/>
      <c r="WYH141" s="11"/>
      <c r="WYI141" s="6"/>
      <c r="WYO141" s="11"/>
      <c r="WYP141" s="6"/>
      <c r="WYV141" s="11"/>
      <c r="WYW141" s="6"/>
      <c r="WZC141" s="11"/>
      <c r="WZD141" s="6"/>
      <c r="WZJ141" s="11"/>
      <c r="WZK141" s="6"/>
      <c r="WZQ141" s="11"/>
      <c r="WZR141" s="6"/>
      <c r="WZX141" s="11"/>
      <c r="WZY141" s="6"/>
      <c r="XAE141" s="11"/>
      <c r="XAF141" s="6"/>
      <c r="XAL141" s="11"/>
      <c r="XAM141" s="6"/>
      <c r="XAS141" s="11"/>
      <c r="XAT141" s="6"/>
      <c r="XAZ141" s="11"/>
      <c r="XBA141" s="6"/>
      <c r="XBG141" s="11"/>
      <c r="XBH141" s="6"/>
      <c r="XBN141" s="11"/>
      <c r="XBO141" s="6"/>
      <c r="XBU141" s="11"/>
      <c r="XBV141" s="6"/>
      <c r="XCB141" s="11"/>
      <c r="XCC141" s="6"/>
      <c r="XCI141" s="11"/>
      <c r="XCJ141" s="6"/>
      <c r="XCP141" s="11"/>
      <c r="XCQ141" s="6"/>
      <c r="XCW141" s="11"/>
      <c r="XCX141" s="6"/>
      <c r="XDD141" s="11"/>
      <c r="XDE141" s="6"/>
      <c r="XDK141" s="11"/>
      <c r="XDL141" s="6"/>
      <c r="XDR141" s="11"/>
      <c r="XDS141" s="6"/>
      <c r="XDY141" s="11"/>
      <c r="XDZ141" s="6"/>
      <c r="XEF141" s="11"/>
      <c r="XEG141" s="6"/>
      <c r="XEM141" s="11"/>
      <c r="XEN141" s="6"/>
      <c r="XET141" s="11"/>
      <c r="XEU141" s="6"/>
      <c r="XFA141" s="11"/>
      <c r="XFB141" s="6"/>
    </row>
    <row r="142" spans="1:1024 1030:2046 2052:3068 3074:5119 5125:6141 6147:7163 7169:8192 8198:9214 9220:10236 10242:12287 12293:13309 13315:14331 14337:15360 15366:16382" s="7" customFormat="1" x14ac:dyDescent="0.2">
      <c r="A142" s="11">
        <v>45838</v>
      </c>
      <c r="B142" s="6" t="s">
        <v>20</v>
      </c>
      <c r="C142" s="7">
        <v>5.7667070000000002</v>
      </c>
      <c r="D142" s="7">
        <v>16000000</v>
      </c>
      <c r="E142" s="7">
        <v>92267320.129999995</v>
      </c>
      <c r="F142" s="7">
        <v>112.962979</v>
      </c>
      <c r="G142" s="7">
        <v>113.05448800000001</v>
      </c>
      <c r="H142" s="3"/>
      <c r="I142" s="6"/>
      <c r="O142" s="11"/>
      <c r="P142" s="6"/>
      <c r="V142" s="11"/>
      <c r="W142" s="6"/>
      <c r="AC142" s="11"/>
      <c r="AD142" s="6"/>
      <c r="AJ142" s="11"/>
      <c r="AK142" s="6"/>
      <c r="AQ142" s="11"/>
      <c r="AR142" s="6"/>
      <c r="AX142" s="11"/>
      <c r="AY142" s="6"/>
      <c r="BE142" s="11"/>
      <c r="BF142" s="6"/>
      <c r="BL142" s="11"/>
      <c r="BM142" s="6"/>
      <c r="BS142" s="11"/>
      <c r="BT142" s="6"/>
      <c r="BZ142" s="11"/>
      <c r="CA142" s="6"/>
      <c r="CG142" s="11"/>
      <c r="CH142" s="6"/>
      <c r="CN142" s="11"/>
      <c r="CO142" s="6"/>
      <c r="CU142" s="11"/>
      <c r="CV142" s="6"/>
      <c r="DB142" s="11"/>
      <c r="DC142" s="6"/>
      <c r="DI142" s="11"/>
      <c r="DJ142" s="6"/>
      <c r="DP142" s="11"/>
      <c r="DQ142" s="6"/>
      <c r="DW142" s="11"/>
      <c r="DX142" s="6"/>
      <c r="ED142" s="11"/>
      <c r="EE142" s="6"/>
      <c r="EK142" s="11"/>
      <c r="EL142" s="6"/>
      <c r="ER142" s="11"/>
      <c r="ES142" s="6"/>
      <c r="EY142" s="11"/>
      <c r="EZ142" s="6"/>
      <c r="FF142" s="11"/>
      <c r="FG142" s="6"/>
      <c r="FM142" s="11"/>
      <c r="FN142" s="6"/>
      <c r="FT142" s="11"/>
      <c r="FU142" s="6"/>
      <c r="GA142" s="11"/>
      <c r="GB142" s="6"/>
      <c r="GH142" s="11"/>
      <c r="GI142" s="6"/>
      <c r="GO142" s="11"/>
      <c r="GP142" s="6"/>
      <c r="GV142" s="11"/>
      <c r="GW142" s="6"/>
      <c r="HC142" s="11"/>
      <c r="HD142" s="6"/>
      <c r="HJ142" s="11"/>
      <c r="HK142" s="6"/>
      <c r="HQ142" s="11"/>
      <c r="HR142" s="6"/>
      <c r="HX142" s="11"/>
      <c r="HY142" s="6"/>
      <c r="IE142" s="11"/>
      <c r="IF142" s="6"/>
      <c r="IL142" s="11"/>
      <c r="IM142" s="6"/>
      <c r="IS142" s="11"/>
      <c r="IT142" s="6"/>
      <c r="IZ142" s="11"/>
      <c r="JA142" s="6"/>
      <c r="JG142" s="11"/>
      <c r="JH142" s="6"/>
      <c r="JN142" s="11"/>
      <c r="JO142" s="6"/>
      <c r="JU142" s="11"/>
      <c r="JV142" s="6"/>
      <c r="KB142" s="11"/>
      <c r="KC142" s="6"/>
      <c r="KI142" s="11"/>
      <c r="KJ142" s="6"/>
      <c r="KP142" s="11"/>
      <c r="KQ142" s="6"/>
      <c r="KW142" s="11"/>
      <c r="KX142" s="6"/>
      <c r="LD142" s="11"/>
      <c r="LE142" s="6"/>
      <c r="LK142" s="11"/>
      <c r="LL142" s="6"/>
      <c r="LR142" s="11"/>
      <c r="LS142" s="6"/>
      <c r="LY142" s="11"/>
      <c r="LZ142" s="6"/>
      <c r="MF142" s="11"/>
      <c r="MG142" s="6"/>
      <c r="MM142" s="11"/>
      <c r="MN142" s="6"/>
      <c r="MT142" s="11"/>
      <c r="MU142" s="6"/>
      <c r="NA142" s="11"/>
      <c r="NB142" s="6"/>
      <c r="NH142" s="11"/>
      <c r="NI142" s="6"/>
      <c r="NO142" s="11"/>
      <c r="NP142" s="6"/>
      <c r="NV142" s="11"/>
      <c r="NW142" s="6"/>
      <c r="OC142" s="11"/>
      <c r="OD142" s="6"/>
      <c r="OJ142" s="11"/>
      <c r="OK142" s="6"/>
      <c r="OQ142" s="11"/>
      <c r="OR142" s="6"/>
      <c r="OX142" s="11"/>
      <c r="OY142" s="6"/>
      <c r="PE142" s="11"/>
      <c r="PF142" s="6"/>
      <c r="PL142" s="11"/>
      <c r="PM142" s="6"/>
      <c r="PS142" s="11"/>
      <c r="PT142" s="6"/>
      <c r="PZ142" s="11"/>
      <c r="QA142" s="6"/>
      <c r="QG142" s="11"/>
      <c r="QH142" s="6"/>
      <c r="QN142" s="11"/>
      <c r="QO142" s="6"/>
      <c r="QU142" s="11"/>
      <c r="QV142" s="6"/>
      <c r="RB142" s="11"/>
      <c r="RC142" s="6"/>
      <c r="RI142" s="11"/>
      <c r="RJ142" s="6"/>
      <c r="RP142" s="11"/>
      <c r="RQ142" s="6"/>
      <c r="RW142" s="11"/>
      <c r="RX142" s="6"/>
      <c r="SD142" s="11"/>
      <c r="SE142" s="6"/>
      <c r="SK142" s="11"/>
      <c r="SL142" s="6"/>
      <c r="SR142" s="11"/>
      <c r="SS142" s="6"/>
      <c r="SY142" s="11"/>
      <c r="SZ142" s="6"/>
      <c r="TF142" s="11"/>
      <c r="TG142" s="6"/>
      <c r="TM142" s="11"/>
      <c r="TN142" s="6"/>
      <c r="TT142" s="11"/>
      <c r="TU142" s="6"/>
      <c r="UA142" s="11"/>
      <c r="UB142" s="6"/>
      <c r="UH142" s="11"/>
      <c r="UI142" s="6"/>
      <c r="UO142" s="11"/>
      <c r="UP142" s="6"/>
      <c r="UV142" s="11"/>
      <c r="UW142" s="6"/>
      <c r="VC142" s="11"/>
      <c r="VD142" s="6"/>
      <c r="VJ142" s="11"/>
      <c r="VK142" s="6"/>
      <c r="VQ142" s="11"/>
      <c r="VR142" s="6"/>
      <c r="VX142" s="11"/>
      <c r="VY142" s="6"/>
      <c r="WE142" s="11"/>
      <c r="WF142" s="6"/>
      <c r="WL142" s="11"/>
      <c r="WM142" s="6"/>
      <c r="WS142" s="11"/>
      <c r="WT142" s="6"/>
      <c r="WZ142" s="11"/>
      <c r="XA142" s="6"/>
      <c r="XG142" s="11"/>
      <c r="XH142" s="6"/>
      <c r="XN142" s="11"/>
      <c r="XO142" s="6"/>
      <c r="XU142" s="11"/>
      <c r="XV142" s="6"/>
      <c r="YB142" s="11"/>
      <c r="YC142" s="6"/>
      <c r="YI142" s="11"/>
      <c r="YJ142" s="6"/>
      <c r="YP142" s="11"/>
      <c r="YQ142" s="6"/>
      <c r="YW142" s="11"/>
      <c r="YX142" s="6"/>
      <c r="ZD142" s="11"/>
      <c r="ZE142" s="6"/>
      <c r="ZK142" s="11"/>
      <c r="ZL142" s="6"/>
      <c r="ZR142" s="11"/>
      <c r="ZS142" s="6"/>
      <c r="ZY142" s="11"/>
      <c r="ZZ142" s="6"/>
      <c r="AAF142" s="11"/>
      <c r="AAG142" s="6"/>
      <c r="AAM142" s="11"/>
      <c r="AAN142" s="6"/>
      <c r="AAT142" s="11"/>
      <c r="AAU142" s="6"/>
      <c r="ABA142" s="11"/>
      <c r="ABB142" s="6"/>
      <c r="ABH142" s="11"/>
      <c r="ABI142" s="6"/>
      <c r="ABO142" s="11"/>
      <c r="ABP142" s="6"/>
      <c r="ABV142" s="11"/>
      <c r="ABW142" s="6"/>
      <c r="ACC142" s="11"/>
      <c r="ACD142" s="6"/>
      <c r="ACJ142" s="11"/>
      <c r="ACK142" s="6"/>
      <c r="ACQ142" s="11"/>
      <c r="ACR142" s="6"/>
      <c r="ACX142" s="11"/>
      <c r="ACY142" s="6"/>
      <c r="ADE142" s="11"/>
      <c r="ADF142" s="6"/>
      <c r="ADL142" s="11"/>
      <c r="ADM142" s="6"/>
      <c r="ADS142" s="11"/>
      <c r="ADT142" s="6"/>
      <c r="ADZ142" s="11"/>
      <c r="AEA142" s="6"/>
      <c r="AEG142" s="11"/>
      <c r="AEH142" s="6"/>
      <c r="AEN142" s="11"/>
      <c r="AEO142" s="6"/>
      <c r="AEU142" s="11"/>
      <c r="AEV142" s="6"/>
      <c r="AFB142" s="11"/>
      <c r="AFC142" s="6"/>
      <c r="AFI142" s="11"/>
      <c r="AFJ142" s="6"/>
      <c r="AFP142" s="11"/>
      <c r="AFQ142" s="6"/>
      <c r="AFW142" s="11"/>
      <c r="AFX142" s="6"/>
      <c r="AGD142" s="11"/>
      <c r="AGE142" s="6"/>
      <c r="AGK142" s="11"/>
      <c r="AGL142" s="6"/>
      <c r="AGR142" s="11"/>
      <c r="AGS142" s="6"/>
      <c r="AGY142" s="11"/>
      <c r="AGZ142" s="6"/>
      <c r="AHF142" s="11"/>
      <c r="AHG142" s="6"/>
      <c r="AHM142" s="11"/>
      <c r="AHN142" s="6"/>
      <c r="AHT142" s="11"/>
      <c r="AHU142" s="6"/>
      <c r="AIA142" s="11"/>
      <c r="AIB142" s="6"/>
      <c r="AIH142" s="11"/>
      <c r="AII142" s="6"/>
      <c r="AIO142" s="11"/>
      <c r="AIP142" s="6"/>
      <c r="AIV142" s="11"/>
      <c r="AIW142" s="6"/>
      <c r="AJC142" s="11"/>
      <c r="AJD142" s="6"/>
      <c r="AJJ142" s="11"/>
      <c r="AJK142" s="6"/>
      <c r="AJQ142" s="11"/>
      <c r="AJR142" s="6"/>
      <c r="AJX142" s="11"/>
      <c r="AJY142" s="6"/>
      <c r="AKE142" s="11"/>
      <c r="AKF142" s="6"/>
      <c r="AKL142" s="11"/>
      <c r="AKM142" s="6"/>
      <c r="AKS142" s="11"/>
      <c r="AKT142" s="6"/>
      <c r="AKZ142" s="11"/>
      <c r="ALA142" s="6"/>
      <c r="ALG142" s="11"/>
      <c r="ALH142" s="6"/>
      <c r="ALN142" s="11"/>
      <c r="ALO142" s="6"/>
      <c r="ALU142" s="11"/>
      <c r="ALV142" s="6"/>
      <c r="AMB142" s="11"/>
      <c r="AMC142" s="6"/>
      <c r="AMI142" s="11"/>
      <c r="AMJ142" s="6"/>
      <c r="AMP142" s="11"/>
      <c r="AMQ142" s="6"/>
      <c r="AMW142" s="11"/>
      <c r="AMX142" s="6"/>
      <c r="AND142" s="11"/>
      <c r="ANE142" s="6"/>
      <c r="ANK142" s="11"/>
      <c r="ANL142" s="6"/>
      <c r="ANR142" s="11"/>
      <c r="ANS142" s="6"/>
      <c r="ANY142" s="11"/>
      <c r="ANZ142" s="6"/>
      <c r="AOF142" s="11"/>
      <c r="AOG142" s="6"/>
      <c r="AOM142" s="11"/>
      <c r="AON142" s="6"/>
      <c r="AOT142" s="11"/>
      <c r="AOU142" s="6"/>
      <c r="APA142" s="11"/>
      <c r="APB142" s="6"/>
      <c r="APH142" s="11"/>
      <c r="API142" s="6"/>
      <c r="APO142" s="11"/>
      <c r="APP142" s="6"/>
      <c r="APV142" s="11"/>
      <c r="APW142" s="6"/>
      <c r="AQC142" s="11"/>
      <c r="AQD142" s="6"/>
      <c r="AQJ142" s="11"/>
      <c r="AQK142" s="6"/>
      <c r="AQQ142" s="11"/>
      <c r="AQR142" s="6"/>
      <c r="AQX142" s="11"/>
      <c r="AQY142" s="6"/>
      <c r="ARE142" s="11"/>
      <c r="ARF142" s="6"/>
      <c r="ARL142" s="11"/>
      <c r="ARM142" s="6"/>
      <c r="ARS142" s="11"/>
      <c r="ART142" s="6"/>
      <c r="ARZ142" s="11"/>
      <c r="ASA142" s="6"/>
      <c r="ASG142" s="11"/>
      <c r="ASH142" s="6"/>
      <c r="ASN142" s="11"/>
      <c r="ASO142" s="6"/>
      <c r="ASU142" s="11"/>
      <c r="ASV142" s="6"/>
      <c r="ATB142" s="11"/>
      <c r="ATC142" s="6"/>
      <c r="ATI142" s="11"/>
      <c r="ATJ142" s="6"/>
      <c r="ATP142" s="11"/>
      <c r="ATQ142" s="6"/>
      <c r="ATW142" s="11"/>
      <c r="ATX142" s="6"/>
      <c r="AUD142" s="11"/>
      <c r="AUE142" s="6"/>
      <c r="AUK142" s="11"/>
      <c r="AUL142" s="6"/>
      <c r="AUR142" s="11"/>
      <c r="AUS142" s="6"/>
      <c r="AUY142" s="11"/>
      <c r="AUZ142" s="6"/>
      <c r="AVF142" s="11"/>
      <c r="AVG142" s="6"/>
      <c r="AVM142" s="11"/>
      <c r="AVN142" s="6"/>
      <c r="AVT142" s="11"/>
      <c r="AVU142" s="6"/>
      <c r="AWA142" s="11"/>
      <c r="AWB142" s="6"/>
      <c r="AWH142" s="11"/>
      <c r="AWI142" s="6"/>
      <c r="AWO142" s="11"/>
      <c r="AWP142" s="6"/>
      <c r="AWV142" s="11"/>
      <c r="AWW142" s="6"/>
      <c r="AXC142" s="11"/>
      <c r="AXD142" s="6"/>
      <c r="AXJ142" s="11"/>
      <c r="AXK142" s="6"/>
      <c r="AXQ142" s="11"/>
      <c r="AXR142" s="6"/>
      <c r="AXX142" s="11"/>
      <c r="AXY142" s="6"/>
      <c r="AYE142" s="11"/>
      <c r="AYF142" s="6"/>
      <c r="AYL142" s="11"/>
      <c r="AYM142" s="6"/>
      <c r="AYS142" s="11"/>
      <c r="AYT142" s="6"/>
      <c r="AYZ142" s="11"/>
      <c r="AZA142" s="6"/>
      <c r="AZG142" s="11"/>
      <c r="AZH142" s="6"/>
      <c r="AZN142" s="11"/>
      <c r="AZO142" s="6"/>
      <c r="AZU142" s="11"/>
      <c r="AZV142" s="6"/>
      <c r="BAB142" s="11"/>
      <c r="BAC142" s="6"/>
      <c r="BAI142" s="11"/>
      <c r="BAJ142" s="6"/>
      <c r="BAP142" s="11"/>
      <c r="BAQ142" s="6"/>
      <c r="BAW142" s="11"/>
      <c r="BAX142" s="6"/>
      <c r="BBD142" s="11"/>
      <c r="BBE142" s="6"/>
      <c r="BBK142" s="11"/>
      <c r="BBL142" s="6"/>
      <c r="BBR142" s="11"/>
      <c r="BBS142" s="6"/>
      <c r="BBY142" s="11"/>
      <c r="BBZ142" s="6"/>
      <c r="BCF142" s="11"/>
      <c r="BCG142" s="6"/>
      <c r="BCM142" s="11"/>
      <c r="BCN142" s="6"/>
      <c r="BCT142" s="11"/>
      <c r="BCU142" s="6"/>
      <c r="BDA142" s="11"/>
      <c r="BDB142" s="6"/>
      <c r="BDH142" s="11"/>
      <c r="BDI142" s="6"/>
      <c r="BDO142" s="11"/>
      <c r="BDP142" s="6"/>
      <c r="BDV142" s="11"/>
      <c r="BDW142" s="6"/>
      <c r="BEC142" s="11"/>
      <c r="BED142" s="6"/>
      <c r="BEJ142" s="11"/>
      <c r="BEK142" s="6"/>
      <c r="BEQ142" s="11"/>
      <c r="BER142" s="6"/>
      <c r="BEX142" s="11"/>
      <c r="BEY142" s="6"/>
      <c r="BFE142" s="11"/>
      <c r="BFF142" s="6"/>
      <c r="BFL142" s="11"/>
      <c r="BFM142" s="6"/>
      <c r="BFS142" s="11"/>
      <c r="BFT142" s="6"/>
      <c r="BFZ142" s="11"/>
      <c r="BGA142" s="6"/>
      <c r="BGG142" s="11"/>
      <c r="BGH142" s="6"/>
      <c r="BGN142" s="11"/>
      <c r="BGO142" s="6"/>
      <c r="BGU142" s="11"/>
      <c r="BGV142" s="6"/>
      <c r="BHB142" s="11"/>
      <c r="BHC142" s="6"/>
      <c r="BHI142" s="11"/>
      <c r="BHJ142" s="6"/>
      <c r="BHP142" s="11"/>
      <c r="BHQ142" s="6"/>
      <c r="BHW142" s="11"/>
      <c r="BHX142" s="6"/>
      <c r="BID142" s="11"/>
      <c r="BIE142" s="6"/>
      <c r="BIK142" s="11"/>
      <c r="BIL142" s="6"/>
      <c r="BIR142" s="11"/>
      <c r="BIS142" s="6"/>
      <c r="BIY142" s="11"/>
      <c r="BIZ142" s="6"/>
      <c r="BJF142" s="11"/>
      <c r="BJG142" s="6"/>
      <c r="BJM142" s="11"/>
      <c r="BJN142" s="6"/>
      <c r="BJT142" s="11"/>
      <c r="BJU142" s="6"/>
      <c r="BKA142" s="11"/>
      <c r="BKB142" s="6"/>
      <c r="BKH142" s="11"/>
      <c r="BKI142" s="6"/>
      <c r="BKO142" s="11"/>
      <c r="BKP142" s="6"/>
      <c r="BKV142" s="11"/>
      <c r="BKW142" s="6"/>
      <c r="BLC142" s="11"/>
      <c r="BLD142" s="6"/>
      <c r="BLJ142" s="11"/>
      <c r="BLK142" s="6"/>
      <c r="BLQ142" s="11"/>
      <c r="BLR142" s="6"/>
      <c r="BLX142" s="11"/>
      <c r="BLY142" s="6"/>
      <c r="BME142" s="11"/>
      <c r="BMF142" s="6"/>
      <c r="BML142" s="11"/>
      <c r="BMM142" s="6"/>
      <c r="BMS142" s="11"/>
      <c r="BMT142" s="6"/>
      <c r="BMZ142" s="11"/>
      <c r="BNA142" s="6"/>
      <c r="BNG142" s="11"/>
      <c r="BNH142" s="6"/>
      <c r="BNN142" s="11"/>
      <c r="BNO142" s="6"/>
      <c r="BNU142" s="11"/>
      <c r="BNV142" s="6"/>
      <c r="BOB142" s="11"/>
      <c r="BOC142" s="6"/>
      <c r="BOI142" s="11"/>
      <c r="BOJ142" s="6"/>
      <c r="BOP142" s="11"/>
      <c r="BOQ142" s="6"/>
      <c r="BOW142" s="11"/>
      <c r="BOX142" s="6"/>
      <c r="BPD142" s="11"/>
      <c r="BPE142" s="6"/>
      <c r="BPK142" s="11"/>
      <c r="BPL142" s="6"/>
      <c r="BPR142" s="11"/>
      <c r="BPS142" s="6"/>
      <c r="BPY142" s="11"/>
      <c r="BPZ142" s="6"/>
      <c r="BQF142" s="11"/>
      <c r="BQG142" s="6"/>
      <c r="BQM142" s="11"/>
      <c r="BQN142" s="6"/>
      <c r="BQT142" s="11"/>
      <c r="BQU142" s="6"/>
      <c r="BRA142" s="11"/>
      <c r="BRB142" s="6"/>
      <c r="BRH142" s="11"/>
      <c r="BRI142" s="6"/>
      <c r="BRO142" s="11"/>
      <c r="BRP142" s="6"/>
      <c r="BRV142" s="11"/>
      <c r="BRW142" s="6"/>
      <c r="BSC142" s="11"/>
      <c r="BSD142" s="6"/>
      <c r="BSJ142" s="11"/>
      <c r="BSK142" s="6"/>
      <c r="BSQ142" s="11"/>
      <c r="BSR142" s="6"/>
      <c r="BSX142" s="11"/>
      <c r="BSY142" s="6"/>
      <c r="BTE142" s="11"/>
      <c r="BTF142" s="6"/>
      <c r="BTL142" s="11"/>
      <c r="BTM142" s="6"/>
      <c r="BTS142" s="11"/>
      <c r="BTT142" s="6"/>
      <c r="BTZ142" s="11"/>
      <c r="BUA142" s="6"/>
      <c r="BUG142" s="11"/>
      <c r="BUH142" s="6"/>
      <c r="BUN142" s="11"/>
      <c r="BUO142" s="6"/>
      <c r="BUU142" s="11"/>
      <c r="BUV142" s="6"/>
      <c r="BVB142" s="11"/>
      <c r="BVC142" s="6"/>
      <c r="BVI142" s="11"/>
      <c r="BVJ142" s="6"/>
      <c r="BVP142" s="11"/>
      <c r="BVQ142" s="6"/>
      <c r="BVW142" s="11"/>
      <c r="BVX142" s="6"/>
      <c r="BWD142" s="11"/>
      <c r="BWE142" s="6"/>
      <c r="BWK142" s="11"/>
      <c r="BWL142" s="6"/>
      <c r="BWR142" s="11"/>
      <c r="BWS142" s="6"/>
      <c r="BWY142" s="11"/>
      <c r="BWZ142" s="6"/>
      <c r="BXF142" s="11"/>
      <c r="BXG142" s="6"/>
      <c r="BXM142" s="11"/>
      <c r="BXN142" s="6"/>
      <c r="BXT142" s="11"/>
      <c r="BXU142" s="6"/>
      <c r="BYA142" s="11"/>
      <c r="BYB142" s="6"/>
      <c r="BYH142" s="11"/>
      <c r="BYI142" s="6"/>
      <c r="BYO142" s="11"/>
      <c r="BYP142" s="6"/>
      <c r="BYV142" s="11"/>
      <c r="BYW142" s="6"/>
      <c r="BZC142" s="11"/>
      <c r="BZD142" s="6"/>
      <c r="BZJ142" s="11"/>
      <c r="BZK142" s="6"/>
      <c r="BZQ142" s="11"/>
      <c r="BZR142" s="6"/>
      <c r="BZX142" s="11"/>
      <c r="BZY142" s="6"/>
      <c r="CAE142" s="11"/>
      <c r="CAF142" s="6"/>
      <c r="CAL142" s="11"/>
      <c r="CAM142" s="6"/>
      <c r="CAS142" s="11"/>
      <c r="CAT142" s="6"/>
      <c r="CAZ142" s="11"/>
      <c r="CBA142" s="6"/>
      <c r="CBG142" s="11"/>
      <c r="CBH142" s="6"/>
      <c r="CBN142" s="11"/>
      <c r="CBO142" s="6"/>
      <c r="CBU142" s="11"/>
      <c r="CBV142" s="6"/>
      <c r="CCB142" s="11"/>
      <c r="CCC142" s="6"/>
      <c r="CCI142" s="11"/>
      <c r="CCJ142" s="6"/>
      <c r="CCP142" s="11"/>
      <c r="CCQ142" s="6"/>
      <c r="CCW142" s="11"/>
      <c r="CCX142" s="6"/>
      <c r="CDD142" s="11"/>
      <c r="CDE142" s="6"/>
      <c r="CDK142" s="11"/>
      <c r="CDL142" s="6"/>
      <c r="CDR142" s="11"/>
      <c r="CDS142" s="6"/>
      <c r="CDY142" s="11"/>
      <c r="CDZ142" s="6"/>
      <c r="CEF142" s="11"/>
      <c r="CEG142" s="6"/>
      <c r="CEM142" s="11"/>
      <c r="CEN142" s="6"/>
      <c r="CET142" s="11"/>
      <c r="CEU142" s="6"/>
      <c r="CFA142" s="11"/>
      <c r="CFB142" s="6"/>
      <c r="CFH142" s="11"/>
      <c r="CFI142" s="6"/>
      <c r="CFO142" s="11"/>
      <c r="CFP142" s="6"/>
      <c r="CFV142" s="11"/>
      <c r="CFW142" s="6"/>
      <c r="CGC142" s="11"/>
      <c r="CGD142" s="6"/>
      <c r="CGJ142" s="11"/>
      <c r="CGK142" s="6"/>
      <c r="CGQ142" s="11"/>
      <c r="CGR142" s="6"/>
      <c r="CGX142" s="11"/>
      <c r="CGY142" s="6"/>
      <c r="CHE142" s="11"/>
      <c r="CHF142" s="6"/>
      <c r="CHL142" s="11"/>
      <c r="CHM142" s="6"/>
      <c r="CHS142" s="11"/>
      <c r="CHT142" s="6"/>
      <c r="CHZ142" s="11"/>
      <c r="CIA142" s="6"/>
      <c r="CIG142" s="11"/>
      <c r="CIH142" s="6"/>
      <c r="CIN142" s="11"/>
      <c r="CIO142" s="6"/>
      <c r="CIU142" s="11"/>
      <c r="CIV142" s="6"/>
      <c r="CJB142" s="11"/>
      <c r="CJC142" s="6"/>
      <c r="CJI142" s="11"/>
      <c r="CJJ142" s="6"/>
      <c r="CJP142" s="11"/>
      <c r="CJQ142" s="6"/>
      <c r="CJW142" s="11"/>
      <c r="CJX142" s="6"/>
      <c r="CKD142" s="11"/>
      <c r="CKE142" s="6"/>
      <c r="CKK142" s="11"/>
      <c r="CKL142" s="6"/>
      <c r="CKR142" s="11"/>
      <c r="CKS142" s="6"/>
      <c r="CKY142" s="11"/>
      <c r="CKZ142" s="6"/>
      <c r="CLF142" s="11"/>
      <c r="CLG142" s="6"/>
      <c r="CLM142" s="11"/>
      <c r="CLN142" s="6"/>
      <c r="CLT142" s="11"/>
      <c r="CLU142" s="6"/>
      <c r="CMA142" s="11"/>
      <c r="CMB142" s="6"/>
      <c r="CMH142" s="11"/>
      <c r="CMI142" s="6"/>
      <c r="CMO142" s="11"/>
      <c r="CMP142" s="6"/>
      <c r="CMV142" s="11"/>
      <c r="CMW142" s="6"/>
      <c r="CNC142" s="11"/>
      <c r="CND142" s="6"/>
      <c r="CNJ142" s="11"/>
      <c r="CNK142" s="6"/>
      <c r="CNQ142" s="11"/>
      <c r="CNR142" s="6"/>
      <c r="CNX142" s="11"/>
      <c r="CNY142" s="6"/>
      <c r="COE142" s="11"/>
      <c r="COF142" s="6"/>
      <c r="COL142" s="11"/>
      <c r="COM142" s="6"/>
      <c r="COS142" s="11"/>
      <c r="COT142" s="6"/>
      <c r="COZ142" s="11"/>
      <c r="CPA142" s="6"/>
      <c r="CPG142" s="11"/>
      <c r="CPH142" s="6"/>
      <c r="CPN142" s="11"/>
      <c r="CPO142" s="6"/>
      <c r="CPU142" s="11"/>
      <c r="CPV142" s="6"/>
      <c r="CQB142" s="11"/>
      <c r="CQC142" s="6"/>
      <c r="CQI142" s="11"/>
      <c r="CQJ142" s="6"/>
      <c r="CQP142" s="11"/>
      <c r="CQQ142" s="6"/>
      <c r="CQW142" s="11"/>
      <c r="CQX142" s="6"/>
      <c r="CRD142" s="11"/>
      <c r="CRE142" s="6"/>
      <c r="CRK142" s="11"/>
      <c r="CRL142" s="6"/>
      <c r="CRR142" s="11"/>
      <c r="CRS142" s="6"/>
      <c r="CRY142" s="11"/>
      <c r="CRZ142" s="6"/>
      <c r="CSF142" s="11"/>
      <c r="CSG142" s="6"/>
      <c r="CSM142" s="11"/>
      <c r="CSN142" s="6"/>
      <c r="CST142" s="11"/>
      <c r="CSU142" s="6"/>
      <c r="CTA142" s="11"/>
      <c r="CTB142" s="6"/>
      <c r="CTH142" s="11"/>
      <c r="CTI142" s="6"/>
      <c r="CTO142" s="11"/>
      <c r="CTP142" s="6"/>
      <c r="CTV142" s="11"/>
      <c r="CTW142" s="6"/>
      <c r="CUC142" s="11"/>
      <c r="CUD142" s="6"/>
      <c r="CUJ142" s="11"/>
      <c r="CUK142" s="6"/>
      <c r="CUQ142" s="11"/>
      <c r="CUR142" s="6"/>
      <c r="CUX142" s="11"/>
      <c r="CUY142" s="6"/>
      <c r="CVE142" s="11"/>
      <c r="CVF142" s="6"/>
      <c r="CVL142" s="11"/>
      <c r="CVM142" s="6"/>
      <c r="CVS142" s="11"/>
      <c r="CVT142" s="6"/>
      <c r="CVZ142" s="11"/>
      <c r="CWA142" s="6"/>
      <c r="CWG142" s="11"/>
      <c r="CWH142" s="6"/>
      <c r="CWN142" s="11"/>
      <c r="CWO142" s="6"/>
      <c r="CWU142" s="11"/>
      <c r="CWV142" s="6"/>
      <c r="CXB142" s="11"/>
      <c r="CXC142" s="6"/>
      <c r="CXI142" s="11"/>
      <c r="CXJ142" s="6"/>
      <c r="CXP142" s="11"/>
      <c r="CXQ142" s="6"/>
      <c r="CXW142" s="11"/>
      <c r="CXX142" s="6"/>
      <c r="CYD142" s="11"/>
      <c r="CYE142" s="6"/>
      <c r="CYK142" s="11"/>
      <c r="CYL142" s="6"/>
      <c r="CYR142" s="11"/>
      <c r="CYS142" s="6"/>
      <c r="CYY142" s="11"/>
      <c r="CYZ142" s="6"/>
      <c r="CZF142" s="11"/>
      <c r="CZG142" s="6"/>
      <c r="CZM142" s="11"/>
      <c r="CZN142" s="6"/>
      <c r="CZT142" s="11"/>
      <c r="CZU142" s="6"/>
      <c r="DAA142" s="11"/>
      <c r="DAB142" s="6"/>
      <c r="DAH142" s="11"/>
      <c r="DAI142" s="6"/>
      <c r="DAO142" s="11"/>
      <c r="DAP142" s="6"/>
      <c r="DAV142" s="11"/>
      <c r="DAW142" s="6"/>
      <c r="DBC142" s="11"/>
      <c r="DBD142" s="6"/>
      <c r="DBJ142" s="11"/>
      <c r="DBK142" s="6"/>
      <c r="DBQ142" s="11"/>
      <c r="DBR142" s="6"/>
      <c r="DBX142" s="11"/>
      <c r="DBY142" s="6"/>
      <c r="DCE142" s="11"/>
      <c r="DCF142" s="6"/>
      <c r="DCL142" s="11"/>
      <c r="DCM142" s="6"/>
      <c r="DCS142" s="11"/>
      <c r="DCT142" s="6"/>
      <c r="DCZ142" s="11"/>
      <c r="DDA142" s="6"/>
      <c r="DDG142" s="11"/>
      <c r="DDH142" s="6"/>
      <c r="DDN142" s="11"/>
      <c r="DDO142" s="6"/>
      <c r="DDU142" s="11"/>
      <c r="DDV142" s="6"/>
      <c r="DEB142" s="11"/>
      <c r="DEC142" s="6"/>
      <c r="DEI142" s="11"/>
      <c r="DEJ142" s="6"/>
      <c r="DEP142" s="11"/>
      <c r="DEQ142" s="6"/>
      <c r="DEW142" s="11"/>
      <c r="DEX142" s="6"/>
      <c r="DFD142" s="11"/>
      <c r="DFE142" s="6"/>
      <c r="DFK142" s="11"/>
      <c r="DFL142" s="6"/>
      <c r="DFR142" s="11"/>
      <c r="DFS142" s="6"/>
      <c r="DFY142" s="11"/>
      <c r="DFZ142" s="6"/>
      <c r="DGF142" s="11"/>
      <c r="DGG142" s="6"/>
      <c r="DGM142" s="11"/>
      <c r="DGN142" s="6"/>
      <c r="DGT142" s="11"/>
      <c r="DGU142" s="6"/>
      <c r="DHA142" s="11"/>
      <c r="DHB142" s="6"/>
      <c r="DHH142" s="11"/>
      <c r="DHI142" s="6"/>
      <c r="DHO142" s="11"/>
      <c r="DHP142" s="6"/>
      <c r="DHV142" s="11"/>
      <c r="DHW142" s="6"/>
      <c r="DIC142" s="11"/>
      <c r="DID142" s="6"/>
      <c r="DIJ142" s="11"/>
      <c r="DIK142" s="6"/>
      <c r="DIQ142" s="11"/>
      <c r="DIR142" s="6"/>
      <c r="DIX142" s="11"/>
      <c r="DIY142" s="6"/>
      <c r="DJE142" s="11"/>
      <c r="DJF142" s="6"/>
      <c r="DJL142" s="11"/>
      <c r="DJM142" s="6"/>
      <c r="DJS142" s="11"/>
      <c r="DJT142" s="6"/>
      <c r="DJZ142" s="11"/>
      <c r="DKA142" s="6"/>
      <c r="DKG142" s="11"/>
      <c r="DKH142" s="6"/>
      <c r="DKN142" s="11"/>
      <c r="DKO142" s="6"/>
      <c r="DKU142" s="11"/>
      <c r="DKV142" s="6"/>
      <c r="DLB142" s="11"/>
      <c r="DLC142" s="6"/>
      <c r="DLI142" s="11"/>
      <c r="DLJ142" s="6"/>
      <c r="DLP142" s="11"/>
      <c r="DLQ142" s="6"/>
      <c r="DLW142" s="11"/>
      <c r="DLX142" s="6"/>
      <c r="DMD142" s="11"/>
      <c r="DME142" s="6"/>
      <c r="DMK142" s="11"/>
      <c r="DML142" s="6"/>
      <c r="DMR142" s="11"/>
      <c r="DMS142" s="6"/>
      <c r="DMY142" s="11"/>
      <c r="DMZ142" s="6"/>
      <c r="DNF142" s="11"/>
      <c r="DNG142" s="6"/>
      <c r="DNM142" s="11"/>
      <c r="DNN142" s="6"/>
      <c r="DNT142" s="11"/>
      <c r="DNU142" s="6"/>
      <c r="DOA142" s="11"/>
      <c r="DOB142" s="6"/>
      <c r="DOH142" s="11"/>
      <c r="DOI142" s="6"/>
      <c r="DOO142" s="11"/>
      <c r="DOP142" s="6"/>
      <c r="DOV142" s="11"/>
      <c r="DOW142" s="6"/>
      <c r="DPC142" s="11"/>
      <c r="DPD142" s="6"/>
      <c r="DPJ142" s="11"/>
      <c r="DPK142" s="6"/>
      <c r="DPQ142" s="11"/>
      <c r="DPR142" s="6"/>
      <c r="DPX142" s="11"/>
      <c r="DPY142" s="6"/>
      <c r="DQE142" s="11"/>
      <c r="DQF142" s="6"/>
      <c r="DQL142" s="11"/>
      <c r="DQM142" s="6"/>
      <c r="DQS142" s="11"/>
      <c r="DQT142" s="6"/>
      <c r="DQZ142" s="11"/>
      <c r="DRA142" s="6"/>
      <c r="DRG142" s="11"/>
      <c r="DRH142" s="6"/>
      <c r="DRN142" s="11"/>
      <c r="DRO142" s="6"/>
      <c r="DRU142" s="11"/>
      <c r="DRV142" s="6"/>
      <c r="DSB142" s="11"/>
      <c r="DSC142" s="6"/>
      <c r="DSI142" s="11"/>
      <c r="DSJ142" s="6"/>
      <c r="DSP142" s="11"/>
      <c r="DSQ142" s="6"/>
      <c r="DSW142" s="11"/>
      <c r="DSX142" s="6"/>
      <c r="DTD142" s="11"/>
      <c r="DTE142" s="6"/>
      <c r="DTK142" s="11"/>
      <c r="DTL142" s="6"/>
      <c r="DTR142" s="11"/>
      <c r="DTS142" s="6"/>
      <c r="DTY142" s="11"/>
      <c r="DTZ142" s="6"/>
      <c r="DUF142" s="11"/>
      <c r="DUG142" s="6"/>
      <c r="DUM142" s="11"/>
      <c r="DUN142" s="6"/>
      <c r="DUT142" s="11"/>
      <c r="DUU142" s="6"/>
      <c r="DVA142" s="11"/>
      <c r="DVB142" s="6"/>
      <c r="DVH142" s="11"/>
      <c r="DVI142" s="6"/>
      <c r="DVO142" s="11"/>
      <c r="DVP142" s="6"/>
      <c r="DVV142" s="11"/>
      <c r="DVW142" s="6"/>
      <c r="DWC142" s="11"/>
      <c r="DWD142" s="6"/>
      <c r="DWJ142" s="11"/>
      <c r="DWK142" s="6"/>
      <c r="DWQ142" s="11"/>
      <c r="DWR142" s="6"/>
      <c r="DWX142" s="11"/>
      <c r="DWY142" s="6"/>
      <c r="DXE142" s="11"/>
      <c r="DXF142" s="6"/>
      <c r="DXL142" s="11"/>
      <c r="DXM142" s="6"/>
      <c r="DXS142" s="11"/>
      <c r="DXT142" s="6"/>
      <c r="DXZ142" s="11"/>
      <c r="DYA142" s="6"/>
      <c r="DYG142" s="11"/>
      <c r="DYH142" s="6"/>
      <c r="DYN142" s="11"/>
      <c r="DYO142" s="6"/>
      <c r="DYU142" s="11"/>
      <c r="DYV142" s="6"/>
      <c r="DZB142" s="11"/>
      <c r="DZC142" s="6"/>
      <c r="DZI142" s="11"/>
      <c r="DZJ142" s="6"/>
      <c r="DZP142" s="11"/>
      <c r="DZQ142" s="6"/>
      <c r="DZW142" s="11"/>
      <c r="DZX142" s="6"/>
      <c r="EAD142" s="11"/>
      <c r="EAE142" s="6"/>
      <c r="EAK142" s="11"/>
      <c r="EAL142" s="6"/>
      <c r="EAR142" s="11"/>
      <c r="EAS142" s="6"/>
      <c r="EAY142" s="11"/>
      <c r="EAZ142" s="6"/>
      <c r="EBF142" s="11"/>
      <c r="EBG142" s="6"/>
      <c r="EBM142" s="11"/>
      <c r="EBN142" s="6"/>
      <c r="EBT142" s="11"/>
      <c r="EBU142" s="6"/>
      <c r="ECA142" s="11"/>
      <c r="ECB142" s="6"/>
      <c r="ECH142" s="11"/>
      <c r="ECI142" s="6"/>
      <c r="ECO142" s="11"/>
      <c r="ECP142" s="6"/>
      <c r="ECV142" s="11"/>
      <c r="ECW142" s="6"/>
      <c r="EDC142" s="11"/>
      <c r="EDD142" s="6"/>
      <c r="EDJ142" s="11"/>
      <c r="EDK142" s="6"/>
      <c r="EDQ142" s="11"/>
      <c r="EDR142" s="6"/>
      <c r="EDX142" s="11"/>
      <c r="EDY142" s="6"/>
      <c r="EEE142" s="11"/>
      <c r="EEF142" s="6"/>
      <c r="EEL142" s="11"/>
      <c r="EEM142" s="6"/>
      <c r="EES142" s="11"/>
      <c r="EET142" s="6"/>
      <c r="EEZ142" s="11"/>
      <c r="EFA142" s="6"/>
      <c r="EFG142" s="11"/>
      <c r="EFH142" s="6"/>
      <c r="EFN142" s="11"/>
      <c r="EFO142" s="6"/>
      <c r="EFU142" s="11"/>
      <c r="EFV142" s="6"/>
      <c r="EGB142" s="11"/>
      <c r="EGC142" s="6"/>
      <c r="EGI142" s="11"/>
      <c r="EGJ142" s="6"/>
      <c r="EGP142" s="11"/>
      <c r="EGQ142" s="6"/>
      <c r="EGW142" s="11"/>
      <c r="EGX142" s="6"/>
      <c r="EHD142" s="11"/>
      <c r="EHE142" s="6"/>
      <c r="EHK142" s="11"/>
      <c r="EHL142" s="6"/>
      <c r="EHR142" s="11"/>
      <c r="EHS142" s="6"/>
      <c r="EHY142" s="11"/>
      <c r="EHZ142" s="6"/>
      <c r="EIF142" s="11"/>
      <c r="EIG142" s="6"/>
      <c r="EIM142" s="11"/>
      <c r="EIN142" s="6"/>
      <c r="EIT142" s="11"/>
      <c r="EIU142" s="6"/>
      <c r="EJA142" s="11"/>
      <c r="EJB142" s="6"/>
      <c r="EJH142" s="11"/>
      <c r="EJI142" s="6"/>
      <c r="EJO142" s="11"/>
      <c r="EJP142" s="6"/>
      <c r="EJV142" s="11"/>
      <c r="EJW142" s="6"/>
      <c r="EKC142" s="11"/>
      <c r="EKD142" s="6"/>
      <c r="EKJ142" s="11"/>
      <c r="EKK142" s="6"/>
      <c r="EKQ142" s="11"/>
      <c r="EKR142" s="6"/>
      <c r="EKX142" s="11"/>
      <c r="EKY142" s="6"/>
      <c r="ELE142" s="11"/>
      <c r="ELF142" s="6"/>
      <c r="ELL142" s="11"/>
      <c r="ELM142" s="6"/>
      <c r="ELS142" s="11"/>
      <c r="ELT142" s="6"/>
      <c r="ELZ142" s="11"/>
      <c r="EMA142" s="6"/>
      <c r="EMG142" s="11"/>
      <c r="EMH142" s="6"/>
      <c r="EMN142" s="11"/>
      <c r="EMO142" s="6"/>
      <c r="EMU142" s="11"/>
      <c r="EMV142" s="6"/>
      <c r="ENB142" s="11"/>
      <c r="ENC142" s="6"/>
      <c r="ENI142" s="11"/>
      <c r="ENJ142" s="6"/>
      <c r="ENP142" s="11"/>
      <c r="ENQ142" s="6"/>
      <c r="ENW142" s="11"/>
      <c r="ENX142" s="6"/>
      <c r="EOD142" s="11"/>
      <c r="EOE142" s="6"/>
      <c r="EOK142" s="11"/>
      <c r="EOL142" s="6"/>
      <c r="EOR142" s="11"/>
      <c r="EOS142" s="6"/>
      <c r="EOY142" s="11"/>
      <c r="EOZ142" s="6"/>
      <c r="EPF142" s="11"/>
      <c r="EPG142" s="6"/>
      <c r="EPM142" s="11"/>
      <c r="EPN142" s="6"/>
      <c r="EPT142" s="11"/>
      <c r="EPU142" s="6"/>
      <c r="EQA142" s="11"/>
      <c r="EQB142" s="6"/>
      <c r="EQH142" s="11"/>
      <c r="EQI142" s="6"/>
      <c r="EQO142" s="11"/>
      <c r="EQP142" s="6"/>
      <c r="EQV142" s="11"/>
      <c r="EQW142" s="6"/>
      <c r="ERC142" s="11"/>
      <c r="ERD142" s="6"/>
      <c r="ERJ142" s="11"/>
      <c r="ERK142" s="6"/>
      <c r="ERQ142" s="11"/>
      <c r="ERR142" s="6"/>
      <c r="ERX142" s="11"/>
      <c r="ERY142" s="6"/>
      <c r="ESE142" s="11"/>
      <c r="ESF142" s="6"/>
      <c r="ESL142" s="11"/>
      <c r="ESM142" s="6"/>
      <c r="ESS142" s="11"/>
      <c r="EST142" s="6"/>
      <c r="ESZ142" s="11"/>
      <c r="ETA142" s="6"/>
      <c r="ETG142" s="11"/>
      <c r="ETH142" s="6"/>
      <c r="ETN142" s="11"/>
      <c r="ETO142" s="6"/>
      <c r="ETU142" s="11"/>
      <c r="ETV142" s="6"/>
      <c r="EUB142" s="11"/>
      <c r="EUC142" s="6"/>
      <c r="EUI142" s="11"/>
      <c r="EUJ142" s="6"/>
      <c r="EUP142" s="11"/>
      <c r="EUQ142" s="6"/>
      <c r="EUW142" s="11"/>
      <c r="EUX142" s="6"/>
      <c r="EVD142" s="11"/>
      <c r="EVE142" s="6"/>
      <c r="EVK142" s="11"/>
      <c r="EVL142" s="6"/>
      <c r="EVR142" s="11"/>
      <c r="EVS142" s="6"/>
      <c r="EVY142" s="11"/>
      <c r="EVZ142" s="6"/>
      <c r="EWF142" s="11"/>
      <c r="EWG142" s="6"/>
      <c r="EWM142" s="11"/>
      <c r="EWN142" s="6"/>
      <c r="EWT142" s="11"/>
      <c r="EWU142" s="6"/>
      <c r="EXA142" s="11"/>
      <c r="EXB142" s="6"/>
      <c r="EXH142" s="11"/>
      <c r="EXI142" s="6"/>
      <c r="EXO142" s="11"/>
      <c r="EXP142" s="6"/>
      <c r="EXV142" s="11"/>
      <c r="EXW142" s="6"/>
      <c r="EYC142" s="11"/>
      <c r="EYD142" s="6"/>
      <c r="EYJ142" s="11"/>
      <c r="EYK142" s="6"/>
      <c r="EYQ142" s="11"/>
      <c r="EYR142" s="6"/>
      <c r="EYX142" s="11"/>
      <c r="EYY142" s="6"/>
      <c r="EZE142" s="11"/>
      <c r="EZF142" s="6"/>
      <c r="EZL142" s="11"/>
      <c r="EZM142" s="6"/>
      <c r="EZS142" s="11"/>
      <c r="EZT142" s="6"/>
      <c r="EZZ142" s="11"/>
      <c r="FAA142" s="6"/>
      <c r="FAG142" s="11"/>
      <c r="FAH142" s="6"/>
      <c r="FAN142" s="11"/>
      <c r="FAO142" s="6"/>
      <c r="FAU142" s="11"/>
      <c r="FAV142" s="6"/>
      <c r="FBB142" s="11"/>
      <c r="FBC142" s="6"/>
      <c r="FBI142" s="11"/>
      <c r="FBJ142" s="6"/>
      <c r="FBP142" s="11"/>
      <c r="FBQ142" s="6"/>
      <c r="FBW142" s="11"/>
      <c r="FBX142" s="6"/>
      <c r="FCD142" s="11"/>
      <c r="FCE142" s="6"/>
      <c r="FCK142" s="11"/>
      <c r="FCL142" s="6"/>
      <c r="FCR142" s="11"/>
      <c r="FCS142" s="6"/>
      <c r="FCY142" s="11"/>
      <c r="FCZ142" s="6"/>
      <c r="FDF142" s="11"/>
      <c r="FDG142" s="6"/>
      <c r="FDM142" s="11"/>
      <c r="FDN142" s="6"/>
      <c r="FDT142" s="11"/>
      <c r="FDU142" s="6"/>
      <c r="FEA142" s="11"/>
      <c r="FEB142" s="6"/>
      <c r="FEH142" s="11"/>
      <c r="FEI142" s="6"/>
      <c r="FEO142" s="11"/>
      <c r="FEP142" s="6"/>
      <c r="FEV142" s="11"/>
      <c r="FEW142" s="6"/>
      <c r="FFC142" s="11"/>
      <c r="FFD142" s="6"/>
      <c r="FFJ142" s="11"/>
      <c r="FFK142" s="6"/>
      <c r="FFQ142" s="11"/>
      <c r="FFR142" s="6"/>
      <c r="FFX142" s="11"/>
      <c r="FFY142" s="6"/>
      <c r="FGE142" s="11"/>
      <c r="FGF142" s="6"/>
      <c r="FGL142" s="11"/>
      <c r="FGM142" s="6"/>
      <c r="FGS142" s="11"/>
      <c r="FGT142" s="6"/>
      <c r="FGZ142" s="11"/>
      <c r="FHA142" s="6"/>
      <c r="FHG142" s="11"/>
      <c r="FHH142" s="6"/>
      <c r="FHN142" s="11"/>
      <c r="FHO142" s="6"/>
      <c r="FHU142" s="11"/>
      <c r="FHV142" s="6"/>
      <c r="FIB142" s="11"/>
      <c r="FIC142" s="6"/>
      <c r="FII142" s="11"/>
      <c r="FIJ142" s="6"/>
      <c r="FIP142" s="11"/>
      <c r="FIQ142" s="6"/>
      <c r="FIW142" s="11"/>
      <c r="FIX142" s="6"/>
      <c r="FJD142" s="11"/>
      <c r="FJE142" s="6"/>
      <c r="FJK142" s="11"/>
      <c r="FJL142" s="6"/>
      <c r="FJR142" s="11"/>
      <c r="FJS142" s="6"/>
      <c r="FJY142" s="11"/>
      <c r="FJZ142" s="6"/>
      <c r="FKF142" s="11"/>
      <c r="FKG142" s="6"/>
      <c r="FKM142" s="11"/>
      <c r="FKN142" s="6"/>
      <c r="FKT142" s="11"/>
      <c r="FKU142" s="6"/>
      <c r="FLA142" s="11"/>
      <c r="FLB142" s="6"/>
      <c r="FLH142" s="11"/>
      <c r="FLI142" s="6"/>
      <c r="FLO142" s="11"/>
      <c r="FLP142" s="6"/>
      <c r="FLV142" s="11"/>
      <c r="FLW142" s="6"/>
      <c r="FMC142" s="11"/>
      <c r="FMD142" s="6"/>
      <c r="FMJ142" s="11"/>
      <c r="FMK142" s="6"/>
      <c r="FMQ142" s="11"/>
      <c r="FMR142" s="6"/>
      <c r="FMX142" s="11"/>
      <c r="FMY142" s="6"/>
      <c r="FNE142" s="11"/>
      <c r="FNF142" s="6"/>
      <c r="FNL142" s="11"/>
      <c r="FNM142" s="6"/>
      <c r="FNS142" s="11"/>
      <c r="FNT142" s="6"/>
      <c r="FNZ142" s="11"/>
      <c r="FOA142" s="6"/>
      <c r="FOG142" s="11"/>
      <c r="FOH142" s="6"/>
      <c r="FON142" s="11"/>
      <c r="FOO142" s="6"/>
      <c r="FOU142" s="11"/>
      <c r="FOV142" s="6"/>
      <c r="FPB142" s="11"/>
      <c r="FPC142" s="6"/>
      <c r="FPI142" s="11"/>
      <c r="FPJ142" s="6"/>
      <c r="FPP142" s="11"/>
      <c r="FPQ142" s="6"/>
      <c r="FPW142" s="11"/>
      <c r="FPX142" s="6"/>
      <c r="FQD142" s="11"/>
      <c r="FQE142" s="6"/>
      <c r="FQK142" s="11"/>
      <c r="FQL142" s="6"/>
      <c r="FQR142" s="11"/>
      <c r="FQS142" s="6"/>
      <c r="FQY142" s="11"/>
      <c r="FQZ142" s="6"/>
      <c r="FRF142" s="11"/>
      <c r="FRG142" s="6"/>
      <c r="FRM142" s="11"/>
      <c r="FRN142" s="6"/>
      <c r="FRT142" s="11"/>
      <c r="FRU142" s="6"/>
      <c r="FSA142" s="11"/>
      <c r="FSB142" s="6"/>
      <c r="FSH142" s="11"/>
      <c r="FSI142" s="6"/>
      <c r="FSO142" s="11"/>
      <c r="FSP142" s="6"/>
      <c r="FSV142" s="11"/>
      <c r="FSW142" s="6"/>
      <c r="FTC142" s="11"/>
      <c r="FTD142" s="6"/>
      <c r="FTJ142" s="11"/>
      <c r="FTK142" s="6"/>
      <c r="FTQ142" s="11"/>
      <c r="FTR142" s="6"/>
      <c r="FTX142" s="11"/>
      <c r="FTY142" s="6"/>
      <c r="FUE142" s="11"/>
      <c r="FUF142" s="6"/>
      <c r="FUL142" s="11"/>
      <c r="FUM142" s="6"/>
      <c r="FUS142" s="11"/>
      <c r="FUT142" s="6"/>
      <c r="FUZ142" s="11"/>
      <c r="FVA142" s="6"/>
      <c r="FVG142" s="11"/>
      <c r="FVH142" s="6"/>
      <c r="FVN142" s="11"/>
      <c r="FVO142" s="6"/>
      <c r="FVU142" s="11"/>
      <c r="FVV142" s="6"/>
      <c r="FWB142" s="11"/>
      <c r="FWC142" s="6"/>
      <c r="FWI142" s="11"/>
      <c r="FWJ142" s="6"/>
      <c r="FWP142" s="11"/>
      <c r="FWQ142" s="6"/>
      <c r="FWW142" s="11"/>
      <c r="FWX142" s="6"/>
      <c r="FXD142" s="11"/>
      <c r="FXE142" s="6"/>
      <c r="FXK142" s="11"/>
      <c r="FXL142" s="6"/>
      <c r="FXR142" s="11"/>
      <c r="FXS142" s="6"/>
      <c r="FXY142" s="11"/>
      <c r="FXZ142" s="6"/>
      <c r="FYF142" s="11"/>
      <c r="FYG142" s="6"/>
      <c r="FYM142" s="11"/>
      <c r="FYN142" s="6"/>
      <c r="FYT142" s="11"/>
      <c r="FYU142" s="6"/>
      <c r="FZA142" s="11"/>
      <c r="FZB142" s="6"/>
      <c r="FZH142" s="11"/>
      <c r="FZI142" s="6"/>
      <c r="FZO142" s="11"/>
      <c r="FZP142" s="6"/>
      <c r="FZV142" s="11"/>
      <c r="FZW142" s="6"/>
      <c r="GAC142" s="11"/>
      <c r="GAD142" s="6"/>
      <c r="GAJ142" s="11"/>
      <c r="GAK142" s="6"/>
      <c r="GAQ142" s="11"/>
      <c r="GAR142" s="6"/>
      <c r="GAX142" s="11"/>
      <c r="GAY142" s="6"/>
      <c r="GBE142" s="11"/>
      <c r="GBF142" s="6"/>
      <c r="GBL142" s="11"/>
      <c r="GBM142" s="6"/>
      <c r="GBS142" s="11"/>
      <c r="GBT142" s="6"/>
      <c r="GBZ142" s="11"/>
      <c r="GCA142" s="6"/>
      <c r="GCG142" s="11"/>
      <c r="GCH142" s="6"/>
      <c r="GCN142" s="11"/>
      <c r="GCO142" s="6"/>
      <c r="GCU142" s="11"/>
      <c r="GCV142" s="6"/>
      <c r="GDB142" s="11"/>
      <c r="GDC142" s="6"/>
      <c r="GDI142" s="11"/>
      <c r="GDJ142" s="6"/>
      <c r="GDP142" s="11"/>
      <c r="GDQ142" s="6"/>
      <c r="GDW142" s="11"/>
      <c r="GDX142" s="6"/>
      <c r="GED142" s="11"/>
      <c r="GEE142" s="6"/>
      <c r="GEK142" s="11"/>
      <c r="GEL142" s="6"/>
      <c r="GER142" s="11"/>
      <c r="GES142" s="6"/>
      <c r="GEY142" s="11"/>
      <c r="GEZ142" s="6"/>
      <c r="GFF142" s="11"/>
      <c r="GFG142" s="6"/>
      <c r="GFM142" s="11"/>
      <c r="GFN142" s="6"/>
      <c r="GFT142" s="11"/>
      <c r="GFU142" s="6"/>
      <c r="GGA142" s="11"/>
      <c r="GGB142" s="6"/>
      <c r="GGH142" s="11"/>
      <c r="GGI142" s="6"/>
      <c r="GGO142" s="11"/>
      <c r="GGP142" s="6"/>
      <c r="GGV142" s="11"/>
      <c r="GGW142" s="6"/>
      <c r="GHC142" s="11"/>
      <c r="GHD142" s="6"/>
      <c r="GHJ142" s="11"/>
      <c r="GHK142" s="6"/>
      <c r="GHQ142" s="11"/>
      <c r="GHR142" s="6"/>
      <c r="GHX142" s="11"/>
      <c r="GHY142" s="6"/>
      <c r="GIE142" s="11"/>
      <c r="GIF142" s="6"/>
      <c r="GIL142" s="11"/>
      <c r="GIM142" s="6"/>
      <c r="GIS142" s="11"/>
      <c r="GIT142" s="6"/>
      <c r="GIZ142" s="11"/>
      <c r="GJA142" s="6"/>
      <c r="GJG142" s="11"/>
      <c r="GJH142" s="6"/>
      <c r="GJN142" s="11"/>
      <c r="GJO142" s="6"/>
      <c r="GJU142" s="11"/>
      <c r="GJV142" s="6"/>
      <c r="GKB142" s="11"/>
      <c r="GKC142" s="6"/>
      <c r="GKI142" s="11"/>
      <c r="GKJ142" s="6"/>
      <c r="GKP142" s="11"/>
      <c r="GKQ142" s="6"/>
      <c r="GKW142" s="11"/>
      <c r="GKX142" s="6"/>
      <c r="GLD142" s="11"/>
      <c r="GLE142" s="6"/>
      <c r="GLK142" s="11"/>
      <c r="GLL142" s="6"/>
      <c r="GLR142" s="11"/>
      <c r="GLS142" s="6"/>
      <c r="GLY142" s="11"/>
      <c r="GLZ142" s="6"/>
      <c r="GMF142" s="11"/>
      <c r="GMG142" s="6"/>
      <c r="GMM142" s="11"/>
      <c r="GMN142" s="6"/>
      <c r="GMT142" s="11"/>
      <c r="GMU142" s="6"/>
      <c r="GNA142" s="11"/>
      <c r="GNB142" s="6"/>
      <c r="GNH142" s="11"/>
      <c r="GNI142" s="6"/>
      <c r="GNO142" s="11"/>
      <c r="GNP142" s="6"/>
      <c r="GNV142" s="11"/>
      <c r="GNW142" s="6"/>
      <c r="GOC142" s="11"/>
      <c r="GOD142" s="6"/>
      <c r="GOJ142" s="11"/>
      <c r="GOK142" s="6"/>
      <c r="GOQ142" s="11"/>
      <c r="GOR142" s="6"/>
      <c r="GOX142" s="11"/>
      <c r="GOY142" s="6"/>
      <c r="GPE142" s="11"/>
      <c r="GPF142" s="6"/>
      <c r="GPL142" s="11"/>
      <c r="GPM142" s="6"/>
      <c r="GPS142" s="11"/>
      <c r="GPT142" s="6"/>
      <c r="GPZ142" s="11"/>
      <c r="GQA142" s="6"/>
      <c r="GQG142" s="11"/>
      <c r="GQH142" s="6"/>
      <c r="GQN142" s="11"/>
      <c r="GQO142" s="6"/>
      <c r="GQU142" s="11"/>
      <c r="GQV142" s="6"/>
      <c r="GRB142" s="11"/>
      <c r="GRC142" s="6"/>
      <c r="GRI142" s="11"/>
      <c r="GRJ142" s="6"/>
      <c r="GRP142" s="11"/>
      <c r="GRQ142" s="6"/>
      <c r="GRW142" s="11"/>
      <c r="GRX142" s="6"/>
      <c r="GSD142" s="11"/>
      <c r="GSE142" s="6"/>
      <c r="GSK142" s="11"/>
      <c r="GSL142" s="6"/>
      <c r="GSR142" s="11"/>
      <c r="GSS142" s="6"/>
      <c r="GSY142" s="11"/>
      <c r="GSZ142" s="6"/>
      <c r="GTF142" s="11"/>
      <c r="GTG142" s="6"/>
      <c r="GTM142" s="11"/>
      <c r="GTN142" s="6"/>
      <c r="GTT142" s="11"/>
      <c r="GTU142" s="6"/>
      <c r="GUA142" s="11"/>
      <c r="GUB142" s="6"/>
      <c r="GUH142" s="11"/>
      <c r="GUI142" s="6"/>
      <c r="GUO142" s="11"/>
      <c r="GUP142" s="6"/>
      <c r="GUV142" s="11"/>
      <c r="GUW142" s="6"/>
      <c r="GVC142" s="11"/>
      <c r="GVD142" s="6"/>
      <c r="GVJ142" s="11"/>
      <c r="GVK142" s="6"/>
      <c r="GVQ142" s="11"/>
      <c r="GVR142" s="6"/>
      <c r="GVX142" s="11"/>
      <c r="GVY142" s="6"/>
      <c r="GWE142" s="11"/>
      <c r="GWF142" s="6"/>
      <c r="GWL142" s="11"/>
      <c r="GWM142" s="6"/>
      <c r="GWS142" s="11"/>
      <c r="GWT142" s="6"/>
      <c r="GWZ142" s="11"/>
      <c r="GXA142" s="6"/>
      <c r="GXG142" s="11"/>
      <c r="GXH142" s="6"/>
      <c r="GXN142" s="11"/>
      <c r="GXO142" s="6"/>
      <c r="GXU142" s="11"/>
      <c r="GXV142" s="6"/>
      <c r="GYB142" s="11"/>
      <c r="GYC142" s="6"/>
      <c r="GYI142" s="11"/>
      <c r="GYJ142" s="6"/>
      <c r="GYP142" s="11"/>
      <c r="GYQ142" s="6"/>
      <c r="GYW142" s="11"/>
      <c r="GYX142" s="6"/>
      <c r="GZD142" s="11"/>
      <c r="GZE142" s="6"/>
      <c r="GZK142" s="11"/>
      <c r="GZL142" s="6"/>
      <c r="GZR142" s="11"/>
      <c r="GZS142" s="6"/>
      <c r="GZY142" s="11"/>
      <c r="GZZ142" s="6"/>
      <c r="HAF142" s="11"/>
      <c r="HAG142" s="6"/>
      <c r="HAM142" s="11"/>
      <c r="HAN142" s="6"/>
      <c r="HAT142" s="11"/>
      <c r="HAU142" s="6"/>
      <c r="HBA142" s="11"/>
      <c r="HBB142" s="6"/>
      <c r="HBH142" s="11"/>
      <c r="HBI142" s="6"/>
      <c r="HBO142" s="11"/>
      <c r="HBP142" s="6"/>
      <c r="HBV142" s="11"/>
      <c r="HBW142" s="6"/>
      <c r="HCC142" s="11"/>
      <c r="HCD142" s="6"/>
      <c r="HCJ142" s="11"/>
      <c r="HCK142" s="6"/>
      <c r="HCQ142" s="11"/>
      <c r="HCR142" s="6"/>
      <c r="HCX142" s="11"/>
      <c r="HCY142" s="6"/>
      <c r="HDE142" s="11"/>
      <c r="HDF142" s="6"/>
      <c r="HDL142" s="11"/>
      <c r="HDM142" s="6"/>
      <c r="HDS142" s="11"/>
      <c r="HDT142" s="6"/>
      <c r="HDZ142" s="11"/>
      <c r="HEA142" s="6"/>
      <c r="HEG142" s="11"/>
      <c r="HEH142" s="6"/>
      <c r="HEN142" s="11"/>
      <c r="HEO142" s="6"/>
      <c r="HEU142" s="11"/>
      <c r="HEV142" s="6"/>
      <c r="HFB142" s="11"/>
      <c r="HFC142" s="6"/>
      <c r="HFI142" s="11"/>
      <c r="HFJ142" s="6"/>
      <c r="HFP142" s="11"/>
      <c r="HFQ142" s="6"/>
      <c r="HFW142" s="11"/>
      <c r="HFX142" s="6"/>
      <c r="HGD142" s="11"/>
      <c r="HGE142" s="6"/>
      <c r="HGK142" s="11"/>
      <c r="HGL142" s="6"/>
      <c r="HGR142" s="11"/>
      <c r="HGS142" s="6"/>
      <c r="HGY142" s="11"/>
      <c r="HGZ142" s="6"/>
      <c r="HHF142" s="11"/>
      <c r="HHG142" s="6"/>
      <c r="HHM142" s="11"/>
      <c r="HHN142" s="6"/>
      <c r="HHT142" s="11"/>
      <c r="HHU142" s="6"/>
      <c r="HIA142" s="11"/>
      <c r="HIB142" s="6"/>
      <c r="HIH142" s="11"/>
      <c r="HII142" s="6"/>
      <c r="HIO142" s="11"/>
      <c r="HIP142" s="6"/>
      <c r="HIV142" s="11"/>
      <c r="HIW142" s="6"/>
      <c r="HJC142" s="11"/>
      <c r="HJD142" s="6"/>
      <c r="HJJ142" s="11"/>
      <c r="HJK142" s="6"/>
      <c r="HJQ142" s="11"/>
      <c r="HJR142" s="6"/>
      <c r="HJX142" s="11"/>
      <c r="HJY142" s="6"/>
      <c r="HKE142" s="11"/>
      <c r="HKF142" s="6"/>
      <c r="HKL142" s="11"/>
      <c r="HKM142" s="6"/>
      <c r="HKS142" s="11"/>
      <c r="HKT142" s="6"/>
      <c r="HKZ142" s="11"/>
      <c r="HLA142" s="6"/>
      <c r="HLG142" s="11"/>
      <c r="HLH142" s="6"/>
      <c r="HLN142" s="11"/>
      <c r="HLO142" s="6"/>
      <c r="HLU142" s="11"/>
      <c r="HLV142" s="6"/>
      <c r="HMB142" s="11"/>
      <c r="HMC142" s="6"/>
      <c r="HMI142" s="11"/>
      <c r="HMJ142" s="6"/>
      <c r="HMP142" s="11"/>
      <c r="HMQ142" s="6"/>
      <c r="HMW142" s="11"/>
      <c r="HMX142" s="6"/>
      <c r="HND142" s="11"/>
      <c r="HNE142" s="6"/>
      <c r="HNK142" s="11"/>
      <c r="HNL142" s="6"/>
      <c r="HNR142" s="11"/>
      <c r="HNS142" s="6"/>
      <c r="HNY142" s="11"/>
      <c r="HNZ142" s="6"/>
      <c r="HOF142" s="11"/>
      <c r="HOG142" s="6"/>
      <c r="HOM142" s="11"/>
      <c r="HON142" s="6"/>
      <c r="HOT142" s="11"/>
      <c r="HOU142" s="6"/>
      <c r="HPA142" s="11"/>
      <c r="HPB142" s="6"/>
      <c r="HPH142" s="11"/>
      <c r="HPI142" s="6"/>
      <c r="HPO142" s="11"/>
      <c r="HPP142" s="6"/>
      <c r="HPV142" s="11"/>
      <c r="HPW142" s="6"/>
      <c r="HQC142" s="11"/>
      <c r="HQD142" s="6"/>
      <c r="HQJ142" s="11"/>
      <c r="HQK142" s="6"/>
      <c r="HQQ142" s="11"/>
      <c r="HQR142" s="6"/>
      <c r="HQX142" s="11"/>
      <c r="HQY142" s="6"/>
      <c r="HRE142" s="11"/>
      <c r="HRF142" s="6"/>
      <c r="HRL142" s="11"/>
      <c r="HRM142" s="6"/>
      <c r="HRS142" s="11"/>
      <c r="HRT142" s="6"/>
      <c r="HRZ142" s="11"/>
      <c r="HSA142" s="6"/>
      <c r="HSG142" s="11"/>
      <c r="HSH142" s="6"/>
      <c r="HSN142" s="11"/>
      <c r="HSO142" s="6"/>
      <c r="HSU142" s="11"/>
      <c r="HSV142" s="6"/>
      <c r="HTB142" s="11"/>
      <c r="HTC142" s="6"/>
      <c r="HTI142" s="11"/>
      <c r="HTJ142" s="6"/>
      <c r="HTP142" s="11"/>
      <c r="HTQ142" s="6"/>
      <c r="HTW142" s="11"/>
      <c r="HTX142" s="6"/>
      <c r="HUD142" s="11"/>
      <c r="HUE142" s="6"/>
      <c r="HUK142" s="11"/>
      <c r="HUL142" s="6"/>
      <c r="HUR142" s="11"/>
      <c r="HUS142" s="6"/>
      <c r="HUY142" s="11"/>
      <c r="HUZ142" s="6"/>
      <c r="HVF142" s="11"/>
      <c r="HVG142" s="6"/>
      <c r="HVM142" s="11"/>
      <c r="HVN142" s="6"/>
      <c r="HVT142" s="11"/>
      <c r="HVU142" s="6"/>
      <c r="HWA142" s="11"/>
      <c r="HWB142" s="6"/>
      <c r="HWH142" s="11"/>
      <c r="HWI142" s="6"/>
      <c r="HWO142" s="11"/>
      <c r="HWP142" s="6"/>
      <c r="HWV142" s="11"/>
      <c r="HWW142" s="6"/>
      <c r="HXC142" s="11"/>
      <c r="HXD142" s="6"/>
      <c r="HXJ142" s="11"/>
      <c r="HXK142" s="6"/>
      <c r="HXQ142" s="11"/>
      <c r="HXR142" s="6"/>
      <c r="HXX142" s="11"/>
      <c r="HXY142" s="6"/>
      <c r="HYE142" s="11"/>
      <c r="HYF142" s="6"/>
      <c r="HYL142" s="11"/>
      <c r="HYM142" s="6"/>
      <c r="HYS142" s="11"/>
      <c r="HYT142" s="6"/>
      <c r="HYZ142" s="11"/>
      <c r="HZA142" s="6"/>
      <c r="HZG142" s="11"/>
      <c r="HZH142" s="6"/>
      <c r="HZN142" s="11"/>
      <c r="HZO142" s="6"/>
      <c r="HZU142" s="11"/>
      <c r="HZV142" s="6"/>
      <c r="IAB142" s="11"/>
      <c r="IAC142" s="6"/>
      <c r="IAI142" s="11"/>
      <c r="IAJ142" s="6"/>
      <c r="IAP142" s="11"/>
      <c r="IAQ142" s="6"/>
      <c r="IAW142" s="11"/>
      <c r="IAX142" s="6"/>
      <c r="IBD142" s="11"/>
      <c r="IBE142" s="6"/>
      <c r="IBK142" s="11"/>
      <c r="IBL142" s="6"/>
      <c r="IBR142" s="11"/>
      <c r="IBS142" s="6"/>
      <c r="IBY142" s="11"/>
      <c r="IBZ142" s="6"/>
      <c r="ICF142" s="11"/>
      <c r="ICG142" s="6"/>
      <c r="ICM142" s="11"/>
      <c r="ICN142" s="6"/>
      <c r="ICT142" s="11"/>
      <c r="ICU142" s="6"/>
      <c r="IDA142" s="11"/>
      <c r="IDB142" s="6"/>
      <c r="IDH142" s="11"/>
      <c r="IDI142" s="6"/>
      <c r="IDO142" s="11"/>
      <c r="IDP142" s="6"/>
      <c r="IDV142" s="11"/>
      <c r="IDW142" s="6"/>
      <c r="IEC142" s="11"/>
      <c r="IED142" s="6"/>
      <c r="IEJ142" s="11"/>
      <c r="IEK142" s="6"/>
      <c r="IEQ142" s="11"/>
      <c r="IER142" s="6"/>
      <c r="IEX142" s="11"/>
      <c r="IEY142" s="6"/>
      <c r="IFE142" s="11"/>
      <c r="IFF142" s="6"/>
      <c r="IFL142" s="11"/>
      <c r="IFM142" s="6"/>
      <c r="IFS142" s="11"/>
      <c r="IFT142" s="6"/>
      <c r="IFZ142" s="11"/>
      <c r="IGA142" s="6"/>
      <c r="IGG142" s="11"/>
      <c r="IGH142" s="6"/>
      <c r="IGN142" s="11"/>
      <c r="IGO142" s="6"/>
      <c r="IGU142" s="11"/>
      <c r="IGV142" s="6"/>
      <c r="IHB142" s="11"/>
      <c r="IHC142" s="6"/>
      <c r="IHI142" s="11"/>
      <c r="IHJ142" s="6"/>
      <c r="IHP142" s="11"/>
      <c r="IHQ142" s="6"/>
      <c r="IHW142" s="11"/>
      <c r="IHX142" s="6"/>
      <c r="IID142" s="11"/>
      <c r="IIE142" s="6"/>
      <c r="IIK142" s="11"/>
      <c r="IIL142" s="6"/>
      <c r="IIR142" s="11"/>
      <c r="IIS142" s="6"/>
      <c r="IIY142" s="11"/>
      <c r="IIZ142" s="6"/>
      <c r="IJF142" s="11"/>
      <c r="IJG142" s="6"/>
      <c r="IJM142" s="11"/>
      <c r="IJN142" s="6"/>
      <c r="IJT142" s="11"/>
      <c r="IJU142" s="6"/>
      <c r="IKA142" s="11"/>
      <c r="IKB142" s="6"/>
      <c r="IKH142" s="11"/>
      <c r="IKI142" s="6"/>
      <c r="IKO142" s="11"/>
      <c r="IKP142" s="6"/>
      <c r="IKV142" s="11"/>
      <c r="IKW142" s="6"/>
      <c r="ILC142" s="11"/>
      <c r="ILD142" s="6"/>
      <c r="ILJ142" s="11"/>
      <c r="ILK142" s="6"/>
      <c r="ILQ142" s="11"/>
      <c r="ILR142" s="6"/>
      <c r="ILX142" s="11"/>
      <c r="ILY142" s="6"/>
      <c r="IME142" s="11"/>
      <c r="IMF142" s="6"/>
      <c r="IML142" s="11"/>
      <c r="IMM142" s="6"/>
      <c r="IMS142" s="11"/>
      <c r="IMT142" s="6"/>
      <c r="IMZ142" s="11"/>
      <c r="INA142" s="6"/>
      <c r="ING142" s="11"/>
      <c r="INH142" s="6"/>
      <c r="INN142" s="11"/>
      <c r="INO142" s="6"/>
      <c r="INU142" s="11"/>
      <c r="INV142" s="6"/>
      <c r="IOB142" s="11"/>
      <c r="IOC142" s="6"/>
      <c r="IOI142" s="11"/>
      <c r="IOJ142" s="6"/>
      <c r="IOP142" s="11"/>
      <c r="IOQ142" s="6"/>
      <c r="IOW142" s="11"/>
      <c r="IOX142" s="6"/>
      <c r="IPD142" s="11"/>
      <c r="IPE142" s="6"/>
      <c r="IPK142" s="11"/>
      <c r="IPL142" s="6"/>
      <c r="IPR142" s="11"/>
      <c r="IPS142" s="6"/>
      <c r="IPY142" s="11"/>
      <c r="IPZ142" s="6"/>
      <c r="IQF142" s="11"/>
      <c r="IQG142" s="6"/>
      <c r="IQM142" s="11"/>
      <c r="IQN142" s="6"/>
      <c r="IQT142" s="11"/>
      <c r="IQU142" s="6"/>
      <c r="IRA142" s="11"/>
      <c r="IRB142" s="6"/>
      <c r="IRH142" s="11"/>
      <c r="IRI142" s="6"/>
      <c r="IRO142" s="11"/>
      <c r="IRP142" s="6"/>
      <c r="IRV142" s="11"/>
      <c r="IRW142" s="6"/>
      <c r="ISC142" s="11"/>
      <c r="ISD142" s="6"/>
      <c r="ISJ142" s="11"/>
      <c r="ISK142" s="6"/>
      <c r="ISQ142" s="11"/>
      <c r="ISR142" s="6"/>
      <c r="ISX142" s="11"/>
      <c r="ISY142" s="6"/>
      <c r="ITE142" s="11"/>
      <c r="ITF142" s="6"/>
      <c r="ITL142" s="11"/>
      <c r="ITM142" s="6"/>
      <c r="ITS142" s="11"/>
      <c r="ITT142" s="6"/>
      <c r="ITZ142" s="11"/>
      <c r="IUA142" s="6"/>
      <c r="IUG142" s="11"/>
      <c r="IUH142" s="6"/>
      <c r="IUN142" s="11"/>
      <c r="IUO142" s="6"/>
      <c r="IUU142" s="11"/>
      <c r="IUV142" s="6"/>
      <c r="IVB142" s="11"/>
      <c r="IVC142" s="6"/>
      <c r="IVI142" s="11"/>
      <c r="IVJ142" s="6"/>
      <c r="IVP142" s="11"/>
      <c r="IVQ142" s="6"/>
      <c r="IVW142" s="11"/>
      <c r="IVX142" s="6"/>
      <c r="IWD142" s="11"/>
      <c r="IWE142" s="6"/>
      <c r="IWK142" s="11"/>
      <c r="IWL142" s="6"/>
      <c r="IWR142" s="11"/>
      <c r="IWS142" s="6"/>
      <c r="IWY142" s="11"/>
      <c r="IWZ142" s="6"/>
      <c r="IXF142" s="11"/>
      <c r="IXG142" s="6"/>
      <c r="IXM142" s="11"/>
      <c r="IXN142" s="6"/>
      <c r="IXT142" s="11"/>
      <c r="IXU142" s="6"/>
      <c r="IYA142" s="11"/>
      <c r="IYB142" s="6"/>
      <c r="IYH142" s="11"/>
      <c r="IYI142" s="6"/>
      <c r="IYO142" s="11"/>
      <c r="IYP142" s="6"/>
      <c r="IYV142" s="11"/>
      <c r="IYW142" s="6"/>
      <c r="IZC142" s="11"/>
      <c r="IZD142" s="6"/>
      <c r="IZJ142" s="11"/>
      <c r="IZK142" s="6"/>
      <c r="IZQ142" s="11"/>
      <c r="IZR142" s="6"/>
      <c r="IZX142" s="11"/>
      <c r="IZY142" s="6"/>
      <c r="JAE142" s="11"/>
      <c r="JAF142" s="6"/>
      <c r="JAL142" s="11"/>
      <c r="JAM142" s="6"/>
      <c r="JAS142" s="11"/>
      <c r="JAT142" s="6"/>
      <c r="JAZ142" s="11"/>
      <c r="JBA142" s="6"/>
      <c r="JBG142" s="11"/>
      <c r="JBH142" s="6"/>
      <c r="JBN142" s="11"/>
      <c r="JBO142" s="6"/>
      <c r="JBU142" s="11"/>
      <c r="JBV142" s="6"/>
      <c r="JCB142" s="11"/>
      <c r="JCC142" s="6"/>
      <c r="JCI142" s="11"/>
      <c r="JCJ142" s="6"/>
      <c r="JCP142" s="11"/>
      <c r="JCQ142" s="6"/>
      <c r="JCW142" s="11"/>
      <c r="JCX142" s="6"/>
      <c r="JDD142" s="11"/>
      <c r="JDE142" s="6"/>
      <c r="JDK142" s="11"/>
      <c r="JDL142" s="6"/>
      <c r="JDR142" s="11"/>
      <c r="JDS142" s="6"/>
      <c r="JDY142" s="11"/>
      <c r="JDZ142" s="6"/>
      <c r="JEF142" s="11"/>
      <c r="JEG142" s="6"/>
      <c r="JEM142" s="11"/>
      <c r="JEN142" s="6"/>
      <c r="JET142" s="11"/>
      <c r="JEU142" s="6"/>
      <c r="JFA142" s="11"/>
      <c r="JFB142" s="6"/>
      <c r="JFH142" s="11"/>
      <c r="JFI142" s="6"/>
      <c r="JFO142" s="11"/>
      <c r="JFP142" s="6"/>
      <c r="JFV142" s="11"/>
      <c r="JFW142" s="6"/>
      <c r="JGC142" s="11"/>
      <c r="JGD142" s="6"/>
      <c r="JGJ142" s="11"/>
      <c r="JGK142" s="6"/>
      <c r="JGQ142" s="11"/>
      <c r="JGR142" s="6"/>
      <c r="JGX142" s="11"/>
      <c r="JGY142" s="6"/>
      <c r="JHE142" s="11"/>
      <c r="JHF142" s="6"/>
      <c r="JHL142" s="11"/>
      <c r="JHM142" s="6"/>
      <c r="JHS142" s="11"/>
      <c r="JHT142" s="6"/>
      <c r="JHZ142" s="11"/>
      <c r="JIA142" s="6"/>
      <c r="JIG142" s="11"/>
      <c r="JIH142" s="6"/>
      <c r="JIN142" s="11"/>
      <c r="JIO142" s="6"/>
      <c r="JIU142" s="11"/>
      <c r="JIV142" s="6"/>
      <c r="JJB142" s="11"/>
      <c r="JJC142" s="6"/>
      <c r="JJI142" s="11"/>
      <c r="JJJ142" s="6"/>
      <c r="JJP142" s="11"/>
      <c r="JJQ142" s="6"/>
      <c r="JJW142" s="11"/>
      <c r="JJX142" s="6"/>
      <c r="JKD142" s="11"/>
      <c r="JKE142" s="6"/>
      <c r="JKK142" s="11"/>
      <c r="JKL142" s="6"/>
      <c r="JKR142" s="11"/>
      <c r="JKS142" s="6"/>
      <c r="JKY142" s="11"/>
      <c r="JKZ142" s="6"/>
      <c r="JLF142" s="11"/>
      <c r="JLG142" s="6"/>
      <c r="JLM142" s="11"/>
      <c r="JLN142" s="6"/>
      <c r="JLT142" s="11"/>
      <c r="JLU142" s="6"/>
      <c r="JMA142" s="11"/>
      <c r="JMB142" s="6"/>
      <c r="JMH142" s="11"/>
      <c r="JMI142" s="6"/>
      <c r="JMO142" s="11"/>
      <c r="JMP142" s="6"/>
      <c r="JMV142" s="11"/>
      <c r="JMW142" s="6"/>
      <c r="JNC142" s="11"/>
      <c r="JND142" s="6"/>
      <c r="JNJ142" s="11"/>
      <c r="JNK142" s="6"/>
      <c r="JNQ142" s="11"/>
      <c r="JNR142" s="6"/>
      <c r="JNX142" s="11"/>
      <c r="JNY142" s="6"/>
      <c r="JOE142" s="11"/>
      <c r="JOF142" s="6"/>
      <c r="JOL142" s="11"/>
      <c r="JOM142" s="6"/>
      <c r="JOS142" s="11"/>
      <c r="JOT142" s="6"/>
      <c r="JOZ142" s="11"/>
      <c r="JPA142" s="6"/>
      <c r="JPG142" s="11"/>
      <c r="JPH142" s="6"/>
      <c r="JPN142" s="11"/>
      <c r="JPO142" s="6"/>
      <c r="JPU142" s="11"/>
      <c r="JPV142" s="6"/>
      <c r="JQB142" s="11"/>
      <c r="JQC142" s="6"/>
      <c r="JQI142" s="11"/>
      <c r="JQJ142" s="6"/>
      <c r="JQP142" s="11"/>
      <c r="JQQ142" s="6"/>
      <c r="JQW142" s="11"/>
      <c r="JQX142" s="6"/>
      <c r="JRD142" s="11"/>
      <c r="JRE142" s="6"/>
      <c r="JRK142" s="11"/>
      <c r="JRL142" s="6"/>
      <c r="JRR142" s="11"/>
      <c r="JRS142" s="6"/>
      <c r="JRY142" s="11"/>
      <c r="JRZ142" s="6"/>
      <c r="JSF142" s="11"/>
      <c r="JSG142" s="6"/>
      <c r="JSM142" s="11"/>
      <c r="JSN142" s="6"/>
      <c r="JST142" s="11"/>
      <c r="JSU142" s="6"/>
      <c r="JTA142" s="11"/>
      <c r="JTB142" s="6"/>
      <c r="JTH142" s="11"/>
      <c r="JTI142" s="6"/>
      <c r="JTO142" s="11"/>
      <c r="JTP142" s="6"/>
      <c r="JTV142" s="11"/>
      <c r="JTW142" s="6"/>
      <c r="JUC142" s="11"/>
      <c r="JUD142" s="6"/>
      <c r="JUJ142" s="11"/>
      <c r="JUK142" s="6"/>
      <c r="JUQ142" s="11"/>
      <c r="JUR142" s="6"/>
      <c r="JUX142" s="11"/>
      <c r="JUY142" s="6"/>
      <c r="JVE142" s="11"/>
      <c r="JVF142" s="6"/>
      <c r="JVL142" s="11"/>
      <c r="JVM142" s="6"/>
      <c r="JVS142" s="11"/>
      <c r="JVT142" s="6"/>
      <c r="JVZ142" s="11"/>
      <c r="JWA142" s="6"/>
      <c r="JWG142" s="11"/>
      <c r="JWH142" s="6"/>
      <c r="JWN142" s="11"/>
      <c r="JWO142" s="6"/>
      <c r="JWU142" s="11"/>
      <c r="JWV142" s="6"/>
      <c r="JXB142" s="11"/>
      <c r="JXC142" s="6"/>
      <c r="JXI142" s="11"/>
      <c r="JXJ142" s="6"/>
      <c r="JXP142" s="11"/>
      <c r="JXQ142" s="6"/>
      <c r="JXW142" s="11"/>
      <c r="JXX142" s="6"/>
      <c r="JYD142" s="11"/>
      <c r="JYE142" s="6"/>
      <c r="JYK142" s="11"/>
      <c r="JYL142" s="6"/>
      <c r="JYR142" s="11"/>
      <c r="JYS142" s="6"/>
      <c r="JYY142" s="11"/>
      <c r="JYZ142" s="6"/>
      <c r="JZF142" s="11"/>
      <c r="JZG142" s="6"/>
      <c r="JZM142" s="11"/>
      <c r="JZN142" s="6"/>
      <c r="JZT142" s="11"/>
      <c r="JZU142" s="6"/>
      <c r="KAA142" s="11"/>
      <c r="KAB142" s="6"/>
      <c r="KAH142" s="11"/>
      <c r="KAI142" s="6"/>
      <c r="KAO142" s="11"/>
      <c r="KAP142" s="6"/>
      <c r="KAV142" s="11"/>
      <c r="KAW142" s="6"/>
      <c r="KBC142" s="11"/>
      <c r="KBD142" s="6"/>
      <c r="KBJ142" s="11"/>
      <c r="KBK142" s="6"/>
      <c r="KBQ142" s="11"/>
      <c r="KBR142" s="6"/>
      <c r="KBX142" s="11"/>
      <c r="KBY142" s="6"/>
      <c r="KCE142" s="11"/>
      <c r="KCF142" s="6"/>
      <c r="KCL142" s="11"/>
      <c r="KCM142" s="6"/>
      <c r="KCS142" s="11"/>
      <c r="KCT142" s="6"/>
      <c r="KCZ142" s="11"/>
      <c r="KDA142" s="6"/>
      <c r="KDG142" s="11"/>
      <c r="KDH142" s="6"/>
      <c r="KDN142" s="11"/>
      <c r="KDO142" s="6"/>
      <c r="KDU142" s="11"/>
      <c r="KDV142" s="6"/>
      <c r="KEB142" s="11"/>
      <c r="KEC142" s="6"/>
      <c r="KEI142" s="11"/>
      <c r="KEJ142" s="6"/>
      <c r="KEP142" s="11"/>
      <c r="KEQ142" s="6"/>
      <c r="KEW142" s="11"/>
      <c r="KEX142" s="6"/>
      <c r="KFD142" s="11"/>
      <c r="KFE142" s="6"/>
      <c r="KFK142" s="11"/>
      <c r="KFL142" s="6"/>
      <c r="KFR142" s="11"/>
      <c r="KFS142" s="6"/>
      <c r="KFY142" s="11"/>
      <c r="KFZ142" s="6"/>
      <c r="KGF142" s="11"/>
      <c r="KGG142" s="6"/>
      <c r="KGM142" s="11"/>
      <c r="KGN142" s="6"/>
      <c r="KGT142" s="11"/>
      <c r="KGU142" s="6"/>
      <c r="KHA142" s="11"/>
      <c r="KHB142" s="6"/>
      <c r="KHH142" s="11"/>
      <c r="KHI142" s="6"/>
      <c r="KHO142" s="11"/>
      <c r="KHP142" s="6"/>
      <c r="KHV142" s="11"/>
      <c r="KHW142" s="6"/>
      <c r="KIC142" s="11"/>
      <c r="KID142" s="6"/>
      <c r="KIJ142" s="11"/>
      <c r="KIK142" s="6"/>
      <c r="KIQ142" s="11"/>
      <c r="KIR142" s="6"/>
      <c r="KIX142" s="11"/>
      <c r="KIY142" s="6"/>
      <c r="KJE142" s="11"/>
      <c r="KJF142" s="6"/>
      <c r="KJL142" s="11"/>
      <c r="KJM142" s="6"/>
      <c r="KJS142" s="11"/>
      <c r="KJT142" s="6"/>
      <c r="KJZ142" s="11"/>
      <c r="KKA142" s="6"/>
      <c r="KKG142" s="11"/>
      <c r="KKH142" s="6"/>
      <c r="KKN142" s="11"/>
      <c r="KKO142" s="6"/>
      <c r="KKU142" s="11"/>
      <c r="KKV142" s="6"/>
      <c r="KLB142" s="11"/>
      <c r="KLC142" s="6"/>
      <c r="KLI142" s="11"/>
      <c r="KLJ142" s="6"/>
      <c r="KLP142" s="11"/>
      <c r="KLQ142" s="6"/>
      <c r="KLW142" s="11"/>
      <c r="KLX142" s="6"/>
      <c r="KMD142" s="11"/>
      <c r="KME142" s="6"/>
      <c r="KMK142" s="11"/>
      <c r="KML142" s="6"/>
      <c r="KMR142" s="11"/>
      <c r="KMS142" s="6"/>
      <c r="KMY142" s="11"/>
      <c r="KMZ142" s="6"/>
      <c r="KNF142" s="11"/>
      <c r="KNG142" s="6"/>
      <c r="KNM142" s="11"/>
      <c r="KNN142" s="6"/>
      <c r="KNT142" s="11"/>
      <c r="KNU142" s="6"/>
      <c r="KOA142" s="11"/>
      <c r="KOB142" s="6"/>
      <c r="KOH142" s="11"/>
      <c r="KOI142" s="6"/>
      <c r="KOO142" s="11"/>
      <c r="KOP142" s="6"/>
      <c r="KOV142" s="11"/>
      <c r="KOW142" s="6"/>
      <c r="KPC142" s="11"/>
      <c r="KPD142" s="6"/>
      <c r="KPJ142" s="11"/>
      <c r="KPK142" s="6"/>
      <c r="KPQ142" s="11"/>
      <c r="KPR142" s="6"/>
      <c r="KPX142" s="11"/>
      <c r="KPY142" s="6"/>
      <c r="KQE142" s="11"/>
      <c r="KQF142" s="6"/>
      <c r="KQL142" s="11"/>
      <c r="KQM142" s="6"/>
      <c r="KQS142" s="11"/>
      <c r="KQT142" s="6"/>
      <c r="KQZ142" s="11"/>
      <c r="KRA142" s="6"/>
      <c r="KRG142" s="11"/>
      <c r="KRH142" s="6"/>
      <c r="KRN142" s="11"/>
      <c r="KRO142" s="6"/>
      <c r="KRU142" s="11"/>
      <c r="KRV142" s="6"/>
      <c r="KSB142" s="11"/>
      <c r="KSC142" s="6"/>
      <c r="KSI142" s="11"/>
      <c r="KSJ142" s="6"/>
      <c r="KSP142" s="11"/>
      <c r="KSQ142" s="6"/>
      <c r="KSW142" s="11"/>
      <c r="KSX142" s="6"/>
      <c r="KTD142" s="11"/>
      <c r="KTE142" s="6"/>
      <c r="KTK142" s="11"/>
      <c r="KTL142" s="6"/>
      <c r="KTR142" s="11"/>
      <c r="KTS142" s="6"/>
      <c r="KTY142" s="11"/>
      <c r="KTZ142" s="6"/>
      <c r="KUF142" s="11"/>
      <c r="KUG142" s="6"/>
      <c r="KUM142" s="11"/>
      <c r="KUN142" s="6"/>
      <c r="KUT142" s="11"/>
      <c r="KUU142" s="6"/>
      <c r="KVA142" s="11"/>
      <c r="KVB142" s="6"/>
      <c r="KVH142" s="11"/>
      <c r="KVI142" s="6"/>
      <c r="KVO142" s="11"/>
      <c r="KVP142" s="6"/>
      <c r="KVV142" s="11"/>
      <c r="KVW142" s="6"/>
      <c r="KWC142" s="11"/>
      <c r="KWD142" s="6"/>
      <c r="KWJ142" s="11"/>
      <c r="KWK142" s="6"/>
      <c r="KWQ142" s="11"/>
      <c r="KWR142" s="6"/>
      <c r="KWX142" s="11"/>
      <c r="KWY142" s="6"/>
      <c r="KXE142" s="11"/>
      <c r="KXF142" s="6"/>
      <c r="KXL142" s="11"/>
      <c r="KXM142" s="6"/>
      <c r="KXS142" s="11"/>
      <c r="KXT142" s="6"/>
      <c r="KXZ142" s="11"/>
      <c r="KYA142" s="6"/>
      <c r="KYG142" s="11"/>
      <c r="KYH142" s="6"/>
      <c r="KYN142" s="11"/>
      <c r="KYO142" s="6"/>
      <c r="KYU142" s="11"/>
      <c r="KYV142" s="6"/>
      <c r="KZB142" s="11"/>
      <c r="KZC142" s="6"/>
      <c r="KZI142" s="11"/>
      <c r="KZJ142" s="6"/>
      <c r="KZP142" s="11"/>
      <c r="KZQ142" s="6"/>
      <c r="KZW142" s="11"/>
      <c r="KZX142" s="6"/>
      <c r="LAD142" s="11"/>
      <c r="LAE142" s="6"/>
      <c r="LAK142" s="11"/>
      <c r="LAL142" s="6"/>
      <c r="LAR142" s="11"/>
      <c r="LAS142" s="6"/>
      <c r="LAY142" s="11"/>
      <c r="LAZ142" s="6"/>
      <c r="LBF142" s="11"/>
      <c r="LBG142" s="6"/>
      <c r="LBM142" s="11"/>
      <c r="LBN142" s="6"/>
      <c r="LBT142" s="11"/>
      <c r="LBU142" s="6"/>
      <c r="LCA142" s="11"/>
      <c r="LCB142" s="6"/>
      <c r="LCH142" s="11"/>
      <c r="LCI142" s="6"/>
      <c r="LCO142" s="11"/>
      <c r="LCP142" s="6"/>
      <c r="LCV142" s="11"/>
      <c r="LCW142" s="6"/>
      <c r="LDC142" s="11"/>
      <c r="LDD142" s="6"/>
      <c r="LDJ142" s="11"/>
      <c r="LDK142" s="6"/>
      <c r="LDQ142" s="11"/>
      <c r="LDR142" s="6"/>
      <c r="LDX142" s="11"/>
      <c r="LDY142" s="6"/>
      <c r="LEE142" s="11"/>
      <c r="LEF142" s="6"/>
      <c r="LEL142" s="11"/>
      <c r="LEM142" s="6"/>
      <c r="LES142" s="11"/>
      <c r="LET142" s="6"/>
      <c r="LEZ142" s="11"/>
      <c r="LFA142" s="6"/>
      <c r="LFG142" s="11"/>
      <c r="LFH142" s="6"/>
      <c r="LFN142" s="11"/>
      <c r="LFO142" s="6"/>
      <c r="LFU142" s="11"/>
      <c r="LFV142" s="6"/>
      <c r="LGB142" s="11"/>
      <c r="LGC142" s="6"/>
      <c r="LGI142" s="11"/>
      <c r="LGJ142" s="6"/>
      <c r="LGP142" s="11"/>
      <c r="LGQ142" s="6"/>
      <c r="LGW142" s="11"/>
      <c r="LGX142" s="6"/>
      <c r="LHD142" s="11"/>
      <c r="LHE142" s="6"/>
      <c r="LHK142" s="11"/>
      <c r="LHL142" s="6"/>
      <c r="LHR142" s="11"/>
      <c r="LHS142" s="6"/>
      <c r="LHY142" s="11"/>
      <c r="LHZ142" s="6"/>
      <c r="LIF142" s="11"/>
      <c r="LIG142" s="6"/>
      <c r="LIM142" s="11"/>
      <c r="LIN142" s="6"/>
      <c r="LIT142" s="11"/>
      <c r="LIU142" s="6"/>
      <c r="LJA142" s="11"/>
      <c r="LJB142" s="6"/>
      <c r="LJH142" s="11"/>
      <c r="LJI142" s="6"/>
      <c r="LJO142" s="11"/>
      <c r="LJP142" s="6"/>
      <c r="LJV142" s="11"/>
      <c r="LJW142" s="6"/>
      <c r="LKC142" s="11"/>
      <c r="LKD142" s="6"/>
      <c r="LKJ142" s="11"/>
      <c r="LKK142" s="6"/>
      <c r="LKQ142" s="11"/>
      <c r="LKR142" s="6"/>
      <c r="LKX142" s="11"/>
      <c r="LKY142" s="6"/>
      <c r="LLE142" s="11"/>
      <c r="LLF142" s="6"/>
      <c r="LLL142" s="11"/>
      <c r="LLM142" s="6"/>
      <c r="LLS142" s="11"/>
      <c r="LLT142" s="6"/>
      <c r="LLZ142" s="11"/>
      <c r="LMA142" s="6"/>
      <c r="LMG142" s="11"/>
      <c r="LMH142" s="6"/>
      <c r="LMN142" s="11"/>
      <c r="LMO142" s="6"/>
      <c r="LMU142" s="11"/>
      <c r="LMV142" s="6"/>
      <c r="LNB142" s="11"/>
      <c r="LNC142" s="6"/>
      <c r="LNI142" s="11"/>
      <c r="LNJ142" s="6"/>
      <c r="LNP142" s="11"/>
      <c r="LNQ142" s="6"/>
      <c r="LNW142" s="11"/>
      <c r="LNX142" s="6"/>
      <c r="LOD142" s="11"/>
      <c r="LOE142" s="6"/>
      <c r="LOK142" s="11"/>
      <c r="LOL142" s="6"/>
      <c r="LOR142" s="11"/>
      <c r="LOS142" s="6"/>
      <c r="LOY142" s="11"/>
      <c r="LOZ142" s="6"/>
      <c r="LPF142" s="11"/>
      <c r="LPG142" s="6"/>
      <c r="LPM142" s="11"/>
      <c r="LPN142" s="6"/>
      <c r="LPT142" s="11"/>
      <c r="LPU142" s="6"/>
      <c r="LQA142" s="11"/>
      <c r="LQB142" s="6"/>
      <c r="LQH142" s="11"/>
      <c r="LQI142" s="6"/>
      <c r="LQO142" s="11"/>
      <c r="LQP142" s="6"/>
      <c r="LQV142" s="11"/>
      <c r="LQW142" s="6"/>
      <c r="LRC142" s="11"/>
      <c r="LRD142" s="6"/>
      <c r="LRJ142" s="11"/>
      <c r="LRK142" s="6"/>
      <c r="LRQ142" s="11"/>
      <c r="LRR142" s="6"/>
      <c r="LRX142" s="11"/>
      <c r="LRY142" s="6"/>
      <c r="LSE142" s="11"/>
      <c r="LSF142" s="6"/>
      <c r="LSL142" s="11"/>
      <c r="LSM142" s="6"/>
      <c r="LSS142" s="11"/>
      <c r="LST142" s="6"/>
      <c r="LSZ142" s="11"/>
      <c r="LTA142" s="6"/>
      <c r="LTG142" s="11"/>
      <c r="LTH142" s="6"/>
      <c r="LTN142" s="11"/>
      <c r="LTO142" s="6"/>
      <c r="LTU142" s="11"/>
      <c r="LTV142" s="6"/>
      <c r="LUB142" s="11"/>
      <c r="LUC142" s="6"/>
      <c r="LUI142" s="11"/>
      <c r="LUJ142" s="6"/>
      <c r="LUP142" s="11"/>
      <c r="LUQ142" s="6"/>
      <c r="LUW142" s="11"/>
      <c r="LUX142" s="6"/>
      <c r="LVD142" s="11"/>
      <c r="LVE142" s="6"/>
      <c r="LVK142" s="11"/>
      <c r="LVL142" s="6"/>
      <c r="LVR142" s="11"/>
      <c r="LVS142" s="6"/>
      <c r="LVY142" s="11"/>
      <c r="LVZ142" s="6"/>
      <c r="LWF142" s="11"/>
      <c r="LWG142" s="6"/>
      <c r="LWM142" s="11"/>
      <c r="LWN142" s="6"/>
      <c r="LWT142" s="11"/>
      <c r="LWU142" s="6"/>
      <c r="LXA142" s="11"/>
      <c r="LXB142" s="6"/>
      <c r="LXH142" s="11"/>
      <c r="LXI142" s="6"/>
      <c r="LXO142" s="11"/>
      <c r="LXP142" s="6"/>
      <c r="LXV142" s="11"/>
      <c r="LXW142" s="6"/>
      <c r="LYC142" s="11"/>
      <c r="LYD142" s="6"/>
      <c r="LYJ142" s="11"/>
      <c r="LYK142" s="6"/>
      <c r="LYQ142" s="11"/>
      <c r="LYR142" s="6"/>
      <c r="LYX142" s="11"/>
      <c r="LYY142" s="6"/>
      <c r="LZE142" s="11"/>
      <c r="LZF142" s="6"/>
      <c r="LZL142" s="11"/>
      <c r="LZM142" s="6"/>
      <c r="LZS142" s="11"/>
      <c r="LZT142" s="6"/>
      <c r="LZZ142" s="11"/>
      <c r="MAA142" s="6"/>
      <c r="MAG142" s="11"/>
      <c r="MAH142" s="6"/>
      <c r="MAN142" s="11"/>
      <c r="MAO142" s="6"/>
      <c r="MAU142" s="11"/>
      <c r="MAV142" s="6"/>
      <c r="MBB142" s="11"/>
      <c r="MBC142" s="6"/>
      <c r="MBI142" s="11"/>
      <c r="MBJ142" s="6"/>
      <c r="MBP142" s="11"/>
      <c r="MBQ142" s="6"/>
      <c r="MBW142" s="11"/>
      <c r="MBX142" s="6"/>
      <c r="MCD142" s="11"/>
      <c r="MCE142" s="6"/>
      <c r="MCK142" s="11"/>
      <c r="MCL142" s="6"/>
      <c r="MCR142" s="11"/>
      <c r="MCS142" s="6"/>
      <c r="MCY142" s="11"/>
      <c r="MCZ142" s="6"/>
      <c r="MDF142" s="11"/>
      <c r="MDG142" s="6"/>
      <c r="MDM142" s="11"/>
      <c r="MDN142" s="6"/>
      <c r="MDT142" s="11"/>
      <c r="MDU142" s="6"/>
      <c r="MEA142" s="11"/>
      <c r="MEB142" s="6"/>
      <c r="MEH142" s="11"/>
      <c r="MEI142" s="6"/>
      <c r="MEO142" s="11"/>
      <c r="MEP142" s="6"/>
      <c r="MEV142" s="11"/>
      <c r="MEW142" s="6"/>
      <c r="MFC142" s="11"/>
      <c r="MFD142" s="6"/>
      <c r="MFJ142" s="11"/>
      <c r="MFK142" s="6"/>
      <c r="MFQ142" s="11"/>
      <c r="MFR142" s="6"/>
      <c r="MFX142" s="11"/>
      <c r="MFY142" s="6"/>
      <c r="MGE142" s="11"/>
      <c r="MGF142" s="6"/>
      <c r="MGL142" s="11"/>
      <c r="MGM142" s="6"/>
      <c r="MGS142" s="11"/>
      <c r="MGT142" s="6"/>
      <c r="MGZ142" s="11"/>
      <c r="MHA142" s="6"/>
      <c r="MHG142" s="11"/>
      <c r="MHH142" s="6"/>
      <c r="MHN142" s="11"/>
      <c r="MHO142" s="6"/>
      <c r="MHU142" s="11"/>
      <c r="MHV142" s="6"/>
      <c r="MIB142" s="11"/>
      <c r="MIC142" s="6"/>
      <c r="MII142" s="11"/>
      <c r="MIJ142" s="6"/>
      <c r="MIP142" s="11"/>
      <c r="MIQ142" s="6"/>
      <c r="MIW142" s="11"/>
      <c r="MIX142" s="6"/>
      <c r="MJD142" s="11"/>
      <c r="MJE142" s="6"/>
      <c r="MJK142" s="11"/>
      <c r="MJL142" s="6"/>
      <c r="MJR142" s="11"/>
      <c r="MJS142" s="6"/>
      <c r="MJY142" s="11"/>
      <c r="MJZ142" s="6"/>
      <c r="MKF142" s="11"/>
      <c r="MKG142" s="6"/>
      <c r="MKM142" s="11"/>
      <c r="MKN142" s="6"/>
      <c r="MKT142" s="11"/>
      <c r="MKU142" s="6"/>
      <c r="MLA142" s="11"/>
      <c r="MLB142" s="6"/>
      <c r="MLH142" s="11"/>
      <c r="MLI142" s="6"/>
      <c r="MLO142" s="11"/>
      <c r="MLP142" s="6"/>
      <c r="MLV142" s="11"/>
      <c r="MLW142" s="6"/>
      <c r="MMC142" s="11"/>
      <c r="MMD142" s="6"/>
      <c r="MMJ142" s="11"/>
      <c r="MMK142" s="6"/>
      <c r="MMQ142" s="11"/>
      <c r="MMR142" s="6"/>
      <c r="MMX142" s="11"/>
      <c r="MMY142" s="6"/>
      <c r="MNE142" s="11"/>
      <c r="MNF142" s="6"/>
      <c r="MNL142" s="11"/>
      <c r="MNM142" s="6"/>
      <c r="MNS142" s="11"/>
      <c r="MNT142" s="6"/>
      <c r="MNZ142" s="11"/>
      <c r="MOA142" s="6"/>
      <c r="MOG142" s="11"/>
      <c r="MOH142" s="6"/>
      <c r="MON142" s="11"/>
      <c r="MOO142" s="6"/>
      <c r="MOU142" s="11"/>
      <c r="MOV142" s="6"/>
      <c r="MPB142" s="11"/>
      <c r="MPC142" s="6"/>
      <c r="MPI142" s="11"/>
      <c r="MPJ142" s="6"/>
      <c r="MPP142" s="11"/>
      <c r="MPQ142" s="6"/>
      <c r="MPW142" s="11"/>
      <c r="MPX142" s="6"/>
      <c r="MQD142" s="11"/>
      <c r="MQE142" s="6"/>
      <c r="MQK142" s="11"/>
      <c r="MQL142" s="6"/>
      <c r="MQR142" s="11"/>
      <c r="MQS142" s="6"/>
      <c r="MQY142" s="11"/>
      <c r="MQZ142" s="6"/>
      <c r="MRF142" s="11"/>
      <c r="MRG142" s="6"/>
      <c r="MRM142" s="11"/>
      <c r="MRN142" s="6"/>
      <c r="MRT142" s="11"/>
      <c r="MRU142" s="6"/>
      <c r="MSA142" s="11"/>
      <c r="MSB142" s="6"/>
      <c r="MSH142" s="11"/>
      <c r="MSI142" s="6"/>
      <c r="MSO142" s="11"/>
      <c r="MSP142" s="6"/>
      <c r="MSV142" s="11"/>
      <c r="MSW142" s="6"/>
      <c r="MTC142" s="11"/>
      <c r="MTD142" s="6"/>
      <c r="MTJ142" s="11"/>
      <c r="MTK142" s="6"/>
      <c r="MTQ142" s="11"/>
      <c r="MTR142" s="6"/>
      <c r="MTX142" s="11"/>
      <c r="MTY142" s="6"/>
      <c r="MUE142" s="11"/>
      <c r="MUF142" s="6"/>
      <c r="MUL142" s="11"/>
      <c r="MUM142" s="6"/>
      <c r="MUS142" s="11"/>
      <c r="MUT142" s="6"/>
      <c r="MUZ142" s="11"/>
      <c r="MVA142" s="6"/>
      <c r="MVG142" s="11"/>
      <c r="MVH142" s="6"/>
      <c r="MVN142" s="11"/>
      <c r="MVO142" s="6"/>
      <c r="MVU142" s="11"/>
      <c r="MVV142" s="6"/>
      <c r="MWB142" s="11"/>
      <c r="MWC142" s="6"/>
      <c r="MWI142" s="11"/>
      <c r="MWJ142" s="6"/>
      <c r="MWP142" s="11"/>
      <c r="MWQ142" s="6"/>
      <c r="MWW142" s="11"/>
      <c r="MWX142" s="6"/>
      <c r="MXD142" s="11"/>
      <c r="MXE142" s="6"/>
      <c r="MXK142" s="11"/>
      <c r="MXL142" s="6"/>
      <c r="MXR142" s="11"/>
      <c r="MXS142" s="6"/>
      <c r="MXY142" s="11"/>
      <c r="MXZ142" s="6"/>
      <c r="MYF142" s="11"/>
      <c r="MYG142" s="6"/>
      <c r="MYM142" s="11"/>
      <c r="MYN142" s="6"/>
      <c r="MYT142" s="11"/>
      <c r="MYU142" s="6"/>
      <c r="MZA142" s="11"/>
      <c r="MZB142" s="6"/>
      <c r="MZH142" s="11"/>
      <c r="MZI142" s="6"/>
      <c r="MZO142" s="11"/>
      <c r="MZP142" s="6"/>
      <c r="MZV142" s="11"/>
      <c r="MZW142" s="6"/>
      <c r="NAC142" s="11"/>
      <c r="NAD142" s="6"/>
      <c r="NAJ142" s="11"/>
      <c r="NAK142" s="6"/>
      <c r="NAQ142" s="11"/>
      <c r="NAR142" s="6"/>
      <c r="NAX142" s="11"/>
      <c r="NAY142" s="6"/>
      <c r="NBE142" s="11"/>
      <c r="NBF142" s="6"/>
      <c r="NBL142" s="11"/>
      <c r="NBM142" s="6"/>
      <c r="NBS142" s="11"/>
      <c r="NBT142" s="6"/>
      <c r="NBZ142" s="11"/>
      <c r="NCA142" s="6"/>
      <c r="NCG142" s="11"/>
      <c r="NCH142" s="6"/>
      <c r="NCN142" s="11"/>
      <c r="NCO142" s="6"/>
      <c r="NCU142" s="11"/>
      <c r="NCV142" s="6"/>
      <c r="NDB142" s="11"/>
      <c r="NDC142" s="6"/>
      <c r="NDI142" s="11"/>
      <c r="NDJ142" s="6"/>
      <c r="NDP142" s="11"/>
      <c r="NDQ142" s="6"/>
      <c r="NDW142" s="11"/>
      <c r="NDX142" s="6"/>
      <c r="NED142" s="11"/>
      <c r="NEE142" s="6"/>
      <c r="NEK142" s="11"/>
      <c r="NEL142" s="6"/>
      <c r="NER142" s="11"/>
      <c r="NES142" s="6"/>
      <c r="NEY142" s="11"/>
      <c r="NEZ142" s="6"/>
      <c r="NFF142" s="11"/>
      <c r="NFG142" s="6"/>
      <c r="NFM142" s="11"/>
      <c r="NFN142" s="6"/>
      <c r="NFT142" s="11"/>
      <c r="NFU142" s="6"/>
      <c r="NGA142" s="11"/>
      <c r="NGB142" s="6"/>
      <c r="NGH142" s="11"/>
      <c r="NGI142" s="6"/>
      <c r="NGO142" s="11"/>
      <c r="NGP142" s="6"/>
      <c r="NGV142" s="11"/>
      <c r="NGW142" s="6"/>
      <c r="NHC142" s="11"/>
      <c r="NHD142" s="6"/>
      <c r="NHJ142" s="11"/>
      <c r="NHK142" s="6"/>
      <c r="NHQ142" s="11"/>
      <c r="NHR142" s="6"/>
      <c r="NHX142" s="11"/>
      <c r="NHY142" s="6"/>
      <c r="NIE142" s="11"/>
      <c r="NIF142" s="6"/>
      <c r="NIL142" s="11"/>
      <c r="NIM142" s="6"/>
      <c r="NIS142" s="11"/>
      <c r="NIT142" s="6"/>
      <c r="NIZ142" s="11"/>
      <c r="NJA142" s="6"/>
      <c r="NJG142" s="11"/>
      <c r="NJH142" s="6"/>
      <c r="NJN142" s="11"/>
      <c r="NJO142" s="6"/>
      <c r="NJU142" s="11"/>
      <c r="NJV142" s="6"/>
      <c r="NKB142" s="11"/>
      <c r="NKC142" s="6"/>
      <c r="NKI142" s="11"/>
      <c r="NKJ142" s="6"/>
      <c r="NKP142" s="11"/>
      <c r="NKQ142" s="6"/>
      <c r="NKW142" s="11"/>
      <c r="NKX142" s="6"/>
      <c r="NLD142" s="11"/>
      <c r="NLE142" s="6"/>
      <c r="NLK142" s="11"/>
      <c r="NLL142" s="6"/>
      <c r="NLR142" s="11"/>
      <c r="NLS142" s="6"/>
      <c r="NLY142" s="11"/>
      <c r="NLZ142" s="6"/>
      <c r="NMF142" s="11"/>
      <c r="NMG142" s="6"/>
      <c r="NMM142" s="11"/>
      <c r="NMN142" s="6"/>
      <c r="NMT142" s="11"/>
      <c r="NMU142" s="6"/>
      <c r="NNA142" s="11"/>
      <c r="NNB142" s="6"/>
      <c r="NNH142" s="11"/>
      <c r="NNI142" s="6"/>
      <c r="NNO142" s="11"/>
      <c r="NNP142" s="6"/>
      <c r="NNV142" s="11"/>
      <c r="NNW142" s="6"/>
      <c r="NOC142" s="11"/>
      <c r="NOD142" s="6"/>
      <c r="NOJ142" s="11"/>
      <c r="NOK142" s="6"/>
      <c r="NOQ142" s="11"/>
      <c r="NOR142" s="6"/>
      <c r="NOX142" s="11"/>
      <c r="NOY142" s="6"/>
      <c r="NPE142" s="11"/>
      <c r="NPF142" s="6"/>
      <c r="NPL142" s="11"/>
      <c r="NPM142" s="6"/>
      <c r="NPS142" s="11"/>
      <c r="NPT142" s="6"/>
      <c r="NPZ142" s="11"/>
      <c r="NQA142" s="6"/>
      <c r="NQG142" s="11"/>
      <c r="NQH142" s="6"/>
      <c r="NQN142" s="11"/>
      <c r="NQO142" s="6"/>
      <c r="NQU142" s="11"/>
      <c r="NQV142" s="6"/>
      <c r="NRB142" s="11"/>
      <c r="NRC142" s="6"/>
      <c r="NRI142" s="11"/>
      <c r="NRJ142" s="6"/>
      <c r="NRP142" s="11"/>
      <c r="NRQ142" s="6"/>
      <c r="NRW142" s="11"/>
      <c r="NRX142" s="6"/>
      <c r="NSD142" s="11"/>
      <c r="NSE142" s="6"/>
      <c r="NSK142" s="11"/>
      <c r="NSL142" s="6"/>
      <c r="NSR142" s="11"/>
      <c r="NSS142" s="6"/>
      <c r="NSY142" s="11"/>
      <c r="NSZ142" s="6"/>
      <c r="NTF142" s="11"/>
      <c r="NTG142" s="6"/>
      <c r="NTM142" s="11"/>
      <c r="NTN142" s="6"/>
      <c r="NTT142" s="11"/>
      <c r="NTU142" s="6"/>
      <c r="NUA142" s="11"/>
      <c r="NUB142" s="6"/>
      <c r="NUH142" s="11"/>
      <c r="NUI142" s="6"/>
      <c r="NUO142" s="11"/>
      <c r="NUP142" s="6"/>
      <c r="NUV142" s="11"/>
      <c r="NUW142" s="6"/>
      <c r="NVC142" s="11"/>
      <c r="NVD142" s="6"/>
      <c r="NVJ142" s="11"/>
      <c r="NVK142" s="6"/>
      <c r="NVQ142" s="11"/>
      <c r="NVR142" s="6"/>
      <c r="NVX142" s="11"/>
      <c r="NVY142" s="6"/>
      <c r="NWE142" s="11"/>
      <c r="NWF142" s="6"/>
      <c r="NWL142" s="11"/>
      <c r="NWM142" s="6"/>
      <c r="NWS142" s="11"/>
      <c r="NWT142" s="6"/>
      <c r="NWZ142" s="11"/>
      <c r="NXA142" s="6"/>
      <c r="NXG142" s="11"/>
      <c r="NXH142" s="6"/>
      <c r="NXN142" s="11"/>
      <c r="NXO142" s="6"/>
      <c r="NXU142" s="11"/>
      <c r="NXV142" s="6"/>
      <c r="NYB142" s="11"/>
      <c r="NYC142" s="6"/>
      <c r="NYI142" s="11"/>
      <c r="NYJ142" s="6"/>
      <c r="NYP142" s="11"/>
      <c r="NYQ142" s="6"/>
      <c r="NYW142" s="11"/>
      <c r="NYX142" s="6"/>
      <c r="NZD142" s="11"/>
      <c r="NZE142" s="6"/>
      <c r="NZK142" s="11"/>
      <c r="NZL142" s="6"/>
      <c r="NZR142" s="11"/>
      <c r="NZS142" s="6"/>
      <c r="NZY142" s="11"/>
      <c r="NZZ142" s="6"/>
      <c r="OAF142" s="11"/>
      <c r="OAG142" s="6"/>
      <c r="OAM142" s="11"/>
      <c r="OAN142" s="6"/>
      <c r="OAT142" s="11"/>
      <c r="OAU142" s="6"/>
      <c r="OBA142" s="11"/>
      <c r="OBB142" s="6"/>
      <c r="OBH142" s="11"/>
      <c r="OBI142" s="6"/>
      <c r="OBO142" s="11"/>
      <c r="OBP142" s="6"/>
      <c r="OBV142" s="11"/>
      <c r="OBW142" s="6"/>
      <c r="OCC142" s="11"/>
      <c r="OCD142" s="6"/>
      <c r="OCJ142" s="11"/>
      <c r="OCK142" s="6"/>
      <c r="OCQ142" s="11"/>
      <c r="OCR142" s="6"/>
      <c r="OCX142" s="11"/>
      <c r="OCY142" s="6"/>
      <c r="ODE142" s="11"/>
      <c r="ODF142" s="6"/>
      <c r="ODL142" s="11"/>
      <c r="ODM142" s="6"/>
      <c r="ODS142" s="11"/>
      <c r="ODT142" s="6"/>
      <c r="ODZ142" s="11"/>
      <c r="OEA142" s="6"/>
      <c r="OEG142" s="11"/>
      <c r="OEH142" s="6"/>
      <c r="OEN142" s="11"/>
      <c r="OEO142" s="6"/>
      <c r="OEU142" s="11"/>
      <c r="OEV142" s="6"/>
      <c r="OFB142" s="11"/>
      <c r="OFC142" s="6"/>
      <c r="OFI142" s="11"/>
      <c r="OFJ142" s="6"/>
      <c r="OFP142" s="11"/>
      <c r="OFQ142" s="6"/>
      <c r="OFW142" s="11"/>
      <c r="OFX142" s="6"/>
      <c r="OGD142" s="11"/>
      <c r="OGE142" s="6"/>
      <c r="OGK142" s="11"/>
      <c r="OGL142" s="6"/>
      <c r="OGR142" s="11"/>
      <c r="OGS142" s="6"/>
      <c r="OGY142" s="11"/>
      <c r="OGZ142" s="6"/>
      <c r="OHF142" s="11"/>
      <c r="OHG142" s="6"/>
      <c r="OHM142" s="11"/>
      <c r="OHN142" s="6"/>
      <c r="OHT142" s="11"/>
      <c r="OHU142" s="6"/>
      <c r="OIA142" s="11"/>
      <c r="OIB142" s="6"/>
      <c r="OIH142" s="11"/>
      <c r="OII142" s="6"/>
      <c r="OIO142" s="11"/>
      <c r="OIP142" s="6"/>
      <c r="OIV142" s="11"/>
      <c r="OIW142" s="6"/>
      <c r="OJC142" s="11"/>
      <c r="OJD142" s="6"/>
      <c r="OJJ142" s="11"/>
      <c r="OJK142" s="6"/>
      <c r="OJQ142" s="11"/>
      <c r="OJR142" s="6"/>
      <c r="OJX142" s="11"/>
      <c r="OJY142" s="6"/>
      <c r="OKE142" s="11"/>
      <c r="OKF142" s="6"/>
      <c r="OKL142" s="11"/>
      <c r="OKM142" s="6"/>
      <c r="OKS142" s="11"/>
      <c r="OKT142" s="6"/>
      <c r="OKZ142" s="11"/>
      <c r="OLA142" s="6"/>
      <c r="OLG142" s="11"/>
      <c r="OLH142" s="6"/>
      <c r="OLN142" s="11"/>
      <c r="OLO142" s="6"/>
      <c r="OLU142" s="11"/>
      <c r="OLV142" s="6"/>
      <c r="OMB142" s="11"/>
      <c r="OMC142" s="6"/>
      <c r="OMI142" s="11"/>
      <c r="OMJ142" s="6"/>
      <c r="OMP142" s="11"/>
      <c r="OMQ142" s="6"/>
      <c r="OMW142" s="11"/>
      <c r="OMX142" s="6"/>
      <c r="OND142" s="11"/>
      <c r="ONE142" s="6"/>
      <c r="ONK142" s="11"/>
      <c r="ONL142" s="6"/>
      <c r="ONR142" s="11"/>
      <c r="ONS142" s="6"/>
      <c r="ONY142" s="11"/>
      <c r="ONZ142" s="6"/>
      <c r="OOF142" s="11"/>
      <c r="OOG142" s="6"/>
      <c r="OOM142" s="11"/>
      <c r="OON142" s="6"/>
      <c r="OOT142" s="11"/>
      <c r="OOU142" s="6"/>
      <c r="OPA142" s="11"/>
      <c r="OPB142" s="6"/>
      <c r="OPH142" s="11"/>
      <c r="OPI142" s="6"/>
      <c r="OPO142" s="11"/>
      <c r="OPP142" s="6"/>
      <c r="OPV142" s="11"/>
      <c r="OPW142" s="6"/>
      <c r="OQC142" s="11"/>
      <c r="OQD142" s="6"/>
      <c r="OQJ142" s="11"/>
      <c r="OQK142" s="6"/>
      <c r="OQQ142" s="11"/>
      <c r="OQR142" s="6"/>
      <c r="OQX142" s="11"/>
      <c r="OQY142" s="6"/>
      <c r="ORE142" s="11"/>
      <c r="ORF142" s="6"/>
      <c r="ORL142" s="11"/>
      <c r="ORM142" s="6"/>
      <c r="ORS142" s="11"/>
      <c r="ORT142" s="6"/>
      <c r="ORZ142" s="11"/>
      <c r="OSA142" s="6"/>
      <c r="OSG142" s="11"/>
      <c r="OSH142" s="6"/>
      <c r="OSN142" s="11"/>
      <c r="OSO142" s="6"/>
      <c r="OSU142" s="11"/>
      <c r="OSV142" s="6"/>
      <c r="OTB142" s="11"/>
      <c r="OTC142" s="6"/>
      <c r="OTI142" s="11"/>
      <c r="OTJ142" s="6"/>
      <c r="OTP142" s="11"/>
      <c r="OTQ142" s="6"/>
      <c r="OTW142" s="11"/>
      <c r="OTX142" s="6"/>
      <c r="OUD142" s="11"/>
      <c r="OUE142" s="6"/>
      <c r="OUK142" s="11"/>
      <c r="OUL142" s="6"/>
      <c r="OUR142" s="11"/>
      <c r="OUS142" s="6"/>
      <c r="OUY142" s="11"/>
      <c r="OUZ142" s="6"/>
      <c r="OVF142" s="11"/>
      <c r="OVG142" s="6"/>
      <c r="OVM142" s="11"/>
      <c r="OVN142" s="6"/>
      <c r="OVT142" s="11"/>
      <c r="OVU142" s="6"/>
      <c r="OWA142" s="11"/>
      <c r="OWB142" s="6"/>
      <c r="OWH142" s="11"/>
      <c r="OWI142" s="6"/>
      <c r="OWO142" s="11"/>
      <c r="OWP142" s="6"/>
      <c r="OWV142" s="11"/>
      <c r="OWW142" s="6"/>
      <c r="OXC142" s="11"/>
      <c r="OXD142" s="6"/>
      <c r="OXJ142" s="11"/>
      <c r="OXK142" s="6"/>
      <c r="OXQ142" s="11"/>
      <c r="OXR142" s="6"/>
      <c r="OXX142" s="11"/>
      <c r="OXY142" s="6"/>
      <c r="OYE142" s="11"/>
      <c r="OYF142" s="6"/>
      <c r="OYL142" s="11"/>
      <c r="OYM142" s="6"/>
      <c r="OYS142" s="11"/>
      <c r="OYT142" s="6"/>
      <c r="OYZ142" s="11"/>
      <c r="OZA142" s="6"/>
      <c r="OZG142" s="11"/>
      <c r="OZH142" s="6"/>
      <c r="OZN142" s="11"/>
      <c r="OZO142" s="6"/>
      <c r="OZU142" s="11"/>
      <c r="OZV142" s="6"/>
      <c r="PAB142" s="11"/>
      <c r="PAC142" s="6"/>
      <c r="PAI142" s="11"/>
      <c r="PAJ142" s="6"/>
      <c r="PAP142" s="11"/>
      <c r="PAQ142" s="6"/>
      <c r="PAW142" s="11"/>
      <c r="PAX142" s="6"/>
      <c r="PBD142" s="11"/>
      <c r="PBE142" s="6"/>
      <c r="PBK142" s="11"/>
      <c r="PBL142" s="6"/>
      <c r="PBR142" s="11"/>
      <c r="PBS142" s="6"/>
      <c r="PBY142" s="11"/>
      <c r="PBZ142" s="6"/>
      <c r="PCF142" s="11"/>
      <c r="PCG142" s="6"/>
      <c r="PCM142" s="11"/>
      <c r="PCN142" s="6"/>
      <c r="PCT142" s="11"/>
      <c r="PCU142" s="6"/>
      <c r="PDA142" s="11"/>
      <c r="PDB142" s="6"/>
      <c r="PDH142" s="11"/>
      <c r="PDI142" s="6"/>
      <c r="PDO142" s="11"/>
      <c r="PDP142" s="6"/>
      <c r="PDV142" s="11"/>
      <c r="PDW142" s="6"/>
      <c r="PEC142" s="11"/>
      <c r="PED142" s="6"/>
      <c r="PEJ142" s="11"/>
      <c r="PEK142" s="6"/>
      <c r="PEQ142" s="11"/>
      <c r="PER142" s="6"/>
      <c r="PEX142" s="11"/>
      <c r="PEY142" s="6"/>
      <c r="PFE142" s="11"/>
      <c r="PFF142" s="6"/>
      <c r="PFL142" s="11"/>
      <c r="PFM142" s="6"/>
      <c r="PFS142" s="11"/>
      <c r="PFT142" s="6"/>
      <c r="PFZ142" s="11"/>
      <c r="PGA142" s="6"/>
      <c r="PGG142" s="11"/>
      <c r="PGH142" s="6"/>
      <c r="PGN142" s="11"/>
      <c r="PGO142" s="6"/>
      <c r="PGU142" s="11"/>
      <c r="PGV142" s="6"/>
      <c r="PHB142" s="11"/>
      <c r="PHC142" s="6"/>
      <c r="PHI142" s="11"/>
      <c r="PHJ142" s="6"/>
      <c r="PHP142" s="11"/>
      <c r="PHQ142" s="6"/>
      <c r="PHW142" s="11"/>
      <c r="PHX142" s="6"/>
      <c r="PID142" s="11"/>
      <c r="PIE142" s="6"/>
      <c r="PIK142" s="11"/>
      <c r="PIL142" s="6"/>
      <c r="PIR142" s="11"/>
      <c r="PIS142" s="6"/>
      <c r="PIY142" s="11"/>
      <c r="PIZ142" s="6"/>
      <c r="PJF142" s="11"/>
      <c r="PJG142" s="6"/>
      <c r="PJM142" s="11"/>
      <c r="PJN142" s="6"/>
      <c r="PJT142" s="11"/>
      <c r="PJU142" s="6"/>
      <c r="PKA142" s="11"/>
      <c r="PKB142" s="6"/>
      <c r="PKH142" s="11"/>
      <c r="PKI142" s="6"/>
      <c r="PKO142" s="11"/>
      <c r="PKP142" s="6"/>
      <c r="PKV142" s="11"/>
      <c r="PKW142" s="6"/>
      <c r="PLC142" s="11"/>
      <c r="PLD142" s="6"/>
      <c r="PLJ142" s="11"/>
      <c r="PLK142" s="6"/>
      <c r="PLQ142" s="11"/>
      <c r="PLR142" s="6"/>
      <c r="PLX142" s="11"/>
      <c r="PLY142" s="6"/>
      <c r="PME142" s="11"/>
      <c r="PMF142" s="6"/>
      <c r="PML142" s="11"/>
      <c r="PMM142" s="6"/>
      <c r="PMS142" s="11"/>
      <c r="PMT142" s="6"/>
      <c r="PMZ142" s="11"/>
      <c r="PNA142" s="6"/>
      <c r="PNG142" s="11"/>
      <c r="PNH142" s="6"/>
      <c r="PNN142" s="11"/>
      <c r="PNO142" s="6"/>
      <c r="PNU142" s="11"/>
      <c r="PNV142" s="6"/>
      <c r="POB142" s="11"/>
      <c r="POC142" s="6"/>
      <c r="POI142" s="11"/>
      <c r="POJ142" s="6"/>
      <c r="POP142" s="11"/>
      <c r="POQ142" s="6"/>
      <c r="POW142" s="11"/>
      <c r="POX142" s="6"/>
      <c r="PPD142" s="11"/>
      <c r="PPE142" s="6"/>
      <c r="PPK142" s="11"/>
      <c r="PPL142" s="6"/>
      <c r="PPR142" s="11"/>
      <c r="PPS142" s="6"/>
      <c r="PPY142" s="11"/>
      <c r="PPZ142" s="6"/>
      <c r="PQF142" s="11"/>
      <c r="PQG142" s="6"/>
      <c r="PQM142" s="11"/>
      <c r="PQN142" s="6"/>
      <c r="PQT142" s="11"/>
      <c r="PQU142" s="6"/>
      <c r="PRA142" s="11"/>
      <c r="PRB142" s="6"/>
      <c r="PRH142" s="11"/>
      <c r="PRI142" s="6"/>
      <c r="PRO142" s="11"/>
      <c r="PRP142" s="6"/>
      <c r="PRV142" s="11"/>
      <c r="PRW142" s="6"/>
      <c r="PSC142" s="11"/>
      <c r="PSD142" s="6"/>
      <c r="PSJ142" s="11"/>
      <c r="PSK142" s="6"/>
      <c r="PSQ142" s="11"/>
      <c r="PSR142" s="6"/>
      <c r="PSX142" s="11"/>
      <c r="PSY142" s="6"/>
      <c r="PTE142" s="11"/>
      <c r="PTF142" s="6"/>
      <c r="PTL142" s="11"/>
      <c r="PTM142" s="6"/>
      <c r="PTS142" s="11"/>
      <c r="PTT142" s="6"/>
      <c r="PTZ142" s="11"/>
      <c r="PUA142" s="6"/>
      <c r="PUG142" s="11"/>
      <c r="PUH142" s="6"/>
      <c r="PUN142" s="11"/>
      <c r="PUO142" s="6"/>
      <c r="PUU142" s="11"/>
      <c r="PUV142" s="6"/>
      <c r="PVB142" s="11"/>
      <c r="PVC142" s="6"/>
      <c r="PVI142" s="11"/>
      <c r="PVJ142" s="6"/>
      <c r="PVP142" s="11"/>
      <c r="PVQ142" s="6"/>
      <c r="PVW142" s="11"/>
      <c r="PVX142" s="6"/>
      <c r="PWD142" s="11"/>
      <c r="PWE142" s="6"/>
      <c r="PWK142" s="11"/>
      <c r="PWL142" s="6"/>
      <c r="PWR142" s="11"/>
      <c r="PWS142" s="6"/>
      <c r="PWY142" s="11"/>
      <c r="PWZ142" s="6"/>
      <c r="PXF142" s="11"/>
      <c r="PXG142" s="6"/>
      <c r="PXM142" s="11"/>
      <c r="PXN142" s="6"/>
      <c r="PXT142" s="11"/>
      <c r="PXU142" s="6"/>
      <c r="PYA142" s="11"/>
      <c r="PYB142" s="6"/>
      <c r="PYH142" s="11"/>
      <c r="PYI142" s="6"/>
      <c r="PYO142" s="11"/>
      <c r="PYP142" s="6"/>
      <c r="PYV142" s="11"/>
      <c r="PYW142" s="6"/>
      <c r="PZC142" s="11"/>
      <c r="PZD142" s="6"/>
      <c r="PZJ142" s="11"/>
      <c r="PZK142" s="6"/>
      <c r="PZQ142" s="11"/>
      <c r="PZR142" s="6"/>
      <c r="PZX142" s="11"/>
      <c r="PZY142" s="6"/>
      <c r="QAE142" s="11"/>
      <c r="QAF142" s="6"/>
      <c r="QAL142" s="11"/>
      <c r="QAM142" s="6"/>
      <c r="QAS142" s="11"/>
      <c r="QAT142" s="6"/>
      <c r="QAZ142" s="11"/>
      <c r="QBA142" s="6"/>
      <c r="QBG142" s="11"/>
      <c r="QBH142" s="6"/>
      <c r="QBN142" s="11"/>
      <c r="QBO142" s="6"/>
      <c r="QBU142" s="11"/>
      <c r="QBV142" s="6"/>
      <c r="QCB142" s="11"/>
      <c r="QCC142" s="6"/>
      <c r="QCI142" s="11"/>
      <c r="QCJ142" s="6"/>
      <c r="QCP142" s="11"/>
      <c r="QCQ142" s="6"/>
      <c r="QCW142" s="11"/>
      <c r="QCX142" s="6"/>
      <c r="QDD142" s="11"/>
      <c r="QDE142" s="6"/>
      <c r="QDK142" s="11"/>
      <c r="QDL142" s="6"/>
      <c r="QDR142" s="11"/>
      <c r="QDS142" s="6"/>
      <c r="QDY142" s="11"/>
      <c r="QDZ142" s="6"/>
      <c r="QEF142" s="11"/>
      <c r="QEG142" s="6"/>
      <c r="QEM142" s="11"/>
      <c r="QEN142" s="6"/>
      <c r="QET142" s="11"/>
      <c r="QEU142" s="6"/>
      <c r="QFA142" s="11"/>
      <c r="QFB142" s="6"/>
      <c r="QFH142" s="11"/>
      <c r="QFI142" s="6"/>
      <c r="QFO142" s="11"/>
      <c r="QFP142" s="6"/>
      <c r="QFV142" s="11"/>
      <c r="QFW142" s="6"/>
      <c r="QGC142" s="11"/>
      <c r="QGD142" s="6"/>
      <c r="QGJ142" s="11"/>
      <c r="QGK142" s="6"/>
      <c r="QGQ142" s="11"/>
      <c r="QGR142" s="6"/>
      <c r="QGX142" s="11"/>
      <c r="QGY142" s="6"/>
      <c r="QHE142" s="11"/>
      <c r="QHF142" s="6"/>
      <c r="QHL142" s="11"/>
      <c r="QHM142" s="6"/>
      <c r="QHS142" s="11"/>
      <c r="QHT142" s="6"/>
      <c r="QHZ142" s="11"/>
      <c r="QIA142" s="6"/>
      <c r="QIG142" s="11"/>
      <c r="QIH142" s="6"/>
      <c r="QIN142" s="11"/>
      <c r="QIO142" s="6"/>
      <c r="QIU142" s="11"/>
      <c r="QIV142" s="6"/>
      <c r="QJB142" s="11"/>
      <c r="QJC142" s="6"/>
      <c r="QJI142" s="11"/>
      <c r="QJJ142" s="6"/>
      <c r="QJP142" s="11"/>
      <c r="QJQ142" s="6"/>
      <c r="QJW142" s="11"/>
      <c r="QJX142" s="6"/>
      <c r="QKD142" s="11"/>
      <c r="QKE142" s="6"/>
      <c r="QKK142" s="11"/>
      <c r="QKL142" s="6"/>
      <c r="QKR142" s="11"/>
      <c r="QKS142" s="6"/>
      <c r="QKY142" s="11"/>
      <c r="QKZ142" s="6"/>
      <c r="QLF142" s="11"/>
      <c r="QLG142" s="6"/>
      <c r="QLM142" s="11"/>
      <c r="QLN142" s="6"/>
      <c r="QLT142" s="11"/>
      <c r="QLU142" s="6"/>
      <c r="QMA142" s="11"/>
      <c r="QMB142" s="6"/>
      <c r="QMH142" s="11"/>
      <c r="QMI142" s="6"/>
      <c r="QMO142" s="11"/>
      <c r="QMP142" s="6"/>
      <c r="QMV142" s="11"/>
      <c r="QMW142" s="6"/>
      <c r="QNC142" s="11"/>
      <c r="QND142" s="6"/>
      <c r="QNJ142" s="11"/>
      <c r="QNK142" s="6"/>
      <c r="QNQ142" s="11"/>
      <c r="QNR142" s="6"/>
      <c r="QNX142" s="11"/>
      <c r="QNY142" s="6"/>
      <c r="QOE142" s="11"/>
      <c r="QOF142" s="6"/>
      <c r="QOL142" s="11"/>
      <c r="QOM142" s="6"/>
      <c r="QOS142" s="11"/>
      <c r="QOT142" s="6"/>
      <c r="QOZ142" s="11"/>
      <c r="QPA142" s="6"/>
      <c r="QPG142" s="11"/>
      <c r="QPH142" s="6"/>
      <c r="QPN142" s="11"/>
      <c r="QPO142" s="6"/>
      <c r="QPU142" s="11"/>
      <c r="QPV142" s="6"/>
      <c r="QQB142" s="11"/>
      <c r="QQC142" s="6"/>
      <c r="QQI142" s="11"/>
      <c r="QQJ142" s="6"/>
      <c r="QQP142" s="11"/>
      <c r="QQQ142" s="6"/>
      <c r="QQW142" s="11"/>
      <c r="QQX142" s="6"/>
      <c r="QRD142" s="11"/>
      <c r="QRE142" s="6"/>
      <c r="QRK142" s="11"/>
      <c r="QRL142" s="6"/>
      <c r="QRR142" s="11"/>
      <c r="QRS142" s="6"/>
      <c r="QRY142" s="11"/>
      <c r="QRZ142" s="6"/>
      <c r="QSF142" s="11"/>
      <c r="QSG142" s="6"/>
      <c r="QSM142" s="11"/>
      <c r="QSN142" s="6"/>
      <c r="QST142" s="11"/>
      <c r="QSU142" s="6"/>
      <c r="QTA142" s="11"/>
      <c r="QTB142" s="6"/>
      <c r="QTH142" s="11"/>
      <c r="QTI142" s="6"/>
      <c r="QTO142" s="11"/>
      <c r="QTP142" s="6"/>
      <c r="QTV142" s="11"/>
      <c r="QTW142" s="6"/>
      <c r="QUC142" s="11"/>
      <c r="QUD142" s="6"/>
      <c r="QUJ142" s="11"/>
      <c r="QUK142" s="6"/>
      <c r="QUQ142" s="11"/>
      <c r="QUR142" s="6"/>
      <c r="QUX142" s="11"/>
      <c r="QUY142" s="6"/>
      <c r="QVE142" s="11"/>
      <c r="QVF142" s="6"/>
      <c r="QVL142" s="11"/>
      <c r="QVM142" s="6"/>
      <c r="QVS142" s="11"/>
      <c r="QVT142" s="6"/>
      <c r="QVZ142" s="11"/>
      <c r="QWA142" s="6"/>
      <c r="QWG142" s="11"/>
      <c r="QWH142" s="6"/>
      <c r="QWN142" s="11"/>
      <c r="QWO142" s="6"/>
      <c r="QWU142" s="11"/>
      <c r="QWV142" s="6"/>
      <c r="QXB142" s="11"/>
      <c r="QXC142" s="6"/>
      <c r="QXI142" s="11"/>
      <c r="QXJ142" s="6"/>
      <c r="QXP142" s="11"/>
      <c r="QXQ142" s="6"/>
      <c r="QXW142" s="11"/>
      <c r="QXX142" s="6"/>
      <c r="QYD142" s="11"/>
      <c r="QYE142" s="6"/>
      <c r="QYK142" s="11"/>
      <c r="QYL142" s="6"/>
      <c r="QYR142" s="11"/>
      <c r="QYS142" s="6"/>
      <c r="QYY142" s="11"/>
      <c r="QYZ142" s="6"/>
      <c r="QZF142" s="11"/>
      <c r="QZG142" s="6"/>
      <c r="QZM142" s="11"/>
      <c r="QZN142" s="6"/>
      <c r="QZT142" s="11"/>
      <c r="QZU142" s="6"/>
      <c r="RAA142" s="11"/>
      <c r="RAB142" s="6"/>
      <c r="RAH142" s="11"/>
      <c r="RAI142" s="6"/>
      <c r="RAO142" s="11"/>
      <c r="RAP142" s="6"/>
      <c r="RAV142" s="11"/>
      <c r="RAW142" s="6"/>
      <c r="RBC142" s="11"/>
      <c r="RBD142" s="6"/>
      <c r="RBJ142" s="11"/>
      <c r="RBK142" s="6"/>
      <c r="RBQ142" s="11"/>
      <c r="RBR142" s="6"/>
      <c r="RBX142" s="11"/>
      <c r="RBY142" s="6"/>
      <c r="RCE142" s="11"/>
      <c r="RCF142" s="6"/>
      <c r="RCL142" s="11"/>
      <c r="RCM142" s="6"/>
      <c r="RCS142" s="11"/>
      <c r="RCT142" s="6"/>
      <c r="RCZ142" s="11"/>
      <c r="RDA142" s="6"/>
      <c r="RDG142" s="11"/>
      <c r="RDH142" s="6"/>
      <c r="RDN142" s="11"/>
      <c r="RDO142" s="6"/>
      <c r="RDU142" s="11"/>
      <c r="RDV142" s="6"/>
      <c r="REB142" s="11"/>
      <c r="REC142" s="6"/>
      <c r="REI142" s="11"/>
      <c r="REJ142" s="6"/>
      <c r="REP142" s="11"/>
      <c r="REQ142" s="6"/>
      <c r="REW142" s="11"/>
      <c r="REX142" s="6"/>
      <c r="RFD142" s="11"/>
      <c r="RFE142" s="6"/>
      <c r="RFK142" s="11"/>
      <c r="RFL142" s="6"/>
      <c r="RFR142" s="11"/>
      <c r="RFS142" s="6"/>
      <c r="RFY142" s="11"/>
      <c r="RFZ142" s="6"/>
      <c r="RGF142" s="11"/>
      <c r="RGG142" s="6"/>
      <c r="RGM142" s="11"/>
      <c r="RGN142" s="6"/>
      <c r="RGT142" s="11"/>
      <c r="RGU142" s="6"/>
      <c r="RHA142" s="11"/>
      <c r="RHB142" s="6"/>
      <c r="RHH142" s="11"/>
      <c r="RHI142" s="6"/>
      <c r="RHO142" s="11"/>
      <c r="RHP142" s="6"/>
      <c r="RHV142" s="11"/>
      <c r="RHW142" s="6"/>
      <c r="RIC142" s="11"/>
      <c r="RID142" s="6"/>
      <c r="RIJ142" s="11"/>
      <c r="RIK142" s="6"/>
      <c r="RIQ142" s="11"/>
      <c r="RIR142" s="6"/>
      <c r="RIX142" s="11"/>
      <c r="RIY142" s="6"/>
      <c r="RJE142" s="11"/>
      <c r="RJF142" s="6"/>
      <c r="RJL142" s="11"/>
      <c r="RJM142" s="6"/>
      <c r="RJS142" s="11"/>
      <c r="RJT142" s="6"/>
      <c r="RJZ142" s="11"/>
      <c r="RKA142" s="6"/>
      <c r="RKG142" s="11"/>
      <c r="RKH142" s="6"/>
      <c r="RKN142" s="11"/>
      <c r="RKO142" s="6"/>
      <c r="RKU142" s="11"/>
      <c r="RKV142" s="6"/>
      <c r="RLB142" s="11"/>
      <c r="RLC142" s="6"/>
      <c r="RLI142" s="11"/>
      <c r="RLJ142" s="6"/>
      <c r="RLP142" s="11"/>
      <c r="RLQ142" s="6"/>
      <c r="RLW142" s="11"/>
      <c r="RLX142" s="6"/>
      <c r="RMD142" s="11"/>
      <c r="RME142" s="6"/>
      <c r="RMK142" s="11"/>
      <c r="RML142" s="6"/>
      <c r="RMR142" s="11"/>
      <c r="RMS142" s="6"/>
      <c r="RMY142" s="11"/>
      <c r="RMZ142" s="6"/>
      <c r="RNF142" s="11"/>
      <c r="RNG142" s="6"/>
      <c r="RNM142" s="11"/>
      <c r="RNN142" s="6"/>
      <c r="RNT142" s="11"/>
      <c r="RNU142" s="6"/>
      <c r="ROA142" s="11"/>
      <c r="ROB142" s="6"/>
      <c r="ROH142" s="11"/>
      <c r="ROI142" s="6"/>
      <c r="ROO142" s="11"/>
      <c r="ROP142" s="6"/>
      <c r="ROV142" s="11"/>
      <c r="ROW142" s="6"/>
      <c r="RPC142" s="11"/>
      <c r="RPD142" s="6"/>
      <c r="RPJ142" s="11"/>
      <c r="RPK142" s="6"/>
      <c r="RPQ142" s="11"/>
      <c r="RPR142" s="6"/>
      <c r="RPX142" s="11"/>
      <c r="RPY142" s="6"/>
      <c r="RQE142" s="11"/>
      <c r="RQF142" s="6"/>
      <c r="RQL142" s="11"/>
      <c r="RQM142" s="6"/>
      <c r="RQS142" s="11"/>
      <c r="RQT142" s="6"/>
      <c r="RQZ142" s="11"/>
      <c r="RRA142" s="6"/>
      <c r="RRG142" s="11"/>
      <c r="RRH142" s="6"/>
      <c r="RRN142" s="11"/>
      <c r="RRO142" s="6"/>
      <c r="RRU142" s="11"/>
      <c r="RRV142" s="6"/>
      <c r="RSB142" s="11"/>
      <c r="RSC142" s="6"/>
      <c r="RSI142" s="11"/>
      <c r="RSJ142" s="6"/>
      <c r="RSP142" s="11"/>
      <c r="RSQ142" s="6"/>
      <c r="RSW142" s="11"/>
      <c r="RSX142" s="6"/>
      <c r="RTD142" s="11"/>
      <c r="RTE142" s="6"/>
      <c r="RTK142" s="11"/>
      <c r="RTL142" s="6"/>
      <c r="RTR142" s="11"/>
      <c r="RTS142" s="6"/>
      <c r="RTY142" s="11"/>
      <c r="RTZ142" s="6"/>
      <c r="RUF142" s="11"/>
      <c r="RUG142" s="6"/>
      <c r="RUM142" s="11"/>
      <c r="RUN142" s="6"/>
      <c r="RUT142" s="11"/>
      <c r="RUU142" s="6"/>
      <c r="RVA142" s="11"/>
      <c r="RVB142" s="6"/>
      <c r="RVH142" s="11"/>
      <c r="RVI142" s="6"/>
      <c r="RVO142" s="11"/>
      <c r="RVP142" s="6"/>
      <c r="RVV142" s="11"/>
      <c r="RVW142" s="6"/>
      <c r="RWC142" s="11"/>
      <c r="RWD142" s="6"/>
      <c r="RWJ142" s="11"/>
      <c r="RWK142" s="6"/>
      <c r="RWQ142" s="11"/>
      <c r="RWR142" s="6"/>
      <c r="RWX142" s="11"/>
      <c r="RWY142" s="6"/>
      <c r="RXE142" s="11"/>
      <c r="RXF142" s="6"/>
      <c r="RXL142" s="11"/>
      <c r="RXM142" s="6"/>
      <c r="RXS142" s="11"/>
      <c r="RXT142" s="6"/>
      <c r="RXZ142" s="11"/>
      <c r="RYA142" s="6"/>
      <c r="RYG142" s="11"/>
      <c r="RYH142" s="6"/>
      <c r="RYN142" s="11"/>
      <c r="RYO142" s="6"/>
      <c r="RYU142" s="11"/>
      <c r="RYV142" s="6"/>
      <c r="RZB142" s="11"/>
      <c r="RZC142" s="6"/>
      <c r="RZI142" s="11"/>
      <c r="RZJ142" s="6"/>
      <c r="RZP142" s="11"/>
      <c r="RZQ142" s="6"/>
      <c r="RZW142" s="11"/>
      <c r="RZX142" s="6"/>
      <c r="SAD142" s="11"/>
      <c r="SAE142" s="6"/>
      <c r="SAK142" s="11"/>
      <c r="SAL142" s="6"/>
      <c r="SAR142" s="11"/>
      <c r="SAS142" s="6"/>
      <c r="SAY142" s="11"/>
      <c r="SAZ142" s="6"/>
      <c r="SBF142" s="11"/>
      <c r="SBG142" s="6"/>
      <c r="SBM142" s="11"/>
      <c r="SBN142" s="6"/>
      <c r="SBT142" s="11"/>
      <c r="SBU142" s="6"/>
      <c r="SCA142" s="11"/>
      <c r="SCB142" s="6"/>
      <c r="SCH142" s="11"/>
      <c r="SCI142" s="6"/>
      <c r="SCO142" s="11"/>
      <c r="SCP142" s="6"/>
      <c r="SCV142" s="11"/>
      <c r="SCW142" s="6"/>
      <c r="SDC142" s="11"/>
      <c r="SDD142" s="6"/>
      <c r="SDJ142" s="11"/>
      <c r="SDK142" s="6"/>
      <c r="SDQ142" s="11"/>
      <c r="SDR142" s="6"/>
      <c r="SDX142" s="11"/>
      <c r="SDY142" s="6"/>
      <c r="SEE142" s="11"/>
      <c r="SEF142" s="6"/>
      <c r="SEL142" s="11"/>
      <c r="SEM142" s="6"/>
      <c r="SES142" s="11"/>
      <c r="SET142" s="6"/>
      <c r="SEZ142" s="11"/>
      <c r="SFA142" s="6"/>
      <c r="SFG142" s="11"/>
      <c r="SFH142" s="6"/>
      <c r="SFN142" s="11"/>
      <c r="SFO142" s="6"/>
      <c r="SFU142" s="11"/>
      <c r="SFV142" s="6"/>
      <c r="SGB142" s="11"/>
      <c r="SGC142" s="6"/>
      <c r="SGI142" s="11"/>
      <c r="SGJ142" s="6"/>
      <c r="SGP142" s="11"/>
      <c r="SGQ142" s="6"/>
      <c r="SGW142" s="11"/>
      <c r="SGX142" s="6"/>
      <c r="SHD142" s="11"/>
      <c r="SHE142" s="6"/>
      <c r="SHK142" s="11"/>
      <c r="SHL142" s="6"/>
      <c r="SHR142" s="11"/>
      <c r="SHS142" s="6"/>
      <c r="SHY142" s="11"/>
      <c r="SHZ142" s="6"/>
      <c r="SIF142" s="11"/>
      <c r="SIG142" s="6"/>
      <c r="SIM142" s="11"/>
      <c r="SIN142" s="6"/>
      <c r="SIT142" s="11"/>
      <c r="SIU142" s="6"/>
      <c r="SJA142" s="11"/>
      <c r="SJB142" s="6"/>
      <c r="SJH142" s="11"/>
      <c r="SJI142" s="6"/>
      <c r="SJO142" s="11"/>
      <c r="SJP142" s="6"/>
      <c r="SJV142" s="11"/>
      <c r="SJW142" s="6"/>
      <c r="SKC142" s="11"/>
      <c r="SKD142" s="6"/>
      <c r="SKJ142" s="11"/>
      <c r="SKK142" s="6"/>
      <c r="SKQ142" s="11"/>
      <c r="SKR142" s="6"/>
      <c r="SKX142" s="11"/>
      <c r="SKY142" s="6"/>
      <c r="SLE142" s="11"/>
      <c r="SLF142" s="6"/>
      <c r="SLL142" s="11"/>
      <c r="SLM142" s="6"/>
      <c r="SLS142" s="11"/>
      <c r="SLT142" s="6"/>
      <c r="SLZ142" s="11"/>
      <c r="SMA142" s="6"/>
      <c r="SMG142" s="11"/>
      <c r="SMH142" s="6"/>
      <c r="SMN142" s="11"/>
      <c r="SMO142" s="6"/>
      <c r="SMU142" s="11"/>
      <c r="SMV142" s="6"/>
      <c r="SNB142" s="11"/>
      <c r="SNC142" s="6"/>
      <c r="SNI142" s="11"/>
      <c r="SNJ142" s="6"/>
      <c r="SNP142" s="11"/>
      <c r="SNQ142" s="6"/>
      <c r="SNW142" s="11"/>
      <c r="SNX142" s="6"/>
      <c r="SOD142" s="11"/>
      <c r="SOE142" s="6"/>
      <c r="SOK142" s="11"/>
      <c r="SOL142" s="6"/>
      <c r="SOR142" s="11"/>
      <c r="SOS142" s="6"/>
      <c r="SOY142" s="11"/>
      <c r="SOZ142" s="6"/>
      <c r="SPF142" s="11"/>
      <c r="SPG142" s="6"/>
      <c r="SPM142" s="11"/>
      <c r="SPN142" s="6"/>
      <c r="SPT142" s="11"/>
      <c r="SPU142" s="6"/>
      <c r="SQA142" s="11"/>
      <c r="SQB142" s="6"/>
      <c r="SQH142" s="11"/>
      <c r="SQI142" s="6"/>
      <c r="SQO142" s="11"/>
      <c r="SQP142" s="6"/>
      <c r="SQV142" s="11"/>
      <c r="SQW142" s="6"/>
      <c r="SRC142" s="11"/>
      <c r="SRD142" s="6"/>
      <c r="SRJ142" s="11"/>
      <c r="SRK142" s="6"/>
      <c r="SRQ142" s="11"/>
      <c r="SRR142" s="6"/>
      <c r="SRX142" s="11"/>
      <c r="SRY142" s="6"/>
      <c r="SSE142" s="11"/>
      <c r="SSF142" s="6"/>
      <c r="SSL142" s="11"/>
      <c r="SSM142" s="6"/>
      <c r="SSS142" s="11"/>
      <c r="SST142" s="6"/>
      <c r="SSZ142" s="11"/>
      <c r="STA142" s="6"/>
      <c r="STG142" s="11"/>
      <c r="STH142" s="6"/>
      <c r="STN142" s="11"/>
      <c r="STO142" s="6"/>
      <c r="STU142" s="11"/>
      <c r="STV142" s="6"/>
      <c r="SUB142" s="11"/>
      <c r="SUC142" s="6"/>
      <c r="SUI142" s="11"/>
      <c r="SUJ142" s="6"/>
      <c r="SUP142" s="11"/>
      <c r="SUQ142" s="6"/>
      <c r="SUW142" s="11"/>
      <c r="SUX142" s="6"/>
      <c r="SVD142" s="11"/>
      <c r="SVE142" s="6"/>
      <c r="SVK142" s="11"/>
      <c r="SVL142" s="6"/>
      <c r="SVR142" s="11"/>
      <c r="SVS142" s="6"/>
      <c r="SVY142" s="11"/>
      <c r="SVZ142" s="6"/>
      <c r="SWF142" s="11"/>
      <c r="SWG142" s="6"/>
      <c r="SWM142" s="11"/>
      <c r="SWN142" s="6"/>
      <c r="SWT142" s="11"/>
      <c r="SWU142" s="6"/>
      <c r="SXA142" s="11"/>
      <c r="SXB142" s="6"/>
      <c r="SXH142" s="11"/>
      <c r="SXI142" s="6"/>
      <c r="SXO142" s="11"/>
      <c r="SXP142" s="6"/>
      <c r="SXV142" s="11"/>
      <c r="SXW142" s="6"/>
      <c r="SYC142" s="11"/>
      <c r="SYD142" s="6"/>
      <c r="SYJ142" s="11"/>
      <c r="SYK142" s="6"/>
      <c r="SYQ142" s="11"/>
      <c r="SYR142" s="6"/>
      <c r="SYX142" s="11"/>
      <c r="SYY142" s="6"/>
      <c r="SZE142" s="11"/>
      <c r="SZF142" s="6"/>
      <c r="SZL142" s="11"/>
      <c r="SZM142" s="6"/>
      <c r="SZS142" s="11"/>
      <c r="SZT142" s="6"/>
      <c r="SZZ142" s="11"/>
      <c r="TAA142" s="6"/>
      <c r="TAG142" s="11"/>
      <c r="TAH142" s="6"/>
      <c r="TAN142" s="11"/>
      <c r="TAO142" s="6"/>
      <c r="TAU142" s="11"/>
      <c r="TAV142" s="6"/>
      <c r="TBB142" s="11"/>
      <c r="TBC142" s="6"/>
      <c r="TBI142" s="11"/>
      <c r="TBJ142" s="6"/>
      <c r="TBP142" s="11"/>
      <c r="TBQ142" s="6"/>
      <c r="TBW142" s="11"/>
      <c r="TBX142" s="6"/>
      <c r="TCD142" s="11"/>
      <c r="TCE142" s="6"/>
      <c r="TCK142" s="11"/>
      <c r="TCL142" s="6"/>
      <c r="TCR142" s="11"/>
      <c r="TCS142" s="6"/>
      <c r="TCY142" s="11"/>
      <c r="TCZ142" s="6"/>
      <c r="TDF142" s="11"/>
      <c r="TDG142" s="6"/>
      <c r="TDM142" s="11"/>
      <c r="TDN142" s="6"/>
      <c r="TDT142" s="11"/>
      <c r="TDU142" s="6"/>
      <c r="TEA142" s="11"/>
      <c r="TEB142" s="6"/>
      <c r="TEH142" s="11"/>
      <c r="TEI142" s="6"/>
      <c r="TEO142" s="11"/>
      <c r="TEP142" s="6"/>
      <c r="TEV142" s="11"/>
      <c r="TEW142" s="6"/>
      <c r="TFC142" s="11"/>
      <c r="TFD142" s="6"/>
      <c r="TFJ142" s="11"/>
      <c r="TFK142" s="6"/>
      <c r="TFQ142" s="11"/>
      <c r="TFR142" s="6"/>
      <c r="TFX142" s="11"/>
      <c r="TFY142" s="6"/>
      <c r="TGE142" s="11"/>
      <c r="TGF142" s="6"/>
      <c r="TGL142" s="11"/>
      <c r="TGM142" s="6"/>
      <c r="TGS142" s="11"/>
      <c r="TGT142" s="6"/>
      <c r="TGZ142" s="11"/>
      <c r="THA142" s="6"/>
      <c r="THG142" s="11"/>
      <c r="THH142" s="6"/>
      <c r="THN142" s="11"/>
      <c r="THO142" s="6"/>
      <c r="THU142" s="11"/>
      <c r="THV142" s="6"/>
      <c r="TIB142" s="11"/>
      <c r="TIC142" s="6"/>
      <c r="TII142" s="11"/>
      <c r="TIJ142" s="6"/>
      <c r="TIP142" s="11"/>
      <c r="TIQ142" s="6"/>
      <c r="TIW142" s="11"/>
      <c r="TIX142" s="6"/>
      <c r="TJD142" s="11"/>
      <c r="TJE142" s="6"/>
      <c r="TJK142" s="11"/>
      <c r="TJL142" s="6"/>
      <c r="TJR142" s="11"/>
      <c r="TJS142" s="6"/>
      <c r="TJY142" s="11"/>
      <c r="TJZ142" s="6"/>
      <c r="TKF142" s="11"/>
      <c r="TKG142" s="6"/>
      <c r="TKM142" s="11"/>
      <c r="TKN142" s="6"/>
      <c r="TKT142" s="11"/>
      <c r="TKU142" s="6"/>
      <c r="TLA142" s="11"/>
      <c r="TLB142" s="6"/>
      <c r="TLH142" s="11"/>
      <c r="TLI142" s="6"/>
      <c r="TLO142" s="11"/>
      <c r="TLP142" s="6"/>
      <c r="TLV142" s="11"/>
      <c r="TLW142" s="6"/>
      <c r="TMC142" s="11"/>
      <c r="TMD142" s="6"/>
      <c r="TMJ142" s="11"/>
      <c r="TMK142" s="6"/>
      <c r="TMQ142" s="11"/>
      <c r="TMR142" s="6"/>
      <c r="TMX142" s="11"/>
      <c r="TMY142" s="6"/>
      <c r="TNE142" s="11"/>
      <c r="TNF142" s="6"/>
      <c r="TNL142" s="11"/>
      <c r="TNM142" s="6"/>
      <c r="TNS142" s="11"/>
      <c r="TNT142" s="6"/>
      <c r="TNZ142" s="11"/>
      <c r="TOA142" s="6"/>
      <c r="TOG142" s="11"/>
      <c r="TOH142" s="6"/>
      <c r="TON142" s="11"/>
      <c r="TOO142" s="6"/>
      <c r="TOU142" s="11"/>
      <c r="TOV142" s="6"/>
      <c r="TPB142" s="11"/>
      <c r="TPC142" s="6"/>
      <c r="TPI142" s="11"/>
      <c r="TPJ142" s="6"/>
      <c r="TPP142" s="11"/>
      <c r="TPQ142" s="6"/>
      <c r="TPW142" s="11"/>
      <c r="TPX142" s="6"/>
      <c r="TQD142" s="11"/>
      <c r="TQE142" s="6"/>
      <c r="TQK142" s="11"/>
      <c r="TQL142" s="6"/>
      <c r="TQR142" s="11"/>
      <c r="TQS142" s="6"/>
      <c r="TQY142" s="11"/>
      <c r="TQZ142" s="6"/>
      <c r="TRF142" s="11"/>
      <c r="TRG142" s="6"/>
      <c r="TRM142" s="11"/>
      <c r="TRN142" s="6"/>
      <c r="TRT142" s="11"/>
      <c r="TRU142" s="6"/>
      <c r="TSA142" s="11"/>
      <c r="TSB142" s="6"/>
      <c r="TSH142" s="11"/>
      <c r="TSI142" s="6"/>
      <c r="TSO142" s="11"/>
      <c r="TSP142" s="6"/>
      <c r="TSV142" s="11"/>
      <c r="TSW142" s="6"/>
      <c r="TTC142" s="11"/>
      <c r="TTD142" s="6"/>
      <c r="TTJ142" s="11"/>
      <c r="TTK142" s="6"/>
      <c r="TTQ142" s="11"/>
      <c r="TTR142" s="6"/>
      <c r="TTX142" s="11"/>
      <c r="TTY142" s="6"/>
      <c r="TUE142" s="11"/>
      <c r="TUF142" s="6"/>
      <c r="TUL142" s="11"/>
      <c r="TUM142" s="6"/>
      <c r="TUS142" s="11"/>
      <c r="TUT142" s="6"/>
      <c r="TUZ142" s="11"/>
      <c r="TVA142" s="6"/>
      <c r="TVG142" s="11"/>
      <c r="TVH142" s="6"/>
      <c r="TVN142" s="11"/>
      <c r="TVO142" s="6"/>
      <c r="TVU142" s="11"/>
      <c r="TVV142" s="6"/>
      <c r="TWB142" s="11"/>
      <c r="TWC142" s="6"/>
      <c r="TWI142" s="11"/>
      <c r="TWJ142" s="6"/>
      <c r="TWP142" s="11"/>
      <c r="TWQ142" s="6"/>
      <c r="TWW142" s="11"/>
      <c r="TWX142" s="6"/>
      <c r="TXD142" s="11"/>
      <c r="TXE142" s="6"/>
      <c r="TXK142" s="11"/>
      <c r="TXL142" s="6"/>
      <c r="TXR142" s="11"/>
      <c r="TXS142" s="6"/>
      <c r="TXY142" s="11"/>
      <c r="TXZ142" s="6"/>
      <c r="TYF142" s="11"/>
      <c r="TYG142" s="6"/>
      <c r="TYM142" s="11"/>
      <c r="TYN142" s="6"/>
      <c r="TYT142" s="11"/>
      <c r="TYU142" s="6"/>
      <c r="TZA142" s="11"/>
      <c r="TZB142" s="6"/>
      <c r="TZH142" s="11"/>
      <c r="TZI142" s="6"/>
      <c r="TZO142" s="11"/>
      <c r="TZP142" s="6"/>
      <c r="TZV142" s="11"/>
      <c r="TZW142" s="6"/>
      <c r="UAC142" s="11"/>
      <c r="UAD142" s="6"/>
      <c r="UAJ142" s="11"/>
      <c r="UAK142" s="6"/>
      <c r="UAQ142" s="11"/>
      <c r="UAR142" s="6"/>
      <c r="UAX142" s="11"/>
      <c r="UAY142" s="6"/>
      <c r="UBE142" s="11"/>
      <c r="UBF142" s="6"/>
      <c r="UBL142" s="11"/>
      <c r="UBM142" s="6"/>
      <c r="UBS142" s="11"/>
      <c r="UBT142" s="6"/>
      <c r="UBZ142" s="11"/>
      <c r="UCA142" s="6"/>
      <c r="UCG142" s="11"/>
      <c r="UCH142" s="6"/>
      <c r="UCN142" s="11"/>
      <c r="UCO142" s="6"/>
      <c r="UCU142" s="11"/>
      <c r="UCV142" s="6"/>
      <c r="UDB142" s="11"/>
      <c r="UDC142" s="6"/>
      <c r="UDI142" s="11"/>
      <c r="UDJ142" s="6"/>
      <c r="UDP142" s="11"/>
      <c r="UDQ142" s="6"/>
      <c r="UDW142" s="11"/>
      <c r="UDX142" s="6"/>
      <c r="UED142" s="11"/>
      <c r="UEE142" s="6"/>
      <c r="UEK142" s="11"/>
      <c r="UEL142" s="6"/>
      <c r="UER142" s="11"/>
      <c r="UES142" s="6"/>
      <c r="UEY142" s="11"/>
      <c r="UEZ142" s="6"/>
      <c r="UFF142" s="11"/>
      <c r="UFG142" s="6"/>
      <c r="UFM142" s="11"/>
      <c r="UFN142" s="6"/>
      <c r="UFT142" s="11"/>
      <c r="UFU142" s="6"/>
      <c r="UGA142" s="11"/>
      <c r="UGB142" s="6"/>
      <c r="UGH142" s="11"/>
      <c r="UGI142" s="6"/>
      <c r="UGO142" s="11"/>
      <c r="UGP142" s="6"/>
      <c r="UGV142" s="11"/>
      <c r="UGW142" s="6"/>
      <c r="UHC142" s="11"/>
      <c r="UHD142" s="6"/>
      <c r="UHJ142" s="11"/>
      <c r="UHK142" s="6"/>
      <c r="UHQ142" s="11"/>
      <c r="UHR142" s="6"/>
      <c r="UHX142" s="11"/>
      <c r="UHY142" s="6"/>
      <c r="UIE142" s="11"/>
      <c r="UIF142" s="6"/>
      <c r="UIL142" s="11"/>
      <c r="UIM142" s="6"/>
      <c r="UIS142" s="11"/>
      <c r="UIT142" s="6"/>
      <c r="UIZ142" s="11"/>
      <c r="UJA142" s="6"/>
      <c r="UJG142" s="11"/>
      <c r="UJH142" s="6"/>
      <c r="UJN142" s="11"/>
      <c r="UJO142" s="6"/>
      <c r="UJU142" s="11"/>
      <c r="UJV142" s="6"/>
      <c r="UKB142" s="11"/>
      <c r="UKC142" s="6"/>
      <c r="UKI142" s="11"/>
      <c r="UKJ142" s="6"/>
      <c r="UKP142" s="11"/>
      <c r="UKQ142" s="6"/>
      <c r="UKW142" s="11"/>
      <c r="UKX142" s="6"/>
      <c r="ULD142" s="11"/>
      <c r="ULE142" s="6"/>
      <c r="ULK142" s="11"/>
      <c r="ULL142" s="6"/>
      <c r="ULR142" s="11"/>
      <c r="ULS142" s="6"/>
      <c r="ULY142" s="11"/>
      <c r="ULZ142" s="6"/>
      <c r="UMF142" s="11"/>
      <c r="UMG142" s="6"/>
      <c r="UMM142" s="11"/>
      <c r="UMN142" s="6"/>
      <c r="UMT142" s="11"/>
      <c r="UMU142" s="6"/>
      <c r="UNA142" s="11"/>
      <c r="UNB142" s="6"/>
      <c r="UNH142" s="11"/>
      <c r="UNI142" s="6"/>
      <c r="UNO142" s="11"/>
      <c r="UNP142" s="6"/>
      <c r="UNV142" s="11"/>
      <c r="UNW142" s="6"/>
      <c r="UOC142" s="11"/>
      <c r="UOD142" s="6"/>
      <c r="UOJ142" s="11"/>
      <c r="UOK142" s="6"/>
      <c r="UOQ142" s="11"/>
      <c r="UOR142" s="6"/>
      <c r="UOX142" s="11"/>
      <c r="UOY142" s="6"/>
      <c r="UPE142" s="11"/>
      <c r="UPF142" s="6"/>
      <c r="UPL142" s="11"/>
      <c r="UPM142" s="6"/>
      <c r="UPS142" s="11"/>
      <c r="UPT142" s="6"/>
      <c r="UPZ142" s="11"/>
      <c r="UQA142" s="6"/>
      <c r="UQG142" s="11"/>
      <c r="UQH142" s="6"/>
      <c r="UQN142" s="11"/>
      <c r="UQO142" s="6"/>
      <c r="UQU142" s="11"/>
      <c r="UQV142" s="6"/>
      <c r="URB142" s="11"/>
      <c r="URC142" s="6"/>
      <c r="URI142" s="11"/>
      <c r="URJ142" s="6"/>
      <c r="URP142" s="11"/>
      <c r="URQ142" s="6"/>
      <c r="URW142" s="11"/>
      <c r="URX142" s="6"/>
      <c r="USD142" s="11"/>
      <c r="USE142" s="6"/>
      <c r="USK142" s="11"/>
      <c r="USL142" s="6"/>
      <c r="USR142" s="11"/>
      <c r="USS142" s="6"/>
      <c r="USY142" s="11"/>
      <c r="USZ142" s="6"/>
      <c r="UTF142" s="11"/>
      <c r="UTG142" s="6"/>
      <c r="UTM142" s="11"/>
      <c r="UTN142" s="6"/>
      <c r="UTT142" s="11"/>
      <c r="UTU142" s="6"/>
      <c r="UUA142" s="11"/>
      <c r="UUB142" s="6"/>
      <c r="UUH142" s="11"/>
      <c r="UUI142" s="6"/>
      <c r="UUO142" s="11"/>
      <c r="UUP142" s="6"/>
      <c r="UUV142" s="11"/>
      <c r="UUW142" s="6"/>
      <c r="UVC142" s="11"/>
      <c r="UVD142" s="6"/>
      <c r="UVJ142" s="11"/>
      <c r="UVK142" s="6"/>
      <c r="UVQ142" s="11"/>
      <c r="UVR142" s="6"/>
      <c r="UVX142" s="11"/>
      <c r="UVY142" s="6"/>
      <c r="UWE142" s="11"/>
      <c r="UWF142" s="6"/>
      <c r="UWL142" s="11"/>
      <c r="UWM142" s="6"/>
      <c r="UWS142" s="11"/>
      <c r="UWT142" s="6"/>
      <c r="UWZ142" s="11"/>
      <c r="UXA142" s="6"/>
      <c r="UXG142" s="11"/>
      <c r="UXH142" s="6"/>
      <c r="UXN142" s="11"/>
      <c r="UXO142" s="6"/>
      <c r="UXU142" s="11"/>
      <c r="UXV142" s="6"/>
      <c r="UYB142" s="11"/>
      <c r="UYC142" s="6"/>
      <c r="UYI142" s="11"/>
      <c r="UYJ142" s="6"/>
      <c r="UYP142" s="11"/>
      <c r="UYQ142" s="6"/>
      <c r="UYW142" s="11"/>
      <c r="UYX142" s="6"/>
      <c r="UZD142" s="11"/>
      <c r="UZE142" s="6"/>
      <c r="UZK142" s="11"/>
      <c r="UZL142" s="6"/>
      <c r="UZR142" s="11"/>
      <c r="UZS142" s="6"/>
      <c r="UZY142" s="11"/>
      <c r="UZZ142" s="6"/>
      <c r="VAF142" s="11"/>
      <c r="VAG142" s="6"/>
      <c r="VAM142" s="11"/>
      <c r="VAN142" s="6"/>
      <c r="VAT142" s="11"/>
      <c r="VAU142" s="6"/>
      <c r="VBA142" s="11"/>
      <c r="VBB142" s="6"/>
      <c r="VBH142" s="11"/>
      <c r="VBI142" s="6"/>
      <c r="VBO142" s="11"/>
      <c r="VBP142" s="6"/>
      <c r="VBV142" s="11"/>
      <c r="VBW142" s="6"/>
      <c r="VCC142" s="11"/>
      <c r="VCD142" s="6"/>
      <c r="VCJ142" s="11"/>
      <c r="VCK142" s="6"/>
      <c r="VCQ142" s="11"/>
      <c r="VCR142" s="6"/>
      <c r="VCX142" s="11"/>
      <c r="VCY142" s="6"/>
      <c r="VDE142" s="11"/>
      <c r="VDF142" s="6"/>
      <c r="VDL142" s="11"/>
      <c r="VDM142" s="6"/>
      <c r="VDS142" s="11"/>
      <c r="VDT142" s="6"/>
      <c r="VDZ142" s="11"/>
      <c r="VEA142" s="6"/>
      <c r="VEG142" s="11"/>
      <c r="VEH142" s="6"/>
      <c r="VEN142" s="11"/>
      <c r="VEO142" s="6"/>
      <c r="VEU142" s="11"/>
      <c r="VEV142" s="6"/>
      <c r="VFB142" s="11"/>
      <c r="VFC142" s="6"/>
      <c r="VFI142" s="11"/>
      <c r="VFJ142" s="6"/>
      <c r="VFP142" s="11"/>
      <c r="VFQ142" s="6"/>
      <c r="VFW142" s="11"/>
      <c r="VFX142" s="6"/>
      <c r="VGD142" s="11"/>
      <c r="VGE142" s="6"/>
      <c r="VGK142" s="11"/>
      <c r="VGL142" s="6"/>
      <c r="VGR142" s="11"/>
      <c r="VGS142" s="6"/>
      <c r="VGY142" s="11"/>
      <c r="VGZ142" s="6"/>
      <c r="VHF142" s="11"/>
      <c r="VHG142" s="6"/>
      <c r="VHM142" s="11"/>
      <c r="VHN142" s="6"/>
      <c r="VHT142" s="11"/>
      <c r="VHU142" s="6"/>
      <c r="VIA142" s="11"/>
      <c r="VIB142" s="6"/>
      <c r="VIH142" s="11"/>
      <c r="VII142" s="6"/>
      <c r="VIO142" s="11"/>
      <c r="VIP142" s="6"/>
      <c r="VIV142" s="11"/>
      <c r="VIW142" s="6"/>
      <c r="VJC142" s="11"/>
      <c r="VJD142" s="6"/>
      <c r="VJJ142" s="11"/>
      <c r="VJK142" s="6"/>
      <c r="VJQ142" s="11"/>
      <c r="VJR142" s="6"/>
      <c r="VJX142" s="11"/>
      <c r="VJY142" s="6"/>
      <c r="VKE142" s="11"/>
      <c r="VKF142" s="6"/>
      <c r="VKL142" s="11"/>
      <c r="VKM142" s="6"/>
      <c r="VKS142" s="11"/>
      <c r="VKT142" s="6"/>
      <c r="VKZ142" s="11"/>
      <c r="VLA142" s="6"/>
      <c r="VLG142" s="11"/>
      <c r="VLH142" s="6"/>
      <c r="VLN142" s="11"/>
      <c r="VLO142" s="6"/>
      <c r="VLU142" s="11"/>
      <c r="VLV142" s="6"/>
      <c r="VMB142" s="11"/>
      <c r="VMC142" s="6"/>
      <c r="VMI142" s="11"/>
      <c r="VMJ142" s="6"/>
      <c r="VMP142" s="11"/>
      <c r="VMQ142" s="6"/>
      <c r="VMW142" s="11"/>
      <c r="VMX142" s="6"/>
      <c r="VND142" s="11"/>
      <c r="VNE142" s="6"/>
      <c r="VNK142" s="11"/>
      <c r="VNL142" s="6"/>
      <c r="VNR142" s="11"/>
      <c r="VNS142" s="6"/>
      <c r="VNY142" s="11"/>
      <c r="VNZ142" s="6"/>
      <c r="VOF142" s="11"/>
      <c r="VOG142" s="6"/>
      <c r="VOM142" s="11"/>
      <c r="VON142" s="6"/>
      <c r="VOT142" s="11"/>
      <c r="VOU142" s="6"/>
      <c r="VPA142" s="11"/>
      <c r="VPB142" s="6"/>
      <c r="VPH142" s="11"/>
      <c r="VPI142" s="6"/>
      <c r="VPO142" s="11"/>
      <c r="VPP142" s="6"/>
      <c r="VPV142" s="11"/>
      <c r="VPW142" s="6"/>
      <c r="VQC142" s="11"/>
      <c r="VQD142" s="6"/>
      <c r="VQJ142" s="11"/>
      <c r="VQK142" s="6"/>
      <c r="VQQ142" s="11"/>
      <c r="VQR142" s="6"/>
      <c r="VQX142" s="11"/>
      <c r="VQY142" s="6"/>
      <c r="VRE142" s="11"/>
      <c r="VRF142" s="6"/>
      <c r="VRL142" s="11"/>
      <c r="VRM142" s="6"/>
      <c r="VRS142" s="11"/>
      <c r="VRT142" s="6"/>
      <c r="VRZ142" s="11"/>
      <c r="VSA142" s="6"/>
      <c r="VSG142" s="11"/>
      <c r="VSH142" s="6"/>
      <c r="VSN142" s="11"/>
      <c r="VSO142" s="6"/>
      <c r="VSU142" s="11"/>
      <c r="VSV142" s="6"/>
      <c r="VTB142" s="11"/>
      <c r="VTC142" s="6"/>
      <c r="VTI142" s="11"/>
      <c r="VTJ142" s="6"/>
      <c r="VTP142" s="11"/>
      <c r="VTQ142" s="6"/>
      <c r="VTW142" s="11"/>
      <c r="VTX142" s="6"/>
      <c r="VUD142" s="11"/>
      <c r="VUE142" s="6"/>
      <c r="VUK142" s="11"/>
      <c r="VUL142" s="6"/>
      <c r="VUR142" s="11"/>
      <c r="VUS142" s="6"/>
      <c r="VUY142" s="11"/>
      <c r="VUZ142" s="6"/>
      <c r="VVF142" s="11"/>
      <c r="VVG142" s="6"/>
      <c r="VVM142" s="11"/>
      <c r="VVN142" s="6"/>
      <c r="VVT142" s="11"/>
      <c r="VVU142" s="6"/>
      <c r="VWA142" s="11"/>
      <c r="VWB142" s="6"/>
      <c r="VWH142" s="11"/>
      <c r="VWI142" s="6"/>
      <c r="VWO142" s="11"/>
      <c r="VWP142" s="6"/>
      <c r="VWV142" s="11"/>
      <c r="VWW142" s="6"/>
      <c r="VXC142" s="11"/>
      <c r="VXD142" s="6"/>
      <c r="VXJ142" s="11"/>
      <c r="VXK142" s="6"/>
      <c r="VXQ142" s="11"/>
      <c r="VXR142" s="6"/>
      <c r="VXX142" s="11"/>
      <c r="VXY142" s="6"/>
      <c r="VYE142" s="11"/>
      <c r="VYF142" s="6"/>
      <c r="VYL142" s="11"/>
      <c r="VYM142" s="6"/>
      <c r="VYS142" s="11"/>
      <c r="VYT142" s="6"/>
      <c r="VYZ142" s="11"/>
      <c r="VZA142" s="6"/>
      <c r="VZG142" s="11"/>
      <c r="VZH142" s="6"/>
      <c r="VZN142" s="11"/>
      <c r="VZO142" s="6"/>
      <c r="VZU142" s="11"/>
      <c r="VZV142" s="6"/>
      <c r="WAB142" s="11"/>
      <c r="WAC142" s="6"/>
      <c r="WAI142" s="11"/>
      <c r="WAJ142" s="6"/>
      <c r="WAP142" s="11"/>
      <c r="WAQ142" s="6"/>
      <c r="WAW142" s="11"/>
      <c r="WAX142" s="6"/>
      <c r="WBD142" s="11"/>
      <c r="WBE142" s="6"/>
      <c r="WBK142" s="11"/>
      <c r="WBL142" s="6"/>
      <c r="WBR142" s="11"/>
      <c r="WBS142" s="6"/>
      <c r="WBY142" s="11"/>
      <c r="WBZ142" s="6"/>
      <c r="WCF142" s="11"/>
      <c r="WCG142" s="6"/>
      <c r="WCM142" s="11"/>
      <c r="WCN142" s="6"/>
      <c r="WCT142" s="11"/>
      <c r="WCU142" s="6"/>
      <c r="WDA142" s="11"/>
      <c r="WDB142" s="6"/>
      <c r="WDH142" s="11"/>
      <c r="WDI142" s="6"/>
      <c r="WDO142" s="11"/>
      <c r="WDP142" s="6"/>
      <c r="WDV142" s="11"/>
      <c r="WDW142" s="6"/>
      <c r="WEC142" s="11"/>
      <c r="WED142" s="6"/>
      <c r="WEJ142" s="11"/>
      <c r="WEK142" s="6"/>
      <c r="WEQ142" s="11"/>
      <c r="WER142" s="6"/>
      <c r="WEX142" s="11"/>
      <c r="WEY142" s="6"/>
      <c r="WFE142" s="11"/>
      <c r="WFF142" s="6"/>
      <c r="WFL142" s="11"/>
      <c r="WFM142" s="6"/>
      <c r="WFS142" s="11"/>
      <c r="WFT142" s="6"/>
      <c r="WFZ142" s="11"/>
      <c r="WGA142" s="6"/>
      <c r="WGG142" s="11"/>
      <c r="WGH142" s="6"/>
      <c r="WGN142" s="11"/>
      <c r="WGO142" s="6"/>
      <c r="WGU142" s="11"/>
      <c r="WGV142" s="6"/>
      <c r="WHB142" s="11"/>
      <c r="WHC142" s="6"/>
      <c r="WHI142" s="11"/>
      <c r="WHJ142" s="6"/>
      <c r="WHP142" s="11"/>
      <c r="WHQ142" s="6"/>
      <c r="WHW142" s="11"/>
      <c r="WHX142" s="6"/>
      <c r="WID142" s="11"/>
      <c r="WIE142" s="6"/>
      <c r="WIK142" s="11"/>
      <c r="WIL142" s="6"/>
      <c r="WIR142" s="11"/>
      <c r="WIS142" s="6"/>
      <c r="WIY142" s="11"/>
      <c r="WIZ142" s="6"/>
      <c r="WJF142" s="11"/>
      <c r="WJG142" s="6"/>
      <c r="WJM142" s="11"/>
      <c r="WJN142" s="6"/>
      <c r="WJT142" s="11"/>
      <c r="WJU142" s="6"/>
      <c r="WKA142" s="11"/>
      <c r="WKB142" s="6"/>
      <c r="WKH142" s="11"/>
      <c r="WKI142" s="6"/>
      <c r="WKO142" s="11"/>
      <c r="WKP142" s="6"/>
      <c r="WKV142" s="11"/>
      <c r="WKW142" s="6"/>
      <c r="WLC142" s="11"/>
      <c r="WLD142" s="6"/>
      <c r="WLJ142" s="11"/>
      <c r="WLK142" s="6"/>
      <c r="WLQ142" s="11"/>
      <c r="WLR142" s="6"/>
      <c r="WLX142" s="11"/>
      <c r="WLY142" s="6"/>
      <c r="WME142" s="11"/>
      <c r="WMF142" s="6"/>
      <c r="WML142" s="11"/>
      <c r="WMM142" s="6"/>
      <c r="WMS142" s="11"/>
      <c r="WMT142" s="6"/>
      <c r="WMZ142" s="11"/>
      <c r="WNA142" s="6"/>
      <c r="WNG142" s="11"/>
      <c r="WNH142" s="6"/>
      <c r="WNN142" s="11"/>
      <c r="WNO142" s="6"/>
      <c r="WNU142" s="11"/>
      <c r="WNV142" s="6"/>
      <c r="WOB142" s="11"/>
      <c r="WOC142" s="6"/>
      <c r="WOI142" s="11"/>
      <c r="WOJ142" s="6"/>
      <c r="WOP142" s="11"/>
      <c r="WOQ142" s="6"/>
      <c r="WOW142" s="11"/>
      <c r="WOX142" s="6"/>
      <c r="WPD142" s="11"/>
      <c r="WPE142" s="6"/>
      <c r="WPK142" s="11"/>
      <c r="WPL142" s="6"/>
      <c r="WPR142" s="11"/>
      <c r="WPS142" s="6"/>
      <c r="WPY142" s="11"/>
      <c r="WPZ142" s="6"/>
      <c r="WQF142" s="11"/>
      <c r="WQG142" s="6"/>
      <c r="WQM142" s="11"/>
      <c r="WQN142" s="6"/>
      <c r="WQT142" s="11"/>
      <c r="WQU142" s="6"/>
      <c r="WRA142" s="11"/>
      <c r="WRB142" s="6"/>
      <c r="WRH142" s="11"/>
      <c r="WRI142" s="6"/>
      <c r="WRO142" s="11"/>
      <c r="WRP142" s="6"/>
      <c r="WRV142" s="11"/>
      <c r="WRW142" s="6"/>
      <c r="WSC142" s="11"/>
      <c r="WSD142" s="6"/>
      <c r="WSJ142" s="11"/>
      <c r="WSK142" s="6"/>
      <c r="WSQ142" s="11"/>
      <c r="WSR142" s="6"/>
      <c r="WSX142" s="11"/>
      <c r="WSY142" s="6"/>
      <c r="WTE142" s="11"/>
      <c r="WTF142" s="6"/>
      <c r="WTL142" s="11"/>
      <c r="WTM142" s="6"/>
      <c r="WTS142" s="11"/>
      <c r="WTT142" s="6"/>
      <c r="WTZ142" s="11"/>
      <c r="WUA142" s="6"/>
      <c r="WUG142" s="11"/>
      <c r="WUH142" s="6"/>
      <c r="WUN142" s="11"/>
      <c r="WUO142" s="6"/>
      <c r="WUU142" s="11"/>
      <c r="WUV142" s="6"/>
      <c r="WVB142" s="11"/>
      <c r="WVC142" s="6"/>
      <c r="WVI142" s="11"/>
      <c r="WVJ142" s="6"/>
      <c r="WVP142" s="11"/>
      <c r="WVQ142" s="6"/>
      <c r="WVW142" s="11"/>
      <c r="WVX142" s="6"/>
      <c r="WWD142" s="11"/>
      <c r="WWE142" s="6"/>
      <c r="WWK142" s="11"/>
      <c r="WWL142" s="6"/>
      <c r="WWR142" s="11"/>
      <c r="WWS142" s="6"/>
      <c r="WWY142" s="11"/>
      <c r="WWZ142" s="6"/>
      <c r="WXF142" s="11"/>
      <c r="WXG142" s="6"/>
      <c r="WXM142" s="11"/>
      <c r="WXN142" s="6"/>
      <c r="WXT142" s="11"/>
      <c r="WXU142" s="6"/>
      <c r="WYA142" s="11"/>
      <c r="WYB142" s="6"/>
      <c r="WYH142" s="11"/>
      <c r="WYI142" s="6"/>
      <c r="WYO142" s="11"/>
      <c r="WYP142" s="6"/>
      <c r="WYV142" s="11"/>
      <c r="WYW142" s="6"/>
      <c r="WZC142" s="11"/>
      <c r="WZD142" s="6"/>
      <c r="WZJ142" s="11"/>
      <c r="WZK142" s="6"/>
      <c r="WZQ142" s="11"/>
      <c r="WZR142" s="6"/>
      <c r="WZX142" s="11"/>
      <c r="WZY142" s="6"/>
      <c r="XAE142" s="11"/>
      <c r="XAF142" s="6"/>
      <c r="XAL142" s="11"/>
      <c r="XAM142" s="6"/>
      <c r="XAS142" s="11"/>
      <c r="XAT142" s="6"/>
      <c r="XAZ142" s="11"/>
      <c r="XBA142" s="6"/>
      <c r="XBG142" s="11"/>
      <c r="XBH142" s="6"/>
      <c r="XBN142" s="11"/>
      <c r="XBO142" s="6"/>
      <c r="XBU142" s="11"/>
      <c r="XBV142" s="6"/>
      <c r="XCB142" s="11"/>
      <c r="XCC142" s="6"/>
      <c r="XCI142" s="11"/>
      <c r="XCJ142" s="6"/>
      <c r="XCP142" s="11"/>
      <c r="XCQ142" s="6"/>
      <c r="XCW142" s="11"/>
      <c r="XCX142" s="6"/>
      <c r="XDD142" s="11"/>
      <c r="XDE142" s="6"/>
      <c r="XDK142" s="11"/>
      <c r="XDL142" s="6"/>
      <c r="XDR142" s="11"/>
      <c r="XDS142" s="6"/>
      <c r="XDY142" s="11"/>
      <c r="XDZ142" s="6"/>
      <c r="XEF142" s="11"/>
      <c r="XEG142" s="6"/>
      <c r="XEM142" s="11"/>
      <c r="XEN142" s="6"/>
      <c r="XET142" s="11"/>
      <c r="XEU142" s="6"/>
      <c r="XFA142" s="11"/>
      <c r="XFB142" s="6"/>
    </row>
    <row r="143" spans="1:1024 1030:2046 2052:3068 3074:5119 5125:6141 6147:7163 7169:8192 8198:9214 9220:10236 10242:12287 12293:13309 13315:14331 14337:15360 15366:16382" s="7" customFormat="1" x14ac:dyDescent="0.2">
      <c r="A143" s="11">
        <v>45839</v>
      </c>
      <c r="B143" s="6" t="s">
        <v>20</v>
      </c>
      <c r="C143" s="7">
        <v>5.714175</v>
      </c>
      <c r="D143" s="7">
        <v>16000000</v>
      </c>
      <c r="E143" s="7">
        <v>91426808.400000006</v>
      </c>
      <c r="F143" s="7">
        <v>111.933939</v>
      </c>
      <c r="G143" s="7">
        <v>112.026015</v>
      </c>
      <c r="H143" s="3"/>
      <c r="I143" s="6"/>
      <c r="O143" s="11"/>
      <c r="P143" s="6"/>
      <c r="V143" s="11"/>
      <c r="W143" s="6"/>
      <c r="AC143" s="11"/>
      <c r="AD143" s="6"/>
      <c r="AJ143" s="11"/>
      <c r="AK143" s="6"/>
      <c r="AQ143" s="11"/>
      <c r="AR143" s="6"/>
      <c r="AX143" s="11"/>
      <c r="AY143" s="6"/>
      <c r="BE143" s="11"/>
      <c r="BF143" s="6"/>
      <c r="BL143" s="11"/>
      <c r="BM143" s="6"/>
      <c r="BS143" s="11"/>
      <c r="BT143" s="6"/>
      <c r="BZ143" s="11"/>
      <c r="CA143" s="6"/>
      <c r="CG143" s="11"/>
      <c r="CH143" s="6"/>
      <c r="CN143" s="11"/>
      <c r="CO143" s="6"/>
      <c r="CU143" s="11"/>
      <c r="CV143" s="6"/>
      <c r="DB143" s="11"/>
      <c r="DC143" s="6"/>
      <c r="DI143" s="11"/>
      <c r="DJ143" s="6"/>
      <c r="DP143" s="11"/>
      <c r="DQ143" s="6"/>
      <c r="DW143" s="11"/>
      <c r="DX143" s="6"/>
      <c r="ED143" s="11"/>
      <c r="EE143" s="6"/>
      <c r="EK143" s="11"/>
      <c r="EL143" s="6"/>
      <c r="ER143" s="11"/>
      <c r="ES143" s="6"/>
      <c r="EY143" s="11"/>
      <c r="EZ143" s="6"/>
      <c r="FF143" s="11"/>
      <c r="FG143" s="6"/>
      <c r="FM143" s="11"/>
      <c r="FN143" s="6"/>
      <c r="FT143" s="11"/>
      <c r="FU143" s="6"/>
      <c r="GA143" s="11"/>
      <c r="GB143" s="6"/>
      <c r="GH143" s="11"/>
      <c r="GI143" s="6"/>
      <c r="GO143" s="11"/>
      <c r="GP143" s="6"/>
      <c r="GV143" s="11"/>
      <c r="GW143" s="6"/>
      <c r="HC143" s="11"/>
      <c r="HD143" s="6"/>
      <c r="HJ143" s="11"/>
      <c r="HK143" s="6"/>
      <c r="HQ143" s="11"/>
      <c r="HR143" s="6"/>
      <c r="HX143" s="11"/>
      <c r="HY143" s="6"/>
      <c r="IE143" s="11"/>
      <c r="IF143" s="6"/>
      <c r="IL143" s="11"/>
      <c r="IM143" s="6"/>
      <c r="IS143" s="11"/>
      <c r="IT143" s="6"/>
      <c r="IZ143" s="11"/>
      <c r="JA143" s="6"/>
      <c r="JG143" s="11"/>
      <c r="JH143" s="6"/>
      <c r="JN143" s="11"/>
      <c r="JO143" s="6"/>
      <c r="JU143" s="11"/>
      <c r="JV143" s="6"/>
      <c r="KB143" s="11"/>
      <c r="KC143" s="6"/>
      <c r="KI143" s="11"/>
      <c r="KJ143" s="6"/>
      <c r="KP143" s="11"/>
      <c r="KQ143" s="6"/>
      <c r="KW143" s="11"/>
      <c r="KX143" s="6"/>
      <c r="LD143" s="11"/>
      <c r="LE143" s="6"/>
      <c r="LK143" s="11"/>
      <c r="LL143" s="6"/>
      <c r="LR143" s="11"/>
      <c r="LS143" s="6"/>
      <c r="LY143" s="11"/>
      <c r="LZ143" s="6"/>
      <c r="MF143" s="11"/>
      <c r="MG143" s="6"/>
      <c r="MM143" s="11"/>
      <c r="MN143" s="6"/>
      <c r="MT143" s="11"/>
      <c r="MU143" s="6"/>
      <c r="NA143" s="11"/>
      <c r="NB143" s="6"/>
      <c r="NH143" s="11"/>
      <c r="NI143" s="6"/>
      <c r="NO143" s="11"/>
      <c r="NP143" s="6"/>
      <c r="NV143" s="11"/>
      <c r="NW143" s="6"/>
      <c r="OC143" s="11"/>
      <c r="OD143" s="6"/>
      <c r="OJ143" s="11"/>
      <c r="OK143" s="6"/>
      <c r="OQ143" s="11"/>
      <c r="OR143" s="6"/>
      <c r="OX143" s="11"/>
      <c r="OY143" s="6"/>
      <c r="PE143" s="11"/>
      <c r="PF143" s="6"/>
      <c r="PL143" s="11"/>
      <c r="PM143" s="6"/>
      <c r="PS143" s="11"/>
      <c r="PT143" s="6"/>
      <c r="PZ143" s="11"/>
      <c r="QA143" s="6"/>
      <c r="QG143" s="11"/>
      <c r="QH143" s="6"/>
      <c r="QN143" s="11"/>
      <c r="QO143" s="6"/>
      <c r="QU143" s="11"/>
      <c r="QV143" s="6"/>
      <c r="RB143" s="11"/>
      <c r="RC143" s="6"/>
      <c r="RI143" s="11"/>
      <c r="RJ143" s="6"/>
      <c r="RP143" s="11"/>
      <c r="RQ143" s="6"/>
      <c r="RW143" s="11"/>
      <c r="RX143" s="6"/>
      <c r="SD143" s="11"/>
      <c r="SE143" s="6"/>
      <c r="SK143" s="11"/>
      <c r="SL143" s="6"/>
      <c r="SR143" s="11"/>
      <c r="SS143" s="6"/>
      <c r="SY143" s="11"/>
      <c r="SZ143" s="6"/>
      <c r="TF143" s="11"/>
      <c r="TG143" s="6"/>
      <c r="TM143" s="11"/>
      <c r="TN143" s="6"/>
      <c r="TT143" s="11"/>
      <c r="TU143" s="6"/>
      <c r="UA143" s="11"/>
      <c r="UB143" s="6"/>
      <c r="UH143" s="11"/>
      <c r="UI143" s="6"/>
      <c r="UO143" s="11"/>
      <c r="UP143" s="6"/>
      <c r="UV143" s="11"/>
      <c r="UW143" s="6"/>
      <c r="VC143" s="11"/>
      <c r="VD143" s="6"/>
      <c r="VJ143" s="11"/>
      <c r="VK143" s="6"/>
      <c r="VQ143" s="11"/>
      <c r="VR143" s="6"/>
      <c r="VX143" s="11"/>
      <c r="VY143" s="6"/>
      <c r="WE143" s="11"/>
      <c r="WF143" s="6"/>
      <c r="WL143" s="11"/>
      <c r="WM143" s="6"/>
      <c r="WS143" s="11"/>
      <c r="WT143" s="6"/>
      <c r="WZ143" s="11"/>
      <c r="XA143" s="6"/>
      <c r="XG143" s="11"/>
      <c r="XH143" s="6"/>
      <c r="XN143" s="11"/>
      <c r="XO143" s="6"/>
      <c r="XU143" s="11"/>
      <c r="XV143" s="6"/>
      <c r="YB143" s="11"/>
      <c r="YC143" s="6"/>
      <c r="YI143" s="11"/>
      <c r="YJ143" s="6"/>
      <c r="YP143" s="11"/>
      <c r="YQ143" s="6"/>
      <c r="YW143" s="11"/>
      <c r="YX143" s="6"/>
      <c r="ZD143" s="11"/>
      <c r="ZE143" s="6"/>
      <c r="ZK143" s="11"/>
      <c r="ZL143" s="6"/>
      <c r="ZR143" s="11"/>
      <c r="ZS143" s="6"/>
      <c r="ZY143" s="11"/>
      <c r="ZZ143" s="6"/>
      <c r="AAF143" s="11"/>
      <c r="AAG143" s="6"/>
      <c r="AAM143" s="11"/>
      <c r="AAN143" s="6"/>
      <c r="AAT143" s="11"/>
      <c r="AAU143" s="6"/>
      <c r="ABA143" s="11"/>
      <c r="ABB143" s="6"/>
      <c r="ABH143" s="11"/>
      <c r="ABI143" s="6"/>
      <c r="ABO143" s="11"/>
      <c r="ABP143" s="6"/>
      <c r="ABV143" s="11"/>
      <c r="ABW143" s="6"/>
      <c r="ACC143" s="11"/>
      <c r="ACD143" s="6"/>
      <c r="ACJ143" s="11"/>
      <c r="ACK143" s="6"/>
      <c r="ACQ143" s="11"/>
      <c r="ACR143" s="6"/>
      <c r="ACX143" s="11"/>
      <c r="ACY143" s="6"/>
      <c r="ADE143" s="11"/>
      <c r="ADF143" s="6"/>
      <c r="ADL143" s="11"/>
      <c r="ADM143" s="6"/>
      <c r="ADS143" s="11"/>
      <c r="ADT143" s="6"/>
      <c r="ADZ143" s="11"/>
      <c r="AEA143" s="6"/>
      <c r="AEG143" s="11"/>
      <c r="AEH143" s="6"/>
      <c r="AEN143" s="11"/>
      <c r="AEO143" s="6"/>
      <c r="AEU143" s="11"/>
      <c r="AEV143" s="6"/>
      <c r="AFB143" s="11"/>
      <c r="AFC143" s="6"/>
      <c r="AFI143" s="11"/>
      <c r="AFJ143" s="6"/>
      <c r="AFP143" s="11"/>
      <c r="AFQ143" s="6"/>
      <c r="AFW143" s="11"/>
      <c r="AFX143" s="6"/>
      <c r="AGD143" s="11"/>
      <c r="AGE143" s="6"/>
      <c r="AGK143" s="11"/>
      <c r="AGL143" s="6"/>
      <c r="AGR143" s="11"/>
      <c r="AGS143" s="6"/>
      <c r="AGY143" s="11"/>
      <c r="AGZ143" s="6"/>
      <c r="AHF143" s="11"/>
      <c r="AHG143" s="6"/>
      <c r="AHM143" s="11"/>
      <c r="AHN143" s="6"/>
      <c r="AHT143" s="11"/>
      <c r="AHU143" s="6"/>
      <c r="AIA143" s="11"/>
      <c r="AIB143" s="6"/>
      <c r="AIH143" s="11"/>
      <c r="AII143" s="6"/>
      <c r="AIO143" s="11"/>
      <c r="AIP143" s="6"/>
      <c r="AIV143" s="11"/>
      <c r="AIW143" s="6"/>
      <c r="AJC143" s="11"/>
      <c r="AJD143" s="6"/>
      <c r="AJJ143" s="11"/>
      <c r="AJK143" s="6"/>
      <c r="AJQ143" s="11"/>
      <c r="AJR143" s="6"/>
      <c r="AJX143" s="11"/>
      <c r="AJY143" s="6"/>
      <c r="AKE143" s="11"/>
      <c r="AKF143" s="6"/>
      <c r="AKL143" s="11"/>
      <c r="AKM143" s="6"/>
      <c r="AKS143" s="11"/>
      <c r="AKT143" s="6"/>
      <c r="AKZ143" s="11"/>
      <c r="ALA143" s="6"/>
      <c r="ALG143" s="11"/>
      <c r="ALH143" s="6"/>
      <c r="ALN143" s="11"/>
      <c r="ALO143" s="6"/>
      <c r="ALU143" s="11"/>
      <c r="ALV143" s="6"/>
      <c r="AMB143" s="11"/>
      <c r="AMC143" s="6"/>
      <c r="AMI143" s="11"/>
      <c r="AMJ143" s="6"/>
      <c r="AMP143" s="11"/>
      <c r="AMQ143" s="6"/>
      <c r="AMW143" s="11"/>
      <c r="AMX143" s="6"/>
      <c r="AND143" s="11"/>
      <c r="ANE143" s="6"/>
      <c r="ANK143" s="11"/>
      <c r="ANL143" s="6"/>
      <c r="ANR143" s="11"/>
      <c r="ANS143" s="6"/>
      <c r="ANY143" s="11"/>
      <c r="ANZ143" s="6"/>
      <c r="AOF143" s="11"/>
      <c r="AOG143" s="6"/>
      <c r="AOM143" s="11"/>
      <c r="AON143" s="6"/>
      <c r="AOT143" s="11"/>
      <c r="AOU143" s="6"/>
      <c r="APA143" s="11"/>
      <c r="APB143" s="6"/>
      <c r="APH143" s="11"/>
      <c r="API143" s="6"/>
      <c r="APO143" s="11"/>
      <c r="APP143" s="6"/>
      <c r="APV143" s="11"/>
      <c r="APW143" s="6"/>
      <c r="AQC143" s="11"/>
      <c r="AQD143" s="6"/>
      <c r="AQJ143" s="11"/>
      <c r="AQK143" s="6"/>
      <c r="AQQ143" s="11"/>
      <c r="AQR143" s="6"/>
      <c r="AQX143" s="11"/>
      <c r="AQY143" s="6"/>
      <c r="ARE143" s="11"/>
      <c r="ARF143" s="6"/>
      <c r="ARL143" s="11"/>
      <c r="ARM143" s="6"/>
      <c r="ARS143" s="11"/>
      <c r="ART143" s="6"/>
      <c r="ARZ143" s="11"/>
      <c r="ASA143" s="6"/>
      <c r="ASG143" s="11"/>
      <c r="ASH143" s="6"/>
      <c r="ASN143" s="11"/>
      <c r="ASO143" s="6"/>
      <c r="ASU143" s="11"/>
      <c r="ASV143" s="6"/>
      <c r="ATB143" s="11"/>
      <c r="ATC143" s="6"/>
      <c r="ATI143" s="11"/>
      <c r="ATJ143" s="6"/>
      <c r="ATP143" s="11"/>
      <c r="ATQ143" s="6"/>
      <c r="ATW143" s="11"/>
      <c r="ATX143" s="6"/>
      <c r="AUD143" s="11"/>
      <c r="AUE143" s="6"/>
      <c r="AUK143" s="11"/>
      <c r="AUL143" s="6"/>
      <c r="AUR143" s="11"/>
      <c r="AUS143" s="6"/>
      <c r="AUY143" s="11"/>
      <c r="AUZ143" s="6"/>
      <c r="AVF143" s="11"/>
      <c r="AVG143" s="6"/>
      <c r="AVM143" s="11"/>
      <c r="AVN143" s="6"/>
      <c r="AVT143" s="11"/>
      <c r="AVU143" s="6"/>
      <c r="AWA143" s="11"/>
      <c r="AWB143" s="6"/>
      <c r="AWH143" s="11"/>
      <c r="AWI143" s="6"/>
      <c r="AWO143" s="11"/>
      <c r="AWP143" s="6"/>
      <c r="AWV143" s="11"/>
      <c r="AWW143" s="6"/>
      <c r="AXC143" s="11"/>
      <c r="AXD143" s="6"/>
      <c r="AXJ143" s="11"/>
      <c r="AXK143" s="6"/>
      <c r="AXQ143" s="11"/>
      <c r="AXR143" s="6"/>
      <c r="AXX143" s="11"/>
      <c r="AXY143" s="6"/>
      <c r="AYE143" s="11"/>
      <c r="AYF143" s="6"/>
      <c r="AYL143" s="11"/>
      <c r="AYM143" s="6"/>
      <c r="AYS143" s="11"/>
      <c r="AYT143" s="6"/>
      <c r="AYZ143" s="11"/>
      <c r="AZA143" s="6"/>
      <c r="AZG143" s="11"/>
      <c r="AZH143" s="6"/>
      <c r="AZN143" s="11"/>
      <c r="AZO143" s="6"/>
      <c r="AZU143" s="11"/>
      <c r="AZV143" s="6"/>
      <c r="BAB143" s="11"/>
      <c r="BAC143" s="6"/>
      <c r="BAI143" s="11"/>
      <c r="BAJ143" s="6"/>
      <c r="BAP143" s="11"/>
      <c r="BAQ143" s="6"/>
      <c r="BAW143" s="11"/>
      <c r="BAX143" s="6"/>
      <c r="BBD143" s="11"/>
      <c r="BBE143" s="6"/>
      <c r="BBK143" s="11"/>
      <c r="BBL143" s="6"/>
      <c r="BBR143" s="11"/>
      <c r="BBS143" s="6"/>
      <c r="BBY143" s="11"/>
      <c r="BBZ143" s="6"/>
      <c r="BCF143" s="11"/>
      <c r="BCG143" s="6"/>
      <c r="BCM143" s="11"/>
      <c r="BCN143" s="6"/>
      <c r="BCT143" s="11"/>
      <c r="BCU143" s="6"/>
      <c r="BDA143" s="11"/>
      <c r="BDB143" s="6"/>
      <c r="BDH143" s="11"/>
      <c r="BDI143" s="6"/>
      <c r="BDO143" s="11"/>
      <c r="BDP143" s="6"/>
      <c r="BDV143" s="11"/>
      <c r="BDW143" s="6"/>
      <c r="BEC143" s="11"/>
      <c r="BED143" s="6"/>
      <c r="BEJ143" s="11"/>
      <c r="BEK143" s="6"/>
      <c r="BEQ143" s="11"/>
      <c r="BER143" s="6"/>
      <c r="BEX143" s="11"/>
      <c r="BEY143" s="6"/>
      <c r="BFE143" s="11"/>
      <c r="BFF143" s="6"/>
      <c r="BFL143" s="11"/>
      <c r="BFM143" s="6"/>
      <c r="BFS143" s="11"/>
      <c r="BFT143" s="6"/>
      <c r="BFZ143" s="11"/>
      <c r="BGA143" s="6"/>
      <c r="BGG143" s="11"/>
      <c r="BGH143" s="6"/>
      <c r="BGN143" s="11"/>
      <c r="BGO143" s="6"/>
      <c r="BGU143" s="11"/>
      <c r="BGV143" s="6"/>
      <c r="BHB143" s="11"/>
      <c r="BHC143" s="6"/>
      <c r="BHI143" s="11"/>
      <c r="BHJ143" s="6"/>
      <c r="BHP143" s="11"/>
      <c r="BHQ143" s="6"/>
      <c r="BHW143" s="11"/>
      <c r="BHX143" s="6"/>
      <c r="BID143" s="11"/>
      <c r="BIE143" s="6"/>
      <c r="BIK143" s="11"/>
      <c r="BIL143" s="6"/>
      <c r="BIR143" s="11"/>
      <c r="BIS143" s="6"/>
      <c r="BIY143" s="11"/>
      <c r="BIZ143" s="6"/>
      <c r="BJF143" s="11"/>
      <c r="BJG143" s="6"/>
      <c r="BJM143" s="11"/>
      <c r="BJN143" s="6"/>
      <c r="BJT143" s="11"/>
      <c r="BJU143" s="6"/>
      <c r="BKA143" s="11"/>
      <c r="BKB143" s="6"/>
      <c r="BKH143" s="11"/>
      <c r="BKI143" s="6"/>
      <c r="BKO143" s="11"/>
      <c r="BKP143" s="6"/>
      <c r="BKV143" s="11"/>
      <c r="BKW143" s="6"/>
      <c r="BLC143" s="11"/>
      <c r="BLD143" s="6"/>
      <c r="BLJ143" s="11"/>
      <c r="BLK143" s="6"/>
      <c r="BLQ143" s="11"/>
      <c r="BLR143" s="6"/>
      <c r="BLX143" s="11"/>
      <c r="BLY143" s="6"/>
      <c r="BME143" s="11"/>
      <c r="BMF143" s="6"/>
      <c r="BML143" s="11"/>
      <c r="BMM143" s="6"/>
      <c r="BMS143" s="11"/>
      <c r="BMT143" s="6"/>
      <c r="BMZ143" s="11"/>
      <c r="BNA143" s="6"/>
      <c r="BNG143" s="11"/>
      <c r="BNH143" s="6"/>
      <c r="BNN143" s="11"/>
      <c r="BNO143" s="6"/>
      <c r="BNU143" s="11"/>
      <c r="BNV143" s="6"/>
      <c r="BOB143" s="11"/>
      <c r="BOC143" s="6"/>
      <c r="BOI143" s="11"/>
      <c r="BOJ143" s="6"/>
      <c r="BOP143" s="11"/>
      <c r="BOQ143" s="6"/>
      <c r="BOW143" s="11"/>
      <c r="BOX143" s="6"/>
      <c r="BPD143" s="11"/>
      <c r="BPE143" s="6"/>
      <c r="BPK143" s="11"/>
      <c r="BPL143" s="6"/>
      <c r="BPR143" s="11"/>
      <c r="BPS143" s="6"/>
      <c r="BPY143" s="11"/>
      <c r="BPZ143" s="6"/>
      <c r="BQF143" s="11"/>
      <c r="BQG143" s="6"/>
      <c r="BQM143" s="11"/>
      <c r="BQN143" s="6"/>
      <c r="BQT143" s="11"/>
      <c r="BQU143" s="6"/>
      <c r="BRA143" s="11"/>
      <c r="BRB143" s="6"/>
      <c r="BRH143" s="11"/>
      <c r="BRI143" s="6"/>
      <c r="BRO143" s="11"/>
      <c r="BRP143" s="6"/>
      <c r="BRV143" s="11"/>
      <c r="BRW143" s="6"/>
      <c r="BSC143" s="11"/>
      <c r="BSD143" s="6"/>
      <c r="BSJ143" s="11"/>
      <c r="BSK143" s="6"/>
      <c r="BSQ143" s="11"/>
      <c r="BSR143" s="6"/>
      <c r="BSX143" s="11"/>
      <c r="BSY143" s="6"/>
      <c r="BTE143" s="11"/>
      <c r="BTF143" s="6"/>
      <c r="BTL143" s="11"/>
      <c r="BTM143" s="6"/>
      <c r="BTS143" s="11"/>
      <c r="BTT143" s="6"/>
      <c r="BTZ143" s="11"/>
      <c r="BUA143" s="6"/>
      <c r="BUG143" s="11"/>
      <c r="BUH143" s="6"/>
      <c r="BUN143" s="11"/>
      <c r="BUO143" s="6"/>
      <c r="BUU143" s="11"/>
      <c r="BUV143" s="6"/>
      <c r="BVB143" s="11"/>
      <c r="BVC143" s="6"/>
      <c r="BVI143" s="11"/>
      <c r="BVJ143" s="6"/>
      <c r="BVP143" s="11"/>
      <c r="BVQ143" s="6"/>
      <c r="BVW143" s="11"/>
      <c r="BVX143" s="6"/>
      <c r="BWD143" s="11"/>
      <c r="BWE143" s="6"/>
      <c r="BWK143" s="11"/>
      <c r="BWL143" s="6"/>
      <c r="BWR143" s="11"/>
      <c r="BWS143" s="6"/>
      <c r="BWY143" s="11"/>
      <c r="BWZ143" s="6"/>
      <c r="BXF143" s="11"/>
      <c r="BXG143" s="6"/>
      <c r="BXM143" s="11"/>
      <c r="BXN143" s="6"/>
      <c r="BXT143" s="11"/>
      <c r="BXU143" s="6"/>
      <c r="BYA143" s="11"/>
      <c r="BYB143" s="6"/>
      <c r="BYH143" s="11"/>
      <c r="BYI143" s="6"/>
      <c r="BYO143" s="11"/>
      <c r="BYP143" s="6"/>
      <c r="BYV143" s="11"/>
      <c r="BYW143" s="6"/>
      <c r="BZC143" s="11"/>
      <c r="BZD143" s="6"/>
      <c r="BZJ143" s="11"/>
      <c r="BZK143" s="6"/>
      <c r="BZQ143" s="11"/>
      <c r="BZR143" s="6"/>
      <c r="BZX143" s="11"/>
      <c r="BZY143" s="6"/>
      <c r="CAE143" s="11"/>
      <c r="CAF143" s="6"/>
      <c r="CAL143" s="11"/>
      <c r="CAM143" s="6"/>
      <c r="CAS143" s="11"/>
      <c r="CAT143" s="6"/>
      <c r="CAZ143" s="11"/>
      <c r="CBA143" s="6"/>
      <c r="CBG143" s="11"/>
      <c r="CBH143" s="6"/>
      <c r="CBN143" s="11"/>
      <c r="CBO143" s="6"/>
      <c r="CBU143" s="11"/>
      <c r="CBV143" s="6"/>
      <c r="CCB143" s="11"/>
      <c r="CCC143" s="6"/>
      <c r="CCI143" s="11"/>
      <c r="CCJ143" s="6"/>
      <c r="CCP143" s="11"/>
      <c r="CCQ143" s="6"/>
      <c r="CCW143" s="11"/>
      <c r="CCX143" s="6"/>
      <c r="CDD143" s="11"/>
      <c r="CDE143" s="6"/>
      <c r="CDK143" s="11"/>
      <c r="CDL143" s="6"/>
      <c r="CDR143" s="11"/>
      <c r="CDS143" s="6"/>
      <c r="CDY143" s="11"/>
      <c r="CDZ143" s="6"/>
      <c r="CEF143" s="11"/>
      <c r="CEG143" s="6"/>
      <c r="CEM143" s="11"/>
      <c r="CEN143" s="6"/>
      <c r="CET143" s="11"/>
      <c r="CEU143" s="6"/>
      <c r="CFA143" s="11"/>
      <c r="CFB143" s="6"/>
      <c r="CFH143" s="11"/>
      <c r="CFI143" s="6"/>
      <c r="CFO143" s="11"/>
      <c r="CFP143" s="6"/>
      <c r="CFV143" s="11"/>
      <c r="CFW143" s="6"/>
      <c r="CGC143" s="11"/>
      <c r="CGD143" s="6"/>
      <c r="CGJ143" s="11"/>
      <c r="CGK143" s="6"/>
      <c r="CGQ143" s="11"/>
      <c r="CGR143" s="6"/>
      <c r="CGX143" s="11"/>
      <c r="CGY143" s="6"/>
      <c r="CHE143" s="11"/>
      <c r="CHF143" s="6"/>
      <c r="CHL143" s="11"/>
      <c r="CHM143" s="6"/>
      <c r="CHS143" s="11"/>
      <c r="CHT143" s="6"/>
      <c r="CHZ143" s="11"/>
      <c r="CIA143" s="6"/>
      <c r="CIG143" s="11"/>
      <c r="CIH143" s="6"/>
      <c r="CIN143" s="11"/>
      <c r="CIO143" s="6"/>
      <c r="CIU143" s="11"/>
      <c r="CIV143" s="6"/>
      <c r="CJB143" s="11"/>
      <c r="CJC143" s="6"/>
      <c r="CJI143" s="11"/>
      <c r="CJJ143" s="6"/>
      <c r="CJP143" s="11"/>
      <c r="CJQ143" s="6"/>
      <c r="CJW143" s="11"/>
      <c r="CJX143" s="6"/>
      <c r="CKD143" s="11"/>
      <c r="CKE143" s="6"/>
      <c r="CKK143" s="11"/>
      <c r="CKL143" s="6"/>
      <c r="CKR143" s="11"/>
      <c r="CKS143" s="6"/>
      <c r="CKY143" s="11"/>
      <c r="CKZ143" s="6"/>
      <c r="CLF143" s="11"/>
      <c r="CLG143" s="6"/>
      <c r="CLM143" s="11"/>
      <c r="CLN143" s="6"/>
      <c r="CLT143" s="11"/>
      <c r="CLU143" s="6"/>
      <c r="CMA143" s="11"/>
      <c r="CMB143" s="6"/>
      <c r="CMH143" s="11"/>
      <c r="CMI143" s="6"/>
      <c r="CMO143" s="11"/>
      <c r="CMP143" s="6"/>
      <c r="CMV143" s="11"/>
      <c r="CMW143" s="6"/>
      <c r="CNC143" s="11"/>
      <c r="CND143" s="6"/>
      <c r="CNJ143" s="11"/>
      <c r="CNK143" s="6"/>
      <c r="CNQ143" s="11"/>
      <c r="CNR143" s="6"/>
      <c r="CNX143" s="11"/>
      <c r="CNY143" s="6"/>
      <c r="COE143" s="11"/>
      <c r="COF143" s="6"/>
      <c r="COL143" s="11"/>
      <c r="COM143" s="6"/>
      <c r="COS143" s="11"/>
      <c r="COT143" s="6"/>
      <c r="COZ143" s="11"/>
      <c r="CPA143" s="6"/>
      <c r="CPG143" s="11"/>
      <c r="CPH143" s="6"/>
      <c r="CPN143" s="11"/>
      <c r="CPO143" s="6"/>
      <c r="CPU143" s="11"/>
      <c r="CPV143" s="6"/>
      <c r="CQB143" s="11"/>
      <c r="CQC143" s="6"/>
      <c r="CQI143" s="11"/>
      <c r="CQJ143" s="6"/>
      <c r="CQP143" s="11"/>
      <c r="CQQ143" s="6"/>
      <c r="CQW143" s="11"/>
      <c r="CQX143" s="6"/>
      <c r="CRD143" s="11"/>
      <c r="CRE143" s="6"/>
      <c r="CRK143" s="11"/>
      <c r="CRL143" s="6"/>
      <c r="CRR143" s="11"/>
      <c r="CRS143" s="6"/>
      <c r="CRY143" s="11"/>
      <c r="CRZ143" s="6"/>
      <c r="CSF143" s="11"/>
      <c r="CSG143" s="6"/>
      <c r="CSM143" s="11"/>
      <c r="CSN143" s="6"/>
      <c r="CST143" s="11"/>
      <c r="CSU143" s="6"/>
      <c r="CTA143" s="11"/>
      <c r="CTB143" s="6"/>
      <c r="CTH143" s="11"/>
      <c r="CTI143" s="6"/>
      <c r="CTO143" s="11"/>
      <c r="CTP143" s="6"/>
      <c r="CTV143" s="11"/>
      <c r="CTW143" s="6"/>
      <c r="CUC143" s="11"/>
      <c r="CUD143" s="6"/>
      <c r="CUJ143" s="11"/>
      <c r="CUK143" s="6"/>
      <c r="CUQ143" s="11"/>
      <c r="CUR143" s="6"/>
      <c r="CUX143" s="11"/>
      <c r="CUY143" s="6"/>
      <c r="CVE143" s="11"/>
      <c r="CVF143" s="6"/>
      <c r="CVL143" s="11"/>
      <c r="CVM143" s="6"/>
      <c r="CVS143" s="11"/>
      <c r="CVT143" s="6"/>
      <c r="CVZ143" s="11"/>
      <c r="CWA143" s="6"/>
      <c r="CWG143" s="11"/>
      <c r="CWH143" s="6"/>
      <c r="CWN143" s="11"/>
      <c r="CWO143" s="6"/>
      <c r="CWU143" s="11"/>
      <c r="CWV143" s="6"/>
      <c r="CXB143" s="11"/>
      <c r="CXC143" s="6"/>
      <c r="CXI143" s="11"/>
      <c r="CXJ143" s="6"/>
      <c r="CXP143" s="11"/>
      <c r="CXQ143" s="6"/>
      <c r="CXW143" s="11"/>
      <c r="CXX143" s="6"/>
      <c r="CYD143" s="11"/>
      <c r="CYE143" s="6"/>
      <c r="CYK143" s="11"/>
      <c r="CYL143" s="6"/>
      <c r="CYR143" s="11"/>
      <c r="CYS143" s="6"/>
      <c r="CYY143" s="11"/>
      <c r="CYZ143" s="6"/>
      <c r="CZF143" s="11"/>
      <c r="CZG143" s="6"/>
      <c r="CZM143" s="11"/>
      <c r="CZN143" s="6"/>
      <c r="CZT143" s="11"/>
      <c r="CZU143" s="6"/>
      <c r="DAA143" s="11"/>
      <c r="DAB143" s="6"/>
      <c r="DAH143" s="11"/>
      <c r="DAI143" s="6"/>
      <c r="DAO143" s="11"/>
      <c r="DAP143" s="6"/>
      <c r="DAV143" s="11"/>
      <c r="DAW143" s="6"/>
      <c r="DBC143" s="11"/>
      <c r="DBD143" s="6"/>
      <c r="DBJ143" s="11"/>
      <c r="DBK143" s="6"/>
      <c r="DBQ143" s="11"/>
      <c r="DBR143" s="6"/>
      <c r="DBX143" s="11"/>
      <c r="DBY143" s="6"/>
      <c r="DCE143" s="11"/>
      <c r="DCF143" s="6"/>
      <c r="DCL143" s="11"/>
      <c r="DCM143" s="6"/>
      <c r="DCS143" s="11"/>
      <c r="DCT143" s="6"/>
      <c r="DCZ143" s="11"/>
      <c r="DDA143" s="6"/>
      <c r="DDG143" s="11"/>
      <c r="DDH143" s="6"/>
      <c r="DDN143" s="11"/>
      <c r="DDO143" s="6"/>
      <c r="DDU143" s="11"/>
      <c r="DDV143" s="6"/>
      <c r="DEB143" s="11"/>
      <c r="DEC143" s="6"/>
      <c r="DEI143" s="11"/>
      <c r="DEJ143" s="6"/>
      <c r="DEP143" s="11"/>
      <c r="DEQ143" s="6"/>
      <c r="DEW143" s="11"/>
      <c r="DEX143" s="6"/>
      <c r="DFD143" s="11"/>
      <c r="DFE143" s="6"/>
      <c r="DFK143" s="11"/>
      <c r="DFL143" s="6"/>
      <c r="DFR143" s="11"/>
      <c r="DFS143" s="6"/>
      <c r="DFY143" s="11"/>
      <c r="DFZ143" s="6"/>
      <c r="DGF143" s="11"/>
      <c r="DGG143" s="6"/>
      <c r="DGM143" s="11"/>
      <c r="DGN143" s="6"/>
      <c r="DGT143" s="11"/>
      <c r="DGU143" s="6"/>
      <c r="DHA143" s="11"/>
      <c r="DHB143" s="6"/>
      <c r="DHH143" s="11"/>
      <c r="DHI143" s="6"/>
      <c r="DHO143" s="11"/>
      <c r="DHP143" s="6"/>
      <c r="DHV143" s="11"/>
      <c r="DHW143" s="6"/>
      <c r="DIC143" s="11"/>
      <c r="DID143" s="6"/>
      <c r="DIJ143" s="11"/>
      <c r="DIK143" s="6"/>
      <c r="DIQ143" s="11"/>
      <c r="DIR143" s="6"/>
      <c r="DIX143" s="11"/>
      <c r="DIY143" s="6"/>
      <c r="DJE143" s="11"/>
      <c r="DJF143" s="6"/>
      <c r="DJL143" s="11"/>
      <c r="DJM143" s="6"/>
      <c r="DJS143" s="11"/>
      <c r="DJT143" s="6"/>
      <c r="DJZ143" s="11"/>
      <c r="DKA143" s="6"/>
      <c r="DKG143" s="11"/>
      <c r="DKH143" s="6"/>
      <c r="DKN143" s="11"/>
      <c r="DKO143" s="6"/>
      <c r="DKU143" s="11"/>
      <c r="DKV143" s="6"/>
      <c r="DLB143" s="11"/>
      <c r="DLC143" s="6"/>
      <c r="DLI143" s="11"/>
      <c r="DLJ143" s="6"/>
      <c r="DLP143" s="11"/>
      <c r="DLQ143" s="6"/>
      <c r="DLW143" s="11"/>
      <c r="DLX143" s="6"/>
      <c r="DMD143" s="11"/>
      <c r="DME143" s="6"/>
      <c r="DMK143" s="11"/>
      <c r="DML143" s="6"/>
      <c r="DMR143" s="11"/>
      <c r="DMS143" s="6"/>
      <c r="DMY143" s="11"/>
      <c r="DMZ143" s="6"/>
      <c r="DNF143" s="11"/>
      <c r="DNG143" s="6"/>
      <c r="DNM143" s="11"/>
      <c r="DNN143" s="6"/>
      <c r="DNT143" s="11"/>
      <c r="DNU143" s="6"/>
      <c r="DOA143" s="11"/>
      <c r="DOB143" s="6"/>
      <c r="DOH143" s="11"/>
      <c r="DOI143" s="6"/>
      <c r="DOO143" s="11"/>
      <c r="DOP143" s="6"/>
      <c r="DOV143" s="11"/>
      <c r="DOW143" s="6"/>
      <c r="DPC143" s="11"/>
      <c r="DPD143" s="6"/>
      <c r="DPJ143" s="11"/>
      <c r="DPK143" s="6"/>
      <c r="DPQ143" s="11"/>
      <c r="DPR143" s="6"/>
      <c r="DPX143" s="11"/>
      <c r="DPY143" s="6"/>
      <c r="DQE143" s="11"/>
      <c r="DQF143" s="6"/>
      <c r="DQL143" s="11"/>
      <c r="DQM143" s="6"/>
      <c r="DQS143" s="11"/>
      <c r="DQT143" s="6"/>
      <c r="DQZ143" s="11"/>
      <c r="DRA143" s="6"/>
      <c r="DRG143" s="11"/>
      <c r="DRH143" s="6"/>
      <c r="DRN143" s="11"/>
      <c r="DRO143" s="6"/>
      <c r="DRU143" s="11"/>
      <c r="DRV143" s="6"/>
      <c r="DSB143" s="11"/>
      <c r="DSC143" s="6"/>
      <c r="DSI143" s="11"/>
      <c r="DSJ143" s="6"/>
      <c r="DSP143" s="11"/>
      <c r="DSQ143" s="6"/>
      <c r="DSW143" s="11"/>
      <c r="DSX143" s="6"/>
      <c r="DTD143" s="11"/>
      <c r="DTE143" s="6"/>
      <c r="DTK143" s="11"/>
      <c r="DTL143" s="6"/>
      <c r="DTR143" s="11"/>
      <c r="DTS143" s="6"/>
      <c r="DTY143" s="11"/>
      <c r="DTZ143" s="6"/>
      <c r="DUF143" s="11"/>
      <c r="DUG143" s="6"/>
      <c r="DUM143" s="11"/>
      <c r="DUN143" s="6"/>
      <c r="DUT143" s="11"/>
      <c r="DUU143" s="6"/>
      <c r="DVA143" s="11"/>
      <c r="DVB143" s="6"/>
      <c r="DVH143" s="11"/>
      <c r="DVI143" s="6"/>
      <c r="DVO143" s="11"/>
      <c r="DVP143" s="6"/>
      <c r="DVV143" s="11"/>
      <c r="DVW143" s="6"/>
      <c r="DWC143" s="11"/>
      <c r="DWD143" s="6"/>
      <c r="DWJ143" s="11"/>
      <c r="DWK143" s="6"/>
      <c r="DWQ143" s="11"/>
      <c r="DWR143" s="6"/>
      <c r="DWX143" s="11"/>
      <c r="DWY143" s="6"/>
      <c r="DXE143" s="11"/>
      <c r="DXF143" s="6"/>
      <c r="DXL143" s="11"/>
      <c r="DXM143" s="6"/>
      <c r="DXS143" s="11"/>
      <c r="DXT143" s="6"/>
      <c r="DXZ143" s="11"/>
      <c r="DYA143" s="6"/>
      <c r="DYG143" s="11"/>
      <c r="DYH143" s="6"/>
      <c r="DYN143" s="11"/>
      <c r="DYO143" s="6"/>
      <c r="DYU143" s="11"/>
      <c r="DYV143" s="6"/>
      <c r="DZB143" s="11"/>
      <c r="DZC143" s="6"/>
      <c r="DZI143" s="11"/>
      <c r="DZJ143" s="6"/>
      <c r="DZP143" s="11"/>
      <c r="DZQ143" s="6"/>
      <c r="DZW143" s="11"/>
      <c r="DZX143" s="6"/>
      <c r="EAD143" s="11"/>
      <c r="EAE143" s="6"/>
      <c r="EAK143" s="11"/>
      <c r="EAL143" s="6"/>
      <c r="EAR143" s="11"/>
      <c r="EAS143" s="6"/>
      <c r="EAY143" s="11"/>
      <c r="EAZ143" s="6"/>
      <c r="EBF143" s="11"/>
      <c r="EBG143" s="6"/>
      <c r="EBM143" s="11"/>
      <c r="EBN143" s="6"/>
      <c r="EBT143" s="11"/>
      <c r="EBU143" s="6"/>
      <c r="ECA143" s="11"/>
      <c r="ECB143" s="6"/>
      <c r="ECH143" s="11"/>
      <c r="ECI143" s="6"/>
      <c r="ECO143" s="11"/>
      <c r="ECP143" s="6"/>
      <c r="ECV143" s="11"/>
      <c r="ECW143" s="6"/>
      <c r="EDC143" s="11"/>
      <c r="EDD143" s="6"/>
      <c r="EDJ143" s="11"/>
      <c r="EDK143" s="6"/>
      <c r="EDQ143" s="11"/>
      <c r="EDR143" s="6"/>
      <c r="EDX143" s="11"/>
      <c r="EDY143" s="6"/>
      <c r="EEE143" s="11"/>
      <c r="EEF143" s="6"/>
      <c r="EEL143" s="11"/>
      <c r="EEM143" s="6"/>
      <c r="EES143" s="11"/>
      <c r="EET143" s="6"/>
      <c r="EEZ143" s="11"/>
      <c r="EFA143" s="6"/>
      <c r="EFG143" s="11"/>
      <c r="EFH143" s="6"/>
      <c r="EFN143" s="11"/>
      <c r="EFO143" s="6"/>
      <c r="EFU143" s="11"/>
      <c r="EFV143" s="6"/>
      <c r="EGB143" s="11"/>
      <c r="EGC143" s="6"/>
      <c r="EGI143" s="11"/>
      <c r="EGJ143" s="6"/>
      <c r="EGP143" s="11"/>
      <c r="EGQ143" s="6"/>
      <c r="EGW143" s="11"/>
      <c r="EGX143" s="6"/>
      <c r="EHD143" s="11"/>
      <c r="EHE143" s="6"/>
      <c r="EHK143" s="11"/>
      <c r="EHL143" s="6"/>
      <c r="EHR143" s="11"/>
      <c r="EHS143" s="6"/>
      <c r="EHY143" s="11"/>
      <c r="EHZ143" s="6"/>
      <c r="EIF143" s="11"/>
      <c r="EIG143" s="6"/>
      <c r="EIM143" s="11"/>
      <c r="EIN143" s="6"/>
      <c r="EIT143" s="11"/>
      <c r="EIU143" s="6"/>
      <c r="EJA143" s="11"/>
      <c r="EJB143" s="6"/>
      <c r="EJH143" s="11"/>
      <c r="EJI143" s="6"/>
      <c r="EJO143" s="11"/>
      <c r="EJP143" s="6"/>
      <c r="EJV143" s="11"/>
      <c r="EJW143" s="6"/>
      <c r="EKC143" s="11"/>
      <c r="EKD143" s="6"/>
      <c r="EKJ143" s="11"/>
      <c r="EKK143" s="6"/>
      <c r="EKQ143" s="11"/>
      <c r="EKR143" s="6"/>
      <c r="EKX143" s="11"/>
      <c r="EKY143" s="6"/>
      <c r="ELE143" s="11"/>
      <c r="ELF143" s="6"/>
      <c r="ELL143" s="11"/>
      <c r="ELM143" s="6"/>
      <c r="ELS143" s="11"/>
      <c r="ELT143" s="6"/>
      <c r="ELZ143" s="11"/>
      <c r="EMA143" s="6"/>
      <c r="EMG143" s="11"/>
      <c r="EMH143" s="6"/>
      <c r="EMN143" s="11"/>
      <c r="EMO143" s="6"/>
      <c r="EMU143" s="11"/>
      <c r="EMV143" s="6"/>
      <c r="ENB143" s="11"/>
      <c r="ENC143" s="6"/>
      <c r="ENI143" s="11"/>
      <c r="ENJ143" s="6"/>
      <c r="ENP143" s="11"/>
      <c r="ENQ143" s="6"/>
      <c r="ENW143" s="11"/>
      <c r="ENX143" s="6"/>
      <c r="EOD143" s="11"/>
      <c r="EOE143" s="6"/>
      <c r="EOK143" s="11"/>
      <c r="EOL143" s="6"/>
      <c r="EOR143" s="11"/>
      <c r="EOS143" s="6"/>
      <c r="EOY143" s="11"/>
      <c r="EOZ143" s="6"/>
      <c r="EPF143" s="11"/>
      <c r="EPG143" s="6"/>
      <c r="EPM143" s="11"/>
      <c r="EPN143" s="6"/>
      <c r="EPT143" s="11"/>
      <c r="EPU143" s="6"/>
      <c r="EQA143" s="11"/>
      <c r="EQB143" s="6"/>
      <c r="EQH143" s="11"/>
      <c r="EQI143" s="6"/>
      <c r="EQO143" s="11"/>
      <c r="EQP143" s="6"/>
      <c r="EQV143" s="11"/>
      <c r="EQW143" s="6"/>
      <c r="ERC143" s="11"/>
      <c r="ERD143" s="6"/>
      <c r="ERJ143" s="11"/>
      <c r="ERK143" s="6"/>
      <c r="ERQ143" s="11"/>
      <c r="ERR143" s="6"/>
      <c r="ERX143" s="11"/>
      <c r="ERY143" s="6"/>
      <c r="ESE143" s="11"/>
      <c r="ESF143" s="6"/>
      <c r="ESL143" s="11"/>
      <c r="ESM143" s="6"/>
      <c r="ESS143" s="11"/>
      <c r="EST143" s="6"/>
      <c r="ESZ143" s="11"/>
      <c r="ETA143" s="6"/>
      <c r="ETG143" s="11"/>
      <c r="ETH143" s="6"/>
      <c r="ETN143" s="11"/>
      <c r="ETO143" s="6"/>
      <c r="ETU143" s="11"/>
      <c r="ETV143" s="6"/>
      <c r="EUB143" s="11"/>
      <c r="EUC143" s="6"/>
      <c r="EUI143" s="11"/>
      <c r="EUJ143" s="6"/>
      <c r="EUP143" s="11"/>
      <c r="EUQ143" s="6"/>
      <c r="EUW143" s="11"/>
      <c r="EUX143" s="6"/>
      <c r="EVD143" s="11"/>
      <c r="EVE143" s="6"/>
      <c r="EVK143" s="11"/>
      <c r="EVL143" s="6"/>
      <c r="EVR143" s="11"/>
      <c r="EVS143" s="6"/>
      <c r="EVY143" s="11"/>
      <c r="EVZ143" s="6"/>
      <c r="EWF143" s="11"/>
      <c r="EWG143" s="6"/>
      <c r="EWM143" s="11"/>
      <c r="EWN143" s="6"/>
      <c r="EWT143" s="11"/>
      <c r="EWU143" s="6"/>
      <c r="EXA143" s="11"/>
      <c r="EXB143" s="6"/>
      <c r="EXH143" s="11"/>
      <c r="EXI143" s="6"/>
      <c r="EXO143" s="11"/>
      <c r="EXP143" s="6"/>
      <c r="EXV143" s="11"/>
      <c r="EXW143" s="6"/>
      <c r="EYC143" s="11"/>
      <c r="EYD143" s="6"/>
      <c r="EYJ143" s="11"/>
      <c r="EYK143" s="6"/>
      <c r="EYQ143" s="11"/>
      <c r="EYR143" s="6"/>
      <c r="EYX143" s="11"/>
      <c r="EYY143" s="6"/>
      <c r="EZE143" s="11"/>
      <c r="EZF143" s="6"/>
      <c r="EZL143" s="11"/>
      <c r="EZM143" s="6"/>
      <c r="EZS143" s="11"/>
      <c r="EZT143" s="6"/>
      <c r="EZZ143" s="11"/>
      <c r="FAA143" s="6"/>
      <c r="FAG143" s="11"/>
      <c r="FAH143" s="6"/>
      <c r="FAN143" s="11"/>
      <c r="FAO143" s="6"/>
      <c r="FAU143" s="11"/>
      <c r="FAV143" s="6"/>
      <c r="FBB143" s="11"/>
      <c r="FBC143" s="6"/>
      <c r="FBI143" s="11"/>
      <c r="FBJ143" s="6"/>
      <c r="FBP143" s="11"/>
      <c r="FBQ143" s="6"/>
      <c r="FBW143" s="11"/>
      <c r="FBX143" s="6"/>
      <c r="FCD143" s="11"/>
      <c r="FCE143" s="6"/>
      <c r="FCK143" s="11"/>
      <c r="FCL143" s="6"/>
      <c r="FCR143" s="11"/>
      <c r="FCS143" s="6"/>
      <c r="FCY143" s="11"/>
      <c r="FCZ143" s="6"/>
      <c r="FDF143" s="11"/>
      <c r="FDG143" s="6"/>
      <c r="FDM143" s="11"/>
      <c r="FDN143" s="6"/>
      <c r="FDT143" s="11"/>
      <c r="FDU143" s="6"/>
      <c r="FEA143" s="11"/>
      <c r="FEB143" s="6"/>
      <c r="FEH143" s="11"/>
      <c r="FEI143" s="6"/>
      <c r="FEO143" s="11"/>
      <c r="FEP143" s="6"/>
      <c r="FEV143" s="11"/>
      <c r="FEW143" s="6"/>
      <c r="FFC143" s="11"/>
      <c r="FFD143" s="6"/>
      <c r="FFJ143" s="11"/>
      <c r="FFK143" s="6"/>
      <c r="FFQ143" s="11"/>
      <c r="FFR143" s="6"/>
      <c r="FFX143" s="11"/>
      <c r="FFY143" s="6"/>
      <c r="FGE143" s="11"/>
      <c r="FGF143" s="6"/>
      <c r="FGL143" s="11"/>
      <c r="FGM143" s="6"/>
      <c r="FGS143" s="11"/>
      <c r="FGT143" s="6"/>
      <c r="FGZ143" s="11"/>
      <c r="FHA143" s="6"/>
      <c r="FHG143" s="11"/>
      <c r="FHH143" s="6"/>
      <c r="FHN143" s="11"/>
      <c r="FHO143" s="6"/>
      <c r="FHU143" s="11"/>
      <c r="FHV143" s="6"/>
      <c r="FIB143" s="11"/>
      <c r="FIC143" s="6"/>
      <c r="FII143" s="11"/>
      <c r="FIJ143" s="6"/>
      <c r="FIP143" s="11"/>
      <c r="FIQ143" s="6"/>
      <c r="FIW143" s="11"/>
      <c r="FIX143" s="6"/>
      <c r="FJD143" s="11"/>
      <c r="FJE143" s="6"/>
      <c r="FJK143" s="11"/>
      <c r="FJL143" s="6"/>
      <c r="FJR143" s="11"/>
      <c r="FJS143" s="6"/>
      <c r="FJY143" s="11"/>
      <c r="FJZ143" s="6"/>
      <c r="FKF143" s="11"/>
      <c r="FKG143" s="6"/>
      <c r="FKM143" s="11"/>
      <c r="FKN143" s="6"/>
      <c r="FKT143" s="11"/>
      <c r="FKU143" s="6"/>
      <c r="FLA143" s="11"/>
      <c r="FLB143" s="6"/>
      <c r="FLH143" s="11"/>
      <c r="FLI143" s="6"/>
      <c r="FLO143" s="11"/>
      <c r="FLP143" s="6"/>
      <c r="FLV143" s="11"/>
      <c r="FLW143" s="6"/>
      <c r="FMC143" s="11"/>
      <c r="FMD143" s="6"/>
      <c r="FMJ143" s="11"/>
      <c r="FMK143" s="6"/>
      <c r="FMQ143" s="11"/>
      <c r="FMR143" s="6"/>
      <c r="FMX143" s="11"/>
      <c r="FMY143" s="6"/>
      <c r="FNE143" s="11"/>
      <c r="FNF143" s="6"/>
      <c r="FNL143" s="11"/>
      <c r="FNM143" s="6"/>
      <c r="FNS143" s="11"/>
      <c r="FNT143" s="6"/>
      <c r="FNZ143" s="11"/>
      <c r="FOA143" s="6"/>
      <c r="FOG143" s="11"/>
      <c r="FOH143" s="6"/>
      <c r="FON143" s="11"/>
      <c r="FOO143" s="6"/>
      <c r="FOU143" s="11"/>
      <c r="FOV143" s="6"/>
      <c r="FPB143" s="11"/>
      <c r="FPC143" s="6"/>
      <c r="FPI143" s="11"/>
      <c r="FPJ143" s="6"/>
      <c r="FPP143" s="11"/>
      <c r="FPQ143" s="6"/>
      <c r="FPW143" s="11"/>
      <c r="FPX143" s="6"/>
      <c r="FQD143" s="11"/>
      <c r="FQE143" s="6"/>
      <c r="FQK143" s="11"/>
      <c r="FQL143" s="6"/>
      <c r="FQR143" s="11"/>
      <c r="FQS143" s="6"/>
      <c r="FQY143" s="11"/>
      <c r="FQZ143" s="6"/>
      <c r="FRF143" s="11"/>
      <c r="FRG143" s="6"/>
      <c r="FRM143" s="11"/>
      <c r="FRN143" s="6"/>
      <c r="FRT143" s="11"/>
      <c r="FRU143" s="6"/>
      <c r="FSA143" s="11"/>
      <c r="FSB143" s="6"/>
      <c r="FSH143" s="11"/>
      <c r="FSI143" s="6"/>
      <c r="FSO143" s="11"/>
      <c r="FSP143" s="6"/>
      <c r="FSV143" s="11"/>
      <c r="FSW143" s="6"/>
      <c r="FTC143" s="11"/>
      <c r="FTD143" s="6"/>
      <c r="FTJ143" s="11"/>
      <c r="FTK143" s="6"/>
      <c r="FTQ143" s="11"/>
      <c r="FTR143" s="6"/>
      <c r="FTX143" s="11"/>
      <c r="FTY143" s="6"/>
      <c r="FUE143" s="11"/>
      <c r="FUF143" s="6"/>
      <c r="FUL143" s="11"/>
      <c r="FUM143" s="6"/>
      <c r="FUS143" s="11"/>
      <c r="FUT143" s="6"/>
      <c r="FUZ143" s="11"/>
      <c r="FVA143" s="6"/>
      <c r="FVG143" s="11"/>
      <c r="FVH143" s="6"/>
      <c r="FVN143" s="11"/>
      <c r="FVO143" s="6"/>
      <c r="FVU143" s="11"/>
      <c r="FVV143" s="6"/>
      <c r="FWB143" s="11"/>
      <c r="FWC143" s="6"/>
      <c r="FWI143" s="11"/>
      <c r="FWJ143" s="6"/>
      <c r="FWP143" s="11"/>
      <c r="FWQ143" s="6"/>
      <c r="FWW143" s="11"/>
      <c r="FWX143" s="6"/>
      <c r="FXD143" s="11"/>
      <c r="FXE143" s="6"/>
      <c r="FXK143" s="11"/>
      <c r="FXL143" s="6"/>
      <c r="FXR143" s="11"/>
      <c r="FXS143" s="6"/>
      <c r="FXY143" s="11"/>
      <c r="FXZ143" s="6"/>
      <c r="FYF143" s="11"/>
      <c r="FYG143" s="6"/>
      <c r="FYM143" s="11"/>
      <c r="FYN143" s="6"/>
      <c r="FYT143" s="11"/>
      <c r="FYU143" s="6"/>
      <c r="FZA143" s="11"/>
      <c r="FZB143" s="6"/>
      <c r="FZH143" s="11"/>
      <c r="FZI143" s="6"/>
      <c r="FZO143" s="11"/>
      <c r="FZP143" s="6"/>
      <c r="FZV143" s="11"/>
      <c r="FZW143" s="6"/>
      <c r="GAC143" s="11"/>
      <c r="GAD143" s="6"/>
      <c r="GAJ143" s="11"/>
      <c r="GAK143" s="6"/>
      <c r="GAQ143" s="11"/>
      <c r="GAR143" s="6"/>
      <c r="GAX143" s="11"/>
      <c r="GAY143" s="6"/>
      <c r="GBE143" s="11"/>
      <c r="GBF143" s="6"/>
      <c r="GBL143" s="11"/>
      <c r="GBM143" s="6"/>
      <c r="GBS143" s="11"/>
      <c r="GBT143" s="6"/>
      <c r="GBZ143" s="11"/>
      <c r="GCA143" s="6"/>
      <c r="GCG143" s="11"/>
      <c r="GCH143" s="6"/>
      <c r="GCN143" s="11"/>
      <c r="GCO143" s="6"/>
      <c r="GCU143" s="11"/>
      <c r="GCV143" s="6"/>
      <c r="GDB143" s="11"/>
      <c r="GDC143" s="6"/>
      <c r="GDI143" s="11"/>
      <c r="GDJ143" s="6"/>
      <c r="GDP143" s="11"/>
      <c r="GDQ143" s="6"/>
      <c r="GDW143" s="11"/>
      <c r="GDX143" s="6"/>
      <c r="GED143" s="11"/>
      <c r="GEE143" s="6"/>
      <c r="GEK143" s="11"/>
      <c r="GEL143" s="6"/>
      <c r="GER143" s="11"/>
      <c r="GES143" s="6"/>
      <c r="GEY143" s="11"/>
      <c r="GEZ143" s="6"/>
      <c r="GFF143" s="11"/>
      <c r="GFG143" s="6"/>
      <c r="GFM143" s="11"/>
      <c r="GFN143" s="6"/>
      <c r="GFT143" s="11"/>
      <c r="GFU143" s="6"/>
      <c r="GGA143" s="11"/>
      <c r="GGB143" s="6"/>
      <c r="GGH143" s="11"/>
      <c r="GGI143" s="6"/>
      <c r="GGO143" s="11"/>
      <c r="GGP143" s="6"/>
      <c r="GGV143" s="11"/>
      <c r="GGW143" s="6"/>
      <c r="GHC143" s="11"/>
      <c r="GHD143" s="6"/>
      <c r="GHJ143" s="11"/>
      <c r="GHK143" s="6"/>
      <c r="GHQ143" s="11"/>
      <c r="GHR143" s="6"/>
      <c r="GHX143" s="11"/>
      <c r="GHY143" s="6"/>
      <c r="GIE143" s="11"/>
      <c r="GIF143" s="6"/>
      <c r="GIL143" s="11"/>
      <c r="GIM143" s="6"/>
      <c r="GIS143" s="11"/>
      <c r="GIT143" s="6"/>
      <c r="GIZ143" s="11"/>
      <c r="GJA143" s="6"/>
      <c r="GJG143" s="11"/>
      <c r="GJH143" s="6"/>
      <c r="GJN143" s="11"/>
      <c r="GJO143" s="6"/>
      <c r="GJU143" s="11"/>
      <c r="GJV143" s="6"/>
      <c r="GKB143" s="11"/>
      <c r="GKC143" s="6"/>
      <c r="GKI143" s="11"/>
      <c r="GKJ143" s="6"/>
      <c r="GKP143" s="11"/>
      <c r="GKQ143" s="6"/>
      <c r="GKW143" s="11"/>
      <c r="GKX143" s="6"/>
      <c r="GLD143" s="11"/>
      <c r="GLE143" s="6"/>
      <c r="GLK143" s="11"/>
      <c r="GLL143" s="6"/>
      <c r="GLR143" s="11"/>
      <c r="GLS143" s="6"/>
      <c r="GLY143" s="11"/>
      <c r="GLZ143" s="6"/>
      <c r="GMF143" s="11"/>
      <c r="GMG143" s="6"/>
      <c r="GMM143" s="11"/>
      <c r="GMN143" s="6"/>
      <c r="GMT143" s="11"/>
      <c r="GMU143" s="6"/>
      <c r="GNA143" s="11"/>
      <c r="GNB143" s="6"/>
      <c r="GNH143" s="11"/>
      <c r="GNI143" s="6"/>
      <c r="GNO143" s="11"/>
      <c r="GNP143" s="6"/>
      <c r="GNV143" s="11"/>
      <c r="GNW143" s="6"/>
      <c r="GOC143" s="11"/>
      <c r="GOD143" s="6"/>
      <c r="GOJ143" s="11"/>
      <c r="GOK143" s="6"/>
      <c r="GOQ143" s="11"/>
      <c r="GOR143" s="6"/>
      <c r="GOX143" s="11"/>
      <c r="GOY143" s="6"/>
      <c r="GPE143" s="11"/>
      <c r="GPF143" s="6"/>
      <c r="GPL143" s="11"/>
      <c r="GPM143" s="6"/>
      <c r="GPS143" s="11"/>
      <c r="GPT143" s="6"/>
      <c r="GPZ143" s="11"/>
      <c r="GQA143" s="6"/>
      <c r="GQG143" s="11"/>
      <c r="GQH143" s="6"/>
      <c r="GQN143" s="11"/>
      <c r="GQO143" s="6"/>
      <c r="GQU143" s="11"/>
      <c r="GQV143" s="6"/>
      <c r="GRB143" s="11"/>
      <c r="GRC143" s="6"/>
      <c r="GRI143" s="11"/>
      <c r="GRJ143" s="6"/>
      <c r="GRP143" s="11"/>
      <c r="GRQ143" s="6"/>
      <c r="GRW143" s="11"/>
      <c r="GRX143" s="6"/>
      <c r="GSD143" s="11"/>
      <c r="GSE143" s="6"/>
      <c r="GSK143" s="11"/>
      <c r="GSL143" s="6"/>
      <c r="GSR143" s="11"/>
      <c r="GSS143" s="6"/>
      <c r="GSY143" s="11"/>
      <c r="GSZ143" s="6"/>
      <c r="GTF143" s="11"/>
      <c r="GTG143" s="6"/>
      <c r="GTM143" s="11"/>
      <c r="GTN143" s="6"/>
      <c r="GTT143" s="11"/>
      <c r="GTU143" s="6"/>
      <c r="GUA143" s="11"/>
      <c r="GUB143" s="6"/>
      <c r="GUH143" s="11"/>
      <c r="GUI143" s="6"/>
      <c r="GUO143" s="11"/>
      <c r="GUP143" s="6"/>
      <c r="GUV143" s="11"/>
      <c r="GUW143" s="6"/>
      <c r="GVC143" s="11"/>
      <c r="GVD143" s="6"/>
      <c r="GVJ143" s="11"/>
      <c r="GVK143" s="6"/>
      <c r="GVQ143" s="11"/>
      <c r="GVR143" s="6"/>
      <c r="GVX143" s="11"/>
      <c r="GVY143" s="6"/>
      <c r="GWE143" s="11"/>
      <c r="GWF143" s="6"/>
      <c r="GWL143" s="11"/>
      <c r="GWM143" s="6"/>
      <c r="GWS143" s="11"/>
      <c r="GWT143" s="6"/>
      <c r="GWZ143" s="11"/>
      <c r="GXA143" s="6"/>
      <c r="GXG143" s="11"/>
      <c r="GXH143" s="6"/>
      <c r="GXN143" s="11"/>
      <c r="GXO143" s="6"/>
      <c r="GXU143" s="11"/>
      <c r="GXV143" s="6"/>
      <c r="GYB143" s="11"/>
      <c r="GYC143" s="6"/>
      <c r="GYI143" s="11"/>
      <c r="GYJ143" s="6"/>
      <c r="GYP143" s="11"/>
      <c r="GYQ143" s="6"/>
      <c r="GYW143" s="11"/>
      <c r="GYX143" s="6"/>
      <c r="GZD143" s="11"/>
      <c r="GZE143" s="6"/>
      <c r="GZK143" s="11"/>
      <c r="GZL143" s="6"/>
      <c r="GZR143" s="11"/>
      <c r="GZS143" s="6"/>
      <c r="GZY143" s="11"/>
      <c r="GZZ143" s="6"/>
      <c r="HAF143" s="11"/>
      <c r="HAG143" s="6"/>
      <c r="HAM143" s="11"/>
      <c r="HAN143" s="6"/>
      <c r="HAT143" s="11"/>
      <c r="HAU143" s="6"/>
      <c r="HBA143" s="11"/>
      <c r="HBB143" s="6"/>
      <c r="HBH143" s="11"/>
      <c r="HBI143" s="6"/>
      <c r="HBO143" s="11"/>
      <c r="HBP143" s="6"/>
      <c r="HBV143" s="11"/>
      <c r="HBW143" s="6"/>
      <c r="HCC143" s="11"/>
      <c r="HCD143" s="6"/>
      <c r="HCJ143" s="11"/>
      <c r="HCK143" s="6"/>
      <c r="HCQ143" s="11"/>
      <c r="HCR143" s="6"/>
      <c r="HCX143" s="11"/>
      <c r="HCY143" s="6"/>
      <c r="HDE143" s="11"/>
      <c r="HDF143" s="6"/>
      <c r="HDL143" s="11"/>
      <c r="HDM143" s="6"/>
      <c r="HDS143" s="11"/>
      <c r="HDT143" s="6"/>
      <c r="HDZ143" s="11"/>
      <c r="HEA143" s="6"/>
      <c r="HEG143" s="11"/>
      <c r="HEH143" s="6"/>
      <c r="HEN143" s="11"/>
      <c r="HEO143" s="6"/>
      <c r="HEU143" s="11"/>
      <c r="HEV143" s="6"/>
      <c r="HFB143" s="11"/>
      <c r="HFC143" s="6"/>
      <c r="HFI143" s="11"/>
      <c r="HFJ143" s="6"/>
      <c r="HFP143" s="11"/>
      <c r="HFQ143" s="6"/>
      <c r="HFW143" s="11"/>
      <c r="HFX143" s="6"/>
      <c r="HGD143" s="11"/>
      <c r="HGE143" s="6"/>
      <c r="HGK143" s="11"/>
      <c r="HGL143" s="6"/>
      <c r="HGR143" s="11"/>
      <c r="HGS143" s="6"/>
      <c r="HGY143" s="11"/>
      <c r="HGZ143" s="6"/>
      <c r="HHF143" s="11"/>
      <c r="HHG143" s="6"/>
      <c r="HHM143" s="11"/>
      <c r="HHN143" s="6"/>
      <c r="HHT143" s="11"/>
      <c r="HHU143" s="6"/>
      <c r="HIA143" s="11"/>
      <c r="HIB143" s="6"/>
      <c r="HIH143" s="11"/>
      <c r="HII143" s="6"/>
      <c r="HIO143" s="11"/>
      <c r="HIP143" s="6"/>
      <c r="HIV143" s="11"/>
      <c r="HIW143" s="6"/>
      <c r="HJC143" s="11"/>
      <c r="HJD143" s="6"/>
      <c r="HJJ143" s="11"/>
      <c r="HJK143" s="6"/>
      <c r="HJQ143" s="11"/>
      <c r="HJR143" s="6"/>
      <c r="HJX143" s="11"/>
      <c r="HJY143" s="6"/>
      <c r="HKE143" s="11"/>
      <c r="HKF143" s="6"/>
      <c r="HKL143" s="11"/>
      <c r="HKM143" s="6"/>
      <c r="HKS143" s="11"/>
      <c r="HKT143" s="6"/>
      <c r="HKZ143" s="11"/>
      <c r="HLA143" s="6"/>
      <c r="HLG143" s="11"/>
      <c r="HLH143" s="6"/>
      <c r="HLN143" s="11"/>
      <c r="HLO143" s="6"/>
      <c r="HLU143" s="11"/>
      <c r="HLV143" s="6"/>
      <c r="HMB143" s="11"/>
      <c r="HMC143" s="6"/>
      <c r="HMI143" s="11"/>
      <c r="HMJ143" s="6"/>
      <c r="HMP143" s="11"/>
      <c r="HMQ143" s="6"/>
      <c r="HMW143" s="11"/>
      <c r="HMX143" s="6"/>
      <c r="HND143" s="11"/>
      <c r="HNE143" s="6"/>
      <c r="HNK143" s="11"/>
      <c r="HNL143" s="6"/>
      <c r="HNR143" s="11"/>
      <c r="HNS143" s="6"/>
      <c r="HNY143" s="11"/>
      <c r="HNZ143" s="6"/>
      <c r="HOF143" s="11"/>
      <c r="HOG143" s="6"/>
      <c r="HOM143" s="11"/>
      <c r="HON143" s="6"/>
      <c r="HOT143" s="11"/>
      <c r="HOU143" s="6"/>
      <c r="HPA143" s="11"/>
      <c r="HPB143" s="6"/>
      <c r="HPH143" s="11"/>
      <c r="HPI143" s="6"/>
      <c r="HPO143" s="11"/>
      <c r="HPP143" s="6"/>
      <c r="HPV143" s="11"/>
      <c r="HPW143" s="6"/>
      <c r="HQC143" s="11"/>
      <c r="HQD143" s="6"/>
      <c r="HQJ143" s="11"/>
      <c r="HQK143" s="6"/>
      <c r="HQQ143" s="11"/>
      <c r="HQR143" s="6"/>
      <c r="HQX143" s="11"/>
      <c r="HQY143" s="6"/>
      <c r="HRE143" s="11"/>
      <c r="HRF143" s="6"/>
      <c r="HRL143" s="11"/>
      <c r="HRM143" s="6"/>
      <c r="HRS143" s="11"/>
      <c r="HRT143" s="6"/>
      <c r="HRZ143" s="11"/>
      <c r="HSA143" s="6"/>
      <c r="HSG143" s="11"/>
      <c r="HSH143" s="6"/>
      <c r="HSN143" s="11"/>
      <c r="HSO143" s="6"/>
      <c r="HSU143" s="11"/>
      <c r="HSV143" s="6"/>
      <c r="HTB143" s="11"/>
      <c r="HTC143" s="6"/>
      <c r="HTI143" s="11"/>
      <c r="HTJ143" s="6"/>
      <c r="HTP143" s="11"/>
      <c r="HTQ143" s="6"/>
      <c r="HTW143" s="11"/>
      <c r="HTX143" s="6"/>
      <c r="HUD143" s="11"/>
      <c r="HUE143" s="6"/>
      <c r="HUK143" s="11"/>
      <c r="HUL143" s="6"/>
      <c r="HUR143" s="11"/>
      <c r="HUS143" s="6"/>
      <c r="HUY143" s="11"/>
      <c r="HUZ143" s="6"/>
      <c r="HVF143" s="11"/>
      <c r="HVG143" s="6"/>
      <c r="HVM143" s="11"/>
      <c r="HVN143" s="6"/>
      <c r="HVT143" s="11"/>
      <c r="HVU143" s="6"/>
      <c r="HWA143" s="11"/>
      <c r="HWB143" s="6"/>
      <c r="HWH143" s="11"/>
      <c r="HWI143" s="6"/>
      <c r="HWO143" s="11"/>
      <c r="HWP143" s="6"/>
      <c r="HWV143" s="11"/>
      <c r="HWW143" s="6"/>
      <c r="HXC143" s="11"/>
      <c r="HXD143" s="6"/>
      <c r="HXJ143" s="11"/>
      <c r="HXK143" s="6"/>
      <c r="HXQ143" s="11"/>
      <c r="HXR143" s="6"/>
      <c r="HXX143" s="11"/>
      <c r="HXY143" s="6"/>
      <c r="HYE143" s="11"/>
      <c r="HYF143" s="6"/>
      <c r="HYL143" s="11"/>
      <c r="HYM143" s="6"/>
      <c r="HYS143" s="11"/>
      <c r="HYT143" s="6"/>
      <c r="HYZ143" s="11"/>
      <c r="HZA143" s="6"/>
      <c r="HZG143" s="11"/>
      <c r="HZH143" s="6"/>
      <c r="HZN143" s="11"/>
      <c r="HZO143" s="6"/>
      <c r="HZU143" s="11"/>
      <c r="HZV143" s="6"/>
      <c r="IAB143" s="11"/>
      <c r="IAC143" s="6"/>
      <c r="IAI143" s="11"/>
      <c r="IAJ143" s="6"/>
      <c r="IAP143" s="11"/>
      <c r="IAQ143" s="6"/>
      <c r="IAW143" s="11"/>
      <c r="IAX143" s="6"/>
      <c r="IBD143" s="11"/>
      <c r="IBE143" s="6"/>
      <c r="IBK143" s="11"/>
      <c r="IBL143" s="6"/>
      <c r="IBR143" s="11"/>
      <c r="IBS143" s="6"/>
      <c r="IBY143" s="11"/>
      <c r="IBZ143" s="6"/>
      <c r="ICF143" s="11"/>
      <c r="ICG143" s="6"/>
      <c r="ICM143" s="11"/>
      <c r="ICN143" s="6"/>
      <c r="ICT143" s="11"/>
      <c r="ICU143" s="6"/>
      <c r="IDA143" s="11"/>
      <c r="IDB143" s="6"/>
      <c r="IDH143" s="11"/>
      <c r="IDI143" s="6"/>
      <c r="IDO143" s="11"/>
      <c r="IDP143" s="6"/>
      <c r="IDV143" s="11"/>
      <c r="IDW143" s="6"/>
      <c r="IEC143" s="11"/>
      <c r="IED143" s="6"/>
      <c r="IEJ143" s="11"/>
      <c r="IEK143" s="6"/>
      <c r="IEQ143" s="11"/>
      <c r="IER143" s="6"/>
      <c r="IEX143" s="11"/>
      <c r="IEY143" s="6"/>
      <c r="IFE143" s="11"/>
      <c r="IFF143" s="6"/>
      <c r="IFL143" s="11"/>
      <c r="IFM143" s="6"/>
      <c r="IFS143" s="11"/>
      <c r="IFT143" s="6"/>
      <c r="IFZ143" s="11"/>
      <c r="IGA143" s="6"/>
      <c r="IGG143" s="11"/>
      <c r="IGH143" s="6"/>
      <c r="IGN143" s="11"/>
      <c r="IGO143" s="6"/>
      <c r="IGU143" s="11"/>
      <c r="IGV143" s="6"/>
      <c r="IHB143" s="11"/>
      <c r="IHC143" s="6"/>
      <c r="IHI143" s="11"/>
      <c r="IHJ143" s="6"/>
      <c r="IHP143" s="11"/>
      <c r="IHQ143" s="6"/>
      <c r="IHW143" s="11"/>
      <c r="IHX143" s="6"/>
      <c r="IID143" s="11"/>
      <c r="IIE143" s="6"/>
      <c r="IIK143" s="11"/>
      <c r="IIL143" s="6"/>
      <c r="IIR143" s="11"/>
      <c r="IIS143" s="6"/>
      <c r="IIY143" s="11"/>
      <c r="IIZ143" s="6"/>
      <c r="IJF143" s="11"/>
      <c r="IJG143" s="6"/>
      <c r="IJM143" s="11"/>
      <c r="IJN143" s="6"/>
      <c r="IJT143" s="11"/>
      <c r="IJU143" s="6"/>
      <c r="IKA143" s="11"/>
      <c r="IKB143" s="6"/>
      <c r="IKH143" s="11"/>
      <c r="IKI143" s="6"/>
      <c r="IKO143" s="11"/>
      <c r="IKP143" s="6"/>
      <c r="IKV143" s="11"/>
      <c r="IKW143" s="6"/>
      <c r="ILC143" s="11"/>
      <c r="ILD143" s="6"/>
      <c r="ILJ143" s="11"/>
      <c r="ILK143" s="6"/>
      <c r="ILQ143" s="11"/>
      <c r="ILR143" s="6"/>
      <c r="ILX143" s="11"/>
      <c r="ILY143" s="6"/>
      <c r="IME143" s="11"/>
      <c r="IMF143" s="6"/>
      <c r="IML143" s="11"/>
      <c r="IMM143" s="6"/>
      <c r="IMS143" s="11"/>
      <c r="IMT143" s="6"/>
      <c r="IMZ143" s="11"/>
      <c r="INA143" s="6"/>
      <c r="ING143" s="11"/>
      <c r="INH143" s="6"/>
      <c r="INN143" s="11"/>
      <c r="INO143" s="6"/>
      <c r="INU143" s="11"/>
      <c r="INV143" s="6"/>
      <c r="IOB143" s="11"/>
      <c r="IOC143" s="6"/>
      <c r="IOI143" s="11"/>
      <c r="IOJ143" s="6"/>
      <c r="IOP143" s="11"/>
      <c r="IOQ143" s="6"/>
      <c r="IOW143" s="11"/>
      <c r="IOX143" s="6"/>
      <c r="IPD143" s="11"/>
      <c r="IPE143" s="6"/>
      <c r="IPK143" s="11"/>
      <c r="IPL143" s="6"/>
      <c r="IPR143" s="11"/>
      <c r="IPS143" s="6"/>
      <c r="IPY143" s="11"/>
      <c r="IPZ143" s="6"/>
      <c r="IQF143" s="11"/>
      <c r="IQG143" s="6"/>
      <c r="IQM143" s="11"/>
      <c r="IQN143" s="6"/>
      <c r="IQT143" s="11"/>
      <c r="IQU143" s="6"/>
      <c r="IRA143" s="11"/>
      <c r="IRB143" s="6"/>
      <c r="IRH143" s="11"/>
      <c r="IRI143" s="6"/>
      <c r="IRO143" s="11"/>
      <c r="IRP143" s="6"/>
      <c r="IRV143" s="11"/>
      <c r="IRW143" s="6"/>
      <c r="ISC143" s="11"/>
      <c r="ISD143" s="6"/>
      <c r="ISJ143" s="11"/>
      <c r="ISK143" s="6"/>
      <c r="ISQ143" s="11"/>
      <c r="ISR143" s="6"/>
      <c r="ISX143" s="11"/>
      <c r="ISY143" s="6"/>
      <c r="ITE143" s="11"/>
      <c r="ITF143" s="6"/>
      <c r="ITL143" s="11"/>
      <c r="ITM143" s="6"/>
      <c r="ITS143" s="11"/>
      <c r="ITT143" s="6"/>
      <c r="ITZ143" s="11"/>
      <c r="IUA143" s="6"/>
      <c r="IUG143" s="11"/>
      <c r="IUH143" s="6"/>
      <c r="IUN143" s="11"/>
      <c r="IUO143" s="6"/>
      <c r="IUU143" s="11"/>
      <c r="IUV143" s="6"/>
      <c r="IVB143" s="11"/>
      <c r="IVC143" s="6"/>
      <c r="IVI143" s="11"/>
      <c r="IVJ143" s="6"/>
      <c r="IVP143" s="11"/>
      <c r="IVQ143" s="6"/>
      <c r="IVW143" s="11"/>
      <c r="IVX143" s="6"/>
      <c r="IWD143" s="11"/>
      <c r="IWE143" s="6"/>
      <c r="IWK143" s="11"/>
      <c r="IWL143" s="6"/>
      <c r="IWR143" s="11"/>
      <c r="IWS143" s="6"/>
      <c r="IWY143" s="11"/>
      <c r="IWZ143" s="6"/>
      <c r="IXF143" s="11"/>
      <c r="IXG143" s="6"/>
      <c r="IXM143" s="11"/>
      <c r="IXN143" s="6"/>
      <c r="IXT143" s="11"/>
      <c r="IXU143" s="6"/>
      <c r="IYA143" s="11"/>
      <c r="IYB143" s="6"/>
      <c r="IYH143" s="11"/>
      <c r="IYI143" s="6"/>
      <c r="IYO143" s="11"/>
      <c r="IYP143" s="6"/>
      <c r="IYV143" s="11"/>
      <c r="IYW143" s="6"/>
      <c r="IZC143" s="11"/>
      <c r="IZD143" s="6"/>
      <c r="IZJ143" s="11"/>
      <c r="IZK143" s="6"/>
      <c r="IZQ143" s="11"/>
      <c r="IZR143" s="6"/>
      <c r="IZX143" s="11"/>
      <c r="IZY143" s="6"/>
      <c r="JAE143" s="11"/>
      <c r="JAF143" s="6"/>
      <c r="JAL143" s="11"/>
      <c r="JAM143" s="6"/>
      <c r="JAS143" s="11"/>
      <c r="JAT143" s="6"/>
      <c r="JAZ143" s="11"/>
      <c r="JBA143" s="6"/>
      <c r="JBG143" s="11"/>
      <c r="JBH143" s="6"/>
      <c r="JBN143" s="11"/>
      <c r="JBO143" s="6"/>
      <c r="JBU143" s="11"/>
      <c r="JBV143" s="6"/>
      <c r="JCB143" s="11"/>
      <c r="JCC143" s="6"/>
      <c r="JCI143" s="11"/>
      <c r="JCJ143" s="6"/>
      <c r="JCP143" s="11"/>
      <c r="JCQ143" s="6"/>
      <c r="JCW143" s="11"/>
      <c r="JCX143" s="6"/>
      <c r="JDD143" s="11"/>
      <c r="JDE143" s="6"/>
      <c r="JDK143" s="11"/>
      <c r="JDL143" s="6"/>
      <c r="JDR143" s="11"/>
      <c r="JDS143" s="6"/>
      <c r="JDY143" s="11"/>
      <c r="JDZ143" s="6"/>
      <c r="JEF143" s="11"/>
      <c r="JEG143" s="6"/>
      <c r="JEM143" s="11"/>
      <c r="JEN143" s="6"/>
      <c r="JET143" s="11"/>
      <c r="JEU143" s="6"/>
      <c r="JFA143" s="11"/>
      <c r="JFB143" s="6"/>
      <c r="JFH143" s="11"/>
      <c r="JFI143" s="6"/>
      <c r="JFO143" s="11"/>
      <c r="JFP143" s="6"/>
      <c r="JFV143" s="11"/>
      <c r="JFW143" s="6"/>
      <c r="JGC143" s="11"/>
      <c r="JGD143" s="6"/>
      <c r="JGJ143" s="11"/>
      <c r="JGK143" s="6"/>
      <c r="JGQ143" s="11"/>
      <c r="JGR143" s="6"/>
      <c r="JGX143" s="11"/>
      <c r="JGY143" s="6"/>
      <c r="JHE143" s="11"/>
      <c r="JHF143" s="6"/>
      <c r="JHL143" s="11"/>
      <c r="JHM143" s="6"/>
      <c r="JHS143" s="11"/>
      <c r="JHT143" s="6"/>
      <c r="JHZ143" s="11"/>
      <c r="JIA143" s="6"/>
      <c r="JIG143" s="11"/>
      <c r="JIH143" s="6"/>
      <c r="JIN143" s="11"/>
      <c r="JIO143" s="6"/>
      <c r="JIU143" s="11"/>
      <c r="JIV143" s="6"/>
      <c r="JJB143" s="11"/>
      <c r="JJC143" s="6"/>
      <c r="JJI143" s="11"/>
      <c r="JJJ143" s="6"/>
      <c r="JJP143" s="11"/>
      <c r="JJQ143" s="6"/>
      <c r="JJW143" s="11"/>
      <c r="JJX143" s="6"/>
      <c r="JKD143" s="11"/>
      <c r="JKE143" s="6"/>
      <c r="JKK143" s="11"/>
      <c r="JKL143" s="6"/>
      <c r="JKR143" s="11"/>
      <c r="JKS143" s="6"/>
      <c r="JKY143" s="11"/>
      <c r="JKZ143" s="6"/>
      <c r="JLF143" s="11"/>
      <c r="JLG143" s="6"/>
      <c r="JLM143" s="11"/>
      <c r="JLN143" s="6"/>
      <c r="JLT143" s="11"/>
      <c r="JLU143" s="6"/>
      <c r="JMA143" s="11"/>
      <c r="JMB143" s="6"/>
      <c r="JMH143" s="11"/>
      <c r="JMI143" s="6"/>
      <c r="JMO143" s="11"/>
      <c r="JMP143" s="6"/>
      <c r="JMV143" s="11"/>
      <c r="JMW143" s="6"/>
      <c r="JNC143" s="11"/>
      <c r="JND143" s="6"/>
      <c r="JNJ143" s="11"/>
      <c r="JNK143" s="6"/>
      <c r="JNQ143" s="11"/>
      <c r="JNR143" s="6"/>
      <c r="JNX143" s="11"/>
      <c r="JNY143" s="6"/>
      <c r="JOE143" s="11"/>
      <c r="JOF143" s="6"/>
      <c r="JOL143" s="11"/>
      <c r="JOM143" s="6"/>
      <c r="JOS143" s="11"/>
      <c r="JOT143" s="6"/>
      <c r="JOZ143" s="11"/>
      <c r="JPA143" s="6"/>
      <c r="JPG143" s="11"/>
      <c r="JPH143" s="6"/>
      <c r="JPN143" s="11"/>
      <c r="JPO143" s="6"/>
      <c r="JPU143" s="11"/>
      <c r="JPV143" s="6"/>
      <c r="JQB143" s="11"/>
      <c r="JQC143" s="6"/>
      <c r="JQI143" s="11"/>
      <c r="JQJ143" s="6"/>
      <c r="JQP143" s="11"/>
      <c r="JQQ143" s="6"/>
      <c r="JQW143" s="11"/>
      <c r="JQX143" s="6"/>
      <c r="JRD143" s="11"/>
      <c r="JRE143" s="6"/>
      <c r="JRK143" s="11"/>
      <c r="JRL143" s="6"/>
      <c r="JRR143" s="11"/>
      <c r="JRS143" s="6"/>
      <c r="JRY143" s="11"/>
      <c r="JRZ143" s="6"/>
      <c r="JSF143" s="11"/>
      <c r="JSG143" s="6"/>
      <c r="JSM143" s="11"/>
      <c r="JSN143" s="6"/>
      <c r="JST143" s="11"/>
      <c r="JSU143" s="6"/>
      <c r="JTA143" s="11"/>
      <c r="JTB143" s="6"/>
      <c r="JTH143" s="11"/>
      <c r="JTI143" s="6"/>
      <c r="JTO143" s="11"/>
      <c r="JTP143" s="6"/>
      <c r="JTV143" s="11"/>
      <c r="JTW143" s="6"/>
      <c r="JUC143" s="11"/>
      <c r="JUD143" s="6"/>
      <c r="JUJ143" s="11"/>
      <c r="JUK143" s="6"/>
      <c r="JUQ143" s="11"/>
      <c r="JUR143" s="6"/>
      <c r="JUX143" s="11"/>
      <c r="JUY143" s="6"/>
      <c r="JVE143" s="11"/>
      <c r="JVF143" s="6"/>
      <c r="JVL143" s="11"/>
      <c r="JVM143" s="6"/>
      <c r="JVS143" s="11"/>
      <c r="JVT143" s="6"/>
      <c r="JVZ143" s="11"/>
      <c r="JWA143" s="6"/>
      <c r="JWG143" s="11"/>
      <c r="JWH143" s="6"/>
      <c r="JWN143" s="11"/>
      <c r="JWO143" s="6"/>
      <c r="JWU143" s="11"/>
      <c r="JWV143" s="6"/>
      <c r="JXB143" s="11"/>
      <c r="JXC143" s="6"/>
      <c r="JXI143" s="11"/>
      <c r="JXJ143" s="6"/>
      <c r="JXP143" s="11"/>
      <c r="JXQ143" s="6"/>
      <c r="JXW143" s="11"/>
      <c r="JXX143" s="6"/>
      <c r="JYD143" s="11"/>
      <c r="JYE143" s="6"/>
      <c r="JYK143" s="11"/>
      <c r="JYL143" s="6"/>
      <c r="JYR143" s="11"/>
      <c r="JYS143" s="6"/>
      <c r="JYY143" s="11"/>
      <c r="JYZ143" s="6"/>
      <c r="JZF143" s="11"/>
      <c r="JZG143" s="6"/>
      <c r="JZM143" s="11"/>
      <c r="JZN143" s="6"/>
      <c r="JZT143" s="11"/>
      <c r="JZU143" s="6"/>
      <c r="KAA143" s="11"/>
      <c r="KAB143" s="6"/>
      <c r="KAH143" s="11"/>
      <c r="KAI143" s="6"/>
      <c r="KAO143" s="11"/>
      <c r="KAP143" s="6"/>
      <c r="KAV143" s="11"/>
      <c r="KAW143" s="6"/>
      <c r="KBC143" s="11"/>
      <c r="KBD143" s="6"/>
      <c r="KBJ143" s="11"/>
      <c r="KBK143" s="6"/>
      <c r="KBQ143" s="11"/>
      <c r="KBR143" s="6"/>
      <c r="KBX143" s="11"/>
      <c r="KBY143" s="6"/>
      <c r="KCE143" s="11"/>
      <c r="KCF143" s="6"/>
      <c r="KCL143" s="11"/>
      <c r="KCM143" s="6"/>
      <c r="KCS143" s="11"/>
      <c r="KCT143" s="6"/>
      <c r="KCZ143" s="11"/>
      <c r="KDA143" s="6"/>
      <c r="KDG143" s="11"/>
      <c r="KDH143" s="6"/>
      <c r="KDN143" s="11"/>
      <c r="KDO143" s="6"/>
      <c r="KDU143" s="11"/>
      <c r="KDV143" s="6"/>
      <c r="KEB143" s="11"/>
      <c r="KEC143" s="6"/>
      <c r="KEI143" s="11"/>
      <c r="KEJ143" s="6"/>
      <c r="KEP143" s="11"/>
      <c r="KEQ143" s="6"/>
      <c r="KEW143" s="11"/>
      <c r="KEX143" s="6"/>
      <c r="KFD143" s="11"/>
      <c r="KFE143" s="6"/>
      <c r="KFK143" s="11"/>
      <c r="KFL143" s="6"/>
      <c r="KFR143" s="11"/>
      <c r="KFS143" s="6"/>
      <c r="KFY143" s="11"/>
      <c r="KFZ143" s="6"/>
      <c r="KGF143" s="11"/>
      <c r="KGG143" s="6"/>
      <c r="KGM143" s="11"/>
      <c r="KGN143" s="6"/>
      <c r="KGT143" s="11"/>
      <c r="KGU143" s="6"/>
      <c r="KHA143" s="11"/>
      <c r="KHB143" s="6"/>
      <c r="KHH143" s="11"/>
      <c r="KHI143" s="6"/>
      <c r="KHO143" s="11"/>
      <c r="KHP143" s="6"/>
      <c r="KHV143" s="11"/>
      <c r="KHW143" s="6"/>
      <c r="KIC143" s="11"/>
      <c r="KID143" s="6"/>
      <c r="KIJ143" s="11"/>
      <c r="KIK143" s="6"/>
      <c r="KIQ143" s="11"/>
      <c r="KIR143" s="6"/>
      <c r="KIX143" s="11"/>
      <c r="KIY143" s="6"/>
      <c r="KJE143" s="11"/>
      <c r="KJF143" s="6"/>
      <c r="KJL143" s="11"/>
      <c r="KJM143" s="6"/>
      <c r="KJS143" s="11"/>
      <c r="KJT143" s="6"/>
      <c r="KJZ143" s="11"/>
      <c r="KKA143" s="6"/>
      <c r="KKG143" s="11"/>
      <c r="KKH143" s="6"/>
      <c r="KKN143" s="11"/>
      <c r="KKO143" s="6"/>
      <c r="KKU143" s="11"/>
      <c r="KKV143" s="6"/>
      <c r="KLB143" s="11"/>
      <c r="KLC143" s="6"/>
      <c r="KLI143" s="11"/>
      <c r="KLJ143" s="6"/>
      <c r="KLP143" s="11"/>
      <c r="KLQ143" s="6"/>
      <c r="KLW143" s="11"/>
      <c r="KLX143" s="6"/>
      <c r="KMD143" s="11"/>
      <c r="KME143" s="6"/>
      <c r="KMK143" s="11"/>
      <c r="KML143" s="6"/>
      <c r="KMR143" s="11"/>
      <c r="KMS143" s="6"/>
      <c r="KMY143" s="11"/>
      <c r="KMZ143" s="6"/>
      <c r="KNF143" s="11"/>
      <c r="KNG143" s="6"/>
      <c r="KNM143" s="11"/>
      <c r="KNN143" s="6"/>
      <c r="KNT143" s="11"/>
      <c r="KNU143" s="6"/>
      <c r="KOA143" s="11"/>
      <c r="KOB143" s="6"/>
      <c r="KOH143" s="11"/>
      <c r="KOI143" s="6"/>
      <c r="KOO143" s="11"/>
      <c r="KOP143" s="6"/>
      <c r="KOV143" s="11"/>
      <c r="KOW143" s="6"/>
      <c r="KPC143" s="11"/>
      <c r="KPD143" s="6"/>
      <c r="KPJ143" s="11"/>
      <c r="KPK143" s="6"/>
      <c r="KPQ143" s="11"/>
      <c r="KPR143" s="6"/>
      <c r="KPX143" s="11"/>
      <c r="KPY143" s="6"/>
      <c r="KQE143" s="11"/>
      <c r="KQF143" s="6"/>
      <c r="KQL143" s="11"/>
      <c r="KQM143" s="6"/>
      <c r="KQS143" s="11"/>
      <c r="KQT143" s="6"/>
      <c r="KQZ143" s="11"/>
      <c r="KRA143" s="6"/>
      <c r="KRG143" s="11"/>
      <c r="KRH143" s="6"/>
      <c r="KRN143" s="11"/>
      <c r="KRO143" s="6"/>
      <c r="KRU143" s="11"/>
      <c r="KRV143" s="6"/>
      <c r="KSB143" s="11"/>
      <c r="KSC143" s="6"/>
      <c r="KSI143" s="11"/>
      <c r="KSJ143" s="6"/>
      <c r="KSP143" s="11"/>
      <c r="KSQ143" s="6"/>
      <c r="KSW143" s="11"/>
      <c r="KSX143" s="6"/>
      <c r="KTD143" s="11"/>
      <c r="KTE143" s="6"/>
      <c r="KTK143" s="11"/>
      <c r="KTL143" s="6"/>
      <c r="KTR143" s="11"/>
      <c r="KTS143" s="6"/>
      <c r="KTY143" s="11"/>
      <c r="KTZ143" s="6"/>
      <c r="KUF143" s="11"/>
      <c r="KUG143" s="6"/>
      <c r="KUM143" s="11"/>
      <c r="KUN143" s="6"/>
      <c r="KUT143" s="11"/>
      <c r="KUU143" s="6"/>
      <c r="KVA143" s="11"/>
      <c r="KVB143" s="6"/>
      <c r="KVH143" s="11"/>
      <c r="KVI143" s="6"/>
      <c r="KVO143" s="11"/>
      <c r="KVP143" s="6"/>
      <c r="KVV143" s="11"/>
      <c r="KVW143" s="6"/>
      <c r="KWC143" s="11"/>
      <c r="KWD143" s="6"/>
      <c r="KWJ143" s="11"/>
      <c r="KWK143" s="6"/>
      <c r="KWQ143" s="11"/>
      <c r="KWR143" s="6"/>
      <c r="KWX143" s="11"/>
      <c r="KWY143" s="6"/>
      <c r="KXE143" s="11"/>
      <c r="KXF143" s="6"/>
      <c r="KXL143" s="11"/>
      <c r="KXM143" s="6"/>
      <c r="KXS143" s="11"/>
      <c r="KXT143" s="6"/>
      <c r="KXZ143" s="11"/>
      <c r="KYA143" s="6"/>
      <c r="KYG143" s="11"/>
      <c r="KYH143" s="6"/>
      <c r="KYN143" s="11"/>
      <c r="KYO143" s="6"/>
      <c r="KYU143" s="11"/>
      <c r="KYV143" s="6"/>
      <c r="KZB143" s="11"/>
      <c r="KZC143" s="6"/>
      <c r="KZI143" s="11"/>
      <c r="KZJ143" s="6"/>
      <c r="KZP143" s="11"/>
      <c r="KZQ143" s="6"/>
      <c r="KZW143" s="11"/>
      <c r="KZX143" s="6"/>
      <c r="LAD143" s="11"/>
      <c r="LAE143" s="6"/>
      <c r="LAK143" s="11"/>
      <c r="LAL143" s="6"/>
      <c r="LAR143" s="11"/>
      <c r="LAS143" s="6"/>
      <c r="LAY143" s="11"/>
      <c r="LAZ143" s="6"/>
      <c r="LBF143" s="11"/>
      <c r="LBG143" s="6"/>
      <c r="LBM143" s="11"/>
      <c r="LBN143" s="6"/>
      <c r="LBT143" s="11"/>
      <c r="LBU143" s="6"/>
      <c r="LCA143" s="11"/>
      <c r="LCB143" s="6"/>
      <c r="LCH143" s="11"/>
      <c r="LCI143" s="6"/>
      <c r="LCO143" s="11"/>
      <c r="LCP143" s="6"/>
      <c r="LCV143" s="11"/>
      <c r="LCW143" s="6"/>
      <c r="LDC143" s="11"/>
      <c r="LDD143" s="6"/>
      <c r="LDJ143" s="11"/>
      <c r="LDK143" s="6"/>
      <c r="LDQ143" s="11"/>
      <c r="LDR143" s="6"/>
      <c r="LDX143" s="11"/>
      <c r="LDY143" s="6"/>
      <c r="LEE143" s="11"/>
      <c r="LEF143" s="6"/>
      <c r="LEL143" s="11"/>
      <c r="LEM143" s="6"/>
      <c r="LES143" s="11"/>
      <c r="LET143" s="6"/>
      <c r="LEZ143" s="11"/>
      <c r="LFA143" s="6"/>
      <c r="LFG143" s="11"/>
      <c r="LFH143" s="6"/>
      <c r="LFN143" s="11"/>
      <c r="LFO143" s="6"/>
      <c r="LFU143" s="11"/>
      <c r="LFV143" s="6"/>
      <c r="LGB143" s="11"/>
      <c r="LGC143" s="6"/>
      <c r="LGI143" s="11"/>
      <c r="LGJ143" s="6"/>
      <c r="LGP143" s="11"/>
      <c r="LGQ143" s="6"/>
      <c r="LGW143" s="11"/>
      <c r="LGX143" s="6"/>
      <c r="LHD143" s="11"/>
      <c r="LHE143" s="6"/>
      <c r="LHK143" s="11"/>
      <c r="LHL143" s="6"/>
      <c r="LHR143" s="11"/>
      <c r="LHS143" s="6"/>
      <c r="LHY143" s="11"/>
      <c r="LHZ143" s="6"/>
      <c r="LIF143" s="11"/>
      <c r="LIG143" s="6"/>
      <c r="LIM143" s="11"/>
      <c r="LIN143" s="6"/>
      <c r="LIT143" s="11"/>
      <c r="LIU143" s="6"/>
      <c r="LJA143" s="11"/>
      <c r="LJB143" s="6"/>
      <c r="LJH143" s="11"/>
      <c r="LJI143" s="6"/>
      <c r="LJO143" s="11"/>
      <c r="LJP143" s="6"/>
      <c r="LJV143" s="11"/>
      <c r="LJW143" s="6"/>
      <c r="LKC143" s="11"/>
      <c r="LKD143" s="6"/>
      <c r="LKJ143" s="11"/>
      <c r="LKK143" s="6"/>
      <c r="LKQ143" s="11"/>
      <c r="LKR143" s="6"/>
      <c r="LKX143" s="11"/>
      <c r="LKY143" s="6"/>
      <c r="LLE143" s="11"/>
      <c r="LLF143" s="6"/>
      <c r="LLL143" s="11"/>
      <c r="LLM143" s="6"/>
      <c r="LLS143" s="11"/>
      <c r="LLT143" s="6"/>
      <c r="LLZ143" s="11"/>
      <c r="LMA143" s="6"/>
      <c r="LMG143" s="11"/>
      <c r="LMH143" s="6"/>
      <c r="LMN143" s="11"/>
      <c r="LMO143" s="6"/>
      <c r="LMU143" s="11"/>
      <c r="LMV143" s="6"/>
      <c r="LNB143" s="11"/>
      <c r="LNC143" s="6"/>
      <c r="LNI143" s="11"/>
      <c r="LNJ143" s="6"/>
      <c r="LNP143" s="11"/>
      <c r="LNQ143" s="6"/>
      <c r="LNW143" s="11"/>
      <c r="LNX143" s="6"/>
      <c r="LOD143" s="11"/>
      <c r="LOE143" s="6"/>
      <c r="LOK143" s="11"/>
      <c r="LOL143" s="6"/>
      <c r="LOR143" s="11"/>
      <c r="LOS143" s="6"/>
      <c r="LOY143" s="11"/>
      <c r="LOZ143" s="6"/>
      <c r="LPF143" s="11"/>
      <c r="LPG143" s="6"/>
      <c r="LPM143" s="11"/>
      <c r="LPN143" s="6"/>
      <c r="LPT143" s="11"/>
      <c r="LPU143" s="6"/>
      <c r="LQA143" s="11"/>
      <c r="LQB143" s="6"/>
      <c r="LQH143" s="11"/>
      <c r="LQI143" s="6"/>
      <c r="LQO143" s="11"/>
      <c r="LQP143" s="6"/>
      <c r="LQV143" s="11"/>
      <c r="LQW143" s="6"/>
      <c r="LRC143" s="11"/>
      <c r="LRD143" s="6"/>
      <c r="LRJ143" s="11"/>
      <c r="LRK143" s="6"/>
      <c r="LRQ143" s="11"/>
      <c r="LRR143" s="6"/>
      <c r="LRX143" s="11"/>
      <c r="LRY143" s="6"/>
      <c r="LSE143" s="11"/>
      <c r="LSF143" s="6"/>
      <c r="LSL143" s="11"/>
      <c r="LSM143" s="6"/>
      <c r="LSS143" s="11"/>
      <c r="LST143" s="6"/>
      <c r="LSZ143" s="11"/>
      <c r="LTA143" s="6"/>
      <c r="LTG143" s="11"/>
      <c r="LTH143" s="6"/>
      <c r="LTN143" s="11"/>
      <c r="LTO143" s="6"/>
      <c r="LTU143" s="11"/>
      <c r="LTV143" s="6"/>
      <c r="LUB143" s="11"/>
      <c r="LUC143" s="6"/>
      <c r="LUI143" s="11"/>
      <c r="LUJ143" s="6"/>
      <c r="LUP143" s="11"/>
      <c r="LUQ143" s="6"/>
      <c r="LUW143" s="11"/>
      <c r="LUX143" s="6"/>
      <c r="LVD143" s="11"/>
      <c r="LVE143" s="6"/>
      <c r="LVK143" s="11"/>
      <c r="LVL143" s="6"/>
      <c r="LVR143" s="11"/>
      <c r="LVS143" s="6"/>
      <c r="LVY143" s="11"/>
      <c r="LVZ143" s="6"/>
      <c r="LWF143" s="11"/>
      <c r="LWG143" s="6"/>
      <c r="LWM143" s="11"/>
      <c r="LWN143" s="6"/>
      <c r="LWT143" s="11"/>
      <c r="LWU143" s="6"/>
      <c r="LXA143" s="11"/>
      <c r="LXB143" s="6"/>
      <c r="LXH143" s="11"/>
      <c r="LXI143" s="6"/>
      <c r="LXO143" s="11"/>
      <c r="LXP143" s="6"/>
      <c r="LXV143" s="11"/>
      <c r="LXW143" s="6"/>
      <c r="LYC143" s="11"/>
      <c r="LYD143" s="6"/>
      <c r="LYJ143" s="11"/>
      <c r="LYK143" s="6"/>
      <c r="LYQ143" s="11"/>
      <c r="LYR143" s="6"/>
      <c r="LYX143" s="11"/>
      <c r="LYY143" s="6"/>
      <c r="LZE143" s="11"/>
      <c r="LZF143" s="6"/>
      <c r="LZL143" s="11"/>
      <c r="LZM143" s="6"/>
      <c r="LZS143" s="11"/>
      <c r="LZT143" s="6"/>
      <c r="LZZ143" s="11"/>
      <c r="MAA143" s="6"/>
      <c r="MAG143" s="11"/>
      <c r="MAH143" s="6"/>
      <c r="MAN143" s="11"/>
      <c r="MAO143" s="6"/>
      <c r="MAU143" s="11"/>
      <c r="MAV143" s="6"/>
      <c r="MBB143" s="11"/>
      <c r="MBC143" s="6"/>
      <c r="MBI143" s="11"/>
      <c r="MBJ143" s="6"/>
      <c r="MBP143" s="11"/>
      <c r="MBQ143" s="6"/>
      <c r="MBW143" s="11"/>
      <c r="MBX143" s="6"/>
      <c r="MCD143" s="11"/>
      <c r="MCE143" s="6"/>
      <c r="MCK143" s="11"/>
      <c r="MCL143" s="6"/>
      <c r="MCR143" s="11"/>
      <c r="MCS143" s="6"/>
      <c r="MCY143" s="11"/>
      <c r="MCZ143" s="6"/>
      <c r="MDF143" s="11"/>
      <c r="MDG143" s="6"/>
      <c r="MDM143" s="11"/>
      <c r="MDN143" s="6"/>
      <c r="MDT143" s="11"/>
      <c r="MDU143" s="6"/>
      <c r="MEA143" s="11"/>
      <c r="MEB143" s="6"/>
      <c r="MEH143" s="11"/>
      <c r="MEI143" s="6"/>
      <c r="MEO143" s="11"/>
      <c r="MEP143" s="6"/>
      <c r="MEV143" s="11"/>
      <c r="MEW143" s="6"/>
      <c r="MFC143" s="11"/>
      <c r="MFD143" s="6"/>
      <c r="MFJ143" s="11"/>
      <c r="MFK143" s="6"/>
      <c r="MFQ143" s="11"/>
      <c r="MFR143" s="6"/>
      <c r="MFX143" s="11"/>
      <c r="MFY143" s="6"/>
      <c r="MGE143" s="11"/>
      <c r="MGF143" s="6"/>
      <c r="MGL143" s="11"/>
      <c r="MGM143" s="6"/>
      <c r="MGS143" s="11"/>
      <c r="MGT143" s="6"/>
      <c r="MGZ143" s="11"/>
      <c r="MHA143" s="6"/>
      <c r="MHG143" s="11"/>
      <c r="MHH143" s="6"/>
      <c r="MHN143" s="11"/>
      <c r="MHO143" s="6"/>
      <c r="MHU143" s="11"/>
      <c r="MHV143" s="6"/>
      <c r="MIB143" s="11"/>
      <c r="MIC143" s="6"/>
      <c r="MII143" s="11"/>
      <c r="MIJ143" s="6"/>
      <c r="MIP143" s="11"/>
      <c r="MIQ143" s="6"/>
      <c r="MIW143" s="11"/>
      <c r="MIX143" s="6"/>
      <c r="MJD143" s="11"/>
      <c r="MJE143" s="6"/>
      <c r="MJK143" s="11"/>
      <c r="MJL143" s="6"/>
      <c r="MJR143" s="11"/>
      <c r="MJS143" s="6"/>
      <c r="MJY143" s="11"/>
      <c r="MJZ143" s="6"/>
      <c r="MKF143" s="11"/>
      <c r="MKG143" s="6"/>
      <c r="MKM143" s="11"/>
      <c r="MKN143" s="6"/>
      <c r="MKT143" s="11"/>
      <c r="MKU143" s="6"/>
      <c r="MLA143" s="11"/>
      <c r="MLB143" s="6"/>
      <c r="MLH143" s="11"/>
      <c r="MLI143" s="6"/>
      <c r="MLO143" s="11"/>
      <c r="MLP143" s="6"/>
      <c r="MLV143" s="11"/>
      <c r="MLW143" s="6"/>
      <c r="MMC143" s="11"/>
      <c r="MMD143" s="6"/>
      <c r="MMJ143" s="11"/>
      <c r="MMK143" s="6"/>
      <c r="MMQ143" s="11"/>
      <c r="MMR143" s="6"/>
      <c r="MMX143" s="11"/>
      <c r="MMY143" s="6"/>
      <c r="MNE143" s="11"/>
      <c r="MNF143" s="6"/>
      <c r="MNL143" s="11"/>
      <c r="MNM143" s="6"/>
      <c r="MNS143" s="11"/>
      <c r="MNT143" s="6"/>
      <c r="MNZ143" s="11"/>
      <c r="MOA143" s="6"/>
      <c r="MOG143" s="11"/>
      <c r="MOH143" s="6"/>
      <c r="MON143" s="11"/>
      <c r="MOO143" s="6"/>
      <c r="MOU143" s="11"/>
      <c r="MOV143" s="6"/>
      <c r="MPB143" s="11"/>
      <c r="MPC143" s="6"/>
      <c r="MPI143" s="11"/>
      <c r="MPJ143" s="6"/>
      <c r="MPP143" s="11"/>
      <c r="MPQ143" s="6"/>
      <c r="MPW143" s="11"/>
      <c r="MPX143" s="6"/>
      <c r="MQD143" s="11"/>
      <c r="MQE143" s="6"/>
      <c r="MQK143" s="11"/>
      <c r="MQL143" s="6"/>
      <c r="MQR143" s="11"/>
      <c r="MQS143" s="6"/>
      <c r="MQY143" s="11"/>
      <c r="MQZ143" s="6"/>
      <c r="MRF143" s="11"/>
      <c r="MRG143" s="6"/>
      <c r="MRM143" s="11"/>
      <c r="MRN143" s="6"/>
      <c r="MRT143" s="11"/>
      <c r="MRU143" s="6"/>
      <c r="MSA143" s="11"/>
      <c r="MSB143" s="6"/>
      <c r="MSH143" s="11"/>
      <c r="MSI143" s="6"/>
      <c r="MSO143" s="11"/>
      <c r="MSP143" s="6"/>
      <c r="MSV143" s="11"/>
      <c r="MSW143" s="6"/>
      <c r="MTC143" s="11"/>
      <c r="MTD143" s="6"/>
      <c r="MTJ143" s="11"/>
      <c r="MTK143" s="6"/>
      <c r="MTQ143" s="11"/>
      <c r="MTR143" s="6"/>
      <c r="MTX143" s="11"/>
      <c r="MTY143" s="6"/>
      <c r="MUE143" s="11"/>
      <c r="MUF143" s="6"/>
      <c r="MUL143" s="11"/>
      <c r="MUM143" s="6"/>
      <c r="MUS143" s="11"/>
      <c r="MUT143" s="6"/>
      <c r="MUZ143" s="11"/>
      <c r="MVA143" s="6"/>
      <c r="MVG143" s="11"/>
      <c r="MVH143" s="6"/>
      <c r="MVN143" s="11"/>
      <c r="MVO143" s="6"/>
      <c r="MVU143" s="11"/>
      <c r="MVV143" s="6"/>
      <c r="MWB143" s="11"/>
      <c r="MWC143" s="6"/>
      <c r="MWI143" s="11"/>
      <c r="MWJ143" s="6"/>
      <c r="MWP143" s="11"/>
      <c r="MWQ143" s="6"/>
      <c r="MWW143" s="11"/>
      <c r="MWX143" s="6"/>
      <c r="MXD143" s="11"/>
      <c r="MXE143" s="6"/>
      <c r="MXK143" s="11"/>
      <c r="MXL143" s="6"/>
      <c r="MXR143" s="11"/>
      <c r="MXS143" s="6"/>
      <c r="MXY143" s="11"/>
      <c r="MXZ143" s="6"/>
      <c r="MYF143" s="11"/>
      <c r="MYG143" s="6"/>
      <c r="MYM143" s="11"/>
      <c r="MYN143" s="6"/>
      <c r="MYT143" s="11"/>
      <c r="MYU143" s="6"/>
      <c r="MZA143" s="11"/>
      <c r="MZB143" s="6"/>
      <c r="MZH143" s="11"/>
      <c r="MZI143" s="6"/>
      <c r="MZO143" s="11"/>
      <c r="MZP143" s="6"/>
      <c r="MZV143" s="11"/>
      <c r="MZW143" s="6"/>
      <c r="NAC143" s="11"/>
      <c r="NAD143" s="6"/>
      <c r="NAJ143" s="11"/>
      <c r="NAK143" s="6"/>
      <c r="NAQ143" s="11"/>
      <c r="NAR143" s="6"/>
      <c r="NAX143" s="11"/>
      <c r="NAY143" s="6"/>
      <c r="NBE143" s="11"/>
      <c r="NBF143" s="6"/>
      <c r="NBL143" s="11"/>
      <c r="NBM143" s="6"/>
      <c r="NBS143" s="11"/>
      <c r="NBT143" s="6"/>
      <c r="NBZ143" s="11"/>
      <c r="NCA143" s="6"/>
      <c r="NCG143" s="11"/>
      <c r="NCH143" s="6"/>
      <c r="NCN143" s="11"/>
      <c r="NCO143" s="6"/>
      <c r="NCU143" s="11"/>
      <c r="NCV143" s="6"/>
      <c r="NDB143" s="11"/>
      <c r="NDC143" s="6"/>
      <c r="NDI143" s="11"/>
      <c r="NDJ143" s="6"/>
      <c r="NDP143" s="11"/>
      <c r="NDQ143" s="6"/>
      <c r="NDW143" s="11"/>
      <c r="NDX143" s="6"/>
      <c r="NED143" s="11"/>
      <c r="NEE143" s="6"/>
      <c r="NEK143" s="11"/>
      <c r="NEL143" s="6"/>
      <c r="NER143" s="11"/>
      <c r="NES143" s="6"/>
      <c r="NEY143" s="11"/>
      <c r="NEZ143" s="6"/>
      <c r="NFF143" s="11"/>
      <c r="NFG143" s="6"/>
      <c r="NFM143" s="11"/>
      <c r="NFN143" s="6"/>
      <c r="NFT143" s="11"/>
      <c r="NFU143" s="6"/>
      <c r="NGA143" s="11"/>
      <c r="NGB143" s="6"/>
      <c r="NGH143" s="11"/>
      <c r="NGI143" s="6"/>
      <c r="NGO143" s="11"/>
      <c r="NGP143" s="6"/>
      <c r="NGV143" s="11"/>
      <c r="NGW143" s="6"/>
      <c r="NHC143" s="11"/>
      <c r="NHD143" s="6"/>
      <c r="NHJ143" s="11"/>
      <c r="NHK143" s="6"/>
      <c r="NHQ143" s="11"/>
      <c r="NHR143" s="6"/>
      <c r="NHX143" s="11"/>
      <c r="NHY143" s="6"/>
      <c r="NIE143" s="11"/>
      <c r="NIF143" s="6"/>
      <c r="NIL143" s="11"/>
      <c r="NIM143" s="6"/>
      <c r="NIS143" s="11"/>
      <c r="NIT143" s="6"/>
      <c r="NIZ143" s="11"/>
      <c r="NJA143" s="6"/>
      <c r="NJG143" s="11"/>
      <c r="NJH143" s="6"/>
      <c r="NJN143" s="11"/>
      <c r="NJO143" s="6"/>
      <c r="NJU143" s="11"/>
      <c r="NJV143" s="6"/>
      <c r="NKB143" s="11"/>
      <c r="NKC143" s="6"/>
      <c r="NKI143" s="11"/>
      <c r="NKJ143" s="6"/>
      <c r="NKP143" s="11"/>
      <c r="NKQ143" s="6"/>
      <c r="NKW143" s="11"/>
      <c r="NKX143" s="6"/>
      <c r="NLD143" s="11"/>
      <c r="NLE143" s="6"/>
      <c r="NLK143" s="11"/>
      <c r="NLL143" s="6"/>
      <c r="NLR143" s="11"/>
      <c r="NLS143" s="6"/>
      <c r="NLY143" s="11"/>
      <c r="NLZ143" s="6"/>
      <c r="NMF143" s="11"/>
      <c r="NMG143" s="6"/>
      <c r="NMM143" s="11"/>
      <c r="NMN143" s="6"/>
      <c r="NMT143" s="11"/>
      <c r="NMU143" s="6"/>
      <c r="NNA143" s="11"/>
      <c r="NNB143" s="6"/>
      <c r="NNH143" s="11"/>
      <c r="NNI143" s="6"/>
      <c r="NNO143" s="11"/>
      <c r="NNP143" s="6"/>
      <c r="NNV143" s="11"/>
      <c r="NNW143" s="6"/>
      <c r="NOC143" s="11"/>
      <c r="NOD143" s="6"/>
      <c r="NOJ143" s="11"/>
      <c r="NOK143" s="6"/>
      <c r="NOQ143" s="11"/>
      <c r="NOR143" s="6"/>
      <c r="NOX143" s="11"/>
      <c r="NOY143" s="6"/>
      <c r="NPE143" s="11"/>
      <c r="NPF143" s="6"/>
      <c r="NPL143" s="11"/>
      <c r="NPM143" s="6"/>
      <c r="NPS143" s="11"/>
      <c r="NPT143" s="6"/>
      <c r="NPZ143" s="11"/>
      <c r="NQA143" s="6"/>
      <c r="NQG143" s="11"/>
      <c r="NQH143" s="6"/>
      <c r="NQN143" s="11"/>
      <c r="NQO143" s="6"/>
      <c r="NQU143" s="11"/>
      <c r="NQV143" s="6"/>
      <c r="NRB143" s="11"/>
      <c r="NRC143" s="6"/>
      <c r="NRI143" s="11"/>
      <c r="NRJ143" s="6"/>
      <c r="NRP143" s="11"/>
      <c r="NRQ143" s="6"/>
      <c r="NRW143" s="11"/>
      <c r="NRX143" s="6"/>
      <c r="NSD143" s="11"/>
      <c r="NSE143" s="6"/>
      <c r="NSK143" s="11"/>
      <c r="NSL143" s="6"/>
      <c r="NSR143" s="11"/>
      <c r="NSS143" s="6"/>
      <c r="NSY143" s="11"/>
      <c r="NSZ143" s="6"/>
      <c r="NTF143" s="11"/>
      <c r="NTG143" s="6"/>
      <c r="NTM143" s="11"/>
      <c r="NTN143" s="6"/>
      <c r="NTT143" s="11"/>
      <c r="NTU143" s="6"/>
      <c r="NUA143" s="11"/>
      <c r="NUB143" s="6"/>
      <c r="NUH143" s="11"/>
      <c r="NUI143" s="6"/>
      <c r="NUO143" s="11"/>
      <c r="NUP143" s="6"/>
      <c r="NUV143" s="11"/>
      <c r="NUW143" s="6"/>
      <c r="NVC143" s="11"/>
      <c r="NVD143" s="6"/>
      <c r="NVJ143" s="11"/>
      <c r="NVK143" s="6"/>
      <c r="NVQ143" s="11"/>
      <c r="NVR143" s="6"/>
      <c r="NVX143" s="11"/>
      <c r="NVY143" s="6"/>
      <c r="NWE143" s="11"/>
      <c r="NWF143" s="6"/>
      <c r="NWL143" s="11"/>
      <c r="NWM143" s="6"/>
      <c r="NWS143" s="11"/>
      <c r="NWT143" s="6"/>
      <c r="NWZ143" s="11"/>
      <c r="NXA143" s="6"/>
      <c r="NXG143" s="11"/>
      <c r="NXH143" s="6"/>
      <c r="NXN143" s="11"/>
      <c r="NXO143" s="6"/>
      <c r="NXU143" s="11"/>
      <c r="NXV143" s="6"/>
      <c r="NYB143" s="11"/>
      <c r="NYC143" s="6"/>
      <c r="NYI143" s="11"/>
      <c r="NYJ143" s="6"/>
      <c r="NYP143" s="11"/>
      <c r="NYQ143" s="6"/>
      <c r="NYW143" s="11"/>
      <c r="NYX143" s="6"/>
      <c r="NZD143" s="11"/>
      <c r="NZE143" s="6"/>
      <c r="NZK143" s="11"/>
      <c r="NZL143" s="6"/>
      <c r="NZR143" s="11"/>
      <c r="NZS143" s="6"/>
      <c r="NZY143" s="11"/>
      <c r="NZZ143" s="6"/>
      <c r="OAF143" s="11"/>
      <c r="OAG143" s="6"/>
      <c r="OAM143" s="11"/>
      <c r="OAN143" s="6"/>
      <c r="OAT143" s="11"/>
      <c r="OAU143" s="6"/>
      <c r="OBA143" s="11"/>
      <c r="OBB143" s="6"/>
      <c r="OBH143" s="11"/>
      <c r="OBI143" s="6"/>
      <c r="OBO143" s="11"/>
      <c r="OBP143" s="6"/>
      <c r="OBV143" s="11"/>
      <c r="OBW143" s="6"/>
      <c r="OCC143" s="11"/>
      <c r="OCD143" s="6"/>
      <c r="OCJ143" s="11"/>
      <c r="OCK143" s="6"/>
      <c r="OCQ143" s="11"/>
      <c r="OCR143" s="6"/>
      <c r="OCX143" s="11"/>
      <c r="OCY143" s="6"/>
      <c r="ODE143" s="11"/>
      <c r="ODF143" s="6"/>
      <c r="ODL143" s="11"/>
      <c r="ODM143" s="6"/>
      <c r="ODS143" s="11"/>
      <c r="ODT143" s="6"/>
      <c r="ODZ143" s="11"/>
      <c r="OEA143" s="6"/>
      <c r="OEG143" s="11"/>
      <c r="OEH143" s="6"/>
      <c r="OEN143" s="11"/>
      <c r="OEO143" s="6"/>
      <c r="OEU143" s="11"/>
      <c r="OEV143" s="6"/>
      <c r="OFB143" s="11"/>
      <c r="OFC143" s="6"/>
      <c r="OFI143" s="11"/>
      <c r="OFJ143" s="6"/>
      <c r="OFP143" s="11"/>
      <c r="OFQ143" s="6"/>
      <c r="OFW143" s="11"/>
      <c r="OFX143" s="6"/>
      <c r="OGD143" s="11"/>
      <c r="OGE143" s="6"/>
      <c r="OGK143" s="11"/>
      <c r="OGL143" s="6"/>
      <c r="OGR143" s="11"/>
      <c r="OGS143" s="6"/>
      <c r="OGY143" s="11"/>
      <c r="OGZ143" s="6"/>
      <c r="OHF143" s="11"/>
      <c r="OHG143" s="6"/>
      <c r="OHM143" s="11"/>
      <c r="OHN143" s="6"/>
      <c r="OHT143" s="11"/>
      <c r="OHU143" s="6"/>
      <c r="OIA143" s="11"/>
      <c r="OIB143" s="6"/>
      <c r="OIH143" s="11"/>
      <c r="OII143" s="6"/>
      <c r="OIO143" s="11"/>
      <c r="OIP143" s="6"/>
      <c r="OIV143" s="11"/>
      <c r="OIW143" s="6"/>
      <c r="OJC143" s="11"/>
      <c r="OJD143" s="6"/>
      <c r="OJJ143" s="11"/>
      <c r="OJK143" s="6"/>
      <c r="OJQ143" s="11"/>
      <c r="OJR143" s="6"/>
      <c r="OJX143" s="11"/>
      <c r="OJY143" s="6"/>
      <c r="OKE143" s="11"/>
      <c r="OKF143" s="6"/>
      <c r="OKL143" s="11"/>
      <c r="OKM143" s="6"/>
      <c r="OKS143" s="11"/>
      <c r="OKT143" s="6"/>
      <c r="OKZ143" s="11"/>
      <c r="OLA143" s="6"/>
      <c r="OLG143" s="11"/>
      <c r="OLH143" s="6"/>
      <c r="OLN143" s="11"/>
      <c r="OLO143" s="6"/>
      <c r="OLU143" s="11"/>
      <c r="OLV143" s="6"/>
      <c r="OMB143" s="11"/>
      <c r="OMC143" s="6"/>
      <c r="OMI143" s="11"/>
      <c r="OMJ143" s="6"/>
      <c r="OMP143" s="11"/>
      <c r="OMQ143" s="6"/>
      <c r="OMW143" s="11"/>
      <c r="OMX143" s="6"/>
      <c r="OND143" s="11"/>
      <c r="ONE143" s="6"/>
      <c r="ONK143" s="11"/>
      <c r="ONL143" s="6"/>
      <c r="ONR143" s="11"/>
      <c r="ONS143" s="6"/>
      <c r="ONY143" s="11"/>
      <c r="ONZ143" s="6"/>
      <c r="OOF143" s="11"/>
      <c r="OOG143" s="6"/>
      <c r="OOM143" s="11"/>
      <c r="OON143" s="6"/>
      <c r="OOT143" s="11"/>
      <c r="OOU143" s="6"/>
      <c r="OPA143" s="11"/>
      <c r="OPB143" s="6"/>
      <c r="OPH143" s="11"/>
      <c r="OPI143" s="6"/>
      <c r="OPO143" s="11"/>
      <c r="OPP143" s="6"/>
      <c r="OPV143" s="11"/>
      <c r="OPW143" s="6"/>
      <c r="OQC143" s="11"/>
      <c r="OQD143" s="6"/>
      <c r="OQJ143" s="11"/>
      <c r="OQK143" s="6"/>
      <c r="OQQ143" s="11"/>
      <c r="OQR143" s="6"/>
      <c r="OQX143" s="11"/>
      <c r="OQY143" s="6"/>
      <c r="ORE143" s="11"/>
      <c r="ORF143" s="6"/>
      <c r="ORL143" s="11"/>
      <c r="ORM143" s="6"/>
      <c r="ORS143" s="11"/>
      <c r="ORT143" s="6"/>
      <c r="ORZ143" s="11"/>
      <c r="OSA143" s="6"/>
      <c r="OSG143" s="11"/>
      <c r="OSH143" s="6"/>
      <c r="OSN143" s="11"/>
      <c r="OSO143" s="6"/>
      <c r="OSU143" s="11"/>
      <c r="OSV143" s="6"/>
      <c r="OTB143" s="11"/>
      <c r="OTC143" s="6"/>
      <c r="OTI143" s="11"/>
      <c r="OTJ143" s="6"/>
      <c r="OTP143" s="11"/>
      <c r="OTQ143" s="6"/>
      <c r="OTW143" s="11"/>
      <c r="OTX143" s="6"/>
      <c r="OUD143" s="11"/>
      <c r="OUE143" s="6"/>
      <c r="OUK143" s="11"/>
      <c r="OUL143" s="6"/>
      <c r="OUR143" s="11"/>
      <c r="OUS143" s="6"/>
      <c r="OUY143" s="11"/>
      <c r="OUZ143" s="6"/>
      <c r="OVF143" s="11"/>
      <c r="OVG143" s="6"/>
      <c r="OVM143" s="11"/>
      <c r="OVN143" s="6"/>
      <c r="OVT143" s="11"/>
      <c r="OVU143" s="6"/>
      <c r="OWA143" s="11"/>
      <c r="OWB143" s="6"/>
      <c r="OWH143" s="11"/>
      <c r="OWI143" s="6"/>
      <c r="OWO143" s="11"/>
      <c r="OWP143" s="6"/>
      <c r="OWV143" s="11"/>
      <c r="OWW143" s="6"/>
      <c r="OXC143" s="11"/>
      <c r="OXD143" s="6"/>
      <c r="OXJ143" s="11"/>
      <c r="OXK143" s="6"/>
      <c r="OXQ143" s="11"/>
      <c r="OXR143" s="6"/>
      <c r="OXX143" s="11"/>
      <c r="OXY143" s="6"/>
      <c r="OYE143" s="11"/>
      <c r="OYF143" s="6"/>
      <c r="OYL143" s="11"/>
      <c r="OYM143" s="6"/>
      <c r="OYS143" s="11"/>
      <c r="OYT143" s="6"/>
      <c r="OYZ143" s="11"/>
      <c r="OZA143" s="6"/>
      <c r="OZG143" s="11"/>
      <c r="OZH143" s="6"/>
      <c r="OZN143" s="11"/>
      <c r="OZO143" s="6"/>
      <c r="OZU143" s="11"/>
      <c r="OZV143" s="6"/>
      <c r="PAB143" s="11"/>
      <c r="PAC143" s="6"/>
      <c r="PAI143" s="11"/>
      <c r="PAJ143" s="6"/>
      <c r="PAP143" s="11"/>
      <c r="PAQ143" s="6"/>
      <c r="PAW143" s="11"/>
      <c r="PAX143" s="6"/>
      <c r="PBD143" s="11"/>
      <c r="PBE143" s="6"/>
      <c r="PBK143" s="11"/>
      <c r="PBL143" s="6"/>
      <c r="PBR143" s="11"/>
      <c r="PBS143" s="6"/>
      <c r="PBY143" s="11"/>
      <c r="PBZ143" s="6"/>
      <c r="PCF143" s="11"/>
      <c r="PCG143" s="6"/>
      <c r="PCM143" s="11"/>
      <c r="PCN143" s="6"/>
      <c r="PCT143" s="11"/>
      <c r="PCU143" s="6"/>
      <c r="PDA143" s="11"/>
      <c r="PDB143" s="6"/>
      <c r="PDH143" s="11"/>
      <c r="PDI143" s="6"/>
      <c r="PDO143" s="11"/>
      <c r="PDP143" s="6"/>
      <c r="PDV143" s="11"/>
      <c r="PDW143" s="6"/>
      <c r="PEC143" s="11"/>
      <c r="PED143" s="6"/>
      <c r="PEJ143" s="11"/>
      <c r="PEK143" s="6"/>
      <c r="PEQ143" s="11"/>
      <c r="PER143" s="6"/>
      <c r="PEX143" s="11"/>
      <c r="PEY143" s="6"/>
      <c r="PFE143" s="11"/>
      <c r="PFF143" s="6"/>
      <c r="PFL143" s="11"/>
      <c r="PFM143" s="6"/>
      <c r="PFS143" s="11"/>
      <c r="PFT143" s="6"/>
      <c r="PFZ143" s="11"/>
      <c r="PGA143" s="6"/>
      <c r="PGG143" s="11"/>
      <c r="PGH143" s="6"/>
      <c r="PGN143" s="11"/>
      <c r="PGO143" s="6"/>
      <c r="PGU143" s="11"/>
      <c r="PGV143" s="6"/>
      <c r="PHB143" s="11"/>
      <c r="PHC143" s="6"/>
      <c r="PHI143" s="11"/>
      <c r="PHJ143" s="6"/>
      <c r="PHP143" s="11"/>
      <c r="PHQ143" s="6"/>
      <c r="PHW143" s="11"/>
      <c r="PHX143" s="6"/>
      <c r="PID143" s="11"/>
      <c r="PIE143" s="6"/>
      <c r="PIK143" s="11"/>
      <c r="PIL143" s="6"/>
      <c r="PIR143" s="11"/>
      <c r="PIS143" s="6"/>
      <c r="PIY143" s="11"/>
      <c r="PIZ143" s="6"/>
      <c r="PJF143" s="11"/>
      <c r="PJG143" s="6"/>
      <c r="PJM143" s="11"/>
      <c r="PJN143" s="6"/>
      <c r="PJT143" s="11"/>
      <c r="PJU143" s="6"/>
      <c r="PKA143" s="11"/>
      <c r="PKB143" s="6"/>
      <c r="PKH143" s="11"/>
      <c r="PKI143" s="6"/>
      <c r="PKO143" s="11"/>
      <c r="PKP143" s="6"/>
      <c r="PKV143" s="11"/>
      <c r="PKW143" s="6"/>
      <c r="PLC143" s="11"/>
      <c r="PLD143" s="6"/>
      <c r="PLJ143" s="11"/>
      <c r="PLK143" s="6"/>
      <c r="PLQ143" s="11"/>
      <c r="PLR143" s="6"/>
      <c r="PLX143" s="11"/>
      <c r="PLY143" s="6"/>
      <c r="PME143" s="11"/>
      <c r="PMF143" s="6"/>
      <c r="PML143" s="11"/>
      <c r="PMM143" s="6"/>
      <c r="PMS143" s="11"/>
      <c r="PMT143" s="6"/>
      <c r="PMZ143" s="11"/>
      <c r="PNA143" s="6"/>
      <c r="PNG143" s="11"/>
      <c r="PNH143" s="6"/>
      <c r="PNN143" s="11"/>
      <c r="PNO143" s="6"/>
      <c r="PNU143" s="11"/>
      <c r="PNV143" s="6"/>
      <c r="POB143" s="11"/>
      <c r="POC143" s="6"/>
      <c r="POI143" s="11"/>
      <c r="POJ143" s="6"/>
      <c r="POP143" s="11"/>
      <c r="POQ143" s="6"/>
      <c r="POW143" s="11"/>
      <c r="POX143" s="6"/>
      <c r="PPD143" s="11"/>
      <c r="PPE143" s="6"/>
      <c r="PPK143" s="11"/>
      <c r="PPL143" s="6"/>
      <c r="PPR143" s="11"/>
      <c r="PPS143" s="6"/>
      <c r="PPY143" s="11"/>
      <c r="PPZ143" s="6"/>
      <c r="PQF143" s="11"/>
      <c r="PQG143" s="6"/>
      <c r="PQM143" s="11"/>
      <c r="PQN143" s="6"/>
      <c r="PQT143" s="11"/>
      <c r="PQU143" s="6"/>
      <c r="PRA143" s="11"/>
      <c r="PRB143" s="6"/>
      <c r="PRH143" s="11"/>
      <c r="PRI143" s="6"/>
      <c r="PRO143" s="11"/>
      <c r="PRP143" s="6"/>
      <c r="PRV143" s="11"/>
      <c r="PRW143" s="6"/>
      <c r="PSC143" s="11"/>
      <c r="PSD143" s="6"/>
      <c r="PSJ143" s="11"/>
      <c r="PSK143" s="6"/>
      <c r="PSQ143" s="11"/>
      <c r="PSR143" s="6"/>
      <c r="PSX143" s="11"/>
      <c r="PSY143" s="6"/>
      <c r="PTE143" s="11"/>
      <c r="PTF143" s="6"/>
      <c r="PTL143" s="11"/>
      <c r="PTM143" s="6"/>
      <c r="PTS143" s="11"/>
      <c r="PTT143" s="6"/>
      <c r="PTZ143" s="11"/>
      <c r="PUA143" s="6"/>
      <c r="PUG143" s="11"/>
      <c r="PUH143" s="6"/>
      <c r="PUN143" s="11"/>
      <c r="PUO143" s="6"/>
      <c r="PUU143" s="11"/>
      <c r="PUV143" s="6"/>
      <c r="PVB143" s="11"/>
      <c r="PVC143" s="6"/>
      <c r="PVI143" s="11"/>
      <c r="PVJ143" s="6"/>
      <c r="PVP143" s="11"/>
      <c r="PVQ143" s="6"/>
      <c r="PVW143" s="11"/>
      <c r="PVX143" s="6"/>
      <c r="PWD143" s="11"/>
      <c r="PWE143" s="6"/>
      <c r="PWK143" s="11"/>
      <c r="PWL143" s="6"/>
      <c r="PWR143" s="11"/>
      <c r="PWS143" s="6"/>
      <c r="PWY143" s="11"/>
      <c r="PWZ143" s="6"/>
      <c r="PXF143" s="11"/>
      <c r="PXG143" s="6"/>
      <c r="PXM143" s="11"/>
      <c r="PXN143" s="6"/>
      <c r="PXT143" s="11"/>
      <c r="PXU143" s="6"/>
      <c r="PYA143" s="11"/>
      <c r="PYB143" s="6"/>
      <c r="PYH143" s="11"/>
      <c r="PYI143" s="6"/>
      <c r="PYO143" s="11"/>
      <c r="PYP143" s="6"/>
      <c r="PYV143" s="11"/>
      <c r="PYW143" s="6"/>
      <c r="PZC143" s="11"/>
      <c r="PZD143" s="6"/>
      <c r="PZJ143" s="11"/>
      <c r="PZK143" s="6"/>
      <c r="PZQ143" s="11"/>
      <c r="PZR143" s="6"/>
      <c r="PZX143" s="11"/>
      <c r="PZY143" s="6"/>
      <c r="QAE143" s="11"/>
      <c r="QAF143" s="6"/>
      <c r="QAL143" s="11"/>
      <c r="QAM143" s="6"/>
      <c r="QAS143" s="11"/>
      <c r="QAT143" s="6"/>
      <c r="QAZ143" s="11"/>
      <c r="QBA143" s="6"/>
      <c r="QBG143" s="11"/>
      <c r="QBH143" s="6"/>
      <c r="QBN143" s="11"/>
      <c r="QBO143" s="6"/>
      <c r="QBU143" s="11"/>
      <c r="QBV143" s="6"/>
      <c r="QCB143" s="11"/>
      <c r="QCC143" s="6"/>
      <c r="QCI143" s="11"/>
      <c r="QCJ143" s="6"/>
      <c r="QCP143" s="11"/>
      <c r="QCQ143" s="6"/>
      <c r="QCW143" s="11"/>
      <c r="QCX143" s="6"/>
      <c r="QDD143" s="11"/>
      <c r="QDE143" s="6"/>
      <c r="QDK143" s="11"/>
      <c r="QDL143" s="6"/>
      <c r="QDR143" s="11"/>
      <c r="QDS143" s="6"/>
      <c r="QDY143" s="11"/>
      <c r="QDZ143" s="6"/>
      <c r="QEF143" s="11"/>
      <c r="QEG143" s="6"/>
      <c r="QEM143" s="11"/>
      <c r="QEN143" s="6"/>
      <c r="QET143" s="11"/>
      <c r="QEU143" s="6"/>
      <c r="QFA143" s="11"/>
      <c r="QFB143" s="6"/>
      <c r="QFH143" s="11"/>
      <c r="QFI143" s="6"/>
      <c r="QFO143" s="11"/>
      <c r="QFP143" s="6"/>
      <c r="QFV143" s="11"/>
      <c r="QFW143" s="6"/>
      <c r="QGC143" s="11"/>
      <c r="QGD143" s="6"/>
      <c r="QGJ143" s="11"/>
      <c r="QGK143" s="6"/>
      <c r="QGQ143" s="11"/>
      <c r="QGR143" s="6"/>
      <c r="QGX143" s="11"/>
      <c r="QGY143" s="6"/>
      <c r="QHE143" s="11"/>
      <c r="QHF143" s="6"/>
      <c r="QHL143" s="11"/>
      <c r="QHM143" s="6"/>
      <c r="QHS143" s="11"/>
      <c r="QHT143" s="6"/>
      <c r="QHZ143" s="11"/>
      <c r="QIA143" s="6"/>
      <c r="QIG143" s="11"/>
      <c r="QIH143" s="6"/>
      <c r="QIN143" s="11"/>
      <c r="QIO143" s="6"/>
      <c r="QIU143" s="11"/>
      <c r="QIV143" s="6"/>
      <c r="QJB143" s="11"/>
      <c r="QJC143" s="6"/>
      <c r="QJI143" s="11"/>
      <c r="QJJ143" s="6"/>
      <c r="QJP143" s="11"/>
      <c r="QJQ143" s="6"/>
      <c r="QJW143" s="11"/>
      <c r="QJX143" s="6"/>
      <c r="QKD143" s="11"/>
      <c r="QKE143" s="6"/>
      <c r="QKK143" s="11"/>
      <c r="QKL143" s="6"/>
      <c r="QKR143" s="11"/>
      <c r="QKS143" s="6"/>
      <c r="QKY143" s="11"/>
      <c r="QKZ143" s="6"/>
      <c r="QLF143" s="11"/>
      <c r="QLG143" s="6"/>
      <c r="QLM143" s="11"/>
      <c r="QLN143" s="6"/>
      <c r="QLT143" s="11"/>
      <c r="QLU143" s="6"/>
      <c r="QMA143" s="11"/>
      <c r="QMB143" s="6"/>
      <c r="QMH143" s="11"/>
      <c r="QMI143" s="6"/>
      <c r="QMO143" s="11"/>
      <c r="QMP143" s="6"/>
      <c r="QMV143" s="11"/>
      <c r="QMW143" s="6"/>
      <c r="QNC143" s="11"/>
      <c r="QND143" s="6"/>
      <c r="QNJ143" s="11"/>
      <c r="QNK143" s="6"/>
      <c r="QNQ143" s="11"/>
      <c r="QNR143" s="6"/>
      <c r="QNX143" s="11"/>
      <c r="QNY143" s="6"/>
      <c r="QOE143" s="11"/>
      <c r="QOF143" s="6"/>
      <c r="QOL143" s="11"/>
      <c r="QOM143" s="6"/>
      <c r="QOS143" s="11"/>
      <c r="QOT143" s="6"/>
      <c r="QOZ143" s="11"/>
      <c r="QPA143" s="6"/>
      <c r="QPG143" s="11"/>
      <c r="QPH143" s="6"/>
      <c r="QPN143" s="11"/>
      <c r="QPO143" s="6"/>
      <c r="QPU143" s="11"/>
      <c r="QPV143" s="6"/>
      <c r="QQB143" s="11"/>
      <c r="QQC143" s="6"/>
      <c r="QQI143" s="11"/>
      <c r="QQJ143" s="6"/>
      <c r="QQP143" s="11"/>
      <c r="QQQ143" s="6"/>
      <c r="QQW143" s="11"/>
      <c r="QQX143" s="6"/>
      <c r="QRD143" s="11"/>
      <c r="QRE143" s="6"/>
      <c r="QRK143" s="11"/>
      <c r="QRL143" s="6"/>
      <c r="QRR143" s="11"/>
      <c r="QRS143" s="6"/>
      <c r="QRY143" s="11"/>
      <c r="QRZ143" s="6"/>
      <c r="QSF143" s="11"/>
      <c r="QSG143" s="6"/>
      <c r="QSM143" s="11"/>
      <c r="QSN143" s="6"/>
      <c r="QST143" s="11"/>
      <c r="QSU143" s="6"/>
      <c r="QTA143" s="11"/>
      <c r="QTB143" s="6"/>
      <c r="QTH143" s="11"/>
      <c r="QTI143" s="6"/>
      <c r="QTO143" s="11"/>
      <c r="QTP143" s="6"/>
      <c r="QTV143" s="11"/>
      <c r="QTW143" s="6"/>
      <c r="QUC143" s="11"/>
      <c r="QUD143" s="6"/>
      <c r="QUJ143" s="11"/>
      <c r="QUK143" s="6"/>
      <c r="QUQ143" s="11"/>
      <c r="QUR143" s="6"/>
      <c r="QUX143" s="11"/>
      <c r="QUY143" s="6"/>
      <c r="QVE143" s="11"/>
      <c r="QVF143" s="6"/>
      <c r="QVL143" s="11"/>
      <c r="QVM143" s="6"/>
      <c r="QVS143" s="11"/>
      <c r="QVT143" s="6"/>
      <c r="QVZ143" s="11"/>
      <c r="QWA143" s="6"/>
      <c r="QWG143" s="11"/>
      <c r="QWH143" s="6"/>
      <c r="QWN143" s="11"/>
      <c r="QWO143" s="6"/>
      <c r="QWU143" s="11"/>
      <c r="QWV143" s="6"/>
      <c r="QXB143" s="11"/>
      <c r="QXC143" s="6"/>
      <c r="QXI143" s="11"/>
      <c r="QXJ143" s="6"/>
      <c r="QXP143" s="11"/>
      <c r="QXQ143" s="6"/>
      <c r="QXW143" s="11"/>
      <c r="QXX143" s="6"/>
      <c r="QYD143" s="11"/>
      <c r="QYE143" s="6"/>
      <c r="QYK143" s="11"/>
      <c r="QYL143" s="6"/>
      <c r="QYR143" s="11"/>
      <c r="QYS143" s="6"/>
      <c r="QYY143" s="11"/>
      <c r="QYZ143" s="6"/>
      <c r="QZF143" s="11"/>
      <c r="QZG143" s="6"/>
      <c r="QZM143" s="11"/>
      <c r="QZN143" s="6"/>
      <c r="QZT143" s="11"/>
      <c r="QZU143" s="6"/>
      <c r="RAA143" s="11"/>
      <c r="RAB143" s="6"/>
      <c r="RAH143" s="11"/>
      <c r="RAI143" s="6"/>
      <c r="RAO143" s="11"/>
      <c r="RAP143" s="6"/>
      <c r="RAV143" s="11"/>
      <c r="RAW143" s="6"/>
      <c r="RBC143" s="11"/>
      <c r="RBD143" s="6"/>
      <c r="RBJ143" s="11"/>
      <c r="RBK143" s="6"/>
      <c r="RBQ143" s="11"/>
      <c r="RBR143" s="6"/>
      <c r="RBX143" s="11"/>
      <c r="RBY143" s="6"/>
      <c r="RCE143" s="11"/>
      <c r="RCF143" s="6"/>
      <c r="RCL143" s="11"/>
      <c r="RCM143" s="6"/>
      <c r="RCS143" s="11"/>
      <c r="RCT143" s="6"/>
      <c r="RCZ143" s="11"/>
      <c r="RDA143" s="6"/>
      <c r="RDG143" s="11"/>
      <c r="RDH143" s="6"/>
      <c r="RDN143" s="11"/>
      <c r="RDO143" s="6"/>
      <c r="RDU143" s="11"/>
      <c r="RDV143" s="6"/>
      <c r="REB143" s="11"/>
      <c r="REC143" s="6"/>
      <c r="REI143" s="11"/>
      <c r="REJ143" s="6"/>
      <c r="REP143" s="11"/>
      <c r="REQ143" s="6"/>
      <c r="REW143" s="11"/>
      <c r="REX143" s="6"/>
      <c r="RFD143" s="11"/>
      <c r="RFE143" s="6"/>
      <c r="RFK143" s="11"/>
      <c r="RFL143" s="6"/>
      <c r="RFR143" s="11"/>
      <c r="RFS143" s="6"/>
      <c r="RFY143" s="11"/>
      <c r="RFZ143" s="6"/>
      <c r="RGF143" s="11"/>
      <c r="RGG143" s="6"/>
      <c r="RGM143" s="11"/>
      <c r="RGN143" s="6"/>
      <c r="RGT143" s="11"/>
      <c r="RGU143" s="6"/>
      <c r="RHA143" s="11"/>
      <c r="RHB143" s="6"/>
      <c r="RHH143" s="11"/>
      <c r="RHI143" s="6"/>
      <c r="RHO143" s="11"/>
      <c r="RHP143" s="6"/>
      <c r="RHV143" s="11"/>
      <c r="RHW143" s="6"/>
      <c r="RIC143" s="11"/>
      <c r="RID143" s="6"/>
      <c r="RIJ143" s="11"/>
      <c r="RIK143" s="6"/>
      <c r="RIQ143" s="11"/>
      <c r="RIR143" s="6"/>
      <c r="RIX143" s="11"/>
      <c r="RIY143" s="6"/>
      <c r="RJE143" s="11"/>
      <c r="RJF143" s="6"/>
      <c r="RJL143" s="11"/>
      <c r="RJM143" s="6"/>
      <c r="RJS143" s="11"/>
      <c r="RJT143" s="6"/>
      <c r="RJZ143" s="11"/>
      <c r="RKA143" s="6"/>
      <c r="RKG143" s="11"/>
      <c r="RKH143" s="6"/>
      <c r="RKN143" s="11"/>
      <c r="RKO143" s="6"/>
      <c r="RKU143" s="11"/>
      <c r="RKV143" s="6"/>
      <c r="RLB143" s="11"/>
      <c r="RLC143" s="6"/>
      <c r="RLI143" s="11"/>
      <c r="RLJ143" s="6"/>
      <c r="RLP143" s="11"/>
      <c r="RLQ143" s="6"/>
      <c r="RLW143" s="11"/>
      <c r="RLX143" s="6"/>
      <c r="RMD143" s="11"/>
      <c r="RME143" s="6"/>
      <c r="RMK143" s="11"/>
      <c r="RML143" s="6"/>
      <c r="RMR143" s="11"/>
      <c r="RMS143" s="6"/>
      <c r="RMY143" s="11"/>
      <c r="RMZ143" s="6"/>
      <c r="RNF143" s="11"/>
      <c r="RNG143" s="6"/>
      <c r="RNM143" s="11"/>
      <c r="RNN143" s="6"/>
      <c r="RNT143" s="11"/>
      <c r="RNU143" s="6"/>
      <c r="ROA143" s="11"/>
      <c r="ROB143" s="6"/>
      <c r="ROH143" s="11"/>
      <c r="ROI143" s="6"/>
      <c r="ROO143" s="11"/>
      <c r="ROP143" s="6"/>
      <c r="ROV143" s="11"/>
      <c r="ROW143" s="6"/>
      <c r="RPC143" s="11"/>
      <c r="RPD143" s="6"/>
      <c r="RPJ143" s="11"/>
      <c r="RPK143" s="6"/>
      <c r="RPQ143" s="11"/>
      <c r="RPR143" s="6"/>
      <c r="RPX143" s="11"/>
      <c r="RPY143" s="6"/>
      <c r="RQE143" s="11"/>
      <c r="RQF143" s="6"/>
      <c r="RQL143" s="11"/>
      <c r="RQM143" s="6"/>
      <c r="RQS143" s="11"/>
      <c r="RQT143" s="6"/>
      <c r="RQZ143" s="11"/>
      <c r="RRA143" s="6"/>
      <c r="RRG143" s="11"/>
      <c r="RRH143" s="6"/>
      <c r="RRN143" s="11"/>
      <c r="RRO143" s="6"/>
      <c r="RRU143" s="11"/>
      <c r="RRV143" s="6"/>
      <c r="RSB143" s="11"/>
      <c r="RSC143" s="6"/>
      <c r="RSI143" s="11"/>
      <c r="RSJ143" s="6"/>
      <c r="RSP143" s="11"/>
      <c r="RSQ143" s="6"/>
      <c r="RSW143" s="11"/>
      <c r="RSX143" s="6"/>
      <c r="RTD143" s="11"/>
      <c r="RTE143" s="6"/>
      <c r="RTK143" s="11"/>
      <c r="RTL143" s="6"/>
      <c r="RTR143" s="11"/>
      <c r="RTS143" s="6"/>
      <c r="RTY143" s="11"/>
      <c r="RTZ143" s="6"/>
      <c r="RUF143" s="11"/>
      <c r="RUG143" s="6"/>
      <c r="RUM143" s="11"/>
      <c r="RUN143" s="6"/>
      <c r="RUT143" s="11"/>
      <c r="RUU143" s="6"/>
      <c r="RVA143" s="11"/>
      <c r="RVB143" s="6"/>
      <c r="RVH143" s="11"/>
      <c r="RVI143" s="6"/>
      <c r="RVO143" s="11"/>
      <c r="RVP143" s="6"/>
      <c r="RVV143" s="11"/>
      <c r="RVW143" s="6"/>
      <c r="RWC143" s="11"/>
      <c r="RWD143" s="6"/>
      <c r="RWJ143" s="11"/>
      <c r="RWK143" s="6"/>
      <c r="RWQ143" s="11"/>
      <c r="RWR143" s="6"/>
      <c r="RWX143" s="11"/>
      <c r="RWY143" s="6"/>
      <c r="RXE143" s="11"/>
      <c r="RXF143" s="6"/>
      <c r="RXL143" s="11"/>
      <c r="RXM143" s="6"/>
      <c r="RXS143" s="11"/>
      <c r="RXT143" s="6"/>
      <c r="RXZ143" s="11"/>
      <c r="RYA143" s="6"/>
      <c r="RYG143" s="11"/>
      <c r="RYH143" s="6"/>
      <c r="RYN143" s="11"/>
      <c r="RYO143" s="6"/>
      <c r="RYU143" s="11"/>
      <c r="RYV143" s="6"/>
      <c r="RZB143" s="11"/>
      <c r="RZC143" s="6"/>
      <c r="RZI143" s="11"/>
      <c r="RZJ143" s="6"/>
      <c r="RZP143" s="11"/>
      <c r="RZQ143" s="6"/>
      <c r="RZW143" s="11"/>
      <c r="RZX143" s="6"/>
      <c r="SAD143" s="11"/>
      <c r="SAE143" s="6"/>
      <c r="SAK143" s="11"/>
      <c r="SAL143" s="6"/>
      <c r="SAR143" s="11"/>
      <c r="SAS143" s="6"/>
      <c r="SAY143" s="11"/>
      <c r="SAZ143" s="6"/>
      <c r="SBF143" s="11"/>
      <c r="SBG143" s="6"/>
      <c r="SBM143" s="11"/>
      <c r="SBN143" s="6"/>
      <c r="SBT143" s="11"/>
      <c r="SBU143" s="6"/>
      <c r="SCA143" s="11"/>
      <c r="SCB143" s="6"/>
      <c r="SCH143" s="11"/>
      <c r="SCI143" s="6"/>
      <c r="SCO143" s="11"/>
      <c r="SCP143" s="6"/>
      <c r="SCV143" s="11"/>
      <c r="SCW143" s="6"/>
      <c r="SDC143" s="11"/>
      <c r="SDD143" s="6"/>
      <c r="SDJ143" s="11"/>
      <c r="SDK143" s="6"/>
      <c r="SDQ143" s="11"/>
      <c r="SDR143" s="6"/>
      <c r="SDX143" s="11"/>
      <c r="SDY143" s="6"/>
      <c r="SEE143" s="11"/>
      <c r="SEF143" s="6"/>
      <c r="SEL143" s="11"/>
      <c r="SEM143" s="6"/>
      <c r="SES143" s="11"/>
      <c r="SET143" s="6"/>
      <c r="SEZ143" s="11"/>
      <c r="SFA143" s="6"/>
      <c r="SFG143" s="11"/>
      <c r="SFH143" s="6"/>
      <c r="SFN143" s="11"/>
      <c r="SFO143" s="6"/>
      <c r="SFU143" s="11"/>
      <c r="SFV143" s="6"/>
      <c r="SGB143" s="11"/>
      <c r="SGC143" s="6"/>
      <c r="SGI143" s="11"/>
      <c r="SGJ143" s="6"/>
      <c r="SGP143" s="11"/>
      <c r="SGQ143" s="6"/>
      <c r="SGW143" s="11"/>
      <c r="SGX143" s="6"/>
      <c r="SHD143" s="11"/>
      <c r="SHE143" s="6"/>
      <c r="SHK143" s="11"/>
      <c r="SHL143" s="6"/>
      <c r="SHR143" s="11"/>
      <c r="SHS143" s="6"/>
      <c r="SHY143" s="11"/>
      <c r="SHZ143" s="6"/>
      <c r="SIF143" s="11"/>
      <c r="SIG143" s="6"/>
      <c r="SIM143" s="11"/>
      <c r="SIN143" s="6"/>
      <c r="SIT143" s="11"/>
      <c r="SIU143" s="6"/>
      <c r="SJA143" s="11"/>
      <c r="SJB143" s="6"/>
      <c r="SJH143" s="11"/>
      <c r="SJI143" s="6"/>
      <c r="SJO143" s="11"/>
      <c r="SJP143" s="6"/>
      <c r="SJV143" s="11"/>
      <c r="SJW143" s="6"/>
      <c r="SKC143" s="11"/>
      <c r="SKD143" s="6"/>
      <c r="SKJ143" s="11"/>
      <c r="SKK143" s="6"/>
      <c r="SKQ143" s="11"/>
      <c r="SKR143" s="6"/>
      <c r="SKX143" s="11"/>
      <c r="SKY143" s="6"/>
      <c r="SLE143" s="11"/>
      <c r="SLF143" s="6"/>
      <c r="SLL143" s="11"/>
      <c r="SLM143" s="6"/>
      <c r="SLS143" s="11"/>
      <c r="SLT143" s="6"/>
      <c r="SLZ143" s="11"/>
      <c r="SMA143" s="6"/>
      <c r="SMG143" s="11"/>
      <c r="SMH143" s="6"/>
      <c r="SMN143" s="11"/>
      <c r="SMO143" s="6"/>
      <c r="SMU143" s="11"/>
      <c r="SMV143" s="6"/>
      <c r="SNB143" s="11"/>
      <c r="SNC143" s="6"/>
      <c r="SNI143" s="11"/>
      <c r="SNJ143" s="6"/>
      <c r="SNP143" s="11"/>
      <c r="SNQ143" s="6"/>
      <c r="SNW143" s="11"/>
      <c r="SNX143" s="6"/>
      <c r="SOD143" s="11"/>
      <c r="SOE143" s="6"/>
      <c r="SOK143" s="11"/>
      <c r="SOL143" s="6"/>
      <c r="SOR143" s="11"/>
      <c r="SOS143" s="6"/>
      <c r="SOY143" s="11"/>
      <c r="SOZ143" s="6"/>
      <c r="SPF143" s="11"/>
      <c r="SPG143" s="6"/>
      <c r="SPM143" s="11"/>
      <c r="SPN143" s="6"/>
      <c r="SPT143" s="11"/>
      <c r="SPU143" s="6"/>
      <c r="SQA143" s="11"/>
      <c r="SQB143" s="6"/>
      <c r="SQH143" s="11"/>
      <c r="SQI143" s="6"/>
      <c r="SQO143" s="11"/>
      <c r="SQP143" s="6"/>
      <c r="SQV143" s="11"/>
      <c r="SQW143" s="6"/>
      <c r="SRC143" s="11"/>
      <c r="SRD143" s="6"/>
      <c r="SRJ143" s="11"/>
      <c r="SRK143" s="6"/>
      <c r="SRQ143" s="11"/>
      <c r="SRR143" s="6"/>
      <c r="SRX143" s="11"/>
      <c r="SRY143" s="6"/>
      <c r="SSE143" s="11"/>
      <c r="SSF143" s="6"/>
      <c r="SSL143" s="11"/>
      <c r="SSM143" s="6"/>
      <c r="SSS143" s="11"/>
      <c r="SST143" s="6"/>
      <c r="SSZ143" s="11"/>
      <c r="STA143" s="6"/>
      <c r="STG143" s="11"/>
      <c r="STH143" s="6"/>
      <c r="STN143" s="11"/>
      <c r="STO143" s="6"/>
      <c r="STU143" s="11"/>
      <c r="STV143" s="6"/>
      <c r="SUB143" s="11"/>
      <c r="SUC143" s="6"/>
      <c r="SUI143" s="11"/>
      <c r="SUJ143" s="6"/>
      <c r="SUP143" s="11"/>
      <c r="SUQ143" s="6"/>
      <c r="SUW143" s="11"/>
      <c r="SUX143" s="6"/>
      <c r="SVD143" s="11"/>
      <c r="SVE143" s="6"/>
      <c r="SVK143" s="11"/>
      <c r="SVL143" s="6"/>
      <c r="SVR143" s="11"/>
      <c r="SVS143" s="6"/>
      <c r="SVY143" s="11"/>
      <c r="SVZ143" s="6"/>
      <c r="SWF143" s="11"/>
      <c r="SWG143" s="6"/>
      <c r="SWM143" s="11"/>
      <c r="SWN143" s="6"/>
      <c r="SWT143" s="11"/>
      <c r="SWU143" s="6"/>
      <c r="SXA143" s="11"/>
      <c r="SXB143" s="6"/>
      <c r="SXH143" s="11"/>
      <c r="SXI143" s="6"/>
      <c r="SXO143" s="11"/>
      <c r="SXP143" s="6"/>
      <c r="SXV143" s="11"/>
      <c r="SXW143" s="6"/>
      <c r="SYC143" s="11"/>
      <c r="SYD143" s="6"/>
      <c r="SYJ143" s="11"/>
      <c r="SYK143" s="6"/>
      <c r="SYQ143" s="11"/>
      <c r="SYR143" s="6"/>
      <c r="SYX143" s="11"/>
      <c r="SYY143" s="6"/>
      <c r="SZE143" s="11"/>
      <c r="SZF143" s="6"/>
      <c r="SZL143" s="11"/>
      <c r="SZM143" s="6"/>
      <c r="SZS143" s="11"/>
      <c r="SZT143" s="6"/>
      <c r="SZZ143" s="11"/>
      <c r="TAA143" s="6"/>
      <c r="TAG143" s="11"/>
      <c r="TAH143" s="6"/>
      <c r="TAN143" s="11"/>
      <c r="TAO143" s="6"/>
      <c r="TAU143" s="11"/>
      <c r="TAV143" s="6"/>
      <c r="TBB143" s="11"/>
      <c r="TBC143" s="6"/>
      <c r="TBI143" s="11"/>
      <c r="TBJ143" s="6"/>
      <c r="TBP143" s="11"/>
      <c r="TBQ143" s="6"/>
      <c r="TBW143" s="11"/>
      <c r="TBX143" s="6"/>
      <c r="TCD143" s="11"/>
      <c r="TCE143" s="6"/>
      <c r="TCK143" s="11"/>
      <c r="TCL143" s="6"/>
      <c r="TCR143" s="11"/>
      <c r="TCS143" s="6"/>
      <c r="TCY143" s="11"/>
      <c r="TCZ143" s="6"/>
      <c r="TDF143" s="11"/>
      <c r="TDG143" s="6"/>
      <c r="TDM143" s="11"/>
      <c r="TDN143" s="6"/>
      <c r="TDT143" s="11"/>
      <c r="TDU143" s="6"/>
      <c r="TEA143" s="11"/>
      <c r="TEB143" s="6"/>
      <c r="TEH143" s="11"/>
      <c r="TEI143" s="6"/>
      <c r="TEO143" s="11"/>
      <c r="TEP143" s="6"/>
      <c r="TEV143" s="11"/>
      <c r="TEW143" s="6"/>
      <c r="TFC143" s="11"/>
      <c r="TFD143" s="6"/>
      <c r="TFJ143" s="11"/>
      <c r="TFK143" s="6"/>
      <c r="TFQ143" s="11"/>
      <c r="TFR143" s="6"/>
      <c r="TFX143" s="11"/>
      <c r="TFY143" s="6"/>
      <c r="TGE143" s="11"/>
      <c r="TGF143" s="6"/>
      <c r="TGL143" s="11"/>
      <c r="TGM143" s="6"/>
      <c r="TGS143" s="11"/>
      <c r="TGT143" s="6"/>
      <c r="TGZ143" s="11"/>
      <c r="THA143" s="6"/>
      <c r="THG143" s="11"/>
      <c r="THH143" s="6"/>
      <c r="THN143" s="11"/>
      <c r="THO143" s="6"/>
      <c r="THU143" s="11"/>
      <c r="THV143" s="6"/>
      <c r="TIB143" s="11"/>
      <c r="TIC143" s="6"/>
      <c r="TII143" s="11"/>
      <c r="TIJ143" s="6"/>
      <c r="TIP143" s="11"/>
      <c r="TIQ143" s="6"/>
      <c r="TIW143" s="11"/>
      <c r="TIX143" s="6"/>
      <c r="TJD143" s="11"/>
      <c r="TJE143" s="6"/>
      <c r="TJK143" s="11"/>
      <c r="TJL143" s="6"/>
      <c r="TJR143" s="11"/>
      <c r="TJS143" s="6"/>
      <c r="TJY143" s="11"/>
      <c r="TJZ143" s="6"/>
      <c r="TKF143" s="11"/>
      <c r="TKG143" s="6"/>
      <c r="TKM143" s="11"/>
      <c r="TKN143" s="6"/>
      <c r="TKT143" s="11"/>
      <c r="TKU143" s="6"/>
      <c r="TLA143" s="11"/>
      <c r="TLB143" s="6"/>
      <c r="TLH143" s="11"/>
      <c r="TLI143" s="6"/>
      <c r="TLO143" s="11"/>
      <c r="TLP143" s="6"/>
      <c r="TLV143" s="11"/>
      <c r="TLW143" s="6"/>
      <c r="TMC143" s="11"/>
      <c r="TMD143" s="6"/>
      <c r="TMJ143" s="11"/>
      <c r="TMK143" s="6"/>
      <c r="TMQ143" s="11"/>
      <c r="TMR143" s="6"/>
      <c r="TMX143" s="11"/>
      <c r="TMY143" s="6"/>
      <c r="TNE143" s="11"/>
      <c r="TNF143" s="6"/>
      <c r="TNL143" s="11"/>
      <c r="TNM143" s="6"/>
      <c r="TNS143" s="11"/>
      <c r="TNT143" s="6"/>
      <c r="TNZ143" s="11"/>
      <c r="TOA143" s="6"/>
      <c r="TOG143" s="11"/>
      <c r="TOH143" s="6"/>
      <c r="TON143" s="11"/>
      <c r="TOO143" s="6"/>
      <c r="TOU143" s="11"/>
      <c r="TOV143" s="6"/>
      <c r="TPB143" s="11"/>
      <c r="TPC143" s="6"/>
      <c r="TPI143" s="11"/>
      <c r="TPJ143" s="6"/>
      <c r="TPP143" s="11"/>
      <c r="TPQ143" s="6"/>
      <c r="TPW143" s="11"/>
      <c r="TPX143" s="6"/>
      <c r="TQD143" s="11"/>
      <c r="TQE143" s="6"/>
      <c r="TQK143" s="11"/>
      <c r="TQL143" s="6"/>
      <c r="TQR143" s="11"/>
      <c r="TQS143" s="6"/>
      <c r="TQY143" s="11"/>
      <c r="TQZ143" s="6"/>
      <c r="TRF143" s="11"/>
      <c r="TRG143" s="6"/>
      <c r="TRM143" s="11"/>
      <c r="TRN143" s="6"/>
      <c r="TRT143" s="11"/>
      <c r="TRU143" s="6"/>
      <c r="TSA143" s="11"/>
      <c r="TSB143" s="6"/>
      <c r="TSH143" s="11"/>
      <c r="TSI143" s="6"/>
      <c r="TSO143" s="11"/>
      <c r="TSP143" s="6"/>
      <c r="TSV143" s="11"/>
      <c r="TSW143" s="6"/>
      <c r="TTC143" s="11"/>
      <c r="TTD143" s="6"/>
      <c r="TTJ143" s="11"/>
      <c r="TTK143" s="6"/>
      <c r="TTQ143" s="11"/>
      <c r="TTR143" s="6"/>
      <c r="TTX143" s="11"/>
      <c r="TTY143" s="6"/>
      <c r="TUE143" s="11"/>
      <c r="TUF143" s="6"/>
      <c r="TUL143" s="11"/>
      <c r="TUM143" s="6"/>
      <c r="TUS143" s="11"/>
      <c r="TUT143" s="6"/>
      <c r="TUZ143" s="11"/>
      <c r="TVA143" s="6"/>
      <c r="TVG143" s="11"/>
      <c r="TVH143" s="6"/>
      <c r="TVN143" s="11"/>
      <c r="TVO143" s="6"/>
      <c r="TVU143" s="11"/>
      <c r="TVV143" s="6"/>
      <c r="TWB143" s="11"/>
      <c r="TWC143" s="6"/>
      <c r="TWI143" s="11"/>
      <c r="TWJ143" s="6"/>
      <c r="TWP143" s="11"/>
      <c r="TWQ143" s="6"/>
      <c r="TWW143" s="11"/>
      <c r="TWX143" s="6"/>
      <c r="TXD143" s="11"/>
      <c r="TXE143" s="6"/>
      <c r="TXK143" s="11"/>
      <c r="TXL143" s="6"/>
      <c r="TXR143" s="11"/>
      <c r="TXS143" s="6"/>
      <c r="TXY143" s="11"/>
      <c r="TXZ143" s="6"/>
      <c r="TYF143" s="11"/>
      <c r="TYG143" s="6"/>
      <c r="TYM143" s="11"/>
      <c r="TYN143" s="6"/>
      <c r="TYT143" s="11"/>
      <c r="TYU143" s="6"/>
      <c r="TZA143" s="11"/>
      <c r="TZB143" s="6"/>
      <c r="TZH143" s="11"/>
      <c r="TZI143" s="6"/>
      <c r="TZO143" s="11"/>
      <c r="TZP143" s="6"/>
      <c r="TZV143" s="11"/>
      <c r="TZW143" s="6"/>
      <c r="UAC143" s="11"/>
      <c r="UAD143" s="6"/>
      <c r="UAJ143" s="11"/>
      <c r="UAK143" s="6"/>
      <c r="UAQ143" s="11"/>
      <c r="UAR143" s="6"/>
      <c r="UAX143" s="11"/>
      <c r="UAY143" s="6"/>
      <c r="UBE143" s="11"/>
      <c r="UBF143" s="6"/>
      <c r="UBL143" s="11"/>
      <c r="UBM143" s="6"/>
      <c r="UBS143" s="11"/>
      <c r="UBT143" s="6"/>
      <c r="UBZ143" s="11"/>
      <c r="UCA143" s="6"/>
      <c r="UCG143" s="11"/>
      <c r="UCH143" s="6"/>
      <c r="UCN143" s="11"/>
      <c r="UCO143" s="6"/>
      <c r="UCU143" s="11"/>
      <c r="UCV143" s="6"/>
      <c r="UDB143" s="11"/>
      <c r="UDC143" s="6"/>
      <c r="UDI143" s="11"/>
      <c r="UDJ143" s="6"/>
      <c r="UDP143" s="11"/>
      <c r="UDQ143" s="6"/>
      <c r="UDW143" s="11"/>
      <c r="UDX143" s="6"/>
      <c r="UED143" s="11"/>
      <c r="UEE143" s="6"/>
      <c r="UEK143" s="11"/>
      <c r="UEL143" s="6"/>
      <c r="UER143" s="11"/>
      <c r="UES143" s="6"/>
      <c r="UEY143" s="11"/>
      <c r="UEZ143" s="6"/>
      <c r="UFF143" s="11"/>
      <c r="UFG143" s="6"/>
      <c r="UFM143" s="11"/>
      <c r="UFN143" s="6"/>
      <c r="UFT143" s="11"/>
      <c r="UFU143" s="6"/>
      <c r="UGA143" s="11"/>
      <c r="UGB143" s="6"/>
      <c r="UGH143" s="11"/>
      <c r="UGI143" s="6"/>
      <c r="UGO143" s="11"/>
      <c r="UGP143" s="6"/>
      <c r="UGV143" s="11"/>
      <c r="UGW143" s="6"/>
      <c r="UHC143" s="11"/>
      <c r="UHD143" s="6"/>
      <c r="UHJ143" s="11"/>
      <c r="UHK143" s="6"/>
      <c r="UHQ143" s="11"/>
      <c r="UHR143" s="6"/>
      <c r="UHX143" s="11"/>
      <c r="UHY143" s="6"/>
      <c r="UIE143" s="11"/>
      <c r="UIF143" s="6"/>
      <c r="UIL143" s="11"/>
      <c r="UIM143" s="6"/>
      <c r="UIS143" s="11"/>
      <c r="UIT143" s="6"/>
      <c r="UIZ143" s="11"/>
      <c r="UJA143" s="6"/>
      <c r="UJG143" s="11"/>
      <c r="UJH143" s="6"/>
      <c r="UJN143" s="11"/>
      <c r="UJO143" s="6"/>
      <c r="UJU143" s="11"/>
      <c r="UJV143" s="6"/>
      <c r="UKB143" s="11"/>
      <c r="UKC143" s="6"/>
      <c r="UKI143" s="11"/>
      <c r="UKJ143" s="6"/>
      <c r="UKP143" s="11"/>
      <c r="UKQ143" s="6"/>
      <c r="UKW143" s="11"/>
      <c r="UKX143" s="6"/>
      <c r="ULD143" s="11"/>
      <c r="ULE143" s="6"/>
      <c r="ULK143" s="11"/>
      <c r="ULL143" s="6"/>
      <c r="ULR143" s="11"/>
      <c r="ULS143" s="6"/>
      <c r="ULY143" s="11"/>
      <c r="ULZ143" s="6"/>
      <c r="UMF143" s="11"/>
      <c r="UMG143" s="6"/>
      <c r="UMM143" s="11"/>
      <c r="UMN143" s="6"/>
      <c r="UMT143" s="11"/>
      <c r="UMU143" s="6"/>
      <c r="UNA143" s="11"/>
      <c r="UNB143" s="6"/>
      <c r="UNH143" s="11"/>
      <c r="UNI143" s="6"/>
      <c r="UNO143" s="11"/>
      <c r="UNP143" s="6"/>
      <c r="UNV143" s="11"/>
      <c r="UNW143" s="6"/>
      <c r="UOC143" s="11"/>
      <c r="UOD143" s="6"/>
      <c r="UOJ143" s="11"/>
      <c r="UOK143" s="6"/>
      <c r="UOQ143" s="11"/>
      <c r="UOR143" s="6"/>
      <c r="UOX143" s="11"/>
      <c r="UOY143" s="6"/>
      <c r="UPE143" s="11"/>
      <c r="UPF143" s="6"/>
      <c r="UPL143" s="11"/>
      <c r="UPM143" s="6"/>
      <c r="UPS143" s="11"/>
      <c r="UPT143" s="6"/>
      <c r="UPZ143" s="11"/>
      <c r="UQA143" s="6"/>
      <c r="UQG143" s="11"/>
      <c r="UQH143" s="6"/>
      <c r="UQN143" s="11"/>
      <c r="UQO143" s="6"/>
      <c r="UQU143" s="11"/>
      <c r="UQV143" s="6"/>
      <c r="URB143" s="11"/>
      <c r="URC143" s="6"/>
      <c r="URI143" s="11"/>
      <c r="URJ143" s="6"/>
      <c r="URP143" s="11"/>
      <c r="URQ143" s="6"/>
      <c r="URW143" s="11"/>
      <c r="URX143" s="6"/>
      <c r="USD143" s="11"/>
      <c r="USE143" s="6"/>
      <c r="USK143" s="11"/>
      <c r="USL143" s="6"/>
      <c r="USR143" s="11"/>
      <c r="USS143" s="6"/>
      <c r="USY143" s="11"/>
      <c r="USZ143" s="6"/>
      <c r="UTF143" s="11"/>
      <c r="UTG143" s="6"/>
      <c r="UTM143" s="11"/>
      <c r="UTN143" s="6"/>
      <c r="UTT143" s="11"/>
      <c r="UTU143" s="6"/>
      <c r="UUA143" s="11"/>
      <c r="UUB143" s="6"/>
      <c r="UUH143" s="11"/>
      <c r="UUI143" s="6"/>
      <c r="UUO143" s="11"/>
      <c r="UUP143" s="6"/>
      <c r="UUV143" s="11"/>
      <c r="UUW143" s="6"/>
      <c r="UVC143" s="11"/>
      <c r="UVD143" s="6"/>
      <c r="UVJ143" s="11"/>
      <c r="UVK143" s="6"/>
      <c r="UVQ143" s="11"/>
      <c r="UVR143" s="6"/>
      <c r="UVX143" s="11"/>
      <c r="UVY143" s="6"/>
      <c r="UWE143" s="11"/>
      <c r="UWF143" s="6"/>
      <c r="UWL143" s="11"/>
      <c r="UWM143" s="6"/>
      <c r="UWS143" s="11"/>
      <c r="UWT143" s="6"/>
      <c r="UWZ143" s="11"/>
      <c r="UXA143" s="6"/>
      <c r="UXG143" s="11"/>
      <c r="UXH143" s="6"/>
      <c r="UXN143" s="11"/>
      <c r="UXO143" s="6"/>
      <c r="UXU143" s="11"/>
      <c r="UXV143" s="6"/>
      <c r="UYB143" s="11"/>
      <c r="UYC143" s="6"/>
      <c r="UYI143" s="11"/>
      <c r="UYJ143" s="6"/>
      <c r="UYP143" s="11"/>
      <c r="UYQ143" s="6"/>
      <c r="UYW143" s="11"/>
      <c r="UYX143" s="6"/>
      <c r="UZD143" s="11"/>
      <c r="UZE143" s="6"/>
      <c r="UZK143" s="11"/>
      <c r="UZL143" s="6"/>
      <c r="UZR143" s="11"/>
      <c r="UZS143" s="6"/>
      <c r="UZY143" s="11"/>
      <c r="UZZ143" s="6"/>
      <c r="VAF143" s="11"/>
      <c r="VAG143" s="6"/>
      <c r="VAM143" s="11"/>
      <c r="VAN143" s="6"/>
      <c r="VAT143" s="11"/>
      <c r="VAU143" s="6"/>
      <c r="VBA143" s="11"/>
      <c r="VBB143" s="6"/>
      <c r="VBH143" s="11"/>
      <c r="VBI143" s="6"/>
      <c r="VBO143" s="11"/>
      <c r="VBP143" s="6"/>
      <c r="VBV143" s="11"/>
      <c r="VBW143" s="6"/>
      <c r="VCC143" s="11"/>
      <c r="VCD143" s="6"/>
      <c r="VCJ143" s="11"/>
      <c r="VCK143" s="6"/>
      <c r="VCQ143" s="11"/>
      <c r="VCR143" s="6"/>
      <c r="VCX143" s="11"/>
      <c r="VCY143" s="6"/>
      <c r="VDE143" s="11"/>
      <c r="VDF143" s="6"/>
      <c r="VDL143" s="11"/>
      <c r="VDM143" s="6"/>
      <c r="VDS143" s="11"/>
      <c r="VDT143" s="6"/>
      <c r="VDZ143" s="11"/>
      <c r="VEA143" s="6"/>
      <c r="VEG143" s="11"/>
      <c r="VEH143" s="6"/>
      <c r="VEN143" s="11"/>
      <c r="VEO143" s="6"/>
      <c r="VEU143" s="11"/>
      <c r="VEV143" s="6"/>
      <c r="VFB143" s="11"/>
      <c r="VFC143" s="6"/>
      <c r="VFI143" s="11"/>
      <c r="VFJ143" s="6"/>
      <c r="VFP143" s="11"/>
      <c r="VFQ143" s="6"/>
      <c r="VFW143" s="11"/>
      <c r="VFX143" s="6"/>
      <c r="VGD143" s="11"/>
      <c r="VGE143" s="6"/>
      <c r="VGK143" s="11"/>
      <c r="VGL143" s="6"/>
      <c r="VGR143" s="11"/>
      <c r="VGS143" s="6"/>
      <c r="VGY143" s="11"/>
      <c r="VGZ143" s="6"/>
      <c r="VHF143" s="11"/>
      <c r="VHG143" s="6"/>
      <c r="VHM143" s="11"/>
      <c r="VHN143" s="6"/>
      <c r="VHT143" s="11"/>
      <c r="VHU143" s="6"/>
      <c r="VIA143" s="11"/>
      <c r="VIB143" s="6"/>
      <c r="VIH143" s="11"/>
      <c r="VII143" s="6"/>
      <c r="VIO143" s="11"/>
      <c r="VIP143" s="6"/>
      <c r="VIV143" s="11"/>
      <c r="VIW143" s="6"/>
      <c r="VJC143" s="11"/>
      <c r="VJD143" s="6"/>
      <c r="VJJ143" s="11"/>
      <c r="VJK143" s="6"/>
      <c r="VJQ143" s="11"/>
      <c r="VJR143" s="6"/>
      <c r="VJX143" s="11"/>
      <c r="VJY143" s="6"/>
      <c r="VKE143" s="11"/>
      <c r="VKF143" s="6"/>
      <c r="VKL143" s="11"/>
      <c r="VKM143" s="6"/>
      <c r="VKS143" s="11"/>
      <c r="VKT143" s="6"/>
      <c r="VKZ143" s="11"/>
      <c r="VLA143" s="6"/>
      <c r="VLG143" s="11"/>
      <c r="VLH143" s="6"/>
      <c r="VLN143" s="11"/>
      <c r="VLO143" s="6"/>
      <c r="VLU143" s="11"/>
      <c r="VLV143" s="6"/>
      <c r="VMB143" s="11"/>
      <c r="VMC143" s="6"/>
      <c r="VMI143" s="11"/>
      <c r="VMJ143" s="6"/>
      <c r="VMP143" s="11"/>
      <c r="VMQ143" s="6"/>
      <c r="VMW143" s="11"/>
      <c r="VMX143" s="6"/>
      <c r="VND143" s="11"/>
      <c r="VNE143" s="6"/>
      <c r="VNK143" s="11"/>
      <c r="VNL143" s="6"/>
      <c r="VNR143" s="11"/>
      <c r="VNS143" s="6"/>
      <c r="VNY143" s="11"/>
      <c r="VNZ143" s="6"/>
      <c r="VOF143" s="11"/>
      <c r="VOG143" s="6"/>
      <c r="VOM143" s="11"/>
      <c r="VON143" s="6"/>
      <c r="VOT143" s="11"/>
      <c r="VOU143" s="6"/>
      <c r="VPA143" s="11"/>
      <c r="VPB143" s="6"/>
      <c r="VPH143" s="11"/>
      <c r="VPI143" s="6"/>
      <c r="VPO143" s="11"/>
      <c r="VPP143" s="6"/>
      <c r="VPV143" s="11"/>
      <c r="VPW143" s="6"/>
      <c r="VQC143" s="11"/>
      <c r="VQD143" s="6"/>
      <c r="VQJ143" s="11"/>
      <c r="VQK143" s="6"/>
      <c r="VQQ143" s="11"/>
      <c r="VQR143" s="6"/>
      <c r="VQX143" s="11"/>
      <c r="VQY143" s="6"/>
      <c r="VRE143" s="11"/>
      <c r="VRF143" s="6"/>
      <c r="VRL143" s="11"/>
      <c r="VRM143" s="6"/>
      <c r="VRS143" s="11"/>
      <c r="VRT143" s="6"/>
      <c r="VRZ143" s="11"/>
      <c r="VSA143" s="6"/>
      <c r="VSG143" s="11"/>
      <c r="VSH143" s="6"/>
      <c r="VSN143" s="11"/>
      <c r="VSO143" s="6"/>
      <c r="VSU143" s="11"/>
      <c r="VSV143" s="6"/>
      <c r="VTB143" s="11"/>
      <c r="VTC143" s="6"/>
      <c r="VTI143" s="11"/>
      <c r="VTJ143" s="6"/>
      <c r="VTP143" s="11"/>
      <c r="VTQ143" s="6"/>
      <c r="VTW143" s="11"/>
      <c r="VTX143" s="6"/>
      <c r="VUD143" s="11"/>
      <c r="VUE143" s="6"/>
      <c r="VUK143" s="11"/>
      <c r="VUL143" s="6"/>
      <c r="VUR143" s="11"/>
      <c r="VUS143" s="6"/>
      <c r="VUY143" s="11"/>
      <c r="VUZ143" s="6"/>
      <c r="VVF143" s="11"/>
      <c r="VVG143" s="6"/>
      <c r="VVM143" s="11"/>
      <c r="VVN143" s="6"/>
      <c r="VVT143" s="11"/>
      <c r="VVU143" s="6"/>
      <c r="VWA143" s="11"/>
      <c r="VWB143" s="6"/>
      <c r="VWH143" s="11"/>
      <c r="VWI143" s="6"/>
      <c r="VWO143" s="11"/>
      <c r="VWP143" s="6"/>
      <c r="VWV143" s="11"/>
      <c r="VWW143" s="6"/>
      <c r="VXC143" s="11"/>
      <c r="VXD143" s="6"/>
      <c r="VXJ143" s="11"/>
      <c r="VXK143" s="6"/>
      <c r="VXQ143" s="11"/>
      <c r="VXR143" s="6"/>
      <c r="VXX143" s="11"/>
      <c r="VXY143" s="6"/>
      <c r="VYE143" s="11"/>
      <c r="VYF143" s="6"/>
      <c r="VYL143" s="11"/>
      <c r="VYM143" s="6"/>
      <c r="VYS143" s="11"/>
      <c r="VYT143" s="6"/>
      <c r="VYZ143" s="11"/>
      <c r="VZA143" s="6"/>
      <c r="VZG143" s="11"/>
      <c r="VZH143" s="6"/>
      <c r="VZN143" s="11"/>
      <c r="VZO143" s="6"/>
      <c r="VZU143" s="11"/>
      <c r="VZV143" s="6"/>
      <c r="WAB143" s="11"/>
      <c r="WAC143" s="6"/>
      <c r="WAI143" s="11"/>
      <c r="WAJ143" s="6"/>
      <c r="WAP143" s="11"/>
      <c r="WAQ143" s="6"/>
      <c r="WAW143" s="11"/>
      <c r="WAX143" s="6"/>
      <c r="WBD143" s="11"/>
      <c r="WBE143" s="6"/>
      <c r="WBK143" s="11"/>
      <c r="WBL143" s="6"/>
      <c r="WBR143" s="11"/>
      <c r="WBS143" s="6"/>
      <c r="WBY143" s="11"/>
      <c r="WBZ143" s="6"/>
      <c r="WCF143" s="11"/>
      <c r="WCG143" s="6"/>
      <c r="WCM143" s="11"/>
      <c r="WCN143" s="6"/>
      <c r="WCT143" s="11"/>
      <c r="WCU143" s="6"/>
      <c r="WDA143" s="11"/>
      <c r="WDB143" s="6"/>
      <c r="WDH143" s="11"/>
      <c r="WDI143" s="6"/>
      <c r="WDO143" s="11"/>
      <c r="WDP143" s="6"/>
      <c r="WDV143" s="11"/>
      <c r="WDW143" s="6"/>
      <c r="WEC143" s="11"/>
      <c r="WED143" s="6"/>
      <c r="WEJ143" s="11"/>
      <c r="WEK143" s="6"/>
      <c r="WEQ143" s="11"/>
      <c r="WER143" s="6"/>
      <c r="WEX143" s="11"/>
      <c r="WEY143" s="6"/>
      <c r="WFE143" s="11"/>
      <c r="WFF143" s="6"/>
      <c r="WFL143" s="11"/>
      <c r="WFM143" s="6"/>
      <c r="WFS143" s="11"/>
      <c r="WFT143" s="6"/>
      <c r="WFZ143" s="11"/>
      <c r="WGA143" s="6"/>
      <c r="WGG143" s="11"/>
      <c r="WGH143" s="6"/>
      <c r="WGN143" s="11"/>
      <c r="WGO143" s="6"/>
      <c r="WGU143" s="11"/>
      <c r="WGV143" s="6"/>
      <c r="WHB143" s="11"/>
      <c r="WHC143" s="6"/>
      <c r="WHI143" s="11"/>
      <c r="WHJ143" s="6"/>
      <c r="WHP143" s="11"/>
      <c r="WHQ143" s="6"/>
      <c r="WHW143" s="11"/>
      <c r="WHX143" s="6"/>
      <c r="WID143" s="11"/>
      <c r="WIE143" s="6"/>
      <c r="WIK143" s="11"/>
      <c r="WIL143" s="6"/>
      <c r="WIR143" s="11"/>
      <c r="WIS143" s="6"/>
      <c r="WIY143" s="11"/>
      <c r="WIZ143" s="6"/>
      <c r="WJF143" s="11"/>
      <c r="WJG143" s="6"/>
      <c r="WJM143" s="11"/>
      <c r="WJN143" s="6"/>
      <c r="WJT143" s="11"/>
      <c r="WJU143" s="6"/>
      <c r="WKA143" s="11"/>
      <c r="WKB143" s="6"/>
      <c r="WKH143" s="11"/>
      <c r="WKI143" s="6"/>
      <c r="WKO143" s="11"/>
      <c r="WKP143" s="6"/>
      <c r="WKV143" s="11"/>
      <c r="WKW143" s="6"/>
      <c r="WLC143" s="11"/>
      <c r="WLD143" s="6"/>
      <c r="WLJ143" s="11"/>
      <c r="WLK143" s="6"/>
      <c r="WLQ143" s="11"/>
      <c r="WLR143" s="6"/>
      <c r="WLX143" s="11"/>
      <c r="WLY143" s="6"/>
      <c r="WME143" s="11"/>
      <c r="WMF143" s="6"/>
      <c r="WML143" s="11"/>
      <c r="WMM143" s="6"/>
      <c r="WMS143" s="11"/>
      <c r="WMT143" s="6"/>
      <c r="WMZ143" s="11"/>
      <c r="WNA143" s="6"/>
      <c r="WNG143" s="11"/>
      <c r="WNH143" s="6"/>
      <c r="WNN143" s="11"/>
      <c r="WNO143" s="6"/>
      <c r="WNU143" s="11"/>
      <c r="WNV143" s="6"/>
      <c r="WOB143" s="11"/>
      <c r="WOC143" s="6"/>
      <c r="WOI143" s="11"/>
      <c r="WOJ143" s="6"/>
      <c r="WOP143" s="11"/>
      <c r="WOQ143" s="6"/>
      <c r="WOW143" s="11"/>
      <c r="WOX143" s="6"/>
      <c r="WPD143" s="11"/>
      <c r="WPE143" s="6"/>
      <c r="WPK143" s="11"/>
      <c r="WPL143" s="6"/>
      <c r="WPR143" s="11"/>
      <c r="WPS143" s="6"/>
      <c r="WPY143" s="11"/>
      <c r="WPZ143" s="6"/>
      <c r="WQF143" s="11"/>
      <c r="WQG143" s="6"/>
      <c r="WQM143" s="11"/>
      <c r="WQN143" s="6"/>
      <c r="WQT143" s="11"/>
      <c r="WQU143" s="6"/>
      <c r="WRA143" s="11"/>
      <c r="WRB143" s="6"/>
      <c r="WRH143" s="11"/>
      <c r="WRI143" s="6"/>
      <c r="WRO143" s="11"/>
      <c r="WRP143" s="6"/>
      <c r="WRV143" s="11"/>
      <c r="WRW143" s="6"/>
      <c r="WSC143" s="11"/>
      <c r="WSD143" s="6"/>
      <c r="WSJ143" s="11"/>
      <c r="WSK143" s="6"/>
      <c r="WSQ143" s="11"/>
      <c r="WSR143" s="6"/>
      <c r="WSX143" s="11"/>
      <c r="WSY143" s="6"/>
      <c r="WTE143" s="11"/>
      <c r="WTF143" s="6"/>
      <c r="WTL143" s="11"/>
      <c r="WTM143" s="6"/>
      <c r="WTS143" s="11"/>
      <c r="WTT143" s="6"/>
      <c r="WTZ143" s="11"/>
      <c r="WUA143" s="6"/>
      <c r="WUG143" s="11"/>
      <c r="WUH143" s="6"/>
      <c r="WUN143" s="11"/>
      <c r="WUO143" s="6"/>
      <c r="WUU143" s="11"/>
      <c r="WUV143" s="6"/>
      <c r="WVB143" s="11"/>
      <c r="WVC143" s="6"/>
      <c r="WVI143" s="11"/>
      <c r="WVJ143" s="6"/>
      <c r="WVP143" s="11"/>
      <c r="WVQ143" s="6"/>
      <c r="WVW143" s="11"/>
      <c r="WVX143" s="6"/>
      <c r="WWD143" s="11"/>
      <c r="WWE143" s="6"/>
      <c r="WWK143" s="11"/>
      <c r="WWL143" s="6"/>
      <c r="WWR143" s="11"/>
      <c r="WWS143" s="6"/>
      <c r="WWY143" s="11"/>
      <c r="WWZ143" s="6"/>
      <c r="WXF143" s="11"/>
      <c r="WXG143" s="6"/>
      <c r="WXM143" s="11"/>
      <c r="WXN143" s="6"/>
      <c r="WXT143" s="11"/>
      <c r="WXU143" s="6"/>
      <c r="WYA143" s="11"/>
      <c r="WYB143" s="6"/>
      <c r="WYH143" s="11"/>
      <c r="WYI143" s="6"/>
      <c r="WYO143" s="11"/>
      <c r="WYP143" s="6"/>
      <c r="WYV143" s="11"/>
      <c r="WYW143" s="6"/>
      <c r="WZC143" s="11"/>
      <c r="WZD143" s="6"/>
      <c r="WZJ143" s="11"/>
      <c r="WZK143" s="6"/>
      <c r="WZQ143" s="11"/>
      <c r="WZR143" s="6"/>
      <c r="WZX143" s="11"/>
      <c r="WZY143" s="6"/>
      <c r="XAE143" s="11"/>
      <c r="XAF143" s="6"/>
      <c r="XAL143" s="11"/>
      <c r="XAM143" s="6"/>
      <c r="XAS143" s="11"/>
      <c r="XAT143" s="6"/>
      <c r="XAZ143" s="11"/>
      <c r="XBA143" s="6"/>
      <c r="XBG143" s="11"/>
      <c r="XBH143" s="6"/>
      <c r="XBN143" s="11"/>
      <c r="XBO143" s="6"/>
      <c r="XBU143" s="11"/>
      <c r="XBV143" s="6"/>
      <c r="XCB143" s="11"/>
      <c r="XCC143" s="6"/>
      <c r="XCI143" s="11"/>
      <c r="XCJ143" s="6"/>
      <c r="XCP143" s="11"/>
      <c r="XCQ143" s="6"/>
      <c r="XCW143" s="11"/>
      <c r="XCX143" s="6"/>
      <c r="XDD143" s="11"/>
      <c r="XDE143" s="6"/>
      <c r="XDK143" s="11"/>
      <c r="XDL143" s="6"/>
      <c r="XDR143" s="11"/>
      <c r="XDS143" s="6"/>
      <c r="XDY143" s="11"/>
      <c r="XDZ143" s="6"/>
      <c r="XEF143" s="11"/>
      <c r="XEG143" s="6"/>
      <c r="XEM143" s="11"/>
      <c r="XEN143" s="6"/>
      <c r="XET143" s="11"/>
      <c r="XEU143" s="6"/>
      <c r="XFA143" s="11"/>
      <c r="XFB143" s="6"/>
    </row>
    <row r="144" spans="1:1024 1030:2046 2052:3068 3074:5119 5125:6141 6147:7163 7169:8192 8198:9214 9220:10236 10242:12287 12293:13309 13315:14331 14337:15360 15366:16382" s="7" customFormat="1" x14ac:dyDescent="0.2">
      <c r="A144" s="11">
        <v>45840</v>
      </c>
      <c r="B144" s="6" t="s">
        <v>20</v>
      </c>
      <c r="C144" s="7">
        <v>5.7705650000000004</v>
      </c>
      <c r="D144" s="7">
        <v>15000000</v>
      </c>
      <c r="E144" s="7">
        <v>86558483.349999994</v>
      </c>
      <c r="F144" s="7">
        <v>113.03855299999999</v>
      </c>
      <c r="G144" s="7">
        <v>113.132463</v>
      </c>
      <c r="H144" s="3"/>
      <c r="I144" s="6"/>
      <c r="O144" s="11"/>
      <c r="P144" s="6"/>
      <c r="V144" s="11"/>
      <c r="W144" s="6"/>
      <c r="AC144" s="11"/>
      <c r="AD144" s="6"/>
      <c r="AJ144" s="11"/>
      <c r="AK144" s="6"/>
      <c r="AQ144" s="11"/>
      <c r="AR144" s="6"/>
      <c r="AX144" s="11"/>
      <c r="AY144" s="6"/>
      <c r="BE144" s="11"/>
      <c r="BF144" s="6"/>
      <c r="BL144" s="11"/>
      <c r="BM144" s="6"/>
      <c r="BS144" s="11"/>
      <c r="BT144" s="6"/>
      <c r="BZ144" s="11"/>
      <c r="CA144" s="6"/>
      <c r="CG144" s="11"/>
      <c r="CH144" s="6"/>
      <c r="CN144" s="11"/>
      <c r="CO144" s="6"/>
      <c r="CU144" s="11"/>
      <c r="CV144" s="6"/>
      <c r="DB144" s="11"/>
      <c r="DC144" s="6"/>
      <c r="DI144" s="11"/>
      <c r="DJ144" s="6"/>
      <c r="DP144" s="11"/>
      <c r="DQ144" s="6"/>
      <c r="DW144" s="11"/>
      <c r="DX144" s="6"/>
      <c r="ED144" s="11"/>
      <c r="EE144" s="6"/>
      <c r="EK144" s="11"/>
      <c r="EL144" s="6"/>
      <c r="ER144" s="11"/>
      <c r="ES144" s="6"/>
      <c r="EY144" s="11"/>
      <c r="EZ144" s="6"/>
      <c r="FF144" s="11"/>
      <c r="FG144" s="6"/>
      <c r="FM144" s="11"/>
      <c r="FN144" s="6"/>
      <c r="FT144" s="11"/>
      <c r="FU144" s="6"/>
      <c r="GA144" s="11"/>
      <c r="GB144" s="6"/>
      <c r="GH144" s="11"/>
      <c r="GI144" s="6"/>
      <c r="GO144" s="11"/>
      <c r="GP144" s="6"/>
      <c r="GV144" s="11"/>
      <c r="GW144" s="6"/>
      <c r="HC144" s="11"/>
      <c r="HD144" s="6"/>
      <c r="HJ144" s="11"/>
      <c r="HK144" s="6"/>
      <c r="HQ144" s="11"/>
      <c r="HR144" s="6"/>
      <c r="HX144" s="11"/>
      <c r="HY144" s="6"/>
      <c r="IE144" s="11"/>
      <c r="IF144" s="6"/>
      <c r="IL144" s="11"/>
      <c r="IM144" s="6"/>
      <c r="IS144" s="11"/>
      <c r="IT144" s="6"/>
      <c r="IZ144" s="11"/>
      <c r="JA144" s="6"/>
      <c r="JG144" s="11"/>
      <c r="JH144" s="6"/>
      <c r="JN144" s="11"/>
      <c r="JO144" s="6"/>
      <c r="JU144" s="11"/>
      <c r="JV144" s="6"/>
      <c r="KB144" s="11"/>
      <c r="KC144" s="6"/>
      <c r="KI144" s="11"/>
      <c r="KJ144" s="6"/>
      <c r="KP144" s="11"/>
      <c r="KQ144" s="6"/>
      <c r="KW144" s="11"/>
      <c r="KX144" s="6"/>
      <c r="LD144" s="11"/>
      <c r="LE144" s="6"/>
      <c r="LK144" s="11"/>
      <c r="LL144" s="6"/>
      <c r="LR144" s="11"/>
      <c r="LS144" s="6"/>
      <c r="LY144" s="11"/>
      <c r="LZ144" s="6"/>
      <c r="MF144" s="11"/>
      <c r="MG144" s="6"/>
      <c r="MM144" s="11"/>
      <c r="MN144" s="6"/>
      <c r="MT144" s="11"/>
      <c r="MU144" s="6"/>
      <c r="NA144" s="11"/>
      <c r="NB144" s="6"/>
      <c r="NH144" s="11"/>
      <c r="NI144" s="6"/>
      <c r="NO144" s="11"/>
      <c r="NP144" s="6"/>
      <c r="NV144" s="11"/>
      <c r="NW144" s="6"/>
      <c r="OC144" s="11"/>
      <c r="OD144" s="6"/>
      <c r="OJ144" s="11"/>
      <c r="OK144" s="6"/>
      <c r="OQ144" s="11"/>
      <c r="OR144" s="6"/>
      <c r="OX144" s="11"/>
      <c r="OY144" s="6"/>
      <c r="PE144" s="11"/>
      <c r="PF144" s="6"/>
      <c r="PL144" s="11"/>
      <c r="PM144" s="6"/>
      <c r="PS144" s="11"/>
      <c r="PT144" s="6"/>
      <c r="PZ144" s="11"/>
      <c r="QA144" s="6"/>
      <c r="QG144" s="11"/>
      <c r="QH144" s="6"/>
      <c r="QN144" s="11"/>
      <c r="QO144" s="6"/>
      <c r="QU144" s="11"/>
      <c r="QV144" s="6"/>
      <c r="RB144" s="11"/>
      <c r="RC144" s="6"/>
      <c r="RI144" s="11"/>
      <c r="RJ144" s="6"/>
      <c r="RP144" s="11"/>
      <c r="RQ144" s="6"/>
      <c r="RW144" s="11"/>
      <c r="RX144" s="6"/>
      <c r="SD144" s="11"/>
      <c r="SE144" s="6"/>
      <c r="SK144" s="11"/>
      <c r="SL144" s="6"/>
      <c r="SR144" s="11"/>
      <c r="SS144" s="6"/>
      <c r="SY144" s="11"/>
      <c r="SZ144" s="6"/>
      <c r="TF144" s="11"/>
      <c r="TG144" s="6"/>
      <c r="TM144" s="11"/>
      <c r="TN144" s="6"/>
      <c r="TT144" s="11"/>
      <c r="TU144" s="6"/>
      <c r="UA144" s="11"/>
      <c r="UB144" s="6"/>
      <c r="UH144" s="11"/>
      <c r="UI144" s="6"/>
      <c r="UO144" s="11"/>
      <c r="UP144" s="6"/>
      <c r="UV144" s="11"/>
      <c r="UW144" s="6"/>
      <c r="VC144" s="11"/>
      <c r="VD144" s="6"/>
      <c r="VJ144" s="11"/>
      <c r="VK144" s="6"/>
      <c r="VQ144" s="11"/>
      <c r="VR144" s="6"/>
      <c r="VX144" s="11"/>
      <c r="VY144" s="6"/>
      <c r="WE144" s="11"/>
      <c r="WF144" s="6"/>
      <c r="WL144" s="11"/>
      <c r="WM144" s="6"/>
      <c r="WS144" s="11"/>
      <c r="WT144" s="6"/>
      <c r="WZ144" s="11"/>
      <c r="XA144" s="6"/>
      <c r="XG144" s="11"/>
      <c r="XH144" s="6"/>
      <c r="XN144" s="11"/>
      <c r="XO144" s="6"/>
      <c r="XU144" s="11"/>
      <c r="XV144" s="6"/>
      <c r="YB144" s="11"/>
      <c r="YC144" s="6"/>
      <c r="YI144" s="11"/>
      <c r="YJ144" s="6"/>
      <c r="YP144" s="11"/>
      <c r="YQ144" s="6"/>
      <c r="YW144" s="11"/>
      <c r="YX144" s="6"/>
      <c r="ZD144" s="11"/>
      <c r="ZE144" s="6"/>
      <c r="ZK144" s="11"/>
      <c r="ZL144" s="6"/>
      <c r="ZR144" s="11"/>
      <c r="ZS144" s="6"/>
      <c r="ZY144" s="11"/>
      <c r="ZZ144" s="6"/>
      <c r="AAF144" s="11"/>
      <c r="AAG144" s="6"/>
      <c r="AAM144" s="11"/>
      <c r="AAN144" s="6"/>
      <c r="AAT144" s="11"/>
      <c r="AAU144" s="6"/>
      <c r="ABA144" s="11"/>
      <c r="ABB144" s="6"/>
      <c r="ABH144" s="11"/>
      <c r="ABI144" s="6"/>
      <c r="ABO144" s="11"/>
      <c r="ABP144" s="6"/>
      <c r="ABV144" s="11"/>
      <c r="ABW144" s="6"/>
      <c r="ACC144" s="11"/>
      <c r="ACD144" s="6"/>
      <c r="ACJ144" s="11"/>
      <c r="ACK144" s="6"/>
      <c r="ACQ144" s="11"/>
      <c r="ACR144" s="6"/>
      <c r="ACX144" s="11"/>
      <c r="ACY144" s="6"/>
      <c r="ADE144" s="11"/>
      <c r="ADF144" s="6"/>
      <c r="ADL144" s="11"/>
      <c r="ADM144" s="6"/>
      <c r="ADS144" s="11"/>
      <c r="ADT144" s="6"/>
      <c r="ADZ144" s="11"/>
      <c r="AEA144" s="6"/>
      <c r="AEG144" s="11"/>
      <c r="AEH144" s="6"/>
      <c r="AEN144" s="11"/>
      <c r="AEO144" s="6"/>
      <c r="AEU144" s="11"/>
      <c r="AEV144" s="6"/>
      <c r="AFB144" s="11"/>
      <c r="AFC144" s="6"/>
      <c r="AFI144" s="11"/>
      <c r="AFJ144" s="6"/>
      <c r="AFP144" s="11"/>
      <c r="AFQ144" s="6"/>
      <c r="AFW144" s="11"/>
      <c r="AFX144" s="6"/>
      <c r="AGD144" s="11"/>
      <c r="AGE144" s="6"/>
      <c r="AGK144" s="11"/>
      <c r="AGL144" s="6"/>
      <c r="AGR144" s="11"/>
      <c r="AGS144" s="6"/>
      <c r="AGY144" s="11"/>
      <c r="AGZ144" s="6"/>
      <c r="AHF144" s="11"/>
      <c r="AHG144" s="6"/>
      <c r="AHM144" s="11"/>
      <c r="AHN144" s="6"/>
      <c r="AHT144" s="11"/>
      <c r="AHU144" s="6"/>
      <c r="AIA144" s="11"/>
      <c r="AIB144" s="6"/>
      <c r="AIH144" s="11"/>
      <c r="AII144" s="6"/>
      <c r="AIO144" s="11"/>
      <c r="AIP144" s="6"/>
      <c r="AIV144" s="11"/>
      <c r="AIW144" s="6"/>
      <c r="AJC144" s="11"/>
      <c r="AJD144" s="6"/>
      <c r="AJJ144" s="11"/>
      <c r="AJK144" s="6"/>
      <c r="AJQ144" s="11"/>
      <c r="AJR144" s="6"/>
      <c r="AJX144" s="11"/>
      <c r="AJY144" s="6"/>
      <c r="AKE144" s="11"/>
      <c r="AKF144" s="6"/>
      <c r="AKL144" s="11"/>
      <c r="AKM144" s="6"/>
      <c r="AKS144" s="11"/>
      <c r="AKT144" s="6"/>
      <c r="AKZ144" s="11"/>
      <c r="ALA144" s="6"/>
      <c r="ALG144" s="11"/>
      <c r="ALH144" s="6"/>
      <c r="ALN144" s="11"/>
      <c r="ALO144" s="6"/>
      <c r="ALU144" s="11"/>
      <c r="ALV144" s="6"/>
      <c r="AMB144" s="11"/>
      <c r="AMC144" s="6"/>
      <c r="AMI144" s="11"/>
      <c r="AMJ144" s="6"/>
      <c r="AMP144" s="11"/>
      <c r="AMQ144" s="6"/>
      <c r="AMW144" s="11"/>
      <c r="AMX144" s="6"/>
      <c r="AND144" s="11"/>
      <c r="ANE144" s="6"/>
      <c r="ANK144" s="11"/>
      <c r="ANL144" s="6"/>
      <c r="ANR144" s="11"/>
      <c r="ANS144" s="6"/>
      <c r="ANY144" s="11"/>
      <c r="ANZ144" s="6"/>
      <c r="AOF144" s="11"/>
      <c r="AOG144" s="6"/>
      <c r="AOM144" s="11"/>
      <c r="AON144" s="6"/>
      <c r="AOT144" s="11"/>
      <c r="AOU144" s="6"/>
      <c r="APA144" s="11"/>
      <c r="APB144" s="6"/>
      <c r="APH144" s="11"/>
      <c r="API144" s="6"/>
      <c r="APO144" s="11"/>
      <c r="APP144" s="6"/>
      <c r="APV144" s="11"/>
      <c r="APW144" s="6"/>
      <c r="AQC144" s="11"/>
      <c r="AQD144" s="6"/>
      <c r="AQJ144" s="11"/>
      <c r="AQK144" s="6"/>
      <c r="AQQ144" s="11"/>
      <c r="AQR144" s="6"/>
      <c r="AQX144" s="11"/>
      <c r="AQY144" s="6"/>
      <c r="ARE144" s="11"/>
      <c r="ARF144" s="6"/>
      <c r="ARL144" s="11"/>
      <c r="ARM144" s="6"/>
      <c r="ARS144" s="11"/>
      <c r="ART144" s="6"/>
      <c r="ARZ144" s="11"/>
      <c r="ASA144" s="6"/>
      <c r="ASG144" s="11"/>
      <c r="ASH144" s="6"/>
      <c r="ASN144" s="11"/>
      <c r="ASO144" s="6"/>
      <c r="ASU144" s="11"/>
      <c r="ASV144" s="6"/>
      <c r="ATB144" s="11"/>
      <c r="ATC144" s="6"/>
      <c r="ATI144" s="11"/>
      <c r="ATJ144" s="6"/>
      <c r="ATP144" s="11"/>
      <c r="ATQ144" s="6"/>
      <c r="ATW144" s="11"/>
      <c r="ATX144" s="6"/>
      <c r="AUD144" s="11"/>
      <c r="AUE144" s="6"/>
      <c r="AUK144" s="11"/>
      <c r="AUL144" s="6"/>
      <c r="AUR144" s="11"/>
      <c r="AUS144" s="6"/>
      <c r="AUY144" s="11"/>
      <c r="AUZ144" s="6"/>
      <c r="AVF144" s="11"/>
      <c r="AVG144" s="6"/>
      <c r="AVM144" s="11"/>
      <c r="AVN144" s="6"/>
      <c r="AVT144" s="11"/>
      <c r="AVU144" s="6"/>
      <c r="AWA144" s="11"/>
      <c r="AWB144" s="6"/>
      <c r="AWH144" s="11"/>
      <c r="AWI144" s="6"/>
      <c r="AWO144" s="11"/>
      <c r="AWP144" s="6"/>
      <c r="AWV144" s="11"/>
      <c r="AWW144" s="6"/>
      <c r="AXC144" s="11"/>
      <c r="AXD144" s="6"/>
      <c r="AXJ144" s="11"/>
      <c r="AXK144" s="6"/>
      <c r="AXQ144" s="11"/>
      <c r="AXR144" s="6"/>
      <c r="AXX144" s="11"/>
      <c r="AXY144" s="6"/>
      <c r="AYE144" s="11"/>
      <c r="AYF144" s="6"/>
      <c r="AYL144" s="11"/>
      <c r="AYM144" s="6"/>
      <c r="AYS144" s="11"/>
      <c r="AYT144" s="6"/>
      <c r="AYZ144" s="11"/>
      <c r="AZA144" s="6"/>
      <c r="AZG144" s="11"/>
      <c r="AZH144" s="6"/>
      <c r="AZN144" s="11"/>
      <c r="AZO144" s="6"/>
      <c r="AZU144" s="11"/>
      <c r="AZV144" s="6"/>
      <c r="BAB144" s="11"/>
      <c r="BAC144" s="6"/>
      <c r="BAI144" s="11"/>
      <c r="BAJ144" s="6"/>
      <c r="BAP144" s="11"/>
      <c r="BAQ144" s="6"/>
      <c r="BAW144" s="11"/>
      <c r="BAX144" s="6"/>
      <c r="BBD144" s="11"/>
      <c r="BBE144" s="6"/>
      <c r="BBK144" s="11"/>
      <c r="BBL144" s="6"/>
      <c r="BBR144" s="11"/>
      <c r="BBS144" s="6"/>
      <c r="BBY144" s="11"/>
      <c r="BBZ144" s="6"/>
      <c r="BCF144" s="11"/>
      <c r="BCG144" s="6"/>
      <c r="BCM144" s="11"/>
      <c r="BCN144" s="6"/>
      <c r="BCT144" s="11"/>
      <c r="BCU144" s="6"/>
      <c r="BDA144" s="11"/>
      <c r="BDB144" s="6"/>
      <c r="BDH144" s="11"/>
      <c r="BDI144" s="6"/>
      <c r="BDO144" s="11"/>
      <c r="BDP144" s="6"/>
      <c r="BDV144" s="11"/>
      <c r="BDW144" s="6"/>
      <c r="BEC144" s="11"/>
      <c r="BED144" s="6"/>
      <c r="BEJ144" s="11"/>
      <c r="BEK144" s="6"/>
      <c r="BEQ144" s="11"/>
      <c r="BER144" s="6"/>
      <c r="BEX144" s="11"/>
      <c r="BEY144" s="6"/>
      <c r="BFE144" s="11"/>
      <c r="BFF144" s="6"/>
      <c r="BFL144" s="11"/>
      <c r="BFM144" s="6"/>
      <c r="BFS144" s="11"/>
      <c r="BFT144" s="6"/>
      <c r="BFZ144" s="11"/>
      <c r="BGA144" s="6"/>
      <c r="BGG144" s="11"/>
      <c r="BGH144" s="6"/>
      <c r="BGN144" s="11"/>
      <c r="BGO144" s="6"/>
      <c r="BGU144" s="11"/>
      <c r="BGV144" s="6"/>
      <c r="BHB144" s="11"/>
      <c r="BHC144" s="6"/>
      <c r="BHI144" s="11"/>
      <c r="BHJ144" s="6"/>
      <c r="BHP144" s="11"/>
      <c r="BHQ144" s="6"/>
      <c r="BHW144" s="11"/>
      <c r="BHX144" s="6"/>
      <c r="BID144" s="11"/>
      <c r="BIE144" s="6"/>
      <c r="BIK144" s="11"/>
      <c r="BIL144" s="6"/>
      <c r="BIR144" s="11"/>
      <c r="BIS144" s="6"/>
      <c r="BIY144" s="11"/>
      <c r="BIZ144" s="6"/>
      <c r="BJF144" s="11"/>
      <c r="BJG144" s="6"/>
      <c r="BJM144" s="11"/>
      <c r="BJN144" s="6"/>
      <c r="BJT144" s="11"/>
      <c r="BJU144" s="6"/>
      <c r="BKA144" s="11"/>
      <c r="BKB144" s="6"/>
      <c r="BKH144" s="11"/>
      <c r="BKI144" s="6"/>
      <c r="BKO144" s="11"/>
      <c r="BKP144" s="6"/>
      <c r="BKV144" s="11"/>
      <c r="BKW144" s="6"/>
      <c r="BLC144" s="11"/>
      <c r="BLD144" s="6"/>
      <c r="BLJ144" s="11"/>
      <c r="BLK144" s="6"/>
      <c r="BLQ144" s="11"/>
      <c r="BLR144" s="6"/>
      <c r="BLX144" s="11"/>
      <c r="BLY144" s="6"/>
      <c r="BME144" s="11"/>
      <c r="BMF144" s="6"/>
      <c r="BML144" s="11"/>
      <c r="BMM144" s="6"/>
      <c r="BMS144" s="11"/>
      <c r="BMT144" s="6"/>
      <c r="BMZ144" s="11"/>
      <c r="BNA144" s="6"/>
      <c r="BNG144" s="11"/>
      <c r="BNH144" s="6"/>
      <c r="BNN144" s="11"/>
      <c r="BNO144" s="6"/>
      <c r="BNU144" s="11"/>
      <c r="BNV144" s="6"/>
      <c r="BOB144" s="11"/>
      <c r="BOC144" s="6"/>
      <c r="BOI144" s="11"/>
      <c r="BOJ144" s="6"/>
      <c r="BOP144" s="11"/>
      <c r="BOQ144" s="6"/>
      <c r="BOW144" s="11"/>
      <c r="BOX144" s="6"/>
      <c r="BPD144" s="11"/>
      <c r="BPE144" s="6"/>
      <c r="BPK144" s="11"/>
      <c r="BPL144" s="6"/>
      <c r="BPR144" s="11"/>
      <c r="BPS144" s="6"/>
      <c r="BPY144" s="11"/>
      <c r="BPZ144" s="6"/>
      <c r="BQF144" s="11"/>
      <c r="BQG144" s="6"/>
      <c r="BQM144" s="11"/>
      <c r="BQN144" s="6"/>
      <c r="BQT144" s="11"/>
      <c r="BQU144" s="6"/>
      <c r="BRA144" s="11"/>
      <c r="BRB144" s="6"/>
      <c r="BRH144" s="11"/>
      <c r="BRI144" s="6"/>
      <c r="BRO144" s="11"/>
      <c r="BRP144" s="6"/>
      <c r="BRV144" s="11"/>
      <c r="BRW144" s="6"/>
      <c r="BSC144" s="11"/>
      <c r="BSD144" s="6"/>
      <c r="BSJ144" s="11"/>
      <c r="BSK144" s="6"/>
      <c r="BSQ144" s="11"/>
      <c r="BSR144" s="6"/>
      <c r="BSX144" s="11"/>
      <c r="BSY144" s="6"/>
      <c r="BTE144" s="11"/>
      <c r="BTF144" s="6"/>
      <c r="BTL144" s="11"/>
      <c r="BTM144" s="6"/>
      <c r="BTS144" s="11"/>
      <c r="BTT144" s="6"/>
      <c r="BTZ144" s="11"/>
      <c r="BUA144" s="6"/>
      <c r="BUG144" s="11"/>
      <c r="BUH144" s="6"/>
      <c r="BUN144" s="11"/>
      <c r="BUO144" s="6"/>
      <c r="BUU144" s="11"/>
      <c r="BUV144" s="6"/>
      <c r="BVB144" s="11"/>
      <c r="BVC144" s="6"/>
      <c r="BVI144" s="11"/>
      <c r="BVJ144" s="6"/>
      <c r="BVP144" s="11"/>
      <c r="BVQ144" s="6"/>
      <c r="BVW144" s="11"/>
      <c r="BVX144" s="6"/>
      <c r="BWD144" s="11"/>
      <c r="BWE144" s="6"/>
      <c r="BWK144" s="11"/>
      <c r="BWL144" s="6"/>
      <c r="BWR144" s="11"/>
      <c r="BWS144" s="6"/>
      <c r="BWY144" s="11"/>
      <c r="BWZ144" s="6"/>
      <c r="BXF144" s="11"/>
      <c r="BXG144" s="6"/>
      <c r="BXM144" s="11"/>
      <c r="BXN144" s="6"/>
      <c r="BXT144" s="11"/>
      <c r="BXU144" s="6"/>
      <c r="BYA144" s="11"/>
      <c r="BYB144" s="6"/>
      <c r="BYH144" s="11"/>
      <c r="BYI144" s="6"/>
      <c r="BYO144" s="11"/>
      <c r="BYP144" s="6"/>
      <c r="BYV144" s="11"/>
      <c r="BYW144" s="6"/>
      <c r="BZC144" s="11"/>
      <c r="BZD144" s="6"/>
      <c r="BZJ144" s="11"/>
      <c r="BZK144" s="6"/>
      <c r="BZQ144" s="11"/>
      <c r="BZR144" s="6"/>
      <c r="BZX144" s="11"/>
      <c r="BZY144" s="6"/>
      <c r="CAE144" s="11"/>
      <c r="CAF144" s="6"/>
      <c r="CAL144" s="11"/>
      <c r="CAM144" s="6"/>
      <c r="CAS144" s="11"/>
      <c r="CAT144" s="6"/>
      <c r="CAZ144" s="11"/>
      <c r="CBA144" s="6"/>
      <c r="CBG144" s="11"/>
      <c r="CBH144" s="6"/>
      <c r="CBN144" s="11"/>
      <c r="CBO144" s="6"/>
      <c r="CBU144" s="11"/>
      <c r="CBV144" s="6"/>
      <c r="CCB144" s="11"/>
      <c r="CCC144" s="6"/>
      <c r="CCI144" s="11"/>
      <c r="CCJ144" s="6"/>
      <c r="CCP144" s="11"/>
      <c r="CCQ144" s="6"/>
      <c r="CCW144" s="11"/>
      <c r="CCX144" s="6"/>
      <c r="CDD144" s="11"/>
      <c r="CDE144" s="6"/>
      <c r="CDK144" s="11"/>
      <c r="CDL144" s="6"/>
      <c r="CDR144" s="11"/>
      <c r="CDS144" s="6"/>
      <c r="CDY144" s="11"/>
      <c r="CDZ144" s="6"/>
      <c r="CEF144" s="11"/>
      <c r="CEG144" s="6"/>
      <c r="CEM144" s="11"/>
      <c r="CEN144" s="6"/>
      <c r="CET144" s="11"/>
      <c r="CEU144" s="6"/>
      <c r="CFA144" s="11"/>
      <c r="CFB144" s="6"/>
      <c r="CFH144" s="11"/>
      <c r="CFI144" s="6"/>
      <c r="CFO144" s="11"/>
      <c r="CFP144" s="6"/>
      <c r="CFV144" s="11"/>
      <c r="CFW144" s="6"/>
      <c r="CGC144" s="11"/>
      <c r="CGD144" s="6"/>
      <c r="CGJ144" s="11"/>
      <c r="CGK144" s="6"/>
      <c r="CGQ144" s="11"/>
      <c r="CGR144" s="6"/>
      <c r="CGX144" s="11"/>
      <c r="CGY144" s="6"/>
      <c r="CHE144" s="11"/>
      <c r="CHF144" s="6"/>
      <c r="CHL144" s="11"/>
      <c r="CHM144" s="6"/>
      <c r="CHS144" s="11"/>
      <c r="CHT144" s="6"/>
      <c r="CHZ144" s="11"/>
      <c r="CIA144" s="6"/>
      <c r="CIG144" s="11"/>
      <c r="CIH144" s="6"/>
      <c r="CIN144" s="11"/>
      <c r="CIO144" s="6"/>
      <c r="CIU144" s="11"/>
      <c r="CIV144" s="6"/>
      <c r="CJB144" s="11"/>
      <c r="CJC144" s="6"/>
      <c r="CJI144" s="11"/>
      <c r="CJJ144" s="6"/>
      <c r="CJP144" s="11"/>
      <c r="CJQ144" s="6"/>
      <c r="CJW144" s="11"/>
      <c r="CJX144" s="6"/>
      <c r="CKD144" s="11"/>
      <c r="CKE144" s="6"/>
      <c r="CKK144" s="11"/>
      <c r="CKL144" s="6"/>
      <c r="CKR144" s="11"/>
      <c r="CKS144" s="6"/>
      <c r="CKY144" s="11"/>
      <c r="CKZ144" s="6"/>
      <c r="CLF144" s="11"/>
      <c r="CLG144" s="6"/>
      <c r="CLM144" s="11"/>
      <c r="CLN144" s="6"/>
      <c r="CLT144" s="11"/>
      <c r="CLU144" s="6"/>
      <c r="CMA144" s="11"/>
      <c r="CMB144" s="6"/>
      <c r="CMH144" s="11"/>
      <c r="CMI144" s="6"/>
      <c r="CMO144" s="11"/>
      <c r="CMP144" s="6"/>
      <c r="CMV144" s="11"/>
      <c r="CMW144" s="6"/>
      <c r="CNC144" s="11"/>
      <c r="CND144" s="6"/>
      <c r="CNJ144" s="11"/>
      <c r="CNK144" s="6"/>
      <c r="CNQ144" s="11"/>
      <c r="CNR144" s="6"/>
      <c r="CNX144" s="11"/>
      <c r="CNY144" s="6"/>
      <c r="COE144" s="11"/>
      <c r="COF144" s="6"/>
      <c r="COL144" s="11"/>
      <c r="COM144" s="6"/>
      <c r="COS144" s="11"/>
      <c r="COT144" s="6"/>
      <c r="COZ144" s="11"/>
      <c r="CPA144" s="6"/>
      <c r="CPG144" s="11"/>
      <c r="CPH144" s="6"/>
      <c r="CPN144" s="11"/>
      <c r="CPO144" s="6"/>
      <c r="CPU144" s="11"/>
      <c r="CPV144" s="6"/>
      <c r="CQB144" s="11"/>
      <c r="CQC144" s="6"/>
      <c r="CQI144" s="11"/>
      <c r="CQJ144" s="6"/>
      <c r="CQP144" s="11"/>
      <c r="CQQ144" s="6"/>
      <c r="CQW144" s="11"/>
      <c r="CQX144" s="6"/>
      <c r="CRD144" s="11"/>
      <c r="CRE144" s="6"/>
      <c r="CRK144" s="11"/>
      <c r="CRL144" s="6"/>
      <c r="CRR144" s="11"/>
      <c r="CRS144" s="6"/>
      <c r="CRY144" s="11"/>
      <c r="CRZ144" s="6"/>
      <c r="CSF144" s="11"/>
      <c r="CSG144" s="6"/>
      <c r="CSM144" s="11"/>
      <c r="CSN144" s="6"/>
      <c r="CST144" s="11"/>
      <c r="CSU144" s="6"/>
      <c r="CTA144" s="11"/>
      <c r="CTB144" s="6"/>
      <c r="CTH144" s="11"/>
      <c r="CTI144" s="6"/>
      <c r="CTO144" s="11"/>
      <c r="CTP144" s="6"/>
      <c r="CTV144" s="11"/>
      <c r="CTW144" s="6"/>
      <c r="CUC144" s="11"/>
      <c r="CUD144" s="6"/>
      <c r="CUJ144" s="11"/>
      <c r="CUK144" s="6"/>
      <c r="CUQ144" s="11"/>
      <c r="CUR144" s="6"/>
      <c r="CUX144" s="11"/>
      <c r="CUY144" s="6"/>
      <c r="CVE144" s="11"/>
      <c r="CVF144" s="6"/>
      <c r="CVL144" s="11"/>
      <c r="CVM144" s="6"/>
      <c r="CVS144" s="11"/>
      <c r="CVT144" s="6"/>
      <c r="CVZ144" s="11"/>
      <c r="CWA144" s="6"/>
      <c r="CWG144" s="11"/>
      <c r="CWH144" s="6"/>
      <c r="CWN144" s="11"/>
      <c r="CWO144" s="6"/>
      <c r="CWU144" s="11"/>
      <c r="CWV144" s="6"/>
      <c r="CXB144" s="11"/>
      <c r="CXC144" s="6"/>
      <c r="CXI144" s="11"/>
      <c r="CXJ144" s="6"/>
      <c r="CXP144" s="11"/>
      <c r="CXQ144" s="6"/>
      <c r="CXW144" s="11"/>
      <c r="CXX144" s="6"/>
      <c r="CYD144" s="11"/>
      <c r="CYE144" s="6"/>
      <c r="CYK144" s="11"/>
      <c r="CYL144" s="6"/>
      <c r="CYR144" s="11"/>
      <c r="CYS144" s="6"/>
      <c r="CYY144" s="11"/>
      <c r="CYZ144" s="6"/>
      <c r="CZF144" s="11"/>
      <c r="CZG144" s="6"/>
      <c r="CZM144" s="11"/>
      <c r="CZN144" s="6"/>
      <c r="CZT144" s="11"/>
      <c r="CZU144" s="6"/>
      <c r="DAA144" s="11"/>
      <c r="DAB144" s="6"/>
      <c r="DAH144" s="11"/>
      <c r="DAI144" s="6"/>
      <c r="DAO144" s="11"/>
      <c r="DAP144" s="6"/>
      <c r="DAV144" s="11"/>
      <c r="DAW144" s="6"/>
      <c r="DBC144" s="11"/>
      <c r="DBD144" s="6"/>
      <c r="DBJ144" s="11"/>
      <c r="DBK144" s="6"/>
      <c r="DBQ144" s="11"/>
      <c r="DBR144" s="6"/>
      <c r="DBX144" s="11"/>
      <c r="DBY144" s="6"/>
      <c r="DCE144" s="11"/>
      <c r="DCF144" s="6"/>
      <c r="DCL144" s="11"/>
      <c r="DCM144" s="6"/>
      <c r="DCS144" s="11"/>
      <c r="DCT144" s="6"/>
      <c r="DCZ144" s="11"/>
      <c r="DDA144" s="6"/>
      <c r="DDG144" s="11"/>
      <c r="DDH144" s="6"/>
      <c r="DDN144" s="11"/>
      <c r="DDO144" s="6"/>
      <c r="DDU144" s="11"/>
      <c r="DDV144" s="6"/>
      <c r="DEB144" s="11"/>
      <c r="DEC144" s="6"/>
      <c r="DEI144" s="11"/>
      <c r="DEJ144" s="6"/>
      <c r="DEP144" s="11"/>
      <c r="DEQ144" s="6"/>
      <c r="DEW144" s="11"/>
      <c r="DEX144" s="6"/>
      <c r="DFD144" s="11"/>
      <c r="DFE144" s="6"/>
      <c r="DFK144" s="11"/>
      <c r="DFL144" s="6"/>
      <c r="DFR144" s="11"/>
      <c r="DFS144" s="6"/>
      <c r="DFY144" s="11"/>
      <c r="DFZ144" s="6"/>
      <c r="DGF144" s="11"/>
      <c r="DGG144" s="6"/>
      <c r="DGM144" s="11"/>
      <c r="DGN144" s="6"/>
      <c r="DGT144" s="11"/>
      <c r="DGU144" s="6"/>
      <c r="DHA144" s="11"/>
      <c r="DHB144" s="6"/>
      <c r="DHH144" s="11"/>
      <c r="DHI144" s="6"/>
      <c r="DHO144" s="11"/>
      <c r="DHP144" s="6"/>
      <c r="DHV144" s="11"/>
      <c r="DHW144" s="6"/>
      <c r="DIC144" s="11"/>
      <c r="DID144" s="6"/>
      <c r="DIJ144" s="11"/>
      <c r="DIK144" s="6"/>
      <c r="DIQ144" s="11"/>
      <c r="DIR144" s="6"/>
      <c r="DIX144" s="11"/>
      <c r="DIY144" s="6"/>
      <c r="DJE144" s="11"/>
      <c r="DJF144" s="6"/>
      <c r="DJL144" s="11"/>
      <c r="DJM144" s="6"/>
      <c r="DJS144" s="11"/>
      <c r="DJT144" s="6"/>
      <c r="DJZ144" s="11"/>
      <c r="DKA144" s="6"/>
      <c r="DKG144" s="11"/>
      <c r="DKH144" s="6"/>
      <c r="DKN144" s="11"/>
      <c r="DKO144" s="6"/>
      <c r="DKU144" s="11"/>
      <c r="DKV144" s="6"/>
      <c r="DLB144" s="11"/>
      <c r="DLC144" s="6"/>
      <c r="DLI144" s="11"/>
      <c r="DLJ144" s="6"/>
      <c r="DLP144" s="11"/>
      <c r="DLQ144" s="6"/>
      <c r="DLW144" s="11"/>
      <c r="DLX144" s="6"/>
      <c r="DMD144" s="11"/>
      <c r="DME144" s="6"/>
      <c r="DMK144" s="11"/>
      <c r="DML144" s="6"/>
      <c r="DMR144" s="11"/>
      <c r="DMS144" s="6"/>
      <c r="DMY144" s="11"/>
      <c r="DMZ144" s="6"/>
      <c r="DNF144" s="11"/>
      <c r="DNG144" s="6"/>
      <c r="DNM144" s="11"/>
      <c r="DNN144" s="6"/>
      <c r="DNT144" s="11"/>
      <c r="DNU144" s="6"/>
      <c r="DOA144" s="11"/>
      <c r="DOB144" s="6"/>
      <c r="DOH144" s="11"/>
      <c r="DOI144" s="6"/>
      <c r="DOO144" s="11"/>
      <c r="DOP144" s="6"/>
      <c r="DOV144" s="11"/>
      <c r="DOW144" s="6"/>
      <c r="DPC144" s="11"/>
      <c r="DPD144" s="6"/>
      <c r="DPJ144" s="11"/>
      <c r="DPK144" s="6"/>
      <c r="DPQ144" s="11"/>
      <c r="DPR144" s="6"/>
      <c r="DPX144" s="11"/>
      <c r="DPY144" s="6"/>
      <c r="DQE144" s="11"/>
      <c r="DQF144" s="6"/>
      <c r="DQL144" s="11"/>
      <c r="DQM144" s="6"/>
      <c r="DQS144" s="11"/>
      <c r="DQT144" s="6"/>
      <c r="DQZ144" s="11"/>
      <c r="DRA144" s="6"/>
      <c r="DRG144" s="11"/>
      <c r="DRH144" s="6"/>
      <c r="DRN144" s="11"/>
      <c r="DRO144" s="6"/>
      <c r="DRU144" s="11"/>
      <c r="DRV144" s="6"/>
      <c r="DSB144" s="11"/>
      <c r="DSC144" s="6"/>
      <c r="DSI144" s="11"/>
      <c r="DSJ144" s="6"/>
      <c r="DSP144" s="11"/>
      <c r="DSQ144" s="6"/>
      <c r="DSW144" s="11"/>
      <c r="DSX144" s="6"/>
      <c r="DTD144" s="11"/>
      <c r="DTE144" s="6"/>
      <c r="DTK144" s="11"/>
      <c r="DTL144" s="6"/>
      <c r="DTR144" s="11"/>
      <c r="DTS144" s="6"/>
      <c r="DTY144" s="11"/>
      <c r="DTZ144" s="6"/>
      <c r="DUF144" s="11"/>
      <c r="DUG144" s="6"/>
      <c r="DUM144" s="11"/>
      <c r="DUN144" s="6"/>
      <c r="DUT144" s="11"/>
      <c r="DUU144" s="6"/>
      <c r="DVA144" s="11"/>
      <c r="DVB144" s="6"/>
      <c r="DVH144" s="11"/>
      <c r="DVI144" s="6"/>
      <c r="DVO144" s="11"/>
      <c r="DVP144" s="6"/>
      <c r="DVV144" s="11"/>
      <c r="DVW144" s="6"/>
      <c r="DWC144" s="11"/>
      <c r="DWD144" s="6"/>
      <c r="DWJ144" s="11"/>
      <c r="DWK144" s="6"/>
      <c r="DWQ144" s="11"/>
      <c r="DWR144" s="6"/>
      <c r="DWX144" s="11"/>
      <c r="DWY144" s="6"/>
      <c r="DXE144" s="11"/>
      <c r="DXF144" s="6"/>
      <c r="DXL144" s="11"/>
      <c r="DXM144" s="6"/>
      <c r="DXS144" s="11"/>
      <c r="DXT144" s="6"/>
      <c r="DXZ144" s="11"/>
      <c r="DYA144" s="6"/>
      <c r="DYG144" s="11"/>
      <c r="DYH144" s="6"/>
      <c r="DYN144" s="11"/>
      <c r="DYO144" s="6"/>
      <c r="DYU144" s="11"/>
      <c r="DYV144" s="6"/>
      <c r="DZB144" s="11"/>
      <c r="DZC144" s="6"/>
      <c r="DZI144" s="11"/>
      <c r="DZJ144" s="6"/>
      <c r="DZP144" s="11"/>
      <c r="DZQ144" s="6"/>
      <c r="DZW144" s="11"/>
      <c r="DZX144" s="6"/>
      <c r="EAD144" s="11"/>
      <c r="EAE144" s="6"/>
      <c r="EAK144" s="11"/>
      <c r="EAL144" s="6"/>
      <c r="EAR144" s="11"/>
      <c r="EAS144" s="6"/>
      <c r="EAY144" s="11"/>
      <c r="EAZ144" s="6"/>
      <c r="EBF144" s="11"/>
      <c r="EBG144" s="6"/>
      <c r="EBM144" s="11"/>
      <c r="EBN144" s="6"/>
      <c r="EBT144" s="11"/>
      <c r="EBU144" s="6"/>
      <c r="ECA144" s="11"/>
      <c r="ECB144" s="6"/>
      <c r="ECH144" s="11"/>
      <c r="ECI144" s="6"/>
      <c r="ECO144" s="11"/>
      <c r="ECP144" s="6"/>
      <c r="ECV144" s="11"/>
      <c r="ECW144" s="6"/>
      <c r="EDC144" s="11"/>
      <c r="EDD144" s="6"/>
      <c r="EDJ144" s="11"/>
      <c r="EDK144" s="6"/>
      <c r="EDQ144" s="11"/>
      <c r="EDR144" s="6"/>
      <c r="EDX144" s="11"/>
      <c r="EDY144" s="6"/>
      <c r="EEE144" s="11"/>
      <c r="EEF144" s="6"/>
      <c r="EEL144" s="11"/>
      <c r="EEM144" s="6"/>
      <c r="EES144" s="11"/>
      <c r="EET144" s="6"/>
      <c r="EEZ144" s="11"/>
      <c r="EFA144" s="6"/>
      <c r="EFG144" s="11"/>
      <c r="EFH144" s="6"/>
      <c r="EFN144" s="11"/>
      <c r="EFO144" s="6"/>
      <c r="EFU144" s="11"/>
      <c r="EFV144" s="6"/>
      <c r="EGB144" s="11"/>
      <c r="EGC144" s="6"/>
      <c r="EGI144" s="11"/>
      <c r="EGJ144" s="6"/>
      <c r="EGP144" s="11"/>
      <c r="EGQ144" s="6"/>
      <c r="EGW144" s="11"/>
      <c r="EGX144" s="6"/>
      <c r="EHD144" s="11"/>
      <c r="EHE144" s="6"/>
      <c r="EHK144" s="11"/>
      <c r="EHL144" s="6"/>
      <c r="EHR144" s="11"/>
      <c r="EHS144" s="6"/>
      <c r="EHY144" s="11"/>
      <c r="EHZ144" s="6"/>
      <c r="EIF144" s="11"/>
      <c r="EIG144" s="6"/>
      <c r="EIM144" s="11"/>
      <c r="EIN144" s="6"/>
      <c r="EIT144" s="11"/>
      <c r="EIU144" s="6"/>
      <c r="EJA144" s="11"/>
      <c r="EJB144" s="6"/>
      <c r="EJH144" s="11"/>
      <c r="EJI144" s="6"/>
      <c r="EJO144" s="11"/>
      <c r="EJP144" s="6"/>
      <c r="EJV144" s="11"/>
      <c r="EJW144" s="6"/>
      <c r="EKC144" s="11"/>
      <c r="EKD144" s="6"/>
      <c r="EKJ144" s="11"/>
      <c r="EKK144" s="6"/>
      <c r="EKQ144" s="11"/>
      <c r="EKR144" s="6"/>
      <c r="EKX144" s="11"/>
      <c r="EKY144" s="6"/>
      <c r="ELE144" s="11"/>
      <c r="ELF144" s="6"/>
      <c r="ELL144" s="11"/>
      <c r="ELM144" s="6"/>
      <c r="ELS144" s="11"/>
      <c r="ELT144" s="6"/>
      <c r="ELZ144" s="11"/>
      <c r="EMA144" s="6"/>
      <c r="EMG144" s="11"/>
      <c r="EMH144" s="6"/>
      <c r="EMN144" s="11"/>
      <c r="EMO144" s="6"/>
      <c r="EMU144" s="11"/>
      <c r="EMV144" s="6"/>
      <c r="ENB144" s="11"/>
      <c r="ENC144" s="6"/>
      <c r="ENI144" s="11"/>
      <c r="ENJ144" s="6"/>
      <c r="ENP144" s="11"/>
      <c r="ENQ144" s="6"/>
      <c r="ENW144" s="11"/>
      <c r="ENX144" s="6"/>
      <c r="EOD144" s="11"/>
      <c r="EOE144" s="6"/>
      <c r="EOK144" s="11"/>
      <c r="EOL144" s="6"/>
      <c r="EOR144" s="11"/>
      <c r="EOS144" s="6"/>
      <c r="EOY144" s="11"/>
      <c r="EOZ144" s="6"/>
      <c r="EPF144" s="11"/>
      <c r="EPG144" s="6"/>
      <c r="EPM144" s="11"/>
      <c r="EPN144" s="6"/>
      <c r="EPT144" s="11"/>
      <c r="EPU144" s="6"/>
      <c r="EQA144" s="11"/>
      <c r="EQB144" s="6"/>
      <c r="EQH144" s="11"/>
      <c r="EQI144" s="6"/>
      <c r="EQO144" s="11"/>
      <c r="EQP144" s="6"/>
      <c r="EQV144" s="11"/>
      <c r="EQW144" s="6"/>
      <c r="ERC144" s="11"/>
      <c r="ERD144" s="6"/>
      <c r="ERJ144" s="11"/>
      <c r="ERK144" s="6"/>
      <c r="ERQ144" s="11"/>
      <c r="ERR144" s="6"/>
      <c r="ERX144" s="11"/>
      <c r="ERY144" s="6"/>
      <c r="ESE144" s="11"/>
      <c r="ESF144" s="6"/>
      <c r="ESL144" s="11"/>
      <c r="ESM144" s="6"/>
      <c r="ESS144" s="11"/>
      <c r="EST144" s="6"/>
      <c r="ESZ144" s="11"/>
      <c r="ETA144" s="6"/>
      <c r="ETG144" s="11"/>
      <c r="ETH144" s="6"/>
      <c r="ETN144" s="11"/>
      <c r="ETO144" s="6"/>
      <c r="ETU144" s="11"/>
      <c r="ETV144" s="6"/>
      <c r="EUB144" s="11"/>
      <c r="EUC144" s="6"/>
      <c r="EUI144" s="11"/>
      <c r="EUJ144" s="6"/>
      <c r="EUP144" s="11"/>
      <c r="EUQ144" s="6"/>
      <c r="EUW144" s="11"/>
      <c r="EUX144" s="6"/>
      <c r="EVD144" s="11"/>
      <c r="EVE144" s="6"/>
      <c r="EVK144" s="11"/>
      <c r="EVL144" s="6"/>
      <c r="EVR144" s="11"/>
      <c r="EVS144" s="6"/>
      <c r="EVY144" s="11"/>
      <c r="EVZ144" s="6"/>
      <c r="EWF144" s="11"/>
      <c r="EWG144" s="6"/>
      <c r="EWM144" s="11"/>
      <c r="EWN144" s="6"/>
      <c r="EWT144" s="11"/>
      <c r="EWU144" s="6"/>
      <c r="EXA144" s="11"/>
      <c r="EXB144" s="6"/>
      <c r="EXH144" s="11"/>
      <c r="EXI144" s="6"/>
      <c r="EXO144" s="11"/>
      <c r="EXP144" s="6"/>
      <c r="EXV144" s="11"/>
      <c r="EXW144" s="6"/>
      <c r="EYC144" s="11"/>
      <c r="EYD144" s="6"/>
      <c r="EYJ144" s="11"/>
      <c r="EYK144" s="6"/>
      <c r="EYQ144" s="11"/>
      <c r="EYR144" s="6"/>
      <c r="EYX144" s="11"/>
      <c r="EYY144" s="6"/>
      <c r="EZE144" s="11"/>
      <c r="EZF144" s="6"/>
      <c r="EZL144" s="11"/>
      <c r="EZM144" s="6"/>
      <c r="EZS144" s="11"/>
      <c r="EZT144" s="6"/>
      <c r="EZZ144" s="11"/>
      <c r="FAA144" s="6"/>
      <c r="FAG144" s="11"/>
      <c r="FAH144" s="6"/>
      <c r="FAN144" s="11"/>
      <c r="FAO144" s="6"/>
      <c r="FAU144" s="11"/>
      <c r="FAV144" s="6"/>
      <c r="FBB144" s="11"/>
      <c r="FBC144" s="6"/>
      <c r="FBI144" s="11"/>
      <c r="FBJ144" s="6"/>
      <c r="FBP144" s="11"/>
      <c r="FBQ144" s="6"/>
      <c r="FBW144" s="11"/>
      <c r="FBX144" s="6"/>
      <c r="FCD144" s="11"/>
      <c r="FCE144" s="6"/>
      <c r="FCK144" s="11"/>
      <c r="FCL144" s="6"/>
      <c r="FCR144" s="11"/>
      <c r="FCS144" s="6"/>
      <c r="FCY144" s="11"/>
      <c r="FCZ144" s="6"/>
      <c r="FDF144" s="11"/>
      <c r="FDG144" s="6"/>
      <c r="FDM144" s="11"/>
      <c r="FDN144" s="6"/>
      <c r="FDT144" s="11"/>
      <c r="FDU144" s="6"/>
      <c r="FEA144" s="11"/>
      <c r="FEB144" s="6"/>
      <c r="FEH144" s="11"/>
      <c r="FEI144" s="6"/>
      <c r="FEO144" s="11"/>
      <c r="FEP144" s="6"/>
      <c r="FEV144" s="11"/>
      <c r="FEW144" s="6"/>
      <c r="FFC144" s="11"/>
      <c r="FFD144" s="6"/>
      <c r="FFJ144" s="11"/>
      <c r="FFK144" s="6"/>
      <c r="FFQ144" s="11"/>
      <c r="FFR144" s="6"/>
      <c r="FFX144" s="11"/>
      <c r="FFY144" s="6"/>
      <c r="FGE144" s="11"/>
      <c r="FGF144" s="6"/>
      <c r="FGL144" s="11"/>
      <c r="FGM144" s="6"/>
      <c r="FGS144" s="11"/>
      <c r="FGT144" s="6"/>
      <c r="FGZ144" s="11"/>
      <c r="FHA144" s="6"/>
      <c r="FHG144" s="11"/>
      <c r="FHH144" s="6"/>
      <c r="FHN144" s="11"/>
      <c r="FHO144" s="6"/>
      <c r="FHU144" s="11"/>
      <c r="FHV144" s="6"/>
      <c r="FIB144" s="11"/>
      <c r="FIC144" s="6"/>
      <c r="FII144" s="11"/>
      <c r="FIJ144" s="6"/>
      <c r="FIP144" s="11"/>
      <c r="FIQ144" s="6"/>
      <c r="FIW144" s="11"/>
      <c r="FIX144" s="6"/>
      <c r="FJD144" s="11"/>
      <c r="FJE144" s="6"/>
      <c r="FJK144" s="11"/>
      <c r="FJL144" s="6"/>
      <c r="FJR144" s="11"/>
      <c r="FJS144" s="6"/>
      <c r="FJY144" s="11"/>
      <c r="FJZ144" s="6"/>
      <c r="FKF144" s="11"/>
      <c r="FKG144" s="6"/>
      <c r="FKM144" s="11"/>
      <c r="FKN144" s="6"/>
      <c r="FKT144" s="11"/>
      <c r="FKU144" s="6"/>
      <c r="FLA144" s="11"/>
      <c r="FLB144" s="6"/>
      <c r="FLH144" s="11"/>
      <c r="FLI144" s="6"/>
      <c r="FLO144" s="11"/>
      <c r="FLP144" s="6"/>
      <c r="FLV144" s="11"/>
      <c r="FLW144" s="6"/>
      <c r="FMC144" s="11"/>
      <c r="FMD144" s="6"/>
      <c r="FMJ144" s="11"/>
      <c r="FMK144" s="6"/>
      <c r="FMQ144" s="11"/>
      <c r="FMR144" s="6"/>
      <c r="FMX144" s="11"/>
      <c r="FMY144" s="6"/>
      <c r="FNE144" s="11"/>
      <c r="FNF144" s="6"/>
      <c r="FNL144" s="11"/>
      <c r="FNM144" s="6"/>
      <c r="FNS144" s="11"/>
      <c r="FNT144" s="6"/>
      <c r="FNZ144" s="11"/>
      <c r="FOA144" s="6"/>
      <c r="FOG144" s="11"/>
      <c r="FOH144" s="6"/>
      <c r="FON144" s="11"/>
      <c r="FOO144" s="6"/>
      <c r="FOU144" s="11"/>
      <c r="FOV144" s="6"/>
      <c r="FPB144" s="11"/>
      <c r="FPC144" s="6"/>
      <c r="FPI144" s="11"/>
      <c r="FPJ144" s="6"/>
      <c r="FPP144" s="11"/>
      <c r="FPQ144" s="6"/>
      <c r="FPW144" s="11"/>
      <c r="FPX144" s="6"/>
      <c r="FQD144" s="11"/>
      <c r="FQE144" s="6"/>
      <c r="FQK144" s="11"/>
      <c r="FQL144" s="6"/>
      <c r="FQR144" s="11"/>
      <c r="FQS144" s="6"/>
      <c r="FQY144" s="11"/>
      <c r="FQZ144" s="6"/>
      <c r="FRF144" s="11"/>
      <c r="FRG144" s="6"/>
      <c r="FRM144" s="11"/>
      <c r="FRN144" s="6"/>
      <c r="FRT144" s="11"/>
      <c r="FRU144" s="6"/>
      <c r="FSA144" s="11"/>
      <c r="FSB144" s="6"/>
      <c r="FSH144" s="11"/>
      <c r="FSI144" s="6"/>
      <c r="FSO144" s="11"/>
      <c r="FSP144" s="6"/>
      <c r="FSV144" s="11"/>
      <c r="FSW144" s="6"/>
      <c r="FTC144" s="11"/>
      <c r="FTD144" s="6"/>
      <c r="FTJ144" s="11"/>
      <c r="FTK144" s="6"/>
      <c r="FTQ144" s="11"/>
      <c r="FTR144" s="6"/>
      <c r="FTX144" s="11"/>
      <c r="FTY144" s="6"/>
      <c r="FUE144" s="11"/>
      <c r="FUF144" s="6"/>
      <c r="FUL144" s="11"/>
      <c r="FUM144" s="6"/>
      <c r="FUS144" s="11"/>
      <c r="FUT144" s="6"/>
      <c r="FUZ144" s="11"/>
      <c r="FVA144" s="6"/>
      <c r="FVG144" s="11"/>
      <c r="FVH144" s="6"/>
      <c r="FVN144" s="11"/>
      <c r="FVO144" s="6"/>
      <c r="FVU144" s="11"/>
      <c r="FVV144" s="6"/>
      <c r="FWB144" s="11"/>
      <c r="FWC144" s="6"/>
      <c r="FWI144" s="11"/>
      <c r="FWJ144" s="6"/>
      <c r="FWP144" s="11"/>
      <c r="FWQ144" s="6"/>
      <c r="FWW144" s="11"/>
      <c r="FWX144" s="6"/>
      <c r="FXD144" s="11"/>
      <c r="FXE144" s="6"/>
      <c r="FXK144" s="11"/>
      <c r="FXL144" s="6"/>
      <c r="FXR144" s="11"/>
      <c r="FXS144" s="6"/>
      <c r="FXY144" s="11"/>
      <c r="FXZ144" s="6"/>
      <c r="FYF144" s="11"/>
      <c r="FYG144" s="6"/>
      <c r="FYM144" s="11"/>
      <c r="FYN144" s="6"/>
      <c r="FYT144" s="11"/>
      <c r="FYU144" s="6"/>
      <c r="FZA144" s="11"/>
      <c r="FZB144" s="6"/>
      <c r="FZH144" s="11"/>
      <c r="FZI144" s="6"/>
      <c r="FZO144" s="11"/>
      <c r="FZP144" s="6"/>
      <c r="FZV144" s="11"/>
      <c r="FZW144" s="6"/>
      <c r="GAC144" s="11"/>
      <c r="GAD144" s="6"/>
      <c r="GAJ144" s="11"/>
      <c r="GAK144" s="6"/>
      <c r="GAQ144" s="11"/>
      <c r="GAR144" s="6"/>
      <c r="GAX144" s="11"/>
      <c r="GAY144" s="6"/>
      <c r="GBE144" s="11"/>
      <c r="GBF144" s="6"/>
      <c r="GBL144" s="11"/>
      <c r="GBM144" s="6"/>
      <c r="GBS144" s="11"/>
      <c r="GBT144" s="6"/>
      <c r="GBZ144" s="11"/>
      <c r="GCA144" s="6"/>
      <c r="GCG144" s="11"/>
      <c r="GCH144" s="6"/>
      <c r="GCN144" s="11"/>
      <c r="GCO144" s="6"/>
      <c r="GCU144" s="11"/>
      <c r="GCV144" s="6"/>
      <c r="GDB144" s="11"/>
      <c r="GDC144" s="6"/>
      <c r="GDI144" s="11"/>
      <c r="GDJ144" s="6"/>
      <c r="GDP144" s="11"/>
      <c r="GDQ144" s="6"/>
      <c r="GDW144" s="11"/>
      <c r="GDX144" s="6"/>
      <c r="GED144" s="11"/>
      <c r="GEE144" s="6"/>
      <c r="GEK144" s="11"/>
      <c r="GEL144" s="6"/>
      <c r="GER144" s="11"/>
      <c r="GES144" s="6"/>
      <c r="GEY144" s="11"/>
      <c r="GEZ144" s="6"/>
      <c r="GFF144" s="11"/>
      <c r="GFG144" s="6"/>
      <c r="GFM144" s="11"/>
      <c r="GFN144" s="6"/>
      <c r="GFT144" s="11"/>
      <c r="GFU144" s="6"/>
      <c r="GGA144" s="11"/>
      <c r="GGB144" s="6"/>
      <c r="GGH144" s="11"/>
      <c r="GGI144" s="6"/>
      <c r="GGO144" s="11"/>
      <c r="GGP144" s="6"/>
      <c r="GGV144" s="11"/>
      <c r="GGW144" s="6"/>
      <c r="GHC144" s="11"/>
      <c r="GHD144" s="6"/>
      <c r="GHJ144" s="11"/>
      <c r="GHK144" s="6"/>
      <c r="GHQ144" s="11"/>
      <c r="GHR144" s="6"/>
      <c r="GHX144" s="11"/>
      <c r="GHY144" s="6"/>
      <c r="GIE144" s="11"/>
      <c r="GIF144" s="6"/>
      <c r="GIL144" s="11"/>
      <c r="GIM144" s="6"/>
      <c r="GIS144" s="11"/>
      <c r="GIT144" s="6"/>
      <c r="GIZ144" s="11"/>
      <c r="GJA144" s="6"/>
      <c r="GJG144" s="11"/>
      <c r="GJH144" s="6"/>
      <c r="GJN144" s="11"/>
      <c r="GJO144" s="6"/>
      <c r="GJU144" s="11"/>
      <c r="GJV144" s="6"/>
      <c r="GKB144" s="11"/>
      <c r="GKC144" s="6"/>
      <c r="GKI144" s="11"/>
      <c r="GKJ144" s="6"/>
      <c r="GKP144" s="11"/>
      <c r="GKQ144" s="6"/>
      <c r="GKW144" s="11"/>
      <c r="GKX144" s="6"/>
      <c r="GLD144" s="11"/>
      <c r="GLE144" s="6"/>
      <c r="GLK144" s="11"/>
      <c r="GLL144" s="6"/>
      <c r="GLR144" s="11"/>
      <c r="GLS144" s="6"/>
      <c r="GLY144" s="11"/>
      <c r="GLZ144" s="6"/>
      <c r="GMF144" s="11"/>
      <c r="GMG144" s="6"/>
      <c r="GMM144" s="11"/>
      <c r="GMN144" s="6"/>
      <c r="GMT144" s="11"/>
      <c r="GMU144" s="6"/>
      <c r="GNA144" s="11"/>
      <c r="GNB144" s="6"/>
      <c r="GNH144" s="11"/>
      <c r="GNI144" s="6"/>
      <c r="GNO144" s="11"/>
      <c r="GNP144" s="6"/>
      <c r="GNV144" s="11"/>
      <c r="GNW144" s="6"/>
      <c r="GOC144" s="11"/>
      <c r="GOD144" s="6"/>
      <c r="GOJ144" s="11"/>
      <c r="GOK144" s="6"/>
      <c r="GOQ144" s="11"/>
      <c r="GOR144" s="6"/>
      <c r="GOX144" s="11"/>
      <c r="GOY144" s="6"/>
      <c r="GPE144" s="11"/>
      <c r="GPF144" s="6"/>
      <c r="GPL144" s="11"/>
      <c r="GPM144" s="6"/>
      <c r="GPS144" s="11"/>
      <c r="GPT144" s="6"/>
      <c r="GPZ144" s="11"/>
      <c r="GQA144" s="6"/>
      <c r="GQG144" s="11"/>
      <c r="GQH144" s="6"/>
      <c r="GQN144" s="11"/>
      <c r="GQO144" s="6"/>
      <c r="GQU144" s="11"/>
      <c r="GQV144" s="6"/>
      <c r="GRB144" s="11"/>
      <c r="GRC144" s="6"/>
      <c r="GRI144" s="11"/>
      <c r="GRJ144" s="6"/>
      <c r="GRP144" s="11"/>
      <c r="GRQ144" s="6"/>
      <c r="GRW144" s="11"/>
      <c r="GRX144" s="6"/>
      <c r="GSD144" s="11"/>
      <c r="GSE144" s="6"/>
      <c r="GSK144" s="11"/>
      <c r="GSL144" s="6"/>
      <c r="GSR144" s="11"/>
      <c r="GSS144" s="6"/>
      <c r="GSY144" s="11"/>
      <c r="GSZ144" s="6"/>
      <c r="GTF144" s="11"/>
      <c r="GTG144" s="6"/>
      <c r="GTM144" s="11"/>
      <c r="GTN144" s="6"/>
      <c r="GTT144" s="11"/>
      <c r="GTU144" s="6"/>
      <c r="GUA144" s="11"/>
      <c r="GUB144" s="6"/>
      <c r="GUH144" s="11"/>
      <c r="GUI144" s="6"/>
      <c r="GUO144" s="11"/>
      <c r="GUP144" s="6"/>
      <c r="GUV144" s="11"/>
      <c r="GUW144" s="6"/>
      <c r="GVC144" s="11"/>
      <c r="GVD144" s="6"/>
      <c r="GVJ144" s="11"/>
      <c r="GVK144" s="6"/>
      <c r="GVQ144" s="11"/>
      <c r="GVR144" s="6"/>
      <c r="GVX144" s="11"/>
      <c r="GVY144" s="6"/>
      <c r="GWE144" s="11"/>
      <c r="GWF144" s="6"/>
      <c r="GWL144" s="11"/>
      <c r="GWM144" s="6"/>
      <c r="GWS144" s="11"/>
      <c r="GWT144" s="6"/>
      <c r="GWZ144" s="11"/>
      <c r="GXA144" s="6"/>
      <c r="GXG144" s="11"/>
      <c r="GXH144" s="6"/>
      <c r="GXN144" s="11"/>
      <c r="GXO144" s="6"/>
      <c r="GXU144" s="11"/>
      <c r="GXV144" s="6"/>
      <c r="GYB144" s="11"/>
      <c r="GYC144" s="6"/>
      <c r="GYI144" s="11"/>
      <c r="GYJ144" s="6"/>
      <c r="GYP144" s="11"/>
      <c r="GYQ144" s="6"/>
      <c r="GYW144" s="11"/>
      <c r="GYX144" s="6"/>
      <c r="GZD144" s="11"/>
      <c r="GZE144" s="6"/>
      <c r="GZK144" s="11"/>
      <c r="GZL144" s="6"/>
      <c r="GZR144" s="11"/>
      <c r="GZS144" s="6"/>
      <c r="GZY144" s="11"/>
      <c r="GZZ144" s="6"/>
      <c r="HAF144" s="11"/>
      <c r="HAG144" s="6"/>
      <c r="HAM144" s="11"/>
      <c r="HAN144" s="6"/>
      <c r="HAT144" s="11"/>
      <c r="HAU144" s="6"/>
      <c r="HBA144" s="11"/>
      <c r="HBB144" s="6"/>
      <c r="HBH144" s="11"/>
      <c r="HBI144" s="6"/>
      <c r="HBO144" s="11"/>
      <c r="HBP144" s="6"/>
      <c r="HBV144" s="11"/>
      <c r="HBW144" s="6"/>
      <c r="HCC144" s="11"/>
      <c r="HCD144" s="6"/>
      <c r="HCJ144" s="11"/>
      <c r="HCK144" s="6"/>
      <c r="HCQ144" s="11"/>
      <c r="HCR144" s="6"/>
      <c r="HCX144" s="11"/>
      <c r="HCY144" s="6"/>
      <c r="HDE144" s="11"/>
      <c r="HDF144" s="6"/>
      <c r="HDL144" s="11"/>
      <c r="HDM144" s="6"/>
      <c r="HDS144" s="11"/>
      <c r="HDT144" s="6"/>
      <c r="HDZ144" s="11"/>
      <c r="HEA144" s="6"/>
      <c r="HEG144" s="11"/>
      <c r="HEH144" s="6"/>
      <c r="HEN144" s="11"/>
      <c r="HEO144" s="6"/>
      <c r="HEU144" s="11"/>
      <c r="HEV144" s="6"/>
      <c r="HFB144" s="11"/>
      <c r="HFC144" s="6"/>
      <c r="HFI144" s="11"/>
      <c r="HFJ144" s="6"/>
      <c r="HFP144" s="11"/>
      <c r="HFQ144" s="6"/>
      <c r="HFW144" s="11"/>
      <c r="HFX144" s="6"/>
      <c r="HGD144" s="11"/>
      <c r="HGE144" s="6"/>
      <c r="HGK144" s="11"/>
      <c r="HGL144" s="6"/>
      <c r="HGR144" s="11"/>
      <c r="HGS144" s="6"/>
      <c r="HGY144" s="11"/>
      <c r="HGZ144" s="6"/>
      <c r="HHF144" s="11"/>
      <c r="HHG144" s="6"/>
      <c r="HHM144" s="11"/>
      <c r="HHN144" s="6"/>
      <c r="HHT144" s="11"/>
      <c r="HHU144" s="6"/>
      <c r="HIA144" s="11"/>
      <c r="HIB144" s="6"/>
      <c r="HIH144" s="11"/>
      <c r="HII144" s="6"/>
      <c r="HIO144" s="11"/>
      <c r="HIP144" s="6"/>
      <c r="HIV144" s="11"/>
      <c r="HIW144" s="6"/>
      <c r="HJC144" s="11"/>
      <c r="HJD144" s="6"/>
      <c r="HJJ144" s="11"/>
      <c r="HJK144" s="6"/>
      <c r="HJQ144" s="11"/>
      <c r="HJR144" s="6"/>
      <c r="HJX144" s="11"/>
      <c r="HJY144" s="6"/>
      <c r="HKE144" s="11"/>
      <c r="HKF144" s="6"/>
      <c r="HKL144" s="11"/>
      <c r="HKM144" s="6"/>
      <c r="HKS144" s="11"/>
      <c r="HKT144" s="6"/>
      <c r="HKZ144" s="11"/>
      <c r="HLA144" s="6"/>
      <c r="HLG144" s="11"/>
      <c r="HLH144" s="6"/>
      <c r="HLN144" s="11"/>
      <c r="HLO144" s="6"/>
      <c r="HLU144" s="11"/>
      <c r="HLV144" s="6"/>
      <c r="HMB144" s="11"/>
      <c r="HMC144" s="6"/>
      <c r="HMI144" s="11"/>
      <c r="HMJ144" s="6"/>
      <c r="HMP144" s="11"/>
      <c r="HMQ144" s="6"/>
      <c r="HMW144" s="11"/>
      <c r="HMX144" s="6"/>
      <c r="HND144" s="11"/>
      <c r="HNE144" s="6"/>
      <c r="HNK144" s="11"/>
      <c r="HNL144" s="6"/>
      <c r="HNR144" s="11"/>
      <c r="HNS144" s="6"/>
      <c r="HNY144" s="11"/>
      <c r="HNZ144" s="6"/>
      <c r="HOF144" s="11"/>
      <c r="HOG144" s="6"/>
      <c r="HOM144" s="11"/>
      <c r="HON144" s="6"/>
      <c r="HOT144" s="11"/>
      <c r="HOU144" s="6"/>
      <c r="HPA144" s="11"/>
      <c r="HPB144" s="6"/>
      <c r="HPH144" s="11"/>
      <c r="HPI144" s="6"/>
      <c r="HPO144" s="11"/>
      <c r="HPP144" s="6"/>
      <c r="HPV144" s="11"/>
      <c r="HPW144" s="6"/>
      <c r="HQC144" s="11"/>
      <c r="HQD144" s="6"/>
      <c r="HQJ144" s="11"/>
      <c r="HQK144" s="6"/>
      <c r="HQQ144" s="11"/>
      <c r="HQR144" s="6"/>
      <c r="HQX144" s="11"/>
      <c r="HQY144" s="6"/>
      <c r="HRE144" s="11"/>
      <c r="HRF144" s="6"/>
      <c r="HRL144" s="11"/>
      <c r="HRM144" s="6"/>
      <c r="HRS144" s="11"/>
      <c r="HRT144" s="6"/>
      <c r="HRZ144" s="11"/>
      <c r="HSA144" s="6"/>
      <c r="HSG144" s="11"/>
      <c r="HSH144" s="6"/>
      <c r="HSN144" s="11"/>
      <c r="HSO144" s="6"/>
      <c r="HSU144" s="11"/>
      <c r="HSV144" s="6"/>
      <c r="HTB144" s="11"/>
      <c r="HTC144" s="6"/>
      <c r="HTI144" s="11"/>
      <c r="HTJ144" s="6"/>
      <c r="HTP144" s="11"/>
      <c r="HTQ144" s="6"/>
      <c r="HTW144" s="11"/>
      <c r="HTX144" s="6"/>
      <c r="HUD144" s="11"/>
      <c r="HUE144" s="6"/>
      <c r="HUK144" s="11"/>
      <c r="HUL144" s="6"/>
      <c r="HUR144" s="11"/>
      <c r="HUS144" s="6"/>
      <c r="HUY144" s="11"/>
      <c r="HUZ144" s="6"/>
      <c r="HVF144" s="11"/>
      <c r="HVG144" s="6"/>
      <c r="HVM144" s="11"/>
      <c r="HVN144" s="6"/>
      <c r="HVT144" s="11"/>
      <c r="HVU144" s="6"/>
      <c r="HWA144" s="11"/>
      <c r="HWB144" s="6"/>
      <c r="HWH144" s="11"/>
      <c r="HWI144" s="6"/>
      <c r="HWO144" s="11"/>
      <c r="HWP144" s="6"/>
      <c r="HWV144" s="11"/>
      <c r="HWW144" s="6"/>
      <c r="HXC144" s="11"/>
      <c r="HXD144" s="6"/>
      <c r="HXJ144" s="11"/>
      <c r="HXK144" s="6"/>
      <c r="HXQ144" s="11"/>
      <c r="HXR144" s="6"/>
      <c r="HXX144" s="11"/>
      <c r="HXY144" s="6"/>
      <c r="HYE144" s="11"/>
      <c r="HYF144" s="6"/>
      <c r="HYL144" s="11"/>
      <c r="HYM144" s="6"/>
      <c r="HYS144" s="11"/>
      <c r="HYT144" s="6"/>
      <c r="HYZ144" s="11"/>
      <c r="HZA144" s="6"/>
      <c r="HZG144" s="11"/>
      <c r="HZH144" s="6"/>
      <c r="HZN144" s="11"/>
      <c r="HZO144" s="6"/>
      <c r="HZU144" s="11"/>
      <c r="HZV144" s="6"/>
      <c r="IAB144" s="11"/>
      <c r="IAC144" s="6"/>
      <c r="IAI144" s="11"/>
      <c r="IAJ144" s="6"/>
      <c r="IAP144" s="11"/>
      <c r="IAQ144" s="6"/>
      <c r="IAW144" s="11"/>
      <c r="IAX144" s="6"/>
      <c r="IBD144" s="11"/>
      <c r="IBE144" s="6"/>
      <c r="IBK144" s="11"/>
      <c r="IBL144" s="6"/>
      <c r="IBR144" s="11"/>
      <c r="IBS144" s="6"/>
      <c r="IBY144" s="11"/>
      <c r="IBZ144" s="6"/>
      <c r="ICF144" s="11"/>
      <c r="ICG144" s="6"/>
      <c r="ICM144" s="11"/>
      <c r="ICN144" s="6"/>
      <c r="ICT144" s="11"/>
      <c r="ICU144" s="6"/>
      <c r="IDA144" s="11"/>
      <c r="IDB144" s="6"/>
      <c r="IDH144" s="11"/>
      <c r="IDI144" s="6"/>
      <c r="IDO144" s="11"/>
      <c r="IDP144" s="6"/>
      <c r="IDV144" s="11"/>
      <c r="IDW144" s="6"/>
      <c r="IEC144" s="11"/>
      <c r="IED144" s="6"/>
      <c r="IEJ144" s="11"/>
      <c r="IEK144" s="6"/>
      <c r="IEQ144" s="11"/>
      <c r="IER144" s="6"/>
      <c r="IEX144" s="11"/>
      <c r="IEY144" s="6"/>
      <c r="IFE144" s="11"/>
      <c r="IFF144" s="6"/>
      <c r="IFL144" s="11"/>
      <c r="IFM144" s="6"/>
      <c r="IFS144" s="11"/>
      <c r="IFT144" s="6"/>
      <c r="IFZ144" s="11"/>
      <c r="IGA144" s="6"/>
      <c r="IGG144" s="11"/>
      <c r="IGH144" s="6"/>
      <c r="IGN144" s="11"/>
      <c r="IGO144" s="6"/>
      <c r="IGU144" s="11"/>
      <c r="IGV144" s="6"/>
      <c r="IHB144" s="11"/>
      <c r="IHC144" s="6"/>
      <c r="IHI144" s="11"/>
      <c r="IHJ144" s="6"/>
      <c r="IHP144" s="11"/>
      <c r="IHQ144" s="6"/>
      <c r="IHW144" s="11"/>
      <c r="IHX144" s="6"/>
      <c r="IID144" s="11"/>
      <c r="IIE144" s="6"/>
      <c r="IIK144" s="11"/>
      <c r="IIL144" s="6"/>
      <c r="IIR144" s="11"/>
      <c r="IIS144" s="6"/>
      <c r="IIY144" s="11"/>
      <c r="IIZ144" s="6"/>
      <c r="IJF144" s="11"/>
      <c r="IJG144" s="6"/>
      <c r="IJM144" s="11"/>
      <c r="IJN144" s="6"/>
      <c r="IJT144" s="11"/>
      <c r="IJU144" s="6"/>
      <c r="IKA144" s="11"/>
      <c r="IKB144" s="6"/>
      <c r="IKH144" s="11"/>
      <c r="IKI144" s="6"/>
      <c r="IKO144" s="11"/>
      <c r="IKP144" s="6"/>
      <c r="IKV144" s="11"/>
      <c r="IKW144" s="6"/>
      <c r="ILC144" s="11"/>
      <c r="ILD144" s="6"/>
      <c r="ILJ144" s="11"/>
      <c r="ILK144" s="6"/>
      <c r="ILQ144" s="11"/>
      <c r="ILR144" s="6"/>
      <c r="ILX144" s="11"/>
      <c r="ILY144" s="6"/>
      <c r="IME144" s="11"/>
      <c r="IMF144" s="6"/>
      <c r="IML144" s="11"/>
      <c r="IMM144" s="6"/>
      <c r="IMS144" s="11"/>
      <c r="IMT144" s="6"/>
      <c r="IMZ144" s="11"/>
      <c r="INA144" s="6"/>
      <c r="ING144" s="11"/>
      <c r="INH144" s="6"/>
      <c r="INN144" s="11"/>
      <c r="INO144" s="6"/>
      <c r="INU144" s="11"/>
      <c r="INV144" s="6"/>
      <c r="IOB144" s="11"/>
      <c r="IOC144" s="6"/>
      <c r="IOI144" s="11"/>
      <c r="IOJ144" s="6"/>
      <c r="IOP144" s="11"/>
      <c r="IOQ144" s="6"/>
      <c r="IOW144" s="11"/>
      <c r="IOX144" s="6"/>
      <c r="IPD144" s="11"/>
      <c r="IPE144" s="6"/>
      <c r="IPK144" s="11"/>
      <c r="IPL144" s="6"/>
      <c r="IPR144" s="11"/>
      <c r="IPS144" s="6"/>
      <c r="IPY144" s="11"/>
      <c r="IPZ144" s="6"/>
      <c r="IQF144" s="11"/>
      <c r="IQG144" s="6"/>
      <c r="IQM144" s="11"/>
      <c r="IQN144" s="6"/>
      <c r="IQT144" s="11"/>
      <c r="IQU144" s="6"/>
      <c r="IRA144" s="11"/>
      <c r="IRB144" s="6"/>
      <c r="IRH144" s="11"/>
      <c r="IRI144" s="6"/>
      <c r="IRO144" s="11"/>
      <c r="IRP144" s="6"/>
      <c r="IRV144" s="11"/>
      <c r="IRW144" s="6"/>
      <c r="ISC144" s="11"/>
      <c r="ISD144" s="6"/>
      <c r="ISJ144" s="11"/>
      <c r="ISK144" s="6"/>
      <c r="ISQ144" s="11"/>
      <c r="ISR144" s="6"/>
      <c r="ISX144" s="11"/>
      <c r="ISY144" s="6"/>
      <c r="ITE144" s="11"/>
      <c r="ITF144" s="6"/>
      <c r="ITL144" s="11"/>
      <c r="ITM144" s="6"/>
      <c r="ITS144" s="11"/>
      <c r="ITT144" s="6"/>
      <c r="ITZ144" s="11"/>
      <c r="IUA144" s="6"/>
      <c r="IUG144" s="11"/>
      <c r="IUH144" s="6"/>
      <c r="IUN144" s="11"/>
      <c r="IUO144" s="6"/>
      <c r="IUU144" s="11"/>
      <c r="IUV144" s="6"/>
      <c r="IVB144" s="11"/>
      <c r="IVC144" s="6"/>
      <c r="IVI144" s="11"/>
      <c r="IVJ144" s="6"/>
      <c r="IVP144" s="11"/>
      <c r="IVQ144" s="6"/>
      <c r="IVW144" s="11"/>
      <c r="IVX144" s="6"/>
      <c r="IWD144" s="11"/>
      <c r="IWE144" s="6"/>
      <c r="IWK144" s="11"/>
      <c r="IWL144" s="6"/>
      <c r="IWR144" s="11"/>
      <c r="IWS144" s="6"/>
      <c r="IWY144" s="11"/>
      <c r="IWZ144" s="6"/>
      <c r="IXF144" s="11"/>
      <c r="IXG144" s="6"/>
      <c r="IXM144" s="11"/>
      <c r="IXN144" s="6"/>
      <c r="IXT144" s="11"/>
      <c r="IXU144" s="6"/>
      <c r="IYA144" s="11"/>
      <c r="IYB144" s="6"/>
      <c r="IYH144" s="11"/>
      <c r="IYI144" s="6"/>
      <c r="IYO144" s="11"/>
      <c r="IYP144" s="6"/>
      <c r="IYV144" s="11"/>
      <c r="IYW144" s="6"/>
      <c r="IZC144" s="11"/>
      <c r="IZD144" s="6"/>
      <c r="IZJ144" s="11"/>
      <c r="IZK144" s="6"/>
      <c r="IZQ144" s="11"/>
      <c r="IZR144" s="6"/>
      <c r="IZX144" s="11"/>
      <c r="IZY144" s="6"/>
      <c r="JAE144" s="11"/>
      <c r="JAF144" s="6"/>
      <c r="JAL144" s="11"/>
      <c r="JAM144" s="6"/>
      <c r="JAS144" s="11"/>
      <c r="JAT144" s="6"/>
      <c r="JAZ144" s="11"/>
      <c r="JBA144" s="6"/>
      <c r="JBG144" s="11"/>
      <c r="JBH144" s="6"/>
      <c r="JBN144" s="11"/>
      <c r="JBO144" s="6"/>
      <c r="JBU144" s="11"/>
      <c r="JBV144" s="6"/>
      <c r="JCB144" s="11"/>
      <c r="JCC144" s="6"/>
      <c r="JCI144" s="11"/>
      <c r="JCJ144" s="6"/>
      <c r="JCP144" s="11"/>
      <c r="JCQ144" s="6"/>
      <c r="JCW144" s="11"/>
      <c r="JCX144" s="6"/>
      <c r="JDD144" s="11"/>
      <c r="JDE144" s="6"/>
      <c r="JDK144" s="11"/>
      <c r="JDL144" s="6"/>
      <c r="JDR144" s="11"/>
      <c r="JDS144" s="6"/>
      <c r="JDY144" s="11"/>
      <c r="JDZ144" s="6"/>
      <c r="JEF144" s="11"/>
      <c r="JEG144" s="6"/>
      <c r="JEM144" s="11"/>
      <c r="JEN144" s="6"/>
      <c r="JET144" s="11"/>
      <c r="JEU144" s="6"/>
      <c r="JFA144" s="11"/>
      <c r="JFB144" s="6"/>
      <c r="JFH144" s="11"/>
      <c r="JFI144" s="6"/>
      <c r="JFO144" s="11"/>
      <c r="JFP144" s="6"/>
      <c r="JFV144" s="11"/>
      <c r="JFW144" s="6"/>
      <c r="JGC144" s="11"/>
      <c r="JGD144" s="6"/>
      <c r="JGJ144" s="11"/>
      <c r="JGK144" s="6"/>
      <c r="JGQ144" s="11"/>
      <c r="JGR144" s="6"/>
      <c r="JGX144" s="11"/>
      <c r="JGY144" s="6"/>
      <c r="JHE144" s="11"/>
      <c r="JHF144" s="6"/>
      <c r="JHL144" s="11"/>
      <c r="JHM144" s="6"/>
      <c r="JHS144" s="11"/>
      <c r="JHT144" s="6"/>
      <c r="JHZ144" s="11"/>
      <c r="JIA144" s="6"/>
      <c r="JIG144" s="11"/>
      <c r="JIH144" s="6"/>
      <c r="JIN144" s="11"/>
      <c r="JIO144" s="6"/>
      <c r="JIU144" s="11"/>
      <c r="JIV144" s="6"/>
      <c r="JJB144" s="11"/>
      <c r="JJC144" s="6"/>
      <c r="JJI144" s="11"/>
      <c r="JJJ144" s="6"/>
      <c r="JJP144" s="11"/>
      <c r="JJQ144" s="6"/>
      <c r="JJW144" s="11"/>
      <c r="JJX144" s="6"/>
      <c r="JKD144" s="11"/>
      <c r="JKE144" s="6"/>
      <c r="JKK144" s="11"/>
      <c r="JKL144" s="6"/>
      <c r="JKR144" s="11"/>
      <c r="JKS144" s="6"/>
      <c r="JKY144" s="11"/>
      <c r="JKZ144" s="6"/>
      <c r="JLF144" s="11"/>
      <c r="JLG144" s="6"/>
      <c r="JLM144" s="11"/>
      <c r="JLN144" s="6"/>
      <c r="JLT144" s="11"/>
      <c r="JLU144" s="6"/>
      <c r="JMA144" s="11"/>
      <c r="JMB144" s="6"/>
      <c r="JMH144" s="11"/>
      <c r="JMI144" s="6"/>
      <c r="JMO144" s="11"/>
      <c r="JMP144" s="6"/>
      <c r="JMV144" s="11"/>
      <c r="JMW144" s="6"/>
      <c r="JNC144" s="11"/>
      <c r="JND144" s="6"/>
      <c r="JNJ144" s="11"/>
      <c r="JNK144" s="6"/>
      <c r="JNQ144" s="11"/>
      <c r="JNR144" s="6"/>
      <c r="JNX144" s="11"/>
      <c r="JNY144" s="6"/>
      <c r="JOE144" s="11"/>
      <c r="JOF144" s="6"/>
      <c r="JOL144" s="11"/>
      <c r="JOM144" s="6"/>
      <c r="JOS144" s="11"/>
      <c r="JOT144" s="6"/>
      <c r="JOZ144" s="11"/>
      <c r="JPA144" s="6"/>
      <c r="JPG144" s="11"/>
      <c r="JPH144" s="6"/>
      <c r="JPN144" s="11"/>
      <c r="JPO144" s="6"/>
      <c r="JPU144" s="11"/>
      <c r="JPV144" s="6"/>
      <c r="JQB144" s="11"/>
      <c r="JQC144" s="6"/>
      <c r="JQI144" s="11"/>
      <c r="JQJ144" s="6"/>
      <c r="JQP144" s="11"/>
      <c r="JQQ144" s="6"/>
      <c r="JQW144" s="11"/>
      <c r="JQX144" s="6"/>
      <c r="JRD144" s="11"/>
      <c r="JRE144" s="6"/>
      <c r="JRK144" s="11"/>
      <c r="JRL144" s="6"/>
      <c r="JRR144" s="11"/>
      <c r="JRS144" s="6"/>
      <c r="JRY144" s="11"/>
      <c r="JRZ144" s="6"/>
      <c r="JSF144" s="11"/>
      <c r="JSG144" s="6"/>
      <c r="JSM144" s="11"/>
      <c r="JSN144" s="6"/>
      <c r="JST144" s="11"/>
      <c r="JSU144" s="6"/>
      <c r="JTA144" s="11"/>
      <c r="JTB144" s="6"/>
      <c r="JTH144" s="11"/>
      <c r="JTI144" s="6"/>
      <c r="JTO144" s="11"/>
      <c r="JTP144" s="6"/>
      <c r="JTV144" s="11"/>
      <c r="JTW144" s="6"/>
      <c r="JUC144" s="11"/>
      <c r="JUD144" s="6"/>
      <c r="JUJ144" s="11"/>
      <c r="JUK144" s="6"/>
      <c r="JUQ144" s="11"/>
      <c r="JUR144" s="6"/>
      <c r="JUX144" s="11"/>
      <c r="JUY144" s="6"/>
      <c r="JVE144" s="11"/>
      <c r="JVF144" s="6"/>
      <c r="JVL144" s="11"/>
      <c r="JVM144" s="6"/>
      <c r="JVS144" s="11"/>
      <c r="JVT144" s="6"/>
      <c r="JVZ144" s="11"/>
      <c r="JWA144" s="6"/>
      <c r="JWG144" s="11"/>
      <c r="JWH144" s="6"/>
      <c r="JWN144" s="11"/>
      <c r="JWO144" s="6"/>
      <c r="JWU144" s="11"/>
      <c r="JWV144" s="6"/>
      <c r="JXB144" s="11"/>
      <c r="JXC144" s="6"/>
      <c r="JXI144" s="11"/>
      <c r="JXJ144" s="6"/>
      <c r="JXP144" s="11"/>
      <c r="JXQ144" s="6"/>
      <c r="JXW144" s="11"/>
      <c r="JXX144" s="6"/>
      <c r="JYD144" s="11"/>
      <c r="JYE144" s="6"/>
      <c r="JYK144" s="11"/>
      <c r="JYL144" s="6"/>
      <c r="JYR144" s="11"/>
      <c r="JYS144" s="6"/>
      <c r="JYY144" s="11"/>
      <c r="JYZ144" s="6"/>
      <c r="JZF144" s="11"/>
      <c r="JZG144" s="6"/>
      <c r="JZM144" s="11"/>
      <c r="JZN144" s="6"/>
      <c r="JZT144" s="11"/>
      <c r="JZU144" s="6"/>
      <c r="KAA144" s="11"/>
      <c r="KAB144" s="6"/>
      <c r="KAH144" s="11"/>
      <c r="KAI144" s="6"/>
      <c r="KAO144" s="11"/>
      <c r="KAP144" s="6"/>
      <c r="KAV144" s="11"/>
      <c r="KAW144" s="6"/>
      <c r="KBC144" s="11"/>
      <c r="KBD144" s="6"/>
      <c r="KBJ144" s="11"/>
      <c r="KBK144" s="6"/>
      <c r="KBQ144" s="11"/>
      <c r="KBR144" s="6"/>
      <c r="KBX144" s="11"/>
      <c r="KBY144" s="6"/>
      <c r="KCE144" s="11"/>
      <c r="KCF144" s="6"/>
      <c r="KCL144" s="11"/>
      <c r="KCM144" s="6"/>
      <c r="KCS144" s="11"/>
      <c r="KCT144" s="6"/>
      <c r="KCZ144" s="11"/>
      <c r="KDA144" s="6"/>
      <c r="KDG144" s="11"/>
      <c r="KDH144" s="6"/>
      <c r="KDN144" s="11"/>
      <c r="KDO144" s="6"/>
      <c r="KDU144" s="11"/>
      <c r="KDV144" s="6"/>
      <c r="KEB144" s="11"/>
      <c r="KEC144" s="6"/>
      <c r="KEI144" s="11"/>
      <c r="KEJ144" s="6"/>
      <c r="KEP144" s="11"/>
      <c r="KEQ144" s="6"/>
      <c r="KEW144" s="11"/>
      <c r="KEX144" s="6"/>
      <c r="KFD144" s="11"/>
      <c r="KFE144" s="6"/>
      <c r="KFK144" s="11"/>
      <c r="KFL144" s="6"/>
      <c r="KFR144" s="11"/>
      <c r="KFS144" s="6"/>
      <c r="KFY144" s="11"/>
      <c r="KFZ144" s="6"/>
      <c r="KGF144" s="11"/>
      <c r="KGG144" s="6"/>
      <c r="KGM144" s="11"/>
      <c r="KGN144" s="6"/>
      <c r="KGT144" s="11"/>
      <c r="KGU144" s="6"/>
      <c r="KHA144" s="11"/>
      <c r="KHB144" s="6"/>
      <c r="KHH144" s="11"/>
      <c r="KHI144" s="6"/>
      <c r="KHO144" s="11"/>
      <c r="KHP144" s="6"/>
      <c r="KHV144" s="11"/>
      <c r="KHW144" s="6"/>
      <c r="KIC144" s="11"/>
      <c r="KID144" s="6"/>
      <c r="KIJ144" s="11"/>
      <c r="KIK144" s="6"/>
      <c r="KIQ144" s="11"/>
      <c r="KIR144" s="6"/>
      <c r="KIX144" s="11"/>
      <c r="KIY144" s="6"/>
      <c r="KJE144" s="11"/>
      <c r="KJF144" s="6"/>
      <c r="KJL144" s="11"/>
      <c r="KJM144" s="6"/>
      <c r="KJS144" s="11"/>
      <c r="KJT144" s="6"/>
      <c r="KJZ144" s="11"/>
      <c r="KKA144" s="6"/>
      <c r="KKG144" s="11"/>
      <c r="KKH144" s="6"/>
      <c r="KKN144" s="11"/>
      <c r="KKO144" s="6"/>
      <c r="KKU144" s="11"/>
      <c r="KKV144" s="6"/>
      <c r="KLB144" s="11"/>
      <c r="KLC144" s="6"/>
      <c r="KLI144" s="11"/>
      <c r="KLJ144" s="6"/>
      <c r="KLP144" s="11"/>
      <c r="KLQ144" s="6"/>
      <c r="KLW144" s="11"/>
      <c r="KLX144" s="6"/>
      <c r="KMD144" s="11"/>
      <c r="KME144" s="6"/>
      <c r="KMK144" s="11"/>
      <c r="KML144" s="6"/>
      <c r="KMR144" s="11"/>
      <c r="KMS144" s="6"/>
      <c r="KMY144" s="11"/>
      <c r="KMZ144" s="6"/>
      <c r="KNF144" s="11"/>
      <c r="KNG144" s="6"/>
      <c r="KNM144" s="11"/>
      <c r="KNN144" s="6"/>
      <c r="KNT144" s="11"/>
      <c r="KNU144" s="6"/>
      <c r="KOA144" s="11"/>
      <c r="KOB144" s="6"/>
      <c r="KOH144" s="11"/>
      <c r="KOI144" s="6"/>
      <c r="KOO144" s="11"/>
      <c r="KOP144" s="6"/>
      <c r="KOV144" s="11"/>
      <c r="KOW144" s="6"/>
      <c r="KPC144" s="11"/>
      <c r="KPD144" s="6"/>
      <c r="KPJ144" s="11"/>
      <c r="KPK144" s="6"/>
      <c r="KPQ144" s="11"/>
      <c r="KPR144" s="6"/>
      <c r="KPX144" s="11"/>
      <c r="KPY144" s="6"/>
      <c r="KQE144" s="11"/>
      <c r="KQF144" s="6"/>
      <c r="KQL144" s="11"/>
      <c r="KQM144" s="6"/>
      <c r="KQS144" s="11"/>
      <c r="KQT144" s="6"/>
      <c r="KQZ144" s="11"/>
      <c r="KRA144" s="6"/>
      <c r="KRG144" s="11"/>
      <c r="KRH144" s="6"/>
      <c r="KRN144" s="11"/>
      <c r="KRO144" s="6"/>
      <c r="KRU144" s="11"/>
      <c r="KRV144" s="6"/>
      <c r="KSB144" s="11"/>
      <c r="KSC144" s="6"/>
      <c r="KSI144" s="11"/>
      <c r="KSJ144" s="6"/>
      <c r="KSP144" s="11"/>
      <c r="KSQ144" s="6"/>
      <c r="KSW144" s="11"/>
      <c r="KSX144" s="6"/>
      <c r="KTD144" s="11"/>
      <c r="KTE144" s="6"/>
      <c r="KTK144" s="11"/>
      <c r="KTL144" s="6"/>
      <c r="KTR144" s="11"/>
      <c r="KTS144" s="6"/>
      <c r="KTY144" s="11"/>
      <c r="KTZ144" s="6"/>
      <c r="KUF144" s="11"/>
      <c r="KUG144" s="6"/>
      <c r="KUM144" s="11"/>
      <c r="KUN144" s="6"/>
      <c r="KUT144" s="11"/>
      <c r="KUU144" s="6"/>
      <c r="KVA144" s="11"/>
      <c r="KVB144" s="6"/>
      <c r="KVH144" s="11"/>
      <c r="KVI144" s="6"/>
      <c r="KVO144" s="11"/>
      <c r="KVP144" s="6"/>
      <c r="KVV144" s="11"/>
      <c r="KVW144" s="6"/>
      <c r="KWC144" s="11"/>
      <c r="KWD144" s="6"/>
      <c r="KWJ144" s="11"/>
      <c r="KWK144" s="6"/>
      <c r="KWQ144" s="11"/>
      <c r="KWR144" s="6"/>
      <c r="KWX144" s="11"/>
      <c r="KWY144" s="6"/>
      <c r="KXE144" s="11"/>
      <c r="KXF144" s="6"/>
      <c r="KXL144" s="11"/>
      <c r="KXM144" s="6"/>
      <c r="KXS144" s="11"/>
      <c r="KXT144" s="6"/>
      <c r="KXZ144" s="11"/>
      <c r="KYA144" s="6"/>
      <c r="KYG144" s="11"/>
      <c r="KYH144" s="6"/>
      <c r="KYN144" s="11"/>
      <c r="KYO144" s="6"/>
      <c r="KYU144" s="11"/>
      <c r="KYV144" s="6"/>
      <c r="KZB144" s="11"/>
      <c r="KZC144" s="6"/>
      <c r="KZI144" s="11"/>
      <c r="KZJ144" s="6"/>
      <c r="KZP144" s="11"/>
      <c r="KZQ144" s="6"/>
      <c r="KZW144" s="11"/>
      <c r="KZX144" s="6"/>
      <c r="LAD144" s="11"/>
      <c r="LAE144" s="6"/>
      <c r="LAK144" s="11"/>
      <c r="LAL144" s="6"/>
      <c r="LAR144" s="11"/>
      <c r="LAS144" s="6"/>
      <c r="LAY144" s="11"/>
      <c r="LAZ144" s="6"/>
      <c r="LBF144" s="11"/>
      <c r="LBG144" s="6"/>
      <c r="LBM144" s="11"/>
      <c r="LBN144" s="6"/>
      <c r="LBT144" s="11"/>
      <c r="LBU144" s="6"/>
      <c r="LCA144" s="11"/>
      <c r="LCB144" s="6"/>
      <c r="LCH144" s="11"/>
      <c r="LCI144" s="6"/>
      <c r="LCO144" s="11"/>
      <c r="LCP144" s="6"/>
      <c r="LCV144" s="11"/>
      <c r="LCW144" s="6"/>
      <c r="LDC144" s="11"/>
      <c r="LDD144" s="6"/>
      <c r="LDJ144" s="11"/>
      <c r="LDK144" s="6"/>
      <c r="LDQ144" s="11"/>
      <c r="LDR144" s="6"/>
      <c r="LDX144" s="11"/>
      <c r="LDY144" s="6"/>
      <c r="LEE144" s="11"/>
      <c r="LEF144" s="6"/>
      <c r="LEL144" s="11"/>
      <c r="LEM144" s="6"/>
      <c r="LES144" s="11"/>
      <c r="LET144" s="6"/>
      <c r="LEZ144" s="11"/>
      <c r="LFA144" s="6"/>
      <c r="LFG144" s="11"/>
      <c r="LFH144" s="6"/>
      <c r="LFN144" s="11"/>
      <c r="LFO144" s="6"/>
      <c r="LFU144" s="11"/>
      <c r="LFV144" s="6"/>
      <c r="LGB144" s="11"/>
      <c r="LGC144" s="6"/>
      <c r="LGI144" s="11"/>
      <c r="LGJ144" s="6"/>
      <c r="LGP144" s="11"/>
      <c r="LGQ144" s="6"/>
      <c r="LGW144" s="11"/>
      <c r="LGX144" s="6"/>
      <c r="LHD144" s="11"/>
      <c r="LHE144" s="6"/>
      <c r="LHK144" s="11"/>
      <c r="LHL144" s="6"/>
      <c r="LHR144" s="11"/>
      <c r="LHS144" s="6"/>
      <c r="LHY144" s="11"/>
      <c r="LHZ144" s="6"/>
      <c r="LIF144" s="11"/>
      <c r="LIG144" s="6"/>
      <c r="LIM144" s="11"/>
      <c r="LIN144" s="6"/>
      <c r="LIT144" s="11"/>
      <c r="LIU144" s="6"/>
      <c r="LJA144" s="11"/>
      <c r="LJB144" s="6"/>
      <c r="LJH144" s="11"/>
      <c r="LJI144" s="6"/>
      <c r="LJO144" s="11"/>
      <c r="LJP144" s="6"/>
      <c r="LJV144" s="11"/>
      <c r="LJW144" s="6"/>
      <c r="LKC144" s="11"/>
      <c r="LKD144" s="6"/>
      <c r="LKJ144" s="11"/>
      <c r="LKK144" s="6"/>
      <c r="LKQ144" s="11"/>
      <c r="LKR144" s="6"/>
      <c r="LKX144" s="11"/>
      <c r="LKY144" s="6"/>
      <c r="LLE144" s="11"/>
      <c r="LLF144" s="6"/>
      <c r="LLL144" s="11"/>
      <c r="LLM144" s="6"/>
      <c r="LLS144" s="11"/>
      <c r="LLT144" s="6"/>
      <c r="LLZ144" s="11"/>
      <c r="LMA144" s="6"/>
      <c r="LMG144" s="11"/>
      <c r="LMH144" s="6"/>
      <c r="LMN144" s="11"/>
      <c r="LMO144" s="6"/>
      <c r="LMU144" s="11"/>
      <c r="LMV144" s="6"/>
      <c r="LNB144" s="11"/>
      <c r="LNC144" s="6"/>
      <c r="LNI144" s="11"/>
      <c r="LNJ144" s="6"/>
      <c r="LNP144" s="11"/>
      <c r="LNQ144" s="6"/>
      <c r="LNW144" s="11"/>
      <c r="LNX144" s="6"/>
      <c r="LOD144" s="11"/>
      <c r="LOE144" s="6"/>
      <c r="LOK144" s="11"/>
      <c r="LOL144" s="6"/>
      <c r="LOR144" s="11"/>
      <c r="LOS144" s="6"/>
      <c r="LOY144" s="11"/>
      <c r="LOZ144" s="6"/>
      <c r="LPF144" s="11"/>
      <c r="LPG144" s="6"/>
      <c r="LPM144" s="11"/>
      <c r="LPN144" s="6"/>
      <c r="LPT144" s="11"/>
      <c r="LPU144" s="6"/>
      <c r="LQA144" s="11"/>
      <c r="LQB144" s="6"/>
      <c r="LQH144" s="11"/>
      <c r="LQI144" s="6"/>
      <c r="LQO144" s="11"/>
      <c r="LQP144" s="6"/>
      <c r="LQV144" s="11"/>
      <c r="LQW144" s="6"/>
      <c r="LRC144" s="11"/>
      <c r="LRD144" s="6"/>
      <c r="LRJ144" s="11"/>
      <c r="LRK144" s="6"/>
      <c r="LRQ144" s="11"/>
      <c r="LRR144" s="6"/>
      <c r="LRX144" s="11"/>
      <c r="LRY144" s="6"/>
      <c r="LSE144" s="11"/>
      <c r="LSF144" s="6"/>
      <c r="LSL144" s="11"/>
      <c r="LSM144" s="6"/>
      <c r="LSS144" s="11"/>
      <c r="LST144" s="6"/>
      <c r="LSZ144" s="11"/>
      <c r="LTA144" s="6"/>
      <c r="LTG144" s="11"/>
      <c r="LTH144" s="6"/>
      <c r="LTN144" s="11"/>
      <c r="LTO144" s="6"/>
      <c r="LTU144" s="11"/>
      <c r="LTV144" s="6"/>
      <c r="LUB144" s="11"/>
      <c r="LUC144" s="6"/>
      <c r="LUI144" s="11"/>
      <c r="LUJ144" s="6"/>
      <c r="LUP144" s="11"/>
      <c r="LUQ144" s="6"/>
      <c r="LUW144" s="11"/>
      <c r="LUX144" s="6"/>
      <c r="LVD144" s="11"/>
      <c r="LVE144" s="6"/>
      <c r="LVK144" s="11"/>
      <c r="LVL144" s="6"/>
      <c r="LVR144" s="11"/>
      <c r="LVS144" s="6"/>
      <c r="LVY144" s="11"/>
      <c r="LVZ144" s="6"/>
      <c r="LWF144" s="11"/>
      <c r="LWG144" s="6"/>
      <c r="LWM144" s="11"/>
      <c r="LWN144" s="6"/>
      <c r="LWT144" s="11"/>
      <c r="LWU144" s="6"/>
      <c r="LXA144" s="11"/>
      <c r="LXB144" s="6"/>
      <c r="LXH144" s="11"/>
      <c r="LXI144" s="6"/>
      <c r="LXO144" s="11"/>
      <c r="LXP144" s="6"/>
      <c r="LXV144" s="11"/>
      <c r="LXW144" s="6"/>
      <c r="LYC144" s="11"/>
      <c r="LYD144" s="6"/>
      <c r="LYJ144" s="11"/>
      <c r="LYK144" s="6"/>
      <c r="LYQ144" s="11"/>
      <c r="LYR144" s="6"/>
      <c r="LYX144" s="11"/>
      <c r="LYY144" s="6"/>
      <c r="LZE144" s="11"/>
      <c r="LZF144" s="6"/>
      <c r="LZL144" s="11"/>
      <c r="LZM144" s="6"/>
      <c r="LZS144" s="11"/>
      <c r="LZT144" s="6"/>
      <c r="LZZ144" s="11"/>
      <c r="MAA144" s="6"/>
      <c r="MAG144" s="11"/>
      <c r="MAH144" s="6"/>
      <c r="MAN144" s="11"/>
      <c r="MAO144" s="6"/>
      <c r="MAU144" s="11"/>
      <c r="MAV144" s="6"/>
      <c r="MBB144" s="11"/>
      <c r="MBC144" s="6"/>
      <c r="MBI144" s="11"/>
      <c r="MBJ144" s="6"/>
      <c r="MBP144" s="11"/>
      <c r="MBQ144" s="6"/>
      <c r="MBW144" s="11"/>
      <c r="MBX144" s="6"/>
      <c r="MCD144" s="11"/>
      <c r="MCE144" s="6"/>
      <c r="MCK144" s="11"/>
      <c r="MCL144" s="6"/>
      <c r="MCR144" s="11"/>
      <c r="MCS144" s="6"/>
      <c r="MCY144" s="11"/>
      <c r="MCZ144" s="6"/>
      <c r="MDF144" s="11"/>
      <c r="MDG144" s="6"/>
      <c r="MDM144" s="11"/>
      <c r="MDN144" s="6"/>
      <c r="MDT144" s="11"/>
      <c r="MDU144" s="6"/>
      <c r="MEA144" s="11"/>
      <c r="MEB144" s="6"/>
      <c r="MEH144" s="11"/>
      <c r="MEI144" s="6"/>
      <c r="MEO144" s="11"/>
      <c r="MEP144" s="6"/>
      <c r="MEV144" s="11"/>
      <c r="MEW144" s="6"/>
      <c r="MFC144" s="11"/>
      <c r="MFD144" s="6"/>
      <c r="MFJ144" s="11"/>
      <c r="MFK144" s="6"/>
      <c r="MFQ144" s="11"/>
      <c r="MFR144" s="6"/>
      <c r="MFX144" s="11"/>
      <c r="MFY144" s="6"/>
      <c r="MGE144" s="11"/>
      <c r="MGF144" s="6"/>
      <c r="MGL144" s="11"/>
      <c r="MGM144" s="6"/>
      <c r="MGS144" s="11"/>
      <c r="MGT144" s="6"/>
      <c r="MGZ144" s="11"/>
      <c r="MHA144" s="6"/>
      <c r="MHG144" s="11"/>
      <c r="MHH144" s="6"/>
      <c r="MHN144" s="11"/>
      <c r="MHO144" s="6"/>
      <c r="MHU144" s="11"/>
      <c r="MHV144" s="6"/>
      <c r="MIB144" s="11"/>
      <c r="MIC144" s="6"/>
      <c r="MII144" s="11"/>
      <c r="MIJ144" s="6"/>
      <c r="MIP144" s="11"/>
      <c r="MIQ144" s="6"/>
      <c r="MIW144" s="11"/>
      <c r="MIX144" s="6"/>
      <c r="MJD144" s="11"/>
      <c r="MJE144" s="6"/>
      <c r="MJK144" s="11"/>
      <c r="MJL144" s="6"/>
      <c r="MJR144" s="11"/>
      <c r="MJS144" s="6"/>
      <c r="MJY144" s="11"/>
      <c r="MJZ144" s="6"/>
      <c r="MKF144" s="11"/>
      <c r="MKG144" s="6"/>
      <c r="MKM144" s="11"/>
      <c r="MKN144" s="6"/>
      <c r="MKT144" s="11"/>
      <c r="MKU144" s="6"/>
      <c r="MLA144" s="11"/>
      <c r="MLB144" s="6"/>
      <c r="MLH144" s="11"/>
      <c r="MLI144" s="6"/>
      <c r="MLO144" s="11"/>
      <c r="MLP144" s="6"/>
      <c r="MLV144" s="11"/>
      <c r="MLW144" s="6"/>
      <c r="MMC144" s="11"/>
      <c r="MMD144" s="6"/>
      <c r="MMJ144" s="11"/>
      <c r="MMK144" s="6"/>
      <c r="MMQ144" s="11"/>
      <c r="MMR144" s="6"/>
      <c r="MMX144" s="11"/>
      <c r="MMY144" s="6"/>
      <c r="MNE144" s="11"/>
      <c r="MNF144" s="6"/>
      <c r="MNL144" s="11"/>
      <c r="MNM144" s="6"/>
      <c r="MNS144" s="11"/>
      <c r="MNT144" s="6"/>
      <c r="MNZ144" s="11"/>
      <c r="MOA144" s="6"/>
      <c r="MOG144" s="11"/>
      <c r="MOH144" s="6"/>
      <c r="MON144" s="11"/>
      <c r="MOO144" s="6"/>
      <c r="MOU144" s="11"/>
      <c r="MOV144" s="6"/>
      <c r="MPB144" s="11"/>
      <c r="MPC144" s="6"/>
      <c r="MPI144" s="11"/>
      <c r="MPJ144" s="6"/>
      <c r="MPP144" s="11"/>
      <c r="MPQ144" s="6"/>
      <c r="MPW144" s="11"/>
      <c r="MPX144" s="6"/>
      <c r="MQD144" s="11"/>
      <c r="MQE144" s="6"/>
      <c r="MQK144" s="11"/>
      <c r="MQL144" s="6"/>
      <c r="MQR144" s="11"/>
      <c r="MQS144" s="6"/>
      <c r="MQY144" s="11"/>
      <c r="MQZ144" s="6"/>
      <c r="MRF144" s="11"/>
      <c r="MRG144" s="6"/>
      <c r="MRM144" s="11"/>
      <c r="MRN144" s="6"/>
      <c r="MRT144" s="11"/>
      <c r="MRU144" s="6"/>
      <c r="MSA144" s="11"/>
      <c r="MSB144" s="6"/>
      <c r="MSH144" s="11"/>
      <c r="MSI144" s="6"/>
      <c r="MSO144" s="11"/>
      <c r="MSP144" s="6"/>
      <c r="MSV144" s="11"/>
      <c r="MSW144" s="6"/>
      <c r="MTC144" s="11"/>
      <c r="MTD144" s="6"/>
      <c r="MTJ144" s="11"/>
      <c r="MTK144" s="6"/>
      <c r="MTQ144" s="11"/>
      <c r="MTR144" s="6"/>
      <c r="MTX144" s="11"/>
      <c r="MTY144" s="6"/>
      <c r="MUE144" s="11"/>
      <c r="MUF144" s="6"/>
      <c r="MUL144" s="11"/>
      <c r="MUM144" s="6"/>
      <c r="MUS144" s="11"/>
      <c r="MUT144" s="6"/>
      <c r="MUZ144" s="11"/>
      <c r="MVA144" s="6"/>
      <c r="MVG144" s="11"/>
      <c r="MVH144" s="6"/>
      <c r="MVN144" s="11"/>
      <c r="MVO144" s="6"/>
      <c r="MVU144" s="11"/>
      <c r="MVV144" s="6"/>
      <c r="MWB144" s="11"/>
      <c r="MWC144" s="6"/>
      <c r="MWI144" s="11"/>
      <c r="MWJ144" s="6"/>
      <c r="MWP144" s="11"/>
      <c r="MWQ144" s="6"/>
      <c r="MWW144" s="11"/>
      <c r="MWX144" s="6"/>
      <c r="MXD144" s="11"/>
      <c r="MXE144" s="6"/>
      <c r="MXK144" s="11"/>
      <c r="MXL144" s="6"/>
      <c r="MXR144" s="11"/>
      <c r="MXS144" s="6"/>
      <c r="MXY144" s="11"/>
      <c r="MXZ144" s="6"/>
      <c r="MYF144" s="11"/>
      <c r="MYG144" s="6"/>
      <c r="MYM144" s="11"/>
      <c r="MYN144" s="6"/>
      <c r="MYT144" s="11"/>
      <c r="MYU144" s="6"/>
      <c r="MZA144" s="11"/>
      <c r="MZB144" s="6"/>
      <c r="MZH144" s="11"/>
      <c r="MZI144" s="6"/>
      <c r="MZO144" s="11"/>
      <c r="MZP144" s="6"/>
      <c r="MZV144" s="11"/>
      <c r="MZW144" s="6"/>
      <c r="NAC144" s="11"/>
      <c r="NAD144" s="6"/>
      <c r="NAJ144" s="11"/>
      <c r="NAK144" s="6"/>
      <c r="NAQ144" s="11"/>
      <c r="NAR144" s="6"/>
      <c r="NAX144" s="11"/>
      <c r="NAY144" s="6"/>
      <c r="NBE144" s="11"/>
      <c r="NBF144" s="6"/>
      <c r="NBL144" s="11"/>
      <c r="NBM144" s="6"/>
      <c r="NBS144" s="11"/>
      <c r="NBT144" s="6"/>
      <c r="NBZ144" s="11"/>
      <c r="NCA144" s="6"/>
      <c r="NCG144" s="11"/>
      <c r="NCH144" s="6"/>
      <c r="NCN144" s="11"/>
      <c r="NCO144" s="6"/>
      <c r="NCU144" s="11"/>
      <c r="NCV144" s="6"/>
      <c r="NDB144" s="11"/>
      <c r="NDC144" s="6"/>
      <c r="NDI144" s="11"/>
      <c r="NDJ144" s="6"/>
      <c r="NDP144" s="11"/>
      <c r="NDQ144" s="6"/>
      <c r="NDW144" s="11"/>
      <c r="NDX144" s="6"/>
      <c r="NED144" s="11"/>
      <c r="NEE144" s="6"/>
      <c r="NEK144" s="11"/>
      <c r="NEL144" s="6"/>
      <c r="NER144" s="11"/>
      <c r="NES144" s="6"/>
      <c r="NEY144" s="11"/>
      <c r="NEZ144" s="6"/>
      <c r="NFF144" s="11"/>
      <c r="NFG144" s="6"/>
      <c r="NFM144" s="11"/>
      <c r="NFN144" s="6"/>
      <c r="NFT144" s="11"/>
      <c r="NFU144" s="6"/>
      <c r="NGA144" s="11"/>
      <c r="NGB144" s="6"/>
      <c r="NGH144" s="11"/>
      <c r="NGI144" s="6"/>
      <c r="NGO144" s="11"/>
      <c r="NGP144" s="6"/>
      <c r="NGV144" s="11"/>
      <c r="NGW144" s="6"/>
      <c r="NHC144" s="11"/>
      <c r="NHD144" s="6"/>
      <c r="NHJ144" s="11"/>
      <c r="NHK144" s="6"/>
      <c r="NHQ144" s="11"/>
      <c r="NHR144" s="6"/>
      <c r="NHX144" s="11"/>
      <c r="NHY144" s="6"/>
      <c r="NIE144" s="11"/>
      <c r="NIF144" s="6"/>
      <c r="NIL144" s="11"/>
      <c r="NIM144" s="6"/>
      <c r="NIS144" s="11"/>
      <c r="NIT144" s="6"/>
      <c r="NIZ144" s="11"/>
      <c r="NJA144" s="6"/>
      <c r="NJG144" s="11"/>
      <c r="NJH144" s="6"/>
      <c r="NJN144" s="11"/>
      <c r="NJO144" s="6"/>
      <c r="NJU144" s="11"/>
      <c r="NJV144" s="6"/>
      <c r="NKB144" s="11"/>
      <c r="NKC144" s="6"/>
      <c r="NKI144" s="11"/>
      <c r="NKJ144" s="6"/>
      <c r="NKP144" s="11"/>
      <c r="NKQ144" s="6"/>
      <c r="NKW144" s="11"/>
      <c r="NKX144" s="6"/>
      <c r="NLD144" s="11"/>
      <c r="NLE144" s="6"/>
      <c r="NLK144" s="11"/>
      <c r="NLL144" s="6"/>
      <c r="NLR144" s="11"/>
      <c r="NLS144" s="6"/>
      <c r="NLY144" s="11"/>
      <c r="NLZ144" s="6"/>
      <c r="NMF144" s="11"/>
      <c r="NMG144" s="6"/>
      <c r="NMM144" s="11"/>
      <c r="NMN144" s="6"/>
      <c r="NMT144" s="11"/>
      <c r="NMU144" s="6"/>
      <c r="NNA144" s="11"/>
      <c r="NNB144" s="6"/>
      <c r="NNH144" s="11"/>
      <c r="NNI144" s="6"/>
      <c r="NNO144" s="11"/>
      <c r="NNP144" s="6"/>
      <c r="NNV144" s="11"/>
      <c r="NNW144" s="6"/>
      <c r="NOC144" s="11"/>
      <c r="NOD144" s="6"/>
      <c r="NOJ144" s="11"/>
      <c r="NOK144" s="6"/>
      <c r="NOQ144" s="11"/>
      <c r="NOR144" s="6"/>
      <c r="NOX144" s="11"/>
      <c r="NOY144" s="6"/>
      <c r="NPE144" s="11"/>
      <c r="NPF144" s="6"/>
      <c r="NPL144" s="11"/>
      <c r="NPM144" s="6"/>
      <c r="NPS144" s="11"/>
      <c r="NPT144" s="6"/>
      <c r="NPZ144" s="11"/>
      <c r="NQA144" s="6"/>
      <c r="NQG144" s="11"/>
      <c r="NQH144" s="6"/>
      <c r="NQN144" s="11"/>
      <c r="NQO144" s="6"/>
      <c r="NQU144" s="11"/>
      <c r="NQV144" s="6"/>
      <c r="NRB144" s="11"/>
      <c r="NRC144" s="6"/>
      <c r="NRI144" s="11"/>
      <c r="NRJ144" s="6"/>
      <c r="NRP144" s="11"/>
      <c r="NRQ144" s="6"/>
      <c r="NRW144" s="11"/>
      <c r="NRX144" s="6"/>
      <c r="NSD144" s="11"/>
      <c r="NSE144" s="6"/>
      <c r="NSK144" s="11"/>
      <c r="NSL144" s="6"/>
      <c r="NSR144" s="11"/>
      <c r="NSS144" s="6"/>
      <c r="NSY144" s="11"/>
      <c r="NSZ144" s="6"/>
      <c r="NTF144" s="11"/>
      <c r="NTG144" s="6"/>
      <c r="NTM144" s="11"/>
      <c r="NTN144" s="6"/>
      <c r="NTT144" s="11"/>
      <c r="NTU144" s="6"/>
      <c r="NUA144" s="11"/>
      <c r="NUB144" s="6"/>
      <c r="NUH144" s="11"/>
      <c r="NUI144" s="6"/>
      <c r="NUO144" s="11"/>
      <c r="NUP144" s="6"/>
      <c r="NUV144" s="11"/>
      <c r="NUW144" s="6"/>
      <c r="NVC144" s="11"/>
      <c r="NVD144" s="6"/>
      <c r="NVJ144" s="11"/>
      <c r="NVK144" s="6"/>
      <c r="NVQ144" s="11"/>
      <c r="NVR144" s="6"/>
      <c r="NVX144" s="11"/>
      <c r="NVY144" s="6"/>
      <c r="NWE144" s="11"/>
      <c r="NWF144" s="6"/>
      <c r="NWL144" s="11"/>
      <c r="NWM144" s="6"/>
      <c r="NWS144" s="11"/>
      <c r="NWT144" s="6"/>
      <c r="NWZ144" s="11"/>
      <c r="NXA144" s="6"/>
      <c r="NXG144" s="11"/>
      <c r="NXH144" s="6"/>
      <c r="NXN144" s="11"/>
      <c r="NXO144" s="6"/>
      <c r="NXU144" s="11"/>
      <c r="NXV144" s="6"/>
      <c r="NYB144" s="11"/>
      <c r="NYC144" s="6"/>
      <c r="NYI144" s="11"/>
      <c r="NYJ144" s="6"/>
      <c r="NYP144" s="11"/>
      <c r="NYQ144" s="6"/>
      <c r="NYW144" s="11"/>
      <c r="NYX144" s="6"/>
      <c r="NZD144" s="11"/>
      <c r="NZE144" s="6"/>
      <c r="NZK144" s="11"/>
      <c r="NZL144" s="6"/>
      <c r="NZR144" s="11"/>
      <c r="NZS144" s="6"/>
      <c r="NZY144" s="11"/>
      <c r="NZZ144" s="6"/>
      <c r="OAF144" s="11"/>
      <c r="OAG144" s="6"/>
      <c r="OAM144" s="11"/>
      <c r="OAN144" s="6"/>
      <c r="OAT144" s="11"/>
      <c r="OAU144" s="6"/>
      <c r="OBA144" s="11"/>
      <c r="OBB144" s="6"/>
      <c r="OBH144" s="11"/>
      <c r="OBI144" s="6"/>
      <c r="OBO144" s="11"/>
      <c r="OBP144" s="6"/>
      <c r="OBV144" s="11"/>
      <c r="OBW144" s="6"/>
      <c r="OCC144" s="11"/>
      <c r="OCD144" s="6"/>
      <c r="OCJ144" s="11"/>
      <c r="OCK144" s="6"/>
      <c r="OCQ144" s="11"/>
      <c r="OCR144" s="6"/>
      <c r="OCX144" s="11"/>
      <c r="OCY144" s="6"/>
      <c r="ODE144" s="11"/>
      <c r="ODF144" s="6"/>
      <c r="ODL144" s="11"/>
      <c r="ODM144" s="6"/>
      <c r="ODS144" s="11"/>
      <c r="ODT144" s="6"/>
      <c r="ODZ144" s="11"/>
      <c r="OEA144" s="6"/>
      <c r="OEG144" s="11"/>
      <c r="OEH144" s="6"/>
      <c r="OEN144" s="11"/>
      <c r="OEO144" s="6"/>
      <c r="OEU144" s="11"/>
      <c r="OEV144" s="6"/>
      <c r="OFB144" s="11"/>
      <c r="OFC144" s="6"/>
      <c r="OFI144" s="11"/>
      <c r="OFJ144" s="6"/>
      <c r="OFP144" s="11"/>
      <c r="OFQ144" s="6"/>
      <c r="OFW144" s="11"/>
      <c r="OFX144" s="6"/>
      <c r="OGD144" s="11"/>
      <c r="OGE144" s="6"/>
      <c r="OGK144" s="11"/>
      <c r="OGL144" s="6"/>
      <c r="OGR144" s="11"/>
      <c r="OGS144" s="6"/>
      <c r="OGY144" s="11"/>
      <c r="OGZ144" s="6"/>
      <c r="OHF144" s="11"/>
      <c r="OHG144" s="6"/>
      <c r="OHM144" s="11"/>
      <c r="OHN144" s="6"/>
      <c r="OHT144" s="11"/>
      <c r="OHU144" s="6"/>
      <c r="OIA144" s="11"/>
      <c r="OIB144" s="6"/>
      <c r="OIH144" s="11"/>
      <c r="OII144" s="6"/>
      <c r="OIO144" s="11"/>
      <c r="OIP144" s="6"/>
      <c r="OIV144" s="11"/>
      <c r="OIW144" s="6"/>
      <c r="OJC144" s="11"/>
      <c r="OJD144" s="6"/>
      <c r="OJJ144" s="11"/>
      <c r="OJK144" s="6"/>
      <c r="OJQ144" s="11"/>
      <c r="OJR144" s="6"/>
      <c r="OJX144" s="11"/>
      <c r="OJY144" s="6"/>
      <c r="OKE144" s="11"/>
      <c r="OKF144" s="6"/>
      <c r="OKL144" s="11"/>
      <c r="OKM144" s="6"/>
      <c r="OKS144" s="11"/>
      <c r="OKT144" s="6"/>
      <c r="OKZ144" s="11"/>
      <c r="OLA144" s="6"/>
      <c r="OLG144" s="11"/>
      <c r="OLH144" s="6"/>
      <c r="OLN144" s="11"/>
      <c r="OLO144" s="6"/>
      <c r="OLU144" s="11"/>
      <c r="OLV144" s="6"/>
      <c r="OMB144" s="11"/>
      <c r="OMC144" s="6"/>
      <c r="OMI144" s="11"/>
      <c r="OMJ144" s="6"/>
      <c r="OMP144" s="11"/>
      <c r="OMQ144" s="6"/>
      <c r="OMW144" s="11"/>
      <c r="OMX144" s="6"/>
      <c r="OND144" s="11"/>
      <c r="ONE144" s="6"/>
      <c r="ONK144" s="11"/>
      <c r="ONL144" s="6"/>
      <c r="ONR144" s="11"/>
      <c r="ONS144" s="6"/>
      <c r="ONY144" s="11"/>
      <c r="ONZ144" s="6"/>
      <c r="OOF144" s="11"/>
      <c r="OOG144" s="6"/>
      <c r="OOM144" s="11"/>
      <c r="OON144" s="6"/>
      <c r="OOT144" s="11"/>
      <c r="OOU144" s="6"/>
      <c r="OPA144" s="11"/>
      <c r="OPB144" s="6"/>
      <c r="OPH144" s="11"/>
      <c r="OPI144" s="6"/>
      <c r="OPO144" s="11"/>
      <c r="OPP144" s="6"/>
      <c r="OPV144" s="11"/>
      <c r="OPW144" s="6"/>
      <c r="OQC144" s="11"/>
      <c r="OQD144" s="6"/>
      <c r="OQJ144" s="11"/>
      <c r="OQK144" s="6"/>
      <c r="OQQ144" s="11"/>
      <c r="OQR144" s="6"/>
      <c r="OQX144" s="11"/>
      <c r="OQY144" s="6"/>
      <c r="ORE144" s="11"/>
      <c r="ORF144" s="6"/>
      <c r="ORL144" s="11"/>
      <c r="ORM144" s="6"/>
      <c r="ORS144" s="11"/>
      <c r="ORT144" s="6"/>
      <c r="ORZ144" s="11"/>
      <c r="OSA144" s="6"/>
      <c r="OSG144" s="11"/>
      <c r="OSH144" s="6"/>
      <c r="OSN144" s="11"/>
      <c r="OSO144" s="6"/>
      <c r="OSU144" s="11"/>
      <c r="OSV144" s="6"/>
      <c r="OTB144" s="11"/>
      <c r="OTC144" s="6"/>
      <c r="OTI144" s="11"/>
      <c r="OTJ144" s="6"/>
      <c r="OTP144" s="11"/>
      <c r="OTQ144" s="6"/>
      <c r="OTW144" s="11"/>
      <c r="OTX144" s="6"/>
      <c r="OUD144" s="11"/>
      <c r="OUE144" s="6"/>
      <c r="OUK144" s="11"/>
      <c r="OUL144" s="6"/>
      <c r="OUR144" s="11"/>
      <c r="OUS144" s="6"/>
      <c r="OUY144" s="11"/>
      <c r="OUZ144" s="6"/>
      <c r="OVF144" s="11"/>
      <c r="OVG144" s="6"/>
      <c r="OVM144" s="11"/>
      <c r="OVN144" s="6"/>
      <c r="OVT144" s="11"/>
      <c r="OVU144" s="6"/>
      <c r="OWA144" s="11"/>
      <c r="OWB144" s="6"/>
      <c r="OWH144" s="11"/>
      <c r="OWI144" s="6"/>
      <c r="OWO144" s="11"/>
      <c r="OWP144" s="6"/>
      <c r="OWV144" s="11"/>
      <c r="OWW144" s="6"/>
      <c r="OXC144" s="11"/>
      <c r="OXD144" s="6"/>
      <c r="OXJ144" s="11"/>
      <c r="OXK144" s="6"/>
      <c r="OXQ144" s="11"/>
      <c r="OXR144" s="6"/>
      <c r="OXX144" s="11"/>
      <c r="OXY144" s="6"/>
      <c r="OYE144" s="11"/>
      <c r="OYF144" s="6"/>
      <c r="OYL144" s="11"/>
      <c r="OYM144" s="6"/>
      <c r="OYS144" s="11"/>
      <c r="OYT144" s="6"/>
      <c r="OYZ144" s="11"/>
      <c r="OZA144" s="6"/>
      <c r="OZG144" s="11"/>
      <c r="OZH144" s="6"/>
      <c r="OZN144" s="11"/>
      <c r="OZO144" s="6"/>
      <c r="OZU144" s="11"/>
      <c r="OZV144" s="6"/>
      <c r="PAB144" s="11"/>
      <c r="PAC144" s="6"/>
      <c r="PAI144" s="11"/>
      <c r="PAJ144" s="6"/>
      <c r="PAP144" s="11"/>
      <c r="PAQ144" s="6"/>
      <c r="PAW144" s="11"/>
      <c r="PAX144" s="6"/>
      <c r="PBD144" s="11"/>
      <c r="PBE144" s="6"/>
      <c r="PBK144" s="11"/>
      <c r="PBL144" s="6"/>
      <c r="PBR144" s="11"/>
      <c r="PBS144" s="6"/>
      <c r="PBY144" s="11"/>
      <c r="PBZ144" s="6"/>
      <c r="PCF144" s="11"/>
      <c r="PCG144" s="6"/>
      <c r="PCM144" s="11"/>
      <c r="PCN144" s="6"/>
      <c r="PCT144" s="11"/>
      <c r="PCU144" s="6"/>
      <c r="PDA144" s="11"/>
      <c r="PDB144" s="6"/>
      <c r="PDH144" s="11"/>
      <c r="PDI144" s="6"/>
      <c r="PDO144" s="11"/>
      <c r="PDP144" s="6"/>
      <c r="PDV144" s="11"/>
      <c r="PDW144" s="6"/>
      <c r="PEC144" s="11"/>
      <c r="PED144" s="6"/>
      <c r="PEJ144" s="11"/>
      <c r="PEK144" s="6"/>
      <c r="PEQ144" s="11"/>
      <c r="PER144" s="6"/>
      <c r="PEX144" s="11"/>
      <c r="PEY144" s="6"/>
      <c r="PFE144" s="11"/>
      <c r="PFF144" s="6"/>
      <c r="PFL144" s="11"/>
      <c r="PFM144" s="6"/>
      <c r="PFS144" s="11"/>
      <c r="PFT144" s="6"/>
      <c r="PFZ144" s="11"/>
      <c r="PGA144" s="6"/>
      <c r="PGG144" s="11"/>
      <c r="PGH144" s="6"/>
      <c r="PGN144" s="11"/>
      <c r="PGO144" s="6"/>
      <c r="PGU144" s="11"/>
      <c r="PGV144" s="6"/>
      <c r="PHB144" s="11"/>
      <c r="PHC144" s="6"/>
      <c r="PHI144" s="11"/>
      <c r="PHJ144" s="6"/>
      <c r="PHP144" s="11"/>
      <c r="PHQ144" s="6"/>
      <c r="PHW144" s="11"/>
      <c r="PHX144" s="6"/>
      <c r="PID144" s="11"/>
      <c r="PIE144" s="6"/>
      <c r="PIK144" s="11"/>
      <c r="PIL144" s="6"/>
      <c r="PIR144" s="11"/>
      <c r="PIS144" s="6"/>
      <c r="PIY144" s="11"/>
      <c r="PIZ144" s="6"/>
      <c r="PJF144" s="11"/>
      <c r="PJG144" s="6"/>
      <c r="PJM144" s="11"/>
      <c r="PJN144" s="6"/>
      <c r="PJT144" s="11"/>
      <c r="PJU144" s="6"/>
      <c r="PKA144" s="11"/>
      <c r="PKB144" s="6"/>
      <c r="PKH144" s="11"/>
      <c r="PKI144" s="6"/>
      <c r="PKO144" s="11"/>
      <c r="PKP144" s="6"/>
      <c r="PKV144" s="11"/>
      <c r="PKW144" s="6"/>
      <c r="PLC144" s="11"/>
      <c r="PLD144" s="6"/>
      <c r="PLJ144" s="11"/>
      <c r="PLK144" s="6"/>
      <c r="PLQ144" s="11"/>
      <c r="PLR144" s="6"/>
      <c r="PLX144" s="11"/>
      <c r="PLY144" s="6"/>
      <c r="PME144" s="11"/>
      <c r="PMF144" s="6"/>
      <c r="PML144" s="11"/>
      <c r="PMM144" s="6"/>
      <c r="PMS144" s="11"/>
      <c r="PMT144" s="6"/>
      <c r="PMZ144" s="11"/>
      <c r="PNA144" s="6"/>
      <c r="PNG144" s="11"/>
      <c r="PNH144" s="6"/>
      <c r="PNN144" s="11"/>
      <c r="PNO144" s="6"/>
      <c r="PNU144" s="11"/>
      <c r="PNV144" s="6"/>
      <c r="POB144" s="11"/>
      <c r="POC144" s="6"/>
      <c r="POI144" s="11"/>
      <c r="POJ144" s="6"/>
      <c r="POP144" s="11"/>
      <c r="POQ144" s="6"/>
      <c r="POW144" s="11"/>
      <c r="POX144" s="6"/>
      <c r="PPD144" s="11"/>
      <c r="PPE144" s="6"/>
      <c r="PPK144" s="11"/>
      <c r="PPL144" s="6"/>
      <c r="PPR144" s="11"/>
      <c r="PPS144" s="6"/>
      <c r="PPY144" s="11"/>
      <c r="PPZ144" s="6"/>
      <c r="PQF144" s="11"/>
      <c r="PQG144" s="6"/>
      <c r="PQM144" s="11"/>
      <c r="PQN144" s="6"/>
      <c r="PQT144" s="11"/>
      <c r="PQU144" s="6"/>
      <c r="PRA144" s="11"/>
      <c r="PRB144" s="6"/>
      <c r="PRH144" s="11"/>
      <c r="PRI144" s="6"/>
      <c r="PRO144" s="11"/>
      <c r="PRP144" s="6"/>
      <c r="PRV144" s="11"/>
      <c r="PRW144" s="6"/>
      <c r="PSC144" s="11"/>
      <c r="PSD144" s="6"/>
      <c r="PSJ144" s="11"/>
      <c r="PSK144" s="6"/>
      <c r="PSQ144" s="11"/>
      <c r="PSR144" s="6"/>
      <c r="PSX144" s="11"/>
      <c r="PSY144" s="6"/>
      <c r="PTE144" s="11"/>
      <c r="PTF144" s="6"/>
      <c r="PTL144" s="11"/>
      <c r="PTM144" s="6"/>
      <c r="PTS144" s="11"/>
      <c r="PTT144" s="6"/>
      <c r="PTZ144" s="11"/>
      <c r="PUA144" s="6"/>
      <c r="PUG144" s="11"/>
      <c r="PUH144" s="6"/>
      <c r="PUN144" s="11"/>
      <c r="PUO144" s="6"/>
      <c r="PUU144" s="11"/>
      <c r="PUV144" s="6"/>
      <c r="PVB144" s="11"/>
      <c r="PVC144" s="6"/>
      <c r="PVI144" s="11"/>
      <c r="PVJ144" s="6"/>
      <c r="PVP144" s="11"/>
      <c r="PVQ144" s="6"/>
      <c r="PVW144" s="11"/>
      <c r="PVX144" s="6"/>
      <c r="PWD144" s="11"/>
      <c r="PWE144" s="6"/>
      <c r="PWK144" s="11"/>
      <c r="PWL144" s="6"/>
      <c r="PWR144" s="11"/>
      <c r="PWS144" s="6"/>
      <c r="PWY144" s="11"/>
      <c r="PWZ144" s="6"/>
      <c r="PXF144" s="11"/>
      <c r="PXG144" s="6"/>
      <c r="PXM144" s="11"/>
      <c r="PXN144" s="6"/>
      <c r="PXT144" s="11"/>
      <c r="PXU144" s="6"/>
      <c r="PYA144" s="11"/>
      <c r="PYB144" s="6"/>
      <c r="PYH144" s="11"/>
      <c r="PYI144" s="6"/>
      <c r="PYO144" s="11"/>
      <c r="PYP144" s="6"/>
      <c r="PYV144" s="11"/>
      <c r="PYW144" s="6"/>
      <c r="PZC144" s="11"/>
      <c r="PZD144" s="6"/>
      <c r="PZJ144" s="11"/>
      <c r="PZK144" s="6"/>
      <c r="PZQ144" s="11"/>
      <c r="PZR144" s="6"/>
      <c r="PZX144" s="11"/>
      <c r="PZY144" s="6"/>
      <c r="QAE144" s="11"/>
      <c r="QAF144" s="6"/>
      <c r="QAL144" s="11"/>
      <c r="QAM144" s="6"/>
      <c r="QAS144" s="11"/>
      <c r="QAT144" s="6"/>
      <c r="QAZ144" s="11"/>
      <c r="QBA144" s="6"/>
      <c r="QBG144" s="11"/>
      <c r="QBH144" s="6"/>
      <c r="QBN144" s="11"/>
      <c r="QBO144" s="6"/>
      <c r="QBU144" s="11"/>
      <c r="QBV144" s="6"/>
      <c r="QCB144" s="11"/>
      <c r="QCC144" s="6"/>
      <c r="QCI144" s="11"/>
      <c r="QCJ144" s="6"/>
      <c r="QCP144" s="11"/>
      <c r="QCQ144" s="6"/>
      <c r="QCW144" s="11"/>
      <c r="QCX144" s="6"/>
      <c r="QDD144" s="11"/>
      <c r="QDE144" s="6"/>
      <c r="QDK144" s="11"/>
      <c r="QDL144" s="6"/>
      <c r="QDR144" s="11"/>
      <c r="QDS144" s="6"/>
      <c r="QDY144" s="11"/>
      <c r="QDZ144" s="6"/>
      <c r="QEF144" s="11"/>
      <c r="QEG144" s="6"/>
      <c r="QEM144" s="11"/>
      <c r="QEN144" s="6"/>
      <c r="QET144" s="11"/>
      <c r="QEU144" s="6"/>
      <c r="QFA144" s="11"/>
      <c r="QFB144" s="6"/>
      <c r="QFH144" s="11"/>
      <c r="QFI144" s="6"/>
      <c r="QFO144" s="11"/>
      <c r="QFP144" s="6"/>
      <c r="QFV144" s="11"/>
      <c r="QFW144" s="6"/>
      <c r="QGC144" s="11"/>
      <c r="QGD144" s="6"/>
      <c r="QGJ144" s="11"/>
      <c r="QGK144" s="6"/>
      <c r="QGQ144" s="11"/>
      <c r="QGR144" s="6"/>
      <c r="QGX144" s="11"/>
      <c r="QGY144" s="6"/>
      <c r="QHE144" s="11"/>
      <c r="QHF144" s="6"/>
      <c r="QHL144" s="11"/>
      <c r="QHM144" s="6"/>
      <c r="QHS144" s="11"/>
      <c r="QHT144" s="6"/>
      <c r="QHZ144" s="11"/>
      <c r="QIA144" s="6"/>
      <c r="QIG144" s="11"/>
      <c r="QIH144" s="6"/>
      <c r="QIN144" s="11"/>
      <c r="QIO144" s="6"/>
      <c r="QIU144" s="11"/>
      <c r="QIV144" s="6"/>
      <c r="QJB144" s="11"/>
      <c r="QJC144" s="6"/>
      <c r="QJI144" s="11"/>
      <c r="QJJ144" s="6"/>
      <c r="QJP144" s="11"/>
      <c r="QJQ144" s="6"/>
      <c r="QJW144" s="11"/>
      <c r="QJX144" s="6"/>
      <c r="QKD144" s="11"/>
      <c r="QKE144" s="6"/>
      <c r="QKK144" s="11"/>
      <c r="QKL144" s="6"/>
      <c r="QKR144" s="11"/>
      <c r="QKS144" s="6"/>
      <c r="QKY144" s="11"/>
      <c r="QKZ144" s="6"/>
      <c r="QLF144" s="11"/>
      <c r="QLG144" s="6"/>
      <c r="QLM144" s="11"/>
      <c r="QLN144" s="6"/>
      <c r="QLT144" s="11"/>
      <c r="QLU144" s="6"/>
      <c r="QMA144" s="11"/>
      <c r="QMB144" s="6"/>
      <c r="QMH144" s="11"/>
      <c r="QMI144" s="6"/>
      <c r="QMO144" s="11"/>
      <c r="QMP144" s="6"/>
      <c r="QMV144" s="11"/>
      <c r="QMW144" s="6"/>
      <c r="QNC144" s="11"/>
      <c r="QND144" s="6"/>
      <c r="QNJ144" s="11"/>
      <c r="QNK144" s="6"/>
      <c r="QNQ144" s="11"/>
      <c r="QNR144" s="6"/>
      <c r="QNX144" s="11"/>
      <c r="QNY144" s="6"/>
      <c r="QOE144" s="11"/>
      <c r="QOF144" s="6"/>
      <c r="QOL144" s="11"/>
      <c r="QOM144" s="6"/>
      <c r="QOS144" s="11"/>
      <c r="QOT144" s="6"/>
      <c r="QOZ144" s="11"/>
      <c r="QPA144" s="6"/>
      <c r="QPG144" s="11"/>
      <c r="QPH144" s="6"/>
      <c r="QPN144" s="11"/>
      <c r="QPO144" s="6"/>
      <c r="QPU144" s="11"/>
      <c r="QPV144" s="6"/>
      <c r="QQB144" s="11"/>
      <c r="QQC144" s="6"/>
      <c r="QQI144" s="11"/>
      <c r="QQJ144" s="6"/>
      <c r="QQP144" s="11"/>
      <c r="QQQ144" s="6"/>
      <c r="QQW144" s="11"/>
      <c r="QQX144" s="6"/>
      <c r="QRD144" s="11"/>
      <c r="QRE144" s="6"/>
      <c r="QRK144" s="11"/>
      <c r="QRL144" s="6"/>
      <c r="QRR144" s="11"/>
      <c r="QRS144" s="6"/>
      <c r="QRY144" s="11"/>
      <c r="QRZ144" s="6"/>
      <c r="QSF144" s="11"/>
      <c r="QSG144" s="6"/>
      <c r="QSM144" s="11"/>
      <c r="QSN144" s="6"/>
      <c r="QST144" s="11"/>
      <c r="QSU144" s="6"/>
      <c r="QTA144" s="11"/>
      <c r="QTB144" s="6"/>
      <c r="QTH144" s="11"/>
      <c r="QTI144" s="6"/>
      <c r="QTO144" s="11"/>
      <c r="QTP144" s="6"/>
      <c r="QTV144" s="11"/>
      <c r="QTW144" s="6"/>
      <c r="QUC144" s="11"/>
      <c r="QUD144" s="6"/>
      <c r="QUJ144" s="11"/>
      <c r="QUK144" s="6"/>
      <c r="QUQ144" s="11"/>
      <c r="QUR144" s="6"/>
      <c r="QUX144" s="11"/>
      <c r="QUY144" s="6"/>
      <c r="QVE144" s="11"/>
      <c r="QVF144" s="6"/>
      <c r="QVL144" s="11"/>
      <c r="QVM144" s="6"/>
      <c r="QVS144" s="11"/>
      <c r="QVT144" s="6"/>
      <c r="QVZ144" s="11"/>
      <c r="QWA144" s="6"/>
      <c r="QWG144" s="11"/>
      <c r="QWH144" s="6"/>
      <c r="QWN144" s="11"/>
      <c r="QWO144" s="6"/>
      <c r="QWU144" s="11"/>
      <c r="QWV144" s="6"/>
      <c r="QXB144" s="11"/>
      <c r="QXC144" s="6"/>
      <c r="QXI144" s="11"/>
      <c r="QXJ144" s="6"/>
      <c r="QXP144" s="11"/>
      <c r="QXQ144" s="6"/>
      <c r="QXW144" s="11"/>
      <c r="QXX144" s="6"/>
      <c r="QYD144" s="11"/>
      <c r="QYE144" s="6"/>
      <c r="QYK144" s="11"/>
      <c r="QYL144" s="6"/>
      <c r="QYR144" s="11"/>
      <c r="QYS144" s="6"/>
      <c r="QYY144" s="11"/>
      <c r="QYZ144" s="6"/>
      <c r="QZF144" s="11"/>
      <c r="QZG144" s="6"/>
      <c r="QZM144" s="11"/>
      <c r="QZN144" s="6"/>
      <c r="QZT144" s="11"/>
      <c r="QZU144" s="6"/>
      <c r="RAA144" s="11"/>
      <c r="RAB144" s="6"/>
      <c r="RAH144" s="11"/>
      <c r="RAI144" s="6"/>
      <c r="RAO144" s="11"/>
      <c r="RAP144" s="6"/>
      <c r="RAV144" s="11"/>
      <c r="RAW144" s="6"/>
      <c r="RBC144" s="11"/>
      <c r="RBD144" s="6"/>
      <c r="RBJ144" s="11"/>
      <c r="RBK144" s="6"/>
      <c r="RBQ144" s="11"/>
      <c r="RBR144" s="6"/>
      <c r="RBX144" s="11"/>
      <c r="RBY144" s="6"/>
      <c r="RCE144" s="11"/>
      <c r="RCF144" s="6"/>
      <c r="RCL144" s="11"/>
      <c r="RCM144" s="6"/>
      <c r="RCS144" s="11"/>
      <c r="RCT144" s="6"/>
      <c r="RCZ144" s="11"/>
      <c r="RDA144" s="6"/>
      <c r="RDG144" s="11"/>
      <c r="RDH144" s="6"/>
      <c r="RDN144" s="11"/>
      <c r="RDO144" s="6"/>
      <c r="RDU144" s="11"/>
      <c r="RDV144" s="6"/>
      <c r="REB144" s="11"/>
      <c r="REC144" s="6"/>
      <c r="REI144" s="11"/>
      <c r="REJ144" s="6"/>
      <c r="REP144" s="11"/>
      <c r="REQ144" s="6"/>
      <c r="REW144" s="11"/>
      <c r="REX144" s="6"/>
      <c r="RFD144" s="11"/>
      <c r="RFE144" s="6"/>
      <c r="RFK144" s="11"/>
      <c r="RFL144" s="6"/>
      <c r="RFR144" s="11"/>
      <c r="RFS144" s="6"/>
      <c r="RFY144" s="11"/>
      <c r="RFZ144" s="6"/>
      <c r="RGF144" s="11"/>
      <c r="RGG144" s="6"/>
      <c r="RGM144" s="11"/>
      <c r="RGN144" s="6"/>
      <c r="RGT144" s="11"/>
      <c r="RGU144" s="6"/>
      <c r="RHA144" s="11"/>
      <c r="RHB144" s="6"/>
      <c r="RHH144" s="11"/>
      <c r="RHI144" s="6"/>
      <c r="RHO144" s="11"/>
      <c r="RHP144" s="6"/>
      <c r="RHV144" s="11"/>
      <c r="RHW144" s="6"/>
      <c r="RIC144" s="11"/>
      <c r="RID144" s="6"/>
      <c r="RIJ144" s="11"/>
      <c r="RIK144" s="6"/>
      <c r="RIQ144" s="11"/>
      <c r="RIR144" s="6"/>
      <c r="RIX144" s="11"/>
      <c r="RIY144" s="6"/>
      <c r="RJE144" s="11"/>
      <c r="RJF144" s="6"/>
      <c r="RJL144" s="11"/>
      <c r="RJM144" s="6"/>
      <c r="RJS144" s="11"/>
      <c r="RJT144" s="6"/>
      <c r="RJZ144" s="11"/>
      <c r="RKA144" s="6"/>
      <c r="RKG144" s="11"/>
      <c r="RKH144" s="6"/>
      <c r="RKN144" s="11"/>
      <c r="RKO144" s="6"/>
      <c r="RKU144" s="11"/>
      <c r="RKV144" s="6"/>
      <c r="RLB144" s="11"/>
      <c r="RLC144" s="6"/>
      <c r="RLI144" s="11"/>
      <c r="RLJ144" s="6"/>
      <c r="RLP144" s="11"/>
      <c r="RLQ144" s="6"/>
      <c r="RLW144" s="11"/>
      <c r="RLX144" s="6"/>
      <c r="RMD144" s="11"/>
      <c r="RME144" s="6"/>
      <c r="RMK144" s="11"/>
      <c r="RML144" s="6"/>
      <c r="RMR144" s="11"/>
      <c r="RMS144" s="6"/>
      <c r="RMY144" s="11"/>
      <c r="RMZ144" s="6"/>
      <c r="RNF144" s="11"/>
      <c r="RNG144" s="6"/>
      <c r="RNM144" s="11"/>
      <c r="RNN144" s="6"/>
      <c r="RNT144" s="11"/>
      <c r="RNU144" s="6"/>
      <c r="ROA144" s="11"/>
      <c r="ROB144" s="6"/>
      <c r="ROH144" s="11"/>
      <c r="ROI144" s="6"/>
      <c r="ROO144" s="11"/>
      <c r="ROP144" s="6"/>
      <c r="ROV144" s="11"/>
      <c r="ROW144" s="6"/>
      <c r="RPC144" s="11"/>
      <c r="RPD144" s="6"/>
      <c r="RPJ144" s="11"/>
      <c r="RPK144" s="6"/>
      <c r="RPQ144" s="11"/>
      <c r="RPR144" s="6"/>
      <c r="RPX144" s="11"/>
      <c r="RPY144" s="6"/>
      <c r="RQE144" s="11"/>
      <c r="RQF144" s="6"/>
      <c r="RQL144" s="11"/>
      <c r="RQM144" s="6"/>
      <c r="RQS144" s="11"/>
      <c r="RQT144" s="6"/>
      <c r="RQZ144" s="11"/>
      <c r="RRA144" s="6"/>
      <c r="RRG144" s="11"/>
      <c r="RRH144" s="6"/>
      <c r="RRN144" s="11"/>
      <c r="RRO144" s="6"/>
      <c r="RRU144" s="11"/>
      <c r="RRV144" s="6"/>
      <c r="RSB144" s="11"/>
      <c r="RSC144" s="6"/>
      <c r="RSI144" s="11"/>
      <c r="RSJ144" s="6"/>
      <c r="RSP144" s="11"/>
      <c r="RSQ144" s="6"/>
      <c r="RSW144" s="11"/>
      <c r="RSX144" s="6"/>
      <c r="RTD144" s="11"/>
      <c r="RTE144" s="6"/>
      <c r="RTK144" s="11"/>
      <c r="RTL144" s="6"/>
      <c r="RTR144" s="11"/>
      <c r="RTS144" s="6"/>
      <c r="RTY144" s="11"/>
      <c r="RTZ144" s="6"/>
      <c r="RUF144" s="11"/>
      <c r="RUG144" s="6"/>
      <c r="RUM144" s="11"/>
      <c r="RUN144" s="6"/>
      <c r="RUT144" s="11"/>
      <c r="RUU144" s="6"/>
      <c r="RVA144" s="11"/>
      <c r="RVB144" s="6"/>
      <c r="RVH144" s="11"/>
      <c r="RVI144" s="6"/>
      <c r="RVO144" s="11"/>
      <c r="RVP144" s="6"/>
      <c r="RVV144" s="11"/>
      <c r="RVW144" s="6"/>
      <c r="RWC144" s="11"/>
      <c r="RWD144" s="6"/>
      <c r="RWJ144" s="11"/>
      <c r="RWK144" s="6"/>
      <c r="RWQ144" s="11"/>
      <c r="RWR144" s="6"/>
      <c r="RWX144" s="11"/>
      <c r="RWY144" s="6"/>
      <c r="RXE144" s="11"/>
      <c r="RXF144" s="6"/>
      <c r="RXL144" s="11"/>
      <c r="RXM144" s="6"/>
      <c r="RXS144" s="11"/>
      <c r="RXT144" s="6"/>
      <c r="RXZ144" s="11"/>
      <c r="RYA144" s="6"/>
      <c r="RYG144" s="11"/>
      <c r="RYH144" s="6"/>
      <c r="RYN144" s="11"/>
      <c r="RYO144" s="6"/>
      <c r="RYU144" s="11"/>
      <c r="RYV144" s="6"/>
      <c r="RZB144" s="11"/>
      <c r="RZC144" s="6"/>
      <c r="RZI144" s="11"/>
      <c r="RZJ144" s="6"/>
      <c r="RZP144" s="11"/>
      <c r="RZQ144" s="6"/>
      <c r="RZW144" s="11"/>
      <c r="RZX144" s="6"/>
      <c r="SAD144" s="11"/>
      <c r="SAE144" s="6"/>
      <c r="SAK144" s="11"/>
      <c r="SAL144" s="6"/>
      <c r="SAR144" s="11"/>
      <c r="SAS144" s="6"/>
      <c r="SAY144" s="11"/>
      <c r="SAZ144" s="6"/>
      <c r="SBF144" s="11"/>
      <c r="SBG144" s="6"/>
      <c r="SBM144" s="11"/>
      <c r="SBN144" s="6"/>
      <c r="SBT144" s="11"/>
      <c r="SBU144" s="6"/>
      <c r="SCA144" s="11"/>
      <c r="SCB144" s="6"/>
      <c r="SCH144" s="11"/>
      <c r="SCI144" s="6"/>
      <c r="SCO144" s="11"/>
      <c r="SCP144" s="6"/>
      <c r="SCV144" s="11"/>
      <c r="SCW144" s="6"/>
      <c r="SDC144" s="11"/>
      <c r="SDD144" s="6"/>
      <c r="SDJ144" s="11"/>
      <c r="SDK144" s="6"/>
      <c r="SDQ144" s="11"/>
      <c r="SDR144" s="6"/>
      <c r="SDX144" s="11"/>
      <c r="SDY144" s="6"/>
      <c r="SEE144" s="11"/>
      <c r="SEF144" s="6"/>
      <c r="SEL144" s="11"/>
      <c r="SEM144" s="6"/>
      <c r="SES144" s="11"/>
      <c r="SET144" s="6"/>
      <c r="SEZ144" s="11"/>
      <c r="SFA144" s="6"/>
      <c r="SFG144" s="11"/>
      <c r="SFH144" s="6"/>
      <c r="SFN144" s="11"/>
      <c r="SFO144" s="6"/>
      <c r="SFU144" s="11"/>
      <c r="SFV144" s="6"/>
      <c r="SGB144" s="11"/>
      <c r="SGC144" s="6"/>
      <c r="SGI144" s="11"/>
      <c r="SGJ144" s="6"/>
      <c r="SGP144" s="11"/>
      <c r="SGQ144" s="6"/>
      <c r="SGW144" s="11"/>
      <c r="SGX144" s="6"/>
      <c r="SHD144" s="11"/>
      <c r="SHE144" s="6"/>
      <c r="SHK144" s="11"/>
      <c r="SHL144" s="6"/>
      <c r="SHR144" s="11"/>
      <c r="SHS144" s="6"/>
      <c r="SHY144" s="11"/>
      <c r="SHZ144" s="6"/>
      <c r="SIF144" s="11"/>
      <c r="SIG144" s="6"/>
      <c r="SIM144" s="11"/>
      <c r="SIN144" s="6"/>
      <c r="SIT144" s="11"/>
      <c r="SIU144" s="6"/>
      <c r="SJA144" s="11"/>
      <c r="SJB144" s="6"/>
      <c r="SJH144" s="11"/>
      <c r="SJI144" s="6"/>
      <c r="SJO144" s="11"/>
      <c r="SJP144" s="6"/>
      <c r="SJV144" s="11"/>
      <c r="SJW144" s="6"/>
      <c r="SKC144" s="11"/>
      <c r="SKD144" s="6"/>
      <c r="SKJ144" s="11"/>
      <c r="SKK144" s="6"/>
      <c r="SKQ144" s="11"/>
      <c r="SKR144" s="6"/>
      <c r="SKX144" s="11"/>
      <c r="SKY144" s="6"/>
      <c r="SLE144" s="11"/>
      <c r="SLF144" s="6"/>
      <c r="SLL144" s="11"/>
      <c r="SLM144" s="6"/>
      <c r="SLS144" s="11"/>
      <c r="SLT144" s="6"/>
      <c r="SLZ144" s="11"/>
      <c r="SMA144" s="6"/>
      <c r="SMG144" s="11"/>
      <c r="SMH144" s="6"/>
      <c r="SMN144" s="11"/>
      <c r="SMO144" s="6"/>
      <c r="SMU144" s="11"/>
      <c r="SMV144" s="6"/>
      <c r="SNB144" s="11"/>
      <c r="SNC144" s="6"/>
      <c r="SNI144" s="11"/>
      <c r="SNJ144" s="6"/>
      <c r="SNP144" s="11"/>
      <c r="SNQ144" s="6"/>
      <c r="SNW144" s="11"/>
      <c r="SNX144" s="6"/>
      <c r="SOD144" s="11"/>
      <c r="SOE144" s="6"/>
      <c r="SOK144" s="11"/>
      <c r="SOL144" s="6"/>
      <c r="SOR144" s="11"/>
      <c r="SOS144" s="6"/>
      <c r="SOY144" s="11"/>
      <c r="SOZ144" s="6"/>
      <c r="SPF144" s="11"/>
      <c r="SPG144" s="6"/>
      <c r="SPM144" s="11"/>
      <c r="SPN144" s="6"/>
      <c r="SPT144" s="11"/>
      <c r="SPU144" s="6"/>
      <c r="SQA144" s="11"/>
      <c r="SQB144" s="6"/>
      <c r="SQH144" s="11"/>
      <c r="SQI144" s="6"/>
      <c r="SQO144" s="11"/>
      <c r="SQP144" s="6"/>
      <c r="SQV144" s="11"/>
      <c r="SQW144" s="6"/>
      <c r="SRC144" s="11"/>
      <c r="SRD144" s="6"/>
      <c r="SRJ144" s="11"/>
      <c r="SRK144" s="6"/>
      <c r="SRQ144" s="11"/>
      <c r="SRR144" s="6"/>
      <c r="SRX144" s="11"/>
      <c r="SRY144" s="6"/>
      <c r="SSE144" s="11"/>
      <c r="SSF144" s="6"/>
      <c r="SSL144" s="11"/>
      <c r="SSM144" s="6"/>
      <c r="SSS144" s="11"/>
      <c r="SST144" s="6"/>
      <c r="SSZ144" s="11"/>
      <c r="STA144" s="6"/>
      <c r="STG144" s="11"/>
      <c r="STH144" s="6"/>
      <c r="STN144" s="11"/>
      <c r="STO144" s="6"/>
      <c r="STU144" s="11"/>
      <c r="STV144" s="6"/>
      <c r="SUB144" s="11"/>
      <c r="SUC144" s="6"/>
      <c r="SUI144" s="11"/>
      <c r="SUJ144" s="6"/>
      <c r="SUP144" s="11"/>
      <c r="SUQ144" s="6"/>
      <c r="SUW144" s="11"/>
      <c r="SUX144" s="6"/>
      <c r="SVD144" s="11"/>
      <c r="SVE144" s="6"/>
      <c r="SVK144" s="11"/>
      <c r="SVL144" s="6"/>
      <c r="SVR144" s="11"/>
      <c r="SVS144" s="6"/>
      <c r="SVY144" s="11"/>
      <c r="SVZ144" s="6"/>
      <c r="SWF144" s="11"/>
      <c r="SWG144" s="6"/>
      <c r="SWM144" s="11"/>
      <c r="SWN144" s="6"/>
      <c r="SWT144" s="11"/>
      <c r="SWU144" s="6"/>
      <c r="SXA144" s="11"/>
      <c r="SXB144" s="6"/>
      <c r="SXH144" s="11"/>
      <c r="SXI144" s="6"/>
      <c r="SXO144" s="11"/>
      <c r="SXP144" s="6"/>
      <c r="SXV144" s="11"/>
      <c r="SXW144" s="6"/>
      <c r="SYC144" s="11"/>
      <c r="SYD144" s="6"/>
      <c r="SYJ144" s="11"/>
      <c r="SYK144" s="6"/>
      <c r="SYQ144" s="11"/>
      <c r="SYR144" s="6"/>
      <c r="SYX144" s="11"/>
      <c r="SYY144" s="6"/>
      <c r="SZE144" s="11"/>
      <c r="SZF144" s="6"/>
      <c r="SZL144" s="11"/>
      <c r="SZM144" s="6"/>
      <c r="SZS144" s="11"/>
      <c r="SZT144" s="6"/>
      <c r="SZZ144" s="11"/>
      <c r="TAA144" s="6"/>
      <c r="TAG144" s="11"/>
      <c r="TAH144" s="6"/>
      <c r="TAN144" s="11"/>
      <c r="TAO144" s="6"/>
      <c r="TAU144" s="11"/>
      <c r="TAV144" s="6"/>
      <c r="TBB144" s="11"/>
      <c r="TBC144" s="6"/>
      <c r="TBI144" s="11"/>
      <c r="TBJ144" s="6"/>
      <c r="TBP144" s="11"/>
      <c r="TBQ144" s="6"/>
      <c r="TBW144" s="11"/>
      <c r="TBX144" s="6"/>
      <c r="TCD144" s="11"/>
      <c r="TCE144" s="6"/>
      <c r="TCK144" s="11"/>
      <c r="TCL144" s="6"/>
      <c r="TCR144" s="11"/>
      <c r="TCS144" s="6"/>
      <c r="TCY144" s="11"/>
      <c r="TCZ144" s="6"/>
      <c r="TDF144" s="11"/>
      <c r="TDG144" s="6"/>
      <c r="TDM144" s="11"/>
      <c r="TDN144" s="6"/>
      <c r="TDT144" s="11"/>
      <c r="TDU144" s="6"/>
      <c r="TEA144" s="11"/>
      <c r="TEB144" s="6"/>
      <c r="TEH144" s="11"/>
      <c r="TEI144" s="6"/>
      <c r="TEO144" s="11"/>
      <c r="TEP144" s="6"/>
      <c r="TEV144" s="11"/>
      <c r="TEW144" s="6"/>
      <c r="TFC144" s="11"/>
      <c r="TFD144" s="6"/>
      <c r="TFJ144" s="11"/>
      <c r="TFK144" s="6"/>
      <c r="TFQ144" s="11"/>
      <c r="TFR144" s="6"/>
      <c r="TFX144" s="11"/>
      <c r="TFY144" s="6"/>
      <c r="TGE144" s="11"/>
      <c r="TGF144" s="6"/>
      <c r="TGL144" s="11"/>
      <c r="TGM144" s="6"/>
      <c r="TGS144" s="11"/>
      <c r="TGT144" s="6"/>
      <c r="TGZ144" s="11"/>
      <c r="THA144" s="6"/>
      <c r="THG144" s="11"/>
      <c r="THH144" s="6"/>
      <c r="THN144" s="11"/>
      <c r="THO144" s="6"/>
      <c r="THU144" s="11"/>
      <c r="THV144" s="6"/>
      <c r="TIB144" s="11"/>
      <c r="TIC144" s="6"/>
      <c r="TII144" s="11"/>
      <c r="TIJ144" s="6"/>
      <c r="TIP144" s="11"/>
      <c r="TIQ144" s="6"/>
      <c r="TIW144" s="11"/>
      <c r="TIX144" s="6"/>
      <c r="TJD144" s="11"/>
      <c r="TJE144" s="6"/>
      <c r="TJK144" s="11"/>
      <c r="TJL144" s="6"/>
      <c r="TJR144" s="11"/>
      <c r="TJS144" s="6"/>
      <c r="TJY144" s="11"/>
      <c r="TJZ144" s="6"/>
      <c r="TKF144" s="11"/>
      <c r="TKG144" s="6"/>
      <c r="TKM144" s="11"/>
      <c r="TKN144" s="6"/>
      <c r="TKT144" s="11"/>
      <c r="TKU144" s="6"/>
      <c r="TLA144" s="11"/>
      <c r="TLB144" s="6"/>
      <c r="TLH144" s="11"/>
      <c r="TLI144" s="6"/>
      <c r="TLO144" s="11"/>
      <c r="TLP144" s="6"/>
      <c r="TLV144" s="11"/>
      <c r="TLW144" s="6"/>
      <c r="TMC144" s="11"/>
      <c r="TMD144" s="6"/>
      <c r="TMJ144" s="11"/>
      <c r="TMK144" s="6"/>
      <c r="TMQ144" s="11"/>
      <c r="TMR144" s="6"/>
      <c r="TMX144" s="11"/>
      <c r="TMY144" s="6"/>
      <c r="TNE144" s="11"/>
      <c r="TNF144" s="6"/>
      <c r="TNL144" s="11"/>
      <c r="TNM144" s="6"/>
      <c r="TNS144" s="11"/>
      <c r="TNT144" s="6"/>
      <c r="TNZ144" s="11"/>
      <c r="TOA144" s="6"/>
      <c r="TOG144" s="11"/>
      <c r="TOH144" s="6"/>
      <c r="TON144" s="11"/>
      <c r="TOO144" s="6"/>
      <c r="TOU144" s="11"/>
      <c r="TOV144" s="6"/>
      <c r="TPB144" s="11"/>
      <c r="TPC144" s="6"/>
      <c r="TPI144" s="11"/>
      <c r="TPJ144" s="6"/>
      <c r="TPP144" s="11"/>
      <c r="TPQ144" s="6"/>
      <c r="TPW144" s="11"/>
      <c r="TPX144" s="6"/>
      <c r="TQD144" s="11"/>
      <c r="TQE144" s="6"/>
      <c r="TQK144" s="11"/>
      <c r="TQL144" s="6"/>
      <c r="TQR144" s="11"/>
      <c r="TQS144" s="6"/>
      <c r="TQY144" s="11"/>
      <c r="TQZ144" s="6"/>
      <c r="TRF144" s="11"/>
      <c r="TRG144" s="6"/>
      <c r="TRM144" s="11"/>
      <c r="TRN144" s="6"/>
      <c r="TRT144" s="11"/>
      <c r="TRU144" s="6"/>
      <c r="TSA144" s="11"/>
      <c r="TSB144" s="6"/>
      <c r="TSH144" s="11"/>
      <c r="TSI144" s="6"/>
      <c r="TSO144" s="11"/>
      <c r="TSP144" s="6"/>
      <c r="TSV144" s="11"/>
      <c r="TSW144" s="6"/>
      <c r="TTC144" s="11"/>
      <c r="TTD144" s="6"/>
      <c r="TTJ144" s="11"/>
      <c r="TTK144" s="6"/>
      <c r="TTQ144" s="11"/>
      <c r="TTR144" s="6"/>
      <c r="TTX144" s="11"/>
      <c r="TTY144" s="6"/>
      <c r="TUE144" s="11"/>
      <c r="TUF144" s="6"/>
      <c r="TUL144" s="11"/>
      <c r="TUM144" s="6"/>
      <c r="TUS144" s="11"/>
      <c r="TUT144" s="6"/>
      <c r="TUZ144" s="11"/>
      <c r="TVA144" s="6"/>
      <c r="TVG144" s="11"/>
      <c r="TVH144" s="6"/>
      <c r="TVN144" s="11"/>
      <c r="TVO144" s="6"/>
      <c r="TVU144" s="11"/>
      <c r="TVV144" s="6"/>
      <c r="TWB144" s="11"/>
      <c r="TWC144" s="6"/>
      <c r="TWI144" s="11"/>
      <c r="TWJ144" s="6"/>
      <c r="TWP144" s="11"/>
      <c r="TWQ144" s="6"/>
      <c r="TWW144" s="11"/>
      <c r="TWX144" s="6"/>
      <c r="TXD144" s="11"/>
      <c r="TXE144" s="6"/>
      <c r="TXK144" s="11"/>
      <c r="TXL144" s="6"/>
      <c r="TXR144" s="11"/>
      <c r="TXS144" s="6"/>
      <c r="TXY144" s="11"/>
      <c r="TXZ144" s="6"/>
      <c r="TYF144" s="11"/>
      <c r="TYG144" s="6"/>
      <c r="TYM144" s="11"/>
      <c r="TYN144" s="6"/>
      <c r="TYT144" s="11"/>
      <c r="TYU144" s="6"/>
      <c r="TZA144" s="11"/>
      <c r="TZB144" s="6"/>
      <c r="TZH144" s="11"/>
      <c r="TZI144" s="6"/>
      <c r="TZO144" s="11"/>
      <c r="TZP144" s="6"/>
      <c r="TZV144" s="11"/>
      <c r="TZW144" s="6"/>
      <c r="UAC144" s="11"/>
      <c r="UAD144" s="6"/>
      <c r="UAJ144" s="11"/>
      <c r="UAK144" s="6"/>
      <c r="UAQ144" s="11"/>
      <c r="UAR144" s="6"/>
      <c r="UAX144" s="11"/>
      <c r="UAY144" s="6"/>
      <c r="UBE144" s="11"/>
      <c r="UBF144" s="6"/>
      <c r="UBL144" s="11"/>
      <c r="UBM144" s="6"/>
      <c r="UBS144" s="11"/>
      <c r="UBT144" s="6"/>
      <c r="UBZ144" s="11"/>
      <c r="UCA144" s="6"/>
      <c r="UCG144" s="11"/>
      <c r="UCH144" s="6"/>
      <c r="UCN144" s="11"/>
      <c r="UCO144" s="6"/>
      <c r="UCU144" s="11"/>
      <c r="UCV144" s="6"/>
      <c r="UDB144" s="11"/>
      <c r="UDC144" s="6"/>
      <c r="UDI144" s="11"/>
      <c r="UDJ144" s="6"/>
      <c r="UDP144" s="11"/>
      <c r="UDQ144" s="6"/>
      <c r="UDW144" s="11"/>
      <c r="UDX144" s="6"/>
      <c r="UED144" s="11"/>
      <c r="UEE144" s="6"/>
      <c r="UEK144" s="11"/>
      <c r="UEL144" s="6"/>
      <c r="UER144" s="11"/>
      <c r="UES144" s="6"/>
      <c r="UEY144" s="11"/>
      <c r="UEZ144" s="6"/>
      <c r="UFF144" s="11"/>
      <c r="UFG144" s="6"/>
      <c r="UFM144" s="11"/>
      <c r="UFN144" s="6"/>
      <c r="UFT144" s="11"/>
      <c r="UFU144" s="6"/>
      <c r="UGA144" s="11"/>
      <c r="UGB144" s="6"/>
      <c r="UGH144" s="11"/>
      <c r="UGI144" s="6"/>
      <c r="UGO144" s="11"/>
      <c r="UGP144" s="6"/>
      <c r="UGV144" s="11"/>
      <c r="UGW144" s="6"/>
      <c r="UHC144" s="11"/>
      <c r="UHD144" s="6"/>
      <c r="UHJ144" s="11"/>
      <c r="UHK144" s="6"/>
      <c r="UHQ144" s="11"/>
      <c r="UHR144" s="6"/>
      <c r="UHX144" s="11"/>
      <c r="UHY144" s="6"/>
      <c r="UIE144" s="11"/>
      <c r="UIF144" s="6"/>
      <c r="UIL144" s="11"/>
      <c r="UIM144" s="6"/>
      <c r="UIS144" s="11"/>
      <c r="UIT144" s="6"/>
      <c r="UIZ144" s="11"/>
      <c r="UJA144" s="6"/>
      <c r="UJG144" s="11"/>
      <c r="UJH144" s="6"/>
      <c r="UJN144" s="11"/>
      <c r="UJO144" s="6"/>
      <c r="UJU144" s="11"/>
      <c r="UJV144" s="6"/>
      <c r="UKB144" s="11"/>
      <c r="UKC144" s="6"/>
      <c r="UKI144" s="11"/>
      <c r="UKJ144" s="6"/>
      <c r="UKP144" s="11"/>
      <c r="UKQ144" s="6"/>
      <c r="UKW144" s="11"/>
      <c r="UKX144" s="6"/>
      <c r="ULD144" s="11"/>
      <c r="ULE144" s="6"/>
      <c r="ULK144" s="11"/>
      <c r="ULL144" s="6"/>
      <c r="ULR144" s="11"/>
      <c r="ULS144" s="6"/>
      <c r="ULY144" s="11"/>
      <c r="ULZ144" s="6"/>
      <c r="UMF144" s="11"/>
      <c r="UMG144" s="6"/>
      <c r="UMM144" s="11"/>
      <c r="UMN144" s="6"/>
      <c r="UMT144" s="11"/>
      <c r="UMU144" s="6"/>
      <c r="UNA144" s="11"/>
      <c r="UNB144" s="6"/>
      <c r="UNH144" s="11"/>
      <c r="UNI144" s="6"/>
      <c r="UNO144" s="11"/>
      <c r="UNP144" s="6"/>
      <c r="UNV144" s="11"/>
      <c r="UNW144" s="6"/>
      <c r="UOC144" s="11"/>
      <c r="UOD144" s="6"/>
      <c r="UOJ144" s="11"/>
      <c r="UOK144" s="6"/>
      <c r="UOQ144" s="11"/>
      <c r="UOR144" s="6"/>
      <c r="UOX144" s="11"/>
      <c r="UOY144" s="6"/>
      <c r="UPE144" s="11"/>
      <c r="UPF144" s="6"/>
      <c r="UPL144" s="11"/>
      <c r="UPM144" s="6"/>
      <c r="UPS144" s="11"/>
      <c r="UPT144" s="6"/>
      <c r="UPZ144" s="11"/>
      <c r="UQA144" s="6"/>
      <c r="UQG144" s="11"/>
      <c r="UQH144" s="6"/>
      <c r="UQN144" s="11"/>
      <c r="UQO144" s="6"/>
      <c r="UQU144" s="11"/>
      <c r="UQV144" s="6"/>
      <c r="URB144" s="11"/>
      <c r="URC144" s="6"/>
      <c r="URI144" s="11"/>
      <c r="URJ144" s="6"/>
      <c r="URP144" s="11"/>
      <c r="URQ144" s="6"/>
      <c r="URW144" s="11"/>
      <c r="URX144" s="6"/>
      <c r="USD144" s="11"/>
      <c r="USE144" s="6"/>
      <c r="USK144" s="11"/>
      <c r="USL144" s="6"/>
      <c r="USR144" s="11"/>
      <c r="USS144" s="6"/>
      <c r="USY144" s="11"/>
      <c r="USZ144" s="6"/>
      <c r="UTF144" s="11"/>
      <c r="UTG144" s="6"/>
      <c r="UTM144" s="11"/>
      <c r="UTN144" s="6"/>
      <c r="UTT144" s="11"/>
      <c r="UTU144" s="6"/>
      <c r="UUA144" s="11"/>
      <c r="UUB144" s="6"/>
      <c r="UUH144" s="11"/>
      <c r="UUI144" s="6"/>
      <c r="UUO144" s="11"/>
      <c r="UUP144" s="6"/>
      <c r="UUV144" s="11"/>
      <c r="UUW144" s="6"/>
      <c r="UVC144" s="11"/>
      <c r="UVD144" s="6"/>
      <c r="UVJ144" s="11"/>
      <c r="UVK144" s="6"/>
      <c r="UVQ144" s="11"/>
      <c r="UVR144" s="6"/>
      <c r="UVX144" s="11"/>
      <c r="UVY144" s="6"/>
      <c r="UWE144" s="11"/>
      <c r="UWF144" s="6"/>
      <c r="UWL144" s="11"/>
      <c r="UWM144" s="6"/>
      <c r="UWS144" s="11"/>
      <c r="UWT144" s="6"/>
      <c r="UWZ144" s="11"/>
      <c r="UXA144" s="6"/>
      <c r="UXG144" s="11"/>
      <c r="UXH144" s="6"/>
      <c r="UXN144" s="11"/>
      <c r="UXO144" s="6"/>
      <c r="UXU144" s="11"/>
      <c r="UXV144" s="6"/>
      <c r="UYB144" s="11"/>
      <c r="UYC144" s="6"/>
      <c r="UYI144" s="11"/>
      <c r="UYJ144" s="6"/>
      <c r="UYP144" s="11"/>
      <c r="UYQ144" s="6"/>
      <c r="UYW144" s="11"/>
      <c r="UYX144" s="6"/>
      <c r="UZD144" s="11"/>
      <c r="UZE144" s="6"/>
      <c r="UZK144" s="11"/>
      <c r="UZL144" s="6"/>
      <c r="UZR144" s="11"/>
      <c r="UZS144" s="6"/>
      <c r="UZY144" s="11"/>
      <c r="UZZ144" s="6"/>
      <c r="VAF144" s="11"/>
      <c r="VAG144" s="6"/>
      <c r="VAM144" s="11"/>
      <c r="VAN144" s="6"/>
      <c r="VAT144" s="11"/>
      <c r="VAU144" s="6"/>
      <c r="VBA144" s="11"/>
      <c r="VBB144" s="6"/>
      <c r="VBH144" s="11"/>
      <c r="VBI144" s="6"/>
      <c r="VBO144" s="11"/>
      <c r="VBP144" s="6"/>
      <c r="VBV144" s="11"/>
      <c r="VBW144" s="6"/>
      <c r="VCC144" s="11"/>
      <c r="VCD144" s="6"/>
      <c r="VCJ144" s="11"/>
      <c r="VCK144" s="6"/>
      <c r="VCQ144" s="11"/>
      <c r="VCR144" s="6"/>
      <c r="VCX144" s="11"/>
      <c r="VCY144" s="6"/>
      <c r="VDE144" s="11"/>
      <c r="VDF144" s="6"/>
      <c r="VDL144" s="11"/>
      <c r="VDM144" s="6"/>
      <c r="VDS144" s="11"/>
      <c r="VDT144" s="6"/>
      <c r="VDZ144" s="11"/>
      <c r="VEA144" s="6"/>
      <c r="VEG144" s="11"/>
      <c r="VEH144" s="6"/>
      <c r="VEN144" s="11"/>
      <c r="VEO144" s="6"/>
      <c r="VEU144" s="11"/>
      <c r="VEV144" s="6"/>
      <c r="VFB144" s="11"/>
      <c r="VFC144" s="6"/>
      <c r="VFI144" s="11"/>
      <c r="VFJ144" s="6"/>
      <c r="VFP144" s="11"/>
      <c r="VFQ144" s="6"/>
      <c r="VFW144" s="11"/>
      <c r="VFX144" s="6"/>
      <c r="VGD144" s="11"/>
      <c r="VGE144" s="6"/>
      <c r="VGK144" s="11"/>
      <c r="VGL144" s="6"/>
      <c r="VGR144" s="11"/>
      <c r="VGS144" s="6"/>
      <c r="VGY144" s="11"/>
      <c r="VGZ144" s="6"/>
      <c r="VHF144" s="11"/>
      <c r="VHG144" s="6"/>
      <c r="VHM144" s="11"/>
      <c r="VHN144" s="6"/>
      <c r="VHT144" s="11"/>
      <c r="VHU144" s="6"/>
      <c r="VIA144" s="11"/>
      <c r="VIB144" s="6"/>
      <c r="VIH144" s="11"/>
      <c r="VII144" s="6"/>
      <c r="VIO144" s="11"/>
      <c r="VIP144" s="6"/>
      <c r="VIV144" s="11"/>
      <c r="VIW144" s="6"/>
      <c r="VJC144" s="11"/>
      <c r="VJD144" s="6"/>
      <c r="VJJ144" s="11"/>
      <c r="VJK144" s="6"/>
      <c r="VJQ144" s="11"/>
      <c r="VJR144" s="6"/>
      <c r="VJX144" s="11"/>
      <c r="VJY144" s="6"/>
      <c r="VKE144" s="11"/>
      <c r="VKF144" s="6"/>
      <c r="VKL144" s="11"/>
      <c r="VKM144" s="6"/>
      <c r="VKS144" s="11"/>
      <c r="VKT144" s="6"/>
      <c r="VKZ144" s="11"/>
      <c r="VLA144" s="6"/>
      <c r="VLG144" s="11"/>
      <c r="VLH144" s="6"/>
      <c r="VLN144" s="11"/>
      <c r="VLO144" s="6"/>
      <c r="VLU144" s="11"/>
      <c r="VLV144" s="6"/>
      <c r="VMB144" s="11"/>
      <c r="VMC144" s="6"/>
      <c r="VMI144" s="11"/>
      <c r="VMJ144" s="6"/>
      <c r="VMP144" s="11"/>
      <c r="VMQ144" s="6"/>
      <c r="VMW144" s="11"/>
      <c r="VMX144" s="6"/>
      <c r="VND144" s="11"/>
      <c r="VNE144" s="6"/>
      <c r="VNK144" s="11"/>
      <c r="VNL144" s="6"/>
      <c r="VNR144" s="11"/>
      <c r="VNS144" s="6"/>
      <c r="VNY144" s="11"/>
      <c r="VNZ144" s="6"/>
      <c r="VOF144" s="11"/>
      <c r="VOG144" s="6"/>
      <c r="VOM144" s="11"/>
      <c r="VON144" s="6"/>
      <c r="VOT144" s="11"/>
      <c r="VOU144" s="6"/>
      <c r="VPA144" s="11"/>
      <c r="VPB144" s="6"/>
      <c r="VPH144" s="11"/>
      <c r="VPI144" s="6"/>
      <c r="VPO144" s="11"/>
      <c r="VPP144" s="6"/>
      <c r="VPV144" s="11"/>
      <c r="VPW144" s="6"/>
      <c r="VQC144" s="11"/>
      <c r="VQD144" s="6"/>
      <c r="VQJ144" s="11"/>
      <c r="VQK144" s="6"/>
      <c r="VQQ144" s="11"/>
      <c r="VQR144" s="6"/>
      <c r="VQX144" s="11"/>
      <c r="VQY144" s="6"/>
      <c r="VRE144" s="11"/>
      <c r="VRF144" s="6"/>
      <c r="VRL144" s="11"/>
      <c r="VRM144" s="6"/>
      <c r="VRS144" s="11"/>
      <c r="VRT144" s="6"/>
      <c r="VRZ144" s="11"/>
      <c r="VSA144" s="6"/>
      <c r="VSG144" s="11"/>
      <c r="VSH144" s="6"/>
      <c r="VSN144" s="11"/>
      <c r="VSO144" s="6"/>
      <c r="VSU144" s="11"/>
      <c r="VSV144" s="6"/>
      <c r="VTB144" s="11"/>
      <c r="VTC144" s="6"/>
      <c r="VTI144" s="11"/>
      <c r="VTJ144" s="6"/>
      <c r="VTP144" s="11"/>
      <c r="VTQ144" s="6"/>
      <c r="VTW144" s="11"/>
      <c r="VTX144" s="6"/>
      <c r="VUD144" s="11"/>
      <c r="VUE144" s="6"/>
      <c r="VUK144" s="11"/>
      <c r="VUL144" s="6"/>
      <c r="VUR144" s="11"/>
      <c r="VUS144" s="6"/>
      <c r="VUY144" s="11"/>
      <c r="VUZ144" s="6"/>
      <c r="VVF144" s="11"/>
      <c r="VVG144" s="6"/>
      <c r="VVM144" s="11"/>
      <c r="VVN144" s="6"/>
      <c r="VVT144" s="11"/>
      <c r="VVU144" s="6"/>
      <c r="VWA144" s="11"/>
      <c r="VWB144" s="6"/>
      <c r="VWH144" s="11"/>
      <c r="VWI144" s="6"/>
      <c r="VWO144" s="11"/>
      <c r="VWP144" s="6"/>
      <c r="VWV144" s="11"/>
      <c r="VWW144" s="6"/>
      <c r="VXC144" s="11"/>
      <c r="VXD144" s="6"/>
      <c r="VXJ144" s="11"/>
      <c r="VXK144" s="6"/>
      <c r="VXQ144" s="11"/>
      <c r="VXR144" s="6"/>
      <c r="VXX144" s="11"/>
      <c r="VXY144" s="6"/>
      <c r="VYE144" s="11"/>
      <c r="VYF144" s="6"/>
      <c r="VYL144" s="11"/>
      <c r="VYM144" s="6"/>
      <c r="VYS144" s="11"/>
      <c r="VYT144" s="6"/>
      <c r="VYZ144" s="11"/>
      <c r="VZA144" s="6"/>
      <c r="VZG144" s="11"/>
      <c r="VZH144" s="6"/>
      <c r="VZN144" s="11"/>
      <c r="VZO144" s="6"/>
      <c r="VZU144" s="11"/>
      <c r="VZV144" s="6"/>
      <c r="WAB144" s="11"/>
      <c r="WAC144" s="6"/>
      <c r="WAI144" s="11"/>
      <c r="WAJ144" s="6"/>
      <c r="WAP144" s="11"/>
      <c r="WAQ144" s="6"/>
      <c r="WAW144" s="11"/>
      <c r="WAX144" s="6"/>
      <c r="WBD144" s="11"/>
      <c r="WBE144" s="6"/>
      <c r="WBK144" s="11"/>
      <c r="WBL144" s="6"/>
      <c r="WBR144" s="11"/>
      <c r="WBS144" s="6"/>
      <c r="WBY144" s="11"/>
      <c r="WBZ144" s="6"/>
      <c r="WCF144" s="11"/>
      <c r="WCG144" s="6"/>
      <c r="WCM144" s="11"/>
      <c r="WCN144" s="6"/>
      <c r="WCT144" s="11"/>
      <c r="WCU144" s="6"/>
      <c r="WDA144" s="11"/>
      <c r="WDB144" s="6"/>
      <c r="WDH144" s="11"/>
      <c r="WDI144" s="6"/>
      <c r="WDO144" s="11"/>
      <c r="WDP144" s="6"/>
      <c r="WDV144" s="11"/>
      <c r="WDW144" s="6"/>
      <c r="WEC144" s="11"/>
      <c r="WED144" s="6"/>
      <c r="WEJ144" s="11"/>
      <c r="WEK144" s="6"/>
      <c r="WEQ144" s="11"/>
      <c r="WER144" s="6"/>
      <c r="WEX144" s="11"/>
      <c r="WEY144" s="6"/>
      <c r="WFE144" s="11"/>
      <c r="WFF144" s="6"/>
      <c r="WFL144" s="11"/>
      <c r="WFM144" s="6"/>
      <c r="WFS144" s="11"/>
      <c r="WFT144" s="6"/>
      <c r="WFZ144" s="11"/>
      <c r="WGA144" s="6"/>
      <c r="WGG144" s="11"/>
      <c r="WGH144" s="6"/>
      <c r="WGN144" s="11"/>
      <c r="WGO144" s="6"/>
      <c r="WGU144" s="11"/>
      <c r="WGV144" s="6"/>
      <c r="WHB144" s="11"/>
      <c r="WHC144" s="6"/>
      <c r="WHI144" s="11"/>
      <c r="WHJ144" s="6"/>
      <c r="WHP144" s="11"/>
      <c r="WHQ144" s="6"/>
      <c r="WHW144" s="11"/>
      <c r="WHX144" s="6"/>
      <c r="WID144" s="11"/>
      <c r="WIE144" s="6"/>
      <c r="WIK144" s="11"/>
      <c r="WIL144" s="6"/>
      <c r="WIR144" s="11"/>
      <c r="WIS144" s="6"/>
      <c r="WIY144" s="11"/>
      <c r="WIZ144" s="6"/>
      <c r="WJF144" s="11"/>
      <c r="WJG144" s="6"/>
      <c r="WJM144" s="11"/>
      <c r="WJN144" s="6"/>
      <c r="WJT144" s="11"/>
      <c r="WJU144" s="6"/>
      <c r="WKA144" s="11"/>
      <c r="WKB144" s="6"/>
      <c r="WKH144" s="11"/>
      <c r="WKI144" s="6"/>
      <c r="WKO144" s="11"/>
      <c r="WKP144" s="6"/>
      <c r="WKV144" s="11"/>
      <c r="WKW144" s="6"/>
      <c r="WLC144" s="11"/>
      <c r="WLD144" s="6"/>
      <c r="WLJ144" s="11"/>
      <c r="WLK144" s="6"/>
      <c r="WLQ144" s="11"/>
      <c r="WLR144" s="6"/>
      <c r="WLX144" s="11"/>
      <c r="WLY144" s="6"/>
      <c r="WME144" s="11"/>
      <c r="WMF144" s="6"/>
      <c r="WML144" s="11"/>
      <c r="WMM144" s="6"/>
      <c r="WMS144" s="11"/>
      <c r="WMT144" s="6"/>
      <c r="WMZ144" s="11"/>
      <c r="WNA144" s="6"/>
      <c r="WNG144" s="11"/>
      <c r="WNH144" s="6"/>
      <c r="WNN144" s="11"/>
      <c r="WNO144" s="6"/>
      <c r="WNU144" s="11"/>
      <c r="WNV144" s="6"/>
      <c r="WOB144" s="11"/>
      <c r="WOC144" s="6"/>
      <c r="WOI144" s="11"/>
      <c r="WOJ144" s="6"/>
      <c r="WOP144" s="11"/>
      <c r="WOQ144" s="6"/>
      <c r="WOW144" s="11"/>
      <c r="WOX144" s="6"/>
      <c r="WPD144" s="11"/>
      <c r="WPE144" s="6"/>
      <c r="WPK144" s="11"/>
      <c r="WPL144" s="6"/>
      <c r="WPR144" s="11"/>
      <c r="WPS144" s="6"/>
      <c r="WPY144" s="11"/>
      <c r="WPZ144" s="6"/>
      <c r="WQF144" s="11"/>
      <c r="WQG144" s="6"/>
      <c r="WQM144" s="11"/>
      <c r="WQN144" s="6"/>
      <c r="WQT144" s="11"/>
      <c r="WQU144" s="6"/>
      <c r="WRA144" s="11"/>
      <c r="WRB144" s="6"/>
      <c r="WRH144" s="11"/>
      <c r="WRI144" s="6"/>
      <c r="WRO144" s="11"/>
      <c r="WRP144" s="6"/>
      <c r="WRV144" s="11"/>
      <c r="WRW144" s="6"/>
      <c r="WSC144" s="11"/>
      <c r="WSD144" s="6"/>
      <c r="WSJ144" s="11"/>
      <c r="WSK144" s="6"/>
      <c r="WSQ144" s="11"/>
      <c r="WSR144" s="6"/>
      <c r="WSX144" s="11"/>
      <c r="WSY144" s="6"/>
      <c r="WTE144" s="11"/>
      <c r="WTF144" s="6"/>
      <c r="WTL144" s="11"/>
      <c r="WTM144" s="6"/>
      <c r="WTS144" s="11"/>
      <c r="WTT144" s="6"/>
      <c r="WTZ144" s="11"/>
      <c r="WUA144" s="6"/>
      <c r="WUG144" s="11"/>
      <c r="WUH144" s="6"/>
      <c r="WUN144" s="11"/>
      <c r="WUO144" s="6"/>
      <c r="WUU144" s="11"/>
      <c r="WUV144" s="6"/>
      <c r="WVB144" s="11"/>
      <c r="WVC144" s="6"/>
      <c r="WVI144" s="11"/>
      <c r="WVJ144" s="6"/>
      <c r="WVP144" s="11"/>
      <c r="WVQ144" s="6"/>
      <c r="WVW144" s="11"/>
      <c r="WVX144" s="6"/>
      <c r="WWD144" s="11"/>
      <c r="WWE144" s="6"/>
      <c r="WWK144" s="11"/>
      <c r="WWL144" s="6"/>
      <c r="WWR144" s="11"/>
      <c r="WWS144" s="6"/>
      <c r="WWY144" s="11"/>
      <c r="WWZ144" s="6"/>
      <c r="WXF144" s="11"/>
      <c r="WXG144" s="6"/>
      <c r="WXM144" s="11"/>
      <c r="WXN144" s="6"/>
      <c r="WXT144" s="11"/>
      <c r="WXU144" s="6"/>
      <c r="WYA144" s="11"/>
      <c r="WYB144" s="6"/>
      <c r="WYH144" s="11"/>
      <c r="WYI144" s="6"/>
      <c r="WYO144" s="11"/>
      <c r="WYP144" s="6"/>
      <c r="WYV144" s="11"/>
      <c r="WYW144" s="6"/>
      <c r="WZC144" s="11"/>
      <c r="WZD144" s="6"/>
      <c r="WZJ144" s="11"/>
      <c r="WZK144" s="6"/>
      <c r="WZQ144" s="11"/>
      <c r="WZR144" s="6"/>
      <c r="WZX144" s="11"/>
      <c r="WZY144" s="6"/>
      <c r="XAE144" s="11"/>
      <c r="XAF144" s="6"/>
      <c r="XAL144" s="11"/>
      <c r="XAM144" s="6"/>
      <c r="XAS144" s="11"/>
      <c r="XAT144" s="6"/>
      <c r="XAZ144" s="11"/>
      <c r="XBA144" s="6"/>
      <c r="XBG144" s="11"/>
      <c r="XBH144" s="6"/>
      <c r="XBN144" s="11"/>
      <c r="XBO144" s="6"/>
      <c r="XBU144" s="11"/>
      <c r="XBV144" s="6"/>
      <c r="XCB144" s="11"/>
      <c r="XCC144" s="6"/>
      <c r="XCI144" s="11"/>
      <c r="XCJ144" s="6"/>
      <c r="XCP144" s="11"/>
      <c r="XCQ144" s="6"/>
      <c r="XCW144" s="11"/>
      <c r="XCX144" s="6"/>
      <c r="XDD144" s="11"/>
      <c r="XDE144" s="6"/>
      <c r="XDK144" s="11"/>
      <c r="XDL144" s="6"/>
      <c r="XDR144" s="11"/>
      <c r="XDS144" s="6"/>
      <c r="XDY144" s="11"/>
      <c r="XDZ144" s="6"/>
      <c r="XEF144" s="11"/>
      <c r="XEG144" s="6"/>
      <c r="XEM144" s="11"/>
      <c r="XEN144" s="6"/>
      <c r="XET144" s="11"/>
      <c r="XEU144" s="6"/>
      <c r="XFA144" s="11"/>
      <c r="XFB144" s="6"/>
    </row>
    <row r="145" spans="1:1024 1030:2046 2052:3068 3074:5119 5125:6141 6147:7163 7169:8192 8198:9214 9220:10236 10242:12287 12293:13309 13315:14331 14337:15360 15366:16382" s="7" customFormat="1" x14ac:dyDescent="0.2">
      <c r="A145" s="11">
        <v>45841</v>
      </c>
      <c r="B145" s="6" t="s">
        <v>20</v>
      </c>
      <c r="C145" s="7">
        <v>5.8506400000000003</v>
      </c>
      <c r="D145" s="7">
        <v>15000000</v>
      </c>
      <c r="E145" s="7">
        <v>87759601.219999999</v>
      </c>
      <c r="F145" s="7">
        <v>114.607128</v>
      </c>
      <c r="G145" s="7">
        <v>114.699263</v>
      </c>
      <c r="H145" s="3"/>
      <c r="I145" s="6"/>
      <c r="O145" s="11"/>
      <c r="P145" s="6"/>
      <c r="V145" s="11"/>
      <c r="W145" s="6"/>
      <c r="AC145" s="11"/>
      <c r="AD145" s="6"/>
      <c r="AJ145" s="11"/>
      <c r="AK145" s="6"/>
      <c r="AQ145" s="11"/>
      <c r="AR145" s="6"/>
      <c r="AX145" s="11"/>
      <c r="AY145" s="6"/>
      <c r="BE145" s="11"/>
      <c r="BF145" s="6"/>
      <c r="BL145" s="11"/>
      <c r="BM145" s="6"/>
      <c r="BS145" s="11"/>
      <c r="BT145" s="6"/>
      <c r="BZ145" s="11"/>
      <c r="CA145" s="6"/>
      <c r="CG145" s="11"/>
      <c r="CH145" s="6"/>
      <c r="CN145" s="11"/>
      <c r="CO145" s="6"/>
      <c r="CU145" s="11"/>
      <c r="CV145" s="6"/>
      <c r="DB145" s="11"/>
      <c r="DC145" s="6"/>
      <c r="DI145" s="11"/>
      <c r="DJ145" s="6"/>
      <c r="DP145" s="11"/>
      <c r="DQ145" s="6"/>
      <c r="DW145" s="11"/>
      <c r="DX145" s="6"/>
      <c r="ED145" s="11"/>
      <c r="EE145" s="6"/>
      <c r="EK145" s="11"/>
      <c r="EL145" s="6"/>
      <c r="ER145" s="11"/>
      <c r="ES145" s="6"/>
      <c r="EY145" s="11"/>
      <c r="EZ145" s="6"/>
      <c r="FF145" s="11"/>
      <c r="FG145" s="6"/>
      <c r="FM145" s="11"/>
      <c r="FN145" s="6"/>
      <c r="FT145" s="11"/>
      <c r="FU145" s="6"/>
      <c r="GA145" s="11"/>
      <c r="GB145" s="6"/>
      <c r="GH145" s="11"/>
      <c r="GI145" s="6"/>
      <c r="GO145" s="11"/>
      <c r="GP145" s="6"/>
      <c r="GV145" s="11"/>
      <c r="GW145" s="6"/>
      <c r="HC145" s="11"/>
      <c r="HD145" s="6"/>
      <c r="HJ145" s="11"/>
      <c r="HK145" s="6"/>
      <c r="HQ145" s="11"/>
      <c r="HR145" s="6"/>
      <c r="HX145" s="11"/>
      <c r="HY145" s="6"/>
      <c r="IE145" s="11"/>
      <c r="IF145" s="6"/>
      <c r="IL145" s="11"/>
      <c r="IM145" s="6"/>
      <c r="IS145" s="11"/>
      <c r="IT145" s="6"/>
      <c r="IZ145" s="11"/>
      <c r="JA145" s="6"/>
      <c r="JG145" s="11"/>
      <c r="JH145" s="6"/>
      <c r="JN145" s="11"/>
      <c r="JO145" s="6"/>
      <c r="JU145" s="11"/>
      <c r="JV145" s="6"/>
      <c r="KB145" s="11"/>
      <c r="KC145" s="6"/>
      <c r="KI145" s="11"/>
      <c r="KJ145" s="6"/>
      <c r="KP145" s="11"/>
      <c r="KQ145" s="6"/>
      <c r="KW145" s="11"/>
      <c r="KX145" s="6"/>
      <c r="LD145" s="11"/>
      <c r="LE145" s="6"/>
      <c r="LK145" s="11"/>
      <c r="LL145" s="6"/>
      <c r="LR145" s="11"/>
      <c r="LS145" s="6"/>
      <c r="LY145" s="11"/>
      <c r="LZ145" s="6"/>
      <c r="MF145" s="11"/>
      <c r="MG145" s="6"/>
      <c r="MM145" s="11"/>
      <c r="MN145" s="6"/>
      <c r="MT145" s="11"/>
      <c r="MU145" s="6"/>
      <c r="NA145" s="11"/>
      <c r="NB145" s="6"/>
      <c r="NH145" s="11"/>
      <c r="NI145" s="6"/>
      <c r="NO145" s="11"/>
      <c r="NP145" s="6"/>
      <c r="NV145" s="11"/>
      <c r="NW145" s="6"/>
      <c r="OC145" s="11"/>
      <c r="OD145" s="6"/>
      <c r="OJ145" s="11"/>
      <c r="OK145" s="6"/>
      <c r="OQ145" s="11"/>
      <c r="OR145" s="6"/>
      <c r="OX145" s="11"/>
      <c r="OY145" s="6"/>
      <c r="PE145" s="11"/>
      <c r="PF145" s="6"/>
      <c r="PL145" s="11"/>
      <c r="PM145" s="6"/>
      <c r="PS145" s="11"/>
      <c r="PT145" s="6"/>
      <c r="PZ145" s="11"/>
      <c r="QA145" s="6"/>
      <c r="QG145" s="11"/>
      <c r="QH145" s="6"/>
      <c r="QN145" s="11"/>
      <c r="QO145" s="6"/>
      <c r="QU145" s="11"/>
      <c r="QV145" s="6"/>
      <c r="RB145" s="11"/>
      <c r="RC145" s="6"/>
      <c r="RI145" s="11"/>
      <c r="RJ145" s="6"/>
      <c r="RP145" s="11"/>
      <c r="RQ145" s="6"/>
      <c r="RW145" s="11"/>
      <c r="RX145" s="6"/>
      <c r="SD145" s="11"/>
      <c r="SE145" s="6"/>
      <c r="SK145" s="11"/>
      <c r="SL145" s="6"/>
      <c r="SR145" s="11"/>
      <c r="SS145" s="6"/>
      <c r="SY145" s="11"/>
      <c r="SZ145" s="6"/>
      <c r="TF145" s="11"/>
      <c r="TG145" s="6"/>
      <c r="TM145" s="11"/>
      <c r="TN145" s="6"/>
      <c r="TT145" s="11"/>
      <c r="TU145" s="6"/>
      <c r="UA145" s="11"/>
      <c r="UB145" s="6"/>
      <c r="UH145" s="11"/>
      <c r="UI145" s="6"/>
      <c r="UO145" s="11"/>
      <c r="UP145" s="6"/>
      <c r="UV145" s="11"/>
      <c r="UW145" s="6"/>
      <c r="VC145" s="11"/>
      <c r="VD145" s="6"/>
      <c r="VJ145" s="11"/>
      <c r="VK145" s="6"/>
      <c r="VQ145" s="11"/>
      <c r="VR145" s="6"/>
      <c r="VX145" s="11"/>
      <c r="VY145" s="6"/>
      <c r="WE145" s="11"/>
      <c r="WF145" s="6"/>
      <c r="WL145" s="11"/>
      <c r="WM145" s="6"/>
      <c r="WS145" s="11"/>
      <c r="WT145" s="6"/>
      <c r="WZ145" s="11"/>
      <c r="XA145" s="6"/>
      <c r="XG145" s="11"/>
      <c r="XH145" s="6"/>
      <c r="XN145" s="11"/>
      <c r="XO145" s="6"/>
      <c r="XU145" s="11"/>
      <c r="XV145" s="6"/>
      <c r="YB145" s="11"/>
      <c r="YC145" s="6"/>
      <c r="YI145" s="11"/>
      <c r="YJ145" s="6"/>
      <c r="YP145" s="11"/>
      <c r="YQ145" s="6"/>
      <c r="YW145" s="11"/>
      <c r="YX145" s="6"/>
      <c r="ZD145" s="11"/>
      <c r="ZE145" s="6"/>
      <c r="ZK145" s="11"/>
      <c r="ZL145" s="6"/>
      <c r="ZR145" s="11"/>
      <c r="ZS145" s="6"/>
      <c r="ZY145" s="11"/>
      <c r="ZZ145" s="6"/>
      <c r="AAF145" s="11"/>
      <c r="AAG145" s="6"/>
      <c r="AAM145" s="11"/>
      <c r="AAN145" s="6"/>
      <c r="AAT145" s="11"/>
      <c r="AAU145" s="6"/>
      <c r="ABA145" s="11"/>
      <c r="ABB145" s="6"/>
      <c r="ABH145" s="11"/>
      <c r="ABI145" s="6"/>
      <c r="ABO145" s="11"/>
      <c r="ABP145" s="6"/>
      <c r="ABV145" s="11"/>
      <c r="ABW145" s="6"/>
      <c r="ACC145" s="11"/>
      <c r="ACD145" s="6"/>
      <c r="ACJ145" s="11"/>
      <c r="ACK145" s="6"/>
      <c r="ACQ145" s="11"/>
      <c r="ACR145" s="6"/>
      <c r="ACX145" s="11"/>
      <c r="ACY145" s="6"/>
      <c r="ADE145" s="11"/>
      <c r="ADF145" s="6"/>
      <c r="ADL145" s="11"/>
      <c r="ADM145" s="6"/>
      <c r="ADS145" s="11"/>
      <c r="ADT145" s="6"/>
      <c r="ADZ145" s="11"/>
      <c r="AEA145" s="6"/>
      <c r="AEG145" s="11"/>
      <c r="AEH145" s="6"/>
      <c r="AEN145" s="11"/>
      <c r="AEO145" s="6"/>
      <c r="AEU145" s="11"/>
      <c r="AEV145" s="6"/>
      <c r="AFB145" s="11"/>
      <c r="AFC145" s="6"/>
      <c r="AFI145" s="11"/>
      <c r="AFJ145" s="6"/>
      <c r="AFP145" s="11"/>
      <c r="AFQ145" s="6"/>
      <c r="AFW145" s="11"/>
      <c r="AFX145" s="6"/>
      <c r="AGD145" s="11"/>
      <c r="AGE145" s="6"/>
      <c r="AGK145" s="11"/>
      <c r="AGL145" s="6"/>
      <c r="AGR145" s="11"/>
      <c r="AGS145" s="6"/>
      <c r="AGY145" s="11"/>
      <c r="AGZ145" s="6"/>
      <c r="AHF145" s="11"/>
      <c r="AHG145" s="6"/>
      <c r="AHM145" s="11"/>
      <c r="AHN145" s="6"/>
      <c r="AHT145" s="11"/>
      <c r="AHU145" s="6"/>
      <c r="AIA145" s="11"/>
      <c r="AIB145" s="6"/>
      <c r="AIH145" s="11"/>
      <c r="AII145" s="6"/>
      <c r="AIO145" s="11"/>
      <c r="AIP145" s="6"/>
      <c r="AIV145" s="11"/>
      <c r="AIW145" s="6"/>
      <c r="AJC145" s="11"/>
      <c r="AJD145" s="6"/>
      <c r="AJJ145" s="11"/>
      <c r="AJK145" s="6"/>
      <c r="AJQ145" s="11"/>
      <c r="AJR145" s="6"/>
      <c r="AJX145" s="11"/>
      <c r="AJY145" s="6"/>
      <c r="AKE145" s="11"/>
      <c r="AKF145" s="6"/>
      <c r="AKL145" s="11"/>
      <c r="AKM145" s="6"/>
      <c r="AKS145" s="11"/>
      <c r="AKT145" s="6"/>
      <c r="AKZ145" s="11"/>
      <c r="ALA145" s="6"/>
      <c r="ALG145" s="11"/>
      <c r="ALH145" s="6"/>
      <c r="ALN145" s="11"/>
      <c r="ALO145" s="6"/>
      <c r="ALU145" s="11"/>
      <c r="ALV145" s="6"/>
      <c r="AMB145" s="11"/>
      <c r="AMC145" s="6"/>
      <c r="AMI145" s="11"/>
      <c r="AMJ145" s="6"/>
      <c r="AMP145" s="11"/>
      <c r="AMQ145" s="6"/>
      <c r="AMW145" s="11"/>
      <c r="AMX145" s="6"/>
      <c r="AND145" s="11"/>
      <c r="ANE145" s="6"/>
      <c r="ANK145" s="11"/>
      <c r="ANL145" s="6"/>
      <c r="ANR145" s="11"/>
      <c r="ANS145" s="6"/>
      <c r="ANY145" s="11"/>
      <c r="ANZ145" s="6"/>
      <c r="AOF145" s="11"/>
      <c r="AOG145" s="6"/>
      <c r="AOM145" s="11"/>
      <c r="AON145" s="6"/>
      <c r="AOT145" s="11"/>
      <c r="AOU145" s="6"/>
      <c r="APA145" s="11"/>
      <c r="APB145" s="6"/>
      <c r="APH145" s="11"/>
      <c r="API145" s="6"/>
      <c r="APO145" s="11"/>
      <c r="APP145" s="6"/>
      <c r="APV145" s="11"/>
      <c r="APW145" s="6"/>
      <c r="AQC145" s="11"/>
      <c r="AQD145" s="6"/>
      <c r="AQJ145" s="11"/>
      <c r="AQK145" s="6"/>
      <c r="AQQ145" s="11"/>
      <c r="AQR145" s="6"/>
      <c r="AQX145" s="11"/>
      <c r="AQY145" s="6"/>
      <c r="ARE145" s="11"/>
      <c r="ARF145" s="6"/>
      <c r="ARL145" s="11"/>
      <c r="ARM145" s="6"/>
      <c r="ARS145" s="11"/>
      <c r="ART145" s="6"/>
      <c r="ARZ145" s="11"/>
      <c r="ASA145" s="6"/>
      <c r="ASG145" s="11"/>
      <c r="ASH145" s="6"/>
      <c r="ASN145" s="11"/>
      <c r="ASO145" s="6"/>
      <c r="ASU145" s="11"/>
      <c r="ASV145" s="6"/>
      <c r="ATB145" s="11"/>
      <c r="ATC145" s="6"/>
      <c r="ATI145" s="11"/>
      <c r="ATJ145" s="6"/>
      <c r="ATP145" s="11"/>
      <c r="ATQ145" s="6"/>
      <c r="ATW145" s="11"/>
      <c r="ATX145" s="6"/>
      <c r="AUD145" s="11"/>
      <c r="AUE145" s="6"/>
      <c r="AUK145" s="11"/>
      <c r="AUL145" s="6"/>
      <c r="AUR145" s="11"/>
      <c r="AUS145" s="6"/>
      <c r="AUY145" s="11"/>
      <c r="AUZ145" s="6"/>
      <c r="AVF145" s="11"/>
      <c r="AVG145" s="6"/>
      <c r="AVM145" s="11"/>
      <c r="AVN145" s="6"/>
      <c r="AVT145" s="11"/>
      <c r="AVU145" s="6"/>
      <c r="AWA145" s="11"/>
      <c r="AWB145" s="6"/>
      <c r="AWH145" s="11"/>
      <c r="AWI145" s="6"/>
      <c r="AWO145" s="11"/>
      <c r="AWP145" s="6"/>
      <c r="AWV145" s="11"/>
      <c r="AWW145" s="6"/>
      <c r="AXC145" s="11"/>
      <c r="AXD145" s="6"/>
      <c r="AXJ145" s="11"/>
      <c r="AXK145" s="6"/>
      <c r="AXQ145" s="11"/>
      <c r="AXR145" s="6"/>
      <c r="AXX145" s="11"/>
      <c r="AXY145" s="6"/>
      <c r="AYE145" s="11"/>
      <c r="AYF145" s="6"/>
      <c r="AYL145" s="11"/>
      <c r="AYM145" s="6"/>
      <c r="AYS145" s="11"/>
      <c r="AYT145" s="6"/>
      <c r="AYZ145" s="11"/>
      <c r="AZA145" s="6"/>
      <c r="AZG145" s="11"/>
      <c r="AZH145" s="6"/>
      <c r="AZN145" s="11"/>
      <c r="AZO145" s="6"/>
      <c r="AZU145" s="11"/>
      <c r="AZV145" s="6"/>
      <c r="BAB145" s="11"/>
      <c r="BAC145" s="6"/>
      <c r="BAI145" s="11"/>
      <c r="BAJ145" s="6"/>
      <c r="BAP145" s="11"/>
      <c r="BAQ145" s="6"/>
      <c r="BAW145" s="11"/>
      <c r="BAX145" s="6"/>
      <c r="BBD145" s="11"/>
      <c r="BBE145" s="6"/>
      <c r="BBK145" s="11"/>
      <c r="BBL145" s="6"/>
      <c r="BBR145" s="11"/>
      <c r="BBS145" s="6"/>
      <c r="BBY145" s="11"/>
      <c r="BBZ145" s="6"/>
      <c r="BCF145" s="11"/>
      <c r="BCG145" s="6"/>
      <c r="BCM145" s="11"/>
      <c r="BCN145" s="6"/>
      <c r="BCT145" s="11"/>
      <c r="BCU145" s="6"/>
      <c r="BDA145" s="11"/>
      <c r="BDB145" s="6"/>
      <c r="BDH145" s="11"/>
      <c r="BDI145" s="6"/>
      <c r="BDO145" s="11"/>
      <c r="BDP145" s="6"/>
      <c r="BDV145" s="11"/>
      <c r="BDW145" s="6"/>
      <c r="BEC145" s="11"/>
      <c r="BED145" s="6"/>
      <c r="BEJ145" s="11"/>
      <c r="BEK145" s="6"/>
      <c r="BEQ145" s="11"/>
      <c r="BER145" s="6"/>
      <c r="BEX145" s="11"/>
      <c r="BEY145" s="6"/>
      <c r="BFE145" s="11"/>
      <c r="BFF145" s="6"/>
      <c r="BFL145" s="11"/>
      <c r="BFM145" s="6"/>
      <c r="BFS145" s="11"/>
      <c r="BFT145" s="6"/>
      <c r="BFZ145" s="11"/>
      <c r="BGA145" s="6"/>
      <c r="BGG145" s="11"/>
      <c r="BGH145" s="6"/>
      <c r="BGN145" s="11"/>
      <c r="BGO145" s="6"/>
      <c r="BGU145" s="11"/>
      <c r="BGV145" s="6"/>
      <c r="BHB145" s="11"/>
      <c r="BHC145" s="6"/>
      <c r="BHI145" s="11"/>
      <c r="BHJ145" s="6"/>
      <c r="BHP145" s="11"/>
      <c r="BHQ145" s="6"/>
      <c r="BHW145" s="11"/>
      <c r="BHX145" s="6"/>
      <c r="BID145" s="11"/>
      <c r="BIE145" s="6"/>
      <c r="BIK145" s="11"/>
      <c r="BIL145" s="6"/>
      <c r="BIR145" s="11"/>
      <c r="BIS145" s="6"/>
      <c r="BIY145" s="11"/>
      <c r="BIZ145" s="6"/>
      <c r="BJF145" s="11"/>
      <c r="BJG145" s="6"/>
      <c r="BJM145" s="11"/>
      <c r="BJN145" s="6"/>
      <c r="BJT145" s="11"/>
      <c r="BJU145" s="6"/>
      <c r="BKA145" s="11"/>
      <c r="BKB145" s="6"/>
      <c r="BKH145" s="11"/>
      <c r="BKI145" s="6"/>
      <c r="BKO145" s="11"/>
      <c r="BKP145" s="6"/>
      <c r="BKV145" s="11"/>
      <c r="BKW145" s="6"/>
      <c r="BLC145" s="11"/>
      <c r="BLD145" s="6"/>
      <c r="BLJ145" s="11"/>
      <c r="BLK145" s="6"/>
      <c r="BLQ145" s="11"/>
      <c r="BLR145" s="6"/>
      <c r="BLX145" s="11"/>
      <c r="BLY145" s="6"/>
      <c r="BME145" s="11"/>
      <c r="BMF145" s="6"/>
      <c r="BML145" s="11"/>
      <c r="BMM145" s="6"/>
      <c r="BMS145" s="11"/>
      <c r="BMT145" s="6"/>
      <c r="BMZ145" s="11"/>
      <c r="BNA145" s="6"/>
      <c r="BNG145" s="11"/>
      <c r="BNH145" s="6"/>
      <c r="BNN145" s="11"/>
      <c r="BNO145" s="6"/>
      <c r="BNU145" s="11"/>
      <c r="BNV145" s="6"/>
      <c r="BOB145" s="11"/>
      <c r="BOC145" s="6"/>
      <c r="BOI145" s="11"/>
      <c r="BOJ145" s="6"/>
      <c r="BOP145" s="11"/>
      <c r="BOQ145" s="6"/>
      <c r="BOW145" s="11"/>
      <c r="BOX145" s="6"/>
      <c r="BPD145" s="11"/>
      <c r="BPE145" s="6"/>
      <c r="BPK145" s="11"/>
      <c r="BPL145" s="6"/>
      <c r="BPR145" s="11"/>
      <c r="BPS145" s="6"/>
      <c r="BPY145" s="11"/>
      <c r="BPZ145" s="6"/>
      <c r="BQF145" s="11"/>
      <c r="BQG145" s="6"/>
      <c r="BQM145" s="11"/>
      <c r="BQN145" s="6"/>
      <c r="BQT145" s="11"/>
      <c r="BQU145" s="6"/>
      <c r="BRA145" s="11"/>
      <c r="BRB145" s="6"/>
      <c r="BRH145" s="11"/>
      <c r="BRI145" s="6"/>
      <c r="BRO145" s="11"/>
      <c r="BRP145" s="6"/>
      <c r="BRV145" s="11"/>
      <c r="BRW145" s="6"/>
      <c r="BSC145" s="11"/>
      <c r="BSD145" s="6"/>
      <c r="BSJ145" s="11"/>
      <c r="BSK145" s="6"/>
      <c r="BSQ145" s="11"/>
      <c r="BSR145" s="6"/>
      <c r="BSX145" s="11"/>
      <c r="BSY145" s="6"/>
      <c r="BTE145" s="11"/>
      <c r="BTF145" s="6"/>
      <c r="BTL145" s="11"/>
      <c r="BTM145" s="6"/>
      <c r="BTS145" s="11"/>
      <c r="BTT145" s="6"/>
      <c r="BTZ145" s="11"/>
      <c r="BUA145" s="6"/>
      <c r="BUG145" s="11"/>
      <c r="BUH145" s="6"/>
      <c r="BUN145" s="11"/>
      <c r="BUO145" s="6"/>
      <c r="BUU145" s="11"/>
      <c r="BUV145" s="6"/>
      <c r="BVB145" s="11"/>
      <c r="BVC145" s="6"/>
      <c r="BVI145" s="11"/>
      <c r="BVJ145" s="6"/>
      <c r="BVP145" s="11"/>
      <c r="BVQ145" s="6"/>
      <c r="BVW145" s="11"/>
      <c r="BVX145" s="6"/>
      <c r="BWD145" s="11"/>
      <c r="BWE145" s="6"/>
      <c r="BWK145" s="11"/>
      <c r="BWL145" s="6"/>
      <c r="BWR145" s="11"/>
      <c r="BWS145" s="6"/>
      <c r="BWY145" s="11"/>
      <c r="BWZ145" s="6"/>
      <c r="BXF145" s="11"/>
      <c r="BXG145" s="6"/>
      <c r="BXM145" s="11"/>
      <c r="BXN145" s="6"/>
      <c r="BXT145" s="11"/>
      <c r="BXU145" s="6"/>
      <c r="BYA145" s="11"/>
      <c r="BYB145" s="6"/>
      <c r="BYH145" s="11"/>
      <c r="BYI145" s="6"/>
      <c r="BYO145" s="11"/>
      <c r="BYP145" s="6"/>
      <c r="BYV145" s="11"/>
      <c r="BYW145" s="6"/>
      <c r="BZC145" s="11"/>
      <c r="BZD145" s="6"/>
      <c r="BZJ145" s="11"/>
      <c r="BZK145" s="6"/>
      <c r="BZQ145" s="11"/>
      <c r="BZR145" s="6"/>
      <c r="BZX145" s="11"/>
      <c r="BZY145" s="6"/>
      <c r="CAE145" s="11"/>
      <c r="CAF145" s="6"/>
      <c r="CAL145" s="11"/>
      <c r="CAM145" s="6"/>
      <c r="CAS145" s="11"/>
      <c r="CAT145" s="6"/>
      <c r="CAZ145" s="11"/>
      <c r="CBA145" s="6"/>
      <c r="CBG145" s="11"/>
      <c r="CBH145" s="6"/>
      <c r="CBN145" s="11"/>
      <c r="CBO145" s="6"/>
      <c r="CBU145" s="11"/>
      <c r="CBV145" s="6"/>
      <c r="CCB145" s="11"/>
      <c r="CCC145" s="6"/>
      <c r="CCI145" s="11"/>
      <c r="CCJ145" s="6"/>
      <c r="CCP145" s="11"/>
      <c r="CCQ145" s="6"/>
      <c r="CCW145" s="11"/>
      <c r="CCX145" s="6"/>
      <c r="CDD145" s="11"/>
      <c r="CDE145" s="6"/>
      <c r="CDK145" s="11"/>
      <c r="CDL145" s="6"/>
      <c r="CDR145" s="11"/>
      <c r="CDS145" s="6"/>
      <c r="CDY145" s="11"/>
      <c r="CDZ145" s="6"/>
      <c r="CEF145" s="11"/>
      <c r="CEG145" s="6"/>
      <c r="CEM145" s="11"/>
      <c r="CEN145" s="6"/>
      <c r="CET145" s="11"/>
      <c r="CEU145" s="6"/>
      <c r="CFA145" s="11"/>
      <c r="CFB145" s="6"/>
      <c r="CFH145" s="11"/>
      <c r="CFI145" s="6"/>
      <c r="CFO145" s="11"/>
      <c r="CFP145" s="6"/>
      <c r="CFV145" s="11"/>
      <c r="CFW145" s="6"/>
      <c r="CGC145" s="11"/>
      <c r="CGD145" s="6"/>
      <c r="CGJ145" s="11"/>
      <c r="CGK145" s="6"/>
      <c r="CGQ145" s="11"/>
      <c r="CGR145" s="6"/>
      <c r="CGX145" s="11"/>
      <c r="CGY145" s="6"/>
      <c r="CHE145" s="11"/>
      <c r="CHF145" s="6"/>
      <c r="CHL145" s="11"/>
      <c r="CHM145" s="6"/>
      <c r="CHS145" s="11"/>
      <c r="CHT145" s="6"/>
      <c r="CHZ145" s="11"/>
      <c r="CIA145" s="6"/>
      <c r="CIG145" s="11"/>
      <c r="CIH145" s="6"/>
      <c r="CIN145" s="11"/>
      <c r="CIO145" s="6"/>
      <c r="CIU145" s="11"/>
      <c r="CIV145" s="6"/>
      <c r="CJB145" s="11"/>
      <c r="CJC145" s="6"/>
      <c r="CJI145" s="11"/>
      <c r="CJJ145" s="6"/>
      <c r="CJP145" s="11"/>
      <c r="CJQ145" s="6"/>
      <c r="CJW145" s="11"/>
      <c r="CJX145" s="6"/>
      <c r="CKD145" s="11"/>
      <c r="CKE145" s="6"/>
      <c r="CKK145" s="11"/>
      <c r="CKL145" s="6"/>
      <c r="CKR145" s="11"/>
      <c r="CKS145" s="6"/>
      <c r="CKY145" s="11"/>
      <c r="CKZ145" s="6"/>
      <c r="CLF145" s="11"/>
      <c r="CLG145" s="6"/>
      <c r="CLM145" s="11"/>
      <c r="CLN145" s="6"/>
      <c r="CLT145" s="11"/>
      <c r="CLU145" s="6"/>
      <c r="CMA145" s="11"/>
      <c r="CMB145" s="6"/>
      <c r="CMH145" s="11"/>
      <c r="CMI145" s="6"/>
      <c r="CMO145" s="11"/>
      <c r="CMP145" s="6"/>
      <c r="CMV145" s="11"/>
      <c r="CMW145" s="6"/>
      <c r="CNC145" s="11"/>
      <c r="CND145" s="6"/>
      <c r="CNJ145" s="11"/>
      <c r="CNK145" s="6"/>
      <c r="CNQ145" s="11"/>
      <c r="CNR145" s="6"/>
      <c r="CNX145" s="11"/>
      <c r="CNY145" s="6"/>
      <c r="COE145" s="11"/>
      <c r="COF145" s="6"/>
      <c r="COL145" s="11"/>
      <c r="COM145" s="6"/>
      <c r="COS145" s="11"/>
      <c r="COT145" s="6"/>
      <c r="COZ145" s="11"/>
      <c r="CPA145" s="6"/>
      <c r="CPG145" s="11"/>
      <c r="CPH145" s="6"/>
      <c r="CPN145" s="11"/>
      <c r="CPO145" s="6"/>
      <c r="CPU145" s="11"/>
      <c r="CPV145" s="6"/>
      <c r="CQB145" s="11"/>
      <c r="CQC145" s="6"/>
      <c r="CQI145" s="11"/>
      <c r="CQJ145" s="6"/>
      <c r="CQP145" s="11"/>
      <c r="CQQ145" s="6"/>
      <c r="CQW145" s="11"/>
      <c r="CQX145" s="6"/>
      <c r="CRD145" s="11"/>
      <c r="CRE145" s="6"/>
      <c r="CRK145" s="11"/>
      <c r="CRL145" s="6"/>
      <c r="CRR145" s="11"/>
      <c r="CRS145" s="6"/>
      <c r="CRY145" s="11"/>
      <c r="CRZ145" s="6"/>
      <c r="CSF145" s="11"/>
      <c r="CSG145" s="6"/>
      <c r="CSM145" s="11"/>
      <c r="CSN145" s="6"/>
      <c r="CST145" s="11"/>
      <c r="CSU145" s="6"/>
      <c r="CTA145" s="11"/>
      <c r="CTB145" s="6"/>
      <c r="CTH145" s="11"/>
      <c r="CTI145" s="6"/>
      <c r="CTO145" s="11"/>
      <c r="CTP145" s="6"/>
      <c r="CTV145" s="11"/>
      <c r="CTW145" s="6"/>
      <c r="CUC145" s="11"/>
      <c r="CUD145" s="6"/>
      <c r="CUJ145" s="11"/>
      <c r="CUK145" s="6"/>
      <c r="CUQ145" s="11"/>
      <c r="CUR145" s="6"/>
      <c r="CUX145" s="11"/>
      <c r="CUY145" s="6"/>
      <c r="CVE145" s="11"/>
      <c r="CVF145" s="6"/>
      <c r="CVL145" s="11"/>
      <c r="CVM145" s="6"/>
      <c r="CVS145" s="11"/>
      <c r="CVT145" s="6"/>
      <c r="CVZ145" s="11"/>
      <c r="CWA145" s="6"/>
      <c r="CWG145" s="11"/>
      <c r="CWH145" s="6"/>
      <c r="CWN145" s="11"/>
      <c r="CWO145" s="6"/>
      <c r="CWU145" s="11"/>
      <c r="CWV145" s="6"/>
      <c r="CXB145" s="11"/>
      <c r="CXC145" s="6"/>
      <c r="CXI145" s="11"/>
      <c r="CXJ145" s="6"/>
      <c r="CXP145" s="11"/>
      <c r="CXQ145" s="6"/>
      <c r="CXW145" s="11"/>
      <c r="CXX145" s="6"/>
      <c r="CYD145" s="11"/>
      <c r="CYE145" s="6"/>
      <c r="CYK145" s="11"/>
      <c r="CYL145" s="6"/>
      <c r="CYR145" s="11"/>
      <c r="CYS145" s="6"/>
      <c r="CYY145" s="11"/>
      <c r="CYZ145" s="6"/>
      <c r="CZF145" s="11"/>
      <c r="CZG145" s="6"/>
      <c r="CZM145" s="11"/>
      <c r="CZN145" s="6"/>
      <c r="CZT145" s="11"/>
      <c r="CZU145" s="6"/>
      <c r="DAA145" s="11"/>
      <c r="DAB145" s="6"/>
      <c r="DAH145" s="11"/>
      <c r="DAI145" s="6"/>
      <c r="DAO145" s="11"/>
      <c r="DAP145" s="6"/>
      <c r="DAV145" s="11"/>
      <c r="DAW145" s="6"/>
      <c r="DBC145" s="11"/>
      <c r="DBD145" s="6"/>
      <c r="DBJ145" s="11"/>
      <c r="DBK145" s="6"/>
      <c r="DBQ145" s="11"/>
      <c r="DBR145" s="6"/>
      <c r="DBX145" s="11"/>
      <c r="DBY145" s="6"/>
      <c r="DCE145" s="11"/>
      <c r="DCF145" s="6"/>
      <c r="DCL145" s="11"/>
      <c r="DCM145" s="6"/>
      <c r="DCS145" s="11"/>
      <c r="DCT145" s="6"/>
      <c r="DCZ145" s="11"/>
      <c r="DDA145" s="6"/>
      <c r="DDG145" s="11"/>
      <c r="DDH145" s="6"/>
      <c r="DDN145" s="11"/>
      <c r="DDO145" s="6"/>
      <c r="DDU145" s="11"/>
      <c r="DDV145" s="6"/>
      <c r="DEB145" s="11"/>
      <c r="DEC145" s="6"/>
      <c r="DEI145" s="11"/>
      <c r="DEJ145" s="6"/>
      <c r="DEP145" s="11"/>
      <c r="DEQ145" s="6"/>
      <c r="DEW145" s="11"/>
      <c r="DEX145" s="6"/>
      <c r="DFD145" s="11"/>
      <c r="DFE145" s="6"/>
      <c r="DFK145" s="11"/>
      <c r="DFL145" s="6"/>
      <c r="DFR145" s="11"/>
      <c r="DFS145" s="6"/>
      <c r="DFY145" s="11"/>
      <c r="DFZ145" s="6"/>
      <c r="DGF145" s="11"/>
      <c r="DGG145" s="6"/>
      <c r="DGM145" s="11"/>
      <c r="DGN145" s="6"/>
      <c r="DGT145" s="11"/>
      <c r="DGU145" s="6"/>
      <c r="DHA145" s="11"/>
      <c r="DHB145" s="6"/>
      <c r="DHH145" s="11"/>
      <c r="DHI145" s="6"/>
      <c r="DHO145" s="11"/>
      <c r="DHP145" s="6"/>
      <c r="DHV145" s="11"/>
      <c r="DHW145" s="6"/>
      <c r="DIC145" s="11"/>
      <c r="DID145" s="6"/>
      <c r="DIJ145" s="11"/>
      <c r="DIK145" s="6"/>
      <c r="DIQ145" s="11"/>
      <c r="DIR145" s="6"/>
      <c r="DIX145" s="11"/>
      <c r="DIY145" s="6"/>
      <c r="DJE145" s="11"/>
      <c r="DJF145" s="6"/>
      <c r="DJL145" s="11"/>
      <c r="DJM145" s="6"/>
      <c r="DJS145" s="11"/>
      <c r="DJT145" s="6"/>
      <c r="DJZ145" s="11"/>
      <c r="DKA145" s="6"/>
      <c r="DKG145" s="11"/>
      <c r="DKH145" s="6"/>
      <c r="DKN145" s="11"/>
      <c r="DKO145" s="6"/>
      <c r="DKU145" s="11"/>
      <c r="DKV145" s="6"/>
      <c r="DLB145" s="11"/>
      <c r="DLC145" s="6"/>
      <c r="DLI145" s="11"/>
      <c r="DLJ145" s="6"/>
      <c r="DLP145" s="11"/>
      <c r="DLQ145" s="6"/>
      <c r="DLW145" s="11"/>
      <c r="DLX145" s="6"/>
      <c r="DMD145" s="11"/>
      <c r="DME145" s="6"/>
      <c r="DMK145" s="11"/>
      <c r="DML145" s="6"/>
      <c r="DMR145" s="11"/>
      <c r="DMS145" s="6"/>
      <c r="DMY145" s="11"/>
      <c r="DMZ145" s="6"/>
      <c r="DNF145" s="11"/>
      <c r="DNG145" s="6"/>
      <c r="DNM145" s="11"/>
      <c r="DNN145" s="6"/>
      <c r="DNT145" s="11"/>
      <c r="DNU145" s="6"/>
      <c r="DOA145" s="11"/>
      <c r="DOB145" s="6"/>
      <c r="DOH145" s="11"/>
      <c r="DOI145" s="6"/>
      <c r="DOO145" s="11"/>
      <c r="DOP145" s="6"/>
      <c r="DOV145" s="11"/>
      <c r="DOW145" s="6"/>
      <c r="DPC145" s="11"/>
      <c r="DPD145" s="6"/>
      <c r="DPJ145" s="11"/>
      <c r="DPK145" s="6"/>
      <c r="DPQ145" s="11"/>
      <c r="DPR145" s="6"/>
      <c r="DPX145" s="11"/>
      <c r="DPY145" s="6"/>
      <c r="DQE145" s="11"/>
      <c r="DQF145" s="6"/>
      <c r="DQL145" s="11"/>
      <c r="DQM145" s="6"/>
      <c r="DQS145" s="11"/>
      <c r="DQT145" s="6"/>
      <c r="DQZ145" s="11"/>
      <c r="DRA145" s="6"/>
      <c r="DRG145" s="11"/>
      <c r="DRH145" s="6"/>
      <c r="DRN145" s="11"/>
      <c r="DRO145" s="6"/>
      <c r="DRU145" s="11"/>
      <c r="DRV145" s="6"/>
      <c r="DSB145" s="11"/>
      <c r="DSC145" s="6"/>
      <c r="DSI145" s="11"/>
      <c r="DSJ145" s="6"/>
      <c r="DSP145" s="11"/>
      <c r="DSQ145" s="6"/>
      <c r="DSW145" s="11"/>
      <c r="DSX145" s="6"/>
      <c r="DTD145" s="11"/>
      <c r="DTE145" s="6"/>
      <c r="DTK145" s="11"/>
      <c r="DTL145" s="6"/>
      <c r="DTR145" s="11"/>
      <c r="DTS145" s="6"/>
      <c r="DTY145" s="11"/>
      <c r="DTZ145" s="6"/>
      <c r="DUF145" s="11"/>
      <c r="DUG145" s="6"/>
      <c r="DUM145" s="11"/>
      <c r="DUN145" s="6"/>
      <c r="DUT145" s="11"/>
      <c r="DUU145" s="6"/>
      <c r="DVA145" s="11"/>
      <c r="DVB145" s="6"/>
      <c r="DVH145" s="11"/>
      <c r="DVI145" s="6"/>
      <c r="DVO145" s="11"/>
      <c r="DVP145" s="6"/>
      <c r="DVV145" s="11"/>
      <c r="DVW145" s="6"/>
      <c r="DWC145" s="11"/>
      <c r="DWD145" s="6"/>
      <c r="DWJ145" s="11"/>
      <c r="DWK145" s="6"/>
      <c r="DWQ145" s="11"/>
      <c r="DWR145" s="6"/>
      <c r="DWX145" s="11"/>
      <c r="DWY145" s="6"/>
      <c r="DXE145" s="11"/>
      <c r="DXF145" s="6"/>
      <c r="DXL145" s="11"/>
      <c r="DXM145" s="6"/>
      <c r="DXS145" s="11"/>
      <c r="DXT145" s="6"/>
      <c r="DXZ145" s="11"/>
      <c r="DYA145" s="6"/>
      <c r="DYG145" s="11"/>
      <c r="DYH145" s="6"/>
      <c r="DYN145" s="11"/>
      <c r="DYO145" s="6"/>
      <c r="DYU145" s="11"/>
      <c r="DYV145" s="6"/>
      <c r="DZB145" s="11"/>
      <c r="DZC145" s="6"/>
      <c r="DZI145" s="11"/>
      <c r="DZJ145" s="6"/>
      <c r="DZP145" s="11"/>
      <c r="DZQ145" s="6"/>
      <c r="DZW145" s="11"/>
      <c r="DZX145" s="6"/>
      <c r="EAD145" s="11"/>
      <c r="EAE145" s="6"/>
      <c r="EAK145" s="11"/>
      <c r="EAL145" s="6"/>
      <c r="EAR145" s="11"/>
      <c r="EAS145" s="6"/>
      <c r="EAY145" s="11"/>
      <c r="EAZ145" s="6"/>
      <c r="EBF145" s="11"/>
      <c r="EBG145" s="6"/>
      <c r="EBM145" s="11"/>
      <c r="EBN145" s="6"/>
      <c r="EBT145" s="11"/>
      <c r="EBU145" s="6"/>
      <c r="ECA145" s="11"/>
      <c r="ECB145" s="6"/>
      <c r="ECH145" s="11"/>
      <c r="ECI145" s="6"/>
      <c r="ECO145" s="11"/>
      <c r="ECP145" s="6"/>
      <c r="ECV145" s="11"/>
      <c r="ECW145" s="6"/>
      <c r="EDC145" s="11"/>
      <c r="EDD145" s="6"/>
      <c r="EDJ145" s="11"/>
      <c r="EDK145" s="6"/>
      <c r="EDQ145" s="11"/>
      <c r="EDR145" s="6"/>
      <c r="EDX145" s="11"/>
      <c r="EDY145" s="6"/>
      <c r="EEE145" s="11"/>
      <c r="EEF145" s="6"/>
      <c r="EEL145" s="11"/>
      <c r="EEM145" s="6"/>
      <c r="EES145" s="11"/>
      <c r="EET145" s="6"/>
      <c r="EEZ145" s="11"/>
      <c r="EFA145" s="6"/>
      <c r="EFG145" s="11"/>
      <c r="EFH145" s="6"/>
      <c r="EFN145" s="11"/>
      <c r="EFO145" s="6"/>
      <c r="EFU145" s="11"/>
      <c r="EFV145" s="6"/>
      <c r="EGB145" s="11"/>
      <c r="EGC145" s="6"/>
      <c r="EGI145" s="11"/>
      <c r="EGJ145" s="6"/>
      <c r="EGP145" s="11"/>
      <c r="EGQ145" s="6"/>
      <c r="EGW145" s="11"/>
      <c r="EGX145" s="6"/>
      <c r="EHD145" s="11"/>
      <c r="EHE145" s="6"/>
      <c r="EHK145" s="11"/>
      <c r="EHL145" s="6"/>
      <c r="EHR145" s="11"/>
      <c r="EHS145" s="6"/>
      <c r="EHY145" s="11"/>
      <c r="EHZ145" s="6"/>
      <c r="EIF145" s="11"/>
      <c r="EIG145" s="6"/>
      <c r="EIM145" s="11"/>
      <c r="EIN145" s="6"/>
      <c r="EIT145" s="11"/>
      <c r="EIU145" s="6"/>
      <c r="EJA145" s="11"/>
      <c r="EJB145" s="6"/>
      <c r="EJH145" s="11"/>
      <c r="EJI145" s="6"/>
      <c r="EJO145" s="11"/>
      <c r="EJP145" s="6"/>
      <c r="EJV145" s="11"/>
      <c r="EJW145" s="6"/>
      <c r="EKC145" s="11"/>
      <c r="EKD145" s="6"/>
      <c r="EKJ145" s="11"/>
      <c r="EKK145" s="6"/>
      <c r="EKQ145" s="11"/>
      <c r="EKR145" s="6"/>
      <c r="EKX145" s="11"/>
      <c r="EKY145" s="6"/>
      <c r="ELE145" s="11"/>
      <c r="ELF145" s="6"/>
      <c r="ELL145" s="11"/>
      <c r="ELM145" s="6"/>
      <c r="ELS145" s="11"/>
      <c r="ELT145" s="6"/>
      <c r="ELZ145" s="11"/>
      <c r="EMA145" s="6"/>
      <c r="EMG145" s="11"/>
      <c r="EMH145" s="6"/>
      <c r="EMN145" s="11"/>
      <c r="EMO145" s="6"/>
      <c r="EMU145" s="11"/>
      <c r="EMV145" s="6"/>
      <c r="ENB145" s="11"/>
      <c r="ENC145" s="6"/>
      <c r="ENI145" s="11"/>
      <c r="ENJ145" s="6"/>
      <c r="ENP145" s="11"/>
      <c r="ENQ145" s="6"/>
      <c r="ENW145" s="11"/>
      <c r="ENX145" s="6"/>
      <c r="EOD145" s="11"/>
      <c r="EOE145" s="6"/>
      <c r="EOK145" s="11"/>
      <c r="EOL145" s="6"/>
      <c r="EOR145" s="11"/>
      <c r="EOS145" s="6"/>
      <c r="EOY145" s="11"/>
      <c r="EOZ145" s="6"/>
      <c r="EPF145" s="11"/>
      <c r="EPG145" s="6"/>
      <c r="EPM145" s="11"/>
      <c r="EPN145" s="6"/>
      <c r="EPT145" s="11"/>
      <c r="EPU145" s="6"/>
      <c r="EQA145" s="11"/>
      <c r="EQB145" s="6"/>
      <c r="EQH145" s="11"/>
      <c r="EQI145" s="6"/>
      <c r="EQO145" s="11"/>
      <c r="EQP145" s="6"/>
      <c r="EQV145" s="11"/>
      <c r="EQW145" s="6"/>
      <c r="ERC145" s="11"/>
      <c r="ERD145" s="6"/>
      <c r="ERJ145" s="11"/>
      <c r="ERK145" s="6"/>
      <c r="ERQ145" s="11"/>
      <c r="ERR145" s="6"/>
      <c r="ERX145" s="11"/>
      <c r="ERY145" s="6"/>
      <c r="ESE145" s="11"/>
      <c r="ESF145" s="6"/>
      <c r="ESL145" s="11"/>
      <c r="ESM145" s="6"/>
      <c r="ESS145" s="11"/>
      <c r="EST145" s="6"/>
      <c r="ESZ145" s="11"/>
      <c r="ETA145" s="6"/>
      <c r="ETG145" s="11"/>
      <c r="ETH145" s="6"/>
      <c r="ETN145" s="11"/>
      <c r="ETO145" s="6"/>
      <c r="ETU145" s="11"/>
      <c r="ETV145" s="6"/>
      <c r="EUB145" s="11"/>
      <c r="EUC145" s="6"/>
      <c r="EUI145" s="11"/>
      <c r="EUJ145" s="6"/>
      <c r="EUP145" s="11"/>
      <c r="EUQ145" s="6"/>
      <c r="EUW145" s="11"/>
      <c r="EUX145" s="6"/>
      <c r="EVD145" s="11"/>
      <c r="EVE145" s="6"/>
      <c r="EVK145" s="11"/>
      <c r="EVL145" s="6"/>
      <c r="EVR145" s="11"/>
      <c r="EVS145" s="6"/>
      <c r="EVY145" s="11"/>
      <c r="EVZ145" s="6"/>
      <c r="EWF145" s="11"/>
      <c r="EWG145" s="6"/>
      <c r="EWM145" s="11"/>
      <c r="EWN145" s="6"/>
      <c r="EWT145" s="11"/>
      <c r="EWU145" s="6"/>
      <c r="EXA145" s="11"/>
      <c r="EXB145" s="6"/>
      <c r="EXH145" s="11"/>
      <c r="EXI145" s="6"/>
      <c r="EXO145" s="11"/>
      <c r="EXP145" s="6"/>
      <c r="EXV145" s="11"/>
      <c r="EXW145" s="6"/>
      <c r="EYC145" s="11"/>
      <c r="EYD145" s="6"/>
      <c r="EYJ145" s="11"/>
      <c r="EYK145" s="6"/>
      <c r="EYQ145" s="11"/>
      <c r="EYR145" s="6"/>
      <c r="EYX145" s="11"/>
      <c r="EYY145" s="6"/>
      <c r="EZE145" s="11"/>
      <c r="EZF145" s="6"/>
      <c r="EZL145" s="11"/>
      <c r="EZM145" s="6"/>
      <c r="EZS145" s="11"/>
      <c r="EZT145" s="6"/>
      <c r="EZZ145" s="11"/>
      <c r="FAA145" s="6"/>
      <c r="FAG145" s="11"/>
      <c r="FAH145" s="6"/>
      <c r="FAN145" s="11"/>
      <c r="FAO145" s="6"/>
      <c r="FAU145" s="11"/>
      <c r="FAV145" s="6"/>
      <c r="FBB145" s="11"/>
      <c r="FBC145" s="6"/>
      <c r="FBI145" s="11"/>
      <c r="FBJ145" s="6"/>
      <c r="FBP145" s="11"/>
      <c r="FBQ145" s="6"/>
      <c r="FBW145" s="11"/>
      <c r="FBX145" s="6"/>
      <c r="FCD145" s="11"/>
      <c r="FCE145" s="6"/>
      <c r="FCK145" s="11"/>
      <c r="FCL145" s="6"/>
      <c r="FCR145" s="11"/>
      <c r="FCS145" s="6"/>
      <c r="FCY145" s="11"/>
      <c r="FCZ145" s="6"/>
      <c r="FDF145" s="11"/>
      <c r="FDG145" s="6"/>
      <c r="FDM145" s="11"/>
      <c r="FDN145" s="6"/>
      <c r="FDT145" s="11"/>
      <c r="FDU145" s="6"/>
      <c r="FEA145" s="11"/>
      <c r="FEB145" s="6"/>
      <c r="FEH145" s="11"/>
      <c r="FEI145" s="6"/>
      <c r="FEO145" s="11"/>
      <c r="FEP145" s="6"/>
      <c r="FEV145" s="11"/>
      <c r="FEW145" s="6"/>
      <c r="FFC145" s="11"/>
      <c r="FFD145" s="6"/>
      <c r="FFJ145" s="11"/>
      <c r="FFK145" s="6"/>
      <c r="FFQ145" s="11"/>
      <c r="FFR145" s="6"/>
      <c r="FFX145" s="11"/>
      <c r="FFY145" s="6"/>
      <c r="FGE145" s="11"/>
      <c r="FGF145" s="6"/>
      <c r="FGL145" s="11"/>
      <c r="FGM145" s="6"/>
      <c r="FGS145" s="11"/>
      <c r="FGT145" s="6"/>
      <c r="FGZ145" s="11"/>
      <c r="FHA145" s="6"/>
      <c r="FHG145" s="11"/>
      <c r="FHH145" s="6"/>
      <c r="FHN145" s="11"/>
      <c r="FHO145" s="6"/>
      <c r="FHU145" s="11"/>
      <c r="FHV145" s="6"/>
      <c r="FIB145" s="11"/>
      <c r="FIC145" s="6"/>
      <c r="FII145" s="11"/>
      <c r="FIJ145" s="6"/>
      <c r="FIP145" s="11"/>
      <c r="FIQ145" s="6"/>
      <c r="FIW145" s="11"/>
      <c r="FIX145" s="6"/>
      <c r="FJD145" s="11"/>
      <c r="FJE145" s="6"/>
      <c r="FJK145" s="11"/>
      <c r="FJL145" s="6"/>
      <c r="FJR145" s="11"/>
      <c r="FJS145" s="6"/>
      <c r="FJY145" s="11"/>
      <c r="FJZ145" s="6"/>
      <c r="FKF145" s="11"/>
      <c r="FKG145" s="6"/>
      <c r="FKM145" s="11"/>
      <c r="FKN145" s="6"/>
      <c r="FKT145" s="11"/>
      <c r="FKU145" s="6"/>
      <c r="FLA145" s="11"/>
      <c r="FLB145" s="6"/>
      <c r="FLH145" s="11"/>
      <c r="FLI145" s="6"/>
      <c r="FLO145" s="11"/>
      <c r="FLP145" s="6"/>
      <c r="FLV145" s="11"/>
      <c r="FLW145" s="6"/>
      <c r="FMC145" s="11"/>
      <c r="FMD145" s="6"/>
      <c r="FMJ145" s="11"/>
      <c r="FMK145" s="6"/>
      <c r="FMQ145" s="11"/>
      <c r="FMR145" s="6"/>
      <c r="FMX145" s="11"/>
      <c r="FMY145" s="6"/>
      <c r="FNE145" s="11"/>
      <c r="FNF145" s="6"/>
      <c r="FNL145" s="11"/>
      <c r="FNM145" s="6"/>
      <c r="FNS145" s="11"/>
      <c r="FNT145" s="6"/>
      <c r="FNZ145" s="11"/>
      <c r="FOA145" s="6"/>
      <c r="FOG145" s="11"/>
      <c r="FOH145" s="6"/>
      <c r="FON145" s="11"/>
      <c r="FOO145" s="6"/>
      <c r="FOU145" s="11"/>
      <c r="FOV145" s="6"/>
      <c r="FPB145" s="11"/>
      <c r="FPC145" s="6"/>
      <c r="FPI145" s="11"/>
      <c r="FPJ145" s="6"/>
      <c r="FPP145" s="11"/>
      <c r="FPQ145" s="6"/>
      <c r="FPW145" s="11"/>
      <c r="FPX145" s="6"/>
      <c r="FQD145" s="11"/>
      <c r="FQE145" s="6"/>
      <c r="FQK145" s="11"/>
      <c r="FQL145" s="6"/>
      <c r="FQR145" s="11"/>
      <c r="FQS145" s="6"/>
      <c r="FQY145" s="11"/>
      <c r="FQZ145" s="6"/>
      <c r="FRF145" s="11"/>
      <c r="FRG145" s="6"/>
      <c r="FRM145" s="11"/>
      <c r="FRN145" s="6"/>
      <c r="FRT145" s="11"/>
      <c r="FRU145" s="6"/>
      <c r="FSA145" s="11"/>
      <c r="FSB145" s="6"/>
      <c r="FSH145" s="11"/>
      <c r="FSI145" s="6"/>
      <c r="FSO145" s="11"/>
      <c r="FSP145" s="6"/>
      <c r="FSV145" s="11"/>
      <c r="FSW145" s="6"/>
      <c r="FTC145" s="11"/>
      <c r="FTD145" s="6"/>
      <c r="FTJ145" s="11"/>
      <c r="FTK145" s="6"/>
      <c r="FTQ145" s="11"/>
      <c r="FTR145" s="6"/>
      <c r="FTX145" s="11"/>
      <c r="FTY145" s="6"/>
      <c r="FUE145" s="11"/>
      <c r="FUF145" s="6"/>
      <c r="FUL145" s="11"/>
      <c r="FUM145" s="6"/>
      <c r="FUS145" s="11"/>
      <c r="FUT145" s="6"/>
      <c r="FUZ145" s="11"/>
      <c r="FVA145" s="6"/>
      <c r="FVG145" s="11"/>
      <c r="FVH145" s="6"/>
      <c r="FVN145" s="11"/>
      <c r="FVO145" s="6"/>
      <c r="FVU145" s="11"/>
      <c r="FVV145" s="6"/>
      <c r="FWB145" s="11"/>
      <c r="FWC145" s="6"/>
      <c r="FWI145" s="11"/>
      <c r="FWJ145" s="6"/>
      <c r="FWP145" s="11"/>
      <c r="FWQ145" s="6"/>
      <c r="FWW145" s="11"/>
      <c r="FWX145" s="6"/>
      <c r="FXD145" s="11"/>
      <c r="FXE145" s="6"/>
      <c r="FXK145" s="11"/>
      <c r="FXL145" s="6"/>
      <c r="FXR145" s="11"/>
      <c r="FXS145" s="6"/>
      <c r="FXY145" s="11"/>
      <c r="FXZ145" s="6"/>
      <c r="FYF145" s="11"/>
      <c r="FYG145" s="6"/>
      <c r="FYM145" s="11"/>
      <c r="FYN145" s="6"/>
      <c r="FYT145" s="11"/>
      <c r="FYU145" s="6"/>
      <c r="FZA145" s="11"/>
      <c r="FZB145" s="6"/>
      <c r="FZH145" s="11"/>
      <c r="FZI145" s="6"/>
      <c r="FZO145" s="11"/>
      <c r="FZP145" s="6"/>
      <c r="FZV145" s="11"/>
      <c r="FZW145" s="6"/>
      <c r="GAC145" s="11"/>
      <c r="GAD145" s="6"/>
      <c r="GAJ145" s="11"/>
      <c r="GAK145" s="6"/>
      <c r="GAQ145" s="11"/>
      <c r="GAR145" s="6"/>
      <c r="GAX145" s="11"/>
      <c r="GAY145" s="6"/>
      <c r="GBE145" s="11"/>
      <c r="GBF145" s="6"/>
      <c r="GBL145" s="11"/>
      <c r="GBM145" s="6"/>
      <c r="GBS145" s="11"/>
      <c r="GBT145" s="6"/>
      <c r="GBZ145" s="11"/>
      <c r="GCA145" s="6"/>
      <c r="GCG145" s="11"/>
      <c r="GCH145" s="6"/>
      <c r="GCN145" s="11"/>
      <c r="GCO145" s="6"/>
      <c r="GCU145" s="11"/>
      <c r="GCV145" s="6"/>
      <c r="GDB145" s="11"/>
      <c r="GDC145" s="6"/>
      <c r="GDI145" s="11"/>
      <c r="GDJ145" s="6"/>
      <c r="GDP145" s="11"/>
      <c r="GDQ145" s="6"/>
      <c r="GDW145" s="11"/>
      <c r="GDX145" s="6"/>
      <c r="GED145" s="11"/>
      <c r="GEE145" s="6"/>
      <c r="GEK145" s="11"/>
      <c r="GEL145" s="6"/>
      <c r="GER145" s="11"/>
      <c r="GES145" s="6"/>
      <c r="GEY145" s="11"/>
      <c r="GEZ145" s="6"/>
      <c r="GFF145" s="11"/>
      <c r="GFG145" s="6"/>
      <c r="GFM145" s="11"/>
      <c r="GFN145" s="6"/>
      <c r="GFT145" s="11"/>
      <c r="GFU145" s="6"/>
      <c r="GGA145" s="11"/>
      <c r="GGB145" s="6"/>
      <c r="GGH145" s="11"/>
      <c r="GGI145" s="6"/>
      <c r="GGO145" s="11"/>
      <c r="GGP145" s="6"/>
      <c r="GGV145" s="11"/>
      <c r="GGW145" s="6"/>
      <c r="GHC145" s="11"/>
      <c r="GHD145" s="6"/>
      <c r="GHJ145" s="11"/>
      <c r="GHK145" s="6"/>
      <c r="GHQ145" s="11"/>
      <c r="GHR145" s="6"/>
      <c r="GHX145" s="11"/>
      <c r="GHY145" s="6"/>
      <c r="GIE145" s="11"/>
      <c r="GIF145" s="6"/>
      <c r="GIL145" s="11"/>
      <c r="GIM145" s="6"/>
      <c r="GIS145" s="11"/>
      <c r="GIT145" s="6"/>
      <c r="GIZ145" s="11"/>
      <c r="GJA145" s="6"/>
      <c r="GJG145" s="11"/>
      <c r="GJH145" s="6"/>
      <c r="GJN145" s="11"/>
      <c r="GJO145" s="6"/>
      <c r="GJU145" s="11"/>
      <c r="GJV145" s="6"/>
      <c r="GKB145" s="11"/>
      <c r="GKC145" s="6"/>
      <c r="GKI145" s="11"/>
      <c r="GKJ145" s="6"/>
      <c r="GKP145" s="11"/>
      <c r="GKQ145" s="6"/>
      <c r="GKW145" s="11"/>
      <c r="GKX145" s="6"/>
      <c r="GLD145" s="11"/>
      <c r="GLE145" s="6"/>
      <c r="GLK145" s="11"/>
      <c r="GLL145" s="6"/>
      <c r="GLR145" s="11"/>
      <c r="GLS145" s="6"/>
      <c r="GLY145" s="11"/>
      <c r="GLZ145" s="6"/>
      <c r="GMF145" s="11"/>
      <c r="GMG145" s="6"/>
      <c r="GMM145" s="11"/>
      <c r="GMN145" s="6"/>
      <c r="GMT145" s="11"/>
      <c r="GMU145" s="6"/>
      <c r="GNA145" s="11"/>
      <c r="GNB145" s="6"/>
      <c r="GNH145" s="11"/>
      <c r="GNI145" s="6"/>
      <c r="GNO145" s="11"/>
      <c r="GNP145" s="6"/>
      <c r="GNV145" s="11"/>
      <c r="GNW145" s="6"/>
      <c r="GOC145" s="11"/>
      <c r="GOD145" s="6"/>
      <c r="GOJ145" s="11"/>
      <c r="GOK145" s="6"/>
      <c r="GOQ145" s="11"/>
      <c r="GOR145" s="6"/>
      <c r="GOX145" s="11"/>
      <c r="GOY145" s="6"/>
      <c r="GPE145" s="11"/>
      <c r="GPF145" s="6"/>
      <c r="GPL145" s="11"/>
      <c r="GPM145" s="6"/>
      <c r="GPS145" s="11"/>
      <c r="GPT145" s="6"/>
      <c r="GPZ145" s="11"/>
      <c r="GQA145" s="6"/>
      <c r="GQG145" s="11"/>
      <c r="GQH145" s="6"/>
      <c r="GQN145" s="11"/>
      <c r="GQO145" s="6"/>
      <c r="GQU145" s="11"/>
      <c r="GQV145" s="6"/>
      <c r="GRB145" s="11"/>
      <c r="GRC145" s="6"/>
      <c r="GRI145" s="11"/>
      <c r="GRJ145" s="6"/>
      <c r="GRP145" s="11"/>
      <c r="GRQ145" s="6"/>
      <c r="GRW145" s="11"/>
      <c r="GRX145" s="6"/>
      <c r="GSD145" s="11"/>
      <c r="GSE145" s="6"/>
      <c r="GSK145" s="11"/>
      <c r="GSL145" s="6"/>
      <c r="GSR145" s="11"/>
      <c r="GSS145" s="6"/>
      <c r="GSY145" s="11"/>
      <c r="GSZ145" s="6"/>
      <c r="GTF145" s="11"/>
      <c r="GTG145" s="6"/>
      <c r="GTM145" s="11"/>
      <c r="GTN145" s="6"/>
      <c r="GTT145" s="11"/>
      <c r="GTU145" s="6"/>
      <c r="GUA145" s="11"/>
      <c r="GUB145" s="6"/>
      <c r="GUH145" s="11"/>
      <c r="GUI145" s="6"/>
      <c r="GUO145" s="11"/>
      <c r="GUP145" s="6"/>
      <c r="GUV145" s="11"/>
      <c r="GUW145" s="6"/>
      <c r="GVC145" s="11"/>
      <c r="GVD145" s="6"/>
      <c r="GVJ145" s="11"/>
      <c r="GVK145" s="6"/>
      <c r="GVQ145" s="11"/>
      <c r="GVR145" s="6"/>
      <c r="GVX145" s="11"/>
      <c r="GVY145" s="6"/>
      <c r="GWE145" s="11"/>
      <c r="GWF145" s="6"/>
      <c r="GWL145" s="11"/>
      <c r="GWM145" s="6"/>
      <c r="GWS145" s="11"/>
      <c r="GWT145" s="6"/>
      <c r="GWZ145" s="11"/>
      <c r="GXA145" s="6"/>
      <c r="GXG145" s="11"/>
      <c r="GXH145" s="6"/>
      <c r="GXN145" s="11"/>
      <c r="GXO145" s="6"/>
      <c r="GXU145" s="11"/>
      <c r="GXV145" s="6"/>
      <c r="GYB145" s="11"/>
      <c r="GYC145" s="6"/>
      <c r="GYI145" s="11"/>
      <c r="GYJ145" s="6"/>
      <c r="GYP145" s="11"/>
      <c r="GYQ145" s="6"/>
      <c r="GYW145" s="11"/>
      <c r="GYX145" s="6"/>
      <c r="GZD145" s="11"/>
      <c r="GZE145" s="6"/>
      <c r="GZK145" s="11"/>
      <c r="GZL145" s="6"/>
      <c r="GZR145" s="11"/>
      <c r="GZS145" s="6"/>
      <c r="GZY145" s="11"/>
      <c r="GZZ145" s="6"/>
      <c r="HAF145" s="11"/>
      <c r="HAG145" s="6"/>
      <c r="HAM145" s="11"/>
      <c r="HAN145" s="6"/>
      <c r="HAT145" s="11"/>
      <c r="HAU145" s="6"/>
      <c r="HBA145" s="11"/>
      <c r="HBB145" s="6"/>
      <c r="HBH145" s="11"/>
      <c r="HBI145" s="6"/>
      <c r="HBO145" s="11"/>
      <c r="HBP145" s="6"/>
      <c r="HBV145" s="11"/>
      <c r="HBW145" s="6"/>
      <c r="HCC145" s="11"/>
      <c r="HCD145" s="6"/>
      <c r="HCJ145" s="11"/>
      <c r="HCK145" s="6"/>
      <c r="HCQ145" s="11"/>
      <c r="HCR145" s="6"/>
      <c r="HCX145" s="11"/>
      <c r="HCY145" s="6"/>
      <c r="HDE145" s="11"/>
      <c r="HDF145" s="6"/>
      <c r="HDL145" s="11"/>
      <c r="HDM145" s="6"/>
      <c r="HDS145" s="11"/>
      <c r="HDT145" s="6"/>
      <c r="HDZ145" s="11"/>
      <c r="HEA145" s="6"/>
      <c r="HEG145" s="11"/>
      <c r="HEH145" s="6"/>
      <c r="HEN145" s="11"/>
      <c r="HEO145" s="6"/>
      <c r="HEU145" s="11"/>
      <c r="HEV145" s="6"/>
      <c r="HFB145" s="11"/>
      <c r="HFC145" s="6"/>
      <c r="HFI145" s="11"/>
      <c r="HFJ145" s="6"/>
      <c r="HFP145" s="11"/>
      <c r="HFQ145" s="6"/>
      <c r="HFW145" s="11"/>
      <c r="HFX145" s="6"/>
      <c r="HGD145" s="11"/>
      <c r="HGE145" s="6"/>
      <c r="HGK145" s="11"/>
      <c r="HGL145" s="6"/>
      <c r="HGR145" s="11"/>
      <c r="HGS145" s="6"/>
      <c r="HGY145" s="11"/>
      <c r="HGZ145" s="6"/>
      <c r="HHF145" s="11"/>
      <c r="HHG145" s="6"/>
      <c r="HHM145" s="11"/>
      <c r="HHN145" s="6"/>
      <c r="HHT145" s="11"/>
      <c r="HHU145" s="6"/>
      <c r="HIA145" s="11"/>
      <c r="HIB145" s="6"/>
      <c r="HIH145" s="11"/>
      <c r="HII145" s="6"/>
      <c r="HIO145" s="11"/>
      <c r="HIP145" s="6"/>
      <c r="HIV145" s="11"/>
      <c r="HIW145" s="6"/>
      <c r="HJC145" s="11"/>
      <c r="HJD145" s="6"/>
      <c r="HJJ145" s="11"/>
      <c r="HJK145" s="6"/>
      <c r="HJQ145" s="11"/>
      <c r="HJR145" s="6"/>
      <c r="HJX145" s="11"/>
      <c r="HJY145" s="6"/>
      <c r="HKE145" s="11"/>
      <c r="HKF145" s="6"/>
      <c r="HKL145" s="11"/>
      <c r="HKM145" s="6"/>
      <c r="HKS145" s="11"/>
      <c r="HKT145" s="6"/>
      <c r="HKZ145" s="11"/>
      <c r="HLA145" s="6"/>
      <c r="HLG145" s="11"/>
      <c r="HLH145" s="6"/>
      <c r="HLN145" s="11"/>
      <c r="HLO145" s="6"/>
      <c r="HLU145" s="11"/>
      <c r="HLV145" s="6"/>
      <c r="HMB145" s="11"/>
      <c r="HMC145" s="6"/>
      <c r="HMI145" s="11"/>
      <c r="HMJ145" s="6"/>
      <c r="HMP145" s="11"/>
      <c r="HMQ145" s="6"/>
      <c r="HMW145" s="11"/>
      <c r="HMX145" s="6"/>
      <c r="HND145" s="11"/>
      <c r="HNE145" s="6"/>
      <c r="HNK145" s="11"/>
      <c r="HNL145" s="6"/>
      <c r="HNR145" s="11"/>
      <c r="HNS145" s="6"/>
      <c r="HNY145" s="11"/>
      <c r="HNZ145" s="6"/>
      <c r="HOF145" s="11"/>
      <c r="HOG145" s="6"/>
      <c r="HOM145" s="11"/>
      <c r="HON145" s="6"/>
      <c r="HOT145" s="11"/>
      <c r="HOU145" s="6"/>
      <c r="HPA145" s="11"/>
      <c r="HPB145" s="6"/>
      <c r="HPH145" s="11"/>
      <c r="HPI145" s="6"/>
      <c r="HPO145" s="11"/>
      <c r="HPP145" s="6"/>
      <c r="HPV145" s="11"/>
      <c r="HPW145" s="6"/>
      <c r="HQC145" s="11"/>
      <c r="HQD145" s="6"/>
      <c r="HQJ145" s="11"/>
      <c r="HQK145" s="6"/>
      <c r="HQQ145" s="11"/>
      <c r="HQR145" s="6"/>
      <c r="HQX145" s="11"/>
      <c r="HQY145" s="6"/>
      <c r="HRE145" s="11"/>
      <c r="HRF145" s="6"/>
      <c r="HRL145" s="11"/>
      <c r="HRM145" s="6"/>
      <c r="HRS145" s="11"/>
      <c r="HRT145" s="6"/>
      <c r="HRZ145" s="11"/>
      <c r="HSA145" s="6"/>
      <c r="HSG145" s="11"/>
      <c r="HSH145" s="6"/>
      <c r="HSN145" s="11"/>
      <c r="HSO145" s="6"/>
      <c r="HSU145" s="11"/>
      <c r="HSV145" s="6"/>
      <c r="HTB145" s="11"/>
      <c r="HTC145" s="6"/>
      <c r="HTI145" s="11"/>
      <c r="HTJ145" s="6"/>
      <c r="HTP145" s="11"/>
      <c r="HTQ145" s="6"/>
      <c r="HTW145" s="11"/>
      <c r="HTX145" s="6"/>
      <c r="HUD145" s="11"/>
      <c r="HUE145" s="6"/>
      <c r="HUK145" s="11"/>
      <c r="HUL145" s="6"/>
      <c r="HUR145" s="11"/>
      <c r="HUS145" s="6"/>
      <c r="HUY145" s="11"/>
      <c r="HUZ145" s="6"/>
      <c r="HVF145" s="11"/>
      <c r="HVG145" s="6"/>
      <c r="HVM145" s="11"/>
      <c r="HVN145" s="6"/>
      <c r="HVT145" s="11"/>
      <c r="HVU145" s="6"/>
      <c r="HWA145" s="11"/>
      <c r="HWB145" s="6"/>
      <c r="HWH145" s="11"/>
      <c r="HWI145" s="6"/>
      <c r="HWO145" s="11"/>
      <c r="HWP145" s="6"/>
      <c r="HWV145" s="11"/>
      <c r="HWW145" s="6"/>
      <c r="HXC145" s="11"/>
      <c r="HXD145" s="6"/>
      <c r="HXJ145" s="11"/>
      <c r="HXK145" s="6"/>
      <c r="HXQ145" s="11"/>
      <c r="HXR145" s="6"/>
      <c r="HXX145" s="11"/>
      <c r="HXY145" s="6"/>
      <c r="HYE145" s="11"/>
      <c r="HYF145" s="6"/>
      <c r="HYL145" s="11"/>
      <c r="HYM145" s="6"/>
      <c r="HYS145" s="11"/>
      <c r="HYT145" s="6"/>
      <c r="HYZ145" s="11"/>
      <c r="HZA145" s="6"/>
      <c r="HZG145" s="11"/>
      <c r="HZH145" s="6"/>
      <c r="HZN145" s="11"/>
      <c r="HZO145" s="6"/>
      <c r="HZU145" s="11"/>
      <c r="HZV145" s="6"/>
      <c r="IAB145" s="11"/>
      <c r="IAC145" s="6"/>
      <c r="IAI145" s="11"/>
      <c r="IAJ145" s="6"/>
      <c r="IAP145" s="11"/>
      <c r="IAQ145" s="6"/>
      <c r="IAW145" s="11"/>
      <c r="IAX145" s="6"/>
      <c r="IBD145" s="11"/>
      <c r="IBE145" s="6"/>
      <c r="IBK145" s="11"/>
      <c r="IBL145" s="6"/>
      <c r="IBR145" s="11"/>
      <c r="IBS145" s="6"/>
      <c r="IBY145" s="11"/>
      <c r="IBZ145" s="6"/>
      <c r="ICF145" s="11"/>
      <c r="ICG145" s="6"/>
      <c r="ICM145" s="11"/>
      <c r="ICN145" s="6"/>
      <c r="ICT145" s="11"/>
      <c r="ICU145" s="6"/>
      <c r="IDA145" s="11"/>
      <c r="IDB145" s="6"/>
      <c r="IDH145" s="11"/>
      <c r="IDI145" s="6"/>
      <c r="IDO145" s="11"/>
      <c r="IDP145" s="6"/>
      <c r="IDV145" s="11"/>
      <c r="IDW145" s="6"/>
      <c r="IEC145" s="11"/>
      <c r="IED145" s="6"/>
      <c r="IEJ145" s="11"/>
      <c r="IEK145" s="6"/>
      <c r="IEQ145" s="11"/>
      <c r="IER145" s="6"/>
      <c r="IEX145" s="11"/>
      <c r="IEY145" s="6"/>
      <c r="IFE145" s="11"/>
      <c r="IFF145" s="6"/>
      <c r="IFL145" s="11"/>
      <c r="IFM145" s="6"/>
      <c r="IFS145" s="11"/>
      <c r="IFT145" s="6"/>
      <c r="IFZ145" s="11"/>
      <c r="IGA145" s="6"/>
      <c r="IGG145" s="11"/>
      <c r="IGH145" s="6"/>
      <c r="IGN145" s="11"/>
      <c r="IGO145" s="6"/>
      <c r="IGU145" s="11"/>
      <c r="IGV145" s="6"/>
      <c r="IHB145" s="11"/>
      <c r="IHC145" s="6"/>
      <c r="IHI145" s="11"/>
      <c r="IHJ145" s="6"/>
      <c r="IHP145" s="11"/>
      <c r="IHQ145" s="6"/>
      <c r="IHW145" s="11"/>
      <c r="IHX145" s="6"/>
      <c r="IID145" s="11"/>
      <c r="IIE145" s="6"/>
      <c r="IIK145" s="11"/>
      <c r="IIL145" s="6"/>
      <c r="IIR145" s="11"/>
      <c r="IIS145" s="6"/>
      <c r="IIY145" s="11"/>
      <c r="IIZ145" s="6"/>
      <c r="IJF145" s="11"/>
      <c r="IJG145" s="6"/>
      <c r="IJM145" s="11"/>
      <c r="IJN145" s="6"/>
      <c r="IJT145" s="11"/>
      <c r="IJU145" s="6"/>
      <c r="IKA145" s="11"/>
      <c r="IKB145" s="6"/>
      <c r="IKH145" s="11"/>
      <c r="IKI145" s="6"/>
      <c r="IKO145" s="11"/>
      <c r="IKP145" s="6"/>
      <c r="IKV145" s="11"/>
      <c r="IKW145" s="6"/>
      <c r="ILC145" s="11"/>
      <c r="ILD145" s="6"/>
      <c r="ILJ145" s="11"/>
      <c r="ILK145" s="6"/>
      <c r="ILQ145" s="11"/>
      <c r="ILR145" s="6"/>
      <c r="ILX145" s="11"/>
      <c r="ILY145" s="6"/>
      <c r="IME145" s="11"/>
      <c r="IMF145" s="6"/>
      <c r="IML145" s="11"/>
      <c r="IMM145" s="6"/>
      <c r="IMS145" s="11"/>
      <c r="IMT145" s="6"/>
      <c r="IMZ145" s="11"/>
      <c r="INA145" s="6"/>
      <c r="ING145" s="11"/>
      <c r="INH145" s="6"/>
      <c r="INN145" s="11"/>
      <c r="INO145" s="6"/>
      <c r="INU145" s="11"/>
      <c r="INV145" s="6"/>
      <c r="IOB145" s="11"/>
      <c r="IOC145" s="6"/>
      <c r="IOI145" s="11"/>
      <c r="IOJ145" s="6"/>
      <c r="IOP145" s="11"/>
      <c r="IOQ145" s="6"/>
      <c r="IOW145" s="11"/>
      <c r="IOX145" s="6"/>
      <c r="IPD145" s="11"/>
      <c r="IPE145" s="6"/>
      <c r="IPK145" s="11"/>
      <c r="IPL145" s="6"/>
      <c r="IPR145" s="11"/>
      <c r="IPS145" s="6"/>
      <c r="IPY145" s="11"/>
      <c r="IPZ145" s="6"/>
      <c r="IQF145" s="11"/>
      <c r="IQG145" s="6"/>
      <c r="IQM145" s="11"/>
      <c r="IQN145" s="6"/>
      <c r="IQT145" s="11"/>
      <c r="IQU145" s="6"/>
      <c r="IRA145" s="11"/>
      <c r="IRB145" s="6"/>
      <c r="IRH145" s="11"/>
      <c r="IRI145" s="6"/>
      <c r="IRO145" s="11"/>
      <c r="IRP145" s="6"/>
      <c r="IRV145" s="11"/>
      <c r="IRW145" s="6"/>
      <c r="ISC145" s="11"/>
      <c r="ISD145" s="6"/>
      <c r="ISJ145" s="11"/>
      <c r="ISK145" s="6"/>
      <c r="ISQ145" s="11"/>
      <c r="ISR145" s="6"/>
      <c r="ISX145" s="11"/>
      <c r="ISY145" s="6"/>
      <c r="ITE145" s="11"/>
      <c r="ITF145" s="6"/>
      <c r="ITL145" s="11"/>
      <c r="ITM145" s="6"/>
      <c r="ITS145" s="11"/>
      <c r="ITT145" s="6"/>
      <c r="ITZ145" s="11"/>
      <c r="IUA145" s="6"/>
      <c r="IUG145" s="11"/>
      <c r="IUH145" s="6"/>
      <c r="IUN145" s="11"/>
      <c r="IUO145" s="6"/>
      <c r="IUU145" s="11"/>
      <c r="IUV145" s="6"/>
      <c r="IVB145" s="11"/>
      <c r="IVC145" s="6"/>
      <c r="IVI145" s="11"/>
      <c r="IVJ145" s="6"/>
      <c r="IVP145" s="11"/>
      <c r="IVQ145" s="6"/>
      <c r="IVW145" s="11"/>
      <c r="IVX145" s="6"/>
      <c r="IWD145" s="11"/>
      <c r="IWE145" s="6"/>
      <c r="IWK145" s="11"/>
      <c r="IWL145" s="6"/>
      <c r="IWR145" s="11"/>
      <c r="IWS145" s="6"/>
      <c r="IWY145" s="11"/>
      <c r="IWZ145" s="6"/>
      <c r="IXF145" s="11"/>
      <c r="IXG145" s="6"/>
      <c r="IXM145" s="11"/>
      <c r="IXN145" s="6"/>
      <c r="IXT145" s="11"/>
      <c r="IXU145" s="6"/>
      <c r="IYA145" s="11"/>
      <c r="IYB145" s="6"/>
      <c r="IYH145" s="11"/>
      <c r="IYI145" s="6"/>
      <c r="IYO145" s="11"/>
      <c r="IYP145" s="6"/>
      <c r="IYV145" s="11"/>
      <c r="IYW145" s="6"/>
      <c r="IZC145" s="11"/>
      <c r="IZD145" s="6"/>
      <c r="IZJ145" s="11"/>
      <c r="IZK145" s="6"/>
      <c r="IZQ145" s="11"/>
      <c r="IZR145" s="6"/>
      <c r="IZX145" s="11"/>
      <c r="IZY145" s="6"/>
      <c r="JAE145" s="11"/>
      <c r="JAF145" s="6"/>
      <c r="JAL145" s="11"/>
      <c r="JAM145" s="6"/>
      <c r="JAS145" s="11"/>
      <c r="JAT145" s="6"/>
      <c r="JAZ145" s="11"/>
      <c r="JBA145" s="6"/>
      <c r="JBG145" s="11"/>
      <c r="JBH145" s="6"/>
      <c r="JBN145" s="11"/>
      <c r="JBO145" s="6"/>
      <c r="JBU145" s="11"/>
      <c r="JBV145" s="6"/>
      <c r="JCB145" s="11"/>
      <c r="JCC145" s="6"/>
      <c r="JCI145" s="11"/>
      <c r="JCJ145" s="6"/>
      <c r="JCP145" s="11"/>
      <c r="JCQ145" s="6"/>
      <c r="JCW145" s="11"/>
      <c r="JCX145" s="6"/>
      <c r="JDD145" s="11"/>
      <c r="JDE145" s="6"/>
      <c r="JDK145" s="11"/>
      <c r="JDL145" s="6"/>
      <c r="JDR145" s="11"/>
      <c r="JDS145" s="6"/>
      <c r="JDY145" s="11"/>
      <c r="JDZ145" s="6"/>
      <c r="JEF145" s="11"/>
      <c r="JEG145" s="6"/>
      <c r="JEM145" s="11"/>
      <c r="JEN145" s="6"/>
      <c r="JET145" s="11"/>
      <c r="JEU145" s="6"/>
      <c r="JFA145" s="11"/>
      <c r="JFB145" s="6"/>
      <c r="JFH145" s="11"/>
      <c r="JFI145" s="6"/>
      <c r="JFO145" s="11"/>
      <c r="JFP145" s="6"/>
      <c r="JFV145" s="11"/>
      <c r="JFW145" s="6"/>
      <c r="JGC145" s="11"/>
      <c r="JGD145" s="6"/>
      <c r="JGJ145" s="11"/>
      <c r="JGK145" s="6"/>
      <c r="JGQ145" s="11"/>
      <c r="JGR145" s="6"/>
      <c r="JGX145" s="11"/>
      <c r="JGY145" s="6"/>
      <c r="JHE145" s="11"/>
      <c r="JHF145" s="6"/>
      <c r="JHL145" s="11"/>
      <c r="JHM145" s="6"/>
      <c r="JHS145" s="11"/>
      <c r="JHT145" s="6"/>
      <c r="JHZ145" s="11"/>
      <c r="JIA145" s="6"/>
      <c r="JIG145" s="11"/>
      <c r="JIH145" s="6"/>
      <c r="JIN145" s="11"/>
      <c r="JIO145" s="6"/>
      <c r="JIU145" s="11"/>
      <c r="JIV145" s="6"/>
      <c r="JJB145" s="11"/>
      <c r="JJC145" s="6"/>
      <c r="JJI145" s="11"/>
      <c r="JJJ145" s="6"/>
      <c r="JJP145" s="11"/>
      <c r="JJQ145" s="6"/>
      <c r="JJW145" s="11"/>
      <c r="JJX145" s="6"/>
      <c r="JKD145" s="11"/>
      <c r="JKE145" s="6"/>
      <c r="JKK145" s="11"/>
      <c r="JKL145" s="6"/>
      <c r="JKR145" s="11"/>
      <c r="JKS145" s="6"/>
      <c r="JKY145" s="11"/>
      <c r="JKZ145" s="6"/>
      <c r="JLF145" s="11"/>
      <c r="JLG145" s="6"/>
      <c r="JLM145" s="11"/>
      <c r="JLN145" s="6"/>
      <c r="JLT145" s="11"/>
      <c r="JLU145" s="6"/>
      <c r="JMA145" s="11"/>
      <c r="JMB145" s="6"/>
      <c r="JMH145" s="11"/>
      <c r="JMI145" s="6"/>
      <c r="JMO145" s="11"/>
      <c r="JMP145" s="6"/>
      <c r="JMV145" s="11"/>
      <c r="JMW145" s="6"/>
      <c r="JNC145" s="11"/>
      <c r="JND145" s="6"/>
      <c r="JNJ145" s="11"/>
      <c r="JNK145" s="6"/>
      <c r="JNQ145" s="11"/>
      <c r="JNR145" s="6"/>
      <c r="JNX145" s="11"/>
      <c r="JNY145" s="6"/>
      <c r="JOE145" s="11"/>
      <c r="JOF145" s="6"/>
      <c r="JOL145" s="11"/>
      <c r="JOM145" s="6"/>
      <c r="JOS145" s="11"/>
      <c r="JOT145" s="6"/>
      <c r="JOZ145" s="11"/>
      <c r="JPA145" s="6"/>
      <c r="JPG145" s="11"/>
      <c r="JPH145" s="6"/>
      <c r="JPN145" s="11"/>
      <c r="JPO145" s="6"/>
      <c r="JPU145" s="11"/>
      <c r="JPV145" s="6"/>
      <c r="JQB145" s="11"/>
      <c r="JQC145" s="6"/>
      <c r="JQI145" s="11"/>
      <c r="JQJ145" s="6"/>
      <c r="JQP145" s="11"/>
      <c r="JQQ145" s="6"/>
      <c r="JQW145" s="11"/>
      <c r="JQX145" s="6"/>
      <c r="JRD145" s="11"/>
      <c r="JRE145" s="6"/>
      <c r="JRK145" s="11"/>
      <c r="JRL145" s="6"/>
      <c r="JRR145" s="11"/>
      <c r="JRS145" s="6"/>
      <c r="JRY145" s="11"/>
      <c r="JRZ145" s="6"/>
      <c r="JSF145" s="11"/>
      <c r="JSG145" s="6"/>
      <c r="JSM145" s="11"/>
      <c r="JSN145" s="6"/>
      <c r="JST145" s="11"/>
      <c r="JSU145" s="6"/>
      <c r="JTA145" s="11"/>
      <c r="JTB145" s="6"/>
      <c r="JTH145" s="11"/>
      <c r="JTI145" s="6"/>
      <c r="JTO145" s="11"/>
      <c r="JTP145" s="6"/>
      <c r="JTV145" s="11"/>
      <c r="JTW145" s="6"/>
      <c r="JUC145" s="11"/>
      <c r="JUD145" s="6"/>
      <c r="JUJ145" s="11"/>
      <c r="JUK145" s="6"/>
      <c r="JUQ145" s="11"/>
      <c r="JUR145" s="6"/>
      <c r="JUX145" s="11"/>
      <c r="JUY145" s="6"/>
      <c r="JVE145" s="11"/>
      <c r="JVF145" s="6"/>
      <c r="JVL145" s="11"/>
      <c r="JVM145" s="6"/>
      <c r="JVS145" s="11"/>
      <c r="JVT145" s="6"/>
      <c r="JVZ145" s="11"/>
      <c r="JWA145" s="6"/>
      <c r="JWG145" s="11"/>
      <c r="JWH145" s="6"/>
      <c r="JWN145" s="11"/>
      <c r="JWO145" s="6"/>
      <c r="JWU145" s="11"/>
      <c r="JWV145" s="6"/>
      <c r="JXB145" s="11"/>
      <c r="JXC145" s="6"/>
      <c r="JXI145" s="11"/>
      <c r="JXJ145" s="6"/>
      <c r="JXP145" s="11"/>
      <c r="JXQ145" s="6"/>
      <c r="JXW145" s="11"/>
      <c r="JXX145" s="6"/>
      <c r="JYD145" s="11"/>
      <c r="JYE145" s="6"/>
      <c r="JYK145" s="11"/>
      <c r="JYL145" s="6"/>
      <c r="JYR145" s="11"/>
      <c r="JYS145" s="6"/>
      <c r="JYY145" s="11"/>
      <c r="JYZ145" s="6"/>
      <c r="JZF145" s="11"/>
      <c r="JZG145" s="6"/>
      <c r="JZM145" s="11"/>
      <c r="JZN145" s="6"/>
      <c r="JZT145" s="11"/>
      <c r="JZU145" s="6"/>
      <c r="KAA145" s="11"/>
      <c r="KAB145" s="6"/>
      <c r="KAH145" s="11"/>
      <c r="KAI145" s="6"/>
      <c r="KAO145" s="11"/>
      <c r="KAP145" s="6"/>
      <c r="KAV145" s="11"/>
      <c r="KAW145" s="6"/>
      <c r="KBC145" s="11"/>
      <c r="KBD145" s="6"/>
      <c r="KBJ145" s="11"/>
      <c r="KBK145" s="6"/>
      <c r="KBQ145" s="11"/>
      <c r="KBR145" s="6"/>
      <c r="KBX145" s="11"/>
      <c r="KBY145" s="6"/>
      <c r="KCE145" s="11"/>
      <c r="KCF145" s="6"/>
      <c r="KCL145" s="11"/>
      <c r="KCM145" s="6"/>
      <c r="KCS145" s="11"/>
      <c r="KCT145" s="6"/>
      <c r="KCZ145" s="11"/>
      <c r="KDA145" s="6"/>
      <c r="KDG145" s="11"/>
      <c r="KDH145" s="6"/>
      <c r="KDN145" s="11"/>
      <c r="KDO145" s="6"/>
      <c r="KDU145" s="11"/>
      <c r="KDV145" s="6"/>
      <c r="KEB145" s="11"/>
      <c r="KEC145" s="6"/>
      <c r="KEI145" s="11"/>
      <c r="KEJ145" s="6"/>
      <c r="KEP145" s="11"/>
      <c r="KEQ145" s="6"/>
      <c r="KEW145" s="11"/>
      <c r="KEX145" s="6"/>
      <c r="KFD145" s="11"/>
      <c r="KFE145" s="6"/>
      <c r="KFK145" s="11"/>
      <c r="KFL145" s="6"/>
      <c r="KFR145" s="11"/>
      <c r="KFS145" s="6"/>
      <c r="KFY145" s="11"/>
      <c r="KFZ145" s="6"/>
      <c r="KGF145" s="11"/>
      <c r="KGG145" s="6"/>
      <c r="KGM145" s="11"/>
      <c r="KGN145" s="6"/>
      <c r="KGT145" s="11"/>
      <c r="KGU145" s="6"/>
      <c r="KHA145" s="11"/>
      <c r="KHB145" s="6"/>
      <c r="KHH145" s="11"/>
      <c r="KHI145" s="6"/>
      <c r="KHO145" s="11"/>
      <c r="KHP145" s="6"/>
      <c r="KHV145" s="11"/>
      <c r="KHW145" s="6"/>
      <c r="KIC145" s="11"/>
      <c r="KID145" s="6"/>
      <c r="KIJ145" s="11"/>
      <c r="KIK145" s="6"/>
      <c r="KIQ145" s="11"/>
      <c r="KIR145" s="6"/>
      <c r="KIX145" s="11"/>
      <c r="KIY145" s="6"/>
      <c r="KJE145" s="11"/>
      <c r="KJF145" s="6"/>
      <c r="KJL145" s="11"/>
      <c r="KJM145" s="6"/>
      <c r="KJS145" s="11"/>
      <c r="KJT145" s="6"/>
      <c r="KJZ145" s="11"/>
      <c r="KKA145" s="6"/>
      <c r="KKG145" s="11"/>
      <c r="KKH145" s="6"/>
      <c r="KKN145" s="11"/>
      <c r="KKO145" s="6"/>
      <c r="KKU145" s="11"/>
      <c r="KKV145" s="6"/>
      <c r="KLB145" s="11"/>
      <c r="KLC145" s="6"/>
      <c r="KLI145" s="11"/>
      <c r="KLJ145" s="6"/>
      <c r="KLP145" s="11"/>
      <c r="KLQ145" s="6"/>
      <c r="KLW145" s="11"/>
      <c r="KLX145" s="6"/>
      <c r="KMD145" s="11"/>
      <c r="KME145" s="6"/>
      <c r="KMK145" s="11"/>
      <c r="KML145" s="6"/>
      <c r="KMR145" s="11"/>
      <c r="KMS145" s="6"/>
      <c r="KMY145" s="11"/>
      <c r="KMZ145" s="6"/>
      <c r="KNF145" s="11"/>
      <c r="KNG145" s="6"/>
      <c r="KNM145" s="11"/>
      <c r="KNN145" s="6"/>
      <c r="KNT145" s="11"/>
      <c r="KNU145" s="6"/>
      <c r="KOA145" s="11"/>
      <c r="KOB145" s="6"/>
      <c r="KOH145" s="11"/>
      <c r="KOI145" s="6"/>
      <c r="KOO145" s="11"/>
      <c r="KOP145" s="6"/>
      <c r="KOV145" s="11"/>
      <c r="KOW145" s="6"/>
      <c r="KPC145" s="11"/>
      <c r="KPD145" s="6"/>
      <c r="KPJ145" s="11"/>
      <c r="KPK145" s="6"/>
      <c r="KPQ145" s="11"/>
      <c r="KPR145" s="6"/>
      <c r="KPX145" s="11"/>
      <c r="KPY145" s="6"/>
      <c r="KQE145" s="11"/>
      <c r="KQF145" s="6"/>
      <c r="KQL145" s="11"/>
      <c r="KQM145" s="6"/>
      <c r="KQS145" s="11"/>
      <c r="KQT145" s="6"/>
      <c r="KQZ145" s="11"/>
      <c r="KRA145" s="6"/>
      <c r="KRG145" s="11"/>
      <c r="KRH145" s="6"/>
      <c r="KRN145" s="11"/>
      <c r="KRO145" s="6"/>
      <c r="KRU145" s="11"/>
      <c r="KRV145" s="6"/>
      <c r="KSB145" s="11"/>
      <c r="KSC145" s="6"/>
      <c r="KSI145" s="11"/>
      <c r="KSJ145" s="6"/>
      <c r="KSP145" s="11"/>
      <c r="KSQ145" s="6"/>
      <c r="KSW145" s="11"/>
      <c r="KSX145" s="6"/>
      <c r="KTD145" s="11"/>
      <c r="KTE145" s="6"/>
      <c r="KTK145" s="11"/>
      <c r="KTL145" s="6"/>
      <c r="KTR145" s="11"/>
      <c r="KTS145" s="6"/>
      <c r="KTY145" s="11"/>
      <c r="KTZ145" s="6"/>
      <c r="KUF145" s="11"/>
      <c r="KUG145" s="6"/>
      <c r="KUM145" s="11"/>
      <c r="KUN145" s="6"/>
      <c r="KUT145" s="11"/>
      <c r="KUU145" s="6"/>
      <c r="KVA145" s="11"/>
      <c r="KVB145" s="6"/>
      <c r="KVH145" s="11"/>
      <c r="KVI145" s="6"/>
      <c r="KVO145" s="11"/>
      <c r="KVP145" s="6"/>
      <c r="KVV145" s="11"/>
      <c r="KVW145" s="6"/>
      <c r="KWC145" s="11"/>
      <c r="KWD145" s="6"/>
      <c r="KWJ145" s="11"/>
      <c r="KWK145" s="6"/>
      <c r="KWQ145" s="11"/>
      <c r="KWR145" s="6"/>
      <c r="KWX145" s="11"/>
      <c r="KWY145" s="6"/>
      <c r="KXE145" s="11"/>
      <c r="KXF145" s="6"/>
      <c r="KXL145" s="11"/>
      <c r="KXM145" s="6"/>
      <c r="KXS145" s="11"/>
      <c r="KXT145" s="6"/>
      <c r="KXZ145" s="11"/>
      <c r="KYA145" s="6"/>
      <c r="KYG145" s="11"/>
      <c r="KYH145" s="6"/>
      <c r="KYN145" s="11"/>
      <c r="KYO145" s="6"/>
      <c r="KYU145" s="11"/>
      <c r="KYV145" s="6"/>
      <c r="KZB145" s="11"/>
      <c r="KZC145" s="6"/>
      <c r="KZI145" s="11"/>
      <c r="KZJ145" s="6"/>
      <c r="KZP145" s="11"/>
      <c r="KZQ145" s="6"/>
      <c r="KZW145" s="11"/>
      <c r="KZX145" s="6"/>
      <c r="LAD145" s="11"/>
      <c r="LAE145" s="6"/>
      <c r="LAK145" s="11"/>
      <c r="LAL145" s="6"/>
      <c r="LAR145" s="11"/>
      <c r="LAS145" s="6"/>
      <c r="LAY145" s="11"/>
      <c r="LAZ145" s="6"/>
      <c r="LBF145" s="11"/>
      <c r="LBG145" s="6"/>
      <c r="LBM145" s="11"/>
      <c r="LBN145" s="6"/>
      <c r="LBT145" s="11"/>
      <c r="LBU145" s="6"/>
      <c r="LCA145" s="11"/>
      <c r="LCB145" s="6"/>
      <c r="LCH145" s="11"/>
      <c r="LCI145" s="6"/>
      <c r="LCO145" s="11"/>
      <c r="LCP145" s="6"/>
      <c r="LCV145" s="11"/>
      <c r="LCW145" s="6"/>
      <c r="LDC145" s="11"/>
      <c r="LDD145" s="6"/>
      <c r="LDJ145" s="11"/>
      <c r="LDK145" s="6"/>
      <c r="LDQ145" s="11"/>
      <c r="LDR145" s="6"/>
      <c r="LDX145" s="11"/>
      <c r="LDY145" s="6"/>
      <c r="LEE145" s="11"/>
      <c r="LEF145" s="6"/>
      <c r="LEL145" s="11"/>
      <c r="LEM145" s="6"/>
      <c r="LES145" s="11"/>
      <c r="LET145" s="6"/>
      <c r="LEZ145" s="11"/>
      <c r="LFA145" s="6"/>
      <c r="LFG145" s="11"/>
      <c r="LFH145" s="6"/>
      <c r="LFN145" s="11"/>
      <c r="LFO145" s="6"/>
      <c r="LFU145" s="11"/>
      <c r="LFV145" s="6"/>
      <c r="LGB145" s="11"/>
      <c r="LGC145" s="6"/>
      <c r="LGI145" s="11"/>
      <c r="LGJ145" s="6"/>
      <c r="LGP145" s="11"/>
      <c r="LGQ145" s="6"/>
      <c r="LGW145" s="11"/>
      <c r="LGX145" s="6"/>
      <c r="LHD145" s="11"/>
      <c r="LHE145" s="6"/>
      <c r="LHK145" s="11"/>
      <c r="LHL145" s="6"/>
      <c r="LHR145" s="11"/>
      <c r="LHS145" s="6"/>
      <c r="LHY145" s="11"/>
      <c r="LHZ145" s="6"/>
      <c r="LIF145" s="11"/>
      <c r="LIG145" s="6"/>
      <c r="LIM145" s="11"/>
      <c r="LIN145" s="6"/>
      <c r="LIT145" s="11"/>
      <c r="LIU145" s="6"/>
      <c r="LJA145" s="11"/>
      <c r="LJB145" s="6"/>
      <c r="LJH145" s="11"/>
      <c r="LJI145" s="6"/>
      <c r="LJO145" s="11"/>
      <c r="LJP145" s="6"/>
      <c r="LJV145" s="11"/>
      <c r="LJW145" s="6"/>
      <c r="LKC145" s="11"/>
      <c r="LKD145" s="6"/>
      <c r="LKJ145" s="11"/>
      <c r="LKK145" s="6"/>
      <c r="LKQ145" s="11"/>
      <c r="LKR145" s="6"/>
      <c r="LKX145" s="11"/>
      <c r="LKY145" s="6"/>
      <c r="LLE145" s="11"/>
      <c r="LLF145" s="6"/>
      <c r="LLL145" s="11"/>
      <c r="LLM145" s="6"/>
      <c r="LLS145" s="11"/>
      <c r="LLT145" s="6"/>
      <c r="LLZ145" s="11"/>
      <c r="LMA145" s="6"/>
      <c r="LMG145" s="11"/>
      <c r="LMH145" s="6"/>
      <c r="LMN145" s="11"/>
      <c r="LMO145" s="6"/>
      <c r="LMU145" s="11"/>
      <c r="LMV145" s="6"/>
      <c r="LNB145" s="11"/>
      <c r="LNC145" s="6"/>
      <c r="LNI145" s="11"/>
      <c r="LNJ145" s="6"/>
      <c r="LNP145" s="11"/>
      <c r="LNQ145" s="6"/>
      <c r="LNW145" s="11"/>
      <c r="LNX145" s="6"/>
      <c r="LOD145" s="11"/>
      <c r="LOE145" s="6"/>
      <c r="LOK145" s="11"/>
      <c r="LOL145" s="6"/>
      <c r="LOR145" s="11"/>
      <c r="LOS145" s="6"/>
      <c r="LOY145" s="11"/>
      <c r="LOZ145" s="6"/>
      <c r="LPF145" s="11"/>
      <c r="LPG145" s="6"/>
      <c r="LPM145" s="11"/>
      <c r="LPN145" s="6"/>
      <c r="LPT145" s="11"/>
      <c r="LPU145" s="6"/>
      <c r="LQA145" s="11"/>
      <c r="LQB145" s="6"/>
      <c r="LQH145" s="11"/>
      <c r="LQI145" s="6"/>
      <c r="LQO145" s="11"/>
      <c r="LQP145" s="6"/>
      <c r="LQV145" s="11"/>
      <c r="LQW145" s="6"/>
      <c r="LRC145" s="11"/>
      <c r="LRD145" s="6"/>
      <c r="LRJ145" s="11"/>
      <c r="LRK145" s="6"/>
      <c r="LRQ145" s="11"/>
      <c r="LRR145" s="6"/>
      <c r="LRX145" s="11"/>
      <c r="LRY145" s="6"/>
      <c r="LSE145" s="11"/>
      <c r="LSF145" s="6"/>
      <c r="LSL145" s="11"/>
      <c r="LSM145" s="6"/>
      <c r="LSS145" s="11"/>
      <c r="LST145" s="6"/>
      <c r="LSZ145" s="11"/>
      <c r="LTA145" s="6"/>
      <c r="LTG145" s="11"/>
      <c r="LTH145" s="6"/>
      <c r="LTN145" s="11"/>
      <c r="LTO145" s="6"/>
      <c r="LTU145" s="11"/>
      <c r="LTV145" s="6"/>
      <c r="LUB145" s="11"/>
      <c r="LUC145" s="6"/>
      <c r="LUI145" s="11"/>
      <c r="LUJ145" s="6"/>
      <c r="LUP145" s="11"/>
      <c r="LUQ145" s="6"/>
      <c r="LUW145" s="11"/>
      <c r="LUX145" s="6"/>
      <c r="LVD145" s="11"/>
      <c r="LVE145" s="6"/>
      <c r="LVK145" s="11"/>
      <c r="LVL145" s="6"/>
      <c r="LVR145" s="11"/>
      <c r="LVS145" s="6"/>
      <c r="LVY145" s="11"/>
      <c r="LVZ145" s="6"/>
      <c r="LWF145" s="11"/>
      <c r="LWG145" s="6"/>
      <c r="LWM145" s="11"/>
      <c r="LWN145" s="6"/>
      <c r="LWT145" s="11"/>
      <c r="LWU145" s="6"/>
      <c r="LXA145" s="11"/>
      <c r="LXB145" s="6"/>
      <c r="LXH145" s="11"/>
      <c r="LXI145" s="6"/>
      <c r="LXO145" s="11"/>
      <c r="LXP145" s="6"/>
      <c r="LXV145" s="11"/>
      <c r="LXW145" s="6"/>
      <c r="LYC145" s="11"/>
      <c r="LYD145" s="6"/>
      <c r="LYJ145" s="11"/>
      <c r="LYK145" s="6"/>
      <c r="LYQ145" s="11"/>
      <c r="LYR145" s="6"/>
      <c r="LYX145" s="11"/>
      <c r="LYY145" s="6"/>
      <c r="LZE145" s="11"/>
      <c r="LZF145" s="6"/>
      <c r="LZL145" s="11"/>
      <c r="LZM145" s="6"/>
      <c r="LZS145" s="11"/>
      <c r="LZT145" s="6"/>
      <c r="LZZ145" s="11"/>
      <c r="MAA145" s="6"/>
      <c r="MAG145" s="11"/>
      <c r="MAH145" s="6"/>
      <c r="MAN145" s="11"/>
      <c r="MAO145" s="6"/>
      <c r="MAU145" s="11"/>
      <c r="MAV145" s="6"/>
      <c r="MBB145" s="11"/>
      <c r="MBC145" s="6"/>
      <c r="MBI145" s="11"/>
      <c r="MBJ145" s="6"/>
      <c r="MBP145" s="11"/>
      <c r="MBQ145" s="6"/>
      <c r="MBW145" s="11"/>
      <c r="MBX145" s="6"/>
      <c r="MCD145" s="11"/>
      <c r="MCE145" s="6"/>
      <c r="MCK145" s="11"/>
      <c r="MCL145" s="6"/>
      <c r="MCR145" s="11"/>
      <c r="MCS145" s="6"/>
      <c r="MCY145" s="11"/>
      <c r="MCZ145" s="6"/>
      <c r="MDF145" s="11"/>
      <c r="MDG145" s="6"/>
      <c r="MDM145" s="11"/>
      <c r="MDN145" s="6"/>
      <c r="MDT145" s="11"/>
      <c r="MDU145" s="6"/>
      <c r="MEA145" s="11"/>
      <c r="MEB145" s="6"/>
      <c r="MEH145" s="11"/>
      <c r="MEI145" s="6"/>
      <c r="MEO145" s="11"/>
      <c r="MEP145" s="6"/>
      <c r="MEV145" s="11"/>
      <c r="MEW145" s="6"/>
      <c r="MFC145" s="11"/>
      <c r="MFD145" s="6"/>
      <c r="MFJ145" s="11"/>
      <c r="MFK145" s="6"/>
      <c r="MFQ145" s="11"/>
      <c r="MFR145" s="6"/>
      <c r="MFX145" s="11"/>
      <c r="MFY145" s="6"/>
      <c r="MGE145" s="11"/>
      <c r="MGF145" s="6"/>
      <c r="MGL145" s="11"/>
      <c r="MGM145" s="6"/>
      <c r="MGS145" s="11"/>
      <c r="MGT145" s="6"/>
      <c r="MGZ145" s="11"/>
      <c r="MHA145" s="6"/>
      <c r="MHG145" s="11"/>
      <c r="MHH145" s="6"/>
      <c r="MHN145" s="11"/>
      <c r="MHO145" s="6"/>
      <c r="MHU145" s="11"/>
      <c r="MHV145" s="6"/>
      <c r="MIB145" s="11"/>
      <c r="MIC145" s="6"/>
      <c r="MII145" s="11"/>
      <c r="MIJ145" s="6"/>
      <c r="MIP145" s="11"/>
      <c r="MIQ145" s="6"/>
      <c r="MIW145" s="11"/>
      <c r="MIX145" s="6"/>
      <c r="MJD145" s="11"/>
      <c r="MJE145" s="6"/>
      <c r="MJK145" s="11"/>
      <c r="MJL145" s="6"/>
      <c r="MJR145" s="11"/>
      <c r="MJS145" s="6"/>
      <c r="MJY145" s="11"/>
      <c r="MJZ145" s="6"/>
      <c r="MKF145" s="11"/>
      <c r="MKG145" s="6"/>
      <c r="MKM145" s="11"/>
      <c r="MKN145" s="6"/>
      <c r="MKT145" s="11"/>
      <c r="MKU145" s="6"/>
      <c r="MLA145" s="11"/>
      <c r="MLB145" s="6"/>
      <c r="MLH145" s="11"/>
      <c r="MLI145" s="6"/>
      <c r="MLO145" s="11"/>
      <c r="MLP145" s="6"/>
      <c r="MLV145" s="11"/>
      <c r="MLW145" s="6"/>
      <c r="MMC145" s="11"/>
      <c r="MMD145" s="6"/>
      <c r="MMJ145" s="11"/>
      <c r="MMK145" s="6"/>
      <c r="MMQ145" s="11"/>
      <c r="MMR145" s="6"/>
      <c r="MMX145" s="11"/>
      <c r="MMY145" s="6"/>
      <c r="MNE145" s="11"/>
      <c r="MNF145" s="6"/>
      <c r="MNL145" s="11"/>
      <c r="MNM145" s="6"/>
      <c r="MNS145" s="11"/>
      <c r="MNT145" s="6"/>
      <c r="MNZ145" s="11"/>
      <c r="MOA145" s="6"/>
      <c r="MOG145" s="11"/>
      <c r="MOH145" s="6"/>
      <c r="MON145" s="11"/>
      <c r="MOO145" s="6"/>
      <c r="MOU145" s="11"/>
      <c r="MOV145" s="6"/>
      <c r="MPB145" s="11"/>
      <c r="MPC145" s="6"/>
      <c r="MPI145" s="11"/>
      <c r="MPJ145" s="6"/>
      <c r="MPP145" s="11"/>
      <c r="MPQ145" s="6"/>
      <c r="MPW145" s="11"/>
      <c r="MPX145" s="6"/>
      <c r="MQD145" s="11"/>
      <c r="MQE145" s="6"/>
      <c r="MQK145" s="11"/>
      <c r="MQL145" s="6"/>
      <c r="MQR145" s="11"/>
      <c r="MQS145" s="6"/>
      <c r="MQY145" s="11"/>
      <c r="MQZ145" s="6"/>
      <c r="MRF145" s="11"/>
      <c r="MRG145" s="6"/>
      <c r="MRM145" s="11"/>
      <c r="MRN145" s="6"/>
      <c r="MRT145" s="11"/>
      <c r="MRU145" s="6"/>
      <c r="MSA145" s="11"/>
      <c r="MSB145" s="6"/>
      <c r="MSH145" s="11"/>
      <c r="MSI145" s="6"/>
      <c r="MSO145" s="11"/>
      <c r="MSP145" s="6"/>
      <c r="MSV145" s="11"/>
      <c r="MSW145" s="6"/>
      <c r="MTC145" s="11"/>
      <c r="MTD145" s="6"/>
      <c r="MTJ145" s="11"/>
      <c r="MTK145" s="6"/>
      <c r="MTQ145" s="11"/>
      <c r="MTR145" s="6"/>
      <c r="MTX145" s="11"/>
      <c r="MTY145" s="6"/>
      <c r="MUE145" s="11"/>
      <c r="MUF145" s="6"/>
      <c r="MUL145" s="11"/>
      <c r="MUM145" s="6"/>
      <c r="MUS145" s="11"/>
      <c r="MUT145" s="6"/>
      <c r="MUZ145" s="11"/>
      <c r="MVA145" s="6"/>
      <c r="MVG145" s="11"/>
      <c r="MVH145" s="6"/>
      <c r="MVN145" s="11"/>
      <c r="MVO145" s="6"/>
      <c r="MVU145" s="11"/>
      <c r="MVV145" s="6"/>
      <c r="MWB145" s="11"/>
      <c r="MWC145" s="6"/>
      <c r="MWI145" s="11"/>
      <c r="MWJ145" s="6"/>
      <c r="MWP145" s="11"/>
      <c r="MWQ145" s="6"/>
      <c r="MWW145" s="11"/>
      <c r="MWX145" s="6"/>
      <c r="MXD145" s="11"/>
      <c r="MXE145" s="6"/>
      <c r="MXK145" s="11"/>
      <c r="MXL145" s="6"/>
      <c r="MXR145" s="11"/>
      <c r="MXS145" s="6"/>
      <c r="MXY145" s="11"/>
      <c r="MXZ145" s="6"/>
      <c r="MYF145" s="11"/>
      <c r="MYG145" s="6"/>
      <c r="MYM145" s="11"/>
      <c r="MYN145" s="6"/>
      <c r="MYT145" s="11"/>
      <c r="MYU145" s="6"/>
      <c r="MZA145" s="11"/>
      <c r="MZB145" s="6"/>
      <c r="MZH145" s="11"/>
      <c r="MZI145" s="6"/>
      <c r="MZO145" s="11"/>
      <c r="MZP145" s="6"/>
      <c r="MZV145" s="11"/>
      <c r="MZW145" s="6"/>
      <c r="NAC145" s="11"/>
      <c r="NAD145" s="6"/>
      <c r="NAJ145" s="11"/>
      <c r="NAK145" s="6"/>
      <c r="NAQ145" s="11"/>
      <c r="NAR145" s="6"/>
      <c r="NAX145" s="11"/>
      <c r="NAY145" s="6"/>
      <c r="NBE145" s="11"/>
      <c r="NBF145" s="6"/>
      <c r="NBL145" s="11"/>
      <c r="NBM145" s="6"/>
      <c r="NBS145" s="11"/>
      <c r="NBT145" s="6"/>
      <c r="NBZ145" s="11"/>
      <c r="NCA145" s="6"/>
      <c r="NCG145" s="11"/>
      <c r="NCH145" s="6"/>
      <c r="NCN145" s="11"/>
      <c r="NCO145" s="6"/>
      <c r="NCU145" s="11"/>
      <c r="NCV145" s="6"/>
      <c r="NDB145" s="11"/>
      <c r="NDC145" s="6"/>
      <c r="NDI145" s="11"/>
      <c r="NDJ145" s="6"/>
      <c r="NDP145" s="11"/>
      <c r="NDQ145" s="6"/>
      <c r="NDW145" s="11"/>
      <c r="NDX145" s="6"/>
      <c r="NED145" s="11"/>
      <c r="NEE145" s="6"/>
      <c r="NEK145" s="11"/>
      <c r="NEL145" s="6"/>
      <c r="NER145" s="11"/>
      <c r="NES145" s="6"/>
      <c r="NEY145" s="11"/>
      <c r="NEZ145" s="6"/>
      <c r="NFF145" s="11"/>
      <c r="NFG145" s="6"/>
      <c r="NFM145" s="11"/>
      <c r="NFN145" s="6"/>
      <c r="NFT145" s="11"/>
      <c r="NFU145" s="6"/>
      <c r="NGA145" s="11"/>
      <c r="NGB145" s="6"/>
      <c r="NGH145" s="11"/>
      <c r="NGI145" s="6"/>
      <c r="NGO145" s="11"/>
      <c r="NGP145" s="6"/>
      <c r="NGV145" s="11"/>
      <c r="NGW145" s="6"/>
      <c r="NHC145" s="11"/>
      <c r="NHD145" s="6"/>
      <c r="NHJ145" s="11"/>
      <c r="NHK145" s="6"/>
      <c r="NHQ145" s="11"/>
      <c r="NHR145" s="6"/>
      <c r="NHX145" s="11"/>
      <c r="NHY145" s="6"/>
      <c r="NIE145" s="11"/>
      <c r="NIF145" s="6"/>
      <c r="NIL145" s="11"/>
      <c r="NIM145" s="6"/>
      <c r="NIS145" s="11"/>
      <c r="NIT145" s="6"/>
      <c r="NIZ145" s="11"/>
      <c r="NJA145" s="6"/>
      <c r="NJG145" s="11"/>
      <c r="NJH145" s="6"/>
      <c r="NJN145" s="11"/>
      <c r="NJO145" s="6"/>
      <c r="NJU145" s="11"/>
      <c r="NJV145" s="6"/>
      <c r="NKB145" s="11"/>
      <c r="NKC145" s="6"/>
      <c r="NKI145" s="11"/>
      <c r="NKJ145" s="6"/>
      <c r="NKP145" s="11"/>
      <c r="NKQ145" s="6"/>
      <c r="NKW145" s="11"/>
      <c r="NKX145" s="6"/>
      <c r="NLD145" s="11"/>
      <c r="NLE145" s="6"/>
      <c r="NLK145" s="11"/>
      <c r="NLL145" s="6"/>
      <c r="NLR145" s="11"/>
      <c r="NLS145" s="6"/>
      <c r="NLY145" s="11"/>
      <c r="NLZ145" s="6"/>
      <c r="NMF145" s="11"/>
      <c r="NMG145" s="6"/>
      <c r="NMM145" s="11"/>
      <c r="NMN145" s="6"/>
      <c r="NMT145" s="11"/>
      <c r="NMU145" s="6"/>
      <c r="NNA145" s="11"/>
      <c r="NNB145" s="6"/>
      <c r="NNH145" s="11"/>
      <c r="NNI145" s="6"/>
      <c r="NNO145" s="11"/>
      <c r="NNP145" s="6"/>
      <c r="NNV145" s="11"/>
      <c r="NNW145" s="6"/>
      <c r="NOC145" s="11"/>
      <c r="NOD145" s="6"/>
      <c r="NOJ145" s="11"/>
      <c r="NOK145" s="6"/>
      <c r="NOQ145" s="11"/>
      <c r="NOR145" s="6"/>
      <c r="NOX145" s="11"/>
      <c r="NOY145" s="6"/>
      <c r="NPE145" s="11"/>
      <c r="NPF145" s="6"/>
      <c r="NPL145" s="11"/>
      <c r="NPM145" s="6"/>
      <c r="NPS145" s="11"/>
      <c r="NPT145" s="6"/>
      <c r="NPZ145" s="11"/>
      <c r="NQA145" s="6"/>
      <c r="NQG145" s="11"/>
      <c r="NQH145" s="6"/>
      <c r="NQN145" s="11"/>
      <c r="NQO145" s="6"/>
      <c r="NQU145" s="11"/>
      <c r="NQV145" s="6"/>
      <c r="NRB145" s="11"/>
      <c r="NRC145" s="6"/>
      <c r="NRI145" s="11"/>
      <c r="NRJ145" s="6"/>
      <c r="NRP145" s="11"/>
      <c r="NRQ145" s="6"/>
      <c r="NRW145" s="11"/>
      <c r="NRX145" s="6"/>
      <c r="NSD145" s="11"/>
      <c r="NSE145" s="6"/>
      <c r="NSK145" s="11"/>
      <c r="NSL145" s="6"/>
      <c r="NSR145" s="11"/>
      <c r="NSS145" s="6"/>
      <c r="NSY145" s="11"/>
      <c r="NSZ145" s="6"/>
      <c r="NTF145" s="11"/>
      <c r="NTG145" s="6"/>
      <c r="NTM145" s="11"/>
      <c r="NTN145" s="6"/>
      <c r="NTT145" s="11"/>
      <c r="NTU145" s="6"/>
      <c r="NUA145" s="11"/>
      <c r="NUB145" s="6"/>
      <c r="NUH145" s="11"/>
      <c r="NUI145" s="6"/>
      <c r="NUO145" s="11"/>
      <c r="NUP145" s="6"/>
      <c r="NUV145" s="11"/>
      <c r="NUW145" s="6"/>
      <c r="NVC145" s="11"/>
      <c r="NVD145" s="6"/>
      <c r="NVJ145" s="11"/>
      <c r="NVK145" s="6"/>
      <c r="NVQ145" s="11"/>
      <c r="NVR145" s="6"/>
      <c r="NVX145" s="11"/>
      <c r="NVY145" s="6"/>
      <c r="NWE145" s="11"/>
      <c r="NWF145" s="6"/>
      <c r="NWL145" s="11"/>
      <c r="NWM145" s="6"/>
      <c r="NWS145" s="11"/>
      <c r="NWT145" s="6"/>
      <c r="NWZ145" s="11"/>
      <c r="NXA145" s="6"/>
      <c r="NXG145" s="11"/>
      <c r="NXH145" s="6"/>
      <c r="NXN145" s="11"/>
      <c r="NXO145" s="6"/>
      <c r="NXU145" s="11"/>
      <c r="NXV145" s="6"/>
      <c r="NYB145" s="11"/>
      <c r="NYC145" s="6"/>
      <c r="NYI145" s="11"/>
      <c r="NYJ145" s="6"/>
      <c r="NYP145" s="11"/>
      <c r="NYQ145" s="6"/>
      <c r="NYW145" s="11"/>
      <c r="NYX145" s="6"/>
      <c r="NZD145" s="11"/>
      <c r="NZE145" s="6"/>
      <c r="NZK145" s="11"/>
      <c r="NZL145" s="6"/>
      <c r="NZR145" s="11"/>
      <c r="NZS145" s="6"/>
      <c r="NZY145" s="11"/>
      <c r="NZZ145" s="6"/>
      <c r="OAF145" s="11"/>
      <c r="OAG145" s="6"/>
      <c r="OAM145" s="11"/>
      <c r="OAN145" s="6"/>
      <c r="OAT145" s="11"/>
      <c r="OAU145" s="6"/>
      <c r="OBA145" s="11"/>
      <c r="OBB145" s="6"/>
      <c r="OBH145" s="11"/>
      <c r="OBI145" s="6"/>
      <c r="OBO145" s="11"/>
      <c r="OBP145" s="6"/>
      <c r="OBV145" s="11"/>
      <c r="OBW145" s="6"/>
      <c r="OCC145" s="11"/>
      <c r="OCD145" s="6"/>
      <c r="OCJ145" s="11"/>
      <c r="OCK145" s="6"/>
      <c r="OCQ145" s="11"/>
      <c r="OCR145" s="6"/>
      <c r="OCX145" s="11"/>
      <c r="OCY145" s="6"/>
      <c r="ODE145" s="11"/>
      <c r="ODF145" s="6"/>
      <c r="ODL145" s="11"/>
      <c r="ODM145" s="6"/>
      <c r="ODS145" s="11"/>
      <c r="ODT145" s="6"/>
      <c r="ODZ145" s="11"/>
      <c r="OEA145" s="6"/>
      <c r="OEG145" s="11"/>
      <c r="OEH145" s="6"/>
      <c r="OEN145" s="11"/>
      <c r="OEO145" s="6"/>
      <c r="OEU145" s="11"/>
      <c r="OEV145" s="6"/>
      <c r="OFB145" s="11"/>
      <c r="OFC145" s="6"/>
      <c r="OFI145" s="11"/>
      <c r="OFJ145" s="6"/>
      <c r="OFP145" s="11"/>
      <c r="OFQ145" s="6"/>
      <c r="OFW145" s="11"/>
      <c r="OFX145" s="6"/>
      <c r="OGD145" s="11"/>
      <c r="OGE145" s="6"/>
      <c r="OGK145" s="11"/>
      <c r="OGL145" s="6"/>
      <c r="OGR145" s="11"/>
      <c r="OGS145" s="6"/>
      <c r="OGY145" s="11"/>
      <c r="OGZ145" s="6"/>
      <c r="OHF145" s="11"/>
      <c r="OHG145" s="6"/>
      <c r="OHM145" s="11"/>
      <c r="OHN145" s="6"/>
      <c r="OHT145" s="11"/>
      <c r="OHU145" s="6"/>
      <c r="OIA145" s="11"/>
      <c r="OIB145" s="6"/>
      <c r="OIH145" s="11"/>
      <c r="OII145" s="6"/>
      <c r="OIO145" s="11"/>
      <c r="OIP145" s="6"/>
      <c r="OIV145" s="11"/>
      <c r="OIW145" s="6"/>
      <c r="OJC145" s="11"/>
      <c r="OJD145" s="6"/>
      <c r="OJJ145" s="11"/>
      <c r="OJK145" s="6"/>
      <c r="OJQ145" s="11"/>
      <c r="OJR145" s="6"/>
      <c r="OJX145" s="11"/>
      <c r="OJY145" s="6"/>
      <c r="OKE145" s="11"/>
      <c r="OKF145" s="6"/>
      <c r="OKL145" s="11"/>
      <c r="OKM145" s="6"/>
      <c r="OKS145" s="11"/>
      <c r="OKT145" s="6"/>
      <c r="OKZ145" s="11"/>
      <c r="OLA145" s="6"/>
      <c r="OLG145" s="11"/>
      <c r="OLH145" s="6"/>
      <c r="OLN145" s="11"/>
      <c r="OLO145" s="6"/>
      <c r="OLU145" s="11"/>
      <c r="OLV145" s="6"/>
      <c r="OMB145" s="11"/>
      <c r="OMC145" s="6"/>
      <c r="OMI145" s="11"/>
      <c r="OMJ145" s="6"/>
      <c r="OMP145" s="11"/>
      <c r="OMQ145" s="6"/>
      <c r="OMW145" s="11"/>
      <c r="OMX145" s="6"/>
      <c r="OND145" s="11"/>
      <c r="ONE145" s="6"/>
      <c r="ONK145" s="11"/>
      <c r="ONL145" s="6"/>
      <c r="ONR145" s="11"/>
      <c r="ONS145" s="6"/>
      <c r="ONY145" s="11"/>
      <c r="ONZ145" s="6"/>
      <c r="OOF145" s="11"/>
      <c r="OOG145" s="6"/>
      <c r="OOM145" s="11"/>
      <c r="OON145" s="6"/>
      <c r="OOT145" s="11"/>
      <c r="OOU145" s="6"/>
      <c r="OPA145" s="11"/>
      <c r="OPB145" s="6"/>
      <c r="OPH145" s="11"/>
      <c r="OPI145" s="6"/>
      <c r="OPO145" s="11"/>
      <c r="OPP145" s="6"/>
      <c r="OPV145" s="11"/>
      <c r="OPW145" s="6"/>
      <c r="OQC145" s="11"/>
      <c r="OQD145" s="6"/>
      <c r="OQJ145" s="11"/>
      <c r="OQK145" s="6"/>
      <c r="OQQ145" s="11"/>
      <c r="OQR145" s="6"/>
      <c r="OQX145" s="11"/>
      <c r="OQY145" s="6"/>
      <c r="ORE145" s="11"/>
      <c r="ORF145" s="6"/>
      <c r="ORL145" s="11"/>
      <c r="ORM145" s="6"/>
      <c r="ORS145" s="11"/>
      <c r="ORT145" s="6"/>
      <c r="ORZ145" s="11"/>
      <c r="OSA145" s="6"/>
      <c r="OSG145" s="11"/>
      <c r="OSH145" s="6"/>
      <c r="OSN145" s="11"/>
      <c r="OSO145" s="6"/>
      <c r="OSU145" s="11"/>
      <c r="OSV145" s="6"/>
      <c r="OTB145" s="11"/>
      <c r="OTC145" s="6"/>
      <c r="OTI145" s="11"/>
      <c r="OTJ145" s="6"/>
      <c r="OTP145" s="11"/>
      <c r="OTQ145" s="6"/>
      <c r="OTW145" s="11"/>
      <c r="OTX145" s="6"/>
      <c r="OUD145" s="11"/>
      <c r="OUE145" s="6"/>
      <c r="OUK145" s="11"/>
      <c r="OUL145" s="6"/>
      <c r="OUR145" s="11"/>
      <c r="OUS145" s="6"/>
      <c r="OUY145" s="11"/>
      <c r="OUZ145" s="6"/>
      <c r="OVF145" s="11"/>
      <c r="OVG145" s="6"/>
      <c r="OVM145" s="11"/>
      <c r="OVN145" s="6"/>
      <c r="OVT145" s="11"/>
      <c r="OVU145" s="6"/>
      <c r="OWA145" s="11"/>
      <c r="OWB145" s="6"/>
      <c r="OWH145" s="11"/>
      <c r="OWI145" s="6"/>
      <c r="OWO145" s="11"/>
      <c r="OWP145" s="6"/>
      <c r="OWV145" s="11"/>
      <c r="OWW145" s="6"/>
      <c r="OXC145" s="11"/>
      <c r="OXD145" s="6"/>
      <c r="OXJ145" s="11"/>
      <c r="OXK145" s="6"/>
      <c r="OXQ145" s="11"/>
      <c r="OXR145" s="6"/>
      <c r="OXX145" s="11"/>
      <c r="OXY145" s="6"/>
      <c r="OYE145" s="11"/>
      <c r="OYF145" s="6"/>
      <c r="OYL145" s="11"/>
      <c r="OYM145" s="6"/>
      <c r="OYS145" s="11"/>
      <c r="OYT145" s="6"/>
      <c r="OYZ145" s="11"/>
      <c r="OZA145" s="6"/>
      <c r="OZG145" s="11"/>
      <c r="OZH145" s="6"/>
      <c r="OZN145" s="11"/>
      <c r="OZO145" s="6"/>
      <c r="OZU145" s="11"/>
      <c r="OZV145" s="6"/>
      <c r="PAB145" s="11"/>
      <c r="PAC145" s="6"/>
      <c r="PAI145" s="11"/>
      <c r="PAJ145" s="6"/>
      <c r="PAP145" s="11"/>
      <c r="PAQ145" s="6"/>
      <c r="PAW145" s="11"/>
      <c r="PAX145" s="6"/>
      <c r="PBD145" s="11"/>
      <c r="PBE145" s="6"/>
      <c r="PBK145" s="11"/>
      <c r="PBL145" s="6"/>
      <c r="PBR145" s="11"/>
      <c r="PBS145" s="6"/>
      <c r="PBY145" s="11"/>
      <c r="PBZ145" s="6"/>
      <c r="PCF145" s="11"/>
      <c r="PCG145" s="6"/>
      <c r="PCM145" s="11"/>
      <c r="PCN145" s="6"/>
      <c r="PCT145" s="11"/>
      <c r="PCU145" s="6"/>
      <c r="PDA145" s="11"/>
      <c r="PDB145" s="6"/>
      <c r="PDH145" s="11"/>
      <c r="PDI145" s="6"/>
      <c r="PDO145" s="11"/>
      <c r="PDP145" s="6"/>
      <c r="PDV145" s="11"/>
      <c r="PDW145" s="6"/>
      <c r="PEC145" s="11"/>
      <c r="PED145" s="6"/>
      <c r="PEJ145" s="11"/>
      <c r="PEK145" s="6"/>
      <c r="PEQ145" s="11"/>
      <c r="PER145" s="6"/>
      <c r="PEX145" s="11"/>
      <c r="PEY145" s="6"/>
      <c r="PFE145" s="11"/>
      <c r="PFF145" s="6"/>
      <c r="PFL145" s="11"/>
      <c r="PFM145" s="6"/>
      <c r="PFS145" s="11"/>
      <c r="PFT145" s="6"/>
      <c r="PFZ145" s="11"/>
      <c r="PGA145" s="6"/>
      <c r="PGG145" s="11"/>
      <c r="PGH145" s="6"/>
      <c r="PGN145" s="11"/>
      <c r="PGO145" s="6"/>
      <c r="PGU145" s="11"/>
      <c r="PGV145" s="6"/>
      <c r="PHB145" s="11"/>
      <c r="PHC145" s="6"/>
      <c r="PHI145" s="11"/>
      <c r="PHJ145" s="6"/>
      <c r="PHP145" s="11"/>
      <c r="PHQ145" s="6"/>
      <c r="PHW145" s="11"/>
      <c r="PHX145" s="6"/>
      <c r="PID145" s="11"/>
      <c r="PIE145" s="6"/>
      <c r="PIK145" s="11"/>
      <c r="PIL145" s="6"/>
      <c r="PIR145" s="11"/>
      <c r="PIS145" s="6"/>
      <c r="PIY145" s="11"/>
      <c r="PIZ145" s="6"/>
      <c r="PJF145" s="11"/>
      <c r="PJG145" s="6"/>
      <c r="PJM145" s="11"/>
      <c r="PJN145" s="6"/>
      <c r="PJT145" s="11"/>
      <c r="PJU145" s="6"/>
      <c r="PKA145" s="11"/>
      <c r="PKB145" s="6"/>
      <c r="PKH145" s="11"/>
      <c r="PKI145" s="6"/>
      <c r="PKO145" s="11"/>
      <c r="PKP145" s="6"/>
      <c r="PKV145" s="11"/>
      <c r="PKW145" s="6"/>
      <c r="PLC145" s="11"/>
      <c r="PLD145" s="6"/>
      <c r="PLJ145" s="11"/>
      <c r="PLK145" s="6"/>
      <c r="PLQ145" s="11"/>
      <c r="PLR145" s="6"/>
      <c r="PLX145" s="11"/>
      <c r="PLY145" s="6"/>
      <c r="PME145" s="11"/>
      <c r="PMF145" s="6"/>
      <c r="PML145" s="11"/>
      <c r="PMM145" s="6"/>
      <c r="PMS145" s="11"/>
      <c r="PMT145" s="6"/>
      <c r="PMZ145" s="11"/>
      <c r="PNA145" s="6"/>
      <c r="PNG145" s="11"/>
      <c r="PNH145" s="6"/>
      <c r="PNN145" s="11"/>
      <c r="PNO145" s="6"/>
      <c r="PNU145" s="11"/>
      <c r="PNV145" s="6"/>
      <c r="POB145" s="11"/>
      <c r="POC145" s="6"/>
      <c r="POI145" s="11"/>
      <c r="POJ145" s="6"/>
      <c r="POP145" s="11"/>
      <c r="POQ145" s="6"/>
      <c r="POW145" s="11"/>
      <c r="POX145" s="6"/>
      <c r="PPD145" s="11"/>
      <c r="PPE145" s="6"/>
      <c r="PPK145" s="11"/>
      <c r="PPL145" s="6"/>
      <c r="PPR145" s="11"/>
      <c r="PPS145" s="6"/>
      <c r="PPY145" s="11"/>
      <c r="PPZ145" s="6"/>
      <c r="PQF145" s="11"/>
      <c r="PQG145" s="6"/>
      <c r="PQM145" s="11"/>
      <c r="PQN145" s="6"/>
      <c r="PQT145" s="11"/>
      <c r="PQU145" s="6"/>
      <c r="PRA145" s="11"/>
      <c r="PRB145" s="6"/>
      <c r="PRH145" s="11"/>
      <c r="PRI145" s="6"/>
      <c r="PRO145" s="11"/>
      <c r="PRP145" s="6"/>
      <c r="PRV145" s="11"/>
      <c r="PRW145" s="6"/>
      <c r="PSC145" s="11"/>
      <c r="PSD145" s="6"/>
      <c r="PSJ145" s="11"/>
      <c r="PSK145" s="6"/>
      <c r="PSQ145" s="11"/>
      <c r="PSR145" s="6"/>
      <c r="PSX145" s="11"/>
      <c r="PSY145" s="6"/>
      <c r="PTE145" s="11"/>
      <c r="PTF145" s="6"/>
      <c r="PTL145" s="11"/>
      <c r="PTM145" s="6"/>
      <c r="PTS145" s="11"/>
      <c r="PTT145" s="6"/>
      <c r="PTZ145" s="11"/>
      <c r="PUA145" s="6"/>
      <c r="PUG145" s="11"/>
      <c r="PUH145" s="6"/>
      <c r="PUN145" s="11"/>
      <c r="PUO145" s="6"/>
      <c r="PUU145" s="11"/>
      <c r="PUV145" s="6"/>
      <c r="PVB145" s="11"/>
      <c r="PVC145" s="6"/>
      <c r="PVI145" s="11"/>
      <c r="PVJ145" s="6"/>
      <c r="PVP145" s="11"/>
      <c r="PVQ145" s="6"/>
      <c r="PVW145" s="11"/>
      <c r="PVX145" s="6"/>
      <c r="PWD145" s="11"/>
      <c r="PWE145" s="6"/>
      <c r="PWK145" s="11"/>
      <c r="PWL145" s="6"/>
      <c r="PWR145" s="11"/>
      <c r="PWS145" s="6"/>
      <c r="PWY145" s="11"/>
      <c r="PWZ145" s="6"/>
      <c r="PXF145" s="11"/>
      <c r="PXG145" s="6"/>
      <c r="PXM145" s="11"/>
      <c r="PXN145" s="6"/>
      <c r="PXT145" s="11"/>
      <c r="PXU145" s="6"/>
      <c r="PYA145" s="11"/>
      <c r="PYB145" s="6"/>
      <c r="PYH145" s="11"/>
      <c r="PYI145" s="6"/>
      <c r="PYO145" s="11"/>
      <c r="PYP145" s="6"/>
      <c r="PYV145" s="11"/>
      <c r="PYW145" s="6"/>
      <c r="PZC145" s="11"/>
      <c r="PZD145" s="6"/>
      <c r="PZJ145" s="11"/>
      <c r="PZK145" s="6"/>
      <c r="PZQ145" s="11"/>
      <c r="PZR145" s="6"/>
      <c r="PZX145" s="11"/>
      <c r="PZY145" s="6"/>
      <c r="QAE145" s="11"/>
      <c r="QAF145" s="6"/>
      <c r="QAL145" s="11"/>
      <c r="QAM145" s="6"/>
      <c r="QAS145" s="11"/>
      <c r="QAT145" s="6"/>
      <c r="QAZ145" s="11"/>
      <c r="QBA145" s="6"/>
      <c r="QBG145" s="11"/>
      <c r="QBH145" s="6"/>
      <c r="QBN145" s="11"/>
      <c r="QBO145" s="6"/>
      <c r="QBU145" s="11"/>
      <c r="QBV145" s="6"/>
      <c r="QCB145" s="11"/>
      <c r="QCC145" s="6"/>
      <c r="QCI145" s="11"/>
      <c r="QCJ145" s="6"/>
      <c r="QCP145" s="11"/>
      <c r="QCQ145" s="6"/>
      <c r="QCW145" s="11"/>
      <c r="QCX145" s="6"/>
      <c r="QDD145" s="11"/>
      <c r="QDE145" s="6"/>
      <c r="QDK145" s="11"/>
      <c r="QDL145" s="6"/>
      <c r="QDR145" s="11"/>
      <c r="QDS145" s="6"/>
      <c r="QDY145" s="11"/>
      <c r="QDZ145" s="6"/>
      <c r="QEF145" s="11"/>
      <c r="QEG145" s="6"/>
      <c r="QEM145" s="11"/>
      <c r="QEN145" s="6"/>
      <c r="QET145" s="11"/>
      <c r="QEU145" s="6"/>
      <c r="QFA145" s="11"/>
      <c r="QFB145" s="6"/>
      <c r="QFH145" s="11"/>
      <c r="QFI145" s="6"/>
      <c r="QFO145" s="11"/>
      <c r="QFP145" s="6"/>
      <c r="QFV145" s="11"/>
      <c r="QFW145" s="6"/>
      <c r="QGC145" s="11"/>
      <c r="QGD145" s="6"/>
      <c r="QGJ145" s="11"/>
      <c r="QGK145" s="6"/>
      <c r="QGQ145" s="11"/>
      <c r="QGR145" s="6"/>
      <c r="QGX145" s="11"/>
      <c r="QGY145" s="6"/>
      <c r="QHE145" s="11"/>
      <c r="QHF145" s="6"/>
      <c r="QHL145" s="11"/>
      <c r="QHM145" s="6"/>
      <c r="QHS145" s="11"/>
      <c r="QHT145" s="6"/>
      <c r="QHZ145" s="11"/>
      <c r="QIA145" s="6"/>
      <c r="QIG145" s="11"/>
      <c r="QIH145" s="6"/>
      <c r="QIN145" s="11"/>
      <c r="QIO145" s="6"/>
      <c r="QIU145" s="11"/>
      <c r="QIV145" s="6"/>
      <c r="QJB145" s="11"/>
      <c r="QJC145" s="6"/>
      <c r="QJI145" s="11"/>
      <c r="QJJ145" s="6"/>
      <c r="QJP145" s="11"/>
      <c r="QJQ145" s="6"/>
      <c r="QJW145" s="11"/>
      <c r="QJX145" s="6"/>
      <c r="QKD145" s="11"/>
      <c r="QKE145" s="6"/>
      <c r="QKK145" s="11"/>
      <c r="QKL145" s="6"/>
      <c r="QKR145" s="11"/>
      <c r="QKS145" s="6"/>
      <c r="QKY145" s="11"/>
      <c r="QKZ145" s="6"/>
      <c r="QLF145" s="11"/>
      <c r="QLG145" s="6"/>
      <c r="QLM145" s="11"/>
      <c r="QLN145" s="6"/>
      <c r="QLT145" s="11"/>
      <c r="QLU145" s="6"/>
      <c r="QMA145" s="11"/>
      <c r="QMB145" s="6"/>
      <c r="QMH145" s="11"/>
      <c r="QMI145" s="6"/>
      <c r="QMO145" s="11"/>
      <c r="QMP145" s="6"/>
      <c r="QMV145" s="11"/>
      <c r="QMW145" s="6"/>
      <c r="QNC145" s="11"/>
      <c r="QND145" s="6"/>
      <c r="QNJ145" s="11"/>
      <c r="QNK145" s="6"/>
      <c r="QNQ145" s="11"/>
      <c r="QNR145" s="6"/>
      <c r="QNX145" s="11"/>
      <c r="QNY145" s="6"/>
      <c r="QOE145" s="11"/>
      <c r="QOF145" s="6"/>
      <c r="QOL145" s="11"/>
      <c r="QOM145" s="6"/>
      <c r="QOS145" s="11"/>
      <c r="QOT145" s="6"/>
      <c r="QOZ145" s="11"/>
      <c r="QPA145" s="6"/>
      <c r="QPG145" s="11"/>
      <c r="QPH145" s="6"/>
      <c r="QPN145" s="11"/>
      <c r="QPO145" s="6"/>
      <c r="QPU145" s="11"/>
      <c r="QPV145" s="6"/>
      <c r="QQB145" s="11"/>
      <c r="QQC145" s="6"/>
      <c r="QQI145" s="11"/>
      <c r="QQJ145" s="6"/>
      <c r="QQP145" s="11"/>
      <c r="QQQ145" s="6"/>
      <c r="QQW145" s="11"/>
      <c r="QQX145" s="6"/>
      <c r="QRD145" s="11"/>
      <c r="QRE145" s="6"/>
      <c r="QRK145" s="11"/>
      <c r="QRL145" s="6"/>
      <c r="QRR145" s="11"/>
      <c r="QRS145" s="6"/>
      <c r="QRY145" s="11"/>
      <c r="QRZ145" s="6"/>
      <c r="QSF145" s="11"/>
      <c r="QSG145" s="6"/>
      <c r="QSM145" s="11"/>
      <c r="QSN145" s="6"/>
      <c r="QST145" s="11"/>
      <c r="QSU145" s="6"/>
      <c r="QTA145" s="11"/>
      <c r="QTB145" s="6"/>
      <c r="QTH145" s="11"/>
      <c r="QTI145" s="6"/>
      <c r="QTO145" s="11"/>
      <c r="QTP145" s="6"/>
      <c r="QTV145" s="11"/>
      <c r="QTW145" s="6"/>
      <c r="QUC145" s="11"/>
      <c r="QUD145" s="6"/>
      <c r="QUJ145" s="11"/>
      <c r="QUK145" s="6"/>
      <c r="QUQ145" s="11"/>
      <c r="QUR145" s="6"/>
      <c r="QUX145" s="11"/>
      <c r="QUY145" s="6"/>
      <c r="QVE145" s="11"/>
      <c r="QVF145" s="6"/>
      <c r="QVL145" s="11"/>
      <c r="QVM145" s="6"/>
      <c r="QVS145" s="11"/>
      <c r="QVT145" s="6"/>
      <c r="QVZ145" s="11"/>
      <c r="QWA145" s="6"/>
      <c r="QWG145" s="11"/>
      <c r="QWH145" s="6"/>
      <c r="QWN145" s="11"/>
      <c r="QWO145" s="6"/>
      <c r="QWU145" s="11"/>
      <c r="QWV145" s="6"/>
      <c r="QXB145" s="11"/>
      <c r="QXC145" s="6"/>
      <c r="QXI145" s="11"/>
      <c r="QXJ145" s="6"/>
      <c r="QXP145" s="11"/>
      <c r="QXQ145" s="6"/>
      <c r="QXW145" s="11"/>
      <c r="QXX145" s="6"/>
      <c r="QYD145" s="11"/>
      <c r="QYE145" s="6"/>
      <c r="QYK145" s="11"/>
      <c r="QYL145" s="6"/>
      <c r="QYR145" s="11"/>
      <c r="QYS145" s="6"/>
      <c r="QYY145" s="11"/>
      <c r="QYZ145" s="6"/>
      <c r="QZF145" s="11"/>
      <c r="QZG145" s="6"/>
      <c r="QZM145" s="11"/>
      <c r="QZN145" s="6"/>
      <c r="QZT145" s="11"/>
      <c r="QZU145" s="6"/>
      <c r="RAA145" s="11"/>
      <c r="RAB145" s="6"/>
      <c r="RAH145" s="11"/>
      <c r="RAI145" s="6"/>
      <c r="RAO145" s="11"/>
      <c r="RAP145" s="6"/>
      <c r="RAV145" s="11"/>
      <c r="RAW145" s="6"/>
      <c r="RBC145" s="11"/>
      <c r="RBD145" s="6"/>
      <c r="RBJ145" s="11"/>
      <c r="RBK145" s="6"/>
      <c r="RBQ145" s="11"/>
      <c r="RBR145" s="6"/>
      <c r="RBX145" s="11"/>
      <c r="RBY145" s="6"/>
      <c r="RCE145" s="11"/>
      <c r="RCF145" s="6"/>
      <c r="RCL145" s="11"/>
      <c r="RCM145" s="6"/>
      <c r="RCS145" s="11"/>
      <c r="RCT145" s="6"/>
      <c r="RCZ145" s="11"/>
      <c r="RDA145" s="6"/>
      <c r="RDG145" s="11"/>
      <c r="RDH145" s="6"/>
      <c r="RDN145" s="11"/>
      <c r="RDO145" s="6"/>
      <c r="RDU145" s="11"/>
      <c r="RDV145" s="6"/>
      <c r="REB145" s="11"/>
      <c r="REC145" s="6"/>
      <c r="REI145" s="11"/>
      <c r="REJ145" s="6"/>
      <c r="REP145" s="11"/>
      <c r="REQ145" s="6"/>
      <c r="REW145" s="11"/>
      <c r="REX145" s="6"/>
      <c r="RFD145" s="11"/>
      <c r="RFE145" s="6"/>
      <c r="RFK145" s="11"/>
      <c r="RFL145" s="6"/>
      <c r="RFR145" s="11"/>
      <c r="RFS145" s="6"/>
      <c r="RFY145" s="11"/>
      <c r="RFZ145" s="6"/>
      <c r="RGF145" s="11"/>
      <c r="RGG145" s="6"/>
      <c r="RGM145" s="11"/>
      <c r="RGN145" s="6"/>
      <c r="RGT145" s="11"/>
      <c r="RGU145" s="6"/>
      <c r="RHA145" s="11"/>
      <c r="RHB145" s="6"/>
      <c r="RHH145" s="11"/>
      <c r="RHI145" s="6"/>
      <c r="RHO145" s="11"/>
      <c r="RHP145" s="6"/>
      <c r="RHV145" s="11"/>
      <c r="RHW145" s="6"/>
      <c r="RIC145" s="11"/>
      <c r="RID145" s="6"/>
      <c r="RIJ145" s="11"/>
      <c r="RIK145" s="6"/>
      <c r="RIQ145" s="11"/>
      <c r="RIR145" s="6"/>
      <c r="RIX145" s="11"/>
      <c r="RIY145" s="6"/>
      <c r="RJE145" s="11"/>
      <c r="RJF145" s="6"/>
      <c r="RJL145" s="11"/>
      <c r="RJM145" s="6"/>
      <c r="RJS145" s="11"/>
      <c r="RJT145" s="6"/>
      <c r="RJZ145" s="11"/>
      <c r="RKA145" s="6"/>
      <c r="RKG145" s="11"/>
      <c r="RKH145" s="6"/>
      <c r="RKN145" s="11"/>
      <c r="RKO145" s="6"/>
      <c r="RKU145" s="11"/>
      <c r="RKV145" s="6"/>
      <c r="RLB145" s="11"/>
      <c r="RLC145" s="6"/>
      <c r="RLI145" s="11"/>
      <c r="RLJ145" s="6"/>
      <c r="RLP145" s="11"/>
      <c r="RLQ145" s="6"/>
      <c r="RLW145" s="11"/>
      <c r="RLX145" s="6"/>
      <c r="RMD145" s="11"/>
      <c r="RME145" s="6"/>
      <c r="RMK145" s="11"/>
      <c r="RML145" s="6"/>
      <c r="RMR145" s="11"/>
      <c r="RMS145" s="6"/>
      <c r="RMY145" s="11"/>
      <c r="RMZ145" s="6"/>
      <c r="RNF145" s="11"/>
      <c r="RNG145" s="6"/>
      <c r="RNM145" s="11"/>
      <c r="RNN145" s="6"/>
      <c r="RNT145" s="11"/>
      <c r="RNU145" s="6"/>
      <c r="ROA145" s="11"/>
      <c r="ROB145" s="6"/>
      <c r="ROH145" s="11"/>
      <c r="ROI145" s="6"/>
      <c r="ROO145" s="11"/>
      <c r="ROP145" s="6"/>
      <c r="ROV145" s="11"/>
      <c r="ROW145" s="6"/>
      <c r="RPC145" s="11"/>
      <c r="RPD145" s="6"/>
      <c r="RPJ145" s="11"/>
      <c r="RPK145" s="6"/>
      <c r="RPQ145" s="11"/>
      <c r="RPR145" s="6"/>
      <c r="RPX145" s="11"/>
      <c r="RPY145" s="6"/>
      <c r="RQE145" s="11"/>
      <c r="RQF145" s="6"/>
      <c r="RQL145" s="11"/>
      <c r="RQM145" s="6"/>
      <c r="RQS145" s="11"/>
      <c r="RQT145" s="6"/>
      <c r="RQZ145" s="11"/>
      <c r="RRA145" s="6"/>
      <c r="RRG145" s="11"/>
      <c r="RRH145" s="6"/>
      <c r="RRN145" s="11"/>
      <c r="RRO145" s="6"/>
      <c r="RRU145" s="11"/>
      <c r="RRV145" s="6"/>
      <c r="RSB145" s="11"/>
      <c r="RSC145" s="6"/>
      <c r="RSI145" s="11"/>
      <c r="RSJ145" s="6"/>
      <c r="RSP145" s="11"/>
      <c r="RSQ145" s="6"/>
      <c r="RSW145" s="11"/>
      <c r="RSX145" s="6"/>
      <c r="RTD145" s="11"/>
      <c r="RTE145" s="6"/>
      <c r="RTK145" s="11"/>
      <c r="RTL145" s="6"/>
      <c r="RTR145" s="11"/>
      <c r="RTS145" s="6"/>
      <c r="RTY145" s="11"/>
      <c r="RTZ145" s="6"/>
      <c r="RUF145" s="11"/>
      <c r="RUG145" s="6"/>
      <c r="RUM145" s="11"/>
      <c r="RUN145" s="6"/>
      <c r="RUT145" s="11"/>
      <c r="RUU145" s="6"/>
      <c r="RVA145" s="11"/>
      <c r="RVB145" s="6"/>
      <c r="RVH145" s="11"/>
      <c r="RVI145" s="6"/>
      <c r="RVO145" s="11"/>
      <c r="RVP145" s="6"/>
      <c r="RVV145" s="11"/>
      <c r="RVW145" s="6"/>
      <c r="RWC145" s="11"/>
      <c r="RWD145" s="6"/>
      <c r="RWJ145" s="11"/>
      <c r="RWK145" s="6"/>
      <c r="RWQ145" s="11"/>
      <c r="RWR145" s="6"/>
      <c r="RWX145" s="11"/>
      <c r="RWY145" s="6"/>
      <c r="RXE145" s="11"/>
      <c r="RXF145" s="6"/>
      <c r="RXL145" s="11"/>
      <c r="RXM145" s="6"/>
      <c r="RXS145" s="11"/>
      <c r="RXT145" s="6"/>
      <c r="RXZ145" s="11"/>
      <c r="RYA145" s="6"/>
      <c r="RYG145" s="11"/>
      <c r="RYH145" s="6"/>
      <c r="RYN145" s="11"/>
      <c r="RYO145" s="6"/>
      <c r="RYU145" s="11"/>
      <c r="RYV145" s="6"/>
      <c r="RZB145" s="11"/>
      <c r="RZC145" s="6"/>
      <c r="RZI145" s="11"/>
      <c r="RZJ145" s="6"/>
      <c r="RZP145" s="11"/>
      <c r="RZQ145" s="6"/>
      <c r="RZW145" s="11"/>
      <c r="RZX145" s="6"/>
      <c r="SAD145" s="11"/>
      <c r="SAE145" s="6"/>
      <c r="SAK145" s="11"/>
      <c r="SAL145" s="6"/>
      <c r="SAR145" s="11"/>
      <c r="SAS145" s="6"/>
      <c r="SAY145" s="11"/>
      <c r="SAZ145" s="6"/>
      <c r="SBF145" s="11"/>
      <c r="SBG145" s="6"/>
      <c r="SBM145" s="11"/>
      <c r="SBN145" s="6"/>
      <c r="SBT145" s="11"/>
      <c r="SBU145" s="6"/>
      <c r="SCA145" s="11"/>
      <c r="SCB145" s="6"/>
      <c r="SCH145" s="11"/>
      <c r="SCI145" s="6"/>
      <c r="SCO145" s="11"/>
      <c r="SCP145" s="6"/>
      <c r="SCV145" s="11"/>
      <c r="SCW145" s="6"/>
      <c r="SDC145" s="11"/>
      <c r="SDD145" s="6"/>
      <c r="SDJ145" s="11"/>
      <c r="SDK145" s="6"/>
      <c r="SDQ145" s="11"/>
      <c r="SDR145" s="6"/>
      <c r="SDX145" s="11"/>
      <c r="SDY145" s="6"/>
      <c r="SEE145" s="11"/>
      <c r="SEF145" s="6"/>
      <c r="SEL145" s="11"/>
      <c r="SEM145" s="6"/>
      <c r="SES145" s="11"/>
      <c r="SET145" s="6"/>
      <c r="SEZ145" s="11"/>
      <c r="SFA145" s="6"/>
      <c r="SFG145" s="11"/>
      <c r="SFH145" s="6"/>
      <c r="SFN145" s="11"/>
      <c r="SFO145" s="6"/>
      <c r="SFU145" s="11"/>
      <c r="SFV145" s="6"/>
      <c r="SGB145" s="11"/>
      <c r="SGC145" s="6"/>
      <c r="SGI145" s="11"/>
      <c r="SGJ145" s="6"/>
      <c r="SGP145" s="11"/>
      <c r="SGQ145" s="6"/>
      <c r="SGW145" s="11"/>
      <c r="SGX145" s="6"/>
      <c r="SHD145" s="11"/>
      <c r="SHE145" s="6"/>
      <c r="SHK145" s="11"/>
      <c r="SHL145" s="6"/>
      <c r="SHR145" s="11"/>
      <c r="SHS145" s="6"/>
      <c r="SHY145" s="11"/>
      <c r="SHZ145" s="6"/>
      <c r="SIF145" s="11"/>
      <c r="SIG145" s="6"/>
      <c r="SIM145" s="11"/>
      <c r="SIN145" s="6"/>
      <c r="SIT145" s="11"/>
      <c r="SIU145" s="6"/>
      <c r="SJA145" s="11"/>
      <c r="SJB145" s="6"/>
      <c r="SJH145" s="11"/>
      <c r="SJI145" s="6"/>
      <c r="SJO145" s="11"/>
      <c r="SJP145" s="6"/>
      <c r="SJV145" s="11"/>
      <c r="SJW145" s="6"/>
      <c r="SKC145" s="11"/>
      <c r="SKD145" s="6"/>
      <c r="SKJ145" s="11"/>
      <c r="SKK145" s="6"/>
      <c r="SKQ145" s="11"/>
      <c r="SKR145" s="6"/>
      <c r="SKX145" s="11"/>
      <c r="SKY145" s="6"/>
      <c r="SLE145" s="11"/>
      <c r="SLF145" s="6"/>
      <c r="SLL145" s="11"/>
      <c r="SLM145" s="6"/>
      <c r="SLS145" s="11"/>
      <c r="SLT145" s="6"/>
      <c r="SLZ145" s="11"/>
      <c r="SMA145" s="6"/>
      <c r="SMG145" s="11"/>
      <c r="SMH145" s="6"/>
      <c r="SMN145" s="11"/>
      <c r="SMO145" s="6"/>
      <c r="SMU145" s="11"/>
      <c r="SMV145" s="6"/>
      <c r="SNB145" s="11"/>
      <c r="SNC145" s="6"/>
      <c r="SNI145" s="11"/>
      <c r="SNJ145" s="6"/>
      <c r="SNP145" s="11"/>
      <c r="SNQ145" s="6"/>
      <c r="SNW145" s="11"/>
      <c r="SNX145" s="6"/>
      <c r="SOD145" s="11"/>
      <c r="SOE145" s="6"/>
      <c r="SOK145" s="11"/>
      <c r="SOL145" s="6"/>
      <c r="SOR145" s="11"/>
      <c r="SOS145" s="6"/>
      <c r="SOY145" s="11"/>
      <c r="SOZ145" s="6"/>
      <c r="SPF145" s="11"/>
      <c r="SPG145" s="6"/>
      <c r="SPM145" s="11"/>
      <c r="SPN145" s="6"/>
      <c r="SPT145" s="11"/>
      <c r="SPU145" s="6"/>
      <c r="SQA145" s="11"/>
      <c r="SQB145" s="6"/>
      <c r="SQH145" s="11"/>
      <c r="SQI145" s="6"/>
      <c r="SQO145" s="11"/>
      <c r="SQP145" s="6"/>
      <c r="SQV145" s="11"/>
      <c r="SQW145" s="6"/>
      <c r="SRC145" s="11"/>
      <c r="SRD145" s="6"/>
      <c r="SRJ145" s="11"/>
      <c r="SRK145" s="6"/>
      <c r="SRQ145" s="11"/>
      <c r="SRR145" s="6"/>
      <c r="SRX145" s="11"/>
      <c r="SRY145" s="6"/>
      <c r="SSE145" s="11"/>
      <c r="SSF145" s="6"/>
      <c r="SSL145" s="11"/>
      <c r="SSM145" s="6"/>
      <c r="SSS145" s="11"/>
      <c r="SST145" s="6"/>
      <c r="SSZ145" s="11"/>
      <c r="STA145" s="6"/>
      <c r="STG145" s="11"/>
      <c r="STH145" s="6"/>
      <c r="STN145" s="11"/>
      <c r="STO145" s="6"/>
      <c r="STU145" s="11"/>
      <c r="STV145" s="6"/>
      <c r="SUB145" s="11"/>
      <c r="SUC145" s="6"/>
      <c r="SUI145" s="11"/>
      <c r="SUJ145" s="6"/>
      <c r="SUP145" s="11"/>
      <c r="SUQ145" s="6"/>
      <c r="SUW145" s="11"/>
      <c r="SUX145" s="6"/>
      <c r="SVD145" s="11"/>
      <c r="SVE145" s="6"/>
      <c r="SVK145" s="11"/>
      <c r="SVL145" s="6"/>
      <c r="SVR145" s="11"/>
      <c r="SVS145" s="6"/>
      <c r="SVY145" s="11"/>
      <c r="SVZ145" s="6"/>
      <c r="SWF145" s="11"/>
      <c r="SWG145" s="6"/>
      <c r="SWM145" s="11"/>
      <c r="SWN145" s="6"/>
      <c r="SWT145" s="11"/>
      <c r="SWU145" s="6"/>
      <c r="SXA145" s="11"/>
      <c r="SXB145" s="6"/>
      <c r="SXH145" s="11"/>
      <c r="SXI145" s="6"/>
      <c r="SXO145" s="11"/>
      <c r="SXP145" s="6"/>
      <c r="SXV145" s="11"/>
      <c r="SXW145" s="6"/>
      <c r="SYC145" s="11"/>
      <c r="SYD145" s="6"/>
      <c r="SYJ145" s="11"/>
      <c r="SYK145" s="6"/>
      <c r="SYQ145" s="11"/>
      <c r="SYR145" s="6"/>
      <c r="SYX145" s="11"/>
      <c r="SYY145" s="6"/>
      <c r="SZE145" s="11"/>
      <c r="SZF145" s="6"/>
      <c r="SZL145" s="11"/>
      <c r="SZM145" s="6"/>
      <c r="SZS145" s="11"/>
      <c r="SZT145" s="6"/>
      <c r="SZZ145" s="11"/>
      <c r="TAA145" s="6"/>
      <c r="TAG145" s="11"/>
      <c r="TAH145" s="6"/>
      <c r="TAN145" s="11"/>
      <c r="TAO145" s="6"/>
      <c r="TAU145" s="11"/>
      <c r="TAV145" s="6"/>
      <c r="TBB145" s="11"/>
      <c r="TBC145" s="6"/>
      <c r="TBI145" s="11"/>
      <c r="TBJ145" s="6"/>
      <c r="TBP145" s="11"/>
      <c r="TBQ145" s="6"/>
      <c r="TBW145" s="11"/>
      <c r="TBX145" s="6"/>
      <c r="TCD145" s="11"/>
      <c r="TCE145" s="6"/>
      <c r="TCK145" s="11"/>
      <c r="TCL145" s="6"/>
      <c r="TCR145" s="11"/>
      <c r="TCS145" s="6"/>
      <c r="TCY145" s="11"/>
      <c r="TCZ145" s="6"/>
      <c r="TDF145" s="11"/>
      <c r="TDG145" s="6"/>
      <c r="TDM145" s="11"/>
      <c r="TDN145" s="6"/>
      <c r="TDT145" s="11"/>
      <c r="TDU145" s="6"/>
      <c r="TEA145" s="11"/>
      <c r="TEB145" s="6"/>
      <c r="TEH145" s="11"/>
      <c r="TEI145" s="6"/>
      <c r="TEO145" s="11"/>
      <c r="TEP145" s="6"/>
      <c r="TEV145" s="11"/>
      <c r="TEW145" s="6"/>
      <c r="TFC145" s="11"/>
      <c r="TFD145" s="6"/>
      <c r="TFJ145" s="11"/>
      <c r="TFK145" s="6"/>
      <c r="TFQ145" s="11"/>
      <c r="TFR145" s="6"/>
      <c r="TFX145" s="11"/>
      <c r="TFY145" s="6"/>
      <c r="TGE145" s="11"/>
      <c r="TGF145" s="6"/>
      <c r="TGL145" s="11"/>
      <c r="TGM145" s="6"/>
      <c r="TGS145" s="11"/>
      <c r="TGT145" s="6"/>
      <c r="TGZ145" s="11"/>
      <c r="THA145" s="6"/>
      <c r="THG145" s="11"/>
      <c r="THH145" s="6"/>
      <c r="THN145" s="11"/>
      <c r="THO145" s="6"/>
      <c r="THU145" s="11"/>
      <c r="THV145" s="6"/>
      <c r="TIB145" s="11"/>
      <c r="TIC145" s="6"/>
      <c r="TII145" s="11"/>
      <c r="TIJ145" s="6"/>
      <c r="TIP145" s="11"/>
      <c r="TIQ145" s="6"/>
      <c r="TIW145" s="11"/>
      <c r="TIX145" s="6"/>
      <c r="TJD145" s="11"/>
      <c r="TJE145" s="6"/>
      <c r="TJK145" s="11"/>
      <c r="TJL145" s="6"/>
      <c r="TJR145" s="11"/>
      <c r="TJS145" s="6"/>
      <c r="TJY145" s="11"/>
      <c r="TJZ145" s="6"/>
      <c r="TKF145" s="11"/>
      <c r="TKG145" s="6"/>
      <c r="TKM145" s="11"/>
      <c r="TKN145" s="6"/>
      <c r="TKT145" s="11"/>
      <c r="TKU145" s="6"/>
      <c r="TLA145" s="11"/>
      <c r="TLB145" s="6"/>
      <c r="TLH145" s="11"/>
      <c r="TLI145" s="6"/>
      <c r="TLO145" s="11"/>
      <c r="TLP145" s="6"/>
      <c r="TLV145" s="11"/>
      <c r="TLW145" s="6"/>
      <c r="TMC145" s="11"/>
      <c r="TMD145" s="6"/>
      <c r="TMJ145" s="11"/>
      <c r="TMK145" s="6"/>
      <c r="TMQ145" s="11"/>
      <c r="TMR145" s="6"/>
      <c r="TMX145" s="11"/>
      <c r="TMY145" s="6"/>
      <c r="TNE145" s="11"/>
      <c r="TNF145" s="6"/>
      <c r="TNL145" s="11"/>
      <c r="TNM145" s="6"/>
      <c r="TNS145" s="11"/>
      <c r="TNT145" s="6"/>
      <c r="TNZ145" s="11"/>
      <c r="TOA145" s="6"/>
      <c r="TOG145" s="11"/>
      <c r="TOH145" s="6"/>
      <c r="TON145" s="11"/>
      <c r="TOO145" s="6"/>
      <c r="TOU145" s="11"/>
      <c r="TOV145" s="6"/>
      <c r="TPB145" s="11"/>
      <c r="TPC145" s="6"/>
      <c r="TPI145" s="11"/>
      <c r="TPJ145" s="6"/>
      <c r="TPP145" s="11"/>
      <c r="TPQ145" s="6"/>
      <c r="TPW145" s="11"/>
      <c r="TPX145" s="6"/>
      <c r="TQD145" s="11"/>
      <c r="TQE145" s="6"/>
      <c r="TQK145" s="11"/>
      <c r="TQL145" s="6"/>
      <c r="TQR145" s="11"/>
      <c r="TQS145" s="6"/>
      <c r="TQY145" s="11"/>
      <c r="TQZ145" s="6"/>
      <c r="TRF145" s="11"/>
      <c r="TRG145" s="6"/>
      <c r="TRM145" s="11"/>
      <c r="TRN145" s="6"/>
      <c r="TRT145" s="11"/>
      <c r="TRU145" s="6"/>
      <c r="TSA145" s="11"/>
      <c r="TSB145" s="6"/>
      <c r="TSH145" s="11"/>
      <c r="TSI145" s="6"/>
      <c r="TSO145" s="11"/>
      <c r="TSP145" s="6"/>
      <c r="TSV145" s="11"/>
      <c r="TSW145" s="6"/>
      <c r="TTC145" s="11"/>
      <c r="TTD145" s="6"/>
      <c r="TTJ145" s="11"/>
      <c r="TTK145" s="6"/>
      <c r="TTQ145" s="11"/>
      <c r="TTR145" s="6"/>
      <c r="TTX145" s="11"/>
      <c r="TTY145" s="6"/>
      <c r="TUE145" s="11"/>
      <c r="TUF145" s="6"/>
      <c r="TUL145" s="11"/>
      <c r="TUM145" s="6"/>
      <c r="TUS145" s="11"/>
      <c r="TUT145" s="6"/>
      <c r="TUZ145" s="11"/>
      <c r="TVA145" s="6"/>
      <c r="TVG145" s="11"/>
      <c r="TVH145" s="6"/>
      <c r="TVN145" s="11"/>
      <c r="TVO145" s="6"/>
      <c r="TVU145" s="11"/>
      <c r="TVV145" s="6"/>
      <c r="TWB145" s="11"/>
      <c r="TWC145" s="6"/>
      <c r="TWI145" s="11"/>
      <c r="TWJ145" s="6"/>
      <c r="TWP145" s="11"/>
      <c r="TWQ145" s="6"/>
      <c r="TWW145" s="11"/>
      <c r="TWX145" s="6"/>
      <c r="TXD145" s="11"/>
      <c r="TXE145" s="6"/>
      <c r="TXK145" s="11"/>
      <c r="TXL145" s="6"/>
      <c r="TXR145" s="11"/>
      <c r="TXS145" s="6"/>
      <c r="TXY145" s="11"/>
      <c r="TXZ145" s="6"/>
      <c r="TYF145" s="11"/>
      <c r="TYG145" s="6"/>
      <c r="TYM145" s="11"/>
      <c r="TYN145" s="6"/>
      <c r="TYT145" s="11"/>
      <c r="TYU145" s="6"/>
      <c r="TZA145" s="11"/>
      <c r="TZB145" s="6"/>
      <c r="TZH145" s="11"/>
      <c r="TZI145" s="6"/>
      <c r="TZO145" s="11"/>
      <c r="TZP145" s="6"/>
      <c r="TZV145" s="11"/>
      <c r="TZW145" s="6"/>
      <c r="UAC145" s="11"/>
      <c r="UAD145" s="6"/>
      <c r="UAJ145" s="11"/>
      <c r="UAK145" s="6"/>
      <c r="UAQ145" s="11"/>
      <c r="UAR145" s="6"/>
      <c r="UAX145" s="11"/>
      <c r="UAY145" s="6"/>
      <c r="UBE145" s="11"/>
      <c r="UBF145" s="6"/>
      <c r="UBL145" s="11"/>
      <c r="UBM145" s="6"/>
      <c r="UBS145" s="11"/>
      <c r="UBT145" s="6"/>
      <c r="UBZ145" s="11"/>
      <c r="UCA145" s="6"/>
      <c r="UCG145" s="11"/>
      <c r="UCH145" s="6"/>
      <c r="UCN145" s="11"/>
      <c r="UCO145" s="6"/>
      <c r="UCU145" s="11"/>
      <c r="UCV145" s="6"/>
      <c r="UDB145" s="11"/>
      <c r="UDC145" s="6"/>
      <c r="UDI145" s="11"/>
      <c r="UDJ145" s="6"/>
      <c r="UDP145" s="11"/>
      <c r="UDQ145" s="6"/>
      <c r="UDW145" s="11"/>
      <c r="UDX145" s="6"/>
      <c r="UED145" s="11"/>
      <c r="UEE145" s="6"/>
      <c r="UEK145" s="11"/>
      <c r="UEL145" s="6"/>
      <c r="UER145" s="11"/>
      <c r="UES145" s="6"/>
      <c r="UEY145" s="11"/>
      <c r="UEZ145" s="6"/>
      <c r="UFF145" s="11"/>
      <c r="UFG145" s="6"/>
      <c r="UFM145" s="11"/>
      <c r="UFN145" s="6"/>
      <c r="UFT145" s="11"/>
      <c r="UFU145" s="6"/>
      <c r="UGA145" s="11"/>
      <c r="UGB145" s="6"/>
      <c r="UGH145" s="11"/>
      <c r="UGI145" s="6"/>
      <c r="UGO145" s="11"/>
      <c r="UGP145" s="6"/>
      <c r="UGV145" s="11"/>
      <c r="UGW145" s="6"/>
      <c r="UHC145" s="11"/>
      <c r="UHD145" s="6"/>
      <c r="UHJ145" s="11"/>
      <c r="UHK145" s="6"/>
      <c r="UHQ145" s="11"/>
      <c r="UHR145" s="6"/>
      <c r="UHX145" s="11"/>
      <c r="UHY145" s="6"/>
      <c r="UIE145" s="11"/>
      <c r="UIF145" s="6"/>
      <c r="UIL145" s="11"/>
      <c r="UIM145" s="6"/>
      <c r="UIS145" s="11"/>
      <c r="UIT145" s="6"/>
      <c r="UIZ145" s="11"/>
      <c r="UJA145" s="6"/>
      <c r="UJG145" s="11"/>
      <c r="UJH145" s="6"/>
      <c r="UJN145" s="11"/>
      <c r="UJO145" s="6"/>
      <c r="UJU145" s="11"/>
      <c r="UJV145" s="6"/>
      <c r="UKB145" s="11"/>
      <c r="UKC145" s="6"/>
      <c r="UKI145" s="11"/>
      <c r="UKJ145" s="6"/>
      <c r="UKP145" s="11"/>
      <c r="UKQ145" s="6"/>
      <c r="UKW145" s="11"/>
      <c r="UKX145" s="6"/>
      <c r="ULD145" s="11"/>
      <c r="ULE145" s="6"/>
      <c r="ULK145" s="11"/>
      <c r="ULL145" s="6"/>
      <c r="ULR145" s="11"/>
      <c r="ULS145" s="6"/>
      <c r="ULY145" s="11"/>
      <c r="ULZ145" s="6"/>
      <c r="UMF145" s="11"/>
      <c r="UMG145" s="6"/>
      <c r="UMM145" s="11"/>
      <c r="UMN145" s="6"/>
      <c r="UMT145" s="11"/>
      <c r="UMU145" s="6"/>
      <c r="UNA145" s="11"/>
      <c r="UNB145" s="6"/>
      <c r="UNH145" s="11"/>
      <c r="UNI145" s="6"/>
      <c r="UNO145" s="11"/>
      <c r="UNP145" s="6"/>
      <c r="UNV145" s="11"/>
      <c r="UNW145" s="6"/>
      <c r="UOC145" s="11"/>
      <c r="UOD145" s="6"/>
      <c r="UOJ145" s="11"/>
      <c r="UOK145" s="6"/>
      <c r="UOQ145" s="11"/>
      <c r="UOR145" s="6"/>
      <c r="UOX145" s="11"/>
      <c r="UOY145" s="6"/>
      <c r="UPE145" s="11"/>
      <c r="UPF145" s="6"/>
      <c r="UPL145" s="11"/>
      <c r="UPM145" s="6"/>
      <c r="UPS145" s="11"/>
      <c r="UPT145" s="6"/>
      <c r="UPZ145" s="11"/>
      <c r="UQA145" s="6"/>
      <c r="UQG145" s="11"/>
      <c r="UQH145" s="6"/>
      <c r="UQN145" s="11"/>
      <c r="UQO145" s="6"/>
      <c r="UQU145" s="11"/>
      <c r="UQV145" s="6"/>
      <c r="URB145" s="11"/>
      <c r="URC145" s="6"/>
      <c r="URI145" s="11"/>
      <c r="URJ145" s="6"/>
      <c r="URP145" s="11"/>
      <c r="URQ145" s="6"/>
      <c r="URW145" s="11"/>
      <c r="URX145" s="6"/>
      <c r="USD145" s="11"/>
      <c r="USE145" s="6"/>
      <c r="USK145" s="11"/>
      <c r="USL145" s="6"/>
      <c r="USR145" s="11"/>
      <c r="USS145" s="6"/>
      <c r="USY145" s="11"/>
      <c r="USZ145" s="6"/>
      <c r="UTF145" s="11"/>
      <c r="UTG145" s="6"/>
      <c r="UTM145" s="11"/>
      <c r="UTN145" s="6"/>
      <c r="UTT145" s="11"/>
      <c r="UTU145" s="6"/>
      <c r="UUA145" s="11"/>
      <c r="UUB145" s="6"/>
      <c r="UUH145" s="11"/>
      <c r="UUI145" s="6"/>
      <c r="UUO145" s="11"/>
      <c r="UUP145" s="6"/>
      <c r="UUV145" s="11"/>
      <c r="UUW145" s="6"/>
      <c r="UVC145" s="11"/>
      <c r="UVD145" s="6"/>
      <c r="UVJ145" s="11"/>
      <c r="UVK145" s="6"/>
      <c r="UVQ145" s="11"/>
      <c r="UVR145" s="6"/>
      <c r="UVX145" s="11"/>
      <c r="UVY145" s="6"/>
      <c r="UWE145" s="11"/>
      <c r="UWF145" s="6"/>
      <c r="UWL145" s="11"/>
      <c r="UWM145" s="6"/>
      <c r="UWS145" s="11"/>
      <c r="UWT145" s="6"/>
      <c r="UWZ145" s="11"/>
      <c r="UXA145" s="6"/>
      <c r="UXG145" s="11"/>
      <c r="UXH145" s="6"/>
      <c r="UXN145" s="11"/>
      <c r="UXO145" s="6"/>
      <c r="UXU145" s="11"/>
      <c r="UXV145" s="6"/>
      <c r="UYB145" s="11"/>
      <c r="UYC145" s="6"/>
      <c r="UYI145" s="11"/>
      <c r="UYJ145" s="6"/>
      <c r="UYP145" s="11"/>
      <c r="UYQ145" s="6"/>
      <c r="UYW145" s="11"/>
      <c r="UYX145" s="6"/>
      <c r="UZD145" s="11"/>
      <c r="UZE145" s="6"/>
      <c r="UZK145" s="11"/>
      <c r="UZL145" s="6"/>
      <c r="UZR145" s="11"/>
      <c r="UZS145" s="6"/>
      <c r="UZY145" s="11"/>
      <c r="UZZ145" s="6"/>
      <c r="VAF145" s="11"/>
      <c r="VAG145" s="6"/>
      <c r="VAM145" s="11"/>
      <c r="VAN145" s="6"/>
      <c r="VAT145" s="11"/>
      <c r="VAU145" s="6"/>
      <c r="VBA145" s="11"/>
      <c r="VBB145" s="6"/>
      <c r="VBH145" s="11"/>
      <c r="VBI145" s="6"/>
      <c r="VBO145" s="11"/>
      <c r="VBP145" s="6"/>
      <c r="VBV145" s="11"/>
      <c r="VBW145" s="6"/>
      <c r="VCC145" s="11"/>
      <c r="VCD145" s="6"/>
      <c r="VCJ145" s="11"/>
      <c r="VCK145" s="6"/>
      <c r="VCQ145" s="11"/>
      <c r="VCR145" s="6"/>
      <c r="VCX145" s="11"/>
      <c r="VCY145" s="6"/>
      <c r="VDE145" s="11"/>
      <c r="VDF145" s="6"/>
      <c r="VDL145" s="11"/>
      <c r="VDM145" s="6"/>
      <c r="VDS145" s="11"/>
      <c r="VDT145" s="6"/>
      <c r="VDZ145" s="11"/>
      <c r="VEA145" s="6"/>
      <c r="VEG145" s="11"/>
      <c r="VEH145" s="6"/>
      <c r="VEN145" s="11"/>
      <c r="VEO145" s="6"/>
      <c r="VEU145" s="11"/>
      <c r="VEV145" s="6"/>
      <c r="VFB145" s="11"/>
      <c r="VFC145" s="6"/>
      <c r="VFI145" s="11"/>
      <c r="VFJ145" s="6"/>
      <c r="VFP145" s="11"/>
      <c r="VFQ145" s="6"/>
      <c r="VFW145" s="11"/>
      <c r="VFX145" s="6"/>
      <c r="VGD145" s="11"/>
      <c r="VGE145" s="6"/>
      <c r="VGK145" s="11"/>
      <c r="VGL145" s="6"/>
      <c r="VGR145" s="11"/>
      <c r="VGS145" s="6"/>
      <c r="VGY145" s="11"/>
      <c r="VGZ145" s="6"/>
      <c r="VHF145" s="11"/>
      <c r="VHG145" s="6"/>
      <c r="VHM145" s="11"/>
      <c r="VHN145" s="6"/>
      <c r="VHT145" s="11"/>
      <c r="VHU145" s="6"/>
      <c r="VIA145" s="11"/>
      <c r="VIB145" s="6"/>
      <c r="VIH145" s="11"/>
      <c r="VII145" s="6"/>
      <c r="VIO145" s="11"/>
      <c r="VIP145" s="6"/>
      <c r="VIV145" s="11"/>
      <c r="VIW145" s="6"/>
      <c r="VJC145" s="11"/>
      <c r="VJD145" s="6"/>
      <c r="VJJ145" s="11"/>
      <c r="VJK145" s="6"/>
      <c r="VJQ145" s="11"/>
      <c r="VJR145" s="6"/>
      <c r="VJX145" s="11"/>
      <c r="VJY145" s="6"/>
      <c r="VKE145" s="11"/>
      <c r="VKF145" s="6"/>
      <c r="VKL145" s="11"/>
      <c r="VKM145" s="6"/>
      <c r="VKS145" s="11"/>
      <c r="VKT145" s="6"/>
      <c r="VKZ145" s="11"/>
      <c r="VLA145" s="6"/>
      <c r="VLG145" s="11"/>
      <c r="VLH145" s="6"/>
      <c r="VLN145" s="11"/>
      <c r="VLO145" s="6"/>
      <c r="VLU145" s="11"/>
      <c r="VLV145" s="6"/>
      <c r="VMB145" s="11"/>
      <c r="VMC145" s="6"/>
      <c r="VMI145" s="11"/>
      <c r="VMJ145" s="6"/>
      <c r="VMP145" s="11"/>
      <c r="VMQ145" s="6"/>
      <c r="VMW145" s="11"/>
      <c r="VMX145" s="6"/>
      <c r="VND145" s="11"/>
      <c r="VNE145" s="6"/>
      <c r="VNK145" s="11"/>
      <c r="VNL145" s="6"/>
      <c r="VNR145" s="11"/>
      <c r="VNS145" s="6"/>
      <c r="VNY145" s="11"/>
      <c r="VNZ145" s="6"/>
      <c r="VOF145" s="11"/>
      <c r="VOG145" s="6"/>
      <c r="VOM145" s="11"/>
      <c r="VON145" s="6"/>
      <c r="VOT145" s="11"/>
      <c r="VOU145" s="6"/>
      <c r="VPA145" s="11"/>
      <c r="VPB145" s="6"/>
      <c r="VPH145" s="11"/>
      <c r="VPI145" s="6"/>
      <c r="VPO145" s="11"/>
      <c r="VPP145" s="6"/>
      <c r="VPV145" s="11"/>
      <c r="VPW145" s="6"/>
      <c r="VQC145" s="11"/>
      <c r="VQD145" s="6"/>
      <c r="VQJ145" s="11"/>
      <c r="VQK145" s="6"/>
      <c r="VQQ145" s="11"/>
      <c r="VQR145" s="6"/>
      <c r="VQX145" s="11"/>
      <c r="VQY145" s="6"/>
      <c r="VRE145" s="11"/>
      <c r="VRF145" s="6"/>
      <c r="VRL145" s="11"/>
      <c r="VRM145" s="6"/>
      <c r="VRS145" s="11"/>
      <c r="VRT145" s="6"/>
      <c r="VRZ145" s="11"/>
      <c r="VSA145" s="6"/>
      <c r="VSG145" s="11"/>
      <c r="VSH145" s="6"/>
      <c r="VSN145" s="11"/>
      <c r="VSO145" s="6"/>
      <c r="VSU145" s="11"/>
      <c r="VSV145" s="6"/>
      <c r="VTB145" s="11"/>
      <c r="VTC145" s="6"/>
      <c r="VTI145" s="11"/>
      <c r="VTJ145" s="6"/>
      <c r="VTP145" s="11"/>
      <c r="VTQ145" s="6"/>
      <c r="VTW145" s="11"/>
      <c r="VTX145" s="6"/>
      <c r="VUD145" s="11"/>
      <c r="VUE145" s="6"/>
      <c r="VUK145" s="11"/>
      <c r="VUL145" s="6"/>
      <c r="VUR145" s="11"/>
      <c r="VUS145" s="6"/>
      <c r="VUY145" s="11"/>
      <c r="VUZ145" s="6"/>
      <c r="VVF145" s="11"/>
      <c r="VVG145" s="6"/>
      <c r="VVM145" s="11"/>
      <c r="VVN145" s="6"/>
      <c r="VVT145" s="11"/>
      <c r="VVU145" s="6"/>
      <c r="VWA145" s="11"/>
      <c r="VWB145" s="6"/>
      <c r="VWH145" s="11"/>
      <c r="VWI145" s="6"/>
      <c r="VWO145" s="11"/>
      <c r="VWP145" s="6"/>
      <c r="VWV145" s="11"/>
      <c r="VWW145" s="6"/>
      <c r="VXC145" s="11"/>
      <c r="VXD145" s="6"/>
      <c r="VXJ145" s="11"/>
      <c r="VXK145" s="6"/>
      <c r="VXQ145" s="11"/>
      <c r="VXR145" s="6"/>
      <c r="VXX145" s="11"/>
      <c r="VXY145" s="6"/>
      <c r="VYE145" s="11"/>
      <c r="VYF145" s="6"/>
      <c r="VYL145" s="11"/>
      <c r="VYM145" s="6"/>
      <c r="VYS145" s="11"/>
      <c r="VYT145" s="6"/>
      <c r="VYZ145" s="11"/>
      <c r="VZA145" s="6"/>
      <c r="VZG145" s="11"/>
      <c r="VZH145" s="6"/>
      <c r="VZN145" s="11"/>
      <c r="VZO145" s="6"/>
      <c r="VZU145" s="11"/>
      <c r="VZV145" s="6"/>
      <c r="WAB145" s="11"/>
      <c r="WAC145" s="6"/>
      <c r="WAI145" s="11"/>
      <c r="WAJ145" s="6"/>
      <c r="WAP145" s="11"/>
      <c r="WAQ145" s="6"/>
      <c r="WAW145" s="11"/>
      <c r="WAX145" s="6"/>
      <c r="WBD145" s="11"/>
      <c r="WBE145" s="6"/>
      <c r="WBK145" s="11"/>
      <c r="WBL145" s="6"/>
      <c r="WBR145" s="11"/>
      <c r="WBS145" s="6"/>
      <c r="WBY145" s="11"/>
      <c r="WBZ145" s="6"/>
      <c r="WCF145" s="11"/>
      <c r="WCG145" s="6"/>
      <c r="WCM145" s="11"/>
      <c r="WCN145" s="6"/>
      <c r="WCT145" s="11"/>
      <c r="WCU145" s="6"/>
      <c r="WDA145" s="11"/>
      <c r="WDB145" s="6"/>
      <c r="WDH145" s="11"/>
      <c r="WDI145" s="6"/>
      <c r="WDO145" s="11"/>
      <c r="WDP145" s="6"/>
      <c r="WDV145" s="11"/>
      <c r="WDW145" s="6"/>
      <c r="WEC145" s="11"/>
      <c r="WED145" s="6"/>
      <c r="WEJ145" s="11"/>
      <c r="WEK145" s="6"/>
      <c r="WEQ145" s="11"/>
      <c r="WER145" s="6"/>
      <c r="WEX145" s="11"/>
      <c r="WEY145" s="6"/>
      <c r="WFE145" s="11"/>
      <c r="WFF145" s="6"/>
      <c r="WFL145" s="11"/>
      <c r="WFM145" s="6"/>
      <c r="WFS145" s="11"/>
      <c r="WFT145" s="6"/>
      <c r="WFZ145" s="11"/>
      <c r="WGA145" s="6"/>
      <c r="WGG145" s="11"/>
      <c r="WGH145" s="6"/>
      <c r="WGN145" s="11"/>
      <c r="WGO145" s="6"/>
      <c r="WGU145" s="11"/>
      <c r="WGV145" s="6"/>
      <c r="WHB145" s="11"/>
      <c r="WHC145" s="6"/>
      <c r="WHI145" s="11"/>
      <c r="WHJ145" s="6"/>
      <c r="WHP145" s="11"/>
      <c r="WHQ145" s="6"/>
      <c r="WHW145" s="11"/>
      <c r="WHX145" s="6"/>
      <c r="WID145" s="11"/>
      <c r="WIE145" s="6"/>
      <c r="WIK145" s="11"/>
      <c r="WIL145" s="6"/>
      <c r="WIR145" s="11"/>
      <c r="WIS145" s="6"/>
      <c r="WIY145" s="11"/>
      <c r="WIZ145" s="6"/>
      <c r="WJF145" s="11"/>
      <c r="WJG145" s="6"/>
      <c r="WJM145" s="11"/>
      <c r="WJN145" s="6"/>
      <c r="WJT145" s="11"/>
      <c r="WJU145" s="6"/>
      <c r="WKA145" s="11"/>
      <c r="WKB145" s="6"/>
      <c r="WKH145" s="11"/>
      <c r="WKI145" s="6"/>
      <c r="WKO145" s="11"/>
      <c r="WKP145" s="6"/>
      <c r="WKV145" s="11"/>
      <c r="WKW145" s="6"/>
      <c r="WLC145" s="11"/>
      <c r="WLD145" s="6"/>
      <c r="WLJ145" s="11"/>
      <c r="WLK145" s="6"/>
      <c r="WLQ145" s="11"/>
      <c r="WLR145" s="6"/>
      <c r="WLX145" s="11"/>
      <c r="WLY145" s="6"/>
      <c r="WME145" s="11"/>
      <c r="WMF145" s="6"/>
      <c r="WML145" s="11"/>
      <c r="WMM145" s="6"/>
      <c r="WMS145" s="11"/>
      <c r="WMT145" s="6"/>
      <c r="WMZ145" s="11"/>
      <c r="WNA145" s="6"/>
      <c r="WNG145" s="11"/>
      <c r="WNH145" s="6"/>
      <c r="WNN145" s="11"/>
      <c r="WNO145" s="6"/>
      <c r="WNU145" s="11"/>
      <c r="WNV145" s="6"/>
      <c r="WOB145" s="11"/>
      <c r="WOC145" s="6"/>
      <c r="WOI145" s="11"/>
      <c r="WOJ145" s="6"/>
      <c r="WOP145" s="11"/>
      <c r="WOQ145" s="6"/>
      <c r="WOW145" s="11"/>
      <c r="WOX145" s="6"/>
      <c r="WPD145" s="11"/>
      <c r="WPE145" s="6"/>
      <c r="WPK145" s="11"/>
      <c r="WPL145" s="6"/>
      <c r="WPR145" s="11"/>
      <c r="WPS145" s="6"/>
      <c r="WPY145" s="11"/>
      <c r="WPZ145" s="6"/>
      <c r="WQF145" s="11"/>
      <c r="WQG145" s="6"/>
      <c r="WQM145" s="11"/>
      <c r="WQN145" s="6"/>
      <c r="WQT145" s="11"/>
      <c r="WQU145" s="6"/>
      <c r="WRA145" s="11"/>
      <c r="WRB145" s="6"/>
      <c r="WRH145" s="11"/>
      <c r="WRI145" s="6"/>
      <c r="WRO145" s="11"/>
      <c r="WRP145" s="6"/>
      <c r="WRV145" s="11"/>
      <c r="WRW145" s="6"/>
      <c r="WSC145" s="11"/>
      <c r="WSD145" s="6"/>
      <c r="WSJ145" s="11"/>
      <c r="WSK145" s="6"/>
      <c r="WSQ145" s="11"/>
      <c r="WSR145" s="6"/>
      <c r="WSX145" s="11"/>
      <c r="WSY145" s="6"/>
      <c r="WTE145" s="11"/>
      <c r="WTF145" s="6"/>
      <c r="WTL145" s="11"/>
      <c r="WTM145" s="6"/>
      <c r="WTS145" s="11"/>
      <c r="WTT145" s="6"/>
      <c r="WTZ145" s="11"/>
      <c r="WUA145" s="6"/>
      <c r="WUG145" s="11"/>
      <c r="WUH145" s="6"/>
      <c r="WUN145" s="11"/>
      <c r="WUO145" s="6"/>
      <c r="WUU145" s="11"/>
      <c r="WUV145" s="6"/>
      <c r="WVB145" s="11"/>
      <c r="WVC145" s="6"/>
      <c r="WVI145" s="11"/>
      <c r="WVJ145" s="6"/>
      <c r="WVP145" s="11"/>
      <c r="WVQ145" s="6"/>
      <c r="WVW145" s="11"/>
      <c r="WVX145" s="6"/>
      <c r="WWD145" s="11"/>
      <c r="WWE145" s="6"/>
      <c r="WWK145" s="11"/>
      <c r="WWL145" s="6"/>
      <c r="WWR145" s="11"/>
      <c r="WWS145" s="6"/>
      <c r="WWY145" s="11"/>
      <c r="WWZ145" s="6"/>
      <c r="WXF145" s="11"/>
      <c r="WXG145" s="6"/>
      <c r="WXM145" s="11"/>
      <c r="WXN145" s="6"/>
      <c r="WXT145" s="11"/>
      <c r="WXU145" s="6"/>
      <c r="WYA145" s="11"/>
      <c r="WYB145" s="6"/>
      <c r="WYH145" s="11"/>
      <c r="WYI145" s="6"/>
      <c r="WYO145" s="11"/>
      <c r="WYP145" s="6"/>
      <c r="WYV145" s="11"/>
      <c r="WYW145" s="6"/>
      <c r="WZC145" s="11"/>
      <c r="WZD145" s="6"/>
      <c r="WZJ145" s="11"/>
      <c r="WZK145" s="6"/>
      <c r="WZQ145" s="11"/>
      <c r="WZR145" s="6"/>
      <c r="WZX145" s="11"/>
      <c r="WZY145" s="6"/>
      <c r="XAE145" s="11"/>
      <c r="XAF145" s="6"/>
      <c r="XAL145" s="11"/>
      <c r="XAM145" s="6"/>
      <c r="XAS145" s="11"/>
      <c r="XAT145" s="6"/>
      <c r="XAZ145" s="11"/>
      <c r="XBA145" s="6"/>
      <c r="XBG145" s="11"/>
      <c r="XBH145" s="6"/>
      <c r="XBN145" s="11"/>
      <c r="XBO145" s="6"/>
      <c r="XBU145" s="11"/>
      <c r="XBV145" s="6"/>
      <c r="XCB145" s="11"/>
      <c r="XCC145" s="6"/>
      <c r="XCI145" s="11"/>
      <c r="XCJ145" s="6"/>
      <c r="XCP145" s="11"/>
      <c r="XCQ145" s="6"/>
      <c r="XCW145" s="11"/>
      <c r="XCX145" s="6"/>
      <c r="XDD145" s="11"/>
      <c r="XDE145" s="6"/>
      <c r="XDK145" s="11"/>
      <c r="XDL145" s="6"/>
      <c r="XDR145" s="11"/>
      <c r="XDS145" s="6"/>
      <c r="XDY145" s="11"/>
      <c r="XDZ145" s="6"/>
      <c r="XEF145" s="11"/>
      <c r="XEG145" s="6"/>
      <c r="XEM145" s="11"/>
      <c r="XEN145" s="6"/>
      <c r="XET145" s="11"/>
      <c r="XEU145" s="6"/>
      <c r="XFA145" s="11"/>
      <c r="XFB145" s="6"/>
    </row>
    <row r="146" spans="1:1024 1030:2046 2052:3068 3074:5119 5125:6141 6147:7163 7169:8192 8198:9214 9220:10236 10242:12287 12293:13309 13315:14331 14337:15360 15366:16382" s="7" customFormat="1" x14ac:dyDescent="0.2">
      <c r="A146" s="11">
        <v>45842</v>
      </c>
      <c r="B146" s="6" t="s">
        <v>20</v>
      </c>
      <c r="C146" s="7">
        <v>5.839264</v>
      </c>
      <c r="D146" s="7">
        <v>15000000</v>
      </c>
      <c r="E146" s="7">
        <v>87588961.480000004</v>
      </c>
      <c r="F146" s="7">
        <v>114.38428500000001</v>
      </c>
      <c r="G146" s="7">
        <v>114.47705999999999</v>
      </c>
      <c r="H146" s="3"/>
      <c r="I146" s="6"/>
      <c r="O146" s="11"/>
      <c r="P146" s="6"/>
      <c r="V146" s="11"/>
      <c r="W146" s="6"/>
      <c r="AC146" s="11"/>
      <c r="AD146" s="6"/>
      <c r="AJ146" s="11"/>
      <c r="AK146" s="6"/>
      <c r="AQ146" s="11"/>
      <c r="AR146" s="6"/>
      <c r="AX146" s="11"/>
      <c r="AY146" s="6"/>
      <c r="BE146" s="11"/>
      <c r="BF146" s="6"/>
      <c r="BL146" s="11"/>
      <c r="BM146" s="6"/>
      <c r="BS146" s="11"/>
      <c r="BT146" s="6"/>
      <c r="BZ146" s="11"/>
      <c r="CA146" s="6"/>
      <c r="CG146" s="11"/>
      <c r="CH146" s="6"/>
      <c r="CN146" s="11"/>
      <c r="CO146" s="6"/>
      <c r="CU146" s="11"/>
      <c r="CV146" s="6"/>
      <c r="DB146" s="11"/>
      <c r="DC146" s="6"/>
      <c r="DI146" s="11"/>
      <c r="DJ146" s="6"/>
      <c r="DP146" s="11"/>
      <c r="DQ146" s="6"/>
      <c r="DW146" s="11"/>
      <c r="DX146" s="6"/>
      <c r="ED146" s="11"/>
      <c r="EE146" s="6"/>
      <c r="EK146" s="11"/>
      <c r="EL146" s="6"/>
      <c r="ER146" s="11"/>
      <c r="ES146" s="6"/>
      <c r="EY146" s="11"/>
      <c r="EZ146" s="6"/>
      <c r="FF146" s="11"/>
      <c r="FG146" s="6"/>
      <c r="FM146" s="11"/>
      <c r="FN146" s="6"/>
      <c r="FT146" s="11"/>
      <c r="FU146" s="6"/>
      <c r="GA146" s="11"/>
      <c r="GB146" s="6"/>
      <c r="GH146" s="11"/>
      <c r="GI146" s="6"/>
      <c r="GO146" s="11"/>
      <c r="GP146" s="6"/>
      <c r="GV146" s="11"/>
      <c r="GW146" s="6"/>
      <c r="HC146" s="11"/>
      <c r="HD146" s="6"/>
      <c r="HJ146" s="11"/>
      <c r="HK146" s="6"/>
      <c r="HQ146" s="11"/>
      <c r="HR146" s="6"/>
      <c r="HX146" s="11"/>
      <c r="HY146" s="6"/>
      <c r="IE146" s="11"/>
      <c r="IF146" s="6"/>
      <c r="IL146" s="11"/>
      <c r="IM146" s="6"/>
      <c r="IS146" s="11"/>
      <c r="IT146" s="6"/>
      <c r="IZ146" s="11"/>
      <c r="JA146" s="6"/>
      <c r="JG146" s="11"/>
      <c r="JH146" s="6"/>
      <c r="JN146" s="11"/>
      <c r="JO146" s="6"/>
      <c r="JU146" s="11"/>
      <c r="JV146" s="6"/>
      <c r="KB146" s="11"/>
      <c r="KC146" s="6"/>
      <c r="KI146" s="11"/>
      <c r="KJ146" s="6"/>
      <c r="KP146" s="11"/>
      <c r="KQ146" s="6"/>
      <c r="KW146" s="11"/>
      <c r="KX146" s="6"/>
      <c r="LD146" s="11"/>
      <c r="LE146" s="6"/>
      <c r="LK146" s="11"/>
      <c r="LL146" s="6"/>
      <c r="LR146" s="11"/>
      <c r="LS146" s="6"/>
      <c r="LY146" s="11"/>
      <c r="LZ146" s="6"/>
      <c r="MF146" s="11"/>
      <c r="MG146" s="6"/>
      <c r="MM146" s="11"/>
      <c r="MN146" s="6"/>
      <c r="MT146" s="11"/>
      <c r="MU146" s="6"/>
      <c r="NA146" s="11"/>
      <c r="NB146" s="6"/>
      <c r="NH146" s="11"/>
      <c r="NI146" s="6"/>
      <c r="NO146" s="11"/>
      <c r="NP146" s="6"/>
      <c r="NV146" s="11"/>
      <c r="NW146" s="6"/>
      <c r="OC146" s="11"/>
      <c r="OD146" s="6"/>
      <c r="OJ146" s="11"/>
      <c r="OK146" s="6"/>
      <c r="OQ146" s="11"/>
      <c r="OR146" s="6"/>
      <c r="OX146" s="11"/>
      <c r="OY146" s="6"/>
      <c r="PE146" s="11"/>
      <c r="PF146" s="6"/>
      <c r="PL146" s="11"/>
      <c r="PM146" s="6"/>
      <c r="PS146" s="11"/>
      <c r="PT146" s="6"/>
      <c r="PZ146" s="11"/>
      <c r="QA146" s="6"/>
      <c r="QG146" s="11"/>
      <c r="QH146" s="6"/>
      <c r="QN146" s="11"/>
      <c r="QO146" s="6"/>
      <c r="QU146" s="11"/>
      <c r="QV146" s="6"/>
      <c r="RB146" s="11"/>
      <c r="RC146" s="6"/>
      <c r="RI146" s="11"/>
      <c r="RJ146" s="6"/>
      <c r="RP146" s="11"/>
      <c r="RQ146" s="6"/>
      <c r="RW146" s="11"/>
      <c r="RX146" s="6"/>
      <c r="SD146" s="11"/>
      <c r="SE146" s="6"/>
      <c r="SK146" s="11"/>
      <c r="SL146" s="6"/>
      <c r="SR146" s="11"/>
      <c r="SS146" s="6"/>
      <c r="SY146" s="11"/>
      <c r="SZ146" s="6"/>
      <c r="TF146" s="11"/>
      <c r="TG146" s="6"/>
      <c r="TM146" s="11"/>
      <c r="TN146" s="6"/>
      <c r="TT146" s="11"/>
      <c r="TU146" s="6"/>
      <c r="UA146" s="11"/>
      <c r="UB146" s="6"/>
      <c r="UH146" s="11"/>
      <c r="UI146" s="6"/>
      <c r="UO146" s="11"/>
      <c r="UP146" s="6"/>
      <c r="UV146" s="11"/>
      <c r="UW146" s="6"/>
      <c r="VC146" s="11"/>
      <c r="VD146" s="6"/>
      <c r="VJ146" s="11"/>
      <c r="VK146" s="6"/>
      <c r="VQ146" s="11"/>
      <c r="VR146" s="6"/>
      <c r="VX146" s="11"/>
      <c r="VY146" s="6"/>
      <c r="WE146" s="11"/>
      <c r="WF146" s="6"/>
      <c r="WL146" s="11"/>
      <c r="WM146" s="6"/>
      <c r="WS146" s="11"/>
      <c r="WT146" s="6"/>
      <c r="WZ146" s="11"/>
      <c r="XA146" s="6"/>
      <c r="XG146" s="11"/>
      <c r="XH146" s="6"/>
      <c r="XN146" s="11"/>
      <c r="XO146" s="6"/>
      <c r="XU146" s="11"/>
      <c r="XV146" s="6"/>
      <c r="YB146" s="11"/>
      <c r="YC146" s="6"/>
      <c r="YI146" s="11"/>
      <c r="YJ146" s="6"/>
      <c r="YP146" s="11"/>
      <c r="YQ146" s="6"/>
      <c r="YW146" s="11"/>
      <c r="YX146" s="6"/>
      <c r="ZD146" s="11"/>
      <c r="ZE146" s="6"/>
      <c r="ZK146" s="11"/>
      <c r="ZL146" s="6"/>
      <c r="ZR146" s="11"/>
      <c r="ZS146" s="6"/>
      <c r="ZY146" s="11"/>
      <c r="ZZ146" s="6"/>
      <c r="AAF146" s="11"/>
      <c r="AAG146" s="6"/>
      <c r="AAM146" s="11"/>
      <c r="AAN146" s="6"/>
      <c r="AAT146" s="11"/>
      <c r="AAU146" s="6"/>
      <c r="ABA146" s="11"/>
      <c r="ABB146" s="6"/>
      <c r="ABH146" s="11"/>
      <c r="ABI146" s="6"/>
      <c r="ABO146" s="11"/>
      <c r="ABP146" s="6"/>
      <c r="ABV146" s="11"/>
      <c r="ABW146" s="6"/>
      <c r="ACC146" s="11"/>
      <c r="ACD146" s="6"/>
      <c r="ACJ146" s="11"/>
      <c r="ACK146" s="6"/>
      <c r="ACQ146" s="11"/>
      <c r="ACR146" s="6"/>
      <c r="ACX146" s="11"/>
      <c r="ACY146" s="6"/>
      <c r="ADE146" s="11"/>
      <c r="ADF146" s="6"/>
      <c r="ADL146" s="11"/>
      <c r="ADM146" s="6"/>
      <c r="ADS146" s="11"/>
      <c r="ADT146" s="6"/>
      <c r="ADZ146" s="11"/>
      <c r="AEA146" s="6"/>
      <c r="AEG146" s="11"/>
      <c r="AEH146" s="6"/>
      <c r="AEN146" s="11"/>
      <c r="AEO146" s="6"/>
      <c r="AEU146" s="11"/>
      <c r="AEV146" s="6"/>
      <c r="AFB146" s="11"/>
      <c r="AFC146" s="6"/>
      <c r="AFI146" s="11"/>
      <c r="AFJ146" s="6"/>
      <c r="AFP146" s="11"/>
      <c r="AFQ146" s="6"/>
      <c r="AFW146" s="11"/>
      <c r="AFX146" s="6"/>
      <c r="AGD146" s="11"/>
      <c r="AGE146" s="6"/>
      <c r="AGK146" s="11"/>
      <c r="AGL146" s="6"/>
      <c r="AGR146" s="11"/>
      <c r="AGS146" s="6"/>
      <c r="AGY146" s="11"/>
      <c r="AGZ146" s="6"/>
      <c r="AHF146" s="11"/>
      <c r="AHG146" s="6"/>
      <c r="AHM146" s="11"/>
      <c r="AHN146" s="6"/>
      <c r="AHT146" s="11"/>
      <c r="AHU146" s="6"/>
      <c r="AIA146" s="11"/>
      <c r="AIB146" s="6"/>
      <c r="AIH146" s="11"/>
      <c r="AII146" s="6"/>
      <c r="AIO146" s="11"/>
      <c r="AIP146" s="6"/>
      <c r="AIV146" s="11"/>
      <c r="AIW146" s="6"/>
      <c r="AJC146" s="11"/>
      <c r="AJD146" s="6"/>
      <c r="AJJ146" s="11"/>
      <c r="AJK146" s="6"/>
      <c r="AJQ146" s="11"/>
      <c r="AJR146" s="6"/>
      <c r="AJX146" s="11"/>
      <c r="AJY146" s="6"/>
      <c r="AKE146" s="11"/>
      <c r="AKF146" s="6"/>
      <c r="AKL146" s="11"/>
      <c r="AKM146" s="6"/>
      <c r="AKS146" s="11"/>
      <c r="AKT146" s="6"/>
      <c r="AKZ146" s="11"/>
      <c r="ALA146" s="6"/>
      <c r="ALG146" s="11"/>
      <c r="ALH146" s="6"/>
      <c r="ALN146" s="11"/>
      <c r="ALO146" s="6"/>
      <c r="ALU146" s="11"/>
      <c r="ALV146" s="6"/>
      <c r="AMB146" s="11"/>
      <c r="AMC146" s="6"/>
      <c r="AMI146" s="11"/>
      <c r="AMJ146" s="6"/>
      <c r="AMP146" s="11"/>
      <c r="AMQ146" s="6"/>
      <c r="AMW146" s="11"/>
      <c r="AMX146" s="6"/>
      <c r="AND146" s="11"/>
      <c r="ANE146" s="6"/>
      <c r="ANK146" s="11"/>
      <c r="ANL146" s="6"/>
      <c r="ANR146" s="11"/>
      <c r="ANS146" s="6"/>
      <c r="ANY146" s="11"/>
      <c r="ANZ146" s="6"/>
      <c r="AOF146" s="11"/>
      <c r="AOG146" s="6"/>
      <c r="AOM146" s="11"/>
      <c r="AON146" s="6"/>
      <c r="AOT146" s="11"/>
      <c r="AOU146" s="6"/>
      <c r="APA146" s="11"/>
      <c r="APB146" s="6"/>
      <c r="APH146" s="11"/>
      <c r="API146" s="6"/>
      <c r="APO146" s="11"/>
      <c r="APP146" s="6"/>
      <c r="APV146" s="11"/>
      <c r="APW146" s="6"/>
      <c r="AQC146" s="11"/>
      <c r="AQD146" s="6"/>
      <c r="AQJ146" s="11"/>
      <c r="AQK146" s="6"/>
      <c r="AQQ146" s="11"/>
      <c r="AQR146" s="6"/>
      <c r="AQX146" s="11"/>
      <c r="AQY146" s="6"/>
      <c r="ARE146" s="11"/>
      <c r="ARF146" s="6"/>
      <c r="ARL146" s="11"/>
      <c r="ARM146" s="6"/>
      <c r="ARS146" s="11"/>
      <c r="ART146" s="6"/>
      <c r="ARZ146" s="11"/>
      <c r="ASA146" s="6"/>
      <c r="ASG146" s="11"/>
      <c r="ASH146" s="6"/>
      <c r="ASN146" s="11"/>
      <c r="ASO146" s="6"/>
      <c r="ASU146" s="11"/>
      <c r="ASV146" s="6"/>
      <c r="ATB146" s="11"/>
      <c r="ATC146" s="6"/>
      <c r="ATI146" s="11"/>
      <c r="ATJ146" s="6"/>
      <c r="ATP146" s="11"/>
      <c r="ATQ146" s="6"/>
      <c r="ATW146" s="11"/>
      <c r="ATX146" s="6"/>
      <c r="AUD146" s="11"/>
      <c r="AUE146" s="6"/>
      <c r="AUK146" s="11"/>
      <c r="AUL146" s="6"/>
      <c r="AUR146" s="11"/>
      <c r="AUS146" s="6"/>
      <c r="AUY146" s="11"/>
      <c r="AUZ146" s="6"/>
      <c r="AVF146" s="11"/>
      <c r="AVG146" s="6"/>
      <c r="AVM146" s="11"/>
      <c r="AVN146" s="6"/>
      <c r="AVT146" s="11"/>
      <c r="AVU146" s="6"/>
      <c r="AWA146" s="11"/>
      <c r="AWB146" s="6"/>
      <c r="AWH146" s="11"/>
      <c r="AWI146" s="6"/>
      <c r="AWO146" s="11"/>
      <c r="AWP146" s="6"/>
      <c r="AWV146" s="11"/>
      <c r="AWW146" s="6"/>
      <c r="AXC146" s="11"/>
      <c r="AXD146" s="6"/>
      <c r="AXJ146" s="11"/>
      <c r="AXK146" s="6"/>
      <c r="AXQ146" s="11"/>
      <c r="AXR146" s="6"/>
      <c r="AXX146" s="11"/>
      <c r="AXY146" s="6"/>
      <c r="AYE146" s="11"/>
      <c r="AYF146" s="6"/>
      <c r="AYL146" s="11"/>
      <c r="AYM146" s="6"/>
      <c r="AYS146" s="11"/>
      <c r="AYT146" s="6"/>
      <c r="AYZ146" s="11"/>
      <c r="AZA146" s="6"/>
      <c r="AZG146" s="11"/>
      <c r="AZH146" s="6"/>
      <c r="AZN146" s="11"/>
      <c r="AZO146" s="6"/>
      <c r="AZU146" s="11"/>
      <c r="AZV146" s="6"/>
      <c r="BAB146" s="11"/>
      <c r="BAC146" s="6"/>
      <c r="BAI146" s="11"/>
      <c r="BAJ146" s="6"/>
      <c r="BAP146" s="11"/>
      <c r="BAQ146" s="6"/>
      <c r="BAW146" s="11"/>
      <c r="BAX146" s="6"/>
      <c r="BBD146" s="11"/>
      <c r="BBE146" s="6"/>
      <c r="BBK146" s="11"/>
      <c r="BBL146" s="6"/>
      <c r="BBR146" s="11"/>
      <c r="BBS146" s="6"/>
      <c r="BBY146" s="11"/>
      <c r="BBZ146" s="6"/>
      <c r="BCF146" s="11"/>
      <c r="BCG146" s="6"/>
      <c r="BCM146" s="11"/>
      <c r="BCN146" s="6"/>
      <c r="BCT146" s="11"/>
      <c r="BCU146" s="6"/>
      <c r="BDA146" s="11"/>
      <c r="BDB146" s="6"/>
      <c r="BDH146" s="11"/>
      <c r="BDI146" s="6"/>
      <c r="BDO146" s="11"/>
      <c r="BDP146" s="6"/>
      <c r="BDV146" s="11"/>
      <c r="BDW146" s="6"/>
      <c r="BEC146" s="11"/>
      <c r="BED146" s="6"/>
      <c r="BEJ146" s="11"/>
      <c r="BEK146" s="6"/>
      <c r="BEQ146" s="11"/>
      <c r="BER146" s="6"/>
      <c r="BEX146" s="11"/>
      <c r="BEY146" s="6"/>
      <c r="BFE146" s="11"/>
      <c r="BFF146" s="6"/>
      <c r="BFL146" s="11"/>
      <c r="BFM146" s="6"/>
      <c r="BFS146" s="11"/>
      <c r="BFT146" s="6"/>
      <c r="BFZ146" s="11"/>
      <c r="BGA146" s="6"/>
      <c r="BGG146" s="11"/>
      <c r="BGH146" s="6"/>
      <c r="BGN146" s="11"/>
      <c r="BGO146" s="6"/>
      <c r="BGU146" s="11"/>
      <c r="BGV146" s="6"/>
      <c r="BHB146" s="11"/>
      <c r="BHC146" s="6"/>
      <c r="BHI146" s="11"/>
      <c r="BHJ146" s="6"/>
      <c r="BHP146" s="11"/>
      <c r="BHQ146" s="6"/>
      <c r="BHW146" s="11"/>
      <c r="BHX146" s="6"/>
      <c r="BID146" s="11"/>
      <c r="BIE146" s="6"/>
      <c r="BIK146" s="11"/>
      <c r="BIL146" s="6"/>
      <c r="BIR146" s="11"/>
      <c r="BIS146" s="6"/>
      <c r="BIY146" s="11"/>
      <c r="BIZ146" s="6"/>
      <c r="BJF146" s="11"/>
      <c r="BJG146" s="6"/>
      <c r="BJM146" s="11"/>
      <c r="BJN146" s="6"/>
      <c r="BJT146" s="11"/>
      <c r="BJU146" s="6"/>
      <c r="BKA146" s="11"/>
      <c r="BKB146" s="6"/>
      <c r="BKH146" s="11"/>
      <c r="BKI146" s="6"/>
      <c r="BKO146" s="11"/>
      <c r="BKP146" s="6"/>
      <c r="BKV146" s="11"/>
      <c r="BKW146" s="6"/>
      <c r="BLC146" s="11"/>
      <c r="BLD146" s="6"/>
      <c r="BLJ146" s="11"/>
      <c r="BLK146" s="6"/>
      <c r="BLQ146" s="11"/>
      <c r="BLR146" s="6"/>
      <c r="BLX146" s="11"/>
      <c r="BLY146" s="6"/>
      <c r="BME146" s="11"/>
      <c r="BMF146" s="6"/>
      <c r="BML146" s="11"/>
      <c r="BMM146" s="6"/>
      <c r="BMS146" s="11"/>
      <c r="BMT146" s="6"/>
      <c r="BMZ146" s="11"/>
      <c r="BNA146" s="6"/>
      <c r="BNG146" s="11"/>
      <c r="BNH146" s="6"/>
      <c r="BNN146" s="11"/>
      <c r="BNO146" s="6"/>
      <c r="BNU146" s="11"/>
      <c r="BNV146" s="6"/>
      <c r="BOB146" s="11"/>
      <c r="BOC146" s="6"/>
      <c r="BOI146" s="11"/>
      <c r="BOJ146" s="6"/>
      <c r="BOP146" s="11"/>
      <c r="BOQ146" s="6"/>
      <c r="BOW146" s="11"/>
      <c r="BOX146" s="6"/>
      <c r="BPD146" s="11"/>
      <c r="BPE146" s="6"/>
      <c r="BPK146" s="11"/>
      <c r="BPL146" s="6"/>
      <c r="BPR146" s="11"/>
      <c r="BPS146" s="6"/>
      <c r="BPY146" s="11"/>
      <c r="BPZ146" s="6"/>
      <c r="BQF146" s="11"/>
      <c r="BQG146" s="6"/>
      <c r="BQM146" s="11"/>
      <c r="BQN146" s="6"/>
      <c r="BQT146" s="11"/>
      <c r="BQU146" s="6"/>
      <c r="BRA146" s="11"/>
      <c r="BRB146" s="6"/>
      <c r="BRH146" s="11"/>
      <c r="BRI146" s="6"/>
      <c r="BRO146" s="11"/>
      <c r="BRP146" s="6"/>
      <c r="BRV146" s="11"/>
      <c r="BRW146" s="6"/>
      <c r="BSC146" s="11"/>
      <c r="BSD146" s="6"/>
      <c r="BSJ146" s="11"/>
      <c r="BSK146" s="6"/>
      <c r="BSQ146" s="11"/>
      <c r="BSR146" s="6"/>
      <c r="BSX146" s="11"/>
      <c r="BSY146" s="6"/>
      <c r="BTE146" s="11"/>
      <c r="BTF146" s="6"/>
      <c r="BTL146" s="11"/>
      <c r="BTM146" s="6"/>
      <c r="BTS146" s="11"/>
      <c r="BTT146" s="6"/>
      <c r="BTZ146" s="11"/>
      <c r="BUA146" s="6"/>
      <c r="BUG146" s="11"/>
      <c r="BUH146" s="6"/>
      <c r="BUN146" s="11"/>
      <c r="BUO146" s="6"/>
      <c r="BUU146" s="11"/>
      <c r="BUV146" s="6"/>
      <c r="BVB146" s="11"/>
      <c r="BVC146" s="6"/>
      <c r="BVI146" s="11"/>
      <c r="BVJ146" s="6"/>
      <c r="BVP146" s="11"/>
      <c r="BVQ146" s="6"/>
      <c r="BVW146" s="11"/>
      <c r="BVX146" s="6"/>
      <c r="BWD146" s="11"/>
      <c r="BWE146" s="6"/>
      <c r="BWK146" s="11"/>
      <c r="BWL146" s="6"/>
      <c r="BWR146" s="11"/>
      <c r="BWS146" s="6"/>
      <c r="BWY146" s="11"/>
      <c r="BWZ146" s="6"/>
      <c r="BXF146" s="11"/>
      <c r="BXG146" s="6"/>
      <c r="BXM146" s="11"/>
      <c r="BXN146" s="6"/>
      <c r="BXT146" s="11"/>
      <c r="BXU146" s="6"/>
      <c r="BYA146" s="11"/>
      <c r="BYB146" s="6"/>
      <c r="BYH146" s="11"/>
      <c r="BYI146" s="6"/>
      <c r="BYO146" s="11"/>
      <c r="BYP146" s="6"/>
      <c r="BYV146" s="11"/>
      <c r="BYW146" s="6"/>
      <c r="BZC146" s="11"/>
      <c r="BZD146" s="6"/>
      <c r="BZJ146" s="11"/>
      <c r="BZK146" s="6"/>
      <c r="BZQ146" s="11"/>
      <c r="BZR146" s="6"/>
      <c r="BZX146" s="11"/>
      <c r="BZY146" s="6"/>
      <c r="CAE146" s="11"/>
      <c r="CAF146" s="6"/>
      <c r="CAL146" s="11"/>
      <c r="CAM146" s="6"/>
      <c r="CAS146" s="11"/>
      <c r="CAT146" s="6"/>
      <c r="CAZ146" s="11"/>
      <c r="CBA146" s="6"/>
      <c r="CBG146" s="11"/>
      <c r="CBH146" s="6"/>
      <c r="CBN146" s="11"/>
      <c r="CBO146" s="6"/>
      <c r="CBU146" s="11"/>
      <c r="CBV146" s="6"/>
      <c r="CCB146" s="11"/>
      <c r="CCC146" s="6"/>
      <c r="CCI146" s="11"/>
      <c r="CCJ146" s="6"/>
      <c r="CCP146" s="11"/>
      <c r="CCQ146" s="6"/>
      <c r="CCW146" s="11"/>
      <c r="CCX146" s="6"/>
      <c r="CDD146" s="11"/>
      <c r="CDE146" s="6"/>
      <c r="CDK146" s="11"/>
      <c r="CDL146" s="6"/>
      <c r="CDR146" s="11"/>
      <c r="CDS146" s="6"/>
      <c r="CDY146" s="11"/>
      <c r="CDZ146" s="6"/>
      <c r="CEF146" s="11"/>
      <c r="CEG146" s="6"/>
      <c r="CEM146" s="11"/>
      <c r="CEN146" s="6"/>
      <c r="CET146" s="11"/>
      <c r="CEU146" s="6"/>
      <c r="CFA146" s="11"/>
      <c r="CFB146" s="6"/>
      <c r="CFH146" s="11"/>
      <c r="CFI146" s="6"/>
      <c r="CFO146" s="11"/>
      <c r="CFP146" s="6"/>
      <c r="CFV146" s="11"/>
      <c r="CFW146" s="6"/>
      <c r="CGC146" s="11"/>
      <c r="CGD146" s="6"/>
      <c r="CGJ146" s="11"/>
      <c r="CGK146" s="6"/>
      <c r="CGQ146" s="11"/>
      <c r="CGR146" s="6"/>
      <c r="CGX146" s="11"/>
      <c r="CGY146" s="6"/>
      <c r="CHE146" s="11"/>
      <c r="CHF146" s="6"/>
      <c r="CHL146" s="11"/>
      <c r="CHM146" s="6"/>
      <c r="CHS146" s="11"/>
      <c r="CHT146" s="6"/>
      <c r="CHZ146" s="11"/>
      <c r="CIA146" s="6"/>
      <c r="CIG146" s="11"/>
      <c r="CIH146" s="6"/>
      <c r="CIN146" s="11"/>
      <c r="CIO146" s="6"/>
      <c r="CIU146" s="11"/>
      <c r="CIV146" s="6"/>
      <c r="CJB146" s="11"/>
      <c r="CJC146" s="6"/>
      <c r="CJI146" s="11"/>
      <c r="CJJ146" s="6"/>
      <c r="CJP146" s="11"/>
      <c r="CJQ146" s="6"/>
      <c r="CJW146" s="11"/>
      <c r="CJX146" s="6"/>
      <c r="CKD146" s="11"/>
      <c r="CKE146" s="6"/>
      <c r="CKK146" s="11"/>
      <c r="CKL146" s="6"/>
      <c r="CKR146" s="11"/>
      <c r="CKS146" s="6"/>
      <c r="CKY146" s="11"/>
      <c r="CKZ146" s="6"/>
      <c r="CLF146" s="11"/>
      <c r="CLG146" s="6"/>
      <c r="CLM146" s="11"/>
      <c r="CLN146" s="6"/>
      <c r="CLT146" s="11"/>
      <c r="CLU146" s="6"/>
      <c r="CMA146" s="11"/>
      <c r="CMB146" s="6"/>
      <c r="CMH146" s="11"/>
      <c r="CMI146" s="6"/>
      <c r="CMO146" s="11"/>
      <c r="CMP146" s="6"/>
      <c r="CMV146" s="11"/>
      <c r="CMW146" s="6"/>
      <c r="CNC146" s="11"/>
      <c r="CND146" s="6"/>
      <c r="CNJ146" s="11"/>
      <c r="CNK146" s="6"/>
      <c r="CNQ146" s="11"/>
      <c r="CNR146" s="6"/>
      <c r="CNX146" s="11"/>
      <c r="CNY146" s="6"/>
      <c r="COE146" s="11"/>
      <c r="COF146" s="6"/>
      <c r="COL146" s="11"/>
      <c r="COM146" s="6"/>
      <c r="COS146" s="11"/>
      <c r="COT146" s="6"/>
      <c r="COZ146" s="11"/>
      <c r="CPA146" s="6"/>
      <c r="CPG146" s="11"/>
      <c r="CPH146" s="6"/>
      <c r="CPN146" s="11"/>
      <c r="CPO146" s="6"/>
      <c r="CPU146" s="11"/>
      <c r="CPV146" s="6"/>
      <c r="CQB146" s="11"/>
      <c r="CQC146" s="6"/>
      <c r="CQI146" s="11"/>
      <c r="CQJ146" s="6"/>
      <c r="CQP146" s="11"/>
      <c r="CQQ146" s="6"/>
      <c r="CQW146" s="11"/>
      <c r="CQX146" s="6"/>
      <c r="CRD146" s="11"/>
      <c r="CRE146" s="6"/>
      <c r="CRK146" s="11"/>
      <c r="CRL146" s="6"/>
      <c r="CRR146" s="11"/>
      <c r="CRS146" s="6"/>
      <c r="CRY146" s="11"/>
      <c r="CRZ146" s="6"/>
      <c r="CSF146" s="11"/>
      <c r="CSG146" s="6"/>
      <c r="CSM146" s="11"/>
      <c r="CSN146" s="6"/>
      <c r="CST146" s="11"/>
      <c r="CSU146" s="6"/>
      <c r="CTA146" s="11"/>
      <c r="CTB146" s="6"/>
      <c r="CTH146" s="11"/>
      <c r="CTI146" s="6"/>
      <c r="CTO146" s="11"/>
      <c r="CTP146" s="6"/>
      <c r="CTV146" s="11"/>
      <c r="CTW146" s="6"/>
      <c r="CUC146" s="11"/>
      <c r="CUD146" s="6"/>
      <c r="CUJ146" s="11"/>
      <c r="CUK146" s="6"/>
      <c r="CUQ146" s="11"/>
      <c r="CUR146" s="6"/>
      <c r="CUX146" s="11"/>
      <c r="CUY146" s="6"/>
      <c r="CVE146" s="11"/>
      <c r="CVF146" s="6"/>
      <c r="CVL146" s="11"/>
      <c r="CVM146" s="6"/>
      <c r="CVS146" s="11"/>
      <c r="CVT146" s="6"/>
      <c r="CVZ146" s="11"/>
      <c r="CWA146" s="6"/>
      <c r="CWG146" s="11"/>
      <c r="CWH146" s="6"/>
      <c r="CWN146" s="11"/>
      <c r="CWO146" s="6"/>
      <c r="CWU146" s="11"/>
      <c r="CWV146" s="6"/>
      <c r="CXB146" s="11"/>
      <c r="CXC146" s="6"/>
      <c r="CXI146" s="11"/>
      <c r="CXJ146" s="6"/>
      <c r="CXP146" s="11"/>
      <c r="CXQ146" s="6"/>
      <c r="CXW146" s="11"/>
      <c r="CXX146" s="6"/>
      <c r="CYD146" s="11"/>
      <c r="CYE146" s="6"/>
      <c r="CYK146" s="11"/>
      <c r="CYL146" s="6"/>
      <c r="CYR146" s="11"/>
      <c r="CYS146" s="6"/>
      <c r="CYY146" s="11"/>
      <c r="CYZ146" s="6"/>
      <c r="CZF146" s="11"/>
      <c r="CZG146" s="6"/>
      <c r="CZM146" s="11"/>
      <c r="CZN146" s="6"/>
      <c r="CZT146" s="11"/>
      <c r="CZU146" s="6"/>
      <c r="DAA146" s="11"/>
      <c r="DAB146" s="6"/>
      <c r="DAH146" s="11"/>
      <c r="DAI146" s="6"/>
      <c r="DAO146" s="11"/>
      <c r="DAP146" s="6"/>
      <c r="DAV146" s="11"/>
      <c r="DAW146" s="6"/>
      <c r="DBC146" s="11"/>
      <c r="DBD146" s="6"/>
      <c r="DBJ146" s="11"/>
      <c r="DBK146" s="6"/>
      <c r="DBQ146" s="11"/>
      <c r="DBR146" s="6"/>
      <c r="DBX146" s="11"/>
      <c r="DBY146" s="6"/>
      <c r="DCE146" s="11"/>
      <c r="DCF146" s="6"/>
      <c r="DCL146" s="11"/>
      <c r="DCM146" s="6"/>
      <c r="DCS146" s="11"/>
      <c r="DCT146" s="6"/>
      <c r="DCZ146" s="11"/>
      <c r="DDA146" s="6"/>
      <c r="DDG146" s="11"/>
      <c r="DDH146" s="6"/>
      <c r="DDN146" s="11"/>
      <c r="DDO146" s="6"/>
      <c r="DDU146" s="11"/>
      <c r="DDV146" s="6"/>
      <c r="DEB146" s="11"/>
      <c r="DEC146" s="6"/>
      <c r="DEI146" s="11"/>
      <c r="DEJ146" s="6"/>
      <c r="DEP146" s="11"/>
      <c r="DEQ146" s="6"/>
      <c r="DEW146" s="11"/>
      <c r="DEX146" s="6"/>
      <c r="DFD146" s="11"/>
      <c r="DFE146" s="6"/>
      <c r="DFK146" s="11"/>
      <c r="DFL146" s="6"/>
      <c r="DFR146" s="11"/>
      <c r="DFS146" s="6"/>
      <c r="DFY146" s="11"/>
      <c r="DFZ146" s="6"/>
      <c r="DGF146" s="11"/>
      <c r="DGG146" s="6"/>
      <c r="DGM146" s="11"/>
      <c r="DGN146" s="6"/>
      <c r="DGT146" s="11"/>
      <c r="DGU146" s="6"/>
      <c r="DHA146" s="11"/>
      <c r="DHB146" s="6"/>
      <c r="DHH146" s="11"/>
      <c r="DHI146" s="6"/>
      <c r="DHO146" s="11"/>
      <c r="DHP146" s="6"/>
      <c r="DHV146" s="11"/>
      <c r="DHW146" s="6"/>
      <c r="DIC146" s="11"/>
      <c r="DID146" s="6"/>
      <c r="DIJ146" s="11"/>
      <c r="DIK146" s="6"/>
      <c r="DIQ146" s="11"/>
      <c r="DIR146" s="6"/>
      <c r="DIX146" s="11"/>
      <c r="DIY146" s="6"/>
      <c r="DJE146" s="11"/>
      <c r="DJF146" s="6"/>
      <c r="DJL146" s="11"/>
      <c r="DJM146" s="6"/>
      <c r="DJS146" s="11"/>
      <c r="DJT146" s="6"/>
      <c r="DJZ146" s="11"/>
      <c r="DKA146" s="6"/>
      <c r="DKG146" s="11"/>
      <c r="DKH146" s="6"/>
      <c r="DKN146" s="11"/>
      <c r="DKO146" s="6"/>
      <c r="DKU146" s="11"/>
      <c r="DKV146" s="6"/>
      <c r="DLB146" s="11"/>
      <c r="DLC146" s="6"/>
      <c r="DLI146" s="11"/>
      <c r="DLJ146" s="6"/>
      <c r="DLP146" s="11"/>
      <c r="DLQ146" s="6"/>
      <c r="DLW146" s="11"/>
      <c r="DLX146" s="6"/>
      <c r="DMD146" s="11"/>
      <c r="DME146" s="6"/>
      <c r="DMK146" s="11"/>
      <c r="DML146" s="6"/>
      <c r="DMR146" s="11"/>
      <c r="DMS146" s="6"/>
      <c r="DMY146" s="11"/>
      <c r="DMZ146" s="6"/>
      <c r="DNF146" s="11"/>
      <c r="DNG146" s="6"/>
      <c r="DNM146" s="11"/>
      <c r="DNN146" s="6"/>
      <c r="DNT146" s="11"/>
      <c r="DNU146" s="6"/>
      <c r="DOA146" s="11"/>
      <c r="DOB146" s="6"/>
      <c r="DOH146" s="11"/>
      <c r="DOI146" s="6"/>
      <c r="DOO146" s="11"/>
      <c r="DOP146" s="6"/>
      <c r="DOV146" s="11"/>
      <c r="DOW146" s="6"/>
      <c r="DPC146" s="11"/>
      <c r="DPD146" s="6"/>
      <c r="DPJ146" s="11"/>
      <c r="DPK146" s="6"/>
      <c r="DPQ146" s="11"/>
      <c r="DPR146" s="6"/>
      <c r="DPX146" s="11"/>
      <c r="DPY146" s="6"/>
      <c r="DQE146" s="11"/>
      <c r="DQF146" s="6"/>
      <c r="DQL146" s="11"/>
      <c r="DQM146" s="6"/>
      <c r="DQS146" s="11"/>
      <c r="DQT146" s="6"/>
      <c r="DQZ146" s="11"/>
      <c r="DRA146" s="6"/>
      <c r="DRG146" s="11"/>
      <c r="DRH146" s="6"/>
      <c r="DRN146" s="11"/>
      <c r="DRO146" s="6"/>
      <c r="DRU146" s="11"/>
      <c r="DRV146" s="6"/>
      <c r="DSB146" s="11"/>
      <c r="DSC146" s="6"/>
      <c r="DSI146" s="11"/>
      <c r="DSJ146" s="6"/>
      <c r="DSP146" s="11"/>
      <c r="DSQ146" s="6"/>
      <c r="DSW146" s="11"/>
      <c r="DSX146" s="6"/>
      <c r="DTD146" s="11"/>
      <c r="DTE146" s="6"/>
      <c r="DTK146" s="11"/>
      <c r="DTL146" s="6"/>
      <c r="DTR146" s="11"/>
      <c r="DTS146" s="6"/>
      <c r="DTY146" s="11"/>
      <c r="DTZ146" s="6"/>
      <c r="DUF146" s="11"/>
      <c r="DUG146" s="6"/>
      <c r="DUM146" s="11"/>
      <c r="DUN146" s="6"/>
      <c r="DUT146" s="11"/>
      <c r="DUU146" s="6"/>
      <c r="DVA146" s="11"/>
      <c r="DVB146" s="6"/>
      <c r="DVH146" s="11"/>
      <c r="DVI146" s="6"/>
      <c r="DVO146" s="11"/>
      <c r="DVP146" s="6"/>
      <c r="DVV146" s="11"/>
      <c r="DVW146" s="6"/>
      <c r="DWC146" s="11"/>
      <c r="DWD146" s="6"/>
      <c r="DWJ146" s="11"/>
      <c r="DWK146" s="6"/>
      <c r="DWQ146" s="11"/>
      <c r="DWR146" s="6"/>
      <c r="DWX146" s="11"/>
      <c r="DWY146" s="6"/>
      <c r="DXE146" s="11"/>
      <c r="DXF146" s="6"/>
      <c r="DXL146" s="11"/>
      <c r="DXM146" s="6"/>
      <c r="DXS146" s="11"/>
      <c r="DXT146" s="6"/>
      <c r="DXZ146" s="11"/>
      <c r="DYA146" s="6"/>
      <c r="DYG146" s="11"/>
      <c r="DYH146" s="6"/>
      <c r="DYN146" s="11"/>
      <c r="DYO146" s="6"/>
      <c r="DYU146" s="11"/>
      <c r="DYV146" s="6"/>
      <c r="DZB146" s="11"/>
      <c r="DZC146" s="6"/>
      <c r="DZI146" s="11"/>
      <c r="DZJ146" s="6"/>
      <c r="DZP146" s="11"/>
      <c r="DZQ146" s="6"/>
      <c r="DZW146" s="11"/>
      <c r="DZX146" s="6"/>
      <c r="EAD146" s="11"/>
      <c r="EAE146" s="6"/>
      <c r="EAK146" s="11"/>
      <c r="EAL146" s="6"/>
      <c r="EAR146" s="11"/>
      <c r="EAS146" s="6"/>
      <c r="EAY146" s="11"/>
      <c r="EAZ146" s="6"/>
      <c r="EBF146" s="11"/>
      <c r="EBG146" s="6"/>
      <c r="EBM146" s="11"/>
      <c r="EBN146" s="6"/>
      <c r="EBT146" s="11"/>
      <c r="EBU146" s="6"/>
      <c r="ECA146" s="11"/>
      <c r="ECB146" s="6"/>
      <c r="ECH146" s="11"/>
      <c r="ECI146" s="6"/>
      <c r="ECO146" s="11"/>
      <c r="ECP146" s="6"/>
      <c r="ECV146" s="11"/>
      <c r="ECW146" s="6"/>
      <c r="EDC146" s="11"/>
      <c r="EDD146" s="6"/>
      <c r="EDJ146" s="11"/>
      <c r="EDK146" s="6"/>
      <c r="EDQ146" s="11"/>
      <c r="EDR146" s="6"/>
      <c r="EDX146" s="11"/>
      <c r="EDY146" s="6"/>
      <c r="EEE146" s="11"/>
      <c r="EEF146" s="6"/>
      <c r="EEL146" s="11"/>
      <c r="EEM146" s="6"/>
      <c r="EES146" s="11"/>
      <c r="EET146" s="6"/>
      <c r="EEZ146" s="11"/>
      <c r="EFA146" s="6"/>
      <c r="EFG146" s="11"/>
      <c r="EFH146" s="6"/>
      <c r="EFN146" s="11"/>
      <c r="EFO146" s="6"/>
      <c r="EFU146" s="11"/>
      <c r="EFV146" s="6"/>
      <c r="EGB146" s="11"/>
      <c r="EGC146" s="6"/>
      <c r="EGI146" s="11"/>
      <c r="EGJ146" s="6"/>
      <c r="EGP146" s="11"/>
      <c r="EGQ146" s="6"/>
      <c r="EGW146" s="11"/>
      <c r="EGX146" s="6"/>
      <c r="EHD146" s="11"/>
      <c r="EHE146" s="6"/>
      <c r="EHK146" s="11"/>
      <c r="EHL146" s="6"/>
      <c r="EHR146" s="11"/>
      <c r="EHS146" s="6"/>
      <c r="EHY146" s="11"/>
      <c r="EHZ146" s="6"/>
      <c r="EIF146" s="11"/>
      <c r="EIG146" s="6"/>
      <c r="EIM146" s="11"/>
      <c r="EIN146" s="6"/>
      <c r="EIT146" s="11"/>
      <c r="EIU146" s="6"/>
      <c r="EJA146" s="11"/>
      <c r="EJB146" s="6"/>
      <c r="EJH146" s="11"/>
      <c r="EJI146" s="6"/>
      <c r="EJO146" s="11"/>
      <c r="EJP146" s="6"/>
      <c r="EJV146" s="11"/>
      <c r="EJW146" s="6"/>
      <c r="EKC146" s="11"/>
      <c r="EKD146" s="6"/>
      <c r="EKJ146" s="11"/>
      <c r="EKK146" s="6"/>
      <c r="EKQ146" s="11"/>
      <c r="EKR146" s="6"/>
      <c r="EKX146" s="11"/>
      <c r="EKY146" s="6"/>
      <c r="ELE146" s="11"/>
      <c r="ELF146" s="6"/>
      <c r="ELL146" s="11"/>
      <c r="ELM146" s="6"/>
      <c r="ELS146" s="11"/>
      <c r="ELT146" s="6"/>
      <c r="ELZ146" s="11"/>
      <c r="EMA146" s="6"/>
      <c r="EMG146" s="11"/>
      <c r="EMH146" s="6"/>
      <c r="EMN146" s="11"/>
      <c r="EMO146" s="6"/>
      <c r="EMU146" s="11"/>
      <c r="EMV146" s="6"/>
      <c r="ENB146" s="11"/>
      <c r="ENC146" s="6"/>
      <c r="ENI146" s="11"/>
      <c r="ENJ146" s="6"/>
      <c r="ENP146" s="11"/>
      <c r="ENQ146" s="6"/>
      <c r="ENW146" s="11"/>
      <c r="ENX146" s="6"/>
      <c r="EOD146" s="11"/>
      <c r="EOE146" s="6"/>
      <c r="EOK146" s="11"/>
      <c r="EOL146" s="6"/>
      <c r="EOR146" s="11"/>
      <c r="EOS146" s="6"/>
      <c r="EOY146" s="11"/>
      <c r="EOZ146" s="6"/>
      <c r="EPF146" s="11"/>
      <c r="EPG146" s="6"/>
      <c r="EPM146" s="11"/>
      <c r="EPN146" s="6"/>
      <c r="EPT146" s="11"/>
      <c r="EPU146" s="6"/>
      <c r="EQA146" s="11"/>
      <c r="EQB146" s="6"/>
      <c r="EQH146" s="11"/>
      <c r="EQI146" s="6"/>
      <c r="EQO146" s="11"/>
      <c r="EQP146" s="6"/>
      <c r="EQV146" s="11"/>
      <c r="EQW146" s="6"/>
      <c r="ERC146" s="11"/>
      <c r="ERD146" s="6"/>
      <c r="ERJ146" s="11"/>
      <c r="ERK146" s="6"/>
      <c r="ERQ146" s="11"/>
      <c r="ERR146" s="6"/>
      <c r="ERX146" s="11"/>
      <c r="ERY146" s="6"/>
      <c r="ESE146" s="11"/>
      <c r="ESF146" s="6"/>
      <c r="ESL146" s="11"/>
      <c r="ESM146" s="6"/>
      <c r="ESS146" s="11"/>
      <c r="EST146" s="6"/>
      <c r="ESZ146" s="11"/>
      <c r="ETA146" s="6"/>
      <c r="ETG146" s="11"/>
      <c r="ETH146" s="6"/>
      <c r="ETN146" s="11"/>
      <c r="ETO146" s="6"/>
      <c r="ETU146" s="11"/>
      <c r="ETV146" s="6"/>
      <c r="EUB146" s="11"/>
      <c r="EUC146" s="6"/>
      <c r="EUI146" s="11"/>
      <c r="EUJ146" s="6"/>
      <c r="EUP146" s="11"/>
      <c r="EUQ146" s="6"/>
      <c r="EUW146" s="11"/>
      <c r="EUX146" s="6"/>
      <c r="EVD146" s="11"/>
      <c r="EVE146" s="6"/>
      <c r="EVK146" s="11"/>
      <c r="EVL146" s="6"/>
      <c r="EVR146" s="11"/>
      <c r="EVS146" s="6"/>
      <c r="EVY146" s="11"/>
      <c r="EVZ146" s="6"/>
      <c r="EWF146" s="11"/>
      <c r="EWG146" s="6"/>
      <c r="EWM146" s="11"/>
      <c r="EWN146" s="6"/>
      <c r="EWT146" s="11"/>
      <c r="EWU146" s="6"/>
      <c r="EXA146" s="11"/>
      <c r="EXB146" s="6"/>
      <c r="EXH146" s="11"/>
      <c r="EXI146" s="6"/>
      <c r="EXO146" s="11"/>
      <c r="EXP146" s="6"/>
      <c r="EXV146" s="11"/>
      <c r="EXW146" s="6"/>
      <c r="EYC146" s="11"/>
      <c r="EYD146" s="6"/>
      <c r="EYJ146" s="11"/>
      <c r="EYK146" s="6"/>
      <c r="EYQ146" s="11"/>
      <c r="EYR146" s="6"/>
      <c r="EYX146" s="11"/>
      <c r="EYY146" s="6"/>
      <c r="EZE146" s="11"/>
      <c r="EZF146" s="6"/>
      <c r="EZL146" s="11"/>
      <c r="EZM146" s="6"/>
      <c r="EZS146" s="11"/>
      <c r="EZT146" s="6"/>
      <c r="EZZ146" s="11"/>
      <c r="FAA146" s="6"/>
      <c r="FAG146" s="11"/>
      <c r="FAH146" s="6"/>
      <c r="FAN146" s="11"/>
      <c r="FAO146" s="6"/>
      <c r="FAU146" s="11"/>
      <c r="FAV146" s="6"/>
      <c r="FBB146" s="11"/>
      <c r="FBC146" s="6"/>
      <c r="FBI146" s="11"/>
      <c r="FBJ146" s="6"/>
      <c r="FBP146" s="11"/>
      <c r="FBQ146" s="6"/>
      <c r="FBW146" s="11"/>
      <c r="FBX146" s="6"/>
      <c r="FCD146" s="11"/>
      <c r="FCE146" s="6"/>
      <c r="FCK146" s="11"/>
      <c r="FCL146" s="6"/>
      <c r="FCR146" s="11"/>
      <c r="FCS146" s="6"/>
      <c r="FCY146" s="11"/>
      <c r="FCZ146" s="6"/>
      <c r="FDF146" s="11"/>
      <c r="FDG146" s="6"/>
      <c r="FDM146" s="11"/>
      <c r="FDN146" s="6"/>
      <c r="FDT146" s="11"/>
      <c r="FDU146" s="6"/>
      <c r="FEA146" s="11"/>
      <c r="FEB146" s="6"/>
      <c r="FEH146" s="11"/>
      <c r="FEI146" s="6"/>
      <c r="FEO146" s="11"/>
      <c r="FEP146" s="6"/>
      <c r="FEV146" s="11"/>
      <c r="FEW146" s="6"/>
      <c r="FFC146" s="11"/>
      <c r="FFD146" s="6"/>
      <c r="FFJ146" s="11"/>
      <c r="FFK146" s="6"/>
      <c r="FFQ146" s="11"/>
      <c r="FFR146" s="6"/>
      <c r="FFX146" s="11"/>
      <c r="FFY146" s="6"/>
      <c r="FGE146" s="11"/>
      <c r="FGF146" s="6"/>
      <c r="FGL146" s="11"/>
      <c r="FGM146" s="6"/>
      <c r="FGS146" s="11"/>
      <c r="FGT146" s="6"/>
      <c r="FGZ146" s="11"/>
      <c r="FHA146" s="6"/>
      <c r="FHG146" s="11"/>
      <c r="FHH146" s="6"/>
      <c r="FHN146" s="11"/>
      <c r="FHO146" s="6"/>
      <c r="FHU146" s="11"/>
      <c r="FHV146" s="6"/>
      <c r="FIB146" s="11"/>
      <c r="FIC146" s="6"/>
      <c r="FII146" s="11"/>
      <c r="FIJ146" s="6"/>
      <c r="FIP146" s="11"/>
      <c r="FIQ146" s="6"/>
      <c r="FIW146" s="11"/>
      <c r="FIX146" s="6"/>
      <c r="FJD146" s="11"/>
      <c r="FJE146" s="6"/>
      <c r="FJK146" s="11"/>
      <c r="FJL146" s="6"/>
      <c r="FJR146" s="11"/>
      <c r="FJS146" s="6"/>
      <c r="FJY146" s="11"/>
      <c r="FJZ146" s="6"/>
      <c r="FKF146" s="11"/>
      <c r="FKG146" s="6"/>
      <c r="FKM146" s="11"/>
      <c r="FKN146" s="6"/>
      <c r="FKT146" s="11"/>
      <c r="FKU146" s="6"/>
      <c r="FLA146" s="11"/>
      <c r="FLB146" s="6"/>
      <c r="FLH146" s="11"/>
      <c r="FLI146" s="6"/>
      <c r="FLO146" s="11"/>
      <c r="FLP146" s="6"/>
      <c r="FLV146" s="11"/>
      <c r="FLW146" s="6"/>
      <c r="FMC146" s="11"/>
      <c r="FMD146" s="6"/>
      <c r="FMJ146" s="11"/>
      <c r="FMK146" s="6"/>
      <c r="FMQ146" s="11"/>
      <c r="FMR146" s="6"/>
      <c r="FMX146" s="11"/>
      <c r="FMY146" s="6"/>
      <c r="FNE146" s="11"/>
      <c r="FNF146" s="6"/>
      <c r="FNL146" s="11"/>
      <c r="FNM146" s="6"/>
      <c r="FNS146" s="11"/>
      <c r="FNT146" s="6"/>
      <c r="FNZ146" s="11"/>
      <c r="FOA146" s="6"/>
      <c r="FOG146" s="11"/>
      <c r="FOH146" s="6"/>
      <c r="FON146" s="11"/>
      <c r="FOO146" s="6"/>
      <c r="FOU146" s="11"/>
      <c r="FOV146" s="6"/>
      <c r="FPB146" s="11"/>
      <c r="FPC146" s="6"/>
      <c r="FPI146" s="11"/>
      <c r="FPJ146" s="6"/>
      <c r="FPP146" s="11"/>
      <c r="FPQ146" s="6"/>
      <c r="FPW146" s="11"/>
      <c r="FPX146" s="6"/>
      <c r="FQD146" s="11"/>
      <c r="FQE146" s="6"/>
      <c r="FQK146" s="11"/>
      <c r="FQL146" s="6"/>
      <c r="FQR146" s="11"/>
      <c r="FQS146" s="6"/>
      <c r="FQY146" s="11"/>
      <c r="FQZ146" s="6"/>
      <c r="FRF146" s="11"/>
      <c r="FRG146" s="6"/>
      <c r="FRM146" s="11"/>
      <c r="FRN146" s="6"/>
      <c r="FRT146" s="11"/>
      <c r="FRU146" s="6"/>
      <c r="FSA146" s="11"/>
      <c r="FSB146" s="6"/>
      <c r="FSH146" s="11"/>
      <c r="FSI146" s="6"/>
      <c r="FSO146" s="11"/>
      <c r="FSP146" s="6"/>
      <c r="FSV146" s="11"/>
      <c r="FSW146" s="6"/>
      <c r="FTC146" s="11"/>
      <c r="FTD146" s="6"/>
      <c r="FTJ146" s="11"/>
      <c r="FTK146" s="6"/>
      <c r="FTQ146" s="11"/>
      <c r="FTR146" s="6"/>
      <c r="FTX146" s="11"/>
      <c r="FTY146" s="6"/>
      <c r="FUE146" s="11"/>
      <c r="FUF146" s="6"/>
      <c r="FUL146" s="11"/>
      <c r="FUM146" s="6"/>
      <c r="FUS146" s="11"/>
      <c r="FUT146" s="6"/>
      <c r="FUZ146" s="11"/>
      <c r="FVA146" s="6"/>
      <c r="FVG146" s="11"/>
      <c r="FVH146" s="6"/>
      <c r="FVN146" s="11"/>
      <c r="FVO146" s="6"/>
      <c r="FVU146" s="11"/>
      <c r="FVV146" s="6"/>
      <c r="FWB146" s="11"/>
      <c r="FWC146" s="6"/>
      <c r="FWI146" s="11"/>
      <c r="FWJ146" s="6"/>
      <c r="FWP146" s="11"/>
      <c r="FWQ146" s="6"/>
      <c r="FWW146" s="11"/>
      <c r="FWX146" s="6"/>
      <c r="FXD146" s="11"/>
      <c r="FXE146" s="6"/>
      <c r="FXK146" s="11"/>
      <c r="FXL146" s="6"/>
      <c r="FXR146" s="11"/>
      <c r="FXS146" s="6"/>
      <c r="FXY146" s="11"/>
      <c r="FXZ146" s="6"/>
      <c r="FYF146" s="11"/>
      <c r="FYG146" s="6"/>
      <c r="FYM146" s="11"/>
      <c r="FYN146" s="6"/>
      <c r="FYT146" s="11"/>
      <c r="FYU146" s="6"/>
      <c r="FZA146" s="11"/>
      <c r="FZB146" s="6"/>
      <c r="FZH146" s="11"/>
      <c r="FZI146" s="6"/>
      <c r="FZO146" s="11"/>
      <c r="FZP146" s="6"/>
      <c r="FZV146" s="11"/>
      <c r="FZW146" s="6"/>
      <c r="GAC146" s="11"/>
      <c r="GAD146" s="6"/>
      <c r="GAJ146" s="11"/>
      <c r="GAK146" s="6"/>
      <c r="GAQ146" s="11"/>
      <c r="GAR146" s="6"/>
      <c r="GAX146" s="11"/>
      <c r="GAY146" s="6"/>
      <c r="GBE146" s="11"/>
      <c r="GBF146" s="6"/>
      <c r="GBL146" s="11"/>
      <c r="GBM146" s="6"/>
      <c r="GBS146" s="11"/>
      <c r="GBT146" s="6"/>
      <c r="GBZ146" s="11"/>
      <c r="GCA146" s="6"/>
      <c r="GCG146" s="11"/>
      <c r="GCH146" s="6"/>
      <c r="GCN146" s="11"/>
      <c r="GCO146" s="6"/>
      <c r="GCU146" s="11"/>
      <c r="GCV146" s="6"/>
      <c r="GDB146" s="11"/>
      <c r="GDC146" s="6"/>
      <c r="GDI146" s="11"/>
      <c r="GDJ146" s="6"/>
      <c r="GDP146" s="11"/>
      <c r="GDQ146" s="6"/>
      <c r="GDW146" s="11"/>
      <c r="GDX146" s="6"/>
      <c r="GED146" s="11"/>
      <c r="GEE146" s="6"/>
      <c r="GEK146" s="11"/>
      <c r="GEL146" s="6"/>
      <c r="GER146" s="11"/>
      <c r="GES146" s="6"/>
      <c r="GEY146" s="11"/>
      <c r="GEZ146" s="6"/>
      <c r="GFF146" s="11"/>
      <c r="GFG146" s="6"/>
      <c r="GFM146" s="11"/>
      <c r="GFN146" s="6"/>
      <c r="GFT146" s="11"/>
      <c r="GFU146" s="6"/>
      <c r="GGA146" s="11"/>
      <c r="GGB146" s="6"/>
      <c r="GGH146" s="11"/>
      <c r="GGI146" s="6"/>
      <c r="GGO146" s="11"/>
      <c r="GGP146" s="6"/>
      <c r="GGV146" s="11"/>
      <c r="GGW146" s="6"/>
      <c r="GHC146" s="11"/>
      <c r="GHD146" s="6"/>
      <c r="GHJ146" s="11"/>
      <c r="GHK146" s="6"/>
      <c r="GHQ146" s="11"/>
      <c r="GHR146" s="6"/>
      <c r="GHX146" s="11"/>
      <c r="GHY146" s="6"/>
      <c r="GIE146" s="11"/>
      <c r="GIF146" s="6"/>
      <c r="GIL146" s="11"/>
      <c r="GIM146" s="6"/>
      <c r="GIS146" s="11"/>
      <c r="GIT146" s="6"/>
      <c r="GIZ146" s="11"/>
      <c r="GJA146" s="6"/>
      <c r="GJG146" s="11"/>
      <c r="GJH146" s="6"/>
      <c r="GJN146" s="11"/>
      <c r="GJO146" s="6"/>
      <c r="GJU146" s="11"/>
      <c r="GJV146" s="6"/>
      <c r="GKB146" s="11"/>
      <c r="GKC146" s="6"/>
      <c r="GKI146" s="11"/>
      <c r="GKJ146" s="6"/>
      <c r="GKP146" s="11"/>
      <c r="GKQ146" s="6"/>
      <c r="GKW146" s="11"/>
      <c r="GKX146" s="6"/>
      <c r="GLD146" s="11"/>
      <c r="GLE146" s="6"/>
      <c r="GLK146" s="11"/>
      <c r="GLL146" s="6"/>
      <c r="GLR146" s="11"/>
      <c r="GLS146" s="6"/>
      <c r="GLY146" s="11"/>
      <c r="GLZ146" s="6"/>
      <c r="GMF146" s="11"/>
      <c r="GMG146" s="6"/>
      <c r="GMM146" s="11"/>
      <c r="GMN146" s="6"/>
      <c r="GMT146" s="11"/>
      <c r="GMU146" s="6"/>
      <c r="GNA146" s="11"/>
      <c r="GNB146" s="6"/>
      <c r="GNH146" s="11"/>
      <c r="GNI146" s="6"/>
      <c r="GNO146" s="11"/>
      <c r="GNP146" s="6"/>
      <c r="GNV146" s="11"/>
      <c r="GNW146" s="6"/>
      <c r="GOC146" s="11"/>
      <c r="GOD146" s="6"/>
      <c r="GOJ146" s="11"/>
      <c r="GOK146" s="6"/>
      <c r="GOQ146" s="11"/>
      <c r="GOR146" s="6"/>
      <c r="GOX146" s="11"/>
      <c r="GOY146" s="6"/>
      <c r="GPE146" s="11"/>
      <c r="GPF146" s="6"/>
      <c r="GPL146" s="11"/>
      <c r="GPM146" s="6"/>
      <c r="GPS146" s="11"/>
      <c r="GPT146" s="6"/>
      <c r="GPZ146" s="11"/>
      <c r="GQA146" s="6"/>
      <c r="GQG146" s="11"/>
      <c r="GQH146" s="6"/>
      <c r="GQN146" s="11"/>
      <c r="GQO146" s="6"/>
      <c r="GQU146" s="11"/>
      <c r="GQV146" s="6"/>
      <c r="GRB146" s="11"/>
      <c r="GRC146" s="6"/>
      <c r="GRI146" s="11"/>
      <c r="GRJ146" s="6"/>
      <c r="GRP146" s="11"/>
      <c r="GRQ146" s="6"/>
      <c r="GRW146" s="11"/>
      <c r="GRX146" s="6"/>
      <c r="GSD146" s="11"/>
      <c r="GSE146" s="6"/>
      <c r="GSK146" s="11"/>
      <c r="GSL146" s="6"/>
      <c r="GSR146" s="11"/>
      <c r="GSS146" s="6"/>
      <c r="GSY146" s="11"/>
      <c r="GSZ146" s="6"/>
      <c r="GTF146" s="11"/>
      <c r="GTG146" s="6"/>
      <c r="GTM146" s="11"/>
      <c r="GTN146" s="6"/>
      <c r="GTT146" s="11"/>
      <c r="GTU146" s="6"/>
      <c r="GUA146" s="11"/>
      <c r="GUB146" s="6"/>
      <c r="GUH146" s="11"/>
      <c r="GUI146" s="6"/>
      <c r="GUO146" s="11"/>
      <c r="GUP146" s="6"/>
      <c r="GUV146" s="11"/>
      <c r="GUW146" s="6"/>
      <c r="GVC146" s="11"/>
      <c r="GVD146" s="6"/>
      <c r="GVJ146" s="11"/>
      <c r="GVK146" s="6"/>
      <c r="GVQ146" s="11"/>
      <c r="GVR146" s="6"/>
      <c r="GVX146" s="11"/>
      <c r="GVY146" s="6"/>
      <c r="GWE146" s="11"/>
      <c r="GWF146" s="6"/>
      <c r="GWL146" s="11"/>
      <c r="GWM146" s="6"/>
      <c r="GWS146" s="11"/>
      <c r="GWT146" s="6"/>
      <c r="GWZ146" s="11"/>
      <c r="GXA146" s="6"/>
      <c r="GXG146" s="11"/>
      <c r="GXH146" s="6"/>
      <c r="GXN146" s="11"/>
      <c r="GXO146" s="6"/>
      <c r="GXU146" s="11"/>
      <c r="GXV146" s="6"/>
      <c r="GYB146" s="11"/>
      <c r="GYC146" s="6"/>
      <c r="GYI146" s="11"/>
      <c r="GYJ146" s="6"/>
      <c r="GYP146" s="11"/>
      <c r="GYQ146" s="6"/>
      <c r="GYW146" s="11"/>
      <c r="GYX146" s="6"/>
      <c r="GZD146" s="11"/>
      <c r="GZE146" s="6"/>
      <c r="GZK146" s="11"/>
      <c r="GZL146" s="6"/>
      <c r="GZR146" s="11"/>
      <c r="GZS146" s="6"/>
      <c r="GZY146" s="11"/>
      <c r="GZZ146" s="6"/>
      <c r="HAF146" s="11"/>
      <c r="HAG146" s="6"/>
      <c r="HAM146" s="11"/>
      <c r="HAN146" s="6"/>
      <c r="HAT146" s="11"/>
      <c r="HAU146" s="6"/>
      <c r="HBA146" s="11"/>
      <c r="HBB146" s="6"/>
      <c r="HBH146" s="11"/>
      <c r="HBI146" s="6"/>
      <c r="HBO146" s="11"/>
      <c r="HBP146" s="6"/>
      <c r="HBV146" s="11"/>
      <c r="HBW146" s="6"/>
      <c r="HCC146" s="11"/>
      <c r="HCD146" s="6"/>
      <c r="HCJ146" s="11"/>
      <c r="HCK146" s="6"/>
      <c r="HCQ146" s="11"/>
      <c r="HCR146" s="6"/>
      <c r="HCX146" s="11"/>
      <c r="HCY146" s="6"/>
      <c r="HDE146" s="11"/>
      <c r="HDF146" s="6"/>
      <c r="HDL146" s="11"/>
      <c r="HDM146" s="6"/>
      <c r="HDS146" s="11"/>
      <c r="HDT146" s="6"/>
      <c r="HDZ146" s="11"/>
      <c r="HEA146" s="6"/>
      <c r="HEG146" s="11"/>
      <c r="HEH146" s="6"/>
      <c r="HEN146" s="11"/>
      <c r="HEO146" s="6"/>
      <c r="HEU146" s="11"/>
      <c r="HEV146" s="6"/>
      <c r="HFB146" s="11"/>
      <c r="HFC146" s="6"/>
      <c r="HFI146" s="11"/>
      <c r="HFJ146" s="6"/>
      <c r="HFP146" s="11"/>
      <c r="HFQ146" s="6"/>
      <c r="HFW146" s="11"/>
      <c r="HFX146" s="6"/>
      <c r="HGD146" s="11"/>
      <c r="HGE146" s="6"/>
      <c r="HGK146" s="11"/>
      <c r="HGL146" s="6"/>
      <c r="HGR146" s="11"/>
      <c r="HGS146" s="6"/>
      <c r="HGY146" s="11"/>
      <c r="HGZ146" s="6"/>
      <c r="HHF146" s="11"/>
      <c r="HHG146" s="6"/>
      <c r="HHM146" s="11"/>
      <c r="HHN146" s="6"/>
      <c r="HHT146" s="11"/>
      <c r="HHU146" s="6"/>
      <c r="HIA146" s="11"/>
      <c r="HIB146" s="6"/>
      <c r="HIH146" s="11"/>
      <c r="HII146" s="6"/>
      <c r="HIO146" s="11"/>
      <c r="HIP146" s="6"/>
      <c r="HIV146" s="11"/>
      <c r="HIW146" s="6"/>
      <c r="HJC146" s="11"/>
      <c r="HJD146" s="6"/>
      <c r="HJJ146" s="11"/>
      <c r="HJK146" s="6"/>
      <c r="HJQ146" s="11"/>
      <c r="HJR146" s="6"/>
      <c r="HJX146" s="11"/>
      <c r="HJY146" s="6"/>
      <c r="HKE146" s="11"/>
      <c r="HKF146" s="6"/>
      <c r="HKL146" s="11"/>
      <c r="HKM146" s="6"/>
      <c r="HKS146" s="11"/>
      <c r="HKT146" s="6"/>
      <c r="HKZ146" s="11"/>
      <c r="HLA146" s="6"/>
      <c r="HLG146" s="11"/>
      <c r="HLH146" s="6"/>
      <c r="HLN146" s="11"/>
      <c r="HLO146" s="6"/>
      <c r="HLU146" s="11"/>
      <c r="HLV146" s="6"/>
      <c r="HMB146" s="11"/>
      <c r="HMC146" s="6"/>
      <c r="HMI146" s="11"/>
      <c r="HMJ146" s="6"/>
      <c r="HMP146" s="11"/>
      <c r="HMQ146" s="6"/>
      <c r="HMW146" s="11"/>
      <c r="HMX146" s="6"/>
      <c r="HND146" s="11"/>
      <c r="HNE146" s="6"/>
      <c r="HNK146" s="11"/>
      <c r="HNL146" s="6"/>
      <c r="HNR146" s="11"/>
      <c r="HNS146" s="6"/>
      <c r="HNY146" s="11"/>
      <c r="HNZ146" s="6"/>
      <c r="HOF146" s="11"/>
      <c r="HOG146" s="6"/>
      <c r="HOM146" s="11"/>
      <c r="HON146" s="6"/>
      <c r="HOT146" s="11"/>
      <c r="HOU146" s="6"/>
      <c r="HPA146" s="11"/>
      <c r="HPB146" s="6"/>
      <c r="HPH146" s="11"/>
      <c r="HPI146" s="6"/>
      <c r="HPO146" s="11"/>
      <c r="HPP146" s="6"/>
      <c r="HPV146" s="11"/>
      <c r="HPW146" s="6"/>
      <c r="HQC146" s="11"/>
      <c r="HQD146" s="6"/>
      <c r="HQJ146" s="11"/>
      <c r="HQK146" s="6"/>
      <c r="HQQ146" s="11"/>
      <c r="HQR146" s="6"/>
      <c r="HQX146" s="11"/>
      <c r="HQY146" s="6"/>
      <c r="HRE146" s="11"/>
      <c r="HRF146" s="6"/>
      <c r="HRL146" s="11"/>
      <c r="HRM146" s="6"/>
      <c r="HRS146" s="11"/>
      <c r="HRT146" s="6"/>
      <c r="HRZ146" s="11"/>
      <c r="HSA146" s="6"/>
      <c r="HSG146" s="11"/>
      <c r="HSH146" s="6"/>
      <c r="HSN146" s="11"/>
      <c r="HSO146" s="6"/>
      <c r="HSU146" s="11"/>
      <c r="HSV146" s="6"/>
      <c r="HTB146" s="11"/>
      <c r="HTC146" s="6"/>
      <c r="HTI146" s="11"/>
      <c r="HTJ146" s="6"/>
      <c r="HTP146" s="11"/>
      <c r="HTQ146" s="6"/>
      <c r="HTW146" s="11"/>
      <c r="HTX146" s="6"/>
      <c r="HUD146" s="11"/>
      <c r="HUE146" s="6"/>
      <c r="HUK146" s="11"/>
      <c r="HUL146" s="6"/>
      <c r="HUR146" s="11"/>
      <c r="HUS146" s="6"/>
      <c r="HUY146" s="11"/>
      <c r="HUZ146" s="6"/>
      <c r="HVF146" s="11"/>
      <c r="HVG146" s="6"/>
      <c r="HVM146" s="11"/>
      <c r="HVN146" s="6"/>
      <c r="HVT146" s="11"/>
      <c r="HVU146" s="6"/>
      <c r="HWA146" s="11"/>
      <c r="HWB146" s="6"/>
      <c r="HWH146" s="11"/>
      <c r="HWI146" s="6"/>
      <c r="HWO146" s="11"/>
      <c r="HWP146" s="6"/>
      <c r="HWV146" s="11"/>
      <c r="HWW146" s="6"/>
      <c r="HXC146" s="11"/>
      <c r="HXD146" s="6"/>
      <c r="HXJ146" s="11"/>
      <c r="HXK146" s="6"/>
      <c r="HXQ146" s="11"/>
      <c r="HXR146" s="6"/>
      <c r="HXX146" s="11"/>
      <c r="HXY146" s="6"/>
      <c r="HYE146" s="11"/>
      <c r="HYF146" s="6"/>
      <c r="HYL146" s="11"/>
      <c r="HYM146" s="6"/>
      <c r="HYS146" s="11"/>
      <c r="HYT146" s="6"/>
      <c r="HYZ146" s="11"/>
      <c r="HZA146" s="6"/>
      <c r="HZG146" s="11"/>
      <c r="HZH146" s="6"/>
      <c r="HZN146" s="11"/>
      <c r="HZO146" s="6"/>
      <c r="HZU146" s="11"/>
      <c r="HZV146" s="6"/>
      <c r="IAB146" s="11"/>
      <c r="IAC146" s="6"/>
      <c r="IAI146" s="11"/>
      <c r="IAJ146" s="6"/>
      <c r="IAP146" s="11"/>
      <c r="IAQ146" s="6"/>
      <c r="IAW146" s="11"/>
      <c r="IAX146" s="6"/>
      <c r="IBD146" s="11"/>
      <c r="IBE146" s="6"/>
      <c r="IBK146" s="11"/>
      <c r="IBL146" s="6"/>
      <c r="IBR146" s="11"/>
      <c r="IBS146" s="6"/>
      <c r="IBY146" s="11"/>
      <c r="IBZ146" s="6"/>
      <c r="ICF146" s="11"/>
      <c r="ICG146" s="6"/>
      <c r="ICM146" s="11"/>
      <c r="ICN146" s="6"/>
      <c r="ICT146" s="11"/>
      <c r="ICU146" s="6"/>
      <c r="IDA146" s="11"/>
      <c r="IDB146" s="6"/>
      <c r="IDH146" s="11"/>
      <c r="IDI146" s="6"/>
      <c r="IDO146" s="11"/>
      <c r="IDP146" s="6"/>
      <c r="IDV146" s="11"/>
      <c r="IDW146" s="6"/>
      <c r="IEC146" s="11"/>
      <c r="IED146" s="6"/>
      <c r="IEJ146" s="11"/>
      <c r="IEK146" s="6"/>
      <c r="IEQ146" s="11"/>
      <c r="IER146" s="6"/>
      <c r="IEX146" s="11"/>
      <c r="IEY146" s="6"/>
      <c r="IFE146" s="11"/>
      <c r="IFF146" s="6"/>
      <c r="IFL146" s="11"/>
      <c r="IFM146" s="6"/>
      <c r="IFS146" s="11"/>
      <c r="IFT146" s="6"/>
      <c r="IFZ146" s="11"/>
      <c r="IGA146" s="6"/>
      <c r="IGG146" s="11"/>
      <c r="IGH146" s="6"/>
      <c r="IGN146" s="11"/>
      <c r="IGO146" s="6"/>
      <c r="IGU146" s="11"/>
      <c r="IGV146" s="6"/>
      <c r="IHB146" s="11"/>
      <c r="IHC146" s="6"/>
      <c r="IHI146" s="11"/>
      <c r="IHJ146" s="6"/>
      <c r="IHP146" s="11"/>
      <c r="IHQ146" s="6"/>
      <c r="IHW146" s="11"/>
      <c r="IHX146" s="6"/>
      <c r="IID146" s="11"/>
      <c r="IIE146" s="6"/>
      <c r="IIK146" s="11"/>
      <c r="IIL146" s="6"/>
      <c r="IIR146" s="11"/>
      <c r="IIS146" s="6"/>
      <c r="IIY146" s="11"/>
      <c r="IIZ146" s="6"/>
      <c r="IJF146" s="11"/>
      <c r="IJG146" s="6"/>
      <c r="IJM146" s="11"/>
      <c r="IJN146" s="6"/>
      <c r="IJT146" s="11"/>
      <c r="IJU146" s="6"/>
      <c r="IKA146" s="11"/>
      <c r="IKB146" s="6"/>
      <c r="IKH146" s="11"/>
      <c r="IKI146" s="6"/>
      <c r="IKO146" s="11"/>
      <c r="IKP146" s="6"/>
      <c r="IKV146" s="11"/>
      <c r="IKW146" s="6"/>
      <c r="ILC146" s="11"/>
      <c r="ILD146" s="6"/>
      <c r="ILJ146" s="11"/>
      <c r="ILK146" s="6"/>
      <c r="ILQ146" s="11"/>
      <c r="ILR146" s="6"/>
      <c r="ILX146" s="11"/>
      <c r="ILY146" s="6"/>
      <c r="IME146" s="11"/>
      <c r="IMF146" s="6"/>
      <c r="IML146" s="11"/>
      <c r="IMM146" s="6"/>
      <c r="IMS146" s="11"/>
      <c r="IMT146" s="6"/>
      <c r="IMZ146" s="11"/>
      <c r="INA146" s="6"/>
      <c r="ING146" s="11"/>
      <c r="INH146" s="6"/>
      <c r="INN146" s="11"/>
      <c r="INO146" s="6"/>
      <c r="INU146" s="11"/>
      <c r="INV146" s="6"/>
      <c r="IOB146" s="11"/>
      <c r="IOC146" s="6"/>
      <c r="IOI146" s="11"/>
      <c r="IOJ146" s="6"/>
      <c r="IOP146" s="11"/>
      <c r="IOQ146" s="6"/>
      <c r="IOW146" s="11"/>
      <c r="IOX146" s="6"/>
      <c r="IPD146" s="11"/>
      <c r="IPE146" s="6"/>
      <c r="IPK146" s="11"/>
      <c r="IPL146" s="6"/>
      <c r="IPR146" s="11"/>
      <c r="IPS146" s="6"/>
      <c r="IPY146" s="11"/>
      <c r="IPZ146" s="6"/>
      <c r="IQF146" s="11"/>
      <c r="IQG146" s="6"/>
      <c r="IQM146" s="11"/>
      <c r="IQN146" s="6"/>
      <c r="IQT146" s="11"/>
      <c r="IQU146" s="6"/>
      <c r="IRA146" s="11"/>
      <c r="IRB146" s="6"/>
      <c r="IRH146" s="11"/>
      <c r="IRI146" s="6"/>
      <c r="IRO146" s="11"/>
      <c r="IRP146" s="6"/>
      <c r="IRV146" s="11"/>
      <c r="IRW146" s="6"/>
      <c r="ISC146" s="11"/>
      <c r="ISD146" s="6"/>
      <c r="ISJ146" s="11"/>
      <c r="ISK146" s="6"/>
      <c r="ISQ146" s="11"/>
      <c r="ISR146" s="6"/>
      <c r="ISX146" s="11"/>
      <c r="ISY146" s="6"/>
      <c r="ITE146" s="11"/>
      <c r="ITF146" s="6"/>
      <c r="ITL146" s="11"/>
      <c r="ITM146" s="6"/>
      <c r="ITS146" s="11"/>
      <c r="ITT146" s="6"/>
      <c r="ITZ146" s="11"/>
      <c r="IUA146" s="6"/>
      <c r="IUG146" s="11"/>
      <c r="IUH146" s="6"/>
      <c r="IUN146" s="11"/>
      <c r="IUO146" s="6"/>
      <c r="IUU146" s="11"/>
      <c r="IUV146" s="6"/>
      <c r="IVB146" s="11"/>
      <c r="IVC146" s="6"/>
      <c r="IVI146" s="11"/>
      <c r="IVJ146" s="6"/>
      <c r="IVP146" s="11"/>
      <c r="IVQ146" s="6"/>
      <c r="IVW146" s="11"/>
      <c r="IVX146" s="6"/>
      <c r="IWD146" s="11"/>
      <c r="IWE146" s="6"/>
      <c r="IWK146" s="11"/>
      <c r="IWL146" s="6"/>
      <c r="IWR146" s="11"/>
      <c r="IWS146" s="6"/>
      <c r="IWY146" s="11"/>
      <c r="IWZ146" s="6"/>
      <c r="IXF146" s="11"/>
      <c r="IXG146" s="6"/>
      <c r="IXM146" s="11"/>
      <c r="IXN146" s="6"/>
      <c r="IXT146" s="11"/>
      <c r="IXU146" s="6"/>
      <c r="IYA146" s="11"/>
      <c r="IYB146" s="6"/>
      <c r="IYH146" s="11"/>
      <c r="IYI146" s="6"/>
      <c r="IYO146" s="11"/>
      <c r="IYP146" s="6"/>
      <c r="IYV146" s="11"/>
      <c r="IYW146" s="6"/>
      <c r="IZC146" s="11"/>
      <c r="IZD146" s="6"/>
      <c r="IZJ146" s="11"/>
      <c r="IZK146" s="6"/>
      <c r="IZQ146" s="11"/>
      <c r="IZR146" s="6"/>
      <c r="IZX146" s="11"/>
      <c r="IZY146" s="6"/>
      <c r="JAE146" s="11"/>
      <c r="JAF146" s="6"/>
      <c r="JAL146" s="11"/>
      <c r="JAM146" s="6"/>
      <c r="JAS146" s="11"/>
      <c r="JAT146" s="6"/>
      <c r="JAZ146" s="11"/>
      <c r="JBA146" s="6"/>
      <c r="JBG146" s="11"/>
      <c r="JBH146" s="6"/>
      <c r="JBN146" s="11"/>
      <c r="JBO146" s="6"/>
      <c r="JBU146" s="11"/>
      <c r="JBV146" s="6"/>
      <c r="JCB146" s="11"/>
      <c r="JCC146" s="6"/>
      <c r="JCI146" s="11"/>
      <c r="JCJ146" s="6"/>
      <c r="JCP146" s="11"/>
      <c r="JCQ146" s="6"/>
      <c r="JCW146" s="11"/>
      <c r="JCX146" s="6"/>
      <c r="JDD146" s="11"/>
      <c r="JDE146" s="6"/>
      <c r="JDK146" s="11"/>
      <c r="JDL146" s="6"/>
      <c r="JDR146" s="11"/>
      <c r="JDS146" s="6"/>
      <c r="JDY146" s="11"/>
      <c r="JDZ146" s="6"/>
      <c r="JEF146" s="11"/>
      <c r="JEG146" s="6"/>
      <c r="JEM146" s="11"/>
      <c r="JEN146" s="6"/>
      <c r="JET146" s="11"/>
      <c r="JEU146" s="6"/>
      <c r="JFA146" s="11"/>
      <c r="JFB146" s="6"/>
      <c r="JFH146" s="11"/>
      <c r="JFI146" s="6"/>
      <c r="JFO146" s="11"/>
      <c r="JFP146" s="6"/>
      <c r="JFV146" s="11"/>
      <c r="JFW146" s="6"/>
      <c r="JGC146" s="11"/>
      <c r="JGD146" s="6"/>
      <c r="JGJ146" s="11"/>
      <c r="JGK146" s="6"/>
      <c r="JGQ146" s="11"/>
      <c r="JGR146" s="6"/>
      <c r="JGX146" s="11"/>
      <c r="JGY146" s="6"/>
      <c r="JHE146" s="11"/>
      <c r="JHF146" s="6"/>
      <c r="JHL146" s="11"/>
      <c r="JHM146" s="6"/>
      <c r="JHS146" s="11"/>
      <c r="JHT146" s="6"/>
      <c r="JHZ146" s="11"/>
      <c r="JIA146" s="6"/>
      <c r="JIG146" s="11"/>
      <c r="JIH146" s="6"/>
      <c r="JIN146" s="11"/>
      <c r="JIO146" s="6"/>
      <c r="JIU146" s="11"/>
      <c r="JIV146" s="6"/>
      <c r="JJB146" s="11"/>
      <c r="JJC146" s="6"/>
      <c r="JJI146" s="11"/>
      <c r="JJJ146" s="6"/>
      <c r="JJP146" s="11"/>
      <c r="JJQ146" s="6"/>
      <c r="JJW146" s="11"/>
      <c r="JJX146" s="6"/>
      <c r="JKD146" s="11"/>
      <c r="JKE146" s="6"/>
      <c r="JKK146" s="11"/>
      <c r="JKL146" s="6"/>
      <c r="JKR146" s="11"/>
      <c r="JKS146" s="6"/>
      <c r="JKY146" s="11"/>
      <c r="JKZ146" s="6"/>
      <c r="JLF146" s="11"/>
      <c r="JLG146" s="6"/>
      <c r="JLM146" s="11"/>
      <c r="JLN146" s="6"/>
      <c r="JLT146" s="11"/>
      <c r="JLU146" s="6"/>
      <c r="JMA146" s="11"/>
      <c r="JMB146" s="6"/>
      <c r="JMH146" s="11"/>
      <c r="JMI146" s="6"/>
      <c r="JMO146" s="11"/>
      <c r="JMP146" s="6"/>
      <c r="JMV146" s="11"/>
      <c r="JMW146" s="6"/>
      <c r="JNC146" s="11"/>
      <c r="JND146" s="6"/>
      <c r="JNJ146" s="11"/>
      <c r="JNK146" s="6"/>
      <c r="JNQ146" s="11"/>
      <c r="JNR146" s="6"/>
      <c r="JNX146" s="11"/>
      <c r="JNY146" s="6"/>
      <c r="JOE146" s="11"/>
      <c r="JOF146" s="6"/>
      <c r="JOL146" s="11"/>
      <c r="JOM146" s="6"/>
      <c r="JOS146" s="11"/>
      <c r="JOT146" s="6"/>
      <c r="JOZ146" s="11"/>
      <c r="JPA146" s="6"/>
      <c r="JPG146" s="11"/>
      <c r="JPH146" s="6"/>
      <c r="JPN146" s="11"/>
      <c r="JPO146" s="6"/>
      <c r="JPU146" s="11"/>
      <c r="JPV146" s="6"/>
      <c r="JQB146" s="11"/>
      <c r="JQC146" s="6"/>
      <c r="JQI146" s="11"/>
      <c r="JQJ146" s="6"/>
      <c r="JQP146" s="11"/>
      <c r="JQQ146" s="6"/>
      <c r="JQW146" s="11"/>
      <c r="JQX146" s="6"/>
      <c r="JRD146" s="11"/>
      <c r="JRE146" s="6"/>
      <c r="JRK146" s="11"/>
      <c r="JRL146" s="6"/>
      <c r="JRR146" s="11"/>
      <c r="JRS146" s="6"/>
      <c r="JRY146" s="11"/>
      <c r="JRZ146" s="6"/>
      <c r="JSF146" s="11"/>
      <c r="JSG146" s="6"/>
      <c r="JSM146" s="11"/>
      <c r="JSN146" s="6"/>
      <c r="JST146" s="11"/>
      <c r="JSU146" s="6"/>
      <c r="JTA146" s="11"/>
      <c r="JTB146" s="6"/>
      <c r="JTH146" s="11"/>
      <c r="JTI146" s="6"/>
      <c r="JTO146" s="11"/>
      <c r="JTP146" s="6"/>
      <c r="JTV146" s="11"/>
      <c r="JTW146" s="6"/>
      <c r="JUC146" s="11"/>
      <c r="JUD146" s="6"/>
      <c r="JUJ146" s="11"/>
      <c r="JUK146" s="6"/>
      <c r="JUQ146" s="11"/>
      <c r="JUR146" s="6"/>
      <c r="JUX146" s="11"/>
      <c r="JUY146" s="6"/>
      <c r="JVE146" s="11"/>
      <c r="JVF146" s="6"/>
      <c r="JVL146" s="11"/>
      <c r="JVM146" s="6"/>
      <c r="JVS146" s="11"/>
      <c r="JVT146" s="6"/>
      <c r="JVZ146" s="11"/>
      <c r="JWA146" s="6"/>
      <c r="JWG146" s="11"/>
      <c r="JWH146" s="6"/>
      <c r="JWN146" s="11"/>
      <c r="JWO146" s="6"/>
      <c r="JWU146" s="11"/>
      <c r="JWV146" s="6"/>
      <c r="JXB146" s="11"/>
      <c r="JXC146" s="6"/>
      <c r="JXI146" s="11"/>
      <c r="JXJ146" s="6"/>
      <c r="JXP146" s="11"/>
      <c r="JXQ146" s="6"/>
      <c r="JXW146" s="11"/>
      <c r="JXX146" s="6"/>
      <c r="JYD146" s="11"/>
      <c r="JYE146" s="6"/>
      <c r="JYK146" s="11"/>
      <c r="JYL146" s="6"/>
      <c r="JYR146" s="11"/>
      <c r="JYS146" s="6"/>
      <c r="JYY146" s="11"/>
      <c r="JYZ146" s="6"/>
      <c r="JZF146" s="11"/>
      <c r="JZG146" s="6"/>
      <c r="JZM146" s="11"/>
      <c r="JZN146" s="6"/>
      <c r="JZT146" s="11"/>
      <c r="JZU146" s="6"/>
      <c r="KAA146" s="11"/>
      <c r="KAB146" s="6"/>
      <c r="KAH146" s="11"/>
      <c r="KAI146" s="6"/>
      <c r="KAO146" s="11"/>
      <c r="KAP146" s="6"/>
      <c r="KAV146" s="11"/>
      <c r="KAW146" s="6"/>
      <c r="KBC146" s="11"/>
      <c r="KBD146" s="6"/>
      <c r="KBJ146" s="11"/>
      <c r="KBK146" s="6"/>
      <c r="KBQ146" s="11"/>
      <c r="KBR146" s="6"/>
      <c r="KBX146" s="11"/>
      <c r="KBY146" s="6"/>
      <c r="KCE146" s="11"/>
      <c r="KCF146" s="6"/>
      <c r="KCL146" s="11"/>
      <c r="KCM146" s="6"/>
      <c r="KCS146" s="11"/>
      <c r="KCT146" s="6"/>
      <c r="KCZ146" s="11"/>
      <c r="KDA146" s="6"/>
      <c r="KDG146" s="11"/>
      <c r="KDH146" s="6"/>
      <c r="KDN146" s="11"/>
      <c r="KDO146" s="6"/>
      <c r="KDU146" s="11"/>
      <c r="KDV146" s="6"/>
      <c r="KEB146" s="11"/>
      <c r="KEC146" s="6"/>
      <c r="KEI146" s="11"/>
      <c r="KEJ146" s="6"/>
      <c r="KEP146" s="11"/>
      <c r="KEQ146" s="6"/>
      <c r="KEW146" s="11"/>
      <c r="KEX146" s="6"/>
      <c r="KFD146" s="11"/>
      <c r="KFE146" s="6"/>
      <c r="KFK146" s="11"/>
      <c r="KFL146" s="6"/>
      <c r="KFR146" s="11"/>
      <c r="KFS146" s="6"/>
      <c r="KFY146" s="11"/>
      <c r="KFZ146" s="6"/>
      <c r="KGF146" s="11"/>
      <c r="KGG146" s="6"/>
      <c r="KGM146" s="11"/>
      <c r="KGN146" s="6"/>
      <c r="KGT146" s="11"/>
      <c r="KGU146" s="6"/>
      <c r="KHA146" s="11"/>
      <c r="KHB146" s="6"/>
      <c r="KHH146" s="11"/>
      <c r="KHI146" s="6"/>
      <c r="KHO146" s="11"/>
      <c r="KHP146" s="6"/>
      <c r="KHV146" s="11"/>
      <c r="KHW146" s="6"/>
      <c r="KIC146" s="11"/>
      <c r="KID146" s="6"/>
      <c r="KIJ146" s="11"/>
      <c r="KIK146" s="6"/>
      <c r="KIQ146" s="11"/>
      <c r="KIR146" s="6"/>
      <c r="KIX146" s="11"/>
      <c r="KIY146" s="6"/>
      <c r="KJE146" s="11"/>
      <c r="KJF146" s="6"/>
      <c r="KJL146" s="11"/>
      <c r="KJM146" s="6"/>
      <c r="KJS146" s="11"/>
      <c r="KJT146" s="6"/>
      <c r="KJZ146" s="11"/>
      <c r="KKA146" s="6"/>
      <c r="KKG146" s="11"/>
      <c r="KKH146" s="6"/>
      <c r="KKN146" s="11"/>
      <c r="KKO146" s="6"/>
      <c r="KKU146" s="11"/>
      <c r="KKV146" s="6"/>
      <c r="KLB146" s="11"/>
      <c r="KLC146" s="6"/>
      <c r="KLI146" s="11"/>
      <c r="KLJ146" s="6"/>
      <c r="KLP146" s="11"/>
      <c r="KLQ146" s="6"/>
      <c r="KLW146" s="11"/>
      <c r="KLX146" s="6"/>
      <c r="KMD146" s="11"/>
      <c r="KME146" s="6"/>
      <c r="KMK146" s="11"/>
      <c r="KML146" s="6"/>
      <c r="KMR146" s="11"/>
      <c r="KMS146" s="6"/>
      <c r="KMY146" s="11"/>
      <c r="KMZ146" s="6"/>
      <c r="KNF146" s="11"/>
      <c r="KNG146" s="6"/>
      <c r="KNM146" s="11"/>
      <c r="KNN146" s="6"/>
      <c r="KNT146" s="11"/>
      <c r="KNU146" s="6"/>
      <c r="KOA146" s="11"/>
      <c r="KOB146" s="6"/>
      <c r="KOH146" s="11"/>
      <c r="KOI146" s="6"/>
      <c r="KOO146" s="11"/>
      <c r="KOP146" s="6"/>
      <c r="KOV146" s="11"/>
      <c r="KOW146" s="6"/>
      <c r="KPC146" s="11"/>
      <c r="KPD146" s="6"/>
      <c r="KPJ146" s="11"/>
      <c r="KPK146" s="6"/>
      <c r="KPQ146" s="11"/>
      <c r="KPR146" s="6"/>
      <c r="KPX146" s="11"/>
      <c r="KPY146" s="6"/>
      <c r="KQE146" s="11"/>
      <c r="KQF146" s="6"/>
      <c r="KQL146" s="11"/>
      <c r="KQM146" s="6"/>
      <c r="KQS146" s="11"/>
      <c r="KQT146" s="6"/>
      <c r="KQZ146" s="11"/>
      <c r="KRA146" s="6"/>
      <c r="KRG146" s="11"/>
      <c r="KRH146" s="6"/>
      <c r="KRN146" s="11"/>
      <c r="KRO146" s="6"/>
      <c r="KRU146" s="11"/>
      <c r="KRV146" s="6"/>
      <c r="KSB146" s="11"/>
      <c r="KSC146" s="6"/>
      <c r="KSI146" s="11"/>
      <c r="KSJ146" s="6"/>
      <c r="KSP146" s="11"/>
      <c r="KSQ146" s="6"/>
      <c r="KSW146" s="11"/>
      <c r="KSX146" s="6"/>
      <c r="KTD146" s="11"/>
      <c r="KTE146" s="6"/>
      <c r="KTK146" s="11"/>
      <c r="KTL146" s="6"/>
      <c r="KTR146" s="11"/>
      <c r="KTS146" s="6"/>
      <c r="KTY146" s="11"/>
      <c r="KTZ146" s="6"/>
      <c r="KUF146" s="11"/>
      <c r="KUG146" s="6"/>
      <c r="KUM146" s="11"/>
      <c r="KUN146" s="6"/>
      <c r="KUT146" s="11"/>
      <c r="KUU146" s="6"/>
      <c r="KVA146" s="11"/>
      <c r="KVB146" s="6"/>
      <c r="KVH146" s="11"/>
      <c r="KVI146" s="6"/>
      <c r="KVO146" s="11"/>
      <c r="KVP146" s="6"/>
      <c r="KVV146" s="11"/>
      <c r="KVW146" s="6"/>
      <c r="KWC146" s="11"/>
      <c r="KWD146" s="6"/>
      <c r="KWJ146" s="11"/>
      <c r="KWK146" s="6"/>
      <c r="KWQ146" s="11"/>
      <c r="KWR146" s="6"/>
      <c r="KWX146" s="11"/>
      <c r="KWY146" s="6"/>
      <c r="KXE146" s="11"/>
      <c r="KXF146" s="6"/>
      <c r="KXL146" s="11"/>
      <c r="KXM146" s="6"/>
      <c r="KXS146" s="11"/>
      <c r="KXT146" s="6"/>
      <c r="KXZ146" s="11"/>
      <c r="KYA146" s="6"/>
      <c r="KYG146" s="11"/>
      <c r="KYH146" s="6"/>
      <c r="KYN146" s="11"/>
      <c r="KYO146" s="6"/>
      <c r="KYU146" s="11"/>
      <c r="KYV146" s="6"/>
      <c r="KZB146" s="11"/>
      <c r="KZC146" s="6"/>
      <c r="KZI146" s="11"/>
      <c r="KZJ146" s="6"/>
      <c r="KZP146" s="11"/>
      <c r="KZQ146" s="6"/>
      <c r="KZW146" s="11"/>
      <c r="KZX146" s="6"/>
      <c r="LAD146" s="11"/>
      <c r="LAE146" s="6"/>
      <c r="LAK146" s="11"/>
      <c r="LAL146" s="6"/>
      <c r="LAR146" s="11"/>
      <c r="LAS146" s="6"/>
      <c r="LAY146" s="11"/>
      <c r="LAZ146" s="6"/>
      <c r="LBF146" s="11"/>
      <c r="LBG146" s="6"/>
      <c r="LBM146" s="11"/>
      <c r="LBN146" s="6"/>
      <c r="LBT146" s="11"/>
      <c r="LBU146" s="6"/>
      <c r="LCA146" s="11"/>
      <c r="LCB146" s="6"/>
      <c r="LCH146" s="11"/>
      <c r="LCI146" s="6"/>
      <c r="LCO146" s="11"/>
      <c r="LCP146" s="6"/>
      <c r="LCV146" s="11"/>
      <c r="LCW146" s="6"/>
      <c r="LDC146" s="11"/>
      <c r="LDD146" s="6"/>
      <c r="LDJ146" s="11"/>
      <c r="LDK146" s="6"/>
      <c r="LDQ146" s="11"/>
      <c r="LDR146" s="6"/>
      <c r="LDX146" s="11"/>
      <c r="LDY146" s="6"/>
      <c r="LEE146" s="11"/>
      <c r="LEF146" s="6"/>
      <c r="LEL146" s="11"/>
      <c r="LEM146" s="6"/>
      <c r="LES146" s="11"/>
      <c r="LET146" s="6"/>
      <c r="LEZ146" s="11"/>
      <c r="LFA146" s="6"/>
      <c r="LFG146" s="11"/>
      <c r="LFH146" s="6"/>
      <c r="LFN146" s="11"/>
      <c r="LFO146" s="6"/>
      <c r="LFU146" s="11"/>
      <c r="LFV146" s="6"/>
      <c r="LGB146" s="11"/>
      <c r="LGC146" s="6"/>
      <c r="LGI146" s="11"/>
      <c r="LGJ146" s="6"/>
      <c r="LGP146" s="11"/>
      <c r="LGQ146" s="6"/>
      <c r="LGW146" s="11"/>
      <c r="LGX146" s="6"/>
      <c r="LHD146" s="11"/>
      <c r="LHE146" s="6"/>
      <c r="LHK146" s="11"/>
      <c r="LHL146" s="6"/>
      <c r="LHR146" s="11"/>
      <c r="LHS146" s="6"/>
      <c r="LHY146" s="11"/>
      <c r="LHZ146" s="6"/>
      <c r="LIF146" s="11"/>
      <c r="LIG146" s="6"/>
      <c r="LIM146" s="11"/>
      <c r="LIN146" s="6"/>
      <c r="LIT146" s="11"/>
      <c r="LIU146" s="6"/>
      <c r="LJA146" s="11"/>
      <c r="LJB146" s="6"/>
      <c r="LJH146" s="11"/>
      <c r="LJI146" s="6"/>
      <c r="LJO146" s="11"/>
      <c r="LJP146" s="6"/>
      <c r="LJV146" s="11"/>
      <c r="LJW146" s="6"/>
      <c r="LKC146" s="11"/>
      <c r="LKD146" s="6"/>
      <c r="LKJ146" s="11"/>
      <c r="LKK146" s="6"/>
      <c r="LKQ146" s="11"/>
      <c r="LKR146" s="6"/>
      <c r="LKX146" s="11"/>
      <c r="LKY146" s="6"/>
      <c r="LLE146" s="11"/>
      <c r="LLF146" s="6"/>
      <c r="LLL146" s="11"/>
      <c r="LLM146" s="6"/>
      <c r="LLS146" s="11"/>
      <c r="LLT146" s="6"/>
      <c r="LLZ146" s="11"/>
      <c r="LMA146" s="6"/>
      <c r="LMG146" s="11"/>
      <c r="LMH146" s="6"/>
      <c r="LMN146" s="11"/>
      <c r="LMO146" s="6"/>
      <c r="LMU146" s="11"/>
      <c r="LMV146" s="6"/>
      <c r="LNB146" s="11"/>
      <c r="LNC146" s="6"/>
      <c r="LNI146" s="11"/>
      <c r="LNJ146" s="6"/>
      <c r="LNP146" s="11"/>
      <c r="LNQ146" s="6"/>
      <c r="LNW146" s="11"/>
      <c r="LNX146" s="6"/>
      <c r="LOD146" s="11"/>
      <c r="LOE146" s="6"/>
      <c r="LOK146" s="11"/>
      <c r="LOL146" s="6"/>
      <c r="LOR146" s="11"/>
      <c r="LOS146" s="6"/>
      <c r="LOY146" s="11"/>
      <c r="LOZ146" s="6"/>
      <c r="LPF146" s="11"/>
      <c r="LPG146" s="6"/>
      <c r="LPM146" s="11"/>
      <c r="LPN146" s="6"/>
      <c r="LPT146" s="11"/>
      <c r="LPU146" s="6"/>
      <c r="LQA146" s="11"/>
      <c r="LQB146" s="6"/>
      <c r="LQH146" s="11"/>
      <c r="LQI146" s="6"/>
      <c r="LQO146" s="11"/>
      <c r="LQP146" s="6"/>
      <c r="LQV146" s="11"/>
      <c r="LQW146" s="6"/>
      <c r="LRC146" s="11"/>
      <c r="LRD146" s="6"/>
      <c r="LRJ146" s="11"/>
      <c r="LRK146" s="6"/>
      <c r="LRQ146" s="11"/>
      <c r="LRR146" s="6"/>
      <c r="LRX146" s="11"/>
      <c r="LRY146" s="6"/>
      <c r="LSE146" s="11"/>
      <c r="LSF146" s="6"/>
      <c r="LSL146" s="11"/>
      <c r="LSM146" s="6"/>
      <c r="LSS146" s="11"/>
      <c r="LST146" s="6"/>
      <c r="LSZ146" s="11"/>
      <c r="LTA146" s="6"/>
      <c r="LTG146" s="11"/>
      <c r="LTH146" s="6"/>
      <c r="LTN146" s="11"/>
      <c r="LTO146" s="6"/>
      <c r="LTU146" s="11"/>
      <c r="LTV146" s="6"/>
      <c r="LUB146" s="11"/>
      <c r="LUC146" s="6"/>
      <c r="LUI146" s="11"/>
      <c r="LUJ146" s="6"/>
      <c r="LUP146" s="11"/>
      <c r="LUQ146" s="6"/>
      <c r="LUW146" s="11"/>
      <c r="LUX146" s="6"/>
      <c r="LVD146" s="11"/>
      <c r="LVE146" s="6"/>
      <c r="LVK146" s="11"/>
      <c r="LVL146" s="6"/>
      <c r="LVR146" s="11"/>
      <c r="LVS146" s="6"/>
      <c r="LVY146" s="11"/>
      <c r="LVZ146" s="6"/>
      <c r="LWF146" s="11"/>
      <c r="LWG146" s="6"/>
      <c r="LWM146" s="11"/>
      <c r="LWN146" s="6"/>
      <c r="LWT146" s="11"/>
      <c r="LWU146" s="6"/>
      <c r="LXA146" s="11"/>
      <c r="LXB146" s="6"/>
      <c r="LXH146" s="11"/>
      <c r="LXI146" s="6"/>
      <c r="LXO146" s="11"/>
      <c r="LXP146" s="6"/>
      <c r="LXV146" s="11"/>
      <c r="LXW146" s="6"/>
      <c r="LYC146" s="11"/>
      <c r="LYD146" s="6"/>
      <c r="LYJ146" s="11"/>
      <c r="LYK146" s="6"/>
      <c r="LYQ146" s="11"/>
      <c r="LYR146" s="6"/>
      <c r="LYX146" s="11"/>
      <c r="LYY146" s="6"/>
      <c r="LZE146" s="11"/>
      <c r="LZF146" s="6"/>
      <c r="LZL146" s="11"/>
      <c r="LZM146" s="6"/>
      <c r="LZS146" s="11"/>
      <c r="LZT146" s="6"/>
      <c r="LZZ146" s="11"/>
      <c r="MAA146" s="6"/>
      <c r="MAG146" s="11"/>
      <c r="MAH146" s="6"/>
      <c r="MAN146" s="11"/>
      <c r="MAO146" s="6"/>
      <c r="MAU146" s="11"/>
      <c r="MAV146" s="6"/>
      <c r="MBB146" s="11"/>
      <c r="MBC146" s="6"/>
      <c r="MBI146" s="11"/>
      <c r="MBJ146" s="6"/>
      <c r="MBP146" s="11"/>
      <c r="MBQ146" s="6"/>
      <c r="MBW146" s="11"/>
      <c r="MBX146" s="6"/>
      <c r="MCD146" s="11"/>
      <c r="MCE146" s="6"/>
      <c r="MCK146" s="11"/>
      <c r="MCL146" s="6"/>
      <c r="MCR146" s="11"/>
      <c r="MCS146" s="6"/>
      <c r="MCY146" s="11"/>
      <c r="MCZ146" s="6"/>
      <c r="MDF146" s="11"/>
      <c r="MDG146" s="6"/>
      <c r="MDM146" s="11"/>
      <c r="MDN146" s="6"/>
      <c r="MDT146" s="11"/>
      <c r="MDU146" s="6"/>
      <c r="MEA146" s="11"/>
      <c r="MEB146" s="6"/>
      <c r="MEH146" s="11"/>
      <c r="MEI146" s="6"/>
      <c r="MEO146" s="11"/>
      <c r="MEP146" s="6"/>
      <c r="MEV146" s="11"/>
      <c r="MEW146" s="6"/>
      <c r="MFC146" s="11"/>
      <c r="MFD146" s="6"/>
      <c r="MFJ146" s="11"/>
      <c r="MFK146" s="6"/>
      <c r="MFQ146" s="11"/>
      <c r="MFR146" s="6"/>
      <c r="MFX146" s="11"/>
      <c r="MFY146" s="6"/>
      <c r="MGE146" s="11"/>
      <c r="MGF146" s="6"/>
      <c r="MGL146" s="11"/>
      <c r="MGM146" s="6"/>
      <c r="MGS146" s="11"/>
      <c r="MGT146" s="6"/>
      <c r="MGZ146" s="11"/>
      <c r="MHA146" s="6"/>
      <c r="MHG146" s="11"/>
      <c r="MHH146" s="6"/>
      <c r="MHN146" s="11"/>
      <c r="MHO146" s="6"/>
      <c r="MHU146" s="11"/>
      <c r="MHV146" s="6"/>
      <c r="MIB146" s="11"/>
      <c r="MIC146" s="6"/>
      <c r="MII146" s="11"/>
      <c r="MIJ146" s="6"/>
      <c r="MIP146" s="11"/>
      <c r="MIQ146" s="6"/>
      <c r="MIW146" s="11"/>
      <c r="MIX146" s="6"/>
      <c r="MJD146" s="11"/>
      <c r="MJE146" s="6"/>
      <c r="MJK146" s="11"/>
      <c r="MJL146" s="6"/>
      <c r="MJR146" s="11"/>
      <c r="MJS146" s="6"/>
      <c r="MJY146" s="11"/>
      <c r="MJZ146" s="6"/>
      <c r="MKF146" s="11"/>
      <c r="MKG146" s="6"/>
      <c r="MKM146" s="11"/>
      <c r="MKN146" s="6"/>
      <c r="MKT146" s="11"/>
      <c r="MKU146" s="6"/>
      <c r="MLA146" s="11"/>
      <c r="MLB146" s="6"/>
      <c r="MLH146" s="11"/>
      <c r="MLI146" s="6"/>
      <c r="MLO146" s="11"/>
      <c r="MLP146" s="6"/>
      <c r="MLV146" s="11"/>
      <c r="MLW146" s="6"/>
      <c r="MMC146" s="11"/>
      <c r="MMD146" s="6"/>
      <c r="MMJ146" s="11"/>
      <c r="MMK146" s="6"/>
      <c r="MMQ146" s="11"/>
      <c r="MMR146" s="6"/>
      <c r="MMX146" s="11"/>
      <c r="MMY146" s="6"/>
      <c r="MNE146" s="11"/>
      <c r="MNF146" s="6"/>
      <c r="MNL146" s="11"/>
      <c r="MNM146" s="6"/>
      <c r="MNS146" s="11"/>
      <c r="MNT146" s="6"/>
      <c r="MNZ146" s="11"/>
      <c r="MOA146" s="6"/>
      <c r="MOG146" s="11"/>
      <c r="MOH146" s="6"/>
      <c r="MON146" s="11"/>
      <c r="MOO146" s="6"/>
      <c r="MOU146" s="11"/>
      <c r="MOV146" s="6"/>
      <c r="MPB146" s="11"/>
      <c r="MPC146" s="6"/>
      <c r="MPI146" s="11"/>
      <c r="MPJ146" s="6"/>
      <c r="MPP146" s="11"/>
      <c r="MPQ146" s="6"/>
      <c r="MPW146" s="11"/>
      <c r="MPX146" s="6"/>
      <c r="MQD146" s="11"/>
      <c r="MQE146" s="6"/>
      <c r="MQK146" s="11"/>
      <c r="MQL146" s="6"/>
      <c r="MQR146" s="11"/>
      <c r="MQS146" s="6"/>
      <c r="MQY146" s="11"/>
      <c r="MQZ146" s="6"/>
      <c r="MRF146" s="11"/>
      <c r="MRG146" s="6"/>
      <c r="MRM146" s="11"/>
      <c r="MRN146" s="6"/>
      <c r="MRT146" s="11"/>
      <c r="MRU146" s="6"/>
      <c r="MSA146" s="11"/>
      <c r="MSB146" s="6"/>
      <c r="MSH146" s="11"/>
      <c r="MSI146" s="6"/>
      <c r="MSO146" s="11"/>
      <c r="MSP146" s="6"/>
      <c r="MSV146" s="11"/>
      <c r="MSW146" s="6"/>
      <c r="MTC146" s="11"/>
      <c r="MTD146" s="6"/>
      <c r="MTJ146" s="11"/>
      <c r="MTK146" s="6"/>
      <c r="MTQ146" s="11"/>
      <c r="MTR146" s="6"/>
      <c r="MTX146" s="11"/>
      <c r="MTY146" s="6"/>
      <c r="MUE146" s="11"/>
      <c r="MUF146" s="6"/>
      <c r="MUL146" s="11"/>
      <c r="MUM146" s="6"/>
      <c r="MUS146" s="11"/>
      <c r="MUT146" s="6"/>
      <c r="MUZ146" s="11"/>
      <c r="MVA146" s="6"/>
      <c r="MVG146" s="11"/>
      <c r="MVH146" s="6"/>
      <c r="MVN146" s="11"/>
      <c r="MVO146" s="6"/>
      <c r="MVU146" s="11"/>
      <c r="MVV146" s="6"/>
      <c r="MWB146" s="11"/>
      <c r="MWC146" s="6"/>
      <c r="MWI146" s="11"/>
      <c r="MWJ146" s="6"/>
      <c r="MWP146" s="11"/>
      <c r="MWQ146" s="6"/>
      <c r="MWW146" s="11"/>
      <c r="MWX146" s="6"/>
      <c r="MXD146" s="11"/>
      <c r="MXE146" s="6"/>
      <c r="MXK146" s="11"/>
      <c r="MXL146" s="6"/>
      <c r="MXR146" s="11"/>
      <c r="MXS146" s="6"/>
      <c r="MXY146" s="11"/>
      <c r="MXZ146" s="6"/>
      <c r="MYF146" s="11"/>
      <c r="MYG146" s="6"/>
      <c r="MYM146" s="11"/>
      <c r="MYN146" s="6"/>
      <c r="MYT146" s="11"/>
      <c r="MYU146" s="6"/>
      <c r="MZA146" s="11"/>
      <c r="MZB146" s="6"/>
      <c r="MZH146" s="11"/>
      <c r="MZI146" s="6"/>
      <c r="MZO146" s="11"/>
      <c r="MZP146" s="6"/>
      <c r="MZV146" s="11"/>
      <c r="MZW146" s="6"/>
      <c r="NAC146" s="11"/>
      <c r="NAD146" s="6"/>
      <c r="NAJ146" s="11"/>
      <c r="NAK146" s="6"/>
      <c r="NAQ146" s="11"/>
      <c r="NAR146" s="6"/>
      <c r="NAX146" s="11"/>
      <c r="NAY146" s="6"/>
      <c r="NBE146" s="11"/>
      <c r="NBF146" s="6"/>
      <c r="NBL146" s="11"/>
      <c r="NBM146" s="6"/>
      <c r="NBS146" s="11"/>
      <c r="NBT146" s="6"/>
      <c r="NBZ146" s="11"/>
      <c r="NCA146" s="6"/>
      <c r="NCG146" s="11"/>
      <c r="NCH146" s="6"/>
      <c r="NCN146" s="11"/>
      <c r="NCO146" s="6"/>
      <c r="NCU146" s="11"/>
      <c r="NCV146" s="6"/>
      <c r="NDB146" s="11"/>
      <c r="NDC146" s="6"/>
      <c r="NDI146" s="11"/>
      <c r="NDJ146" s="6"/>
      <c r="NDP146" s="11"/>
      <c r="NDQ146" s="6"/>
      <c r="NDW146" s="11"/>
      <c r="NDX146" s="6"/>
      <c r="NED146" s="11"/>
      <c r="NEE146" s="6"/>
      <c r="NEK146" s="11"/>
      <c r="NEL146" s="6"/>
      <c r="NER146" s="11"/>
      <c r="NES146" s="6"/>
      <c r="NEY146" s="11"/>
      <c r="NEZ146" s="6"/>
      <c r="NFF146" s="11"/>
      <c r="NFG146" s="6"/>
      <c r="NFM146" s="11"/>
      <c r="NFN146" s="6"/>
      <c r="NFT146" s="11"/>
      <c r="NFU146" s="6"/>
      <c r="NGA146" s="11"/>
      <c r="NGB146" s="6"/>
      <c r="NGH146" s="11"/>
      <c r="NGI146" s="6"/>
      <c r="NGO146" s="11"/>
      <c r="NGP146" s="6"/>
      <c r="NGV146" s="11"/>
      <c r="NGW146" s="6"/>
      <c r="NHC146" s="11"/>
      <c r="NHD146" s="6"/>
      <c r="NHJ146" s="11"/>
      <c r="NHK146" s="6"/>
      <c r="NHQ146" s="11"/>
      <c r="NHR146" s="6"/>
      <c r="NHX146" s="11"/>
      <c r="NHY146" s="6"/>
      <c r="NIE146" s="11"/>
      <c r="NIF146" s="6"/>
      <c r="NIL146" s="11"/>
      <c r="NIM146" s="6"/>
      <c r="NIS146" s="11"/>
      <c r="NIT146" s="6"/>
      <c r="NIZ146" s="11"/>
      <c r="NJA146" s="6"/>
      <c r="NJG146" s="11"/>
      <c r="NJH146" s="6"/>
      <c r="NJN146" s="11"/>
      <c r="NJO146" s="6"/>
      <c r="NJU146" s="11"/>
      <c r="NJV146" s="6"/>
      <c r="NKB146" s="11"/>
      <c r="NKC146" s="6"/>
      <c r="NKI146" s="11"/>
      <c r="NKJ146" s="6"/>
      <c r="NKP146" s="11"/>
      <c r="NKQ146" s="6"/>
      <c r="NKW146" s="11"/>
      <c r="NKX146" s="6"/>
      <c r="NLD146" s="11"/>
      <c r="NLE146" s="6"/>
      <c r="NLK146" s="11"/>
      <c r="NLL146" s="6"/>
      <c r="NLR146" s="11"/>
      <c r="NLS146" s="6"/>
      <c r="NLY146" s="11"/>
      <c r="NLZ146" s="6"/>
      <c r="NMF146" s="11"/>
      <c r="NMG146" s="6"/>
      <c r="NMM146" s="11"/>
      <c r="NMN146" s="6"/>
      <c r="NMT146" s="11"/>
      <c r="NMU146" s="6"/>
      <c r="NNA146" s="11"/>
      <c r="NNB146" s="6"/>
      <c r="NNH146" s="11"/>
      <c r="NNI146" s="6"/>
      <c r="NNO146" s="11"/>
      <c r="NNP146" s="6"/>
      <c r="NNV146" s="11"/>
      <c r="NNW146" s="6"/>
      <c r="NOC146" s="11"/>
      <c r="NOD146" s="6"/>
      <c r="NOJ146" s="11"/>
      <c r="NOK146" s="6"/>
      <c r="NOQ146" s="11"/>
      <c r="NOR146" s="6"/>
      <c r="NOX146" s="11"/>
      <c r="NOY146" s="6"/>
      <c r="NPE146" s="11"/>
      <c r="NPF146" s="6"/>
      <c r="NPL146" s="11"/>
      <c r="NPM146" s="6"/>
      <c r="NPS146" s="11"/>
      <c r="NPT146" s="6"/>
      <c r="NPZ146" s="11"/>
      <c r="NQA146" s="6"/>
      <c r="NQG146" s="11"/>
      <c r="NQH146" s="6"/>
      <c r="NQN146" s="11"/>
      <c r="NQO146" s="6"/>
      <c r="NQU146" s="11"/>
      <c r="NQV146" s="6"/>
      <c r="NRB146" s="11"/>
      <c r="NRC146" s="6"/>
      <c r="NRI146" s="11"/>
      <c r="NRJ146" s="6"/>
      <c r="NRP146" s="11"/>
      <c r="NRQ146" s="6"/>
      <c r="NRW146" s="11"/>
      <c r="NRX146" s="6"/>
      <c r="NSD146" s="11"/>
      <c r="NSE146" s="6"/>
      <c r="NSK146" s="11"/>
      <c r="NSL146" s="6"/>
      <c r="NSR146" s="11"/>
      <c r="NSS146" s="6"/>
      <c r="NSY146" s="11"/>
      <c r="NSZ146" s="6"/>
      <c r="NTF146" s="11"/>
      <c r="NTG146" s="6"/>
      <c r="NTM146" s="11"/>
      <c r="NTN146" s="6"/>
      <c r="NTT146" s="11"/>
      <c r="NTU146" s="6"/>
      <c r="NUA146" s="11"/>
      <c r="NUB146" s="6"/>
      <c r="NUH146" s="11"/>
      <c r="NUI146" s="6"/>
      <c r="NUO146" s="11"/>
      <c r="NUP146" s="6"/>
      <c r="NUV146" s="11"/>
      <c r="NUW146" s="6"/>
      <c r="NVC146" s="11"/>
      <c r="NVD146" s="6"/>
      <c r="NVJ146" s="11"/>
      <c r="NVK146" s="6"/>
      <c r="NVQ146" s="11"/>
      <c r="NVR146" s="6"/>
      <c r="NVX146" s="11"/>
      <c r="NVY146" s="6"/>
      <c r="NWE146" s="11"/>
      <c r="NWF146" s="6"/>
      <c r="NWL146" s="11"/>
      <c r="NWM146" s="6"/>
      <c r="NWS146" s="11"/>
      <c r="NWT146" s="6"/>
      <c r="NWZ146" s="11"/>
      <c r="NXA146" s="6"/>
      <c r="NXG146" s="11"/>
      <c r="NXH146" s="6"/>
      <c r="NXN146" s="11"/>
      <c r="NXO146" s="6"/>
      <c r="NXU146" s="11"/>
      <c r="NXV146" s="6"/>
      <c r="NYB146" s="11"/>
      <c r="NYC146" s="6"/>
      <c r="NYI146" s="11"/>
      <c r="NYJ146" s="6"/>
      <c r="NYP146" s="11"/>
      <c r="NYQ146" s="6"/>
      <c r="NYW146" s="11"/>
      <c r="NYX146" s="6"/>
      <c r="NZD146" s="11"/>
      <c r="NZE146" s="6"/>
      <c r="NZK146" s="11"/>
      <c r="NZL146" s="6"/>
      <c r="NZR146" s="11"/>
      <c r="NZS146" s="6"/>
      <c r="NZY146" s="11"/>
      <c r="NZZ146" s="6"/>
      <c r="OAF146" s="11"/>
      <c r="OAG146" s="6"/>
      <c r="OAM146" s="11"/>
      <c r="OAN146" s="6"/>
      <c r="OAT146" s="11"/>
      <c r="OAU146" s="6"/>
      <c r="OBA146" s="11"/>
      <c r="OBB146" s="6"/>
      <c r="OBH146" s="11"/>
      <c r="OBI146" s="6"/>
      <c r="OBO146" s="11"/>
      <c r="OBP146" s="6"/>
      <c r="OBV146" s="11"/>
      <c r="OBW146" s="6"/>
      <c r="OCC146" s="11"/>
      <c r="OCD146" s="6"/>
      <c r="OCJ146" s="11"/>
      <c r="OCK146" s="6"/>
      <c r="OCQ146" s="11"/>
      <c r="OCR146" s="6"/>
      <c r="OCX146" s="11"/>
      <c r="OCY146" s="6"/>
      <c r="ODE146" s="11"/>
      <c r="ODF146" s="6"/>
      <c r="ODL146" s="11"/>
      <c r="ODM146" s="6"/>
      <c r="ODS146" s="11"/>
      <c r="ODT146" s="6"/>
      <c r="ODZ146" s="11"/>
      <c r="OEA146" s="6"/>
      <c r="OEG146" s="11"/>
      <c r="OEH146" s="6"/>
      <c r="OEN146" s="11"/>
      <c r="OEO146" s="6"/>
      <c r="OEU146" s="11"/>
      <c r="OEV146" s="6"/>
      <c r="OFB146" s="11"/>
      <c r="OFC146" s="6"/>
      <c r="OFI146" s="11"/>
      <c r="OFJ146" s="6"/>
      <c r="OFP146" s="11"/>
      <c r="OFQ146" s="6"/>
      <c r="OFW146" s="11"/>
      <c r="OFX146" s="6"/>
      <c r="OGD146" s="11"/>
      <c r="OGE146" s="6"/>
      <c r="OGK146" s="11"/>
      <c r="OGL146" s="6"/>
      <c r="OGR146" s="11"/>
      <c r="OGS146" s="6"/>
      <c r="OGY146" s="11"/>
      <c r="OGZ146" s="6"/>
      <c r="OHF146" s="11"/>
      <c r="OHG146" s="6"/>
      <c r="OHM146" s="11"/>
      <c r="OHN146" s="6"/>
      <c r="OHT146" s="11"/>
      <c r="OHU146" s="6"/>
      <c r="OIA146" s="11"/>
      <c r="OIB146" s="6"/>
      <c r="OIH146" s="11"/>
      <c r="OII146" s="6"/>
      <c r="OIO146" s="11"/>
      <c r="OIP146" s="6"/>
      <c r="OIV146" s="11"/>
      <c r="OIW146" s="6"/>
      <c r="OJC146" s="11"/>
      <c r="OJD146" s="6"/>
      <c r="OJJ146" s="11"/>
      <c r="OJK146" s="6"/>
      <c r="OJQ146" s="11"/>
      <c r="OJR146" s="6"/>
      <c r="OJX146" s="11"/>
      <c r="OJY146" s="6"/>
      <c r="OKE146" s="11"/>
      <c r="OKF146" s="6"/>
      <c r="OKL146" s="11"/>
      <c r="OKM146" s="6"/>
      <c r="OKS146" s="11"/>
      <c r="OKT146" s="6"/>
      <c r="OKZ146" s="11"/>
      <c r="OLA146" s="6"/>
      <c r="OLG146" s="11"/>
      <c r="OLH146" s="6"/>
      <c r="OLN146" s="11"/>
      <c r="OLO146" s="6"/>
      <c r="OLU146" s="11"/>
      <c r="OLV146" s="6"/>
      <c r="OMB146" s="11"/>
      <c r="OMC146" s="6"/>
      <c r="OMI146" s="11"/>
      <c r="OMJ146" s="6"/>
      <c r="OMP146" s="11"/>
      <c r="OMQ146" s="6"/>
      <c r="OMW146" s="11"/>
      <c r="OMX146" s="6"/>
      <c r="OND146" s="11"/>
      <c r="ONE146" s="6"/>
      <c r="ONK146" s="11"/>
      <c r="ONL146" s="6"/>
      <c r="ONR146" s="11"/>
      <c r="ONS146" s="6"/>
      <c r="ONY146" s="11"/>
      <c r="ONZ146" s="6"/>
      <c r="OOF146" s="11"/>
      <c r="OOG146" s="6"/>
      <c r="OOM146" s="11"/>
      <c r="OON146" s="6"/>
      <c r="OOT146" s="11"/>
      <c r="OOU146" s="6"/>
      <c r="OPA146" s="11"/>
      <c r="OPB146" s="6"/>
      <c r="OPH146" s="11"/>
      <c r="OPI146" s="6"/>
      <c r="OPO146" s="11"/>
      <c r="OPP146" s="6"/>
      <c r="OPV146" s="11"/>
      <c r="OPW146" s="6"/>
      <c r="OQC146" s="11"/>
      <c r="OQD146" s="6"/>
      <c r="OQJ146" s="11"/>
      <c r="OQK146" s="6"/>
      <c r="OQQ146" s="11"/>
      <c r="OQR146" s="6"/>
      <c r="OQX146" s="11"/>
      <c r="OQY146" s="6"/>
      <c r="ORE146" s="11"/>
      <c r="ORF146" s="6"/>
      <c r="ORL146" s="11"/>
      <c r="ORM146" s="6"/>
      <c r="ORS146" s="11"/>
      <c r="ORT146" s="6"/>
      <c r="ORZ146" s="11"/>
      <c r="OSA146" s="6"/>
      <c r="OSG146" s="11"/>
      <c r="OSH146" s="6"/>
      <c r="OSN146" s="11"/>
      <c r="OSO146" s="6"/>
      <c r="OSU146" s="11"/>
      <c r="OSV146" s="6"/>
      <c r="OTB146" s="11"/>
      <c r="OTC146" s="6"/>
      <c r="OTI146" s="11"/>
      <c r="OTJ146" s="6"/>
      <c r="OTP146" s="11"/>
      <c r="OTQ146" s="6"/>
      <c r="OTW146" s="11"/>
      <c r="OTX146" s="6"/>
      <c r="OUD146" s="11"/>
      <c r="OUE146" s="6"/>
      <c r="OUK146" s="11"/>
      <c r="OUL146" s="6"/>
      <c r="OUR146" s="11"/>
      <c r="OUS146" s="6"/>
      <c r="OUY146" s="11"/>
      <c r="OUZ146" s="6"/>
      <c r="OVF146" s="11"/>
      <c r="OVG146" s="6"/>
      <c r="OVM146" s="11"/>
      <c r="OVN146" s="6"/>
      <c r="OVT146" s="11"/>
      <c r="OVU146" s="6"/>
      <c r="OWA146" s="11"/>
      <c r="OWB146" s="6"/>
      <c r="OWH146" s="11"/>
      <c r="OWI146" s="6"/>
      <c r="OWO146" s="11"/>
      <c r="OWP146" s="6"/>
      <c r="OWV146" s="11"/>
      <c r="OWW146" s="6"/>
      <c r="OXC146" s="11"/>
      <c r="OXD146" s="6"/>
      <c r="OXJ146" s="11"/>
      <c r="OXK146" s="6"/>
      <c r="OXQ146" s="11"/>
      <c r="OXR146" s="6"/>
      <c r="OXX146" s="11"/>
      <c r="OXY146" s="6"/>
      <c r="OYE146" s="11"/>
      <c r="OYF146" s="6"/>
      <c r="OYL146" s="11"/>
      <c r="OYM146" s="6"/>
      <c r="OYS146" s="11"/>
      <c r="OYT146" s="6"/>
      <c r="OYZ146" s="11"/>
      <c r="OZA146" s="6"/>
      <c r="OZG146" s="11"/>
      <c r="OZH146" s="6"/>
      <c r="OZN146" s="11"/>
      <c r="OZO146" s="6"/>
      <c r="OZU146" s="11"/>
      <c r="OZV146" s="6"/>
      <c r="PAB146" s="11"/>
      <c r="PAC146" s="6"/>
      <c r="PAI146" s="11"/>
      <c r="PAJ146" s="6"/>
      <c r="PAP146" s="11"/>
      <c r="PAQ146" s="6"/>
      <c r="PAW146" s="11"/>
      <c r="PAX146" s="6"/>
      <c r="PBD146" s="11"/>
      <c r="PBE146" s="6"/>
      <c r="PBK146" s="11"/>
      <c r="PBL146" s="6"/>
      <c r="PBR146" s="11"/>
      <c r="PBS146" s="6"/>
      <c r="PBY146" s="11"/>
      <c r="PBZ146" s="6"/>
      <c r="PCF146" s="11"/>
      <c r="PCG146" s="6"/>
      <c r="PCM146" s="11"/>
      <c r="PCN146" s="6"/>
      <c r="PCT146" s="11"/>
      <c r="PCU146" s="6"/>
      <c r="PDA146" s="11"/>
      <c r="PDB146" s="6"/>
      <c r="PDH146" s="11"/>
      <c r="PDI146" s="6"/>
      <c r="PDO146" s="11"/>
      <c r="PDP146" s="6"/>
      <c r="PDV146" s="11"/>
      <c r="PDW146" s="6"/>
      <c r="PEC146" s="11"/>
      <c r="PED146" s="6"/>
      <c r="PEJ146" s="11"/>
      <c r="PEK146" s="6"/>
      <c r="PEQ146" s="11"/>
      <c r="PER146" s="6"/>
      <c r="PEX146" s="11"/>
      <c r="PEY146" s="6"/>
      <c r="PFE146" s="11"/>
      <c r="PFF146" s="6"/>
      <c r="PFL146" s="11"/>
      <c r="PFM146" s="6"/>
      <c r="PFS146" s="11"/>
      <c r="PFT146" s="6"/>
      <c r="PFZ146" s="11"/>
      <c r="PGA146" s="6"/>
      <c r="PGG146" s="11"/>
      <c r="PGH146" s="6"/>
      <c r="PGN146" s="11"/>
      <c r="PGO146" s="6"/>
      <c r="PGU146" s="11"/>
      <c r="PGV146" s="6"/>
      <c r="PHB146" s="11"/>
      <c r="PHC146" s="6"/>
      <c r="PHI146" s="11"/>
      <c r="PHJ146" s="6"/>
      <c r="PHP146" s="11"/>
      <c r="PHQ146" s="6"/>
      <c r="PHW146" s="11"/>
      <c r="PHX146" s="6"/>
      <c r="PID146" s="11"/>
      <c r="PIE146" s="6"/>
      <c r="PIK146" s="11"/>
      <c r="PIL146" s="6"/>
      <c r="PIR146" s="11"/>
      <c r="PIS146" s="6"/>
      <c r="PIY146" s="11"/>
      <c r="PIZ146" s="6"/>
      <c r="PJF146" s="11"/>
      <c r="PJG146" s="6"/>
      <c r="PJM146" s="11"/>
      <c r="PJN146" s="6"/>
      <c r="PJT146" s="11"/>
      <c r="PJU146" s="6"/>
      <c r="PKA146" s="11"/>
      <c r="PKB146" s="6"/>
      <c r="PKH146" s="11"/>
      <c r="PKI146" s="6"/>
      <c r="PKO146" s="11"/>
      <c r="PKP146" s="6"/>
      <c r="PKV146" s="11"/>
      <c r="PKW146" s="6"/>
      <c r="PLC146" s="11"/>
      <c r="PLD146" s="6"/>
      <c r="PLJ146" s="11"/>
      <c r="PLK146" s="6"/>
      <c r="PLQ146" s="11"/>
      <c r="PLR146" s="6"/>
      <c r="PLX146" s="11"/>
      <c r="PLY146" s="6"/>
      <c r="PME146" s="11"/>
      <c r="PMF146" s="6"/>
      <c r="PML146" s="11"/>
      <c r="PMM146" s="6"/>
      <c r="PMS146" s="11"/>
      <c r="PMT146" s="6"/>
      <c r="PMZ146" s="11"/>
      <c r="PNA146" s="6"/>
      <c r="PNG146" s="11"/>
      <c r="PNH146" s="6"/>
      <c r="PNN146" s="11"/>
      <c r="PNO146" s="6"/>
      <c r="PNU146" s="11"/>
      <c r="PNV146" s="6"/>
      <c r="POB146" s="11"/>
      <c r="POC146" s="6"/>
      <c r="POI146" s="11"/>
      <c r="POJ146" s="6"/>
      <c r="POP146" s="11"/>
      <c r="POQ146" s="6"/>
      <c r="POW146" s="11"/>
      <c r="POX146" s="6"/>
      <c r="PPD146" s="11"/>
      <c r="PPE146" s="6"/>
      <c r="PPK146" s="11"/>
      <c r="PPL146" s="6"/>
      <c r="PPR146" s="11"/>
      <c r="PPS146" s="6"/>
      <c r="PPY146" s="11"/>
      <c r="PPZ146" s="6"/>
      <c r="PQF146" s="11"/>
      <c r="PQG146" s="6"/>
      <c r="PQM146" s="11"/>
      <c r="PQN146" s="6"/>
      <c r="PQT146" s="11"/>
      <c r="PQU146" s="6"/>
      <c r="PRA146" s="11"/>
      <c r="PRB146" s="6"/>
      <c r="PRH146" s="11"/>
      <c r="PRI146" s="6"/>
      <c r="PRO146" s="11"/>
      <c r="PRP146" s="6"/>
      <c r="PRV146" s="11"/>
      <c r="PRW146" s="6"/>
      <c r="PSC146" s="11"/>
      <c r="PSD146" s="6"/>
      <c r="PSJ146" s="11"/>
      <c r="PSK146" s="6"/>
      <c r="PSQ146" s="11"/>
      <c r="PSR146" s="6"/>
      <c r="PSX146" s="11"/>
      <c r="PSY146" s="6"/>
      <c r="PTE146" s="11"/>
      <c r="PTF146" s="6"/>
      <c r="PTL146" s="11"/>
      <c r="PTM146" s="6"/>
      <c r="PTS146" s="11"/>
      <c r="PTT146" s="6"/>
      <c r="PTZ146" s="11"/>
      <c r="PUA146" s="6"/>
      <c r="PUG146" s="11"/>
      <c r="PUH146" s="6"/>
      <c r="PUN146" s="11"/>
      <c r="PUO146" s="6"/>
      <c r="PUU146" s="11"/>
      <c r="PUV146" s="6"/>
      <c r="PVB146" s="11"/>
      <c r="PVC146" s="6"/>
      <c r="PVI146" s="11"/>
      <c r="PVJ146" s="6"/>
      <c r="PVP146" s="11"/>
      <c r="PVQ146" s="6"/>
      <c r="PVW146" s="11"/>
      <c r="PVX146" s="6"/>
      <c r="PWD146" s="11"/>
      <c r="PWE146" s="6"/>
      <c r="PWK146" s="11"/>
      <c r="PWL146" s="6"/>
      <c r="PWR146" s="11"/>
      <c r="PWS146" s="6"/>
      <c r="PWY146" s="11"/>
      <c r="PWZ146" s="6"/>
      <c r="PXF146" s="11"/>
      <c r="PXG146" s="6"/>
      <c r="PXM146" s="11"/>
      <c r="PXN146" s="6"/>
      <c r="PXT146" s="11"/>
      <c r="PXU146" s="6"/>
      <c r="PYA146" s="11"/>
      <c r="PYB146" s="6"/>
      <c r="PYH146" s="11"/>
      <c r="PYI146" s="6"/>
      <c r="PYO146" s="11"/>
      <c r="PYP146" s="6"/>
      <c r="PYV146" s="11"/>
      <c r="PYW146" s="6"/>
      <c r="PZC146" s="11"/>
      <c r="PZD146" s="6"/>
      <c r="PZJ146" s="11"/>
      <c r="PZK146" s="6"/>
      <c r="PZQ146" s="11"/>
      <c r="PZR146" s="6"/>
      <c r="PZX146" s="11"/>
      <c r="PZY146" s="6"/>
      <c r="QAE146" s="11"/>
      <c r="QAF146" s="6"/>
      <c r="QAL146" s="11"/>
      <c r="QAM146" s="6"/>
      <c r="QAS146" s="11"/>
      <c r="QAT146" s="6"/>
      <c r="QAZ146" s="11"/>
      <c r="QBA146" s="6"/>
      <c r="QBG146" s="11"/>
      <c r="QBH146" s="6"/>
      <c r="QBN146" s="11"/>
      <c r="QBO146" s="6"/>
      <c r="QBU146" s="11"/>
      <c r="QBV146" s="6"/>
      <c r="QCB146" s="11"/>
      <c r="QCC146" s="6"/>
      <c r="QCI146" s="11"/>
      <c r="QCJ146" s="6"/>
      <c r="QCP146" s="11"/>
      <c r="QCQ146" s="6"/>
      <c r="QCW146" s="11"/>
      <c r="QCX146" s="6"/>
      <c r="QDD146" s="11"/>
      <c r="QDE146" s="6"/>
      <c r="QDK146" s="11"/>
      <c r="QDL146" s="6"/>
      <c r="QDR146" s="11"/>
      <c r="QDS146" s="6"/>
      <c r="QDY146" s="11"/>
      <c r="QDZ146" s="6"/>
      <c r="QEF146" s="11"/>
      <c r="QEG146" s="6"/>
      <c r="QEM146" s="11"/>
      <c r="QEN146" s="6"/>
      <c r="QET146" s="11"/>
      <c r="QEU146" s="6"/>
      <c r="QFA146" s="11"/>
      <c r="QFB146" s="6"/>
      <c r="QFH146" s="11"/>
      <c r="QFI146" s="6"/>
      <c r="QFO146" s="11"/>
      <c r="QFP146" s="6"/>
      <c r="QFV146" s="11"/>
      <c r="QFW146" s="6"/>
      <c r="QGC146" s="11"/>
      <c r="QGD146" s="6"/>
      <c r="QGJ146" s="11"/>
      <c r="QGK146" s="6"/>
      <c r="QGQ146" s="11"/>
      <c r="QGR146" s="6"/>
      <c r="QGX146" s="11"/>
      <c r="QGY146" s="6"/>
      <c r="QHE146" s="11"/>
      <c r="QHF146" s="6"/>
      <c r="QHL146" s="11"/>
      <c r="QHM146" s="6"/>
      <c r="QHS146" s="11"/>
      <c r="QHT146" s="6"/>
      <c r="QHZ146" s="11"/>
      <c r="QIA146" s="6"/>
      <c r="QIG146" s="11"/>
      <c r="QIH146" s="6"/>
      <c r="QIN146" s="11"/>
      <c r="QIO146" s="6"/>
      <c r="QIU146" s="11"/>
      <c r="QIV146" s="6"/>
      <c r="QJB146" s="11"/>
      <c r="QJC146" s="6"/>
      <c r="QJI146" s="11"/>
      <c r="QJJ146" s="6"/>
      <c r="QJP146" s="11"/>
      <c r="QJQ146" s="6"/>
      <c r="QJW146" s="11"/>
      <c r="QJX146" s="6"/>
      <c r="QKD146" s="11"/>
      <c r="QKE146" s="6"/>
      <c r="QKK146" s="11"/>
      <c r="QKL146" s="6"/>
      <c r="QKR146" s="11"/>
      <c r="QKS146" s="6"/>
      <c r="QKY146" s="11"/>
      <c r="QKZ146" s="6"/>
      <c r="QLF146" s="11"/>
      <c r="QLG146" s="6"/>
      <c r="QLM146" s="11"/>
      <c r="QLN146" s="6"/>
      <c r="QLT146" s="11"/>
      <c r="QLU146" s="6"/>
      <c r="QMA146" s="11"/>
      <c r="QMB146" s="6"/>
      <c r="QMH146" s="11"/>
      <c r="QMI146" s="6"/>
      <c r="QMO146" s="11"/>
      <c r="QMP146" s="6"/>
      <c r="QMV146" s="11"/>
      <c r="QMW146" s="6"/>
      <c r="QNC146" s="11"/>
      <c r="QND146" s="6"/>
      <c r="QNJ146" s="11"/>
      <c r="QNK146" s="6"/>
      <c r="QNQ146" s="11"/>
      <c r="QNR146" s="6"/>
      <c r="QNX146" s="11"/>
      <c r="QNY146" s="6"/>
      <c r="QOE146" s="11"/>
      <c r="QOF146" s="6"/>
      <c r="QOL146" s="11"/>
      <c r="QOM146" s="6"/>
      <c r="QOS146" s="11"/>
      <c r="QOT146" s="6"/>
      <c r="QOZ146" s="11"/>
      <c r="QPA146" s="6"/>
      <c r="QPG146" s="11"/>
      <c r="QPH146" s="6"/>
      <c r="QPN146" s="11"/>
      <c r="QPO146" s="6"/>
      <c r="QPU146" s="11"/>
      <c r="QPV146" s="6"/>
      <c r="QQB146" s="11"/>
      <c r="QQC146" s="6"/>
      <c r="QQI146" s="11"/>
      <c r="QQJ146" s="6"/>
      <c r="QQP146" s="11"/>
      <c r="QQQ146" s="6"/>
      <c r="QQW146" s="11"/>
      <c r="QQX146" s="6"/>
      <c r="QRD146" s="11"/>
      <c r="QRE146" s="6"/>
      <c r="QRK146" s="11"/>
      <c r="QRL146" s="6"/>
      <c r="QRR146" s="11"/>
      <c r="QRS146" s="6"/>
      <c r="QRY146" s="11"/>
      <c r="QRZ146" s="6"/>
      <c r="QSF146" s="11"/>
      <c r="QSG146" s="6"/>
      <c r="QSM146" s="11"/>
      <c r="QSN146" s="6"/>
      <c r="QST146" s="11"/>
      <c r="QSU146" s="6"/>
      <c r="QTA146" s="11"/>
      <c r="QTB146" s="6"/>
      <c r="QTH146" s="11"/>
      <c r="QTI146" s="6"/>
      <c r="QTO146" s="11"/>
      <c r="QTP146" s="6"/>
      <c r="QTV146" s="11"/>
      <c r="QTW146" s="6"/>
      <c r="QUC146" s="11"/>
      <c r="QUD146" s="6"/>
      <c r="QUJ146" s="11"/>
      <c r="QUK146" s="6"/>
      <c r="QUQ146" s="11"/>
      <c r="QUR146" s="6"/>
      <c r="QUX146" s="11"/>
      <c r="QUY146" s="6"/>
      <c r="QVE146" s="11"/>
      <c r="QVF146" s="6"/>
      <c r="QVL146" s="11"/>
      <c r="QVM146" s="6"/>
      <c r="QVS146" s="11"/>
      <c r="QVT146" s="6"/>
      <c r="QVZ146" s="11"/>
      <c r="QWA146" s="6"/>
      <c r="QWG146" s="11"/>
      <c r="QWH146" s="6"/>
      <c r="QWN146" s="11"/>
      <c r="QWO146" s="6"/>
      <c r="QWU146" s="11"/>
      <c r="QWV146" s="6"/>
      <c r="QXB146" s="11"/>
      <c r="QXC146" s="6"/>
      <c r="QXI146" s="11"/>
      <c r="QXJ146" s="6"/>
      <c r="QXP146" s="11"/>
      <c r="QXQ146" s="6"/>
      <c r="QXW146" s="11"/>
      <c r="QXX146" s="6"/>
      <c r="QYD146" s="11"/>
      <c r="QYE146" s="6"/>
      <c r="QYK146" s="11"/>
      <c r="QYL146" s="6"/>
      <c r="QYR146" s="11"/>
      <c r="QYS146" s="6"/>
      <c r="QYY146" s="11"/>
      <c r="QYZ146" s="6"/>
      <c r="QZF146" s="11"/>
      <c r="QZG146" s="6"/>
      <c r="QZM146" s="11"/>
      <c r="QZN146" s="6"/>
      <c r="QZT146" s="11"/>
      <c r="QZU146" s="6"/>
      <c r="RAA146" s="11"/>
      <c r="RAB146" s="6"/>
      <c r="RAH146" s="11"/>
      <c r="RAI146" s="6"/>
      <c r="RAO146" s="11"/>
      <c r="RAP146" s="6"/>
      <c r="RAV146" s="11"/>
      <c r="RAW146" s="6"/>
      <c r="RBC146" s="11"/>
      <c r="RBD146" s="6"/>
      <c r="RBJ146" s="11"/>
      <c r="RBK146" s="6"/>
      <c r="RBQ146" s="11"/>
      <c r="RBR146" s="6"/>
      <c r="RBX146" s="11"/>
      <c r="RBY146" s="6"/>
      <c r="RCE146" s="11"/>
      <c r="RCF146" s="6"/>
      <c r="RCL146" s="11"/>
      <c r="RCM146" s="6"/>
      <c r="RCS146" s="11"/>
      <c r="RCT146" s="6"/>
      <c r="RCZ146" s="11"/>
      <c r="RDA146" s="6"/>
      <c r="RDG146" s="11"/>
      <c r="RDH146" s="6"/>
      <c r="RDN146" s="11"/>
      <c r="RDO146" s="6"/>
      <c r="RDU146" s="11"/>
      <c r="RDV146" s="6"/>
      <c r="REB146" s="11"/>
      <c r="REC146" s="6"/>
      <c r="REI146" s="11"/>
      <c r="REJ146" s="6"/>
      <c r="REP146" s="11"/>
      <c r="REQ146" s="6"/>
      <c r="REW146" s="11"/>
      <c r="REX146" s="6"/>
      <c r="RFD146" s="11"/>
      <c r="RFE146" s="6"/>
      <c r="RFK146" s="11"/>
      <c r="RFL146" s="6"/>
      <c r="RFR146" s="11"/>
      <c r="RFS146" s="6"/>
      <c r="RFY146" s="11"/>
      <c r="RFZ146" s="6"/>
      <c r="RGF146" s="11"/>
      <c r="RGG146" s="6"/>
      <c r="RGM146" s="11"/>
      <c r="RGN146" s="6"/>
      <c r="RGT146" s="11"/>
      <c r="RGU146" s="6"/>
      <c r="RHA146" s="11"/>
      <c r="RHB146" s="6"/>
      <c r="RHH146" s="11"/>
      <c r="RHI146" s="6"/>
      <c r="RHO146" s="11"/>
      <c r="RHP146" s="6"/>
      <c r="RHV146" s="11"/>
      <c r="RHW146" s="6"/>
      <c r="RIC146" s="11"/>
      <c r="RID146" s="6"/>
      <c r="RIJ146" s="11"/>
      <c r="RIK146" s="6"/>
      <c r="RIQ146" s="11"/>
      <c r="RIR146" s="6"/>
      <c r="RIX146" s="11"/>
      <c r="RIY146" s="6"/>
      <c r="RJE146" s="11"/>
      <c r="RJF146" s="6"/>
      <c r="RJL146" s="11"/>
      <c r="RJM146" s="6"/>
      <c r="RJS146" s="11"/>
      <c r="RJT146" s="6"/>
      <c r="RJZ146" s="11"/>
      <c r="RKA146" s="6"/>
      <c r="RKG146" s="11"/>
      <c r="RKH146" s="6"/>
      <c r="RKN146" s="11"/>
      <c r="RKO146" s="6"/>
      <c r="RKU146" s="11"/>
      <c r="RKV146" s="6"/>
      <c r="RLB146" s="11"/>
      <c r="RLC146" s="6"/>
      <c r="RLI146" s="11"/>
      <c r="RLJ146" s="6"/>
      <c r="RLP146" s="11"/>
      <c r="RLQ146" s="6"/>
      <c r="RLW146" s="11"/>
      <c r="RLX146" s="6"/>
      <c r="RMD146" s="11"/>
      <c r="RME146" s="6"/>
      <c r="RMK146" s="11"/>
      <c r="RML146" s="6"/>
      <c r="RMR146" s="11"/>
      <c r="RMS146" s="6"/>
      <c r="RMY146" s="11"/>
      <c r="RMZ146" s="6"/>
      <c r="RNF146" s="11"/>
      <c r="RNG146" s="6"/>
      <c r="RNM146" s="11"/>
      <c r="RNN146" s="6"/>
      <c r="RNT146" s="11"/>
      <c r="RNU146" s="6"/>
      <c r="ROA146" s="11"/>
      <c r="ROB146" s="6"/>
      <c r="ROH146" s="11"/>
      <c r="ROI146" s="6"/>
      <c r="ROO146" s="11"/>
      <c r="ROP146" s="6"/>
      <c r="ROV146" s="11"/>
      <c r="ROW146" s="6"/>
      <c r="RPC146" s="11"/>
      <c r="RPD146" s="6"/>
      <c r="RPJ146" s="11"/>
      <c r="RPK146" s="6"/>
      <c r="RPQ146" s="11"/>
      <c r="RPR146" s="6"/>
      <c r="RPX146" s="11"/>
      <c r="RPY146" s="6"/>
      <c r="RQE146" s="11"/>
      <c r="RQF146" s="6"/>
      <c r="RQL146" s="11"/>
      <c r="RQM146" s="6"/>
      <c r="RQS146" s="11"/>
      <c r="RQT146" s="6"/>
      <c r="RQZ146" s="11"/>
      <c r="RRA146" s="6"/>
      <c r="RRG146" s="11"/>
      <c r="RRH146" s="6"/>
      <c r="RRN146" s="11"/>
      <c r="RRO146" s="6"/>
      <c r="RRU146" s="11"/>
      <c r="RRV146" s="6"/>
      <c r="RSB146" s="11"/>
      <c r="RSC146" s="6"/>
      <c r="RSI146" s="11"/>
      <c r="RSJ146" s="6"/>
      <c r="RSP146" s="11"/>
      <c r="RSQ146" s="6"/>
      <c r="RSW146" s="11"/>
      <c r="RSX146" s="6"/>
      <c r="RTD146" s="11"/>
      <c r="RTE146" s="6"/>
      <c r="RTK146" s="11"/>
      <c r="RTL146" s="6"/>
      <c r="RTR146" s="11"/>
      <c r="RTS146" s="6"/>
      <c r="RTY146" s="11"/>
      <c r="RTZ146" s="6"/>
      <c r="RUF146" s="11"/>
      <c r="RUG146" s="6"/>
      <c r="RUM146" s="11"/>
      <c r="RUN146" s="6"/>
      <c r="RUT146" s="11"/>
      <c r="RUU146" s="6"/>
      <c r="RVA146" s="11"/>
      <c r="RVB146" s="6"/>
      <c r="RVH146" s="11"/>
      <c r="RVI146" s="6"/>
      <c r="RVO146" s="11"/>
      <c r="RVP146" s="6"/>
      <c r="RVV146" s="11"/>
      <c r="RVW146" s="6"/>
      <c r="RWC146" s="11"/>
      <c r="RWD146" s="6"/>
      <c r="RWJ146" s="11"/>
      <c r="RWK146" s="6"/>
      <c r="RWQ146" s="11"/>
      <c r="RWR146" s="6"/>
      <c r="RWX146" s="11"/>
      <c r="RWY146" s="6"/>
      <c r="RXE146" s="11"/>
      <c r="RXF146" s="6"/>
      <c r="RXL146" s="11"/>
      <c r="RXM146" s="6"/>
      <c r="RXS146" s="11"/>
      <c r="RXT146" s="6"/>
      <c r="RXZ146" s="11"/>
      <c r="RYA146" s="6"/>
      <c r="RYG146" s="11"/>
      <c r="RYH146" s="6"/>
      <c r="RYN146" s="11"/>
      <c r="RYO146" s="6"/>
      <c r="RYU146" s="11"/>
      <c r="RYV146" s="6"/>
      <c r="RZB146" s="11"/>
      <c r="RZC146" s="6"/>
      <c r="RZI146" s="11"/>
      <c r="RZJ146" s="6"/>
      <c r="RZP146" s="11"/>
      <c r="RZQ146" s="6"/>
      <c r="RZW146" s="11"/>
      <c r="RZX146" s="6"/>
      <c r="SAD146" s="11"/>
      <c r="SAE146" s="6"/>
      <c r="SAK146" s="11"/>
      <c r="SAL146" s="6"/>
      <c r="SAR146" s="11"/>
      <c r="SAS146" s="6"/>
      <c r="SAY146" s="11"/>
      <c r="SAZ146" s="6"/>
      <c r="SBF146" s="11"/>
      <c r="SBG146" s="6"/>
      <c r="SBM146" s="11"/>
      <c r="SBN146" s="6"/>
      <c r="SBT146" s="11"/>
      <c r="SBU146" s="6"/>
      <c r="SCA146" s="11"/>
      <c r="SCB146" s="6"/>
      <c r="SCH146" s="11"/>
      <c r="SCI146" s="6"/>
      <c r="SCO146" s="11"/>
      <c r="SCP146" s="6"/>
      <c r="SCV146" s="11"/>
      <c r="SCW146" s="6"/>
      <c r="SDC146" s="11"/>
      <c r="SDD146" s="6"/>
      <c r="SDJ146" s="11"/>
      <c r="SDK146" s="6"/>
      <c r="SDQ146" s="11"/>
      <c r="SDR146" s="6"/>
      <c r="SDX146" s="11"/>
      <c r="SDY146" s="6"/>
      <c r="SEE146" s="11"/>
      <c r="SEF146" s="6"/>
      <c r="SEL146" s="11"/>
      <c r="SEM146" s="6"/>
      <c r="SES146" s="11"/>
      <c r="SET146" s="6"/>
      <c r="SEZ146" s="11"/>
      <c r="SFA146" s="6"/>
      <c r="SFG146" s="11"/>
      <c r="SFH146" s="6"/>
      <c r="SFN146" s="11"/>
      <c r="SFO146" s="6"/>
      <c r="SFU146" s="11"/>
      <c r="SFV146" s="6"/>
      <c r="SGB146" s="11"/>
      <c r="SGC146" s="6"/>
      <c r="SGI146" s="11"/>
      <c r="SGJ146" s="6"/>
      <c r="SGP146" s="11"/>
      <c r="SGQ146" s="6"/>
      <c r="SGW146" s="11"/>
      <c r="SGX146" s="6"/>
      <c r="SHD146" s="11"/>
      <c r="SHE146" s="6"/>
      <c r="SHK146" s="11"/>
      <c r="SHL146" s="6"/>
      <c r="SHR146" s="11"/>
      <c r="SHS146" s="6"/>
      <c r="SHY146" s="11"/>
      <c r="SHZ146" s="6"/>
      <c r="SIF146" s="11"/>
      <c r="SIG146" s="6"/>
      <c r="SIM146" s="11"/>
      <c r="SIN146" s="6"/>
      <c r="SIT146" s="11"/>
      <c r="SIU146" s="6"/>
      <c r="SJA146" s="11"/>
      <c r="SJB146" s="6"/>
      <c r="SJH146" s="11"/>
      <c r="SJI146" s="6"/>
      <c r="SJO146" s="11"/>
      <c r="SJP146" s="6"/>
      <c r="SJV146" s="11"/>
      <c r="SJW146" s="6"/>
      <c r="SKC146" s="11"/>
      <c r="SKD146" s="6"/>
      <c r="SKJ146" s="11"/>
      <c r="SKK146" s="6"/>
      <c r="SKQ146" s="11"/>
      <c r="SKR146" s="6"/>
      <c r="SKX146" s="11"/>
      <c r="SKY146" s="6"/>
      <c r="SLE146" s="11"/>
      <c r="SLF146" s="6"/>
      <c r="SLL146" s="11"/>
      <c r="SLM146" s="6"/>
      <c r="SLS146" s="11"/>
      <c r="SLT146" s="6"/>
      <c r="SLZ146" s="11"/>
      <c r="SMA146" s="6"/>
      <c r="SMG146" s="11"/>
      <c r="SMH146" s="6"/>
      <c r="SMN146" s="11"/>
      <c r="SMO146" s="6"/>
      <c r="SMU146" s="11"/>
      <c r="SMV146" s="6"/>
      <c r="SNB146" s="11"/>
      <c r="SNC146" s="6"/>
      <c r="SNI146" s="11"/>
      <c r="SNJ146" s="6"/>
      <c r="SNP146" s="11"/>
      <c r="SNQ146" s="6"/>
      <c r="SNW146" s="11"/>
      <c r="SNX146" s="6"/>
      <c r="SOD146" s="11"/>
      <c r="SOE146" s="6"/>
      <c r="SOK146" s="11"/>
      <c r="SOL146" s="6"/>
      <c r="SOR146" s="11"/>
      <c r="SOS146" s="6"/>
      <c r="SOY146" s="11"/>
      <c r="SOZ146" s="6"/>
      <c r="SPF146" s="11"/>
      <c r="SPG146" s="6"/>
      <c r="SPM146" s="11"/>
      <c r="SPN146" s="6"/>
      <c r="SPT146" s="11"/>
      <c r="SPU146" s="6"/>
      <c r="SQA146" s="11"/>
      <c r="SQB146" s="6"/>
      <c r="SQH146" s="11"/>
      <c r="SQI146" s="6"/>
      <c r="SQO146" s="11"/>
      <c r="SQP146" s="6"/>
      <c r="SQV146" s="11"/>
      <c r="SQW146" s="6"/>
      <c r="SRC146" s="11"/>
      <c r="SRD146" s="6"/>
      <c r="SRJ146" s="11"/>
      <c r="SRK146" s="6"/>
      <c r="SRQ146" s="11"/>
      <c r="SRR146" s="6"/>
      <c r="SRX146" s="11"/>
      <c r="SRY146" s="6"/>
      <c r="SSE146" s="11"/>
      <c r="SSF146" s="6"/>
      <c r="SSL146" s="11"/>
      <c r="SSM146" s="6"/>
      <c r="SSS146" s="11"/>
      <c r="SST146" s="6"/>
      <c r="SSZ146" s="11"/>
      <c r="STA146" s="6"/>
      <c r="STG146" s="11"/>
      <c r="STH146" s="6"/>
      <c r="STN146" s="11"/>
      <c r="STO146" s="6"/>
      <c r="STU146" s="11"/>
      <c r="STV146" s="6"/>
      <c r="SUB146" s="11"/>
      <c r="SUC146" s="6"/>
      <c r="SUI146" s="11"/>
      <c r="SUJ146" s="6"/>
      <c r="SUP146" s="11"/>
      <c r="SUQ146" s="6"/>
      <c r="SUW146" s="11"/>
      <c r="SUX146" s="6"/>
      <c r="SVD146" s="11"/>
      <c r="SVE146" s="6"/>
      <c r="SVK146" s="11"/>
      <c r="SVL146" s="6"/>
      <c r="SVR146" s="11"/>
      <c r="SVS146" s="6"/>
      <c r="SVY146" s="11"/>
      <c r="SVZ146" s="6"/>
      <c r="SWF146" s="11"/>
      <c r="SWG146" s="6"/>
      <c r="SWM146" s="11"/>
      <c r="SWN146" s="6"/>
      <c r="SWT146" s="11"/>
      <c r="SWU146" s="6"/>
      <c r="SXA146" s="11"/>
      <c r="SXB146" s="6"/>
      <c r="SXH146" s="11"/>
      <c r="SXI146" s="6"/>
      <c r="SXO146" s="11"/>
      <c r="SXP146" s="6"/>
      <c r="SXV146" s="11"/>
      <c r="SXW146" s="6"/>
      <c r="SYC146" s="11"/>
      <c r="SYD146" s="6"/>
      <c r="SYJ146" s="11"/>
      <c r="SYK146" s="6"/>
      <c r="SYQ146" s="11"/>
      <c r="SYR146" s="6"/>
      <c r="SYX146" s="11"/>
      <c r="SYY146" s="6"/>
      <c r="SZE146" s="11"/>
      <c r="SZF146" s="6"/>
      <c r="SZL146" s="11"/>
      <c r="SZM146" s="6"/>
      <c r="SZS146" s="11"/>
      <c r="SZT146" s="6"/>
      <c r="SZZ146" s="11"/>
      <c r="TAA146" s="6"/>
      <c r="TAG146" s="11"/>
      <c r="TAH146" s="6"/>
      <c r="TAN146" s="11"/>
      <c r="TAO146" s="6"/>
      <c r="TAU146" s="11"/>
      <c r="TAV146" s="6"/>
      <c r="TBB146" s="11"/>
      <c r="TBC146" s="6"/>
      <c r="TBI146" s="11"/>
      <c r="TBJ146" s="6"/>
      <c r="TBP146" s="11"/>
      <c r="TBQ146" s="6"/>
      <c r="TBW146" s="11"/>
      <c r="TBX146" s="6"/>
      <c r="TCD146" s="11"/>
      <c r="TCE146" s="6"/>
      <c r="TCK146" s="11"/>
      <c r="TCL146" s="6"/>
      <c r="TCR146" s="11"/>
      <c r="TCS146" s="6"/>
      <c r="TCY146" s="11"/>
      <c r="TCZ146" s="6"/>
      <c r="TDF146" s="11"/>
      <c r="TDG146" s="6"/>
      <c r="TDM146" s="11"/>
      <c r="TDN146" s="6"/>
      <c r="TDT146" s="11"/>
      <c r="TDU146" s="6"/>
      <c r="TEA146" s="11"/>
      <c r="TEB146" s="6"/>
      <c r="TEH146" s="11"/>
      <c r="TEI146" s="6"/>
      <c r="TEO146" s="11"/>
      <c r="TEP146" s="6"/>
      <c r="TEV146" s="11"/>
      <c r="TEW146" s="6"/>
      <c r="TFC146" s="11"/>
      <c r="TFD146" s="6"/>
      <c r="TFJ146" s="11"/>
      <c r="TFK146" s="6"/>
      <c r="TFQ146" s="11"/>
      <c r="TFR146" s="6"/>
      <c r="TFX146" s="11"/>
      <c r="TFY146" s="6"/>
      <c r="TGE146" s="11"/>
      <c r="TGF146" s="6"/>
      <c r="TGL146" s="11"/>
      <c r="TGM146" s="6"/>
      <c r="TGS146" s="11"/>
      <c r="TGT146" s="6"/>
      <c r="TGZ146" s="11"/>
      <c r="THA146" s="6"/>
      <c r="THG146" s="11"/>
      <c r="THH146" s="6"/>
      <c r="THN146" s="11"/>
      <c r="THO146" s="6"/>
      <c r="THU146" s="11"/>
      <c r="THV146" s="6"/>
      <c r="TIB146" s="11"/>
      <c r="TIC146" s="6"/>
      <c r="TII146" s="11"/>
      <c r="TIJ146" s="6"/>
      <c r="TIP146" s="11"/>
      <c r="TIQ146" s="6"/>
      <c r="TIW146" s="11"/>
      <c r="TIX146" s="6"/>
      <c r="TJD146" s="11"/>
      <c r="TJE146" s="6"/>
      <c r="TJK146" s="11"/>
      <c r="TJL146" s="6"/>
      <c r="TJR146" s="11"/>
      <c r="TJS146" s="6"/>
      <c r="TJY146" s="11"/>
      <c r="TJZ146" s="6"/>
      <c r="TKF146" s="11"/>
      <c r="TKG146" s="6"/>
      <c r="TKM146" s="11"/>
      <c r="TKN146" s="6"/>
      <c r="TKT146" s="11"/>
      <c r="TKU146" s="6"/>
      <c r="TLA146" s="11"/>
      <c r="TLB146" s="6"/>
      <c r="TLH146" s="11"/>
      <c r="TLI146" s="6"/>
      <c r="TLO146" s="11"/>
      <c r="TLP146" s="6"/>
      <c r="TLV146" s="11"/>
      <c r="TLW146" s="6"/>
      <c r="TMC146" s="11"/>
      <c r="TMD146" s="6"/>
      <c r="TMJ146" s="11"/>
      <c r="TMK146" s="6"/>
      <c r="TMQ146" s="11"/>
      <c r="TMR146" s="6"/>
      <c r="TMX146" s="11"/>
      <c r="TMY146" s="6"/>
      <c r="TNE146" s="11"/>
      <c r="TNF146" s="6"/>
      <c r="TNL146" s="11"/>
      <c r="TNM146" s="6"/>
      <c r="TNS146" s="11"/>
      <c r="TNT146" s="6"/>
      <c r="TNZ146" s="11"/>
      <c r="TOA146" s="6"/>
      <c r="TOG146" s="11"/>
      <c r="TOH146" s="6"/>
      <c r="TON146" s="11"/>
      <c r="TOO146" s="6"/>
      <c r="TOU146" s="11"/>
      <c r="TOV146" s="6"/>
      <c r="TPB146" s="11"/>
      <c r="TPC146" s="6"/>
      <c r="TPI146" s="11"/>
      <c r="TPJ146" s="6"/>
      <c r="TPP146" s="11"/>
      <c r="TPQ146" s="6"/>
      <c r="TPW146" s="11"/>
      <c r="TPX146" s="6"/>
      <c r="TQD146" s="11"/>
      <c r="TQE146" s="6"/>
      <c r="TQK146" s="11"/>
      <c r="TQL146" s="6"/>
      <c r="TQR146" s="11"/>
      <c r="TQS146" s="6"/>
      <c r="TQY146" s="11"/>
      <c r="TQZ146" s="6"/>
      <c r="TRF146" s="11"/>
      <c r="TRG146" s="6"/>
      <c r="TRM146" s="11"/>
      <c r="TRN146" s="6"/>
      <c r="TRT146" s="11"/>
      <c r="TRU146" s="6"/>
      <c r="TSA146" s="11"/>
      <c r="TSB146" s="6"/>
      <c r="TSH146" s="11"/>
      <c r="TSI146" s="6"/>
      <c r="TSO146" s="11"/>
      <c r="TSP146" s="6"/>
      <c r="TSV146" s="11"/>
      <c r="TSW146" s="6"/>
      <c r="TTC146" s="11"/>
      <c r="TTD146" s="6"/>
      <c r="TTJ146" s="11"/>
      <c r="TTK146" s="6"/>
      <c r="TTQ146" s="11"/>
      <c r="TTR146" s="6"/>
      <c r="TTX146" s="11"/>
      <c r="TTY146" s="6"/>
      <c r="TUE146" s="11"/>
      <c r="TUF146" s="6"/>
      <c r="TUL146" s="11"/>
      <c r="TUM146" s="6"/>
      <c r="TUS146" s="11"/>
      <c r="TUT146" s="6"/>
      <c r="TUZ146" s="11"/>
      <c r="TVA146" s="6"/>
      <c r="TVG146" s="11"/>
      <c r="TVH146" s="6"/>
      <c r="TVN146" s="11"/>
      <c r="TVO146" s="6"/>
      <c r="TVU146" s="11"/>
      <c r="TVV146" s="6"/>
      <c r="TWB146" s="11"/>
      <c r="TWC146" s="6"/>
      <c r="TWI146" s="11"/>
      <c r="TWJ146" s="6"/>
      <c r="TWP146" s="11"/>
      <c r="TWQ146" s="6"/>
      <c r="TWW146" s="11"/>
      <c r="TWX146" s="6"/>
      <c r="TXD146" s="11"/>
      <c r="TXE146" s="6"/>
      <c r="TXK146" s="11"/>
      <c r="TXL146" s="6"/>
      <c r="TXR146" s="11"/>
      <c r="TXS146" s="6"/>
      <c r="TXY146" s="11"/>
      <c r="TXZ146" s="6"/>
      <c r="TYF146" s="11"/>
      <c r="TYG146" s="6"/>
      <c r="TYM146" s="11"/>
      <c r="TYN146" s="6"/>
      <c r="TYT146" s="11"/>
      <c r="TYU146" s="6"/>
      <c r="TZA146" s="11"/>
      <c r="TZB146" s="6"/>
      <c r="TZH146" s="11"/>
      <c r="TZI146" s="6"/>
      <c r="TZO146" s="11"/>
      <c r="TZP146" s="6"/>
      <c r="TZV146" s="11"/>
      <c r="TZW146" s="6"/>
      <c r="UAC146" s="11"/>
      <c r="UAD146" s="6"/>
      <c r="UAJ146" s="11"/>
      <c r="UAK146" s="6"/>
      <c r="UAQ146" s="11"/>
      <c r="UAR146" s="6"/>
      <c r="UAX146" s="11"/>
      <c r="UAY146" s="6"/>
      <c r="UBE146" s="11"/>
      <c r="UBF146" s="6"/>
      <c r="UBL146" s="11"/>
      <c r="UBM146" s="6"/>
      <c r="UBS146" s="11"/>
      <c r="UBT146" s="6"/>
      <c r="UBZ146" s="11"/>
      <c r="UCA146" s="6"/>
      <c r="UCG146" s="11"/>
      <c r="UCH146" s="6"/>
      <c r="UCN146" s="11"/>
      <c r="UCO146" s="6"/>
      <c r="UCU146" s="11"/>
      <c r="UCV146" s="6"/>
      <c r="UDB146" s="11"/>
      <c r="UDC146" s="6"/>
      <c r="UDI146" s="11"/>
      <c r="UDJ146" s="6"/>
      <c r="UDP146" s="11"/>
      <c r="UDQ146" s="6"/>
      <c r="UDW146" s="11"/>
      <c r="UDX146" s="6"/>
      <c r="UED146" s="11"/>
      <c r="UEE146" s="6"/>
      <c r="UEK146" s="11"/>
      <c r="UEL146" s="6"/>
      <c r="UER146" s="11"/>
      <c r="UES146" s="6"/>
      <c r="UEY146" s="11"/>
      <c r="UEZ146" s="6"/>
      <c r="UFF146" s="11"/>
      <c r="UFG146" s="6"/>
      <c r="UFM146" s="11"/>
      <c r="UFN146" s="6"/>
      <c r="UFT146" s="11"/>
      <c r="UFU146" s="6"/>
      <c r="UGA146" s="11"/>
      <c r="UGB146" s="6"/>
      <c r="UGH146" s="11"/>
      <c r="UGI146" s="6"/>
      <c r="UGO146" s="11"/>
      <c r="UGP146" s="6"/>
      <c r="UGV146" s="11"/>
      <c r="UGW146" s="6"/>
      <c r="UHC146" s="11"/>
      <c r="UHD146" s="6"/>
      <c r="UHJ146" s="11"/>
      <c r="UHK146" s="6"/>
      <c r="UHQ146" s="11"/>
      <c r="UHR146" s="6"/>
      <c r="UHX146" s="11"/>
      <c r="UHY146" s="6"/>
      <c r="UIE146" s="11"/>
      <c r="UIF146" s="6"/>
      <c r="UIL146" s="11"/>
      <c r="UIM146" s="6"/>
      <c r="UIS146" s="11"/>
      <c r="UIT146" s="6"/>
      <c r="UIZ146" s="11"/>
      <c r="UJA146" s="6"/>
      <c r="UJG146" s="11"/>
      <c r="UJH146" s="6"/>
      <c r="UJN146" s="11"/>
      <c r="UJO146" s="6"/>
      <c r="UJU146" s="11"/>
      <c r="UJV146" s="6"/>
      <c r="UKB146" s="11"/>
      <c r="UKC146" s="6"/>
      <c r="UKI146" s="11"/>
      <c r="UKJ146" s="6"/>
      <c r="UKP146" s="11"/>
      <c r="UKQ146" s="6"/>
      <c r="UKW146" s="11"/>
      <c r="UKX146" s="6"/>
      <c r="ULD146" s="11"/>
      <c r="ULE146" s="6"/>
      <c r="ULK146" s="11"/>
      <c r="ULL146" s="6"/>
      <c r="ULR146" s="11"/>
      <c r="ULS146" s="6"/>
      <c r="ULY146" s="11"/>
      <c r="ULZ146" s="6"/>
      <c r="UMF146" s="11"/>
      <c r="UMG146" s="6"/>
      <c r="UMM146" s="11"/>
      <c r="UMN146" s="6"/>
      <c r="UMT146" s="11"/>
      <c r="UMU146" s="6"/>
      <c r="UNA146" s="11"/>
      <c r="UNB146" s="6"/>
      <c r="UNH146" s="11"/>
      <c r="UNI146" s="6"/>
      <c r="UNO146" s="11"/>
      <c r="UNP146" s="6"/>
      <c r="UNV146" s="11"/>
      <c r="UNW146" s="6"/>
      <c r="UOC146" s="11"/>
      <c r="UOD146" s="6"/>
      <c r="UOJ146" s="11"/>
      <c r="UOK146" s="6"/>
      <c r="UOQ146" s="11"/>
      <c r="UOR146" s="6"/>
      <c r="UOX146" s="11"/>
      <c r="UOY146" s="6"/>
      <c r="UPE146" s="11"/>
      <c r="UPF146" s="6"/>
      <c r="UPL146" s="11"/>
      <c r="UPM146" s="6"/>
      <c r="UPS146" s="11"/>
      <c r="UPT146" s="6"/>
      <c r="UPZ146" s="11"/>
      <c r="UQA146" s="6"/>
      <c r="UQG146" s="11"/>
      <c r="UQH146" s="6"/>
      <c r="UQN146" s="11"/>
      <c r="UQO146" s="6"/>
      <c r="UQU146" s="11"/>
      <c r="UQV146" s="6"/>
      <c r="URB146" s="11"/>
      <c r="URC146" s="6"/>
      <c r="URI146" s="11"/>
      <c r="URJ146" s="6"/>
      <c r="URP146" s="11"/>
      <c r="URQ146" s="6"/>
      <c r="URW146" s="11"/>
      <c r="URX146" s="6"/>
      <c r="USD146" s="11"/>
      <c r="USE146" s="6"/>
      <c r="USK146" s="11"/>
      <c r="USL146" s="6"/>
      <c r="USR146" s="11"/>
      <c r="USS146" s="6"/>
      <c r="USY146" s="11"/>
      <c r="USZ146" s="6"/>
      <c r="UTF146" s="11"/>
      <c r="UTG146" s="6"/>
      <c r="UTM146" s="11"/>
      <c r="UTN146" s="6"/>
      <c r="UTT146" s="11"/>
      <c r="UTU146" s="6"/>
      <c r="UUA146" s="11"/>
      <c r="UUB146" s="6"/>
      <c r="UUH146" s="11"/>
      <c r="UUI146" s="6"/>
      <c r="UUO146" s="11"/>
      <c r="UUP146" s="6"/>
      <c r="UUV146" s="11"/>
      <c r="UUW146" s="6"/>
      <c r="UVC146" s="11"/>
      <c r="UVD146" s="6"/>
      <c r="UVJ146" s="11"/>
      <c r="UVK146" s="6"/>
      <c r="UVQ146" s="11"/>
      <c r="UVR146" s="6"/>
      <c r="UVX146" s="11"/>
      <c r="UVY146" s="6"/>
      <c r="UWE146" s="11"/>
      <c r="UWF146" s="6"/>
      <c r="UWL146" s="11"/>
      <c r="UWM146" s="6"/>
      <c r="UWS146" s="11"/>
      <c r="UWT146" s="6"/>
      <c r="UWZ146" s="11"/>
      <c r="UXA146" s="6"/>
      <c r="UXG146" s="11"/>
      <c r="UXH146" s="6"/>
      <c r="UXN146" s="11"/>
      <c r="UXO146" s="6"/>
      <c r="UXU146" s="11"/>
      <c r="UXV146" s="6"/>
      <c r="UYB146" s="11"/>
      <c r="UYC146" s="6"/>
      <c r="UYI146" s="11"/>
      <c r="UYJ146" s="6"/>
      <c r="UYP146" s="11"/>
      <c r="UYQ146" s="6"/>
      <c r="UYW146" s="11"/>
      <c r="UYX146" s="6"/>
      <c r="UZD146" s="11"/>
      <c r="UZE146" s="6"/>
      <c r="UZK146" s="11"/>
      <c r="UZL146" s="6"/>
      <c r="UZR146" s="11"/>
      <c r="UZS146" s="6"/>
      <c r="UZY146" s="11"/>
      <c r="UZZ146" s="6"/>
      <c r="VAF146" s="11"/>
      <c r="VAG146" s="6"/>
      <c r="VAM146" s="11"/>
      <c r="VAN146" s="6"/>
      <c r="VAT146" s="11"/>
      <c r="VAU146" s="6"/>
      <c r="VBA146" s="11"/>
      <c r="VBB146" s="6"/>
      <c r="VBH146" s="11"/>
      <c r="VBI146" s="6"/>
      <c r="VBO146" s="11"/>
      <c r="VBP146" s="6"/>
      <c r="VBV146" s="11"/>
      <c r="VBW146" s="6"/>
      <c r="VCC146" s="11"/>
      <c r="VCD146" s="6"/>
      <c r="VCJ146" s="11"/>
      <c r="VCK146" s="6"/>
      <c r="VCQ146" s="11"/>
      <c r="VCR146" s="6"/>
      <c r="VCX146" s="11"/>
      <c r="VCY146" s="6"/>
      <c r="VDE146" s="11"/>
      <c r="VDF146" s="6"/>
      <c r="VDL146" s="11"/>
      <c r="VDM146" s="6"/>
      <c r="VDS146" s="11"/>
      <c r="VDT146" s="6"/>
      <c r="VDZ146" s="11"/>
      <c r="VEA146" s="6"/>
      <c r="VEG146" s="11"/>
      <c r="VEH146" s="6"/>
      <c r="VEN146" s="11"/>
      <c r="VEO146" s="6"/>
      <c r="VEU146" s="11"/>
      <c r="VEV146" s="6"/>
      <c r="VFB146" s="11"/>
      <c r="VFC146" s="6"/>
      <c r="VFI146" s="11"/>
      <c r="VFJ146" s="6"/>
      <c r="VFP146" s="11"/>
      <c r="VFQ146" s="6"/>
      <c r="VFW146" s="11"/>
      <c r="VFX146" s="6"/>
      <c r="VGD146" s="11"/>
      <c r="VGE146" s="6"/>
      <c r="VGK146" s="11"/>
      <c r="VGL146" s="6"/>
      <c r="VGR146" s="11"/>
      <c r="VGS146" s="6"/>
      <c r="VGY146" s="11"/>
      <c r="VGZ146" s="6"/>
      <c r="VHF146" s="11"/>
      <c r="VHG146" s="6"/>
      <c r="VHM146" s="11"/>
      <c r="VHN146" s="6"/>
      <c r="VHT146" s="11"/>
      <c r="VHU146" s="6"/>
      <c r="VIA146" s="11"/>
      <c r="VIB146" s="6"/>
      <c r="VIH146" s="11"/>
      <c r="VII146" s="6"/>
      <c r="VIO146" s="11"/>
      <c r="VIP146" s="6"/>
      <c r="VIV146" s="11"/>
      <c r="VIW146" s="6"/>
      <c r="VJC146" s="11"/>
      <c r="VJD146" s="6"/>
      <c r="VJJ146" s="11"/>
      <c r="VJK146" s="6"/>
      <c r="VJQ146" s="11"/>
      <c r="VJR146" s="6"/>
      <c r="VJX146" s="11"/>
      <c r="VJY146" s="6"/>
      <c r="VKE146" s="11"/>
      <c r="VKF146" s="6"/>
      <c r="VKL146" s="11"/>
      <c r="VKM146" s="6"/>
      <c r="VKS146" s="11"/>
      <c r="VKT146" s="6"/>
      <c r="VKZ146" s="11"/>
      <c r="VLA146" s="6"/>
      <c r="VLG146" s="11"/>
      <c r="VLH146" s="6"/>
      <c r="VLN146" s="11"/>
      <c r="VLO146" s="6"/>
      <c r="VLU146" s="11"/>
      <c r="VLV146" s="6"/>
      <c r="VMB146" s="11"/>
      <c r="VMC146" s="6"/>
      <c r="VMI146" s="11"/>
      <c r="VMJ146" s="6"/>
      <c r="VMP146" s="11"/>
      <c r="VMQ146" s="6"/>
      <c r="VMW146" s="11"/>
      <c r="VMX146" s="6"/>
      <c r="VND146" s="11"/>
      <c r="VNE146" s="6"/>
      <c r="VNK146" s="11"/>
      <c r="VNL146" s="6"/>
      <c r="VNR146" s="11"/>
      <c r="VNS146" s="6"/>
      <c r="VNY146" s="11"/>
      <c r="VNZ146" s="6"/>
      <c r="VOF146" s="11"/>
      <c r="VOG146" s="6"/>
      <c r="VOM146" s="11"/>
      <c r="VON146" s="6"/>
      <c r="VOT146" s="11"/>
      <c r="VOU146" s="6"/>
      <c r="VPA146" s="11"/>
      <c r="VPB146" s="6"/>
      <c r="VPH146" s="11"/>
      <c r="VPI146" s="6"/>
      <c r="VPO146" s="11"/>
      <c r="VPP146" s="6"/>
      <c r="VPV146" s="11"/>
      <c r="VPW146" s="6"/>
      <c r="VQC146" s="11"/>
      <c r="VQD146" s="6"/>
      <c r="VQJ146" s="11"/>
      <c r="VQK146" s="6"/>
      <c r="VQQ146" s="11"/>
      <c r="VQR146" s="6"/>
      <c r="VQX146" s="11"/>
      <c r="VQY146" s="6"/>
      <c r="VRE146" s="11"/>
      <c r="VRF146" s="6"/>
      <c r="VRL146" s="11"/>
      <c r="VRM146" s="6"/>
      <c r="VRS146" s="11"/>
      <c r="VRT146" s="6"/>
      <c r="VRZ146" s="11"/>
      <c r="VSA146" s="6"/>
      <c r="VSG146" s="11"/>
      <c r="VSH146" s="6"/>
      <c r="VSN146" s="11"/>
      <c r="VSO146" s="6"/>
      <c r="VSU146" s="11"/>
      <c r="VSV146" s="6"/>
      <c r="VTB146" s="11"/>
      <c r="VTC146" s="6"/>
      <c r="VTI146" s="11"/>
      <c r="VTJ146" s="6"/>
      <c r="VTP146" s="11"/>
      <c r="VTQ146" s="6"/>
      <c r="VTW146" s="11"/>
      <c r="VTX146" s="6"/>
      <c r="VUD146" s="11"/>
      <c r="VUE146" s="6"/>
      <c r="VUK146" s="11"/>
      <c r="VUL146" s="6"/>
      <c r="VUR146" s="11"/>
      <c r="VUS146" s="6"/>
      <c r="VUY146" s="11"/>
      <c r="VUZ146" s="6"/>
      <c r="VVF146" s="11"/>
      <c r="VVG146" s="6"/>
      <c r="VVM146" s="11"/>
      <c r="VVN146" s="6"/>
      <c r="VVT146" s="11"/>
      <c r="VVU146" s="6"/>
      <c r="VWA146" s="11"/>
      <c r="VWB146" s="6"/>
      <c r="VWH146" s="11"/>
      <c r="VWI146" s="6"/>
      <c r="VWO146" s="11"/>
      <c r="VWP146" s="6"/>
      <c r="VWV146" s="11"/>
      <c r="VWW146" s="6"/>
      <c r="VXC146" s="11"/>
      <c r="VXD146" s="6"/>
      <c r="VXJ146" s="11"/>
      <c r="VXK146" s="6"/>
      <c r="VXQ146" s="11"/>
      <c r="VXR146" s="6"/>
      <c r="VXX146" s="11"/>
      <c r="VXY146" s="6"/>
      <c r="VYE146" s="11"/>
      <c r="VYF146" s="6"/>
      <c r="VYL146" s="11"/>
      <c r="VYM146" s="6"/>
      <c r="VYS146" s="11"/>
      <c r="VYT146" s="6"/>
      <c r="VYZ146" s="11"/>
      <c r="VZA146" s="6"/>
      <c r="VZG146" s="11"/>
      <c r="VZH146" s="6"/>
      <c r="VZN146" s="11"/>
      <c r="VZO146" s="6"/>
      <c r="VZU146" s="11"/>
      <c r="VZV146" s="6"/>
      <c r="WAB146" s="11"/>
      <c r="WAC146" s="6"/>
      <c r="WAI146" s="11"/>
      <c r="WAJ146" s="6"/>
      <c r="WAP146" s="11"/>
      <c r="WAQ146" s="6"/>
      <c r="WAW146" s="11"/>
      <c r="WAX146" s="6"/>
      <c r="WBD146" s="11"/>
      <c r="WBE146" s="6"/>
      <c r="WBK146" s="11"/>
      <c r="WBL146" s="6"/>
      <c r="WBR146" s="11"/>
      <c r="WBS146" s="6"/>
      <c r="WBY146" s="11"/>
      <c r="WBZ146" s="6"/>
      <c r="WCF146" s="11"/>
      <c r="WCG146" s="6"/>
      <c r="WCM146" s="11"/>
      <c r="WCN146" s="6"/>
      <c r="WCT146" s="11"/>
      <c r="WCU146" s="6"/>
      <c r="WDA146" s="11"/>
      <c r="WDB146" s="6"/>
      <c r="WDH146" s="11"/>
      <c r="WDI146" s="6"/>
      <c r="WDO146" s="11"/>
      <c r="WDP146" s="6"/>
      <c r="WDV146" s="11"/>
      <c r="WDW146" s="6"/>
      <c r="WEC146" s="11"/>
      <c r="WED146" s="6"/>
      <c r="WEJ146" s="11"/>
      <c r="WEK146" s="6"/>
      <c r="WEQ146" s="11"/>
      <c r="WER146" s="6"/>
      <c r="WEX146" s="11"/>
      <c r="WEY146" s="6"/>
      <c r="WFE146" s="11"/>
      <c r="WFF146" s="6"/>
      <c r="WFL146" s="11"/>
      <c r="WFM146" s="6"/>
      <c r="WFS146" s="11"/>
      <c r="WFT146" s="6"/>
      <c r="WFZ146" s="11"/>
      <c r="WGA146" s="6"/>
      <c r="WGG146" s="11"/>
      <c r="WGH146" s="6"/>
      <c r="WGN146" s="11"/>
      <c r="WGO146" s="6"/>
      <c r="WGU146" s="11"/>
      <c r="WGV146" s="6"/>
      <c r="WHB146" s="11"/>
      <c r="WHC146" s="6"/>
      <c r="WHI146" s="11"/>
      <c r="WHJ146" s="6"/>
      <c r="WHP146" s="11"/>
      <c r="WHQ146" s="6"/>
      <c r="WHW146" s="11"/>
      <c r="WHX146" s="6"/>
      <c r="WID146" s="11"/>
      <c r="WIE146" s="6"/>
      <c r="WIK146" s="11"/>
      <c r="WIL146" s="6"/>
      <c r="WIR146" s="11"/>
      <c r="WIS146" s="6"/>
      <c r="WIY146" s="11"/>
      <c r="WIZ146" s="6"/>
      <c r="WJF146" s="11"/>
      <c r="WJG146" s="6"/>
      <c r="WJM146" s="11"/>
      <c r="WJN146" s="6"/>
      <c r="WJT146" s="11"/>
      <c r="WJU146" s="6"/>
      <c r="WKA146" s="11"/>
      <c r="WKB146" s="6"/>
      <c r="WKH146" s="11"/>
      <c r="WKI146" s="6"/>
      <c r="WKO146" s="11"/>
      <c r="WKP146" s="6"/>
      <c r="WKV146" s="11"/>
      <c r="WKW146" s="6"/>
      <c r="WLC146" s="11"/>
      <c r="WLD146" s="6"/>
      <c r="WLJ146" s="11"/>
      <c r="WLK146" s="6"/>
      <c r="WLQ146" s="11"/>
      <c r="WLR146" s="6"/>
      <c r="WLX146" s="11"/>
      <c r="WLY146" s="6"/>
      <c r="WME146" s="11"/>
      <c r="WMF146" s="6"/>
      <c r="WML146" s="11"/>
      <c r="WMM146" s="6"/>
      <c r="WMS146" s="11"/>
      <c r="WMT146" s="6"/>
      <c r="WMZ146" s="11"/>
      <c r="WNA146" s="6"/>
      <c r="WNG146" s="11"/>
      <c r="WNH146" s="6"/>
      <c r="WNN146" s="11"/>
      <c r="WNO146" s="6"/>
      <c r="WNU146" s="11"/>
      <c r="WNV146" s="6"/>
      <c r="WOB146" s="11"/>
      <c r="WOC146" s="6"/>
      <c r="WOI146" s="11"/>
      <c r="WOJ146" s="6"/>
      <c r="WOP146" s="11"/>
      <c r="WOQ146" s="6"/>
      <c r="WOW146" s="11"/>
      <c r="WOX146" s="6"/>
      <c r="WPD146" s="11"/>
      <c r="WPE146" s="6"/>
      <c r="WPK146" s="11"/>
      <c r="WPL146" s="6"/>
      <c r="WPR146" s="11"/>
      <c r="WPS146" s="6"/>
      <c r="WPY146" s="11"/>
      <c r="WPZ146" s="6"/>
      <c r="WQF146" s="11"/>
      <c r="WQG146" s="6"/>
      <c r="WQM146" s="11"/>
      <c r="WQN146" s="6"/>
      <c r="WQT146" s="11"/>
      <c r="WQU146" s="6"/>
      <c r="WRA146" s="11"/>
      <c r="WRB146" s="6"/>
      <c r="WRH146" s="11"/>
      <c r="WRI146" s="6"/>
      <c r="WRO146" s="11"/>
      <c r="WRP146" s="6"/>
      <c r="WRV146" s="11"/>
      <c r="WRW146" s="6"/>
      <c r="WSC146" s="11"/>
      <c r="WSD146" s="6"/>
      <c r="WSJ146" s="11"/>
      <c r="WSK146" s="6"/>
      <c r="WSQ146" s="11"/>
      <c r="WSR146" s="6"/>
      <c r="WSX146" s="11"/>
      <c r="WSY146" s="6"/>
      <c r="WTE146" s="11"/>
      <c r="WTF146" s="6"/>
      <c r="WTL146" s="11"/>
      <c r="WTM146" s="6"/>
      <c r="WTS146" s="11"/>
      <c r="WTT146" s="6"/>
      <c r="WTZ146" s="11"/>
      <c r="WUA146" s="6"/>
      <c r="WUG146" s="11"/>
      <c r="WUH146" s="6"/>
      <c r="WUN146" s="11"/>
      <c r="WUO146" s="6"/>
      <c r="WUU146" s="11"/>
      <c r="WUV146" s="6"/>
      <c r="WVB146" s="11"/>
      <c r="WVC146" s="6"/>
      <c r="WVI146" s="11"/>
      <c r="WVJ146" s="6"/>
      <c r="WVP146" s="11"/>
      <c r="WVQ146" s="6"/>
      <c r="WVW146" s="11"/>
      <c r="WVX146" s="6"/>
      <c r="WWD146" s="11"/>
      <c r="WWE146" s="6"/>
      <c r="WWK146" s="11"/>
      <c r="WWL146" s="6"/>
      <c r="WWR146" s="11"/>
      <c r="WWS146" s="6"/>
      <c r="WWY146" s="11"/>
      <c r="WWZ146" s="6"/>
      <c r="WXF146" s="11"/>
      <c r="WXG146" s="6"/>
      <c r="WXM146" s="11"/>
      <c r="WXN146" s="6"/>
      <c r="WXT146" s="11"/>
      <c r="WXU146" s="6"/>
      <c r="WYA146" s="11"/>
      <c r="WYB146" s="6"/>
      <c r="WYH146" s="11"/>
      <c r="WYI146" s="6"/>
      <c r="WYO146" s="11"/>
      <c r="WYP146" s="6"/>
      <c r="WYV146" s="11"/>
      <c r="WYW146" s="6"/>
      <c r="WZC146" s="11"/>
      <c r="WZD146" s="6"/>
      <c r="WZJ146" s="11"/>
      <c r="WZK146" s="6"/>
      <c r="WZQ146" s="11"/>
      <c r="WZR146" s="6"/>
      <c r="WZX146" s="11"/>
      <c r="WZY146" s="6"/>
      <c r="XAE146" s="11"/>
      <c r="XAF146" s="6"/>
      <c r="XAL146" s="11"/>
      <c r="XAM146" s="6"/>
      <c r="XAS146" s="11"/>
      <c r="XAT146" s="6"/>
      <c r="XAZ146" s="11"/>
      <c r="XBA146" s="6"/>
      <c r="XBG146" s="11"/>
      <c r="XBH146" s="6"/>
      <c r="XBN146" s="11"/>
      <c r="XBO146" s="6"/>
      <c r="XBU146" s="11"/>
      <c r="XBV146" s="6"/>
      <c r="XCB146" s="11"/>
      <c r="XCC146" s="6"/>
      <c r="XCI146" s="11"/>
      <c r="XCJ146" s="6"/>
      <c r="XCP146" s="11"/>
      <c r="XCQ146" s="6"/>
      <c r="XCW146" s="11"/>
      <c r="XCX146" s="6"/>
      <c r="XDD146" s="11"/>
      <c r="XDE146" s="6"/>
      <c r="XDK146" s="11"/>
      <c r="XDL146" s="6"/>
      <c r="XDR146" s="11"/>
      <c r="XDS146" s="6"/>
      <c r="XDY146" s="11"/>
      <c r="XDZ146" s="6"/>
      <c r="XEF146" s="11"/>
      <c r="XEG146" s="6"/>
      <c r="XEM146" s="11"/>
      <c r="XEN146" s="6"/>
      <c r="XET146" s="11"/>
      <c r="XEU146" s="6"/>
      <c r="XFA146" s="11"/>
      <c r="XFB146" s="6"/>
    </row>
    <row r="147" spans="1:1024 1030:2046 2052:3068 3074:5119 5125:6141 6147:7163 7169:8192 8198:9214 9220:10236 10242:12287 12293:13309 13315:14331 14337:15360 15366:16382" s="7" customFormat="1" x14ac:dyDescent="0.2">
      <c r="A147" s="11">
        <v>45845</v>
      </c>
      <c r="B147" s="6" t="s">
        <v>20</v>
      </c>
      <c r="C147" s="7">
        <v>5.791747</v>
      </c>
      <c r="D147" s="7">
        <v>15000000</v>
      </c>
      <c r="E147" s="7">
        <v>86876218.409999996</v>
      </c>
      <c r="F147" s="7">
        <v>113.45348300000001</v>
      </c>
      <c r="G147" s="7">
        <v>113.54880799999999</v>
      </c>
      <c r="H147" s="3"/>
      <c r="I147" s="6"/>
      <c r="O147" s="11"/>
      <c r="P147" s="6"/>
      <c r="V147" s="11"/>
      <c r="W147" s="6"/>
      <c r="AC147" s="11"/>
      <c r="AD147" s="6"/>
      <c r="AJ147" s="11"/>
      <c r="AK147" s="6"/>
      <c r="AQ147" s="11"/>
      <c r="AR147" s="6"/>
      <c r="AX147" s="11"/>
      <c r="AY147" s="6"/>
      <c r="BE147" s="11"/>
      <c r="BF147" s="6"/>
      <c r="BL147" s="11"/>
      <c r="BM147" s="6"/>
      <c r="BS147" s="11"/>
      <c r="BT147" s="6"/>
      <c r="BZ147" s="11"/>
      <c r="CA147" s="6"/>
      <c r="CG147" s="11"/>
      <c r="CH147" s="6"/>
      <c r="CN147" s="11"/>
      <c r="CO147" s="6"/>
      <c r="CU147" s="11"/>
      <c r="CV147" s="6"/>
      <c r="DB147" s="11"/>
      <c r="DC147" s="6"/>
      <c r="DI147" s="11"/>
      <c r="DJ147" s="6"/>
      <c r="DP147" s="11"/>
      <c r="DQ147" s="6"/>
      <c r="DW147" s="11"/>
      <c r="DX147" s="6"/>
      <c r="ED147" s="11"/>
      <c r="EE147" s="6"/>
      <c r="EK147" s="11"/>
      <c r="EL147" s="6"/>
      <c r="ER147" s="11"/>
      <c r="ES147" s="6"/>
      <c r="EY147" s="11"/>
      <c r="EZ147" s="6"/>
      <c r="FF147" s="11"/>
      <c r="FG147" s="6"/>
      <c r="FM147" s="11"/>
      <c r="FN147" s="6"/>
      <c r="FT147" s="11"/>
      <c r="FU147" s="6"/>
      <c r="GA147" s="11"/>
      <c r="GB147" s="6"/>
      <c r="GH147" s="11"/>
      <c r="GI147" s="6"/>
      <c r="GO147" s="11"/>
      <c r="GP147" s="6"/>
      <c r="GV147" s="11"/>
      <c r="GW147" s="6"/>
      <c r="HC147" s="11"/>
      <c r="HD147" s="6"/>
      <c r="HJ147" s="11"/>
      <c r="HK147" s="6"/>
      <c r="HQ147" s="11"/>
      <c r="HR147" s="6"/>
      <c r="HX147" s="11"/>
      <c r="HY147" s="6"/>
      <c r="IE147" s="11"/>
      <c r="IF147" s="6"/>
      <c r="IL147" s="11"/>
      <c r="IM147" s="6"/>
      <c r="IS147" s="11"/>
      <c r="IT147" s="6"/>
      <c r="IZ147" s="11"/>
      <c r="JA147" s="6"/>
      <c r="JG147" s="11"/>
      <c r="JH147" s="6"/>
      <c r="JN147" s="11"/>
      <c r="JO147" s="6"/>
      <c r="JU147" s="11"/>
      <c r="JV147" s="6"/>
      <c r="KB147" s="11"/>
      <c r="KC147" s="6"/>
      <c r="KI147" s="11"/>
      <c r="KJ147" s="6"/>
      <c r="KP147" s="11"/>
      <c r="KQ147" s="6"/>
      <c r="KW147" s="11"/>
      <c r="KX147" s="6"/>
      <c r="LD147" s="11"/>
      <c r="LE147" s="6"/>
      <c r="LK147" s="11"/>
      <c r="LL147" s="6"/>
      <c r="LR147" s="11"/>
      <c r="LS147" s="6"/>
      <c r="LY147" s="11"/>
      <c r="LZ147" s="6"/>
      <c r="MF147" s="11"/>
      <c r="MG147" s="6"/>
      <c r="MM147" s="11"/>
      <c r="MN147" s="6"/>
      <c r="MT147" s="11"/>
      <c r="MU147" s="6"/>
      <c r="NA147" s="11"/>
      <c r="NB147" s="6"/>
      <c r="NH147" s="11"/>
      <c r="NI147" s="6"/>
      <c r="NO147" s="11"/>
      <c r="NP147" s="6"/>
      <c r="NV147" s="11"/>
      <c r="NW147" s="6"/>
      <c r="OC147" s="11"/>
      <c r="OD147" s="6"/>
      <c r="OJ147" s="11"/>
      <c r="OK147" s="6"/>
      <c r="OQ147" s="11"/>
      <c r="OR147" s="6"/>
      <c r="OX147" s="11"/>
      <c r="OY147" s="6"/>
      <c r="PE147" s="11"/>
      <c r="PF147" s="6"/>
      <c r="PL147" s="11"/>
      <c r="PM147" s="6"/>
      <c r="PS147" s="11"/>
      <c r="PT147" s="6"/>
      <c r="PZ147" s="11"/>
      <c r="QA147" s="6"/>
      <c r="QG147" s="11"/>
      <c r="QH147" s="6"/>
      <c r="QN147" s="11"/>
      <c r="QO147" s="6"/>
      <c r="QU147" s="11"/>
      <c r="QV147" s="6"/>
      <c r="RB147" s="11"/>
      <c r="RC147" s="6"/>
      <c r="RI147" s="11"/>
      <c r="RJ147" s="6"/>
      <c r="RP147" s="11"/>
      <c r="RQ147" s="6"/>
      <c r="RW147" s="11"/>
      <c r="RX147" s="6"/>
      <c r="SD147" s="11"/>
      <c r="SE147" s="6"/>
      <c r="SK147" s="11"/>
      <c r="SL147" s="6"/>
      <c r="SR147" s="11"/>
      <c r="SS147" s="6"/>
      <c r="SY147" s="11"/>
      <c r="SZ147" s="6"/>
      <c r="TF147" s="11"/>
      <c r="TG147" s="6"/>
      <c r="TM147" s="11"/>
      <c r="TN147" s="6"/>
      <c r="TT147" s="11"/>
      <c r="TU147" s="6"/>
      <c r="UA147" s="11"/>
      <c r="UB147" s="6"/>
      <c r="UH147" s="11"/>
      <c r="UI147" s="6"/>
      <c r="UO147" s="11"/>
      <c r="UP147" s="6"/>
      <c r="UV147" s="11"/>
      <c r="UW147" s="6"/>
      <c r="VC147" s="11"/>
      <c r="VD147" s="6"/>
      <c r="VJ147" s="11"/>
      <c r="VK147" s="6"/>
      <c r="VQ147" s="11"/>
      <c r="VR147" s="6"/>
      <c r="VX147" s="11"/>
      <c r="VY147" s="6"/>
      <c r="WE147" s="11"/>
      <c r="WF147" s="6"/>
      <c r="WL147" s="11"/>
      <c r="WM147" s="6"/>
      <c r="WS147" s="11"/>
      <c r="WT147" s="6"/>
      <c r="WZ147" s="11"/>
      <c r="XA147" s="6"/>
      <c r="XG147" s="11"/>
      <c r="XH147" s="6"/>
      <c r="XN147" s="11"/>
      <c r="XO147" s="6"/>
      <c r="XU147" s="11"/>
      <c r="XV147" s="6"/>
      <c r="YB147" s="11"/>
      <c r="YC147" s="6"/>
      <c r="YI147" s="11"/>
      <c r="YJ147" s="6"/>
      <c r="YP147" s="11"/>
      <c r="YQ147" s="6"/>
      <c r="YW147" s="11"/>
      <c r="YX147" s="6"/>
      <c r="ZD147" s="11"/>
      <c r="ZE147" s="6"/>
      <c r="ZK147" s="11"/>
      <c r="ZL147" s="6"/>
      <c r="ZR147" s="11"/>
      <c r="ZS147" s="6"/>
      <c r="ZY147" s="11"/>
      <c r="ZZ147" s="6"/>
      <c r="AAF147" s="11"/>
      <c r="AAG147" s="6"/>
      <c r="AAM147" s="11"/>
      <c r="AAN147" s="6"/>
      <c r="AAT147" s="11"/>
      <c r="AAU147" s="6"/>
      <c r="ABA147" s="11"/>
      <c r="ABB147" s="6"/>
      <c r="ABH147" s="11"/>
      <c r="ABI147" s="6"/>
      <c r="ABO147" s="11"/>
      <c r="ABP147" s="6"/>
      <c r="ABV147" s="11"/>
      <c r="ABW147" s="6"/>
      <c r="ACC147" s="11"/>
      <c r="ACD147" s="6"/>
      <c r="ACJ147" s="11"/>
      <c r="ACK147" s="6"/>
      <c r="ACQ147" s="11"/>
      <c r="ACR147" s="6"/>
      <c r="ACX147" s="11"/>
      <c r="ACY147" s="6"/>
      <c r="ADE147" s="11"/>
      <c r="ADF147" s="6"/>
      <c r="ADL147" s="11"/>
      <c r="ADM147" s="6"/>
      <c r="ADS147" s="11"/>
      <c r="ADT147" s="6"/>
      <c r="ADZ147" s="11"/>
      <c r="AEA147" s="6"/>
      <c r="AEG147" s="11"/>
      <c r="AEH147" s="6"/>
      <c r="AEN147" s="11"/>
      <c r="AEO147" s="6"/>
      <c r="AEU147" s="11"/>
      <c r="AEV147" s="6"/>
      <c r="AFB147" s="11"/>
      <c r="AFC147" s="6"/>
      <c r="AFI147" s="11"/>
      <c r="AFJ147" s="6"/>
      <c r="AFP147" s="11"/>
      <c r="AFQ147" s="6"/>
      <c r="AFW147" s="11"/>
      <c r="AFX147" s="6"/>
      <c r="AGD147" s="11"/>
      <c r="AGE147" s="6"/>
      <c r="AGK147" s="11"/>
      <c r="AGL147" s="6"/>
      <c r="AGR147" s="11"/>
      <c r="AGS147" s="6"/>
      <c r="AGY147" s="11"/>
      <c r="AGZ147" s="6"/>
      <c r="AHF147" s="11"/>
      <c r="AHG147" s="6"/>
      <c r="AHM147" s="11"/>
      <c r="AHN147" s="6"/>
      <c r="AHT147" s="11"/>
      <c r="AHU147" s="6"/>
      <c r="AIA147" s="11"/>
      <c r="AIB147" s="6"/>
      <c r="AIH147" s="11"/>
      <c r="AII147" s="6"/>
      <c r="AIO147" s="11"/>
      <c r="AIP147" s="6"/>
      <c r="AIV147" s="11"/>
      <c r="AIW147" s="6"/>
      <c r="AJC147" s="11"/>
      <c r="AJD147" s="6"/>
      <c r="AJJ147" s="11"/>
      <c r="AJK147" s="6"/>
      <c r="AJQ147" s="11"/>
      <c r="AJR147" s="6"/>
      <c r="AJX147" s="11"/>
      <c r="AJY147" s="6"/>
      <c r="AKE147" s="11"/>
      <c r="AKF147" s="6"/>
      <c r="AKL147" s="11"/>
      <c r="AKM147" s="6"/>
      <c r="AKS147" s="11"/>
      <c r="AKT147" s="6"/>
      <c r="AKZ147" s="11"/>
      <c r="ALA147" s="6"/>
      <c r="ALG147" s="11"/>
      <c r="ALH147" s="6"/>
      <c r="ALN147" s="11"/>
      <c r="ALO147" s="6"/>
      <c r="ALU147" s="11"/>
      <c r="ALV147" s="6"/>
      <c r="AMB147" s="11"/>
      <c r="AMC147" s="6"/>
      <c r="AMI147" s="11"/>
      <c r="AMJ147" s="6"/>
      <c r="AMP147" s="11"/>
      <c r="AMQ147" s="6"/>
      <c r="AMW147" s="11"/>
      <c r="AMX147" s="6"/>
      <c r="AND147" s="11"/>
      <c r="ANE147" s="6"/>
      <c r="ANK147" s="11"/>
      <c r="ANL147" s="6"/>
      <c r="ANR147" s="11"/>
      <c r="ANS147" s="6"/>
      <c r="ANY147" s="11"/>
      <c r="ANZ147" s="6"/>
      <c r="AOF147" s="11"/>
      <c r="AOG147" s="6"/>
      <c r="AOM147" s="11"/>
      <c r="AON147" s="6"/>
      <c r="AOT147" s="11"/>
      <c r="AOU147" s="6"/>
      <c r="APA147" s="11"/>
      <c r="APB147" s="6"/>
      <c r="APH147" s="11"/>
      <c r="API147" s="6"/>
      <c r="APO147" s="11"/>
      <c r="APP147" s="6"/>
      <c r="APV147" s="11"/>
      <c r="APW147" s="6"/>
      <c r="AQC147" s="11"/>
      <c r="AQD147" s="6"/>
      <c r="AQJ147" s="11"/>
      <c r="AQK147" s="6"/>
      <c r="AQQ147" s="11"/>
      <c r="AQR147" s="6"/>
      <c r="AQX147" s="11"/>
      <c r="AQY147" s="6"/>
      <c r="ARE147" s="11"/>
      <c r="ARF147" s="6"/>
      <c r="ARL147" s="11"/>
      <c r="ARM147" s="6"/>
      <c r="ARS147" s="11"/>
      <c r="ART147" s="6"/>
      <c r="ARZ147" s="11"/>
      <c r="ASA147" s="6"/>
      <c r="ASG147" s="11"/>
      <c r="ASH147" s="6"/>
      <c r="ASN147" s="11"/>
      <c r="ASO147" s="6"/>
      <c r="ASU147" s="11"/>
      <c r="ASV147" s="6"/>
      <c r="ATB147" s="11"/>
      <c r="ATC147" s="6"/>
      <c r="ATI147" s="11"/>
      <c r="ATJ147" s="6"/>
      <c r="ATP147" s="11"/>
      <c r="ATQ147" s="6"/>
      <c r="ATW147" s="11"/>
      <c r="ATX147" s="6"/>
      <c r="AUD147" s="11"/>
      <c r="AUE147" s="6"/>
      <c r="AUK147" s="11"/>
      <c r="AUL147" s="6"/>
      <c r="AUR147" s="11"/>
      <c r="AUS147" s="6"/>
      <c r="AUY147" s="11"/>
      <c r="AUZ147" s="6"/>
      <c r="AVF147" s="11"/>
      <c r="AVG147" s="6"/>
      <c r="AVM147" s="11"/>
      <c r="AVN147" s="6"/>
      <c r="AVT147" s="11"/>
      <c r="AVU147" s="6"/>
      <c r="AWA147" s="11"/>
      <c r="AWB147" s="6"/>
      <c r="AWH147" s="11"/>
      <c r="AWI147" s="6"/>
      <c r="AWO147" s="11"/>
      <c r="AWP147" s="6"/>
      <c r="AWV147" s="11"/>
      <c r="AWW147" s="6"/>
      <c r="AXC147" s="11"/>
      <c r="AXD147" s="6"/>
      <c r="AXJ147" s="11"/>
      <c r="AXK147" s="6"/>
      <c r="AXQ147" s="11"/>
      <c r="AXR147" s="6"/>
      <c r="AXX147" s="11"/>
      <c r="AXY147" s="6"/>
      <c r="AYE147" s="11"/>
      <c r="AYF147" s="6"/>
      <c r="AYL147" s="11"/>
      <c r="AYM147" s="6"/>
      <c r="AYS147" s="11"/>
      <c r="AYT147" s="6"/>
      <c r="AYZ147" s="11"/>
      <c r="AZA147" s="6"/>
      <c r="AZG147" s="11"/>
      <c r="AZH147" s="6"/>
      <c r="AZN147" s="11"/>
      <c r="AZO147" s="6"/>
      <c r="AZU147" s="11"/>
      <c r="AZV147" s="6"/>
      <c r="BAB147" s="11"/>
      <c r="BAC147" s="6"/>
      <c r="BAI147" s="11"/>
      <c r="BAJ147" s="6"/>
      <c r="BAP147" s="11"/>
      <c r="BAQ147" s="6"/>
      <c r="BAW147" s="11"/>
      <c r="BAX147" s="6"/>
      <c r="BBD147" s="11"/>
      <c r="BBE147" s="6"/>
      <c r="BBK147" s="11"/>
      <c r="BBL147" s="6"/>
      <c r="BBR147" s="11"/>
      <c r="BBS147" s="6"/>
      <c r="BBY147" s="11"/>
      <c r="BBZ147" s="6"/>
      <c r="BCF147" s="11"/>
      <c r="BCG147" s="6"/>
      <c r="BCM147" s="11"/>
      <c r="BCN147" s="6"/>
      <c r="BCT147" s="11"/>
      <c r="BCU147" s="6"/>
      <c r="BDA147" s="11"/>
      <c r="BDB147" s="6"/>
      <c r="BDH147" s="11"/>
      <c r="BDI147" s="6"/>
      <c r="BDO147" s="11"/>
      <c r="BDP147" s="6"/>
      <c r="BDV147" s="11"/>
      <c r="BDW147" s="6"/>
      <c r="BEC147" s="11"/>
      <c r="BED147" s="6"/>
      <c r="BEJ147" s="11"/>
      <c r="BEK147" s="6"/>
      <c r="BEQ147" s="11"/>
      <c r="BER147" s="6"/>
      <c r="BEX147" s="11"/>
      <c r="BEY147" s="6"/>
      <c r="BFE147" s="11"/>
      <c r="BFF147" s="6"/>
      <c r="BFL147" s="11"/>
      <c r="BFM147" s="6"/>
      <c r="BFS147" s="11"/>
      <c r="BFT147" s="6"/>
      <c r="BFZ147" s="11"/>
      <c r="BGA147" s="6"/>
      <c r="BGG147" s="11"/>
      <c r="BGH147" s="6"/>
      <c r="BGN147" s="11"/>
      <c r="BGO147" s="6"/>
      <c r="BGU147" s="11"/>
      <c r="BGV147" s="6"/>
      <c r="BHB147" s="11"/>
      <c r="BHC147" s="6"/>
      <c r="BHI147" s="11"/>
      <c r="BHJ147" s="6"/>
      <c r="BHP147" s="11"/>
      <c r="BHQ147" s="6"/>
      <c r="BHW147" s="11"/>
      <c r="BHX147" s="6"/>
      <c r="BID147" s="11"/>
      <c r="BIE147" s="6"/>
      <c r="BIK147" s="11"/>
      <c r="BIL147" s="6"/>
      <c r="BIR147" s="11"/>
      <c r="BIS147" s="6"/>
      <c r="BIY147" s="11"/>
      <c r="BIZ147" s="6"/>
      <c r="BJF147" s="11"/>
      <c r="BJG147" s="6"/>
      <c r="BJM147" s="11"/>
      <c r="BJN147" s="6"/>
      <c r="BJT147" s="11"/>
      <c r="BJU147" s="6"/>
      <c r="BKA147" s="11"/>
      <c r="BKB147" s="6"/>
      <c r="BKH147" s="11"/>
      <c r="BKI147" s="6"/>
      <c r="BKO147" s="11"/>
      <c r="BKP147" s="6"/>
      <c r="BKV147" s="11"/>
      <c r="BKW147" s="6"/>
      <c r="BLC147" s="11"/>
      <c r="BLD147" s="6"/>
      <c r="BLJ147" s="11"/>
      <c r="BLK147" s="6"/>
      <c r="BLQ147" s="11"/>
      <c r="BLR147" s="6"/>
      <c r="BLX147" s="11"/>
      <c r="BLY147" s="6"/>
      <c r="BME147" s="11"/>
      <c r="BMF147" s="6"/>
      <c r="BML147" s="11"/>
      <c r="BMM147" s="6"/>
      <c r="BMS147" s="11"/>
      <c r="BMT147" s="6"/>
      <c r="BMZ147" s="11"/>
      <c r="BNA147" s="6"/>
      <c r="BNG147" s="11"/>
      <c r="BNH147" s="6"/>
      <c r="BNN147" s="11"/>
      <c r="BNO147" s="6"/>
      <c r="BNU147" s="11"/>
      <c r="BNV147" s="6"/>
      <c r="BOB147" s="11"/>
      <c r="BOC147" s="6"/>
      <c r="BOI147" s="11"/>
      <c r="BOJ147" s="6"/>
      <c r="BOP147" s="11"/>
      <c r="BOQ147" s="6"/>
      <c r="BOW147" s="11"/>
      <c r="BOX147" s="6"/>
      <c r="BPD147" s="11"/>
      <c r="BPE147" s="6"/>
      <c r="BPK147" s="11"/>
      <c r="BPL147" s="6"/>
      <c r="BPR147" s="11"/>
      <c r="BPS147" s="6"/>
      <c r="BPY147" s="11"/>
      <c r="BPZ147" s="6"/>
      <c r="BQF147" s="11"/>
      <c r="BQG147" s="6"/>
      <c r="BQM147" s="11"/>
      <c r="BQN147" s="6"/>
      <c r="BQT147" s="11"/>
      <c r="BQU147" s="6"/>
      <c r="BRA147" s="11"/>
      <c r="BRB147" s="6"/>
      <c r="BRH147" s="11"/>
      <c r="BRI147" s="6"/>
      <c r="BRO147" s="11"/>
      <c r="BRP147" s="6"/>
      <c r="BRV147" s="11"/>
      <c r="BRW147" s="6"/>
      <c r="BSC147" s="11"/>
      <c r="BSD147" s="6"/>
      <c r="BSJ147" s="11"/>
      <c r="BSK147" s="6"/>
      <c r="BSQ147" s="11"/>
      <c r="BSR147" s="6"/>
      <c r="BSX147" s="11"/>
      <c r="BSY147" s="6"/>
      <c r="BTE147" s="11"/>
      <c r="BTF147" s="6"/>
      <c r="BTL147" s="11"/>
      <c r="BTM147" s="6"/>
      <c r="BTS147" s="11"/>
      <c r="BTT147" s="6"/>
      <c r="BTZ147" s="11"/>
      <c r="BUA147" s="6"/>
      <c r="BUG147" s="11"/>
      <c r="BUH147" s="6"/>
      <c r="BUN147" s="11"/>
      <c r="BUO147" s="6"/>
      <c r="BUU147" s="11"/>
      <c r="BUV147" s="6"/>
      <c r="BVB147" s="11"/>
      <c r="BVC147" s="6"/>
      <c r="BVI147" s="11"/>
      <c r="BVJ147" s="6"/>
      <c r="BVP147" s="11"/>
      <c r="BVQ147" s="6"/>
      <c r="BVW147" s="11"/>
      <c r="BVX147" s="6"/>
      <c r="BWD147" s="11"/>
      <c r="BWE147" s="6"/>
      <c r="BWK147" s="11"/>
      <c r="BWL147" s="6"/>
      <c r="BWR147" s="11"/>
      <c r="BWS147" s="6"/>
      <c r="BWY147" s="11"/>
      <c r="BWZ147" s="6"/>
      <c r="BXF147" s="11"/>
      <c r="BXG147" s="6"/>
      <c r="BXM147" s="11"/>
      <c r="BXN147" s="6"/>
      <c r="BXT147" s="11"/>
      <c r="BXU147" s="6"/>
      <c r="BYA147" s="11"/>
      <c r="BYB147" s="6"/>
      <c r="BYH147" s="11"/>
      <c r="BYI147" s="6"/>
      <c r="BYO147" s="11"/>
      <c r="BYP147" s="6"/>
      <c r="BYV147" s="11"/>
      <c r="BYW147" s="6"/>
      <c r="BZC147" s="11"/>
      <c r="BZD147" s="6"/>
      <c r="BZJ147" s="11"/>
      <c r="BZK147" s="6"/>
      <c r="BZQ147" s="11"/>
      <c r="BZR147" s="6"/>
      <c r="BZX147" s="11"/>
      <c r="BZY147" s="6"/>
      <c r="CAE147" s="11"/>
      <c r="CAF147" s="6"/>
      <c r="CAL147" s="11"/>
      <c r="CAM147" s="6"/>
      <c r="CAS147" s="11"/>
      <c r="CAT147" s="6"/>
      <c r="CAZ147" s="11"/>
      <c r="CBA147" s="6"/>
      <c r="CBG147" s="11"/>
      <c r="CBH147" s="6"/>
      <c r="CBN147" s="11"/>
      <c r="CBO147" s="6"/>
      <c r="CBU147" s="11"/>
      <c r="CBV147" s="6"/>
      <c r="CCB147" s="11"/>
      <c r="CCC147" s="6"/>
      <c r="CCI147" s="11"/>
      <c r="CCJ147" s="6"/>
      <c r="CCP147" s="11"/>
      <c r="CCQ147" s="6"/>
      <c r="CCW147" s="11"/>
      <c r="CCX147" s="6"/>
      <c r="CDD147" s="11"/>
      <c r="CDE147" s="6"/>
      <c r="CDK147" s="11"/>
      <c r="CDL147" s="6"/>
      <c r="CDR147" s="11"/>
      <c r="CDS147" s="6"/>
      <c r="CDY147" s="11"/>
      <c r="CDZ147" s="6"/>
      <c r="CEF147" s="11"/>
      <c r="CEG147" s="6"/>
      <c r="CEM147" s="11"/>
      <c r="CEN147" s="6"/>
      <c r="CET147" s="11"/>
      <c r="CEU147" s="6"/>
      <c r="CFA147" s="11"/>
      <c r="CFB147" s="6"/>
      <c r="CFH147" s="11"/>
      <c r="CFI147" s="6"/>
      <c r="CFO147" s="11"/>
      <c r="CFP147" s="6"/>
      <c r="CFV147" s="11"/>
      <c r="CFW147" s="6"/>
      <c r="CGC147" s="11"/>
      <c r="CGD147" s="6"/>
      <c r="CGJ147" s="11"/>
      <c r="CGK147" s="6"/>
      <c r="CGQ147" s="11"/>
      <c r="CGR147" s="6"/>
      <c r="CGX147" s="11"/>
      <c r="CGY147" s="6"/>
      <c r="CHE147" s="11"/>
      <c r="CHF147" s="6"/>
      <c r="CHL147" s="11"/>
      <c r="CHM147" s="6"/>
      <c r="CHS147" s="11"/>
      <c r="CHT147" s="6"/>
      <c r="CHZ147" s="11"/>
      <c r="CIA147" s="6"/>
      <c r="CIG147" s="11"/>
      <c r="CIH147" s="6"/>
      <c r="CIN147" s="11"/>
      <c r="CIO147" s="6"/>
      <c r="CIU147" s="11"/>
      <c r="CIV147" s="6"/>
      <c r="CJB147" s="11"/>
      <c r="CJC147" s="6"/>
      <c r="CJI147" s="11"/>
      <c r="CJJ147" s="6"/>
      <c r="CJP147" s="11"/>
      <c r="CJQ147" s="6"/>
      <c r="CJW147" s="11"/>
      <c r="CJX147" s="6"/>
      <c r="CKD147" s="11"/>
      <c r="CKE147" s="6"/>
      <c r="CKK147" s="11"/>
      <c r="CKL147" s="6"/>
      <c r="CKR147" s="11"/>
      <c r="CKS147" s="6"/>
      <c r="CKY147" s="11"/>
      <c r="CKZ147" s="6"/>
      <c r="CLF147" s="11"/>
      <c r="CLG147" s="6"/>
      <c r="CLM147" s="11"/>
      <c r="CLN147" s="6"/>
      <c r="CLT147" s="11"/>
      <c r="CLU147" s="6"/>
      <c r="CMA147" s="11"/>
      <c r="CMB147" s="6"/>
      <c r="CMH147" s="11"/>
      <c r="CMI147" s="6"/>
      <c r="CMO147" s="11"/>
      <c r="CMP147" s="6"/>
      <c r="CMV147" s="11"/>
      <c r="CMW147" s="6"/>
      <c r="CNC147" s="11"/>
      <c r="CND147" s="6"/>
      <c r="CNJ147" s="11"/>
      <c r="CNK147" s="6"/>
      <c r="CNQ147" s="11"/>
      <c r="CNR147" s="6"/>
      <c r="CNX147" s="11"/>
      <c r="CNY147" s="6"/>
      <c r="COE147" s="11"/>
      <c r="COF147" s="6"/>
      <c r="COL147" s="11"/>
      <c r="COM147" s="6"/>
      <c r="COS147" s="11"/>
      <c r="COT147" s="6"/>
      <c r="COZ147" s="11"/>
      <c r="CPA147" s="6"/>
      <c r="CPG147" s="11"/>
      <c r="CPH147" s="6"/>
      <c r="CPN147" s="11"/>
      <c r="CPO147" s="6"/>
      <c r="CPU147" s="11"/>
      <c r="CPV147" s="6"/>
      <c r="CQB147" s="11"/>
      <c r="CQC147" s="6"/>
      <c r="CQI147" s="11"/>
      <c r="CQJ147" s="6"/>
      <c r="CQP147" s="11"/>
      <c r="CQQ147" s="6"/>
      <c r="CQW147" s="11"/>
      <c r="CQX147" s="6"/>
      <c r="CRD147" s="11"/>
      <c r="CRE147" s="6"/>
      <c r="CRK147" s="11"/>
      <c r="CRL147" s="6"/>
      <c r="CRR147" s="11"/>
      <c r="CRS147" s="6"/>
      <c r="CRY147" s="11"/>
      <c r="CRZ147" s="6"/>
      <c r="CSF147" s="11"/>
      <c r="CSG147" s="6"/>
      <c r="CSM147" s="11"/>
      <c r="CSN147" s="6"/>
      <c r="CST147" s="11"/>
      <c r="CSU147" s="6"/>
      <c r="CTA147" s="11"/>
      <c r="CTB147" s="6"/>
      <c r="CTH147" s="11"/>
      <c r="CTI147" s="6"/>
      <c r="CTO147" s="11"/>
      <c r="CTP147" s="6"/>
      <c r="CTV147" s="11"/>
      <c r="CTW147" s="6"/>
      <c r="CUC147" s="11"/>
      <c r="CUD147" s="6"/>
      <c r="CUJ147" s="11"/>
      <c r="CUK147" s="6"/>
      <c r="CUQ147" s="11"/>
      <c r="CUR147" s="6"/>
      <c r="CUX147" s="11"/>
      <c r="CUY147" s="6"/>
      <c r="CVE147" s="11"/>
      <c r="CVF147" s="6"/>
      <c r="CVL147" s="11"/>
      <c r="CVM147" s="6"/>
      <c r="CVS147" s="11"/>
      <c r="CVT147" s="6"/>
      <c r="CVZ147" s="11"/>
      <c r="CWA147" s="6"/>
      <c r="CWG147" s="11"/>
      <c r="CWH147" s="6"/>
      <c r="CWN147" s="11"/>
      <c r="CWO147" s="6"/>
      <c r="CWU147" s="11"/>
      <c r="CWV147" s="6"/>
      <c r="CXB147" s="11"/>
      <c r="CXC147" s="6"/>
      <c r="CXI147" s="11"/>
      <c r="CXJ147" s="6"/>
      <c r="CXP147" s="11"/>
      <c r="CXQ147" s="6"/>
      <c r="CXW147" s="11"/>
      <c r="CXX147" s="6"/>
      <c r="CYD147" s="11"/>
      <c r="CYE147" s="6"/>
      <c r="CYK147" s="11"/>
      <c r="CYL147" s="6"/>
      <c r="CYR147" s="11"/>
      <c r="CYS147" s="6"/>
      <c r="CYY147" s="11"/>
      <c r="CYZ147" s="6"/>
      <c r="CZF147" s="11"/>
      <c r="CZG147" s="6"/>
      <c r="CZM147" s="11"/>
      <c r="CZN147" s="6"/>
      <c r="CZT147" s="11"/>
      <c r="CZU147" s="6"/>
      <c r="DAA147" s="11"/>
      <c r="DAB147" s="6"/>
      <c r="DAH147" s="11"/>
      <c r="DAI147" s="6"/>
      <c r="DAO147" s="11"/>
      <c r="DAP147" s="6"/>
      <c r="DAV147" s="11"/>
      <c r="DAW147" s="6"/>
      <c r="DBC147" s="11"/>
      <c r="DBD147" s="6"/>
      <c r="DBJ147" s="11"/>
      <c r="DBK147" s="6"/>
      <c r="DBQ147" s="11"/>
      <c r="DBR147" s="6"/>
      <c r="DBX147" s="11"/>
      <c r="DBY147" s="6"/>
      <c r="DCE147" s="11"/>
      <c r="DCF147" s="6"/>
      <c r="DCL147" s="11"/>
      <c r="DCM147" s="6"/>
      <c r="DCS147" s="11"/>
      <c r="DCT147" s="6"/>
      <c r="DCZ147" s="11"/>
      <c r="DDA147" s="6"/>
      <c r="DDG147" s="11"/>
      <c r="DDH147" s="6"/>
      <c r="DDN147" s="11"/>
      <c r="DDO147" s="6"/>
      <c r="DDU147" s="11"/>
      <c r="DDV147" s="6"/>
      <c r="DEB147" s="11"/>
      <c r="DEC147" s="6"/>
      <c r="DEI147" s="11"/>
      <c r="DEJ147" s="6"/>
      <c r="DEP147" s="11"/>
      <c r="DEQ147" s="6"/>
      <c r="DEW147" s="11"/>
      <c r="DEX147" s="6"/>
      <c r="DFD147" s="11"/>
      <c r="DFE147" s="6"/>
      <c r="DFK147" s="11"/>
      <c r="DFL147" s="6"/>
      <c r="DFR147" s="11"/>
      <c r="DFS147" s="6"/>
      <c r="DFY147" s="11"/>
      <c r="DFZ147" s="6"/>
      <c r="DGF147" s="11"/>
      <c r="DGG147" s="6"/>
      <c r="DGM147" s="11"/>
      <c r="DGN147" s="6"/>
      <c r="DGT147" s="11"/>
      <c r="DGU147" s="6"/>
      <c r="DHA147" s="11"/>
      <c r="DHB147" s="6"/>
      <c r="DHH147" s="11"/>
      <c r="DHI147" s="6"/>
      <c r="DHO147" s="11"/>
      <c r="DHP147" s="6"/>
      <c r="DHV147" s="11"/>
      <c r="DHW147" s="6"/>
      <c r="DIC147" s="11"/>
      <c r="DID147" s="6"/>
      <c r="DIJ147" s="11"/>
      <c r="DIK147" s="6"/>
      <c r="DIQ147" s="11"/>
      <c r="DIR147" s="6"/>
      <c r="DIX147" s="11"/>
      <c r="DIY147" s="6"/>
      <c r="DJE147" s="11"/>
      <c r="DJF147" s="6"/>
      <c r="DJL147" s="11"/>
      <c r="DJM147" s="6"/>
      <c r="DJS147" s="11"/>
      <c r="DJT147" s="6"/>
      <c r="DJZ147" s="11"/>
      <c r="DKA147" s="6"/>
      <c r="DKG147" s="11"/>
      <c r="DKH147" s="6"/>
      <c r="DKN147" s="11"/>
      <c r="DKO147" s="6"/>
      <c r="DKU147" s="11"/>
      <c r="DKV147" s="6"/>
      <c r="DLB147" s="11"/>
      <c r="DLC147" s="6"/>
      <c r="DLI147" s="11"/>
      <c r="DLJ147" s="6"/>
      <c r="DLP147" s="11"/>
      <c r="DLQ147" s="6"/>
      <c r="DLW147" s="11"/>
      <c r="DLX147" s="6"/>
      <c r="DMD147" s="11"/>
      <c r="DME147" s="6"/>
      <c r="DMK147" s="11"/>
      <c r="DML147" s="6"/>
      <c r="DMR147" s="11"/>
      <c r="DMS147" s="6"/>
      <c r="DMY147" s="11"/>
      <c r="DMZ147" s="6"/>
      <c r="DNF147" s="11"/>
      <c r="DNG147" s="6"/>
      <c r="DNM147" s="11"/>
      <c r="DNN147" s="6"/>
      <c r="DNT147" s="11"/>
      <c r="DNU147" s="6"/>
      <c r="DOA147" s="11"/>
      <c r="DOB147" s="6"/>
      <c r="DOH147" s="11"/>
      <c r="DOI147" s="6"/>
      <c r="DOO147" s="11"/>
      <c r="DOP147" s="6"/>
      <c r="DOV147" s="11"/>
      <c r="DOW147" s="6"/>
      <c r="DPC147" s="11"/>
      <c r="DPD147" s="6"/>
      <c r="DPJ147" s="11"/>
      <c r="DPK147" s="6"/>
      <c r="DPQ147" s="11"/>
      <c r="DPR147" s="6"/>
      <c r="DPX147" s="11"/>
      <c r="DPY147" s="6"/>
      <c r="DQE147" s="11"/>
      <c r="DQF147" s="6"/>
      <c r="DQL147" s="11"/>
      <c r="DQM147" s="6"/>
      <c r="DQS147" s="11"/>
      <c r="DQT147" s="6"/>
      <c r="DQZ147" s="11"/>
      <c r="DRA147" s="6"/>
      <c r="DRG147" s="11"/>
      <c r="DRH147" s="6"/>
      <c r="DRN147" s="11"/>
      <c r="DRO147" s="6"/>
      <c r="DRU147" s="11"/>
      <c r="DRV147" s="6"/>
      <c r="DSB147" s="11"/>
      <c r="DSC147" s="6"/>
      <c r="DSI147" s="11"/>
      <c r="DSJ147" s="6"/>
      <c r="DSP147" s="11"/>
      <c r="DSQ147" s="6"/>
      <c r="DSW147" s="11"/>
      <c r="DSX147" s="6"/>
      <c r="DTD147" s="11"/>
      <c r="DTE147" s="6"/>
      <c r="DTK147" s="11"/>
      <c r="DTL147" s="6"/>
      <c r="DTR147" s="11"/>
      <c r="DTS147" s="6"/>
      <c r="DTY147" s="11"/>
      <c r="DTZ147" s="6"/>
      <c r="DUF147" s="11"/>
      <c r="DUG147" s="6"/>
      <c r="DUM147" s="11"/>
      <c r="DUN147" s="6"/>
      <c r="DUT147" s="11"/>
      <c r="DUU147" s="6"/>
      <c r="DVA147" s="11"/>
      <c r="DVB147" s="6"/>
      <c r="DVH147" s="11"/>
      <c r="DVI147" s="6"/>
      <c r="DVO147" s="11"/>
      <c r="DVP147" s="6"/>
      <c r="DVV147" s="11"/>
      <c r="DVW147" s="6"/>
      <c r="DWC147" s="11"/>
      <c r="DWD147" s="6"/>
      <c r="DWJ147" s="11"/>
      <c r="DWK147" s="6"/>
      <c r="DWQ147" s="11"/>
      <c r="DWR147" s="6"/>
      <c r="DWX147" s="11"/>
      <c r="DWY147" s="6"/>
      <c r="DXE147" s="11"/>
      <c r="DXF147" s="6"/>
      <c r="DXL147" s="11"/>
      <c r="DXM147" s="6"/>
      <c r="DXS147" s="11"/>
      <c r="DXT147" s="6"/>
      <c r="DXZ147" s="11"/>
      <c r="DYA147" s="6"/>
      <c r="DYG147" s="11"/>
      <c r="DYH147" s="6"/>
      <c r="DYN147" s="11"/>
      <c r="DYO147" s="6"/>
      <c r="DYU147" s="11"/>
      <c r="DYV147" s="6"/>
      <c r="DZB147" s="11"/>
      <c r="DZC147" s="6"/>
      <c r="DZI147" s="11"/>
      <c r="DZJ147" s="6"/>
      <c r="DZP147" s="11"/>
      <c r="DZQ147" s="6"/>
      <c r="DZW147" s="11"/>
      <c r="DZX147" s="6"/>
      <c r="EAD147" s="11"/>
      <c r="EAE147" s="6"/>
      <c r="EAK147" s="11"/>
      <c r="EAL147" s="6"/>
      <c r="EAR147" s="11"/>
      <c r="EAS147" s="6"/>
      <c r="EAY147" s="11"/>
      <c r="EAZ147" s="6"/>
      <c r="EBF147" s="11"/>
      <c r="EBG147" s="6"/>
      <c r="EBM147" s="11"/>
      <c r="EBN147" s="6"/>
      <c r="EBT147" s="11"/>
      <c r="EBU147" s="6"/>
      <c r="ECA147" s="11"/>
      <c r="ECB147" s="6"/>
      <c r="ECH147" s="11"/>
      <c r="ECI147" s="6"/>
      <c r="ECO147" s="11"/>
      <c r="ECP147" s="6"/>
      <c r="ECV147" s="11"/>
      <c r="ECW147" s="6"/>
      <c r="EDC147" s="11"/>
      <c r="EDD147" s="6"/>
      <c r="EDJ147" s="11"/>
      <c r="EDK147" s="6"/>
      <c r="EDQ147" s="11"/>
      <c r="EDR147" s="6"/>
      <c r="EDX147" s="11"/>
      <c r="EDY147" s="6"/>
      <c r="EEE147" s="11"/>
      <c r="EEF147" s="6"/>
      <c r="EEL147" s="11"/>
      <c r="EEM147" s="6"/>
      <c r="EES147" s="11"/>
      <c r="EET147" s="6"/>
      <c r="EEZ147" s="11"/>
      <c r="EFA147" s="6"/>
      <c r="EFG147" s="11"/>
      <c r="EFH147" s="6"/>
      <c r="EFN147" s="11"/>
      <c r="EFO147" s="6"/>
      <c r="EFU147" s="11"/>
      <c r="EFV147" s="6"/>
      <c r="EGB147" s="11"/>
      <c r="EGC147" s="6"/>
      <c r="EGI147" s="11"/>
      <c r="EGJ147" s="6"/>
      <c r="EGP147" s="11"/>
      <c r="EGQ147" s="6"/>
      <c r="EGW147" s="11"/>
      <c r="EGX147" s="6"/>
      <c r="EHD147" s="11"/>
      <c r="EHE147" s="6"/>
      <c r="EHK147" s="11"/>
      <c r="EHL147" s="6"/>
      <c r="EHR147" s="11"/>
      <c r="EHS147" s="6"/>
      <c r="EHY147" s="11"/>
      <c r="EHZ147" s="6"/>
      <c r="EIF147" s="11"/>
      <c r="EIG147" s="6"/>
      <c r="EIM147" s="11"/>
      <c r="EIN147" s="6"/>
      <c r="EIT147" s="11"/>
      <c r="EIU147" s="6"/>
      <c r="EJA147" s="11"/>
      <c r="EJB147" s="6"/>
      <c r="EJH147" s="11"/>
      <c r="EJI147" s="6"/>
      <c r="EJO147" s="11"/>
      <c r="EJP147" s="6"/>
      <c r="EJV147" s="11"/>
      <c r="EJW147" s="6"/>
      <c r="EKC147" s="11"/>
      <c r="EKD147" s="6"/>
      <c r="EKJ147" s="11"/>
      <c r="EKK147" s="6"/>
      <c r="EKQ147" s="11"/>
      <c r="EKR147" s="6"/>
      <c r="EKX147" s="11"/>
      <c r="EKY147" s="6"/>
      <c r="ELE147" s="11"/>
      <c r="ELF147" s="6"/>
      <c r="ELL147" s="11"/>
      <c r="ELM147" s="6"/>
      <c r="ELS147" s="11"/>
      <c r="ELT147" s="6"/>
      <c r="ELZ147" s="11"/>
      <c r="EMA147" s="6"/>
      <c r="EMG147" s="11"/>
      <c r="EMH147" s="6"/>
      <c r="EMN147" s="11"/>
      <c r="EMO147" s="6"/>
      <c r="EMU147" s="11"/>
      <c r="EMV147" s="6"/>
      <c r="ENB147" s="11"/>
      <c r="ENC147" s="6"/>
      <c r="ENI147" s="11"/>
      <c r="ENJ147" s="6"/>
      <c r="ENP147" s="11"/>
      <c r="ENQ147" s="6"/>
      <c r="ENW147" s="11"/>
      <c r="ENX147" s="6"/>
      <c r="EOD147" s="11"/>
      <c r="EOE147" s="6"/>
      <c r="EOK147" s="11"/>
      <c r="EOL147" s="6"/>
      <c r="EOR147" s="11"/>
      <c r="EOS147" s="6"/>
      <c r="EOY147" s="11"/>
      <c r="EOZ147" s="6"/>
      <c r="EPF147" s="11"/>
      <c r="EPG147" s="6"/>
      <c r="EPM147" s="11"/>
      <c r="EPN147" s="6"/>
      <c r="EPT147" s="11"/>
      <c r="EPU147" s="6"/>
      <c r="EQA147" s="11"/>
      <c r="EQB147" s="6"/>
      <c r="EQH147" s="11"/>
      <c r="EQI147" s="6"/>
      <c r="EQO147" s="11"/>
      <c r="EQP147" s="6"/>
      <c r="EQV147" s="11"/>
      <c r="EQW147" s="6"/>
      <c r="ERC147" s="11"/>
      <c r="ERD147" s="6"/>
      <c r="ERJ147" s="11"/>
      <c r="ERK147" s="6"/>
      <c r="ERQ147" s="11"/>
      <c r="ERR147" s="6"/>
      <c r="ERX147" s="11"/>
      <c r="ERY147" s="6"/>
      <c r="ESE147" s="11"/>
      <c r="ESF147" s="6"/>
      <c r="ESL147" s="11"/>
      <c r="ESM147" s="6"/>
      <c r="ESS147" s="11"/>
      <c r="EST147" s="6"/>
      <c r="ESZ147" s="11"/>
      <c r="ETA147" s="6"/>
      <c r="ETG147" s="11"/>
      <c r="ETH147" s="6"/>
      <c r="ETN147" s="11"/>
      <c r="ETO147" s="6"/>
      <c r="ETU147" s="11"/>
      <c r="ETV147" s="6"/>
      <c r="EUB147" s="11"/>
      <c r="EUC147" s="6"/>
      <c r="EUI147" s="11"/>
      <c r="EUJ147" s="6"/>
      <c r="EUP147" s="11"/>
      <c r="EUQ147" s="6"/>
      <c r="EUW147" s="11"/>
      <c r="EUX147" s="6"/>
      <c r="EVD147" s="11"/>
      <c r="EVE147" s="6"/>
      <c r="EVK147" s="11"/>
      <c r="EVL147" s="6"/>
      <c r="EVR147" s="11"/>
      <c r="EVS147" s="6"/>
      <c r="EVY147" s="11"/>
      <c r="EVZ147" s="6"/>
      <c r="EWF147" s="11"/>
      <c r="EWG147" s="6"/>
      <c r="EWM147" s="11"/>
      <c r="EWN147" s="6"/>
      <c r="EWT147" s="11"/>
      <c r="EWU147" s="6"/>
      <c r="EXA147" s="11"/>
      <c r="EXB147" s="6"/>
      <c r="EXH147" s="11"/>
      <c r="EXI147" s="6"/>
      <c r="EXO147" s="11"/>
      <c r="EXP147" s="6"/>
      <c r="EXV147" s="11"/>
      <c r="EXW147" s="6"/>
      <c r="EYC147" s="11"/>
      <c r="EYD147" s="6"/>
      <c r="EYJ147" s="11"/>
      <c r="EYK147" s="6"/>
      <c r="EYQ147" s="11"/>
      <c r="EYR147" s="6"/>
      <c r="EYX147" s="11"/>
      <c r="EYY147" s="6"/>
      <c r="EZE147" s="11"/>
      <c r="EZF147" s="6"/>
      <c r="EZL147" s="11"/>
      <c r="EZM147" s="6"/>
      <c r="EZS147" s="11"/>
      <c r="EZT147" s="6"/>
      <c r="EZZ147" s="11"/>
      <c r="FAA147" s="6"/>
      <c r="FAG147" s="11"/>
      <c r="FAH147" s="6"/>
      <c r="FAN147" s="11"/>
      <c r="FAO147" s="6"/>
      <c r="FAU147" s="11"/>
      <c r="FAV147" s="6"/>
      <c r="FBB147" s="11"/>
      <c r="FBC147" s="6"/>
      <c r="FBI147" s="11"/>
      <c r="FBJ147" s="6"/>
      <c r="FBP147" s="11"/>
      <c r="FBQ147" s="6"/>
      <c r="FBW147" s="11"/>
      <c r="FBX147" s="6"/>
      <c r="FCD147" s="11"/>
      <c r="FCE147" s="6"/>
      <c r="FCK147" s="11"/>
      <c r="FCL147" s="6"/>
      <c r="FCR147" s="11"/>
      <c r="FCS147" s="6"/>
      <c r="FCY147" s="11"/>
      <c r="FCZ147" s="6"/>
      <c r="FDF147" s="11"/>
      <c r="FDG147" s="6"/>
      <c r="FDM147" s="11"/>
      <c r="FDN147" s="6"/>
      <c r="FDT147" s="11"/>
      <c r="FDU147" s="6"/>
      <c r="FEA147" s="11"/>
      <c r="FEB147" s="6"/>
      <c r="FEH147" s="11"/>
      <c r="FEI147" s="6"/>
      <c r="FEO147" s="11"/>
      <c r="FEP147" s="6"/>
      <c r="FEV147" s="11"/>
      <c r="FEW147" s="6"/>
      <c r="FFC147" s="11"/>
      <c r="FFD147" s="6"/>
      <c r="FFJ147" s="11"/>
      <c r="FFK147" s="6"/>
      <c r="FFQ147" s="11"/>
      <c r="FFR147" s="6"/>
      <c r="FFX147" s="11"/>
      <c r="FFY147" s="6"/>
      <c r="FGE147" s="11"/>
      <c r="FGF147" s="6"/>
      <c r="FGL147" s="11"/>
      <c r="FGM147" s="6"/>
      <c r="FGS147" s="11"/>
      <c r="FGT147" s="6"/>
      <c r="FGZ147" s="11"/>
      <c r="FHA147" s="6"/>
      <c r="FHG147" s="11"/>
      <c r="FHH147" s="6"/>
      <c r="FHN147" s="11"/>
      <c r="FHO147" s="6"/>
      <c r="FHU147" s="11"/>
      <c r="FHV147" s="6"/>
      <c r="FIB147" s="11"/>
      <c r="FIC147" s="6"/>
      <c r="FII147" s="11"/>
      <c r="FIJ147" s="6"/>
      <c r="FIP147" s="11"/>
      <c r="FIQ147" s="6"/>
      <c r="FIW147" s="11"/>
      <c r="FIX147" s="6"/>
      <c r="FJD147" s="11"/>
      <c r="FJE147" s="6"/>
      <c r="FJK147" s="11"/>
      <c r="FJL147" s="6"/>
      <c r="FJR147" s="11"/>
      <c r="FJS147" s="6"/>
      <c r="FJY147" s="11"/>
      <c r="FJZ147" s="6"/>
      <c r="FKF147" s="11"/>
      <c r="FKG147" s="6"/>
      <c r="FKM147" s="11"/>
      <c r="FKN147" s="6"/>
      <c r="FKT147" s="11"/>
      <c r="FKU147" s="6"/>
      <c r="FLA147" s="11"/>
      <c r="FLB147" s="6"/>
      <c r="FLH147" s="11"/>
      <c r="FLI147" s="6"/>
      <c r="FLO147" s="11"/>
      <c r="FLP147" s="6"/>
      <c r="FLV147" s="11"/>
      <c r="FLW147" s="6"/>
      <c r="FMC147" s="11"/>
      <c r="FMD147" s="6"/>
      <c r="FMJ147" s="11"/>
      <c r="FMK147" s="6"/>
      <c r="FMQ147" s="11"/>
      <c r="FMR147" s="6"/>
      <c r="FMX147" s="11"/>
      <c r="FMY147" s="6"/>
      <c r="FNE147" s="11"/>
      <c r="FNF147" s="6"/>
      <c r="FNL147" s="11"/>
      <c r="FNM147" s="6"/>
      <c r="FNS147" s="11"/>
      <c r="FNT147" s="6"/>
      <c r="FNZ147" s="11"/>
      <c r="FOA147" s="6"/>
      <c r="FOG147" s="11"/>
      <c r="FOH147" s="6"/>
      <c r="FON147" s="11"/>
      <c r="FOO147" s="6"/>
      <c r="FOU147" s="11"/>
      <c r="FOV147" s="6"/>
      <c r="FPB147" s="11"/>
      <c r="FPC147" s="6"/>
      <c r="FPI147" s="11"/>
      <c r="FPJ147" s="6"/>
      <c r="FPP147" s="11"/>
      <c r="FPQ147" s="6"/>
      <c r="FPW147" s="11"/>
      <c r="FPX147" s="6"/>
      <c r="FQD147" s="11"/>
      <c r="FQE147" s="6"/>
      <c r="FQK147" s="11"/>
      <c r="FQL147" s="6"/>
      <c r="FQR147" s="11"/>
      <c r="FQS147" s="6"/>
      <c r="FQY147" s="11"/>
      <c r="FQZ147" s="6"/>
      <c r="FRF147" s="11"/>
      <c r="FRG147" s="6"/>
      <c r="FRM147" s="11"/>
      <c r="FRN147" s="6"/>
      <c r="FRT147" s="11"/>
      <c r="FRU147" s="6"/>
      <c r="FSA147" s="11"/>
      <c r="FSB147" s="6"/>
      <c r="FSH147" s="11"/>
      <c r="FSI147" s="6"/>
      <c r="FSO147" s="11"/>
      <c r="FSP147" s="6"/>
      <c r="FSV147" s="11"/>
      <c r="FSW147" s="6"/>
      <c r="FTC147" s="11"/>
      <c r="FTD147" s="6"/>
      <c r="FTJ147" s="11"/>
      <c r="FTK147" s="6"/>
      <c r="FTQ147" s="11"/>
      <c r="FTR147" s="6"/>
      <c r="FTX147" s="11"/>
      <c r="FTY147" s="6"/>
      <c r="FUE147" s="11"/>
      <c r="FUF147" s="6"/>
      <c r="FUL147" s="11"/>
      <c r="FUM147" s="6"/>
      <c r="FUS147" s="11"/>
      <c r="FUT147" s="6"/>
      <c r="FUZ147" s="11"/>
      <c r="FVA147" s="6"/>
      <c r="FVG147" s="11"/>
      <c r="FVH147" s="6"/>
      <c r="FVN147" s="11"/>
      <c r="FVO147" s="6"/>
      <c r="FVU147" s="11"/>
      <c r="FVV147" s="6"/>
      <c r="FWB147" s="11"/>
      <c r="FWC147" s="6"/>
      <c r="FWI147" s="11"/>
      <c r="FWJ147" s="6"/>
      <c r="FWP147" s="11"/>
      <c r="FWQ147" s="6"/>
      <c r="FWW147" s="11"/>
      <c r="FWX147" s="6"/>
      <c r="FXD147" s="11"/>
      <c r="FXE147" s="6"/>
      <c r="FXK147" s="11"/>
      <c r="FXL147" s="6"/>
      <c r="FXR147" s="11"/>
      <c r="FXS147" s="6"/>
      <c r="FXY147" s="11"/>
      <c r="FXZ147" s="6"/>
      <c r="FYF147" s="11"/>
      <c r="FYG147" s="6"/>
      <c r="FYM147" s="11"/>
      <c r="FYN147" s="6"/>
      <c r="FYT147" s="11"/>
      <c r="FYU147" s="6"/>
      <c r="FZA147" s="11"/>
      <c r="FZB147" s="6"/>
      <c r="FZH147" s="11"/>
      <c r="FZI147" s="6"/>
      <c r="FZO147" s="11"/>
      <c r="FZP147" s="6"/>
      <c r="FZV147" s="11"/>
      <c r="FZW147" s="6"/>
      <c r="GAC147" s="11"/>
      <c r="GAD147" s="6"/>
      <c r="GAJ147" s="11"/>
      <c r="GAK147" s="6"/>
      <c r="GAQ147" s="11"/>
      <c r="GAR147" s="6"/>
      <c r="GAX147" s="11"/>
      <c r="GAY147" s="6"/>
      <c r="GBE147" s="11"/>
      <c r="GBF147" s="6"/>
      <c r="GBL147" s="11"/>
      <c r="GBM147" s="6"/>
      <c r="GBS147" s="11"/>
      <c r="GBT147" s="6"/>
      <c r="GBZ147" s="11"/>
      <c r="GCA147" s="6"/>
      <c r="GCG147" s="11"/>
      <c r="GCH147" s="6"/>
      <c r="GCN147" s="11"/>
      <c r="GCO147" s="6"/>
      <c r="GCU147" s="11"/>
      <c r="GCV147" s="6"/>
      <c r="GDB147" s="11"/>
      <c r="GDC147" s="6"/>
      <c r="GDI147" s="11"/>
      <c r="GDJ147" s="6"/>
      <c r="GDP147" s="11"/>
      <c r="GDQ147" s="6"/>
      <c r="GDW147" s="11"/>
      <c r="GDX147" s="6"/>
      <c r="GED147" s="11"/>
      <c r="GEE147" s="6"/>
      <c r="GEK147" s="11"/>
      <c r="GEL147" s="6"/>
      <c r="GER147" s="11"/>
      <c r="GES147" s="6"/>
      <c r="GEY147" s="11"/>
      <c r="GEZ147" s="6"/>
      <c r="GFF147" s="11"/>
      <c r="GFG147" s="6"/>
      <c r="GFM147" s="11"/>
      <c r="GFN147" s="6"/>
      <c r="GFT147" s="11"/>
      <c r="GFU147" s="6"/>
      <c r="GGA147" s="11"/>
      <c r="GGB147" s="6"/>
      <c r="GGH147" s="11"/>
      <c r="GGI147" s="6"/>
      <c r="GGO147" s="11"/>
      <c r="GGP147" s="6"/>
      <c r="GGV147" s="11"/>
      <c r="GGW147" s="6"/>
      <c r="GHC147" s="11"/>
      <c r="GHD147" s="6"/>
      <c r="GHJ147" s="11"/>
      <c r="GHK147" s="6"/>
      <c r="GHQ147" s="11"/>
      <c r="GHR147" s="6"/>
      <c r="GHX147" s="11"/>
      <c r="GHY147" s="6"/>
      <c r="GIE147" s="11"/>
      <c r="GIF147" s="6"/>
      <c r="GIL147" s="11"/>
      <c r="GIM147" s="6"/>
      <c r="GIS147" s="11"/>
      <c r="GIT147" s="6"/>
      <c r="GIZ147" s="11"/>
      <c r="GJA147" s="6"/>
      <c r="GJG147" s="11"/>
      <c r="GJH147" s="6"/>
      <c r="GJN147" s="11"/>
      <c r="GJO147" s="6"/>
      <c r="GJU147" s="11"/>
      <c r="GJV147" s="6"/>
      <c r="GKB147" s="11"/>
      <c r="GKC147" s="6"/>
      <c r="GKI147" s="11"/>
      <c r="GKJ147" s="6"/>
      <c r="GKP147" s="11"/>
      <c r="GKQ147" s="6"/>
      <c r="GKW147" s="11"/>
      <c r="GKX147" s="6"/>
      <c r="GLD147" s="11"/>
      <c r="GLE147" s="6"/>
      <c r="GLK147" s="11"/>
      <c r="GLL147" s="6"/>
      <c r="GLR147" s="11"/>
      <c r="GLS147" s="6"/>
      <c r="GLY147" s="11"/>
      <c r="GLZ147" s="6"/>
      <c r="GMF147" s="11"/>
      <c r="GMG147" s="6"/>
      <c r="GMM147" s="11"/>
      <c r="GMN147" s="6"/>
      <c r="GMT147" s="11"/>
      <c r="GMU147" s="6"/>
      <c r="GNA147" s="11"/>
      <c r="GNB147" s="6"/>
      <c r="GNH147" s="11"/>
      <c r="GNI147" s="6"/>
      <c r="GNO147" s="11"/>
      <c r="GNP147" s="6"/>
      <c r="GNV147" s="11"/>
      <c r="GNW147" s="6"/>
      <c r="GOC147" s="11"/>
      <c r="GOD147" s="6"/>
      <c r="GOJ147" s="11"/>
      <c r="GOK147" s="6"/>
      <c r="GOQ147" s="11"/>
      <c r="GOR147" s="6"/>
      <c r="GOX147" s="11"/>
      <c r="GOY147" s="6"/>
      <c r="GPE147" s="11"/>
      <c r="GPF147" s="6"/>
      <c r="GPL147" s="11"/>
      <c r="GPM147" s="6"/>
      <c r="GPS147" s="11"/>
      <c r="GPT147" s="6"/>
      <c r="GPZ147" s="11"/>
      <c r="GQA147" s="6"/>
      <c r="GQG147" s="11"/>
      <c r="GQH147" s="6"/>
      <c r="GQN147" s="11"/>
      <c r="GQO147" s="6"/>
      <c r="GQU147" s="11"/>
      <c r="GQV147" s="6"/>
      <c r="GRB147" s="11"/>
      <c r="GRC147" s="6"/>
      <c r="GRI147" s="11"/>
      <c r="GRJ147" s="6"/>
      <c r="GRP147" s="11"/>
      <c r="GRQ147" s="6"/>
      <c r="GRW147" s="11"/>
      <c r="GRX147" s="6"/>
      <c r="GSD147" s="11"/>
      <c r="GSE147" s="6"/>
      <c r="GSK147" s="11"/>
      <c r="GSL147" s="6"/>
      <c r="GSR147" s="11"/>
      <c r="GSS147" s="6"/>
      <c r="GSY147" s="11"/>
      <c r="GSZ147" s="6"/>
      <c r="GTF147" s="11"/>
      <c r="GTG147" s="6"/>
      <c r="GTM147" s="11"/>
      <c r="GTN147" s="6"/>
      <c r="GTT147" s="11"/>
      <c r="GTU147" s="6"/>
      <c r="GUA147" s="11"/>
      <c r="GUB147" s="6"/>
      <c r="GUH147" s="11"/>
      <c r="GUI147" s="6"/>
      <c r="GUO147" s="11"/>
      <c r="GUP147" s="6"/>
      <c r="GUV147" s="11"/>
      <c r="GUW147" s="6"/>
      <c r="GVC147" s="11"/>
      <c r="GVD147" s="6"/>
      <c r="GVJ147" s="11"/>
      <c r="GVK147" s="6"/>
      <c r="GVQ147" s="11"/>
      <c r="GVR147" s="6"/>
      <c r="GVX147" s="11"/>
      <c r="GVY147" s="6"/>
      <c r="GWE147" s="11"/>
      <c r="GWF147" s="6"/>
      <c r="GWL147" s="11"/>
      <c r="GWM147" s="6"/>
      <c r="GWS147" s="11"/>
      <c r="GWT147" s="6"/>
      <c r="GWZ147" s="11"/>
      <c r="GXA147" s="6"/>
      <c r="GXG147" s="11"/>
      <c r="GXH147" s="6"/>
      <c r="GXN147" s="11"/>
      <c r="GXO147" s="6"/>
      <c r="GXU147" s="11"/>
      <c r="GXV147" s="6"/>
      <c r="GYB147" s="11"/>
      <c r="GYC147" s="6"/>
      <c r="GYI147" s="11"/>
      <c r="GYJ147" s="6"/>
      <c r="GYP147" s="11"/>
      <c r="GYQ147" s="6"/>
      <c r="GYW147" s="11"/>
      <c r="GYX147" s="6"/>
      <c r="GZD147" s="11"/>
      <c r="GZE147" s="6"/>
      <c r="GZK147" s="11"/>
      <c r="GZL147" s="6"/>
      <c r="GZR147" s="11"/>
      <c r="GZS147" s="6"/>
      <c r="GZY147" s="11"/>
      <c r="GZZ147" s="6"/>
      <c r="HAF147" s="11"/>
      <c r="HAG147" s="6"/>
      <c r="HAM147" s="11"/>
      <c r="HAN147" s="6"/>
      <c r="HAT147" s="11"/>
      <c r="HAU147" s="6"/>
      <c r="HBA147" s="11"/>
      <c r="HBB147" s="6"/>
      <c r="HBH147" s="11"/>
      <c r="HBI147" s="6"/>
      <c r="HBO147" s="11"/>
      <c r="HBP147" s="6"/>
      <c r="HBV147" s="11"/>
      <c r="HBW147" s="6"/>
      <c r="HCC147" s="11"/>
      <c r="HCD147" s="6"/>
      <c r="HCJ147" s="11"/>
      <c r="HCK147" s="6"/>
      <c r="HCQ147" s="11"/>
      <c r="HCR147" s="6"/>
      <c r="HCX147" s="11"/>
      <c r="HCY147" s="6"/>
      <c r="HDE147" s="11"/>
      <c r="HDF147" s="6"/>
      <c r="HDL147" s="11"/>
      <c r="HDM147" s="6"/>
      <c r="HDS147" s="11"/>
      <c r="HDT147" s="6"/>
      <c r="HDZ147" s="11"/>
      <c r="HEA147" s="6"/>
      <c r="HEG147" s="11"/>
      <c r="HEH147" s="6"/>
      <c r="HEN147" s="11"/>
      <c r="HEO147" s="6"/>
      <c r="HEU147" s="11"/>
      <c r="HEV147" s="6"/>
      <c r="HFB147" s="11"/>
      <c r="HFC147" s="6"/>
      <c r="HFI147" s="11"/>
      <c r="HFJ147" s="6"/>
      <c r="HFP147" s="11"/>
      <c r="HFQ147" s="6"/>
      <c r="HFW147" s="11"/>
      <c r="HFX147" s="6"/>
      <c r="HGD147" s="11"/>
      <c r="HGE147" s="6"/>
      <c r="HGK147" s="11"/>
      <c r="HGL147" s="6"/>
      <c r="HGR147" s="11"/>
      <c r="HGS147" s="6"/>
      <c r="HGY147" s="11"/>
      <c r="HGZ147" s="6"/>
      <c r="HHF147" s="11"/>
      <c r="HHG147" s="6"/>
      <c r="HHM147" s="11"/>
      <c r="HHN147" s="6"/>
      <c r="HHT147" s="11"/>
      <c r="HHU147" s="6"/>
      <c r="HIA147" s="11"/>
      <c r="HIB147" s="6"/>
      <c r="HIH147" s="11"/>
      <c r="HII147" s="6"/>
      <c r="HIO147" s="11"/>
      <c r="HIP147" s="6"/>
      <c r="HIV147" s="11"/>
      <c r="HIW147" s="6"/>
      <c r="HJC147" s="11"/>
      <c r="HJD147" s="6"/>
      <c r="HJJ147" s="11"/>
      <c r="HJK147" s="6"/>
      <c r="HJQ147" s="11"/>
      <c r="HJR147" s="6"/>
      <c r="HJX147" s="11"/>
      <c r="HJY147" s="6"/>
      <c r="HKE147" s="11"/>
      <c r="HKF147" s="6"/>
      <c r="HKL147" s="11"/>
      <c r="HKM147" s="6"/>
      <c r="HKS147" s="11"/>
      <c r="HKT147" s="6"/>
      <c r="HKZ147" s="11"/>
      <c r="HLA147" s="6"/>
      <c r="HLG147" s="11"/>
      <c r="HLH147" s="6"/>
      <c r="HLN147" s="11"/>
      <c r="HLO147" s="6"/>
      <c r="HLU147" s="11"/>
      <c r="HLV147" s="6"/>
      <c r="HMB147" s="11"/>
      <c r="HMC147" s="6"/>
      <c r="HMI147" s="11"/>
      <c r="HMJ147" s="6"/>
      <c r="HMP147" s="11"/>
      <c r="HMQ147" s="6"/>
      <c r="HMW147" s="11"/>
      <c r="HMX147" s="6"/>
      <c r="HND147" s="11"/>
      <c r="HNE147" s="6"/>
      <c r="HNK147" s="11"/>
      <c r="HNL147" s="6"/>
      <c r="HNR147" s="11"/>
      <c r="HNS147" s="6"/>
      <c r="HNY147" s="11"/>
      <c r="HNZ147" s="6"/>
      <c r="HOF147" s="11"/>
      <c r="HOG147" s="6"/>
      <c r="HOM147" s="11"/>
      <c r="HON147" s="6"/>
      <c r="HOT147" s="11"/>
      <c r="HOU147" s="6"/>
      <c r="HPA147" s="11"/>
      <c r="HPB147" s="6"/>
      <c r="HPH147" s="11"/>
      <c r="HPI147" s="6"/>
      <c r="HPO147" s="11"/>
      <c r="HPP147" s="6"/>
      <c r="HPV147" s="11"/>
      <c r="HPW147" s="6"/>
      <c r="HQC147" s="11"/>
      <c r="HQD147" s="6"/>
      <c r="HQJ147" s="11"/>
      <c r="HQK147" s="6"/>
      <c r="HQQ147" s="11"/>
      <c r="HQR147" s="6"/>
      <c r="HQX147" s="11"/>
      <c r="HQY147" s="6"/>
      <c r="HRE147" s="11"/>
      <c r="HRF147" s="6"/>
      <c r="HRL147" s="11"/>
      <c r="HRM147" s="6"/>
      <c r="HRS147" s="11"/>
      <c r="HRT147" s="6"/>
      <c r="HRZ147" s="11"/>
      <c r="HSA147" s="6"/>
      <c r="HSG147" s="11"/>
      <c r="HSH147" s="6"/>
      <c r="HSN147" s="11"/>
      <c r="HSO147" s="6"/>
      <c r="HSU147" s="11"/>
      <c r="HSV147" s="6"/>
      <c r="HTB147" s="11"/>
      <c r="HTC147" s="6"/>
      <c r="HTI147" s="11"/>
      <c r="HTJ147" s="6"/>
      <c r="HTP147" s="11"/>
      <c r="HTQ147" s="6"/>
      <c r="HTW147" s="11"/>
      <c r="HTX147" s="6"/>
      <c r="HUD147" s="11"/>
      <c r="HUE147" s="6"/>
      <c r="HUK147" s="11"/>
      <c r="HUL147" s="6"/>
      <c r="HUR147" s="11"/>
      <c r="HUS147" s="6"/>
      <c r="HUY147" s="11"/>
      <c r="HUZ147" s="6"/>
      <c r="HVF147" s="11"/>
      <c r="HVG147" s="6"/>
      <c r="HVM147" s="11"/>
      <c r="HVN147" s="6"/>
      <c r="HVT147" s="11"/>
      <c r="HVU147" s="6"/>
      <c r="HWA147" s="11"/>
      <c r="HWB147" s="6"/>
      <c r="HWH147" s="11"/>
      <c r="HWI147" s="6"/>
      <c r="HWO147" s="11"/>
      <c r="HWP147" s="6"/>
      <c r="HWV147" s="11"/>
      <c r="HWW147" s="6"/>
      <c r="HXC147" s="11"/>
      <c r="HXD147" s="6"/>
      <c r="HXJ147" s="11"/>
      <c r="HXK147" s="6"/>
      <c r="HXQ147" s="11"/>
      <c r="HXR147" s="6"/>
      <c r="HXX147" s="11"/>
      <c r="HXY147" s="6"/>
      <c r="HYE147" s="11"/>
      <c r="HYF147" s="6"/>
      <c r="HYL147" s="11"/>
      <c r="HYM147" s="6"/>
      <c r="HYS147" s="11"/>
      <c r="HYT147" s="6"/>
      <c r="HYZ147" s="11"/>
      <c r="HZA147" s="6"/>
      <c r="HZG147" s="11"/>
      <c r="HZH147" s="6"/>
      <c r="HZN147" s="11"/>
      <c r="HZO147" s="6"/>
      <c r="HZU147" s="11"/>
      <c r="HZV147" s="6"/>
      <c r="IAB147" s="11"/>
      <c r="IAC147" s="6"/>
      <c r="IAI147" s="11"/>
      <c r="IAJ147" s="6"/>
      <c r="IAP147" s="11"/>
      <c r="IAQ147" s="6"/>
      <c r="IAW147" s="11"/>
      <c r="IAX147" s="6"/>
      <c r="IBD147" s="11"/>
      <c r="IBE147" s="6"/>
      <c r="IBK147" s="11"/>
      <c r="IBL147" s="6"/>
      <c r="IBR147" s="11"/>
      <c r="IBS147" s="6"/>
      <c r="IBY147" s="11"/>
      <c r="IBZ147" s="6"/>
      <c r="ICF147" s="11"/>
      <c r="ICG147" s="6"/>
      <c r="ICM147" s="11"/>
      <c r="ICN147" s="6"/>
      <c r="ICT147" s="11"/>
      <c r="ICU147" s="6"/>
      <c r="IDA147" s="11"/>
      <c r="IDB147" s="6"/>
      <c r="IDH147" s="11"/>
      <c r="IDI147" s="6"/>
      <c r="IDO147" s="11"/>
      <c r="IDP147" s="6"/>
      <c r="IDV147" s="11"/>
      <c r="IDW147" s="6"/>
      <c r="IEC147" s="11"/>
      <c r="IED147" s="6"/>
      <c r="IEJ147" s="11"/>
      <c r="IEK147" s="6"/>
      <c r="IEQ147" s="11"/>
      <c r="IER147" s="6"/>
      <c r="IEX147" s="11"/>
      <c r="IEY147" s="6"/>
      <c r="IFE147" s="11"/>
      <c r="IFF147" s="6"/>
      <c r="IFL147" s="11"/>
      <c r="IFM147" s="6"/>
      <c r="IFS147" s="11"/>
      <c r="IFT147" s="6"/>
      <c r="IFZ147" s="11"/>
      <c r="IGA147" s="6"/>
      <c r="IGG147" s="11"/>
      <c r="IGH147" s="6"/>
      <c r="IGN147" s="11"/>
      <c r="IGO147" s="6"/>
      <c r="IGU147" s="11"/>
      <c r="IGV147" s="6"/>
      <c r="IHB147" s="11"/>
      <c r="IHC147" s="6"/>
      <c r="IHI147" s="11"/>
      <c r="IHJ147" s="6"/>
      <c r="IHP147" s="11"/>
      <c r="IHQ147" s="6"/>
      <c r="IHW147" s="11"/>
      <c r="IHX147" s="6"/>
      <c r="IID147" s="11"/>
      <c r="IIE147" s="6"/>
      <c r="IIK147" s="11"/>
      <c r="IIL147" s="6"/>
      <c r="IIR147" s="11"/>
      <c r="IIS147" s="6"/>
      <c r="IIY147" s="11"/>
      <c r="IIZ147" s="6"/>
      <c r="IJF147" s="11"/>
      <c r="IJG147" s="6"/>
      <c r="IJM147" s="11"/>
      <c r="IJN147" s="6"/>
      <c r="IJT147" s="11"/>
      <c r="IJU147" s="6"/>
      <c r="IKA147" s="11"/>
      <c r="IKB147" s="6"/>
      <c r="IKH147" s="11"/>
      <c r="IKI147" s="6"/>
      <c r="IKO147" s="11"/>
      <c r="IKP147" s="6"/>
      <c r="IKV147" s="11"/>
      <c r="IKW147" s="6"/>
      <c r="ILC147" s="11"/>
      <c r="ILD147" s="6"/>
      <c r="ILJ147" s="11"/>
      <c r="ILK147" s="6"/>
      <c r="ILQ147" s="11"/>
      <c r="ILR147" s="6"/>
      <c r="ILX147" s="11"/>
      <c r="ILY147" s="6"/>
      <c r="IME147" s="11"/>
      <c r="IMF147" s="6"/>
      <c r="IML147" s="11"/>
      <c r="IMM147" s="6"/>
      <c r="IMS147" s="11"/>
      <c r="IMT147" s="6"/>
      <c r="IMZ147" s="11"/>
      <c r="INA147" s="6"/>
      <c r="ING147" s="11"/>
      <c r="INH147" s="6"/>
      <c r="INN147" s="11"/>
      <c r="INO147" s="6"/>
      <c r="INU147" s="11"/>
      <c r="INV147" s="6"/>
      <c r="IOB147" s="11"/>
      <c r="IOC147" s="6"/>
      <c r="IOI147" s="11"/>
      <c r="IOJ147" s="6"/>
      <c r="IOP147" s="11"/>
      <c r="IOQ147" s="6"/>
      <c r="IOW147" s="11"/>
      <c r="IOX147" s="6"/>
      <c r="IPD147" s="11"/>
      <c r="IPE147" s="6"/>
      <c r="IPK147" s="11"/>
      <c r="IPL147" s="6"/>
      <c r="IPR147" s="11"/>
      <c r="IPS147" s="6"/>
      <c r="IPY147" s="11"/>
      <c r="IPZ147" s="6"/>
      <c r="IQF147" s="11"/>
      <c r="IQG147" s="6"/>
      <c r="IQM147" s="11"/>
      <c r="IQN147" s="6"/>
      <c r="IQT147" s="11"/>
      <c r="IQU147" s="6"/>
      <c r="IRA147" s="11"/>
      <c r="IRB147" s="6"/>
      <c r="IRH147" s="11"/>
      <c r="IRI147" s="6"/>
      <c r="IRO147" s="11"/>
      <c r="IRP147" s="6"/>
      <c r="IRV147" s="11"/>
      <c r="IRW147" s="6"/>
      <c r="ISC147" s="11"/>
      <c r="ISD147" s="6"/>
      <c r="ISJ147" s="11"/>
      <c r="ISK147" s="6"/>
      <c r="ISQ147" s="11"/>
      <c r="ISR147" s="6"/>
      <c r="ISX147" s="11"/>
      <c r="ISY147" s="6"/>
      <c r="ITE147" s="11"/>
      <c r="ITF147" s="6"/>
      <c r="ITL147" s="11"/>
      <c r="ITM147" s="6"/>
      <c r="ITS147" s="11"/>
      <c r="ITT147" s="6"/>
      <c r="ITZ147" s="11"/>
      <c r="IUA147" s="6"/>
      <c r="IUG147" s="11"/>
      <c r="IUH147" s="6"/>
      <c r="IUN147" s="11"/>
      <c r="IUO147" s="6"/>
      <c r="IUU147" s="11"/>
      <c r="IUV147" s="6"/>
      <c r="IVB147" s="11"/>
      <c r="IVC147" s="6"/>
      <c r="IVI147" s="11"/>
      <c r="IVJ147" s="6"/>
      <c r="IVP147" s="11"/>
      <c r="IVQ147" s="6"/>
      <c r="IVW147" s="11"/>
      <c r="IVX147" s="6"/>
      <c r="IWD147" s="11"/>
      <c r="IWE147" s="6"/>
      <c r="IWK147" s="11"/>
      <c r="IWL147" s="6"/>
      <c r="IWR147" s="11"/>
      <c r="IWS147" s="6"/>
      <c r="IWY147" s="11"/>
      <c r="IWZ147" s="6"/>
      <c r="IXF147" s="11"/>
      <c r="IXG147" s="6"/>
      <c r="IXM147" s="11"/>
      <c r="IXN147" s="6"/>
      <c r="IXT147" s="11"/>
      <c r="IXU147" s="6"/>
      <c r="IYA147" s="11"/>
      <c r="IYB147" s="6"/>
      <c r="IYH147" s="11"/>
      <c r="IYI147" s="6"/>
      <c r="IYO147" s="11"/>
      <c r="IYP147" s="6"/>
      <c r="IYV147" s="11"/>
      <c r="IYW147" s="6"/>
      <c r="IZC147" s="11"/>
      <c r="IZD147" s="6"/>
      <c r="IZJ147" s="11"/>
      <c r="IZK147" s="6"/>
      <c r="IZQ147" s="11"/>
      <c r="IZR147" s="6"/>
      <c r="IZX147" s="11"/>
      <c r="IZY147" s="6"/>
      <c r="JAE147" s="11"/>
      <c r="JAF147" s="6"/>
      <c r="JAL147" s="11"/>
      <c r="JAM147" s="6"/>
      <c r="JAS147" s="11"/>
      <c r="JAT147" s="6"/>
      <c r="JAZ147" s="11"/>
      <c r="JBA147" s="6"/>
      <c r="JBG147" s="11"/>
      <c r="JBH147" s="6"/>
      <c r="JBN147" s="11"/>
      <c r="JBO147" s="6"/>
      <c r="JBU147" s="11"/>
      <c r="JBV147" s="6"/>
      <c r="JCB147" s="11"/>
      <c r="JCC147" s="6"/>
      <c r="JCI147" s="11"/>
      <c r="JCJ147" s="6"/>
      <c r="JCP147" s="11"/>
      <c r="JCQ147" s="6"/>
      <c r="JCW147" s="11"/>
      <c r="JCX147" s="6"/>
      <c r="JDD147" s="11"/>
      <c r="JDE147" s="6"/>
      <c r="JDK147" s="11"/>
      <c r="JDL147" s="6"/>
      <c r="JDR147" s="11"/>
      <c r="JDS147" s="6"/>
      <c r="JDY147" s="11"/>
      <c r="JDZ147" s="6"/>
      <c r="JEF147" s="11"/>
      <c r="JEG147" s="6"/>
      <c r="JEM147" s="11"/>
      <c r="JEN147" s="6"/>
      <c r="JET147" s="11"/>
      <c r="JEU147" s="6"/>
      <c r="JFA147" s="11"/>
      <c r="JFB147" s="6"/>
      <c r="JFH147" s="11"/>
      <c r="JFI147" s="6"/>
      <c r="JFO147" s="11"/>
      <c r="JFP147" s="6"/>
      <c r="JFV147" s="11"/>
      <c r="JFW147" s="6"/>
      <c r="JGC147" s="11"/>
      <c r="JGD147" s="6"/>
      <c r="JGJ147" s="11"/>
      <c r="JGK147" s="6"/>
      <c r="JGQ147" s="11"/>
      <c r="JGR147" s="6"/>
      <c r="JGX147" s="11"/>
      <c r="JGY147" s="6"/>
      <c r="JHE147" s="11"/>
      <c r="JHF147" s="6"/>
      <c r="JHL147" s="11"/>
      <c r="JHM147" s="6"/>
      <c r="JHS147" s="11"/>
      <c r="JHT147" s="6"/>
      <c r="JHZ147" s="11"/>
      <c r="JIA147" s="6"/>
      <c r="JIG147" s="11"/>
      <c r="JIH147" s="6"/>
      <c r="JIN147" s="11"/>
      <c r="JIO147" s="6"/>
      <c r="JIU147" s="11"/>
      <c r="JIV147" s="6"/>
      <c r="JJB147" s="11"/>
      <c r="JJC147" s="6"/>
      <c r="JJI147" s="11"/>
      <c r="JJJ147" s="6"/>
      <c r="JJP147" s="11"/>
      <c r="JJQ147" s="6"/>
      <c r="JJW147" s="11"/>
      <c r="JJX147" s="6"/>
      <c r="JKD147" s="11"/>
      <c r="JKE147" s="6"/>
      <c r="JKK147" s="11"/>
      <c r="JKL147" s="6"/>
      <c r="JKR147" s="11"/>
      <c r="JKS147" s="6"/>
      <c r="JKY147" s="11"/>
      <c r="JKZ147" s="6"/>
      <c r="JLF147" s="11"/>
      <c r="JLG147" s="6"/>
      <c r="JLM147" s="11"/>
      <c r="JLN147" s="6"/>
      <c r="JLT147" s="11"/>
      <c r="JLU147" s="6"/>
      <c r="JMA147" s="11"/>
      <c r="JMB147" s="6"/>
      <c r="JMH147" s="11"/>
      <c r="JMI147" s="6"/>
      <c r="JMO147" s="11"/>
      <c r="JMP147" s="6"/>
      <c r="JMV147" s="11"/>
      <c r="JMW147" s="6"/>
      <c r="JNC147" s="11"/>
      <c r="JND147" s="6"/>
      <c r="JNJ147" s="11"/>
      <c r="JNK147" s="6"/>
      <c r="JNQ147" s="11"/>
      <c r="JNR147" s="6"/>
      <c r="JNX147" s="11"/>
      <c r="JNY147" s="6"/>
      <c r="JOE147" s="11"/>
      <c r="JOF147" s="6"/>
      <c r="JOL147" s="11"/>
      <c r="JOM147" s="6"/>
      <c r="JOS147" s="11"/>
      <c r="JOT147" s="6"/>
      <c r="JOZ147" s="11"/>
      <c r="JPA147" s="6"/>
      <c r="JPG147" s="11"/>
      <c r="JPH147" s="6"/>
      <c r="JPN147" s="11"/>
      <c r="JPO147" s="6"/>
      <c r="JPU147" s="11"/>
      <c r="JPV147" s="6"/>
      <c r="JQB147" s="11"/>
      <c r="JQC147" s="6"/>
      <c r="JQI147" s="11"/>
      <c r="JQJ147" s="6"/>
      <c r="JQP147" s="11"/>
      <c r="JQQ147" s="6"/>
      <c r="JQW147" s="11"/>
      <c r="JQX147" s="6"/>
      <c r="JRD147" s="11"/>
      <c r="JRE147" s="6"/>
      <c r="JRK147" s="11"/>
      <c r="JRL147" s="6"/>
      <c r="JRR147" s="11"/>
      <c r="JRS147" s="6"/>
      <c r="JRY147" s="11"/>
      <c r="JRZ147" s="6"/>
      <c r="JSF147" s="11"/>
      <c r="JSG147" s="6"/>
      <c r="JSM147" s="11"/>
      <c r="JSN147" s="6"/>
      <c r="JST147" s="11"/>
      <c r="JSU147" s="6"/>
      <c r="JTA147" s="11"/>
      <c r="JTB147" s="6"/>
      <c r="JTH147" s="11"/>
      <c r="JTI147" s="6"/>
      <c r="JTO147" s="11"/>
      <c r="JTP147" s="6"/>
      <c r="JTV147" s="11"/>
      <c r="JTW147" s="6"/>
      <c r="JUC147" s="11"/>
      <c r="JUD147" s="6"/>
      <c r="JUJ147" s="11"/>
      <c r="JUK147" s="6"/>
      <c r="JUQ147" s="11"/>
      <c r="JUR147" s="6"/>
      <c r="JUX147" s="11"/>
      <c r="JUY147" s="6"/>
      <c r="JVE147" s="11"/>
      <c r="JVF147" s="6"/>
      <c r="JVL147" s="11"/>
      <c r="JVM147" s="6"/>
      <c r="JVS147" s="11"/>
      <c r="JVT147" s="6"/>
      <c r="JVZ147" s="11"/>
      <c r="JWA147" s="6"/>
      <c r="JWG147" s="11"/>
      <c r="JWH147" s="6"/>
      <c r="JWN147" s="11"/>
      <c r="JWO147" s="6"/>
      <c r="JWU147" s="11"/>
      <c r="JWV147" s="6"/>
      <c r="JXB147" s="11"/>
      <c r="JXC147" s="6"/>
      <c r="JXI147" s="11"/>
      <c r="JXJ147" s="6"/>
      <c r="JXP147" s="11"/>
      <c r="JXQ147" s="6"/>
      <c r="JXW147" s="11"/>
      <c r="JXX147" s="6"/>
      <c r="JYD147" s="11"/>
      <c r="JYE147" s="6"/>
      <c r="JYK147" s="11"/>
      <c r="JYL147" s="6"/>
      <c r="JYR147" s="11"/>
      <c r="JYS147" s="6"/>
      <c r="JYY147" s="11"/>
      <c r="JYZ147" s="6"/>
      <c r="JZF147" s="11"/>
      <c r="JZG147" s="6"/>
      <c r="JZM147" s="11"/>
      <c r="JZN147" s="6"/>
      <c r="JZT147" s="11"/>
      <c r="JZU147" s="6"/>
      <c r="KAA147" s="11"/>
      <c r="KAB147" s="6"/>
      <c r="KAH147" s="11"/>
      <c r="KAI147" s="6"/>
      <c r="KAO147" s="11"/>
      <c r="KAP147" s="6"/>
      <c r="KAV147" s="11"/>
      <c r="KAW147" s="6"/>
      <c r="KBC147" s="11"/>
      <c r="KBD147" s="6"/>
      <c r="KBJ147" s="11"/>
      <c r="KBK147" s="6"/>
      <c r="KBQ147" s="11"/>
      <c r="KBR147" s="6"/>
      <c r="KBX147" s="11"/>
      <c r="KBY147" s="6"/>
      <c r="KCE147" s="11"/>
      <c r="KCF147" s="6"/>
      <c r="KCL147" s="11"/>
      <c r="KCM147" s="6"/>
      <c r="KCS147" s="11"/>
      <c r="KCT147" s="6"/>
      <c r="KCZ147" s="11"/>
      <c r="KDA147" s="6"/>
      <c r="KDG147" s="11"/>
      <c r="KDH147" s="6"/>
      <c r="KDN147" s="11"/>
      <c r="KDO147" s="6"/>
      <c r="KDU147" s="11"/>
      <c r="KDV147" s="6"/>
      <c r="KEB147" s="11"/>
      <c r="KEC147" s="6"/>
      <c r="KEI147" s="11"/>
      <c r="KEJ147" s="6"/>
      <c r="KEP147" s="11"/>
      <c r="KEQ147" s="6"/>
      <c r="KEW147" s="11"/>
      <c r="KEX147" s="6"/>
      <c r="KFD147" s="11"/>
      <c r="KFE147" s="6"/>
      <c r="KFK147" s="11"/>
      <c r="KFL147" s="6"/>
      <c r="KFR147" s="11"/>
      <c r="KFS147" s="6"/>
      <c r="KFY147" s="11"/>
      <c r="KFZ147" s="6"/>
      <c r="KGF147" s="11"/>
      <c r="KGG147" s="6"/>
      <c r="KGM147" s="11"/>
      <c r="KGN147" s="6"/>
      <c r="KGT147" s="11"/>
      <c r="KGU147" s="6"/>
      <c r="KHA147" s="11"/>
      <c r="KHB147" s="6"/>
      <c r="KHH147" s="11"/>
      <c r="KHI147" s="6"/>
      <c r="KHO147" s="11"/>
      <c r="KHP147" s="6"/>
      <c r="KHV147" s="11"/>
      <c r="KHW147" s="6"/>
      <c r="KIC147" s="11"/>
      <c r="KID147" s="6"/>
      <c r="KIJ147" s="11"/>
      <c r="KIK147" s="6"/>
      <c r="KIQ147" s="11"/>
      <c r="KIR147" s="6"/>
      <c r="KIX147" s="11"/>
      <c r="KIY147" s="6"/>
      <c r="KJE147" s="11"/>
      <c r="KJF147" s="6"/>
      <c r="KJL147" s="11"/>
      <c r="KJM147" s="6"/>
      <c r="KJS147" s="11"/>
      <c r="KJT147" s="6"/>
      <c r="KJZ147" s="11"/>
      <c r="KKA147" s="6"/>
      <c r="KKG147" s="11"/>
      <c r="KKH147" s="6"/>
      <c r="KKN147" s="11"/>
      <c r="KKO147" s="6"/>
      <c r="KKU147" s="11"/>
      <c r="KKV147" s="6"/>
      <c r="KLB147" s="11"/>
      <c r="KLC147" s="6"/>
      <c r="KLI147" s="11"/>
      <c r="KLJ147" s="6"/>
      <c r="KLP147" s="11"/>
      <c r="KLQ147" s="6"/>
      <c r="KLW147" s="11"/>
      <c r="KLX147" s="6"/>
      <c r="KMD147" s="11"/>
      <c r="KME147" s="6"/>
      <c r="KMK147" s="11"/>
      <c r="KML147" s="6"/>
      <c r="KMR147" s="11"/>
      <c r="KMS147" s="6"/>
      <c r="KMY147" s="11"/>
      <c r="KMZ147" s="6"/>
      <c r="KNF147" s="11"/>
      <c r="KNG147" s="6"/>
      <c r="KNM147" s="11"/>
      <c r="KNN147" s="6"/>
      <c r="KNT147" s="11"/>
      <c r="KNU147" s="6"/>
      <c r="KOA147" s="11"/>
      <c r="KOB147" s="6"/>
      <c r="KOH147" s="11"/>
      <c r="KOI147" s="6"/>
      <c r="KOO147" s="11"/>
      <c r="KOP147" s="6"/>
      <c r="KOV147" s="11"/>
      <c r="KOW147" s="6"/>
      <c r="KPC147" s="11"/>
      <c r="KPD147" s="6"/>
      <c r="KPJ147" s="11"/>
      <c r="KPK147" s="6"/>
      <c r="KPQ147" s="11"/>
      <c r="KPR147" s="6"/>
      <c r="KPX147" s="11"/>
      <c r="KPY147" s="6"/>
      <c r="KQE147" s="11"/>
      <c r="KQF147" s="6"/>
      <c r="KQL147" s="11"/>
      <c r="KQM147" s="6"/>
      <c r="KQS147" s="11"/>
      <c r="KQT147" s="6"/>
      <c r="KQZ147" s="11"/>
      <c r="KRA147" s="6"/>
      <c r="KRG147" s="11"/>
      <c r="KRH147" s="6"/>
      <c r="KRN147" s="11"/>
      <c r="KRO147" s="6"/>
      <c r="KRU147" s="11"/>
      <c r="KRV147" s="6"/>
      <c r="KSB147" s="11"/>
      <c r="KSC147" s="6"/>
      <c r="KSI147" s="11"/>
      <c r="KSJ147" s="6"/>
      <c r="KSP147" s="11"/>
      <c r="KSQ147" s="6"/>
      <c r="KSW147" s="11"/>
      <c r="KSX147" s="6"/>
      <c r="KTD147" s="11"/>
      <c r="KTE147" s="6"/>
      <c r="KTK147" s="11"/>
      <c r="KTL147" s="6"/>
      <c r="KTR147" s="11"/>
      <c r="KTS147" s="6"/>
      <c r="KTY147" s="11"/>
      <c r="KTZ147" s="6"/>
      <c r="KUF147" s="11"/>
      <c r="KUG147" s="6"/>
      <c r="KUM147" s="11"/>
      <c r="KUN147" s="6"/>
      <c r="KUT147" s="11"/>
      <c r="KUU147" s="6"/>
      <c r="KVA147" s="11"/>
      <c r="KVB147" s="6"/>
      <c r="KVH147" s="11"/>
      <c r="KVI147" s="6"/>
      <c r="KVO147" s="11"/>
      <c r="KVP147" s="6"/>
      <c r="KVV147" s="11"/>
      <c r="KVW147" s="6"/>
      <c r="KWC147" s="11"/>
      <c r="KWD147" s="6"/>
      <c r="KWJ147" s="11"/>
      <c r="KWK147" s="6"/>
      <c r="KWQ147" s="11"/>
      <c r="KWR147" s="6"/>
      <c r="KWX147" s="11"/>
      <c r="KWY147" s="6"/>
      <c r="KXE147" s="11"/>
      <c r="KXF147" s="6"/>
      <c r="KXL147" s="11"/>
      <c r="KXM147" s="6"/>
      <c r="KXS147" s="11"/>
      <c r="KXT147" s="6"/>
      <c r="KXZ147" s="11"/>
      <c r="KYA147" s="6"/>
      <c r="KYG147" s="11"/>
      <c r="KYH147" s="6"/>
      <c r="KYN147" s="11"/>
      <c r="KYO147" s="6"/>
      <c r="KYU147" s="11"/>
      <c r="KYV147" s="6"/>
      <c r="KZB147" s="11"/>
      <c r="KZC147" s="6"/>
      <c r="KZI147" s="11"/>
      <c r="KZJ147" s="6"/>
      <c r="KZP147" s="11"/>
      <c r="KZQ147" s="6"/>
      <c r="KZW147" s="11"/>
      <c r="KZX147" s="6"/>
      <c r="LAD147" s="11"/>
      <c r="LAE147" s="6"/>
      <c r="LAK147" s="11"/>
      <c r="LAL147" s="6"/>
      <c r="LAR147" s="11"/>
      <c r="LAS147" s="6"/>
      <c r="LAY147" s="11"/>
      <c r="LAZ147" s="6"/>
      <c r="LBF147" s="11"/>
      <c r="LBG147" s="6"/>
      <c r="LBM147" s="11"/>
      <c r="LBN147" s="6"/>
      <c r="LBT147" s="11"/>
      <c r="LBU147" s="6"/>
      <c r="LCA147" s="11"/>
      <c r="LCB147" s="6"/>
      <c r="LCH147" s="11"/>
      <c r="LCI147" s="6"/>
      <c r="LCO147" s="11"/>
      <c r="LCP147" s="6"/>
      <c r="LCV147" s="11"/>
      <c r="LCW147" s="6"/>
      <c r="LDC147" s="11"/>
      <c r="LDD147" s="6"/>
      <c r="LDJ147" s="11"/>
      <c r="LDK147" s="6"/>
      <c r="LDQ147" s="11"/>
      <c r="LDR147" s="6"/>
      <c r="LDX147" s="11"/>
      <c r="LDY147" s="6"/>
      <c r="LEE147" s="11"/>
      <c r="LEF147" s="6"/>
      <c r="LEL147" s="11"/>
      <c r="LEM147" s="6"/>
      <c r="LES147" s="11"/>
      <c r="LET147" s="6"/>
      <c r="LEZ147" s="11"/>
      <c r="LFA147" s="6"/>
      <c r="LFG147" s="11"/>
      <c r="LFH147" s="6"/>
      <c r="LFN147" s="11"/>
      <c r="LFO147" s="6"/>
      <c r="LFU147" s="11"/>
      <c r="LFV147" s="6"/>
      <c r="LGB147" s="11"/>
      <c r="LGC147" s="6"/>
      <c r="LGI147" s="11"/>
      <c r="LGJ147" s="6"/>
      <c r="LGP147" s="11"/>
      <c r="LGQ147" s="6"/>
      <c r="LGW147" s="11"/>
      <c r="LGX147" s="6"/>
      <c r="LHD147" s="11"/>
      <c r="LHE147" s="6"/>
      <c r="LHK147" s="11"/>
      <c r="LHL147" s="6"/>
      <c r="LHR147" s="11"/>
      <c r="LHS147" s="6"/>
      <c r="LHY147" s="11"/>
      <c r="LHZ147" s="6"/>
      <c r="LIF147" s="11"/>
      <c r="LIG147" s="6"/>
      <c r="LIM147" s="11"/>
      <c r="LIN147" s="6"/>
      <c r="LIT147" s="11"/>
      <c r="LIU147" s="6"/>
      <c r="LJA147" s="11"/>
      <c r="LJB147" s="6"/>
      <c r="LJH147" s="11"/>
      <c r="LJI147" s="6"/>
      <c r="LJO147" s="11"/>
      <c r="LJP147" s="6"/>
      <c r="LJV147" s="11"/>
      <c r="LJW147" s="6"/>
      <c r="LKC147" s="11"/>
      <c r="LKD147" s="6"/>
      <c r="LKJ147" s="11"/>
      <c r="LKK147" s="6"/>
      <c r="LKQ147" s="11"/>
      <c r="LKR147" s="6"/>
      <c r="LKX147" s="11"/>
      <c r="LKY147" s="6"/>
      <c r="LLE147" s="11"/>
      <c r="LLF147" s="6"/>
      <c r="LLL147" s="11"/>
      <c r="LLM147" s="6"/>
      <c r="LLS147" s="11"/>
      <c r="LLT147" s="6"/>
      <c r="LLZ147" s="11"/>
      <c r="LMA147" s="6"/>
      <c r="LMG147" s="11"/>
      <c r="LMH147" s="6"/>
      <c r="LMN147" s="11"/>
      <c r="LMO147" s="6"/>
      <c r="LMU147" s="11"/>
      <c r="LMV147" s="6"/>
      <c r="LNB147" s="11"/>
      <c r="LNC147" s="6"/>
      <c r="LNI147" s="11"/>
      <c r="LNJ147" s="6"/>
      <c r="LNP147" s="11"/>
      <c r="LNQ147" s="6"/>
      <c r="LNW147" s="11"/>
      <c r="LNX147" s="6"/>
      <c r="LOD147" s="11"/>
      <c r="LOE147" s="6"/>
      <c r="LOK147" s="11"/>
      <c r="LOL147" s="6"/>
      <c r="LOR147" s="11"/>
      <c r="LOS147" s="6"/>
      <c r="LOY147" s="11"/>
      <c r="LOZ147" s="6"/>
      <c r="LPF147" s="11"/>
      <c r="LPG147" s="6"/>
      <c r="LPM147" s="11"/>
      <c r="LPN147" s="6"/>
      <c r="LPT147" s="11"/>
      <c r="LPU147" s="6"/>
      <c r="LQA147" s="11"/>
      <c r="LQB147" s="6"/>
      <c r="LQH147" s="11"/>
      <c r="LQI147" s="6"/>
      <c r="LQO147" s="11"/>
      <c r="LQP147" s="6"/>
      <c r="LQV147" s="11"/>
      <c r="LQW147" s="6"/>
      <c r="LRC147" s="11"/>
      <c r="LRD147" s="6"/>
      <c r="LRJ147" s="11"/>
      <c r="LRK147" s="6"/>
      <c r="LRQ147" s="11"/>
      <c r="LRR147" s="6"/>
      <c r="LRX147" s="11"/>
      <c r="LRY147" s="6"/>
      <c r="LSE147" s="11"/>
      <c r="LSF147" s="6"/>
      <c r="LSL147" s="11"/>
      <c r="LSM147" s="6"/>
      <c r="LSS147" s="11"/>
      <c r="LST147" s="6"/>
      <c r="LSZ147" s="11"/>
      <c r="LTA147" s="6"/>
      <c r="LTG147" s="11"/>
      <c r="LTH147" s="6"/>
      <c r="LTN147" s="11"/>
      <c r="LTO147" s="6"/>
      <c r="LTU147" s="11"/>
      <c r="LTV147" s="6"/>
      <c r="LUB147" s="11"/>
      <c r="LUC147" s="6"/>
      <c r="LUI147" s="11"/>
      <c r="LUJ147" s="6"/>
      <c r="LUP147" s="11"/>
      <c r="LUQ147" s="6"/>
      <c r="LUW147" s="11"/>
      <c r="LUX147" s="6"/>
      <c r="LVD147" s="11"/>
      <c r="LVE147" s="6"/>
      <c r="LVK147" s="11"/>
      <c r="LVL147" s="6"/>
      <c r="LVR147" s="11"/>
      <c r="LVS147" s="6"/>
      <c r="LVY147" s="11"/>
      <c r="LVZ147" s="6"/>
      <c r="LWF147" s="11"/>
      <c r="LWG147" s="6"/>
      <c r="LWM147" s="11"/>
      <c r="LWN147" s="6"/>
      <c r="LWT147" s="11"/>
      <c r="LWU147" s="6"/>
      <c r="LXA147" s="11"/>
      <c r="LXB147" s="6"/>
      <c r="LXH147" s="11"/>
      <c r="LXI147" s="6"/>
      <c r="LXO147" s="11"/>
      <c r="LXP147" s="6"/>
      <c r="LXV147" s="11"/>
      <c r="LXW147" s="6"/>
      <c r="LYC147" s="11"/>
      <c r="LYD147" s="6"/>
      <c r="LYJ147" s="11"/>
      <c r="LYK147" s="6"/>
      <c r="LYQ147" s="11"/>
      <c r="LYR147" s="6"/>
      <c r="LYX147" s="11"/>
      <c r="LYY147" s="6"/>
      <c r="LZE147" s="11"/>
      <c r="LZF147" s="6"/>
      <c r="LZL147" s="11"/>
      <c r="LZM147" s="6"/>
      <c r="LZS147" s="11"/>
      <c r="LZT147" s="6"/>
      <c r="LZZ147" s="11"/>
      <c r="MAA147" s="6"/>
      <c r="MAG147" s="11"/>
      <c r="MAH147" s="6"/>
      <c r="MAN147" s="11"/>
      <c r="MAO147" s="6"/>
      <c r="MAU147" s="11"/>
      <c r="MAV147" s="6"/>
      <c r="MBB147" s="11"/>
      <c r="MBC147" s="6"/>
      <c r="MBI147" s="11"/>
      <c r="MBJ147" s="6"/>
      <c r="MBP147" s="11"/>
      <c r="MBQ147" s="6"/>
      <c r="MBW147" s="11"/>
      <c r="MBX147" s="6"/>
      <c r="MCD147" s="11"/>
      <c r="MCE147" s="6"/>
      <c r="MCK147" s="11"/>
      <c r="MCL147" s="6"/>
      <c r="MCR147" s="11"/>
      <c r="MCS147" s="6"/>
      <c r="MCY147" s="11"/>
      <c r="MCZ147" s="6"/>
      <c r="MDF147" s="11"/>
      <c r="MDG147" s="6"/>
      <c r="MDM147" s="11"/>
      <c r="MDN147" s="6"/>
      <c r="MDT147" s="11"/>
      <c r="MDU147" s="6"/>
      <c r="MEA147" s="11"/>
      <c r="MEB147" s="6"/>
      <c r="MEH147" s="11"/>
      <c r="MEI147" s="6"/>
      <c r="MEO147" s="11"/>
      <c r="MEP147" s="6"/>
      <c r="MEV147" s="11"/>
      <c r="MEW147" s="6"/>
      <c r="MFC147" s="11"/>
      <c r="MFD147" s="6"/>
      <c r="MFJ147" s="11"/>
      <c r="MFK147" s="6"/>
      <c r="MFQ147" s="11"/>
      <c r="MFR147" s="6"/>
      <c r="MFX147" s="11"/>
      <c r="MFY147" s="6"/>
      <c r="MGE147" s="11"/>
      <c r="MGF147" s="6"/>
      <c r="MGL147" s="11"/>
      <c r="MGM147" s="6"/>
      <c r="MGS147" s="11"/>
      <c r="MGT147" s="6"/>
      <c r="MGZ147" s="11"/>
      <c r="MHA147" s="6"/>
      <c r="MHG147" s="11"/>
      <c r="MHH147" s="6"/>
      <c r="MHN147" s="11"/>
      <c r="MHO147" s="6"/>
      <c r="MHU147" s="11"/>
      <c r="MHV147" s="6"/>
      <c r="MIB147" s="11"/>
      <c r="MIC147" s="6"/>
      <c r="MII147" s="11"/>
      <c r="MIJ147" s="6"/>
      <c r="MIP147" s="11"/>
      <c r="MIQ147" s="6"/>
      <c r="MIW147" s="11"/>
      <c r="MIX147" s="6"/>
      <c r="MJD147" s="11"/>
      <c r="MJE147" s="6"/>
      <c r="MJK147" s="11"/>
      <c r="MJL147" s="6"/>
      <c r="MJR147" s="11"/>
      <c r="MJS147" s="6"/>
      <c r="MJY147" s="11"/>
      <c r="MJZ147" s="6"/>
      <c r="MKF147" s="11"/>
      <c r="MKG147" s="6"/>
      <c r="MKM147" s="11"/>
      <c r="MKN147" s="6"/>
      <c r="MKT147" s="11"/>
      <c r="MKU147" s="6"/>
      <c r="MLA147" s="11"/>
      <c r="MLB147" s="6"/>
      <c r="MLH147" s="11"/>
      <c r="MLI147" s="6"/>
      <c r="MLO147" s="11"/>
      <c r="MLP147" s="6"/>
      <c r="MLV147" s="11"/>
      <c r="MLW147" s="6"/>
      <c r="MMC147" s="11"/>
      <c r="MMD147" s="6"/>
      <c r="MMJ147" s="11"/>
      <c r="MMK147" s="6"/>
      <c r="MMQ147" s="11"/>
      <c r="MMR147" s="6"/>
      <c r="MMX147" s="11"/>
      <c r="MMY147" s="6"/>
      <c r="MNE147" s="11"/>
      <c r="MNF147" s="6"/>
      <c r="MNL147" s="11"/>
      <c r="MNM147" s="6"/>
      <c r="MNS147" s="11"/>
      <c r="MNT147" s="6"/>
      <c r="MNZ147" s="11"/>
      <c r="MOA147" s="6"/>
      <c r="MOG147" s="11"/>
      <c r="MOH147" s="6"/>
      <c r="MON147" s="11"/>
      <c r="MOO147" s="6"/>
      <c r="MOU147" s="11"/>
      <c r="MOV147" s="6"/>
      <c r="MPB147" s="11"/>
      <c r="MPC147" s="6"/>
      <c r="MPI147" s="11"/>
      <c r="MPJ147" s="6"/>
      <c r="MPP147" s="11"/>
      <c r="MPQ147" s="6"/>
      <c r="MPW147" s="11"/>
      <c r="MPX147" s="6"/>
      <c r="MQD147" s="11"/>
      <c r="MQE147" s="6"/>
      <c r="MQK147" s="11"/>
      <c r="MQL147" s="6"/>
      <c r="MQR147" s="11"/>
      <c r="MQS147" s="6"/>
      <c r="MQY147" s="11"/>
      <c r="MQZ147" s="6"/>
      <c r="MRF147" s="11"/>
      <c r="MRG147" s="6"/>
      <c r="MRM147" s="11"/>
      <c r="MRN147" s="6"/>
      <c r="MRT147" s="11"/>
      <c r="MRU147" s="6"/>
      <c r="MSA147" s="11"/>
      <c r="MSB147" s="6"/>
      <c r="MSH147" s="11"/>
      <c r="MSI147" s="6"/>
      <c r="MSO147" s="11"/>
      <c r="MSP147" s="6"/>
      <c r="MSV147" s="11"/>
      <c r="MSW147" s="6"/>
      <c r="MTC147" s="11"/>
      <c r="MTD147" s="6"/>
      <c r="MTJ147" s="11"/>
      <c r="MTK147" s="6"/>
      <c r="MTQ147" s="11"/>
      <c r="MTR147" s="6"/>
      <c r="MTX147" s="11"/>
      <c r="MTY147" s="6"/>
      <c r="MUE147" s="11"/>
      <c r="MUF147" s="6"/>
      <c r="MUL147" s="11"/>
      <c r="MUM147" s="6"/>
      <c r="MUS147" s="11"/>
      <c r="MUT147" s="6"/>
      <c r="MUZ147" s="11"/>
      <c r="MVA147" s="6"/>
      <c r="MVG147" s="11"/>
      <c r="MVH147" s="6"/>
      <c r="MVN147" s="11"/>
      <c r="MVO147" s="6"/>
      <c r="MVU147" s="11"/>
      <c r="MVV147" s="6"/>
      <c r="MWB147" s="11"/>
      <c r="MWC147" s="6"/>
      <c r="MWI147" s="11"/>
      <c r="MWJ147" s="6"/>
      <c r="MWP147" s="11"/>
      <c r="MWQ147" s="6"/>
      <c r="MWW147" s="11"/>
      <c r="MWX147" s="6"/>
      <c r="MXD147" s="11"/>
      <c r="MXE147" s="6"/>
      <c r="MXK147" s="11"/>
      <c r="MXL147" s="6"/>
      <c r="MXR147" s="11"/>
      <c r="MXS147" s="6"/>
      <c r="MXY147" s="11"/>
      <c r="MXZ147" s="6"/>
      <c r="MYF147" s="11"/>
      <c r="MYG147" s="6"/>
      <c r="MYM147" s="11"/>
      <c r="MYN147" s="6"/>
      <c r="MYT147" s="11"/>
      <c r="MYU147" s="6"/>
      <c r="MZA147" s="11"/>
      <c r="MZB147" s="6"/>
      <c r="MZH147" s="11"/>
      <c r="MZI147" s="6"/>
      <c r="MZO147" s="11"/>
      <c r="MZP147" s="6"/>
      <c r="MZV147" s="11"/>
      <c r="MZW147" s="6"/>
      <c r="NAC147" s="11"/>
      <c r="NAD147" s="6"/>
      <c r="NAJ147" s="11"/>
      <c r="NAK147" s="6"/>
      <c r="NAQ147" s="11"/>
      <c r="NAR147" s="6"/>
      <c r="NAX147" s="11"/>
      <c r="NAY147" s="6"/>
      <c r="NBE147" s="11"/>
      <c r="NBF147" s="6"/>
      <c r="NBL147" s="11"/>
      <c r="NBM147" s="6"/>
      <c r="NBS147" s="11"/>
      <c r="NBT147" s="6"/>
      <c r="NBZ147" s="11"/>
      <c r="NCA147" s="6"/>
      <c r="NCG147" s="11"/>
      <c r="NCH147" s="6"/>
      <c r="NCN147" s="11"/>
      <c r="NCO147" s="6"/>
      <c r="NCU147" s="11"/>
      <c r="NCV147" s="6"/>
      <c r="NDB147" s="11"/>
      <c r="NDC147" s="6"/>
      <c r="NDI147" s="11"/>
      <c r="NDJ147" s="6"/>
      <c r="NDP147" s="11"/>
      <c r="NDQ147" s="6"/>
      <c r="NDW147" s="11"/>
      <c r="NDX147" s="6"/>
      <c r="NED147" s="11"/>
      <c r="NEE147" s="6"/>
      <c r="NEK147" s="11"/>
      <c r="NEL147" s="6"/>
      <c r="NER147" s="11"/>
      <c r="NES147" s="6"/>
      <c r="NEY147" s="11"/>
      <c r="NEZ147" s="6"/>
      <c r="NFF147" s="11"/>
      <c r="NFG147" s="6"/>
      <c r="NFM147" s="11"/>
      <c r="NFN147" s="6"/>
      <c r="NFT147" s="11"/>
      <c r="NFU147" s="6"/>
      <c r="NGA147" s="11"/>
      <c r="NGB147" s="6"/>
      <c r="NGH147" s="11"/>
      <c r="NGI147" s="6"/>
      <c r="NGO147" s="11"/>
      <c r="NGP147" s="6"/>
      <c r="NGV147" s="11"/>
      <c r="NGW147" s="6"/>
      <c r="NHC147" s="11"/>
      <c r="NHD147" s="6"/>
      <c r="NHJ147" s="11"/>
      <c r="NHK147" s="6"/>
      <c r="NHQ147" s="11"/>
      <c r="NHR147" s="6"/>
      <c r="NHX147" s="11"/>
      <c r="NHY147" s="6"/>
      <c r="NIE147" s="11"/>
      <c r="NIF147" s="6"/>
      <c r="NIL147" s="11"/>
      <c r="NIM147" s="6"/>
      <c r="NIS147" s="11"/>
      <c r="NIT147" s="6"/>
      <c r="NIZ147" s="11"/>
      <c r="NJA147" s="6"/>
      <c r="NJG147" s="11"/>
      <c r="NJH147" s="6"/>
      <c r="NJN147" s="11"/>
      <c r="NJO147" s="6"/>
      <c r="NJU147" s="11"/>
      <c r="NJV147" s="6"/>
      <c r="NKB147" s="11"/>
      <c r="NKC147" s="6"/>
      <c r="NKI147" s="11"/>
      <c r="NKJ147" s="6"/>
      <c r="NKP147" s="11"/>
      <c r="NKQ147" s="6"/>
      <c r="NKW147" s="11"/>
      <c r="NKX147" s="6"/>
      <c r="NLD147" s="11"/>
      <c r="NLE147" s="6"/>
      <c r="NLK147" s="11"/>
      <c r="NLL147" s="6"/>
      <c r="NLR147" s="11"/>
      <c r="NLS147" s="6"/>
      <c r="NLY147" s="11"/>
      <c r="NLZ147" s="6"/>
      <c r="NMF147" s="11"/>
      <c r="NMG147" s="6"/>
      <c r="NMM147" s="11"/>
      <c r="NMN147" s="6"/>
      <c r="NMT147" s="11"/>
      <c r="NMU147" s="6"/>
      <c r="NNA147" s="11"/>
      <c r="NNB147" s="6"/>
      <c r="NNH147" s="11"/>
      <c r="NNI147" s="6"/>
      <c r="NNO147" s="11"/>
      <c r="NNP147" s="6"/>
      <c r="NNV147" s="11"/>
      <c r="NNW147" s="6"/>
      <c r="NOC147" s="11"/>
      <c r="NOD147" s="6"/>
      <c r="NOJ147" s="11"/>
      <c r="NOK147" s="6"/>
      <c r="NOQ147" s="11"/>
      <c r="NOR147" s="6"/>
      <c r="NOX147" s="11"/>
      <c r="NOY147" s="6"/>
      <c r="NPE147" s="11"/>
      <c r="NPF147" s="6"/>
      <c r="NPL147" s="11"/>
      <c r="NPM147" s="6"/>
      <c r="NPS147" s="11"/>
      <c r="NPT147" s="6"/>
      <c r="NPZ147" s="11"/>
      <c r="NQA147" s="6"/>
      <c r="NQG147" s="11"/>
      <c r="NQH147" s="6"/>
      <c r="NQN147" s="11"/>
      <c r="NQO147" s="6"/>
      <c r="NQU147" s="11"/>
      <c r="NQV147" s="6"/>
      <c r="NRB147" s="11"/>
      <c r="NRC147" s="6"/>
      <c r="NRI147" s="11"/>
      <c r="NRJ147" s="6"/>
      <c r="NRP147" s="11"/>
      <c r="NRQ147" s="6"/>
      <c r="NRW147" s="11"/>
      <c r="NRX147" s="6"/>
      <c r="NSD147" s="11"/>
      <c r="NSE147" s="6"/>
      <c r="NSK147" s="11"/>
      <c r="NSL147" s="6"/>
      <c r="NSR147" s="11"/>
      <c r="NSS147" s="6"/>
      <c r="NSY147" s="11"/>
      <c r="NSZ147" s="6"/>
      <c r="NTF147" s="11"/>
      <c r="NTG147" s="6"/>
      <c r="NTM147" s="11"/>
      <c r="NTN147" s="6"/>
      <c r="NTT147" s="11"/>
      <c r="NTU147" s="6"/>
      <c r="NUA147" s="11"/>
      <c r="NUB147" s="6"/>
      <c r="NUH147" s="11"/>
      <c r="NUI147" s="6"/>
      <c r="NUO147" s="11"/>
      <c r="NUP147" s="6"/>
      <c r="NUV147" s="11"/>
      <c r="NUW147" s="6"/>
      <c r="NVC147" s="11"/>
      <c r="NVD147" s="6"/>
      <c r="NVJ147" s="11"/>
      <c r="NVK147" s="6"/>
      <c r="NVQ147" s="11"/>
      <c r="NVR147" s="6"/>
      <c r="NVX147" s="11"/>
      <c r="NVY147" s="6"/>
      <c r="NWE147" s="11"/>
      <c r="NWF147" s="6"/>
      <c r="NWL147" s="11"/>
      <c r="NWM147" s="6"/>
      <c r="NWS147" s="11"/>
      <c r="NWT147" s="6"/>
      <c r="NWZ147" s="11"/>
      <c r="NXA147" s="6"/>
      <c r="NXG147" s="11"/>
      <c r="NXH147" s="6"/>
      <c r="NXN147" s="11"/>
      <c r="NXO147" s="6"/>
      <c r="NXU147" s="11"/>
      <c r="NXV147" s="6"/>
      <c r="NYB147" s="11"/>
      <c r="NYC147" s="6"/>
      <c r="NYI147" s="11"/>
      <c r="NYJ147" s="6"/>
      <c r="NYP147" s="11"/>
      <c r="NYQ147" s="6"/>
      <c r="NYW147" s="11"/>
      <c r="NYX147" s="6"/>
      <c r="NZD147" s="11"/>
      <c r="NZE147" s="6"/>
      <c r="NZK147" s="11"/>
      <c r="NZL147" s="6"/>
      <c r="NZR147" s="11"/>
      <c r="NZS147" s="6"/>
      <c r="NZY147" s="11"/>
      <c r="NZZ147" s="6"/>
      <c r="OAF147" s="11"/>
      <c r="OAG147" s="6"/>
      <c r="OAM147" s="11"/>
      <c r="OAN147" s="6"/>
      <c r="OAT147" s="11"/>
      <c r="OAU147" s="6"/>
      <c r="OBA147" s="11"/>
      <c r="OBB147" s="6"/>
      <c r="OBH147" s="11"/>
      <c r="OBI147" s="6"/>
      <c r="OBO147" s="11"/>
      <c r="OBP147" s="6"/>
      <c r="OBV147" s="11"/>
      <c r="OBW147" s="6"/>
      <c r="OCC147" s="11"/>
      <c r="OCD147" s="6"/>
      <c r="OCJ147" s="11"/>
      <c r="OCK147" s="6"/>
      <c r="OCQ147" s="11"/>
      <c r="OCR147" s="6"/>
      <c r="OCX147" s="11"/>
      <c r="OCY147" s="6"/>
      <c r="ODE147" s="11"/>
      <c r="ODF147" s="6"/>
      <c r="ODL147" s="11"/>
      <c r="ODM147" s="6"/>
      <c r="ODS147" s="11"/>
      <c r="ODT147" s="6"/>
      <c r="ODZ147" s="11"/>
      <c r="OEA147" s="6"/>
      <c r="OEG147" s="11"/>
      <c r="OEH147" s="6"/>
      <c r="OEN147" s="11"/>
      <c r="OEO147" s="6"/>
      <c r="OEU147" s="11"/>
      <c r="OEV147" s="6"/>
      <c r="OFB147" s="11"/>
      <c r="OFC147" s="6"/>
      <c r="OFI147" s="11"/>
      <c r="OFJ147" s="6"/>
      <c r="OFP147" s="11"/>
      <c r="OFQ147" s="6"/>
      <c r="OFW147" s="11"/>
      <c r="OFX147" s="6"/>
      <c r="OGD147" s="11"/>
      <c r="OGE147" s="6"/>
      <c r="OGK147" s="11"/>
      <c r="OGL147" s="6"/>
      <c r="OGR147" s="11"/>
      <c r="OGS147" s="6"/>
      <c r="OGY147" s="11"/>
      <c r="OGZ147" s="6"/>
      <c r="OHF147" s="11"/>
      <c r="OHG147" s="6"/>
      <c r="OHM147" s="11"/>
      <c r="OHN147" s="6"/>
      <c r="OHT147" s="11"/>
      <c r="OHU147" s="6"/>
      <c r="OIA147" s="11"/>
      <c r="OIB147" s="6"/>
      <c r="OIH147" s="11"/>
      <c r="OII147" s="6"/>
      <c r="OIO147" s="11"/>
      <c r="OIP147" s="6"/>
      <c r="OIV147" s="11"/>
      <c r="OIW147" s="6"/>
      <c r="OJC147" s="11"/>
      <c r="OJD147" s="6"/>
      <c r="OJJ147" s="11"/>
      <c r="OJK147" s="6"/>
      <c r="OJQ147" s="11"/>
      <c r="OJR147" s="6"/>
      <c r="OJX147" s="11"/>
      <c r="OJY147" s="6"/>
      <c r="OKE147" s="11"/>
      <c r="OKF147" s="6"/>
      <c r="OKL147" s="11"/>
      <c r="OKM147" s="6"/>
      <c r="OKS147" s="11"/>
      <c r="OKT147" s="6"/>
      <c r="OKZ147" s="11"/>
      <c r="OLA147" s="6"/>
      <c r="OLG147" s="11"/>
      <c r="OLH147" s="6"/>
      <c r="OLN147" s="11"/>
      <c r="OLO147" s="6"/>
      <c r="OLU147" s="11"/>
      <c r="OLV147" s="6"/>
      <c r="OMB147" s="11"/>
      <c r="OMC147" s="6"/>
      <c r="OMI147" s="11"/>
      <c r="OMJ147" s="6"/>
      <c r="OMP147" s="11"/>
      <c r="OMQ147" s="6"/>
      <c r="OMW147" s="11"/>
      <c r="OMX147" s="6"/>
      <c r="OND147" s="11"/>
      <c r="ONE147" s="6"/>
      <c r="ONK147" s="11"/>
      <c r="ONL147" s="6"/>
      <c r="ONR147" s="11"/>
      <c r="ONS147" s="6"/>
      <c r="ONY147" s="11"/>
      <c r="ONZ147" s="6"/>
      <c r="OOF147" s="11"/>
      <c r="OOG147" s="6"/>
      <c r="OOM147" s="11"/>
      <c r="OON147" s="6"/>
      <c r="OOT147" s="11"/>
      <c r="OOU147" s="6"/>
      <c r="OPA147" s="11"/>
      <c r="OPB147" s="6"/>
      <c r="OPH147" s="11"/>
      <c r="OPI147" s="6"/>
      <c r="OPO147" s="11"/>
      <c r="OPP147" s="6"/>
      <c r="OPV147" s="11"/>
      <c r="OPW147" s="6"/>
      <c r="OQC147" s="11"/>
      <c r="OQD147" s="6"/>
      <c r="OQJ147" s="11"/>
      <c r="OQK147" s="6"/>
      <c r="OQQ147" s="11"/>
      <c r="OQR147" s="6"/>
      <c r="OQX147" s="11"/>
      <c r="OQY147" s="6"/>
      <c r="ORE147" s="11"/>
      <c r="ORF147" s="6"/>
      <c r="ORL147" s="11"/>
      <c r="ORM147" s="6"/>
      <c r="ORS147" s="11"/>
      <c r="ORT147" s="6"/>
      <c r="ORZ147" s="11"/>
      <c r="OSA147" s="6"/>
      <c r="OSG147" s="11"/>
      <c r="OSH147" s="6"/>
      <c r="OSN147" s="11"/>
      <c r="OSO147" s="6"/>
      <c r="OSU147" s="11"/>
      <c r="OSV147" s="6"/>
      <c r="OTB147" s="11"/>
      <c r="OTC147" s="6"/>
      <c r="OTI147" s="11"/>
      <c r="OTJ147" s="6"/>
      <c r="OTP147" s="11"/>
      <c r="OTQ147" s="6"/>
      <c r="OTW147" s="11"/>
      <c r="OTX147" s="6"/>
      <c r="OUD147" s="11"/>
      <c r="OUE147" s="6"/>
      <c r="OUK147" s="11"/>
      <c r="OUL147" s="6"/>
      <c r="OUR147" s="11"/>
      <c r="OUS147" s="6"/>
      <c r="OUY147" s="11"/>
      <c r="OUZ147" s="6"/>
      <c r="OVF147" s="11"/>
      <c r="OVG147" s="6"/>
      <c r="OVM147" s="11"/>
      <c r="OVN147" s="6"/>
      <c r="OVT147" s="11"/>
      <c r="OVU147" s="6"/>
      <c r="OWA147" s="11"/>
      <c r="OWB147" s="6"/>
      <c r="OWH147" s="11"/>
      <c r="OWI147" s="6"/>
      <c r="OWO147" s="11"/>
      <c r="OWP147" s="6"/>
      <c r="OWV147" s="11"/>
      <c r="OWW147" s="6"/>
      <c r="OXC147" s="11"/>
      <c r="OXD147" s="6"/>
      <c r="OXJ147" s="11"/>
      <c r="OXK147" s="6"/>
      <c r="OXQ147" s="11"/>
      <c r="OXR147" s="6"/>
      <c r="OXX147" s="11"/>
      <c r="OXY147" s="6"/>
      <c r="OYE147" s="11"/>
      <c r="OYF147" s="6"/>
      <c r="OYL147" s="11"/>
      <c r="OYM147" s="6"/>
      <c r="OYS147" s="11"/>
      <c r="OYT147" s="6"/>
      <c r="OYZ147" s="11"/>
      <c r="OZA147" s="6"/>
      <c r="OZG147" s="11"/>
      <c r="OZH147" s="6"/>
      <c r="OZN147" s="11"/>
      <c r="OZO147" s="6"/>
      <c r="OZU147" s="11"/>
      <c r="OZV147" s="6"/>
      <c r="PAB147" s="11"/>
      <c r="PAC147" s="6"/>
      <c r="PAI147" s="11"/>
      <c r="PAJ147" s="6"/>
      <c r="PAP147" s="11"/>
      <c r="PAQ147" s="6"/>
      <c r="PAW147" s="11"/>
      <c r="PAX147" s="6"/>
      <c r="PBD147" s="11"/>
      <c r="PBE147" s="6"/>
      <c r="PBK147" s="11"/>
      <c r="PBL147" s="6"/>
      <c r="PBR147" s="11"/>
      <c r="PBS147" s="6"/>
      <c r="PBY147" s="11"/>
      <c r="PBZ147" s="6"/>
      <c r="PCF147" s="11"/>
      <c r="PCG147" s="6"/>
      <c r="PCM147" s="11"/>
      <c r="PCN147" s="6"/>
      <c r="PCT147" s="11"/>
      <c r="PCU147" s="6"/>
      <c r="PDA147" s="11"/>
      <c r="PDB147" s="6"/>
      <c r="PDH147" s="11"/>
      <c r="PDI147" s="6"/>
      <c r="PDO147" s="11"/>
      <c r="PDP147" s="6"/>
      <c r="PDV147" s="11"/>
      <c r="PDW147" s="6"/>
      <c r="PEC147" s="11"/>
      <c r="PED147" s="6"/>
      <c r="PEJ147" s="11"/>
      <c r="PEK147" s="6"/>
      <c r="PEQ147" s="11"/>
      <c r="PER147" s="6"/>
      <c r="PEX147" s="11"/>
      <c r="PEY147" s="6"/>
      <c r="PFE147" s="11"/>
      <c r="PFF147" s="6"/>
      <c r="PFL147" s="11"/>
      <c r="PFM147" s="6"/>
      <c r="PFS147" s="11"/>
      <c r="PFT147" s="6"/>
      <c r="PFZ147" s="11"/>
      <c r="PGA147" s="6"/>
      <c r="PGG147" s="11"/>
      <c r="PGH147" s="6"/>
      <c r="PGN147" s="11"/>
      <c r="PGO147" s="6"/>
      <c r="PGU147" s="11"/>
      <c r="PGV147" s="6"/>
      <c r="PHB147" s="11"/>
      <c r="PHC147" s="6"/>
      <c r="PHI147" s="11"/>
      <c r="PHJ147" s="6"/>
      <c r="PHP147" s="11"/>
      <c r="PHQ147" s="6"/>
      <c r="PHW147" s="11"/>
      <c r="PHX147" s="6"/>
      <c r="PID147" s="11"/>
      <c r="PIE147" s="6"/>
      <c r="PIK147" s="11"/>
      <c r="PIL147" s="6"/>
      <c r="PIR147" s="11"/>
      <c r="PIS147" s="6"/>
      <c r="PIY147" s="11"/>
      <c r="PIZ147" s="6"/>
      <c r="PJF147" s="11"/>
      <c r="PJG147" s="6"/>
      <c r="PJM147" s="11"/>
      <c r="PJN147" s="6"/>
      <c r="PJT147" s="11"/>
      <c r="PJU147" s="6"/>
      <c r="PKA147" s="11"/>
      <c r="PKB147" s="6"/>
      <c r="PKH147" s="11"/>
      <c r="PKI147" s="6"/>
      <c r="PKO147" s="11"/>
      <c r="PKP147" s="6"/>
      <c r="PKV147" s="11"/>
      <c r="PKW147" s="6"/>
      <c r="PLC147" s="11"/>
      <c r="PLD147" s="6"/>
      <c r="PLJ147" s="11"/>
      <c r="PLK147" s="6"/>
      <c r="PLQ147" s="11"/>
      <c r="PLR147" s="6"/>
      <c r="PLX147" s="11"/>
      <c r="PLY147" s="6"/>
      <c r="PME147" s="11"/>
      <c r="PMF147" s="6"/>
      <c r="PML147" s="11"/>
      <c r="PMM147" s="6"/>
      <c r="PMS147" s="11"/>
      <c r="PMT147" s="6"/>
      <c r="PMZ147" s="11"/>
      <c r="PNA147" s="6"/>
      <c r="PNG147" s="11"/>
      <c r="PNH147" s="6"/>
      <c r="PNN147" s="11"/>
      <c r="PNO147" s="6"/>
      <c r="PNU147" s="11"/>
      <c r="PNV147" s="6"/>
      <c r="POB147" s="11"/>
      <c r="POC147" s="6"/>
      <c r="POI147" s="11"/>
      <c r="POJ147" s="6"/>
      <c r="POP147" s="11"/>
      <c r="POQ147" s="6"/>
      <c r="POW147" s="11"/>
      <c r="POX147" s="6"/>
      <c r="PPD147" s="11"/>
      <c r="PPE147" s="6"/>
      <c r="PPK147" s="11"/>
      <c r="PPL147" s="6"/>
      <c r="PPR147" s="11"/>
      <c r="PPS147" s="6"/>
      <c r="PPY147" s="11"/>
      <c r="PPZ147" s="6"/>
      <c r="PQF147" s="11"/>
      <c r="PQG147" s="6"/>
      <c r="PQM147" s="11"/>
      <c r="PQN147" s="6"/>
      <c r="PQT147" s="11"/>
      <c r="PQU147" s="6"/>
      <c r="PRA147" s="11"/>
      <c r="PRB147" s="6"/>
      <c r="PRH147" s="11"/>
      <c r="PRI147" s="6"/>
      <c r="PRO147" s="11"/>
      <c r="PRP147" s="6"/>
      <c r="PRV147" s="11"/>
      <c r="PRW147" s="6"/>
      <c r="PSC147" s="11"/>
      <c r="PSD147" s="6"/>
      <c r="PSJ147" s="11"/>
      <c r="PSK147" s="6"/>
      <c r="PSQ147" s="11"/>
      <c r="PSR147" s="6"/>
      <c r="PSX147" s="11"/>
      <c r="PSY147" s="6"/>
      <c r="PTE147" s="11"/>
      <c r="PTF147" s="6"/>
      <c r="PTL147" s="11"/>
      <c r="PTM147" s="6"/>
      <c r="PTS147" s="11"/>
      <c r="PTT147" s="6"/>
      <c r="PTZ147" s="11"/>
      <c r="PUA147" s="6"/>
      <c r="PUG147" s="11"/>
      <c r="PUH147" s="6"/>
      <c r="PUN147" s="11"/>
      <c r="PUO147" s="6"/>
      <c r="PUU147" s="11"/>
      <c r="PUV147" s="6"/>
      <c r="PVB147" s="11"/>
      <c r="PVC147" s="6"/>
      <c r="PVI147" s="11"/>
      <c r="PVJ147" s="6"/>
      <c r="PVP147" s="11"/>
      <c r="PVQ147" s="6"/>
      <c r="PVW147" s="11"/>
      <c r="PVX147" s="6"/>
      <c r="PWD147" s="11"/>
      <c r="PWE147" s="6"/>
      <c r="PWK147" s="11"/>
      <c r="PWL147" s="6"/>
      <c r="PWR147" s="11"/>
      <c r="PWS147" s="6"/>
      <c r="PWY147" s="11"/>
      <c r="PWZ147" s="6"/>
      <c r="PXF147" s="11"/>
      <c r="PXG147" s="6"/>
      <c r="PXM147" s="11"/>
      <c r="PXN147" s="6"/>
      <c r="PXT147" s="11"/>
      <c r="PXU147" s="6"/>
      <c r="PYA147" s="11"/>
      <c r="PYB147" s="6"/>
      <c r="PYH147" s="11"/>
      <c r="PYI147" s="6"/>
      <c r="PYO147" s="11"/>
      <c r="PYP147" s="6"/>
      <c r="PYV147" s="11"/>
      <c r="PYW147" s="6"/>
      <c r="PZC147" s="11"/>
      <c r="PZD147" s="6"/>
      <c r="PZJ147" s="11"/>
      <c r="PZK147" s="6"/>
      <c r="PZQ147" s="11"/>
      <c r="PZR147" s="6"/>
      <c r="PZX147" s="11"/>
      <c r="PZY147" s="6"/>
      <c r="QAE147" s="11"/>
      <c r="QAF147" s="6"/>
      <c r="QAL147" s="11"/>
      <c r="QAM147" s="6"/>
      <c r="QAS147" s="11"/>
      <c r="QAT147" s="6"/>
      <c r="QAZ147" s="11"/>
      <c r="QBA147" s="6"/>
      <c r="QBG147" s="11"/>
      <c r="QBH147" s="6"/>
      <c r="QBN147" s="11"/>
      <c r="QBO147" s="6"/>
      <c r="QBU147" s="11"/>
      <c r="QBV147" s="6"/>
      <c r="QCB147" s="11"/>
      <c r="QCC147" s="6"/>
      <c r="QCI147" s="11"/>
      <c r="QCJ147" s="6"/>
      <c r="QCP147" s="11"/>
      <c r="QCQ147" s="6"/>
      <c r="QCW147" s="11"/>
      <c r="QCX147" s="6"/>
      <c r="QDD147" s="11"/>
      <c r="QDE147" s="6"/>
      <c r="QDK147" s="11"/>
      <c r="QDL147" s="6"/>
      <c r="QDR147" s="11"/>
      <c r="QDS147" s="6"/>
      <c r="QDY147" s="11"/>
      <c r="QDZ147" s="6"/>
      <c r="QEF147" s="11"/>
      <c r="QEG147" s="6"/>
      <c r="QEM147" s="11"/>
      <c r="QEN147" s="6"/>
      <c r="QET147" s="11"/>
      <c r="QEU147" s="6"/>
      <c r="QFA147" s="11"/>
      <c r="QFB147" s="6"/>
      <c r="QFH147" s="11"/>
      <c r="QFI147" s="6"/>
      <c r="QFO147" s="11"/>
      <c r="QFP147" s="6"/>
      <c r="QFV147" s="11"/>
      <c r="QFW147" s="6"/>
      <c r="QGC147" s="11"/>
      <c r="QGD147" s="6"/>
      <c r="QGJ147" s="11"/>
      <c r="QGK147" s="6"/>
      <c r="QGQ147" s="11"/>
      <c r="QGR147" s="6"/>
      <c r="QGX147" s="11"/>
      <c r="QGY147" s="6"/>
      <c r="QHE147" s="11"/>
      <c r="QHF147" s="6"/>
      <c r="QHL147" s="11"/>
      <c r="QHM147" s="6"/>
      <c r="QHS147" s="11"/>
      <c r="QHT147" s="6"/>
      <c r="QHZ147" s="11"/>
      <c r="QIA147" s="6"/>
      <c r="QIG147" s="11"/>
      <c r="QIH147" s="6"/>
      <c r="QIN147" s="11"/>
      <c r="QIO147" s="6"/>
      <c r="QIU147" s="11"/>
      <c r="QIV147" s="6"/>
      <c r="QJB147" s="11"/>
      <c r="QJC147" s="6"/>
      <c r="QJI147" s="11"/>
      <c r="QJJ147" s="6"/>
      <c r="QJP147" s="11"/>
      <c r="QJQ147" s="6"/>
      <c r="QJW147" s="11"/>
      <c r="QJX147" s="6"/>
      <c r="QKD147" s="11"/>
      <c r="QKE147" s="6"/>
      <c r="QKK147" s="11"/>
      <c r="QKL147" s="6"/>
      <c r="QKR147" s="11"/>
      <c r="QKS147" s="6"/>
      <c r="QKY147" s="11"/>
      <c r="QKZ147" s="6"/>
      <c r="QLF147" s="11"/>
      <c r="QLG147" s="6"/>
      <c r="QLM147" s="11"/>
      <c r="QLN147" s="6"/>
      <c r="QLT147" s="11"/>
      <c r="QLU147" s="6"/>
      <c r="QMA147" s="11"/>
      <c r="QMB147" s="6"/>
      <c r="QMH147" s="11"/>
      <c r="QMI147" s="6"/>
      <c r="QMO147" s="11"/>
      <c r="QMP147" s="6"/>
      <c r="QMV147" s="11"/>
      <c r="QMW147" s="6"/>
      <c r="QNC147" s="11"/>
      <c r="QND147" s="6"/>
      <c r="QNJ147" s="11"/>
      <c r="QNK147" s="6"/>
      <c r="QNQ147" s="11"/>
      <c r="QNR147" s="6"/>
      <c r="QNX147" s="11"/>
      <c r="QNY147" s="6"/>
      <c r="QOE147" s="11"/>
      <c r="QOF147" s="6"/>
      <c r="QOL147" s="11"/>
      <c r="QOM147" s="6"/>
      <c r="QOS147" s="11"/>
      <c r="QOT147" s="6"/>
      <c r="QOZ147" s="11"/>
      <c r="QPA147" s="6"/>
      <c r="QPG147" s="11"/>
      <c r="QPH147" s="6"/>
      <c r="QPN147" s="11"/>
      <c r="QPO147" s="6"/>
      <c r="QPU147" s="11"/>
      <c r="QPV147" s="6"/>
      <c r="QQB147" s="11"/>
      <c r="QQC147" s="6"/>
      <c r="QQI147" s="11"/>
      <c r="QQJ147" s="6"/>
      <c r="QQP147" s="11"/>
      <c r="QQQ147" s="6"/>
      <c r="QQW147" s="11"/>
      <c r="QQX147" s="6"/>
      <c r="QRD147" s="11"/>
      <c r="QRE147" s="6"/>
      <c r="QRK147" s="11"/>
      <c r="QRL147" s="6"/>
      <c r="QRR147" s="11"/>
      <c r="QRS147" s="6"/>
      <c r="QRY147" s="11"/>
      <c r="QRZ147" s="6"/>
      <c r="QSF147" s="11"/>
      <c r="QSG147" s="6"/>
      <c r="QSM147" s="11"/>
      <c r="QSN147" s="6"/>
      <c r="QST147" s="11"/>
      <c r="QSU147" s="6"/>
      <c r="QTA147" s="11"/>
      <c r="QTB147" s="6"/>
      <c r="QTH147" s="11"/>
      <c r="QTI147" s="6"/>
      <c r="QTO147" s="11"/>
      <c r="QTP147" s="6"/>
      <c r="QTV147" s="11"/>
      <c r="QTW147" s="6"/>
      <c r="QUC147" s="11"/>
      <c r="QUD147" s="6"/>
      <c r="QUJ147" s="11"/>
      <c r="QUK147" s="6"/>
      <c r="QUQ147" s="11"/>
      <c r="QUR147" s="6"/>
      <c r="QUX147" s="11"/>
      <c r="QUY147" s="6"/>
      <c r="QVE147" s="11"/>
      <c r="QVF147" s="6"/>
      <c r="QVL147" s="11"/>
      <c r="QVM147" s="6"/>
      <c r="QVS147" s="11"/>
      <c r="QVT147" s="6"/>
      <c r="QVZ147" s="11"/>
      <c r="QWA147" s="6"/>
      <c r="QWG147" s="11"/>
      <c r="QWH147" s="6"/>
      <c r="QWN147" s="11"/>
      <c r="QWO147" s="6"/>
      <c r="QWU147" s="11"/>
      <c r="QWV147" s="6"/>
      <c r="QXB147" s="11"/>
      <c r="QXC147" s="6"/>
      <c r="QXI147" s="11"/>
      <c r="QXJ147" s="6"/>
      <c r="QXP147" s="11"/>
      <c r="QXQ147" s="6"/>
      <c r="QXW147" s="11"/>
      <c r="QXX147" s="6"/>
      <c r="QYD147" s="11"/>
      <c r="QYE147" s="6"/>
      <c r="QYK147" s="11"/>
      <c r="QYL147" s="6"/>
      <c r="QYR147" s="11"/>
      <c r="QYS147" s="6"/>
      <c r="QYY147" s="11"/>
      <c r="QYZ147" s="6"/>
      <c r="QZF147" s="11"/>
      <c r="QZG147" s="6"/>
      <c r="QZM147" s="11"/>
      <c r="QZN147" s="6"/>
      <c r="QZT147" s="11"/>
      <c r="QZU147" s="6"/>
      <c r="RAA147" s="11"/>
      <c r="RAB147" s="6"/>
      <c r="RAH147" s="11"/>
      <c r="RAI147" s="6"/>
      <c r="RAO147" s="11"/>
      <c r="RAP147" s="6"/>
      <c r="RAV147" s="11"/>
      <c r="RAW147" s="6"/>
      <c r="RBC147" s="11"/>
      <c r="RBD147" s="6"/>
      <c r="RBJ147" s="11"/>
      <c r="RBK147" s="6"/>
      <c r="RBQ147" s="11"/>
      <c r="RBR147" s="6"/>
      <c r="RBX147" s="11"/>
      <c r="RBY147" s="6"/>
      <c r="RCE147" s="11"/>
      <c r="RCF147" s="6"/>
      <c r="RCL147" s="11"/>
      <c r="RCM147" s="6"/>
      <c r="RCS147" s="11"/>
      <c r="RCT147" s="6"/>
      <c r="RCZ147" s="11"/>
      <c r="RDA147" s="6"/>
      <c r="RDG147" s="11"/>
      <c r="RDH147" s="6"/>
      <c r="RDN147" s="11"/>
      <c r="RDO147" s="6"/>
      <c r="RDU147" s="11"/>
      <c r="RDV147" s="6"/>
      <c r="REB147" s="11"/>
      <c r="REC147" s="6"/>
      <c r="REI147" s="11"/>
      <c r="REJ147" s="6"/>
      <c r="REP147" s="11"/>
      <c r="REQ147" s="6"/>
      <c r="REW147" s="11"/>
      <c r="REX147" s="6"/>
      <c r="RFD147" s="11"/>
      <c r="RFE147" s="6"/>
      <c r="RFK147" s="11"/>
      <c r="RFL147" s="6"/>
      <c r="RFR147" s="11"/>
      <c r="RFS147" s="6"/>
      <c r="RFY147" s="11"/>
      <c r="RFZ147" s="6"/>
      <c r="RGF147" s="11"/>
      <c r="RGG147" s="6"/>
      <c r="RGM147" s="11"/>
      <c r="RGN147" s="6"/>
      <c r="RGT147" s="11"/>
      <c r="RGU147" s="6"/>
      <c r="RHA147" s="11"/>
      <c r="RHB147" s="6"/>
      <c r="RHH147" s="11"/>
      <c r="RHI147" s="6"/>
      <c r="RHO147" s="11"/>
      <c r="RHP147" s="6"/>
      <c r="RHV147" s="11"/>
      <c r="RHW147" s="6"/>
      <c r="RIC147" s="11"/>
      <c r="RID147" s="6"/>
      <c r="RIJ147" s="11"/>
      <c r="RIK147" s="6"/>
      <c r="RIQ147" s="11"/>
      <c r="RIR147" s="6"/>
      <c r="RIX147" s="11"/>
      <c r="RIY147" s="6"/>
      <c r="RJE147" s="11"/>
      <c r="RJF147" s="6"/>
      <c r="RJL147" s="11"/>
      <c r="RJM147" s="6"/>
      <c r="RJS147" s="11"/>
      <c r="RJT147" s="6"/>
      <c r="RJZ147" s="11"/>
      <c r="RKA147" s="6"/>
      <c r="RKG147" s="11"/>
      <c r="RKH147" s="6"/>
      <c r="RKN147" s="11"/>
      <c r="RKO147" s="6"/>
      <c r="RKU147" s="11"/>
      <c r="RKV147" s="6"/>
      <c r="RLB147" s="11"/>
      <c r="RLC147" s="6"/>
      <c r="RLI147" s="11"/>
      <c r="RLJ147" s="6"/>
      <c r="RLP147" s="11"/>
      <c r="RLQ147" s="6"/>
      <c r="RLW147" s="11"/>
      <c r="RLX147" s="6"/>
      <c r="RMD147" s="11"/>
      <c r="RME147" s="6"/>
      <c r="RMK147" s="11"/>
      <c r="RML147" s="6"/>
      <c r="RMR147" s="11"/>
      <c r="RMS147" s="6"/>
      <c r="RMY147" s="11"/>
      <c r="RMZ147" s="6"/>
      <c r="RNF147" s="11"/>
      <c r="RNG147" s="6"/>
      <c r="RNM147" s="11"/>
      <c r="RNN147" s="6"/>
      <c r="RNT147" s="11"/>
      <c r="RNU147" s="6"/>
      <c r="ROA147" s="11"/>
      <c r="ROB147" s="6"/>
      <c r="ROH147" s="11"/>
      <c r="ROI147" s="6"/>
      <c r="ROO147" s="11"/>
      <c r="ROP147" s="6"/>
      <c r="ROV147" s="11"/>
      <c r="ROW147" s="6"/>
      <c r="RPC147" s="11"/>
      <c r="RPD147" s="6"/>
      <c r="RPJ147" s="11"/>
      <c r="RPK147" s="6"/>
      <c r="RPQ147" s="11"/>
      <c r="RPR147" s="6"/>
      <c r="RPX147" s="11"/>
      <c r="RPY147" s="6"/>
      <c r="RQE147" s="11"/>
      <c r="RQF147" s="6"/>
      <c r="RQL147" s="11"/>
      <c r="RQM147" s="6"/>
      <c r="RQS147" s="11"/>
      <c r="RQT147" s="6"/>
      <c r="RQZ147" s="11"/>
      <c r="RRA147" s="6"/>
      <c r="RRG147" s="11"/>
      <c r="RRH147" s="6"/>
      <c r="RRN147" s="11"/>
      <c r="RRO147" s="6"/>
      <c r="RRU147" s="11"/>
      <c r="RRV147" s="6"/>
      <c r="RSB147" s="11"/>
      <c r="RSC147" s="6"/>
      <c r="RSI147" s="11"/>
      <c r="RSJ147" s="6"/>
      <c r="RSP147" s="11"/>
      <c r="RSQ147" s="6"/>
      <c r="RSW147" s="11"/>
      <c r="RSX147" s="6"/>
      <c r="RTD147" s="11"/>
      <c r="RTE147" s="6"/>
      <c r="RTK147" s="11"/>
      <c r="RTL147" s="6"/>
      <c r="RTR147" s="11"/>
      <c r="RTS147" s="6"/>
      <c r="RTY147" s="11"/>
      <c r="RTZ147" s="6"/>
      <c r="RUF147" s="11"/>
      <c r="RUG147" s="6"/>
      <c r="RUM147" s="11"/>
      <c r="RUN147" s="6"/>
      <c r="RUT147" s="11"/>
      <c r="RUU147" s="6"/>
      <c r="RVA147" s="11"/>
      <c r="RVB147" s="6"/>
      <c r="RVH147" s="11"/>
      <c r="RVI147" s="6"/>
      <c r="RVO147" s="11"/>
      <c r="RVP147" s="6"/>
      <c r="RVV147" s="11"/>
      <c r="RVW147" s="6"/>
      <c r="RWC147" s="11"/>
      <c r="RWD147" s="6"/>
      <c r="RWJ147" s="11"/>
      <c r="RWK147" s="6"/>
      <c r="RWQ147" s="11"/>
      <c r="RWR147" s="6"/>
      <c r="RWX147" s="11"/>
      <c r="RWY147" s="6"/>
      <c r="RXE147" s="11"/>
      <c r="RXF147" s="6"/>
      <c r="RXL147" s="11"/>
      <c r="RXM147" s="6"/>
      <c r="RXS147" s="11"/>
      <c r="RXT147" s="6"/>
      <c r="RXZ147" s="11"/>
      <c r="RYA147" s="6"/>
      <c r="RYG147" s="11"/>
      <c r="RYH147" s="6"/>
      <c r="RYN147" s="11"/>
      <c r="RYO147" s="6"/>
      <c r="RYU147" s="11"/>
      <c r="RYV147" s="6"/>
      <c r="RZB147" s="11"/>
      <c r="RZC147" s="6"/>
      <c r="RZI147" s="11"/>
      <c r="RZJ147" s="6"/>
      <c r="RZP147" s="11"/>
      <c r="RZQ147" s="6"/>
      <c r="RZW147" s="11"/>
      <c r="RZX147" s="6"/>
      <c r="SAD147" s="11"/>
      <c r="SAE147" s="6"/>
      <c r="SAK147" s="11"/>
      <c r="SAL147" s="6"/>
      <c r="SAR147" s="11"/>
      <c r="SAS147" s="6"/>
      <c r="SAY147" s="11"/>
      <c r="SAZ147" s="6"/>
      <c r="SBF147" s="11"/>
      <c r="SBG147" s="6"/>
      <c r="SBM147" s="11"/>
      <c r="SBN147" s="6"/>
      <c r="SBT147" s="11"/>
      <c r="SBU147" s="6"/>
      <c r="SCA147" s="11"/>
      <c r="SCB147" s="6"/>
      <c r="SCH147" s="11"/>
      <c r="SCI147" s="6"/>
      <c r="SCO147" s="11"/>
      <c r="SCP147" s="6"/>
      <c r="SCV147" s="11"/>
      <c r="SCW147" s="6"/>
      <c r="SDC147" s="11"/>
      <c r="SDD147" s="6"/>
      <c r="SDJ147" s="11"/>
      <c r="SDK147" s="6"/>
      <c r="SDQ147" s="11"/>
      <c r="SDR147" s="6"/>
      <c r="SDX147" s="11"/>
      <c r="SDY147" s="6"/>
      <c r="SEE147" s="11"/>
      <c r="SEF147" s="6"/>
      <c r="SEL147" s="11"/>
      <c r="SEM147" s="6"/>
      <c r="SES147" s="11"/>
      <c r="SET147" s="6"/>
      <c r="SEZ147" s="11"/>
      <c r="SFA147" s="6"/>
      <c r="SFG147" s="11"/>
      <c r="SFH147" s="6"/>
      <c r="SFN147" s="11"/>
      <c r="SFO147" s="6"/>
      <c r="SFU147" s="11"/>
      <c r="SFV147" s="6"/>
      <c r="SGB147" s="11"/>
      <c r="SGC147" s="6"/>
      <c r="SGI147" s="11"/>
      <c r="SGJ147" s="6"/>
      <c r="SGP147" s="11"/>
      <c r="SGQ147" s="6"/>
      <c r="SGW147" s="11"/>
      <c r="SGX147" s="6"/>
      <c r="SHD147" s="11"/>
      <c r="SHE147" s="6"/>
      <c r="SHK147" s="11"/>
      <c r="SHL147" s="6"/>
      <c r="SHR147" s="11"/>
      <c r="SHS147" s="6"/>
      <c r="SHY147" s="11"/>
      <c r="SHZ147" s="6"/>
      <c r="SIF147" s="11"/>
      <c r="SIG147" s="6"/>
      <c r="SIM147" s="11"/>
      <c r="SIN147" s="6"/>
      <c r="SIT147" s="11"/>
      <c r="SIU147" s="6"/>
      <c r="SJA147" s="11"/>
      <c r="SJB147" s="6"/>
      <c r="SJH147" s="11"/>
      <c r="SJI147" s="6"/>
      <c r="SJO147" s="11"/>
      <c r="SJP147" s="6"/>
      <c r="SJV147" s="11"/>
      <c r="SJW147" s="6"/>
      <c r="SKC147" s="11"/>
      <c r="SKD147" s="6"/>
      <c r="SKJ147" s="11"/>
      <c r="SKK147" s="6"/>
      <c r="SKQ147" s="11"/>
      <c r="SKR147" s="6"/>
      <c r="SKX147" s="11"/>
      <c r="SKY147" s="6"/>
      <c r="SLE147" s="11"/>
      <c r="SLF147" s="6"/>
      <c r="SLL147" s="11"/>
      <c r="SLM147" s="6"/>
      <c r="SLS147" s="11"/>
      <c r="SLT147" s="6"/>
      <c r="SLZ147" s="11"/>
      <c r="SMA147" s="6"/>
      <c r="SMG147" s="11"/>
      <c r="SMH147" s="6"/>
      <c r="SMN147" s="11"/>
      <c r="SMO147" s="6"/>
      <c r="SMU147" s="11"/>
      <c r="SMV147" s="6"/>
      <c r="SNB147" s="11"/>
      <c r="SNC147" s="6"/>
      <c r="SNI147" s="11"/>
      <c r="SNJ147" s="6"/>
      <c r="SNP147" s="11"/>
      <c r="SNQ147" s="6"/>
      <c r="SNW147" s="11"/>
      <c r="SNX147" s="6"/>
      <c r="SOD147" s="11"/>
      <c r="SOE147" s="6"/>
      <c r="SOK147" s="11"/>
      <c r="SOL147" s="6"/>
      <c r="SOR147" s="11"/>
      <c r="SOS147" s="6"/>
      <c r="SOY147" s="11"/>
      <c r="SOZ147" s="6"/>
      <c r="SPF147" s="11"/>
      <c r="SPG147" s="6"/>
      <c r="SPM147" s="11"/>
      <c r="SPN147" s="6"/>
      <c r="SPT147" s="11"/>
      <c r="SPU147" s="6"/>
      <c r="SQA147" s="11"/>
      <c r="SQB147" s="6"/>
      <c r="SQH147" s="11"/>
      <c r="SQI147" s="6"/>
      <c r="SQO147" s="11"/>
      <c r="SQP147" s="6"/>
      <c r="SQV147" s="11"/>
      <c r="SQW147" s="6"/>
      <c r="SRC147" s="11"/>
      <c r="SRD147" s="6"/>
      <c r="SRJ147" s="11"/>
      <c r="SRK147" s="6"/>
      <c r="SRQ147" s="11"/>
      <c r="SRR147" s="6"/>
      <c r="SRX147" s="11"/>
      <c r="SRY147" s="6"/>
      <c r="SSE147" s="11"/>
      <c r="SSF147" s="6"/>
      <c r="SSL147" s="11"/>
      <c r="SSM147" s="6"/>
      <c r="SSS147" s="11"/>
      <c r="SST147" s="6"/>
      <c r="SSZ147" s="11"/>
      <c r="STA147" s="6"/>
      <c r="STG147" s="11"/>
      <c r="STH147" s="6"/>
      <c r="STN147" s="11"/>
      <c r="STO147" s="6"/>
      <c r="STU147" s="11"/>
      <c r="STV147" s="6"/>
      <c r="SUB147" s="11"/>
      <c r="SUC147" s="6"/>
      <c r="SUI147" s="11"/>
      <c r="SUJ147" s="6"/>
      <c r="SUP147" s="11"/>
      <c r="SUQ147" s="6"/>
      <c r="SUW147" s="11"/>
      <c r="SUX147" s="6"/>
      <c r="SVD147" s="11"/>
      <c r="SVE147" s="6"/>
      <c r="SVK147" s="11"/>
      <c r="SVL147" s="6"/>
      <c r="SVR147" s="11"/>
      <c r="SVS147" s="6"/>
      <c r="SVY147" s="11"/>
      <c r="SVZ147" s="6"/>
      <c r="SWF147" s="11"/>
      <c r="SWG147" s="6"/>
      <c r="SWM147" s="11"/>
      <c r="SWN147" s="6"/>
      <c r="SWT147" s="11"/>
      <c r="SWU147" s="6"/>
      <c r="SXA147" s="11"/>
      <c r="SXB147" s="6"/>
      <c r="SXH147" s="11"/>
      <c r="SXI147" s="6"/>
      <c r="SXO147" s="11"/>
      <c r="SXP147" s="6"/>
      <c r="SXV147" s="11"/>
      <c r="SXW147" s="6"/>
      <c r="SYC147" s="11"/>
      <c r="SYD147" s="6"/>
      <c r="SYJ147" s="11"/>
      <c r="SYK147" s="6"/>
      <c r="SYQ147" s="11"/>
      <c r="SYR147" s="6"/>
      <c r="SYX147" s="11"/>
      <c r="SYY147" s="6"/>
      <c r="SZE147" s="11"/>
      <c r="SZF147" s="6"/>
      <c r="SZL147" s="11"/>
      <c r="SZM147" s="6"/>
      <c r="SZS147" s="11"/>
      <c r="SZT147" s="6"/>
      <c r="SZZ147" s="11"/>
      <c r="TAA147" s="6"/>
      <c r="TAG147" s="11"/>
      <c r="TAH147" s="6"/>
      <c r="TAN147" s="11"/>
      <c r="TAO147" s="6"/>
      <c r="TAU147" s="11"/>
      <c r="TAV147" s="6"/>
      <c r="TBB147" s="11"/>
      <c r="TBC147" s="6"/>
      <c r="TBI147" s="11"/>
      <c r="TBJ147" s="6"/>
      <c r="TBP147" s="11"/>
      <c r="TBQ147" s="6"/>
      <c r="TBW147" s="11"/>
      <c r="TBX147" s="6"/>
      <c r="TCD147" s="11"/>
      <c r="TCE147" s="6"/>
      <c r="TCK147" s="11"/>
      <c r="TCL147" s="6"/>
      <c r="TCR147" s="11"/>
      <c r="TCS147" s="6"/>
      <c r="TCY147" s="11"/>
      <c r="TCZ147" s="6"/>
      <c r="TDF147" s="11"/>
      <c r="TDG147" s="6"/>
      <c r="TDM147" s="11"/>
      <c r="TDN147" s="6"/>
      <c r="TDT147" s="11"/>
      <c r="TDU147" s="6"/>
      <c r="TEA147" s="11"/>
      <c r="TEB147" s="6"/>
      <c r="TEH147" s="11"/>
      <c r="TEI147" s="6"/>
      <c r="TEO147" s="11"/>
      <c r="TEP147" s="6"/>
      <c r="TEV147" s="11"/>
      <c r="TEW147" s="6"/>
      <c r="TFC147" s="11"/>
      <c r="TFD147" s="6"/>
      <c r="TFJ147" s="11"/>
      <c r="TFK147" s="6"/>
      <c r="TFQ147" s="11"/>
      <c r="TFR147" s="6"/>
      <c r="TFX147" s="11"/>
      <c r="TFY147" s="6"/>
      <c r="TGE147" s="11"/>
      <c r="TGF147" s="6"/>
      <c r="TGL147" s="11"/>
      <c r="TGM147" s="6"/>
      <c r="TGS147" s="11"/>
      <c r="TGT147" s="6"/>
      <c r="TGZ147" s="11"/>
      <c r="THA147" s="6"/>
      <c r="THG147" s="11"/>
      <c r="THH147" s="6"/>
      <c r="THN147" s="11"/>
      <c r="THO147" s="6"/>
      <c r="THU147" s="11"/>
      <c r="THV147" s="6"/>
      <c r="TIB147" s="11"/>
      <c r="TIC147" s="6"/>
      <c r="TII147" s="11"/>
      <c r="TIJ147" s="6"/>
      <c r="TIP147" s="11"/>
      <c r="TIQ147" s="6"/>
      <c r="TIW147" s="11"/>
      <c r="TIX147" s="6"/>
      <c r="TJD147" s="11"/>
      <c r="TJE147" s="6"/>
      <c r="TJK147" s="11"/>
      <c r="TJL147" s="6"/>
      <c r="TJR147" s="11"/>
      <c r="TJS147" s="6"/>
      <c r="TJY147" s="11"/>
      <c r="TJZ147" s="6"/>
      <c r="TKF147" s="11"/>
      <c r="TKG147" s="6"/>
      <c r="TKM147" s="11"/>
      <c r="TKN147" s="6"/>
      <c r="TKT147" s="11"/>
      <c r="TKU147" s="6"/>
      <c r="TLA147" s="11"/>
      <c r="TLB147" s="6"/>
      <c r="TLH147" s="11"/>
      <c r="TLI147" s="6"/>
      <c r="TLO147" s="11"/>
      <c r="TLP147" s="6"/>
      <c r="TLV147" s="11"/>
      <c r="TLW147" s="6"/>
      <c r="TMC147" s="11"/>
      <c r="TMD147" s="6"/>
      <c r="TMJ147" s="11"/>
      <c r="TMK147" s="6"/>
      <c r="TMQ147" s="11"/>
      <c r="TMR147" s="6"/>
      <c r="TMX147" s="11"/>
      <c r="TMY147" s="6"/>
      <c r="TNE147" s="11"/>
      <c r="TNF147" s="6"/>
      <c r="TNL147" s="11"/>
      <c r="TNM147" s="6"/>
      <c r="TNS147" s="11"/>
      <c r="TNT147" s="6"/>
      <c r="TNZ147" s="11"/>
      <c r="TOA147" s="6"/>
      <c r="TOG147" s="11"/>
      <c r="TOH147" s="6"/>
      <c r="TON147" s="11"/>
      <c r="TOO147" s="6"/>
      <c r="TOU147" s="11"/>
      <c r="TOV147" s="6"/>
      <c r="TPB147" s="11"/>
      <c r="TPC147" s="6"/>
      <c r="TPI147" s="11"/>
      <c r="TPJ147" s="6"/>
      <c r="TPP147" s="11"/>
      <c r="TPQ147" s="6"/>
      <c r="TPW147" s="11"/>
      <c r="TPX147" s="6"/>
      <c r="TQD147" s="11"/>
      <c r="TQE147" s="6"/>
      <c r="TQK147" s="11"/>
      <c r="TQL147" s="6"/>
      <c r="TQR147" s="11"/>
      <c r="TQS147" s="6"/>
      <c r="TQY147" s="11"/>
      <c r="TQZ147" s="6"/>
      <c r="TRF147" s="11"/>
      <c r="TRG147" s="6"/>
      <c r="TRM147" s="11"/>
      <c r="TRN147" s="6"/>
      <c r="TRT147" s="11"/>
      <c r="TRU147" s="6"/>
      <c r="TSA147" s="11"/>
      <c r="TSB147" s="6"/>
      <c r="TSH147" s="11"/>
      <c r="TSI147" s="6"/>
      <c r="TSO147" s="11"/>
      <c r="TSP147" s="6"/>
      <c r="TSV147" s="11"/>
      <c r="TSW147" s="6"/>
      <c r="TTC147" s="11"/>
      <c r="TTD147" s="6"/>
      <c r="TTJ147" s="11"/>
      <c r="TTK147" s="6"/>
      <c r="TTQ147" s="11"/>
      <c r="TTR147" s="6"/>
      <c r="TTX147" s="11"/>
      <c r="TTY147" s="6"/>
      <c r="TUE147" s="11"/>
      <c r="TUF147" s="6"/>
      <c r="TUL147" s="11"/>
      <c r="TUM147" s="6"/>
      <c r="TUS147" s="11"/>
      <c r="TUT147" s="6"/>
      <c r="TUZ147" s="11"/>
      <c r="TVA147" s="6"/>
      <c r="TVG147" s="11"/>
      <c r="TVH147" s="6"/>
      <c r="TVN147" s="11"/>
      <c r="TVO147" s="6"/>
      <c r="TVU147" s="11"/>
      <c r="TVV147" s="6"/>
      <c r="TWB147" s="11"/>
      <c r="TWC147" s="6"/>
      <c r="TWI147" s="11"/>
      <c r="TWJ147" s="6"/>
      <c r="TWP147" s="11"/>
      <c r="TWQ147" s="6"/>
      <c r="TWW147" s="11"/>
      <c r="TWX147" s="6"/>
      <c r="TXD147" s="11"/>
      <c r="TXE147" s="6"/>
      <c r="TXK147" s="11"/>
      <c r="TXL147" s="6"/>
      <c r="TXR147" s="11"/>
      <c r="TXS147" s="6"/>
      <c r="TXY147" s="11"/>
      <c r="TXZ147" s="6"/>
      <c r="TYF147" s="11"/>
      <c r="TYG147" s="6"/>
      <c r="TYM147" s="11"/>
      <c r="TYN147" s="6"/>
      <c r="TYT147" s="11"/>
      <c r="TYU147" s="6"/>
      <c r="TZA147" s="11"/>
      <c r="TZB147" s="6"/>
      <c r="TZH147" s="11"/>
      <c r="TZI147" s="6"/>
      <c r="TZO147" s="11"/>
      <c r="TZP147" s="6"/>
      <c r="TZV147" s="11"/>
      <c r="TZW147" s="6"/>
      <c r="UAC147" s="11"/>
      <c r="UAD147" s="6"/>
      <c r="UAJ147" s="11"/>
      <c r="UAK147" s="6"/>
      <c r="UAQ147" s="11"/>
      <c r="UAR147" s="6"/>
      <c r="UAX147" s="11"/>
      <c r="UAY147" s="6"/>
      <c r="UBE147" s="11"/>
      <c r="UBF147" s="6"/>
      <c r="UBL147" s="11"/>
      <c r="UBM147" s="6"/>
      <c r="UBS147" s="11"/>
      <c r="UBT147" s="6"/>
      <c r="UBZ147" s="11"/>
      <c r="UCA147" s="6"/>
      <c r="UCG147" s="11"/>
      <c r="UCH147" s="6"/>
      <c r="UCN147" s="11"/>
      <c r="UCO147" s="6"/>
      <c r="UCU147" s="11"/>
      <c r="UCV147" s="6"/>
      <c r="UDB147" s="11"/>
      <c r="UDC147" s="6"/>
      <c r="UDI147" s="11"/>
      <c r="UDJ147" s="6"/>
      <c r="UDP147" s="11"/>
      <c r="UDQ147" s="6"/>
      <c r="UDW147" s="11"/>
      <c r="UDX147" s="6"/>
      <c r="UED147" s="11"/>
      <c r="UEE147" s="6"/>
      <c r="UEK147" s="11"/>
      <c r="UEL147" s="6"/>
      <c r="UER147" s="11"/>
      <c r="UES147" s="6"/>
      <c r="UEY147" s="11"/>
      <c r="UEZ147" s="6"/>
      <c r="UFF147" s="11"/>
      <c r="UFG147" s="6"/>
      <c r="UFM147" s="11"/>
      <c r="UFN147" s="6"/>
      <c r="UFT147" s="11"/>
      <c r="UFU147" s="6"/>
      <c r="UGA147" s="11"/>
      <c r="UGB147" s="6"/>
      <c r="UGH147" s="11"/>
      <c r="UGI147" s="6"/>
      <c r="UGO147" s="11"/>
      <c r="UGP147" s="6"/>
      <c r="UGV147" s="11"/>
      <c r="UGW147" s="6"/>
      <c r="UHC147" s="11"/>
      <c r="UHD147" s="6"/>
      <c r="UHJ147" s="11"/>
      <c r="UHK147" s="6"/>
      <c r="UHQ147" s="11"/>
      <c r="UHR147" s="6"/>
      <c r="UHX147" s="11"/>
      <c r="UHY147" s="6"/>
      <c r="UIE147" s="11"/>
      <c r="UIF147" s="6"/>
      <c r="UIL147" s="11"/>
      <c r="UIM147" s="6"/>
      <c r="UIS147" s="11"/>
      <c r="UIT147" s="6"/>
      <c r="UIZ147" s="11"/>
      <c r="UJA147" s="6"/>
      <c r="UJG147" s="11"/>
      <c r="UJH147" s="6"/>
      <c r="UJN147" s="11"/>
      <c r="UJO147" s="6"/>
      <c r="UJU147" s="11"/>
      <c r="UJV147" s="6"/>
      <c r="UKB147" s="11"/>
      <c r="UKC147" s="6"/>
      <c r="UKI147" s="11"/>
      <c r="UKJ147" s="6"/>
      <c r="UKP147" s="11"/>
      <c r="UKQ147" s="6"/>
      <c r="UKW147" s="11"/>
      <c r="UKX147" s="6"/>
      <c r="ULD147" s="11"/>
      <c r="ULE147" s="6"/>
      <c r="ULK147" s="11"/>
      <c r="ULL147" s="6"/>
      <c r="ULR147" s="11"/>
      <c r="ULS147" s="6"/>
      <c r="ULY147" s="11"/>
      <c r="ULZ147" s="6"/>
      <c r="UMF147" s="11"/>
      <c r="UMG147" s="6"/>
      <c r="UMM147" s="11"/>
      <c r="UMN147" s="6"/>
      <c r="UMT147" s="11"/>
      <c r="UMU147" s="6"/>
      <c r="UNA147" s="11"/>
      <c r="UNB147" s="6"/>
      <c r="UNH147" s="11"/>
      <c r="UNI147" s="6"/>
      <c r="UNO147" s="11"/>
      <c r="UNP147" s="6"/>
      <c r="UNV147" s="11"/>
      <c r="UNW147" s="6"/>
      <c r="UOC147" s="11"/>
      <c r="UOD147" s="6"/>
      <c r="UOJ147" s="11"/>
      <c r="UOK147" s="6"/>
      <c r="UOQ147" s="11"/>
      <c r="UOR147" s="6"/>
      <c r="UOX147" s="11"/>
      <c r="UOY147" s="6"/>
      <c r="UPE147" s="11"/>
      <c r="UPF147" s="6"/>
      <c r="UPL147" s="11"/>
      <c r="UPM147" s="6"/>
      <c r="UPS147" s="11"/>
      <c r="UPT147" s="6"/>
      <c r="UPZ147" s="11"/>
      <c r="UQA147" s="6"/>
      <c r="UQG147" s="11"/>
      <c r="UQH147" s="6"/>
      <c r="UQN147" s="11"/>
      <c r="UQO147" s="6"/>
      <c r="UQU147" s="11"/>
      <c r="UQV147" s="6"/>
      <c r="URB147" s="11"/>
      <c r="URC147" s="6"/>
      <c r="URI147" s="11"/>
      <c r="URJ147" s="6"/>
      <c r="URP147" s="11"/>
      <c r="URQ147" s="6"/>
      <c r="URW147" s="11"/>
      <c r="URX147" s="6"/>
      <c r="USD147" s="11"/>
      <c r="USE147" s="6"/>
      <c r="USK147" s="11"/>
      <c r="USL147" s="6"/>
      <c r="USR147" s="11"/>
      <c r="USS147" s="6"/>
      <c r="USY147" s="11"/>
      <c r="USZ147" s="6"/>
      <c r="UTF147" s="11"/>
      <c r="UTG147" s="6"/>
      <c r="UTM147" s="11"/>
      <c r="UTN147" s="6"/>
      <c r="UTT147" s="11"/>
      <c r="UTU147" s="6"/>
      <c r="UUA147" s="11"/>
      <c r="UUB147" s="6"/>
      <c r="UUH147" s="11"/>
      <c r="UUI147" s="6"/>
      <c r="UUO147" s="11"/>
      <c r="UUP147" s="6"/>
      <c r="UUV147" s="11"/>
      <c r="UUW147" s="6"/>
      <c r="UVC147" s="11"/>
      <c r="UVD147" s="6"/>
      <c r="UVJ147" s="11"/>
      <c r="UVK147" s="6"/>
      <c r="UVQ147" s="11"/>
      <c r="UVR147" s="6"/>
      <c r="UVX147" s="11"/>
      <c r="UVY147" s="6"/>
      <c r="UWE147" s="11"/>
      <c r="UWF147" s="6"/>
      <c r="UWL147" s="11"/>
      <c r="UWM147" s="6"/>
      <c r="UWS147" s="11"/>
      <c r="UWT147" s="6"/>
      <c r="UWZ147" s="11"/>
      <c r="UXA147" s="6"/>
      <c r="UXG147" s="11"/>
      <c r="UXH147" s="6"/>
      <c r="UXN147" s="11"/>
      <c r="UXO147" s="6"/>
      <c r="UXU147" s="11"/>
      <c r="UXV147" s="6"/>
      <c r="UYB147" s="11"/>
      <c r="UYC147" s="6"/>
      <c r="UYI147" s="11"/>
      <c r="UYJ147" s="6"/>
      <c r="UYP147" s="11"/>
      <c r="UYQ147" s="6"/>
      <c r="UYW147" s="11"/>
      <c r="UYX147" s="6"/>
      <c r="UZD147" s="11"/>
      <c r="UZE147" s="6"/>
      <c r="UZK147" s="11"/>
      <c r="UZL147" s="6"/>
      <c r="UZR147" s="11"/>
      <c r="UZS147" s="6"/>
      <c r="UZY147" s="11"/>
      <c r="UZZ147" s="6"/>
      <c r="VAF147" s="11"/>
      <c r="VAG147" s="6"/>
      <c r="VAM147" s="11"/>
      <c r="VAN147" s="6"/>
      <c r="VAT147" s="11"/>
      <c r="VAU147" s="6"/>
      <c r="VBA147" s="11"/>
      <c r="VBB147" s="6"/>
      <c r="VBH147" s="11"/>
      <c r="VBI147" s="6"/>
      <c r="VBO147" s="11"/>
      <c r="VBP147" s="6"/>
      <c r="VBV147" s="11"/>
      <c r="VBW147" s="6"/>
      <c r="VCC147" s="11"/>
      <c r="VCD147" s="6"/>
      <c r="VCJ147" s="11"/>
      <c r="VCK147" s="6"/>
      <c r="VCQ147" s="11"/>
      <c r="VCR147" s="6"/>
      <c r="VCX147" s="11"/>
      <c r="VCY147" s="6"/>
      <c r="VDE147" s="11"/>
      <c r="VDF147" s="6"/>
      <c r="VDL147" s="11"/>
      <c r="VDM147" s="6"/>
      <c r="VDS147" s="11"/>
      <c r="VDT147" s="6"/>
      <c r="VDZ147" s="11"/>
      <c r="VEA147" s="6"/>
      <c r="VEG147" s="11"/>
      <c r="VEH147" s="6"/>
      <c r="VEN147" s="11"/>
      <c r="VEO147" s="6"/>
      <c r="VEU147" s="11"/>
      <c r="VEV147" s="6"/>
      <c r="VFB147" s="11"/>
      <c r="VFC147" s="6"/>
      <c r="VFI147" s="11"/>
      <c r="VFJ147" s="6"/>
      <c r="VFP147" s="11"/>
      <c r="VFQ147" s="6"/>
      <c r="VFW147" s="11"/>
      <c r="VFX147" s="6"/>
      <c r="VGD147" s="11"/>
      <c r="VGE147" s="6"/>
      <c r="VGK147" s="11"/>
      <c r="VGL147" s="6"/>
      <c r="VGR147" s="11"/>
      <c r="VGS147" s="6"/>
      <c r="VGY147" s="11"/>
      <c r="VGZ147" s="6"/>
      <c r="VHF147" s="11"/>
      <c r="VHG147" s="6"/>
      <c r="VHM147" s="11"/>
      <c r="VHN147" s="6"/>
      <c r="VHT147" s="11"/>
      <c r="VHU147" s="6"/>
      <c r="VIA147" s="11"/>
      <c r="VIB147" s="6"/>
      <c r="VIH147" s="11"/>
      <c r="VII147" s="6"/>
      <c r="VIO147" s="11"/>
      <c r="VIP147" s="6"/>
      <c r="VIV147" s="11"/>
      <c r="VIW147" s="6"/>
      <c r="VJC147" s="11"/>
      <c r="VJD147" s="6"/>
      <c r="VJJ147" s="11"/>
      <c r="VJK147" s="6"/>
      <c r="VJQ147" s="11"/>
      <c r="VJR147" s="6"/>
      <c r="VJX147" s="11"/>
      <c r="VJY147" s="6"/>
      <c r="VKE147" s="11"/>
      <c r="VKF147" s="6"/>
      <c r="VKL147" s="11"/>
      <c r="VKM147" s="6"/>
      <c r="VKS147" s="11"/>
      <c r="VKT147" s="6"/>
      <c r="VKZ147" s="11"/>
      <c r="VLA147" s="6"/>
      <c r="VLG147" s="11"/>
      <c r="VLH147" s="6"/>
      <c r="VLN147" s="11"/>
      <c r="VLO147" s="6"/>
      <c r="VLU147" s="11"/>
      <c r="VLV147" s="6"/>
      <c r="VMB147" s="11"/>
      <c r="VMC147" s="6"/>
      <c r="VMI147" s="11"/>
      <c r="VMJ147" s="6"/>
      <c r="VMP147" s="11"/>
      <c r="VMQ147" s="6"/>
      <c r="VMW147" s="11"/>
      <c r="VMX147" s="6"/>
      <c r="VND147" s="11"/>
      <c r="VNE147" s="6"/>
      <c r="VNK147" s="11"/>
      <c r="VNL147" s="6"/>
      <c r="VNR147" s="11"/>
      <c r="VNS147" s="6"/>
      <c r="VNY147" s="11"/>
      <c r="VNZ147" s="6"/>
      <c r="VOF147" s="11"/>
      <c r="VOG147" s="6"/>
      <c r="VOM147" s="11"/>
      <c r="VON147" s="6"/>
      <c r="VOT147" s="11"/>
      <c r="VOU147" s="6"/>
      <c r="VPA147" s="11"/>
      <c r="VPB147" s="6"/>
      <c r="VPH147" s="11"/>
      <c r="VPI147" s="6"/>
      <c r="VPO147" s="11"/>
      <c r="VPP147" s="6"/>
      <c r="VPV147" s="11"/>
      <c r="VPW147" s="6"/>
      <c r="VQC147" s="11"/>
      <c r="VQD147" s="6"/>
      <c r="VQJ147" s="11"/>
      <c r="VQK147" s="6"/>
      <c r="VQQ147" s="11"/>
      <c r="VQR147" s="6"/>
      <c r="VQX147" s="11"/>
      <c r="VQY147" s="6"/>
      <c r="VRE147" s="11"/>
      <c r="VRF147" s="6"/>
      <c r="VRL147" s="11"/>
      <c r="VRM147" s="6"/>
      <c r="VRS147" s="11"/>
      <c r="VRT147" s="6"/>
      <c r="VRZ147" s="11"/>
      <c r="VSA147" s="6"/>
      <c r="VSG147" s="11"/>
      <c r="VSH147" s="6"/>
      <c r="VSN147" s="11"/>
      <c r="VSO147" s="6"/>
      <c r="VSU147" s="11"/>
      <c r="VSV147" s="6"/>
      <c r="VTB147" s="11"/>
      <c r="VTC147" s="6"/>
      <c r="VTI147" s="11"/>
      <c r="VTJ147" s="6"/>
      <c r="VTP147" s="11"/>
      <c r="VTQ147" s="6"/>
      <c r="VTW147" s="11"/>
      <c r="VTX147" s="6"/>
      <c r="VUD147" s="11"/>
      <c r="VUE147" s="6"/>
      <c r="VUK147" s="11"/>
      <c r="VUL147" s="6"/>
      <c r="VUR147" s="11"/>
      <c r="VUS147" s="6"/>
      <c r="VUY147" s="11"/>
      <c r="VUZ147" s="6"/>
      <c r="VVF147" s="11"/>
      <c r="VVG147" s="6"/>
      <c r="VVM147" s="11"/>
      <c r="VVN147" s="6"/>
      <c r="VVT147" s="11"/>
      <c r="VVU147" s="6"/>
      <c r="VWA147" s="11"/>
      <c r="VWB147" s="6"/>
      <c r="VWH147" s="11"/>
      <c r="VWI147" s="6"/>
      <c r="VWO147" s="11"/>
      <c r="VWP147" s="6"/>
      <c r="VWV147" s="11"/>
      <c r="VWW147" s="6"/>
      <c r="VXC147" s="11"/>
      <c r="VXD147" s="6"/>
      <c r="VXJ147" s="11"/>
      <c r="VXK147" s="6"/>
      <c r="VXQ147" s="11"/>
      <c r="VXR147" s="6"/>
      <c r="VXX147" s="11"/>
      <c r="VXY147" s="6"/>
      <c r="VYE147" s="11"/>
      <c r="VYF147" s="6"/>
      <c r="VYL147" s="11"/>
      <c r="VYM147" s="6"/>
      <c r="VYS147" s="11"/>
      <c r="VYT147" s="6"/>
      <c r="VYZ147" s="11"/>
      <c r="VZA147" s="6"/>
      <c r="VZG147" s="11"/>
      <c r="VZH147" s="6"/>
      <c r="VZN147" s="11"/>
      <c r="VZO147" s="6"/>
      <c r="VZU147" s="11"/>
      <c r="VZV147" s="6"/>
      <c r="WAB147" s="11"/>
      <c r="WAC147" s="6"/>
      <c r="WAI147" s="11"/>
      <c r="WAJ147" s="6"/>
      <c r="WAP147" s="11"/>
      <c r="WAQ147" s="6"/>
      <c r="WAW147" s="11"/>
      <c r="WAX147" s="6"/>
      <c r="WBD147" s="11"/>
      <c r="WBE147" s="6"/>
      <c r="WBK147" s="11"/>
      <c r="WBL147" s="6"/>
      <c r="WBR147" s="11"/>
      <c r="WBS147" s="6"/>
      <c r="WBY147" s="11"/>
      <c r="WBZ147" s="6"/>
      <c r="WCF147" s="11"/>
      <c r="WCG147" s="6"/>
      <c r="WCM147" s="11"/>
      <c r="WCN147" s="6"/>
      <c r="WCT147" s="11"/>
      <c r="WCU147" s="6"/>
      <c r="WDA147" s="11"/>
      <c r="WDB147" s="6"/>
      <c r="WDH147" s="11"/>
      <c r="WDI147" s="6"/>
      <c r="WDO147" s="11"/>
      <c r="WDP147" s="6"/>
      <c r="WDV147" s="11"/>
      <c r="WDW147" s="6"/>
      <c r="WEC147" s="11"/>
      <c r="WED147" s="6"/>
      <c r="WEJ147" s="11"/>
      <c r="WEK147" s="6"/>
      <c r="WEQ147" s="11"/>
      <c r="WER147" s="6"/>
      <c r="WEX147" s="11"/>
      <c r="WEY147" s="6"/>
      <c r="WFE147" s="11"/>
      <c r="WFF147" s="6"/>
      <c r="WFL147" s="11"/>
      <c r="WFM147" s="6"/>
      <c r="WFS147" s="11"/>
      <c r="WFT147" s="6"/>
      <c r="WFZ147" s="11"/>
      <c r="WGA147" s="6"/>
      <c r="WGG147" s="11"/>
      <c r="WGH147" s="6"/>
      <c r="WGN147" s="11"/>
      <c r="WGO147" s="6"/>
      <c r="WGU147" s="11"/>
      <c r="WGV147" s="6"/>
      <c r="WHB147" s="11"/>
      <c r="WHC147" s="6"/>
      <c r="WHI147" s="11"/>
      <c r="WHJ147" s="6"/>
      <c r="WHP147" s="11"/>
      <c r="WHQ147" s="6"/>
      <c r="WHW147" s="11"/>
      <c r="WHX147" s="6"/>
      <c r="WID147" s="11"/>
      <c r="WIE147" s="6"/>
      <c r="WIK147" s="11"/>
      <c r="WIL147" s="6"/>
      <c r="WIR147" s="11"/>
      <c r="WIS147" s="6"/>
      <c r="WIY147" s="11"/>
      <c r="WIZ147" s="6"/>
      <c r="WJF147" s="11"/>
      <c r="WJG147" s="6"/>
      <c r="WJM147" s="11"/>
      <c r="WJN147" s="6"/>
      <c r="WJT147" s="11"/>
      <c r="WJU147" s="6"/>
      <c r="WKA147" s="11"/>
      <c r="WKB147" s="6"/>
      <c r="WKH147" s="11"/>
      <c r="WKI147" s="6"/>
      <c r="WKO147" s="11"/>
      <c r="WKP147" s="6"/>
      <c r="WKV147" s="11"/>
      <c r="WKW147" s="6"/>
      <c r="WLC147" s="11"/>
      <c r="WLD147" s="6"/>
      <c r="WLJ147" s="11"/>
      <c r="WLK147" s="6"/>
      <c r="WLQ147" s="11"/>
      <c r="WLR147" s="6"/>
      <c r="WLX147" s="11"/>
      <c r="WLY147" s="6"/>
      <c r="WME147" s="11"/>
      <c r="WMF147" s="6"/>
      <c r="WML147" s="11"/>
      <c r="WMM147" s="6"/>
      <c r="WMS147" s="11"/>
      <c r="WMT147" s="6"/>
      <c r="WMZ147" s="11"/>
      <c r="WNA147" s="6"/>
      <c r="WNG147" s="11"/>
      <c r="WNH147" s="6"/>
      <c r="WNN147" s="11"/>
      <c r="WNO147" s="6"/>
      <c r="WNU147" s="11"/>
      <c r="WNV147" s="6"/>
      <c r="WOB147" s="11"/>
      <c r="WOC147" s="6"/>
      <c r="WOI147" s="11"/>
      <c r="WOJ147" s="6"/>
      <c r="WOP147" s="11"/>
      <c r="WOQ147" s="6"/>
      <c r="WOW147" s="11"/>
      <c r="WOX147" s="6"/>
      <c r="WPD147" s="11"/>
      <c r="WPE147" s="6"/>
      <c r="WPK147" s="11"/>
      <c r="WPL147" s="6"/>
      <c r="WPR147" s="11"/>
      <c r="WPS147" s="6"/>
      <c r="WPY147" s="11"/>
      <c r="WPZ147" s="6"/>
      <c r="WQF147" s="11"/>
      <c r="WQG147" s="6"/>
      <c r="WQM147" s="11"/>
      <c r="WQN147" s="6"/>
      <c r="WQT147" s="11"/>
      <c r="WQU147" s="6"/>
      <c r="WRA147" s="11"/>
      <c r="WRB147" s="6"/>
      <c r="WRH147" s="11"/>
      <c r="WRI147" s="6"/>
      <c r="WRO147" s="11"/>
      <c r="WRP147" s="6"/>
      <c r="WRV147" s="11"/>
      <c r="WRW147" s="6"/>
      <c r="WSC147" s="11"/>
      <c r="WSD147" s="6"/>
      <c r="WSJ147" s="11"/>
      <c r="WSK147" s="6"/>
      <c r="WSQ147" s="11"/>
      <c r="WSR147" s="6"/>
      <c r="WSX147" s="11"/>
      <c r="WSY147" s="6"/>
      <c r="WTE147" s="11"/>
      <c r="WTF147" s="6"/>
      <c r="WTL147" s="11"/>
      <c r="WTM147" s="6"/>
      <c r="WTS147" s="11"/>
      <c r="WTT147" s="6"/>
      <c r="WTZ147" s="11"/>
      <c r="WUA147" s="6"/>
      <c r="WUG147" s="11"/>
      <c r="WUH147" s="6"/>
      <c r="WUN147" s="11"/>
      <c r="WUO147" s="6"/>
      <c r="WUU147" s="11"/>
      <c r="WUV147" s="6"/>
      <c r="WVB147" s="11"/>
      <c r="WVC147" s="6"/>
      <c r="WVI147" s="11"/>
      <c r="WVJ147" s="6"/>
      <c r="WVP147" s="11"/>
      <c r="WVQ147" s="6"/>
      <c r="WVW147" s="11"/>
      <c r="WVX147" s="6"/>
      <c r="WWD147" s="11"/>
      <c r="WWE147" s="6"/>
      <c r="WWK147" s="11"/>
      <c r="WWL147" s="6"/>
      <c r="WWR147" s="11"/>
      <c r="WWS147" s="6"/>
      <c r="WWY147" s="11"/>
      <c r="WWZ147" s="6"/>
      <c r="WXF147" s="11"/>
      <c r="WXG147" s="6"/>
      <c r="WXM147" s="11"/>
      <c r="WXN147" s="6"/>
      <c r="WXT147" s="11"/>
      <c r="WXU147" s="6"/>
      <c r="WYA147" s="11"/>
      <c r="WYB147" s="6"/>
      <c r="WYH147" s="11"/>
      <c r="WYI147" s="6"/>
      <c r="WYO147" s="11"/>
      <c r="WYP147" s="6"/>
      <c r="WYV147" s="11"/>
      <c r="WYW147" s="6"/>
      <c r="WZC147" s="11"/>
      <c r="WZD147" s="6"/>
      <c r="WZJ147" s="11"/>
      <c r="WZK147" s="6"/>
      <c r="WZQ147" s="11"/>
      <c r="WZR147" s="6"/>
      <c r="WZX147" s="11"/>
      <c r="WZY147" s="6"/>
      <c r="XAE147" s="11"/>
      <c r="XAF147" s="6"/>
      <c r="XAL147" s="11"/>
      <c r="XAM147" s="6"/>
      <c r="XAS147" s="11"/>
      <c r="XAT147" s="6"/>
      <c r="XAZ147" s="11"/>
      <c r="XBA147" s="6"/>
      <c r="XBG147" s="11"/>
      <c r="XBH147" s="6"/>
      <c r="XBN147" s="11"/>
      <c r="XBO147" s="6"/>
      <c r="XBU147" s="11"/>
      <c r="XBV147" s="6"/>
      <c r="XCB147" s="11"/>
      <c r="XCC147" s="6"/>
      <c r="XCI147" s="11"/>
      <c r="XCJ147" s="6"/>
      <c r="XCP147" s="11"/>
      <c r="XCQ147" s="6"/>
      <c r="XCW147" s="11"/>
      <c r="XCX147" s="6"/>
      <c r="XDD147" s="11"/>
      <c r="XDE147" s="6"/>
      <c r="XDK147" s="11"/>
      <c r="XDL147" s="6"/>
      <c r="XDR147" s="11"/>
      <c r="XDS147" s="6"/>
      <c r="XDY147" s="11"/>
      <c r="XDZ147" s="6"/>
      <c r="XEF147" s="11"/>
      <c r="XEG147" s="6"/>
      <c r="XEM147" s="11"/>
      <c r="XEN147" s="6"/>
      <c r="XET147" s="11"/>
      <c r="XEU147" s="6"/>
      <c r="XFA147" s="11"/>
      <c r="XFB147" s="6"/>
    </row>
    <row r="148" spans="1:1024 1030:2046 2052:3068 3074:5119 5125:6141 6147:7163 7169:8192 8198:9214 9220:10236 10242:12287 12293:13309 13315:14331 14337:15360 15366:16382" s="7" customFormat="1" x14ac:dyDescent="0.2">
      <c r="A148" s="11">
        <v>45846</v>
      </c>
      <c r="B148" s="6" t="s">
        <v>20</v>
      </c>
      <c r="C148" s="7">
        <v>5.8148600000000004</v>
      </c>
      <c r="D148" s="7">
        <v>15000000</v>
      </c>
      <c r="E148" s="7">
        <v>87222905.129999995</v>
      </c>
      <c r="F148" s="7">
        <v>113.90624</v>
      </c>
      <c r="G148" s="7">
        <v>114.004769</v>
      </c>
      <c r="H148" s="3"/>
      <c r="I148" s="6"/>
      <c r="O148" s="11"/>
      <c r="P148" s="6"/>
      <c r="V148" s="11"/>
      <c r="W148" s="6"/>
      <c r="AC148" s="11"/>
      <c r="AD148" s="6"/>
      <c r="AJ148" s="11"/>
      <c r="AK148" s="6"/>
      <c r="AQ148" s="11"/>
      <c r="AR148" s="6"/>
      <c r="AX148" s="11"/>
      <c r="AY148" s="6"/>
      <c r="BE148" s="11"/>
      <c r="BF148" s="6"/>
      <c r="BL148" s="11"/>
      <c r="BM148" s="6"/>
      <c r="BS148" s="11"/>
      <c r="BT148" s="6"/>
      <c r="BZ148" s="11"/>
      <c r="CA148" s="6"/>
      <c r="CG148" s="11"/>
      <c r="CH148" s="6"/>
      <c r="CN148" s="11"/>
      <c r="CO148" s="6"/>
      <c r="CU148" s="11"/>
      <c r="CV148" s="6"/>
      <c r="DB148" s="11"/>
      <c r="DC148" s="6"/>
      <c r="DI148" s="11"/>
      <c r="DJ148" s="6"/>
      <c r="DP148" s="11"/>
      <c r="DQ148" s="6"/>
      <c r="DW148" s="11"/>
      <c r="DX148" s="6"/>
      <c r="ED148" s="11"/>
      <c r="EE148" s="6"/>
      <c r="EK148" s="11"/>
      <c r="EL148" s="6"/>
      <c r="ER148" s="11"/>
      <c r="ES148" s="6"/>
      <c r="EY148" s="11"/>
      <c r="EZ148" s="6"/>
      <c r="FF148" s="11"/>
      <c r="FG148" s="6"/>
      <c r="FM148" s="11"/>
      <c r="FN148" s="6"/>
      <c r="FT148" s="11"/>
      <c r="FU148" s="6"/>
      <c r="GA148" s="11"/>
      <c r="GB148" s="6"/>
      <c r="GH148" s="11"/>
      <c r="GI148" s="6"/>
      <c r="GO148" s="11"/>
      <c r="GP148" s="6"/>
      <c r="GV148" s="11"/>
      <c r="GW148" s="6"/>
      <c r="HC148" s="11"/>
      <c r="HD148" s="6"/>
      <c r="HJ148" s="11"/>
      <c r="HK148" s="6"/>
      <c r="HQ148" s="11"/>
      <c r="HR148" s="6"/>
      <c r="HX148" s="11"/>
      <c r="HY148" s="6"/>
      <c r="IE148" s="11"/>
      <c r="IF148" s="6"/>
      <c r="IL148" s="11"/>
      <c r="IM148" s="6"/>
      <c r="IS148" s="11"/>
      <c r="IT148" s="6"/>
      <c r="IZ148" s="11"/>
      <c r="JA148" s="6"/>
      <c r="JG148" s="11"/>
      <c r="JH148" s="6"/>
      <c r="JN148" s="11"/>
      <c r="JO148" s="6"/>
      <c r="JU148" s="11"/>
      <c r="JV148" s="6"/>
      <c r="KB148" s="11"/>
      <c r="KC148" s="6"/>
      <c r="KI148" s="11"/>
      <c r="KJ148" s="6"/>
      <c r="KP148" s="11"/>
      <c r="KQ148" s="6"/>
      <c r="KW148" s="11"/>
      <c r="KX148" s="6"/>
      <c r="LD148" s="11"/>
      <c r="LE148" s="6"/>
      <c r="LK148" s="11"/>
      <c r="LL148" s="6"/>
      <c r="LR148" s="11"/>
      <c r="LS148" s="6"/>
      <c r="LY148" s="11"/>
      <c r="LZ148" s="6"/>
      <c r="MF148" s="11"/>
      <c r="MG148" s="6"/>
      <c r="MM148" s="11"/>
      <c r="MN148" s="6"/>
      <c r="MT148" s="11"/>
      <c r="MU148" s="6"/>
      <c r="NA148" s="11"/>
      <c r="NB148" s="6"/>
      <c r="NH148" s="11"/>
      <c r="NI148" s="6"/>
      <c r="NO148" s="11"/>
      <c r="NP148" s="6"/>
      <c r="NV148" s="11"/>
      <c r="NW148" s="6"/>
      <c r="OC148" s="11"/>
      <c r="OD148" s="6"/>
      <c r="OJ148" s="11"/>
      <c r="OK148" s="6"/>
      <c r="OQ148" s="11"/>
      <c r="OR148" s="6"/>
      <c r="OX148" s="11"/>
      <c r="OY148" s="6"/>
      <c r="PE148" s="11"/>
      <c r="PF148" s="6"/>
      <c r="PL148" s="11"/>
      <c r="PM148" s="6"/>
      <c r="PS148" s="11"/>
      <c r="PT148" s="6"/>
      <c r="PZ148" s="11"/>
      <c r="QA148" s="6"/>
      <c r="QG148" s="11"/>
      <c r="QH148" s="6"/>
      <c r="QN148" s="11"/>
      <c r="QO148" s="6"/>
      <c r="QU148" s="11"/>
      <c r="QV148" s="6"/>
      <c r="RB148" s="11"/>
      <c r="RC148" s="6"/>
      <c r="RI148" s="11"/>
      <c r="RJ148" s="6"/>
      <c r="RP148" s="11"/>
      <c r="RQ148" s="6"/>
      <c r="RW148" s="11"/>
      <c r="RX148" s="6"/>
      <c r="SD148" s="11"/>
      <c r="SE148" s="6"/>
      <c r="SK148" s="11"/>
      <c r="SL148" s="6"/>
      <c r="SR148" s="11"/>
      <c r="SS148" s="6"/>
      <c r="SY148" s="11"/>
      <c r="SZ148" s="6"/>
      <c r="TF148" s="11"/>
      <c r="TG148" s="6"/>
      <c r="TM148" s="11"/>
      <c r="TN148" s="6"/>
      <c r="TT148" s="11"/>
      <c r="TU148" s="6"/>
      <c r="UA148" s="11"/>
      <c r="UB148" s="6"/>
      <c r="UH148" s="11"/>
      <c r="UI148" s="6"/>
      <c r="UO148" s="11"/>
      <c r="UP148" s="6"/>
      <c r="UV148" s="11"/>
      <c r="UW148" s="6"/>
      <c r="VC148" s="11"/>
      <c r="VD148" s="6"/>
      <c r="VJ148" s="11"/>
      <c r="VK148" s="6"/>
      <c r="VQ148" s="11"/>
      <c r="VR148" s="6"/>
      <c r="VX148" s="11"/>
      <c r="VY148" s="6"/>
      <c r="WE148" s="11"/>
      <c r="WF148" s="6"/>
      <c r="WL148" s="11"/>
      <c r="WM148" s="6"/>
      <c r="WS148" s="11"/>
      <c r="WT148" s="6"/>
      <c r="WZ148" s="11"/>
      <c r="XA148" s="6"/>
      <c r="XG148" s="11"/>
      <c r="XH148" s="6"/>
      <c r="XN148" s="11"/>
      <c r="XO148" s="6"/>
      <c r="XU148" s="11"/>
      <c r="XV148" s="6"/>
      <c r="YB148" s="11"/>
      <c r="YC148" s="6"/>
      <c r="YI148" s="11"/>
      <c r="YJ148" s="6"/>
      <c r="YP148" s="11"/>
      <c r="YQ148" s="6"/>
      <c r="YW148" s="11"/>
      <c r="YX148" s="6"/>
      <c r="ZD148" s="11"/>
      <c r="ZE148" s="6"/>
      <c r="ZK148" s="11"/>
      <c r="ZL148" s="6"/>
      <c r="ZR148" s="11"/>
      <c r="ZS148" s="6"/>
      <c r="ZY148" s="11"/>
      <c r="ZZ148" s="6"/>
      <c r="AAF148" s="11"/>
      <c r="AAG148" s="6"/>
      <c r="AAM148" s="11"/>
      <c r="AAN148" s="6"/>
      <c r="AAT148" s="11"/>
      <c r="AAU148" s="6"/>
      <c r="ABA148" s="11"/>
      <c r="ABB148" s="6"/>
      <c r="ABH148" s="11"/>
      <c r="ABI148" s="6"/>
      <c r="ABO148" s="11"/>
      <c r="ABP148" s="6"/>
      <c r="ABV148" s="11"/>
      <c r="ABW148" s="6"/>
      <c r="ACC148" s="11"/>
      <c r="ACD148" s="6"/>
      <c r="ACJ148" s="11"/>
      <c r="ACK148" s="6"/>
      <c r="ACQ148" s="11"/>
      <c r="ACR148" s="6"/>
      <c r="ACX148" s="11"/>
      <c r="ACY148" s="6"/>
      <c r="ADE148" s="11"/>
      <c r="ADF148" s="6"/>
      <c r="ADL148" s="11"/>
      <c r="ADM148" s="6"/>
      <c r="ADS148" s="11"/>
      <c r="ADT148" s="6"/>
      <c r="ADZ148" s="11"/>
      <c r="AEA148" s="6"/>
      <c r="AEG148" s="11"/>
      <c r="AEH148" s="6"/>
      <c r="AEN148" s="11"/>
      <c r="AEO148" s="6"/>
      <c r="AEU148" s="11"/>
      <c r="AEV148" s="6"/>
      <c r="AFB148" s="11"/>
      <c r="AFC148" s="6"/>
      <c r="AFI148" s="11"/>
      <c r="AFJ148" s="6"/>
      <c r="AFP148" s="11"/>
      <c r="AFQ148" s="6"/>
      <c r="AFW148" s="11"/>
      <c r="AFX148" s="6"/>
      <c r="AGD148" s="11"/>
      <c r="AGE148" s="6"/>
      <c r="AGK148" s="11"/>
      <c r="AGL148" s="6"/>
      <c r="AGR148" s="11"/>
      <c r="AGS148" s="6"/>
      <c r="AGY148" s="11"/>
      <c r="AGZ148" s="6"/>
      <c r="AHF148" s="11"/>
      <c r="AHG148" s="6"/>
      <c r="AHM148" s="11"/>
      <c r="AHN148" s="6"/>
      <c r="AHT148" s="11"/>
      <c r="AHU148" s="6"/>
      <c r="AIA148" s="11"/>
      <c r="AIB148" s="6"/>
      <c r="AIH148" s="11"/>
      <c r="AII148" s="6"/>
      <c r="AIO148" s="11"/>
      <c r="AIP148" s="6"/>
      <c r="AIV148" s="11"/>
      <c r="AIW148" s="6"/>
      <c r="AJC148" s="11"/>
      <c r="AJD148" s="6"/>
      <c r="AJJ148" s="11"/>
      <c r="AJK148" s="6"/>
      <c r="AJQ148" s="11"/>
      <c r="AJR148" s="6"/>
      <c r="AJX148" s="11"/>
      <c r="AJY148" s="6"/>
      <c r="AKE148" s="11"/>
      <c r="AKF148" s="6"/>
      <c r="AKL148" s="11"/>
      <c r="AKM148" s="6"/>
      <c r="AKS148" s="11"/>
      <c r="AKT148" s="6"/>
      <c r="AKZ148" s="11"/>
      <c r="ALA148" s="6"/>
      <c r="ALG148" s="11"/>
      <c r="ALH148" s="6"/>
      <c r="ALN148" s="11"/>
      <c r="ALO148" s="6"/>
      <c r="ALU148" s="11"/>
      <c r="ALV148" s="6"/>
      <c r="AMB148" s="11"/>
      <c r="AMC148" s="6"/>
      <c r="AMI148" s="11"/>
      <c r="AMJ148" s="6"/>
      <c r="AMP148" s="11"/>
      <c r="AMQ148" s="6"/>
      <c r="AMW148" s="11"/>
      <c r="AMX148" s="6"/>
      <c r="AND148" s="11"/>
      <c r="ANE148" s="6"/>
      <c r="ANK148" s="11"/>
      <c r="ANL148" s="6"/>
      <c r="ANR148" s="11"/>
      <c r="ANS148" s="6"/>
      <c r="ANY148" s="11"/>
      <c r="ANZ148" s="6"/>
      <c r="AOF148" s="11"/>
      <c r="AOG148" s="6"/>
      <c r="AOM148" s="11"/>
      <c r="AON148" s="6"/>
      <c r="AOT148" s="11"/>
      <c r="AOU148" s="6"/>
      <c r="APA148" s="11"/>
      <c r="APB148" s="6"/>
      <c r="APH148" s="11"/>
      <c r="API148" s="6"/>
      <c r="APO148" s="11"/>
      <c r="APP148" s="6"/>
      <c r="APV148" s="11"/>
      <c r="APW148" s="6"/>
      <c r="AQC148" s="11"/>
      <c r="AQD148" s="6"/>
      <c r="AQJ148" s="11"/>
      <c r="AQK148" s="6"/>
      <c r="AQQ148" s="11"/>
      <c r="AQR148" s="6"/>
      <c r="AQX148" s="11"/>
      <c r="AQY148" s="6"/>
      <c r="ARE148" s="11"/>
      <c r="ARF148" s="6"/>
      <c r="ARL148" s="11"/>
      <c r="ARM148" s="6"/>
      <c r="ARS148" s="11"/>
      <c r="ART148" s="6"/>
      <c r="ARZ148" s="11"/>
      <c r="ASA148" s="6"/>
      <c r="ASG148" s="11"/>
      <c r="ASH148" s="6"/>
      <c r="ASN148" s="11"/>
      <c r="ASO148" s="6"/>
      <c r="ASU148" s="11"/>
      <c r="ASV148" s="6"/>
      <c r="ATB148" s="11"/>
      <c r="ATC148" s="6"/>
      <c r="ATI148" s="11"/>
      <c r="ATJ148" s="6"/>
      <c r="ATP148" s="11"/>
      <c r="ATQ148" s="6"/>
      <c r="ATW148" s="11"/>
      <c r="ATX148" s="6"/>
      <c r="AUD148" s="11"/>
      <c r="AUE148" s="6"/>
      <c r="AUK148" s="11"/>
      <c r="AUL148" s="6"/>
      <c r="AUR148" s="11"/>
      <c r="AUS148" s="6"/>
      <c r="AUY148" s="11"/>
      <c r="AUZ148" s="6"/>
      <c r="AVF148" s="11"/>
      <c r="AVG148" s="6"/>
      <c r="AVM148" s="11"/>
      <c r="AVN148" s="6"/>
      <c r="AVT148" s="11"/>
      <c r="AVU148" s="6"/>
      <c r="AWA148" s="11"/>
      <c r="AWB148" s="6"/>
      <c r="AWH148" s="11"/>
      <c r="AWI148" s="6"/>
      <c r="AWO148" s="11"/>
      <c r="AWP148" s="6"/>
      <c r="AWV148" s="11"/>
      <c r="AWW148" s="6"/>
      <c r="AXC148" s="11"/>
      <c r="AXD148" s="6"/>
      <c r="AXJ148" s="11"/>
      <c r="AXK148" s="6"/>
      <c r="AXQ148" s="11"/>
      <c r="AXR148" s="6"/>
      <c r="AXX148" s="11"/>
      <c r="AXY148" s="6"/>
      <c r="AYE148" s="11"/>
      <c r="AYF148" s="6"/>
      <c r="AYL148" s="11"/>
      <c r="AYM148" s="6"/>
      <c r="AYS148" s="11"/>
      <c r="AYT148" s="6"/>
      <c r="AYZ148" s="11"/>
      <c r="AZA148" s="6"/>
      <c r="AZG148" s="11"/>
      <c r="AZH148" s="6"/>
      <c r="AZN148" s="11"/>
      <c r="AZO148" s="6"/>
      <c r="AZU148" s="11"/>
      <c r="AZV148" s="6"/>
      <c r="BAB148" s="11"/>
      <c r="BAC148" s="6"/>
      <c r="BAI148" s="11"/>
      <c r="BAJ148" s="6"/>
      <c r="BAP148" s="11"/>
      <c r="BAQ148" s="6"/>
      <c r="BAW148" s="11"/>
      <c r="BAX148" s="6"/>
      <c r="BBD148" s="11"/>
      <c r="BBE148" s="6"/>
      <c r="BBK148" s="11"/>
      <c r="BBL148" s="6"/>
      <c r="BBR148" s="11"/>
      <c r="BBS148" s="6"/>
      <c r="BBY148" s="11"/>
      <c r="BBZ148" s="6"/>
      <c r="BCF148" s="11"/>
      <c r="BCG148" s="6"/>
      <c r="BCM148" s="11"/>
      <c r="BCN148" s="6"/>
      <c r="BCT148" s="11"/>
      <c r="BCU148" s="6"/>
      <c r="BDA148" s="11"/>
      <c r="BDB148" s="6"/>
      <c r="BDH148" s="11"/>
      <c r="BDI148" s="6"/>
      <c r="BDO148" s="11"/>
      <c r="BDP148" s="6"/>
      <c r="BDV148" s="11"/>
      <c r="BDW148" s="6"/>
      <c r="BEC148" s="11"/>
      <c r="BED148" s="6"/>
      <c r="BEJ148" s="11"/>
      <c r="BEK148" s="6"/>
      <c r="BEQ148" s="11"/>
      <c r="BER148" s="6"/>
      <c r="BEX148" s="11"/>
      <c r="BEY148" s="6"/>
      <c r="BFE148" s="11"/>
      <c r="BFF148" s="6"/>
      <c r="BFL148" s="11"/>
      <c r="BFM148" s="6"/>
      <c r="BFS148" s="11"/>
      <c r="BFT148" s="6"/>
      <c r="BFZ148" s="11"/>
      <c r="BGA148" s="6"/>
      <c r="BGG148" s="11"/>
      <c r="BGH148" s="6"/>
      <c r="BGN148" s="11"/>
      <c r="BGO148" s="6"/>
      <c r="BGU148" s="11"/>
      <c r="BGV148" s="6"/>
      <c r="BHB148" s="11"/>
      <c r="BHC148" s="6"/>
      <c r="BHI148" s="11"/>
      <c r="BHJ148" s="6"/>
      <c r="BHP148" s="11"/>
      <c r="BHQ148" s="6"/>
      <c r="BHW148" s="11"/>
      <c r="BHX148" s="6"/>
      <c r="BID148" s="11"/>
      <c r="BIE148" s="6"/>
      <c r="BIK148" s="11"/>
      <c r="BIL148" s="6"/>
      <c r="BIR148" s="11"/>
      <c r="BIS148" s="6"/>
      <c r="BIY148" s="11"/>
      <c r="BIZ148" s="6"/>
      <c r="BJF148" s="11"/>
      <c r="BJG148" s="6"/>
      <c r="BJM148" s="11"/>
      <c r="BJN148" s="6"/>
      <c r="BJT148" s="11"/>
      <c r="BJU148" s="6"/>
      <c r="BKA148" s="11"/>
      <c r="BKB148" s="6"/>
      <c r="BKH148" s="11"/>
      <c r="BKI148" s="6"/>
      <c r="BKO148" s="11"/>
      <c r="BKP148" s="6"/>
      <c r="BKV148" s="11"/>
      <c r="BKW148" s="6"/>
      <c r="BLC148" s="11"/>
      <c r="BLD148" s="6"/>
      <c r="BLJ148" s="11"/>
      <c r="BLK148" s="6"/>
      <c r="BLQ148" s="11"/>
      <c r="BLR148" s="6"/>
      <c r="BLX148" s="11"/>
      <c r="BLY148" s="6"/>
      <c r="BME148" s="11"/>
      <c r="BMF148" s="6"/>
      <c r="BML148" s="11"/>
      <c r="BMM148" s="6"/>
      <c r="BMS148" s="11"/>
      <c r="BMT148" s="6"/>
      <c r="BMZ148" s="11"/>
      <c r="BNA148" s="6"/>
      <c r="BNG148" s="11"/>
      <c r="BNH148" s="6"/>
      <c r="BNN148" s="11"/>
      <c r="BNO148" s="6"/>
      <c r="BNU148" s="11"/>
      <c r="BNV148" s="6"/>
      <c r="BOB148" s="11"/>
      <c r="BOC148" s="6"/>
      <c r="BOI148" s="11"/>
      <c r="BOJ148" s="6"/>
      <c r="BOP148" s="11"/>
      <c r="BOQ148" s="6"/>
      <c r="BOW148" s="11"/>
      <c r="BOX148" s="6"/>
      <c r="BPD148" s="11"/>
      <c r="BPE148" s="6"/>
      <c r="BPK148" s="11"/>
      <c r="BPL148" s="6"/>
      <c r="BPR148" s="11"/>
      <c r="BPS148" s="6"/>
      <c r="BPY148" s="11"/>
      <c r="BPZ148" s="6"/>
      <c r="BQF148" s="11"/>
      <c r="BQG148" s="6"/>
      <c r="BQM148" s="11"/>
      <c r="BQN148" s="6"/>
      <c r="BQT148" s="11"/>
      <c r="BQU148" s="6"/>
      <c r="BRA148" s="11"/>
      <c r="BRB148" s="6"/>
      <c r="BRH148" s="11"/>
      <c r="BRI148" s="6"/>
      <c r="BRO148" s="11"/>
      <c r="BRP148" s="6"/>
      <c r="BRV148" s="11"/>
      <c r="BRW148" s="6"/>
      <c r="BSC148" s="11"/>
      <c r="BSD148" s="6"/>
      <c r="BSJ148" s="11"/>
      <c r="BSK148" s="6"/>
      <c r="BSQ148" s="11"/>
      <c r="BSR148" s="6"/>
      <c r="BSX148" s="11"/>
      <c r="BSY148" s="6"/>
      <c r="BTE148" s="11"/>
      <c r="BTF148" s="6"/>
      <c r="BTL148" s="11"/>
      <c r="BTM148" s="6"/>
      <c r="BTS148" s="11"/>
      <c r="BTT148" s="6"/>
      <c r="BTZ148" s="11"/>
      <c r="BUA148" s="6"/>
      <c r="BUG148" s="11"/>
      <c r="BUH148" s="6"/>
      <c r="BUN148" s="11"/>
      <c r="BUO148" s="6"/>
      <c r="BUU148" s="11"/>
      <c r="BUV148" s="6"/>
      <c r="BVB148" s="11"/>
      <c r="BVC148" s="6"/>
      <c r="BVI148" s="11"/>
      <c r="BVJ148" s="6"/>
      <c r="BVP148" s="11"/>
      <c r="BVQ148" s="6"/>
      <c r="BVW148" s="11"/>
      <c r="BVX148" s="6"/>
      <c r="BWD148" s="11"/>
      <c r="BWE148" s="6"/>
      <c r="BWK148" s="11"/>
      <c r="BWL148" s="6"/>
      <c r="BWR148" s="11"/>
      <c r="BWS148" s="6"/>
      <c r="BWY148" s="11"/>
      <c r="BWZ148" s="6"/>
      <c r="BXF148" s="11"/>
      <c r="BXG148" s="6"/>
      <c r="BXM148" s="11"/>
      <c r="BXN148" s="6"/>
      <c r="BXT148" s="11"/>
      <c r="BXU148" s="6"/>
      <c r="BYA148" s="11"/>
      <c r="BYB148" s="6"/>
      <c r="BYH148" s="11"/>
      <c r="BYI148" s="6"/>
      <c r="BYO148" s="11"/>
      <c r="BYP148" s="6"/>
      <c r="BYV148" s="11"/>
      <c r="BYW148" s="6"/>
      <c r="BZC148" s="11"/>
      <c r="BZD148" s="6"/>
      <c r="BZJ148" s="11"/>
      <c r="BZK148" s="6"/>
      <c r="BZQ148" s="11"/>
      <c r="BZR148" s="6"/>
      <c r="BZX148" s="11"/>
      <c r="BZY148" s="6"/>
      <c r="CAE148" s="11"/>
      <c r="CAF148" s="6"/>
      <c r="CAL148" s="11"/>
      <c r="CAM148" s="6"/>
      <c r="CAS148" s="11"/>
      <c r="CAT148" s="6"/>
      <c r="CAZ148" s="11"/>
      <c r="CBA148" s="6"/>
      <c r="CBG148" s="11"/>
      <c r="CBH148" s="6"/>
      <c r="CBN148" s="11"/>
      <c r="CBO148" s="6"/>
      <c r="CBU148" s="11"/>
      <c r="CBV148" s="6"/>
      <c r="CCB148" s="11"/>
      <c r="CCC148" s="6"/>
      <c r="CCI148" s="11"/>
      <c r="CCJ148" s="6"/>
      <c r="CCP148" s="11"/>
      <c r="CCQ148" s="6"/>
      <c r="CCW148" s="11"/>
      <c r="CCX148" s="6"/>
      <c r="CDD148" s="11"/>
      <c r="CDE148" s="6"/>
      <c r="CDK148" s="11"/>
      <c r="CDL148" s="6"/>
      <c r="CDR148" s="11"/>
      <c r="CDS148" s="6"/>
      <c r="CDY148" s="11"/>
      <c r="CDZ148" s="6"/>
      <c r="CEF148" s="11"/>
      <c r="CEG148" s="6"/>
      <c r="CEM148" s="11"/>
      <c r="CEN148" s="6"/>
      <c r="CET148" s="11"/>
      <c r="CEU148" s="6"/>
      <c r="CFA148" s="11"/>
      <c r="CFB148" s="6"/>
      <c r="CFH148" s="11"/>
      <c r="CFI148" s="6"/>
      <c r="CFO148" s="11"/>
      <c r="CFP148" s="6"/>
      <c r="CFV148" s="11"/>
      <c r="CFW148" s="6"/>
      <c r="CGC148" s="11"/>
      <c r="CGD148" s="6"/>
      <c r="CGJ148" s="11"/>
      <c r="CGK148" s="6"/>
      <c r="CGQ148" s="11"/>
      <c r="CGR148" s="6"/>
      <c r="CGX148" s="11"/>
      <c r="CGY148" s="6"/>
      <c r="CHE148" s="11"/>
      <c r="CHF148" s="6"/>
      <c r="CHL148" s="11"/>
      <c r="CHM148" s="6"/>
      <c r="CHS148" s="11"/>
      <c r="CHT148" s="6"/>
      <c r="CHZ148" s="11"/>
      <c r="CIA148" s="6"/>
      <c r="CIG148" s="11"/>
      <c r="CIH148" s="6"/>
      <c r="CIN148" s="11"/>
      <c r="CIO148" s="6"/>
      <c r="CIU148" s="11"/>
      <c r="CIV148" s="6"/>
      <c r="CJB148" s="11"/>
      <c r="CJC148" s="6"/>
      <c r="CJI148" s="11"/>
      <c r="CJJ148" s="6"/>
      <c r="CJP148" s="11"/>
      <c r="CJQ148" s="6"/>
      <c r="CJW148" s="11"/>
      <c r="CJX148" s="6"/>
      <c r="CKD148" s="11"/>
      <c r="CKE148" s="6"/>
      <c r="CKK148" s="11"/>
      <c r="CKL148" s="6"/>
      <c r="CKR148" s="11"/>
      <c r="CKS148" s="6"/>
      <c r="CKY148" s="11"/>
      <c r="CKZ148" s="6"/>
      <c r="CLF148" s="11"/>
      <c r="CLG148" s="6"/>
      <c r="CLM148" s="11"/>
      <c r="CLN148" s="6"/>
      <c r="CLT148" s="11"/>
      <c r="CLU148" s="6"/>
      <c r="CMA148" s="11"/>
      <c r="CMB148" s="6"/>
      <c r="CMH148" s="11"/>
      <c r="CMI148" s="6"/>
      <c r="CMO148" s="11"/>
      <c r="CMP148" s="6"/>
      <c r="CMV148" s="11"/>
      <c r="CMW148" s="6"/>
      <c r="CNC148" s="11"/>
      <c r="CND148" s="6"/>
      <c r="CNJ148" s="11"/>
      <c r="CNK148" s="6"/>
      <c r="CNQ148" s="11"/>
      <c r="CNR148" s="6"/>
      <c r="CNX148" s="11"/>
      <c r="CNY148" s="6"/>
      <c r="COE148" s="11"/>
      <c r="COF148" s="6"/>
      <c r="COL148" s="11"/>
      <c r="COM148" s="6"/>
      <c r="COS148" s="11"/>
      <c r="COT148" s="6"/>
      <c r="COZ148" s="11"/>
      <c r="CPA148" s="6"/>
      <c r="CPG148" s="11"/>
      <c r="CPH148" s="6"/>
      <c r="CPN148" s="11"/>
      <c r="CPO148" s="6"/>
      <c r="CPU148" s="11"/>
      <c r="CPV148" s="6"/>
      <c r="CQB148" s="11"/>
      <c r="CQC148" s="6"/>
      <c r="CQI148" s="11"/>
      <c r="CQJ148" s="6"/>
      <c r="CQP148" s="11"/>
      <c r="CQQ148" s="6"/>
      <c r="CQW148" s="11"/>
      <c r="CQX148" s="6"/>
      <c r="CRD148" s="11"/>
      <c r="CRE148" s="6"/>
      <c r="CRK148" s="11"/>
      <c r="CRL148" s="6"/>
      <c r="CRR148" s="11"/>
      <c r="CRS148" s="6"/>
      <c r="CRY148" s="11"/>
      <c r="CRZ148" s="6"/>
      <c r="CSF148" s="11"/>
      <c r="CSG148" s="6"/>
      <c r="CSM148" s="11"/>
      <c r="CSN148" s="6"/>
      <c r="CST148" s="11"/>
      <c r="CSU148" s="6"/>
      <c r="CTA148" s="11"/>
      <c r="CTB148" s="6"/>
      <c r="CTH148" s="11"/>
      <c r="CTI148" s="6"/>
      <c r="CTO148" s="11"/>
      <c r="CTP148" s="6"/>
      <c r="CTV148" s="11"/>
      <c r="CTW148" s="6"/>
      <c r="CUC148" s="11"/>
      <c r="CUD148" s="6"/>
      <c r="CUJ148" s="11"/>
      <c r="CUK148" s="6"/>
      <c r="CUQ148" s="11"/>
      <c r="CUR148" s="6"/>
      <c r="CUX148" s="11"/>
      <c r="CUY148" s="6"/>
      <c r="CVE148" s="11"/>
      <c r="CVF148" s="6"/>
      <c r="CVL148" s="11"/>
      <c r="CVM148" s="6"/>
      <c r="CVS148" s="11"/>
      <c r="CVT148" s="6"/>
      <c r="CVZ148" s="11"/>
      <c r="CWA148" s="6"/>
      <c r="CWG148" s="11"/>
      <c r="CWH148" s="6"/>
      <c r="CWN148" s="11"/>
      <c r="CWO148" s="6"/>
      <c r="CWU148" s="11"/>
      <c r="CWV148" s="6"/>
      <c r="CXB148" s="11"/>
      <c r="CXC148" s="6"/>
      <c r="CXI148" s="11"/>
      <c r="CXJ148" s="6"/>
      <c r="CXP148" s="11"/>
      <c r="CXQ148" s="6"/>
      <c r="CXW148" s="11"/>
      <c r="CXX148" s="6"/>
      <c r="CYD148" s="11"/>
      <c r="CYE148" s="6"/>
      <c r="CYK148" s="11"/>
      <c r="CYL148" s="6"/>
      <c r="CYR148" s="11"/>
      <c r="CYS148" s="6"/>
      <c r="CYY148" s="11"/>
      <c r="CYZ148" s="6"/>
      <c r="CZF148" s="11"/>
      <c r="CZG148" s="6"/>
      <c r="CZM148" s="11"/>
      <c r="CZN148" s="6"/>
      <c r="CZT148" s="11"/>
      <c r="CZU148" s="6"/>
      <c r="DAA148" s="11"/>
      <c r="DAB148" s="6"/>
      <c r="DAH148" s="11"/>
      <c r="DAI148" s="6"/>
      <c r="DAO148" s="11"/>
      <c r="DAP148" s="6"/>
      <c r="DAV148" s="11"/>
      <c r="DAW148" s="6"/>
      <c r="DBC148" s="11"/>
      <c r="DBD148" s="6"/>
      <c r="DBJ148" s="11"/>
      <c r="DBK148" s="6"/>
      <c r="DBQ148" s="11"/>
      <c r="DBR148" s="6"/>
      <c r="DBX148" s="11"/>
      <c r="DBY148" s="6"/>
      <c r="DCE148" s="11"/>
      <c r="DCF148" s="6"/>
      <c r="DCL148" s="11"/>
      <c r="DCM148" s="6"/>
      <c r="DCS148" s="11"/>
      <c r="DCT148" s="6"/>
      <c r="DCZ148" s="11"/>
      <c r="DDA148" s="6"/>
      <c r="DDG148" s="11"/>
      <c r="DDH148" s="6"/>
      <c r="DDN148" s="11"/>
      <c r="DDO148" s="6"/>
      <c r="DDU148" s="11"/>
      <c r="DDV148" s="6"/>
      <c r="DEB148" s="11"/>
      <c r="DEC148" s="6"/>
      <c r="DEI148" s="11"/>
      <c r="DEJ148" s="6"/>
      <c r="DEP148" s="11"/>
      <c r="DEQ148" s="6"/>
      <c r="DEW148" s="11"/>
      <c r="DEX148" s="6"/>
      <c r="DFD148" s="11"/>
      <c r="DFE148" s="6"/>
      <c r="DFK148" s="11"/>
      <c r="DFL148" s="6"/>
      <c r="DFR148" s="11"/>
      <c r="DFS148" s="6"/>
      <c r="DFY148" s="11"/>
      <c r="DFZ148" s="6"/>
      <c r="DGF148" s="11"/>
      <c r="DGG148" s="6"/>
      <c r="DGM148" s="11"/>
      <c r="DGN148" s="6"/>
      <c r="DGT148" s="11"/>
      <c r="DGU148" s="6"/>
      <c r="DHA148" s="11"/>
      <c r="DHB148" s="6"/>
      <c r="DHH148" s="11"/>
      <c r="DHI148" s="6"/>
      <c r="DHO148" s="11"/>
      <c r="DHP148" s="6"/>
      <c r="DHV148" s="11"/>
      <c r="DHW148" s="6"/>
      <c r="DIC148" s="11"/>
      <c r="DID148" s="6"/>
      <c r="DIJ148" s="11"/>
      <c r="DIK148" s="6"/>
      <c r="DIQ148" s="11"/>
      <c r="DIR148" s="6"/>
      <c r="DIX148" s="11"/>
      <c r="DIY148" s="6"/>
      <c r="DJE148" s="11"/>
      <c r="DJF148" s="6"/>
      <c r="DJL148" s="11"/>
      <c r="DJM148" s="6"/>
      <c r="DJS148" s="11"/>
      <c r="DJT148" s="6"/>
      <c r="DJZ148" s="11"/>
      <c r="DKA148" s="6"/>
      <c r="DKG148" s="11"/>
      <c r="DKH148" s="6"/>
      <c r="DKN148" s="11"/>
      <c r="DKO148" s="6"/>
      <c r="DKU148" s="11"/>
      <c r="DKV148" s="6"/>
      <c r="DLB148" s="11"/>
      <c r="DLC148" s="6"/>
      <c r="DLI148" s="11"/>
      <c r="DLJ148" s="6"/>
      <c r="DLP148" s="11"/>
      <c r="DLQ148" s="6"/>
      <c r="DLW148" s="11"/>
      <c r="DLX148" s="6"/>
      <c r="DMD148" s="11"/>
      <c r="DME148" s="6"/>
      <c r="DMK148" s="11"/>
      <c r="DML148" s="6"/>
      <c r="DMR148" s="11"/>
      <c r="DMS148" s="6"/>
      <c r="DMY148" s="11"/>
      <c r="DMZ148" s="6"/>
      <c r="DNF148" s="11"/>
      <c r="DNG148" s="6"/>
      <c r="DNM148" s="11"/>
      <c r="DNN148" s="6"/>
      <c r="DNT148" s="11"/>
      <c r="DNU148" s="6"/>
      <c r="DOA148" s="11"/>
      <c r="DOB148" s="6"/>
      <c r="DOH148" s="11"/>
      <c r="DOI148" s="6"/>
      <c r="DOO148" s="11"/>
      <c r="DOP148" s="6"/>
      <c r="DOV148" s="11"/>
      <c r="DOW148" s="6"/>
      <c r="DPC148" s="11"/>
      <c r="DPD148" s="6"/>
      <c r="DPJ148" s="11"/>
      <c r="DPK148" s="6"/>
      <c r="DPQ148" s="11"/>
      <c r="DPR148" s="6"/>
      <c r="DPX148" s="11"/>
      <c r="DPY148" s="6"/>
      <c r="DQE148" s="11"/>
      <c r="DQF148" s="6"/>
      <c r="DQL148" s="11"/>
      <c r="DQM148" s="6"/>
      <c r="DQS148" s="11"/>
      <c r="DQT148" s="6"/>
      <c r="DQZ148" s="11"/>
      <c r="DRA148" s="6"/>
      <c r="DRG148" s="11"/>
      <c r="DRH148" s="6"/>
      <c r="DRN148" s="11"/>
      <c r="DRO148" s="6"/>
      <c r="DRU148" s="11"/>
      <c r="DRV148" s="6"/>
      <c r="DSB148" s="11"/>
      <c r="DSC148" s="6"/>
      <c r="DSI148" s="11"/>
      <c r="DSJ148" s="6"/>
      <c r="DSP148" s="11"/>
      <c r="DSQ148" s="6"/>
      <c r="DSW148" s="11"/>
      <c r="DSX148" s="6"/>
      <c r="DTD148" s="11"/>
      <c r="DTE148" s="6"/>
      <c r="DTK148" s="11"/>
      <c r="DTL148" s="6"/>
      <c r="DTR148" s="11"/>
      <c r="DTS148" s="6"/>
      <c r="DTY148" s="11"/>
      <c r="DTZ148" s="6"/>
      <c r="DUF148" s="11"/>
      <c r="DUG148" s="6"/>
      <c r="DUM148" s="11"/>
      <c r="DUN148" s="6"/>
      <c r="DUT148" s="11"/>
      <c r="DUU148" s="6"/>
      <c r="DVA148" s="11"/>
      <c r="DVB148" s="6"/>
      <c r="DVH148" s="11"/>
      <c r="DVI148" s="6"/>
      <c r="DVO148" s="11"/>
      <c r="DVP148" s="6"/>
      <c r="DVV148" s="11"/>
      <c r="DVW148" s="6"/>
      <c r="DWC148" s="11"/>
      <c r="DWD148" s="6"/>
      <c r="DWJ148" s="11"/>
      <c r="DWK148" s="6"/>
      <c r="DWQ148" s="11"/>
      <c r="DWR148" s="6"/>
      <c r="DWX148" s="11"/>
      <c r="DWY148" s="6"/>
      <c r="DXE148" s="11"/>
      <c r="DXF148" s="6"/>
      <c r="DXL148" s="11"/>
      <c r="DXM148" s="6"/>
      <c r="DXS148" s="11"/>
      <c r="DXT148" s="6"/>
      <c r="DXZ148" s="11"/>
      <c r="DYA148" s="6"/>
      <c r="DYG148" s="11"/>
      <c r="DYH148" s="6"/>
      <c r="DYN148" s="11"/>
      <c r="DYO148" s="6"/>
      <c r="DYU148" s="11"/>
      <c r="DYV148" s="6"/>
      <c r="DZB148" s="11"/>
      <c r="DZC148" s="6"/>
      <c r="DZI148" s="11"/>
      <c r="DZJ148" s="6"/>
      <c r="DZP148" s="11"/>
      <c r="DZQ148" s="6"/>
      <c r="DZW148" s="11"/>
      <c r="DZX148" s="6"/>
      <c r="EAD148" s="11"/>
      <c r="EAE148" s="6"/>
      <c r="EAK148" s="11"/>
      <c r="EAL148" s="6"/>
      <c r="EAR148" s="11"/>
      <c r="EAS148" s="6"/>
      <c r="EAY148" s="11"/>
      <c r="EAZ148" s="6"/>
      <c r="EBF148" s="11"/>
      <c r="EBG148" s="6"/>
      <c r="EBM148" s="11"/>
      <c r="EBN148" s="6"/>
      <c r="EBT148" s="11"/>
      <c r="EBU148" s="6"/>
      <c r="ECA148" s="11"/>
      <c r="ECB148" s="6"/>
      <c r="ECH148" s="11"/>
      <c r="ECI148" s="6"/>
      <c r="ECO148" s="11"/>
      <c r="ECP148" s="6"/>
      <c r="ECV148" s="11"/>
      <c r="ECW148" s="6"/>
      <c r="EDC148" s="11"/>
      <c r="EDD148" s="6"/>
      <c r="EDJ148" s="11"/>
      <c r="EDK148" s="6"/>
      <c r="EDQ148" s="11"/>
      <c r="EDR148" s="6"/>
      <c r="EDX148" s="11"/>
      <c r="EDY148" s="6"/>
      <c r="EEE148" s="11"/>
      <c r="EEF148" s="6"/>
      <c r="EEL148" s="11"/>
      <c r="EEM148" s="6"/>
      <c r="EES148" s="11"/>
      <c r="EET148" s="6"/>
      <c r="EEZ148" s="11"/>
      <c r="EFA148" s="6"/>
      <c r="EFG148" s="11"/>
      <c r="EFH148" s="6"/>
      <c r="EFN148" s="11"/>
      <c r="EFO148" s="6"/>
      <c r="EFU148" s="11"/>
      <c r="EFV148" s="6"/>
      <c r="EGB148" s="11"/>
      <c r="EGC148" s="6"/>
      <c r="EGI148" s="11"/>
      <c r="EGJ148" s="6"/>
      <c r="EGP148" s="11"/>
      <c r="EGQ148" s="6"/>
      <c r="EGW148" s="11"/>
      <c r="EGX148" s="6"/>
      <c r="EHD148" s="11"/>
      <c r="EHE148" s="6"/>
      <c r="EHK148" s="11"/>
      <c r="EHL148" s="6"/>
      <c r="EHR148" s="11"/>
      <c r="EHS148" s="6"/>
      <c r="EHY148" s="11"/>
      <c r="EHZ148" s="6"/>
      <c r="EIF148" s="11"/>
      <c r="EIG148" s="6"/>
      <c r="EIM148" s="11"/>
      <c r="EIN148" s="6"/>
      <c r="EIT148" s="11"/>
      <c r="EIU148" s="6"/>
      <c r="EJA148" s="11"/>
      <c r="EJB148" s="6"/>
      <c r="EJH148" s="11"/>
      <c r="EJI148" s="6"/>
      <c r="EJO148" s="11"/>
      <c r="EJP148" s="6"/>
      <c r="EJV148" s="11"/>
      <c r="EJW148" s="6"/>
      <c r="EKC148" s="11"/>
      <c r="EKD148" s="6"/>
      <c r="EKJ148" s="11"/>
      <c r="EKK148" s="6"/>
      <c r="EKQ148" s="11"/>
      <c r="EKR148" s="6"/>
      <c r="EKX148" s="11"/>
      <c r="EKY148" s="6"/>
      <c r="ELE148" s="11"/>
      <c r="ELF148" s="6"/>
      <c r="ELL148" s="11"/>
      <c r="ELM148" s="6"/>
      <c r="ELS148" s="11"/>
      <c r="ELT148" s="6"/>
      <c r="ELZ148" s="11"/>
      <c r="EMA148" s="6"/>
      <c r="EMG148" s="11"/>
      <c r="EMH148" s="6"/>
      <c r="EMN148" s="11"/>
      <c r="EMO148" s="6"/>
      <c r="EMU148" s="11"/>
      <c r="EMV148" s="6"/>
      <c r="ENB148" s="11"/>
      <c r="ENC148" s="6"/>
      <c r="ENI148" s="11"/>
      <c r="ENJ148" s="6"/>
      <c r="ENP148" s="11"/>
      <c r="ENQ148" s="6"/>
      <c r="ENW148" s="11"/>
      <c r="ENX148" s="6"/>
      <c r="EOD148" s="11"/>
      <c r="EOE148" s="6"/>
      <c r="EOK148" s="11"/>
      <c r="EOL148" s="6"/>
      <c r="EOR148" s="11"/>
      <c r="EOS148" s="6"/>
      <c r="EOY148" s="11"/>
      <c r="EOZ148" s="6"/>
      <c r="EPF148" s="11"/>
      <c r="EPG148" s="6"/>
      <c r="EPM148" s="11"/>
      <c r="EPN148" s="6"/>
      <c r="EPT148" s="11"/>
      <c r="EPU148" s="6"/>
      <c r="EQA148" s="11"/>
      <c r="EQB148" s="6"/>
      <c r="EQH148" s="11"/>
      <c r="EQI148" s="6"/>
      <c r="EQO148" s="11"/>
      <c r="EQP148" s="6"/>
      <c r="EQV148" s="11"/>
      <c r="EQW148" s="6"/>
      <c r="ERC148" s="11"/>
      <c r="ERD148" s="6"/>
      <c r="ERJ148" s="11"/>
      <c r="ERK148" s="6"/>
      <c r="ERQ148" s="11"/>
      <c r="ERR148" s="6"/>
      <c r="ERX148" s="11"/>
      <c r="ERY148" s="6"/>
      <c r="ESE148" s="11"/>
      <c r="ESF148" s="6"/>
      <c r="ESL148" s="11"/>
      <c r="ESM148" s="6"/>
      <c r="ESS148" s="11"/>
      <c r="EST148" s="6"/>
      <c r="ESZ148" s="11"/>
      <c r="ETA148" s="6"/>
      <c r="ETG148" s="11"/>
      <c r="ETH148" s="6"/>
      <c r="ETN148" s="11"/>
      <c r="ETO148" s="6"/>
      <c r="ETU148" s="11"/>
      <c r="ETV148" s="6"/>
      <c r="EUB148" s="11"/>
      <c r="EUC148" s="6"/>
      <c r="EUI148" s="11"/>
      <c r="EUJ148" s="6"/>
      <c r="EUP148" s="11"/>
      <c r="EUQ148" s="6"/>
      <c r="EUW148" s="11"/>
      <c r="EUX148" s="6"/>
      <c r="EVD148" s="11"/>
      <c r="EVE148" s="6"/>
      <c r="EVK148" s="11"/>
      <c r="EVL148" s="6"/>
      <c r="EVR148" s="11"/>
      <c r="EVS148" s="6"/>
      <c r="EVY148" s="11"/>
      <c r="EVZ148" s="6"/>
      <c r="EWF148" s="11"/>
      <c r="EWG148" s="6"/>
      <c r="EWM148" s="11"/>
      <c r="EWN148" s="6"/>
      <c r="EWT148" s="11"/>
      <c r="EWU148" s="6"/>
      <c r="EXA148" s="11"/>
      <c r="EXB148" s="6"/>
      <c r="EXH148" s="11"/>
      <c r="EXI148" s="6"/>
      <c r="EXO148" s="11"/>
      <c r="EXP148" s="6"/>
      <c r="EXV148" s="11"/>
      <c r="EXW148" s="6"/>
      <c r="EYC148" s="11"/>
      <c r="EYD148" s="6"/>
      <c r="EYJ148" s="11"/>
      <c r="EYK148" s="6"/>
      <c r="EYQ148" s="11"/>
      <c r="EYR148" s="6"/>
      <c r="EYX148" s="11"/>
      <c r="EYY148" s="6"/>
      <c r="EZE148" s="11"/>
      <c r="EZF148" s="6"/>
      <c r="EZL148" s="11"/>
      <c r="EZM148" s="6"/>
      <c r="EZS148" s="11"/>
      <c r="EZT148" s="6"/>
      <c r="EZZ148" s="11"/>
      <c r="FAA148" s="6"/>
      <c r="FAG148" s="11"/>
      <c r="FAH148" s="6"/>
      <c r="FAN148" s="11"/>
      <c r="FAO148" s="6"/>
      <c r="FAU148" s="11"/>
      <c r="FAV148" s="6"/>
      <c r="FBB148" s="11"/>
      <c r="FBC148" s="6"/>
      <c r="FBI148" s="11"/>
      <c r="FBJ148" s="6"/>
      <c r="FBP148" s="11"/>
      <c r="FBQ148" s="6"/>
      <c r="FBW148" s="11"/>
      <c r="FBX148" s="6"/>
      <c r="FCD148" s="11"/>
      <c r="FCE148" s="6"/>
      <c r="FCK148" s="11"/>
      <c r="FCL148" s="6"/>
      <c r="FCR148" s="11"/>
      <c r="FCS148" s="6"/>
      <c r="FCY148" s="11"/>
      <c r="FCZ148" s="6"/>
      <c r="FDF148" s="11"/>
      <c r="FDG148" s="6"/>
      <c r="FDM148" s="11"/>
      <c r="FDN148" s="6"/>
      <c r="FDT148" s="11"/>
      <c r="FDU148" s="6"/>
      <c r="FEA148" s="11"/>
      <c r="FEB148" s="6"/>
      <c r="FEH148" s="11"/>
      <c r="FEI148" s="6"/>
      <c r="FEO148" s="11"/>
      <c r="FEP148" s="6"/>
      <c r="FEV148" s="11"/>
      <c r="FEW148" s="6"/>
      <c r="FFC148" s="11"/>
      <c r="FFD148" s="6"/>
      <c r="FFJ148" s="11"/>
      <c r="FFK148" s="6"/>
      <c r="FFQ148" s="11"/>
      <c r="FFR148" s="6"/>
      <c r="FFX148" s="11"/>
      <c r="FFY148" s="6"/>
      <c r="FGE148" s="11"/>
      <c r="FGF148" s="6"/>
      <c r="FGL148" s="11"/>
      <c r="FGM148" s="6"/>
      <c r="FGS148" s="11"/>
      <c r="FGT148" s="6"/>
      <c r="FGZ148" s="11"/>
      <c r="FHA148" s="6"/>
      <c r="FHG148" s="11"/>
      <c r="FHH148" s="6"/>
      <c r="FHN148" s="11"/>
      <c r="FHO148" s="6"/>
      <c r="FHU148" s="11"/>
      <c r="FHV148" s="6"/>
      <c r="FIB148" s="11"/>
      <c r="FIC148" s="6"/>
      <c r="FII148" s="11"/>
      <c r="FIJ148" s="6"/>
      <c r="FIP148" s="11"/>
      <c r="FIQ148" s="6"/>
      <c r="FIW148" s="11"/>
      <c r="FIX148" s="6"/>
      <c r="FJD148" s="11"/>
      <c r="FJE148" s="6"/>
      <c r="FJK148" s="11"/>
      <c r="FJL148" s="6"/>
      <c r="FJR148" s="11"/>
      <c r="FJS148" s="6"/>
      <c r="FJY148" s="11"/>
      <c r="FJZ148" s="6"/>
      <c r="FKF148" s="11"/>
      <c r="FKG148" s="6"/>
      <c r="FKM148" s="11"/>
      <c r="FKN148" s="6"/>
      <c r="FKT148" s="11"/>
      <c r="FKU148" s="6"/>
      <c r="FLA148" s="11"/>
      <c r="FLB148" s="6"/>
      <c r="FLH148" s="11"/>
      <c r="FLI148" s="6"/>
      <c r="FLO148" s="11"/>
      <c r="FLP148" s="6"/>
      <c r="FLV148" s="11"/>
      <c r="FLW148" s="6"/>
      <c r="FMC148" s="11"/>
      <c r="FMD148" s="6"/>
      <c r="FMJ148" s="11"/>
      <c r="FMK148" s="6"/>
      <c r="FMQ148" s="11"/>
      <c r="FMR148" s="6"/>
      <c r="FMX148" s="11"/>
      <c r="FMY148" s="6"/>
      <c r="FNE148" s="11"/>
      <c r="FNF148" s="6"/>
      <c r="FNL148" s="11"/>
      <c r="FNM148" s="6"/>
      <c r="FNS148" s="11"/>
      <c r="FNT148" s="6"/>
      <c r="FNZ148" s="11"/>
      <c r="FOA148" s="6"/>
      <c r="FOG148" s="11"/>
      <c r="FOH148" s="6"/>
      <c r="FON148" s="11"/>
      <c r="FOO148" s="6"/>
      <c r="FOU148" s="11"/>
      <c r="FOV148" s="6"/>
      <c r="FPB148" s="11"/>
      <c r="FPC148" s="6"/>
      <c r="FPI148" s="11"/>
      <c r="FPJ148" s="6"/>
      <c r="FPP148" s="11"/>
      <c r="FPQ148" s="6"/>
      <c r="FPW148" s="11"/>
      <c r="FPX148" s="6"/>
      <c r="FQD148" s="11"/>
      <c r="FQE148" s="6"/>
      <c r="FQK148" s="11"/>
      <c r="FQL148" s="6"/>
      <c r="FQR148" s="11"/>
      <c r="FQS148" s="6"/>
      <c r="FQY148" s="11"/>
      <c r="FQZ148" s="6"/>
      <c r="FRF148" s="11"/>
      <c r="FRG148" s="6"/>
      <c r="FRM148" s="11"/>
      <c r="FRN148" s="6"/>
      <c r="FRT148" s="11"/>
      <c r="FRU148" s="6"/>
      <c r="FSA148" s="11"/>
      <c r="FSB148" s="6"/>
      <c r="FSH148" s="11"/>
      <c r="FSI148" s="6"/>
      <c r="FSO148" s="11"/>
      <c r="FSP148" s="6"/>
      <c r="FSV148" s="11"/>
      <c r="FSW148" s="6"/>
      <c r="FTC148" s="11"/>
      <c r="FTD148" s="6"/>
      <c r="FTJ148" s="11"/>
      <c r="FTK148" s="6"/>
      <c r="FTQ148" s="11"/>
      <c r="FTR148" s="6"/>
      <c r="FTX148" s="11"/>
      <c r="FTY148" s="6"/>
      <c r="FUE148" s="11"/>
      <c r="FUF148" s="6"/>
      <c r="FUL148" s="11"/>
      <c r="FUM148" s="6"/>
      <c r="FUS148" s="11"/>
      <c r="FUT148" s="6"/>
      <c r="FUZ148" s="11"/>
      <c r="FVA148" s="6"/>
      <c r="FVG148" s="11"/>
      <c r="FVH148" s="6"/>
      <c r="FVN148" s="11"/>
      <c r="FVO148" s="6"/>
      <c r="FVU148" s="11"/>
      <c r="FVV148" s="6"/>
      <c r="FWB148" s="11"/>
      <c r="FWC148" s="6"/>
      <c r="FWI148" s="11"/>
      <c r="FWJ148" s="6"/>
      <c r="FWP148" s="11"/>
      <c r="FWQ148" s="6"/>
      <c r="FWW148" s="11"/>
      <c r="FWX148" s="6"/>
      <c r="FXD148" s="11"/>
      <c r="FXE148" s="6"/>
      <c r="FXK148" s="11"/>
      <c r="FXL148" s="6"/>
      <c r="FXR148" s="11"/>
      <c r="FXS148" s="6"/>
      <c r="FXY148" s="11"/>
      <c r="FXZ148" s="6"/>
      <c r="FYF148" s="11"/>
      <c r="FYG148" s="6"/>
      <c r="FYM148" s="11"/>
      <c r="FYN148" s="6"/>
      <c r="FYT148" s="11"/>
      <c r="FYU148" s="6"/>
      <c r="FZA148" s="11"/>
      <c r="FZB148" s="6"/>
      <c r="FZH148" s="11"/>
      <c r="FZI148" s="6"/>
      <c r="FZO148" s="11"/>
      <c r="FZP148" s="6"/>
      <c r="FZV148" s="11"/>
      <c r="FZW148" s="6"/>
      <c r="GAC148" s="11"/>
      <c r="GAD148" s="6"/>
      <c r="GAJ148" s="11"/>
      <c r="GAK148" s="6"/>
      <c r="GAQ148" s="11"/>
      <c r="GAR148" s="6"/>
      <c r="GAX148" s="11"/>
      <c r="GAY148" s="6"/>
      <c r="GBE148" s="11"/>
      <c r="GBF148" s="6"/>
      <c r="GBL148" s="11"/>
      <c r="GBM148" s="6"/>
      <c r="GBS148" s="11"/>
      <c r="GBT148" s="6"/>
      <c r="GBZ148" s="11"/>
      <c r="GCA148" s="6"/>
      <c r="GCG148" s="11"/>
      <c r="GCH148" s="6"/>
      <c r="GCN148" s="11"/>
      <c r="GCO148" s="6"/>
      <c r="GCU148" s="11"/>
      <c r="GCV148" s="6"/>
      <c r="GDB148" s="11"/>
      <c r="GDC148" s="6"/>
      <c r="GDI148" s="11"/>
      <c r="GDJ148" s="6"/>
      <c r="GDP148" s="11"/>
      <c r="GDQ148" s="6"/>
      <c r="GDW148" s="11"/>
      <c r="GDX148" s="6"/>
      <c r="GED148" s="11"/>
      <c r="GEE148" s="6"/>
      <c r="GEK148" s="11"/>
      <c r="GEL148" s="6"/>
      <c r="GER148" s="11"/>
      <c r="GES148" s="6"/>
      <c r="GEY148" s="11"/>
      <c r="GEZ148" s="6"/>
      <c r="GFF148" s="11"/>
      <c r="GFG148" s="6"/>
      <c r="GFM148" s="11"/>
      <c r="GFN148" s="6"/>
      <c r="GFT148" s="11"/>
      <c r="GFU148" s="6"/>
      <c r="GGA148" s="11"/>
      <c r="GGB148" s="6"/>
      <c r="GGH148" s="11"/>
      <c r="GGI148" s="6"/>
      <c r="GGO148" s="11"/>
      <c r="GGP148" s="6"/>
      <c r="GGV148" s="11"/>
      <c r="GGW148" s="6"/>
      <c r="GHC148" s="11"/>
      <c r="GHD148" s="6"/>
      <c r="GHJ148" s="11"/>
      <c r="GHK148" s="6"/>
      <c r="GHQ148" s="11"/>
      <c r="GHR148" s="6"/>
      <c r="GHX148" s="11"/>
      <c r="GHY148" s="6"/>
      <c r="GIE148" s="11"/>
      <c r="GIF148" s="6"/>
      <c r="GIL148" s="11"/>
      <c r="GIM148" s="6"/>
      <c r="GIS148" s="11"/>
      <c r="GIT148" s="6"/>
      <c r="GIZ148" s="11"/>
      <c r="GJA148" s="6"/>
      <c r="GJG148" s="11"/>
      <c r="GJH148" s="6"/>
      <c r="GJN148" s="11"/>
      <c r="GJO148" s="6"/>
      <c r="GJU148" s="11"/>
      <c r="GJV148" s="6"/>
      <c r="GKB148" s="11"/>
      <c r="GKC148" s="6"/>
      <c r="GKI148" s="11"/>
      <c r="GKJ148" s="6"/>
      <c r="GKP148" s="11"/>
      <c r="GKQ148" s="6"/>
      <c r="GKW148" s="11"/>
      <c r="GKX148" s="6"/>
      <c r="GLD148" s="11"/>
      <c r="GLE148" s="6"/>
      <c r="GLK148" s="11"/>
      <c r="GLL148" s="6"/>
      <c r="GLR148" s="11"/>
      <c r="GLS148" s="6"/>
      <c r="GLY148" s="11"/>
      <c r="GLZ148" s="6"/>
      <c r="GMF148" s="11"/>
      <c r="GMG148" s="6"/>
      <c r="GMM148" s="11"/>
      <c r="GMN148" s="6"/>
      <c r="GMT148" s="11"/>
      <c r="GMU148" s="6"/>
      <c r="GNA148" s="11"/>
      <c r="GNB148" s="6"/>
      <c r="GNH148" s="11"/>
      <c r="GNI148" s="6"/>
      <c r="GNO148" s="11"/>
      <c r="GNP148" s="6"/>
      <c r="GNV148" s="11"/>
      <c r="GNW148" s="6"/>
      <c r="GOC148" s="11"/>
      <c r="GOD148" s="6"/>
      <c r="GOJ148" s="11"/>
      <c r="GOK148" s="6"/>
      <c r="GOQ148" s="11"/>
      <c r="GOR148" s="6"/>
      <c r="GOX148" s="11"/>
      <c r="GOY148" s="6"/>
      <c r="GPE148" s="11"/>
      <c r="GPF148" s="6"/>
      <c r="GPL148" s="11"/>
      <c r="GPM148" s="6"/>
      <c r="GPS148" s="11"/>
      <c r="GPT148" s="6"/>
      <c r="GPZ148" s="11"/>
      <c r="GQA148" s="6"/>
      <c r="GQG148" s="11"/>
      <c r="GQH148" s="6"/>
      <c r="GQN148" s="11"/>
      <c r="GQO148" s="6"/>
      <c r="GQU148" s="11"/>
      <c r="GQV148" s="6"/>
      <c r="GRB148" s="11"/>
      <c r="GRC148" s="6"/>
      <c r="GRI148" s="11"/>
      <c r="GRJ148" s="6"/>
      <c r="GRP148" s="11"/>
      <c r="GRQ148" s="6"/>
      <c r="GRW148" s="11"/>
      <c r="GRX148" s="6"/>
      <c r="GSD148" s="11"/>
      <c r="GSE148" s="6"/>
      <c r="GSK148" s="11"/>
      <c r="GSL148" s="6"/>
      <c r="GSR148" s="11"/>
      <c r="GSS148" s="6"/>
      <c r="GSY148" s="11"/>
      <c r="GSZ148" s="6"/>
      <c r="GTF148" s="11"/>
      <c r="GTG148" s="6"/>
      <c r="GTM148" s="11"/>
      <c r="GTN148" s="6"/>
      <c r="GTT148" s="11"/>
      <c r="GTU148" s="6"/>
      <c r="GUA148" s="11"/>
      <c r="GUB148" s="6"/>
      <c r="GUH148" s="11"/>
      <c r="GUI148" s="6"/>
      <c r="GUO148" s="11"/>
      <c r="GUP148" s="6"/>
      <c r="GUV148" s="11"/>
      <c r="GUW148" s="6"/>
      <c r="GVC148" s="11"/>
      <c r="GVD148" s="6"/>
      <c r="GVJ148" s="11"/>
      <c r="GVK148" s="6"/>
      <c r="GVQ148" s="11"/>
      <c r="GVR148" s="6"/>
      <c r="GVX148" s="11"/>
      <c r="GVY148" s="6"/>
      <c r="GWE148" s="11"/>
      <c r="GWF148" s="6"/>
      <c r="GWL148" s="11"/>
      <c r="GWM148" s="6"/>
      <c r="GWS148" s="11"/>
      <c r="GWT148" s="6"/>
      <c r="GWZ148" s="11"/>
      <c r="GXA148" s="6"/>
      <c r="GXG148" s="11"/>
      <c r="GXH148" s="6"/>
      <c r="GXN148" s="11"/>
      <c r="GXO148" s="6"/>
      <c r="GXU148" s="11"/>
      <c r="GXV148" s="6"/>
      <c r="GYB148" s="11"/>
      <c r="GYC148" s="6"/>
      <c r="GYI148" s="11"/>
      <c r="GYJ148" s="6"/>
      <c r="GYP148" s="11"/>
      <c r="GYQ148" s="6"/>
      <c r="GYW148" s="11"/>
      <c r="GYX148" s="6"/>
      <c r="GZD148" s="11"/>
      <c r="GZE148" s="6"/>
      <c r="GZK148" s="11"/>
      <c r="GZL148" s="6"/>
      <c r="GZR148" s="11"/>
      <c r="GZS148" s="6"/>
      <c r="GZY148" s="11"/>
      <c r="GZZ148" s="6"/>
      <c r="HAF148" s="11"/>
      <c r="HAG148" s="6"/>
      <c r="HAM148" s="11"/>
      <c r="HAN148" s="6"/>
      <c r="HAT148" s="11"/>
      <c r="HAU148" s="6"/>
      <c r="HBA148" s="11"/>
      <c r="HBB148" s="6"/>
      <c r="HBH148" s="11"/>
      <c r="HBI148" s="6"/>
      <c r="HBO148" s="11"/>
      <c r="HBP148" s="6"/>
      <c r="HBV148" s="11"/>
      <c r="HBW148" s="6"/>
      <c r="HCC148" s="11"/>
      <c r="HCD148" s="6"/>
      <c r="HCJ148" s="11"/>
      <c r="HCK148" s="6"/>
      <c r="HCQ148" s="11"/>
      <c r="HCR148" s="6"/>
      <c r="HCX148" s="11"/>
      <c r="HCY148" s="6"/>
      <c r="HDE148" s="11"/>
      <c r="HDF148" s="6"/>
      <c r="HDL148" s="11"/>
      <c r="HDM148" s="6"/>
      <c r="HDS148" s="11"/>
      <c r="HDT148" s="6"/>
      <c r="HDZ148" s="11"/>
      <c r="HEA148" s="6"/>
      <c r="HEG148" s="11"/>
      <c r="HEH148" s="6"/>
      <c r="HEN148" s="11"/>
      <c r="HEO148" s="6"/>
      <c r="HEU148" s="11"/>
      <c r="HEV148" s="6"/>
      <c r="HFB148" s="11"/>
      <c r="HFC148" s="6"/>
      <c r="HFI148" s="11"/>
      <c r="HFJ148" s="6"/>
      <c r="HFP148" s="11"/>
      <c r="HFQ148" s="6"/>
      <c r="HFW148" s="11"/>
      <c r="HFX148" s="6"/>
      <c r="HGD148" s="11"/>
      <c r="HGE148" s="6"/>
      <c r="HGK148" s="11"/>
      <c r="HGL148" s="6"/>
      <c r="HGR148" s="11"/>
      <c r="HGS148" s="6"/>
      <c r="HGY148" s="11"/>
      <c r="HGZ148" s="6"/>
      <c r="HHF148" s="11"/>
      <c r="HHG148" s="6"/>
      <c r="HHM148" s="11"/>
      <c r="HHN148" s="6"/>
      <c r="HHT148" s="11"/>
      <c r="HHU148" s="6"/>
      <c r="HIA148" s="11"/>
      <c r="HIB148" s="6"/>
      <c r="HIH148" s="11"/>
      <c r="HII148" s="6"/>
      <c r="HIO148" s="11"/>
      <c r="HIP148" s="6"/>
      <c r="HIV148" s="11"/>
      <c r="HIW148" s="6"/>
      <c r="HJC148" s="11"/>
      <c r="HJD148" s="6"/>
      <c r="HJJ148" s="11"/>
      <c r="HJK148" s="6"/>
      <c r="HJQ148" s="11"/>
      <c r="HJR148" s="6"/>
      <c r="HJX148" s="11"/>
      <c r="HJY148" s="6"/>
      <c r="HKE148" s="11"/>
      <c r="HKF148" s="6"/>
      <c r="HKL148" s="11"/>
      <c r="HKM148" s="6"/>
      <c r="HKS148" s="11"/>
      <c r="HKT148" s="6"/>
      <c r="HKZ148" s="11"/>
      <c r="HLA148" s="6"/>
      <c r="HLG148" s="11"/>
      <c r="HLH148" s="6"/>
      <c r="HLN148" s="11"/>
      <c r="HLO148" s="6"/>
      <c r="HLU148" s="11"/>
      <c r="HLV148" s="6"/>
      <c r="HMB148" s="11"/>
      <c r="HMC148" s="6"/>
      <c r="HMI148" s="11"/>
      <c r="HMJ148" s="6"/>
      <c r="HMP148" s="11"/>
      <c r="HMQ148" s="6"/>
      <c r="HMW148" s="11"/>
      <c r="HMX148" s="6"/>
      <c r="HND148" s="11"/>
      <c r="HNE148" s="6"/>
      <c r="HNK148" s="11"/>
      <c r="HNL148" s="6"/>
      <c r="HNR148" s="11"/>
      <c r="HNS148" s="6"/>
      <c r="HNY148" s="11"/>
      <c r="HNZ148" s="6"/>
      <c r="HOF148" s="11"/>
      <c r="HOG148" s="6"/>
      <c r="HOM148" s="11"/>
      <c r="HON148" s="6"/>
      <c r="HOT148" s="11"/>
      <c r="HOU148" s="6"/>
      <c r="HPA148" s="11"/>
      <c r="HPB148" s="6"/>
      <c r="HPH148" s="11"/>
      <c r="HPI148" s="6"/>
      <c r="HPO148" s="11"/>
      <c r="HPP148" s="6"/>
      <c r="HPV148" s="11"/>
      <c r="HPW148" s="6"/>
      <c r="HQC148" s="11"/>
      <c r="HQD148" s="6"/>
      <c r="HQJ148" s="11"/>
      <c r="HQK148" s="6"/>
      <c r="HQQ148" s="11"/>
      <c r="HQR148" s="6"/>
      <c r="HQX148" s="11"/>
      <c r="HQY148" s="6"/>
      <c r="HRE148" s="11"/>
      <c r="HRF148" s="6"/>
      <c r="HRL148" s="11"/>
      <c r="HRM148" s="6"/>
      <c r="HRS148" s="11"/>
      <c r="HRT148" s="6"/>
      <c r="HRZ148" s="11"/>
      <c r="HSA148" s="6"/>
      <c r="HSG148" s="11"/>
      <c r="HSH148" s="6"/>
      <c r="HSN148" s="11"/>
      <c r="HSO148" s="6"/>
      <c r="HSU148" s="11"/>
      <c r="HSV148" s="6"/>
      <c r="HTB148" s="11"/>
      <c r="HTC148" s="6"/>
      <c r="HTI148" s="11"/>
      <c r="HTJ148" s="6"/>
      <c r="HTP148" s="11"/>
      <c r="HTQ148" s="6"/>
      <c r="HTW148" s="11"/>
      <c r="HTX148" s="6"/>
      <c r="HUD148" s="11"/>
      <c r="HUE148" s="6"/>
      <c r="HUK148" s="11"/>
      <c r="HUL148" s="6"/>
      <c r="HUR148" s="11"/>
      <c r="HUS148" s="6"/>
      <c r="HUY148" s="11"/>
      <c r="HUZ148" s="6"/>
      <c r="HVF148" s="11"/>
      <c r="HVG148" s="6"/>
      <c r="HVM148" s="11"/>
      <c r="HVN148" s="6"/>
      <c r="HVT148" s="11"/>
      <c r="HVU148" s="6"/>
      <c r="HWA148" s="11"/>
      <c r="HWB148" s="6"/>
      <c r="HWH148" s="11"/>
      <c r="HWI148" s="6"/>
      <c r="HWO148" s="11"/>
      <c r="HWP148" s="6"/>
      <c r="HWV148" s="11"/>
      <c r="HWW148" s="6"/>
      <c r="HXC148" s="11"/>
      <c r="HXD148" s="6"/>
      <c r="HXJ148" s="11"/>
      <c r="HXK148" s="6"/>
      <c r="HXQ148" s="11"/>
      <c r="HXR148" s="6"/>
      <c r="HXX148" s="11"/>
      <c r="HXY148" s="6"/>
      <c r="HYE148" s="11"/>
      <c r="HYF148" s="6"/>
      <c r="HYL148" s="11"/>
      <c r="HYM148" s="6"/>
      <c r="HYS148" s="11"/>
      <c r="HYT148" s="6"/>
      <c r="HYZ148" s="11"/>
      <c r="HZA148" s="6"/>
      <c r="HZG148" s="11"/>
      <c r="HZH148" s="6"/>
      <c r="HZN148" s="11"/>
      <c r="HZO148" s="6"/>
      <c r="HZU148" s="11"/>
      <c r="HZV148" s="6"/>
      <c r="IAB148" s="11"/>
      <c r="IAC148" s="6"/>
      <c r="IAI148" s="11"/>
      <c r="IAJ148" s="6"/>
      <c r="IAP148" s="11"/>
      <c r="IAQ148" s="6"/>
      <c r="IAW148" s="11"/>
      <c r="IAX148" s="6"/>
      <c r="IBD148" s="11"/>
      <c r="IBE148" s="6"/>
      <c r="IBK148" s="11"/>
      <c r="IBL148" s="6"/>
      <c r="IBR148" s="11"/>
      <c r="IBS148" s="6"/>
      <c r="IBY148" s="11"/>
      <c r="IBZ148" s="6"/>
      <c r="ICF148" s="11"/>
      <c r="ICG148" s="6"/>
      <c r="ICM148" s="11"/>
      <c r="ICN148" s="6"/>
      <c r="ICT148" s="11"/>
      <c r="ICU148" s="6"/>
      <c r="IDA148" s="11"/>
      <c r="IDB148" s="6"/>
      <c r="IDH148" s="11"/>
      <c r="IDI148" s="6"/>
      <c r="IDO148" s="11"/>
      <c r="IDP148" s="6"/>
      <c r="IDV148" s="11"/>
      <c r="IDW148" s="6"/>
      <c r="IEC148" s="11"/>
      <c r="IED148" s="6"/>
      <c r="IEJ148" s="11"/>
      <c r="IEK148" s="6"/>
      <c r="IEQ148" s="11"/>
      <c r="IER148" s="6"/>
      <c r="IEX148" s="11"/>
      <c r="IEY148" s="6"/>
      <c r="IFE148" s="11"/>
      <c r="IFF148" s="6"/>
      <c r="IFL148" s="11"/>
      <c r="IFM148" s="6"/>
      <c r="IFS148" s="11"/>
      <c r="IFT148" s="6"/>
      <c r="IFZ148" s="11"/>
      <c r="IGA148" s="6"/>
      <c r="IGG148" s="11"/>
      <c r="IGH148" s="6"/>
      <c r="IGN148" s="11"/>
      <c r="IGO148" s="6"/>
      <c r="IGU148" s="11"/>
      <c r="IGV148" s="6"/>
      <c r="IHB148" s="11"/>
      <c r="IHC148" s="6"/>
      <c r="IHI148" s="11"/>
      <c r="IHJ148" s="6"/>
      <c r="IHP148" s="11"/>
      <c r="IHQ148" s="6"/>
      <c r="IHW148" s="11"/>
      <c r="IHX148" s="6"/>
      <c r="IID148" s="11"/>
      <c r="IIE148" s="6"/>
      <c r="IIK148" s="11"/>
      <c r="IIL148" s="6"/>
      <c r="IIR148" s="11"/>
      <c r="IIS148" s="6"/>
      <c r="IIY148" s="11"/>
      <c r="IIZ148" s="6"/>
      <c r="IJF148" s="11"/>
      <c r="IJG148" s="6"/>
      <c r="IJM148" s="11"/>
      <c r="IJN148" s="6"/>
      <c r="IJT148" s="11"/>
      <c r="IJU148" s="6"/>
      <c r="IKA148" s="11"/>
      <c r="IKB148" s="6"/>
      <c r="IKH148" s="11"/>
      <c r="IKI148" s="6"/>
      <c r="IKO148" s="11"/>
      <c r="IKP148" s="6"/>
      <c r="IKV148" s="11"/>
      <c r="IKW148" s="6"/>
      <c r="ILC148" s="11"/>
      <c r="ILD148" s="6"/>
      <c r="ILJ148" s="11"/>
      <c r="ILK148" s="6"/>
      <c r="ILQ148" s="11"/>
      <c r="ILR148" s="6"/>
      <c r="ILX148" s="11"/>
      <c r="ILY148" s="6"/>
      <c r="IME148" s="11"/>
      <c r="IMF148" s="6"/>
      <c r="IML148" s="11"/>
      <c r="IMM148" s="6"/>
      <c r="IMS148" s="11"/>
      <c r="IMT148" s="6"/>
      <c r="IMZ148" s="11"/>
      <c r="INA148" s="6"/>
      <c r="ING148" s="11"/>
      <c r="INH148" s="6"/>
      <c r="INN148" s="11"/>
      <c r="INO148" s="6"/>
      <c r="INU148" s="11"/>
      <c r="INV148" s="6"/>
      <c r="IOB148" s="11"/>
      <c r="IOC148" s="6"/>
      <c r="IOI148" s="11"/>
      <c r="IOJ148" s="6"/>
      <c r="IOP148" s="11"/>
      <c r="IOQ148" s="6"/>
      <c r="IOW148" s="11"/>
      <c r="IOX148" s="6"/>
      <c r="IPD148" s="11"/>
      <c r="IPE148" s="6"/>
      <c r="IPK148" s="11"/>
      <c r="IPL148" s="6"/>
      <c r="IPR148" s="11"/>
      <c r="IPS148" s="6"/>
      <c r="IPY148" s="11"/>
      <c r="IPZ148" s="6"/>
      <c r="IQF148" s="11"/>
      <c r="IQG148" s="6"/>
      <c r="IQM148" s="11"/>
      <c r="IQN148" s="6"/>
      <c r="IQT148" s="11"/>
      <c r="IQU148" s="6"/>
      <c r="IRA148" s="11"/>
      <c r="IRB148" s="6"/>
      <c r="IRH148" s="11"/>
      <c r="IRI148" s="6"/>
      <c r="IRO148" s="11"/>
      <c r="IRP148" s="6"/>
      <c r="IRV148" s="11"/>
      <c r="IRW148" s="6"/>
      <c r="ISC148" s="11"/>
      <c r="ISD148" s="6"/>
      <c r="ISJ148" s="11"/>
      <c r="ISK148" s="6"/>
      <c r="ISQ148" s="11"/>
      <c r="ISR148" s="6"/>
      <c r="ISX148" s="11"/>
      <c r="ISY148" s="6"/>
      <c r="ITE148" s="11"/>
      <c r="ITF148" s="6"/>
      <c r="ITL148" s="11"/>
      <c r="ITM148" s="6"/>
      <c r="ITS148" s="11"/>
      <c r="ITT148" s="6"/>
      <c r="ITZ148" s="11"/>
      <c r="IUA148" s="6"/>
      <c r="IUG148" s="11"/>
      <c r="IUH148" s="6"/>
      <c r="IUN148" s="11"/>
      <c r="IUO148" s="6"/>
      <c r="IUU148" s="11"/>
      <c r="IUV148" s="6"/>
      <c r="IVB148" s="11"/>
      <c r="IVC148" s="6"/>
      <c r="IVI148" s="11"/>
      <c r="IVJ148" s="6"/>
      <c r="IVP148" s="11"/>
      <c r="IVQ148" s="6"/>
      <c r="IVW148" s="11"/>
      <c r="IVX148" s="6"/>
      <c r="IWD148" s="11"/>
      <c r="IWE148" s="6"/>
      <c r="IWK148" s="11"/>
      <c r="IWL148" s="6"/>
      <c r="IWR148" s="11"/>
      <c r="IWS148" s="6"/>
      <c r="IWY148" s="11"/>
      <c r="IWZ148" s="6"/>
      <c r="IXF148" s="11"/>
      <c r="IXG148" s="6"/>
      <c r="IXM148" s="11"/>
      <c r="IXN148" s="6"/>
      <c r="IXT148" s="11"/>
      <c r="IXU148" s="6"/>
      <c r="IYA148" s="11"/>
      <c r="IYB148" s="6"/>
      <c r="IYH148" s="11"/>
      <c r="IYI148" s="6"/>
      <c r="IYO148" s="11"/>
      <c r="IYP148" s="6"/>
      <c r="IYV148" s="11"/>
      <c r="IYW148" s="6"/>
      <c r="IZC148" s="11"/>
      <c r="IZD148" s="6"/>
      <c r="IZJ148" s="11"/>
      <c r="IZK148" s="6"/>
      <c r="IZQ148" s="11"/>
      <c r="IZR148" s="6"/>
      <c r="IZX148" s="11"/>
      <c r="IZY148" s="6"/>
      <c r="JAE148" s="11"/>
      <c r="JAF148" s="6"/>
      <c r="JAL148" s="11"/>
      <c r="JAM148" s="6"/>
      <c r="JAS148" s="11"/>
      <c r="JAT148" s="6"/>
      <c r="JAZ148" s="11"/>
      <c r="JBA148" s="6"/>
      <c r="JBG148" s="11"/>
      <c r="JBH148" s="6"/>
      <c r="JBN148" s="11"/>
      <c r="JBO148" s="6"/>
      <c r="JBU148" s="11"/>
      <c r="JBV148" s="6"/>
      <c r="JCB148" s="11"/>
      <c r="JCC148" s="6"/>
      <c r="JCI148" s="11"/>
      <c r="JCJ148" s="6"/>
      <c r="JCP148" s="11"/>
      <c r="JCQ148" s="6"/>
      <c r="JCW148" s="11"/>
      <c r="JCX148" s="6"/>
      <c r="JDD148" s="11"/>
      <c r="JDE148" s="6"/>
      <c r="JDK148" s="11"/>
      <c r="JDL148" s="6"/>
      <c r="JDR148" s="11"/>
      <c r="JDS148" s="6"/>
      <c r="JDY148" s="11"/>
      <c r="JDZ148" s="6"/>
      <c r="JEF148" s="11"/>
      <c r="JEG148" s="6"/>
      <c r="JEM148" s="11"/>
      <c r="JEN148" s="6"/>
      <c r="JET148" s="11"/>
      <c r="JEU148" s="6"/>
      <c r="JFA148" s="11"/>
      <c r="JFB148" s="6"/>
      <c r="JFH148" s="11"/>
      <c r="JFI148" s="6"/>
      <c r="JFO148" s="11"/>
      <c r="JFP148" s="6"/>
      <c r="JFV148" s="11"/>
      <c r="JFW148" s="6"/>
      <c r="JGC148" s="11"/>
      <c r="JGD148" s="6"/>
      <c r="JGJ148" s="11"/>
      <c r="JGK148" s="6"/>
      <c r="JGQ148" s="11"/>
      <c r="JGR148" s="6"/>
      <c r="JGX148" s="11"/>
      <c r="JGY148" s="6"/>
      <c r="JHE148" s="11"/>
      <c r="JHF148" s="6"/>
      <c r="JHL148" s="11"/>
      <c r="JHM148" s="6"/>
      <c r="JHS148" s="11"/>
      <c r="JHT148" s="6"/>
      <c r="JHZ148" s="11"/>
      <c r="JIA148" s="6"/>
      <c r="JIG148" s="11"/>
      <c r="JIH148" s="6"/>
      <c r="JIN148" s="11"/>
      <c r="JIO148" s="6"/>
      <c r="JIU148" s="11"/>
      <c r="JIV148" s="6"/>
      <c r="JJB148" s="11"/>
      <c r="JJC148" s="6"/>
      <c r="JJI148" s="11"/>
      <c r="JJJ148" s="6"/>
      <c r="JJP148" s="11"/>
      <c r="JJQ148" s="6"/>
      <c r="JJW148" s="11"/>
      <c r="JJX148" s="6"/>
      <c r="JKD148" s="11"/>
      <c r="JKE148" s="6"/>
      <c r="JKK148" s="11"/>
      <c r="JKL148" s="6"/>
      <c r="JKR148" s="11"/>
      <c r="JKS148" s="6"/>
      <c r="JKY148" s="11"/>
      <c r="JKZ148" s="6"/>
      <c r="JLF148" s="11"/>
      <c r="JLG148" s="6"/>
      <c r="JLM148" s="11"/>
      <c r="JLN148" s="6"/>
      <c r="JLT148" s="11"/>
      <c r="JLU148" s="6"/>
      <c r="JMA148" s="11"/>
      <c r="JMB148" s="6"/>
      <c r="JMH148" s="11"/>
      <c r="JMI148" s="6"/>
      <c r="JMO148" s="11"/>
      <c r="JMP148" s="6"/>
      <c r="JMV148" s="11"/>
      <c r="JMW148" s="6"/>
      <c r="JNC148" s="11"/>
      <c r="JND148" s="6"/>
      <c r="JNJ148" s="11"/>
      <c r="JNK148" s="6"/>
      <c r="JNQ148" s="11"/>
      <c r="JNR148" s="6"/>
      <c r="JNX148" s="11"/>
      <c r="JNY148" s="6"/>
      <c r="JOE148" s="11"/>
      <c r="JOF148" s="6"/>
      <c r="JOL148" s="11"/>
      <c r="JOM148" s="6"/>
      <c r="JOS148" s="11"/>
      <c r="JOT148" s="6"/>
      <c r="JOZ148" s="11"/>
      <c r="JPA148" s="6"/>
      <c r="JPG148" s="11"/>
      <c r="JPH148" s="6"/>
      <c r="JPN148" s="11"/>
      <c r="JPO148" s="6"/>
      <c r="JPU148" s="11"/>
      <c r="JPV148" s="6"/>
      <c r="JQB148" s="11"/>
      <c r="JQC148" s="6"/>
      <c r="JQI148" s="11"/>
      <c r="JQJ148" s="6"/>
      <c r="JQP148" s="11"/>
      <c r="JQQ148" s="6"/>
      <c r="JQW148" s="11"/>
      <c r="JQX148" s="6"/>
      <c r="JRD148" s="11"/>
      <c r="JRE148" s="6"/>
      <c r="JRK148" s="11"/>
      <c r="JRL148" s="6"/>
      <c r="JRR148" s="11"/>
      <c r="JRS148" s="6"/>
      <c r="JRY148" s="11"/>
      <c r="JRZ148" s="6"/>
      <c r="JSF148" s="11"/>
      <c r="JSG148" s="6"/>
      <c r="JSM148" s="11"/>
      <c r="JSN148" s="6"/>
      <c r="JST148" s="11"/>
      <c r="JSU148" s="6"/>
      <c r="JTA148" s="11"/>
      <c r="JTB148" s="6"/>
      <c r="JTH148" s="11"/>
      <c r="JTI148" s="6"/>
      <c r="JTO148" s="11"/>
      <c r="JTP148" s="6"/>
      <c r="JTV148" s="11"/>
      <c r="JTW148" s="6"/>
      <c r="JUC148" s="11"/>
      <c r="JUD148" s="6"/>
      <c r="JUJ148" s="11"/>
      <c r="JUK148" s="6"/>
      <c r="JUQ148" s="11"/>
      <c r="JUR148" s="6"/>
      <c r="JUX148" s="11"/>
      <c r="JUY148" s="6"/>
      <c r="JVE148" s="11"/>
      <c r="JVF148" s="6"/>
      <c r="JVL148" s="11"/>
      <c r="JVM148" s="6"/>
      <c r="JVS148" s="11"/>
      <c r="JVT148" s="6"/>
      <c r="JVZ148" s="11"/>
      <c r="JWA148" s="6"/>
      <c r="JWG148" s="11"/>
      <c r="JWH148" s="6"/>
      <c r="JWN148" s="11"/>
      <c r="JWO148" s="6"/>
      <c r="JWU148" s="11"/>
      <c r="JWV148" s="6"/>
      <c r="JXB148" s="11"/>
      <c r="JXC148" s="6"/>
      <c r="JXI148" s="11"/>
      <c r="JXJ148" s="6"/>
      <c r="JXP148" s="11"/>
      <c r="JXQ148" s="6"/>
      <c r="JXW148" s="11"/>
      <c r="JXX148" s="6"/>
      <c r="JYD148" s="11"/>
      <c r="JYE148" s="6"/>
      <c r="JYK148" s="11"/>
      <c r="JYL148" s="6"/>
      <c r="JYR148" s="11"/>
      <c r="JYS148" s="6"/>
      <c r="JYY148" s="11"/>
      <c r="JYZ148" s="6"/>
      <c r="JZF148" s="11"/>
      <c r="JZG148" s="6"/>
      <c r="JZM148" s="11"/>
      <c r="JZN148" s="6"/>
      <c r="JZT148" s="11"/>
      <c r="JZU148" s="6"/>
      <c r="KAA148" s="11"/>
      <c r="KAB148" s="6"/>
      <c r="KAH148" s="11"/>
      <c r="KAI148" s="6"/>
      <c r="KAO148" s="11"/>
      <c r="KAP148" s="6"/>
      <c r="KAV148" s="11"/>
      <c r="KAW148" s="6"/>
      <c r="KBC148" s="11"/>
      <c r="KBD148" s="6"/>
      <c r="KBJ148" s="11"/>
      <c r="KBK148" s="6"/>
      <c r="KBQ148" s="11"/>
      <c r="KBR148" s="6"/>
      <c r="KBX148" s="11"/>
      <c r="KBY148" s="6"/>
      <c r="KCE148" s="11"/>
      <c r="KCF148" s="6"/>
      <c r="KCL148" s="11"/>
      <c r="KCM148" s="6"/>
      <c r="KCS148" s="11"/>
      <c r="KCT148" s="6"/>
      <c r="KCZ148" s="11"/>
      <c r="KDA148" s="6"/>
      <c r="KDG148" s="11"/>
      <c r="KDH148" s="6"/>
      <c r="KDN148" s="11"/>
      <c r="KDO148" s="6"/>
      <c r="KDU148" s="11"/>
      <c r="KDV148" s="6"/>
      <c r="KEB148" s="11"/>
      <c r="KEC148" s="6"/>
      <c r="KEI148" s="11"/>
      <c r="KEJ148" s="6"/>
      <c r="KEP148" s="11"/>
      <c r="KEQ148" s="6"/>
      <c r="KEW148" s="11"/>
      <c r="KEX148" s="6"/>
      <c r="KFD148" s="11"/>
      <c r="KFE148" s="6"/>
      <c r="KFK148" s="11"/>
      <c r="KFL148" s="6"/>
      <c r="KFR148" s="11"/>
      <c r="KFS148" s="6"/>
      <c r="KFY148" s="11"/>
      <c r="KFZ148" s="6"/>
      <c r="KGF148" s="11"/>
      <c r="KGG148" s="6"/>
      <c r="KGM148" s="11"/>
      <c r="KGN148" s="6"/>
      <c r="KGT148" s="11"/>
      <c r="KGU148" s="6"/>
      <c r="KHA148" s="11"/>
      <c r="KHB148" s="6"/>
      <c r="KHH148" s="11"/>
      <c r="KHI148" s="6"/>
      <c r="KHO148" s="11"/>
      <c r="KHP148" s="6"/>
      <c r="KHV148" s="11"/>
      <c r="KHW148" s="6"/>
      <c r="KIC148" s="11"/>
      <c r="KID148" s="6"/>
      <c r="KIJ148" s="11"/>
      <c r="KIK148" s="6"/>
      <c r="KIQ148" s="11"/>
      <c r="KIR148" s="6"/>
      <c r="KIX148" s="11"/>
      <c r="KIY148" s="6"/>
      <c r="KJE148" s="11"/>
      <c r="KJF148" s="6"/>
      <c r="KJL148" s="11"/>
      <c r="KJM148" s="6"/>
      <c r="KJS148" s="11"/>
      <c r="KJT148" s="6"/>
      <c r="KJZ148" s="11"/>
      <c r="KKA148" s="6"/>
      <c r="KKG148" s="11"/>
      <c r="KKH148" s="6"/>
      <c r="KKN148" s="11"/>
      <c r="KKO148" s="6"/>
      <c r="KKU148" s="11"/>
      <c r="KKV148" s="6"/>
      <c r="KLB148" s="11"/>
      <c r="KLC148" s="6"/>
      <c r="KLI148" s="11"/>
      <c r="KLJ148" s="6"/>
      <c r="KLP148" s="11"/>
      <c r="KLQ148" s="6"/>
      <c r="KLW148" s="11"/>
      <c r="KLX148" s="6"/>
      <c r="KMD148" s="11"/>
      <c r="KME148" s="6"/>
      <c r="KMK148" s="11"/>
      <c r="KML148" s="6"/>
      <c r="KMR148" s="11"/>
      <c r="KMS148" s="6"/>
      <c r="KMY148" s="11"/>
      <c r="KMZ148" s="6"/>
      <c r="KNF148" s="11"/>
      <c r="KNG148" s="6"/>
      <c r="KNM148" s="11"/>
      <c r="KNN148" s="6"/>
      <c r="KNT148" s="11"/>
      <c r="KNU148" s="6"/>
      <c r="KOA148" s="11"/>
      <c r="KOB148" s="6"/>
      <c r="KOH148" s="11"/>
      <c r="KOI148" s="6"/>
      <c r="KOO148" s="11"/>
      <c r="KOP148" s="6"/>
      <c r="KOV148" s="11"/>
      <c r="KOW148" s="6"/>
      <c r="KPC148" s="11"/>
      <c r="KPD148" s="6"/>
      <c r="KPJ148" s="11"/>
      <c r="KPK148" s="6"/>
      <c r="KPQ148" s="11"/>
      <c r="KPR148" s="6"/>
      <c r="KPX148" s="11"/>
      <c r="KPY148" s="6"/>
      <c r="KQE148" s="11"/>
      <c r="KQF148" s="6"/>
      <c r="KQL148" s="11"/>
      <c r="KQM148" s="6"/>
      <c r="KQS148" s="11"/>
      <c r="KQT148" s="6"/>
      <c r="KQZ148" s="11"/>
      <c r="KRA148" s="6"/>
      <c r="KRG148" s="11"/>
      <c r="KRH148" s="6"/>
      <c r="KRN148" s="11"/>
      <c r="KRO148" s="6"/>
      <c r="KRU148" s="11"/>
      <c r="KRV148" s="6"/>
      <c r="KSB148" s="11"/>
      <c r="KSC148" s="6"/>
      <c r="KSI148" s="11"/>
      <c r="KSJ148" s="6"/>
      <c r="KSP148" s="11"/>
      <c r="KSQ148" s="6"/>
      <c r="KSW148" s="11"/>
      <c r="KSX148" s="6"/>
      <c r="KTD148" s="11"/>
      <c r="KTE148" s="6"/>
      <c r="KTK148" s="11"/>
      <c r="KTL148" s="6"/>
      <c r="KTR148" s="11"/>
      <c r="KTS148" s="6"/>
      <c r="KTY148" s="11"/>
      <c r="KTZ148" s="6"/>
      <c r="KUF148" s="11"/>
      <c r="KUG148" s="6"/>
      <c r="KUM148" s="11"/>
      <c r="KUN148" s="6"/>
      <c r="KUT148" s="11"/>
      <c r="KUU148" s="6"/>
      <c r="KVA148" s="11"/>
      <c r="KVB148" s="6"/>
      <c r="KVH148" s="11"/>
      <c r="KVI148" s="6"/>
      <c r="KVO148" s="11"/>
      <c r="KVP148" s="6"/>
      <c r="KVV148" s="11"/>
      <c r="KVW148" s="6"/>
      <c r="KWC148" s="11"/>
      <c r="KWD148" s="6"/>
      <c r="KWJ148" s="11"/>
      <c r="KWK148" s="6"/>
      <c r="KWQ148" s="11"/>
      <c r="KWR148" s="6"/>
      <c r="KWX148" s="11"/>
      <c r="KWY148" s="6"/>
      <c r="KXE148" s="11"/>
      <c r="KXF148" s="6"/>
      <c r="KXL148" s="11"/>
      <c r="KXM148" s="6"/>
      <c r="KXS148" s="11"/>
      <c r="KXT148" s="6"/>
      <c r="KXZ148" s="11"/>
      <c r="KYA148" s="6"/>
      <c r="KYG148" s="11"/>
      <c r="KYH148" s="6"/>
      <c r="KYN148" s="11"/>
      <c r="KYO148" s="6"/>
      <c r="KYU148" s="11"/>
      <c r="KYV148" s="6"/>
      <c r="KZB148" s="11"/>
      <c r="KZC148" s="6"/>
      <c r="KZI148" s="11"/>
      <c r="KZJ148" s="6"/>
      <c r="KZP148" s="11"/>
      <c r="KZQ148" s="6"/>
      <c r="KZW148" s="11"/>
      <c r="KZX148" s="6"/>
      <c r="LAD148" s="11"/>
      <c r="LAE148" s="6"/>
      <c r="LAK148" s="11"/>
      <c r="LAL148" s="6"/>
      <c r="LAR148" s="11"/>
      <c r="LAS148" s="6"/>
      <c r="LAY148" s="11"/>
      <c r="LAZ148" s="6"/>
      <c r="LBF148" s="11"/>
      <c r="LBG148" s="6"/>
      <c r="LBM148" s="11"/>
      <c r="LBN148" s="6"/>
      <c r="LBT148" s="11"/>
      <c r="LBU148" s="6"/>
      <c r="LCA148" s="11"/>
      <c r="LCB148" s="6"/>
      <c r="LCH148" s="11"/>
      <c r="LCI148" s="6"/>
      <c r="LCO148" s="11"/>
      <c r="LCP148" s="6"/>
      <c r="LCV148" s="11"/>
      <c r="LCW148" s="6"/>
      <c r="LDC148" s="11"/>
      <c r="LDD148" s="6"/>
      <c r="LDJ148" s="11"/>
      <c r="LDK148" s="6"/>
      <c r="LDQ148" s="11"/>
      <c r="LDR148" s="6"/>
      <c r="LDX148" s="11"/>
      <c r="LDY148" s="6"/>
      <c r="LEE148" s="11"/>
      <c r="LEF148" s="6"/>
      <c r="LEL148" s="11"/>
      <c r="LEM148" s="6"/>
      <c r="LES148" s="11"/>
      <c r="LET148" s="6"/>
      <c r="LEZ148" s="11"/>
      <c r="LFA148" s="6"/>
      <c r="LFG148" s="11"/>
      <c r="LFH148" s="6"/>
      <c r="LFN148" s="11"/>
      <c r="LFO148" s="6"/>
      <c r="LFU148" s="11"/>
      <c r="LFV148" s="6"/>
      <c r="LGB148" s="11"/>
      <c r="LGC148" s="6"/>
      <c r="LGI148" s="11"/>
      <c r="LGJ148" s="6"/>
      <c r="LGP148" s="11"/>
      <c r="LGQ148" s="6"/>
      <c r="LGW148" s="11"/>
      <c r="LGX148" s="6"/>
      <c r="LHD148" s="11"/>
      <c r="LHE148" s="6"/>
      <c r="LHK148" s="11"/>
      <c r="LHL148" s="6"/>
      <c r="LHR148" s="11"/>
      <c r="LHS148" s="6"/>
      <c r="LHY148" s="11"/>
      <c r="LHZ148" s="6"/>
      <c r="LIF148" s="11"/>
      <c r="LIG148" s="6"/>
      <c r="LIM148" s="11"/>
      <c r="LIN148" s="6"/>
      <c r="LIT148" s="11"/>
      <c r="LIU148" s="6"/>
      <c r="LJA148" s="11"/>
      <c r="LJB148" s="6"/>
      <c r="LJH148" s="11"/>
      <c r="LJI148" s="6"/>
      <c r="LJO148" s="11"/>
      <c r="LJP148" s="6"/>
      <c r="LJV148" s="11"/>
      <c r="LJW148" s="6"/>
      <c r="LKC148" s="11"/>
      <c r="LKD148" s="6"/>
      <c r="LKJ148" s="11"/>
      <c r="LKK148" s="6"/>
      <c r="LKQ148" s="11"/>
      <c r="LKR148" s="6"/>
      <c r="LKX148" s="11"/>
      <c r="LKY148" s="6"/>
      <c r="LLE148" s="11"/>
      <c r="LLF148" s="6"/>
      <c r="LLL148" s="11"/>
      <c r="LLM148" s="6"/>
      <c r="LLS148" s="11"/>
      <c r="LLT148" s="6"/>
      <c r="LLZ148" s="11"/>
      <c r="LMA148" s="6"/>
      <c r="LMG148" s="11"/>
      <c r="LMH148" s="6"/>
      <c r="LMN148" s="11"/>
      <c r="LMO148" s="6"/>
      <c r="LMU148" s="11"/>
      <c r="LMV148" s="6"/>
      <c r="LNB148" s="11"/>
      <c r="LNC148" s="6"/>
      <c r="LNI148" s="11"/>
      <c r="LNJ148" s="6"/>
      <c r="LNP148" s="11"/>
      <c r="LNQ148" s="6"/>
      <c r="LNW148" s="11"/>
      <c r="LNX148" s="6"/>
      <c r="LOD148" s="11"/>
      <c r="LOE148" s="6"/>
      <c r="LOK148" s="11"/>
      <c r="LOL148" s="6"/>
      <c r="LOR148" s="11"/>
      <c r="LOS148" s="6"/>
      <c r="LOY148" s="11"/>
      <c r="LOZ148" s="6"/>
      <c r="LPF148" s="11"/>
      <c r="LPG148" s="6"/>
      <c r="LPM148" s="11"/>
      <c r="LPN148" s="6"/>
      <c r="LPT148" s="11"/>
      <c r="LPU148" s="6"/>
      <c r="LQA148" s="11"/>
      <c r="LQB148" s="6"/>
      <c r="LQH148" s="11"/>
      <c r="LQI148" s="6"/>
      <c r="LQO148" s="11"/>
      <c r="LQP148" s="6"/>
      <c r="LQV148" s="11"/>
      <c r="LQW148" s="6"/>
      <c r="LRC148" s="11"/>
      <c r="LRD148" s="6"/>
      <c r="LRJ148" s="11"/>
      <c r="LRK148" s="6"/>
      <c r="LRQ148" s="11"/>
      <c r="LRR148" s="6"/>
      <c r="LRX148" s="11"/>
      <c r="LRY148" s="6"/>
      <c r="LSE148" s="11"/>
      <c r="LSF148" s="6"/>
      <c r="LSL148" s="11"/>
      <c r="LSM148" s="6"/>
      <c r="LSS148" s="11"/>
      <c r="LST148" s="6"/>
      <c r="LSZ148" s="11"/>
      <c r="LTA148" s="6"/>
      <c r="LTG148" s="11"/>
      <c r="LTH148" s="6"/>
      <c r="LTN148" s="11"/>
      <c r="LTO148" s="6"/>
      <c r="LTU148" s="11"/>
      <c r="LTV148" s="6"/>
      <c r="LUB148" s="11"/>
      <c r="LUC148" s="6"/>
      <c r="LUI148" s="11"/>
      <c r="LUJ148" s="6"/>
      <c r="LUP148" s="11"/>
      <c r="LUQ148" s="6"/>
      <c r="LUW148" s="11"/>
      <c r="LUX148" s="6"/>
      <c r="LVD148" s="11"/>
      <c r="LVE148" s="6"/>
      <c r="LVK148" s="11"/>
      <c r="LVL148" s="6"/>
      <c r="LVR148" s="11"/>
      <c r="LVS148" s="6"/>
      <c r="LVY148" s="11"/>
      <c r="LVZ148" s="6"/>
      <c r="LWF148" s="11"/>
      <c r="LWG148" s="6"/>
      <c r="LWM148" s="11"/>
      <c r="LWN148" s="6"/>
      <c r="LWT148" s="11"/>
      <c r="LWU148" s="6"/>
      <c r="LXA148" s="11"/>
      <c r="LXB148" s="6"/>
      <c r="LXH148" s="11"/>
      <c r="LXI148" s="6"/>
      <c r="LXO148" s="11"/>
      <c r="LXP148" s="6"/>
      <c r="LXV148" s="11"/>
      <c r="LXW148" s="6"/>
      <c r="LYC148" s="11"/>
      <c r="LYD148" s="6"/>
      <c r="LYJ148" s="11"/>
      <c r="LYK148" s="6"/>
      <c r="LYQ148" s="11"/>
      <c r="LYR148" s="6"/>
      <c r="LYX148" s="11"/>
      <c r="LYY148" s="6"/>
      <c r="LZE148" s="11"/>
      <c r="LZF148" s="6"/>
      <c r="LZL148" s="11"/>
      <c r="LZM148" s="6"/>
      <c r="LZS148" s="11"/>
      <c r="LZT148" s="6"/>
      <c r="LZZ148" s="11"/>
      <c r="MAA148" s="6"/>
      <c r="MAG148" s="11"/>
      <c r="MAH148" s="6"/>
      <c r="MAN148" s="11"/>
      <c r="MAO148" s="6"/>
      <c r="MAU148" s="11"/>
      <c r="MAV148" s="6"/>
      <c r="MBB148" s="11"/>
      <c r="MBC148" s="6"/>
      <c r="MBI148" s="11"/>
      <c r="MBJ148" s="6"/>
      <c r="MBP148" s="11"/>
      <c r="MBQ148" s="6"/>
      <c r="MBW148" s="11"/>
      <c r="MBX148" s="6"/>
      <c r="MCD148" s="11"/>
      <c r="MCE148" s="6"/>
      <c r="MCK148" s="11"/>
      <c r="MCL148" s="6"/>
      <c r="MCR148" s="11"/>
      <c r="MCS148" s="6"/>
      <c r="MCY148" s="11"/>
      <c r="MCZ148" s="6"/>
      <c r="MDF148" s="11"/>
      <c r="MDG148" s="6"/>
      <c r="MDM148" s="11"/>
      <c r="MDN148" s="6"/>
      <c r="MDT148" s="11"/>
      <c r="MDU148" s="6"/>
      <c r="MEA148" s="11"/>
      <c r="MEB148" s="6"/>
      <c r="MEH148" s="11"/>
      <c r="MEI148" s="6"/>
      <c r="MEO148" s="11"/>
      <c r="MEP148" s="6"/>
      <c r="MEV148" s="11"/>
      <c r="MEW148" s="6"/>
      <c r="MFC148" s="11"/>
      <c r="MFD148" s="6"/>
      <c r="MFJ148" s="11"/>
      <c r="MFK148" s="6"/>
      <c r="MFQ148" s="11"/>
      <c r="MFR148" s="6"/>
      <c r="MFX148" s="11"/>
      <c r="MFY148" s="6"/>
      <c r="MGE148" s="11"/>
      <c r="MGF148" s="6"/>
      <c r="MGL148" s="11"/>
      <c r="MGM148" s="6"/>
      <c r="MGS148" s="11"/>
      <c r="MGT148" s="6"/>
      <c r="MGZ148" s="11"/>
      <c r="MHA148" s="6"/>
      <c r="MHG148" s="11"/>
      <c r="MHH148" s="6"/>
      <c r="MHN148" s="11"/>
      <c r="MHO148" s="6"/>
      <c r="MHU148" s="11"/>
      <c r="MHV148" s="6"/>
      <c r="MIB148" s="11"/>
      <c r="MIC148" s="6"/>
      <c r="MII148" s="11"/>
      <c r="MIJ148" s="6"/>
      <c r="MIP148" s="11"/>
      <c r="MIQ148" s="6"/>
      <c r="MIW148" s="11"/>
      <c r="MIX148" s="6"/>
      <c r="MJD148" s="11"/>
      <c r="MJE148" s="6"/>
      <c r="MJK148" s="11"/>
      <c r="MJL148" s="6"/>
      <c r="MJR148" s="11"/>
      <c r="MJS148" s="6"/>
      <c r="MJY148" s="11"/>
      <c r="MJZ148" s="6"/>
      <c r="MKF148" s="11"/>
      <c r="MKG148" s="6"/>
      <c r="MKM148" s="11"/>
      <c r="MKN148" s="6"/>
      <c r="MKT148" s="11"/>
      <c r="MKU148" s="6"/>
      <c r="MLA148" s="11"/>
      <c r="MLB148" s="6"/>
      <c r="MLH148" s="11"/>
      <c r="MLI148" s="6"/>
      <c r="MLO148" s="11"/>
      <c r="MLP148" s="6"/>
      <c r="MLV148" s="11"/>
      <c r="MLW148" s="6"/>
      <c r="MMC148" s="11"/>
      <c r="MMD148" s="6"/>
      <c r="MMJ148" s="11"/>
      <c r="MMK148" s="6"/>
      <c r="MMQ148" s="11"/>
      <c r="MMR148" s="6"/>
      <c r="MMX148" s="11"/>
      <c r="MMY148" s="6"/>
      <c r="MNE148" s="11"/>
      <c r="MNF148" s="6"/>
      <c r="MNL148" s="11"/>
      <c r="MNM148" s="6"/>
      <c r="MNS148" s="11"/>
      <c r="MNT148" s="6"/>
      <c r="MNZ148" s="11"/>
      <c r="MOA148" s="6"/>
      <c r="MOG148" s="11"/>
      <c r="MOH148" s="6"/>
      <c r="MON148" s="11"/>
      <c r="MOO148" s="6"/>
      <c r="MOU148" s="11"/>
      <c r="MOV148" s="6"/>
      <c r="MPB148" s="11"/>
      <c r="MPC148" s="6"/>
      <c r="MPI148" s="11"/>
      <c r="MPJ148" s="6"/>
      <c r="MPP148" s="11"/>
      <c r="MPQ148" s="6"/>
      <c r="MPW148" s="11"/>
      <c r="MPX148" s="6"/>
      <c r="MQD148" s="11"/>
      <c r="MQE148" s="6"/>
      <c r="MQK148" s="11"/>
      <c r="MQL148" s="6"/>
      <c r="MQR148" s="11"/>
      <c r="MQS148" s="6"/>
      <c r="MQY148" s="11"/>
      <c r="MQZ148" s="6"/>
      <c r="MRF148" s="11"/>
      <c r="MRG148" s="6"/>
      <c r="MRM148" s="11"/>
      <c r="MRN148" s="6"/>
      <c r="MRT148" s="11"/>
      <c r="MRU148" s="6"/>
      <c r="MSA148" s="11"/>
      <c r="MSB148" s="6"/>
      <c r="MSH148" s="11"/>
      <c r="MSI148" s="6"/>
      <c r="MSO148" s="11"/>
      <c r="MSP148" s="6"/>
      <c r="MSV148" s="11"/>
      <c r="MSW148" s="6"/>
      <c r="MTC148" s="11"/>
      <c r="MTD148" s="6"/>
      <c r="MTJ148" s="11"/>
      <c r="MTK148" s="6"/>
      <c r="MTQ148" s="11"/>
      <c r="MTR148" s="6"/>
      <c r="MTX148" s="11"/>
      <c r="MTY148" s="6"/>
      <c r="MUE148" s="11"/>
      <c r="MUF148" s="6"/>
      <c r="MUL148" s="11"/>
      <c r="MUM148" s="6"/>
      <c r="MUS148" s="11"/>
      <c r="MUT148" s="6"/>
      <c r="MUZ148" s="11"/>
      <c r="MVA148" s="6"/>
      <c r="MVG148" s="11"/>
      <c r="MVH148" s="6"/>
      <c r="MVN148" s="11"/>
      <c r="MVO148" s="6"/>
      <c r="MVU148" s="11"/>
      <c r="MVV148" s="6"/>
      <c r="MWB148" s="11"/>
      <c r="MWC148" s="6"/>
      <c r="MWI148" s="11"/>
      <c r="MWJ148" s="6"/>
      <c r="MWP148" s="11"/>
      <c r="MWQ148" s="6"/>
      <c r="MWW148" s="11"/>
      <c r="MWX148" s="6"/>
      <c r="MXD148" s="11"/>
      <c r="MXE148" s="6"/>
      <c r="MXK148" s="11"/>
      <c r="MXL148" s="6"/>
      <c r="MXR148" s="11"/>
      <c r="MXS148" s="6"/>
      <c r="MXY148" s="11"/>
      <c r="MXZ148" s="6"/>
      <c r="MYF148" s="11"/>
      <c r="MYG148" s="6"/>
      <c r="MYM148" s="11"/>
      <c r="MYN148" s="6"/>
      <c r="MYT148" s="11"/>
      <c r="MYU148" s="6"/>
      <c r="MZA148" s="11"/>
      <c r="MZB148" s="6"/>
      <c r="MZH148" s="11"/>
      <c r="MZI148" s="6"/>
      <c r="MZO148" s="11"/>
      <c r="MZP148" s="6"/>
      <c r="MZV148" s="11"/>
      <c r="MZW148" s="6"/>
      <c r="NAC148" s="11"/>
      <c r="NAD148" s="6"/>
      <c r="NAJ148" s="11"/>
      <c r="NAK148" s="6"/>
      <c r="NAQ148" s="11"/>
      <c r="NAR148" s="6"/>
      <c r="NAX148" s="11"/>
      <c r="NAY148" s="6"/>
      <c r="NBE148" s="11"/>
      <c r="NBF148" s="6"/>
      <c r="NBL148" s="11"/>
      <c r="NBM148" s="6"/>
      <c r="NBS148" s="11"/>
      <c r="NBT148" s="6"/>
      <c r="NBZ148" s="11"/>
      <c r="NCA148" s="6"/>
      <c r="NCG148" s="11"/>
      <c r="NCH148" s="6"/>
      <c r="NCN148" s="11"/>
      <c r="NCO148" s="6"/>
      <c r="NCU148" s="11"/>
      <c r="NCV148" s="6"/>
      <c r="NDB148" s="11"/>
      <c r="NDC148" s="6"/>
      <c r="NDI148" s="11"/>
      <c r="NDJ148" s="6"/>
      <c r="NDP148" s="11"/>
      <c r="NDQ148" s="6"/>
      <c r="NDW148" s="11"/>
      <c r="NDX148" s="6"/>
      <c r="NED148" s="11"/>
      <c r="NEE148" s="6"/>
      <c r="NEK148" s="11"/>
      <c r="NEL148" s="6"/>
      <c r="NER148" s="11"/>
      <c r="NES148" s="6"/>
      <c r="NEY148" s="11"/>
      <c r="NEZ148" s="6"/>
      <c r="NFF148" s="11"/>
      <c r="NFG148" s="6"/>
      <c r="NFM148" s="11"/>
      <c r="NFN148" s="6"/>
      <c r="NFT148" s="11"/>
      <c r="NFU148" s="6"/>
      <c r="NGA148" s="11"/>
      <c r="NGB148" s="6"/>
      <c r="NGH148" s="11"/>
      <c r="NGI148" s="6"/>
      <c r="NGO148" s="11"/>
      <c r="NGP148" s="6"/>
      <c r="NGV148" s="11"/>
      <c r="NGW148" s="6"/>
      <c r="NHC148" s="11"/>
      <c r="NHD148" s="6"/>
      <c r="NHJ148" s="11"/>
      <c r="NHK148" s="6"/>
      <c r="NHQ148" s="11"/>
      <c r="NHR148" s="6"/>
      <c r="NHX148" s="11"/>
      <c r="NHY148" s="6"/>
      <c r="NIE148" s="11"/>
      <c r="NIF148" s="6"/>
      <c r="NIL148" s="11"/>
      <c r="NIM148" s="6"/>
      <c r="NIS148" s="11"/>
      <c r="NIT148" s="6"/>
      <c r="NIZ148" s="11"/>
      <c r="NJA148" s="6"/>
      <c r="NJG148" s="11"/>
      <c r="NJH148" s="6"/>
      <c r="NJN148" s="11"/>
      <c r="NJO148" s="6"/>
      <c r="NJU148" s="11"/>
      <c r="NJV148" s="6"/>
      <c r="NKB148" s="11"/>
      <c r="NKC148" s="6"/>
      <c r="NKI148" s="11"/>
      <c r="NKJ148" s="6"/>
      <c r="NKP148" s="11"/>
      <c r="NKQ148" s="6"/>
      <c r="NKW148" s="11"/>
      <c r="NKX148" s="6"/>
      <c r="NLD148" s="11"/>
      <c r="NLE148" s="6"/>
      <c r="NLK148" s="11"/>
      <c r="NLL148" s="6"/>
      <c r="NLR148" s="11"/>
      <c r="NLS148" s="6"/>
      <c r="NLY148" s="11"/>
      <c r="NLZ148" s="6"/>
      <c r="NMF148" s="11"/>
      <c r="NMG148" s="6"/>
      <c r="NMM148" s="11"/>
      <c r="NMN148" s="6"/>
      <c r="NMT148" s="11"/>
      <c r="NMU148" s="6"/>
      <c r="NNA148" s="11"/>
      <c r="NNB148" s="6"/>
      <c r="NNH148" s="11"/>
      <c r="NNI148" s="6"/>
      <c r="NNO148" s="11"/>
      <c r="NNP148" s="6"/>
      <c r="NNV148" s="11"/>
      <c r="NNW148" s="6"/>
      <c r="NOC148" s="11"/>
      <c r="NOD148" s="6"/>
      <c r="NOJ148" s="11"/>
      <c r="NOK148" s="6"/>
      <c r="NOQ148" s="11"/>
      <c r="NOR148" s="6"/>
      <c r="NOX148" s="11"/>
      <c r="NOY148" s="6"/>
      <c r="NPE148" s="11"/>
      <c r="NPF148" s="6"/>
      <c r="NPL148" s="11"/>
      <c r="NPM148" s="6"/>
      <c r="NPS148" s="11"/>
      <c r="NPT148" s="6"/>
      <c r="NPZ148" s="11"/>
      <c r="NQA148" s="6"/>
      <c r="NQG148" s="11"/>
      <c r="NQH148" s="6"/>
      <c r="NQN148" s="11"/>
      <c r="NQO148" s="6"/>
      <c r="NQU148" s="11"/>
      <c r="NQV148" s="6"/>
      <c r="NRB148" s="11"/>
      <c r="NRC148" s="6"/>
      <c r="NRI148" s="11"/>
      <c r="NRJ148" s="6"/>
      <c r="NRP148" s="11"/>
      <c r="NRQ148" s="6"/>
      <c r="NRW148" s="11"/>
      <c r="NRX148" s="6"/>
      <c r="NSD148" s="11"/>
      <c r="NSE148" s="6"/>
      <c r="NSK148" s="11"/>
      <c r="NSL148" s="6"/>
      <c r="NSR148" s="11"/>
      <c r="NSS148" s="6"/>
      <c r="NSY148" s="11"/>
      <c r="NSZ148" s="6"/>
      <c r="NTF148" s="11"/>
      <c r="NTG148" s="6"/>
      <c r="NTM148" s="11"/>
      <c r="NTN148" s="6"/>
      <c r="NTT148" s="11"/>
      <c r="NTU148" s="6"/>
      <c r="NUA148" s="11"/>
      <c r="NUB148" s="6"/>
      <c r="NUH148" s="11"/>
      <c r="NUI148" s="6"/>
      <c r="NUO148" s="11"/>
      <c r="NUP148" s="6"/>
      <c r="NUV148" s="11"/>
      <c r="NUW148" s="6"/>
      <c r="NVC148" s="11"/>
      <c r="NVD148" s="6"/>
      <c r="NVJ148" s="11"/>
      <c r="NVK148" s="6"/>
      <c r="NVQ148" s="11"/>
      <c r="NVR148" s="6"/>
      <c r="NVX148" s="11"/>
      <c r="NVY148" s="6"/>
      <c r="NWE148" s="11"/>
      <c r="NWF148" s="6"/>
      <c r="NWL148" s="11"/>
      <c r="NWM148" s="6"/>
      <c r="NWS148" s="11"/>
      <c r="NWT148" s="6"/>
      <c r="NWZ148" s="11"/>
      <c r="NXA148" s="6"/>
      <c r="NXG148" s="11"/>
      <c r="NXH148" s="6"/>
      <c r="NXN148" s="11"/>
      <c r="NXO148" s="6"/>
      <c r="NXU148" s="11"/>
      <c r="NXV148" s="6"/>
      <c r="NYB148" s="11"/>
      <c r="NYC148" s="6"/>
      <c r="NYI148" s="11"/>
      <c r="NYJ148" s="6"/>
      <c r="NYP148" s="11"/>
      <c r="NYQ148" s="6"/>
      <c r="NYW148" s="11"/>
      <c r="NYX148" s="6"/>
      <c r="NZD148" s="11"/>
      <c r="NZE148" s="6"/>
      <c r="NZK148" s="11"/>
      <c r="NZL148" s="6"/>
      <c r="NZR148" s="11"/>
      <c r="NZS148" s="6"/>
      <c r="NZY148" s="11"/>
      <c r="NZZ148" s="6"/>
      <c r="OAF148" s="11"/>
      <c r="OAG148" s="6"/>
      <c r="OAM148" s="11"/>
      <c r="OAN148" s="6"/>
      <c r="OAT148" s="11"/>
      <c r="OAU148" s="6"/>
      <c r="OBA148" s="11"/>
      <c r="OBB148" s="6"/>
      <c r="OBH148" s="11"/>
      <c r="OBI148" s="6"/>
      <c r="OBO148" s="11"/>
      <c r="OBP148" s="6"/>
      <c r="OBV148" s="11"/>
      <c r="OBW148" s="6"/>
      <c r="OCC148" s="11"/>
      <c r="OCD148" s="6"/>
      <c r="OCJ148" s="11"/>
      <c r="OCK148" s="6"/>
      <c r="OCQ148" s="11"/>
      <c r="OCR148" s="6"/>
      <c r="OCX148" s="11"/>
      <c r="OCY148" s="6"/>
      <c r="ODE148" s="11"/>
      <c r="ODF148" s="6"/>
      <c r="ODL148" s="11"/>
      <c r="ODM148" s="6"/>
      <c r="ODS148" s="11"/>
      <c r="ODT148" s="6"/>
      <c r="ODZ148" s="11"/>
      <c r="OEA148" s="6"/>
      <c r="OEG148" s="11"/>
      <c r="OEH148" s="6"/>
      <c r="OEN148" s="11"/>
      <c r="OEO148" s="6"/>
      <c r="OEU148" s="11"/>
      <c r="OEV148" s="6"/>
      <c r="OFB148" s="11"/>
      <c r="OFC148" s="6"/>
      <c r="OFI148" s="11"/>
      <c r="OFJ148" s="6"/>
      <c r="OFP148" s="11"/>
      <c r="OFQ148" s="6"/>
      <c r="OFW148" s="11"/>
      <c r="OFX148" s="6"/>
      <c r="OGD148" s="11"/>
      <c r="OGE148" s="6"/>
      <c r="OGK148" s="11"/>
      <c r="OGL148" s="6"/>
      <c r="OGR148" s="11"/>
      <c r="OGS148" s="6"/>
      <c r="OGY148" s="11"/>
      <c r="OGZ148" s="6"/>
      <c r="OHF148" s="11"/>
      <c r="OHG148" s="6"/>
      <c r="OHM148" s="11"/>
      <c r="OHN148" s="6"/>
      <c r="OHT148" s="11"/>
      <c r="OHU148" s="6"/>
      <c r="OIA148" s="11"/>
      <c r="OIB148" s="6"/>
      <c r="OIH148" s="11"/>
      <c r="OII148" s="6"/>
      <c r="OIO148" s="11"/>
      <c r="OIP148" s="6"/>
      <c r="OIV148" s="11"/>
      <c r="OIW148" s="6"/>
      <c r="OJC148" s="11"/>
      <c r="OJD148" s="6"/>
      <c r="OJJ148" s="11"/>
      <c r="OJK148" s="6"/>
      <c r="OJQ148" s="11"/>
      <c r="OJR148" s="6"/>
      <c r="OJX148" s="11"/>
      <c r="OJY148" s="6"/>
      <c r="OKE148" s="11"/>
      <c r="OKF148" s="6"/>
      <c r="OKL148" s="11"/>
      <c r="OKM148" s="6"/>
      <c r="OKS148" s="11"/>
      <c r="OKT148" s="6"/>
      <c r="OKZ148" s="11"/>
      <c r="OLA148" s="6"/>
      <c r="OLG148" s="11"/>
      <c r="OLH148" s="6"/>
      <c r="OLN148" s="11"/>
      <c r="OLO148" s="6"/>
      <c r="OLU148" s="11"/>
      <c r="OLV148" s="6"/>
      <c r="OMB148" s="11"/>
      <c r="OMC148" s="6"/>
      <c r="OMI148" s="11"/>
      <c r="OMJ148" s="6"/>
      <c r="OMP148" s="11"/>
      <c r="OMQ148" s="6"/>
      <c r="OMW148" s="11"/>
      <c r="OMX148" s="6"/>
      <c r="OND148" s="11"/>
      <c r="ONE148" s="6"/>
      <c r="ONK148" s="11"/>
      <c r="ONL148" s="6"/>
      <c r="ONR148" s="11"/>
      <c r="ONS148" s="6"/>
      <c r="ONY148" s="11"/>
      <c r="ONZ148" s="6"/>
      <c r="OOF148" s="11"/>
      <c r="OOG148" s="6"/>
      <c r="OOM148" s="11"/>
      <c r="OON148" s="6"/>
      <c r="OOT148" s="11"/>
      <c r="OOU148" s="6"/>
      <c r="OPA148" s="11"/>
      <c r="OPB148" s="6"/>
      <c r="OPH148" s="11"/>
      <c r="OPI148" s="6"/>
      <c r="OPO148" s="11"/>
      <c r="OPP148" s="6"/>
      <c r="OPV148" s="11"/>
      <c r="OPW148" s="6"/>
      <c r="OQC148" s="11"/>
      <c r="OQD148" s="6"/>
      <c r="OQJ148" s="11"/>
      <c r="OQK148" s="6"/>
      <c r="OQQ148" s="11"/>
      <c r="OQR148" s="6"/>
      <c r="OQX148" s="11"/>
      <c r="OQY148" s="6"/>
      <c r="ORE148" s="11"/>
      <c r="ORF148" s="6"/>
      <c r="ORL148" s="11"/>
      <c r="ORM148" s="6"/>
      <c r="ORS148" s="11"/>
      <c r="ORT148" s="6"/>
      <c r="ORZ148" s="11"/>
      <c r="OSA148" s="6"/>
      <c r="OSG148" s="11"/>
      <c r="OSH148" s="6"/>
      <c r="OSN148" s="11"/>
      <c r="OSO148" s="6"/>
      <c r="OSU148" s="11"/>
      <c r="OSV148" s="6"/>
      <c r="OTB148" s="11"/>
      <c r="OTC148" s="6"/>
      <c r="OTI148" s="11"/>
      <c r="OTJ148" s="6"/>
      <c r="OTP148" s="11"/>
      <c r="OTQ148" s="6"/>
      <c r="OTW148" s="11"/>
      <c r="OTX148" s="6"/>
      <c r="OUD148" s="11"/>
      <c r="OUE148" s="6"/>
      <c r="OUK148" s="11"/>
      <c r="OUL148" s="6"/>
      <c r="OUR148" s="11"/>
      <c r="OUS148" s="6"/>
      <c r="OUY148" s="11"/>
      <c r="OUZ148" s="6"/>
      <c r="OVF148" s="11"/>
      <c r="OVG148" s="6"/>
      <c r="OVM148" s="11"/>
      <c r="OVN148" s="6"/>
      <c r="OVT148" s="11"/>
      <c r="OVU148" s="6"/>
      <c r="OWA148" s="11"/>
      <c r="OWB148" s="6"/>
      <c r="OWH148" s="11"/>
      <c r="OWI148" s="6"/>
      <c r="OWO148" s="11"/>
      <c r="OWP148" s="6"/>
      <c r="OWV148" s="11"/>
      <c r="OWW148" s="6"/>
      <c r="OXC148" s="11"/>
      <c r="OXD148" s="6"/>
      <c r="OXJ148" s="11"/>
      <c r="OXK148" s="6"/>
      <c r="OXQ148" s="11"/>
      <c r="OXR148" s="6"/>
      <c r="OXX148" s="11"/>
      <c r="OXY148" s="6"/>
      <c r="OYE148" s="11"/>
      <c r="OYF148" s="6"/>
      <c r="OYL148" s="11"/>
      <c r="OYM148" s="6"/>
      <c r="OYS148" s="11"/>
      <c r="OYT148" s="6"/>
      <c r="OYZ148" s="11"/>
      <c r="OZA148" s="6"/>
      <c r="OZG148" s="11"/>
      <c r="OZH148" s="6"/>
      <c r="OZN148" s="11"/>
      <c r="OZO148" s="6"/>
      <c r="OZU148" s="11"/>
      <c r="OZV148" s="6"/>
      <c r="PAB148" s="11"/>
      <c r="PAC148" s="6"/>
      <c r="PAI148" s="11"/>
      <c r="PAJ148" s="6"/>
      <c r="PAP148" s="11"/>
      <c r="PAQ148" s="6"/>
      <c r="PAW148" s="11"/>
      <c r="PAX148" s="6"/>
      <c r="PBD148" s="11"/>
      <c r="PBE148" s="6"/>
      <c r="PBK148" s="11"/>
      <c r="PBL148" s="6"/>
      <c r="PBR148" s="11"/>
      <c r="PBS148" s="6"/>
      <c r="PBY148" s="11"/>
      <c r="PBZ148" s="6"/>
      <c r="PCF148" s="11"/>
      <c r="PCG148" s="6"/>
      <c r="PCM148" s="11"/>
      <c r="PCN148" s="6"/>
      <c r="PCT148" s="11"/>
      <c r="PCU148" s="6"/>
      <c r="PDA148" s="11"/>
      <c r="PDB148" s="6"/>
      <c r="PDH148" s="11"/>
      <c r="PDI148" s="6"/>
      <c r="PDO148" s="11"/>
      <c r="PDP148" s="6"/>
      <c r="PDV148" s="11"/>
      <c r="PDW148" s="6"/>
      <c r="PEC148" s="11"/>
      <c r="PED148" s="6"/>
      <c r="PEJ148" s="11"/>
      <c r="PEK148" s="6"/>
      <c r="PEQ148" s="11"/>
      <c r="PER148" s="6"/>
      <c r="PEX148" s="11"/>
      <c r="PEY148" s="6"/>
      <c r="PFE148" s="11"/>
      <c r="PFF148" s="6"/>
      <c r="PFL148" s="11"/>
      <c r="PFM148" s="6"/>
      <c r="PFS148" s="11"/>
      <c r="PFT148" s="6"/>
      <c r="PFZ148" s="11"/>
      <c r="PGA148" s="6"/>
      <c r="PGG148" s="11"/>
      <c r="PGH148" s="6"/>
      <c r="PGN148" s="11"/>
      <c r="PGO148" s="6"/>
      <c r="PGU148" s="11"/>
      <c r="PGV148" s="6"/>
      <c r="PHB148" s="11"/>
      <c r="PHC148" s="6"/>
      <c r="PHI148" s="11"/>
      <c r="PHJ148" s="6"/>
      <c r="PHP148" s="11"/>
      <c r="PHQ148" s="6"/>
      <c r="PHW148" s="11"/>
      <c r="PHX148" s="6"/>
      <c r="PID148" s="11"/>
      <c r="PIE148" s="6"/>
      <c r="PIK148" s="11"/>
      <c r="PIL148" s="6"/>
      <c r="PIR148" s="11"/>
      <c r="PIS148" s="6"/>
      <c r="PIY148" s="11"/>
      <c r="PIZ148" s="6"/>
      <c r="PJF148" s="11"/>
      <c r="PJG148" s="6"/>
      <c r="PJM148" s="11"/>
      <c r="PJN148" s="6"/>
      <c r="PJT148" s="11"/>
      <c r="PJU148" s="6"/>
      <c r="PKA148" s="11"/>
      <c r="PKB148" s="6"/>
      <c r="PKH148" s="11"/>
      <c r="PKI148" s="6"/>
      <c r="PKO148" s="11"/>
      <c r="PKP148" s="6"/>
      <c r="PKV148" s="11"/>
      <c r="PKW148" s="6"/>
      <c r="PLC148" s="11"/>
      <c r="PLD148" s="6"/>
      <c r="PLJ148" s="11"/>
      <c r="PLK148" s="6"/>
      <c r="PLQ148" s="11"/>
      <c r="PLR148" s="6"/>
      <c r="PLX148" s="11"/>
      <c r="PLY148" s="6"/>
      <c r="PME148" s="11"/>
      <c r="PMF148" s="6"/>
      <c r="PML148" s="11"/>
      <c r="PMM148" s="6"/>
      <c r="PMS148" s="11"/>
      <c r="PMT148" s="6"/>
      <c r="PMZ148" s="11"/>
      <c r="PNA148" s="6"/>
      <c r="PNG148" s="11"/>
      <c r="PNH148" s="6"/>
      <c r="PNN148" s="11"/>
      <c r="PNO148" s="6"/>
      <c r="PNU148" s="11"/>
      <c r="PNV148" s="6"/>
      <c r="POB148" s="11"/>
      <c r="POC148" s="6"/>
      <c r="POI148" s="11"/>
      <c r="POJ148" s="6"/>
      <c r="POP148" s="11"/>
      <c r="POQ148" s="6"/>
      <c r="POW148" s="11"/>
      <c r="POX148" s="6"/>
      <c r="PPD148" s="11"/>
      <c r="PPE148" s="6"/>
      <c r="PPK148" s="11"/>
      <c r="PPL148" s="6"/>
      <c r="PPR148" s="11"/>
      <c r="PPS148" s="6"/>
      <c r="PPY148" s="11"/>
      <c r="PPZ148" s="6"/>
      <c r="PQF148" s="11"/>
      <c r="PQG148" s="6"/>
      <c r="PQM148" s="11"/>
      <c r="PQN148" s="6"/>
      <c r="PQT148" s="11"/>
      <c r="PQU148" s="6"/>
      <c r="PRA148" s="11"/>
      <c r="PRB148" s="6"/>
      <c r="PRH148" s="11"/>
      <c r="PRI148" s="6"/>
      <c r="PRO148" s="11"/>
      <c r="PRP148" s="6"/>
      <c r="PRV148" s="11"/>
      <c r="PRW148" s="6"/>
      <c r="PSC148" s="11"/>
      <c r="PSD148" s="6"/>
      <c r="PSJ148" s="11"/>
      <c r="PSK148" s="6"/>
      <c r="PSQ148" s="11"/>
      <c r="PSR148" s="6"/>
      <c r="PSX148" s="11"/>
      <c r="PSY148" s="6"/>
      <c r="PTE148" s="11"/>
      <c r="PTF148" s="6"/>
      <c r="PTL148" s="11"/>
      <c r="PTM148" s="6"/>
      <c r="PTS148" s="11"/>
      <c r="PTT148" s="6"/>
      <c r="PTZ148" s="11"/>
      <c r="PUA148" s="6"/>
      <c r="PUG148" s="11"/>
      <c r="PUH148" s="6"/>
      <c r="PUN148" s="11"/>
      <c r="PUO148" s="6"/>
      <c r="PUU148" s="11"/>
      <c r="PUV148" s="6"/>
      <c r="PVB148" s="11"/>
      <c r="PVC148" s="6"/>
      <c r="PVI148" s="11"/>
      <c r="PVJ148" s="6"/>
      <c r="PVP148" s="11"/>
      <c r="PVQ148" s="6"/>
      <c r="PVW148" s="11"/>
      <c r="PVX148" s="6"/>
      <c r="PWD148" s="11"/>
      <c r="PWE148" s="6"/>
      <c r="PWK148" s="11"/>
      <c r="PWL148" s="6"/>
      <c r="PWR148" s="11"/>
      <c r="PWS148" s="6"/>
      <c r="PWY148" s="11"/>
      <c r="PWZ148" s="6"/>
      <c r="PXF148" s="11"/>
      <c r="PXG148" s="6"/>
      <c r="PXM148" s="11"/>
      <c r="PXN148" s="6"/>
      <c r="PXT148" s="11"/>
      <c r="PXU148" s="6"/>
      <c r="PYA148" s="11"/>
      <c r="PYB148" s="6"/>
      <c r="PYH148" s="11"/>
      <c r="PYI148" s="6"/>
      <c r="PYO148" s="11"/>
      <c r="PYP148" s="6"/>
      <c r="PYV148" s="11"/>
      <c r="PYW148" s="6"/>
      <c r="PZC148" s="11"/>
      <c r="PZD148" s="6"/>
      <c r="PZJ148" s="11"/>
      <c r="PZK148" s="6"/>
      <c r="PZQ148" s="11"/>
      <c r="PZR148" s="6"/>
      <c r="PZX148" s="11"/>
      <c r="PZY148" s="6"/>
      <c r="QAE148" s="11"/>
      <c r="QAF148" s="6"/>
      <c r="QAL148" s="11"/>
      <c r="QAM148" s="6"/>
      <c r="QAS148" s="11"/>
      <c r="QAT148" s="6"/>
      <c r="QAZ148" s="11"/>
      <c r="QBA148" s="6"/>
      <c r="QBG148" s="11"/>
      <c r="QBH148" s="6"/>
      <c r="QBN148" s="11"/>
      <c r="QBO148" s="6"/>
      <c r="QBU148" s="11"/>
      <c r="QBV148" s="6"/>
      <c r="QCB148" s="11"/>
      <c r="QCC148" s="6"/>
      <c r="QCI148" s="11"/>
      <c r="QCJ148" s="6"/>
      <c r="QCP148" s="11"/>
      <c r="QCQ148" s="6"/>
      <c r="QCW148" s="11"/>
      <c r="QCX148" s="6"/>
      <c r="QDD148" s="11"/>
      <c r="QDE148" s="6"/>
      <c r="QDK148" s="11"/>
      <c r="QDL148" s="6"/>
      <c r="QDR148" s="11"/>
      <c r="QDS148" s="6"/>
      <c r="QDY148" s="11"/>
      <c r="QDZ148" s="6"/>
      <c r="QEF148" s="11"/>
      <c r="QEG148" s="6"/>
      <c r="QEM148" s="11"/>
      <c r="QEN148" s="6"/>
      <c r="QET148" s="11"/>
      <c r="QEU148" s="6"/>
      <c r="QFA148" s="11"/>
      <c r="QFB148" s="6"/>
      <c r="QFH148" s="11"/>
      <c r="QFI148" s="6"/>
      <c r="QFO148" s="11"/>
      <c r="QFP148" s="6"/>
      <c r="QFV148" s="11"/>
      <c r="QFW148" s="6"/>
      <c r="QGC148" s="11"/>
      <c r="QGD148" s="6"/>
      <c r="QGJ148" s="11"/>
      <c r="QGK148" s="6"/>
      <c r="QGQ148" s="11"/>
      <c r="QGR148" s="6"/>
      <c r="QGX148" s="11"/>
      <c r="QGY148" s="6"/>
      <c r="QHE148" s="11"/>
      <c r="QHF148" s="6"/>
      <c r="QHL148" s="11"/>
      <c r="QHM148" s="6"/>
      <c r="QHS148" s="11"/>
      <c r="QHT148" s="6"/>
      <c r="QHZ148" s="11"/>
      <c r="QIA148" s="6"/>
      <c r="QIG148" s="11"/>
      <c r="QIH148" s="6"/>
      <c r="QIN148" s="11"/>
      <c r="QIO148" s="6"/>
      <c r="QIU148" s="11"/>
      <c r="QIV148" s="6"/>
      <c r="QJB148" s="11"/>
      <c r="QJC148" s="6"/>
      <c r="QJI148" s="11"/>
      <c r="QJJ148" s="6"/>
      <c r="QJP148" s="11"/>
      <c r="QJQ148" s="6"/>
      <c r="QJW148" s="11"/>
      <c r="QJX148" s="6"/>
      <c r="QKD148" s="11"/>
      <c r="QKE148" s="6"/>
      <c r="QKK148" s="11"/>
      <c r="QKL148" s="6"/>
      <c r="QKR148" s="11"/>
      <c r="QKS148" s="6"/>
      <c r="QKY148" s="11"/>
      <c r="QKZ148" s="6"/>
      <c r="QLF148" s="11"/>
      <c r="QLG148" s="6"/>
      <c r="QLM148" s="11"/>
      <c r="QLN148" s="6"/>
      <c r="QLT148" s="11"/>
      <c r="QLU148" s="6"/>
      <c r="QMA148" s="11"/>
      <c r="QMB148" s="6"/>
      <c r="QMH148" s="11"/>
      <c r="QMI148" s="6"/>
      <c r="QMO148" s="11"/>
      <c r="QMP148" s="6"/>
      <c r="QMV148" s="11"/>
      <c r="QMW148" s="6"/>
      <c r="QNC148" s="11"/>
      <c r="QND148" s="6"/>
      <c r="QNJ148" s="11"/>
      <c r="QNK148" s="6"/>
      <c r="QNQ148" s="11"/>
      <c r="QNR148" s="6"/>
      <c r="QNX148" s="11"/>
      <c r="QNY148" s="6"/>
      <c r="QOE148" s="11"/>
      <c r="QOF148" s="6"/>
      <c r="QOL148" s="11"/>
      <c r="QOM148" s="6"/>
      <c r="QOS148" s="11"/>
      <c r="QOT148" s="6"/>
      <c r="QOZ148" s="11"/>
      <c r="QPA148" s="6"/>
      <c r="QPG148" s="11"/>
      <c r="QPH148" s="6"/>
      <c r="QPN148" s="11"/>
      <c r="QPO148" s="6"/>
      <c r="QPU148" s="11"/>
      <c r="QPV148" s="6"/>
      <c r="QQB148" s="11"/>
      <c r="QQC148" s="6"/>
      <c r="QQI148" s="11"/>
      <c r="QQJ148" s="6"/>
      <c r="QQP148" s="11"/>
      <c r="QQQ148" s="6"/>
      <c r="QQW148" s="11"/>
      <c r="QQX148" s="6"/>
      <c r="QRD148" s="11"/>
      <c r="QRE148" s="6"/>
      <c r="QRK148" s="11"/>
      <c r="QRL148" s="6"/>
      <c r="QRR148" s="11"/>
      <c r="QRS148" s="6"/>
      <c r="QRY148" s="11"/>
      <c r="QRZ148" s="6"/>
      <c r="QSF148" s="11"/>
      <c r="QSG148" s="6"/>
      <c r="QSM148" s="11"/>
      <c r="QSN148" s="6"/>
      <c r="QST148" s="11"/>
      <c r="QSU148" s="6"/>
      <c r="QTA148" s="11"/>
      <c r="QTB148" s="6"/>
      <c r="QTH148" s="11"/>
      <c r="QTI148" s="6"/>
      <c r="QTO148" s="11"/>
      <c r="QTP148" s="6"/>
      <c r="QTV148" s="11"/>
      <c r="QTW148" s="6"/>
      <c r="QUC148" s="11"/>
      <c r="QUD148" s="6"/>
      <c r="QUJ148" s="11"/>
      <c r="QUK148" s="6"/>
      <c r="QUQ148" s="11"/>
      <c r="QUR148" s="6"/>
      <c r="QUX148" s="11"/>
      <c r="QUY148" s="6"/>
      <c r="QVE148" s="11"/>
      <c r="QVF148" s="6"/>
      <c r="QVL148" s="11"/>
      <c r="QVM148" s="6"/>
      <c r="QVS148" s="11"/>
      <c r="QVT148" s="6"/>
      <c r="QVZ148" s="11"/>
      <c r="QWA148" s="6"/>
      <c r="QWG148" s="11"/>
      <c r="QWH148" s="6"/>
      <c r="QWN148" s="11"/>
      <c r="QWO148" s="6"/>
      <c r="QWU148" s="11"/>
      <c r="QWV148" s="6"/>
      <c r="QXB148" s="11"/>
      <c r="QXC148" s="6"/>
      <c r="QXI148" s="11"/>
      <c r="QXJ148" s="6"/>
      <c r="QXP148" s="11"/>
      <c r="QXQ148" s="6"/>
      <c r="QXW148" s="11"/>
      <c r="QXX148" s="6"/>
      <c r="QYD148" s="11"/>
      <c r="QYE148" s="6"/>
      <c r="QYK148" s="11"/>
      <c r="QYL148" s="6"/>
      <c r="QYR148" s="11"/>
      <c r="QYS148" s="6"/>
      <c r="QYY148" s="11"/>
      <c r="QYZ148" s="6"/>
      <c r="QZF148" s="11"/>
      <c r="QZG148" s="6"/>
      <c r="QZM148" s="11"/>
      <c r="QZN148" s="6"/>
      <c r="QZT148" s="11"/>
      <c r="QZU148" s="6"/>
      <c r="RAA148" s="11"/>
      <c r="RAB148" s="6"/>
      <c r="RAH148" s="11"/>
      <c r="RAI148" s="6"/>
      <c r="RAO148" s="11"/>
      <c r="RAP148" s="6"/>
      <c r="RAV148" s="11"/>
      <c r="RAW148" s="6"/>
      <c r="RBC148" s="11"/>
      <c r="RBD148" s="6"/>
      <c r="RBJ148" s="11"/>
      <c r="RBK148" s="6"/>
      <c r="RBQ148" s="11"/>
      <c r="RBR148" s="6"/>
      <c r="RBX148" s="11"/>
      <c r="RBY148" s="6"/>
      <c r="RCE148" s="11"/>
      <c r="RCF148" s="6"/>
      <c r="RCL148" s="11"/>
      <c r="RCM148" s="6"/>
      <c r="RCS148" s="11"/>
      <c r="RCT148" s="6"/>
      <c r="RCZ148" s="11"/>
      <c r="RDA148" s="6"/>
      <c r="RDG148" s="11"/>
      <c r="RDH148" s="6"/>
      <c r="RDN148" s="11"/>
      <c r="RDO148" s="6"/>
      <c r="RDU148" s="11"/>
      <c r="RDV148" s="6"/>
      <c r="REB148" s="11"/>
      <c r="REC148" s="6"/>
      <c r="REI148" s="11"/>
      <c r="REJ148" s="6"/>
      <c r="REP148" s="11"/>
      <c r="REQ148" s="6"/>
      <c r="REW148" s="11"/>
      <c r="REX148" s="6"/>
      <c r="RFD148" s="11"/>
      <c r="RFE148" s="6"/>
      <c r="RFK148" s="11"/>
      <c r="RFL148" s="6"/>
      <c r="RFR148" s="11"/>
      <c r="RFS148" s="6"/>
      <c r="RFY148" s="11"/>
      <c r="RFZ148" s="6"/>
      <c r="RGF148" s="11"/>
      <c r="RGG148" s="6"/>
      <c r="RGM148" s="11"/>
      <c r="RGN148" s="6"/>
      <c r="RGT148" s="11"/>
      <c r="RGU148" s="6"/>
      <c r="RHA148" s="11"/>
      <c r="RHB148" s="6"/>
      <c r="RHH148" s="11"/>
      <c r="RHI148" s="6"/>
      <c r="RHO148" s="11"/>
      <c r="RHP148" s="6"/>
      <c r="RHV148" s="11"/>
      <c r="RHW148" s="6"/>
      <c r="RIC148" s="11"/>
      <c r="RID148" s="6"/>
      <c r="RIJ148" s="11"/>
      <c r="RIK148" s="6"/>
      <c r="RIQ148" s="11"/>
      <c r="RIR148" s="6"/>
      <c r="RIX148" s="11"/>
      <c r="RIY148" s="6"/>
      <c r="RJE148" s="11"/>
      <c r="RJF148" s="6"/>
      <c r="RJL148" s="11"/>
      <c r="RJM148" s="6"/>
      <c r="RJS148" s="11"/>
      <c r="RJT148" s="6"/>
      <c r="RJZ148" s="11"/>
      <c r="RKA148" s="6"/>
      <c r="RKG148" s="11"/>
      <c r="RKH148" s="6"/>
      <c r="RKN148" s="11"/>
      <c r="RKO148" s="6"/>
      <c r="RKU148" s="11"/>
      <c r="RKV148" s="6"/>
      <c r="RLB148" s="11"/>
      <c r="RLC148" s="6"/>
      <c r="RLI148" s="11"/>
      <c r="RLJ148" s="6"/>
      <c r="RLP148" s="11"/>
      <c r="RLQ148" s="6"/>
      <c r="RLW148" s="11"/>
      <c r="RLX148" s="6"/>
      <c r="RMD148" s="11"/>
      <c r="RME148" s="6"/>
      <c r="RMK148" s="11"/>
      <c r="RML148" s="6"/>
      <c r="RMR148" s="11"/>
      <c r="RMS148" s="6"/>
      <c r="RMY148" s="11"/>
      <c r="RMZ148" s="6"/>
      <c r="RNF148" s="11"/>
      <c r="RNG148" s="6"/>
      <c r="RNM148" s="11"/>
      <c r="RNN148" s="6"/>
      <c r="RNT148" s="11"/>
      <c r="RNU148" s="6"/>
      <c r="ROA148" s="11"/>
      <c r="ROB148" s="6"/>
      <c r="ROH148" s="11"/>
      <c r="ROI148" s="6"/>
      <c r="ROO148" s="11"/>
      <c r="ROP148" s="6"/>
      <c r="ROV148" s="11"/>
      <c r="ROW148" s="6"/>
      <c r="RPC148" s="11"/>
      <c r="RPD148" s="6"/>
      <c r="RPJ148" s="11"/>
      <c r="RPK148" s="6"/>
      <c r="RPQ148" s="11"/>
      <c r="RPR148" s="6"/>
      <c r="RPX148" s="11"/>
      <c r="RPY148" s="6"/>
      <c r="RQE148" s="11"/>
      <c r="RQF148" s="6"/>
      <c r="RQL148" s="11"/>
      <c r="RQM148" s="6"/>
      <c r="RQS148" s="11"/>
      <c r="RQT148" s="6"/>
      <c r="RQZ148" s="11"/>
      <c r="RRA148" s="6"/>
      <c r="RRG148" s="11"/>
      <c r="RRH148" s="6"/>
      <c r="RRN148" s="11"/>
      <c r="RRO148" s="6"/>
      <c r="RRU148" s="11"/>
      <c r="RRV148" s="6"/>
      <c r="RSB148" s="11"/>
      <c r="RSC148" s="6"/>
      <c r="RSI148" s="11"/>
      <c r="RSJ148" s="6"/>
      <c r="RSP148" s="11"/>
      <c r="RSQ148" s="6"/>
      <c r="RSW148" s="11"/>
      <c r="RSX148" s="6"/>
      <c r="RTD148" s="11"/>
      <c r="RTE148" s="6"/>
      <c r="RTK148" s="11"/>
      <c r="RTL148" s="6"/>
      <c r="RTR148" s="11"/>
      <c r="RTS148" s="6"/>
      <c r="RTY148" s="11"/>
      <c r="RTZ148" s="6"/>
      <c r="RUF148" s="11"/>
      <c r="RUG148" s="6"/>
      <c r="RUM148" s="11"/>
      <c r="RUN148" s="6"/>
      <c r="RUT148" s="11"/>
      <c r="RUU148" s="6"/>
      <c r="RVA148" s="11"/>
      <c r="RVB148" s="6"/>
      <c r="RVH148" s="11"/>
      <c r="RVI148" s="6"/>
      <c r="RVO148" s="11"/>
      <c r="RVP148" s="6"/>
      <c r="RVV148" s="11"/>
      <c r="RVW148" s="6"/>
      <c r="RWC148" s="11"/>
      <c r="RWD148" s="6"/>
      <c r="RWJ148" s="11"/>
      <c r="RWK148" s="6"/>
      <c r="RWQ148" s="11"/>
      <c r="RWR148" s="6"/>
      <c r="RWX148" s="11"/>
      <c r="RWY148" s="6"/>
      <c r="RXE148" s="11"/>
      <c r="RXF148" s="6"/>
      <c r="RXL148" s="11"/>
      <c r="RXM148" s="6"/>
      <c r="RXS148" s="11"/>
      <c r="RXT148" s="6"/>
      <c r="RXZ148" s="11"/>
      <c r="RYA148" s="6"/>
      <c r="RYG148" s="11"/>
      <c r="RYH148" s="6"/>
      <c r="RYN148" s="11"/>
      <c r="RYO148" s="6"/>
      <c r="RYU148" s="11"/>
      <c r="RYV148" s="6"/>
      <c r="RZB148" s="11"/>
      <c r="RZC148" s="6"/>
      <c r="RZI148" s="11"/>
      <c r="RZJ148" s="6"/>
      <c r="RZP148" s="11"/>
      <c r="RZQ148" s="6"/>
      <c r="RZW148" s="11"/>
      <c r="RZX148" s="6"/>
      <c r="SAD148" s="11"/>
      <c r="SAE148" s="6"/>
      <c r="SAK148" s="11"/>
      <c r="SAL148" s="6"/>
      <c r="SAR148" s="11"/>
      <c r="SAS148" s="6"/>
      <c r="SAY148" s="11"/>
      <c r="SAZ148" s="6"/>
      <c r="SBF148" s="11"/>
      <c r="SBG148" s="6"/>
      <c r="SBM148" s="11"/>
      <c r="SBN148" s="6"/>
      <c r="SBT148" s="11"/>
      <c r="SBU148" s="6"/>
      <c r="SCA148" s="11"/>
      <c r="SCB148" s="6"/>
      <c r="SCH148" s="11"/>
      <c r="SCI148" s="6"/>
      <c r="SCO148" s="11"/>
      <c r="SCP148" s="6"/>
      <c r="SCV148" s="11"/>
      <c r="SCW148" s="6"/>
      <c r="SDC148" s="11"/>
      <c r="SDD148" s="6"/>
      <c r="SDJ148" s="11"/>
      <c r="SDK148" s="6"/>
      <c r="SDQ148" s="11"/>
      <c r="SDR148" s="6"/>
      <c r="SDX148" s="11"/>
      <c r="SDY148" s="6"/>
      <c r="SEE148" s="11"/>
      <c r="SEF148" s="6"/>
      <c r="SEL148" s="11"/>
      <c r="SEM148" s="6"/>
      <c r="SES148" s="11"/>
      <c r="SET148" s="6"/>
      <c r="SEZ148" s="11"/>
      <c r="SFA148" s="6"/>
      <c r="SFG148" s="11"/>
      <c r="SFH148" s="6"/>
      <c r="SFN148" s="11"/>
      <c r="SFO148" s="6"/>
      <c r="SFU148" s="11"/>
      <c r="SFV148" s="6"/>
      <c r="SGB148" s="11"/>
      <c r="SGC148" s="6"/>
      <c r="SGI148" s="11"/>
      <c r="SGJ148" s="6"/>
      <c r="SGP148" s="11"/>
      <c r="SGQ148" s="6"/>
      <c r="SGW148" s="11"/>
      <c r="SGX148" s="6"/>
      <c r="SHD148" s="11"/>
      <c r="SHE148" s="6"/>
      <c r="SHK148" s="11"/>
      <c r="SHL148" s="6"/>
      <c r="SHR148" s="11"/>
      <c r="SHS148" s="6"/>
      <c r="SHY148" s="11"/>
      <c r="SHZ148" s="6"/>
      <c r="SIF148" s="11"/>
      <c r="SIG148" s="6"/>
      <c r="SIM148" s="11"/>
      <c r="SIN148" s="6"/>
      <c r="SIT148" s="11"/>
      <c r="SIU148" s="6"/>
      <c r="SJA148" s="11"/>
      <c r="SJB148" s="6"/>
      <c r="SJH148" s="11"/>
      <c r="SJI148" s="6"/>
      <c r="SJO148" s="11"/>
      <c r="SJP148" s="6"/>
      <c r="SJV148" s="11"/>
      <c r="SJW148" s="6"/>
      <c r="SKC148" s="11"/>
      <c r="SKD148" s="6"/>
      <c r="SKJ148" s="11"/>
      <c r="SKK148" s="6"/>
      <c r="SKQ148" s="11"/>
      <c r="SKR148" s="6"/>
      <c r="SKX148" s="11"/>
      <c r="SKY148" s="6"/>
      <c r="SLE148" s="11"/>
      <c r="SLF148" s="6"/>
      <c r="SLL148" s="11"/>
      <c r="SLM148" s="6"/>
      <c r="SLS148" s="11"/>
      <c r="SLT148" s="6"/>
      <c r="SLZ148" s="11"/>
      <c r="SMA148" s="6"/>
      <c r="SMG148" s="11"/>
      <c r="SMH148" s="6"/>
      <c r="SMN148" s="11"/>
      <c r="SMO148" s="6"/>
      <c r="SMU148" s="11"/>
      <c r="SMV148" s="6"/>
      <c r="SNB148" s="11"/>
      <c r="SNC148" s="6"/>
      <c r="SNI148" s="11"/>
      <c r="SNJ148" s="6"/>
      <c r="SNP148" s="11"/>
      <c r="SNQ148" s="6"/>
      <c r="SNW148" s="11"/>
      <c r="SNX148" s="6"/>
      <c r="SOD148" s="11"/>
      <c r="SOE148" s="6"/>
      <c r="SOK148" s="11"/>
      <c r="SOL148" s="6"/>
      <c r="SOR148" s="11"/>
      <c r="SOS148" s="6"/>
      <c r="SOY148" s="11"/>
      <c r="SOZ148" s="6"/>
      <c r="SPF148" s="11"/>
      <c r="SPG148" s="6"/>
      <c r="SPM148" s="11"/>
      <c r="SPN148" s="6"/>
      <c r="SPT148" s="11"/>
      <c r="SPU148" s="6"/>
      <c r="SQA148" s="11"/>
      <c r="SQB148" s="6"/>
      <c r="SQH148" s="11"/>
      <c r="SQI148" s="6"/>
      <c r="SQO148" s="11"/>
      <c r="SQP148" s="6"/>
      <c r="SQV148" s="11"/>
      <c r="SQW148" s="6"/>
      <c r="SRC148" s="11"/>
      <c r="SRD148" s="6"/>
      <c r="SRJ148" s="11"/>
      <c r="SRK148" s="6"/>
      <c r="SRQ148" s="11"/>
      <c r="SRR148" s="6"/>
      <c r="SRX148" s="11"/>
      <c r="SRY148" s="6"/>
      <c r="SSE148" s="11"/>
      <c r="SSF148" s="6"/>
      <c r="SSL148" s="11"/>
      <c r="SSM148" s="6"/>
      <c r="SSS148" s="11"/>
      <c r="SST148" s="6"/>
      <c r="SSZ148" s="11"/>
      <c r="STA148" s="6"/>
      <c r="STG148" s="11"/>
      <c r="STH148" s="6"/>
      <c r="STN148" s="11"/>
      <c r="STO148" s="6"/>
      <c r="STU148" s="11"/>
      <c r="STV148" s="6"/>
      <c r="SUB148" s="11"/>
      <c r="SUC148" s="6"/>
      <c r="SUI148" s="11"/>
      <c r="SUJ148" s="6"/>
      <c r="SUP148" s="11"/>
      <c r="SUQ148" s="6"/>
      <c r="SUW148" s="11"/>
      <c r="SUX148" s="6"/>
      <c r="SVD148" s="11"/>
      <c r="SVE148" s="6"/>
      <c r="SVK148" s="11"/>
      <c r="SVL148" s="6"/>
      <c r="SVR148" s="11"/>
      <c r="SVS148" s="6"/>
      <c r="SVY148" s="11"/>
      <c r="SVZ148" s="6"/>
      <c r="SWF148" s="11"/>
      <c r="SWG148" s="6"/>
      <c r="SWM148" s="11"/>
      <c r="SWN148" s="6"/>
      <c r="SWT148" s="11"/>
      <c r="SWU148" s="6"/>
      <c r="SXA148" s="11"/>
      <c r="SXB148" s="6"/>
      <c r="SXH148" s="11"/>
      <c r="SXI148" s="6"/>
      <c r="SXO148" s="11"/>
      <c r="SXP148" s="6"/>
      <c r="SXV148" s="11"/>
      <c r="SXW148" s="6"/>
      <c r="SYC148" s="11"/>
      <c r="SYD148" s="6"/>
      <c r="SYJ148" s="11"/>
      <c r="SYK148" s="6"/>
      <c r="SYQ148" s="11"/>
      <c r="SYR148" s="6"/>
      <c r="SYX148" s="11"/>
      <c r="SYY148" s="6"/>
      <c r="SZE148" s="11"/>
      <c r="SZF148" s="6"/>
      <c r="SZL148" s="11"/>
      <c r="SZM148" s="6"/>
      <c r="SZS148" s="11"/>
      <c r="SZT148" s="6"/>
      <c r="SZZ148" s="11"/>
      <c r="TAA148" s="6"/>
      <c r="TAG148" s="11"/>
      <c r="TAH148" s="6"/>
      <c r="TAN148" s="11"/>
      <c r="TAO148" s="6"/>
      <c r="TAU148" s="11"/>
      <c r="TAV148" s="6"/>
      <c r="TBB148" s="11"/>
      <c r="TBC148" s="6"/>
      <c r="TBI148" s="11"/>
      <c r="TBJ148" s="6"/>
      <c r="TBP148" s="11"/>
      <c r="TBQ148" s="6"/>
      <c r="TBW148" s="11"/>
      <c r="TBX148" s="6"/>
      <c r="TCD148" s="11"/>
      <c r="TCE148" s="6"/>
      <c r="TCK148" s="11"/>
      <c r="TCL148" s="6"/>
      <c r="TCR148" s="11"/>
      <c r="TCS148" s="6"/>
      <c r="TCY148" s="11"/>
      <c r="TCZ148" s="6"/>
      <c r="TDF148" s="11"/>
      <c r="TDG148" s="6"/>
      <c r="TDM148" s="11"/>
      <c r="TDN148" s="6"/>
      <c r="TDT148" s="11"/>
      <c r="TDU148" s="6"/>
      <c r="TEA148" s="11"/>
      <c r="TEB148" s="6"/>
      <c r="TEH148" s="11"/>
      <c r="TEI148" s="6"/>
      <c r="TEO148" s="11"/>
      <c r="TEP148" s="6"/>
      <c r="TEV148" s="11"/>
      <c r="TEW148" s="6"/>
      <c r="TFC148" s="11"/>
      <c r="TFD148" s="6"/>
      <c r="TFJ148" s="11"/>
      <c r="TFK148" s="6"/>
      <c r="TFQ148" s="11"/>
      <c r="TFR148" s="6"/>
      <c r="TFX148" s="11"/>
      <c r="TFY148" s="6"/>
      <c r="TGE148" s="11"/>
      <c r="TGF148" s="6"/>
      <c r="TGL148" s="11"/>
      <c r="TGM148" s="6"/>
      <c r="TGS148" s="11"/>
      <c r="TGT148" s="6"/>
      <c r="TGZ148" s="11"/>
      <c r="THA148" s="6"/>
      <c r="THG148" s="11"/>
      <c r="THH148" s="6"/>
      <c r="THN148" s="11"/>
      <c r="THO148" s="6"/>
      <c r="THU148" s="11"/>
      <c r="THV148" s="6"/>
      <c r="TIB148" s="11"/>
      <c r="TIC148" s="6"/>
      <c r="TII148" s="11"/>
      <c r="TIJ148" s="6"/>
      <c r="TIP148" s="11"/>
      <c r="TIQ148" s="6"/>
      <c r="TIW148" s="11"/>
      <c r="TIX148" s="6"/>
      <c r="TJD148" s="11"/>
      <c r="TJE148" s="6"/>
      <c r="TJK148" s="11"/>
      <c r="TJL148" s="6"/>
      <c r="TJR148" s="11"/>
      <c r="TJS148" s="6"/>
      <c r="TJY148" s="11"/>
      <c r="TJZ148" s="6"/>
      <c r="TKF148" s="11"/>
      <c r="TKG148" s="6"/>
      <c r="TKM148" s="11"/>
      <c r="TKN148" s="6"/>
      <c r="TKT148" s="11"/>
      <c r="TKU148" s="6"/>
      <c r="TLA148" s="11"/>
      <c r="TLB148" s="6"/>
      <c r="TLH148" s="11"/>
      <c r="TLI148" s="6"/>
      <c r="TLO148" s="11"/>
      <c r="TLP148" s="6"/>
      <c r="TLV148" s="11"/>
      <c r="TLW148" s="6"/>
      <c r="TMC148" s="11"/>
      <c r="TMD148" s="6"/>
      <c r="TMJ148" s="11"/>
      <c r="TMK148" s="6"/>
      <c r="TMQ148" s="11"/>
      <c r="TMR148" s="6"/>
      <c r="TMX148" s="11"/>
      <c r="TMY148" s="6"/>
      <c r="TNE148" s="11"/>
      <c r="TNF148" s="6"/>
      <c r="TNL148" s="11"/>
      <c r="TNM148" s="6"/>
      <c r="TNS148" s="11"/>
      <c r="TNT148" s="6"/>
      <c r="TNZ148" s="11"/>
      <c r="TOA148" s="6"/>
      <c r="TOG148" s="11"/>
      <c r="TOH148" s="6"/>
      <c r="TON148" s="11"/>
      <c r="TOO148" s="6"/>
      <c r="TOU148" s="11"/>
      <c r="TOV148" s="6"/>
      <c r="TPB148" s="11"/>
      <c r="TPC148" s="6"/>
      <c r="TPI148" s="11"/>
      <c r="TPJ148" s="6"/>
      <c r="TPP148" s="11"/>
      <c r="TPQ148" s="6"/>
      <c r="TPW148" s="11"/>
      <c r="TPX148" s="6"/>
      <c r="TQD148" s="11"/>
      <c r="TQE148" s="6"/>
      <c r="TQK148" s="11"/>
      <c r="TQL148" s="6"/>
      <c r="TQR148" s="11"/>
      <c r="TQS148" s="6"/>
      <c r="TQY148" s="11"/>
      <c r="TQZ148" s="6"/>
      <c r="TRF148" s="11"/>
      <c r="TRG148" s="6"/>
      <c r="TRM148" s="11"/>
      <c r="TRN148" s="6"/>
      <c r="TRT148" s="11"/>
      <c r="TRU148" s="6"/>
      <c r="TSA148" s="11"/>
      <c r="TSB148" s="6"/>
      <c r="TSH148" s="11"/>
      <c r="TSI148" s="6"/>
      <c r="TSO148" s="11"/>
      <c r="TSP148" s="6"/>
      <c r="TSV148" s="11"/>
      <c r="TSW148" s="6"/>
      <c r="TTC148" s="11"/>
      <c r="TTD148" s="6"/>
      <c r="TTJ148" s="11"/>
      <c r="TTK148" s="6"/>
      <c r="TTQ148" s="11"/>
      <c r="TTR148" s="6"/>
      <c r="TTX148" s="11"/>
      <c r="TTY148" s="6"/>
      <c r="TUE148" s="11"/>
      <c r="TUF148" s="6"/>
      <c r="TUL148" s="11"/>
      <c r="TUM148" s="6"/>
      <c r="TUS148" s="11"/>
      <c r="TUT148" s="6"/>
      <c r="TUZ148" s="11"/>
      <c r="TVA148" s="6"/>
      <c r="TVG148" s="11"/>
      <c r="TVH148" s="6"/>
      <c r="TVN148" s="11"/>
      <c r="TVO148" s="6"/>
      <c r="TVU148" s="11"/>
      <c r="TVV148" s="6"/>
      <c r="TWB148" s="11"/>
      <c r="TWC148" s="6"/>
      <c r="TWI148" s="11"/>
      <c r="TWJ148" s="6"/>
      <c r="TWP148" s="11"/>
      <c r="TWQ148" s="6"/>
      <c r="TWW148" s="11"/>
      <c r="TWX148" s="6"/>
      <c r="TXD148" s="11"/>
      <c r="TXE148" s="6"/>
      <c r="TXK148" s="11"/>
      <c r="TXL148" s="6"/>
      <c r="TXR148" s="11"/>
      <c r="TXS148" s="6"/>
      <c r="TXY148" s="11"/>
      <c r="TXZ148" s="6"/>
      <c r="TYF148" s="11"/>
      <c r="TYG148" s="6"/>
      <c r="TYM148" s="11"/>
      <c r="TYN148" s="6"/>
      <c r="TYT148" s="11"/>
      <c r="TYU148" s="6"/>
      <c r="TZA148" s="11"/>
      <c r="TZB148" s="6"/>
      <c r="TZH148" s="11"/>
      <c r="TZI148" s="6"/>
      <c r="TZO148" s="11"/>
      <c r="TZP148" s="6"/>
      <c r="TZV148" s="11"/>
      <c r="TZW148" s="6"/>
      <c r="UAC148" s="11"/>
      <c r="UAD148" s="6"/>
      <c r="UAJ148" s="11"/>
      <c r="UAK148" s="6"/>
      <c r="UAQ148" s="11"/>
      <c r="UAR148" s="6"/>
      <c r="UAX148" s="11"/>
      <c r="UAY148" s="6"/>
      <c r="UBE148" s="11"/>
      <c r="UBF148" s="6"/>
      <c r="UBL148" s="11"/>
      <c r="UBM148" s="6"/>
      <c r="UBS148" s="11"/>
      <c r="UBT148" s="6"/>
      <c r="UBZ148" s="11"/>
      <c r="UCA148" s="6"/>
      <c r="UCG148" s="11"/>
      <c r="UCH148" s="6"/>
      <c r="UCN148" s="11"/>
      <c r="UCO148" s="6"/>
      <c r="UCU148" s="11"/>
      <c r="UCV148" s="6"/>
      <c r="UDB148" s="11"/>
      <c r="UDC148" s="6"/>
      <c r="UDI148" s="11"/>
      <c r="UDJ148" s="6"/>
      <c r="UDP148" s="11"/>
      <c r="UDQ148" s="6"/>
      <c r="UDW148" s="11"/>
      <c r="UDX148" s="6"/>
      <c r="UED148" s="11"/>
      <c r="UEE148" s="6"/>
      <c r="UEK148" s="11"/>
      <c r="UEL148" s="6"/>
      <c r="UER148" s="11"/>
      <c r="UES148" s="6"/>
      <c r="UEY148" s="11"/>
      <c r="UEZ148" s="6"/>
      <c r="UFF148" s="11"/>
      <c r="UFG148" s="6"/>
      <c r="UFM148" s="11"/>
      <c r="UFN148" s="6"/>
      <c r="UFT148" s="11"/>
      <c r="UFU148" s="6"/>
      <c r="UGA148" s="11"/>
      <c r="UGB148" s="6"/>
      <c r="UGH148" s="11"/>
      <c r="UGI148" s="6"/>
      <c r="UGO148" s="11"/>
      <c r="UGP148" s="6"/>
      <c r="UGV148" s="11"/>
      <c r="UGW148" s="6"/>
      <c r="UHC148" s="11"/>
      <c r="UHD148" s="6"/>
      <c r="UHJ148" s="11"/>
      <c r="UHK148" s="6"/>
      <c r="UHQ148" s="11"/>
      <c r="UHR148" s="6"/>
      <c r="UHX148" s="11"/>
      <c r="UHY148" s="6"/>
      <c r="UIE148" s="11"/>
      <c r="UIF148" s="6"/>
      <c r="UIL148" s="11"/>
      <c r="UIM148" s="6"/>
      <c r="UIS148" s="11"/>
      <c r="UIT148" s="6"/>
      <c r="UIZ148" s="11"/>
      <c r="UJA148" s="6"/>
      <c r="UJG148" s="11"/>
      <c r="UJH148" s="6"/>
      <c r="UJN148" s="11"/>
      <c r="UJO148" s="6"/>
      <c r="UJU148" s="11"/>
      <c r="UJV148" s="6"/>
      <c r="UKB148" s="11"/>
      <c r="UKC148" s="6"/>
      <c r="UKI148" s="11"/>
      <c r="UKJ148" s="6"/>
      <c r="UKP148" s="11"/>
      <c r="UKQ148" s="6"/>
      <c r="UKW148" s="11"/>
      <c r="UKX148" s="6"/>
      <c r="ULD148" s="11"/>
      <c r="ULE148" s="6"/>
      <c r="ULK148" s="11"/>
      <c r="ULL148" s="6"/>
      <c r="ULR148" s="11"/>
      <c r="ULS148" s="6"/>
      <c r="ULY148" s="11"/>
      <c r="ULZ148" s="6"/>
      <c r="UMF148" s="11"/>
      <c r="UMG148" s="6"/>
      <c r="UMM148" s="11"/>
      <c r="UMN148" s="6"/>
      <c r="UMT148" s="11"/>
      <c r="UMU148" s="6"/>
      <c r="UNA148" s="11"/>
      <c r="UNB148" s="6"/>
      <c r="UNH148" s="11"/>
      <c r="UNI148" s="6"/>
      <c r="UNO148" s="11"/>
      <c r="UNP148" s="6"/>
      <c r="UNV148" s="11"/>
      <c r="UNW148" s="6"/>
      <c r="UOC148" s="11"/>
      <c r="UOD148" s="6"/>
      <c r="UOJ148" s="11"/>
      <c r="UOK148" s="6"/>
      <c r="UOQ148" s="11"/>
      <c r="UOR148" s="6"/>
      <c r="UOX148" s="11"/>
      <c r="UOY148" s="6"/>
      <c r="UPE148" s="11"/>
      <c r="UPF148" s="6"/>
      <c r="UPL148" s="11"/>
      <c r="UPM148" s="6"/>
      <c r="UPS148" s="11"/>
      <c r="UPT148" s="6"/>
      <c r="UPZ148" s="11"/>
      <c r="UQA148" s="6"/>
      <c r="UQG148" s="11"/>
      <c r="UQH148" s="6"/>
      <c r="UQN148" s="11"/>
      <c r="UQO148" s="6"/>
      <c r="UQU148" s="11"/>
      <c r="UQV148" s="6"/>
      <c r="URB148" s="11"/>
      <c r="URC148" s="6"/>
      <c r="URI148" s="11"/>
      <c r="URJ148" s="6"/>
      <c r="URP148" s="11"/>
      <c r="URQ148" s="6"/>
      <c r="URW148" s="11"/>
      <c r="URX148" s="6"/>
      <c r="USD148" s="11"/>
      <c r="USE148" s="6"/>
      <c r="USK148" s="11"/>
      <c r="USL148" s="6"/>
      <c r="USR148" s="11"/>
      <c r="USS148" s="6"/>
      <c r="USY148" s="11"/>
      <c r="USZ148" s="6"/>
      <c r="UTF148" s="11"/>
      <c r="UTG148" s="6"/>
      <c r="UTM148" s="11"/>
      <c r="UTN148" s="6"/>
      <c r="UTT148" s="11"/>
      <c r="UTU148" s="6"/>
      <c r="UUA148" s="11"/>
      <c r="UUB148" s="6"/>
      <c r="UUH148" s="11"/>
      <c r="UUI148" s="6"/>
      <c r="UUO148" s="11"/>
      <c r="UUP148" s="6"/>
      <c r="UUV148" s="11"/>
      <c r="UUW148" s="6"/>
      <c r="UVC148" s="11"/>
      <c r="UVD148" s="6"/>
      <c r="UVJ148" s="11"/>
      <c r="UVK148" s="6"/>
      <c r="UVQ148" s="11"/>
      <c r="UVR148" s="6"/>
      <c r="UVX148" s="11"/>
      <c r="UVY148" s="6"/>
      <c r="UWE148" s="11"/>
      <c r="UWF148" s="6"/>
      <c r="UWL148" s="11"/>
      <c r="UWM148" s="6"/>
      <c r="UWS148" s="11"/>
      <c r="UWT148" s="6"/>
      <c r="UWZ148" s="11"/>
      <c r="UXA148" s="6"/>
      <c r="UXG148" s="11"/>
      <c r="UXH148" s="6"/>
      <c r="UXN148" s="11"/>
      <c r="UXO148" s="6"/>
      <c r="UXU148" s="11"/>
      <c r="UXV148" s="6"/>
      <c r="UYB148" s="11"/>
      <c r="UYC148" s="6"/>
      <c r="UYI148" s="11"/>
      <c r="UYJ148" s="6"/>
      <c r="UYP148" s="11"/>
      <c r="UYQ148" s="6"/>
      <c r="UYW148" s="11"/>
      <c r="UYX148" s="6"/>
      <c r="UZD148" s="11"/>
      <c r="UZE148" s="6"/>
      <c r="UZK148" s="11"/>
      <c r="UZL148" s="6"/>
      <c r="UZR148" s="11"/>
      <c r="UZS148" s="6"/>
      <c r="UZY148" s="11"/>
      <c r="UZZ148" s="6"/>
      <c r="VAF148" s="11"/>
      <c r="VAG148" s="6"/>
      <c r="VAM148" s="11"/>
      <c r="VAN148" s="6"/>
      <c r="VAT148" s="11"/>
      <c r="VAU148" s="6"/>
      <c r="VBA148" s="11"/>
      <c r="VBB148" s="6"/>
      <c r="VBH148" s="11"/>
      <c r="VBI148" s="6"/>
      <c r="VBO148" s="11"/>
      <c r="VBP148" s="6"/>
      <c r="VBV148" s="11"/>
      <c r="VBW148" s="6"/>
      <c r="VCC148" s="11"/>
      <c r="VCD148" s="6"/>
      <c r="VCJ148" s="11"/>
      <c r="VCK148" s="6"/>
      <c r="VCQ148" s="11"/>
      <c r="VCR148" s="6"/>
      <c r="VCX148" s="11"/>
      <c r="VCY148" s="6"/>
      <c r="VDE148" s="11"/>
      <c r="VDF148" s="6"/>
      <c r="VDL148" s="11"/>
      <c r="VDM148" s="6"/>
      <c r="VDS148" s="11"/>
      <c r="VDT148" s="6"/>
      <c r="VDZ148" s="11"/>
      <c r="VEA148" s="6"/>
      <c r="VEG148" s="11"/>
      <c r="VEH148" s="6"/>
      <c r="VEN148" s="11"/>
      <c r="VEO148" s="6"/>
      <c r="VEU148" s="11"/>
      <c r="VEV148" s="6"/>
      <c r="VFB148" s="11"/>
      <c r="VFC148" s="6"/>
      <c r="VFI148" s="11"/>
      <c r="VFJ148" s="6"/>
      <c r="VFP148" s="11"/>
      <c r="VFQ148" s="6"/>
      <c r="VFW148" s="11"/>
      <c r="VFX148" s="6"/>
      <c r="VGD148" s="11"/>
      <c r="VGE148" s="6"/>
      <c r="VGK148" s="11"/>
      <c r="VGL148" s="6"/>
      <c r="VGR148" s="11"/>
      <c r="VGS148" s="6"/>
      <c r="VGY148" s="11"/>
      <c r="VGZ148" s="6"/>
      <c r="VHF148" s="11"/>
      <c r="VHG148" s="6"/>
      <c r="VHM148" s="11"/>
      <c r="VHN148" s="6"/>
      <c r="VHT148" s="11"/>
      <c r="VHU148" s="6"/>
      <c r="VIA148" s="11"/>
      <c r="VIB148" s="6"/>
      <c r="VIH148" s="11"/>
      <c r="VII148" s="6"/>
      <c r="VIO148" s="11"/>
      <c r="VIP148" s="6"/>
      <c r="VIV148" s="11"/>
      <c r="VIW148" s="6"/>
      <c r="VJC148" s="11"/>
      <c r="VJD148" s="6"/>
      <c r="VJJ148" s="11"/>
      <c r="VJK148" s="6"/>
      <c r="VJQ148" s="11"/>
      <c r="VJR148" s="6"/>
      <c r="VJX148" s="11"/>
      <c r="VJY148" s="6"/>
      <c r="VKE148" s="11"/>
      <c r="VKF148" s="6"/>
      <c r="VKL148" s="11"/>
      <c r="VKM148" s="6"/>
      <c r="VKS148" s="11"/>
      <c r="VKT148" s="6"/>
      <c r="VKZ148" s="11"/>
      <c r="VLA148" s="6"/>
      <c r="VLG148" s="11"/>
      <c r="VLH148" s="6"/>
      <c r="VLN148" s="11"/>
      <c r="VLO148" s="6"/>
      <c r="VLU148" s="11"/>
      <c r="VLV148" s="6"/>
      <c r="VMB148" s="11"/>
      <c r="VMC148" s="6"/>
      <c r="VMI148" s="11"/>
      <c r="VMJ148" s="6"/>
      <c r="VMP148" s="11"/>
      <c r="VMQ148" s="6"/>
      <c r="VMW148" s="11"/>
      <c r="VMX148" s="6"/>
      <c r="VND148" s="11"/>
      <c r="VNE148" s="6"/>
      <c r="VNK148" s="11"/>
      <c r="VNL148" s="6"/>
      <c r="VNR148" s="11"/>
      <c r="VNS148" s="6"/>
      <c r="VNY148" s="11"/>
      <c r="VNZ148" s="6"/>
      <c r="VOF148" s="11"/>
      <c r="VOG148" s="6"/>
      <c r="VOM148" s="11"/>
      <c r="VON148" s="6"/>
      <c r="VOT148" s="11"/>
      <c r="VOU148" s="6"/>
      <c r="VPA148" s="11"/>
      <c r="VPB148" s="6"/>
      <c r="VPH148" s="11"/>
      <c r="VPI148" s="6"/>
      <c r="VPO148" s="11"/>
      <c r="VPP148" s="6"/>
      <c r="VPV148" s="11"/>
      <c r="VPW148" s="6"/>
      <c r="VQC148" s="11"/>
      <c r="VQD148" s="6"/>
      <c r="VQJ148" s="11"/>
      <c r="VQK148" s="6"/>
      <c r="VQQ148" s="11"/>
      <c r="VQR148" s="6"/>
      <c r="VQX148" s="11"/>
      <c r="VQY148" s="6"/>
      <c r="VRE148" s="11"/>
      <c r="VRF148" s="6"/>
      <c r="VRL148" s="11"/>
      <c r="VRM148" s="6"/>
      <c r="VRS148" s="11"/>
      <c r="VRT148" s="6"/>
      <c r="VRZ148" s="11"/>
      <c r="VSA148" s="6"/>
      <c r="VSG148" s="11"/>
      <c r="VSH148" s="6"/>
      <c r="VSN148" s="11"/>
      <c r="VSO148" s="6"/>
      <c r="VSU148" s="11"/>
      <c r="VSV148" s="6"/>
      <c r="VTB148" s="11"/>
      <c r="VTC148" s="6"/>
      <c r="VTI148" s="11"/>
      <c r="VTJ148" s="6"/>
      <c r="VTP148" s="11"/>
      <c r="VTQ148" s="6"/>
      <c r="VTW148" s="11"/>
      <c r="VTX148" s="6"/>
      <c r="VUD148" s="11"/>
      <c r="VUE148" s="6"/>
      <c r="VUK148" s="11"/>
      <c r="VUL148" s="6"/>
      <c r="VUR148" s="11"/>
      <c r="VUS148" s="6"/>
      <c r="VUY148" s="11"/>
      <c r="VUZ148" s="6"/>
      <c r="VVF148" s="11"/>
      <c r="VVG148" s="6"/>
      <c r="VVM148" s="11"/>
      <c r="VVN148" s="6"/>
      <c r="VVT148" s="11"/>
      <c r="VVU148" s="6"/>
      <c r="VWA148" s="11"/>
      <c r="VWB148" s="6"/>
      <c r="VWH148" s="11"/>
      <c r="VWI148" s="6"/>
      <c r="VWO148" s="11"/>
      <c r="VWP148" s="6"/>
      <c r="VWV148" s="11"/>
      <c r="VWW148" s="6"/>
      <c r="VXC148" s="11"/>
      <c r="VXD148" s="6"/>
      <c r="VXJ148" s="11"/>
      <c r="VXK148" s="6"/>
      <c r="VXQ148" s="11"/>
      <c r="VXR148" s="6"/>
      <c r="VXX148" s="11"/>
      <c r="VXY148" s="6"/>
      <c r="VYE148" s="11"/>
      <c r="VYF148" s="6"/>
      <c r="VYL148" s="11"/>
      <c r="VYM148" s="6"/>
      <c r="VYS148" s="11"/>
      <c r="VYT148" s="6"/>
      <c r="VYZ148" s="11"/>
      <c r="VZA148" s="6"/>
      <c r="VZG148" s="11"/>
      <c r="VZH148" s="6"/>
      <c r="VZN148" s="11"/>
      <c r="VZO148" s="6"/>
      <c r="VZU148" s="11"/>
      <c r="VZV148" s="6"/>
      <c r="WAB148" s="11"/>
      <c r="WAC148" s="6"/>
      <c r="WAI148" s="11"/>
      <c r="WAJ148" s="6"/>
      <c r="WAP148" s="11"/>
      <c r="WAQ148" s="6"/>
      <c r="WAW148" s="11"/>
      <c r="WAX148" s="6"/>
      <c r="WBD148" s="11"/>
      <c r="WBE148" s="6"/>
      <c r="WBK148" s="11"/>
      <c r="WBL148" s="6"/>
      <c r="WBR148" s="11"/>
      <c r="WBS148" s="6"/>
      <c r="WBY148" s="11"/>
      <c r="WBZ148" s="6"/>
      <c r="WCF148" s="11"/>
      <c r="WCG148" s="6"/>
      <c r="WCM148" s="11"/>
      <c r="WCN148" s="6"/>
      <c r="WCT148" s="11"/>
      <c r="WCU148" s="6"/>
      <c r="WDA148" s="11"/>
      <c r="WDB148" s="6"/>
      <c r="WDH148" s="11"/>
      <c r="WDI148" s="6"/>
      <c r="WDO148" s="11"/>
      <c r="WDP148" s="6"/>
      <c r="WDV148" s="11"/>
      <c r="WDW148" s="6"/>
      <c r="WEC148" s="11"/>
      <c r="WED148" s="6"/>
      <c r="WEJ148" s="11"/>
      <c r="WEK148" s="6"/>
      <c r="WEQ148" s="11"/>
      <c r="WER148" s="6"/>
      <c r="WEX148" s="11"/>
      <c r="WEY148" s="6"/>
      <c r="WFE148" s="11"/>
      <c r="WFF148" s="6"/>
      <c r="WFL148" s="11"/>
      <c r="WFM148" s="6"/>
      <c r="WFS148" s="11"/>
      <c r="WFT148" s="6"/>
      <c r="WFZ148" s="11"/>
      <c r="WGA148" s="6"/>
      <c r="WGG148" s="11"/>
      <c r="WGH148" s="6"/>
      <c r="WGN148" s="11"/>
      <c r="WGO148" s="6"/>
      <c r="WGU148" s="11"/>
      <c r="WGV148" s="6"/>
      <c r="WHB148" s="11"/>
      <c r="WHC148" s="6"/>
      <c r="WHI148" s="11"/>
      <c r="WHJ148" s="6"/>
      <c r="WHP148" s="11"/>
      <c r="WHQ148" s="6"/>
      <c r="WHW148" s="11"/>
      <c r="WHX148" s="6"/>
      <c r="WID148" s="11"/>
      <c r="WIE148" s="6"/>
      <c r="WIK148" s="11"/>
      <c r="WIL148" s="6"/>
      <c r="WIR148" s="11"/>
      <c r="WIS148" s="6"/>
      <c r="WIY148" s="11"/>
      <c r="WIZ148" s="6"/>
      <c r="WJF148" s="11"/>
      <c r="WJG148" s="6"/>
      <c r="WJM148" s="11"/>
      <c r="WJN148" s="6"/>
      <c r="WJT148" s="11"/>
      <c r="WJU148" s="6"/>
      <c r="WKA148" s="11"/>
      <c r="WKB148" s="6"/>
      <c r="WKH148" s="11"/>
      <c r="WKI148" s="6"/>
      <c r="WKO148" s="11"/>
      <c r="WKP148" s="6"/>
      <c r="WKV148" s="11"/>
      <c r="WKW148" s="6"/>
      <c r="WLC148" s="11"/>
      <c r="WLD148" s="6"/>
      <c r="WLJ148" s="11"/>
      <c r="WLK148" s="6"/>
      <c r="WLQ148" s="11"/>
      <c r="WLR148" s="6"/>
      <c r="WLX148" s="11"/>
      <c r="WLY148" s="6"/>
      <c r="WME148" s="11"/>
      <c r="WMF148" s="6"/>
      <c r="WML148" s="11"/>
      <c r="WMM148" s="6"/>
      <c r="WMS148" s="11"/>
      <c r="WMT148" s="6"/>
      <c r="WMZ148" s="11"/>
      <c r="WNA148" s="6"/>
      <c r="WNG148" s="11"/>
      <c r="WNH148" s="6"/>
      <c r="WNN148" s="11"/>
      <c r="WNO148" s="6"/>
      <c r="WNU148" s="11"/>
      <c r="WNV148" s="6"/>
      <c r="WOB148" s="11"/>
      <c r="WOC148" s="6"/>
      <c r="WOI148" s="11"/>
      <c r="WOJ148" s="6"/>
      <c r="WOP148" s="11"/>
      <c r="WOQ148" s="6"/>
      <c r="WOW148" s="11"/>
      <c r="WOX148" s="6"/>
      <c r="WPD148" s="11"/>
      <c r="WPE148" s="6"/>
      <c r="WPK148" s="11"/>
      <c r="WPL148" s="6"/>
      <c r="WPR148" s="11"/>
      <c r="WPS148" s="6"/>
      <c r="WPY148" s="11"/>
      <c r="WPZ148" s="6"/>
      <c r="WQF148" s="11"/>
      <c r="WQG148" s="6"/>
      <c r="WQM148" s="11"/>
      <c r="WQN148" s="6"/>
      <c r="WQT148" s="11"/>
      <c r="WQU148" s="6"/>
      <c r="WRA148" s="11"/>
      <c r="WRB148" s="6"/>
      <c r="WRH148" s="11"/>
      <c r="WRI148" s="6"/>
      <c r="WRO148" s="11"/>
      <c r="WRP148" s="6"/>
      <c r="WRV148" s="11"/>
      <c r="WRW148" s="6"/>
      <c r="WSC148" s="11"/>
      <c r="WSD148" s="6"/>
      <c r="WSJ148" s="11"/>
      <c r="WSK148" s="6"/>
      <c r="WSQ148" s="11"/>
      <c r="WSR148" s="6"/>
      <c r="WSX148" s="11"/>
      <c r="WSY148" s="6"/>
      <c r="WTE148" s="11"/>
      <c r="WTF148" s="6"/>
      <c r="WTL148" s="11"/>
      <c r="WTM148" s="6"/>
      <c r="WTS148" s="11"/>
      <c r="WTT148" s="6"/>
      <c r="WTZ148" s="11"/>
      <c r="WUA148" s="6"/>
      <c r="WUG148" s="11"/>
      <c r="WUH148" s="6"/>
      <c r="WUN148" s="11"/>
      <c r="WUO148" s="6"/>
      <c r="WUU148" s="11"/>
      <c r="WUV148" s="6"/>
      <c r="WVB148" s="11"/>
      <c r="WVC148" s="6"/>
      <c r="WVI148" s="11"/>
      <c r="WVJ148" s="6"/>
      <c r="WVP148" s="11"/>
      <c r="WVQ148" s="6"/>
      <c r="WVW148" s="11"/>
      <c r="WVX148" s="6"/>
      <c r="WWD148" s="11"/>
      <c r="WWE148" s="6"/>
      <c r="WWK148" s="11"/>
      <c r="WWL148" s="6"/>
      <c r="WWR148" s="11"/>
      <c r="WWS148" s="6"/>
      <c r="WWY148" s="11"/>
      <c r="WWZ148" s="6"/>
      <c r="WXF148" s="11"/>
      <c r="WXG148" s="6"/>
      <c r="WXM148" s="11"/>
      <c r="WXN148" s="6"/>
      <c r="WXT148" s="11"/>
      <c r="WXU148" s="6"/>
      <c r="WYA148" s="11"/>
      <c r="WYB148" s="6"/>
      <c r="WYH148" s="11"/>
      <c r="WYI148" s="6"/>
      <c r="WYO148" s="11"/>
      <c r="WYP148" s="6"/>
      <c r="WYV148" s="11"/>
      <c r="WYW148" s="6"/>
      <c r="WZC148" s="11"/>
      <c r="WZD148" s="6"/>
      <c r="WZJ148" s="11"/>
      <c r="WZK148" s="6"/>
      <c r="WZQ148" s="11"/>
      <c r="WZR148" s="6"/>
      <c r="WZX148" s="11"/>
      <c r="WZY148" s="6"/>
      <c r="XAE148" s="11"/>
      <c r="XAF148" s="6"/>
      <c r="XAL148" s="11"/>
      <c r="XAM148" s="6"/>
      <c r="XAS148" s="11"/>
      <c r="XAT148" s="6"/>
      <c r="XAZ148" s="11"/>
      <c r="XBA148" s="6"/>
      <c r="XBG148" s="11"/>
      <c r="XBH148" s="6"/>
      <c r="XBN148" s="11"/>
      <c r="XBO148" s="6"/>
      <c r="XBU148" s="11"/>
      <c r="XBV148" s="6"/>
      <c r="XCB148" s="11"/>
      <c r="XCC148" s="6"/>
      <c r="XCI148" s="11"/>
      <c r="XCJ148" s="6"/>
      <c r="XCP148" s="11"/>
      <c r="XCQ148" s="6"/>
      <c r="XCW148" s="11"/>
      <c r="XCX148" s="6"/>
      <c r="XDD148" s="11"/>
      <c r="XDE148" s="6"/>
      <c r="XDK148" s="11"/>
      <c r="XDL148" s="6"/>
      <c r="XDR148" s="11"/>
      <c r="XDS148" s="6"/>
      <c r="XDY148" s="11"/>
      <c r="XDZ148" s="6"/>
      <c r="XEF148" s="11"/>
      <c r="XEG148" s="6"/>
      <c r="XEM148" s="11"/>
      <c r="XEN148" s="6"/>
      <c r="XET148" s="11"/>
      <c r="XEU148" s="6"/>
      <c r="XFA148" s="11"/>
      <c r="XFB148" s="6"/>
    </row>
    <row r="149" spans="1:1024 1030:2046 2052:3068 3074:5119 5125:6141 6147:7163 7169:8192 8198:9214 9220:10236 10242:12287 12293:13309 13315:14331 14337:15360 15366:16382" s="7" customFormat="1" x14ac:dyDescent="0.2">
      <c r="A149" s="11">
        <v>45847</v>
      </c>
      <c r="B149" s="6" t="s">
        <v>20</v>
      </c>
      <c r="C149" s="7">
        <v>5.8453460000000002</v>
      </c>
      <c r="D149" s="7">
        <v>15000000</v>
      </c>
      <c r="E149" s="7">
        <v>87680196.209999993</v>
      </c>
      <c r="F149" s="7">
        <v>114.503424</v>
      </c>
      <c r="G149" s="7">
        <v>114.603661</v>
      </c>
      <c r="H149" s="3"/>
      <c r="I149" s="6"/>
      <c r="O149" s="11"/>
      <c r="P149" s="6"/>
      <c r="V149" s="11"/>
      <c r="W149" s="6"/>
      <c r="AC149" s="11"/>
      <c r="AD149" s="6"/>
      <c r="AJ149" s="11"/>
      <c r="AK149" s="6"/>
      <c r="AQ149" s="11"/>
      <c r="AR149" s="6"/>
      <c r="AX149" s="11"/>
      <c r="AY149" s="6"/>
      <c r="BE149" s="11"/>
      <c r="BF149" s="6"/>
      <c r="BL149" s="11"/>
      <c r="BM149" s="6"/>
      <c r="BS149" s="11"/>
      <c r="BT149" s="6"/>
      <c r="BZ149" s="11"/>
      <c r="CA149" s="6"/>
      <c r="CG149" s="11"/>
      <c r="CH149" s="6"/>
      <c r="CN149" s="11"/>
      <c r="CO149" s="6"/>
      <c r="CU149" s="11"/>
      <c r="CV149" s="6"/>
      <c r="DB149" s="11"/>
      <c r="DC149" s="6"/>
      <c r="DI149" s="11"/>
      <c r="DJ149" s="6"/>
      <c r="DP149" s="11"/>
      <c r="DQ149" s="6"/>
      <c r="DW149" s="11"/>
      <c r="DX149" s="6"/>
      <c r="ED149" s="11"/>
      <c r="EE149" s="6"/>
      <c r="EK149" s="11"/>
      <c r="EL149" s="6"/>
      <c r="ER149" s="11"/>
      <c r="ES149" s="6"/>
      <c r="EY149" s="11"/>
      <c r="EZ149" s="6"/>
      <c r="FF149" s="11"/>
      <c r="FG149" s="6"/>
      <c r="FM149" s="11"/>
      <c r="FN149" s="6"/>
      <c r="FT149" s="11"/>
      <c r="FU149" s="6"/>
      <c r="GA149" s="11"/>
      <c r="GB149" s="6"/>
      <c r="GH149" s="11"/>
      <c r="GI149" s="6"/>
      <c r="GO149" s="11"/>
      <c r="GP149" s="6"/>
      <c r="GV149" s="11"/>
      <c r="GW149" s="6"/>
      <c r="HC149" s="11"/>
      <c r="HD149" s="6"/>
      <c r="HJ149" s="11"/>
      <c r="HK149" s="6"/>
      <c r="HQ149" s="11"/>
      <c r="HR149" s="6"/>
      <c r="HX149" s="11"/>
      <c r="HY149" s="6"/>
      <c r="IE149" s="11"/>
      <c r="IF149" s="6"/>
      <c r="IL149" s="11"/>
      <c r="IM149" s="6"/>
      <c r="IS149" s="11"/>
      <c r="IT149" s="6"/>
      <c r="IZ149" s="11"/>
      <c r="JA149" s="6"/>
      <c r="JG149" s="11"/>
      <c r="JH149" s="6"/>
      <c r="JN149" s="11"/>
      <c r="JO149" s="6"/>
      <c r="JU149" s="11"/>
      <c r="JV149" s="6"/>
      <c r="KB149" s="11"/>
      <c r="KC149" s="6"/>
      <c r="KI149" s="11"/>
      <c r="KJ149" s="6"/>
      <c r="KP149" s="11"/>
      <c r="KQ149" s="6"/>
      <c r="KW149" s="11"/>
      <c r="KX149" s="6"/>
      <c r="LD149" s="11"/>
      <c r="LE149" s="6"/>
      <c r="LK149" s="11"/>
      <c r="LL149" s="6"/>
      <c r="LR149" s="11"/>
      <c r="LS149" s="6"/>
      <c r="LY149" s="11"/>
      <c r="LZ149" s="6"/>
      <c r="MF149" s="11"/>
      <c r="MG149" s="6"/>
      <c r="MM149" s="11"/>
      <c r="MN149" s="6"/>
      <c r="MT149" s="11"/>
      <c r="MU149" s="6"/>
      <c r="NA149" s="11"/>
      <c r="NB149" s="6"/>
      <c r="NH149" s="11"/>
      <c r="NI149" s="6"/>
      <c r="NO149" s="11"/>
      <c r="NP149" s="6"/>
      <c r="NV149" s="11"/>
      <c r="NW149" s="6"/>
      <c r="OC149" s="11"/>
      <c r="OD149" s="6"/>
      <c r="OJ149" s="11"/>
      <c r="OK149" s="6"/>
      <c r="OQ149" s="11"/>
      <c r="OR149" s="6"/>
      <c r="OX149" s="11"/>
      <c r="OY149" s="6"/>
      <c r="PE149" s="11"/>
      <c r="PF149" s="6"/>
      <c r="PL149" s="11"/>
      <c r="PM149" s="6"/>
      <c r="PS149" s="11"/>
      <c r="PT149" s="6"/>
      <c r="PZ149" s="11"/>
      <c r="QA149" s="6"/>
      <c r="QG149" s="11"/>
      <c r="QH149" s="6"/>
      <c r="QN149" s="11"/>
      <c r="QO149" s="6"/>
      <c r="QU149" s="11"/>
      <c r="QV149" s="6"/>
      <c r="RB149" s="11"/>
      <c r="RC149" s="6"/>
      <c r="RI149" s="11"/>
      <c r="RJ149" s="6"/>
      <c r="RP149" s="11"/>
      <c r="RQ149" s="6"/>
      <c r="RW149" s="11"/>
      <c r="RX149" s="6"/>
      <c r="SD149" s="11"/>
      <c r="SE149" s="6"/>
      <c r="SK149" s="11"/>
      <c r="SL149" s="6"/>
      <c r="SR149" s="11"/>
      <c r="SS149" s="6"/>
      <c r="SY149" s="11"/>
      <c r="SZ149" s="6"/>
      <c r="TF149" s="11"/>
      <c r="TG149" s="6"/>
      <c r="TM149" s="11"/>
      <c r="TN149" s="6"/>
      <c r="TT149" s="11"/>
      <c r="TU149" s="6"/>
      <c r="UA149" s="11"/>
      <c r="UB149" s="6"/>
      <c r="UH149" s="11"/>
      <c r="UI149" s="6"/>
      <c r="UO149" s="11"/>
      <c r="UP149" s="6"/>
      <c r="UV149" s="11"/>
      <c r="UW149" s="6"/>
      <c r="VC149" s="11"/>
      <c r="VD149" s="6"/>
      <c r="VJ149" s="11"/>
      <c r="VK149" s="6"/>
      <c r="VQ149" s="11"/>
      <c r="VR149" s="6"/>
      <c r="VX149" s="11"/>
      <c r="VY149" s="6"/>
      <c r="WE149" s="11"/>
      <c r="WF149" s="6"/>
      <c r="WL149" s="11"/>
      <c r="WM149" s="6"/>
      <c r="WS149" s="11"/>
      <c r="WT149" s="6"/>
      <c r="WZ149" s="11"/>
      <c r="XA149" s="6"/>
      <c r="XG149" s="11"/>
      <c r="XH149" s="6"/>
      <c r="XN149" s="11"/>
      <c r="XO149" s="6"/>
      <c r="XU149" s="11"/>
      <c r="XV149" s="6"/>
      <c r="YB149" s="11"/>
      <c r="YC149" s="6"/>
      <c r="YI149" s="11"/>
      <c r="YJ149" s="6"/>
      <c r="YP149" s="11"/>
      <c r="YQ149" s="6"/>
      <c r="YW149" s="11"/>
      <c r="YX149" s="6"/>
      <c r="ZD149" s="11"/>
      <c r="ZE149" s="6"/>
      <c r="ZK149" s="11"/>
      <c r="ZL149" s="6"/>
      <c r="ZR149" s="11"/>
      <c r="ZS149" s="6"/>
      <c r="ZY149" s="11"/>
      <c r="ZZ149" s="6"/>
      <c r="AAF149" s="11"/>
      <c r="AAG149" s="6"/>
      <c r="AAM149" s="11"/>
      <c r="AAN149" s="6"/>
      <c r="AAT149" s="11"/>
      <c r="AAU149" s="6"/>
      <c r="ABA149" s="11"/>
      <c r="ABB149" s="6"/>
      <c r="ABH149" s="11"/>
      <c r="ABI149" s="6"/>
      <c r="ABO149" s="11"/>
      <c r="ABP149" s="6"/>
      <c r="ABV149" s="11"/>
      <c r="ABW149" s="6"/>
      <c r="ACC149" s="11"/>
      <c r="ACD149" s="6"/>
      <c r="ACJ149" s="11"/>
      <c r="ACK149" s="6"/>
      <c r="ACQ149" s="11"/>
      <c r="ACR149" s="6"/>
      <c r="ACX149" s="11"/>
      <c r="ACY149" s="6"/>
      <c r="ADE149" s="11"/>
      <c r="ADF149" s="6"/>
      <c r="ADL149" s="11"/>
      <c r="ADM149" s="6"/>
      <c r="ADS149" s="11"/>
      <c r="ADT149" s="6"/>
      <c r="ADZ149" s="11"/>
      <c r="AEA149" s="6"/>
      <c r="AEG149" s="11"/>
      <c r="AEH149" s="6"/>
      <c r="AEN149" s="11"/>
      <c r="AEO149" s="6"/>
      <c r="AEU149" s="11"/>
      <c r="AEV149" s="6"/>
      <c r="AFB149" s="11"/>
      <c r="AFC149" s="6"/>
      <c r="AFI149" s="11"/>
      <c r="AFJ149" s="6"/>
      <c r="AFP149" s="11"/>
      <c r="AFQ149" s="6"/>
      <c r="AFW149" s="11"/>
      <c r="AFX149" s="6"/>
      <c r="AGD149" s="11"/>
      <c r="AGE149" s="6"/>
      <c r="AGK149" s="11"/>
      <c r="AGL149" s="6"/>
      <c r="AGR149" s="11"/>
      <c r="AGS149" s="6"/>
      <c r="AGY149" s="11"/>
      <c r="AGZ149" s="6"/>
      <c r="AHF149" s="11"/>
      <c r="AHG149" s="6"/>
      <c r="AHM149" s="11"/>
      <c r="AHN149" s="6"/>
      <c r="AHT149" s="11"/>
      <c r="AHU149" s="6"/>
      <c r="AIA149" s="11"/>
      <c r="AIB149" s="6"/>
      <c r="AIH149" s="11"/>
      <c r="AII149" s="6"/>
      <c r="AIO149" s="11"/>
      <c r="AIP149" s="6"/>
      <c r="AIV149" s="11"/>
      <c r="AIW149" s="6"/>
      <c r="AJC149" s="11"/>
      <c r="AJD149" s="6"/>
      <c r="AJJ149" s="11"/>
      <c r="AJK149" s="6"/>
      <c r="AJQ149" s="11"/>
      <c r="AJR149" s="6"/>
      <c r="AJX149" s="11"/>
      <c r="AJY149" s="6"/>
      <c r="AKE149" s="11"/>
      <c r="AKF149" s="6"/>
      <c r="AKL149" s="11"/>
      <c r="AKM149" s="6"/>
      <c r="AKS149" s="11"/>
      <c r="AKT149" s="6"/>
      <c r="AKZ149" s="11"/>
      <c r="ALA149" s="6"/>
      <c r="ALG149" s="11"/>
      <c r="ALH149" s="6"/>
      <c r="ALN149" s="11"/>
      <c r="ALO149" s="6"/>
      <c r="ALU149" s="11"/>
      <c r="ALV149" s="6"/>
      <c r="AMB149" s="11"/>
      <c r="AMC149" s="6"/>
      <c r="AMI149" s="11"/>
      <c r="AMJ149" s="6"/>
      <c r="AMP149" s="11"/>
      <c r="AMQ149" s="6"/>
      <c r="AMW149" s="11"/>
      <c r="AMX149" s="6"/>
      <c r="AND149" s="11"/>
      <c r="ANE149" s="6"/>
      <c r="ANK149" s="11"/>
      <c r="ANL149" s="6"/>
      <c r="ANR149" s="11"/>
      <c r="ANS149" s="6"/>
      <c r="ANY149" s="11"/>
      <c r="ANZ149" s="6"/>
      <c r="AOF149" s="11"/>
      <c r="AOG149" s="6"/>
      <c r="AOM149" s="11"/>
      <c r="AON149" s="6"/>
      <c r="AOT149" s="11"/>
      <c r="AOU149" s="6"/>
      <c r="APA149" s="11"/>
      <c r="APB149" s="6"/>
      <c r="APH149" s="11"/>
      <c r="API149" s="6"/>
      <c r="APO149" s="11"/>
      <c r="APP149" s="6"/>
      <c r="APV149" s="11"/>
      <c r="APW149" s="6"/>
      <c r="AQC149" s="11"/>
      <c r="AQD149" s="6"/>
      <c r="AQJ149" s="11"/>
      <c r="AQK149" s="6"/>
      <c r="AQQ149" s="11"/>
      <c r="AQR149" s="6"/>
      <c r="AQX149" s="11"/>
      <c r="AQY149" s="6"/>
      <c r="ARE149" s="11"/>
      <c r="ARF149" s="6"/>
      <c r="ARL149" s="11"/>
      <c r="ARM149" s="6"/>
      <c r="ARS149" s="11"/>
      <c r="ART149" s="6"/>
      <c r="ARZ149" s="11"/>
      <c r="ASA149" s="6"/>
      <c r="ASG149" s="11"/>
      <c r="ASH149" s="6"/>
      <c r="ASN149" s="11"/>
      <c r="ASO149" s="6"/>
      <c r="ASU149" s="11"/>
      <c r="ASV149" s="6"/>
      <c r="ATB149" s="11"/>
      <c r="ATC149" s="6"/>
      <c r="ATI149" s="11"/>
      <c r="ATJ149" s="6"/>
      <c r="ATP149" s="11"/>
      <c r="ATQ149" s="6"/>
      <c r="ATW149" s="11"/>
      <c r="ATX149" s="6"/>
      <c r="AUD149" s="11"/>
      <c r="AUE149" s="6"/>
      <c r="AUK149" s="11"/>
      <c r="AUL149" s="6"/>
      <c r="AUR149" s="11"/>
      <c r="AUS149" s="6"/>
      <c r="AUY149" s="11"/>
      <c r="AUZ149" s="6"/>
      <c r="AVF149" s="11"/>
      <c r="AVG149" s="6"/>
      <c r="AVM149" s="11"/>
      <c r="AVN149" s="6"/>
      <c r="AVT149" s="11"/>
      <c r="AVU149" s="6"/>
      <c r="AWA149" s="11"/>
      <c r="AWB149" s="6"/>
      <c r="AWH149" s="11"/>
      <c r="AWI149" s="6"/>
      <c r="AWO149" s="11"/>
      <c r="AWP149" s="6"/>
      <c r="AWV149" s="11"/>
      <c r="AWW149" s="6"/>
      <c r="AXC149" s="11"/>
      <c r="AXD149" s="6"/>
      <c r="AXJ149" s="11"/>
      <c r="AXK149" s="6"/>
      <c r="AXQ149" s="11"/>
      <c r="AXR149" s="6"/>
      <c r="AXX149" s="11"/>
      <c r="AXY149" s="6"/>
      <c r="AYE149" s="11"/>
      <c r="AYF149" s="6"/>
      <c r="AYL149" s="11"/>
      <c r="AYM149" s="6"/>
      <c r="AYS149" s="11"/>
      <c r="AYT149" s="6"/>
      <c r="AYZ149" s="11"/>
      <c r="AZA149" s="6"/>
      <c r="AZG149" s="11"/>
      <c r="AZH149" s="6"/>
      <c r="AZN149" s="11"/>
      <c r="AZO149" s="6"/>
      <c r="AZU149" s="11"/>
      <c r="AZV149" s="6"/>
      <c r="BAB149" s="11"/>
      <c r="BAC149" s="6"/>
      <c r="BAI149" s="11"/>
      <c r="BAJ149" s="6"/>
      <c r="BAP149" s="11"/>
      <c r="BAQ149" s="6"/>
      <c r="BAW149" s="11"/>
      <c r="BAX149" s="6"/>
      <c r="BBD149" s="11"/>
      <c r="BBE149" s="6"/>
      <c r="BBK149" s="11"/>
      <c r="BBL149" s="6"/>
      <c r="BBR149" s="11"/>
      <c r="BBS149" s="6"/>
      <c r="BBY149" s="11"/>
      <c r="BBZ149" s="6"/>
      <c r="BCF149" s="11"/>
      <c r="BCG149" s="6"/>
      <c r="BCM149" s="11"/>
      <c r="BCN149" s="6"/>
      <c r="BCT149" s="11"/>
      <c r="BCU149" s="6"/>
      <c r="BDA149" s="11"/>
      <c r="BDB149" s="6"/>
      <c r="BDH149" s="11"/>
      <c r="BDI149" s="6"/>
      <c r="BDO149" s="11"/>
      <c r="BDP149" s="6"/>
      <c r="BDV149" s="11"/>
      <c r="BDW149" s="6"/>
      <c r="BEC149" s="11"/>
      <c r="BED149" s="6"/>
      <c r="BEJ149" s="11"/>
      <c r="BEK149" s="6"/>
      <c r="BEQ149" s="11"/>
      <c r="BER149" s="6"/>
      <c r="BEX149" s="11"/>
      <c r="BEY149" s="6"/>
      <c r="BFE149" s="11"/>
      <c r="BFF149" s="6"/>
      <c r="BFL149" s="11"/>
      <c r="BFM149" s="6"/>
      <c r="BFS149" s="11"/>
      <c r="BFT149" s="6"/>
      <c r="BFZ149" s="11"/>
      <c r="BGA149" s="6"/>
      <c r="BGG149" s="11"/>
      <c r="BGH149" s="6"/>
      <c r="BGN149" s="11"/>
      <c r="BGO149" s="6"/>
      <c r="BGU149" s="11"/>
      <c r="BGV149" s="6"/>
      <c r="BHB149" s="11"/>
      <c r="BHC149" s="6"/>
      <c r="BHI149" s="11"/>
      <c r="BHJ149" s="6"/>
      <c r="BHP149" s="11"/>
      <c r="BHQ149" s="6"/>
      <c r="BHW149" s="11"/>
      <c r="BHX149" s="6"/>
      <c r="BID149" s="11"/>
      <c r="BIE149" s="6"/>
      <c r="BIK149" s="11"/>
      <c r="BIL149" s="6"/>
      <c r="BIR149" s="11"/>
      <c r="BIS149" s="6"/>
      <c r="BIY149" s="11"/>
      <c r="BIZ149" s="6"/>
      <c r="BJF149" s="11"/>
      <c r="BJG149" s="6"/>
      <c r="BJM149" s="11"/>
      <c r="BJN149" s="6"/>
      <c r="BJT149" s="11"/>
      <c r="BJU149" s="6"/>
      <c r="BKA149" s="11"/>
      <c r="BKB149" s="6"/>
      <c r="BKH149" s="11"/>
      <c r="BKI149" s="6"/>
      <c r="BKO149" s="11"/>
      <c r="BKP149" s="6"/>
      <c r="BKV149" s="11"/>
      <c r="BKW149" s="6"/>
      <c r="BLC149" s="11"/>
      <c r="BLD149" s="6"/>
      <c r="BLJ149" s="11"/>
      <c r="BLK149" s="6"/>
      <c r="BLQ149" s="11"/>
      <c r="BLR149" s="6"/>
      <c r="BLX149" s="11"/>
      <c r="BLY149" s="6"/>
      <c r="BME149" s="11"/>
      <c r="BMF149" s="6"/>
      <c r="BML149" s="11"/>
      <c r="BMM149" s="6"/>
      <c r="BMS149" s="11"/>
      <c r="BMT149" s="6"/>
      <c r="BMZ149" s="11"/>
      <c r="BNA149" s="6"/>
      <c r="BNG149" s="11"/>
      <c r="BNH149" s="6"/>
      <c r="BNN149" s="11"/>
      <c r="BNO149" s="6"/>
      <c r="BNU149" s="11"/>
      <c r="BNV149" s="6"/>
      <c r="BOB149" s="11"/>
      <c r="BOC149" s="6"/>
      <c r="BOI149" s="11"/>
      <c r="BOJ149" s="6"/>
      <c r="BOP149" s="11"/>
      <c r="BOQ149" s="6"/>
      <c r="BOW149" s="11"/>
      <c r="BOX149" s="6"/>
      <c r="BPD149" s="11"/>
      <c r="BPE149" s="6"/>
      <c r="BPK149" s="11"/>
      <c r="BPL149" s="6"/>
      <c r="BPR149" s="11"/>
      <c r="BPS149" s="6"/>
      <c r="BPY149" s="11"/>
      <c r="BPZ149" s="6"/>
      <c r="BQF149" s="11"/>
      <c r="BQG149" s="6"/>
      <c r="BQM149" s="11"/>
      <c r="BQN149" s="6"/>
      <c r="BQT149" s="11"/>
      <c r="BQU149" s="6"/>
      <c r="BRA149" s="11"/>
      <c r="BRB149" s="6"/>
      <c r="BRH149" s="11"/>
      <c r="BRI149" s="6"/>
      <c r="BRO149" s="11"/>
      <c r="BRP149" s="6"/>
      <c r="BRV149" s="11"/>
      <c r="BRW149" s="6"/>
      <c r="BSC149" s="11"/>
      <c r="BSD149" s="6"/>
      <c r="BSJ149" s="11"/>
      <c r="BSK149" s="6"/>
      <c r="BSQ149" s="11"/>
      <c r="BSR149" s="6"/>
      <c r="BSX149" s="11"/>
      <c r="BSY149" s="6"/>
      <c r="BTE149" s="11"/>
      <c r="BTF149" s="6"/>
      <c r="BTL149" s="11"/>
      <c r="BTM149" s="6"/>
      <c r="BTS149" s="11"/>
      <c r="BTT149" s="6"/>
      <c r="BTZ149" s="11"/>
      <c r="BUA149" s="6"/>
      <c r="BUG149" s="11"/>
      <c r="BUH149" s="6"/>
      <c r="BUN149" s="11"/>
      <c r="BUO149" s="6"/>
      <c r="BUU149" s="11"/>
      <c r="BUV149" s="6"/>
      <c r="BVB149" s="11"/>
      <c r="BVC149" s="6"/>
      <c r="BVI149" s="11"/>
      <c r="BVJ149" s="6"/>
      <c r="BVP149" s="11"/>
      <c r="BVQ149" s="6"/>
      <c r="BVW149" s="11"/>
      <c r="BVX149" s="6"/>
      <c r="BWD149" s="11"/>
      <c r="BWE149" s="6"/>
      <c r="BWK149" s="11"/>
      <c r="BWL149" s="6"/>
      <c r="BWR149" s="11"/>
      <c r="BWS149" s="6"/>
      <c r="BWY149" s="11"/>
      <c r="BWZ149" s="6"/>
      <c r="BXF149" s="11"/>
      <c r="BXG149" s="6"/>
      <c r="BXM149" s="11"/>
      <c r="BXN149" s="6"/>
      <c r="BXT149" s="11"/>
      <c r="BXU149" s="6"/>
      <c r="BYA149" s="11"/>
      <c r="BYB149" s="6"/>
      <c r="BYH149" s="11"/>
      <c r="BYI149" s="6"/>
      <c r="BYO149" s="11"/>
      <c r="BYP149" s="6"/>
      <c r="BYV149" s="11"/>
      <c r="BYW149" s="6"/>
      <c r="BZC149" s="11"/>
      <c r="BZD149" s="6"/>
      <c r="BZJ149" s="11"/>
      <c r="BZK149" s="6"/>
      <c r="BZQ149" s="11"/>
      <c r="BZR149" s="6"/>
      <c r="BZX149" s="11"/>
      <c r="BZY149" s="6"/>
      <c r="CAE149" s="11"/>
      <c r="CAF149" s="6"/>
      <c r="CAL149" s="11"/>
      <c r="CAM149" s="6"/>
      <c r="CAS149" s="11"/>
      <c r="CAT149" s="6"/>
      <c r="CAZ149" s="11"/>
      <c r="CBA149" s="6"/>
      <c r="CBG149" s="11"/>
      <c r="CBH149" s="6"/>
      <c r="CBN149" s="11"/>
      <c r="CBO149" s="6"/>
      <c r="CBU149" s="11"/>
      <c r="CBV149" s="6"/>
      <c r="CCB149" s="11"/>
      <c r="CCC149" s="6"/>
      <c r="CCI149" s="11"/>
      <c r="CCJ149" s="6"/>
      <c r="CCP149" s="11"/>
      <c r="CCQ149" s="6"/>
      <c r="CCW149" s="11"/>
      <c r="CCX149" s="6"/>
      <c r="CDD149" s="11"/>
      <c r="CDE149" s="6"/>
      <c r="CDK149" s="11"/>
      <c r="CDL149" s="6"/>
      <c r="CDR149" s="11"/>
      <c r="CDS149" s="6"/>
      <c r="CDY149" s="11"/>
      <c r="CDZ149" s="6"/>
      <c r="CEF149" s="11"/>
      <c r="CEG149" s="6"/>
      <c r="CEM149" s="11"/>
      <c r="CEN149" s="6"/>
      <c r="CET149" s="11"/>
      <c r="CEU149" s="6"/>
      <c r="CFA149" s="11"/>
      <c r="CFB149" s="6"/>
      <c r="CFH149" s="11"/>
      <c r="CFI149" s="6"/>
      <c r="CFO149" s="11"/>
      <c r="CFP149" s="6"/>
      <c r="CFV149" s="11"/>
      <c r="CFW149" s="6"/>
      <c r="CGC149" s="11"/>
      <c r="CGD149" s="6"/>
      <c r="CGJ149" s="11"/>
      <c r="CGK149" s="6"/>
      <c r="CGQ149" s="11"/>
      <c r="CGR149" s="6"/>
      <c r="CGX149" s="11"/>
      <c r="CGY149" s="6"/>
      <c r="CHE149" s="11"/>
      <c r="CHF149" s="6"/>
      <c r="CHL149" s="11"/>
      <c r="CHM149" s="6"/>
      <c r="CHS149" s="11"/>
      <c r="CHT149" s="6"/>
      <c r="CHZ149" s="11"/>
      <c r="CIA149" s="6"/>
      <c r="CIG149" s="11"/>
      <c r="CIH149" s="6"/>
      <c r="CIN149" s="11"/>
      <c r="CIO149" s="6"/>
      <c r="CIU149" s="11"/>
      <c r="CIV149" s="6"/>
      <c r="CJB149" s="11"/>
      <c r="CJC149" s="6"/>
      <c r="CJI149" s="11"/>
      <c r="CJJ149" s="6"/>
      <c r="CJP149" s="11"/>
      <c r="CJQ149" s="6"/>
      <c r="CJW149" s="11"/>
      <c r="CJX149" s="6"/>
      <c r="CKD149" s="11"/>
      <c r="CKE149" s="6"/>
      <c r="CKK149" s="11"/>
      <c r="CKL149" s="6"/>
      <c r="CKR149" s="11"/>
      <c r="CKS149" s="6"/>
      <c r="CKY149" s="11"/>
      <c r="CKZ149" s="6"/>
      <c r="CLF149" s="11"/>
      <c r="CLG149" s="6"/>
      <c r="CLM149" s="11"/>
      <c r="CLN149" s="6"/>
      <c r="CLT149" s="11"/>
      <c r="CLU149" s="6"/>
      <c r="CMA149" s="11"/>
      <c r="CMB149" s="6"/>
      <c r="CMH149" s="11"/>
      <c r="CMI149" s="6"/>
      <c r="CMO149" s="11"/>
      <c r="CMP149" s="6"/>
      <c r="CMV149" s="11"/>
      <c r="CMW149" s="6"/>
      <c r="CNC149" s="11"/>
      <c r="CND149" s="6"/>
      <c r="CNJ149" s="11"/>
      <c r="CNK149" s="6"/>
      <c r="CNQ149" s="11"/>
      <c r="CNR149" s="6"/>
      <c r="CNX149" s="11"/>
      <c r="CNY149" s="6"/>
      <c r="COE149" s="11"/>
      <c r="COF149" s="6"/>
      <c r="COL149" s="11"/>
      <c r="COM149" s="6"/>
      <c r="COS149" s="11"/>
      <c r="COT149" s="6"/>
      <c r="COZ149" s="11"/>
      <c r="CPA149" s="6"/>
      <c r="CPG149" s="11"/>
      <c r="CPH149" s="6"/>
      <c r="CPN149" s="11"/>
      <c r="CPO149" s="6"/>
      <c r="CPU149" s="11"/>
      <c r="CPV149" s="6"/>
      <c r="CQB149" s="11"/>
      <c r="CQC149" s="6"/>
      <c r="CQI149" s="11"/>
      <c r="CQJ149" s="6"/>
      <c r="CQP149" s="11"/>
      <c r="CQQ149" s="6"/>
      <c r="CQW149" s="11"/>
      <c r="CQX149" s="6"/>
      <c r="CRD149" s="11"/>
      <c r="CRE149" s="6"/>
      <c r="CRK149" s="11"/>
      <c r="CRL149" s="6"/>
      <c r="CRR149" s="11"/>
      <c r="CRS149" s="6"/>
      <c r="CRY149" s="11"/>
      <c r="CRZ149" s="6"/>
      <c r="CSF149" s="11"/>
      <c r="CSG149" s="6"/>
      <c r="CSM149" s="11"/>
      <c r="CSN149" s="6"/>
      <c r="CST149" s="11"/>
      <c r="CSU149" s="6"/>
      <c r="CTA149" s="11"/>
      <c r="CTB149" s="6"/>
      <c r="CTH149" s="11"/>
      <c r="CTI149" s="6"/>
      <c r="CTO149" s="11"/>
      <c r="CTP149" s="6"/>
      <c r="CTV149" s="11"/>
      <c r="CTW149" s="6"/>
      <c r="CUC149" s="11"/>
      <c r="CUD149" s="6"/>
      <c r="CUJ149" s="11"/>
      <c r="CUK149" s="6"/>
      <c r="CUQ149" s="11"/>
      <c r="CUR149" s="6"/>
      <c r="CUX149" s="11"/>
      <c r="CUY149" s="6"/>
      <c r="CVE149" s="11"/>
      <c r="CVF149" s="6"/>
      <c r="CVL149" s="11"/>
      <c r="CVM149" s="6"/>
      <c r="CVS149" s="11"/>
      <c r="CVT149" s="6"/>
      <c r="CVZ149" s="11"/>
      <c r="CWA149" s="6"/>
      <c r="CWG149" s="11"/>
      <c r="CWH149" s="6"/>
      <c r="CWN149" s="11"/>
      <c r="CWO149" s="6"/>
      <c r="CWU149" s="11"/>
      <c r="CWV149" s="6"/>
      <c r="CXB149" s="11"/>
      <c r="CXC149" s="6"/>
      <c r="CXI149" s="11"/>
      <c r="CXJ149" s="6"/>
      <c r="CXP149" s="11"/>
      <c r="CXQ149" s="6"/>
      <c r="CXW149" s="11"/>
      <c r="CXX149" s="6"/>
      <c r="CYD149" s="11"/>
      <c r="CYE149" s="6"/>
      <c r="CYK149" s="11"/>
      <c r="CYL149" s="6"/>
      <c r="CYR149" s="11"/>
      <c r="CYS149" s="6"/>
      <c r="CYY149" s="11"/>
      <c r="CYZ149" s="6"/>
      <c r="CZF149" s="11"/>
      <c r="CZG149" s="6"/>
      <c r="CZM149" s="11"/>
      <c r="CZN149" s="6"/>
      <c r="CZT149" s="11"/>
      <c r="CZU149" s="6"/>
      <c r="DAA149" s="11"/>
      <c r="DAB149" s="6"/>
      <c r="DAH149" s="11"/>
      <c r="DAI149" s="6"/>
      <c r="DAO149" s="11"/>
      <c r="DAP149" s="6"/>
      <c r="DAV149" s="11"/>
      <c r="DAW149" s="6"/>
      <c r="DBC149" s="11"/>
      <c r="DBD149" s="6"/>
      <c r="DBJ149" s="11"/>
      <c r="DBK149" s="6"/>
      <c r="DBQ149" s="11"/>
      <c r="DBR149" s="6"/>
      <c r="DBX149" s="11"/>
      <c r="DBY149" s="6"/>
      <c r="DCE149" s="11"/>
      <c r="DCF149" s="6"/>
      <c r="DCL149" s="11"/>
      <c r="DCM149" s="6"/>
      <c r="DCS149" s="11"/>
      <c r="DCT149" s="6"/>
      <c r="DCZ149" s="11"/>
      <c r="DDA149" s="6"/>
      <c r="DDG149" s="11"/>
      <c r="DDH149" s="6"/>
      <c r="DDN149" s="11"/>
      <c r="DDO149" s="6"/>
      <c r="DDU149" s="11"/>
      <c r="DDV149" s="6"/>
      <c r="DEB149" s="11"/>
      <c r="DEC149" s="6"/>
      <c r="DEI149" s="11"/>
      <c r="DEJ149" s="6"/>
      <c r="DEP149" s="11"/>
      <c r="DEQ149" s="6"/>
      <c r="DEW149" s="11"/>
      <c r="DEX149" s="6"/>
      <c r="DFD149" s="11"/>
      <c r="DFE149" s="6"/>
      <c r="DFK149" s="11"/>
      <c r="DFL149" s="6"/>
      <c r="DFR149" s="11"/>
      <c r="DFS149" s="6"/>
      <c r="DFY149" s="11"/>
      <c r="DFZ149" s="6"/>
      <c r="DGF149" s="11"/>
      <c r="DGG149" s="6"/>
      <c r="DGM149" s="11"/>
      <c r="DGN149" s="6"/>
      <c r="DGT149" s="11"/>
      <c r="DGU149" s="6"/>
      <c r="DHA149" s="11"/>
      <c r="DHB149" s="6"/>
      <c r="DHH149" s="11"/>
      <c r="DHI149" s="6"/>
      <c r="DHO149" s="11"/>
      <c r="DHP149" s="6"/>
      <c r="DHV149" s="11"/>
      <c r="DHW149" s="6"/>
      <c r="DIC149" s="11"/>
      <c r="DID149" s="6"/>
      <c r="DIJ149" s="11"/>
      <c r="DIK149" s="6"/>
      <c r="DIQ149" s="11"/>
      <c r="DIR149" s="6"/>
      <c r="DIX149" s="11"/>
      <c r="DIY149" s="6"/>
      <c r="DJE149" s="11"/>
      <c r="DJF149" s="6"/>
      <c r="DJL149" s="11"/>
      <c r="DJM149" s="6"/>
      <c r="DJS149" s="11"/>
      <c r="DJT149" s="6"/>
      <c r="DJZ149" s="11"/>
      <c r="DKA149" s="6"/>
      <c r="DKG149" s="11"/>
      <c r="DKH149" s="6"/>
      <c r="DKN149" s="11"/>
      <c r="DKO149" s="6"/>
      <c r="DKU149" s="11"/>
      <c r="DKV149" s="6"/>
      <c r="DLB149" s="11"/>
      <c r="DLC149" s="6"/>
      <c r="DLI149" s="11"/>
      <c r="DLJ149" s="6"/>
      <c r="DLP149" s="11"/>
      <c r="DLQ149" s="6"/>
      <c r="DLW149" s="11"/>
      <c r="DLX149" s="6"/>
      <c r="DMD149" s="11"/>
      <c r="DME149" s="6"/>
      <c r="DMK149" s="11"/>
      <c r="DML149" s="6"/>
      <c r="DMR149" s="11"/>
      <c r="DMS149" s="6"/>
      <c r="DMY149" s="11"/>
      <c r="DMZ149" s="6"/>
      <c r="DNF149" s="11"/>
      <c r="DNG149" s="6"/>
      <c r="DNM149" s="11"/>
      <c r="DNN149" s="6"/>
      <c r="DNT149" s="11"/>
      <c r="DNU149" s="6"/>
      <c r="DOA149" s="11"/>
      <c r="DOB149" s="6"/>
      <c r="DOH149" s="11"/>
      <c r="DOI149" s="6"/>
      <c r="DOO149" s="11"/>
      <c r="DOP149" s="6"/>
      <c r="DOV149" s="11"/>
      <c r="DOW149" s="6"/>
      <c r="DPC149" s="11"/>
      <c r="DPD149" s="6"/>
      <c r="DPJ149" s="11"/>
      <c r="DPK149" s="6"/>
      <c r="DPQ149" s="11"/>
      <c r="DPR149" s="6"/>
      <c r="DPX149" s="11"/>
      <c r="DPY149" s="6"/>
      <c r="DQE149" s="11"/>
      <c r="DQF149" s="6"/>
      <c r="DQL149" s="11"/>
      <c r="DQM149" s="6"/>
      <c r="DQS149" s="11"/>
      <c r="DQT149" s="6"/>
      <c r="DQZ149" s="11"/>
      <c r="DRA149" s="6"/>
      <c r="DRG149" s="11"/>
      <c r="DRH149" s="6"/>
      <c r="DRN149" s="11"/>
      <c r="DRO149" s="6"/>
      <c r="DRU149" s="11"/>
      <c r="DRV149" s="6"/>
      <c r="DSB149" s="11"/>
      <c r="DSC149" s="6"/>
      <c r="DSI149" s="11"/>
      <c r="DSJ149" s="6"/>
      <c r="DSP149" s="11"/>
      <c r="DSQ149" s="6"/>
      <c r="DSW149" s="11"/>
      <c r="DSX149" s="6"/>
      <c r="DTD149" s="11"/>
      <c r="DTE149" s="6"/>
      <c r="DTK149" s="11"/>
      <c r="DTL149" s="6"/>
      <c r="DTR149" s="11"/>
      <c r="DTS149" s="6"/>
      <c r="DTY149" s="11"/>
      <c r="DTZ149" s="6"/>
      <c r="DUF149" s="11"/>
      <c r="DUG149" s="6"/>
      <c r="DUM149" s="11"/>
      <c r="DUN149" s="6"/>
      <c r="DUT149" s="11"/>
      <c r="DUU149" s="6"/>
      <c r="DVA149" s="11"/>
      <c r="DVB149" s="6"/>
      <c r="DVH149" s="11"/>
      <c r="DVI149" s="6"/>
      <c r="DVO149" s="11"/>
      <c r="DVP149" s="6"/>
      <c r="DVV149" s="11"/>
      <c r="DVW149" s="6"/>
      <c r="DWC149" s="11"/>
      <c r="DWD149" s="6"/>
      <c r="DWJ149" s="11"/>
      <c r="DWK149" s="6"/>
      <c r="DWQ149" s="11"/>
      <c r="DWR149" s="6"/>
      <c r="DWX149" s="11"/>
      <c r="DWY149" s="6"/>
      <c r="DXE149" s="11"/>
      <c r="DXF149" s="6"/>
      <c r="DXL149" s="11"/>
      <c r="DXM149" s="6"/>
      <c r="DXS149" s="11"/>
      <c r="DXT149" s="6"/>
      <c r="DXZ149" s="11"/>
      <c r="DYA149" s="6"/>
      <c r="DYG149" s="11"/>
      <c r="DYH149" s="6"/>
      <c r="DYN149" s="11"/>
      <c r="DYO149" s="6"/>
      <c r="DYU149" s="11"/>
      <c r="DYV149" s="6"/>
      <c r="DZB149" s="11"/>
      <c r="DZC149" s="6"/>
      <c r="DZI149" s="11"/>
      <c r="DZJ149" s="6"/>
      <c r="DZP149" s="11"/>
      <c r="DZQ149" s="6"/>
      <c r="DZW149" s="11"/>
      <c r="DZX149" s="6"/>
      <c r="EAD149" s="11"/>
      <c r="EAE149" s="6"/>
      <c r="EAK149" s="11"/>
      <c r="EAL149" s="6"/>
      <c r="EAR149" s="11"/>
      <c r="EAS149" s="6"/>
      <c r="EAY149" s="11"/>
      <c r="EAZ149" s="6"/>
      <c r="EBF149" s="11"/>
      <c r="EBG149" s="6"/>
      <c r="EBM149" s="11"/>
      <c r="EBN149" s="6"/>
      <c r="EBT149" s="11"/>
      <c r="EBU149" s="6"/>
      <c r="ECA149" s="11"/>
      <c r="ECB149" s="6"/>
      <c r="ECH149" s="11"/>
      <c r="ECI149" s="6"/>
      <c r="ECO149" s="11"/>
      <c r="ECP149" s="6"/>
      <c r="ECV149" s="11"/>
      <c r="ECW149" s="6"/>
      <c r="EDC149" s="11"/>
      <c r="EDD149" s="6"/>
      <c r="EDJ149" s="11"/>
      <c r="EDK149" s="6"/>
      <c r="EDQ149" s="11"/>
      <c r="EDR149" s="6"/>
      <c r="EDX149" s="11"/>
      <c r="EDY149" s="6"/>
      <c r="EEE149" s="11"/>
      <c r="EEF149" s="6"/>
      <c r="EEL149" s="11"/>
      <c r="EEM149" s="6"/>
      <c r="EES149" s="11"/>
      <c r="EET149" s="6"/>
      <c r="EEZ149" s="11"/>
      <c r="EFA149" s="6"/>
      <c r="EFG149" s="11"/>
      <c r="EFH149" s="6"/>
      <c r="EFN149" s="11"/>
      <c r="EFO149" s="6"/>
      <c r="EFU149" s="11"/>
      <c r="EFV149" s="6"/>
      <c r="EGB149" s="11"/>
      <c r="EGC149" s="6"/>
      <c r="EGI149" s="11"/>
      <c r="EGJ149" s="6"/>
      <c r="EGP149" s="11"/>
      <c r="EGQ149" s="6"/>
      <c r="EGW149" s="11"/>
      <c r="EGX149" s="6"/>
      <c r="EHD149" s="11"/>
      <c r="EHE149" s="6"/>
      <c r="EHK149" s="11"/>
      <c r="EHL149" s="6"/>
      <c r="EHR149" s="11"/>
      <c r="EHS149" s="6"/>
      <c r="EHY149" s="11"/>
      <c r="EHZ149" s="6"/>
      <c r="EIF149" s="11"/>
      <c r="EIG149" s="6"/>
      <c r="EIM149" s="11"/>
      <c r="EIN149" s="6"/>
      <c r="EIT149" s="11"/>
      <c r="EIU149" s="6"/>
      <c r="EJA149" s="11"/>
      <c r="EJB149" s="6"/>
      <c r="EJH149" s="11"/>
      <c r="EJI149" s="6"/>
      <c r="EJO149" s="11"/>
      <c r="EJP149" s="6"/>
      <c r="EJV149" s="11"/>
      <c r="EJW149" s="6"/>
      <c r="EKC149" s="11"/>
      <c r="EKD149" s="6"/>
      <c r="EKJ149" s="11"/>
      <c r="EKK149" s="6"/>
      <c r="EKQ149" s="11"/>
      <c r="EKR149" s="6"/>
      <c r="EKX149" s="11"/>
      <c r="EKY149" s="6"/>
      <c r="ELE149" s="11"/>
      <c r="ELF149" s="6"/>
      <c r="ELL149" s="11"/>
      <c r="ELM149" s="6"/>
      <c r="ELS149" s="11"/>
      <c r="ELT149" s="6"/>
      <c r="ELZ149" s="11"/>
      <c r="EMA149" s="6"/>
      <c r="EMG149" s="11"/>
      <c r="EMH149" s="6"/>
      <c r="EMN149" s="11"/>
      <c r="EMO149" s="6"/>
      <c r="EMU149" s="11"/>
      <c r="EMV149" s="6"/>
      <c r="ENB149" s="11"/>
      <c r="ENC149" s="6"/>
      <c r="ENI149" s="11"/>
      <c r="ENJ149" s="6"/>
      <c r="ENP149" s="11"/>
      <c r="ENQ149" s="6"/>
      <c r="ENW149" s="11"/>
      <c r="ENX149" s="6"/>
      <c r="EOD149" s="11"/>
      <c r="EOE149" s="6"/>
      <c r="EOK149" s="11"/>
      <c r="EOL149" s="6"/>
      <c r="EOR149" s="11"/>
      <c r="EOS149" s="6"/>
      <c r="EOY149" s="11"/>
      <c r="EOZ149" s="6"/>
      <c r="EPF149" s="11"/>
      <c r="EPG149" s="6"/>
      <c r="EPM149" s="11"/>
      <c r="EPN149" s="6"/>
      <c r="EPT149" s="11"/>
      <c r="EPU149" s="6"/>
      <c r="EQA149" s="11"/>
      <c r="EQB149" s="6"/>
      <c r="EQH149" s="11"/>
      <c r="EQI149" s="6"/>
      <c r="EQO149" s="11"/>
      <c r="EQP149" s="6"/>
      <c r="EQV149" s="11"/>
      <c r="EQW149" s="6"/>
      <c r="ERC149" s="11"/>
      <c r="ERD149" s="6"/>
      <c r="ERJ149" s="11"/>
      <c r="ERK149" s="6"/>
      <c r="ERQ149" s="11"/>
      <c r="ERR149" s="6"/>
      <c r="ERX149" s="11"/>
      <c r="ERY149" s="6"/>
      <c r="ESE149" s="11"/>
      <c r="ESF149" s="6"/>
      <c r="ESL149" s="11"/>
      <c r="ESM149" s="6"/>
      <c r="ESS149" s="11"/>
      <c r="EST149" s="6"/>
      <c r="ESZ149" s="11"/>
      <c r="ETA149" s="6"/>
      <c r="ETG149" s="11"/>
      <c r="ETH149" s="6"/>
      <c r="ETN149" s="11"/>
      <c r="ETO149" s="6"/>
      <c r="ETU149" s="11"/>
      <c r="ETV149" s="6"/>
      <c r="EUB149" s="11"/>
      <c r="EUC149" s="6"/>
      <c r="EUI149" s="11"/>
      <c r="EUJ149" s="6"/>
      <c r="EUP149" s="11"/>
      <c r="EUQ149" s="6"/>
      <c r="EUW149" s="11"/>
      <c r="EUX149" s="6"/>
      <c r="EVD149" s="11"/>
      <c r="EVE149" s="6"/>
      <c r="EVK149" s="11"/>
      <c r="EVL149" s="6"/>
      <c r="EVR149" s="11"/>
      <c r="EVS149" s="6"/>
      <c r="EVY149" s="11"/>
      <c r="EVZ149" s="6"/>
      <c r="EWF149" s="11"/>
      <c r="EWG149" s="6"/>
      <c r="EWM149" s="11"/>
      <c r="EWN149" s="6"/>
      <c r="EWT149" s="11"/>
      <c r="EWU149" s="6"/>
      <c r="EXA149" s="11"/>
      <c r="EXB149" s="6"/>
      <c r="EXH149" s="11"/>
      <c r="EXI149" s="6"/>
      <c r="EXO149" s="11"/>
      <c r="EXP149" s="6"/>
      <c r="EXV149" s="11"/>
      <c r="EXW149" s="6"/>
      <c r="EYC149" s="11"/>
      <c r="EYD149" s="6"/>
      <c r="EYJ149" s="11"/>
      <c r="EYK149" s="6"/>
      <c r="EYQ149" s="11"/>
      <c r="EYR149" s="6"/>
      <c r="EYX149" s="11"/>
      <c r="EYY149" s="6"/>
      <c r="EZE149" s="11"/>
      <c r="EZF149" s="6"/>
      <c r="EZL149" s="11"/>
      <c r="EZM149" s="6"/>
      <c r="EZS149" s="11"/>
      <c r="EZT149" s="6"/>
      <c r="EZZ149" s="11"/>
      <c r="FAA149" s="6"/>
      <c r="FAG149" s="11"/>
      <c r="FAH149" s="6"/>
      <c r="FAN149" s="11"/>
      <c r="FAO149" s="6"/>
      <c r="FAU149" s="11"/>
      <c r="FAV149" s="6"/>
      <c r="FBB149" s="11"/>
      <c r="FBC149" s="6"/>
      <c r="FBI149" s="11"/>
      <c r="FBJ149" s="6"/>
      <c r="FBP149" s="11"/>
      <c r="FBQ149" s="6"/>
      <c r="FBW149" s="11"/>
      <c r="FBX149" s="6"/>
      <c r="FCD149" s="11"/>
      <c r="FCE149" s="6"/>
      <c r="FCK149" s="11"/>
      <c r="FCL149" s="6"/>
      <c r="FCR149" s="11"/>
      <c r="FCS149" s="6"/>
      <c r="FCY149" s="11"/>
      <c r="FCZ149" s="6"/>
      <c r="FDF149" s="11"/>
      <c r="FDG149" s="6"/>
      <c r="FDM149" s="11"/>
      <c r="FDN149" s="6"/>
      <c r="FDT149" s="11"/>
      <c r="FDU149" s="6"/>
      <c r="FEA149" s="11"/>
      <c r="FEB149" s="6"/>
      <c r="FEH149" s="11"/>
      <c r="FEI149" s="6"/>
      <c r="FEO149" s="11"/>
      <c r="FEP149" s="6"/>
      <c r="FEV149" s="11"/>
      <c r="FEW149" s="6"/>
      <c r="FFC149" s="11"/>
      <c r="FFD149" s="6"/>
      <c r="FFJ149" s="11"/>
      <c r="FFK149" s="6"/>
      <c r="FFQ149" s="11"/>
      <c r="FFR149" s="6"/>
      <c r="FFX149" s="11"/>
      <c r="FFY149" s="6"/>
      <c r="FGE149" s="11"/>
      <c r="FGF149" s="6"/>
      <c r="FGL149" s="11"/>
      <c r="FGM149" s="6"/>
      <c r="FGS149" s="11"/>
      <c r="FGT149" s="6"/>
      <c r="FGZ149" s="11"/>
      <c r="FHA149" s="6"/>
      <c r="FHG149" s="11"/>
      <c r="FHH149" s="6"/>
      <c r="FHN149" s="11"/>
      <c r="FHO149" s="6"/>
      <c r="FHU149" s="11"/>
      <c r="FHV149" s="6"/>
      <c r="FIB149" s="11"/>
      <c r="FIC149" s="6"/>
      <c r="FII149" s="11"/>
      <c r="FIJ149" s="6"/>
      <c r="FIP149" s="11"/>
      <c r="FIQ149" s="6"/>
      <c r="FIW149" s="11"/>
      <c r="FIX149" s="6"/>
      <c r="FJD149" s="11"/>
      <c r="FJE149" s="6"/>
      <c r="FJK149" s="11"/>
      <c r="FJL149" s="6"/>
      <c r="FJR149" s="11"/>
      <c r="FJS149" s="6"/>
      <c r="FJY149" s="11"/>
      <c r="FJZ149" s="6"/>
      <c r="FKF149" s="11"/>
      <c r="FKG149" s="6"/>
      <c r="FKM149" s="11"/>
      <c r="FKN149" s="6"/>
      <c r="FKT149" s="11"/>
      <c r="FKU149" s="6"/>
      <c r="FLA149" s="11"/>
      <c r="FLB149" s="6"/>
      <c r="FLH149" s="11"/>
      <c r="FLI149" s="6"/>
      <c r="FLO149" s="11"/>
      <c r="FLP149" s="6"/>
      <c r="FLV149" s="11"/>
      <c r="FLW149" s="6"/>
      <c r="FMC149" s="11"/>
      <c r="FMD149" s="6"/>
      <c r="FMJ149" s="11"/>
      <c r="FMK149" s="6"/>
      <c r="FMQ149" s="11"/>
      <c r="FMR149" s="6"/>
      <c r="FMX149" s="11"/>
      <c r="FMY149" s="6"/>
      <c r="FNE149" s="11"/>
      <c r="FNF149" s="6"/>
      <c r="FNL149" s="11"/>
      <c r="FNM149" s="6"/>
      <c r="FNS149" s="11"/>
      <c r="FNT149" s="6"/>
      <c r="FNZ149" s="11"/>
      <c r="FOA149" s="6"/>
      <c r="FOG149" s="11"/>
      <c r="FOH149" s="6"/>
      <c r="FON149" s="11"/>
      <c r="FOO149" s="6"/>
      <c r="FOU149" s="11"/>
      <c r="FOV149" s="6"/>
      <c r="FPB149" s="11"/>
      <c r="FPC149" s="6"/>
      <c r="FPI149" s="11"/>
      <c r="FPJ149" s="6"/>
      <c r="FPP149" s="11"/>
      <c r="FPQ149" s="6"/>
      <c r="FPW149" s="11"/>
      <c r="FPX149" s="6"/>
      <c r="FQD149" s="11"/>
      <c r="FQE149" s="6"/>
      <c r="FQK149" s="11"/>
      <c r="FQL149" s="6"/>
      <c r="FQR149" s="11"/>
      <c r="FQS149" s="6"/>
      <c r="FQY149" s="11"/>
      <c r="FQZ149" s="6"/>
      <c r="FRF149" s="11"/>
      <c r="FRG149" s="6"/>
      <c r="FRM149" s="11"/>
      <c r="FRN149" s="6"/>
      <c r="FRT149" s="11"/>
      <c r="FRU149" s="6"/>
      <c r="FSA149" s="11"/>
      <c r="FSB149" s="6"/>
      <c r="FSH149" s="11"/>
      <c r="FSI149" s="6"/>
      <c r="FSO149" s="11"/>
      <c r="FSP149" s="6"/>
      <c r="FSV149" s="11"/>
      <c r="FSW149" s="6"/>
      <c r="FTC149" s="11"/>
      <c r="FTD149" s="6"/>
      <c r="FTJ149" s="11"/>
      <c r="FTK149" s="6"/>
      <c r="FTQ149" s="11"/>
      <c r="FTR149" s="6"/>
      <c r="FTX149" s="11"/>
      <c r="FTY149" s="6"/>
      <c r="FUE149" s="11"/>
      <c r="FUF149" s="6"/>
      <c r="FUL149" s="11"/>
      <c r="FUM149" s="6"/>
      <c r="FUS149" s="11"/>
      <c r="FUT149" s="6"/>
      <c r="FUZ149" s="11"/>
      <c r="FVA149" s="6"/>
      <c r="FVG149" s="11"/>
      <c r="FVH149" s="6"/>
      <c r="FVN149" s="11"/>
      <c r="FVO149" s="6"/>
      <c r="FVU149" s="11"/>
      <c r="FVV149" s="6"/>
      <c r="FWB149" s="11"/>
      <c r="FWC149" s="6"/>
      <c r="FWI149" s="11"/>
      <c r="FWJ149" s="6"/>
      <c r="FWP149" s="11"/>
      <c r="FWQ149" s="6"/>
      <c r="FWW149" s="11"/>
      <c r="FWX149" s="6"/>
      <c r="FXD149" s="11"/>
      <c r="FXE149" s="6"/>
      <c r="FXK149" s="11"/>
      <c r="FXL149" s="6"/>
      <c r="FXR149" s="11"/>
      <c r="FXS149" s="6"/>
      <c r="FXY149" s="11"/>
      <c r="FXZ149" s="6"/>
      <c r="FYF149" s="11"/>
      <c r="FYG149" s="6"/>
      <c r="FYM149" s="11"/>
      <c r="FYN149" s="6"/>
      <c r="FYT149" s="11"/>
      <c r="FYU149" s="6"/>
      <c r="FZA149" s="11"/>
      <c r="FZB149" s="6"/>
      <c r="FZH149" s="11"/>
      <c r="FZI149" s="6"/>
      <c r="FZO149" s="11"/>
      <c r="FZP149" s="6"/>
      <c r="FZV149" s="11"/>
      <c r="FZW149" s="6"/>
      <c r="GAC149" s="11"/>
      <c r="GAD149" s="6"/>
      <c r="GAJ149" s="11"/>
      <c r="GAK149" s="6"/>
      <c r="GAQ149" s="11"/>
      <c r="GAR149" s="6"/>
      <c r="GAX149" s="11"/>
      <c r="GAY149" s="6"/>
      <c r="GBE149" s="11"/>
      <c r="GBF149" s="6"/>
      <c r="GBL149" s="11"/>
      <c r="GBM149" s="6"/>
      <c r="GBS149" s="11"/>
      <c r="GBT149" s="6"/>
      <c r="GBZ149" s="11"/>
      <c r="GCA149" s="6"/>
      <c r="GCG149" s="11"/>
      <c r="GCH149" s="6"/>
      <c r="GCN149" s="11"/>
      <c r="GCO149" s="6"/>
      <c r="GCU149" s="11"/>
      <c r="GCV149" s="6"/>
      <c r="GDB149" s="11"/>
      <c r="GDC149" s="6"/>
      <c r="GDI149" s="11"/>
      <c r="GDJ149" s="6"/>
      <c r="GDP149" s="11"/>
      <c r="GDQ149" s="6"/>
      <c r="GDW149" s="11"/>
      <c r="GDX149" s="6"/>
      <c r="GED149" s="11"/>
      <c r="GEE149" s="6"/>
      <c r="GEK149" s="11"/>
      <c r="GEL149" s="6"/>
      <c r="GER149" s="11"/>
      <c r="GES149" s="6"/>
      <c r="GEY149" s="11"/>
      <c r="GEZ149" s="6"/>
      <c r="GFF149" s="11"/>
      <c r="GFG149" s="6"/>
      <c r="GFM149" s="11"/>
      <c r="GFN149" s="6"/>
      <c r="GFT149" s="11"/>
      <c r="GFU149" s="6"/>
      <c r="GGA149" s="11"/>
      <c r="GGB149" s="6"/>
      <c r="GGH149" s="11"/>
      <c r="GGI149" s="6"/>
      <c r="GGO149" s="11"/>
      <c r="GGP149" s="6"/>
      <c r="GGV149" s="11"/>
      <c r="GGW149" s="6"/>
      <c r="GHC149" s="11"/>
      <c r="GHD149" s="6"/>
      <c r="GHJ149" s="11"/>
      <c r="GHK149" s="6"/>
      <c r="GHQ149" s="11"/>
      <c r="GHR149" s="6"/>
      <c r="GHX149" s="11"/>
      <c r="GHY149" s="6"/>
      <c r="GIE149" s="11"/>
      <c r="GIF149" s="6"/>
      <c r="GIL149" s="11"/>
      <c r="GIM149" s="6"/>
      <c r="GIS149" s="11"/>
      <c r="GIT149" s="6"/>
      <c r="GIZ149" s="11"/>
      <c r="GJA149" s="6"/>
      <c r="GJG149" s="11"/>
      <c r="GJH149" s="6"/>
      <c r="GJN149" s="11"/>
      <c r="GJO149" s="6"/>
      <c r="GJU149" s="11"/>
      <c r="GJV149" s="6"/>
      <c r="GKB149" s="11"/>
      <c r="GKC149" s="6"/>
      <c r="GKI149" s="11"/>
      <c r="GKJ149" s="6"/>
      <c r="GKP149" s="11"/>
      <c r="GKQ149" s="6"/>
      <c r="GKW149" s="11"/>
      <c r="GKX149" s="6"/>
      <c r="GLD149" s="11"/>
      <c r="GLE149" s="6"/>
      <c r="GLK149" s="11"/>
      <c r="GLL149" s="6"/>
      <c r="GLR149" s="11"/>
      <c r="GLS149" s="6"/>
      <c r="GLY149" s="11"/>
      <c r="GLZ149" s="6"/>
      <c r="GMF149" s="11"/>
      <c r="GMG149" s="6"/>
      <c r="GMM149" s="11"/>
      <c r="GMN149" s="6"/>
      <c r="GMT149" s="11"/>
      <c r="GMU149" s="6"/>
      <c r="GNA149" s="11"/>
      <c r="GNB149" s="6"/>
      <c r="GNH149" s="11"/>
      <c r="GNI149" s="6"/>
      <c r="GNO149" s="11"/>
      <c r="GNP149" s="6"/>
      <c r="GNV149" s="11"/>
      <c r="GNW149" s="6"/>
      <c r="GOC149" s="11"/>
      <c r="GOD149" s="6"/>
      <c r="GOJ149" s="11"/>
      <c r="GOK149" s="6"/>
      <c r="GOQ149" s="11"/>
      <c r="GOR149" s="6"/>
      <c r="GOX149" s="11"/>
      <c r="GOY149" s="6"/>
      <c r="GPE149" s="11"/>
      <c r="GPF149" s="6"/>
      <c r="GPL149" s="11"/>
      <c r="GPM149" s="6"/>
      <c r="GPS149" s="11"/>
      <c r="GPT149" s="6"/>
      <c r="GPZ149" s="11"/>
      <c r="GQA149" s="6"/>
      <c r="GQG149" s="11"/>
      <c r="GQH149" s="6"/>
      <c r="GQN149" s="11"/>
      <c r="GQO149" s="6"/>
      <c r="GQU149" s="11"/>
      <c r="GQV149" s="6"/>
      <c r="GRB149" s="11"/>
      <c r="GRC149" s="6"/>
      <c r="GRI149" s="11"/>
      <c r="GRJ149" s="6"/>
      <c r="GRP149" s="11"/>
      <c r="GRQ149" s="6"/>
      <c r="GRW149" s="11"/>
      <c r="GRX149" s="6"/>
      <c r="GSD149" s="11"/>
      <c r="GSE149" s="6"/>
      <c r="GSK149" s="11"/>
      <c r="GSL149" s="6"/>
      <c r="GSR149" s="11"/>
      <c r="GSS149" s="6"/>
      <c r="GSY149" s="11"/>
      <c r="GSZ149" s="6"/>
      <c r="GTF149" s="11"/>
      <c r="GTG149" s="6"/>
      <c r="GTM149" s="11"/>
      <c r="GTN149" s="6"/>
      <c r="GTT149" s="11"/>
      <c r="GTU149" s="6"/>
      <c r="GUA149" s="11"/>
      <c r="GUB149" s="6"/>
      <c r="GUH149" s="11"/>
      <c r="GUI149" s="6"/>
      <c r="GUO149" s="11"/>
      <c r="GUP149" s="6"/>
      <c r="GUV149" s="11"/>
      <c r="GUW149" s="6"/>
      <c r="GVC149" s="11"/>
      <c r="GVD149" s="6"/>
      <c r="GVJ149" s="11"/>
      <c r="GVK149" s="6"/>
      <c r="GVQ149" s="11"/>
      <c r="GVR149" s="6"/>
      <c r="GVX149" s="11"/>
      <c r="GVY149" s="6"/>
      <c r="GWE149" s="11"/>
      <c r="GWF149" s="6"/>
      <c r="GWL149" s="11"/>
      <c r="GWM149" s="6"/>
      <c r="GWS149" s="11"/>
      <c r="GWT149" s="6"/>
      <c r="GWZ149" s="11"/>
      <c r="GXA149" s="6"/>
      <c r="GXG149" s="11"/>
      <c r="GXH149" s="6"/>
      <c r="GXN149" s="11"/>
      <c r="GXO149" s="6"/>
      <c r="GXU149" s="11"/>
      <c r="GXV149" s="6"/>
      <c r="GYB149" s="11"/>
      <c r="GYC149" s="6"/>
      <c r="GYI149" s="11"/>
      <c r="GYJ149" s="6"/>
      <c r="GYP149" s="11"/>
      <c r="GYQ149" s="6"/>
      <c r="GYW149" s="11"/>
      <c r="GYX149" s="6"/>
      <c r="GZD149" s="11"/>
      <c r="GZE149" s="6"/>
      <c r="GZK149" s="11"/>
      <c r="GZL149" s="6"/>
      <c r="GZR149" s="11"/>
      <c r="GZS149" s="6"/>
      <c r="GZY149" s="11"/>
      <c r="GZZ149" s="6"/>
      <c r="HAF149" s="11"/>
      <c r="HAG149" s="6"/>
      <c r="HAM149" s="11"/>
      <c r="HAN149" s="6"/>
      <c r="HAT149" s="11"/>
      <c r="HAU149" s="6"/>
      <c r="HBA149" s="11"/>
      <c r="HBB149" s="6"/>
      <c r="HBH149" s="11"/>
      <c r="HBI149" s="6"/>
      <c r="HBO149" s="11"/>
      <c r="HBP149" s="6"/>
      <c r="HBV149" s="11"/>
      <c r="HBW149" s="6"/>
      <c r="HCC149" s="11"/>
      <c r="HCD149" s="6"/>
      <c r="HCJ149" s="11"/>
      <c r="HCK149" s="6"/>
      <c r="HCQ149" s="11"/>
      <c r="HCR149" s="6"/>
      <c r="HCX149" s="11"/>
      <c r="HCY149" s="6"/>
      <c r="HDE149" s="11"/>
      <c r="HDF149" s="6"/>
      <c r="HDL149" s="11"/>
      <c r="HDM149" s="6"/>
      <c r="HDS149" s="11"/>
      <c r="HDT149" s="6"/>
      <c r="HDZ149" s="11"/>
      <c r="HEA149" s="6"/>
      <c r="HEG149" s="11"/>
      <c r="HEH149" s="6"/>
      <c r="HEN149" s="11"/>
      <c r="HEO149" s="6"/>
      <c r="HEU149" s="11"/>
      <c r="HEV149" s="6"/>
      <c r="HFB149" s="11"/>
      <c r="HFC149" s="6"/>
      <c r="HFI149" s="11"/>
      <c r="HFJ149" s="6"/>
      <c r="HFP149" s="11"/>
      <c r="HFQ149" s="6"/>
      <c r="HFW149" s="11"/>
      <c r="HFX149" s="6"/>
      <c r="HGD149" s="11"/>
      <c r="HGE149" s="6"/>
      <c r="HGK149" s="11"/>
      <c r="HGL149" s="6"/>
      <c r="HGR149" s="11"/>
      <c r="HGS149" s="6"/>
      <c r="HGY149" s="11"/>
      <c r="HGZ149" s="6"/>
      <c r="HHF149" s="11"/>
      <c r="HHG149" s="6"/>
      <c r="HHM149" s="11"/>
      <c r="HHN149" s="6"/>
      <c r="HHT149" s="11"/>
      <c r="HHU149" s="6"/>
      <c r="HIA149" s="11"/>
      <c r="HIB149" s="6"/>
      <c r="HIH149" s="11"/>
      <c r="HII149" s="6"/>
      <c r="HIO149" s="11"/>
      <c r="HIP149" s="6"/>
      <c r="HIV149" s="11"/>
      <c r="HIW149" s="6"/>
      <c r="HJC149" s="11"/>
      <c r="HJD149" s="6"/>
      <c r="HJJ149" s="11"/>
      <c r="HJK149" s="6"/>
      <c r="HJQ149" s="11"/>
      <c r="HJR149" s="6"/>
      <c r="HJX149" s="11"/>
      <c r="HJY149" s="6"/>
      <c r="HKE149" s="11"/>
      <c r="HKF149" s="6"/>
      <c r="HKL149" s="11"/>
      <c r="HKM149" s="6"/>
      <c r="HKS149" s="11"/>
      <c r="HKT149" s="6"/>
      <c r="HKZ149" s="11"/>
      <c r="HLA149" s="6"/>
      <c r="HLG149" s="11"/>
      <c r="HLH149" s="6"/>
      <c r="HLN149" s="11"/>
      <c r="HLO149" s="6"/>
      <c r="HLU149" s="11"/>
      <c r="HLV149" s="6"/>
      <c r="HMB149" s="11"/>
      <c r="HMC149" s="6"/>
      <c r="HMI149" s="11"/>
      <c r="HMJ149" s="6"/>
      <c r="HMP149" s="11"/>
      <c r="HMQ149" s="6"/>
      <c r="HMW149" s="11"/>
      <c r="HMX149" s="6"/>
      <c r="HND149" s="11"/>
      <c r="HNE149" s="6"/>
      <c r="HNK149" s="11"/>
      <c r="HNL149" s="6"/>
      <c r="HNR149" s="11"/>
      <c r="HNS149" s="6"/>
      <c r="HNY149" s="11"/>
      <c r="HNZ149" s="6"/>
      <c r="HOF149" s="11"/>
      <c r="HOG149" s="6"/>
      <c r="HOM149" s="11"/>
      <c r="HON149" s="6"/>
      <c r="HOT149" s="11"/>
      <c r="HOU149" s="6"/>
      <c r="HPA149" s="11"/>
      <c r="HPB149" s="6"/>
      <c r="HPH149" s="11"/>
      <c r="HPI149" s="6"/>
      <c r="HPO149" s="11"/>
      <c r="HPP149" s="6"/>
      <c r="HPV149" s="11"/>
      <c r="HPW149" s="6"/>
      <c r="HQC149" s="11"/>
      <c r="HQD149" s="6"/>
      <c r="HQJ149" s="11"/>
      <c r="HQK149" s="6"/>
      <c r="HQQ149" s="11"/>
      <c r="HQR149" s="6"/>
      <c r="HQX149" s="11"/>
      <c r="HQY149" s="6"/>
      <c r="HRE149" s="11"/>
      <c r="HRF149" s="6"/>
      <c r="HRL149" s="11"/>
      <c r="HRM149" s="6"/>
      <c r="HRS149" s="11"/>
      <c r="HRT149" s="6"/>
      <c r="HRZ149" s="11"/>
      <c r="HSA149" s="6"/>
      <c r="HSG149" s="11"/>
      <c r="HSH149" s="6"/>
      <c r="HSN149" s="11"/>
      <c r="HSO149" s="6"/>
      <c r="HSU149" s="11"/>
      <c r="HSV149" s="6"/>
      <c r="HTB149" s="11"/>
      <c r="HTC149" s="6"/>
      <c r="HTI149" s="11"/>
      <c r="HTJ149" s="6"/>
      <c r="HTP149" s="11"/>
      <c r="HTQ149" s="6"/>
      <c r="HTW149" s="11"/>
      <c r="HTX149" s="6"/>
      <c r="HUD149" s="11"/>
      <c r="HUE149" s="6"/>
      <c r="HUK149" s="11"/>
      <c r="HUL149" s="6"/>
      <c r="HUR149" s="11"/>
      <c r="HUS149" s="6"/>
      <c r="HUY149" s="11"/>
      <c r="HUZ149" s="6"/>
      <c r="HVF149" s="11"/>
      <c r="HVG149" s="6"/>
      <c r="HVM149" s="11"/>
      <c r="HVN149" s="6"/>
      <c r="HVT149" s="11"/>
      <c r="HVU149" s="6"/>
      <c r="HWA149" s="11"/>
      <c r="HWB149" s="6"/>
      <c r="HWH149" s="11"/>
      <c r="HWI149" s="6"/>
      <c r="HWO149" s="11"/>
      <c r="HWP149" s="6"/>
      <c r="HWV149" s="11"/>
      <c r="HWW149" s="6"/>
      <c r="HXC149" s="11"/>
      <c r="HXD149" s="6"/>
      <c r="HXJ149" s="11"/>
      <c r="HXK149" s="6"/>
      <c r="HXQ149" s="11"/>
      <c r="HXR149" s="6"/>
      <c r="HXX149" s="11"/>
      <c r="HXY149" s="6"/>
      <c r="HYE149" s="11"/>
      <c r="HYF149" s="6"/>
      <c r="HYL149" s="11"/>
      <c r="HYM149" s="6"/>
      <c r="HYS149" s="11"/>
      <c r="HYT149" s="6"/>
      <c r="HYZ149" s="11"/>
      <c r="HZA149" s="6"/>
      <c r="HZG149" s="11"/>
      <c r="HZH149" s="6"/>
      <c r="HZN149" s="11"/>
      <c r="HZO149" s="6"/>
      <c r="HZU149" s="11"/>
      <c r="HZV149" s="6"/>
      <c r="IAB149" s="11"/>
      <c r="IAC149" s="6"/>
      <c r="IAI149" s="11"/>
      <c r="IAJ149" s="6"/>
      <c r="IAP149" s="11"/>
      <c r="IAQ149" s="6"/>
      <c r="IAW149" s="11"/>
      <c r="IAX149" s="6"/>
      <c r="IBD149" s="11"/>
      <c r="IBE149" s="6"/>
      <c r="IBK149" s="11"/>
      <c r="IBL149" s="6"/>
      <c r="IBR149" s="11"/>
      <c r="IBS149" s="6"/>
      <c r="IBY149" s="11"/>
      <c r="IBZ149" s="6"/>
      <c r="ICF149" s="11"/>
      <c r="ICG149" s="6"/>
      <c r="ICM149" s="11"/>
      <c r="ICN149" s="6"/>
      <c r="ICT149" s="11"/>
      <c r="ICU149" s="6"/>
      <c r="IDA149" s="11"/>
      <c r="IDB149" s="6"/>
      <c r="IDH149" s="11"/>
      <c r="IDI149" s="6"/>
      <c r="IDO149" s="11"/>
      <c r="IDP149" s="6"/>
      <c r="IDV149" s="11"/>
      <c r="IDW149" s="6"/>
      <c r="IEC149" s="11"/>
      <c r="IED149" s="6"/>
      <c r="IEJ149" s="11"/>
      <c r="IEK149" s="6"/>
      <c r="IEQ149" s="11"/>
      <c r="IER149" s="6"/>
      <c r="IEX149" s="11"/>
      <c r="IEY149" s="6"/>
      <c r="IFE149" s="11"/>
      <c r="IFF149" s="6"/>
      <c r="IFL149" s="11"/>
      <c r="IFM149" s="6"/>
      <c r="IFS149" s="11"/>
      <c r="IFT149" s="6"/>
      <c r="IFZ149" s="11"/>
      <c r="IGA149" s="6"/>
      <c r="IGG149" s="11"/>
      <c r="IGH149" s="6"/>
      <c r="IGN149" s="11"/>
      <c r="IGO149" s="6"/>
      <c r="IGU149" s="11"/>
      <c r="IGV149" s="6"/>
      <c r="IHB149" s="11"/>
      <c r="IHC149" s="6"/>
      <c r="IHI149" s="11"/>
      <c r="IHJ149" s="6"/>
      <c r="IHP149" s="11"/>
      <c r="IHQ149" s="6"/>
      <c r="IHW149" s="11"/>
      <c r="IHX149" s="6"/>
      <c r="IID149" s="11"/>
      <c r="IIE149" s="6"/>
      <c r="IIK149" s="11"/>
      <c r="IIL149" s="6"/>
      <c r="IIR149" s="11"/>
      <c r="IIS149" s="6"/>
      <c r="IIY149" s="11"/>
      <c r="IIZ149" s="6"/>
      <c r="IJF149" s="11"/>
      <c r="IJG149" s="6"/>
      <c r="IJM149" s="11"/>
      <c r="IJN149" s="6"/>
      <c r="IJT149" s="11"/>
      <c r="IJU149" s="6"/>
      <c r="IKA149" s="11"/>
      <c r="IKB149" s="6"/>
      <c r="IKH149" s="11"/>
      <c r="IKI149" s="6"/>
      <c r="IKO149" s="11"/>
      <c r="IKP149" s="6"/>
      <c r="IKV149" s="11"/>
      <c r="IKW149" s="6"/>
      <c r="ILC149" s="11"/>
      <c r="ILD149" s="6"/>
      <c r="ILJ149" s="11"/>
      <c r="ILK149" s="6"/>
      <c r="ILQ149" s="11"/>
      <c r="ILR149" s="6"/>
      <c r="ILX149" s="11"/>
      <c r="ILY149" s="6"/>
      <c r="IME149" s="11"/>
      <c r="IMF149" s="6"/>
      <c r="IML149" s="11"/>
      <c r="IMM149" s="6"/>
      <c r="IMS149" s="11"/>
      <c r="IMT149" s="6"/>
      <c r="IMZ149" s="11"/>
      <c r="INA149" s="6"/>
      <c r="ING149" s="11"/>
      <c r="INH149" s="6"/>
      <c r="INN149" s="11"/>
      <c r="INO149" s="6"/>
      <c r="INU149" s="11"/>
      <c r="INV149" s="6"/>
      <c r="IOB149" s="11"/>
      <c r="IOC149" s="6"/>
      <c r="IOI149" s="11"/>
      <c r="IOJ149" s="6"/>
      <c r="IOP149" s="11"/>
      <c r="IOQ149" s="6"/>
      <c r="IOW149" s="11"/>
      <c r="IOX149" s="6"/>
      <c r="IPD149" s="11"/>
      <c r="IPE149" s="6"/>
      <c r="IPK149" s="11"/>
      <c r="IPL149" s="6"/>
      <c r="IPR149" s="11"/>
      <c r="IPS149" s="6"/>
      <c r="IPY149" s="11"/>
      <c r="IPZ149" s="6"/>
      <c r="IQF149" s="11"/>
      <c r="IQG149" s="6"/>
      <c r="IQM149" s="11"/>
      <c r="IQN149" s="6"/>
      <c r="IQT149" s="11"/>
      <c r="IQU149" s="6"/>
      <c r="IRA149" s="11"/>
      <c r="IRB149" s="6"/>
      <c r="IRH149" s="11"/>
      <c r="IRI149" s="6"/>
      <c r="IRO149" s="11"/>
      <c r="IRP149" s="6"/>
      <c r="IRV149" s="11"/>
      <c r="IRW149" s="6"/>
      <c r="ISC149" s="11"/>
      <c r="ISD149" s="6"/>
      <c r="ISJ149" s="11"/>
      <c r="ISK149" s="6"/>
      <c r="ISQ149" s="11"/>
      <c r="ISR149" s="6"/>
      <c r="ISX149" s="11"/>
      <c r="ISY149" s="6"/>
      <c r="ITE149" s="11"/>
      <c r="ITF149" s="6"/>
      <c r="ITL149" s="11"/>
      <c r="ITM149" s="6"/>
      <c r="ITS149" s="11"/>
      <c r="ITT149" s="6"/>
      <c r="ITZ149" s="11"/>
      <c r="IUA149" s="6"/>
      <c r="IUG149" s="11"/>
      <c r="IUH149" s="6"/>
      <c r="IUN149" s="11"/>
      <c r="IUO149" s="6"/>
      <c r="IUU149" s="11"/>
      <c r="IUV149" s="6"/>
      <c r="IVB149" s="11"/>
      <c r="IVC149" s="6"/>
      <c r="IVI149" s="11"/>
      <c r="IVJ149" s="6"/>
      <c r="IVP149" s="11"/>
      <c r="IVQ149" s="6"/>
      <c r="IVW149" s="11"/>
      <c r="IVX149" s="6"/>
      <c r="IWD149" s="11"/>
      <c r="IWE149" s="6"/>
      <c r="IWK149" s="11"/>
      <c r="IWL149" s="6"/>
      <c r="IWR149" s="11"/>
      <c r="IWS149" s="6"/>
      <c r="IWY149" s="11"/>
      <c r="IWZ149" s="6"/>
      <c r="IXF149" s="11"/>
      <c r="IXG149" s="6"/>
      <c r="IXM149" s="11"/>
      <c r="IXN149" s="6"/>
      <c r="IXT149" s="11"/>
      <c r="IXU149" s="6"/>
      <c r="IYA149" s="11"/>
      <c r="IYB149" s="6"/>
      <c r="IYH149" s="11"/>
      <c r="IYI149" s="6"/>
      <c r="IYO149" s="11"/>
      <c r="IYP149" s="6"/>
      <c r="IYV149" s="11"/>
      <c r="IYW149" s="6"/>
      <c r="IZC149" s="11"/>
      <c r="IZD149" s="6"/>
      <c r="IZJ149" s="11"/>
      <c r="IZK149" s="6"/>
      <c r="IZQ149" s="11"/>
      <c r="IZR149" s="6"/>
      <c r="IZX149" s="11"/>
      <c r="IZY149" s="6"/>
      <c r="JAE149" s="11"/>
      <c r="JAF149" s="6"/>
      <c r="JAL149" s="11"/>
      <c r="JAM149" s="6"/>
      <c r="JAS149" s="11"/>
      <c r="JAT149" s="6"/>
      <c r="JAZ149" s="11"/>
      <c r="JBA149" s="6"/>
      <c r="JBG149" s="11"/>
      <c r="JBH149" s="6"/>
      <c r="JBN149" s="11"/>
      <c r="JBO149" s="6"/>
      <c r="JBU149" s="11"/>
      <c r="JBV149" s="6"/>
      <c r="JCB149" s="11"/>
      <c r="JCC149" s="6"/>
      <c r="JCI149" s="11"/>
      <c r="JCJ149" s="6"/>
      <c r="JCP149" s="11"/>
      <c r="JCQ149" s="6"/>
      <c r="JCW149" s="11"/>
      <c r="JCX149" s="6"/>
      <c r="JDD149" s="11"/>
      <c r="JDE149" s="6"/>
      <c r="JDK149" s="11"/>
      <c r="JDL149" s="6"/>
      <c r="JDR149" s="11"/>
      <c r="JDS149" s="6"/>
      <c r="JDY149" s="11"/>
      <c r="JDZ149" s="6"/>
      <c r="JEF149" s="11"/>
      <c r="JEG149" s="6"/>
      <c r="JEM149" s="11"/>
      <c r="JEN149" s="6"/>
      <c r="JET149" s="11"/>
      <c r="JEU149" s="6"/>
      <c r="JFA149" s="11"/>
      <c r="JFB149" s="6"/>
      <c r="JFH149" s="11"/>
      <c r="JFI149" s="6"/>
      <c r="JFO149" s="11"/>
      <c r="JFP149" s="6"/>
      <c r="JFV149" s="11"/>
      <c r="JFW149" s="6"/>
      <c r="JGC149" s="11"/>
      <c r="JGD149" s="6"/>
      <c r="JGJ149" s="11"/>
      <c r="JGK149" s="6"/>
      <c r="JGQ149" s="11"/>
      <c r="JGR149" s="6"/>
      <c r="JGX149" s="11"/>
      <c r="JGY149" s="6"/>
      <c r="JHE149" s="11"/>
      <c r="JHF149" s="6"/>
      <c r="JHL149" s="11"/>
      <c r="JHM149" s="6"/>
      <c r="JHS149" s="11"/>
      <c r="JHT149" s="6"/>
      <c r="JHZ149" s="11"/>
      <c r="JIA149" s="6"/>
      <c r="JIG149" s="11"/>
      <c r="JIH149" s="6"/>
      <c r="JIN149" s="11"/>
      <c r="JIO149" s="6"/>
      <c r="JIU149" s="11"/>
      <c r="JIV149" s="6"/>
      <c r="JJB149" s="11"/>
      <c r="JJC149" s="6"/>
      <c r="JJI149" s="11"/>
      <c r="JJJ149" s="6"/>
      <c r="JJP149" s="11"/>
      <c r="JJQ149" s="6"/>
      <c r="JJW149" s="11"/>
      <c r="JJX149" s="6"/>
      <c r="JKD149" s="11"/>
      <c r="JKE149" s="6"/>
      <c r="JKK149" s="11"/>
      <c r="JKL149" s="6"/>
      <c r="JKR149" s="11"/>
      <c r="JKS149" s="6"/>
      <c r="JKY149" s="11"/>
      <c r="JKZ149" s="6"/>
      <c r="JLF149" s="11"/>
      <c r="JLG149" s="6"/>
      <c r="JLM149" s="11"/>
      <c r="JLN149" s="6"/>
      <c r="JLT149" s="11"/>
      <c r="JLU149" s="6"/>
      <c r="JMA149" s="11"/>
      <c r="JMB149" s="6"/>
      <c r="JMH149" s="11"/>
      <c r="JMI149" s="6"/>
      <c r="JMO149" s="11"/>
      <c r="JMP149" s="6"/>
      <c r="JMV149" s="11"/>
      <c r="JMW149" s="6"/>
      <c r="JNC149" s="11"/>
      <c r="JND149" s="6"/>
      <c r="JNJ149" s="11"/>
      <c r="JNK149" s="6"/>
      <c r="JNQ149" s="11"/>
      <c r="JNR149" s="6"/>
      <c r="JNX149" s="11"/>
      <c r="JNY149" s="6"/>
      <c r="JOE149" s="11"/>
      <c r="JOF149" s="6"/>
      <c r="JOL149" s="11"/>
      <c r="JOM149" s="6"/>
      <c r="JOS149" s="11"/>
      <c r="JOT149" s="6"/>
      <c r="JOZ149" s="11"/>
      <c r="JPA149" s="6"/>
      <c r="JPG149" s="11"/>
      <c r="JPH149" s="6"/>
      <c r="JPN149" s="11"/>
      <c r="JPO149" s="6"/>
      <c r="JPU149" s="11"/>
      <c r="JPV149" s="6"/>
      <c r="JQB149" s="11"/>
      <c r="JQC149" s="6"/>
      <c r="JQI149" s="11"/>
      <c r="JQJ149" s="6"/>
      <c r="JQP149" s="11"/>
      <c r="JQQ149" s="6"/>
      <c r="JQW149" s="11"/>
      <c r="JQX149" s="6"/>
      <c r="JRD149" s="11"/>
      <c r="JRE149" s="6"/>
      <c r="JRK149" s="11"/>
      <c r="JRL149" s="6"/>
      <c r="JRR149" s="11"/>
      <c r="JRS149" s="6"/>
      <c r="JRY149" s="11"/>
      <c r="JRZ149" s="6"/>
      <c r="JSF149" s="11"/>
      <c r="JSG149" s="6"/>
      <c r="JSM149" s="11"/>
      <c r="JSN149" s="6"/>
      <c r="JST149" s="11"/>
      <c r="JSU149" s="6"/>
      <c r="JTA149" s="11"/>
      <c r="JTB149" s="6"/>
      <c r="JTH149" s="11"/>
      <c r="JTI149" s="6"/>
      <c r="JTO149" s="11"/>
      <c r="JTP149" s="6"/>
      <c r="JTV149" s="11"/>
      <c r="JTW149" s="6"/>
      <c r="JUC149" s="11"/>
      <c r="JUD149" s="6"/>
      <c r="JUJ149" s="11"/>
      <c r="JUK149" s="6"/>
      <c r="JUQ149" s="11"/>
      <c r="JUR149" s="6"/>
      <c r="JUX149" s="11"/>
      <c r="JUY149" s="6"/>
      <c r="JVE149" s="11"/>
      <c r="JVF149" s="6"/>
      <c r="JVL149" s="11"/>
      <c r="JVM149" s="6"/>
      <c r="JVS149" s="11"/>
      <c r="JVT149" s="6"/>
      <c r="JVZ149" s="11"/>
      <c r="JWA149" s="6"/>
      <c r="JWG149" s="11"/>
      <c r="JWH149" s="6"/>
      <c r="JWN149" s="11"/>
      <c r="JWO149" s="6"/>
      <c r="JWU149" s="11"/>
      <c r="JWV149" s="6"/>
      <c r="JXB149" s="11"/>
      <c r="JXC149" s="6"/>
      <c r="JXI149" s="11"/>
      <c r="JXJ149" s="6"/>
      <c r="JXP149" s="11"/>
      <c r="JXQ149" s="6"/>
      <c r="JXW149" s="11"/>
      <c r="JXX149" s="6"/>
      <c r="JYD149" s="11"/>
      <c r="JYE149" s="6"/>
      <c r="JYK149" s="11"/>
      <c r="JYL149" s="6"/>
      <c r="JYR149" s="11"/>
      <c r="JYS149" s="6"/>
      <c r="JYY149" s="11"/>
      <c r="JYZ149" s="6"/>
      <c r="JZF149" s="11"/>
      <c r="JZG149" s="6"/>
      <c r="JZM149" s="11"/>
      <c r="JZN149" s="6"/>
      <c r="JZT149" s="11"/>
      <c r="JZU149" s="6"/>
      <c r="KAA149" s="11"/>
      <c r="KAB149" s="6"/>
      <c r="KAH149" s="11"/>
      <c r="KAI149" s="6"/>
      <c r="KAO149" s="11"/>
      <c r="KAP149" s="6"/>
      <c r="KAV149" s="11"/>
      <c r="KAW149" s="6"/>
      <c r="KBC149" s="11"/>
      <c r="KBD149" s="6"/>
      <c r="KBJ149" s="11"/>
      <c r="KBK149" s="6"/>
      <c r="KBQ149" s="11"/>
      <c r="KBR149" s="6"/>
      <c r="KBX149" s="11"/>
      <c r="KBY149" s="6"/>
      <c r="KCE149" s="11"/>
      <c r="KCF149" s="6"/>
      <c r="KCL149" s="11"/>
      <c r="KCM149" s="6"/>
      <c r="KCS149" s="11"/>
      <c r="KCT149" s="6"/>
      <c r="KCZ149" s="11"/>
      <c r="KDA149" s="6"/>
      <c r="KDG149" s="11"/>
      <c r="KDH149" s="6"/>
      <c r="KDN149" s="11"/>
      <c r="KDO149" s="6"/>
      <c r="KDU149" s="11"/>
      <c r="KDV149" s="6"/>
      <c r="KEB149" s="11"/>
      <c r="KEC149" s="6"/>
      <c r="KEI149" s="11"/>
      <c r="KEJ149" s="6"/>
      <c r="KEP149" s="11"/>
      <c r="KEQ149" s="6"/>
      <c r="KEW149" s="11"/>
      <c r="KEX149" s="6"/>
      <c r="KFD149" s="11"/>
      <c r="KFE149" s="6"/>
      <c r="KFK149" s="11"/>
      <c r="KFL149" s="6"/>
      <c r="KFR149" s="11"/>
      <c r="KFS149" s="6"/>
      <c r="KFY149" s="11"/>
      <c r="KFZ149" s="6"/>
      <c r="KGF149" s="11"/>
      <c r="KGG149" s="6"/>
      <c r="KGM149" s="11"/>
      <c r="KGN149" s="6"/>
      <c r="KGT149" s="11"/>
      <c r="KGU149" s="6"/>
      <c r="KHA149" s="11"/>
      <c r="KHB149" s="6"/>
      <c r="KHH149" s="11"/>
      <c r="KHI149" s="6"/>
      <c r="KHO149" s="11"/>
      <c r="KHP149" s="6"/>
      <c r="KHV149" s="11"/>
      <c r="KHW149" s="6"/>
      <c r="KIC149" s="11"/>
      <c r="KID149" s="6"/>
      <c r="KIJ149" s="11"/>
      <c r="KIK149" s="6"/>
      <c r="KIQ149" s="11"/>
      <c r="KIR149" s="6"/>
      <c r="KIX149" s="11"/>
      <c r="KIY149" s="6"/>
      <c r="KJE149" s="11"/>
      <c r="KJF149" s="6"/>
      <c r="KJL149" s="11"/>
      <c r="KJM149" s="6"/>
      <c r="KJS149" s="11"/>
      <c r="KJT149" s="6"/>
      <c r="KJZ149" s="11"/>
      <c r="KKA149" s="6"/>
      <c r="KKG149" s="11"/>
      <c r="KKH149" s="6"/>
      <c r="KKN149" s="11"/>
      <c r="KKO149" s="6"/>
      <c r="KKU149" s="11"/>
      <c r="KKV149" s="6"/>
      <c r="KLB149" s="11"/>
      <c r="KLC149" s="6"/>
      <c r="KLI149" s="11"/>
      <c r="KLJ149" s="6"/>
      <c r="KLP149" s="11"/>
      <c r="KLQ149" s="6"/>
      <c r="KLW149" s="11"/>
      <c r="KLX149" s="6"/>
      <c r="KMD149" s="11"/>
      <c r="KME149" s="6"/>
      <c r="KMK149" s="11"/>
      <c r="KML149" s="6"/>
      <c r="KMR149" s="11"/>
      <c r="KMS149" s="6"/>
      <c r="KMY149" s="11"/>
      <c r="KMZ149" s="6"/>
      <c r="KNF149" s="11"/>
      <c r="KNG149" s="6"/>
      <c r="KNM149" s="11"/>
      <c r="KNN149" s="6"/>
      <c r="KNT149" s="11"/>
      <c r="KNU149" s="6"/>
      <c r="KOA149" s="11"/>
      <c r="KOB149" s="6"/>
      <c r="KOH149" s="11"/>
      <c r="KOI149" s="6"/>
      <c r="KOO149" s="11"/>
      <c r="KOP149" s="6"/>
      <c r="KOV149" s="11"/>
      <c r="KOW149" s="6"/>
      <c r="KPC149" s="11"/>
      <c r="KPD149" s="6"/>
      <c r="KPJ149" s="11"/>
      <c r="KPK149" s="6"/>
      <c r="KPQ149" s="11"/>
      <c r="KPR149" s="6"/>
      <c r="KPX149" s="11"/>
      <c r="KPY149" s="6"/>
      <c r="KQE149" s="11"/>
      <c r="KQF149" s="6"/>
      <c r="KQL149" s="11"/>
      <c r="KQM149" s="6"/>
      <c r="KQS149" s="11"/>
      <c r="KQT149" s="6"/>
      <c r="KQZ149" s="11"/>
      <c r="KRA149" s="6"/>
      <c r="KRG149" s="11"/>
      <c r="KRH149" s="6"/>
      <c r="KRN149" s="11"/>
      <c r="KRO149" s="6"/>
      <c r="KRU149" s="11"/>
      <c r="KRV149" s="6"/>
      <c r="KSB149" s="11"/>
      <c r="KSC149" s="6"/>
      <c r="KSI149" s="11"/>
      <c r="KSJ149" s="6"/>
      <c r="KSP149" s="11"/>
      <c r="KSQ149" s="6"/>
      <c r="KSW149" s="11"/>
      <c r="KSX149" s="6"/>
      <c r="KTD149" s="11"/>
      <c r="KTE149" s="6"/>
      <c r="KTK149" s="11"/>
      <c r="KTL149" s="6"/>
      <c r="KTR149" s="11"/>
      <c r="KTS149" s="6"/>
      <c r="KTY149" s="11"/>
      <c r="KTZ149" s="6"/>
      <c r="KUF149" s="11"/>
      <c r="KUG149" s="6"/>
      <c r="KUM149" s="11"/>
      <c r="KUN149" s="6"/>
      <c r="KUT149" s="11"/>
      <c r="KUU149" s="6"/>
      <c r="KVA149" s="11"/>
      <c r="KVB149" s="6"/>
      <c r="KVH149" s="11"/>
      <c r="KVI149" s="6"/>
      <c r="KVO149" s="11"/>
      <c r="KVP149" s="6"/>
      <c r="KVV149" s="11"/>
      <c r="KVW149" s="6"/>
      <c r="KWC149" s="11"/>
      <c r="KWD149" s="6"/>
      <c r="KWJ149" s="11"/>
      <c r="KWK149" s="6"/>
      <c r="KWQ149" s="11"/>
      <c r="KWR149" s="6"/>
      <c r="KWX149" s="11"/>
      <c r="KWY149" s="6"/>
      <c r="KXE149" s="11"/>
      <c r="KXF149" s="6"/>
      <c r="KXL149" s="11"/>
      <c r="KXM149" s="6"/>
      <c r="KXS149" s="11"/>
      <c r="KXT149" s="6"/>
      <c r="KXZ149" s="11"/>
      <c r="KYA149" s="6"/>
      <c r="KYG149" s="11"/>
      <c r="KYH149" s="6"/>
      <c r="KYN149" s="11"/>
      <c r="KYO149" s="6"/>
      <c r="KYU149" s="11"/>
      <c r="KYV149" s="6"/>
      <c r="KZB149" s="11"/>
      <c r="KZC149" s="6"/>
      <c r="KZI149" s="11"/>
      <c r="KZJ149" s="6"/>
      <c r="KZP149" s="11"/>
      <c r="KZQ149" s="6"/>
      <c r="KZW149" s="11"/>
      <c r="KZX149" s="6"/>
      <c r="LAD149" s="11"/>
      <c r="LAE149" s="6"/>
      <c r="LAK149" s="11"/>
      <c r="LAL149" s="6"/>
      <c r="LAR149" s="11"/>
      <c r="LAS149" s="6"/>
      <c r="LAY149" s="11"/>
      <c r="LAZ149" s="6"/>
      <c r="LBF149" s="11"/>
      <c r="LBG149" s="6"/>
      <c r="LBM149" s="11"/>
      <c r="LBN149" s="6"/>
      <c r="LBT149" s="11"/>
      <c r="LBU149" s="6"/>
      <c r="LCA149" s="11"/>
      <c r="LCB149" s="6"/>
      <c r="LCH149" s="11"/>
      <c r="LCI149" s="6"/>
      <c r="LCO149" s="11"/>
      <c r="LCP149" s="6"/>
      <c r="LCV149" s="11"/>
      <c r="LCW149" s="6"/>
      <c r="LDC149" s="11"/>
      <c r="LDD149" s="6"/>
      <c r="LDJ149" s="11"/>
      <c r="LDK149" s="6"/>
      <c r="LDQ149" s="11"/>
      <c r="LDR149" s="6"/>
      <c r="LDX149" s="11"/>
      <c r="LDY149" s="6"/>
      <c r="LEE149" s="11"/>
      <c r="LEF149" s="6"/>
      <c r="LEL149" s="11"/>
      <c r="LEM149" s="6"/>
      <c r="LES149" s="11"/>
      <c r="LET149" s="6"/>
      <c r="LEZ149" s="11"/>
      <c r="LFA149" s="6"/>
      <c r="LFG149" s="11"/>
      <c r="LFH149" s="6"/>
      <c r="LFN149" s="11"/>
      <c r="LFO149" s="6"/>
      <c r="LFU149" s="11"/>
      <c r="LFV149" s="6"/>
      <c r="LGB149" s="11"/>
      <c r="LGC149" s="6"/>
      <c r="LGI149" s="11"/>
      <c r="LGJ149" s="6"/>
      <c r="LGP149" s="11"/>
      <c r="LGQ149" s="6"/>
      <c r="LGW149" s="11"/>
      <c r="LGX149" s="6"/>
      <c r="LHD149" s="11"/>
      <c r="LHE149" s="6"/>
      <c r="LHK149" s="11"/>
      <c r="LHL149" s="6"/>
      <c r="LHR149" s="11"/>
      <c r="LHS149" s="6"/>
      <c r="LHY149" s="11"/>
      <c r="LHZ149" s="6"/>
      <c r="LIF149" s="11"/>
      <c r="LIG149" s="6"/>
      <c r="LIM149" s="11"/>
      <c r="LIN149" s="6"/>
      <c r="LIT149" s="11"/>
      <c r="LIU149" s="6"/>
      <c r="LJA149" s="11"/>
      <c r="LJB149" s="6"/>
      <c r="LJH149" s="11"/>
      <c r="LJI149" s="6"/>
      <c r="LJO149" s="11"/>
      <c r="LJP149" s="6"/>
      <c r="LJV149" s="11"/>
      <c r="LJW149" s="6"/>
      <c r="LKC149" s="11"/>
      <c r="LKD149" s="6"/>
      <c r="LKJ149" s="11"/>
      <c r="LKK149" s="6"/>
      <c r="LKQ149" s="11"/>
      <c r="LKR149" s="6"/>
      <c r="LKX149" s="11"/>
      <c r="LKY149" s="6"/>
      <c r="LLE149" s="11"/>
      <c r="LLF149" s="6"/>
      <c r="LLL149" s="11"/>
      <c r="LLM149" s="6"/>
      <c r="LLS149" s="11"/>
      <c r="LLT149" s="6"/>
      <c r="LLZ149" s="11"/>
      <c r="LMA149" s="6"/>
      <c r="LMG149" s="11"/>
      <c r="LMH149" s="6"/>
      <c r="LMN149" s="11"/>
      <c r="LMO149" s="6"/>
      <c r="LMU149" s="11"/>
      <c r="LMV149" s="6"/>
      <c r="LNB149" s="11"/>
      <c r="LNC149" s="6"/>
      <c r="LNI149" s="11"/>
      <c r="LNJ149" s="6"/>
      <c r="LNP149" s="11"/>
      <c r="LNQ149" s="6"/>
      <c r="LNW149" s="11"/>
      <c r="LNX149" s="6"/>
      <c r="LOD149" s="11"/>
      <c r="LOE149" s="6"/>
      <c r="LOK149" s="11"/>
      <c r="LOL149" s="6"/>
      <c r="LOR149" s="11"/>
      <c r="LOS149" s="6"/>
      <c r="LOY149" s="11"/>
      <c r="LOZ149" s="6"/>
      <c r="LPF149" s="11"/>
      <c r="LPG149" s="6"/>
      <c r="LPM149" s="11"/>
      <c r="LPN149" s="6"/>
      <c r="LPT149" s="11"/>
      <c r="LPU149" s="6"/>
      <c r="LQA149" s="11"/>
      <c r="LQB149" s="6"/>
      <c r="LQH149" s="11"/>
      <c r="LQI149" s="6"/>
      <c r="LQO149" s="11"/>
      <c r="LQP149" s="6"/>
      <c r="LQV149" s="11"/>
      <c r="LQW149" s="6"/>
      <c r="LRC149" s="11"/>
      <c r="LRD149" s="6"/>
      <c r="LRJ149" s="11"/>
      <c r="LRK149" s="6"/>
      <c r="LRQ149" s="11"/>
      <c r="LRR149" s="6"/>
      <c r="LRX149" s="11"/>
      <c r="LRY149" s="6"/>
      <c r="LSE149" s="11"/>
      <c r="LSF149" s="6"/>
      <c r="LSL149" s="11"/>
      <c r="LSM149" s="6"/>
      <c r="LSS149" s="11"/>
      <c r="LST149" s="6"/>
      <c r="LSZ149" s="11"/>
      <c r="LTA149" s="6"/>
      <c r="LTG149" s="11"/>
      <c r="LTH149" s="6"/>
      <c r="LTN149" s="11"/>
      <c r="LTO149" s="6"/>
      <c r="LTU149" s="11"/>
      <c r="LTV149" s="6"/>
      <c r="LUB149" s="11"/>
      <c r="LUC149" s="6"/>
      <c r="LUI149" s="11"/>
      <c r="LUJ149" s="6"/>
      <c r="LUP149" s="11"/>
      <c r="LUQ149" s="6"/>
      <c r="LUW149" s="11"/>
      <c r="LUX149" s="6"/>
      <c r="LVD149" s="11"/>
      <c r="LVE149" s="6"/>
      <c r="LVK149" s="11"/>
      <c r="LVL149" s="6"/>
      <c r="LVR149" s="11"/>
      <c r="LVS149" s="6"/>
      <c r="LVY149" s="11"/>
      <c r="LVZ149" s="6"/>
      <c r="LWF149" s="11"/>
      <c r="LWG149" s="6"/>
      <c r="LWM149" s="11"/>
      <c r="LWN149" s="6"/>
      <c r="LWT149" s="11"/>
      <c r="LWU149" s="6"/>
      <c r="LXA149" s="11"/>
      <c r="LXB149" s="6"/>
      <c r="LXH149" s="11"/>
      <c r="LXI149" s="6"/>
      <c r="LXO149" s="11"/>
      <c r="LXP149" s="6"/>
      <c r="LXV149" s="11"/>
      <c r="LXW149" s="6"/>
      <c r="LYC149" s="11"/>
      <c r="LYD149" s="6"/>
      <c r="LYJ149" s="11"/>
      <c r="LYK149" s="6"/>
      <c r="LYQ149" s="11"/>
      <c r="LYR149" s="6"/>
      <c r="LYX149" s="11"/>
      <c r="LYY149" s="6"/>
      <c r="LZE149" s="11"/>
      <c r="LZF149" s="6"/>
      <c r="LZL149" s="11"/>
      <c r="LZM149" s="6"/>
      <c r="LZS149" s="11"/>
      <c r="LZT149" s="6"/>
      <c r="LZZ149" s="11"/>
      <c r="MAA149" s="6"/>
      <c r="MAG149" s="11"/>
      <c r="MAH149" s="6"/>
      <c r="MAN149" s="11"/>
      <c r="MAO149" s="6"/>
      <c r="MAU149" s="11"/>
      <c r="MAV149" s="6"/>
      <c r="MBB149" s="11"/>
      <c r="MBC149" s="6"/>
      <c r="MBI149" s="11"/>
      <c r="MBJ149" s="6"/>
      <c r="MBP149" s="11"/>
      <c r="MBQ149" s="6"/>
      <c r="MBW149" s="11"/>
      <c r="MBX149" s="6"/>
      <c r="MCD149" s="11"/>
      <c r="MCE149" s="6"/>
      <c r="MCK149" s="11"/>
      <c r="MCL149" s="6"/>
      <c r="MCR149" s="11"/>
      <c r="MCS149" s="6"/>
      <c r="MCY149" s="11"/>
      <c r="MCZ149" s="6"/>
      <c r="MDF149" s="11"/>
      <c r="MDG149" s="6"/>
      <c r="MDM149" s="11"/>
      <c r="MDN149" s="6"/>
      <c r="MDT149" s="11"/>
      <c r="MDU149" s="6"/>
      <c r="MEA149" s="11"/>
      <c r="MEB149" s="6"/>
      <c r="MEH149" s="11"/>
      <c r="MEI149" s="6"/>
      <c r="MEO149" s="11"/>
      <c r="MEP149" s="6"/>
      <c r="MEV149" s="11"/>
      <c r="MEW149" s="6"/>
      <c r="MFC149" s="11"/>
      <c r="MFD149" s="6"/>
      <c r="MFJ149" s="11"/>
      <c r="MFK149" s="6"/>
      <c r="MFQ149" s="11"/>
      <c r="MFR149" s="6"/>
      <c r="MFX149" s="11"/>
      <c r="MFY149" s="6"/>
      <c r="MGE149" s="11"/>
      <c r="MGF149" s="6"/>
      <c r="MGL149" s="11"/>
      <c r="MGM149" s="6"/>
      <c r="MGS149" s="11"/>
      <c r="MGT149" s="6"/>
      <c r="MGZ149" s="11"/>
      <c r="MHA149" s="6"/>
      <c r="MHG149" s="11"/>
      <c r="MHH149" s="6"/>
      <c r="MHN149" s="11"/>
      <c r="MHO149" s="6"/>
      <c r="MHU149" s="11"/>
      <c r="MHV149" s="6"/>
      <c r="MIB149" s="11"/>
      <c r="MIC149" s="6"/>
      <c r="MII149" s="11"/>
      <c r="MIJ149" s="6"/>
      <c r="MIP149" s="11"/>
      <c r="MIQ149" s="6"/>
      <c r="MIW149" s="11"/>
      <c r="MIX149" s="6"/>
      <c r="MJD149" s="11"/>
      <c r="MJE149" s="6"/>
      <c r="MJK149" s="11"/>
      <c r="MJL149" s="6"/>
      <c r="MJR149" s="11"/>
      <c r="MJS149" s="6"/>
      <c r="MJY149" s="11"/>
      <c r="MJZ149" s="6"/>
      <c r="MKF149" s="11"/>
      <c r="MKG149" s="6"/>
      <c r="MKM149" s="11"/>
      <c r="MKN149" s="6"/>
      <c r="MKT149" s="11"/>
      <c r="MKU149" s="6"/>
      <c r="MLA149" s="11"/>
      <c r="MLB149" s="6"/>
      <c r="MLH149" s="11"/>
      <c r="MLI149" s="6"/>
      <c r="MLO149" s="11"/>
      <c r="MLP149" s="6"/>
      <c r="MLV149" s="11"/>
      <c r="MLW149" s="6"/>
      <c r="MMC149" s="11"/>
      <c r="MMD149" s="6"/>
      <c r="MMJ149" s="11"/>
      <c r="MMK149" s="6"/>
      <c r="MMQ149" s="11"/>
      <c r="MMR149" s="6"/>
      <c r="MMX149" s="11"/>
      <c r="MMY149" s="6"/>
      <c r="MNE149" s="11"/>
      <c r="MNF149" s="6"/>
      <c r="MNL149" s="11"/>
      <c r="MNM149" s="6"/>
      <c r="MNS149" s="11"/>
      <c r="MNT149" s="6"/>
      <c r="MNZ149" s="11"/>
      <c r="MOA149" s="6"/>
      <c r="MOG149" s="11"/>
      <c r="MOH149" s="6"/>
      <c r="MON149" s="11"/>
      <c r="MOO149" s="6"/>
      <c r="MOU149" s="11"/>
      <c r="MOV149" s="6"/>
      <c r="MPB149" s="11"/>
      <c r="MPC149" s="6"/>
      <c r="MPI149" s="11"/>
      <c r="MPJ149" s="6"/>
      <c r="MPP149" s="11"/>
      <c r="MPQ149" s="6"/>
      <c r="MPW149" s="11"/>
      <c r="MPX149" s="6"/>
      <c r="MQD149" s="11"/>
      <c r="MQE149" s="6"/>
      <c r="MQK149" s="11"/>
      <c r="MQL149" s="6"/>
      <c r="MQR149" s="11"/>
      <c r="MQS149" s="6"/>
      <c r="MQY149" s="11"/>
      <c r="MQZ149" s="6"/>
      <c r="MRF149" s="11"/>
      <c r="MRG149" s="6"/>
      <c r="MRM149" s="11"/>
      <c r="MRN149" s="6"/>
      <c r="MRT149" s="11"/>
      <c r="MRU149" s="6"/>
      <c r="MSA149" s="11"/>
      <c r="MSB149" s="6"/>
      <c r="MSH149" s="11"/>
      <c r="MSI149" s="6"/>
      <c r="MSO149" s="11"/>
      <c r="MSP149" s="6"/>
      <c r="MSV149" s="11"/>
      <c r="MSW149" s="6"/>
      <c r="MTC149" s="11"/>
      <c r="MTD149" s="6"/>
      <c r="MTJ149" s="11"/>
      <c r="MTK149" s="6"/>
      <c r="MTQ149" s="11"/>
      <c r="MTR149" s="6"/>
      <c r="MTX149" s="11"/>
      <c r="MTY149" s="6"/>
      <c r="MUE149" s="11"/>
      <c r="MUF149" s="6"/>
      <c r="MUL149" s="11"/>
      <c r="MUM149" s="6"/>
      <c r="MUS149" s="11"/>
      <c r="MUT149" s="6"/>
      <c r="MUZ149" s="11"/>
      <c r="MVA149" s="6"/>
      <c r="MVG149" s="11"/>
      <c r="MVH149" s="6"/>
      <c r="MVN149" s="11"/>
      <c r="MVO149" s="6"/>
      <c r="MVU149" s="11"/>
      <c r="MVV149" s="6"/>
      <c r="MWB149" s="11"/>
      <c r="MWC149" s="6"/>
      <c r="MWI149" s="11"/>
      <c r="MWJ149" s="6"/>
      <c r="MWP149" s="11"/>
      <c r="MWQ149" s="6"/>
      <c r="MWW149" s="11"/>
      <c r="MWX149" s="6"/>
      <c r="MXD149" s="11"/>
      <c r="MXE149" s="6"/>
      <c r="MXK149" s="11"/>
      <c r="MXL149" s="6"/>
      <c r="MXR149" s="11"/>
      <c r="MXS149" s="6"/>
      <c r="MXY149" s="11"/>
      <c r="MXZ149" s="6"/>
      <c r="MYF149" s="11"/>
      <c r="MYG149" s="6"/>
      <c r="MYM149" s="11"/>
      <c r="MYN149" s="6"/>
      <c r="MYT149" s="11"/>
      <c r="MYU149" s="6"/>
      <c r="MZA149" s="11"/>
      <c r="MZB149" s="6"/>
      <c r="MZH149" s="11"/>
      <c r="MZI149" s="6"/>
      <c r="MZO149" s="11"/>
      <c r="MZP149" s="6"/>
      <c r="MZV149" s="11"/>
      <c r="MZW149" s="6"/>
      <c r="NAC149" s="11"/>
      <c r="NAD149" s="6"/>
      <c r="NAJ149" s="11"/>
      <c r="NAK149" s="6"/>
      <c r="NAQ149" s="11"/>
      <c r="NAR149" s="6"/>
      <c r="NAX149" s="11"/>
      <c r="NAY149" s="6"/>
      <c r="NBE149" s="11"/>
      <c r="NBF149" s="6"/>
      <c r="NBL149" s="11"/>
      <c r="NBM149" s="6"/>
      <c r="NBS149" s="11"/>
      <c r="NBT149" s="6"/>
      <c r="NBZ149" s="11"/>
      <c r="NCA149" s="6"/>
      <c r="NCG149" s="11"/>
      <c r="NCH149" s="6"/>
      <c r="NCN149" s="11"/>
      <c r="NCO149" s="6"/>
      <c r="NCU149" s="11"/>
      <c r="NCV149" s="6"/>
      <c r="NDB149" s="11"/>
      <c r="NDC149" s="6"/>
      <c r="NDI149" s="11"/>
      <c r="NDJ149" s="6"/>
      <c r="NDP149" s="11"/>
      <c r="NDQ149" s="6"/>
      <c r="NDW149" s="11"/>
      <c r="NDX149" s="6"/>
      <c r="NED149" s="11"/>
      <c r="NEE149" s="6"/>
      <c r="NEK149" s="11"/>
      <c r="NEL149" s="6"/>
      <c r="NER149" s="11"/>
      <c r="NES149" s="6"/>
      <c r="NEY149" s="11"/>
      <c r="NEZ149" s="6"/>
      <c r="NFF149" s="11"/>
      <c r="NFG149" s="6"/>
      <c r="NFM149" s="11"/>
      <c r="NFN149" s="6"/>
      <c r="NFT149" s="11"/>
      <c r="NFU149" s="6"/>
      <c r="NGA149" s="11"/>
      <c r="NGB149" s="6"/>
      <c r="NGH149" s="11"/>
      <c r="NGI149" s="6"/>
      <c r="NGO149" s="11"/>
      <c r="NGP149" s="6"/>
      <c r="NGV149" s="11"/>
      <c r="NGW149" s="6"/>
      <c r="NHC149" s="11"/>
      <c r="NHD149" s="6"/>
      <c r="NHJ149" s="11"/>
      <c r="NHK149" s="6"/>
      <c r="NHQ149" s="11"/>
      <c r="NHR149" s="6"/>
      <c r="NHX149" s="11"/>
      <c r="NHY149" s="6"/>
      <c r="NIE149" s="11"/>
      <c r="NIF149" s="6"/>
      <c r="NIL149" s="11"/>
      <c r="NIM149" s="6"/>
      <c r="NIS149" s="11"/>
      <c r="NIT149" s="6"/>
      <c r="NIZ149" s="11"/>
      <c r="NJA149" s="6"/>
      <c r="NJG149" s="11"/>
      <c r="NJH149" s="6"/>
      <c r="NJN149" s="11"/>
      <c r="NJO149" s="6"/>
      <c r="NJU149" s="11"/>
      <c r="NJV149" s="6"/>
      <c r="NKB149" s="11"/>
      <c r="NKC149" s="6"/>
      <c r="NKI149" s="11"/>
      <c r="NKJ149" s="6"/>
      <c r="NKP149" s="11"/>
      <c r="NKQ149" s="6"/>
      <c r="NKW149" s="11"/>
      <c r="NKX149" s="6"/>
      <c r="NLD149" s="11"/>
      <c r="NLE149" s="6"/>
      <c r="NLK149" s="11"/>
      <c r="NLL149" s="6"/>
      <c r="NLR149" s="11"/>
      <c r="NLS149" s="6"/>
      <c r="NLY149" s="11"/>
      <c r="NLZ149" s="6"/>
      <c r="NMF149" s="11"/>
      <c r="NMG149" s="6"/>
      <c r="NMM149" s="11"/>
      <c r="NMN149" s="6"/>
      <c r="NMT149" s="11"/>
      <c r="NMU149" s="6"/>
      <c r="NNA149" s="11"/>
      <c r="NNB149" s="6"/>
      <c r="NNH149" s="11"/>
      <c r="NNI149" s="6"/>
      <c r="NNO149" s="11"/>
      <c r="NNP149" s="6"/>
      <c r="NNV149" s="11"/>
      <c r="NNW149" s="6"/>
      <c r="NOC149" s="11"/>
      <c r="NOD149" s="6"/>
      <c r="NOJ149" s="11"/>
      <c r="NOK149" s="6"/>
      <c r="NOQ149" s="11"/>
      <c r="NOR149" s="6"/>
      <c r="NOX149" s="11"/>
      <c r="NOY149" s="6"/>
      <c r="NPE149" s="11"/>
      <c r="NPF149" s="6"/>
      <c r="NPL149" s="11"/>
      <c r="NPM149" s="6"/>
      <c r="NPS149" s="11"/>
      <c r="NPT149" s="6"/>
      <c r="NPZ149" s="11"/>
      <c r="NQA149" s="6"/>
      <c r="NQG149" s="11"/>
      <c r="NQH149" s="6"/>
      <c r="NQN149" s="11"/>
      <c r="NQO149" s="6"/>
      <c r="NQU149" s="11"/>
      <c r="NQV149" s="6"/>
      <c r="NRB149" s="11"/>
      <c r="NRC149" s="6"/>
      <c r="NRI149" s="11"/>
      <c r="NRJ149" s="6"/>
      <c r="NRP149" s="11"/>
      <c r="NRQ149" s="6"/>
      <c r="NRW149" s="11"/>
      <c r="NRX149" s="6"/>
      <c r="NSD149" s="11"/>
      <c r="NSE149" s="6"/>
      <c r="NSK149" s="11"/>
      <c r="NSL149" s="6"/>
      <c r="NSR149" s="11"/>
      <c r="NSS149" s="6"/>
      <c r="NSY149" s="11"/>
      <c r="NSZ149" s="6"/>
      <c r="NTF149" s="11"/>
      <c r="NTG149" s="6"/>
      <c r="NTM149" s="11"/>
      <c r="NTN149" s="6"/>
      <c r="NTT149" s="11"/>
      <c r="NTU149" s="6"/>
      <c r="NUA149" s="11"/>
      <c r="NUB149" s="6"/>
      <c r="NUH149" s="11"/>
      <c r="NUI149" s="6"/>
      <c r="NUO149" s="11"/>
      <c r="NUP149" s="6"/>
      <c r="NUV149" s="11"/>
      <c r="NUW149" s="6"/>
      <c r="NVC149" s="11"/>
      <c r="NVD149" s="6"/>
      <c r="NVJ149" s="11"/>
      <c r="NVK149" s="6"/>
      <c r="NVQ149" s="11"/>
      <c r="NVR149" s="6"/>
      <c r="NVX149" s="11"/>
      <c r="NVY149" s="6"/>
      <c r="NWE149" s="11"/>
      <c r="NWF149" s="6"/>
      <c r="NWL149" s="11"/>
      <c r="NWM149" s="6"/>
      <c r="NWS149" s="11"/>
      <c r="NWT149" s="6"/>
      <c r="NWZ149" s="11"/>
      <c r="NXA149" s="6"/>
      <c r="NXG149" s="11"/>
      <c r="NXH149" s="6"/>
      <c r="NXN149" s="11"/>
      <c r="NXO149" s="6"/>
      <c r="NXU149" s="11"/>
      <c r="NXV149" s="6"/>
      <c r="NYB149" s="11"/>
      <c r="NYC149" s="6"/>
      <c r="NYI149" s="11"/>
      <c r="NYJ149" s="6"/>
      <c r="NYP149" s="11"/>
      <c r="NYQ149" s="6"/>
      <c r="NYW149" s="11"/>
      <c r="NYX149" s="6"/>
      <c r="NZD149" s="11"/>
      <c r="NZE149" s="6"/>
      <c r="NZK149" s="11"/>
      <c r="NZL149" s="6"/>
      <c r="NZR149" s="11"/>
      <c r="NZS149" s="6"/>
      <c r="NZY149" s="11"/>
      <c r="NZZ149" s="6"/>
      <c r="OAF149" s="11"/>
      <c r="OAG149" s="6"/>
      <c r="OAM149" s="11"/>
      <c r="OAN149" s="6"/>
      <c r="OAT149" s="11"/>
      <c r="OAU149" s="6"/>
      <c r="OBA149" s="11"/>
      <c r="OBB149" s="6"/>
      <c r="OBH149" s="11"/>
      <c r="OBI149" s="6"/>
      <c r="OBO149" s="11"/>
      <c r="OBP149" s="6"/>
      <c r="OBV149" s="11"/>
      <c r="OBW149" s="6"/>
      <c r="OCC149" s="11"/>
      <c r="OCD149" s="6"/>
      <c r="OCJ149" s="11"/>
      <c r="OCK149" s="6"/>
      <c r="OCQ149" s="11"/>
      <c r="OCR149" s="6"/>
      <c r="OCX149" s="11"/>
      <c r="OCY149" s="6"/>
      <c r="ODE149" s="11"/>
      <c r="ODF149" s="6"/>
      <c r="ODL149" s="11"/>
      <c r="ODM149" s="6"/>
      <c r="ODS149" s="11"/>
      <c r="ODT149" s="6"/>
      <c r="ODZ149" s="11"/>
      <c r="OEA149" s="6"/>
      <c r="OEG149" s="11"/>
      <c r="OEH149" s="6"/>
      <c r="OEN149" s="11"/>
      <c r="OEO149" s="6"/>
      <c r="OEU149" s="11"/>
      <c r="OEV149" s="6"/>
      <c r="OFB149" s="11"/>
      <c r="OFC149" s="6"/>
      <c r="OFI149" s="11"/>
      <c r="OFJ149" s="6"/>
      <c r="OFP149" s="11"/>
      <c r="OFQ149" s="6"/>
      <c r="OFW149" s="11"/>
      <c r="OFX149" s="6"/>
      <c r="OGD149" s="11"/>
      <c r="OGE149" s="6"/>
      <c r="OGK149" s="11"/>
      <c r="OGL149" s="6"/>
      <c r="OGR149" s="11"/>
      <c r="OGS149" s="6"/>
      <c r="OGY149" s="11"/>
      <c r="OGZ149" s="6"/>
      <c r="OHF149" s="11"/>
      <c r="OHG149" s="6"/>
      <c r="OHM149" s="11"/>
      <c r="OHN149" s="6"/>
      <c r="OHT149" s="11"/>
      <c r="OHU149" s="6"/>
      <c r="OIA149" s="11"/>
      <c r="OIB149" s="6"/>
      <c r="OIH149" s="11"/>
      <c r="OII149" s="6"/>
      <c r="OIO149" s="11"/>
      <c r="OIP149" s="6"/>
      <c r="OIV149" s="11"/>
      <c r="OIW149" s="6"/>
      <c r="OJC149" s="11"/>
      <c r="OJD149" s="6"/>
      <c r="OJJ149" s="11"/>
      <c r="OJK149" s="6"/>
      <c r="OJQ149" s="11"/>
      <c r="OJR149" s="6"/>
      <c r="OJX149" s="11"/>
      <c r="OJY149" s="6"/>
      <c r="OKE149" s="11"/>
      <c r="OKF149" s="6"/>
      <c r="OKL149" s="11"/>
      <c r="OKM149" s="6"/>
      <c r="OKS149" s="11"/>
      <c r="OKT149" s="6"/>
      <c r="OKZ149" s="11"/>
      <c r="OLA149" s="6"/>
      <c r="OLG149" s="11"/>
      <c r="OLH149" s="6"/>
      <c r="OLN149" s="11"/>
      <c r="OLO149" s="6"/>
      <c r="OLU149" s="11"/>
      <c r="OLV149" s="6"/>
      <c r="OMB149" s="11"/>
      <c r="OMC149" s="6"/>
      <c r="OMI149" s="11"/>
      <c r="OMJ149" s="6"/>
      <c r="OMP149" s="11"/>
      <c r="OMQ149" s="6"/>
      <c r="OMW149" s="11"/>
      <c r="OMX149" s="6"/>
      <c r="OND149" s="11"/>
      <c r="ONE149" s="6"/>
      <c r="ONK149" s="11"/>
      <c r="ONL149" s="6"/>
      <c r="ONR149" s="11"/>
      <c r="ONS149" s="6"/>
      <c r="ONY149" s="11"/>
      <c r="ONZ149" s="6"/>
      <c r="OOF149" s="11"/>
      <c r="OOG149" s="6"/>
      <c r="OOM149" s="11"/>
      <c r="OON149" s="6"/>
      <c r="OOT149" s="11"/>
      <c r="OOU149" s="6"/>
      <c r="OPA149" s="11"/>
      <c r="OPB149" s="6"/>
      <c r="OPH149" s="11"/>
      <c r="OPI149" s="6"/>
      <c r="OPO149" s="11"/>
      <c r="OPP149" s="6"/>
      <c r="OPV149" s="11"/>
      <c r="OPW149" s="6"/>
      <c r="OQC149" s="11"/>
      <c r="OQD149" s="6"/>
      <c r="OQJ149" s="11"/>
      <c r="OQK149" s="6"/>
      <c r="OQQ149" s="11"/>
      <c r="OQR149" s="6"/>
      <c r="OQX149" s="11"/>
      <c r="OQY149" s="6"/>
      <c r="ORE149" s="11"/>
      <c r="ORF149" s="6"/>
      <c r="ORL149" s="11"/>
      <c r="ORM149" s="6"/>
      <c r="ORS149" s="11"/>
      <c r="ORT149" s="6"/>
      <c r="ORZ149" s="11"/>
      <c r="OSA149" s="6"/>
      <c r="OSG149" s="11"/>
      <c r="OSH149" s="6"/>
      <c r="OSN149" s="11"/>
      <c r="OSO149" s="6"/>
      <c r="OSU149" s="11"/>
      <c r="OSV149" s="6"/>
      <c r="OTB149" s="11"/>
      <c r="OTC149" s="6"/>
      <c r="OTI149" s="11"/>
      <c r="OTJ149" s="6"/>
      <c r="OTP149" s="11"/>
      <c r="OTQ149" s="6"/>
      <c r="OTW149" s="11"/>
      <c r="OTX149" s="6"/>
      <c r="OUD149" s="11"/>
      <c r="OUE149" s="6"/>
      <c r="OUK149" s="11"/>
      <c r="OUL149" s="6"/>
      <c r="OUR149" s="11"/>
      <c r="OUS149" s="6"/>
      <c r="OUY149" s="11"/>
      <c r="OUZ149" s="6"/>
      <c r="OVF149" s="11"/>
      <c r="OVG149" s="6"/>
      <c r="OVM149" s="11"/>
      <c r="OVN149" s="6"/>
      <c r="OVT149" s="11"/>
      <c r="OVU149" s="6"/>
      <c r="OWA149" s="11"/>
      <c r="OWB149" s="6"/>
      <c r="OWH149" s="11"/>
      <c r="OWI149" s="6"/>
      <c r="OWO149" s="11"/>
      <c r="OWP149" s="6"/>
      <c r="OWV149" s="11"/>
      <c r="OWW149" s="6"/>
      <c r="OXC149" s="11"/>
      <c r="OXD149" s="6"/>
      <c r="OXJ149" s="11"/>
      <c r="OXK149" s="6"/>
      <c r="OXQ149" s="11"/>
      <c r="OXR149" s="6"/>
      <c r="OXX149" s="11"/>
      <c r="OXY149" s="6"/>
      <c r="OYE149" s="11"/>
      <c r="OYF149" s="6"/>
      <c r="OYL149" s="11"/>
      <c r="OYM149" s="6"/>
      <c r="OYS149" s="11"/>
      <c r="OYT149" s="6"/>
      <c r="OYZ149" s="11"/>
      <c r="OZA149" s="6"/>
      <c r="OZG149" s="11"/>
      <c r="OZH149" s="6"/>
      <c r="OZN149" s="11"/>
      <c r="OZO149" s="6"/>
      <c r="OZU149" s="11"/>
      <c r="OZV149" s="6"/>
      <c r="PAB149" s="11"/>
      <c r="PAC149" s="6"/>
      <c r="PAI149" s="11"/>
      <c r="PAJ149" s="6"/>
      <c r="PAP149" s="11"/>
      <c r="PAQ149" s="6"/>
      <c r="PAW149" s="11"/>
      <c r="PAX149" s="6"/>
      <c r="PBD149" s="11"/>
      <c r="PBE149" s="6"/>
      <c r="PBK149" s="11"/>
      <c r="PBL149" s="6"/>
      <c r="PBR149" s="11"/>
      <c r="PBS149" s="6"/>
      <c r="PBY149" s="11"/>
      <c r="PBZ149" s="6"/>
      <c r="PCF149" s="11"/>
      <c r="PCG149" s="6"/>
      <c r="PCM149" s="11"/>
      <c r="PCN149" s="6"/>
      <c r="PCT149" s="11"/>
      <c r="PCU149" s="6"/>
      <c r="PDA149" s="11"/>
      <c r="PDB149" s="6"/>
      <c r="PDH149" s="11"/>
      <c r="PDI149" s="6"/>
      <c r="PDO149" s="11"/>
      <c r="PDP149" s="6"/>
      <c r="PDV149" s="11"/>
      <c r="PDW149" s="6"/>
      <c r="PEC149" s="11"/>
      <c r="PED149" s="6"/>
      <c r="PEJ149" s="11"/>
      <c r="PEK149" s="6"/>
      <c r="PEQ149" s="11"/>
      <c r="PER149" s="6"/>
      <c r="PEX149" s="11"/>
      <c r="PEY149" s="6"/>
      <c r="PFE149" s="11"/>
      <c r="PFF149" s="6"/>
      <c r="PFL149" s="11"/>
      <c r="PFM149" s="6"/>
      <c r="PFS149" s="11"/>
      <c r="PFT149" s="6"/>
      <c r="PFZ149" s="11"/>
      <c r="PGA149" s="6"/>
      <c r="PGG149" s="11"/>
      <c r="PGH149" s="6"/>
      <c r="PGN149" s="11"/>
      <c r="PGO149" s="6"/>
      <c r="PGU149" s="11"/>
      <c r="PGV149" s="6"/>
      <c r="PHB149" s="11"/>
      <c r="PHC149" s="6"/>
      <c r="PHI149" s="11"/>
      <c r="PHJ149" s="6"/>
      <c r="PHP149" s="11"/>
      <c r="PHQ149" s="6"/>
      <c r="PHW149" s="11"/>
      <c r="PHX149" s="6"/>
      <c r="PID149" s="11"/>
      <c r="PIE149" s="6"/>
      <c r="PIK149" s="11"/>
      <c r="PIL149" s="6"/>
      <c r="PIR149" s="11"/>
      <c r="PIS149" s="6"/>
      <c r="PIY149" s="11"/>
      <c r="PIZ149" s="6"/>
      <c r="PJF149" s="11"/>
      <c r="PJG149" s="6"/>
      <c r="PJM149" s="11"/>
      <c r="PJN149" s="6"/>
      <c r="PJT149" s="11"/>
      <c r="PJU149" s="6"/>
      <c r="PKA149" s="11"/>
      <c r="PKB149" s="6"/>
      <c r="PKH149" s="11"/>
      <c r="PKI149" s="6"/>
      <c r="PKO149" s="11"/>
      <c r="PKP149" s="6"/>
      <c r="PKV149" s="11"/>
      <c r="PKW149" s="6"/>
      <c r="PLC149" s="11"/>
      <c r="PLD149" s="6"/>
      <c r="PLJ149" s="11"/>
      <c r="PLK149" s="6"/>
      <c r="PLQ149" s="11"/>
      <c r="PLR149" s="6"/>
      <c r="PLX149" s="11"/>
      <c r="PLY149" s="6"/>
      <c r="PME149" s="11"/>
      <c r="PMF149" s="6"/>
      <c r="PML149" s="11"/>
      <c r="PMM149" s="6"/>
      <c r="PMS149" s="11"/>
      <c r="PMT149" s="6"/>
      <c r="PMZ149" s="11"/>
      <c r="PNA149" s="6"/>
      <c r="PNG149" s="11"/>
      <c r="PNH149" s="6"/>
      <c r="PNN149" s="11"/>
      <c r="PNO149" s="6"/>
      <c r="PNU149" s="11"/>
      <c r="PNV149" s="6"/>
      <c r="POB149" s="11"/>
      <c r="POC149" s="6"/>
      <c r="POI149" s="11"/>
      <c r="POJ149" s="6"/>
      <c r="POP149" s="11"/>
      <c r="POQ149" s="6"/>
      <c r="POW149" s="11"/>
      <c r="POX149" s="6"/>
      <c r="PPD149" s="11"/>
      <c r="PPE149" s="6"/>
      <c r="PPK149" s="11"/>
      <c r="PPL149" s="6"/>
      <c r="PPR149" s="11"/>
      <c r="PPS149" s="6"/>
      <c r="PPY149" s="11"/>
      <c r="PPZ149" s="6"/>
      <c r="PQF149" s="11"/>
      <c r="PQG149" s="6"/>
      <c r="PQM149" s="11"/>
      <c r="PQN149" s="6"/>
      <c r="PQT149" s="11"/>
      <c r="PQU149" s="6"/>
      <c r="PRA149" s="11"/>
      <c r="PRB149" s="6"/>
      <c r="PRH149" s="11"/>
      <c r="PRI149" s="6"/>
      <c r="PRO149" s="11"/>
      <c r="PRP149" s="6"/>
      <c r="PRV149" s="11"/>
      <c r="PRW149" s="6"/>
      <c r="PSC149" s="11"/>
      <c r="PSD149" s="6"/>
      <c r="PSJ149" s="11"/>
      <c r="PSK149" s="6"/>
      <c r="PSQ149" s="11"/>
      <c r="PSR149" s="6"/>
      <c r="PSX149" s="11"/>
      <c r="PSY149" s="6"/>
      <c r="PTE149" s="11"/>
      <c r="PTF149" s="6"/>
      <c r="PTL149" s="11"/>
      <c r="PTM149" s="6"/>
      <c r="PTS149" s="11"/>
      <c r="PTT149" s="6"/>
      <c r="PTZ149" s="11"/>
      <c r="PUA149" s="6"/>
      <c r="PUG149" s="11"/>
      <c r="PUH149" s="6"/>
      <c r="PUN149" s="11"/>
      <c r="PUO149" s="6"/>
      <c r="PUU149" s="11"/>
      <c r="PUV149" s="6"/>
      <c r="PVB149" s="11"/>
      <c r="PVC149" s="6"/>
      <c r="PVI149" s="11"/>
      <c r="PVJ149" s="6"/>
      <c r="PVP149" s="11"/>
      <c r="PVQ149" s="6"/>
      <c r="PVW149" s="11"/>
      <c r="PVX149" s="6"/>
      <c r="PWD149" s="11"/>
      <c r="PWE149" s="6"/>
      <c r="PWK149" s="11"/>
      <c r="PWL149" s="6"/>
      <c r="PWR149" s="11"/>
      <c r="PWS149" s="6"/>
      <c r="PWY149" s="11"/>
      <c r="PWZ149" s="6"/>
      <c r="PXF149" s="11"/>
      <c r="PXG149" s="6"/>
      <c r="PXM149" s="11"/>
      <c r="PXN149" s="6"/>
      <c r="PXT149" s="11"/>
      <c r="PXU149" s="6"/>
      <c r="PYA149" s="11"/>
      <c r="PYB149" s="6"/>
      <c r="PYH149" s="11"/>
      <c r="PYI149" s="6"/>
      <c r="PYO149" s="11"/>
      <c r="PYP149" s="6"/>
      <c r="PYV149" s="11"/>
      <c r="PYW149" s="6"/>
      <c r="PZC149" s="11"/>
      <c r="PZD149" s="6"/>
      <c r="PZJ149" s="11"/>
      <c r="PZK149" s="6"/>
      <c r="PZQ149" s="11"/>
      <c r="PZR149" s="6"/>
      <c r="PZX149" s="11"/>
      <c r="PZY149" s="6"/>
      <c r="QAE149" s="11"/>
      <c r="QAF149" s="6"/>
      <c r="QAL149" s="11"/>
      <c r="QAM149" s="6"/>
      <c r="QAS149" s="11"/>
      <c r="QAT149" s="6"/>
      <c r="QAZ149" s="11"/>
      <c r="QBA149" s="6"/>
      <c r="QBG149" s="11"/>
      <c r="QBH149" s="6"/>
      <c r="QBN149" s="11"/>
      <c r="QBO149" s="6"/>
      <c r="QBU149" s="11"/>
      <c r="QBV149" s="6"/>
      <c r="QCB149" s="11"/>
      <c r="QCC149" s="6"/>
      <c r="QCI149" s="11"/>
      <c r="QCJ149" s="6"/>
      <c r="QCP149" s="11"/>
      <c r="QCQ149" s="6"/>
      <c r="QCW149" s="11"/>
      <c r="QCX149" s="6"/>
      <c r="QDD149" s="11"/>
      <c r="QDE149" s="6"/>
      <c r="QDK149" s="11"/>
      <c r="QDL149" s="6"/>
      <c r="QDR149" s="11"/>
      <c r="QDS149" s="6"/>
      <c r="QDY149" s="11"/>
      <c r="QDZ149" s="6"/>
      <c r="QEF149" s="11"/>
      <c r="QEG149" s="6"/>
      <c r="QEM149" s="11"/>
      <c r="QEN149" s="6"/>
      <c r="QET149" s="11"/>
      <c r="QEU149" s="6"/>
      <c r="QFA149" s="11"/>
      <c r="QFB149" s="6"/>
      <c r="QFH149" s="11"/>
      <c r="QFI149" s="6"/>
      <c r="QFO149" s="11"/>
      <c r="QFP149" s="6"/>
      <c r="QFV149" s="11"/>
      <c r="QFW149" s="6"/>
      <c r="QGC149" s="11"/>
      <c r="QGD149" s="6"/>
      <c r="QGJ149" s="11"/>
      <c r="QGK149" s="6"/>
      <c r="QGQ149" s="11"/>
      <c r="QGR149" s="6"/>
      <c r="QGX149" s="11"/>
      <c r="QGY149" s="6"/>
      <c r="QHE149" s="11"/>
      <c r="QHF149" s="6"/>
      <c r="QHL149" s="11"/>
      <c r="QHM149" s="6"/>
      <c r="QHS149" s="11"/>
      <c r="QHT149" s="6"/>
      <c r="QHZ149" s="11"/>
      <c r="QIA149" s="6"/>
      <c r="QIG149" s="11"/>
      <c r="QIH149" s="6"/>
      <c r="QIN149" s="11"/>
      <c r="QIO149" s="6"/>
      <c r="QIU149" s="11"/>
      <c r="QIV149" s="6"/>
      <c r="QJB149" s="11"/>
      <c r="QJC149" s="6"/>
      <c r="QJI149" s="11"/>
      <c r="QJJ149" s="6"/>
      <c r="QJP149" s="11"/>
      <c r="QJQ149" s="6"/>
      <c r="QJW149" s="11"/>
      <c r="QJX149" s="6"/>
      <c r="QKD149" s="11"/>
      <c r="QKE149" s="6"/>
      <c r="QKK149" s="11"/>
      <c r="QKL149" s="6"/>
      <c r="QKR149" s="11"/>
      <c r="QKS149" s="6"/>
      <c r="QKY149" s="11"/>
      <c r="QKZ149" s="6"/>
      <c r="QLF149" s="11"/>
      <c r="QLG149" s="6"/>
      <c r="QLM149" s="11"/>
      <c r="QLN149" s="6"/>
      <c r="QLT149" s="11"/>
      <c r="QLU149" s="6"/>
      <c r="QMA149" s="11"/>
      <c r="QMB149" s="6"/>
      <c r="QMH149" s="11"/>
      <c r="QMI149" s="6"/>
      <c r="QMO149" s="11"/>
      <c r="QMP149" s="6"/>
      <c r="QMV149" s="11"/>
      <c r="QMW149" s="6"/>
      <c r="QNC149" s="11"/>
      <c r="QND149" s="6"/>
      <c r="QNJ149" s="11"/>
      <c r="QNK149" s="6"/>
      <c r="QNQ149" s="11"/>
      <c r="QNR149" s="6"/>
      <c r="QNX149" s="11"/>
      <c r="QNY149" s="6"/>
      <c r="QOE149" s="11"/>
      <c r="QOF149" s="6"/>
      <c r="QOL149" s="11"/>
      <c r="QOM149" s="6"/>
      <c r="QOS149" s="11"/>
      <c r="QOT149" s="6"/>
      <c r="QOZ149" s="11"/>
      <c r="QPA149" s="6"/>
      <c r="QPG149" s="11"/>
      <c r="QPH149" s="6"/>
      <c r="QPN149" s="11"/>
      <c r="QPO149" s="6"/>
      <c r="QPU149" s="11"/>
      <c r="QPV149" s="6"/>
      <c r="QQB149" s="11"/>
      <c r="QQC149" s="6"/>
      <c r="QQI149" s="11"/>
      <c r="QQJ149" s="6"/>
      <c r="QQP149" s="11"/>
      <c r="QQQ149" s="6"/>
      <c r="QQW149" s="11"/>
      <c r="QQX149" s="6"/>
      <c r="QRD149" s="11"/>
      <c r="QRE149" s="6"/>
      <c r="QRK149" s="11"/>
      <c r="QRL149" s="6"/>
      <c r="QRR149" s="11"/>
      <c r="QRS149" s="6"/>
      <c r="QRY149" s="11"/>
      <c r="QRZ149" s="6"/>
      <c r="QSF149" s="11"/>
      <c r="QSG149" s="6"/>
      <c r="QSM149" s="11"/>
      <c r="QSN149" s="6"/>
      <c r="QST149" s="11"/>
      <c r="QSU149" s="6"/>
      <c r="QTA149" s="11"/>
      <c r="QTB149" s="6"/>
      <c r="QTH149" s="11"/>
      <c r="QTI149" s="6"/>
      <c r="QTO149" s="11"/>
      <c r="QTP149" s="6"/>
      <c r="QTV149" s="11"/>
      <c r="QTW149" s="6"/>
      <c r="QUC149" s="11"/>
      <c r="QUD149" s="6"/>
      <c r="QUJ149" s="11"/>
      <c r="QUK149" s="6"/>
      <c r="QUQ149" s="11"/>
      <c r="QUR149" s="6"/>
      <c r="QUX149" s="11"/>
      <c r="QUY149" s="6"/>
      <c r="QVE149" s="11"/>
      <c r="QVF149" s="6"/>
      <c r="QVL149" s="11"/>
      <c r="QVM149" s="6"/>
      <c r="QVS149" s="11"/>
      <c r="QVT149" s="6"/>
      <c r="QVZ149" s="11"/>
      <c r="QWA149" s="6"/>
      <c r="QWG149" s="11"/>
      <c r="QWH149" s="6"/>
      <c r="QWN149" s="11"/>
      <c r="QWO149" s="6"/>
      <c r="QWU149" s="11"/>
      <c r="QWV149" s="6"/>
      <c r="QXB149" s="11"/>
      <c r="QXC149" s="6"/>
      <c r="QXI149" s="11"/>
      <c r="QXJ149" s="6"/>
      <c r="QXP149" s="11"/>
      <c r="QXQ149" s="6"/>
      <c r="QXW149" s="11"/>
      <c r="QXX149" s="6"/>
      <c r="QYD149" s="11"/>
      <c r="QYE149" s="6"/>
      <c r="QYK149" s="11"/>
      <c r="QYL149" s="6"/>
      <c r="QYR149" s="11"/>
      <c r="QYS149" s="6"/>
      <c r="QYY149" s="11"/>
      <c r="QYZ149" s="6"/>
      <c r="QZF149" s="11"/>
      <c r="QZG149" s="6"/>
      <c r="QZM149" s="11"/>
      <c r="QZN149" s="6"/>
      <c r="QZT149" s="11"/>
      <c r="QZU149" s="6"/>
      <c r="RAA149" s="11"/>
      <c r="RAB149" s="6"/>
      <c r="RAH149" s="11"/>
      <c r="RAI149" s="6"/>
      <c r="RAO149" s="11"/>
      <c r="RAP149" s="6"/>
      <c r="RAV149" s="11"/>
      <c r="RAW149" s="6"/>
      <c r="RBC149" s="11"/>
      <c r="RBD149" s="6"/>
      <c r="RBJ149" s="11"/>
      <c r="RBK149" s="6"/>
      <c r="RBQ149" s="11"/>
      <c r="RBR149" s="6"/>
      <c r="RBX149" s="11"/>
      <c r="RBY149" s="6"/>
      <c r="RCE149" s="11"/>
      <c r="RCF149" s="6"/>
      <c r="RCL149" s="11"/>
      <c r="RCM149" s="6"/>
      <c r="RCS149" s="11"/>
      <c r="RCT149" s="6"/>
      <c r="RCZ149" s="11"/>
      <c r="RDA149" s="6"/>
      <c r="RDG149" s="11"/>
      <c r="RDH149" s="6"/>
      <c r="RDN149" s="11"/>
      <c r="RDO149" s="6"/>
      <c r="RDU149" s="11"/>
      <c r="RDV149" s="6"/>
      <c r="REB149" s="11"/>
      <c r="REC149" s="6"/>
      <c r="REI149" s="11"/>
      <c r="REJ149" s="6"/>
      <c r="REP149" s="11"/>
      <c r="REQ149" s="6"/>
      <c r="REW149" s="11"/>
      <c r="REX149" s="6"/>
      <c r="RFD149" s="11"/>
      <c r="RFE149" s="6"/>
      <c r="RFK149" s="11"/>
      <c r="RFL149" s="6"/>
      <c r="RFR149" s="11"/>
      <c r="RFS149" s="6"/>
      <c r="RFY149" s="11"/>
      <c r="RFZ149" s="6"/>
      <c r="RGF149" s="11"/>
      <c r="RGG149" s="6"/>
      <c r="RGM149" s="11"/>
      <c r="RGN149" s="6"/>
      <c r="RGT149" s="11"/>
      <c r="RGU149" s="6"/>
      <c r="RHA149" s="11"/>
      <c r="RHB149" s="6"/>
      <c r="RHH149" s="11"/>
      <c r="RHI149" s="6"/>
      <c r="RHO149" s="11"/>
      <c r="RHP149" s="6"/>
      <c r="RHV149" s="11"/>
      <c r="RHW149" s="6"/>
      <c r="RIC149" s="11"/>
      <c r="RID149" s="6"/>
      <c r="RIJ149" s="11"/>
      <c r="RIK149" s="6"/>
      <c r="RIQ149" s="11"/>
      <c r="RIR149" s="6"/>
      <c r="RIX149" s="11"/>
      <c r="RIY149" s="6"/>
      <c r="RJE149" s="11"/>
      <c r="RJF149" s="6"/>
      <c r="RJL149" s="11"/>
      <c r="RJM149" s="6"/>
      <c r="RJS149" s="11"/>
      <c r="RJT149" s="6"/>
      <c r="RJZ149" s="11"/>
      <c r="RKA149" s="6"/>
      <c r="RKG149" s="11"/>
      <c r="RKH149" s="6"/>
      <c r="RKN149" s="11"/>
      <c r="RKO149" s="6"/>
      <c r="RKU149" s="11"/>
      <c r="RKV149" s="6"/>
      <c r="RLB149" s="11"/>
      <c r="RLC149" s="6"/>
      <c r="RLI149" s="11"/>
      <c r="RLJ149" s="6"/>
      <c r="RLP149" s="11"/>
      <c r="RLQ149" s="6"/>
      <c r="RLW149" s="11"/>
      <c r="RLX149" s="6"/>
      <c r="RMD149" s="11"/>
      <c r="RME149" s="6"/>
      <c r="RMK149" s="11"/>
      <c r="RML149" s="6"/>
      <c r="RMR149" s="11"/>
      <c r="RMS149" s="6"/>
      <c r="RMY149" s="11"/>
      <c r="RMZ149" s="6"/>
      <c r="RNF149" s="11"/>
      <c r="RNG149" s="6"/>
      <c r="RNM149" s="11"/>
      <c r="RNN149" s="6"/>
      <c r="RNT149" s="11"/>
      <c r="RNU149" s="6"/>
      <c r="ROA149" s="11"/>
      <c r="ROB149" s="6"/>
      <c r="ROH149" s="11"/>
      <c r="ROI149" s="6"/>
      <c r="ROO149" s="11"/>
      <c r="ROP149" s="6"/>
      <c r="ROV149" s="11"/>
      <c r="ROW149" s="6"/>
      <c r="RPC149" s="11"/>
      <c r="RPD149" s="6"/>
      <c r="RPJ149" s="11"/>
      <c r="RPK149" s="6"/>
      <c r="RPQ149" s="11"/>
      <c r="RPR149" s="6"/>
      <c r="RPX149" s="11"/>
      <c r="RPY149" s="6"/>
      <c r="RQE149" s="11"/>
      <c r="RQF149" s="6"/>
      <c r="RQL149" s="11"/>
      <c r="RQM149" s="6"/>
      <c r="RQS149" s="11"/>
      <c r="RQT149" s="6"/>
      <c r="RQZ149" s="11"/>
      <c r="RRA149" s="6"/>
      <c r="RRG149" s="11"/>
      <c r="RRH149" s="6"/>
      <c r="RRN149" s="11"/>
      <c r="RRO149" s="6"/>
      <c r="RRU149" s="11"/>
      <c r="RRV149" s="6"/>
      <c r="RSB149" s="11"/>
      <c r="RSC149" s="6"/>
      <c r="RSI149" s="11"/>
      <c r="RSJ149" s="6"/>
      <c r="RSP149" s="11"/>
      <c r="RSQ149" s="6"/>
      <c r="RSW149" s="11"/>
      <c r="RSX149" s="6"/>
      <c r="RTD149" s="11"/>
      <c r="RTE149" s="6"/>
      <c r="RTK149" s="11"/>
      <c r="RTL149" s="6"/>
      <c r="RTR149" s="11"/>
      <c r="RTS149" s="6"/>
      <c r="RTY149" s="11"/>
      <c r="RTZ149" s="6"/>
      <c r="RUF149" s="11"/>
      <c r="RUG149" s="6"/>
      <c r="RUM149" s="11"/>
      <c r="RUN149" s="6"/>
      <c r="RUT149" s="11"/>
      <c r="RUU149" s="6"/>
      <c r="RVA149" s="11"/>
      <c r="RVB149" s="6"/>
      <c r="RVH149" s="11"/>
      <c r="RVI149" s="6"/>
      <c r="RVO149" s="11"/>
      <c r="RVP149" s="6"/>
      <c r="RVV149" s="11"/>
      <c r="RVW149" s="6"/>
      <c r="RWC149" s="11"/>
      <c r="RWD149" s="6"/>
      <c r="RWJ149" s="11"/>
      <c r="RWK149" s="6"/>
      <c r="RWQ149" s="11"/>
      <c r="RWR149" s="6"/>
      <c r="RWX149" s="11"/>
      <c r="RWY149" s="6"/>
      <c r="RXE149" s="11"/>
      <c r="RXF149" s="6"/>
      <c r="RXL149" s="11"/>
      <c r="RXM149" s="6"/>
      <c r="RXS149" s="11"/>
      <c r="RXT149" s="6"/>
      <c r="RXZ149" s="11"/>
      <c r="RYA149" s="6"/>
      <c r="RYG149" s="11"/>
      <c r="RYH149" s="6"/>
      <c r="RYN149" s="11"/>
      <c r="RYO149" s="6"/>
      <c r="RYU149" s="11"/>
      <c r="RYV149" s="6"/>
      <c r="RZB149" s="11"/>
      <c r="RZC149" s="6"/>
      <c r="RZI149" s="11"/>
      <c r="RZJ149" s="6"/>
      <c r="RZP149" s="11"/>
      <c r="RZQ149" s="6"/>
      <c r="RZW149" s="11"/>
      <c r="RZX149" s="6"/>
      <c r="SAD149" s="11"/>
      <c r="SAE149" s="6"/>
      <c r="SAK149" s="11"/>
      <c r="SAL149" s="6"/>
      <c r="SAR149" s="11"/>
      <c r="SAS149" s="6"/>
      <c r="SAY149" s="11"/>
      <c r="SAZ149" s="6"/>
      <c r="SBF149" s="11"/>
      <c r="SBG149" s="6"/>
      <c r="SBM149" s="11"/>
      <c r="SBN149" s="6"/>
      <c r="SBT149" s="11"/>
      <c r="SBU149" s="6"/>
      <c r="SCA149" s="11"/>
      <c r="SCB149" s="6"/>
      <c r="SCH149" s="11"/>
      <c r="SCI149" s="6"/>
      <c r="SCO149" s="11"/>
      <c r="SCP149" s="6"/>
      <c r="SCV149" s="11"/>
      <c r="SCW149" s="6"/>
      <c r="SDC149" s="11"/>
      <c r="SDD149" s="6"/>
      <c r="SDJ149" s="11"/>
      <c r="SDK149" s="6"/>
      <c r="SDQ149" s="11"/>
      <c r="SDR149" s="6"/>
      <c r="SDX149" s="11"/>
      <c r="SDY149" s="6"/>
      <c r="SEE149" s="11"/>
      <c r="SEF149" s="6"/>
      <c r="SEL149" s="11"/>
      <c r="SEM149" s="6"/>
      <c r="SES149" s="11"/>
      <c r="SET149" s="6"/>
      <c r="SEZ149" s="11"/>
      <c r="SFA149" s="6"/>
      <c r="SFG149" s="11"/>
      <c r="SFH149" s="6"/>
      <c r="SFN149" s="11"/>
      <c r="SFO149" s="6"/>
      <c r="SFU149" s="11"/>
      <c r="SFV149" s="6"/>
      <c r="SGB149" s="11"/>
      <c r="SGC149" s="6"/>
      <c r="SGI149" s="11"/>
      <c r="SGJ149" s="6"/>
      <c r="SGP149" s="11"/>
      <c r="SGQ149" s="6"/>
      <c r="SGW149" s="11"/>
      <c r="SGX149" s="6"/>
      <c r="SHD149" s="11"/>
      <c r="SHE149" s="6"/>
      <c r="SHK149" s="11"/>
      <c r="SHL149" s="6"/>
      <c r="SHR149" s="11"/>
      <c r="SHS149" s="6"/>
      <c r="SHY149" s="11"/>
      <c r="SHZ149" s="6"/>
      <c r="SIF149" s="11"/>
      <c r="SIG149" s="6"/>
      <c r="SIM149" s="11"/>
      <c r="SIN149" s="6"/>
      <c r="SIT149" s="11"/>
      <c r="SIU149" s="6"/>
      <c r="SJA149" s="11"/>
      <c r="SJB149" s="6"/>
      <c r="SJH149" s="11"/>
      <c r="SJI149" s="6"/>
      <c r="SJO149" s="11"/>
      <c r="SJP149" s="6"/>
      <c r="SJV149" s="11"/>
      <c r="SJW149" s="6"/>
      <c r="SKC149" s="11"/>
      <c r="SKD149" s="6"/>
      <c r="SKJ149" s="11"/>
      <c r="SKK149" s="6"/>
      <c r="SKQ149" s="11"/>
      <c r="SKR149" s="6"/>
      <c r="SKX149" s="11"/>
      <c r="SKY149" s="6"/>
      <c r="SLE149" s="11"/>
      <c r="SLF149" s="6"/>
      <c r="SLL149" s="11"/>
      <c r="SLM149" s="6"/>
      <c r="SLS149" s="11"/>
      <c r="SLT149" s="6"/>
      <c r="SLZ149" s="11"/>
      <c r="SMA149" s="6"/>
      <c r="SMG149" s="11"/>
      <c r="SMH149" s="6"/>
      <c r="SMN149" s="11"/>
      <c r="SMO149" s="6"/>
      <c r="SMU149" s="11"/>
      <c r="SMV149" s="6"/>
      <c r="SNB149" s="11"/>
      <c r="SNC149" s="6"/>
      <c r="SNI149" s="11"/>
      <c r="SNJ149" s="6"/>
      <c r="SNP149" s="11"/>
      <c r="SNQ149" s="6"/>
      <c r="SNW149" s="11"/>
      <c r="SNX149" s="6"/>
      <c r="SOD149" s="11"/>
      <c r="SOE149" s="6"/>
      <c r="SOK149" s="11"/>
      <c r="SOL149" s="6"/>
      <c r="SOR149" s="11"/>
      <c r="SOS149" s="6"/>
      <c r="SOY149" s="11"/>
      <c r="SOZ149" s="6"/>
      <c r="SPF149" s="11"/>
      <c r="SPG149" s="6"/>
      <c r="SPM149" s="11"/>
      <c r="SPN149" s="6"/>
      <c r="SPT149" s="11"/>
      <c r="SPU149" s="6"/>
      <c r="SQA149" s="11"/>
      <c r="SQB149" s="6"/>
      <c r="SQH149" s="11"/>
      <c r="SQI149" s="6"/>
      <c r="SQO149" s="11"/>
      <c r="SQP149" s="6"/>
      <c r="SQV149" s="11"/>
      <c r="SQW149" s="6"/>
      <c r="SRC149" s="11"/>
      <c r="SRD149" s="6"/>
      <c r="SRJ149" s="11"/>
      <c r="SRK149" s="6"/>
      <c r="SRQ149" s="11"/>
      <c r="SRR149" s="6"/>
      <c r="SRX149" s="11"/>
      <c r="SRY149" s="6"/>
      <c r="SSE149" s="11"/>
      <c r="SSF149" s="6"/>
      <c r="SSL149" s="11"/>
      <c r="SSM149" s="6"/>
      <c r="SSS149" s="11"/>
      <c r="SST149" s="6"/>
      <c r="SSZ149" s="11"/>
      <c r="STA149" s="6"/>
      <c r="STG149" s="11"/>
      <c r="STH149" s="6"/>
      <c r="STN149" s="11"/>
      <c r="STO149" s="6"/>
      <c r="STU149" s="11"/>
      <c r="STV149" s="6"/>
      <c r="SUB149" s="11"/>
      <c r="SUC149" s="6"/>
      <c r="SUI149" s="11"/>
      <c r="SUJ149" s="6"/>
      <c r="SUP149" s="11"/>
      <c r="SUQ149" s="6"/>
      <c r="SUW149" s="11"/>
      <c r="SUX149" s="6"/>
      <c r="SVD149" s="11"/>
      <c r="SVE149" s="6"/>
      <c r="SVK149" s="11"/>
      <c r="SVL149" s="6"/>
      <c r="SVR149" s="11"/>
      <c r="SVS149" s="6"/>
      <c r="SVY149" s="11"/>
      <c r="SVZ149" s="6"/>
      <c r="SWF149" s="11"/>
      <c r="SWG149" s="6"/>
      <c r="SWM149" s="11"/>
      <c r="SWN149" s="6"/>
      <c r="SWT149" s="11"/>
      <c r="SWU149" s="6"/>
      <c r="SXA149" s="11"/>
      <c r="SXB149" s="6"/>
      <c r="SXH149" s="11"/>
      <c r="SXI149" s="6"/>
      <c r="SXO149" s="11"/>
      <c r="SXP149" s="6"/>
      <c r="SXV149" s="11"/>
      <c r="SXW149" s="6"/>
      <c r="SYC149" s="11"/>
      <c r="SYD149" s="6"/>
      <c r="SYJ149" s="11"/>
      <c r="SYK149" s="6"/>
      <c r="SYQ149" s="11"/>
      <c r="SYR149" s="6"/>
      <c r="SYX149" s="11"/>
      <c r="SYY149" s="6"/>
      <c r="SZE149" s="11"/>
      <c r="SZF149" s="6"/>
      <c r="SZL149" s="11"/>
      <c r="SZM149" s="6"/>
      <c r="SZS149" s="11"/>
      <c r="SZT149" s="6"/>
      <c r="SZZ149" s="11"/>
      <c r="TAA149" s="6"/>
      <c r="TAG149" s="11"/>
      <c r="TAH149" s="6"/>
      <c r="TAN149" s="11"/>
      <c r="TAO149" s="6"/>
      <c r="TAU149" s="11"/>
      <c r="TAV149" s="6"/>
      <c r="TBB149" s="11"/>
      <c r="TBC149" s="6"/>
      <c r="TBI149" s="11"/>
      <c r="TBJ149" s="6"/>
      <c r="TBP149" s="11"/>
      <c r="TBQ149" s="6"/>
      <c r="TBW149" s="11"/>
      <c r="TBX149" s="6"/>
      <c r="TCD149" s="11"/>
      <c r="TCE149" s="6"/>
      <c r="TCK149" s="11"/>
      <c r="TCL149" s="6"/>
      <c r="TCR149" s="11"/>
      <c r="TCS149" s="6"/>
      <c r="TCY149" s="11"/>
      <c r="TCZ149" s="6"/>
      <c r="TDF149" s="11"/>
      <c r="TDG149" s="6"/>
      <c r="TDM149" s="11"/>
      <c r="TDN149" s="6"/>
      <c r="TDT149" s="11"/>
      <c r="TDU149" s="6"/>
      <c r="TEA149" s="11"/>
      <c r="TEB149" s="6"/>
      <c r="TEH149" s="11"/>
      <c r="TEI149" s="6"/>
      <c r="TEO149" s="11"/>
      <c r="TEP149" s="6"/>
      <c r="TEV149" s="11"/>
      <c r="TEW149" s="6"/>
      <c r="TFC149" s="11"/>
      <c r="TFD149" s="6"/>
      <c r="TFJ149" s="11"/>
      <c r="TFK149" s="6"/>
      <c r="TFQ149" s="11"/>
      <c r="TFR149" s="6"/>
      <c r="TFX149" s="11"/>
      <c r="TFY149" s="6"/>
      <c r="TGE149" s="11"/>
      <c r="TGF149" s="6"/>
      <c r="TGL149" s="11"/>
      <c r="TGM149" s="6"/>
      <c r="TGS149" s="11"/>
      <c r="TGT149" s="6"/>
      <c r="TGZ149" s="11"/>
      <c r="THA149" s="6"/>
      <c r="THG149" s="11"/>
      <c r="THH149" s="6"/>
      <c r="THN149" s="11"/>
      <c r="THO149" s="6"/>
      <c r="THU149" s="11"/>
      <c r="THV149" s="6"/>
      <c r="TIB149" s="11"/>
      <c r="TIC149" s="6"/>
      <c r="TII149" s="11"/>
      <c r="TIJ149" s="6"/>
      <c r="TIP149" s="11"/>
      <c r="TIQ149" s="6"/>
      <c r="TIW149" s="11"/>
      <c r="TIX149" s="6"/>
      <c r="TJD149" s="11"/>
      <c r="TJE149" s="6"/>
      <c r="TJK149" s="11"/>
      <c r="TJL149" s="6"/>
      <c r="TJR149" s="11"/>
      <c r="TJS149" s="6"/>
      <c r="TJY149" s="11"/>
      <c r="TJZ149" s="6"/>
      <c r="TKF149" s="11"/>
      <c r="TKG149" s="6"/>
      <c r="TKM149" s="11"/>
      <c r="TKN149" s="6"/>
      <c r="TKT149" s="11"/>
      <c r="TKU149" s="6"/>
      <c r="TLA149" s="11"/>
      <c r="TLB149" s="6"/>
      <c r="TLH149" s="11"/>
      <c r="TLI149" s="6"/>
      <c r="TLO149" s="11"/>
      <c r="TLP149" s="6"/>
      <c r="TLV149" s="11"/>
      <c r="TLW149" s="6"/>
      <c r="TMC149" s="11"/>
      <c r="TMD149" s="6"/>
      <c r="TMJ149" s="11"/>
      <c r="TMK149" s="6"/>
      <c r="TMQ149" s="11"/>
      <c r="TMR149" s="6"/>
      <c r="TMX149" s="11"/>
      <c r="TMY149" s="6"/>
      <c r="TNE149" s="11"/>
      <c r="TNF149" s="6"/>
      <c r="TNL149" s="11"/>
      <c r="TNM149" s="6"/>
      <c r="TNS149" s="11"/>
      <c r="TNT149" s="6"/>
      <c r="TNZ149" s="11"/>
      <c r="TOA149" s="6"/>
      <c r="TOG149" s="11"/>
      <c r="TOH149" s="6"/>
      <c r="TON149" s="11"/>
      <c r="TOO149" s="6"/>
      <c r="TOU149" s="11"/>
      <c r="TOV149" s="6"/>
      <c r="TPB149" s="11"/>
      <c r="TPC149" s="6"/>
      <c r="TPI149" s="11"/>
      <c r="TPJ149" s="6"/>
      <c r="TPP149" s="11"/>
      <c r="TPQ149" s="6"/>
      <c r="TPW149" s="11"/>
      <c r="TPX149" s="6"/>
      <c r="TQD149" s="11"/>
      <c r="TQE149" s="6"/>
      <c r="TQK149" s="11"/>
      <c r="TQL149" s="6"/>
      <c r="TQR149" s="11"/>
      <c r="TQS149" s="6"/>
      <c r="TQY149" s="11"/>
      <c r="TQZ149" s="6"/>
      <c r="TRF149" s="11"/>
      <c r="TRG149" s="6"/>
      <c r="TRM149" s="11"/>
      <c r="TRN149" s="6"/>
      <c r="TRT149" s="11"/>
      <c r="TRU149" s="6"/>
      <c r="TSA149" s="11"/>
      <c r="TSB149" s="6"/>
      <c r="TSH149" s="11"/>
      <c r="TSI149" s="6"/>
      <c r="TSO149" s="11"/>
      <c r="TSP149" s="6"/>
      <c r="TSV149" s="11"/>
      <c r="TSW149" s="6"/>
      <c r="TTC149" s="11"/>
      <c r="TTD149" s="6"/>
      <c r="TTJ149" s="11"/>
      <c r="TTK149" s="6"/>
      <c r="TTQ149" s="11"/>
      <c r="TTR149" s="6"/>
      <c r="TTX149" s="11"/>
      <c r="TTY149" s="6"/>
      <c r="TUE149" s="11"/>
      <c r="TUF149" s="6"/>
      <c r="TUL149" s="11"/>
      <c r="TUM149" s="6"/>
      <c r="TUS149" s="11"/>
      <c r="TUT149" s="6"/>
      <c r="TUZ149" s="11"/>
      <c r="TVA149" s="6"/>
      <c r="TVG149" s="11"/>
      <c r="TVH149" s="6"/>
      <c r="TVN149" s="11"/>
      <c r="TVO149" s="6"/>
      <c r="TVU149" s="11"/>
      <c r="TVV149" s="6"/>
      <c r="TWB149" s="11"/>
      <c r="TWC149" s="6"/>
      <c r="TWI149" s="11"/>
      <c r="TWJ149" s="6"/>
      <c r="TWP149" s="11"/>
      <c r="TWQ149" s="6"/>
      <c r="TWW149" s="11"/>
      <c r="TWX149" s="6"/>
      <c r="TXD149" s="11"/>
      <c r="TXE149" s="6"/>
      <c r="TXK149" s="11"/>
      <c r="TXL149" s="6"/>
      <c r="TXR149" s="11"/>
      <c r="TXS149" s="6"/>
      <c r="TXY149" s="11"/>
      <c r="TXZ149" s="6"/>
      <c r="TYF149" s="11"/>
      <c r="TYG149" s="6"/>
      <c r="TYM149" s="11"/>
      <c r="TYN149" s="6"/>
      <c r="TYT149" s="11"/>
      <c r="TYU149" s="6"/>
      <c r="TZA149" s="11"/>
      <c r="TZB149" s="6"/>
      <c r="TZH149" s="11"/>
      <c r="TZI149" s="6"/>
      <c r="TZO149" s="11"/>
      <c r="TZP149" s="6"/>
      <c r="TZV149" s="11"/>
      <c r="TZW149" s="6"/>
      <c r="UAC149" s="11"/>
      <c r="UAD149" s="6"/>
      <c r="UAJ149" s="11"/>
      <c r="UAK149" s="6"/>
      <c r="UAQ149" s="11"/>
      <c r="UAR149" s="6"/>
      <c r="UAX149" s="11"/>
      <c r="UAY149" s="6"/>
      <c r="UBE149" s="11"/>
      <c r="UBF149" s="6"/>
      <c r="UBL149" s="11"/>
      <c r="UBM149" s="6"/>
      <c r="UBS149" s="11"/>
      <c r="UBT149" s="6"/>
      <c r="UBZ149" s="11"/>
      <c r="UCA149" s="6"/>
      <c r="UCG149" s="11"/>
      <c r="UCH149" s="6"/>
      <c r="UCN149" s="11"/>
      <c r="UCO149" s="6"/>
      <c r="UCU149" s="11"/>
      <c r="UCV149" s="6"/>
      <c r="UDB149" s="11"/>
      <c r="UDC149" s="6"/>
      <c r="UDI149" s="11"/>
      <c r="UDJ149" s="6"/>
      <c r="UDP149" s="11"/>
      <c r="UDQ149" s="6"/>
      <c r="UDW149" s="11"/>
      <c r="UDX149" s="6"/>
      <c r="UED149" s="11"/>
      <c r="UEE149" s="6"/>
      <c r="UEK149" s="11"/>
      <c r="UEL149" s="6"/>
      <c r="UER149" s="11"/>
      <c r="UES149" s="6"/>
      <c r="UEY149" s="11"/>
      <c r="UEZ149" s="6"/>
      <c r="UFF149" s="11"/>
      <c r="UFG149" s="6"/>
      <c r="UFM149" s="11"/>
      <c r="UFN149" s="6"/>
      <c r="UFT149" s="11"/>
      <c r="UFU149" s="6"/>
      <c r="UGA149" s="11"/>
      <c r="UGB149" s="6"/>
      <c r="UGH149" s="11"/>
      <c r="UGI149" s="6"/>
      <c r="UGO149" s="11"/>
      <c r="UGP149" s="6"/>
      <c r="UGV149" s="11"/>
      <c r="UGW149" s="6"/>
      <c r="UHC149" s="11"/>
      <c r="UHD149" s="6"/>
      <c r="UHJ149" s="11"/>
      <c r="UHK149" s="6"/>
      <c r="UHQ149" s="11"/>
      <c r="UHR149" s="6"/>
      <c r="UHX149" s="11"/>
      <c r="UHY149" s="6"/>
      <c r="UIE149" s="11"/>
      <c r="UIF149" s="6"/>
      <c r="UIL149" s="11"/>
      <c r="UIM149" s="6"/>
      <c r="UIS149" s="11"/>
      <c r="UIT149" s="6"/>
      <c r="UIZ149" s="11"/>
      <c r="UJA149" s="6"/>
      <c r="UJG149" s="11"/>
      <c r="UJH149" s="6"/>
      <c r="UJN149" s="11"/>
      <c r="UJO149" s="6"/>
      <c r="UJU149" s="11"/>
      <c r="UJV149" s="6"/>
      <c r="UKB149" s="11"/>
      <c r="UKC149" s="6"/>
      <c r="UKI149" s="11"/>
      <c r="UKJ149" s="6"/>
      <c r="UKP149" s="11"/>
      <c r="UKQ149" s="6"/>
      <c r="UKW149" s="11"/>
      <c r="UKX149" s="6"/>
      <c r="ULD149" s="11"/>
      <c r="ULE149" s="6"/>
      <c r="ULK149" s="11"/>
      <c r="ULL149" s="6"/>
      <c r="ULR149" s="11"/>
      <c r="ULS149" s="6"/>
      <c r="ULY149" s="11"/>
      <c r="ULZ149" s="6"/>
      <c r="UMF149" s="11"/>
      <c r="UMG149" s="6"/>
      <c r="UMM149" s="11"/>
      <c r="UMN149" s="6"/>
      <c r="UMT149" s="11"/>
      <c r="UMU149" s="6"/>
      <c r="UNA149" s="11"/>
      <c r="UNB149" s="6"/>
      <c r="UNH149" s="11"/>
      <c r="UNI149" s="6"/>
      <c r="UNO149" s="11"/>
      <c r="UNP149" s="6"/>
      <c r="UNV149" s="11"/>
      <c r="UNW149" s="6"/>
      <c r="UOC149" s="11"/>
      <c r="UOD149" s="6"/>
      <c r="UOJ149" s="11"/>
      <c r="UOK149" s="6"/>
      <c r="UOQ149" s="11"/>
      <c r="UOR149" s="6"/>
      <c r="UOX149" s="11"/>
      <c r="UOY149" s="6"/>
      <c r="UPE149" s="11"/>
      <c r="UPF149" s="6"/>
      <c r="UPL149" s="11"/>
      <c r="UPM149" s="6"/>
      <c r="UPS149" s="11"/>
      <c r="UPT149" s="6"/>
      <c r="UPZ149" s="11"/>
      <c r="UQA149" s="6"/>
      <c r="UQG149" s="11"/>
      <c r="UQH149" s="6"/>
      <c r="UQN149" s="11"/>
      <c r="UQO149" s="6"/>
      <c r="UQU149" s="11"/>
      <c r="UQV149" s="6"/>
      <c r="URB149" s="11"/>
      <c r="URC149" s="6"/>
      <c r="URI149" s="11"/>
      <c r="URJ149" s="6"/>
      <c r="URP149" s="11"/>
      <c r="URQ149" s="6"/>
      <c r="URW149" s="11"/>
      <c r="URX149" s="6"/>
      <c r="USD149" s="11"/>
      <c r="USE149" s="6"/>
      <c r="USK149" s="11"/>
      <c r="USL149" s="6"/>
      <c r="USR149" s="11"/>
      <c r="USS149" s="6"/>
      <c r="USY149" s="11"/>
      <c r="USZ149" s="6"/>
      <c r="UTF149" s="11"/>
      <c r="UTG149" s="6"/>
      <c r="UTM149" s="11"/>
      <c r="UTN149" s="6"/>
      <c r="UTT149" s="11"/>
      <c r="UTU149" s="6"/>
      <c r="UUA149" s="11"/>
      <c r="UUB149" s="6"/>
      <c r="UUH149" s="11"/>
      <c r="UUI149" s="6"/>
      <c r="UUO149" s="11"/>
      <c r="UUP149" s="6"/>
      <c r="UUV149" s="11"/>
      <c r="UUW149" s="6"/>
      <c r="UVC149" s="11"/>
      <c r="UVD149" s="6"/>
      <c r="UVJ149" s="11"/>
      <c r="UVK149" s="6"/>
      <c r="UVQ149" s="11"/>
      <c r="UVR149" s="6"/>
      <c r="UVX149" s="11"/>
      <c r="UVY149" s="6"/>
      <c r="UWE149" s="11"/>
      <c r="UWF149" s="6"/>
      <c r="UWL149" s="11"/>
      <c r="UWM149" s="6"/>
      <c r="UWS149" s="11"/>
      <c r="UWT149" s="6"/>
      <c r="UWZ149" s="11"/>
      <c r="UXA149" s="6"/>
      <c r="UXG149" s="11"/>
      <c r="UXH149" s="6"/>
      <c r="UXN149" s="11"/>
      <c r="UXO149" s="6"/>
      <c r="UXU149" s="11"/>
      <c r="UXV149" s="6"/>
      <c r="UYB149" s="11"/>
      <c r="UYC149" s="6"/>
      <c r="UYI149" s="11"/>
      <c r="UYJ149" s="6"/>
      <c r="UYP149" s="11"/>
      <c r="UYQ149" s="6"/>
      <c r="UYW149" s="11"/>
      <c r="UYX149" s="6"/>
      <c r="UZD149" s="11"/>
      <c r="UZE149" s="6"/>
      <c r="UZK149" s="11"/>
      <c r="UZL149" s="6"/>
      <c r="UZR149" s="11"/>
      <c r="UZS149" s="6"/>
      <c r="UZY149" s="11"/>
      <c r="UZZ149" s="6"/>
      <c r="VAF149" s="11"/>
      <c r="VAG149" s="6"/>
      <c r="VAM149" s="11"/>
      <c r="VAN149" s="6"/>
      <c r="VAT149" s="11"/>
      <c r="VAU149" s="6"/>
      <c r="VBA149" s="11"/>
      <c r="VBB149" s="6"/>
      <c r="VBH149" s="11"/>
      <c r="VBI149" s="6"/>
      <c r="VBO149" s="11"/>
      <c r="VBP149" s="6"/>
      <c r="VBV149" s="11"/>
      <c r="VBW149" s="6"/>
      <c r="VCC149" s="11"/>
      <c r="VCD149" s="6"/>
      <c r="VCJ149" s="11"/>
      <c r="VCK149" s="6"/>
      <c r="VCQ149" s="11"/>
      <c r="VCR149" s="6"/>
      <c r="VCX149" s="11"/>
      <c r="VCY149" s="6"/>
      <c r="VDE149" s="11"/>
      <c r="VDF149" s="6"/>
      <c r="VDL149" s="11"/>
      <c r="VDM149" s="6"/>
      <c r="VDS149" s="11"/>
      <c r="VDT149" s="6"/>
      <c r="VDZ149" s="11"/>
      <c r="VEA149" s="6"/>
      <c r="VEG149" s="11"/>
      <c r="VEH149" s="6"/>
      <c r="VEN149" s="11"/>
      <c r="VEO149" s="6"/>
      <c r="VEU149" s="11"/>
      <c r="VEV149" s="6"/>
      <c r="VFB149" s="11"/>
      <c r="VFC149" s="6"/>
      <c r="VFI149" s="11"/>
      <c r="VFJ149" s="6"/>
      <c r="VFP149" s="11"/>
      <c r="VFQ149" s="6"/>
      <c r="VFW149" s="11"/>
      <c r="VFX149" s="6"/>
      <c r="VGD149" s="11"/>
      <c r="VGE149" s="6"/>
      <c r="VGK149" s="11"/>
      <c r="VGL149" s="6"/>
      <c r="VGR149" s="11"/>
      <c r="VGS149" s="6"/>
      <c r="VGY149" s="11"/>
      <c r="VGZ149" s="6"/>
      <c r="VHF149" s="11"/>
      <c r="VHG149" s="6"/>
      <c r="VHM149" s="11"/>
      <c r="VHN149" s="6"/>
      <c r="VHT149" s="11"/>
      <c r="VHU149" s="6"/>
      <c r="VIA149" s="11"/>
      <c r="VIB149" s="6"/>
      <c r="VIH149" s="11"/>
      <c r="VII149" s="6"/>
      <c r="VIO149" s="11"/>
      <c r="VIP149" s="6"/>
      <c r="VIV149" s="11"/>
      <c r="VIW149" s="6"/>
      <c r="VJC149" s="11"/>
      <c r="VJD149" s="6"/>
      <c r="VJJ149" s="11"/>
      <c r="VJK149" s="6"/>
      <c r="VJQ149" s="11"/>
      <c r="VJR149" s="6"/>
      <c r="VJX149" s="11"/>
      <c r="VJY149" s="6"/>
      <c r="VKE149" s="11"/>
      <c r="VKF149" s="6"/>
      <c r="VKL149" s="11"/>
      <c r="VKM149" s="6"/>
      <c r="VKS149" s="11"/>
      <c r="VKT149" s="6"/>
      <c r="VKZ149" s="11"/>
      <c r="VLA149" s="6"/>
      <c r="VLG149" s="11"/>
      <c r="VLH149" s="6"/>
      <c r="VLN149" s="11"/>
      <c r="VLO149" s="6"/>
      <c r="VLU149" s="11"/>
      <c r="VLV149" s="6"/>
      <c r="VMB149" s="11"/>
      <c r="VMC149" s="6"/>
      <c r="VMI149" s="11"/>
      <c r="VMJ149" s="6"/>
      <c r="VMP149" s="11"/>
      <c r="VMQ149" s="6"/>
      <c r="VMW149" s="11"/>
      <c r="VMX149" s="6"/>
      <c r="VND149" s="11"/>
      <c r="VNE149" s="6"/>
      <c r="VNK149" s="11"/>
      <c r="VNL149" s="6"/>
      <c r="VNR149" s="11"/>
      <c r="VNS149" s="6"/>
      <c r="VNY149" s="11"/>
      <c r="VNZ149" s="6"/>
      <c r="VOF149" s="11"/>
      <c r="VOG149" s="6"/>
      <c r="VOM149" s="11"/>
      <c r="VON149" s="6"/>
      <c r="VOT149" s="11"/>
      <c r="VOU149" s="6"/>
      <c r="VPA149" s="11"/>
      <c r="VPB149" s="6"/>
      <c r="VPH149" s="11"/>
      <c r="VPI149" s="6"/>
      <c r="VPO149" s="11"/>
      <c r="VPP149" s="6"/>
      <c r="VPV149" s="11"/>
      <c r="VPW149" s="6"/>
      <c r="VQC149" s="11"/>
      <c r="VQD149" s="6"/>
      <c r="VQJ149" s="11"/>
      <c r="VQK149" s="6"/>
      <c r="VQQ149" s="11"/>
      <c r="VQR149" s="6"/>
      <c r="VQX149" s="11"/>
      <c r="VQY149" s="6"/>
      <c r="VRE149" s="11"/>
      <c r="VRF149" s="6"/>
      <c r="VRL149" s="11"/>
      <c r="VRM149" s="6"/>
      <c r="VRS149" s="11"/>
      <c r="VRT149" s="6"/>
      <c r="VRZ149" s="11"/>
      <c r="VSA149" s="6"/>
      <c r="VSG149" s="11"/>
      <c r="VSH149" s="6"/>
      <c r="VSN149" s="11"/>
      <c r="VSO149" s="6"/>
      <c r="VSU149" s="11"/>
      <c r="VSV149" s="6"/>
      <c r="VTB149" s="11"/>
      <c r="VTC149" s="6"/>
      <c r="VTI149" s="11"/>
      <c r="VTJ149" s="6"/>
      <c r="VTP149" s="11"/>
      <c r="VTQ149" s="6"/>
      <c r="VTW149" s="11"/>
      <c r="VTX149" s="6"/>
      <c r="VUD149" s="11"/>
      <c r="VUE149" s="6"/>
      <c r="VUK149" s="11"/>
      <c r="VUL149" s="6"/>
      <c r="VUR149" s="11"/>
      <c r="VUS149" s="6"/>
      <c r="VUY149" s="11"/>
      <c r="VUZ149" s="6"/>
      <c r="VVF149" s="11"/>
      <c r="VVG149" s="6"/>
      <c r="VVM149" s="11"/>
      <c r="VVN149" s="6"/>
      <c r="VVT149" s="11"/>
      <c r="VVU149" s="6"/>
      <c r="VWA149" s="11"/>
      <c r="VWB149" s="6"/>
      <c r="VWH149" s="11"/>
      <c r="VWI149" s="6"/>
      <c r="VWO149" s="11"/>
      <c r="VWP149" s="6"/>
      <c r="VWV149" s="11"/>
      <c r="VWW149" s="6"/>
      <c r="VXC149" s="11"/>
      <c r="VXD149" s="6"/>
      <c r="VXJ149" s="11"/>
      <c r="VXK149" s="6"/>
      <c r="VXQ149" s="11"/>
      <c r="VXR149" s="6"/>
      <c r="VXX149" s="11"/>
      <c r="VXY149" s="6"/>
      <c r="VYE149" s="11"/>
      <c r="VYF149" s="6"/>
      <c r="VYL149" s="11"/>
      <c r="VYM149" s="6"/>
      <c r="VYS149" s="11"/>
      <c r="VYT149" s="6"/>
      <c r="VYZ149" s="11"/>
      <c r="VZA149" s="6"/>
      <c r="VZG149" s="11"/>
      <c r="VZH149" s="6"/>
      <c r="VZN149" s="11"/>
      <c r="VZO149" s="6"/>
      <c r="VZU149" s="11"/>
      <c r="VZV149" s="6"/>
      <c r="WAB149" s="11"/>
      <c r="WAC149" s="6"/>
      <c r="WAI149" s="11"/>
      <c r="WAJ149" s="6"/>
      <c r="WAP149" s="11"/>
      <c r="WAQ149" s="6"/>
      <c r="WAW149" s="11"/>
      <c r="WAX149" s="6"/>
      <c r="WBD149" s="11"/>
      <c r="WBE149" s="6"/>
      <c r="WBK149" s="11"/>
      <c r="WBL149" s="6"/>
      <c r="WBR149" s="11"/>
      <c r="WBS149" s="6"/>
      <c r="WBY149" s="11"/>
      <c r="WBZ149" s="6"/>
      <c r="WCF149" s="11"/>
      <c r="WCG149" s="6"/>
      <c r="WCM149" s="11"/>
      <c r="WCN149" s="6"/>
      <c r="WCT149" s="11"/>
      <c r="WCU149" s="6"/>
      <c r="WDA149" s="11"/>
      <c r="WDB149" s="6"/>
      <c r="WDH149" s="11"/>
      <c r="WDI149" s="6"/>
      <c r="WDO149" s="11"/>
      <c r="WDP149" s="6"/>
      <c r="WDV149" s="11"/>
      <c r="WDW149" s="6"/>
      <c r="WEC149" s="11"/>
      <c r="WED149" s="6"/>
      <c r="WEJ149" s="11"/>
      <c r="WEK149" s="6"/>
      <c r="WEQ149" s="11"/>
      <c r="WER149" s="6"/>
      <c r="WEX149" s="11"/>
      <c r="WEY149" s="6"/>
      <c r="WFE149" s="11"/>
      <c r="WFF149" s="6"/>
      <c r="WFL149" s="11"/>
      <c r="WFM149" s="6"/>
      <c r="WFS149" s="11"/>
      <c r="WFT149" s="6"/>
      <c r="WFZ149" s="11"/>
      <c r="WGA149" s="6"/>
      <c r="WGG149" s="11"/>
      <c r="WGH149" s="6"/>
      <c r="WGN149" s="11"/>
      <c r="WGO149" s="6"/>
      <c r="WGU149" s="11"/>
      <c r="WGV149" s="6"/>
      <c r="WHB149" s="11"/>
      <c r="WHC149" s="6"/>
      <c r="WHI149" s="11"/>
      <c r="WHJ149" s="6"/>
      <c r="WHP149" s="11"/>
      <c r="WHQ149" s="6"/>
      <c r="WHW149" s="11"/>
      <c r="WHX149" s="6"/>
      <c r="WID149" s="11"/>
      <c r="WIE149" s="6"/>
      <c r="WIK149" s="11"/>
      <c r="WIL149" s="6"/>
      <c r="WIR149" s="11"/>
      <c r="WIS149" s="6"/>
      <c r="WIY149" s="11"/>
      <c r="WIZ149" s="6"/>
      <c r="WJF149" s="11"/>
      <c r="WJG149" s="6"/>
      <c r="WJM149" s="11"/>
      <c r="WJN149" s="6"/>
      <c r="WJT149" s="11"/>
      <c r="WJU149" s="6"/>
      <c r="WKA149" s="11"/>
      <c r="WKB149" s="6"/>
      <c r="WKH149" s="11"/>
      <c r="WKI149" s="6"/>
      <c r="WKO149" s="11"/>
      <c r="WKP149" s="6"/>
      <c r="WKV149" s="11"/>
      <c r="WKW149" s="6"/>
      <c r="WLC149" s="11"/>
      <c r="WLD149" s="6"/>
      <c r="WLJ149" s="11"/>
      <c r="WLK149" s="6"/>
      <c r="WLQ149" s="11"/>
      <c r="WLR149" s="6"/>
      <c r="WLX149" s="11"/>
      <c r="WLY149" s="6"/>
      <c r="WME149" s="11"/>
      <c r="WMF149" s="6"/>
      <c r="WML149" s="11"/>
      <c r="WMM149" s="6"/>
      <c r="WMS149" s="11"/>
      <c r="WMT149" s="6"/>
      <c r="WMZ149" s="11"/>
      <c r="WNA149" s="6"/>
      <c r="WNG149" s="11"/>
      <c r="WNH149" s="6"/>
      <c r="WNN149" s="11"/>
      <c r="WNO149" s="6"/>
      <c r="WNU149" s="11"/>
      <c r="WNV149" s="6"/>
      <c r="WOB149" s="11"/>
      <c r="WOC149" s="6"/>
      <c r="WOI149" s="11"/>
      <c r="WOJ149" s="6"/>
      <c r="WOP149" s="11"/>
      <c r="WOQ149" s="6"/>
      <c r="WOW149" s="11"/>
      <c r="WOX149" s="6"/>
      <c r="WPD149" s="11"/>
      <c r="WPE149" s="6"/>
      <c r="WPK149" s="11"/>
      <c r="WPL149" s="6"/>
      <c r="WPR149" s="11"/>
      <c r="WPS149" s="6"/>
      <c r="WPY149" s="11"/>
      <c r="WPZ149" s="6"/>
      <c r="WQF149" s="11"/>
      <c r="WQG149" s="6"/>
      <c r="WQM149" s="11"/>
      <c r="WQN149" s="6"/>
      <c r="WQT149" s="11"/>
      <c r="WQU149" s="6"/>
      <c r="WRA149" s="11"/>
      <c r="WRB149" s="6"/>
      <c r="WRH149" s="11"/>
      <c r="WRI149" s="6"/>
      <c r="WRO149" s="11"/>
      <c r="WRP149" s="6"/>
      <c r="WRV149" s="11"/>
      <c r="WRW149" s="6"/>
      <c r="WSC149" s="11"/>
      <c r="WSD149" s="6"/>
      <c r="WSJ149" s="11"/>
      <c r="WSK149" s="6"/>
      <c r="WSQ149" s="11"/>
      <c r="WSR149" s="6"/>
      <c r="WSX149" s="11"/>
      <c r="WSY149" s="6"/>
      <c r="WTE149" s="11"/>
      <c r="WTF149" s="6"/>
      <c r="WTL149" s="11"/>
      <c r="WTM149" s="6"/>
      <c r="WTS149" s="11"/>
      <c r="WTT149" s="6"/>
      <c r="WTZ149" s="11"/>
      <c r="WUA149" s="6"/>
      <c r="WUG149" s="11"/>
      <c r="WUH149" s="6"/>
      <c r="WUN149" s="11"/>
      <c r="WUO149" s="6"/>
      <c r="WUU149" s="11"/>
      <c r="WUV149" s="6"/>
      <c r="WVB149" s="11"/>
      <c r="WVC149" s="6"/>
      <c r="WVI149" s="11"/>
      <c r="WVJ149" s="6"/>
      <c r="WVP149" s="11"/>
      <c r="WVQ149" s="6"/>
      <c r="WVW149" s="11"/>
      <c r="WVX149" s="6"/>
      <c r="WWD149" s="11"/>
      <c r="WWE149" s="6"/>
      <c r="WWK149" s="11"/>
      <c r="WWL149" s="6"/>
      <c r="WWR149" s="11"/>
      <c r="WWS149" s="6"/>
      <c r="WWY149" s="11"/>
      <c r="WWZ149" s="6"/>
      <c r="WXF149" s="11"/>
      <c r="WXG149" s="6"/>
      <c r="WXM149" s="11"/>
      <c r="WXN149" s="6"/>
      <c r="WXT149" s="11"/>
      <c r="WXU149" s="6"/>
      <c r="WYA149" s="11"/>
      <c r="WYB149" s="6"/>
      <c r="WYH149" s="11"/>
      <c r="WYI149" s="6"/>
      <c r="WYO149" s="11"/>
      <c r="WYP149" s="6"/>
      <c r="WYV149" s="11"/>
      <c r="WYW149" s="6"/>
      <c r="WZC149" s="11"/>
      <c r="WZD149" s="6"/>
      <c r="WZJ149" s="11"/>
      <c r="WZK149" s="6"/>
      <c r="WZQ149" s="11"/>
      <c r="WZR149" s="6"/>
      <c r="WZX149" s="11"/>
      <c r="WZY149" s="6"/>
      <c r="XAE149" s="11"/>
      <c r="XAF149" s="6"/>
      <c r="XAL149" s="11"/>
      <c r="XAM149" s="6"/>
      <c r="XAS149" s="11"/>
      <c r="XAT149" s="6"/>
      <c r="XAZ149" s="11"/>
      <c r="XBA149" s="6"/>
      <c r="XBG149" s="11"/>
      <c r="XBH149" s="6"/>
      <c r="XBN149" s="11"/>
      <c r="XBO149" s="6"/>
      <c r="XBU149" s="11"/>
      <c r="XBV149" s="6"/>
      <c r="XCB149" s="11"/>
      <c r="XCC149" s="6"/>
      <c r="XCI149" s="11"/>
      <c r="XCJ149" s="6"/>
      <c r="XCP149" s="11"/>
      <c r="XCQ149" s="6"/>
      <c r="XCW149" s="11"/>
      <c r="XCX149" s="6"/>
      <c r="XDD149" s="11"/>
      <c r="XDE149" s="6"/>
      <c r="XDK149" s="11"/>
      <c r="XDL149" s="6"/>
      <c r="XDR149" s="11"/>
      <c r="XDS149" s="6"/>
      <c r="XDY149" s="11"/>
      <c r="XDZ149" s="6"/>
      <c r="XEF149" s="11"/>
      <c r="XEG149" s="6"/>
      <c r="XEM149" s="11"/>
      <c r="XEN149" s="6"/>
      <c r="XET149" s="11"/>
      <c r="XEU149" s="6"/>
      <c r="XFA149" s="11"/>
      <c r="XFB149" s="6"/>
    </row>
    <row r="150" spans="1:1024 1030:2046 2052:3068 3074:5119 5125:6141 6147:7163 7169:8192 8198:9214 9220:10236 10242:12287 12293:13309 13315:14331 14337:15360 15366:16382" s="7" customFormat="1" x14ac:dyDescent="0.2">
      <c r="A150" s="11">
        <v>45848</v>
      </c>
      <c r="B150" s="6" t="s">
        <v>20</v>
      </c>
      <c r="C150" s="7">
        <v>5.8353020000000004</v>
      </c>
      <c r="D150" s="7">
        <v>15000000</v>
      </c>
      <c r="E150" s="7">
        <v>87529534.680000007</v>
      </c>
      <c r="F150" s="7">
        <v>114.306674</v>
      </c>
      <c r="G150" s="7">
        <v>114.406407</v>
      </c>
      <c r="H150" s="3"/>
      <c r="I150" s="6"/>
      <c r="O150" s="11"/>
      <c r="P150" s="6"/>
      <c r="V150" s="11"/>
      <c r="W150" s="6"/>
      <c r="AC150" s="11"/>
      <c r="AD150" s="6"/>
      <c r="AJ150" s="11"/>
      <c r="AK150" s="6"/>
      <c r="AQ150" s="11"/>
      <c r="AR150" s="6"/>
      <c r="AX150" s="11"/>
      <c r="AY150" s="6"/>
      <c r="BE150" s="11"/>
      <c r="BF150" s="6"/>
      <c r="BL150" s="11"/>
      <c r="BM150" s="6"/>
      <c r="BS150" s="11"/>
      <c r="BT150" s="6"/>
      <c r="BZ150" s="11"/>
      <c r="CA150" s="6"/>
      <c r="CG150" s="11"/>
      <c r="CH150" s="6"/>
      <c r="CN150" s="11"/>
      <c r="CO150" s="6"/>
      <c r="CU150" s="11"/>
      <c r="CV150" s="6"/>
      <c r="DB150" s="11"/>
      <c r="DC150" s="6"/>
      <c r="DI150" s="11"/>
      <c r="DJ150" s="6"/>
      <c r="DP150" s="11"/>
      <c r="DQ150" s="6"/>
      <c r="DW150" s="11"/>
      <c r="DX150" s="6"/>
      <c r="ED150" s="11"/>
      <c r="EE150" s="6"/>
      <c r="EK150" s="11"/>
      <c r="EL150" s="6"/>
      <c r="ER150" s="11"/>
      <c r="ES150" s="6"/>
      <c r="EY150" s="11"/>
      <c r="EZ150" s="6"/>
      <c r="FF150" s="11"/>
      <c r="FG150" s="6"/>
      <c r="FM150" s="11"/>
      <c r="FN150" s="6"/>
      <c r="FT150" s="11"/>
      <c r="FU150" s="6"/>
      <c r="GA150" s="11"/>
      <c r="GB150" s="6"/>
      <c r="GH150" s="11"/>
      <c r="GI150" s="6"/>
      <c r="GO150" s="11"/>
      <c r="GP150" s="6"/>
      <c r="GV150" s="11"/>
      <c r="GW150" s="6"/>
      <c r="HC150" s="11"/>
      <c r="HD150" s="6"/>
      <c r="HJ150" s="11"/>
      <c r="HK150" s="6"/>
      <c r="HQ150" s="11"/>
      <c r="HR150" s="6"/>
      <c r="HX150" s="11"/>
      <c r="HY150" s="6"/>
      <c r="IE150" s="11"/>
      <c r="IF150" s="6"/>
      <c r="IL150" s="11"/>
      <c r="IM150" s="6"/>
      <c r="IS150" s="11"/>
      <c r="IT150" s="6"/>
      <c r="IZ150" s="11"/>
      <c r="JA150" s="6"/>
      <c r="JG150" s="11"/>
      <c r="JH150" s="6"/>
      <c r="JN150" s="11"/>
      <c r="JO150" s="6"/>
      <c r="JU150" s="11"/>
      <c r="JV150" s="6"/>
      <c r="KB150" s="11"/>
      <c r="KC150" s="6"/>
      <c r="KI150" s="11"/>
      <c r="KJ150" s="6"/>
      <c r="KP150" s="11"/>
      <c r="KQ150" s="6"/>
      <c r="KW150" s="11"/>
      <c r="KX150" s="6"/>
      <c r="LD150" s="11"/>
      <c r="LE150" s="6"/>
      <c r="LK150" s="11"/>
      <c r="LL150" s="6"/>
      <c r="LR150" s="11"/>
      <c r="LS150" s="6"/>
      <c r="LY150" s="11"/>
      <c r="LZ150" s="6"/>
      <c r="MF150" s="11"/>
      <c r="MG150" s="6"/>
      <c r="MM150" s="11"/>
      <c r="MN150" s="6"/>
      <c r="MT150" s="11"/>
      <c r="MU150" s="6"/>
      <c r="NA150" s="11"/>
      <c r="NB150" s="6"/>
      <c r="NH150" s="11"/>
      <c r="NI150" s="6"/>
      <c r="NO150" s="11"/>
      <c r="NP150" s="6"/>
      <c r="NV150" s="11"/>
      <c r="NW150" s="6"/>
      <c r="OC150" s="11"/>
      <c r="OD150" s="6"/>
      <c r="OJ150" s="11"/>
      <c r="OK150" s="6"/>
      <c r="OQ150" s="11"/>
      <c r="OR150" s="6"/>
      <c r="OX150" s="11"/>
      <c r="OY150" s="6"/>
      <c r="PE150" s="11"/>
      <c r="PF150" s="6"/>
      <c r="PL150" s="11"/>
      <c r="PM150" s="6"/>
      <c r="PS150" s="11"/>
      <c r="PT150" s="6"/>
      <c r="PZ150" s="11"/>
      <c r="QA150" s="6"/>
      <c r="QG150" s="11"/>
      <c r="QH150" s="6"/>
      <c r="QN150" s="11"/>
      <c r="QO150" s="6"/>
      <c r="QU150" s="11"/>
      <c r="QV150" s="6"/>
      <c r="RB150" s="11"/>
      <c r="RC150" s="6"/>
      <c r="RI150" s="11"/>
      <c r="RJ150" s="6"/>
      <c r="RP150" s="11"/>
      <c r="RQ150" s="6"/>
      <c r="RW150" s="11"/>
      <c r="RX150" s="6"/>
      <c r="SD150" s="11"/>
      <c r="SE150" s="6"/>
      <c r="SK150" s="11"/>
      <c r="SL150" s="6"/>
      <c r="SR150" s="11"/>
      <c r="SS150" s="6"/>
      <c r="SY150" s="11"/>
      <c r="SZ150" s="6"/>
      <c r="TF150" s="11"/>
      <c r="TG150" s="6"/>
      <c r="TM150" s="11"/>
      <c r="TN150" s="6"/>
      <c r="TT150" s="11"/>
      <c r="TU150" s="6"/>
      <c r="UA150" s="11"/>
      <c r="UB150" s="6"/>
      <c r="UH150" s="11"/>
      <c r="UI150" s="6"/>
      <c r="UO150" s="11"/>
      <c r="UP150" s="6"/>
      <c r="UV150" s="11"/>
      <c r="UW150" s="6"/>
      <c r="VC150" s="11"/>
      <c r="VD150" s="6"/>
      <c r="VJ150" s="11"/>
      <c r="VK150" s="6"/>
      <c r="VQ150" s="11"/>
      <c r="VR150" s="6"/>
      <c r="VX150" s="11"/>
      <c r="VY150" s="6"/>
      <c r="WE150" s="11"/>
      <c r="WF150" s="6"/>
      <c r="WL150" s="11"/>
      <c r="WM150" s="6"/>
      <c r="WS150" s="11"/>
      <c r="WT150" s="6"/>
      <c r="WZ150" s="11"/>
      <c r="XA150" s="6"/>
      <c r="XG150" s="11"/>
      <c r="XH150" s="6"/>
      <c r="XN150" s="11"/>
      <c r="XO150" s="6"/>
      <c r="XU150" s="11"/>
      <c r="XV150" s="6"/>
      <c r="YB150" s="11"/>
      <c r="YC150" s="6"/>
      <c r="YI150" s="11"/>
      <c r="YJ150" s="6"/>
      <c r="YP150" s="11"/>
      <c r="YQ150" s="6"/>
      <c r="YW150" s="11"/>
      <c r="YX150" s="6"/>
      <c r="ZD150" s="11"/>
      <c r="ZE150" s="6"/>
      <c r="ZK150" s="11"/>
      <c r="ZL150" s="6"/>
      <c r="ZR150" s="11"/>
      <c r="ZS150" s="6"/>
      <c r="ZY150" s="11"/>
      <c r="ZZ150" s="6"/>
      <c r="AAF150" s="11"/>
      <c r="AAG150" s="6"/>
      <c r="AAM150" s="11"/>
      <c r="AAN150" s="6"/>
      <c r="AAT150" s="11"/>
      <c r="AAU150" s="6"/>
      <c r="ABA150" s="11"/>
      <c r="ABB150" s="6"/>
      <c r="ABH150" s="11"/>
      <c r="ABI150" s="6"/>
      <c r="ABO150" s="11"/>
      <c r="ABP150" s="6"/>
      <c r="ABV150" s="11"/>
      <c r="ABW150" s="6"/>
      <c r="ACC150" s="11"/>
      <c r="ACD150" s="6"/>
      <c r="ACJ150" s="11"/>
      <c r="ACK150" s="6"/>
      <c r="ACQ150" s="11"/>
      <c r="ACR150" s="6"/>
      <c r="ACX150" s="11"/>
      <c r="ACY150" s="6"/>
      <c r="ADE150" s="11"/>
      <c r="ADF150" s="6"/>
      <c r="ADL150" s="11"/>
      <c r="ADM150" s="6"/>
      <c r="ADS150" s="11"/>
      <c r="ADT150" s="6"/>
      <c r="ADZ150" s="11"/>
      <c r="AEA150" s="6"/>
      <c r="AEG150" s="11"/>
      <c r="AEH150" s="6"/>
      <c r="AEN150" s="11"/>
      <c r="AEO150" s="6"/>
      <c r="AEU150" s="11"/>
      <c r="AEV150" s="6"/>
      <c r="AFB150" s="11"/>
      <c r="AFC150" s="6"/>
      <c r="AFI150" s="11"/>
      <c r="AFJ150" s="6"/>
      <c r="AFP150" s="11"/>
      <c r="AFQ150" s="6"/>
      <c r="AFW150" s="11"/>
      <c r="AFX150" s="6"/>
      <c r="AGD150" s="11"/>
      <c r="AGE150" s="6"/>
      <c r="AGK150" s="11"/>
      <c r="AGL150" s="6"/>
      <c r="AGR150" s="11"/>
      <c r="AGS150" s="6"/>
      <c r="AGY150" s="11"/>
      <c r="AGZ150" s="6"/>
      <c r="AHF150" s="11"/>
      <c r="AHG150" s="6"/>
      <c r="AHM150" s="11"/>
      <c r="AHN150" s="6"/>
      <c r="AHT150" s="11"/>
      <c r="AHU150" s="6"/>
      <c r="AIA150" s="11"/>
      <c r="AIB150" s="6"/>
      <c r="AIH150" s="11"/>
      <c r="AII150" s="6"/>
      <c r="AIO150" s="11"/>
      <c r="AIP150" s="6"/>
      <c r="AIV150" s="11"/>
      <c r="AIW150" s="6"/>
      <c r="AJC150" s="11"/>
      <c r="AJD150" s="6"/>
      <c r="AJJ150" s="11"/>
      <c r="AJK150" s="6"/>
      <c r="AJQ150" s="11"/>
      <c r="AJR150" s="6"/>
      <c r="AJX150" s="11"/>
      <c r="AJY150" s="6"/>
      <c r="AKE150" s="11"/>
      <c r="AKF150" s="6"/>
      <c r="AKL150" s="11"/>
      <c r="AKM150" s="6"/>
      <c r="AKS150" s="11"/>
      <c r="AKT150" s="6"/>
      <c r="AKZ150" s="11"/>
      <c r="ALA150" s="6"/>
      <c r="ALG150" s="11"/>
      <c r="ALH150" s="6"/>
      <c r="ALN150" s="11"/>
      <c r="ALO150" s="6"/>
      <c r="ALU150" s="11"/>
      <c r="ALV150" s="6"/>
      <c r="AMB150" s="11"/>
      <c r="AMC150" s="6"/>
      <c r="AMI150" s="11"/>
      <c r="AMJ150" s="6"/>
      <c r="AMP150" s="11"/>
      <c r="AMQ150" s="6"/>
      <c r="AMW150" s="11"/>
      <c r="AMX150" s="6"/>
      <c r="AND150" s="11"/>
      <c r="ANE150" s="6"/>
      <c r="ANK150" s="11"/>
      <c r="ANL150" s="6"/>
      <c r="ANR150" s="11"/>
      <c r="ANS150" s="6"/>
      <c r="ANY150" s="11"/>
      <c r="ANZ150" s="6"/>
      <c r="AOF150" s="11"/>
      <c r="AOG150" s="6"/>
      <c r="AOM150" s="11"/>
      <c r="AON150" s="6"/>
      <c r="AOT150" s="11"/>
      <c r="AOU150" s="6"/>
      <c r="APA150" s="11"/>
      <c r="APB150" s="6"/>
      <c r="APH150" s="11"/>
      <c r="API150" s="6"/>
      <c r="APO150" s="11"/>
      <c r="APP150" s="6"/>
      <c r="APV150" s="11"/>
      <c r="APW150" s="6"/>
      <c r="AQC150" s="11"/>
      <c r="AQD150" s="6"/>
      <c r="AQJ150" s="11"/>
      <c r="AQK150" s="6"/>
      <c r="AQQ150" s="11"/>
      <c r="AQR150" s="6"/>
      <c r="AQX150" s="11"/>
      <c r="AQY150" s="6"/>
      <c r="ARE150" s="11"/>
      <c r="ARF150" s="6"/>
      <c r="ARL150" s="11"/>
      <c r="ARM150" s="6"/>
      <c r="ARS150" s="11"/>
      <c r="ART150" s="6"/>
      <c r="ARZ150" s="11"/>
      <c r="ASA150" s="6"/>
      <c r="ASG150" s="11"/>
      <c r="ASH150" s="6"/>
      <c r="ASN150" s="11"/>
      <c r="ASO150" s="6"/>
      <c r="ASU150" s="11"/>
      <c r="ASV150" s="6"/>
      <c r="ATB150" s="11"/>
      <c r="ATC150" s="6"/>
      <c r="ATI150" s="11"/>
      <c r="ATJ150" s="6"/>
      <c r="ATP150" s="11"/>
      <c r="ATQ150" s="6"/>
      <c r="ATW150" s="11"/>
      <c r="ATX150" s="6"/>
      <c r="AUD150" s="11"/>
      <c r="AUE150" s="6"/>
      <c r="AUK150" s="11"/>
      <c r="AUL150" s="6"/>
      <c r="AUR150" s="11"/>
      <c r="AUS150" s="6"/>
      <c r="AUY150" s="11"/>
      <c r="AUZ150" s="6"/>
      <c r="AVF150" s="11"/>
      <c r="AVG150" s="6"/>
      <c r="AVM150" s="11"/>
      <c r="AVN150" s="6"/>
      <c r="AVT150" s="11"/>
      <c r="AVU150" s="6"/>
      <c r="AWA150" s="11"/>
      <c r="AWB150" s="6"/>
      <c r="AWH150" s="11"/>
      <c r="AWI150" s="6"/>
      <c r="AWO150" s="11"/>
      <c r="AWP150" s="6"/>
      <c r="AWV150" s="11"/>
      <c r="AWW150" s="6"/>
      <c r="AXC150" s="11"/>
      <c r="AXD150" s="6"/>
      <c r="AXJ150" s="11"/>
      <c r="AXK150" s="6"/>
      <c r="AXQ150" s="11"/>
      <c r="AXR150" s="6"/>
      <c r="AXX150" s="11"/>
      <c r="AXY150" s="6"/>
      <c r="AYE150" s="11"/>
      <c r="AYF150" s="6"/>
      <c r="AYL150" s="11"/>
      <c r="AYM150" s="6"/>
      <c r="AYS150" s="11"/>
      <c r="AYT150" s="6"/>
      <c r="AYZ150" s="11"/>
      <c r="AZA150" s="6"/>
      <c r="AZG150" s="11"/>
      <c r="AZH150" s="6"/>
      <c r="AZN150" s="11"/>
      <c r="AZO150" s="6"/>
      <c r="AZU150" s="11"/>
      <c r="AZV150" s="6"/>
      <c r="BAB150" s="11"/>
      <c r="BAC150" s="6"/>
      <c r="BAI150" s="11"/>
      <c r="BAJ150" s="6"/>
      <c r="BAP150" s="11"/>
      <c r="BAQ150" s="6"/>
      <c r="BAW150" s="11"/>
      <c r="BAX150" s="6"/>
      <c r="BBD150" s="11"/>
      <c r="BBE150" s="6"/>
      <c r="BBK150" s="11"/>
      <c r="BBL150" s="6"/>
      <c r="BBR150" s="11"/>
      <c r="BBS150" s="6"/>
      <c r="BBY150" s="11"/>
      <c r="BBZ150" s="6"/>
      <c r="BCF150" s="11"/>
      <c r="BCG150" s="6"/>
      <c r="BCM150" s="11"/>
      <c r="BCN150" s="6"/>
      <c r="BCT150" s="11"/>
      <c r="BCU150" s="6"/>
      <c r="BDA150" s="11"/>
      <c r="BDB150" s="6"/>
      <c r="BDH150" s="11"/>
      <c r="BDI150" s="6"/>
      <c r="BDO150" s="11"/>
      <c r="BDP150" s="6"/>
      <c r="BDV150" s="11"/>
      <c r="BDW150" s="6"/>
      <c r="BEC150" s="11"/>
      <c r="BED150" s="6"/>
      <c r="BEJ150" s="11"/>
      <c r="BEK150" s="6"/>
      <c r="BEQ150" s="11"/>
      <c r="BER150" s="6"/>
      <c r="BEX150" s="11"/>
      <c r="BEY150" s="6"/>
      <c r="BFE150" s="11"/>
      <c r="BFF150" s="6"/>
      <c r="BFL150" s="11"/>
      <c r="BFM150" s="6"/>
      <c r="BFS150" s="11"/>
      <c r="BFT150" s="6"/>
      <c r="BFZ150" s="11"/>
      <c r="BGA150" s="6"/>
      <c r="BGG150" s="11"/>
      <c r="BGH150" s="6"/>
      <c r="BGN150" s="11"/>
      <c r="BGO150" s="6"/>
      <c r="BGU150" s="11"/>
      <c r="BGV150" s="6"/>
      <c r="BHB150" s="11"/>
      <c r="BHC150" s="6"/>
      <c r="BHI150" s="11"/>
      <c r="BHJ150" s="6"/>
      <c r="BHP150" s="11"/>
      <c r="BHQ150" s="6"/>
      <c r="BHW150" s="11"/>
      <c r="BHX150" s="6"/>
      <c r="BID150" s="11"/>
      <c r="BIE150" s="6"/>
      <c r="BIK150" s="11"/>
      <c r="BIL150" s="6"/>
      <c r="BIR150" s="11"/>
      <c r="BIS150" s="6"/>
      <c r="BIY150" s="11"/>
      <c r="BIZ150" s="6"/>
      <c r="BJF150" s="11"/>
      <c r="BJG150" s="6"/>
      <c r="BJM150" s="11"/>
      <c r="BJN150" s="6"/>
      <c r="BJT150" s="11"/>
      <c r="BJU150" s="6"/>
      <c r="BKA150" s="11"/>
      <c r="BKB150" s="6"/>
      <c r="BKH150" s="11"/>
      <c r="BKI150" s="6"/>
      <c r="BKO150" s="11"/>
      <c r="BKP150" s="6"/>
      <c r="BKV150" s="11"/>
      <c r="BKW150" s="6"/>
      <c r="BLC150" s="11"/>
      <c r="BLD150" s="6"/>
      <c r="BLJ150" s="11"/>
      <c r="BLK150" s="6"/>
      <c r="BLQ150" s="11"/>
      <c r="BLR150" s="6"/>
      <c r="BLX150" s="11"/>
      <c r="BLY150" s="6"/>
      <c r="BME150" s="11"/>
      <c r="BMF150" s="6"/>
      <c r="BML150" s="11"/>
      <c r="BMM150" s="6"/>
      <c r="BMS150" s="11"/>
      <c r="BMT150" s="6"/>
      <c r="BMZ150" s="11"/>
      <c r="BNA150" s="6"/>
      <c r="BNG150" s="11"/>
      <c r="BNH150" s="6"/>
      <c r="BNN150" s="11"/>
      <c r="BNO150" s="6"/>
      <c r="BNU150" s="11"/>
      <c r="BNV150" s="6"/>
      <c r="BOB150" s="11"/>
      <c r="BOC150" s="6"/>
      <c r="BOI150" s="11"/>
      <c r="BOJ150" s="6"/>
      <c r="BOP150" s="11"/>
      <c r="BOQ150" s="6"/>
      <c r="BOW150" s="11"/>
      <c r="BOX150" s="6"/>
      <c r="BPD150" s="11"/>
      <c r="BPE150" s="6"/>
      <c r="BPK150" s="11"/>
      <c r="BPL150" s="6"/>
      <c r="BPR150" s="11"/>
      <c r="BPS150" s="6"/>
      <c r="BPY150" s="11"/>
      <c r="BPZ150" s="6"/>
      <c r="BQF150" s="11"/>
      <c r="BQG150" s="6"/>
      <c r="BQM150" s="11"/>
      <c r="BQN150" s="6"/>
      <c r="BQT150" s="11"/>
      <c r="BQU150" s="6"/>
      <c r="BRA150" s="11"/>
      <c r="BRB150" s="6"/>
      <c r="BRH150" s="11"/>
      <c r="BRI150" s="6"/>
      <c r="BRO150" s="11"/>
      <c r="BRP150" s="6"/>
      <c r="BRV150" s="11"/>
      <c r="BRW150" s="6"/>
      <c r="BSC150" s="11"/>
      <c r="BSD150" s="6"/>
      <c r="BSJ150" s="11"/>
      <c r="BSK150" s="6"/>
      <c r="BSQ150" s="11"/>
      <c r="BSR150" s="6"/>
      <c r="BSX150" s="11"/>
      <c r="BSY150" s="6"/>
      <c r="BTE150" s="11"/>
      <c r="BTF150" s="6"/>
      <c r="BTL150" s="11"/>
      <c r="BTM150" s="6"/>
      <c r="BTS150" s="11"/>
      <c r="BTT150" s="6"/>
      <c r="BTZ150" s="11"/>
      <c r="BUA150" s="6"/>
      <c r="BUG150" s="11"/>
      <c r="BUH150" s="6"/>
      <c r="BUN150" s="11"/>
      <c r="BUO150" s="6"/>
      <c r="BUU150" s="11"/>
      <c r="BUV150" s="6"/>
      <c r="BVB150" s="11"/>
      <c r="BVC150" s="6"/>
      <c r="BVI150" s="11"/>
      <c r="BVJ150" s="6"/>
      <c r="BVP150" s="11"/>
      <c r="BVQ150" s="6"/>
      <c r="BVW150" s="11"/>
      <c r="BVX150" s="6"/>
      <c r="BWD150" s="11"/>
      <c r="BWE150" s="6"/>
      <c r="BWK150" s="11"/>
      <c r="BWL150" s="6"/>
      <c r="BWR150" s="11"/>
      <c r="BWS150" s="6"/>
      <c r="BWY150" s="11"/>
      <c r="BWZ150" s="6"/>
      <c r="BXF150" s="11"/>
      <c r="BXG150" s="6"/>
      <c r="BXM150" s="11"/>
      <c r="BXN150" s="6"/>
      <c r="BXT150" s="11"/>
      <c r="BXU150" s="6"/>
      <c r="BYA150" s="11"/>
      <c r="BYB150" s="6"/>
      <c r="BYH150" s="11"/>
      <c r="BYI150" s="6"/>
      <c r="BYO150" s="11"/>
      <c r="BYP150" s="6"/>
      <c r="BYV150" s="11"/>
      <c r="BYW150" s="6"/>
      <c r="BZC150" s="11"/>
      <c r="BZD150" s="6"/>
      <c r="BZJ150" s="11"/>
      <c r="BZK150" s="6"/>
      <c r="BZQ150" s="11"/>
      <c r="BZR150" s="6"/>
      <c r="BZX150" s="11"/>
      <c r="BZY150" s="6"/>
      <c r="CAE150" s="11"/>
      <c r="CAF150" s="6"/>
      <c r="CAL150" s="11"/>
      <c r="CAM150" s="6"/>
      <c r="CAS150" s="11"/>
      <c r="CAT150" s="6"/>
      <c r="CAZ150" s="11"/>
      <c r="CBA150" s="6"/>
      <c r="CBG150" s="11"/>
      <c r="CBH150" s="6"/>
      <c r="CBN150" s="11"/>
      <c r="CBO150" s="6"/>
      <c r="CBU150" s="11"/>
      <c r="CBV150" s="6"/>
      <c r="CCB150" s="11"/>
      <c r="CCC150" s="6"/>
      <c r="CCI150" s="11"/>
      <c r="CCJ150" s="6"/>
      <c r="CCP150" s="11"/>
      <c r="CCQ150" s="6"/>
      <c r="CCW150" s="11"/>
      <c r="CCX150" s="6"/>
      <c r="CDD150" s="11"/>
      <c r="CDE150" s="6"/>
      <c r="CDK150" s="11"/>
      <c r="CDL150" s="6"/>
      <c r="CDR150" s="11"/>
      <c r="CDS150" s="6"/>
      <c r="CDY150" s="11"/>
      <c r="CDZ150" s="6"/>
      <c r="CEF150" s="11"/>
      <c r="CEG150" s="6"/>
      <c r="CEM150" s="11"/>
      <c r="CEN150" s="6"/>
      <c r="CET150" s="11"/>
      <c r="CEU150" s="6"/>
      <c r="CFA150" s="11"/>
      <c r="CFB150" s="6"/>
      <c r="CFH150" s="11"/>
      <c r="CFI150" s="6"/>
      <c r="CFO150" s="11"/>
      <c r="CFP150" s="6"/>
      <c r="CFV150" s="11"/>
      <c r="CFW150" s="6"/>
      <c r="CGC150" s="11"/>
      <c r="CGD150" s="6"/>
      <c r="CGJ150" s="11"/>
      <c r="CGK150" s="6"/>
      <c r="CGQ150" s="11"/>
      <c r="CGR150" s="6"/>
      <c r="CGX150" s="11"/>
      <c r="CGY150" s="6"/>
      <c r="CHE150" s="11"/>
      <c r="CHF150" s="6"/>
      <c r="CHL150" s="11"/>
      <c r="CHM150" s="6"/>
      <c r="CHS150" s="11"/>
      <c r="CHT150" s="6"/>
      <c r="CHZ150" s="11"/>
      <c r="CIA150" s="6"/>
      <c r="CIG150" s="11"/>
      <c r="CIH150" s="6"/>
      <c r="CIN150" s="11"/>
      <c r="CIO150" s="6"/>
      <c r="CIU150" s="11"/>
      <c r="CIV150" s="6"/>
      <c r="CJB150" s="11"/>
      <c r="CJC150" s="6"/>
      <c r="CJI150" s="11"/>
      <c r="CJJ150" s="6"/>
      <c r="CJP150" s="11"/>
      <c r="CJQ150" s="6"/>
      <c r="CJW150" s="11"/>
      <c r="CJX150" s="6"/>
      <c r="CKD150" s="11"/>
      <c r="CKE150" s="6"/>
      <c r="CKK150" s="11"/>
      <c r="CKL150" s="6"/>
      <c r="CKR150" s="11"/>
      <c r="CKS150" s="6"/>
      <c r="CKY150" s="11"/>
      <c r="CKZ150" s="6"/>
      <c r="CLF150" s="11"/>
      <c r="CLG150" s="6"/>
      <c r="CLM150" s="11"/>
      <c r="CLN150" s="6"/>
      <c r="CLT150" s="11"/>
      <c r="CLU150" s="6"/>
      <c r="CMA150" s="11"/>
      <c r="CMB150" s="6"/>
      <c r="CMH150" s="11"/>
      <c r="CMI150" s="6"/>
      <c r="CMO150" s="11"/>
      <c r="CMP150" s="6"/>
      <c r="CMV150" s="11"/>
      <c r="CMW150" s="6"/>
      <c r="CNC150" s="11"/>
      <c r="CND150" s="6"/>
      <c r="CNJ150" s="11"/>
      <c r="CNK150" s="6"/>
      <c r="CNQ150" s="11"/>
      <c r="CNR150" s="6"/>
      <c r="CNX150" s="11"/>
      <c r="CNY150" s="6"/>
      <c r="COE150" s="11"/>
      <c r="COF150" s="6"/>
      <c r="COL150" s="11"/>
      <c r="COM150" s="6"/>
      <c r="COS150" s="11"/>
      <c r="COT150" s="6"/>
      <c r="COZ150" s="11"/>
      <c r="CPA150" s="6"/>
      <c r="CPG150" s="11"/>
      <c r="CPH150" s="6"/>
      <c r="CPN150" s="11"/>
      <c r="CPO150" s="6"/>
      <c r="CPU150" s="11"/>
      <c r="CPV150" s="6"/>
      <c r="CQB150" s="11"/>
      <c r="CQC150" s="6"/>
      <c r="CQI150" s="11"/>
      <c r="CQJ150" s="6"/>
      <c r="CQP150" s="11"/>
      <c r="CQQ150" s="6"/>
      <c r="CQW150" s="11"/>
      <c r="CQX150" s="6"/>
      <c r="CRD150" s="11"/>
      <c r="CRE150" s="6"/>
      <c r="CRK150" s="11"/>
      <c r="CRL150" s="6"/>
      <c r="CRR150" s="11"/>
      <c r="CRS150" s="6"/>
      <c r="CRY150" s="11"/>
      <c r="CRZ150" s="6"/>
      <c r="CSF150" s="11"/>
      <c r="CSG150" s="6"/>
      <c r="CSM150" s="11"/>
      <c r="CSN150" s="6"/>
      <c r="CST150" s="11"/>
      <c r="CSU150" s="6"/>
      <c r="CTA150" s="11"/>
      <c r="CTB150" s="6"/>
      <c r="CTH150" s="11"/>
      <c r="CTI150" s="6"/>
      <c r="CTO150" s="11"/>
      <c r="CTP150" s="6"/>
      <c r="CTV150" s="11"/>
      <c r="CTW150" s="6"/>
      <c r="CUC150" s="11"/>
      <c r="CUD150" s="6"/>
      <c r="CUJ150" s="11"/>
      <c r="CUK150" s="6"/>
      <c r="CUQ150" s="11"/>
      <c r="CUR150" s="6"/>
      <c r="CUX150" s="11"/>
      <c r="CUY150" s="6"/>
      <c r="CVE150" s="11"/>
      <c r="CVF150" s="6"/>
      <c r="CVL150" s="11"/>
      <c r="CVM150" s="6"/>
      <c r="CVS150" s="11"/>
      <c r="CVT150" s="6"/>
      <c r="CVZ150" s="11"/>
      <c r="CWA150" s="6"/>
      <c r="CWG150" s="11"/>
      <c r="CWH150" s="6"/>
      <c r="CWN150" s="11"/>
      <c r="CWO150" s="6"/>
      <c r="CWU150" s="11"/>
      <c r="CWV150" s="6"/>
      <c r="CXB150" s="11"/>
      <c r="CXC150" s="6"/>
      <c r="CXI150" s="11"/>
      <c r="CXJ150" s="6"/>
      <c r="CXP150" s="11"/>
      <c r="CXQ150" s="6"/>
      <c r="CXW150" s="11"/>
      <c r="CXX150" s="6"/>
      <c r="CYD150" s="11"/>
      <c r="CYE150" s="6"/>
      <c r="CYK150" s="11"/>
      <c r="CYL150" s="6"/>
      <c r="CYR150" s="11"/>
      <c r="CYS150" s="6"/>
      <c r="CYY150" s="11"/>
      <c r="CYZ150" s="6"/>
      <c r="CZF150" s="11"/>
      <c r="CZG150" s="6"/>
      <c r="CZM150" s="11"/>
      <c r="CZN150" s="6"/>
      <c r="CZT150" s="11"/>
      <c r="CZU150" s="6"/>
      <c r="DAA150" s="11"/>
      <c r="DAB150" s="6"/>
      <c r="DAH150" s="11"/>
      <c r="DAI150" s="6"/>
      <c r="DAO150" s="11"/>
      <c r="DAP150" s="6"/>
      <c r="DAV150" s="11"/>
      <c r="DAW150" s="6"/>
      <c r="DBC150" s="11"/>
      <c r="DBD150" s="6"/>
      <c r="DBJ150" s="11"/>
      <c r="DBK150" s="6"/>
      <c r="DBQ150" s="11"/>
      <c r="DBR150" s="6"/>
      <c r="DBX150" s="11"/>
      <c r="DBY150" s="6"/>
      <c r="DCE150" s="11"/>
      <c r="DCF150" s="6"/>
      <c r="DCL150" s="11"/>
      <c r="DCM150" s="6"/>
      <c r="DCS150" s="11"/>
      <c r="DCT150" s="6"/>
      <c r="DCZ150" s="11"/>
      <c r="DDA150" s="6"/>
      <c r="DDG150" s="11"/>
      <c r="DDH150" s="6"/>
      <c r="DDN150" s="11"/>
      <c r="DDO150" s="6"/>
      <c r="DDU150" s="11"/>
      <c r="DDV150" s="6"/>
      <c r="DEB150" s="11"/>
      <c r="DEC150" s="6"/>
      <c r="DEI150" s="11"/>
      <c r="DEJ150" s="6"/>
      <c r="DEP150" s="11"/>
      <c r="DEQ150" s="6"/>
      <c r="DEW150" s="11"/>
      <c r="DEX150" s="6"/>
      <c r="DFD150" s="11"/>
      <c r="DFE150" s="6"/>
      <c r="DFK150" s="11"/>
      <c r="DFL150" s="6"/>
      <c r="DFR150" s="11"/>
      <c r="DFS150" s="6"/>
      <c r="DFY150" s="11"/>
      <c r="DFZ150" s="6"/>
      <c r="DGF150" s="11"/>
      <c r="DGG150" s="6"/>
      <c r="DGM150" s="11"/>
      <c r="DGN150" s="6"/>
      <c r="DGT150" s="11"/>
      <c r="DGU150" s="6"/>
      <c r="DHA150" s="11"/>
      <c r="DHB150" s="6"/>
      <c r="DHH150" s="11"/>
      <c r="DHI150" s="6"/>
      <c r="DHO150" s="11"/>
      <c r="DHP150" s="6"/>
      <c r="DHV150" s="11"/>
      <c r="DHW150" s="6"/>
      <c r="DIC150" s="11"/>
      <c r="DID150" s="6"/>
      <c r="DIJ150" s="11"/>
      <c r="DIK150" s="6"/>
      <c r="DIQ150" s="11"/>
      <c r="DIR150" s="6"/>
      <c r="DIX150" s="11"/>
      <c r="DIY150" s="6"/>
      <c r="DJE150" s="11"/>
      <c r="DJF150" s="6"/>
      <c r="DJL150" s="11"/>
      <c r="DJM150" s="6"/>
      <c r="DJS150" s="11"/>
      <c r="DJT150" s="6"/>
      <c r="DJZ150" s="11"/>
      <c r="DKA150" s="6"/>
      <c r="DKG150" s="11"/>
      <c r="DKH150" s="6"/>
      <c r="DKN150" s="11"/>
      <c r="DKO150" s="6"/>
      <c r="DKU150" s="11"/>
      <c r="DKV150" s="6"/>
      <c r="DLB150" s="11"/>
      <c r="DLC150" s="6"/>
      <c r="DLI150" s="11"/>
      <c r="DLJ150" s="6"/>
      <c r="DLP150" s="11"/>
      <c r="DLQ150" s="6"/>
      <c r="DLW150" s="11"/>
      <c r="DLX150" s="6"/>
      <c r="DMD150" s="11"/>
      <c r="DME150" s="6"/>
      <c r="DMK150" s="11"/>
      <c r="DML150" s="6"/>
      <c r="DMR150" s="11"/>
      <c r="DMS150" s="6"/>
      <c r="DMY150" s="11"/>
      <c r="DMZ150" s="6"/>
      <c r="DNF150" s="11"/>
      <c r="DNG150" s="6"/>
      <c r="DNM150" s="11"/>
      <c r="DNN150" s="6"/>
      <c r="DNT150" s="11"/>
      <c r="DNU150" s="6"/>
      <c r="DOA150" s="11"/>
      <c r="DOB150" s="6"/>
      <c r="DOH150" s="11"/>
      <c r="DOI150" s="6"/>
      <c r="DOO150" s="11"/>
      <c r="DOP150" s="6"/>
      <c r="DOV150" s="11"/>
      <c r="DOW150" s="6"/>
      <c r="DPC150" s="11"/>
      <c r="DPD150" s="6"/>
      <c r="DPJ150" s="11"/>
      <c r="DPK150" s="6"/>
      <c r="DPQ150" s="11"/>
      <c r="DPR150" s="6"/>
      <c r="DPX150" s="11"/>
      <c r="DPY150" s="6"/>
      <c r="DQE150" s="11"/>
      <c r="DQF150" s="6"/>
      <c r="DQL150" s="11"/>
      <c r="DQM150" s="6"/>
      <c r="DQS150" s="11"/>
      <c r="DQT150" s="6"/>
      <c r="DQZ150" s="11"/>
      <c r="DRA150" s="6"/>
      <c r="DRG150" s="11"/>
      <c r="DRH150" s="6"/>
      <c r="DRN150" s="11"/>
      <c r="DRO150" s="6"/>
      <c r="DRU150" s="11"/>
      <c r="DRV150" s="6"/>
      <c r="DSB150" s="11"/>
      <c r="DSC150" s="6"/>
      <c r="DSI150" s="11"/>
      <c r="DSJ150" s="6"/>
      <c r="DSP150" s="11"/>
      <c r="DSQ150" s="6"/>
      <c r="DSW150" s="11"/>
      <c r="DSX150" s="6"/>
      <c r="DTD150" s="11"/>
      <c r="DTE150" s="6"/>
      <c r="DTK150" s="11"/>
      <c r="DTL150" s="6"/>
      <c r="DTR150" s="11"/>
      <c r="DTS150" s="6"/>
      <c r="DTY150" s="11"/>
      <c r="DTZ150" s="6"/>
      <c r="DUF150" s="11"/>
      <c r="DUG150" s="6"/>
      <c r="DUM150" s="11"/>
      <c r="DUN150" s="6"/>
      <c r="DUT150" s="11"/>
      <c r="DUU150" s="6"/>
      <c r="DVA150" s="11"/>
      <c r="DVB150" s="6"/>
      <c r="DVH150" s="11"/>
      <c r="DVI150" s="6"/>
      <c r="DVO150" s="11"/>
      <c r="DVP150" s="6"/>
      <c r="DVV150" s="11"/>
      <c r="DVW150" s="6"/>
      <c r="DWC150" s="11"/>
      <c r="DWD150" s="6"/>
      <c r="DWJ150" s="11"/>
      <c r="DWK150" s="6"/>
      <c r="DWQ150" s="11"/>
      <c r="DWR150" s="6"/>
      <c r="DWX150" s="11"/>
      <c r="DWY150" s="6"/>
      <c r="DXE150" s="11"/>
      <c r="DXF150" s="6"/>
      <c r="DXL150" s="11"/>
      <c r="DXM150" s="6"/>
      <c r="DXS150" s="11"/>
      <c r="DXT150" s="6"/>
      <c r="DXZ150" s="11"/>
      <c r="DYA150" s="6"/>
      <c r="DYG150" s="11"/>
      <c r="DYH150" s="6"/>
      <c r="DYN150" s="11"/>
      <c r="DYO150" s="6"/>
      <c r="DYU150" s="11"/>
      <c r="DYV150" s="6"/>
      <c r="DZB150" s="11"/>
      <c r="DZC150" s="6"/>
      <c r="DZI150" s="11"/>
      <c r="DZJ150" s="6"/>
      <c r="DZP150" s="11"/>
      <c r="DZQ150" s="6"/>
      <c r="DZW150" s="11"/>
      <c r="DZX150" s="6"/>
      <c r="EAD150" s="11"/>
      <c r="EAE150" s="6"/>
      <c r="EAK150" s="11"/>
      <c r="EAL150" s="6"/>
      <c r="EAR150" s="11"/>
      <c r="EAS150" s="6"/>
      <c r="EAY150" s="11"/>
      <c r="EAZ150" s="6"/>
      <c r="EBF150" s="11"/>
      <c r="EBG150" s="6"/>
      <c r="EBM150" s="11"/>
      <c r="EBN150" s="6"/>
      <c r="EBT150" s="11"/>
      <c r="EBU150" s="6"/>
      <c r="ECA150" s="11"/>
      <c r="ECB150" s="6"/>
      <c r="ECH150" s="11"/>
      <c r="ECI150" s="6"/>
      <c r="ECO150" s="11"/>
      <c r="ECP150" s="6"/>
      <c r="ECV150" s="11"/>
      <c r="ECW150" s="6"/>
      <c r="EDC150" s="11"/>
      <c r="EDD150" s="6"/>
      <c r="EDJ150" s="11"/>
      <c r="EDK150" s="6"/>
      <c r="EDQ150" s="11"/>
      <c r="EDR150" s="6"/>
      <c r="EDX150" s="11"/>
      <c r="EDY150" s="6"/>
      <c r="EEE150" s="11"/>
      <c r="EEF150" s="6"/>
      <c r="EEL150" s="11"/>
      <c r="EEM150" s="6"/>
      <c r="EES150" s="11"/>
      <c r="EET150" s="6"/>
      <c r="EEZ150" s="11"/>
      <c r="EFA150" s="6"/>
      <c r="EFG150" s="11"/>
      <c r="EFH150" s="6"/>
      <c r="EFN150" s="11"/>
      <c r="EFO150" s="6"/>
      <c r="EFU150" s="11"/>
      <c r="EFV150" s="6"/>
      <c r="EGB150" s="11"/>
      <c r="EGC150" s="6"/>
      <c r="EGI150" s="11"/>
      <c r="EGJ150" s="6"/>
      <c r="EGP150" s="11"/>
      <c r="EGQ150" s="6"/>
      <c r="EGW150" s="11"/>
      <c r="EGX150" s="6"/>
      <c r="EHD150" s="11"/>
      <c r="EHE150" s="6"/>
      <c r="EHK150" s="11"/>
      <c r="EHL150" s="6"/>
      <c r="EHR150" s="11"/>
      <c r="EHS150" s="6"/>
      <c r="EHY150" s="11"/>
      <c r="EHZ150" s="6"/>
      <c r="EIF150" s="11"/>
      <c r="EIG150" s="6"/>
      <c r="EIM150" s="11"/>
      <c r="EIN150" s="6"/>
      <c r="EIT150" s="11"/>
      <c r="EIU150" s="6"/>
      <c r="EJA150" s="11"/>
      <c r="EJB150" s="6"/>
      <c r="EJH150" s="11"/>
      <c r="EJI150" s="6"/>
      <c r="EJO150" s="11"/>
      <c r="EJP150" s="6"/>
      <c r="EJV150" s="11"/>
      <c r="EJW150" s="6"/>
      <c r="EKC150" s="11"/>
      <c r="EKD150" s="6"/>
      <c r="EKJ150" s="11"/>
      <c r="EKK150" s="6"/>
      <c r="EKQ150" s="11"/>
      <c r="EKR150" s="6"/>
      <c r="EKX150" s="11"/>
      <c r="EKY150" s="6"/>
      <c r="ELE150" s="11"/>
      <c r="ELF150" s="6"/>
      <c r="ELL150" s="11"/>
      <c r="ELM150" s="6"/>
      <c r="ELS150" s="11"/>
      <c r="ELT150" s="6"/>
      <c r="ELZ150" s="11"/>
      <c r="EMA150" s="6"/>
      <c r="EMG150" s="11"/>
      <c r="EMH150" s="6"/>
      <c r="EMN150" s="11"/>
      <c r="EMO150" s="6"/>
      <c r="EMU150" s="11"/>
      <c r="EMV150" s="6"/>
      <c r="ENB150" s="11"/>
      <c r="ENC150" s="6"/>
      <c r="ENI150" s="11"/>
      <c r="ENJ150" s="6"/>
      <c r="ENP150" s="11"/>
      <c r="ENQ150" s="6"/>
      <c r="ENW150" s="11"/>
      <c r="ENX150" s="6"/>
      <c r="EOD150" s="11"/>
      <c r="EOE150" s="6"/>
      <c r="EOK150" s="11"/>
      <c r="EOL150" s="6"/>
      <c r="EOR150" s="11"/>
      <c r="EOS150" s="6"/>
      <c r="EOY150" s="11"/>
      <c r="EOZ150" s="6"/>
      <c r="EPF150" s="11"/>
      <c r="EPG150" s="6"/>
      <c r="EPM150" s="11"/>
      <c r="EPN150" s="6"/>
      <c r="EPT150" s="11"/>
      <c r="EPU150" s="6"/>
      <c r="EQA150" s="11"/>
      <c r="EQB150" s="6"/>
      <c r="EQH150" s="11"/>
      <c r="EQI150" s="6"/>
      <c r="EQO150" s="11"/>
      <c r="EQP150" s="6"/>
      <c r="EQV150" s="11"/>
      <c r="EQW150" s="6"/>
      <c r="ERC150" s="11"/>
      <c r="ERD150" s="6"/>
      <c r="ERJ150" s="11"/>
      <c r="ERK150" s="6"/>
      <c r="ERQ150" s="11"/>
      <c r="ERR150" s="6"/>
      <c r="ERX150" s="11"/>
      <c r="ERY150" s="6"/>
      <c r="ESE150" s="11"/>
      <c r="ESF150" s="6"/>
      <c r="ESL150" s="11"/>
      <c r="ESM150" s="6"/>
      <c r="ESS150" s="11"/>
      <c r="EST150" s="6"/>
      <c r="ESZ150" s="11"/>
      <c r="ETA150" s="6"/>
      <c r="ETG150" s="11"/>
      <c r="ETH150" s="6"/>
      <c r="ETN150" s="11"/>
      <c r="ETO150" s="6"/>
      <c r="ETU150" s="11"/>
      <c r="ETV150" s="6"/>
      <c r="EUB150" s="11"/>
      <c r="EUC150" s="6"/>
      <c r="EUI150" s="11"/>
      <c r="EUJ150" s="6"/>
      <c r="EUP150" s="11"/>
      <c r="EUQ150" s="6"/>
      <c r="EUW150" s="11"/>
      <c r="EUX150" s="6"/>
      <c r="EVD150" s="11"/>
      <c r="EVE150" s="6"/>
      <c r="EVK150" s="11"/>
      <c r="EVL150" s="6"/>
      <c r="EVR150" s="11"/>
      <c r="EVS150" s="6"/>
      <c r="EVY150" s="11"/>
      <c r="EVZ150" s="6"/>
      <c r="EWF150" s="11"/>
      <c r="EWG150" s="6"/>
      <c r="EWM150" s="11"/>
      <c r="EWN150" s="6"/>
      <c r="EWT150" s="11"/>
      <c r="EWU150" s="6"/>
      <c r="EXA150" s="11"/>
      <c r="EXB150" s="6"/>
      <c r="EXH150" s="11"/>
      <c r="EXI150" s="6"/>
      <c r="EXO150" s="11"/>
      <c r="EXP150" s="6"/>
      <c r="EXV150" s="11"/>
      <c r="EXW150" s="6"/>
      <c r="EYC150" s="11"/>
      <c r="EYD150" s="6"/>
      <c r="EYJ150" s="11"/>
      <c r="EYK150" s="6"/>
      <c r="EYQ150" s="11"/>
      <c r="EYR150" s="6"/>
      <c r="EYX150" s="11"/>
      <c r="EYY150" s="6"/>
      <c r="EZE150" s="11"/>
      <c r="EZF150" s="6"/>
      <c r="EZL150" s="11"/>
      <c r="EZM150" s="6"/>
      <c r="EZS150" s="11"/>
      <c r="EZT150" s="6"/>
      <c r="EZZ150" s="11"/>
      <c r="FAA150" s="6"/>
      <c r="FAG150" s="11"/>
      <c r="FAH150" s="6"/>
      <c r="FAN150" s="11"/>
      <c r="FAO150" s="6"/>
      <c r="FAU150" s="11"/>
      <c r="FAV150" s="6"/>
      <c r="FBB150" s="11"/>
      <c r="FBC150" s="6"/>
      <c r="FBI150" s="11"/>
      <c r="FBJ150" s="6"/>
      <c r="FBP150" s="11"/>
      <c r="FBQ150" s="6"/>
      <c r="FBW150" s="11"/>
      <c r="FBX150" s="6"/>
      <c r="FCD150" s="11"/>
      <c r="FCE150" s="6"/>
      <c r="FCK150" s="11"/>
      <c r="FCL150" s="6"/>
      <c r="FCR150" s="11"/>
      <c r="FCS150" s="6"/>
      <c r="FCY150" s="11"/>
      <c r="FCZ150" s="6"/>
      <c r="FDF150" s="11"/>
      <c r="FDG150" s="6"/>
      <c r="FDM150" s="11"/>
      <c r="FDN150" s="6"/>
      <c r="FDT150" s="11"/>
      <c r="FDU150" s="6"/>
      <c r="FEA150" s="11"/>
      <c r="FEB150" s="6"/>
      <c r="FEH150" s="11"/>
      <c r="FEI150" s="6"/>
      <c r="FEO150" s="11"/>
      <c r="FEP150" s="6"/>
      <c r="FEV150" s="11"/>
      <c r="FEW150" s="6"/>
      <c r="FFC150" s="11"/>
      <c r="FFD150" s="6"/>
      <c r="FFJ150" s="11"/>
      <c r="FFK150" s="6"/>
      <c r="FFQ150" s="11"/>
      <c r="FFR150" s="6"/>
      <c r="FFX150" s="11"/>
      <c r="FFY150" s="6"/>
      <c r="FGE150" s="11"/>
      <c r="FGF150" s="6"/>
      <c r="FGL150" s="11"/>
      <c r="FGM150" s="6"/>
      <c r="FGS150" s="11"/>
      <c r="FGT150" s="6"/>
      <c r="FGZ150" s="11"/>
      <c r="FHA150" s="6"/>
      <c r="FHG150" s="11"/>
      <c r="FHH150" s="6"/>
      <c r="FHN150" s="11"/>
      <c r="FHO150" s="6"/>
      <c r="FHU150" s="11"/>
      <c r="FHV150" s="6"/>
      <c r="FIB150" s="11"/>
      <c r="FIC150" s="6"/>
      <c r="FII150" s="11"/>
      <c r="FIJ150" s="6"/>
      <c r="FIP150" s="11"/>
      <c r="FIQ150" s="6"/>
      <c r="FIW150" s="11"/>
      <c r="FIX150" s="6"/>
      <c r="FJD150" s="11"/>
      <c r="FJE150" s="6"/>
      <c r="FJK150" s="11"/>
      <c r="FJL150" s="6"/>
      <c r="FJR150" s="11"/>
      <c r="FJS150" s="6"/>
      <c r="FJY150" s="11"/>
      <c r="FJZ150" s="6"/>
      <c r="FKF150" s="11"/>
      <c r="FKG150" s="6"/>
      <c r="FKM150" s="11"/>
      <c r="FKN150" s="6"/>
      <c r="FKT150" s="11"/>
      <c r="FKU150" s="6"/>
      <c r="FLA150" s="11"/>
      <c r="FLB150" s="6"/>
      <c r="FLH150" s="11"/>
      <c r="FLI150" s="6"/>
      <c r="FLO150" s="11"/>
      <c r="FLP150" s="6"/>
      <c r="FLV150" s="11"/>
      <c r="FLW150" s="6"/>
      <c r="FMC150" s="11"/>
      <c r="FMD150" s="6"/>
      <c r="FMJ150" s="11"/>
      <c r="FMK150" s="6"/>
      <c r="FMQ150" s="11"/>
      <c r="FMR150" s="6"/>
      <c r="FMX150" s="11"/>
      <c r="FMY150" s="6"/>
      <c r="FNE150" s="11"/>
      <c r="FNF150" s="6"/>
      <c r="FNL150" s="11"/>
      <c r="FNM150" s="6"/>
      <c r="FNS150" s="11"/>
      <c r="FNT150" s="6"/>
      <c r="FNZ150" s="11"/>
      <c r="FOA150" s="6"/>
      <c r="FOG150" s="11"/>
      <c r="FOH150" s="6"/>
      <c r="FON150" s="11"/>
      <c r="FOO150" s="6"/>
      <c r="FOU150" s="11"/>
      <c r="FOV150" s="6"/>
      <c r="FPB150" s="11"/>
      <c r="FPC150" s="6"/>
      <c r="FPI150" s="11"/>
      <c r="FPJ150" s="6"/>
      <c r="FPP150" s="11"/>
      <c r="FPQ150" s="6"/>
      <c r="FPW150" s="11"/>
      <c r="FPX150" s="6"/>
      <c r="FQD150" s="11"/>
      <c r="FQE150" s="6"/>
      <c r="FQK150" s="11"/>
      <c r="FQL150" s="6"/>
      <c r="FQR150" s="11"/>
      <c r="FQS150" s="6"/>
      <c r="FQY150" s="11"/>
      <c r="FQZ150" s="6"/>
      <c r="FRF150" s="11"/>
      <c r="FRG150" s="6"/>
      <c r="FRM150" s="11"/>
      <c r="FRN150" s="6"/>
      <c r="FRT150" s="11"/>
      <c r="FRU150" s="6"/>
      <c r="FSA150" s="11"/>
      <c r="FSB150" s="6"/>
      <c r="FSH150" s="11"/>
      <c r="FSI150" s="6"/>
      <c r="FSO150" s="11"/>
      <c r="FSP150" s="6"/>
      <c r="FSV150" s="11"/>
      <c r="FSW150" s="6"/>
      <c r="FTC150" s="11"/>
      <c r="FTD150" s="6"/>
      <c r="FTJ150" s="11"/>
      <c r="FTK150" s="6"/>
      <c r="FTQ150" s="11"/>
      <c r="FTR150" s="6"/>
      <c r="FTX150" s="11"/>
      <c r="FTY150" s="6"/>
      <c r="FUE150" s="11"/>
      <c r="FUF150" s="6"/>
      <c r="FUL150" s="11"/>
      <c r="FUM150" s="6"/>
      <c r="FUS150" s="11"/>
      <c r="FUT150" s="6"/>
      <c r="FUZ150" s="11"/>
      <c r="FVA150" s="6"/>
      <c r="FVG150" s="11"/>
      <c r="FVH150" s="6"/>
      <c r="FVN150" s="11"/>
      <c r="FVO150" s="6"/>
      <c r="FVU150" s="11"/>
      <c r="FVV150" s="6"/>
      <c r="FWB150" s="11"/>
      <c r="FWC150" s="6"/>
      <c r="FWI150" s="11"/>
      <c r="FWJ150" s="6"/>
      <c r="FWP150" s="11"/>
      <c r="FWQ150" s="6"/>
      <c r="FWW150" s="11"/>
      <c r="FWX150" s="6"/>
      <c r="FXD150" s="11"/>
      <c r="FXE150" s="6"/>
      <c r="FXK150" s="11"/>
      <c r="FXL150" s="6"/>
      <c r="FXR150" s="11"/>
      <c r="FXS150" s="6"/>
      <c r="FXY150" s="11"/>
      <c r="FXZ150" s="6"/>
      <c r="FYF150" s="11"/>
      <c r="FYG150" s="6"/>
      <c r="FYM150" s="11"/>
      <c r="FYN150" s="6"/>
      <c r="FYT150" s="11"/>
      <c r="FYU150" s="6"/>
      <c r="FZA150" s="11"/>
      <c r="FZB150" s="6"/>
      <c r="FZH150" s="11"/>
      <c r="FZI150" s="6"/>
      <c r="FZO150" s="11"/>
      <c r="FZP150" s="6"/>
      <c r="FZV150" s="11"/>
      <c r="FZW150" s="6"/>
      <c r="GAC150" s="11"/>
      <c r="GAD150" s="6"/>
      <c r="GAJ150" s="11"/>
      <c r="GAK150" s="6"/>
      <c r="GAQ150" s="11"/>
      <c r="GAR150" s="6"/>
      <c r="GAX150" s="11"/>
      <c r="GAY150" s="6"/>
      <c r="GBE150" s="11"/>
      <c r="GBF150" s="6"/>
      <c r="GBL150" s="11"/>
      <c r="GBM150" s="6"/>
      <c r="GBS150" s="11"/>
      <c r="GBT150" s="6"/>
      <c r="GBZ150" s="11"/>
      <c r="GCA150" s="6"/>
      <c r="GCG150" s="11"/>
      <c r="GCH150" s="6"/>
      <c r="GCN150" s="11"/>
      <c r="GCO150" s="6"/>
      <c r="GCU150" s="11"/>
      <c r="GCV150" s="6"/>
      <c r="GDB150" s="11"/>
      <c r="GDC150" s="6"/>
      <c r="GDI150" s="11"/>
      <c r="GDJ150" s="6"/>
      <c r="GDP150" s="11"/>
      <c r="GDQ150" s="6"/>
      <c r="GDW150" s="11"/>
      <c r="GDX150" s="6"/>
      <c r="GED150" s="11"/>
      <c r="GEE150" s="6"/>
      <c r="GEK150" s="11"/>
      <c r="GEL150" s="6"/>
      <c r="GER150" s="11"/>
      <c r="GES150" s="6"/>
      <c r="GEY150" s="11"/>
      <c r="GEZ150" s="6"/>
      <c r="GFF150" s="11"/>
      <c r="GFG150" s="6"/>
      <c r="GFM150" s="11"/>
      <c r="GFN150" s="6"/>
      <c r="GFT150" s="11"/>
      <c r="GFU150" s="6"/>
      <c r="GGA150" s="11"/>
      <c r="GGB150" s="6"/>
      <c r="GGH150" s="11"/>
      <c r="GGI150" s="6"/>
      <c r="GGO150" s="11"/>
      <c r="GGP150" s="6"/>
      <c r="GGV150" s="11"/>
      <c r="GGW150" s="6"/>
      <c r="GHC150" s="11"/>
      <c r="GHD150" s="6"/>
      <c r="GHJ150" s="11"/>
      <c r="GHK150" s="6"/>
      <c r="GHQ150" s="11"/>
      <c r="GHR150" s="6"/>
      <c r="GHX150" s="11"/>
      <c r="GHY150" s="6"/>
      <c r="GIE150" s="11"/>
      <c r="GIF150" s="6"/>
      <c r="GIL150" s="11"/>
      <c r="GIM150" s="6"/>
      <c r="GIS150" s="11"/>
      <c r="GIT150" s="6"/>
      <c r="GIZ150" s="11"/>
      <c r="GJA150" s="6"/>
      <c r="GJG150" s="11"/>
      <c r="GJH150" s="6"/>
      <c r="GJN150" s="11"/>
      <c r="GJO150" s="6"/>
      <c r="GJU150" s="11"/>
      <c r="GJV150" s="6"/>
      <c r="GKB150" s="11"/>
      <c r="GKC150" s="6"/>
      <c r="GKI150" s="11"/>
      <c r="GKJ150" s="6"/>
      <c r="GKP150" s="11"/>
      <c r="GKQ150" s="6"/>
      <c r="GKW150" s="11"/>
      <c r="GKX150" s="6"/>
      <c r="GLD150" s="11"/>
      <c r="GLE150" s="6"/>
      <c r="GLK150" s="11"/>
      <c r="GLL150" s="6"/>
      <c r="GLR150" s="11"/>
      <c r="GLS150" s="6"/>
      <c r="GLY150" s="11"/>
      <c r="GLZ150" s="6"/>
      <c r="GMF150" s="11"/>
      <c r="GMG150" s="6"/>
      <c r="GMM150" s="11"/>
      <c r="GMN150" s="6"/>
      <c r="GMT150" s="11"/>
      <c r="GMU150" s="6"/>
      <c r="GNA150" s="11"/>
      <c r="GNB150" s="6"/>
      <c r="GNH150" s="11"/>
      <c r="GNI150" s="6"/>
      <c r="GNO150" s="11"/>
      <c r="GNP150" s="6"/>
      <c r="GNV150" s="11"/>
      <c r="GNW150" s="6"/>
      <c r="GOC150" s="11"/>
      <c r="GOD150" s="6"/>
      <c r="GOJ150" s="11"/>
      <c r="GOK150" s="6"/>
      <c r="GOQ150" s="11"/>
      <c r="GOR150" s="6"/>
      <c r="GOX150" s="11"/>
      <c r="GOY150" s="6"/>
      <c r="GPE150" s="11"/>
      <c r="GPF150" s="6"/>
      <c r="GPL150" s="11"/>
      <c r="GPM150" s="6"/>
      <c r="GPS150" s="11"/>
      <c r="GPT150" s="6"/>
      <c r="GPZ150" s="11"/>
      <c r="GQA150" s="6"/>
      <c r="GQG150" s="11"/>
      <c r="GQH150" s="6"/>
      <c r="GQN150" s="11"/>
      <c r="GQO150" s="6"/>
      <c r="GQU150" s="11"/>
      <c r="GQV150" s="6"/>
      <c r="GRB150" s="11"/>
      <c r="GRC150" s="6"/>
      <c r="GRI150" s="11"/>
      <c r="GRJ150" s="6"/>
      <c r="GRP150" s="11"/>
      <c r="GRQ150" s="6"/>
      <c r="GRW150" s="11"/>
      <c r="GRX150" s="6"/>
      <c r="GSD150" s="11"/>
      <c r="GSE150" s="6"/>
      <c r="GSK150" s="11"/>
      <c r="GSL150" s="6"/>
      <c r="GSR150" s="11"/>
      <c r="GSS150" s="6"/>
      <c r="GSY150" s="11"/>
      <c r="GSZ150" s="6"/>
      <c r="GTF150" s="11"/>
      <c r="GTG150" s="6"/>
      <c r="GTM150" s="11"/>
      <c r="GTN150" s="6"/>
      <c r="GTT150" s="11"/>
      <c r="GTU150" s="6"/>
      <c r="GUA150" s="11"/>
      <c r="GUB150" s="6"/>
      <c r="GUH150" s="11"/>
      <c r="GUI150" s="6"/>
      <c r="GUO150" s="11"/>
      <c r="GUP150" s="6"/>
      <c r="GUV150" s="11"/>
      <c r="GUW150" s="6"/>
      <c r="GVC150" s="11"/>
      <c r="GVD150" s="6"/>
      <c r="GVJ150" s="11"/>
      <c r="GVK150" s="6"/>
      <c r="GVQ150" s="11"/>
      <c r="GVR150" s="6"/>
      <c r="GVX150" s="11"/>
      <c r="GVY150" s="6"/>
      <c r="GWE150" s="11"/>
      <c r="GWF150" s="6"/>
      <c r="GWL150" s="11"/>
      <c r="GWM150" s="6"/>
      <c r="GWS150" s="11"/>
      <c r="GWT150" s="6"/>
      <c r="GWZ150" s="11"/>
      <c r="GXA150" s="6"/>
      <c r="GXG150" s="11"/>
      <c r="GXH150" s="6"/>
      <c r="GXN150" s="11"/>
      <c r="GXO150" s="6"/>
      <c r="GXU150" s="11"/>
      <c r="GXV150" s="6"/>
      <c r="GYB150" s="11"/>
      <c r="GYC150" s="6"/>
      <c r="GYI150" s="11"/>
      <c r="GYJ150" s="6"/>
      <c r="GYP150" s="11"/>
      <c r="GYQ150" s="6"/>
      <c r="GYW150" s="11"/>
      <c r="GYX150" s="6"/>
      <c r="GZD150" s="11"/>
      <c r="GZE150" s="6"/>
      <c r="GZK150" s="11"/>
      <c r="GZL150" s="6"/>
      <c r="GZR150" s="11"/>
      <c r="GZS150" s="6"/>
      <c r="GZY150" s="11"/>
      <c r="GZZ150" s="6"/>
      <c r="HAF150" s="11"/>
      <c r="HAG150" s="6"/>
      <c r="HAM150" s="11"/>
      <c r="HAN150" s="6"/>
      <c r="HAT150" s="11"/>
      <c r="HAU150" s="6"/>
      <c r="HBA150" s="11"/>
      <c r="HBB150" s="6"/>
      <c r="HBH150" s="11"/>
      <c r="HBI150" s="6"/>
      <c r="HBO150" s="11"/>
      <c r="HBP150" s="6"/>
      <c r="HBV150" s="11"/>
      <c r="HBW150" s="6"/>
      <c r="HCC150" s="11"/>
      <c r="HCD150" s="6"/>
      <c r="HCJ150" s="11"/>
      <c r="HCK150" s="6"/>
      <c r="HCQ150" s="11"/>
      <c r="HCR150" s="6"/>
      <c r="HCX150" s="11"/>
      <c r="HCY150" s="6"/>
      <c r="HDE150" s="11"/>
      <c r="HDF150" s="6"/>
      <c r="HDL150" s="11"/>
      <c r="HDM150" s="6"/>
      <c r="HDS150" s="11"/>
      <c r="HDT150" s="6"/>
      <c r="HDZ150" s="11"/>
      <c r="HEA150" s="6"/>
      <c r="HEG150" s="11"/>
      <c r="HEH150" s="6"/>
      <c r="HEN150" s="11"/>
      <c r="HEO150" s="6"/>
      <c r="HEU150" s="11"/>
      <c r="HEV150" s="6"/>
      <c r="HFB150" s="11"/>
      <c r="HFC150" s="6"/>
      <c r="HFI150" s="11"/>
      <c r="HFJ150" s="6"/>
      <c r="HFP150" s="11"/>
      <c r="HFQ150" s="6"/>
      <c r="HFW150" s="11"/>
      <c r="HFX150" s="6"/>
      <c r="HGD150" s="11"/>
      <c r="HGE150" s="6"/>
      <c r="HGK150" s="11"/>
      <c r="HGL150" s="6"/>
      <c r="HGR150" s="11"/>
      <c r="HGS150" s="6"/>
      <c r="HGY150" s="11"/>
      <c r="HGZ150" s="6"/>
      <c r="HHF150" s="11"/>
      <c r="HHG150" s="6"/>
      <c r="HHM150" s="11"/>
      <c r="HHN150" s="6"/>
      <c r="HHT150" s="11"/>
      <c r="HHU150" s="6"/>
      <c r="HIA150" s="11"/>
      <c r="HIB150" s="6"/>
      <c r="HIH150" s="11"/>
      <c r="HII150" s="6"/>
      <c r="HIO150" s="11"/>
      <c r="HIP150" s="6"/>
      <c r="HIV150" s="11"/>
      <c r="HIW150" s="6"/>
      <c r="HJC150" s="11"/>
      <c r="HJD150" s="6"/>
      <c r="HJJ150" s="11"/>
      <c r="HJK150" s="6"/>
      <c r="HJQ150" s="11"/>
      <c r="HJR150" s="6"/>
      <c r="HJX150" s="11"/>
      <c r="HJY150" s="6"/>
      <c r="HKE150" s="11"/>
      <c r="HKF150" s="6"/>
      <c r="HKL150" s="11"/>
      <c r="HKM150" s="6"/>
      <c r="HKS150" s="11"/>
      <c r="HKT150" s="6"/>
      <c r="HKZ150" s="11"/>
      <c r="HLA150" s="6"/>
      <c r="HLG150" s="11"/>
      <c r="HLH150" s="6"/>
      <c r="HLN150" s="11"/>
      <c r="HLO150" s="6"/>
      <c r="HLU150" s="11"/>
      <c r="HLV150" s="6"/>
      <c r="HMB150" s="11"/>
      <c r="HMC150" s="6"/>
      <c r="HMI150" s="11"/>
      <c r="HMJ150" s="6"/>
      <c r="HMP150" s="11"/>
      <c r="HMQ150" s="6"/>
      <c r="HMW150" s="11"/>
      <c r="HMX150" s="6"/>
      <c r="HND150" s="11"/>
      <c r="HNE150" s="6"/>
      <c r="HNK150" s="11"/>
      <c r="HNL150" s="6"/>
      <c r="HNR150" s="11"/>
      <c r="HNS150" s="6"/>
      <c r="HNY150" s="11"/>
      <c r="HNZ150" s="6"/>
      <c r="HOF150" s="11"/>
      <c r="HOG150" s="6"/>
      <c r="HOM150" s="11"/>
      <c r="HON150" s="6"/>
      <c r="HOT150" s="11"/>
      <c r="HOU150" s="6"/>
      <c r="HPA150" s="11"/>
      <c r="HPB150" s="6"/>
      <c r="HPH150" s="11"/>
      <c r="HPI150" s="6"/>
      <c r="HPO150" s="11"/>
      <c r="HPP150" s="6"/>
      <c r="HPV150" s="11"/>
      <c r="HPW150" s="6"/>
      <c r="HQC150" s="11"/>
      <c r="HQD150" s="6"/>
      <c r="HQJ150" s="11"/>
      <c r="HQK150" s="6"/>
      <c r="HQQ150" s="11"/>
      <c r="HQR150" s="6"/>
      <c r="HQX150" s="11"/>
      <c r="HQY150" s="6"/>
      <c r="HRE150" s="11"/>
      <c r="HRF150" s="6"/>
      <c r="HRL150" s="11"/>
      <c r="HRM150" s="6"/>
      <c r="HRS150" s="11"/>
      <c r="HRT150" s="6"/>
      <c r="HRZ150" s="11"/>
      <c r="HSA150" s="6"/>
      <c r="HSG150" s="11"/>
      <c r="HSH150" s="6"/>
      <c r="HSN150" s="11"/>
      <c r="HSO150" s="6"/>
      <c r="HSU150" s="11"/>
      <c r="HSV150" s="6"/>
      <c r="HTB150" s="11"/>
      <c r="HTC150" s="6"/>
      <c r="HTI150" s="11"/>
      <c r="HTJ150" s="6"/>
      <c r="HTP150" s="11"/>
      <c r="HTQ150" s="6"/>
      <c r="HTW150" s="11"/>
      <c r="HTX150" s="6"/>
      <c r="HUD150" s="11"/>
      <c r="HUE150" s="6"/>
      <c r="HUK150" s="11"/>
      <c r="HUL150" s="6"/>
      <c r="HUR150" s="11"/>
      <c r="HUS150" s="6"/>
      <c r="HUY150" s="11"/>
      <c r="HUZ150" s="6"/>
      <c r="HVF150" s="11"/>
      <c r="HVG150" s="6"/>
      <c r="HVM150" s="11"/>
      <c r="HVN150" s="6"/>
      <c r="HVT150" s="11"/>
      <c r="HVU150" s="6"/>
      <c r="HWA150" s="11"/>
      <c r="HWB150" s="6"/>
      <c r="HWH150" s="11"/>
      <c r="HWI150" s="6"/>
      <c r="HWO150" s="11"/>
      <c r="HWP150" s="6"/>
      <c r="HWV150" s="11"/>
      <c r="HWW150" s="6"/>
      <c r="HXC150" s="11"/>
      <c r="HXD150" s="6"/>
      <c r="HXJ150" s="11"/>
      <c r="HXK150" s="6"/>
      <c r="HXQ150" s="11"/>
      <c r="HXR150" s="6"/>
      <c r="HXX150" s="11"/>
      <c r="HXY150" s="6"/>
      <c r="HYE150" s="11"/>
      <c r="HYF150" s="6"/>
      <c r="HYL150" s="11"/>
      <c r="HYM150" s="6"/>
      <c r="HYS150" s="11"/>
      <c r="HYT150" s="6"/>
      <c r="HYZ150" s="11"/>
      <c r="HZA150" s="6"/>
      <c r="HZG150" s="11"/>
      <c r="HZH150" s="6"/>
      <c r="HZN150" s="11"/>
      <c r="HZO150" s="6"/>
      <c r="HZU150" s="11"/>
      <c r="HZV150" s="6"/>
      <c r="IAB150" s="11"/>
      <c r="IAC150" s="6"/>
      <c r="IAI150" s="11"/>
      <c r="IAJ150" s="6"/>
      <c r="IAP150" s="11"/>
      <c r="IAQ150" s="6"/>
      <c r="IAW150" s="11"/>
      <c r="IAX150" s="6"/>
      <c r="IBD150" s="11"/>
      <c r="IBE150" s="6"/>
      <c r="IBK150" s="11"/>
      <c r="IBL150" s="6"/>
      <c r="IBR150" s="11"/>
      <c r="IBS150" s="6"/>
      <c r="IBY150" s="11"/>
      <c r="IBZ150" s="6"/>
      <c r="ICF150" s="11"/>
      <c r="ICG150" s="6"/>
      <c r="ICM150" s="11"/>
      <c r="ICN150" s="6"/>
      <c r="ICT150" s="11"/>
      <c r="ICU150" s="6"/>
      <c r="IDA150" s="11"/>
      <c r="IDB150" s="6"/>
      <c r="IDH150" s="11"/>
      <c r="IDI150" s="6"/>
      <c r="IDO150" s="11"/>
      <c r="IDP150" s="6"/>
      <c r="IDV150" s="11"/>
      <c r="IDW150" s="6"/>
      <c r="IEC150" s="11"/>
      <c r="IED150" s="6"/>
      <c r="IEJ150" s="11"/>
      <c r="IEK150" s="6"/>
      <c r="IEQ150" s="11"/>
      <c r="IER150" s="6"/>
      <c r="IEX150" s="11"/>
      <c r="IEY150" s="6"/>
      <c r="IFE150" s="11"/>
      <c r="IFF150" s="6"/>
      <c r="IFL150" s="11"/>
      <c r="IFM150" s="6"/>
      <c r="IFS150" s="11"/>
      <c r="IFT150" s="6"/>
      <c r="IFZ150" s="11"/>
      <c r="IGA150" s="6"/>
      <c r="IGG150" s="11"/>
      <c r="IGH150" s="6"/>
      <c r="IGN150" s="11"/>
      <c r="IGO150" s="6"/>
      <c r="IGU150" s="11"/>
      <c r="IGV150" s="6"/>
      <c r="IHB150" s="11"/>
      <c r="IHC150" s="6"/>
      <c r="IHI150" s="11"/>
      <c r="IHJ150" s="6"/>
      <c r="IHP150" s="11"/>
      <c r="IHQ150" s="6"/>
      <c r="IHW150" s="11"/>
      <c r="IHX150" s="6"/>
      <c r="IID150" s="11"/>
      <c r="IIE150" s="6"/>
      <c r="IIK150" s="11"/>
      <c r="IIL150" s="6"/>
      <c r="IIR150" s="11"/>
      <c r="IIS150" s="6"/>
      <c r="IIY150" s="11"/>
      <c r="IIZ150" s="6"/>
      <c r="IJF150" s="11"/>
      <c r="IJG150" s="6"/>
      <c r="IJM150" s="11"/>
      <c r="IJN150" s="6"/>
      <c r="IJT150" s="11"/>
      <c r="IJU150" s="6"/>
      <c r="IKA150" s="11"/>
      <c r="IKB150" s="6"/>
      <c r="IKH150" s="11"/>
      <c r="IKI150" s="6"/>
      <c r="IKO150" s="11"/>
      <c r="IKP150" s="6"/>
      <c r="IKV150" s="11"/>
      <c r="IKW150" s="6"/>
      <c r="ILC150" s="11"/>
      <c r="ILD150" s="6"/>
      <c r="ILJ150" s="11"/>
      <c r="ILK150" s="6"/>
      <c r="ILQ150" s="11"/>
      <c r="ILR150" s="6"/>
      <c r="ILX150" s="11"/>
      <c r="ILY150" s="6"/>
      <c r="IME150" s="11"/>
      <c r="IMF150" s="6"/>
      <c r="IML150" s="11"/>
      <c r="IMM150" s="6"/>
      <c r="IMS150" s="11"/>
      <c r="IMT150" s="6"/>
      <c r="IMZ150" s="11"/>
      <c r="INA150" s="6"/>
      <c r="ING150" s="11"/>
      <c r="INH150" s="6"/>
      <c r="INN150" s="11"/>
      <c r="INO150" s="6"/>
      <c r="INU150" s="11"/>
      <c r="INV150" s="6"/>
      <c r="IOB150" s="11"/>
      <c r="IOC150" s="6"/>
      <c r="IOI150" s="11"/>
      <c r="IOJ150" s="6"/>
      <c r="IOP150" s="11"/>
      <c r="IOQ150" s="6"/>
      <c r="IOW150" s="11"/>
      <c r="IOX150" s="6"/>
      <c r="IPD150" s="11"/>
      <c r="IPE150" s="6"/>
      <c r="IPK150" s="11"/>
      <c r="IPL150" s="6"/>
      <c r="IPR150" s="11"/>
      <c r="IPS150" s="6"/>
      <c r="IPY150" s="11"/>
      <c r="IPZ150" s="6"/>
      <c r="IQF150" s="11"/>
      <c r="IQG150" s="6"/>
      <c r="IQM150" s="11"/>
      <c r="IQN150" s="6"/>
      <c r="IQT150" s="11"/>
      <c r="IQU150" s="6"/>
      <c r="IRA150" s="11"/>
      <c r="IRB150" s="6"/>
      <c r="IRH150" s="11"/>
      <c r="IRI150" s="6"/>
      <c r="IRO150" s="11"/>
      <c r="IRP150" s="6"/>
      <c r="IRV150" s="11"/>
      <c r="IRW150" s="6"/>
      <c r="ISC150" s="11"/>
      <c r="ISD150" s="6"/>
      <c r="ISJ150" s="11"/>
      <c r="ISK150" s="6"/>
      <c r="ISQ150" s="11"/>
      <c r="ISR150" s="6"/>
      <c r="ISX150" s="11"/>
      <c r="ISY150" s="6"/>
      <c r="ITE150" s="11"/>
      <c r="ITF150" s="6"/>
      <c r="ITL150" s="11"/>
      <c r="ITM150" s="6"/>
      <c r="ITS150" s="11"/>
      <c r="ITT150" s="6"/>
      <c r="ITZ150" s="11"/>
      <c r="IUA150" s="6"/>
      <c r="IUG150" s="11"/>
      <c r="IUH150" s="6"/>
      <c r="IUN150" s="11"/>
      <c r="IUO150" s="6"/>
      <c r="IUU150" s="11"/>
      <c r="IUV150" s="6"/>
      <c r="IVB150" s="11"/>
      <c r="IVC150" s="6"/>
      <c r="IVI150" s="11"/>
      <c r="IVJ150" s="6"/>
      <c r="IVP150" s="11"/>
      <c r="IVQ150" s="6"/>
      <c r="IVW150" s="11"/>
      <c r="IVX150" s="6"/>
      <c r="IWD150" s="11"/>
      <c r="IWE150" s="6"/>
      <c r="IWK150" s="11"/>
      <c r="IWL150" s="6"/>
      <c r="IWR150" s="11"/>
      <c r="IWS150" s="6"/>
      <c r="IWY150" s="11"/>
      <c r="IWZ150" s="6"/>
      <c r="IXF150" s="11"/>
      <c r="IXG150" s="6"/>
      <c r="IXM150" s="11"/>
      <c r="IXN150" s="6"/>
      <c r="IXT150" s="11"/>
      <c r="IXU150" s="6"/>
      <c r="IYA150" s="11"/>
      <c r="IYB150" s="6"/>
      <c r="IYH150" s="11"/>
      <c r="IYI150" s="6"/>
      <c r="IYO150" s="11"/>
      <c r="IYP150" s="6"/>
      <c r="IYV150" s="11"/>
      <c r="IYW150" s="6"/>
      <c r="IZC150" s="11"/>
      <c r="IZD150" s="6"/>
      <c r="IZJ150" s="11"/>
      <c r="IZK150" s="6"/>
      <c r="IZQ150" s="11"/>
      <c r="IZR150" s="6"/>
      <c r="IZX150" s="11"/>
      <c r="IZY150" s="6"/>
      <c r="JAE150" s="11"/>
      <c r="JAF150" s="6"/>
      <c r="JAL150" s="11"/>
      <c r="JAM150" s="6"/>
      <c r="JAS150" s="11"/>
      <c r="JAT150" s="6"/>
      <c r="JAZ150" s="11"/>
      <c r="JBA150" s="6"/>
      <c r="JBG150" s="11"/>
      <c r="JBH150" s="6"/>
      <c r="JBN150" s="11"/>
      <c r="JBO150" s="6"/>
      <c r="JBU150" s="11"/>
      <c r="JBV150" s="6"/>
      <c r="JCB150" s="11"/>
      <c r="JCC150" s="6"/>
      <c r="JCI150" s="11"/>
      <c r="JCJ150" s="6"/>
      <c r="JCP150" s="11"/>
      <c r="JCQ150" s="6"/>
      <c r="JCW150" s="11"/>
      <c r="JCX150" s="6"/>
      <c r="JDD150" s="11"/>
      <c r="JDE150" s="6"/>
      <c r="JDK150" s="11"/>
      <c r="JDL150" s="6"/>
      <c r="JDR150" s="11"/>
      <c r="JDS150" s="6"/>
      <c r="JDY150" s="11"/>
      <c r="JDZ150" s="6"/>
      <c r="JEF150" s="11"/>
      <c r="JEG150" s="6"/>
      <c r="JEM150" s="11"/>
      <c r="JEN150" s="6"/>
      <c r="JET150" s="11"/>
      <c r="JEU150" s="6"/>
      <c r="JFA150" s="11"/>
      <c r="JFB150" s="6"/>
      <c r="JFH150" s="11"/>
      <c r="JFI150" s="6"/>
      <c r="JFO150" s="11"/>
      <c r="JFP150" s="6"/>
      <c r="JFV150" s="11"/>
      <c r="JFW150" s="6"/>
      <c r="JGC150" s="11"/>
      <c r="JGD150" s="6"/>
      <c r="JGJ150" s="11"/>
      <c r="JGK150" s="6"/>
      <c r="JGQ150" s="11"/>
      <c r="JGR150" s="6"/>
      <c r="JGX150" s="11"/>
      <c r="JGY150" s="6"/>
      <c r="JHE150" s="11"/>
      <c r="JHF150" s="6"/>
      <c r="JHL150" s="11"/>
      <c r="JHM150" s="6"/>
      <c r="JHS150" s="11"/>
      <c r="JHT150" s="6"/>
      <c r="JHZ150" s="11"/>
      <c r="JIA150" s="6"/>
      <c r="JIG150" s="11"/>
      <c r="JIH150" s="6"/>
      <c r="JIN150" s="11"/>
      <c r="JIO150" s="6"/>
      <c r="JIU150" s="11"/>
      <c r="JIV150" s="6"/>
      <c r="JJB150" s="11"/>
      <c r="JJC150" s="6"/>
      <c r="JJI150" s="11"/>
      <c r="JJJ150" s="6"/>
      <c r="JJP150" s="11"/>
      <c r="JJQ150" s="6"/>
      <c r="JJW150" s="11"/>
      <c r="JJX150" s="6"/>
      <c r="JKD150" s="11"/>
      <c r="JKE150" s="6"/>
      <c r="JKK150" s="11"/>
      <c r="JKL150" s="6"/>
      <c r="JKR150" s="11"/>
      <c r="JKS150" s="6"/>
      <c r="JKY150" s="11"/>
      <c r="JKZ150" s="6"/>
      <c r="JLF150" s="11"/>
      <c r="JLG150" s="6"/>
      <c r="JLM150" s="11"/>
      <c r="JLN150" s="6"/>
      <c r="JLT150" s="11"/>
      <c r="JLU150" s="6"/>
      <c r="JMA150" s="11"/>
      <c r="JMB150" s="6"/>
      <c r="JMH150" s="11"/>
      <c r="JMI150" s="6"/>
      <c r="JMO150" s="11"/>
      <c r="JMP150" s="6"/>
      <c r="JMV150" s="11"/>
      <c r="JMW150" s="6"/>
      <c r="JNC150" s="11"/>
      <c r="JND150" s="6"/>
      <c r="JNJ150" s="11"/>
      <c r="JNK150" s="6"/>
      <c r="JNQ150" s="11"/>
      <c r="JNR150" s="6"/>
      <c r="JNX150" s="11"/>
      <c r="JNY150" s="6"/>
      <c r="JOE150" s="11"/>
      <c r="JOF150" s="6"/>
      <c r="JOL150" s="11"/>
      <c r="JOM150" s="6"/>
      <c r="JOS150" s="11"/>
      <c r="JOT150" s="6"/>
      <c r="JOZ150" s="11"/>
      <c r="JPA150" s="6"/>
      <c r="JPG150" s="11"/>
      <c r="JPH150" s="6"/>
      <c r="JPN150" s="11"/>
      <c r="JPO150" s="6"/>
      <c r="JPU150" s="11"/>
      <c r="JPV150" s="6"/>
      <c r="JQB150" s="11"/>
      <c r="JQC150" s="6"/>
      <c r="JQI150" s="11"/>
      <c r="JQJ150" s="6"/>
      <c r="JQP150" s="11"/>
      <c r="JQQ150" s="6"/>
      <c r="JQW150" s="11"/>
      <c r="JQX150" s="6"/>
      <c r="JRD150" s="11"/>
      <c r="JRE150" s="6"/>
      <c r="JRK150" s="11"/>
      <c r="JRL150" s="6"/>
      <c r="JRR150" s="11"/>
      <c r="JRS150" s="6"/>
      <c r="JRY150" s="11"/>
      <c r="JRZ150" s="6"/>
      <c r="JSF150" s="11"/>
      <c r="JSG150" s="6"/>
      <c r="JSM150" s="11"/>
      <c r="JSN150" s="6"/>
      <c r="JST150" s="11"/>
      <c r="JSU150" s="6"/>
      <c r="JTA150" s="11"/>
      <c r="JTB150" s="6"/>
      <c r="JTH150" s="11"/>
      <c r="JTI150" s="6"/>
      <c r="JTO150" s="11"/>
      <c r="JTP150" s="6"/>
      <c r="JTV150" s="11"/>
      <c r="JTW150" s="6"/>
      <c r="JUC150" s="11"/>
      <c r="JUD150" s="6"/>
      <c r="JUJ150" s="11"/>
      <c r="JUK150" s="6"/>
      <c r="JUQ150" s="11"/>
      <c r="JUR150" s="6"/>
      <c r="JUX150" s="11"/>
      <c r="JUY150" s="6"/>
      <c r="JVE150" s="11"/>
      <c r="JVF150" s="6"/>
      <c r="JVL150" s="11"/>
      <c r="JVM150" s="6"/>
      <c r="JVS150" s="11"/>
      <c r="JVT150" s="6"/>
      <c r="JVZ150" s="11"/>
      <c r="JWA150" s="6"/>
      <c r="JWG150" s="11"/>
      <c r="JWH150" s="6"/>
      <c r="JWN150" s="11"/>
      <c r="JWO150" s="6"/>
      <c r="JWU150" s="11"/>
      <c r="JWV150" s="6"/>
      <c r="JXB150" s="11"/>
      <c r="JXC150" s="6"/>
      <c r="JXI150" s="11"/>
      <c r="JXJ150" s="6"/>
      <c r="JXP150" s="11"/>
      <c r="JXQ150" s="6"/>
      <c r="JXW150" s="11"/>
      <c r="JXX150" s="6"/>
      <c r="JYD150" s="11"/>
      <c r="JYE150" s="6"/>
      <c r="JYK150" s="11"/>
      <c r="JYL150" s="6"/>
      <c r="JYR150" s="11"/>
      <c r="JYS150" s="6"/>
      <c r="JYY150" s="11"/>
      <c r="JYZ150" s="6"/>
      <c r="JZF150" s="11"/>
      <c r="JZG150" s="6"/>
      <c r="JZM150" s="11"/>
      <c r="JZN150" s="6"/>
      <c r="JZT150" s="11"/>
      <c r="JZU150" s="6"/>
      <c r="KAA150" s="11"/>
      <c r="KAB150" s="6"/>
      <c r="KAH150" s="11"/>
      <c r="KAI150" s="6"/>
      <c r="KAO150" s="11"/>
      <c r="KAP150" s="6"/>
      <c r="KAV150" s="11"/>
      <c r="KAW150" s="6"/>
      <c r="KBC150" s="11"/>
      <c r="KBD150" s="6"/>
      <c r="KBJ150" s="11"/>
      <c r="KBK150" s="6"/>
      <c r="KBQ150" s="11"/>
      <c r="KBR150" s="6"/>
      <c r="KBX150" s="11"/>
      <c r="KBY150" s="6"/>
      <c r="KCE150" s="11"/>
      <c r="KCF150" s="6"/>
      <c r="KCL150" s="11"/>
      <c r="KCM150" s="6"/>
      <c r="KCS150" s="11"/>
      <c r="KCT150" s="6"/>
      <c r="KCZ150" s="11"/>
      <c r="KDA150" s="6"/>
      <c r="KDG150" s="11"/>
      <c r="KDH150" s="6"/>
      <c r="KDN150" s="11"/>
      <c r="KDO150" s="6"/>
      <c r="KDU150" s="11"/>
      <c r="KDV150" s="6"/>
      <c r="KEB150" s="11"/>
      <c r="KEC150" s="6"/>
      <c r="KEI150" s="11"/>
      <c r="KEJ150" s="6"/>
      <c r="KEP150" s="11"/>
      <c r="KEQ150" s="6"/>
      <c r="KEW150" s="11"/>
      <c r="KEX150" s="6"/>
      <c r="KFD150" s="11"/>
      <c r="KFE150" s="6"/>
      <c r="KFK150" s="11"/>
      <c r="KFL150" s="6"/>
      <c r="KFR150" s="11"/>
      <c r="KFS150" s="6"/>
      <c r="KFY150" s="11"/>
      <c r="KFZ150" s="6"/>
      <c r="KGF150" s="11"/>
      <c r="KGG150" s="6"/>
      <c r="KGM150" s="11"/>
      <c r="KGN150" s="6"/>
      <c r="KGT150" s="11"/>
      <c r="KGU150" s="6"/>
      <c r="KHA150" s="11"/>
      <c r="KHB150" s="6"/>
      <c r="KHH150" s="11"/>
      <c r="KHI150" s="6"/>
      <c r="KHO150" s="11"/>
      <c r="KHP150" s="6"/>
      <c r="KHV150" s="11"/>
      <c r="KHW150" s="6"/>
      <c r="KIC150" s="11"/>
      <c r="KID150" s="6"/>
      <c r="KIJ150" s="11"/>
      <c r="KIK150" s="6"/>
      <c r="KIQ150" s="11"/>
      <c r="KIR150" s="6"/>
      <c r="KIX150" s="11"/>
      <c r="KIY150" s="6"/>
      <c r="KJE150" s="11"/>
      <c r="KJF150" s="6"/>
      <c r="KJL150" s="11"/>
      <c r="KJM150" s="6"/>
      <c r="KJS150" s="11"/>
      <c r="KJT150" s="6"/>
      <c r="KJZ150" s="11"/>
      <c r="KKA150" s="6"/>
      <c r="KKG150" s="11"/>
      <c r="KKH150" s="6"/>
      <c r="KKN150" s="11"/>
      <c r="KKO150" s="6"/>
      <c r="KKU150" s="11"/>
      <c r="KKV150" s="6"/>
      <c r="KLB150" s="11"/>
      <c r="KLC150" s="6"/>
      <c r="KLI150" s="11"/>
      <c r="KLJ150" s="6"/>
      <c r="KLP150" s="11"/>
      <c r="KLQ150" s="6"/>
      <c r="KLW150" s="11"/>
      <c r="KLX150" s="6"/>
      <c r="KMD150" s="11"/>
      <c r="KME150" s="6"/>
      <c r="KMK150" s="11"/>
      <c r="KML150" s="6"/>
      <c r="KMR150" s="11"/>
      <c r="KMS150" s="6"/>
      <c r="KMY150" s="11"/>
      <c r="KMZ150" s="6"/>
      <c r="KNF150" s="11"/>
      <c r="KNG150" s="6"/>
      <c r="KNM150" s="11"/>
      <c r="KNN150" s="6"/>
      <c r="KNT150" s="11"/>
      <c r="KNU150" s="6"/>
      <c r="KOA150" s="11"/>
      <c r="KOB150" s="6"/>
      <c r="KOH150" s="11"/>
      <c r="KOI150" s="6"/>
      <c r="KOO150" s="11"/>
      <c r="KOP150" s="6"/>
      <c r="KOV150" s="11"/>
      <c r="KOW150" s="6"/>
      <c r="KPC150" s="11"/>
      <c r="KPD150" s="6"/>
      <c r="KPJ150" s="11"/>
      <c r="KPK150" s="6"/>
      <c r="KPQ150" s="11"/>
      <c r="KPR150" s="6"/>
      <c r="KPX150" s="11"/>
      <c r="KPY150" s="6"/>
      <c r="KQE150" s="11"/>
      <c r="KQF150" s="6"/>
      <c r="KQL150" s="11"/>
      <c r="KQM150" s="6"/>
      <c r="KQS150" s="11"/>
      <c r="KQT150" s="6"/>
      <c r="KQZ150" s="11"/>
      <c r="KRA150" s="6"/>
      <c r="KRG150" s="11"/>
      <c r="KRH150" s="6"/>
      <c r="KRN150" s="11"/>
      <c r="KRO150" s="6"/>
      <c r="KRU150" s="11"/>
      <c r="KRV150" s="6"/>
      <c r="KSB150" s="11"/>
      <c r="KSC150" s="6"/>
      <c r="KSI150" s="11"/>
      <c r="KSJ150" s="6"/>
      <c r="KSP150" s="11"/>
      <c r="KSQ150" s="6"/>
      <c r="KSW150" s="11"/>
      <c r="KSX150" s="6"/>
      <c r="KTD150" s="11"/>
      <c r="KTE150" s="6"/>
      <c r="KTK150" s="11"/>
      <c r="KTL150" s="6"/>
      <c r="KTR150" s="11"/>
      <c r="KTS150" s="6"/>
      <c r="KTY150" s="11"/>
      <c r="KTZ150" s="6"/>
      <c r="KUF150" s="11"/>
      <c r="KUG150" s="6"/>
      <c r="KUM150" s="11"/>
      <c r="KUN150" s="6"/>
      <c r="KUT150" s="11"/>
      <c r="KUU150" s="6"/>
      <c r="KVA150" s="11"/>
      <c r="KVB150" s="6"/>
      <c r="KVH150" s="11"/>
      <c r="KVI150" s="6"/>
      <c r="KVO150" s="11"/>
      <c r="KVP150" s="6"/>
      <c r="KVV150" s="11"/>
      <c r="KVW150" s="6"/>
      <c r="KWC150" s="11"/>
      <c r="KWD150" s="6"/>
      <c r="KWJ150" s="11"/>
      <c r="KWK150" s="6"/>
      <c r="KWQ150" s="11"/>
      <c r="KWR150" s="6"/>
      <c r="KWX150" s="11"/>
      <c r="KWY150" s="6"/>
      <c r="KXE150" s="11"/>
      <c r="KXF150" s="6"/>
      <c r="KXL150" s="11"/>
      <c r="KXM150" s="6"/>
      <c r="KXS150" s="11"/>
      <c r="KXT150" s="6"/>
      <c r="KXZ150" s="11"/>
      <c r="KYA150" s="6"/>
      <c r="KYG150" s="11"/>
      <c r="KYH150" s="6"/>
      <c r="KYN150" s="11"/>
      <c r="KYO150" s="6"/>
      <c r="KYU150" s="11"/>
      <c r="KYV150" s="6"/>
      <c r="KZB150" s="11"/>
      <c r="KZC150" s="6"/>
      <c r="KZI150" s="11"/>
      <c r="KZJ150" s="6"/>
      <c r="KZP150" s="11"/>
      <c r="KZQ150" s="6"/>
      <c r="KZW150" s="11"/>
      <c r="KZX150" s="6"/>
      <c r="LAD150" s="11"/>
      <c r="LAE150" s="6"/>
      <c r="LAK150" s="11"/>
      <c r="LAL150" s="6"/>
      <c r="LAR150" s="11"/>
      <c r="LAS150" s="6"/>
      <c r="LAY150" s="11"/>
      <c r="LAZ150" s="6"/>
      <c r="LBF150" s="11"/>
      <c r="LBG150" s="6"/>
      <c r="LBM150" s="11"/>
      <c r="LBN150" s="6"/>
      <c r="LBT150" s="11"/>
      <c r="LBU150" s="6"/>
      <c r="LCA150" s="11"/>
      <c r="LCB150" s="6"/>
      <c r="LCH150" s="11"/>
      <c r="LCI150" s="6"/>
      <c r="LCO150" s="11"/>
      <c r="LCP150" s="6"/>
      <c r="LCV150" s="11"/>
      <c r="LCW150" s="6"/>
      <c r="LDC150" s="11"/>
      <c r="LDD150" s="6"/>
      <c r="LDJ150" s="11"/>
      <c r="LDK150" s="6"/>
      <c r="LDQ150" s="11"/>
      <c r="LDR150" s="6"/>
      <c r="LDX150" s="11"/>
      <c r="LDY150" s="6"/>
      <c r="LEE150" s="11"/>
      <c r="LEF150" s="6"/>
      <c r="LEL150" s="11"/>
      <c r="LEM150" s="6"/>
      <c r="LES150" s="11"/>
      <c r="LET150" s="6"/>
      <c r="LEZ150" s="11"/>
      <c r="LFA150" s="6"/>
      <c r="LFG150" s="11"/>
      <c r="LFH150" s="6"/>
      <c r="LFN150" s="11"/>
      <c r="LFO150" s="6"/>
      <c r="LFU150" s="11"/>
      <c r="LFV150" s="6"/>
      <c r="LGB150" s="11"/>
      <c r="LGC150" s="6"/>
      <c r="LGI150" s="11"/>
      <c r="LGJ150" s="6"/>
      <c r="LGP150" s="11"/>
      <c r="LGQ150" s="6"/>
      <c r="LGW150" s="11"/>
      <c r="LGX150" s="6"/>
      <c r="LHD150" s="11"/>
      <c r="LHE150" s="6"/>
      <c r="LHK150" s="11"/>
      <c r="LHL150" s="6"/>
      <c r="LHR150" s="11"/>
      <c r="LHS150" s="6"/>
      <c r="LHY150" s="11"/>
      <c r="LHZ150" s="6"/>
      <c r="LIF150" s="11"/>
      <c r="LIG150" s="6"/>
      <c r="LIM150" s="11"/>
      <c r="LIN150" s="6"/>
      <c r="LIT150" s="11"/>
      <c r="LIU150" s="6"/>
      <c r="LJA150" s="11"/>
      <c r="LJB150" s="6"/>
      <c r="LJH150" s="11"/>
      <c r="LJI150" s="6"/>
      <c r="LJO150" s="11"/>
      <c r="LJP150" s="6"/>
      <c r="LJV150" s="11"/>
      <c r="LJW150" s="6"/>
      <c r="LKC150" s="11"/>
      <c r="LKD150" s="6"/>
      <c r="LKJ150" s="11"/>
      <c r="LKK150" s="6"/>
      <c r="LKQ150" s="11"/>
      <c r="LKR150" s="6"/>
      <c r="LKX150" s="11"/>
      <c r="LKY150" s="6"/>
      <c r="LLE150" s="11"/>
      <c r="LLF150" s="6"/>
      <c r="LLL150" s="11"/>
      <c r="LLM150" s="6"/>
      <c r="LLS150" s="11"/>
      <c r="LLT150" s="6"/>
      <c r="LLZ150" s="11"/>
      <c r="LMA150" s="6"/>
      <c r="LMG150" s="11"/>
      <c r="LMH150" s="6"/>
      <c r="LMN150" s="11"/>
      <c r="LMO150" s="6"/>
      <c r="LMU150" s="11"/>
      <c r="LMV150" s="6"/>
      <c r="LNB150" s="11"/>
      <c r="LNC150" s="6"/>
      <c r="LNI150" s="11"/>
      <c r="LNJ150" s="6"/>
      <c r="LNP150" s="11"/>
      <c r="LNQ150" s="6"/>
      <c r="LNW150" s="11"/>
      <c r="LNX150" s="6"/>
      <c r="LOD150" s="11"/>
      <c r="LOE150" s="6"/>
      <c r="LOK150" s="11"/>
      <c r="LOL150" s="6"/>
      <c r="LOR150" s="11"/>
      <c r="LOS150" s="6"/>
      <c r="LOY150" s="11"/>
      <c r="LOZ150" s="6"/>
      <c r="LPF150" s="11"/>
      <c r="LPG150" s="6"/>
      <c r="LPM150" s="11"/>
      <c r="LPN150" s="6"/>
      <c r="LPT150" s="11"/>
      <c r="LPU150" s="6"/>
      <c r="LQA150" s="11"/>
      <c r="LQB150" s="6"/>
      <c r="LQH150" s="11"/>
      <c r="LQI150" s="6"/>
      <c r="LQO150" s="11"/>
      <c r="LQP150" s="6"/>
      <c r="LQV150" s="11"/>
      <c r="LQW150" s="6"/>
      <c r="LRC150" s="11"/>
      <c r="LRD150" s="6"/>
      <c r="LRJ150" s="11"/>
      <c r="LRK150" s="6"/>
      <c r="LRQ150" s="11"/>
      <c r="LRR150" s="6"/>
      <c r="LRX150" s="11"/>
      <c r="LRY150" s="6"/>
      <c r="LSE150" s="11"/>
      <c r="LSF150" s="6"/>
      <c r="LSL150" s="11"/>
      <c r="LSM150" s="6"/>
      <c r="LSS150" s="11"/>
      <c r="LST150" s="6"/>
      <c r="LSZ150" s="11"/>
      <c r="LTA150" s="6"/>
      <c r="LTG150" s="11"/>
      <c r="LTH150" s="6"/>
      <c r="LTN150" s="11"/>
      <c r="LTO150" s="6"/>
      <c r="LTU150" s="11"/>
      <c r="LTV150" s="6"/>
      <c r="LUB150" s="11"/>
      <c r="LUC150" s="6"/>
      <c r="LUI150" s="11"/>
      <c r="LUJ150" s="6"/>
      <c r="LUP150" s="11"/>
      <c r="LUQ150" s="6"/>
      <c r="LUW150" s="11"/>
      <c r="LUX150" s="6"/>
      <c r="LVD150" s="11"/>
      <c r="LVE150" s="6"/>
      <c r="LVK150" s="11"/>
      <c r="LVL150" s="6"/>
      <c r="LVR150" s="11"/>
      <c r="LVS150" s="6"/>
      <c r="LVY150" s="11"/>
      <c r="LVZ150" s="6"/>
      <c r="LWF150" s="11"/>
      <c r="LWG150" s="6"/>
      <c r="LWM150" s="11"/>
      <c r="LWN150" s="6"/>
      <c r="LWT150" s="11"/>
      <c r="LWU150" s="6"/>
      <c r="LXA150" s="11"/>
      <c r="LXB150" s="6"/>
      <c r="LXH150" s="11"/>
      <c r="LXI150" s="6"/>
      <c r="LXO150" s="11"/>
      <c r="LXP150" s="6"/>
      <c r="LXV150" s="11"/>
      <c r="LXW150" s="6"/>
      <c r="LYC150" s="11"/>
      <c r="LYD150" s="6"/>
      <c r="LYJ150" s="11"/>
      <c r="LYK150" s="6"/>
      <c r="LYQ150" s="11"/>
      <c r="LYR150" s="6"/>
      <c r="LYX150" s="11"/>
      <c r="LYY150" s="6"/>
      <c r="LZE150" s="11"/>
      <c r="LZF150" s="6"/>
      <c r="LZL150" s="11"/>
      <c r="LZM150" s="6"/>
      <c r="LZS150" s="11"/>
      <c r="LZT150" s="6"/>
      <c r="LZZ150" s="11"/>
      <c r="MAA150" s="6"/>
      <c r="MAG150" s="11"/>
      <c r="MAH150" s="6"/>
      <c r="MAN150" s="11"/>
      <c r="MAO150" s="6"/>
      <c r="MAU150" s="11"/>
      <c r="MAV150" s="6"/>
      <c r="MBB150" s="11"/>
      <c r="MBC150" s="6"/>
      <c r="MBI150" s="11"/>
      <c r="MBJ150" s="6"/>
      <c r="MBP150" s="11"/>
      <c r="MBQ150" s="6"/>
      <c r="MBW150" s="11"/>
      <c r="MBX150" s="6"/>
      <c r="MCD150" s="11"/>
      <c r="MCE150" s="6"/>
      <c r="MCK150" s="11"/>
      <c r="MCL150" s="6"/>
      <c r="MCR150" s="11"/>
      <c r="MCS150" s="6"/>
      <c r="MCY150" s="11"/>
      <c r="MCZ150" s="6"/>
      <c r="MDF150" s="11"/>
      <c r="MDG150" s="6"/>
      <c r="MDM150" s="11"/>
      <c r="MDN150" s="6"/>
      <c r="MDT150" s="11"/>
      <c r="MDU150" s="6"/>
      <c r="MEA150" s="11"/>
      <c r="MEB150" s="6"/>
      <c r="MEH150" s="11"/>
      <c r="MEI150" s="6"/>
      <c r="MEO150" s="11"/>
      <c r="MEP150" s="6"/>
      <c r="MEV150" s="11"/>
      <c r="MEW150" s="6"/>
      <c r="MFC150" s="11"/>
      <c r="MFD150" s="6"/>
      <c r="MFJ150" s="11"/>
      <c r="MFK150" s="6"/>
      <c r="MFQ150" s="11"/>
      <c r="MFR150" s="6"/>
      <c r="MFX150" s="11"/>
      <c r="MFY150" s="6"/>
      <c r="MGE150" s="11"/>
      <c r="MGF150" s="6"/>
      <c r="MGL150" s="11"/>
      <c r="MGM150" s="6"/>
      <c r="MGS150" s="11"/>
      <c r="MGT150" s="6"/>
      <c r="MGZ150" s="11"/>
      <c r="MHA150" s="6"/>
      <c r="MHG150" s="11"/>
      <c r="MHH150" s="6"/>
      <c r="MHN150" s="11"/>
      <c r="MHO150" s="6"/>
      <c r="MHU150" s="11"/>
      <c r="MHV150" s="6"/>
      <c r="MIB150" s="11"/>
      <c r="MIC150" s="6"/>
      <c r="MII150" s="11"/>
      <c r="MIJ150" s="6"/>
      <c r="MIP150" s="11"/>
      <c r="MIQ150" s="6"/>
      <c r="MIW150" s="11"/>
      <c r="MIX150" s="6"/>
      <c r="MJD150" s="11"/>
      <c r="MJE150" s="6"/>
      <c r="MJK150" s="11"/>
      <c r="MJL150" s="6"/>
      <c r="MJR150" s="11"/>
      <c r="MJS150" s="6"/>
      <c r="MJY150" s="11"/>
      <c r="MJZ150" s="6"/>
      <c r="MKF150" s="11"/>
      <c r="MKG150" s="6"/>
      <c r="MKM150" s="11"/>
      <c r="MKN150" s="6"/>
      <c r="MKT150" s="11"/>
      <c r="MKU150" s="6"/>
      <c r="MLA150" s="11"/>
      <c r="MLB150" s="6"/>
      <c r="MLH150" s="11"/>
      <c r="MLI150" s="6"/>
      <c r="MLO150" s="11"/>
      <c r="MLP150" s="6"/>
      <c r="MLV150" s="11"/>
      <c r="MLW150" s="6"/>
      <c r="MMC150" s="11"/>
      <c r="MMD150" s="6"/>
      <c r="MMJ150" s="11"/>
      <c r="MMK150" s="6"/>
      <c r="MMQ150" s="11"/>
      <c r="MMR150" s="6"/>
      <c r="MMX150" s="11"/>
      <c r="MMY150" s="6"/>
      <c r="MNE150" s="11"/>
      <c r="MNF150" s="6"/>
      <c r="MNL150" s="11"/>
      <c r="MNM150" s="6"/>
      <c r="MNS150" s="11"/>
      <c r="MNT150" s="6"/>
      <c r="MNZ150" s="11"/>
      <c r="MOA150" s="6"/>
      <c r="MOG150" s="11"/>
      <c r="MOH150" s="6"/>
      <c r="MON150" s="11"/>
      <c r="MOO150" s="6"/>
      <c r="MOU150" s="11"/>
      <c r="MOV150" s="6"/>
      <c r="MPB150" s="11"/>
      <c r="MPC150" s="6"/>
      <c r="MPI150" s="11"/>
      <c r="MPJ150" s="6"/>
      <c r="MPP150" s="11"/>
      <c r="MPQ150" s="6"/>
      <c r="MPW150" s="11"/>
      <c r="MPX150" s="6"/>
      <c r="MQD150" s="11"/>
      <c r="MQE150" s="6"/>
      <c r="MQK150" s="11"/>
      <c r="MQL150" s="6"/>
      <c r="MQR150" s="11"/>
      <c r="MQS150" s="6"/>
      <c r="MQY150" s="11"/>
      <c r="MQZ150" s="6"/>
      <c r="MRF150" s="11"/>
      <c r="MRG150" s="6"/>
      <c r="MRM150" s="11"/>
      <c r="MRN150" s="6"/>
      <c r="MRT150" s="11"/>
      <c r="MRU150" s="6"/>
      <c r="MSA150" s="11"/>
      <c r="MSB150" s="6"/>
      <c r="MSH150" s="11"/>
      <c r="MSI150" s="6"/>
      <c r="MSO150" s="11"/>
      <c r="MSP150" s="6"/>
      <c r="MSV150" s="11"/>
      <c r="MSW150" s="6"/>
      <c r="MTC150" s="11"/>
      <c r="MTD150" s="6"/>
      <c r="MTJ150" s="11"/>
      <c r="MTK150" s="6"/>
      <c r="MTQ150" s="11"/>
      <c r="MTR150" s="6"/>
      <c r="MTX150" s="11"/>
      <c r="MTY150" s="6"/>
      <c r="MUE150" s="11"/>
      <c r="MUF150" s="6"/>
      <c r="MUL150" s="11"/>
      <c r="MUM150" s="6"/>
      <c r="MUS150" s="11"/>
      <c r="MUT150" s="6"/>
      <c r="MUZ150" s="11"/>
      <c r="MVA150" s="6"/>
      <c r="MVG150" s="11"/>
      <c r="MVH150" s="6"/>
      <c r="MVN150" s="11"/>
      <c r="MVO150" s="6"/>
      <c r="MVU150" s="11"/>
      <c r="MVV150" s="6"/>
      <c r="MWB150" s="11"/>
      <c r="MWC150" s="6"/>
      <c r="MWI150" s="11"/>
      <c r="MWJ150" s="6"/>
      <c r="MWP150" s="11"/>
      <c r="MWQ150" s="6"/>
      <c r="MWW150" s="11"/>
      <c r="MWX150" s="6"/>
      <c r="MXD150" s="11"/>
      <c r="MXE150" s="6"/>
      <c r="MXK150" s="11"/>
      <c r="MXL150" s="6"/>
      <c r="MXR150" s="11"/>
      <c r="MXS150" s="6"/>
      <c r="MXY150" s="11"/>
      <c r="MXZ150" s="6"/>
      <c r="MYF150" s="11"/>
      <c r="MYG150" s="6"/>
      <c r="MYM150" s="11"/>
      <c r="MYN150" s="6"/>
      <c r="MYT150" s="11"/>
      <c r="MYU150" s="6"/>
      <c r="MZA150" s="11"/>
      <c r="MZB150" s="6"/>
      <c r="MZH150" s="11"/>
      <c r="MZI150" s="6"/>
      <c r="MZO150" s="11"/>
      <c r="MZP150" s="6"/>
      <c r="MZV150" s="11"/>
      <c r="MZW150" s="6"/>
      <c r="NAC150" s="11"/>
      <c r="NAD150" s="6"/>
      <c r="NAJ150" s="11"/>
      <c r="NAK150" s="6"/>
      <c r="NAQ150" s="11"/>
      <c r="NAR150" s="6"/>
      <c r="NAX150" s="11"/>
      <c r="NAY150" s="6"/>
      <c r="NBE150" s="11"/>
      <c r="NBF150" s="6"/>
      <c r="NBL150" s="11"/>
      <c r="NBM150" s="6"/>
      <c r="NBS150" s="11"/>
      <c r="NBT150" s="6"/>
      <c r="NBZ150" s="11"/>
      <c r="NCA150" s="6"/>
      <c r="NCG150" s="11"/>
      <c r="NCH150" s="6"/>
      <c r="NCN150" s="11"/>
      <c r="NCO150" s="6"/>
      <c r="NCU150" s="11"/>
      <c r="NCV150" s="6"/>
      <c r="NDB150" s="11"/>
      <c r="NDC150" s="6"/>
      <c r="NDI150" s="11"/>
      <c r="NDJ150" s="6"/>
      <c r="NDP150" s="11"/>
      <c r="NDQ150" s="6"/>
      <c r="NDW150" s="11"/>
      <c r="NDX150" s="6"/>
      <c r="NED150" s="11"/>
      <c r="NEE150" s="6"/>
      <c r="NEK150" s="11"/>
      <c r="NEL150" s="6"/>
      <c r="NER150" s="11"/>
      <c r="NES150" s="6"/>
      <c r="NEY150" s="11"/>
      <c r="NEZ150" s="6"/>
      <c r="NFF150" s="11"/>
      <c r="NFG150" s="6"/>
      <c r="NFM150" s="11"/>
      <c r="NFN150" s="6"/>
      <c r="NFT150" s="11"/>
      <c r="NFU150" s="6"/>
      <c r="NGA150" s="11"/>
      <c r="NGB150" s="6"/>
      <c r="NGH150" s="11"/>
      <c r="NGI150" s="6"/>
      <c r="NGO150" s="11"/>
      <c r="NGP150" s="6"/>
      <c r="NGV150" s="11"/>
      <c r="NGW150" s="6"/>
      <c r="NHC150" s="11"/>
      <c r="NHD150" s="6"/>
      <c r="NHJ150" s="11"/>
      <c r="NHK150" s="6"/>
      <c r="NHQ150" s="11"/>
      <c r="NHR150" s="6"/>
      <c r="NHX150" s="11"/>
      <c r="NHY150" s="6"/>
      <c r="NIE150" s="11"/>
      <c r="NIF150" s="6"/>
      <c r="NIL150" s="11"/>
      <c r="NIM150" s="6"/>
      <c r="NIS150" s="11"/>
      <c r="NIT150" s="6"/>
      <c r="NIZ150" s="11"/>
      <c r="NJA150" s="6"/>
      <c r="NJG150" s="11"/>
      <c r="NJH150" s="6"/>
      <c r="NJN150" s="11"/>
      <c r="NJO150" s="6"/>
      <c r="NJU150" s="11"/>
      <c r="NJV150" s="6"/>
      <c r="NKB150" s="11"/>
      <c r="NKC150" s="6"/>
      <c r="NKI150" s="11"/>
      <c r="NKJ150" s="6"/>
      <c r="NKP150" s="11"/>
      <c r="NKQ150" s="6"/>
      <c r="NKW150" s="11"/>
      <c r="NKX150" s="6"/>
      <c r="NLD150" s="11"/>
      <c r="NLE150" s="6"/>
      <c r="NLK150" s="11"/>
      <c r="NLL150" s="6"/>
      <c r="NLR150" s="11"/>
      <c r="NLS150" s="6"/>
      <c r="NLY150" s="11"/>
      <c r="NLZ150" s="6"/>
      <c r="NMF150" s="11"/>
      <c r="NMG150" s="6"/>
      <c r="NMM150" s="11"/>
      <c r="NMN150" s="6"/>
      <c r="NMT150" s="11"/>
      <c r="NMU150" s="6"/>
      <c r="NNA150" s="11"/>
      <c r="NNB150" s="6"/>
      <c r="NNH150" s="11"/>
      <c r="NNI150" s="6"/>
      <c r="NNO150" s="11"/>
      <c r="NNP150" s="6"/>
      <c r="NNV150" s="11"/>
      <c r="NNW150" s="6"/>
      <c r="NOC150" s="11"/>
      <c r="NOD150" s="6"/>
      <c r="NOJ150" s="11"/>
      <c r="NOK150" s="6"/>
      <c r="NOQ150" s="11"/>
      <c r="NOR150" s="6"/>
      <c r="NOX150" s="11"/>
      <c r="NOY150" s="6"/>
      <c r="NPE150" s="11"/>
      <c r="NPF150" s="6"/>
      <c r="NPL150" s="11"/>
      <c r="NPM150" s="6"/>
      <c r="NPS150" s="11"/>
      <c r="NPT150" s="6"/>
      <c r="NPZ150" s="11"/>
      <c r="NQA150" s="6"/>
      <c r="NQG150" s="11"/>
      <c r="NQH150" s="6"/>
      <c r="NQN150" s="11"/>
      <c r="NQO150" s="6"/>
      <c r="NQU150" s="11"/>
      <c r="NQV150" s="6"/>
      <c r="NRB150" s="11"/>
      <c r="NRC150" s="6"/>
      <c r="NRI150" s="11"/>
      <c r="NRJ150" s="6"/>
      <c r="NRP150" s="11"/>
      <c r="NRQ150" s="6"/>
      <c r="NRW150" s="11"/>
      <c r="NRX150" s="6"/>
      <c r="NSD150" s="11"/>
      <c r="NSE150" s="6"/>
      <c r="NSK150" s="11"/>
      <c r="NSL150" s="6"/>
      <c r="NSR150" s="11"/>
      <c r="NSS150" s="6"/>
      <c r="NSY150" s="11"/>
      <c r="NSZ150" s="6"/>
      <c r="NTF150" s="11"/>
      <c r="NTG150" s="6"/>
      <c r="NTM150" s="11"/>
      <c r="NTN150" s="6"/>
      <c r="NTT150" s="11"/>
      <c r="NTU150" s="6"/>
      <c r="NUA150" s="11"/>
      <c r="NUB150" s="6"/>
      <c r="NUH150" s="11"/>
      <c r="NUI150" s="6"/>
      <c r="NUO150" s="11"/>
      <c r="NUP150" s="6"/>
      <c r="NUV150" s="11"/>
      <c r="NUW150" s="6"/>
      <c r="NVC150" s="11"/>
      <c r="NVD150" s="6"/>
      <c r="NVJ150" s="11"/>
      <c r="NVK150" s="6"/>
      <c r="NVQ150" s="11"/>
      <c r="NVR150" s="6"/>
      <c r="NVX150" s="11"/>
      <c r="NVY150" s="6"/>
      <c r="NWE150" s="11"/>
      <c r="NWF150" s="6"/>
      <c r="NWL150" s="11"/>
      <c r="NWM150" s="6"/>
      <c r="NWS150" s="11"/>
      <c r="NWT150" s="6"/>
      <c r="NWZ150" s="11"/>
      <c r="NXA150" s="6"/>
      <c r="NXG150" s="11"/>
      <c r="NXH150" s="6"/>
      <c r="NXN150" s="11"/>
      <c r="NXO150" s="6"/>
      <c r="NXU150" s="11"/>
      <c r="NXV150" s="6"/>
      <c r="NYB150" s="11"/>
      <c r="NYC150" s="6"/>
      <c r="NYI150" s="11"/>
      <c r="NYJ150" s="6"/>
      <c r="NYP150" s="11"/>
      <c r="NYQ150" s="6"/>
      <c r="NYW150" s="11"/>
      <c r="NYX150" s="6"/>
      <c r="NZD150" s="11"/>
      <c r="NZE150" s="6"/>
      <c r="NZK150" s="11"/>
      <c r="NZL150" s="6"/>
      <c r="NZR150" s="11"/>
      <c r="NZS150" s="6"/>
      <c r="NZY150" s="11"/>
      <c r="NZZ150" s="6"/>
      <c r="OAF150" s="11"/>
      <c r="OAG150" s="6"/>
      <c r="OAM150" s="11"/>
      <c r="OAN150" s="6"/>
      <c r="OAT150" s="11"/>
      <c r="OAU150" s="6"/>
      <c r="OBA150" s="11"/>
      <c r="OBB150" s="6"/>
      <c r="OBH150" s="11"/>
      <c r="OBI150" s="6"/>
      <c r="OBO150" s="11"/>
      <c r="OBP150" s="6"/>
      <c r="OBV150" s="11"/>
      <c r="OBW150" s="6"/>
      <c r="OCC150" s="11"/>
      <c r="OCD150" s="6"/>
      <c r="OCJ150" s="11"/>
      <c r="OCK150" s="6"/>
      <c r="OCQ150" s="11"/>
      <c r="OCR150" s="6"/>
      <c r="OCX150" s="11"/>
      <c r="OCY150" s="6"/>
      <c r="ODE150" s="11"/>
      <c r="ODF150" s="6"/>
      <c r="ODL150" s="11"/>
      <c r="ODM150" s="6"/>
      <c r="ODS150" s="11"/>
      <c r="ODT150" s="6"/>
      <c r="ODZ150" s="11"/>
      <c r="OEA150" s="6"/>
      <c r="OEG150" s="11"/>
      <c r="OEH150" s="6"/>
      <c r="OEN150" s="11"/>
      <c r="OEO150" s="6"/>
      <c r="OEU150" s="11"/>
      <c r="OEV150" s="6"/>
      <c r="OFB150" s="11"/>
      <c r="OFC150" s="6"/>
      <c r="OFI150" s="11"/>
      <c r="OFJ150" s="6"/>
      <c r="OFP150" s="11"/>
      <c r="OFQ150" s="6"/>
      <c r="OFW150" s="11"/>
      <c r="OFX150" s="6"/>
      <c r="OGD150" s="11"/>
      <c r="OGE150" s="6"/>
      <c r="OGK150" s="11"/>
      <c r="OGL150" s="6"/>
      <c r="OGR150" s="11"/>
      <c r="OGS150" s="6"/>
      <c r="OGY150" s="11"/>
      <c r="OGZ150" s="6"/>
      <c r="OHF150" s="11"/>
      <c r="OHG150" s="6"/>
      <c r="OHM150" s="11"/>
      <c r="OHN150" s="6"/>
      <c r="OHT150" s="11"/>
      <c r="OHU150" s="6"/>
      <c r="OIA150" s="11"/>
      <c r="OIB150" s="6"/>
      <c r="OIH150" s="11"/>
      <c r="OII150" s="6"/>
      <c r="OIO150" s="11"/>
      <c r="OIP150" s="6"/>
      <c r="OIV150" s="11"/>
      <c r="OIW150" s="6"/>
      <c r="OJC150" s="11"/>
      <c r="OJD150" s="6"/>
      <c r="OJJ150" s="11"/>
      <c r="OJK150" s="6"/>
      <c r="OJQ150" s="11"/>
      <c r="OJR150" s="6"/>
      <c r="OJX150" s="11"/>
      <c r="OJY150" s="6"/>
      <c r="OKE150" s="11"/>
      <c r="OKF150" s="6"/>
      <c r="OKL150" s="11"/>
      <c r="OKM150" s="6"/>
      <c r="OKS150" s="11"/>
      <c r="OKT150" s="6"/>
      <c r="OKZ150" s="11"/>
      <c r="OLA150" s="6"/>
      <c r="OLG150" s="11"/>
      <c r="OLH150" s="6"/>
      <c r="OLN150" s="11"/>
      <c r="OLO150" s="6"/>
      <c r="OLU150" s="11"/>
      <c r="OLV150" s="6"/>
      <c r="OMB150" s="11"/>
      <c r="OMC150" s="6"/>
      <c r="OMI150" s="11"/>
      <c r="OMJ150" s="6"/>
      <c r="OMP150" s="11"/>
      <c r="OMQ150" s="6"/>
      <c r="OMW150" s="11"/>
      <c r="OMX150" s="6"/>
      <c r="OND150" s="11"/>
      <c r="ONE150" s="6"/>
      <c r="ONK150" s="11"/>
      <c r="ONL150" s="6"/>
      <c r="ONR150" s="11"/>
      <c r="ONS150" s="6"/>
      <c r="ONY150" s="11"/>
      <c r="ONZ150" s="6"/>
      <c r="OOF150" s="11"/>
      <c r="OOG150" s="6"/>
      <c r="OOM150" s="11"/>
      <c r="OON150" s="6"/>
      <c r="OOT150" s="11"/>
      <c r="OOU150" s="6"/>
      <c r="OPA150" s="11"/>
      <c r="OPB150" s="6"/>
      <c r="OPH150" s="11"/>
      <c r="OPI150" s="6"/>
      <c r="OPO150" s="11"/>
      <c r="OPP150" s="6"/>
      <c r="OPV150" s="11"/>
      <c r="OPW150" s="6"/>
      <c r="OQC150" s="11"/>
      <c r="OQD150" s="6"/>
      <c r="OQJ150" s="11"/>
      <c r="OQK150" s="6"/>
      <c r="OQQ150" s="11"/>
      <c r="OQR150" s="6"/>
      <c r="OQX150" s="11"/>
      <c r="OQY150" s="6"/>
      <c r="ORE150" s="11"/>
      <c r="ORF150" s="6"/>
      <c r="ORL150" s="11"/>
      <c r="ORM150" s="6"/>
      <c r="ORS150" s="11"/>
      <c r="ORT150" s="6"/>
      <c r="ORZ150" s="11"/>
      <c r="OSA150" s="6"/>
      <c r="OSG150" s="11"/>
      <c r="OSH150" s="6"/>
      <c r="OSN150" s="11"/>
      <c r="OSO150" s="6"/>
      <c r="OSU150" s="11"/>
      <c r="OSV150" s="6"/>
      <c r="OTB150" s="11"/>
      <c r="OTC150" s="6"/>
      <c r="OTI150" s="11"/>
      <c r="OTJ150" s="6"/>
      <c r="OTP150" s="11"/>
      <c r="OTQ150" s="6"/>
      <c r="OTW150" s="11"/>
      <c r="OTX150" s="6"/>
      <c r="OUD150" s="11"/>
      <c r="OUE150" s="6"/>
      <c r="OUK150" s="11"/>
      <c r="OUL150" s="6"/>
      <c r="OUR150" s="11"/>
      <c r="OUS150" s="6"/>
      <c r="OUY150" s="11"/>
      <c r="OUZ150" s="6"/>
      <c r="OVF150" s="11"/>
      <c r="OVG150" s="6"/>
      <c r="OVM150" s="11"/>
      <c r="OVN150" s="6"/>
      <c r="OVT150" s="11"/>
      <c r="OVU150" s="6"/>
      <c r="OWA150" s="11"/>
      <c r="OWB150" s="6"/>
      <c r="OWH150" s="11"/>
      <c r="OWI150" s="6"/>
      <c r="OWO150" s="11"/>
      <c r="OWP150" s="6"/>
      <c r="OWV150" s="11"/>
      <c r="OWW150" s="6"/>
      <c r="OXC150" s="11"/>
      <c r="OXD150" s="6"/>
      <c r="OXJ150" s="11"/>
      <c r="OXK150" s="6"/>
      <c r="OXQ150" s="11"/>
      <c r="OXR150" s="6"/>
      <c r="OXX150" s="11"/>
      <c r="OXY150" s="6"/>
      <c r="OYE150" s="11"/>
      <c r="OYF150" s="6"/>
      <c r="OYL150" s="11"/>
      <c r="OYM150" s="6"/>
      <c r="OYS150" s="11"/>
      <c r="OYT150" s="6"/>
      <c r="OYZ150" s="11"/>
      <c r="OZA150" s="6"/>
      <c r="OZG150" s="11"/>
      <c r="OZH150" s="6"/>
      <c r="OZN150" s="11"/>
      <c r="OZO150" s="6"/>
      <c r="OZU150" s="11"/>
      <c r="OZV150" s="6"/>
      <c r="PAB150" s="11"/>
      <c r="PAC150" s="6"/>
      <c r="PAI150" s="11"/>
      <c r="PAJ150" s="6"/>
      <c r="PAP150" s="11"/>
      <c r="PAQ150" s="6"/>
      <c r="PAW150" s="11"/>
      <c r="PAX150" s="6"/>
      <c r="PBD150" s="11"/>
      <c r="PBE150" s="6"/>
      <c r="PBK150" s="11"/>
      <c r="PBL150" s="6"/>
      <c r="PBR150" s="11"/>
      <c r="PBS150" s="6"/>
      <c r="PBY150" s="11"/>
      <c r="PBZ150" s="6"/>
      <c r="PCF150" s="11"/>
      <c r="PCG150" s="6"/>
      <c r="PCM150" s="11"/>
      <c r="PCN150" s="6"/>
      <c r="PCT150" s="11"/>
      <c r="PCU150" s="6"/>
      <c r="PDA150" s="11"/>
      <c r="PDB150" s="6"/>
      <c r="PDH150" s="11"/>
      <c r="PDI150" s="6"/>
      <c r="PDO150" s="11"/>
      <c r="PDP150" s="6"/>
      <c r="PDV150" s="11"/>
      <c r="PDW150" s="6"/>
      <c r="PEC150" s="11"/>
      <c r="PED150" s="6"/>
      <c r="PEJ150" s="11"/>
      <c r="PEK150" s="6"/>
      <c r="PEQ150" s="11"/>
      <c r="PER150" s="6"/>
      <c r="PEX150" s="11"/>
      <c r="PEY150" s="6"/>
      <c r="PFE150" s="11"/>
      <c r="PFF150" s="6"/>
      <c r="PFL150" s="11"/>
      <c r="PFM150" s="6"/>
      <c r="PFS150" s="11"/>
      <c r="PFT150" s="6"/>
      <c r="PFZ150" s="11"/>
      <c r="PGA150" s="6"/>
      <c r="PGG150" s="11"/>
      <c r="PGH150" s="6"/>
      <c r="PGN150" s="11"/>
      <c r="PGO150" s="6"/>
      <c r="PGU150" s="11"/>
      <c r="PGV150" s="6"/>
      <c r="PHB150" s="11"/>
      <c r="PHC150" s="6"/>
      <c r="PHI150" s="11"/>
      <c r="PHJ150" s="6"/>
      <c r="PHP150" s="11"/>
      <c r="PHQ150" s="6"/>
      <c r="PHW150" s="11"/>
      <c r="PHX150" s="6"/>
      <c r="PID150" s="11"/>
      <c r="PIE150" s="6"/>
      <c r="PIK150" s="11"/>
      <c r="PIL150" s="6"/>
      <c r="PIR150" s="11"/>
      <c r="PIS150" s="6"/>
      <c r="PIY150" s="11"/>
      <c r="PIZ150" s="6"/>
      <c r="PJF150" s="11"/>
      <c r="PJG150" s="6"/>
      <c r="PJM150" s="11"/>
      <c r="PJN150" s="6"/>
      <c r="PJT150" s="11"/>
      <c r="PJU150" s="6"/>
      <c r="PKA150" s="11"/>
      <c r="PKB150" s="6"/>
      <c r="PKH150" s="11"/>
      <c r="PKI150" s="6"/>
      <c r="PKO150" s="11"/>
      <c r="PKP150" s="6"/>
      <c r="PKV150" s="11"/>
      <c r="PKW150" s="6"/>
      <c r="PLC150" s="11"/>
      <c r="PLD150" s="6"/>
      <c r="PLJ150" s="11"/>
      <c r="PLK150" s="6"/>
      <c r="PLQ150" s="11"/>
      <c r="PLR150" s="6"/>
      <c r="PLX150" s="11"/>
      <c r="PLY150" s="6"/>
      <c r="PME150" s="11"/>
      <c r="PMF150" s="6"/>
      <c r="PML150" s="11"/>
      <c r="PMM150" s="6"/>
      <c r="PMS150" s="11"/>
      <c r="PMT150" s="6"/>
      <c r="PMZ150" s="11"/>
      <c r="PNA150" s="6"/>
      <c r="PNG150" s="11"/>
      <c r="PNH150" s="6"/>
      <c r="PNN150" s="11"/>
      <c r="PNO150" s="6"/>
      <c r="PNU150" s="11"/>
      <c r="PNV150" s="6"/>
      <c r="POB150" s="11"/>
      <c r="POC150" s="6"/>
      <c r="POI150" s="11"/>
      <c r="POJ150" s="6"/>
      <c r="POP150" s="11"/>
      <c r="POQ150" s="6"/>
      <c r="POW150" s="11"/>
      <c r="POX150" s="6"/>
      <c r="PPD150" s="11"/>
      <c r="PPE150" s="6"/>
      <c r="PPK150" s="11"/>
      <c r="PPL150" s="6"/>
      <c r="PPR150" s="11"/>
      <c r="PPS150" s="6"/>
      <c r="PPY150" s="11"/>
      <c r="PPZ150" s="6"/>
      <c r="PQF150" s="11"/>
      <c r="PQG150" s="6"/>
      <c r="PQM150" s="11"/>
      <c r="PQN150" s="6"/>
      <c r="PQT150" s="11"/>
      <c r="PQU150" s="6"/>
      <c r="PRA150" s="11"/>
      <c r="PRB150" s="6"/>
      <c r="PRH150" s="11"/>
      <c r="PRI150" s="6"/>
      <c r="PRO150" s="11"/>
      <c r="PRP150" s="6"/>
      <c r="PRV150" s="11"/>
      <c r="PRW150" s="6"/>
      <c r="PSC150" s="11"/>
      <c r="PSD150" s="6"/>
      <c r="PSJ150" s="11"/>
      <c r="PSK150" s="6"/>
      <c r="PSQ150" s="11"/>
      <c r="PSR150" s="6"/>
      <c r="PSX150" s="11"/>
      <c r="PSY150" s="6"/>
      <c r="PTE150" s="11"/>
      <c r="PTF150" s="6"/>
      <c r="PTL150" s="11"/>
      <c r="PTM150" s="6"/>
      <c r="PTS150" s="11"/>
      <c r="PTT150" s="6"/>
      <c r="PTZ150" s="11"/>
      <c r="PUA150" s="6"/>
      <c r="PUG150" s="11"/>
      <c r="PUH150" s="6"/>
      <c r="PUN150" s="11"/>
      <c r="PUO150" s="6"/>
      <c r="PUU150" s="11"/>
      <c r="PUV150" s="6"/>
      <c r="PVB150" s="11"/>
      <c r="PVC150" s="6"/>
      <c r="PVI150" s="11"/>
      <c r="PVJ150" s="6"/>
      <c r="PVP150" s="11"/>
      <c r="PVQ150" s="6"/>
      <c r="PVW150" s="11"/>
      <c r="PVX150" s="6"/>
      <c r="PWD150" s="11"/>
      <c r="PWE150" s="6"/>
      <c r="PWK150" s="11"/>
      <c r="PWL150" s="6"/>
      <c r="PWR150" s="11"/>
      <c r="PWS150" s="6"/>
      <c r="PWY150" s="11"/>
      <c r="PWZ150" s="6"/>
      <c r="PXF150" s="11"/>
      <c r="PXG150" s="6"/>
      <c r="PXM150" s="11"/>
      <c r="PXN150" s="6"/>
      <c r="PXT150" s="11"/>
      <c r="PXU150" s="6"/>
      <c r="PYA150" s="11"/>
      <c r="PYB150" s="6"/>
      <c r="PYH150" s="11"/>
      <c r="PYI150" s="6"/>
      <c r="PYO150" s="11"/>
      <c r="PYP150" s="6"/>
      <c r="PYV150" s="11"/>
      <c r="PYW150" s="6"/>
      <c r="PZC150" s="11"/>
      <c r="PZD150" s="6"/>
      <c r="PZJ150" s="11"/>
      <c r="PZK150" s="6"/>
      <c r="PZQ150" s="11"/>
      <c r="PZR150" s="6"/>
      <c r="PZX150" s="11"/>
      <c r="PZY150" s="6"/>
      <c r="QAE150" s="11"/>
      <c r="QAF150" s="6"/>
      <c r="QAL150" s="11"/>
      <c r="QAM150" s="6"/>
      <c r="QAS150" s="11"/>
      <c r="QAT150" s="6"/>
      <c r="QAZ150" s="11"/>
      <c r="QBA150" s="6"/>
      <c r="QBG150" s="11"/>
      <c r="QBH150" s="6"/>
      <c r="QBN150" s="11"/>
      <c r="QBO150" s="6"/>
      <c r="QBU150" s="11"/>
      <c r="QBV150" s="6"/>
      <c r="QCB150" s="11"/>
      <c r="QCC150" s="6"/>
      <c r="QCI150" s="11"/>
      <c r="QCJ150" s="6"/>
      <c r="QCP150" s="11"/>
      <c r="QCQ150" s="6"/>
      <c r="QCW150" s="11"/>
      <c r="QCX150" s="6"/>
      <c r="QDD150" s="11"/>
      <c r="QDE150" s="6"/>
      <c r="QDK150" s="11"/>
      <c r="QDL150" s="6"/>
      <c r="QDR150" s="11"/>
      <c r="QDS150" s="6"/>
      <c r="QDY150" s="11"/>
      <c r="QDZ150" s="6"/>
      <c r="QEF150" s="11"/>
      <c r="QEG150" s="6"/>
      <c r="QEM150" s="11"/>
      <c r="QEN150" s="6"/>
      <c r="QET150" s="11"/>
      <c r="QEU150" s="6"/>
      <c r="QFA150" s="11"/>
      <c r="QFB150" s="6"/>
      <c r="QFH150" s="11"/>
      <c r="QFI150" s="6"/>
      <c r="QFO150" s="11"/>
      <c r="QFP150" s="6"/>
      <c r="QFV150" s="11"/>
      <c r="QFW150" s="6"/>
      <c r="QGC150" s="11"/>
      <c r="QGD150" s="6"/>
      <c r="QGJ150" s="11"/>
      <c r="QGK150" s="6"/>
      <c r="QGQ150" s="11"/>
      <c r="QGR150" s="6"/>
      <c r="QGX150" s="11"/>
      <c r="QGY150" s="6"/>
      <c r="QHE150" s="11"/>
      <c r="QHF150" s="6"/>
      <c r="QHL150" s="11"/>
      <c r="QHM150" s="6"/>
      <c r="QHS150" s="11"/>
      <c r="QHT150" s="6"/>
      <c r="QHZ150" s="11"/>
      <c r="QIA150" s="6"/>
      <c r="QIG150" s="11"/>
      <c r="QIH150" s="6"/>
      <c r="QIN150" s="11"/>
      <c r="QIO150" s="6"/>
      <c r="QIU150" s="11"/>
      <c r="QIV150" s="6"/>
      <c r="QJB150" s="11"/>
      <c r="QJC150" s="6"/>
      <c r="QJI150" s="11"/>
      <c r="QJJ150" s="6"/>
      <c r="QJP150" s="11"/>
      <c r="QJQ150" s="6"/>
      <c r="QJW150" s="11"/>
      <c r="QJX150" s="6"/>
      <c r="QKD150" s="11"/>
      <c r="QKE150" s="6"/>
      <c r="QKK150" s="11"/>
      <c r="QKL150" s="6"/>
      <c r="QKR150" s="11"/>
      <c r="QKS150" s="6"/>
      <c r="QKY150" s="11"/>
      <c r="QKZ150" s="6"/>
      <c r="QLF150" s="11"/>
      <c r="QLG150" s="6"/>
      <c r="QLM150" s="11"/>
      <c r="QLN150" s="6"/>
      <c r="QLT150" s="11"/>
      <c r="QLU150" s="6"/>
      <c r="QMA150" s="11"/>
      <c r="QMB150" s="6"/>
      <c r="QMH150" s="11"/>
      <c r="QMI150" s="6"/>
      <c r="QMO150" s="11"/>
      <c r="QMP150" s="6"/>
      <c r="QMV150" s="11"/>
      <c r="QMW150" s="6"/>
      <c r="QNC150" s="11"/>
      <c r="QND150" s="6"/>
      <c r="QNJ150" s="11"/>
      <c r="QNK150" s="6"/>
      <c r="QNQ150" s="11"/>
      <c r="QNR150" s="6"/>
      <c r="QNX150" s="11"/>
      <c r="QNY150" s="6"/>
      <c r="QOE150" s="11"/>
      <c r="QOF150" s="6"/>
      <c r="QOL150" s="11"/>
      <c r="QOM150" s="6"/>
      <c r="QOS150" s="11"/>
      <c r="QOT150" s="6"/>
      <c r="QOZ150" s="11"/>
      <c r="QPA150" s="6"/>
      <c r="QPG150" s="11"/>
      <c r="QPH150" s="6"/>
      <c r="QPN150" s="11"/>
      <c r="QPO150" s="6"/>
      <c r="QPU150" s="11"/>
      <c r="QPV150" s="6"/>
      <c r="QQB150" s="11"/>
      <c r="QQC150" s="6"/>
      <c r="QQI150" s="11"/>
      <c r="QQJ150" s="6"/>
      <c r="QQP150" s="11"/>
      <c r="QQQ150" s="6"/>
      <c r="QQW150" s="11"/>
      <c r="QQX150" s="6"/>
      <c r="QRD150" s="11"/>
      <c r="QRE150" s="6"/>
      <c r="QRK150" s="11"/>
      <c r="QRL150" s="6"/>
      <c r="QRR150" s="11"/>
      <c r="QRS150" s="6"/>
      <c r="QRY150" s="11"/>
      <c r="QRZ150" s="6"/>
      <c r="QSF150" s="11"/>
      <c r="QSG150" s="6"/>
      <c r="QSM150" s="11"/>
      <c r="QSN150" s="6"/>
      <c r="QST150" s="11"/>
      <c r="QSU150" s="6"/>
      <c r="QTA150" s="11"/>
      <c r="QTB150" s="6"/>
      <c r="QTH150" s="11"/>
      <c r="QTI150" s="6"/>
      <c r="QTO150" s="11"/>
      <c r="QTP150" s="6"/>
      <c r="QTV150" s="11"/>
      <c r="QTW150" s="6"/>
      <c r="QUC150" s="11"/>
      <c r="QUD150" s="6"/>
      <c r="QUJ150" s="11"/>
      <c r="QUK150" s="6"/>
      <c r="QUQ150" s="11"/>
      <c r="QUR150" s="6"/>
      <c r="QUX150" s="11"/>
      <c r="QUY150" s="6"/>
      <c r="QVE150" s="11"/>
      <c r="QVF150" s="6"/>
      <c r="QVL150" s="11"/>
      <c r="QVM150" s="6"/>
      <c r="QVS150" s="11"/>
      <c r="QVT150" s="6"/>
      <c r="QVZ150" s="11"/>
      <c r="QWA150" s="6"/>
      <c r="QWG150" s="11"/>
      <c r="QWH150" s="6"/>
      <c r="QWN150" s="11"/>
      <c r="QWO150" s="6"/>
      <c r="QWU150" s="11"/>
      <c r="QWV150" s="6"/>
      <c r="QXB150" s="11"/>
      <c r="QXC150" s="6"/>
      <c r="QXI150" s="11"/>
      <c r="QXJ150" s="6"/>
      <c r="QXP150" s="11"/>
      <c r="QXQ150" s="6"/>
      <c r="QXW150" s="11"/>
      <c r="QXX150" s="6"/>
      <c r="QYD150" s="11"/>
      <c r="QYE150" s="6"/>
      <c r="QYK150" s="11"/>
      <c r="QYL150" s="6"/>
      <c r="QYR150" s="11"/>
      <c r="QYS150" s="6"/>
      <c r="QYY150" s="11"/>
      <c r="QYZ150" s="6"/>
      <c r="QZF150" s="11"/>
      <c r="QZG150" s="6"/>
      <c r="QZM150" s="11"/>
      <c r="QZN150" s="6"/>
      <c r="QZT150" s="11"/>
      <c r="QZU150" s="6"/>
      <c r="RAA150" s="11"/>
      <c r="RAB150" s="6"/>
      <c r="RAH150" s="11"/>
      <c r="RAI150" s="6"/>
      <c r="RAO150" s="11"/>
      <c r="RAP150" s="6"/>
      <c r="RAV150" s="11"/>
      <c r="RAW150" s="6"/>
      <c r="RBC150" s="11"/>
      <c r="RBD150" s="6"/>
      <c r="RBJ150" s="11"/>
      <c r="RBK150" s="6"/>
      <c r="RBQ150" s="11"/>
      <c r="RBR150" s="6"/>
      <c r="RBX150" s="11"/>
      <c r="RBY150" s="6"/>
      <c r="RCE150" s="11"/>
      <c r="RCF150" s="6"/>
      <c r="RCL150" s="11"/>
      <c r="RCM150" s="6"/>
      <c r="RCS150" s="11"/>
      <c r="RCT150" s="6"/>
      <c r="RCZ150" s="11"/>
      <c r="RDA150" s="6"/>
      <c r="RDG150" s="11"/>
      <c r="RDH150" s="6"/>
      <c r="RDN150" s="11"/>
      <c r="RDO150" s="6"/>
      <c r="RDU150" s="11"/>
      <c r="RDV150" s="6"/>
      <c r="REB150" s="11"/>
      <c r="REC150" s="6"/>
      <c r="REI150" s="11"/>
      <c r="REJ150" s="6"/>
      <c r="REP150" s="11"/>
      <c r="REQ150" s="6"/>
      <c r="REW150" s="11"/>
      <c r="REX150" s="6"/>
      <c r="RFD150" s="11"/>
      <c r="RFE150" s="6"/>
      <c r="RFK150" s="11"/>
      <c r="RFL150" s="6"/>
      <c r="RFR150" s="11"/>
      <c r="RFS150" s="6"/>
      <c r="RFY150" s="11"/>
      <c r="RFZ150" s="6"/>
      <c r="RGF150" s="11"/>
      <c r="RGG150" s="6"/>
      <c r="RGM150" s="11"/>
      <c r="RGN150" s="6"/>
      <c r="RGT150" s="11"/>
      <c r="RGU150" s="6"/>
      <c r="RHA150" s="11"/>
      <c r="RHB150" s="6"/>
      <c r="RHH150" s="11"/>
      <c r="RHI150" s="6"/>
      <c r="RHO150" s="11"/>
      <c r="RHP150" s="6"/>
      <c r="RHV150" s="11"/>
      <c r="RHW150" s="6"/>
      <c r="RIC150" s="11"/>
      <c r="RID150" s="6"/>
      <c r="RIJ150" s="11"/>
      <c r="RIK150" s="6"/>
      <c r="RIQ150" s="11"/>
      <c r="RIR150" s="6"/>
      <c r="RIX150" s="11"/>
      <c r="RIY150" s="6"/>
      <c r="RJE150" s="11"/>
      <c r="RJF150" s="6"/>
      <c r="RJL150" s="11"/>
      <c r="RJM150" s="6"/>
      <c r="RJS150" s="11"/>
      <c r="RJT150" s="6"/>
      <c r="RJZ150" s="11"/>
      <c r="RKA150" s="6"/>
      <c r="RKG150" s="11"/>
      <c r="RKH150" s="6"/>
      <c r="RKN150" s="11"/>
      <c r="RKO150" s="6"/>
      <c r="RKU150" s="11"/>
      <c r="RKV150" s="6"/>
      <c r="RLB150" s="11"/>
      <c r="RLC150" s="6"/>
      <c r="RLI150" s="11"/>
      <c r="RLJ150" s="6"/>
      <c r="RLP150" s="11"/>
      <c r="RLQ150" s="6"/>
      <c r="RLW150" s="11"/>
      <c r="RLX150" s="6"/>
      <c r="RMD150" s="11"/>
      <c r="RME150" s="6"/>
      <c r="RMK150" s="11"/>
      <c r="RML150" s="6"/>
      <c r="RMR150" s="11"/>
      <c r="RMS150" s="6"/>
      <c r="RMY150" s="11"/>
      <c r="RMZ150" s="6"/>
      <c r="RNF150" s="11"/>
      <c r="RNG150" s="6"/>
      <c r="RNM150" s="11"/>
      <c r="RNN150" s="6"/>
      <c r="RNT150" s="11"/>
      <c r="RNU150" s="6"/>
      <c r="ROA150" s="11"/>
      <c r="ROB150" s="6"/>
      <c r="ROH150" s="11"/>
      <c r="ROI150" s="6"/>
      <c r="ROO150" s="11"/>
      <c r="ROP150" s="6"/>
      <c r="ROV150" s="11"/>
      <c r="ROW150" s="6"/>
      <c r="RPC150" s="11"/>
      <c r="RPD150" s="6"/>
      <c r="RPJ150" s="11"/>
      <c r="RPK150" s="6"/>
      <c r="RPQ150" s="11"/>
      <c r="RPR150" s="6"/>
      <c r="RPX150" s="11"/>
      <c r="RPY150" s="6"/>
      <c r="RQE150" s="11"/>
      <c r="RQF150" s="6"/>
      <c r="RQL150" s="11"/>
      <c r="RQM150" s="6"/>
      <c r="RQS150" s="11"/>
      <c r="RQT150" s="6"/>
      <c r="RQZ150" s="11"/>
      <c r="RRA150" s="6"/>
      <c r="RRG150" s="11"/>
      <c r="RRH150" s="6"/>
      <c r="RRN150" s="11"/>
      <c r="RRO150" s="6"/>
      <c r="RRU150" s="11"/>
      <c r="RRV150" s="6"/>
      <c r="RSB150" s="11"/>
      <c r="RSC150" s="6"/>
      <c r="RSI150" s="11"/>
      <c r="RSJ150" s="6"/>
      <c r="RSP150" s="11"/>
      <c r="RSQ150" s="6"/>
      <c r="RSW150" s="11"/>
      <c r="RSX150" s="6"/>
      <c r="RTD150" s="11"/>
      <c r="RTE150" s="6"/>
      <c r="RTK150" s="11"/>
      <c r="RTL150" s="6"/>
      <c r="RTR150" s="11"/>
      <c r="RTS150" s="6"/>
      <c r="RTY150" s="11"/>
      <c r="RTZ150" s="6"/>
      <c r="RUF150" s="11"/>
      <c r="RUG150" s="6"/>
      <c r="RUM150" s="11"/>
      <c r="RUN150" s="6"/>
      <c r="RUT150" s="11"/>
      <c r="RUU150" s="6"/>
      <c r="RVA150" s="11"/>
      <c r="RVB150" s="6"/>
      <c r="RVH150" s="11"/>
      <c r="RVI150" s="6"/>
      <c r="RVO150" s="11"/>
      <c r="RVP150" s="6"/>
      <c r="RVV150" s="11"/>
      <c r="RVW150" s="6"/>
      <c r="RWC150" s="11"/>
      <c r="RWD150" s="6"/>
      <c r="RWJ150" s="11"/>
      <c r="RWK150" s="6"/>
      <c r="RWQ150" s="11"/>
      <c r="RWR150" s="6"/>
      <c r="RWX150" s="11"/>
      <c r="RWY150" s="6"/>
      <c r="RXE150" s="11"/>
      <c r="RXF150" s="6"/>
      <c r="RXL150" s="11"/>
      <c r="RXM150" s="6"/>
      <c r="RXS150" s="11"/>
      <c r="RXT150" s="6"/>
      <c r="RXZ150" s="11"/>
      <c r="RYA150" s="6"/>
      <c r="RYG150" s="11"/>
      <c r="RYH150" s="6"/>
      <c r="RYN150" s="11"/>
      <c r="RYO150" s="6"/>
      <c r="RYU150" s="11"/>
      <c r="RYV150" s="6"/>
      <c r="RZB150" s="11"/>
      <c r="RZC150" s="6"/>
      <c r="RZI150" s="11"/>
      <c r="RZJ150" s="6"/>
      <c r="RZP150" s="11"/>
      <c r="RZQ150" s="6"/>
      <c r="RZW150" s="11"/>
      <c r="RZX150" s="6"/>
      <c r="SAD150" s="11"/>
      <c r="SAE150" s="6"/>
      <c r="SAK150" s="11"/>
      <c r="SAL150" s="6"/>
      <c r="SAR150" s="11"/>
      <c r="SAS150" s="6"/>
      <c r="SAY150" s="11"/>
      <c r="SAZ150" s="6"/>
      <c r="SBF150" s="11"/>
      <c r="SBG150" s="6"/>
      <c r="SBM150" s="11"/>
      <c r="SBN150" s="6"/>
      <c r="SBT150" s="11"/>
      <c r="SBU150" s="6"/>
      <c r="SCA150" s="11"/>
      <c r="SCB150" s="6"/>
      <c r="SCH150" s="11"/>
      <c r="SCI150" s="6"/>
      <c r="SCO150" s="11"/>
      <c r="SCP150" s="6"/>
      <c r="SCV150" s="11"/>
      <c r="SCW150" s="6"/>
      <c r="SDC150" s="11"/>
      <c r="SDD150" s="6"/>
      <c r="SDJ150" s="11"/>
      <c r="SDK150" s="6"/>
      <c r="SDQ150" s="11"/>
      <c r="SDR150" s="6"/>
      <c r="SDX150" s="11"/>
      <c r="SDY150" s="6"/>
      <c r="SEE150" s="11"/>
      <c r="SEF150" s="6"/>
      <c r="SEL150" s="11"/>
      <c r="SEM150" s="6"/>
      <c r="SES150" s="11"/>
      <c r="SET150" s="6"/>
      <c r="SEZ150" s="11"/>
      <c r="SFA150" s="6"/>
      <c r="SFG150" s="11"/>
      <c r="SFH150" s="6"/>
      <c r="SFN150" s="11"/>
      <c r="SFO150" s="6"/>
      <c r="SFU150" s="11"/>
      <c r="SFV150" s="6"/>
      <c r="SGB150" s="11"/>
      <c r="SGC150" s="6"/>
      <c r="SGI150" s="11"/>
      <c r="SGJ150" s="6"/>
      <c r="SGP150" s="11"/>
      <c r="SGQ150" s="6"/>
      <c r="SGW150" s="11"/>
      <c r="SGX150" s="6"/>
      <c r="SHD150" s="11"/>
      <c r="SHE150" s="6"/>
      <c r="SHK150" s="11"/>
      <c r="SHL150" s="6"/>
      <c r="SHR150" s="11"/>
      <c r="SHS150" s="6"/>
      <c r="SHY150" s="11"/>
      <c r="SHZ150" s="6"/>
      <c r="SIF150" s="11"/>
      <c r="SIG150" s="6"/>
      <c r="SIM150" s="11"/>
      <c r="SIN150" s="6"/>
      <c r="SIT150" s="11"/>
      <c r="SIU150" s="6"/>
      <c r="SJA150" s="11"/>
      <c r="SJB150" s="6"/>
      <c r="SJH150" s="11"/>
      <c r="SJI150" s="6"/>
      <c r="SJO150" s="11"/>
      <c r="SJP150" s="6"/>
      <c r="SJV150" s="11"/>
      <c r="SJW150" s="6"/>
      <c r="SKC150" s="11"/>
      <c r="SKD150" s="6"/>
      <c r="SKJ150" s="11"/>
      <c r="SKK150" s="6"/>
      <c r="SKQ150" s="11"/>
      <c r="SKR150" s="6"/>
      <c r="SKX150" s="11"/>
      <c r="SKY150" s="6"/>
      <c r="SLE150" s="11"/>
      <c r="SLF150" s="6"/>
      <c r="SLL150" s="11"/>
      <c r="SLM150" s="6"/>
      <c r="SLS150" s="11"/>
      <c r="SLT150" s="6"/>
      <c r="SLZ150" s="11"/>
      <c r="SMA150" s="6"/>
      <c r="SMG150" s="11"/>
      <c r="SMH150" s="6"/>
      <c r="SMN150" s="11"/>
      <c r="SMO150" s="6"/>
      <c r="SMU150" s="11"/>
      <c r="SMV150" s="6"/>
      <c r="SNB150" s="11"/>
      <c r="SNC150" s="6"/>
      <c r="SNI150" s="11"/>
      <c r="SNJ150" s="6"/>
      <c r="SNP150" s="11"/>
      <c r="SNQ150" s="6"/>
      <c r="SNW150" s="11"/>
      <c r="SNX150" s="6"/>
      <c r="SOD150" s="11"/>
      <c r="SOE150" s="6"/>
      <c r="SOK150" s="11"/>
      <c r="SOL150" s="6"/>
      <c r="SOR150" s="11"/>
      <c r="SOS150" s="6"/>
      <c r="SOY150" s="11"/>
      <c r="SOZ150" s="6"/>
      <c r="SPF150" s="11"/>
      <c r="SPG150" s="6"/>
      <c r="SPM150" s="11"/>
      <c r="SPN150" s="6"/>
      <c r="SPT150" s="11"/>
      <c r="SPU150" s="6"/>
      <c r="SQA150" s="11"/>
      <c r="SQB150" s="6"/>
      <c r="SQH150" s="11"/>
      <c r="SQI150" s="6"/>
      <c r="SQO150" s="11"/>
      <c r="SQP150" s="6"/>
      <c r="SQV150" s="11"/>
      <c r="SQW150" s="6"/>
      <c r="SRC150" s="11"/>
      <c r="SRD150" s="6"/>
      <c r="SRJ150" s="11"/>
      <c r="SRK150" s="6"/>
      <c r="SRQ150" s="11"/>
      <c r="SRR150" s="6"/>
      <c r="SRX150" s="11"/>
      <c r="SRY150" s="6"/>
      <c r="SSE150" s="11"/>
      <c r="SSF150" s="6"/>
      <c r="SSL150" s="11"/>
      <c r="SSM150" s="6"/>
      <c r="SSS150" s="11"/>
      <c r="SST150" s="6"/>
      <c r="SSZ150" s="11"/>
      <c r="STA150" s="6"/>
      <c r="STG150" s="11"/>
      <c r="STH150" s="6"/>
      <c r="STN150" s="11"/>
      <c r="STO150" s="6"/>
      <c r="STU150" s="11"/>
      <c r="STV150" s="6"/>
      <c r="SUB150" s="11"/>
      <c r="SUC150" s="6"/>
      <c r="SUI150" s="11"/>
      <c r="SUJ150" s="6"/>
      <c r="SUP150" s="11"/>
      <c r="SUQ150" s="6"/>
      <c r="SUW150" s="11"/>
      <c r="SUX150" s="6"/>
      <c r="SVD150" s="11"/>
      <c r="SVE150" s="6"/>
      <c r="SVK150" s="11"/>
      <c r="SVL150" s="6"/>
      <c r="SVR150" s="11"/>
      <c r="SVS150" s="6"/>
      <c r="SVY150" s="11"/>
      <c r="SVZ150" s="6"/>
      <c r="SWF150" s="11"/>
      <c r="SWG150" s="6"/>
      <c r="SWM150" s="11"/>
      <c r="SWN150" s="6"/>
      <c r="SWT150" s="11"/>
      <c r="SWU150" s="6"/>
      <c r="SXA150" s="11"/>
      <c r="SXB150" s="6"/>
      <c r="SXH150" s="11"/>
      <c r="SXI150" s="6"/>
      <c r="SXO150" s="11"/>
      <c r="SXP150" s="6"/>
      <c r="SXV150" s="11"/>
      <c r="SXW150" s="6"/>
      <c r="SYC150" s="11"/>
      <c r="SYD150" s="6"/>
      <c r="SYJ150" s="11"/>
      <c r="SYK150" s="6"/>
      <c r="SYQ150" s="11"/>
      <c r="SYR150" s="6"/>
      <c r="SYX150" s="11"/>
      <c r="SYY150" s="6"/>
      <c r="SZE150" s="11"/>
      <c r="SZF150" s="6"/>
      <c r="SZL150" s="11"/>
      <c r="SZM150" s="6"/>
      <c r="SZS150" s="11"/>
      <c r="SZT150" s="6"/>
      <c r="SZZ150" s="11"/>
      <c r="TAA150" s="6"/>
      <c r="TAG150" s="11"/>
      <c r="TAH150" s="6"/>
      <c r="TAN150" s="11"/>
      <c r="TAO150" s="6"/>
      <c r="TAU150" s="11"/>
      <c r="TAV150" s="6"/>
      <c r="TBB150" s="11"/>
      <c r="TBC150" s="6"/>
      <c r="TBI150" s="11"/>
      <c r="TBJ150" s="6"/>
      <c r="TBP150" s="11"/>
      <c r="TBQ150" s="6"/>
      <c r="TBW150" s="11"/>
      <c r="TBX150" s="6"/>
      <c r="TCD150" s="11"/>
      <c r="TCE150" s="6"/>
      <c r="TCK150" s="11"/>
      <c r="TCL150" s="6"/>
      <c r="TCR150" s="11"/>
      <c r="TCS150" s="6"/>
      <c r="TCY150" s="11"/>
      <c r="TCZ150" s="6"/>
      <c r="TDF150" s="11"/>
      <c r="TDG150" s="6"/>
      <c r="TDM150" s="11"/>
      <c r="TDN150" s="6"/>
      <c r="TDT150" s="11"/>
      <c r="TDU150" s="6"/>
      <c r="TEA150" s="11"/>
      <c r="TEB150" s="6"/>
      <c r="TEH150" s="11"/>
      <c r="TEI150" s="6"/>
      <c r="TEO150" s="11"/>
      <c r="TEP150" s="6"/>
      <c r="TEV150" s="11"/>
      <c r="TEW150" s="6"/>
      <c r="TFC150" s="11"/>
      <c r="TFD150" s="6"/>
      <c r="TFJ150" s="11"/>
      <c r="TFK150" s="6"/>
      <c r="TFQ150" s="11"/>
      <c r="TFR150" s="6"/>
      <c r="TFX150" s="11"/>
      <c r="TFY150" s="6"/>
      <c r="TGE150" s="11"/>
      <c r="TGF150" s="6"/>
      <c r="TGL150" s="11"/>
      <c r="TGM150" s="6"/>
      <c r="TGS150" s="11"/>
      <c r="TGT150" s="6"/>
      <c r="TGZ150" s="11"/>
      <c r="THA150" s="6"/>
      <c r="THG150" s="11"/>
      <c r="THH150" s="6"/>
      <c r="THN150" s="11"/>
      <c r="THO150" s="6"/>
      <c r="THU150" s="11"/>
      <c r="THV150" s="6"/>
      <c r="TIB150" s="11"/>
      <c r="TIC150" s="6"/>
      <c r="TII150" s="11"/>
      <c r="TIJ150" s="6"/>
      <c r="TIP150" s="11"/>
      <c r="TIQ150" s="6"/>
      <c r="TIW150" s="11"/>
      <c r="TIX150" s="6"/>
      <c r="TJD150" s="11"/>
      <c r="TJE150" s="6"/>
      <c r="TJK150" s="11"/>
      <c r="TJL150" s="6"/>
      <c r="TJR150" s="11"/>
      <c r="TJS150" s="6"/>
      <c r="TJY150" s="11"/>
      <c r="TJZ150" s="6"/>
      <c r="TKF150" s="11"/>
      <c r="TKG150" s="6"/>
      <c r="TKM150" s="11"/>
      <c r="TKN150" s="6"/>
      <c r="TKT150" s="11"/>
      <c r="TKU150" s="6"/>
      <c r="TLA150" s="11"/>
      <c r="TLB150" s="6"/>
      <c r="TLH150" s="11"/>
      <c r="TLI150" s="6"/>
      <c r="TLO150" s="11"/>
      <c r="TLP150" s="6"/>
      <c r="TLV150" s="11"/>
      <c r="TLW150" s="6"/>
      <c r="TMC150" s="11"/>
      <c r="TMD150" s="6"/>
      <c r="TMJ150" s="11"/>
      <c r="TMK150" s="6"/>
      <c r="TMQ150" s="11"/>
      <c r="TMR150" s="6"/>
      <c r="TMX150" s="11"/>
      <c r="TMY150" s="6"/>
      <c r="TNE150" s="11"/>
      <c r="TNF150" s="6"/>
      <c r="TNL150" s="11"/>
      <c r="TNM150" s="6"/>
      <c r="TNS150" s="11"/>
      <c r="TNT150" s="6"/>
      <c r="TNZ150" s="11"/>
      <c r="TOA150" s="6"/>
      <c r="TOG150" s="11"/>
      <c r="TOH150" s="6"/>
      <c r="TON150" s="11"/>
      <c r="TOO150" s="6"/>
      <c r="TOU150" s="11"/>
      <c r="TOV150" s="6"/>
      <c r="TPB150" s="11"/>
      <c r="TPC150" s="6"/>
      <c r="TPI150" s="11"/>
      <c r="TPJ150" s="6"/>
      <c r="TPP150" s="11"/>
      <c r="TPQ150" s="6"/>
      <c r="TPW150" s="11"/>
      <c r="TPX150" s="6"/>
      <c r="TQD150" s="11"/>
      <c r="TQE150" s="6"/>
      <c r="TQK150" s="11"/>
      <c r="TQL150" s="6"/>
      <c r="TQR150" s="11"/>
      <c r="TQS150" s="6"/>
      <c r="TQY150" s="11"/>
      <c r="TQZ150" s="6"/>
      <c r="TRF150" s="11"/>
      <c r="TRG150" s="6"/>
      <c r="TRM150" s="11"/>
      <c r="TRN150" s="6"/>
      <c r="TRT150" s="11"/>
      <c r="TRU150" s="6"/>
      <c r="TSA150" s="11"/>
      <c r="TSB150" s="6"/>
      <c r="TSH150" s="11"/>
      <c r="TSI150" s="6"/>
      <c r="TSO150" s="11"/>
      <c r="TSP150" s="6"/>
      <c r="TSV150" s="11"/>
      <c r="TSW150" s="6"/>
      <c r="TTC150" s="11"/>
      <c r="TTD150" s="6"/>
      <c r="TTJ150" s="11"/>
      <c r="TTK150" s="6"/>
      <c r="TTQ150" s="11"/>
      <c r="TTR150" s="6"/>
      <c r="TTX150" s="11"/>
      <c r="TTY150" s="6"/>
      <c r="TUE150" s="11"/>
      <c r="TUF150" s="6"/>
      <c r="TUL150" s="11"/>
      <c r="TUM150" s="6"/>
      <c r="TUS150" s="11"/>
      <c r="TUT150" s="6"/>
      <c r="TUZ150" s="11"/>
      <c r="TVA150" s="6"/>
      <c r="TVG150" s="11"/>
      <c r="TVH150" s="6"/>
      <c r="TVN150" s="11"/>
      <c r="TVO150" s="6"/>
      <c r="TVU150" s="11"/>
      <c r="TVV150" s="6"/>
      <c r="TWB150" s="11"/>
      <c r="TWC150" s="6"/>
      <c r="TWI150" s="11"/>
      <c r="TWJ150" s="6"/>
      <c r="TWP150" s="11"/>
      <c r="TWQ150" s="6"/>
      <c r="TWW150" s="11"/>
      <c r="TWX150" s="6"/>
      <c r="TXD150" s="11"/>
      <c r="TXE150" s="6"/>
      <c r="TXK150" s="11"/>
      <c r="TXL150" s="6"/>
      <c r="TXR150" s="11"/>
      <c r="TXS150" s="6"/>
      <c r="TXY150" s="11"/>
      <c r="TXZ150" s="6"/>
      <c r="TYF150" s="11"/>
      <c r="TYG150" s="6"/>
      <c r="TYM150" s="11"/>
      <c r="TYN150" s="6"/>
      <c r="TYT150" s="11"/>
      <c r="TYU150" s="6"/>
      <c r="TZA150" s="11"/>
      <c r="TZB150" s="6"/>
      <c r="TZH150" s="11"/>
      <c r="TZI150" s="6"/>
      <c r="TZO150" s="11"/>
      <c r="TZP150" s="6"/>
      <c r="TZV150" s="11"/>
      <c r="TZW150" s="6"/>
      <c r="UAC150" s="11"/>
      <c r="UAD150" s="6"/>
      <c r="UAJ150" s="11"/>
      <c r="UAK150" s="6"/>
      <c r="UAQ150" s="11"/>
      <c r="UAR150" s="6"/>
      <c r="UAX150" s="11"/>
      <c r="UAY150" s="6"/>
      <c r="UBE150" s="11"/>
      <c r="UBF150" s="6"/>
      <c r="UBL150" s="11"/>
      <c r="UBM150" s="6"/>
      <c r="UBS150" s="11"/>
      <c r="UBT150" s="6"/>
      <c r="UBZ150" s="11"/>
      <c r="UCA150" s="6"/>
      <c r="UCG150" s="11"/>
      <c r="UCH150" s="6"/>
      <c r="UCN150" s="11"/>
      <c r="UCO150" s="6"/>
      <c r="UCU150" s="11"/>
      <c r="UCV150" s="6"/>
      <c r="UDB150" s="11"/>
      <c r="UDC150" s="6"/>
      <c r="UDI150" s="11"/>
      <c r="UDJ150" s="6"/>
      <c r="UDP150" s="11"/>
      <c r="UDQ150" s="6"/>
      <c r="UDW150" s="11"/>
      <c r="UDX150" s="6"/>
      <c r="UED150" s="11"/>
      <c r="UEE150" s="6"/>
      <c r="UEK150" s="11"/>
      <c r="UEL150" s="6"/>
      <c r="UER150" s="11"/>
      <c r="UES150" s="6"/>
      <c r="UEY150" s="11"/>
      <c r="UEZ150" s="6"/>
      <c r="UFF150" s="11"/>
      <c r="UFG150" s="6"/>
      <c r="UFM150" s="11"/>
      <c r="UFN150" s="6"/>
      <c r="UFT150" s="11"/>
      <c r="UFU150" s="6"/>
      <c r="UGA150" s="11"/>
      <c r="UGB150" s="6"/>
      <c r="UGH150" s="11"/>
      <c r="UGI150" s="6"/>
      <c r="UGO150" s="11"/>
      <c r="UGP150" s="6"/>
      <c r="UGV150" s="11"/>
      <c r="UGW150" s="6"/>
      <c r="UHC150" s="11"/>
      <c r="UHD150" s="6"/>
      <c r="UHJ150" s="11"/>
      <c r="UHK150" s="6"/>
      <c r="UHQ150" s="11"/>
      <c r="UHR150" s="6"/>
      <c r="UHX150" s="11"/>
      <c r="UHY150" s="6"/>
      <c r="UIE150" s="11"/>
      <c r="UIF150" s="6"/>
      <c r="UIL150" s="11"/>
      <c r="UIM150" s="6"/>
      <c r="UIS150" s="11"/>
      <c r="UIT150" s="6"/>
      <c r="UIZ150" s="11"/>
      <c r="UJA150" s="6"/>
      <c r="UJG150" s="11"/>
      <c r="UJH150" s="6"/>
      <c r="UJN150" s="11"/>
      <c r="UJO150" s="6"/>
      <c r="UJU150" s="11"/>
      <c r="UJV150" s="6"/>
      <c r="UKB150" s="11"/>
      <c r="UKC150" s="6"/>
      <c r="UKI150" s="11"/>
      <c r="UKJ150" s="6"/>
      <c r="UKP150" s="11"/>
      <c r="UKQ150" s="6"/>
      <c r="UKW150" s="11"/>
      <c r="UKX150" s="6"/>
      <c r="ULD150" s="11"/>
      <c r="ULE150" s="6"/>
      <c r="ULK150" s="11"/>
      <c r="ULL150" s="6"/>
      <c r="ULR150" s="11"/>
      <c r="ULS150" s="6"/>
      <c r="ULY150" s="11"/>
      <c r="ULZ150" s="6"/>
      <c r="UMF150" s="11"/>
      <c r="UMG150" s="6"/>
      <c r="UMM150" s="11"/>
      <c r="UMN150" s="6"/>
      <c r="UMT150" s="11"/>
      <c r="UMU150" s="6"/>
      <c r="UNA150" s="11"/>
      <c r="UNB150" s="6"/>
      <c r="UNH150" s="11"/>
      <c r="UNI150" s="6"/>
      <c r="UNO150" s="11"/>
      <c r="UNP150" s="6"/>
      <c r="UNV150" s="11"/>
      <c r="UNW150" s="6"/>
      <c r="UOC150" s="11"/>
      <c r="UOD150" s="6"/>
      <c r="UOJ150" s="11"/>
      <c r="UOK150" s="6"/>
      <c r="UOQ150" s="11"/>
      <c r="UOR150" s="6"/>
      <c r="UOX150" s="11"/>
      <c r="UOY150" s="6"/>
      <c r="UPE150" s="11"/>
      <c r="UPF150" s="6"/>
      <c r="UPL150" s="11"/>
      <c r="UPM150" s="6"/>
      <c r="UPS150" s="11"/>
      <c r="UPT150" s="6"/>
      <c r="UPZ150" s="11"/>
      <c r="UQA150" s="6"/>
      <c r="UQG150" s="11"/>
      <c r="UQH150" s="6"/>
      <c r="UQN150" s="11"/>
      <c r="UQO150" s="6"/>
      <c r="UQU150" s="11"/>
      <c r="UQV150" s="6"/>
      <c r="URB150" s="11"/>
      <c r="URC150" s="6"/>
      <c r="URI150" s="11"/>
      <c r="URJ150" s="6"/>
      <c r="URP150" s="11"/>
      <c r="URQ150" s="6"/>
      <c r="URW150" s="11"/>
      <c r="URX150" s="6"/>
      <c r="USD150" s="11"/>
      <c r="USE150" s="6"/>
      <c r="USK150" s="11"/>
      <c r="USL150" s="6"/>
      <c r="USR150" s="11"/>
      <c r="USS150" s="6"/>
      <c r="USY150" s="11"/>
      <c r="USZ150" s="6"/>
      <c r="UTF150" s="11"/>
      <c r="UTG150" s="6"/>
      <c r="UTM150" s="11"/>
      <c r="UTN150" s="6"/>
      <c r="UTT150" s="11"/>
      <c r="UTU150" s="6"/>
      <c r="UUA150" s="11"/>
      <c r="UUB150" s="6"/>
      <c r="UUH150" s="11"/>
      <c r="UUI150" s="6"/>
      <c r="UUO150" s="11"/>
      <c r="UUP150" s="6"/>
      <c r="UUV150" s="11"/>
      <c r="UUW150" s="6"/>
      <c r="UVC150" s="11"/>
      <c r="UVD150" s="6"/>
      <c r="UVJ150" s="11"/>
      <c r="UVK150" s="6"/>
      <c r="UVQ150" s="11"/>
      <c r="UVR150" s="6"/>
      <c r="UVX150" s="11"/>
      <c r="UVY150" s="6"/>
      <c r="UWE150" s="11"/>
      <c r="UWF150" s="6"/>
      <c r="UWL150" s="11"/>
      <c r="UWM150" s="6"/>
      <c r="UWS150" s="11"/>
      <c r="UWT150" s="6"/>
      <c r="UWZ150" s="11"/>
      <c r="UXA150" s="6"/>
      <c r="UXG150" s="11"/>
      <c r="UXH150" s="6"/>
      <c r="UXN150" s="11"/>
      <c r="UXO150" s="6"/>
      <c r="UXU150" s="11"/>
      <c r="UXV150" s="6"/>
      <c r="UYB150" s="11"/>
      <c r="UYC150" s="6"/>
      <c r="UYI150" s="11"/>
      <c r="UYJ150" s="6"/>
      <c r="UYP150" s="11"/>
      <c r="UYQ150" s="6"/>
      <c r="UYW150" s="11"/>
      <c r="UYX150" s="6"/>
      <c r="UZD150" s="11"/>
      <c r="UZE150" s="6"/>
      <c r="UZK150" s="11"/>
      <c r="UZL150" s="6"/>
      <c r="UZR150" s="11"/>
      <c r="UZS150" s="6"/>
      <c r="UZY150" s="11"/>
      <c r="UZZ150" s="6"/>
      <c r="VAF150" s="11"/>
      <c r="VAG150" s="6"/>
      <c r="VAM150" s="11"/>
      <c r="VAN150" s="6"/>
      <c r="VAT150" s="11"/>
      <c r="VAU150" s="6"/>
      <c r="VBA150" s="11"/>
      <c r="VBB150" s="6"/>
      <c r="VBH150" s="11"/>
      <c r="VBI150" s="6"/>
      <c r="VBO150" s="11"/>
      <c r="VBP150" s="6"/>
      <c r="VBV150" s="11"/>
      <c r="VBW150" s="6"/>
      <c r="VCC150" s="11"/>
      <c r="VCD150" s="6"/>
      <c r="VCJ150" s="11"/>
      <c r="VCK150" s="6"/>
      <c r="VCQ150" s="11"/>
      <c r="VCR150" s="6"/>
      <c r="VCX150" s="11"/>
      <c r="VCY150" s="6"/>
      <c r="VDE150" s="11"/>
      <c r="VDF150" s="6"/>
      <c r="VDL150" s="11"/>
      <c r="VDM150" s="6"/>
      <c r="VDS150" s="11"/>
      <c r="VDT150" s="6"/>
      <c r="VDZ150" s="11"/>
      <c r="VEA150" s="6"/>
      <c r="VEG150" s="11"/>
      <c r="VEH150" s="6"/>
      <c r="VEN150" s="11"/>
      <c r="VEO150" s="6"/>
      <c r="VEU150" s="11"/>
      <c r="VEV150" s="6"/>
      <c r="VFB150" s="11"/>
      <c r="VFC150" s="6"/>
      <c r="VFI150" s="11"/>
      <c r="VFJ150" s="6"/>
      <c r="VFP150" s="11"/>
      <c r="VFQ150" s="6"/>
      <c r="VFW150" s="11"/>
      <c r="VFX150" s="6"/>
      <c r="VGD150" s="11"/>
      <c r="VGE150" s="6"/>
      <c r="VGK150" s="11"/>
      <c r="VGL150" s="6"/>
      <c r="VGR150" s="11"/>
      <c r="VGS150" s="6"/>
      <c r="VGY150" s="11"/>
      <c r="VGZ150" s="6"/>
      <c r="VHF150" s="11"/>
      <c r="VHG150" s="6"/>
      <c r="VHM150" s="11"/>
      <c r="VHN150" s="6"/>
      <c r="VHT150" s="11"/>
      <c r="VHU150" s="6"/>
      <c r="VIA150" s="11"/>
      <c r="VIB150" s="6"/>
      <c r="VIH150" s="11"/>
      <c r="VII150" s="6"/>
      <c r="VIO150" s="11"/>
      <c r="VIP150" s="6"/>
      <c r="VIV150" s="11"/>
      <c r="VIW150" s="6"/>
      <c r="VJC150" s="11"/>
      <c r="VJD150" s="6"/>
      <c r="VJJ150" s="11"/>
      <c r="VJK150" s="6"/>
      <c r="VJQ150" s="11"/>
      <c r="VJR150" s="6"/>
      <c r="VJX150" s="11"/>
      <c r="VJY150" s="6"/>
      <c r="VKE150" s="11"/>
      <c r="VKF150" s="6"/>
      <c r="VKL150" s="11"/>
      <c r="VKM150" s="6"/>
      <c r="VKS150" s="11"/>
      <c r="VKT150" s="6"/>
      <c r="VKZ150" s="11"/>
      <c r="VLA150" s="6"/>
      <c r="VLG150" s="11"/>
      <c r="VLH150" s="6"/>
      <c r="VLN150" s="11"/>
      <c r="VLO150" s="6"/>
      <c r="VLU150" s="11"/>
      <c r="VLV150" s="6"/>
      <c r="VMB150" s="11"/>
      <c r="VMC150" s="6"/>
      <c r="VMI150" s="11"/>
      <c r="VMJ150" s="6"/>
      <c r="VMP150" s="11"/>
      <c r="VMQ150" s="6"/>
      <c r="VMW150" s="11"/>
      <c r="VMX150" s="6"/>
      <c r="VND150" s="11"/>
      <c r="VNE150" s="6"/>
      <c r="VNK150" s="11"/>
      <c r="VNL150" s="6"/>
      <c r="VNR150" s="11"/>
      <c r="VNS150" s="6"/>
      <c r="VNY150" s="11"/>
      <c r="VNZ150" s="6"/>
      <c r="VOF150" s="11"/>
      <c r="VOG150" s="6"/>
      <c r="VOM150" s="11"/>
      <c r="VON150" s="6"/>
      <c r="VOT150" s="11"/>
      <c r="VOU150" s="6"/>
      <c r="VPA150" s="11"/>
      <c r="VPB150" s="6"/>
      <c r="VPH150" s="11"/>
      <c r="VPI150" s="6"/>
      <c r="VPO150" s="11"/>
      <c r="VPP150" s="6"/>
      <c r="VPV150" s="11"/>
      <c r="VPW150" s="6"/>
      <c r="VQC150" s="11"/>
      <c r="VQD150" s="6"/>
      <c r="VQJ150" s="11"/>
      <c r="VQK150" s="6"/>
      <c r="VQQ150" s="11"/>
      <c r="VQR150" s="6"/>
      <c r="VQX150" s="11"/>
      <c r="VQY150" s="6"/>
      <c r="VRE150" s="11"/>
      <c r="VRF150" s="6"/>
      <c r="VRL150" s="11"/>
      <c r="VRM150" s="6"/>
      <c r="VRS150" s="11"/>
      <c r="VRT150" s="6"/>
      <c r="VRZ150" s="11"/>
      <c r="VSA150" s="6"/>
      <c r="VSG150" s="11"/>
      <c r="VSH150" s="6"/>
      <c r="VSN150" s="11"/>
      <c r="VSO150" s="6"/>
      <c r="VSU150" s="11"/>
      <c r="VSV150" s="6"/>
      <c r="VTB150" s="11"/>
      <c r="VTC150" s="6"/>
      <c r="VTI150" s="11"/>
      <c r="VTJ150" s="6"/>
      <c r="VTP150" s="11"/>
      <c r="VTQ150" s="6"/>
      <c r="VTW150" s="11"/>
      <c r="VTX150" s="6"/>
      <c r="VUD150" s="11"/>
      <c r="VUE150" s="6"/>
      <c r="VUK150" s="11"/>
      <c r="VUL150" s="6"/>
      <c r="VUR150" s="11"/>
      <c r="VUS150" s="6"/>
      <c r="VUY150" s="11"/>
      <c r="VUZ150" s="6"/>
      <c r="VVF150" s="11"/>
      <c r="VVG150" s="6"/>
      <c r="VVM150" s="11"/>
      <c r="VVN150" s="6"/>
      <c r="VVT150" s="11"/>
      <c r="VVU150" s="6"/>
      <c r="VWA150" s="11"/>
      <c r="VWB150" s="6"/>
      <c r="VWH150" s="11"/>
      <c r="VWI150" s="6"/>
      <c r="VWO150" s="11"/>
      <c r="VWP150" s="6"/>
      <c r="VWV150" s="11"/>
      <c r="VWW150" s="6"/>
      <c r="VXC150" s="11"/>
      <c r="VXD150" s="6"/>
      <c r="VXJ150" s="11"/>
      <c r="VXK150" s="6"/>
      <c r="VXQ150" s="11"/>
      <c r="VXR150" s="6"/>
      <c r="VXX150" s="11"/>
      <c r="VXY150" s="6"/>
      <c r="VYE150" s="11"/>
      <c r="VYF150" s="6"/>
      <c r="VYL150" s="11"/>
      <c r="VYM150" s="6"/>
      <c r="VYS150" s="11"/>
      <c r="VYT150" s="6"/>
      <c r="VYZ150" s="11"/>
      <c r="VZA150" s="6"/>
      <c r="VZG150" s="11"/>
      <c r="VZH150" s="6"/>
      <c r="VZN150" s="11"/>
      <c r="VZO150" s="6"/>
      <c r="VZU150" s="11"/>
      <c r="VZV150" s="6"/>
      <c r="WAB150" s="11"/>
      <c r="WAC150" s="6"/>
      <c r="WAI150" s="11"/>
      <c r="WAJ150" s="6"/>
      <c r="WAP150" s="11"/>
      <c r="WAQ150" s="6"/>
      <c r="WAW150" s="11"/>
      <c r="WAX150" s="6"/>
      <c r="WBD150" s="11"/>
      <c r="WBE150" s="6"/>
      <c r="WBK150" s="11"/>
      <c r="WBL150" s="6"/>
      <c r="WBR150" s="11"/>
      <c r="WBS150" s="6"/>
      <c r="WBY150" s="11"/>
      <c r="WBZ150" s="6"/>
      <c r="WCF150" s="11"/>
      <c r="WCG150" s="6"/>
      <c r="WCM150" s="11"/>
      <c r="WCN150" s="6"/>
      <c r="WCT150" s="11"/>
      <c r="WCU150" s="6"/>
      <c r="WDA150" s="11"/>
      <c r="WDB150" s="6"/>
      <c r="WDH150" s="11"/>
      <c r="WDI150" s="6"/>
      <c r="WDO150" s="11"/>
      <c r="WDP150" s="6"/>
      <c r="WDV150" s="11"/>
      <c r="WDW150" s="6"/>
      <c r="WEC150" s="11"/>
      <c r="WED150" s="6"/>
      <c r="WEJ150" s="11"/>
      <c r="WEK150" s="6"/>
      <c r="WEQ150" s="11"/>
      <c r="WER150" s="6"/>
      <c r="WEX150" s="11"/>
      <c r="WEY150" s="6"/>
      <c r="WFE150" s="11"/>
      <c r="WFF150" s="6"/>
      <c r="WFL150" s="11"/>
      <c r="WFM150" s="6"/>
      <c r="WFS150" s="11"/>
      <c r="WFT150" s="6"/>
      <c r="WFZ150" s="11"/>
      <c r="WGA150" s="6"/>
      <c r="WGG150" s="11"/>
      <c r="WGH150" s="6"/>
      <c r="WGN150" s="11"/>
      <c r="WGO150" s="6"/>
      <c r="WGU150" s="11"/>
      <c r="WGV150" s="6"/>
      <c r="WHB150" s="11"/>
      <c r="WHC150" s="6"/>
      <c r="WHI150" s="11"/>
      <c r="WHJ150" s="6"/>
      <c r="WHP150" s="11"/>
      <c r="WHQ150" s="6"/>
      <c r="WHW150" s="11"/>
      <c r="WHX150" s="6"/>
      <c r="WID150" s="11"/>
      <c r="WIE150" s="6"/>
      <c r="WIK150" s="11"/>
      <c r="WIL150" s="6"/>
      <c r="WIR150" s="11"/>
      <c r="WIS150" s="6"/>
      <c r="WIY150" s="11"/>
      <c r="WIZ150" s="6"/>
      <c r="WJF150" s="11"/>
      <c r="WJG150" s="6"/>
      <c r="WJM150" s="11"/>
      <c r="WJN150" s="6"/>
      <c r="WJT150" s="11"/>
      <c r="WJU150" s="6"/>
      <c r="WKA150" s="11"/>
      <c r="WKB150" s="6"/>
      <c r="WKH150" s="11"/>
      <c r="WKI150" s="6"/>
      <c r="WKO150" s="11"/>
      <c r="WKP150" s="6"/>
      <c r="WKV150" s="11"/>
      <c r="WKW150" s="6"/>
      <c r="WLC150" s="11"/>
      <c r="WLD150" s="6"/>
      <c r="WLJ150" s="11"/>
      <c r="WLK150" s="6"/>
      <c r="WLQ150" s="11"/>
      <c r="WLR150" s="6"/>
      <c r="WLX150" s="11"/>
      <c r="WLY150" s="6"/>
      <c r="WME150" s="11"/>
      <c r="WMF150" s="6"/>
      <c r="WML150" s="11"/>
      <c r="WMM150" s="6"/>
      <c r="WMS150" s="11"/>
      <c r="WMT150" s="6"/>
      <c r="WMZ150" s="11"/>
      <c r="WNA150" s="6"/>
      <c r="WNG150" s="11"/>
      <c r="WNH150" s="6"/>
      <c r="WNN150" s="11"/>
      <c r="WNO150" s="6"/>
      <c r="WNU150" s="11"/>
      <c r="WNV150" s="6"/>
      <c r="WOB150" s="11"/>
      <c r="WOC150" s="6"/>
      <c r="WOI150" s="11"/>
      <c r="WOJ150" s="6"/>
      <c r="WOP150" s="11"/>
      <c r="WOQ150" s="6"/>
      <c r="WOW150" s="11"/>
      <c r="WOX150" s="6"/>
      <c r="WPD150" s="11"/>
      <c r="WPE150" s="6"/>
      <c r="WPK150" s="11"/>
      <c r="WPL150" s="6"/>
      <c r="WPR150" s="11"/>
      <c r="WPS150" s="6"/>
      <c r="WPY150" s="11"/>
      <c r="WPZ150" s="6"/>
      <c r="WQF150" s="11"/>
      <c r="WQG150" s="6"/>
      <c r="WQM150" s="11"/>
      <c r="WQN150" s="6"/>
      <c r="WQT150" s="11"/>
      <c r="WQU150" s="6"/>
      <c r="WRA150" s="11"/>
      <c r="WRB150" s="6"/>
      <c r="WRH150" s="11"/>
      <c r="WRI150" s="6"/>
      <c r="WRO150" s="11"/>
      <c r="WRP150" s="6"/>
      <c r="WRV150" s="11"/>
      <c r="WRW150" s="6"/>
      <c r="WSC150" s="11"/>
      <c r="WSD150" s="6"/>
      <c r="WSJ150" s="11"/>
      <c r="WSK150" s="6"/>
      <c r="WSQ150" s="11"/>
      <c r="WSR150" s="6"/>
      <c r="WSX150" s="11"/>
      <c r="WSY150" s="6"/>
      <c r="WTE150" s="11"/>
      <c r="WTF150" s="6"/>
      <c r="WTL150" s="11"/>
      <c r="WTM150" s="6"/>
      <c r="WTS150" s="11"/>
      <c r="WTT150" s="6"/>
      <c r="WTZ150" s="11"/>
      <c r="WUA150" s="6"/>
      <c r="WUG150" s="11"/>
      <c r="WUH150" s="6"/>
      <c r="WUN150" s="11"/>
      <c r="WUO150" s="6"/>
      <c r="WUU150" s="11"/>
      <c r="WUV150" s="6"/>
      <c r="WVB150" s="11"/>
      <c r="WVC150" s="6"/>
      <c r="WVI150" s="11"/>
      <c r="WVJ150" s="6"/>
      <c r="WVP150" s="11"/>
      <c r="WVQ150" s="6"/>
      <c r="WVW150" s="11"/>
      <c r="WVX150" s="6"/>
      <c r="WWD150" s="11"/>
      <c r="WWE150" s="6"/>
      <c r="WWK150" s="11"/>
      <c r="WWL150" s="6"/>
      <c r="WWR150" s="11"/>
      <c r="WWS150" s="6"/>
      <c r="WWY150" s="11"/>
      <c r="WWZ150" s="6"/>
      <c r="WXF150" s="11"/>
      <c r="WXG150" s="6"/>
      <c r="WXM150" s="11"/>
      <c r="WXN150" s="6"/>
      <c r="WXT150" s="11"/>
      <c r="WXU150" s="6"/>
      <c r="WYA150" s="11"/>
      <c r="WYB150" s="6"/>
      <c r="WYH150" s="11"/>
      <c r="WYI150" s="6"/>
      <c r="WYO150" s="11"/>
      <c r="WYP150" s="6"/>
      <c r="WYV150" s="11"/>
      <c r="WYW150" s="6"/>
      <c r="WZC150" s="11"/>
      <c r="WZD150" s="6"/>
      <c r="WZJ150" s="11"/>
      <c r="WZK150" s="6"/>
      <c r="WZQ150" s="11"/>
      <c r="WZR150" s="6"/>
      <c r="WZX150" s="11"/>
      <c r="WZY150" s="6"/>
      <c r="XAE150" s="11"/>
      <c r="XAF150" s="6"/>
      <c r="XAL150" s="11"/>
      <c r="XAM150" s="6"/>
      <c r="XAS150" s="11"/>
      <c r="XAT150" s="6"/>
      <c r="XAZ150" s="11"/>
      <c r="XBA150" s="6"/>
      <c r="XBG150" s="11"/>
      <c r="XBH150" s="6"/>
      <c r="XBN150" s="11"/>
      <c r="XBO150" s="6"/>
      <c r="XBU150" s="11"/>
      <c r="XBV150" s="6"/>
      <c r="XCB150" s="11"/>
      <c r="XCC150" s="6"/>
      <c r="XCI150" s="11"/>
      <c r="XCJ150" s="6"/>
      <c r="XCP150" s="11"/>
      <c r="XCQ150" s="6"/>
      <c r="XCW150" s="11"/>
      <c r="XCX150" s="6"/>
      <c r="XDD150" s="11"/>
      <c r="XDE150" s="6"/>
      <c r="XDK150" s="11"/>
      <c r="XDL150" s="6"/>
      <c r="XDR150" s="11"/>
      <c r="XDS150" s="6"/>
      <c r="XDY150" s="11"/>
      <c r="XDZ150" s="6"/>
      <c r="XEF150" s="11"/>
      <c r="XEG150" s="6"/>
      <c r="XEM150" s="11"/>
      <c r="XEN150" s="6"/>
      <c r="XET150" s="11"/>
      <c r="XEU150" s="6"/>
      <c r="XFA150" s="11"/>
      <c r="XFB150" s="6"/>
    </row>
    <row r="151" spans="1:1024 1030:2046 2052:3068 3074:5119 5125:6141 6147:7163 7169:8192 8198:9214 9220:10236 10242:12287 12293:13309 13315:14331 14337:15360 15366:16382" s="7" customFormat="1" x14ac:dyDescent="0.2">
      <c r="A151" s="11">
        <v>45849</v>
      </c>
      <c r="B151" s="6" t="s">
        <v>20</v>
      </c>
      <c r="C151" s="7">
        <v>5.8166890000000002</v>
      </c>
      <c r="D151" s="7">
        <v>15000000</v>
      </c>
      <c r="E151" s="7">
        <v>87250342.430000007</v>
      </c>
      <c r="F151" s="7">
        <v>113.94206800000001</v>
      </c>
      <c r="G151" s="7">
        <v>114.042411</v>
      </c>
      <c r="H151" s="3"/>
      <c r="I151" s="6"/>
      <c r="O151" s="11"/>
      <c r="P151" s="6"/>
      <c r="V151" s="11"/>
      <c r="W151" s="6"/>
      <c r="AC151" s="11"/>
      <c r="AD151" s="6"/>
      <c r="AJ151" s="11"/>
      <c r="AK151" s="6"/>
      <c r="AQ151" s="11"/>
      <c r="AR151" s="6"/>
      <c r="AX151" s="11"/>
      <c r="AY151" s="6"/>
      <c r="BE151" s="11"/>
      <c r="BF151" s="6"/>
      <c r="BL151" s="11"/>
      <c r="BM151" s="6"/>
      <c r="BS151" s="11"/>
      <c r="BT151" s="6"/>
      <c r="BZ151" s="11"/>
      <c r="CA151" s="6"/>
      <c r="CG151" s="11"/>
      <c r="CH151" s="6"/>
      <c r="CN151" s="11"/>
      <c r="CO151" s="6"/>
      <c r="CU151" s="11"/>
      <c r="CV151" s="6"/>
      <c r="DB151" s="11"/>
      <c r="DC151" s="6"/>
      <c r="DI151" s="11"/>
      <c r="DJ151" s="6"/>
      <c r="DP151" s="11"/>
      <c r="DQ151" s="6"/>
      <c r="DW151" s="11"/>
      <c r="DX151" s="6"/>
      <c r="ED151" s="11"/>
      <c r="EE151" s="6"/>
      <c r="EK151" s="11"/>
      <c r="EL151" s="6"/>
      <c r="ER151" s="11"/>
      <c r="ES151" s="6"/>
      <c r="EY151" s="11"/>
      <c r="EZ151" s="6"/>
      <c r="FF151" s="11"/>
      <c r="FG151" s="6"/>
      <c r="FM151" s="11"/>
      <c r="FN151" s="6"/>
      <c r="FT151" s="11"/>
      <c r="FU151" s="6"/>
      <c r="GA151" s="11"/>
      <c r="GB151" s="6"/>
      <c r="GH151" s="11"/>
      <c r="GI151" s="6"/>
      <c r="GO151" s="11"/>
      <c r="GP151" s="6"/>
      <c r="GV151" s="11"/>
      <c r="GW151" s="6"/>
      <c r="HC151" s="11"/>
      <c r="HD151" s="6"/>
      <c r="HJ151" s="11"/>
      <c r="HK151" s="6"/>
      <c r="HQ151" s="11"/>
      <c r="HR151" s="6"/>
      <c r="HX151" s="11"/>
      <c r="HY151" s="6"/>
      <c r="IE151" s="11"/>
      <c r="IF151" s="6"/>
      <c r="IL151" s="11"/>
      <c r="IM151" s="6"/>
      <c r="IS151" s="11"/>
      <c r="IT151" s="6"/>
      <c r="IZ151" s="11"/>
      <c r="JA151" s="6"/>
      <c r="JG151" s="11"/>
      <c r="JH151" s="6"/>
      <c r="JN151" s="11"/>
      <c r="JO151" s="6"/>
      <c r="JU151" s="11"/>
      <c r="JV151" s="6"/>
      <c r="KB151" s="11"/>
      <c r="KC151" s="6"/>
      <c r="KI151" s="11"/>
      <c r="KJ151" s="6"/>
      <c r="KP151" s="11"/>
      <c r="KQ151" s="6"/>
      <c r="KW151" s="11"/>
      <c r="KX151" s="6"/>
      <c r="LD151" s="11"/>
      <c r="LE151" s="6"/>
      <c r="LK151" s="11"/>
      <c r="LL151" s="6"/>
      <c r="LR151" s="11"/>
      <c r="LS151" s="6"/>
      <c r="LY151" s="11"/>
      <c r="LZ151" s="6"/>
      <c r="MF151" s="11"/>
      <c r="MG151" s="6"/>
      <c r="MM151" s="11"/>
      <c r="MN151" s="6"/>
      <c r="MT151" s="11"/>
      <c r="MU151" s="6"/>
      <c r="NA151" s="11"/>
      <c r="NB151" s="6"/>
      <c r="NH151" s="11"/>
      <c r="NI151" s="6"/>
      <c r="NO151" s="11"/>
      <c r="NP151" s="6"/>
      <c r="NV151" s="11"/>
      <c r="NW151" s="6"/>
      <c r="OC151" s="11"/>
      <c r="OD151" s="6"/>
      <c r="OJ151" s="11"/>
      <c r="OK151" s="6"/>
      <c r="OQ151" s="11"/>
      <c r="OR151" s="6"/>
      <c r="OX151" s="11"/>
      <c r="OY151" s="6"/>
      <c r="PE151" s="11"/>
      <c r="PF151" s="6"/>
      <c r="PL151" s="11"/>
      <c r="PM151" s="6"/>
      <c r="PS151" s="11"/>
      <c r="PT151" s="6"/>
      <c r="PZ151" s="11"/>
      <c r="QA151" s="6"/>
      <c r="QG151" s="11"/>
      <c r="QH151" s="6"/>
      <c r="QN151" s="11"/>
      <c r="QO151" s="6"/>
      <c r="QU151" s="11"/>
      <c r="QV151" s="6"/>
      <c r="RB151" s="11"/>
      <c r="RC151" s="6"/>
      <c r="RI151" s="11"/>
      <c r="RJ151" s="6"/>
      <c r="RP151" s="11"/>
      <c r="RQ151" s="6"/>
      <c r="RW151" s="11"/>
      <c r="RX151" s="6"/>
      <c r="SD151" s="11"/>
      <c r="SE151" s="6"/>
      <c r="SK151" s="11"/>
      <c r="SL151" s="6"/>
      <c r="SR151" s="11"/>
      <c r="SS151" s="6"/>
      <c r="SY151" s="11"/>
      <c r="SZ151" s="6"/>
      <c r="TF151" s="11"/>
      <c r="TG151" s="6"/>
      <c r="TM151" s="11"/>
      <c r="TN151" s="6"/>
      <c r="TT151" s="11"/>
      <c r="TU151" s="6"/>
      <c r="UA151" s="11"/>
      <c r="UB151" s="6"/>
      <c r="UH151" s="11"/>
      <c r="UI151" s="6"/>
      <c r="UO151" s="11"/>
      <c r="UP151" s="6"/>
      <c r="UV151" s="11"/>
      <c r="UW151" s="6"/>
      <c r="VC151" s="11"/>
      <c r="VD151" s="6"/>
      <c r="VJ151" s="11"/>
      <c r="VK151" s="6"/>
      <c r="VQ151" s="11"/>
      <c r="VR151" s="6"/>
      <c r="VX151" s="11"/>
      <c r="VY151" s="6"/>
      <c r="WE151" s="11"/>
      <c r="WF151" s="6"/>
      <c r="WL151" s="11"/>
      <c r="WM151" s="6"/>
      <c r="WS151" s="11"/>
      <c r="WT151" s="6"/>
      <c r="WZ151" s="11"/>
      <c r="XA151" s="6"/>
      <c r="XG151" s="11"/>
      <c r="XH151" s="6"/>
      <c r="XN151" s="11"/>
      <c r="XO151" s="6"/>
      <c r="XU151" s="11"/>
      <c r="XV151" s="6"/>
      <c r="YB151" s="11"/>
      <c r="YC151" s="6"/>
      <c r="YI151" s="11"/>
      <c r="YJ151" s="6"/>
      <c r="YP151" s="11"/>
      <c r="YQ151" s="6"/>
      <c r="YW151" s="11"/>
      <c r="YX151" s="6"/>
      <c r="ZD151" s="11"/>
      <c r="ZE151" s="6"/>
      <c r="ZK151" s="11"/>
      <c r="ZL151" s="6"/>
      <c r="ZR151" s="11"/>
      <c r="ZS151" s="6"/>
      <c r="ZY151" s="11"/>
      <c r="ZZ151" s="6"/>
      <c r="AAF151" s="11"/>
      <c r="AAG151" s="6"/>
      <c r="AAM151" s="11"/>
      <c r="AAN151" s="6"/>
      <c r="AAT151" s="11"/>
      <c r="AAU151" s="6"/>
      <c r="ABA151" s="11"/>
      <c r="ABB151" s="6"/>
      <c r="ABH151" s="11"/>
      <c r="ABI151" s="6"/>
      <c r="ABO151" s="11"/>
      <c r="ABP151" s="6"/>
      <c r="ABV151" s="11"/>
      <c r="ABW151" s="6"/>
      <c r="ACC151" s="11"/>
      <c r="ACD151" s="6"/>
      <c r="ACJ151" s="11"/>
      <c r="ACK151" s="6"/>
      <c r="ACQ151" s="11"/>
      <c r="ACR151" s="6"/>
      <c r="ACX151" s="11"/>
      <c r="ACY151" s="6"/>
      <c r="ADE151" s="11"/>
      <c r="ADF151" s="6"/>
      <c r="ADL151" s="11"/>
      <c r="ADM151" s="6"/>
      <c r="ADS151" s="11"/>
      <c r="ADT151" s="6"/>
      <c r="ADZ151" s="11"/>
      <c r="AEA151" s="6"/>
      <c r="AEG151" s="11"/>
      <c r="AEH151" s="6"/>
      <c r="AEN151" s="11"/>
      <c r="AEO151" s="6"/>
      <c r="AEU151" s="11"/>
      <c r="AEV151" s="6"/>
      <c r="AFB151" s="11"/>
      <c r="AFC151" s="6"/>
      <c r="AFI151" s="11"/>
      <c r="AFJ151" s="6"/>
      <c r="AFP151" s="11"/>
      <c r="AFQ151" s="6"/>
      <c r="AFW151" s="11"/>
      <c r="AFX151" s="6"/>
      <c r="AGD151" s="11"/>
      <c r="AGE151" s="6"/>
      <c r="AGK151" s="11"/>
      <c r="AGL151" s="6"/>
      <c r="AGR151" s="11"/>
      <c r="AGS151" s="6"/>
      <c r="AGY151" s="11"/>
      <c r="AGZ151" s="6"/>
      <c r="AHF151" s="11"/>
      <c r="AHG151" s="6"/>
      <c r="AHM151" s="11"/>
      <c r="AHN151" s="6"/>
      <c r="AHT151" s="11"/>
      <c r="AHU151" s="6"/>
      <c r="AIA151" s="11"/>
      <c r="AIB151" s="6"/>
      <c r="AIH151" s="11"/>
      <c r="AII151" s="6"/>
      <c r="AIO151" s="11"/>
      <c r="AIP151" s="6"/>
      <c r="AIV151" s="11"/>
      <c r="AIW151" s="6"/>
      <c r="AJC151" s="11"/>
      <c r="AJD151" s="6"/>
      <c r="AJJ151" s="11"/>
      <c r="AJK151" s="6"/>
      <c r="AJQ151" s="11"/>
      <c r="AJR151" s="6"/>
      <c r="AJX151" s="11"/>
      <c r="AJY151" s="6"/>
      <c r="AKE151" s="11"/>
      <c r="AKF151" s="6"/>
      <c r="AKL151" s="11"/>
      <c r="AKM151" s="6"/>
      <c r="AKS151" s="11"/>
      <c r="AKT151" s="6"/>
      <c r="AKZ151" s="11"/>
      <c r="ALA151" s="6"/>
      <c r="ALG151" s="11"/>
      <c r="ALH151" s="6"/>
      <c r="ALN151" s="11"/>
      <c r="ALO151" s="6"/>
      <c r="ALU151" s="11"/>
      <c r="ALV151" s="6"/>
      <c r="AMB151" s="11"/>
      <c r="AMC151" s="6"/>
      <c r="AMI151" s="11"/>
      <c r="AMJ151" s="6"/>
      <c r="AMP151" s="11"/>
      <c r="AMQ151" s="6"/>
      <c r="AMW151" s="11"/>
      <c r="AMX151" s="6"/>
      <c r="AND151" s="11"/>
      <c r="ANE151" s="6"/>
      <c r="ANK151" s="11"/>
      <c r="ANL151" s="6"/>
      <c r="ANR151" s="11"/>
      <c r="ANS151" s="6"/>
      <c r="ANY151" s="11"/>
      <c r="ANZ151" s="6"/>
      <c r="AOF151" s="11"/>
      <c r="AOG151" s="6"/>
      <c r="AOM151" s="11"/>
      <c r="AON151" s="6"/>
      <c r="AOT151" s="11"/>
      <c r="AOU151" s="6"/>
      <c r="APA151" s="11"/>
      <c r="APB151" s="6"/>
      <c r="APH151" s="11"/>
      <c r="API151" s="6"/>
      <c r="APO151" s="11"/>
      <c r="APP151" s="6"/>
      <c r="APV151" s="11"/>
      <c r="APW151" s="6"/>
      <c r="AQC151" s="11"/>
      <c r="AQD151" s="6"/>
      <c r="AQJ151" s="11"/>
      <c r="AQK151" s="6"/>
      <c r="AQQ151" s="11"/>
      <c r="AQR151" s="6"/>
      <c r="AQX151" s="11"/>
      <c r="AQY151" s="6"/>
      <c r="ARE151" s="11"/>
      <c r="ARF151" s="6"/>
      <c r="ARL151" s="11"/>
      <c r="ARM151" s="6"/>
      <c r="ARS151" s="11"/>
      <c r="ART151" s="6"/>
      <c r="ARZ151" s="11"/>
      <c r="ASA151" s="6"/>
      <c r="ASG151" s="11"/>
      <c r="ASH151" s="6"/>
      <c r="ASN151" s="11"/>
      <c r="ASO151" s="6"/>
      <c r="ASU151" s="11"/>
      <c r="ASV151" s="6"/>
      <c r="ATB151" s="11"/>
      <c r="ATC151" s="6"/>
      <c r="ATI151" s="11"/>
      <c r="ATJ151" s="6"/>
      <c r="ATP151" s="11"/>
      <c r="ATQ151" s="6"/>
      <c r="ATW151" s="11"/>
      <c r="ATX151" s="6"/>
      <c r="AUD151" s="11"/>
      <c r="AUE151" s="6"/>
      <c r="AUK151" s="11"/>
      <c r="AUL151" s="6"/>
      <c r="AUR151" s="11"/>
      <c r="AUS151" s="6"/>
      <c r="AUY151" s="11"/>
      <c r="AUZ151" s="6"/>
      <c r="AVF151" s="11"/>
      <c r="AVG151" s="6"/>
      <c r="AVM151" s="11"/>
      <c r="AVN151" s="6"/>
      <c r="AVT151" s="11"/>
      <c r="AVU151" s="6"/>
      <c r="AWA151" s="11"/>
      <c r="AWB151" s="6"/>
      <c r="AWH151" s="11"/>
      <c r="AWI151" s="6"/>
      <c r="AWO151" s="11"/>
      <c r="AWP151" s="6"/>
      <c r="AWV151" s="11"/>
      <c r="AWW151" s="6"/>
      <c r="AXC151" s="11"/>
      <c r="AXD151" s="6"/>
      <c r="AXJ151" s="11"/>
      <c r="AXK151" s="6"/>
      <c r="AXQ151" s="11"/>
      <c r="AXR151" s="6"/>
      <c r="AXX151" s="11"/>
      <c r="AXY151" s="6"/>
      <c r="AYE151" s="11"/>
      <c r="AYF151" s="6"/>
      <c r="AYL151" s="11"/>
      <c r="AYM151" s="6"/>
      <c r="AYS151" s="11"/>
      <c r="AYT151" s="6"/>
      <c r="AYZ151" s="11"/>
      <c r="AZA151" s="6"/>
      <c r="AZG151" s="11"/>
      <c r="AZH151" s="6"/>
      <c r="AZN151" s="11"/>
      <c r="AZO151" s="6"/>
      <c r="AZU151" s="11"/>
      <c r="AZV151" s="6"/>
      <c r="BAB151" s="11"/>
      <c r="BAC151" s="6"/>
      <c r="BAI151" s="11"/>
      <c r="BAJ151" s="6"/>
      <c r="BAP151" s="11"/>
      <c r="BAQ151" s="6"/>
      <c r="BAW151" s="11"/>
      <c r="BAX151" s="6"/>
      <c r="BBD151" s="11"/>
      <c r="BBE151" s="6"/>
      <c r="BBK151" s="11"/>
      <c r="BBL151" s="6"/>
      <c r="BBR151" s="11"/>
      <c r="BBS151" s="6"/>
      <c r="BBY151" s="11"/>
      <c r="BBZ151" s="6"/>
      <c r="BCF151" s="11"/>
      <c r="BCG151" s="6"/>
      <c r="BCM151" s="11"/>
      <c r="BCN151" s="6"/>
      <c r="BCT151" s="11"/>
      <c r="BCU151" s="6"/>
      <c r="BDA151" s="11"/>
      <c r="BDB151" s="6"/>
      <c r="BDH151" s="11"/>
      <c r="BDI151" s="6"/>
      <c r="BDO151" s="11"/>
      <c r="BDP151" s="6"/>
      <c r="BDV151" s="11"/>
      <c r="BDW151" s="6"/>
      <c r="BEC151" s="11"/>
      <c r="BED151" s="6"/>
      <c r="BEJ151" s="11"/>
      <c r="BEK151" s="6"/>
      <c r="BEQ151" s="11"/>
      <c r="BER151" s="6"/>
      <c r="BEX151" s="11"/>
      <c r="BEY151" s="6"/>
      <c r="BFE151" s="11"/>
      <c r="BFF151" s="6"/>
      <c r="BFL151" s="11"/>
      <c r="BFM151" s="6"/>
      <c r="BFS151" s="11"/>
      <c r="BFT151" s="6"/>
      <c r="BFZ151" s="11"/>
      <c r="BGA151" s="6"/>
      <c r="BGG151" s="11"/>
      <c r="BGH151" s="6"/>
      <c r="BGN151" s="11"/>
      <c r="BGO151" s="6"/>
      <c r="BGU151" s="11"/>
      <c r="BGV151" s="6"/>
      <c r="BHB151" s="11"/>
      <c r="BHC151" s="6"/>
      <c r="BHI151" s="11"/>
      <c r="BHJ151" s="6"/>
      <c r="BHP151" s="11"/>
      <c r="BHQ151" s="6"/>
      <c r="BHW151" s="11"/>
      <c r="BHX151" s="6"/>
      <c r="BID151" s="11"/>
      <c r="BIE151" s="6"/>
      <c r="BIK151" s="11"/>
      <c r="BIL151" s="6"/>
      <c r="BIR151" s="11"/>
      <c r="BIS151" s="6"/>
      <c r="BIY151" s="11"/>
      <c r="BIZ151" s="6"/>
      <c r="BJF151" s="11"/>
      <c r="BJG151" s="6"/>
      <c r="BJM151" s="11"/>
      <c r="BJN151" s="6"/>
      <c r="BJT151" s="11"/>
      <c r="BJU151" s="6"/>
      <c r="BKA151" s="11"/>
      <c r="BKB151" s="6"/>
      <c r="BKH151" s="11"/>
      <c r="BKI151" s="6"/>
      <c r="BKO151" s="11"/>
      <c r="BKP151" s="6"/>
      <c r="BKV151" s="11"/>
      <c r="BKW151" s="6"/>
      <c r="BLC151" s="11"/>
      <c r="BLD151" s="6"/>
      <c r="BLJ151" s="11"/>
      <c r="BLK151" s="6"/>
      <c r="BLQ151" s="11"/>
      <c r="BLR151" s="6"/>
      <c r="BLX151" s="11"/>
      <c r="BLY151" s="6"/>
      <c r="BME151" s="11"/>
      <c r="BMF151" s="6"/>
      <c r="BML151" s="11"/>
      <c r="BMM151" s="6"/>
      <c r="BMS151" s="11"/>
      <c r="BMT151" s="6"/>
      <c r="BMZ151" s="11"/>
      <c r="BNA151" s="6"/>
      <c r="BNG151" s="11"/>
      <c r="BNH151" s="6"/>
      <c r="BNN151" s="11"/>
      <c r="BNO151" s="6"/>
      <c r="BNU151" s="11"/>
      <c r="BNV151" s="6"/>
      <c r="BOB151" s="11"/>
      <c r="BOC151" s="6"/>
      <c r="BOI151" s="11"/>
      <c r="BOJ151" s="6"/>
      <c r="BOP151" s="11"/>
      <c r="BOQ151" s="6"/>
      <c r="BOW151" s="11"/>
      <c r="BOX151" s="6"/>
      <c r="BPD151" s="11"/>
      <c r="BPE151" s="6"/>
      <c r="BPK151" s="11"/>
      <c r="BPL151" s="6"/>
      <c r="BPR151" s="11"/>
      <c r="BPS151" s="6"/>
      <c r="BPY151" s="11"/>
      <c r="BPZ151" s="6"/>
      <c r="BQF151" s="11"/>
      <c r="BQG151" s="6"/>
      <c r="BQM151" s="11"/>
      <c r="BQN151" s="6"/>
      <c r="BQT151" s="11"/>
      <c r="BQU151" s="6"/>
      <c r="BRA151" s="11"/>
      <c r="BRB151" s="6"/>
      <c r="BRH151" s="11"/>
      <c r="BRI151" s="6"/>
      <c r="BRO151" s="11"/>
      <c r="BRP151" s="6"/>
      <c r="BRV151" s="11"/>
      <c r="BRW151" s="6"/>
      <c r="BSC151" s="11"/>
      <c r="BSD151" s="6"/>
      <c r="BSJ151" s="11"/>
      <c r="BSK151" s="6"/>
      <c r="BSQ151" s="11"/>
      <c r="BSR151" s="6"/>
      <c r="BSX151" s="11"/>
      <c r="BSY151" s="6"/>
      <c r="BTE151" s="11"/>
      <c r="BTF151" s="6"/>
      <c r="BTL151" s="11"/>
      <c r="BTM151" s="6"/>
      <c r="BTS151" s="11"/>
      <c r="BTT151" s="6"/>
      <c r="BTZ151" s="11"/>
      <c r="BUA151" s="6"/>
      <c r="BUG151" s="11"/>
      <c r="BUH151" s="6"/>
      <c r="BUN151" s="11"/>
      <c r="BUO151" s="6"/>
      <c r="BUU151" s="11"/>
      <c r="BUV151" s="6"/>
      <c r="BVB151" s="11"/>
      <c r="BVC151" s="6"/>
      <c r="BVI151" s="11"/>
      <c r="BVJ151" s="6"/>
      <c r="BVP151" s="11"/>
      <c r="BVQ151" s="6"/>
      <c r="BVW151" s="11"/>
      <c r="BVX151" s="6"/>
      <c r="BWD151" s="11"/>
      <c r="BWE151" s="6"/>
      <c r="BWK151" s="11"/>
      <c r="BWL151" s="6"/>
      <c r="BWR151" s="11"/>
      <c r="BWS151" s="6"/>
      <c r="BWY151" s="11"/>
      <c r="BWZ151" s="6"/>
      <c r="BXF151" s="11"/>
      <c r="BXG151" s="6"/>
      <c r="BXM151" s="11"/>
      <c r="BXN151" s="6"/>
      <c r="BXT151" s="11"/>
      <c r="BXU151" s="6"/>
      <c r="BYA151" s="11"/>
      <c r="BYB151" s="6"/>
      <c r="BYH151" s="11"/>
      <c r="BYI151" s="6"/>
      <c r="BYO151" s="11"/>
      <c r="BYP151" s="6"/>
      <c r="BYV151" s="11"/>
      <c r="BYW151" s="6"/>
      <c r="BZC151" s="11"/>
      <c r="BZD151" s="6"/>
      <c r="BZJ151" s="11"/>
      <c r="BZK151" s="6"/>
      <c r="BZQ151" s="11"/>
      <c r="BZR151" s="6"/>
      <c r="BZX151" s="11"/>
      <c r="BZY151" s="6"/>
      <c r="CAE151" s="11"/>
      <c r="CAF151" s="6"/>
      <c r="CAL151" s="11"/>
      <c r="CAM151" s="6"/>
      <c r="CAS151" s="11"/>
      <c r="CAT151" s="6"/>
      <c r="CAZ151" s="11"/>
      <c r="CBA151" s="6"/>
      <c r="CBG151" s="11"/>
      <c r="CBH151" s="6"/>
      <c r="CBN151" s="11"/>
      <c r="CBO151" s="6"/>
      <c r="CBU151" s="11"/>
      <c r="CBV151" s="6"/>
      <c r="CCB151" s="11"/>
      <c r="CCC151" s="6"/>
      <c r="CCI151" s="11"/>
      <c r="CCJ151" s="6"/>
      <c r="CCP151" s="11"/>
      <c r="CCQ151" s="6"/>
      <c r="CCW151" s="11"/>
      <c r="CCX151" s="6"/>
      <c r="CDD151" s="11"/>
      <c r="CDE151" s="6"/>
      <c r="CDK151" s="11"/>
      <c r="CDL151" s="6"/>
      <c r="CDR151" s="11"/>
      <c r="CDS151" s="6"/>
      <c r="CDY151" s="11"/>
      <c r="CDZ151" s="6"/>
      <c r="CEF151" s="11"/>
      <c r="CEG151" s="6"/>
      <c r="CEM151" s="11"/>
      <c r="CEN151" s="6"/>
      <c r="CET151" s="11"/>
      <c r="CEU151" s="6"/>
      <c r="CFA151" s="11"/>
      <c r="CFB151" s="6"/>
      <c r="CFH151" s="11"/>
      <c r="CFI151" s="6"/>
      <c r="CFO151" s="11"/>
      <c r="CFP151" s="6"/>
      <c r="CFV151" s="11"/>
      <c r="CFW151" s="6"/>
      <c r="CGC151" s="11"/>
      <c r="CGD151" s="6"/>
      <c r="CGJ151" s="11"/>
      <c r="CGK151" s="6"/>
      <c r="CGQ151" s="11"/>
      <c r="CGR151" s="6"/>
      <c r="CGX151" s="11"/>
      <c r="CGY151" s="6"/>
      <c r="CHE151" s="11"/>
      <c r="CHF151" s="6"/>
      <c r="CHL151" s="11"/>
      <c r="CHM151" s="6"/>
      <c r="CHS151" s="11"/>
      <c r="CHT151" s="6"/>
      <c r="CHZ151" s="11"/>
      <c r="CIA151" s="6"/>
      <c r="CIG151" s="11"/>
      <c r="CIH151" s="6"/>
      <c r="CIN151" s="11"/>
      <c r="CIO151" s="6"/>
      <c r="CIU151" s="11"/>
      <c r="CIV151" s="6"/>
      <c r="CJB151" s="11"/>
      <c r="CJC151" s="6"/>
      <c r="CJI151" s="11"/>
      <c r="CJJ151" s="6"/>
      <c r="CJP151" s="11"/>
      <c r="CJQ151" s="6"/>
      <c r="CJW151" s="11"/>
      <c r="CJX151" s="6"/>
      <c r="CKD151" s="11"/>
      <c r="CKE151" s="6"/>
      <c r="CKK151" s="11"/>
      <c r="CKL151" s="6"/>
      <c r="CKR151" s="11"/>
      <c r="CKS151" s="6"/>
      <c r="CKY151" s="11"/>
      <c r="CKZ151" s="6"/>
      <c r="CLF151" s="11"/>
      <c r="CLG151" s="6"/>
      <c r="CLM151" s="11"/>
      <c r="CLN151" s="6"/>
      <c r="CLT151" s="11"/>
      <c r="CLU151" s="6"/>
      <c r="CMA151" s="11"/>
      <c r="CMB151" s="6"/>
      <c r="CMH151" s="11"/>
      <c r="CMI151" s="6"/>
      <c r="CMO151" s="11"/>
      <c r="CMP151" s="6"/>
      <c r="CMV151" s="11"/>
      <c r="CMW151" s="6"/>
      <c r="CNC151" s="11"/>
      <c r="CND151" s="6"/>
      <c r="CNJ151" s="11"/>
      <c r="CNK151" s="6"/>
      <c r="CNQ151" s="11"/>
      <c r="CNR151" s="6"/>
      <c r="CNX151" s="11"/>
      <c r="CNY151" s="6"/>
      <c r="COE151" s="11"/>
      <c r="COF151" s="6"/>
      <c r="COL151" s="11"/>
      <c r="COM151" s="6"/>
      <c r="COS151" s="11"/>
      <c r="COT151" s="6"/>
      <c r="COZ151" s="11"/>
      <c r="CPA151" s="6"/>
      <c r="CPG151" s="11"/>
      <c r="CPH151" s="6"/>
      <c r="CPN151" s="11"/>
      <c r="CPO151" s="6"/>
      <c r="CPU151" s="11"/>
      <c r="CPV151" s="6"/>
      <c r="CQB151" s="11"/>
      <c r="CQC151" s="6"/>
      <c r="CQI151" s="11"/>
      <c r="CQJ151" s="6"/>
      <c r="CQP151" s="11"/>
      <c r="CQQ151" s="6"/>
      <c r="CQW151" s="11"/>
      <c r="CQX151" s="6"/>
      <c r="CRD151" s="11"/>
      <c r="CRE151" s="6"/>
      <c r="CRK151" s="11"/>
      <c r="CRL151" s="6"/>
      <c r="CRR151" s="11"/>
      <c r="CRS151" s="6"/>
      <c r="CRY151" s="11"/>
      <c r="CRZ151" s="6"/>
      <c r="CSF151" s="11"/>
      <c r="CSG151" s="6"/>
      <c r="CSM151" s="11"/>
      <c r="CSN151" s="6"/>
      <c r="CST151" s="11"/>
      <c r="CSU151" s="6"/>
      <c r="CTA151" s="11"/>
      <c r="CTB151" s="6"/>
      <c r="CTH151" s="11"/>
      <c r="CTI151" s="6"/>
      <c r="CTO151" s="11"/>
      <c r="CTP151" s="6"/>
      <c r="CTV151" s="11"/>
      <c r="CTW151" s="6"/>
      <c r="CUC151" s="11"/>
      <c r="CUD151" s="6"/>
      <c r="CUJ151" s="11"/>
      <c r="CUK151" s="6"/>
      <c r="CUQ151" s="11"/>
      <c r="CUR151" s="6"/>
      <c r="CUX151" s="11"/>
      <c r="CUY151" s="6"/>
      <c r="CVE151" s="11"/>
      <c r="CVF151" s="6"/>
      <c r="CVL151" s="11"/>
      <c r="CVM151" s="6"/>
      <c r="CVS151" s="11"/>
      <c r="CVT151" s="6"/>
      <c r="CVZ151" s="11"/>
      <c r="CWA151" s="6"/>
      <c r="CWG151" s="11"/>
      <c r="CWH151" s="6"/>
      <c r="CWN151" s="11"/>
      <c r="CWO151" s="6"/>
      <c r="CWU151" s="11"/>
      <c r="CWV151" s="6"/>
      <c r="CXB151" s="11"/>
      <c r="CXC151" s="6"/>
      <c r="CXI151" s="11"/>
      <c r="CXJ151" s="6"/>
      <c r="CXP151" s="11"/>
      <c r="CXQ151" s="6"/>
      <c r="CXW151" s="11"/>
      <c r="CXX151" s="6"/>
      <c r="CYD151" s="11"/>
      <c r="CYE151" s="6"/>
      <c r="CYK151" s="11"/>
      <c r="CYL151" s="6"/>
      <c r="CYR151" s="11"/>
      <c r="CYS151" s="6"/>
      <c r="CYY151" s="11"/>
      <c r="CYZ151" s="6"/>
      <c r="CZF151" s="11"/>
      <c r="CZG151" s="6"/>
      <c r="CZM151" s="11"/>
      <c r="CZN151" s="6"/>
      <c r="CZT151" s="11"/>
      <c r="CZU151" s="6"/>
      <c r="DAA151" s="11"/>
      <c r="DAB151" s="6"/>
      <c r="DAH151" s="11"/>
      <c r="DAI151" s="6"/>
      <c r="DAO151" s="11"/>
      <c r="DAP151" s="6"/>
      <c r="DAV151" s="11"/>
      <c r="DAW151" s="6"/>
      <c r="DBC151" s="11"/>
      <c r="DBD151" s="6"/>
      <c r="DBJ151" s="11"/>
      <c r="DBK151" s="6"/>
      <c r="DBQ151" s="11"/>
      <c r="DBR151" s="6"/>
      <c r="DBX151" s="11"/>
      <c r="DBY151" s="6"/>
      <c r="DCE151" s="11"/>
      <c r="DCF151" s="6"/>
      <c r="DCL151" s="11"/>
      <c r="DCM151" s="6"/>
      <c r="DCS151" s="11"/>
      <c r="DCT151" s="6"/>
      <c r="DCZ151" s="11"/>
      <c r="DDA151" s="6"/>
      <c r="DDG151" s="11"/>
      <c r="DDH151" s="6"/>
      <c r="DDN151" s="11"/>
      <c r="DDO151" s="6"/>
      <c r="DDU151" s="11"/>
      <c r="DDV151" s="6"/>
      <c r="DEB151" s="11"/>
      <c r="DEC151" s="6"/>
      <c r="DEI151" s="11"/>
      <c r="DEJ151" s="6"/>
      <c r="DEP151" s="11"/>
      <c r="DEQ151" s="6"/>
      <c r="DEW151" s="11"/>
      <c r="DEX151" s="6"/>
      <c r="DFD151" s="11"/>
      <c r="DFE151" s="6"/>
      <c r="DFK151" s="11"/>
      <c r="DFL151" s="6"/>
      <c r="DFR151" s="11"/>
      <c r="DFS151" s="6"/>
      <c r="DFY151" s="11"/>
      <c r="DFZ151" s="6"/>
      <c r="DGF151" s="11"/>
      <c r="DGG151" s="6"/>
      <c r="DGM151" s="11"/>
      <c r="DGN151" s="6"/>
      <c r="DGT151" s="11"/>
      <c r="DGU151" s="6"/>
      <c r="DHA151" s="11"/>
      <c r="DHB151" s="6"/>
      <c r="DHH151" s="11"/>
      <c r="DHI151" s="6"/>
      <c r="DHO151" s="11"/>
      <c r="DHP151" s="6"/>
      <c r="DHV151" s="11"/>
      <c r="DHW151" s="6"/>
      <c r="DIC151" s="11"/>
      <c r="DID151" s="6"/>
      <c r="DIJ151" s="11"/>
      <c r="DIK151" s="6"/>
      <c r="DIQ151" s="11"/>
      <c r="DIR151" s="6"/>
      <c r="DIX151" s="11"/>
      <c r="DIY151" s="6"/>
      <c r="DJE151" s="11"/>
      <c r="DJF151" s="6"/>
      <c r="DJL151" s="11"/>
      <c r="DJM151" s="6"/>
      <c r="DJS151" s="11"/>
      <c r="DJT151" s="6"/>
      <c r="DJZ151" s="11"/>
      <c r="DKA151" s="6"/>
      <c r="DKG151" s="11"/>
      <c r="DKH151" s="6"/>
      <c r="DKN151" s="11"/>
      <c r="DKO151" s="6"/>
      <c r="DKU151" s="11"/>
      <c r="DKV151" s="6"/>
      <c r="DLB151" s="11"/>
      <c r="DLC151" s="6"/>
      <c r="DLI151" s="11"/>
      <c r="DLJ151" s="6"/>
      <c r="DLP151" s="11"/>
      <c r="DLQ151" s="6"/>
      <c r="DLW151" s="11"/>
      <c r="DLX151" s="6"/>
      <c r="DMD151" s="11"/>
      <c r="DME151" s="6"/>
      <c r="DMK151" s="11"/>
      <c r="DML151" s="6"/>
      <c r="DMR151" s="11"/>
      <c r="DMS151" s="6"/>
      <c r="DMY151" s="11"/>
      <c r="DMZ151" s="6"/>
      <c r="DNF151" s="11"/>
      <c r="DNG151" s="6"/>
      <c r="DNM151" s="11"/>
      <c r="DNN151" s="6"/>
      <c r="DNT151" s="11"/>
      <c r="DNU151" s="6"/>
      <c r="DOA151" s="11"/>
      <c r="DOB151" s="6"/>
      <c r="DOH151" s="11"/>
      <c r="DOI151" s="6"/>
      <c r="DOO151" s="11"/>
      <c r="DOP151" s="6"/>
      <c r="DOV151" s="11"/>
      <c r="DOW151" s="6"/>
      <c r="DPC151" s="11"/>
      <c r="DPD151" s="6"/>
      <c r="DPJ151" s="11"/>
      <c r="DPK151" s="6"/>
      <c r="DPQ151" s="11"/>
      <c r="DPR151" s="6"/>
      <c r="DPX151" s="11"/>
      <c r="DPY151" s="6"/>
      <c r="DQE151" s="11"/>
      <c r="DQF151" s="6"/>
      <c r="DQL151" s="11"/>
      <c r="DQM151" s="6"/>
      <c r="DQS151" s="11"/>
      <c r="DQT151" s="6"/>
      <c r="DQZ151" s="11"/>
      <c r="DRA151" s="6"/>
      <c r="DRG151" s="11"/>
      <c r="DRH151" s="6"/>
      <c r="DRN151" s="11"/>
      <c r="DRO151" s="6"/>
      <c r="DRU151" s="11"/>
      <c r="DRV151" s="6"/>
      <c r="DSB151" s="11"/>
      <c r="DSC151" s="6"/>
      <c r="DSI151" s="11"/>
      <c r="DSJ151" s="6"/>
      <c r="DSP151" s="11"/>
      <c r="DSQ151" s="6"/>
      <c r="DSW151" s="11"/>
      <c r="DSX151" s="6"/>
      <c r="DTD151" s="11"/>
      <c r="DTE151" s="6"/>
      <c r="DTK151" s="11"/>
      <c r="DTL151" s="6"/>
      <c r="DTR151" s="11"/>
      <c r="DTS151" s="6"/>
      <c r="DTY151" s="11"/>
      <c r="DTZ151" s="6"/>
      <c r="DUF151" s="11"/>
      <c r="DUG151" s="6"/>
      <c r="DUM151" s="11"/>
      <c r="DUN151" s="6"/>
      <c r="DUT151" s="11"/>
      <c r="DUU151" s="6"/>
      <c r="DVA151" s="11"/>
      <c r="DVB151" s="6"/>
      <c r="DVH151" s="11"/>
      <c r="DVI151" s="6"/>
      <c r="DVO151" s="11"/>
      <c r="DVP151" s="6"/>
      <c r="DVV151" s="11"/>
      <c r="DVW151" s="6"/>
      <c r="DWC151" s="11"/>
      <c r="DWD151" s="6"/>
      <c r="DWJ151" s="11"/>
      <c r="DWK151" s="6"/>
      <c r="DWQ151" s="11"/>
      <c r="DWR151" s="6"/>
      <c r="DWX151" s="11"/>
      <c r="DWY151" s="6"/>
      <c r="DXE151" s="11"/>
      <c r="DXF151" s="6"/>
      <c r="DXL151" s="11"/>
      <c r="DXM151" s="6"/>
      <c r="DXS151" s="11"/>
      <c r="DXT151" s="6"/>
      <c r="DXZ151" s="11"/>
      <c r="DYA151" s="6"/>
      <c r="DYG151" s="11"/>
      <c r="DYH151" s="6"/>
      <c r="DYN151" s="11"/>
      <c r="DYO151" s="6"/>
      <c r="DYU151" s="11"/>
      <c r="DYV151" s="6"/>
      <c r="DZB151" s="11"/>
      <c r="DZC151" s="6"/>
      <c r="DZI151" s="11"/>
      <c r="DZJ151" s="6"/>
      <c r="DZP151" s="11"/>
      <c r="DZQ151" s="6"/>
      <c r="DZW151" s="11"/>
      <c r="DZX151" s="6"/>
      <c r="EAD151" s="11"/>
      <c r="EAE151" s="6"/>
      <c r="EAK151" s="11"/>
      <c r="EAL151" s="6"/>
      <c r="EAR151" s="11"/>
      <c r="EAS151" s="6"/>
      <c r="EAY151" s="11"/>
      <c r="EAZ151" s="6"/>
      <c r="EBF151" s="11"/>
      <c r="EBG151" s="6"/>
      <c r="EBM151" s="11"/>
      <c r="EBN151" s="6"/>
      <c r="EBT151" s="11"/>
      <c r="EBU151" s="6"/>
      <c r="ECA151" s="11"/>
      <c r="ECB151" s="6"/>
      <c r="ECH151" s="11"/>
      <c r="ECI151" s="6"/>
      <c r="ECO151" s="11"/>
      <c r="ECP151" s="6"/>
      <c r="ECV151" s="11"/>
      <c r="ECW151" s="6"/>
      <c r="EDC151" s="11"/>
      <c r="EDD151" s="6"/>
      <c r="EDJ151" s="11"/>
      <c r="EDK151" s="6"/>
      <c r="EDQ151" s="11"/>
      <c r="EDR151" s="6"/>
      <c r="EDX151" s="11"/>
      <c r="EDY151" s="6"/>
      <c r="EEE151" s="11"/>
      <c r="EEF151" s="6"/>
      <c r="EEL151" s="11"/>
      <c r="EEM151" s="6"/>
      <c r="EES151" s="11"/>
      <c r="EET151" s="6"/>
      <c r="EEZ151" s="11"/>
      <c r="EFA151" s="6"/>
      <c r="EFG151" s="11"/>
      <c r="EFH151" s="6"/>
      <c r="EFN151" s="11"/>
      <c r="EFO151" s="6"/>
      <c r="EFU151" s="11"/>
      <c r="EFV151" s="6"/>
      <c r="EGB151" s="11"/>
      <c r="EGC151" s="6"/>
      <c r="EGI151" s="11"/>
      <c r="EGJ151" s="6"/>
      <c r="EGP151" s="11"/>
      <c r="EGQ151" s="6"/>
      <c r="EGW151" s="11"/>
      <c r="EGX151" s="6"/>
      <c r="EHD151" s="11"/>
      <c r="EHE151" s="6"/>
      <c r="EHK151" s="11"/>
      <c r="EHL151" s="6"/>
      <c r="EHR151" s="11"/>
      <c r="EHS151" s="6"/>
      <c r="EHY151" s="11"/>
      <c r="EHZ151" s="6"/>
      <c r="EIF151" s="11"/>
      <c r="EIG151" s="6"/>
      <c r="EIM151" s="11"/>
      <c r="EIN151" s="6"/>
      <c r="EIT151" s="11"/>
      <c r="EIU151" s="6"/>
      <c r="EJA151" s="11"/>
      <c r="EJB151" s="6"/>
      <c r="EJH151" s="11"/>
      <c r="EJI151" s="6"/>
      <c r="EJO151" s="11"/>
      <c r="EJP151" s="6"/>
      <c r="EJV151" s="11"/>
      <c r="EJW151" s="6"/>
      <c r="EKC151" s="11"/>
      <c r="EKD151" s="6"/>
      <c r="EKJ151" s="11"/>
      <c r="EKK151" s="6"/>
      <c r="EKQ151" s="11"/>
      <c r="EKR151" s="6"/>
      <c r="EKX151" s="11"/>
      <c r="EKY151" s="6"/>
      <c r="ELE151" s="11"/>
      <c r="ELF151" s="6"/>
      <c r="ELL151" s="11"/>
      <c r="ELM151" s="6"/>
      <c r="ELS151" s="11"/>
      <c r="ELT151" s="6"/>
      <c r="ELZ151" s="11"/>
      <c r="EMA151" s="6"/>
      <c r="EMG151" s="11"/>
      <c r="EMH151" s="6"/>
      <c r="EMN151" s="11"/>
      <c r="EMO151" s="6"/>
      <c r="EMU151" s="11"/>
      <c r="EMV151" s="6"/>
      <c r="ENB151" s="11"/>
      <c r="ENC151" s="6"/>
      <c r="ENI151" s="11"/>
      <c r="ENJ151" s="6"/>
      <c r="ENP151" s="11"/>
      <c r="ENQ151" s="6"/>
      <c r="ENW151" s="11"/>
      <c r="ENX151" s="6"/>
      <c r="EOD151" s="11"/>
      <c r="EOE151" s="6"/>
      <c r="EOK151" s="11"/>
      <c r="EOL151" s="6"/>
      <c r="EOR151" s="11"/>
      <c r="EOS151" s="6"/>
      <c r="EOY151" s="11"/>
      <c r="EOZ151" s="6"/>
      <c r="EPF151" s="11"/>
      <c r="EPG151" s="6"/>
      <c r="EPM151" s="11"/>
      <c r="EPN151" s="6"/>
      <c r="EPT151" s="11"/>
      <c r="EPU151" s="6"/>
      <c r="EQA151" s="11"/>
      <c r="EQB151" s="6"/>
      <c r="EQH151" s="11"/>
      <c r="EQI151" s="6"/>
      <c r="EQO151" s="11"/>
      <c r="EQP151" s="6"/>
      <c r="EQV151" s="11"/>
      <c r="EQW151" s="6"/>
      <c r="ERC151" s="11"/>
      <c r="ERD151" s="6"/>
      <c r="ERJ151" s="11"/>
      <c r="ERK151" s="6"/>
      <c r="ERQ151" s="11"/>
      <c r="ERR151" s="6"/>
      <c r="ERX151" s="11"/>
      <c r="ERY151" s="6"/>
      <c r="ESE151" s="11"/>
      <c r="ESF151" s="6"/>
      <c r="ESL151" s="11"/>
      <c r="ESM151" s="6"/>
      <c r="ESS151" s="11"/>
      <c r="EST151" s="6"/>
      <c r="ESZ151" s="11"/>
      <c r="ETA151" s="6"/>
      <c r="ETG151" s="11"/>
      <c r="ETH151" s="6"/>
      <c r="ETN151" s="11"/>
      <c r="ETO151" s="6"/>
      <c r="ETU151" s="11"/>
      <c r="ETV151" s="6"/>
      <c r="EUB151" s="11"/>
      <c r="EUC151" s="6"/>
      <c r="EUI151" s="11"/>
      <c r="EUJ151" s="6"/>
      <c r="EUP151" s="11"/>
      <c r="EUQ151" s="6"/>
      <c r="EUW151" s="11"/>
      <c r="EUX151" s="6"/>
      <c r="EVD151" s="11"/>
      <c r="EVE151" s="6"/>
      <c r="EVK151" s="11"/>
      <c r="EVL151" s="6"/>
      <c r="EVR151" s="11"/>
      <c r="EVS151" s="6"/>
      <c r="EVY151" s="11"/>
      <c r="EVZ151" s="6"/>
      <c r="EWF151" s="11"/>
      <c r="EWG151" s="6"/>
      <c r="EWM151" s="11"/>
      <c r="EWN151" s="6"/>
      <c r="EWT151" s="11"/>
      <c r="EWU151" s="6"/>
      <c r="EXA151" s="11"/>
      <c r="EXB151" s="6"/>
      <c r="EXH151" s="11"/>
      <c r="EXI151" s="6"/>
      <c r="EXO151" s="11"/>
      <c r="EXP151" s="6"/>
      <c r="EXV151" s="11"/>
      <c r="EXW151" s="6"/>
      <c r="EYC151" s="11"/>
      <c r="EYD151" s="6"/>
      <c r="EYJ151" s="11"/>
      <c r="EYK151" s="6"/>
      <c r="EYQ151" s="11"/>
      <c r="EYR151" s="6"/>
      <c r="EYX151" s="11"/>
      <c r="EYY151" s="6"/>
      <c r="EZE151" s="11"/>
      <c r="EZF151" s="6"/>
      <c r="EZL151" s="11"/>
      <c r="EZM151" s="6"/>
      <c r="EZS151" s="11"/>
      <c r="EZT151" s="6"/>
      <c r="EZZ151" s="11"/>
      <c r="FAA151" s="6"/>
      <c r="FAG151" s="11"/>
      <c r="FAH151" s="6"/>
      <c r="FAN151" s="11"/>
      <c r="FAO151" s="6"/>
      <c r="FAU151" s="11"/>
      <c r="FAV151" s="6"/>
      <c r="FBB151" s="11"/>
      <c r="FBC151" s="6"/>
      <c r="FBI151" s="11"/>
      <c r="FBJ151" s="6"/>
      <c r="FBP151" s="11"/>
      <c r="FBQ151" s="6"/>
      <c r="FBW151" s="11"/>
      <c r="FBX151" s="6"/>
      <c r="FCD151" s="11"/>
      <c r="FCE151" s="6"/>
      <c r="FCK151" s="11"/>
      <c r="FCL151" s="6"/>
      <c r="FCR151" s="11"/>
      <c r="FCS151" s="6"/>
      <c r="FCY151" s="11"/>
      <c r="FCZ151" s="6"/>
      <c r="FDF151" s="11"/>
      <c r="FDG151" s="6"/>
      <c r="FDM151" s="11"/>
      <c r="FDN151" s="6"/>
      <c r="FDT151" s="11"/>
      <c r="FDU151" s="6"/>
      <c r="FEA151" s="11"/>
      <c r="FEB151" s="6"/>
      <c r="FEH151" s="11"/>
      <c r="FEI151" s="6"/>
      <c r="FEO151" s="11"/>
      <c r="FEP151" s="6"/>
      <c r="FEV151" s="11"/>
      <c r="FEW151" s="6"/>
      <c r="FFC151" s="11"/>
      <c r="FFD151" s="6"/>
      <c r="FFJ151" s="11"/>
      <c r="FFK151" s="6"/>
      <c r="FFQ151" s="11"/>
      <c r="FFR151" s="6"/>
      <c r="FFX151" s="11"/>
      <c r="FFY151" s="6"/>
      <c r="FGE151" s="11"/>
      <c r="FGF151" s="6"/>
      <c r="FGL151" s="11"/>
      <c r="FGM151" s="6"/>
      <c r="FGS151" s="11"/>
      <c r="FGT151" s="6"/>
      <c r="FGZ151" s="11"/>
      <c r="FHA151" s="6"/>
      <c r="FHG151" s="11"/>
      <c r="FHH151" s="6"/>
      <c r="FHN151" s="11"/>
      <c r="FHO151" s="6"/>
      <c r="FHU151" s="11"/>
      <c r="FHV151" s="6"/>
      <c r="FIB151" s="11"/>
      <c r="FIC151" s="6"/>
      <c r="FII151" s="11"/>
      <c r="FIJ151" s="6"/>
      <c r="FIP151" s="11"/>
      <c r="FIQ151" s="6"/>
      <c r="FIW151" s="11"/>
      <c r="FIX151" s="6"/>
      <c r="FJD151" s="11"/>
      <c r="FJE151" s="6"/>
      <c r="FJK151" s="11"/>
      <c r="FJL151" s="6"/>
      <c r="FJR151" s="11"/>
      <c r="FJS151" s="6"/>
      <c r="FJY151" s="11"/>
      <c r="FJZ151" s="6"/>
      <c r="FKF151" s="11"/>
      <c r="FKG151" s="6"/>
      <c r="FKM151" s="11"/>
      <c r="FKN151" s="6"/>
      <c r="FKT151" s="11"/>
      <c r="FKU151" s="6"/>
      <c r="FLA151" s="11"/>
      <c r="FLB151" s="6"/>
      <c r="FLH151" s="11"/>
      <c r="FLI151" s="6"/>
      <c r="FLO151" s="11"/>
      <c r="FLP151" s="6"/>
      <c r="FLV151" s="11"/>
      <c r="FLW151" s="6"/>
      <c r="FMC151" s="11"/>
      <c r="FMD151" s="6"/>
      <c r="FMJ151" s="11"/>
      <c r="FMK151" s="6"/>
      <c r="FMQ151" s="11"/>
      <c r="FMR151" s="6"/>
      <c r="FMX151" s="11"/>
      <c r="FMY151" s="6"/>
      <c r="FNE151" s="11"/>
      <c r="FNF151" s="6"/>
      <c r="FNL151" s="11"/>
      <c r="FNM151" s="6"/>
      <c r="FNS151" s="11"/>
      <c r="FNT151" s="6"/>
      <c r="FNZ151" s="11"/>
      <c r="FOA151" s="6"/>
      <c r="FOG151" s="11"/>
      <c r="FOH151" s="6"/>
      <c r="FON151" s="11"/>
      <c r="FOO151" s="6"/>
      <c r="FOU151" s="11"/>
      <c r="FOV151" s="6"/>
      <c r="FPB151" s="11"/>
      <c r="FPC151" s="6"/>
      <c r="FPI151" s="11"/>
      <c r="FPJ151" s="6"/>
      <c r="FPP151" s="11"/>
      <c r="FPQ151" s="6"/>
      <c r="FPW151" s="11"/>
      <c r="FPX151" s="6"/>
      <c r="FQD151" s="11"/>
      <c r="FQE151" s="6"/>
      <c r="FQK151" s="11"/>
      <c r="FQL151" s="6"/>
      <c r="FQR151" s="11"/>
      <c r="FQS151" s="6"/>
      <c r="FQY151" s="11"/>
      <c r="FQZ151" s="6"/>
      <c r="FRF151" s="11"/>
      <c r="FRG151" s="6"/>
      <c r="FRM151" s="11"/>
      <c r="FRN151" s="6"/>
      <c r="FRT151" s="11"/>
      <c r="FRU151" s="6"/>
      <c r="FSA151" s="11"/>
      <c r="FSB151" s="6"/>
      <c r="FSH151" s="11"/>
      <c r="FSI151" s="6"/>
      <c r="FSO151" s="11"/>
      <c r="FSP151" s="6"/>
      <c r="FSV151" s="11"/>
      <c r="FSW151" s="6"/>
      <c r="FTC151" s="11"/>
      <c r="FTD151" s="6"/>
      <c r="FTJ151" s="11"/>
      <c r="FTK151" s="6"/>
      <c r="FTQ151" s="11"/>
      <c r="FTR151" s="6"/>
      <c r="FTX151" s="11"/>
      <c r="FTY151" s="6"/>
      <c r="FUE151" s="11"/>
      <c r="FUF151" s="6"/>
      <c r="FUL151" s="11"/>
      <c r="FUM151" s="6"/>
      <c r="FUS151" s="11"/>
      <c r="FUT151" s="6"/>
      <c r="FUZ151" s="11"/>
      <c r="FVA151" s="6"/>
      <c r="FVG151" s="11"/>
      <c r="FVH151" s="6"/>
      <c r="FVN151" s="11"/>
      <c r="FVO151" s="6"/>
      <c r="FVU151" s="11"/>
      <c r="FVV151" s="6"/>
      <c r="FWB151" s="11"/>
      <c r="FWC151" s="6"/>
      <c r="FWI151" s="11"/>
      <c r="FWJ151" s="6"/>
      <c r="FWP151" s="11"/>
      <c r="FWQ151" s="6"/>
      <c r="FWW151" s="11"/>
      <c r="FWX151" s="6"/>
      <c r="FXD151" s="11"/>
      <c r="FXE151" s="6"/>
      <c r="FXK151" s="11"/>
      <c r="FXL151" s="6"/>
      <c r="FXR151" s="11"/>
      <c r="FXS151" s="6"/>
      <c r="FXY151" s="11"/>
      <c r="FXZ151" s="6"/>
      <c r="FYF151" s="11"/>
      <c r="FYG151" s="6"/>
      <c r="FYM151" s="11"/>
      <c r="FYN151" s="6"/>
      <c r="FYT151" s="11"/>
      <c r="FYU151" s="6"/>
      <c r="FZA151" s="11"/>
      <c r="FZB151" s="6"/>
      <c r="FZH151" s="11"/>
      <c r="FZI151" s="6"/>
      <c r="FZO151" s="11"/>
      <c r="FZP151" s="6"/>
      <c r="FZV151" s="11"/>
      <c r="FZW151" s="6"/>
      <c r="GAC151" s="11"/>
      <c r="GAD151" s="6"/>
      <c r="GAJ151" s="11"/>
      <c r="GAK151" s="6"/>
      <c r="GAQ151" s="11"/>
      <c r="GAR151" s="6"/>
      <c r="GAX151" s="11"/>
      <c r="GAY151" s="6"/>
      <c r="GBE151" s="11"/>
      <c r="GBF151" s="6"/>
      <c r="GBL151" s="11"/>
      <c r="GBM151" s="6"/>
      <c r="GBS151" s="11"/>
      <c r="GBT151" s="6"/>
      <c r="GBZ151" s="11"/>
      <c r="GCA151" s="6"/>
      <c r="GCG151" s="11"/>
      <c r="GCH151" s="6"/>
      <c r="GCN151" s="11"/>
      <c r="GCO151" s="6"/>
      <c r="GCU151" s="11"/>
      <c r="GCV151" s="6"/>
      <c r="GDB151" s="11"/>
      <c r="GDC151" s="6"/>
      <c r="GDI151" s="11"/>
      <c r="GDJ151" s="6"/>
      <c r="GDP151" s="11"/>
      <c r="GDQ151" s="6"/>
      <c r="GDW151" s="11"/>
      <c r="GDX151" s="6"/>
      <c r="GED151" s="11"/>
      <c r="GEE151" s="6"/>
      <c r="GEK151" s="11"/>
      <c r="GEL151" s="6"/>
      <c r="GER151" s="11"/>
      <c r="GES151" s="6"/>
      <c r="GEY151" s="11"/>
      <c r="GEZ151" s="6"/>
      <c r="GFF151" s="11"/>
      <c r="GFG151" s="6"/>
      <c r="GFM151" s="11"/>
      <c r="GFN151" s="6"/>
      <c r="GFT151" s="11"/>
      <c r="GFU151" s="6"/>
      <c r="GGA151" s="11"/>
      <c r="GGB151" s="6"/>
      <c r="GGH151" s="11"/>
      <c r="GGI151" s="6"/>
      <c r="GGO151" s="11"/>
      <c r="GGP151" s="6"/>
      <c r="GGV151" s="11"/>
      <c r="GGW151" s="6"/>
      <c r="GHC151" s="11"/>
      <c r="GHD151" s="6"/>
      <c r="GHJ151" s="11"/>
      <c r="GHK151" s="6"/>
      <c r="GHQ151" s="11"/>
      <c r="GHR151" s="6"/>
      <c r="GHX151" s="11"/>
      <c r="GHY151" s="6"/>
      <c r="GIE151" s="11"/>
      <c r="GIF151" s="6"/>
      <c r="GIL151" s="11"/>
      <c r="GIM151" s="6"/>
      <c r="GIS151" s="11"/>
      <c r="GIT151" s="6"/>
      <c r="GIZ151" s="11"/>
      <c r="GJA151" s="6"/>
      <c r="GJG151" s="11"/>
      <c r="GJH151" s="6"/>
      <c r="GJN151" s="11"/>
      <c r="GJO151" s="6"/>
      <c r="GJU151" s="11"/>
      <c r="GJV151" s="6"/>
      <c r="GKB151" s="11"/>
      <c r="GKC151" s="6"/>
      <c r="GKI151" s="11"/>
      <c r="GKJ151" s="6"/>
      <c r="GKP151" s="11"/>
      <c r="GKQ151" s="6"/>
      <c r="GKW151" s="11"/>
      <c r="GKX151" s="6"/>
      <c r="GLD151" s="11"/>
      <c r="GLE151" s="6"/>
      <c r="GLK151" s="11"/>
      <c r="GLL151" s="6"/>
      <c r="GLR151" s="11"/>
      <c r="GLS151" s="6"/>
      <c r="GLY151" s="11"/>
      <c r="GLZ151" s="6"/>
      <c r="GMF151" s="11"/>
      <c r="GMG151" s="6"/>
      <c r="GMM151" s="11"/>
      <c r="GMN151" s="6"/>
      <c r="GMT151" s="11"/>
      <c r="GMU151" s="6"/>
      <c r="GNA151" s="11"/>
      <c r="GNB151" s="6"/>
      <c r="GNH151" s="11"/>
      <c r="GNI151" s="6"/>
      <c r="GNO151" s="11"/>
      <c r="GNP151" s="6"/>
      <c r="GNV151" s="11"/>
      <c r="GNW151" s="6"/>
      <c r="GOC151" s="11"/>
      <c r="GOD151" s="6"/>
      <c r="GOJ151" s="11"/>
      <c r="GOK151" s="6"/>
      <c r="GOQ151" s="11"/>
      <c r="GOR151" s="6"/>
      <c r="GOX151" s="11"/>
      <c r="GOY151" s="6"/>
      <c r="GPE151" s="11"/>
      <c r="GPF151" s="6"/>
      <c r="GPL151" s="11"/>
      <c r="GPM151" s="6"/>
      <c r="GPS151" s="11"/>
      <c r="GPT151" s="6"/>
      <c r="GPZ151" s="11"/>
      <c r="GQA151" s="6"/>
      <c r="GQG151" s="11"/>
      <c r="GQH151" s="6"/>
      <c r="GQN151" s="11"/>
      <c r="GQO151" s="6"/>
      <c r="GQU151" s="11"/>
      <c r="GQV151" s="6"/>
      <c r="GRB151" s="11"/>
      <c r="GRC151" s="6"/>
      <c r="GRI151" s="11"/>
      <c r="GRJ151" s="6"/>
      <c r="GRP151" s="11"/>
      <c r="GRQ151" s="6"/>
      <c r="GRW151" s="11"/>
      <c r="GRX151" s="6"/>
      <c r="GSD151" s="11"/>
      <c r="GSE151" s="6"/>
      <c r="GSK151" s="11"/>
      <c r="GSL151" s="6"/>
      <c r="GSR151" s="11"/>
      <c r="GSS151" s="6"/>
      <c r="GSY151" s="11"/>
      <c r="GSZ151" s="6"/>
      <c r="GTF151" s="11"/>
      <c r="GTG151" s="6"/>
      <c r="GTM151" s="11"/>
      <c r="GTN151" s="6"/>
      <c r="GTT151" s="11"/>
      <c r="GTU151" s="6"/>
      <c r="GUA151" s="11"/>
      <c r="GUB151" s="6"/>
      <c r="GUH151" s="11"/>
      <c r="GUI151" s="6"/>
      <c r="GUO151" s="11"/>
      <c r="GUP151" s="6"/>
      <c r="GUV151" s="11"/>
      <c r="GUW151" s="6"/>
      <c r="GVC151" s="11"/>
      <c r="GVD151" s="6"/>
      <c r="GVJ151" s="11"/>
      <c r="GVK151" s="6"/>
      <c r="GVQ151" s="11"/>
      <c r="GVR151" s="6"/>
      <c r="GVX151" s="11"/>
      <c r="GVY151" s="6"/>
      <c r="GWE151" s="11"/>
      <c r="GWF151" s="6"/>
      <c r="GWL151" s="11"/>
      <c r="GWM151" s="6"/>
      <c r="GWS151" s="11"/>
      <c r="GWT151" s="6"/>
      <c r="GWZ151" s="11"/>
      <c r="GXA151" s="6"/>
      <c r="GXG151" s="11"/>
      <c r="GXH151" s="6"/>
      <c r="GXN151" s="11"/>
      <c r="GXO151" s="6"/>
      <c r="GXU151" s="11"/>
      <c r="GXV151" s="6"/>
      <c r="GYB151" s="11"/>
      <c r="GYC151" s="6"/>
      <c r="GYI151" s="11"/>
      <c r="GYJ151" s="6"/>
      <c r="GYP151" s="11"/>
      <c r="GYQ151" s="6"/>
      <c r="GYW151" s="11"/>
      <c r="GYX151" s="6"/>
      <c r="GZD151" s="11"/>
      <c r="GZE151" s="6"/>
      <c r="GZK151" s="11"/>
      <c r="GZL151" s="6"/>
      <c r="GZR151" s="11"/>
      <c r="GZS151" s="6"/>
      <c r="GZY151" s="11"/>
      <c r="GZZ151" s="6"/>
      <c r="HAF151" s="11"/>
      <c r="HAG151" s="6"/>
      <c r="HAM151" s="11"/>
      <c r="HAN151" s="6"/>
      <c r="HAT151" s="11"/>
      <c r="HAU151" s="6"/>
      <c r="HBA151" s="11"/>
      <c r="HBB151" s="6"/>
      <c r="HBH151" s="11"/>
      <c r="HBI151" s="6"/>
      <c r="HBO151" s="11"/>
      <c r="HBP151" s="6"/>
      <c r="HBV151" s="11"/>
      <c r="HBW151" s="6"/>
      <c r="HCC151" s="11"/>
      <c r="HCD151" s="6"/>
      <c r="HCJ151" s="11"/>
      <c r="HCK151" s="6"/>
      <c r="HCQ151" s="11"/>
      <c r="HCR151" s="6"/>
      <c r="HCX151" s="11"/>
      <c r="HCY151" s="6"/>
      <c r="HDE151" s="11"/>
      <c r="HDF151" s="6"/>
      <c r="HDL151" s="11"/>
      <c r="HDM151" s="6"/>
      <c r="HDS151" s="11"/>
      <c r="HDT151" s="6"/>
      <c r="HDZ151" s="11"/>
      <c r="HEA151" s="6"/>
      <c r="HEG151" s="11"/>
      <c r="HEH151" s="6"/>
      <c r="HEN151" s="11"/>
      <c r="HEO151" s="6"/>
      <c r="HEU151" s="11"/>
      <c r="HEV151" s="6"/>
      <c r="HFB151" s="11"/>
      <c r="HFC151" s="6"/>
      <c r="HFI151" s="11"/>
      <c r="HFJ151" s="6"/>
      <c r="HFP151" s="11"/>
      <c r="HFQ151" s="6"/>
      <c r="HFW151" s="11"/>
      <c r="HFX151" s="6"/>
      <c r="HGD151" s="11"/>
      <c r="HGE151" s="6"/>
      <c r="HGK151" s="11"/>
      <c r="HGL151" s="6"/>
      <c r="HGR151" s="11"/>
      <c r="HGS151" s="6"/>
      <c r="HGY151" s="11"/>
      <c r="HGZ151" s="6"/>
      <c r="HHF151" s="11"/>
      <c r="HHG151" s="6"/>
      <c r="HHM151" s="11"/>
      <c r="HHN151" s="6"/>
      <c r="HHT151" s="11"/>
      <c r="HHU151" s="6"/>
      <c r="HIA151" s="11"/>
      <c r="HIB151" s="6"/>
      <c r="HIH151" s="11"/>
      <c r="HII151" s="6"/>
      <c r="HIO151" s="11"/>
      <c r="HIP151" s="6"/>
      <c r="HIV151" s="11"/>
      <c r="HIW151" s="6"/>
      <c r="HJC151" s="11"/>
      <c r="HJD151" s="6"/>
      <c r="HJJ151" s="11"/>
      <c r="HJK151" s="6"/>
      <c r="HJQ151" s="11"/>
      <c r="HJR151" s="6"/>
      <c r="HJX151" s="11"/>
      <c r="HJY151" s="6"/>
      <c r="HKE151" s="11"/>
      <c r="HKF151" s="6"/>
      <c r="HKL151" s="11"/>
      <c r="HKM151" s="6"/>
      <c r="HKS151" s="11"/>
      <c r="HKT151" s="6"/>
      <c r="HKZ151" s="11"/>
      <c r="HLA151" s="6"/>
      <c r="HLG151" s="11"/>
      <c r="HLH151" s="6"/>
      <c r="HLN151" s="11"/>
      <c r="HLO151" s="6"/>
      <c r="HLU151" s="11"/>
      <c r="HLV151" s="6"/>
      <c r="HMB151" s="11"/>
      <c r="HMC151" s="6"/>
      <c r="HMI151" s="11"/>
      <c r="HMJ151" s="6"/>
      <c r="HMP151" s="11"/>
      <c r="HMQ151" s="6"/>
      <c r="HMW151" s="11"/>
      <c r="HMX151" s="6"/>
      <c r="HND151" s="11"/>
      <c r="HNE151" s="6"/>
      <c r="HNK151" s="11"/>
      <c r="HNL151" s="6"/>
      <c r="HNR151" s="11"/>
      <c r="HNS151" s="6"/>
      <c r="HNY151" s="11"/>
      <c r="HNZ151" s="6"/>
      <c r="HOF151" s="11"/>
      <c r="HOG151" s="6"/>
      <c r="HOM151" s="11"/>
      <c r="HON151" s="6"/>
      <c r="HOT151" s="11"/>
      <c r="HOU151" s="6"/>
      <c r="HPA151" s="11"/>
      <c r="HPB151" s="6"/>
      <c r="HPH151" s="11"/>
      <c r="HPI151" s="6"/>
      <c r="HPO151" s="11"/>
      <c r="HPP151" s="6"/>
      <c r="HPV151" s="11"/>
      <c r="HPW151" s="6"/>
      <c r="HQC151" s="11"/>
      <c r="HQD151" s="6"/>
      <c r="HQJ151" s="11"/>
      <c r="HQK151" s="6"/>
      <c r="HQQ151" s="11"/>
      <c r="HQR151" s="6"/>
      <c r="HQX151" s="11"/>
      <c r="HQY151" s="6"/>
      <c r="HRE151" s="11"/>
      <c r="HRF151" s="6"/>
      <c r="HRL151" s="11"/>
      <c r="HRM151" s="6"/>
      <c r="HRS151" s="11"/>
      <c r="HRT151" s="6"/>
      <c r="HRZ151" s="11"/>
      <c r="HSA151" s="6"/>
      <c r="HSG151" s="11"/>
      <c r="HSH151" s="6"/>
      <c r="HSN151" s="11"/>
      <c r="HSO151" s="6"/>
      <c r="HSU151" s="11"/>
      <c r="HSV151" s="6"/>
      <c r="HTB151" s="11"/>
      <c r="HTC151" s="6"/>
      <c r="HTI151" s="11"/>
      <c r="HTJ151" s="6"/>
      <c r="HTP151" s="11"/>
      <c r="HTQ151" s="6"/>
      <c r="HTW151" s="11"/>
      <c r="HTX151" s="6"/>
      <c r="HUD151" s="11"/>
      <c r="HUE151" s="6"/>
      <c r="HUK151" s="11"/>
      <c r="HUL151" s="6"/>
      <c r="HUR151" s="11"/>
      <c r="HUS151" s="6"/>
      <c r="HUY151" s="11"/>
      <c r="HUZ151" s="6"/>
      <c r="HVF151" s="11"/>
      <c r="HVG151" s="6"/>
      <c r="HVM151" s="11"/>
      <c r="HVN151" s="6"/>
      <c r="HVT151" s="11"/>
      <c r="HVU151" s="6"/>
      <c r="HWA151" s="11"/>
      <c r="HWB151" s="6"/>
      <c r="HWH151" s="11"/>
      <c r="HWI151" s="6"/>
      <c r="HWO151" s="11"/>
      <c r="HWP151" s="6"/>
      <c r="HWV151" s="11"/>
      <c r="HWW151" s="6"/>
      <c r="HXC151" s="11"/>
      <c r="HXD151" s="6"/>
      <c r="HXJ151" s="11"/>
      <c r="HXK151" s="6"/>
      <c r="HXQ151" s="11"/>
      <c r="HXR151" s="6"/>
      <c r="HXX151" s="11"/>
      <c r="HXY151" s="6"/>
      <c r="HYE151" s="11"/>
      <c r="HYF151" s="6"/>
      <c r="HYL151" s="11"/>
      <c r="HYM151" s="6"/>
      <c r="HYS151" s="11"/>
      <c r="HYT151" s="6"/>
      <c r="HYZ151" s="11"/>
      <c r="HZA151" s="6"/>
      <c r="HZG151" s="11"/>
      <c r="HZH151" s="6"/>
      <c r="HZN151" s="11"/>
      <c r="HZO151" s="6"/>
      <c r="HZU151" s="11"/>
      <c r="HZV151" s="6"/>
      <c r="IAB151" s="11"/>
      <c r="IAC151" s="6"/>
      <c r="IAI151" s="11"/>
      <c r="IAJ151" s="6"/>
      <c r="IAP151" s="11"/>
      <c r="IAQ151" s="6"/>
      <c r="IAW151" s="11"/>
      <c r="IAX151" s="6"/>
      <c r="IBD151" s="11"/>
      <c r="IBE151" s="6"/>
      <c r="IBK151" s="11"/>
      <c r="IBL151" s="6"/>
      <c r="IBR151" s="11"/>
      <c r="IBS151" s="6"/>
      <c r="IBY151" s="11"/>
      <c r="IBZ151" s="6"/>
      <c r="ICF151" s="11"/>
      <c r="ICG151" s="6"/>
      <c r="ICM151" s="11"/>
      <c r="ICN151" s="6"/>
      <c r="ICT151" s="11"/>
      <c r="ICU151" s="6"/>
      <c r="IDA151" s="11"/>
      <c r="IDB151" s="6"/>
      <c r="IDH151" s="11"/>
      <c r="IDI151" s="6"/>
      <c r="IDO151" s="11"/>
      <c r="IDP151" s="6"/>
      <c r="IDV151" s="11"/>
      <c r="IDW151" s="6"/>
      <c r="IEC151" s="11"/>
      <c r="IED151" s="6"/>
      <c r="IEJ151" s="11"/>
      <c r="IEK151" s="6"/>
      <c r="IEQ151" s="11"/>
      <c r="IER151" s="6"/>
      <c r="IEX151" s="11"/>
      <c r="IEY151" s="6"/>
      <c r="IFE151" s="11"/>
      <c r="IFF151" s="6"/>
      <c r="IFL151" s="11"/>
      <c r="IFM151" s="6"/>
      <c r="IFS151" s="11"/>
      <c r="IFT151" s="6"/>
      <c r="IFZ151" s="11"/>
      <c r="IGA151" s="6"/>
      <c r="IGG151" s="11"/>
      <c r="IGH151" s="6"/>
      <c r="IGN151" s="11"/>
      <c r="IGO151" s="6"/>
      <c r="IGU151" s="11"/>
      <c r="IGV151" s="6"/>
      <c r="IHB151" s="11"/>
      <c r="IHC151" s="6"/>
      <c r="IHI151" s="11"/>
      <c r="IHJ151" s="6"/>
      <c r="IHP151" s="11"/>
      <c r="IHQ151" s="6"/>
      <c r="IHW151" s="11"/>
      <c r="IHX151" s="6"/>
      <c r="IID151" s="11"/>
      <c r="IIE151" s="6"/>
      <c r="IIK151" s="11"/>
      <c r="IIL151" s="6"/>
      <c r="IIR151" s="11"/>
      <c r="IIS151" s="6"/>
      <c r="IIY151" s="11"/>
      <c r="IIZ151" s="6"/>
      <c r="IJF151" s="11"/>
      <c r="IJG151" s="6"/>
      <c r="IJM151" s="11"/>
      <c r="IJN151" s="6"/>
      <c r="IJT151" s="11"/>
      <c r="IJU151" s="6"/>
      <c r="IKA151" s="11"/>
      <c r="IKB151" s="6"/>
      <c r="IKH151" s="11"/>
      <c r="IKI151" s="6"/>
      <c r="IKO151" s="11"/>
      <c r="IKP151" s="6"/>
      <c r="IKV151" s="11"/>
      <c r="IKW151" s="6"/>
      <c r="ILC151" s="11"/>
      <c r="ILD151" s="6"/>
      <c r="ILJ151" s="11"/>
      <c r="ILK151" s="6"/>
      <c r="ILQ151" s="11"/>
      <c r="ILR151" s="6"/>
      <c r="ILX151" s="11"/>
      <c r="ILY151" s="6"/>
      <c r="IME151" s="11"/>
      <c r="IMF151" s="6"/>
      <c r="IML151" s="11"/>
      <c r="IMM151" s="6"/>
      <c r="IMS151" s="11"/>
      <c r="IMT151" s="6"/>
      <c r="IMZ151" s="11"/>
      <c r="INA151" s="6"/>
      <c r="ING151" s="11"/>
      <c r="INH151" s="6"/>
      <c r="INN151" s="11"/>
      <c r="INO151" s="6"/>
      <c r="INU151" s="11"/>
      <c r="INV151" s="6"/>
      <c r="IOB151" s="11"/>
      <c r="IOC151" s="6"/>
      <c r="IOI151" s="11"/>
      <c r="IOJ151" s="6"/>
      <c r="IOP151" s="11"/>
      <c r="IOQ151" s="6"/>
      <c r="IOW151" s="11"/>
      <c r="IOX151" s="6"/>
      <c r="IPD151" s="11"/>
      <c r="IPE151" s="6"/>
      <c r="IPK151" s="11"/>
      <c r="IPL151" s="6"/>
      <c r="IPR151" s="11"/>
      <c r="IPS151" s="6"/>
      <c r="IPY151" s="11"/>
      <c r="IPZ151" s="6"/>
      <c r="IQF151" s="11"/>
      <c r="IQG151" s="6"/>
      <c r="IQM151" s="11"/>
      <c r="IQN151" s="6"/>
      <c r="IQT151" s="11"/>
      <c r="IQU151" s="6"/>
      <c r="IRA151" s="11"/>
      <c r="IRB151" s="6"/>
      <c r="IRH151" s="11"/>
      <c r="IRI151" s="6"/>
      <c r="IRO151" s="11"/>
      <c r="IRP151" s="6"/>
      <c r="IRV151" s="11"/>
      <c r="IRW151" s="6"/>
      <c r="ISC151" s="11"/>
      <c r="ISD151" s="6"/>
      <c r="ISJ151" s="11"/>
      <c r="ISK151" s="6"/>
      <c r="ISQ151" s="11"/>
      <c r="ISR151" s="6"/>
      <c r="ISX151" s="11"/>
      <c r="ISY151" s="6"/>
      <c r="ITE151" s="11"/>
      <c r="ITF151" s="6"/>
      <c r="ITL151" s="11"/>
      <c r="ITM151" s="6"/>
      <c r="ITS151" s="11"/>
      <c r="ITT151" s="6"/>
      <c r="ITZ151" s="11"/>
      <c r="IUA151" s="6"/>
      <c r="IUG151" s="11"/>
      <c r="IUH151" s="6"/>
      <c r="IUN151" s="11"/>
      <c r="IUO151" s="6"/>
      <c r="IUU151" s="11"/>
      <c r="IUV151" s="6"/>
      <c r="IVB151" s="11"/>
      <c r="IVC151" s="6"/>
      <c r="IVI151" s="11"/>
      <c r="IVJ151" s="6"/>
      <c r="IVP151" s="11"/>
      <c r="IVQ151" s="6"/>
      <c r="IVW151" s="11"/>
      <c r="IVX151" s="6"/>
      <c r="IWD151" s="11"/>
      <c r="IWE151" s="6"/>
      <c r="IWK151" s="11"/>
      <c r="IWL151" s="6"/>
      <c r="IWR151" s="11"/>
      <c r="IWS151" s="6"/>
      <c r="IWY151" s="11"/>
      <c r="IWZ151" s="6"/>
      <c r="IXF151" s="11"/>
      <c r="IXG151" s="6"/>
      <c r="IXM151" s="11"/>
      <c r="IXN151" s="6"/>
      <c r="IXT151" s="11"/>
      <c r="IXU151" s="6"/>
      <c r="IYA151" s="11"/>
      <c r="IYB151" s="6"/>
      <c r="IYH151" s="11"/>
      <c r="IYI151" s="6"/>
      <c r="IYO151" s="11"/>
      <c r="IYP151" s="6"/>
      <c r="IYV151" s="11"/>
      <c r="IYW151" s="6"/>
      <c r="IZC151" s="11"/>
      <c r="IZD151" s="6"/>
      <c r="IZJ151" s="11"/>
      <c r="IZK151" s="6"/>
      <c r="IZQ151" s="11"/>
      <c r="IZR151" s="6"/>
      <c r="IZX151" s="11"/>
      <c r="IZY151" s="6"/>
      <c r="JAE151" s="11"/>
      <c r="JAF151" s="6"/>
      <c r="JAL151" s="11"/>
      <c r="JAM151" s="6"/>
      <c r="JAS151" s="11"/>
      <c r="JAT151" s="6"/>
      <c r="JAZ151" s="11"/>
      <c r="JBA151" s="6"/>
      <c r="JBG151" s="11"/>
      <c r="JBH151" s="6"/>
      <c r="JBN151" s="11"/>
      <c r="JBO151" s="6"/>
      <c r="JBU151" s="11"/>
      <c r="JBV151" s="6"/>
      <c r="JCB151" s="11"/>
      <c r="JCC151" s="6"/>
      <c r="JCI151" s="11"/>
      <c r="JCJ151" s="6"/>
      <c r="JCP151" s="11"/>
      <c r="JCQ151" s="6"/>
      <c r="JCW151" s="11"/>
      <c r="JCX151" s="6"/>
      <c r="JDD151" s="11"/>
      <c r="JDE151" s="6"/>
      <c r="JDK151" s="11"/>
      <c r="JDL151" s="6"/>
      <c r="JDR151" s="11"/>
      <c r="JDS151" s="6"/>
      <c r="JDY151" s="11"/>
      <c r="JDZ151" s="6"/>
      <c r="JEF151" s="11"/>
      <c r="JEG151" s="6"/>
      <c r="JEM151" s="11"/>
      <c r="JEN151" s="6"/>
      <c r="JET151" s="11"/>
      <c r="JEU151" s="6"/>
      <c r="JFA151" s="11"/>
      <c r="JFB151" s="6"/>
      <c r="JFH151" s="11"/>
      <c r="JFI151" s="6"/>
      <c r="JFO151" s="11"/>
      <c r="JFP151" s="6"/>
      <c r="JFV151" s="11"/>
      <c r="JFW151" s="6"/>
      <c r="JGC151" s="11"/>
      <c r="JGD151" s="6"/>
      <c r="JGJ151" s="11"/>
      <c r="JGK151" s="6"/>
      <c r="JGQ151" s="11"/>
      <c r="JGR151" s="6"/>
      <c r="JGX151" s="11"/>
      <c r="JGY151" s="6"/>
      <c r="JHE151" s="11"/>
      <c r="JHF151" s="6"/>
      <c r="JHL151" s="11"/>
      <c r="JHM151" s="6"/>
      <c r="JHS151" s="11"/>
      <c r="JHT151" s="6"/>
      <c r="JHZ151" s="11"/>
      <c r="JIA151" s="6"/>
      <c r="JIG151" s="11"/>
      <c r="JIH151" s="6"/>
      <c r="JIN151" s="11"/>
      <c r="JIO151" s="6"/>
      <c r="JIU151" s="11"/>
      <c r="JIV151" s="6"/>
      <c r="JJB151" s="11"/>
      <c r="JJC151" s="6"/>
      <c r="JJI151" s="11"/>
      <c r="JJJ151" s="6"/>
      <c r="JJP151" s="11"/>
      <c r="JJQ151" s="6"/>
      <c r="JJW151" s="11"/>
      <c r="JJX151" s="6"/>
      <c r="JKD151" s="11"/>
      <c r="JKE151" s="6"/>
      <c r="JKK151" s="11"/>
      <c r="JKL151" s="6"/>
      <c r="JKR151" s="11"/>
      <c r="JKS151" s="6"/>
      <c r="JKY151" s="11"/>
      <c r="JKZ151" s="6"/>
      <c r="JLF151" s="11"/>
      <c r="JLG151" s="6"/>
      <c r="JLM151" s="11"/>
      <c r="JLN151" s="6"/>
      <c r="JLT151" s="11"/>
      <c r="JLU151" s="6"/>
      <c r="JMA151" s="11"/>
      <c r="JMB151" s="6"/>
      <c r="JMH151" s="11"/>
      <c r="JMI151" s="6"/>
      <c r="JMO151" s="11"/>
      <c r="JMP151" s="6"/>
      <c r="JMV151" s="11"/>
      <c r="JMW151" s="6"/>
      <c r="JNC151" s="11"/>
      <c r="JND151" s="6"/>
      <c r="JNJ151" s="11"/>
      <c r="JNK151" s="6"/>
      <c r="JNQ151" s="11"/>
      <c r="JNR151" s="6"/>
      <c r="JNX151" s="11"/>
      <c r="JNY151" s="6"/>
      <c r="JOE151" s="11"/>
      <c r="JOF151" s="6"/>
      <c r="JOL151" s="11"/>
      <c r="JOM151" s="6"/>
      <c r="JOS151" s="11"/>
      <c r="JOT151" s="6"/>
      <c r="JOZ151" s="11"/>
      <c r="JPA151" s="6"/>
      <c r="JPG151" s="11"/>
      <c r="JPH151" s="6"/>
      <c r="JPN151" s="11"/>
      <c r="JPO151" s="6"/>
      <c r="JPU151" s="11"/>
      <c r="JPV151" s="6"/>
      <c r="JQB151" s="11"/>
      <c r="JQC151" s="6"/>
      <c r="JQI151" s="11"/>
      <c r="JQJ151" s="6"/>
      <c r="JQP151" s="11"/>
      <c r="JQQ151" s="6"/>
      <c r="JQW151" s="11"/>
      <c r="JQX151" s="6"/>
      <c r="JRD151" s="11"/>
      <c r="JRE151" s="6"/>
      <c r="JRK151" s="11"/>
      <c r="JRL151" s="6"/>
      <c r="JRR151" s="11"/>
      <c r="JRS151" s="6"/>
      <c r="JRY151" s="11"/>
      <c r="JRZ151" s="6"/>
      <c r="JSF151" s="11"/>
      <c r="JSG151" s="6"/>
      <c r="JSM151" s="11"/>
      <c r="JSN151" s="6"/>
      <c r="JST151" s="11"/>
      <c r="JSU151" s="6"/>
      <c r="JTA151" s="11"/>
      <c r="JTB151" s="6"/>
      <c r="JTH151" s="11"/>
      <c r="JTI151" s="6"/>
      <c r="JTO151" s="11"/>
      <c r="JTP151" s="6"/>
      <c r="JTV151" s="11"/>
      <c r="JTW151" s="6"/>
      <c r="JUC151" s="11"/>
      <c r="JUD151" s="6"/>
      <c r="JUJ151" s="11"/>
      <c r="JUK151" s="6"/>
      <c r="JUQ151" s="11"/>
      <c r="JUR151" s="6"/>
      <c r="JUX151" s="11"/>
      <c r="JUY151" s="6"/>
      <c r="JVE151" s="11"/>
      <c r="JVF151" s="6"/>
      <c r="JVL151" s="11"/>
      <c r="JVM151" s="6"/>
      <c r="JVS151" s="11"/>
      <c r="JVT151" s="6"/>
      <c r="JVZ151" s="11"/>
      <c r="JWA151" s="6"/>
      <c r="JWG151" s="11"/>
      <c r="JWH151" s="6"/>
      <c r="JWN151" s="11"/>
      <c r="JWO151" s="6"/>
      <c r="JWU151" s="11"/>
      <c r="JWV151" s="6"/>
      <c r="JXB151" s="11"/>
      <c r="JXC151" s="6"/>
      <c r="JXI151" s="11"/>
      <c r="JXJ151" s="6"/>
      <c r="JXP151" s="11"/>
      <c r="JXQ151" s="6"/>
      <c r="JXW151" s="11"/>
      <c r="JXX151" s="6"/>
      <c r="JYD151" s="11"/>
      <c r="JYE151" s="6"/>
      <c r="JYK151" s="11"/>
      <c r="JYL151" s="6"/>
      <c r="JYR151" s="11"/>
      <c r="JYS151" s="6"/>
      <c r="JYY151" s="11"/>
      <c r="JYZ151" s="6"/>
      <c r="JZF151" s="11"/>
      <c r="JZG151" s="6"/>
      <c r="JZM151" s="11"/>
      <c r="JZN151" s="6"/>
      <c r="JZT151" s="11"/>
      <c r="JZU151" s="6"/>
      <c r="KAA151" s="11"/>
      <c r="KAB151" s="6"/>
      <c r="KAH151" s="11"/>
      <c r="KAI151" s="6"/>
      <c r="KAO151" s="11"/>
      <c r="KAP151" s="6"/>
      <c r="KAV151" s="11"/>
      <c r="KAW151" s="6"/>
      <c r="KBC151" s="11"/>
      <c r="KBD151" s="6"/>
      <c r="KBJ151" s="11"/>
      <c r="KBK151" s="6"/>
      <c r="KBQ151" s="11"/>
      <c r="KBR151" s="6"/>
      <c r="KBX151" s="11"/>
      <c r="KBY151" s="6"/>
      <c r="KCE151" s="11"/>
      <c r="KCF151" s="6"/>
      <c r="KCL151" s="11"/>
      <c r="KCM151" s="6"/>
      <c r="KCS151" s="11"/>
      <c r="KCT151" s="6"/>
      <c r="KCZ151" s="11"/>
      <c r="KDA151" s="6"/>
      <c r="KDG151" s="11"/>
      <c r="KDH151" s="6"/>
      <c r="KDN151" s="11"/>
      <c r="KDO151" s="6"/>
      <c r="KDU151" s="11"/>
      <c r="KDV151" s="6"/>
      <c r="KEB151" s="11"/>
      <c r="KEC151" s="6"/>
      <c r="KEI151" s="11"/>
      <c r="KEJ151" s="6"/>
      <c r="KEP151" s="11"/>
      <c r="KEQ151" s="6"/>
      <c r="KEW151" s="11"/>
      <c r="KEX151" s="6"/>
      <c r="KFD151" s="11"/>
      <c r="KFE151" s="6"/>
      <c r="KFK151" s="11"/>
      <c r="KFL151" s="6"/>
      <c r="KFR151" s="11"/>
      <c r="KFS151" s="6"/>
      <c r="KFY151" s="11"/>
      <c r="KFZ151" s="6"/>
      <c r="KGF151" s="11"/>
      <c r="KGG151" s="6"/>
      <c r="KGM151" s="11"/>
      <c r="KGN151" s="6"/>
      <c r="KGT151" s="11"/>
      <c r="KGU151" s="6"/>
      <c r="KHA151" s="11"/>
      <c r="KHB151" s="6"/>
      <c r="KHH151" s="11"/>
      <c r="KHI151" s="6"/>
      <c r="KHO151" s="11"/>
      <c r="KHP151" s="6"/>
      <c r="KHV151" s="11"/>
      <c r="KHW151" s="6"/>
      <c r="KIC151" s="11"/>
      <c r="KID151" s="6"/>
      <c r="KIJ151" s="11"/>
      <c r="KIK151" s="6"/>
      <c r="KIQ151" s="11"/>
      <c r="KIR151" s="6"/>
      <c r="KIX151" s="11"/>
      <c r="KIY151" s="6"/>
      <c r="KJE151" s="11"/>
      <c r="KJF151" s="6"/>
      <c r="KJL151" s="11"/>
      <c r="KJM151" s="6"/>
      <c r="KJS151" s="11"/>
      <c r="KJT151" s="6"/>
      <c r="KJZ151" s="11"/>
      <c r="KKA151" s="6"/>
      <c r="KKG151" s="11"/>
      <c r="KKH151" s="6"/>
      <c r="KKN151" s="11"/>
      <c r="KKO151" s="6"/>
      <c r="KKU151" s="11"/>
      <c r="KKV151" s="6"/>
      <c r="KLB151" s="11"/>
      <c r="KLC151" s="6"/>
      <c r="KLI151" s="11"/>
      <c r="KLJ151" s="6"/>
      <c r="KLP151" s="11"/>
      <c r="KLQ151" s="6"/>
      <c r="KLW151" s="11"/>
      <c r="KLX151" s="6"/>
      <c r="KMD151" s="11"/>
      <c r="KME151" s="6"/>
      <c r="KMK151" s="11"/>
      <c r="KML151" s="6"/>
      <c r="KMR151" s="11"/>
      <c r="KMS151" s="6"/>
      <c r="KMY151" s="11"/>
      <c r="KMZ151" s="6"/>
      <c r="KNF151" s="11"/>
      <c r="KNG151" s="6"/>
      <c r="KNM151" s="11"/>
      <c r="KNN151" s="6"/>
      <c r="KNT151" s="11"/>
      <c r="KNU151" s="6"/>
      <c r="KOA151" s="11"/>
      <c r="KOB151" s="6"/>
      <c r="KOH151" s="11"/>
      <c r="KOI151" s="6"/>
      <c r="KOO151" s="11"/>
      <c r="KOP151" s="6"/>
      <c r="KOV151" s="11"/>
      <c r="KOW151" s="6"/>
      <c r="KPC151" s="11"/>
      <c r="KPD151" s="6"/>
      <c r="KPJ151" s="11"/>
      <c r="KPK151" s="6"/>
      <c r="KPQ151" s="11"/>
      <c r="KPR151" s="6"/>
      <c r="KPX151" s="11"/>
      <c r="KPY151" s="6"/>
      <c r="KQE151" s="11"/>
      <c r="KQF151" s="6"/>
      <c r="KQL151" s="11"/>
      <c r="KQM151" s="6"/>
      <c r="KQS151" s="11"/>
      <c r="KQT151" s="6"/>
      <c r="KQZ151" s="11"/>
      <c r="KRA151" s="6"/>
      <c r="KRG151" s="11"/>
      <c r="KRH151" s="6"/>
      <c r="KRN151" s="11"/>
      <c r="KRO151" s="6"/>
      <c r="KRU151" s="11"/>
      <c r="KRV151" s="6"/>
      <c r="KSB151" s="11"/>
      <c r="KSC151" s="6"/>
      <c r="KSI151" s="11"/>
      <c r="KSJ151" s="6"/>
      <c r="KSP151" s="11"/>
      <c r="KSQ151" s="6"/>
      <c r="KSW151" s="11"/>
      <c r="KSX151" s="6"/>
      <c r="KTD151" s="11"/>
      <c r="KTE151" s="6"/>
      <c r="KTK151" s="11"/>
      <c r="KTL151" s="6"/>
      <c r="KTR151" s="11"/>
      <c r="KTS151" s="6"/>
      <c r="KTY151" s="11"/>
      <c r="KTZ151" s="6"/>
      <c r="KUF151" s="11"/>
      <c r="KUG151" s="6"/>
      <c r="KUM151" s="11"/>
      <c r="KUN151" s="6"/>
      <c r="KUT151" s="11"/>
      <c r="KUU151" s="6"/>
      <c r="KVA151" s="11"/>
      <c r="KVB151" s="6"/>
      <c r="KVH151" s="11"/>
      <c r="KVI151" s="6"/>
      <c r="KVO151" s="11"/>
      <c r="KVP151" s="6"/>
      <c r="KVV151" s="11"/>
      <c r="KVW151" s="6"/>
      <c r="KWC151" s="11"/>
      <c r="KWD151" s="6"/>
      <c r="KWJ151" s="11"/>
      <c r="KWK151" s="6"/>
      <c r="KWQ151" s="11"/>
      <c r="KWR151" s="6"/>
      <c r="KWX151" s="11"/>
      <c r="KWY151" s="6"/>
      <c r="KXE151" s="11"/>
      <c r="KXF151" s="6"/>
      <c r="KXL151" s="11"/>
      <c r="KXM151" s="6"/>
      <c r="KXS151" s="11"/>
      <c r="KXT151" s="6"/>
      <c r="KXZ151" s="11"/>
      <c r="KYA151" s="6"/>
      <c r="KYG151" s="11"/>
      <c r="KYH151" s="6"/>
      <c r="KYN151" s="11"/>
      <c r="KYO151" s="6"/>
      <c r="KYU151" s="11"/>
      <c r="KYV151" s="6"/>
      <c r="KZB151" s="11"/>
      <c r="KZC151" s="6"/>
      <c r="KZI151" s="11"/>
      <c r="KZJ151" s="6"/>
      <c r="KZP151" s="11"/>
      <c r="KZQ151" s="6"/>
      <c r="KZW151" s="11"/>
      <c r="KZX151" s="6"/>
      <c r="LAD151" s="11"/>
      <c r="LAE151" s="6"/>
      <c r="LAK151" s="11"/>
      <c r="LAL151" s="6"/>
      <c r="LAR151" s="11"/>
      <c r="LAS151" s="6"/>
      <c r="LAY151" s="11"/>
      <c r="LAZ151" s="6"/>
      <c r="LBF151" s="11"/>
      <c r="LBG151" s="6"/>
      <c r="LBM151" s="11"/>
      <c r="LBN151" s="6"/>
      <c r="LBT151" s="11"/>
      <c r="LBU151" s="6"/>
      <c r="LCA151" s="11"/>
      <c r="LCB151" s="6"/>
      <c r="LCH151" s="11"/>
      <c r="LCI151" s="6"/>
      <c r="LCO151" s="11"/>
      <c r="LCP151" s="6"/>
      <c r="LCV151" s="11"/>
      <c r="LCW151" s="6"/>
      <c r="LDC151" s="11"/>
      <c r="LDD151" s="6"/>
      <c r="LDJ151" s="11"/>
      <c r="LDK151" s="6"/>
      <c r="LDQ151" s="11"/>
      <c r="LDR151" s="6"/>
      <c r="LDX151" s="11"/>
      <c r="LDY151" s="6"/>
      <c r="LEE151" s="11"/>
      <c r="LEF151" s="6"/>
      <c r="LEL151" s="11"/>
      <c r="LEM151" s="6"/>
      <c r="LES151" s="11"/>
      <c r="LET151" s="6"/>
      <c r="LEZ151" s="11"/>
      <c r="LFA151" s="6"/>
      <c r="LFG151" s="11"/>
      <c r="LFH151" s="6"/>
      <c r="LFN151" s="11"/>
      <c r="LFO151" s="6"/>
      <c r="LFU151" s="11"/>
      <c r="LFV151" s="6"/>
      <c r="LGB151" s="11"/>
      <c r="LGC151" s="6"/>
      <c r="LGI151" s="11"/>
      <c r="LGJ151" s="6"/>
      <c r="LGP151" s="11"/>
      <c r="LGQ151" s="6"/>
      <c r="LGW151" s="11"/>
      <c r="LGX151" s="6"/>
      <c r="LHD151" s="11"/>
      <c r="LHE151" s="6"/>
      <c r="LHK151" s="11"/>
      <c r="LHL151" s="6"/>
      <c r="LHR151" s="11"/>
      <c r="LHS151" s="6"/>
      <c r="LHY151" s="11"/>
      <c r="LHZ151" s="6"/>
      <c r="LIF151" s="11"/>
      <c r="LIG151" s="6"/>
      <c r="LIM151" s="11"/>
      <c r="LIN151" s="6"/>
      <c r="LIT151" s="11"/>
      <c r="LIU151" s="6"/>
      <c r="LJA151" s="11"/>
      <c r="LJB151" s="6"/>
      <c r="LJH151" s="11"/>
      <c r="LJI151" s="6"/>
      <c r="LJO151" s="11"/>
      <c r="LJP151" s="6"/>
      <c r="LJV151" s="11"/>
      <c r="LJW151" s="6"/>
      <c r="LKC151" s="11"/>
      <c r="LKD151" s="6"/>
      <c r="LKJ151" s="11"/>
      <c r="LKK151" s="6"/>
      <c r="LKQ151" s="11"/>
      <c r="LKR151" s="6"/>
      <c r="LKX151" s="11"/>
      <c r="LKY151" s="6"/>
      <c r="LLE151" s="11"/>
      <c r="LLF151" s="6"/>
      <c r="LLL151" s="11"/>
      <c r="LLM151" s="6"/>
      <c r="LLS151" s="11"/>
      <c r="LLT151" s="6"/>
      <c r="LLZ151" s="11"/>
      <c r="LMA151" s="6"/>
      <c r="LMG151" s="11"/>
      <c r="LMH151" s="6"/>
      <c r="LMN151" s="11"/>
      <c r="LMO151" s="6"/>
      <c r="LMU151" s="11"/>
      <c r="LMV151" s="6"/>
      <c r="LNB151" s="11"/>
      <c r="LNC151" s="6"/>
      <c r="LNI151" s="11"/>
      <c r="LNJ151" s="6"/>
      <c r="LNP151" s="11"/>
      <c r="LNQ151" s="6"/>
      <c r="LNW151" s="11"/>
      <c r="LNX151" s="6"/>
      <c r="LOD151" s="11"/>
      <c r="LOE151" s="6"/>
      <c r="LOK151" s="11"/>
      <c r="LOL151" s="6"/>
      <c r="LOR151" s="11"/>
      <c r="LOS151" s="6"/>
      <c r="LOY151" s="11"/>
      <c r="LOZ151" s="6"/>
      <c r="LPF151" s="11"/>
      <c r="LPG151" s="6"/>
      <c r="LPM151" s="11"/>
      <c r="LPN151" s="6"/>
      <c r="LPT151" s="11"/>
      <c r="LPU151" s="6"/>
      <c r="LQA151" s="11"/>
      <c r="LQB151" s="6"/>
      <c r="LQH151" s="11"/>
      <c r="LQI151" s="6"/>
      <c r="LQO151" s="11"/>
      <c r="LQP151" s="6"/>
      <c r="LQV151" s="11"/>
      <c r="LQW151" s="6"/>
      <c r="LRC151" s="11"/>
      <c r="LRD151" s="6"/>
      <c r="LRJ151" s="11"/>
      <c r="LRK151" s="6"/>
      <c r="LRQ151" s="11"/>
      <c r="LRR151" s="6"/>
      <c r="LRX151" s="11"/>
      <c r="LRY151" s="6"/>
      <c r="LSE151" s="11"/>
      <c r="LSF151" s="6"/>
      <c r="LSL151" s="11"/>
      <c r="LSM151" s="6"/>
      <c r="LSS151" s="11"/>
      <c r="LST151" s="6"/>
      <c r="LSZ151" s="11"/>
      <c r="LTA151" s="6"/>
      <c r="LTG151" s="11"/>
      <c r="LTH151" s="6"/>
      <c r="LTN151" s="11"/>
      <c r="LTO151" s="6"/>
      <c r="LTU151" s="11"/>
      <c r="LTV151" s="6"/>
      <c r="LUB151" s="11"/>
      <c r="LUC151" s="6"/>
      <c r="LUI151" s="11"/>
      <c r="LUJ151" s="6"/>
      <c r="LUP151" s="11"/>
      <c r="LUQ151" s="6"/>
      <c r="LUW151" s="11"/>
      <c r="LUX151" s="6"/>
      <c r="LVD151" s="11"/>
      <c r="LVE151" s="6"/>
      <c r="LVK151" s="11"/>
      <c r="LVL151" s="6"/>
      <c r="LVR151" s="11"/>
      <c r="LVS151" s="6"/>
      <c r="LVY151" s="11"/>
      <c r="LVZ151" s="6"/>
      <c r="LWF151" s="11"/>
      <c r="LWG151" s="6"/>
      <c r="LWM151" s="11"/>
      <c r="LWN151" s="6"/>
      <c r="LWT151" s="11"/>
      <c r="LWU151" s="6"/>
      <c r="LXA151" s="11"/>
      <c r="LXB151" s="6"/>
      <c r="LXH151" s="11"/>
      <c r="LXI151" s="6"/>
      <c r="LXO151" s="11"/>
      <c r="LXP151" s="6"/>
      <c r="LXV151" s="11"/>
      <c r="LXW151" s="6"/>
      <c r="LYC151" s="11"/>
      <c r="LYD151" s="6"/>
      <c r="LYJ151" s="11"/>
      <c r="LYK151" s="6"/>
      <c r="LYQ151" s="11"/>
      <c r="LYR151" s="6"/>
      <c r="LYX151" s="11"/>
      <c r="LYY151" s="6"/>
      <c r="LZE151" s="11"/>
      <c r="LZF151" s="6"/>
      <c r="LZL151" s="11"/>
      <c r="LZM151" s="6"/>
      <c r="LZS151" s="11"/>
      <c r="LZT151" s="6"/>
      <c r="LZZ151" s="11"/>
      <c r="MAA151" s="6"/>
      <c r="MAG151" s="11"/>
      <c r="MAH151" s="6"/>
      <c r="MAN151" s="11"/>
      <c r="MAO151" s="6"/>
      <c r="MAU151" s="11"/>
      <c r="MAV151" s="6"/>
      <c r="MBB151" s="11"/>
      <c r="MBC151" s="6"/>
      <c r="MBI151" s="11"/>
      <c r="MBJ151" s="6"/>
      <c r="MBP151" s="11"/>
      <c r="MBQ151" s="6"/>
      <c r="MBW151" s="11"/>
      <c r="MBX151" s="6"/>
      <c r="MCD151" s="11"/>
      <c r="MCE151" s="6"/>
      <c r="MCK151" s="11"/>
      <c r="MCL151" s="6"/>
      <c r="MCR151" s="11"/>
      <c r="MCS151" s="6"/>
      <c r="MCY151" s="11"/>
      <c r="MCZ151" s="6"/>
      <c r="MDF151" s="11"/>
      <c r="MDG151" s="6"/>
      <c r="MDM151" s="11"/>
      <c r="MDN151" s="6"/>
      <c r="MDT151" s="11"/>
      <c r="MDU151" s="6"/>
      <c r="MEA151" s="11"/>
      <c r="MEB151" s="6"/>
      <c r="MEH151" s="11"/>
      <c r="MEI151" s="6"/>
      <c r="MEO151" s="11"/>
      <c r="MEP151" s="6"/>
      <c r="MEV151" s="11"/>
      <c r="MEW151" s="6"/>
      <c r="MFC151" s="11"/>
      <c r="MFD151" s="6"/>
      <c r="MFJ151" s="11"/>
      <c r="MFK151" s="6"/>
      <c r="MFQ151" s="11"/>
      <c r="MFR151" s="6"/>
      <c r="MFX151" s="11"/>
      <c r="MFY151" s="6"/>
      <c r="MGE151" s="11"/>
      <c r="MGF151" s="6"/>
      <c r="MGL151" s="11"/>
      <c r="MGM151" s="6"/>
      <c r="MGS151" s="11"/>
      <c r="MGT151" s="6"/>
      <c r="MGZ151" s="11"/>
      <c r="MHA151" s="6"/>
      <c r="MHG151" s="11"/>
      <c r="MHH151" s="6"/>
      <c r="MHN151" s="11"/>
      <c r="MHO151" s="6"/>
      <c r="MHU151" s="11"/>
      <c r="MHV151" s="6"/>
      <c r="MIB151" s="11"/>
      <c r="MIC151" s="6"/>
      <c r="MII151" s="11"/>
      <c r="MIJ151" s="6"/>
      <c r="MIP151" s="11"/>
      <c r="MIQ151" s="6"/>
      <c r="MIW151" s="11"/>
      <c r="MIX151" s="6"/>
      <c r="MJD151" s="11"/>
      <c r="MJE151" s="6"/>
      <c r="MJK151" s="11"/>
      <c r="MJL151" s="6"/>
      <c r="MJR151" s="11"/>
      <c r="MJS151" s="6"/>
      <c r="MJY151" s="11"/>
      <c r="MJZ151" s="6"/>
      <c r="MKF151" s="11"/>
      <c r="MKG151" s="6"/>
      <c r="MKM151" s="11"/>
      <c r="MKN151" s="6"/>
      <c r="MKT151" s="11"/>
      <c r="MKU151" s="6"/>
      <c r="MLA151" s="11"/>
      <c r="MLB151" s="6"/>
      <c r="MLH151" s="11"/>
      <c r="MLI151" s="6"/>
      <c r="MLO151" s="11"/>
      <c r="MLP151" s="6"/>
      <c r="MLV151" s="11"/>
      <c r="MLW151" s="6"/>
      <c r="MMC151" s="11"/>
      <c r="MMD151" s="6"/>
      <c r="MMJ151" s="11"/>
      <c r="MMK151" s="6"/>
      <c r="MMQ151" s="11"/>
      <c r="MMR151" s="6"/>
      <c r="MMX151" s="11"/>
      <c r="MMY151" s="6"/>
      <c r="MNE151" s="11"/>
      <c r="MNF151" s="6"/>
      <c r="MNL151" s="11"/>
      <c r="MNM151" s="6"/>
      <c r="MNS151" s="11"/>
      <c r="MNT151" s="6"/>
      <c r="MNZ151" s="11"/>
      <c r="MOA151" s="6"/>
      <c r="MOG151" s="11"/>
      <c r="MOH151" s="6"/>
      <c r="MON151" s="11"/>
      <c r="MOO151" s="6"/>
      <c r="MOU151" s="11"/>
      <c r="MOV151" s="6"/>
      <c r="MPB151" s="11"/>
      <c r="MPC151" s="6"/>
      <c r="MPI151" s="11"/>
      <c r="MPJ151" s="6"/>
      <c r="MPP151" s="11"/>
      <c r="MPQ151" s="6"/>
      <c r="MPW151" s="11"/>
      <c r="MPX151" s="6"/>
      <c r="MQD151" s="11"/>
      <c r="MQE151" s="6"/>
      <c r="MQK151" s="11"/>
      <c r="MQL151" s="6"/>
      <c r="MQR151" s="11"/>
      <c r="MQS151" s="6"/>
      <c r="MQY151" s="11"/>
      <c r="MQZ151" s="6"/>
      <c r="MRF151" s="11"/>
      <c r="MRG151" s="6"/>
      <c r="MRM151" s="11"/>
      <c r="MRN151" s="6"/>
      <c r="MRT151" s="11"/>
      <c r="MRU151" s="6"/>
      <c r="MSA151" s="11"/>
      <c r="MSB151" s="6"/>
      <c r="MSH151" s="11"/>
      <c r="MSI151" s="6"/>
      <c r="MSO151" s="11"/>
      <c r="MSP151" s="6"/>
      <c r="MSV151" s="11"/>
      <c r="MSW151" s="6"/>
      <c r="MTC151" s="11"/>
      <c r="MTD151" s="6"/>
      <c r="MTJ151" s="11"/>
      <c r="MTK151" s="6"/>
      <c r="MTQ151" s="11"/>
      <c r="MTR151" s="6"/>
      <c r="MTX151" s="11"/>
      <c r="MTY151" s="6"/>
      <c r="MUE151" s="11"/>
      <c r="MUF151" s="6"/>
      <c r="MUL151" s="11"/>
      <c r="MUM151" s="6"/>
      <c r="MUS151" s="11"/>
      <c r="MUT151" s="6"/>
      <c r="MUZ151" s="11"/>
      <c r="MVA151" s="6"/>
      <c r="MVG151" s="11"/>
      <c r="MVH151" s="6"/>
      <c r="MVN151" s="11"/>
      <c r="MVO151" s="6"/>
      <c r="MVU151" s="11"/>
      <c r="MVV151" s="6"/>
      <c r="MWB151" s="11"/>
      <c r="MWC151" s="6"/>
      <c r="MWI151" s="11"/>
      <c r="MWJ151" s="6"/>
      <c r="MWP151" s="11"/>
      <c r="MWQ151" s="6"/>
      <c r="MWW151" s="11"/>
      <c r="MWX151" s="6"/>
      <c r="MXD151" s="11"/>
      <c r="MXE151" s="6"/>
      <c r="MXK151" s="11"/>
      <c r="MXL151" s="6"/>
      <c r="MXR151" s="11"/>
      <c r="MXS151" s="6"/>
      <c r="MXY151" s="11"/>
      <c r="MXZ151" s="6"/>
      <c r="MYF151" s="11"/>
      <c r="MYG151" s="6"/>
      <c r="MYM151" s="11"/>
      <c r="MYN151" s="6"/>
      <c r="MYT151" s="11"/>
      <c r="MYU151" s="6"/>
      <c r="MZA151" s="11"/>
      <c r="MZB151" s="6"/>
      <c r="MZH151" s="11"/>
      <c r="MZI151" s="6"/>
      <c r="MZO151" s="11"/>
      <c r="MZP151" s="6"/>
      <c r="MZV151" s="11"/>
      <c r="MZW151" s="6"/>
      <c r="NAC151" s="11"/>
      <c r="NAD151" s="6"/>
      <c r="NAJ151" s="11"/>
      <c r="NAK151" s="6"/>
      <c r="NAQ151" s="11"/>
      <c r="NAR151" s="6"/>
      <c r="NAX151" s="11"/>
      <c r="NAY151" s="6"/>
      <c r="NBE151" s="11"/>
      <c r="NBF151" s="6"/>
      <c r="NBL151" s="11"/>
      <c r="NBM151" s="6"/>
      <c r="NBS151" s="11"/>
      <c r="NBT151" s="6"/>
      <c r="NBZ151" s="11"/>
      <c r="NCA151" s="6"/>
      <c r="NCG151" s="11"/>
      <c r="NCH151" s="6"/>
      <c r="NCN151" s="11"/>
      <c r="NCO151" s="6"/>
      <c r="NCU151" s="11"/>
      <c r="NCV151" s="6"/>
      <c r="NDB151" s="11"/>
      <c r="NDC151" s="6"/>
      <c r="NDI151" s="11"/>
      <c r="NDJ151" s="6"/>
      <c r="NDP151" s="11"/>
      <c r="NDQ151" s="6"/>
      <c r="NDW151" s="11"/>
      <c r="NDX151" s="6"/>
      <c r="NED151" s="11"/>
      <c r="NEE151" s="6"/>
      <c r="NEK151" s="11"/>
      <c r="NEL151" s="6"/>
      <c r="NER151" s="11"/>
      <c r="NES151" s="6"/>
      <c r="NEY151" s="11"/>
      <c r="NEZ151" s="6"/>
      <c r="NFF151" s="11"/>
      <c r="NFG151" s="6"/>
      <c r="NFM151" s="11"/>
      <c r="NFN151" s="6"/>
      <c r="NFT151" s="11"/>
      <c r="NFU151" s="6"/>
      <c r="NGA151" s="11"/>
      <c r="NGB151" s="6"/>
      <c r="NGH151" s="11"/>
      <c r="NGI151" s="6"/>
      <c r="NGO151" s="11"/>
      <c r="NGP151" s="6"/>
      <c r="NGV151" s="11"/>
      <c r="NGW151" s="6"/>
      <c r="NHC151" s="11"/>
      <c r="NHD151" s="6"/>
      <c r="NHJ151" s="11"/>
      <c r="NHK151" s="6"/>
      <c r="NHQ151" s="11"/>
      <c r="NHR151" s="6"/>
      <c r="NHX151" s="11"/>
      <c r="NHY151" s="6"/>
      <c r="NIE151" s="11"/>
      <c r="NIF151" s="6"/>
      <c r="NIL151" s="11"/>
      <c r="NIM151" s="6"/>
      <c r="NIS151" s="11"/>
      <c r="NIT151" s="6"/>
      <c r="NIZ151" s="11"/>
      <c r="NJA151" s="6"/>
      <c r="NJG151" s="11"/>
      <c r="NJH151" s="6"/>
      <c r="NJN151" s="11"/>
      <c r="NJO151" s="6"/>
      <c r="NJU151" s="11"/>
      <c r="NJV151" s="6"/>
      <c r="NKB151" s="11"/>
      <c r="NKC151" s="6"/>
      <c r="NKI151" s="11"/>
      <c r="NKJ151" s="6"/>
      <c r="NKP151" s="11"/>
      <c r="NKQ151" s="6"/>
      <c r="NKW151" s="11"/>
      <c r="NKX151" s="6"/>
      <c r="NLD151" s="11"/>
      <c r="NLE151" s="6"/>
      <c r="NLK151" s="11"/>
      <c r="NLL151" s="6"/>
      <c r="NLR151" s="11"/>
      <c r="NLS151" s="6"/>
      <c r="NLY151" s="11"/>
      <c r="NLZ151" s="6"/>
      <c r="NMF151" s="11"/>
      <c r="NMG151" s="6"/>
      <c r="NMM151" s="11"/>
      <c r="NMN151" s="6"/>
      <c r="NMT151" s="11"/>
      <c r="NMU151" s="6"/>
      <c r="NNA151" s="11"/>
      <c r="NNB151" s="6"/>
      <c r="NNH151" s="11"/>
      <c r="NNI151" s="6"/>
      <c r="NNO151" s="11"/>
      <c r="NNP151" s="6"/>
      <c r="NNV151" s="11"/>
      <c r="NNW151" s="6"/>
      <c r="NOC151" s="11"/>
      <c r="NOD151" s="6"/>
      <c r="NOJ151" s="11"/>
      <c r="NOK151" s="6"/>
      <c r="NOQ151" s="11"/>
      <c r="NOR151" s="6"/>
      <c r="NOX151" s="11"/>
      <c r="NOY151" s="6"/>
      <c r="NPE151" s="11"/>
      <c r="NPF151" s="6"/>
      <c r="NPL151" s="11"/>
      <c r="NPM151" s="6"/>
      <c r="NPS151" s="11"/>
      <c r="NPT151" s="6"/>
      <c r="NPZ151" s="11"/>
      <c r="NQA151" s="6"/>
      <c r="NQG151" s="11"/>
      <c r="NQH151" s="6"/>
      <c r="NQN151" s="11"/>
      <c r="NQO151" s="6"/>
      <c r="NQU151" s="11"/>
      <c r="NQV151" s="6"/>
      <c r="NRB151" s="11"/>
      <c r="NRC151" s="6"/>
      <c r="NRI151" s="11"/>
      <c r="NRJ151" s="6"/>
      <c r="NRP151" s="11"/>
      <c r="NRQ151" s="6"/>
      <c r="NRW151" s="11"/>
      <c r="NRX151" s="6"/>
      <c r="NSD151" s="11"/>
      <c r="NSE151" s="6"/>
      <c r="NSK151" s="11"/>
      <c r="NSL151" s="6"/>
      <c r="NSR151" s="11"/>
      <c r="NSS151" s="6"/>
      <c r="NSY151" s="11"/>
      <c r="NSZ151" s="6"/>
      <c r="NTF151" s="11"/>
      <c r="NTG151" s="6"/>
      <c r="NTM151" s="11"/>
      <c r="NTN151" s="6"/>
      <c r="NTT151" s="11"/>
      <c r="NTU151" s="6"/>
      <c r="NUA151" s="11"/>
      <c r="NUB151" s="6"/>
      <c r="NUH151" s="11"/>
      <c r="NUI151" s="6"/>
      <c r="NUO151" s="11"/>
      <c r="NUP151" s="6"/>
      <c r="NUV151" s="11"/>
      <c r="NUW151" s="6"/>
      <c r="NVC151" s="11"/>
      <c r="NVD151" s="6"/>
      <c r="NVJ151" s="11"/>
      <c r="NVK151" s="6"/>
      <c r="NVQ151" s="11"/>
      <c r="NVR151" s="6"/>
      <c r="NVX151" s="11"/>
      <c r="NVY151" s="6"/>
      <c r="NWE151" s="11"/>
      <c r="NWF151" s="6"/>
      <c r="NWL151" s="11"/>
      <c r="NWM151" s="6"/>
      <c r="NWS151" s="11"/>
      <c r="NWT151" s="6"/>
      <c r="NWZ151" s="11"/>
      <c r="NXA151" s="6"/>
      <c r="NXG151" s="11"/>
      <c r="NXH151" s="6"/>
      <c r="NXN151" s="11"/>
      <c r="NXO151" s="6"/>
      <c r="NXU151" s="11"/>
      <c r="NXV151" s="6"/>
      <c r="NYB151" s="11"/>
      <c r="NYC151" s="6"/>
      <c r="NYI151" s="11"/>
      <c r="NYJ151" s="6"/>
      <c r="NYP151" s="11"/>
      <c r="NYQ151" s="6"/>
      <c r="NYW151" s="11"/>
      <c r="NYX151" s="6"/>
      <c r="NZD151" s="11"/>
      <c r="NZE151" s="6"/>
      <c r="NZK151" s="11"/>
      <c r="NZL151" s="6"/>
      <c r="NZR151" s="11"/>
      <c r="NZS151" s="6"/>
      <c r="NZY151" s="11"/>
      <c r="NZZ151" s="6"/>
      <c r="OAF151" s="11"/>
      <c r="OAG151" s="6"/>
      <c r="OAM151" s="11"/>
      <c r="OAN151" s="6"/>
      <c r="OAT151" s="11"/>
      <c r="OAU151" s="6"/>
      <c r="OBA151" s="11"/>
      <c r="OBB151" s="6"/>
      <c r="OBH151" s="11"/>
      <c r="OBI151" s="6"/>
      <c r="OBO151" s="11"/>
      <c r="OBP151" s="6"/>
      <c r="OBV151" s="11"/>
      <c r="OBW151" s="6"/>
      <c r="OCC151" s="11"/>
      <c r="OCD151" s="6"/>
      <c r="OCJ151" s="11"/>
      <c r="OCK151" s="6"/>
      <c r="OCQ151" s="11"/>
      <c r="OCR151" s="6"/>
      <c r="OCX151" s="11"/>
      <c r="OCY151" s="6"/>
      <c r="ODE151" s="11"/>
      <c r="ODF151" s="6"/>
      <c r="ODL151" s="11"/>
      <c r="ODM151" s="6"/>
      <c r="ODS151" s="11"/>
      <c r="ODT151" s="6"/>
      <c r="ODZ151" s="11"/>
      <c r="OEA151" s="6"/>
      <c r="OEG151" s="11"/>
      <c r="OEH151" s="6"/>
      <c r="OEN151" s="11"/>
      <c r="OEO151" s="6"/>
      <c r="OEU151" s="11"/>
      <c r="OEV151" s="6"/>
      <c r="OFB151" s="11"/>
      <c r="OFC151" s="6"/>
      <c r="OFI151" s="11"/>
      <c r="OFJ151" s="6"/>
      <c r="OFP151" s="11"/>
      <c r="OFQ151" s="6"/>
      <c r="OFW151" s="11"/>
      <c r="OFX151" s="6"/>
      <c r="OGD151" s="11"/>
      <c r="OGE151" s="6"/>
      <c r="OGK151" s="11"/>
      <c r="OGL151" s="6"/>
      <c r="OGR151" s="11"/>
      <c r="OGS151" s="6"/>
      <c r="OGY151" s="11"/>
      <c r="OGZ151" s="6"/>
      <c r="OHF151" s="11"/>
      <c r="OHG151" s="6"/>
      <c r="OHM151" s="11"/>
      <c r="OHN151" s="6"/>
      <c r="OHT151" s="11"/>
      <c r="OHU151" s="6"/>
      <c r="OIA151" s="11"/>
      <c r="OIB151" s="6"/>
      <c r="OIH151" s="11"/>
      <c r="OII151" s="6"/>
      <c r="OIO151" s="11"/>
      <c r="OIP151" s="6"/>
      <c r="OIV151" s="11"/>
      <c r="OIW151" s="6"/>
      <c r="OJC151" s="11"/>
      <c r="OJD151" s="6"/>
      <c r="OJJ151" s="11"/>
      <c r="OJK151" s="6"/>
      <c r="OJQ151" s="11"/>
      <c r="OJR151" s="6"/>
      <c r="OJX151" s="11"/>
      <c r="OJY151" s="6"/>
      <c r="OKE151" s="11"/>
      <c r="OKF151" s="6"/>
      <c r="OKL151" s="11"/>
      <c r="OKM151" s="6"/>
      <c r="OKS151" s="11"/>
      <c r="OKT151" s="6"/>
      <c r="OKZ151" s="11"/>
      <c r="OLA151" s="6"/>
      <c r="OLG151" s="11"/>
      <c r="OLH151" s="6"/>
      <c r="OLN151" s="11"/>
      <c r="OLO151" s="6"/>
      <c r="OLU151" s="11"/>
      <c r="OLV151" s="6"/>
      <c r="OMB151" s="11"/>
      <c r="OMC151" s="6"/>
      <c r="OMI151" s="11"/>
      <c r="OMJ151" s="6"/>
      <c r="OMP151" s="11"/>
      <c r="OMQ151" s="6"/>
      <c r="OMW151" s="11"/>
      <c r="OMX151" s="6"/>
      <c r="OND151" s="11"/>
      <c r="ONE151" s="6"/>
      <c r="ONK151" s="11"/>
      <c r="ONL151" s="6"/>
      <c r="ONR151" s="11"/>
      <c r="ONS151" s="6"/>
      <c r="ONY151" s="11"/>
      <c r="ONZ151" s="6"/>
      <c r="OOF151" s="11"/>
      <c r="OOG151" s="6"/>
      <c r="OOM151" s="11"/>
      <c r="OON151" s="6"/>
      <c r="OOT151" s="11"/>
      <c r="OOU151" s="6"/>
      <c r="OPA151" s="11"/>
      <c r="OPB151" s="6"/>
      <c r="OPH151" s="11"/>
      <c r="OPI151" s="6"/>
      <c r="OPO151" s="11"/>
      <c r="OPP151" s="6"/>
      <c r="OPV151" s="11"/>
      <c r="OPW151" s="6"/>
      <c r="OQC151" s="11"/>
      <c r="OQD151" s="6"/>
      <c r="OQJ151" s="11"/>
      <c r="OQK151" s="6"/>
      <c r="OQQ151" s="11"/>
      <c r="OQR151" s="6"/>
      <c r="OQX151" s="11"/>
      <c r="OQY151" s="6"/>
      <c r="ORE151" s="11"/>
      <c r="ORF151" s="6"/>
      <c r="ORL151" s="11"/>
      <c r="ORM151" s="6"/>
      <c r="ORS151" s="11"/>
      <c r="ORT151" s="6"/>
      <c r="ORZ151" s="11"/>
      <c r="OSA151" s="6"/>
      <c r="OSG151" s="11"/>
      <c r="OSH151" s="6"/>
      <c r="OSN151" s="11"/>
      <c r="OSO151" s="6"/>
      <c r="OSU151" s="11"/>
      <c r="OSV151" s="6"/>
      <c r="OTB151" s="11"/>
      <c r="OTC151" s="6"/>
      <c r="OTI151" s="11"/>
      <c r="OTJ151" s="6"/>
      <c r="OTP151" s="11"/>
      <c r="OTQ151" s="6"/>
      <c r="OTW151" s="11"/>
      <c r="OTX151" s="6"/>
      <c r="OUD151" s="11"/>
      <c r="OUE151" s="6"/>
      <c r="OUK151" s="11"/>
      <c r="OUL151" s="6"/>
      <c r="OUR151" s="11"/>
      <c r="OUS151" s="6"/>
      <c r="OUY151" s="11"/>
      <c r="OUZ151" s="6"/>
      <c r="OVF151" s="11"/>
      <c r="OVG151" s="6"/>
      <c r="OVM151" s="11"/>
      <c r="OVN151" s="6"/>
      <c r="OVT151" s="11"/>
      <c r="OVU151" s="6"/>
      <c r="OWA151" s="11"/>
      <c r="OWB151" s="6"/>
      <c r="OWH151" s="11"/>
      <c r="OWI151" s="6"/>
      <c r="OWO151" s="11"/>
      <c r="OWP151" s="6"/>
      <c r="OWV151" s="11"/>
      <c r="OWW151" s="6"/>
      <c r="OXC151" s="11"/>
      <c r="OXD151" s="6"/>
      <c r="OXJ151" s="11"/>
      <c r="OXK151" s="6"/>
      <c r="OXQ151" s="11"/>
      <c r="OXR151" s="6"/>
      <c r="OXX151" s="11"/>
      <c r="OXY151" s="6"/>
      <c r="OYE151" s="11"/>
      <c r="OYF151" s="6"/>
      <c r="OYL151" s="11"/>
      <c r="OYM151" s="6"/>
      <c r="OYS151" s="11"/>
      <c r="OYT151" s="6"/>
      <c r="OYZ151" s="11"/>
      <c r="OZA151" s="6"/>
      <c r="OZG151" s="11"/>
      <c r="OZH151" s="6"/>
      <c r="OZN151" s="11"/>
      <c r="OZO151" s="6"/>
      <c r="OZU151" s="11"/>
      <c r="OZV151" s="6"/>
      <c r="PAB151" s="11"/>
      <c r="PAC151" s="6"/>
      <c r="PAI151" s="11"/>
      <c r="PAJ151" s="6"/>
      <c r="PAP151" s="11"/>
      <c r="PAQ151" s="6"/>
      <c r="PAW151" s="11"/>
      <c r="PAX151" s="6"/>
      <c r="PBD151" s="11"/>
      <c r="PBE151" s="6"/>
      <c r="PBK151" s="11"/>
      <c r="PBL151" s="6"/>
      <c r="PBR151" s="11"/>
      <c r="PBS151" s="6"/>
      <c r="PBY151" s="11"/>
      <c r="PBZ151" s="6"/>
      <c r="PCF151" s="11"/>
      <c r="PCG151" s="6"/>
      <c r="PCM151" s="11"/>
      <c r="PCN151" s="6"/>
      <c r="PCT151" s="11"/>
      <c r="PCU151" s="6"/>
      <c r="PDA151" s="11"/>
      <c r="PDB151" s="6"/>
      <c r="PDH151" s="11"/>
      <c r="PDI151" s="6"/>
      <c r="PDO151" s="11"/>
      <c r="PDP151" s="6"/>
      <c r="PDV151" s="11"/>
      <c r="PDW151" s="6"/>
      <c r="PEC151" s="11"/>
      <c r="PED151" s="6"/>
      <c r="PEJ151" s="11"/>
      <c r="PEK151" s="6"/>
      <c r="PEQ151" s="11"/>
      <c r="PER151" s="6"/>
      <c r="PEX151" s="11"/>
      <c r="PEY151" s="6"/>
      <c r="PFE151" s="11"/>
      <c r="PFF151" s="6"/>
      <c r="PFL151" s="11"/>
      <c r="PFM151" s="6"/>
      <c r="PFS151" s="11"/>
      <c r="PFT151" s="6"/>
      <c r="PFZ151" s="11"/>
      <c r="PGA151" s="6"/>
      <c r="PGG151" s="11"/>
      <c r="PGH151" s="6"/>
      <c r="PGN151" s="11"/>
      <c r="PGO151" s="6"/>
      <c r="PGU151" s="11"/>
      <c r="PGV151" s="6"/>
      <c r="PHB151" s="11"/>
      <c r="PHC151" s="6"/>
      <c r="PHI151" s="11"/>
      <c r="PHJ151" s="6"/>
      <c r="PHP151" s="11"/>
      <c r="PHQ151" s="6"/>
      <c r="PHW151" s="11"/>
      <c r="PHX151" s="6"/>
      <c r="PID151" s="11"/>
      <c r="PIE151" s="6"/>
      <c r="PIK151" s="11"/>
      <c r="PIL151" s="6"/>
      <c r="PIR151" s="11"/>
      <c r="PIS151" s="6"/>
      <c r="PIY151" s="11"/>
      <c r="PIZ151" s="6"/>
      <c r="PJF151" s="11"/>
      <c r="PJG151" s="6"/>
      <c r="PJM151" s="11"/>
      <c r="PJN151" s="6"/>
      <c r="PJT151" s="11"/>
      <c r="PJU151" s="6"/>
      <c r="PKA151" s="11"/>
      <c r="PKB151" s="6"/>
      <c r="PKH151" s="11"/>
      <c r="PKI151" s="6"/>
      <c r="PKO151" s="11"/>
      <c r="PKP151" s="6"/>
      <c r="PKV151" s="11"/>
      <c r="PKW151" s="6"/>
      <c r="PLC151" s="11"/>
      <c r="PLD151" s="6"/>
      <c r="PLJ151" s="11"/>
      <c r="PLK151" s="6"/>
      <c r="PLQ151" s="11"/>
      <c r="PLR151" s="6"/>
      <c r="PLX151" s="11"/>
      <c r="PLY151" s="6"/>
      <c r="PME151" s="11"/>
      <c r="PMF151" s="6"/>
      <c r="PML151" s="11"/>
      <c r="PMM151" s="6"/>
      <c r="PMS151" s="11"/>
      <c r="PMT151" s="6"/>
      <c r="PMZ151" s="11"/>
      <c r="PNA151" s="6"/>
      <c r="PNG151" s="11"/>
      <c r="PNH151" s="6"/>
      <c r="PNN151" s="11"/>
      <c r="PNO151" s="6"/>
      <c r="PNU151" s="11"/>
      <c r="PNV151" s="6"/>
      <c r="POB151" s="11"/>
      <c r="POC151" s="6"/>
      <c r="POI151" s="11"/>
      <c r="POJ151" s="6"/>
      <c r="POP151" s="11"/>
      <c r="POQ151" s="6"/>
      <c r="POW151" s="11"/>
      <c r="POX151" s="6"/>
      <c r="PPD151" s="11"/>
      <c r="PPE151" s="6"/>
      <c r="PPK151" s="11"/>
      <c r="PPL151" s="6"/>
      <c r="PPR151" s="11"/>
      <c r="PPS151" s="6"/>
      <c r="PPY151" s="11"/>
      <c r="PPZ151" s="6"/>
      <c r="PQF151" s="11"/>
      <c r="PQG151" s="6"/>
      <c r="PQM151" s="11"/>
      <c r="PQN151" s="6"/>
      <c r="PQT151" s="11"/>
      <c r="PQU151" s="6"/>
      <c r="PRA151" s="11"/>
      <c r="PRB151" s="6"/>
      <c r="PRH151" s="11"/>
      <c r="PRI151" s="6"/>
      <c r="PRO151" s="11"/>
      <c r="PRP151" s="6"/>
      <c r="PRV151" s="11"/>
      <c r="PRW151" s="6"/>
      <c r="PSC151" s="11"/>
      <c r="PSD151" s="6"/>
      <c r="PSJ151" s="11"/>
      <c r="PSK151" s="6"/>
      <c r="PSQ151" s="11"/>
      <c r="PSR151" s="6"/>
      <c r="PSX151" s="11"/>
      <c r="PSY151" s="6"/>
      <c r="PTE151" s="11"/>
      <c r="PTF151" s="6"/>
      <c r="PTL151" s="11"/>
      <c r="PTM151" s="6"/>
      <c r="PTS151" s="11"/>
      <c r="PTT151" s="6"/>
      <c r="PTZ151" s="11"/>
      <c r="PUA151" s="6"/>
      <c r="PUG151" s="11"/>
      <c r="PUH151" s="6"/>
      <c r="PUN151" s="11"/>
      <c r="PUO151" s="6"/>
      <c r="PUU151" s="11"/>
      <c r="PUV151" s="6"/>
      <c r="PVB151" s="11"/>
      <c r="PVC151" s="6"/>
      <c r="PVI151" s="11"/>
      <c r="PVJ151" s="6"/>
      <c r="PVP151" s="11"/>
      <c r="PVQ151" s="6"/>
      <c r="PVW151" s="11"/>
      <c r="PVX151" s="6"/>
      <c r="PWD151" s="11"/>
      <c r="PWE151" s="6"/>
      <c r="PWK151" s="11"/>
      <c r="PWL151" s="6"/>
      <c r="PWR151" s="11"/>
      <c r="PWS151" s="6"/>
      <c r="PWY151" s="11"/>
      <c r="PWZ151" s="6"/>
      <c r="PXF151" s="11"/>
      <c r="PXG151" s="6"/>
      <c r="PXM151" s="11"/>
      <c r="PXN151" s="6"/>
      <c r="PXT151" s="11"/>
      <c r="PXU151" s="6"/>
      <c r="PYA151" s="11"/>
      <c r="PYB151" s="6"/>
      <c r="PYH151" s="11"/>
      <c r="PYI151" s="6"/>
      <c r="PYO151" s="11"/>
      <c r="PYP151" s="6"/>
      <c r="PYV151" s="11"/>
      <c r="PYW151" s="6"/>
      <c r="PZC151" s="11"/>
      <c r="PZD151" s="6"/>
      <c r="PZJ151" s="11"/>
      <c r="PZK151" s="6"/>
      <c r="PZQ151" s="11"/>
      <c r="PZR151" s="6"/>
      <c r="PZX151" s="11"/>
      <c r="PZY151" s="6"/>
      <c r="QAE151" s="11"/>
      <c r="QAF151" s="6"/>
      <c r="QAL151" s="11"/>
      <c r="QAM151" s="6"/>
      <c r="QAS151" s="11"/>
      <c r="QAT151" s="6"/>
      <c r="QAZ151" s="11"/>
      <c r="QBA151" s="6"/>
      <c r="QBG151" s="11"/>
      <c r="QBH151" s="6"/>
      <c r="QBN151" s="11"/>
      <c r="QBO151" s="6"/>
      <c r="QBU151" s="11"/>
      <c r="QBV151" s="6"/>
      <c r="QCB151" s="11"/>
      <c r="QCC151" s="6"/>
      <c r="QCI151" s="11"/>
      <c r="QCJ151" s="6"/>
      <c r="QCP151" s="11"/>
      <c r="QCQ151" s="6"/>
      <c r="QCW151" s="11"/>
      <c r="QCX151" s="6"/>
      <c r="QDD151" s="11"/>
      <c r="QDE151" s="6"/>
      <c r="QDK151" s="11"/>
      <c r="QDL151" s="6"/>
      <c r="QDR151" s="11"/>
      <c r="QDS151" s="6"/>
      <c r="QDY151" s="11"/>
      <c r="QDZ151" s="6"/>
      <c r="QEF151" s="11"/>
      <c r="QEG151" s="6"/>
      <c r="QEM151" s="11"/>
      <c r="QEN151" s="6"/>
      <c r="QET151" s="11"/>
      <c r="QEU151" s="6"/>
      <c r="QFA151" s="11"/>
      <c r="QFB151" s="6"/>
      <c r="QFH151" s="11"/>
      <c r="QFI151" s="6"/>
      <c r="QFO151" s="11"/>
      <c r="QFP151" s="6"/>
      <c r="QFV151" s="11"/>
      <c r="QFW151" s="6"/>
      <c r="QGC151" s="11"/>
      <c r="QGD151" s="6"/>
      <c r="QGJ151" s="11"/>
      <c r="QGK151" s="6"/>
      <c r="QGQ151" s="11"/>
      <c r="QGR151" s="6"/>
      <c r="QGX151" s="11"/>
      <c r="QGY151" s="6"/>
      <c r="QHE151" s="11"/>
      <c r="QHF151" s="6"/>
      <c r="QHL151" s="11"/>
      <c r="QHM151" s="6"/>
      <c r="QHS151" s="11"/>
      <c r="QHT151" s="6"/>
      <c r="QHZ151" s="11"/>
      <c r="QIA151" s="6"/>
      <c r="QIG151" s="11"/>
      <c r="QIH151" s="6"/>
      <c r="QIN151" s="11"/>
      <c r="QIO151" s="6"/>
      <c r="QIU151" s="11"/>
      <c r="QIV151" s="6"/>
      <c r="QJB151" s="11"/>
      <c r="QJC151" s="6"/>
      <c r="QJI151" s="11"/>
      <c r="QJJ151" s="6"/>
      <c r="QJP151" s="11"/>
      <c r="QJQ151" s="6"/>
      <c r="QJW151" s="11"/>
      <c r="QJX151" s="6"/>
      <c r="QKD151" s="11"/>
      <c r="QKE151" s="6"/>
      <c r="QKK151" s="11"/>
      <c r="QKL151" s="6"/>
      <c r="QKR151" s="11"/>
      <c r="QKS151" s="6"/>
      <c r="QKY151" s="11"/>
      <c r="QKZ151" s="6"/>
      <c r="QLF151" s="11"/>
      <c r="QLG151" s="6"/>
      <c r="QLM151" s="11"/>
      <c r="QLN151" s="6"/>
      <c r="QLT151" s="11"/>
      <c r="QLU151" s="6"/>
      <c r="QMA151" s="11"/>
      <c r="QMB151" s="6"/>
      <c r="QMH151" s="11"/>
      <c r="QMI151" s="6"/>
      <c r="QMO151" s="11"/>
      <c r="QMP151" s="6"/>
      <c r="QMV151" s="11"/>
      <c r="QMW151" s="6"/>
      <c r="QNC151" s="11"/>
      <c r="QND151" s="6"/>
      <c r="QNJ151" s="11"/>
      <c r="QNK151" s="6"/>
      <c r="QNQ151" s="11"/>
      <c r="QNR151" s="6"/>
      <c r="QNX151" s="11"/>
      <c r="QNY151" s="6"/>
      <c r="QOE151" s="11"/>
      <c r="QOF151" s="6"/>
      <c r="QOL151" s="11"/>
      <c r="QOM151" s="6"/>
      <c r="QOS151" s="11"/>
      <c r="QOT151" s="6"/>
      <c r="QOZ151" s="11"/>
      <c r="QPA151" s="6"/>
      <c r="QPG151" s="11"/>
      <c r="QPH151" s="6"/>
      <c r="QPN151" s="11"/>
      <c r="QPO151" s="6"/>
      <c r="QPU151" s="11"/>
      <c r="QPV151" s="6"/>
      <c r="QQB151" s="11"/>
      <c r="QQC151" s="6"/>
      <c r="QQI151" s="11"/>
      <c r="QQJ151" s="6"/>
      <c r="QQP151" s="11"/>
      <c r="QQQ151" s="6"/>
      <c r="QQW151" s="11"/>
      <c r="QQX151" s="6"/>
      <c r="QRD151" s="11"/>
      <c r="QRE151" s="6"/>
      <c r="QRK151" s="11"/>
      <c r="QRL151" s="6"/>
      <c r="QRR151" s="11"/>
      <c r="QRS151" s="6"/>
      <c r="QRY151" s="11"/>
      <c r="QRZ151" s="6"/>
      <c r="QSF151" s="11"/>
      <c r="QSG151" s="6"/>
      <c r="QSM151" s="11"/>
      <c r="QSN151" s="6"/>
      <c r="QST151" s="11"/>
      <c r="QSU151" s="6"/>
      <c r="QTA151" s="11"/>
      <c r="QTB151" s="6"/>
      <c r="QTH151" s="11"/>
      <c r="QTI151" s="6"/>
      <c r="QTO151" s="11"/>
      <c r="QTP151" s="6"/>
      <c r="QTV151" s="11"/>
      <c r="QTW151" s="6"/>
      <c r="QUC151" s="11"/>
      <c r="QUD151" s="6"/>
      <c r="QUJ151" s="11"/>
      <c r="QUK151" s="6"/>
      <c r="QUQ151" s="11"/>
      <c r="QUR151" s="6"/>
      <c r="QUX151" s="11"/>
      <c r="QUY151" s="6"/>
      <c r="QVE151" s="11"/>
      <c r="QVF151" s="6"/>
      <c r="QVL151" s="11"/>
      <c r="QVM151" s="6"/>
      <c r="QVS151" s="11"/>
      <c r="QVT151" s="6"/>
      <c r="QVZ151" s="11"/>
      <c r="QWA151" s="6"/>
      <c r="QWG151" s="11"/>
      <c r="QWH151" s="6"/>
      <c r="QWN151" s="11"/>
      <c r="QWO151" s="6"/>
      <c r="QWU151" s="11"/>
      <c r="QWV151" s="6"/>
      <c r="QXB151" s="11"/>
      <c r="QXC151" s="6"/>
      <c r="QXI151" s="11"/>
      <c r="QXJ151" s="6"/>
      <c r="QXP151" s="11"/>
      <c r="QXQ151" s="6"/>
      <c r="QXW151" s="11"/>
      <c r="QXX151" s="6"/>
      <c r="QYD151" s="11"/>
      <c r="QYE151" s="6"/>
      <c r="QYK151" s="11"/>
      <c r="QYL151" s="6"/>
      <c r="QYR151" s="11"/>
      <c r="QYS151" s="6"/>
      <c r="QYY151" s="11"/>
      <c r="QYZ151" s="6"/>
      <c r="QZF151" s="11"/>
      <c r="QZG151" s="6"/>
      <c r="QZM151" s="11"/>
      <c r="QZN151" s="6"/>
      <c r="QZT151" s="11"/>
      <c r="QZU151" s="6"/>
      <c r="RAA151" s="11"/>
      <c r="RAB151" s="6"/>
      <c r="RAH151" s="11"/>
      <c r="RAI151" s="6"/>
      <c r="RAO151" s="11"/>
      <c r="RAP151" s="6"/>
      <c r="RAV151" s="11"/>
      <c r="RAW151" s="6"/>
      <c r="RBC151" s="11"/>
      <c r="RBD151" s="6"/>
      <c r="RBJ151" s="11"/>
      <c r="RBK151" s="6"/>
      <c r="RBQ151" s="11"/>
      <c r="RBR151" s="6"/>
      <c r="RBX151" s="11"/>
      <c r="RBY151" s="6"/>
      <c r="RCE151" s="11"/>
      <c r="RCF151" s="6"/>
      <c r="RCL151" s="11"/>
      <c r="RCM151" s="6"/>
      <c r="RCS151" s="11"/>
      <c r="RCT151" s="6"/>
      <c r="RCZ151" s="11"/>
      <c r="RDA151" s="6"/>
      <c r="RDG151" s="11"/>
      <c r="RDH151" s="6"/>
      <c r="RDN151" s="11"/>
      <c r="RDO151" s="6"/>
      <c r="RDU151" s="11"/>
      <c r="RDV151" s="6"/>
      <c r="REB151" s="11"/>
      <c r="REC151" s="6"/>
      <c r="REI151" s="11"/>
      <c r="REJ151" s="6"/>
      <c r="REP151" s="11"/>
      <c r="REQ151" s="6"/>
      <c r="REW151" s="11"/>
      <c r="REX151" s="6"/>
      <c r="RFD151" s="11"/>
      <c r="RFE151" s="6"/>
      <c r="RFK151" s="11"/>
      <c r="RFL151" s="6"/>
      <c r="RFR151" s="11"/>
      <c r="RFS151" s="6"/>
      <c r="RFY151" s="11"/>
      <c r="RFZ151" s="6"/>
      <c r="RGF151" s="11"/>
      <c r="RGG151" s="6"/>
      <c r="RGM151" s="11"/>
      <c r="RGN151" s="6"/>
      <c r="RGT151" s="11"/>
      <c r="RGU151" s="6"/>
      <c r="RHA151" s="11"/>
      <c r="RHB151" s="6"/>
      <c r="RHH151" s="11"/>
      <c r="RHI151" s="6"/>
      <c r="RHO151" s="11"/>
      <c r="RHP151" s="6"/>
      <c r="RHV151" s="11"/>
      <c r="RHW151" s="6"/>
      <c r="RIC151" s="11"/>
      <c r="RID151" s="6"/>
      <c r="RIJ151" s="11"/>
      <c r="RIK151" s="6"/>
      <c r="RIQ151" s="11"/>
      <c r="RIR151" s="6"/>
      <c r="RIX151" s="11"/>
      <c r="RIY151" s="6"/>
      <c r="RJE151" s="11"/>
      <c r="RJF151" s="6"/>
      <c r="RJL151" s="11"/>
      <c r="RJM151" s="6"/>
      <c r="RJS151" s="11"/>
      <c r="RJT151" s="6"/>
      <c r="RJZ151" s="11"/>
      <c r="RKA151" s="6"/>
      <c r="RKG151" s="11"/>
      <c r="RKH151" s="6"/>
      <c r="RKN151" s="11"/>
      <c r="RKO151" s="6"/>
      <c r="RKU151" s="11"/>
      <c r="RKV151" s="6"/>
      <c r="RLB151" s="11"/>
      <c r="RLC151" s="6"/>
      <c r="RLI151" s="11"/>
      <c r="RLJ151" s="6"/>
      <c r="RLP151" s="11"/>
      <c r="RLQ151" s="6"/>
      <c r="RLW151" s="11"/>
      <c r="RLX151" s="6"/>
      <c r="RMD151" s="11"/>
      <c r="RME151" s="6"/>
      <c r="RMK151" s="11"/>
      <c r="RML151" s="6"/>
      <c r="RMR151" s="11"/>
      <c r="RMS151" s="6"/>
      <c r="RMY151" s="11"/>
      <c r="RMZ151" s="6"/>
      <c r="RNF151" s="11"/>
      <c r="RNG151" s="6"/>
      <c r="RNM151" s="11"/>
      <c r="RNN151" s="6"/>
      <c r="RNT151" s="11"/>
      <c r="RNU151" s="6"/>
      <c r="ROA151" s="11"/>
      <c r="ROB151" s="6"/>
      <c r="ROH151" s="11"/>
      <c r="ROI151" s="6"/>
      <c r="ROO151" s="11"/>
      <c r="ROP151" s="6"/>
      <c r="ROV151" s="11"/>
      <c r="ROW151" s="6"/>
      <c r="RPC151" s="11"/>
      <c r="RPD151" s="6"/>
      <c r="RPJ151" s="11"/>
      <c r="RPK151" s="6"/>
      <c r="RPQ151" s="11"/>
      <c r="RPR151" s="6"/>
      <c r="RPX151" s="11"/>
      <c r="RPY151" s="6"/>
      <c r="RQE151" s="11"/>
      <c r="RQF151" s="6"/>
      <c r="RQL151" s="11"/>
      <c r="RQM151" s="6"/>
      <c r="RQS151" s="11"/>
      <c r="RQT151" s="6"/>
      <c r="RQZ151" s="11"/>
      <c r="RRA151" s="6"/>
      <c r="RRG151" s="11"/>
      <c r="RRH151" s="6"/>
      <c r="RRN151" s="11"/>
      <c r="RRO151" s="6"/>
      <c r="RRU151" s="11"/>
      <c r="RRV151" s="6"/>
      <c r="RSB151" s="11"/>
      <c r="RSC151" s="6"/>
      <c r="RSI151" s="11"/>
      <c r="RSJ151" s="6"/>
      <c r="RSP151" s="11"/>
      <c r="RSQ151" s="6"/>
      <c r="RSW151" s="11"/>
      <c r="RSX151" s="6"/>
      <c r="RTD151" s="11"/>
      <c r="RTE151" s="6"/>
      <c r="RTK151" s="11"/>
      <c r="RTL151" s="6"/>
      <c r="RTR151" s="11"/>
      <c r="RTS151" s="6"/>
      <c r="RTY151" s="11"/>
      <c r="RTZ151" s="6"/>
      <c r="RUF151" s="11"/>
      <c r="RUG151" s="6"/>
      <c r="RUM151" s="11"/>
      <c r="RUN151" s="6"/>
      <c r="RUT151" s="11"/>
      <c r="RUU151" s="6"/>
      <c r="RVA151" s="11"/>
      <c r="RVB151" s="6"/>
      <c r="RVH151" s="11"/>
      <c r="RVI151" s="6"/>
      <c r="RVO151" s="11"/>
      <c r="RVP151" s="6"/>
      <c r="RVV151" s="11"/>
      <c r="RVW151" s="6"/>
      <c r="RWC151" s="11"/>
      <c r="RWD151" s="6"/>
      <c r="RWJ151" s="11"/>
      <c r="RWK151" s="6"/>
      <c r="RWQ151" s="11"/>
      <c r="RWR151" s="6"/>
      <c r="RWX151" s="11"/>
      <c r="RWY151" s="6"/>
      <c r="RXE151" s="11"/>
      <c r="RXF151" s="6"/>
      <c r="RXL151" s="11"/>
      <c r="RXM151" s="6"/>
      <c r="RXS151" s="11"/>
      <c r="RXT151" s="6"/>
      <c r="RXZ151" s="11"/>
      <c r="RYA151" s="6"/>
      <c r="RYG151" s="11"/>
      <c r="RYH151" s="6"/>
      <c r="RYN151" s="11"/>
      <c r="RYO151" s="6"/>
      <c r="RYU151" s="11"/>
      <c r="RYV151" s="6"/>
      <c r="RZB151" s="11"/>
      <c r="RZC151" s="6"/>
      <c r="RZI151" s="11"/>
      <c r="RZJ151" s="6"/>
      <c r="RZP151" s="11"/>
      <c r="RZQ151" s="6"/>
      <c r="RZW151" s="11"/>
      <c r="RZX151" s="6"/>
      <c r="SAD151" s="11"/>
      <c r="SAE151" s="6"/>
      <c r="SAK151" s="11"/>
      <c r="SAL151" s="6"/>
      <c r="SAR151" s="11"/>
      <c r="SAS151" s="6"/>
      <c r="SAY151" s="11"/>
      <c r="SAZ151" s="6"/>
      <c r="SBF151" s="11"/>
      <c r="SBG151" s="6"/>
      <c r="SBM151" s="11"/>
      <c r="SBN151" s="6"/>
      <c r="SBT151" s="11"/>
      <c r="SBU151" s="6"/>
      <c r="SCA151" s="11"/>
      <c r="SCB151" s="6"/>
      <c r="SCH151" s="11"/>
      <c r="SCI151" s="6"/>
      <c r="SCO151" s="11"/>
      <c r="SCP151" s="6"/>
      <c r="SCV151" s="11"/>
      <c r="SCW151" s="6"/>
      <c r="SDC151" s="11"/>
      <c r="SDD151" s="6"/>
      <c r="SDJ151" s="11"/>
      <c r="SDK151" s="6"/>
      <c r="SDQ151" s="11"/>
      <c r="SDR151" s="6"/>
      <c r="SDX151" s="11"/>
      <c r="SDY151" s="6"/>
      <c r="SEE151" s="11"/>
      <c r="SEF151" s="6"/>
      <c r="SEL151" s="11"/>
      <c r="SEM151" s="6"/>
      <c r="SES151" s="11"/>
      <c r="SET151" s="6"/>
      <c r="SEZ151" s="11"/>
      <c r="SFA151" s="6"/>
      <c r="SFG151" s="11"/>
      <c r="SFH151" s="6"/>
      <c r="SFN151" s="11"/>
      <c r="SFO151" s="6"/>
      <c r="SFU151" s="11"/>
      <c r="SFV151" s="6"/>
      <c r="SGB151" s="11"/>
      <c r="SGC151" s="6"/>
      <c r="SGI151" s="11"/>
      <c r="SGJ151" s="6"/>
      <c r="SGP151" s="11"/>
      <c r="SGQ151" s="6"/>
      <c r="SGW151" s="11"/>
      <c r="SGX151" s="6"/>
      <c r="SHD151" s="11"/>
      <c r="SHE151" s="6"/>
      <c r="SHK151" s="11"/>
      <c r="SHL151" s="6"/>
      <c r="SHR151" s="11"/>
      <c r="SHS151" s="6"/>
      <c r="SHY151" s="11"/>
      <c r="SHZ151" s="6"/>
      <c r="SIF151" s="11"/>
      <c r="SIG151" s="6"/>
      <c r="SIM151" s="11"/>
      <c r="SIN151" s="6"/>
      <c r="SIT151" s="11"/>
      <c r="SIU151" s="6"/>
      <c r="SJA151" s="11"/>
      <c r="SJB151" s="6"/>
      <c r="SJH151" s="11"/>
      <c r="SJI151" s="6"/>
      <c r="SJO151" s="11"/>
      <c r="SJP151" s="6"/>
      <c r="SJV151" s="11"/>
      <c r="SJW151" s="6"/>
      <c r="SKC151" s="11"/>
      <c r="SKD151" s="6"/>
      <c r="SKJ151" s="11"/>
      <c r="SKK151" s="6"/>
      <c r="SKQ151" s="11"/>
      <c r="SKR151" s="6"/>
      <c r="SKX151" s="11"/>
      <c r="SKY151" s="6"/>
      <c r="SLE151" s="11"/>
      <c r="SLF151" s="6"/>
      <c r="SLL151" s="11"/>
      <c r="SLM151" s="6"/>
      <c r="SLS151" s="11"/>
      <c r="SLT151" s="6"/>
      <c r="SLZ151" s="11"/>
      <c r="SMA151" s="6"/>
      <c r="SMG151" s="11"/>
      <c r="SMH151" s="6"/>
      <c r="SMN151" s="11"/>
      <c r="SMO151" s="6"/>
      <c r="SMU151" s="11"/>
      <c r="SMV151" s="6"/>
      <c r="SNB151" s="11"/>
      <c r="SNC151" s="6"/>
      <c r="SNI151" s="11"/>
      <c r="SNJ151" s="6"/>
      <c r="SNP151" s="11"/>
      <c r="SNQ151" s="6"/>
      <c r="SNW151" s="11"/>
      <c r="SNX151" s="6"/>
      <c r="SOD151" s="11"/>
      <c r="SOE151" s="6"/>
      <c r="SOK151" s="11"/>
      <c r="SOL151" s="6"/>
      <c r="SOR151" s="11"/>
      <c r="SOS151" s="6"/>
      <c r="SOY151" s="11"/>
      <c r="SOZ151" s="6"/>
      <c r="SPF151" s="11"/>
      <c r="SPG151" s="6"/>
      <c r="SPM151" s="11"/>
      <c r="SPN151" s="6"/>
      <c r="SPT151" s="11"/>
      <c r="SPU151" s="6"/>
      <c r="SQA151" s="11"/>
      <c r="SQB151" s="6"/>
      <c r="SQH151" s="11"/>
      <c r="SQI151" s="6"/>
      <c r="SQO151" s="11"/>
      <c r="SQP151" s="6"/>
      <c r="SQV151" s="11"/>
      <c r="SQW151" s="6"/>
      <c r="SRC151" s="11"/>
      <c r="SRD151" s="6"/>
      <c r="SRJ151" s="11"/>
      <c r="SRK151" s="6"/>
      <c r="SRQ151" s="11"/>
      <c r="SRR151" s="6"/>
      <c r="SRX151" s="11"/>
      <c r="SRY151" s="6"/>
      <c r="SSE151" s="11"/>
      <c r="SSF151" s="6"/>
      <c r="SSL151" s="11"/>
      <c r="SSM151" s="6"/>
      <c r="SSS151" s="11"/>
      <c r="SST151" s="6"/>
      <c r="SSZ151" s="11"/>
      <c r="STA151" s="6"/>
      <c r="STG151" s="11"/>
      <c r="STH151" s="6"/>
      <c r="STN151" s="11"/>
      <c r="STO151" s="6"/>
      <c r="STU151" s="11"/>
      <c r="STV151" s="6"/>
      <c r="SUB151" s="11"/>
      <c r="SUC151" s="6"/>
      <c r="SUI151" s="11"/>
      <c r="SUJ151" s="6"/>
      <c r="SUP151" s="11"/>
      <c r="SUQ151" s="6"/>
      <c r="SUW151" s="11"/>
      <c r="SUX151" s="6"/>
      <c r="SVD151" s="11"/>
      <c r="SVE151" s="6"/>
      <c r="SVK151" s="11"/>
      <c r="SVL151" s="6"/>
      <c r="SVR151" s="11"/>
      <c r="SVS151" s="6"/>
      <c r="SVY151" s="11"/>
      <c r="SVZ151" s="6"/>
      <c r="SWF151" s="11"/>
      <c r="SWG151" s="6"/>
      <c r="SWM151" s="11"/>
      <c r="SWN151" s="6"/>
      <c r="SWT151" s="11"/>
      <c r="SWU151" s="6"/>
      <c r="SXA151" s="11"/>
      <c r="SXB151" s="6"/>
      <c r="SXH151" s="11"/>
      <c r="SXI151" s="6"/>
      <c r="SXO151" s="11"/>
      <c r="SXP151" s="6"/>
      <c r="SXV151" s="11"/>
      <c r="SXW151" s="6"/>
      <c r="SYC151" s="11"/>
      <c r="SYD151" s="6"/>
      <c r="SYJ151" s="11"/>
      <c r="SYK151" s="6"/>
      <c r="SYQ151" s="11"/>
      <c r="SYR151" s="6"/>
      <c r="SYX151" s="11"/>
      <c r="SYY151" s="6"/>
      <c r="SZE151" s="11"/>
      <c r="SZF151" s="6"/>
      <c r="SZL151" s="11"/>
      <c r="SZM151" s="6"/>
      <c r="SZS151" s="11"/>
      <c r="SZT151" s="6"/>
      <c r="SZZ151" s="11"/>
      <c r="TAA151" s="6"/>
      <c r="TAG151" s="11"/>
      <c r="TAH151" s="6"/>
      <c r="TAN151" s="11"/>
      <c r="TAO151" s="6"/>
      <c r="TAU151" s="11"/>
      <c r="TAV151" s="6"/>
      <c r="TBB151" s="11"/>
      <c r="TBC151" s="6"/>
      <c r="TBI151" s="11"/>
      <c r="TBJ151" s="6"/>
      <c r="TBP151" s="11"/>
      <c r="TBQ151" s="6"/>
      <c r="TBW151" s="11"/>
      <c r="TBX151" s="6"/>
      <c r="TCD151" s="11"/>
      <c r="TCE151" s="6"/>
      <c r="TCK151" s="11"/>
      <c r="TCL151" s="6"/>
      <c r="TCR151" s="11"/>
      <c r="TCS151" s="6"/>
      <c r="TCY151" s="11"/>
      <c r="TCZ151" s="6"/>
      <c r="TDF151" s="11"/>
      <c r="TDG151" s="6"/>
      <c r="TDM151" s="11"/>
      <c r="TDN151" s="6"/>
      <c r="TDT151" s="11"/>
      <c r="TDU151" s="6"/>
      <c r="TEA151" s="11"/>
      <c r="TEB151" s="6"/>
      <c r="TEH151" s="11"/>
      <c r="TEI151" s="6"/>
      <c r="TEO151" s="11"/>
      <c r="TEP151" s="6"/>
      <c r="TEV151" s="11"/>
      <c r="TEW151" s="6"/>
      <c r="TFC151" s="11"/>
      <c r="TFD151" s="6"/>
      <c r="TFJ151" s="11"/>
      <c r="TFK151" s="6"/>
      <c r="TFQ151" s="11"/>
      <c r="TFR151" s="6"/>
      <c r="TFX151" s="11"/>
      <c r="TFY151" s="6"/>
      <c r="TGE151" s="11"/>
      <c r="TGF151" s="6"/>
      <c r="TGL151" s="11"/>
      <c r="TGM151" s="6"/>
      <c r="TGS151" s="11"/>
      <c r="TGT151" s="6"/>
      <c r="TGZ151" s="11"/>
      <c r="THA151" s="6"/>
      <c r="THG151" s="11"/>
      <c r="THH151" s="6"/>
      <c r="THN151" s="11"/>
      <c r="THO151" s="6"/>
      <c r="THU151" s="11"/>
      <c r="THV151" s="6"/>
      <c r="TIB151" s="11"/>
      <c r="TIC151" s="6"/>
      <c r="TII151" s="11"/>
      <c r="TIJ151" s="6"/>
      <c r="TIP151" s="11"/>
      <c r="TIQ151" s="6"/>
      <c r="TIW151" s="11"/>
      <c r="TIX151" s="6"/>
      <c r="TJD151" s="11"/>
      <c r="TJE151" s="6"/>
      <c r="TJK151" s="11"/>
      <c r="TJL151" s="6"/>
      <c r="TJR151" s="11"/>
      <c r="TJS151" s="6"/>
      <c r="TJY151" s="11"/>
      <c r="TJZ151" s="6"/>
      <c r="TKF151" s="11"/>
      <c r="TKG151" s="6"/>
      <c r="TKM151" s="11"/>
      <c r="TKN151" s="6"/>
      <c r="TKT151" s="11"/>
      <c r="TKU151" s="6"/>
      <c r="TLA151" s="11"/>
      <c r="TLB151" s="6"/>
      <c r="TLH151" s="11"/>
      <c r="TLI151" s="6"/>
      <c r="TLO151" s="11"/>
      <c r="TLP151" s="6"/>
      <c r="TLV151" s="11"/>
      <c r="TLW151" s="6"/>
      <c r="TMC151" s="11"/>
      <c r="TMD151" s="6"/>
      <c r="TMJ151" s="11"/>
      <c r="TMK151" s="6"/>
      <c r="TMQ151" s="11"/>
      <c r="TMR151" s="6"/>
      <c r="TMX151" s="11"/>
      <c r="TMY151" s="6"/>
      <c r="TNE151" s="11"/>
      <c r="TNF151" s="6"/>
      <c r="TNL151" s="11"/>
      <c r="TNM151" s="6"/>
      <c r="TNS151" s="11"/>
      <c r="TNT151" s="6"/>
      <c r="TNZ151" s="11"/>
      <c r="TOA151" s="6"/>
      <c r="TOG151" s="11"/>
      <c r="TOH151" s="6"/>
      <c r="TON151" s="11"/>
      <c r="TOO151" s="6"/>
      <c r="TOU151" s="11"/>
      <c r="TOV151" s="6"/>
      <c r="TPB151" s="11"/>
      <c r="TPC151" s="6"/>
      <c r="TPI151" s="11"/>
      <c r="TPJ151" s="6"/>
      <c r="TPP151" s="11"/>
      <c r="TPQ151" s="6"/>
      <c r="TPW151" s="11"/>
      <c r="TPX151" s="6"/>
      <c r="TQD151" s="11"/>
      <c r="TQE151" s="6"/>
      <c r="TQK151" s="11"/>
      <c r="TQL151" s="6"/>
      <c r="TQR151" s="11"/>
      <c r="TQS151" s="6"/>
      <c r="TQY151" s="11"/>
      <c r="TQZ151" s="6"/>
      <c r="TRF151" s="11"/>
      <c r="TRG151" s="6"/>
      <c r="TRM151" s="11"/>
      <c r="TRN151" s="6"/>
      <c r="TRT151" s="11"/>
      <c r="TRU151" s="6"/>
      <c r="TSA151" s="11"/>
      <c r="TSB151" s="6"/>
      <c r="TSH151" s="11"/>
      <c r="TSI151" s="6"/>
      <c r="TSO151" s="11"/>
      <c r="TSP151" s="6"/>
      <c r="TSV151" s="11"/>
      <c r="TSW151" s="6"/>
      <c r="TTC151" s="11"/>
      <c r="TTD151" s="6"/>
      <c r="TTJ151" s="11"/>
      <c r="TTK151" s="6"/>
      <c r="TTQ151" s="11"/>
      <c r="TTR151" s="6"/>
      <c r="TTX151" s="11"/>
      <c r="TTY151" s="6"/>
      <c r="TUE151" s="11"/>
      <c r="TUF151" s="6"/>
      <c r="TUL151" s="11"/>
      <c r="TUM151" s="6"/>
      <c r="TUS151" s="11"/>
      <c r="TUT151" s="6"/>
      <c r="TUZ151" s="11"/>
      <c r="TVA151" s="6"/>
      <c r="TVG151" s="11"/>
      <c r="TVH151" s="6"/>
      <c r="TVN151" s="11"/>
      <c r="TVO151" s="6"/>
      <c r="TVU151" s="11"/>
      <c r="TVV151" s="6"/>
      <c r="TWB151" s="11"/>
      <c r="TWC151" s="6"/>
      <c r="TWI151" s="11"/>
      <c r="TWJ151" s="6"/>
      <c r="TWP151" s="11"/>
      <c r="TWQ151" s="6"/>
      <c r="TWW151" s="11"/>
      <c r="TWX151" s="6"/>
      <c r="TXD151" s="11"/>
      <c r="TXE151" s="6"/>
      <c r="TXK151" s="11"/>
      <c r="TXL151" s="6"/>
      <c r="TXR151" s="11"/>
      <c r="TXS151" s="6"/>
      <c r="TXY151" s="11"/>
      <c r="TXZ151" s="6"/>
      <c r="TYF151" s="11"/>
      <c r="TYG151" s="6"/>
      <c r="TYM151" s="11"/>
      <c r="TYN151" s="6"/>
      <c r="TYT151" s="11"/>
      <c r="TYU151" s="6"/>
      <c r="TZA151" s="11"/>
      <c r="TZB151" s="6"/>
      <c r="TZH151" s="11"/>
      <c r="TZI151" s="6"/>
      <c r="TZO151" s="11"/>
      <c r="TZP151" s="6"/>
      <c r="TZV151" s="11"/>
      <c r="TZW151" s="6"/>
      <c r="UAC151" s="11"/>
      <c r="UAD151" s="6"/>
      <c r="UAJ151" s="11"/>
      <c r="UAK151" s="6"/>
      <c r="UAQ151" s="11"/>
      <c r="UAR151" s="6"/>
      <c r="UAX151" s="11"/>
      <c r="UAY151" s="6"/>
      <c r="UBE151" s="11"/>
      <c r="UBF151" s="6"/>
      <c r="UBL151" s="11"/>
      <c r="UBM151" s="6"/>
      <c r="UBS151" s="11"/>
      <c r="UBT151" s="6"/>
      <c r="UBZ151" s="11"/>
      <c r="UCA151" s="6"/>
      <c r="UCG151" s="11"/>
      <c r="UCH151" s="6"/>
      <c r="UCN151" s="11"/>
      <c r="UCO151" s="6"/>
      <c r="UCU151" s="11"/>
      <c r="UCV151" s="6"/>
      <c r="UDB151" s="11"/>
      <c r="UDC151" s="6"/>
      <c r="UDI151" s="11"/>
      <c r="UDJ151" s="6"/>
      <c r="UDP151" s="11"/>
      <c r="UDQ151" s="6"/>
      <c r="UDW151" s="11"/>
      <c r="UDX151" s="6"/>
      <c r="UED151" s="11"/>
      <c r="UEE151" s="6"/>
      <c r="UEK151" s="11"/>
      <c r="UEL151" s="6"/>
      <c r="UER151" s="11"/>
      <c r="UES151" s="6"/>
      <c r="UEY151" s="11"/>
      <c r="UEZ151" s="6"/>
      <c r="UFF151" s="11"/>
      <c r="UFG151" s="6"/>
      <c r="UFM151" s="11"/>
      <c r="UFN151" s="6"/>
      <c r="UFT151" s="11"/>
      <c r="UFU151" s="6"/>
      <c r="UGA151" s="11"/>
      <c r="UGB151" s="6"/>
      <c r="UGH151" s="11"/>
      <c r="UGI151" s="6"/>
      <c r="UGO151" s="11"/>
      <c r="UGP151" s="6"/>
      <c r="UGV151" s="11"/>
      <c r="UGW151" s="6"/>
      <c r="UHC151" s="11"/>
      <c r="UHD151" s="6"/>
      <c r="UHJ151" s="11"/>
      <c r="UHK151" s="6"/>
      <c r="UHQ151" s="11"/>
      <c r="UHR151" s="6"/>
      <c r="UHX151" s="11"/>
      <c r="UHY151" s="6"/>
      <c r="UIE151" s="11"/>
      <c r="UIF151" s="6"/>
      <c r="UIL151" s="11"/>
      <c r="UIM151" s="6"/>
      <c r="UIS151" s="11"/>
      <c r="UIT151" s="6"/>
      <c r="UIZ151" s="11"/>
      <c r="UJA151" s="6"/>
      <c r="UJG151" s="11"/>
      <c r="UJH151" s="6"/>
      <c r="UJN151" s="11"/>
      <c r="UJO151" s="6"/>
      <c r="UJU151" s="11"/>
      <c r="UJV151" s="6"/>
      <c r="UKB151" s="11"/>
      <c r="UKC151" s="6"/>
      <c r="UKI151" s="11"/>
      <c r="UKJ151" s="6"/>
      <c r="UKP151" s="11"/>
      <c r="UKQ151" s="6"/>
      <c r="UKW151" s="11"/>
      <c r="UKX151" s="6"/>
      <c r="ULD151" s="11"/>
      <c r="ULE151" s="6"/>
      <c r="ULK151" s="11"/>
      <c r="ULL151" s="6"/>
      <c r="ULR151" s="11"/>
      <c r="ULS151" s="6"/>
      <c r="ULY151" s="11"/>
      <c r="ULZ151" s="6"/>
      <c r="UMF151" s="11"/>
      <c r="UMG151" s="6"/>
      <c r="UMM151" s="11"/>
      <c r="UMN151" s="6"/>
      <c r="UMT151" s="11"/>
      <c r="UMU151" s="6"/>
      <c r="UNA151" s="11"/>
      <c r="UNB151" s="6"/>
      <c r="UNH151" s="11"/>
      <c r="UNI151" s="6"/>
      <c r="UNO151" s="11"/>
      <c r="UNP151" s="6"/>
      <c r="UNV151" s="11"/>
      <c r="UNW151" s="6"/>
      <c r="UOC151" s="11"/>
      <c r="UOD151" s="6"/>
      <c r="UOJ151" s="11"/>
      <c r="UOK151" s="6"/>
      <c r="UOQ151" s="11"/>
      <c r="UOR151" s="6"/>
      <c r="UOX151" s="11"/>
      <c r="UOY151" s="6"/>
      <c r="UPE151" s="11"/>
      <c r="UPF151" s="6"/>
      <c r="UPL151" s="11"/>
      <c r="UPM151" s="6"/>
      <c r="UPS151" s="11"/>
      <c r="UPT151" s="6"/>
      <c r="UPZ151" s="11"/>
      <c r="UQA151" s="6"/>
      <c r="UQG151" s="11"/>
      <c r="UQH151" s="6"/>
      <c r="UQN151" s="11"/>
      <c r="UQO151" s="6"/>
      <c r="UQU151" s="11"/>
      <c r="UQV151" s="6"/>
      <c r="URB151" s="11"/>
      <c r="URC151" s="6"/>
      <c r="URI151" s="11"/>
      <c r="URJ151" s="6"/>
      <c r="URP151" s="11"/>
      <c r="URQ151" s="6"/>
      <c r="URW151" s="11"/>
      <c r="URX151" s="6"/>
      <c r="USD151" s="11"/>
      <c r="USE151" s="6"/>
      <c r="USK151" s="11"/>
      <c r="USL151" s="6"/>
      <c r="USR151" s="11"/>
      <c r="USS151" s="6"/>
      <c r="USY151" s="11"/>
      <c r="USZ151" s="6"/>
      <c r="UTF151" s="11"/>
      <c r="UTG151" s="6"/>
      <c r="UTM151" s="11"/>
      <c r="UTN151" s="6"/>
      <c r="UTT151" s="11"/>
      <c r="UTU151" s="6"/>
      <c r="UUA151" s="11"/>
      <c r="UUB151" s="6"/>
      <c r="UUH151" s="11"/>
      <c r="UUI151" s="6"/>
      <c r="UUO151" s="11"/>
      <c r="UUP151" s="6"/>
      <c r="UUV151" s="11"/>
      <c r="UUW151" s="6"/>
      <c r="UVC151" s="11"/>
      <c r="UVD151" s="6"/>
      <c r="UVJ151" s="11"/>
      <c r="UVK151" s="6"/>
      <c r="UVQ151" s="11"/>
      <c r="UVR151" s="6"/>
      <c r="UVX151" s="11"/>
      <c r="UVY151" s="6"/>
      <c r="UWE151" s="11"/>
      <c r="UWF151" s="6"/>
      <c r="UWL151" s="11"/>
      <c r="UWM151" s="6"/>
      <c r="UWS151" s="11"/>
      <c r="UWT151" s="6"/>
      <c r="UWZ151" s="11"/>
      <c r="UXA151" s="6"/>
      <c r="UXG151" s="11"/>
      <c r="UXH151" s="6"/>
      <c r="UXN151" s="11"/>
      <c r="UXO151" s="6"/>
      <c r="UXU151" s="11"/>
      <c r="UXV151" s="6"/>
      <c r="UYB151" s="11"/>
      <c r="UYC151" s="6"/>
      <c r="UYI151" s="11"/>
      <c r="UYJ151" s="6"/>
      <c r="UYP151" s="11"/>
      <c r="UYQ151" s="6"/>
      <c r="UYW151" s="11"/>
      <c r="UYX151" s="6"/>
      <c r="UZD151" s="11"/>
      <c r="UZE151" s="6"/>
      <c r="UZK151" s="11"/>
      <c r="UZL151" s="6"/>
      <c r="UZR151" s="11"/>
      <c r="UZS151" s="6"/>
      <c r="UZY151" s="11"/>
      <c r="UZZ151" s="6"/>
      <c r="VAF151" s="11"/>
      <c r="VAG151" s="6"/>
      <c r="VAM151" s="11"/>
      <c r="VAN151" s="6"/>
      <c r="VAT151" s="11"/>
      <c r="VAU151" s="6"/>
      <c r="VBA151" s="11"/>
      <c r="VBB151" s="6"/>
      <c r="VBH151" s="11"/>
      <c r="VBI151" s="6"/>
      <c r="VBO151" s="11"/>
      <c r="VBP151" s="6"/>
      <c r="VBV151" s="11"/>
      <c r="VBW151" s="6"/>
      <c r="VCC151" s="11"/>
      <c r="VCD151" s="6"/>
      <c r="VCJ151" s="11"/>
      <c r="VCK151" s="6"/>
      <c r="VCQ151" s="11"/>
      <c r="VCR151" s="6"/>
      <c r="VCX151" s="11"/>
      <c r="VCY151" s="6"/>
      <c r="VDE151" s="11"/>
      <c r="VDF151" s="6"/>
      <c r="VDL151" s="11"/>
      <c r="VDM151" s="6"/>
      <c r="VDS151" s="11"/>
      <c r="VDT151" s="6"/>
      <c r="VDZ151" s="11"/>
      <c r="VEA151" s="6"/>
      <c r="VEG151" s="11"/>
      <c r="VEH151" s="6"/>
      <c r="VEN151" s="11"/>
      <c r="VEO151" s="6"/>
      <c r="VEU151" s="11"/>
      <c r="VEV151" s="6"/>
      <c r="VFB151" s="11"/>
      <c r="VFC151" s="6"/>
      <c r="VFI151" s="11"/>
      <c r="VFJ151" s="6"/>
      <c r="VFP151" s="11"/>
      <c r="VFQ151" s="6"/>
      <c r="VFW151" s="11"/>
      <c r="VFX151" s="6"/>
      <c r="VGD151" s="11"/>
      <c r="VGE151" s="6"/>
      <c r="VGK151" s="11"/>
      <c r="VGL151" s="6"/>
      <c r="VGR151" s="11"/>
      <c r="VGS151" s="6"/>
      <c r="VGY151" s="11"/>
      <c r="VGZ151" s="6"/>
      <c r="VHF151" s="11"/>
      <c r="VHG151" s="6"/>
      <c r="VHM151" s="11"/>
      <c r="VHN151" s="6"/>
      <c r="VHT151" s="11"/>
      <c r="VHU151" s="6"/>
      <c r="VIA151" s="11"/>
      <c r="VIB151" s="6"/>
      <c r="VIH151" s="11"/>
      <c r="VII151" s="6"/>
      <c r="VIO151" s="11"/>
      <c r="VIP151" s="6"/>
      <c r="VIV151" s="11"/>
      <c r="VIW151" s="6"/>
      <c r="VJC151" s="11"/>
      <c r="VJD151" s="6"/>
      <c r="VJJ151" s="11"/>
      <c r="VJK151" s="6"/>
      <c r="VJQ151" s="11"/>
      <c r="VJR151" s="6"/>
      <c r="VJX151" s="11"/>
      <c r="VJY151" s="6"/>
      <c r="VKE151" s="11"/>
      <c r="VKF151" s="6"/>
      <c r="VKL151" s="11"/>
      <c r="VKM151" s="6"/>
      <c r="VKS151" s="11"/>
      <c r="VKT151" s="6"/>
      <c r="VKZ151" s="11"/>
      <c r="VLA151" s="6"/>
      <c r="VLG151" s="11"/>
      <c r="VLH151" s="6"/>
      <c r="VLN151" s="11"/>
      <c r="VLO151" s="6"/>
      <c r="VLU151" s="11"/>
      <c r="VLV151" s="6"/>
      <c r="VMB151" s="11"/>
      <c r="VMC151" s="6"/>
      <c r="VMI151" s="11"/>
      <c r="VMJ151" s="6"/>
      <c r="VMP151" s="11"/>
      <c r="VMQ151" s="6"/>
      <c r="VMW151" s="11"/>
      <c r="VMX151" s="6"/>
      <c r="VND151" s="11"/>
      <c r="VNE151" s="6"/>
      <c r="VNK151" s="11"/>
      <c r="VNL151" s="6"/>
      <c r="VNR151" s="11"/>
      <c r="VNS151" s="6"/>
      <c r="VNY151" s="11"/>
      <c r="VNZ151" s="6"/>
      <c r="VOF151" s="11"/>
      <c r="VOG151" s="6"/>
      <c r="VOM151" s="11"/>
      <c r="VON151" s="6"/>
      <c r="VOT151" s="11"/>
      <c r="VOU151" s="6"/>
      <c r="VPA151" s="11"/>
      <c r="VPB151" s="6"/>
      <c r="VPH151" s="11"/>
      <c r="VPI151" s="6"/>
      <c r="VPO151" s="11"/>
      <c r="VPP151" s="6"/>
      <c r="VPV151" s="11"/>
      <c r="VPW151" s="6"/>
      <c r="VQC151" s="11"/>
      <c r="VQD151" s="6"/>
      <c r="VQJ151" s="11"/>
      <c r="VQK151" s="6"/>
      <c r="VQQ151" s="11"/>
      <c r="VQR151" s="6"/>
      <c r="VQX151" s="11"/>
      <c r="VQY151" s="6"/>
      <c r="VRE151" s="11"/>
      <c r="VRF151" s="6"/>
      <c r="VRL151" s="11"/>
      <c r="VRM151" s="6"/>
      <c r="VRS151" s="11"/>
      <c r="VRT151" s="6"/>
      <c r="VRZ151" s="11"/>
      <c r="VSA151" s="6"/>
      <c r="VSG151" s="11"/>
      <c r="VSH151" s="6"/>
      <c r="VSN151" s="11"/>
      <c r="VSO151" s="6"/>
      <c r="VSU151" s="11"/>
      <c r="VSV151" s="6"/>
      <c r="VTB151" s="11"/>
      <c r="VTC151" s="6"/>
      <c r="VTI151" s="11"/>
      <c r="VTJ151" s="6"/>
      <c r="VTP151" s="11"/>
      <c r="VTQ151" s="6"/>
      <c r="VTW151" s="11"/>
      <c r="VTX151" s="6"/>
      <c r="VUD151" s="11"/>
      <c r="VUE151" s="6"/>
      <c r="VUK151" s="11"/>
      <c r="VUL151" s="6"/>
      <c r="VUR151" s="11"/>
      <c r="VUS151" s="6"/>
      <c r="VUY151" s="11"/>
      <c r="VUZ151" s="6"/>
      <c r="VVF151" s="11"/>
      <c r="VVG151" s="6"/>
      <c r="VVM151" s="11"/>
      <c r="VVN151" s="6"/>
      <c r="VVT151" s="11"/>
      <c r="VVU151" s="6"/>
      <c r="VWA151" s="11"/>
      <c r="VWB151" s="6"/>
      <c r="VWH151" s="11"/>
      <c r="VWI151" s="6"/>
      <c r="VWO151" s="11"/>
      <c r="VWP151" s="6"/>
      <c r="VWV151" s="11"/>
      <c r="VWW151" s="6"/>
      <c r="VXC151" s="11"/>
      <c r="VXD151" s="6"/>
      <c r="VXJ151" s="11"/>
      <c r="VXK151" s="6"/>
      <c r="VXQ151" s="11"/>
      <c r="VXR151" s="6"/>
      <c r="VXX151" s="11"/>
      <c r="VXY151" s="6"/>
      <c r="VYE151" s="11"/>
      <c r="VYF151" s="6"/>
      <c r="VYL151" s="11"/>
      <c r="VYM151" s="6"/>
      <c r="VYS151" s="11"/>
      <c r="VYT151" s="6"/>
      <c r="VYZ151" s="11"/>
      <c r="VZA151" s="6"/>
      <c r="VZG151" s="11"/>
      <c r="VZH151" s="6"/>
      <c r="VZN151" s="11"/>
      <c r="VZO151" s="6"/>
      <c r="VZU151" s="11"/>
      <c r="VZV151" s="6"/>
      <c r="WAB151" s="11"/>
      <c r="WAC151" s="6"/>
      <c r="WAI151" s="11"/>
      <c r="WAJ151" s="6"/>
      <c r="WAP151" s="11"/>
      <c r="WAQ151" s="6"/>
      <c r="WAW151" s="11"/>
      <c r="WAX151" s="6"/>
      <c r="WBD151" s="11"/>
      <c r="WBE151" s="6"/>
      <c r="WBK151" s="11"/>
      <c r="WBL151" s="6"/>
      <c r="WBR151" s="11"/>
      <c r="WBS151" s="6"/>
      <c r="WBY151" s="11"/>
      <c r="WBZ151" s="6"/>
      <c r="WCF151" s="11"/>
      <c r="WCG151" s="6"/>
      <c r="WCM151" s="11"/>
      <c r="WCN151" s="6"/>
      <c r="WCT151" s="11"/>
      <c r="WCU151" s="6"/>
      <c r="WDA151" s="11"/>
      <c r="WDB151" s="6"/>
      <c r="WDH151" s="11"/>
      <c r="WDI151" s="6"/>
      <c r="WDO151" s="11"/>
      <c r="WDP151" s="6"/>
      <c r="WDV151" s="11"/>
      <c r="WDW151" s="6"/>
      <c r="WEC151" s="11"/>
      <c r="WED151" s="6"/>
      <c r="WEJ151" s="11"/>
      <c r="WEK151" s="6"/>
      <c r="WEQ151" s="11"/>
      <c r="WER151" s="6"/>
      <c r="WEX151" s="11"/>
      <c r="WEY151" s="6"/>
      <c r="WFE151" s="11"/>
      <c r="WFF151" s="6"/>
      <c r="WFL151" s="11"/>
      <c r="WFM151" s="6"/>
      <c r="WFS151" s="11"/>
      <c r="WFT151" s="6"/>
      <c r="WFZ151" s="11"/>
      <c r="WGA151" s="6"/>
      <c r="WGG151" s="11"/>
      <c r="WGH151" s="6"/>
      <c r="WGN151" s="11"/>
      <c r="WGO151" s="6"/>
      <c r="WGU151" s="11"/>
      <c r="WGV151" s="6"/>
      <c r="WHB151" s="11"/>
      <c r="WHC151" s="6"/>
      <c r="WHI151" s="11"/>
      <c r="WHJ151" s="6"/>
      <c r="WHP151" s="11"/>
      <c r="WHQ151" s="6"/>
      <c r="WHW151" s="11"/>
      <c r="WHX151" s="6"/>
      <c r="WID151" s="11"/>
      <c r="WIE151" s="6"/>
      <c r="WIK151" s="11"/>
      <c r="WIL151" s="6"/>
      <c r="WIR151" s="11"/>
      <c r="WIS151" s="6"/>
      <c r="WIY151" s="11"/>
      <c r="WIZ151" s="6"/>
      <c r="WJF151" s="11"/>
      <c r="WJG151" s="6"/>
      <c r="WJM151" s="11"/>
      <c r="WJN151" s="6"/>
      <c r="WJT151" s="11"/>
      <c r="WJU151" s="6"/>
      <c r="WKA151" s="11"/>
      <c r="WKB151" s="6"/>
      <c r="WKH151" s="11"/>
      <c r="WKI151" s="6"/>
      <c r="WKO151" s="11"/>
      <c r="WKP151" s="6"/>
      <c r="WKV151" s="11"/>
      <c r="WKW151" s="6"/>
      <c r="WLC151" s="11"/>
      <c r="WLD151" s="6"/>
      <c r="WLJ151" s="11"/>
      <c r="WLK151" s="6"/>
      <c r="WLQ151" s="11"/>
      <c r="WLR151" s="6"/>
      <c r="WLX151" s="11"/>
      <c r="WLY151" s="6"/>
      <c r="WME151" s="11"/>
      <c r="WMF151" s="6"/>
      <c r="WML151" s="11"/>
      <c r="WMM151" s="6"/>
      <c r="WMS151" s="11"/>
      <c r="WMT151" s="6"/>
      <c r="WMZ151" s="11"/>
      <c r="WNA151" s="6"/>
      <c r="WNG151" s="11"/>
      <c r="WNH151" s="6"/>
      <c r="WNN151" s="11"/>
      <c r="WNO151" s="6"/>
      <c r="WNU151" s="11"/>
      <c r="WNV151" s="6"/>
      <c r="WOB151" s="11"/>
      <c r="WOC151" s="6"/>
      <c r="WOI151" s="11"/>
      <c r="WOJ151" s="6"/>
      <c r="WOP151" s="11"/>
      <c r="WOQ151" s="6"/>
      <c r="WOW151" s="11"/>
      <c r="WOX151" s="6"/>
      <c r="WPD151" s="11"/>
      <c r="WPE151" s="6"/>
      <c r="WPK151" s="11"/>
      <c r="WPL151" s="6"/>
      <c r="WPR151" s="11"/>
      <c r="WPS151" s="6"/>
      <c r="WPY151" s="11"/>
      <c r="WPZ151" s="6"/>
      <c r="WQF151" s="11"/>
      <c r="WQG151" s="6"/>
      <c r="WQM151" s="11"/>
      <c r="WQN151" s="6"/>
      <c r="WQT151" s="11"/>
      <c r="WQU151" s="6"/>
      <c r="WRA151" s="11"/>
      <c r="WRB151" s="6"/>
      <c r="WRH151" s="11"/>
      <c r="WRI151" s="6"/>
      <c r="WRO151" s="11"/>
      <c r="WRP151" s="6"/>
      <c r="WRV151" s="11"/>
      <c r="WRW151" s="6"/>
      <c r="WSC151" s="11"/>
      <c r="WSD151" s="6"/>
      <c r="WSJ151" s="11"/>
      <c r="WSK151" s="6"/>
      <c r="WSQ151" s="11"/>
      <c r="WSR151" s="6"/>
      <c r="WSX151" s="11"/>
      <c r="WSY151" s="6"/>
      <c r="WTE151" s="11"/>
      <c r="WTF151" s="6"/>
      <c r="WTL151" s="11"/>
      <c r="WTM151" s="6"/>
      <c r="WTS151" s="11"/>
      <c r="WTT151" s="6"/>
      <c r="WTZ151" s="11"/>
      <c r="WUA151" s="6"/>
      <c r="WUG151" s="11"/>
      <c r="WUH151" s="6"/>
      <c r="WUN151" s="11"/>
      <c r="WUO151" s="6"/>
      <c r="WUU151" s="11"/>
      <c r="WUV151" s="6"/>
      <c r="WVB151" s="11"/>
      <c r="WVC151" s="6"/>
      <c r="WVI151" s="11"/>
      <c r="WVJ151" s="6"/>
      <c r="WVP151" s="11"/>
      <c r="WVQ151" s="6"/>
      <c r="WVW151" s="11"/>
      <c r="WVX151" s="6"/>
      <c r="WWD151" s="11"/>
      <c r="WWE151" s="6"/>
      <c r="WWK151" s="11"/>
      <c r="WWL151" s="6"/>
      <c r="WWR151" s="11"/>
      <c r="WWS151" s="6"/>
      <c r="WWY151" s="11"/>
      <c r="WWZ151" s="6"/>
      <c r="WXF151" s="11"/>
      <c r="WXG151" s="6"/>
      <c r="WXM151" s="11"/>
      <c r="WXN151" s="6"/>
      <c r="WXT151" s="11"/>
      <c r="WXU151" s="6"/>
      <c r="WYA151" s="11"/>
      <c r="WYB151" s="6"/>
      <c r="WYH151" s="11"/>
      <c r="WYI151" s="6"/>
      <c r="WYO151" s="11"/>
      <c r="WYP151" s="6"/>
      <c r="WYV151" s="11"/>
      <c r="WYW151" s="6"/>
      <c r="WZC151" s="11"/>
      <c r="WZD151" s="6"/>
      <c r="WZJ151" s="11"/>
      <c r="WZK151" s="6"/>
      <c r="WZQ151" s="11"/>
      <c r="WZR151" s="6"/>
      <c r="WZX151" s="11"/>
      <c r="WZY151" s="6"/>
      <c r="XAE151" s="11"/>
      <c r="XAF151" s="6"/>
      <c r="XAL151" s="11"/>
      <c r="XAM151" s="6"/>
      <c r="XAS151" s="11"/>
      <c r="XAT151" s="6"/>
      <c r="XAZ151" s="11"/>
      <c r="XBA151" s="6"/>
      <c r="XBG151" s="11"/>
      <c r="XBH151" s="6"/>
      <c r="XBN151" s="11"/>
      <c r="XBO151" s="6"/>
      <c r="XBU151" s="11"/>
      <c r="XBV151" s="6"/>
      <c r="XCB151" s="11"/>
      <c r="XCC151" s="6"/>
      <c r="XCI151" s="11"/>
      <c r="XCJ151" s="6"/>
      <c r="XCP151" s="11"/>
      <c r="XCQ151" s="6"/>
      <c r="XCW151" s="11"/>
      <c r="XCX151" s="6"/>
      <c r="XDD151" s="11"/>
      <c r="XDE151" s="6"/>
      <c r="XDK151" s="11"/>
      <c r="XDL151" s="6"/>
      <c r="XDR151" s="11"/>
      <c r="XDS151" s="6"/>
      <c r="XDY151" s="11"/>
      <c r="XDZ151" s="6"/>
      <c r="XEF151" s="11"/>
      <c r="XEG151" s="6"/>
      <c r="XEM151" s="11"/>
      <c r="XEN151" s="6"/>
      <c r="XET151" s="11"/>
      <c r="XEU151" s="6"/>
      <c r="XFA151" s="11"/>
      <c r="XFB151" s="6"/>
    </row>
    <row r="152" spans="1:1024 1030:2046 2052:3068 3074:5119 5125:6141 6147:7163 7169:8192 8198:9214 9220:10236 10242:12287 12293:13309 13315:14331 14337:15360 15366:16382" s="7" customFormat="1" x14ac:dyDescent="0.2">
      <c r="A152" s="11">
        <v>45852</v>
      </c>
      <c r="B152" s="6" t="s">
        <v>20</v>
      </c>
      <c r="C152" s="7">
        <v>5.8130030000000001</v>
      </c>
      <c r="D152" s="7">
        <v>15000000</v>
      </c>
      <c r="E152" s="7">
        <v>87195059.950000003</v>
      </c>
      <c r="F152" s="7">
        <v>113.869863</v>
      </c>
      <c r="G152" s="7">
        <v>113.970463</v>
      </c>
      <c r="H152" s="3"/>
      <c r="I152" s="6"/>
      <c r="O152" s="11"/>
      <c r="P152" s="6"/>
      <c r="V152" s="11"/>
      <c r="W152" s="6"/>
      <c r="AC152" s="11"/>
      <c r="AD152" s="6"/>
      <c r="AJ152" s="11"/>
      <c r="AK152" s="6"/>
      <c r="AQ152" s="11"/>
      <c r="AR152" s="6"/>
      <c r="AX152" s="11"/>
      <c r="AY152" s="6"/>
      <c r="BE152" s="11"/>
      <c r="BF152" s="6"/>
      <c r="BL152" s="11"/>
      <c r="BM152" s="6"/>
      <c r="BS152" s="11"/>
      <c r="BT152" s="6"/>
      <c r="BZ152" s="11"/>
      <c r="CA152" s="6"/>
      <c r="CG152" s="11"/>
      <c r="CH152" s="6"/>
      <c r="CN152" s="11"/>
      <c r="CO152" s="6"/>
      <c r="CU152" s="11"/>
      <c r="CV152" s="6"/>
      <c r="DB152" s="11"/>
      <c r="DC152" s="6"/>
      <c r="DI152" s="11"/>
      <c r="DJ152" s="6"/>
      <c r="DP152" s="11"/>
      <c r="DQ152" s="6"/>
      <c r="DW152" s="11"/>
      <c r="DX152" s="6"/>
      <c r="ED152" s="11"/>
      <c r="EE152" s="6"/>
      <c r="EK152" s="11"/>
      <c r="EL152" s="6"/>
      <c r="ER152" s="11"/>
      <c r="ES152" s="6"/>
      <c r="EY152" s="11"/>
      <c r="EZ152" s="6"/>
      <c r="FF152" s="11"/>
      <c r="FG152" s="6"/>
      <c r="FM152" s="11"/>
      <c r="FN152" s="6"/>
      <c r="FT152" s="11"/>
      <c r="FU152" s="6"/>
      <c r="GA152" s="11"/>
      <c r="GB152" s="6"/>
      <c r="GH152" s="11"/>
      <c r="GI152" s="6"/>
      <c r="GO152" s="11"/>
      <c r="GP152" s="6"/>
      <c r="GV152" s="11"/>
      <c r="GW152" s="6"/>
      <c r="HC152" s="11"/>
      <c r="HD152" s="6"/>
      <c r="HJ152" s="11"/>
      <c r="HK152" s="6"/>
      <c r="HQ152" s="11"/>
      <c r="HR152" s="6"/>
      <c r="HX152" s="11"/>
      <c r="HY152" s="6"/>
      <c r="IE152" s="11"/>
      <c r="IF152" s="6"/>
      <c r="IL152" s="11"/>
      <c r="IM152" s="6"/>
      <c r="IS152" s="11"/>
      <c r="IT152" s="6"/>
      <c r="IZ152" s="11"/>
      <c r="JA152" s="6"/>
      <c r="JG152" s="11"/>
      <c r="JH152" s="6"/>
      <c r="JN152" s="11"/>
      <c r="JO152" s="6"/>
      <c r="JU152" s="11"/>
      <c r="JV152" s="6"/>
      <c r="KB152" s="11"/>
      <c r="KC152" s="6"/>
      <c r="KI152" s="11"/>
      <c r="KJ152" s="6"/>
      <c r="KP152" s="11"/>
      <c r="KQ152" s="6"/>
      <c r="KW152" s="11"/>
      <c r="KX152" s="6"/>
      <c r="LD152" s="11"/>
      <c r="LE152" s="6"/>
      <c r="LK152" s="11"/>
      <c r="LL152" s="6"/>
      <c r="LR152" s="11"/>
      <c r="LS152" s="6"/>
      <c r="LY152" s="11"/>
      <c r="LZ152" s="6"/>
      <c r="MF152" s="11"/>
      <c r="MG152" s="6"/>
      <c r="MM152" s="11"/>
      <c r="MN152" s="6"/>
      <c r="MT152" s="11"/>
      <c r="MU152" s="6"/>
      <c r="NA152" s="11"/>
      <c r="NB152" s="6"/>
      <c r="NH152" s="11"/>
      <c r="NI152" s="6"/>
      <c r="NO152" s="11"/>
      <c r="NP152" s="6"/>
      <c r="NV152" s="11"/>
      <c r="NW152" s="6"/>
      <c r="OC152" s="11"/>
      <c r="OD152" s="6"/>
      <c r="OJ152" s="11"/>
      <c r="OK152" s="6"/>
      <c r="OQ152" s="11"/>
      <c r="OR152" s="6"/>
      <c r="OX152" s="11"/>
      <c r="OY152" s="6"/>
      <c r="PE152" s="11"/>
      <c r="PF152" s="6"/>
      <c r="PL152" s="11"/>
      <c r="PM152" s="6"/>
      <c r="PS152" s="11"/>
      <c r="PT152" s="6"/>
      <c r="PZ152" s="11"/>
      <c r="QA152" s="6"/>
      <c r="QG152" s="11"/>
      <c r="QH152" s="6"/>
      <c r="QN152" s="11"/>
      <c r="QO152" s="6"/>
      <c r="QU152" s="11"/>
      <c r="QV152" s="6"/>
      <c r="RB152" s="11"/>
      <c r="RC152" s="6"/>
      <c r="RI152" s="11"/>
      <c r="RJ152" s="6"/>
      <c r="RP152" s="11"/>
      <c r="RQ152" s="6"/>
      <c r="RW152" s="11"/>
      <c r="RX152" s="6"/>
      <c r="SD152" s="11"/>
      <c r="SE152" s="6"/>
      <c r="SK152" s="11"/>
      <c r="SL152" s="6"/>
      <c r="SR152" s="11"/>
      <c r="SS152" s="6"/>
      <c r="SY152" s="11"/>
      <c r="SZ152" s="6"/>
      <c r="TF152" s="11"/>
      <c r="TG152" s="6"/>
      <c r="TM152" s="11"/>
      <c r="TN152" s="6"/>
      <c r="TT152" s="11"/>
      <c r="TU152" s="6"/>
      <c r="UA152" s="11"/>
      <c r="UB152" s="6"/>
      <c r="UH152" s="11"/>
      <c r="UI152" s="6"/>
      <c r="UO152" s="11"/>
      <c r="UP152" s="6"/>
      <c r="UV152" s="11"/>
      <c r="UW152" s="6"/>
      <c r="VC152" s="11"/>
      <c r="VD152" s="6"/>
      <c r="VJ152" s="11"/>
      <c r="VK152" s="6"/>
      <c r="VQ152" s="11"/>
      <c r="VR152" s="6"/>
      <c r="VX152" s="11"/>
      <c r="VY152" s="6"/>
      <c r="WE152" s="11"/>
      <c r="WF152" s="6"/>
      <c r="WL152" s="11"/>
      <c r="WM152" s="6"/>
      <c r="WS152" s="11"/>
      <c r="WT152" s="6"/>
      <c r="WZ152" s="11"/>
      <c r="XA152" s="6"/>
      <c r="XG152" s="11"/>
      <c r="XH152" s="6"/>
      <c r="XN152" s="11"/>
      <c r="XO152" s="6"/>
      <c r="XU152" s="11"/>
      <c r="XV152" s="6"/>
      <c r="YB152" s="11"/>
      <c r="YC152" s="6"/>
      <c r="YI152" s="11"/>
      <c r="YJ152" s="6"/>
      <c r="YP152" s="11"/>
      <c r="YQ152" s="6"/>
      <c r="YW152" s="11"/>
      <c r="YX152" s="6"/>
      <c r="ZD152" s="11"/>
      <c r="ZE152" s="6"/>
      <c r="ZK152" s="11"/>
      <c r="ZL152" s="6"/>
      <c r="ZR152" s="11"/>
      <c r="ZS152" s="6"/>
      <c r="ZY152" s="11"/>
      <c r="ZZ152" s="6"/>
      <c r="AAF152" s="11"/>
      <c r="AAG152" s="6"/>
      <c r="AAM152" s="11"/>
      <c r="AAN152" s="6"/>
      <c r="AAT152" s="11"/>
      <c r="AAU152" s="6"/>
      <c r="ABA152" s="11"/>
      <c r="ABB152" s="6"/>
      <c r="ABH152" s="11"/>
      <c r="ABI152" s="6"/>
      <c r="ABO152" s="11"/>
      <c r="ABP152" s="6"/>
      <c r="ABV152" s="11"/>
      <c r="ABW152" s="6"/>
      <c r="ACC152" s="11"/>
      <c r="ACD152" s="6"/>
      <c r="ACJ152" s="11"/>
      <c r="ACK152" s="6"/>
      <c r="ACQ152" s="11"/>
      <c r="ACR152" s="6"/>
      <c r="ACX152" s="11"/>
      <c r="ACY152" s="6"/>
      <c r="ADE152" s="11"/>
      <c r="ADF152" s="6"/>
      <c r="ADL152" s="11"/>
      <c r="ADM152" s="6"/>
      <c r="ADS152" s="11"/>
      <c r="ADT152" s="6"/>
      <c r="ADZ152" s="11"/>
      <c r="AEA152" s="6"/>
      <c r="AEG152" s="11"/>
      <c r="AEH152" s="6"/>
      <c r="AEN152" s="11"/>
      <c r="AEO152" s="6"/>
      <c r="AEU152" s="11"/>
      <c r="AEV152" s="6"/>
      <c r="AFB152" s="11"/>
      <c r="AFC152" s="6"/>
      <c r="AFI152" s="11"/>
      <c r="AFJ152" s="6"/>
      <c r="AFP152" s="11"/>
      <c r="AFQ152" s="6"/>
      <c r="AFW152" s="11"/>
      <c r="AFX152" s="6"/>
      <c r="AGD152" s="11"/>
      <c r="AGE152" s="6"/>
      <c r="AGK152" s="11"/>
      <c r="AGL152" s="6"/>
      <c r="AGR152" s="11"/>
      <c r="AGS152" s="6"/>
      <c r="AGY152" s="11"/>
      <c r="AGZ152" s="6"/>
      <c r="AHF152" s="11"/>
      <c r="AHG152" s="6"/>
      <c r="AHM152" s="11"/>
      <c r="AHN152" s="6"/>
      <c r="AHT152" s="11"/>
      <c r="AHU152" s="6"/>
      <c r="AIA152" s="11"/>
      <c r="AIB152" s="6"/>
      <c r="AIH152" s="11"/>
      <c r="AII152" s="6"/>
      <c r="AIO152" s="11"/>
      <c r="AIP152" s="6"/>
      <c r="AIV152" s="11"/>
      <c r="AIW152" s="6"/>
      <c r="AJC152" s="11"/>
      <c r="AJD152" s="6"/>
      <c r="AJJ152" s="11"/>
      <c r="AJK152" s="6"/>
      <c r="AJQ152" s="11"/>
      <c r="AJR152" s="6"/>
      <c r="AJX152" s="11"/>
      <c r="AJY152" s="6"/>
      <c r="AKE152" s="11"/>
      <c r="AKF152" s="6"/>
      <c r="AKL152" s="11"/>
      <c r="AKM152" s="6"/>
      <c r="AKS152" s="11"/>
      <c r="AKT152" s="6"/>
      <c r="AKZ152" s="11"/>
      <c r="ALA152" s="6"/>
      <c r="ALG152" s="11"/>
      <c r="ALH152" s="6"/>
      <c r="ALN152" s="11"/>
      <c r="ALO152" s="6"/>
      <c r="ALU152" s="11"/>
      <c r="ALV152" s="6"/>
      <c r="AMB152" s="11"/>
      <c r="AMC152" s="6"/>
      <c r="AMI152" s="11"/>
      <c r="AMJ152" s="6"/>
      <c r="AMP152" s="11"/>
      <c r="AMQ152" s="6"/>
      <c r="AMW152" s="11"/>
      <c r="AMX152" s="6"/>
      <c r="AND152" s="11"/>
      <c r="ANE152" s="6"/>
      <c r="ANK152" s="11"/>
      <c r="ANL152" s="6"/>
      <c r="ANR152" s="11"/>
      <c r="ANS152" s="6"/>
      <c r="ANY152" s="11"/>
      <c r="ANZ152" s="6"/>
      <c r="AOF152" s="11"/>
      <c r="AOG152" s="6"/>
      <c r="AOM152" s="11"/>
      <c r="AON152" s="6"/>
      <c r="AOT152" s="11"/>
      <c r="AOU152" s="6"/>
      <c r="APA152" s="11"/>
      <c r="APB152" s="6"/>
      <c r="APH152" s="11"/>
      <c r="API152" s="6"/>
      <c r="APO152" s="11"/>
      <c r="APP152" s="6"/>
      <c r="APV152" s="11"/>
      <c r="APW152" s="6"/>
      <c r="AQC152" s="11"/>
      <c r="AQD152" s="6"/>
      <c r="AQJ152" s="11"/>
      <c r="AQK152" s="6"/>
      <c r="AQQ152" s="11"/>
      <c r="AQR152" s="6"/>
      <c r="AQX152" s="11"/>
      <c r="AQY152" s="6"/>
      <c r="ARE152" s="11"/>
      <c r="ARF152" s="6"/>
      <c r="ARL152" s="11"/>
      <c r="ARM152" s="6"/>
      <c r="ARS152" s="11"/>
      <c r="ART152" s="6"/>
      <c r="ARZ152" s="11"/>
      <c r="ASA152" s="6"/>
      <c r="ASG152" s="11"/>
      <c r="ASH152" s="6"/>
      <c r="ASN152" s="11"/>
      <c r="ASO152" s="6"/>
      <c r="ASU152" s="11"/>
      <c r="ASV152" s="6"/>
      <c r="ATB152" s="11"/>
      <c r="ATC152" s="6"/>
      <c r="ATI152" s="11"/>
      <c r="ATJ152" s="6"/>
      <c r="ATP152" s="11"/>
      <c r="ATQ152" s="6"/>
      <c r="ATW152" s="11"/>
      <c r="ATX152" s="6"/>
      <c r="AUD152" s="11"/>
      <c r="AUE152" s="6"/>
      <c r="AUK152" s="11"/>
      <c r="AUL152" s="6"/>
      <c r="AUR152" s="11"/>
      <c r="AUS152" s="6"/>
      <c r="AUY152" s="11"/>
      <c r="AUZ152" s="6"/>
      <c r="AVF152" s="11"/>
      <c r="AVG152" s="6"/>
      <c r="AVM152" s="11"/>
      <c r="AVN152" s="6"/>
      <c r="AVT152" s="11"/>
      <c r="AVU152" s="6"/>
      <c r="AWA152" s="11"/>
      <c r="AWB152" s="6"/>
      <c r="AWH152" s="11"/>
      <c r="AWI152" s="6"/>
      <c r="AWO152" s="11"/>
      <c r="AWP152" s="6"/>
      <c r="AWV152" s="11"/>
      <c r="AWW152" s="6"/>
      <c r="AXC152" s="11"/>
      <c r="AXD152" s="6"/>
      <c r="AXJ152" s="11"/>
      <c r="AXK152" s="6"/>
      <c r="AXQ152" s="11"/>
      <c r="AXR152" s="6"/>
      <c r="AXX152" s="11"/>
      <c r="AXY152" s="6"/>
      <c r="AYE152" s="11"/>
      <c r="AYF152" s="6"/>
      <c r="AYL152" s="11"/>
      <c r="AYM152" s="6"/>
      <c r="AYS152" s="11"/>
      <c r="AYT152" s="6"/>
      <c r="AYZ152" s="11"/>
      <c r="AZA152" s="6"/>
      <c r="AZG152" s="11"/>
      <c r="AZH152" s="6"/>
      <c r="AZN152" s="11"/>
      <c r="AZO152" s="6"/>
      <c r="AZU152" s="11"/>
      <c r="AZV152" s="6"/>
      <c r="BAB152" s="11"/>
      <c r="BAC152" s="6"/>
      <c r="BAI152" s="11"/>
      <c r="BAJ152" s="6"/>
      <c r="BAP152" s="11"/>
      <c r="BAQ152" s="6"/>
      <c r="BAW152" s="11"/>
      <c r="BAX152" s="6"/>
      <c r="BBD152" s="11"/>
      <c r="BBE152" s="6"/>
      <c r="BBK152" s="11"/>
      <c r="BBL152" s="6"/>
      <c r="BBR152" s="11"/>
      <c r="BBS152" s="6"/>
      <c r="BBY152" s="11"/>
      <c r="BBZ152" s="6"/>
      <c r="BCF152" s="11"/>
      <c r="BCG152" s="6"/>
      <c r="BCM152" s="11"/>
      <c r="BCN152" s="6"/>
      <c r="BCT152" s="11"/>
      <c r="BCU152" s="6"/>
      <c r="BDA152" s="11"/>
      <c r="BDB152" s="6"/>
      <c r="BDH152" s="11"/>
      <c r="BDI152" s="6"/>
      <c r="BDO152" s="11"/>
      <c r="BDP152" s="6"/>
      <c r="BDV152" s="11"/>
      <c r="BDW152" s="6"/>
      <c r="BEC152" s="11"/>
      <c r="BED152" s="6"/>
      <c r="BEJ152" s="11"/>
      <c r="BEK152" s="6"/>
      <c r="BEQ152" s="11"/>
      <c r="BER152" s="6"/>
      <c r="BEX152" s="11"/>
      <c r="BEY152" s="6"/>
      <c r="BFE152" s="11"/>
      <c r="BFF152" s="6"/>
      <c r="BFL152" s="11"/>
      <c r="BFM152" s="6"/>
      <c r="BFS152" s="11"/>
      <c r="BFT152" s="6"/>
      <c r="BFZ152" s="11"/>
      <c r="BGA152" s="6"/>
      <c r="BGG152" s="11"/>
      <c r="BGH152" s="6"/>
      <c r="BGN152" s="11"/>
      <c r="BGO152" s="6"/>
      <c r="BGU152" s="11"/>
      <c r="BGV152" s="6"/>
      <c r="BHB152" s="11"/>
      <c r="BHC152" s="6"/>
      <c r="BHI152" s="11"/>
      <c r="BHJ152" s="6"/>
      <c r="BHP152" s="11"/>
      <c r="BHQ152" s="6"/>
      <c r="BHW152" s="11"/>
      <c r="BHX152" s="6"/>
      <c r="BID152" s="11"/>
      <c r="BIE152" s="6"/>
      <c r="BIK152" s="11"/>
      <c r="BIL152" s="6"/>
      <c r="BIR152" s="11"/>
      <c r="BIS152" s="6"/>
      <c r="BIY152" s="11"/>
      <c r="BIZ152" s="6"/>
      <c r="BJF152" s="11"/>
      <c r="BJG152" s="6"/>
      <c r="BJM152" s="11"/>
      <c r="BJN152" s="6"/>
      <c r="BJT152" s="11"/>
      <c r="BJU152" s="6"/>
      <c r="BKA152" s="11"/>
      <c r="BKB152" s="6"/>
      <c r="BKH152" s="11"/>
      <c r="BKI152" s="6"/>
      <c r="BKO152" s="11"/>
      <c r="BKP152" s="6"/>
      <c r="BKV152" s="11"/>
      <c r="BKW152" s="6"/>
      <c r="BLC152" s="11"/>
      <c r="BLD152" s="6"/>
      <c r="BLJ152" s="11"/>
      <c r="BLK152" s="6"/>
      <c r="BLQ152" s="11"/>
      <c r="BLR152" s="6"/>
      <c r="BLX152" s="11"/>
      <c r="BLY152" s="6"/>
      <c r="BME152" s="11"/>
      <c r="BMF152" s="6"/>
      <c r="BML152" s="11"/>
      <c r="BMM152" s="6"/>
      <c r="BMS152" s="11"/>
      <c r="BMT152" s="6"/>
      <c r="BMZ152" s="11"/>
      <c r="BNA152" s="6"/>
      <c r="BNG152" s="11"/>
      <c r="BNH152" s="6"/>
      <c r="BNN152" s="11"/>
      <c r="BNO152" s="6"/>
      <c r="BNU152" s="11"/>
      <c r="BNV152" s="6"/>
      <c r="BOB152" s="11"/>
      <c r="BOC152" s="6"/>
      <c r="BOI152" s="11"/>
      <c r="BOJ152" s="6"/>
      <c r="BOP152" s="11"/>
      <c r="BOQ152" s="6"/>
      <c r="BOW152" s="11"/>
      <c r="BOX152" s="6"/>
      <c r="BPD152" s="11"/>
      <c r="BPE152" s="6"/>
      <c r="BPK152" s="11"/>
      <c r="BPL152" s="6"/>
      <c r="BPR152" s="11"/>
      <c r="BPS152" s="6"/>
      <c r="BPY152" s="11"/>
      <c r="BPZ152" s="6"/>
      <c r="BQF152" s="11"/>
      <c r="BQG152" s="6"/>
      <c r="BQM152" s="11"/>
      <c r="BQN152" s="6"/>
      <c r="BQT152" s="11"/>
      <c r="BQU152" s="6"/>
      <c r="BRA152" s="11"/>
      <c r="BRB152" s="6"/>
      <c r="BRH152" s="11"/>
      <c r="BRI152" s="6"/>
      <c r="BRO152" s="11"/>
      <c r="BRP152" s="6"/>
      <c r="BRV152" s="11"/>
      <c r="BRW152" s="6"/>
      <c r="BSC152" s="11"/>
      <c r="BSD152" s="6"/>
      <c r="BSJ152" s="11"/>
      <c r="BSK152" s="6"/>
      <c r="BSQ152" s="11"/>
      <c r="BSR152" s="6"/>
      <c r="BSX152" s="11"/>
      <c r="BSY152" s="6"/>
      <c r="BTE152" s="11"/>
      <c r="BTF152" s="6"/>
      <c r="BTL152" s="11"/>
      <c r="BTM152" s="6"/>
      <c r="BTS152" s="11"/>
      <c r="BTT152" s="6"/>
      <c r="BTZ152" s="11"/>
      <c r="BUA152" s="6"/>
      <c r="BUG152" s="11"/>
      <c r="BUH152" s="6"/>
      <c r="BUN152" s="11"/>
      <c r="BUO152" s="6"/>
      <c r="BUU152" s="11"/>
      <c r="BUV152" s="6"/>
      <c r="BVB152" s="11"/>
      <c r="BVC152" s="6"/>
      <c r="BVI152" s="11"/>
      <c r="BVJ152" s="6"/>
      <c r="BVP152" s="11"/>
      <c r="BVQ152" s="6"/>
      <c r="BVW152" s="11"/>
      <c r="BVX152" s="6"/>
      <c r="BWD152" s="11"/>
      <c r="BWE152" s="6"/>
      <c r="BWK152" s="11"/>
      <c r="BWL152" s="6"/>
      <c r="BWR152" s="11"/>
      <c r="BWS152" s="6"/>
      <c r="BWY152" s="11"/>
      <c r="BWZ152" s="6"/>
      <c r="BXF152" s="11"/>
      <c r="BXG152" s="6"/>
      <c r="BXM152" s="11"/>
      <c r="BXN152" s="6"/>
      <c r="BXT152" s="11"/>
      <c r="BXU152" s="6"/>
      <c r="BYA152" s="11"/>
      <c r="BYB152" s="6"/>
      <c r="BYH152" s="11"/>
      <c r="BYI152" s="6"/>
      <c r="BYO152" s="11"/>
      <c r="BYP152" s="6"/>
      <c r="BYV152" s="11"/>
      <c r="BYW152" s="6"/>
      <c r="BZC152" s="11"/>
      <c r="BZD152" s="6"/>
      <c r="BZJ152" s="11"/>
      <c r="BZK152" s="6"/>
      <c r="BZQ152" s="11"/>
      <c r="BZR152" s="6"/>
      <c r="BZX152" s="11"/>
      <c r="BZY152" s="6"/>
      <c r="CAE152" s="11"/>
      <c r="CAF152" s="6"/>
      <c r="CAL152" s="11"/>
      <c r="CAM152" s="6"/>
      <c r="CAS152" s="11"/>
      <c r="CAT152" s="6"/>
      <c r="CAZ152" s="11"/>
      <c r="CBA152" s="6"/>
      <c r="CBG152" s="11"/>
      <c r="CBH152" s="6"/>
      <c r="CBN152" s="11"/>
      <c r="CBO152" s="6"/>
      <c r="CBU152" s="11"/>
      <c r="CBV152" s="6"/>
      <c r="CCB152" s="11"/>
      <c r="CCC152" s="6"/>
      <c r="CCI152" s="11"/>
      <c r="CCJ152" s="6"/>
      <c r="CCP152" s="11"/>
      <c r="CCQ152" s="6"/>
      <c r="CCW152" s="11"/>
      <c r="CCX152" s="6"/>
      <c r="CDD152" s="11"/>
      <c r="CDE152" s="6"/>
      <c r="CDK152" s="11"/>
      <c r="CDL152" s="6"/>
      <c r="CDR152" s="11"/>
      <c r="CDS152" s="6"/>
      <c r="CDY152" s="11"/>
      <c r="CDZ152" s="6"/>
      <c r="CEF152" s="11"/>
      <c r="CEG152" s="6"/>
      <c r="CEM152" s="11"/>
      <c r="CEN152" s="6"/>
      <c r="CET152" s="11"/>
      <c r="CEU152" s="6"/>
      <c r="CFA152" s="11"/>
      <c r="CFB152" s="6"/>
      <c r="CFH152" s="11"/>
      <c r="CFI152" s="6"/>
      <c r="CFO152" s="11"/>
      <c r="CFP152" s="6"/>
      <c r="CFV152" s="11"/>
      <c r="CFW152" s="6"/>
      <c r="CGC152" s="11"/>
      <c r="CGD152" s="6"/>
      <c r="CGJ152" s="11"/>
      <c r="CGK152" s="6"/>
      <c r="CGQ152" s="11"/>
      <c r="CGR152" s="6"/>
      <c r="CGX152" s="11"/>
      <c r="CGY152" s="6"/>
      <c r="CHE152" s="11"/>
      <c r="CHF152" s="6"/>
      <c r="CHL152" s="11"/>
      <c r="CHM152" s="6"/>
      <c r="CHS152" s="11"/>
      <c r="CHT152" s="6"/>
      <c r="CHZ152" s="11"/>
      <c r="CIA152" s="6"/>
      <c r="CIG152" s="11"/>
      <c r="CIH152" s="6"/>
      <c r="CIN152" s="11"/>
      <c r="CIO152" s="6"/>
      <c r="CIU152" s="11"/>
      <c r="CIV152" s="6"/>
      <c r="CJB152" s="11"/>
      <c r="CJC152" s="6"/>
      <c r="CJI152" s="11"/>
      <c r="CJJ152" s="6"/>
      <c r="CJP152" s="11"/>
      <c r="CJQ152" s="6"/>
      <c r="CJW152" s="11"/>
      <c r="CJX152" s="6"/>
      <c r="CKD152" s="11"/>
      <c r="CKE152" s="6"/>
      <c r="CKK152" s="11"/>
      <c r="CKL152" s="6"/>
      <c r="CKR152" s="11"/>
      <c r="CKS152" s="6"/>
      <c r="CKY152" s="11"/>
      <c r="CKZ152" s="6"/>
      <c r="CLF152" s="11"/>
      <c r="CLG152" s="6"/>
      <c r="CLM152" s="11"/>
      <c r="CLN152" s="6"/>
      <c r="CLT152" s="11"/>
      <c r="CLU152" s="6"/>
      <c r="CMA152" s="11"/>
      <c r="CMB152" s="6"/>
      <c r="CMH152" s="11"/>
      <c r="CMI152" s="6"/>
      <c r="CMO152" s="11"/>
      <c r="CMP152" s="6"/>
      <c r="CMV152" s="11"/>
      <c r="CMW152" s="6"/>
      <c r="CNC152" s="11"/>
      <c r="CND152" s="6"/>
      <c r="CNJ152" s="11"/>
      <c r="CNK152" s="6"/>
      <c r="CNQ152" s="11"/>
      <c r="CNR152" s="6"/>
      <c r="CNX152" s="11"/>
      <c r="CNY152" s="6"/>
      <c r="COE152" s="11"/>
      <c r="COF152" s="6"/>
      <c r="COL152" s="11"/>
      <c r="COM152" s="6"/>
      <c r="COS152" s="11"/>
      <c r="COT152" s="6"/>
      <c r="COZ152" s="11"/>
      <c r="CPA152" s="6"/>
      <c r="CPG152" s="11"/>
      <c r="CPH152" s="6"/>
      <c r="CPN152" s="11"/>
      <c r="CPO152" s="6"/>
      <c r="CPU152" s="11"/>
      <c r="CPV152" s="6"/>
      <c r="CQB152" s="11"/>
      <c r="CQC152" s="6"/>
      <c r="CQI152" s="11"/>
      <c r="CQJ152" s="6"/>
      <c r="CQP152" s="11"/>
      <c r="CQQ152" s="6"/>
      <c r="CQW152" s="11"/>
      <c r="CQX152" s="6"/>
      <c r="CRD152" s="11"/>
      <c r="CRE152" s="6"/>
      <c r="CRK152" s="11"/>
      <c r="CRL152" s="6"/>
      <c r="CRR152" s="11"/>
      <c r="CRS152" s="6"/>
      <c r="CRY152" s="11"/>
      <c r="CRZ152" s="6"/>
      <c r="CSF152" s="11"/>
      <c r="CSG152" s="6"/>
      <c r="CSM152" s="11"/>
      <c r="CSN152" s="6"/>
      <c r="CST152" s="11"/>
      <c r="CSU152" s="6"/>
      <c r="CTA152" s="11"/>
      <c r="CTB152" s="6"/>
      <c r="CTH152" s="11"/>
      <c r="CTI152" s="6"/>
      <c r="CTO152" s="11"/>
      <c r="CTP152" s="6"/>
      <c r="CTV152" s="11"/>
      <c r="CTW152" s="6"/>
      <c r="CUC152" s="11"/>
      <c r="CUD152" s="6"/>
      <c r="CUJ152" s="11"/>
      <c r="CUK152" s="6"/>
      <c r="CUQ152" s="11"/>
      <c r="CUR152" s="6"/>
      <c r="CUX152" s="11"/>
      <c r="CUY152" s="6"/>
      <c r="CVE152" s="11"/>
      <c r="CVF152" s="6"/>
      <c r="CVL152" s="11"/>
      <c r="CVM152" s="6"/>
      <c r="CVS152" s="11"/>
      <c r="CVT152" s="6"/>
      <c r="CVZ152" s="11"/>
      <c r="CWA152" s="6"/>
      <c r="CWG152" s="11"/>
      <c r="CWH152" s="6"/>
      <c r="CWN152" s="11"/>
      <c r="CWO152" s="6"/>
      <c r="CWU152" s="11"/>
      <c r="CWV152" s="6"/>
      <c r="CXB152" s="11"/>
      <c r="CXC152" s="6"/>
      <c r="CXI152" s="11"/>
      <c r="CXJ152" s="6"/>
      <c r="CXP152" s="11"/>
      <c r="CXQ152" s="6"/>
      <c r="CXW152" s="11"/>
      <c r="CXX152" s="6"/>
      <c r="CYD152" s="11"/>
      <c r="CYE152" s="6"/>
      <c r="CYK152" s="11"/>
      <c r="CYL152" s="6"/>
      <c r="CYR152" s="11"/>
      <c r="CYS152" s="6"/>
      <c r="CYY152" s="11"/>
      <c r="CYZ152" s="6"/>
      <c r="CZF152" s="11"/>
      <c r="CZG152" s="6"/>
      <c r="CZM152" s="11"/>
      <c r="CZN152" s="6"/>
      <c r="CZT152" s="11"/>
      <c r="CZU152" s="6"/>
      <c r="DAA152" s="11"/>
      <c r="DAB152" s="6"/>
      <c r="DAH152" s="11"/>
      <c r="DAI152" s="6"/>
      <c r="DAO152" s="11"/>
      <c r="DAP152" s="6"/>
      <c r="DAV152" s="11"/>
      <c r="DAW152" s="6"/>
      <c r="DBC152" s="11"/>
      <c r="DBD152" s="6"/>
      <c r="DBJ152" s="11"/>
      <c r="DBK152" s="6"/>
      <c r="DBQ152" s="11"/>
      <c r="DBR152" s="6"/>
      <c r="DBX152" s="11"/>
      <c r="DBY152" s="6"/>
      <c r="DCE152" s="11"/>
      <c r="DCF152" s="6"/>
      <c r="DCL152" s="11"/>
      <c r="DCM152" s="6"/>
      <c r="DCS152" s="11"/>
      <c r="DCT152" s="6"/>
      <c r="DCZ152" s="11"/>
      <c r="DDA152" s="6"/>
      <c r="DDG152" s="11"/>
      <c r="DDH152" s="6"/>
      <c r="DDN152" s="11"/>
      <c r="DDO152" s="6"/>
      <c r="DDU152" s="11"/>
      <c r="DDV152" s="6"/>
      <c r="DEB152" s="11"/>
      <c r="DEC152" s="6"/>
      <c r="DEI152" s="11"/>
      <c r="DEJ152" s="6"/>
      <c r="DEP152" s="11"/>
      <c r="DEQ152" s="6"/>
      <c r="DEW152" s="11"/>
      <c r="DEX152" s="6"/>
      <c r="DFD152" s="11"/>
      <c r="DFE152" s="6"/>
      <c r="DFK152" s="11"/>
      <c r="DFL152" s="6"/>
      <c r="DFR152" s="11"/>
      <c r="DFS152" s="6"/>
      <c r="DFY152" s="11"/>
      <c r="DFZ152" s="6"/>
      <c r="DGF152" s="11"/>
      <c r="DGG152" s="6"/>
      <c r="DGM152" s="11"/>
      <c r="DGN152" s="6"/>
      <c r="DGT152" s="11"/>
      <c r="DGU152" s="6"/>
      <c r="DHA152" s="11"/>
      <c r="DHB152" s="6"/>
      <c r="DHH152" s="11"/>
      <c r="DHI152" s="6"/>
      <c r="DHO152" s="11"/>
      <c r="DHP152" s="6"/>
      <c r="DHV152" s="11"/>
      <c r="DHW152" s="6"/>
      <c r="DIC152" s="11"/>
      <c r="DID152" s="6"/>
      <c r="DIJ152" s="11"/>
      <c r="DIK152" s="6"/>
      <c r="DIQ152" s="11"/>
      <c r="DIR152" s="6"/>
      <c r="DIX152" s="11"/>
      <c r="DIY152" s="6"/>
      <c r="DJE152" s="11"/>
      <c r="DJF152" s="6"/>
      <c r="DJL152" s="11"/>
      <c r="DJM152" s="6"/>
      <c r="DJS152" s="11"/>
      <c r="DJT152" s="6"/>
      <c r="DJZ152" s="11"/>
      <c r="DKA152" s="6"/>
      <c r="DKG152" s="11"/>
      <c r="DKH152" s="6"/>
      <c r="DKN152" s="11"/>
      <c r="DKO152" s="6"/>
      <c r="DKU152" s="11"/>
      <c r="DKV152" s="6"/>
      <c r="DLB152" s="11"/>
      <c r="DLC152" s="6"/>
      <c r="DLI152" s="11"/>
      <c r="DLJ152" s="6"/>
      <c r="DLP152" s="11"/>
      <c r="DLQ152" s="6"/>
      <c r="DLW152" s="11"/>
      <c r="DLX152" s="6"/>
      <c r="DMD152" s="11"/>
      <c r="DME152" s="6"/>
      <c r="DMK152" s="11"/>
      <c r="DML152" s="6"/>
      <c r="DMR152" s="11"/>
      <c r="DMS152" s="6"/>
      <c r="DMY152" s="11"/>
      <c r="DMZ152" s="6"/>
      <c r="DNF152" s="11"/>
      <c r="DNG152" s="6"/>
      <c r="DNM152" s="11"/>
      <c r="DNN152" s="6"/>
      <c r="DNT152" s="11"/>
      <c r="DNU152" s="6"/>
      <c r="DOA152" s="11"/>
      <c r="DOB152" s="6"/>
      <c r="DOH152" s="11"/>
      <c r="DOI152" s="6"/>
      <c r="DOO152" s="11"/>
      <c r="DOP152" s="6"/>
      <c r="DOV152" s="11"/>
      <c r="DOW152" s="6"/>
      <c r="DPC152" s="11"/>
      <c r="DPD152" s="6"/>
      <c r="DPJ152" s="11"/>
      <c r="DPK152" s="6"/>
      <c r="DPQ152" s="11"/>
      <c r="DPR152" s="6"/>
      <c r="DPX152" s="11"/>
      <c r="DPY152" s="6"/>
      <c r="DQE152" s="11"/>
      <c r="DQF152" s="6"/>
      <c r="DQL152" s="11"/>
      <c r="DQM152" s="6"/>
      <c r="DQS152" s="11"/>
      <c r="DQT152" s="6"/>
      <c r="DQZ152" s="11"/>
      <c r="DRA152" s="6"/>
      <c r="DRG152" s="11"/>
      <c r="DRH152" s="6"/>
      <c r="DRN152" s="11"/>
      <c r="DRO152" s="6"/>
      <c r="DRU152" s="11"/>
      <c r="DRV152" s="6"/>
      <c r="DSB152" s="11"/>
      <c r="DSC152" s="6"/>
      <c r="DSI152" s="11"/>
      <c r="DSJ152" s="6"/>
      <c r="DSP152" s="11"/>
      <c r="DSQ152" s="6"/>
      <c r="DSW152" s="11"/>
      <c r="DSX152" s="6"/>
      <c r="DTD152" s="11"/>
      <c r="DTE152" s="6"/>
      <c r="DTK152" s="11"/>
      <c r="DTL152" s="6"/>
      <c r="DTR152" s="11"/>
      <c r="DTS152" s="6"/>
      <c r="DTY152" s="11"/>
      <c r="DTZ152" s="6"/>
      <c r="DUF152" s="11"/>
      <c r="DUG152" s="6"/>
      <c r="DUM152" s="11"/>
      <c r="DUN152" s="6"/>
      <c r="DUT152" s="11"/>
      <c r="DUU152" s="6"/>
      <c r="DVA152" s="11"/>
      <c r="DVB152" s="6"/>
      <c r="DVH152" s="11"/>
      <c r="DVI152" s="6"/>
      <c r="DVO152" s="11"/>
      <c r="DVP152" s="6"/>
      <c r="DVV152" s="11"/>
      <c r="DVW152" s="6"/>
      <c r="DWC152" s="11"/>
      <c r="DWD152" s="6"/>
      <c r="DWJ152" s="11"/>
      <c r="DWK152" s="6"/>
      <c r="DWQ152" s="11"/>
      <c r="DWR152" s="6"/>
      <c r="DWX152" s="11"/>
      <c r="DWY152" s="6"/>
      <c r="DXE152" s="11"/>
      <c r="DXF152" s="6"/>
      <c r="DXL152" s="11"/>
      <c r="DXM152" s="6"/>
      <c r="DXS152" s="11"/>
      <c r="DXT152" s="6"/>
      <c r="DXZ152" s="11"/>
      <c r="DYA152" s="6"/>
      <c r="DYG152" s="11"/>
      <c r="DYH152" s="6"/>
      <c r="DYN152" s="11"/>
      <c r="DYO152" s="6"/>
      <c r="DYU152" s="11"/>
      <c r="DYV152" s="6"/>
      <c r="DZB152" s="11"/>
      <c r="DZC152" s="6"/>
      <c r="DZI152" s="11"/>
      <c r="DZJ152" s="6"/>
      <c r="DZP152" s="11"/>
      <c r="DZQ152" s="6"/>
      <c r="DZW152" s="11"/>
      <c r="DZX152" s="6"/>
      <c r="EAD152" s="11"/>
      <c r="EAE152" s="6"/>
      <c r="EAK152" s="11"/>
      <c r="EAL152" s="6"/>
      <c r="EAR152" s="11"/>
      <c r="EAS152" s="6"/>
      <c r="EAY152" s="11"/>
      <c r="EAZ152" s="6"/>
      <c r="EBF152" s="11"/>
      <c r="EBG152" s="6"/>
      <c r="EBM152" s="11"/>
      <c r="EBN152" s="6"/>
      <c r="EBT152" s="11"/>
      <c r="EBU152" s="6"/>
      <c r="ECA152" s="11"/>
      <c r="ECB152" s="6"/>
      <c r="ECH152" s="11"/>
      <c r="ECI152" s="6"/>
      <c r="ECO152" s="11"/>
      <c r="ECP152" s="6"/>
      <c r="ECV152" s="11"/>
      <c r="ECW152" s="6"/>
      <c r="EDC152" s="11"/>
      <c r="EDD152" s="6"/>
      <c r="EDJ152" s="11"/>
      <c r="EDK152" s="6"/>
      <c r="EDQ152" s="11"/>
      <c r="EDR152" s="6"/>
      <c r="EDX152" s="11"/>
      <c r="EDY152" s="6"/>
      <c r="EEE152" s="11"/>
      <c r="EEF152" s="6"/>
      <c r="EEL152" s="11"/>
      <c r="EEM152" s="6"/>
      <c r="EES152" s="11"/>
      <c r="EET152" s="6"/>
      <c r="EEZ152" s="11"/>
      <c r="EFA152" s="6"/>
      <c r="EFG152" s="11"/>
      <c r="EFH152" s="6"/>
      <c r="EFN152" s="11"/>
      <c r="EFO152" s="6"/>
      <c r="EFU152" s="11"/>
      <c r="EFV152" s="6"/>
      <c r="EGB152" s="11"/>
      <c r="EGC152" s="6"/>
      <c r="EGI152" s="11"/>
      <c r="EGJ152" s="6"/>
      <c r="EGP152" s="11"/>
      <c r="EGQ152" s="6"/>
      <c r="EGW152" s="11"/>
      <c r="EGX152" s="6"/>
      <c r="EHD152" s="11"/>
      <c r="EHE152" s="6"/>
      <c r="EHK152" s="11"/>
      <c r="EHL152" s="6"/>
      <c r="EHR152" s="11"/>
      <c r="EHS152" s="6"/>
      <c r="EHY152" s="11"/>
      <c r="EHZ152" s="6"/>
      <c r="EIF152" s="11"/>
      <c r="EIG152" s="6"/>
      <c r="EIM152" s="11"/>
      <c r="EIN152" s="6"/>
      <c r="EIT152" s="11"/>
      <c r="EIU152" s="6"/>
      <c r="EJA152" s="11"/>
      <c r="EJB152" s="6"/>
      <c r="EJH152" s="11"/>
      <c r="EJI152" s="6"/>
      <c r="EJO152" s="11"/>
      <c r="EJP152" s="6"/>
      <c r="EJV152" s="11"/>
      <c r="EJW152" s="6"/>
      <c r="EKC152" s="11"/>
      <c r="EKD152" s="6"/>
      <c r="EKJ152" s="11"/>
      <c r="EKK152" s="6"/>
      <c r="EKQ152" s="11"/>
      <c r="EKR152" s="6"/>
      <c r="EKX152" s="11"/>
      <c r="EKY152" s="6"/>
      <c r="ELE152" s="11"/>
      <c r="ELF152" s="6"/>
      <c r="ELL152" s="11"/>
      <c r="ELM152" s="6"/>
      <c r="ELS152" s="11"/>
      <c r="ELT152" s="6"/>
      <c r="ELZ152" s="11"/>
      <c r="EMA152" s="6"/>
      <c r="EMG152" s="11"/>
      <c r="EMH152" s="6"/>
      <c r="EMN152" s="11"/>
      <c r="EMO152" s="6"/>
      <c r="EMU152" s="11"/>
      <c r="EMV152" s="6"/>
      <c r="ENB152" s="11"/>
      <c r="ENC152" s="6"/>
      <c r="ENI152" s="11"/>
      <c r="ENJ152" s="6"/>
      <c r="ENP152" s="11"/>
      <c r="ENQ152" s="6"/>
      <c r="ENW152" s="11"/>
      <c r="ENX152" s="6"/>
      <c r="EOD152" s="11"/>
      <c r="EOE152" s="6"/>
      <c r="EOK152" s="11"/>
      <c r="EOL152" s="6"/>
      <c r="EOR152" s="11"/>
      <c r="EOS152" s="6"/>
      <c r="EOY152" s="11"/>
      <c r="EOZ152" s="6"/>
      <c r="EPF152" s="11"/>
      <c r="EPG152" s="6"/>
      <c r="EPM152" s="11"/>
      <c r="EPN152" s="6"/>
      <c r="EPT152" s="11"/>
      <c r="EPU152" s="6"/>
      <c r="EQA152" s="11"/>
      <c r="EQB152" s="6"/>
      <c r="EQH152" s="11"/>
      <c r="EQI152" s="6"/>
      <c r="EQO152" s="11"/>
      <c r="EQP152" s="6"/>
      <c r="EQV152" s="11"/>
      <c r="EQW152" s="6"/>
      <c r="ERC152" s="11"/>
      <c r="ERD152" s="6"/>
      <c r="ERJ152" s="11"/>
      <c r="ERK152" s="6"/>
      <c r="ERQ152" s="11"/>
      <c r="ERR152" s="6"/>
      <c r="ERX152" s="11"/>
      <c r="ERY152" s="6"/>
      <c r="ESE152" s="11"/>
      <c r="ESF152" s="6"/>
      <c r="ESL152" s="11"/>
      <c r="ESM152" s="6"/>
      <c r="ESS152" s="11"/>
      <c r="EST152" s="6"/>
      <c r="ESZ152" s="11"/>
      <c r="ETA152" s="6"/>
      <c r="ETG152" s="11"/>
      <c r="ETH152" s="6"/>
      <c r="ETN152" s="11"/>
      <c r="ETO152" s="6"/>
      <c r="ETU152" s="11"/>
      <c r="ETV152" s="6"/>
      <c r="EUB152" s="11"/>
      <c r="EUC152" s="6"/>
      <c r="EUI152" s="11"/>
      <c r="EUJ152" s="6"/>
      <c r="EUP152" s="11"/>
      <c r="EUQ152" s="6"/>
      <c r="EUW152" s="11"/>
      <c r="EUX152" s="6"/>
      <c r="EVD152" s="11"/>
      <c r="EVE152" s="6"/>
      <c r="EVK152" s="11"/>
      <c r="EVL152" s="6"/>
      <c r="EVR152" s="11"/>
      <c r="EVS152" s="6"/>
      <c r="EVY152" s="11"/>
      <c r="EVZ152" s="6"/>
      <c r="EWF152" s="11"/>
      <c r="EWG152" s="6"/>
      <c r="EWM152" s="11"/>
      <c r="EWN152" s="6"/>
      <c r="EWT152" s="11"/>
      <c r="EWU152" s="6"/>
      <c r="EXA152" s="11"/>
      <c r="EXB152" s="6"/>
      <c r="EXH152" s="11"/>
      <c r="EXI152" s="6"/>
      <c r="EXO152" s="11"/>
      <c r="EXP152" s="6"/>
      <c r="EXV152" s="11"/>
      <c r="EXW152" s="6"/>
      <c r="EYC152" s="11"/>
      <c r="EYD152" s="6"/>
      <c r="EYJ152" s="11"/>
      <c r="EYK152" s="6"/>
      <c r="EYQ152" s="11"/>
      <c r="EYR152" s="6"/>
      <c r="EYX152" s="11"/>
      <c r="EYY152" s="6"/>
      <c r="EZE152" s="11"/>
      <c r="EZF152" s="6"/>
      <c r="EZL152" s="11"/>
      <c r="EZM152" s="6"/>
      <c r="EZS152" s="11"/>
      <c r="EZT152" s="6"/>
      <c r="EZZ152" s="11"/>
      <c r="FAA152" s="6"/>
      <c r="FAG152" s="11"/>
      <c r="FAH152" s="6"/>
      <c r="FAN152" s="11"/>
      <c r="FAO152" s="6"/>
      <c r="FAU152" s="11"/>
      <c r="FAV152" s="6"/>
      <c r="FBB152" s="11"/>
      <c r="FBC152" s="6"/>
      <c r="FBI152" s="11"/>
      <c r="FBJ152" s="6"/>
      <c r="FBP152" s="11"/>
      <c r="FBQ152" s="6"/>
      <c r="FBW152" s="11"/>
      <c r="FBX152" s="6"/>
      <c r="FCD152" s="11"/>
      <c r="FCE152" s="6"/>
      <c r="FCK152" s="11"/>
      <c r="FCL152" s="6"/>
      <c r="FCR152" s="11"/>
      <c r="FCS152" s="6"/>
      <c r="FCY152" s="11"/>
      <c r="FCZ152" s="6"/>
      <c r="FDF152" s="11"/>
      <c r="FDG152" s="6"/>
      <c r="FDM152" s="11"/>
      <c r="FDN152" s="6"/>
      <c r="FDT152" s="11"/>
      <c r="FDU152" s="6"/>
      <c r="FEA152" s="11"/>
      <c r="FEB152" s="6"/>
      <c r="FEH152" s="11"/>
      <c r="FEI152" s="6"/>
      <c r="FEO152" s="11"/>
      <c r="FEP152" s="6"/>
      <c r="FEV152" s="11"/>
      <c r="FEW152" s="6"/>
      <c r="FFC152" s="11"/>
      <c r="FFD152" s="6"/>
      <c r="FFJ152" s="11"/>
      <c r="FFK152" s="6"/>
      <c r="FFQ152" s="11"/>
      <c r="FFR152" s="6"/>
      <c r="FFX152" s="11"/>
      <c r="FFY152" s="6"/>
      <c r="FGE152" s="11"/>
      <c r="FGF152" s="6"/>
      <c r="FGL152" s="11"/>
      <c r="FGM152" s="6"/>
      <c r="FGS152" s="11"/>
      <c r="FGT152" s="6"/>
      <c r="FGZ152" s="11"/>
      <c r="FHA152" s="6"/>
      <c r="FHG152" s="11"/>
      <c r="FHH152" s="6"/>
      <c r="FHN152" s="11"/>
      <c r="FHO152" s="6"/>
      <c r="FHU152" s="11"/>
      <c r="FHV152" s="6"/>
      <c r="FIB152" s="11"/>
      <c r="FIC152" s="6"/>
      <c r="FII152" s="11"/>
      <c r="FIJ152" s="6"/>
      <c r="FIP152" s="11"/>
      <c r="FIQ152" s="6"/>
      <c r="FIW152" s="11"/>
      <c r="FIX152" s="6"/>
      <c r="FJD152" s="11"/>
      <c r="FJE152" s="6"/>
      <c r="FJK152" s="11"/>
      <c r="FJL152" s="6"/>
      <c r="FJR152" s="11"/>
      <c r="FJS152" s="6"/>
      <c r="FJY152" s="11"/>
      <c r="FJZ152" s="6"/>
      <c r="FKF152" s="11"/>
      <c r="FKG152" s="6"/>
      <c r="FKM152" s="11"/>
      <c r="FKN152" s="6"/>
      <c r="FKT152" s="11"/>
      <c r="FKU152" s="6"/>
      <c r="FLA152" s="11"/>
      <c r="FLB152" s="6"/>
      <c r="FLH152" s="11"/>
      <c r="FLI152" s="6"/>
      <c r="FLO152" s="11"/>
      <c r="FLP152" s="6"/>
      <c r="FLV152" s="11"/>
      <c r="FLW152" s="6"/>
      <c r="FMC152" s="11"/>
      <c r="FMD152" s="6"/>
      <c r="FMJ152" s="11"/>
      <c r="FMK152" s="6"/>
      <c r="FMQ152" s="11"/>
      <c r="FMR152" s="6"/>
      <c r="FMX152" s="11"/>
      <c r="FMY152" s="6"/>
      <c r="FNE152" s="11"/>
      <c r="FNF152" s="6"/>
      <c r="FNL152" s="11"/>
      <c r="FNM152" s="6"/>
      <c r="FNS152" s="11"/>
      <c r="FNT152" s="6"/>
      <c r="FNZ152" s="11"/>
      <c r="FOA152" s="6"/>
      <c r="FOG152" s="11"/>
      <c r="FOH152" s="6"/>
      <c r="FON152" s="11"/>
      <c r="FOO152" s="6"/>
      <c r="FOU152" s="11"/>
      <c r="FOV152" s="6"/>
      <c r="FPB152" s="11"/>
      <c r="FPC152" s="6"/>
      <c r="FPI152" s="11"/>
      <c r="FPJ152" s="6"/>
      <c r="FPP152" s="11"/>
      <c r="FPQ152" s="6"/>
      <c r="FPW152" s="11"/>
      <c r="FPX152" s="6"/>
      <c r="FQD152" s="11"/>
      <c r="FQE152" s="6"/>
      <c r="FQK152" s="11"/>
      <c r="FQL152" s="6"/>
      <c r="FQR152" s="11"/>
      <c r="FQS152" s="6"/>
      <c r="FQY152" s="11"/>
      <c r="FQZ152" s="6"/>
      <c r="FRF152" s="11"/>
      <c r="FRG152" s="6"/>
      <c r="FRM152" s="11"/>
      <c r="FRN152" s="6"/>
      <c r="FRT152" s="11"/>
      <c r="FRU152" s="6"/>
      <c r="FSA152" s="11"/>
      <c r="FSB152" s="6"/>
      <c r="FSH152" s="11"/>
      <c r="FSI152" s="6"/>
      <c r="FSO152" s="11"/>
      <c r="FSP152" s="6"/>
      <c r="FSV152" s="11"/>
      <c r="FSW152" s="6"/>
      <c r="FTC152" s="11"/>
      <c r="FTD152" s="6"/>
      <c r="FTJ152" s="11"/>
      <c r="FTK152" s="6"/>
      <c r="FTQ152" s="11"/>
      <c r="FTR152" s="6"/>
      <c r="FTX152" s="11"/>
      <c r="FTY152" s="6"/>
      <c r="FUE152" s="11"/>
      <c r="FUF152" s="6"/>
      <c r="FUL152" s="11"/>
      <c r="FUM152" s="6"/>
      <c r="FUS152" s="11"/>
      <c r="FUT152" s="6"/>
      <c r="FUZ152" s="11"/>
      <c r="FVA152" s="6"/>
      <c r="FVG152" s="11"/>
      <c r="FVH152" s="6"/>
      <c r="FVN152" s="11"/>
      <c r="FVO152" s="6"/>
      <c r="FVU152" s="11"/>
      <c r="FVV152" s="6"/>
      <c r="FWB152" s="11"/>
      <c r="FWC152" s="6"/>
      <c r="FWI152" s="11"/>
      <c r="FWJ152" s="6"/>
      <c r="FWP152" s="11"/>
      <c r="FWQ152" s="6"/>
      <c r="FWW152" s="11"/>
      <c r="FWX152" s="6"/>
      <c r="FXD152" s="11"/>
      <c r="FXE152" s="6"/>
      <c r="FXK152" s="11"/>
      <c r="FXL152" s="6"/>
      <c r="FXR152" s="11"/>
      <c r="FXS152" s="6"/>
      <c r="FXY152" s="11"/>
      <c r="FXZ152" s="6"/>
      <c r="FYF152" s="11"/>
      <c r="FYG152" s="6"/>
      <c r="FYM152" s="11"/>
      <c r="FYN152" s="6"/>
      <c r="FYT152" s="11"/>
      <c r="FYU152" s="6"/>
      <c r="FZA152" s="11"/>
      <c r="FZB152" s="6"/>
      <c r="FZH152" s="11"/>
      <c r="FZI152" s="6"/>
      <c r="FZO152" s="11"/>
      <c r="FZP152" s="6"/>
      <c r="FZV152" s="11"/>
      <c r="FZW152" s="6"/>
      <c r="GAC152" s="11"/>
      <c r="GAD152" s="6"/>
      <c r="GAJ152" s="11"/>
      <c r="GAK152" s="6"/>
      <c r="GAQ152" s="11"/>
      <c r="GAR152" s="6"/>
      <c r="GAX152" s="11"/>
      <c r="GAY152" s="6"/>
      <c r="GBE152" s="11"/>
      <c r="GBF152" s="6"/>
      <c r="GBL152" s="11"/>
      <c r="GBM152" s="6"/>
      <c r="GBS152" s="11"/>
      <c r="GBT152" s="6"/>
      <c r="GBZ152" s="11"/>
      <c r="GCA152" s="6"/>
      <c r="GCG152" s="11"/>
      <c r="GCH152" s="6"/>
      <c r="GCN152" s="11"/>
      <c r="GCO152" s="6"/>
      <c r="GCU152" s="11"/>
      <c r="GCV152" s="6"/>
      <c r="GDB152" s="11"/>
      <c r="GDC152" s="6"/>
      <c r="GDI152" s="11"/>
      <c r="GDJ152" s="6"/>
      <c r="GDP152" s="11"/>
      <c r="GDQ152" s="6"/>
      <c r="GDW152" s="11"/>
      <c r="GDX152" s="6"/>
      <c r="GED152" s="11"/>
      <c r="GEE152" s="6"/>
      <c r="GEK152" s="11"/>
      <c r="GEL152" s="6"/>
      <c r="GER152" s="11"/>
      <c r="GES152" s="6"/>
      <c r="GEY152" s="11"/>
      <c r="GEZ152" s="6"/>
      <c r="GFF152" s="11"/>
      <c r="GFG152" s="6"/>
      <c r="GFM152" s="11"/>
      <c r="GFN152" s="6"/>
      <c r="GFT152" s="11"/>
      <c r="GFU152" s="6"/>
      <c r="GGA152" s="11"/>
      <c r="GGB152" s="6"/>
      <c r="GGH152" s="11"/>
      <c r="GGI152" s="6"/>
      <c r="GGO152" s="11"/>
      <c r="GGP152" s="6"/>
      <c r="GGV152" s="11"/>
      <c r="GGW152" s="6"/>
      <c r="GHC152" s="11"/>
      <c r="GHD152" s="6"/>
      <c r="GHJ152" s="11"/>
      <c r="GHK152" s="6"/>
      <c r="GHQ152" s="11"/>
      <c r="GHR152" s="6"/>
      <c r="GHX152" s="11"/>
      <c r="GHY152" s="6"/>
      <c r="GIE152" s="11"/>
      <c r="GIF152" s="6"/>
      <c r="GIL152" s="11"/>
      <c r="GIM152" s="6"/>
      <c r="GIS152" s="11"/>
      <c r="GIT152" s="6"/>
      <c r="GIZ152" s="11"/>
      <c r="GJA152" s="6"/>
      <c r="GJG152" s="11"/>
      <c r="GJH152" s="6"/>
      <c r="GJN152" s="11"/>
      <c r="GJO152" s="6"/>
      <c r="GJU152" s="11"/>
      <c r="GJV152" s="6"/>
      <c r="GKB152" s="11"/>
      <c r="GKC152" s="6"/>
      <c r="GKI152" s="11"/>
      <c r="GKJ152" s="6"/>
      <c r="GKP152" s="11"/>
      <c r="GKQ152" s="6"/>
      <c r="GKW152" s="11"/>
      <c r="GKX152" s="6"/>
      <c r="GLD152" s="11"/>
      <c r="GLE152" s="6"/>
      <c r="GLK152" s="11"/>
      <c r="GLL152" s="6"/>
      <c r="GLR152" s="11"/>
      <c r="GLS152" s="6"/>
      <c r="GLY152" s="11"/>
      <c r="GLZ152" s="6"/>
      <c r="GMF152" s="11"/>
      <c r="GMG152" s="6"/>
      <c r="GMM152" s="11"/>
      <c r="GMN152" s="6"/>
      <c r="GMT152" s="11"/>
      <c r="GMU152" s="6"/>
      <c r="GNA152" s="11"/>
      <c r="GNB152" s="6"/>
      <c r="GNH152" s="11"/>
      <c r="GNI152" s="6"/>
      <c r="GNO152" s="11"/>
      <c r="GNP152" s="6"/>
      <c r="GNV152" s="11"/>
      <c r="GNW152" s="6"/>
      <c r="GOC152" s="11"/>
      <c r="GOD152" s="6"/>
      <c r="GOJ152" s="11"/>
      <c r="GOK152" s="6"/>
      <c r="GOQ152" s="11"/>
      <c r="GOR152" s="6"/>
      <c r="GOX152" s="11"/>
      <c r="GOY152" s="6"/>
      <c r="GPE152" s="11"/>
      <c r="GPF152" s="6"/>
      <c r="GPL152" s="11"/>
      <c r="GPM152" s="6"/>
      <c r="GPS152" s="11"/>
      <c r="GPT152" s="6"/>
      <c r="GPZ152" s="11"/>
      <c r="GQA152" s="6"/>
      <c r="GQG152" s="11"/>
      <c r="GQH152" s="6"/>
      <c r="GQN152" s="11"/>
      <c r="GQO152" s="6"/>
      <c r="GQU152" s="11"/>
      <c r="GQV152" s="6"/>
      <c r="GRB152" s="11"/>
      <c r="GRC152" s="6"/>
      <c r="GRI152" s="11"/>
      <c r="GRJ152" s="6"/>
      <c r="GRP152" s="11"/>
      <c r="GRQ152" s="6"/>
      <c r="GRW152" s="11"/>
      <c r="GRX152" s="6"/>
      <c r="GSD152" s="11"/>
      <c r="GSE152" s="6"/>
      <c r="GSK152" s="11"/>
      <c r="GSL152" s="6"/>
      <c r="GSR152" s="11"/>
      <c r="GSS152" s="6"/>
      <c r="GSY152" s="11"/>
      <c r="GSZ152" s="6"/>
      <c r="GTF152" s="11"/>
      <c r="GTG152" s="6"/>
      <c r="GTM152" s="11"/>
      <c r="GTN152" s="6"/>
      <c r="GTT152" s="11"/>
      <c r="GTU152" s="6"/>
      <c r="GUA152" s="11"/>
      <c r="GUB152" s="6"/>
      <c r="GUH152" s="11"/>
      <c r="GUI152" s="6"/>
      <c r="GUO152" s="11"/>
      <c r="GUP152" s="6"/>
      <c r="GUV152" s="11"/>
      <c r="GUW152" s="6"/>
      <c r="GVC152" s="11"/>
      <c r="GVD152" s="6"/>
      <c r="GVJ152" s="11"/>
      <c r="GVK152" s="6"/>
      <c r="GVQ152" s="11"/>
      <c r="GVR152" s="6"/>
      <c r="GVX152" s="11"/>
      <c r="GVY152" s="6"/>
      <c r="GWE152" s="11"/>
      <c r="GWF152" s="6"/>
      <c r="GWL152" s="11"/>
      <c r="GWM152" s="6"/>
      <c r="GWS152" s="11"/>
      <c r="GWT152" s="6"/>
      <c r="GWZ152" s="11"/>
      <c r="GXA152" s="6"/>
      <c r="GXG152" s="11"/>
      <c r="GXH152" s="6"/>
      <c r="GXN152" s="11"/>
      <c r="GXO152" s="6"/>
      <c r="GXU152" s="11"/>
      <c r="GXV152" s="6"/>
      <c r="GYB152" s="11"/>
      <c r="GYC152" s="6"/>
      <c r="GYI152" s="11"/>
      <c r="GYJ152" s="6"/>
      <c r="GYP152" s="11"/>
      <c r="GYQ152" s="6"/>
      <c r="GYW152" s="11"/>
      <c r="GYX152" s="6"/>
      <c r="GZD152" s="11"/>
      <c r="GZE152" s="6"/>
      <c r="GZK152" s="11"/>
      <c r="GZL152" s="6"/>
      <c r="GZR152" s="11"/>
      <c r="GZS152" s="6"/>
      <c r="GZY152" s="11"/>
      <c r="GZZ152" s="6"/>
      <c r="HAF152" s="11"/>
      <c r="HAG152" s="6"/>
      <c r="HAM152" s="11"/>
      <c r="HAN152" s="6"/>
      <c r="HAT152" s="11"/>
      <c r="HAU152" s="6"/>
      <c r="HBA152" s="11"/>
      <c r="HBB152" s="6"/>
      <c r="HBH152" s="11"/>
      <c r="HBI152" s="6"/>
      <c r="HBO152" s="11"/>
      <c r="HBP152" s="6"/>
      <c r="HBV152" s="11"/>
      <c r="HBW152" s="6"/>
      <c r="HCC152" s="11"/>
      <c r="HCD152" s="6"/>
      <c r="HCJ152" s="11"/>
      <c r="HCK152" s="6"/>
      <c r="HCQ152" s="11"/>
      <c r="HCR152" s="6"/>
      <c r="HCX152" s="11"/>
      <c r="HCY152" s="6"/>
      <c r="HDE152" s="11"/>
      <c r="HDF152" s="6"/>
      <c r="HDL152" s="11"/>
      <c r="HDM152" s="6"/>
      <c r="HDS152" s="11"/>
      <c r="HDT152" s="6"/>
      <c r="HDZ152" s="11"/>
      <c r="HEA152" s="6"/>
      <c r="HEG152" s="11"/>
      <c r="HEH152" s="6"/>
      <c r="HEN152" s="11"/>
      <c r="HEO152" s="6"/>
      <c r="HEU152" s="11"/>
      <c r="HEV152" s="6"/>
      <c r="HFB152" s="11"/>
      <c r="HFC152" s="6"/>
      <c r="HFI152" s="11"/>
      <c r="HFJ152" s="6"/>
      <c r="HFP152" s="11"/>
      <c r="HFQ152" s="6"/>
      <c r="HFW152" s="11"/>
      <c r="HFX152" s="6"/>
      <c r="HGD152" s="11"/>
      <c r="HGE152" s="6"/>
      <c r="HGK152" s="11"/>
      <c r="HGL152" s="6"/>
      <c r="HGR152" s="11"/>
      <c r="HGS152" s="6"/>
      <c r="HGY152" s="11"/>
      <c r="HGZ152" s="6"/>
      <c r="HHF152" s="11"/>
      <c r="HHG152" s="6"/>
      <c r="HHM152" s="11"/>
      <c r="HHN152" s="6"/>
      <c r="HHT152" s="11"/>
      <c r="HHU152" s="6"/>
      <c r="HIA152" s="11"/>
      <c r="HIB152" s="6"/>
      <c r="HIH152" s="11"/>
      <c r="HII152" s="6"/>
      <c r="HIO152" s="11"/>
      <c r="HIP152" s="6"/>
      <c r="HIV152" s="11"/>
      <c r="HIW152" s="6"/>
      <c r="HJC152" s="11"/>
      <c r="HJD152" s="6"/>
      <c r="HJJ152" s="11"/>
      <c r="HJK152" s="6"/>
      <c r="HJQ152" s="11"/>
      <c r="HJR152" s="6"/>
      <c r="HJX152" s="11"/>
      <c r="HJY152" s="6"/>
      <c r="HKE152" s="11"/>
      <c r="HKF152" s="6"/>
      <c r="HKL152" s="11"/>
      <c r="HKM152" s="6"/>
      <c r="HKS152" s="11"/>
      <c r="HKT152" s="6"/>
      <c r="HKZ152" s="11"/>
      <c r="HLA152" s="6"/>
      <c r="HLG152" s="11"/>
      <c r="HLH152" s="6"/>
      <c r="HLN152" s="11"/>
      <c r="HLO152" s="6"/>
      <c r="HLU152" s="11"/>
      <c r="HLV152" s="6"/>
      <c r="HMB152" s="11"/>
      <c r="HMC152" s="6"/>
      <c r="HMI152" s="11"/>
      <c r="HMJ152" s="6"/>
      <c r="HMP152" s="11"/>
      <c r="HMQ152" s="6"/>
      <c r="HMW152" s="11"/>
      <c r="HMX152" s="6"/>
      <c r="HND152" s="11"/>
      <c r="HNE152" s="6"/>
      <c r="HNK152" s="11"/>
      <c r="HNL152" s="6"/>
      <c r="HNR152" s="11"/>
      <c r="HNS152" s="6"/>
      <c r="HNY152" s="11"/>
      <c r="HNZ152" s="6"/>
      <c r="HOF152" s="11"/>
      <c r="HOG152" s="6"/>
      <c r="HOM152" s="11"/>
      <c r="HON152" s="6"/>
      <c r="HOT152" s="11"/>
      <c r="HOU152" s="6"/>
      <c r="HPA152" s="11"/>
      <c r="HPB152" s="6"/>
      <c r="HPH152" s="11"/>
      <c r="HPI152" s="6"/>
      <c r="HPO152" s="11"/>
      <c r="HPP152" s="6"/>
      <c r="HPV152" s="11"/>
      <c r="HPW152" s="6"/>
      <c r="HQC152" s="11"/>
      <c r="HQD152" s="6"/>
      <c r="HQJ152" s="11"/>
      <c r="HQK152" s="6"/>
      <c r="HQQ152" s="11"/>
      <c r="HQR152" s="6"/>
      <c r="HQX152" s="11"/>
      <c r="HQY152" s="6"/>
      <c r="HRE152" s="11"/>
      <c r="HRF152" s="6"/>
      <c r="HRL152" s="11"/>
      <c r="HRM152" s="6"/>
      <c r="HRS152" s="11"/>
      <c r="HRT152" s="6"/>
      <c r="HRZ152" s="11"/>
      <c r="HSA152" s="6"/>
      <c r="HSG152" s="11"/>
      <c r="HSH152" s="6"/>
      <c r="HSN152" s="11"/>
      <c r="HSO152" s="6"/>
      <c r="HSU152" s="11"/>
      <c r="HSV152" s="6"/>
      <c r="HTB152" s="11"/>
      <c r="HTC152" s="6"/>
      <c r="HTI152" s="11"/>
      <c r="HTJ152" s="6"/>
      <c r="HTP152" s="11"/>
      <c r="HTQ152" s="6"/>
      <c r="HTW152" s="11"/>
      <c r="HTX152" s="6"/>
      <c r="HUD152" s="11"/>
      <c r="HUE152" s="6"/>
      <c r="HUK152" s="11"/>
      <c r="HUL152" s="6"/>
      <c r="HUR152" s="11"/>
      <c r="HUS152" s="6"/>
      <c r="HUY152" s="11"/>
      <c r="HUZ152" s="6"/>
      <c r="HVF152" s="11"/>
      <c r="HVG152" s="6"/>
      <c r="HVM152" s="11"/>
      <c r="HVN152" s="6"/>
      <c r="HVT152" s="11"/>
      <c r="HVU152" s="6"/>
      <c r="HWA152" s="11"/>
      <c r="HWB152" s="6"/>
      <c r="HWH152" s="11"/>
      <c r="HWI152" s="6"/>
      <c r="HWO152" s="11"/>
      <c r="HWP152" s="6"/>
      <c r="HWV152" s="11"/>
      <c r="HWW152" s="6"/>
      <c r="HXC152" s="11"/>
      <c r="HXD152" s="6"/>
      <c r="HXJ152" s="11"/>
      <c r="HXK152" s="6"/>
      <c r="HXQ152" s="11"/>
      <c r="HXR152" s="6"/>
      <c r="HXX152" s="11"/>
      <c r="HXY152" s="6"/>
      <c r="HYE152" s="11"/>
      <c r="HYF152" s="6"/>
      <c r="HYL152" s="11"/>
      <c r="HYM152" s="6"/>
      <c r="HYS152" s="11"/>
      <c r="HYT152" s="6"/>
      <c r="HYZ152" s="11"/>
      <c r="HZA152" s="6"/>
      <c r="HZG152" s="11"/>
      <c r="HZH152" s="6"/>
      <c r="HZN152" s="11"/>
      <c r="HZO152" s="6"/>
      <c r="HZU152" s="11"/>
      <c r="HZV152" s="6"/>
      <c r="IAB152" s="11"/>
      <c r="IAC152" s="6"/>
      <c r="IAI152" s="11"/>
      <c r="IAJ152" s="6"/>
      <c r="IAP152" s="11"/>
      <c r="IAQ152" s="6"/>
      <c r="IAW152" s="11"/>
      <c r="IAX152" s="6"/>
      <c r="IBD152" s="11"/>
      <c r="IBE152" s="6"/>
      <c r="IBK152" s="11"/>
      <c r="IBL152" s="6"/>
      <c r="IBR152" s="11"/>
      <c r="IBS152" s="6"/>
      <c r="IBY152" s="11"/>
      <c r="IBZ152" s="6"/>
      <c r="ICF152" s="11"/>
      <c r="ICG152" s="6"/>
      <c r="ICM152" s="11"/>
      <c r="ICN152" s="6"/>
      <c r="ICT152" s="11"/>
      <c r="ICU152" s="6"/>
      <c r="IDA152" s="11"/>
      <c r="IDB152" s="6"/>
      <c r="IDH152" s="11"/>
      <c r="IDI152" s="6"/>
      <c r="IDO152" s="11"/>
      <c r="IDP152" s="6"/>
      <c r="IDV152" s="11"/>
      <c r="IDW152" s="6"/>
      <c r="IEC152" s="11"/>
      <c r="IED152" s="6"/>
      <c r="IEJ152" s="11"/>
      <c r="IEK152" s="6"/>
      <c r="IEQ152" s="11"/>
      <c r="IER152" s="6"/>
      <c r="IEX152" s="11"/>
      <c r="IEY152" s="6"/>
      <c r="IFE152" s="11"/>
      <c r="IFF152" s="6"/>
      <c r="IFL152" s="11"/>
      <c r="IFM152" s="6"/>
      <c r="IFS152" s="11"/>
      <c r="IFT152" s="6"/>
      <c r="IFZ152" s="11"/>
      <c r="IGA152" s="6"/>
      <c r="IGG152" s="11"/>
      <c r="IGH152" s="6"/>
      <c r="IGN152" s="11"/>
      <c r="IGO152" s="6"/>
      <c r="IGU152" s="11"/>
      <c r="IGV152" s="6"/>
      <c r="IHB152" s="11"/>
      <c r="IHC152" s="6"/>
      <c r="IHI152" s="11"/>
      <c r="IHJ152" s="6"/>
      <c r="IHP152" s="11"/>
      <c r="IHQ152" s="6"/>
      <c r="IHW152" s="11"/>
      <c r="IHX152" s="6"/>
      <c r="IID152" s="11"/>
      <c r="IIE152" s="6"/>
      <c r="IIK152" s="11"/>
      <c r="IIL152" s="6"/>
      <c r="IIR152" s="11"/>
      <c r="IIS152" s="6"/>
      <c r="IIY152" s="11"/>
      <c r="IIZ152" s="6"/>
      <c r="IJF152" s="11"/>
      <c r="IJG152" s="6"/>
      <c r="IJM152" s="11"/>
      <c r="IJN152" s="6"/>
      <c r="IJT152" s="11"/>
      <c r="IJU152" s="6"/>
      <c r="IKA152" s="11"/>
      <c r="IKB152" s="6"/>
      <c r="IKH152" s="11"/>
      <c r="IKI152" s="6"/>
      <c r="IKO152" s="11"/>
      <c r="IKP152" s="6"/>
      <c r="IKV152" s="11"/>
      <c r="IKW152" s="6"/>
      <c r="ILC152" s="11"/>
      <c r="ILD152" s="6"/>
      <c r="ILJ152" s="11"/>
      <c r="ILK152" s="6"/>
      <c r="ILQ152" s="11"/>
      <c r="ILR152" s="6"/>
      <c r="ILX152" s="11"/>
      <c r="ILY152" s="6"/>
      <c r="IME152" s="11"/>
      <c r="IMF152" s="6"/>
      <c r="IML152" s="11"/>
      <c r="IMM152" s="6"/>
      <c r="IMS152" s="11"/>
      <c r="IMT152" s="6"/>
      <c r="IMZ152" s="11"/>
      <c r="INA152" s="6"/>
      <c r="ING152" s="11"/>
      <c r="INH152" s="6"/>
      <c r="INN152" s="11"/>
      <c r="INO152" s="6"/>
      <c r="INU152" s="11"/>
      <c r="INV152" s="6"/>
      <c r="IOB152" s="11"/>
      <c r="IOC152" s="6"/>
      <c r="IOI152" s="11"/>
      <c r="IOJ152" s="6"/>
      <c r="IOP152" s="11"/>
      <c r="IOQ152" s="6"/>
      <c r="IOW152" s="11"/>
      <c r="IOX152" s="6"/>
      <c r="IPD152" s="11"/>
      <c r="IPE152" s="6"/>
      <c r="IPK152" s="11"/>
      <c r="IPL152" s="6"/>
      <c r="IPR152" s="11"/>
      <c r="IPS152" s="6"/>
      <c r="IPY152" s="11"/>
      <c r="IPZ152" s="6"/>
      <c r="IQF152" s="11"/>
      <c r="IQG152" s="6"/>
      <c r="IQM152" s="11"/>
      <c r="IQN152" s="6"/>
      <c r="IQT152" s="11"/>
      <c r="IQU152" s="6"/>
      <c r="IRA152" s="11"/>
      <c r="IRB152" s="6"/>
      <c r="IRH152" s="11"/>
      <c r="IRI152" s="6"/>
      <c r="IRO152" s="11"/>
      <c r="IRP152" s="6"/>
      <c r="IRV152" s="11"/>
      <c r="IRW152" s="6"/>
      <c r="ISC152" s="11"/>
      <c r="ISD152" s="6"/>
      <c r="ISJ152" s="11"/>
      <c r="ISK152" s="6"/>
      <c r="ISQ152" s="11"/>
      <c r="ISR152" s="6"/>
      <c r="ISX152" s="11"/>
      <c r="ISY152" s="6"/>
      <c r="ITE152" s="11"/>
      <c r="ITF152" s="6"/>
      <c r="ITL152" s="11"/>
      <c r="ITM152" s="6"/>
      <c r="ITS152" s="11"/>
      <c r="ITT152" s="6"/>
      <c r="ITZ152" s="11"/>
      <c r="IUA152" s="6"/>
      <c r="IUG152" s="11"/>
      <c r="IUH152" s="6"/>
      <c r="IUN152" s="11"/>
      <c r="IUO152" s="6"/>
      <c r="IUU152" s="11"/>
      <c r="IUV152" s="6"/>
      <c r="IVB152" s="11"/>
      <c r="IVC152" s="6"/>
      <c r="IVI152" s="11"/>
      <c r="IVJ152" s="6"/>
      <c r="IVP152" s="11"/>
      <c r="IVQ152" s="6"/>
      <c r="IVW152" s="11"/>
      <c r="IVX152" s="6"/>
      <c r="IWD152" s="11"/>
      <c r="IWE152" s="6"/>
      <c r="IWK152" s="11"/>
      <c r="IWL152" s="6"/>
      <c r="IWR152" s="11"/>
      <c r="IWS152" s="6"/>
      <c r="IWY152" s="11"/>
      <c r="IWZ152" s="6"/>
      <c r="IXF152" s="11"/>
      <c r="IXG152" s="6"/>
      <c r="IXM152" s="11"/>
      <c r="IXN152" s="6"/>
      <c r="IXT152" s="11"/>
      <c r="IXU152" s="6"/>
      <c r="IYA152" s="11"/>
      <c r="IYB152" s="6"/>
      <c r="IYH152" s="11"/>
      <c r="IYI152" s="6"/>
      <c r="IYO152" s="11"/>
      <c r="IYP152" s="6"/>
      <c r="IYV152" s="11"/>
      <c r="IYW152" s="6"/>
      <c r="IZC152" s="11"/>
      <c r="IZD152" s="6"/>
      <c r="IZJ152" s="11"/>
      <c r="IZK152" s="6"/>
      <c r="IZQ152" s="11"/>
      <c r="IZR152" s="6"/>
      <c r="IZX152" s="11"/>
      <c r="IZY152" s="6"/>
      <c r="JAE152" s="11"/>
      <c r="JAF152" s="6"/>
      <c r="JAL152" s="11"/>
      <c r="JAM152" s="6"/>
      <c r="JAS152" s="11"/>
      <c r="JAT152" s="6"/>
      <c r="JAZ152" s="11"/>
      <c r="JBA152" s="6"/>
      <c r="JBG152" s="11"/>
      <c r="JBH152" s="6"/>
      <c r="JBN152" s="11"/>
      <c r="JBO152" s="6"/>
      <c r="JBU152" s="11"/>
      <c r="JBV152" s="6"/>
      <c r="JCB152" s="11"/>
      <c r="JCC152" s="6"/>
      <c r="JCI152" s="11"/>
      <c r="JCJ152" s="6"/>
      <c r="JCP152" s="11"/>
      <c r="JCQ152" s="6"/>
      <c r="JCW152" s="11"/>
      <c r="JCX152" s="6"/>
      <c r="JDD152" s="11"/>
      <c r="JDE152" s="6"/>
      <c r="JDK152" s="11"/>
      <c r="JDL152" s="6"/>
      <c r="JDR152" s="11"/>
      <c r="JDS152" s="6"/>
      <c r="JDY152" s="11"/>
      <c r="JDZ152" s="6"/>
      <c r="JEF152" s="11"/>
      <c r="JEG152" s="6"/>
      <c r="JEM152" s="11"/>
      <c r="JEN152" s="6"/>
      <c r="JET152" s="11"/>
      <c r="JEU152" s="6"/>
      <c r="JFA152" s="11"/>
      <c r="JFB152" s="6"/>
      <c r="JFH152" s="11"/>
      <c r="JFI152" s="6"/>
      <c r="JFO152" s="11"/>
      <c r="JFP152" s="6"/>
      <c r="JFV152" s="11"/>
      <c r="JFW152" s="6"/>
      <c r="JGC152" s="11"/>
      <c r="JGD152" s="6"/>
      <c r="JGJ152" s="11"/>
      <c r="JGK152" s="6"/>
      <c r="JGQ152" s="11"/>
      <c r="JGR152" s="6"/>
      <c r="JGX152" s="11"/>
      <c r="JGY152" s="6"/>
      <c r="JHE152" s="11"/>
      <c r="JHF152" s="6"/>
      <c r="JHL152" s="11"/>
      <c r="JHM152" s="6"/>
      <c r="JHS152" s="11"/>
      <c r="JHT152" s="6"/>
      <c r="JHZ152" s="11"/>
      <c r="JIA152" s="6"/>
      <c r="JIG152" s="11"/>
      <c r="JIH152" s="6"/>
      <c r="JIN152" s="11"/>
      <c r="JIO152" s="6"/>
      <c r="JIU152" s="11"/>
      <c r="JIV152" s="6"/>
      <c r="JJB152" s="11"/>
      <c r="JJC152" s="6"/>
      <c r="JJI152" s="11"/>
      <c r="JJJ152" s="6"/>
      <c r="JJP152" s="11"/>
      <c r="JJQ152" s="6"/>
      <c r="JJW152" s="11"/>
      <c r="JJX152" s="6"/>
      <c r="JKD152" s="11"/>
      <c r="JKE152" s="6"/>
      <c r="JKK152" s="11"/>
      <c r="JKL152" s="6"/>
      <c r="JKR152" s="11"/>
      <c r="JKS152" s="6"/>
      <c r="JKY152" s="11"/>
      <c r="JKZ152" s="6"/>
      <c r="JLF152" s="11"/>
      <c r="JLG152" s="6"/>
      <c r="JLM152" s="11"/>
      <c r="JLN152" s="6"/>
      <c r="JLT152" s="11"/>
      <c r="JLU152" s="6"/>
      <c r="JMA152" s="11"/>
      <c r="JMB152" s="6"/>
      <c r="JMH152" s="11"/>
      <c r="JMI152" s="6"/>
      <c r="JMO152" s="11"/>
      <c r="JMP152" s="6"/>
      <c r="JMV152" s="11"/>
      <c r="JMW152" s="6"/>
      <c r="JNC152" s="11"/>
      <c r="JND152" s="6"/>
      <c r="JNJ152" s="11"/>
      <c r="JNK152" s="6"/>
      <c r="JNQ152" s="11"/>
      <c r="JNR152" s="6"/>
      <c r="JNX152" s="11"/>
      <c r="JNY152" s="6"/>
      <c r="JOE152" s="11"/>
      <c r="JOF152" s="6"/>
      <c r="JOL152" s="11"/>
      <c r="JOM152" s="6"/>
      <c r="JOS152" s="11"/>
      <c r="JOT152" s="6"/>
      <c r="JOZ152" s="11"/>
      <c r="JPA152" s="6"/>
      <c r="JPG152" s="11"/>
      <c r="JPH152" s="6"/>
      <c r="JPN152" s="11"/>
      <c r="JPO152" s="6"/>
      <c r="JPU152" s="11"/>
      <c r="JPV152" s="6"/>
      <c r="JQB152" s="11"/>
      <c r="JQC152" s="6"/>
      <c r="JQI152" s="11"/>
      <c r="JQJ152" s="6"/>
      <c r="JQP152" s="11"/>
      <c r="JQQ152" s="6"/>
      <c r="JQW152" s="11"/>
      <c r="JQX152" s="6"/>
      <c r="JRD152" s="11"/>
      <c r="JRE152" s="6"/>
      <c r="JRK152" s="11"/>
      <c r="JRL152" s="6"/>
      <c r="JRR152" s="11"/>
      <c r="JRS152" s="6"/>
      <c r="JRY152" s="11"/>
      <c r="JRZ152" s="6"/>
      <c r="JSF152" s="11"/>
      <c r="JSG152" s="6"/>
      <c r="JSM152" s="11"/>
      <c r="JSN152" s="6"/>
      <c r="JST152" s="11"/>
      <c r="JSU152" s="6"/>
      <c r="JTA152" s="11"/>
      <c r="JTB152" s="6"/>
      <c r="JTH152" s="11"/>
      <c r="JTI152" s="6"/>
      <c r="JTO152" s="11"/>
      <c r="JTP152" s="6"/>
      <c r="JTV152" s="11"/>
      <c r="JTW152" s="6"/>
      <c r="JUC152" s="11"/>
      <c r="JUD152" s="6"/>
      <c r="JUJ152" s="11"/>
      <c r="JUK152" s="6"/>
      <c r="JUQ152" s="11"/>
      <c r="JUR152" s="6"/>
      <c r="JUX152" s="11"/>
      <c r="JUY152" s="6"/>
      <c r="JVE152" s="11"/>
      <c r="JVF152" s="6"/>
      <c r="JVL152" s="11"/>
      <c r="JVM152" s="6"/>
      <c r="JVS152" s="11"/>
      <c r="JVT152" s="6"/>
      <c r="JVZ152" s="11"/>
      <c r="JWA152" s="6"/>
      <c r="JWG152" s="11"/>
      <c r="JWH152" s="6"/>
      <c r="JWN152" s="11"/>
      <c r="JWO152" s="6"/>
      <c r="JWU152" s="11"/>
      <c r="JWV152" s="6"/>
      <c r="JXB152" s="11"/>
      <c r="JXC152" s="6"/>
      <c r="JXI152" s="11"/>
      <c r="JXJ152" s="6"/>
      <c r="JXP152" s="11"/>
      <c r="JXQ152" s="6"/>
      <c r="JXW152" s="11"/>
      <c r="JXX152" s="6"/>
      <c r="JYD152" s="11"/>
      <c r="JYE152" s="6"/>
      <c r="JYK152" s="11"/>
      <c r="JYL152" s="6"/>
      <c r="JYR152" s="11"/>
      <c r="JYS152" s="6"/>
      <c r="JYY152" s="11"/>
      <c r="JYZ152" s="6"/>
      <c r="JZF152" s="11"/>
      <c r="JZG152" s="6"/>
      <c r="JZM152" s="11"/>
      <c r="JZN152" s="6"/>
      <c r="JZT152" s="11"/>
      <c r="JZU152" s="6"/>
      <c r="KAA152" s="11"/>
      <c r="KAB152" s="6"/>
      <c r="KAH152" s="11"/>
      <c r="KAI152" s="6"/>
      <c r="KAO152" s="11"/>
      <c r="KAP152" s="6"/>
      <c r="KAV152" s="11"/>
      <c r="KAW152" s="6"/>
      <c r="KBC152" s="11"/>
      <c r="KBD152" s="6"/>
      <c r="KBJ152" s="11"/>
      <c r="KBK152" s="6"/>
      <c r="KBQ152" s="11"/>
      <c r="KBR152" s="6"/>
      <c r="KBX152" s="11"/>
      <c r="KBY152" s="6"/>
      <c r="KCE152" s="11"/>
      <c r="KCF152" s="6"/>
      <c r="KCL152" s="11"/>
      <c r="KCM152" s="6"/>
      <c r="KCS152" s="11"/>
      <c r="KCT152" s="6"/>
      <c r="KCZ152" s="11"/>
      <c r="KDA152" s="6"/>
      <c r="KDG152" s="11"/>
      <c r="KDH152" s="6"/>
      <c r="KDN152" s="11"/>
      <c r="KDO152" s="6"/>
      <c r="KDU152" s="11"/>
      <c r="KDV152" s="6"/>
      <c r="KEB152" s="11"/>
      <c r="KEC152" s="6"/>
      <c r="KEI152" s="11"/>
      <c r="KEJ152" s="6"/>
      <c r="KEP152" s="11"/>
      <c r="KEQ152" s="6"/>
      <c r="KEW152" s="11"/>
      <c r="KEX152" s="6"/>
      <c r="KFD152" s="11"/>
      <c r="KFE152" s="6"/>
      <c r="KFK152" s="11"/>
      <c r="KFL152" s="6"/>
      <c r="KFR152" s="11"/>
      <c r="KFS152" s="6"/>
      <c r="KFY152" s="11"/>
      <c r="KFZ152" s="6"/>
      <c r="KGF152" s="11"/>
      <c r="KGG152" s="6"/>
      <c r="KGM152" s="11"/>
      <c r="KGN152" s="6"/>
      <c r="KGT152" s="11"/>
      <c r="KGU152" s="6"/>
      <c r="KHA152" s="11"/>
      <c r="KHB152" s="6"/>
      <c r="KHH152" s="11"/>
      <c r="KHI152" s="6"/>
      <c r="KHO152" s="11"/>
      <c r="KHP152" s="6"/>
      <c r="KHV152" s="11"/>
      <c r="KHW152" s="6"/>
      <c r="KIC152" s="11"/>
      <c r="KID152" s="6"/>
      <c r="KIJ152" s="11"/>
      <c r="KIK152" s="6"/>
      <c r="KIQ152" s="11"/>
      <c r="KIR152" s="6"/>
      <c r="KIX152" s="11"/>
      <c r="KIY152" s="6"/>
      <c r="KJE152" s="11"/>
      <c r="KJF152" s="6"/>
      <c r="KJL152" s="11"/>
      <c r="KJM152" s="6"/>
      <c r="KJS152" s="11"/>
      <c r="KJT152" s="6"/>
      <c r="KJZ152" s="11"/>
      <c r="KKA152" s="6"/>
      <c r="KKG152" s="11"/>
      <c r="KKH152" s="6"/>
      <c r="KKN152" s="11"/>
      <c r="KKO152" s="6"/>
      <c r="KKU152" s="11"/>
      <c r="KKV152" s="6"/>
      <c r="KLB152" s="11"/>
      <c r="KLC152" s="6"/>
      <c r="KLI152" s="11"/>
      <c r="KLJ152" s="6"/>
      <c r="KLP152" s="11"/>
      <c r="KLQ152" s="6"/>
      <c r="KLW152" s="11"/>
      <c r="KLX152" s="6"/>
      <c r="KMD152" s="11"/>
      <c r="KME152" s="6"/>
      <c r="KMK152" s="11"/>
      <c r="KML152" s="6"/>
      <c r="KMR152" s="11"/>
      <c r="KMS152" s="6"/>
      <c r="KMY152" s="11"/>
      <c r="KMZ152" s="6"/>
      <c r="KNF152" s="11"/>
      <c r="KNG152" s="6"/>
      <c r="KNM152" s="11"/>
      <c r="KNN152" s="6"/>
      <c r="KNT152" s="11"/>
      <c r="KNU152" s="6"/>
      <c r="KOA152" s="11"/>
      <c r="KOB152" s="6"/>
      <c r="KOH152" s="11"/>
      <c r="KOI152" s="6"/>
      <c r="KOO152" s="11"/>
      <c r="KOP152" s="6"/>
      <c r="KOV152" s="11"/>
      <c r="KOW152" s="6"/>
      <c r="KPC152" s="11"/>
      <c r="KPD152" s="6"/>
      <c r="KPJ152" s="11"/>
      <c r="KPK152" s="6"/>
      <c r="KPQ152" s="11"/>
      <c r="KPR152" s="6"/>
      <c r="KPX152" s="11"/>
      <c r="KPY152" s="6"/>
      <c r="KQE152" s="11"/>
      <c r="KQF152" s="6"/>
      <c r="KQL152" s="11"/>
      <c r="KQM152" s="6"/>
      <c r="KQS152" s="11"/>
      <c r="KQT152" s="6"/>
      <c r="KQZ152" s="11"/>
      <c r="KRA152" s="6"/>
      <c r="KRG152" s="11"/>
      <c r="KRH152" s="6"/>
      <c r="KRN152" s="11"/>
      <c r="KRO152" s="6"/>
      <c r="KRU152" s="11"/>
      <c r="KRV152" s="6"/>
      <c r="KSB152" s="11"/>
      <c r="KSC152" s="6"/>
      <c r="KSI152" s="11"/>
      <c r="KSJ152" s="6"/>
      <c r="KSP152" s="11"/>
      <c r="KSQ152" s="6"/>
      <c r="KSW152" s="11"/>
      <c r="KSX152" s="6"/>
      <c r="KTD152" s="11"/>
      <c r="KTE152" s="6"/>
      <c r="KTK152" s="11"/>
      <c r="KTL152" s="6"/>
      <c r="KTR152" s="11"/>
      <c r="KTS152" s="6"/>
      <c r="KTY152" s="11"/>
      <c r="KTZ152" s="6"/>
      <c r="KUF152" s="11"/>
      <c r="KUG152" s="6"/>
      <c r="KUM152" s="11"/>
      <c r="KUN152" s="6"/>
      <c r="KUT152" s="11"/>
      <c r="KUU152" s="6"/>
      <c r="KVA152" s="11"/>
      <c r="KVB152" s="6"/>
      <c r="KVH152" s="11"/>
      <c r="KVI152" s="6"/>
      <c r="KVO152" s="11"/>
      <c r="KVP152" s="6"/>
      <c r="KVV152" s="11"/>
      <c r="KVW152" s="6"/>
      <c r="KWC152" s="11"/>
      <c r="KWD152" s="6"/>
      <c r="KWJ152" s="11"/>
      <c r="KWK152" s="6"/>
      <c r="KWQ152" s="11"/>
      <c r="KWR152" s="6"/>
      <c r="KWX152" s="11"/>
      <c r="KWY152" s="6"/>
      <c r="KXE152" s="11"/>
      <c r="KXF152" s="6"/>
      <c r="KXL152" s="11"/>
      <c r="KXM152" s="6"/>
      <c r="KXS152" s="11"/>
      <c r="KXT152" s="6"/>
      <c r="KXZ152" s="11"/>
      <c r="KYA152" s="6"/>
      <c r="KYG152" s="11"/>
      <c r="KYH152" s="6"/>
      <c r="KYN152" s="11"/>
      <c r="KYO152" s="6"/>
      <c r="KYU152" s="11"/>
      <c r="KYV152" s="6"/>
      <c r="KZB152" s="11"/>
      <c r="KZC152" s="6"/>
      <c r="KZI152" s="11"/>
      <c r="KZJ152" s="6"/>
      <c r="KZP152" s="11"/>
      <c r="KZQ152" s="6"/>
      <c r="KZW152" s="11"/>
      <c r="KZX152" s="6"/>
      <c r="LAD152" s="11"/>
      <c r="LAE152" s="6"/>
      <c r="LAK152" s="11"/>
      <c r="LAL152" s="6"/>
      <c r="LAR152" s="11"/>
      <c r="LAS152" s="6"/>
      <c r="LAY152" s="11"/>
      <c r="LAZ152" s="6"/>
      <c r="LBF152" s="11"/>
      <c r="LBG152" s="6"/>
      <c r="LBM152" s="11"/>
      <c r="LBN152" s="6"/>
      <c r="LBT152" s="11"/>
      <c r="LBU152" s="6"/>
      <c r="LCA152" s="11"/>
      <c r="LCB152" s="6"/>
      <c r="LCH152" s="11"/>
      <c r="LCI152" s="6"/>
      <c r="LCO152" s="11"/>
      <c r="LCP152" s="6"/>
      <c r="LCV152" s="11"/>
      <c r="LCW152" s="6"/>
      <c r="LDC152" s="11"/>
      <c r="LDD152" s="6"/>
      <c r="LDJ152" s="11"/>
      <c r="LDK152" s="6"/>
      <c r="LDQ152" s="11"/>
      <c r="LDR152" s="6"/>
      <c r="LDX152" s="11"/>
      <c r="LDY152" s="6"/>
      <c r="LEE152" s="11"/>
      <c r="LEF152" s="6"/>
      <c r="LEL152" s="11"/>
      <c r="LEM152" s="6"/>
      <c r="LES152" s="11"/>
      <c r="LET152" s="6"/>
      <c r="LEZ152" s="11"/>
      <c r="LFA152" s="6"/>
      <c r="LFG152" s="11"/>
      <c r="LFH152" s="6"/>
      <c r="LFN152" s="11"/>
      <c r="LFO152" s="6"/>
      <c r="LFU152" s="11"/>
      <c r="LFV152" s="6"/>
      <c r="LGB152" s="11"/>
      <c r="LGC152" s="6"/>
      <c r="LGI152" s="11"/>
      <c r="LGJ152" s="6"/>
      <c r="LGP152" s="11"/>
      <c r="LGQ152" s="6"/>
      <c r="LGW152" s="11"/>
      <c r="LGX152" s="6"/>
      <c r="LHD152" s="11"/>
      <c r="LHE152" s="6"/>
      <c r="LHK152" s="11"/>
      <c r="LHL152" s="6"/>
      <c r="LHR152" s="11"/>
      <c r="LHS152" s="6"/>
      <c r="LHY152" s="11"/>
      <c r="LHZ152" s="6"/>
      <c r="LIF152" s="11"/>
      <c r="LIG152" s="6"/>
      <c r="LIM152" s="11"/>
      <c r="LIN152" s="6"/>
      <c r="LIT152" s="11"/>
      <c r="LIU152" s="6"/>
      <c r="LJA152" s="11"/>
      <c r="LJB152" s="6"/>
      <c r="LJH152" s="11"/>
      <c r="LJI152" s="6"/>
      <c r="LJO152" s="11"/>
      <c r="LJP152" s="6"/>
      <c r="LJV152" s="11"/>
      <c r="LJW152" s="6"/>
      <c r="LKC152" s="11"/>
      <c r="LKD152" s="6"/>
      <c r="LKJ152" s="11"/>
      <c r="LKK152" s="6"/>
      <c r="LKQ152" s="11"/>
      <c r="LKR152" s="6"/>
      <c r="LKX152" s="11"/>
      <c r="LKY152" s="6"/>
      <c r="LLE152" s="11"/>
      <c r="LLF152" s="6"/>
      <c r="LLL152" s="11"/>
      <c r="LLM152" s="6"/>
      <c r="LLS152" s="11"/>
      <c r="LLT152" s="6"/>
      <c r="LLZ152" s="11"/>
      <c r="LMA152" s="6"/>
      <c r="LMG152" s="11"/>
      <c r="LMH152" s="6"/>
      <c r="LMN152" s="11"/>
      <c r="LMO152" s="6"/>
      <c r="LMU152" s="11"/>
      <c r="LMV152" s="6"/>
      <c r="LNB152" s="11"/>
      <c r="LNC152" s="6"/>
      <c r="LNI152" s="11"/>
      <c r="LNJ152" s="6"/>
      <c r="LNP152" s="11"/>
      <c r="LNQ152" s="6"/>
      <c r="LNW152" s="11"/>
      <c r="LNX152" s="6"/>
      <c r="LOD152" s="11"/>
      <c r="LOE152" s="6"/>
      <c r="LOK152" s="11"/>
      <c r="LOL152" s="6"/>
      <c r="LOR152" s="11"/>
      <c r="LOS152" s="6"/>
      <c r="LOY152" s="11"/>
      <c r="LOZ152" s="6"/>
      <c r="LPF152" s="11"/>
      <c r="LPG152" s="6"/>
      <c r="LPM152" s="11"/>
      <c r="LPN152" s="6"/>
      <c r="LPT152" s="11"/>
      <c r="LPU152" s="6"/>
      <c r="LQA152" s="11"/>
      <c r="LQB152" s="6"/>
      <c r="LQH152" s="11"/>
      <c r="LQI152" s="6"/>
      <c r="LQO152" s="11"/>
      <c r="LQP152" s="6"/>
      <c r="LQV152" s="11"/>
      <c r="LQW152" s="6"/>
      <c r="LRC152" s="11"/>
      <c r="LRD152" s="6"/>
      <c r="LRJ152" s="11"/>
      <c r="LRK152" s="6"/>
      <c r="LRQ152" s="11"/>
      <c r="LRR152" s="6"/>
      <c r="LRX152" s="11"/>
      <c r="LRY152" s="6"/>
      <c r="LSE152" s="11"/>
      <c r="LSF152" s="6"/>
      <c r="LSL152" s="11"/>
      <c r="LSM152" s="6"/>
      <c r="LSS152" s="11"/>
      <c r="LST152" s="6"/>
      <c r="LSZ152" s="11"/>
      <c r="LTA152" s="6"/>
      <c r="LTG152" s="11"/>
      <c r="LTH152" s="6"/>
      <c r="LTN152" s="11"/>
      <c r="LTO152" s="6"/>
      <c r="LTU152" s="11"/>
      <c r="LTV152" s="6"/>
      <c r="LUB152" s="11"/>
      <c r="LUC152" s="6"/>
      <c r="LUI152" s="11"/>
      <c r="LUJ152" s="6"/>
      <c r="LUP152" s="11"/>
      <c r="LUQ152" s="6"/>
      <c r="LUW152" s="11"/>
      <c r="LUX152" s="6"/>
      <c r="LVD152" s="11"/>
      <c r="LVE152" s="6"/>
      <c r="LVK152" s="11"/>
      <c r="LVL152" s="6"/>
      <c r="LVR152" s="11"/>
      <c r="LVS152" s="6"/>
      <c r="LVY152" s="11"/>
      <c r="LVZ152" s="6"/>
      <c r="LWF152" s="11"/>
      <c r="LWG152" s="6"/>
      <c r="LWM152" s="11"/>
      <c r="LWN152" s="6"/>
      <c r="LWT152" s="11"/>
      <c r="LWU152" s="6"/>
      <c r="LXA152" s="11"/>
      <c r="LXB152" s="6"/>
      <c r="LXH152" s="11"/>
      <c r="LXI152" s="6"/>
      <c r="LXO152" s="11"/>
      <c r="LXP152" s="6"/>
      <c r="LXV152" s="11"/>
      <c r="LXW152" s="6"/>
      <c r="LYC152" s="11"/>
      <c r="LYD152" s="6"/>
      <c r="LYJ152" s="11"/>
      <c r="LYK152" s="6"/>
      <c r="LYQ152" s="11"/>
      <c r="LYR152" s="6"/>
      <c r="LYX152" s="11"/>
      <c r="LYY152" s="6"/>
      <c r="LZE152" s="11"/>
      <c r="LZF152" s="6"/>
      <c r="LZL152" s="11"/>
      <c r="LZM152" s="6"/>
      <c r="LZS152" s="11"/>
      <c r="LZT152" s="6"/>
      <c r="LZZ152" s="11"/>
      <c r="MAA152" s="6"/>
      <c r="MAG152" s="11"/>
      <c r="MAH152" s="6"/>
      <c r="MAN152" s="11"/>
      <c r="MAO152" s="6"/>
      <c r="MAU152" s="11"/>
      <c r="MAV152" s="6"/>
      <c r="MBB152" s="11"/>
      <c r="MBC152" s="6"/>
      <c r="MBI152" s="11"/>
      <c r="MBJ152" s="6"/>
      <c r="MBP152" s="11"/>
      <c r="MBQ152" s="6"/>
      <c r="MBW152" s="11"/>
      <c r="MBX152" s="6"/>
      <c r="MCD152" s="11"/>
      <c r="MCE152" s="6"/>
      <c r="MCK152" s="11"/>
      <c r="MCL152" s="6"/>
      <c r="MCR152" s="11"/>
      <c r="MCS152" s="6"/>
      <c r="MCY152" s="11"/>
      <c r="MCZ152" s="6"/>
      <c r="MDF152" s="11"/>
      <c r="MDG152" s="6"/>
      <c r="MDM152" s="11"/>
      <c r="MDN152" s="6"/>
      <c r="MDT152" s="11"/>
      <c r="MDU152" s="6"/>
      <c r="MEA152" s="11"/>
      <c r="MEB152" s="6"/>
      <c r="MEH152" s="11"/>
      <c r="MEI152" s="6"/>
      <c r="MEO152" s="11"/>
      <c r="MEP152" s="6"/>
      <c r="MEV152" s="11"/>
      <c r="MEW152" s="6"/>
      <c r="MFC152" s="11"/>
      <c r="MFD152" s="6"/>
      <c r="MFJ152" s="11"/>
      <c r="MFK152" s="6"/>
      <c r="MFQ152" s="11"/>
      <c r="MFR152" s="6"/>
      <c r="MFX152" s="11"/>
      <c r="MFY152" s="6"/>
      <c r="MGE152" s="11"/>
      <c r="MGF152" s="6"/>
      <c r="MGL152" s="11"/>
      <c r="MGM152" s="6"/>
      <c r="MGS152" s="11"/>
      <c r="MGT152" s="6"/>
      <c r="MGZ152" s="11"/>
      <c r="MHA152" s="6"/>
      <c r="MHG152" s="11"/>
      <c r="MHH152" s="6"/>
      <c r="MHN152" s="11"/>
      <c r="MHO152" s="6"/>
      <c r="MHU152" s="11"/>
      <c r="MHV152" s="6"/>
      <c r="MIB152" s="11"/>
      <c r="MIC152" s="6"/>
      <c r="MII152" s="11"/>
      <c r="MIJ152" s="6"/>
      <c r="MIP152" s="11"/>
      <c r="MIQ152" s="6"/>
      <c r="MIW152" s="11"/>
      <c r="MIX152" s="6"/>
      <c r="MJD152" s="11"/>
      <c r="MJE152" s="6"/>
      <c r="MJK152" s="11"/>
      <c r="MJL152" s="6"/>
      <c r="MJR152" s="11"/>
      <c r="MJS152" s="6"/>
      <c r="MJY152" s="11"/>
      <c r="MJZ152" s="6"/>
      <c r="MKF152" s="11"/>
      <c r="MKG152" s="6"/>
      <c r="MKM152" s="11"/>
      <c r="MKN152" s="6"/>
      <c r="MKT152" s="11"/>
      <c r="MKU152" s="6"/>
      <c r="MLA152" s="11"/>
      <c r="MLB152" s="6"/>
      <c r="MLH152" s="11"/>
      <c r="MLI152" s="6"/>
      <c r="MLO152" s="11"/>
      <c r="MLP152" s="6"/>
      <c r="MLV152" s="11"/>
      <c r="MLW152" s="6"/>
      <c r="MMC152" s="11"/>
      <c r="MMD152" s="6"/>
      <c r="MMJ152" s="11"/>
      <c r="MMK152" s="6"/>
      <c r="MMQ152" s="11"/>
      <c r="MMR152" s="6"/>
      <c r="MMX152" s="11"/>
      <c r="MMY152" s="6"/>
      <c r="MNE152" s="11"/>
      <c r="MNF152" s="6"/>
      <c r="MNL152" s="11"/>
      <c r="MNM152" s="6"/>
      <c r="MNS152" s="11"/>
      <c r="MNT152" s="6"/>
      <c r="MNZ152" s="11"/>
      <c r="MOA152" s="6"/>
      <c r="MOG152" s="11"/>
      <c r="MOH152" s="6"/>
      <c r="MON152" s="11"/>
      <c r="MOO152" s="6"/>
      <c r="MOU152" s="11"/>
      <c r="MOV152" s="6"/>
      <c r="MPB152" s="11"/>
      <c r="MPC152" s="6"/>
      <c r="MPI152" s="11"/>
      <c r="MPJ152" s="6"/>
      <c r="MPP152" s="11"/>
      <c r="MPQ152" s="6"/>
      <c r="MPW152" s="11"/>
      <c r="MPX152" s="6"/>
      <c r="MQD152" s="11"/>
      <c r="MQE152" s="6"/>
      <c r="MQK152" s="11"/>
      <c r="MQL152" s="6"/>
      <c r="MQR152" s="11"/>
      <c r="MQS152" s="6"/>
      <c r="MQY152" s="11"/>
      <c r="MQZ152" s="6"/>
      <c r="MRF152" s="11"/>
      <c r="MRG152" s="6"/>
      <c r="MRM152" s="11"/>
      <c r="MRN152" s="6"/>
      <c r="MRT152" s="11"/>
      <c r="MRU152" s="6"/>
      <c r="MSA152" s="11"/>
      <c r="MSB152" s="6"/>
      <c r="MSH152" s="11"/>
      <c r="MSI152" s="6"/>
      <c r="MSO152" s="11"/>
      <c r="MSP152" s="6"/>
      <c r="MSV152" s="11"/>
      <c r="MSW152" s="6"/>
      <c r="MTC152" s="11"/>
      <c r="MTD152" s="6"/>
      <c r="MTJ152" s="11"/>
      <c r="MTK152" s="6"/>
      <c r="MTQ152" s="11"/>
      <c r="MTR152" s="6"/>
      <c r="MTX152" s="11"/>
      <c r="MTY152" s="6"/>
      <c r="MUE152" s="11"/>
      <c r="MUF152" s="6"/>
      <c r="MUL152" s="11"/>
      <c r="MUM152" s="6"/>
      <c r="MUS152" s="11"/>
      <c r="MUT152" s="6"/>
      <c r="MUZ152" s="11"/>
      <c r="MVA152" s="6"/>
      <c r="MVG152" s="11"/>
      <c r="MVH152" s="6"/>
      <c r="MVN152" s="11"/>
      <c r="MVO152" s="6"/>
      <c r="MVU152" s="11"/>
      <c r="MVV152" s="6"/>
      <c r="MWB152" s="11"/>
      <c r="MWC152" s="6"/>
      <c r="MWI152" s="11"/>
      <c r="MWJ152" s="6"/>
      <c r="MWP152" s="11"/>
      <c r="MWQ152" s="6"/>
      <c r="MWW152" s="11"/>
      <c r="MWX152" s="6"/>
      <c r="MXD152" s="11"/>
      <c r="MXE152" s="6"/>
      <c r="MXK152" s="11"/>
      <c r="MXL152" s="6"/>
      <c r="MXR152" s="11"/>
      <c r="MXS152" s="6"/>
      <c r="MXY152" s="11"/>
      <c r="MXZ152" s="6"/>
      <c r="MYF152" s="11"/>
      <c r="MYG152" s="6"/>
      <c r="MYM152" s="11"/>
      <c r="MYN152" s="6"/>
      <c r="MYT152" s="11"/>
      <c r="MYU152" s="6"/>
      <c r="MZA152" s="11"/>
      <c r="MZB152" s="6"/>
      <c r="MZH152" s="11"/>
      <c r="MZI152" s="6"/>
      <c r="MZO152" s="11"/>
      <c r="MZP152" s="6"/>
      <c r="MZV152" s="11"/>
      <c r="MZW152" s="6"/>
      <c r="NAC152" s="11"/>
      <c r="NAD152" s="6"/>
      <c r="NAJ152" s="11"/>
      <c r="NAK152" s="6"/>
      <c r="NAQ152" s="11"/>
      <c r="NAR152" s="6"/>
      <c r="NAX152" s="11"/>
      <c r="NAY152" s="6"/>
      <c r="NBE152" s="11"/>
      <c r="NBF152" s="6"/>
      <c r="NBL152" s="11"/>
      <c r="NBM152" s="6"/>
      <c r="NBS152" s="11"/>
      <c r="NBT152" s="6"/>
      <c r="NBZ152" s="11"/>
      <c r="NCA152" s="6"/>
      <c r="NCG152" s="11"/>
      <c r="NCH152" s="6"/>
      <c r="NCN152" s="11"/>
      <c r="NCO152" s="6"/>
      <c r="NCU152" s="11"/>
      <c r="NCV152" s="6"/>
      <c r="NDB152" s="11"/>
      <c r="NDC152" s="6"/>
      <c r="NDI152" s="11"/>
      <c r="NDJ152" s="6"/>
      <c r="NDP152" s="11"/>
      <c r="NDQ152" s="6"/>
      <c r="NDW152" s="11"/>
      <c r="NDX152" s="6"/>
      <c r="NED152" s="11"/>
      <c r="NEE152" s="6"/>
      <c r="NEK152" s="11"/>
      <c r="NEL152" s="6"/>
      <c r="NER152" s="11"/>
      <c r="NES152" s="6"/>
      <c r="NEY152" s="11"/>
      <c r="NEZ152" s="6"/>
      <c r="NFF152" s="11"/>
      <c r="NFG152" s="6"/>
      <c r="NFM152" s="11"/>
      <c r="NFN152" s="6"/>
      <c r="NFT152" s="11"/>
      <c r="NFU152" s="6"/>
      <c r="NGA152" s="11"/>
      <c r="NGB152" s="6"/>
      <c r="NGH152" s="11"/>
      <c r="NGI152" s="6"/>
      <c r="NGO152" s="11"/>
      <c r="NGP152" s="6"/>
      <c r="NGV152" s="11"/>
      <c r="NGW152" s="6"/>
      <c r="NHC152" s="11"/>
      <c r="NHD152" s="6"/>
      <c r="NHJ152" s="11"/>
      <c r="NHK152" s="6"/>
      <c r="NHQ152" s="11"/>
      <c r="NHR152" s="6"/>
      <c r="NHX152" s="11"/>
      <c r="NHY152" s="6"/>
      <c r="NIE152" s="11"/>
      <c r="NIF152" s="6"/>
      <c r="NIL152" s="11"/>
      <c r="NIM152" s="6"/>
      <c r="NIS152" s="11"/>
      <c r="NIT152" s="6"/>
      <c r="NIZ152" s="11"/>
      <c r="NJA152" s="6"/>
      <c r="NJG152" s="11"/>
      <c r="NJH152" s="6"/>
      <c r="NJN152" s="11"/>
      <c r="NJO152" s="6"/>
      <c r="NJU152" s="11"/>
      <c r="NJV152" s="6"/>
      <c r="NKB152" s="11"/>
      <c r="NKC152" s="6"/>
      <c r="NKI152" s="11"/>
      <c r="NKJ152" s="6"/>
      <c r="NKP152" s="11"/>
      <c r="NKQ152" s="6"/>
      <c r="NKW152" s="11"/>
      <c r="NKX152" s="6"/>
      <c r="NLD152" s="11"/>
      <c r="NLE152" s="6"/>
      <c r="NLK152" s="11"/>
      <c r="NLL152" s="6"/>
      <c r="NLR152" s="11"/>
      <c r="NLS152" s="6"/>
      <c r="NLY152" s="11"/>
      <c r="NLZ152" s="6"/>
      <c r="NMF152" s="11"/>
      <c r="NMG152" s="6"/>
      <c r="NMM152" s="11"/>
      <c r="NMN152" s="6"/>
      <c r="NMT152" s="11"/>
      <c r="NMU152" s="6"/>
      <c r="NNA152" s="11"/>
      <c r="NNB152" s="6"/>
      <c r="NNH152" s="11"/>
      <c r="NNI152" s="6"/>
      <c r="NNO152" s="11"/>
      <c r="NNP152" s="6"/>
      <c r="NNV152" s="11"/>
      <c r="NNW152" s="6"/>
      <c r="NOC152" s="11"/>
      <c r="NOD152" s="6"/>
      <c r="NOJ152" s="11"/>
      <c r="NOK152" s="6"/>
      <c r="NOQ152" s="11"/>
      <c r="NOR152" s="6"/>
      <c r="NOX152" s="11"/>
      <c r="NOY152" s="6"/>
      <c r="NPE152" s="11"/>
      <c r="NPF152" s="6"/>
      <c r="NPL152" s="11"/>
      <c r="NPM152" s="6"/>
      <c r="NPS152" s="11"/>
      <c r="NPT152" s="6"/>
      <c r="NPZ152" s="11"/>
      <c r="NQA152" s="6"/>
      <c r="NQG152" s="11"/>
      <c r="NQH152" s="6"/>
      <c r="NQN152" s="11"/>
      <c r="NQO152" s="6"/>
      <c r="NQU152" s="11"/>
      <c r="NQV152" s="6"/>
      <c r="NRB152" s="11"/>
      <c r="NRC152" s="6"/>
      <c r="NRI152" s="11"/>
      <c r="NRJ152" s="6"/>
      <c r="NRP152" s="11"/>
      <c r="NRQ152" s="6"/>
      <c r="NRW152" s="11"/>
      <c r="NRX152" s="6"/>
      <c r="NSD152" s="11"/>
      <c r="NSE152" s="6"/>
      <c r="NSK152" s="11"/>
      <c r="NSL152" s="6"/>
      <c r="NSR152" s="11"/>
      <c r="NSS152" s="6"/>
      <c r="NSY152" s="11"/>
      <c r="NSZ152" s="6"/>
      <c r="NTF152" s="11"/>
      <c r="NTG152" s="6"/>
      <c r="NTM152" s="11"/>
      <c r="NTN152" s="6"/>
      <c r="NTT152" s="11"/>
      <c r="NTU152" s="6"/>
      <c r="NUA152" s="11"/>
      <c r="NUB152" s="6"/>
      <c r="NUH152" s="11"/>
      <c r="NUI152" s="6"/>
      <c r="NUO152" s="11"/>
      <c r="NUP152" s="6"/>
      <c r="NUV152" s="11"/>
      <c r="NUW152" s="6"/>
      <c r="NVC152" s="11"/>
      <c r="NVD152" s="6"/>
      <c r="NVJ152" s="11"/>
      <c r="NVK152" s="6"/>
      <c r="NVQ152" s="11"/>
      <c r="NVR152" s="6"/>
      <c r="NVX152" s="11"/>
      <c r="NVY152" s="6"/>
      <c r="NWE152" s="11"/>
      <c r="NWF152" s="6"/>
      <c r="NWL152" s="11"/>
      <c r="NWM152" s="6"/>
      <c r="NWS152" s="11"/>
      <c r="NWT152" s="6"/>
      <c r="NWZ152" s="11"/>
      <c r="NXA152" s="6"/>
      <c r="NXG152" s="11"/>
      <c r="NXH152" s="6"/>
      <c r="NXN152" s="11"/>
      <c r="NXO152" s="6"/>
      <c r="NXU152" s="11"/>
      <c r="NXV152" s="6"/>
      <c r="NYB152" s="11"/>
      <c r="NYC152" s="6"/>
      <c r="NYI152" s="11"/>
      <c r="NYJ152" s="6"/>
      <c r="NYP152" s="11"/>
      <c r="NYQ152" s="6"/>
      <c r="NYW152" s="11"/>
      <c r="NYX152" s="6"/>
      <c r="NZD152" s="11"/>
      <c r="NZE152" s="6"/>
      <c r="NZK152" s="11"/>
      <c r="NZL152" s="6"/>
      <c r="NZR152" s="11"/>
      <c r="NZS152" s="6"/>
      <c r="NZY152" s="11"/>
      <c r="NZZ152" s="6"/>
      <c r="OAF152" s="11"/>
      <c r="OAG152" s="6"/>
      <c r="OAM152" s="11"/>
      <c r="OAN152" s="6"/>
      <c r="OAT152" s="11"/>
      <c r="OAU152" s="6"/>
      <c r="OBA152" s="11"/>
      <c r="OBB152" s="6"/>
      <c r="OBH152" s="11"/>
      <c r="OBI152" s="6"/>
      <c r="OBO152" s="11"/>
      <c r="OBP152" s="6"/>
      <c r="OBV152" s="11"/>
      <c r="OBW152" s="6"/>
      <c r="OCC152" s="11"/>
      <c r="OCD152" s="6"/>
      <c r="OCJ152" s="11"/>
      <c r="OCK152" s="6"/>
      <c r="OCQ152" s="11"/>
      <c r="OCR152" s="6"/>
      <c r="OCX152" s="11"/>
      <c r="OCY152" s="6"/>
      <c r="ODE152" s="11"/>
      <c r="ODF152" s="6"/>
      <c r="ODL152" s="11"/>
      <c r="ODM152" s="6"/>
      <c r="ODS152" s="11"/>
      <c r="ODT152" s="6"/>
      <c r="ODZ152" s="11"/>
      <c r="OEA152" s="6"/>
      <c r="OEG152" s="11"/>
      <c r="OEH152" s="6"/>
      <c r="OEN152" s="11"/>
      <c r="OEO152" s="6"/>
      <c r="OEU152" s="11"/>
      <c r="OEV152" s="6"/>
      <c r="OFB152" s="11"/>
      <c r="OFC152" s="6"/>
      <c r="OFI152" s="11"/>
      <c r="OFJ152" s="6"/>
      <c r="OFP152" s="11"/>
      <c r="OFQ152" s="6"/>
      <c r="OFW152" s="11"/>
      <c r="OFX152" s="6"/>
      <c r="OGD152" s="11"/>
      <c r="OGE152" s="6"/>
      <c r="OGK152" s="11"/>
      <c r="OGL152" s="6"/>
      <c r="OGR152" s="11"/>
      <c r="OGS152" s="6"/>
      <c r="OGY152" s="11"/>
      <c r="OGZ152" s="6"/>
      <c r="OHF152" s="11"/>
      <c r="OHG152" s="6"/>
      <c r="OHM152" s="11"/>
      <c r="OHN152" s="6"/>
      <c r="OHT152" s="11"/>
      <c r="OHU152" s="6"/>
      <c r="OIA152" s="11"/>
      <c r="OIB152" s="6"/>
      <c r="OIH152" s="11"/>
      <c r="OII152" s="6"/>
      <c r="OIO152" s="11"/>
      <c r="OIP152" s="6"/>
      <c r="OIV152" s="11"/>
      <c r="OIW152" s="6"/>
      <c r="OJC152" s="11"/>
      <c r="OJD152" s="6"/>
      <c r="OJJ152" s="11"/>
      <c r="OJK152" s="6"/>
      <c r="OJQ152" s="11"/>
      <c r="OJR152" s="6"/>
      <c r="OJX152" s="11"/>
      <c r="OJY152" s="6"/>
      <c r="OKE152" s="11"/>
      <c r="OKF152" s="6"/>
      <c r="OKL152" s="11"/>
      <c r="OKM152" s="6"/>
      <c r="OKS152" s="11"/>
      <c r="OKT152" s="6"/>
      <c r="OKZ152" s="11"/>
      <c r="OLA152" s="6"/>
      <c r="OLG152" s="11"/>
      <c r="OLH152" s="6"/>
      <c r="OLN152" s="11"/>
      <c r="OLO152" s="6"/>
      <c r="OLU152" s="11"/>
      <c r="OLV152" s="6"/>
      <c r="OMB152" s="11"/>
      <c r="OMC152" s="6"/>
      <c r="OMI152" s="11"/>
      <c r="OMJ152" s="6"/>
      <c r="OMP152" s="11"/>
      <c r="OMQ152" s="6"/>
      <c r="OMW152" s="11"/>
      <c r="OMX152" s="6"/>
      <c r="OND152" s="11"/>
      <c r="ONE152" s="6"/>
      <c r="ONK152" s="11"/>
      <c r="ONL152" s="6"/>
      <c r="ONR152" s="11"/>
      <c r="ONS152" s="6"/>
      <c r="ONY152" s="11"/>
      <c r="ONZ152" s="6"/>
      <c r="OOF152" s="11"/>
      <c r="OOG152" s="6"/>
      <c r="OOM152" s="11"/>
      <c r="OON152" s="6"/>
      <c r="OOT152" s="11"/>
      <c r="OOU152" s="6"/>
      <c r="OPA152" s="11"/>
      <c r="OPB152" s="6"/>
      <c r="OPH152" s="11"/>
      <c r="OPI152" s="6"/>
      <c r="OPO152" s="11"/>
      <c r="OPP152" s="6"/>
      <c r="OPV152" s="11"/>
      <c r="OPW152" s="6"/>
      <c r="OQC152" s="11"/>
      <c r="OQD152" s="6"/>
      <c r="OQJ152" s="11"/>
      <c r="OQK152" s="6"/>
      <c r="OQQ152" s="11"/>
      <c r="OQR152" s="6"/>
      <c r="OQX152" s="11"/>
      <c r="OQY152" s="6"/>
      <c r="ORE152" s="11"/>
      <c r="ORF152" s="6"/>
      <c r="ORL152" s="11"/>
      <c r="ORM152" s="6"/>
      <c r="ORS152" s="11"/>
      <c r="ORT152" s="6"/>
      <c r="ORZ152" s="11"/>
      <c r="OSA152" s="6"/>
      <c r="OSG152" s="11"/>
      <c r="OSH152" s="6"/>
      <c r="OSN152" s="11"/>
      <c r="OSO152" s="6"/>
      <c r="OSU152" s="11"/>
      <c r="OSV152" s="6"/>
      <c r="OTB152" s="11"/>
      <c r="OTC152" s="6"/>
      <c r="OTI152" s="11"/>
      <c r="OTJ152" s="6"/>
      <c r="OTP152" s="11"/>
      <c r="OTQ152" s="6"/>
      <c r="OTW152" s="11"/>
      <c r="OTX152" s="6"/>
      <c r="OUD152" s="11"/>
      <c r="OUE152" s="6"/>
      <c r="OUK152" s="11"/>
      <c r="OUL152" s="6"/>
      <c r="OUR152" s="11"/>
      <c r="OUS152" s="6"/>
      <c r="OUY152" s="11"/>
      <c r="OUZ152" s="6"/>
      <c r="OVF152" s="11"/>
      <c r="OVG152" s="6"/>
      <c r="OVM152" s="11"/>
      <c r="OVN152" s="6"/>
      <c r="OVT152" s="11"/>
      <c r="OVU152" s="6"/>
      <c r="OWA152" s="11"/>
      <c r="OWB152" s="6"/>
      <c r="OWH152" s="11"/>
      <c r="OWI152" s="6"/>
      <c r="OWO152" s="11"/>
      <c r="OWP152" s="6"/>
      <c r="OWV152" s="11"/>
      <c r="OWW152" s="6"/>
      <c r="OXC152" s="11"/>
      <c r="OXD152" s="6"/>
      <c r="OXJ152" s="11"/>
      <c r="OXK152" s="6"/>
      <c r="OXQ152" s="11"/>
      <c r="OXR152" s="6"/>
      <c r="OXX152" s="11"/>
      <c r="OXY152" s="6"/>
      <c r="OYE152" s="11"/>
      <c r="OYF152" s="6"/>
      <c r="OYL152" s="11"/>
      <c r="OYM152" s="6"/>
      <c r="OYS152" s="11"/>
      <c r="OYT152" s="6"/>
      <c r="OYZ152" s="11"/>
      <c r="OZA152" s="6"/>
      <c r="OZG152" s="11"/>
      <c r="OZH152" s="6"/>
      <c r="OZN152" s="11"/>
      <c r="OZO152" s="6"/>
      <c r="OZU152" s="11"/>
      <c r="OZV152" s="6"/>
      <c r="PAB152" s="11"/>
      <c r="PAC152" s="6"/>
      <c r="PAI152" s="11"/>
      <c r="PAJ152" s="6"/>
      <c r="PAP152" s="11"/>
      <c r="PAQ152" s="6"/>
      <c r="PAW152" s="11"/>
      <c r="PAX152" s="6"/>
      <c r="PBD152" s="11"/>
      <c r="PBE152" s="6"/>
      <c r="PBK152" s="11"/>
      <c r="PBL152" s="6"/>
      <c r="PBR152" s="11"/>
      <c r="PBS152" s="6"/>
      <c r="PBY152" s="11"/>
      <c r="PBZ152" s="6"/>
      <c r="PCF152" s="11"/>
      <c r="PCG152" s="6"/>
      <c r="PCM152" s="11"/>
      <c r="PCN152" s="6"/>
      <c r="PCT152" s="11"/>
      <c r="PCU152" s="6"/>
      <c r="PDA152" s="11"/>
      <c r="PDB152" s="6"/>
      <c r="PDH152" s="11"/>
      <c r="PDI152" s="6"/>
      <c r="PDO152" s="11"/>
      <c r="PDP152" s="6"/>
      <c r="PDV152" s="11"/>
      <c r="PDW152" s="6"/>
      <c r="PEC152" s="11"/>
      <c r="PED152" s="6"/>
      <c r="PEJ152" s="11"/>
      <c r="PEK152" s="6"/>
      <c r="PEQ152" s="11"/>
      <c r="PER152" s="6"/>
      <c r="PEX152" s="11"/>
      <c r="PEY152" s="6"/>
      <c r="PFE152" s="11"/>
      <c r="PFF152" s="6"/>
      <c r="PFL152" s="11"/>
      <c r="PFM152" s="6"/>
      <c r="PFS152" s="11"/>
      <c r="PFT152" s="6"/>
      <c r="PFZ152" s="11"/>
      <c r="PGA152" s="6"/>
      <c r="PGG152" s="11"/>
      <c r="PGH152" s="6"/>
      <c r="PGN152" s="11"/>
      <c r="PGO152" s="6"/>
      <c r="PGU152" s="11"/>
      <c r="PGV152" s="6"/>
      <c r="PHB152" s="11"/>
      <c r="PHC152" s="6"/>
      <c r="PHI152" s="11"/>
      <c r="PHJ152" s="6"/>
      <c r="PHP152" s="11"/>
      <c r="PHQ152" s="6"/>
      <c r="PHW152" s="11"/>
      <c r="PHX152" s="6"/>
      <c r="PID152" s="11"/>
      <c r="PIE152" s="6"/>
      <c r="PIK152" s="11"/>
      <c r="PIL152" s="6"/>
      <c r="PIR152" s="11"/>
      <c r="PIS152" s="6"/>
      <c r="PIY152" s="11"/>
      <c r="PIZ152" s="6"/>
      <c r="PJF152" s="11"/>
      <c r="PJG152" s="6"/>
      <c r="PJM152" s="11"/>
      <c r="PJN152" s="6"/>
      <c r="PJT152" s="11"/>
      <c r="PJU152" s="6"/>
      <c r="PKA152" s="11"/>
      <c r="PKB152" s="6"/>
      <c r="PKH152" s="11"/>
      <c r="PKI152" s="6"/>
      <c r="PKO152" s="11"/>
      <c r="PKP152" s="6"/>
      <c r="PKV152" s="11"/>
      <c r="PKW152" s="6"/>
      <c r="PLC152" s="11"/>
      <c r="PLD152" s="6"/>
      <c r="PLJ152" s="11"/>
      <c r="PLK152" s="6"/>
      <c r="PLQ152" s="11"/>
      <c r="PLR152" s="6"/>
      <c r="PLX152" s="11"/>
      <c r="PLY152" s="6"/>
      <c r="PME152" s="11"/>
      <c r="PMF152" s="6"/>
      <c r="PML152" s="11"/>
      <c r="PMM152" s="6"/>
      <c r="PMS152" s="11"/>
      <c r="PMT152" s="6"/>
      <c r="PMZ152" s="11"/>
      <c r="PNA152" s="6"/>
      <c r="PNG152" s="11"/>
      <c r="PNH152" s="6"/>
      <c r="PNN152" s="11"/>
      <c r="PNO152" s="6"/>
      <c r="PNU152" s="11"/>
      <c r="PNV152" s="6"/>
      <c r="POB152" s="11"/>
      <c r="POC152" s="6"/>
      <c r="POI152" s="11"/>
      <c r="POJ152" s="6"/>
      <c r="POP152" s="11"/>
      <c r="POQ152" s="6"/>
      <c r="POW152" s="11"/>
      <c r="POX152" s="6"/>
      <c r="PPD152" s="11"/>
      <c r="PPE152" s="6"/>
      <c r="PPK152" s="11"/>
      <c r="PPL152" s="6"/>
      <c r="PPR152" s="11"/>
      <c r="PPS152" s="6"/>
      <c r="PPY152" s="11"/>
      <c r="PPZ152" s="6"/>
      <c r="PQF152" s="11"/>
      <c r="PQG152" s="6"/>
      <c r="PQM152" s="11"/>
      <c r="PQN152" s="6"/>
      <c r="PQT152" s="11"/>
      <c r="PQU152" s="6"/>
      <c r="PRA152" s="11"/>
      <c r="PRB152" s="6"/>
      <c r="PRH152" s="11"/>
      <c r="PRI152" s="6"/>
      <c r="PRO152" s="11"/>
      <c r="PRP152" s="6"/>
      <c r="PRV152" s="11"/>
      <c r="PRW152" s="6"/>
      <c r="PSC152" s="11"/>
      <c r="PSD152" s="6"/>
      <c r="PSJ152" s="11"/>
      <c r="PSK152" s="6"/>
      <c r="PSQ152" s="11"/>
      <c r="PSR152" s="6"/>
      <c r="PSX152" s="11"/>
      <c r="PSY152" s="6"/>
      <c r="PTE152" s="11"/>
      <c r="PTF152" s="6"/>
      <c r="PTL152" s="11"/>
      <c r="PTM152" s="6"/>
      <c r="PTS152" s="11"/>
      <c r="PTT152" s="6"/>
      <c r="PTZ152" s="11"/>
      <c r="PUA152" s="6"/>
      <c r="PUG152" s="11"/>
      <c r="PUH152" s="6"/>
      <c r="PUN152" s="11"/>
      <c r="PUO152" s="6"/>
      <c r="PUU152" s="11"/>
      <c r="PUV152" s="6"/>
      <c r="PVB152" s="11"/>
      <c r="PVC152" s="6"/>
      <c r="PVI152" s="11"/>
      <c r="PVJ152" s="6"/>
      <c r="PVP152" s="11"/>
      <c r="PVQ152" s="6"/>
      <c r="PVW152" s="11"/>
      <c r="PVX152" s="6"/>
      <c r="PWD152" s="11"/>
      <c r="PWE152" s="6"/>
      <c r="PWK152" s="11"/>
      <c r="PWL152" s="6"/>
      <c r="PWR152" s="11"/>
      <c r="PWS152" s="6"/>
      <c r="PWY152" s="11"/>
      <c r="PWZ152" s="6"/>
      <c r="PXF152" s="11"/>
      <c r="PXG152" s="6"/>
      <c r="PXM152" s="11"/>
      <c r="PXN152" s="6"/>
      <c r="PXT152" s="11"/>
      <c r="PXU152" s="6"/>
      <c r="PYA152" s="11"/>
      <c r="PYB152" s="6"/>
      <c r="PYH152" s="11"/>
      <c r="PYI152" s="6"/>
      <c r="PYO152" s="11"/>
      <c r="PYP152" s="6"/>
      <c r="PYV152" s="11"/>
      <c r="PYW152" s="6"/>
      <c r="PZC152" s="11"/>
      <c r="PZD152" s="6"/>
      <c r="PZJ152" s="11"/>
      <c r="PZK152" s="6"/>
      <c r="PZQ152" s="11"/>
      <c r="PZR152" s="6"/>
      <c r="PZX152" s="11"/>
      <c r="PZY152" s="6"/>
      <c r="QAE152" s="11"/>
      <c r="QAF152" s="6"/>
      <c r="QAL152" s="11"/>
      <c r="QAM152" s="6"/>
      <c r="QAS152" s="11"/>
      <c r="QAT152" s="6"/>
      <c r="QAZ152" s="11"/>
      <c r="QBA152" s="6"/>
      <c r="QBG152" s="11"/>
      <c r="QBH152" s="6"/>
      <c r="QBN152" s="11"/>
      <c r="QBO152" s="6"/>
      <c r="QBU152" s="11"/>
      <c r="QBV152" s="6"/>
      <c r="QCB152" s="11"/>
      <c r="QCC152" s="6"/>
      <c r="QCI152" s="11"/>
      <c r="QCJ152" s="6"/>
      <c r="QCP152" s="11"/>
      <c r="QCQ152" s="6"/>
      <c r="QCW152" s="11"/>
      <c r="QCX152" s="6"/>
      <c r="QDD152" s="11"/>
      <c r="QDE152" s="6"/>
      <c r="QDK152" s="11"/>
      <c r="QDL152" s="6"/>
      <c r="QDR152" s="11"/>
      <c r="QDS152" s="6"/>
      <c r="QDY152" s="11"/>
      <c r="QDZ152" s="6"/>
      <c r="QEF152" s="11"/>
      <c r="QEG152" s="6"/>
      <c r="QEM152" s="11"/>
      <c r="QEN152" s="6"/>
      <c r="QET152" s="11"/>
      <c r="QEU152" s="6"/>
      <c r="QFA152" s="11"/>
      <c r="QFB152" s="6"/>
      <c r="QFH152" s="11"/>
      <c r="QFI152" s="6"/>
      <c r="QFO152" s="11"/>
      <c r="QFP152" s="6"/>
      <c r="QFV152" s="11"/>
      <c r="QFW152" s="6"/>
      <c r="QGC152" s="11"/>
      <c r="QGD152" s="6"/>
      <c r="QGJ152" s="11"/>
      <c r="QGK152" s="6"/>
      <c r="QGQ152" s="11"/>
      <c r="QGR152" s="6"/>
      <c r="QGX152" s="11"/>
      <c r="QGY152" s="6"/>
      <c r="QHE152" s="11"/>
      <c r="QHF152" s="6"/>
      <c r="QHL152" s="11"/>
      <c r="QHM152" s="6"/>
      <c r="QHS152" s="11"/>
      <c r="QHT152" s="6"/>
      <c r="QHZ152" s="11"/>
      <c r="QIA152" s="6"/>
      <c r="QIG152" s="11"/>
      <c r="QIH152" s="6"/>
      <c r="QIN152" s="11"/>
      <c r="QIO152" s="6"/>
      <c r="QIU152" s="11"/>
      <c r="QIV152" s="6"/>
      <c r="QJB152" s="11"/>
      <c r="QJC152" s="6"/>
      <c r="QJI152" s="11"/>
      <c r="QJJ152" s="6"/>
      <c r="QJP152" s="11"/>
      <c r="QJQ152" s="6"/>
      <c r="QJW152" s="11"/>
      <c r="QJX152" s="6"/>
      <c r="QKD152" s="11"/>
      <c r="QKE152" s="6"/>
      <c r="QKK152" s="11"/>
      <c r="QKL152" s="6"/>
      <c r="QKR152" s="11"/>
      <c r="QKS152" s="6"/>
      <c r="QKY152" s="11"/>
      <c r="QKZ152" s="6"/>
      <c r="QLF152" s="11"/>
      <c r="QLG152" s="6"/>
      <c r="QLM152" s="11"/>
      <c r="QLN152" s="6"/>
      <c r="QLT152" s="11"/>
      <c r="QLU152" s="6"/>
      <c r="QMA152" s="11"/>
      <c r="QMB152" s="6"/>
      <c r="QMH152" s="11"/>
      <c r="QMI152" s="6"/>
      <c r="QMO152" s="11"/>
      <c r="QMP152" s="6"/>
      <c r="QMV152" s="11"/>
      <c r="QMW152" s="6"/>
      <c r="QNC152" s="11"/>
      <c r="QND152" s="6"/>
      <c r="QNJ152" s="11"/>
      <c r="QNK152" s="6"/>
      <c r="QNQ152" s="11"/>
      <c r="QNR152" s="6"/>
      <c r="QNX152" s="11"/>
      <c r="QNY152" s="6"/>
      <c r="QOE152" s="11"/>
      <c r="QOF152" s="6"/>
      <c r="QOL152" s="11"/>
      <c r="QOM152" s="6"/>
      <c r="QOS152" s="11"/>
      <c r="QOT152" s="6"/>
      <c r="QOZ152" s="11"/>
      <c r="QPA152" s="6"/>
      <c r="QPG152" s="11"/>
      <c r="QPH152" s="6"/>
      <c r="QPN152" s="11"/>
      <c r="QPO152" s="6"/>
      <c r="QPU152" s="11"/>
      <c r="QPV152" s="6"/>
      <c r="QQB152" s="11"/>
      <c r="QQC152" s="6"/>
      <c r="QQI152" s="11"/>
      <c r="QQJ152" s="6"/>
      <c r="QQP152" s="11"/>
      <c r="QQQ152" s="6"/>
      <c r="QQW152" s="11"/>
      <c r="QQX152" s="6"/>
      <c r="QRD152" s="11"/>
      <c r="QRE152" s="6"/>
      <c r="QRK152" s="11"/>
      <c r="QRL152" s="6"/>
      <c r="QRR152" s="11"/>
      <c r="QRS152" s="6"/>
      <c r="QRY152" s="11"/>
      <c r="QRZ152" s="6"/>
      <c r="QSF152" s="11"/>
      <c r="QSG152" s="6"/>
      <c r="QSM152" s="11"/>
      <c r="QSN152" s="6"/>
      <c r="QST152" s="11"/>
      <c r="QSU152" s="6"/>
      <c r="QTA152" s="11"/>
      <c r="QTB152" s="6"/>
      <c r="QTH152" s="11"/>
      <c r="QTI152" s="6"/>
      <c r="QTO152" s="11"/>
      <c r="QTP152" s="6"/>
      <c r="QTV152" s="11"/>
      <c r="QTW152" s="6"/>
      <c r="QUC152" s="11"/>
      <c r="QUD152" s="6"/>
      <c r="QUJ152" s="11"/>
      <c r="QUK152" s="6"/>
      <c r="QUQ152" s="11"/>
      <c r="QUR152" s="6"/>
      <c r="QUX152" s="11"/>
      <c r="QUY152" s="6"/>
      <c r="QVE152" s="11"/>
      <c r="QVF152" s="6"/>
      <c r="QVL152" s="11"/>
      <c r="QVM152" s="6"/>
      <c r="QVS152" s="11"/>
      <c r="QVT152" s="6"/>
      <c r="QVZ152" s="11"/>
      <c r="QWA152" s="6"/>
      <c r="QWG152" s="11"/>
      <c r="QWH152" s="6"/>
      <c r="QWN152" s="11"/>
      <c r="QWO152" s="6"/>
      <c r="QWU152" s="11"/>
      <c r="QWV152" s="6"/>
      <c r="QXB152" s="11"/>
      <c r="QXC152" s="6"/>
      <c r="QXI152" s="11"/>
      <c r="QXJ152" s="6"/>
      <c r="QXP152" s="11"/>
      <c r="QXQ152" s="6"/>
      <c r="QXW152" s="11"/>
      <c r="QXX152" s="6"/>
      <c r="QYD152" s="11"/>
      <c r="QYE152" s="6"/>
      <c r="QYK152" s="11"/>
      <c r="QYL152" s="6"/>
      <c r="QYR152" s="11"/>
      <c r="QYS152" s="6"/>
      <c r="QYY152" s="11"/>
      <c r="QYZ152" s="6"/>
      <c r="QZF152" s="11"/>
      <c r="QZG152" s="6"/>
      <c r="QZM152" s="11"/>
      <c r="QZN152" s="6"/>
      <c r="QZT152" s="11"/>
      <c r="QZU152" s="6"/>
      <c r="RAA152" s="11"/>
      <c r="RAB152" s="6"/>
      <c r="RAH152" s="11"/>
      <c r="RAI152" s="6"/>
      <c r="RAO152" s="11"/>
      <c r="RAP152" s="6"/>
      <c r="RAV152" s="11"/>
      <c r="RAW152" s="6"/>
      <c r="RBC152" s="11"/>
      <c r="RBD152" s="6"/>
      <c r="RBJ152" s="11"/>
      <c r="RBK152" s="6"/>
      <c r="RBQ152" s="11"/>
      <c r="RBR152" s="6"/>
      <c r="RBX152" s="11"/>
      <c r="RBY152" s="6"/>
      <c r="RCE152" s="11"/>
      <c r="RCF152" s="6"/>
      <c r="RCL152" s="11"/>
      <c r="RCM152" s="6"/>
      <c r="RCS152" s="11"/>
      <c r="RCT152" s="6"/>
      <c r="RCZ152" s="11"/>
      <c r="RDA152" s="6"/>
      <c r="RDG152" s="11"/>
      <c r="RDH152" s="6"/>
      <c r="RDN152" s="11"/>
      <c r="RDO152" s="6"/>
      <c r="RDU152" s="11"/>
      <c r="RDV152" s="6"/>
      <c r="REB152" s="11"/>
      <c r="REC152" s="6"/>
      <c r="REI152" s="11"/>
      <c r="REJ152" s="6"/>
      <c r="REP152" s="11"/>
      <c r="REQ152" s="6"/>
      <c r="REW152" s="11"/>
      <c r="REX152" s="6"/>
      <c r="RFD152" s="11"/>
      <c r="RFE152" s="6"/>
      <c r="RFK152" s="11"/>
      <c r="RFL152" s="6"/>
      <c r="RFR152" s="11"/>
      <c r="RFS152" s="6"/>
      <c r="RFY152" s="11"/>
      <c r="RFZ152" s="6"/>
      <c r="RGF152" s="11"/>
      <c r="RGG152" s="6"/>
      <c r="RGM152" s="11"/>
      <c r="RGN152" s="6"/>
      <c r="RGT152" s="11"/>
      <c r="RGU152" s="6"/>
      <c r="RHA152" s="11"/>
      <c r="RHB152" s="6"/>
      <c r="RHH152" s="11"/>
      <c r="RHI152" s="6"/>
      <c r="RHO152" s="11"/>
      <c r="RHP152" s="6"/>
      <c r="RHV152" s="11"/>
      <c r="RHW152" s="6"/>
      <c r="RIC152" s="11"/>
      <c r="RID152" s="6"/>
      <c r="RIJ152" s="11"/>
      <c r="RIK152" s="6"/>
      <c r="RIQ152" s="11"/>
      <c r="RIR152" s="6"/>
      <c r="RIX152" s="11"/>
      <c r="RIY152" s="6"/>
      <c r="RJE152" s="11"/>
      <c r="RJF152" s="6"/>
      <c r="RJL152" s="11"/>
      <c r="RJM152" s="6"/>
      <c r="RJS152" s="11"/>
      <c r="RJT152" s="6"/>
      <c r="RJZ152" s="11"/>
      <c r="RKA152" s="6"/>
      <c r="RKG152" s="11"/>
      <c r="RKH152" s="6"/>
      <c r="RKN152" s="11"/>
      <c r="RKO152" s="6"/>
      <c r="RKU152" s="11"/>
      <c r="RKV152" s="6"/>
      <c r="RLB152" s="11"/>
      <c r="RLC152" s="6"/>
      <c r="RLI152" s="11"/>
      <c r="RLJ152" s="6"/>
      <c r="RLP152" s="11"/>
      <c r="RLQ152" s="6"/>
      <c r="RLW152" s="11"/>
      <c r="RLX152" s="6"/>
      <c r="RMD152" s="11"/>
      <c r="RME152" s="6"/>
      <c r="RMK152" s="11"/>
      <c r="RML152" s="6"/>
      <c r="RMR152" s="11"/>
      <c r="RMS152" s="6"/>
      <c r="RMY152" s="11"/>
      <c r="RMZ152" s="6"/>
      <c r="RNF152" s="11"/>
      <c r="RNG152" s="6"/>
      <c r="RNM152" s="11"/>
      <c r="RNN152" s="6"/>
      <c r="RNT152" s="11"/>
      <c r="RNU152" s="6"/>
      <c r="ROA152" s="11"/>
      <c r="ROB152" s="6"/>
      <c r="ROH152" s="11"/>
      <c r="ROI152" s="6"/>
      <c r="ROO152" s="11"/>
      <c r="ROP152" s="6"/>
      <c r="ROV152" s="11"/>
      <c r="ROW152" s="6"/>
      <c r="RPC152" s="11"/>
      <c r="RPD152" s="6"/>
      <c r="RPJ152" s="11"/>
      <c r="RPK152" s="6"/>
      <c r="RPQ152" s="11"/>
      <c r="RPR152" s="6"/>
      <c r="RPX152" s="11"/>
      <c r="RPY152" s="6"/>
      <c r="RQE152" s="11"/>
      <c r="RQF152" s="6"/>
      <c r="RQL152" s="11"/>
      <c r="RQM152" s="6"/>
      <c r="RQS152" s="11"/>
      <c r="RQT152" s="6"/>
      <c r="RQZ152" s="11"/>
      <c r="RRA152" s="6"/>
      <c r="RRG152" s="11"/>
      <c r="RRH152" s="6"/>
      <c r="RRN152" s="11"/>
      <c r="RRO152" s="6"/>
      <c r="RRU152" s="11"/>
      <c r="RRV152" s="6"/>
      <c r="RSB152" s="11"/>
      <c r="RSC152" s="6"/>
      <c r="RSI152" s="11"/>
      <c r="RSJ152" s="6"/>
      <c r="RSP152" s="11"/>
      <c r="RSQ152" s="6"/>
      <c r="RSW152" s="11"/>
      <c r="RSX152" s="6"/>
      <c r="RTD152" s="11"/>
      <c r="RTE152" s="6"/>
      <c r="RTK152" s="11"/>
      <c r="RTL152" s="6"/>
      <c r="RTR152" s="11"/>
      <c r="RTS152" s="6"/>
      <c r="RTY152" s="11"/>
      <c r="RTZ152" s="6"/>
      <c r="RUF152" s="11"/>
      <c r="RUG152" s="6"/>
      <c r="RUM152" s="11"/>
      <c r="RUN152" s="6"/>
      <c r="RUT152" s="11"/>
      <c r="RUU152" s="6"/>
      <c r="RVA152" s="11"/>
      <c r="RVB152" s="6"/>
      <c r="RVH152" s="11"/>
      <c r="RVI152" s="6"/>
      <c r="RVO152" s="11"/>
      <c r="RVP152" s="6"/>
      <c r="RVV152" s="11"/>
      <c r="RVW152" s="6"/>
      <c r="RWC152" s="11"/>
      <c r="RWD152" s="6"/>
      <c r="RWJ152" s="11"/>
      <c r="RWK152" s="6"/>
      <c r="RWQ152" s="11"/>
      <c r="RWR152" s="6"/>
      <c r="RWX152" s="11"/>
      <c r="RWY152" s="6"/>
      <c r="RXE152" s="11"/>
      <c r="RXF152" s="6"/>
      <c r="RXL152" s="11"/>
      <c r="RXM152" s="6"/>
      <c r="RXS152" s="11"/>
      <c r="RXT152" s="6"/>
      <c r="RXZ152" s="11"/>
      <c r="RYA152" s="6"/>
      <c r="RYG152" s="11"/>
      <c r="RYH152" s="6"/>
      <c r="RYN152" s="11"/>
      <c r="RYO152" s="6"/>
      <c r="RYU152" s="11"/>
      <c r="RYV152" s="6"/>
      <c r="RZB152" s="11"/>
      <c r="RZC152" s="6"/>
      <c r="RZI152" s="11"/>
      <c r="RZJ152" s="6"/>
      <c r="RZP152" s="11"/>
      <c r="RZQ152" s="6"/>
      <c r="RZW152" s="11"/>
      <c r="RZX152" s="6"/>
      <c r="SAD152" s="11"/>
      <c r="SAE152" s="6"/>
      <c r="SAK152" s="11"/>
      <c r="SAL152" s="6"/>
      <c r="SAR152" s="11"/>
      <c r="SAS152" s="6"/>
      <c r="SAY152" s="11"/>
      <c r="SAZ152" s="6"/>
      <c r="SBF152" s="11"/>
      <c r="SBG152" s="6"/>
      <c r="SBM152" s="11"/>
      <c r="SBN152" s="6"/>
      <c r="SBT152" s="11"/>
      <c r="SBU152" s="6"/>
      <c r="SCA152" s="11"/>
      <c r="SCB152" s="6"/>
      <c r="SCH152" s="11"/>
      <c r="SCI152" s="6"/>
      <c r="SCO152" s="11"/>
      <c r="SCP152" s="6"/>
      <c r="SCV152" s="11"/>
      <c r="SCW152" s="6"/>
      <c r="SDC152" s="11"/>
      <c r="SDD152" s="6"/>
      <c r="SDJ152" s="11"/>
      <c r="SDK152" s="6"/>
      <c r="SDQ152" s="11"/>
      <c r="SDR152" s="6"/>
      <c r="SDX152" s="11"/>
      <c r="SDY152" s="6"/>
      <c r="SEE152" s="11"/>
      <c r="SEF152" s="6"/>
      <c r="SEL152" s="11"/>
      <c r="SEM152" s="6"/>
      <c r="SES152" s="11"/>
      <c r="SET152" s="6"/>
      <c r="SEZ152" s="11"/>
      <c r="SFA152" s="6"/>
      <c r="SFG152" s="11"/>
      <c r="SFH152" s="6"/>
      <c r="SFN152" s="11"/>
      <c r="SFO152" s="6"/>
      <c r="SFU152" s="11"/>
      <c r="SFV152" s="6"/>
      <c r="SGB152" s="11"/>
      <c r="SGC152" s="6"/>
      <c r="SGI152" s="11"/>
      <c r="SGJ152" s="6"/>
      <c r="SGP152" s="11"/>
      <c r="SGQ152" s="6"/>
      <c r="SGW152" s="11"/>
      <c r="SGX152" s="6"/>
      <c r="SHD152" s="11"/>
      <c r="SHE152" s="6"/>
      <c r="SHK152" s="11"/>
      <c r="SHL152" s="6"/>
      <c r="SHR152" s="11"/>
      <c r="SHS152" s="6"/>
      <c r="SHY152" s="11"/>
      <c r="SHZ152" s="6"/>
      <c r="SIF152" s="11"/>
      <c r="SIG152" s="6"/>
      <c r="SIM152" s="11"/>
      <c r="SIN152" s="6"/>
      <c r="SIT152" s="11"/>
      <c r="SIU152" s="6"/>
      <c r="SJA152" s="11"/>
      <c r="SJB152" s="6"/>
      <c r="SJH152" s="11"/>
      <c r="SJI152" s="6"/>
      <c r="SJO152" s="11"/>
      <c r="SJP152" s="6"/>
      <c r="SJV152" s="11"/>
      <c r="SJW152" s="6"/>
      <c r="SKC152" s="11"/>
      <c r="SKD152" s="6"/>
      <c r="SKJ152" s="11"/>
      <c r="SKK152" s="6"/>
      <c r="SKQ152" s="11"/>
      <c r="SKR152" s="6"/>
      <c r="SKX152" s="11"/>
      <c r="SKY152" s="6"/>
      <c r="SLE152" s="11"/>
      <c r="SLF152" s="6"/>
      <c r="SLL152" s="11"/>
      <c r="SLM152" s="6"/>
      <c r="SLS152" s="11"/>
      <c r="SLT152" s="6"/>
      <c r="SLZ152" s="11"/>
      <c r="SMA152" s="6"/>
      <c r="SMG152" s="11"/>
      <c r="SMH152" s="6"/>
      <c r="SMN152" s="11"/>
      <c r="SMO152" s="6"/>
      <c r="SMU152" s="11"/>
      <c r="SMV152" s="6"/>
      <c r="SNB152" s="11"/>
      <c r="SNC152" s="6"/>
      <c r="SNI152" s="11"/>
      <c r="SNJ152" s="6"/>
      <c r="SNP152" s="11"/>
      <c r="SNQ152" s="6"/>
      <c r="SNW152" s="11"/>
      <c r="SNX152" s="6"/>
      <c r="SOD152" s="11"/>
      <c r="SOE152" s="6"/>
      <c r="SOK152" s="11"/>
      <c r="SOL152" s="6"/>
      <c r="SOR152" s="11"/>
      <c r="SOS152" s="6"/>
      <c r="SOY152" s="11"/>
      <c r="SOZ152" s="6"/>
      <c r="SPF152" s="11"/>
      <c r="SPG152" s="6"/>
      <c r="SPM152" s="11"/>
      <c r="SPN152" s="6"/>
      <c r="SPT152" s="11"/>
      <c r="SPU152" s="6"/>
      <c r="SQA152" s="11"/>
      <c r="SQB152" s="6"/>
      <c r="SQH152" s="11"/>
      <c r="SQI152" s="6"/>
      <c r="SQO152" s="11"/>
      <c r="SQP152" s="6"/>
      <c r="SQV152" s="11"/>
      <c r="SQW152" s="6"/>
      <c r="SRC152" s="11"/>
      <c r="SRD152" s="6"/>
      <c r="SRJ152" s="11"/>
      <c r="SRK152" s="6"/>
      <c r="SRQ152" s="11"/>
      <c r="SRR152" s="6"/>
      <c r="SRX152" s="11"/>
      <c r="SRY152" s="6"/>
      <c r="SSE152" s="11"/>
      <c r="SSF152" s="6"/>
      <c r="SSL152" s="11"/>
      <c r="SSM152" s="6"/>
      <c r="SSS152" s="11"/>
      <c r="SST152" s="6"/>
      <c r="SSZ152" s="11"/>
      <c r="STA152" s="6"/>
      <c r="STG152" s="11"/>
      <c r="STH152" s="6"/>
      <c r="STN152" s="11"/>
      <c r="STO152" s="6"/>
      <c r="STU152" s="11"/>
      <c r="STV152" s="6"/>
      <c r="SUB152" s="11"/>
      <c r="SUC152" s="6"/>
      <c r="SUI152" s="11"/>
      <c r="SUJ152" s="6"/>
      <c r="SUP152" s="11"/>
      <c r="SUQ152" s="6"/>
      <c r="SUW152" s="11"/>
      <c r="SUX152" s="6"/>
      <c r="SVD152" s="11"/>
      <c r="SVE152" s="6"/>
      <c r="SVK152" s="11"/>
      <c r="SVL152" s="6"/>
      <c r="SVR152" s="11"/>
      <c r="SVS152" s="6"/>
      <c r="SVY152" s="11"/>
      <c r="SVZ152" s="6"/>
      <c r="SWF152" s="11"/>
      <c r="SWG152" s="6"/>
      <c r="SWM152" s="11"/>
      <c r="SWN152" s="6"/>
      <c r="SWT152" s="11"/>
      <c r="SWU152" s="6"/>
      <c r="SXA152" s="11"/>
      <c r="SXB152" s="6"/>
      <c r="SXH152" s="11"/>
      <c r="SXI152" s="6"/>
      <c r="SXO152" s="11"/>
      <c r="SXP152" s="6"/>
      <c r="SXV152" s="11"/>
      <c r="SXW152" s="6"/>
      <c r="SYC152" s="11"/>
      <c r="SYD152" s="6"/>
      <c r="SYJ152" s="11"/>
      <c r="SYK152" s="6"/>
      <c r="SYQ152" s="11"/>
      <c r="SYR152" s="6"/>
      <c r="SYX152" s="11"/>
      <c r="SYY152" s="6"/>
      <c r="SZE152" s="11"/>
      <c r="SZF152" s="6"/>
      <c r="SZL152" s="11"/>
      <c r="SZM152" s="6"/>
      <c r="SZS152" s="11"/>
      <c r="SZT152" s="6"/>
      <c r="SZZ152" s="11"/>
      <c r="TAA152" s="6"/>
      <c r="TAG152" s="11"/>
      <c r="TAH152" s="6"/>
      <c r="TAN152" s="11"/>
      <c r="TAO152" s="6"/>
      <c r="TAU152" s="11"/>
      <c r="TAV152" s="6"/>
      <c r="TBB152" s="11"/>
      <c r="TBC152" s="6"/>
      <c r="TBI152" s="11"/>
      <c r="TBJ152" s="6"/>
      <c r="TBP152" s="11"/>
      <c r="TBQ152" s="6"/>
      <c r="TBW152" s="11"/>
      <c r="TBX152" s="6"/>
      <c r="TCD152" s="11"/>
      <c r="TCE152" s="6"/>
      <c r="TCK152" s="11"/>
      <c r="TCL152" s="6"/>
      <c r="TCR152" s="11"/>
      <c r="TCS152" s="6"/>
      <c r="TCY152" s="11"/>
      <c r="TCZ152" s="6"/>
      <c r="TDF152" s="11"/>
      <c r="TDG152" s="6"/>
      <c r="TDM152" s="11"/>
      <c r="TDN152" s="6"/>
      <c r="TDT152" s="11"/>
      <c r="TDU152" s="6"/>
      <c r="TEA152" s="11"/>
      <c r="TEB152" s="6"/>
      <c r="TEH152" s="11"/>
      <c r="TEI152" s="6"/>
      <c r="TEO152" s="11"/>
      <c r="TEP152" s="6"/>
      <c r="TEV152" s="11"/>
      <c r="TEW152" s="6"/>
      <c r="TFC152" s="11"/>
      <c r="TFD152" s="6"/>
      <c r="TFJ152" s="11"/>
      <c r="TFK152" s="6"/>
      <c r="TFQ152" s="11"/>
      <c r="TFR152" s="6"/>
      <c r="TFX152" s="11"/>
      <c r="TFY152" s="6"/>
      <c r="TGE152" s="11"/>
      <c r="TGF152" s="6"/>
      <c r="TGL152" s="11"/>
      <c r="TGM152" s="6"/>
      <c r="TGS152" s="11"/>
      <c r="TGT152" s="6"/>
      <c r="TGZ152" s="11"/>
      <c r="THA152" s="6"/>
      <c r="THG152" s="11"/>
      <c r="THH152" s="6"/>
      <c r="THN152" s="11"/>
      <c r="THO152" s="6"/>
      <c r="THU152" s="11"/>
      <c r="THV152" s="6"/>
      <c r="TIB152" s="11"/>
      <c r="TIC152" s="6"/>
      <c r="TII152" s="11"/>
      <c r="TIJ152" s="6"/>
      <c r="TIP152" s="11"/>
      <c r="TIQ152" s="6"/>
      <c r="TIW152" s="11"/>
      <c r="TIX152" s="6"/>
      <c r="TJD152" s="11"/>
      <c r="TJE152" s="6"/>
      <c r="TJK152" s="11"/>
      <c r="TJL152" s="6"/>
      <c r="TJR152" s="11"/>
      <c r="TJS152" s="6"/>
      <c r="TJY152" s="11"/>
      <c r="TJZ152" s="6"/>
      <c r="TKF152" s="11"/>
      <c r="TKG152" s="6"/>
      <c r="TKM152" s="11"/>
      <c r="TKN152" s="6"/>
      <c r="TKT152" s="11"/>
      <c r="TKU152" s="6"/>
      <c r="TLA152" s="11"/>
      <c r="TLB152" s="6"/>
      <c r="TLH152" s="11"/>
      <c r="TLI152" s="6"/>
      <c r="TLO152" s="11"/>
      <c r="TLP152" s="6"/>
      <c r="TLV152" s="11"/>
      <c r="TLW152" s="6"/>
      <c r="TMC152" s="11"/>
      <c r="TMD152" s="6"/>
      <c r="TMJ152" s="11"/>
      <c r="TMK152" s="6"/>
      <c r="TMQ152" s="11"/>
      <c r="TMR152" s="6"/>
      <c r="TMX152" s="11"/>
      <c r="TMY152" s="6"/>
      <c r="TNE152" s="11"/>
      <c r="TNF152" s="6"/>
      <c r="TNL152" s="11"/>
      <c r="TNM152" s="6"/>
      <c r="TNS152" s="11"/>
      <c r="TNT152" s="6"/>
      <c r="TNZ152" s="11"/>
      <c r="TOA152" s="6"/>
      <c r="TOG152" s="11"/>
      <c r="TOH152" s="6"/>
      <c r="TON152" s="11"/>
      <c r="TOO152" s="6"/>
      <c r="TOU152" s="11"/>
      <c r="TOV152" s="6"/>
      <c r="TPB152" s="11"/>
      <c r="TPC152" s="6"/>
      <c r="TPI152" s="11"/>
      <c r="TPJ152" s="6"/>
      <c r="TPP152" s="11"/>
      <c r="TPQ152" s="6"/>
      <c r="TPW152" s="11"/>
      <c r="TPX152" s="6"/>
      <c r="TQD152" s="11"/>
      <c r="TQE152" s="6"/>
      <c r="TQK152" s="11"/>
      <c r="TQL152" s="6"/>
      <c r="TQR152" s="11"/>
      <c r="TQS152" s="6"/>
      <c r="TQY152" s="11"/>
      <c r="TQZ152" s="6"/>
      <c r="TRF152" s="11"/>
      <c r="TRG152" s="6"/>
      <c r="TRM152" s="11"/>
      <c r="TRN152" s="6"/>
      <c r="TRT152" s="11"/>
      <c r="TRU152" s="6"/>
      <c r="TSA152" s="11"/>
      <c r="TSB152" s="6"/>
      <c r="TSH152" s="11"/>
      <c r="TSI152" s="6"/>
      <c r="TSO152" s="11"/>
      <c r="TSP152" s="6"/>
      <c r="TSV152" s="11"/>
      <c r="TSW152" s="6"/>
      <c r="TTC152" s="11"/>
      <c r="TTD152" s="6"/>
      <c r="TTJ152" s="11"/>
      <c r="TTK152" s="6"/>
      <c r="TTQ152" s="11"/>
      <c r="TTR152" s="6"/>
      <c r="TTX152" s="11"/>
      <c r="TTY152" s="6"/>
      <c r="TUE152" s="11"/>
      <c r="TUF152" s="6"/>
      <c r="TUL152" s="11"/>
      <c r="TUM152" s="6"/>
      <c r="TUS152" s="11"/>
      <c r="TUT152" s="6"/>
      <c r="TUZ152" s="11"/>
      <c r="TVA152" s="6"/>
      <c r="TVG152" s="11"/>
      <c r="TVH152" s="6"/>
      <c r="TVN152" s="11"/>
      <c r="TVO152" s="6"/>
      <c r="TVU152" s="11"/>
      <c r="TVV152" s="6"/>
      <c r="TWB152" s="11"/>
      <c r="TWC152" s="6"/>
      <c r="TWI152" s="11"/>
      <c r="TWJ152" s="6"/>
      <c r="TWP152" s="11"/>
      <c r="TWQ152" s="6"/>
      <c r="TWW152" s="11"/>
      <c r="TWX152" s="6"/>
      <c r="TXD152" s="11"/>
      <c r="TXE152" s="6"/>
      <c r="TXK152" s="11"/>
      <c r="TXL152" s="6"/>
      <c r="TXR152" s="11"/>
      <c r="TXS152" s="6"/>
      <c r="TXY152" s="11"/>
      <c r="TXZ152" s="6"/>
      <c r="TYF152" s="11"/>
      <c r="TYG152" s="6"/>
      <c r="TYM152" s="11"/>
      <c r="TYN152" s="6"/>
      <c r="TYT152" s="11"/>
      <c r="TYU152" s="6"/>
      <c r="TZA152" s="11"/>
      <c r="TZB152" s="6"/>
      <c r="TZH152" s="11"/>
      <c r="TZI152" s="6"/>
      <c r="TZO152" s="11"/>
      <c r="TZP152" s="6"/>
      <c r="TZV152" s="11"/>
      <c r="TZW152" s="6"/>
      <c r="UAC152" s="11"/>
      <c r="UAD152" s="6"/>
      <c r="UAJ152" s="11"/>
      <c r="UAK152" s="6"/>
      <c r="UAQ152" s="11"/>
      <c r="UAR152" s="6"/>
      <c r="UAX152" s="11"/>
      <c r="UAY152" s="6"/>
      <c r="UBE152" s="11"/>
      <c r="UBF152" s="6"/>
      <c r="UBL152" s="11"/>
      <c r="UBM152" s="6"/>
      <c r="UBS152" s="11"/>
      <c r="UBT152" s="6"/>
      <c r="UBZ152" s="11"/>
      <c r="UCA152" s="6"/>
      <c r="UCG152" s="11"/>
      <c r="UCH152" s="6"/>
      <c r="UCN152" s="11"/>
      <c r="UCO152" s="6"/>
      <c r="UCU152" s="11"/>
      <c r="UCV152" s="6"/>
      <c r="UDB152" s="11"/>
      <c r="UDC152" s="6"/>
      <c r="UDI152" s="11"/>
      <c r="UDJ152" s="6"/>
      <c r="UDP152" s="11"/>
      <c r="UDQ152" s="6"/>
      <c r="UDW152" s="11"/>
      <c r="UDX152" s="6"/>
      <c r="UED152" s="11"/>
      <c r="UEE152" s="6"/>
      <c r="UEK152" s="11"/>
      <c r="UEL152" s="6"/>
      <c r="UER152" s="11"/>
      <c r="UES152" s="6"/>
      <c r="UEY152" s="11"/>
      <c r="UEZ152" s="6"/>
      <c r="UFF152" s="11"/>
      <c r="UFG152" s="6"/>
      <c r="UFM152" s="11"/>
      <c r="UFN152" s="6"/>
      <c r="UFT152" s="11"/>
      <c r="UFU152" s="6"/>
      <c r="UGA152" s="11"/>
      <c r="UGB152" s="6"/>
      <c r="UGH152" s="11"/>
      <c r="UGI152" s="6"/>
      <c r="UGO152" s="11"/>
      <c r="UGP152" s="6"/>
      <c r="UGV152" s="11"/>
      <c r="UGW152" s="6"/>
      <c r="UHC152" s="11"/>
      <c r="UHD152" s="6"/>
      <c r="UHJ152" s="11"/>
      <c r="UHK152" s="6"/>
      <c r="UHQ152" s="11"/>
      <c r="UHR152" s="6"/>
      <c r="UHX152" s="11"/>
      <c r="UHY152" s="6"/>
      <c r="UIE152" s="11"/>
      <c r="UIF152" s="6"/>
      <c r="UIL152" s="11"/>
      <c r="UIM152" s="6"/>
      <c r="UIS152" s="11"/>
      <c r="UIT152" s="6"/>
      <c r="UIZ152" s="11"/>
      <c r="UJA152" s="6"/>
      <c r="UJG152" s="11"/>
      <c r="UJH152" s="6"/>
      <c r="UJN152" s="11"/>
      <c r="UJO152" s="6"/>
      <c r="UJU152" s="11"/>
      <c r="UJV152" s="6"/>
      <c r="UKB152" s="11"/>
      <c r="UKC152" s="6"/>
      <c r="UKI152" s="11"/>
      <c r="UKJ152" s="6"/>
      <c r="UKP152" s="11"/>
      <c r="UKQ152" s="6"/>
      <c r="UKW152" s="11"/>
      <c r="UKX152" s="6"/>
      <c r="ULD152" s="11"/>
      <c r="ULE152" s="6"/>
      <c r="ULK152" s="11"/>
      <c r="ULL152" s="6"/>
      <c r="ULR152" s="11"/>
      <c r="ULS152" s="6"/>
      <c r="ULY152" s="11"/>
      <c r="ULZ152" s="6"/>
      <c r="UMF152" s="11"/>
      <c r="UMG152" s="6"/>
      <c r="UMM152" s="11"/>
      <c r="UMN152" s="6"/>
      <c r="UMT152" s="11"/>
      <c r="UMU152" s="6"/>
      <c r="UNA152" s="11"/>
      <c r="UNB152" s="6"/>
      <c r="UNH152" s="11"/>
      <c r="UNI152" s="6"/>
      <c r="UNO152" s="11"/>
      <c r="UNP152" s="6"/>
      <c r="UNV152" s="11"/>
      <c r="UNW152" s="6"/>
      <c r="UOC152" s="11"/>
      <c r="UOD152" s="6"/>
      <c r="UOJ152" s="11"/>
      <c r="UOK152" s="6"/>
      <c r="UOQ152" s="11"/>
      <c r="UOR152" s="6"/>
      <c r="UOX152" s="11"/>
      <c r="UOY152" s="6"/>
      <c r="UPE152" s="11"/>
      <c r="UPF152" s="6"/>
      <c r="UPL152" s="11"/>
      <c r="UPM152" s="6"/>
      <c r="UPS152" s="11"/>
      <c r="UPT152" s="6"/>
      <c r="UPZ152" s="11"/>
      <c r="UQA152" s="6"/>
      <c r="UQG152" s="11"/>
      <c r="UQH152" s="6"/>
      <c r="UQN152" s="11"/>
      <c r="UQO152" s="6"/>
      <c r="UQU152" s="11"/>
      <c r="UQV152" s="6"/>
      <c r="URB152" s="11"/>
      <c r="URC152" s="6"/>
      <c r="URI152" s="11"/>
      <c r="URJ152" s="6"/>
      <c r="URP152" s="11"/>
      <c r="URQ152" s="6"/>
      <c r="URW152" s="11"/>
      <c r="URX152" s="6"/>
      <c r="USD152" s="11"/>
      <c r="USE152" s="6"/>
      <c r="USK152" s="11"/>
      <c r="USL152" s="6"/>
      <c r="USR152" s="11"/>
      <c r="USS152" s="6"/>
      <c r="USY152" s="11"/>
      <c r="USZ152" s="6"/>
      <c r="UTF152" s="11"/>
      <c r="UTG152" s="6"/>
      <c r="UTM152" s="11"/>
      <c r="UTN152" s="6"/>
      <c r="UTT152" s="11"/>
      <c r="UTU152" s="6"/>
      <c r="UUA152" s="11"/>
      <c r="UUB152" s="6"/>
      <c r="UUH152" s="11"/>
      <c r="UUI152" s="6"/>
      <c r="UUO152" s="11"/>
      <c r="UUP152" s="6"/>
      <c r="UUV152" s="11"/>
      <c r="UUW152" s="6"/>
      <c r="UVC152" s="11"/>
      <c r="UVD152" s="6"/>
      <c r="UVJ152" s="11"/>
      <c r="UVK152" s="6"/>
      <c r="UVQ152" s="11"/>
      <c r="UVR152" s="6"/>
      <c r="UVX152" s="11"/>
      <c r="UVY152" s="6"/>
      <c r="UWE152" s="11"/>
      <c r="UWF152" s="6"/>
      <c r="UWL152" s="11"/>
      <c r="UWM152" s="6"/>
      <c r="UWS152" s="11"/>
      <c r="UWT152" s="6"/>
      <c r="UWZ152" s="11"/>
      <c r="UXA152" s="6"/>
      <c r="UXG152" s="11"/>
      <c r="UXH152" s="6"/>
      <c r="UXN152" s="11"/>
      <c r="UXO152" s="6"/>
      <c r="UXU152" s="11"/>
      <c r="UXV152" s="6"/>
      <c r="UYB152" s="11"/>
      <c r="UYC152" s="6"/>
      <c r="UYI152" s="11"/>
      <c r="UYJ152" s="6"/>
      <c r="UYP152" s="11"/>
      <c r="UYQ152" s="6"/>
      <c r="UYW152" s="11"/>
      <c r="UYX152" s="6"/>
      <c r="UZD152" s="11"/>
      <c r="UZE152" s="6"/>
      <c r="UZK152" s="11"/>
      <c r="UZL152" s="6"/>
      <c r="UZR152" s="11"/>
      <c r="UZS152" s="6"/>
      <c r="UZY152" s="11"/>
      <c r="UZZ152" s="6"/>
      <c r="VAF152" s="11"/>
      <c r="VAG152" s="6"/>
      <c r="VAM152" s="11"/>
      <c r="VAN152" s="6"/>
      <c r="VAT152" s="11"/>
      <c r="VAU152" s="6"/>
      <c r="VBA152" s="11"/>
      <c r="VBB152" s="6"/>
      <c r="VBH152" s="11"/>
      <c r="VBI152" s="6"/>
      <c r="VBO152" s="11"/>
      <c r="VBP152" s="6"/>
      <c r="VBV152" s="11"/>
      <c r="VBW152" s="6"/>
      <c r="VCC152" s="11"/>
      <c r="VCD152" s="6"/>
      <c r="VCJ152" s="11"/>
      <c r="VCK152" s="6"/>
      <c r="VCQ152" s="11"/>
      <c r="VCR152" s="6"/>
      <c r="VCX152" s="11"/>
      <c r="VCY152" s="6"/>
      <c r="VDE152" s="11"/>
      <c r="VDF152" s="6"/>
      <c r="VDL152" s="11"/>
      <c r="VDM152" s="6"/>
      <c r="VDS152" s="11"/>
      <c r="VDT152" s="6"/>
      <c r="VDZ152" s="11"/>
      <c r="VEA152" s="6"/>
      <c r="VEG152" s="11"/>
      <c r="VEH152" s="6"/>
      <c r="VEN152" s="11"/>
      <c r="VEO152" s="6"/>
      <c r="VEU152" s="11"/>
      <c r="VEV152" s="6"/>
      <c r="VFB152" s="11"/>
      <c r="VFC152" s="6"/>
      <c r="VFI152" s="11"/>
      <c r="VFJ152" s="6"/>
      <c r="VFP152" s="11"/>
      <c r="VFQ152" s="6"/>
      <c r="VFW152" s="11"/>
      <c r="VFX152" s="6"/>
      <c r="VGD152" s="11"/>
      <c r="VGE152" s="6"/>
      <c r="VGK152" s="11"/>
      <c r="VGL152" s="6"/>
      <c r="VGR152" s="11"/>
      <c r="VGS152" s="6"/>
      <c r="VGY152" s="11"/>
      <c r="VGZ152" s="6"/>
      <c r="VHF152" s="11"/>
      <c r="VHG152" s="6"/>
      <c r="VHM152" s="11"/>
      <c r="VHN152" s="6"/>
      <c r="VHT152" s="11"/>
      <c r="VHU152" s="6"/>
      <c r="VIA152" s="11"/>
      <c r="VIB152" s="6"/>
      <c r="VIH152" s="11"/>
      <c r="VII152" s="6"/>
      <c r="VIO152" s="11"/>
      <c r="VIP152" s="6"/>
      <c r="VIV152" s="11"/>
      <c r="VIW152" s="6"/>
      <c r="VJC152" s="11"/>
      <c r="VJD152" s="6"/>
      <c r="VJJ152" s="11"/>
      <c r="VJK152" s="6"/>
      <c r="VJQ152" s="11"/>
      <c r="VJR152" s="6"/>
      <c r="VJX152" s="11"/>
      <c r="VJY152" s="6"/>
      <c r="VKE152" s="11"/>
      <c r="VKF152" s="6"/>
      <c r="VKL152" s="11"/>
      <c r="VKM152" s="6"/>
      <c r="VKS152" s="11"/>
      <c r="VKT152" s="6"/>
      <c r="VKZ152" s="11"/>
      <c r="VLA152" s="6"/>
      <c r="VLG152" s="11"/>
      <c r="VLH152" s="6"/>
      <c r="VLN152" s="11"/>
      <c r="VLO152" s="6"/>
      <c r="VLU152" s="11"/>
      <c r="VLV152" s="6"/>
      <c r="VMB152" s="11"/>
      <c r="VMC152" s="6"/>
      <c r="VMI152" s="11"/>
      <c r="VMJ152" s="6"/>
      <c r="VMP152" s="11"/>
      <c r="VMQ152" s="6"/>
      <c r="VMW152" s="11"/>
      <c r="VMX152" s="6"/>
      <c r="VND152" s="11"/>
      <c r="VNE152" s="6"/>
      <c r="VNK152" s="11"/>
      <c r="VNL152" s="6"/>
      <c r="VNR152" s="11"/>
      <c r="VNS152" s="6"/>
      <c r="VNY152" s="11"/>
      <c r="VNZ152" s="6"/>
      <c r="VOF152" s="11"/>
      <c r="VOG152" s="6"/>
      <c r="VOM152" s="11"/>
      <c r="VON152" s="6"/>
      <c r="VOT152" s="11"/>
      <c r="VOU152" s="6"/>
      <c r="VPA152" s="11"/>
      <c r="VPB152" s="6"/>
      <c r="VPH152" s="11"/>
      <c r="VPI152" s="6"/>
      <c r="VPO152" s="11"/>
      <c r="VPP152" s="6"/>
      <c r="VPV152" s="11"/>
      <c r="VPW152" s="6"/>
      <c r="VQC152" s="11"/>
      <c r="VQD152" s="6"/>
      <c r="VQJ152" s="11"/>
      <c r="VQK152" s="6"/>
      <c r="VQQ152" s="11"/>
      <c r="VQR152" s="6"/>
      <c r="VQX152" s="11"/>
      <c r="VQY152" s="6"/>
      <c r="VRE152" s="11"/>
      <c r="VRF152" s="6"/>
      <c r="VRL152" s="11"/>
      <c r="VRM152" s="6"/>
      <c r="VRS152" s="11"/>
      <c r="VRT152" s="6"/>
      <c r="VRZ152" s="11"/>
      <c r="VSA152" s="6"/>
      <c r="VSG152" s="11"/>
      <c r="VSH152" s="6"/>
      <c r="VSN152" s="11"/>
      <c r="VSO152" s="6"/>
      <c r="VSU152" s="11"/>
      <c r="VSV152" s="6"/>
      <c r="VTB152" s="11"/>
      <c r="VTC152" s="6"/>
      <c r="VTI152" s="11"/>
      <c r="VTJ152" s="6"/>
      <c r="VTP152" s="11"/>
      <c r="VTQ152" s="6"/>
      <c r="VTW152" s="11"/>
      <c r="VTX152" s="6"/>
      <c r="VUD152" s="11"/>
      <c r="VUE152" s="6"/>
      <c r="VUK152" s="11"/>
      <c r="VUL152" s="6"/>
      <c r="VUR152" s="11"/>
      <c r="VUS152" s="6"/>
      <c r="VUY152" s="11"/>
      <c r="VUZ152" s="6"/>
      <c r="VVF152" s="11"/>
      <c r="VVG152" s="6"/>
      <c r="VVM152" s="11"/>
      <c r="VVN152" s="6"/>
      <c r="VVT152" s="11"/>
      <c r="VVU152" s="6"/>
      <c r="VWA152" s="11"/>
      <c r="VWB152" s="6"/>
      <c r="VWH152" s="11"/>
      <c r="VWI152" s="6"/>
      <c r="VWO152" s="11"/>
      <c r="VWP152" s="6"/>
      <c r="VWV152" s="11"/>
      <c r="VWW152" s="6"/>
      <c r="VXC152" s="11"/>
      <c r="VXD152" s="6"/>
      <c r="VXJ152" s="11"/>
      <c r="VXK152" s="6"/>
      <c r="VXQ152" s="11"/>
      <c r="VXR152" s="6"/>
      <c r="VXX152" s="11"/>
      <c r="VXY152" s="6"/>
      <c r="VYE152" s="11"/>
      <c r="VYF152" s="6"/>
      <c r="VYL152" s="11"/>
      <c r="VYM152" s="6"/>
      <c r="VYS152" s="11"/>
      <c r="VYT152" s="6"/>
      <c r="VYZ152" s="11"/>
      <c r="VZA152" s="6"/>
      <c r="VZG152" s="11"/>
      <c r="VZH152" s="6"/>
      <c r="VZN152" s="11"/>
      <c r="VZO152" s="6"/>
      <c r="VZU152" s="11"/>
      <c r="VZV152" s="6"/>
      <c r="WAB152" s="11"/>
      <c r="WAC152" s="6"/>
      <c r="WAI152" s="11"/>
      <c r="WAJ152" s="6"/>
      <c r="WAP152" s="11"/>
      <c r="WAQ152" s="6"/>
      <c r="WAW152" s="11"/>
      <c r="WAX152" s="6"/>
      <c r="WBD152" s="11"/>
      <c r="WBE152" s="6"/>
      <c r="WBK152" s="11"/>
      <c r="WBL152" s="6"/>
      <c r="WBR152" s="11"/>
      <c r="WBS152" s="6"/>
      <c r="WBY152" s="11"/>
      <c r="WBZ152" s="6"/>
      <c r="WCF152" s="11"/>
      <c r="WCG152" s="6"/>
      <c r="WCM152" s="11"/>
      <c r="WCN152" s="6"/>
      <c r="WCT152" s="11"/>
      <c r="WCU152" s="6"/>
      <c r="WDA152" s="11"/>
      <c r="WDB152" s="6"/>
      <c r="WDH152" s="11"/>
      <c r="WDI152" s="6"/>
      <c r="WDO152" s="11"/>
      <c r="WDP152" s="6"/>
      <c r="WDV152" s="11"/>
      <c r="WDW152" s="6"/>
      <c r="WEC152" s="11"/>
      <c r="WED152" s="6"/>
      <c r="WEJ152" s="11"/>
      <c r="WEK152" s="6"/>
      <c r="WEQ152" s="11"/>
      <c r="WER152" s="6"/>
      <c r="WEX152" s="11"/>
      <c r="WEY152" s="6"/>
      <c r="WFE152" s="11"/>
      <c r="WFF152" s="6"/>
      <c r="WFL152" s="11"/>
      <c r="WFM152" s="6"/>
      <c r="WFS152" s="11"/>
      <c r="WFT152" s="6"/>
      <c r="WFZ152" s="11"/>
      <c r="WGA152" s="6"/>
      <c r="WGG152" s="11"/>
      <c r="WGH152" s="6"/>
      <c r="WGN152" s="11"/>
      <c r="WGO152" s="6"/>
      <c r="WGU152" s="11"/>
      <c r="WGV152" s="6"/>
      <c r="WHB152" s="11"/>
      <c r="WHC152" s="6"/>
      <c r="WHI152" s="11"/>
      <c r="WHJ152" s="6"/>
      <c r="WHP152" s="11"/>
      <c r="WHQ152" s="6"/>
      <c r="WHW152" s="11"/>
      <c r="WHX152" s="6"/>
      <c r="WID152" s="11"/>
      <c r="WIE152" s="6"/>
      <c r="WIK152" s="11"/>
      <c r="WIL152" s="6"/>
      <c r="WIR152" s="11"/>
      <c r="WIS152" s="6"/>
      <c r="WIY152" s="11"/>
      <c r="WIZ152" s="6"/>
      <c r="WJF152" s="11"/>
      <c r="WJG152" s="6"/>
      <c r="WJM152" s="11"/>
      <c r="WJN152" s="6"/>
      <c r="WJT152" s="11"/>
      <c r="WJU152" s="6"/>
      <c r="WKA152" s="11"/>
      <c r="WKB152" s="6"/>
      <c r="WKH152" s="11"/>
      <c r="WKI152" s="6"/>
      <c r="WKO152" s="11"/>
      <c r="WKP152" s="6"/>
      <c r="WKV152" s="11"/>
      <c r="WKW152" s="6"/>
      <c r="WLC152" s="11"/>
      <c r="WLD152" s="6"/>
      <c r="WLJ152" s="11"/>
      <c r="WLK152" s="6"/>
      <c r="WLQ152" s="11"/>
      <c r="WLR152" s="6"/>
      <c r="WLX152" s="11"/>
      <c r="WLY152" s="6"/>
      <c r="WME152" s="11"/>
      <c r="WMF152" s="6"/>
      <c r="WML152" s="11"/>
      <c r="WMM152" s="6"/>
      <c r="WMS152" s="11"/>
      <c r="WMT152" s="6"/>
      <c r="WMZ152" s="11"/>
      <c r="WNA152" s="6"/>
      <c r="WNG152" s="11"/>
      <c r="WNH152" s="6"/>
      <c r="WNN152" s="11"/>
      <c r="WNO152" s="6"/>
      <c r="WNU152" s="11"/>
      <c r="WNV152" s="6"/>
      <c r="WOB152" s="11"/>
      <c r="WOC152" s="6"/>
      <c r="WOI152" s="11"/>
      <c r="WOJ152" s="6"/>
      <c r="WOP152" s="11"/>
      <c r="WOQ152" s="6"/>
      <c r="WOW152" s="11"/>
      <c r="WOX152" s="6"/>
      <c r="WPD152" s="11"/>
      <c r="WPE152" s="6"/>
      <c r="WPK152" s="11"/>
      <c r="WPL152" s="6"/>
      <c r="WPR152" s="11"/>
      <c r="WPS152" s="6"/>
      <c r="WPY152" s="11"/>
      <c r="WPZ152" s="6"/>
      <c r="WQF152" s="11"/>
      <c r="WQG152" s="6"/>
      <c r="WQM152" s="11"/>
      <c r="WQN152" s="6"/>
      <c r="WQT152" s="11"/>
      <c r="WQU152" s="6"/>
      <c r="WRA152" s="11"/>
      <c r="WRB152" s="6"/>
      <c r="WRH152" s="11"/>
      <c r="WRI152" s="6"/>
      <c r="WRO152" s="11"/>
      <c r="WRP152" s="6"/>
      <c r="WRV152" s="11"/>
      <c r="WRW152" s="6"/>
      <c r="WSC152" s="11"/>
      <c r="WSD152" s="6"/>
      <c r="WSJ152" s="11"/>
      <c r="WSK152" s="6"/>
      <c r="WSQ152" s="11"/>
      <c r="WSR152" s="6"/>
      <c r="WSX152" s="11"/>
      <c r="WSY152" s="6"/>
      <c r="WTE152" s="11"/>
      <c r="WTF152" s="6"/>
      <c r="WTL152" s="11"/>
      <c r="WTM152" s="6"/>
      <c r="WTS152" s="11"/>
      <c r="WTT152" s="6"/>
      <c r="WTZ152" s="11"/>
      <c r="WUA152" s="6"/>
      <c r="WUG152" s="11"/>
      <c r="WUH152" s="6"/>
      <c r="WUN152" s="11"/>
      <c r="WUO152" s="6"/>
      <c r="WUU152" s="11"/>
      <c r="WUV152" s="6"/>
      <c r="WVB152" s="11"/>
      <c r="WVC152" s="6"/>
      <c r="WVI152" s="11"/>
      <c r="WVJ152" s="6"/>
      <c r="WVP152" s="11"/>
      <c r="WVQ152" s="6"/>
      <c r="WVW152" s="11"/>
      <c r="WVX152" s="6"/>
      <c r="WWD152" s="11"/>
      <c r="WWE152" s="6"/>
      <c r="WWK152" s="11"/>
      <c r="WWL152" s="6"/>
      <c r="WWR152" s="11"/>
      <c r="WWS152" s="6"/>
      <c r="WWY152" s="11"/>
      <c r="WWZ152" s="6"/>
      <c r="WXF152" s="11"/>
      <c r="WXG152" s="6"/>
      <c r="WXM152" s="11"/>
      <c r="WXN152" s="6"/>
      <c r="WXT152" s="11"/>
      <c r="WXU152" s="6"/>
      <c r="WYA152" s="11"/>
      <c r="WYB152" s="6"/>
      <c r="WYH152" s="11"/>
      <c r="WYI152" s="6"/>
      <c r="WYO152" s="11"/>
      <c r="WYP152" s="6"/>
      <c r="WYV152" s="11"/>
      <c r="WYW152" s="6"/>
      <c r="WZC152" s="11"/>
      <c r="WZD152" s="6"/>
      <c r="WZJ152" s="11"/>
      <c r="WZK152" s="6"/>
      <c r="WZQ152" s="11"/>
      <c r="WZR152" s="6"/>
      <c r="WZX152" s="11"/>
      <c r="WZY152" s="6"/>
      <c r="XAE152" s="11"/>
      <c r="XAF152" s="6"/>
      <c r="XAL152" s="11"/>
      <c r="XAM152" s="6"/>
      <c r="XAS152" s="11"/>
      <c r="XAT152" s="6"/>
      <c r="XAZ152" s="11"/>
      <c r="XBA152" s="6"/>
      <c r="XBG152" s="11"/>
      <c r="XBH152" s="6"/>
      <c r="XBN152" s="11"/>
      <c r="XBO152" s="6"/>
      <c r="XBU152" s="11"/>
      <c r="XBV152" s="6"/>
      <c r="XCB152" s="11"/>
      <c r="XCC152" s="6"/>
      <c r="XCI152" s="11"/>
      <c r="XCJ152" s="6"/>
      <c r="XCP152" s="11"/>
      <c r="XCQ152" s="6"/>
      <c r="XCW152" s="11"/>
      <c r="XCX152" s="6"/>
      <c r="XDD152" s="11"/>
      <c r="XDE152" s="6"/>
      <c r="XDK152" s="11"/>
      <c r="XDL152" s="6"/>
      <c r="XDR152" s="11"/>
      <c r="XDS152" s="6"/>
      <c r="XDY152" s="11"/>
      <c r="XDZ152" s="6"/>
      <c r="XEF152" s="11"/>
      <c r="XEG152" s="6"/>
      <c r="XEM152" s="11"/>
      <c r="XEN152" s="6"/>
      <c r="XET152" s="11"/>
      <c r="XEU152" s="6"/>
      <c r="XFA152" s="11"/>
      <c r="XFB152" s="6"/>
    </row>
    <row r="153" spans="1:1024 1030:2046 2052:3068 3074:5119 5125:6141 6147:7163 7169:8192 8198:9214 9220:10236 10242:12287 12293:13309 13315:14331 14337:15360 15366:16382" s="7" customFormat="1" x14ac:dyDescent="0.2">
      <c r="A153" s="11">
        <v>45853</v>
      </c>
      <c r="B153" s="6" t="s">
        <v>20</v>
      </c>
      <c r="C153" s="7">
        <v>5.8775009999999996</v>
      </c>
      <c r="D153" s="7">
        <v>15000000</v>
      </c>
      <c r="E153" s="7">
        <v>88162520.359999999</v>
      </c>
      <c r="F153" s="7">
        <v>115.133303</v>
      </c>
      <c r="G153" s="7">
        <v>115.24288300000001</v>
      </c>
      <c r="H153" s="3"/>
      <c r="I153" s="6"/>
      <c r="O153" s="11"/>
      <c r="P153" s="6"/>
      <c r="V153" s="11"/>
      <c r="W153" s="6"/>
      <c r="AC153" s="11"/>
      <c r="AD153" s="6"/>
      <c r="AJ153" s="11"/>
      <c r="AK153" s="6"/>
      <c r="AQ153" s="11"/>
      <c r="AR153" s="6"/>
      <c r="AX153" s="11"/>
      <c r="AY153" s="6"/>
      <c r="BE153" s="11"/>
      <c r="BF153" s="6"/>
      <c r="BL153" s="11"/>
      <c r="BM153" s="6"/>
      <c r="BS153" s="11"/>
      <c r="BT153" s="6"/>
      <c r="BZ153" s="11"/>
      <c r="CA153" s="6"/>
      <c r="CG153" s="11"/>
      <c r="CH153" s="6"/>
      <c r="CN153" s="11"/>
      <c r="CO153" s="6"/>
      <c r="CU153" s="11"/>
      <c r="CV153" s="6"/>
      <c r="DB153" s="11"/>
      <c r="DC153" s="6"/>
      <c r="DI153" s="11"/>
      <c r="DJ153" s="6"/>
      <c r="DP153" s="11"/>
      <c r="DQ153" s="6"/>
      <c r="DW153" s="11"/>
      <c r="DX153" s="6"/>
      <c r="ED153" s="11"/>
      <c r="EE153" s="6"/>
      <c r="EK153" s="11"/>
      <c r="EL153" s="6"/>
      <c r="ER153" s="11"/>
      <c r="ES153" s="6"/>
      <c r="EY153" s="11"/>
      <c r="EZ153" s="6"/>
      <c r="FF153" s="11"/>
      <c r="FG153" s="6"/>
      <c r="FM153" s="11"/>
      <c r="FN153" s="6"/>
      <c r="FT153" s="11"/>
      <c r="FU153" s="6"/>
      <c r="GA153" s="11"/>
      <c r="GB153" s="6"/>
      <c r="GH153" s="11"/>
      <c r="GI153" s="6"/>
      <c r="GO153" s="11"/>
      <c r="GP153" s="6"/>
      <c r="GV153" s="11"/>
      <c r="GW153" s="6"/>
      <c r="HC153" s="11"/>
      <c r="HD153" s="6"/>
      <c r="HJ153" s="11"/>
      <c r="HK153" s="6"/>
      <c r="HQ153" s="11"/>
      <c r="HR153" s="6"/>
      <c r="HX153" s="11"/>
      <c r="HY153" s="6"/>
      <c r="IE153" s="11"/>
      <c r="IF153" s="6"/>
      <c r="IL153" s="11"/>
      <c r="IM153" s="6"/>
      <c r="IS153" s="11"/>
      <c r="IT153" s="6"/>
      <c r="IZ153" s="11"/>
      <c r="JA153" s="6"/>
      <c r="JG153" s="11"/>
      <c r="JH153" s="6"/>
      <c r="JN153" s="11"/>
      <c r="JO153" s="6"/>
      <c r="JU153" s="11"/>
      <c r="JV153" s="6"/>
      <c r="KB153" s="11"/>
      <c r="KC153" s="6"/>
      <c r="KI153" s="11"/>
      <c r="KJ153" s="6"/>
      <c r="KP153" s="11"/>
      <c r="KQ153" s="6"/>
      <c r="KW153" s="11"/>
      <c r="KX153" s="6"/>
      <c r="LD153" s="11"/>
      <c r="LE153" s="6"/>
      <c r="LK153" s="11"/>
      <c r="LL153" s="6"/>
      <c r="LR153" s="11"/>
      <c r="LS153" s="6"/>
      <c r="LY153" s="11"/>
      <c r="LZ153" s="6"/>
      <c r="MF153" s="11"/>
      <c r="MG153" s="6"/>
      <c r="MM153" s="11"/>
      <c r="MN153" s="6"/>
      <c r="MT153" s="11"/>
      <c r="MU153" s="6"/>
      <c r="NA153" s="11"/>
      <c r="NB153" s="6"/>
      <c r="NH153" s="11"/>
      <c r="NI153" s="6"/>
      <c r="NO153" s="11"/>
      <c r="NP153" s="6"/>
      <c r="NV153" s="11"/>
      <c r="NW153" s="6"/>
      <c r="OC153" s="11"/>
      <c r="OD153" s="6"/>
      <c r="OJ153" s="11"/>
      <c r="OK153" s="6"/>
      <c r="OQ153" s="11"/>
      <c r="OR153" s="6"/>
      <c r="OX153" s="11"/>
      <c r="OY153" s="6"/>
      <c r="PE153" s="11"/>
      <c r="PF153" s="6"/>
      <c r="PL153" s="11"/>
      <c r="PM153" s="6"/>
      <c r="PS153" s="11"/>
      <c r="PT153" s="6"/>
      <c r="PZ153" s="11"/>
      <c r="QA153" s="6"/>
      <c r="QG153" s="11"/>
      <c r="QH153" s="6"/>
      <c r="QN153" s="11"/>
      <c r="QO153" s="6"/>
      <c r="QU153" s="11"/>
      <c r="QV153" s="6"/>
      <c r="RB153" s="11"/>
      <c r="RC153" s="6"/>
      <c r="RI153" s="11"/>
      <c r="RJ153" s="6"/>
      <c r="RP153" s="11"/>
      <c r="RQ153" s="6"/>
      <c r="RW153" s="11"/>
      <c r="RX153" s="6"/>
      <c r="SD153" s="11"/>
      <c r="SE153" s="6"/>
      <c r="SK153" s="11"/>
      <c r="SL153" s="6"/>
      <c r="SR153" s="11"/>
      <c r="SS153" s="6"/>
      <c r="SY153" s="11"/>
      <c r="SZ153" s="6"/>
      <c r="TF153" s="11"/>
      <c r="TG153" s="6"/>
      <c r="TM153" s="11"/>
      <c r="TN153" s="6"/>
      <c r="TT153" s="11"/>
      <c r="TU153" s="6"/>
      <c r="UA153" s="11"/>
      <c r="UB153" s="6"/>
      <c r="UH153" s="11"/>
      <c r="UI153" s="6"/>
      <c r="UO153" s="11"/>
      <c r="UP153" s="6"/>
      <c r="UV153" s="11"/>
      <c r="UW153" s="6"/>
      <c r="VC153" s="11"/>
      <c r="VD153" s="6"/>
      <c r="VJ153" s="11"/>
      <c r="VK153" s="6"/>
      <c r="VQ153" s="11"/>
      <c r="VR153" s="6"/>
      <c r="VX153" s="11"/>
      <c r="VY153" s="6"/>
      <c r="WE153" s="11"/>
      <c r="WF153" s="6"/>
      <c r="WL153" s="11"/>
      <c r="WM153" s="6"/>
      <c r="WS153" s="11"/>
      <c r="WT153" s="6"/>
      <c r="WZ153" s="11"/>
      <c r="XA153" s="6"/>
      <c r="XG153" s="11"/>
      <c r="XH153" s="6"/>
      <c r="XN153" s="11"/>
      <c r="XO153" s="6"/>
      <c r="XU153" s="11"/>
      <c r="XV153" s="6"/>
      <c r="YB153" s="11"/>
      <c r="YC153" s="6"/>
      <c r="YI153" s="11"/>
      <c r="YJ153" s="6"/>
      <c r="YP153" s="11"/>
      <c r="YQ153" s="6"/>
      <c r="YW153" s="11"/>
      <c r="YX153" s="6"/>
      <c r="ZD153" s="11"/>
      <c r="ZE153" s="6"/>
      <c r="ZK153" s="11"/>
      <c r="ZL153" s="6"/>
      <c r="ZR153" s="11"/>
      <c r="ZS153" s="6"/>
      <c r="ZY153" s="11"/>
      <c r="ZZ153" s="6"/>
      <c r="AAF153" s="11"/>
      <c r="AAG153" s="6"/>
      <c r="AAM153" s="11"/>
      <c r="AAN153" s="6"/>
      <c r="AAT153" s="11"/>
      <c r="AAU153" s="6"/>
      <c r="ABA153" s="11"/>
      <c r="ABB153" s="6"/>
      <c r="ABH153" s="11"/>
      <c r="ABI153" s="6"/>
      <c r="ABO153" s="11"/>
      <c r="ABP153" s="6"/>
      <c r="ABV153" s="11"/>
      <c r="ABW153" s="6"/>
      <c r="ACC153" s="11"/>
      <c r="ACD153" s="6"/>
      <c r="ACJ153" s="11"/>
      <c r="ACK153" s="6"/>
      <c r="ACQ153" s="11"/>
      <c r="ACR153" s="6"/>
      <c r="ACX153" s="11"/>
      <c r="ACY153" s="6"/>
      <c r="ADE153" s="11"/>
      <c r="ADF153" s="6"/>
      <c r="ADL153" s="11"/>
      <c r="ADM153" s="6"/>
      <c r="ADS153" s="11"/>
      <c r="ADT153" s="6"/>
      <c r="ADZ153" s="11"/>
      <c r="AEA153" s="6"/>
      <c r="AEG153" s="11"/>
      <c r="AEH153" s="6"/>
      <c r="AEN153" s="11"/>
      <c r="AEO153" s="6"/>
      <c r="AEU153" s="11"/>
      <c r="AEV153" s="6"/>
      <c r="AFB153" s="11"/>
      <c r="AFC153" s="6"/>
      <c r="AFI153" s="11"/>
      <c r="AFJ153" s="6"/>
      <c r="AFP153" s="11"/>
      <c r="AFQ153" s="6"/>
      <c r="AFW153" s="11"/>
      <c r="AFX153" s="6"/>
      <c r="AGD153" s="11"/>
      <c r="AGE153" s="6"/>
      <c r="AGK153" s="11"/>
      <c r="AGL153" s="6"/>
      <c r="AGR153" s="11"/>
      <c r="AGS153" s="6"/>
      <c r="AGY153" s="11"/>
      <c r="AGZ153" s="6"/>
      <c r="AHF153" s="11"/>
      <c r="AHG153" s="6"/>
      <c r="AHM153" s="11"/>
      <c r="AHN153" s="6"/>
      <c r="AHT153" s="11"/>
      <c r="AHU153" s="6"/>
      <c r="AIA153" s="11"/>
      <c r="AIB153" s="6"/>
      <c r="AIH153" s="11"/>
      <c r="AII153" s="6"/>
      <c r="AIO153" s="11"/>
      <c r="AIP153" s="6"/>
      <c r="AIV153" s="11"/>
      <c r="AIW153" s="6"/>
      <c r="AJC153" s="11"/>
      <c r="AJD153" s="6"/>
      <c r="AJJ153" s="11"/>
      <c r="AJK153" s="6"/>
      <c r="AJQ153" s="11"/>
      <c r="AJR153" s="6"/>
      <c r="AJX153" s="11"/>
      <c r="AJY153" s="6"/>
      <c r="AKE153" s="11"/>
      <c r="AKF153" s="6"/>
      <c r="AKL153" s="11"/>
      <c r="AKM153" s="6"/>
      <c r="AKS153" s="11"/>
      <c r="AKT153" s="6"/>
      <c r="AKZ153" s="11"/>
      <c r="ALA153" s="6"/>
      <c r="ALG153" s="11"/>
      <c r="ALH153" s="6"/>
      <c r="ALN153" s="11"/>
      <c r="ALO153" s="6"/>
      <c r="ALU153" s="11"/>
      <c r="ALV153" s="6"/>
      <c r="AMB153" s="11"/>
      <c r="AMC153" s="6"/>
      <c r="AMI153" s="11"/>
      <c r="AMJ153" s="6"/>
      <c r="AMP153" s="11"/>
      <c r="AMQ153" s="6"/>
      <c r="AMW153" s="11"/>
      <c r="AMX153" s="6"/>
      <c r="AND153" s="11"/>
      <c r="ANE153" s="6"/>
      <c r="ANK153" s="11"/>
      <c r="ANL153" s="6"/>
      <c r="ANR153" s="11"/>
      <c r="ANS153" s="6"/>
      <c r="ANY153" s="11"/>
      <c r="ANZ153" s="6"/>
      <c r="AOF153" s="11"/>
      <c r="AOG153" s="6"/>
      <c r="AOM153" s="11"/>
      <c r="AON153" s="6"/>
      <c r="AOT153" s="11"/>
      <c r="AOU153" s="6"/>
      <c r="APA153" s="11"/>
      <c r="APB153" s="6"/>
      <c r="APH153" s="11"/>
      <c r="API153" s="6"/>
      <c r="APO153" s="11"/>
      <c r="APP153" s="6"/>
      <c r="APV153" s="11"/>
      <c r="APW153" s="6"/>
      <c r="AQC153" s="11"/>
      <c r="AQD153" s="6"/>
      <c r="AQJ153" s="11"/>
      <c r="AQK153" s="6"/>
      <c r="AQQ153" s="11"/>
      <c r="AQR153" s="6"/>
      <c r="AQX153" s="11"/>
      <c r="AQY153" s="6"/>
      <c r="ARE153" s="11"/>
      <c r="ARF153" s="6"/>
      <c r="ARL153" s="11"/>
      <c r="ARM153" s="6"/>
      <c r="ARS153" s="11"/>
      <c r="ART153" s="6"/>
      <c r="ARZ153" s="11"/>
      <c r="ASA153" s="6"/>
      <c r="ASG153" s="11"/>
      <c r="ASH153" s="6"/>
      <c r="ASN153" s="11"/>
      <c r="ASO153" s="6"/>
      <c r="ASU153" s="11"/>
      <c r="ASV153" s="6"/>
      <c r="ATB153" s="11"/>
      <c r="ATC153" s="6"/>
      <c r="ATI153" s="11"/>
      <c r="ATJ153" s="6"/>
      <c r="ATP153" s="11"/>
      <c r="ATQ153" s="6"/>
      <c r="ATW153" s="11"/>
      <c r="ATX153" s="6"/>
      <c r="AUD153" s="11"/>
      <c r="AUE153" s="6"/>
      <c r="AUK153" s="11"/>
      <c r="AUL153" s="6"/>
      <c r="AUR153" s="11"/>
      <c r="AUS153" s="6"/>
      <c r="AUY153" s="11"/>
      <c r="AUZ153" s="6"/>
      <c r="AVF153" s="11"/>
      <c r="AVG153" s="6"/>
      <c r="AVM153" s="11"/>
      <c r="AVN153" s="6"/>
      <c r="AVT153" s="11"/>
      <c r="AVU153" s="6"/>
      <c r="AWA153" s="11"/>
      <c r="AWB153" s="6"/>
      <c r="AWH153" s="11"/>
      <c r="AWI153" s="6"/>
      <c r="AWO153" s="11"/>
      <c r="AWP153" s="6"/>
      <c r="AWV153" s="11"/>
      <c r="AWW153" s="6"/>
      <c r="AXC153" s="11"/>
      <c r="AXD153" s="6"/>
      <c r="AXJ153" s="11"/>
      <c r="AXK153" s="6"/>
      <c r="AXQ153" s="11"/>
      <c r="AXR153" s="6"/>
      <c r="AXX153" s="11"/>
      <c r="AXY153" s="6"/>
      <c r="AYE153" s="11"/>
      <c r="AYF153" s="6"/>
      <c r="AYL153" s="11"/>
      <c r="AYM153" s="6"/>
      <c r="AYS153" s="11"/>
      <c r="AYT153" s="6"/>
      <c r="AYZ153" s="11"/>
      <c r="AZA153" s="6"/>
      <c r="AZG153" s="11"/>
      <c r="AZH153" s="6"/>
      <c r="AZN153" s="11"/>
      <c r="AZO153" s="6"/>
      <c r="AZU153" s="11"/>
      <c r="AZV153" s="6"/>
      <c r="BAB153" s="11"/>
      <c r="BAC153" s="6"/>
      <c r="BAI153" s="11"/>
      <c r="BAJ153" s="6"/>
      <c r="BAP153" s="11"/>
      <c r="BAQ153" s="6"/>
      <c r="BAW153" s="11"/>
      <c r="BAX153" s="6"/>
      <c r="BBD153" s="11"/>
      <c r="BBE153" s="6"/>
      <c r="BBK153" s="11"/>
      <c r="BBL153" s="6"/>
      <c r="BBR153" s="11"/>
      <c r="BBS153" s="6"/>
      <c r="BBY153" s="11"/>
      <c r="BBZ153" s="6"/>
      <c r="BCF153" s="11"/>
      <c r="BCG153" s="6"/>
      <c r="BCM153" s="11"/>
      <c r="BCN153" s="6"/>
      <c r="BCT153" s="11"/>
      <c r="BCU153" s="6"/>
      <c r="BDA153" s="11"/>
      <c r="BDB153" s="6"/>
      <c r="BDH153" s="11"/>
      <c r="BDI153" s="6"/>
      <c r="BDO153" s="11"/>
      <c r="BDP153" s="6"/>
      <c r="BDV153" s="11"/>
      <c r="BDW153" s="6"/>
      <c r="BEC153" s="11"/>
      <c r="BED153" s="6"/>
      <c r="BEJ153" s="11"/>
      <c r="BEK153" s="6"/>
      <c r="BEQ153" s="11"/>
      <c r="BER153" s="6"/>
      <c r="BEX153" s="11"/>
      <c r="BEY153" s="6"/>
      <c r="BFE153" s="11"/>
      <c r="BFF153" s="6"/>
      <c r="BFL153" s="11"/>
      <c r="BFM153" s="6"/>
      <c r="BFS153" s="11"/>
      <c r="BFT153" s="6"/>
      <c r="BFZ153" s="11"/>
      <c r="BGA153" s="6"/>
      <c r="BGG153" s="11"/>
      <c r="BGH153" s="6"/>
      <c r="BGN153" s="11"/>
      <c r="BGO153" s="6"/>
      <c r="BGU153" s="11"/>
      <c r="BGV153" s="6"/>
      <c r="BHB153" s="11"/>
      <c r="BHC153" s="6"/>
      <c r="BHI153" s="11"/>
      <c r="BHJ153" s="6"/>
      <c r="BHP153" s="11"/>
      <c r="BHQ153" s="6"/>
      <c r="BHW153" s="11"/>
      <c r="BHX153" s="6"/>
      <c r="BID153" s="11"/>
      <c r="BIE153" s="6"/>
      <c r="BIK153" s="11"/>
      <c r="BIL153" s="6"/>
      <c r="BIR153" s="11"/>
      <c r="BIS153" s="6"/>
      <c r="BIY153" s="11"/>
      <c r="BIZ153" s="6"/>
      <c r="BJF153" s="11"/>
      <c r="BJG153" s="6"/>
      <c r="BJM153" s="11"/>
      <c r="BJN153" s="6"/>
      <c r="BJT153" s="11"/>
      <c r="BJU153" s="6"/>
      <c r="BKA153" s="11"/>
      <c r="BKB153" s="6"/>
      <c r="BKH153" s="11"/>
      <c r="BKI153" s="6"/>
      <c r="BKO153" s="11"/>
      <c r="BKP153" s="6"/>
      <c r="BKV153" s="11"/>
      <c r="BKW153" s="6"/>
      <c r="BLC153" s="11"/>
      <c r="BLD153" s="6"/>
      <c r="BLJ153" s="11"/>
      <c r="BLK153" s="6"/>
      <c r="BLQ153" s="11"/>
      <c r="BLR153" s="6"/>
      <c r="BLX153" s="11"/>
      <c r="BLY153" s="6"/>
      <c r="BME153" s="11"/>
      <c r="BMF153" s="6"/>
      <c r="BML153" s="11"/>
      <c r="BMM153" s="6"/>
      <c r="BMS153" s="11"/>
      <c r="BMT153" s="6"/>
      <c r="BMZ153" s="11"/>
      <c r="BNA153" s="6"/>
      <c r="BNG153" s="11"/>
      <c r="BNH153" s="6"/>
      <c r="BNN153" s="11"/>
      <c r="BNO153" s="6"/>
      <c r="BNU153" s="11"/>
      <c r="BNV153" s="6"/>
      <c r="BOB153" s="11"/>
      <c r="BOC153" s="6"/>
      <c r="BOI153" s="11"/>
      <c r="BOJ153" s="6"/>
      <c r="BOP153" s="11"/>
      <c r="BOQ153" s="6"/>
      <c r="BOW153" s="11"/>
      <c r="BOX153" s="6"/>
      <c r="BPD153" s="11"/>
      <c r="BPE153" s="6"/>
      <c r="BPK153" s="11"/>
      <c r="BPL153" s="6"/>
      <c r="BPR153" s="11"/>
      <c r="BPS153" s="6"/>
      <c r="BPY153" s="11"/>
      <c r="BPZ153" s="6"/>
      <c r="BQF153" s="11"/>
      <c r="BQG153" s="6"/>
      <c r="BQM153" s="11"/>
      <c r="BQN153" s="6"/>
      <c r="BQT153" s="11"/>
      <c r="BQU153" s="6"/>
      <c r="BRA153" s="11"/>
      <c r="BRB153" s="6"/>
      <c r="BRH153" s="11"/>
      <c r="BRI153" s="6"/>
      <c r="BRO153" s="11"/>
      <c r="BRP153" s="6"/>
      <c r="BRV153" s="11"/>
      <c r="BRW153" s="6"/>
      <c r="BSC153" s="11"/>
      <c r="BSD153" s="6"/>
      <c r="BSJ153" s="11"/>
      <c r="BSK153" s="6"/>
      <c r="BSQ153" s="11"/>
      <c r="BSR153" s="6"/>
      <c r="BSX153" s="11"/>
      <c r="BSY153" s="6"/>
      <c r="BTE153" s="11"/>
      <c r="BTF153" s="6"/>
      <c r="BTL153" s="11"/>
      <c r="BTM153" s="6"/>
      <c r="BTS153" s="11"/>
      <c r="BTT153" s="6"/>
      <c r="BTZ153" s="11"/>
      <c r="BUA153" s="6"/>
      <c r="BUG153" s="11"/>
      <c r="BUH153" s="6"/>
      <c r="BUN153" s="11"/>
      <c r="BUO153" s="6"/>
      <c r="BUU153" s="11"/>
      <c r="BUV153" s="6"/>
      <c r="BVB153" s="11"/>
      <c r="BVC153" s="6"/>
      <c r="BVI153" s="11"/>
      <c r="BVJ153" s="6"/>
      <c r="BVP153" s="11"/>
      <c r="BVQ153" s="6"/>
      <c r="BVW153" s="11"/>
      <c r="BVX153" s="6"/>
      <c r="BWD153" s="11"/>
      <c r="BWE153" s="6"/>
      <c r="BWK153" s="11"/>
      <c r="BWL153" s="6"/>
      <c r="BWR153" s="11"/>
      <c r="BWS153" s="6"/>
      <c r="BWY153" s="11"/>
      <c r="BWZ153" s="6"/>
      <c r="BXF153" s="11"/>
      <c r="BXG153" s="6"/>
      <c r="BXM153" s="11"/>
      <c r="BXN153" s="6"/>
      <c r="BXT153" s="11"/>
      <c r="BXU153" s="6"/>
      <c r="BYA153" s="11"/>
      <c r="BYB153" s="6"/>
      <c r="BYH153" s="11"/>
      <c r="BYI153" s="6"/>
      <c r="BYO153" s="11"/>
      <c r="BYP153" s="6"/>
      <c r="BYV153" s="11"/>
      <c r="BYW153" s="6"/>
      <c r="BZC153" s="11"/>
      <c r="BZD153" s="6"/>
      <c r="BZJ153" s="11"/>
      <c r="BZK153" s="6"/>
      <c r="BZQ153" s="11"/>
      <c r="BZR153" s="6"/>
      <c r="BZX153" s="11"/>
      <c r="BZY153" s="6"/>
      <c r="CAE153" s="11"/>
      <c r="CAF153" s="6"/>
      <c r="CAL153" s="11"/>
      <c r="CAM153" s="6"/>
      <c r="CAS153" s="11"/>
      <c r="CAT153" s="6"/>
      <c r="CAZ153" s="11"/>
      <c r="CBA153" s="6"/>
      <c r="CBG153" s="11"/>
      <c r="CBH153" s="6"/>
      <c r="CBN153" s="11"/>
      <c r="CBO153" s="6"/>
      <c r="CBU153" s="11"/>
      <c r="CBV153" s="6"/>
      <c r="CCB153" s="11"/>
      <c r="CCC153" s="6"/>
      <c r="CCI153" s="11"/>
      <c r="CCJ153" s="6"/>
      <c r="CCP153" s="11"/>
      <c r="CCQ153" s="6"/>
      <c r="CCW153" s="11"/>
      <c r="CCX153" s="6"/>
      <c r="CDD153" s="11"/>
      <c r="CDE153" s="6"/>
      <c r="CDK153" s="11"/>
      <c r="CDL153" s="6"/>
      <c r="CDR153" s="11"/>
      <c r="CDS153" s="6"/>
      <c r="CDY153" s="11"/>
      <c r="CDZ153" s="6"/>
      <c r="CEF153" s="11"/>
      <c r="CEG153" s="6"/>
      <c r="CEM153" s="11"/>
      <c r="CEN153" s="6"/>
      <c r="CET153" s="11"/>
      <c r="CEU153" s="6"/>
      <c r="CFA153" s="11"/>
      <c r="CFB153" s="6"/>
      <c r="CFH153" s="11"/>
      <c r="CFI153" s="6"/>
      <c r="CFO153" s="11"/>
      <c r="CFP153" s="6"/>
      <c r="CFV153" s="11"/>
      <c r="CFW153" s="6"/>
      <c r="CGC153" s="11"/>
      <c r="CGD153" s="6"/>
      <c r="CGJ153" s="11"/>
      <c r="CGK153" s="6"/>
      <c r="CGQ153" s="11"/>
      <c r="CGR153" s="6"/>
      <c r="CGX153" s="11"/>
      <c r="CGY153" s="6"/>
      <c r="CHE153" s="11"/>
      <c r="CHF153" s="6"/>
      <c r="CHL153" s="11"/>
      <c r="CHM153" s="6"/>
      <c r="CHS153" s="11"/>
      <c r="CHT153" s="6"/>
      <c r="CHZ153" s="11"/>
      <c r="CIA153" s="6"/>
      <c r="CIG153" s="11"/>
      <c r="CIH153" s="6"/>
      <c r="CIN153" s="11"/>
      <c r="CIO153" s="6"/>
      <c r="CIU153" s="11"/>
      <c r="CIV153" s="6"/>
      <c r="CJB153" s="11"/>
      <c r="CJC153" s="6"/>
      <c r="CJI153" s="11"/>
      <c r="CJJ153" s="6"/>
      <c r="CJP153" s="11"/>
      <c r="CJQ153" s="6"/>
      <c r="CJW153" s="11"/>
      <c r="CJX153" s="6"/>
      <c r="CKD153" s="11"/>
      <c r="CKE153" s="6"/>
      <c r="CKK153" s="11"/>
      <c r="CKL153" s="6"/>
      <c r="CKR153" s="11"/>
      <c r="CKS153" s="6"/>
      <c r="CKY153" s="11"/>
      <c r="CKZ153" s="6"/>
      <c r="CLF153" s="11"/>
      <c r="CLG153" s="6"/>
      <c r="CLM153" s="11"/>
      <c r="CLN153" s="6"/>
      <c r="CLT153" s="11"/>
      <c r="CLU153" s="6"/>
      <c r="CMA153" s="11"/>
      <c r="CMB153" s="6"/>
      <c r="CMH153" s="11"/>
      <c r="CMI153" s="6"/>
      <c r="CMO153" s="11"/>
      <c r="CMP153" s="6"/>
      <c r="CMV153" s="11"/>
      <c r="CMW153" s="6"/>
      <c r="CNC153" s="11"/>
      <c r="CND153" s="6"/>
      <c r="CNJ153" s="11"/>
      <c r="CNK153" s="6"/>
      <c r="CNQ153" s="11"/>
      <c r="CNR153" s="6"/>
      <c r="CNX153" s="11"/>
      <c r="CNY153" s="6"/>
      <c r="COE153" s="11"/>
      <c r="COF153" s="6"/>
      <c r="COL153" s="11"/>
      <c r="COM153" s="6"/>
      <c r="COS153" s="11"/>
      <c r="COT153" s="6"/>
      <c r="COZ153" s="11"/>
      <c r="CPA153" s="6"/>
      <c r="CPG153" s="11"/>
      <c r="CPH153" s="6"/>
      <c r="CPN153" s="11"/>
      <c r="CPO153" s="6"/>
      <c r="CPU153" s="11"/>
      <c r="CPV153" s="6"/>
      <c r="CQB153" s="11"/>
      <c r="CQC153" s="6"/>
      <c r="CQI153" s="11"/>
      <c r="CQJ153" s="6"/>
      <c r="CQP153" s="11"/>
      <c r="CQQ153" s="6"/>
      <c r="CQW153" s="11"/>
      <c r="CQX153" s="6"/>
      <c r="CRD153" s="11"/>
      <c r="CRE153" s="6"/>
      <c r="CRK153" s="11"/>
      <c r="CRL153" s="6"/>
      <c r="CRR153" s="11"/>
      <c r="CRS153" s="6"/>
      <c r="CRY153" s="11"/>
      <c r="CRZ153" s="6"/>
      <c r="CSF153" s="11"/>
      <c r="CSG153" s="6"/>
      <c r="CSM153" s="11"/>
      <c r="CSN153" s="6"/>
      <c r="CST153" s="11"/>
      <c r="CSU153" s="6"/>
      <c r="CTA153" s="11"/>
      <c r="CTB153" s="6"/>
      <c r="CTH153" s="11"/>
      <c r="CTI153" s="6"/>
      <c r="CTO153" s="11"/>
      <c r="CTP153" s="6"/>
      <c r="CTV153" s="11"/>
      <c r="CTW153" s="6"/>
      <c r="CUC153" s="11"/>
      <c r="CUD153" s="6"/>
      <c r="CUJ153" s="11"/>
      <c r="CUK153" s="6"/>
      <c r="CUQ153" s="11"/>
      <c r="CUR153" s="6"/>
      <c r="CUX153" s="11"/>
      <c r="CUY153" s="6"/>
      <c r="CVE153" s="11"/>
      <c r="CVF153" s="6"/>
      <c r="CVL153" s="11"/>
      <c r="CVM153" s="6"/>
      <c r="CVS153" s="11"/>
      <c r="CVT153" s="6"/>
      <c r="CVZ153" s="11"/>
      <c r="CWA153" s="6"/>
      <c r="CWG153" s="11"/>
      <c r="CWH153" s="6"/>
      <c r="CWN153" s="11"/>
      <c r="CWO153" s="6"/>
      <c r="CWU153" s="11"/>
      <c r="CWV153" s="6"/>
      <c r="CXB153" s="11"/>
      <c r="CXC153" s="6"/>
      <c r="CXI153" s="11"/>
      <c r="CXJ153" s="6"/>
      <c r="CXP153" s="11"/>
      <c r="CXQ153" s="6"/>
      <c r="CXW153" s="11"/>
      <c r="CXX153" s="6"/>
      <c r="CYD153" s="11"/>
      <c r="CYE153" s="6"/>
      <c r="CYK153" s="11"/>
      <c r="CYL153" s="6"/>
      <c r="CYR153" s="11"/>
      <c r="CYS153" s="6"/>
      <c r="CYY153" s="11"/>
      <c r="CYZ153" s="6"/>
      <c r="CZF153" s="11"/>
      <c r="CZG153" s="6"/>
      <c r="CZM153" s="11"/>
      <c r="CZN153" s="6"/>
      <c r="CZT153" s="11"/>
      <c r="CZU153" s="6"/>
      <c r="DAA153" s="11"/>
      <c r="DAB153" s="6"/>
      <c r="DAH153" s="11"/>
      <c r="DAI153" s="6"/>
      <c r="DAO153" s="11"/>
      <c r="DAP153" s="6"/>
      <c r="DAV153" s="11"/>
      <c r="DAW153" s="6"/>
      <c r="DBC153" s="11"/>
      <c r="DBD153" s="6"/>
      <c r="DBJ153" s="11"/>
      <c r="DBK153" s="6"/>
      <c r="DBQ153" s="11"/>
      <c r="DBR153" s="6"/>
      <c r="DBX153" s="11"/>
      <c r="DBY153" s="6"/>
      <c r="DCE153" s="11"/>
      <c r="DCF153" s="6"/>
      <c r="DCL153" s="11"/>
      <c r="DCM153" s="6"/>
      <c r="DCS153" s="11"/>
      <c r="DCT153" s="6"/>
      <c r="DCZ153" s="11"/>
      <c r="DDA153" s="6"/>
      <c r="DDG153" s="11"/>
      <c r="DDH153" s="6"/>
      <c r="DDN153" s="11"/>
      <c r="DDO153" s="6"/>
      <c r="DDU153" s="11"/>
      <c r="DDV153" s="6"/>
      <c r="DEB153" s="11"/>
      <c r="DEC153" s="6"/>
      <c r="DEI153" s="11"/>
      <c r="DEJ153" s="6"/>
      <c r="DEP153" s="11"/>
      <c r="DEQ153" s="6"/>
      <c r="DEW153" s="11"/>
      <c r="DEX153" s="6"/>
      <c r="DFD153" s="11"/>
      <c r="DFE153" s="6"/>
      <c r="DFK153" s="11"/>
      <c r="DFL153" s="6"/>
      <c r="DFR153" s="11"/>
      <c r="DFS153" s="6"/>
      <c r="DFY153" s="11"/>
      <c r="DFZ153" s="6"/>
      <c r="DGF153" s="11"/>
      <c r="DGG153" s="6"/>
      <c r="DGM153" s="11"/>
      <c r="DGN153" s="6"/>
      <c r="DGT153" s="11"/>
      <c r="DGU153" s="6"/>
      <c r="DHA153" s="11"/>
      <c r="DHB153" s="6"/>
      <c r="DHH153" s="11"/>
      <c r="DHI153" s="6"/>
      <c r="DHO153" s="11"/>
      <c r="DHP153" s="6"/>
      <c r="DHV153" s="11"/>
      <c r="DHW153" s="6"/>
      <c r="DIC153" s="11"/>
      <c r="DID153" s="6"/>
      <c r="DIJ153" s="11"/>
      <c r="DIK153" s="6"/>
      <c r="DIQ153" s="11"/>
      <c r="DIR153" s="6"/>
      <c r="DIX153" s="11"/>
      <c r="DIY153" s="6"/>
      <c r="DJE153" s="11"/>
      <c r="DJF153" s="6"/>
      <c r="DJL153" s="11"/>
      <c r="DJM153" s="6"/>
      <c r="DJS153" s="11"/>
      <c r="DJT153" s="6"/>
      <c r="DJZ153" s="11"/>
      <c r="DKA153" s="6"/>
      <c r="DKG153" s="11"/>
      <c r="DKH153" s="6"/>
      <c r="DKN153" s="11"/>
      <c r="DKO153" s="6"/>
      <c r="DKU153" s="11"/>
      <c r="DKV153" s="6"/>
      <c r="DLB153" s="11"/>
      <c r="DLC153" s="6"/>
      <c r="DLI153" s="11"/>
      <c r="DLJ153" s="6"/>
      <c r="DLP153" s="11"/>
      <c r="DLQ153" s="6"/>
      <c r="DLW153" s="11"/>
      <c r="DLX153" s="6"/>
      <c r="DMD153" s="11"/>
      <c r="DME153" s="6"/>
      <c r="DMK153" s="11"/>
      <c r="DML153" s="6"/>
      <c r="DMR153" s="11"/>
      <c r="DMS153" s="6"/>
      <c r="DMY153" s="11"/>
      <c r="DMZ153" s="6"/>
      <c r="DNF153" s="11"/>
      <c r="DNG153" s="6"/>
      <c r="DNM153" s="11"/>
      <c r="DNN153" s="6"/>
      <c r="DNT153" s="11"/>
      <c r="DNU153" s="6"/>
      <c r="DOA153" s="11"/>
      <c r="DOB153" s="6"/>
      <c r="DOH153" s="11"/>
      <c r="DOI153" s="6"/>
      <c r="DOO153" s="11"/>
      <c r="DOP153" s="6"/>
      <c r="DOV153" s="11"/>
      <c r="DOW153" s="6"/>
      <c r="DPC153" s="11"/>
      <c r="DPD153" s="6"/>
      <c r="DPJ153" s="11"/>
      <c r="DPK153" s="6"/>
      <c r="DPQ153" s="11"/>
      <c r="DPR153" s="6"/>
      <c r="DPX153" s="11"/>
      <c r="DPY153" s="6"/>
      <c r="DQE153" s="11"/>
      <c r="DQF153" s="6"/>
      <c r="DQL153" s="11"/>
      <c r="DQM153" s="6"/>
      <c r="DQS153" s="11"/>
      <c r="DQT153" s="6"/>
      <c r="DQZ153" s="11"/>
      <c r="DRA153" s="6"/>
      <c r="DRG153" s="11"/>
      <c r="DRH153" s="6"/>
      <c r="DRN153" s="11"/>
      <c r="DRO153" s="6"/>
      <c r="DRU153" s="11"/>
      <c r="DRV153" s="6"/>
      <c r="DSB153" s="11"/>
      <c r="DSC153" s="6"/>
      <c r="DSI153" s="11"/>
      <c r="DSJ153" s="6"/>
      <c r="DSP153" s="11"/>
      <c r="DSQ153" s="6"/>
      <c r="DSW153" s="11"/>
      <c r="DSX153" s="6"/>
      <c r="DTD153" s="11"/>
      <c r="DTE153" s="6"/>
      <c r="DTK153" s="11"/>
      <c r="DTL153" s="6"/>
      <c r="DTR153" s="11"/>
      <c r="DTS153" s="6"/>
      <c r="DTY153" s="11"/>
      <c r="DTZ153" s="6"/>
      <c r="DUF153" s="11"/>
      <c r="DUG153" s="6"/>
      <c r="DUM153" s="11"/>
      <c r="DUN153" s="6"/>
      <c r="DUT153" s="11"/>
      <c r="DUU153" s="6"/>
      <c r="DVA153" s="11"/>
      <c r="DVB153" s="6"/>
      <c r="DVH153" s="11"/>
      <c r="DVI153" s="6"/>
      <c r="DVO153" s="11"/>
      <c r="DVP153" s="6"/>
      <c r="DVV153" s="11"/>
      <c r="DVW153" s="6"/>
      <c r="DWC153" s="11"/>
      <c r="DWD153" s="6"/>
      <c r="DWJ153" s="11"/>
      <c r="DWK153" s="6"/>
      <c r="DWQ153" s="11"/>
      <c r="DWR153" s="6"/>
      <c r="DWX153" s="11"/>
      <c r="DWY153" s="6"/>
      <c r="DXE153" s="11"/>
      <c r="DXF153" s="6"/>
      <c r="DXL153" s="11"/>
      <c r="DXM153" s="6"/>
      <c r="DXS153" s="11"/>
      <c r="DXT153" s="6"/>
      <c r="DXZ153" s="11"/>
      <c r="DYA153" s="6"/>
      <c r="DYG153" s="11"/>
      <c r="DYH153" s="6"/>
      <c r="DYN153" s="11"/>
      <c r="DYO153" s="6"/>
      <c r="DYU153" s="11"/>
      <c r="DYV153" s="6"/>
      <c r="DZB153" s="11"/>
      <c r="DZC153" s="6"/>
      <c r="DZI153" s="11"/>
      <c r="DZJ153" s="6"/>
      <c r="DZP153" s="11"/>
      <c r="DZQ153" s="6"/>
      <c r="DZW153" s="11"/>
      <c r="DZX153" s="6"/>
      <c r="EAD153" s="11"/>
      <c r="EAE153" s="6"/>
      <c r="EAK153" s="11"/>
      <c r="EAL153" s="6"/>
      <c r="EAR153" s="11"/>
      <c r="EAS153" s="6"/>
      <c r="EAY153" s="11"/>
      <c r="EAZ153" s="6"/>
      <c r="EBF153" s="11"/>
      <c r="EBG153" s="6"/>
      <c r="EBM153" s="11"/>
      <c r="EBN153" s="6"/>
      <c r="EBT153" s="11"/>
      <c r="EBU153" s="6"/>
      <c r="ECA153" s="11"/>
      <c r="ECB153" s="6"/>
      <c r="ECH153" s="11"/>
      <c r="ECI153" s="6"/>
      <c r="ECO153" s="11"/>
      <c r="ECP153" s="6"/>
      <c r="ECV153" s="11"/>
      <c r="ECW153" s="6"/>
      <c r="EDC153" s="11"/>
      <c r="EDD153" s="6"/>
      <c r="EDJ153" s="11"/>
      <c r="EDK153" s="6"/>
      <c r="EDQ153" s="11"/>
      <c r="EDR153" s="6"/>
      <c r="EDX153" s="11"/>
      <c r="EDY153" s="6"/>
      <c r="EEE153" s="11"/>
      <c r="EEF153" s="6"/>
      <c r="EEL153" s="11"/>
      <c r="EEM153" s="6"/>
      <c r="EES153" s="11"/>
      <c r="EET153" s="6"/>
      <c r="EEZ153" s="11"/>
      <c r="EFA153" s="6"/>
      <c r="EFG153" s="11"/>
      <c r="EFH153" s="6"/>
      <c r="EFN153" s="11"/>
      <c r="EFO153" s="6"/>
      <c r="EFU153" s="11"/>
      <c r="EFV153" s="6"/>
      <c r="EGB153" s="11"/>
      <c r="EGC153" s="6"/>
      <c r="EGI153" s="11"/>
      <c r="EGJ153" s="6"/>
      <c r="EGP153" s="11"/>
      <c r="EGQ153" s="6"/>
      <c r="EGW153" s="11"/>
      <c r="EGX153" s="6"/>
      <c r="EHD153" s="11"/>
      <c r="EHE153" s="6"/>
      <c r="EHK153" s="11"/>
      <c r="EHL153" s="6"/>
      <c r="EHR153" s="11"/>
      <c r="EHS153" s="6"/>
      <c r="EHY153" s="11"/>
      <c r="EHZ153" s="6"/>
      <c r="EIF153" s="11"/>
      <c r="EIG153" s="6"/>
      <c r="EIM153" s="11"/>
      <c r="EIN153" s="6"/>
      <c r="EIT153" s="11"/>
      <c r="EIU153" s="6"/>
      <c r="EJA153" s="11"/>
      <c r="EJB153" s="6"/>
      <c r="EJH153" s="11"/>
      <c r="EJI153" s="6"/>
      <c r="EJO153" s="11"/>
      <c r="EJP153" s="6"/>
      <c r="EJV153" s="11"/>
      <c r="EJW153" s="6"/>
      <c r="EKC153" s="11"/>
      <c r="EKD153" s="6"/>
      <c r="EKJ153" s="11"/>
      <c r="EKK153" s="6"/>
      <c r="EKQ153" s="11"/>
      <c r="EKR153" s="6"/>
      <c r="EKX153" s="11"/>
      <c r="EKY153" s="6"/>
      <c r="ELE153" s="11"/>
      <c r="ELF153" s="6"/>
      <c r="ELL153" s="11"/>
      <c r="ELM153" s="6"/>
      <c r="ELS153" s="11"/>
      <c r="ELT153" s="6"/>
      <c r="ELZ153" s="11"/>
      <c r="EMA153" s="6"/>
      <c r="EMG153" s="11"/>
      <c r="EMH153" s="6"/>
      <c r="EMN153" s="11"/>
      <c r="EMO153" s="6"/>
      <c r="EMU153" s="11"/>
      <c r="EMV153" s="6"/>
      <c r="ENB153" s="11"/>
      <c r="ENC153" s="6"/>
      <c r="ENI153" s="11"/>
      <c r="ENJ153" s="6"/>
      <c r="ENP153" s="11"/>
      <c r="ENQ153" s="6"/>
      <c r="ENW153" s="11"/>
      <c r="ENX153" s="6"/>
      <c r="EOD153" s="11"/>
      <c r="EOE153" s="6"/>
      <c r="EOK153" s="11"/>
      <c r="EOL153" s="6"/>
      <c r="EOR153" s="11"/>
      <c r="EOS153" s="6"/>
      <c r="EOY153" s="11"/>
      <c r="EOZ153" s="6"/>
      <c r="EPF153" s="11"/>
      <c r="EPG153" s="6"/>
      <c r="EPM153" s="11"/>
      <c r="EPN153" s="6"/>
      <c r="EPT153" s="11"/>
      <c r="EPU153" s="6"/>
      <c r="EQA153" s="11"/>
      <c r="EQB153" s="6"/>
      <c r="EQH153" s="11"/>
      <c r="EQI153" s="6"/>
      <c r="EQO153" s="11"/>
      <c r="EQP153" s="6"/>
      <c r="EQV153" s="11"/>
      <c r="EQW153" s="6"/>
      <c r="ERC153" s="11"/>
      <c r="ERD153" s="6"/>
      <c r="ERJ153" s="11"/>
      <c r="ERK153" s="6"/>
      <c r="ERQ153" s="11"/>
      <c r="ERR153" s="6"/>
      <c r="ERX153" s="11"/>
      <c r="ERY153" s="6"/>
      <c r="ESE153" s="11"/>
      <c r="ESF153" s="6"/>
      <c r="ESL153" s="11"/>
      <c r="ESM153" s="6"/>
      <c r="ESS153" s="11"/>
      <c r="EST153" s="6"/>
      <c r="ESZ153" s="11"/>
      <c r="ETA153" s="6"/>
      <c r="ETG153" s="11"/>
      <c r="ETH153" s="6"/>
      <c r="ETN153" s="11"/>
      <c r="ETO153" s="6"/>
      <c r="ETU153" s="11"/>
      <c r="ETV153" s="6"/>
      <c r="EUB153" s="11"/>
      <c r="EUC153" s="6"/>
      <c r="EUI153" s="11"/>
      <c r="EUJ153" s="6"/>
      <c r="EUP153" s="11"/>
      <c r="EUQ153" s="6"/>
      <c r="EUW153" s="11"/>
      <c r="EUX153" s="6"/>
      <c r="EVD153" s="11"/>
      <c r="EVE153" s="6"/>
      <c r="EVK153" s="11"/>
      <c r="EVL153" s="6"/>
      <c r="EVR153" s="11"/>
      <c r="EVS153" s="6"/>
      <c r="EVY153" s="11"/>
      <c r="EVZ153" s="6"/>
      <c r="EWF153" s="11"/>
      <c r="EWG153" s="6"/>
      <c r="EWM153" s="11"/>
      <c r="EWN153" s="6"/>
      <c r="EWT153" s="11"/>
      <c r="EWU153" s="6"/>
      <c r="EXA153" s="11"/>
      <c r="EXB153" s="6"/>
      <c r="EXH153" s="11"/>
      <c r="EXI153" s="6"/>
      <c r="EXO153" s="11"/>
      <c r="EXP153" s="6"/>
      <c r="EXV153" s="11"/>
      <c r="EXW153" s="6"/>
      <c r="EYC153" s="11"/>
      <c r="EYD153" s="6"/>
      <c r="EYJ153" s="11"/>
      <c r="EYK153" s="6"/>
      <c r="EYQ153" s="11"/>
      <c r="EYR153" s="6"/>
      <c r="EYX153" s="11"/>
      <c r="EYY153" s="6"/>
      <c r="EZE153" s="11"/>
      <c r="EZF153" s="6"/>
      <c r="EZL153" s="11"/>
      <c r="EZM153" s="6"/>
      <c r="EZS153" s="11"/>
      <c r="EZT153" s="6"/>
      <c r="EZZ153" s="11"/>
      <c r="FAA153" s="6"/>
      <c r="FAG153" s="11"/>
      <c r="FAH153" s="6"/>
      <c r="FAN153" s="11"/>
      <c r="FAO153" s="6"/>
      <c r="FAU153" s="11"/>
      <c r="FAV153" s="6"/>
      <c r="FBB153" s="11"/>
      <c r="FBC153" s="6"/>
      <c r="FBI153" s="11"/>
      <c r="FBJ153" s="6"/>
      <c r="FBP153" s="11"/>
      <c r="FBQ153" s="6"/>
      <c r="FBW153" s="11"/>
      <c r="FBX153" s="6"/>
      <c r="FCD153" s="11"/>
      <c r="FCE153" s="6"/>
      <c r="FCK153" s="11"/>
      <c r="FCL153" s="6"/>
      <c r="FCR153" s="11"/>
      <c r="FCS153" s="6"/>
      <c r="FCY153" s="11"/>
      <c r="FCZ153" s="6"/>
      <c r="FDF153" s="11"/>
      <c r="FDG153" s="6"/>
      <c r="FDM153" s="11"/>
      <c r="FDN153" s="6"/>
      <c r="FDT153" s="11"/>
      <c r="FDU153" s="6"/>
      <c r="FEA153" s="11"/>
      <c r="FEB153" s="6"/>
      <c r="FEH153" s="11"/>
      <c r="FEI153" s="6"/>
      <c r="FEO153" s="11"/>
      <c r="FEP153" s="6"/>
      <c r="FEV153" s="11"/>
      <c r="FEW153" s="6"/>
      <c r="FFC153" s="11"/>
      <c r="FFD153" s="6"/>
      <c r="FFJ153" s="11"/>
      <c r="FFK153" s="6"/>
      <c r="FFQ153" s="11"/>
      <c r="FFR153" s="6"/>
      <c r="FFX153" s="11"/>
      <c r="FFY153" s="6"/>
      <c r="FGE153" s="11"/>
      <c r="FGF153" s="6"/>
      <c r="FGL153" s="11"/>
      <c r="FGM153" s="6"/>
      <c r="FGS153" s="11"/>
      <c r="FGT153" s="6"/>
      <c r="FGZ153" s="11"/>
      <c r="FHA153" s="6"/>
      <c r="FHG153" s="11"/>
      <c r="FHH153" s="6"/>
      <c r="FHN153" s="11"/>
      <c r="FHO153" s="6"/>
      <c r="FHU153" s="11"/>
      <c r="FHV153" s="6"/>
      <c r="FIB153" s="11"/>
      <c r="FIC153" s="6"/>
      <c r="FII153" s="11"/>
      <c r="FIJ153" s="6"/>
      <c r="FIP153" s="11"/>
      <c r="FIQ153" s="6"/>
      <c r="FIW153" s="11"/>
      <c r="FIX153" s="6"/>
      <c r="FJD153" s="11"/>
      <c r="FJE153" s="6"/>
      <c r="FJK153" s="11"/>
      <c r="FJL153" s="6"/>
      <c r="FJR153" s="11"/>
      <c r="FJS153" s="6"/>
      <c r="FJY153" s="11"/>
      <c r="FJZ153" s="6"/>
      <c r="FKF153" s="11"/>
      <c r="FKG153" s="6"/>
      <c r="FKM153" s="11"/>
      <c r="FKN153" s="6"/>
      <c r="FKT153" s="11"/>
      <c r="FKU153" s="6"/>
      <c r="FLA153" s="11"/>
      <c r="FLB153" s="6"/>
      <c r="FLH153" s="11"/>
      <c r="FLI153" s="6"/>
      <c r="FLO153" s="11"/>
      <c r="FLP153" s="6"/>
      <c r="FLV153" s="11"/>
      <c r="FLW153" s="6"/>
      <c r="FMC153" s="11"/>
      <c r="FMD153" s="6"/>
      <c r="FMJ153" s="11"/>
      <c r="FMK153" s="6"/>
      <c r="FMQ153" s="11"/>
      <c r="FMR153" s="6"/>
      <c r="FMX153" s="11"/>
      <c r="FMY153" s="6"/>
      <c r="FNE153" s="11"/>
      <c r="FNF153" s="6"/>
      <c r="FNL153" s="11"/>
      <c r="FNM153" s="6"/>
      <c r="FNS153" s="11"/>
      <c r="FNT153" s="6"/>
      <c r="FNZ153" s="11"/>
      <c r="FOA153" s="6"/>
      <c r="FOG153" s="11"/>
      <c r="FOH153" s="6"/>
      <c r="FON153" s="11"/>
      <c r="FOO153" s="6"/>
      <c r="FOU153" s="11"/>
      <c r="FOV153" s="6"/>
      <c r="FPB153" s="11"/>
      <c r="FPC153" s="6"/>
      <c r="FPI153" s="11"/>
      <c r="FPJ153" s="6"/>
      <c r="FPP153" s="11"/>
      <c r="FPQ153" s="6"/>
      <c r="FPW153" s="11"/>
      <c r="FPX153" s="6"/>
      <c r="FQD153" s="11"/>
      <c r="FQE153" s="6"/>
      <c r="FQK153" s="11"/>
      <c r="FQL153" s="6"/>
      <c r="FQR153" s="11"/>
      <c r="FQS153" s="6"/>
      <c r="FQY153" s="11"/>
      <c r="FQZ153" s="6"/>
      <c r="FRF153" s="11"/>
      <c r="FRG153" s="6"/>
      <c r="FRM153" s="11"/>
      <c r="FRN153" s="6"/>
      <c r="FRT153" s="11"/>
      <c r="FRU153" s="6"/>
      <c r="FSA153" s="11"/>
      <c r="FSB153" s="6"/>
      <c r="FSH153" s="11"/>
      <c r="FSI153" s="6"/>
      <c r="FSO153" s="11"/>
      <c r="FSP153" s="6"/>
      <c r="FSV153" s="11"/>
      <c r="FSW153" s="6"/>
      <c r="FTC153" s="11"/>
      <c r="FTD153" s="6"/>
      <c r="FTJ153" s="11"/>
      <c r="FTK153" s="6"/>
      <c r="FTQ153" s="11"/>
      <c r="FTR153" s="6"/>
      <c r="FTX153" s="11"/>
      <c r="FTY153" s="6"/>
      <c r="FUE153" s="11"/>
      <c r="FUF153" s="6"/>
      <c r="FUL153" s="11"/>
      <c r="FUM153" s="6"/>
      <c r="FUS153" s="11"/>
      <c r="FUT153" s="6"/>
      <c r="FUZ153" s="11"/>
      <c r="FVA153" s="6"/>
      <c r="FVG153" s="11"/>
      <c r="FVH153" s="6"/>
      <c r="FVN153" s="11"/>
      <c r="FVO153" s="6"/>
      <c r="FVU153" s="11"/>
      <c r="FVV153" s="6"/>
      <c r="FWB153" s="11"/>
      <c r="FWC153" s="6"/>
      <c r="FWI153" s="11"/>
      <c r="FWJ153" s="6"/>
      <c r="FWP153" s="11"/>
      <c r="FWQ153" s="6"/>
      <c r="FWW153" s="11"/>
      <c r="FWX153" s="6"/>
      <c r="FXD153" s="11"/>
      <c r="FXE153" s="6"/>
      <c r="FXK153" s="11"/>
      <c r="FXL153" s="6"/>
      <c r="FXR153" s="11"/>
      <c r="FXS153" s="6"/>
      <c r="FXY153" s="11"/>
      <c r="FXZ153" s="6"/>
      <c r="FYF153" s="11"/>
      <c r="FYG153" s="6"/>
      <c r="FYM153" s="11"/>
      <c r="FYN153" s="6"/>
      <c r="FYT153" s="11"/>
      <c r="FYU153" s="6"/>
      <c r="FZA153" s="11"/>
      <c r="FZB153" s="6"/>
      <c r="FZH153" s="11"/>
      <c r="FZI153" s="6"/>
      <c r="FZO153" s="11"/>
      <c r="FZP153" s="6"/>
      <c r="FZV153" s="11"/>
      <c r="FZW153" s="6"/>
      <c r="GAC153" s="11"/>
      <c r="GAD153" s="6"/>
      <c r="GAJ153" s="11"/>
      <c r="GAK153" s="6"/>
      <c r="GAQ153" s="11"/>
      <c r="GAR153" s="6"/>
      <c r="GAX153" s="11"/>
      <c r="GAY153" s="6"/>
      <c r="GBE153" s="11"/>
      <c r="GBF153" s="6"/>
      <c r="GBL153" s="11"/>
      <c r="GBM153" s="6"/>
      <c r="GBS153" s="11"/>
      <c r="GBT153" s="6"/>
      <c r="GBZ153" s="11"/>
      <c r="GCA153" s="6"/>
      <c r="GCG153" s="11"/>
      <c r="GCH153" s="6"/>
      <c r="GCN153" s="11"/>
      <c r="GCO153" s="6"/>
      <c r="GCU153" s="11"/>
      <c r="GCV153" s="6"/>
      <c r="GDB153" s="11"/>
      <c r="GDC153" s="6"/>
      <c r="GDI153" s="11"/>
      <c r="GDJ153" s="6"/>
      <c r="GDP153" s="11"/>
      <c r="GDQ153" s="6"/>
      <c r="GDW153" s="11"/>
      <c r="GDX153" s="6"/>
      <c r="GED153" s="11"/>
      <c r="GEE153" s="6"/>
      <c r="GEK153" s="11"/>
      <c r="GEL153" s="6"/>
      <c r="GER153" s="11"/>
      <c r="GES153" s="6"/>
      <c r="GEY153" s="11"/>
      <c r="GEZ153" s="6"/>
      <c r="GFF153" s="11"/>
      <c r="GFG153" s="6"/>
      <c r="GFM153" s="11"/>
      <c r="GFN153" s="6"/>
      <c r="GFT153" s="11"/>
      <c r="GFU153" s="6"/>
      <c r="GGA153" s="11"/>
      <c r="GGB153" s="6"/>
      <c r="GGH153" s="11"/>
      <c r="GGI153" s="6"/>
      <c r="GGO153" s="11"/>
      <c r="GGP153" s="6"/>
      <c r="GGV153" s="11"/>
      <c r="GGW153" s="6"/>
      <c r="GHC153" s="11"/>
      <c r="GHD153" s="6"/>
      <c r="GHJ153" s="11"/>
      <c r="GHK153" s="6"/>
      <c r="GHQ153" s="11"/>
      <c r="GHR153" s="6"/>
      <c r="GHX153" s="11"/>
      <c r="GHY153" s="6"/>
      <c r="GIE153" s="11"/>
      <c r="GIF153" s="6"/>
      <c r="GIL153" s="11"/>
      <c r="GIM153" s="6"/>
      <c r="GIS153" s="11"/>
      <c r="GIT153" s="6"/>
      <c r="GIZ153" s="11"/>
      <c r="GJA153" s="6"/>
      <c r="GJG153" s="11"/>
      <c r="GJH153" s="6"/>
      <c r="GJN153" s="11"/>
      <c r="GJO153" s="6"/>
      <c r="GJU153" s="11"/>
      <c r="GJV153" s="6"/>
      <c r="GKB153" s="11"/>
      <c r="GKC153" s="6"/>
      <c r="GKI153" s="11"/>
      <c r="GKJ153" s="6"/>
      <c r="GKP153" s="11"/>
      <c r="GKQ153" s="6"/>
      <c r="GKW153" s="11"/>
      <c r="GKX153" s="6"/>
      <c r="GLD153" s="11"/>
      <c r="GLE153" s="6"/>
      <c r="GLK153" s="11"/>
      <c r="GLL153" s="6"/>
      <c r="GLR153" s="11"/>
      <c r="GLS153" s="6"/>
      <c r="GLY153" s="11"/>
      <c r="GLZ153" s="6"/>
      <c r="GMF153" s="11"/>
      <c r="GMG153" s="6"/>
      <c r="GMM153" s="11"/>
      <c r="GMN153" s="6"/>
      <c r="GMT153" s="11"/>
      <c r="GMU153" s="6"/>
      <c r="GNA153" s="11"/>
      <c r="GNB153" s="6"/>
      <c r="GNH153" s="11"/>
      <c r="GNI153" s="6"/>
      <c r="GNO153" s="11"/>
      <c r="GNP153" s="6"/>
      <c r="GNV153" s="11"/>
      <c r="GNW153" s="6"/>
      <c r="GOC153" s="11"/>
      <c r="GOD153" s="6"/>
      <c r="GOJ153" s="11"/>
      <c r="GOK153" s="6"/>
      <c r="GOQ153" s="11"/>
      <c r="GOR153" s="6"/>
      <c r="GOX153" s="11"/>
      <c r="GOY153" s="6"/>
      <c r="GPE153" s="11"/>
      <c r="GPF153" s="6"/>
      <c r="GPL153" s="11"/>
      <c r="GPM153" s="6"/>
      <c r="GPS153" s="11"/>
      <c r="GPT153" s="6"/>
      <c r="GPZ153" s="11"/>
      <c r="GQA153" s="6"/>
      <c r="GQG153" s="11"/>
      <c r="GQH153" s="6"/>
      <c r="GQN153" s="11"/>
      <c r="GQO153" s="6"/>
      <c r="GQU153" s="11"/>
      <c r="GQV153" s="6"/>
      <c r="GRB153" s="11"/>
      <c r="GRC153" s="6"/>
      <c r="GRI153" s="11"/>
      <c r="GRJ153" s="6"/>
      <c r="GRP153" s="11"/>
      <c r="GRQ153" s="6"/>
      <c r="GRW153" s="11"/>
      <c r="GRX153" s="6"/>
      <c r="GSD153" s="11"/>
      <c r="GSE153" s="6"/>
      <c r="GSK153" s="11"/>
      <c r="GSL153" s="6"/>
      <c r="GSR153" s="11"/>
      <c r="GSS153" s="6"/>
      <c r="GSY153" s="11"/>
      <c r="GSZ153" s="6"/>
      <c r="GTF153" s="11"/>
      <c r="GTG153" s="6"/>
      <c r="GTM153" s="11"/>
      <c r="GTN153" s="6"/>
      <c r="GTT153" s="11"/>
      <c r="GTU153" s="6"/>
      <c r="GUA153" s="11"/>
      <c r="GUB153" s="6"/>
      <c r="GUH153" s="11"/>
      <c r="GUI153" s="6"/>
      <c r="GUO153" s="11"/>
      <c r="GUP153" s="6"/>
      <c r="GUV153" s="11"/>
      <c r="GUW153" s="6"/>
      <c r="GVC153" s="11"/>
      <c r="GVD153" s="6"/>
      <c r="GVJ153" s="11"/>
      <c r="GVK153" s="6"/>
      <c r="GVQ153" s="11"/>
      <c r="GVR153" s="6"/>
      <c r="GVX153" s="11"/>
      <c r="GVY153" s="6"/>
      <c r="GWE153" s="11"/>
      <c r="GWF153" s="6"/>
      <c r="GWL153" s="11"/>
      <c r="GWM153" s="6"/>
      <c r="GWS153" s="11"/>
      <c r="GWT153" s="6"/>
      <c r="GWZ153" s="11"/>
      <c r="GXA153" s="6"/>
      <c r="GXG153" s="11"/>
      <c r="GXH153" s="6"/>
      <c r="GXN153" s="11"/>
      <c r="GXO153" s="6"/>
      <c r="GXU153" s="11"/>
      <c r="GXV153" s="6"/>
      <c r="GYB153" s="11"/>
      <c r="GYC153" s="6"/>
      <c r="GYI153" s="11"/>
      <c r="GYJ153" s="6"/>
      <c r="GYP153" s="11"/>
      <c r="GYQ153" s="6"/>
      <c r="GYW153" s="11"/>
      <c r="GYX153" s="6"/>
      <c r="GZD153" s="11"/>
      <c r="GZE153" s="6"/>
      <c r="GZK153" s="11"/>
      <c r="GZL153" s="6"/>
      <c r="GZR153" s="11"/>
      <c r="GZS153" s="6"/>
      <c r="GZY153" s="11"/>
      <c r="GZZ153" s="6"/>
      <c r="HAF153" s="11"/>
      <c r="HAG153" s="6"/>
      <c r="HAM153" s="11"/>
      <c r="HAN153" s="6"/>
      <c r="HAT153" s="11"/>
      <c r="HAU153" s="6"/>
      <c r="HBA153" s="11"/>
      <c r="HBB153" s="6"/>
      <c r="HBH153" s="11"/>
      <c r="HBI153" s="6"/>
      <c r="HBO153" s="11"/>
      <c r="HBP153" s="6"/>
      <c r="HBV153" s="11"/>
      <c r="HBW153" s="6"/>
      <c r="HCC153" s="11"/>
      <c r="HCD153" s="6"/>
      <c r="HCJ153" s="11"/>
      <c r="HCK153" s="6"/>
      <c r="HCQ153" s="11"/>
      <c r="HCR153" s="6"/>
      <c r="HCX153" s="11"/>
      <c r="HCY153" s="6"/>
      <c r="HDE153" s="11"/>
      <c r="HDF153" s="6"/>
      <c r="HDL153" s="11"/>
      <c r="HDM153" s="6"/>
      <c r="HDS153" s="11"/>
      <c r="HDT153" s="6"/>
      <c r="HDZ153" s="11"/>
      <c r="HEA153" s="6"/>
      <c r="HEG153" s="11"/>
      <c r="HEH153" s="6"/>
      <c r="HEN153" s="11"/>
      <c r="HEO153" s="6"/>
      <c r="HEU153" s="11"/>
      <c r="HEV153" s="6"/>
      <c r="HFB153" s="11"/>
      <c r="HFC153" s="6"/>
      <c r="HFI153" s="11"/>
      <c r="HFJ153" s="6"/>
      <c r="HFP153" s="11"/>
      <c r="HFQ153" s="6"/>
      <c r="HFW153" s="11"/>
      <c r="HFX153" s="6"/>
      <c r="HGD153" s="11"/>
      <c r="HGE153" s="6"/>
      <c r="HGK153" s="11"/>
      <c r="HGL153" s="6"/>
      <c r="HGR153" s="11"/>
      <c r="HGS153" s="6"/>
      <c r="HGY153" s="11"/>
      <c r="HGZ153" s="6"/>
      <c r="HHF153" s="11"/>
      <c r="HHG153" s="6"/>
      <c r="HHM153" s="11"/>
      <c r="HHN153" s="6"/>
      <c r="HHT153" s="11"/>
      <c r="HHU153" s="6"/>
      <c r="HIA153" s="11"/>
      <c r="HIB153" s="6"/>
      <c r="HIH153" s="11"/>
      <c r="HII153" s="6"/>
      <c r="HIO153" s="11"/>
      <c r="HIP153" s="6"/>
      <c r="HIV153" s="11"/>
      <c r="HIW153" s="6"/>
      <c r="HJC153" s="11"/>
      <c r="HJD153" s="6"/>
      <c r="HJJ153" s="11"/>
      <c r="HJK153" s="6"/>
      <c r="HJQ153" s="11"/>
      <c r="HJR153" s="6"/>
      <c r="HJX153" s="11"/>
      <c r="HJY153" s="6"/>
      <c r="HKE153" s="11"/>
      <c r="HKF153" s="6"/>
      <c r="HKL153" s="11"/>
      <c r="HKM153" s="6"/>
      <c r="HKS153" s="11"/>
      <c r="HKT153" s="6"/>
      <c r="HKZ153" s="11"/>
      <c r="HLA153" s="6"/>
      <c r="HLG153" s="11"/>
      <c r="HLH153" s="6"/>
      <c r="HLN153" s="11"/>
      <c r="HLO153" s="6"/>
      <c r="HLU153" s="11"/>
      <c r="HLV153" s="6"/>
      <c r="HMB153" s="11"/>
      <c r="HMC153" s="6"/>
      <c r="HMI153" s="11"/>
      <c r="HMJ153" s="6"/>
      <c r="HMP153" s="11"/>
      <c r="HMQ153" s="6"/>
      <c r="HMW153" s="11"/>
      <c r="HMX153" s="6"/>
      <c r="HND153" s="11"/>
      <c r="HNE153" s="6"/>
      <c r="HNK153" s="11"/>
      <c r="HNL153" s="6"/>
      <c r="HNR153" s="11"/>
      <c r="HNS153" s="6"/>
      <c r="HNY153" s="11"/>
      <c r="HNZ153" s="6"/>
      <c r="HOF153" s="11"/>
      <c r="HOG153" s="6"/>
      <c r="HOM153" s="11"/>
      <c r="HON153" s="6"/>
      <c r="HOT153" s="11"/>
      <c r="HOU153" s="6"/>
      <c r="HPA153" s="11"/>
      <c r="HPB153" s="6"/>
      <c r="HPH153" s="11"/>
      <c r="HPI153" s="6"/>
      <c r="HPO153" s="11"/>
      <c r="HPP153" s="6"/>
      <c r="HPV153" s="11"/>
      <c r="HPW153" s="6"/>
      <c r="HQC153" s="11"/>
      <c r="HQD153" s="6"/>
      <c r="HQJ153" s="11"/>
      <c r="HQK153" s="6"/>
      <c r="HQQ153" s="11"/>
      <c r="HQR153" s="6"/>
      <c r="HQX153" s="11"/>
      <c r="HQY153" s="6"/>
      <c r="HRE153" s="11"/>
      <c r="HRF153" s="6"/>
      <c r="HRL153" s="11"/>
      <c r="HRM153" s="6"/>
      <c r="HRS153" s="11"/>
      <c r="HRT153" s="6"/>
      <c r="HRZ153" s="11"/>
      <c r="HSA153" s="6"/>
      <c r="HSG153" s="11"/>
      <c r="HSH153" s="6"/>
      <c r="HSN153" s="11"/>
      <c r="HSO153" s="6"/>
      <c r="HSU153" s="11"/>
      <c r="HSV153" s="6"/>
      <c r="HTB153" s="11"/>
      <c r="HTC153" s="6"/>
      <c r="HTI153" s="11"/>
      <c r="HTJ153" s="6"/>
      <c r="HTP153" s="11"/>
      <c r="HTQ153" s="6"/>
      <c r="HTW153" s="11"/>
      <c r="HTX153" s="6"/>
      <c r="HUD153" s="11"/>
      <c r="HUE153" s="6"/>
      <c r="HUK153" s="11"/>
      <c r="HUL153" s="6"/>
      <c r="HUR153" s="11"/>
      <c r="HUS153" s="6"/>
      <c r="HUY153" s="11"/>
      <c r="HUZ153" s="6"/>
      <c r="HVF153" s="11"/>
      <c r="HVG153" s="6"/>
      <c r="HVM153" s="11"/>
      <c r="HVN153" s="6"/>
      <c r="HVT153" s="11"/>
      <c r="HVU153" s="6"/>
      <c r="HWA153" s="11"/>
      <c r="HWB153" s="6"/>
      <c r="HWH153" s="11"/>
      <c r="HWI153" s="6"/>
      <c r="HWO153" s="11"/>
      <c r="HWP153" s="6"/>
      <c r="HWV153" s="11"/>
      <c r="HWW153" s="6"/>
      <c r="HXC153" s="11"/>
      <c r="HXD153" s="6"/>
      <c r="HXJ153" s="11"/>
      <c r="HXK153" s="6"/>
      <c r="HXQ153" s="11"/>
      <c r="HXR153" s="6"/>
      <c r="HXX153" s="11"/>
      <c r="HXY153" s="6"/>
      <c r="HYE153" s="11"/>
      <c r="HYF153" s="6"/>
      <c r="HYL153" s="11"/>
      <c r="HYM153" s="6"/>
      <c r="HYS153" s="11"/>
      <c r="HYT153" s="6"/>
      <c r="HYZ153" s="11"/>
      <c r="HZA153" s="6"/>
      <c r="HZG153" s="11"/>
      <c r="HZH153" s="6"/>
      <c r="HZN153" s="11"/>
      <c r="HZO153" s="6"/>
      <c r="HZU153" s="11"/>
      <c r="HZV153" s="6"/>
      <c r="IAB153" s="11"/>
      <c r="IAC153" s="6"/>
      <c r="IAI153" s="11"/>
      <c r="IAJ153" s="6"/>
      <c r="IAP153" s="11"/>
      <c r="IAQ153" s="6"/>
      <c r="IAW153" s="11"/>
      <c r="IAX153" s="6"/>
      <c r="IBD153" s="11"/>
      <c r="IBE153" s="6"/>
      <c r="IBK153" s="11"/>
      <c r="IBL153" s="6"/>
      <c r="IBR153" s="11"/>
      <c r="IBS153" s="6"/>
      <c r="IBY153" s="11"/>
      <c r="IBZ153" s="6"/>
      <c r="ICF153" s="11"/>
      <c r="ICG153" s="6"/>
      <c r="ICM153" s="11"/>
      <c r="ICN153" s="6"/>
      <c r="ICT153" s="11"/>
      <c r="ICU153" s="6"/>
      <c r="IDA153" s="11"/>
      <c r="IDB153" s="6"/>
      <c r="IDH153" s="11"/>
      <c r="IDI153" s="6"/>
      <c r="IDO153" s="11"/>
      <c r="IDP153" s="6"/>
      <c r="IDV153" s="11"/>
      <c r="IDW153" s="6"/>
      <c r="IEC153" s="11"/>
      <c r="IED153" s="6"/>
      <c r="IEJ153" s="11"/>
      <c r="IEK153" s="6"/>
      <c r="IEQ153" s="11"/>
      <c r="IER153" s="6"/>
      <c r="IEX153" s="11"/>
      <c r="IEY153" s="6"/>
      <c r="IFE153" s="11"/>
      <c r="IFF153" s="6"/>
      <c r="IFL153" s="11"/>
      <c r="IFM153" s="6"/>
      <c r="IFS153" s="11"/>
      <c r="IFT153" s="6"/>
      <c r="IFZ153" s="11"/>
      <c r="IGA153" s="6"/>
      <c r="IGG153" s="11"/>
      <c r="IGH153" s="6"/>
      <c r="IGN153" s="11"/>
      <c r="IGO153" s="6"/>
      <c r="IGU153" s="11"/>
      <c r="IGV153" s="6"/>
      <c r="IHB153" s="11"/>
      <c r="IHC153" s="6"/>
      <c r="IHI153" s="11"/>
      <c r="IHJ153" s="6"/>
      <c r="IHP153" s="11"/>
      <c r="IHQ153" s="6"/>
      <c r="IHW153" s="11"/>
      <c r="IHX153" s="6"/>
      <c r="IID153" s="11"/>
      <c r="IIE153" s="6"/>
      <c r="IIK153" s="11"/>
      <c r="IIL153" s="6"/>
      <c r="IIR153" s="11"/>
      <c r="IIS153" s="6"/>
      <c r="IIY153" s="11"/>
      <c r="IIZ153" s="6"/>
      <c r="IJF153" s="11"/>
      <c r="IJG153" s="6"/>
      <c r="IJM153" s="11"/>
      <c r="IJN153" s="6"/>
      <c r="IJT153" s="11"/>
      <c r="IJU153" s="6"/>
      <c r="IKA153" s="11"/>
      <c r="IKB153" s="6"/>
      <c r="IKH153" s="11"/>
      <c r="IKI153" s="6"/>
      <c r="IKO153" s="11"/>
      <c r="IKP153" s="6"/>
      <c r="IKV153" s="11"/>
      <c r="IKW153" s="6"/>
      <c r="ILC153" s="11"/>
      <c r="ILD153" s="6"/>
      <c r="ILJ153" s="11"/>
      <c r="ILK153" s="6"/>
      <c r="ILQ153" s="11"/>
      <c r="ILR153" s="6"/>
      <c r="ILX153" s="11"/>
      <c r="ILY153" s="6"/>
      <c r="IME153" s="11"/>
      <c r="IMF153" s="6"/>
      <c r="IML153" s="11"/>
      <c r="IMM153" s="6"/>
      <c r="IMS153" s="11"/>
      <c r="IMT153" s="6"/>
      <c r="IMZ153" s="11"/>
      <c r="INA153" s="6"/>
      <c r="ING153" s="11"/>
      <c r="INH153" s="6"/>
      <c r="INN153" s="11"/>
      <c r="INO153" s="6"/>
      <c r="INU153" s="11"/>
      <c r="INV153" s="6"/>
      <c r="IOB153" s="11"/>
      <c r="IOC153" s="6"/>
      <c r="IOI153" s="11"/>
      <c r="IOJ153" s="6"/>
      <c r="IOP153" s="11"/>
      <c r="IOQ153" s="6"/>
      <c r="IOW153" s="11"/>
      <c r="IOX153" s="6"/>
      <c r="IPD153" s="11"/>
      <c r="IPE153" s="6"/>
      <c r="IPK153" s="11"/>
      <c r="IPL153" s="6"/>
      <c r="IPR153" s="11"/>
      <c r="IPS153" s="6"/>
      <c r="IPY153" s="11"/>
      <c r="IPZ153" s="6"/>
      <c r="IQF153" s="11"/>
      <c r="IQG153" s="6"/>
      <c r="IQM153" s="11"/>
      <c r="IQN153" s="6"/>
      <c r="IQT153" s="11"/>
      <c r="IQU153" s="6"/>
      <c r="IRA153" s="11"/>
      <c r="IRB153" s="6"/>
      <c r="IRH153" s="11"/>
      <c r="IRI153" s="6"/>
      <c r="IRO153" s="11"/>
      <c r="IRP153" s="6"/>
      <c r="IRV153" s="11"/>
      <c r="IRW153" s="6"/>
      <c r="ISC153" s="11"/>
      <c r="ISD153" s="6"/>
      <c r="ISJ153" s="11"/>
      <c r="ISK153" s="6"/>
      <c r="ISQ153" s="11"/>
      <c r="ISR153" s="6"/>
      <c r="ISX153" s="11"/>
      <c r="ISY153" s="6"/>
      <c r="ITE153" s="11"/>
      <c r="ITF153" s="6"/>
      <c r="ITL153" s="11"/>
      <c r="ITM153" s="6"/>
      <c r="ITS153" s="11"/>
      <c r="ITT153" s="6"/>
      <c r="ITZ153" s="11"/>
      <c r="IUA153" s="6"/>
      <c r="IUG153" s="11"/>
      <c r="IUH153" s="6"/>
      <c r="IUN153" s="11"/>
      <c r="IUO153" s="6"/>
      <c r="IUU153" s="11"/>
      <c r="IUV153" s="6"/>
      <c r="IVB153" s="11"/>
      <c r="IVC153" s="6"/>
      <c r="IVI153" s="11"/>
      <c r="IVJ153" s="6"/>
      <c r="IVP153" s="11"/>
      <c r="IVQ153" s="6"/>
      <c r="IVW153" s="11"/>
      <c r="IVX153" s="6"/>
      <c r="IWD153" s="11"/>
      <c r="IWE153" s="6"/>
      <c r="IWK153" s="11"/>
      <c r="IWL153" s="6"/>
      <c r="IWR153" s="11"/>
      <c r="IWS153" s="6"/>
      <c r="IWY153" s="11"/>
      <c r="IWZ153" s="6"/>
      <c r="IXF153" s="11"/>
      <c r="IXG153" s="6"/>
      <c r="IXM153" s="11"/>
      <c r="IXN153" s="6"/>
      <c r="IXT153" s="11"/>
      <c r="IXU153" s="6"/>
      <c r="IYA153" s="11"/>
      <c r="IYB153" s="6"/>
      <c r="IYH153" s="11"/>
      <c r="IYI153" s="6"/>
      <c r="IYO153" s="11"/>
      <c r="IYP153" s="6"/>
      <c r="IYV153" s="11"/>
      <c r="IYW153" s="6"/>
      <c r="IZC153" s="11"/>
      <c r="IZD153" s="6"/>
      <c r="IZJ153" s="11"/>
      <c r="IZK153" s="6"/>
      <c r="IZQ153" s="11"/>
      <c r="IZR153" s="6"/>
      <c r="IZX153" s="11"/>
      <c r="IZY153" s="6"/>
      <c r="JAE153" s="11"/>
      <c r="JAF153" s="6"/>
      <c r="JAL153" s="11"/>
      <c r="JAM153" s="6"/>
      <c r="JAS153" s="11"/>
      <c r="JAT153" s="6"/>
      <c r="JAZ153" s="11"/>
      <c r="JBA153" s="6"/>
      <c r="JBG153" s="11"/>
      <c r="JBH153" s="6"/>
      <c r="JBN153" s="11"/>
      <c r="JBO153" s="6"/>
      <c r="JBU153" s="11"/>
      <c r="JBV153" s="6"/>
      <c r="JCB153" s="11"/>
      <c r="JCC153" s="6"/>
      <c r="JCI153" s="11"/>
      <c r="JCJ153" s="6"/>
      <c r="JCP153" s="11"/>
      <c r="JCQ153" s="6"/>
      <c r="JCW153" s="11"/>
      <c r="JCX153" s="6"/>
      <c r="JDD153" s="11"/>
      <c r="JDE153" s="6"/>
      <c r="JDK153" s="11"/>
      <c r="JDL153" s="6"/>
      <c r="JDR153" s="11"/>
      <c r="JDS153" s="6"/>
      <c r="JDY153" s="11"/>
      <c r="JDZ153" s="6"/>
      <c r="JEF153" s="11"/>
      <c r="JEG153" s="6"/>
      <c r="JEM153" s="11"/>
      <c r="JEN153" s="6"/>
      <c r="JET153" s="11"/>
      <c r="JEU153" s="6"/>
      <c r="JFA153" s="11"/>
      <c r="JFB153" s="6"/>
      <c r="JFH153" s="11"/>
      <c r="JFI153" s="6"/>
      <c r="JFO153" s="11"/>
      <c r="JFP153" s="6"/>
      <c r="JFV153" s="11"/>
      <c r="JFW153" s="6"/>
      <c r="JGC153" s="11"/>
      <c r="JGD153" s="6"/>
      <c r="JGJ153" s="11"/>
      <c r="JGK153" s="6"/>
      <c r="JGQ153" s="11"/>
      <c r="JGR153" s="6"/>
      <c r="JGX153" s="11"/>
      <c r="JGY153" s="6"/>
      <c r="JHE153" s="11"/>
      <c r="JHF153" s="6"/>
      <c r="JHL153" s="11"/>
      <c r="JHM153" s="6"/>
      <c r="JHS153" s="11"/>
      <c r="JHT153" s="6"/>
      <c r="JHZ153" s="11"/>
      <c r="JIA153" s="6"/>
      <c r="JIG153" s="11"/>
      <c r="JIH153" s="6"/>
      <c r="JIN153" s="11"/>
      <c r="JIO153" s="6"/>
      <c r="JIU153" s="11"/>
      <c r="JIV153" s="6"/>
      <c r="JJB153" s="11"/>
      <c r="JJC153" s="6"/>
      <c r="JJI153" s="11"/>
      <c r="JJJ153" s="6"/>
      <c r="JJP153" s="11"/>
      <c r="JJQ153" s="6"/>
      <c r="JJW153" s="11"/>
      <c r="JJX153" s="6"/>
      <c r="JKD153" s="11"/>
      <c r="JKE153" s="6"/>
      <c r="JKK153" s="11"/>
      <c r="JKL153" s="6"/>
      <c r="JKR153" s="11"/>
      <c r="JKS153" s="6"/>
      <c r="JKY153" s="11"/>
      <c r="JKZ153" s="6"/>
      <c r="JLF153" s="11"/>
      <c r="JLG153" s="6"/>
      <c r="JLM153" s="11"/>
      <c r="JLN153" s="6"/>
      <c r="JLT153" s="11"/>
      <c r="JLU153" s="6"/>
      <c r="JMA153" s="11"/>
      <c r="JMB153" s="6"/>
      <c r="JMH153" s="11"/>
      <c r="JMI153" s="6"/>
      <c r="JMO153" s="11"/>
      <c r="JMP153" s="6"/>
      <c r="JMV153" s="11"/>
      <c r="JMW153" s="6"/>
      <c r="JNC153" s="11"/>
      <c r="JND153" s="6"/>
      <c r="JNJ153" s="11"/>
      <c r="JNK153" s="6"/>
      <c r="JNQ153" s="11"/>
      <c r="JNR153" s="6"/>
      <c r="JNX153" s="11"/>
      <c r="JNY153" s="6"/>
      <c r="JOE153" s="11"/>
      <c r="JOF153" s="6"/>
      <c r="JOL153" s="11"/>
      <c r="JOM153" s="6"/>
      <c r="JOS153" s="11"/>
      <c r="JOT153" s="6"/>
      <c r="JOZ153" s="11"/>
      <c r="JPA153" s="6"/>
      <c r="JPG153" s="11"/>
      <c r="JPH153" s="6"/>
      <c r="JPN153" s="11"/>
      <c r="JPO153" s="6"/>
      <c r="JPU153" s="11"/>
      <c r="JPV153" s="6"/>
      <c r="JQB153" s="11"/>
      <c r="JQC153" s="6"/>
      <c r="JQI153" s="11"/>
      <c r="JQJ153" s="6"/>
      <c r="JQP153" s="11"/>
      <c r="JQQ153" s="6"/>
      <c r="JQW153" s="11"/>
      <c r="JQX153" s="6"/>
      <c r="JRD153" s="11"/>
      <c r="JRE153" s="6"/>
      <c r="JRK153" s="11"/>
      <c r="JRL153" s="6"/>
      <c r="JRR153" s="11"/>
      <c r="JRS153" s="6"/>
      <c r="JRY153" s="11"/>
      <c r="JRZ153" s="6"/>
      <c r="JSF153" s="11"/>
      <c r="JSG153" s="6"/>
      <c r="JSM153" s="11"/>
      <c r="JSN153" s="6"/>
      <c r="JST153" s="11"/>
      <c r="JSU153" s="6"/>
      <c r="JTA153" s="11"/>
      <c r="JTB153" s="6"/>
      <c r="JTH153" s="11"/>
      <c r="JTI153" s="6"/>
      <c r="JTO153" s="11"/>
      <c r="JTP153" s="6"/>
      <c r="JTV153" s="11"/>
      <c r="JTW153" s="6"/>
      <c r="JUC153" s="11"/>
      <c r="JUD153" s="6"/>
      <c r="JUJ153" s="11"/>
      <c r="JUK153" s="6"/>
      <c r="JUQ153" s="11"/>
      <c r="JUR153" s="6"/>
      <c r="JUX153" s="11"/>
      <c r="JUY153" s="6"/>
      <c r="JVE153" s="11"/>
      <c r="JVF153" s="6"/>
      <c r="JVL153" s="11"/>
      <c r="JVM153" s="6"/>
      <c r="JVS153" s="11"/>
      <c r="JVT153" s="6"/>
      <c r="JVZ153" s="11"/>
      <c r="JWA153" s="6"/>
      <c r="JWG153" s="11"/>
      <c r="JWH153" s="6"/>
      <c r="JWN153" s="11"/>
      <c r="JWO153" s="6"/>
      <c r="JWU153" s="11"/>
      <c r="JWV153" s="6"/>
      <c r="JXB153" s="11"/>
      <c r="JXC153" s="6"/>
      <c r="JXI153" s="11"/>
      <c r="JXJ153" s="6"/>
      <c r="JXP153" s="11"/>
      <c r="JXQ153" s="6"/>
      <c r="JXW153" s="11"/>
      <c r="JXX153" s="6"/>
      <c r="JYD153" s="11"/>
      <c r="JYE153" s="6"/>
      <c r="JYK153" s="11"/>
      <c r="JYL153" s="6"/>
      <c r="JYR153" s="11"/>
      <c r="JYS153" s="6"/>
      <c r="JYY153" s="11"/>
      <c r="JYZ153" s="6"/>
      <c r="JZF153" s="11"/>
      <c r="JZG153" s="6"/>
      <c r="JZM153" s="11"/>
      <c r="JZN153" s="6"/>
      <c r="JZT153" s="11"/>
      <c r="JZU153" s="6"/>
      <c r="KAA153" s="11"/>
      <c r="KAB153" s="6"/>
      <c r="KAH153" s="11"/>
      <c r="KAI153" s="6"/>
      <c r="KAO153" s="11"/>
      <c r="KAP153" s="6"/>
      <c r="KAV153" s="11"/>
      <c r="KAW153" s="6"/>
      <c r="KBC153" s="11"/>
      <c r="KBD153" s="6"/>
      <c r="KBJ153" s="11"/>
      <c r="KBK153" s="6"/>
      <c r="KBQ153" s="11"/>
      <c r="KBR153" s="6"/>
      <c r="KBX153" s="11"/>
      <c r="KBY153" s="6"/>
      <c r="KCE153" s="11"/>
      <c r="KCF153" s="6"/>
      <c r="KCL153" s="11"/>
      <c r="KCM153" s="6"/>
      <c r="KCS153" s="11"/>
      <c r="KCT153" s="6"/>
      <c r="KCZ153" s="11"/>
      <c r="KDA153" s="6"/>
      <c r="KDG153" s="11"/>
      <c r="KDH153" s="6"/>
      <c r="KDN153" s="11"/>
      <c r="KDO153" s="6"/>
      <c r="KDU153" s="11"/>
      <c r="KDV153" s="6"/>
      <c r="KEB153" s="11"/>
      <c r="KEC153" s="6"/>
      <c r="KEI153" s="11"/>
      <c r="KEJ153" s="6"/>
      <c r="KEP153" s="11"/>
      <c r="KEQ153" s="6"/>
      <c r="KEW153" s="11"/>
      <c r="KEX153" s="6"/>
      <c r="KFD153" s="11"/>
      <c r="KFE153" s="6"/>
      <c r="KFK153" s="11"/>
      <c r="KFL153" s="6"/>
      <c r="KFR153" s="11"/>
      <c r="KFS153" s="6"/>
      <c r="KFY153" s="11"/>
      <c r="KFZ153" s="6"/>
      <c r="KGF153" s="11"/>
      <c r="KGG153" s="6"/>
      <c r="KGM153" s="11"/>
      <c r="KGN153" s="6"/>
      <c r="KGT153" s="11"/>
      <c r="KGU153" s="6"/>
      <c r="KHA153" s="11"/>
      <c r="KHB153" s="6"/>
      <c r="KHH153" s="11"/>
      <c r="KHI153" s="6"/>
      <c r="KHO153" s="11"/>
      <c r="KHP153" s="6"/>
      <c r="KHV153" s="11"/>
      <c r="KHW153" s="6"/>
      <c r="KIC153" s="11"/>
      <c r="KID153" s="6"/>
      <c r="KIJ153" s="11"/>
      <c r="KIK153" s="6"/>
      <c r="KIQ153" s="11"/>
      <c r="KIR153" s="6"/>
      <c r="KIX153" s="11"/>
      <c r="KIY153" s="6"/>
      <c r="KJE153" s="11"/>
      <c r="KJF153" s="6"/>
      <c r="KJL153" s="11"/>
      <c r="KJM153" s="6"/>
      <c r="KJS153" s="11"/>
      <c r="KJT153" s="6"/>
      <c r="KJZ153" s="11"/>
      <c r="KKA153" s="6"/>
      <c r="KKG153" s="11"/>
      <c r="KKH153" s="6"/>
      <c r="KKN153" s="11"/>
      <c r="KKO153" s="6"/>
      <c r="KKU153" s="11"/>
      <c r="KKV153" s="6"/>
      <c r="KLB153" s="11"/>
      <c r="KLC153" s="6"/>
      <c r="KLI153" s="11"/>
      <c r="KLJ153" s="6"/>
      <c r="KLP153" s="11"/>
      <c r="KLQ153" s="6"/>
      <c r="KLW153" s="11"/>
      <c r="KLX153" s="6"/>
      <c r="KMD153" s="11"/>
      <c r="KME153" s="6"/>
      <c r="KMK153" s="11"/>
      <c r="KML153" s="6"/>
      <c r="KMR153" s="11"/>
      <c r="KMS153" s="6"/>
      <c r="KMY153" s="11"/>
      <c r="KMZ153" s="6"/>
      <c r="KNF153" s="11"/>
      <c r="KNG153" s="6"/>
      <c r="KNM153" s="11"/>
      <c r="KNN153" s="6"/>
      <c r="KNT153" s="11"/>
      <c r="KNU153" s="6"/>
      <c r="KOA153" s="11"/>
      <c r="KOB153" s="6"/>
      <c r="KOH153" s="11"/>
      <c r="KOI153" s="6"/>
      <c r="KOO153" s="11"/>
      <c r="KOP153" s="6"/>
      <c r="KOV153" s="11"/>
      <c r="KOW153" s="6"/>
      <c r="KPC153" s="11"/>
      <c r="KPD153" s="6"/>
      <c r="KPJ153" s="11"/>
      <c r="KPK153" s="6"/>
      <c r="KPQ153" s="11"/>
      <c r="KPR153" s="6"/>
      <c r="KPX153" s="11"/>
      <c r="KPY153" s="6"/>
      <c r="KQE153" s="11"/>
      <c r="KQF153" s="6"/>
      <c r="KQL153" s="11"/>
      <c r="KQM153" s="6"/>
      <c r="KQS153" s="11"/>
      <c r="KQT153" s="6"/>
      <c r="KQZ153" s="11"/>
      <c r="KRA153" s="6"/>
      <c r="KRG153" s="11"/>
      <c r="KRH153" s="6"/>
      <c r="KRN153" s="11"/>
      <c r="KRO153" s="6"/>
      <c r="KRU153" s="11"/>
      <c r="KRV153" s="6"/>
      <c r="KSB153" s="11"/>
      <c r="KSC153" s="6"/>
      <c r="KSI153" s="11"/>
      <c r="KSJ153" s="6"/>
      <c r="KSP153" s="11"/>
      <c r="KSQ153" s="6"/>
      <c r="KSW153" s="11"/>
      <c r="KSX153" s="6"/>
      <c r="KTD153" s="11"/>
      <c r="KTE153" s="6"/>
      <c r="KTK153" s="11"/>
      <c r="KTL153" s="6"/>
      <c r="KTR153" s="11"/>
      <c r="KTS153" s="6"/>
      <c r="KTY153" s="11"/>
      <c r="KTZ153" s="6"/>
      <c r="KUF153" s="11"/>
      <c r="KUG153" s="6"/>
      <c r="KUM153" s="11"/>
      <c r="KUN153" s="6"/>
      <c r="KUT153" s="11"/>
      <c r="KUU153" s="6"/>
      <c r="KVA153" s="11"/>
      <c r="KVB153" s="6"/>
      <c r="KVH153" s="11"/>
      <c r="KVI153" s="6"/>
      <c r="KVO153" s="11"/>
      <c r="KVP153" s="6"/>
      <c r="KVV153" s="11"/>
      <c r="KVW153" s="6"/>
      <c r="KWC153" s="11"/>
      <c r="KWD153" s="6"/>
      <c r="KWJ153" s="11"/>
      <c r="KWK153" s="6"/>
      <c r="KWQ153" s="11"/>
      <c r="KWR153" s="6"/>
      <c r="KWX153" s="11"/>
      <c r="KWY153" s="6"/>
      <c r="KXE153" s="11"/>
      <c r="KXF153" s="6"/>
      <c r="KXL153" s="11"/>
      <c r="KXM153" s="6"/>
      <c r="KXS153" s="11"/>
      <c r="KXT153" s="6"/>
      <c r="KXZ153" s="11"/>
      <c r="KYA153" s="6"/>
      <c r="KYG153" s="11"/>
      <c r="KYH153" s="6"/>
      <c r="KYN153" s="11"/>
      <c r="KYO153" s="6"/>
      <c r="KYU153" s="11"/>
      <c r="KYV153" s="6"/>
      <c r="KZB153" s="11"/>
      <c r="KZC153" s="6"/>
      <c r="KZI153" s="11"/>
      <c r="KZJ153" s="6"/>
      <c r="KZP153" s="11"/>
      <c r="KZQ153" s="6"/>
      <c r="KZW153" s="11"/>
      <c r="KZX153" s="6"/>
      <c r="LAD153" s="11"/>
      <c r="LAE153" s="6"/>
      <c r="LAK153" s="11"/>
      <c r="LAL153" s="6"/>
      <c r="LAR153" s="11"/>
      <c r="LAS153" s="6"/>
      <c r="LAY153" s="11"/>
      <c r="LAZ153" s="6"/>
      <c r="LBF153" s="11"/>
      <c r="LBG153" s="6"/>
      <c r="LBM153" s="11"/>
      <c r="LBN153" s="6"/>
      <c r="LBT153" s="11"/>
      <c r="LBU153" s="6"/>
      <c r="LCA153" s="11"/>
      <c r="LCB153" s="6"/>
      <c r="LCH153" s="11"/>
      <c r="LCI153" s="6"/>
      <c r="LCO153" s="11"/>
      <c r="LCP153" s="6"/>
      <c r="LCV153" s="11"/>
      <c r="LCW153" s="6"/>
      <c r="LDC153" s="11"/>
      <c r="LDD153" s="6"/>
      <c r="LDJ153" s="11"/>
      <c r="LDK153" s="6"/>
      <c r="LDQ153" s="11"/>
      <c r="LDR153" s="6"/>
      <c r="LDX153" s="11"/>
      <c r="LDY153" s="6"/>
      <c r="LEE153" s="11"/>
      <c r="LEF153" s="6"/>
      <c r="LEL153" s="11"/>
      <c r="LEM153" s="6"/>
      <c r="LES153" s="11"/>
      <c r="LET153" s="6"/>
      <c r="LEZ153" s="11"/>
      <c r="LFA153" s="6"/>
      <c r="LFG153" s="11"/>
      <c r="LFH153" s="6"/>
      <c r="LFN153" s="11"/>
      <c r="LFO153" s="6"/>
      <c r="LFU153" s="11"/>
      <c r="LFV153" s="6"/>
      <c r="LGB153" s="11"/>
      <c r="LGC153" s="6"/>
      <c r="LGI153" s="11"/>
      <c r="LGJ153" s="6"/>
      <c r="LGP153" s="11"/>
      <c r="LGQ153" s="6"/>
      <c r="LGW153" s="11"/>
      <c r="LGX153" s="6"/>
      <c r="LHD153" s="11"/>
      <c r="LHE153" s="6"/>
      <c r="LHK153" s="11"/>
      <c r="LHL153" s="6"/>
      <c r="LHR153" s="11"/>
      <c r="LHS153" s="6"/>
      <c r="LHY153" s="11"/>
      <c r="LHZ153" s="6"/>
      <c r="LIF153" s="11"/>
      <c r="LIG153" s="6"/>
      <c r="LIM153" s="11"/>
      <c r="LIN153" s="6"/>
      <c r="LIT153" s="11"/>
      <c r="LIU153" s="6"/>
      <c r="LJA153" s="11"/>
      <c r="LJB153" s="6"/>
      <c r="LJH153" s="11"/>
      <c r="LJI153" s="6"/>
      <c r="LJO153" s="11"/>
      <c r="LJP153" s="6"/>
      <c r="LJV153" s="11"/>
      <c r="LJW153" s="6"/>
      <c r="LKC153" s="11"/>
      <c r="LKD153" s="6"/>
      <c r="LKJ153" s="11"/>
      <c r="LKK153" s="6"/>
      <c r="LKQ153" s="11"/>
      <c r="LKR153" s="6"/>
      <c r="LKX153" s="11"/>
      <c r="LKY153" s="6"/>
      <c r="LLE153" s="11"/>
      <c r="LLF153" s="6"/>
      <c r="LLL153" s="11"/>
      <c r="LLM153" s="6"/>
      <c r="LLS153" s="11"/>
      <c r="LLT153" s="6"/>
      <c r="LLZ153" s="11"/>
      <c r="LMA153" s="6"/>
      <c r="LMG153" s="11"/>
      <c r="LMH153" s="6"/>
      <c r="LMN153" s="11"/>
      <c r="LMO153" s="6"/>
      <c r="LMU153" s="11"/>
      <c r="LMV153" s="6"/>
      <c r="LNB153" s="11"/>
      <c r="LNC153" s="6"/>
      <c r="LNI153" s="11"/>
      <c r="LNJ153" s="6"/>
      <c r="LNP153" s="11"/>
      <c r="LNQ153" s="6"/>
      <c r="LNW153" s="11"/>
      <c r="LNX153" s="6"/>
      <c r="LOD153" s="11"/>
      <c r="LOE153" s="6"/>
      <c r="LOK153" s="11"/>
      <c r="LOL153" s="6"/>
      <c r="LOR153" s="11"/>
      <c r="LOS153" s="6"/>
      <c r="LOY153" s="11"/>
      <c r="LOZ153" s="6"/>
      <c r="LPF153" s="11"/>
      <c r="LPG153" s="6"/>
      <c r="LPM153" s="11"/>
      <c r="LPN153" s="6"/>
      <c r="LPT153" s="11"/>
      <c r="LPU153" s="6"/>
      <c r="LQA153" s="11"/>
      <c r="LQB153" s="6"/>
      <c r="LQH153" s="11"/>
      <c r="LQI153" s="6"/>
      <c r="LQO153" s="11"/>
      <c r="LQP153" s="6"/>
      <c r="LQV153" s="11"/>
      <c r="LQW153" s="6"/>
      <c r="LRC153" s="11"/>
      <c r="LRD153" s="6"/>
      <c r="LRJ153" s="11"/>
      <c r="LRK153" s="6"/>
      <c r="LRQ153" s="11"/>
      <c r="LRR153" s="6"/>
      <c r="LRX153" s="11"/>
      <c r="LRY153" s="6"/>
      <c r="LSE153" s="11"/>
      <c r="LSF153" s="6"/>
      <c r="LSL153" s="11"/>
      <c r="LSM153" s="6"/>
      <c r="LSS153" s="11"/>
      <c r="LST153" s="6"/>
      <c r="LSZ153" s="11"/>
      <c r="LTA153" s="6"/>
      <c r="LTG153" s="11"/>
      <c r="LTH153" s="6"/>
      <c r="LTN153" s="11"/>
      <c r="LTO153" s="6"/>
      <c r="LTU153" s="11"/>
      <c r="LTV153" s="6"/>
      <c r="LUB153" s="11"/>
      <c r="LUC153" s="6"/>
      <c r="LUI153" s="11"/>
      <c r="LUJ153" s="6"/>
      <c r="LUP153" s="11"/>
      <c r="LUQ153" s="6"/>
      <c r="LUW153" s="11"/>
      <c r="LUX153" s="6"/>
      <c r="LVD153" s="11"/>
      <c r="LVE153" s="6"/>
      <c r="LVK153" s="11"/>
      <c r="LVL153" s="6"/>
      <c r="LVR153" s="11"/>
      <c r="LVS153" s="6"/>
      <c r="LVY153" s="11"/>
      <c r="LVZ153" s="6"/>
      <c r="LWF153" s="11"/>
      <c r="LWG153" s="6"/>
      <c r="LWM153" s="11"/>
      <c r="LWN153" s="6"/>
      <c r="LWT153" s="11"/>
      <c r="LWU153" s="6"/>
      <c r="LXA153" s="11"/>
      <c r="LXB153" s="6"/>
      <c r="LXH153" s="11"/>
      <c r="LXI153" s="6"/>
      <c r="LXO153" s="11"/>
      <c r="LXP153" s="6"/>
      <c r="LXV153" s="11"/>
      <c r="LXW153" s="6"/>
      <c r="LYC153" s="11"/>
      <c r="LYD153" s="6"/>
      <c r="LYJ153" s="11"/>
      <c r="LYK153" s="6"/>
      <c r="LYQ153" s="11"/>
      <c r="LYR153" s="6"/>
      <c r="LYX153" s="11"/>
      <c r="LYY153" s="6"/>
      <c r="LZE153" s="11"/>
      <c r="LZF153" s="6"/>
      <c r="LZL153" s="11"/>
      <c r="LZM153" s="6"/>
      <c r="LZS153" s="11"/>
      <c r="LZT153" s="6"/>
      <c r="LZZ153" s="11"/>
      <c r="MAA153" s="6"/>
      <c r="MAG153" s="11"/>
      <c r="MAH153" s="6"/>
      <c r="MAN153" s="11"/>
      <c r="MAO153" s="6"/>
      <c r="MAU153" s="11"/>
      <c r="MAV153" s="6"/>
      <c r="MBB153" s="11"/>
      <c r="MBC153" s="6"/>
      <c r="MBI153" s="11"/>
      <c r="MBJ153" s="6"/>
      <c r="MBP153" s="11"/>
      <c r="MBQ153" s="6"/>
      <c r="MBW153" s="11"/>
      <c r="MBX153" s="6"/>
      <c r="MCD153" s="11"/>
      <c r="MCE153" s="6"/>
      <c r="MCK153" s="11"/>
      <c r="MCL153" s="6"/>
      <c r="MCR153" s="11"/>
      <c r="MCS153" s="6"/>
      <c r="MCY153" s="11"/>
      <c r="MCZ153" s="6"/>
      <c r="MDF153" s="11"/>
      <c r="MDG153" s="6"/>
      <c r="MDM153" s="11"/>
      <c r="MDN153" s="6"/>
      <c r="MDT153" s="11"/>
      <c r="MDU153" s="6"/>
      <c r="MEA153" s="11"/>
      <c r="MEB153" s="6"/>
      <c r="MEH153" s="11"/>
      <c r="MEI153" s="6"/>
      <c r="MEO153" s="11"/>
      <c r="MEP153" s="6"/>
      <c r="MEV153" s="11"/>
      <c r="MEW153" s="6"/>
      <c r="MFC153" s="11"/>
      <c r="MFD153" s="6"/>
      <c r="MFJ153" s="11"/>
      <c r="MFK153" s="6"/>
      <c r="MFQ153" s="11"/>
      <c r="MFR153" s="6"/>
      <c r="MFX153" s="11"/>
      <c r="MFY153" s="6"/>
      <c r="MGE153" s="11"/>
      <c r="MGF153" s="6"/>
      <c r="MGL153" s="11"/>
      <c r="MGM153" s="6"/>
      <c r="MGS153" s="11"/>
      <c r="MGT153" s="6"/>
      <c r="MGZ153" s="11"/>
      <c r="MHA153" s="6"/>
      <c r="MHG153" s="11"/>
      <c r="MHH153" s="6"/>
      <c r="MHN153" s="11"/>
      <c r="MHO153" s="6"/>
      <c r="MHU153" s="11"/>
      <c r="MHV153" s="6"/>
      <c r="MIB153" s="11"/>
      <c r="MIC153" s="6"/>
      <c r="MII153" s="11"/>
      <c r="MIJ153" s="6"/>
      <c r="MIP153" s="11"/>
      <c r="MIQ153" s="6"/>
      <c r="MIW153" s="11"/>
      <c r="MIX153" s="6"/>
      <c r="MJD153" s="11"/>
      <c r="MJE153" s="6"/>
      <c r="MJK153" s="11"/>
      <c r="MJL153" s="6"/>
      <c r="MJR153" s="11"/>
      <c r="MJS153" s="6"/>
      <c r="MJY153" s="11"/>
      <c r="MJZ153" s="6"/>
      <c r="MKF153" s="11"/>
      <c r="MKG153" s="6"/>
      <c r="MKM153" s="11"/>
      <c r="MKN153" s="6"/>
      <c r="MKT153" s="11"/>
      <c r="MKU153" s="6"/>
      <c r="MLA153" s="11"/>
      <c r="MLB153" s="6"/>
      <c r="MLH153" s="11"/>
      <c r="MLI153" s="6"/>
      <c r="MLO153" s="11"/>
      <c r="MLP153" s="6"/>
      <c r="MLV153" s="11"/>
      <c r="MLW153" s="6"/>
      <c r="MMC153" s="11"/>
      <c r="MMD153" s="6"/>
      <c r="MMJ153" s="11"/>
      <c r="MMK153" s="6"/>
      <c r="MMQ153" s="11"/>
      <c r="MMR153" s="6"/>
      <c r="MMX153" s="11"/>
      <c r="MMY153" s="6"/>
      <c r="MNE153" s="11"/>
      <c r="MNF153" s="6"/>
      <c r="MNL153" s="11"/>
      <c r="MNM153" s="6"/>
      <c r="MNS153" s="11"/>
      <c r="MNT153" s="6"/>
      <c r="MNZ153" s="11"/>
      <c r="MOA153" s="6"/>
      <c r="MOG153" s="11"/>
      <c r="MOH153" s="6"/>
      <c r="MON153" s="11"/>
      <c r="MOO153" s="6"/>
      <c r="MOU153" s="11"/>
      <c r="MOV153" s="6"/>
      <c r="MPB153" s="11"/>
      <c r="MPC153" s="6"/>
      <c r="MPI153" s="11"/>
      <c r="MPJ153" s="6"/>
      <c r="MPP153" s="11"/>
      <c r="MPQ153" s="6"/>
      <c r="MPW153" s="11"/>
      <c r="MPX153" s="6"/>
      <c r="MQD153" s="11"/>
      <c r="MQE153" s="6"/>
      <c r="MQK153" s="11"/>
      <c r="MQL153" s="6"/>
      <c r="MQR153" s="11"/>
      <c r="MQS153" s="6"/>
      <c r="MQY153" s="11"/>
      <c r="MQZ153" s="6"/>
      <c r="MRF153" s="11"/>
      <c r="MRG153" s="6"/>
      <c r="MRM153" s="11"/>
      <c r="MRN153" s="6"/>
      <c r="MRT153" s="11"/>
      <c r="MRU153" s="6"/>
      <c r="MSA153" s="11"/>
      <c r="MSB153" s="6"/>
      <c r="MSH153" s="11"/>
      <c r="MSI153" s="6"/>
      <c r="MSO153" s="11"/>
      <c r="MSP153" s="6"/>
      <c r="MSV153" s="11"/>
      <c r="MSW153" s="6"/>
      <c r="MTC153" s="11"/>
      <c r="MTD153" s="6"/>
      <c r="MTJ153" s="11"/>
      <c r="MTK153" s="6"/>
      <c r="MTQ153" s="11"/>
      <c r="MTR153" s="6"/>
      <c r="MTX153" s="11"/>
      <c r="MTY153" s="6"/>
      <c r="MUE153" s="11"/>
      <c r="MUF153" s="6"/>
      <c r="MUL153" s="11"/>
      <c r="MUM153" s="6"/>
      <c r="MUS153" s="11"/>
      <c r="MUT153" s="6"/>
      <c r="MUZ153" s="11"/>
      <c r="MVA153" s="6"/>
      <c r="MVG153" s="11"/>
      <c r="MVH153" s="6"/>
      <c r="MVN153" s="11"/>
      <c r="MVO153" s="6"/>
      <c r="MVU153" s="11"/>
      <c r="MVV153" s="6"/>
      <c r="MWB153" s="11"/>
      <c r="MWC153" s="6"/>
      <c r="MWI153" s="11"/>
      <c r="MWJ153" s="6"/>
      <c r="MWP153" s="11"/>
      <c r="MWQ153" s="6"/>
      <c r="MWW153" s="11"/>
      <c r="MWX153" s="6"/>
      <c r="MXD153" s="11"/>
      <c r="MXE153" s="6"/>
      <c r="MXK153" s="11"/>
      <c r="MXL153" s="6"/>
      <c r="MXR153" s="11"/>
      <c r="MXS153" s="6"/>
      <c r="MXY153" s="11"/>
      <c r="MXZ153" s="6"/>
      <c r="MYF153" s="11"/>
      <c r="MYG153" s="6"/>
      <c r="MYM153" s="11"/>
      <c r="MYN153" s="6"/>
      <c r="MYT153" s="11"/>
      <c r="MYU153" s="6"/>
      <c r="MZA153" s="11"/>
      <c r="MZB153" s="6"/>
      <c r="MZH153" s="11"/>
      <c r="MZI153" s="6"/>
      <c r="MZO153" s="11"/>
      <c r="MZP153" s="6"/>
      <c r="MZV153" s="11"/>
      <c r="MZW153" s="6"/>
      <c r="NAC153" s="11"/>
      <c r="NAD153" s="6"/>
      <c r="NAJ153" s="11"/>
      <c r="NAK153" s="6"/>
      <c r="NAQ153" s="11"/>
      <c r="NAR153" s="6"/>
      <c r="NAX153" s="11"/>
      <c r="NAY153" s="6"/>
      <c r="NBE153" s="11"/>
      <c r="NBF153" s="6"/>
      <c r="NBL153" s="11"/>
      <c r="NBM153" s="6"/>
      <c r="NBS153" s="11"/>
      <c r="NBT153" s="6"/>
      <c r="NBZ153" s="11"/>
      <c r="NCA153" s="6"/>
      <c r="NCG153" s="11"/>
      <c r="NCH153" s="6"/>
      <c r="NCN153" s="11"/>
      <c r="NCO153" s="6"/>
      <c r="NCU153" s="11"/>
      <c r="NCV153" s="6"/>
      <c r="NDB153" s="11"/>
      <c r="NDC153" s="6"/>
      <c r="NDI153" s="11"/>
      <c r="NDJ153" s="6"/>
      <c r="NDP153" s="11"/>
      <c r="NDQ153" s="6"/>
      <c r="NDW153" s="11"/>
      <c r="NDX153" s="6"/>
      <c r="NED153" s="11"/>
      <c r="NEE153" s="6"/>
      <c r="NEK153" s="11"/>
      <c r="NEL153" s="6"/>
      <c r="NER153" s="11"/>
      <c r="NES153" s="6"/>
      <c r="NEY153" s="11"/>
      <c r="NEZ153" s="6"/>
      <c r="NFF153" s="11"/>
      <c r="NFG153" s="6"/>
      <c r="NFM153" s="11"/>
      <c r="NFN153" s="6"/>
      <c r="NFT153" s="11"/>
      <c r="NFU153" s="6"/>
      <c r="NGA153" s="11"/>
      <c r="NGB153" s="6"/>
      <c r="NGH153" s="11"/>
      <c r="NGI153" s="6"/>
      <c r="NGO153" s="11"/>
      <c r="NGP153" s="6"/>
      <c r="NGV153" s="11"/>
      <c r="NGW153" s="6"/>
      <c r="NHC153" s="11"/>
      <c r="NHD153" s="6"/>
      <c r="NHJ153" s="11"/>
      <c r="NHK153" s="6"/>
      <c r="NHQ153" s="11"/>
      <c r="NHR153" s="6"/>
      <c r="NHX153" s="11"/>
      <c r="NHY153" s="6"/>
      <c r="NIE153" s="11"/>
      <c r="NIF153" s="6"/>
      <c r="NIL153" s="11"/>
      <c r="NIM153" s="6"/>
      <c r="NIS153" s="11"/>
      <c r="NIT153" s="6"/>
      <c r="NIZ153" s="11"/>
      <c r="NJA153" s="6"/>
      <c r="NJG153" s="11"/>
      <c r="NJH153" s="6"/>
      <c r="NJN153" s="11"/>
      <c r="NJO153" s="6"/>
      <c r="NJU153" s="11"/>
      <c r="NJV153" s="6"/>
      <c r="NKB153" s="11"/>
      <c r="NKC153" s="6"/>
      <c r="NKI153" s="11"/>
      <c r="NKJ153" s="6"/>
      <c r="NKP153" s="11"/>
      <c r="NKQ153" s="6"/>
      <c r="NKW153" s="11"/>
      <c r="NKX153" s="6"/>
      <c r="NLD153" s="11"/>
      <c r="NLE153" s="6"/>
      <c r="NLK153" s="11"/>
      <c r="NLL153" s="6"/>
      <c r="NLR153" s="11"/>
      <c r="NLS153" s="6"/>
      <c r="NLY153" s="11"/>
      <c r="NLZ153" s="6"/>
      <c r="NMF153" s="11"/>
      <c r="NMG153" s="6"/>
      <c r="NMM153" s="11"/>
      <c r="NMN153" s="6"/>
      <c r="NMT153" s="11"/>
      <c r="NMU153" s="6"/>
      <c r="NNA153" s="11"/>
      <c r="NNB153" s="6"/>
      <c r="NNH153" s="11"/>
      <c r="NNI153" s="6"/>
      <c r="NNO153" s="11"/>
      <c r="NNP153" s="6"/>
      <c r="NNV153" s="11"/>
      <c r="NNW153" s="6"/>
      <c r="NOC153" s="11"/>
      <c r="NOD153" s="6"/>
      <c r="NOJ153" s="11"/>
      <c r="NOK153" s="6"/>
      <c r="NOQ153" s="11"/>
      <c r="NOR153" s="6"/>
      <c r="NOX153" s="11"/>
      <c r="NOY153" s="6"/>
      <c r="NPE153" s="11"/>
      <c r="NPF153" s="6"/>
      <c r="NPL153" s="11"/>
      <c r="NPM153" s="6"/>
      <c r="NPS153" s="11"/>
      <c r="NPT153" s="6"/>
      <c r="NPZ153" s="11"/>
      <c r="NQA153" s="6"/>
      <c r="NQG153" s="11"/>
      <c r="NQH153" s="6"/>
      <c r="NQN153" s="11"/>
      <c r="NQO153" s="6"/>
      <c r="NQU153" s="11"/>
      <c r="NQV153" s="6"/>
      <c r="NRB153" s="11"/>
      <c r="NRC153" s="6"/>
      <c r="NRI153" s="11"/>
      <c r="NRJ153" s="6"/>
      <c r="NRP153" s="11"/>
      <c r="NRQ153" s="6"/>
      <c r="NRW153" s="11"/>
      <c r="NRX153" s="6"/>
      <c r="NSD153" s="11"/>
      <c r="NSE153" s="6"/>
      <c r="NSK153" s="11"/>
      <c r="NSL153" s="6"/>
      <c r="NSR153" s="11"/>
      <c r="NSS153" s="6"/>
      <c r="NSY153" s="11"/>
      <c r="NSZ153" s="6"/>
      <c r="NTF153" s="11"/>
      <c r="NTG153" s="6"/>
      <c r="NTM153" s="11"/>
      <c r="NTN153" s="6"/>
      <c r="NTT153" s="11"/>
      <c r="NTU153" s="6"/>
      <c r="NUA153" s="11"/>
      <c r="NUB153" s="6"/>
      <c r="NUH153" s="11"/>
      <c r="NUI153" s="6"/>
      <c r="NUO153" s="11"/>
      <c r="NUP153" s="6"/>
      <c r="NUV153" s="11"/>
      <c r="NUW153" s="6"/>
      <c r="NVC153" s="11"/>
      <c r="NVD153" s="6"/>
      <c r="NVJ153" s="11"/>
      <c r="NVK153" s="6"/>
      <c r="NVQ153" s="11"/>
      <c r="NVR153" s="6"/>
      <c r="NVX153" s="11"/>
      <c r="NVY153" s="6"/>
      <c r="NWE153" s="11"/>
      <c r="NWF153" s="6"/>
      <c r="NWL153" s="11"/>
      <c r="NWM153" s="6"/>
      <c r="NWS153" s="11"/>
      <c r="NWT153" s="6"/>
      <c r="NWZ153" s="11"/>
      <c r="NXA153" s="6"/>
      <c r="NXG153" s="11"/>
      <c r="NXH153" s="6"/>
      <c r="NXN153" s="11"/>
      <c r="NXO153" s="6"/>
      <c r="NXU153" s="11"/>
      <c r="NXV153" s="6"/>
      <c r="NYB153" s="11"/>
      <c r="NYC153" s="6"/>
      <c r="NYI153" s="11"/>
      <c r="NYJ153" s="6"/>
      <c r="NYP153" s="11"/>
      <c r="NYQ153" s="6"/>
      <c r="NYW153" s="11"/>
      <c r="NYX153" s="6"/>
      <c r="NZD153" s="11"/>
      <c r="NZE153" s="6"/>
      <c r="NZK153" s="11"/>
      <c r="NZL153" s="6"/>
      <c r="NZR153" s="11"/>
      <c r="NZS153" s="6"/>
      <c r="NZY153" s="11"/>
      <c r="NZZ153" s="6"/>
      <c r="OAF153" s="11"/>
      <c r="OAG153" s="6"/>
      <c r="OAM153" s="11"/>
      <c r="OAN153" s="6"/>
      <c r="OAT153" s="11"/>
      <c r="OAU153" s="6"/>
      <c r="OBA153" s="11"/>
      <c r="OBB153" s="6"/>
      <c r="OBH153" s="11"/>
      <c r="OBI153" s="6"/>
      <c r="OBO153" s="11"/>
      <c r="OBP153" s="6"/>
      <c r="OBV153" s="11"/>
      <c r="OBW153" s="6"/>
      <c r="OCC153" s="11"/>
      <c r="OCD153" s="6"/>
      <c r="OCJ153" s="11"/>
      <c r="OCK153" s="6"/>
      <c r="OCQ153" s="11"/>
      <c r="OCR153" s="6"/>
      <c r="OCX153" s="11"/>
      <c r="OCY153" s="6"/>
      <c r="ODE153" s="11"/>
      <c r="ODF153" s="6"/>
      <c r="ODL153" s="11"/>
      <c r="ODM153" s="6"/>
      <c r="ODS153" s="11"/>
      <c r="ODT153" s="6"/>
      <c r="ODZ153" s="11"/>
      <c r="OEA153" s="6"/>
      <c r="OEG153" s="11"/>
      <c r="OEH153" s="6"/>
      <c r="OEN153" s="11"/>
      <c r="OEO153" s="6"/>
      <c r="OEU153" s="11"/>
      <c r="OEV153" s="6"/>
      <c r="OFB153" s="11"/>
      <c r="OFC153" s="6"/>
      <c r="OFI153" s="11"/>
      <c r="OFJ153" s="6"/>
      <c r="OFP153" s="11"/>
      <c r="OFQ153" s="6"/>
      <c r="OFW153" s="11"/>
      <c r="OFX153" s="6"/>
      <c r="OGD153" s="11"/>
      <c r="OGE153" s="6"/>
      <c r="OGK153" s="11"/>
      <c r="OGL153" s="6"/>
      <c r="OGR153" s="11"/>
      <c r="OGS153" s="6"/>
      <c r="OGY153" s="11"/>
      <c r="OGZ153" s="6"/>
      <c r="OHF153" s="11"/>
      <c r="OHG153" s="6"/>
      <c r="OHM153" s="11"/>
      <c r="OHN153" s="6"/>
      <c r="OHT153" s="11"/>
      <c r="OHU153" s="6"/>
      <c r="OIA153" s="11"/>
      <c r="OIB153" s="6"/>
      <c r="OIH153" s="11"/>
      <c r="OII153" s="6"/>
      <c r="OIO153" s="11"/>
      <c r="OIP153" s="6"/>
      <c r="OIV153" s="11"/>
      <c r="OIW153" s="6"/>
      <c r="OJC153" s="11"/>
      <c r="OJD153" s="6"/>
      <c r="OJJ153" s="11"/>
      <c r="OJK153" s="6"/>
      <c r="OJQ153" s="11"/>
      <c r="OJR153" s="6"/>
      <c r="OJX153" s="11"/>
      <c r="OJY153" s="6"/>
      <c r="OKE153" s="11"/>
      <c r="OKF153" s="6"/>
      <c r="OKL153" s="11"/>
      <c r="OKM153" s="6"/>
      <c r="OKS153" s="11"/>
      <c r="OKT153" s="6"/>
      <c r="OKZ153" s="11"/>
      <c r="OLA153" s="6"/>
      <c r="OLG153" s="11"/>
      <c r="OLH153" s="6"/>
      <c r="OLN153" s="11"/>
      <c r="OLO153" s="6"/>
      <c r="OLU153" s="11"/>
      <c r="OLV153" s="6"/>
      <c r="OMB153" s="11"/>
      <c r="OMC153" s="6"/>
      <c r="OMI153" s="11"/>
      <c r="OMJ153" s="6"/>
      <c r="OMP153" s="11"/>
      <c r="OMQ153" s="6"/>
      <c r="OMW153" s="11"/>
      <c r="OMX153" s="6"/>
      <c r="OND153" s="11"/>
      <c r="ONE153" s="6"/>
      <c r="ONK153" s="11"/>
      <c r="ONL153" s="6"/>
      <c r="ONR153" s="11"/>
      <c r="ONS153" s="6"/>
      <c r="ONY153" s="11"/>
      <c r="ONZ153" s="6"/>
      <c r="OOF153" s="11"/>
      <c r="OOG153" s="6"/>
      <c r="OOM153" s="11"/>
      <c r="OON153" s="6"/>
      <c r="OOT153" s="11"/>
      <c r="OOU153" s="6"/>
      <c r="OPA153" s="11"/>
      <c r="OPB153" s="6"/>
      <c r="OPH153" s="11"/>
      <c r="OPI153" s="6"/>
      <c r="OPO153" s="11"/>
      <c r="OPP153" s="6"/>
      <c r="OPV153" s="11"/>
      <c r="OPW153" s="6"/>
      <c r="OQC153" s="11"/>
      <c r="OQD153" s="6"/>
      <c r="OQJ153" s="11"/>
      <c r="OQK153" s="6"/>
      <c r="OQQ153" s="11"/>
      <c r="OQR153" s="6"/>
      <c r="OQX153" s="11"/>
      <c r="OQY153" s="6"/>
      <c r="ORE153" s="11"/>
      <c r="ORF153" s="6"/>
      <c r="ORL153" s="11"/>
      <c r="ORM153" s="6"/>
      <c r="ORS153" s="11"/>
      <c r="ORT153" s="6"/>
      <c r="ORZ153" s="11"/>
      <c r="OSA153" s="6"/>
      <c r="OSG153" s="11"/>
      <c r="OSH153" s="6"/>
      <c r="OSN153" s="11"/>
      <c r="OSO153" s="6"/>
      <c r="OSU153" s="11"/>
      <c r="OSV153" s="6"/>
      <c r="OTB153" s="11"/>
      <c r="OTC153" s="6"/>
      <c r="OTI153" s="11"/>
      <c r="OTJ153" s="6"/>
      <c r="OTP153" s="11"/>
      <c r="OTQ153" s="6"/>
      <c r="OTW153" s="11"/>
      <c r="OTX153" s="6"/>
      <c r="OUD153" s="11"/>
      <c r="OUE153" s="6"/>
      <c r="OUK153" s="11"/>
      <c r="OUL153" s="6"/>
      <c r="OUR153" s="11"/>
      <c r="OUS153" s="6"/>
      <c r="OUY153" s="11"/>
      <c r="OUZ153" s="6"/>
      <c r="OVF153" s="11"/>
      <c r="OVG153" s="6"/>
      <c r="OVM153" s="11"/>
      <c r="OVN153" s="6"/>
      <c r="OVT153" s="11"/>
      <c r="OVU153" s="6"/>
      <c r="OWA153" s="11"/>
      <c r="OWB153" s="6"/>
      <c r="OWH153" s="11"/>
      <c r="OWI153" s="6"/>
      <c r="OWO153" s="11"/>
      <c r="OWP153" s="6"/>
      <c r="OWV153" s="11"/>
      <c r="OWW153" s="6"/>
      <c r="OXC153" s="11"/>
      <c r="OXD153" s="6"/>
      <c r="OXJ153" s="11"/>
      <c r="OXK153" s="6"/>
      <c r="OXQ153" s="11"/>
      <c r="OXR153" s="6"/>
      <c r="OXX153" s="11"/>
      <c r="OXY153" s="6"/>
      <c r="OYE153" s="11"/>
      <c r="OYF153" s="6"/>
      <c r="OYL153" s="11"/>
      <c r="OYM153" s="6"/>
      <c r="OYS153" s="11"/>
      <c r="OYT153" s="6"/>
      <c r="OYZ153" s="11"/>
      <c r="OZA153" s="6"/>
      <c r="OZG153" s="11"/>
      <c r="OZH153" s="6"/>
      <c r="OZN153" s="11"/>
      <c r="OZO153" s="6"/>
      <c r="OZU153" s="11"/>
      <c r="OZV153" s="6"/>
      <c r="PAB153" s="11"/>
      <c r="PAC153" s="6"/>
      <c r="PAI153" s="11"/>
      <c r="PAJ153" s="6"/>
      <c r="PAP153" s="11"/>
      <c r="PAQ153" s="6"/>
      <c r="PAW153" s="11"/>
      <c r="PAX153" s="6"/>
      <c r="PBD153" s="11"/>
      <c r="PBE153" s="6"/>
      <c r="PBK153" s="11"/>
      <c r="PBL153" s="6"/>
      <c r="PBR153" s="11"/>
      <c r="PBS153" s="6"/>
      <c r="PBY153" s="11"/>
      <c r="PBZ153" s="6"/>
      <c r="PCF153" s="11"/>
      <c r="PCG153" s="6"/>
      <c r="PCM153" s="11"/>
      <c r="PCN153" s="6"/>
      <c r="PCT153" s="11"/>
      <c r="PCU153" s="6"/>
      <c r="PDA153" s="11"/>
      <c r="PDB153" s="6"/>
      <c r="PDH153" s="11"/>
      <c r="PDI153" s="6"/>
      <c r="PDO153" s="11"/>
      <c r="PDP153" s="6"/>
      <c r="PDV153" s="11"/>
      <c r="PDW153" s="6"/>
      <c r="PEC153" s="11"/>
      <c r="PED153" s="6"/>
      <c r="PEJ153" s="11"/>
      <c r="PEK153" s="6"/>
      <c r="PEQ153" s="11"/>
      <c r="PER153" s="6"/>
      <c r="PEX153" s="11"/>
      <c r="PEY153" s="6"/>
      <c r="PFE153" s="11"/>
      <c r="PFF153" s="6"/>
      <c r="PFL153" s="11"/>
      <c r="PFM153" s="6"/>
      <c r="PFS153" s="11"/>
      <c r="PFT153" s="6"/>
      <c r="PFZ153" s="11"/>
      <c r="PGA153" s="6"/>
      <c r="PGG153" s="11"/>
      <c r="PGH153" s="6"/>
      <c r="PGN153" s="11"/>
      <c r="PGO153" s="6"/>
      <c r="PGU153" s="11"/>
      <c r="PGV153" s="6"/>
      <c r="PHB153" s="11"/>
      <c r="PHC153" s="6"/>
      <c r="PHI153" s="11"/>
      <c r="PHJ153" s="6"/>
      <c r="PHP153" s="11"/>
      <c r="PHQ153" s="6"/>
      <c r="PHW153" s="11"/>
      <c r="PHX153" s="6"/>
      <c r="PID153" s="11"/>
      <c r="PIE153" s="6"/>
      <c r="PIK153" s="11"/>
      <c r="PIL153" s="6"/>
      <c r="PIR153" s="11"/>
      <c r="PIS153" s="6"/>
      <c r="PIY153" s="11"/>
      <c r="PIZ153" s="6"/>
      <c r="PJF153" s="11"/>
      <c r="PJG153" s="6"/>
      <c r="PJM153" s="11"/>
      <c r="PJN153" s="6"/>
      <c r="PJT153" s="11"/>
      <c r="PJU153" s="6"/>
      <c r="PKA153" s="11"/>
      <c r="PKB153" s="6"/>
      <c r="PKH153" s="11"/>
      <c r="PKI153" s="6"/>
      <c r="PKO153" s="11"/>
      <c r="PKP153" s="6"/>
      <c r="PKV153" s="11"/>
      <c r="PKW153" s="6"/>
      <c r="PLC153" s="11"/>
      <c r="PLD153" s="6"/>
      <c r="PLJ153" s="11"/>
      <c r="PLK153" s="6"/>
      <c r="PLQ153" s="11"/>
      <c r="PLR153" s="6"/>
      <c r="PLX153" s="11"/>
      <c r="PLY153" s="6"/>
      <c r="PME153" s="11"/>
      <c r="PMF153" s="6"/>
      <c r="PML153" s="11"/>
      <c r="PMM153" s="6"/>
      <c r="PMS153" s="11"/>
      <c r="PMT153" s="6"/>
      <c r="PMZ153" s="11"/>
      <c r="PNA153" s="6"/>
      <c r="PNG153" s="11"/>
      <c r="PNH153" s="6"/>
      <c r="PNN153" s="11"/>
      <c r="PNO153" s="6"/>
      <c r="PNU153" s="11"/>
      <c r="PNV153" s="6"/>
      <c r="POB153" s="11"/>
      <c r="POC153" s="6"/>
      <c r="POI153" s="11"/>
      <c r="POJ153" s="6"/>
      <c r="POP153" s="11"/>
      <c r="POQ153" s="6"/>
      <c r="POW153" s="11"/>
      <c r="POX153" s="6"/>
      <c r="PPD153" s="11"/>
      <c r="PPE153" s="6"/>
      <c r="PPK153" s="11"/>
      <c r="PPL153" s="6"/>
      <c r="PPR153" s="11"/>
      <c r="PPS153" s="6"/>
      <c r="PPY153" s="11"/>
      <c r="PPZ153" s="6"/>
      <c r="PQF153" s="11"/>
      <c r="PQG153" s="6"/>
      <c r="PQM153" s="11"/>
      <c r="PQN153" s="6"/>
      <c r="PQT153" s="11"/>
      <c r="PQU153" s="6"/>
      <c r="PRA153" s="11"/>
      <c r="PRB153" s="6"/>
      <c r="PRH153" s="11"/>
      <c r="PRI153" s="6"/>
      <c r="PRO153" s="11"/>
      <c r="PRP153" s="6"/>
      <c r="PRV153" s="11"/>
      <c r="PRW153" s="6"/>
      <c r="PSC153" s="11"/>
      <c r="PSD153" s="6"/>
      <c r="PSJ153" s="11"/>
      <c r="PSK153" s="6"/>
      <c r="PSQ153" s="11"/>
      <c r="PSR153" s="6"/>
      <c r="PSX153" s="11"/>
      <c r="PSY153" s="6"/>
      <c r="PTE153" s="11"/>
      <c r="PTF153" s="6"/>
      <c r="PTL153" s="11"/>
      <c r="PTM153" s="6"/>
      <c r="PTS153" s="11"/>
      <c r="PTT153" s="6"/>
      <c r="PTZ153" s="11"/>
      <c r="PUA153" s="6"/>
      <c r="PUG153" s="11"/>
      <c r="PUH153" s="6"/>
      <c r="PUN153" s="11"/>
      <c r="PUO153" s="6"/>
      <c r="PUU153" s="11"/>
      <c r="PUV153" s="6"/>
      <c r="PVB153" s="11"/>
      <c r="PVC153" s="6"/>
      <c r="PVI153" s="11"/>
      <c r="PVJ153" s="6"/>
      <c r="PVP153" s="11"/>
      <c r="PVQ153" s="6"/>
      <c r="PVW153" s="11"/>
      <c r="PVX153" s="6"/>
      <c r="PWD153" s="11"/>
      <c r="PWE153" s="6"/>
      <c r="PWK153" s="11"/>
      <c r="PWL153" s="6"/>
      <c r="PWR153" s="11"/>
      <c r="PWS153" s="6"/>
      <c r="PWY153" s="11"/>
      <c r="PWZ153" s="6"/>
      <c r="PXF153" s="11"/>
      <c r="PXG153" s="6"/>
      <c r="PXM153" s="11"/>
      <c r="PXN153" s="6"/>
      <c r="PXT153" s="11"/>
      <c r="PXU153" s="6"/>
      <c r="PYA153" s="11"/>
      <c r="PYB153" s="6"/>
      <c r="PYH153" s="11"/>
      <c r="PYI153" s="6"/>
      <c r="PYO153" s="11"/>
      <c r="PYP153" s="6"/>
      <c r="PYV153" s="11"/>
      <c r="PYW153" s="6"/>
      <c r="PZC153" s="11"/>
      <c r="PZD153" s="6"/>
      <c r="PZJ153" s="11"/>
      <c r="PZK153" s="6"/>
      <c r="PZQ153" s="11"/>
      <c r="PZR153" s="6"/>
      <c r="PZX153" s="11"/>
      <c r="PZY153" s="6"/>
      <c r="QAE153" s="11"/>
      <c r="QAF153" s="6"/>
      <c r="QAL153" s="11"/>
      <c r="QAM153" s="6"/>
      <c r="QAS153" s="11"/>
      <c r="QAT153" s="6"/>
      <c r="QAZ153" s="11"/>
      <c r="QBA153" s="6"/>
      <c r="QBG153" s="11"/>
      <c r="QBH153" s="6"/>
      <c r="QBN153" s="11"/>
      <c r="QBO153" s="6"/>
      <c r="QBU153" s="11"/>
      <c r="QBV153" s="6"/>
      <c r="QCB153" s="11"/>
      <c r="QCC153" s="6"/>
      <c r="QCI153" s="11"/>
      <c r="QCJ153" s="6"/>
      <c r="QCP153" s="11"/>
      <c r="QCQ153" s="6"/>
      <c r="QCW153" s="11"/>
      <c r="QCX153" s="6"/>
      <c r="QDD153" s="11"/>
      <c r="QDE153" s="6"/>
      <c r="QDK153" s="11"/>
      <c r="QDL153" s="6"/>
      <c r="QDR153" s="11"/>
      <c r="QDS153" s="6"/>
      <c r="QDY153" s="11"/>
      <c r="QDZ153" s="6"/>
      <c r="QEF153" s="11"/>
      <c r="QEG153" s="6"/>
      <c r="QEM153" s="11"/>
      <c r="QEN153" s="6"/>
      <c r="QET153" s="11"/>
      <c r="QEU153" s="6"/>
      <c r="QFA153" s="11"/>
      <c r="QFB153" s="6"/>
      <c r="QFH153" s="11"/>
      <c r="QFI153" s="6"/>
      <c r="QFO153" s="11"/>
      <c r="QFP153" s="6"/>
      <c r="QFV153" s="11"/>
      <c r="QFW153" s="6"/>
      <c r="QGC153" s="11"/>
      <c r="QGD153" s="6"/>
      <c r="QGJ153" s="11"/>
      <c r="QGK153" s="6"/>
      <c r="QGQ153" s="11"/>
      <c r="QGR153" s="6"/>
      <c r="QGX153" s="11"/>
      <c r="QGY153" s="6"/>
      <c r="QHE153" s="11"/>
      <c r="QHF153" s="6"/>
      <c r="QHL153" s="11"/>
      <c r="QHM153" s="6"/>
      <c r="QHS153" s="11"/>
      <c r="QHT153" s="6"/>
      <c r="QHZ153" s="11"/>
      <c r="QIA153" s="6"/>
      <c r="QIG153" s="11"/>
      <c r="QIH153" s="6"/>
      <c r="QIN153" s="11"/>
      <c r="QIO153" s="6"/>
      <c r="QIU153" s="11"/>
      <c r="QIV153" s="6"/>
      <c r="QJB153" s="11"/>
      <c r="QJC153" s="6"/>
      <c r="QJI153" s="11"/>
      <c r="QJJ153" s="6"/>
      <c r="QJP153" s="11"/>
      <c r="QJQ153" s="6"/>
      <c r="QJW153" s="11"/>
      <c r="QJX153" s="6"/>
      <c r="QKD153" s="11"/>
      <c r="QKE153" s="6"/>
      <c r="QKK153" s="11"/>
      <c r="QKL153" s="6"/>
      <c r="QKR153" s="11"/>
      <c r="QKS153" s="6"/>
      <c r="QKY153" s="11"/>
      <c r="QKZ153" s="6"/>
      <c r="QLF153" s="11"/>
      <c r="QLG153" s="6"/>
      <c r="QLM153" s="11"/>
      <c r="QLN153" s="6"/>
      <c r="QLT153" s="11"/>
      <c r="QLU153" s="6"/>
      <c r="QMA153" s="11"/>
      <c r="QMB153" s="6"/>
      <c r="QMH153" s="11"/>
      <c r="QMI153" s="6"/>
      <c r="QMO153" s="11"/>
      <c r="QMP153" s="6"/>
      <c r="QMV153" s="11"/>
      <c r="QMW153" s="6"/>
      <c r="QNC153" s="11"/>
      <c r="QND153" s="6"/>
      <c r="QNJ153" s="11"/>
      <c r="QNK153" s="6"/>
      <c r="QNQ153" s="11"/>
      <c r="QNR153" s="6"/>
      <c r="QNX153" s="11"/>
      <c r="QNY153" s="6"/>
      <c r="QOE153" s="11"/>
      <c r="QOF153" s="6"/>
      <c r="QOL153" s="11"/>
      <c r="QOM153" s="6"/>
      <c r="QOS153" s="11"/>
      <c r="QOT153" s="6"/>
      <c r="QOZ153" s="11"/>
      <c r="QPA153" s="6"/>
      <c r="QPG153" s="11"/>
      <c r="QPH153" s="6"/>
      <c r="QPN153" s="11"/>
      <c r="QPO153" s="6"/>
      <c r="QPU153" s="11"/>
      <c r="QPV153" s="6"/>
      <c r="QQB153" s="11"/>
      <c r="QQC153" s="6"/>
      <c r="QQI153" s="11"/>
      <c r="QQJ153" s="6"/>
      <c r="QQP153" s="11"/>
      <c r="QQQ153" s="6"/>
      <c r="QQW153" s="11"/>
      <c r="QQX153" s="6"/>
      <c r="QRD153" s="11"/>
      <c r="QRE153" s="6"/>
      <c r="QRK153" s="11"/>
      <c r="QRL153" s="6"/>
      <c r="QRR153" s="11"/>
      <c r="QRS153" s="6"/>
      <c r="QRY153" s="11"/>
      <c r="QRZ153" s="6"/>
      <c r="QSF153" s="11"/>
      <c r="QSG153" s="6"/>
      <c r="QSM153" s="11"/>
      <c r="QSN153" s="6"/>
      <c r="QST153" s="11"/>
      <c r="QSU153" s="6"/>
      <c r="QTA153" s="11"/>
      <c r="QTB153" s="6"/>
      <c r="QTH153" s="11"/>
      <c r="QTI153" s="6"/>
      <c r="QTO153" s="11"/>
      <c r="QTP153" s="6"/>
      <c r="QTV153" s="11"/>
      <c r="QTW153" s="6"/>
      <c r="QUC153" s="11"/>
      <c r="QUD153" s="6"/>
      <c r="QUJ153" s="11"/>
      <c r="QUK153" s="6"/>
      <c r="QUQ153" s="11"/>
      <c r="QUR153" s="6"/>
      <c r="QUX153" s="11"/>
      <c r="QUY153" s="6"/>
      <c r="QVE153" s="11"/>
      <c r="QVF153" s="6"/>
      <c r="QVL153" s="11"/>
      <c r="QVM153" s="6"/>
      <c r="QVS153" s="11"/>
      <c r="QVT153" s="6"/>
      <c r="QVZ153" s="11"/>
      <c r="QWA153" s="6"/>
      <c r="QWG153" s="11"/>
      <c r="QWH153" s="6"/>
      <c r="QWN153" s="11"/>
      <c r="QWO153" s="6"/>
      <c r="QWU153" s="11"/>
      <c r="QWV153" s="6"/>
      <c r="QXB153" s="11"/>
      <c r="QXC153" s="6"/>
      <c r="QXI153" s="11"/>
      <c r="QXJ153" s="6"/>
      <c r="QXP153" s="11"/>
      <c r="QXQ153" s="6"/>
      <c r="QXW153" s="11"/>
      <c r="QXX153" s="6"/>
      <c r="QYD153" s="11"/>
      <c r="QYE153" s="6"/>
      <c r="QYK153" s="11"/>
      <c r="QYL153" s="6"/>
      <c r="QYR153" s="11"/>
      <c r="QYS153" s="6"/>
      <c r="QYY153" s="11"/>
      <c r="QYZ153" s="6"/>
      <c r="QZF153" s="11"/>
      <c r="QZG153" s="6"/>
      <c r="QZM153" s="11"/>
      <c r="QZN153" s="6"/>
      <c r="QZT153" s="11"/>
      <c r="QZU153" s="6"/>
      <c r="RAA153" s="11"/>
      <c r="RAB153" s="6"/>
      <c r="RAH153" s="11"/>
      <c r="RAI153" s="6"/>
      <c r="RAO153" s="11"/>
      <c r="RAP153" s="6"/>
      <c r="RAV153" s="11"/>
      <c r="RAW153" s="6"/>
      <c r="RBC153" s="11"/>
      <c r="RBD153" s="6"/>
      <c r="RBJ153" s="11"/>
      <c r="RBK153" s="6"/>
      <c r="RBQ153" s="11"/>
      <c r="RBR153" s="6"/>
      <c r="RBX153" s="11"/>
      <c r="RBY153" s="6"/>
      <c r="RCE153" s="11"/>
      <c r="RCF153" s="6"/>
      <c r="RCL153" s="11"/>
      <c r="RCM153" s="6"/>
      <c r="RCS153" s="11"/>
      <c r="RCT153" s="6"/>
      <c r="RCZ153" s="11"/>
      <c r="RDA153" s="6"/>
      <c r="RDG153" s="11"/>
      <c r="RDH153" s="6"/>
      <c r="RDN153" s="11"/>
      <c r="RDO153" s="6"/>
      <c r="RDU153" s="11"/>
      <c r="RDV153" s="6"/>
      <c r="REB153" s="11"/>
      <c r="REC153" s="6"/>
      <c r="REI153" s="11"/>
      <c r="REJ153" s="6"/>
      <c r="REP153" s="11"/>
      <c r="REQ153" s="6"/>
      <c r="REW153" s="11"/>
      <c r="REX153" s="6"/>
      <c r="RFD153" s="11"/>
      <c r="RFE153" s="6"/>
      <c r="RFK153" s="11"/>
      <c r="RFL153" s="6"/>
      <c r="RFR153" s="11"/>
      <c r="RFS153" s="6"/>
      <c r="RFY153" s="11"/>
      <c r="RFZ153" s="6"/>
      <c r="RGF153" s="11"/>
      <c r="RGG153" s="6"/>
      <c r="RGM153" s="11"/>
      <c r="RGN153" s="6"/>
      <c r="RGT153" s="11"/>
      <c r="RGU153" s="6"/>
      <c r="RHA153" s="11"/>
      <c r="RHB153" s="6"/>
      <c r="RHH153" s="11"/>
      <c r="RHI153" s="6"/>
      <c r="RHO153" s="11"/>
      <c r="RHP153" s="6"/>
      <c r="RHV153" s="11"/>
      <c r="RHW153" s="6"/>
      <c r="RIC153" s="11"/>
      <c r="RID153" s="6"/>
      <c r="RIJ153" s="11"/>
      <c r="RIK153" s="6"/>
      <c r="RIQ153" s="11"/>
      <c r="RIR153" s="6"/>
      <c r="RIX153" s="11"/>
      <c r="RIY153" s="6"/>
      <c r="RJE153" s="11"/>
      <c r="RJF153" s="6"/>
      <c r="RJL153" s="11"/>
      <c r="RJM153" s="6"/>
      <c r="RJS153" s="11"/>
      <c r="RJT153" s="6"/>
      <c r="RJZ153" s="11"/>
      <c r="RKA153" s="6"/>
      <c r="RKG153" s="11"/>
      <c r="RKH153" s="6"/>
      <c r="RKN153" s="11"/>
      <c r="RKO153" s="6"/>
      <c r="RKU153" s="11"/>
      <c r="RKV153" s="6"/>
      <c r="RLB153" s="11"/>
      <c r="RLC153" s="6"/>
      <c r="RLI153" s="11"/>
      <c r="RLJ153" s="6"/>
      <c r="RLP153" s="11"/>
      <c r="RLQ153" s="6"/>
      <c r="RLW153" s="11"/>
      <c r="RLX153" s="6"/>
      <c r="RMD153" s="11"/>
      <c r="RME153" s="6"/>
      <c r="RMK153" s="11"/>
      <c r="RML153" s="6"/>
      <c r="RMR153" s="11"/>
      <c r="RMS153" s="6"/>
      <c r="RMY153" s="11"/>
      <c r="RMZ153" s="6"/>
      <c r="RNF153" s="11"/>
      <c r="RNG153" s="6"/>
      <c r="RNM153" s="11"/>
      <c r="RNN153" s="6"/>
      <c r="RNT153" s="11"/>
      <c r="RNU153" s="6"/>
      <c r="ROA153" s="11"/>
      <c r="ROB153" s="6"/>
      <c r="ROH153" s="11"/>
      <c r="ROI153" s="6"/>
      <c r="ROO153" s="11"/>
      <c r="ROP153" s="6"/>
      <c r="ROV153" s="11"/>
      <c r="ROW153" s="6"/>
      <c r="RPC153" s="11"/>
      <c r="RPD153" s="6"/>
      <c r="RPJ153" s="11"/>
      <c r="RPK153" s="6"/>
      <c r="RPQ153" s="11"/>
      <c r="RPR153" s="6"/>
      <c r="RPX153" s="11"/>
      <c r="RPY153" s="6"/>
      <c r="RQE153" s="11"/>
      <c r="RQF153" s="6"/>
      <c r="RQL153" s="11"/>
      <c r="RQM153" s="6"/>
      <c r="RQS153" s="11"/>
      <c r="RQT153" s="6"/>
      <c r="RQZ153" s="11"/>
      <c r="RRA153" s="6"/>
      <c r="RRG153" s="11"/>
      <c r="RRH153" s="6"/>
      <c r="RRN153" s="11"/>
      <c r="RRO153" s="6"/>
      <c r="RRU153" s="11"/>
      <c r="RRV153" s="6"/>
      <c r="RSB153" s="11"/>
      <c r="RSC153" s="6"/>
      <c r="RSI153" s="11"/>
      <c r="RSJ153" s="6"/>
      <c r="RSP153" s="11"/>
      <c r="RSQ153" s="6"/>
      <c r="RSW153" s="11"/>
      <c r="RSX153" s="6"/>
      <c r="RTD153" s="11"/>
      <c r="RTE153" s="6"/>
      <c r="RTK153" s="11"/>
      <c r="RTL153" s="6"/>
      <c r="RTR153" s="11"/>
      <c r="RTS153" s="6"/>
      <c r="RTY153" s="11"/>
      <c r="RTZ153" s="6"/>
      <c r="RUF153" s="11"/>
      <c r="RUG153" s="6"/>
      <c r="RUM153" s="11"/>
      <c r="RUN153" s="6"/>
      <c r="RUT153" s="11"/>
      <c r="RUU153" s="6"/>
      <c r="RVA153" s="11"/>
      <c r="RVB153" s="6"/>
      <c r="RVH153" s="11"/>
      <c r="RVI153" s="6"/>
      <c r="RVO153" s="11"/>
      <c r="RVP153" s="6"/>
      <c r="RVV153" s="11"/>
      <c r="RVW153" s="6"/>
      <c r="RWC153" s="11"/>
      <c r="RWD153" s="6"/>
      <c r="RWJ153" s="11"/>
      <c r="RWK153" s="6"/>
      <c r="RWQ153" s="11"/>
      <c r="RWR153" s="6"/>
      <c r="RWX153" s="11"/>
      <c r="RWY153" s="6"/>
      <c r="RXE153" s="11"/>
      <c r="RXF153" s="6"/>
      <c r="RXL153" s="11"/>
      <c r="RXM153" s="6"/>
      <c r="RXS153" s="11"/>
      <c r="RXT153" s="6"/>
      <c r="RXZ153" s="11"/>
      <c r="RYA153" s="6"/>
      <c r="RYG153" s="11"/>
      <c r="RYH153" s="6"/>
      <c r="RYN153" s="11"/>
      <c r="RYO153" s="6"/>
      <c r="RYU153" s="11"/>
      <c r="RYV153" s="6"/>
      <c r="RZB153" s="11"/>
      <c r="RZC153" s="6"/>
      <c r="RZI153" s="11"/>
      <c r="RZJ153" s="6"/>
      <c r="RZP153" s="11"/>
      <c r="RZQ153" s="6"/>
      <c r="RZW153" s="11"/>
      <c r="RZX153" s="6"/>
      <c r="SAD153" s="11"/>
      <c r="SAE153" s="6"/>
      <c r="SAK153" s="11"/>
      <c r="SAL153" s="6"/>
      <c r="SAR153" s="11"/>
      <c r="SAS153" s="6"/>
      <c r="SAY153" s="11"/>
      <c r="SAZ153" s="6"/>
      <c r="SBF153" s="11"/>
      <c r="SBG153" s="6"/>
      <c r="SBM153" s="11"/>
      <c r="SBN153" s="6"/>
      <c r="SBT153" s="11"/>
      <c r="SBU153" s="6"/>
      <c r="SCA153" s="11"/>
      <c r="SCB153" s="6"/>
      <c r="SCH153" s="11"/>
      <c r="SCI153" s="6"/>
      <c r="SCO153" s="11"/>
      <c r="SCP153" s="6"/>
      <c r="SCV153" s="11"/>
      <c r="SCW153" s="6"/>
      <c r="SDC153" s="11"/>
      <c r="SDD153" s="6"/>
      <c r="SDJ153" s="11"/>
      <c r="SDK153" s="6"/>
      <c r="SDQ153" s="11"/>
      <c r="SDR153" s="6"/>
      <c r="SDX153" s="11"/>
      <c r="SDY153" s="6"/>
      <c r="SEE153" s="11"/>
      <c r="SEF153" s="6"/>
      <c r="SEL153" s="11"/>
      <c r="SEM153" s="6"/>
      <c r="SES153" s="11"/>
      <c r="SET153" s="6"/>
      <c r="SEZ153" s="11"/>
      <c r="SFA153" s="6"/>
      <c r="SFG153" s="11"/>
      <c r="SFH153" s="6"/>
      <c r="SFN153" s="11"/>
      <c r="SFO153" s="6"/>
      <c r="SFU153" s="11"/>
      <c r="SFV153" s="6"/>
      <c r="SGB153" s="11"/>
      <c r="SGC153" s="6"/>
      <c r="SGI153" s="11"/>
      <c r="SGJ153" s="6"/>
      <c r="SGP153" s="11"/>
      <c r="SGQ153" s="6"/>
      <c r="SGW153" s="11"/>
      <c r="SGX153" s="6"/>
      <c r="SHD153" s="11"/>
      <c r="SHE153" s="6"/>
      <c r="SHK153" s="11"/>
      <c r="SHL153" s="6"/>
      <c r="SHR153" s="11"/>
      <c r="SHS153" s="6"/>
      <c r="SHY153" s="11"/>
      <c r="SHZ153" s="6"/>
      <c r="SIF153" s="11"/>
      <c r="SIG153" s="6"/>
      <c r="SIM153" s="11"/>
      <c r="SIN153" s="6"/>
      <c r="SIT153" s="11"/>
      <c r="SIU153" s="6"/>
      <c r="SJA153" s="11"/>
      <c r="SJB153" s="6"/>
      <c r="SJH153" s="11"/>
      <c r="SJI153" s="6"/>
      <c r="SJO153" s="11"/>
      <c r="SJP153" s="6"/>
      <c r="SJV153" s="11"/>
      <c r="SJW153" s="6"/>
      <c r="SKC153" s="11"/>
      <c r="SKD153" s="6"/>
      <c r="SKJ153" s="11"/>
      <c r="SKK153" s="6"/>
      <c r="SKQ153" s="11"/>
      <c r="SKR153" s="6"/>
      <c r="SKX153" s="11"/>
      <c r="SKY153" s="6"/>
      <c r="SLE153" s="11"/>
      <c r="SLF153" s="6"/>
      <c r="SLL153" s="11"/>
      <c r="SLM153" s="6"/>
      <c r="SLS153" s="11"/>
      <c r="SLT153" s="6"/>
      <c r="SLZ153" s="11"/>
      <c r="SMA153" s="6"/>
      <c r="SMG153" s="11"/>
      <c r="SMH153" s="6"/>
      <c r="SMN153" s="11"/>
      <c r="SMO153" s="6"/>
      <c r="SMU153" s="11"/>
      <c r="SMV153" s="6"/>
      <c r="SNB153" s="11"/>
      <c r="SNC153" s="6"/>
      <c r="SNI153" s="11"/>
      <c r="SNJ153" s="6"/>
      <c r="SNP153" s="11"/>
      <c r="SNQ153" s="6"/>
      <c r="SNW153" s="11"/>
      <c r="SNX153" s="6"/>
      <c r="SOD153" s="11"/>
      <c r="SOE153" s="6"/>
      <c r="SOK153" s="11"/>
      <c r="SOL153" s="6"/>
      <c r="SOR153" s="11"/>
      <c r="SOS153" s="6"/>
      <c r="SOY153" s="11"/>
      <c r="SOZ153" s="6"/>
      <c r="SPF153" s="11"/>
      <c r="SPG153" s="6"/>
      <c r="SPM153" s="11"/>
      <c r="SPN153" s="6"/>
      <c r="SPT153" s="11"/>
      <c r="SPU153" s="6"/>
      <c r="SQA153" s="11"/>
      <c r="SQB153" s="6"/>
      <c r="SQH153" s="11"/>
      <c r="SQI153" s="6"/>
      <c r="SQO153" s="11"/>
      <c r="SQP153" s="6"/>
      <c r="SQV153" s="11"/>
      <c r="SQW153" s="6"/>
      <c r="SRC153" s="11"/>
      <c r="SRD153" s="6"/>
      <c r="SRJ153" s="11"/>
      <c r="SRK153" s="6"/>
      <c r="SRQ153" s="11"/>
      <c r="SRR153" s="6"/>
      <c r="SRX153" s="11"/>
      <c r="SRY153" s="6"/>
      <c r="SSE153" s="11"/>
      <c r="SSF153" s="6"/>
      <c r="SSL153" s="11"/>
      <c r="SSM153" s="6"/>
      <c r="SSS153" s="11"/>
      <c r="SST153" s="6"/>
      <c r="SSZ153" s="11"/>
      <c r="STA153" s="6"/>
      <c r="STG153" s="11"/>
      <c r="STH153" s="6"/>
      <c r="STN153" s="11"/>
      <c r="STO153" s="6"/>
      <c r="STU153" s="11"/>
      <c r="STV153" s="6"/>
      <c r="SUB153" s="11"/>
      <c r="SUC153" s="6"/>
      <c r="SUI153" s="11"/>
      <c r="SUJ153" s="6"/>
      <c r="SUP153" s="11"/>
      <c r="SUQ153" s="6"/>
      <c r="SUW153" s="11"/>
      <c r="SUX153" s="6"/>
      <c r="SVD153" s="11"/>
      <c r="SVE153" s="6"/>
      <c r="SVK153" s="11"/>
      <c r="SVL153" s="6"/>
      <c r="SVR153" s="11"/>
      <c r="SVS153" s="6"/>
      <c r="SVY153" s="11"/>
      <c r="SVZ153" s="6"/>
      <c r="SWF153" s="11"/>
      <c r="SWG153" s="6"/>
      <c r="SWM153" s="11"/>
      <c r="SWN153" s="6"/>
      <c r="SWT153" s="11"/>
      <c r="SWU153" s="6"/>
      <c r="SXA153" s="11"/>
      <c r="SXB153" s="6"/>
      <c r="SXH153" s="11"/>
      <c r="SXI153" s="6"/>
      <c r="SXO153" s="11"/>
      <c r="SXP153" s="6"/>
      <c r="SXV153" s="11"/>
      <c r="SXW153" s="6"/>
      <c r="SYC153" s="11"/>
      <c r="SYD153" s="6"/>
      <c r="SYJ153" s="11"/>
      <c r="SYK153" s="6"/>
      <c r="SYQ153" s="11"/>
      <c r="SYR153" s="6"/>
      <c r="SYX153" s="11"/>
      <c r="SYY153" s="6"/>
      <c r="SZE153" s="11"/>
      <c r="SZF153" s="6"/>
      <c r="SZL153" s="11"/>
      <c r="SZM153" s="6"/>
      <c r="SZS153" s="11"/>
      <c r="SZT153" s="6"/>
      <c r="SZZ153" s="11"/>
      <c r="TAA153" s="6"/>
      <c r="TAG153" s="11"/>
      <c r="TAH153" s="6"/>
      <c r="TAN153" s="11"/>
      <c r="TAO153" s="6"/>
      <c r="TAU153" s="11"/>
      <c r="TAV153" s="6"/>
      <c r="TBB153" s="11"/>
      <c r="TBC153" s="6"/>
      <c r="TBI153" s="11"/>
      <c r="TBJ153" s="6"/>
      <c r="TBP153" s="11"/>
      <c r="TBQ153" s="6"/>
      <c r="TBW153" s="11"/>
      <c r="TBX153" s="6"/>
      <c r="TCD153" s="11"/>
      <c r="TCE153" s="6"/>
      <c r="TCK153" s="11"/>
      <c r="TCL153" s="6"/>
      <c r="TCR153" s="11"/>
      <c r="TCS153" s="6"/>
      <c r="TCY153" s="11"/>
      <c r="TCZ153" s="6"/>
      <c r="TDF153" s="11"/>
      <c r="TDG153" s="6"/>
      <c r="TDM153" s="11"/>
      <c r="TDN153" s="6"/>
      <c r="TDT153" s="11"/>
      <c r="TDU153" s="6"/>
      <c r="TEA153" s="11"/>
      <c r="TEB153" s="6"/>
      <c r="TEH153" s="11"/>
      <c r="TEI153" s="6"/>
      <c r="TEO153" s="11"/>
      <c r="TEP153" s="6"/>
      <c r="TEV153" s="11"/>
      <c r="TEW153" s="6"/>
      <c r="TFC153" s="11"/>
      <c r="TFD153" s="6"/>
      <c r="TFJ153" s="11"/>
      <c r="TFK153" s="6"/>
      <c r="TFQ153" s="11"/>
      <c r="TFR153" s="6"/>
      <c r="TFX153" s="11"/>
      <c r="TFY153" s="6"/>
      <c r="TGE153" s="11"/>
      <c r="TGF153" s="6"/>
      <c r="TGL153" s="11"/>
      <c r="TGM153" s="6"/>
      <c r="TGS153" s="11"/>
      <c r="TGT153" s="6"/>
      <c r="TGZ153" s="11"/>
      <c r="THA153" s="6"/>
      <c r="THG153" s="11"/>
      <c r="THH153" s="6"/>
      <c r="THN153" s="11"/>
      <c r="THO153" s="6"/>
      <c r="THU153" s="11"/>
      <c r="THV153" s="6"/>
      <c r="TIB153" s="11"/>
      <c r="TIC153" s="6"/>
      <c r="TII153" s="11"/>
      <c r="TIJ153" s="6"/>
      <c r="TIP153" s="11"/>
      <c r="TIQ153" s="6"/>
      <c r="TIW153" s="11"/>
      <c r="TIX153" s="6"/>
      <c r="TJD153" s="11"/>
      <c r="TJE153" s="6"/>
      <c r="TJK153" s="11"/>
      <c r="TJL153" s="6"/>
      <c r="TJR153" s="11"/>
      <c r="TJS153" s="6"/>
      <c r="TJY153" s="11"/>
      <c r="TJZ153" s="6"/>
      <c r="TKF153" s="11"/>
      <c r="TKG153" s="6"/>
      <c r="TKM153" s="11"/>
      <c r="TKN153" s="6"/>
      <c r="TKT153" s="11"/>
      <c r="TKU153" s="6"/>
      <c r="TLA153" s="11"/>
      <c r="TLB153" s="6"/>
      <c r="TLH153" s="11"/>
      <c r="TLI153" s="6"/>
      <c r="TLO153" s="11"/>
      <c r="TLP153" s="6"/>
      <c r="TLV153" s="11"/>
      <c r="TLW153" s="6"/>
      <c r="TMC153" s="11"/>
      <c r="TMD153" s="6"/>
      <c r="TMJ153" s="11"/>
      <c r="TMK153" s="6"/>
      <c r="TMQ153" s="11"/>
      <c r="TMR153" s="6"/>
      <c r="TMX153" s="11"/>
      <c r="TMY153" s="6"/>
      <c r="TNE153" s="11"/>
      <c r="TNF153" s="6"/>
      <c r="TNL153" s="11"/>
      <c r="TNM153" s="6"/>
      <c r="TNS153" s="11"/>
      <c r="TNT153" s="6"/>
      <c r="TNZ153" s="11"/>
      <c r="TOA153" s="6"/>
      <c r="TOG153" s="11"/>
      <c r="TOH153" s="6"/>
      <c r="TON153" s="11"/>
      <c r="TOO153" s="6"/>
      <c r="TOU153" s="11"/>
      <c r="TOV153" s="6"/>
      <c r="TPB153" s="11"/>
      <c r="TPC153" s="6"/>
      <c r="TPI153" s="11"/>
      <c r="TPJ153" s="6"/>
      <c r="TPP153" s="11"/>
      <c r="TPQ153" s="6"/>
      <c r="TPW153" s="11"/>
      <c r="TPX153" s="6"/>
      <c r="TQD153" s="11"/>
      <c r="TQE153" s="6"/>
      <c r="TQK153" s="11"/>
      <c r="TQL153" s="6"/>
      <c r="TQR153" s="11"/>
      <c r="TQS153" s="6"/>
      <c r="TQY153" s="11"/>
      <c r="TQZ153" s="6"/>
      <c r="TRF153" s="11"/>
      <c r="TRG153" s="6"/>
      <c r="TRM153" s="11"/>
      <c r="TRN153" s="6"/>
      <c r="TRT153" s="11"/>
      <c r="TRU153" s="6"/>
      <c r="TSA153" s="11"/>
      <c r="TSB153" s="6"/>
      <c r="TSH153" s="11"/>
      <c r="TSI153" s="6"/>
      <c r="TSO153" s="11"/>
      <c r="TSP153" s="6"/>
      <c r="TSV153" s="11"/>
      <c r="TSW153" s="6"/>
      <c r="TTC153" s="11"/>
      <c r="TTD153" s="6"/>
      <c r="TTJ153" s="11"/>
      <c r="TTK153" s="6"/>
      <c r="TTQ153" s="11"/>
      <c r="TTR153" s="6"/>
      <c r="TTX153" s="11"/>
      <c r="TTY153" s="6"/>
      <c r="TUE153" s="11"/>
      <c r="TUF153" s="6"/>
      <c r="TUL153" s="11"/>
      <c r="TUM153" s="6"/>
      <c r="TUS153" s="11"/>
      <c r="TUT153" s="6"/>
      <c r="TUZ153" s="11"/>
      <c r="TVA153" s="6"/>
      <c r="TVG153" s="11"/>
      <c r="TVH153" s="6"/>
      <c r="TVN153" s="11"/>
      <c r="TVO153" s="6"/>
      <c r="TVU153" s="11"/>
      <c r="TVV153" s="6"/>
      <c r="TWB153" s="11"/>
      <c r="TWC153" s="6"/>
      <c r="TWI153" s="11"/>
      <c r="TWJ153" s="6"/>
      <c r="TWP153" s="11"/>
      <c r="TWQ153" s="6"/>
      <c r="TWW153" s="11"/>
      <c r="TWX153" s="6"/>
      <c r="TXD153" s="11"/>
      <c r="TXE153" s="6"/>
      <c r="TXK153" s="11"/>
      <c r="TXL153" s="6"/>
      <c r="TXR153" s="11"/>
      <c r="TXS153" s="6"/>
      <c r="TXY153" s="11"/>
      <c r="TXZ153" s="6"/>
      <c r="TYF153" s="11"/>
      <c r="TYG153" s="6"/>
      <c r="TYM153" s="11"/>
      <c r="TYN153" s="6"/>
      <c r="TYT153" s="11"/>
      <c r="TYU153" s="6"/>
      <c r="TZA153" s="11"/>
      <c r="TZB153" s="6"/>
      <c r="TZH153" s="11"/>
      <c r="TZI153" s="6"/>
      <c r="TZO153" s="11"/>
      <c r="TZP153" s="6"/>
      <c r="TZV153" s="11"/>
      <c r="TZW153" s="6"/>
      <c r="UAC153" s="11"/>
      <c r="UAD153" s="6"/>
      <c r="UAJ153" s="11"/>
      <c r="UAK153" s="6"/>
      <c r="UAQ153" s="11"/>
      <c r="UAR153" s="6"/>
      <c r="UAX153" s="11"/>
      <c r="UAY153" s="6"/>
      <c r="UBE153" s="11"/>
      <c r="UBF153" s="6"/>
      <c r="UBL153" s="11"/>
      <c r="UBM153" s="6"/>
      <c r="UBS153" s="11"/>
      <c r="UBT153" s="6"/>
      <c r="UBZ153" s="11"/>
      <c r="UCA153" s="6"/>
      <c r="UCG153" s="11"/>
      <c r="UCH153" s="6"/>
      <c r="UCN153" s="11"/>
      <c r="UCO153" s="6"/>
      <c r="UCU153" s="11"/>
      <c r="UCV153" s="6"/>
      <c r="UDB153" s="11"/>
      <c r="UDC153" s="6"/>
      <c r="UDI153" s="11"/>
      <c r="UDJ153" s="6"/>
      <c r="UDP153" s="11"/>
      <c r="UDQ153" s="6"/>
      <c r="UDW153" s="11"/>
      <c r="UDX153" s="6"/>
      <c r="UED153" s="11"/>
      <c r="UEE153" s="6"/>
      <c r="UEK153" s="11"/>
      <c r="UEL153" s="6"/>
      <c r="UER153" s="11"/>
      <c r="UES153" s="6"/>
      <c r="UEY153" s="11"/>
      <c r="UEZ153" s="6"/>
      <c r="UFF153" s="11"/>
      <c r="UFG153" s="6"/>
      <c r="UFM153" s="11"/>
      <c r="UFN153" s="6"/>
      <c r="UFT153" s="11"/>
      <c r="UFU153" s="6"/>
      <c r="UGA153" s="11"/>
      <c r="UGB153" s="6"/>
      <c r="UGH153" s="11"/>
      <c r="UGI153" s="6"/>
      <c r="UGO153" s="11"/>
      <c r="UGP153" s="6"/>
      <c r="UGV153" s="11"/>
      <c r="UGW153" s="6"/>
      <c r="UHC153" s="11"/>
      <c r="UHD153" s="6"/>
      <c r="UHJ153" s="11"/>
      <c r="UHK153" s="6"/>
      <c r="UHQ153" s="11"/>
      <c r="UHR153" s="6"/>
      <c r="UHX153" s="11"/>
      <c r="UHY153" s="6"/>
      <c r="UIE153" s="11"/>
      <c r="UIF153" s="6"/>
      <c r="UIL153" s="11"/>
      <c r="UIM153" s="6"/>
      <c r="UIS153" s="11"/>
      <c r="UIT153" s="6"/>
      <c r="UIZ153" s="11"/>
      <c r="UJA153" s="6"/>
      <c r="UJG153" s="11"/>
      <c r="UJH153" s="6"/>
      <c r="UJN153" s="11"/>
      <c r="UJO153" s="6"/>
      <c r="UJU153" s="11"/>
      <c r="UJV153" s="6"/>
      <c r="UKB153" s="11"/>
      <c r="UKC153" s="6"/>
      <c r="UKI153" s="11"/>
      <c r="UKJ153" s="6"/>
      <c r="UKP153" s="11"/>
      <c r="UKQ153" s="6"/>
      <c r="UKW153" s="11"/>
      <c r="UKX153" s="6"/>
      <c r="ULD153" s="11"/>
      <c r="ULE153" s="6"/>
      <c r="ULK153" s="11"/>
      <c r="ULL153" s="6"/>
      <c r="ULR153" s="11"/>
      <c r="ULS153" s="6"/>
      <c r="ULY153" s="11"/>
      <c r="ULZ153" s="6"/>
      <c r="UMF153" s="11"/>
      <c r="UMG153" s="6"/>
      <c r="UMM153" s="11"/>
      <c r="UMN153" s="6"/>
      <c r="UMT153" s="11"/>
      <c r="UMU153" s="6"/>
      <c r="UNA153" s="11"/>
      <c r="UNB153" s="6"/>
      <c r="UNH153" s="11"/>
      <c r="UNI153" s="6"/>
      <c r="UNO153" s="11"/>
      <c r="UNP153" s="6"/>
      <c r="UNV153" s="11"/>
      <c r="UNW153" s="6"/>
      <c r="UOC153" s="11"/>
      <c r="UOD153" s="6"/>
      <c r="UOJ153" s="11"/>
      <c r="UOK153" s="6"/>
      <c r="UOQ153" s="11"/>
      <c r="UOR153" s="6"/>
      <c r="UOX153" s="11"/>
      <c r="UOY153" s="6"/>
      <c r="UPE153" s="11"/>
      <c r="UPF153" s="6"/>
      <c r="UPL153" s="11"/>
      <c r="UPM153" s="6"/>
      <c r="UPS153" s="11"/>
      <c r="UPT153" s="6"/>
      <c r="UPZ153" s="11"/>
      <c r="UQA153" s="6"/>
      <c r="UQG153" s="11"/>
      <c r="UQH153" s="6"/>
      <c r="UQN153" s="11"/>
      <c r="UQO153" s="6"/>
      <c r="UQU153" s="11"/>
      <c r="UQV153" s="6"/>
      <c r="URB153" s="11"/>
      <c r="URC153" s="6"/>
      <c r="URI153" s="11"/>
      <c r="URJ153" s="6"/>
      <c r="URP153" s="11"/>
      <c r="URQ153" s="6"/>
      <c r="URW153" s="11"/>
      <c r="URX153" s="6"/>
      <c r="USD153" s="11"/>
      <c r="USE153" s="6"/>
      <c r="USK153" s="11"/>
      <c r="USL153" s="6"/>
      <c r="USR153" s="11"/>
      <c r="USS153" s="6"/>
      <c r="USY153" s="11"/>
      <c r="USZ153" s="6"/>
      <c r="UTF153" s="11"/>
      <c r="UTG153" s="6"/>
      <c r="UTM153" s="11"/>
      <c r="UTN153" s="6"/>
      <c r="UTT153" s="11"/>
      <c r="UTU153" s="6"/>
      <c r="UUA153" s="11"/>
      <c r="UUB153" s="6"/>
      <c r="UUH153" s="11"/>
      <c r="UUI153" s="6"/>
      <c r="UUO153" s="11"/>
      <c r="UUP153" s="6"/>
      <c r="UUV153" s="11"/>
      <c r="UUW153" s="6"/>
      <c r="UVC153" s="11"/>
      <c r="UVD153" s="6"/>
      <c r="UVJ153" s="11"/>
      <c r="UVK153" s="6"/>
      <c r="UVQ153" s="11"/>
      <c r="UVR153" s="6"/>
      <c r="UVX153" s="11"/>
      <c r="UVY153" s="6"/>
      <c r="UWE153" s="11"/>
      <c r="UWF153" s="6"/>
      <c r="UWL153" s="11"/>
      <c r="UWM153" s="6"/>
      <c r="UWS153" s="11"/>
      <c r="UWT153" s="6"/>
      <c r="UWZ153" s="11"/>
      <c r="UXA153" s="6"/>
      <c r="UXG153" s="11"/>
      <c r="UXH153" s="6"/>
      <c r="UXN153" s="11"/>
      <c r="UXO153" s="6"/>
      <c r="UXU153" s="11"/>
      <c r="UXV153" s="6"/>
      <c r="UYB153" s="11"/>
      <c r="UYC153" s="6"/>
      <c r="UYI153" s="11"/>
      <c r="UYJ153" s="6"/>
      <c r="UYP153" s="11"/>
      <c r="UYQ153" s="6"/>
      <c r="UYW153" s="11"/>
      <c r="UYX153" s="6"/>
      <c r="UZD153" s="11"/>
      <c r="UZE153" s="6"/>
      <c r="UZK153" s="11"/>
      <c r="UZL153" s="6"/>
      <c r="UZR153" s="11"/>
      <c r="UZS153" s="6"/>
      <c r="UZY153" s="11"/>
      <c r="UZZ153" s="6"/>
      <c r="VAF153" s="11"/>
      <c r="VAG153" s="6"/>
      <c r="VAM153" s="11"/>
      <c r="VAN153" s="6"/>
      <c r="VAT153" s="11"/>
      <c r="VAU153" s="6"/>
      <c r="VBA153" s="11"/>
      <c r="VBB153" s="6"/>
      <c r="VBH153" s="11"/>
      <c r="VBI153" s="6"/>
      <c r="VBO153" s="11"/>
      <c r="VBP153" s="6"/>
      <c r="VBV153" s="11"/>
      <c r="VBW153" s="6"/>
      <c r="VCC153" s="11"/>
      <c r="VCD153" s="6"/>
      <c r="VCJ153" s="11"/>
      <c r="VCK153" s="6"/>
      <c r="VCQ153" s="11"/>
      <c r="VCR153" s="6"/>
      <c r="VCX153" s="11"/>
      <c r="VCY153" s="6"/>
      <c r="VDE153" s="11"/>
      <c r="VDF153" s="6"/>
      <c r="VDL153" s="11"/>
      <c r="VDM153" s="6"/>
      <c r="VDS153" s="11"/>
      <c r="VDT153" s="6"/>
      <c r="VDZ153" s="11"/>
      <c r="VEA153" s="6"/>
      <c r="VEG153" s="11"/>
      <c r="VEH153" s="6"/>
      <c r="VEN153" s="11"/>
      <c r="VEO153" s="6"/>
      <c r="VEU153" s="11"/>
      <c r="VEV153" s="6"/>
      <c r="VFB153" s="11"/>
      <c r="VFC153" s="6"/>
      <c r="VFI153" s="11"/>
      <c r="VFJ153" s="6"/>
      <c r="VFP153" s="11"/>
      <c r="VFQ153" s="6"/>
      <c r="VFW153" s="11"/>
      <c r="VFX153" s="6"/>
      <c r="VGD153" s="11"/>
      <c r="VGE153" s="6"/>
      <c r="VGK153" s="11"/>
      <c r="VGL153" s="6"/>
      <c r="VGR153" s="11"/>
      <c r="VGS153" s="6"/>
      <c r="VGY153" s="11"/>
      <c r="VGZ153" s="6"/>
      <c r="VHF153" s="11"/>
      <c r="VHG153" s="6"/>
      <c r="VHM153" s="11"/>
      <c r="VHN153" s="6"/>
      <c r="VHT153" s="11"/>
      <c r="VHU153" s="6"/>
      <c r="VIA153" s="11"/>
      <c r="VIB153" s="6"/>
      <c r="VIH153" s="11"/>
      <c r="VII153" s="6"/>
      <c r="VIO153" s="11"/>
      <c r="VIP153" s="6"/>
      <c r="VIV153" s="11"/>
      <c r="VIW153" s="6"/>
      <c r="VJC153" s="11"/>
      <c r="VJD153" s="6"/>
      <c r="VJJ153" s="11"/>
      <c r="VJK153" s="6"/>
      <c r="VJQ153" s="11"/>
      <c r="VJR153" s="6"/>
      <c r="VJX153" s="11"/>
      <c r="VJY153" s="6"/>
      <c r="VKE153" s="11"/>
      <c r="VKF153" s="6"/>
      <c r="VKL153" s="11"/>
      <c r="VKM153" s="6"/>
      <c r="VKS153" s="11"/>
      <c r="VKT153" s="6"/>
      <c r="VKZ153" s="11"/>
      <c r="VLA153" s="6"/>
      <c r="VLG153" s="11"/>
      <c r="VLH153" s="6"/>
      <c r="VLN153" s="11"/>
      <c r="VLO153" s="6"/>
      <c r="VLU153" s="11"/>
      <c r="VLV153" s="6"/>
      <c r="VMB153" s="11"/>
      <c r="VMC153" s="6"/>
      <c r="VMI153" s="11"/>
      <c r="VMJ153" s="6"/>
      <c r="VMP153" s="11"/>
      <c r="VMQ153" s="6"/>
      <c r="VMW153" s="11"/>
      <c r="VMX153" s="6"/>
      <c r="VND153" s="11"/>
      <c r="VNE153" s="6"/>
      <c r="VNK153" s="11"/>
      <c r="VNL153" s="6"/>
      <c r="VNR153" s="11"/>
      <c r="VNS153" s="6"/>
      <c r="VNY153" s="11"/>
      <c r="VNZ153" s="6"/>
      <c r="VOF153" s="11"/>
      <c r="VOG153" s="6"/>
      <c r="VOM153" s="11"/>
      <c r="VON153" s="6"/>
      <c r="VOT153" s="11"/>
      <c r="VOU153" s="6"/>
      <c r="VPA153" s="11"/>
      <c r="VPB153" s="6"/>
      <c r="VPH153" s="11"/>
      <c r="VPI153" s="6"/>
      <c r="VPO153" s="11"/>
      <c r="VPP153" s="6"/>
      <c r="VPV153" s="11"/>
      <c r="VPW153" s="6"/>
      <c r="VQC153" s="11"/>
      <c r="VQD153" s="6"/>
      <c r="VQJ153" s="11"/>
      <c r="VQK153" s="6"/>
      <c r="VQQ153" s="11"/>
      <c r="VQR153" s="6"/>
      <c r="VQX153" s="11"/>
      <c r="VQY153" s="6"/>
      <c r="VRE153" s="11"/>
      <c r="VRF153" s="6"/>
      <c r="VRL153" s="11"/>
      <c r="VRM153" s="6"/>
      <c r="VRS153" s="11"/>
      <c r="VRT153" s="6"/>
      <c r="VRZ153" s="11"/>
      <c r="VSA153" s="6"/>
      <c r="VSG153" s="11"/>
      <c r="VSH153" s="6"/>
      <c r="VSN153" s="11"/>
      <c r="VSO153" s="6"/>
      <c r="VSU153" s="11"/>
      <c r="VSV153" s="6"/>
      <c r="VTB153" s="11"/>
      <c r="VTC153" s="6"/>
      <c r="VTI153" s="11"/>
      <c r="VTJ153" s="6"/>
      <c r="VTP153" s="11"/>
      <c r="VTQ153" s="6"/>
      <c r="VTW153" s="11"/>
      <c r="VTX153" s="6"/>
      <c r="VUD153" s="11"/>
      <c r="VUE153" s="6"/>
      <c r="VUK153" s="11"/>
      <c r="VUL153" s="6"/>
      <c r="VUR153" s="11"/>
      <c r="VUS153" s="6"/>
      <c r="VUY153" s="11"/>
      <c r="VUZ153" s="6"/>
      <c r="VVF153" s="11"/>
      <c r="VVG153" s="6"/>
      <c r="VVM153" s="11"/>
      <c r="VVN153" s="6"/>
      <c r="VVT153" s="11"/>
      <c r="VVU153" s="6"/>
      <c r="VWA153" s="11"/>
      <c r="VWB153" s="6"/>
      <c r="VWH153" s="11"/>
      <c r="VWI153" s="6"/>
      <c r="VWO153" s="11"/>
      <c r="VWP153" s="6"/>
      <c r="VWV153" s="11"/>
      <c r="VWW153" s="6"/>
      <c r="VXC153" s="11"/>
      <c r="VXD153" s="6"/>
      <c r="VXJ153" s="11"/>
      <c r="VXK153" s="6"/>
      <c r="VXQ153" s="11"/>
      <c r="VXR153" s="6"/>
      <c r="VXX153" s="11"/>
      <c r="VXY153" s="6"/>
      <c r="VYE153" s="11"/>
      <c r="VYF153" s="6"/>
      <c r="VYL153" s="11"/>
      <c r="VYM153" s="6"/>
      <c r="VYS153" s="11"/>
      <c r="VYT153" s="6"/>
      <c r="VYZ153" s="11"/>
      <c r="VZA153" s="6"/>
      <c r="VZG153" s="11"/>
      <c r="VZH153" s="6"/>
      <c r="VZN153" s="11"/>
      <c r="VZO153" s="6"/>
      <c r="VZU153" s="11"/>
      <c r="VZV153" s="6"/>
      <c r="WAB153" s="11"/>
      <c r="WAC153" s="6"/>
      <c r="WAI153" s="11"/>
      <c r="WAJ153" s="6"/>
      <c r="WAP153" s="11"/>
      <c r="WAQ153" s="6"/>
      <c r="WAW153" s="11"/>
      <c r="WAX153" s="6"/>
      <c r="WBD153" s="11"/>
      <c r="WBE153" s="6"/>
      <c r="WBK153" s="11"/>
      <c r="WBL153" s="6"/>
      <c r="WBR153" s="11"/>
      <c r="WBS153" s="6"/>
      <c r="WBY153" s="11"/>
      <c r="WBZ153" s="6"/>
      <c r="WCF153" s="11"/>
      <c r="WCG153" s="6"/>
      <c r="WCM153" s="11"/>
      <c r="WCN153" s="6"/>
      <c r="WCT153" s="11"/>
      <c r="WCU153" s="6"/>
      <c r="WDA153" s="11"/>
      <c r="WDB153" s="6"/>
      <c r="WDH153" s="11"/>
      <c r="WDI153" s="6"/>
      <c r="WDO153" s="11"/>
      <c r="WDP153" s="6"/>
      <c r="WDV153" s="11"/>
      <c r="WDW153" s="6"/>
      <c r="WEC153" s="11"/>
      <c r="WED153" s="6"/>
      <c r="WEJ153" s="11"/>
      <c r="WEK153" s="6"/>
      <c r="WEQ153" s="11"/>
      <c r="WER153" s="6"/>
      <c r="WEX153" s="11"/>
      <c r="WEY153" s="6"/>
      <c r="WFE153" s="11"/>
      <c r="WFF153" s="6"/>
      <c r="WFL153" s="11"/>
      <c r="WFM153" s="6"/>
      <c r="WFS153" s="11"/>
      <c r="WFT153" s="6"/>
      <c r="WFZ153" s="11"/>
      <c r="WGA153" s="6"/>
      <c r="WGG153" s="11"/>
      <c r="WGH153" s="6"/>
      <c r="WGN153" s="11"/>
      <c r="WGO153" s="6"/>
      <c r="WGU153" s="11"/>
      <c r="WGV153" s="6"/>
      <c r="WHB153" s="11"/>
      <c r="WHC153" s="6"/>
      <c r="WHI153" s="11"/>
      <c r="WHJ153" s="6"/>
      <c r="WHP153" s="11"/>
      <c r="WHQ153" s="6"/>
      <c r="WHW153" s="11"/>
      <c r="WHX153" s="6"/>
      <c r="WID153" s="11"/>
      <c r="WIE153" s="6"/>
      <c r="WIK153" s="11"/>
      <c r="WIL153" s="6"/>
      <c r="WIR153" s="11"/>
      <c r="WIS153" s="6"/>
      <c r="WIY153" s="11"/>
      <c r="WIZ153" s="6"/>
      <c r="WJF153" s="11"/>
      <c r="WJG153" s="6"/>
      <c r="WJM153" s="11"/>
      <c r="WJN153" s="6"/>
      <c r="WJT153" s="11"/>
      <c r="WJU153" s="6"/>
      <c r="WKA153" s="11"/>
      <c r="WKB153" s="6"/>
      <c r="WKH153" s="11"/>
      <c r="WKI153" s="6"/>
      <c r="WKO153" s="11"/>
      <c r="WKP153" s="6"/>
      <c r="WKV153" s="11"/>
      <c r="WKW153" s="6"/>
      <c r="WLC153" s="11"/>
      <c r="WLD153" s="6"/>
      <c r="WLJ153" s="11"/>
      <c r="WLK153" s="6"/>
      <c r="WLQ153" s="11"/>
      <c r="WLR153" s="6"/>
      <c r="WLX153" s="11"/>
      <c r="WLY153" s="6"/>
      <c r="WME153" s="11"/>
      <c r="WMF153" s="6"/>
      <c r="WML153" s="11"/>
      <c r="WMM153" s="6"/>
      <c r="WMS153" s="11"/>
      <c r="WMT153" s="6"/>
      <c r="WMZ153" s="11"/>
      <c r="WNA153" s="6"/>
      <c r="WNG153" s="11"/>
      <c r="WNH153" s="6"/>
      <c r="WNN153" s="11"/>
      <c r="WNO153" s="6"/>
      <c r="WNU153" s="11"/>
      <c r="WNV153" s="6"/>
      <c r="WOB153" s="11"/>
      <c r="WOC153" s="6"/>
      <c r="WOI153" s="11"/>
      <c r="WOJ153" s="6"/>
      <c r="WOP153" s="11"/>
      <c r="WOQ153" s="6"/>
      <c r="WOW153" s="11"/>
      <c r="WOX153" s="6"/>
      <c r="WPD153" s="11"/>
      <c r="WPE153" s="6"/>
      <c r="WPK153" s="11"/>
      <c r="WPL153" s="6"/>
      <c r="WPR153" s="11"/>
      <c r="WPS153" s="6"/>
      <c r="WPY153" s="11"/>
      <c r="WPZ153" s="6"/>
      <c r="WQF153" s="11"/>
      <c r="WQG153" s="6"/>
      <c r="WQM153" s="11"/>
      <c r="WQN153" s="6"/>
      <c r="WQT153" s="11"/>
      <c r="WQU153" s="6"/>
      <c r="WRA153" s="11"/>
      <c r="WRB153" s="6"/>
      <c r="WRH153" s="11"/>
      <c r="WRI153" s="6"/>
      <c r="WRO153" s="11"/>
      <c r="WRP153" s="6"/>
      <c r="WRV153" s="11"/>
      <c r="WRW153" s="6"/>
      <c r="WSC153" s="11"/>
      <c r="WSD153" s="6"/>
      <c r="WSJ153" s="11"/>
      <c r="WSK153" s="6"/>
      <c r="WSQ153" s="11"/>
      <c r="WSR153" s="6"/>
      <c r="WSX153" s="11"/>
      <c r="WSY153" s="6"/>
      <c r="WTE153" s="11"/>
      <c r="WTF153" s="6"/>
      <c r="WTL153" s="11"/>
      <c r="WTM153" s="6"/>
      <c r="WTS153" s="11"/>
      <c r="WTT153" s="6"/>
      <c r="WTZ153" s="11"/>
      <c r="WUA153" s="6"/>
      <c r="WUG153" s="11"/>
      <c r="WUH153" s="6"/>
      <c r="WUN153" s="11"/>
      <c r="WUO153" s="6"/>
      <c r="WUU153" s="11"/>
      <c r="WUV153" s="6"/>
      <c r="WVB153" s="11"/>
      <c r="WVC153" s="6"/>
      <c r="WVI153" s="11"/>
      <c r="WVJ153" s="6"/>
      <c r="WVP153" s="11"/>
      <c r="WVQ153" s="6"/>
      <c r="WVW153" s="11"/>
      <c r="WVX153" s="6"/>
      <c r="WWD153" s="11"/>
      <c r="WWE153" s="6"/>
      <c r="WWK153" s="11"/>
      <c r="WWL153" s="6"/>
      <c r="WWR153" s="11"/>
      <c r="WWS153" s="6"/>
      <c r="WWY153" s="11"/>
      <c r="WWZ153" s="6"/>
      <c r="WXF153" s="11"/>
      <c r="WXG153" s="6"/>
      <c r="WXM153" s="11"/>
      <c r="WXN153" s="6"/>
      <c r="WXT153" s="11"/>
      <c r="WXU153" s="6"/>
      <c r="WYA153" s="11"/>
      <c r="WYB153" s="6"/>
      <c r="WYH153" s="11"/>
      <c r="WYI153" s="6"/>
      <c r="WYO153" s="11"/>
      <c r="WYP153" s="6"/>
      <c r="WYV153" s="11"/>
      <c r="WYW153" s="6"/>
      <c r="WZC153" s="11"/>
      <c r="WZD153" s="6"/>
      <c r="WZJ153" s="11"/>
      <c r="WZK153" s="6"/>
      <c r="WZQ153" s="11"/>
      <c r="WZR153" s="6"/>
      <c r="WZX153" s="11"/>
      <c r="WZY153" s="6"/>
      <c r="XAE153" s="11"/>
      <c r="XAF153" s="6"/>
      <c r="XAL153" s="11"/>
      <c r="XAM153" s="6"/>
      <c r="XAS153" s="11"/>
      <c r="XAT153" s="6"/>
      <c r="XAZ153" s="11"/>
      <c r="XBA153" s="6"/>
      <c r="XBG153" s="11"/>
      <c r="XBH153" s="6"/>
      <c r="XBN153" s="11"/>
      <c r="XBO153" s="6"/>
      <c r="XBU153" s="11"/>
      <c r="XBV153" s="6"/>
      <c r="XCB153" s="11"/>
      <c r="XCC153" s="6"/>
      <c r="XCI153" s="11"/>
      <c r="XCJ153" s="6"/>
      <c r="XCP153" s="11"/>
      <c r="XCQ153" s="6"/>
      <c r="XCW153" s="11"/>
      <c r="XCX153" s="6"/>
      <c r="XDD153" s="11"/>
      <c r="XDE153" s="6"/>
      <c r="XDK153" s="11"/>
      <c r="XDL153" s="6"/>
      <c r="XDR153" s="11"/>
      <c r="XDS153" s="6"/>
      <c r="XDY153" s="11"/>
      <c r="XDZ153" s="6"/>
      <c r="XEF153" s="11"/>
      <c r="XEG153" s="6"/>
      <c r="XEM153" s="11"/>
      <c r="XEN153" s="6"/>
      <c r="XET153" s="11"/>
      <c r="XEU153" s="6"/>
      <c r="XFA153" s="11"/>
      <c r="XFB153" s="6"/>
    </row>
    <row r="154" spans="1:1024 1030:2046 2052:3068 3074:5119 5125:6141 6147:7163 7169:8192 8198:9214 9220:10236 10242:12287 12293:13309 13315:14331 14337:15360 15366:16382" s="7" customFormat="1" x14ac:dyDescent="0.2">
      <c r="A154" s="11">
        <v>45854</v>
      </c>
      <c r="B154" s="6" t="s">
        <v>20</v>
      </c>
      <c r="C154" s="7">
        <v>5.8680899999999996</v>
      </c>
      <c r="D154" s="7">
        <v>15000000</v>
      </c>
      <c r="E154" s="7">
        <v>88021355.310000002</v>
      </c>
      <c r="F154" s="7">
        <v>114.948953</v>
      </c>
      <c r="G154" s="7">
        <v>115.05787599999999</v>
      </c>
      <c r="H154" s="3"/>
      <c r="I154" s="6"/>
      <c r="O154" s="11"/>
      <c r="P154" s="6"/>
      <c r="V154" s="11"/>
      <c r="W154" s="6"/>
      <c r="AC154" s="11"/>
      <c r="AD154" s="6"/>
      <c r="AJ154" s="11"/>
      <c r="AK154" s="6"/>
      <c r="AQ154" s="11"/>
      <c r="AR154" s="6"/>
      <c r="AX154" s="11"/>
      <c r="AY154" s="6"/>
      <c r="BE154" s="11"/>
      <c r="BF154" s="6"/>
      <c r="BL154" s="11"/>
      <c r="BM154" s="6"/>
      <c r="BS154" s="11"/>
      <c r="BT154" s="6"/>
      <c r="BZ154" s="11"/>
      <c r="CA154" s="6"/>
      <c r="CG154" s="11"/>
      <c r="CH154" s="6"/>
      <c r="CN154" s="11"/>
      <c r="CO154" s="6"/>
      <c r="CU154" s="11"/>
      <c r="CV154" s="6"/>
      <c r="DB154" s="11"/>
      <c r="DC154" s="6"/>
      <c r="DI154" s="11"/>
      <c r="DJ154" s="6"/>
      <c r="DP154" s="11"/>
      <c r="DQ154" s="6"/>
      <c r="DW154" s="11"/>
      <c r="DX154" s="6"/>
      <c r="ED154" s="11"/>
      <c r="EE154" s="6"/>
      <c r="EK154" s="11"/>
      <c r="EL154" s="6"/>
      <c r="ER154" s="11"/>
      <c r="ES154" s="6"/>
      <c r="EY154" s="11"/>
      <c r="EZ154" s="6"/>
      <c r="FF154" s="11"/>
      <c r="FG154" s="6"/>
      <c r="FM154" s="11"/>
      <c r="FN154" s="6"/>
      <c r="FT154" s="11"/>
      <c r="FU154" s="6"/>
      <c r="GA154" s="11"/>
      <c r="GB154" s="6"/>
      <c r="GH154" s="11"/>
      <c r="GI154" s="6"/>
      <c r="GO154" s="11"/>
      <c r="GP154" s="6"/>
      <c r="GV154" s="11"/>
      <c r="GW154" s="6"/>
      <c r="HC154" s="11"/>
      <c r="HD154" s="6"/>
      <c r="HJ154" s="11"/>
      <c r="HK154" s="6"/>
      <c r="HQ154" s="11"/>
      <c r="HR154" s="6"/>
      <c r="HX154" s="11"/>
      <c r="HY154" s="6"/>
      <c r="IE154" s="11"/>
      <c r="IF154" s="6"/>
      <c r="IL154" s="11"/>
      <c r="IM154" s="6"/>
      <c r="IS154" s="11"/>
      <c r="IT154" s="6"/>
      <c r="IZ154" s="11"/>
      <c r="JA154" s="6"/>
      <c r="JG154" s="11"/>
      <c r="JH154" s="6"/>
      <c r="JN154" s="11"/>
      <c r="JO154" s="6"/>
      <c r="JU154" s="11"/>
      <c r="JV154" s="6"/>
      <c r="KB154" s="11"/>
      <c r="KC154" s="6"/>
      <c r="KI154" s="11"/>
      <c r="KJ154" s="6"/>
      <c r="KP154" s="11"/>
      <c r="KQ154" s="6"/>
      <c r="KW154" s="11"/>
      <c r="KX154" s="6"/>
      <c r="LD154" s="11"/>
      <c r="LE154" s="6"/>
      <c r="LK154" s="11"/>
      <c r="LL154" s="6"/>
      <c r="LR154" s="11"/>
      <c r="LS154" s="6"/>
      <c r="LY154" s="11"/>
      <c r="LZ154" s="6"/>
      <c r="MF154" s="11"/>
      <c r="MG154" s="6"/>
      <c r="MM154" s="11"/>
      <c r="MN154" s="6"/>
      <c r="MT154" s="11"/>
      <c r="MU154" s="6"/>
      <c r="NA154" s="11"/>
      <c r="NB154" s="6"/>
      <c r="NH154" s="11"/>
      <c r="NI154" s="6"/>
      <c r="NO154" s="11"/>
      <c r="NP154" s="6"/>
      <c r="NV154" s="11"/>
      <c r="NW154" s="6"/>
      <c r="OC154" s="11"/>
      <c r="OD154" s="6"/>
      <c r="OJ154" s="11"/>
      <c r="OK154" s="6"/>
      <c r="OQ154" s="11"/>
      <c r="OR154" s="6"/>
      <c r="OX154" s="11"/>
      <c r="OY154" s="6"/>
      <c r="PE154" s="11"/>
      <c r="PF154" s="6"/>
      <c r="PL154" s="11"/>
      <c r="PM154" s="6"/>
      <c r="PS154" s="11"/>
      <c r="PT154" s="6"/>
      <c r="PZ154" s="11"/>
      <c r="QA154" s="6"/>
      <c r="QG154" s="11"/>
      <c r="QH154" s="6"/>
      <c r="QN154" s="11"/>
      <c r="QO154" s="6"/>
      <c r="QU154" s="11"/>
      <c r="QV154" s="6"/>
      <c r="RB154" s="11"/>
      <c r="RC154" s="6"/>
      <c r="RI154" s="11"/>
      <c r="RJ154" s="6"/>
      <c r="RP154" s="11"/>
      <c r="RQ154" s="6"/>
      <c r="RW154" s="11"/>
      <c r="RX154" s="6"/>
      <c r="SD154" s="11"/>
      <c r="SE154" s="6"/>
      <c r="SK154" s="11"/>
      <c r="SL154" s="6"/>
      <c r="SR154" s="11"/>
      <c r="SS154" s="6"/>
      <c r="SY154" s="11"/>
      <c r="SZ154" s="6"/>
      <c r="TF154" s="11"/>
      <c r="TG154" s="6"/>
      <c r="TM154" s="11"/>
      <c r="TN154" s="6"/>
      <c r="TT154" s="11"/>
      <c r="TU154" s="6"/>
      <c r="UA154" s="11"/>
      <c r="UB154" s="6"/>
      <c r="UH154" s="11"/>
      <c r="UI154" s="6"/>
      <c r="UO154" s="11"/>
      <c r="UP154" s="6"/>
      <c r="UV154" s="11"/>
      <c r="UW154" s="6"/>
      <c r="VC154" s="11"/>
      <c r="VD154" s="6"/>
      <c r="VJ154" s="11"/>
      <c r="VK154" s="6"/>
      <c r="VQ154" s="11"/>
      <c r="VR154" s="6"/>
      <c r="VX154" s="11"/>
      <c r="VY154" s="6"/>
      <c r="WE154" s="11"/>
      <c r="WF154" s="6"/>
      <c r="WL154" s="11"/>
      <c r="WM154" s="6"/>
      <c r="WS154" s="11"/>
      <c r="WT154" s="6"/>
      <c r="WZ154" s="11"/>
      <c r="XA154" s="6"/>
      <c r="XG154" s="11"/>
      <c r="XH154" s="6"/>
      <c r="XN154" s="11"/>
      <c r="XO154" s="6"/>
      <c r="XU154" s="11"/>
      <c r="XV154" s="6"/>
      <c r="YB154" s="11"/>
      <c r="YC154" s="6"/>
      <c r="YI154" s="11"/>
      <c r="YJ154" s="6"/>
      <c r="YP154" s="11"/>
      <c r="YQ154" s="6"/>
      <c r="YW154" s="11"/>
      <c r="YX154" s="6"/>
      <c r="ZD154" s="11"/>
      <c r="ZE154" s="6"/>
      <c r="ZK154" s="11"/>
      <c r="ZL154" s="6"/>
      <c r="ZR154" s="11"/>
      <c r="ZS154" s="6"/>
      <c r="ZY154" s="11"/>
      <c r="ZZ154" s="6"/>
      <c r="AAF154" s="11"/>
      <c r="AAG154" s="6"/>
      <c r="AAM154" s="11"/>
      <c r="AAN154" s="6"/>
      <c r="AAT154" s="11"/>
      <c r="AAU154" s="6"/>
      <c r="ABA154" s="11"/>
      <c r="ABB154" s="6"/>
      <c r="ABH154" s="11"/>
      <c r="ABI154" s="6"/>
      <c r="ABO154" s="11"/>
      <c r="ABP154" s="6"/>
      <c r="ABV154" s="11"/>
      <c r="ABW154" s="6"/>
      <c r="ACC154" s="11"/>
      <c r="ACD154" s="6"/>
      <c r="ACJ154" s="11"/>
      <c r="ACK154" s="6"/>
      <c r="ACQ154" s="11"/>
      <c r="ACR154" s="6"/>
      <c r="ACX154" s="11"/>
      <c r="ACY154" s="6"/>
      <c r="ADE154" s="11"/>
      <c r="ADF154" s="6"/>
      <c r="ADL154" s="11"/>
      <c r="ADM154" s="6"/>
      <c r="ADS154" s="11"/>
      <c r="ADT154" s="6"/>
      <c r="ADZ154" s="11"/>
      <c r="AEA154" s="6"/>
      <c r="AEG154" s="11"/>
      <c r="AEH154" s="6"/>
      <c r="AEN154" s="11"/>
      <c r="AEO154" s="6"/>
      <c r="AEU154" s="11"/>
      <c r="AEV154" s="6"/>
      <c r="AFB154" s="11"/>
      <c r="AFC154" s="6"/>
      <c r="AFI154" s="11"/>
      <c r="AFJ154" s="6"/>
      <c r="AFP154" s="11"/>
      <c r="AFQ154" s="6"/>
      <c r="AFW154" s="11"/>
      <c r="AFX154" s="6"/>
      <c r="AGD154" s="11"/>
      <c r="AGE154" s="6"/>
      <c r="AGK154" s="11"/>
      <c r="AGL154" s="6"/>
      <c r="AGR154" s="11"/>
      <c r="AGS154" s="6"/>
      <c r="AGY154" s="11"/>
      <c r="AGZ154" s="6"/>
      <c r="AHF154" s="11"/>
      <c r="AHG154" s="6"/>
      <c r="AHM154" s="11"/>
      <c r="AHN154" s="6"/>
      <c r="AHT154" s="11"/>
      <c r="AHU154" s="6"/>
      <c r="AIA154" s="11"/>
      <c r="AIB154" s="6"/>
      <c r="AIH154" s="11"/>
      <c r="AII154" s="6"/>
      <c r="AIO154" s="11"/>
      <c r="AIP154" s="6"/>
      <c r="AIV154" s="11"/>
      <c r="AIW154" s="6"/>
      <c r="AJC154" s="11"/>
      <c r="AJD154" s="6"/>
      <c r="AJJ154" s="11"/>
      <c r="AJK154" s="6"/>
      <c r="AJQ154" s="11"/>
      <c r="AJR154" s="6"/>
      <c r="AJX154" s="11"/>
      <c r="AJY154" s="6"/>
      <c r="AKE154" s="11"/>
      <c r="AKF154" s="6"/>
      <c r="AKL154" s="11"/>
      <c r="AKM154" s="6"/>
      <c r="AKS154" s="11"/>
      <c r="AKT154" s="6"/>
      <c r="AKZ154" s="11"/>
      <c r="ALA154" s="6"/>
      <c r="ALG154" s="11"/>
      <c r="ALH154" s="6"/>
      <c r="ALN154" s="11"/>
      <c r="ALO154" s="6"/>
      <c r="ALU154" s="11"/>
      <c r="ALV154" s="6"/>
      <c r="AMB154" s="11"/>
      <c r="AMC154" s="6"/>
      <c r="AMI154" s="11"/>
      <c r="AMJ154" s="6"/>
      <c r="AMP154" s="11"/>
      <c r="AMQ154" s="6"/>
      <c r="AMW154" s="11"/>
      <c r="AMX154" s="6"/>
      <c r="AND154" s="11"/>
      <c r="ANE154" s="6"/>
      <c r="ANK154" s="11"/>
      <c r="ANL154" s="6"/>
      <c r="ANR154" s="11"/>
      <c r="ANS154" s="6"/>
      <c r="ANY154" s="11"/>
      <c r="ANZ154" s="6"/>
      <c r="AOF154" s="11"/>
      <c r="AOG154" s="6"/>
      <c r="AOM154" s="11"/>
      <c r="AON154" s="6"/>
      <c r="AOT154" s="11"/>
      <c r="AOU154" s="6"/>
      <c r="APA154" s="11"/>
      <c r="APB154" s="6"/>
      <c r="APH154" s="11"/>
      <c r="API154" s="6"/>
      <c r="APO154" s="11"/>
      <c r="APP154" s="6"/>
      <c r="APV154" s="11"/>
      <c r="APW154" s="6"/>
      <c r="AQC154" s="11"/>
      <c r="AQD154" s="6"/>
      <c r="AQJ154" s="11"/>
      <c r="AQK154" s="6"/>
      <c r="AQQ154" s="11"/>
      <c r="AQR154" s="6"/>
      <c r="AQX154" s="11"/>
      <c r="AQY154" s="6"/>
      <c r="ARE154" s="11"/>
      <c r="ARF154" s="6"/>
      <c r="ARL154" s="11"/>
      <c r="ARM154" s="6"/>
      <c r="ARS154" s="11"/>
      <c r="ART154" s="6"/>
      <c r="ARZ154" s="11"/>
      <c r="ASA154" s="6"/>
      <c r="ASG154" s="11"/>
      <c r="ASH154" s="6"/>
      <c r="ASN154" s="11"/>
      <c r="ASO154" s="6"/>
      <c r="ASU154" s="11"/>
      <c r="ASV154" s="6"/>
      <c r="ATB154" s="11"/>
      <c r="ATC154" s="6"/>
      <c r="ATI154" s="11"/>
      <c r="ATJ154" s="6"/>
      <c r="ATP154" s="11"/>
      <c r="ATQ154" s="6"/>
      <c r="ATW154" s="11"/>
      <c r="ATX154" s="6"/>
      <c r="AUD154" s="11"/>
      <c r="AUE154" s="6"/>
      <c r="AUK154" s="11"/>
      <c r="AUL154" s="6"/>
      <c r="AUR154" s="11"/>
      <c r="AUS154" s="6"/>
      <c r="AUY154" s="11"/>
      <c r="AUZ154" s="6"/>
      <c r="AVF154" s="11"/>
      <c r="AVG154" s="6"/>
      <c r="AVM154" s="11"/>
      <c r="AVN154" s="6"/>
      <c r="AVT154" s="11"/>
      <c r="AVU154" s="6"/>
      <c r="AWA154" s="11"/>
      <c r="AWB154" s="6"/>
      <c r="AWH154" s="11"/>
      <c r="AWI154" s="6"/>
      <c r="AWO154" s="11"/>
      <c r="AWP154" s="6"/>
      <c r="AWV154" s="11"/>
      <c r="AWW154" s="6"/>
      <c r="AXC154" s="11"/>
      <c r="AXD154" s="6"/>
      <c r="AXJ154" s="11"/>
      <c r="AXK154" s="6"/>
      <c r="AXQ154" s="11"/>
      <c r="AXR154" s="6"/>
      <c r="AXX154" s="11"/>
      <c r="AXY154" s="6"/>
      <c r="AYE154" s="11"/>
      <c r="AYF154" s="6"/>
      <c r="AYL154" s="11"/>
      <c r="AYM154" s="6"/>
      <c r="AYS154" s="11"/>
      <c r="AYT154" s="6"/>
      <c r="AYZ154" s="11"/>
      <c r="AZA154" s="6"/>
      <c r="AZG154" s="11"/>
      <c r="AZH154" s="6"/>
      <c r="AZN154" s="11"/>
      <c r="AZO154" s="6"/>
      <c r="AZU154" s="11"/>
      <c r="AZV154" s="6"/>
      <c r="BAB154" s="11"/>
      <c r="BAC154" s="6"/>
      <c r="BAI154" s="11"/>
      <c r="BAJ154" s="6"/>
      <c r="BAP154" s="11"/>
      <c r="BAQ154" s="6"/>
      <c r="BAW154" s="11"/>
      <c r="BAX154" s="6"/>
      <c r="BBD154" s="11"/>
      <c r="BBE154" s="6"/>
      <c r="BBK154" s="11"/>
      <c r="BBL154" s="6"/>
      <c r="BBR154" s="11"/>
      <c r="BBS154" s="6"/>
      <c r="BBY154" s="11"/>
      <c r="BBZ154" s="6"/>
      <c r="BCF154" s="11"/>
      <c r="BCG154" s="6"/>
      <c r="BCM154" s="11"/>
      <c r="BCN154" s="6"/>
      <c r="BCT154" s="11"/>
      <c r="BCU154" s="6"/>
      <c r="BDA154" s="11"/>
      <c r="BDB154" s="6"/>
      <c r="BDH154" s="11"/>
      <c r="BDI154" s="6"/>
      <c r="BDO154" s="11"/>
      <c r="BDP154" s="6"/>
      <c r="BDV154" s="11"/>
      <c r="BDW154" s="6"/>
      <c r="BEC154" s="11"/>
      <c r="BED154" s="6"/>
      <c r="BEJ154" s="11"/>
      <c r="BEK154" s="6"/>
      <c r="BEQ154" s="11"/>
      <c r="BER154" s="6"/>
      <c r="BEX154" s="11"/>
      <c r="BEY154" s="6"/>
      <c r="BFE154" s="11"/>
      <c r="BFF154" s="6"/>
      <c r="BFL154" s="11"/>
      <c r="BFM154" s="6"/>
      <c r="BFS154" s="11"/>
      <c r="BFT154" s="6"/>
      <c r="BFZ154" s="11"/>
      <c r="BGA154" s="6"/>
      <c r="BGG154" s="11"/>
      <c r="BGH154" s="6"/>
      <c r="BGN154" s="11"/>
      <c r="BGO154" s="6"/>
      <c r="BGU154" s="11"/>
      <c r="BGV154" s="6"/>
      <c r="BHB154" s="11"/>
      <c r="BHC154" s="6"/>
      <c r="BHI154" s="11"/>
      <c r="BHJ154" s="6"/>
      <c r="BHP154" s="11"/>
      <c r="BHQ154" s="6"/>
      <c r="BHW154" s="11"/>
      <c r="BHX154" s="6"/>
      <c r="BID154" s="11"/>
      <c r="BIE154" s="6"/>
      <c r="BIK154" s="11"/>
      <c r="BIL154" s="6"/>
      <c r="BIR154" s="11"/>
      <c r="BIS154" s="6"/>
      <c r="BIY154" s="11"/>
      <c r="BIZ154" s="6"/>
      <c r="BJF154" s="11"/>
      <c r="BJG154" s="6"/>
      <c r="BJM154" s="11"/>
      <c r="BJN154" s="6"/>
      <c r="BJT154" s="11"/>
      <c r="BJU154" s="6"/>
      <c r="BKA154" s="11"/>
      <c r="BKB154" s="6"/>
      <c r="BKH154" s="11"/>
      <c r="BKI154" s="6"/>
      <c r="BKO154" s="11"/>
      <c r="BKP154" s="6"/>
      <c r="BKV154" s="11"/>
      <c r="BKW154" s="6"/>
      <c r="BLC154" s="11"/>
      <c r="BLD154" s="6"/>
      <c r="BLJ154" s="11"/>
      <c r="BLK154" s="6"/>
      <c r="BLQ154" s="11"/>
      <c r="BLR154" s="6"/>
      <c r="BLX154" s="11"/>
      <c r="BLY154" s="6"/>
      <c r="BME154" s="11"/>
      <c r="BMF154" s="6"/>
      <c r="BML154" s="11"/>
      <c r="BMM154" s="6"/>
      <c r="BMS154" s="11"/>
      <c r="BMT154" s="6"/>
      <c r="BMZ154" s="11"/>
      <c r="BNA154" s="6"/>
      <c r="BNG154" s="11"/>
      <c r="BNH154" s="6"/>
      <c r="BNN154" s="11"/>
      <c r="BNO154" s="6"/>
      <c r="BNU154" s="11"/>
      <c r="BNV154" s="6"/>
      <c r="BOB154" s="11"/>
      <c r="BOC154" s="6"/>
      <c r="BOI154" s="11"/>
      <c r="BOJ154" s="6"/>
      <c r="BOP154" s="11"/>
      <c r="BOQ154" s="6"/>
      <c r="BOW154" s="11"/>
      <c r="BOX154" s="6"/>
      <c r="BPD154" s="11"/>
      <c r="BPE154" s="6"/>
      <c r="BPK154" s="11"/>
      <c r="BPL154" s="6"/>
      <c r="BPR154" s="11"/>
      <c r="BPS154" s="6"/>
      <c r="BPY154" s="11"/>
      <c r="BPZ154" s="6"/>
      <c r="BQF154" s="11"/>
      <c r="BQG154" s="6"/>
      <c r="BQM154" s="11"/>
      <c r="BQN154" s="6"/>
      <c r="BQT154" s="11"/>
      <c r="BQU154" s="6"/>
      <c r="BRA154" s="11"/>
      <c r="BRB154" s="6"/>
      <c r="BRH154" s="11"/>
      <c r="BRI154" s="6"/>
      <c r="BRO154" s="11"/>
      <c r="BRP154" s="6"/>
      <c r="BRV154" s="11"/>
      <c r="BRW154" s="6"/>
      <c r="BSC154" s="11"/>
      <c r="BSD154" s="6"/>
      <c r="BSJ154" s="11"/>
      <c r="BSK154" s="6"/>
      <c r="BSQ154" s="11"/>
      <c r="BSR154" s="6"/>
      <c r="BSX154" s="11"/>
      <c r="BSY154" s="6"/>
      <c r="BTE154" s="11"/>
      <c r="BTF154" s="6"/>
      <c r="BTL154" s="11"/>
      <c r="BTM154" s="6"/>
      <c r="BTS154" s="11"/>
      <c r="BTT154" s="6"/>
      <c r="BTZ154" s="11"/>
      <c r="BUA154" s="6"/>
      <c r="BUG154" s="11"/>
      <c r="BUH154" s="6"/>
      <c r="BUN154" s="11"/>
      <c r="BUO154" s="6"/>
      <c r="BUU154" s="11"/>
      <c r="BUV154" s="6"/>
      <c r="BVB154" s="11"/>
      <c r="BVC154" s="6"/>
      <c r="BVI154" s="11"/>
      <c r="BVJ154" s="6"/>
      <c r="BVP154" s="11"/>
      <c r="BVQ154" s="6"/>
      <c r="BVW154" s="11"/>
      <c r="BVX154" s="6"/>
      <c r="BWD154" s="11"/>
      <c r="BWE154" s="6"/>
      <c r="BWK154" s="11"/>
      <c r="BWL154" s="6"/>
      <c r="BWR154" s="11"/>
      <c r="BWS154" s="6"/>
      <c r="BWY154" s="11"/>
      <c r="BWZ154" s="6"/>
      <c r="BXF154" s="11"/>
      <c r="BXG154" s="6"/>
      <c r="BXM154" s="11"/>
      <c r="BXN154" s="6"/>
      <c r="BXT154" s="11"/>
      <c r="BXU154" s="6"/>
      <c r="BYA154" s="11"/>
      <c r="BYB154" s="6"/>
      <c r="BYH154" s="11"/>
      <c r="BYI154" s="6"/>
      <c r="BYO154" s="11"/>
      <c r="BYP154" s="6"/>
      <c r="BYV154" s="11"/>
      <c r="BYW154" s="6"/>
      <c r="BZC154" s="11"/>
      <c r="BZD154" s="6"/>
      <c r="BZJ154" s="11"/>
      <c r="BZK154" s="6"/>
      <c r="BZQ154" s="11"/>
      <c r="BZR154" s="6"/>
      <c r="BZX154" s="11"/>
      <c r="BZY154" s="6"/>
      <c r="CAE154" s="11"/>
      <c r="CAF154" s="6"/>
      <c r="CAL154" s="11"/>
      <c r="CAM154" s="6"/>
      <c r="CAS154" s="11"/>
      <c r="CAT154" s="6"/>
      <c r="CAZ154" s="11"/>
      <c r="CBA154" s="6"/>
      <c r="CBG154" s="11"/>
      <c r="CBH154" s="6"/>
      <c r="CBN154" s="11"/>
      <c r="CBO154" s="6"/>
      <c r="CBU154" s="11"/>
      <c r="CBV154" s="6"/>
      <c r="CCB154" s="11"/>
      <c r="CCC154" s="6"/>
      <c r="CCI154" s="11"/>
      <c r="CCJ154" s="6"/>
      <c r="CCP154" s="11"/>
      <c r="CCQ154" s="6"/>
      <c r="CCW154" s="11"/>
      <c r="CCX154" s="6"/>
      <c r="CDD154" s="11"/>
      <c r="CDE154" s="6"/>
      <c r="CDK154" s="11"/>
      <c r="CDL154" s="6"/>
      <c r="CDR154" s="11"/>
      <c r="CDS154" s="6"/>
      <c r="CDY154" s="11"/>
      <c r="CDZ154" s="6"/>
      <c r="CEF154" s="11"/>
      <c r="CEG154" s="6"/>
      <c r="CEM154" s="11"/>
      <c r="CEN154" s="6"/>
      <c r="CET154" s="11"/>
      <c r="CEU154" s="6"/>
      <c r="CFA154" s="11"/>
      <c r="CFB154" s="6"/>
      <c r="CFH154" s="11"/>
      <c r="CFI154" s="6"/>
      <c r="CFO154" s="11"/>
      <c r="CFP154" s="6"/>
      <c r="CFV154" s="11"/>
      <c r="CFW154" s="6"/>
      <c r="CGC154" s="11"/>
      <c r="CGD154" s="6"/>
      <c r="CGJ154" s="11"/>
      <c r="CGK154" s="6"/>
      <c r="CGQ154" s="11"/>
      <c r="CGR154" s="6"/>
      <c r="CGX154" s="11"/>
      <c r="CGY154" s="6"/>
      <c r="CHE154" s="11"/>
      <c r="CHF154" s="6"/>
      <c r="CHL154" s="11"/>
      <c r="CHM154" s="6"/>
      <c r="CHS154" s="11"/>
      <c r="CHT154" s="6"/>
      <c r="CHZ154" s="11"/>
      <c r="CIA154" s="6"/>
      <c r="CIG154" s="11"/>
      <c r="CIH154" s="6"/>
      <c r="CIN154" s="11"/>
      <c r="CIO154" s="6"/>
      <c r="CIU154" s="11"/>
      <c r="CIV154" s="6"/>
      <c r="CJB154" s="11"/>
      <c r="CJC154" s="6"/>
      <c r="CJI154" s="11"/>
      <c r="CJJ154" s="6"/>
      <c r="CJP154" s="11"/>
      <c r="CJQ154" s="6"/>
      <c r="CJW154" s="11"/>
      <c r="CJX154" s="6"/>
      <c r="CKD154" s="11"/>
      <c r="CKE154" s="6"/>
      <c r="CKK154" s="11"/>
      <c r="CKL154" s="6"/>
      <c r="CKR154" s="11"/>
      <c r="CKS154" s="6"/>
      <c r="CKY154" s="11"/>
      <c r="CKZ154" s="6"/>
      <c r="CLF154" s="11"/>
      <c r="CLG154" s="6"/>
      <c r="CLM154" s="11"/>
      <c r="CLN154" s="6"/>
      <c r="CLT154" s="11"/>
      <c r="CLU154" s="6"/>
      <c r="CMA154" s="11"/>
      <c r="CMB154" s="6"/>
      <c r="CMH154" s="11"/>
      <c r="CMI154" s="6"/>
      <c r="CMO154" s="11"/>
      <c r="CMP154" s="6"/>
      <c r="CMV154" s="11"/>
      <c r="CMW154" s="6"/>
      <c r="CNC154" s="11"/>
      <c r="CND154" s="6"/>
      <c r="CNJ154" s="11"/>
      <c r="CNK154" s="6"/>
      <c r="CNQ154" s="11"/>
      <c r="CNR154" s="6"/>
      <c r="CNX154" s="11"/>
      <c r="CNY154" s="6"/>
      <c r="COE154" s="11"/>
      <c r="COF154" s="6"/>
      <c r="COL154" s="11"/>
      <c r="COM154" s="6"/>
      <c r="COS154" s="11"/>
      <c r="COT154" s="6"/>
      <c r="COZ154" s="11"/>
      <c r="CPA154" s="6"/>
      <c r="CPG154" s="11"/>
      <c r="CPH154" s="6"/>
      <c r="CPN154" s="11"/>
      <c r="CPO154" s="6"/>
      <c r="CPU154" s="11"/>
      <c r="CPV154" s="6"/>
      <c r="CQB154" s="11"/>
      <c r="CQC154" s="6"/>
      <c r="CQI154" s="11"/>
      <c r="CQJ154" s="6"/>
      <c r="CQP154" s="11"/>
      <c r="CQQ154" s="6"/>
      <c r="CQW154" s="11"/>
      <c r="CQX154" s="6"/>
      <c r="CRD154" s="11"/>
      <c r="CRE154" s="6"/>
      <c r="CRK154" s="11"/>
      <c r="CRL154" s="6"/>
      <c r="CRR154" s="11"/>
      <c r="CRS154" s="6"/>
      <c r="CRY154" s="11"/>
      <c r="CRZ154" s="6"/>
      <c r="CSF154" s="11"/>
      <c r="CSG154" s="6"/>
      <c r="CSM154" s="11"/>
      <c r="CSN154" s="6"/>
      <c r="CST154" s="11"/>
      <c r="CSU154" s="6"/>
      <c r="CTA154" s="11"/>
      <c r="CTB154" s="6"/>
      <c r="CTH154" s="11"/>
      <c r="CTI154" s="6"/>
      <c r="CTO154" s="11"/>
      <c r="CTP154" s="6"/>
      <c r="CTV154" s="11"/>
      <c r="CTW154" s="6"/>
      <c r="CUC154" s="11"/>
      <c r="CUD154" s="6"/>
      <c r="CUJ154" s="11"/>
      <c r="CUK154" s="6"/>
      <c r="CUQ154" s="11"/>
      <c r="CUR154" s="6"/>
      <c r="CUX154" s="11"/>
      <c r="CUY154" s="6"/>
      <c r="CVE154" s="11"/>
      <c r="CVF154" s="6"/>
      <c r="CVL154" s="11"/>
      <c r="CVM154" s="6"/>
      <c r="CVS154" s="11"/>
      <c r="CVT154" s="6"/>
      <c r="CVZ154" s="11"/>
      <c r="CWA154" s="6"/>
      <c r="CWG154" s="11"/>
      <c r="CWH154" s="6"/>
      <c r="CWN154" s="11"/>
      <c r="CWO154" s="6"/>
      <c r="CWU154" s="11"/>
      <c r="CWV154" s="6"/>
      <c r="CXB154" s="11"/>
      <c r="CXC154" s="6"/>
      <c r="CXI154" s="11"/>
      <c r="CXJ154" s="6"/>
      <c r="CXP154" s="11"/>
      <c r="CXQ154" s="6"/>
      <c r="CXW154" s="11"/>
      <c r="CXX154" s="6"/>
      <c r="CYD154" s="11"/>
      <c r="CYE154" s="6"/>
      <c r="CYK154" s="11"/>
      <c r="CYL154" s="6"/>
      <c r="CYR154" s="11"/>
      <c r="CYS154" s="6"/>
      <c r="CYY154" s="11"/>
      <c r="CYZ154" s="6"/>
      <c r="CZF154" s="11"/>
      <c r="CZG154" s="6"/>
      <c r="CZM154" s="11"/>
      <c r="CZN154" s="6"/>
      <c r="CZT154" s="11"/>
      <c r="CZU154" s="6"/>
      <c r="DAA154" s="11"/>
      <c r="DAB154" s="6"/>
      <c r="DAH154" s="11"/>
      <c r="DAI154" s="6"/>
      <c r="DAO154" s="11"/>
      <c r="DAP154" s="6"/>
      <c r="DAV154" s="11"/>
      <c r="DAW154" s="6"/>
      <c r="DBC154" s="11"/>
      <c r="DBD154" s="6"/>
      <c r="DBJ154" s="11"/>
      <c r="DBK154" s="6"/>
      <c r="DBQ154" s="11"/>
      <c r="DBR154" s="6"/>
      <c r="DBX154" s="11"/>
      <c r="DBY154" s="6"/>
      <c r="DCE154" s="11"/>
      <c r="DCF154" s="6"/>
      <c r="DCL154" s="11"/>
      <c r="DCM154" s="6"/>
      <c r="DCS154" s="11"/>
      <c r="DCT154" s="6"/>
      <c r="DCZ154" s="11"/>
      <c r="DDA154" s="6"/>
      <c r="DDG154" s="11"/>
      <c r="DDH154" s="6"/>
      <c r="DDN154" s="11"/>
      <c r="DDO154" s="6"/>
      <c r="DDU154" s="11"/>
      <c r="DDV154" s="6"/>
      <c r="DEB154" s="11"/>
      <c r="DEC154" s="6"/>
      <c r="DEI154" s="11"/>
      <c r="DEJ154" s="6"/>
      <c r="DEP154" s="11"/>
      <c r="DEQ154" s="6"/>
      <c r="DEW154" s="11"/>
      <c r="DEX154" s="6"/>
      <c r="DFD154" s="11"/>
      <c r="DFE154" s="6"/>
      <c r="DFK154" s="11"/>
      <c r="DFL154" s="6"/>
      <c r="DFR154" s="11"/>
      <c r="DFS154" s="6"/>
      <c r="DFY154" s="11"/>
      <c r="DFZ154" s="6"/>
      <c r="DGF154" s="11"/>
      <c r="DGG154" s="6"/>
      <c r="DGM154" s="11"/>
      <c r="DGN154" s="6"/>
      <c r="DGT154" s="11"/>
      <c r="DGU154" s="6"/>
      <c r="DHA154" s="11"/>
      <c r="DHB154" s="6"/>
      <c r="DHH154" s="11"/>
      <c r="DHI154" s="6"/>
      <c r="DHO154" s="11"/>
      <c r="DHP154" s="6"/>
      <c r="DHV154" s="11"/>
      <c r="DHW154" s="6"/>
      <c r="DIC154" s="11"/>
      <c r="DID154" s="6"/>
      <c r="DIJ154" s="11"/>
      <c r="DIK154" s="6"/>
      <c r="DIQ154" s="11"/>
      <c r="DIR154" s="6"/>
      <c r="DIX154" s="11"/>
      <c r="DIY154" s="6"/>
      <c r="DJE154" s="11"/>
      <c r="DJF154" s="6"/>
      <c r="DJL154" s="11"/>
      <c r="DJM154" s="6"/>
      <c r="DJS154" s="11"/>
      <c r="DJT154" s="6"/>
      <c r="DJZ154" s="11"/>
      <c r="DKA154" s="6"/>
      <c r="DKG154" s="11"/>
      <c r="DKH154" s="6"/>
      <c r="DKN154" s="11"/>
      <c r="DKO154" s="6"/>
      <c r="DKU154" s="11"/>
      <c r="DKV154" s="6"/>
      <c r="DLB154" s="11"/>
      <c r="DLC154" s="6"/>
      <c r="DLI154" s="11"/>
      <c r="DLJ154" s="6"/>
      <c r="DLP154" s="11"/>
      <c r="DLQ154" s="6"/>
      <c r="DLW154" s="11"/>
      <c r="DLX154" s="6"/>
      <c r="DMD154" s="11"/>
      <c r="DME154" s="6"/>
      <c r="DMK154" s="11"/>
      <c r="DML154" s="6"/>
      <c r="DMR154" s="11"/>
      <c r="DMS154" s="6"/>
      <c r="DMY154" s="11"/>
      <c r="DMZ154" s="6"/>
      <c r="DNF154" s="11"/>
      <c r="DNG154" s="6"/>
      <c r="DNM154" s="11"/>
      <c r="DNN154" s="6"/>
      <c r="DNT154" s="11"/>
      <c r="DNU154" s="6"/>
      <c r="DOA154" s="11"/>
      <c r="DOB154" s="6"/>
      <c r="DOH154" s="11"/>
      <c r="DOI154" s="6"/>
      <c r="DOO154" s="11"/>
      <c r="DOP154" s="6"/>
      <c r="DOV154" s="11"/>
      <c r="DOW154" s="6"/>
      <c r="DPC154" s="11"/>
      <c r="DPD154" s="6"/>
      <c r="DPJ154" s="11"/>
      <c r="DPK154" s="6"/>
      <c r="DPQ154" s="11"/>
      <c r="DPR154" s="6"/>
      <c r="DPX154" s="11"/>
      <c r="DPY154" s="6"/>
      <c r="DQE154" s="11"/>
      <c r="DQF154" s="6"/>
      <c r="DQL154" s="11"/>
      <c r="DQM154" s="6"/>
      <c r="DQS154" s="11"/>
      <c r="DQT154" s="6"/>
      <c r="DQZ154" s="11"/>
      <c r="DRA154" s="6"/>
      <c r="DRG154" s="11"/>
      <c r="DRH154" s="6"/>
      <c r="DRN154" s="11"/>
      <c r="DRO154" s="6"/>
      <c r="DRU154" s="11"/>
      <c r="DRV154" s="6"/>
      <c r="DSB154" s="11"/>
      <c r="DSC154" s="6"/>
      <c r="DSI154" s="11"/>
      <c r="DSJ154" s="6"/>
      <c r="DSP154" s="11"/>
      <c r="DSQ154" s="6"/>
      <c r="DSW154" s="11"/>
      <c r="DSX154" s="6"/>
      <c r="DTD154" s="11"/>
      <c r="DTE154" s="6"/>
      <c r="DTK154" s="11"/>
      <c r="DTL154" s="6"/>
      <c r="DTR154" s="11"/>
      <c r="DTS154" s="6"/>
      <c r="DTY154" s="11"/>
      <c r="DTZ154" s="6"/>
      <c r="DUF154" s="11"/>
      <c r="DUG154" s="6"/>
      <c r="DUM154" s="11"/>
      <c r="DUN154" s="6"/>
      <c r="DUT154" s="11"/>
      <c r="DUU154" s="6"/>
      <c r="DVA154" s="11"/>
      <c r="DVB154" s="6"/>
      <c r="DVH154" s="11"/>
      <c r="DVI154" s="6"/>
      <c r="DVO154" s="11"/>
      <c r="DVP154" s="6"/>
      <c r="DVV154" s="11"/>
      <c r="DVW154" s="6"/>
      <c r="DWC154" s="11"/>
      <c r="DWD154" s="6"/>
      <c r="DWJ154" s="11"/>
      <c r="DWK154" s="6"/>
      <c r="DWQ154" s="11"/>
      <c r="DWR154" s="6"/>
      <c r="DWX154" s="11"/>
      <c r="DWY154" s="6"/>
      <c r="DXE154" s="11"/>
      <c r="DXF154" s="6"/>
      <c r="DXL154" s="11"/>
      <c r="DXM154" s="6"/>
      <c r="DXS154" s="11"/>
      <c r="DXT154" s="6"/>
      <c r="DXZ154" s="11"/>
      <c r="DYA154" s="6"/>
      <c r="DYG154" s="11"/>
      <c r="DYH154" s="6"/>
      <c r="DYN154" s="11"/>
      <c r="DYO154" s="6"/>
      <c r="DYU154" s="11"/>
      <c r="DYV154" s="6"/>
      <c r="DZB154" s="11"/>
      <c r="DZC154" s="6"/>
      <c r="DZI154" s="11"/>
      <c r="DZJ154" s="6"/>
      <c r="DZP154" s="11"/>
      <c r="DZQ154" s="6"/>
      <c r="DZW154" s="11"/>
      <c r="DZX154" s="6"/>
      <c r="EAD154" s="11"/>
      <c r="EAE154" s="6"/>
      <c r="EAK154" s="11"/>
      <c r="EAL154" s="6"/>
      <c r="EAR154" s="11"/>
      <c r="EAS154" s="6"/>
      <c r="EAY154" s="11"/>
      <c r="EAZ154" s="6"/>
      <c r="EBF154" s="11"/>
      <c r="EBG154" s="6"/>
      <c r="EBM154" s="11"/>
      <c r="EBN154" s="6"/>
      <c r="EBT154" s="11"/>
      <c r="EBU154" s="6"/>
      <c r="ECA154" s="11"/>
      <c r="ECB154" s="6"/>
      <c r="ECH154" s="11"/>
      <c r="ECI154" s="6"/>
      <c r="ECO154" s="11"/>
      <c r="ECP154" s="6"/>
      <c r="ECV154" s="11"/>
      <c r="ECW154" s="6"/>
      <c r="EDC154" s="11"/>
      <c r="EDD154" s="6"/>
      <c r="EDJ154" s="11"/>
      <c r="EDK154" s="6"/>
      <c r="EDQ154" s="11"/>
      <c r="EDR154" s="6"/>
      <c r="EDX154" s="11"/>
      <c r="EDY154" s="6"/>
      <c r="EEE154" s="11"/>
      <c r="EEF154" s="6"/>
      <c r="EEL154" s="11"/>
      <c r="EEM154" s="6"/>
      <c r="EES154" s="11"/>
      <c r="EET154" s="6"/>
      <c r="EEZ154" s="11"/>
      <c r="EFA154" s="6"/>
      <c r="EFG154" s="11"/>
      <c r="EFH154" s="6"/>
      <c r="EFN154" s="11"/>
      <c r="EFO154" s="6"/>
      <c r="EFU154" s="11"/>
      <c r="EFV154" s="6"/>
      <c r="EGB154" s="11"/>
      <c r="EGC154" s="6"/>
      <c r="EGI154" s="11"/>
      <c r="EGJ154" s="6"/>
      <c r="EGP154" s="11"/>
      <c r="EGQ154" s="6"/>
      <c r="EGW154" s="11"/>
      <c r="EGX154" s="6"/>
      <c r="EHD154" s="11"/>
      <c r="EHE154" s="6"/>
      <c r="EHK154" s="11"/>
      <c r="EHL154" s="6"/>
      <c r="EHR154" s="11"/>
      <c r="EHS154" s="6"/>
      <c r="EHY154" s="11"/>
      <c r="EHZ154" s="6"/>
      <c r="EIF154" s="11"/>
      <c r="EIG154" s="6"/>
      <c r="EIM154" s="11"/>
      <c r="EIN154" s="6"/>
      <c r="EIT154" s="11"/>
      <c r="EIU154" s="6"/>
      <c r="EJA154" s="11"/>
      <c r="EJB154" s="6"/>
      <c r="EJH154" s="11"/>
      <c r="EJI154" s="6"/>
      <c r="EJO154" s="11"/>
      <c r="EJP154" s="6"/>
      <c r="EJV154" s="11"/>
      <c r="EJW154" s="6"/>
      <c r="EKC154" s="11"/>
      <c r="EKD154" s="6"/>
      <c r="EKJ154" s="11"/>
      <c r="EKK154" s="6"/>
      <c r="EKQ154" s="11"/>
      <c r="EKR154" s="6"/>
      <c r="EKX154" s="11"/>
      <c r="EKY154" s="6"/>
      <c r="ELE154" s="11"/>
      <c r="ELF154" s="6"/>
      <c r="ELL154" s="11"/>
      <c r="ELM154" s="6"/>
      <c r="ELS154" s="11"/>
      <c r="ELT154" s="6"/>
      <c r="ELZ154" s="11"/>
      <c r="EMA154" s="6"/>
      <c r="EMG154" s="11"/>
      <c r="EMH154" s="6"/>
      <c r="EMN154" s="11"/>
      <c r="EMO154" s="6"/>
      <c r="EMU154" s="11"/>
      <c r="EMV154" s="6"/>
      <c r="ENB154" s="11"/>
      <c r="ENC154" s="6"/>
      <c r="ENI154" s="11"/>
      <c r="ENJ154" s="6"/>
      <c r="ENP154" s="11"/>
      <c r="ENQ154" s="6"/>
      <c r="ENW154" s="11"/>
      <c r="ENX154" s="6"/>
      <c r="EOD154" s="11"/>
      <c r="EOE154" s="6"/>
      <c r="EOK154" s="11"/>
      <c r="EOL154" s="6"/>
      <c r="EOR154" s="11"/>
      <c r="EOS154" s="6"/>
      <c r="EOY154" s="11"/>
      <c r="EOZ154" s="6"/>
      <c r="EPF154" s="11"/>
      <c r="EPG154" s="6"/>
      <c r="EPM154" s="11"/>
      <c r="EPN154" s="6"/>
      <c r="EPT154" s="11"/>
      <c r="EPU154" s="6"/>
      <c r="EQA154" s="11"/>
      <c r="EQB154" s="6"/>
      <c r="EQH154" s="11"/>
      <c r="EQI154" s="6"/>
      <c r="EQO154" s="11"/>
      <c r="EQP154" s="6"/>
      <c r="EQV154" s="11"/>
      <c r="EQW154" s="6"/>
      <c r="ERC154" s="11"/>
      <c r="ERD154" s="6"/>
      <c r="ERJ154" s="11"/>
      <c r="ERK154" s="6"/>
      <c r="ERQ154" s="11"/>
      <c r="ERR154" s="6"/>
      <c r="ERX154" s="11"/>
      <c r="ERY154" s="6"/>
      <c r="ESE154" s="11"/>
      <c r="ESF154" s="6"/>
      <c r="ESL154" s="11"/>
      <c r="ESM154" s="6"/>
      <c r="ESS154" s="11"/>
      <c r="EST154" s="6"/>
      <c r="ESZ154" s="11"/>
      <c r="ETA154" s="6"/>
      <c r="ETG154" s="11"/>
      <c r="ETH154" s="6"/>
      <c r="ETN154" s="11"/>
      <c r="ETO154" s="6"/>
      <c r="ETU154" s="11"/>
      <c r="ETV154" s="6"/>
      <c r="EUB154" s="11"/>
      <c r="EUC154" s="6"/>
      <c r="EUI154" s="11"/>
      <c r="EUJ154" s="6"/>
      <c r="EUP154" s="11"/>
      <c r="EUQ154" s="6"/>
      <c r="EUW154" s="11"/>
      <c r="EUX154" s="6"/>
      <c r="EVD154" s="11"/>
      <c r="EVE154" s="6"/>
      <c r="EVK154" s="11"/>
      <c r="EVL154" s="6"/>
      <c r="EVR154" s="11"/>
      <c r="EVS154" s="6"/>
      <c r="EVY154" s="11"/>
      <c r="EVZ154" s="6"/>
      <c r="EWF154" s="11"/>
      <c r="EWG154" s="6"/>
      <c r="EWM154" s="11"/>
      <c r="EWN154" s="6"/>
      <c r="EWT154" s="11"/>
      <c r="EWU154" s="6"/>
      <c r="EXA154" s="11"/>
      <c r="EXB154" s="6"/>
      <c r="EXH154" s="11"/>
      <c r="EXI154" s="6"/>
      <c r="EXO154" s="11"/>
      <c r="EXP154" s="6"/>
      <c r="EXV154" s="11"/>
      <c r="EXW154" s="6"/>
      <c r="EYC154" s="11"/>
      <c r="EYD154" s="6"/>
      <c r="EYJ154" s="11"/>
      <c r="EYK154" s="6"/>
      <c r="EYQ154" s="11"/>
      <c r="EYR154" s="6"/>
      <c r="EYX154" s="11"/>
      <c r="EYY154" s="6"/>
      <c r="EZE154" s="11"/>
      <c r="EZF154" s="6"/>
      <c r="EZL154" s="11"/>
      <c r="EZM154" s="6"/>
      <c r="EZS154" s="11"/>
      <c r="EZT154" s="6"/>
      <c r="EZZ154" s="11"/>
      <c r="FAA154" s="6"/>
      <c r="FAG154" s="11"/>
      <c r="FAH154" s="6"/>
      <c r="FAN154" s="11"/>
      <c r="FAO154" s="6"/>
      <c r="FAU154" s="11"/>
      <c r="FAV154" s="6"/>
      <c r="FBB154" s="11"/>
      <c r="FBC154" s="6"/>
      <c r="FBI154" s="11"/>
      <c r="FBJ154" s="6"/>
      <c r="FBP154" s="11"/>
      <c r="FBQ154" s="6"/>
      <c r="FBW154" s="11"/>
      <c r="FBX154" s="6"/>
      <c r="FCD154" s="11"/>
      <c r="FCE154" s="6"/>
      <c r="FCK154" s="11"/>
      <c r="FCL154" s="6"/>
      <c r="FCR154" s="11"/>
      <c r="FCS154" s="6"/>
      <c r="FCY154" s="11"/>
      <c r="FCZ154" s="6"/>
      <c r="FDF154" s="11"/>
      <c r="FDG154" s="6"/>
      <c r="FDM154" s="11"/>
      <c r="FDN154" s="6"/>
      <c r="FDT154" s="11"/>
      <c r="FDU154" s="6"/>
      <c r="FEA154" s="11"/>
      <c r="FEB154" s="6"/>
      <c r="FEH154" s="11"/>
      <c r="FEI154" s="6"/>
      <c r="FEO154" s="11"/>
      <c r="FEP154" s="6"/>
      <c r="FEV154" s="11"/>
      <c r="FEW154" s="6"/>
      <c r="FFC154" s="11"/>
      <c r="FFD154" s="6"/>
      <c r="FFJ154" s="11"/>
      <c r="FFK154" s="6"/>
      <c r="FFQ154" s="11"/>
      <c r="FFR154" s="6"/>
      <c r="FFX154" s="11"/>
      <c r="FFY154" s="6"/>
      <c r="FGE154" s="11"/>
      <c r="FGF154" s="6"/>
      <c r="FGL154" s="11"/>
      <c r="FGM154" s="6"/>
      <c r="FGS154" s="11"/>
      <c r="FGT154" s="6"/>
      <c r="FGZ154" s="11"/>
      <c r="FHA154" s="6"/>
      <c r="FHG154" s="11"/>
      <c r="FHH154" s="6"/>
      <c r="FHN154" s="11"/>
      <c r="FHO154" s="6"/>
      <c r="FHU154" s="11"/>
      <c r="FHV154" s="6"/>
      <c r="FIB154" s="11"/>
      <c r="FIC154" s="6"/>
      <c r="FII154" s="11"/>
      <c r="FIJ154" s="6"/>
      <c r="FIP154" s="11"/>
      <c r="FIQ154" s="6"/>
      <c r="FIW154" s="11"/>
      <c r="FIX154" s="6"/>
      <c r="FJD154" s="11"/>
      <c r="FJE154" s="6"/>
      <c r="FJK154" s="11"/>
      <c r="FJL154" s="6"/>
      <c r="FJR154" s="11"/>
      <c r="FJS154" s="6"/>
      <c r="FJY154" s="11"/>
      <c r="FJZ154" s="6"/>
      <c r="FKF154" s="11"/>
      <c r="FKG154" s="6"/>
      <c r="FKM154" s="11"/>
      <c r="FKN154" s="6"/>
      <c r="FKT154" s="11"/>
      <c r="FKU154" s="6"/>
      <c r="FLA154" s="11"/>
      <c r="FLB154" s="6"/>
      <c r="FLH154" s="11"/>
      <c r="FLI154" s="6"/>
      <c r="FLO154" s="11"/>
      <c r="FLP154" s="6"/>
      <c r="FLV154" s="11"/>
      <c r="FLW154" s="6"/>
      <c r="FMC154" s="11"/>
      <c r="FMD154" s="6"/>
      <c r="FMJ154" s="11"/>
      <c r="FMK154" s="6"/>
      <c r="FMQ154" s="11"/>
      <c r="FMR154" s="6"/>
      <c r="FMX154" s="11"/>
      <c r="FMY154" s="6"/>
      <c r="FNE154" s="11"/>
      <c r="FNF154" s="6"/>
      <c r="FNL154" s="11"/>
      <c r="FNM154" s="6"/>
      <c r="FNS154" s="11"/>
      <c r="FNT154" s="6"/>
      <c r="FNZ154" s="11"/>
      <c r="FOA154" s="6"/>
      <c r="FOG154" s="11"/>
      <c r="FOH154" s="6"/>
      <c r="FON154" s="11"/>
      <c r="FOO154" s="6"/>
      <c r="FOU154" s="11"/>
      <c r="FOV154" s="6"/>
      <c r="FPB154" s="11"/>
      <c r="FPC154" s="6"/>
      <c r="FPI154" s="11"/>
      <c r="FPJ154" s="6"/>
      <c r="FPP154" s="11"/>
      <c r="FPQ154" s="6"/>
      <c r="FPW154" s="11"/>
      <c r="FPX154" s="6"/>
      <c r="FQD154" s="11"/>
      <c r="FQE154" s="6"/>
      <c r="FQK154" s="11"/>
      <c r="FQL154" s="6"/>
      <c r="FQR154" s="11"/>
      <c r="FQS154" s="6"/>
      <c r="FQY154" s="11"/>
      <c r="FQZ154" s="6"/>
      <c r="FRF154" s="11"/>
      <c r="FRG154" s="6"/>
      <c r="FRM154" s="11"/>
      <c r="FRN154" s="6"/>
      <c r="FRT154" s="11"/>
      <c r="FRU154" s="6"/>
      <c r="FSA154" s="11"/>
      <c r="FSB154" s="6"/>
      <c r="FSH154" s="11"/>
      <c r="FSI154" s="6"/>
      <c r="FSO154" s="11"/>
      <c r="FSP154" s="6"/>
      <c r="FSV154" s="11"/>
      <c r="FSW154" s="6"/>
      <c r="FTC154" s="11"/>
      <c r="FTD154" s="6"/>
      <c r="FTJ154" s="11"/>
      <c r="FTK154" s="6"/>
      <c r="FTQ154" s="11"/>
      <c r="FTR154" s="6"/>
      <c r="FTX154" s="11"/>
      <c r="FTY154" s="6"/>
      <c r="FUE154" s="11"/>
      <c r="FUF154" s="6"/>
      <c r="FUL154" s="11"/>
      <c r="FUM154" s="6"/>
      <c r="FUS154" s="11"/>
      <c r="FUT154" s="6"/>
      <c r="FUZ154" s="11"/>
      <c r="FVA154" s="6"/>
      <c r="FVG154" s="11"/>
      <c r="FVH154" s="6"/>
      <c r="FVN154" s="11"/>
      <c r="FVO154" s="6"/>
      <c r="FVU154" s="11"/>
      <c r="FVV154" s="6"/>
      <c r="FWB154" s="11"/>
      <c r="FWC154" s="6"/>
      <c r="FWI154" s="11"/>
      <c r="FWJ154" s="6"/>
      <c r="FWP154" s="11"/>
      <c r="FWQ154" s="6"/>
      <c r="FWW154" s="11"/>
      <c r="FWX154" s="6"/>
      <c r="FXD154" s="11"/>
      <c r="FXE154" s="6"/>
      <c r="FXK154" s="11"/>
      <c r="FXL154" s="6"/>
      <c r="FXR154" s="11"/>
      <c r="FXS154" s="6"/>
      <c r="FXY154" s="11"/>
      <c r="FXZ154" s="6"/>
      <c r="FYF154" s="11"/>
      <c r="FYG154" s="6"/>
      <c r="FYM154" s="11"/>
      <c r="FYN154" s="6"/>
      <c r="FYT154" s="11"/>
      <c r="FYU154" s="6"/>
      <c r="FZA154" s="11"/>
      <c r="FZB154" s="6"/>
      <c r="FZH154" s="11"/>
      <c r="FZI154" s="6"/>
      <c r="FZO154" s="11"/>
      <c r="FZP154" s="6"/>
      <c r="FZV154" s="11"/>
      <c r="FZW154" s="6"/>
      <c r="GAC154" s="11"/>
      <c r="GAD154" s="6"/>
      <c r="GAJ154" s="11"/>
      <c r="GAK154" s="6"/>
      <c r="GAQ154" s="11"/>
      <c r="GAR154" s="6"/>
      <c r="GAX154" s="11"/>
      <c r="GAY154" s="6"/>
      <c r="GBE154" s="11"/>
      <c r="GBF154" s="6"/>
      <c r="GBL154" s="11"/>
      <c r="GBM154" s="6"/>
      <c r="GBS154" s="11"/>
      <c r="GBT154" s="6"/>
      <c r="GBZ154" s="11"/>
      <c r="GCA154" s="6"/>
      <c r="GCG154" s="11"/>
      <c r="GCH154" s="6"/>
      <c r="GCN154" s="11"/>
      <c r="GCO154" s="6"/>
      <c r="GCU154" s="11"/>
      <c r="GCV154" s="6"/>
      <c r="GDB154" s="11"/>
      <c r="GDC154" s="6"/>
      <c r="GDI154" s="11"/>
      <c r="GDJ154" s="6"/>
      <c r="GDP154" s="11"/>
      <c r="GDQ154" s="6"/>
      <c r="GDW154" s="11"/>
      <c r="GDX154" s="6"/>
      <c r="GED154" s="11"/>
      <c r="GEE154" s="6"/>
      <c r="GEK154" s="11"/>
      <c r="GEL154" s="6"/>
      <c r="GER154" s="11"/>
      <c r="GES154" s="6"/>
      <c r="GEY154" s="11"/>
      <c r="GEZ154" s="6"/>
      <c r="GFF154" s="11"/>
      <c r="GFG154" s="6"/>
      <c r="GFM154" s="11"/>
      <c r="GFN154" s="6"/>
      <c r="GFT154" s="11"/>
      <c r="GFU154" s="6"/>
      <c r="GGA154" s="11"/>
      <c r="GGB154" s="6"/>
      <c r="GGH154" s="11"/>
      <c r="GGI154" s="6"/>
      <c r="GGO154" s="11"/>
      <c r="GGP154" s="6"/>
      <c r="GGV154" s="11"/>
      <c r="GGW154" s="6"/>
      <c r="GHC154" s="11"/>
      <c r="GHD154" s="6"/>
      <c r="GHJ154" s="11"/>
      <c r="GHK154" s="6"/>
      <c r="GHQ154" s="11"/>
      <c r="GHR154" s="6"/>
      <c r="GHX154" s="11"/>
      <c r="GHY154" s="6"/>
      <c r="GIE154" s="11"/>
      <c r="GIF154" s="6"/>
      <c r="GIL154" s="11"/>
      <c r="GIM154" s="6"/>
      <c r="GIS154" s="11"/>
      <c r="GIT154" s="6"/>
      <c r="GIZ154" s="11"/>
      <c r="GJA154" s="6"/>
      <c r="GJG154" s="11"/>
      <c r="GJH154" s="6"/>
      <c r="GJN154" s="11"/>
      <c r="GJO154" s="6"/>
      <c r="GJU154" s="11"/>
      <c r="GJV154" s="6"/>
      <c r="GKB154" s="11"/>
      <c r="GKC154" s="6"/>
      <c r="GKI154" s="11"/>
      <c r="GKJ154" s="6"/>
      <c r="GKP154" s="11"/>
      <c r="GKQ154" s="6"/>
      <c r="GKW154" s="11"/>
      <c r="GKX154" s="6"/>
      <c r="GLD154" s="11"/>
      <c r="GLE154" s="6"/>
      <c r="GLK154" s="11"/>
      <c r="GLL154" s="6"/>
      <c r="GLR154" s="11"/>
      <c r="GLS154" s="6"/>
      <c r="GLY154" s="11"/>
      <c r="GLZ154" s="6"/>
      <c r="GMF154" s="11"/>
      <c r="GMG154" s="6"/>
      <c r="GMM154" s="11"/>
      <c r="GMN154" s="6"/>
      <c r="GMT154" s="11"/>
      <c r="GMU154" s="6"/>
      <c r="GNA154" s="11"/>
      <c r="GNB154" s="6"/>
      <c r="GNH154" s="11"/>
      <c r="GNI154" s="6"/>
      <c r="GNO154" s="11"/>
      <c r="GNP154" s="6"/>
      <c r="GNV154" s="11"/>
      <c r="GNW154" s="6"/>
      <c r="GOC154" s="11"/>
      <c r="GOD154" s="6"/>
      <c r="GOJ154" s="11"/>
      <c r="GOK154" s="6"/>
      <c r="GOQ154" s="11"/>
      <c r="GOR154" s="6"/>
      <c r="GOX154" s="11"/>
      <c r="GOY154" s="6"/>
      <c r="GPE154" s="11"/>
      <c r="GPF154" s="6"/>
      <c r="GPL154" s="11"/>
      <c r="GPM154" s="6"/>
      <c r="GPS154" s="11"/>
      <c r="GPT154" s="6"/>
      <c r="GPZ154" s="11"/>
      <c r="GQA154" s="6"/>
      <c r="GQG154" s="11"/>
      <c r="GQH154" s="6"/>
      <c r="GQN154" s="11"/>
      <c r="GQO154" s="6"/>
      <c r="GQU154" s="11"/>
      <c r="GQV154" s="6"/>
      <c r="GRB154" s="11"/>
      <c r="GRC154" s="6"/>
      <c r="GRI154" s="11"/>
      <c r="GRJ154" s="6"/>
      <c r="GRP154" s="11"/>
      <c r="GRQ154" s="6"/>
      <c r="GRW154" s="11"/>
      <c r="GRX154" s="6"/>
      <c r="GSD154" s="11"/>
      <c r="GSE154" s="6"/>
      <c r="GSK154" s="11"/>
      <c r="GSL154" s="6"/>
      <c r="GSR154" s="11"/>
      <c r="GSS154" s="6"/>
      <c r="GSY154" s="11"/>
      <c r="GSZ154" s="6"/>
      <c r="GTF154" s="11"/>
      <c r="GTG154" s="6"/>
      <c r="GTM154" s="11"/>
      <c r="GTN154" s="6"/>
      <c r="GTT154" s="11"/>
      <c r="GTU154" s="6"/>
      <c r="GUA154" s="11"/>
      <c r="GUB154" s="6"/>
      <c r="GUH154" s="11"/>
      <c r="GUI154" s="6"/>
      <c r="GUO154" s="11"/>
      <c r="GUP154" s="6"/>
      <c r="GUV154" s="11"/>
      <c r="GUW154" s="6"/>
      <c r="GVC154" s="11"/>
      <c r="GVD154" s="6"/>
      <c r="GVJ154" s="11"/>
      <c r="GVK154" s="6"/>
      <c r="GVQ154" s="11"/>
      <c r="GVR154" s="6"/>
      <c r="GVX154" s="11"/>
      <c r="GVY154" s="6"/>
      <c r="GWE154" s="11"/>
      <c r="GWF154" s="6"/>
      <c r="GWL154" s="11"/>
      <c r="GWM154" s="6"/>
      <c r="GWS154" s="11"/>
      <c r="GWT154" s="6"/>
      <c r="GWZ154" s="11"/>
      <c r="GXA154" s="6"/>
      <c r="GXG154" s="11"/>
      <c r="GXH154" s="6"/>
      <c r="GXN154" s="11"/>
      <c r="GXO154" s="6"/>
      <c r="GXU154" s="11"/>
      <c r="GXV154" s="6"/>
      <c r="GYB154" s="11"/>
      <c r="GYC154" s="6"/>
      <c r="GYI154" s="11"/>
      <c r="GYJ154" s="6"/>
      <c r="GYP154" s="11"/>
      <c r="GYQ154" s="6"/>
      <c r="GYW154" s="11"/>
      <c r="GYX154" s="6"/>
      <c r="GZD154" s="11"/>
      <c r="GZE154" s="6"/>
      <c r="GZK154" s="11"/>
      <c r="GZL154" s="6"/>
      <c r="GZR154" s="11"/>
      <c r="GZS154" s="6"/>
      <c r="GZY154" s="11"/>
      <c r="GZZ154" s="6"/>
      <c r="HAF154" s="11"/>
      <c r="HAG154" s="6"/>
      <c r="HAM154" s="11"/>
      <c r="HAN154" s="6"/>
      <c r="HAT154" s="11"/>
      <c r="HAU154" s="6"/>
      <c r="HBA154" s="11"/>
      <c r="HBB154" s="6"/>
      <c r="HBH154" s="11"/>
      <c r="HBI154" s="6"/>
      <c r="HBO154" s="11"/>
      <c r="HBP154" s="6"/>
      <c r="HBV154" s="11"/>
      <c r="HBW154" s="6"/>
      <c r="HCC154" s="11"/>
      <c r="HCD154" s="6"/>
      <c r="HCJ154" s="11"/>
      <c r="HCK154" s="6"/>
      <c r="HCQ154" s="11"/>
      <c r="HCR154" s="6"/>
      <c r="HCX154" s="11"/>
      <c r="HCY154" s="6"/>
      <c r="HDE154" s="11"/>
      <c r="HDF154" s="6"/>
      <c r="HDL154" s="11"/>
      <c r="HDM154" s="6"/>
      <c r="HDS154" s="11"/>
      <c r="HDT154" s="6"/>
      <c r="HDZ154" s="11"/>
      <c r="HEA154" s="6"/>
      <c r="HEG154" s="11"/>
      <c r="HEH154" s="6"/>
      <c r="HEN154" s="11"/>
      <c r="HEO154" s="6"/>
      <c r="HEU154" s="11"/>
      <c r="HEV154" s="6"/>
      <c r="HFB154" s="11"/>
      <c r="HFC154" s="6"/>
      <c r="HFI154" s="11"/>
      <c r="HFJ154" s="6"/>
      <c r="HFP154" s="11"/>
      <c r="HFQ154" s="6"/>
      <c r="HFW154" s="11"/>
      <c r="HFX154" s="6"/>
      <c r="HGD154" s="11"/>
      <c r="HGE154" s="6"/>
      <c r="HGK154" s="11"/>
      <c r="HGL154" s="6"/>
      <c r="HGR154" s="11"/>
      <c r="HGS154" s="6"/>
      <c r="HGY154" s="11"/>
      <c r="HGZ154" s="6"/>
      <c r="HHF154" s="11"/>
      <c r="HHG154" s="6"/>
      <c r="HHM154" s="11"/>
      <c r="HHN154" s="6"/>
      <c r="HHT154" s="11"/>
      <c r="HHU154" s="6"/>
      <c r="HIA154" s="11"/>
      <c r="HIB154" s="6"/>
      <c r="HIH154" s="11"/>
      <c r="HII154" s="6"/>
      <c r="HIO154" s="11"/>
      <c r="HIP154" s="6"/>
      <c r="HIV154" s="11"/>
      <c r="HIW154" s="6"/>
      <c r="HJC154" s="11"/>
      <c r="HJD154" s="6"/>
      <c r="HJJ154" s="11"/>
      <c r="HJK154" s="6"/>
      <c r="HJQ154" s="11"/>
      <c r="HJR154" s="6"/>
      <c r="HJX154" s="11"/>
      <c r="HJY154" s="6"/>
      <c r="HKE154" s="11"/>
      <c r="HKF154" s="6"/>
      <c r="HKL154" s="11"/>
      <c r="HKM154" s="6"/>
      <c r="HKS154" s="11"/>
      <c r="HKT154" s="6"/>
      <c r="HKZ154" s="11"/>
      <c r="HLA154" s="6"/>
      <c r="HLG154" s="11"/>
      <c r="HLH154" s="6"/>
      <c r="HLN154" s="11"/>
      <c r="HLO154" s="6"/>
      <c r="HLU154" s="11"/>
      <c r="HLV154" s="6"/>
      <c r="HMB154" s="11"/>
      <c r="HMC154" s="6"/>
      <c r="HMI154" s="11"/>
      <c r="HMJ154" s="6"/>
      <c r="HMP154" s="11"/>
      <c r="HMQ154" s="6"/>
      <c r="HMW154" s="11"/>
      <c r="HMX154" s="6"/>
      <c r="HND154" s="11"/>
      <c r="HNE154" s="6"/>
      <c r="HNK154" s="11"/>
      <c r="HNL154" s="6"/>
      <c r="HNR154" s="11"/>
      <c r="HNS154" s="6"/>
      <c r="HNY154" s="11"/>
      <c r="HNZ154" s="6"/>
      <c r="HOF154" s="11"/>
      <c r="HOG154" s="6"/>
      <c r="HOM154" s="11"/>
      <c r="HON154" s="6"/>
      <c r="HOT154" s="11"/>
      <c r="HOU154" s="6"/>
      <c r="HPA154" s="11"/>
      <c r="HPB154" s="6"/>
      <c r="HPH154" s="11"/>
      <c r="HPI154" s="6"/>
      <c r="HPO154" s="11"/>
      <c r="HPP154" s="6"/>
      <c r="HPV154" s="11"/>
      <c r="HPW154" s="6"/>
      <c r="HQC154" s="11"/>
      <c r="HQD154" s="6"/>
      <c r="HQJ154" s="11"/>
      <c r="HQK154" s="6"/>
      <c r="HQQ154" s="11"/>
      <c r="HQR154" s="6"/>
      <c r="HQX154" s="11"/>
      <c r="HQY154" s="6"/>
      <c r="HRE154" s="11"/>
      <c r="HRF154" s="6"/>
      <c r="HRL154" s="11"/>
      <c r="HRM154" s="6"/>
      <c r="HRS154" s="11"/>
      <c r="HRT154" s="6"/>
      <c r="HRZ154" s="11"/>
      <c r="HSA154" s="6"/>
      <c r="HSG154" s="11"/>
      <c r="HSH154" s="6"/>
      <c r="HSN154" s="11"/>
      <c r="HSO154" s="6"/>
      <c r="HSU154" s="11"/>
      <c r="HSV154" s="6"/>
      <c r="HTB154" s="11"/>
      <c r="HTC154" s="6"/>
      <c r="HTI154" s="11"/>
      <c r="HTJ154" s="6"/>
      <c r="HTP154" s="11"/>
      <c r="HTQ154" s="6"/>
      <c r="HTW154" s="11"/>
      <c r="HTX154" s="6"/>
      <c r="HUD154" s="11"/>
      <c r="HUE154" s="6"/>
      <c r="HUK154" s="11"/>
      <c r="HUL154" s="6"/>
      <c r="HUR154" s="11"/>
      <c r="HUS154" s="6"/>
      <c r="HUY154" s="11"/>
      <c r="HUZ154" s="6"/>
      <c r="HVF154" s="11"/>
      <c r="HVG154" s="6"/>
      <c r="HVM154" s="11"/>
      <c r="HVN154" s="6"/>
      <c r="HVT154" s="11"/>
      <c r="HVU154" s="6"/>
      <c r="HWA154" s="11"/>
      <c r="HWB154" s="6"/>
      <c r="HWH154" s="11"/>
      <c r="HWI154" s="6"/>
      <c r="HWO154" s="11"/>
      <c r="HWP154" s="6"/>
      <c r="HWV154" s="11"/>
      <c r="HWW154" s="6"/>
      <c r="HXC154" s="11"/>
      <c r="HXD154" s="6"/>
      <c r="HXJ154" s="11"/>
      <c r="HXK154" s="6"/>
      <c r="HXQ154" s="11"/>
      <c r="HXR154" s="6"/>
      <c r="HXX154" s="11"/>
      <c r="HXY154" s="6"/>
      <c r="HYE154" s="11"/>
      <c r="HYF154" s="6"/>
      <c r="HYL154" s="11"/>
      <c r="HYM154" s="6"/>
      <c r="HYS154" s="11"/>
      <c r="HYT154" s="6"/>
      <c r="HYZ154" s="11"/>
      <c r="HZA154" s="6"/>
      <c r="HZG154" s="11"/>
      <c r="HZH154" s="6"/>
      <c r="HZN154" s="11"/>
      <c r="HZO154" s="6"/>
      <c r="HZU154" s="11"/>
      <c r="HZV154" s="6"/>
      <c r="IAB154" s="11"/>
      <c r="IAC154" s="6"/>
      <c r="IAI154" s="11"/>
      <c r="IAJ154" s="6"/>
      <c r="IAP154" s="11"/>
      <c r="IAQ154" s="6"/>
      <c r="IAW154" s="11"/>
      <c r="IAX154" s="6"/>
      <c r="IBD154" s="11"/>
      <c r="IBE154" s="6"/>
      <c r="IBK154" s="11"/>
      <c r="IBL154" s="6"/>
      <c r="IBR154" s="11"/>
      <c r="IBS154" s="6"/>
      <c r="IBY154" s="11"/>
      <c r="IBZ154" s="6"/>
      <c r="ICF154" s="11"/>
      <c r="ICG154" s="6"/>
      <c r="ICM154" s="11"/>
      <c r="ICN154" s="6"/>
      <c r="ICT154" s="11"/>
      <c r="ICU154" s="6"/>
      <c r="IDA154" s="11"/>
      <c r="IDB154" s="6"/>
      <c r="IDH154" s="11"/>
      <c r="IDI154" s="6"/>
      <c r="IDO154" s="11"/>
      <c r="IDP154" s="6"/>
      <c r="IDV154" s="11"/>
      <c r="IDW154" s="6"/>
      <c r="IEC154" s="11"/>
      <c r="IED154" s="6"/>
      <c r="IEJ154" s="11"/>
      <c r="IEK154" s="6"/>
      <c r="IEQ154" s="11"/>
      <c r="IER154" s="6"/>
      <c r="IEX154" s="11"/>
      <c r="IEY154" s="6"/>
      <c r="IFE154" s="11"/>
      <c r="IFF154" s="6"/>
      <c r="IFL154" s="11"/>
      <c r="IFM154" s="6"/>
      <c r="IFS154" s="11"/>
      <c r="IFT154" s="6"/>
      <c r="IFZ154" s="11"/>
      <c r="IGA154" s="6"/>
      <c r="IGG154" s="11"/>
      <c r="IGH154" s="6"/>
      <c r="IGN154" s="11"/>
      <c r="IGO154" s="6"/>
      <c r="IGU154" s="11"/>
      <c r="IGV154" s="6"/>
      <c r="IHB154" s="11"/>
      <c r="IHC154" s="6"/>
      <c r="IHI154" s="11"/>
      <c r="IHJ154" s="6"/>
      <c r="IHP154" s="11"/>
      <c r="IHQ154" s="6"/>
      <c r="IHW154" s="11"/>
      <c r="IHX154" s="6"/>
      <c r="IID154" s="11"/>
      <c r="IIE154" s="6"/>
      <c r="IIK154" s="11"/>
      <c r="IIL154" s="6"/>
      <c r="IIR154" s="11"/>
      <c r="IIS154" s="6"/>
      <c r="IIY154" s="11"/>
      <c r="IIZ154" s="6"/>
      <c r="IJF154" s="11"/>
      <c r="IJG154" s="6"/>
      <c r="IJM154" s="11"/>
      <c r="IJN154" s="6"/>
      <c r="IJT154" s="11"/>
      <c r="IJU154" s="6"/>
      <c r="IKA154" s="11"/>
      <c r="IKB154" s="6"/>
      <c r="IKH154" s="11"/>
      <c r="IKI154" s="6"/>
      <c r="IKO154" s="11"/>
      <c r="IKP154" s="6"/>
      <c r="IKV154" s="11"/>
      <c r="IKW154" s="6"/>
      <c r="ILC154" s="11"/>
      <c r="ILD154" s="6"/>
      <c r="ILJ154" s="11"/>
      <c r="ILK154" s="6"/>
      <c r="ILQ154" s="11"/>
      <c r="ILR154" s="6"/>
      <c r="ILX154" s="11"/>
      <c r="ILY154" s="6"/>
      <c r="IME154" s="11"/>
      <c r="IMF154" s="6"/>
      <c r="IML154" s="11"/>
      <c r="IMM154" s="6"/>
      <c r="IMS154" s="11"/>
      <c r="IMT154" s="6"/>
      <c r="IMZ154" s="11"/>
      <c r="INA154" s="6"/>
      <c r="ING154" s="11"/>
      <c r="INH154" s="6"/>
      <c r="INN154" s="11"/>
      <c r="INO154" s="6"/>
      <c r="INU154" s="11"/>
      <c r="INV154" s="6"/>
      <c r="IOB154" s="11"/>
      <c r="IOC154" s="6"/>
      <c r="IOI154" s="11"/>
      <c r="IOJ154" s="6"/>
      <c r="IOP154" s="11"/>
      <c r="IOQ154" s="6"/>
      <c r="IOW154" s="11"/>
      <c r="IOX154" s="6"/>
      <c r="IPD154" s="11"/>
      <c r="IPE154" s="6"/>
      <c r="IPK154" s="11"/>
      <c r="IPL154" s="6"/>
      <c r="IPR154" s="11"/>
      <c r="IPS154" s="6"/>
      <c r="IPY154" s="11"/>
      <c r="IPZ154" s="6"/>
      <c r="IQF154" s="11"/>
      <c r="IQG154" s="6"/>
      <c r="IQM154" s="11"/>
      <c r="IQN154" s="6"/>
      <c r="IQT154" s="11"/>
      <c r="IQU154" s="6"/>
      <c r="IRA154" s="11"/>
      <c r="IRB154" s="6"/>
      <c r="IRH154" s="11"/>
      <c r="IRI154" s="6"/>
      <c r="IRO154" s="11"/>
      <c r="IRP154" s="6"/>
      <c r="IRV154" s="11"/>
      <c r="IRW154" s="6"/>
      <c r="ISC154" s="11"/>
      <c r="ISD154" s="6"/>
      <c r="ISJ154" s="11"/>
      <c r="ISK154" s="6"/>
      <c r="ISQ154" s="11"/>
      <c r="ISR154" s="6"/>
      <c r="ISX154" s="11"/>
      <c r="ISY154" s="6"/>
      <c r="ITE154" s="11"/>
      <c r="ITF154" s="6"/>
      <c r="ITL154" s="11"/>
      <c r="ITM154" s="6"/>
      <c r="ITS154" s="11"/>
      <c r="ITT154" s="6"/>
      <c r="ITZ154" s="11"/>
      <c r="IUA154" s="6"/>
      <c r="IUG154" s="11"/>
      <c r="IUH154" s="6"/>
      <c r="IUN154" s="11"/>
      <c r="IUO154" s="6"/>
      <c r="IUU154" s="11"/>
      <c r="IUV154" s="6"/>
      <c r="IVB154" s="11"/>
      <c r="IVC154" s="6"/>
      <c r="IVI154" s="11"/>
      <c r="IVJ154" s="6"/>
      <c r="IVP154" s="11"/>
      <c r="IVQ154" s="6"/>
      <c r="IVW154" s="11"/>
      <c r="IVX154" s="6"/>
      <c r="IWD154" s="11"/>
      <c r="IWE154" s="6"/>
      <c r="IWK154" s="11"/>
      <c r="IWL154" s="6"/>
      <c r="IWR154" s="11"/>
      <c r="IWS154" s="6"/>
      <c r="IWY154" s="11"/>
      <c r="IWZ154" s="6"/>
      <c r="IXF154" s="11"/>
      <c r="IXG154" s="6"/>
      <c r="IXM154" s="11"/>
      <c r="IXN154" s="6"/>
      <c r="IXT154" s="11"/>
      <c r="IXU154" s="6"/>
      <c r="IYA154" s="11"/>
      <c r="IYB154" s="6"/>
      <c r="IYH154" s="11"/>
      <c r="IYI154" s="6"/>
      <c r="IYO154" s="11"/>
      <c r="IYP154" s="6"/>
      <c r="IYV154" s="11"/>
      <c r="IYW154" s="6"/>
      <c r="IZC154" s="11"/>
      <c r="IZD154" s="6"/>
      <c r="IZJ154" s="11"/>
      <c r="IZK154" s="6"/>
      <c r="IZQ154" s="11"/>
      <c r="IZR154" s="6"/>
      <c r="IZX154" s="11"/>
      <c r="IZY154" s="6"/>
      <c r="JAE154" s="11"/>
      <c r="JAF154" s="6"/>
      <c r="JAL154" s="11"/>
      <c r="JAM154" s="6"/>
      <c r="JAS154" s="11"/>
      <c r="JAT154" s="6"/>
      <c r="JAZ154" s="11"/>
      <c r="JBA154" s="6"/>
      <c r="JBG154" s="11"/>
      <c r="JBH154" s="6"/>
      <c r="JBN154" s="11"/>
      <c r="JBO154" s="6"/>
      <c r="JBU154" s="11"/>
      <c r="JBV154" s="6"/>
      <c r="JCB154" s="11"/>
      <c r="JCC154" s="6"/>
      <c r="JCI154" s="11"/>
      <c r="JCJ154" s="6"/>
      <c r="JCP154" s="11"/>
      <c r="JCQ154" s="6"/>
      <c r="JCW154" s="11"/>
      <c r="JCX154" s="6"/>
      <c r="JDD154" s="11"/>
      <c r="JDE154" s="6"/>
      <c r="JDK154" s="11"/>
      <c r="JDL154" s="6"/>
      <c r="JDR154" s="11"/>
      <c r="JDS154" s="6"/>
      <c r="JDY154" s="11"/>
      <c r="JDZ154" s="6"/>
      <c r="JEF154" s="11"/>
      <c r="JEG154" s="6"/>
      <c r="JEM154" s="11"/>
      <c r="JEN154" s="6"/>
      <c r="JET154" s="11"/>
      <c r="JEU154" s="6"/>
      <c r="JFA154" s="11"/>
      <c r="JFB154" s="6"/>
      <c r="JFH154" s="11"/>
      <c r="JFI154" s="6"/>
      <c r="JFO154" s="11"/>
      <c r="JFP154" s="6"/>
      <c r="JFV154" s="11"/>
      <c r="JFW154" s="6"/>
      <c r="JGC154" s="11"/>
      <c r="JGD154" s="6"/>
      <c r="JGJ154" s="11"/>
      <c r="JGK154" s="6"/>
      <c r="JGQ154" s="11"/>
      <c r="JGR154" s="6"/>
      <c r="JGX154" s="11"/>
      <c r="JGY154" s="6"/>
      <c r="JHE154" s="11"/>
      <c r="JHF154" s="6"/>
      <c r="JHL154" s="11"/>
      <c r="JHM154" s="6"/>
      <c r="JHS154" s="11"/>
      <c r="JHT154" s="6"/>
      <c r="JHZ154" s="11"/>
      <c r="JIA154" s="6"/>
      <c r="JIG154" s="11"/>
      <c r="JIH154" s="6"/>
      <c r="JIN154" s="11"/>
      <c r="JIO154" s="6"/>
      <c r="JIU154" s="11"/>
      <c r="JIV154" s="6"/>
      <c r="JJB154" s="11"/>
      <c r="JJC154" s="6"/>
      <c r="JJI154" s="11"/>
      <c r="JJJ154" s="6"/>
      <c r="JJP154" s="11"/>
      <c r="JJQ154" s="6"/>
      <c r="JJW154" s="11"/>
      <c r="JJX154" s="6"/>
      <c r="JKD154" s="11"/>
      <c r="JKE154" s="6"/>
      <c r="JKK154" s="11"/>
      <c r="JKL154" s="6"/>
      <c r="JKR154" s="11"/>
      <c r="JKS154" s="6"/>
      <c r="JKY154" s="11"/>
      <c r="JKZ154" s="6"/>
      <c r="JLF154" s="11"/>
      <c r="JLG154" s="6"/>
      <c r="JLM154" s="11"/>
      <c r="JLN154" s="6"/>
      <c r="JLT154" s="11"/>
      <c r="JLU154" s="6"/>
      <c r="JMA154" s="11"/>
      <c r="JMB154" s="6"/>
      <c r="JMH154" s="11"/>
      <c r="JMI154" s="6"/>
      <c r="JMO154" s="11"/>
      <c r="JMP154" s="6"/>
      <c r="JMV154" s="11"/>
      <c r="JMW154" s="6"/>
      <c r="JNC154" s="11"/>
      <c r="JND154" s="6"/>
      <c r="JNJ154" s="11"/>
      <c r="JNK154" s="6"/>
      <c r="JNQ154" s="11"/>
      <c r="JNR154" s="6"/>
      <c r="JNX154" s="11"/>
      <c r="JNY154" s="6"/>
      <c r="JOE154" s="11"/>
      <c r="JOF154" s="6"/>
      <c r="JOL154" s="11"/>
      <c r="JOM154" s="6"/>
      <c r="JOS154" s="11"/>
      <c r="JOT154" s="6"/>
      <c r="JOZ154" s="11"/>
      <c r="JPA154" s="6"/>
      <c r="JPG154" s="11"/>
      <c r="JPH154" s="6"/>
      <c r="JPN154" s="11"/>
      <c r="JPO154" s="6"/>
      <c r="JPU154" s="11"/>
      <c r="JPV154" s="6"/>
      <c r="JQB154" s="11"/>
      <c r="JQC154" s="6"/>
      <c r="JQI154" s="11"/>
      <c r="JQJ154" s="6"/>
      <c r="JQP154" s="11"/>
      <c r="JQQ154" s="6"/>
      <c r="JQW154" s="11"/>
      <c r="JQX154" s="6"/>
      <c r="JRD154" s="11"/>
      <c r="JRE154" s="6"/>
      <c r="JRK154" s="11"/>
      <c r="JRL154" s="6"/>
      <c r="JRR154" s="11"/>
      <c r="JRS154" s="6"/>
      <c r="JRY154" s="11"/>
      <c r="JRZ154" s="6"/>
      <c r="JSF154" s="11"/>
      <c r="JSG154" s="6"/>
      <c r="JSM154" s="11"/>
      <c r="JSN154" s="6"/>
      <c r="JST154" s="11"/>
      <c r="JSU154" s="6"/>
      <c r="JTA154" s="11"/>
      <c r="JTB154" s="6"/>
      <c r="JTH154" s="11"/>
      <c r="JTI154" s="6"/>
      <c r="JTO154" s="11"/>
      <c r="JTP154" s="6"/>
      <c r="JTV154" s="11"/>
      <c r="JTW154" s="6"/>
      <c r="JUC154" s="11"/>
      <c r="JUD154" s="6"/>
      <c r="JUJ154" s="11"/>
      <c r="JUK154" s="6"/>
      <c r="JUQ154" s="11"/>
      <c r="JUR154" s="6"/>
      <c r="JUX154" s="11"/>
      <c r="JUY154" s="6"/>
      <c r="JVE154" s="11"/>
      <c r="JVF154" s="6"/>
      <c r="JVL154" s="11"/>
      <c r="JVM154" s="6"/>
      <c r="JVS154" s="11"/>
      <c r="JVT154" s="6"/>
      <c r="JVZ154" s="11"/>
      <c r="JWA154" s="6"/>
      <c r="JWG154" s="11"/>
      <c r="JWH154" s="6"/>
      <c r="JWN154" s="11"/>
      <c r="JWO154" s="6"/>
      <c r="JWU154" s="11"/>
      <c r="JWV154" s="6"/>
      <c r="JXB154" s="11"/>
      <c r="JXC154" s="6"/>
      <c r="JXI154" s="11"/>
      <c r="JXJ154" s="6"/>
      <c r="JXP154" s="11"/>
      <c r="JXQ154" s="6"/>
      <c r="JXW154" s="11"/>
      <c r="JXX154" s="6"/>
      <c r="JYD154" s="11"/>
      <c r="JYE154" s="6"/>
      <c r="JYK154" s="11"/>
      <c r="JYL154" s="6"/>
      <c r="JYR154" s="11"/>
      <c r="JYS154" s="6"/>
      <c r="JYY154" s="11"/>
      <c r="JYZ154" s="6"/>
      <c r="JZF154" s="11"/>
      <c r="JZG154" s="6"/>
      <c r="JZM154" s="11"/>
      <c r="JZN154" s="6"/>
      <c r="JZT154" s="11"/>
      <c r="JZU154" s="6"/>
      <c r="KAA154" s="11"/>
      <c r="KAB154" s="6"/>
      <c r="KAH154" s="11"/>
      <c r="KAI154" s="6"/>
      <c r="KAO154" s="11"/>
      <c r="KAP154" s="6"/>
      <c r="KAV154" s="11"/>
      <c r="KAW154" s="6"/>
      <c r="KBC154" s="11"/>
      <c r="KBD154" s="6"/>
      <c r="KBJ154" s="11"/>
      <c r="KBK154" s="6"/>
      <c r="KBQ154" s="11"/>
      <c r="KBR154" s="6"/>
      <c r="KBX154" s="11"/>
      <c r="KBY154" s="6"/>
      <c r="KCE154" s="11"/>
      <c r="KCF154" s="6"/>
      <c r="KCL154" s="11"/>
      <c r="KCM154" s="6"/>
      <c r="KCS154" s="11"/>
      <c r="KCT154" s="6"/>
      <c r="KCZ154" s="11"/>
      <c r="KDA154" s="6"/>
      <c r="KDG154" s="11"/>
      <c r="KDH154" s="6"/>
      <c r="KDN154" s="11"/>
      <c r="KDO154" s="6"/>
      <c r="KDU154" s="11"/>
      <c r="KDV154" s="6"/>
      <c r="KEB154" s="11"/>
      <c r="KEC154" s="6"/>
      <c r="KEI154" s="11"/>
      <c r="KEJ154" s="6"/>
      <c r="KEP154" s="11"/>
      <c r="KEQ154" s="6"/>
      <c r="KEW154" s="11"/>
      <c r="KEX154" s="6"/>
      <c r="KFD154" s="11"/>
      <c r="KFE154" s="6"/>
      <c r="KFK154" s="11"/>
      <c r="KFL154" s="6"/>
      <c r="KFR154" s="11"/>
      <c r="KFS154" s="6"/>
      <c r="KFY154" s="11"/>
      <c r="KFZ154" s="6"/>
      <c r="KGF154" s="11"/>
      <c r="KGG154" s="6"/>
      <c r="KGM154" s="11"/>
      <c r="KGN154" s="6"/>
      <c r="KGT154" s="11"/>
      <c r="KGU154" s="6"/>
      <c r="KHA154" s="11"/>
      <c r="KHB154" s="6"/>
      <c r="KHH154" s="11"/>
      <c r="KHI154" s="6"/>
      <c r="KHO154" s="11"/>
      <c r="KHP154" s="6"/>
      <c r="KHV154" s="11"/>
      <c r="KHW154" s="6"/>
      <c r="KIC154" s="11"/>
      <c r="KID154" s="6"/>
      <c r="KIJ154" s="11"/>
      <c r="KIK154" s="6"/>
      <c r="KIQ154" s="11"/>
      <c r="KIR154" s="6"/>
      <c r="KIX154" s="11"/>
      <c r="KIY154" s="6"/>
      <c r="KJE154" s="11"/>
      <c r="KJF154" s="6"/>
      <c r="KJL154" s="11"/>
      <c r="KJM154" s="6"/>
      <c r="KJS154" s="11"/>
      <c r="KJT154" s="6"/>
      <c r="KJZ154" s="11"/>
      <c r="KKA154" s="6"/>
      <c r="KKG154" s="11"/>
      <c r="KKH154" s="6"/>
      <c r="KKN154" s="11"/>
      <c r="KKO154" s="6"/>
      <c r="KKU154" s="11"/>
      <c r="KKV154" s="6"/>
      <c r="KLB154" s="11"/>
      <c r="KLC154" s="6"/>
      <c r="KLI154" s="11"/>
      <c r="KLJ154" s="6"/>
      <c r="KLP154" s="11"/>
      <c r="KLQ154" s="6"/>
      <c r="KLW154" s="11"/>
      <c r="KLX154" s="6"/>
      <c r="KMD154" s="11"/>
      <c r="KME154" s="6"/>
      <c r="KMK154" s="11"/>
      <c r="KML154" s="6"/>
      <c r="KMR154" s="11"/>
      <c r="KMS154" s="6"/>
      <c r="KMY154" s="11"/>
      <c r="KMZ154" s="6"/>
      <c r="KNF154" s="11"/>
      <c r="KNG154" s="6"/>
      <c r="KNM154" s="11"/>
      <c r="KNN154" s="6"/>
      <c r="KNT154" s="11"/>
      <c r="KNU154" s="6"/>
      <c r="KOA154" s="11"/>
      <c r="KOB154" s="6"/>
      <c r="KOH154" s="11"/>
      <c r="KOI154" s="6"/>
      <c r="KOO154" s="11"/>
      <c r="KOP154" s="6"/>
      <c r="KOV154" s="11"/>
      <c r="KOW154" s="6"/>
      <c r="KPC154" s="11"/>
      <c r="KPD154" s="6"/>
      <c r="KPJ154" s="11"/>
      <c r="KPK154" s="6"/>
      <c r="KPQ154" s="11"/>
      <c r="KPR154" s="6"/>
      <c r="KPX154" s="11"/>
      <c r="KPY154" s="6"/>
      <c r="KQE154" s="11"/>
      <c r="KQF154" s="6"/>
      <c r="KQL154" s="11"/>
      <c r="KQM154" s="6"/>
      <c r="KQS154" s="11"/>
      <c r="KQT154" s="6"/>
      <c r="KQZ154" s="11"/>
      <c r="KRA154" s="6"/>
      <c r="KRG154" s="11"/>
      <c r="KRH154" s="6"/>
      <c r="KRN154" s="11"/>
      <c r="KRO154" s="6"/>
      <c r="KRU154" s="11"/>
      <c r="KRV154" s="6"/>
      <c r="KSB154" s="11"/>
      <c r="KSC154" s="6"/>
      <c r="KSI154" s="11"/>
      <c r="KSJ154" s="6"/>
      <c r="KSP154" s="11"/>
      <c r="KSQ154" s="6"/>
      <c r="KSW154" s="11"/>
      <c r="KSX154" s="6"/>
      <c r="KTD154" s="11"/>
      <c r="KTE154" s="6"/>
      <c r="KTK154" s="11"/>
      <c r="KTL154" s="6"/>
      <c r="KTR154" s="11"/>
      <c r="KTS154" s="6"/>
      <c r="KTY154" s="11"/>
      <c r="KTZ154" s="6"/>
      <c r="KUF154" s="11"/>
      <c r="KUG154" s="6"/>
      <c r="KUM154" s="11"/>
      <c r="KUN154" s="6"/>
      <c r="KUT154" s="11"/>
      <c r="KUU154" s="6"/>
      <c r="KVA154" s="11"/>
      <c r="KVB154" s="6"/>
      <c r="KVH154" s="11"/>
      <c r="KVI154" s="6"/>
      <c r="KVO154" s="11"/>
      <c r="KVP154" s="6"/>
      <c r="KVV154" s="11"/>
      <c r="KVW154" s="6"/>
      <c r="KWC154" s="11"/>
      <c r="KWD154" s="6"/>
      <c r="KWJ154" s="11"/>
      <c r="KWK154" s="6"/>
      <c r="KWQ154" s="11"/>
      <c r="KWR154" s="6"/>
      <c r="KWX154" s="11"/>
      <c r="KWY154" s="6"/>
      <c r="KXE154" s="11"/>
      <c r="KXF154" s="6"/>
      <c r="KXL154" s="11"/>
      <c r="KXM154" s="6"/>
      <c r="KXS154" s="11"/>
      <c r="KXT154" s="6"/>
      <c r="KXZ154" s="11"/>
      <c r="KYA154" s="6"/>
      <c r="KYG154" s="11"/>
      <c r="KYH154" s="6"/>
      <c r="KYN154" s="11"/>
      <c r="KYO154" s="6"/>
      <c r="KYU154" s="11"/>
      <c r="KYV154" s="6"/>
      <c r="KZB154" s="11"/>
      <c r="KZC154" s="6"/>
      <c r="KZI154" s="11"/>
      <c r="KZJ154" s="6"/>
      <c r="KZP154" s="11"/>
      <c r="KZQ154" s="6"/>
      <c r="KZW154" s="11"/>
      <c r="KZX154" s="6"/>
      <c r="LAD154" s="11"/>
      <c r="LAE154" s="6"/>
      <c r="LAK154" s="11"/>
      <c r="LAL154" s="6"/>
      <c r="LAR154" s="11"/>
      <c r="LAS154" s="6"/>
      <c r="LAY154" s="11"/>
      <c r="LAZ154" s="6"/>
      <c r="LBF154" s="11"/>
      <c r="LBG154" s="6"/>
      <c r="LBM154" s="11"/>
      <c r="LBN154" s="6"/>
      <c r="LBT154" s="11"/>
      <c r="LBU154" s="6"/>
      <c r="LCA154" s="11"/>
      <c r="LCB154" s="6"/>
      <c r="LCH154" s="11"/>
      <c r="LCI154" s="6"/>
      <c r="LCO154" s="11"/>
      <c r="LCP154" s="6"/>
      <c r="LCV154" s="11"/>
      <c r="LCW154" s="6"/>
      <c r="LDC154" s="11"/>
      <c r="LDD154" s="6"/>
      <c r="LDJ154" s="11"/>
      <c r="LDK154" s="6"/>
      <c r="LDQ154" s="11"/>
      <c r="LDR154" s="6"/>
      <c r="LDX154" s="11"/>
      <c r="LDY154" s="6"/>
      <c r="LEE154" s="11"/>
      <c r="LEF154" s="6"/>
      <c r="LEL154" s="11"/>
      <c r="LEM154" s="6"/>
      <c r="LES154" s="11"/>
      <c r="LET154" s="6"/>
      <c r="LEZ154" s="11"/>
      <c r="LFA154" s="6"/>
      <c r="LFG154" s="11"/>
      <c r="LFH154" s="6"/>
      <c r="LFN154" s="11"/>
      <c r="LFO154" s="6"/>
      <c r="LFU154" s="11"/>
      <c r="LFV154" s="6"/>
      <c r="LGB154" s="11"/>
      <c r="LGC154" s="6"/>
      <c r="LGI154" s="11"/>
      <c r="LGJ154" s="6"/>
      <c r="LGP154" s="11"/>
      <c r="LGQ154" s="6"/>
      <c r="LGW154" s="11"/>
      <c r="LGX154" s="6"/>
      <c r="LHD154" s="11"/>
      <c r="LHE154" s="6"/>
      <c r="LHK154" s="11"/>
      <c r="LHL154" s="6"/>
      <c r="LHR154" s="11"/>
      <c r="LHS154" s="6"/>
      <c r="LHY154" s="11"/>
      <c r="LHZ154" s="6"/>
      <c r="LIF154" s="11"/>
      <c r="LIG154" s="6"/>
      <c r="LIM154" s="11"/>
      <c r="LIN154" s="6"/>
      <c r="LIT154" s="11"/>
      <c r="LIU154" s="6"/>
      <c r="LJA154" s="11"/>
      <c r="LJB154" s="6"/>
      <c r="LJH154" s="11"/>
      <c r="LJI154" s="6"/>
      <c r="LJO154" s="11"/>
      <c r="LJP154" s="6"/>
      <c r="LJV154" s="11"/>
      <c r="LJW154" s="6"/>
      <c r="LKC154" s="11"/>
      <c r="LKD154" s="6"/>
      <c r="LKJ154" s="11"/>
      <c r="LKK154" s="6"/>
      <c r="LKQ154" s="11"/>
      <c r="LKR154" s="6"/>
      <c r="LKX154" s="11"/>
      <c r="LKY154" s="6"/>
      <c r="LLE154" s="11"/>
      <c r="LLF154" s="6"/>
      <c r="LLL154" s="11"/>
      <c r="LLM154" s="6"/>
      <c r="LLS154" s="11"/>
      <c r="LLT154" s="6"/>
      <c r="LLZ154" s="11"/>
      <c r="LMA154" s="6"/>
      <c r="LMG154" s="11"/>
      <c r="LMH154" s="6"/>
      <c r="LMN154" s="11"/>
      <c r="LMO154" s="6"/>
      <c r="LMU154" s="11"/>
      <c r="LMV154" s="6"/>
      <c r="LNB154" s="11"/>
      <c r="LNC154" s="6"/>
      <c r="LNI154" s="11"/>
      <c r="LNJ154" s="6"/>
      <c r="LNP154" s="11"/>
      <c r="LNQ154" s="6"/>
      <c r="LNW154" s="11"/>
      <c r="LNX154" s="6"/>
      <c r="LOD154" s="11"/>
      <c r="LOE154" s="6"/>
      <c r="LOK154" s="11"/>
      <c r="LOL154" s="6"/>
      <c r="LOR154" s="11"/>
      <c r="LOS154" s="6"/>
      <c r="LOY154" s="11"/>
      <c r="LOZ154" s="6"/>
      <c r="LPF154" s="11"/>
      <c r="LPG154" s="6"/>
      <c r="LPM154" s="11"/>
      <c r="LPN154" s="6"/>
      <c r="LPT154" s="11"/>
      <c r="LPU154" s="6"/>
      <c r="LQA154" s="11"/>
      <c r="LQB154" s="6"/>
      <c r="LQH154" s="11"/>
      <c r="LQI154" s="6"/>
      <c r="LQO154" s="11"/>
      <c r="LQP154" s="6"/>
      <c r="LQV154" s="11"/>
      <c r="LQW154" s="6"/>
      <c r="LRC154" s="11"/>
      <c r="LRD154" s="6"/>
      <c r="LRJ154" s="11"/>
      <c r="LRK154" s="6"/>
      <c r="LRQ154" s="11"/>
      <c r="LRR154" s="6"/>
      <c r="LRX154" s="11"/>
      <c r="LRY154" s="6"/>
      <c r="LSE154" s="11"/>
      <c r="LSF154" s="6"/>
      <c r="LSL154" s="11"/>
      <c r="LSM154" s="6"/>
      <c r="LSS154" s="11"/>
      <c r="LST154" s="6"/>
      <c r="LSZ154" s="11"/>
      <c r="LTA154" s="6"/>
      <c r="LTG154" s="11"/>
      <c r="LTH154" s="6"/>
      <c r="LTN154" s="11"/>
      <c r="LTO154" s="6"/>
      <c r="LTU154" s="11"/>
      <c r="LTV154" s="6"/>
      <c r="LUB154" s="11"/>
      <c r="LUC154" s="6"/>
      <c r="LUI154" s="11"/>
      <c r="LUJ154" s="6"/>
      <c r="LUP154" s="11"/>
      <c r="LUQ154" s="6"/>
      <c r="LUW154" s="11"/>
      <c r="LUX154" s="6"/>
      <c r="LVD154" s="11"/>
      <c r="LVE154" s="6"/>
      <c r="LVK154" s="11"/>
      <c r="LVL154" s="6"/>
      <c r="LVR154" s="11"/>
      <c r="LVS154" s="6"/>
      <c r="LVY154" s="11"/>
      <c r="LVZ154" s="6"/>
      <c r="LWF154" s="11"/>
      <c r="LWG154" s="6"/>
      <c r="LWM154" s="11"/>
      <c r="LWN154" s="6"/>
      <c r="LWT154" s="11"/>
      <c r="LWU154" s="6"/>
      <c r="LXA154" s="11"/>
      <c r="LXB154" s="6"/>
      <c r="LXH154" s="11"/>
      <c r="LXI154" s="6"/>
      <c r="LXO154" s="11"/>
      <c r="LXP154" s="6"/>
      <c r="LXV154" s="11"/>
      <c r="LXW154" s="6"/>
      <c r="LYC154" s="11"/>
      <c r="LYD154" s="6"/>
      <c r="LYJ154" s="11"/>
      <c r="LYK154" s="6"/>
      <c r="LYQ154" s="11"/>
      <c r="LYR154" s="6"/>
      <c r="LYX154" s="11"/>
      <c r="LYY154" s="6"/>
      <c r="LZE154" s="11"/>
      <c r="LZF154" s="6"/>
      <c r="LZL154" s="11"/>
      <c r="LZM154" s="6"/>
      <c r="LZS154" s="11"/>
      <c r="LZT154" s="6"/>
      <c r="LZZ154" s="11"/>
      <c r="MAA154" s="6"/>
      <c r="MAG154" s="11"/>
      <c r="MAH154" s="6"/>
      <c r="MAN154" s="11"/>
      <c r="MAO154" s="6"/>
      <c r="MAU154" s="11"/>
      <c r="MAV154" s="6"/>
      <c r="MBB154" s="11"/>
      <c r="MBC154" s="6"/>
      <c r="MBI154" s="11"/>
      <c r="MBJ154" s="6"/>
      <c r="MBP154" s="11"/>
      <c r="MBQ154" s="6"/>
      <c r="MBW154" s="11"/>
      <c r="MBX154" s="6"/>
      <c r="MCD154" s="11"/>
      <c r="MCE154" s="6"/>
      <c r="MCK154" s="11"/>
      <c r="MCL154" s="6"/>
      <c r="MCR154" s="11"/>
      <c r="MCS154" s="6"/>
      <c r="MCY154" s="11"/>
      <c r="MCZ154" s="6"/>
      <c r="MDF154" s="11"/>
      <c r="MDG154" s="6"/>
      <c r="MDM154" s="11"/>
      <c r="MDN154" s="6"/>
      <c r="MDT154" s="11"/>
      <c r="MDU154" s="6"/>
      <c r="MEA154" s="11"/>
      <c r="MEB154" s="6"/>
      <c r="MEH154" s="11"/>
      <c r="MEI154" s="6"/>
      <c r="MEO154" s="11"/>
      <c r="MEP154" s="6"/>
      <c r="MEV154" s="11"/>
      <c r="MEW154" s="6"/>
      <c r="MFC154" s="11"/>
      <c r="MFD154" s="6"/>
      <c r="MFJ154" s="11"/>
      <c r="MFK154" s="6"/>
      <c r="MFQ154" s="11"/>
      <c r="MFR154" s="6"/>
      <c r="MFX154" s="11"/>
      <c r="MFY154" s="6"/>
      <c r="MGE154" s="11"/>
      <c r="MGF154" s="6"/>
      <c r="MGL154" s="11"/>
      <c r="MGM154" s="6"/>
      <c r="MGS154" s="11"/>
      <c r="MGT154" s="6"/>
      <c r="MGZ154" s="11"/>
      <c r="MHA154" s="6"/>
      <c r="MHG154" s="11"/>
      <c r="MHH154" s="6"/>
      <c r="MHN154" s="11"/>
      <c r="MHO154" s="6"/>
      <c r="MHU154" s="11"/>
      <c r="MHV154" s="6"/>
      <c r="MIB154" s="11"/>
      <c r="MIC154" s="6"/>
      <c r="MII154" s="11"/>
      <c r="MIJ154" s="6"/>
      <c r="MIP154" s="11"/>
      <c r="MIQ154" s="6"/>
      <c r="MIW154" s="11"/>
      <c r="MIX154" s="6"/>
      <c r="MJD154" s="11"/>
      <c r="MJE154" s="6"/>
      <c r="MJK154" s="11"/>
      <c r="MJL154" s="6"/>
      <c r="MJR154" s="11"/>
      <c r="MJS154" s="6"/>
      <c r="MJY154" s="11"/>
      <c r="MJZ154" s="6"/>
      <c r="MKF154" s="11"/>
      <c r="MKG154" s="6"/>
      <c r="MKM154" s="11"/>
      <c r="MKN154" s="6"/>
      <c r="MKT154" s="11"/>
      <c r="MKU154" s="6"/>
      <c r="MLA154" s="11"/>
      <c r="MLB154" s="6"/>
      <c r="MLH154" s="11"/>
      <c r="MLI154" s="6"/>
      <c r="MLO154" s="11"/>
      <c r="MLP154" s="6"/>
      <c r="MLV154" s="11"/>
      <c r="MLW154" s="6"/>
      <c r="MMC154" s="11"/>
      <c r="MMD154" s="6"/>
      <c r="MMJ154" s="11"/>
      <c r="MMK154" s="6"/>
      <c r="MMQ154" s="11"/>
      <c r="MMR154" s="6"/>
      <c r="MMX154" s="11"/>
      <c r="MMY154" s="6"/>
      <c r="MNE154" s="11"/>
      <c r="MNF154" s="6"/>
      <c r="MNL154" s="11"/>
      <c r="MNM154" s="6"/>
      <c r="MNS154" s="11"/>
      <c r="MNT154" s="6"/>
      <c r="MNZ154" s="11"/>
      <c r="MOA154" s="6"/>
      <c r="MOG154" s="11"/>
      <c r="MOH154" s="6"/>
      <c r="MON154" s="11"/>
      <c r="MOO154" s="6"/>
      <c r="MOU154" s="11"/>
      <c r="MOV154" s="6"/>
      <c r="MPB154" s="11"/>
      <c r="MPC154" s="6"/>
      <c r="MPI154" s="11"/>
      <c r="MPJ154" s="6"/>
      <c r="MPP154" s="11"/>
      <c r="MPQ154" s="6"/>
      <c r="MPW154" s="11"/>
      <c r="MPX154" s="6"/>
      <c r="MQD154" s="11"/>
      <c r="MQE154" s="6"/>
      <c r="MQK154" s="11"/>
      <c r="MQL154" s="6"/>
      <c r="MQR154" s="11"/>
      <c r="MQS154" s="6"/>
      <c r="MQY154" s="11"/>
      <c r="MQZ154" s="6"/>
      <c r="MRF154" s="11"/>
      <c r="MRG154" s="6"/>
      <c r="MRM154" s="11"/>
      <c r="MRN154" s="6"/>
      <c r="MRT154" s="11"/>
      <c r="MRU154" s="6"/>
      <c r="MSA154" s="11"/>
      <c r="MSB154" s="6"/>
      <c r="MSH154" s="11"/>
      <c r="MSI154" s="6"/>
      <c r="MSO154" s="11"/>
      <c r="MSP154" s="6"/>
      <c r="MSV154" s="11"/>
      <c r="MSW154" s="6"/>
      <c r="MTC154" s="11"/>
      <c r="MTD154" s="6"/>
      <c r="MTJ154" s="11"/>
      <c r="MTK154" s="6"/>
      <c r="MTQ154" s="11"/>
      <c r="MTR154" s="6"/>
      <c r="MTX154" s="11"/>
      <c r="MTY154" s="6"/>
      <c r="MUE154" s="11"/>
      <c r="MUF154" s="6"/>
      <c r="MUL154" s="11"/>
      <c r="MUM154" s="6"/>
      <c r="MUS154" s="11"/>
      <c r="MUT154" s="6"/>
      <c r="MUZ154" s="11"/>
      <c r="MVA154" s="6"/>
      <c r="MVG154" s="11"/>
      <c r="MVH154" s="6"/>
      <c r="MVN154" s="11"/>
      <c r="MVO154" s="6"/>
      <c r="MVU154" s="11"/>
      <c r="MVV154" s="6"/>
      <c r="MWB154" s="11"/>
      <c r="MWC154" s="6"/>
      <c r="MWI154" s="11"/>
      <c r="MWJ154" s="6"/>
      <c r="MWP154" s="11"/>
      <c r="MWQ154" s="6"/>
      <c r="MWW154" s="11"/>
      <c r="MWX154" s="6"/>
      <c r="MXD154" s="11"/>
      <c r="MXE154" s="6"/>
      <c r="MXK154" s="11"/>
      <c r="MXL154" s="6"/>
      <c r="MXR154" s="11"/>
      <c r="MXS154" s="6"/>
      <c r="MXY154" s="11"/>
      <c r="MXZ154" s="6"/>
      <c r="MYF154" s="11"/>
      <c r="MYG154" s="6"/>
      <c r="MYM154" s="11"/>
      <c r="MYN154" s="6"/>
      <c r="MYT154" s="11"/>
      <c r="MYU154" s="6"/>
      <c r="MZA154" s="11"/>
      <c r="MZB154" s="6"/>
      <c r="MZH154" s="11"/>
      <c r="MZI154" s="6"/>
      <c r="MZO154" s="11"/>
      <c r="MZP154" s="6"/>
      <c r="MZV154" s="11"/>
      <c r="MZW154" s="6"/>
      <c r="NAC154" s="11"/>
      <c r="NAD154" s="6"/>
      <c r="NAJ154" s="11"/>
      <c r="NAK154" s="6"/>
      <c r="NAQ154" s="11"/>
      <c r="NAR154" s="6"/>
      <c r="NAX154" s="11"/>
      <c r="NAY154" s="6"/>
      <c r="NBE154" s="11"/>
      <c r="NBF154" s="6"/>
      <c r="NBL154" s="11"/>
      <c r="NBM154" s="6"/>
      <c r="NBS154" s="11"/>
      <c r="NBT154" s="6"/>
      <c r="NBZ154" s="11"/>
      <c r="NCA154" s="6"/>
      <c r="NCG154" s="11"/>
      <c r="NCH154" s="6"/>
      <c r="NCN154" s="11"/>
      <c r="NCO154" s="6"/>
      <c r="NCU154" s="11"/>
      <c r="NCV154" s="6"/>
      <c r="NDB154" s="11"/>
      <c r="NDC154" s="6"/>
      <c r="NDI154" s="11"/>
      <c r="NDJ154" s="6"/>
      <c r="NDP154" s="11"/>
      <c r="NDQ154" s="6"/>
      <c r="NDW154" s="11"/>
      <c r="NDX154" s="6"/>
      <c r="NED154" s="11"/>
      <c r="NEE154" s="6"/>
      <c r="NEK154" s="11"/>
      <c r="NEL154" s="6"/>
      <c r="NER154" s="11"/>
      <c r="NES154" s="6"/>
      <c r="NEY154" s="11"/>
      <c r="NEZ154" s="6"/>
      <c r="NFF154" s="11"/>
      <c r="NFG154" s="6"/>
      <c r="NFM154" s="11"/>
      <c r="NFN154" s="6"/>
      <c r="NFT154" s="11"/>
      <c r="NFU154" s="6"/>
      <c r="NGA154" s="11"/>
      <c r="NGB154" s="6"/>
      <c r="NGH154" s="11"/>
      <c r="NGI154" s="6"/>
      <c r="NGO154" s="11"/>
      <c r="NGP154" s="6"/>
      <c r="NGV154" s="11"/>
      <c r="NGW154" s="6"/>
      <c r="NHC154" s="11"/>
      <c r="NHD154" s="6"/>
      <c r="NHJ154" s="11"/>
      <c r="NHK154" s="6"/>
      <c r="NHQ154" s="11"/>
      <c r="NHR154" s="6"/>
      <c r="NHX154" s="11"/>
      <c r="NHY154" s="6"/>
      <c r="NIE154" s="11"/>
      <c r="NIF154" s="6"/>
      <c r="NIL154" s="11"/>
      <c r="NIM154" s="6"/>
      <c r="NIS154" s="11"/>
      <c r="NIT154" s="6"/>
      <c r="NIZ154" s="11"/>
      <c r="NJA154" s="6"/>
      <c r="NJG154" s="11"/>
      <c r="NJH154" s="6"/>
      <c r="NJN154" s="11"/>
      <c r="NJO154" s="6"/>
      <c r="NJU154" s="11"/>
      <c r="NJV154" s="6"/>
      <c r="NKB154" s="11"/>
      <c r="NKC154" s="6"/>
      <c r="NKI154" s="11"/>
      <c r="NKJ154" s="6"/>
      <c r="NKP154" s="11"/>
      <c r="NKQ154" s="6"/>
      <c r="NKW154" s="11"/>
      <c r="NKX154" s="6"/>
      <c r="NLD154" s="11"/>
      <c r="NLE154" s="6"/>
      <c r="NLK154" s="11"/>
      <c r="NLL154" s="6"/>
      <c r="NLR154" s="11"/>
      <c r="NLS154" s="6"/>
      <c r="NLY154" s="11"/>
      <c r="NLZ154" s="6"/>
      <c r="NMF154" s="11"/>
      <c r="NMG154" s="6"/>
      <c r="NMM154" s="11"/>
      <c r="NMN154" s="6"/>
      <c r="NMT154" s="11"/>
      <c r="NMU154" s="6"/>
      <c r="NNA154" s="11"/>
      <c r="NNB154" s="6"/>
      <c r="NNH154" s="11"/>
      <c r="NNI154" s="6"/>
      <c r="NNO154" s="11"/>
      <c r="NNP154" s="6"/>
      <c r="NNV154" s="11"/>
      <c r="NNW154" s="6"/>
      <c r="NOC154" s="11"/>
      <c r="NOD154" s="6"/>
      <c r="NOJ154" s="11"/>
      <c r="NOK154" s="6"/>
      <c r="NOQ154" s="11"/>
      <c r="NOR154" s="6"/>
      <c r="NOX154" s="11"/>
      <c r="NOY154" s="6"/>
      <c r="NPE154" s="11"/>
      <c r="NPF154" s="6"/>
      <c r="NPL154" s="11"/>
      <c r="NPM154" s="6"/>
      <c r="NPS154" s="11"/>
      <c r="NPT154" s="6"/>
      <c r="NPZ154" s="11"/>
      <c r="NQA154" s="6"/>
      <c r="NQG154" s="11"/>
      <c r="NQH154" s="6"/>
      <c r="NQN154" s="11"/>
      <c r="NQO154" s="6"/>
      <c r="NQU154" s="11"/>
      <c r="NQV154" s="6"/>
      <c r="NRB154" s="11"/>
      <c r="NRC154" s="6"/>
      <c r="NRI154" s="11"/>
      <c r="NRJ154" s="6"/>
      <c r="NRP154" s="11"/>
      <c r="NRQ154" s="6"/>
      <c r="NRW154" s="11"/>
      <c r="NRX154" s="6"/>
      <c r="NSD154" s="11"/>
      <c r="NSE154" s="6"/>
      <c r="NSK154" s="11"/>
      <c r="NSL154" s="6"/>
      <c r="NSR154" s="11"/>
      <c r="NSS154" s="6"/>
      <c r="NSY154" s="11"/>
      <c r="NSZ154" s="6"/>
      <c r="NTF154" s="11"/>
      <c r="NTG154" s="6"/>
      <c r="NTM154" s="11"/>
      <c r="NTN154" s="6"/>
      <c r="NTT154" s="11"/>
      <c r="NTU154" s="6"/>
      <c r="NUA154" s="11"/>
      <c r="NUB154" s="6"/>
      <c r="NUH154" s="11"/>
      <c r="NUI154" s="6"/>
      <c r="NUO154" s="11"/>
      <c r="NUP154" s="6"/>
      <c r="NUV154" s="11"/>
      <c r="NUW154" s="6"/>
      <c r="NVC154" s="11"/>
      <c r="NVD154" s="6"/>
      <c r="NVJ154" s="11"/>
      <c r="NVK154" s="6"/>
      <c r="NVQ154" s="11"/>
      <c r="NVR154" s="6"/>
      <c r="NVX154" s="11"/>
      <c r="NVY154" s="6"/>
      <c r="NWE154" s="11"/>
      <c r="NWF154" s="6"/>
      <c r="NWL154" s="11"/>
      <c r="NWM154" s="6"/>
      <c r="NWS154" s="11"/>
      <c r="NWT154" s="6"/>
      <c r="NWZ154" s="11"/>
      <c r="NXA154" s="6"/>
      <c r="NXG154" s="11"/>
      <c r="NXH154" s="6"/>
      <c r="NXN154" s="11"/>
      <c r="NXO154" s="6"/>
      <c r="NXU154" s="11"/>
      <c r="NXV154" s="6"/>
      <c r="NYB154" s="11"/>
      <c r="NYC154" s="6"/>
      <c r="NYI154" s="11"/>
      <c r="NYJ154" s="6"/>
      <c r="NYP154" s="11"/>
      <c r="NYQ154" s="6"/>
      <c r="NYW154" s="11"/>
      <c r="NYX154" s="6"/>
      <c r="NZD154" s="11"/>
      <c r="NZE154" s="6"/>
      <c r="NZK154" s="11"/>
      <c r="NZL154" s="6"/>
      <c r="NZR154" s="11"/>
      <c r="NZS154" s="6"/>
      <c r="NZY154" s="11"/>
      <c r="NZZ154" s="6"/>
      <c r="OAF154" s="11"/>
      <c r="OAG154" s="6"/>
      <c r="OAM154" s="11"/>
      <c r="OAN154" s="6"/>
      <c r="OAT154" s="11"/>
      <c r="OAU154" s="6"/>
      <c r="OBA154" s="11"/>
      <c r="OBB154" s="6"/>
      <c r="OBH154" s="11"/>
      <c r="OBI154" s="6"/>
      <c r="OBO154" s="11"/>
      <c r="OBP154" s="6"/>
      <c r="OBV154" s="11"/>
      <c r="OBW154" s="6"/>
      <c r="OCC154" s="11"/>
      <c r="OCD154" s="6"/>
      <c r="OCJ154" s="11"/>
      <c r="OCK154" s="6"/>
      <c r="OCQ154" s="11"/>
      <c r="OCR154" s="6"/>
      <c r="OCX154" s="11"/>
      <c r="OCY154" s="6"/>
      <c r="ODE154" s="11"/>
      <c r="ODF154" s="6"/>
      <c r="ODL154" s="11"/>
      <c r="ODM154" s="6"/>
      <c r="ODS154" s="11"/>
      <c r="ODT154" s="6"/>
      <c r="ODZ154" s="11"/>
      <c r="OEA154" s="6"/>
      <c r="OEG154" s="11"/>
      <c r="OEH154" s="6"/>
      <c r="OEN154" s="11"/>
      <c r="OEO154" s="6"/>
      <c r="OEU154" s="11"/>
      <c r="OEV154" s="6"/>
      <c r="OFB154" s="11"/>
      <c r="OFC154" s="6"/>
      <c r="OFI154" s="11"/>
      <c r="OFJ154" s="6"/>
      <c r="OFP154" s="11"/>
      <c r="OFQ154" s="6"/>
      <c r="OFW154" s="11"/>
      <c r="OFX154" s="6"/>
      <c r="OGD154" s="11"/>
      <c r="OGE154" s="6"/>
      <c r="OGK154" s="11"/>
      <c r="OGL154" s="6"/>
      <c r="OGR154" s="11"/>
      <c r="OGS154" s="6"/>
      <c r="OGY154" s="11"/>
      <c r="OGZ154" s="6"/>
      <c r="OHF154" s="11"/>
      <c r="OHG154" s="6"/>
      <c r="OHM154" s="11"/>
      <c r="OHN154" s="6"/>
      <c r="OHT154" s="11"/>
      <c r="OHU154" s="6"/>
      <c r="OIA154" s="11"/>
      <c r="OIB154" s="6"/>
      <c r="OIH154" s="11"/>
      <c r="OII154" s="6"/>
      <c r="OIO154" s="11"/>
      <c r="OIP154" s="6"/>
      <c r="OIV154" s="11"/>
      <c r="OIW154" s="6"/>
      <c r="OJC154" s="11"/>
      <c r="OJD154" s="6"/>
      <c r="OJJ154" s="11"/>
      <c r="OJK154" s="6"/>
      <c r="OJQ154" s="11"/>
      <c r="OJR154" s="6"/>
      <c r="OJX154" s="11"/>
      <c r="OJY154" s="6"/>
      <c r="OKE154" s="11"/>
      <c r="OKF154" s="6"/>
      <c r="OKL154" s="11"/>
      <c r="OKM154" s="6"/>
      <c r="OKS154" s="11"/>
      <c r="OKT154" s="6"/>
      <c r="OKZ154" s="11"/>
      <c r="OLA154" s="6"/>
      <c r="OLG154" s="11"/>
      <c r="OLH154" s="6"/>
      <c r="OLN154" s="11"/>
      <c r="OLO154" s="6"/>
      <c r="OLU154" s="11"/>
      <c r="OLV154" s="6"/>
      <c r="OMB154" s="11"/>
      <c r="OMC154" s="6"/>
      <c r="OMI154" s="11"/>
      <c r="OMJ154" s="6"/>
      <c r="OMP154" s="11"/>
      <c r="OMQ154" s="6"/>
      <c r="OMW154" s="11"/>
      <c r="OMX154" s="6"/>
      <c r="OND154" s="11"/>
      <c r="ONE154" s="6"/>
      <c r="ONK154" s="11"/>
      <c r="ONL154" s="6"/>
      <c r="ONR154" s="11"/>
      <c r="ONS154" s="6"/>
      <c r="ONY154" s="11"/>
      <c r="ONZ154" s="6"/>
      <c r="OOF154" s="11"/>
      <c r="OOG154" s="6"/>
      <c r="OOM154" s="11"/>
      <c r="OON154" s="6"/>
      <c r="OOT154" s="11"/>
      <c r="OOU154" s="6"/>
      <c r="OPA154" s="11"/>
      <c r="OPB154" s="6"/>
      <c r="OPH154" s="11"/>
      <c r="OPI154" s="6"/>
      <c r="OPO154" s="11"/>
      <c r="OPP154" s="6"/>
      <c r="OPV154" s="11"/>
      <c r="OPW154" s="6"/>
      <c r="OQC154" s="11"/>
      <c r="OQD154" s="6"/>
      <c r="OQJ154" s="11"/>
      <c r="OQK154" s="6"/>
      <c r="OQQ154" s="11"/>
      <c r="OQR154" s="6"/>
      <c r="OQX154" s="11"/>
      <c r="OQY154" s="6"/>
      <c r="ORE154" s="11"/>
      <c r="ORF154" s="6"/>
      <c r="ORL154" s="11"/>
      <c r="ORM154" s="6"/>
      <c r="ORS154" s="11"/>
      <c r="ORT154" s="6"/>
      <c r="ORZ154" s="11"/>
      <c r="OSA154" s="6"/>
      <c r="OSG154" s="11"/>
      <c r="OSH154" s="6"/>
      <c r="OSN154" s="11"/>
      <c r="OSO154" s="6"/>
      <c r="OSU154" s="11"/>
      <c r="OSV154" s="6"/>
      <c r="OTB154" s="11"/>
      <c r="OTC154" s="6"/>
      <c r="OTI154" s="11"/>
      <c r="OTJ154" s="6"/>
      <c r="OTP154" s="11"/>
      <c r="OTQ154" s="6"/>
      <c r="OTW154" s="11"/>
      <c r="OTX154" s="6"/>
      <c r="OUD154" s="11"/>
      <c r="OUE154" s="6"/>
      <c r="OUK154" s="11"/>
      <c r="OUL154" s="6"/>
      <c r="OUR154" s="11"/>
      <c r="OUS154" s="6"/>
      <c r="OUY154" s="11"/>
      <c r="OUZ154" s="6"/>
      <c r="OVF154" s="11"/>
      <c r="OVG154" s="6"/>
      <c r="OVM154" s="11"/>
      <c r="OVN154" s="6"/>
      <c r="OVT154" s="11"/>
      <c r="OVU154" s="6"/>
      <c r="OWA154" s="11"/>
      <c r="OWB154" s="6"/>
      <c r="OWH154" s="11"/>
      <c r="OWI154" s="6"/>
      <c r="OWO154" s="11"/>
      <c r="OWP154" s="6"/>
      <c r="OWV154" s="11"/>
      <c r="OWW154" s="6"/>
      <c r="OXC154" s="11"/>
      <c r="OXD154" s="6"/>
      <c r="OXJ154" s="11"/>
      <c r="OXK154" s="6"/>
      <c r="OXQ154" s="11"/>
      <c r="OXR154" s="6"/>
      <c r="OXX154" s="11"/>
      <c r="OXY154" s="6"/>
      <c r="OYE154" s="11"/>
      <c r="OYF154" s="6"/>
      <c r="OYL154" s="11"/>
      <c r="OYM154" s="6"/>
      <c r="OYS154" s="11"/>
      <c r="OYT154" s="6"/>
      <c r="OYZ154" s="11"/>
      <c r="OZA154" s="6"/>
      <c r="OZG154" s="11"/>
      <c r="OZH154" s="6"/>
      <c r="OZN154" s="11"/>
      <c r="OZO154" s="6"/>
      <c r="OZU154" s="11"/>
      <c r="OZV154" s="6"/>
      <c r="PAB154" s="11"/>
      <c r="PAC154" s="6"/>
      <c r="PAI154" s="11"/>
      <c r="PAJ154" s="6"/>
      <c r="PAP154" s="11"/>
      <c r="PAQ154" s="6"/>
      <c r="PAW154" s="11"/>
      <c r="PAX154" s="6"/>
      <c r="PBD154" s="11"/>
      <c r="PBE154" s="6"/>
      <c r="PBK154" s="11"/>
      <c r="PBL154" s="6"/>
      <c r="PBR154" s="11"/>
      <c r="PBS154" s="6"/>
      <c r="PBY154" s="11"/>
      <c r="PBZ154" s="6"/>
      <c r="PCF154" s="11"/>
      <c r="PCG154" s="6"/>
      <c r="PCM154" s="11"/>
      <c r="PCN154" s="6"/>
      <c r="PCT154" s="11"/>
      <c r="PCU154" s="6"/>
      <c r="PDA154" s="11"/>
      <c r="PDB154" s="6"/>
      <c r="PDH154" s="11"/>
      <c r="PDI154" s="6"/>
      <c r="PDO154" s="11"/>
      <c r="PDP154" s="6"/>
      <c r="PDV154" s="11"/>
      <c r="PDW154" s="6"/>
      <c r="PEC154" s="11"/>
      <c r="PED154" s="6"/>
      <c r="PEJ154" s="11"/>
      <c r="PEK154" s="6"/>
      <c r="PEQ154" s="11"/>
      <c r="PER154" s="6"/>
      <c r="PEX154" s="11"/>
      <c r="PEY154" s="6"/>
      <c r="PFE154" s="11"/>
      <c r="PFF154" s="6"/>
      <c r="PFL154" s="11"/>
      <c r="PFM154" s="6"/>
      <c r="PFS154" s="11"/>
      <c r="PFT154" s="6"/>
      <c r="PFZ154" s="11"/>
      <c r="PGA154" s="6"/>
      <c r="PGG154" s="11"/>
      <c r="PGH154" s="6"/>
      <c r="PGN154" s="11"/>
      <c r="PGO154" s="6"/>
      <c r="PGU154" s="11"/>
      <c r="PGV154" s="6"/>
      <c r="PHB154" s="11"/>
      <c r="PHC154" s="6"/>
      <c r="PHI154" s="11"/>
      <c r="PHJ154" s="6"/>
      <c r="PHP154" s="11"/>
      <c r="PHQ154" s="6"/>
      <c r="PHW154" s="11"/>
      <c r="PHX154" s="6"/>
      <c r="PID154" s="11"/>
      <c r="PIE154" s="6"/>
      <c r="PIK154" s="11"/>
      <c r="PIL154" s="6"/>
      <c r="PIR154" s="11"/>
      <c r="PIS154" s="6"/>
      <c r="PIY154" s="11"/>
      <c r="PIZ154" s="6"/>
      <c r="PJF154" s="11"/>
      <c r="PJG154" s="6"/>
      <c r="PJM154" s="11"/>
      <c r="PJN154" s="6"/>
      <c r="PJT154" s="11"/>
      <c r="PJU154" s="6"/>
      <c r="PKA154" s="11"/>
      <c r="PKB154" s="6"/>
      <c r="PKH154" s="11"/>
      <c r="PKI154" s="6"/>
      <c r="PKO154" s="11"/>
      <c r="PKP154" s="6"/>
      <c r="PKV154" s="11"/>
      <c r="PKW154" s="6"/>
      <c r="PLC154" s="11"/>
      <c r="PLD154" s="6"/>
      <c r="PLJ154" s="11"/>
      <c r="PLK154" s="6"/>
      <c r="PLQ154" s="11"/>
      <c r="PLR154" s="6"/>
      <c r="PLX154" s="11"/>
      <c r="PLY154" s="6"/>
      <c r="PME154" s="11"/>
      <c r="PMF154" s="6"/>
      <c r="PML154" s="11"/>
      <c r="PMM154" s="6"/>
      <c r="PMS154" s="11"/>
      <c r="PMT154" s="6"/>
      <c r="PMZ154" s="11"/>
      <c r="PNA154" s="6"/>
      <c r="PNG154" s="11"/>
      <c r="PNH154" s="6"/>
      <c r="PNN154" s="11"/>
      <c r="PNO154" s="6"/>
      <c r="PNU154" s="11"/>
      <c r="PNV154" s="6"/>
      <c r="POB154" s="11"/>
      <c r="POC154" s="6"/>
      <c r="POI154" s="11"/>
      <c r="POJ154" s="6"/>
      <c r="POP154" s="11"/>
      <c r="POQ154" s="6"/>
      <c r="POW154" s="11"/>
      <c r="POX154" s="6"/>
      <c r="PPD154" s="11"/>
      <c r="PPE154" s="6"/>
      <c r="PPK154" s="11"/>
      <c r="PPL154" s="6"/>
      <c r="PPR154" s="11"/>
      <c r="PPS154" s="6"/>
      <c r="PPY154" s="11"/>
      <c r="PPZ154" s="6"/>
      <c r="PQF154" s="11"/>
      <c r="PQG154" s="6"/>
      <c r="PQM154" s="11"/>
      <c r="PQN154" s="6"/>
      <c r="PQT154" s="11"/>
      <c r="PQU154" s="6"/>
      <c r="PRA154" s="11"/>
      <c r="PRB154" s="6"/>
      <c r="PRH154" s="11"/>
      <c r="PRI154" s="6"/>
      <c r="PRO154" s="11"/>
      <c r="PRP154" s="6"/>
      <c r="PRV154" s="11"/>
      <c r="PRW154" s="6"/>
      <c r="PSC154" s="11"/>
      <c r="PSD154" s="6"/>
      <c r="PSJ154" s="11"/>
      <c r="PSK154" s="6"/>
      <c r="PSQ154" s="11"/>
      <c r="PSR154" s="6"/>
      <c r="PSX154" s="11"/>
      <c r="PSY154" s="6"/>
      <c r="PTE154" s="11"/>
      <c r="PTF154" s="6"/>
      <c r="PTL154" s="11"/>
      <c r="PTM154" s="6"/>
      <c r="PTS154" s="11"/>
      <c r="PTT154" s="6"/>
      <c r="PTZ154" s="11"/>
      <c r="PUA154" s="6"/>
      <c r="PUG154" s="11"/>
      <c r="PUH154" s="6"/>
      <c r="PUN154" s="11"/>
      <c r="PUO154" s="6"/>
      <c r="PUU154" s="11"/>
      <c r="PUV154" s="6"/>
      <c r="PVB154" s="11"/>
      <c r="PVC154" s="6"/>
      <c r="PVI154" s="11"/>
      <c r="PVJ154" s="6"/>
      <c r="PVP154" s="11"/>
      <c r="PVQ154" s="6"/>
      <c r="PVW154" s="11"/>
      <c r="PVX154" s="6"/>
      <c r="PWD154" s="11"/>
      <c r="PWE154" s="6"/>
      <c r="PWK154" s="11"/>
      <c r="PWL154" s="6"/>
      <c r="PWR154" s="11"/>
      <c r="PWS154" s="6"/>
      <c r="PWY154" s="11"/>
      <c r="PWZ154" s="6"/>
      <c r="PXF154" s="11"/>
      <c r="PXG154" s="6"/>
      <c r="PXM154" s="11"/>
      <c r="PXN154" s="6"/>
      <c r="PXT154" s="11"/>
      <c r="PXU154" s="6"/>
      <c r="PYA154" s="11"/>
      <c r="PYB154" s="6"/>
      <c r="PYH154" s="11"/>
      <c r="PYI154" s="6"/>
      <c r="PYO154" s="11"/>
      <c r="PYP154" s="6"/>
      <c r="PYV154" s="11"/>
      <c r="PYW154" s="6"/>
      <c r="PZC154" s="11"/>
      <c r="PZD154" s="6"/>
      <c r="PZJ154" s="11"/>
      <c r="PZK154" s="6"/>
      <c r="PZQ154" s="11"/>
      <c r="PZR154" s="6"/>
      <c r="PZX154" s="11"/>
      <c r="PZY154" s="6"/>
      <c r="QAE154" s="11"/>
      <c r="QAF154" s="6"/>
      <c r="QAL154" s="11"/>
      <c r="QAM154" s="6"/>
      <c r="QAS154" s="11"/>
      <c r="QAT154" s="6"/>
      <c r="QAZ154" s="11"/>
      <c r="QBA154" s="6"/>
      <c r="QBG154" s="11"/>
      <c r="QBH154" s="6"/>
      <c r="QBN154" s="11"/>
      <c r="QBO154" s="6"/>
      <c r="QBU154" s="11"/>
      <c r="QBV154" s="6"/>
      <c r="QCB154" s="11"/>
      <c r="QCC154" s="6"/>
      <c r="QCI154" s="11"/>
      <c r="QCJ154" s="6"/>
      <c r="QCP154" s="11"/>
      <c r="QCQ154" s="6"/>
      <c r="QCW154" s="11"/>
      <c r="QCX154" s="6"/>
      <c r="QDD154" s="11"/>
      <c r="QDE154" s="6"/>
      <c r="QDK154" s="11"/>
      <c r="QDL154" s="6"/>
      <c r="QDR154" s="11"/>
      <c r="QDS154" s="6"/>
      <c r="QDY154" s="11"/>
      <c r="QDZ154" s="6"/>
      <c r="QEF154" s="11"/>
      <c r="QEG154" s="6"/>
      <c r="QEM154" s="11"/>
      <c r="QEN154" s="6"/>
      <c r="QET154" s="11"/>
      <c r="QEU154" s="6"/>
      <c r="QFA154" s="11"/>
      <c r="QFB154" s="6"/>
      <c r="QFH154" s="11"/>
      <c r="QFI154" s="6"/>
      <c r="QFO154" s="11"/>
      <c r="QFP154" s="6"/>
      <c r="QFV154" s="11"/>
      <c r="QFW154" s="6"/>
      <c r="QGC154" s="11"/>
      <c r="QGD154" s="6"/>
      <c r="QGJ154" s="11"/>
      <c r="QGK154" s="6"/>
      <c r="QGQ154" s="11"/>
      <c r="QGR154" s="6"/>
      <c r="QGX154" s="11"/>
      <c r="QGY154" s="6"/>
      <c r="QHE154" s="11"/>
      <c r="QHF154" s="6"/>
      <c r="QHL154" s="11"/>
      <c r="QHM154" s="6"/>
      <c r="QHS154" s="11"/>
      <c r="QHT154" s="6"/>
      <c r="QHZ154" s="11"/>
      <c r="QIA154" s="6"/>
      <c r="QIG154" s="11"/>
      <c r="QIH154" s="6"/>
      <c r="QIN154" s="11"/>
      <c r="QIO154" s="6"/>
      <c r="QIU154" s="11"/>
      <c r="QIV154" s="6"/>
      <c r="QJB154" s="11"/>
      <c r="QJC154" s="6"/>
      <c r="QJI154" s="11"/>
      <c r="QJJ154" s="6"/>
      <c r="QJP154" s="11"/>
      <c r="QJQ154" s="6"/>
      <c r="QJW154" s="11"/>
      <c r="QJX154" s="6"/>
      <c r="QKD154" s="11"/>
      <c r="QKE154" s="6"/>
      <c r="QKK154" s="11"/>
      <c r="QKL154" s="6"/>
      <c r="QKR154" s="11"/>
      <c r="QKS154" s="6"/>
      <c r="QKY154" s="11"/>
      <c r="QKZ154" s="6"/>
      <c r="QLF154" s="11"/>
      <c r="QLG154" s="6"/>
      <c r="QLM154" s="11"/>
      <c r="QLN154" s="6"/>
      <c r="QLT154" s="11"/>
      <c r="QLU154" s="6"/>
      <c r="QMA154" s="11"/>
      <c r="QMB154" s="6"/>
      <c r="QMH154" s="11"/>
      <c r="QMI154" s="6"/>
      <c r="QMO154" s="11"/>
      <c r="QMP154" s="6"/>
      <c r="QMV154" s="11"/>
      <c r="QMW154" s="6"/>
      <c r="QNC154" s="11"/>
      <c r="QND154" s="6"/>
      <c r="QNJ154" s="11"/>
      <c r="QNK154" s="6"/>
      <c r="QNQ154" s="11"/>
      <c r="QNR154" s="6"/>
      <c r="QNX154" s="11"/>
      <c r="QNY154" s="6"/>
      <c r="QOE154" s="11"/>
      <c r="QOF154" s="6"/>
      <c r="QOL154" s="11"/>
      <c r="QOM154" s="6"/>
      <c r="QOS154" s="11"/>
      <c r="QOT154" s="6"/>
      <c r="QOZ154" s="11"/>
      <c r="QPA154" s="6"/>
      <c r="QPG154" s="11"/>
      <c r="QPH154" s="6"/>
      <c r="QPN154" s="11"/>
      <c r="QPO154" s="6"/>
      <c r="QPU154" s="11"/>
      <c r="QPV154" s="6"/>
      <c r="QQB154" s="11"/>
      <c r="QQC154" s="6"/>
      <c r="QQI154" s="11"/>
      <c r="QQJ154" s="6"/>
      <c r="QQP154" s="11"/>
      <c r="QQQ154" s="6"/>
      <c r="QQW154" s="11"/>
      <c r="QQX154" s="6"/>
      <c r="QRD154" s="11"/>
      <c r="QRE154" s="6"/>
      <c r="QRK154" s="11"/>
      <c r="QRL154" s="6"/>
      <c r="QRR154" s="11"/>
      <c r="QRS154" s="6"/>
      <c r="QRY154" s="11"/>
      <c r="QRZ154" s="6"/>
      <c r="QSF154" s="11"/>
      <c r="QSG154" s="6"/>
      <c r="QSM154" s="11"/>
      <c r="QSN154" s="6"/>
      <c r="QST154" s="11"/>
      <c r="QSU154" s="6"/>
      <c r="QTA154" s="11"/>
      <c r="QTB154" s="6"/>
      <c r="QTH154" s="11"/>
      <c r="QTI154" s="6"/>
      <c r="QTO154" s="11"/>
      <c r="QTP154" s="6"/>
      <c r="QTV154" s="11"/>
      <c r="QTW154" s="6"/>
      <c r="QUC154" s="11"/>
      <c r="QUD154" s="6"/>
      <c r="QUJ154" s="11"/>
      <c r="QUK154" s="6"/>
      <c r="QUQ154" s="11"/>
      <c r="QUR154" s="6"/>
      <c r="QUX154" s="11"/>
      <c r="QUY154" s="6"/>
      <c r="QVE154" s="11"/>
      <c r="QVF154" s="6"/>
      <c r="QVL154" s="11"/>
      <c r="QVM154" s="6"/>
      <c r="QVS154" s="11"/>
      <c r="QVT154" s="6"/>
      <c r="QVZ154" s="11"/>
      <c r="QWA154" s="6"/>
      <c r="QWG154" s="11"/>
      <c r="QWH154" s="6"/>
      <c r="QWN154" s="11"/>
      <c r="QWO154" s="6"/>
      <c r="QWU154" s="11"/>
      <c r="QWV154" s="6"/>
      <c r="QXB154" s="11"/>
      <c r="QXC154" s="6"/>
      <c r="QXI154" s="11"/>
      <c r="QXJ154" s="6"/>
      <c r="QXP154" s="11"/>
      <c r="QXQ154" s="6"/>
      <c r="QXW154" s="11"/>
      <c r="QXX154" s="6"/>
      <c r="QYD154" s="11"/>
      <c r="QYE154" s="6"/>
      <c r="QYK154" s="11"/>
      <c r="QYL154" s="6"/>
      <c r="QYR154" s="11"/>
      <c r="QYS154" s="6"/>
      <c r="QYY154" s="11"/>
      <c r="QYZ154" s="6"/>
      <c r="QZF154" s="11"/>
      <c r="QZG154" s="6"/>
      <c r="QZM154" s="11"/>
      <c r="QZN154" s="6"/>
      <c r="QZT154" s="11"/>
      <c r="QZU154" s="6"/>
      <c r="RAA154" s="11"/>
      <c r="RAB154" s="6"/>
      <c r="RAH154" s="11"/>
      <c r="RAI154" s="6"/>
      <c r="RAO154" s="11"/>
      <c r="RAP154" s="6"/>
      <c r="RAV154" s="11"/>
      <c r="RAW154" s="6"/>
      <c r="RBC154" s="11"/>
      <c r="RBD154" s="6"/>
      <c r="RBJ154" s="11"/>
      <c r="RBK154" s="6"/>
      <c r="RBQ154" s="11"/>
      <c r="RBR154" s="6"/>
      <c r="RBX154" s="11"/>
      <c r="RBY154" s="6"/>
      <c r="RCE154" s="11"/>
      <c r="RCF154" s="6"/>
      <c r="RCL154" s="11"/>
      <c r="RCM154" s="6"/>
      <c r="RCS154" s="11"/>
      <c r="RCT154" s="6"/>
      <c r="RCZ154" s="11"/>
      <c r="RDA154" s="6"/>
      <c r="RDG154" s="11"/>
      <c r="RDH154" s="6"/>
      <c r="RDN154" s="11"/>
      <c r="RDO154" s="6"/>
      <c r="RDU154" s="11"/>
      <c r="RDV154" s="6"/>
      <c r="REB154" s="11"/>
      <c r="REC154" s="6"/>
      <c r="REI154" s="11"/>
      <c r="REJ154" s="6"/>
      <c r="REP154" s="11"/>
      <c r="REQ154" s="6"/>
      <c r="REW154" s="11"/>
      <c r="REX154" s="6"/>
      <c r="RFD154" s="11"/>
      <c r="RFE154" s="6"/>
      <c r="RFK154" s="11"/>
      <c r="RFL154" s="6"/>
      <c r="RFR154" s="11"/>
      <c r="RFS154" s="6"/>
      <c r="RFY154" s="11"/>
      <c r="RFZ154" s="6"/>
      <c r="RGF154" s="11"/>
      <c r="RGG154" s="6"/>
      <c r="RGM154" s="11"/>
      <c r="RGN154" s="6"/>
      <c r="RGT154" s="11"/>
      <c r="RGU154" s="6"/>
      <c r="RHA154" s="11"/>
      <c r="RHB154" s="6"/>
      <c r="RHH154" s="11"/>
      <c r="RHI154" s="6"/>
      <c r="RHO154" s="11"/>
      <c r="RHP154" s="6"/>
      <c r="RHV154" s="11"/>
      <c r="RHW154" s="6"/>
      <c r="RIC154" s="11"/>
      <c r="RID154" s="6"/>
      <c r="RIJ154" s="11"/>
      <c r="RIK154" s="6"/>
      <c r="RIQ154" s="11"/>
      <c r="RIR154" s="6"/>
      <c r="RIX154" s="11"/>
      <c r="RIY154" s="6"/>
      <c r="RJE154" s="11"/>
      <c r="RJF154" s="6"/>
      <c r="RJL154" s="11"/>
      <c r="RJM154" s="6"/>
      <c r="RJS154" s="11"/>
      <c r="RJT154" s="6"/>
      <c r="RJZ154" s="11"/>
      <c r="RKA154" s="6"/>
      <c r="RKG154" s="11"/>
      <c r="RKH154" s="6"/>
      <c r="RKN154" s="11"/>
      <c r="RKO154" s="6"/>
      <c r="RKU154" s="11"/>
      <c r="RKV154" s="6"/>
      <c r="RLB154" s="11"/>
      <c r="RLC154" s="6"/>
      <c r="RLI154" s="11"/>
      <c r="RLJ154" s="6"/>
      <c r="RLP154" s="11"/>
      <c r="RLQ154" s="6"/>
      <c r="RLW154" s="11"/>
      <c r="RLX154" s="6"/>
      <c r="RMD154" s="11"/>
      <c r="RME154" s="6"/>
      <c r="RMK154" s="11"/>
      <c r="RML154" s="6"/>
      <c r="RMR154" s="11"/>
      <c r="RMS154" s="6"/>
      <c r="RMY154" s="11"/>
      <c r="RMZ154" s="6"/>
      <c r="RNF154" s="11"/>
      <c r="RNG154" s="6"/>
      <c r="RNM154" s="11"/>
      <c r="RNN154" s="6"/>
      <c r="RNT154" s="11"/>
      <c r="RNU154" s="6"/>
      <c r="ROA154" s="11"/>
      <c r="ROB154" s="6"/>
      <c r="ROH154" s="11"/>
      <c r="ROI154" s="6"/>
      <c r="ROO154" s="11"/>
      <c r="ROP154" s="6"/>
      <c r="ROV154" s="11"/>
      <c r="ROW154" s="6"/>
      <c r="RPC154" s="11"/>
      <c r="RPD154" s="6"/>
      <c r="RPJ154" s="11"/>
      <c r="RPK154" s="6"/>
      <c r="RPQ154" s="11"/>
      <c r="RPR154" s="6"/>
      <c r="RPX154" s="11"/>
      <c r="RPY154" s="6"/>
      <c r="RQE154" s="11"/>
      <c r="RQF154" s="6"/>
      <c r="RQL154" s="11"/>
      <c r="RQM154" s="6"/>
      <c r="RQS154" s="11"/>
      <c r="RQT154" s="6"/>
      <c r="RQZ154" s="11"/>
      <c r="RRA154" s="6"/>
      <c r="RRG154" s="11"/>
      <c r="RRH154" s="6"/>
      <c r="RRN154" s="11"/>
      <c r="RRO154" s="6"/>
      <c r="RRU154" s="11"/>
      <c r="RRV154" s="6"/>
      <c r="RSB154" s="11"/>
      <c r="RSC154" s="6"/>
      <c r="RSI154" s="11"/>
      <c r="RSJ154" s="6"/>
      <c r="RSP154" s="11"/>
      <c r="RSQ154" s="6"/>
      <c r="RSW154" s="11"/>
      <c r="RSX154" s="6"/>
      <c r="RTD154" s="11"/>
      <c r="RTE154" s="6"/>
      <c r="RTK154" s="11"/>
      <c r="RTL154" s="6"/>
      <c r="RTR154" s="11"/>
      <c r="RTS154" s="6"/>
      <c r="RTY154" s="11"/>
      <c r="RTZ154" s="6"/>
      <c r="RUF154" s="11"/>
      <c r="RUG154" s="6"/>
      <c r="RUM154" s="11"/>
      <c r="RUN154" s="6"/>
      <c r="RUT154" s="11"/>
      <c r="RUU154" s="6"/>
      <c r="RVA154" s="11"/>
      <c r="RVB154" s="6"/>
      <c r="RVH154" s="11"/>
      <c r="RVI154" s="6"/>
      <c r="RVO154" s="11"/>
      <c r="RVP154" s="6"/>
      <c r="RVV154" s="11"/>
      <c r="RVW154" s="6"/>
      <c r="RWC154" s="11"/>
      <c r="RWD154" s="6"/>
      <c r="RWJ154" s="11"/>
      <c r="RWK154" s="6"/>
      <c r="RWQ154" s="11"/>
      <c r="RWR154" s="6"/>
      <c r="RWX154" s="11"/>
      <c r="RWY154" s="6"/>
      <c r="RXE154" s="11"/>
      <c r="RXF154" s="6"/>
      <c r="RXL154" s="11"/>
      <c r="RXM154" s="6"/>
      <c r="RXS154" s="11"/>
      <c r="RXT154" s="6"/>
      <c r="RXZ154" s="11"/>
      <c r="RYA154" s="6"/>
      <c r="RYG154" s="11"/>
      <c r="RYH154" s="6"/>
      <c r="RYN154" s="11"/>
      <c r="RYO154" s="6"/>
      <c r="RYU154" s="11"/>
      <c r="RYV154" s="6"/>
      <c r="RZB154" s="11"/>
      <c r="RZC154" s="6"/>
      <c r="RZI154" s="11"/>
      <c r="RZJ154" s="6"/>
      <c r="RZP154" s="11"/>
      <c r="RZQ154" s="6"/>
      <c r="RZW154" s="11"/>
      <c r="RZX154" s="6"/>
      <c r="SAD154" s="11"/>
      <c r="SAE154" s="6"/>
      <c r="SAK154" s="11"/>
      <c r="SAL154" s="6"/>
      <c r="SAR154" s="11"/>
      <c r="SAS154" s="6"/>
      <c r="SAY154" s="11"/>
      <c r="SAZ154" s="6"/>
      <c r="SBF154" s="11"/>
      <c r="SBG154" s="6"/>
      <c r="SBM154" s="11"/>
      <c r="SBN154" s="6"/>
      <c r="SBT154" s="11"/>
      <c r="SBU154" s="6"/>
      <c r="SCA154" s="11"/>
      <c r="SCB154" s="6"/>
      <c r="SCH154" s="11"/>
      <c r="SCI154" s="6"/>
      <c r="SCO154" s="11"/>
      <c r="SCP154" s="6"/>
      <c r="SCV154" s="11"/>
      <c r="SCW154" s="6"/>
      <c r="SDC154" s="11"/>
      <c r="SDD154" s="6"/>
      <c r="SDJ154" s="11"/>
      <c r="SDK154" s="6"/>
      <c r="SDQ154" s="11"/>
      <c r="SDR154" s="6"/>
      <c r="SDX154" s="11"/>
      <c r="SDY154" s="6"/>
      <c r="SEE154" s="11"/>
      <c r="SEF154" s="6"/>
      <c r="SEL154" s="11"/>
      <c r="SEM154" s="6"/>
      <c r="SES154" s="11"/>
      <c r="SET154" s="6"/>
      <c r="SEZ154" s="11"/>
      <c r="SFA154" s="6"/>
      <c r="SFG154" s="11"/>
      <c r="SFH154" s="6"/>
      <c r="SFN154" s="11"/>
      <c r="SFO154" s="6"/>
      <c r="SFU154" s="11"/>
      <c r="SFV154" s="6"/>
      <c r="SGB154" s="11"/>
      <c r="SGC154" s="6"/>
      <c r="SGI154" s="11"/>
      <c r="SGJ154" s="6"/>
      <c r="SGP154" s="11"/>
      <c r="SGQ154" s="6"/>
      <c r="SGW154" s="11"/>
      <c r="SGX154" s="6"/>
      <c r="SHD154" s="11"/>
      <c r="SHE154" s="6"/>
      <c r="SHK154" s="11"/>
      <c r="SHL154" s="6"/>
      <c r="SHR154" s="11"/>
      <c r="SHS154" s="6"/>
      <c r="SHY154" s="11"/>
      <c r="SHZ154" s="6"/>
      <c r="SIF154" s="11"/>
      <c r="SIG154" s="6"/>
      <c r="SIM154" s="11"/>
      <c r="SIN154" s="6"/>
      <c r="SIT154" s="11"/>
      <c r="SIU154" s="6"/>
      <c r="SJA154" s="11"/>
      <c r="SJB154" s="6"/>
      <c r="SJH154" s="11"/>
      <c r="SJI154" s="6"/>
      <c r="SJO154" s="11"/>
      <c r="SJP154" s="6"/>
      <c r="SJV154" s="11"/>
      <c r="SJW154" s="6"/>
      <c r="SKC154" s="11"/>
      <c r="SKD154" s="6"/>
      <c r="SKJ154" s="11"/>
      <c r="SKK154" s="6"/>
      <c r="SKQ154" s="11"/>
      <c r="SKR154" s="6"/>
      <c r="SKX154" s="11"/>
      <c r="SKY154" s="6"/>
      <c r="SLE154" s="11"/>
      <c r="SLF154" s="6"/>
      <c r="SLL154" s="11"/>
      <c r="SLM154" s="6"/>
      <c r="SLS154" s="11"/>
      <c r="SLT154" s="6"/>
      <c r="SLZ154" s="11"/>
      <c r="SMA154" s="6"/>
      <c r="SMG154" s="11"/>
      <c r="SMH154" s="6"/>
      <c r="SMN154" s="11"/>
      <c r="SMO154" s="6"/>
      <c r="SMU154" s="11"/>
      <c r="SMV154" s="6"/>
      <c r="SNB154" s="11"/>
      <c r="SNC154" s="6"/>
      <c r="SNI154" s="11"/>
      <c r="SNJ154" s="6"/>
      <c r="SNP154" s="11"/>
      <c r="SNQ154" s="6"/>
      <c r="SNW154" s="11"/>
      <c r="SNX154" s="6"/>
      <c r="SOD154" s="11"/>
      <c r="SOE154" s="6"/>
      <c r="SOK154" s="11"/>
      <c r="SOL154" s="6"/>
      <c r="SOR154" s="11"/>
      <c r="SOS154" s="6"/>
      <c r="SOY154" s="11"/>
      <c r="SOZ154" s="6"/>
      <c r="SPF154" s="11"/>
      <c r="SPG154" s="6"/>
      <c r="SPM154" s="11"/>
      <c r="SPN154" s="6"/>
      <c r="SPT154" s="11"/>
      <c r="SPU154" s="6"/>
      <c r="SQA154" s="11"/>
      <c r="SQB154" s="6"/>
      <c r="SQH154" s="11"/>
      <c r="SQI154" s="6"/>
      <c r="SQO154" s="11"/>
      <c r="SQP154" s="6"/>
      <c r="SQV154" s="11"/>
      <c r="SQW154" s="6"/>
      <c r="SRC154" s="11"/>
      <c r="SRD154" s="6"/>
      <c r="SRJ154" s="11"/>
      <c r="SRK154" s="6"/>
      <c r="SRQ154" s="11"/>
      <c r="SRR154" s="6"/>
      <c r="SRX154" s="11"/>
      <c r="SRY154" s="6"/>
      <c r="SSE154" s="11"/>
      <c r="SSF154" s="6"/>
      <c r="SSL154" s="11"/>
      <c r="SSM154" s="6"/>
      <c r="SSS154" s="11"/>
      <c r="SST154" s="6"/>
      <c r="SSZ154" s="11"/>
      <c r="STA154" s="6"/>
      <c r="STG154" s="11"/>
      <c r="STH154" s="6"/>
      <c r="STN154" s="11"/>
      <c r="STO154" s="6"/>
      <c r="STU154" s="11"/>
      <c r="STV154" s="6"/>
      <c r="SUB154" s="11"/>
      <c r="SUC154" s="6"/>
      <c r="SUI154" s="11"/>
      <c r="SUJ154" s="6"/>
      <c r="SUP154" s="11"/>
      <c r="SUQ154" s="6"/>
      <c r="SUW154" s="11"/>
      <c r="SUX154" s="6"/>
      <c r="SVD154" s="11"/>
      <c r="SVE154" s="6"/>
      <c r="SVK154" s="11"/>
      <c r="SVL154" s="6"/>
      <c r="SVR154" s="11"/>
      <c r="SVS154" s="6"/>
      <c r="SVY154" s="11"/>
      <c r="SVZ154" s="6"/>
      <c r="SWF154" s="11"/>
      <c r="SWG154" s="6"/>
      <c r="SWM154" s="11"/>
      <c r="SWN154" s="6"/>
      <c r="SWT154" s="11"/>
      <c r="SWU154" s="6"/>
      <c r="SXA154" s="11"/>
      <c r="SXB154" s="6"/>
      <c r="SXH154" s="11"/>
      <c r="SXI154" s="6"/>
      <c r="SXO154" s="11"/>
      <c r="SXP154" s="6"/>
      <c r="SXV154" s="11"/>
      <c r="SXW154" s="6"/>
      <c r="SYC154" s="11"/>
      <c r="SYD154" s="6"/>
      <c r="SYJ154" s="11"/>
      <c r="SYK154" s="6"/>
      <c r="SYQ154" s="11"/>
      <c r="SYR154" s="6"/>
      <c r="SYX154" s="11"/>
      <c r="SYY154" s="6"/>
      <c r="SZE154" s="11"/>
      <c r="SZF154" s="6"/>
      <c r="SZL154" s="11"/>
      <c r="SZM154" s="6"/>
      <c r="SZS154" s="11"/>
      <c r="SZT154" s="6"/>
      <c r="SZZ154" s="11"/>
      <c r="TAA154" s="6"/>
      <c r="TAG154" s="11"/>
      <c r="TAH154" s="6"/>
      <c r="TAN154" s="11"/>
      <c r="TAO154" s="6"/>
      <c r="TAU154" s="11"/>
      <c r="TAV154" s="6"/>
      <c r="TBB154" s="11"/>
      <c r="TBC154" s="6"/>
      <c r="TBI154" s="11"/>
      <c r="TBJ154" s="6"/>
      <c r="TBP154" s="11"/>
      <c r="TBQ154" s="6"/>
      <c r="TBW154" s="11"/>
      <c r="TBX154" s="6"/>
      <c r="TCD154" s="11"/>
      <c r="TCE154" s="6"/>
      <c r="TCK154" s="11"/>
      <c r="TCL154" s="6"/>
      <c r="TCR154" s="11"/>
      <c r="TCS154" s="6"/>
      <c r="TCY154" s="11"/>
      <c r="TCZ154" s="6"/>
      <c r="TDF154" s="11"/>
      <c r="TDG154" s="6"/>
      <c r="TDM154" s="11"/>
      <c r="TDN154" s="6"/>
      <c r="TDT154" s="11"/>
      <c r="TDU154" s="6"/>
      <c r="TEA154" s="11"/>
      <c r="TEB154" s="6"/>
      <c r="TEH154" s="11"/>
      <c r="TEI154" s="6"/>
      <c r="TEO154" s="11"/>
      <c r="TEP154" s="6"/>
      <c r="TEV154" s="11"/>
      <c r="TEW154" s="6"/>
      <c r="TFC154" s="11"/>
      <c r="TFD154" s="6"/>
      <c r="TFJ154" s="11"/>
      <c r="TFK154" s="6"/>
      <c r="TFQ154" s="11"/>
      <c r="TFR154" s="6"/>
      <c r="TFX154" s="11"/>
      <c r="TFY154" s="6"/>
      <c r="TGE154" s="11"/>
      <c r="TGF154" s="6"/>
      <c r="TGL154" s="11"/>
      <c r="TGM154" s="6"/>
      <c r="TGS154" s="11"/>
      <c r="TGT154" s="6"/>
      <c r="TGZ154" s="11"/>
      <c r="THA154" s="6"/>
      <c r="THG154" s="11"/>
      <c r="THH154" s="6"/>
      <c r="THN154" s="11"/>
      <c r="THO154" s="6"/>
      <c r="THU154" s="11"/>
      <c r="THV154" s="6"/>
      <c r="TIB154" s="11"/>
      <c r="TIC154" s="6"/>
      <c r="TII154" s="11"/>
      <c r="TIJ154" s="6"/>
      <c r="TIP154" s="11"/>
      <c r="TIQ154" s="6"/>
      <c r="TIW154" s="11"/>
      <c r="TIX154" s="6"/>
      <c r="TJD154" s="11"/>
      <c r="TJE154" s="6"/>
      <c r="TJK154" s="11"/>
      <c r="TJL154" s="6"/>
      <c r="TJR154" s="11"/>
      <c r="TJS154" s="6"/>
      <c r="TJY154" s="11"/>
      <c r="TJZ154" s="6"/>
      <c r="TKF154" s="11"/>
      <c r="TKG154" s="6"/>
      <c r="TKM154" s="11"/>
      <c r="TKN154" s="6"/>
      <c r="TKT154" s="11"/>
      <c r="TKU154" s="6"/>
      <c r="TLA154" s="11"/>
      <c r="TLB154" s="6"/>
      <c r="TLH154" s="11"/>
      <c r="TLI154" s="6"/>
      <c r="TLO154" s="11"/>
      <c r="TLP154" s="6"/>
      <c r="TLV154" s="11"/>
      <c r="TLW154" s="6"/>
      <c r="TMC154" s="11"/>
      <c r="TMD154" s="6"/>
      <c r="TMJ154" s="11"/>
      <c r="TMK154" s="6"/>
      <c r="TMQ154" s="11"/>
      <c r="TMR154" s="6"/>
      <c r="TMX154" s="11"/>
      <c r="TMY154" s="6"/>
      <c r="TNE154" s="11"/>
      <c r="TNF154" s="6"/>
      <c r="TNL154" s="11"/>
      <c r="TNM154" s="6"/>
      <c r="TNS154" s="11"/>
      <c r="TNT154" s="6"/>
      <c r="TNZ154" s="11"/>
      <c r="TOA154" s="6"/>
      <c r="TOG154" s="11"/>
      <c r="TOH154" s="6"/>
      <c r="TON154" s="11"/>
      <c r="TOO154" s="6"/>
      <c r="TOU154" s="11"/>
      <c r="TOV154" s="6"/>
      <c r="TPB154" s="11"/>
      <c r="TPC154" s="6"/>
      <c r="TPI154" s="11"/>
      <c r="TPJ154" s="6"/>
      <c r="TPP154" s="11"/>
      <c r="TPQ154" s="6"/>
      <c r="TPW154" s="11"/>
      <c r="TPX154" s="6"/>
      <c r="TQD154" s="11"/>
      <c r="TQE154" s="6"/>
      <c r="TQK154" s="11"/>
      <c r="TQL154" s="6"/>
      <c r="TQR154" s="11"/>
      <c r="TQS154" s="6"/>
      <c r="TQY154" s="11"/>
      <c r="TQZ154" s="6"/>
      <c r="TRF154" s="11"/>
      <c r="TRG154" s="6"/>
      <c r="TRM154" s="11"/>
      <c r="TRN154" s="6"/>
      <c r="TRT154" s="11"/>
      <c r="TRU154" s="6"/>
      <c r="TSA154" s="11"/>
      <c r="TSB154" s="6"/>
      <c r="TSH154" s="11"/>
      <c r="TSI154" s="6"/>
      <c r="TSO154" s="11"/>
      <c r="TSP154" s="6"/>
      <c r="TSV154" s="11"/>
      <c r="TSW154" s="6"/>
      <c r="TTC154" s="11"/>
      <c r="TTD154" s="6"/>
      <c r="TTJ154" s="11"/>
      <c r="TTK154" s="6"/>
      <c r="TTQ154" s="11"/>
      <c r="TTR154" s="6"/>
      <c r="TTX154" s="11"/>
      <c r="TTY154" s="6"/>
      <c r="TUE154" s="11"/>
      <c r="TUF154" s="6"/>
      <c r="TUL154" s="11"/>
      <c r="TUM154" s="6"/>
      <c r="TUS154" s="11"/>
      <c r="TUT154" s="6"/>
      <c r="TUZ154" s="11"/>
      <c r="TVA154" s="6"/>
      <c r="TVG154" s="11"/>
      <c r="TVH154" s="6"/>
      <c r="TVN154" s="11"/>
      <c r="TVO154" s="6"/>
      <c r="TVU154" s="11"/>
      <c r="TVV154" s="6"/>
      <c r="TWB154" s="11"/>
      <c r="TWC154" s="6"/>
      <c r="TWI154" s="11"/>
      <c r="TWJ154" s="6"/>
      <c r="TWP154" s="11"/>
      <c r="TWQ154" s="6"/>
      <c r="TWW154" s="11"/>
      <c r="TWX154" s="6"/>
      <c r="TXD154" s="11"/>
      <c r="TXE154" s="6"/>
      <c r="TXK154" s="11"/>
      <c r="TXL154" s="6"/>
      <c r="TXR154" s="11"/>
      <c r="TXS154" s="6"/>
      <c r="TXY154" s="11"/>
      <c r="TXZ154" s="6"/>
      <c r="TYF154" s="11"/>
      <c r="TYG154" s="6"/>
      <c r="TYM154" s="11"/>
      <c r="TYN154" s="6"/>
      <c r="TYT154" s="11"/>
      <c r="TYU154" s="6"/>
      <c r="TZA154" s="11"/>
      <c r="TZB154" s="6"/>
      <c r="TZH154" s="11"/>
      <c r="TZI154" s="6"/>
      <c r="TZO154" s="11"/>
      <c r="TZP154" s="6"/>
      <c r="TZV154" s="11"/>
      <c r="TZW154" s="6"/>
      <c r="UAC154" s="11"/>
      <c r="UAD154" s="6"/>
      <c r="UAJ154" s="11"/>
      <c r="UAK154" s="6"/>
      <c r="UAQ154" s="11"/>
      <c r="UAR154" s="6"/>
      <c r="UAX154" s="11"/>
      <c r="UAY154" s="6"/>
      <c r="UBE154" s="11"/>
      <c r="UBF154" s="6"/>
      <c r="UBL154" s="11"/>
      <c r="UBM154" s="6"/>
      <c r="UBS154" s="11"/>
      <c r="UBT154" s="6"/>
      <c r="UBZ154" s="11"/>
      <c r="UCA154" s="6"/>
      <c r="UCG154" s="11"/>
      <c r="UCH154" s="6"/>
      <c r="UCN154" s="11"/>
      <c r="UCO154" s="6"/>
      <c r="UCU154" s="11"/>
      <c r="UCV154" s="6"/>
      <c r="UDB154" s="11"/>
      <c r="UDC154" s="6"/>
      <c r="UDI154" s="11"/>
      <c r="UDJ154" s="6"/>
      <c r="UDP154" s="11"/>
      <c r="UDQ154" s="6"/>
      <c r="UDW154" s="11"/>
      <c r="UDX154" s="6"/>
      <c r="UED154" s="11"/>
      <c r="UEE154" s="6"/>
      <c r="UEK154" s="11"/>
      <c r="UEL154" s="6"/>
      <c r="UER154" s="11"/>
      <c r="UES154" s="6"/>
      <c r="UEY154" s="11"/>
      <c r="UEZ154" s="6"/>
      <c r="UFF154" s="11"/>
      <c r="UFG154" s="6"/>
      <c r="UFM154" s="11"/>
      <c r="UFN154" s="6"/>
      <c r="UFT154" s="11"/>
      <c r="UFU154" s="6"/>
      <c r="UGA154" s="11"/>
      <c r="UGB154" s="6"/>
      <c r="UGH154" s="11"/>
      <c r="UGI154" s="6"/>
      <c r="UGO154" s="11"/>
      <c r="UGP154" s="6"/>
      <c r="UGV154" s="11"/>
      <c r="UGW154" s="6"/>
      <c r="UHC154" s="11"/>
      <c r="UHD154" s="6"/>
      <c r="UHJ154" s="11"/>
      <c r="UHK154" s="6"/>
      <c r="UHQ154" s="11"/>
      <c r="UHR154" s="6"/>
      <c r="UHX154" s="11"/>
      <c r="UHY154" s="6"/>
      <c r="UIE154" s="11"/>
      <c r="UIF154" s="6"/>
      <c r="UIL154" s="11"/>
      <c r="UIM154" s="6"/>
      <c r="UIS154" s="11"/>
      <c r="UIT154" s="6"/>
      <c r="UIZ154" s="11"/>
      <c r="UJA154" s="6"/>
      <c r="UJG154" s="11"/>
      <c r="UJH154" s="6"/>
      <c r="UJN154" s="11"/>
      <c r="UJO154" s="6"/>
      <c r="UJU154" s="11"/>
      <c r="UJV154" s="6"/>
      <c r="UKB154" s="11"/>
      <c r="UKC154" s="6"/>
      <c r="UKI154" s="11"/>
      <c r="UKJ154" s="6"/>
      <c r="UKP154" s="11"/>
      <c r="UKQ154" s="6"/>
      <c r="UKW154" s="11"/>
      <c r="UKX154" s="6"/>
      <c r="ULD154" s="11"/>
      <c r="ULE154" s="6"/>
      <c r="ULK154" s="11"/>
      <c r="ULL154" s="6"/>
      <c r="ULR154" s="11"/>
      <c r="ULS154" s="6"/>
      <c r="ULY154" s="11"/>
      <c r="ULZ154" s="6"/>
      <c r="UMF154" s="11"/>
      <c r="UMG154" s="6"/>
      <c r="UMM154" s="11"/>
      <c r="UMN154" s="6"/>
      <c r="UMT154" s="11"/>
      <c r="UMU154" s="6"/>
      <c r="UNA154" s="11"/>
      <c r="UNB154" s="6"/>
      <c r="UNH154" s="11"/>
      <c r="UNI154" s="6"/>
      <c r="UNO154" s="11"/>
      <c r="UNP154" s="6"/>
      <c r="UNV154" s="11"/>
      <c r="UNW154" s="6"/>
      <c r="UOC154" s="11"/>
      <c r="UOD154" s="6"/>
      <c r="UOJ154" s="11"/>
      <c r="UOK154" s="6"/>
      <c r="UOQ154" s="11"/>
      <c r="UOR154" s="6"/>
      <c r="UOX154" s="11"/>
      <c r="UOY154" s="6"/>
      <c r="UPE154" s="11"/>
      <c r="UPF154" s="6"/>
      <c r="UPL154" s="11"/>
      <c r="UPM154" s="6"/>
      <c r="UPS154" s="11"/>
      <c r="UPT154" s="6"/>
      <c r="UPZ154" s="11"/>
      <c r="UQA154" s="6"/>
      <c r="UQG154" s="11"/>
      <c r="UQH154" s="6"/>
      <c r="UQN154" s="11"/>
      <c r="UQO154" s="6"/>
      <c r="UQU154" s="11"/>
      <c r="UQV154" s="6"/>
      <c r="URB154" s="11"/>
      <c r="URC154" s="6"/>
      <c r="URI154" s="11"/>
      <c r="URJ154" s="6"/>
      <c r="URP154" s="11"/>
      <c r="URQ154" s="6"/>
      <c r="URW154" s="11"/>
      <c r="URX154" s="6"/>
      <c r="USD154" s="11"/>
      <c r="USE154" s="6"/>
      <c r="USK154" s="11"/>
      <c r="USL154" s="6"/>
      <c r="USR154" s="11"/>
      <c r="USS154" s="6"/>
      <c r="USY154" s="11"/>
      <c r="USZ154" s="6"/>
      <c r="UTF154" s="11"/>
      <c r="UTG154" s="6"/>
      <c r="UTM154" s="11"/>
      <c r="UTN154" s="6"/>
      <c r="UTT154" s="11"/>
      <c r="UTU154" s="6"/>
      <c r="UUA154" s="11"/>
      <c r="UUB154" s="6"/>
      <c r="UUH154" s="11"/>
      <c r="UUI154" s="6"/>
      <c r="UUO154" s="11"/>
      <c r="UUP154" s="6"/>
      <c r="UUV154" s="11"/>
      <c r="UUW154" s="6"/>
      <c r="UVC154" s="11"/>
      <c r="UVD154" s="6"/>
      <c r="UVJ154" s="11"/>
      <c r="UVK154" s="6"/>
      <c r="UVQ154" s="11"/>
      <c r="UVR154" s="6"/>
      <c r="UVX154" s="11"/>
      <c r="UVY154" s="6"/>
      <c r="UWE154" s="11"/>
      <c r="UWF154" s="6"/>
      <c r="UWL154" s="11"/>
      <c r="UWM154" s="6"/>
      <c r="UWS154" s="11"/>
      <c r="UWT154" s="6"/>
      <c r="UWZ154" s="11"/>
      <c r="UXA154" s="6"/>
      <c r="UXG154" s="11"/>
      <c r="UXH154" s="6"/>
      <c r="UXN154" s="11"/>
      <c r="UXO154" s="6"/>
      <c r="UXU154" s="11"/>
      <c r="UXV154" s="6"/>
      <c r="UYB154" s="11"/>
      <c r="UYC154" s="6"/>
      <c r="UYI154" s="11"/>
      <c r="UYJ154" s="6"/>
      <c r="UYP154" s="11"/>
      <c r="UYQ154" s="6"/>
      <c r="UYW154" s="11"/>
      <c r="UYX154" s="6"/>
      <c r="UZD154" s="11"/>
      <c r="UZE154" s="6"/>
      <c r="UZK154" s="11"/>
      <c r="UZL154" s="6"/>
      <c r="UZR154" s="11"/>
      <c r="UZS154" s="6"/>
      <c r="UZY154" s="11"/>
      <c r="UZZ154" s="6"/>
      <c r="VAF154" s="11"/>
      <c r="VAG154" s="6"/>
      <c r="VAM154" s="11"/>
      <c r="VAN154" s="6"/>
      <c r="VAT154" s="11"/>
      <c r="VAU154" s="6"/>
      <c r="VBA154" s="11"/>
      <c r="VBB154" s="6"/>
      <c r="VBH154" s="11"/>
      <c r="VBI154" s="6"/>
      <c r="VBO154" s="11"/>
      <c r="VBP154" s="6"/>
      <c r="VBV154" s="11"/>
      <c r="VBW154" s="6"/>
      <c r="VCC154" s="11"/>
      <c r="VCD154" s="6"/>
      <c r="VCJ154" s="11"/>
      <c r="VCK154" s="6"/>
      <c r="VCQ154" s="11"/>
      <c r="VCR154" s="6"/>
      <c r="VCX154" s="11"/>
      <c r="VCY154" s="6"/>
      <c r="VDE154" s="11"/>
      <c r="VDF154" s="6"/>
      <c r="VDL154" s="11"/>
      <c r="VDM154" s="6"/>
      <c r="VDS154" s="11"/>
      <c r="VDT154" s="6"/>
      <c r="VDZ154" s="11"/>
      <c r="VEA154" s="6"/>
      <c r="VEG154" s="11"/>
      <c r="VEH154" s="6"/>
      <c r="VEN154" s="11"/>
      <c r="VEO154" s="6"/>
      <c r="VEU154" s="11"/>
      <c r="VEV154" s="6"/>
      <c r="VFB154" s="11"/>
      <c r="VFC154" s="6"/>
      <c r="VFI154" s="11"/>
      <c r="VFJ154" s="6"/>
      <c r="VFP154" s="11"/>
      <c r="VFQ154" s="6"/>
      <c r="VFW154" s="11"/>
      <c r="VFX154" s="6"/>
      <c r="VGD154" s="11"/>
      <c r="VGE154" s="6"/>
      <c r="VGK154" s="11"/>
      <c r="VGL154" s="6"/>
      <c r="VGR154" s="11"/>
      <c r="VGS154" s="6"/>
      <c r="VGY154" s="11"/>
      <c r="VGZ154" s="6"/>
      <c r="VHF154" s="11"/>
      <c r="VHG154" s="6"/>
      <c r="VHM154" s="11"/>
      <c r="VHN154" s="6"/>
      <c r="VHT154" s="11"/>
      <c r="VHU154" s="6"/>
      <c r="VIA154" s="11"/>
      <c r="VIB154" s="6"/>
      <c r="VIH154" s="11"/>
      <c r="VII154" s="6"/>
      <c r="VIO154" s="11"/>
      <c r="VIP154" s="6"/>
      <c r="VIV154" s="11"/>
      <c r="VIW154" s="6"/>
      <c r="VJC154" s="11"/>
      <c r="VJD154" s="6"/>
      <c r="VJJ154" s="11"/>
      <c r="VJK154" s="6"/>
      <c r="VJQ154" s="11"/>
      <c r="VJR154" s="6"/>
      <c r="VJX154" s="11"/>
      <c r="VJY154" s="6"/>
      <c r="VKE154" s="11"/>
      <c r="VKF154" s="6"/>
      <c r="VKL154" s="11"/>
      <c r="VKM154" s="6"/>
      <c r="VKS154" s="11"/>
      <c r="VKT154" s="6"/>
      <c r="VKZ154" s="11"/>
      <c r="VLA154" s="6"/>
      <c r="VLG154" s="11"/>
      <c r="VLH154" s="6"/>
      <c r="VLN154" s="11"/>
      <c r="VLO154" s="6"/>
      <c r="VLU154" s="11"/>
      <c r="VLV154" s="6"/>
      <c r="VMB154" s="11"/>
      <c r="VMC154" s="6"/>
      <c r="VMI154" s="11"/>
      <c r="VMJ154" s="6"/>
      <c r="VMP154" s="11"/>
      <c r="VMQ154" s="6"/>
      <c r="VMW154" s="11"/>
      <c r="VMX154" s="6"/>
      <c r="VND154" s="11"/>
      <c r="VNE154" s="6"/>
      <c r="VNK154" s="11"/>
      <c r="VNL154" s="6"/>
      <c r="VNR154" s="11"/>
      <c r="VNS154" s="6"/>
      <c r="VNY154" s="11"/>
      <c r="VNZ154" s="6"/>
      <c r="VOF154" s="11"/>
      <c r="VOG154" s="6"/>
      <c r="VOM154" s="11"/>
      <c r="VON154" s="6"/>
      <c r="VOT154" s="11"/>
      <c r="VOU154" s="6"/>
      <c r="VPA154" s="11"/>
      <c r="VPB154" s="6"/>
      <c r="VPH154" s="11"/>
      <c r="VPI154" s="6"/>
      <c r="VPO154" s="11"/>
      <c r="VPP154" s="6"/>
      <c r="VPV154" s="11"/>
      <c r="VPW154" s="6"/>
      <c r="VQC154" s="11"/>
      <c r="VQD154" s="6"/>
      <c r="VQJ154" s="11"/>
      <c r="VQK154" s="6"/>
      <c r="VQQ154" s="11"/>
      <c r="VQR154" s="6"/>
      <c r="VQX154" s="11"/>
      <c r="VQY154" s="6"/>
      <c r="VRE154" s="11"/>
      <c r="VRF154" s="6"/>
      <c r="VRL154" s="11"/>
      <c r="VRM154" s="6"/>
      <c r="VRS154" s="11"/>
      <c r="VRT154" s="6"/>
      <c r="VRZ154" s="11"/>
      <c r="VSA154" s="6"/>
      <c r="VSG154" s="11"/>
      <c r="VSH154" s="6"/>
      <c r="VSN154" s="11"/>
      <c r="VSO154" s="6"/>
      <c r="VSU154" s="11"/>
      <c r="VSV154" s="6"/>
      <c r="VTB154" s="11"/>
      <c r="VTC154" s="6"/>
      <c r="VTI154" s="11"/>
      <c r="VTJ154" s="6"/>
      <c r="VTP154" s="11"/>
      <c r="VTQ154" s="6"/>
      <c r="VTW154" s="11"/>
      <c r="VTX154" s="6"/>
      <c r="VUD154" s="11"/>
      <c r="VUE154" s="6"/>
      <c r="VUK154" s="11"/>
      <c r="VUL154" s="6"/>
      <c r="VUR154" s="11"/>
      <c r="VUS154" s="6"/>
      <c r="VUY154" s="11"/>
      <c r="VUZ154" s="6"/>
      <c r="VVF154" s="11"/>
      <c r="VVG154" s="6"/>
      <c r="VVM154" s="11"/>
      <c r="VVN154" s="6"/>
      <c r="VVT154" s="11"/>
      <c r="VVU154" s="6"/>
      <c r="VWA154" s="11"/>
      <c r="VWB154" s="6"/>
      <c r="VWH154" s="11"/>
      <c r="VWI154" s="6"/>
      <c r="VWO154" s="11"/>
      <c r="VWP154" s="6"/>
      <c r="VWV154" s="11"/>
      <c r="VWW154" s="6"/>
      <c r="VXC154" s="11"/>
      <c r="VXD154" s="6"/>
      <c r="VXJ154" s="11"/>
      <c r="VXK154" s="6"/>
      <c r="VXQ154" s="11"/>
      <c r="VXR154" s="6"/>
      <c r="VXX154" s="11"/>
      <c r="VXY154" s="6"/>
      <c r="VYE154" s="11"/>
      <c r="VYF154" s="6"/>
      <c r="VYL154" s="11"/>
      <c r="VYM154" s="6"/>
      <c r="VYS154" s="11"/>
      <c r="VYT154" s="6"/>
      <c r="VYZ154" s="11"/>
      <c r="VZA154" s="6"/>
      <c r="VZG154" s="11"/>
      <c r="VZH154" s="6"/>
      <c r="VZN154" s="11"/>
      <c r="VZO154" s="6"/>
      <c r="VZU154" s="11"/>
      <c r="VZV154" s="6"/>
      <c r="WAB154" s="11"/>
      <c r="WAC154" s="6"/>
      <c r="WAI154" s="11"/>
      <c r="WAJ154" s="6"/>
      <c r="WAP154" s="11"/>
      <c r="WAQ154" s="6"/>
      <c r="WAW154" s="11"/>
      <c r="WAX154" s="6"/>
      <c r="WBD154" s="11"/>
      <c r="WBE154" s="6"/>
      <c r="WBK154" s="11"/>
      <c r="WBL154" s="6"/>
      <c r="WBR154" s="11"/>
      <c r="WBS154" s="6"/>
      <c r="WBY154" s="11"/>
      <c r="WBZ154" s="6"/>
      <c r="WCF154" s="11"/>
      <c r="WCG154" s="6"/>
      <c r="WCM154" s="11"/>
      <c r="WCN154" s="6"/>
      <c r="WCT154" s="11"/>
      <c r="WCU154" s="6"/>
      <c r="WDA154" s="11"/>
      <c r="WDB154" s="6"/>
      <c r="WDH154" s="11"/>
      <c r="WDI154" s="6"/>
      <c r="WDO154" s="11"/>
      <c r="WDP154" s="6"/>
      <c r="WDV154" s="11"/>
      <c r="WDW154" s="6"/>
      <c r="WEC154" s="11"/>
      <c r="WED154" s="6"/>
      <c r="WEJ154" s="11"/>
      <c r="WEK154" s="6"/>
      <c r="WEQ154" s="11"/>
      <c r="WER154" s="6"/>
      <c r="WEX154" s="11"/>
      <c r="WEY154" s="6"/>
      <c r="WFE154" s="11"/>
      <c r="WFF154" s="6"/>
      <c r="WFL154" s="11"/>
      <c r="WFM154" s="6"/>
      <c r="WFS154" s="11"/>
      <c r="WFT154" s="6"/>
      <c r="WFZ154" s="11"/>
      <c r="WGA154" s="6"/>
      <c r="WGG154" s="11"/>
      <c r="WGH154" s="6"/>
      <c r="WGN154" s="11"/>
      <c r="WGO154" s="6"/>
      <c r="WGU154" s="11"/>
      <c r="WGV154" s="6"/>
      <c r="WHB154" s="11"/>
      <c r="WHC154" s="6"/>
      <c r="WHI154" s="11"/>
      <c r="WHJ154" s="6"/>
      <c r="WHP154" s="11"/>
      <c r="WHQ154" s="6"/>
      <c r="WHW154" s="11"/>
      <c r="WHX154" s="6"/>
      <c r="WID154" s="11"/>
      <c r="WIE154" s="6"/>
      <c r="WIK154" s="11"/>
      <c r="WIL154" s="6"/>
      <c r="WIR154" s="11"/>
      <c r="WIS154" s="6"/>
      <c r="WIY154" s="11"/>
      <c r="WIZ154" s="6"/>
      <c r="WJF154" s="11"/>
      <c r="WJG154" s="6"/>
      <c r="WJM154" s="11"/>
      <c r="WJN154" s="6"/>
      <c r="WJT154" s="11"/>
      <c r="WJU154" s="6"/>
      <c r="WKA154" s="11"/>
      <c r="WKB154" s="6"/>
      <c r="WKH154" s="11"/>
      <c r="WKI154" s="6"/>
      <c r="WKO154" s="11"/>
      <c r="WKP154" s="6"/>
      <c r="WKV154" s="11"/>
      <c r="WKW154" s="6"/>
      <c r="WLC154" s="11"/>
      <c r="WLD154" s="6"/>
      <c r="WLJ154" s="11"/>
      <c r="WLK154" s="6"/>
      <c r="WLQ154" s="11"/>
      <c r="WLR154" s="6"/>
      <c r="WLX154" s="11"/>
      <c r="WLY154" s="6"/>
      <c r="WME154" s="11"/>
      <c r="WMF154" s="6"/>
      <c r="WML154" s="11"/>
      <c r="WMM154" s="6"/>
      <c r="WMS154" s="11"/>
      <c r="WMT154" s="6"/>
      <c r="WMZ154" s="11"/>
      <c r="WNA154" s="6"/>
      <c r="WNG154" s="11"/>
      <c r="WNH154" s="6"/>
      <c r="WNN154" s="11"/>
      <c r="WNO154" s="6"/>
      <c r="WNU154" s="11"/>
      <c r="WNV154" s="6"/>
      <c r="WOB154" s="11"/>
      <c r="WOC154" s="6"/>
      <c r="WOI154" s="11"/>
      <c r="WOJ154" s="6"/>
      <c r="WOP154" s="11"/>
      <c r="WOQ154" s="6"/>
      <c r="WOW154" s="11"/>
      <c r="WOX154" s="6"/>
      <c r="WPD154" s="11"/>
      <c r="WPE154" s="6"/>
      <c r="WPK154" s="11"/>
      <c r="WPL154" s="6"/>
      <c r="WPR154" s="11"/>
      <c r="WPS154" s="6"/>
      <c r="WPY154" s="11"/>
      <c r="WPZ154" s="6"/>
      <c r="WQF154" s="11"/>
      <c r="WQG154" s="6"/>
      <c r="WQM154" s="11"/>
      <c r="WQN154" s="6"/>
      <c r="WQT154" s="11"/>
      <c r="WQU154" s="6"/>
      <c r="WRA154" s="11"/>
      <c r="WRB154" s="6"/>
      <c r="WRH154" s="11"/>
      <c r="WRI154" s="6"/>
      <c r="WRO154" s="11"/>
      <c r="WRP154" s="6"/>
      <c r="WRV154" s="11"/>
      <c r="WRW154" s="6"/>
      <c r="WSC154" s="11"/>
      <c r="WSD154" s="6"/>
      <c r="WSJ154" s="11"/>
      <c r="WSK154" s="6"/>
      <c r="WSQ154" s="11"/>
      <c r="WSR154" s="6"/>
      <c r="WSX154" s="11"/>
      <c r="WSY154" s="6"/>
      <c r="WTE154" s="11"/>
      <c r="WTF154" s="6"/>
      <c r="WTL154" s="11"/>
      <c r="WTM154" s="6"/>
      <c r="WTS154" s="11"/>
      <c r="WTT154" s="6"/>
      <c r="WTZ154" s="11"/>
      <c r="WUA154" s="6"/>
      <c r="WUG154" s="11"/>
      <c r="WUH154" s="6"/>
      <c r="WUN154" s="11"/>
      <c r="WUO154" s="6"/>
      <c r="WUU154" s="11"/>
      <c r="WUV154" s="6"/>
      <c r="WVB154" s="11"/>
      <c r="WVC154" s="6"/>
      <c r="WVI154" s="11"/>
      <c r="WVJ154" s="6"/>
      <c r="WVP154" s="11"/>
      <c r="WVQ154" s="6"/>
      <c r="WVW154" s="11"/>
      <c r="WVX154" s="6"/>
      <c r="WWD154" s="11"/>
      <c r="WWE154" s="6"/>
      <c r="WWK154" s="11"/>
      <c r="WWL154" s="6"/>
      <c r="WWR154" s="11"/>
      <c r="WWS154" s="6"/>
      <c r="WWY154" s="11"/>
      <c r="WWZ154" s="6"/>
      <c r="WXF154" s="11"/>
      <c r="WXG154" s="6"/>
      <c r="WXM154" s="11"/>
      <c r="WXN154" s="6"/>
      <c r="WXT154" s="11"/>
      <c r="WXU154" s="6"/>
      <c r="WYA154" s="11"/>
      <c r="WYB154" s="6"/>
      <c r="WYH154" s="11"/>
      <c r="WYI154" s="6"/>
      <c r="WYO154" s="11"/>
      <c r="WYP154" s="6"/>
      <c r="WYV154" s="11"/>
      <c r="WYW154" s="6"/>
      <c r="WZC154" s="11"/>
      <c r="WZD154" s="6"/>
      <c r="WZJ154" s="11"/>
      <c r="WZK154" s="6"/>
      <c r="WZQ154" s="11"/>
      <c r="WZR154" s="6"/>
      <c r="WZX154" s="11"/>
      <c r="WZY154" s="6"/>
      <c r="XAE154" s="11"/>
      <c r="XAF154" s="6"/>
      <c r="XAL154" s="11"/>
      <c r="XAM154" s="6"/>
      <c r="XAS154" s="11"/>
      <c r="XAT154" s="6"/>
      <c r="XAZ154" s="11"/>
      <c r="XBA154" s="6"/>
      <c r="XBG154" s="11"/>
      <c r="XBH154" s="6"/>
      <c r="XBN154" s="11"/>
      <c r="XBO154" s="6"/>
      <c r="XBU154" s="11"/>
      <c r="XBV154" s="6"/>
      <c r="XCB154" s="11"/>
      <c r="XCC154" s="6"/>
      <c r="XCI154" s="11"/>
      <c r="XCJ154" s="6"/>
      <c r="XCP154" s="11"/>
      <c r="XCQ154" s="6"/>
      <c r="XCW154" s="11"/>
      <c r="XCX154" s="6"/>
      <c r="XDD154" s="11"/>
      <c r="XDE154" s="6"/>
      <c r="XDK154" s="11"/>
      <c r="XDL154" s="6"/>
      <c r="XDR154" s="11"/>
      <c r="XDS154" s="6"/>
      <c r="XDY154" s="11"/>
      <c r="XDZ154" s="6"/>
      <c r="XEF154" s="11"/>
      <c r="XEG154" s="6"/>
      <c r="XEM154" s="11"/>
      <c r="XEN154" s="6"/>
      <c r="XET154" s="11"/>
      <c r="XEU154" s="6"/>
      <c r="XFA154" s="11"/>
      <c r="XFB154" s="6"/>
    </row>
    <row r="155" spans="1:1024 1030:2046 2052:3068 3074:5119 5125:6141 6147:7163 7169:8192 8198:9214 9220:10236 10242:12287 12293:13309 13315:14331 14337:15360 15366:16382" s="7" customFormat="1" x14ac:dyDescent="0.2">
      <c r="A155" s="11">
        <v>45855</v>
      </c>
      <c r="B155" s="6" t="s">
        <v>20</v>
      </c>
      <c r="C155" s="7">
        <v>5.9147309999999997</v>
      </c>
      <c r="D155" s="7">
        <v>15000000</v>
      </c>
      <c r="E155" s="7">
        <v>88720976.390000001</v>
      </c>
      <c r="F155" s="7">
        <v>115.862595</v>
      </c>
      <c r="G155" s="7">
        <v>115.974079</v>
      </c>
      <c r="H155" s="3"/>
      <c r="I155" s="6"/>
      <c r="O155" s="11"/>
      <c r="P155" s="6"/>
      <c r="V155" s="11"/>
      <c r="W155" s="6"/>
      <c r="AC155" s="11"/>
      <c r="AD155" s="6"/>
      <c r="AJ155" s="11"/>
      <c r="AK155" s="6"/>
      <c r="AQ155" s="11"/>
      <c r="AR155" s="6"/>
      <c r="AX155" s="11"/>
      <c r="AY155" s="6"/>
      <c r="BE155" s="11"/>
      <c r="BF155" s="6"/>
      <c r="BL155" s="11"/>
      <c r="BM155" s="6"/>
      <c r="BS155" s="11"/>
      <c r="BT155" s="6"/>
      <c r="BZ155" s="11"/>
      <c r="CA155" s="6"/>
      <c r="CG155" s="11"/>
      <c r="CH155" s="6"/>
      <c r="CN155" s="11"/>
      <c r="CO155" s="6"/>
      <c r="CU155" s="11"/>
      <c r="CV155" s="6"/>
      <c r="DB155" s="11"/>
      <c r="DC155" s="6"/>
      <c r="DI155" s="11"/>
      <c r="DJ155" s="6"/>
      <c r="DP155" s="11"/>
      <c r="DQ155" s="6"/>
      <c r="DW155" s="11"/>
      <c r="DX155" s="6"/>
      <c r="ED155" s="11"/>
      <c r="EE155" s="6"/>
      <c r="EK155" s="11"/>
      <c r="EL155" s="6"/>
      <c r="ER155" s="11"/>
      <c r="ES155" s="6"/>
      <c r="EY155" s="11"/>
      <c r="EZ155" s="6"/>
      <c r="FF155" s="11"/>
      <c r="FG155" s="6"/>
      <c r="FM155" s="11"/>
      <c r="FN155" s="6"/>
      <c r="FT155" s="11"/>
      <c r="FU155" s="6"/>
      <c r="GA155" s="11"/>
      <c r="GB155" s="6"/>
      <c r="GH155" s="11"/>
      <c r="GI155" s="6"/>
      <c r="GO155" s="11"/>
      <c r="GP155" s="6"/>
      <c r="GV155" s="11"/>
      <c r="GW155" s="6"/>
      <c r="HC155" s="11"/>
      <c r="HD155" s="6"/>
      <c r="HJ155" s="11"/>
      <c r="HK155" s="6"/>
      <c r="HQ155" s="11"/>
      <c r="HR155" s="6"/>
      <c r="HX155" s="11"/>
      <c r="HY155" s="6"/>
      <c r="IE155" s="11"/>
      <c r="IF155" s="6"/>
      <c r="IL155" s="11"/>
      <c r="IM155" s="6"/>
      <c r="IS155" s="11"/>
      <c r="IT155" s="6"/>
      <c r="IZ155" s="11"/>
      <c r="JA155" s="6"/>
      <c r="JG155" s="11"/>
      <c r="JH155" s="6"/>
      <c r="JN155" s="11"/>
      <c r="JO155" s="6"/>
      <c r="JU155" s="11"/>
      <c r="JV155" s="6"/>
      <c r="KB155" s="11"/>
      <c r="KC155" s="6"/>
      <c r="KI155" s="11"/>
      <c r="KJ155" s="6"/>
      <c r="KP155" s="11"/>
      <c r="KQ155" s="6"/>
      <c r="KW155" s="11"/>
      <c r="KX155" s="6"/>
      <c r="LD155" s="11"/>
      <c r="LE155" s="6"/>
      <c r="LK155" s="11"/>
      <c r="LL155" s="6"/>
      <c r="LR155" s="11"/>
      <c r="LS155" s="6"/>
      <c r="LY155" s="11"/>
      <c r="LZ155" s="6"/>
      <c r="MF155" s="11"/>
      <c r="MG155" s="6"/>
      <c r="MM155" s="11"/>
      <c r="MN155" s="6"/>
      <c r="MT155" s="11"/>
      <c r="MU155" s="6"/>
      <c r="NA155" s="11"/>
      <c r="NB155" s="6"/>
      <c r="NH155" s="11"/>
      <c r="NI155" s="6"/>
      <c r="NO155" s="11"/>
      <c r="NP155" s="6"/>
      <c r="NV155" s="11"/>
      <c r="NW155" s="6"/>
      <c r="OC155" s="11"/>
      <c r="OD155" s="6"/>
      <c r="OJ155" s="11"/>
      <c r="OK155" s="6"/>
      <c r="OQ155" s="11"/>
      <c r="OR155" s="6"/>
      <c r="OX155" s="11"/>
      <c r="OY155" s="6"/>
      <c r="PE155" s="11"/>
      <c r="PF155" s="6"/>
      <c r="PL155" s="11"/>
      <c r="PM155" s="6"/>
      <c r="PS155" s="11"/>
      <c r="PT155" s="6"/>
      <c r="PZ155" s="11"/>
      <c r="QA155" s="6"/>
      <c r="QG155" s="11"/>
      <c r="QH155" s="6"/>
      <c r="QN155" s="11"/>
      <c r="QO155" s="6"/>
      <c r="QU155" s="11"/>
      <c r="QV155" s="6"/>
      <c r="RB155" s="11"/>
      <c r="RC155" s="6"/>
      <c r="RI155" s="11"/>
      <c r="RJ155" s="6"/>
      <c r="RP155" s="11"/>
      <c r="RQ155" s="6"/>
      <c r="RW155" s="11"/>
      <c r="RX155" s="6"/>
      <c r="SD155" s="11"/>
      <c r="SE155" s="6"/>
      <c r="SK155" s="11"/>
      <c r="SL155" s="6"/>
      <c r="SR155" s="11"/>
      <c r="SS155" s="6"/>
      <c r="SY155" s="11"/>
      <c r="SZ155" s="6"/>
      <c r="TF155" s="11"/>
      <c r="TG155" s="6"/>
      <c r="TM155" s="11"/>
      <c r="TN155" s="6"/>
      <c r="TT155" s="11"/>
      <c r="TU155" s="6"/>
      <c r="UA155" s="11"/>
      <c r="UB155" s="6"/>
      <c r="UH155" s="11"/>
      <c r="UI155" s="6"/>
      <c r="UO155" s="11"/>
      <c r="UP155" s="6"/>
      <c r="UV155" s="11"/>
      <c r="UW155" s="6"/>
      <c r="VC155" s="11"/>
      <c r="VD155" s="6"/>
      <c r="VJ155" s="11"/>
      <c r="VK155" s="6"/>
      <c r="VQ155" s="11"/>
      <c r="VR155" s="6"/>
      <c r="VX155" s="11"/>
      <c r="VY155" s="6"/>
      <c r="WE155" s="11"/>
      <c r="WF155" s="6"/>
      <c r="WL155" s="11"/>
      <c r="WM155" s="6"/>
      <c r="WS155" s="11"/>
      <c r="WT155" s="6"/>
      <c r="WZ155" s="11"/>
      <c r="XA155" s="6"/>
      <c r="XG155" s="11"/>
      <c r="XH155" s="6"/>
      <c r="XN155" s="11"/>
      <c r="XO155" s="6"/>
      <c r="XU155" s="11"/>
      <c r="XV155" s="6"/>
      <c r="YB155" s="11"/>
      <c r="YC155" s="6"/>
      <c r="YI155" s="11"/>
      <c r="YJ155" s="6"/>
      <c r="YP155" s="11"/>
      <c r="YQ155" s="6"/>
      <c r="YW155" s="11"/>
      <c r="YX155" s="6"/>
      <c r="ZD155" s="11"/>
      <c r="ZE155" s="6"/>
      <c r="ZK155" s="11"/>
      <c r="ZL155" s="6"/>
      <c r="ZR155" s="11"/>
      <c r="ZS155" s="6"/>
      <c r="ZY155" s="11"/>
      <c r="ZZ155" s="6"/>
      <c r="AAF155" s="11"/>
      <c r="AAG155" s="6"/>
      <c r="AAM155" s="11"/>
      <c r="AAN155" s="6"/>
      <c r="AAT155" s="11"/>
      <c r="AAU155" s="6"/>
      <c r="ABA155" s="11"/>
      <c r="ABB155" s="6"/>
      <c r="ABH155" s="11"/>
      <c r="ABI155" s="6"/>
      <c r="ABO155" s="11"/>
      <c r="ABP155" s="6"/>
      <c r="ABV155" s="11"/>
      <c r="ABW155" s="6"/>
      <c r="ACC155" s="11"/>
      <c r="ACD155" s="6"/>
      <c r="ACJ155" s="11"/>
      <c r="ACK155" s="6"/>
      <c r="ACQ155" s="11"/>
      <c r="ACR155" s="6"/>
      <c r="ACX155" s="11"/>
      <c r="ACY155" s="6"/>
      <c r="ADE155" s="11"/>
      <c r="ADF155" s="6"/>
      <c r="ADL155" s="11"/>
      <c r="ADM155" s="6"/>
      <c r="ADS155" s="11"/>
      <c r="ADT155" s="6"/>
      <c r="ADZ155" s="11"/>
      <c r="AEA155" s="6"/>
      <c r="AEG155" s="11"/>
      <c r="AEH155" s="6"/>
      <c r="AEN155" s="11"/>
      <c r="AEO155" s="6"/>
      <c r="AEU155" s="11"/>
      <c r="AEV155" s="6"/>
      <c r="AFB155" s="11"/>
      <c r="AFC155" s="6"/>
      <c r="AFI155" s="11"/>
      <c r="AFJ155" s="6"/>
      <c r="AFP155" s="11"/>
      <c r="AFQ155" s="6"/>
      <c r="AFW155" s="11"/>
      <c r="AFX155" s="6"/>
      <c r="AGD155" s="11"/>
      <c r="AGE155" s="6"/>
      <c r="AGK155" s="11"/>
      <c r="AGL155" s="6"/>
      <c r="AGR155" s="11"/>
      <c r="AGS155" s="6"/>
      <c r="AGY155" s="11"/>
      <c r="AGZ155" s="6"/>
      <c r="AHF155" s="11"/>
      <c r="AHG155" s="6"/>
      <c r="AHM155" s="11"/>
      <c r="AHN155" s="6"/>
      <c r="AHT155" s="11"/>
      <c r="AHU155" s="6"/>
      <c r="AIA155" s="11"/>
      <c r="AIB155" s="6"/>
      <c r="AIH155" s="11"/>
      <c r="AII155" s="6"/>
      <c r="AIO155" s="11"/>
      <c r="AIP155" s="6"/>
      <c r="AIV155" s="11"/>
      <c r="AIW155" s="6"/>
      <c r="AJC155" s="11"/>
      <c r="AJD155" s="6"/>
      <c r="AJJ155" s="11"/>
      <c r="AJK155" s="6"/>
      <c r="AJQ155" s="11"/>
      <c r="AJR155" s="6"/>
      <c r="AJX155" s="11"/>
      <c r="AJY155" s="6"/>
      <c r="AKE155" s="11"/>
      <c r="AKF155" s="6"/>
      <c r="AKL155" s="11"/>
      <c r="AKM155" s="6"/>
      <c r="AKS155" s="11"/>
      <c r="AKT155" s="6"/>
      <c r="AKZ155" s="11"/>
      <c r="ALA155" s="6"/>
      <c r="ALG155" s="11"/>
      <c r="ALH155" s="6"/>
      <c r="ALN155" s="11"/>
      <c r="ALO155" s="6"/>
      <c r="ALU155" s="11"/>
      <c r="ALV155" s="6"/>
      <c r="AMB155" s="11"/>
      <c r="AMC155" s="6"/>
      <c r="AMI155" s="11"/>
      <c r="AMJ155" s="6"/>
      <c r="AMP155" s="11"/>
      <c r="AMQ155" s="6"/>
      <c r="AMW155" s="11"/>
      <c r="AMX155" s="6"/>
      <c r="AND155" s="11"/>
      <c r="ANE155" s="6"/>
      <c r="ANK155" s="11"/>
      <c r="ANL155" s="6"/>
      <c r="ANR155" s="11"/>
      <c r="ANS155" s="6"/>
      <c r="ANY155" s="11"/>
      <c r="ANZ155" s="6"/>
      <c r="AOF155" s="11"/>
      <c r="AOG155" s="6"/>
      <c r="AOM155" s="11"/>
      <c r="AON155" s="6"/>
      <c r="AOT155" s="11"/>
      <c r="AOU155" s="6"/>
      <c r="APA155" s="11"/>
      <c r="APB155" s="6"/>
      <c r="APH155" s="11"/>
      <c r="API155" s="6"/>
      <c r="APO155" s="11"/>
      <c r="APP155" s="6"/>
      <c r="APV155" s="11"/>
      <c r="APW155" s="6"/>
      <c r="AQC155" s="11"/>
      <c r="AQD155" s="6"/>
      <c r="AQJ155" s="11"/>
      <c r="AQK155" s="6"/>
      <c r="AQQ155" s="11"/>
      <c r="AQR155" s="6"/>
      <c r="AQX155" s="11"/>
      <c r="AQY155" s="6"/>
      <c r="ARE155" s="11"/>
      <c r="ARF155" s="6"/>
      <c r="ARL155" s="11"/>
      <c r="ARM155" s="6"/>
      <c r="ARS155" s="11"/>
      <c r="ART155" s="6"/>
      <c r="ARZ155" s="11"/>
      <c r="ASA155" s="6"/>
      <c r="ASG155" s="11"/>
      <c r="ASH155" s="6"/>
      <c r="ASN155" s="11"/>
      <c r="ASO155" s="6"/>
      <c r="ASU155" s="11"/>
      <c r="ASV155" s="6"/>
      <c r="ATB155" s="11"/>
      <c r="ATC155" s="6"/>
      <c r="ATI155" s="11"/>
      <c r="ATJ155" s="6"/>
      <c r="ATP155" s="11"/>
      <c r="ATQ155" s="6"/>
      <c r="ATW155" s="11"/>
      <c r="ATX155" s="6"/>
      <c r="AUD155" s="11"/>
      <c r="AUE155" s="6"/>
      <c r="AUK155" s="11"/>
      <c r="AUL155" s="6"/>
      <c r="AUR155" s="11"/>
      <c r="AUS155" s="6"/>
      <c r="AUY155" s="11"/>
      <c r="AUZ155" s="6"/>
      <c r="AVF155" s="11"/>
      <c r="AVG155" s="6"/>
      <c r="AVM155" s="11"/>
      <c r="AVN155" s="6"/>
      <c r="AVT155" s="11"/>
      <c r="AVU155" s="6"/>
      <c r="AWA155" s="11"/>
      <c r="AWB155" s="6"/>
      <c r="AWH155" s="11"/>
      <c r="AWI155" s="6"/>
      <c r="AWO155" s="11"/>
      <c r="AWP155" s="6"/>
      <c r="AWV155" s="11"/>
      <c r="AWW155" s="6"/>
      <c r="AXC155" s="11"/>
      <c r="AXD155" s="6"/>
      <c r="AXJ155" s="11"/>
      <c r="AXK155" s="6"/>
      <c r="AXQ155" s="11"/>
      <c r="AXR155" s="6"/>
      <c r="AXX155" s="11"/>
      <c r="AXY155" s="6"/>
      <c r="AYE155" s="11"/>
      <c r="AYF155" s="6"/>
      <c r="AYL155" s="11"/>
      <c r="AYM155" s="6"/>
      <c r="AYS155" s="11"/>
      <c r="AYT155" s="6"/>
      <c r="AYZ155" s="11"/>
      <c r="AZA155" s="6"/>
      <c r="AZG155" s="11"/>
      <c r="AZH155" s="6"/>
      <c r="AZN155" s="11"/>
      <c r="AZO155" s="6"/>
      <c r="AZU155" s="11"/>
      <c r="AZV155" s="6"/>
      <c r="BAB155" s="11"/>
      <c r="BAC155" s="6"/>
      <c r="BAI155" s="11"/>
      <c r="BAJ155" s="6"/>
      <c r="BAP155" s="11"/>
      <c r="BAQ155" s="6"/>
      <c r="BAW155" s="11"/>
      <c r="BAX155" s="6"/>
      <c r="BBD155" s="11"/>
      <c r="BBE155" s="6"/>
      <c r="BBK155" s="11"/>
      <c r="BBL155" s="6"/>
      <c r="BBR155" s="11"/>
      <c r="BBS155" s="6"/>
      <c r="BBY155" s="11"/>
      <c r="BBZ155" s="6"/>
      <c r="BCF155" s="11"/>
      <c r="BCG155" s="6"/>
      <c r="BCM155" s="11"/>
      <c r="BCN155" s="6"/>
      <c r="BCT155" s="11"/>
      <c r="BCU155" s="6"/>
      <c r="BDA155" s="11"/>
      <c r="BDB155" s="6"/>
      <c r="BDH155" s="11"/>
      <c r="BDI155" s="6"/>
      <c r="BDO155" s="11"/>
      <c r="BDP155" s="6"/>
      <c r="BDV155" s="11"/>
      <c r="BDW155" s="6"/>
      <c r="BEC155" s="11"/>
      <c r="BED155" s="6"/>
      <c r="BEJ155" s="11"/>
      <c r="BEK155" s="6"/>
      <c r="BEQ155" s="11"/>
      <c r="BER155" s="6"/>
      <c r="BEX155" s="11"/>
      <c r="BEY155" s="6"/>
      <c r="BFE155" s="11"/>
      <c r="BFF155" s="6"/>
      <c r="BFL155" s="11"/>
      <c r="BFM155" s="6"/>
      <c r="BFS155" s="11"/>
      <c r="BFT155" s="6"/>
      <c r="BFZ155" s="11"/>
      <c r="BGA155" s="6"/>
      <c r="BGG155" s="11"/>
      <c r="BGH155" s="6"/>
      <c r="BGN155" s="11"/>
      <c r="BGO155" s="6"/>
      <c r="BGU155" s="11"/>
      <c r="BGV155" s="6"/>
      <c r="BHB155" s="11"/>
      <c r="BHC155" s="6"/>
      <c r="BHI155" s="11"/>
      <c r="BHJ155" s="6"/>
      <c r="BHP155" s="11"/>
      <c r="BHQ155" s="6"/>
      <c r="BHW155" s="11"/>
      <c r="BHX155" s="6"/>
      <c r="BID155" s="11"/>
      <c r="BIE155" s="6"/>
      <c r="BIK155" s="11"/>
      <c r="BIL155" s="6"/>
      <c r="BIR155" s="11"/>
      <c r="BIS155" s="6"/>
      <c r="BIY155" s="11"/>
      <c r="BIZ155" s="6"/>
      <c r="BJF155" s="11"/>
      <c r="BJG155" s="6"/>
      <c r="BJM155" s="11"/>
      <c r="BJN155" s="6"/>
      <c r="BJT155" s="11"/>
      <c r="BJU155" s="6"/>
      <c r="BKA155" s="11"/>
      <c r="BKB155" s="6"/>
      <c r="BKH155" s="11"/>
      <c r="BKI155" s="6"/>
      <c r="BKO155" s="11"/>
      <c r="BKP155" s="6"/>
      <c r="BKV155" s="11"/>
      <c r="BKW155" s="6"/>
      <c r="BLC155" s="11"/>
      <c r="BLD155" s="6"/>
      <c r="BLJ155" s="11"/>
      <c r="BLK155" s="6"/>
      <c r="BLQ155" s="11"/>
      <c r="BLR155" s="6"/>
      <c r="BLX155" s="11"/>
      <c r="BLY155" s="6"/>
      <c r="BME155" s="11"/>
      <c r="BMF155" s="6"/>
      <c r="BML155" s="11"/>
      <c r="BMM155" s="6"/>
      <c r="BMS155" s="11"/>
      <c r="BMT155" s="6"/>
      <c r="BMZ155" s="11"/>
      <c r="BNA155" s="6"/>
      <c r="BNG155" s="11"/>
      <c r="BNH155" s="6"/>
      <c r="BNN155" s="11"/>
      <c r="BNO155" s="6"/>
      <c r="BNU155" s="11"/>
      <c r="BNV155" s="6"/>
      <c r="BOB155" s="11"/>
      <c r="BOC155" s="6"/>
      <c r="BOI155" s="11"/>
      <c r="BOJ155" s="6"/>
      <c r="BOP155" s="11"/>
      <c r="BOQ155" s="6"/>
      <c r="BOW155" s="11"/>
      <c r="BOX155" s="6"/>
      <c r="BPD155" s="11"/>
      <c r="BPE155" s="6"/>
      <c r="BPK155" s="11"/>
      <c r="BPL155" s="6"/>
      <c r="BPR155" s="11"/>
      <c r="BPS155" s="6"/>
      <c r="BPY155" s="11"/>
      <c r="BPZ155" s="6"/>
      <c r="BQF155" s="11"/>
      <c r="BQG155" s="6"/>
      <c r="BQM155" s="11"/>
      <c r="BQN155" s="6"/>
      <c r="BQT155" s="11"/>
      <c r="BQU155" s="6"/>
      <c r="BRA155" s="11"/>
      <c r="BRB155" s="6"/>
      <c r="BRH155" s="11"/>
      <c r="BRI155" s="6"/>
      <c r="BRO155" s="11"/>
      <c r="BRP155" s="6"/>
      <c r="BRV155" s="11"/>
      <c r="BRW155" s="6"/>
      <c r="BSC155" s="11"/>
      <c r="BSD155" s="6"/>
      <c r="BSJ155" s="11"/>
      <c r="BSK155" s="6"/>
      <c r="BSQ155" s="11"/>
      <c r="BSR155" s="6"/>
      <c r="BSX155" s="11"/>
      <c r="BSY155" s="6"/>
      <c r="BTE155" s="11"/>
      <c r="BTF155" s="6"/>
      <c r="BTL155" s="11"/>
      <c r="BTM155" s="6"/>
      <c r="BTS155" s="11"/>
      <c r="BTT155" s="6"/>
      <c r="BTZ155" s="11"/>
      <c r="BUA155" s="6"/>
      <c r="BUG155" s="11"/>
      <c r="BUH155" s="6"/>
      <c r="BUN155" s="11"/>
      <c r="BUO155" s="6"/>
      <c r="BUU155" s="11"/>
      <c r="BUV155" s="6"/>
      <c r="BVB155" s="11"/>
      <c r="BVC155" s="6"/>
      <c r="BVI155" s="11"/>
      <c r="BVJ155" s="6"/>
      <c r="BVP155" s="11"/>
      <c r="BVQ155" s="6"/>
      <c r="BVW155" s="11"/>
      <c r="BVX155" s="6"/>
      <c r="BWD155" s="11"/>
      <c r="BWE155" s="6"/>
      <c r="BWK155" s="11"/>
      <c r="BWL155" s="6"/>
      <c r="BWR155" s="11"/>
      <c r="BWS155" s="6"/>
      <c r="BWY155" s="11"/>
      <c r="BWZ155" s="6"/>
      <c r="BXF155" s="11"/>
      <c r="BXG155" s="6"/>
      <c r="BXM155" s="11"/>
      <c r="BXN155" s="6"/>
      <c r="BXT155" s="11"/>
      <c r="BXU155" s="6"/>
      <c r="BYA155" s="11"/>
      <c r="BYB155" s="6"/>
      <c r="BYH155" s="11"/>
      <c r="BYI155" s="6"/>
      <c r="BYO155" s="11"/>
      <c r="BYP155" s="6"/>
      <c r="BYV155" s="11"/>
      <c r="BYW155" s="6"/>
      <c r="BZC155" s="11"/>
      <c r="BZD155" s="6"/>
      <c r="BZJ155" s="11"/>
      <c r="BZK155" s="6"/>
      <c r="BZQ155" s="11"/>
      <c r="BZR155" s="6"/>
      <c r="BZX155" s="11"/>
      <c r="BZY155" s="6"/>
      <c r="CAE155" s="11"/>
      <c r="CAF155" s="6"/>
      <c r="CAL155" s="11"/>
      <c r="CAM155" s="6"/>
      <c r="CAS155" s="11"/>
      <c r="CAT155" s="6"/>
      <c r="CAZ155" s="11"/>
      <c r="CBA155" s="6"/>
      <c r="CBG155" s="11"/>
      <c r="CBH155" s="6"/>
      <c r="CBN155" s="11"/>
      <c r="CBO155" s="6"/>
      <c r="CBU155" s="11"/>
      <c r="CBV155" s="6"/>
      <c r="CCB155" s="11"/>
      <c r="CCC155" s="6"/>
      <c r="CCI155" s="11"/>
      <c r="CCJ155" s="6"/>
      <c r="CCP155" s="11"/>
      <c r="CCQ155" s="6"/>
      <c r="CCW155" s="11"/>
      <c r="CCX155" s="6"/>
      <c r="CDD155" s="11"/>
      <c r="CDE155" s="6"/>
      <c r="CDK155" s="11"/>
      <c r="CDL155" s="6"/>
      <c r="CDR155" s="11"/>
      <c r="CDS155" s="6"/>
      <c r="CDY155" s="11"/>
      <c r="CDZ155" s="6"/>
      <c r="CEF155" s="11"/>
      <c r="CEG155" s="6"/>
      <c r="CEM155" s="11"/>
      <c r="CEN155" s="6"/>
      <c r="CET155" s="11"/>
      <c r="CEU155" s="6"/>
      <c r="CFA155" s="11"/>
      <c r="CFB155" s="6"/>
      <c r="CFH155" s="11"/>
      <c r="CFI155" s="6"/>
      <c r="CFO155" s="11"/>
      <c r="CFP155" s="6"/>
      <c r="CFV155" s="11"/>
      <c r="CFW155" s="6"/>
      <c r="CGC155" s="11"/>
      <c r="CGD155" s="6"/>
      <c r="CGJ155" s="11"/>
      <c r="CGK155" s="6"/>
      <c r="CGQ155" s="11"/>
      <c r="CGR155" s="6"/>
      <c r="CGX155" s="11"/>
      <c r="CGY155" s="6"/>
      <c r="CHE155" s="11"/>
      <c r="CHF155" s="6"/>
      <c r="CHL155" s="11"/>
      <c r="CHM155" s="6"/>
      <c r="CHS155" s="11"/>
      <c r="CHT155" s="6"/>
      <c r="CHZ155" s="11"/>
      <c r="CIA155" s="6"/>
      <c r="CIG155" s="11"/>
      <c r="CIH155" s="6"/>
      <c r="CIN155" s="11"/>
      <c r="CIO155" s="6"/>
      <c r="CIU155" s="11"/>
      <c r="CIV155" s="6"/>
      <c r="CJB155" s="11"/>
      <c r="CJC155" s="6"/>
      <c r="CJI155" s="11"/>
      <c r="CJJ155" s="6"/>
      <c r="CJP155" s="11"/>
      <c r="CJQ155" s="6"/>
      <c r="CJW155" s="11"/>
      <c r="CJX155" s="6"/>
      <c r="CKD155" s="11"/>
      <c r="CKE155" s="6"/>
      <c r="CKK155" s="11"/>
      <c r="CKL155" s="6"/>
      <c r="CKR155" s="11"/>
      <c r="CKS155" s="6"/>
      <c r="CKY155" s="11"/>
      <c r="CKZ155" s="6"/>
      <c r="CLF155" s="11"/>
      <c r="CLG155" s="6"/>
      <c r="CLM155" s="11"/>
      <c r="CLN155" s="6"/>
      <c r="CLT155" s="11"/>
      <c r="CLU155" s="6"/>
      <c r="CMA155" s="11"/>
      <c r="CMB155" s="6"/>
      <c r="CMH155" s="11"/>
      <c r="CMI155" s="6"/>
      <c r="CMO155" s="11"/>
      <c r="CMP155" s="6"/>
      <c r="CMV155" s="11"/>
      <c r="CMW155" s="6"/>
      <c r="CNC155" s="11"/>
      <c r="CND155" s="6"/>
      <c r="CNJ155" s="11"/>
      <c r="CNK155" s="6"/>
      <c r="CNQ155" s="11"/>
      <c r="CNR155" s="6"/>
      <c r="CNX155" s="11"/>
      <c r="CNY155" s="6"/>
      <c r="COE155" s="11"/>
      <c r="COF155" s="6"/>
      <c r="COL155" s="11"/>
      <c r="COM155" s="6"/>
      <c r="COS155" s="11"/>
      <c r="COT155" s="6"/>
      <c r="COZ155" s="11"/>
      <c r="CPA155" s="6"/>
      <c r="CPG155" s="11"/>
      <c r="CPH155" s="6"/>
      <c r="CPN155" s="11"/>
      <c r="CPO155" s="6"/>
      <c r="CPU155" s="11"/>
      <c r="CPV155" s="6"/>
      <c r="CQB155" s="11"/>
      <c r="CQC155" s="6"/>
      <c r="CQI155" s="11"/>
      <c r="CQJ155" s="6"/>
      <c r="CQP155" s="11"/>
      <c r="CQQ155" s="6"/>
      <c r="CQW155" s="11"/>
      <c r="CQX155" s="6"/>
      <c r="CRD155" s="11"/>
      <c r="CRE155" s="6"/>
      <c r="CRK155" s="11"/>
      <c r="CRL155" s="6"/>
      <c r="CRR155" s="11"/>
      <c r="CRS155" s="6"/>
      <c r="CRY155" s="11"/>
      <c r="CRZ155" s="6"/>
      <c r="CSF155" s="11"/>
      <c r="CSG155" s="6"/>
      <c r="CSM155" s="11"/>
      <c r="CSN155" s="6"/>
      <c r="CST155" s="11"/>
      <c r="CSU155" s="6"/>
      <c r="CTA155" s="11"/>
      <c r="CTB155" s="6"/>
      <c r="CTH155" s="11"/>
      <c r="CTI155" s="6"/>
      <c r="CTO155" s="11"/>
      <c r="CTP155" s="6"/>
      <c r="CTV155" s="11"/>
      <c r="CTW155" s="6"/>
      <c r="CUC155" s="11"/>
      <c r="CUD155" s="6"/>
      <c r="CUJ155" s="11"/>
      <c r="CUK155" s="6"/>
      <c r="CUQ155" s="11"/>
      <c r="CUR155" s="6"/>
      <c r="CUX155" s="11"/>
      <c r="CUY155" s="6"/>
      <c r="CVE155" s="11"/>
      <c r="CVF155" s="6"/>
      <c r="CVL155" s="11"/>
      <c r="CVM155" s="6"/>
      <c r="CVS155" s="11"/>
      <c r="CVT155" s="6"/>
      <c r="CVZ155" s="11"/>
      <c r="CWA155" s="6"/>
      <c r="CWG155" s="11"/>
      <c r="CWH155" s="6"/>
      <c r="CWN155" s="11"/>
      <c r="CWO155" s="6"/>
      <c r="CWU155" s="11"/>
      <c r="CWV155" s="6"/>
      <c r="CXB155" s="11"/>
      <c r="CXC155" s="6"/>
      <c r="CXI155" s="11"/>
      <c r="CXJ155" s="6"/>
      <c r="CXP155" s="11"/>
      <c r="CXQ155" s="6"/>
      <c r="CXW155" s="11"/>
      <c r="CXX155" s="6"/>
      <c r="CYD155" s="11"/>
      <c r="CYE155" s="6"/>
      <c r="CYK155" s="11"/>
      <c r="CYL155" s="6"/>
      <c r="CYR155" s="11"/>
      <c r="CYS155" s="6"/>
      <c r="CYY155" s="11"/>
      <c r="CYZ155" s="6"/>
      <c r="CZF155" s="11"/>
      <c r="CZG155" s="6"/>
      <c r="CZM155" s="11"/>
      <c r="CZN155" s="6"/>
      <c r="CZT155" s="11"/>
      <c r="CZU155" s="6"/>
      <c r="DAA155" s="11"/>
      <c r="DAB155" s="6"/>
      <c r="DAH155" s="11"/>
      <c r="DAI155" s="6"/>
      <c r="DAO155" s="11"/>
      <c r="DAP155" s="6"/>
      <c r="DAV155" s="11"/>
      <c r="DAW155" s="6"/>
      <c r="DBC155" s="11"/>
      <c r="DBD155" s="6"/>
      <c r="DBJ155" s="11"/>
      <c r="DBK155" s="6"/>
      <c r="DBQ155" s="11"/>
      <c r="DBR155" s="6"/>
      <c r="DBX155" s="11"/>
      <c r="DBY155" s="6"/>
      <c r="DCE155" s="11"/>
      <c r="DCF155" s="6"/>
      <c r="DCL155" s="11"/>
      <c r="DCM155" s="6"/>
      <c r="DCS155" s="11"/>
      <c r="DCT155" s="6"/>
      <c r="DCZ155" s="11"/>
      <c r="DDA155" s="6"/>
      <c r="DDG155" s="11"/>
      <c r="DDH155" s="6"/>
      <c r="DDN155" s="11"/>
      <c r="DDO155" s="6"/>
      <c r="DDU155" s="11"/>
      <c r="DDV155" s="6"/>
      <c r="DEB155" s="11"/>
      <c r="DEC155" s="6"/>
      <c r="DEI155" s="11"/>
      <c r="DEJ155" s="6"/>
      <c r="DEP155" s="11"/>
      <c r="DEQ155" s="6"/>
      <c r="DEW155" s="11"/>
      <c r="DEX155" s="6"/>
      <c r="DFD155" s="11"/>
      <c r="DFE155" s="6"/>
      <c r="DFK155" s="11"/>
      <c r="DFL155" s="6"/>
      <c r="DFR155" s="11"/>
      <c r="DFS155" s="6"/>
      <c r="DFY155" s="11"/>
      <c r="DFZ155" s="6"/>
      <c r="DGF155" s="11"/>
      <c r="DGG155" s="6"/>
      <c r="DGM155" s="11"/>
      <c r="DGN155" s="6"/>
      <c r="DGT155" s="11"/>
      <c r="DGU155" s="6"/>
      <c r="DHA155" s="11"/>
      <c r="DHB155" s="6"/>
      <c r="DHH155" s="11"/>
      <c r="DHI155" s="6"/>
      <c r="DHO155" s="11"/>
      <c r="DHP155" s="6"/>
      <c r="DHV155" s="11"/>
      <c r="DHW155" s="6"/>
      <c r="DIC155" s="11"/>
      <c r="DID155" s="6"/>
      <c r="DIJ155" s="11"/>
      <c r="DIK155" s="6"/>
      <c r="DIQ155" s="11"/>
      <c r="DIR155" s="6"/>
      <c r="DIX155" s="11"/>
      <c r="DIY155" s="6"/>
      <c r="DJE155" s="11"/>
      <c r="DJF155" s="6"/>
      <c r="DJL155" s="11"/>
      <c r="DJM155" s="6"/>
      <c r="DJS155" s="11"/>
      <c r="DJT155" s="6"/>
      <c r="DJZ155" s="11"/>
      <c r="DKA155" s="6"/>
      <c r="DKG155" s="11"/>
      <c r="DKH155" s="6"/>
      <c r="DKN155" s="11"/>
      <c r="DKO155" s="6"/>
      <c r="DKU155" s="11"/>
      <c r="DKV155" s="6"/>
      <c r="DLB155" s="11"/>
      <c r="DLC155" s="6"/>
      <c r="DLI155" s="11"/>
      <c r="DLJ155" s="6"/>
      <c r="DLP155" s="11"/>
      <c r="DLQ155" s="6"/>
      <c r="DLW155" s="11"/>
      <c r="DLX155" s="6"/>
      <c r="DMD155" s="11"/>
      <c r="DME155" s="6"/>
      <c r="DMK155" s="11"/>
      <c r="DML155" s="6"/>
      <c r="DMR155" s="11"/>
      <c r="DMS155" s="6"/>
      <c r="DMY155" s="11"/>
      <c r="DMZ155" s="6"/>
      <c r="DNF155" s="11"/>
      <c r="DNG155" s="6"/>
      <c r="DNM155" s="11"/>
      <c r="DNN155" s="6"/>
      <c r="DNT155" s="11"/>
      <c r="DNU155" s="6"/>
      <c r="DOA155" s="11"/>
      <c r="DOB155" s="6"/>
      <c r="DOH155" s="11"/>
      <c r="DOI155" s="6"/>
      <c r="DOO155" s="11"/>
      <c r="DOP155" s="6"/>
      <c r="DOV155" s="11"/>
      <c r="DOW155" s="6"/>
      <c r="DPC155" s="11"/>
      <c r="DPD155" s="6"/>
      <c r="DPJ155" s="11"/>
      <c r="DPK155" s="6"/>
      <c r="DPQ155" s="11"/>
      <c r="DPR155" s="6"/>
      <c r="DPX155" s="11"/>
      <c r="DPY155" s="6"/>
      <c r="DQE155" s="11"/>
      <c r="DQF155" s="6"/>
      <c r="DQL155" s="11"/>
      <c r="DQM155" s="6"/>
      <c r="DQS155" s="11"/>
      <c r="DQT155" s="6"/>
      <c r="DQZ155" s="11"/>
      <c r="DRA155" s="6"/>
      <c r="DRG155" s="11"/>
      <c r="DRH155" s="6"/>
      <c r="DRN155" s="11"/>
      <c r="DRO155" s="6"/>
      <c r="DRU155" s="11"/>
      <c r="DRV155" s="6"/>
      <c r="DSB155" s="11"/>
      <c r="DSC155" s="6"/>
      <c r="DSI155" s="11"/>
      <c r="DSJ155" s="6"/>
      <c r="DSP155" s="11"/>
      <c r="DSQ155" s="6"/>
      <c r="DSW155" s="11"/>
      <c r="DSX155" s="6"/>
      <c r="DTD155" s="11"/>
      <c r="DTE155" s="6"/>
      <c r="DTK155" s="11"/>
      <c r="DTL155" s="6"/>
      <c r="DTR155" s="11"/>
      <c r="DTS155" s="6"/>
      <c r="DTY155" s="11"/>
      <c r="DTZ155" s="6"/>
      <c r="DUF155" s="11"/>
      <c r="DUG155" s="6"/>
      <c r="DUM155" s="11"/>
      <c r="DUN155" s="6"/>
      <c r="DUT155" s="11"/>
      <c r="DUU155" s="6"/>
      <c r="DVA155" s="11"/>
      <c r="DVB155" s="6"/>
      <c r="DVH155" s="11"/>
      <c r="DVI155" s="6"/>
      <c r="DVO155" s="11"/>
      <c r="DVP155" s="6"/>
      <c r="DVV155" s="11"/>
      <c r="DVW155" s="6"/>
      <c r="DWC155" s="11"/>
      <c r="DWD155" s="6"/>
      <c r="DWJ155" s="11"/>
      <c r="DWK155" s="6"/>
      <c r="DWQ155" s="11"/>
      <c r="DWR155" s="6"/>
      <c r="DWX155" s="11"/>
      <c r="DWY155" s="6"/>
      <c r="DXE155" s="11"/>
      <c r="DXF155" s="6"/>
      <c r="DXL155" s="11"/>
      <c r="DXM155" s="6"/>
      <c r="DXS155" s="11"/>
      <c r="DXT155" s="6"/>
      <c r="DXZ155" s="11"/>
      <c r="DYA155" s="6"/>
      <c r="DYG155" s="11"/>
      <c r="DYH155" s="6"/>
      <c r="DYN155" s="11"/>
      <c r="DYO155" s="6"/>
      <c r="DYU155" s="11"/>
      <c r="DYV155" s="6"/>
      <c r="DZB155" s="11"/>
      <c r="DZC155" s="6"/>
      <c r="DZI155" s="11"/>
      <c r="DZJ155" s="6"/>
      <c r="DZP155" s="11"/>
      <c r="DZQ155" s="6"/>
      <c r="DZW155" s="11"/>
      <c r="DZX155" s="6"/>
      <c r="EAD155" s="11"/>
      <c r="EAE155" s="6"/>
      <c r="EAK155" s="11"/>
      <c r="EAL155" s="6"/>
      <c r="EAR155" s="11"/>
      <c r="EAS155" s="6"/>
      <c r="EAY155" s="11"/>
      <c r="EAZ155" s="6"/>
      <c r="EBF155" s="11"/>
      <c r="EBG155" s="6"/>
      <c r="EBM155" s="11"/>
      <c r="EBN155" s="6"/>
      <c r="EBT155" s="11"/>
      <c r="EBU155" s="6"/>
      <c r="ECA155" s="11"/>
      <c r="ECB155" s="6"/>
      <c r="ECH155" s="11"/>
      <c r="ECI155" s="6"/>
      <c r="ECO155" s="11"/>
      <c r="ECP155" s="6"/>
      <c r="ECV155" s="11"/>
      <c r="ECW155" s="6"/>
      <c r="EDC155" s="11"/>
      <c r="EDD155" s="6"/>
      <c r="EDJ155" s="11"/>
      <c r="EDK155" s="6"/>
      <c r="EDQ155" s="11"/>
      <c r="EDR155" s="6"/>
      <c r="EDX155" s="11"/>
      <c r="EDY155" s="6"/>
      <c r="EEE155" s="11"/>
      <c r="EEF155" s="6"/>
      <c r="EEL155" s="11"/>
      <c r="EEM155" s="6"/>
      <c r="EES155" s="11"/>
      <c r="EET155" s="6"/>
      <c r="EEZ155" s="11"/>
      <c r="EFA155" s="6"/>
      <c r="EFG155" s="11"/>
      <c r="EFH155" s="6"/>
      <c r="EFN155" s="11"/>
      <c r="EFO155" s="6"/>
      <c r="EFU155" s="11"/>
      <c r="EFV155" s="6"/>
      <c r="EGB155" s="11"/>
      <c r="EGC155" s="6"/>
      <c r="EGI155" s="11"/>
      <c r="EGJ155" s="6"/>
      <c r="EGP155" s="11"/>
      <c r="EGQ155" s="6"/>
      <c r="EGW155" s="11"/>
      <c r="EGX155" s="6"/>
      <c r="EHD155" s="11"/>
      <c r="EHE155" s="6"/>
      <c r="EHK155" s="11"/>
      <c r="EHL155" s="6"/>
      <c r="EHR155" s="11"/>
      <c r="EHS155" s="6"/>
      <c r="EHY155" s="11"/>
      <c r="EHZ155" s="6"/>
      <c r="EIF155" s="11"/>
      <c r="EIG155" s="6"/>
      <c r="EIM155" s="11"/>
      <c r="EIN155" s="6"/>
      <c r="EIT155" s="11"/>
      <c r="EIU155" s="6"/>
      <c r="EJA155" s="11"/>
      <c r="EJB155" s="6"/>
      <c r="EJH155" s="11"/>
      <c r="EJI155" s="6"/>
      <c r="EJO155" s="11"/>
      <c r="EJP155" s="6"/>
      <c r="EJV155" s="11"/>
      <c r="EJW155" s="6"/>
      <c r="EKC155" s="11"/>
      <c r="EKD155" s="6"/>
      <c r="EKJ155" s="11"/>
      <c r="EKK155" s="6"/>
      <c r="EKQ155" s="11"/>
      <c r="EKR155" s="6"/>
      <c r="EKX155" s="11"/>
      <c r="EKY155" s="6"/>
      <c r="ELE155" s="11"/>
      <c r="ELF155" s="6"/>
      <c r="ELL155" s="11"/>
      <c r="ELM155" s="6"/>
      <c r="ELS155" s="11"/>
      <c r="ELT155" s="6"/>
      <c r="ELZ155" s="11"/>
      <c r="EMA155" s="6"/>
      <c r="EMG155" s="11"/>
      <c r="EMH155" s="6"/>
      <c r="EMN155" s="11"/>
      <c r="EMO155" s="6"/>
      <c r="EMU155" s="11"/>
      <c r="EMV155" s="6"/>
      <c r="ENB155" s="11"/>
      <c r="ENC155" s="6"/>
      <c r="ENI155" s="11"/>
      <c r="ENJ155" s="6"/>
      <c r="ENP155" s="11"/>
      <c r="ENQ155" s="6"/>
      <c r="ENW155" s="11"/>
      <c r="ENX155" s="6"/>
      <c r="EOD155" s="11"/>
      <c r="EOE155" s="6"/>
      <c r="EOK155" s="11"/>
      <c r="EOL155" s="6"/>
      <c r="EOR155" s="11"/>
      <c r="EOS155" s="6"/>
      <c r="EOY155" s="11"/>
      <c r="EOZ155" s="6"/>
      <c r="EPF155" s="11"/>
      <c r="EPG155" s="6"/>
      <c r="EPM155" s="11"/>
      <c r="EPN155" s="6"/>
      <c r="EPT155" s="11"/>
      <c r="EPU155" s="6"/>
      <c r="EQA155" s="11"/>
      <c r="EQB155" s="6"/>
      <c r="EQH155" s="11"/>
      <c r="EQI155" s="6"/>
      <c r="EQO155" s="11"/>
      <c r="EQP155" s="6"/>
      <c r="EQV155" s="11"/>
      <c r="EQW155" s="6"/>
      <c r="ERC155" s="11"/>
      <c r="ERD155" s="6"/>
      <c r="ERJ155" s="11"/>
      <c r="ERK155" s="6"/>
      <c r="ERQ155" s="11"/>
      <c r="ERR155" s="6"/>
      <c r="ERX155" s="11"/>
      <c r="ERY155" s="6"/>
      <c r="ESE155" s="11"/>
      <c r="ESF155" s="6"/>
      <c r="ESL155" s="11"/>
      <c r="ESM155" s="6"/>
      <c r="ESS155" s="11"/>
      <c r="EST155" s="6"/>
      <c r="ESZ155" s="11"/>
      <c r="ETA155" s="6"/>
      <c r="ETG155" s="11"/>
      <c r="ETH155" s="6"/>
      <c r="ETN155" s="11"/>
      <c r="ETO155" s="6"/>
      <c r="ETU155" s="11"/>
      <c r="ETV155" s="6"/>
      <c r="EUB155" s="11"/>
      <c r="EUC155" s="6"/>
      <c r="EUI155" s="11"/>
      <c r="EUJ155" s="6"/>
      <c r="EUP155" s="11"/>
      <c r="EUQ155" s="6"/>
      <c r="EUW155" s="11"/>
      <c r="EUX155" s="6"/>
      <c r="EVD155" s="11"/>
      <c r="EVE155" s="6"/>
      <c r="EVK155" s="11"/>
      <c r="EVL155" s="6"/>
      <c r="EVR155" s="11"/>
      <c r="EVS155" s="6"/>
      <c r="EVY155" s="11"/>
      <c r="EVZ155" s="6"/>
      <c r="EWF155" s="11"/>
      <c r="EWG155" s="6"/>
      <c r="EWM155" s="11"/>
      <c r="EWN155" s="6"/>
      <c r="EWT155" s="11"/>
      <c r="EWU155" s="6"/>
      <c r="EXA155" s="11"/>
      <c r="EXB155" s="6"/>
      <c r="EXH155" s="11"/>
      <c r="EXI155" s="6"/>
      <c r="EXO155" s="11"/>
      <c r="EXP155" s="6"/>
      <c r="EXV155" s="11"/>
      <c r="EXW155" s="6"/>
      <c r="EYC155" s="11"/>
      <c r="EYD155" s="6"/>
      <c r="EYJ155" s="11"/>
      <c r="EYK155" s="6"/>
      <c r="EYQ155" s="11"/>
      <c r="EYR155" s="6"/>
      <c r="EYX155" s="11"/>
      <c r="EYY155" s="6"/>
      <c r="EZE155" s="11"/>
      <c r="EZF155" s="6"/>
      <c r="EZL155" s="11"/>
      <c r="EZM155" s="6"/>
      <c r="EZS155" s="11"/>
      <c r="EZT155" s="6"/>
      <c r="EZZ155" s="11"/>
      <c r="FAA155" s="6"/>
      <c r="FAG155" s="11"/>
      <c r="FAH155" s="6"/>
      <c r="FAN155" s="11"/>
      <c r="FAO155" s="6"/>
      <c r="FAU155" s="11"/>
      <c r="FAV155" s="6"/>
      <c r="FBB155" s="11"/>
      <c r="FBC155" s="6"/>
      <c r="FBI155" s="11"/>
      <c r="FBJ155" s="6"/>
      <c r="FBP155" s="11"/>
      <c r="FBQ155" s="6"/>
      <c r="FBW155" s="11"/>
      <c r="FBX155" s="6"/>
      <c r="FCD155" s="11"/>
      <c r="FCE155" s="6"/>
      <c r="FCK155" s="11"/>
      <c r="FCL155" s="6"/>
      <c r="FCR155" s="11"/>
      <c r="FCS155" s="6"/>
      <c r="FCY155" s="11"/>
      <c r="FCZ155" s="6"/>
      <c r="FDF155" s="11"/>
      <c r="FDG155" s="6"/>
      <c r="FDM155" s="11"/>
      <c r="FDN155" s="6"/>
      <c r="FDT155" s="11"/>
      <c r="FDU155" s="6"/>
      <c r="FEA155" s="11"/>
      <c r="FEB155" s="6"/>
      <c r="FEH155" s="11"/>
      <c r="FEI155" s="6"/>
      <c r="FEO155" s="11"/>
      <c r="FEP155" s="6"/>
      <c r="FEV155" s="11"/>
      <c r="FEW155" s="6"/>
      <c r="FFC155" s="11"/>
      <c r="FFD155" s="6"/>
      <c r="FFJ155" s="11"/>
      <c r="FFK155" s="6"/>
      <c r="FFQ155" s="11"/>
      <c r="FFR155" s="6"/>
      <c r="FFX155" s="11"/>
      <c r="FFY155" s="6"/>
      <c r="FGE155" s="11"/>
      <c r="FGF155" s="6"/>
      <c r="FGL155" s="11"/>
      <c r="FGM155" s="6"/>
      <c r="FGS155" s="11"/>
      <c r="FGT155" s="6"/>
      <c r="FGZ155" s="11"/>
      <c r="FHA155" s="6"/>
      <c r="FHG155" s="11"/>
      <c r="FHH155" s="6"/>
      <c r="FHN155" s="11"/>
      <c r="FHO155" s="6"/>
      <c r="FHU155" s="11"/>
      <c r="FHV155" s="6"/>
      <c r="FIB155" s="11"/>
      <c r="FIC155" s="6"/>
      <c r="FII155" s="11"/>
      <c r="FIJ155" s="6"/>
      <c r="FIP155" s="11"/>
      <c r="FIQ155" s="6"/>
      <c r="FIW155" s="11"/>
      <c r="FIX155" s="6"/>
      <c r="FJD155" s="11"/>
      <c r="FJE155" s="6"/>
      <c r="FJK155" s="11"/>
      <c r="FJL155" s="6"/>
      <c r="FJR155" s="11"/>
      <c r="FJS155" s="6"/>
      <c r="FJY155" s="11"/>
      <c r="FJZ155" s="6"/>
      <c r="FKF155" s="11"/>
      <c r="FKG155" s="6"/>
      <c r="FKM155" s="11"/>
      <c r="FKN155" s="6"/>
      <c r="FKT155" s="11"/>
      <c r="FKU155" s="6"/>
      <c r="FLA155" s="11"/>
      <c r="FLB155" s="6"/>
      <c r="FLH155" s="11"/>
      <c r="FLI155" s="6"/>
      <c r="FLO155" s="11"/>
      <c r="FLP155" s="6"/>
      <c r="FLV155" s="11"/>
      <c r="FLW155" s="6"/>
      <c r="FMC155" s="11"/>
      <c r="FMD155" s="6"/>
      <c r="FMJ155" s="11"/>
      <c r="FMK155" s="6"/>
      <c r="FMQ155" s="11"/>
      <c r="FMR155" s="6"/>
      <c r="FMX155" s="11"/>
      <c r="FMY155" s="6"/>
      <c r="FNE155" s="11"/>
      <c r="FNF155" s="6"/>
      <c r="FNL155" s="11"/>
      <c r="FNM155" s="6"/>
      <c r="FNS155" s="11"/>
      <c r="FNT155" s="6"/>
      <c r="FNZ155" s="11"/>
      <c r="FOA155" s="6"/>
      <c r="FOG155" s="11"/>
      <c r="FOH155" s="6"/>
      <c r="FON155" s="11"/>
      <c r="FOO155" s="6"/>
      <c r="FOU155" s="11"/>
      <c r="FOV155" s="6"/>
      <c r="FPB155" s="11"/>
      <c r="FPC155" s="6"/>
      <c r="FPI155" s="11"/>
      <c r="FPJ155" s="6"/>
      <c r="FPP155" s="11"/>
      <c r="FPQ155" s="6"/>
      <c r="FPW155" s="11"/>
      <c r="FPX155" s="6"/>
      <c r="FQD155" s="11"/>
      <c r="FQE155" s="6"/>
      <c r="FQK155" s="11"/>
      <c r="FQL155" s="6"/>
      <c r="FQR155" s="11"/>
      <c r="FQS155" s="6"/>
      <c r="FQY155" s="11"/>
      <c r="FQZ155" s="6"/>
      <c r="FRF155" s="11"/>
      <c r="FRG155" s="6"/>
      <c r="FRM155" s="11"/>
      <c r="FRN155" s="6"/>
      <c r="FRT155" s="11"/>
      <c r="FRU155" s="6"/>
      <c r="FSA155" s="11"/>
      <c r="FSB155" s="6"/>
      <c r="FSH155" s="11"/>
      <c r="FSI155" s="6"/>
      <c r="FSO155" s="11"/>
      <c r="FSP155" s="6"/>
      <c r="FSV155" s="11"/>
      <c r="FSW155" s="6"/>
      <c r="FTC155" s="11"/>
      <c r="FTD155" s="6"/>
      <c r="FTJ155" s="11"/>
      <c r="FTK155" s="6"/>
      <c r="FTQ155" s="11"/>
      <c r="FTR155" s="6"/>
      <c r="FTX155" s="11"/>
      <c r="FTY155" s="6"/>
      <c r="FUE155" s="11"/>
      <c r="FUF155" s="6"/>
      <c r="FUL155" s="11"/>
      <c r="FUM155" s="6"/>
      <c r="FUS155" s="11"/>
      <c r="FUT155" s="6"/>
      <c r="FUZ155" s="11"/>
      <c r="FVA155" s="6"/>
      <c r="FVG155" s="11"/>
      <c r="FVH155" s="6"/>
      <c r="FVN155" s="11"/>
      <c r="FVO155" s="6"/>
      <c r="FVU155" s="11"/>
      <c r="FVV155" s="6"/>
      <c r="FWB155" s="11"/>
      <c r="FWC155" s="6"/>
      <c r="FWI155" s="11"/>
      <c r="FWJ155" s="6"/>
      <c r="FWP155" s="11"/>
      <c r="FWQ155" s="6"/>
      <c r="FWW155" s="11"/>
      <c r="FWX155" s="6"/>
      <c r="FXD155" s="11"/>
      <c r="FXE155" s="6"/>
      <c r="FXK155" s="11"/>
      <c r="FXL155" s="6"/>
      <c r="FXR155" s="11"/>
      <c r="FXS155" s="6"/>
      <c r="FXY155" s="11"/>
      <c r="FXZ155" s="6"/>
      <c r="FYF155" s="11"/>
      <c r="FYG155" s="6"/>
      <c r="FYM155" s="11"/>
      <c r="FYN155" s="6"/>
      <c r="FYT155" s="11"/>
      <c r="FYU155" s="6"/>
      <c r="FZA155" s="11"/>
      <c r="FZB155" s="6"/>
      <c r="FZH155" s="11"/>
      <c r="FZI155" s="6"/>
      <c r="FZO155" s="11"/>
      <c r="FZP155" s="6"/>
      <c r="FZV155" s="11"/>
      <c r="FZW155" s="6"/>
      <c r="GAC155" s="11"/>
      <c r="GAD155" s="6"/>
      <c r="GAJ155" s="11"/>
      <c r="GAK155" s="6"/>
      <c r="GAQ155" s="11"/>
      <c r="GAR155" s="6"/>
      <c r="GAX155" s="11"/>
      <c r="GAY155" s="6"/>
      <c r="GBE155" s="11"/>
      <c r="GBF155" s="6"/>
      <c r="GBL155" s="11"/>
      <c r="GBM155" s="6"/>
      <c r="GBS155" s="11"/>
      <c r="GBT155" s="6"/>
      <c r="GBZ155" s="11"/>
      <c r="GCA155" s="6"/>
      <c r="GCG155" s="11"/>
      <c r="GCH155" s="6"/>
      <c r="GCN155" s="11"/>
      <c r="GCO155" s="6"/>
      <c r="GCU155" s="11"/>
      <c r="GCV155" s="6"/>
      <c r="GDB155" s="11"/>
      <c r="GDC155" s="6"/>
      <c r="GDI155" s="11"/>
      <c r="GDJ155" s="6"/>
      <c r="GDP155" s="11"/>
      <c r="GDQ155" s="6"/>
      <c r="GDW155" s="11"/>
      <c r="GDX155" s="6"/>
      <c r="GED155" s="11"/>
      <c r="GEE155" s="6"/>
      <c r="GEK155" s="11"/>
      <c r="GEL155" s="6"/>
      <c r="GER155" s="11"/>
      <c r="GES155" s="6"/>
      <c r="GEY155" s="11"/>
      <c r="GEZ155" s="6"/>
      <c r="GFF155" s="11"/>
      <c r="GFG155" s="6"/>
      <c r="GFM155" s="11"/>
      <c r="GFN155" s="6"/>
      <c r="GFT155" s="11"/>
      <c r="GFU155" s="6"/>
      <c r="GGA155" s="11"/>
      <c r="GGB155" s="6"/>
      <c r="GGH155" s="11"/>
      <c r="GGI155" s="6"/>
      <c r="GGO155" s="11"/>
      <c r="GGP155" s="6"/>
      <c r="GGV155" s="11"/>
      <c r="GGW155" s="6"/>
      <c r="GHC155" s="11"/>
      <c r="GHD155" s="6"/>
      <c r="GHJ155" s="11"/>
      <c r="GHK155" s="6"/>
      <c r="GHQ155" s="11"/>
      <c r="GHR155" s="6"/>
      <c r="GHX155" s="11"/>
      <c r="GHY155" s="6"/>
      <c r="GIE155" s="11"/>
      <c r="GIF155" s="6"/>
      <c r="GIL155" s="11"/>
      <c r="GIM155" s="6"/>
      <c r="GIS155" s="11"/>
      <c r="GIT155" s="6"/>
      <c r="GIZ155" s="11"/>
      <c r="GJA155" s="6"/>
      <c r="GJG155" s="11"/>
      <c r="GJH155" s="6"/>
      <c r="GJN155" s="11"/>
      <c r="GJO155" s="6"/>
      <c r="GJU155" s="11"/>
      <c r="GJV155" s="6"/>
      <c r="GKB155" s="11"/>
      <c r="GKC155" s="6"/>
      <c r="GKI155" s="11"/>
      <c r="GKJ155" s="6"/>
      <c r="GKP155" s="11"/>
      <c r="GKQ155" s="6"/>
      <c r="GKW155" s="11"/>
      <c r="GKX155" s="6"/>
      <c r="GLD155" s="11"/>
      <c r="GLE155" s="6"/>
      <c r="GLK155" s="11"/>
      <c r="GLL155" s="6"/>
      <c r="GLR155" s="11"/>
      <c r="GLS155" s="6"/>
      <c r="GLY155" s="11"/>
      <c r="GLZ155" s="6"/>
      <c r="GMF155" s="11"/>
      <c r="GMG155" s="6"/>
      <c r="GMM155" s="11"/>
      <c r="GMN155" s="6"/>
      <c r="GMT155" s="11"/>
      <c r="GMU155" s="6"/>
      <c r="GNA155" s="11"/>
      <c r="GNB155" s="6"/>
      <c r="GNH155" s="11"/>
      <c r="GNI155" s="6"/>
      <c r="GNO155" s="11"/>
      <c r="GNP155" s="6"/>
      <c r="GNV155" s="11"/>
      <c r="GNW155" s="6"/>
      <c r="GOC155" s="11"/>
      <c r="GOD155" s="6"/>
      <c r="GOJ155" s="11"/>
      <c r="GOK155" s="6"/>
      <c r="GOQ155" s="11"/>
      <c r="GOR155" s="6"/>
      <c r="GOX155" s="11"/>
      <c r="GOY155" s="6"/>
      <c r="GPE155" s="11"/>
      <c r="GPF155" s="6"/>
      <c r="GPL155" s="11"/>
      <c r="GPM155" s="6"/>
      <c r="GPS155" s="11"/>
      <c r="GPT155" s="6"/>
      <c r="GPZ155" s="11"/>
      <c r="GQA155" s="6"/>
      <c r="GQG155" s="11"/>
      <c r="GQH155" s="6"/>
      <c r="GQN155" s="11"/>
      <c r="GQO155" s="6"/>
      <c r="GQU155" s="11"/>
      <c r="GQV155" s="6"/>
      <c r="GRB155" s="11"/>
      <c r="GRC155" s="6"/>
      <c r="GRI155" s="11"/>
      <c r="GRJ155" s="6"/>
      <c r="GRP155" s="11"/>
      <c r="GRQ155" s="6"/>
      <c r="GRW155" s="11"/>
      <c r="GRX155" s="6"/>
      <c r="GSD155" s="11"/>
      <c r="GSE155" s="6"/>
      <c r="GSK155" s="11"/>
      <c r="GSL155" s="6"/>
      <c r="GSR155" s="11"/>
      <c r="GSS155" s="6"/>
      <c r="GSY155" s="11"/>
      <c r="GSZ155" s="6"/>
      <c r="GTF155" s="11"/>
      <c r="GTG155" s="6"/>
      <c r="GTM155" s="11"/>
      <c r="GTN155" s="6"/>
      <c r="GTT155" s="11"/>
      <c r="GTU155" s="6"/>
      <c r="GUA155" s="11"/>
      <c r="GUB155" s="6"/>
      <c r="GUH155" s="11"/>
      <c r="GUI155" s="6"/>
      <c r="GUO155" s="11"/>
      <c r="GUP155" s="6"/>
      <c r="GUV155" s="11"/>
      <c r="GUW155" s="6"/>
      <c r="GVC155" s="11"/>
      <c r="GVD155" s="6"/>
      <c r="GVJ155" s="11"/>
      <c r="GVK155" s="6"/>
      <c r="GVQ155" s="11"/>
      <c r="GVR155" s="6"/>
      <c r="GVX155" s="11"/>
      <c r="GVY155" s="6"/>
      <c r="GWE155" s="11"/>
      <c r="GWF155" s="6"/>
      <c r="GWL155" s="11"/>
      <c r="GWM155" s="6"/>
      <c r="GWS155" s="11"/>
      <c r="GWT155" s="6"/>
      <c r="GWZ155" s="11"/>
      <c r="GXA155" s="6"/>
      <c r="GXG155" s="11"/>
      <c r="GXH155" s="6"/>
      <c r="GXN155" s="11"/>
      <c r="GXO155" s="6"/>
      <c r="GXU155" s="11"/>
      <c r="GXV155" s="6"/>
      <c r="GYB155" s="11"/>
      <c r="GYC155" s="6"/>
      <c r="GYI155" s="11"/>
      <c r="GYJ155" s="6"/>
      <c r="GYP155" s="11"/>
      <c r="GYQ155" s="6"/>
      <c r="GYW155" s="11"/>
      <c r="GYX155" s="6"/>
      <c r="GZD155" s="11"/>
      <c r="GZE155" s="6"/>
      <c r="GZK155" s="11"/>
      <c r="GZL155" s="6"/>
      <c r="GZR155" s="11"/>
      <c r="GZS155" s="6"/>
      <c r="GZY155" s="11"/>
      <c r="GZZ155" s="6"/>
      <c r="HAF155" s="11"/>
      <c r="HAG155" s="6"/>
      <c r="HAM155" s="11"/>
      <c r="HAN155" s="6"/>
      <c r="HAT155" s="11"/>
      <c r="HAU155" s="6"/>
      <c r="HBA155" s="11"/>
      <c r="HBB155" s="6"/>
      <c r="HBH155" s="11"/>
      <c r="HBI155" s="6"/>
      <c r="HBO155" s="11"/>
      <c r="HBP155" s="6"/>
      <c r="HBV155" s="11"/>
      <c r="HBW155" s="6"/>
      <c r="HCC155" s="11"/>
      <c r="HCD155" s="6"/>
      <c r="HCJ155" s="11"/>
      <c r="HCK155" s="6"/>
      <c r="HCQ155" s="11"/>
      <c r="HCR155" s="6"/>
      <c r="HCX155" s="11"/>
      <c r="HCY155" s="6"/>
      <c r="HDE155" s="11"/>
      <c r="HDF155" s="6"/>
      <c r="HDL155" s="11"/>
      <c r="HDM155" s="6"/>
      <c r="HDS155" s="11"/>
      <c r="HDT155" s="6"/>
      <c r="HDZ155" s="11"/>
      <c r="HEA155" s="6"/>
      <c r="HEG155" s="11"/>
      <c r="HEH155" s="6"/>
      <c r="HEN155" s="11"/>
      <c r="HEO155" s="6"/>
      <c r="HEU155" s="11"/>
      <c r="HEV155" s="6"/>
      <c r="HFB155" s="11"/>
      <c r="HFC155" s="6"/>
      <c r="HFI155" s="11"/>
      <c r="HFJ155" s="6"/>
      <c r="HFP155" s="11"/>
      <c r="HFQ155" s="6"/>
      <c r="HFW155" s="11"/>
      <c r="HFX155" s="6"/>
      <c r="HGD155" s="11"/>
      <c r="HGE155" s="6"/>
      <c r="HGK155" s="11"/>
      <c r="HGL155" s="6"/>
      <c r="HGR155" s="11"/>
      <c r="HGS155" s="6"/>
      <c r="HGY155" s="11"/>
      <c r="HGZ155" s="6"/>
      <c r="HHF155" s="11"/>
      <c r="HHG155" s="6"/>
      <c r="HHM155" s="11"/>
      <c r="HHN155" s="6"/>
      <c r="HHT155" s="11"/>
      <c r="HHU155" s="6"/>
      <c r="HIA155" s="11"/>
      <c r="HIB155" s="6"/>
      <c r="HIH155" s="11"/>
      <c r="HII155" s="6"/>
      <c r="HIO155" s="11"/>
      <c r="HIP155" s="6"/>
      <c r="HIV155" s="11"/>
      <c r="HIW155" s="6"/>
      <c r="HJC155" s="11"/>
      <c r="HJD155" s="6"/>
      <c r="HJJ155" s="11"/>
      <c r="HJK155" s="6"/>
      <c r="HJQ155" s="11"/>
      <c r="HJR155" s="6"/>
      <c r="HJX155" s="11"/>
      <c r="HJY155" s="6"/>
      <c r="HKE155" s="11"/>
      <c r="HKF155" s="6"/>
      <c r="HKL155" s="11"/>
      <c r="HKM155" s="6"/>
      <c r="HKS155" s="11"/>
      <c r="HKT155" s="6"/>
      <c r="HKZ155" s="11"/>
      <c r="HLA155" s="6"/>
      <c r="HLG155" s="11"/>
      <c r="HLH155" s="6"/>
      <c r="HLN155" s="11"/>
      <c r="HLO155" s="6"/>
      <c r="HLU155" s="11"/>
      <c r="HLV155" s="6"/>
      <c r="HMB155" s="11"/>
      <c r="HMC155" s="6"/>
      <c r="HMI155" s="11"/>
      <c r="HMJ155" s="6"/>
      <c r="HMP155" s="11"/>
      <c r="HMQ155" s="6"/>
      <c r="HMW155" s="11"/>
      <c r="HMX155" s="6"/>
      <c r="HND155" s="11"/>
      <c r="HNE155" s="6"/>
      <c r="HNK155" s="11"/>
      <c r="HNL155" s="6"/>
      <c r="HNR155" s="11"/>
      <c r="HNS155" s="6"/>
      <c r="HNY155" s="11"/>
      <c r="HNZ155" s="6"/>
      <c r="HOF155" s="11"/>
      <c r="HOG155" s="6"/>
      <c r="HOM155" s="11"/>
      <c r="HON155" s="6"/>
      <c r="HOT155" s="11"/>
      <c r="HOU155" s="6"/>
      <c r="HPA155" s="11"/>
      <c r="HPB155" s="6"/>
      <c r="HPH155" s="11"/>
      <c r="HPI155" s="6"/>
      <c r="HPO155" s="11"/>
      <c r="HPP155" s="6"/>
      <c r="HPV155" s="11"/>
      <c r="HPW155" s="6"/>
      <c r="HQC155" s="11"/>
      <c r="HQD155" s="6"/>
      <c r="HQJ155" s="11"/>
      <c r="HQK155" s="6"/>
      <c r="HQQ155" s="11"/>
      <c r="HQR155" s="6"/>
      <c r="HQX155" s="11"/>
      <c r="HQY155" s="6"/>
      <c r="HRE155" s="11"/>
      <c r="HRF155" s="6"/>
      <c r="HRL155" s="11"/>
      <c r="HRM155" s="6"/>
      <c r="HRS155" s="11"/>
      <c r="HRT155" s="6"/>
      <c r="HRZ155" s="11"/>
      <c r="HSA155" s="6"/>
      <c r="HSG155" s="11"/>
      <c r="HSH155" s="6"/>
      <c r="HSN155" s="11"/>
      <c r="HSO155" s="6"/>
      <c r="HSU155" s="11"/>
      <c r="HSV155" s="6"/>
      <c r="HTB155" s="11"/>
      <c r="HTC155" s="6"/>
      <c r="HTI155" s="11"/>
      <c r="HTJ155" s="6"/>
      <c r="HTP155" s="11"/>
      <c r="HTQ155" s="6"/>
      <c r="HTW155" s="11"/>
      <c r="HTX155" s="6"/>
      <c r="HUD155" s="11"/>
      <c r="HUE155" s="6"/>
      <c r="HUK155" s="11"/>
      <c r="HUL155" s="6"/>
      <c r="HUR155" s="11"/>
      <c r="HUS155" s="6"/>
      <c r="HUY155" s="11"/>
      <c r="HUZ155" s="6"/>
      <c r="HVF155" s="11"/>
      <c r="HVG155" s="6"/>
      <c r="HVM155" s="11"/>
      <c r="HVN155" s="6"/>
      <c r="HVT155" s="11"/>
      <c r="HVU155" s="6"/>
      <c r="HWA155" s="11"/>
      <c r="HWB155" s="6"/>
      <c r="HWH155" s="11"/>
      <c r="HWI155" s="6"/>
      <c r="HWO155" s="11"/>
      <c r="HWP155" s="6"/>
      <c r="HWV155" s="11"/>
      <c r="HWW155" s="6"/>
      <c r="HXC155" s="11"/>
      <c r="HXD155" s="6"/>
      <c r="HXJ155" s="11"/>
      <c r="HXK155" s="6"/>
      <c r="HXQ155" s="11"/>
      <c r="HXR155" s="6"/>
      <c r="HXX155" s="11"/>
      <c r="HXY155" s="6"/>
      <c r="HYE155" s="11"/>
      <c r="HYF155" s="6"/>
      <c r="HYL155" s="11"/>
      <c r="HYM155" s="6"/>
      <c r="HYS155" s="11"/>
      <c r="HYT155" s="6"/>
      <c r="HYZ155" s="11"/>
      <c r="HZA155" s="6"/>
      <c r="HZG155" s="11"/>
      <c r="HZH155" s="6"/>
      <c r="HZN155" s="11"/>
      <c r="HZO155" s="6"/>
      <c r="HZU155" s="11"/>
      <c r="HZV155" s="6"/>
      <c r="IAB155" s="11"/>
      <c r="IAC155" s="6"/>
      <c r="IAI155" s="11"/>
      <c r="IAJ155" s="6"/>
      <c r="IAP155" s="11"/>
      <c r="IAQ155" s="6"/>
      <c r="IAW155" s="11"/>
      <c r="IAX155" s="6"/>
      <c r="IBD155" s="11"/>
      <c r="IBE155" s="6"/>
      <c r="IBK155" s="11"/>
      <c r="IBL155" s="6"/>
      <c r="IBR155" s="11"/>
      <c r="IBS155" s="6"/>
      <c r="IBY155" s="11"/>
      <c r="IBZ155" s="6"/>
      <c r="ICF155" s="11"/>
      <c r="ICG155" s="6"/>
      <c r="ICM155" s="11"/>
      <c r="ICN155" s="6"/>
      <c r="ICT155" s="11"/>
      <c r="ICU155" s="6"/>
      <c r="IDA155" s="11"/>
      <c r="IDB155" s="6"/>
      <c r="IDH155" s="11"/>
      <c r="IDI155" s="6"/>
      <c r="IDO155" s="11"/>
      <c r="IDP155" s="6"/>
      <c r="IDV155" s="11"/>
      <c r="IDW155" s="6"/>
      <c r="IEC155" s="11"/>
      <c r="IED155" s="6"/>
      <c r="IEJ155" s="11"/>
      <c r="IEK155" s="6"/>
      <c r="IEQ155" s="11"/>
      <c r="IER155" s="6"/>
      <c r="IEX155" s="11"/>
      <c r="IEY155" s="6"/>
      <c r="IFE155" s="11"/>
      <c r="IFF155" s="6"/>
      <c r="IFL155" s="11"/>
      <c r="IFM155" s="6"/>
      <c r="IFS155" s="11"/>
      <c r="IFT155" s="6"/>
      <c r="IFZ155" s="11"/>
      <c r="IGA155" s="6"/>
      <c r="IGG155" s="11"/>
      <c r="IGH155" s="6"/>
      <c r="IGN155" s="11"/>
      <c r="IGO155" s="6"/>
      <c r="IGU155" s="11"/>
      <c r="IGV155" s="6"/>
      <c r="IHB155" s="11"/>
      <c r="IHC155" s="6"/>
      <c r="IHI155" s="11"/>
      <c r="IHJ155" s="6"/>
      <c r="IHP155" s="11"/>
      <c r="IHQ155" s="6"/>
      <c r="IHW155" s="11"/>
      <c r="IHX155" s="6"/>
      <c r="IID155" s="11"/>
      <c r="IIE155" s="6"/>
      <c r="IIK155" s="11"/>
      <c r="IIL155" s="6"/>
      <c r="IIR155" s="11"/>
      <c r="IIS155" s="6"/>
      <c r="IIY155" s="11"/>
      <c r="IIZ155" s="6"/>
      <c r="IJF155" s="11"/>
      <c r="IJG155" s="6"/>
      <c r="IJM155" s="11"/>
      <c r="IJN155" s="6"/>
      <c r="IJT155" s="11"/>
      <c r="IJU155" s="6"/>
      <c r="IKA155" s="11"/>
      <c r="IKB155" s="6"/>
      <c r="IKH155" s="11"/>
      <c r="IKI155" s="6"/>
      <c r="IKO155" s="11"/>
      <c r="IKP155" s="6"/>
      <c r="IKV155" s="11"/>
      <c r="IKW155" s="6"/>
      <c r="ILC155" s="11"/>
      <c r="ILD155" s="6"/>
      <c r="ILJ155" s="11"/>
      <c r="ILK155" s="6"/>
      <c r="ILQ155" s="11"/>
      <c r="ILR155" s="6"/>
      <c r="ILX155" s="11"/>
      <c r="ILY155" s="6"/>
      <c r="IME155" s="11"/>
      <c r="IMF155" s="6"/>
      <c r="IML155" s="11"/>
      <c r="IMM155" s="6"/>
      <c r="IMS155" s="11"/>
      <c r="IMT155" s="6"/>
      <c r="IMZ155" s="11"/>
      <c r="INA155" s="6"/>
      <c r="ING155" s="11"/>
      <c r="INH155" s="6"/>
      <c r="INN155" s="11"/>
      <c r="INO155" s="6"/>
      <c r="INU155" s="11"/>
      <c r="INV155" s="6"/>
      <c r="IOB155" s="11"/>
      <c r="IOC155" s="6"/>
      <c r="IOI155" s="11"/>
      <c r="IOJ155" s="6"/>
      <c r="IOP155" s="11"/>
      <c r="IOQ155" s="6"/>
      <c r="IOW155" s="11"/>
      <c r="IOX155" s="6"/>
      <c r="IPD155" s="11"/>
      <c r="IPE155" s="6"/>
      <c r="IPK155" s="11"/>
      <c r="IPL155" s="6"/>
      <c r="IPR155" s="11"/>
      <c r="IPS155" s="6"/>
      <c r="IPY155" s="11"/>
      <c r="IPZ155" s="6"/>
      <c r="IQF155" s="11"/>
      <c r="IQG155" s="6"/>
      <c r="IQM155" s="11"/>
      <c r="IQN155" s="6"/>
      <c r="IQT155" s="11"/>
      <c r="IQU155" s="6"/>
      <c r="IRA155" s="11"/>
      <c r="IRB155" s="6"/>
      <c r="IRH155" s="11"/>
      <c r="IRI155" s="6"/>
      <c r="IRO155" s="11"/>
      <c r="IRP155" s="6"/>
      <c r="IRV155" s="11"/>
      <c r="IRW155" s="6"/>
      <c r="ISC155" s="11"/>
      <c r="ISD155" s="6"/>
      <c r="ISJ155" s="11"/>
      <c r="ISK155" s="6"/>
      <c r="ISQ155" s="11"/>
      <c r="ISR155" s="6"/>
      <c r="ISX155" s="11"/>
      <c r="ISY155" s="6"/>
      <c r="ITE155" s="11"/>
      <c r="ITF155" s="6"/>
      <c r="ITL155" s="11"/>
      <c r="ITM155" s="6"/>
      <c r="ITS155" s="11"/>
      <c r="ITT155" s="6"/>
      <c r="ITZ155" s="11"/>
      <c r="IUA155" s="6"/>
      <c r="IUG155" s="11"/>
      <c r="IUH155" s="6"/>
      <c r="IUN155" s="11"/>
      <c r="IUO155" s="6"/>
      <c r="IUU155" s="11"/>
      <c r="IUV155" s="6"/>
      <c r="IVB155" s="11"/>
      <c r="IVC155" s="6"/>
      <c r="IVI155" s="11"/>
      <c r="IVJ155" s="6"/>
      <c r="IVP155" s="11"/>
      <c r="IVQ155" s="6"/>
      <c r="IVW155" s="11"/>
      <c r="IVX155" s="6"/>
      <c r="IWD155" s="11"/>
      <c r="IWE155" s="6"/>
      <c r="IWK155" s="11"/>
      <c r="IWL155" s="6"/>
      <c r="IWR155" s="11"/>
      <c r="IWS155" s="6"/>
      <c r="IWY155" s="11"/>
      <c r="IWZ155" s="6"/>
      <c r="IXF155" s="11"/>
      <c r="IXG155" s="6"/>
      <c r="IXM155" s="11"/>
      <c r="IXN155" s="6"/>
      <c r="IXT155" s="11"/>
      <c r="IXU155" s="6"/>
      <c r="IYA155" s="11"/>
      <c r="IYB155" s="6"/>
      <c r="IYH155" s="11"/>
      <c r="IYI155" s="6"/>
      <c r="IYO155" s="11"/>
      <c r="IYP155" s="6"/>
      <c r="IYV155" s="11"/>
      <c r="IYW155" s="6"/>
      <c r="IZC155" s="11"/>
      <c r="IZD155" s="6"/>
      <c r="IZJ155" s="11"/>
      <c r="IZK155" s="6"/>
      <c r="IZQ155" s="11"/>
      <c r="IZR155" s="6"/>
      <c r="IZX155" s="11"/>
      <c r="IZY155" s="6"/>
      <c r="JAE155" s="11"/>
      <c r="JAF155" s="6"/>
      <c r="JAL155" s="11"/>
      <c r="JAM155" s="6"/>
      <c r="JAS155" s="11"/>
      <c r="JAT155" s="6"/>
      <c r="JAZ155" s="11"/>
      <c r="JBA155" s="6"/>
      <c r="JBG155" s="11"/>
      <c r="JBH155" s="6"/>
      <c r="JBN155" s="11"/>
      <c r="JBO155" s="6"/>
      <c r="JBU155" s="11"/>
      <c r="JBV155" s="6"/>
      <c r="JCB155" s="11"/>
      <c r="JCC155" s="6"/>
      <c r="JCI155" s="11"/>
      <c r="JCJ155" s="6"/>
      <c r="JCP155" s="11"/>
      <c r="JCQ155" s="6"/>
      <c r="JCW155" s="11"/>
      <c r="JCX155" s="6"/>
      <c r="JDD155" s="11"/>
      <c r="JDE155" s="6"/>
      <c r="JDK155" s="11"/>
      <c r="JDL155" s="6"/>
      <c r="JDR155" s="11"/>
      <c r="JDS155" s="6"/>
      <c r="JDY155" s="11"/>
      <c r="JDZ155" s="6"/>
      <c r="JEF155" s="11"/>
      <c r="JEG155" s="6"/>
      <c r="JEM155" s="11"/>
      <c r="JEN155" s="6"/>
      <c r="JET155" s="11"/>
      <c r="JEU155" s="6"/>
      <c r="JFA155" s="11"/>
      <c r="JFB155" s="6"/>
      <c r="JFH155" s="11"/>
      <c r="JFI155" s="6"/>
      <c r="JFO155" s="11"/>
      <c r="JFP155" s="6"/>
      <c r="JFV155" s="11"/>
      <c r="JFW155" s="6"/>
      <c r="JGC155" s="11"/>
      <c r="JGD155" s="6"/>
      <c r="JGJ155" s="11"/>
      <c r="JGK155" s="6"/>
      <c r="JGQ155" s="11"/>
      <c r="JGR155" s="6"/>
      <c r="JGX155" s="11"/>
      <c r="JGY155" s="6"/>
      <c r="JHE155" s="11"/>
      <c r="JHF155" s="6"/>
      <c r="JHL155" s="11"/>
      <c r="JHM155" s="6"/>
      <c r="JHS155" s="11"/>
      <c r="JHT155" s="6"/>
      <c r="JHZ155" s="11"/>
      <c r="JIA155" s="6"/>
      <c r="JIG155" s="11"/>
      <c r="JIH155" s="6"/>
      <c r="JIN155" s="11"/>
      <c r="JIO155" s="6"/>
      <c r="JIU155" s="11"/>
      <c r="JIV155" s="6"/>
      <c r="JJB155" s="11"/>
      <c r="JJC155" s="6"/>
      <c r="JJI155" s="11"/>
      <c r="JJJ155" s="6"/>
      <c r="JJP155" s="11"/>
      <c r="JJQ155" s="6"/>
      <c r="JJW155" s="11"/>
      <c r="JJX155" s="6"/>
      <c r="JKD155" s="11"/>
      <c r="JKE155" s="6"/>
      <c r="JKK155" s="11"/>
      <c r="JKL155" s="6"/>
      <c r="JKR155" s="11"/>
      <c r="JKS155" s="6"/>
      <c r="JKY155" s="11"/>
      <c r="JKZ155" s="6"/>
      <c r="JLF155" s="11"/>
      <c r="JLG155" s="6"/>
      <c r="JLM155" s="11"/>
      <c r="JLN155" s="6"/>
      <c r="JLT155" s="11"/>
      <c r="JLU155" s="6"/>
      <c r="JMA155" s="11"/>
      <c r="JMB155" s="6"/>
      <c r="JMH155" s="11"/>
      <c r="JMI155" s="6"/>
      <c r="JMO155" s="11"/>
      <c r="JMP155" s="6"/>
      <c r="JMV155" s="11"/>
      <c r="JMW155" s="6"/>
      <c r="JNC155" s="11"/>
      <c r="JND155" s="6"/>
      <c r="JNJ155" s="11"/>
      <c r="JNK155" s="6"/>
      <c r="JNQ155" s="11"/>
      <c r="JNR155" s="6"/>
      <c r="JNX155" s="11"/>
      <c r="JNY155" s="6"/>
      <c r="JOE155" s="11"/>
      <c r="JOF155" s="6"/>
      <c r="JOL155" s="11"/>
      <c r="JOM155" s="6"/>
      <c r="JOS155" s="11"/>
      <c r="JOT155" s="6"/>
      <c r="JOZ155" s="11"/>
      <c r="JPA155" s="6"/>
      <c r="JPG155" s="11"/>
      <c r="JPH155" s="6"/>
      <c r="JPN155" s="11"/>
      <c r="JPO155" s="6"/>
      <c r="JPU155" s="11"/>
      <c r="JPV155" s="6"/>
      <c r="JQB155" s="11"/>
      <c r="JQC155" s="6"/>
      <c r="JQI155" s="11"/>
      <c r="JQJ155" s="6"/>
      <c r="JQP155" s="11"/>
      <c r="JQQ155" s="6"/>
      <c r="JQW155" s="11"/>
      <c r="JQX155" s="6"/>
      <c r="JRD155" s="11"/>
      <c r="JRE155" s="6"/>
      <c r="JRK155" s="11"/>
      <c r="JRL155" s="6"/>
      <c r="JRR155" s="11"/>
      <c r="JRS155" s="6"/>
      <c r="JRY155" s="11"/>
      <c r="JRZ155" s="6"/>
      <c r="JSF155" s="11"/>
      <c r="JSG155" s="6"/>
      <c r="JSM155" s="11"/>
      <c r="JSN155" s="6"/>
      <c r="JST155" s="11"/>
      <c r="JSU155" s="6"/>
      <c r="JTA155" s="11"/>
      <c r="JTB155" s="6"/>
      <c r="JTH155" s="11"/>
      <c r="JTI155" s="6"/>
      <c r="JTO155" s="11"/>
      <c r="JTP155" s="6"/>
      <c r="JTV155" s="11"/>
      <c r="JTW155" s="6"/>
      <c r="JUC155" s="11"/>
      <c r="JUD155" s="6"/>
      <c r="JUJ155" s="11"/>
      <c r="JUK155" s="6"/>
      <c r="JUQ155" s="11"/>
      <c r="JUR155" s="6"/>
      <c r="JUX155" s="11"/>
      <c r="JUY155" s="6"/>
      <c r="JVE155" s="11"/>
      <c r="JVF155" s="6"/>
      <c r="JVL155" s="11"/>
      <c r="JVM155" s="6"/>
      <c r="JVS155" s="11"/>
      <c r="JVT155" s="6"/>
      <c r="JVZ155" s="11"/>
      <c r="JWA155" s="6"/>
      <c r="JWG155" s="11"/>
      <c r="JWH155" s="6"/>
      <c r="JWN155" s="11"/>
      <c r="JWO155" s="6"/>
      <c r="JWU155" s="11"/>
      <c r="JWV155" s="6"/>
      <c r="JXB155" s="11"/>
      <c r="JXC155" s="6"/>
      <c r="JXI155" s="11"/>
      <c r="JXJ155" s="6"/>
      <c r="JXP155" s="11"/>
      <c r="JXQ155" s="6"/>
      <c r="JXW155" s="11"/>
      <c r="JXX155" s="6"/>
      <c r="JYD155" s="11"/>
      <c r="JYE155" s="6"/>
      <c r="JYK155" s="11"/>
      <c r="JYL155" s="6"/>
      <c r="JYR155" s="11"/>
      <c r="JYS155" s="6"/>
      <c r="JYY155" s="11"/>
      <c r="JYZ155" s="6"/>
      <c r="JZF155" s="11"/>
      <c r="JZG155" s="6"/>
      <c r="JZM155" s="11"/>
      <c r="JZN155" s="6"/>
      <c r="JZT155" s="11"/>
      <c r="JZU155" s="6"/>
      <c r="KAA155" s="11"/>
      <c r="KAB155" s="6"/>
      <c r="KAH155" s="11"/>
      <c r="KAI155" s="6"/>
      <c r="KAO155" s="11"/>
      <c r="KAP155" s="6"/>
      <c r="KAV155" s="11"/>
      <c r="KAW155" s="6"/>
      <c r="KBC155" s="11"/>
      <c r="KBD155" s="6"/>
      <c r="KBJ155" s="11"/>
      <c r="KBK155" s="6"/>
      <c r="KBQ155" s="11"/>
      <c r="KBR155" s="6"/>
      <c r="KBX155" s="11"/>
      <c r="KBY155" s="6"/>
      <c r="KCE155" s="11"/>
      <c r="KCF155" s="6"/>
      <c r="KCL155" s="11"/>
      <c r="KCM155" s="6"/>
      <c r="KCS155" s="11"/>
      <c r="KCT155" s="6"/>
      <c r="KCZ155" s="11"/>
      <c r="KDA155" s="6"/>
      <c r="KDG155" s="11"/>
      <c r="KDH155" s="6"/>
      <c r="KDN155" s="11"/>
      <c r="KDO155" s="6"/>
      <c r="KDU155" s="11"/>
      <c r="KDV155" s="6"/>
      <c r="KEB155" s="11"/>
      <c r="KEC155" s="6"/>
      <c r="KEI155" s="11"/>
      <c r="KEJ155" s="6"/>
      <c r="KEP155" s="11"/>
      <c r="KEQ155" s="6"/>
      <c r="KEW155" s="11"/>
      <c r="KEX155" s="6"/>
      <c r="KFD155" s="11"/>
      <c r="KFE155" s="6"/>
      <c r="KFK155" s="11"/>
      <c r="KFL155" s="6"/>
      <c r="KFR155" s="11"/>
      <c r="KFS155" s="6"/>
      <c r="KFY155" s="11"/>
      <c r="KFZ155" s="6"/>
      <c r="KGF155" s="11"/>
      <c r="KGG155" s="6"/>
      <c r="KGM155" s="11"/>
      <c r="KGN155" s="6"/>
      <c r="KGT155" s="11"/>
      <c r="KGU155" s="6"/>
      <c r="KHA155" s="11"/>
      <c r="KHB155" s="6"/>
      <c r="KHH155" s="11"/>
      <c r="KHI155" s="6"/>
      <c r="KHO155" s="11"/>
      <c r="KHP155" s="6"/>
      <c r="KHV155" s="11"/>
      <c r="KHW155" s="6"/>
      <c r="KIC155" s="11"/>
      <c r="KID155" s="6"/>
      <c r="KIJ155" s="11"/>
      <c r="KIK155" s="6"/>
      <c r="KIQ155" s="11"/>
      <c r="KIR155" s="6"/>
      <c r="KIX155" s="11"/>
      <c r="KIY155" s="6"/>
      <c r="KJE155" s="11"/>
      <c r="KJF155" s="6"/>
      <c r="KJL155" s="11"/>
      <c r="KJM155" s="6"/>
      <c r="KJS155" s="11"/>
      <c r="KJT155" s="6"/>
      <c r="KJZ155" s="11"/>
      <c r="KKA155" s="6"/>
      <c r="KKG155" s="11"/>
      <c r="KKH155" s="6"/>
      <c r="KKN155" s="11"/>
      <c r="KKO155" s="6"/>
      <c r="KKU155" s="11"/>
      <c r="KKV155" s="6"/>
      <c r="KLB155" s="11"/>
      <c r="KLC155" s="6"/>
      <c r="KLI155" s="11"/>
      <c r="KLJ155" s="6"/>
      <c r="KLP155" s="11"/>
      <c r="KLQ155" s="6"/>
      <c r="KLW155" s="11"/>
      <c r="KLX155" s="6"/>
      <c r="KMD155" s="11"/>
      <c r="KME155" s="6"/>
      <c r="KMK155" s="11"/>
      <c r="KML155" s="6"/>
      <c r="KMR155" s="11"/>
      <c r="KMS155" s="6"/>
      <c r="KMY155" s="11"/>
      <c r="KMZ155" s="6"/>
      <c r="KNF155" s="11"/>
      <c r="KNG155" s="6"/>
      <c r="KNM155" s="11"/>
      <c r="KNN155" s="6"/>
      <c r="KNT155" s="11"/>
      <c r="KNU155" s="6"/>
      <c r="KOA155" s="11"/>
      <c r="KOB155" s="6"/>
      <c r="KOH155" s="11"/>
      <c r="KOI155" s="6"/>
      <c r="KOO155" s="11"/>
      <c r="KOP155" s="6"/>
      <c r="KOV155" s="11"/>
      <c r="KOW155" s="6"/>
      <c r="KPC155" s="11"/>
      <c r="KPD155" s="6"/>
      <c r="KPJ155" s="11"/>
      <c r="KPK155" s="6"/>
      <c r="KPQ155" s="11"/>
      <c r="KPR155" s="6"/>
      <c r="KPX155" s="11"/>
      <c r="KPY155" s="6"/>
      <c r="KQE155" s="11"/>
      <c r="KQF155" s="6"/>
      <c r="KQL155" s="11"/>
      <c r="KQM155" s="6"/>
      <c r="KQS155" s="11"/>
      <c r="KQT155" s="6"/>
      <c r="KQZ155" s="11"/>
      <c r="KRA155" s="6"/>
      <c r="KRG155" s="11"/>
      <c r="KRH155" s="6"/>
      <c r="KRN155" s="11"/>
      <c r="KRO155" s="6"/>
      <c r="KRU155" s="11"/>
      <c r="KRV155" s="6"/>
      <c r="KSB155" s="11"/>
      <c r="KSC155" s="6"/>
      <c r="KSI155" s="11"/>
      <c r="KSJ155" s="6"/>
      <c r="KSP155" s="11"/>
      <c r="KSQ155" s="6"/>
      <c r="KSW155" s="11"/>
      <c r="KSX155" s="6"/>
      <c r="KTD155" s="11"/>
      <c r="KTE155" s="6"/>
      <c r="KTK155" s="11"/>
      <c r="KTL155" s="6"/>
      <c r="KTR155" s="11"/>
      <c r="KTS155" s="6"/>
      <c r="KTY155" s="11"/>
      <c r="KTZ155" s="6"/>
      <c r="KUF155" s="11"/>
      <c r="KUG155" s="6"/>
      <c r="KUM155" s="11"/>
      <c r="KUN155" s="6"/>
      <c r="KUT155" s="11"/>
      <c r="KUU155" s="6"/>
      <c r="KVA155" s="11"/>
      <c r="KVB155" s="6"/>
      <c r="KVH155" s="11"/>
      <c r="KVI155" s="6"/>
      <c r="KVO155" s="11"/>
      <c r="KVP155" s="6"/>
      <c r="KVV155" s="11"/>
      <c r="KVW155" s="6"/>
      <c r="KWC155" s="11"/>
      <c r="KWD155" s="6"/>
      <c r="KWJ155" s="11"/>
      <c r="KWK155" s="6"/>
      <c r="KWQ155" s="11"/>
      <c r="KWR155" s="6"/>
      <c r="KWX155" s="11"/>
      <c r="KWY155" s="6"/>
      <c r="KXE155" s="11"/>
      <c r="KXF155" s="6"/>
      <c r="KXL155" s="11"/>
      <c r="KXM155" s="6"/>
      <c r="KXS155" s="11"/>
      <c r="KXT155" s="6"/>
      <c r="KXZ155" s="11"/>
      <c r="KYA155" s="6"/>
      <c r="KYG155" s="11"/>
      <c r="KYH155" s="6"/>
      <c r="KYN155" s="11"/>
      <c r="KYO155" s="6"/>
      <c r="KYU155" s="11"/>
      <c r="KYV155" s="6"/>
      <c r="KZB155" s="11"/>
      <c r="KZC155" s="6"/>
      <c r="KZI155" s="11"/>
      <c r="KZJ155" s="6"/>
      <c r="KZP155" s="11"/>
      <c r="KZQ155" s="6"/>
      <c r="KZW155" s="11"/>
      <c r="KZX155" s="6"/>
      <c r="LAD155" s="11"/>
      <c r="LAE155" s="6"/>
      <c r="LAK155" s="11"/>
      <c r="LAL155" s="6"/>
      <c r="LAR155" s="11"/>
      <c r="LAS155" s="6"/>
      <c r="LAY155" s="11"/>
      <c r="LAZ155" s="6"/>
      <c r="LBF155" s="11"/>
      <c r="LBG155" s="6"/>
      <c r="LBM155" s="11"/>
      <c r="LBN155" s="6"/>
      <c r="LBT155" s="11"/>
      <c r="LBU155" s="6"/>
      <c r="LCA155" s="11"/>
      <c r="LCB155" s="6"/>
      <c r="LCH155" s="11"/>
      <c r="LCI155" s="6"/>
      <c r="LCO155" s="11"/>
      <c r="LCP155" s="6"/>
      <c r="LCV155" s="11"/>
      <c r="LCW155" s="6"/>
      <c r="LDC155" s="11"/>
      <c r="LDD155" s="6"/>
      <c r="LDJ155" s="11"/>
      <c r="LDK155" s="6"/>
      <c r="LDQ155" s="11"/>
      <c r="LDR155" s="6"/>
      <c r="LDX155" s="11"/>
      <c r="LDY155" s="6"/>
      <c r="LEE155" s="11"/>
      <c r="LEF155" s="6"/>
      <c r="LEL155" s="11"/>
      <c r="LEM155" s="6"/>
      <c r="LES155" s="11"/>
      <c r="LET155" s="6"/>
      <c r="LEZ155" s="11"/>
      <c r="LFA155" s="6"/>
      <c r="LFG155" s="11"/>
      <c r="LFH155" s="6"/>
      <c r="LFN155" s="11"/>
      <c r="LFO155" s="6"/>
      <c r="LFU155" s="11"/>
      <c r="LFV155" s="6"/>
      <c r="LGB155" s="11"/>
      <c r="LGC155" s="6"/>
      <c r="LGI155" s="11"/>
      <c r="LGJ155" s="6"/>
      <c r="LGP155" s="11"/>
      <c r="LGQ155" s="6"/>
      <c r="LGW155" s="11"/>
      <c r="LGX155" s="6"/>
      <c r="LHD155" s="11"/>
      <c r="LHE155" s="6"/>
      <c r="LHK155" s="11"/>
      <c r="LHL155" s="6"/>
      <c r="LHR155" s="11"/>
      <c r="LHS155" s="6"/>
      <c r="LHY155" s="11"/>
      <c r="LHZ155" s="6"/>
      <c r="LIF155" s="11"/>
      <c r="LIG155" s="6"/>
      <c r="LIM155" s="11"/>
      <c r="LIN155" s="6"/>
      <c r="LIT155" s="11"/>
      <c r="LIU155" s="6"/>
      <c r="LJA155" s="11"/>
      <c r="LJB155" s="6"/>
      <c r="LJH155" s="11"/>
      <c r="LJI155" s="6"/>
      <c r="LJO155" s="11"/>
      <c r="LJP155" s="6"/>
      <c r="LJV155" s="11"/>
      <c r="LJW155" s="6"/>
      <c r="LKC155" s="11"/>
      <c r="LKD155" s="6"/>
      <c r="LKJ155" s="11"/>
      <c r="LKK155" s="6"/>
      <c r="LKQ155" s="11"/>
      <c r="LKR155" s="6"/>
      <c r="LKX155" s="11"/>
      <c r="LKY155" s="6"/>
      <c r="LLE155" s="11"/>
      <c r="LLF155" s="6"/>
      <c r="LLL155" s="11"/>
      <c r="LLM155" s="6"/>
      <c r="LLS155" s="11"/>
      <c r="LLT155" s="6"/>
      <c r="LLZ155" s="11"/>
      <c r="LMA155" s="6"/>
      <c r="LMG155" s="11"/>
      <c r="LMH155" s="6"/>
      <c r="LMN155" s="11"/>
      <c r="LMO155" s="6"/>
      <c r="LMU155" s="11"/>
      <c r="LMV155" s="6"/>
      <c r="LNB155" s="11"/>
      <c r="LNC155" s="6"/>
      <c r="LNI155" s="11"/>
      <c r="LNJ155" s="6"/>
      <c r="LNP155" s="11"/>
      <c r="LNQ155" s="6"/>
      <c r="LNW155" s="11"/>
      <c r="LNX155" s="6"/>
      <c r="LOD155" s="11"/>
      <c r="LOE155" s="6"/>
      <c r="LOK155" s="11"/>
      <c r="LOL155" s="6"/>
      <c r="LOR155" s="11"/>
      <c r="LOS155" s="6"/>
      <c r="LOY155" s="11"/>
      <c r="LOZ155" s="6"/>
      <c r="LPF155" s="11"/>
      <c r="LPG155" s="6"/>
      <c r="LPM155" s="11"/>
      <c r="LPN155" s="6"/>
      <c r="LPT155" s="11"/>
      <c r="LPU155" s="6"/>
      <c r="LQA155" s="11"/>
      <c r="LQB155" s="6"/>
      <c r="LQH155" s="11"/>
      <c r="LQI155" s="6"/>
      <c r="LQO155" s="11"/>
      <c r="LQP155" s="6"/>
      <c r="LQV155" s="11"/>
      <c r="LQW155" s="6"/>
      <c r="LRC155" s="11"/>
      <c r="LRD155" s="6"/>
      <c r="LRJ155" s="11"/>
      <c r="LRK155" s="6"/>
      <c r="LRQ155" s="11"/>
      <c r="LRR155" s="6"/>
      <c r="LRX155" s="11"/>
      <c r="LRY155" s="6"/>
      <c r="LSE155" s="11"/>
      <c r="LSF155" s="6"/>
      <c r="LSL155" s="11"/>
      <c r="LSM155" s="6"/>
      <c r="LSS155" s="11"/>
      <c r="LST155" s="6"/>
      <c r="LSZ155" s="11"/>
      <c r="LTA155" s="6"/>
      <c r="LTG155" s="11"/>
      <c r="LTH155" s="6"/>
      <c r="LTN155" s="11"/>
      <c r="LTO155" s="6"/>
      <c r="LTU155" s="11"/>
      <c r="LTV155" s="6"/>
      <c r="LUB155" s="11"/>
      <c r="LUC155" s="6"/>
      <c r="LUI155" s="11"/>
      <c r="LUJ155" s="6"/>
      <c r="LUP155" s="11"/>
      <c r="LUQ155" s="6"/>
      <c r="LUW155" s="11"/>
      <c r="LUX155" s="6"/>
      <c r="LVD155" s="11"/>
      <c r="LVE155" s="6"/>
      <c r="LVK155" s="11"/>
      <c r="LVL155" s="6"/>
      <c r="LVR155" s="11"/>
      <c r="LVS155" s="6"/>
      <c r="LVY155" s="11"/>
      <c r="LVZ155" s="6"/>
      <c r="LWF155" s="11"/>
      <c r="LWG155" s="6"/>
      <c r="LWM155" s="11"/>
      <c r="LWN155" s="6"/>
      <c r="LWT155" s="11"/>
      <c r="LWU155" s="6"/>
      <c r="LXA155" s="11"/>
      <c r="LXB155" s="6"/>
      <c r="LXH155" s="11"/>
      <c r="LXI155" s="6"/>
      <c r="LXO155" s="11"/>
      <c r="LXP155" s="6"/>
      <c r="LXV155" s="11"/>
      <c r="LXW155" s="6"/>
      <c r="LYC155" s="11"/>
      <c r="LYD155" s="6"/>
      <c r="LYJ155" s="11"/>
      <c r="LYK155" s="6"/>
      <c r="LYQ155" s="11"/>
      <c r="LYR155" s="6"/>
      <c r="LYX155" s="11"/>
      <c r="LYY155" s="6"/>
      <c r="LZE155" s="11"/>
      <c r="LZF155" s="6"/>
      <c r="LZL155" s="11"/>
      <c r="LZM155" s="6"/>
      <c r="LZS155" s="11"/>
      <c r="LZT155" s="6"/>
      <c r="LZZ155" s="11"/>
      <c r="MAA155" s="6"/>
      <c r="MAG155" s="11"/>
      <c r="MAH155" s="6"/>
      <c r="MAN155" s="11"/>
      <c r="MAO155" s="6"/>
      <c r="MAU155" s="11"/>
      <c r="MAV155" s="6"/>
      <c r="MBB155" s="11"/>
      <c r="MBC155" s="6"/>
      <c r="MBI155" s="11"/>
      <c r="MBJ155" s="6"/>
      <c r="MBP155" s="11"/>
      <c r="MBQ155" s="6"/>
      <c r="MBW155" s="11"/>
      <c r="MBX155" s="6"/>
      <c r="MCD155" s="11"/>
      <c r="MCE155" s="6"/>
      <c r="MCK155" s="11"/>
      <c r="MCL155" s="6"/>
      <c r="MCR155" s="11"/>
      <c r="MCS155" s="6"/>
      <c r="MCY155" s="11"/>
      <c r="MCZ155" s="6"/>
      <c r="MDF155" s="11"/>
      <c r="MDG155" s="6"/>
      <c r="MDM155" s="11"/>
      <c r="MDN155" s="6"/>
      <c r="MDT155" s="11"/>
      <c r="MDU155" s="6"/>
      <c r="MEA155" s="11"/>
      <c r="MEB155" s="6"/>
      <c r="MEH155" s="11"/>
      <c r="MEI155" s="6"/>
      <c r="MEO155" s="11"/>
      <c r="MEP155" s="6"/>
      <c r="MEV155" s="11"/>
      <c r="MEW155" s="6"/>
      <c r="MFC155" s="11"/>
      <c r="MFD155" s="6"/>
      <c r="MFJ155" s="11"/>
      <c r="MFK155" s="6"/>
      <c r="MFQ155" s="11"/>
      <c r="MFR155" s="6"/>
      <c r="MFX155" s="11"/>
      <c r="MFY155" s="6"/>
      <c r="MGE155" s="11"/>
      <c r="MGF155" s="6"/>
      <c r="MGL155" s="11"/>
      <c r="MGM155" s="6"/>
      <c r="MGS155" s="11"/>
      <c r="MGT155" s="6"/>
      <c r="MGZ155" s="11"/>
      <c r="MHA155" s="6"/>
      <c r="MHG155" s="11"/>
      <c r="MHH155" s="6"/>
      <c r="MHN155" s="11"/>
      <c r="MHO155" s="6"/>
      <c r="MHU155" s="11"/>
      <c r="MHV155" s="6"/>
      <c r="MIB155" s="11"/>
      <c r="MIC155" s="6"/>
      <c r="MII155" s="11"/>
      <c r="MIJ155" s="6"/>
      <c r="MIP155" s="11"/>
      <c r="MIQ155" s="6"/>
      <c r="MIW155" s="11"/>
      <c r="MIX155" s="6"/>
      <c r="MJD155" s="11"/>
      <c r="MJE155" s="6"/>
      <c r="MJK155" s="11"/>
      <c r="MJL155" s="6"/>
      <c r="MJR155" s="11"/>
      <c r="MJS155" s="6"/>
      <c r="MJY155" s="11"/>
      <c r="MJZ155" s="6"/>
      <c r="MKF155" s="11"/>
      <c r="MKG155" s="6"/>
      <c r="MKM155" s="11"/>
      <c r="MKN155" s="6"/>
      <c r="MKT155" s="11"/>
      <c r="MKU155" s="6"/>
      <c r="MLA155" s="11"/>
      <c r="MLB155" s="6"/>
      <c r="MLH155" s="11"/>
      <c r="MLI155" s="6"/>
      <c r="MLO155" s="11"/>
      <c r="MLP155" s="6"/>
      <c r="MLV155" s="11"/>
      <c r="MLW155" s="6"/>
      <c r="MMC155" s="11"/>
      <c r="MMD155" s="6"/>
      <c r="MMJ155" s="11"/>
      <c r="MMK155" s="6"/>
      <c r="MMQ155" s="11"/>
      <c r="MMR155" s="6"/>
      <c r="MMX155" s="11"/>
      <c r="MMY155" s="6"/>
      <c r="MNE155" s="11"/>
      <c r="MNF155" s="6"/>
      <c r="MNL155" s="11"/>
      <c r="MNM155" s="6"/>
      <c r="MNS155" s="11"/>
      <c r="MNT155" s="6"/>
      <c r="MNZ155" s="11"/>
      <c r="MOA155" s="6"/>
      <c r="MOG155" s="11"/>
      <c r="MOH155" s="6"/>
      <c r="MON155" s="11"/>
      <c r="MOO155" s="6"/>
      <c r="MOU155" s="11"/>
      <c r="MOV155" s="6"/>
      <c r="MPB155" s="11"/>
      <c r="MPC155" s="6"/>
      <c r="MPI155" s="11"/>
      <c r="MPJ155" s="6"/>
      <c r="MPP155" s="11"/>
      <c r="MPQ155" s="6"/>
      <c r="MPW155" s="11"/>
      <c r="MPX155" s="6"/>
      <c r="MQD155" s="11"/>
      <c r="MQE155" s="6"/>
      <c r="MQK155" s="11"/>
      <c r="MQL155" s="6"/>
      <c r="MQR155" s="11"/>
      <c r="MQS155" s="6"/>
      <c r="MQY155" s="11"/>
      <c r="MQZ155" s="6"/>
      <c r="MRF155" s="11"/>
      <c r="MRG155" s="6"/>
      <c r="MRM155" s="11"/>
      <c r="MRN155" s="6"/>
      <c r="MRT155" s="11"/>
      <c r="MRU155" s="6"/>
      <c r="MSA155" s="11"/>
      <c r="MSB155" s="6"/>
      <c r="MSH155" s="11"/>
      <c r="MSI155" s="6"/>
      <c r="MSO155" s="11"/>
      <c r="MSP155" s="6"/>
      <c r="MSV155" s="11"/>
      <c r="MSW155" s="6"/>
      <c r="MTC155" s="11"/>
      <c r="MTD155" s="6"/>
      <c r="MTJ155" s="11"/>
      <c r="MTK155" s="6"/>
      <c r="MTQ155" s="11"/>
      <c r="MTR155" s="6"/>
      <c r="MTX155" s="11"/>
      <c r="MTY155" s="6"/>
      <c r="MUE155" s="11"/>
      <c r="MUF155" s="6"/>
      <c r="MUL155" s="11"/>
      <c r="MUM155" s="6"/>
      <c r="MUS155" s="11"/>
      <c r="MUT155" s="6"/>
      <c r="MUZ155" s="11"/>
      <c r="MVA155" s="6"/>
      <c r="MVG155" s="11"/>
      <c r="MVH155" s="6"/>
      <c r="MVN155" s="11"/>
      <c r="MVO155" s="6"/>
      <c r="MVU155" s="11"/>
      <c r="MVV155" s="6"/>
      <c r="MWB155" s="11"/>
      <c r="MWC155" s="6"/>
      <c r="MWI155" s="11"/>
      <c r="MWJ155" s="6"/>
      <c r="MWP155" s="11"/>
      <c r="MWQ155" s="6"/>
      <c r="MWW155" s="11"/>
      <c r="MWX155" s="6"/>
      <c r="MXD155" s="11"/>
      <c r="MXE155" s="6"/>
      <c r="MXK155" s="11"/>
      <c r="MXL155" s="6"/>
      <c r="MXR155" s="11"/>
      <c r="MXS155" s="6"/>
      <c r="MXY155" s="11"/>
      <c r="MXZ155" s="6"/>
      <c r="MYF155" s="11"/>
      <c r="MYG155" s="6"/>
      <c r="MYM155" s="11"/>
      <c r="MYN155" s="6"/>
      <c r="MYT155" s="11"/>
      <c r="MYU155" s="6"/>
      <c r="MZA155" s="11"/>
      <c r="MZB155" s="6"/>
      <c r="MZH155" s="11"/>
      <c r="MZI155" s="6"/>
      <c r="MZO155" s="11"/>
      <c r="MZP155" s="6"/>
      <c r="MZV155" s="11"/>
      <c r="MZW155" s="6"/>
      <c r="NAC155" s="11"/>
      <c r="NAD155" s="6"/>
      <c r="NAJ155" s="11"/>
      <c r="NAK155" s="6"/>
      <c r="NAQ155" s="11"/>
      <c r="NAR155" s="6"/>
      <c r="NAX155" s="11"/>
      <c r="NAY155" s="6"/>
      <c r="NBE155" s="11"/>
      <c r="NBF155" s="6"/>
      <c r="NBL155" s="11"/>
      <c r="NBM155" s="6"/>
      <c r="NBS155" s="11"/>
      <c r="NBT155" s="6"/>
      <c r="NBZ155" s="11"/>
      <c r="NCA155" s="6"/>
      <c r="NCG155" s="11"/>
      <c r="NCH155" s="6"/>
      <c r="NCN155" s="11"/>
      <c r="NCO155" s="6"/>
      <c r="NCU155" s="11"/>
      <c r="NCV155" s="6"/>
      <c r="NDB155" s="11"/>
      <c r="NDC155" s="6"/>
      <c r="NDI155" s="11"/>
      <c r="NDJ155" s="6"/>
      <c r="NDP155" s="11"/>
      <c r="NDQ155" s="6"/>
      <c r="NDW155" s="11"/>
      <c r="NDX155" s="6"/>
      <c r="NED155" s="11"/>
      <c r="NEE155" s="6"/>
      <c r="NEK155" s="11"/>
      <c r="NEL155" s="6"/>
      <c r="NER155" s="11"/>
      <c r="NES155" s="6"/>
      <c r="NEY155" s="11"/>
      <c r="NEZ155" s="6"/>
      <c r="NFF155" s="11"/>
      <c r="NFG155" s="6"/>
      <c r="NFM155" s="11"/>
      <c r="NFN155" s="6"/>
      <c r="NFT155" s="11"/>
      <c r="NFU155" s="6"/>
      <c r="NGA155" s="11"/>
      <c r="NGB155" s="6"/>
      <c r="NGH155" s="11"/>
      <c r="NGI155" s="6"/>
      <c r="NGO155" s="11"/>
      <c r="NGP155" s="6"/>
      <c r="NGV155" s="11"/>
      <c r="NGW155" s="6"/>
      <c r="NHC155" s="11"/>
      <c r="NHD155" s="6"/>
      <c r="NHJ155" s="11"/>
      <c r="NHK155" s="6"/>
      <c r="NHQ155" s="11"/>
      <c r="NHR155" s="6"/>
      <c r="NHX155" s="11"/>
      <c r="NHY155" s="6"/>
      <c r="NIE155" s="11"/>
      <c r="NIF155" s="6"/>
      <c r="NIL155" s="11"/>
      <c r="NIM155" s="6"/>
      <c r="NIS155" s="11"/>
      <c r="NIT155" s="6"/>
      <c r="NIZ155" s="11"/>
      <c r="NJA155" s="6"/>
      <c r="NJG155" s="11"/>
      <c r="NJH155" s="6"/>
      <c r="NJN155" s="11"/>
      <c r="NJO155" s="6"/>
      <c r="NJU155" s="11"/>
      <c r="NJV155" s="6"/>
      <c r="NKB155" s="11"/>
      <c r="NKC155" s="6"/>
      <c r="NKI155" s="11"/>
      <c r="NKJ155" s="6"/>
      <c r="NKP155" s="11"/>
      <c r="NKQ155" s="6"/>
      <c r="NKW155" s="11"/>
      <c r="NKX155" s="6"/>
      <c r="NLD155" s="11"/>
      <c r="NLE155" s="6"/>
      <c r="NLK155" s="11"/>
      <c r="NLL155" s="6"/>
      <c r="NLR155" s="11"/>
      <c r="NLS155" s="6"/>
      <c r="NLY155" s="11"/>
      <c r="NLZ155" s="6"/>
      <c r="NMF155" s="11"/>
      <c r="NMG155" s="6"/>
      <c r="NMM155" s="11"/>
      <c r="NMN155" s="6"/>
      <c r="NMT155" s="11"/>
      <c r="NMU155" s="6"/>
      <c r="NNA155" s="11"/>
      <c r="NNB155" s="6"/>
      <c r="NNH155" s="11"/>
      <c r="NNI155" s="6"/>
      <c r="NNO155" s="11"/>
      <c r="NNP155" s="6"/>
      <c r="NNV155" s="11"/>
      <c r="NNW155" s="6"/>
      <c r="NOC155" s="11"/>
      <c r="NOD155" s="6"/>
      <c r="NOJ155" s="11"/>
      <c r="NOK155" s="6"/>
      <c r="NOQ155" s="11"/>
      <c r="NOR155" s="6"/>
      <c r="NOX155" s="11"/>
      <c r="NOY155" s="6"/>
      <c r="NPE155" s="11"/>
      <c r="NPF155" s="6"/>
      <c r="NPL155" s="11"/>
      <c r="NPM155" s="6"/>
      <c r="NPS155" s="11"/>
      <c r="NPT155" s="6"/>
      <c r="NPZ155" s="11"/>
      <c r="NQA155" s="6"/>
      <c r="NQG155" s="11"/>
      <c r="NQH155" s="6"/>
      <c r="NQN155" s="11"/>
      <c r="NQO155" s="6"/>
      <c r="NQU155" s="11"/>
      <c r="NQV155" s="6"/>
      <c r="NRB155" s="11"/>
      <c r="NRC155" s="6"/>
      <c r="NRI155" s="11"/>
      <c r="NRJ155" s="6"/>
      <c r="NRP155" s="11"/>
      <c r="NRQ155" s="6"/>
      <c r="NRW155" s="11"/>
      <c r="NRX155" s="6"/>
      <c r="NSD155" s="11"/>
      <c r="NSE155" s="6"/>
      <c r="NSK155" s="11"/>
      <c r="NSL155" s="6"/>
      <c r="NSR155" s="11"/>
      <c r="NSS155" s="6"/>
      <c r="NSY155" s="11"/>
      <c r="NSZ155" s="6"/>
      <c r="NTF155" s="11"/>
      <c r="NTG155" s="6"/>
      <c r="NTM155" s="11"/>
      <c r="NTN155" s="6"/>
      <c r="NTT155" s="11"/>
      <c r="NTU155" s="6"/>
      <c r="NUA155" s="11"/>
      <c r="NUB155" s="6"/>
      <c r="NUH155" s="11"/>
      <c r="NUI155" s="6"/>
      <c r="NUO155" s="11"/>
      <c r="NUP155" s="6"/>
      <c r="NUV155" s="11"/>
      <c r="NUW155" s="6"/>
      <c r="NVC155" s="11"/>
      <c r="NVD155" s="6"/>
      <c r="NVJ155" s="11"/>
      <c r="NVK155" s="6"/>
      <c r="NVQ155" s="11"/>
      <c r="NVR155" s="6"/>
      <c r="NVX155" s="11"/>
      <c r="NVY155" s="6"/>
      <c r="NWE155" s="11"/>
      <c r="NWF155" s="6"/>
      <c r="NWL155" s="11"/>
      <c r="NWM155" s="6"/>
      <c r="NWS155" s="11"/>
      <c r="NWT155" s="6"/>
      <c r="NWZ155" s="11"/>
      <c r="NXA155" s="6"/>
      <c r="NXG155" s="11"/>
      <c r="NXH155" s="6"/>
      <c r="NXN155" s="11"/>
      <c r="NXO155" s="6"/>
      <c r="NXU155" s="11"/>
      <c r="NXV155" s="6"/>
      <c r="NYB155" s="11"/>
      <c r="NYC155" s="6"/>
      <c r="NYI155" s="11"/>
      <c r="NYJ155" s="6"/>
      <c r="NYP155" s="11"/>
      <c r="NYQ155" s="6"/>
      <c r="NYW155" s="11"/>
      <c r="NYX155" s="6"/>
      <c r="NZD155" s="11"/>
      <c r="NZE155" s="6"/>
      <c r="NZK155" s="11"/>
      <c r="NZL155" s="6"/>
      <c r="NZR155" s="11"/>
      <c r="NZS155" s="6"/>
      <c r="NZY155" s="11"/>
      <c r="NZZ155" s="6"/>
      <c r="OAF155" s="11"/>
      <c r="OAG155" s="6"/>
      <c r="OAM155" s="11"/>
      <c r="OAN155" s="6"/>
      <c r="OAT155" s="11"/>
      <c r="OAU155" s="6"/>
      <c r="OBA155" s="11"/>
      <c r="OBB155" s="6"/>
      <c r="OBH155" s="11"/>
      <c r="OBI155" s="6"/>
      <c r="OBO155" s="11"/>
      <c r="OBP155" s="6"/>
      <c r="OBV155" s="11"/>
      <c r="OBW155" s="6"/>
      <c r="OCC155" s="11"/>
      <c r="OCD155" s="6"/>
      <c r="OCJ155" s="11"/>
      <c r="OCK155" s="6"/>
      <c r="OCQ155" s="11"/>
      <c r="OCR155" s="6"/>
      <c r="OCX155" s="11"/>
      <c r="OCY155" s="6"/>
      <c r="ODE155" s="11"/>
      <c r="ODF155" s="6"/>
      <c r="ODL155" s="11"/>
      <c r="ODM155" s="6"/>
      <c r="ODS155" s="11"/>
      <c r="ODT155" s="6"/>
      <c r="ODZ155" s="11"/>
      <c r="OEA155" s="6"/>
      <c r="OEG155" s="11"/>
      <c r="OEH155" s="6"/>
      <c r="OEN155" s="11"/>
      <c r="OEO155" s="6"/>
      <c r="OEU155" s="11"/>
      <c r="OEV155" s="6"/>
      <c r="OFB155" s="11"/>
      <c r="OFC155" s="6"/>
      <c r="OFI155" s="11"/>
      <c r="OFJ155" s="6"/>
      <c r="OFP155" s="11"/>
      <c r="OFQ155" s="6"/>
      <c r="OFW155" s="11"/>
      <c r="OFX155" s="6"/>
      <c r="OGD155" s="11"/>
      <c r="OGE155" s="6"/>
      <c r="OGK155" s="11"/>
      <c r="OGL155" s="6"/>
      <c r="OGR155" s="11"/>
      <c r="OGS155" s="6"/>
      <c r="OGY155" s="11"/>
      <c r="OGZ155" s="6"/>
      <c r="OHF155" s="11"/>
      <c r="OHG155" s="6"/>
      <c r="OHM155" s="11"/>
      <c r="OHN155" s="6"/>
      <c r="OHT155" s="11"/>
      <c r="OHU155" s="6"/>
      <c r="OIA155" s="11"/>
      <c r="OIB155" s="6"/>
      <c r="OIH155" s="11"/>
      <c r="OII155" s="6"/>
      <c r="OIO155" s="11"/>
      <c r="OIP155" s="6"/>
      <c r="OIV155" s="11"/>
      <c r="OIW155" s="6"/>
      <c r="OJC155" s="11"/>
      <c r="OJD155" s="6"/>
      <c r="OJJ155" s="11"/>
      <c r="OJK155" s="6"/>
      <c r="OJQ155" s="11"/>
      <c r="OJR155" s="6"/>
      <c r="OJX155" s="11"/>
      <c r="OJY155" s="6"/>
      <c r="OKE155" s="11"/>
      <c r="OKF155" s="6"/>
      <c r="OKL155" s="11"/>
      <c r="OKM155" s="6"/>
      <c r="OKS155" s="11"/>
      <c r="OKT155" s="6"/>
      <c r="OKZ155" s="11"/>
      <c r="OLA155" s="6"/>
      <c r="OLG155" s="11"/>
      <c r="OLH155" s="6"/>
      <c r="OLN155" s="11"/>
      <c r="OLO155" s="6"/>
      <c r="OLU155" s="11"/>
      <c r="OLV155" s="6"/>
      <c r="OMB155" s="11"/>
      <c r="OMC155" s="6"/>
      <c r="OMI155" s="11"/>
      <c r="OMJ155" s="6"/>
      <c r="OMP155" s="11"/>
      <c r="OMQ155" s="6"/>
      <c r="OMW155" s="11"/>
      <c r="OMX155" s="6"/>
      <c r="OND155" s="11"/>
      <c r="ONE155" s="6"/>
      <c r="ONK155" s="11"/>
      <c r="ONL155" s="6"/>
      <c r="ONR155" s="11"/>
      <c r="ONS155" s="6"/>
      <c r="ONY155" s="11"/>
      <c r="ONZ155" s="6"/>
      <c r="OOF155" s="11"/>
      <c r="OOG155" s="6"/>
      <c r="OOM155" s="11"/>
      <c r="OON155" s="6"/>
      <c r="OOT155" s="11"/>
      <c r="OOU155" s="6"/>
      <c r="OPA155" s="11"/>
      <c r="OPB155" s="6"/>
      <c r="OPH155" s="11"/>
      <c r="OPI155" s="6"/>
      <c r="OPO155" s="11"/>
      <c r="OPP155" s="6"/>
      <c r="OPV155" s="11"/>
      <c r="OPW155" s="6"/>
      <c r="OQC155" s="11"/>
      <c r="OQD155" s="6"/>
      <c r="OQJ155" s="11"/>
      <c r="OQK155" s="6"/>
      <c r="OQQ155" s="11"/>
      <c r="OQR155" s="6"/>
      <c r="OQX155" s="11"/>
      <c r="OQY155" s="6"/>
      <c r="ORE155" s="11"/>
      <c r="ORF155" s="6"/>
      <c r="ORL155" s="11"/>
      <c r="ORM155" s="6"/>
      <c r="ORS155" s="11"/>
      <c r="ORT155" s="6"/>
      <c r="ORZ155" s="11"/>
      <c r="OSA155" s="6"/>
      <c r="OSG155" s="11"/>
      <c r="OSH155" s="6"/>
      <c r="OSN155" s="11"/>
      <c r="OSO155" s="6"/>
      <c r="OSU155" s="11"/>
      <c r="OSV155" s="6"/>
      <c r="OTB155" s="11"/>
      <c r="OTC155" s="6"/>
      <c r="OTI155" s="11"/>
      <c r="OTJ155" s="6"/>
      <c r="OTP155" s="11"/>
      <c r="OTQ155" s="6"/>
      <c r="OTW155" s="11"/>
      <c r="OTX155" s="6"/>
      <c r="OUD155" s="11"/>
      <c r="OUE155" s="6"/>
      <c r="OUK155" s="11"/>
      <c r="OUL155" s="6"/>
      <c r="OUR155" s="11"/>
      <c r="OUS155" s="6"/>
      <c r="OUY155" s="11"/>
      <c r="OUZ155" s="6"/>
      <c r="OVF155" s="11"/>
      <c r="OVG155" s="6"/>
      <c r="OVM155" s="11"/>
      <c r="OVN155" s="6"/>
      <c r="OVT155" s="11"/>
      <c r="OVU155" s="6"/>
      <c r="OWA155" s="11"/>
      <c r="OWB155" s="6"/>
      <c r="OWH155" s="11"/>
      <c r="OWI155" s="6"/>
      <c r="OWO155" s="11"/>
      <c r="OWP155" s="6"/>
      <c r="OWV155" s="11"/>
      <c r="OWW155" s="6"/>
      <c r="OXC155" s="11"/>
      <c r="OXD155" s="6"/>
      <c r="OXJ155" s="11"/>
      <c r="OXK155" s="6"/>
      <c r="OXQ155" s="11"/>
      <c r="OXR155" s="6"/>
      <c r="OXX155" s="11"/>
      <c r="OXY155" s="6"/>
      <c r="OYE155" s="11"/>
      <c r="OYF155" s="6"/>
      <c r="OYL155" s="11"/>
      <c r="OYM155" s="6"/>
      <c r="OYS155" s="11"/>
      <c r="OYT155" s="6"/>
      <c r="OYZ155" s="11"/>
      <c r="OZA155" s="6"/>
      <c r="OZG155" s="11"/>
      <c r="OZH155" s="6"/>
      <c r="OZN155" s="11"/>
      <c r="OZO155" s="6"/>
      <c r="OZU155" s="11"/>
      <c r="OZV155" s="6"/>
      <c r="PAB155" s="11"/>
      <c r="PAC155" s="6"/>
      <c r="PAI155" s="11"/>
      <c r="PAJ155" s="6"/>
      <c r="PAP155" s="11"/>
      <c r="PAQ155" s="6"/>
      <c r="PAW155" s="11"/>
      <c r="PAX155" s="6"/>
      <c r="PBD155" s="11"/>
      <c r="PBE155" s="6"/>
      <c r="PBK155" s="11"/>
      <c r="PBL155" s="6"/>
      <c r="PBR155" s="11"/>
      <c r="PBS155" s="6"/>
      <c r="PBY155" s="11"/>
      <c r="PBZ155" s="6"/>
      <c r="PCF155" s="11"/>
      <c r="PCG155" s="6"/>
      <c r="PCM155" s="11"/>
      <c r="PCN155" s="6"/>
      <c r="PCT155" s="11"/>
      <c r="PCU155" s="6"/>
      <c r="PDA155" s="11"/>
      <c r="PDB155" s="6"/>
      <c r="PDH155" s="11"/>
      <c r="PDI155" s="6"/>
      <c r="PDO155" s="11"/>
      <c r="PDP155" s="6"/>
      <c r="PDV155" s="11"/>
      <c r="PDW155" s="6"/>
      <c r="PEC155" s="11"/>
      <c r="PED155" s="6"/>
      <c r="PEJ155" s="11"/>
      <c r="PEK155" s="6"/>
      <c r="PEQ155" s="11"/>
      <c r="PER155" s="6"/>
      <c r="PEX155" s="11"/>
      <c r="PEY155" s="6"/>
      <c r="PFE155" s="11"/>
      <c r="PFF155" s="6"/>
      <c r="PFL155" s="11"/>
      <c r="PFM155" s="6"/>
      <c r="PFS155" s="11"/>
      <c r="PFT155" s="6"/>
      <c r="PFZ155" s="11"/>
      <c r="PGA155" s="6"/>
      <c r="PGG155" s="11"/>
      <c r="PGH155" s="6"/>
      <c r="PGN155" s="11"/>
      <c r="PGO155" s="6"/>
      <c r="PGU155" s="11"/>
      <c r="PGV155" s="6"/>
      <c r="PHB155" s="11"/>
      <c r="PHC155" s="6"/>
      <c r="PHI155" s="11"/>
      <c r="PHJ155" s="6"/>
      <c r="PHP155" s="11"/>
      <c r="PHQ155" s="6"/>
      <c r="PHW155" s="11"/>
      <c r="PHX155" s="6"/>
      <c r="PID155" s="11"/>
      <c r="PIE155" s="6"/>
      <c r="PIK155" s="11"/>
      <c r="PIL155" s="6"/>
      <c r="PIR155" s="11"/>
      <c r="PIS155" s="6"/>
      <c r="PIY155" s="11"/>
      <c r="PIZ155" s="6"/>
      <c r="PJF155" s="11"/>
      <c r="PJG155" s="6"/>
      <c r="PJM155" s="11"/>
      <c r="PJN155" s="6"/>
      <c r="PJT155" s="11"/>
      <c r="PJU155" s="6"/>
      <c r="PKA155" s="11"/>
      <c r="PKB155" s="6"/>
      <c r="PKH155" s="11"/>
      <c r="PKI155" s="6"/>
      <c r="PKO155" s="11"/>
      <c r="PKP155" s="6"/>
      <c r="PKV155" s="11"/>
      <c r="PKW155" s="6"/>
      <c r="PLC155" s="11"/>
      <c r="PLD155" s="6"/>
      <c r="PLJ155" s="11"/>
      <c r="PLK155" s="6"/>
      <c r="PLQ155" s="11"/>
      <c r="PLR155" s="6"/>
      <c r="PLX155" s="11"/>
      <c r="PLY155" s="6"/>
      <c r="PME155" s="11"/>
      <c r="PMF155" s="6"/>
      <c r="PML155" s="11"/>
      <c r="PMM155" s="6"/>
      <c r="PMS155" s="11"/>
      <c r="PMT155" s="6"/>
      <c r="PMZ155" s="11"/>
      <c r="PNA155" s="6"/>
      <c r="PNG155" s="11"/>
      <c r="PNH155" s="6"/>
      <c r="PNN155" s="11"/>
      <c r="PNO155" s="6"/>
      <c r="PNU155" s="11"/>
      <c r="PNV155" s="6"/>
      <c r="POB155" s="11"/>
      <c r="POC155" s="6"/>
      <c r="POI155" s="11"/>
      <c r="POJ155" s="6"/>
      <c r="POP155" s="11"/>
      <c r="POQ155" s="6"/>
      <c r="POW155" s="11"/>
      <c r="POX155" s="6"/>
      <c r="PPD155" s="11"/>
      <c r="PPE155" s="6"/>
      <c r="PPK155" s="11"/>
      <c r="PPL155" s="6"/>
      <c r="PPR155" s="11"/>
      <c r="PPS155" s="6"/>
      <c r="PPY155" s="11"/>
      <c r="PPZ155" s="6"/>
      <c r="PQF155" s="11"/>
      <c r="PQG155" s="6"/>
      <c r="PQM155" s="11"/>
      <c r="PQN155" s="6"/>
      <c r="PQT155" s="11"/>
      <c r="PQU155" s="6"/>
      <c r="PRA155" s="11"/>
      <c r="PRB155" s="6"/>
      <c r="PRH155" s="11"/>
      <c r="PRI155" s="6"/>
      <c r="PRO155" s="11"/>
      <c r="PRP155" s="6"/>
      <c r="PRV155" s="11"/>
      <c r="PRW155" s="6"/>
      <c r="PSC155" s="11"/>
      <c r="PSD155" s="6"/>
      <c r="PSJ155" s="11"/>
      <c r="PSK155" s="6"/>
      <c r="PSQ155" s="11"/>
      <c r="PSR155" s="6"/>
      <c r="PSX155" s="11"/>
      <c r="PSY155" s="6"/>
      <c r="PTE155" s="11"/>
      <c r="PTF155" s="6"/>
      <c r="PTL155" s="11"/>
      <c r="PTM155" s="6"/>
      <c r="PTS155" s="11"/>
      <c r="PTT155" s="6"/>
      <c r="PTZ155" s="11"/>
      <c r="PUA155" s="6"/>
      <c r="PUG155" s="11"/>
      <c r="PUH155" s="6"/>
      <c r="PUN155" s="11"/>
      <c r="PUO155" s="6"/>
      <c r="PUU155" s="11"/>
      <c r="PUV155" s="6"/>
      <c r="PVB155" s="11"/>
      <c r="PVC155" s="6"/>
      <c r="PVI155" s="11"/>
      <c r="PVJ155" s="6"/>
      <c r="PVP155" s="11"/>
      <c r="PVQ155" s="6"/>
      <c r="PVW155" s="11"/>
      <c r="PVX155" s="6"/>
      <c r="PWD155" s="11"/>
      <c r="PWE155" s="6"/>
      <c r="PWK155" s="11"/>
      <c r="PWL155" s="6"/>
      <c r="PWR155" s="11"/>
      <c r="PWS155" s="6"/>
      <c r="PWY155" s="11"/>
      <c r="PWZ155" s="6"/>
      <c r="PXF155" s="11"/>
      <c r="PXG155" s="6"/>
      <c r="PXM155" s="11"/>
      <c r="PXN155" s="6"/>
      <c r="PXT155" s="11"/>
      <c r="PXU155" s="6"/>
      <c r="PYA155" s="11"/>
      <c r="PYB155" s="6"/>
      <c r="PYH155" s="11"/>
      <c r="PYI155" s="6"/>
      <c r="PYO155" s="11"/>
      <c r="PYP155" s="6"/>
      <c r="PYV155" s="11"/>
      <c r="PYW155" s="6"/>
      <c r="PZC155" s="11"/>
      <c r="PZD155" s="6"/>
      <c r="PZJ155" s="11"/>
      <c r="PZK155" s="6"/>
      <c r="PZQ155" s="11"/>
      <c r="PZR155" s="6"/>
      <c r="PZX155" s="11"/>
      <c r="PZY155" s="6"/>
      <c r="QAE155" s="11"/>
      <c r="QAF155" s="6"/>
      <c r="QAL155" s="11"/>
      <c r="QAM155" s="6"/>
      <c r="QAS155" s="11"/>
      <c r="QAT155" s="6"/>
      <c r="QAZ155" s="11"/>
      <c r="QBA155" s="6"/>
      <c r="QBG155" s="11"/>
      <c r="QBH155" s="6"/>
      <c r="QBN155" s="11"/>
      <c r="QBO155" s="6"/>
      <c r="QBU155" s="11"/>
      <c r="QBV155" s="6"/>
      <c r="QCB155" s="11"/>
      <c r="QCC155" s="6"/>
      <c r="QCI155" s="11"/>
      <c r="QCJ155" s="6"/>
      <c r="QCP155" s="11"/>
      <c r="QCQ155" s="6"/>
      <c r="QCW155" s="11"/>
      <c r="QCX155" s="6"/>
      <c r="QDD155" s="11"/>
      <c r="QDE155" s="6"/>
      <c r="QDK155" s="11"/>
      <c r="QDL155" s="6"/>
      <c r="QDR155" s="11"/>
      <c r="QDS155" s="6"/>
      <c r="QDY155" s="11"/>
      <c r="QDZ155" s="6"/>
      <c r="QEF155" s="11"/>
      <c r="QEG155" s="6"/>
      <c r="QEM155" s="11"/>
      <c r="QEN155" s="6"/>
      <c r="QET155" s="11"/>
      <c r="QEU155" s="6"/>
      <c r="QFA155" s="11"/>
      <c r="QFB155" s="6"/>
      <c r="QFH155" s="11"/>
      <c r="QFI155" s="6"/>
      <c r="QFO155" s="11"/>
      <c r="QFP155" s="6"/>
      <c r="QFV155" s="11"/>
      <c r="QFW155" s="6"/>
      <c r="QGC155" s="11"/>
      <c r="QGD155" s="6"/>
      <c r="QGJ155" s="11"/>
      <c r="QGK155" s="6"/>
      <c r="QGQ155" s="11"/>
      <c r="QGR155" s="6"/>
      <c r="QGX155" s="11"/>
      <c r="QGY155" s="6"/>
      <c r="QHE155" s="11"/>
      <c r="QHF155" s="6"/>
      <c r="QHL155" s="11"/>
      <c r="QHM155" s="6"/>
      <c r="QHS155" s="11"/>
      <c r="QHT155" s="6"/>
      <c r="QHZ155" s="11"/>
      <c r="QIA155" s="6"/>
      <c r="QIG155" s="11"/>
      <c r="QIH155" s="6"/>
      <c r="QIN155" s="11"/>
      <c r="QIO155" s="6"/>
      <c r="QIU155" s="11"/>
      <c r="QIV155" s="6"/>
      <c r="QJB155" s="11"/>
      <c r="QJC155" s="6"/>
      <c r="QJI155" s="11"/>
      <c r="QJJ155" s="6"/>
      <c r="QJP155" s="11"/>
      <c r="QJQ155" s="6"/>
      <c r="QJW155" s="11"/>
      <c r="QJX155" s="6"/>
      <c r="QKD155" s="11"/>
      <c r="QKE155" s="6"/>
      <c r="QKK155" s="11"/>
      <c r="QKL155" s="6"/>
      <c r="QKR155" s="11"/>
      <c r="QKS155" s="6"/>
      <c r="QKY155" s="11"/>
      <c r="QKZ155" s="6"/>
      <c r="QLF155" s="11"/>
      <c r="QLG155" s="6"/>
      <c r="QLM155" s="11"/>
      <c r="QLN155" s="6"/>
      <c r="QLT155" s="11"/>
      <c r="QLU155" s="6"/>
      <c r="QMA155" s="11"/>
      <c r="QMB155" s="6"/>
      <c r="QMH155" s="11"/>
      <c r="QMI155" s="6"/>
      <c r="QMO155" s="11"/>
      <c r="QMP155" s="6"/>
      <c r="QMV155" s="11"/>
      <c r="QMW155" s="6"/>
      <c r="QNC155" s="11"/>
      <c r="QND155" s="6"/>
      <c r="QNJ155" s="11"/>
      <c r="QNK155" s="6"/>
      <c r="QNQ155" s="11"/>
      <c r="QNR155" s="6"/>
      <c r="QNX155" s="11"/>
      <c r="QNY155" s="6"/>
      <c r="QOE155" s="11"/>
      <c r="QOF155" s="6"/>
      <c r="QOL155" s="11"/>
      <c r="QOM155" s="6"/>
      <c r="QOS155" s="11"/>
      <c r="QOT155" s="6"/>
      <c r="QOZ155" s="11"/>
      <c r="QPA155" s="6"/>
      <c r="QPG155" s="11"/>
      <c r="QPH155" s="6"/>
      <c r="QPN155" s="11"/>
      <c r="QPO155" s="6"/>
      <c r="QPU155" s="11"/>
      <c r="QPV155" s="6"/>
      <c r="QQB155" s="11"/>
      <c r="QQC155" s="6"/>
      <c r="QQI155" s="11"/>
      <c r="QQJ155" s="6"/>
      <c r="QQP155" s="11"/>
      <c r="QQQ155" s="6"/>
      <c r="QQW155" s="11"/>
      <c r="QQX155" s="6"/>
      <c r="QRD155" s="11"/>
      <c r="QRE155" s="6"/>
      <c r="QRK155" s="11"/>
      <c r="QRL155" s="6"/>
      <c r="QRR155" s="11"/>
      <c r="QRS155" s="6"/>
      <c r="QRY155" s="11"/>
      <c r="QRZ155" s="6"/>
      <c r="QSF155" s="11"/>
      <c r="QSG155" s="6"/>
      <c r="QSM155" s="11"/>
      <c r="QSN155" s="6"/>
      <c r="QST155" s="11"/>
      <c r="QSU155" s="6"/>
      <c r="QTA155" s="11"/>
      <c r="QTB155" s="6"/>
      <c r="QTH155" s="11"/>
      <c r="QTI155" s="6"/>
      <c r="QTO155" s="11"/>
      <c r="QTP155" s="6"/>
      <c r="QTV155" s="11"/>
      <c r="QTW155" s="6"/>
      <c r="QUC155" s="11"/>
      <c r="QUD155" s="6"/>
      <c r="QUJ155" s="11"/>
      <c r="QUK155" s="6"/>
      <c r="QUQ155" s="11"/>
      <c r="QUR155" s="6"/>
      <c r="QUX155" s="11"/>
      <c r="QUY155" s="6"/>
      <c r="QVE155" s="11"/>
      <c r="QVF155" s="6"/>
      <c r="QVL155" s="11"/>
      <c r="QVM155" s="6"/>
      <c r="QVS155" s="11"/>
      <c r="QVT155" s="6"/>
      <c r="QVZ155" s="11"/>
      <c r="QWA155" s="6"/>
      <c r="QWG155" s="11"/>
      <c r="QWH155" s="6"/>
      <c r="QWN155" s="11"/>
      <c r="QWO155" s="6"/>
      <c r="QWU155" s="11"/>
      <c r="QWV155" s="6"/>
      <c r="QXB155" s="11"/>
      <c r="QXC155" s="6"/>
      <c r="QXI155" s="11"/>
      <c r="QXJ155" s="6"/>
      <c r="QXP155" s="11"/>
      <c r="QXQ155" s="6"/>
      <c r="QXW155" s="11"/>
      <c r="QXX155" s="6"/>
      <c r="QYD155" s="11"/>
      <c r="QYE155" s="6"/>
      <c r="QYK155" s="11"/>
      <c r="QYL155" s="6"/>
      <c r="QYR155" s="11"/>
      <c r="QYS155" s="6"/>
      <c r="QYY155" s="11"/>
      <c r="QYZ155" s="6"/>
      <c r="QZF155" s="11"/>
      <c r="QZG155" s="6"/>
      <c r="QZM155" s="11"/>
      <c r="QZN155" s="6"/>
      <c r="QZT155" s="11"/>
      <c r="QZU155" s="6"/>
      <c r="RAA155" s="11"/>
      <c r="RAB155" s="6"/>
      <c r="RAH155" s="11"/>
      <c r="RAI155" s="6"/>
      <c r="RAO155" s="11"/>
      <c r="RAP155" s="6"/>
      <c r="RAV155" s="11"/>
      <c r="RAW155" s="6"/>
      <c r="RBC155" s="11"/>
      <c r="RBD155" s="6"/>
      <c r="RBJ155" s="11"/>
      <c r="RBK155" s="6"/>
      <c r="RBQ155" s="11"/>
      <c r="RBR155" s="6"/>
      <c r="RBX155" s="11"/>
      <c r="RBY155" s="6"/>
      <c r="RCE155" s="11"/>
      <c r="RCF155" s="6"/>
      <c r="RCL155" s="11"/>
      <c r="RCM155" s="6"/>
      <c r="RCS155" s="11"/>
      <c r="RCT155" s="6"/>
      <c r="RCZ155" s="11"/>
      <c r="RDA155" s="6"/>
      <c r="RDG155" s="11"/>
      <c r="RDH155" s="6"/>
      <c r="RDN155" s="11"/>
      <c r="RDO155" s="6"/>
      <c r="RDU155" s="11"/>
      <c r="RDV155" s="6"/>
      <c r="REB155" s="11"/>
      <c r="REC155" s="6"/>
      <c r="REI155" s="11"/>
      <c r="REJ155" s="6"/>
      <c r="REP155" s="11"/>
      <c r="REQ155" s="6"/>
      <c r="REW155" s="11"/>
      <c r="REX155" s="6"/>
      <c r="RFD155" s="11"/>
      <c r="RFE155" s="6"/>
      <c r="RFK155" s="11"/>
      <c r="RFL155" s="6"/>
      <c r="RFR155" s="11"/>
      <c r="RFS155" s="6"/>
      <c r="RFY155" s="11"/>
      <c r="RFZ155" s="6"/>
      <c r="RGF155" s="11"/>
      <c r="RGG155" s="6"/>
      <c r="RGM155" s="11"/>
      <c r="RGN155" s="6"/>
      <c r="RGT155" s="11"/>
      <c r="RGU155" s="6"/>
      <c r="RHA155" s="11"/>
      <c r="RHB155" s="6"/>
      <c r="RHH155" s="11"/>
      <c r="RHI155" s="6"/>
      <c r="RHO155" s="11"/>
      <c r="RHP155" s="6"/>
      <c r="RHV155" s="11"/>
      <c r="RHW155" s="6"/>
      <c r="RIC155" s="11"/>
      <c r="RID155" s="6"/>
      <c r="RIJ155" s="11"/>
      <c r="RIK155" s="6"/>
      <c r="RIQ155" s="11"/>
      <c r="RIR155" s="6"/>
      <c r="RIX155" s="11"/>
      <c r="RIY155" s="6"/>
      <c r="RJE155" s="11"/>
      <c r="RJF155" s="6"/>
      <c r="RJL155" s="11"/>
      <c r="RJM155" s="6"/>
      <c r="RJS155" s="11"/>
      <c r="RJT155" s="6"/>
      <c r="RJZ155" s="11"/>
      <c r="RKA155" s="6"/>
      <c r="RKG155" s="11"/>
      <c r="RKH155" s="6"/>
      <c r="RKN155" s="11"/>
      <c r="RKO155" s="6"/>
      <c r="RKU155" s="11"/>
      <c r="RKV155" s="6"/>
      <c r="RLB155" s="11"/>
      <c r="RLC155" s="6"/>
      <c r="RLI155" s="11"/>
      <c r="RLJ155" s="6"/>
      <c r="RLP155" s="11"/>
      <c r="RLQ155" s="6"/>
      <c r="RLW155" s="11"/>
      <c r="RLX155" s="6"/>
      <c r="RMD155" s="11"/>
      <c r="RME155" s="6"/>
      <c r="RMK155" s="11"/>
      <c r="RML155" s="6"/>
      <c r="RMR155" s="11"/>
      <c r="RMS155" s="6"/>
      <c r="RMY155" s="11"/>
      <c r="RMZ155" s="6"/>
      <c r="RNF155" s="11"/>
      <c r="RNG155" s="6"/>
      <c r="RNM155" s="11"/>
      <c r="RNN155" s="6"/>
      <c r="RNT155" s="11"/>
      <c r="RNU155" s="6"/>
      <c r="ROA155" s="11"/>
      <c r="ROB155" s="6"/>
      <c r="ROH155" s="11"/>
      <c r="ROI155" s="6"/>
      <c r="ROO155" s="11"/>
      <c r="ROP155" s="6"/>
      <c r="ROV155" s="11"/>
      <c r="ROW155" s="6"/>
      <c r="RPC155" s="11"/>
      <c r="RPD155" s="6"/>
      <c r="RPJ155" s="11"/>
      <c r="RPK155" s="6"/>
      <c r="RPQ155" s="11"/>
      <c r="RPR155" s="6"/>
      <c r="RPX155" s="11"/>
      <c r="RPY155" s="6"/>
      <c r="RQE155" s="11"/>
      <c r="RQF155" s="6"/>
      <c r="RQL155" s="11"/>
      <c r="RQM155" s="6"/>
      <c r="RQS155" s="11"/>
      <c r="RQT155" s="6"/>
      <c r="RQZ155" s="11"/>
      <c r="RRA155" s="6"/>
      <c r="RRG155" s="11"/>
      <c r="RRH155" s="6"/>
      <c r="RRN155" s="11"/>
      <c r="RRO155" s="6"/>
      <c r="RRU155" s="11"/>
      <c r="RRV155" s="6"/>
      <c r="RSB155" s="11"/>
      <c r="RSC155" s="6"/>
      <c r="RSI155" s="11"/>
      <c r="RSJ155" s="6"/>
      <c r="RSP155" s="11"/>
      <c r="RSQ155" s="6"/>
      <c r="RSW155" s="11"/>
      <c r="RSX155" s="6"/>
      <c r="RTD155" s="11"/>
      <c r="RTE155" s="6"/>
      <c r="RTK155" s="11"/>
      <c r="RTL155" s="6"/>
      <c r="RTR155" s="11"/>
      <c r="RTS155" s="6"/>
      <c r="RTY155" s="11"/>
      <c r="RTZ155" s="6"/>
      <c r="RUF155" s="11"/>
      <c r="RUG155" s="6"/>
      <c r="RUM155" s="11"/>
      <c r="RUN155" s="6"/>
      <c r="RUT155" s="11"/>
      <c r="RUU155" s="6"/>
      <c r="RVA155" s="11"/>
      <c r="RVB155" s="6"/>
      <c r="RVH155" s="11"/>
      <c r="RVI155" s="6"/>
      <c r="RVO155" s="11"/>
      <c r="RVP155" s="6"/>
      <c r="RVV155" s="11"/>
      <c r="RVW155" s="6"/>
      <c r="RWC155" s="11"/>
      <c r="RWD155" s="6"/>
      <c r="RWJ155" s="11"/>
      <c r="RWK155" s="6"/>
      <c r="RWQ155" s="11"/>
      <c r="RWR155" s="6"/>
      <c r="RWX155" s="11"/>
      <c r="RWY155" s="6"/>
      <c r="RXE155" s="11"/>
      <c r="RXF155" s="6"/>
      <c r="RXL155" s="11"/>
      <c r="RXM155" s="6"/>
      <c r="RXS155" s="11"/>
      <c r="RXT155" s="6"/>
      <c r="RXZ155" s="11"/>
      <c r="RYA155" s="6"/>
      <c r="RYG155" s="11"/>
      <c r="RYH155" s="6"/>
      <c r="RYN155" s="11"/>
      <c r="RYO155" s="6"/>
      <c r="RYU155" s="11"/>
      <c r="RYV155" s="6"/>
      <c r="RZB155" s="11"/>
      <c r="RZC155" s="6"/>
      <c r="RZI155" s="11"/>
      <c r="RZJ155" s="6"/>
      <c r="RZP155" s="11"/>
      <c r="RZQ155" s="6"/>
      <c r="RZW155" s="11"/>
      <c r="RZX155" s="6"/>
      <c r="SAD155" s="11"/>
      <c r="SAE155" s="6"/>
      <c r="SAK155" s="11"/>
      <c r="SAL155" s="6"/>
      <c r="SAR155" s="11"/>
      <c r="SAS155" s="6"/>
      <c r="SAY155" s="11"/>
      <c r="SAZ155" s="6"/>
      <c r="SBF155" s="11"/>
      <c r="SBG155" s="6"/>
      <c r="SBM155" s="11"/>
      <c r="SBN155" s="6"/>
      <c r="SBT155" s="11"/>
      <c r="SBU155" s="6"/>
      <c r="SCA155" s="11"/>
      <c r="SCB155" s="6"/>
      <c r="SCH155" s="11"/>
      <c r="SCI155" s="6"/>
      <c r="SCO155" s="11"/>
      <c r="SCP155" s="6"/>
      <c r="SCV155" s="11"/>
      <c r="SCW155" s="6"/>
      <c r="SDC155" s="11"/>
      <c r="SDD155" s="6"/>
      <c r="SDJ155" s="11"/>
      <c r="SDK155" s="6"/>
      <c r="SDQ155" s="11"/>
      <c r="SDR155" s="6"/>
      <c r="SDX155" s="11"/>
      <c r="SDY155" s="6"/>
      <c r="SEE155" s="11"/>
      <c r="SEF155" s="6"/>
      <c r="SEL155" s="11"/>
      <c r="SEM155" s="6"/>
      <c r="SES155" s="11"/>
      <c r="SET155" s="6"/>
      <c r="SEZ155" s="11"/>
      <c r="SFA155" s="6"/>
      <c r="SFG155" s="11"/>
      <c r="SFH155" s="6"/>
      <c r="SFN155" s="11"/>
      <c r="SFO155" s="6"/>
      <c r="SFU155" s="11"/>
      <c r="SFV155" s="6"/>
      <c r="SGB155" s="11"/>
      <c r="SGC155" s="6"/>
      <c r="SGI155" s="11"/>
      <c r="SGJ155" s="6"/>
      <c r="SGP155" s="11"/>
      <c r="SGQ155" s="6"/>
      <c r="SGW155" s="11"/>
      <c r="SGX155" s="6"/>
      <c r="SHD155" s="11"/>
      <c r="SHE155" s="6"/>
      <c r="SHK155" s="11"/>
      <c r="SHL155" s="6"/>
      <c r="SHR155" s="11"/>
      <c r="SHS155" s="6"/>
      <c r="SHY155" s="11"/>
      <c r="SHZ155" s="6"/>
      <c r="SIF155" s="11"/>
      <c r="SIG155" s="6"/>
      <c r="SIM155" s="11"/>
      <c r="SIN155" s="6"/>
      <c r="SIT155" s="11"/>
      <c r="SIU155" s="6"/>
      <c r="SJA155" s="11"/>
      <c r="SJB155" s="6"/>
      <c r="SJH155" s="11"/>
      <c r="SJI155" s="6"/>
      <c r="SJO155" s="11"/>
      <c r="SJP155" s="6"/>
      <c r="SJV155" s="11"/>
      <c r="SJW155" s="6"/>
      <c r="SKC155" s="11"/>
      <c r="SKD155" s="6"/>
      <c r="SKJ155" s="11"/>
      <c r="SKK155" s="6"/>
      <c r="SKQ155" s="11"/>
      <c r="SKR155" s="6"/>
      <c r="SKX155" s="11"/>
      <c r="SKY155" s="6"/>
      <c r="SLE155" s="11"/>
      <c r="SLF155" s="6"/>
      <c r="SLL155" s="11"/>
      <c r="SLM155" s="6"/>
      <c r="SLS155" s="11"/>
      <c r="SLT155" s="6"/>
      <c r="SLZ155" s="11"/>
      <c r="SMA155" s="6"/>
      <c r="SMG155" s="11"/>
      <c r="SMH155" s="6"/>
      <c r="SMN155" s="11"/>
      <c r="SMO155" s="6"/>
      <c r="SMU155" s="11"/>
      <c r="SMV155" s="6"/>
      <c r="SNB155" s="11"/>
      <c r="SNC155" s="6"/>
      <c r="SNI155" s="11"/>
      <c r="SNJ155" s="6"/>
      <c r="SNP155" s="11"/>
      <c r="SNQ155" s="6"/>
      <c r="SNW155" s="11"/>
      <c r="SNX155" s="6"/>
      <c r="SOD155" s="11"/>
      <c r="SOE155" s="6"/>
      <c r="SOK155" s="11"/>
      <c r="SOL155" s="6"/>
      <c r="SOR155" s="11"/>
      <c r="SOS155" s="6"/>
      <c r="SOY155" s="11"/>
      <c r="SOZ155" s="6"/>
      <c r="SPF155" s="11"/>
      <c r="SPG155" s="6"/>
      <c r="SPM155" s="11"/>
      <c r="SPN155" s="6"/>
      <c r="SPT155" s="11"/>
      <c r="SPU155" s="6"/>
      <c r="SQA155" s="11"/>
      <c r="SQB155" s="6"/>
      <c r="SQH155" s="11"/>
      <c r="SQI155" s="6"/>
      <c r="SQO155" s="11"/>
      <c r="SQP155" s="6"/>
      <c r="SQV155" s="11"/>
      <c r="SQW155" s="6"/>
      <c r="SRC155" s="11"/>
      <c r="SRD155" s="6"/>
      <c r="SRJ155" s="11"/>
      <c r="SRK155" s="6"/>
      <c r="SRQ155" s="11"/>
      <c r="SRR155" s="6"/>
      <c r="SRX155" s="11"/>
      <c r="SRY155" s="6"/>
      <c r="SSE155" s="11"/>
      <c r="SSF155" s="6"/>
      <c r="SSL155" s="11"/>
      <c r="SSM155" s="6"/>
      <c r="SSS155" s="11"/>
      <c r="SST155" s="6"/>
      <c r="SSZ155" s="11"/>
      <c r="STA155" s="6"/>
      <c r="STG155" s="11"/>
      <c r="STH155" s="6"/>
      <c r="STN155" s="11"/>
      <c r="STO155" s="6"/>
      <c r="STU155" s="11"/>
      <c r="STV155" s="6"/>
      <c r="SUB155" s="11"/>
      <c r="SUC155" s="6"/>
      <c r="SUI155" s="11"/>
      <c r="SUJ155" s="6"/>
      <c r="SUP155" s="11"/>
      <c r="SUQ155" s="6"/>
      <c r="SUW155" s="11"/>
      <c r="SUX155" s="6"/>
      <c r="SVD155" s="11"/>
      <c r="SVE155" s="6"/>
      <c r="SVK155" s="11"/>
      <c r="SVL155" s="6"/>
      <c r="SVR155" s="11"/>
      <c r="SVS155" s="6"/>
      <c r="SVY155" s="11"/>
      <c r="SVZ155" s="6"/>
      <c r="SWF155" s="11"/>
      <c r="SWG155" s="6"/>
      <c r="SWM155" s="11"/>
      <c r="SWN155" s="6"/>
      <c r="SWT155" s="11"/>
      <c r="SWU155" s="6"/>
      <c r="SXA155" s="11"/>
      <c r="SXB155" s="6"/>
      <c r="SXH155" s="11"/>
      <c r="SXI155" s="6"/>
      <c r="SXO155" s="11"/>
      <c r="SXP155" s="6"/>
      <c r="SXV155" s="11"/>
      <c r="SXW155" s="6"/>
      <c r="SYC155" s="11"/>
      <c r="SYD155" s="6"/>
      <c r="SYJ155" s="11"/>
      <c r="SYK155" s="6"/>
      <c r="SYQ155" s="11"/>
      <c r="SYR155" s="6"/>
      <c r="SYX155" s="11"/>
      <c r="SYY155" s="6"/>
      <c r="SZE155" s="11"/>
      <c r="SZF155" s="6"/>
      <c r="SZL155" s="11"/>
      <c r="SZM155" s="6"/>
      <c r="SZS155" s="11"/>
      <c r="SZT155" s="6"/>
      <c r="SZZ155" s="11"/>
      <c r="TAA155" s="6"/>
      <c r="TAG155" s="11"/>
      <c r="TAH155" s="6"/>
      <c r="TAN155" s="11"/>
      <c r="TAO155" s="6"/>
      <c r="TAU155" s="11"/>
      <c r="TAV155" s="6"/>
      <c r="TBB155" s="11"/>
      <c r="TBC155" s="6"/>
      <c r="TBI155" s="11"/>
      <c r="TBJ155" s="6"/>
      <c r="TBP155" s="11"/>
      <c r="TBQ155" s="6"/>
      <c r="TBW155" s="11"/>
      <c r="TBX155" s="6"/>
      <c r="TCD155" s="11"/>
      <c r="TCE155" s="6"/>
      <c r="TCK155" s="11"/>
      <c r="TCL155" s="6"/>
      <c r="TCR155" s="11"/>
      <c r="TCS155" s="6"/>
      <c r="TCY155" s="11"/>
      <c r="TCZ155" s="6"/>
      <c r="TDF155" s="11"/>
      <c r="TDG155" s="6"/>
      <c r="TDM155" s="11"/>
      <c r="TDN155" s="6"/>
      <c r="TDT155" s="11"/>
      <c r="TDU155" s="6"/>
      <c r="TEA155" s="11"/>
      <c r="TEB155" s="6"/>
      <c r="TEH155" s="11"/>
      <c r="TEI155" s="6"/>
      <c r="TEO155" s="11"/>
      <c r="TEP155" s="6"/>
      <c r="TEV155" s="11"/>
      <c r="TEW155" s="6"/>
      <c r="TFC155" s="11"/>
      <c r="TFD155" s="6"/>
      <c r="TFJ155" s="11"/>
      <c r="TFK155" s="6"/>
      <c r="TFQ155" s="11"/>
      <c r="TFR155" s="6"/>
      <c r="TFX155" s="11"/>
      <c r="TFY155" s="6"/>
      <c r="TGE155" s="11"/>
      <c r="TGF155" s="6"/>
      <c r="TGL155" s="11"/>
      <c r="TGM155" s="6"/>
      <c r="TGS155" s="11"/>
      <c r="TGT155" s="6"/>
      <c r="TGZ155" s="11"/>
      <c r="THA155" s="6"/>
      <c r="THG155" s="11"/>
      <c r="THH155" s="6"/>
      <c r="THN155" s="11"/>
      <c r="THO155" s="6"/>
      <c r="THU155" s="11"/>
      <c r="THV155" s="6"/>
      <c r="TIB155" s="11"/>
      <c r="TIC155" s="6"/>
      <c r="TII155" s="11"/>
      <c r="TIJ155" s="6"/>
      <c r="TIP155" s="11"/>
      <c r="TIQ155" s="6"/>
      <c r="TIW155" s="11"/>
      <c r="TIX155" s="6"/>
      <c r="TJD155" s="11"/>
      <c r="TJE155" s="6"/>
      <c r="TJK155" s="11"/>
      <c r="TJL155" s="6"/>
      <c r="TJR155" s="11"/>
      <c r="TJS155" s="6"/>
      <c r="TJY155" s="11"/>
      <c r="TJZ155" s="6"/>
      <c r="TKF155" s="11"/>
      <c r="TKG155" s="6"/>
      <c r="TKM155" s="11"/>
      <c r="TKN155" s="6"/>
      <c r="TKT155" s="11"/>
      <c r="TKU155" s="6"/>
      <c r="TLA155" s="11"/>
      <c r="TLB155" s="6"/>
      <c r="TLH155" s="11"/>
      <c r="TLI155" s="6"/>
      <c r="TLO155" s="11"/>
      <c r="TLP155" s="6"/>
      <c r="TLV155" s="11"/>
      <c r="TLW155" s="6"/>
      <c r="TMC155" s="11"/>
      <c r="TMD155" s="6"/>
      <c r="TMJ155" s="11"/>
      <c r="TMK155" s="6"/>
      <c r="TMQ155" s="11"/>
      <c r="TMR155" s="6"/>
      <c r="TMX155" s="11"/>
      <c r="TMY155" s="6"/>
      <c r="TNE155" s="11"/>
      <c r="TNF155" s="6"/>
      <c r="TNL155" s="11"/>
      <c r="TNM155" s="6"/>
      <c r="TNS155" s="11"/>
      <c r="TNT155" s="6"/>
      <c r="TNZ155" s="11"/>
      <c r="TOA155" s="6"/>
      <c r="TOG155" s="11"/>
      <c r="TOH155" s="6"/>
      <c r="TON155" s="11"/>
      <c r="TOO155" s="6"/>
      <c r="TOU155" s="11"/>
      <c r="TOV155" s="6"/>
      <c r="TPB155" s="11"/>
      <c r="TPC155" s="6"/>
      <c r="TPI155" s="11"/>
      <c r="TPJ155" s="6"/>
      <c r="TPP155" s="11"/>
      <c r="TPQ155" s="6"/>
      <c r="TPW155" s="11"/>
      <c r="TPX155" s="6"/>
      <c r="TQD155" s="11"/>
      <c r="TQE155" s="6"/>
      <c r="TQK155" s="11"/>
      <c r="TQL155" s="6"/>
      <c r="TQR155" s="11"/>
      <c r="TQS155" s="6"/>
      <c r="TQY155" s="11"/>
      <c r="TQZ155" s="6"/>
      <c r="TRF155" s="11"/>
      <c r="TRG155" s="6"/>
      <c r="TRM155" s="11"/>
      <c r="TRN155" s="6"/>
      <c r="TRT155" s="11"/>
      <c r="TRU155" s="6"/>
      <c r="TSA155" s="11"/>
      <c r="TSB155" s="6"/>
      <c r="TSH155" s="11"/>
      <c r="TSI155" s="6"/>
      <c r="TSO155" s="11"/>
      <c r="TSP155" s="6"/>
      <c r="TSV155" s="11"/>
      <c r="TSW155" s="6"/>
      <c r="TTC155" s="11"/>
      <c r="TTD155" s="6"/>
      <c r="TTJ155" s="11"/>
      <c r="TTK155" s="6"/>
      <c r="TTQ155" s="11"/>
      <c r="TTR155" s="6"/>
      <c r="TTX155" s="11"/>
      <c r="TTY155" s="6"/>
      <c r="TUE155" s="11"/>
      <c r="TUF155" s="6"/>
      <c r="TUL155" s="11"/>
      <c r="TUM155" s="6"/>
      <c r="TUS155" s="11"/>
      <c r="TUT155" s="6"/>
      <c r="TUZ155" s="11"/>
      <c r="TVA155" s="6"/>
      <c r="TVG155" s="11"/>
      <c r="TVH155" s="6"/>
      <c r="TVN155" s="11"/>
      <c r="TVO155" s="6"/>
      <c r="TVU155" s="11"/>
      <c r="TVV155" s="6"/>
      <c r="TWB155" s="11"/>
      <c r="TWC155" s="6"/>
      <c r="TWI155" s="11"/>
      <c r="TWJ155" s="6"/>
      <c r="TWP155" s="11"/>
      <c r="TWQ155" s="6"/>
      <c r="TWW155" s="11"/>
      <c r="TWX155" s="6"/>
      <c r="TXD155" s="11"/>
      <c r="TXE155" s="6"/>
      <c r="TXK155" s="11"/>
      <c r="TXL155" s="6"/>
      <c r="TXR155" s="11"/>
      <c r="TXS155" s="6"/>
      <c r="TXY155" s="11"/>
      <c r="TXZ155" s="6"/>
      <c r="TYF155" s="11"/>
      <c r="TYG155" s="6"/>
      <c r="TYM155" s="11"/>
      <c r="TYN155" s="6"/>
      <c r="TYT155" s="11"/>
      <c r="TYU155" s="6"/>
      <c r="TZA155" s="11"/>
      <c r="TZB155" s="6"/>
      <c r="TZH155" s="11"/>
      <c r="TZI155" s="6"/>
      <c r="TZO155" s="11"/>
      <c r="TZP155" s="6"/>
      <c r="TZV155" s="11"/>
      <c r="TZW155" s="6"/>
      <c r="UAC155" s="11"/>
      <c r="UAD155" s="6"/>
      <c r="UAJ155" s="11"/>
      <c r="UAK155" s="6"/>
      <c r="UAQ155" s="11"/>
      <c r="UAR155" s="6"/>
      <c r="UAX155" s="11"/>
      <c r="UAY155" s="6"/>
      <c r="UBE155" s="11"/>
      <c r="UBF155" s="6"/>
      <c r="UBL155" s="11"/>
      <c r="UBM155" s="6"/>
      <c r="UBS155" s="11"/>
      <c r="UBT155" s="6"/>
      <c r="UBZ155" s="11"/>
      <c r="UCA155" s="6"/>
      <c r="UCG155" s="11"/>
      <c r="UCH155" s="6"/>
      <c r="UCN155" s="11"/>
      <c r="UCO155" s="6"/>
      <c r="UCU155" s="11"/>
      <c r="UCV155" s="6"/>
      <c r="UDB155" s="11"/>
      <c r="UDC155" s="6"/>
      <c r="UDI155" s="11"/>
      <c r="UDJ155" s="6"/>
      <c r="UDP155" s="11"/>
      <c r="UDQ155" s="6"/>
      <c r="UDW155" s="11"/>
      <c r="UDX155" s="6"/>
      <c r="UED155" s="11"/>
      <c r="UEE155" s="6"/>
      <c r="UEK155" s="11"/>
      <c r="UEL155" s="6"/>
      <c r="UER155" s="11"/>
      <c r="UES155" s="6"/>
      <c r="UEY155" s="11"/>
      <c r="UEZ155" s="6"/>
      <c r="UFF155" s="11"/>
      <c r="UFG155" s="6"/>
      <c r="UFM155" s="11"/>
      <c r="UFN155" s="6"/>
      <c r="UFT155" s="11"/>
      <c r="UFU155" s="6"/>
      <c r="UGA155" s="11"/>
      <c r="UGB155" s="6"/>
      <c r="UGH155" s="11"/>
      <c r="UGI155" s="6"/>
      <c r="UGO155" s="11"/>
      <c r="UGP155" s="6"/>
      <c r="UGV155" s="11"/>
      <c r="UGW155" s="6"/>
      <c r="UHC155" s="11"/>
      <c r="UHD155" s="6"/>
      <c r="UHJ155" s="11"/>
      <c r="UHK155" s="6"/>
      <c r="UHQ155" s="11"/>
      <c r="UHR155" s="6"/>
      <c r="UHX155" s="11"/>
      <c r="UHY155" s="6"/>
      <c r="UIE155" s="11"/>
      <c r="UIF155" s="6"/>
      <c r="UIL155" s="11"/>
      <c r="UIM155" s="6"/>
      <c r="UIS155" s="11"/>
      <c r="UIT155" s="6"/>
      <c r="UIZ155" s="11"/>
      <c r="UJA155" s="6"/>
      <c r="UJG155" s="11"/>
      <c r="UJH155" s="6"/>
      <c r="UJN155" s="11"/>
      <c r="UJO155" s="6"/>
      <c r="UJU155" s="11"/>
      <c r="UJV155" s="6"/>
      <c r="UKB155" s="11"/>
      <c r="UKC155" s="6"/>
      <c r="UKI155" s="11"/>
      <c r="UKJ155" s="6"/>
      <c r="UKP155" s="11"/>
      <c r="UKQ155" s="6"/>
      <c r="UKW155" s="11"/>
      <c r="UKX155" s="6"/>
      <c r="ULD155" s="11"/>
      <c r="ULE155" s="6"/>
      <c r="ULK155" s="11"/>
      <c r="ULL155" s="6"/>
      <c r="ULR155" s="11"/>
      <c r="ULS155" s="6"/>
      <c r="ULY155" s="11"/>
      <c r="ULZ155" s="6"/>
      <c r="UMF155" s="11"/>
      <c r="UMG155" s="6"/>
      <c r="UMM155" s="11"/>
      <c r="UMN155" s="6"/>
      <c r="UMT155" s="11"/>
      <c r="UMU155" s="6"/>
      <c r="UNA155" s="11"/>
      <c r="UNB155" s="6"/>
      <c r="UNH155" s="11"/>
      <c r="UNI155" s="6"/>
      <c r="UNO155" s="11"/>
      <c r="UNP155" s="6"/>
      <c r="UNV155" s="11"/>
      <c r="UNW155" s="6"/>
      <c r="UOC155" s="11"/>
      <c r="UOD155" s="6"/>
      <c r="UOJ155" s="11"/>
      <c r="UOK155" s="6"/>
      <c r="UOQ155" s="11"/>
      <c r="UOR155" s="6"/>
      <c r="UOX155" s="11"/>
      <c r="UOY155" s="6"/>
      <c r="UPE155" s="11"/>
      <c r="UPF155" s="6"/>
      <c r="UPL155" s="11"/>
      <c r="UPM155" s="6"/>
      <c r="UPS155" s="11"/>
      <c r="UPT155" s="6"/>
      <c r="UPZ155" s="11"/>
      <c r="UQA155" s="6"/>
      <c r="UQG155" s="11"/>
      <c r="UQH155" s="6"/>
      <c r="UQN155" s="11"/>
      <c r="UQO155" s="6"/>
      <c r="UQU155" s="11"/>
      <c r="UQV155" s="6"/>
      <c r="URB155" s="11"/>
      <c r="URC155" s="6"/>
      <c r="URI155" s="11"/>
      <c r="URJ155" s="6"/>
      <c r="URP155" s="11"/>
      <c r="URQ155" s="6"/>
      <c r="URW155" s="11"/>
      <c r="URX155" s="6"/>
      <c r="USD155" s="11"/>
      <c r="USE155" s="6"/>
      <c r="USK155" s="11"/>
      <c r="USL155" s="6"/>
      <c r="USR155" s="11"/>
      <c r="USS155" s="6"/>
      <c r="USY155" s="11"/>
      <c r="USZ155" s="6"/>
      <c r="UTF155" s="11"/>
      <c r="UTG155" s="6"/>
      <c r="UTM155" s="11"/>
      <c r="UTN155" s="6"/>
      <c r="UTT155" s="11"/>
      <c r="UTU155" s="6"/>
      <c r="UUA155" s="11"/>
      <c r="UUB155" s="6"/>
      <c r="UUH155" s="11"/>
      <c r="UUI155" s="6"/>
      <c r="UUO155" s="11"/>
      <c r="UUP155" s="6"/>
      <c r="UUV155" s="11"/>
      <c r="UUW155" s="6"/>
      <c r="UVC155" s="11"/>
      <c r="UVD155" s="6"/>
      <c r="UVJ155" s="11"/>
      <c r="UVK155" s="6"/>
      <c r="UVQ155" s="11"/>
      <c r="UVR155" s="6"/>
      <c r="UVX155" s="11"/>
      <c r="UVY155" s="6"/>
      <c r="UWE155" s="11"/>
      <c r="UWF155" s="6"/>
      <c r="UWL155" s="11"/>
      <c r="UWM155" s="6"/>
      <c r="UWS155" s="11"/>
      <c r="UWT155" s="6"/>
      <c r="UWZ155" s="11"/>
      <c r="UXA155" s="6"/>
      <c r="UXG155" s="11"/>
      <c r="UXH155" s="6"/>
      <c r="UXN155" s="11"/>
      <c r="UXO155" s="6"/>
      <c r="UXU155" s="11"/>
      <c r="UXV155" s="6"/>
      <c r="UYB155" s="11"/>
      <c r="UYC155" s="6"/>
      <c r="UYI155" s="11"/>
      <c r="UYJ155" s="6"/>
      <c r="UYP155" s="11"/>
      <c r="UYQ155" s="6"/>
      <c r="UYW155" s="11"/>
      <c r="UYX155" s="6"/>
      <c r="UZD155" s="11"/>
      <c r="UZE155" s="6"/>
      <c r="UZK155" s="11"/>
      <c r="UZL155" s="6"/>
      <c r="UZR155" s="11"/>
      <c r="UZS155" s="6"/>
      <c r="UZY155" s="11"/>
      <c r="UZZ155" s="6"/>
      <c r="VAF155" s="11"/>
      <c r="VAG155" s="6"/>
      <c r="VAM155" s="11"/>
      <c r="VAN155" s="6"/>
      <c r="VAT155" s="11"/>
      <c r="VAU155" s="6"/>
      <c r="VBA155" s="11"/>
      <c r="VBB155" s="6"/>
      <c r="VBH155" s="11"/>
      <c r="VBI155" s="6"/>
      <c r="VBO155" s="11"/>
      <c r="VBP155" s="6"/>
      <c r="VBV155" s="11"/>
      <c r="VBW155" s="6"/>
      <c r="VCC155" s="11"/>
      <c r="VCD155" s="6"/>
      <c r="VCJ155" s="11"/>
      <c r="VCK155" s="6"/>
      <c r="VCQ155" s="11"/>
      <c r="VCR155" s="6"/>
      <c r="VCX155" s="11"/>
      <c r="VCY155" s="6"/>
      <c r="VDE155" s="11"/>
      <c r="VDF155" s="6"/>
      <c r="VDL155" s="11"/>
      <c r="VDM155" s="6"/>
      <c r="VDS155" s="11"/>
      <c r="VDT155" s="6"/>
      <c r="VDZ155" s="11"/>
      <c r="VEA155" s="6"/>
      <c r="VEG155" s="11"/>
      <c r="VEH155" s="6"/>
      <c r="VEN155" s="11"/>
      <c r="VEO155" s="6"/>
      <c r="VEU155" s="11"/>
      <c r="VEV155" s="6"/>
      <c r="VFB155" s="11"/>
      <c r="VFC155" s="6"/>
      <c r="VFI155" s="11"/>
      <c r="VFJ155" s="6"/>
      <c r="VFP155" s="11"/>
      <c r="VFQ155" s="6"/>
      <c r="VFW155" s="11"/>
      <c r="VFX155" s="6"/>
      <c r="VGD155" s="11"/>
      <c r="VGE155" s="6"/>
      <c r="VGK155" s="11"/>
      <c r="VGL155" s="6"/>
      <c r="VGR155" s="11"/>
      <c r="VGS155" s="6"/>
      <c r="VGY155" s="11"/>
      <c r="VGZ155" s="6"/>
      <c r="VHF155" s="11"/>
      <c r="VHG155" s="6"/>
      <c r="VHM155" s="11"/>
      <c r="VHN155" s="6"/>
      <c r="VHT155" s="11"/>
      <c r="VHU155" s="6"/>
      <c r="VIA155" s="11"/>
      <c r="VIB155" s="6"/>
      <c r="VIH155" s="11"/>
      <c r="VII155" s="6"/>
      <c r="VIO155" s="11"/>
      <c r="VIP155" s="6"/>
      <c r="VIV155" s="11"/>
      <c r="VIW155" s="6"/>
      <c r="VJC155" s="11"/>
      <c r="VJD155" s="6"/>
      <c r="VJJ155" s="11"/>
      <c r="VJK155" s="6"/>
      <c r="VJQ155" s="11"/>
      <c r="VJR155" s="6"/>
      <c r="VJX155" s="11"/>
      <c r="VJY155" s="6"/>
      <c r="VKE155" s="11"/>
      <c r="VKF155" s="6"/>
      <c r="VKL155" s="11"/>
      <c r="VKM155" s="6"/>
      <c r="VKS155" s="11"/>
      <c r="VKT155" s="6"/>
      <c r="VKZ155" s="11"/>
      <c r="VLA155" s="6"/>
      <c r="VLG155" s="11"/>
      <c r="VLH155" s="6"/>
      <c r="VLN155" s="11"/>
      <c r="VLO155" s="6"/>
      <c r="VLU155" s="11"/>
      <c r="VLV155" s="6"/>
      <c r="VMB155" s="11"/>
      <c r="VMC155" s="6"/>
      <c r="VMI155" s="11"/>
      <c r="VMJ155" s="6"/>
      <c r="VMP155" s="11"/>
      <c r="VMQ155" s="6"/>
      <c r="VMW155" s="11"/>
      <c r="VMX155" s="6"/>
      <c r="VND155" s="11"/>
      <c r="VNE155" s="6"/>
      <c r="VNK155" s="11"/>
      <c r="VNL155" s="6"/>
      <c r="VNR155" s="11"/>
      <c r="VNS155" s="6"/>
      <c r="VNY155" s="11"/>
      <c r="VNZ155" s="6"/>
      <c r="VOF155" s="11"/>
      <c r="VOG155" s="6"/>
      <c r="VOM155" s="11"/>
      <c r="VON155" s="6"/>
      <c r="VOT155" s="11"/>
      <c r="VOU155" s="6"/>
      <c r="VPA155" s="11"/>
      <c r="VPB155" s="6"/>
      <c r="VPH155" s="11"/>
      <c r="VPI155" s="6"/>
      <c r="VPO155" s="11"/>
      <c r="VPP155" s="6"/>
      <c r="VPV155" s="11"/>
      <c r="VPW155" s="6"/>
      <c r="VQC155" s="11"/>
      <c r="VQD155" s="6"/>
      <c r="VQJ155" s="11"/>
      <c r="VQK155" s="6"/>
      <c r="VQQ155" s="11"/>
      <c r="VQR155" s="6"/>
      <c r="VQX155" s="11"/>
      <c r="VQY155" s="6"/>
      <c r="VRE155" s="11"/>
      <c r="VRF155" s="6"/>
      <c r="VRL155" s="11"/>
      <c r="VRM155" s="6"/>
      <c r="VRS155" s="11"/>
      <c r="VRT155" s="6"/>
      <c r="VRZ155" s="11"/>
      <c r="VSA155" s="6"/>
      <c r="VSG155" s="11"/>
      <c r="VSH155" s="6"/>
      <c r="VSN155" s="11"/>
      <c r="VSO155" s="6"/>
      <c r="VSU155" s="11"/>
      <c r="VSV155" s="6"/>
      <c r="VTB155" s="11"/>
      <c r="VTC155" s="6"/>
      <c r="VTI155" s="11"/>
      <c r="VTJ155" s="6"/>
      <c r="VTP155" s="11"/>
      <c r="VTQ155" s="6"/>
      <c r="VTW155" s="11"/>
      <c r="VTX155" s="6"/>
      <c r="VUD155" s="11"/>
      <c r="VUE155" s="6"/>
      <c r="VUK155" s="11"/>
      <c r="VUL155" s="6"/>
      <c r="VUR155" s="11"/>
      <c r="VUS155" s="6"/>
      <c r="VUY155" s="11"/>
      <c r="VUZ155" s="6"/>
      <c r="VVF155" s="11"/>
      <c r="VVG155" s="6"/>
      <c r="VVM155" s="11"/>
      <c r="VVN155" s="6"/>
      <c r="VVT155" s="11"/>
      <c r="VVU155" s="6"/>
      <c r="VWA155" s="11"/>
      <c r="VWB155" s="6"/>
      <c r="VWH155" s="11"/>
      <c r="VWI155" s="6"/>
      <c r="VWO155" s="11"/>
      <c r="VWP155" s="6"/>
      <c r="VWV155" s="11"/>
      <c r="VWW155" s="6"/>
      <c r="VXC155" s="11"/>
      <c r="VXD155" s="6"/>
      <c r="VXJ155" s="11"/>
      <c r="VXK155" s="6"/>
      <c r="VXQ155" s="11"/>
      <c r="VXR155" s="6"/>
      <c r="VXX155" s="11"/>
      <c r="VXY155" s="6"/>
      <c r="VYE155" s="11"/>
      <c r="VYF155" s="6"/>
      <c r="VYL155" s="11"/>
      <c r="VYM155" s="6"/>
      <c r="VYS155" s="11"/>
      <c r="VYT155" s="6"/>
      <c r="VYZ155" s="11"/>
      <c r="VZA155" s="6"/>
      <c r="VZG155" s="11"/>
      <c r="VZH155" s="6"/>
      <c r="VZN155" s="11"/>
      <c r="VZO155" s="6"/>
      <c r="VZU155" s="11"/>
      <c r="VZV155" s="6"/>
      <c r="WAB155" s="11"/>
      <c r="WAC155" s="6"/>
      <c r="WAI155" s="11"/>
      <c r="WAJ155" s="6"/>
      <c r="WAP155" s="11"/>
      <c r="WAQ155" s="6"/>
      <c r="WAW155" s="11"/>
      <c r="WAX155" s="6"/>
      <c r="WBD155" s="11"/>
      <c r="WBE155" s="6"/>
      <c r="WBK155" s="11"/>
      <c r="WBL155" s="6"/>
      <c r="WBR155" s="11"/>
      <c r="WBS155" s="6"/>
      <c r="WBY155" s="11"/>
      <c r="WBZ155" s="6"/>
      <c r="WCF155" s="11"/>
      <c r="WCG155" s="6"/>
      <c r="WCM155" s="11"/>
      <c r="WCN155" s="6"/>
      <c r="WCT155" s="11"/>
      <c r="WCU155" s="6"/>
      <c r="WDA155" s="11"/>
      <c r="WDB155" s="6"/>
      <c r="WDH155" s="11"/>
      <c r="WDI155" s="6"/>
      <c r="WDO155" s="11"/>
      <c r="WDP155" s="6"/>
      <c r="WDV155" s="11"/>
      <c r="WDW155" s="6"/>
      <c r="WEC155" s="11"/>
      <c r="WED155" s="6"/>
      <c r="WEJ155" s="11"/>
      <c r="WEK155" s="6"/>
      <c r="WEQ155" s="11"/>
      <c r="WER155" s="6"/>
      <c r="WEX155" s="11"/>
      <c r="WEY155" s="6"/>
      <c r="WFE155" s="11"/>
      <c r="WFF155" s="6"/>
      <c r="WFL155" s="11"/>
      <c r="WFM155" s="6"/>
      <c r="WFS155" s="11"/>
      <c r="WFT155" s="6"/>
      <c r="WFZ155" s="11"/>
      <c r="WGA155" s="6"/>
      <c r="WGG155" s="11"/>
      <c r="WGH155" s="6"/>
      <c r="WGN155" s="11"/>
      <c r="WGO155" s="6"/>
      <c r="WGU155" s="11"/>
      <c r="WGV155" s="6"/>
      <c r="WHB155" s="11"/>
      <c r="WHC155" s="6"/>
      <c r="WHI155" s="11"/>
      <c r="WHJ155" s="6"/>
      <c r="WHP155" s="11"/>
      <c r="WHQ155" s="6"/>
      <c r="WHW155" s="11"/>
      <c r="WHX155" s="6"/>
      <c r="WID155" s="11"/>
      <c r="WIE155" s="6"/>
      <c r="WIK155" s="11"/>
      <c r="WIL155" s="6"/>
      <c r="WIR155" s="11"/>
      <c r="WIS155" s="6"/>
      <c r="WIY155" s="11"/>
      <c r="WIZ155" s="6"/>
      <c r="WJF155" s="11"/>
      <c r="WJG155" s="6"/>
      <c r="WJM155" s="11"/>
      <c r="WJN155" s="6"/>
      <c r="WJT155" s="11"/>
      <c r="WJU155" s="6"/>
      <c r="WKA155" s="11"/>
      <c r="WKB155" s="6"/>
      <c r="WKH155" s="11"/>
      <c r="WKI155" s="6"/>
      <c r="WKO155" s="11"/>
      <c r="WKP155" s="6"/>
      <c r="WKV155" s="11"/>
      <c r="WKW155" s="6"/>
      <c r="WLC155" s="11"/>
      <c r="WLD155" s="6"/>
      <c r="WLJ155" s="11"/>
      <c r="WLK155" s="6"/>
      <c r="WLQ155" s="11"/>
      <c r="WLR155" s="6"/>
      <c r="WLX155" s="11"/>
      <c r="WLY155" s="6"/>
      <c r="WME155" s="11"/>
      <c r="WMF155" s="6"/>
      <c r="WML155" s="11"/>
      <c r="WMM155" s="6"/>
      <c r="WMS155" s="11"/>
      <c r="WMT155" s="6"/>
      <c r="WMZ155" s="11"/>
      <c r="WNA155" s="6"/>
      <c r="WNG155" s="11"/>
      <c r="WNH155" s="6"/>
      <c r="WNN155" s="11"/>
      <c r="WNO155" s="6"/>
      <c r="WNU155" s="11"/>
      <c r="WNV155" s="6"/>
      <c r="WOB155" s="11"/>
      <c r="WOC155" s="6"/>
      <c r="WOI155" s="11"/>
      <c r="WOJ155" s="6"/>
      <c r="WOP155" s="11"/>
      <c r="WOQ155" s="6"/>
      <c r="WOW155" s="11"/>
      <c r="WOX155" s="6"/>
      <c r="WPD155" s="11"/>
      <c r="WPE155" s="6"/>
      <c r="WPK155" s="11"/>
      <c r="WPL155" s="6"/>
      <c r="WPR155" s="11"/>
      <c r="WPS155" s="6"/>
      <c r="WPY155" s="11"/>
      <c r="WPZ155" s="6"/>
      <c r="WQF155" s="11"/>
      <c r="WQG155" s="6"/>
      <c r="WQM155" s="11"/>
      <c r="WQN155" s="6"/>
      <c r="WQT155" s="11"/>
      <c r="WQU155" s="6"/>
      <c r="WRA155" s="11"/>
      <c r="WRB155" s="6"/>
      <c r="WRH155" s="11"/>
      <c r="WRI155" s="6"/>
      <c r="WRO155" s="11"/>
      <c r="WRP155" s="6"/>
      <c r="WRV155" s="11"/>
      <c r="WRW155" s="6"/>
      <c r="WSC155" s="11"/>
      <c r="WSD155" s="6"/>
      <c r="WSJ155" s="11"/>
      <c r="WSK155" s="6"/>
      <c r="WSQ155" s="11"/>
      <c r="WSR155" s="6"/>
      <c r="WSX155" s="11"/>
      <c r="WSY155" s="6"/>
      <c r="WTE155" s="11"/>
      <c r="WTF155" s="6"/>
      <c r="WTL155" s="11"/>
      <c r="WTM155" s="6"/>
      <c r="WTS155" s="11"/>
      <c r="WTT155" s="6"/>
      <c r="WTZ155" s="11"/>
      <c r="WUA155" s="6"/>
      <c r="WUG155" s="11"/>
      <c r="WUH155" s="6"/>
      <c r="WUN155" s="11"/>
      <c r="WUO155" s="6"/>
      <c r="WUU155" s="11"/>
      <c r="WUV155" s="6"/>
      <c r="WVB155" s="11"/>
      <c r="WVC155" s="6"/>
      <c r="WVI155" s="11"/>
      <c r="WVJ155" s="6"/>
      <c r="WVP155" s="11"/>
      <c r="WVQ155" s="6"/>
      <c r="WVW155" s="11"/>
      <c r="WVX155" s="6"/>
      <c r="WWD155" s="11"/>
      <c r="WWE155" s="6"/>
      <c r="WWK155" s="11"/>
      <c r="WWL155" s="6"/>
      <c r="WWR155" s="11"/>
      <c r="WWS155" s="6"/>
      <c r="WWY155" s="11"/>
      <c r="WWZ155" s="6"/>
      <c r="WXF155" s="11"/>
      <c r="WXG155" s="6"/>
      <c r="WXM155" s="11"/>
      <c r="WXN155" s="6"/>
      <c r="WXT155" s="11"/>
      <c r="WXU155" s="6"/>
      <c r="WYA155" s="11"/>
      <c r="WYB155" s="6"/>
      <c r="WYH155" s="11"/>
      <c r="WYI155" s="6"/>
      <c r="WYO155" s="11"/>
      <c r="WYP155" s="6"/>
      <c r="WYV155" s="11"/>
      <c r="WYW155" s="6"/>
      <c r="WZC155" s="11"/>
      <c r="WZD155" s="6"/>
      <c r="WZJ155" s="11"/>
      <c r="WZK155" s="6"/>
      <c r="WZQ155" s="11"/>
      <c r="WZR155" s="6"/>
      <c r="WZX155" s="11"/>
      <c r="WZY155" s="6"/>
      <c r="XAE155" s="11"/>
      <c r="XAF155" s="6"/>
      <c r="XAL155" s="11"/>
      <c r="XAM155" s="6"/>
      <c r="XAS155" s="11"/>
      <c r="XAT155" s="6"/>
      <c r="XAZ155" s="11"/>
      <c r="XBA155" s="6"/>
      <c r="XBG155" s="11"/>
      <c r="XBH155" s="6"/>
      <c r="XBN155" s="11"/>
      <c r="XBO155" s="6"/>
      <c r="XBU155" s="11"/>
      <c r="XBV155" s="6"/>
      <c r="XCB155" s="11"/>
      <c r="XCC155" s="6"/>
      <c r="XCI155" s="11"/>
      <c r="XCJ155" s="6"/>
      <c r="XCP155" s="11"/>
      <c r="XCQ155" s="6"/>
      <c r="XCW155" s="11"/>
      <c r="XCX155" s="6"/>
      <c r="XDD155" s="11"/>
      <c r="XDE155" s="6"/>
      <c r="XDK155" s="11"/>
      <c r="XDL155" s="6"/>
      <c r="XDR155" s="11"/>
      <c r="XDS155" s="6"/>
      <c r="XDY155" s="11"/>
      <c r="XDZ155" s="6"/>
      <c r="XEF155" s="11"/>
      <c r="XEG155" s="6"/>
      <c r="XEM155" s="11"/>
      <c r="XEN155" s="6"/>
      <c r="XET155" s="11"/>
      <c r="XEU155" s="6"/>
      <c r="XFA155" s="11"/>
      <c r="XFB155" s="6"/>
    </row>
    <row r="156" spans="1:1024 1030:2046 2052:3068 3074:5119 5125:6141 6147:7163 7169:8192 8198:9214 9220:10236 10242:12287 12293:13309 13315:14331 14337:15360 15366:16382" x14ac:dyDescent="0.2">
      <c r="A156" s="11">
        <v>45856</v>
      </c>
      <c r="B156" s="6" t="s">
        <v>20</v>
      </c>
      <c r="C156" s="7">
        <v>5.9236839999999997</v>
      </c>
      <c r="D156" s="7">
        <v>15000000</v>
      </c>
      <c r="E156" s="7">
        <v>88855270.629999995</v>
      </c>
      <c r="F156" s="7">
        <v>116.03797299999999</v>
      </c>
      <c r="G156" s="7">
        <v>116.153265</v>
      </c>
    </row>
    <row r="157" spans="1:1024 1030:2046 2052:3068 3074:5119 5125:6141 6147:7163 7169:8192 8198:9214 9220:10236 10242:12287 12293:13309 13315:14331 14337:15360 15366:16382" x14ac:dyDescent="0.2">
      <c r="A157" s="11">
        <v>45859</v>
      </c>
      <c r="B157" s="6" t="s">
        <v>20</v>
      </c>
      <c r="C157" s="7">
        <v>5.9430199999999997</v>
      </c>
      <c r="D157" s="7">
        <v>15000000</v>
      </c>
      <c r="E157" s="7">
        <v>89145306.790000007</v>
      </c>
      <c r="F157" s="7">
        <v>116.416743</v>
      </c>
      <c r="G157" s="7">
        <v>116.533798</v>
      </c>
    </row>
    <row r="158" spans="1:1024 1030:2046 2052:3068 3074:5119 5125:6141 6147:7163 7169:8192 8198:9214 9220:10236 10242:12287 12293:13309 13315:14331 14337:15360 15366:16382" x14ac:dyDescent="0.2">
      <c r="A158" s="11">
        <v>45860</v>
      </c>
      <c r="B158" s="6" t="s">
        <v>20</v>
      </c>
      <c r="C158" s="7">
        <v>5.8560439999999998</v>
      </c>
      <c r="D158" s="7">
        <v>16000000</v>
      </c>
      <c r="E158" s="7">
        <v>93696708.620000005</v>
      </c>
      <c r="F158" s="7">
        <v>114.712986</v>
      </c>
      <c r="G158" s="7">
        <v>114.82285400000001</v>
      </c>
    </row>
    <row r="159" spans="1:1024 1030:2046 2052:3068 3074:5119 5125:6141 6147:7163 7169:8192 8198:9214 9220:10236 10242:12287 12293:13309 13315:14331 14337:15360 15366:16382" x14ac:dyDescent="0.2">
      <c r="A159" s="11">
        <v>45861</v>
      </c>
      <c r="B159" s="6" t="s">
        <v>20</v>
      </c>
      <c r="C159" s="7">
        <v>5.9131359999999997</v>
      </c>
      <c r="D159" s="7">
        <v>16000000</v>
      </c>
      <c r="E159" s="7">
        <v>94610183.780000001</v>
      </c>
      <c r="F159" s="7">
        <v>115.83135</v>
      </c>
      <c r="G159" s="7">
        <v>115.946291</v>
      </c>
    </row>
    <row r="160" spans="1:1024 1030:2046 2052:3068 3074:5119 5125:6141 6147:7163 7169:8192 8198:9214 9220:10236 10242:12287 12293:13309 13315:14331 14337:15360 15366:16382" x14ac:dyDescent="0.2">
      <c r="A160" s="11">
        <v>45862</v>
      </c>
      <c r="B160" s="6" t="s">
        <v>20</v>
      </c>
      <c r="C160" s="7">
        <v>5.9383869999999996</v>
      </c>
      <c r="D160" s="7">
        <v>17000000</v>
      </c>
      <c r="E160" s="7">
        <v>100952594.14</v>
      </c>
      <c r="F160" s="7">
        <v>116.325988</v>
      </c>
      <c r="G160" s="7">
        <v>116.444373</v>
      </c>
    </row>
    <row r="161" spans="1:7" x14ac:dyDescent="0.2">
      <c r="A161" s="11">
        <v>45863</v>
      </c>
      <c r="B161" s="6" t="s">
        <v>20</v>
      </c>
      <c r="C161" s="7">
        <v>5.9382200000000003</v>
      </c>
      <c r="D161" s="7">
        <v>17000000</v>
      </c>
      <c r="E161" s="7">
        <v>100949756.97</v>
      </c>
      <c r="F161" s="7">
        <v>116.322716</v>
      </c>
      <c r="G161" s="7">
        <v>116.44098</v>
      </c>
    </row>
    <row r="162" spans="1:7" x14ac:dyDescent="0.2">
      <c r="A162" s="11">
        <v>45866</v>
      </c>
      <c r="B162" s="6" t="s">
        <v>20</v>
      </c>
      <c r="C162" s="7">
        <v>6.00624</v>
      </c>
      <c r="D162" s="7">
        <v>17000000</v>
      </c>
      <c r="E162" s="7">
        <v>102106093.45</v>
      </c>
      <c r="F162" s="7">
        <v>117.655148</v>
      </c>
      <c r="G162" s="7">
        <v>117.784003</v>
      </c>
    </row>
    <row r="163" spans="1:7" x14ac:dyDescent="0.2">
      <c r="A163" s="11">
        <v>45867</v>
      </c>
      <c r="B163" s="6" t="s">
        <v>20</v>
      </c>
      <c r="C163" s="7">
        <v>5.9921990000000003</v>
      </c>
      <c r="D163" s="7">
        <v>17000000</v>
      </c>
      <c r="E163" s="7">
        <v>101867383.81999999</v>
      </c>
      <c r="F163" s="7">
        <v>117.380101</v>
      </c>
      <c r="G163" s="7">
        <v>117.510103</v>
      </c>
    </row>
    <row r="164" spans="1:7" x14ac:dyDescent="0.2">
      <c r="A164" s="11">
        <v>45868</v>
      </c>
      <c r="B164" s="6" t="s">
        <v>20</v>
      </c>
      <c r="C164" s="7">
        <v>6.0137640000000001</v>
      </c>
      <c r="D164" s="7">
        <v>17000000</v>
      </c>
      <c r="E164" s="7">
        <v>102234004.06</v>
      </c>
      <c r="F164" s="7">
        <v>117.80253399999999</v>
      </c>
      <c r="G164" s="7">
        <v>117.93514</v>
      </c>
    </row>
    <row r="165" spans="1:7" x14ac:dyDescent="0.2">
      <c r="A165" s="11">
        <v>45869</v>
      </c>
      <c r="B165" s="6" t="s">
        <v>20</v>
      </c>
      <c r="C165" s="7">
        <v>5.9181049999999997</v>
      </c>
      <c r="D165" s="7">
        <v>17000000</v>
      </c>
      <c r="E165" s="7">
        <v>100607791.15000001</v>
      </c>
      <c r="F165" s="7">
        <v>115.928687</v>
      </c>
      <c r="G165" s="7">
        <v>116.053517</v>
      </c>
    </row>
    <row r="166" spans="1:7" x14ac:dyDescent="0.2">
      <c r="A166" s="11">
        <v>45870</v>
      </c>
      <c r="B166" s="6" t="s">
        <v>20</v>
      </c>
      <c r="C166" s="7">
        <v>5.7542590000000002</v>
      </c>
      <c r="D166" s="7">
        <v>17000000</v>
      </c>
      <c r="E166" s="7">
        <v>97822412.650000006</v>
      </c>
      <c r="F166" s="7">
        <v>112.719138</v>
      </c>
      <c r="G166" s="7">
        <v>112.83630700000001</v>
      </c>
    </row>
    <row r="167" spans="1:7" x14ac:dyDescent="0.2">
      <c r="A167" s="11">
        <v>45873</v>
      </c>
      <c r="B167" s="6" t="s">
        <v>20</v>
      </c>
      <c r="C167" s="7">
        <v>5.8569009999999997</v>
      </c>
      <c r="D167" s="7">
        <v>17000000</v>
      </c>
      <c r="E167" s="7">
        <v>99567332.870000005</v>
      </c>
      <c r="F167" s="7">
        <v>114.72977299999999</v>
      </c>
      <c r="G167" s="7">
        <v>114.851989</v>
      </c>
    </row>
    <row r="168" spans="1:7" x14ac:dyDescent="0.2">
      <c r="A168" s="11">
        <v>45874</v>
      </c>
      <c r="B168" s="6" t="s">
        <v>20</v>
      </c>
      <c r="C168" s="7">
        <v>5.8511680000000004</v>
      </c>
      <c r="D168" s="7">
        <v>17000000</v>
      </c>
      <c r="E168" s="7">
        <v>99469867.659999996</v>
      </c>
      <c r="F168" s="7">
        <v>114.61747099999999</v>
      </c>
      <c r="G168" s="7">
        <v>114.744169</v>
      </c>
    </row>
    <row r="169" spans="1:7" x14ac:dyDescent="0.2">
      <c r="A169" s="11">
        <v>45875</v>
      </c>
      <c r="B169" s="6" t="s">
        <v>20</v>
      </c>
      <c r="C169" s="7">
        <v>5.8763030000000001</v>
      </c>
      <c r="D169" s="7">
        <v>17000000</v>
      </c>
      <c r="E169" s="7">
        <v>99897151.430000007</v>
      </c>
      <c r="F169" s="7">
        <v>115.109835</v>
      </c>
      <c r="G169" s="7">
        <v>115.233563</v>
      </c>
    </row>
    <row r="170" spans="1:7" x14ac:dyDescent="0.2">
      <c r="A170" s="11">
        <v>45876</v>
      </c>
      <c r="B170" s="6" t="s">
        <v>20</v>
      </c>
      <c r="C170" s="7">
        <v>5.9353129999999998</v>
      </c>
      <c r="D170" s="7">
        <v>17000000</v>
      </c>
      <c r="E170" s="7">
        <v>100900327.39</v>
      </c>
      <c r="F170" s="7">
        <v>116.265772</v>
      </c>
      <c r="G170" s="7">
        <v>116.39539499999999</v>
      </c>
    </row>
    <row r="171" spans="1:7" x14ac:dyDescent="0.2">
      <c r="A171" s="11">
        <v>45877</v>
      </c>
      <c r="B171" s="6" t="s">
        <v>20</v>
      </c>
      <c r="C171" s="7">
        <v>5.979622</v>
      </c>
      <c r="D171" s="7">
        <v>17000000</v>
      </c>
      <c r="E171" s="7">
        <v>101653577.47</v>
      </c>
      <c r="F171" s="7">
        <v>117.13373300000001</v>
      </c>
      <c r="G171" s="7">
        <v>117.262064</v>
      </c>
    </row>
    <row r="172" spans="1:7" x14ac:dyDescent="0.2">
      <c r="A172" s="11">
        <v>45880</v>
      </c>
      <c r="B172" s="6" t="s">
        <v>20</v>
      </c>
      <c r="C172" s="7">
        <v>5.9639369999999996</v>
      </c>
      <c r="D172" s="7">
        <v>17000000</v>
      </c>
      <c r="E172" s="7">
        <v>101386931.13</v>
      </c>
      <c r="F172" s="7">
        <v>116.826482</v>
      </c>
      <c r="G172" s="7">
        <v>116.95656700000001</v>
      </c>
    </row>
    <row r="173" spans="1:7" x14ac:dyDescent="0.2">
      <c r="A173" s="11">
        <v>45881</v>
      </c>
      <c r="B173" s="6" t="s">
        <v>20</v>
      </c>
      <c r="C173" s="7">
        <v>6.0536079999999997</v>
      </c>
      <c r="D173" s="7">
        <v>17000000</v>
      </c>
      <c r="E173" s="7">
        <v>102911340.84999999</v>
      </c>
      <c r="F173" s="7">
        <v>118.58303100000001</v>
      </c>
      <c r="G173" s="7">
        <v>118.718114</v>
      </c>
    </row>
    <row r="174" spans="1:7" x14ac:dyDescent="0.2">
      <c r="A174" s="11">
        <v>45882</v>
      </c>
      <c r="B174" s="6" t="s">
        <v>20</v>
      </c>
      <c r="C174" s="7">
        <v>6.0827720000000003</v>
      </c>
      <c r="D174" s="7">
        <v>17000000</v>
      </c>
      <c r="E174" s="7">
        <v>103407128.98</v>
      </c>
      <c r="F174" s="7">
        <v>119.154319</v>
      </c>
      <c r="G174" s="7">
        <v>119.292913</v>
      </c>
    </row>
    <row r="175" spans="1:7" x14ac:dyDescent="0.2">
      <c r="A175" s="11">
        <v>45883</v>
      </c>
      <c r="B175" s="6" t="s">
        <v>20</v>
      </c>
      <c r="C175" s="7">
        <v>6.0658940000000001</v>
      </c>
      <c r="D175" s="7">
        <v>17000000</v>
      </c>
      <c r="E175" s="7">
        <v>103120200.5</v>
      </c>
      <c r="F175" s="7">
        <v>118.823699</v>
      </c>
      <c r="G175" s="7">
        <v>118.962805</v>
      </c>
    </row>
    <row r="176" spans="1:7" x14ac:dyDescent="0.2">
      <c r="A176" s="11">
        <v>45884</v>
      </c>
      <c r="B176" s="6" t="s">
        <v>20</v>
      </c>
      <c r="C176" s="7">
        <v>6.0056070000000004</v>
      </c>
      <c r="D176" s="7">
        <v>17000000</v>
      </c>
      <c r="E176" s="7">
        <v>102095330.02</v>
      </c>
      <c r="F176" s="7">
        <v>117.642748</v>
      </c>
      <c r="G176" s="7">
        <v>117.778671</v>
      </c>
    </row>
    <row r="177" spans="1:7" x14ac:dyDescent="0.2">
      <c r="A177" s="11">
        <v>45887</v>
      </c>
      <c r="B177" s="6" t="s">
        <v>20</v>
      </c>
      <c r="C177" s="7">
        <v>6.0010019999999997</v>
      </c>
      <c r="D177" s="7">
        <v>17000000</v>
      </c>
      <c r="E177" s="7">
        <v>102017049.5</v>
      </c>
      <c r="F177" s="7">
        <v>117.552542</v>
      </c>
      <c r="G177" s="7">
        <v>117.690682</v>
      </c>
    </row>
    <row r="178" spans="1:7" x14ac:dyDescent="0.2">
      <c r="A178" s="11">
        <v>45888</v>
      </c>
      <c r="B178" s="6" t="s">
        <v>20</v>
      </c>
      <c r="C178" s="7">
        <v>5.9007719999999999</v>
      </c>
      <c r="D178" s="7">
        <v>17000000</v>
      </c>
      <c r="E178" s="7">
        <v>100313132.93000001</v>
      </c>
      <c r="F178" s="7">
        <v>115.58915399999999</v>
      </c>
      <c r="G178" s="7">
        <v>115.723699</v>
      </c>
    </row>
    <row r="179" spans="1:7" x14ac:dyDescent="0.2">
      <c r="A179" s="11">
        <v>45889</v>
      </c>
      <c r="B179" s="6" t="s">
        <v>20</v>
      </c>
      <c r="C179" s="7">
        <v>5.8389870000000004</v>
      </c>
      <c r="D179" s="7">
        <v>17000000</v>
      </c>
      <c r="E179" s="7">
        <v>99262791.510000005</v>
      </c>
      <c r="F179" s="7">
        <v>114.37885900000001</v>
      </c>
      <c r="G179" s="7">
        <v>114.50795599999999</v>
      </c>
    </row>
    <row r="180" spans="1:7" x14ac:dyDescent="0.2">
      <c r="A180" s="11">
        <v>45890</v>
      </c>
      <c r="B180" s="6" t="s">
        <v>20</v>
      </c>
      <c r="C180" s="7">
        <v>5.8133379999999999</v>
      </c>
      <c r="D180" s="7">
        <v>17000000</v>
      </c>
      <c r="E180" s="7">
        <v>98826759.120000005</v>
      </c>
      <c r="F180" s="7">
        <v>113.876426</v>
      </c>
      <c r="G180" s="7">
        <v>114.00410599999999</v>
      </c>
    </row>
    <row r="181" spans="1:7" x14ac:dyDescent="0.2">
      <c r="A181" s="11">
        <v>45891</v>
      </c>
      <c r="B181" s="6" t="s">
        <v>20</v>
      </c>
      <c r="C181" s="7">
        <v>5.9048740000000004</v>
      </c>
      <c r="D181" s="7">
        <v>17000000</v>
      </c>
      <c r="E181" s="7">
        <v>100382858.09</v>
      </c>
      <c r="F181" s="7">
        <v>115.66950799999999</v>
      </c>
      <c r="G181" s="7">
        <v>115.79892599999999</v>
      </c>
    </row>
    <row r="182" spans="1:7" x14ac:dyDescent="0.2">
      <c r="A182" s="11">
        <v>45895</v>
      </c>
      <c r="B182" s="6" t="s">
        <v>20</v>
      </c>
      <c r="C182" s="7">
        <v>5.9199859999999997</v>
      </c>
      <c r="D182" s="7">
        <v>18000000</v>
      </c>
      <c r="E182" s="7">
        <v>106559748.81999999</v>
      </c>
      <c r="F182" s="7">
        <v>115.96553400000001</v>
      </c>
      <c r="G182" s="7">
        <v>116.10078799999999</v>
      </c>
    </row>
    <row r="183" spans="1:7" x14ac:dyDescent="0.2">
      <c r="A183" s="11">
        <v>45896</v>
      </c>
      <c r="B183" s="6" t="s">
        <v>20</v>
      </c>
      <c r="C183" s="7">
        <v>5.9618929999999999</v>
      </c>
      <c r="D183" s="7">
        <v>18000000</v>
      </c>
      <c r="E183" s="7">
        <v>107314084.55</v>
      </c>
      <c r="F183" s="7">
        <v>116.78644300000001</v>
      </c>
      <c r="G183" s="7">
        <v>116.926937</v>
      </c>
    </row>
    <row r="184" spans="1:7" x14ac:dyDescent="0.2">
      <c r="A184" s="11">
        <v>45897</v>
      </c>
      <c r="B184" s="6" t="s">
        <v>20</v>
      </c>
      <c r="C184" s="7">
        <v>6.0433539999999999</v>
      </c>
      <c r="D184" s="7">
        <v>18000000</v>
      </c>
      <c r="E184" s="7">
        <v>108780377.77</v>
      </c>
      <c r="F184" s="7">
        <v>118.382167</v>
      </c>
      <c r="G184" s="7">
        <v>118.528837</v>
      </c>
    </row>
    <row r="185" spans="1:7" x14ac:dyDescent="0.2">
      <c r="A185" s="11">
        <v>45898</v>
      </c>
      <c r="B185" s="6" t="s">
        <v>20</v>
      </c>
      <c r="C185" s="7">
        <v>5.9438969999999998</v>
      </c>
      <c r="D185" s="7">
        <v>18000000</v>
      </c>
      <c r="E185" s="7">
        <v>106990149.34</v>
      </c>
      <c r="F185" s="7">
        <v>116.433922</v>
      </c>
      <c r="G185" s="7">
        <v>116.57794199999999</v>
      </c>
    </row>
    <row r="186" spans="1:7" x14ac:dyDescent="0.2">
      <c r="A186" s="11">
        <v>45901</v>
      </c>
      <c r="B186" s="6" t="s">
        <v>20</v>
      </c>
      <c r="C186" s="7">
        <v>5.9300839999999999</v>
      </c>
      <c r="D186" s="7">
        <v>18000000</v>
      </c>
      <c r="E186" s="7">
        <v>106741526.11</v>
      </c>
      <c r="F186" s="7">
        <v>116.163342</v>
      </c>
      <c r="G186" s="7">
        <v>116.308826</v>
      </c>
    </row>
    <row r="187" spans="1:7" x14ac:dyDescent="0.2">
      <c r="A187" s="11">
        <v>45902</v>
      </c>
      <c r="B187" s="6" t="s">
        <v>20</v>
      </c>
      <c r="C187" s="7">
        <v>5.8828909999999999</v>
      </c>
      <c r="D187" s="7">
        <v>18000000</v>
      </c>
      <c r="E187" s="7">
        <v>105892048.81999999</v>
      </c>
      <c r="F187" s="7">
        <v>115.23888700000001</v>
      </c>
      <c r="G187" s="7">
        <v>115.384286</v>
      </c>
    </row>
    <row r="188" spans="1:7" x14ac:dyDescent="0.2">
      <c r="A188" s="11">
        <v>45903</v>
      </c>
      <c r="B188" s="6" t="s">
        <v>20</v>
      </c>
      <c r="C188" s="7">
        <v>5.9198760000000004</v>
      </c>
      <c r="D188" s="7">
        <v>18000000</v>
      </c>
      <c r="E188" s="7">
        <v>106557779.2</v>
      </c>
      <c r="F188" s="7">
        <v>115.963379</v>
      </c>
      <c r="G188" s="7">
        <v>116.111318</v>
      </c>
    </row>
    <row r="189" spans="1:7" x14ac:dyDescent="0.2">
      <c r="A189" s="11">
        <v>45904</v>
      </c>
      <c r="B189" s="6" t="s">
        <v>20</v>
      </c>
      <c r="C189" s="7">
        <v>5.9797500000000001</v>
      </c>
      <c r="D189" s="7">
        <v>18000000</v>
      </c>
      <c r="E189" s="7">
        <v>107635505.65000001</v>
      </c>
      <c r="F189" s="7">
        <v>117.13624</v>
      </c>
      <c r="G189" s="7">
        <v>117.28333000000001</v>
      </c>
    </row>
    <row r="190" spans="1:7" x14ac:dyDescent="0.2">
      <c r="A190" s="11">
        <v>45905</v>
      </c>
      <c r="B190" s="6" t="s">
        <v>20</v>
      </c>
      <c r="C190" s="7">
        <v>6.021617</v>
      </c>
      <c r="D190" s="7">
        <v>18000000</v>
      </c>
      <c r="E190" s="7">
        <v>108389110.52</v>
      </c>
      <c r="F190" s="7">
        <v>117.95636500000001</v>
      </c>
      <c r="G190" s="7">
        <v>118.107788</v>
      </c>
    </row>
    <row r="191" spans="1:7" x14ac:dyDescent="0.2">
      <c r="A191" s="11">
        <v>45908</v>
      </c>
      <c r="B191" s="6" t="s">
        <v>20</v>
      </c>
      <c r="C191" s="7">
        <v>6.076041</v>
      </c>
      <c r="D191" s="7">
        <v>18000000</v>
      </c>
      <c r="E191" s="7">
        <v>109368750.76000001</v>
      </c>
      <c r="F191" s="7">
        <v>119.02246700000001</v>
      </c>
      <c r="G191" s="7">
        <v>119.18000600000001</v>
      </c>
    </row>
    <row r="192" spans="1:7" x14ac:dyDescent="0.2">
      <c r="A192" s="11">
        <v>45909</v>
      </c>
      <c r="B192" s="6" t="s">
        <v>20</v>
      </c>
      <c r="C192" s="7">
        <v>6.1344620000000001</v>
      </c>
      <c r="D192" s="7">
        <v>18000000</v>
      </c>
      <c r="E192" s="7">
        <v>110420333.55</v>
      </c>
      <c r="F192" s="7">
        <v>120.166865</v>
      </c>
      <c r="G192" s="7">
        <v>120.330038</v>
      </c>
    </row>
    <row r="193" spans="1:7" x14ac:dyDescent="0.2">
      <c r="A193" s="11">
        <v>45910</v>
      </c>
      <c r="B193" s="6" t="s">
        <v>20</v>
      </c>
      <c r="C193" s="7">
        <v>6.3047579999999996</v>
      </c>
      <c r="D193" s="7">
        <v>18000000</v>
      </c>
      <c r="E193" s="7">
        <v>113485652.63</v>
      </c>
      <c r="F193" s="7">
        <v>123.502763</v>
      </c>
      <c r="G193" s="7">
        <v>123.683744</v>
      </c>
    </row>
    <row r="194" spans="1:7" x14ac:dyDescent="0.2">
      <c r="A194" s="11">
        <v>45911</v>
      </c>
      <c r="B194" s="6" t="s">
        <v>20</v>
      </c>
      <c r="C194" s="7">
        <v>6.3152189999999999</v>
      </c>
      <c r="D194" s="7">
        <v>18000000</v>
      </c>
      <c r="E194" s="7">
        <v>113673959.15000001</v>
      </c>
      <c r="F194" s="7">
        <v>123.70768200000001</v>
      </c>
      <c r="G194" s="7">
        <v>123.888423</v>
      </c>
    </row>
    <row r="195" spans="1:7" x14ac:dyDescent="0.2">
      <c r="A195" s="11">
        <v>45912</v>
      </c>
      <c r="B195" s="6" t="s">
        <v>20</v>
      </c>
      <c r="C195" s="7">
        <v>6.3358140000000001</v>
      </c>
      <c r="D195" s="7">
        <v>18000000</v>
      </c>
      <c r="E195" s="7">
        <v>114044661.27</v>
      </c>
      <c r="F195" s="7">
        <v>124.111113</v>
      </c>
      <c r="G195" s="7">
        <v>124.292281</v>
      </c>
    </row>
    <row r="196" spans="1:7" x14ac:dyDescent="0.2">
      <c r="A196" s="11">
        <v>45915</v>
      </c>
      <c r="B196" s="6" t="s">
        <v>20</v>
      </c>
      <c r="C196" s="7">
        <v>6.4302039999999998</v>
      </c>
      <c r="D196" s="7">
        <v>18000000</v>
      </c>
      <c r="E196" s="7">
        <v>115743687.38</v>
      </c>
      <c r="F196" s="7">
        <v>125.96010200000001</v>
      </c>
      <c r="G196" s="7">
        <v>126.1503</v>
      </c>
    </row>
    <row r="197" spans="1:7" x14ac:dyDescent="0.2">
      <c r="A197" s="11">
        <v>45916</v>
      </c>
      <c r="B197" s="6" t="s">
        <v>20</v>
      </c>
      <c r="C197" s="7">
        <v>6.4553950000000002</v>
      </c>
      <c r="D197" s="7">
        <v>18000000</v>
      </c>
      <c r="E197" s="7">
        <v>116197118</v>
      </c>
      <c r="F197" s="7">
        <v>126.453564</v>
      </c>
      <c r="G197" s="7">
        <v>126.647789</v>
      </c>
    </row>
    <row r="198" spans="1:7" x14ac:dyDescent="0.2">
      <c r="A198" s="11">
        <v>45917</v>
      </c>
      <c r="B198" s="6" t="s">
        <v>20</v>
      </c>
      <c r="C198" s="7">
        <v>6.4345489999999996</v>
      </c>
      <c r="D198" s="7">
        <v>19000000</v>
      </c>
      <c r="E198" s="7">
        <v>122256449.41</v>
      </c>
      <c r="F198" s="7">
        <v>126.045215</v>
      </c>
      <c r="G198" s="7">
        <v>126.238317</v>
      </c>
    </row>
    <row r="199" spans="1:7" x14ac:dyDescent="0.2">
      <c r="A199" s="11">
        <v>45918</v>
      </c>
      <c r="B199" s="6" t="s">
        <v>20</v>
      </c>
      <c r="C199" s="7">
        <v>6.5854470000000003</v>
      </c>
      <c r="D199" s="7">
        <v>19000000</v>
      </c>
      <c r="E199" s="7">
        <v>125123500.06999999</v>
      </c>
      <c r="F199" s="7">
        <v>129.00112899999999</v>
      </c>
      <c r="G199" s="7">
        <v>129.206515</v>
      </c>
    </row>
    <row r="200" spans="1:7" x14ac:dyDescent="0.2">
      <c r="A200" s="11">
        <v>45919</v>
      </c>
      <c r="B200" s="6" t="s">
        <v>20</v>
      </c>
      <c r="C200" s="7">
        <v>6.6066969999999996</v>
      </c>
      <c r="D200" s="7">
        <v>19000000</v>
      </c>
      <c r="E200" s="7">
        <v>125527245.23</v>
      </c>
      <c r="F200" s="7">
        <v>129.41739100000001</v>
      </c>
      <c r="G200" s="7">
        <v>129.62448900000001</v>
      </c>
    </row>
    <row r="201" spans="1:7" x14ac:dyDescent="0.2">
      <c r="A201" s="11">
        <v>45922</v>
      </c>
      <c r="B201" s="6" t="s">
        <v>20</v>
      </c>
      <c r="C201" s="7">
        <v>6.6899369999999996</v>
      </c>
      <c r="D201" s="7">
        <v>19000000</v>
      </c>
      <c r="E201" s="7">
        <v>127108816.23999999</v>
      </c>
      <c r="F201" s="7">
        <v>131.047965</v>
      </c>
      <c r="G201" s="7">
        <v>131.26208199999999</v>
      </c>
    </row>
    <row r="202" spans="1:7" x14ac:dyDescent="0.2">
      <c r="A202" s="11">
        <v>45923</v>
      </c>
      <c r="B202" s="6" t="s">
        <v>20</v>
      </c>
      <c r="C202" s="7">
        <v>6.6742419999999996</v>
      </c>
      <c r="D202" s="7">
        <v>19000000</v>
      </c>
      <c r="E202" s="7">
        <v>126810613.06999999</v>
      </c>
      <c r="F202" s="7">
        <v>130.74051800000001</v>
      </c>
      <c r="G202" s="7">
        <v>130.95508899999999</v>
      </c>
    </row>
    <row r="203" spans="1:7" x14ac:dyDescent="0.2">
      <c r="A203" s="11">
        <v>45924</v>
      </c>
      <c r="B203" s="6" t="s">
        <v>20</v>
      </c>
      <c r="C203" s="7">
        <v>6.6472040000000003</v>
      </c>
      <c r="D203" s="7">
        <v>19000000</v>
      </c>
      <c r="E203" s="7">
        <v>126296876.04000001</v>
      </c>
      <c r="F203" s="7">
        <v>130.21087600000001</v>
      </c>
      <c r="G203" s="7">
        <v>130.42591300000001</v>
      </c>
    </row>
    <row r="204" spans="1:7" x14ac:dyDescent="0.2">
      <c r="A204" s="11">
        <v>45925</v>
      </c>
      <c r="B204" s="6" t="s">
        <v>20</v>
      </c>
      <c r="C204" s="7">
        <v>6.6400269999999999</v>
      </c>
      <c r="D204" s="7">
        <v>19000000</v>
      </c>
      <c r="E204" s="7">
        <v>126160521.92</v>
      </c>
      <c r="F204" s="7">
        <v>130.07028700000001</v>
      </c>
      <c r="G204" s="7">
        <v>130.28698900000001</v>
      </c>
    </row>
    <row r="205" spans="1:7" x14ac:dyDescent="0.2">
      <c r="A205" s="11">
        <v>45926</v>
      </c>
      <c r="B205" s="6" t="s">
        <v>20</v>
      </c>
      <c r="C205" s="7">
        <v>6.6214839999999997</v>
      </c>
      <c r="D205" s="7">
        <v>26000000</v>
      </c>
      <c r="E205" s="7">
        <v>172158607.87</v>
      </c>
      <c r="F205" s="7">
        <v>129.70705100000001</v>
      </c>
      <c r="G205" s="7">
        <v>129.923845</v>
      </c>
    </row>
    <row r="206" spans="1:7" x14ac:dyDescent="0.2">
      <c r="A206" s="11">
        <v>45929</v>
      </c>
      <c r="B206" s="6" t="s">
        <v>20</v>
      </c>
      <c r="C206" s="7">
        <v>6.6436780000000004</v>
      </c>
      <c r="D206" s="7">
        <v>26000000</v>
      </c>
      <c r="E206" s="7">
        <v>172735644.59999999</v>
      </c>
      <c r="F206" s="7">
        <v>130.14180500000001</v>
      </c>
      <c r="G206" s="7">
        <v>130.33569499999999</v>
      </c>
    </row>
    <row r="207" spans="1:7" x14ac:dyDescent="0.2">
      <c r="A207" s="11">
        <v>45930</v>
      </c>
      <c r="B207" s="6" t="s">
        <v>20</v>
      </c>
      <c r="C207" s="7">
        <v>6.6622870000000001</v>
      </c>
      <c r="D207" s="7">
        <v>27000000</v>
      </c>
      <c r="E207" s="7">
        <v>179881765.83000001</v>
      </c>
      <c r="F207" s="7">
        <v>130.50633400000001</v>
      </c>
      <c r="G207" s="7">
        <v>130.70258699999999</v>
      </c>
    </row>
    <row r="208" spans="1:7" x14ac:dyDescent="0.2">
      <c r="A208" s="11">
        <v>45931</v>
      </c>
      <c r="B208" s="6" t="s">
        <v>20</v>
      </c>
      <c r="C208" s="7">
        <v>6.7815050000000001</v>
      </c>
      <c r="D208" s="7">
        <v>27000000</v>
      </c>
      <c r="E208" s="7">
        <v>183100657.33000001</v>
      </c>
      <c r="F208" s="7">
        <v>132.84167400000001</v>
      </c>
      <c r="G208" s="7">
        <v>133.044297</v>
      </c>
    </row>
    <row r="209" spans="1:7" x14ac:dyDescent="0.2">
      <c r="A209" s="11">
        <v>45932</v>
      </c>
      <c r="B209" s="6" t="s">
        <v>20</v>
      </c>
      <c r="C209" s="7">
        <v>6.8846109999999996</v>
      </c>
      <c r="D209" s="7">
        <v>27000000</v>
      </c>
      <c r="E209" s="7">
        <v>185884518.31</v>
      </c>
      <c r="F209" s="7">
        <v>134.86139800000001</v>
      </c>
      <c r="G209" s="7">
        <v>135.07019299999999</v>
      </c>
    </row>
    <row r="210" spans="1:7" x14ac:dyDescent="0.2">
      <c r="A210" s="11">
        <v>45933</v>
      </c>
      <c r="B210" s="6" t="s">
        <v>20</v>
      </c>
      <c r="C210" s="7">
        <v>6.8439069999999997</v>
      </c>
      <c r="D210" s="7">
        <v>28000000</v>
      </c>
      <c r="E210" s="7">
        <v>191629398.19999999</v>
      </c>
      <c r="F210" s="7">
        <v>134.064055</v>
      </c>
      <c r="G210" s="7">
        <v>134.26584600000001</v>
      </c>
    </row>
    <row r="211" spans="1:7" x14ac:dyDescent="0.2">
      <c r="A211" s="11">
        <v>45936</v>
      </c>
      <c r="B211" s="6" t="s">
        <v>20</v>
      </c>
      <c r="C211" s="7">
        <v>6.9892890000000003</v>
      </c>
      <c r="D211" s="7">
        <v>28000000</v>
      </c>
      <c r="E211" s="7">
        <v>195700100.31999999</v>
      </c>
      <c r="F211" s="7">
        <v>136.91191699999999</v>
      </c>
      <c r="G211" s="7">
        <v>137.124663</v>
      </c>
    </row>
    <row r="212" spans="1:7" x14ac:dyDescent="0.2">
      <c r="A212" s="11">
        <v>45937</v>
      </c>
      <c r="B212" s="6" t="s">
        <v>20</v>
      </c>
      <c r="C212" s="7">
        <v>6.9473010000000004</v>
      </c>
      <c r="D212" s="7">
        <v>30000000</v>
      </c>
      <c r="E212" s="7">
        <v>208419037.15000001</v>
      </c>
      <c r="F212" s="7">
        <v>136.08942099999999</v>
      </c>
      <c r="G212" s="7">
        <v>136.30144899999999</v>
      </c>
    </row>
    <row r="213" spans="1:7" x14ac:dyDescent="0.2">
      <c r="A213" s="11">
        <v>45938</v>
      </c>
      <c r="B213" s="6" t="s">
        <v>20</v>
      </c>
      <c r="C213" s="7">
        <v>7.0552440000000001</v>
      </c>
      <c r="D213" s="7">
        <v>30000000</v>
      </c>
      <c r="E213" s="7">
        <v>211657339.11000001</v>
      </c>
      <c r="F213" s="7">
        <v>138.20389700000001</v>
      </c>
      <c r="G213" s="7">
        <v>138.421852</v>
      </c>
    </row>
    <row r="214" spans="1:7" x14ac:dyDescent="0.2">
      <c r="A214" s="11">
        <v>45939</v>
      </c>
      <c r="B214" s="6" t="s">
        <v>20</v>
      </c>
      <c r="C214" s="7">
        <v>7.0499780000000003</v>
      </c>
      <c r="D214" s="7">
        <v>36000000</v>
      </c>
      <c r="E214" s="7">
        <v>253799224.75999999</v>
      </c>
      <c r="F214" s="7">
        <v>138.10074299999999</v>
      </c>
      <c r="G214" s="7">
        <v>138.319469</v>
      </c>
    </row>
    <row r="215" spans="1:7" x14ac:dyDescent="0.2">
      <c r="A215" s="11">
        <v>45940</v>
      </c>
      <c r="B215" s="6" t="s">
        <v>20</v>
      </c>
      <c r="C215" s="7">
        <v>6.797885</v>
      </c>
      <c r="D215" s="7">
        <v>36000000</v>
      </c>
      <c r="E215" s="7">
        <v>244723875.80000001</v>
      </c>
      <c r="F215" s="7">
        <v>133.16253800000001</v>
      </c>
      <c r="G215" s="7">
        <v>133.37515500000001</v>
      </c>
    </row>
    <row r="216" spans="1:7" x14ac:dyDescent="0.2">
      <c r="A216" s="11">
        <v>45943</v>
      </c>
      <c r="B216" s="6" t="s">
        <v>20</v>
      </c>
      <c r="C216" s="7">
        <v>6.9410740000000004</v>
      </c>
      <c r="D216" s="7">
        <v>36000000</v>
      </c>
      <c r="E216" s="7">
        <v>249878664.75</v>
      </c>
      <c r="F216" s="7">
        <v>135.96744200000001</v>
      </c>
      <c r="G216" s="7">
        <v>136.187296</v>
      </c>
    </row>
    <row r="217" spans="1:7" x14ac:dyDescent="0.2">
      <c r="A217" s="11">
        <v>45944</v>
      </c>
      <c r="B217" s="6" t="s">
        <v>20</v>
      </c>
      <c r="C217" s="7">
        <v>6.8727799999999997</v>
      </c>
      <c r="D217" s="7">
        <v>38000000</v>
      </c>
      <c r="E217" s="7">
        <v>261165666.88</v>
      </c>
      <c r="F217" s="7">
        <v>134.62964299999999</v>
      </c>
      <c r="G217" s="7">
        <v>134.84571299999999</v>
      </c>
    </row>
    <row r="218" spans="1:7" x14ac:dyDescent="0.2">
      <c r="A218" s="11">
        <v>45945</v>
      </c>
      <c r="B218" s="6" t="s">
        <v>20</v>
      </c>
      <c r="C218" s="7">
        <v>7.021369</v>
      </c>
      <c r="D218" s="7">
        <v>38000000</v>
      </c>
      <c r="E218" s="7">
        <v>266812043.87</v>
      </c>
      <c r="F218" s="7">
        <v>137.54032599999999</v>
      </c>
      <c r="G218" s="7">
        <v>137.767154</v>
      </c>
    </row>
    <row r="219" spans="1:7" x14ac:dyDescent="0.2">
      <c r="A219" s="11">
        <v>45946</v>
      </c>
      <c r="B219" s="6" t="s">
        <v>20</v>
      </c>
      <c r="C219" s="7">
        <v>7.052708</v>
      </c>
      <c r="D219" s="7">
        <v>38000000</v>
      </c>
      <c r="E219" s="7">
        <v>268002936.81999999</v>
      </c>
      <c r="F219" s="7">
        <v>138.15422000000001</v>
      </c>
      <c r="G219" s="7">
        <v>138.38515699999999</v>
      </c>
    </row>
    <row r="220" spans="1:7" x14ac:dyDescent="0.2">
      <c r="A220" s="11">
        <v>45947</v>
      </c>
      <c r="B220" s="6" t="s">
        <v>20</v>
      </c>
      <c r="C220" s="7">
        <v>7.0405870000000004</v>
      </c>
      <c r="D220" s="7">
        <v>38000000</v>
      </c>
      <c r="E220" s="7">
        <v>267542342.59999999</v>
      </c>
      <c r="F220" s="7">
        <v>137.91678400000001</v>
      </c>
      <c r="G220" s="7">
        <v>138.145838</v>
      </c>
    </row>
    <row r="221" spans="1:7" x14ac:dyDescent="0.2">
      <c r="A221" s="11">
        <v>45950</v>
      </c>
      <c r="B221" s="6" t="s">
        <v>20</v>
      </c>
      <c r="C221" s="7">
        <v>7.150093</v>
      </c>
      <c r="D221" s="7">
        <v>38000000</v>
      </c>
      <c r="E221" s="7">
        <v>271703535.75999999</v>
      </c>
      <c r="F221" s="7">
        <v>140.06187700000001</v>
      </c>
      <c r="G221" s="7">
        <v>140.300749</v>
      </c>
    </row>
    <row r="222" spans="1:7" x14ac:dyDescent="0.2">
      <c r="A222" s="11">
        <v>45951</v>
      </c>
      <c r="B222" s="6" t="s">
        <v>20</v>
      </c>
      <c r="C222" s="7">
        <v>7.1263610000000002</v>
      </c>
      <c r="D222" s="7">
        <v>38000000</v>
      </c>
      <c r="E222" s="7">
        <v>270801725.69999999</v>
      </c>
      <c r="F222" s="7">
        <v>139.59699499999999</v>
      </c>
      <c r="G222" s="7">
        <v>139.83495500000001</v>
      </c>
    </row>
    <row r="223" spans="1:7" x14ac:dyDescent="0.2">
      <c r="A223" s="11">
        <v>45952</v>
      </c>
      <c r="B223" s="6" t="s">
        <v>20</v>
      </c>
      <c r="C223" s="7">
        <v>7.050325</v>
      </c>
      <c r="D223" s="7">
        <v>38000000</v>
      </c>
      <c r="E223" s="7">
        <v>267912357.86000001</v>
      </c>
      <c r="F223" s="7">
        <v>138.10754</v>
      </c>
      <c r="G223" s="7">
        <v>138.34382099999999</v>
      </c>
    </row>
    <row r="224" spans="1:7" x14ac:dyDescent="0.2">
      <c r="A224" s="11">
        <v>45953</v>
      </c>
      <c r="B224" s="6" t="s">
        <v>20</v>
      </c>
      <c r="C224" s="7">
        <v>7.124034</v>
      </c>
      <c r="D224" s="7">
        <v>38000000</v>
      </c>
      <c r="E224" s="7">
        <v>270713309.75999999</v>
      </c>
      <c r="F224" s="7">
        <v>139.551412</v>
      </c>
      <c r="G224" s="7">
        <v>139.793025</v>
      </c>
    </row>
    <row r="225" spans="1:7" x14ac:dyDescent="0.2">
      <c r="A225" s="11">
        <v>45954</v>
      </c>
      <c r="B225" s="6" t="s">
        <v>20</v>
      </c>
      <c r="C225" s="7">
        <v>7.269266</v>
      </c>
      <c r="D225" s="7">
        <v>38000000</v>
      </c>
      <c r="E225" s="7">
        <v>276232138.69</v>
      </c>
      <c r="F225" s="7">
        <v>142.39633499999999</v>
      </c>
      <c r="G225" s="7">
        <v>142.645366</v>
      </c>
    </row>
    <row r="226" spans="1:7" x14ac:dyDescent="0.2">
      <c r="A226" s="11">
        <v>45957</v>
      </c>
      <c r="B226" s="6" t="s">
        <v>20</v>
      </c>
      <c r="C226" s="7">
        <v>7.4369540000000001</v>
      </c>
      <c r="D226" s="7">
        <v>38000000</v>
      </c>
      <c r="E226" s="7">
        <v>282604262.24000001</v>
      </c>
      <c r="F226" s="7">
        <v>145.68114499999999</v>
      </c>
      <c r="G226" s="7">
        <v>145.94375500000001</v>
      </c>
    </row>
    <row r="227" spans="1:7" x14ac:dyDescent="0.2">
      <c r="A227" s="11">
        <v>45958</v>
      </c>
      <c r="B227" s="6" t="s">
        <v>20</v>
      </c>
      <c r="C227" s="7">
        <v>7.4561190000000002</v>
      </c>
      <c r="D227" s="7">
        <v>38000000</v>
      </c>
      <c r="E227" s="7">
        <v>283332541.47000003</v>
      </c>
      <c r="F227" s="7">
        <v>146.05656500000001</v>
      </c>
      <c r="G227" s="7">
        <v>146.31982400000001</v>
      </c>
    </row>
    <row r="228" spans="1:7" x14ac:dyDescent="0.2">
      <c r="A228" s="11">
        <v>45959</v>
      </c>
      <c r="B228" s="6" t="s">
        <v>20</v>
      </c>
      <c r="C228" s="7">
        <v>7.530437</v>
      </c>
      <c r="D228" s="7">
        <v>40000000</v>
      </c>
      <c r="E228" s="7">
        <v>301217485.70999998</v>
      </c>
      <c r="F228" s="7">
        <v>147.51236700000001</v>
      </c>
      <c r="G228" s="7">
        <v>147.780812</v>
      </c>
    </row>
    <row r="229" spans="1:7" x14ac:dyDescent="0.2">
      <c r="A229" s="11">
        <v>45960</v>
      </c>
      <c r="B229" s="6" t="s">
        <v>20</v>
      </c>
      <c r="C229" s="7">
        <v>7.4840739999999997</v>
      </c>
      <c r="D229" s="7">
        <v>40000000</v>
      </c>
      <c r="E229" s="7">
        <v>299362962.06</v>
      </c>
      <c r="F229" s="7">
        <v>146.60417000000001</v>
      </c>
      <c r="G229" s="7">
        <v>146.873097</v>
      </c>
    </row>
    <row r="230" spans="1:7" x14ac:dyDescent="0.2">
      <c r="A230" s="11">
        <v>45961</v>
      </c>
      <c r="B230" s="6" t="s">
        <v>20</v>
      </c>
      <c r="C230" s="7">
        <v>7.5301109999999998</v>
      </c>
      <c r="D230" s="7">
        <v>40000000</v>
      </c>
      <c r="E230" s="7">
        <v>301204474.87</v>
      </c>
      <c r="F230" s="7">
        <v>147.50598099999999</v>
      </c>
      <c r="G230" s="7">
        <v>147.778807</v>
      </c>
    </row>
    <row r="231" spans="1:7" x14ac:dyDescent="0.2">
      <c r="A231" s="11">
        <v>45964</v>
      </c>
      <c r="B231" s="6" t="s">
        <v>20</v>
      </c>
      <c r="C231" s="7">
        <v>7.5926559999999998</v>
      </c>
      <c r="D231" s="7">
        <v>43000000</v>
      </c>
      <c r="E231" s="7">
        <v>326484208.00999999</v>
      </c>
      <c r="F231" s="7">
        <v>148.73116400000001</v>
      </c>
      <c r="G231" s="7">
        <v>149.01157699999999</v>
      </c>
    </row>
    <row r="232" spans="1:7" x14ac:dyDescent="0.2">
      <c r="A232" s="11">
        <v>45965</v>
      </c>
      <c r="B232" s="6" t="s">
        <v>20</v>
      </c>
      <c r="C232" s="7">
        <v>7.3565899999999997</v>
      </c>
      <c r="D232" s="7">
        <v>43000000</v>
      </c>
      <c r="E232" s="7">
        <v>316333383.56999999</v>
      </c>
      <c r="F232" s="7">
        <v>144.10691</v>
      </c>
      <c r="G232" s="7">
        <v>144.37334200000001</v>
      </c>
    </row>
    <row r="233" spans="1:7" x14ac:dyDescent="0.2">
      <c r="A233" s="11">
        <v>45966</v>
      </c>
      <c r="B233" s="6" t="s">
        <v>20</v>
      </c>
      <c r="C233" s="7">
        <v>7.3970339999999997</v>
      </c>
      <c r="D233" s="7">
        <v>45000000</v>
      </c>
      <c r="E233" s="7">
        <v>332866553.13999999</v>
      </c>
      <c r="F233" s="7">
        <v>144.89915999999999</v>
      </c>
      <c r="G233" s="7">
        <v>145.16862399999999</v>
      </c>
    </row>
    <row r="234" spans="1:7" x14ac:dyDescent="0.2">
      <c r="A234" s="11">
        <v>45967</v>
      </c>
      <c r="B234" s="6" t="s">
        <v>20</v>
      </c>
      <c r="C234" s="7">
        <v>7.2603429999999998</v>
      </c>
      <c r="D234" s="7">
        <v>45000000</v>
      </c>
      <c r="E234" s="7">
        <v>326715468.41000003</v>
      </c>
      <c r="F234" s="7">
        <v>142.22154399999999</v>
      </c>
      <c r="G234" s="7">
        <v>142.48584199999999</v>
      </c>
    </row>
    <row r="235" spans="1:7" x14ac:dyDescent="0.2">
      <c r="A235" s="11">
        <v>45968</v>
      </c>
      <c r="B235" s="6" t="s">
        <v>20</v>
      </c>
      <c r="C235" s="7">
        <v>7.2038719999999996</v>
      </c>
      <c r="D235" s="7">
        <v>45000000</v>
      </c>
      <c r="E235" s="7">
        <v>324174284.45999998</v>
      </c>
      <c r="F235" s="7">
        <v>141.11534399999999</v>
      </c>
      <c r="G235" s="7">
        <v>141.37694500000001</v>
      </c>
    </row>
    <row r="236" spans="1:7" x14ac:dyDescent="0.2">
      <c r="A236" s="11">
        <v>45971</v>
      </c>
      <c r="B236" s="6" t="s">
        <v>20</v>
      </c>
      <c r="C236" s="7">
        <v>7.3891419999999997</v>
      </c>
      <c r="D236" s="7">
        <v>45000000</v>
      </c>
      <c r="E236" s="7">
        <v>332511427.07999998</v>
      </c>
      <c r="F236" s="7">
        <v>144.74456499999999</v>
      </c>
      <c r="G236" s="7">
        <v>145.013374</v>
      </c>
    </row>
    <row r="237" spans="1:7" x14ac:dyDescent="0.2">
      <c r="A237" s="11">
        <v>45972</v>
      </c>
      <c r="B237" s="6" t="s">
        <v>20</v>
      </c>
      <c r="C237" s="7">
        <v>7.3327840000000002</v>
      </c>
      <c r="D237" s="7">
        <v>45000000</v>
      </c>
      <c r="E237" s="7">
        <v>329975282.37</v>
      </c>
      <c r="F237" s="7">
        <v>143.640578</v>
      </c>
      <c r="G237" s="7">
        <v>143.90914799999999</v>
      </c>
    </row>
    <row r="238" spans="1:7" x14ac:dyDescent="0.2">
      <c r="A238" s="11">
        <v>45973</v>
      </c>
      <c r="B238" s="6" t="s">
        <v>20</v>
      </c>
      <c r="C238" s="7">
        <v>7.3638760000000003</v>
      </c>
      <c r="D238" s="7">
        <v>45000000</v>
      </c>
      <c r="E238" s="7">
        <v>331374449.06999999</v>
      </c>
      <c r="F238" s="7">
        <v>144.24963399999999</v>
      </c>
      <c r="G238" s="7">
        <v>144.52176399999999</v>
      </c>
    </row>
    <row r="239" spans="1:7" x14ac:dyDescent="0.2">
      <c r="A239" s="11">
        <v>45974</v>
      </c>
      <c r="B239" s="6" t="s">
        <v>20</v>
      </c>
      <c r="C239" s="7">
        <v>7.1905939999999999</v>
      </c>
      <c r="D239" s="7">
        <v>45000000</v>
      </c>
      <c r="E239" s="7">
        <v>323576761.01999998</v>
      </c>
      <c r="F239" s="7">
        <v>140.855244</v>
      </c>
      <c r="G239" s="7">
        <v>141.122264</v>
      </c>
    </row>
    <row r="240" spans="1:7" x14ac:dyDescent="0.2">
      <c r="A240" s="11">
        <v>45975</v>
      </c>
      <c r="B240" s="6" t="s">
        <v>20</v>
      </c>
      <c r="C240" s="7">
        <v>7.168539</v>
      </c>
      <c r="D240" s="7">
        <v>45000000</v>
      </c>
      <c r="E240" s="7">
        <v>322584295.88999999</v>
      </c>
      <c r="F240" s="7">
        <v>140.423213</v>
      </c>
      <c r="G240" s="7">
        <v>140.68812399999999</v>
      </c>
    </row>
    <row r="241" spans="1:7" x14ac:dyDescent="0.2">
      <c r="A241" s="11">
        <v>45978</v>
      </c>
      <c r="B241" s="6" t="s">
        <v>20</v>
      </c>
      <c r="C241" s="7">
        <v>7.1090220000000004</v>
      </c>
      <c r="D241" s="7">
        <v>45000000</v>
      </c>
      <c r="E241" s="7">
        <v>319906014.07999998</v>
      </c>
      <c r="F241" s="7">
        <v>139.25734499999999</v>
      </c>
      <c r="G241" s="7">
        <v>139.52460500000001</v>
      </c>
    </row>
    <row r="242" spans="1:7" x14ac:dyDescent="0.2">
      <c r="A242" s="11">
        <v>45979</v>
      </c>
      <c r="B242" s="6" t="s">
        <v>20</v>
      </c>
      <c r="C242" s="7">
        <v>6.9611660000000004</v>
      </c>
      <c r="D242" s="7">
        <v>45000000</v>
      </c>
      <c r="E242" s="7">
        <v>313252495.91000003</v>
      </c>
      <c r="F242" s="7">
        <v>136.36102</v>
      </c>
      <c r="G242" s="7">
        <v>136.620903</v>
      </c>
    </row>
    <row r="243" spans="1:7" x14ac:dyDescent="0.2">
      <c r="A243" s="11">
        <v>45980</v>
      </c>
      <c r="B243" s="6" t="s">
        <v>20</v>
      </c>
      <c r="C243" s="7">
        <v>6.9900929999999999</v>
      </c>
      <c r="D243" s="7">
        <v>45000000</v>
      </c>
      <c r="E243" s="7">
        <v>314554205.67000002</v>
      </c>
      <c r="F243" s="7">
        <v>136.92766599999999</v>
      </c>
      <c r="G243" s="7">
        <v>137.18874500000001</v>
      </c>
    </row>
    <row r="244" spans="1:7" x14ac:dyDescent="0.2">
      <c r="A244" s="11">
        <v>45981</v>
      </c>
      <c r="B244" s="6" t="s">
        <v>20</v>
      </c>
      <c r="C244" s="7">
        <v>6.8026169999999997</v>
      </c>
      <c r="D244" s="7">
        <v>45000000</v>
      </c>
      <c r="E244" s="7">
        <v>306117800.64999998</v>
      </c>
      <c r="F244" s="7">
        <v>133.255233</v>
      </c>
      <c r="G244" s="7">
        <v>133.507946</v>
      </c>
    </row>
    <row r="245" spans="1:7" x14ac:dyDescent="0.2">
      <c r="A245" s="11">
        <v>45982</v>
      </c>
      <c r="B245" s="6" t="s">
        <v>20</v>
      </c>
      <c r="C245" s="7">
        <v>6.7537380000000002</v>
      </c>
      <c r="D245" s="7">
        <v>45000000</v>
      </c>
      <c r="E245" s="7">
        <v>303918238.52999997</v>
      </c>
      <c r="F245" s="7">
        <v>132.29775100000001</v>
      </c>
      <c r="G245" s="7">
        <v>132.545939</v>
      </c>
    </row>
    <row r="246" spans="1:7" x14ac:dyDescent="0.2">
      <c r="A246" s="11">
        <v>45985</v>
      </c>
      <c r="B246" s="6" t="s">
        <v>20</v>
      </c>
      <c r="C246" s="7">
        <v>6.9475220000000002</v>
      </c>
      <c r="D246" s="7">
        <v>45000000</v>
      </c>
      <c r="E246" s="7">
        <v>312638501.63</v>
      </c>
      <c r="F246" s="7">
        <v>136.093751</v>
      </c>
      <c r="G246" s="7">
        <v>136.351632</v>
      </c>
    </row>
    <row r="247" spans="1:7" x14ac:dyDescent="0.2">
      <c r="A247" s="11">
        <v>45986</v>
      </c>
      <c r="B247" s="6" t="s">
        <v>20</v>
      </c>
      <c r="C247" s="7">
        <v>6.9904760000000001</v>
      </c>
      <c r="D247" s="7">
        <v>45000000</v>
      </c>
      <c r="E247" s="7">
        <v>314571441.39999998</v>
      </c>
      <c r="F247" s="7">
        <v>136.935169</v>
      </c>
      <c r="G247" s="7">
        <v>137.19712999999999</v>
      </c>
    </row>
    <row r="248" spans="1:7" x14ac:dyDescent="0.2">
      <c r="A248" s="11">
        <v>45987</v>
      </c>
      <c r="B248" s="6" t="s">
        <v>20</v>
      </c>
      <c r="C248" s="7">
        <v>7.0978300000000001</v>
      </c>
      <c r="D248" s="7">
        <v>46000000</v>
      </c>
      <c r="E248" s="7">
        <v>326500189.01999998</v>
      </c>
      <c r="F248" s="7">
        <v>139.038107</v>
      </c>
      <c r="G248" s="7">
        <v>139.30654100000001</v>
      </c>
    </row>
    <row r="249" spans="1:7" x14ac:dyDescent="0.2">
      <c r="A249" s="11">
        <v>45988</v>
      </c>
      <c r="B249" s="6" t="s">
        <v>20</v>
      </c>
      <c r="C249" s="7">
        <v>7.1006739999999997</v>
      </c>
      <c r="D249" s="7">
        <v>46000000</v>
      </c>
      <c r="E249" s="7">
        <v>326631016.25999999</v>
      </c>
      <c r="F249" s="7">
        <v>139.093817</v>
      </c>
      <c r="G249" s="7">
        <v>139.364127</v>
      </c>
    </row>
    <row r="250" spans="1:7" x14ac:dyDescent="0.2">
      <c r="A250" s="11">
        <v>45989</v>
      </c>
      <c r="B250" s="6" t="s">
        <v>20</v>
      </c>
      <c r="C250" s="7">
        <v>7.1696369999999998</v>
      </c>
      <c r="D250" s="7">
        <v>46000000</v>
      </c>
      <c r="E250" s="7">
        <v>329803304.56</v>
      </c>
      <c r="F250" s="7">
        <v>140.44472099999999</v>
      </c>
      <c r="G250" s="7">
        <v>140.72092799999999</v>
      </c>
    </row>
    <row r="251" spans="1:7" x14ac:dyDescent="0.2">
      <c r="A251" s="11">
        <v>45992</v>
      </c>
      <c r="B251" s="6" t="s">
        <v>20</v>
      </c>
      <c r="C251" s="7">
        <v>7.153918</v>
      </c>
      <c r="D251" s="7">
        <v>47000000</v>
      </c>
      <c r="E251" s="7">
        <v>336234161.22000003</v>
      </c>
      <c r="F251" s="7">
        <v>140.13680400000001</v>
      </c>
      <c r="G251" s="7">
        <v>140.41467299999999</v>
      </c>
    </row>
    <row r="252" spans="1:7" x14ac:dyDescent="0.2">
      <c r="A252" s="11">
        <v>45993</v>
      </c>
      <c r="B252" s="6" t="s">
        <v>20</v>
      </c>
      <c r="C252" s="7">
        <v>7.2369430000000001</v>
      </c>
      <c r="D252" s="7">
        <v>47000000</v>
      </c>
      <c r="E252" s="7">
        <v>340136329</v>
      </c>
      <c r="F252" s="7">
        <v>141.76316600000001</v>
      </c>
      <c r="G252" s="7">
        <v>142.047282</v>
      </c>
    </row>
    <row r="253" spans="1:7" x14ac:dyDescent="0.2">
      <c r="A253" s="11">
        <v>45994</v>
      </c>
      <c r="B253" s="6" t="s">
        <v>20</v>
      </c>
      <c r="C253" s="7">
        <v>7.2937399999999997</v>
      </c>
      <c r="D253" s="7">
        <v>47000000</v>
      </c>
      <c r="E253" s="7">
        <v>342805813.83999997</v>
      </c>
      <c r="F253" s="7">
        <v>142.87575200000001</v>
      </c>
      <c r="G253" s="7">
        <v>143.16286299999999</v>
      </c>
    </row>
    <row r="254" spans="1:7" x14ac:dyDescent="0.2">
      <c r="A254" s="11">
        <v>45995</v>
      </c>
      <c r="B254" s="6" t="s">
        <v>20</v>
      </c>
      <c r="C254" s="7">
        <v>7.2702559999999998</v>
      </c>
      <c r="D254" s="7">
        <v>48000000</v>
      </c>
      <c r="E254" s="7">
        <v>348972313.22000003</v>
      </c>
      <c r="F254" s="7">
        <v>142.415728</v>
      </c>
      <c r="G254" s="7">
        <v>142.69829899999999</v>
      </c>
    </row>
    <row r="255" spans="1:7" x14ac:dyDescent="0.2">
      <c r="A255" s="11">
        <v>45996</v>
      </c>
      <c r="B255" s="6" t="s">
        <v>20</v>
      </c>
      <c r="C255" s="7">
        <v>7.3409810000000002</v>
      </c>
      <c r="D255" s="7">
        <v>48000000</v>
      </c>
      <c r="E255" s="7">
        <v>352367131.26999998</v>
      </c>
      <c r="F255" s="7">
        <v>143.80114800000001</v>
      </c>
      <c r="G255" s="7">
        <v>144.090462</v>
      </c>
    </row>
    <row r="256" spans="1:7" x14ac:dyDescent="0.2">
      <c r="A256" s="11">
        <v>45999</v>
      </c>
      <c r="B256" s="6" t="s">
        <v>20</v>
      </c>
      <c r="C256" s="7">
        <v>7.3878599999999999</v>
      </c>
      <c r="D256" s="7">
        <v>48000000</v>
      </c>
      <c r="E256" s="7">
        <v>354617289.69</v>
      </c>
      <c r="F256" s="7">
        <v>144.71945199999999</v>
      </c>
      <c r="G256" s="7">
        <v>145.017785</v>
      </c>
    </row>
    <row r="257" spans="1:7" x14ac:dyDescent="0.2">
      <c r="A257" s="11">
        <v>46000</v>
      </c>
      <c r="B257" s="6" t="s">
        <v>20</v>
      </c>
      <c r="C257" s="7">
        <v>7.4002670000000004</v>
      </c>
      <c r="D257" s="7">
        <v>49000000</v>
      </c>
      <c r="E257" s="7">
        <v>362613086.44</v>
      </c>
      <c r="F257" s="7">
        <v>144.96249</v>
      </c>
      <c r="G257" s="7">
        <v>145.26311100000001</v>
      </c>
    </row>
    <row r="258" spans="1:7" x14ac:dyDescent="0.2">
      <c r="A258" s="11">
        <v>46001</v>
      </c>
      <c r="B258" s="6" t="s">
        <v>20</v>
      </c>
      <c r="C258" s="7">
        <v>7.4643040000000003</v>
      </c>
      <c r="D258" s="7">
        <v>49000000</v>
      </c>
      <c r="E258" s="7">
        <v>365750932.72000003</v>
      </c>
      <c r="F258" s="7">
        <v>146.21690000000001</v>
      </c>
      <c r="G258" s="7">
        <v>146.52326099999999</v>
      </c>
    </row>
    <row r="259" spans="1:7" x14ac:dyDescent="0.2">
      <c r="A259" s="11">
        <v>46002</v>
      </c>
      <c r="B259" s="6" t="s">
        <v>20</v>
      </c>
      <c r="C259" s="7">
        <v>7.3833479999999998</v>
      </c>
      <c r="D259" s="7">
        <v>49000000</v>
      </c>
      <c r="E259" s="7">
        <v>361784096.61000001</v>
      </c>
      <c r="F259" s="7">
        <v>144.631067</v>
      </c>
      <c r="G259" s="7">
        <v>144.93292299999999</v>
      </c>
    </row>
    <row r="260" spans="1:7" x14ac:dyDescent="0.2">
      <c r="A260" s="11">
        <v>46003</v>
      </c>
      <c r="B260" s="6" t="s">
        <v>20</v>
      </c>
      <c r="C260" s="7">
        <v>7.2035159999999996</v>
      </c>
      <c r="D260" s="7">
        <v>49000000</v>
      </c>
      <c r="E260" s="7">
        <v>352972322.56999999</v>
      </c>
      <c r="F260" s="7">
        <v>141.10837100000001</v>
      </c>
      <c r="G260" s="7">
        <v>141.40330599999999</v>
      </c>
    </row>
    <row r="261" spans="1:7" x14ac:dyDescent="0.2">
      <c r="A261" s="11">
        <v>46006</v>
      </c>
      <c r="B261" s="6" t="s">
        <v>20</v>
      </c>
      <c r="C261" s="7">
        <v>7.1078549999999998</v>
      </c>
      <c r="D261" s="7">
        <v>49000000</v>
      </c>
      <c r="E261" s="7">
        <v>348284909.82999998</v>
      </c>
      <c r="F261" s="7">
        <v>139.23448500000001</v>
      </c>
      <c r="G261" s="7">
        <v>139.52542</v>
      </c>
    </row>
    <row r="262" spans="1:7" x14ac:dyDescent="0.2">
      <c r="A262" s="11">
        <v>46007</v>
      </c>
      <c r="B262" s="6" t="s">
        <v>20</v>
      </c>
      <c r="C262" s="7">
        <v>7.0816470000000002</v>
      </c>
      <c r="D262" s="7">
        <v>49000000</v>
      </c>
      <c r="E262" s="7">
        <v>347000751.56</v>
      </c>
      <c r="F262" s="7">
        <v>138.721101</v>
      </c>
      <c r="G262" s="7">
        <v>139.010974</v>
      </c>
    </row>
    <row r="263" spans="1:7" x14ac:dyDescent="0.2">
      <c r="A263" s="11">
        <v>46008</v>
      </c>
      <c r="B263" s="6" t="s">
        <v>20</v>
      </c>
      <c r="C263" s="7">
        <v>6.9280249999999999</v>
      </c>
      <c r="D263" s="7">
        <v>50000000</v>
      </c>
      <c r="E263" s="7">
        <v>346401252.02999997</v>
      </c>
      <c r="F263" s="7">
        <v>135.711827</v>
      </c>
      <c r="G263" s="7">
        <v>135.995015</v>
      </c>
    </row>
    <row r="264" spans="1:7" x14ac:dyDescent="0.2">
      <c r="A264" s="11">
        <v>46009</v>
      </c>
      <c r="B264" s="6" t="s">
        <v>20</v>
      </c>
      <c r="C264" s="7">
        <v>7.0330029999999999</v>
      </c>
      <c r="D264" s="7">
        <v>50000000</v>
      </c>
      <c r="E264" s="7">
        <v>351650188.88</v>
      </c>
      <c r="F264" s="7">
        <v>137.76822200000001</v>
      </c>
      <c r="G264" s="7">
        <v>138.058224</v>
      </c>
    </row>
    <row r="265" spans="1:7" x14ac:dyDescent="0.2">
      <c r="A265" s="11">
        <v>46010</v>
      </c>
      <c r="B265" s="6" t="s">
        <v>20</v>
      </c>
      <c r="C265" s="7">
        <v>7.1733799999999999</v>
      </c>
      <c r="D265" s="7">
        <v>50000000</v>
      </c>
      <c r="E265" s="7">
        <v>358669049.77999997</v>
      </c>
      <c r="F265" s="6" t="s">
        <v>151</v>
      </c>
      <c r="G265" s="7">
        <v>140.816113</v>
      </c>
    </row>
    <row r="266" spans="1:7" x14ac:dyDescent="0.2">
      <c r="A266" s="11">
        <v>46013</v>
      </c>
      <c r="B266" s="6" t="s">
        <v>20</v>
      </c>
      <c r="C266" s="7">
        <v>7.2486379999999997</v>
      </c>
      <c r="D266" s="7">
        <v>53000000</v>
      </c>
      <c r="E266" s="7">
        <v>384177827.92000002</v>
      </c>
      <c r="F266" s="7">
        <v>141.992257</v>
      </c>
      <c r="G266" s="7">
        <v>142.301154</v>
      </c>
    </row>
    <row r="267" spans="1:7" x14ac:dyDescent="0.2">
      <c r="A267" s="11">
        <v>46014</v>
      </c>
      <c r="B267" s="6" t="s">
        <v>20</v>
      </c>
      <c r="C267" s="7">
        <v>7.2788310000000003</v>
      </c>
      <c r="D267" s="7">
        <v>54000000</v>
      </c>
      <c r="E267" s="7">
        <v>393056909.48000002</v>
      </c>
      <c r="F267" s="7">
        <v>142.58370300000001</v>
      </c>
      <c r="G267" s="7">
        <v>142.89589599999999</v>
      </c>
    </row>
    <row r="268" spans="1:7" x14ac:dyDescent="0.2">
      <c r="A268" s="11">
        <v>46015</v>
      </c>
      <c r="B268" s="6" t="s">
        <v>20</v>
      </c>
      <c r="C268" s="7">
        <v>7.3033250000000001</v>
      </c>
      <c r="D268" s="7">
        <v>54000000</v>
      </c>
      <c r="E268" s="7">
        <v>394379555.75999999</v>
      </c>
      <c r="F268" s="7">
        <v>143.06351100000001</v>
      </c>
      <c r="G268" s="7">
        <v>143.37716</v>
      </c>
    </row>
    <row r="269" spans="1:7" x14ac:dyDescent="0.2">
      <c r="A269" s="11">
        <v>46020</v>
      </c>
      <c r="B269" s="6" t="s">
        <v>20</v>
      </c>
      <c r="C269" s="7">
        <v>7.3427809999999996</v>
      </c>
      <c r="D269" s="7">
        <v>54000000</v>
      </c>
      <c r="E269" s="7">
        <v>396510187.35000002</v>
      </c>
      <c r="F269" s="7">
        <v>143.83640800000001</v>
      </c>
      <c r="G269" s="7">
        <v>144.142673</v>
      </c>
    </row>
    <row r="270" spans="1:7" x14ac:dyDescent="0.2">
      <c r="A270" s="11">
        <v>46021</v>
      </c>
      <c r="B270" s="6" t="s">
        <v>20</v>
      </c>
      <c r="C270" s="7">
        <v>7.3265380000000002</v>
      </c>
      <c r="D270" s="7">
        <v>54000000</v>
      </c>
      <c r="E270" s="7">
        <v>395633092.00999999</v>
      </c>
      <c r="F270" s="7">
        <v>143.518226</v>
      </c>
      <c r="G270" s="7">
        <v>143.82430600000001</v>
      </c>
    </row>
    <row r="271" spans="1:7" x14ac:dyDescent="0.2">
      <c r="A271" s="11">
        <v>46022</v>
      </c>
      <c r="B271" s="6" t="s">
        <v>20</v>
      </c>
      <c r="C271" s="7">
        <v>7.2683099999999996</v>
      </c>
      <c r="D271" s="7">
        <v>54000000</v>
      </c>
      <c r="E271" s="7">
        <v>392488773.56</v>
      </c>
      <c r="F271" s="7">
        <v>142.37760900000001</v>
      </c>
      <c r="G271" s="7">
        <v>142.68293399999999</v>
      </c>
    </row>
    <row r="272" spans="1:7" x14ac:dyDescent="0.2">
      <c r="A272" s="11">
        <v>46024</v>
      </c>
      <c r="B272" s="6" t="s">
        <v>20</v>
      </c>
      <c r="C272" s="7">
        <v>7.3790610000000001</v>
      </c>
      <c r="D272" s="7">
        <v>54000000</v>
      </c>
      <c r="E272" s="7">
        <v>398469320.85000002</v>
      </c>
      <c r="F272" s="7">
        <v>144.54709</v>
      </c>
      <c r="G272" s="7">
        <v>144.86390700000001</v>
      </c>
    </row>
    <row r="273" spans="1:7" x14ac:dyDescent="0.2">
      <c r="A273" s="11">
        <v>46027</v>
      </c>
      <c r="B273" s="6" t="s">
        <v>20</v>
      </c>
      <c r="C273" s="7">
        <v>7.510148</v>
      </c>
      <c r="D273" s="7">
        <v>54000000</v>
      </c>
      <c r="E273" s="7">
        <v>405548002.32999998</v>
      </c>
      <c r="F273" s="7">
        <v>147.11492899999999</v>
      </c>
      <c r="G273" s="7">
        <v>147.44475800000001</v>
      </c>
    </row>
    <row r="274" spans="1:7" x14ac:dyDescent="0.2">
      <c r="A274" s="11">
        <v>46028</v>
      </c>
      <c r="B274" s="6" t="s">
        <v>20</v>
      </c>
      <c r="C274" s="7">
        <v>7.635713</v>
      </c>
      <c r="D274" s="7">
        <v>55000000</v>
      </c>
      <c r="E274" s="7">
        <v>419964220.99000001</v>
      </c>
      <c r="F274" s="7">
        <v>149.57459900000001</v>
      </c>
      <c r="G274" s="7">
        <v>149.91555099999999</v>
      </c>
    </row>
    <row r="275" spans="1:7" x14ac:dyDescent="0.2">
      <c r="A275" s="11">
        <v>46029</v>
      </c>
      <c r="B275" s="6" t="s">
        <v>20</v>
      </c>
      <c r="C275" s="7">
        <v>7.6398630000000001</v>
      </c>
      <c r="D275" s="7">
        <v>55000000</v>
      </c>
      <c r="E275" s="7">
        <v>420192467.99000001</v>
      </c>
      <c r="F275" s="7">
        <v>149.65589299999999</v>
      </c>
      <c r="G275" s="7">
        <v>149.998085</v>
      </c>
    </row>
    <row r="276" spans="1:7" x14ac:dyDescent="0.2">
      <c r="A276" s="11">
        <v>46030</v>
      </c>
      <c r="B276" s="6" t="s">
        <v>20</v>
      </c>
      <c r="C276" s="7">
        <v>7.5118109999999998</v>
      </c>
      <c r="D276" s="7">
        <v>56000000</v>
      </c>
      <c r="E276" s="7">
        <v>420661459.19</v>
      </c>
      <c r="F276" s="7">
        <v>147.14750599999999</v>
      </c>
      <c r="G276" s="7">
        <v>147.47919300000001</v>
      </c>
    </row>
    <row r="277" spans="1:7" x14ac:dyDescent="0.2">
      <c r="A277" s="11">
        <v>46031</v>
      </c>
      <c r="B277" s="6" t="s">
        <v>20</v>
      </c>
      <c r="C277" s="7">
        <v>7.6466859999999999</v>
      </c>
      <c r="D277" s="7">
        <v>56000000</v>
      </c>
      <c r="E277" s="7">
        <v>428214453.55000001</v>
      </c>
      <c r="F277" s="6" t="s">
        <v>151</v>
      </c>
      <c r="G277" s="6" t="s">
        <v>151</v>
      </c>
    </row>
    <row r="278" spans="1:7" x14ac:dyDescent="0.2">
      <c r="A278" s="11">
        <v>46034</v>
      </c>
      <c r="B278" s="6" t="s">
        <v>20</v>
      </c>
      <c r="C278" s="7">
        <v>7.6764849999999996</v>
      </c>
      <c r="D278" s="7">
        <v>56000000</v>
      </c>
      <c r="E278" s="7">
        <v>429883166.16000003</v>
      </c>
      <c r="F278" s="7">
        <v>150.37327500000001</v>
      </c>
      <c r="G278" s="7">
        <v>150.72457</v>
      </c>
    </row>
    <row r="279" spans="1:7" x14ac:dyDescent="0.2">
      <c r="A279" s="11">
        <v>46035</v>
      </c>
      <c r="B279" s="6" t="s">
        <v>20</v>
      </c>
      <c r="C279" s="7">
        <v>7.7010769999999997</v>
      </c>
      <c r="D279" s="7">
        <v>56000000</v>
      </c>
      <c r="E279" s="7">
        <v>431260334.10000002</v>
      </c>
      <c r="F279" s="7">
        <v>150.85500300000001</v>
      </c>
      <c r="G279" s="7">
        <v>151.20947200000001</v>
      </c>
    </row>
    <row r="280" spans="1:7" x14ac:dyDescent="0.2">
      <c r="A280" s="11">
        <v>46036</v>
      </c>
      <c r="B280" s="6" t="s">
        <v>20</v>
      </c>
      <c r="C280" s="7">
        <v>7.6535080000000004</v>
      </c>
      <c r="D280" s="7">
        <v>56000000</v>
      </c>
      <c r="E280" s="7">
        <v>428596459.91000003</v>
      </c>
      <c r="F280" s="7">
        <v>149.923182</v>
      </c>
      <c r="G280" s="7">
        <v>150.27806799999999</v>
      </c>
    </row>
    <row r="281" spans="1:7" x14ac:dyDescent="0.2">
      <c r="A281" s="11">
        <v>46037</v>
      </c>
      <c r="B281" s="6" t="s">
        <v>20</v>
      </c>
      <c r="C281" s="7">
        <v>7.7085439999999998</v>
      </c>
      <c r="D281" s="7">
        <v>56000000</v>
      </c>
      <c r="E281" s="7">
        <v>431678469.58999997</v>
      </c>
      <c r="F281" s="7">
        <v>151.001273</v>
      </c>
      <c r="G281" s="7">
        <v>151.36268200000001</v>
      </c>
    </row>
    <row r="282" spans="1:7" x14ac:dyDescent="0.2">
      <c r="A282" s="11">
        <v>46038</v>
      </c>
      <c r="B282" s="6" t="s">
        <v>20</v>
      </c>
      <c r="C282" s="7">
        <v>7.7743370000000001</v>
      </c>
      <c r="D282" s="7">
        <v>56000000</v>
      </c>
      <c r="E282" s="7">
        <v>435362877.75</v>
      </c>
      <c r="F282" s="7">
        <v>152.29007999999999</v>
      </c>
      <c r="G282" s="7">
        <v>152.65989500000001</v>
      </c>
    </row>
    <row r="283" spans="1:7" x14ac:dyDescent="0.2">
      <c r="A283" s="11">
        <v>46041</v>
      </c>
      <c r="B283" s="6" t="s">
        <v>20</v>
      </c>
      <c r="C283" s="7">
        <v>7.7630350000000004</v>
      </c>
      <c r="D283" s="7">
        <v>56000000</v>
      </c>
      <c r="E283" s="7">
        <v>434729979.49000001</v>
      </c>
      <c r="F283" s="7">
        <v>152.06868700000001</v>
      </c>
      <c r="G283" s="7">
        <v>152.44098099999999</v>
      </c>
    </row>
    <row r="284" spans="1:7" x14ac:dyDescent="0.2">
      <c r="A284" s="11">
        <v>46042</v>
      </c>
      <c r="B284" s="6" t="s">
        <v>20</v>
      </c>
      <c r="C284" s="7">
        <v>7.5956929999999998</v>
      </c>
      <c r="D284" s="7">
        <v>56000000</v>
      </c>
      <c r="E284" s="7">
        <v>425358838.24000001</v>
      </c>
      <c r="F284" s="7">
        <v>148.79065499999999</v>
      </c>
      <c r="G284" s="7">
        <v>149.15515500000001</v>
      </c>
    </row>
    <row r="285" spans="1:7" x14ac:dyDescent="0.2">
      <c r="A285" s="11">
        <v>46043</v>
      </c>
      <c r="B285" s="6" t="s">
        <v>20</v>
      </c>
      <c r="C285" s="7">
        <v>7.7238920000000002</v>
      </c>
      <c r="D285" s="7">
        <v>57000000</v>
      </c>
      <c r="E285" s="7">
        <v>440261852.20999998</v>
      </c>
      <c r="F285" s="7">
        <v>151.30192199999999</v>
      </c>
      <c r="G285" s="7">
        <v>151.67689999999999</v>
      </c>
    </row>
    <row r="286" spans="1:7" x14ac:dyDescent="0.2">
      <c r="A286" s="11">
        <v>46044</v>
      </c>
      <c r="B286" s="6" t="s">
        <v>20</v>
      </c>
      <c r="C286" s="7">
        <v>7.7968159999999997</v>
      </c>
      <c r="D286" s="7">
        <v>57000000</v>
      </c>
      <c r="E286" s="7">
        <v>444418516.04000002</v>
      </c>
      <c r="F286" s="7">
        <v>152.73041699999999</v>
      </c>
      <c r="G286" s="7">
        <v>153.11071699999999</v>
      </c>
    </row>
    <row r="287" spans="1:7" x14ac:dyDescent="0.2">
      <c r="A287" s="11">
        <v>46045</v>
      </c>
      <c r="B287" s="6" t="s">
        <v>20</v>
      </c>
      <c r="C287" s="7">
        <v>7.766</v>
      </c>
      <c r="D287" s="7">
        <v>57000000</v>
      </c>
      <c r="E287" s="7">
        <v>442662046.5</v>
      </c>
      <c r="F287" s="7">
        <v>152.126768</v>
      </c>
      <c r="G287" s="7">
        <v>152.50623899999999</v>
      </c>
    </row>
    <row r="288" spans="1:7" x14ac:dyDescent="0.2">
      <c r="A288" s="11">
        <v>46048</v>
      </c>
      <c r="B288" s="6" t="s">
        <v>20</v>
      </c>
      <c r="C288" s="7">
        <v>7.7914570000000003</v>
      </c>
      <c r="D288" s="7">
        <v>59000000</v>
      </c>
      <c r="E288" s="7">
        <v>459696015.26999998</v>
      </c>
      <c r="F288" s="7">
        <v>152.62544</v>
      </c>
      <c r="G288" s="7">
        <v>153.010086</v>
      </c>
    </row>
    <row r="289" spans="1:7" x14ac:dyDescent="0.2">
      <c r="A289" s="11">
        <v>46049</v>
      </c>
      <c r="B289" s="6" t="s">
        <v>20</v>
      </c>
      <c r="C289" s="7">
        <v>7.9153830000000003</v>
      </c>
      <c r="D289" s="7">
        <v>59000000</v>
      </c>
      <c r="E289" s="7">
        <v>467007633.62</v>
      </c>
      <c r="F289" s="7">
        <v>155.05300399999999</v>
      </c>
      <c r="G289" s="7">
        <v>155.44880599999999</v>
      </c>
    </row>
  </sheetData>
  <autoFilter ref="A1:G121" xr:uid="{923D633A-D918-3D41-B227-DB925ED43FCB}">
    <sortState xmlns:xlrd2="http://schemas.microsoft.com/office/spreadsheetml/2017/richdata2" ref="A2:G121">
      <sortCondition ref="A2:A121"/>
    </sortState>
  </autoFilter>
  <sortState xmlns:xlrd2="http://schemas.microsoft.com/office/spreadsheetml/2017/richdata2" ref="A2:G155">
    <sortCondition ref="A2:A155"/>
  </sortState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9600-B2D1-074C-9F18-1157D91AE03D}">
  <dimension ref="A1:G174"/>
  <sheetViews>
    <sheetView topLeftCell="A128" workbookViewId="0">
      <selection activeCell="C174" sqref="C174"/>
    </sheetView>
  </sheetViews>
  <sheetFormatPr baseColWidth="10" defaultRowHeight="16" x14ac:dyDescent="0.2"/>
  <cols>
    <col min="1" max="1" width="10.83203125" style="11"/>
    <col min="2" max="2" width="10.83203125" style="3"/>
    <col min="3" max="3" width="11" style="3" bestFit="1" customWidth="1"/>
    <col min="4" max="4" width="12.6640625" style="3" bestFit="1" customWidth="1"/>
    <col min="5" max="5" width="13.6640625" style="3" bestFit="1" customWidth="1"/>
    <col min="6" max="7" width="11" style="3" bestFit="1" customWidth="1"/>
    <col min="8" max="16384" width="10.83203125" style="3"/>
  </cols>
  <sheetData>
    <row r="1" spans="1:7" x14ac:dyDescent="0.2">
      <c r="A1" s="10" t="s">
        <v>144</v>
      </c>
      <c r="B1" s="5" t="s">
        <v>145</v>
      </c>
      <c r="C1" s="5" t="s">
        <v>146</v>
      </c>
      <c r="D1" s="5" t="s">
        <v>147</v>
      </c>
      <c r="E1" s="5" t="s">
        <v>148</v>
      </c>
      <c r="F1" s="5" t="s">
        <v>149</v>
      </c>
      <c r="G1" s="5" t="s">
        <v>150</v>
      </c>
    </row>
    <row r="2" spans="1:7" x14ac:dyDescent="0.2">
      <c r="A2" s="11">
        <v>45800</v>
      </c>
      <c r="B2" s="6" t="s">
        <v>40</v>
      </c>
      <c r="C2" s="7">
        <v>4.9976880000000001</v>
      </c>
      <c r="D2" s="7">
        <v>1000000</v>
      </c>
      <c r="E2" s="7">
        <v>4997688.0199999996</v>
      </c>
      <c r="F2" s="7">
        <v>100</v>
      </c>
      <c r="G2" s="7">
        <v>100</v>
      </c>
    </row>
    <row r="3" spans="1:7" x14ac:dyDescent="0.2">
      <c r="A3" s="11">
        <v>45804</v>
      </c>
      <c r="B3" s="6" t="s">
        <v>40</v>
      </c>
      <c r="C3" s="7">
        <v>5.2004169999999998</v>
      </c>
      <c r="D3" s="7">
        <v>1000000</v>
      </c>
      <c r="E3" s="7">
        <v>5200417.97</v>
      </c>
      <c r="F3" s="7">
        <v>104.056456</v>
      </c>
      <c r="G3" s="7">
        <v>104.06210900000001</v>
      </c>
    </row>
    <row r="4" spans="1:7" x14ac:dyDescent="0.2">
      <c r="A4" s="11">
        <v>45805</v>
      </c>
      <c r="B4" s="6" t="s">
        <v>40</v>
      </c>
      <c r="C4" s="7">
        <v>5.2780649999999998</v>
      </c>
      <c r="D4" s="7">
        <v>1000000</v>
      </c>
      <c r="E4" s="7">
        <v>5278065.6900000004</v>
      </c>
      <c r="F4" s="6" t="s">
        <v>151</v>
      </c>
      <c r="G4" s="6" t="s">
        <v>151</v>
      </c>
    </row>
    <row r="5" spans="1:7" x14ac:dyDescent="0.2">
      <c r="A5" s="11">
        <v>45806</v>
      </c>
      <c r="B5" s="6" t="s">
        <v>40</v>
      </c>
      <c r="C5" s="7">
        <v>5.2290130000000001</v>
      </c>
      <c r="D5" s="7">
        <v>1000000</v>
      </c>
      <c r="E5" s="7">
        <v>5229013.01</v>
      </c>
      <c r="F5" s="7">
        <v>100</v>
      </c>
      <c r="G5" s="6" t="s">
        <v>151</v>
      </c>
    </row>
    <row r="6" spans="1:7" x14ac:dyDescent="0.2">
      <c r="A6" s="11">
        <v>45807</v>
      </c>
      <c r="B6" s="6" t="s">
        <v>40</v>
      </c>
      <c r="C6" s="7">
        <v>5.2385070000000002</v>
      </c>
      <c r="D6" s="7">
        <v>1000000</v>
      </c>
      <c r="E6" s="7">
        <v>5238507.9800000004</v>
      </c>
      <c r="F6" s="7">
        <v>104.818608</v>
      </c>
      <c r="G6" s="7">
        <v>104.82882600000001</v>
      </c>
    </row>
    <row r="7" spans="1:7" x14ac:dyDescent="0.2">
      <c r="A7" s="11">
        <v>45810</v>
      </c>
      <c r="B7" s="6" t="s">
        <v>40</v>
      </c>
      <c r="C7" s="7">
        <v>5.2495570000000003</v>
      </c>
      <c r="D7" s="7">
        <v>1000000</v>
      </c>
      <c r="E7" s="7">
        <v>5249557.4400000004</v>
      </c>
      <c r="F7" s="7">
        <v>105.03971</v>
      </c>
      <c r="G7" s="7">
        <v>105.05247799999999</v>
      </c>
    </row>
    <row r="8" spans="1:7" x14ac:dyDescent="0.2">
      <c r="A8" s="11">
        <v>45811</v>
      </c>
      <c r="B8" s="6" t="s">
        <v>40</v>
      </c>
      <c r="C8" s="7">
        <v>5.338457</v>
      </c>
      <c r="D8" s="7">
        <v>1000000</v>
      </c>
      <c r="E8" s="7">
        <v>5338457.41</v>
      </c>
      <c r="F8" s="7">
        <v>106.818533</v>
      </c>
      <c r="G8" s="7">
        <v>106.83720599999999</v>
      </c>
    </row>
    <row r="9" spans="1:7" x14ac:dyDescent="0.2">
      <c r="A9" s="11">
        <v>45812</v>
      </c>
      <c r="B9" s="6" t="s">
        <v>40</v>
      </c>
      <c r="C9" s="7">
        <v>5.309253</v>
      </c>
      <c r="D9" s="7">
        <v>1000000</v>
      </c>
      <c r="E9" s="7">
        <v>5309253.3499999996</v>
      </c>
      <c r="F9" s="6" t="s">
        <v>151</v>
      </c>
      <c r="G9" s="6" t="s">
        <v>151</v>
      </c>
    </row>
    <row r="10" spans="1:7" x14ac:dyDescent="0.2">
      <c r="A10" s="11">
        <v>45813</v>
      </c>
      <c r="B10" s="6" t="s">
        <v>40</v>
      </c>
      <c r="C10" s="7">
        <v>5.4249200000000002</v>
      </c>
      <c r="D10" s="7">
        <v>1000000</v>
      </c>
      <c r="E10" s="7">
        <v>5424920.3099999996</v>
      </c>
      <c r="F10" s="7">
        <v>108.548593</v>
      </c>
      <c r="G10" s="7">
        <v>108.573103</v>
      </c>
    </row>
    <row r="11" spans="1:7" x14ac:dyDescent="0.2">
      <c r="A11" s="11">
        <v>45814</v>
      </c>
      <c r="B11" s="6" t="s">
        <v>40</v>
      </c>
      <c r="C11" s="7">
        <v>5.2831279999999996</v>
      </c>
      <c r="D11" s="7">
        <v>1000000</v>
      </c>
      <c r="E11" s="7">
        <v>5283128.5599999996</v>
      </c>
      <c r="F11" s="7">
        <v>105.71144099999999</v>
      </c>
      <c r="G11" s="7">
        <v>105.731776</v>
      </c>
    </row>
    <row r="12" spans="1:7" x14ac:dyDescent="0.2">
      <c r="A12" s="11">
        <v>45817</v>
      </c>
      <c r="B12" s="6" t="s">
        <v>40</v>
      </c>
      <c r="C12" s="7">
        <v>5.2169499999999998</v>
      </c>
      <c r="D12" s="7">
        <v>3000000</v>
      </c>
      <c r="E12" s="7">
        <v>15650852.08</v>
      </c>
      <c r="F12" s="7">
        <v>104.387269</v>
      </c>
      <c r="G12" s="7">
        <v>104.08219699999999</v>
      </c>
    </row>
    <row r="13" spans="1:7" x14ac:dyDescent="0.2">
      <c r="A13" s="11">
        <v>45818</v>
      </c>
      <c r="B13" s="6" t="s">
        <v>40</v>
      </c>
      <c r="C13" s="7">
        <v>4.9437319999999998</v>
      </c>
      <c r="D13" s="7">
        <v>3000000</v>
      </c>
      <c r="E13" s="7">
        <v>14831197.76</v>
      </c>
      <c r="F13" s="7">
        <v>98.920381000000006</v>
      </c>
      <c r="G13" s="7">
        <v>98.915244999999999</v>
      </c>
    </row>
    <row r="14" spans="1:7" x14ac:dyDescent="0.2">
      <c r="A14" s="11">
        <v>45819</v>
      </c>
      <c r="B14" s="6" t="s">
        <v>40</v>
      </c>
      <c r="C14" s="7">
        <v>5.0046619999999997</v>
      </c>
      <c r="D14" s="7">
        <v>3000000</v>
      </c>
      <c r="E14" s="7">
        <v>15013986.6</v>
      </c>
      <c r="F14" s="7">
        <v>100.139545</v>
      </c>
      <c r="G14" s="7">
        <v>100.149598</v>
      </c>
    </row>
    <row r="15" spans="1:7" x14ac:dyDescent="0.2">
      <c r="A15" s="11">
        <v>45820</v>
      </c>
      <c r="B15" s="6" t="s">
        <v>40</v>
      </c>
      <c r="C15" s="7">
        <v>5.0231709999999996</v>
      </c>
      <c r="D15" s="7">
        <v>3000000</v>
      </c>
      <c r="E15" s="7">
        <v>15069515.130000001</v>
      </c>
      <c r="F15" s="7">
        <v>100.509896</v>
      </c>
      <c r="G15" s="7">
        <v>100.522075</v>
      </c>
    </row>
    <row r="16" spans="1:7" x14ac:dyDescent="0.2">
      <c r="A16" s="11">
        <v>45821</v>
      </c>
      <c r="B16" s="6" t="s">
        <v>40</v>
      </c>
      <c r="C16" s="7">
        <v>5.0837839999999996</v>
      </c>
      <c r="D16" s="7">
        <v>3000000</v>
      </c>
      <c r="E16" s="7">
        <v>15251353.880000001</v>
      </c>
      <c r="F16" s="7">
        <v>101.722717</v>
      </c>
      <c r="G16" s="7">
        <v>101.739026</v>
      </c>
    </row>
    <row r="17" spans="1:7" x14ac:dyDescent="0.2">
      <c r="A17" s="11">
        <v>45824</v>
      </c>
      <c r="B17" s="6" t="s">
        <v>40</v>
      </c>
      <c r="C17" s="7">
        <v>5.0790139999999999</v>
      </c>
      <c r="D17" s="7">
        <v>4000000</v>
      </c>
      <c r="E17" s="7">
        <v>20316056.940000001</v>
      </c>
      <c r="F17" s="7">
        <v>101.627272</v>
      </c>
      <c r="G17" s="7">
        <v>101.646134</v>
      </c>
    </row>
    <row r="18" spans="1:7" x14ac:dyDescent="0.2">
      <c r="A18" s="11">
        <v>45825</v>
      </c>
      <c r="B18" s="6" t="s">
        <v>40</v>
      </c>
      <c r="C18" s="7">
        <v>5.0701179999999999</v>
      </c>
      <c r="D18" s="7">
        <v>4000000</v>
      </c>
      <c r="E18" s="7">
        <v>20280472.02</v>
      </c>
      <c r="F18" s="7">
        <v>101.44927</v>
      </c>
      <c r="G18" s="7">
        <v>101.470181</v>
      </c>
    </row>
    <row r="19" spans="1:7" x14ac:dyDescent="0.2">
      <c r="A19" s="11">
        <v>45826</v>
      </c>
      <c r="B19" s="6" t="s">
        <v>40</v>
      </c>
      <c r="C19" s="7">
        <v>5.0811869999999999</v>
      </c>
      <c r="D19" s="7">
        <v>4000000</v>
      </c>
      <c r="E19" s="7">
        <v>20324750.629999999</v>
      </c>
      <c r="F19" s="7">
        <v>101.670753</v>
      </c>
      <c r="G19" s="7">
        <v>101.693713</v>
      </c>
    </row>
    <row r="20" spans="1:7" x14ac:dyDescent="0.2">
      <c r="A20" s="11">
        <v>45827</v>
      </c>
      <c r="B20" s="6" t="s">
        <v>40</v>
      </c>
      <c r="C20" s="7">
        <v>5.0264170000000004</v>
      </c>
      <c r="D20" s="7">
        <v>4000000</v>
      </c>
      <c r="E20" s="7">
        <v>20105671.079999998</v>
      </c>
      <c r="F20" s="7">
        <v>100.57484599999999</v>
      </c>
      <c r="G20" s="7">
        <v>100.598277</v>
      </c>
    </row>
    <row r="21" spans="1:7" x14ac:dyDescent="0.2">
      <c r="A21" s="11">
        <v>45828</v>
      </c>
      <c r="B21" s="6" t="s">
        <v>40</v>
      </c>
      <c r="C21" s="7">
        <v>5.0580629999999998</v>
      </c>
      <c r="D21" s="7">
        <v>4000000</v>
      </c>
      <c r="E21" s="7">
        <v>20232253.09</v>
      </c>
      <c r="F21" s="7">
        <v>101.20805900000001</v>
      </c>
      <c r="G21" s="7">
        <v>101.233615</v>
      </c>
    </row>
    <row r="22" spans="1:7" x14ac:dyDescent="0.2">
      <c r="A22" s="11">
        <v>45831</v>
      </c>
      <c r="B22" s="6" t="s">
        <v>40</v>
      </c>
      <c r="C22" s="7">
        <v>4.9966390000000001</v>
      </c>
      <c r="D22" s="7">
        <v>4000000</v>
      </c>
      <c r="E22" s="7">
        <v>19986559.600000001</v>
      </c>
      <c r="F22" s="7">
        <v>99.979010000000002</v>
      </c>
      <c r="G22" s="7">
        <v>100.043042</v>
      </c>
    </row>
    <row r="23" spans="1:7" x14ac:dyDescent="0.2">
      <c r="A23" s="11">
        <v>45832</v>
      </c>
      <c r="B23" s="6" t="s">
        <v>40</v>
      </c>
      <c r="C23" s="7">
        <v>4.8935880000000003</v>
      </c>
      <c r="D23" s="7">
        <v>4000000</v>
      </c>
      <c r="E23" s="7">
        <v>19574355.989999998</v>
      </c>
      <c r="F23" s="7">
        <v>97.917036999999993</v>
      </c>
      <c r="G23" s="7">
        <v>97.972620000000006</v>
      </c>
    </row>
    <row r="24" spans="1:7" x14ac:dyDescent="0.2">
      <c r="A24" s="11">
        <v>45833</v>
      </c>
      <c r="B24" s="6" t="s">
        <v>40</v>
      </c>
      <c r="C24" s="7">
        <v>5.0109659999999998</v>
      </c>
      <c r="D24" s="7">
        <v>4000000</v>
      </c>
      <c r="E24" s="7">
        <v>20043866.289999999</v>
      </c>
      <c r="F24" s="7">
        <v>100.265683</v>
      </c>
      <c r="G24" s="7">
        <v>100.332435</v>
      </c>
    </row>
    <row r="25" spans="1:7" x14ac:dyDescent="0.2">
      <c r="A25" s="11">
        <v>45834</v>
      </c>
      <c r="B25" s="6" t="s">
        <v>40</v>
      </c>
      <c r="C25" s="7">
        <v>5.2018599999999999</v>
      </c>
      <c r="D25" s="7">
        <v>4000000</v>
      </c>
      <c r="E25" s="7">
        <v>20807443.629999999</v>
      </c>
      <c r="F25" s="7">
        <v>104.085329</v>
      </c>
      <c r="G25" s="7">
        <v>104.16601900000001</v>
      </c>
    </row>
    <row r="26" spans="1:7" x14ac:dyDescent="0.2">
      <c r="A26" s="11">
        <v>45835</v>
      </c>
      <c r="B26" s="6" t="s">
        <v>40</v>
      </c>
      <c r="C26" s="7">
        <v>5.0998000000000001</v>
      </c>
      <c r="D26" s="7">
        <v>4000000</v>
      </c>
      <c r="E26" s="7">
        <v>20399200.829999998</v>
      </c>
      <c r="F26" s="7">
        <v>102.04318499999999</v>
      </c>
      <c r="G26" s="7">
        <v>102.11175799999999</v>
      </c>
    </row>
    <row r="27" spans="1:7" x14ac:dyDescent="0.2">
      <c r="A27" s="11">
        <v>45838</v>
      </c>
      <c r="B27" s="6" t="s">
        <v>40</v>
      </c>
      <c r="C27" s="7">
        <v>5.1893549999999999</v>
      </c>
      <c r="D27" s="7">
        <v>5000000</v>
      </c>
      <c r="E27" s="7">
        <v>25946779.050000001</v>
      </c>
      <c r="F27" s="7">
        <v>103.83511300000001</v>
      </c>
      <c r="G27" s="7">
        <v>103.913935</v>
      </c>
    </row>
    <row r="28" spans="1:7" x14ac:dyDescent="0.2">
      <c r="A28" s="11">
        <v>45839</v>
      </c>
      <c r="B28" s="6" t="s">
        <v>40</v>
      </c>
      <c r="C28" s="7">
        <v>4.9747279999999998</v>
      </c>
      <c r="D28" s="7">
        <v>7000000</v>
      </c>
      <c r="E28" s="7">
        <v>34823100.799999997</v>
      </c>
      <c r="F28" s="7">
        <v>99.540588</v>
      </c>
      <c r="G28" s="7">
        <v>99.606603000000007</v>
      </c>
    </row>
    <row r="29" spans="1:7" x14ac:dyDescent="0.2">
      <c r="A29" s="11">
        <v>45840</v>
      </c>
      <c r="B29" s="6" t="s">
        <v>40</v>
      </c>
      <c r="C29" s="7">
        <v>4.9611099999999997</v>
      </c>
      <c r="D29" s="7">
        <v>7000000</v>
      </c>
      <c r="E29" s="7">
        <v>34727775.049999997</v>
      </c>
      <c r="F29" s="7">
        <v>99.268101999999999</v>
      </c>
      <c r="G29" s="7">
        <v>99.335192000000006</v>
      </c>
    </row>
    <row r="30" spans="1:7" x14ac:dyDescent="0.2">
      <c r="A30" s="11">
        <v>45841</v>
      </c>
      <c r="B30" s="6" t="s">
        <v>40</v>
      </c>
      <c r="C30" s="7">
        <v>5.010046</v>
      </c>
      <c r="D30" s="7">
        <v>7000000</v>
      </c>
      <c r="E30" s="7">
        <v>35070322.840000004</v>
      </c>
      <c r="F30" s="7">
        <v>100.247274</v>
      </c>
      <c r="G30" s="7">
        <v>100.315617</v>
      </c>
    </row>
    <row r="31" spans="1:7" x14ac:dyDescent="0.2">
      <c r="A31" s="11">
        <v>45842</v>
      </c>
      <c r="B31" s="6" t="s">
        <v>40</v>
      </c>
      <c r="C31" s="7">
        <v>5.050592</v>
      </c>
      <c r="D31" s="7">
        <v>7000000</v>
      </c>
      <c r="E31" s="7">
        <v>35354145.740000002</v>
      </c>
      <c r="F31" s="7">
        <v>101.05856900000001</v>
      </c>
      <c r="G31" s="7">
        <v>101.1317</v>
      </c>
    </row>
    <row r="32" spans="1:7" x14ac:dyDescent="0.2">
      <c r="A32" s="11">
        <v>45845</v>
      </c>
      <c r="B32" s="6" t="s">
        <v>40</v>
      </c>
      <c r="C32" s="7">
        <v>5.1276159999999997</v>
      </c>
      <c r="D32" s="7">
        <v>7000000</v>
      </c>
      <c r="E32" s="7">
        <v>35893316.990000002</v>
      </c>
      <c r="F32" s="7">
        <v>102.599762</v>
      </c>
      <c r="G32" s="7">
        <v>102.679355</v>
      </c>
    </row>
    <row r="33" spans="1:7" x14ac:dyDescent="0.2">
      <c r="A33" s="11">
        <v>45846</v>
      </c>
      <c r="B33" s="6" t="s">
        <v>40</v>
      </c>
      <c r="C33" s="7">
        <v>5.1258299999999997</v>
      </c>
      <c r="D33" s="7">
        <v>7000000</v>
      </c>
      <c r="E33" s="7">
        <v>35880815.460000001</v>
      </c>
      <c r="F33" s="7">
        <v>102.564026</v>
      </c>
      <c r="G33" s="7">
        <v>102.643477</v>
      </c>
    </row>
    <row r="34" spans="1:7" x14ac:dyDescent="0.2">
      <c r="A34" s="11">
        <v>45847</v>
      </c>
      <c r="B34" s="6" t="s">
        <v>40</v>
      </c>
      <c r="C34" s="7">
        <v>5.16554</v>
      </c>
      <c r="D34" s="7">
        <v>7000000</v>
      </c>
      <c r="E34" s="7">
        <v>36158785.359999999</v>
      </c>
      <c r="F34" s="7">
        <v>103.358593</v>
      </c>
      <c r="G34" s="7">
        <v>103.439651</v>
      </c>
    </row>
    <row r="35" spans="1:7" x14ac:dyDescent="0.2">
      <c r="A35" s="11">
        <v>45848</v>
      </c>
      <c r="B35" s="6" t="s">
        <v>40</v>
      </c>
      <c r="C35" s="7">
        <v>5.1375409999999997</v>
      </c>
      <c r="D35" s="7">
        <v>7000000</v>
      </c>
      <c r="E35" s="7">
        <v>35962792.030000001</v>
      </c>
      <c r="F35" s="7">
        <v>102.798354</v>
      </c>
      <c r="G35" s="7">
        <v>102.87814299999999</v>
      </c>
    </row>
    <row r="36" spans="1:7" x14ac:dyDescent="0.2">
      <c r="A36" s="11">
        <v>45849</v>
      </c>
      <c r="B36" s="6" t="s">
        <v>40</v>
      </c>
      <c r="C36" s="7">
        <v>5.1655519999999999</v>
      </c>
      <c r="D36" s="7">
        <v>7000000</v>
      </c>
      <c r="E36" s="7">
        <v>36158869.270000003</v>
      </c>
      <c r="F36" s="7">
        <v>103.358833</v>
      </c>
      <c r="G36" s="7">
        <v>103.441767</v>
      </c>
    </row>
    <row r="37" spans="1:7" x14ac:dyDescent="0.2">
      <c r="A37" s="11">
        <v>45852</v>
      </c>
      <c r="B37" s="6" t="s">
        <v>40</v>
      </c>
      <c r="C37" s="7">
        <v>5.2356090000000002</v>
      </c>
      <c r="D37" s="7">
        <v>7000000</v>
      </c>
      <c r="E37" s="7">
        <v>36649268.579999998</v>
      </c>
      <c r="F37" s="7">
        <v>104.760621</v>
      </c>
      <c r="G37" s="7">
        <v>104.851074</v>
      </c>
    </row>
    <row r="38" spans="1:7" x14ac:dyDescent="0.2">
      <c r="A38" s="11">
        <v>45853</v>
      </c>
      <c r="B38" s="6" t="s">
        <v>40</v>
      </c>
      <c r="C38" s="7">
        <v>5.1406400000000003</v>
      </c>
      <c r="D38" s="7">
        <v>7000000</v>
      </c>
      <c r="E38" s="7">
        <v>35984485.57</v>
      </c>
      <c r="F38" s="7">
        <v>102.86036300000001</v>
      </c>
      <c r="G38" s="7">
        <v>102.945266</v>
      </c>
    </row>
    <row r="39" spans="1:7" x14ac:dyDescent="0.2">
      <c r="A39" s="11">
        <v>45854</v>
      </c>
      <c r="B39" s="6" t="s">
        <v>40</v>
      </c>
      <c r="C39" s="7">
        <v>5.0905699999999996</v>
      </c>
      <c r="D39" s="7">
        <v>8000000</v>
      </c>
      <c r="E39" s="7">
        <v>40724563.420000002</v>
      </c>
      <c r="F39" s="7">
        <v>101.85849899999999</v>
      </c>
      <c r="G39" s="7">
        <v>101.95376400000001</v>
      </c>
    </row>
    <row r="40" spans="1:7" x14ac:dyDescent="0.2">
      <c r="A40" s="11">
        <v>45855</v>
      </c>
      <c r="B40" s="6" t="s">
        <v>40</v>
      </c>
      <c r="C40" s="7">
        <v>5.1681080000000001</v>
      </c>
      <c r="D40" s="7">
        <v>9000000</v>
      </c>
      <c r="E40" s="7">
        <v>46512979.07</v>
      </c>
      <c r="F40" s="7">
        <v>103.409977</v>
      </c>
      <c r="G40" s="7">
        <v>103.496691</v>
      </c>
    </row>
    <row r="41" spans="1:7" x14ac:dyDescent="0.2">
      <c r="A41" s="11">
        <v>45856</v>
      </c>
      <c r="B41" s="6" t="s">
        <v>40</v>
      </c>
      <c r="C41" s="7">
        <v>5.2772709999999998</v>
      </c>
      <c r="D41" s="7">
        <v>9000000</v>
      </c>
      <c r="E41" s="7">
        <v>47495443.439999998</v>
      </c>
      <c r="F41" s="7">
        <v>105.594247</v>
      </c>
      <c r="G41" s="7">
        <v>105.690432</v>
      </c>
    </row>
    <row r="42" spans="1:7" x14ac:dyDescent="0.2">
      <c r="A42" s="11">
        <v>45859</v>
      </c>
      <c r="B42" s="6" t="s">
        <v>40</v>
      </c>
      <c r="C42" s="7">
        <v>5.2059049999999996</v>
      </c>
      <c r="D42" s="7">
        <v>9000000</v>
      </c>
      <c r="E42" s="7">
        <v>46853145.350000001</v>
      </c>
      <c r="F42" s="7">
        <v>104.16626599999999</v>
      </c>
      <c r="G42" s="7">
        <v>104.259927</v>
      </c>
    </row>
    <row r="43" spans="1:7" x14ac:dyDescent="0.2">
      <c r="A43" s="11">
        <v>45860</v>
      </c>
      <c r="B43" s="6" t="s">
        <v>40</v>
      </c>
      <c r="C43" s="7">
        <v>5.1171170000000004</v>
      </c>
      <c r="D43" s="7">
        <v>9000000</v>
      </c>
      <c r="E43" s="7">
        <v>46054056.369999997</v>
      </c>
      <c r="F43" s="7">
        <v>102.389685</v>
      </c>
      <c r="G43" s="7">
        <v>102.481026</v>
      </c>
    </row>
    <row r="44" spans="1:7" x14ac:dyDescent="0.2">
      <c r="A44" s="11">
        <v>45861</v>
      </c>
      <c r="B44" s="6" t="s">
        <v>40</v>
      </c>
      <c r="C44" s="7">
        <v>5.1271610000000001</v>
      </c>
      <c r="D44" s="7">
        <v>10000000</v>
      </c>
      <c r="E44" s="7">
        <v>51271616.659999996</v>
      </c>
      <c r="F44" s="7">
        <v>102.590658</v>
      </c>
      <c r="G44" s="7">
        <v>102.682818</v>
      </c>
    </row>
    <row r="45" spans="1:7" x14ac:dyDescent="0.2">
      <c r="A45" s="11">
        <v>45862</v>
      </c>
      <c r="B45" s="6" t="s">
        <v>40</v>
      </c>
      <c r="C45" s="7">
        <v>5.0811200000000003</v>
      </c>
      <c r="D45" s="7">
        <v>10000000</v>
      </c>
      <c r="E45" s="7">
        <v>50811203.969999999</v>
      </c>
      <c r="F45" s="7">
        <v>101.66941199999999</v>
      </c>
      <c r="G45" s="7">
        <v>101.759711</v>
      </c>
    </row>
    <row r="46" spans="1:7" x14ac:dyDescent="0.2">
      <c r="A46" s="11">
        <v>45863</v>
      </c>
      <c r="B46" s="6" t="s">
        <v>40</v>
      </c>
      <c r="C46" s="7">
        <v>5.0609479999999998</v>
      </c>
      <c r="D46" s="7">
        <v>10000000</v>
      </c>
      <c r="E46" s="7">
        <v>50609484.590000004</v>
      </c>
      <c r="F46" s="7">
        <v>101.26578499999999</v>
      </c>
      <c r="G46" s="7">
        <v>101.35674899999999</v>
      </c>
    </row>
    <row r="47" spans="1:7" x14ac:dyDescent="0.2">
      <c r="A47" s="11">
        <v>45866</v>
      </c>
      <c r="B47" s="6" t="s">
        <v>40</v>
      </c>
      <c r="C47" s="7">
        <v>4.9421910000000002</v>
      </c>
      <c r="D47" s="7">
        <v>10000000</v>
      </c>
      <c r="E47" s="7">
        <v>49421911</v>
      </c>
      <c r="F47" s="7">
        <v>98.889546999999993</v>
      </c>
      <c r="G47" s="7">
        <v>98.975798999999995</v>
      </c>
    </row>
    <row r="48" spans="1:7" x14ac:dyDescent="0.2">
      <c r="A48" s="11">
        <v>45867</v>
      </c>
      <c r="B48" s="6" t="s">
        <v>40</v>
      </c>
      <c r="C48" s="7">
        <v>5.0645680000000004</v>
      </c>
      <c r="D48" s="7">
        <v>10000000</v>
      </c>
      <c r="E48" s="7">
        <v>50645688.509999998</v>
      </c>
      <c r="F48" s="7">
        <v>101.338219</v>
      </c>
      <c r="G48" s="7">
        <v>101.43337099999999</v>
      </c>
    </row>
    <row r="49" spans="1:7" x14ac:dyDescent="0.2">
      <c r="A49" s="11">
        <v>45868</v>
      </c>
      <c r="B49" s="6" t="s">
        <v>40</v>
      </c>
      <c r="C49" s="7">
        <v>5.0365510000000002</v>
      </c>
      <c r="D49" s="7">
        <v>10000000</v>
      </c>
      <c r="E49" s="7">
        <v>50365514.560000002</v>
      </c>
      <c r="F49" s="7">
        <v>100.77762</v>
      </c>
      <c r="G49" s="7">
        <v>100.871926</v>
      </c>
    </row>
    <row r="50" spans="1:7" x14ac:dyDescent="0.2">
      <c r="A50" s="11">
        <v>45869</v>
      </c>
      <c r="B50" s="6" t="s">
        <v>40</v>
      </c>
      <c r="C50" s="7">
        <v>5.109572</v>
      </c>
      <c r="D50" s="7">
        <v>10000000</v>
      </c>
      <c r="E50" s="7">
        <v>51095724.490000002</v>
      </c>
      <c r="F50" s="7">
        <v>102.238715</v>
      </c>
      <c r="G50" s="7">
        <v>102.337277</v>
      </c>
    </row>
    <row r="51" spans="1:7" x14ac:dyDescent="0.2">
      <c r="A51" s="11">
        <v>45870</v>
      </c>
      <c r="B51" s="6" t="s">
        <v>40</v>
      </c>
      <c r="C51" s="7">
        <v>5.0295740000000002</v>
      </c>
      <c r="D51" s="7">
        <v>10000000</v>
      </c>
      <c r="E51" s="7">
        <v>50295748.359999999</v>
      </c>
      <c r="F51" s="7">
        <v>100.638015</v>
      </c>
      <c r="G51" s="7">
        <v>100.73681999999999</v>
      </c>
    </row>
    <row r="52" spans="1:7" x14ac:dyDescent="0.2">
      <c r="A52" s="11">
        <v>45873</v>
      </c>
      <c r="B52" s="6" t="s">
        <v>40</v>
      </c>
      <c r="C52" s="7">
        <v>5.1170549999999997</v>
      </c>
      <c r="D52" s="7">
        <v>10000000</v>
      </c>
      <c r="E52" s="7">
        <v>51170552.159999996</v>
      </c>
      <c r="F52" s="7">
        <v>102.38844400000001</v>
      </c>
      <c r="G52" s="7">
        <v>102.494326</v>
      </c>
    </row>
    <row r="53" spans="1:7" x14ac:dyDescent="0.2">
      <c r="A53" s="11">
        <v>45874</v>
      </c>
      <c r="B53" s="6" t="s">
        <v>40</v>
      </c>
      <c r="C53" s="7">
        <v>5.129086</v>
      </c>
      <c r="D53" s="7">
        <v>10000000</v>
      </c>
      <c r="E53" s="7">
        <v>51290869.439999998</v>
      </c>
      <c r="F53" s="7">
        <v>102.629176</v>
      </c>
      <c r="G53" s="7">
        <v>102.734436</v>
      </c>
    </row>
    <row r="54" spans="1:7" x14ac:dyDescent="0.2">
      <c r="A54" s="11">
        <v>45875</v>
      </c>
      <c r="B54" s="6" t="s">
        <v>40</v>
      </c>
      <c r="C54" s="7">
        <v>5.1763009999999996</v>
      </c>
      <c r="D54" s="7">
        <v>10000000</v>
      </c>
      <c r="E54" s="7">
        <v>51763019.07</v>
      </c>
      <c r="F54" s="7">
        <v>103.573913</v>
      </c>
      <c r="G54" s="7">
        <v>103.685682</v>
      </c>
    </row>
    <row r="55" spans="1:7" x14ac:dyDescent="0.2">
      <c r="A55" s="11">
        <v>45876</v>
      </c>
      <c r="B55" s="6" t="s">
        <v>40</v>
      </c>
      <c r="C55" s="7">
        <v>4.9732729999999998</v>
      </c>
      <c r="D55" s="7">
        <v>11000000</v>
      </c>
      <c r="E55" s="7">
        <v>54706008.960000001</v>
      </c>
      <c r="F55" s="7">
        <v>99.511474000000007</v>
      </c>
      <c r="G55" s="7">
        <v>99.607624999999999</v>
      </c>
    </row>
    <row r="56" spans="1:7" x14ac:dyDescent="0.2">
      <c r="A56" s="11">
        <v>45877</v>
      </c>
      <c r="B56" s="6" t="s">
        <v>40</v>
      </c>
      <c r="C56" s="7">
        <v>4.8994249999999999</v>
      </c>
      <c r="D56" s="7">
        <v>11000000</v>
      </c>
      <c r="E56" s="7">
        <v>53893684.149999999</v>
      </c>
      <c r="F56" s="7">
        <v>98.033831000000006</v>
      </c>
      <c r="G56" s="7">
        <v>98.125676999999996</v>
      </c>
    </row>
    <row r="57" spans="1:7" x14ac:dyDescent="0.2">
      <c r="A57" s="11">
        <v>45880</v>
      </c>
      <c r="B57" s="6" t="s">
        <v>40</v>
      </c>
      <c r="C57" s="7">
        <v>4.8481870000000002</v>
      </c>
      <c r="D57" s="7">
        <v>11000000</v>
      </c>
      <c r="E57" s="7">
        <v>53330066.399999999</v>
      </c>
      <c r="F57" s="7">
        <v>97.008596999999995</v>
      </c>
      <c r="G57" s="7">
        <v>97.100533999999996</v>
      </c>
    </row>
    <row r="58" spans="1:7" x14ac:dyDescent="0.2">
      <c r="A58" s="11">
        <v>45881</v>
      </c>
      <c r="B58" s="6" t="s">
        <v>40</v>
      </c>
      <c r="C58" s="7">
        <v>4.8983790000000003</v>
      </c>
      <c r="D58" s="7">
        <v>11000000</v>
      </c>
      <c r="E58" s="7">
        <v>53882179.689999998</v>
      </c>
      <c r="F58" s="7">
        <v>98.012900999999999</v>
      </c>
      <c r="G58" s="7">
        <v>98.106689000000003</v>
      </c>
    </row>
    <row r="59" spans="1:7" x14ac:dyDescent="0.2">
      <c r="A59" s="11">
        <v>45882</v>
      </c>
      <c r="B59" s="6" t="s">
        <v>40</v>
      </c>
      <c r="C59" s="7">
        <v>4.9164810000000001</v>
      </c>
      <c r="D59" s="7">
        <v>11000000</v>
      </c>
      <c r="E59" s="7">
        <v>54081301.380000003</v>
      </c>
      <c r="F59" s="7">
        <v>98.375108999999995</v>
      </c>
      <c r="G59" s="7">
        <v>98.473625999999996</v>
      </c>
    </row>
    <row r="60" spans="1:7" x14ac:dyDescent="0.2">
      <c r="A60" s="11">
        <v>45883</v>
      </c>
      <c r="B60" s="6" t="s">
        <v>40</v>
      </c>
      <c r="C60" s="7">
        <v>5.0282689999999999</v>
      </c>
      <c r="D60" s="7">
        <v>11000000</v>
      </c>
      <c r="E60" s="7">
        <v>55310967.520000003</v>
      </c>
      <c r="F60" s="7">
        <v>100.611903</v>
      </c>
      <c r="G60" s="7">
        <v>100.718051</v>
      </c>
    </row>
    <row r="61" spans="1:7" x14ac:dyDescent="0.2">
      <c r="A61" s="11">
        <v>45884</v>
      </c>
      <c r="B61" s="6" t="s">
        <v>40</v>
      </c>
      <c r="C61" s="7">
        <v>4.9733270000000003</v>
      </c>
      <c r="D61" s="7">
        <v>11000000</v>
      </c>
      <c r="E61" s="7">
        <v>54706599.420000002</v>
      </c>
      <c r="F61" s="7">
        <v>99.512555000000006</v>
      </c>
      <c r="G61" s="7">
        <v>99.615151999999995</v>
      </c>
    </row>
    <row r="62" spans="1:7" x14ac:dyDescent="0.2">
      <c r="A62" s="11">
        <v>45887</v>
      </c>
      <c r="B62" s="6" t="s">
        <v>40</v>
      </c>
      <c r="C62" s="7">
        <v>5.0721410000000002</v>
      </c>
      <c r="D62" s="7">
        <v>11000000</v>
      </c>
      <c r="E62" s="7">
        <v>55793561.380000003</v>
      </c>
      <c r="F62" s="7">
        <v>101.489749</v>
      </c>
      <c r="G62" s="7">
        <v>101.602519</v>
      </c>
    </row>
    <row r="63" spans="1:7" x14ac:dyDescent="0.2">
      <c r="A63" s="11">
        <v>45888</v>
      </c>
      <c r="B63" s="6" t="s">
        <v>40</v>
      </c>
      <c r="C63" s="7">
        <v>4.8189029999999997</v>
      </c>
      <c r="D63" s="7">
        <v>11000000</v>
      </c>
      <c r="E63" s="7">
        <v>53007942.799999997</v>
      </c>
      <c r="F63" s="7">
        <v>96.422646</v>
      </c>
      <c r="G63" s="7">
        <v>96.518805999999998</v>
      </c>
    </row>
    <row r="64" spans="1:7" x14ac:dyDescent="0.2">
      <c r="A64" s="11">
        <v>45889</v>
      </c>
      <c r="B64" s="6" t="s">
        <v>40</v>
      </c>
      <c r="C64" s="7">
        <v>4.8093329999999996</v>
      </c>
      <c r="D64" s="7">
        <v>12000000</v>
      </c>
      <c r="E64" s="7">
        <v>57712007.530000001</v>
      </c>
      <c r="F64" s="7">
        <v>96.231156999999996</v>
      </c>
      <c r="G64" s="7">
        <v>96.326830999999999</v>
      </c>
    </row>
    <row r="65" spans="1:7" x14ac:dyDescent="0.2">
      <c r="A65" s="11">
        <v>45890</v>
      </c>
      <c r="B65" s="6" t="s">
        <v>40</v>
      </c>
      <c r="C65" s="7">
        <v>4.9157339999999996</v>
      </c>
      <c r="D65" s="7">
        <v>12000000</v>
      </c>
      <c r="E65" s="7">
        <v>58988812.700000003</v>
      </c>
      <c r="F65" s="7">
        <v>98.360162000000003</v>
      </c>
      <c r="G65" s="7">
        <v>98.465563000000003</v>
      </c>
    </row>
    <row r="66" spans="1:7" x14ac:dyDescent="0.2">
      <c r="A66" s="11">
        <v>45891</v>
      </c>
      <c r="B66" s="6" t="s">
        <v>40</v>
      </c>
      <c r="C66" s="7">
        <v>4.9466380000000001</v>
      </c>
      <c r="D66" s="7">
        <v>12000000</v>
      </c>
      <c r="E66" s="7">
        <v>59359667.409999996</v>
      </c>
      <c r="F66" s="7">
        <v>98.978527999999997</v>
      </c>
      <c r="G66" s="7">
        <v>99.085673999999997</v>
      </c>
    </row>
    <row r="67" spans="1:7" x14ac:dyDescent="0.2">
      <c r="A67" s="11">
        <v>45895</v>
      </c>
      <c r="B67" s="6" t="s">
        <v>40</v>
      </c>
      <c r="C67" s="7">
        <v>4.9917309999999997</v>
      </c>
      <c r="D67" s="6" t="s">
        <v>151</v>
      </c>
      <c r="E67" s="6" t="s">
        <v>151</v>
      </c>
      <c r="F67" s="7">
        <v>99.880804999999995</v>
      </c>
      <c r="G67" s="7">
        <v>99.997570999999994</v>
      </c>
    </row>
    <row r="68" spans="1:7" x14ac:dyDescent="0.2">
      <c r="A68" s="11">
        <v>45896</v>
      </c>
      <c r="B68" s="6" t="s">
        <v>40</v>
      </c>
      <c r="C68" s="7">
        <v>4.9887309999999996</v>
      </c>
      <c r="D68" s="7">
        <v>12000000</v>
      </c>
      <c r="E68" s="7">
        <v>59864774.689999998</v>
      </c>
      <c r="F68" s="7">
        <v>99.820777000000007</v>
      </c>
      <c r="G68" s="7">
        <v>99.939058000000003</v>
      </c>
    </row>
    <row r="69" spans="1:7" x14ac:dyDescent="0.2">
      <c r="A69" s="11">
        <v>45897</v>
      </c>
      <c r="B69" s="6" t="s">
        <v>40</v>
      </c>
      <c r="C69" s="7">
        <v>4.9875530000000001</v>
      </c>
      <c r="D69" s="7">
        <v>12000000</v>
      </c>
      <c r="E69" s="7">
        <v>59850638.670000002</v>
      </c>
      <c r="F69" s="7">
        <v>99.797206000000003</v>
      </c>
      <c r="G69" s="7">
        <v>99.914641000000003</v>
      </c>
    </row>
    <row r="70" spans="1:7" x14ac:dyDescent="0.2">
      <c r="A70" s="11">
        <v>45898</v>
      </c>
      <c r="B70" s="6" t="s">
        <v>40</v>
      </c>
      <c r="C70" s="7">
        <v>5.0136450000000004</v>
      </c>
      <c r="D70" s="7">
        <v>12000000</v>
      </c>
      <c r="E70" s="7">
        <v>60163749.25</v>
      </c>
      <c r="F70" s="7">
        <v>100.319288</v>
      </c>
      <c r="G70" s="7">
        <v>100.442266</v>
      </c>
    </row>
    <row r="71" spans="1:7" x14ac:dyDescent="0.2">
      <c r="A71" s="11">
        <v>45901</v>
      </c>
      <c r="B71" s="6" t="s">
        <v>40</v>
      </c>
      <c r="C71" s="7">
        <v>5.129651</v>
      </c>
      <c r="D71" s="7">
        <v>12000000</v>
      </c>
      <c r="E71" s="7">
        <v>61555822.950000003</v>
      </c>
      <c r="F71" s="7">
        <v>102.64048099999999</v>
      </c>
      <c r="G71" s="7">
        <v>102.773247</v>
      </c>
    </row>
    <row r="72" spans="1:7" x14ac:dyDescent="0.2">
      <c r="A72" s="11">
        <v>45902</v>
      </c>
      <c r="B72" s="6" t="s">
        <v>40</v>
      </c>
      <c r="C72" s="7">
        <v>5.0285339999999996</v>
      </c>
      <c r="D72" s="7">
        <v>12000000</v>
      </c>
      <c r="E72" s="7">
        <v>60342411.719999999</v>
      </c>
      <c r="F72" s="7">
        <v>100.617205</v>
      </c>
      <c r="G72" s="7">
        <v>100.74896</v>
      </c>
    </row>
    <row r="73" spans="1:7" x14ac:dyDescent="0.2">
      <c r="A73" s="11">
        <v>45903</v>
      </c>
      <c r="B73" s="6" t="s">
        <v>40</v>
      </c>
      <c r="C73" s="7">
        <v>5.0798779999999999</v>
      </c>
      <c r="D73" s="7">
        <v>12000000</v>
      </c>
      <c r="E73" s="7">
        <v>60958542.409999996</v>
      </c>
      <c r="F73" s="7">
        <v>101.64456</v>
      </c>
      <c r="G73" s="7">
        <v>101.778848</v>
      </c>
    </row>
    <row r="74" spans="1:7" x14ac:dyDescent="0.2">
      <c r="A74" s="11">
        <v>45904</v>
      </c>
      <c r="B74" s="6" t="s">
        <v>40</v>
      </c>
      <c r="C74" s="7">
        <v>5.0018450000000003</v>
      </c>
      <c r="D74" s="7">
        <v>12000000</v>
      </c>
      <c r="E74" s="7">
        <v>60022144.710000001</v>
      </c>
      <c r="F74" s="7">
        <v>100.083178</v>
      </c>
      <c r="G74" s="7">
        <v>100.21099700000001</v>
      </c>
    </row>
    <row r="75" spans="1:7" x14ac:dyDescent="0.2">
      <c r="A75" s="11">
        <v>45905</v>
      </c>
      <c r="B75" s="6" t="s">
        <v>40</v>
      </c>
      <c r="C75" s="7">
        <v>5.0223529999999998</v>
      </c>
      <c r="D75" s="7">
        <v>12000000</v>
      </c>
      <c r="E75" s="7">
        <v>60268247.950000003</v>
      </c>
      <c r="F75" s="7">
        <v>100.493528</v>
      </c>
      <c r="G75" s="7">
        <v>100.623362</v>
      </c>
    </row>
    <row r="76" spans="1:7" x14ac:dyDescent="0.2">
      <c r="A76" s="11">
        <v>45908</v>
      </c>
      <c r="B76" s="6" t="s">
        <v>40</v>
      </c>
      <c r="C76" s="7">
        <v>5.0943399999999999</v>
      </c>
      <c r="D76" s="7">
        <v>13000000</v>
      </c>
      <c r="E76" s="7">
        <v>66226423.020000003</v>
      </c>
      <c r="F76" s="7">
        <v>101.93393399999999</v>
      </c>
      <c r="G76" s="7">
        <v>102.070741</v>
      </c>
    </row>
    <row r="77" spans="1:7" x14ac:dyDescent="0.2">
      <c r="A77" s="11">
        <v>45909</v>
      </c>
      <c r="B77" s="6" t="s">
        <v>40</v>
      </c>
      <c r="C77" s="7">
        <v>5.0774879999999998</v>
      </c>
      <c r="D77" s="7">
        <v>14000000</v>
      </c>
      <c r="E77" s="7">
        <v>71084832.650000006</v>
      </c>
      <c r="F77" s="7">
        <v>101.596738</v>
      </c>
      <c r="G77" s="7">
        <v>101.733459</v>
      </c>
    </row>
    <row r="78" spans="1:7" x14ac:dyDescent="0.2">
      <c r="A78" s="11">
        <v>45910</v>
      </c>
      <c r="B78" s="6" t="s">
        <v>40</v>
      </c>
      <c r="C78" s="7">
        <v>5.1918610000000003</v>
      </c>
      <c r="D78" s="7">
        <v>14000000</v>
      </c>
      <c r="E78" s="7">
        <v>72686054.349999994</v>
      </c>
      <c r="F78" s="7">
        <v>103.885257</v>
      </c>
      <c r="G78" s="7">
        <v>104.030649</v>
      </c>
    </row>
    <row r="79" spans="1:7" x14ac:dyDescent="0.2">
      <c r="A79" s="11">
        <v>45911</v>
      </c>
      <c r="B79" s="6" t="s">
        <v>40</v>
      </c>
      <c r="C79" s="7">
        <v>5.3491869999999997</v>
      </c>
      <c r="D79" s="7">
        <v>14000000</v>
      </c>
      <c r="E79" s="7">
        <v>74888621.609999999</v>
      </c>
      <c r="F79" s="7">
        <v>107.033232</v>
      </c>
      <c r="G79" s="7">
        <v>107.1884</v>
      </c>
    </row>
    <row r="80" spans="1:7" x14ac:dyDescent="0.2">
      <c r="A80" s="11">
        <v>45912</v>
      </c>
      <c r="B80" s="6" t="s">
        <v>40</v>
      </c>
      <c r="C80" s="7">
        <v>5.4094220000000002</v>
      </c>
      <c r="D80" s="7">
        <v>14000000</v>
      </c>
      <c r="E80" s="7">
        <v>75731912.510000005</v>
      </c>
      <c r="F80" s="7">
        <v>108.238489</v>
      </c>
      <c r="G80" s="7">
        <v>108.397553</v>
      </c>
    </row>
    <row r="81" spans="1:7" x14ac:dyDescent="0.2">
      <c r="A81" s="11">
        <v>45915</v>
      </c>
      <c r="B81" s="6" t="s">
        <v>40</v>
      </c>
      <c r="C81" s="7">
        <v>5.5410019999999998</v>
      </c>
      <c r="D81" s="7">
        <v>14000000</v>
      </c>
      <c r="E81" s="7">
        <v>77574036.129999995</v>
      </c>
      <c r="F81" s="7">
        <v>110.871307</v>
      </c>
      <c r="G81" s="7">
        <v>111.042817</v>
      </c>
    </row>
    <row r="82" spans="1:7" x14ac:dyDescent="0.2">
      <c r="A82" s="11">
        <v>45916</v>
      </c>
      <c r="B82" s="6" t="s">
        <v>40</v>
      </c>
      <c r="C82" s="7">
        <v>5.4424739999999998</v>
      </c>
      <c r="D82" s="7">
        <v>14000000</v>
      </c>
      <c r="E82" s="7">
        <v>76194636.290000007</v>
      </c>
      <c r="F82" s="7">
        <v>108.899835</v>
      </c>
      <c r="G82" s="7">
        <v>109.067995</v>
      </c>
    </row>
    <row r="83" spans="1:7" x14ac:dyDescent="0.2">
      <c r="A83" s="11">
        <v>45917</v>
      </c>
      <c r="B83" s="6" t="s">
        <v>40</v>
      </c>
      <c r="C83" s="7">
        <v>5.3693520000000001</v>
      </c>
      <c r="D83" s="7">
        <v>14000000</v>
      </c>
      <c r="E83" s="7">
        <v>75170931.299999997</v>
      </c>
      <c r="F83" s="7">
        <v>107.436719</v>
      </c>
      <c r="G83" s="7">
        <v>107.60042</v>
      </c>
    </row>
    <row r="84" spans="1:7" x14ac:dyDescent="0.2">
      <c r="A84" s="11">
        <v>45918</v>
      </c>
      <c r="B84" s="6" t="s">
        <v>40</v>
      </c>
      <c r="C84" s="7">
        <v>5.384366</v>
      </c>
      <c r="D84" s="7">
        <v>14000000</v>
      </c>
      <c r="E84" s="7">
        <v>75381136.349999994</v>
      </c>
      <c r="F84" s="7">
        <v>107.737138</v>
      </c>
      <c r="G84" s="7">
        <v>107.901882</v>
      </c>
    </row>
    <row r="85" spans="1:7" x14ac:dyDescent="0.2">
      <c r="A85" s="11">
        <v>45919</v>
      </c>
      <c r="B85" s="6" t="s">
        <v>40</v>
      </c>
      <c r="C85" s="7">
        <v>5.3995649999999999</v>
      </c>
      <c r="D85" s="7">
        <v>14000000</v>
      </c>
      <c r="E85" s="7">
        <v>75593915.430000007</v>
      </c>
      <c r="F85" s="7">
        <v>108.041258</v>
      </c>
      <c r="G85" s="7">
        <v>108.206856</v>
      </c>
    </row>
    <row r="86" spans="1:7" x14ac:dyDescent="0.2">
      <c r="A86" s="11">
        <v>45922</v>
      </c>
      <c r="B86" s="6" t="s">
        <v>40</v>
      </c>
      <c r="C86" s="7">
        <v>5.5069499999999998</v>
      </c>
      <c r="D86" s="7">
        <v>14000000</v>
      </c>
      <c r="E86" s="7">
        <v>77097300.469999999</v>
      </c>
      <c r="F86" s="7">
        <v>110.18995200000001</v>
      </c>
      <c r="G86" s="7">
        <v>110.36621100000001</v>
      </c>
    </row>
    <row r="87" spans="1:7" x14ac:dyDescent="0.2">
      <c r="A87" s="11">
        <v>45923</v>
      </c>
      <c r="B87" s="6" t="s">
        <v>40</v>
      </c>
      <c r="C87" s="7">
        <v>5.4459900000000001</v>
      </c>
      <c r="D87" s="7">
        <v>14000000</v>
      </c>
      <c r="E87" s="7">
        <v>76243873.560000002</v>
      </c>
      <c r="F87" s="7">
        <v>108.97018799999999</v>
      </c>
      <c r="G87" s="7">
        <v>109.141988</v>
      </c>
    </row>
    <row r="88" spans="1:7" x14ac:dyDescent="0.2">
      <c r="A88" s="11">
        <v>45924</v>
      </c>
      <c r="B88" s="6" t="s">
        <v>40</v>
      </c>
      <c r="C88" s="7">
        <v>5.6108859999999998</v>
      </c>
      <c r="D88" s="7">
        <v>14000000</v>
      </c>
      <c r="E88" s="7">
        <v>78552413.040000007</v>
      </c>
      <c r="F88" s="7">
        <v>112.269633</v>
      </c>
      <c r="G88" s="7">
        <v>112.45608</v>
      </c>
    </row>
    <row r="89" spans="1:7" x14ac:dyDescent="0.2">
      <c r="A89" s="11">
        <v>45925</v>
      </c>
      <c r="B89" s="6" t="s">
        <v>40</v>
      </c>
      <c r="C89" s="7">
        <v>5.6157250000000003</v>
      </c>
      <c r="D89" s="7">
        <v>14000000</v>
      </c>
      <c r="E89" s="7">
        <v>78620159.260000005</v>
      </c>
      <c r="F89" s="7">
        <v>112.36645799999999</v>
      </c>
      <c r="G89" s="7">
        <v>112.556697</v>
      </c>
    </row>
    <row r="90" spans="1:7" x14ac:dyDescent="0.2">
      <c r="A90" s="11">
        <v>45926</v>
      </c>
      <c r="B90" s="6" t="s">
        <v>40</v>
      </c>
      <c r="C90" s="7">
        <v>5.647278</v>
      </c>
      <c r="D90" s="7">
        <v>14000000</v>
      </c>
      <c r="E90" s="7">
        <v>79061897.810000002</v>
      </c>
      <c r="F90" s="7">
        <v>112.99781</v>
      </c>
      <c r="G90" s="7">
        <v>113.18982800000001</v>
      </c>
    </row>
    <row r="91" spans="1:7" x14ac:dyDescent="0.2">
      <c r="A91" s="11">
        <v>45929</v>
      </c>
      <c r="B91" s="6" t="s">
        <v>40</v>
      </c>
      <c r="C91" s="7">
        <v>5.7205360000000001</v>
      </c>
      <c r="D91" s="7">
        <v>15000000</v>
      </c>
      <c r="E91" s="7">
        <v>85808042.870000005</v>
      </c>
      <c r="F91" s="7">
        <v>114.46364800000001</v>
      </c>
      <c r="G91" s="7">
        <v>114.664756</v>
      </c>
    </row>
    <row r="92" spans="1:7" x14ac:dyDescent="0.2">
      <c r="A92" s="11">
        <v>45930</v>
      </c>
      <c r="B92" s="6" t="s">
        <v>40</v>
      </c>
      <c r="C92" s="7">
        <v>5.7563469999999999</v>
      </c>
      <c r="D92" s="7">
        <v>15000000</v>
      </c>
      <c r="E92" s="7">
        <v>86345216.659999996</v>
      </c>
      <c r="F92" s="7">
        <v>115.180199</v>
      </c>
      <c r="G92" s="7">
        <v>115.382733</v>
      </c>
    </row>
    <row r="93" spans="1:7" x14ac:dyDescent="0.2">
      <c r="A93" s="11">
        <v>45931</v>
      </c>
      <c r="B93" s="6" t="s">
        <v>40</v>
      </c>
      <c r="C93" s="7">
        <v>5.6968709999999998</v>
      </c>
      <c r="D93" s="7">
        <v>15000000</v>
      </c>
      <c r="E93" s="7">
        <v>85453068.090000004</v>
      </c>
      <c r="F93" s="7">
        <v>113.990129</v>
      </c>
      <c r="G93" s="7">
        <v>114.188526</v>
      </c>
    </row>
    <row r="94" spans="1:7" x14ac:dyDescent="0.2">
      <c r="A94" s="11">
        <v>45932</v>
      </c>
      <c r="B94" s="6" t="s">
        <v>40</v>
      </c>
      <c r="C94" s="7">
        <v>5.7852740000000002</v>
      </c>
      <c r="D94" s="7">
        <v>18000000</v>
      </c>
      <c r="E94" s="7">
        <v>104134937.39</v>
      </c>
      <c r="F94" s="7">
        <v>115.759007</v>
      </c>
      <c r="G94" s="7">
        <v>115.962665</v>
      </c>
    </row>
    <row r="95" spans="1:7" x14ac:dyDescent="0.2">
      <c r="A95" s="11">
        <v>45933</v>
      </c>
      <c r="B95" s="6" t="s">
        <v>40</v>
      </c>
      <c r="C95" s="7">
        <v>5.7782640000000001</v>
      </c>
      <c r="D95" s="7">
        <v>18000000</v>
      </c>
      <c r="E95" s="7">
        <v>104008752.55</v>
      </c>
      <c r="F95" s="7">
        <v>115.618742</v>
      </c>
      <c r="G95" s="7">
        <v>115.819982</v>
      </c>
    </row>
    <row r="96" spans="1:7" x14ac:dyDescent="0.2">
      <c r="A96" s="11">
        <v>45936</v>
      </c>
      <c r="B96" s="6" t="s">
        <v>40</v>
      </c>
      <c r="C96" s="7">
        <v>5.6598069999999998</v>
      </c>
      <c r="D96" s="7">
        <v>18000000</v>
      </c>
      <c r="E96" s="7">
        <v>101876541.90000001</v>
      </c>
      <c r="F96" s="7">
        <v>113.24850600000001</v>
      </c>
      <c r="G96" s="7">
        <v>113.444039</v>
      </c>
    </row>
    <row r="97" spans="1:7" x14ac:dyDescent="0.2">
      <c r="A97" s="11">
        <v>45937</v>
      </c>
      <c r="B97" s="6" t="s">
        <v>40</v>
      </c>
      <c r="C97" s="7">
        <v>5.6098749999999997</v>
      </c>
      <c r="D97" s="7">
        <v>18000000</v>
      </c>
      <c r="E97" s="7">
        <v>100977758.87</v>
      </c>
      <c r="F97" s="7">
        <v>112.249404</v>
      </c>
      <c r="G97" s="7">
        <v>112.443219</v>
      </c>
    </row>
    <row r="98" spans="1:7" x14ac:dyDescent="0.2">
      <c r="A98" s="11">
        <v>45938</v>
      </c>
      <c r="B98" s="6" t="s">
        <v>40</v>
      </c>
      <c r="C98" s="7">
        <v>5.7057409999999997</v>
      </c>
      <c r="D98" s="7">
        <v>19000000</v>
      </c>
      <c r="E98" s="7">
        <v>108409096.42</v>
      </c>
      <c r="F98" s="7">
        <v>114.16761099999999</v>
      </c>
      <c r="G98" s="7">
        <v>114.367386</v>
      </c>
    </row>
    <row r="99" spans="1:7" x14ac:dyDescent="0.2">
      <c r="A99" s="11">
        <v>45939</v>
      </c>
      <c r="B99" s="6" t="s">
        <v>40</v>
      </c>
      <c r="C99" s="7">
        <v>5.6421380000000001</v>
      </c>
      <c r="D99" s="7">
        <v>19000000</v>
      </c>
      <c r="E99" s="7">
        <v>107200637.89</v>
      </c>
      <c r="F99" s="7">
        <v>112.894963</v>
      </c>
      <c r="G99" s="7">
        <v>113.090059</v>
      </c>
    </row>
    <row r="100" spans="1:7" x14ac:dyDescent="0.2">
      <c r="A100" s="11">
        <v>45940</v>
      </c>
      <c r="B100" s="6" t="s">
        <v>40</v>
      </c>
      <c r="C100" s="7">
        <v>5.5118790000000004</v>
      </c>
      <c r="D100" s="7">
        <v>19000000</v>
      </c>
      <c r="E100" s="7">
        <v>104725701.26000001</v>
      </c>
      <c r="F100" s="7">
        <v>110.288577</v>
      </c>
      <c r="G100" s="7">
        <v>110.479389</v>
      </c>
    </row>
    <row r="101" spans="1:7" x14ac:dyDescent="0.2">
      <c r="A101" s="11">
        <v>45943</v>
      </c>
      <c r="B101" s="6" t="s">
        <v>40</v>
      </c>
      <c r="C101" s="7">
        <v>5.4730230000000004</v>
      </c>
      <c r="D101" s="7">
        <v>20000000</v>
      </c>
      <c r="E101" s="7">
        <v>109460465.64</v>
      </c>
      <c r="F101" s="7">
        <v>109.511098</v>
      </c>
      <c r="G101" s="7">
        <v>109.700761</v>
      </c>
    </row>
    <row r="102" spans="1:7" x14ac:dyDescent="0.2">
      <c r="A102" s="11">
        <v>45944</v>
      </c>
      <c r="B102" s="6" t="s">
        <v>40</v>
      </c>
      <c r="C102" s="7">
        <v>5.4231749999999996</v>
      </c>
      <c r="D102" s="7">
        <v>20000000</v>
      </c>
      <c r="E102" s="7">
        <v>108463519.3</v>
      </c>
      <c r="F102" s="7">
        <v>108.513677</v>
      </c>
      <c r="G102" s="7">
        <v>108.703564</v>
      </c>
    </row>
    <row r="103" spans="1:7" x14ac:dyDescent="0.2">
      <c r="A103" s="11">
        <v>45945</v>
      </c>
      <c r="B103" s="6" t="s">
        <v>40</v>
      </c>
      <c r="C103" s="7">
        <v>5.2474290000000003</v>
      </c>
      <c r="D103" s="7">
        <v>20000000</v>
      </c>
      <c r="E103" s="7">
        <v>104948592.79000001</v>
      </c>
      <c r="F103" s="7">
        <v>104.997131</v>
      </c>
      <c r="G103" s="7">
        <v>105.17722999999999</v>
      </c>
    </row>
    <row r="104" spans="1:7" x14ac:dyDescent="0.2">
      <c r="A104" s="11">
        <v>45946</v>
      </c>
      <c r="B104" s="6" t="s">
        <v>40</v>
      </c>
      <c r="C104" s="7">
        <v>5.3112199999999996</v>
      </c>
      <c r="D104" s="7">
        <v>20000000</v>
      </c>
      <c r="E104" s="7">
        <v>106224406.78</v>
      </c>
      <c r="F104" s="7">
        <v>106.27354099999999</v>
      </c>
      <c r="G104" s="7">
        <v>106.45823799999999</v>
      </c>
    </row>
    <row r="105" spans="1:7" x14ac:dyDescent="0.2">
      <c r="A105" s="11">
        <v>45947</v>
      </c>
      <c r="B105" s="6" t="s">
        <v>40</v>
      </c>
      <c r="C105" s="7">
        <v>5.0798259999999997</v>
      </c>
      <c r="D105" s="7">
        <v>20000000</v>
      </c>
      <c r="E105" s="7">
        <v>101596537.43000001</v>
      </c>
      <c r="F105" s="7">
        <v>101.64352</v>
      </c>
      <c r="G105" s="7">
        <v>101.815859</v>
      </c>
    </row>
    <row r="106" spans="1:7" x14ac:dyDescent="0.2">
      <c r="A106" s="11">
        <v>45950</v>
      </c>
      <c r="B106" s="6" t="s">
        <v>40</v>
      </c>
      <c r="C106" s="7">
        <v>5.2673449999999997</v>
      </c>
      <c r="D106" s="7">
        <v>20000000</v>
      </c>
      <c r="E106" s="7">
        <v>105346919.34</v>
      </c>
      <c r="F106" s="7">
        <v>105.395635</v>
      </c>
      <c r="G106" s="7">
        <v>105.579404</v>
      </c>
    </row>
    <row r="107" spans="1:7" x14ac:dyDescent="0.2">
      <c r="A107" s="11">
        <v>45951</v>
      </c>
      <c r="B107" s="6" t="s">
        <v>40</v>
      </c>
      <c r="C107" s="7">
        <v>5.3103210000000001</v>
      </c>
      <c r="D107" s="7">
        <v>20000000</v>
      </c>
      <c r="E107" s="7">
        <v>106206432.68000001</v>
      </c>
      <c r="F107" s="7">
        <v>106.25555300000001</v>
      </c>
      <c r="G107" s="7">
        <v>106.445047</v>
      </c>
    </row>
    <row r="108" spans="1:7" x14ac:dyDescent="0.2">
      <c r="A108" s="11">
        <v>45952</v>
      </c>
      <c r="B108" s="6" t="s">
        <v>40</v>
      </c>
      <c r="C108" s="7">
        <v>5.3004720000000001</v>
      </c>
      <c r="D108" s="7">
        <v>21000000</v>
      </c>
      <c r="E108" s="7">
        <v>111309915.31999999</v>
      </c>
      <c r="F108" s="7">
        <v>106.058481</v>
      </c>
      <c r="G108" s="7">
        <v>106.247671</v>
      </c>
    </row>
    <row r="109" spans="1:7" x14ac:dyDescent="0.2">
      <c r="A109" s="11">
        <v>45953</v>
      </c>
      <c r="B109" s="6" t="s">
        <v>40</v>
      </c>
      <c r="C109" s="7">
        <v>5.3282400000000001</v>
      </c>
      <c r="D109" s="7">
        <v>21000000</v>
      </c>
      <c r="E109" s="7">
        <v>111893042.28</v>
      </c>
      <c r="F109" s="7">
        <v>106.614098</v>
      </c>
      <c r="G109" s="7">
        <v>106.80571999999999</v>
      </c>
    </row>
    <row r="110" spans="1:7" x14ac:dyDescent="0.2">
      <c r="A110" s="11">
        <v>45954</v>
      </c>
      <c r="B110" s="6" t="s">
        <v>40</v>
      </c>
      <c r="C110" s="7">
        <v>5.3320569999999998</v>
      </c>
      <c r="D110" s="7">
        <v>21000000</v>
      </c>
      <c r="E110" s="7">
        <v>111973208.55</v>
      </c>
      <c r="F110" s="7">
        <v>106.69047399999999</v>
      </c>
      <c r="G110" s="7">
        <v>106.884243</v>
      </c>
    </row>
    <row r="111" spans="1:7" x14ac:dyDescent="0.2">
      <c r="A111" s="11">
        <v>45957</v>
      </c>
      <c r="B111" s="6" t="s">
        <v>40</v>
      </c>
      <c r="C111" s="7">
        <v>5.300465</v>
      </c>
      <c r="D111" s="7">
        <v>21000000</v>
      </c>
      <c r="E111" s="7">
        <v>111309781.06</v>
      </c>
      <c r="F111" s="7">
        <v>106.058341</v>
      </c>
      <c r="G111" s="7">
        <v>106.249673</v>
      </c>
    </row>
    <row r="112" spans="1:7" x14ac:dyDescent="0.2">
      <c r="A112" s="11">
        <v>45958</v>
      </c>
      <c r="B112" s="6" t="s">
        <v>40</v>
      </c>
      <c r="C112" s="7">
        <v>5.3414359999999999</v>
      </c>
      <c r="D112" s="7">
        <v>21000000</v>
      </c>
      <c r="E112" s="7">
        <v>112170173.04000001</v>
      </c>
      <c r="F112" s="7">
        <v>106.87814</v>
      </c>
      <c r="G112" s="7">
        <v>107.077181</v>
      </c>
    </row>
    <row r="113" spans="1:7" x14ac:dyDescent="0.2">
      <c r="A113" s="11">
        <v>45959</v>
      </c>
      <c r="B113" s="6" t="s">
        <v>40</v>
      </c>
      <c r="C113" s="7">
        <v>5.2877939999999999</v>
      </c>
      <c r="D113" s="7">
        <v>21000000</v>
      </c>
      <c r="E113" s="7">
        <v>111043694.56</v>
      </c>
      <c r="F113" s="7">
        <v>105.804804</v>
      </c>
      <c r="G113" s="7">
        <v>106.00136000000001</v>
      </c>
    </row>
    <row r="114" spans="1:7" x14ac:dyDescent="0.2">
      <c r="A114" s="11">
        <v>45960</v>
      </c>
      <c r="B114" s="6" t="s">
        <v>40</v>
      </c>
      <c r="C114" s="7">
        <v>5.2487729999999999</v>
      </c>
      <c r="D114" s="7">
        <v>21000000</v>
      </c>
      <c r="E114" s="7">
        <v>110224235.97</v>
      </c>
      <c r="F114" s="7">
        <v>105.024023</v>
      </c>
      <c r="G114" s="7">
        <v>105.220516</v>
      </c>
    </row>
    <row r="115" spans="1:7" x14ac:dyDescent="0.2">
      <c r="A115" s="11">
        <v>45961</v>
      </c>
      <c r="B115" s="6" t="s">
        <v>40</v>
      </c>
      <c r="C115" s="7">
        <v>5.2816419999999997</v>
      </c>
      <c r="D115" s="7">
        <v>22000000</v>
      </c>
      <c r="E115" s="7">
        <v>116196131.86</v>
      </c>
      <c r="F115" s="7">
        <v>105.681707</v>
      </c>
      <c r="G115" s="7">
        <v>105.880956</v>
      </c>
    </row>
    <row r="116" spans="1:7" x14ac:dyDescent="0.2">
      <c r="A116" s="11">
        <v>45964</v>
      </c>
      <c r="B116" s="6" t="s">
        <v>40</v>
      </c>
      <c r="C116" s="7">
        <v>5.3431110000000004</v>
      </c>
      <c r="D116" s="7">
        <v>23000000</v>
      </c>
      <c r="E116" s="7">
        <v>122891573.95</v>
      </c>
      <c r="F116" s="7">
        <v>106.91165599999999</v>
      </c>
      <c r="G116" s="7">
        <v>107.117701</v>
      </c>
    </row>
    <row r="117" spans="1:7" x14ac:dyDescent="0.2">
      <c r="A117" s="11">
        <v>45965</v>
      </c>
      <c r="B117" s="6" t="s">
        <v>40</v>
      </c>
      <c r="C117" s="7">
        <v>5.2631649999999999</v>
      </c>
      <c r="D117" s="7">
        <v>23000000</v>
      </c>
      <c r="E117" s="7">
        <v>121052816.05</v>
      </c>
      <c r="F117" s="7">
        <v>105.31199599999999</v>
      </c>
      <c r="G117" s="7">
        <v>105.51395100000001</v>
      </c>
    </row>
    <row r="118" spans="1:7" x14ac:dyDescent="0.2">
      <c r="A118" s="11">
        <v>45966</v>
      </c>
      <c r="B118" s="6" t="s">
        <v>40</v>
      </c>
      <c r="C118" s="7">
        <v>5.2015229999999999</v>
      </c>
      <c r="D118" s="7">
        <v>23000000</v>
      </c>
      <c r="E118" s="7">
        <v>119635031.78</v>
      </c>
      <c r="F118" s="7">
        <v>104.078586</v>
      </c>
      <c r="G118" s="7">
        <v>104.27758300000001</v>
      </c>
    </row>
    <row r="119" spans="1:7" x14ac:dyDescent="0.2">
      <c r="A119" s="11">
        <v>45967</v>
      </c>
      <c r="B119" s="6" t="s">
        <v>40</v>
      </c>
      <c r="C119" s="7">
        <v>5.1271639999999996</v>
      </c>
      <c r="D119" s="7">
        <v>23000000</v>
      </c>
      <c r="E119" s="7">
        <v>117924780.02</v>
      </c>
      <c r="F119" s="7">
        <v>102.590718</v>
      </c>
      <c r="G119" s="7">
        <v>102.785583</v>
      </c>
    </row>
    <row r="120" spans="1:7" x14ac:dyDescent="0.2">
      <c r="A120" s="11">
        <v>45968</v>
      </c>
      <c r="B120" s="6" t="s">
        <v>40</v>
      </c>
      <c r="C120" s="7">
        <v>5.1778890000000004</v>
      </c>
      <c r="D120" s="7">
        <v>23000000</v>
      </c>
      <c r="E120" s="7">
        <v>119091457.42</v>
      </c>
      <c r="F120" s="7">
        <v>103.605687</v>
      </c>
      <c r="G120" s="7">
        <v>103.80612499999999</v>
      </c>
    </row>
    <row r="121" spans="1:7" x14ac:dyDescent="0.2">
      <c r="A121" s="11">
        <v>45971</v>
      </c>
      <c r="B121" s="6" t="s">
        <v>40</v>
      </c>
      <c r="C121" s="7">
        <v>5.2508710000000001</v>
      </c>
      <c r="D121" s="7">
        <v>23000000</v>
      </c>
      <c r="E121" s="7">
        <v>120770044.8</v>
      </c>
      <c r="F121" s="7">
        <v>105.06600299999999</v>
      </c>
      <c r="G121" s="7">
        <v>105.27333400000001</v>
      </c>
    </row>
    <row r="122" spans="1:7" x14ac:dyDescent="0.2">
      <c r="A122" s="11">
        <v>45972</v>
      </c>
      <c r="B122" s="6" t="s">
        <v>40</v>
      </c>
      <c r="C122" s="7">
        <v>5.1661390000000003</v>
      </c>
      <c r="D122" s="7">
        <v>23000000</v>
      </c>
      <c r="E122" s="7">
        <v>118821201.69</v>
      </c>
      <c r="F122" s="7">
        <v>103.37057900000001</v>
      </c>
      <c r="G122" s="7">
        <v>103.572863</v>
      </c>
    </row>
    <row r="123" spans="1:7" x14ac:dyDescent="0.2">
      <c r="A123" s="11">
        <v>45973</v>
      </c>
      <c r="B123" s="6" t="s">
        <v>40</v>
      </c>
      <c r="C123" s="7">
        <v>5.1649330000000004</v>
      </c>
      <c r="D123" s="7">
        <v>23000000</v>
      </c>
      <c r="E123" s="7">
        <v>118793460.76000001</v>
      </c>
      <c r="F123" s="7">
        <v>103.346447</v>
      </c>
      <c r="G123" s="7">
        <v>103.550363</v>
      </c>
    </row>
    <row r="124" spans="1:7" x14ac:dyDescent="0.2">
      <c r="A124" s="11">
        <v>45974</v>
      </c>
      <c r="B124" s="6" t="s">
        <v>40</v>
      </c>
      <c r="C124" s="7">
        <v>5.1958390000000003</v>
      </c>
      <c r="D124" s="7">
        <v>23000000</v>
      </c>
      <c r="E124" s="7">
        <v>119504300.61</v>
      </c>
      <c r="F124" s="7">
        <v>103.96485300000001</v>
      </c>
      <c r="G124" s="7">
        <v>104.171853</v>
      </c>
    </row>
    <row r="125" spans="1:7" x14ac:dyDescent="0.2">
      <c r="A125" s="11">
        <v>45975</v>
      </c>
      <c r="B125" s="6" t="s">
        <v>40</v>
      </c>
      <c r="C125" s="7">
        <v>5.1241250000000003</v>
      </c>
      <c r="D125" s="7">
        <v>23000000</v>
      </c>
      <c r="E125" s="7">
        <v>117854878.81</v>
      </c>
      <c r="F125" s="7">
        <v>102.52991</v>
      </c>
      <c r="G125" s="7">
        <v>102.733638</v>
      </c>
    </row>
    <row r="126" spans="1:7" x14ac:dyDescent="0.2">
      <c r="A126" s="11">
        <v>45978</v>
      </c>
      <c r="B126" s="6" t="s">
        <v>40</v>
      </c>
      <c r="C126" s="7">
        <v>5.157807</v>
      </c>
      <c r="D126" s="7">
        <v>23000000</v>
      </c>
      <c r="E126" s="7">
        <v>118629565.20999999</v>
      </c>
      <c r="F126" s="7">
        <v>103.203861</v>
      </c>
      <c r="G126" s="7">
        <v>103.413011</v>
      </c>
    </row>
    <row r="127" spans="1:7" x14ac:dyDescent="0.2">
      <c r="A127" s="11">
        <v>45979</v>
      </c>
      <c r="B127" s="6" t="s">
        <v>40</v>
      </c>
      <c r="C127" s="7">
        <v>5.078093</v>
      </c>
      <c r="D127" s="7">
        <v>23000000</v>
      </c>
      <c r="E127" s="7">
        <v>116796148.48999999</v>
      </c>
      <c r="F127" s="7">
        <v>101.608844</v>
      </c>
      <c r="G127" s="7">
        <v>101.81453999999999</v>
      </c>
    </row>
    <row r="128" spans="1:7" x14ac:dyDescent="0.2">
      <c r="A128" s="11">
        <v>45980</v>
      </c>
      <c r="B128" s="6" t="s">
        <v>40</v>
      </c>
      <c r="C128" s="7">
        <v>4.8839819999999996</v>
      </c>
      <c r="D128" s="7">
        <v>23000000</v>
      </c>
      <c r="E128" s="7">
        <v>112331590.37</v>
      </c>
      <c r="F128" s="7">
        <v>97.724828000000002</v>
      </c>
      <c r="G128" s="7">
        <v>97.916066000000001</v>
      </c>
    </row>
    <row r="129" spans="1:7" x14ac:dyDescent="0.2">
      <c r="A129" s="11">
        <v>45981</v>
      </c>
      <c r="B129" s="6" t="s">
        <v>40</v>
      </c>
      <c r="C129" s="7">
        <v>4.9658309999999997</v>
      </c>
      <c r="D129" s="7">
        <v>23000000</v>
      </c>
      <c r="E129" s="7">
        <v>114214132.15000001</v>
      </c>
      <c r="F129" s="7">
        <v>99.362565000000004</v>
      </c>
      <c r="G129" s="7">
        <v>99.559449000000001</v>
      </c>
    </row>
    <row r="130" spans="1:7" x14ac:dyDescent="0.2">
      <c r="A130" s="11">
        <v>45982</v>
      </c>
      <c r="B130" s="6" t="s">
        <v>40</v>
      </c>
      <c r="C130" s="7">
        <v>4.7595450000000001</v>
      </c>
      <c r="D130" s="7">
        <v>23000000</v>
      </c>
      <c r="E130" s="7">
        <v>109469555.73999999</v>
      </c>
      <c r="F130" s="7">
        <v>95.234937000000002</v>
      </c>
      <c r="G130" s="7">
        <v>95.418225000000007</v>
      </c>
    </row>
    <row r="131" spans="1:7" x14ac:dyDescent="0.2">
      <c r="A131" s="11">
        <v>45985</v>
      </c>
      <c r="B131" s="6" t="s">
        <v>40</v>
      </c>
      <c r="C131" s="7">
        <v>4.6267339999999999</v>
      </c>
      <c r="D131" s="7">
        <v>23000000</v>
      </c>
      <c r="E131" s="7">
        <v>106414897.17</v>
      </c>
      <c r="F131" s="7">
        <v>92.577488000000002</v>
      </c>
      <c r="G131" s="7">
        <v>92.753743</v>
      </c>
    </row>
    <row r="132" spans="1:7" x14ac:dyDescent="0.2">
      <c r="A132" s="11">
        <v>45986</v>
      </c>
      <c r="B132" s="6" t="s">
        <v>40</v>
      </c>
      <c r="C132" s="7">
        <v>4.6585900000000002</v>
      </c>
      <c r="D132" s="7">
        <v>23000000</v>
      </c>
      <c r="E132" s="7">
        <v>107147584.61</v>
      </c>
      <c r="F132" s="7">
        <v>93.214903000000007</v>
      </c>
      <c r="G132" s="7">
        <v>93.394705000000002</v>
      </c>
    </row>
    <row r="133" spans="1:7" x14ac:dyDescent="0.2">
      <c r="A133" s="11">
        <v>45987</v>
      </c>
      <c r="B133" s="6" t="s">
        <v>40</v>
      </c>
      <c r="C133" s="7">
        <v>4.7134850000000004</v>
      </c>
      <c r="D133" s="7">
        <v>23000000</v>
      </c>
      <c r="E133" s="7">
        <v>108410174.14</v>
      </c>
      <c r="F133" s="7">
        <v>94.313310000000001</v>
      </c>
      <c r="G133" s="7">
        <v>94.497034999999997</v>
      </c>
    </row>
    <row r="134" spans="1:7" x14ac:dyDescent="0.2">
      <c r="A134" s="11">
        <v>45988</v>
      </c>
      <c r="B134" s="6" t="s">
        <v>40</v>
      </c>
      <c r="C134" s="7">
        <v>4.7581879999999996</v>
      </c>
      <c r="D134" s="7">
        <v>23000000</v>
      </c>
      <c r="E134" s="7">
        <v>109438329.58</v>
      </c>
      <c r="F134" s="7">
        <v>95.207784000000004</v>
      </c>
      <c r="G134" s="7">
        <v>95.395075000000006</v>
      </c>
    </row>
    <row r="135" spans="1:7" x14ac:dyDescent="0.2">
      <c r="A135" s="11">
        <v>45989</v>
      </c>
      <c r="B135" s="6" t="s">
        <v>40</v>
      </c>
      <c r="C135" s="7">
        <v>4.7392180000000002</v>
      </c>
      <c r="D135" s="7">
        <v>23000000</v>
      </c>
      <c r="E135" s="7">
        <v>109002015.45999999</v>
      </c>
      <c r="F135" s="7">
        <v>94.828209000000001</v>
      </c>
      <c r="G135" s="7">
        <v>95.016144999999995</v>
      </c>
    </row>
    <row r="136" spans="1:7" x14ac:dyDescent="0.2">
      <c r="A136" s="11">
        <v>45992</v>
      </c>
      <c r="B136" s="6" t="s">
        <v>40</v>
      </c>
      <c r="C136" s="7">
        <v>4.6162919999999996</v>
      </c>
      <c r="D136" s="7">
        <v>23000000</v>
      </c>
      <c r="E136" s="7">
        <v>106174723.54000001</v>
      </c>
      <c r="F136" s="7">
        <v>92.368550999999997</v>
      </c>
      <c r="G136" s="7">
        <v>92.549870999999996</v>
      </c>
    </row>
    <row r="137" spans="1:7" x14ac:dyDescent="0.2">
      <c r="A137" s="11">
        <v>45993</v>
      </c>
      <c r="B137" s="6" t="s">
        <v>40</v>
      </c>
      <c r="C137" s="7">
        <v>4.6713979999999999</v>
      </c>
      <c r="D137" s="7">
        <v>25000000</v>
      </c>
      <c r="E137" s="7">
        <v>116784972.92</v>
      </c>
      <c r="F137" s="7">
        <v>93.471181000000001</v>
      </c>
      <c r="G137" s="7">
        <v>93.644101000000006</v>
      </c>
    </row>
    <row r="138" spans="1:7" x14ac:dyDescent="0.2">
      <c r="A138" s="11">
        <v>45994</v>
      </c>
      <c r="B138" s="6" t="s">
        <v>40</v>
      </c>
      <c r="C138" s="7">
        <v>4.7380740000000001</v>
      </c>
      <c r="D138" s="7">
        <v>25000000</v>
      </c>
      <c r="E138" s="7">
        <v>118451850.83</v>
      </c>
      <c r="F138" s="7">
        <v>94.805318</v>
      </c>
      <c r="G138" s="7">
        <v>94.982878999999997</v>
      </c>
    </row>
    <row r="139" spans="1:7" x14ac:dyDescent="0.2">
      <c r="A139" s="11">
        <v>45995</v>
      </c>
      <c r="B139" s="6" t="s">
        <v>40</v>
      </c>
      <c r="C139" s="7">
        <v>4.8056460000000003</v>
      </c>
      <c r="D139" s="7">
        <v>25000000</v>
      </c>
      <c r="E139" s="7">
        <v>120141152.18000001</v>
      </c>
      <c r="F139" s="7">
        <v>96.157382999999996</v>
      </c>
      <c r="G139" s="7">
        <v>96.338494999999995</v>
      </c>
    </row>
    <row r="140" spans="1:7" x14ac:dyDescent="0.2">
      <c r="A140" s="11">
        <v>45996</v>
      </c>
      <c r="B140" s="6" t="s">
        <v>40</v>
      </c>
      <c r="C140" s="7">
        <v>4.8035880000000004</v>
      </c>
      <c r="D140" s="7">
        <v>25000000</v>
      </c>
      <c r="E140" s="7">
        <v>120089719.05</v>
      </c>
      <c r="F140" s="7">
        <v>96.116203999999996</v>
      </c>
      <c r="G140" s="7">
        <v>96.297777999999994</v>
      </c>
    </row>
    <row r="141" spans="1:7" x14ac:dyDescent="0.2">
      <c r="A141" s="11">
        <v>45999</v>
      </c>
      <c r="B141" s="6" t="s">
        <v>40</v>
      </c>
      <c r="C141" s="7">
        <v>4.8976959999999998</v>
      </c>
      <c r="D141" s="7">
        <v>25000000</v>
      </c>
      <c r="E141" s="7">
        <v>122442414.98</v>
      </c>
      <c r="F141" s="7">
        <v>97.999234999999999</v>
      </c>
      <c r="G141" s="7">
        <v>98.189443999999995</v>
      </c>
    </row>
    <row r="142" spans="1:7" x14ac:dyDescent="0.2">
      <c r="A142" s="11">
        <v>46000</v>
      </c>
      <c r="B142" s="6" t="s">
        <v>40</v>
      </c>
      <c r="C142" s="7">
        <v>5.0094240000000001</v>
      </c>
      <c r="D142" s="7">
        <v>25000000</v>
      </c>
      <c r="E142" s="7">
        <v>125235614.45999999</v>
      </c>
      <c r="F142" s="7">
        <v>100.234829</v>
      </c>
      <c r="G142" s="7">
        <v>100.435806</v>
      </c>
    </row>
    <row r="143" spans="1:7" x14ac:dyDescent="0.2">
      <c r="A143" s="11">
        <v>46001</v>
      </c>
      <c r="B143" s="6" t="s">
        <v>40</v>
      </c>
      <c r="C143" s="7">
        <v>4.9481669999999998</v>
      </c>
      <c r="D143" s="7">
        <v>25000000</v>
      </c>
      <c r="E143" s="7">
        <v>123704181.45999999</v>
      </c>
      <c r="F143" s="7">
        <v>99.009122000000005</v>
      </c>
      <c r="G143" s="7">
        <v>99.207243000000005</v>
      </c>
    </row>
    <row r="144" spans="1:7" x14ac:dyDescent="0.2">
      <c r="A144" s="11">
        <v>46002</v>
      </c>
      <c r="B144" s="6" t="s">
        <v>40</v>
      </c>
      <c r="C144" s="7">
        <v>4.914364</v>
      </c>
      <c r="D144" s="7">
        <v>25000000</v>
      </c>
      <c r="E144" s="7">
        <v>122859108.13</v>
      </c>
      <c r="F144" s="7">
        <v>98.332749000000007</v>
      </c>
      <c r="G144" s="7">
        <v>98.527666999999994</v>
      </c>
    </row>
    <row r="145" spans="1:7" x14ac:dyDescent="0.2">
      <c r="A145" s="11">
        <v>46003</v>
      </c>
      <c r="B145" s="6" t="s">
        <v>40</v>
      </c>
      <c r="C145" s="7">
        <v>4.9375790000000004</v>
      </c>
      <c r="D145" s="7">
        <v>25000000</v>
      </c>
      <c r="E145" s="7">
        <v>123439477.27</v>
      </c>
      <c r="F145" s="7">
        <v>98.797263999999998</v>
      </c>
      <c r="G145" s="7">
        <v>98.995166999999995</v>
      </c>
    </row>
    <row r="146" spans="1:7" x14ac:dyDescent="0.2">
      <c r="A146" s="11">
        <v>46006</v>
      </c>
      <c r="B146" s="6" t="s">
        <v>40</v>
      </c>
      <c r="C146" s="7">
        <v>4.9356900000000001</v>
      </c>
      <c r="D146" s="7">
        <v>25000000</v>
      </c>
      <c r="E146" s="7">
        <v>123392264.03</v>
      </c>
      <c r="F146" s="7">
        <v>98.759466000000003</v>
      </c>
      <c r="G146" s="7">
        <v>98.959517000000005</v>
      </c>
    </row>
    <row r="147" spans="1:7" x14ac:dyDescent="0.2">
      <c r="A147" s="11">
        <v>46007</v>
      </c>
      <c r="B147" s="6" t="s">
        <v>40</v>
      </c>
      <c r="C147" s="7">
        <v>4.8029080000000004</v>
      </c>
      <c r="D147" s="7">
        <v>25000000</v>
      </c>
      <c r="E147" s="7">
        <v>120072702.31</v>
      </c>
      <c r="F147" s="7">
        <v>96.102598</v>
      </c>
      <c r="G147" s="7">
        <v>96.293413000000001</v>
      </c>
    </row>
    <row r="148" spans="1:7" x14ac:dyDescent="0.2">
      <c r="A148" s="11">
        <v>46008</v>
      </c>
      <c r="B148" s="6" t="s">
        <v>40</v>
      </c>
      <c r="C148" s="7">
        <v>4.8310959999999996</v>
      </c>
      <c r="D148" s="7">
        <v>25000000</v>
      </c>
      <c r="E148" s="7">
        <v>120777406.11</v>
      </c>
      <c r="F148" s="7">
        <v>96.666618999999997</v>
      </c>
      <c r="G148" s="7">
        <v>96.862376999999995</v>
      </c>
    </row>
    <row r="149" spans="1:7" x14ac:dyDescent="0.2">
      <c r="A149" s="11">
        <v>46009</v>
      </c>
      <c r="B149" s="6" t="s">
        <v>40</v>
      </c>
      <c r="C149" s="7">
        <v>4.949497</v>
      </c>
      <c r="D149" s="7">
        <v>26000000</v>
      </c>
      <c r="E149" s="7">
        <v>128686932.40000001</v>
      </c>
      <c r="F149" s="7">
        <v>99.035734000000005</v>
      </c>
      <c r="G149" s="7">
        <v>99.241365000000002</v>
      </c>
    </row>
    <row r="150" spans="1:7" x14ac:dyDescent="0.2">
      <c r="A150" s="11">
        <v>46010</v>
      </c>
      <c r="B150" s="6" t="s">
        <v>40</v>
      </c>
      <c r="C150" s="7">
        <v>4.9944569999999997</v>
      </c>
      <c r="D150" s="7">
        <v>26000000</v>
      </c>
      <c r="E150" s="7">
        <v>129855902</v>
      </c>
      <c r="F150" s="6" t="s">
        <v>151</v>
      </c>
      <c r="G150" s="7">
        <v>100.142831</v>
      </c>
    </row>
    <row r="151" spans="1:7" x14ac:dyDescent="0.2">
      <c r="A151" s="11">
        <v>46013</v>
      </c>
      <c r="B151" s="6" t="s">
        <v>40</v>
      </c>
      <c r="C151" s="7">
        <v>4.9883329999999999</v>
      </c>
      <c r="D151" s="7">
        <v>26000000</v>
      </c>
      <c r="E151" s="7">
        <v>129696679.67</v>
      </c>
      <c r="F151" s="7">
        <v>99.812813000000006</v>
      </c>
      <c r="G151" s="7">
        <v>100.023702</v>
      </c>
    </row>
    <row r="152" spans="1:7" x14ac:dyDescent="0.2">
      <c r="A152" s="11">
        <v>46014</v>
      </c>
      <c r="B152" s="6" t="s">
        <v>40</v>
      </c>
      <c r="C152" s="7">
        <v>5.005782</v>
      </c>
      <c r="D152" s="7">
        <v>26000000</v>
      </c>
      <c r="E152" s="7">
        <v>130150357.69</v>
      </c>
      <c r="F152" s="7">
        <v>100.16195500000001</v>
      </c>
      <c r="G152" s="7">
        <v>100.374066</v>
      </c>
    </row>
    <row r="153" spans="1:7" x14ac:dyDescent="0.2">
      <c r="A153" s="11">
        <v>46015</v>
      </c>
      <c r="B153" s="6" t="s">
        <v>40</v>
      </c>
      <c r="C153" s="7">
        <v>5.0042900000000001</v>
      </c>
      <c r="D153" s="7">
        <v>26000000</v>
      </c>
      <c r="E153" s="7">
        <v>130111547.92</v>
      </c>
      <c r="F153" s="7">
        <v>100.13210100000001</v>
      </c>
      <c r="G153" s="7">
        <v>100.34453499999999</v>
      </c>
    </row>
    <row r="154" spans="1:7" x14ac:dyDescent="0.2">
      <c r="A154" s="11">
        <v>46020</v>
      </c>
      <c r="B154" s="6" t="s">
        <v>40</v>
      </c>
      <c r="C154" s="7">
        <v>4.9469010000000004</v>
      </c>
      <c r="D154" s="7">
        <v>26000000</v>
      </c>
      <c r="E154" s="7">
        <v>128619448</v>
      </c>
      <c r="F154" s="7">
        <v>98.983789999999999</v>
      </c>
      <c r="G154" s="7">
        <v>99.196472</v>
      </c>
    </row>
    <row r="155" spans="1:7" x14ac:dyDescent="0.2">
      <c r="A155" s="11">
        <v>46021</v>
      </c>
      <c r="B155" s="6" t="s">
        <v>40</v>
      </c>
      <c r="C155" s="7">
        <v>5.0244619999999998</v>
      </c>
      <c r="D155" s="7">
        <v>26000000</v>
      </c>
      <c r="E155" s="7">
        <v>130636018.72</v>
      </c>
      <c r="F155" s="7">
        <v>100.53572800000001</v>
      </c>
      <c r="G155" s="7">
        <v>100.75625700000001</v>
      </c>
    </row>
    <row r="156" spans="1:7" x14ac:dyDescent="0.2">
      <c r="A156" s="11">
        <v>46022</v>
      </c>
      <c r="B156" s="6" t="s">
        <v>40</v>
      </c>
      <c r="C156" s="7">
        <v>5.0229869999999996</v>
      </c>
      <c r="D156" s="7">
        <v>26000000</v>
      </c>
      <c r="E156" s="7">
        <v>130597674.8</v>
      </c>
      <c r="F156" s="7">
        <v>100.506214</v>
      </c>
      <c r="G156" s="7">
        <v>100.726885</v>
      </c>
    </row>
    <row r="157" spans="1:7" x14ac:dyDescent="0.2">
      <c r="A157" s="11">
        <v>46024</v>
      </c>
      <c r="B157" s="6" t="s">
        <v>40</v>
      </c>
      <c r="C157" s="7">
        <v>5.1779950000000001</v>
      </c>
      <c r="D157" s="7">
        <v>26000000</v>
      </c>
      <c r="E157" s="7">
        <v>134627889.53</v>
      </c>
      <c r="F157" s="6">
        <v>103.60780800000001</v>
      </c>
      <c r="G157" s="6">
        <v>103.843571</v>
      </c>
    </row>
    <row r="158" spans="1:7" x14ac:dyDescent="0.2">
      <c r="A158" s="11">
        <v>46027</v>
      </c>
      <c r="B158" s="3" t="s">
        <v>40</v>
      </c>
      <c r="C158" s="3">
        <v>5.4744650000000004</v>
      </c>
      <c r="D158" s="3">
        <v>26000000</v>
      </c>
      <c r="E158" s="3">
        <v>142336091.53</v>
      </c>
      <c r="F158" s="3">
        <v>109.539951</v>
      </c>
      <c r="G158" s="3">
        <v>109.79832</v>
      </c>
    </row>
    <row r="159" spans="1:7" x14ac:dyDescent="0.2">
      <c r="A159" s="11">
        <v>46028</v>
      </c>
      <c r="B159" s="3" t="s">
        <v>40</v>
      </c>
      <c r="C159" s="3">
        <v>5.5204700000000004</v>
      </c>
      <c r="D159" s="3">
        <v>26000000</v>
      </c>
      <c r="E159" s="3">
        <v>143532240.84</v>
      </c>
      <c r="F159" s="3">
        <v>110.460477</v>
      </c>
      <c r="G159" s="3">
        <v>110.721435</v>
      </c>
    </row>
    <row r="160" spans="1:7" x14ac:dyDescent="0.2">
      <c r="A160" s="11">
        <v>46029</v>
      </c>
      <c r="B160" s="3" t="s">
        <v>40</v>
      </c>
      <c r="C160" s="3">
        <v>5.7460779999999998</v>
      </c>
      <c r="D160" s="3">
        <v>27000000</v>
      </c>
      <c r="E160" s="3">
        <v>155144106.18000001</v>
      </c>
      <c r="F160" s="3">
        <v>114.97472399999999</v>
      </c>
      <c r="G160" s="3">
        <v>115.27216900000001</v>
      </c>
    </row>
    <row r="161" spans="1:7" x14ac:dyDescent="0.2">
      <c r="A161" s="11">
        <v>46030</v>
      </c>
      <c r="B161" s="3" t="s">
        <v>40</v>
      </c>
      <c r="C161" s="3">
        <v>5.8270660000000003</v>
      </c>
      <c r="D161" s="3">
        <v>27000000</v>
      </c>
      <c r="E161" s="3">
        <v>157330797.03999999</v>
      </c>
      <c r="F161" s="3">
        <v>116.595234</v>
      </c>
      <c r="G161" s="3">
        <v>116.88279300000001</v>
      </c>
    </row>
    <row r="162" spans="1:7" x14ac:dyDescent="0.2">
      <c r="A162" s="11">
        <v>46031</v>
      </c>
      <c r="B162" s="3" t="s">
        <v>40</v>
      </c>
      <c r="C162" s="3">
        <v>5.9467829999999999</v>
      </c>
      <c r="D162" s="3">
        <v>27000000</v>
      </c>
      <c r="E162" s="3">
        <v>160563150.97999999</v>
      </c>
      <c r="F162" s="3" t="s">
        <v>151</v>
      </c>
      <c r="G162" s="3" t="s">
        <v>151</v>
      </c>
    </row>
    <row r="163" spans="1:7" x14ac:dyDescent="0.2">
      <c r="A163" s="11">
        <v>46034</v>
      </c>
      <c r="B163" s="3" t="s">
        <v>40</v>
      </c>
      <c r="C163" s="3">
        <v>6.0029909999999997</v>
      </c>
      <c r="D163" s="3">
        <v>27000000</v>
      </c>
      <c r="E163" s="3">
        <v>162080771.38</v>
      </c>
      <c r="F163" s="3">
        <v>120.11536099999999</v>
      </c>
      <c r="G163" s="3">
        <v>120.420281</v>
      </c>
    </row>
    <row r="164" spans="1:7" x14ac:dyDescent="0.2">
      <c r="A164" s="11">
        <v>46035</v>
      </c>
      <c r="B164" s="3" t="s">
        <v>40</v>
      </c>
      <c r="C164" s="3">
        <v>6.0145869999999997</v>
      </c>
      <c r="D164" s="3">
        <v>31000000</v>
      </c>
      <c r="E164" s="3">
        <v>186452204.75</v>
      </c>
      <c r="F164" s="3">
        <v>120.34738900000001</v>
      </c>
      <c r="G164" s="3">
        <v>120.65196899999999</v>
      </c>
    </row>
    <row r="165" spans="1:7" x14ac:dyDescent="0.2">
      <c r="A165" s="11">
        <v>46036</v>
      </c>
      <c r="B165" s="3" t="s">
        <v>40</v>
      </c>
      <c r="C165" s="3">
        <v>5.9359450000000002</v>
      </c>
      <c r="D165" s="3">
        <v>33000000</v>
      </c>
      <c r="E165" s="3">
        <v>195886212.16</v>
      </c>
      <c r="F165" s="3">
        <v>118.773821</v>
      </c>
      <c r="G165" s="3">
        <v>119.074512</v>
      </c>
    </row>
    <row r="166" spans="1:7" x14ac:dyDescent="0.2">
      <c r="A166" s="11">
        <v>46037</v>
      </c>
      <c r="B166" s="3" t="s">
        <v>40</v>
      </c>
      <c r="C166" s="3">
        <v>5.9257270000000002</v>
      </c>
      <c r="D166" s="3">
        <v>36000000</v>
      </c>
      <c r="E166" s="3">
        <v>213326187.75999999</v>
      </c>
      <c r="F166" s="3">
        <v>118.569366</v>
      </c>
      <c r="G166" s="3">
        <v>118.86827700000001</v>
      </c>
    </row>
    <row r="167" spans="1:7" x14ac:dyDescent="0.2">
      <c r="A167" s="11">
        <v>46038</v>
      </c>
      <c r="B167" s="3" t="s">
        <v>40</v>
      </c>
      <c r="C167" s="3">
        <v>6.0206600000000003</v>
      </c>
      <c r="D167" s="3">
        <v>36000000</v>
      </c>
      <c r="E167" s="3">
        <v>216743762.24000001</v>
      </c>
      <c r="F167" s="3">
        <v>120.46890500000001</v>
      </c>
      <c r="G167" s="3">
        <v>120.776444</v>
      </c>
    </row>
    <row r="168" spans="1:7" x14ac:dyDescent="0.2">
      <c r="A168" s="11">
        <v>46041</v>
      </c>
      <c r="B168" s="3" t="s">
        <v>40</v>
      </c>
      <c r="C168" s="3">
        <v>6.0494539999999999</v>
      </c>
      <c r="D168" s="3">
        <v>36000000</v>
      </c>
      <c r="E168" s="3">
        <v>217780344.34</v>
      </c>
      <c r="F168" s="3">
        <v>121.045051</v>
      </c>
      <c r="G168" s="3">
        <v>121.361541</v>
      </c>
    </row>
    <row r="169" spans="1:7" x14ac:dyDescent="0.2">
      <c r="A169" s="11">
        <v>46042</v>
      </c>
      <c r="B169" s="3" t="s">
        <v>40</v>
      </c>
      <c r="C169" s="3">
        <v>6.0404179999999998</v>
      </c>
      <c r="D169" s="3">
        <v>36000000</v>
      </c>
      <c r="E169" s="3">
        <v>217455065.13</v>
      </c>
      <c r="F169" s="3">
        <v>120.864248</v>
      </c>
      <c r="G169" s="3">
        <v>121.18141199999999</v>
      </c>
    </row>
    <row r="170" spans="1:7" x14ac:dyDescent="0.2">
      <c r="A170" s="11">
        <v>46043</v>
      </c>
      <c r="B170" s="3" t="s">
        <v>40</v>
      </c>
      <c r="C170" s="3">
        <v>5.9445139999999999</v>
      </c>
      <c r="D170" s="3">
        <v>38000000</v>
      </c>
      <c r="E170" s="3">
        <v>225891533.97999999</v>
      </c>
      <c r="F170" s="3">
        <v>118.94528</v>
      </c>
      <c r="G170" s="3">
        <v>119.255921</v>
      </c>
    </row>
    <row r="171" spans="1:7" x14ac:dyDescent="0.2">
      <c r="A171" s="11">
        <v>46044</v>
      </c>
      <c r="B171" s="3" t="s">
        <v>40</v>
      </c>
      <c r="C171" s="3">
        <v>5.776732</v>
      </c>
      <c r="D171" s="3">
        <v>38000000</v>
      </c>
      <c r="E171" s="3">
        <v>219515835.43000001</v>
      </c>
      <c r="F171" s="3">
        <v>115.588088</v>
      </c>
      <c r="G171" s="3">
        <v>115.88471</v>
      </c>
    </row>
    <row r="172" spans="1:7" x14ac:dyDescent="0.2">
      <c r="A172" s="11">
        <v>46045</v>
      </c>
      <c r="B172" s="3" t="s">
        <v>40</v>
      </c>
      <c r="C172" s="3">
        <v>5.9055</v>
      </c>
      <c r="D172" s="3">
        <v>41000000</v>
      </c>
      <c r="E172" s="3">
        <v>242125535.66</v>
      </c>
      <c r="F172" s="3">
        <v>118.16463899999999</v>
      </c>
      <c r="G172" s="3">
        <v>118.47068299999999</v>
      </c>
    </row>
    <row r="173" spans="1:7" x14ac:dyDescent="0.2">
      <c r="A173" s="11">
        <v>46048</v>
      </c>
      <c r="B173" s="3" t="s">
        <v>40</v>
      </c>
      <c r="C173" s="3">
        <v>5.8045010000000001</v>
      </c>
      <c r="D173" s="3">
        <v>41000000</v>
      </c>
      <c r="E173" s="3">
        <v>237984574.00999999</v>
      </c>
      <c r="F173" s="3">
        <v>116.143725</v>
      </c>
      <c r="G173" s="3">
        <v>116.44622099999999</v>
      </c>
    </row>
    <row r="174" spans="1:7" x14ac:dyDescent="0.2">
      <c r="A174" s="11">
        <v>46049</v>
      </c>
      <c r="B174" s="3" t="s">
        <v>40</v>
      </c>
      <c r="C174" s="3">
        <v>5.896998</v>
      </c>
      <c r="D174" s="3">
        <v>41000000</v>
      </c>
      <c r="E174" s="3">
        <v>241776933.80000001</v>
      </c>
      <c r="F174" s="3">
        <v>117.99452100000001</v>
      </c>
      <c r="G174" s="3">
        <v>118.30547900000001</v>
      </c>
    </row>
  </sheetData>
  <sortState xmlns:xlrd2="http://schemas.microsoft.com/office/spreadsheetml/2017/richdata2" ref="A2:G157">
    <sortCondition ref="A2:A157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477A-7EBD-7A40-9984-DDFB3FAE6B20}">
  <dimension ref="A1:G661"/>
  <sheetViews>
    <sheetView topLeftCell="A623" workbookViewId="0">
      <selection activeCell="A623" sqref="A623"/>
    </sheetView>
  </sheetViews>
  <sheetFormatPr baseColWidth="10" defaultRowHeight="16" x14ac:dyDescent="0.2"/>
  <cols>
    <col min="1" max="1" width="10.83203125" style="11"/>
    <col min="2" max="2" width="10.83203125" style="3"/>
    <col min="3" max="3" width="11" style="3" bestFit="1" customWidth="1"/>
    <col min="4" max="4" width="12.6640625" style="3" bestFit="1" customWidth="1"/>
    <col min="5" max="5" width="13.6640625" style="3" bestFit="1" customWidth="1"/>
    <col min="6" max="7" width="11" style="3" bestFit="1" customWidth="1"/>
    <col min="8" max="16384" width="10.83203125" style="3"/>
  </cols>
  <sheetData>
    <row r="1" spans="1:7" x14ac:dyDescent="0.2">
      <c r="A1" s="10" t="s">
        <v>144</v>
      </c>
      <c r="B1" s="5" t="s">
        <v>145</v>
      </c>
      <c r="C1" s="5" t="s">
        <v>146</v>
      </c>
      <c r="D1" s="5" t="s">
        <v>147</v>
      </c>
      <c r="E1" s="5" t="s">
        <v>148</v>
      </c>
      <c r="F1" s="5" t="s">
        <v>149</v>
      </c>
      <c r="G1" s="5" t="s">
        <v>150</v>
      </c>
    </row>
    <row r="2" spans="1:7" x14ac:dyDescent="0.2">
      <c r="A2" s="11">
        <v>45098</v>
      </c>
      <c r="B2" s="6" t="s">
        <v>20</v>
      </c>
      <c r="C2" s="7">
        <v>4.9139970000000002</v>
      </c>
      <c r="D2" s="7">
        <v>1000000</v>
      </c>
      <c r="E2" s="7">
        <v>4913997.8600000003</v>
      </c>
      <c r="F2" s="7">
        <v>100</v>
      </c>
      <c r="G2" s="7">
        <v>100</v>
      </c>
    </row>
    <row r="3" spans="1:7" x14ac:dyDescent="0.2">
      <c r="A3" s="11">
        <v>45099</v>
      </c>
      <c r="B3" s="6" t="s">
        <v>20</v>
      </c>
      <c r="C3" s="7">
        <v>4.884557</v>
      </c>
      <c r="D3" s="7">
        <v>1000000</v>
      </c>
      <c r="E3" s="7">
        <v>4884557.79</v>
      </c>
      <c r="F3" s="7">
        <v>99.400895000000006</v>
      </c>
      <c r="G3" s="6" t="s">
        <v>151</v>
      </c>
    </row>
    <row r="4" spans="1:7" x14ac:dyDescent="0.2">
      <c r="A4" s="11">
        <v>45100</v>
      </c>
      <c r="B4" s="6" t="s">
        <v>20</v>
      </c>
      <c r="C4" s="7">
        <v>4.7612740000000002</v>
      </c>
      <c r="D4" s="7">
        <v>1000000</v>
      </c>
      <c r="E4" s="7">
        <v>4761274.83</v>
      </c>
      <c r="F4" s="7">
        <v>96.892082000000002</v>
      </c>
      <c r="G4" s="7">
        <v>96.910707000000002</v>
      </c>
    </row>
    <row r="5" spans="1:7" x14ac:dyDescent="0.2">
      <c r="A5" s="11">
        <v>45103</v>
      </c>
      <c r="B5" s="6" t="s">
        <v>20</v>
      </c>
      <c r="C5" s="7">
        <v>4.814387</v>
      </c>
      <c r="D5" s="7">
        <v>1000000</v>
      </c>
      <c r="E5" s="7">
        <v>4814387.97</v>
      </c>
      <c r="F5" s="7">
        <v>97.972932999999998</v>
      </c>
      <c r="G5" s="7">
        <v>97.999065000000002</v>
      </c>
    </row>
    <row r="6" spans="1:7" x14ac:dyDescent="0.2">
      <c r="A6" s="11">
        <v>45104</v>
      </c>
      <c r="B6" s="6" t="s">
        <v>20</v>
      </c>
      <c r="C6" s="7">
        <v>4.8415109999999997</v>
      </c>
      <c r="D6" s="7">
        <v>1000000</v>
      </c>
      <c r="E6" s="7">
        <v>4841511.08</v>
      </c>
      <c r="F6" s="7">
        <v>98.524907999999996</v>
      </c>
      <c r="G6" s="7">
        <v>98.565021999999999</v>
      </c>
    </row>
    <row r="7" spans="1:7" x14ac:dyDescent="0.2">
      <c r="A7" s="11">
        <v>45105</v>
      </c>
      <c r="B7" s="6" t="s">
        <v>20</v>
      </c>
      <c r="C7" s="7">
        <v>4.7473850000000004</v>
      </c>
      <c r="D7" s="7">
        <v>1000000</v>
      </c>
      <c r="E7" s="7">
        <v>4747385.13</v>
      </c>
      <c r="F7" s="7">
        <v>96.609440000000006</v>
      </c>
      <c r="G7" s="7">
        <v>96.659486000000001</v>
      </c>
    </row>
    <row r="8" spans="1:7" x14ac:dyDescent="0.2">
      <c r="A8" s="11">
        <v>45106</v>
      </c>
      <c r="B8" s="6" t="s">
        <v>20</v>
      </c>
      <c r="C8" s="7">
        <v>4.731446</v>
      </c>
      <c r="D8" s="7">
        <v>1000000</v>
      </c>
      <c r="E8" s="7">
        <v>4731446.3899999997</v>
      </c>
      <c r="F8" s="7">
        <v>96.285081000000005</v>
      </c>
      <c r="G8" s="7">
        <v>96.334738000000002</v>
      </c>
    </row>
    <row r="9" spans="1:7" x14ac:dyDescent="0.2">
      <c r="A9" s="11">
        <v>45107</v>
      </c>
      <c r="B9" s="6" t="s">
        <v>20</v>
      </c>
      <c r="C9" s="7">
        <v>4.7901569999999998</v>
      </c>
      <c r="D9" s="7">
        <v>1000000</v>
      </c>
      <c r="E9" s="7">
        <v>4790157.8899999997</v>
      </c>
      <c r="F9" s="7">
        <v>97.479851999999994</v>
      </c>
      <c r="G9" s="7">
        <v>97.500489999999999</v>
      </c>
    </row>
    <row r="10" spans="1:7" x14ac:dyDescent="0.2">
      <c r="A10" s="11">
        <v>45110</v>
      </c>
      <c r="B10" s="6" t="s">
        <v>20</v>
      </c>
      <c r="C10" s="7">
        <v>4.8739749999999997</v>
      </c>
      <c r="D10" s="7">
        <v>1000000</v>
      </c>
      <c r="E10" s="7">
        <v>4873975.32</v>
      </c>
      <c r="F10" s="7">
        <v>99.185551000000004</v>
      </c>
      <c r="G10" s="7">
        <v>99.201814999999996</v>
      </c>
    </row>
    <row r="11" spans="1:7" x14ac:dyDescent="0.2">
      <c r="A11" s="11">
        <v>45111</v>
      </c>
      <c r="B11" s="6" t="s">
        <v>20</v>
      </c>
      <c r="C11" s="7">
        <v>4.9012989999999999</v>
      </c>
      <c r="D11" s="7">
        <v>1000000</v>
      </c>
      <c r="E11" s="7">
        <v>4901299.83</v>
      </c>
      <c r="F11" s="7">
        <v>99.741595000000004</v>
      </c>
      <c r="G11" s="7">
        <v>99.785006999999993</v>
      </c>
    </row>
    <row r="12" spans="1:7" x14ac:dyDescent="0.2">
      <c r="A12" s="11">
        <v>45112</v>
      </c>
      <c r="B12" s="6" t="s">
        <v>20</v>
      </c>
      <c r="C12" s="7">
        <v>4.8282749999999997</v>
      </c>
      <c r="D12" s="7">
        <v>1000000</v>
      </c>
      <c r="E12" s="7">
        <v>4828275.9400000004</v>
      </c>
      <c r="F12" s="6" t="s">
        <v>151</v>
      </c>
      <c r="G12" s="6" t="s">
        <v>151</v>
      </c>
    </row>
    <row r="13" spans="1:7" x14ac:dyDescent="0.2">
      <c r="A13" s="11">
        <v>45113</v>
      </c>
      <c r="B13" s="6" t="s">
        <v>20</v>
      </c>
      <c r="C13" s="7">
        <v>4.665591</v>
      </c>
      <c r="D13" s="7">
        <v>1000000</v>
      </c>
      <c r="E13" s="7">
        <v>4665591.12</v>
      </c>
      <c r="F13" s="7">
        <v>94.944929999999999</v>
      </c>
      <c r="G13" s="7">
        <v>94.991743999999997</v>
      </c>
    </row>
    <row r="14" spans="1:7" x14ac:dyDescent="0.2">
      <c r="A14" s="11">
        <v>45114</v>
      </c>
      <c r="B14" s="6" t="s">
        <v>20</v>
      </c>
      <c r="C14" s="7">
        <v>4.7570569999999996</v>
      </c>
      <c r="D14" s="7">
        <v>1000000</v>
      </c>
      <c r="E14" s="7">
        <v>4757057.5</v>
      </c>
      <c r="F14" s="7">
        <v>96.806265999999994</v>
      </c>
      <c r="G14" s="7">
        <v>96.847423000000006</v>
      </c>
    </row>
    <row r="15" spans="1:7" x14ac:dyDescent="0.2">
      <c r="A15" s="11">
        <v>45117</v>
      </c>
      <c r="B15" s="6" t="s">
        <v>20</v>
      </c>
      <c r="C15" s="7">
        <v>4.7792459999999997</v>
      </c>
      <c r="D15" s="7">
        <v>1000000</v>
      </c>
      <c r="E15" s="7">
        <v>4779246.9000000004</v>
      </c>
      <c r="F15" s="7">
        <v>97.257812999999999</v>
      </c>
      <c r="G15" s="7">
        <v>97.309999000000005</v>
      </c>
    </row>
    <row r="16" spans="1:7" x14ac:dyDescent="0.2">
      <c r="A16" s="11">
        <v>45118</v>
      </c>
      <c r="B16" s="6" t="s">
        <v>20</v>
      </c>
      <c r="C16" s="7">
        <v>4.8417770000000004</v>
      </c>
      <c r="D16" s="7">
        <v>1000000</v>
      </c>
      <c r="E16" s="7">
        <v>4841777.1399999997</v>
      </c>
      <c r="F16" s="7">
        <v>98.530321000000001</v>
      </c>
      <c r="G16" s="7">
        <v>98.599475999999996</v>
      </c>
    </row>
    <row r="17" spans="1:7" x14ac:dyDescent="0.2">
      <c r="A17" s="11">
        <v>45119</v>
      </c>
      <c r="B17" s="6" t="s">
        <v>20</v>
      </c>
      <c r="C17" s="7">
        <v>5.0288529999999998</v>
      </c>
      <c r="D17" s="7">
        <v>1000000</v>
      </c>
      <c r="E17" s="7">
        <v>5028853.91</v>
      </c>
      <c r="F17" s="7">
        <v>102.337323</v>
      </c>
      <c r="G17" s="7">
        <v>102.40136099999999</v>
      </c>
    </row>
    <row r="18" spans="1:7" x14ac:dyDescent="0.2">
      <c r="A18" s="11">
        <v>45120</v>
      </c>
      <c r="B18" s="6" t="s">
        <v>20</v>
      </c>
      <c r="C18" s="7">
        <v>5.1634529999999996</v>
      </c>
      <c r="D18" s="7">
        <v>1000000</v>
      </c>
      <c r="E18" s="7">
        <v>5163453.6100000003</v>
      </c>
      <c r="F18" s="7">
        <v>105.076438</v>
      </c>
      <c r="G18" s="7">
        <v>105.09998299999999</v>
      </c>
    </row>
    <row r="19" spans="1:7" x14ac:dyDescent="0.2">
      <c r="A19" s="11">
        <v>45121</v>
      </c>
      <c r="B19" s="6" t="s">
        <v>20</v>
      </c>
      <c r="C19" s="7">
        <v>5.1254960000000001</v>
      </c>
      <c r="D19" s="7">
        <v>1000000</v>
      </c>
      <c r="E19" s="7">
        <v>5125496.6399999997</v>
      </c>
      <c r="F19" s="7">
        <v>104.304012</v>
      </c>
      <c r="G19" s="7">
        <v>104.330157</v>
      </c>
    </row>
    <row r="20" spans="1:7" x14ac:dyDescent="0.2">
      <c r="A20" s="11">
        <v>45124</v>
      </c>
      <c r="B20" s="6" t="s">
        <v>20</v>
      </c>
      <c r="C20" s="7">
        <v>5.0455719999999999</v>
      </c>
      <c r="D20" s="7">
        <v>1000000</v>
      </c>
      <c r="E20" s="7">
        <v>5045572.6399999997</v>
      </c>
      <c r="F20" s="7">
        <v>102.677556</v>
      </c>
      <c r="G20" s="7">
        <v>102.75108400000001</v>
      </c>
    </row>
    <row r="21" spans="1:7" x14ac:dyDescent="0.2">
      <c r="A21" s="11">
        <v>45125</v>
      </c>
      <c r="B21" s="6" t="s">
        <v>20</v>
      </c>
      <c r="C21" s="7">
        <v>5.0707779999999998</v>
      </c>
      <c r="D21" s="7">
        <v>1000000</v>
      </c>
      <c r="E21" s="7">
        <v>5070778.2699999996</v>
      </c>
      <c r="F21" s="7">
        <v>103.19049800000001</v>
      </c>
      <c r="G21" s="7">
        <v>103.241349</v>
      </c>
    </row>
    <row r="22" spans="1:7" x14ac:dyDescent="0.2">
      <c r="A22" s="11">
        <v>45126</v>
      </c>
      <c r="B22" s="6" t="s">
        <v>20</v>
      </c>
      <c r="C22" s="7">
        <v>5.0466040000000003</v>
      </c>
      <c r="D22" s="7">
        <v>1000000</v>
      </c>
      <c r="E22" s="7">
        <v>5046604.66</v>
      </c>
      <c r="F22" s="7">
        <v>102.69855699999999</v>
      </c>
      <c r="G22" s="7">
        <v>102.766559</v>
      </c>
    </row>
    <row r="23" spans="1:7" x14ac:dyDescent="0.2">
      <c r="A23" s="11">
        <v>45127</v>
      </c>
      <c r="B23" s="6" t="s">
        <v>20</v>
      </c>
      <c r="C23" s="7">
        <v>5.0788229999999999</v>
      </c>
      <c r="D23" s="7">
        <v>1000000</v>
      </c>
      <c r="E23" s="7">
        <v>5078823.38</v>
      </c>
      <c r="F23" s="7">
        <v>103.354215</v>
      </c>
      <c r="G23" s="7">
        <v>103.419264</v>
      </c>
    </row>
    <row r="24" spans="1:7" x14ac:dyDescent="0.2">
      <c r="A24" s="11">
        <v>45128</v>
      </c>
      <c r="B24" s="6" t="s">
        <v>20</v>
      </c>
      <c r="C24" s="7">
        <v>5.044092</v>
      </c>
      <c r="D24" s="7">
        <v>1000000</v>
      </c>
      <c r="E24" s="7">
        <v>5044092.62</v>
      </c>
      <c r="F24" s="7">
        <v>102.64743799999999</v>
      </c>
      <c r="G24" s="7">
        <v>102.707965</v>
      </c>
    </row>
    <row r="25" spans="1:7" x14ac:dyDescent="0.2">
      <c r="A25" s="11">
        <v>45131</v>
      </c>
      <c r="B25" s="6" t="s">
        <v>20</v>
      </c>
      <c r="C25" s="7">
        <v>5.0815359999999998</v>
      </c>
      <c r="D25" s="7">
        <v>1000000</v>
      </c>
      <c r="E25" s="7">
        <v>5081536</v>
      </c>
      <c r="F25" s="7">
        <v>103.409424</v>
      </c>
      <c r="G25" s="7">
        <v>103.492786</v>
      </c>
    </row>
    <row r="26" spans="1:7" x14ac:dyDescent="0.2">
      <c r="A26" s="11">
        <v>45132</v>
      </c>
      <c r="B26" s="6" t="s">
        <v>20</v>
      </c>
      <c r="C26" s="7">
        <v>5.2916270000000001</v>
      </c>
      <c r="D26" s="7">
        <v>1000000</v>
      </c>
      <c r="E26" s="7">
        <v>5291627.03</v>
      </c>
      <c r="F26" s="7">
        <v>107.684783</v>
      </c>
      <c r="G26" s="7">
        <v>107.76014000000001</v>
      </c>
    </row>
    <row r="27" spans="1:7" x14ac:dyDescent="0.2">
      <c r="A27" s="11">
        <v>45133</v>
      </c>
      <c r="B27" s="6" t="s">
        <v>20</v>
      </c>
      <c r="C27" s="7">
        <v>5.2733970000000001</v>
      </c>
      <c r="D27" s="7">
        <v>1000000</v>
      </c>
      <c r="E27" s="7">
        <v>5273397.9000000004</v>
      </c>
      <c r="F27" s="7">
        <v>107.313802</v>
      </c>
      <c r="G27" s="7">
        <v>107.366574</v>
      </c>
    </row>
    <row r="28" spans="1:7" x14ac:dyDescent="0.2">
      <c r="A28" s="11">
        <v>45134</v>
      </c>
      <c r="B28" s="6" t="s">
        <v>20</v>
      </c>
      <c r="C28" s="7">
        <v>5.2679580000000001</v>
      </c>
      <c r="D28" s="7">
        <v>1000000</v>
      </c>
      <c r="E28" s="7">
        <v>5267958.22</v>
      </c>
      <c r="F28" s="7">
        <v>107.203118</v>
      </c>
      <c r="G28" s="7">
        <v>107.28616</v>
      </c>
    </row>
    <row r="29" spans="1:7" x14ac:dyDescent="0.2">
      <c r="A29" s="11">
        <v>45135</v>
      </c>
      <c r="B29" s="6" t="s">
        <v>20</v>
      </c>
      <c r="C29" s="7">
        <v>5.2732229999999998</v>
      </c>
      <c r="D29" s="7">
        <v>1000000</v>
      </c>
      <c r="E29" s="7">
        <v>5273223.51</v>
      </c>
      <c r="F29" s="7">
        <v>107.310261</v>
      </c>
      <c r="G29" s="7">
        <v>107.36246</v>
      </c>
    </row>
    <row r="30" spans="1:7" x14ac:dyDescent="0.2">
      <c r="A30" s="11">
        <v>45138</v>
      </c>
      <c r="B30" s="6" t="s">
        <v>20</v>
      </c>
      <c r="C30" s="7">
        <v>5.3671329999999999</v>
      </c>
      <c r="D30" s="7">
        <v>1000000</v>
      </c>
      <c r="E30" s="7">
        <v>5367133.91</v>
      </c>
      <c r="F30" s="7">
        <v>109.221332</v>
      </c>
      <c r="G30" s="7">
        <v>109.311381</v>
      </c>
    </row>
    <row r="31" spans="1:7" x14ac:dyDescent="0.2">
      <c r="A31" s="11">
        <v>45139</v>
      </c>
      <c r="B31" s="6" t="s">
        <v>20</v>
      </c>
      <c r="C31" s="7">
        <v>5.2579149999999997</v>
      </c>
      <c r="D31" s="7">
        <v>1000000</v>
      </c>
      <c r="E31" s="7">
        <v>5257915.0999999996</v>
      </c>
      <c r="F31" s="7">
        <v>106.998743</v>
      </c>
      <c r="G31" s="7">
        <v>107.095322</v>
      </c>
    </row>
    <row r="32" spans="1:7" x14ac:dyDescent="0.2">
      <c r="A32" s="11">
        <v>45140</v>
      </c>
      <c r="B32" s="6" t="s">
        <v>20</v>
      </c>
      <c r="C32" s="7">
        <v>5.0923449999999999</v>
      </c>
      <c r="D32" s="7">
        <v>1000000</v>
      </c>
      <c r="E32" s="7">
        <v>5092345.87</v>
      </c>
      <c r="F32" s="7">
        <v>103.62938800000001</v>
      </c>
      <c r="G32" s="7">
        <v>103.72087399999999</v>
      </c>
    </row>
    <row r="33" spans="1:7" x14ac:dyDescent="0.2">
      <c r="A33" s="11">
        <v>45141</v>
      </c>
      <c r="B33" s="6" t="s">
        <v>20</v>
      </c>
      <c r="C33" s="7">
        <v>5.1171829999999998</v>
      </c>
      <c r="D33" s="7">
        <v>1000000</v>
      </c>
      <c r="E33" s="7">
        <v>5117183.32</v>
      </c>
      <c r="F33" s="7">
        <v>104.13484200000001</v>
      </c>
      <c r="G33" s="7">
        <v>104.22474699999999</v>
      </c>
    </row>
    <row r="34" spans="1:7" x14ac:dyDescent="0.2">
      <c r="A34" s="11">
        <v>45142</v>
      </c>
      <c r="B34" s="6" t="s">
        <v>20</v>
      </c>
      <c r="C34" s="7">
        <v>5.1355029999999999</v>
      </c>
      <c r="D34" s="7">
        <v>1000000</v>
      </c>
      <c r="E34" s="7">
        <v>5135503.37</v>
      </c>
      <c r="F34" s="7">
        <v>104.507654</v>
      </c>
      <c r="G34" s="7">
        <v>104.583136</v>
      </c>
    </row>
    <row r="35" spans="1:7" x14ac:dyDescent="0.2">
      <c r="A35" s="11">
        <v>45145</v>
      </c>
      <c r="B35" s="6" t="s">
        <v>20</v>
      </c>
      <c r="C35" s="7">
        <v>5.1070729999999998</v>
      </c>
      <c r="D35" s="7">
        <v>1000000</v>
      </c>
      <c r="E35" s="7">
        <v>5107073.62</v>
      </c>
      <c r="F35" s="7">
        <v>103.929103</v>
      </c>
      <c r="G35" s="7">
        <v>103.995538</v>
      </c>
    </row>
    <row r="36" spans="1:7" x14ac:dyDescent="0.2">
      <c r="A36" s="11">
        <v>45146</v>
      </c>
      <c r="B36" s="6" t="s">
        <v>20</v>
      </c>
      <c r="C36" s="7">
        <v>5.0334430000000001</v>
      </c>
      <c r="D36" s="7">
        <v>1000000</v>
      </c>
      <c r="E36" s="7">
        <v>5033443.0199999996</v>
      </c>
      <c r="F36" s="7">
        <v>102.43073</v>
      </c>
      <c r="G36" s="7">
        <v>102.528391</v>
      </c>
    </row>
    <row r="37" spans="1:7" x14ac:dyDescent="0.2">
      <c r="A37" s="11">
        <v>45147</v>
      </c>
      <c r="B37" s="6" t="s">
        <v>20</v>
      </c>
      <c r="C37" s="7">
        <v>5.0529549999999999</v>
      </c>
      <c r="D37" s="7">
        <v>1000000</v>
      </c>
      <c r="E37" s="7">
        <v>5052955.91</v>
      </c>
      <c r="F37" s="7">
        <v>102.8278</v>
      </c>
      <c r="G37" s="7">
        <v>102.91782000000001</v>
      </c>
    </row>
    <row r="38" spans="1:7" x14ac:dyDescent="0.2">
      <c r="A38" s="11">
        <v>45148</v>
      </c>
      <c r="B38" s="6" t="s">
        <v>20</v>
      </c>
      <c r="C38" s="7">
        <v>5.0166240000000002</v>
      </c>
      <c r="D38" s="7">
        <v>1000000</v>
      </c>
      <c r="E38" s="7">
        <v>5016624.88</v>
      </c>
      <c r="F38" s="7">
        <v>102.088463</v>
      </c>
      <c r="G38" s="7">
        <v>102.186639</v>
      </c>
    </row>
    <row r="39" spans="1:7" x14ac:dyDescent="0.2">
      <c r="A39" s="11">
        <v>45149</v>
      </c>
      <c r="B39" s="6" t="s">
        <v>20</v>
      </c>
      <c r="C39" s="7">
        <v>4.9572750000000001</v>
      </c>
      <c r="D39" s="7">
        <v>1000000</v>
      </c>
      <c r="E39" s="7">
        <v>4957275.1100000003</v>
      </c>
      <c r="F39" s="7">
        <v>100.880709</v>
      </c>
      <c r="G39" s="7">
        <v>100.94806199999999</v>
      </c>
    </row>
    <row r="40" spans="1:7" x14ac:dyDescent="0.2">
      <c r="A40" s="11">
        <v>45152</v>
      </c>
      <c r="B40" s="6" t="s">
        <v>20</v>
      </c>
      <c r="C40" s="7">
        <v>4.8369900000000001</v>
      </c>
      <c r="D40" s="7">
        <v>1000000</v>
      </c>
      <c r="E40" s="7">
        <v>4836990.78</v>
      </c>
      <c r="F40" s="7">
        <v>98.432905000000005</v>
      </c>
      <c r="G40" s="7">
        <v>98.547484999999995</v>
      </c>
    </row>
    <row r="41" spans="1:7" x14ac:dyDescent="0.2">
      <c r="A41" s="11">
        <v>45153</v>
      </c>
      <c r="B41" s="6" t="s">
        <v>20</v>
      </c>
      <c r="C41" s="7">
        <v>4.7026389999999996</v>
      </c>
      <c r="D41" s="7">
        <v>1000000</v>
      </c>
      <c r="E41" s="7">
        <v>4702639.1100000003</v>
      </c>
      <c r="F41" s="7">
        <v>95.698858000000001</v>
      </c>
      <c r="G41" s="7">
        <v>95.747545000000002</v>
      </c>
    </row>
    <row r="42" spans="1:7" x14ac:dyDescent="0.2">
      <c r="A42" s="11">
        <v>45154</v>
      </c>
      <c r="B42" s="6" t="s">
        <v>20</v>
      </c>
      <c r="C42" s="7">
        <v>4.6496890000000004</v>
      </c>
      <c r="D42" s="7">
        <v>1000000</v>
      </c>
      <c r="E42" s="7">
        <v>4649689.8099999996</v>
      </c>
      <c r="F42" s="7">
        <v>94.621324000000001</v>
      </c>
      <c r="G42" s="7">
        <v>94.677530000000004</v>
      </c>
    </row>
    <row r="43" spans="1:7" x14ac:dyDescent="0.2">
      <c r="A43" s="11">
        <v>45155</v>
      </c>
      <c r="B43" s="6" t="s">
        <v>20</v>
      </c>
      <c r="C43" s="7">
        <v>4.6564220000000001</v>
      </c>
      <c r="D43" s="7">
        <v>1000000</v>
      </c>
      <c r="E43" s="7">
        <v>4656422.03</v>
      </c>
      <c r="F43" s="7">
        <v>94.758340000000004</v>
      </c>
      <c r="G43" s="7">
        <v>94.828058999999996</v>
      </c>
    </row>
    <row r="44" spans="1:7" x14ac:dyDescent="0.2">
      <c r="A44" s="11">
        <v>45156</v>
      </c>
      <c r="B44" s="6" t="s">
        <v>20</v>
      </c>
      <c r="C44" s="7">
        <v>4.6060540000000003</v>
      </c>
      <c r="D44" s="7">
        <v>1000000</v>
      </c>
      <c r="E44" s="7">
        <v>4606054.16</v>
      </c>
      <c r="F44" s="7">
        <v>93.733350000000002</v>
      </c>
      <c r="G44" s="7">
        <v>93.814628999999996</v>
      </c>
    </row>
    <row r="45" spans="1:7" x14ac:dyDescent="0.2">
      <c r="A45" s="11">
        <v>45159</v>
      </c>
      <c r="B45" s="6" t="s">
        <v>20</v>
      </c>
      <c r="C45" s="7">
        <v>4.6447609999999999</v>
      </c>
      <c r="D45" s="7">
        <v>1000000</v>
      </c>
      <c r="E45" s="7">
        <v>4644761.9400000004</v>
      </c>
      <c r="F45" s="7">
        <v>94.521039000000002</v>
      </c>
      <c r="G45" s="7">
        <v>94.587389999999999</v>
      </c>
    </row>
    <row r="46" spans="1:7" x14ac:dyDescent="0.2">
      <c r="A46" s="11">
        <v>45160</v>
      </c>
      <c r="B46" s="6" t="s">
        <v>20</v>
      </c>
      <c r="C46" s="7">
        <v>4.7045690000000002</v>
      </c>
      <c r="D46" s="7">
        <v>1000000</v>
      </c>
      <c r="E46" s="7">
        <v>4704569.62</v>
      </c>
      <c r="F46" s="7">
        <v>95.738133000000005</v>
      </c>
      <c r="G46" s="7">
        <v>95.828185000000005</v>
      </c>
    </row>
    <row r="47" spans="1:7" x14ac:dyDescent="0.2">
      <c r="A47" s="11">
        <v>45161</v>
      </c>
      <c r="B47" s="6" t="s">
        <v>20</v>
      </c>
      <c r="C47" s="7">
        <v>4.7804209999999996</v>
      </c>
      <c r="D47" s="7">
        <v>1000000</v>
      </c>
      <c r="E47" s="7">
        <v>4780421.93</v>
      </c>
      <c r="F47" s="7">
        <v>97.281723999999997</v>
      </c>
      <c r="G47" s="7">
        <v>97.365421999999995</v>
      </c>
    </row>
    <row r="48" spans="1:7" x14ac:dyDescent="0.2">
      <c r="A48" s="11">
        <v>45162</v>
      </c>
      <c r="B48" s="6" t="s">
        <v>20</v>
      </c>
      <c r="C48" s="7">
        <v>4.6875020000000003</v>
      </c>
      <c r="D48" s="7">
        <v>1000000</v>
      </c>
      <c r="E48" s="7">
        <v>4687502.07</v>
      </c>
      <c r="F48" s="7">
        <v>95.390818999999993</v>
      </c>
      <c r="G48" s="7">
        <v>95.480553999999998</v>
      </c>
    </row>
    <row r="49" spans="1:7" x14ac:dyDescent="0.2">
      <c r="A49" s="11">
        <v>45163</v>
      </c>
      <c r="B49" s="6" t="s">
        <v>20</v>
      </c>
      <c r="C49" s="7">
        <v>4.6496170000000001</v>
      </c>
      <c r="D49" s="7">
        <v>1000000</v>
      </c>
      <c r="E49" s="7">
        <v>4649617.91</v>
      </c>
      <c r="F49" s="6" t="s">
        <v>151</v>
      </c>
      <c r="G49" s="7">
        <v>94.705727999999993</v>
      </c>
    </row>
    <row r="50" spans="1:7" x14ac:dyDescent="0.2">
      <c r="A50" s="11">
        <v>45167</v>
      </c>
      <c r="B50" s="6" t="s">
        <v>20</v>
      </c>
      <c r="C50" s="7">
        <v>4.8306760000000004</v>
      </c>
      <c r="D50" s="7">
        <v>1000000</v>
      </c>
      <c r="E50" s="7">
        <v>4830676.5</v>
      </c>
      <c r="F50" s="7">
        <v>98.304415000000006</v>
      </c>
      <c r="G50" s="7">
        <v>98.408466000000004</v>
      </c>
    </row>
    <row r="51" spans="1:7" x14ac:dyDescent="0.2">
      <c r="A51" s="11">
        <v>45168</v>
      </c>
      <c r="B51" s="6" t="s">
        <v>20</v>
      </c>
      <c r="C51" s="7">
        <v>4.865361</v>
      </c>
      <c r="D51" s="7">
        <v>1000000</v>
      </c>
      <c r="E51" s="7">
        <v>4865361.63</v>
      </c>
      <c r="F51" s="7">
        <v>99.010255999999998</v>
      </c>
      <c r="G51" s="7">
        <v>99.096857</v>
      </c>
    </row>
    <row r="52" spans="1:7" x14ac:dyDescent="0.2">
      <c r="A52" s="11">
        <v>45169</v>
      </c>
      <c r="B52" s="6" t="s">
        <v>20</v>
      </c>
      <c r="C52" s="7">
        <v>4.8570789999999997</v>
      </c>
      <c r="D52" s="7">
        <v>1000000</v>
      </c>
      <c r="E52" s="7">
        <v>4857079.76</v>
      </c>
      <c r="F52" s="7">
        <v>98.841717000000003</v>
      </c>
      <c r="G52" s="7">
        <v>98.968412999999998</v>
      </c>
    </row>
    <row r="53" spans="1:7" x14ac:dyDescent="0.2">
      <c r="A53" s="11">
        <v>45170</v>
      </c>
      <c r="B53" s="6" t="s">
        <v>20</v>
      </c>
      <c r="C53" s="7">
        <v>4.9406509999999999</v>
      </c>
      <c r="D53" s="7">
        <v>1000000</v>
      </c>
      <c r="E53" s="7">
        <v>4940651.75</v>
      </c>
      <c r="F53" s="7">
        <v>100.54241</v>
      </c>
      <c r="G53" s="7">
        <v>100.62714</v>
      </c>
    </row>
    <row r="54" spans="1:7" x14ac:dyDescent="0.2">
      <c r="A54" s="11">
        <v>45173</v>
      </c>
      <c r="B54" s="6" t="s">
        <v>20</v>
      </c>
      <c r="C54" s="7">
        <v>4.9599229999999999</v>
      </c>
      <c r="D54" s="7">
        <v>1000000</v>
      </c>
      <c r="E54" s="7">
        <v>4959923.4400000004</v>
      </c>
      <c r="F54" s="7">
        <v>100.934596</v>
      </c>
      <c r="G54" s="7">
        <v>101.06541900000001</v>
      </c>
    </row>
    <row r="55" spans="1:7" x14ac:dyDescent="0.2">
      <c r="A55" s="11">
        <v>45174</v>
      </c>
      <c r="B55" s="6" t="s">
        <v>20</v>
      </c>
      <c r="C55" s="7">
        <v>4.8558389999999996</v>
      </c>
      <c r="D55" s="7">
        <v>1000000</v>
      </c>
      <c r="E55" s="7">
        <v>4855839.6900000004</v>
      </c>
      <c r="F55" s="7">
        <v>98.816483000000005</v>
      </c>
      <c r="G55" s="7">
        <v>98.886268999999999</v>
      </c>
    </row>
    <row r="56" spans="1:7" x14ac:dyDescent="0.2">
      <c r="A56" s="11">
        <v>45175</v>
      </c>
      <c r="B56" s="6" t="s">
        <v>20</v>
      </c>
      <c r="C56" s="7">
        <v>4.8317490000000003</v>
      </c>
      <c r="D56" s="7">
        <v>1000000</v>
      </c>
      <c r="E56" s="7">
        <v>4831749.09</v>
      </c>
      <c r="F56" s="7">
        <v>98.326250999999999</v>
      </c>
      <c r="G56" s="7">
        <v>98.413578000000001</v>
      </c>
    </row>
    <row r="57" spans="1:7" x14ac:dyDescent="0.2">
      <c r="A57" s="11">
        <v>45176</v>
      </c>
      <c r="B57" s="6" t="s">
        <v>20</v>
      </c>
      <c r="C57" s="7">
        <v>4.743716</v>
      </c>
      <c r="D57" s="7">
        <v>1500000</v>
      </c>
      <c r="E57" s="7">
        <v>7115574.0700000003</v>
      </c>
      <c r="F57" s="7">
        <v>96.534775999999994</v>
      </c>
      <c r="G57" s="7">
        <v>96.597109000000003</v>
      </c>
    </row>
    <row r="58" spans="1:7" x14ac:dyDescent="0.2">
      <c r="A58" s="11">
        <v>45177</v>
      </c>
      <c r="B58" s="6" t="s">
        <v>20</v>
      </c>
      <c r="C58" s="7">
        <v>4.7193430000000003</v>
      </c>
      <c r="D58" s="7">
        <v>1500000</v>
      </c>
      <c r="E58" s="7">
        <v>7079014.8899999997</v>
      </c>
      <c r="F58" s="7">
        <v>96.038785000000004</v>
      </c>
      <c r="G58" s="7">
        <v>96.143118000000001</v>
      </c>
    </row>
    <row r="59" spans="1:7" x14ac:dyDescent="0.2">
      <c r="A59" s="11">
        <v>45180</v>
      </c>
      <c r="B59" s="6" t="s">
        <v>20</v>
      </c>
      <c r="C59" s="7">
        <v>4.8292029999999997</v>
      </c>
      <c r="D59" s="7">
        <v>1500000</v>
      </c>
      <c r="E59" s="7">
        <v>7243805.7999999998</v>
      </c>
      <c r="F59" s="7">
        <v>98.274439000000001</v>
      </c>
      <c r="G59" s="7">
        <v>98.365746999999999</v>
      </c>
    </row>
    <row r="60" spans="1:7" x14ac:dyDescent="0.2">
      <c r="A60" s="11">
        <v>45181</v>
      </c>
      <c r="B60" s="6" t="s">
        <v>20</v>
      </c>
      <c r="C60" s="7">
        <v>4.7769300000000001</v>
      </c>
      <c r="D60" s="7">
        <v>1500000</v>
      </c>
      <c r="E60" s="7">
        <v>7165395.96</v>
      </c>
      <c r="F60" s="7">
        <v>97.210682000000006</v>
      </c>
      <c r="G60" s="7">
        <v>97.335336999999996</v>
      </c>
    </row>
    <row r="61" spans="1:7" x14ac:dyDescent="0.2">
      <c r="A61" s="11">
        <v>45182</v>
      </c>
      <c r="B61" s="6" t="s">
        <v>20</v>
      </c>
      <c r="C61" s="7">
        <v>4.7693830000000004</v>
      </c>
      <c r="D61" s="7">
        <v>1500000</v>
      </c>
      <c r="E61" s="7">
        <v>7154074.79</v>
      </c>
      <c r="F61" s="7">
        <v>97.057100000000005</v>
      </c>
      <c r="G61" s="7">
        <v>97.191014999999993</v>
      </c>
    </row>
    <row r="62" spans="1:7" x14ac:dyDescent="0.2">
      <c r="A62" s="11">
        <v>45183</v>
      </c>
      <c r="B62" s="6" t="s">
        <v>20</v>
      </c>
      <c r="C62" s="7">
        <v>4.8968660000000002</v>
      </c>
      <c r="D62" s="7">
        <v>1500000</v>
      </c>
      <c r="E62" s="7">
        <v>7345300.3499999996</v>
      </c>
      <c r="F62" s="7">
        <v>99.651383999999993</v>
      </c>
      <c r="G62" s="7">
        <v>99.787216999999998</v>
      </c>
    </row>
    <row r="63" spans="1:7" x14ac:dyDescent="0.2">
      <c r="A63" s="11">
        <v>45184</v>
      </c>
      <c r="B63" s="6" t="s">
        <v>20</v>
      </c>
      <c r="C63" s="7">
        <v>4.9327909999999999</v>
      </c>
      <c r="D63" s="7">
        <v>1500000</v>
      </c>
      <c r="E63" s="7">
        <v>7399187.0199999996</v>
      </c>
      <c r="F63" s="7">
        <v>100.382459</v>
      </c>
      <c r="G63" s="7">
        <v>100.49567999999999</v>
      </c>
    </row>
    <row r="64" spans="1:7" x14ac:dyDescent="0.2">
      <c r="A64" s="11">
        <v>45187</v>
      </c>
      <c r="B64" s="6" t="s">
        <v>20</v>
      </c>
      <c r="C64" s="7">
        <v>4.8959140000000003</v>
      </c>
      <c r="D64" s="7">
        <v>1500000</v>
      </c>
      <c r="E64" s="7">
        <v>7343871.46</v>
      </c>
      <c r="F64" s="7">
        <v>99.632009999999994</v>
      </c>
      <c r="G64" s="7">
        <v>99.741454000000004</v>
      </c>
    </row>
    <row r="65" spans="1:7" x14ac:dyDescent="0.2">
      <c r="A65" s="11">
        <v>45188</v>
      </c>
      <c r="B65" s="6" t="s">
        <v>20</v>
      </c>
      <c r="C65" s="7">
        <v>4.8511319999999998</v>
      </c>
      <c r="D65" s="7">
        <v>1500000</v>
      </c>
      <c r="E65" s="7">
        <v>7276699.0700000003</v>
      </c>
      <c r="F65" s="7">
        <v>98.720695000000006</v>
      </c>
      <c r="G65" s="7">
        <v>98.803959000000006</v>
      </c>
    </row>
    <row r="66" spans="1:7" x14ac:dyDescent="0.2">
      <c r="A66" s="11">
        <v>45189</v>
      </c>
      <c r="B66" s="6" t="s">
        <v>20</v>
      </c>
      <c r="C66" s="7">
        <v>4.8766759999999998</v>
      </c>
      <c r="D66" s="7">
        <v>1500000</v>
      </c>
      <c r="E66" s="7">
        <v>7315014.0499999998</v>
      </c>
      <c r="F66" s="7">
        <v>99.240516</v>
      </c>
      <c r="G66" s="7">
        <v>99.370356000000001</v>
      </c>
    </row>
    <row r="67" spans="1:7" x14ac:dyDescent="0.2">
      <c r="A67" s="11">
        <v>45190</v>
      </c>
      <c r="B67" s="6" t="s">
        <v>20</v>
      </c>
      <c r="C67" s="7">
        <v>4.7378629999999999</v>
      </c>
      <c r="D67" s="7">
        <v>1500000</v>
      </c>
      <c r="E67" s="7">
        <v>7106795.0800000001</v>
      </c>
      <c r="F67" s="7">
        <v>96.415666999999999</v>
      </c>
      <c r="G67" s="7">
        <v>96.498363999999995</v>
      </c>
    </row>
    <row r="68" spans="1:7" x14ac:dyDescent="0.2">
      <c r="A68" s="11">
        <v>45191</v>
      </c>
      <c r="B68" s="6" t="s">
        <v>20</v>
      </c>
      <c r="C68" s="7">
        <v>4.7387639999999998</v>
      </c>
      <c r="D68" s="7">
        <v>1500000</v>
      </c>
      <c r="E68" s="7">
        <v>7108146.0099999998</v>
      </c>
      <c r="F68" s="7">
        <v>96.434003000000004</v>
      </c>
      <c r="G68" s="7">
        <v>96.547173000000001</v>
      </c>
    </row>
    <row r="69" spans="1:7" x14ac:dyDescent="0.2">
      <c r="A69" s="11">
        <v>45194</v>
      </c>
      <c r="B69" s="6" t="s">
        <v>20</v>
      </c>
      <c r="C69" s="7">
        <v>4.6932150000000004</v>
      </c>
      <c r="D69" s="7">
        <v>1500000</v>
      </c>
      <c r="E69" s="7">
        <v>7039823.3300000001</v>
      </c>
      <c r="F69" s="7">
        <v>95.507079000000004</v>
      </c>
      <c r="G69" s="7">
        <v>95.655755999999997</v>
      </c>
    </row>
    <row r="70" spans="1:7" x14ac:dyDescent="0.2">
      <c r="A70" s="11">
        <v>45195</v>
      </c>
      <c r="B70" s="6" t="s">
        <v>20</v>
      </c>
      <c r="C70" s="7">
        <v>4.6143239999999999</v>
      </c>
      <c r="D70" s="7">
        <v>1500000</v>
      </c>
      <c r="E70" s="7">
        <v>6921486.2999999998</v>
      </c>
      <c r="F70" s="7">
        <v>93.901645000000002</v>
      </c>
      <c r="G70" s="7">
        <v>94.032184000000001</v>
      </c>
    </row>
    <row r="71" spans="1:7" x14ac:dyDescent="0.2">
      <c r="A71" s="11">
        <v>45196</v>
      </c>
      <c r="B71" s="6" t="s">
        <v>20</v>
      </c>
      <c r="C71" s="7">
        <v>4.5669209999999998</v>
      </c>
      <c r="D71" s="7">
        <v>1500000</v>
      </c>
      <c r="E71" s="7">
        <v>6850381.54</v>
      </c>
      <c r="F71" s="7">
        <v>92.936992000000004</v>
      </c>
      <c r="G71" s="7">
        <v>93.038666000000006</v>
      </c>
    </row>
    <row r="72" spans="1:7" x14ac:dyDescent="0.2">
      <c r="A72" s="11">
        <v>45197</v>
      </c>
      <c r="B72" s="6" t="s">
        <v>20</v>
      </c>
      <c r="C72" s="7">
        <v>4.6295929999999998</v>
      </c>
      <c r="D72" s="7">
        <v>1500000</v>
      </c>
      <c r="E72" s="7">
        <v>6944389.96</v>
      </c>
      <c r="F72" s="7">
        <v>94.212368999999995</v>
      </c>
      <c r="G72" s="7">
        <v>94.296880999999999</v>
      </c>
    </row>
    <row r="73" spans="1:7" x14ac:dyDescent="0.2">
      <c r="A73" s="11">
        <v>45198</v>
      </c>
      <c r="B73" s="6" t="s">
        <v>20</v>
      </c>
      <c r="C73" s="7">
        <v>4.696485</v>
      </c>
      <c r="D73" s="7">
        <v>1500000</v>
      </c>
      <c r="E73" s="7">
        <v>7044728.9500000002</v>
      </c>
      <c r="F73" s="7">
        <v>95.573623999999995</v>
      </c>
      <c r="G73" s="7">
        <v>95.646260999999996</v>
      </c>
    </row>
    <row r="74" spans="1:7" x14ac:dyDescent="0.2">
      <c r="A74" s="11">
        <v>45201</v>
      </c>
      <c r="B74" s="6" t="s">
        <v>20</v>
      </c>
      <c r="C74" s="7">
        <v>4.58134</v>
      </c>
      <c r="D74" s="7">
        <v>1500000</v>
      </c>
      <c r="E74" s="7">
        <v>6872010.1500000004</v>
      </c>
      <c r="F74" s="7">
        <v>93.230418999999998</v>
      </c>
      <c r="G74" s="7">
        <v>93.319472000000005</v>
      </c>
    </row>
    <row r="75" spans="1:7" x14ac:dyDescent="0.2">
      <c r="A75" s="11">
        <v>45202</v>
      </c>
      <c r="B75" s="6" t="s">
        <v>20</v>
      </c>
      <c r="C75" s="7">
        <v>4.448385</v>
      </c>
      <c r="D75" s="7">
        <v>1500000</v>
      </c>
      <c r="E75" s="7">
        <v>6672578.46</v>
      </c>
      <c r="F75" s="7">
        <v>90.524781000000004</v>
      </c>
      <c r="G75" s="7">
        <v>90.628371000000001</v>
      </c>
    </row>
    <row r="76" spans="1:7" x14ac:dyDescent="0.2">
      <c r="A76" s="11">
        <v>45203</v>
      </c>
      <c r="B76" s="6" t="s">
        <v>20</v>
      </c>
      <c r="C76" s="7">
        <v>4.4088989999999999</v>
      </c>
      <c r="D76" s="7">
        <v>1500000</v>
      </c>
      <c r="E76" s="7">
        <v>6613349.3899999997</v>
      </c>
      <c r="F76" s="7">
        <v>89.721238999999997</v>
      </c>
      <c r="G76" s="7">
        <v>89.798333999999997</v>
      </c>
    </row>
    <row r="77" spans="1:7" x14ac:dyDescent="0.2">
      <c r="A77" s="11">
        <v>45204</v>
      </c>
      <c r="B77" s="6" t="s">
        <v>20</v>
      </c>
      <c r="C77" s="7">
        <v>4.4093520000000002</v>
      </c>
      <c r="D77" s="7">
        <v>1500000</v>
      </c>
      <c r="E77" s="7">
        <v>6614028.79</v>
      </c>
      <c r="F77" s="7">
        <v>89.730457999999999</v>
      </c>
      <c r="G77" s="7">
        <v>89.798291000000006</v>
      </c>
    </row>
    <row r="78" spans="1:7" x14ac:dyDescent="0.2">
      <c r="A78" s="11">
        <v>45205</v>
      </c>
      <c r="B78" s="6" t="s">
        <v>20</v>
      </c>
      <c r="C78" s="7">
        <v>4.5024829999999998</v>
      </c>
      <c r="D78" s="7">
        <v>1500000</v>
      </c>
      <c r="E78" s="7">
        <v>6753725.9699999997</v>
      </c>
      <c r="F78" s="7">
        <v>91.625676999999996</v>
      </c>
      <c r="G78" s="7">
        <v>91.701459</v>
      </c>
    </row>
    <row r="79" spans="1:7" x14ac:dyDescent="0.2">
      <c r="A79" s="11">
        <v>45208</v>
      </c>
      <c r="B79" s="6" t="s">
        <v>20</v>
      </c>
      <c r="C79" s="7">
        <v>4.5270849999999996</v>
      </c>
      <c r="D79" s="7">
        <v>1500000</v>
      </c>
      <c r="E79" s="7">
        <v>6790628.5099999998</v>
      </c>
      <c r="F79" s="7">
        <v>92.126328000000001</v>
      </c>
      <c r="G79" s="7">
        <v>92.194395999999998</v>
      </c>
    </row>
    <row r="80" spans="1:7" x14ac:dyDescent="0.2">
      <c r="A80" s="11">
        <v>45209</v>
      </c>
      <c r="B80" s="6" t="s">
        <v>20</v>
      </c>
      <c r="C80" s="7">
        <v>4.6234380000000002</v>
      </c>
      <c r="D80" s="7">
        <v>1500000</v>
      </c>
      <c r="E80" s="7">
        <v>6935158.4500000002</v>
      </c>
      <c r="F80" s="7">
        <v>94.087114999999997</v>
      </c>
      <c r="G80" s="7">
        <v>94.188885999999997</v>
      </c>
    </row>
    <row r="81" spans="1:7" x14ac:dyDescent="0.2">
      <c r="A81" s="11">
        <v>45210</v>
      </c>
      <c r="B81" s="6" t="s">
        <v>20</v>
      </c>
      <c r="C81" s="7">
        <v>4.6403359999999996</v>
      </c>
      <c r="D81" s="7">
        <v>1500000</v>
      </c>
      <c r="E81" s="7">
        <v>6960505.0899999999</v>
      </c>
      <c r="F81" s="7">
        <v>94.430989999999994</v>
      </c>
      <c r="G81" s="7">
        <v>94.519813999999997</v>
      </c>
    </row>
    <row r="82" spans="1:7" x14ac:dyDescent="0.2">
      <c r="A82" s="11">
        <v>45211</v>
      </c>
      <c r="B82" s="6" t="s">
        <v>20</v>
      </c>
      <c r="C82" s="7">
        <v>4.5539139999999998</v>
      </c>
      <c r="D82" s="7">
        <v>1500000</v>
      </c>
      <c r="E82" s="7">
        <v>6830872.3700000001</v>
      </c>
      <c r="F82" s="7">
        <v>92.672298999999995</v>
      </c>
      <c r="G82" s="7">
        <v>92.749622000000002</v>
      </c>
    </row>
    <row r="83" spans="1:7" x14ac:dyDescent="0.2">
      <c r="A83" s="11">
        <v>45212</v>
      </c>
      <c r="B83" s="6" t="s">
        <v>20</v>
      </c>
      <c r="C83" s="7">
        <v>4.5234880000000004</v>
      </c>
      <c r="D83" s="7">
        <v>1500000</v>
      </c>
      <c r="E83" s="7">
        <v>6785232.7199999997</v>
      </c>
      <c r="F83" s="7">
        <v>92.053128999999998</v>
      </c>
      <c r="G83" s="7">
        <v>92.136837999999997</v>
      </c>
    </row>
    <row r="84" spans="1:7" x14ac:dyDescent="0.2">
      <c r="A84" s="11">
        <v>45215</v>
      </c>
      <c r="B84" s="6" t="s">
        <v>20</v>
      </c>
      <c r="C84" s="7">
        <v>4.6037879999999998</v>
      </c>
      <c r="D84" s="7">
        <v>1500000</v>
      </c>
      <c r="E84" s="7">
        <v>6905683.2800000003</v>
      </c>
      <c r="F84" s="7">
        <v>93.687236999999996</v>
      </c>
      <c r="G84" s="7">
        <v>93.779976000000005</v>
      </c>
    </row>
    <row r="85" spans="1:7" x14ac:dyDescent="0.2">
      <c r="A85" s="11">
        <v>45216</v>
      </c>
      <c r="B85" s="6" t="s">
        <v>20</v>
      </c>
      <c r="C85" s="7">
        <v>4.6283620000000001</v>
      </c>
      <c r="D85" s="7">
        <v>1500000</v>
      </c>
      <c r="E85" s="7">
        <v>6942544</v>
      </c>
      <c r="F85" s="7">
        <v>94.187318000000005</v>
      </c>
      <c r="G85" s="7">
        <v>94.267212000000001</v>
      </c>
    </row>
    <row r="86" spans="1:7" x14ac:dyDescent="0.2">
      <c r="A86" s="11">
        <v>45217</v>
      </c>
      <c r="B86" s="6" t="s">
        <v>20</v>
      </c>
      <c r="C86" s="7">
        <v>4.5290540000000004</v>
      </c>
      <c r="D86" s="7">
        <v>1500000</v>
      </c>
      <c r="E86" s="7">
        <v>6793581.75</v>
      </c>
      <c r="F86" s="7">
        <v>92.166397000000003</v>
      </c>
      <c r="G86" s="7">
        <v>92.255758</v>
      </c>
    </row>
    <row r="87" spans="1:7" x14ac:dyDescent="0.2">
      <c r="A87" s="11">
        <v>45218</v>
      </c>
      <c r="B87" s="6" t="s">
        <v>20</v>
      </c>
      <c r="C87" s="7">
        <v>4.4760840000000002</v>
      </c>
      <c r="D87" s="7">
        <v>1500000</v>
      </c>
      <c r="E87" s="7">
        <v>6714127.2599999998</v>
      </c>
      <c r="F87" s="7">
        <v>91.088455999999994</v>
      </c>
      <c r="G87" s="7">
        <v>91.167900000000003</v>
      </c>
    </row>
    <row r="88" spans="1:7" x14ac:dyDescent="0.2">
      <c r="A88" s="11">
        <v>45219</v>
      </c>
      <c r="B88" s="6" t="s">
        <v>20</v>
      </c>
      <c r="C88" s="7">
        <v>4.3853600000000004</v>
      </c>
      <c r="D88" s="7">
        <v>1500000</v>
      </c>
      <c r="E88" s="7">
        <v>6578040.6500000004</v>
      </c>
      <c r="F88" s="7">
        <v>89.242220000000003</v>
      </c>
      <c r="G88" s="7">
        <v>89.299182999999999</v>
      </c>
    </row>
    <row r="89" spans="1:7" x14ac:dyDescent="0.2">
      <c r="A89" s="11">
        <v>45222</v>
      </c>
      <c r="B89" s="6" t="s">
        <v>20</v>
      </c>
      <c r="C89" s="7">
        <v>4.3325339999999999</v>
      </c>
      <c r="D89" s="7">
        <v>1500000</v>
      </c>
      <c r="E89" s="7">
        <v>6498801.7800000003</v>
      </c>
      <c r="F89" s="7">
        <v>88.167209</v>
      </c>
      <c r="G89" s="7">
        <v>88.261511999999996</v>
      </c>
    </row>
    <row r="90" spans="1:7" x14ac:dyDescent="0.2">
      <c r="A90" s="11">
        <v>45223</v>
      </c>
      <c r="B90" s="6" t="s">
        <v>20</v>
      </c>
      <c r="C90" s="7">
        <v>4.3787029999999998</v>
      </c>
      <c r="D90" s="7">
        <v>1500000</v>
      </c>
      <c r="E90" s="7">
        <v>6568054.75</v>
      </c>
      <c r="F90" s="7">
        <v>89.106750000000005</v>
      </c>
      <c r="G90" s="7">
        <v>89.158237</v>
      </c>
    </row>
    <row r="91" spans="1:7" x14ac:dyDescent="0.2">
      <c r="A91" s="11">
        <v>45224</v>
      </c>
      <c r="B91" s="6" t="s">
        <v>20</v>
      </c>
      <c r="C91" s="7">
        <v>4.3560699999999999</v>
      </c>
      <c r="D91" s="7">
        <v>1500000</v>
      </c>
      <c r="E91" s="7">
        <v>6534105.4800000004</v>
      </c>
      <c r="F91" s="7">
        <v>88.646167000000005</v>
      </c>
      <c r="G91" s="7">
        <v>88.708192999999994</v>
      </c>
    </row>
    <row r="92" spans="1:7" x14ac:dyDescent="0.2">
      <c r="A92" s="11">
        <v>45225</v>
      </c>
      <c r="B92" s="6" t="s">
        <v>20</v>
      </c>
      <c r="C92" s="7">
        <v>4.3622610000000002</v>
      </c>
      <c r="D92" s="7">
        <v>1500000</v>
      </c>
      <c r="E92" s="7">
        <v>6543391.5599999996</v>
      </c>
      <c r="F92" s="7">
        <v>88.772154</v>
      </c>
      <c r="G92" s="7">
        <v>88.870446000000001</v>
      </c>
    </row>
    <row r="93" spans="1:7" x14ac:dyDescent="0.2">
      <c r="A93" s="11">
        <v>45226</v>
      </c>
      <c r="B93" s="6" t="s">
        <v>20</v>
      </c>
      <c r="C93" s="7">
        <v>4.4103810000000001</v>
      </c>
      <c r="D93" s="7">
        <v>1500000</v>
      </c>
      <c r="E93" s="7">
        <v>6615572.5700000003</v>
      </c>
      <c r="F93" s="7">
        <v>89.751397999999995</v>
      </c>
      <c r="G93" s="7">
        <v>89.864058999999997</v>
      </c>
    </row>
    <row r="94" spans="1:7" x14ac:dyDescent="0.2">
      <c r="A94" s="11">
        <v>45229</v>
      </c>
      <c r="B94" s="6" t="s">
        <v>20</v>
      </c>
      <c r="C94" s="7">
        <v>4.3163919999999996</v>
      </c>
      <c r="D94" s="7">
        <v>1500000</v>
      </c>
      <c r="E94" s="7">
        <v>6474588.9199999999</v>
      </c>
      <c r="F94" s="7">
        <v>87.838718999999998</v>
      </c>
      <c r="G94" s="7">
        <v>87.935174000000004</v>
      </c>
    </row>
    <row r="95" spans="1:7" x14ac:dyDescent="0.2">
      <c r="A95" s="11">
        <v>45230</v>
      </c>
      <c r="B95" s="6" t="s">
        <v>20</v>
      </c>
      <c r="C95" s="7">
        <v>4.2172499999999999</v>
      </c>
      <c r="D95" s="7">
        <v>1500000</v>
      </c>
      <c r="E95" s="7">
        <v>6325875.5599999996</v>
      </c>
      <c r="F95" s="7">
        <v>85.821175999999994</v>
      </c>
      <c r="G95" s="7">
        <v>86.040743000000006</v>
      </c>
    </row>
    <row r="96" spans="1:7" x14ac:dyDescent="0.2">
      <c r="A96" s="11">
        <v>45231</v>
      </c>
      <c r="B96" s="6" t="s">
        <v>20</v>
      </c>
      <c r="C96" s="7">
        <v>4.2091969999999996</v>
      </c>
      <c r="D96" s="7">
        <v>1500000</v>
      </c>
      <c r="E96" s="7">
        <v>6313796.0099999998</v>
      </c>
      <c r="F96" s="7">
        <v>85.657297</v>
      </c>
      <c r="G96" s="7">
        <v>85.727366000000004</v>
      </c>
    </row>
    <row r="97" spans="1:7" x14ac:dyDescent="0.2">
      <c r="A97" s="11">
        <v>45232</v>
      </c>
      <c r="B97" s="6" t="s">
        <v>20</v>
      </c>
      <c r="C97" s="7">
        <v>4.3241560000000003</v>
      </c>
      <c r="D97" s="7">
        <v>1500000</v>
      </c>
      <c r="E97" s="7">
        <v>6486234.29</v>
      </c>
      <c r="F97" s="7">
        <v>87.996716000000006</v>
      </c>
      <c r="G97" s="7">
        <v>88.070873000000006</v>
      </c>
    </row>
    <row r="98" spans="1:7" x14ac:dyDescent="0.2">
      <c r="A98" s="11">
        <v>45233</v>
      </c>
      <c r="B98" s="6" t="s">
        <v>20</v>
      </c>
      <c r="C98" s="7">
        <v>4.4263149999999998</v>
      </c>
      <c r="D98" s="7">
        <v>1500000</v>
      </c>
      <c r="E98" s="7">
        <v>6639473.1200000001</v>
      </c>
      <c r="F98" s="7">
        <v>90.075654999999998</v>
      </c>
      <c r="G98" s="7">
        <v>90.162723</v>
      </c>
    </row>
    <row r="99" spans="1:7" x14ac:dyDescent="0.2">
      <c r="A99" s="11">
        <v>45236</v>
      </c>
      <c r="B99" s="6" t="s">
        <v>20</v>
      </c>
      <c r="C99" s="7">
        <v>4.4197519999999999</v>
      </c>
      <c r="D99" s="7">
        <v>1500000</v>
      </c>
      <c r="E99" s="7">
        <v>6629629.1100000003</v>
      </c>
      <c r="F99" s="7">
        <v>89.942098000000001</v>
      </c>
      <c r="G99" s="7">
        <v>90.022992000000002</v>
      </c>
    </row>
    <row r="100" spans="1:7" x14ac:dyDescent="0.2">
      <c r="A100" s="11">
        <v>45237</v>
      </c>
      <c r="B100" s="6" t="s">
        <v>20</v>
      </c>
      <c r="C100" s="7">
        <v>4.2933190000000003</v>
      </c>
      <c r="D100" s="7">
        <v>1500000</v>
      </c>
      <c r="E100" s="7">
        <v>6439978.5199999996</v>
      </c>
      <c r="F100" s="7">
        <v>87.369181999999995</v>
      </c>
      <c r="G100" s="7">
        <v>87.416668000000001</v>
      </c>
    </row>
    <row r="101" spans="1:7" x14ac:dyDescent="0.2">
      <c r="A101" s="11">
        <v>45238</v>
      </c>
      <c r="B101" s="6" t="s">
        <v>20</v>
      </c>
      <c r="C101" s="7">
        <v>4.2126619999999999</v>
      </c>
      <c r="D101" s="7">
        <v>1500000</v>
      </c>
      <c r="E101" s="7">
        <v>6318994.0700000003</v>
      </c>
      <c r="F101" s="7">
        <v>85.727810000000005</v>
      </c>
      <c r="G101" s="7">
        <v>85.812534999999997</v>
      </c>
    </row>
    <row r="102" spans="1:7" x14ac:dyDescent="0.2">
      <c r="A102" s="11">
        <v>45239</v>
      </c>
      <c r="B102" s="6" t="s">
        <v>20</v>
      </c>
      <c r="C102" s="7">
        <v>4.2300700000000004</v>
      </c>
      <c r="D102" s="7">
        <v>1500000</v>
      </c>
      <c r="E102" s="7">
        <v>6345106.0300000003</v>
      </c>
      <c r="F102" s="7">
        <v>86.082063000000005</v>
      </c>
      <c r="G102" s="7">
        <v>86.137349999999998</v>
      </c>
    </row>
    <row r="103" spans="1:7" x14ac:dyDescent="0.2">
      <c r="A103" s="11">
        <v>45240</v>
      </c>
      <c r="B103" s="6" t="s">
        <v>20</v>
      </c>
      <c r="C103" s="7">
        <v>4.1872030000000002</v>
      </c>
      <c r="D103" s="7">
        <v>1500000</v>
      </c>
      <c r="E103" s="7">
        <v>6280804.8700000001</v>
      </c>
      <c r="F103" s="7">
        <v>85.209717999999995</v>
      </c>
      <c r="G103" s="7">
        <v>85.290131000000002</v>
      </c>
    </row>
    <row r="104" spans="1:7" x14ac:dyDescent="0.2">
      <c r="A104" s="11">
        <v>45243</v>
      </c>
      <c r="B104" s="6" t="s">
        <v>20</v>
      </c>
      <c r="C104" s="7">
        <v>4.2031770000000002</v>
      </c>
      <c r="D104" s="7">
        <v>1500000</v>
      </c>
      <c r="E104" s="7">
        <v>6304766.5499999998</v>
      </c>
      <c r="F104" s="7">
        <v>85.534790000000001</v>
      </c>
      <c r="G104" s="7">
        <v>85.611080999999999</v>
      </c>
    </row>
    <row r="105" spans="1:7" x14ac:dyDescent="0.2">
      <c r="A105" s="11">
        <v>45244</v>
      </c>
      <c r="B105" s="6" t="s">
        <v>20</v>
      </c>
      <c r="C105" s="7">
        <v>4.3892879999999996</v>
      </c>
      <c r="D105" s="7">
        <v>1500000</v>
      </c>
      <c r="E105" s="7">
        <v>6583932.5999999996</v>
      </c>
      <c r="F105" s="7">
        <v>89.322154999999995</v>
      </c>
      <c r="G105" s="7">
        <v>89.385572999999994</v>
      </c>
    </row>
    <row r="106" spans="1:7" x14ac:dyDescent="0.2">
      <c r="A106" s="11">
        <v>45245</v>
      </c>
      <c r="B106" s="6" t="s">
        <v>20</v>
      </c>
      <c r="C106" s="7">
        <v>4.4743040000000001</v>
      </c>
      <c r="D106" s="7">
        <v>1500000</v>
      </c>
      <c r="E106" s="7">
        <v>6711456.7699999996</v>
      </c>
      <c r="F106" s="7">
        <v>91.052233000000001</v>
      </c>
      <c r="G106" s="7">
        <v>91.135552000000004</v>
      </c>
    </row>
    <row r="107" spans="1:7" x14ac:dyDescent="0.2">
      <c r="A107" s="11">
        <v>45246</v>
      </c>
      <c r="B107" s="6" t="s">
        <v>20</v>
      </c>
      <c r="C107" s="7">
        <v>4.4260999999999999</v>
      </c>
      <c r="D107" s="7">
        <v>1500000</v>
      </c>
      <c r="E107" s="7">
        <v>6639151</v>
      </c>
      <c r="F107" s="7">
        <v>90.071280000000002</v>
      </c>
      <c r="G107" s="7">
        <v>90.145173999999997</v>
      </c>
    </row>
    <row r="108" spans="1:7" x14ac:dyDescent="0.2">
      <c r="A108" s="11">
        <v>45247</v>
      </c>
      <c r="B108" s="6" t="s">
        <v>20</v>
      </c>
      <c r="C108" s="7">
        <v>4.4652890000000003</v>
      </c>
      <c r="D108" s="7">
        <v>1500000</v>
      </c>
      <c r="E108" s="7">
        <v>6697933.9299999997</v>
      </c>
      <c r="F108" s="7">
        <v>90.868776999999994</v>
      </c>
      <c r="G108" s="7">
        <v>90.931017999999995</v>
      </c>
    </row>
    <row r="109" spans="1:7" x14ac:dyDescent="0.2">
      <c r="A109" s="11">
        <v>45250</v>
      </c>
      <c r="B109" s="6" t="s">
        <v>20</v>
      </c>
      <c r="C109" s="7">
        <v>4.5312320000000001</v>
      </c>
      <c r="D109" s="7">
        <v>1500000</v>
      </c>
      <c r="E109" s="7">
        <v>6796849.4400000004</v>
      </c>
      <c r="F109" s="7">
        <v>92.210719999999995</v>
      </c>
      <c r="G109" s="7">
        <v>92.283190000000005</v>
      </c>
    </row>
    <row r="110" spans="1:7" x14ac:dyDescent="0.2">
      <c r="A110" s="11">
        <v>45251</v>
      </c>
      <c r="B110" s="6" t="s">
        <v>20</v>
      </c>
      <c r="C110" s="7">
        <v>4.5649290000000002</v>
      </c>
      <c r="D110" s="7">
        <v>1500000</v>
      </c>
      <c r="E110" s="7">
        <v>6847394.9299999997</v>
      </c>
      <c r="F110" s="7">
        <v>92.896455000000003</v>
      </c>
      <c r="G110" s="7">
        <v>92.977950000000007</v>
      </c>
    </row>
    <row r="111" spans="1:7" x14ac:dyDescent="0.2">
      <c r="A111" s="11">
        <v>45252</v>
      </c>
      <c r="B111" s="6" t="s">
        <v>20</v>
      </c>
      <c r="C111" s="7">
        <v>4.5306850000000001</v>
      </c>
      <c r="D111" s="7">
        <v>1500000</v>
      </c>
      <c r="E111" s="7">
        <v>6796028.7300000004</v>
      </c>
      <c r="F111" s="7">
        <v>92.199588000000006</v>
      </c>
      <c r="G111" s="7">
        <v>92.301623000000006</v>
      </c>
    </row>
    <row r="112" spans="1:7" x14ac:dyDescent="0.2">
      <c r="A112" s="11">
        <v>45253</v>
      </c>
      <c r="B112" s="6" t="s">
        <v>20</v>
      </c>
      <c r="C112" s="7">
        <v>4.5283480000000003</v>
      </c>
      <c r="D112" s="7">
        <v>1500000</v>
      </c>
      <c r="E112" s="7">
        <v>6792523.1200000001</v>
      </c>
      <c r="F112" s="7">
        <v>92.152029999999996</v>
      </c>
      <c r="G112" s="7">
        <v>92.239424999999997</v>
      </c>
    </row>
    <row r="113" spans="1:7" x14ac:dyDescent="0.2">
      <c r="A113" s="11">
        <v>45254</v>
      </c>
      <c r="B113" s="6" t="s">
        <v>20</v>
      </c>
      <c r="C113" s="7">
        <v>4.5319079999999996</v>
      </c>
      <c r="D113" s="7">
        <v>1500000</v>
      </c>
      <c r="E113" s="7">
        <v>6797862.9800000004</v>
      </c>
      <c r="F113" s="7">
        <v>92.224475999999996</v>
      </c>
      <c r="G113" s="7">
        <v>92.341595999999996</v>
      </c>
    </row>
    <row r="114" spans="1:7" x14ac:dyDescent="0.2">
      <c r="A114" s="11">
        <v>45257</v>
      </c>
      <c r="B114" s="6" t="s">
        <v>20</v>
      </c>
      <c r="C114" s="7">
        <v>4.4440369999999998</v>
      </c>
      <c r="D114" s="7">
        <v>2000000</v>
      </c>
      <c r="E114" s="7">
        <v>8888074.1500000004</v>
      </c>
      <c r="F114" s="7">
        <v>90.436299000000005</v>
      </c>
      <c r="G114" s="7">
        <v>90.540390000000002</v>
      </c>
    </row>
    <row r="115" spans="1:7" x14ac:dyDescent="0.2">
      <c r="A115" s="11">
        <v>45258</v>
      </c>
      <c r="B115" s="6" t="s">
        <v>20</v>
      </c>
      <c r="C115" s="7">
        <v>4.509887</v>
      </c>
      <c r="D115" s="7">
        <v>2000000</v>
      </c>
      <c r="E115" s="7">
        <v>9019774.2899999991</v>
      </c>
      <c r="F115" s="7">
        <v>91.776347999999999</v>
      </c>
      <c r="G115" s="7">
        <v>91.889814999999999</v>
      </c>
    </row>
    <row r="116" spans="1:7" x14ac:dyDescent="0.2">
      <c r="A116" s="11">
        <v>45259</v>
      </c>
      <c r="B116" s="6" t="s">
        <v>20</v>
      </c>
      <c r="C116" s="7">
        <v>4.4978400000000001</v>
      </c>
      <c r="D116" s="7">
        <v>2000000</v>
      </c>
      <c r="E116" s="7">
        <v>8995680.4900000002</v>
      </c>
      <c r="F116" s="7">
        <v>91.531191000000007</v>
      </c>
      <c r="G116" s="7">
        <v>91.631692000000001</v>
      </c>
    </row>
    <row r="117" spans="1:7" x14ac:dyDescent="0.2">
      <c r="A117" s="11">
        <v>45260</v>
      </c>
      <c r="B117" s="6" t="s">
        <v>20</v>
      </c>
      <c r="C117" s="7">
        <v>4.5330490000000001</v>
      </c>
      <c r="D117" s="7">
        <v>2000000</v>
      </c>
      <c r="E117" s="7">
        <v>9066098.8699999992</v>
      </c>
      <c r="F117" s="7">
        <v>92.247696000000005</v>
      </c>
      <c r="G117" s="7">
        <v>92.382296999999994</v>
      </c>
    </row>
    <row r="118" spans="1:7" x14ac:dyDescent="0.2">
      <c r="A118" s="11">
        <v>45261</v>
      </c>
      <c r="B118" s="6" t="s">
        <v>20</v>
      </c>
      <c r="C118" s="7">
        <v>4.685111</v>
      </c>
      <c r="D118" s="7">
        <v>2000000</v>
      </c>
      <c r="E118" s="7">
        <v>9370223.5600000005</v>
      </c>
      <c r="F118" s="7">
        <v>95.342162000000002</v>
      </c>
      <c r="G118" s="7">
        <v>95.470331000000002</v>
      </c>
    </row>
    <row r="119" spans="1:7" x14ac:dyDescent="0.2">
      <c r="A119" s="11">
        <v>45264</v>
      </c>
      <c r="B119" s="6" t="s">
        <v>20</v>
      </c>
      <c r="C119" s="7">
        <v>4.6021510000000001</v>
      </c>
      <c r="D119" s="7">
        <v>2000000</v>
      </c>
      <c r="E119" s="7">
        <v>9204303.0700000003</v>
      </c>
      <c r="F119" s="7">
        <v>93.653924000000004</v>
      </c>
      <c r="G119" s="7">
        <v>93.771891999999994</v>
      </c>
    </row>
    <row r="120" spans="1:7" x14ac:dyDescent="0.2">
      <c r="A120" s="11">
        <v>45265</v>
      </c>
      <c r="B120" s="6" t="s">
        <v>20</v>
      </c>
      <c r="C120" s="7">
        <v>4.5069309999999998</v>
      </c>
      <c r="D120" s="7">
        <v>2000000</v>
      </c>
      <c r="E120" s="7">
        <v>9013863.8000000007</v>
      </c>
      <c r="F120" s="7">
        <v>91.716194000000002</v>
      </c>
      <c r="G120" s="7">
        <v>91.815414000000004</v>
      </c>
    </row>
    <row r="121" spans="1:7" x14ac:dyDescent="0.2">
      <c r="A121" s="11">
        <v>45266</v>
      </c>
      <c r="B121" s="6" t="s">
        <v>20</v>
      </c>
      <c r="C121" s="7">
        <v>4.5238670000000001</v>
      </c>
      <c r="D121" s="7">
        <v>2000000</v>
      </c>
      <c r="E121" s="7">
        <v>9047734.5199999996</v>
      </c>
      <c r="F121" s="7">
        <v>92.060841999999994</v>
      </c>
      <c r="G121" s="7">
        <v>92.170640000000006</v>
      </c>
    </row>
    <row r="122" spans="1:7" x14ac:dyDescent="0.2">
      <c r="A122" s="11">
        <v>45267</v>
      </c>
      <c r="B122" s="6" t="s">
        <v>20</v>
      </c>
      <c r="C122" s="7">
        <v>4.5559120000000002</v>
      </c>
      <c r="D122" s="7">
        <v>2000000</v>
      </c>
      <c r="E122" s="7">
        <v>9111824.5</v>
      </c>
      <c r="F122" s="7">
        <v>92.712958999999998</v>
      </c>
      <c r="G122" s="7">
        <v>92.810214000000002</v>
      </c>
    </row>
    <row r="123" spans="1:7" x14ac:dyDescent="0.2">
      <c r="A123" s="11">
        <v>45268</v>
      </c>
      <c r="B123" s="6" t="s">
        <v>20</v>
      </c>
      <c r="C123" s="7">
        <v>4.5960780000000003</v>
      </c>
      <c r="D123" s="7">
        <v>2000000</v>
      </c>
      <c r="E123" s="7">
        <v>9192157.6300000008</v>
      </c>
      <c r="F123" s="7">
        <v>93.530338</v>
      </c>
      <c r="G123" s="7">
        <v>93.647116999999994</v>
      </c>
    </row>
    <row r="124" spans="1:7" x14ac:dyDescent="0.2">
      <c r="A124" s="11">
        <v>45271</v>
      </c>
      <c r="B124" s="6" t="s">
        <v>20</v>
      </c>
      <c r="C124" s="7">
        <v>4.542923</v>
      </c>
      <c r="D124" s="7">
        <v>2000000</v>
      </c>
      <c r="E124" s="7">
        <v>9085847.75</v>
      </c>
      <c r="F124" s="7">
        <v>92.448632000000003</v>
      </c>
      <c r="G124" s="7">
        <v>92.578559999999996</v>
      </c>
    </row>
    <row r="125" spans="1:7" x14ac:dyDescent="0.2">
      <c r="A125" s="11">
        <v>45272</v>
      </c>
      <c r="B125" s="6" t="s">
        <v>20</v>
      </c>
      <c r="C125" s="7">
        <v>4.5120430000000002</v>
      </c>
      <c r="D125" s="7">
        <v>2000000</v>
      </c>
      <c r="E125" s="7">
        <v>9024087.9399999995</v>
      </c>
      <c r="F125" s="7">
        <v>91.820222999999999</v>
      </c>
      <c r="G125" s="7">
        <v>91.951275999999993</v>
      </c>
    </row>
    <row r="126" spans="1:7" x14ac:dyDescent="0.2">
      <c r="A126" s="11">
        <v>45273</v>
      </c>
      <c r="B126" s="6" t="s">
        <v>20</v>
      </c>
      <c r="C126" s="7">
        <v>4.6090460000000002</v>
      </c>
      <c r="D126" s="7">
        <v>2000000</v>
      </c>
      <c r="E126" s="7">
        <v>9218093.3399999999</v>
      </c>
      <c r="F126" s="7">
        <v>93.794236999999995</v>
      </c>
      <c r="G126" s="7">
        <v>93.951466999999994</v>
      </c>
    </row>
    <row r="127" spans="1:7" x14ac:dyDescent="0.2">
      <c r="A127" s="11">
        <v>45274</v>
      </c>
      <c r="B127" s="6" t="s">
        <v>20</v>
      </c>
      <c r="C127" s="7">
        <v>4.8387450000000003</v>
      </c>
      <c r="D127" s="7">
        <v>2000000</v>
      </c>
      <c r="E127" s="7">
        <v>9677491.7200000007</v>
      </c>
      <c r="F127" s="7">
        <v>98.468619000000004</v>
      </c>
      <c r="G127" s="7">
        <v>98.618776999999994</v>
      </c>
    </row>
    <row r="128" spans="1:7" x14ac:dyDescent="0.2">
      <c r="A128" s="11">
        <v>45275</v>
      </c>
      <c r="B128" s="6" t="s">
        <v>20</v>
      </c>
      <c r="C128" s="7">
        <v>4.8752519999999997</v>
      </c>
      <c r="D128" s="7">
        <v>2000000</v>
      </c>
      <c r="E128" s="7">
        <v>9750505.6799999997</v>
      </c>
      <c r="F128" s="7">
        <v>99.211538000000004</v>
      </c>
      <c r="G128" s="7">
        <v>99.379868000000002</v>
      </c>
    </row>
    <row r="129" spans="1:7" x14ac:dyDescent="0.2">
      <c r="A129" s="11">
        <v>45278</v>
      </c>
      <c r="B129" s="6" t="s">
        <v>20</v>
      </c>
      <c r="C129" s="7">
        <v>4.8731879999999999</v>
      </c>
      <c r="D129" s="7">
        <v>2000000</v>
      </c>
      <c r="E129" s="7">
        <v>9746376.5399999991</v>
      </c>
      <c r="F129" s="7">
        <v>99.169535999999994</v>
      </c>
      <c r="G129" s="7">
        <v>99.374782999999994</v>
      </c>
    </row>
    <row r="130" spans="1:7" x14ac:dyDescent="0.2">
      <c r="A130" s="11">
        <v>45279</v>
      </c>
      <c r="B130" s="6" t="s">
        <v>20</v>
      </c>
      <c r="C130" s="7">
        <v>5.0007010000000003</v>
      </c>
      <c r="D130" s="7">
        <v>2000000</v>
      </c>
      <c r="E130" s="7">
        <v>10001403.66</v>
      </c>
      <c r="F130" s="7">
        <v>101.76442900000001</v>
      </c>
      <c r="G130" s="7">
        <v>101.945261</v>
      </c>
    </row>
    <row r="131" spans="1:7" x14ac:dyDescent="0.2">
      <c r="A131" s="11">
        <v>45280</v>
      </c>
      <c r="B131" s="6" t="s">
        <v>20</v>
      </c>
      <c r="C131" s="7">
        <v>4.9320820000000003</v>
      </c>
      <c r="D131" s="7">
        <v>2000000</v>
      </c>
      <c r="E131" s="7">
        <v>9864165.5299999993</v>
      </c>
      <c r="F131" s="7">
        <v>100.36803</v>
      </c>
      <c r="G131" s="7">
        <v>100.57592699999999</v>
      </c>
    </row>
    <row r="132" spans="1:7" x14ac:dyDescent="0.2">
      <c r="A132" s="11">
        <v>45281</v>
      </c>
      <c r="B132" s="6" t="s">
        <v>20</v>
      </c>
      <c r="C132" s="7">
        <v>5.0160070000000001</v>
      </c>
      <c r="D132" s="7">
        <v>2000000</v>
      </c>
      <c r="E132" s="7">
        <v>10032015.15</v>
      </c>
      <c r="F132" s="7">
        <v>102.075907</v>
      </c>
      <c r="G132" s="7">
        <v>102.230839</v>
      </c>
    </row>
    <row r="133" spans="1:7" x14ac:dyDescent="0.2">
      <c r="A133" s="11">
        <v>45282</v>
      </c>
      <c r="B133" s="6" t="s">
        <v>20</v>
      </c>
      <c r="C133" s="7">
        <v>5.057804</v>
      </c>
      <c r="D133" s="7">
        <v>2000000</v>
      </c>
      <c r="E133" s="7">
        <v>10115608.23</v>
      </c>
      <c r="F133" s="6" t="s">
        <v>151</v>
      </c>
      <c r="G133" s="7">
        <v>103.128124</v>
      </c>
    </row>
    <row r="134" spans="1:7" x14ac:dyDescent="0.2">
      <c r="A134" s="11">
        <v>45287</v>
      </c>
      <c r="B134" s="6" t="s">
        <v>20</v>
      </c>
      <c r="C134" s="7">
        <v>5.1383229999999998</v>
      </c>
      <c r="D134" s="7">
        <v>2000000</v>
      </c>
      <c r="E134" s="7">
        <v>10276646.630000001</v>
      </c>
      <c r="F134" s="7">
        <v>104.56504099999999</v>
      </c>
      <c r="G134" s="7">
        <v>104.757025</v>
      </c>
    </row>
    <row r="135" spans="1:7" x14ac:dyDescent="0.2">
      <c r="A135" s="11">
        <v>45288</v>
      </c>
      <c r="B135" s="6" t="s">
        <v>20</v>
      </c>
      <c r="C135" s="7">
        <v>5.1184770000000004</v>
      </c>
      <c r="D135" s="7">
        <v>2000000</v>
      </c>
      <c r="E135" s="7">
        <v>10236955.42</v>
      </c>
      <c r="F135" s="7">
        <v>104.161175</v>
      </c>
      <c r="G135" s="7">
        <v>104.364099</v>
      </c>
    </row>
    <row r="136" spans="1:7" x14ac:dyDescent="0.2">
      <c r="A136" s="11">
        <v>45289</v>
      </c>
      <c r="B136" s="6" t="s">
        <v>20</v>
      </c>
      <c r="C136" s="7">
        <v>5.0718779999999999</v>
      </c>
      <c r="D136" s="7">
        <v>2000000</v>
      </c>
      <c r="E136" s="7">
        <v>10143757.25</v>
      </c>
      <c r="F136" s="7">
        <v>103.212884</v>
      </c>
      <c r="G136" s="7">
        <v>103.433924</v>
      </c>
    </row>
    <row r="137" spans="1:7" x14ac:dyDescent="0.2">
      <c r="A137" s="11">
        <v>45293</v>
      </c>
      <c r="B137" s="6" t="s">
        <v>20</v>
      </c>
      <c r="C137" s="7">
        <v>5.0297729999999996</v>
      </c>
      <c r="D137" s="7">
        <v>2000000</v>
      </c>
      <c r="E137" s="7">
        <v>10059547.57</v>
      </c>
      <c r="F137" s="7">
        <v>102.35604499999999</v>
      </c>
      <c r="G137" s="7">
        <v>102.59771000000001</v>
      </c>
    </row>
    <row r="138" spans="1:7" x14ac:dyDescent="0.2">
      <c r="A138" s="11">
        <v>45294</v>
      </c>
      <c r="B138" s="6" t="s">
        <v>20</v>
      </c>
      <c r="C138" s="7">
        <v>4.9729130000000001</v>
      </c>
      <c r="D138" s="7">
        <v>2000000</v>
      </c>
      <c r="E138" s="7">
        <v>9945826.4399999995</v>
      </c>
      <c r="F138" s="7">
        <v>101.198943</v>
      </c>
      <c r="G138" s="7">
        <v>101.43781</v>
      </c>
    </row>
    <row r="139" spans="1:7" x14ac:dyDescent="0.2">
      <c r="A139" s="11">
        <v>45295</v>
      </c>
      <c r="B139" s="6" t="s">
        <v>20</v>
      </c>
      <c r="C139" s="7">
        <v>4.9692480000000003</v>
      </c>
      <c r="D139" s="7">
        <v>2000000</v>
      </c>
      <c r="E139" s="7">
        <v>9938496.2799999993</v>
      </c>
      <c r="F139" s="7">
        <v>101.12436</v>
      </c>
      <c r="G139" s="7">
        <v>101.34308799999999</v>
      </c>
    </row>
    <row r="140" spans="1:7" x14ac:dyDescent="0.2">
      <c r="A140" s="11">
        <v>45296</v>
      </c>
      <c r="B140" s="6" t="s">
        <v>20</v>
      </c>
      <c r="C140" s="7">
        <v>4.9837280000000002</v>
      </c>
      <c r="D140" s="7">
        <v>2000000</v>
      </c>
      <c r="E140" s="7">
        <v>9967456.6199999992</v>
      </c>
      <c r="F140" s="7">
        <v>101.419028</v>
      </c>
      <c r="G140" s="7">
        <v>101.647282</v>
      </c>
    </row>
    <row r="141" spans="1:7" x14ac:dyDescent="0.2">
      <c r="A141" s="11">
        <v>45299</v>
      </c>
      <c r="B141" s="6" t="s">
        <v>20</v>
      </c>
      <c r="C141" s="7">
        <v>4.9948259999999998</v>
      </c>
      <c r="D141" s="7">
        <v>2000000</v>
      </c>
      <c r="E141" s="7">
        <v>9989652.6799999997</v>
      </c>
      <c r="F141" s="7">
        <v>101.644873</v>
      </c>
      <c r="G141" s="7">
        <v>101.884135</v>
      </c>
    </row>
    <row r="142" spans="1:7" x14ac:dyDescent="0.2">
      <c r="A142" s="11">
        <v>45300</v>
      </c>
      <c r="B142" s="6" t="s">
        <v>20</v>
      </c>
      <c r="C142" s="7">
        <v>4.9001520000000003</v>
      </c>
      <c r="D142" s="7">
        <v>2000000</v>
      </c>
      <c r="E142" s="7">
        <v>9800304.0099999998</v>
      </c>
      <c r="F142" s="7">
        <v>99.718254000000002</v>
      </c>
      <c r="G142" s="7">
        <v>99.955650000000006</v>
      </c>
    </row>
    <row r="143" spans="1:7" x14ac:dyDescent="0.2">
      <c r="A143" s="11">
        <v>45301</v>
      </c>
      <c r="B143" s="6" t="s">
        <v>20</v>
      </c>
      <c r="C143" s="7">
        <v>4.8668820000000004</v>
      </c>
      <c r="D143" s="7">
        <v>2000000</v>
      </c>
      <c r="E143" s="7">
        <v>9733765.3200000003</v>
      </c>
      <c r="F143" s="7">
        <v>99.041207999999997</v>
      </c>
      <c r="G143" s="7">
        <v>99.266148999999999</v>
      </c>
    </row>
    <row r="144" spans="1:7" x14ac:dyDescent="0.2">
      <c r="A144" s="11">
        <v>45302</v>
      </c>
      <c r="B144" s="6" t="s">
        <v>20</v>
      </c>
      <c r="C144" s="7">
        <v>4.8491949999999999</v>
      </c>
      <c r="D144" s="7">
        <v>2000000</v>
      </c>
      <c r="E144" s="7">
        <v>9698391.8599999994</v>
      </c>
      <c r="F144" s="7">
        <v>98.681276999999994</v>
      </c>
      <c r="G144" s="7">
        <v>98.909317000000001</v>
      </c>
    </row>
    <row r="145" spans="1:7" x14ac:dyDescent="0.2">
      <c r="A145" s="11">
        <v>45303</v>
      </c>
      <c r="B145" s="6" t="s">
        <v>20</v>
      </c>
      <c r="C145" s="7">
        <v>4.9093600000000004</v>
      </c>
      <c r="D145" s="7">
        <v>2000000</v>
      </c>
      <c r="E145" s="7">
        <v>9818721.2699999996</v>
      </c>
      <c r="F145" s="7">
        <v>99.905636999999999</v>
      </c>
      <c r="G145" s="7">
        <v>100.10087900000001</v>
      </c>
    </row>
    <row r="146" spans="1:7" x14ac:dyDescent="0.2">
      <c r="A146" s="11">
        <v>45306</v>
      </c>
      <c r="B146" s="6" t="s">
        <v>20</v>
      </c>
      <c r="C146" s="7">
        <v>4.8897000000000004</v>
      </c>
      <c r="D146" s="7">
        <v>2000000</v>
      </c>
      <c r="E146" s="7">
        <v>9779401.7799999993</v>
      </c>
      <c r="F146" s="7">
        <v>99.505555000000001</v>
      </c>
      <c r="G146" s="7">
        <v>99.738394</v>
      </c>
    </row>
    <row r="147" spans="1:7" x14ac:dyDescent="0.2">
      <c r="A147" s="11">
        <v>45307</v>
      </c>
      <c r="B147" s="6" t="s">
        <v>20</v>
      </c>
      <c r="C147" s="7">
        <v>4.772786</v>
      </c>
      <c r="D147" s="7">
        <v>2000000</v>
      </c>
      <c r="E147" s="7">
        <v>9545573.1699999999</v>
      </c>
      <c r="F147" s="7">
        <v>97.126351999999997</v>
      </c>
      <c r="G147" s="7">
        <v>97.351496999999995</v>
      </c>
    </row>
    <row r="148" spans="1:7" x14ac:dyDescent="0.2">
      <c r="A148" s="11">
        <v>45308</v>
      </c>
      <c r="B148" s="6" t="s">
        <v>20</v>
      </c>
      <c r="C148" s="7">
        <v>4.637162</v>
      </c>
      <c r="D148" s="7">
        <v>2000000</v>
      </c>
      <c r="E148" s="7">
        <v>9274324.0600000005</v>
      </c>
      <c r="F148" s="7">
        <v>94.366399000000001</v>
      </c>
      <c r="G148" s="7">
        <v>94.593806000000001</v>
      </c>
    </row>
    <row r="149" spans="1:7" x14ac:dyDescent="0.2">
      <c r="A149" s="11">
        <v>45309</v>
      </c>
      <c r="B149" s="6" t="s">
        <v>20</v>
      </c>
      <c r="C149" s="7">
        <v>4.6317209999999998</v>
      </c>
      <c r="D149" s="7">
        <v>2000000</v>
      </c>
      <c r="E149" s="7">
        <v>9263442.25</v>
      </c>
      <c r="F149" s="7">
        <v>94.255673999999999</v>
      </c>
      <c r="G149" s="7">
        <v>94.479476000000005</v>
      </c>
    </row>
    <row r="150" spans="1:7" x14ac:dyDescent="0.2">
      <c r="A150" s="11">
        <v>45310</v>
      </c>
      <c r="B150" s="6" t="s">
        <v>20</v>
      </c>
      <c r="C150" s="7">
        <v>4.6738369999999998</v>
      </c>
      <c r="D150" s="7">
        <v>2000000</v>
      </c>
      <c r="E150" s="7">
        <v>9347674.3900000006</v>
      </c>
      <c r="F150" s="7">
        <v>95.112735999999998</v>
      </c>
      <c r="G150" s="7">
        <v>95.299166</v>
      </c>
    </row>
    <row r="151" spans="1:7" x14ac:dyDescent="0.2">
      <c r="A151" s="11">
        <v>45313</v>
      </c>
      <c r="B151" s="6" t="s">
        <v>20</v>
      </c>
      <c r="C151" s="7">
        <v>4.5946499999999997</v>
      </c>
      <c r="D151" s="7">
        <v>2000000</v>
      </c>
      <c r="E151" s="7">
        <v>9189301.3499999996</v>
      </c>
      <c r="F151" s="7">
        <v>93.501277999999999</v>
      </c>
      <c r="G151" s="7">
        <v>93.686187000000004</v>
      </c>
    </row>
    <row r="152" spans="1:7" x14ac:dyDescent="0.2">
      <c r="A152" s="11">
        <v>45314</v>
      </c>
      <c r="B152" s="6" t="s">
        <v>20</v>
      </c>
      <c r="C152" s="7">
        <v>4.6906509999999999</v>
      </c>
      <c r="D152" s="7">
        <v>2000000</v>
      </c>
      <c r="E152" s="7">
        <v>9381303.1999999993</v>
      </c>
      <c r="F152" s="7">
        <v>95.454902000000004</v>
      </c>
      <c r="G152" s="7">
        <v>95.681359</v>
      </c>
    </row>
    <row r="153" spans="1:7" x14ac:dyDescent="0.2">
      <c r="A153" s="11">
        <v>45315</v>
      </c>
      <c r="B153" s="6" t="s">
        <v>20</v>
      </c>
      <c r="C153" s="7">
        <v>4.8365780000000003</v>
      </c>
      <c r="D153" s="7">
        <v>2000000</v>
      </c>
      <c r="E153" s="7">
        <v>9673157.2200000007</v>
      </c>
      <c r="F153" s="7">
        <v>98.424520999999999</v>
      </c>
      <c r="G153" s="7">
        <v>98.652135000000001</v>
      </c>
    </row>
    <row r="154" spans="1:7" x14ac:dyDescent="0.2">
      <c r="A154" s="11">
        <v>45316</v>
      </c>
      <c r="B154" s="6" t="s">
        <v>20</v>
      </c>
      <c r="C154" s="7">
        <v>4.8526049999999996</v>
      </c>
      <c r="D154" s="7">
        <v>2000000</v>
      </c>
      <c r="E154" s="7">
        <v>9705211.2599999998</v>
      </c>
      <c r="F154" s="7">
        <v>98.750670999999997</v>
      </c>
      <c r="G154" s="7">
        <v>98.958583000000004</v>
      </c>
    </row>
    <row r="155" spans="1:7" x14ac:dyDescent="0.2">
      <c r="A155" s="11">
        <v>45317</v>
      </c>
      <c r="B155" s="6" t="s">
        <v>20</v>
      </c>
      <c r="C155" s="7">
        <v>4.8796200000000001</v>
      </c>
      <c r="D155" s="7">
        <v>2000000</v>
      </c>
      <c r="E155" s="7">
        <v>9759241.1400000006</v>
      </c>
      <c r="F155" s="7">
        <v>99.300426999999999</v>
      </c>
      <c r="G155" s="7">
        <v>99.544331999999997</v>
      </c>
    </row>
    <row r="156" spans="1:7" x14ac:dyDescent="0.2">
      <c r="A156" s="11">
        <v>45320</v>
      </c>
      <c r="B156" s="6" t="s">
        <v>20</v>
      </c>
      <c r="C156" s="7">
        <v>4.8772500000000001</v>
      </c>
      <c r="D156" s="7">
        <v>2500000</v>
      </c>
      <c r="E156" s="7">
        <v>12193126.619999999</v>
      </c>
      <c r="F156" s="7">
        <v>99.252196999999995</v>
      </c>
      <c r="G156" s="7">
        <v>99.500533000000004</v>
      </c>
    </row>
    <row r="157" spans="1:7" x14ac:dyDescent="0.2">
      <c r="A157" s="11">
        <v>45321</v>
      </c>
      <c r="B157" s="6" t="s">
        <v>20</v>
      </c>
      <c r="C157" s="7">
        <v>4.8705319999999999</v>
      </c>
      <c r="D157" s="7">
        <v>2500000</v>
      </c>
      <c r="E157" s="7">
        <v>12176330.24</v>
      </c>
      <c r="F157" s="7">
        <v>99.115486000000004</v>
      </c>
      <c r="G157" s="7">
        <v>99.381617000000006</v>
      </c>
    </row>
    <row r="158" spans="1:7" x14ac:dyDescent="0.2">
      <c r="A158" s="11">
        <v>45322</v>
      </c>
      <c r="B158" s="6" t="s">
        <v>20</v>
      </c>
      <c r="C158" s="7">
        <v>4.8576790000000001</v>
      </c>
      <c r="D158" s="7">
        <v>2500000</v>
      </c>
      <c r="E158" s="7">
        <v>12144198.99</v>
      </c>
      <c r="F158" s="7">
        <v>98.853926999999999</v>
      </c>
      <c r="G158" s="7">
        <v>99.088272000000003</v>
      </c>
    </row>
    <row r="159" spans="1:7" x14ac:dyDescent="0.2">
      <c r="A159" s="11">
        <v>45323</v>
      </c>
      <c r="B159" s="6" t="s">
        <v>20</v>
      </c>
      <c r="C159" s="7">
        <v>4.89642</v>
      </c>
      <c r="D159" s="7">
        <v>2500000</v>
      </c>
      <c r="E159" s="7">
        <v>12241051.25</v>
      </c>
      <c r="F159" s="7">
        <v>99.642307000000002</v>
      </c>
      <c r="G159" s="7">
        <v>99.907561999999999</v>
      </c>
    </row>
    <row r="160" spans="1:7" x14ac:dyDescent="0.2">
      <c r="A160" s="11">
        <v>45324</v>
      </c>
      <c r="B160" s="6" t="s">
        <v>20</v>
      </c>
      <c r="C160" s="7">
        <v>4.8248800000000003</v>
      </c>
      <c r="D160" s="7">
        <v>2500000</v>
      </c>
      <c r="E160" s="7">
        <v>12062201.83</v>
      </c>
      <c r="F160" s="7">
        <v>98.186465999999996</v>
      </c>
      <c r="G160" s="7">
        <v>98.413059000000004</v>
      </c>
    </row>
    <row r="161" spans="1:7" x14ac:dyDescent="0.2">
      <c r="A161" s="11">
        <v>45327</v>
      </c>
      <c r="B161" s="6" t="s">
        <v>20</v>
      </c>
      <c r="C161" s="7">
        <v>4.7168970000000003</v>
      </c>
      <c r="D161" s="7">
        <v>2500000</v>
      </c>
      <c r="E161" s="7">
        <v>11792243.84</v>
      </c>
      <c r="F161" s="7">
        <v>95.989008999999996</v>
      </c>
      <c r="G161" s="7">
        <v>96.211276999999995</v>
      </c>
    </row>
    <row r="162" spans="1:7" x14ac:dyDescent="0.2">
      <c r="A162" s="11">
        <v>45328</v>
      </c>
      <c r="B162" s="6" t="s">
        <v>20</v>
      </c>
      <c r="C162" s="7">
        <v>4.7924790000000002</v>
      </c>
      <c r="D162" s="7">
        <v>2500000</v>
      </c>
      <c r="E162" s="7">
        <v>11981199.34</v>
      </c>
      <c r="F162" s="7">
        <v>97.527105000000006</v>
      </c>
      <c r="G162" s="7">
        <v>97.767608999999993</v>
      </c>
    </row>
    <row r="163" spans="1:7" x14ac:dyDescent="0.2">
      <c r="A163" s="11">
        <v>45329</v>
      </c>
      <c r="B163" s="6" t="s">
        <v>20</v>
      </c>
      <c r="C163" s="7">
        <v>4.763763</v>
      </c>
      <c r="D163" s="7">
        <v>2500000</v>
      </c>
      <c r="E163" s="7">
        <v>11909409.91</v>
      </c>
      <c r="F163" s="7">
        <v>96.942733000000004</v>
      </c>
      <c r="G163" s="7">
        <v>97.174645999999996</v>
      </c>
    </row>
    <row r="164" spans="1:7" x14ac:dyDescent="0.2">
      <c r="A164" s="11">
        <v>45330</v>
      </c>
      <c r="B164" s="6" t="s">
        <v>20</v>
      </c>
      <c r="C164" s="7">
        <v>4.7028420000000004</v>
      </c>
      <c r="D164" s="7">
        <v>2500000</v>
      </c>
      <c r="E164" s="7">
        <v>11757105.23</v>
      </c>
      <c r="F164" s="7">
        <v>95.702989000000002</v>
      </c>
      <c r="G164" s="7">
        <v>95.932593999999995</v>
      </c>
    </row>
    <row r="165" spans="1:7" x14ac:dyDescent="0.2">
      <c r="A165" s="11">
        <v>45331</v>
      </c>
      <c r="B165" s="6" t="s">
        <v>20</v>
      </c>
      <c r="C165" s="7">
        <v>4.6608679999999998</v>
      </c>
      <c r="D165" s="7">
        <v>2500000</v>
      </c>
      <c r="E165" s="7">
        <v>11652171.23</v>
      </c>
      <c r="F165" s="7">
        <v>94.848816999999997</v>
      </c>
      <c r="G165" s="7">
        <v>95.078495000000004</v>
      </c>
    </row>
    <row r="166" spans="1:7" x14ac:dyDescent="0.2">
      <c r="A166" s="11">
        <v>45334</v>
      </c>
      <c r="B166" s="6" t="s">
        <v>20</v>
      </c>
      <c r="C166" s="7">
        <v>4.7111689999999999</v>
      </c>
      <c r="D166" s="7">
        <v>2500000</v>
      </c>
      <c r="E166" s="7">
        <v>11777924.789999999</v>
      </c>
      <c r="F166" s="7">
        <v>95.872444000000002</v>
      </c>
      <c r="G166" s="7">
        <v>96.088819999999998</v>
      </c>
    </row>
    <row r="167" spans="1:7" x14ac:dyDescent="0.2">
      <c r="A167" s="11">
        <v>45335</v>
      </c>
      <c r="B167" s="6" t="s">
        <v>20</v>
      </c>
      <c r="C167" s="7">
        <v>4.6128130000000001</v>
      </c>
      <c r="D167" s="7">
        <v>2500000</v>
      </c>
      <c r="E167" s="7">
        <v>11532032.83</v>
      </c>
      <c r="F167" s="7">
        <v>93.870896000000002</v>
      </c>
      <c r="G167" s="7">
        <v>94.095658999999998</v>
      </c>
    </row>
    <row r="168" spans="1:7" x14ac:dyDescent="0.2">
      <c r="A168" s="11">
        <v>45336</v>
      </c>
      <c r="B168" s="6" t="s">
        <v>20</v>
      </c>
      <c r="C168" s="7">
        <v>4.6455590000000004</v>
      </c>
      <c r="D168" s="7">
        <v>2500000</v>
      </c>
      <c r="E168" s="7">
        <v>11613899.49</v>
      </c>
      <c r="F168" s="7">
        <v>94.537278000000001</v>
      </c>
      <c r="G168" s="7">
        <v>94.754328000000001</v>
      </c>
    </row>
    <row r="169" spans="1:7" x14ac:dyDescent="0.2">
      <c r="A169" s="11">
        <v>45337</v>
      </c>
      <c r="B169" s="6" t="s">
        <v>20</v>
      </c>
      <c r="C169" s="7">
        <v>4.7051769999999999</v>
      </c>
      <c r="D169" s="7">
        <v>2500000</v>
      </c>
      <c r="E169" s="7">
        <v>11762944.68</v>
      </c>
      <c r="F169" s="7">
        <v>95.750506000000001</v>
      </c>
      <c r="G169" s="7">
        <v>95.983104999999995</v>
      </c>
    </row>
    <row r="170" spans="1:7" x14ac:dyDescent="0.2">
      <c r="A170" s="11">
        <v>45338</v>
      </c>
      <c r="B170" s="6" t="s">
        <v>20</v>
      </c>
      <c r="C170" s="7">
        <v>4.8248639999999998</v>
      </c>
      <c r="D170" s="7">
        <v>2500000</v>
      </c>
      <c r="E170" s="7">
        <v>12062161.17</v>
      </c>
      <c r="F170" s="7">
        <v>98.186141000000006</v>
      </c>
      <c r="G170" s="7">
        <v>98.417921000000007</v>
      </c>
    </row>
    <row r="171" spans="1:7" x14ac:dyDescent="0.2">
      <c r="A171" s="11">
        <v>45341</v>
      </c>
      <c r="B171" s="6" t="s">
        <v>20</v>
      </c>
      <c r="C171" s="7">
        <v>4.8300219999999996</v>
      </c>
      <c r="D171" s="7">
        <v>2500000</v>
      </c>
      <c r="E171" s="7">
        <v>12075056.74</v>
      </c>
      <c r="F171" s="7">
        <v>98.291105999999999</v>
      </c>
      <c r="G171" s="7">
        <v>98.560737000000003</v>
      </c>
    </row>
    <row r="172" spans="1:7" x14ac:dyDescent="0.2">
      <c r="A172" s="11">
        <v>45342</v>
      </c>
      <c r="B172" s="6" t="s">
        <v>20</v>
      </c>
      <c r="C172" s="7">
        <v>4.7709640000000002</v>
      </c>
      <c r="D172" s="7">
        <v>2500000</v>
      </c>
      <c r="E172" s="7">
        <v>11927410.939999999</v>
      </c>
      <c r="F172" s="7">
        <v>97.089274000000003</v>
      </c>
      <c r="G172" s="7">
        <v>97.354855000000001</v>
      </c>
    </row>
    <row r="173" spans="1:7" x14ac:dyDescent="0.2">
      <c r="A173" s="11">
        <v>45343</v>
      </c>
      <c r="B173" s="6" t="s">
        <v>20</v>
      </c>
      <c r="C173" s="7">
        <v>4.7637510000000001</v>
      </c>
      <c r="D173" s="7">
        <v>2500000</v>
      </c>
      <c r="E173" s="7">
        <v>11909379.630000001</v>
      </c>
      <c r="F173" s="7">
        <v>96.942488999999995</v>
      </c>
      <c r="G173" s="7">
        <v>97.199736000000001</v>
      </c>
    </row>
    <row r="174" spans="1:7" x14ac:dyDescent="0.2">
      <c r="A174" s="11">
        <v>45344</v>
      </c>
      <c r="B174" s="6" t="s">
        <v>20</v>
      </c>
      <c r="C174" s="7">
        <v>4.7724469999999997</v>
      </c>
      <c r="D174" s="7">
        <v>2500000</v>
      </c>
      <c r="E174" s="7">
        <v>11931119.17</v>
      </c>
      <c r="F174" s="7">
        <v>97.119452999999993</v>
      </c>
      <c r="G174" s="7">
        <v>97.350849999999994</v>
      </c>
    </row>
    <row r="175" spans="1:7" x14ac:dyDescent="0.2">
      <c r="A175" s="11">
        <v>45345</v>
      </c>
      <c r="B175" s="6" t="s">
        <v>20</v>
      </c>
      <c r="C175" s="7">
        <v>4.797631</v>
      </c>
      <c r="D175" s="7">
        <v>2500000</v>
      </c>
      <c r="E175" s="7">
        <v>11994078.74</v>
      </c>
      <c r="F175" s="7">
        <v>97.631947999999994</v>
      </c>
      <c r="G175" s="7">
        <v>97.893074999999996</v>
      </c>
    </row>
    <row r="176" spans="1:7" x14ac:dyDescent="0.2">
      <c r="A176" s="11">
        <v>45348</v>
      </c>
      <c r="B176" s="6" t="s">
        <v>20</v>
      </c>
      <c r="C176" s="7">
        <v>4.7129019999999997</v>
      </c>
      <c r="D176" s="7">
        <v>2500000</v>
      </c>
      <c r="E176" s="7">
        <v>11782255.52</v>
      </c>
      <c r="F176" s="7">
        <v>95.907709999999994</v>
      </c>
      <c r="G176" s="7">
        <v>96.159262999999996</v>
      </c>
    </row>
    <row r="177" spans="1:7" x14ac:dyDescent="0.2">
      <c r="A177" s="11">
        <v>45349</v>
      </c>
      <c r="B177" s="6" t="s">
        <v>20</v>
      </c>
      <c r="C177" s="7">
        <v>4.7685380000000004</v>
      </c>
      <c r="D177" s="7">
        <v>2500000</v>
      </c>
      <c r="E177" s="7">
        <v>11921346.189999999</v>
      </c>
      <c r="F177" s="7">
        <v>97.039905000000005</v>
      </c>
      <c r="G177" s="7">
        <v>97.275681000000006</v>
      </c>
    </row>
    <row r="178" spans="1:7" x14ac:dyDescent="0.2">
      <c r="A178" s="11">
        <v>45350</v>
      </c>
      <c r="B178" s="6" t="s">
        <v>20</v>
      </c>
      <c r="C178" s="7">
        <v>4.6863729999999997</v>
      </c>
      <c r="D178" s="7">
        <v>2500000</v>
      </c>
      <c r="E178" s="7">
        <v>11715934.869999999</v>
      </c>
      <c r="F178" s="7">
        <v>95.367844000000005</v>
      </c>
      <c r="G178" s="7">
        <v>95.640603999999996</v>
      </c>
    </row>
    <row r="179" spans="1:7" x14ac:dyDescent="0.2">
      <c r="A179" s="11">
        <v>45351</v>
      </c>
      <c r="B179" s="6" t="s">
        <v>20</v>
      </c>
      <c r="C179" s="7">
        <v>4.7503719999999996</v>
      </c>
      <c r="D179" s="7">
        <v>2500000</v>
      </c>
      <c r="E179" s="7">
        <v>11875932.42</v>
      </c>
      <c r="F179" s="7">
        <v>96.670226</v>
      </c>
      <c r="G179" s="7">
        <v>96.964707000000004</v>
      </c>
    </row>
    <row r="180" spans="1:7" x14ac:dyDescent="0.2">
      <c r="A180" s="11">
        <v>45352</v>
      </c>
      <c r="B180" s="6" t="s">
        <v>20</v>
      </c>
      <c r="C180" s="7">
        <v>4.7923879999999999</v>
      </c>
      <c r="D180" s="7">
        <v>2500000</v>
      </c>
      <c r="E180" s="7">
        <v>11980971.25</v>
      </c>
      <c r="F180" s="7">
        <v>97.525253000000006</v>
      </c>
      <c r="G180" s="7">
        <v>97.786563000000001</v>
      </c>
    </row>
    <row r="181" spans="1:7" x14ac:dyDescent="0.2">
      <c r="A181" s="11">
        <v>45355</v>
      </c>
      <c r="B181" s="6" t="s">
        <v>20</v>
      </c>
      <c r="C181" s="7">
        <v>4.8379289999999999</v>
      </c>
      <c r="D181" s="7">
        <v>2500000</v>
      </c>
      <c r="E181" s="7">
        <v>12094822.75</v>
      </c>
      <c r="F181" s="7">
        <v>98.452014000000005</v>
      </c>
      <c r="G181" s="7">
        <v>98.722410999999994</v>
      </c>
    </row>
    <row r="182" spans="1:7" x14ac:dyDescent="0.2">
      <c r="A182" s="11">
        <v>45356</v>
      </c>
      <c r="B182" s="6" t="s">
        <v>20</v>
      </c>
      <c r="C182" s="7">
        <v>4.7892510000000001</v>
      </c>
      <c r="D182" s="7">
        <v>2500000</v>
      </c>
      <c r="E182" s="7">
        <v>11973128.84</v>
      </c>
      <c r="F182" s="7">
        <v>97.461415000000002</v>
      </c>
      <c r="G182" s="7">
        <v>97.712466000000006</v>
      </c>
    </row>
    <row r="183" spans="1:7" x14ac:dyDescent="0.2">
      <c r="A183" s="11">
        <v>45357</v>
      </c>
      <c r="B183" s="6" t="s">
        <v>20</v>
      </c>
      <c r="C183" s="7">
        <v>4.851826</v>
      </c>
      <c r="D183" s="7">
        <v>2500000</v>
      </c>
      <c r="E183" s="7">
        <v>12129566.48</v>
      </c>
      <c r="F183" s="7">
        <v>98.734818000000004</v>
      </c>
      <c r="G183" s="7">
        <v>99.004755000000003</v>
      </c>
    </row>
    <row r="184" spans="1:7" x14ac:dyDescent="0.2">
      <c r="A184" s="11">
        <v>45358</v>
      </c>
      <c r="B184" s="6" t="s">
        <v>20</v>
      </c>
      <c r="C184" s="7">
        <v>4.9702010000000003</v>
      </c>
      <c r="D184" s="7">
        <v>2500000</v>
      </c>
      <c r="E184" s="7">
        <v>12425502.58</v>
      </c>
      <c r="F184" s="7">
        <v>101.143753</v>
      </c>
      <c r="G184" s="7">
        <v>101.428624</v>
      </c>
    </row>
    <row r="185" spans="1:7" x14ac:dyDescent="0.2">
      <c r="A185" s="11">
        <v>45359</v>
      </c>
      <c r="B185" s="6" t="s">
        <v>20</v>
      </c>
      <c r="C185" s="7">
        <v>4.9841699999999998</v>
      </c>
      <c r="D185" s="7">
        <v>2500000</v>
      </c>
      <c r="E185" s="7">
        <v>12460425.939999999</v>
      </c>
      <c r="F185" s="7">
        <v>101.428023</v>
      </c>
      <c r="G185" s="7">
        <v>101.72800599999999</v>
      </c>
    </row>
    <row r="186" spans="1:7" x14ac:dyDescent="0.2">
      <c r="A186" s="11">
        <v>45362</v>
      </c>
      <c r="B186" s="6" t="s">
        <v>20</v>
      </c>
      <c r="C186" s="7">
        <v>4.9808139999999996</v>
      </c>
      <c r="D186" s="7">
        <v>2500000</v>
      </c>
      <c r="E186" s="7">
        <v>12452036.810000001</v>
      </c>
      <c r="F186" s="7">
        <v>101.359728</v>
      </c>
      <c r="G186" s="7">
        <v>101.647735</v>
      </c>
    </row>
    <row r="187" spans="1:7" x14ac:dyDescent="0.2">
      <c r="A187" s="11">
        <v>45363</v>
      </c>
      <c r="B187" s="6" t="s">
        <v>20</v>
      </c>
      <c r="C187" s="7">
        <v>4.971946</v>
      </c>
      <c r="D187" s="7">
        <v>2500000</v>
      </c>
      <c r="E187" s="7">
        <v>12429866.08</v>
      </c>
      <c r="F187" s="7">
        <v>101.179264</v>
      </c>
      <c r="G187" s="7">
        <v>101.45968000000001</v>
      </c>
    </row>
    <row r="188" spans="1:7" x14ac:dyDescent="0.2">
      <c r="A188" s="11">
        <v>45364</v>
      </c>
      <c r="B188" s="6" t="s">
        <v>20</v>
      </c>
      <c r="C188" s="7">
        <v>5.2594180000000001</v>
      </c>
      <c r="D188" s="7">
        <v>2500000</v>
      </c>
      <c r="E188" s="7">
        <v>13148546.560000001</v>
      </c>
      <c r="F188" s="7">
        <v>107.029329</v>
      </c>
      <c r="G188" s="7">
        <v>107.34750200000001</v>
      </c>
    </row>
    <row r="189" spans="1:7" x14ac:dyDescent="0.2">
      <c r="A189" s="11">
        <v>45365</v>
      </c>
      <c r="B189" s="6" t="s">
        <v>20</v>
      </c>
      <c r="C189" s="7">
        <v>5.257752</v>
      </c>
      <c r="D189" s="7">
        <v>2500000</v>
      </c>
      <c r="E189" s="7">
        <v>13144380.470000001</v>
      </c>
      <c r="F189" s="7">
        <v>106.99542599999999</v>
      </c>
      <c r="G189" s="7">
        <v>107.352445</v>
      </c>
    </row>
    <row r="190" spans="1:7" x14ac:dyDescent="0.2">
      <c r="A190" s="11">
        <v>45366</v>
      </c>
      <c r="B190" s="6" t="s">
        <v>20</v>
      </c>
      <c r="C190" s="7">
        <v>5.4109480000000003</v>
      </c>
      <c r="D190" s="7">
        <v>2500000</v>
      </c>
      <c r="E190" s="7">
        <v>13527371.689999999</v>
      </c>
      <c r="F190" s="7">
        <v>110.11296900000001</v>
      </c>
      <c r="G190" s="7">
        <v>110.420841</v>
      </c>
    </row>
    <row r="191" spans="1:7" x14ac:dyDescent="0.2">
      <c r="A191" s="11">
        <v>45369</v>
      </c>
      <c r="B191" s="6" t="s">
        <v>20</v>
      </c>
      <c r="C191" s="7">
        <v>5.3754010000000001</v>
      </c>
      <c r="D191" s="7">
        <v>2500000</v>
      </c>
      <c r="E191" s="7">
        <v>13438503.039999999</v>
      </c>
      <c r="F191" s="7">
        <v>109.38958700000001</v>
      </c>
      <c r="G191" s="7">
        <v>109.69842300000001</v>
      </c>
    </row>
    <row r="192" spans="1:7" x14ac:dyDescent="0.2">
      <c r="A192" s="11">
        <v>45370</v>
      </c>
      <c r="B192" s="6" t="s">
        <v>20</v>
      </c>
      <c r="C192" s="7">
        <v>5.2966670000000002</v>
      </c>
      <c r="D192" s="7">
        <v>2500000</v>
      </c>
      <c r="E192" s="7">
        <v>13241669.529999999</v>
      </c>
      <c r="F192" s="7">
        <v>107.787347</v>
      </c>
      <c r="G192" s="7">
        <v>108.198193</v>
      </c>
    </row>
    <row r="193" spans="1:7" x14ac:dyDescent="0.2">
      <c r="A193" s="11">
        <v>45371</v>
      </c>
      <c r="B193" s="6" t="s">
        <v>20</v>
      </c>
      <c r="C193" s="7">
        <v>5.3888610000000003</v>
      </c>
      <c r="D193" s="7">
        <v>2500000</v>
      </c>
      <c r="E193" s="7">
        <v>13472153.92</v>
      </c>
      <c r="F193" s="7">
        <v>109.663498</v>
      </c>
      <c r="G193" s="7">
        <v>110.041445</v>
      </c>
    </row>
    <row r="194" spans="1:7" x14ac:dyDescent="0.2">
      <c r="A194" s="11">
        <v>45372</v>
      </c>
      <c r="B194" s="6" t="s">
        <v>20</v>
      </c>
      <c r="C194" s="7">
        <v>5.4327810000000003</v>
      </c>
      <c r="D194" s="7">
        <v>2500000</v>
      </c>
      <c r="E194" s="7">
        <v>13581953.91</v>
      </c>
      <c r="F194" s="7">
        <v>110.557271</v>
      </c>
      <c r="G194" s="7">
        <v>110.941203</v>
      </c>
    </row>
    <row r="195" spans="1:7" x14ac:dyDescent="0.2">
      <c r="A195" s="11">
        <v>45373</v>
      </c>
      <c r="B195" s="6" t="s">
        <v>20</v>
      </c>
      <c r="C195" s="7">
        <v>5.3823280000000002</v>
      </c>
      <c r="D195" s="7">
        <v>3000000</v>
      </c>
      <c r="E195" s="7">
        <v>16146985.17</v>
      </c>
      <c r="F195" s="7">
        <v>109.530551</v>
      </c>
      <c r="G195" s="7">
        <v>109.926879</v>
      </c>
    </row>
    <row r="196" spans="1:7" x14ac:dyDescent="0.2">
      <c r="A196" s="11">
        <v>45376</v>
      </c>
      <c r="B196" s="6" t="s">
        <v>20</v>
      </c>
      <c r="C196" s="7">
        <v>5.3641300000000003</v>
      </c>
      <c r="D196" s="7">
        <v>3000000</v>
      </c>
      <c r="E196" s="7">
        <v>16092390.6</v>
      </c>
      <c r="F196" s="7">
        <v>109.16022100000001</v>
      </c>
      <c r="G196" s="7">
        <v>109.554616</v>
      </c>
    </row>
    <row r="197" spans="1:7" x14ac:dyDescent="0.2">
      <c r="A197" s="11">
        <v>45377</v>
      </c>
      <c r="B197" s="6" t="s">
        <v>20</v>
      </c>
      <c r="C197" s="7">
        <v>5.320773</v>
      </c>
      <c r="D197" s="7">
        <v>3000000</v>
      </c>
      <c r="E197" s="7">
        <v>15962320.439999999</v>
      </c>
      <c r="F197" s="7">
        <v>108.277905</v>
      </c>
      <c r="G197" s="7">
        <v>108.65487299999999</v>
      </c>
    </row>
    <row r="198" spans="1:7" x14ac:dyDescent="0.2">
      <c r="A198" s="11">
        <v>45378</v>
      </c>
      <c r="B198" s="6" t="s">
        <v>20</v>
      </c>
      <c r="C198" s="7">
        <v>5.405011</v>
      </c>
      <c r="D198" s="7">
        <v>3000000</v>
      </c>
      <c r="E198" s="7">
        <v>16215033.310000001</v>
      </c>
      <c r="F198" s="7">
        <v>109.99215100000001</v>
      </c>
      <c r="G198" s="7">
        <v>110.402315</v>
      </c>
    </row>
    <row r="199" spans="1:7" x14ac:dyDescent="0.2">
      <c r="A199" s="11">
        <v>45379</v>
      </c>
      <c r="B199" s="6" t="s">
        <v>20</v>
      </c>
      <c r="C199" s="7">
        <v>5.5152369999999999</v>
      </c>
      <c r="D199" s="7">
        <v>3000000</v>
      </c>
      <c r="E199" s="7">
        <v>16545713.32</v>
      </c>
      <c r="F199" s="7">
        <v>112.235254</v>
      </c>
      <c r="G199" s="7">
        <v>112.669522</v>
      </c>
    </row>
    <row r="200" spans="1:7" x14ac:dyDescent="0.2">
      <c r="A200" s="11">
        <v>45384</v>
      </c>
      <c r="B200" s="6" t="s">
        <v>20</v>
      </c>
      <c r="C200" s="7">
        <v>5.6273759999999999</v>
      </c>
      <c r="D200" s="7">
        <v>3000000</v>
      </c>
      <c r="E200" s="7">
        <v>16882130.260000002</v>
      </c>
      <c r="F200" s="7">
        <v>114.517286</v>
      </c>
      <c r="G200" s="7">
        <v>114.95575700000001</v>
      </c>
    </row>
    <row r="201" spans="1:7" x14ac:dyDescent="0.2">
      <c r="A201" s="11">
        <v>45385</v>
      </c>
      <c r="B201" s="6" t="s">
        <v>20</v>
      </c>
      <c r="C201" s="7">
        <v>5.7301409999999997</v>
      </c>
      <c r="D201" s="7">
        <v>3000000</v>
      </c>
      <c r="E201" s="7">
        <v>17190425.75</v>
      </c>
      <c r="F201" s="7">
        <v>116.608557</v>
      </c>
      <c r="G201" s="7">
        <v>117.045737</v>
      </c>
    </row>
    <row r="202" spans="1:7" x14ac:dyDescent="0.2">
      <c r="A202" s="11">
        <v>45386</v>
      </c>
      <c r="B202" s="6" t="s">
        <v>20</v>
      </c>
      <c r="C202" s="7">
        <v>5.8147279999999997</v>
      </c>
      <c r="D202" s="7">
        <v>3000000</v>
      </c>
      <c r="E202" s="7">
        <v>17444185.530000001</v>
      </c>
      <c r="F202" s="7">
        <v>118.329905</v>
      </c>
      <c r="G202" s="7">
        <v>118.788011</v>
      </c>
    </row>
    <row r="203" spans="1:7" x14ac:dyDescent="0.2">
      <c r="A203" s="11">
        <v>45387</v>
      </c>
      <c r="B203" s="6" t="s">
        <v>20</v>
      </c>
      <c r="C203" s="7">
        <v>5.8196120000000002</v>
      </c>
      <c r="D203" s="7">
        <v>3000000</v>
      </c>
      <c r="E203" s="7">
        <v>17458838.890000001</v>
      </c>
      <c r="F203" s="7">
        <v>118.429295</v>
      </c>
      <c r="G203" s="7">
        <v>118.93080999999999</v>
      </c>
    </row>
    <row r="204" spans="1:7" x14ac:dyDescent="0.2">
      <c r="A204" s="11">
        <v>45390</v>
      </c>
      <c r="B204" s="6" t="s">
        <v>20</v>
      </c>
      <c r="C204" s="7">
        <v>5.9149520000000004</v>
      </c>
      <c r="D204" s="7">
        <v>3000000</v>
      </c>
      <c r="E204" s="7">
        <v>17744857.5</v>
      </c>
      <c r="F204" s="7">
        <v>120.369467</v>
      </c>
      <c r="G204" s="7">
        <v>120.881929</v>
      </c>
    </row>
    <row r="205" spans="1:7" x14ac:dyDescent="0.2">
      <c r="A205" s="11">
        <v>45391</v>
      </c>
      <c r="B205" s="6" t="s">
        <v>20</v>
      </c>
      <c r="C205" s="7">
        <v>6.0752410000000001</v>
      </c>
      <c r="D205" s="7">
        <v>3000000</v>
      </c>
      <c r="E205" s="7">
        <v>18225724.420000002</v>
      </c>
      <c r="F205" s="7">
        <v>123.631353</v>
      </c>
      <c r="G205" s="7">
        <v>124.177442</v>
      </c>
    </row>
    <row r="206" spans="1:7" x14ac:dyDescent="0.2">
      <c r="A206" s="11">
        <v>45392</v>
      </c>
      <c r="B206" s="6" t="s">
        <v>20</v>
      </c>
      <c r="C206" s="7">
        <v>5.9986769999999998</v>
      </c>
      <c r="D206" s="7">
        <v>3000000</v>
      </c>
      <c r="E206" s="7">
        <v>17996033.010000002</v>
      </c>
      <c r="F206" s="7">
        <v>122.073274</v>
      </c>
      <c r="G206" s="7">
        <v>122.644711</v>
      </c>
    </row>
    <row r="207" spans="1:7" x14ac:dyDescent="0.2">
      <c r="A207" s="11">
        <v>45393</v>
      </c>
      <c r="B207" s="6" t="s">
        <v>20</v>
      </c>
      <c r="C207" s="7">
        <v>5.965401</v>
      </c>
      <c r="D207" s="7">
        <v>3000000</v>
      </c>
      <c r="E207" s="7">
        <v>17896204.719999999</v>
      </c>
      <c r="F207" s="7">
        <v>121.396106</v>
      </c>
      <c r="G207" s="7">
        <v>121.89248499999999</v>
      </c>
    </row>
    <row r="208" spans="1:7" x14ac:dyDescent="0.2">
      <c r="A208" s="11">
        <v>45394</v>
      </c>
      <c r="B208" s="6" t="s">
        <v>20</v>
      </c>
      <c r="C208" s="7">
        <v>5.9248139999999996</v>
      </c>
      <c r="D208" s="7">
        <v>3000000</v>
      </c>
      <c r="E208" s="7">
        <v>17774442.129999999</v>
      </c>
      <c r="F208" s="7">
        <v>120.570159</v>
      </c>
      <c r="G208" s="7">
        <v>121.102857</v>
      </c>
    </row>
    <row r="209" spans="1:7" x14ac:dyDescent="0.2">
      <c r="A209" s="11">
        <v>45397</v>
      </c>
      <c r="B209" s="6" t="s">
        <v>20</v>
      </c>
      <c r="C209" s="7">
        <v>5.9187000000000003</v>
      </c>
      <c r="D209" s="7">
        <v>3500000</v>
      </c>
      <c r="E209" s="7">
        <v>20715452.559999999</v>
      </c>
      <c r="F209" s="7">
        <v>120.445739</v>
      </c>
      <c r="G209" s="7">
        <v>121.00169200000001</v>
      </c>
    </row>
    <row r="210" spans="1:7" x14ac:dyDescent="0.2">
      <c r="A210" s="11">
        <v>45398</v>
      </c>
      <c r="B210" s="6" t="s">
        <v>20</v>
      </c>
      <c r="C210" s="7">
        <v>5.8269929999999999</v>
      </c>
      <c r="D210" s="7">
        <v>3500000</v>
      </c>
      <c r="E210" s="7">
        <v>20394476.449999999</v>
      </c>
      <c r="F210" s="7">
        <v>118.579499</v>
      </c>
      <c r="G210" s="7">
        <v>119.128243</v>
      </c>
    </row>
    <row r="211" spans="1:7" x14ac:dyDescent="0.2">
      <c r="A211" s="11">
        <v>45399</v>
      </c>
      <c r="B211" s="6" t="s">
        <v>20</v>
      </c>
      <c r="C211" s="7">
        <v>5.8776760000000001</v>
      </c>
      <c r="D211" s="7">
        <v>3500000</v>
      </c>
      <c r="E211" s="7">
        <v>20571868.530000001</v>
      </c>
      <c r="F211" s="7">
        <v>119.610899</v>
      </c>
      <c r="G211" s="7">
        <v>120.15616</v>
      </c>
    </row>
    <row r="212" spans="1:7" x14ac:dyDescent="0.2">
      <c r="A212" s="11">
        <v>45400</v>
      </c>
      <c r="B212" s="6" t="s">
        <v>20</v>
      </c>
      <c r="C212" s="7">
        <v>5.9708030000000001</v>
      </c>
      <c r="D212" s="7">
        <v>4000000</v>
      </c>
      <c r="E212" s="7">
        <v>23883213.300000001</v>
      </c>
      <c r="F212" s="7">
        <v>121.50603700000001</v>
      </c>
      <c r="G212" s="7">
        <v>122.058987</v>
      </c>
    </row>
    <row r="213" spans="1:7" x14ac:dyDescent="0.2">
      <c r="A213" s="11">
        <v>45401</v>
      </c>
      <c r="B213" s="6" t="s">
        <v>20</v>
      </c>
      <c r="C213" s="7">
        <v>5.9308110000000003</v>
      </c>
      <c r="D213" s="7">
        <v>4000000</v>
      </c>
      <c r="E213" s="7">
        <v>23723247.91</v>
      </c>
      <c r="F213" s="7">
        <v>120.692198</v>
      </c>
      <c r="G213" s="7">
        <v>121.261421</v>
      </c>
    </row>
    <row r="214" spans="1:7" x14ac:dyDescent="0.2">
      <c r="A214" s="11">
        <v>45404</v>
      </c>
      <c r="B214" s="6" t="s">
        <v>20</v>
      </c>
      <c r="C214" s="7">
        <v>5.8555979999999996</v>
      </c>
      <c r="D214" s="7">
        <v>4500000</v>
      </c>
      <c r="E214" s="7">
        <v>26350191.609999999</v>
      </c>
      <c r="F214" s="7">
        <v>119.16161099999999</v>
      </c>
      <c r="G214" s="7">
        <v>119.670434</v>
      </c>
    </row>
    <row r="215" spans="1:7" x14ac:dyDescent="0.2">
      <c r="A215" s="11">
        <v>45405</v>
      </c>
      <c r="B215" s="6" t="s">
        <v>20</v>
      </c>
      <c r="C215" s="7">
        <v>5.7671060000000001</v>
      </c>
      <c r="D215" s="7">
        <v>4500000</v>
      </c>
      <c r="E215" s="7">
        <v>25951979.690000001</v>
      </c>
      <c r="F215" s="7">
        <v>117.36079599999999</v>
      </c>
      <c r="G215" s="7">
        <v>117.89414600000001</v>
      </c>
    </row>
    <row r="216" spans="1:7" x14ac:dyDescent="0.2">
      <c r="A216" s="11">
        <v>45406</v>
      </c>
      <c r="B216" s="6" t="s">
        <v>20</v>
      </c>
      <c r="C216" s="7">
        <v>5.8091239999999997</v>
      </c>
      <c r="D216" s="7">
        <v>4500000</v>
      </c>
      <c r="E216" s="7">
        <v>26141059.039999999</v>
      </c>
      <c r="F216" s="7">
        <v>118.215864</v>
      </c>
      <c r="G216" s="7">
        <v>118.706869</v>
      </c>
    </row>
    <row r="217" spans="1:7" x14ac:dyDescent="0.2">
      <c r="A217" s="11">
        <v>45407</v>
      </c>
      <c r="B217" s="6" t="s">
        <v>20</v>
      </c>
      <c r="C217" s="7">
        <v>5.9852610000000004</v>
      </c>
      <c r="D217" s="7">
        <v>4500000</v>
      </c>
      <c r="E217" s="7">
        <v>26933678.379999999</v>
      </c>
      <c r="F217" s="7">
        <v>121.800258</v>
      </c>
      <c r="G217" s="7">
        <v>122.35448599999999</v>
      </c>
    </row>
    <row r="218" spans="1:7" x14ac:dyDescent="0.2">
      <c r="A218" s="11">
        <v>45408</v>
      </c>
      <c r="B218" s="6" t="s">
        <v>20</v>
      </c>
      <c r="C218" s="7">
        <v>6.1687390000000004</v>
      </c>
      <c r="D218" s="7">
        <v>4500000</v>
      </c>
      <c r="E218" s="7">
        <v>27759327.629999999</v>
      </c>
      <c r="F218" s="7">
        <v>125.534041</v>
      </c>
      <c r="G218" s="7">
        <v>126.080724</v>
      </c>
    </row>
    <row r="219" spans="1:7" x14ac:dyDescent="0.2">
      <c r="A219" s="11">
        <v>45411</v>
      </c>
      <c r="B219" s="6" t="s">
        <v>20</v>
      </c>
      <c r="C219" s="7">
        <v>6.2669889999999997</v>
      </c>
      <c r="D219" s="7">
        <v>4500000</v>
      </c>
      <c r="E219" s="7">
        <v>28201450.760000002</v>
      </c>
      <c r="F219" s="7">
        <v>127.533432</v>
      </c>
      <c r="G219" s="7">
        <v>128.062411</v>
      </c>
    </row>
    <row r="220" spans="1:7" x14ac:dyDescent="0.2">
      <c r="A220" s="11">
        <v>45412</v>
      </c>
      <c r="B220" s="6" t="s">
        <v>20</v>
      </c>
      <c r="C220" s="7">
        <v>6.0452669999999999</v>
      </c>
      <c r="D220" s="7">
        <v>4500000</v>
      </c>
      <c r="E220" s="7">
        <v>27203705.989999998</v>
      </c>
      <c r="F220" s="7">
        <v>123.021382</v>
      </c>
      <c r="G220" s="7">
        <v>123.558998</v>
      </c>
    </row>
    <row r="221" spans="1:7" x14ac:dyDescent="0.2">
      <c r="A221" s="11">
        <v>45413</v>
      </c>
      <c r="B221" s="6" t="s">
        <v>20</v>
      </c>
      <c r="C221" s="7">
        <v>5.9886249999999999</v>
      </c>
      <c r="D221" s="7">
        <v>4500000</v>
      </c>
      <c r="E221" s="7">
        <v>26948815.02</v>
      </c>
      <c r="F221" s="7">
        <v>121.86871499999999</v>
      </c>
      <c r="G221" s="7">
        <v>122.395838</v>
      </c>
    </row>
    <row r="222" spans="1:7" x14ac:dyDescent="0.2">
      <c r="A222" s="11">
        <v>45414</v>
      </c>
      <c r="B222" s="6" t="s">
        <v>20</v>
      </c>
      <c r="C222" s="7">
        <v>5.9646379999999999</v>
      </c>
      <c r="D222" s="7">
        <v>4500000</v>
      </c>
      <c r="E222" s="7">
        <v>26840873.670000002</v>
      </c>
      <c r="F222" s="7">
        <v>121.380579</v>
      </c>
      <c r="G222" s="7">
        <v>121.878077</v>
      </c>
    </row>
    <row r="223" spans="1:7" x14ac:dyDescent="0.2">
      <c r="A223" s="11">
        <v>45415</v>
      </c>
      <c r="B223" s="6" t="s">
        <v>20</v>
      </c>
      <c r="C223" s="7">
        <v>6.0886589999999998</v>
      </c>
      <c r="D223" s="7">
        <v>4500000</v>
      </c>
      <c r="E223" s="7">
        <v>27398968.140000001</v>
      </c>
      <c r="F223" s="6" t="s">
        <v>151</v>
      </c>
      <c r="G223" s="7">
        <v>124.428105</v>
      </c>
    </row>
    <row r="224" spans="1:7" x14ac:dyDescent="0.2">
      <c r="A224" s="11">
        <v>45419</v>
      </c>
      <c r="B224" s="6" t="s">
        <v>20</v>
      </c>
      <c r="C224" s="7">
        <v>6.2060550000000001</v>
      </c>
      <c r="D224" s="7">
        <v>4500000</v>
      </c>
      <c r="E224" s="7">
        <v>27927249.879999999</v>
      </c>
      <c r="F224" s="7">
        <v>126.293423</v>
      </c>
      <c r="G224" s="7">
        <v>126.871493</v>
      </c>
    </row>
    <row r="225" spans="1:7" x14ac:dyDescent="0.2">
      <c r="A225" s="11">
        <v>45420</v>
      </c>
      <c r="B225" s="6" t="s">
        <v>20</v>
      </c>
      <c r="C225" s="7">
        <v>6.1229040000000001</v>
      </c>
      <c r="D225" s="7">
        <v>4500000</v>
      </c>
      <c r="E225" s="7">
        <v>27553068.149999999</v>
      </c>
      <c r="F225" s="7">
        <v>124.601297</v>
      </c>
      <c r="G225" s="7">
        <v>125.152629</v>
      </c>
    </row>
    <row r="226" spans="1:7" x14ac:dyDescent="0.2">
      <c r="A226" s="11">
        <v>45421</v>
      </c>
      <c r="B226" s="6" t="s">
        <v>20</v>
      </c>
      <c r="C226" s="7">
        <v>6.2188879999999997</v>
      </c>
      <c r="D226" s="7">
        <v>5000000</v>
      </c>
      <c r="E226" s="7">
        <v>31094441.489999998</v>
      </c>
      <c r="F226" s="7">
        <v>126.554575</v>
      </c>
      <c r="G226" s="7">
        <v>127.136588</v>
      </c>
    </row>
    <row r="227" spans="1:7" x14ac:dyDescent="0.2">
      <c r="A227" s="11">
        <v>45422</v>
      </c>
      <c r="B227" s="6" t="s">
        <v>20</v>
      </c>
      <c r="C227" s="7">
        <v>6.2590370000000002</v>
      </c>
      <c r="D227" s="7">
        <v>5000000</v>
      </c>
      <c r="E227" s="7">
        <v>31295185.109999999</v>
      </c>
      <c r="F227" s="7">
        <v>127.37160799999999</v>
      </c>
      <c r="G227" s="7">
        <v>127.944551</v>
      </c>
    </row>
    <row r="228" spans="1:7" x14ac:dyDescent="0.2">
      <c r="A228" s="11">
        <v>45425</v>
      </c>
      <c r="B228" s="6" t="s">
        <v>20</v>
      </c>
      <c r="C228" s="7">
        <v>6.2729119999999998</v>
      </c>
      <c r="D228" s="7">
        <v>5000000</v>
      </c>
      <c r="E228" s="7">
        <v>31364562.949999999</v>
      </c>
      <c r="F228" s="7">
        <v>127.653965</v>
      </c>
      <c r="G228" s="7">
        <v>128.20782399999999</v>
      </c>
    </row>
    <row r="229" spans="1:7" x14ac:dyDescent="0.2">
      <c r="A229" s="11">
        <v>45426</v>
      </c>
      <c r="B229" s="6" t="s">
        <v>20</v>
      </c>
      <c r="C229" s="7">
        <v>6.4192980000000004</v>
      </c>
      <c r="D229" s="7">
        <v>5000000</v>
      </c>
      <c r="E229" s="7">
        <v>32096492.5</v>
      </c>
      <c r="F229" s="7">
        <v>130.632925</v>
      </c>
      <c r="G229" s="7">
        <v>131.203597</v>
      </c>
    </row>
    <row r="230" spans="1:7" x14ac:dyDescent="0.2">
      <c r="A230" s="11">
        <v>45427</v>
      </c>
      <c r="B230" s="6" t="s">
        <v>20</v>
      </c>
      <c r="C230" s="7">
        <v>6.4112340000000003</v>
      </c>
      <c r="D230" s="7">
        <v>5000000</v>
      </c>
      <c r="E230" s="7">
        <v>32056171.789999999</v>
      </c>
      <c r="F230" s="7">
        <v>130.46882199999999</v>
      </c>
      <c r="G230" s="7">
        <v>131.11371299999999</v>
      </c>
    </row>
    <row r="231" spans="1:7" x14ac:dyDescent="0.2">
      <c r="A231" s="11">
        <v>45428</v>
      </c>
      <c r="B231" s="6" t="s">
        <v>20</v>
      </c>
      <c r="C231" s="7">
        <v>6.4030250000000004</v>
      </c>
      <c r="D231" s="7">
        <v>5000000</v>
      </c>
      <c r="E231" s="7">
        <v>32015128.27</v>
      </c>
      <c r="F231" s="7">
        <v>130.30176900000001</v>
      </c>
      <c r="G231" s="7">
        <v>130.880223</v>
      </c>
    </row>
    <row r="232" spans="1:7" x14ac:dyDescent="0.2">
      <c r="A232" s="11">
        <v>45429</v>
      </c>
      <c r="B232" s="6" t="s">
        <v>20</v>
      </c>
      <c r="C232" s="7">
        <v>6.6597010000000001</v>
      </c>
      <c r="D232" s="7">
        <v>5000000</v>
      </c>
      <c r="E232" s="7">
        <v>33298507.109999999</v>
      </c>
      <c r="F232" s="7">
        <v>135.52513400000001</v>
      </c>
      <c r="G232" s="7">
        <v>136.20497</v>
      </c>
    </row>
    <row r="233" spans="1:7" x14ac:dyDescent="0.2">
      <c r="A233" s="11">
        <v>45432</v>
      </c>
      <c r="B233" s="6" t="s">
        <v>20</v>
      </c>
      <c r="C233" s="7">
        <v>6.748659</v>
      </c>
      <c r="D233" s="7">
        <v>5000000</v>
      </c>
      <c r="E233" s="7">
        <v>33743295.780000001</v>
      </c>
      <c r="F233" s="7">
        <v>137.335432</v>
      </c>
      <c r="G233" s="7">
        <v>138.046558</v>
      </c>
    </row>
    <row r="234" spans="1:7" x14ac:dyDescent="0.2">
      <c r="A234" s="11">
        <v>45433</v>
      </c>
      <c r="B234" s="6" t="s">
        <v>20</v>
      </c>
      <c r="C234" s="7">
        <v>6.7363759999999999</v>
      </c>
      <c r="D234" s="7">
        <v>5000000</v>
      </c>
      <c r="E234" s="7">
        <v>33681881.399999999</v>
      </c>
      <c r="F234" s="7">
        <v>137.08547200000001</v>
      </c>
      <c r="G234" s="7">
        <v>137.76795200000001</v>
      </c>
    </row>
    <row r="235" spans="1:7" x14ac:dyDescent="0.2">
      <c r="A235" s="11">
        <v>45434</v>
      </c>
      <c r="B235" s="6" t="s">
        <v>20</v>
      </c>
      <c r="C235" s="7">
        <v>6.3951320000000003</v>
      </c>
      <c r="D235" s="7">
        <v>5500000</v>
      </c>
      <c r="E235" s="7">
        <v>35173231.049999997</v>
      </c>
      <c r="F235" s="7">
        <v>130.14114599999999</v>
      </c>
      <c r="G235" s="7">
        <v>130.71758299999999</v>
      </c>
    </row>
    <row r="236" spans="1:7" x14ac:dyDescent="0.2">
      <c r="A236" s="11">
        <v>45435</v>
      </c>
      <c r="B236" s="6" t="s">
        <v>20</v>
      </c>
      <c r="C236" s="7">
        <v>6.2733689999999998</v>
      </c>
      <c r="D236" s="7">
        <v>5500000</v>
      </c>
      <c r="E236" s="7">
        <v>34503532.619999997</v>
      </c>
      <c r="F236" s="7">
        <v>127.663265</v>
      </c>
      <c r="G236" s="7">
        <v>128.29127500000001</v>
      </c>
    </row>
    <row r="237" spans="1:7" x14ac:dyDescent="0.2">
      <c r="A237" s="11">
        <v>45436</v>
      </c>
      <c r="B237" s="6" t="s">
        <v>20</v>
      </c>
      <c r="C237" s="7">
        <v>6.3212890000000002</v>
      </c>
      <c r="D237" s="7">
        <v>5500000</v>
      </c>
      <c r="E237" s="7">
        <v>34767091.390000001</v>
      </c>
      <c r="F237" s="6" t="s">
        <v>151</v>
      </c>
      <c r="G237" s="7">
        <v>129.230189</v>
      </c>
    </row>
    <row r="238" spans="1:7" x14ac:dyDescent="0.2">
      <c r="A238" s="11">
        <v>45440</v>
      </c>
      <c r="B238" s="6" t="s">
        <v>20</v>
      </c>
      <c r="C238" s="7">
        <v>6.456118</v>
      </c>
      <c r="D238" s="7">
        <v>5500000</v>
      </c>
      <c r="E238" s="7">
        <v>35508652.289999999</v>
      </c>
      <c r="F238" s="7">
        <v>131.38221300000001</v>
      </c>
      <c r="G238" s="7">
        <v>132.001487</v>
      </c>
    </row>
    <row r="239" spans="1:7" x14ac:dyDescent="0.2">
      <c r="A239" s="11">
        <v>45441</v>
      </c>
      <c r="B239" s="6" t="s">
        <v>20</v>
      </c>
      <c r="C239" s="7">
        <v>6.3147169999999999</v>
      </c>
      <c r="D239" s="7">
        <v>5500000</v>
      </c>
      <c r="E239" s="7">
        <v>34730948.18</v>
      </c>
      <c r="F239" s="7">
        <v>128.50469799999999</v>
      </c>
      <c r="G239" s="7">
        <v>129.153639</v>
      </c>
    </row>
    <row r="240" spans="1:7" x14ac:dyDescent="0.2">
      <c r="A240" s="11">
        <v>45442</v>
      </c>
      <c r="B240" s="6" t="s">
        <v>20</v>
      </c>
      <c r="C240" s="7">
        <v>6.262759</v>
      </c>
      <c r="D240" s="7">
        <v>5500000</v>
      </c>
      <c r="E240" s="7">
        <v>34445175.840000004</v>
      </c>
      <c r="F240" s="7">
        <v>127.447351</v>
      </c>
      <c r="G240" s="7">
        <v>128.08404400000001</v>
      </c>
    </row>
    <row r="241" spans="1:7" x14ac:dyDescent="0.2">
      <c r="A241" s="11">
        <v>45443</v>
      </c>
      <c r="B241" s="6" t="s">
        <v>20</v>
      </c>
      <c r="C241" s="7">
        <v>6.243379</v>
      </c>
      <c r="D241" s="7">
        <v>6000000</v>
      </c>
      <c r="E241" s="7">
        <v>37460275.840000004</v>
      </c>
      <c r="F241" s="7">
        <v>127.052967</v>
      </c>
      <c r="G241" s="7">
        <v>127.64892999999999</v>
      </c>
    </row>
    <row r="242" spans="1:7" x14ac:dyDescent="0.2">
      <c r="A242" s="11">
        <v>45446</v>
      </c>
      <c r="B242" s="6" t="s">
        <v>20</v>
      </c>
      <c r="C242" s="7">
        <v>6.1449069999999999</v>
      </c>
      <c r="D242" s="7">
        <v>6000000</v>
      </c>
      <c r="E242" s="7">
        <v>36869442.090000004</v>
      </c>
      <c r="F242" s="7">
        <v>125.049059</v>
      </c>
      <c r="G242" s="7">
        <v>125.70441700000001</v>
      </c>
    </row>
    <row r="243" spans="1:7" x14ac:dyDescent="0.2">
      <c r="A243" s="11">
        <v>45447</v>
      </c>
      <c r="B243" s="6" t="s">
        <v>20</v>
      </c>
      <c r="C243" s="7">
        <v>5.8992360000000001</v>
      </c>
      <c r="D243" s="7">
        <v>6500000</v>
      </c>
      <c r="E243" s="7">
        <v>38345038.909999996</v>
      </c>
      <c r="F243" s="7">
        <v>120.049646</v>
      </c>
      <c r="G243" s="7">
        <v>120.60842100000001</v>
      </c>
    </row>
    <row r="244" spans="1:7" x14ac:dyDescent="0.2">
      <c r="A244" s="11">
        <v>45448</v>
      </c>
      <c r="B244" s="6" t="s">
        <v>20</v>
      </c>
      <c r="C244" s="7">
        <v>5.9567649999999999</v>
      </c>
      <c r="D244" s="7">
        <v>6500000</v>
      </c>
      <c r="E244" s="7">
        <v>38718973.950000003</v>
      </c>
      <c r="F244" s="7">
        <v>121.22036300000001</v>
      </c>
      <c r="G244" s="7">
        <v>121.820492</v>
      </c>
    </row>
    <row r="245" spans="1:7" x14ac:dyDescent="0.2">
      <c r="A245" s="11">
        <v>45449</v>
      </c>
      <c r="B245" s="6" t="s">
        <v>20</v>
      </c>
      <c r="C245" s="7">
        <v>6.0648010000000001</v>
      </c>
      <c r="D245" s="7">
        <v>6500000</v>
      </c>
      <c r="E245" s="7">
        <v>39421208</v>
      </c>
      <c r="F245" s="7">
        <v>123.418899</v>
      </c>
      <c r="G245" s="7">
        <v>124.05235399999999</v>
      </c>
    </row>
    <row r="246" spans="1:7" x14ac:dyDescent="0.2">
      <c r="A246" s="11">
        <v>45450</v>
      </c>
      <c r="B246" s="6" t="s">
        <v>20</v>
      </c>
      <c r="C246" s="7">
        <v>5.879867</v>
      </c>
      <c r="D246" s="7">
        <v>6500000</v>
      </c>
      <c r="E246" s="7">
        <v>38219141.920000002</v>
      </c>
      <c r="F246" s="7">
        <v>119.655486</v>
      </c>
      <c r="G246" s="7">
        <v>120.25335099999999</v>
      </c>
    </row>
    <row r="247" spans="1:7" x14ac:dyDescent="0.2">
      <c r="A247" s="11">
        <v>45453</v>
      </c>
      <c r="B247" s="6" t="s">
        <v>20</v>
      </c>
      <c r="C247" s="7">
        <v>5.9288809999999996</v>
      </c>
      <c r="D247" s="7">
        <v>6500000</v>
      </c>
      <c r="E247" s="7">
        <v>38537729.990000002</v>
      </c>
      <c r="F247" s="7">
        <v>120.652923</v>
      </c>
      <c r="G247" s="7">
        <v>121.26257</v>
      </c>
    </row>
    <row r="248" spans="1:7" x14ac:dyDescent="0.2">
      <c r="A248" s="11">
        <v>45454</v>
      </c>
      <c r="B248" s="6" t="s">
        <v>20</v>
      </c>
      <c r="C248" s="7">
        <v>5.8168309999999996</v>
      </c>
      <c r="D248" s="7">
        <v>6500000</v>
      </c>
      <c r="E248" s="7">
        <v>37809403.799999997</v>
      </c>
      <c r="F248" s="7">
        <v>118.37270100000001</v>
      </c>
      <c r="G248" s="7">
        <v>118.994451</v>
      </c>
    </row>
    <row r="249" spans="1:7" x14ac:dyDescent="0.2">
      <c r="A249" s="11">
        <v>45455</v>
      </c>
      <c r="B249" s="6" t="s">
        <v>20</v>
      </c>
      <c r="C249" s="7">
        <v>5.8139469999999998</v>
      </c>
      <c r="D249" s="7">
        <v>6500000</v>
      </c>
      <c r="E249" s="7">
        <v>37790660.439999998</v>
      </c>
      <c r="F249" s="7">
        <v>118.31401200000001</v>
      </c>
      <c r="G249" s="7">
        <v>118.86273199999999</v>
      </c>
    </row>
    <row r="250" spans="1:7" x14ac:dyDescent="0.2">
      <c r="A250" s="11">
        <v>45456</v>
      </c>
      <c r="B250" s="6" t="s">
        <v>20</v>
      </c>
      <c r="C250" s="7">
        <v>5.7380699999999996</v>
      </c>
      <c r="D250" s="7">
        <v>6500000</v>
      </c>
      <c r="E250" s="7">
        <v>37297457.049999997</v>
      </c>
      <c r="F250" s="7">
        <v>116.769913</v>
      </c>
      <c r="G250" s="7">
        <v>117.37818799999999</v>
      </c>
    </row>
    <row r="251" spans="1:7" x14ac:dyDescent="0.2">
      <c r="A251" s="11">
        <v>45457</v>
      </c>
      <c r="B251" s="6" t="s">
        <v>20</v>
      </c>
      <c r="C251" s="7">
        <v>5.7145739999999998</v>
      </c>
      <c r="D251" s="7">
        <v>6500000</v>
      </c>
      <c r="E251" s="7">
        <v>37144734.270000003</v>
      </c>
      <c r="F251" s="7">
        <v>116.291768</v>
      </c>
      <c r="G251" s="7">
        <v>116.900716</v>
      </c>
    </row>
    <row r="252" spans="1:7" x14ac:dyDescent="0.2">
      <c r="A252" s="11">
        <v>45460</v>
      </c>
      <c r="B252" s="6" t="s">
        <v>20</v>
      </c>
      <c r="C252" s="7">
        <v>5.663951</v>
      </c>
      <c r="D252" s="7">
        <v>6500000</v>
      </c>
      <c r="E252" s="7">
        <v>36815683.479999997</v>
      </c>
      <c r="F252" s="7">
        <v>115.261588</v>
      </c>
      <c r="G252" s="7">
        <v>115.81441100000001</v>
      </c>
    </row>
    <row r="253" spans="1:7" x14ac:dyDescent="0.2">
      <c r="A253" s="11">
        <v>45461</v>
      </c>
      <c r="B253" s="6" t="s">
        <v>20</v>
      </c>
      <c r="C253" s="7">
        <v>5.7535489999999996</v>
      </c>
      <c r="D253" s="7">
        <v>6500000</v>
      </c>
      <c r="E253" s="7">
        <v>37398071.859999999</v>
      </c>
      <c r="F253" s="7">
        <v>117.08491100000001</v>
      </c>
      <c r="G253" s="7">
        <v>117.68360699999999</v>
      </c>
    </row>
    <row r="254" spans="1:7" x14ac:dyDescent="0.2">
      <c r="A254" s="11">
        <v>45462</v>
      </c>
      <c r="B254" s="6" t="s">
        <v>20</v>
      </c>
      <c r="C254" s="7">
        <v>5.7850330000000003</v>
      </c>
      <c r="D254" s="7">
        <v>6500000</v>
      </c>
      <c r="E254" s="7">
        <v>37602720.450000003</v>
      </c>
      <c r="F254" s="7">
        <v>117.725611</v>
      </c>
      <c r="G254" s="7">
        <v>118.351681</v>
      </c>
    </row>
    <row r="255" spans="1:7" x14ac:dyDescent="0.2">
      <c r="A255" s="11">
        <v>45463</v>
      </c>
      <c r="B255" s="6" t="s">
        <v>20</v>
      </c>
      <c r="C255" s="7">
        <v>5.9065859999999999</v>
      </c>
      <c r="D255" s="7">
        <v>6500000</v>
      </c>
      <c r="E255" s="7">
        <v>38392812.82</v>
      </c>
      <c r="F255" s="7">
        <v>120.199219</v>
      </c>
      <c r="G255" s="7">
        <v>120.81995999999999</v>
      </c>
    </row>
    <row r="256" spans="1:7" x14ac:dyDescent="0.2">
      <c r="A256" s="11">
        <v>45464</v>
      </c>
      <c r="B256" s="6" t="s">
        <v>20</v>
      </c>
      <c r="C256" s="7">
        <v>5.815302</v>
      </c>
      <c r="D256" s="7">
        <v>6500000</v>
      </c>
      <c r="E256" s="7">
        <v>37799467.759999998</v>
      </c>
      <c r="F256" s="7">
        <v>118.34158600000001</v>
      </c>
      <c r="G256" s="7">
        <v>118.945441</v>
      </c>
    </row>
    <row r="257" spans="1:7" x14ac:dyDescent="0.2">
      <c r="A257" s="11">
        <v>45467</v>
      </c>
      <c r="B257" s="6" t="s">
        <v>20</v>
      </c>
      <c r="C257" s="7">
        <v>5.9354490000000002</v>
      </c>
      <c r="D257" s="7">
        <v>6500000</v>
      </c>
      <c r="E257" s="7">
        <v>38580420.829999998</v>
      </c>
      <c r="F257" s="7">
        <v>120.786582</v>
      </c>
      <c r="G257" s="7">
        <v>121.414372</v>
      </c>
    </row>
    <row r="258" spans="1:7" x14ac:dyDescent="0.2">
      <c r="A258" s="11">
        <v>45468</v>
      </c>
      <c r="B258" s="6" t="s">
        <v>20</v>
      </c>
      <c r="C258" s="7">
        <v>5.8825099999999999</v>
      </c>
      <c r="D258" s="7">
        <v>6500000</v>
      </c>
      <c r="E258" s="7">
        <v>38236319.990000002</v>
      </c>
      <c r="F258" s="7">
        <v>119.709271</v>
      </c>
      <c r="G258" s="7">
        <v>120.373132</v>
      </c>
    </row>
    <row r="259" spans="1:7" x14ac:dyDescent="0.2">
      <c r="A259" s="11">
        <v>45469</v>
      </c>
      <c r="B259" s="6" t="s">
        <v>20</v>
      </c>
      <c r="C259" s="7">
        <v>5.9378890000000002</v>
      </c>
      <c r="D259" s="7">
        <v>6500000</v>
      </c>
      <c r="E259" s="7">
        <v>38596280.689999998</v>
      </c>
      <c r="F259" s="7">
        <v>120.836236</v>
      </c>
      <c r="G259" s="7">
        <v>121.495007</v>
      </c>
    </row>
    <row r="260" spans="1:7" x14ac:dyDescent="0.2">
      <c r="A260" s="11">
        <v>45470</v>
      </c>
      <c r="B260" s="6" t="s">
        <v>20</v>
      </c>
      <c r="C260" s="7">
        <v>5.8753320000000002</v>
      </c>
      <c r="D260" s="7">
        <v>6500000</v>
      </c>
      <c r="E260" s="7">
        <v>38189659.439999998</v>
      </c>
      <c r="F260" s="7">
        <v>119.563199</v>
      </c>
      <c r="G260" s="7">
        <v>120.18973</v>
      </c>
    </row>
    <row r="261" spans="1:7" x14ac:dyDescent="0.2">
      <c r="A261" s="11">
        <v>45471</v>
      </c>
      <c r="B261" s="6" t="s">
        <v>20</v>
      </c>
      <c r="C261" s="7">
        <v>5.8840680000000001</v>
      </c>
      <c r="D261" s="7">
        <v>6500000</v>
      </c>
      <c r="E261" s="7">
        <v>38246447.850000001</v>
      </c>
      <c r="F261" s="7">
        <v>119.740977</v>
      </c>
      <c r="G261" s="7">
        <v>120.396185</v>
      </c>
    </row>
    <row r="262" spans="1:7" x14ac:dyDescent="0.2">
      <c r="A262" s="11">
        <v>45474</v>
      </c>
      <c r="B262" s="6" t="s">
        <v>20</v>
      </c>
      <c r="C262" s="7">
        <v>5.8919300000000003</v>
      </c>
      <c r="D262" s="7">
        <v>6500000</v>
      </c>
      <c r="E262" s="7">
        <v>38297547.670000002</v>
      </c>
      <c r="F262" s="7">
        <v>119.900969</v>
      </c>
      <c r="G262" s="7">
        <v>120.55099800000001</v>
      </c>
    </row>
    <row r="263" spans="1:7" x14ac:dyDescent="0.2">
      <c r="A263" s="11">
        <v>45475</v>
      </c>
      <c r="B263" s="6" t="s">
        <v>20</v>
      </c>
      <c r="C263" s="7">
        <v>5.9132689999999997</v>
      </c>
      <c r="D263" s="7">
        <v>6500000</v>
      </c>
      <c r="E263" s="7">
        <v>38436250.229999997</v>
      </c>
      <c r="F263" s="7">
        <v>120.335218</v>
      </c>
      <c r="G263" s="7">
        <v>121.022972</v>
      </c>
    </row>
    <row r="264" spans="1:7" x14ac:dyDescent="0.2">
      <c r="A264" s="11">
        <v>45476</v>
      </c>
      <c r="B264" s="6" t="s">
        <v>20</v>
      </c>
      <c r="C264" s="7">
        <v>6.1524239999999999</v>
      </c>
      <c r="D264" s="7">
        <v>7000000</v>
      </c>
      <c r="E264" s="7">
        <v>43066974.920000002</v>
      </c>
      <c r="F264" s="7">
        <v>125.20202999999999</v>
      </c>
      <c r="G264" s="7">
        <v>125.839251</v>
      </c>
    </row>
    <row r="265" spans="1:7" x14ac:dyDescent="0.2">
      <c r="A265" s="11">
        <v>45477</v>
      </c>
      <c r="B265" s="6" t="s">
        <v>20</v>
      </c>
      <c r="C265" s="7">
        <v>6.1988880000000002</v>
      </c>
      <c r="D265" s="7">
        <v>7000000</v>
      </c>
      <c r="E265" s="7">
        <v>43392217.030000001</v>
      </c>
      <c r="F265" s="7">
        <v>126.14757400000001</v>
      </c>
      <c r="G265" s="7">
        <v>126.774579</v>
      </c>
    </row>
    <row r="266" spans="1:7" x14ac:dyDescent="0.2">
      <c r="A266" s="11">
        <v>45478</v>
      </c>
      <c r="B266" s="6" t="s">
        <v>20</v>
      </c>
      <c r="C266" s="7">
        <v>6.2320399999999996</v>
      </c>
      <c r="D266" s="7">
        <v>7000000</v>
      </c>
      <c r="E266" s="7">
        <v>43624281.009999998</v>
      </c>
      <c r="F266" s="7">
        <v>126.82221800000001</v>
      </c>
      <c r="G266" s="7">
        <v>127.475088</v>
      </c>
    </row>
    <row r="267" spans="1:7" x14ac:dyDescent="0.2">
      <c r="A267" s="11">
        <v>45481</v>
      </c>
      <c r="B267" s="6" t="s">
        <v>20</v>
      </c>
      <c r="C267" s="7">
        <v>6.171532</v>
      </c>
      <c r="D267" s="7">
        <v>7000000</v>
      </c>
      <c r="E267" s="7">
        <v>43200729.810000002</v>
      </c>
      <c r="F267" s="7">
        <v>125.590878</v>
      </c>
      <c r="G267" s="7">
        <v>126.276614</v>
      </c>
    </row>
    <row r="268" spans="1:7" x14ac:dyDescent="0.2">
      <c r="A268" s="11">
        <v>45482</v>
      </c>
      <c r="B268" s="6" t="s">
        <v>20</v>
      </c>
      <c r="C268" s="7">
        <v>6.1651660000000001</v>
      </c>
      <c r="D268" s="7">
        <v>7000000</v>
      </c>
      <c r="E268" s="7">
        <v>43156164.689999998</v>
      </c>
      <c r="F268" s="7">
        <v>125.46133</v>
      </c>
      <c r="G268" s="7">
        <v>126.13090099999999</v>
      </c>
    </row>
    <row r="269" spans="1:7" x14ac:dyDescent="0.2">
      <c r="A269" s="11">
        <v>45483</v>
      </c>
      <c r="B269" s="6" t="s">
        <v>20</v>
      </c>
      <c r="C269" s="7">
        <v>6.2250519999999998</v>
      </c>
      <c r="D269" s="7">
        <v>7000000</v>
      </c>
      <c r="E269" s="7">
        <v>43575367.670000002</v>
      </c>
      <c r="F269" s="7">
        <v>126.680012</v>
      </c>
      <c r="G269" s="7">
        <v>127.37922</v>
      </c>
    </row>
    <row r="270" spans="1:7" x14ac:dyDescent="0.2">
      <c r="A270" s="11">
        <v>45484</v>
      </c>
      <c r="B270" s="6" t="s">
        <v>20</v>
      </c>
      <c r="C270" s="7">
        <v>6.241689</v>
      </c>
      <c r="D270" s="7">
        <v>7000000</v>
      </c>
      <c r="E270" s="7">
        <v>43691825.969999999</v>
      </c>
      <c r="F270" s="7">
        <v>127.018576</v>
      </c>
      <c r="G270" s="7">
        <v>127.658948</v>
      </c>
    </row>
    <row r="271" spans="1:7" x14ac:dyDescent="0.2">
      <c r="A271" s="11">
        <v>45485</v>
      </c>
      <c r="B271" s="6" t="s">
        <v>20</v>
      </c>
      <c r="C271" s="7">
        <v>6.3116450000000004</v>
      </c>
      <c r="D271" s="7">
        <v>7000000</v>
      </c>
      <c r="E271" s="7">
        <v>44181519.509999998</v>
      </c>
      <c r="F271" s="7">
        <v>128.442183</v>
      </c>
      <c r="G271" s="7">
        <v>129.10371499999999</v>
      </c>
    </row>
    <row r="272" spans="1:7" x14ac:dyDescent="0.2">
      <c r="A272" s="11">
        <v>45488</v>
      </c>
      <c r="B272" s="6" t="s">
        <v>20</v>
      </c>
      <c r="C272" s="7">
        <v>6.2114140000000004</v>
      </c>
      <c r="D272" s="7">
        <v>7000000</v>
      </c>
      <c r="E272" s="7">
        <v>43479903.369999997</v>
      </c>
      <c r="F272" s="7">
        <v>126.402478</v>
      </c>
      <c r="G272" s="7">
        <v>127.12961799999999</v>
      </c>
    </row>
    <row r="273" spans="1:7" x14ac:dyDescent="0.2">
      <c r="A273" s="11">
        <v>45489</v>
      </c>
      <c r="B273" s="6" t="s">
        <v>20</v>
      </c>
      <c r="C273" s="7">
        <v>6.1015439999999996</v>
      </c>
      <c r="D273" s="7">
        <v>7000000</v>
      </c>
      <c r="E273" s="7">
        <v>42710812.289999999</v>
      </c>
      <c r="F273" s="7">
        <v>124.16661999999999</v>
      </c>
      <c r="G273" s="7">
        <v>124.82340000000001</v>
      </c>
    </row>
    <row r="274" spans="1:7" x14ac:dyDescent="0.2">
      <c r="A274" s="11">
        <v>45490</v>
      </c>
      <c r="B274" s="6" t="s">
        <v>20</v>
      </c>
      <c r="C274" s="7">
        <v>5.9773110000000003</v>
      </c>
      <c r="D274" s="7">
        <v>7000000</v>
      </c>
      <c r="E274" s="7">
        <v>41841182.600000001</v>
      </c>
      <c r="F274" s="7">
        <v>121.638475</v>
      </c>
      <c r="G274" s="7">
        <v>122.311498</v>
      </c>
    </row>
    <row r="275" spans="1:7" x14ac:dyDescent="0.2">
      <c r="A275" s="11">
        <v>45491</v>
      </c>
      <c r="B275" s="6" t="s">
        <v>20</v>
      </c>
      <c r="C275" s="7">
        <v>5.7663690000000001</v>
      </c>
      <c r="D275" s="7">
        <v>7000000</v>
      </c>
      <c r="E275" s="7">
        <v>40364589.259999998</v>
      </c>
      <c r="F275" s="7">
        <v>117.345798</v>
      </c>
      <c r="G275" s="7">
        <v>117.988316</v>
      </c>
    </row>
    <row r="276" spans="1:7" x14ac:dyDescent="0.2">
      <c r="A276" s="11">
        <v>45492</v>
      </c>
      <c r="B276" s="6" t="s">
        <v>20</v>
      </c>
      <c r="C276" s="7">
        <v>5.7504559999999998</v>
      </c>
      <c r="D276" s="7">
        <v>7000000</v>
      </c>
      <c r="E276" s="7">
        <v>40253193.310000002</v>
      </c>
      <c r="F276" s="7">
        <v>117.021968</v>
      </c>
      <c r="G276" s="7">
        <v>117.62980399999999</v>
      </c>
    </row>
    <row r="277" spans="1:7" x14ac:dyDescent="0.2">
      <c r="A277" s="11">
        <v>45495</v>
      </c>
      <c r="B277" s="6" t="s">
        <v>20</v>
      </c>
      <c r="C277" s="7">
        <v>5.7088910000000004</v>
      </c>
      <c r="D277" s="7">
        <v>7000000</v>
      </c>
      <c r="E277" s="7">
        <v>39962239.68</v>
      </c>
      <c r="F277" s="7">
        <v>116.176119</v>
      </c>
      <c r="G277" s="7">
        <v>116.824608</v>
      </c>
    </row>
    <row r="278" spans="1:7" x14ac:dyDescent="0.2">
      <c r="A278" s="11">
        <v>45496</v>
      </c>
      <c r="B278" s="6" t="s">
        <v>20</v>
      </c>
      <c r="C278" s="7">
        <v>5.6393009999999997</v>
      </c>
      <c r="D278" s="7">
        <v>7000000</v>
      </c>
      <c r="E278" s="7">
        <v>39475113.329999998</v>
      </c>
      <c r="F278" s="7">
        <v>114.75996000000001</v>
      </c>
      <c r="G278" s="7">
        <v>115.386861</v>
      </c>
    </row>
    <row r="279" spans="1:7" x14ac:dyDescent="0.2">
      <c r="A279" s="11">
        <v>45497</v>
      </c>
      <c r="B279" s="6" t="s">
        <v>20</v>
      </c>
      <c r="C279" s="7">
        <v>5.6297969999999999</v>
      </c>
      <c r="D279" s="7">
        <v>7000000</v>
      </c>
      <c r="E279" s="7">
        <v>39408584.700000003</v>
      </c>
      <c r="F279" s="7">
        <v>114.566553</v>
      </c>
      <c r="G279" s="7">
        <v>115.185452</v>
      </c>
    </row>
    <row r="280" spans="1:7" x14ac:dyDescent="0.2">
      <c r="A280" s="11">
        <v>45498</v>
      </c>
      <c r="B280" s="6" t="s">
        <v>20</v>
      </c>
      <c r="C280" s="7">
        <v>5.5947930000000001</v>
      </c>
      <c r="D280" s="7">
        <v>7000000</v>
      </c>
      <c r="E280" s="7">
        <v>39163556.57</v>
      </c>
      <c r="F280" s="7">
        <v>113.854221</v>
      </c>
      <c r="G280" s="7">
        <v>114.459501</v>
      </c>
    </row>
    <row r="281" spans="1:7" x14ac:dyDescent="0.2">
      <c r="A281" s="11">
        <v>45499</v>
      </c>
      <c r="B281" s="6" t="s">
        <v>20</v>
      </c>
      <c r="C281" s="7">
        <v>5.6668390000000004</v>
      </c>
      <c r="D281" s="7">
        <v>7000000</v>
      </c>
      <c r="E281" s="7">
        <v>39667879.600000001</v>
      </c>
      <c r="F281" s="7">
        <v>115.320359</v>
      </c>
      <c r="G281" s="7">
        <v>115.945561</v>
      </c>
    </row>
    <row r="282" spans="1:7" x14ac:dyDescent="0.2">
      <c r="A282" s="11">
        <v>45502</v>
      </c>
      <c r="B282" s="6" t="s">
        <v>20</v>
      </c>
      <c r="C282" s="7">
        <v>5.6358079999999999</v>
      </c>
      <c r="D282" s="7">
        <v>7000000</v>
      </c>
      <c r="E282" s="7">
        <v>39450662.100000001</v>
      </c>
      <c r="F282" s="7">
        <v>114.688878</v>
      </c>
      <c r="G282" s="7">
        <v>115.28663</v>
      </c>
    </row>
    <row r="283" spans="1:7" x14ac:dyDescent="0.2">
      <c r="A283" s="11">
        <v>45503</v>
      </c>
      <c r="B283" s="6" t="s">
        <v>20</v>
      </c>
      <c r="C283" s="7">
        <v>5.5527059999999997</v>
      </c>
      <c r="D283" s="7">
        <v>7000000</v>
      </c>
      <c r="E283" s="7">
        <v>38868947.490000002</v>
      </c>
      <c r="F283" s="7">
        <v>112.997749</v>
      </c>
      <c r="G283" s="7">
        <v>113.622919</v>
      </c>
    </row>
    <row r="284" spans="1:7" x14ac:dyDescent="0.2">
      <c r="A284" s="11">
        <v>45504</v>
      </c>
      <c r="B284" s="6" t="s">
        <v>20</v>
      </c>
      <c r="C284" s="7">
        <v>5.7472050000000001</v>
      </c>
      <c r="D284" s="7">
        <v>7000000</v>
      </c>
      <c r="E284" s="7">
        <v>40230436.57</v>
      </c>
      <c r="F284" s="7">
        <v>116.95581</v>
      </c>
      <c r="G284" s="7">
        <v>117.583251</v>
      </c>
    </row>
    <row r="285" spans="1:7" x14ac:dyDescent="0.2">
      <c r="A285" s="11">
        <v>45505</v>
      </c>
      <c r="B285" s="6" t="s">
        <v>20</v>
      </c>
      <c r="C285" s="7">
        <v>5.5601010000000004</v>
      </c>
      <c r="D285" s="7">
        <v>7000000</v>
      </c>
      <c r="E285" s="7">
        <v>38920709.5</v>
      </c>
      <c r="F285" s="7">
        <v>113.14823800000001</v>
      </c>
      <c r="G285" s="7">
        <v>113.70936500000001</v>
      </c>
    </row>
    <row r="286" spans="1:7" x14ac:dyDescent="0.2">
      <c r="A286" s="11">
        <v>45506</v>
      </c>
      <c r="B286" s="6" t="s">
        <v>20</v>
      </c>
      <c r="C286" s="7">
        <v>5.4324149999999998</v>
      </c>
      <c r="D286" s="7">
        <v>7000000</v>
      </c>
      <c r="E286" s="7">
        <v>38026911.619999997</v>
      </c>
      <c r="F286" s="7">
        <v>110.549823</v>
      </c>
      <c r="G286" s="7">
        <v>111.066104</v>
      </c>
    </row>
    <row r="287" spans="1:7" x14ac:dyDescent="0.2">
      <c r="A287" s="11">
        <v>45509</v>
      </c>
      <c r="B287" s="6" t="s">
        <v>20</v>
      </c>
      <c r="C287" s="7">
        <v>5.3216000000000001</v>
      </c>
      <c r="D287" s="7">
        <v>7000000</v>
      </c>
      <c r="E287" s="7">
        <v>37251202.810000002</v>
      </c>
      <c r="F287" s="7">
        <v>108.29473400000001</v>
      </c>
      <c r="G287" s="7">
        <v>108.83425800000001</v>
      </c>
    </row>
    <row r="288" spans="1:7" x14ac:dyDescent="0.2">
      <c r="A288" s="11">
        <v>45510</v>
      </c>
      <c r="B288" s="6" t="s">
        <v>20</v>
      </c>
      <c r="C288" s="7">
        <v>5.297993</v>
      </c>
      <c r="D288" s="7">
        <v>7000000</v>
      </c>
      <c r="E288" s="7">
        <v>37085955.549999997</v>
      </c>
      <c r="F288" s="7">
        <v>107.814331</v>
      </c>
      <c r="G288" s="7">
        <v>108.333505</v>
      </c>
    </row>
    <row r="289" spans="1:7" x14ac:dyDescent="0.2">
      <c r="A289" s="11">
        <v>45511</v>
      </c>
      <c r="B289" s="6" t="s">
        <v>20</v>
      </c>
      <c r="C289" s="7">
        <v>5.2364620000000004</v>
      </c>
      <c r="D289" s="7">
        <v>7000000</v>
      </c>
      <c r="E289" s="7">
        <v>36655238.710000001</v>
      </c>
      <c r="F289" s="7">
        <v>106.562173</v>
      </c>
      <c r="G289" s="7">
        <v>107.112925</v>
      </c>
    </row>
    <row r="290" spans="1:7" x14ac:dyDescent="0.2">
      <c r="A290" s="11">
        <v>45512</v>
      </c>
      <c r="B290" s="6" t="s">
        <v>20</v>
      </c>
      <c r="C290" s="7">
        <v>5.3232530000000002</v>
      </c>
      <c r="D290" s="7">
        <v>7000000</v>
      </c>
      <c r="E290" s="7">
        <v>37262774.75</v>
      </c>
      <c r="F290" s="7">
        <v>108.328373</v>
      </c>
      <c r="G290" s="7">
        <v>108.86850699999999</v>
      </c>
    </row>
    <row r="291" spans="1:7" x14ac:dyDescent="0.2">
      <c r="A291" s="11">
        <v>45513</v>
      </c>
      <c r="B291" s="6" t="s">
        <v>20</v>
      </c>
      <c r="C291" s="7">
        <v>5.3782170000000002</v>
      </c>
      <c r="D291" s="7">
        <v>7000000</v>
      </c>
      <c r="E291" s="7">
        <v>37647520.549999997</v>
      </c>
      <c r="F291" s="7">
        <v>109.44689200000001</v>
      </c>
      <c r="G291" s="7">
        <v>110.011791</v>
      </c>
    </row>
    <row r="292" spans="1:7" x14ac:dyDescent="0.2">
      <c r="A292" s="11">
        <v>45516</v>
      </c>
      <c r="B292" s="6" t="s">
        <v>20</v>
      </c>
      <c r="C292" s="7">
        <v>5.4382229999999998</v>
      </c>
      <c r="D292" s="7">
        <v>7000000</v>
      </c>
      <c r="E292" s="7">
        <v>38067567.229999997</v>
      </c>
      <c r="F292" s="7">
        <v>110.66801599999999</v>
      </c>
      <c r="G292" s="7">
        <v>111.229231</v>
      </c>
    </row>
    <row r="293" spans="1:7" x14ac:dyDescent="0.2">
      <c r="A293" s="11">
        <v>45517</v>
      </c>
      <c r="B293" s="6" t="s">
        <v>20</v>
      </c>
      <c r="C293" s="7">
        <v>5.4321120000000001</v>
      </c>
      <c r="D293" s="7">
        <v>7000000</v>
      </c>
      <c r="E293" s="7">
        <v>38024787.710000001</v>
      </c>
      <c r="F293" s="7">
        <v>110.543657</v>
      </c>
      <c r="G293" s="7">
        <v>111.11474800000001</v>
      </c>
    </row>
    <row r="294" spans="1:7" x14ac:dyDescent="0.2">
      <c r="A294" s="11">
        <v>45518</v>
      </c>
      <c r="B294" s="6" t="s">
        <v>20</v>
      </c>
      <c r="C294" s="7">
        <v>5.4175760000000004</v>
      </c>
      <c r="D294" s="7">
        <v>7000000</v>
      </c>
      <c r="E294" s="7">
        <v>37923038.549999997</v>
      </c>
      <c r="F294" s="7">
        <v>110.247849</v>
      </c>
      <c r="G294" s="7">
        <v>110.839308</v>
      </c>
    </row>
    <row r="295" spans="1:7" x14ac:dyDescent="0.2">
      <c r="A295" s="11">
        <v>45519</v>
      </c>
      <c r="B295" s="6" t="s">
        <v>20</v>
      </c>
      <c r="C295" s="7">
        <v>5.5655080000000003</v>
      </c>
      <c r="D295" s="7">
        <v>7000000</v>
      </c>
      <c r="E295" s="7">
        <v>38958558.18</v>
      </c>
      <c r="F295" s="7">
        <v>113.25827</v>
      </c>
      <c r="G295" s="7">
        <v>113.891768</v>
      </c>
    </row>
    <row r="296" spans="1:7" x14ac:dyDescent="0.2">
      <c r="A296" s="11">
        <v>45520</v>
      </c>
      <c r="B296" s="6" t="s">
        <v>20</v>
      </c>
      <c r="C296" s="7">
        <v>5.6023389999999997</v>
      </c>
      <c r="D296" s="7">
        <v>7000000</v>
      </c>
      <c r="E296" s="7">
        <v>39216375.18</v>
      </c>
      <c r="F296" s="7">
        <v>114.00778200000001</v>
      </c>
      <c r="G296" s="7">
        <v>114.647334</v>
      </c>
    </row>
    <row r="297" spans="1:7" x14ac:dyDescent="0.2">
      <c r="A297" s="11">
        <v>45523</v>
      </c>
      <c r="B297" s="6" t="s">
        <v>20</v>
      </c>
      <c r="C297" s="7">
        <v>5.698283</v>
      </c>
      <c r="D297" s="7">
        <v>7000000</v>
      </c>
      <c r="E297" s="7">
        <v>39887984.219999999</v>
      </c>
      <c r="F297" s="7">
        <v>115.960246</v>
      </c>
      <c r="G297" s="7">
        <v>116.556856</v>
      </c>
    </row>
    <row r="298" spans="1:7" x14ac:dyDescent="0.2">
      <c r="A298" s="11">
        <v>45524</v>
      </c>
      <c r="B298" s="6" t="s">
        <v>20</v>
      </c>
      <c r="C298" s="7">
        <v>5.6672789999999997</v>
      </c>
      <c r="D298" s="7">
        <v>7000000</v>
      </c>
      <c r="E298" s="7">
        <v>39670959.899999999</v>
      </c>
      <c r="F298" s="7">
        <v>115.329313</v>
      </c>
      <c r="G298" s="7">
        <v>115.932433</v>
      </c>
    </row>
    <row r="299" spans="1:7" x14ac:dyDescent="0.2">
      <c r="A299" s="11">
        <v>45525</v>
      </c>
      <c r="B299" s="6" t="s">
        <v>20</v>
      </c>
      <c r="C299" s="7">
        <v>5.7361009999999997</v>
      </c>
      <c r="D299" s="7">
        <v>7018000</v>
      </c>
      <c r="E299" s="7">
        <v>40255959.990000002</v>
      </c>
      <c r="F299" s="7">
        <v>116.729843</v>
      </c>
      <c r="G299" s="7">
        <v>117.36609900000001</v>
      </c>
    </row>
    <row r="300" spans="1:7" x14ac:dyDescent="0.2">
      <c r="A300" s="11">
        <v>45526</v>
      </c>
      <c r="B300" s="6" t="s">
        <v>20</v>
      </c>
      <c r="C300" s="7">
        <v>5.6645940000000001</v>
      </c>
      <c r="D300" s="7">
        <v>7028000</v>
      </c>
      <c r="E300" s="7">
        <v>39810773.549999997</v>
      </c>
      <c r="F300" s="7">
        <v>115.274674</v>
      </c>
      <c r="G300" s="7">
        <v>115.886015</v>
      </c>
    </row>
    <row r="301" spans="1:7" x14ac:dyDescent="0.2">
      <c r="A301" s="11">
        <v>45527</v>
      </c>
      <c r="B301" s="6" t="s">
        <v>20</v>
      </c>
      <c r="C301" s="7">
        <v>5.7938970000000003</v>
      </c>
      <c r="D301" s="7">
        <v>7028000</v>
      </c>
      <c r="E301" s="7">
        <v>40719513.609999999</v>
      </c>
      <c r="F301" s="7">
        <v>117.90599400000001</v>
      </c>
      <c r="G301" s="7">
        <v>118.606527</v>
      </c>
    </row>
    <row r="302" spans="1:7" x14ac:dyDescent="0.2">
      <c r="A302" s="11">
        <v>45531</v>
      </c>
      <c r="B302" s="6" t="s">
        <v>20</v>
      </c>
      <c r="C302" s="7">
        <v>5.8466509999999996</v>
      </c>
      <c r="D302" s="7">
        <v>7028000</v>
      </c>
      <c r="E302" s="7">
        <v>41090268.609999999</v>
      </c>
      <c r="F302" s="7">
        <v>118.979539</v>
      </c>
      <c r="G302" s="7">
        <v>119.69173499999999</v>
      </c>
    </row>
    <row r="303" spans="1:7" x14ac:dyDescent="0.2">
      <c r="A303" s="11">
        <v>45532</v>
      </c>
      <c r="B303" s="6" t="s">
        <v>20</v>
      </c>
      <c r="C303" s="7">
        <v>5.6687690000000002</v>
      </c>
      <c r="D303" s="7">
        <v>7028000</v>
      </c>
      <c r="E303" s="7">
        <v>39840110.609999999</v>
      </c>
      <c r="F303" s="7">
        <v>115.359635</v>
      </c>
      <c r="G303" s="7">
        <v>116.035034</v>
      </c>
    </row>
    <row r="304" spans="1:7" x14ac:dyDescent="0.2">
      <c r="A304" s="11">
        <v>45533</v>
      </c>
      <c r="B304" s="6" t="s">
        <v>20</v>
      </c>
      <c r="C304" s="7">
        <v>5.664104</v>
      </c>
      <c r="D304" s="7">
        <v>7028000</v>
      </c>
      <c r="E304" s="7">
        <v>39807325.810000002</v>
      </c>
      <c r="F304" s="7">
        <v>115.264702</v>
      </c>
      <c r="G304" s="7">
        <v>115.934927</v>
      </c>
    </row>
    <row r="305" spans="1:7" x14ac:dyDescent="0.2">
      <c r="A305" s="11">
        <v>45534</v>
      </c>
      <c r="B305" s="6" t="s">
        <v>20</v>
      </c>
      <c r="C305" s="7">
        <v>5.7188889999999999</v>
      </c>
      <c r="D305" s="7">
        <v>7028000</v>
      </c>
      <c r="E305" s="7">
        <v>40192353.950000003</v>
      </c>
      <c r="F305" s="7">
        <v>116.37957900000001</v>
      </c>
      <c r="G305" s="7">
        <v>117.069193</v>
      </c>
    </row>
    <row r="306" spans="1:7" x14ac:dyDescent="0.2">
      <c r="A306" s="11">
        <v>45537</v>
      </c>
      <c r="B306" s="6" t="s">
        <v>20</v>
      </c>
      <c r="C306" s="7">
        <v>5.7081600000000003</v>
      </c>
      <c r="D306" s="7">
        <v>7028000</v>
      </c>
      <c r="E306" s="7">
        <v>40116950.07</v>
      </c>
      <c r="F306" s="7">
        <v>116.161243</v>
      </c>
      <c r="G306" s="7">
        <v>116.895205</v>
      </c>
    </row>
    <row r="307" spans="1:7" x14ac:dyDescent="0.2">
      <c r="A307" s="11">
        <v>45538</v>
      </c>
      <c r="B307" s="6" t="s">
        <v>20</v>
      </c>
      <c r="C307" s="7">
        <v>5.3653040000000001</v>
      </c>
      <c r="D307" s="7">
        <v>7028000</v>
      </c>
      <c r="E307" s="7">
        <v>37707358.710000001</v>
      </c>
      <c r="F307" s="7">
        <v>109.184112</v>
      </c>
      <c r="G307" s="7">
        <v>109.86542</v>
      </c>
    </row>
    <row r="308" spans="1:7" x14ac:dyDescent="0.2">
      <c r="A308" s="11">
        <v>45539</v>
      </c>
      <c r="B308" s="6" t="s">
        <v>20</v>
      </c>
      <c r="C308" s="7">
        <v>5.3334820000000001</v>
      </c>
      <c r="D308" s="7">
        <v>7028000</v>
      </c>
      <c r="E308" s="7">
        <v>37483717.609999999</v>
      </c>
      <c r="F308" s="7">
        <v>108.53653300000001</v>
      </c>
      <c r="G308" s="7">
        <v>109.197328</v>
      </c>
    </row>
    <row r="309" spans="1:7" x14ac:dyDescent="0.2">
      <c r="A309" s="11">
        <v>45540</v>
      </c>
      <c r="B309" s="6" t="s">
        <v>20</v>
      </c>
      <c r="C309" s="7">
        <v>5.3177899999999996</v>
      </c>
      <c r="D309" s="7">
        <v>7028000</v>
      </c>
      <c r="E309" s="7">
        <v>37373429.299999997</v>
      </c>
      <c r="F309" s="7">
        <v>108.217201</v>
      </c>
      <c r="G309" s="7">
        <v>108.87608400000001</v>
      </c>
    </row>
    <row r="310" spans="1:7" x14ac:dyDescent="0.2">
      <c r="A310" s="11">
        <v>45541</v>
      </c>
      <c r="B310" s="6" t="s">
        <v>20</v>
      </c>
      <c r="C310" s="7">
        <v>5.1974119999999999</v>
      </c>
      <c r="D310" s="7">
        <v>7028000</v>
      </c>
      <c r="E310" s="7">
        <v>36527417.380000003</v>
      </c>
      <c r="F310" s="7">
        <v>105.767505</v>
      </c>
      <c r="G310" s="7">
        <v>106.361654</v>
      </c>
    </row>
    <row r="311" spans="1:7" x14ac:dyDescent="0.2">
      <c r="A311" s="11">
        <v>45544</v>
      </c>
      <c r="B311" s="6" t="s">
        <v>20</v>
      </c>
      <c r="C311" s="7">
        <v>5.2163269999999997</v>
      </c>
      <c r="D311" s="7">
        <v>7028000</v>
      </c>
      <c r="E311" s="7">
        <v>36660346.549999997</v>
      </c>
      <c r="F311" s="7">
        <v>106.15242499999999</v>
      </c>
      <c r="G311" s="7">
        <v>106.81336899999999</v>
      </c>
    </row>
    <row r="312" spans="1:7" x14ac:dyDescent="0.2">
      <c r="A312" s="11">
        <v>45545</v>
      </c>
      <c r="B312" s="6" t="s">
        <v>20</v>
      </c>
      <c r="C312" s="7">
        <v>5.21373</v>
      </c>
      <c r="D312" s="7">
        <v>7028000</v>
      </c>
      <c r="E312" s="7">
        <v>36642096.520000003</v>
      </c>
      <c r="F312" s="7">
        <v>106.099576</v>
      </c>
      <c r="G312" s="7">
        <v>106.734527</v>
      </c>
    </row>
    <row r="313" spans="1:7" x14ac:dyDescent="0.2">
      <c r="A313" s="11">
        <v>45546</v>
      </c>
      <c r="B313" s="6" t="s">
        <v>20</v>
      </c>
      <c r="C313" s="7">
        <v>5.2846140000000004</v>
      </c>
      <c r="D313" s="7">
        <v>7028000</v>
      </c>
      <c r="E313" s="7">
        <v>37140271.890000001</v>
      </c>
      <c r="F313" s="7">
        <v>107.542068</v>
      </c>
      <c r="G313" s="7">
        <v>108.21375500000001</v>
      </c>
    </row>
    <row r="314" spans="1:7" x14ac:dyDescent="0.2">
      <c r="A314" s="11">
        <v>45547</v>
      </c>
      <c r="B314" s="6" t="s">
        <v>20</v>
      </c>
      <c r="C314" s="7">
        <v>5.4622219999999997</v>
      </c>
      <c r="D314" s="7">
        <v>7028000</v>
      </c>
      <c r="E314" s="7">
        <v>38388500.93</v>
      </c>
      <c r="F314" s="7">
        <v>111.156397</v>
      </c>
      <c r="G314" s="7">
        <v>111.830331</v>
      </c>
    </row>
    <row r="315" spans="1:7" x14ac:dyDescent="0.2">
      <c r="A315" s="11">
        <v>45548</v>
      </c>
      <c r="B315" s="6" t="s">
        <v>20</v>
      </c>
      <c r="C315" s="7">
        <v>5.5656790000000003</v>
      </c>
      <c r="D315" s="7">
        <v>7028000</v>
      </c>
      <c r="E315" s="7">
        <v>39115598.640000001</v>
      </c>
      <c r="F315" s="7">
        <v>113.26175000000001</v>
      </c>
      <c r="G315" s="7">
        <v>113.957431</v>
      </c>
    </row>
    <row r="316" spans="1:7" x14ac:dyDescent="0.2">
      <c r="A316" s="11">
        <v>45551</v>
      </c>
      <c r="B316" s="6" t="s">
        <v>20</v>
      </c>
      <c r="C316" s="7">
        <v>5.5853349999999997</v>
      </c>
      <c r="D316" s="7">
        <v>7028000</v>
      </c>
      <c r="E316" s="7">
        <v>39253739.600000001</v>
      </c>
      <c r="F316" s="7">
        <v>113.66175</v>
      </c>
      <c r="G316" s="7">
        <v>114.36541</v>
      </c>
    </row>
    <row r="317" spans="1:7" x14ac:dyDescent="0.2">
      <c r="A317" s="11">
        <v>45552</v>
      </c>
      <c r="B317" s="6" t="s">
        <v>20</v>
      </c>
      <c r="C317" s="7">
        <v>5.6260260000000004</v>
      </c>
      <c r="D317" s="7">
        <v>7028000</v>
      </c>
      <c r="E317" s="7">
        <v>39539711.049999997</v>
      </c>
      <c r="F317" s="7">
        <v>114.489813</v>
      </c>
      <c r="G317" s="7">
        <v>115.20101200000001</v>
      </c>
    </row>
    <row r="318" spans="1:7" x14ac:dyDescent="0.2">
      <c r="A318" s="11">
        <v>45553</v>
      </c>
      <c r="B318" s="6" t="s">
        <v>20</v>
      </c>
      <c r="C318" s="7">
        <v>5.6472199999999999</v>
      </c>
      <c r="D318" s="7">
        <v>7028000</v>
      </c>
      <c r="E318" s="7">
        <v>39688666.240000002</v>
      </c>
      <c r="F318" s="7">
        <v>114.92111199999999</v>
      </c>
      <c r="G318" s="7">
        <v>115.658221</v>
      </c>
    </row>
    <row r="319" spans="1:7" x14ac:dyDescent="0.2">
      <c r="A319" s="11">
        <v>45554</v>
      </c>
      <c r="B319" s="6" t="s">
        <v>20</v>
      </c>
      <c r="C319" s="7">
        <v>5.8409760000000004</v>
      </c>
      <c r="D319" s="7">
        <v>7028000</v>
      </c>
      <c r="E319" s="7">
        <v>41050384.549999997</v>
      </c>
      <c r="F319" s="7">
        <v>118.864053</v>
      </c>
      <c r="G319" s="7">
        <v>119.607046</v>
      </c>
    </row>
    <row r="320" spans="1:7" x14ac:dyDescent="0.2">
      <c r="A320" s="11">
        <v>45555</v>
      </c>
      <c r="B320" s="6" t="s">
        <v>20</v>
      </c>
      <c r="C320" s="7">
        <v>5.7636989999999999</v>
      </c>
      <c r="D320" s="7">
        <v>7028000</v>
      </c>
      <c r="E320" s="7">
        <v>40507282.75</v>
      </c>
      <c r="F320" s="7">
        <v>117.291464</v>
      </c>
      <c r="G320" s="7">
        <v>118.06962900000001</v>
      </c>
    </row>
    <row r="321" spans="1:7" x14ac:dyDescent="0.2">
      <c r="A321" s="11">
        <v>45558</v>
      </c>
      <c r="B321" s="6" t="s">
        <v>20</v>
      </c>
      <c r="C321" s="7">
        <v>5.8113320000000002</v>
      </c>
      <c r="D321" s="7">
        <v>7028000</v>
      </c>
      <c r="E321" s="7">
        <v>40842046.649999999</v>
      </c>
      <c r="F321" s="7">
        <v>118.260797</v>
      </c>
      <c r="G321" s="7">
        <v>119.082657</v>
      </c>
    </row>
    <row r="322" spans="1:7" x14ac:dyDescent="0.2">
      <c r="A322" s="11">
        <v>45559</v>
      </c>
      <c r="B322" s="6" t="s">
        <v>20</v>
      </c>
      <c r="C322" s="7">
        <v>6.0926989999999996</v>
      </c>
      <c r="D322" s="7">
        <v>7028000</v>
      </c>
      <c r="E322" s="7">
        <v>42819490.759999998</v>
      </c>
      <c r="F322" s="7">
        <v>123.98662400000001</v>
      </c>
      <c r="G322" s="7">
        <v>124.81953300000001</v>
      </c>
    </row>
    <row r="323" spans="1:7" x14ac:dyDescent="0.2">
      <c r="A323" s="11">
        <v>45560</v>
      </c>
      <c r="B323" s="6" t="s">
        <v>20</v>
      </c>
      <c r="C323" s="7">
        <v>6.0889139999999999</v>
      </c>
      <c r="D323" s="7">
        <v>7034000</v>
      </c>
      <c r="E323" s="7">
        <v>42829427.079999998</v>
      </c>
      <c r="F323" s="7">
        <v>123.909599</v>
      </c>
      <c r="G323" s="7">
        <v>124.73975799999999</v>
      </c>
    </row>
    <row r="324" spans="1:7" x14ac:dyDescent="0.2">
      <c r="A324" s="11">
        <v>45561</v>
      </c>
      <c r="B324" s="6" t="s">
        <v>20</v>
      </c>
      <c r="C324" s="7">
        <v>6.3652069999999998</v>
      </c>
      <c r="D324" s="7">
        <v>7039674</v>
      </c>
      <c r="E324" s="7">
        <v>44808988.740000002</v>
      </c>
      <c r="F324" s="7">
        <v>129.53217100000001</v>
      </c>
      <c r="G324" s="7">
        <v>130.42605599999999</v>
      </c>
    </row>
    <row r="325" spans="1:7" x14ac:dyDescent="0.2">
      <c r="A325" s="11">
        <v>45562</v>
      </c>
      <c r="B325" s="6" t="s">
        <v>20</v>
      </c>
      <c r="C325" s="7">
        <v>6.3530490000000004</v>
      </c>
      <c r="D325" s="7">
        <v>7039674</v>
      </c>
      <c r="E325" s="7">
        <v>44723397.82</v>
      </c>
      <c r="F325" s="7">
        <v>129.28475499999999</v>
      </c>
      <c r="G325" s="7">
        <v>130.20299700000001</v>
      </c>
    </row>
    <row r="326" spans="1:7" x14ac:dyDescent="0.2">
      <c r="A326" s="11">
        <v>45565</v>
      </c>
      <c r="B326" s="6" t="s">
        <v>20</v>
      </c>
      <c r="C326" s="7">
        <v>6.2877479999999997</v>
      </c>
      <c r="D326" s="7">
        <v>7044597</v>
      </c>
      <c r="E326" s="7">
        <v>44294655.590000004</v>
      </c>
      <c r="F326" s="7">
        <v>127.955878</v>
      </c>
      <c r="G326" s="7">
        <v>128.84691599999999</v>
      </c>
    </row>
    <row r="327" spans="1:7" x14ac:dyDescent="0.2">
      <c r="A327" s="11">
        <v>45566</v>
      </c>
      <c r="B327" s="6" t="s">
        <v>20</v>
      </c>
      <c r="C327" s="7">
        <v>6.278359</v>
      </c>
      <c r="D327" s="7">
        <v>7049597</v>
      </c>
      <c r="E327" s="7">
        <v>44259901.950000003</v>
      </c>
      <c r="F327" s="7">
        <v>127.76481099999999</v>
      </c>
      <c r="G327" s="7">
        <v>128.66510600000001</v>
      </c>
    </row>
    <row r="328" spans="1:7" x14ac:dyDescent="0.2">
      <c r="A328" s="11">
        <v>45567</v>
      </c>
      <c r="B328" s="6" t="s">
        <v>20</v>
      </c>
      <c r="C328" s="7">
        <v>6.3106289999999996</v>
      </c>
      <c r="D328" s="7">
        <v>7049597</v>
      </c>
      <c r="E328" s="7">
        <v>44487395.630000003</v>
      </c>
      <c r="F328" s="7">
        <v>128.42150699999999</v>
      </c>
      <c r="G328" s="7">
        <v>129.312501</v>
      </c>
    </row>
    <row r="329" spans="1:7" x14ac:dyDescent="0.2">
      <c r="A329" s="11">
        <v>45568</v>
      </c>
      <c r="B329" s="6" t="s">
        <v>20</v>
      </c>
      <c r="C329" s="7">
        <v>6.1657279999999997</v>
      </c>
      <c r="D329" s="7">
        <v>7049597</v>
      </c>
      <c r="E329" s="7">
        <v>43465899.310000002</v>
      </c>
      <c r="F329" s="7">
        <v>125.472767</v>
      </c>
      <c r="G329" s="7">
        <v>126.34765899999999</v>
      </c>
    </row>
    <row r="330" spans="1:7" x14ac:dyDescent="0.2">
      <c r="A330" s="11">
        <v>45569</v>
      </c>
      <c r="B330" s="6" t="s">
        <v>20</v>
      </c>
      <c r="C330" s="7">
        <v>6.236834</v>
      </c>
      <c r="D330" s="7">
        <v>7049597</v>
      </c>
      <c r="E330" s="7">
        <v>43967169.210000001</v>
      </c>
      <c r="F330" s="7">
        <v>126.919776</v>
      </c>
      <c r="G330" s="7">
        <v>127.81663399999999</v>
      </c>
    </row>
    <row r="331" spans="1:7" x14ac:dyDescent="0.2">
      <c r="A331" s="11">
        <v>45572</v>
      </c>
      <c r="B331" s="6" t="s">
        <v>20</v>
      </c>
      <c r="C331" s="7">
        <v>6.2198779999999996</v>
      </c>
      <c r="D331" s="7">
        <v>7049597</v>
      </c>
      <c r="E331" s="7">
        <v>43847635.259999998</v>
      </c>
      <c r="F331" s="7">
        <v>126.574721</v>
      </c>
      <c r="G331" s="7">
        <v>127.472825</v>
      </c>
    </row>
    <row r="332" spans="1:7" x14ac:dyDescent="0.2">
      <c r="A332" s="11">
        <v>45573</v>
      </c>
      <c r="B332" s="6" t="s">
        <v>20</v>
      </c>
      <c r="C332" s="7">
        <v>6.0018909999999996</v>
      </c>
      <c r="D332" s="7">
        <v>7049597</v>
      </c>
      <c r="E332" s="7">
        <v>42310918.170000002</v>
      </c>
      <c r="F332" s="7">
        <v>122.138679</v>
      </c>
      <c r="G332" s="7">
        <v>122.999443</v>
      </c>
    </row>
    <row r="333" spans="1:7" x14ac:dyDescent="0.2">
      <c r="A333" s="11">
        <v>45574</v>
      </c>
      <c r="B333" s="6" t="s">
        <v>20</v>
      </c>
      <c r="C333" s="7">
        <v>5.9922120000000003</v>
      </c>
      <c r="D333" s="7">
        <v>7049597</v>
      </c>
      <c r="E333" s="7">
        <v>42242682.939999998</v>
      </c>
      <c r="F333" s="7">
        <v>121.941711</v>
      </c>
      <c r="G333" s="7">
        <v>122.80862500000001</v>
      </c>
    </row>
    <row r="334" spans="1:7" x14ac:dyDescent="0.2">
      <c r="A334" s="11">
        <v>45575</v>
      </c>
      <c r="B334" s="6" t="s">
        <v>20</v>
      </c>
      <c r="C334" s="7">
        <v>6.0413500000000004</v>
      </c>
      <c r="D334" s="7">
        <v>7054597</v>
      </c>
      <c r="E334" s="7">
        <v>42619291.009999998</v>
      </c>
      <c r="F334" s="7">
        <v>122.94167</v>
      </c>
      <c r="G334" s="7">
        <v>123.815832</v>
      </c>
    </row>
    <row r="335" spans="1:7" x14ac:dyDescent="0.2">
      <c r="A335" s="11">
        <v>45576</v>
      </c>
      <c r="B335" s="6" t="s">
        <v>20</v>
      </c>
      <c r="C335" s="7">
        <v>6.1070779999999996</v>
      </c>
      <c r="D335" s="7">
        <v>7554597</v>
      </c>
      <c r="E335" s="7">
        <v>46136520.32</v>
      </c>
      <c r="F335" s="7">
        <v>124.27923699999999</v>
      </c>
      <c r="G335" s="7">
        <v>125.16426300000001</v>
      </c>
    </row>
    <row r="336" spans="1:7" x14ac:dyDescent="0.2">
      <c r="A336" s="11">
        <v>45579</v>
      </c>
      <c r="B336" s="6" t="s">
        <v>20</v>
      </c>
      <c r="C336" s="7">
        <v>6.1024919999999998</v>
      </c>
      <c r="D336" s="7">
        <v>7559597</v>
      </c>
      <c r="E336" s="7">
        <v>46132380.729999997</v>
      </c>
      <c r="F336" s="7">
        <v>124.185912</v>
      </c>
      <c r="G336" s="7">
        <v>125.064831</v>
      </c>
    </row>
    <row r="337" spans="1:7" x14ac:dyDescent="0.2">
      <c r="A337" s="11">
        <v>45580</v>
      </c>
      <c r="B337" s="6" t="s">
        <v>20</v>
      </c>
      <c r="C337" s="7">
        <v>5.9708069999999998</v>
      </c>
      <c r="D337" s="7">
        <v>7559597</v>
      </c>
      <c r="E337" s="7">
        <v>45136898.039999999</v>
      </c>
      <c r="F337" s="7">
        <v>121.506118</v>
      </c>
      <c r="G337" s="7">
        <v>122.37699000000001</v>
      </c>
    </row>
    <row r="338" spans="1:7" x14ac:dyDescent="0.2">
      <c r="A338" s="11">
        <v>45581</v>
      </c>
      <c r="B338" s="6" t="s">
        <v>20</v>
      </c>
      <c r="C338" s="7">
        <v>6.0216269999999996</v>
      </c>
      <c r="D338" s="7">
        <v>7559597</v>
      </c>
      <c r="E338" s="7">
        <v>45521075.530000001</v>
      </c>
      <c r="F338" s="7">
        <v>122.540307</v>
      </c>
      <c r="G338" s="7">
        <v>123.42925099999999</v>
      </c>
    </row>
    <row r="339" spans="1:7" x14ac:dyDescent="0.2">
      <c r="A339" s="11">
        <v>45582</v>
      </c>
      <c r="B339" s="6" t="s">
        <v>20</v>
      </c>
      <c r="C339" s="7">
        <v>5.9770029999999998</v>
      </c>
      <c r="D339" s="7">
        <v>8059597</v>
      </c>
      <c r="E339" s="7">
        <v>48172241.899999999</v>
      </c>
      <c r="F339" s="7">
        <v>121.63220699999999</v>
      </c>
      <c r="G339" s="7">
        <v>122.519192</v>
      </c>
    </row>
    <row r="340" spans="1:7" x14ac:dyDescent="0.2">
      <c r="A340" s="11">
        <v>45583</v>
      </c>
      <c r="B340" s="6" t="s">
        <v>20</v>
      </c>
      <c r="C340" s="7">
        <v>6.0455819999999996</v>
      </c>
      <c r="D340" s="7">
        <v>8059597</v>
      </c>
      <c r="E340" s="7">
        <v>48724960.409999996</v>
      </c>
      <c r="F340" s="7">
        <v>123.02779200000001</v>
      </c>
      <c r="G340" s="7">
        <v>123.918137</v>
      </c>
    </row>
    <row r="341" spans="1:7" x14ac:dyDescent="0.2">
      <c r="A341" s="11">
        <v>45586</v>
      </c>
      <c r="B341" s="6" t="s">
        <v>20</v>
      </c>
      <c r="C341" s="7">
        <v>6.0252910000000002</v>
      </c>
      <c r="D341" s="7">
        <v>8059597</v>
      </c>
      <c r="E341" s="7">
        <v>48561422.780000001</v>
      </c>
      <c r="F341" s="7">
        <v>122.614869</v>
      </c>
      <c r="G341" s="7">
        <v>123.51311699999999</v>
      </c>
    </row>
    <row r="342" spans="1:7" x14ac:dyDescent="0.2">
      <c r="A342" s="11">
        <v>45587</v>
      </c>
      <c r="B342" s="6" t="s">
        <v>20</v>
      </c>
      <c r="C342" s="7">
        <v>6.054214</v>
      </c>
      <c r="D342" s="7">
        <v>8059597</v>
      </c>
      <c r="E342" s="7">
        <v>48794529.549999997</v>
      </c>
      <c r="F342" s="7">
        <v>123.203453</v>
      </c>
      <c r="G342" s="7">
        <v>124.106722</v>
      </c>
    </row>
    <row r="343" spans="1:7" x14ac:dyDescent="0.2">
      <c r="A343" s="11">
        <v>45588</v>
      </c>
      <c r="B343" s="6" t="s">
        <v>20</v>
      </c>
      <c r="C343" s="7">
        <v>5.9732190000000003</v>
      </c>
      <c r="D343" s="7">
        <v>8059597</v>
      </c>
      <c r="E343" s="7">
        <v>48141740.210000001</v>
      </c>
      <c r="F343" s="7">
        <v>121.55520199999999</v>
      </c>
      <c r="G343" s="7">
        <v>122.45385899999999</v>
      </c>
    </row>
    <row r="344" spans="1:7" x14ac:dyDescent="0.2">
      <c r="A344" s="11">
        <v>45589</v>
      </c>
      <c r="B344" s="6" t="s">
        <v>20</v>
      </c>
      <c r="C344" s="7">
        <v>5.9013020000000003</v>
      </c>
      <c r="D344" s="7">
        <v>8059597</v>
      </c>
      <c r="E344" s="7">
        <v>47562118.409999996</v>
      </c>
      <c r="F344" s="7">
        <v>120.091689</v>
      </c>
      <c r="G344" s="7">
        <v>120.96987300000001</v>
      </c>
    </row>
    <row r="345" spans="1:7" x14ac:dyDescent="0.2">
      <c r="A345" s="11">
        <v>45590</v>
      </c>
      <c r="B345" s="6" t="s">
        <v>20</v>
      </c>
      <c r="C345" s="7">
        <v>5.9447919999999996</v>
      </c>
      <c r="D345" s="7">
        <v>8059597</v>
      </c>
      <c r="E345" s="7">
        <v>47912633.810000002</v>
      </c>
      <c r="F345" s="7">
        <v>120.97671200000001</v>
      </c>
      <c r="G345" s="7">
        <v>121.852358</v>
      </c>
    </row>
    <row r="346" spans="1:7" x14ac:dyDescent="0.2">
      <c r="A346" s="11">
        <v>45593</v>
      </c>
      <c r="B346" s="6" t="s">
        <v>20</v>
      </c>
      <c r="C346" s="7">
        <v>5.9255779999999998</v>
      </c>
      <c r="D346" s="7">
        <v>8059597</v>
      </c>
      <c r="E346" s="7">
        <v>47757778.219999999</v>
      </c>
      <c r="F346" s="7">
        <v>120.585707</v>
      </c>
      <c r="G346" s="7">
        <v>121.46507</v>
      </c>
    </row>
    <row r="347" spans="1:7" x14ac:dyDescent="0.2">
      <c r="A347" s="11">
        <v>45594</v>
      </c>
      <c r="B347" s="6" t="s">
        <v>20</v>
      </c>
      <c r="C347" s="7">
        <v>5.9306919999999996</v>
      </c>
      <c r="D347" s="7">
        <v>8059597</v>
      </c>
      <c r="E347" s="7">
        <v>47798995.130000003</v>
      </c>
      <c r="F347" s="7">
        <v>120.68977700000001</v>
      </c>
      <c r="G347" s="7">
        <v>121.56249800000001</v>
      </c>
    </row>
    <row r="348" spans="1:7" x14ac:dyDescent="0.2">
      <c r="A348" s="11">
        <v>45595</v>
      </c>
      <c r="B348" s="6" t="s">
        <v>20</v>
      </c>
      <c r="C348" s="7">
        <v>5.8634449999999996</v>
      </c>
      <c r="D348" s="7">
        <v>8059597</v>
      </c>
      <c r="E348" s="7">
        <v>47257010.170000002</v>
      </c>
      <c r="F348" s="7">
        <v>119.321298</v>
      </c>
      <c r="G348" s="7">
        <v>120.190594</v>
      </c>
    </row>
    <row r="349" spans="1:7" x14ac:dyDescent="0.2">
      <c r="A349" s="11">
        <v>45596</v>
      </c>
      <c r="B349" s="6" t="s">
        <v>20</v>
      </c>
      <c r="C349" s="7">
        <v>5.7427590000000004</v>
      </c>
      <c r="D349" s="7">
        <v>8059597</v>
      </c>
      <c r="E349" s="7">
        <v>46284328.950000003</v>
      </c>
      <c r="F349" s="7">
        <v>116.865334</v>
      </c>
      <c r="G349" s="7">
        <v>117.720878</v>
      </c>
    </row>
    <row r="350" spans="1:7" x14ac:dyDescent="0.2">
      <c r="A350" s="11">
        <v>45597</v>
      </c>
      <c r="B350" s="6" t="s">
        <v>20</v>
      </c>
      <c r="C350" s="7">
        <v>5.7827380000000002</v>
      </c>
      <c r="D350" s="7">
        <v>8059597</v>
      </c>
      <c r="E350" s="7">
        <v>46606542.82</v>
      </c>
      <c r="F350" s="7">
        <v>117.67890800000001</v>
      </c>
      <c r="G350" s="7">
        <v>118.535313</v>
      </c>
    </row>
    <row r="351" spans="1:7" x14ac:dyDescent="0.2">
      <c r="A351" s="11">
        <v>45600</v>
      </c>
      <c r="B351" s="6" t="s">
        <v>20</v>
      </c>
      <c r="C351" s="7">
        <v>5.8140749999999999</v>
      </c>
      <c r="D351" s="7">
        <v>8059597</v>
      </c>
      <c r="E351" s="7">
        <v>46859102.219999999</v>
      </c>
      <c r="F351" s="7">
        <v>118.31661699999999</v>
      </c>
      <c r="G351" s="7">
        <v>119.18459900000001</v>
      </c>
    </row>
    <row r="352" spans="1:7" x14ac:dyDescent="0.2">
      <c r="A352" s="11">
        <v>45601</v>
      </c>
      <c r="B352" s="6" t="s">
        <v>20</v>
      </c>
      <c r="C352" s="7">
        <v>5.8943089999999998</v>
      </c>
      <c r="D352" s="7">
        <v>8059597</v>
      </c>
      <c r="E352" s="7">
        <v>47505759.899999999</v>
      </c>
      <c r="F352" s="7">
        <v>119.949381</v>
      </c>
      <c r="G352" s="7">
        <v>120.83730799999999</v>
      </c>
    </row>
    <row r="353" spans="1:7" x14ac:dyDescent="0.2">
      <c r="A353" s="11">
        <v>45602</v>
      </c>
      <c r="B353" s="6" t="s">
        <v>20</v>
      </c>
      <c r="C353" s="7">
        <v>5.7911659999999996</v>
      </c>
      <c r="D353" s="7">
        <v>8059597</v>
      </c>
      <c r="E353" s="7">
        <v>46674465.710000001</v>
      </c>
      <c r="F353" s="7">
        <v>117.850418</v>
      </c>
      <c r="G353" s="7">
        <v>118.710368</v>
      </c>
    </row>
    <row r="354" spans="1:7" x14ac:dyDescent="0.2">
      <c r="A354" s="11">
        <v>45603</v>
      </c>
      <c r="B354" s="6" t="s">
        <v>20</v>
      </c>
      <c r="C354" s="7">
        <v>6.0072979999999996</v>
      </c>
      <c r="D354" s="7">
        <v>8059597</v>
      </c>
      <c r="E354" s="7">
        <v>48416407.840000004</v>
      </c>
      <c r="F354" s="7">
        <v>122.248711</v>
      </c>
      <c r="G354" s="7">
        <v>123.13681099999999</v>
      </c>
    </row>
    <row r="355" spans="1:7" x14ac:dyDescent="0.2">
      <c r="A355" s="11">
        <v>45604</v>
      </c>
      <c r="B355" s="6" t="s">
        <v>20</v>
      </c>
      <c r="C355" s="7">
        <v>5.7888000000000002</v>
      </c>
      <c r="D355" s="7">
        <v>8059597</v>
      </c>
      <c r="E355" s="7">
        <v>46655396.340000004</v>
      </c>
      <c r="F355" s="7">
        <v>117.80226999999999</v>
      </c>
      <c r="G355" s="7">
        <v>118.667171</v>
      </c>
    </row>
    <row r="356" spans="1:7" x14ac:dyDescent="0.2">
      <c r="A356" s="11">
        <v>45607</v>
      </c>
      <c r="B356" s="6" t="s">
        <v>20</v>
      </c>
      <c r="C356" s="7">
        <v>5.6447799999999999</v>
      </c>
      <c r="D356" s="7">
        <v>8059597</v>
      </c>
      <c r="E356" s="7">
        <v>45494655.68</v>
      </c>
      <c r="F356" s="7">
        <v>114.871458</v>
      </c>
      <c r="G356" s="7">
        <v>115.720534</v>
      </c>
    </row>
    <row r="357" spans="1:7" x14ac:dyDescent="0.2">
      <c r="A357" s="11">
        <v>45608</v>
      </c>
      <c r="B357" s="6" t="s">
        <v>20</v>
      </c>
      <c r="C357" s="7">
        <v>5.5114099999999997</v>
      </c>
      <c r="D357" s="7">
        <v>8059597</v>
      </c>
      <c r="E357" s="7">
        <v>44419744.039999999</v>
      </c>
      <c r="F357" s="7">
        <v>112.157374</v>
      </c>
      <c r="G357" s="7">
        <v>112.985433</v>
      </c>
    </row>
    <row r="358" spans="1:7" x14ac:dyDescent="0.2">
      <c r="A358" s="11">
        <v>45609</v>
      </c>
      <c r="B358" s="6" t="s">
        <v>20</v>
      </c>
      <c r="C358" s="7">
        <v>5.4295739999999997</v>
      </c>
      <c r="D358" s="7">
        <v>8059597</v>
      </c>
      <c r="E358" s="7">
        <v>43760180.359999999</v>
      </c>
      <c r="F358" s="7">
        <v>110.492009</v>
      </c>
      <c r="G358" s="7">
        <v>111.297979</v>
      </c>
    </row>
    <row r="359" spans="1:7" x14ac:dyDescent="0.2">
      <c r="A359" s="11">
        <v>45610</v>
      </c>
      <c r="B359" s="6" t="s">
        <v>20</v>
      </c>
      <c r="C359" s="7">
        <v>5.3989779999999996</v>
      </c>
      <c r="D359" s="7">
        <v>8059597</v>
      </c>
      <c r="E359" s="7">
        <v>43513593.579999998</v>
      </c>
      <c r="F359" s="7">
        <v>109.869379</v>
      </c>
      <c r="G359" s="7">
        <v>110.666625</v>
      </c>
    </row>
    <row r="360" spans="1:7" x14ac:dyDescent="0.2">
      <c r="A360" s="11">
        <v>45611</v>
      </c>
      <c r="B360" s="6" t="s">
        <v>20</v>
      </c>
      <c r="C360" s="7">
        <v>5.387327</v>
      </c>
      <c r="D360" s="7">
        <v>8059597</v>
      </c>
      <c r="E360" s="7">
        <v>43419686.340000004</v>
      </c>
      <c r="F360" s="7">
        <v>109.63228100000001</v>
      </c>
      <c r="G360" s="7">
        <v>110.424009</v>
      </c>
    </row>
    <row r="361" spans="1:7" x14ac:dyDescent="0.2">
      <c r="A361" s="11">
        <v>45614</v>
      </c>
      <c r="B361" s="6" t="s">
        <v>20</v>
      </c>
      <c r="C361" s="7">
        <v>5.5061710000000001</v>
      </c>
      <c r="D361" s="7">
        <v>8059597</v>
      </c>
      <c r="E361" s="7">
        <v>44377523.579999998</v>
      </c>
      <c r="F361" s="7">
        <v>112.05076</v>
      </c>
      <c r="G361" s="7">
        <v>112.870144</v>
      </c>
    </row>
    <row r="362" spans="1:7" x14ac:dyDescent="0.2">
      <c r="A362" s="11">
        <v>45615</v>
      </c>
      <c r="B362" s="6" t="s">
        <v>20</v>
      </c>
      <c r="C362" s="7">
        <v>5.5807450000000003</v>
      </c>
      <c r="D362" s="7">
        <v>8059597</v>
      </c>
      <c r="E362" s="7">
        <v>44978558.280000001</v>
      </c>
      <c r="F362" s="7">
        <v>113.568344</v>
      </c>
      <c r="G362" s="7">
        <v>114.406358</v>
      </c>
    </row>
    <row r="363" spans="1:7" x14ac:dyDescent="0.2">
      <c r="A363" s="11">
        <v>45616</v>
      </c>
      <c r="B363" s="6" t="s">
        <v>20</v>
      </c>
      <c r="C363" s="7">
        <v>5.5749079999999998</v>
      </c>
      <c r="D363" s="7">
        <v>8059597</v>
      </c>
      <c r="E363" s="7">
        <v>44931519.149999999</v>
      </c>
      <c r="F363" s="7">
        <v>113.449561</v>
      </c>
      <c r="G363" s="7">
        <v>114.29621</v>
      </c>
    </row>
    <row r="364" spans="1:7" x14ac:dyDescent="0.2">
      <c r="A364" s="11">
        <v>45617</v>
      </c>
      <c r="B364" s="6" t="s">
        <v>20</v>
      </c>
      <c r="C364" s="7">
        <v>5.5981069999999997</v>
      </c>
      <c r="D364" s="7">
        <v>8059597</v>
      </c>
      <c r="E364" s="7">
        <v>45118492.439999998</v>
      </c>
      <c r="F364" s="7">
        <v>113.921661</v>
      </c>
      <c r="G364" s="7">
        <v>114.771761</v>
      </c>
    </row>
    <row r="365" spans="1:7" x14ac:dyDescent="0.2">
      <c r="A365" s="11">
        <v>45618</v>
      </c>
      <c r="B365" s="6" t="s">
        <v>20</v>
      </c>
      <c r="C365" s="7">
        <v>5.5679610000000004</v>
      </c>
      <c r="D365" s="7">
        <v>8059597</v>
      </c>
      <c r="E365" s="7">
        <v>44875525.340000004</v>
      </c>
      <c r="F365" s="7">
        <v>113.308189</v>
      </c>
      <c r="G365" s="7">
        <v>114.153724</v>
      </c>
    </row>
    <row r="366" spans="1:7" x14ac:dyDescent="0.2">
      <c r="A366" s="11">
        <v>45621</v>
      </c>
      <c r="B366" s="6" t="s">
        <v>20</v>
      </c>
      <c r="C366" s="7">
        <v>5.5627829999999996</v>
      </c>
      <c r="D366" s="7">
        <v>8059597</v>
      </c>
      <c r="E366" s="7">
        <v>44833794.380000003</v>
      </c>
      <c r="F366" s="7">
        <v>113.202816</v>
      </c>
      <c r="G366" s="7">
        <v>114.047411</v>
      </c>
    </row>
    <row r="367" spans="1:7" x14ac:dyDescent="0.2">
      <c r="A367" s="11">
        <v>45622</v>
      </c>
      <c r="B367" s="6" t="s">
        <v>20</v>
      </c>
      <c r="C367" s="7">
        <v>5.4662410000000001</v>
      </c>
      <c r="D367" s="7">
        <v>8064059</v>
      </c>
      <c r="E367" s="7">
        <v>44080092.310000002</v>
      </c>
      <c r="F367" s="7">
        <v>111.23818300000001</v>
      </c>
      <c r="G367" s="7">
        <v>112.07414199999999</v>
      </c>
    </row>
    <row r="368" spans="1:7" x14ac:dyDescent="0.2">
      <c r="A368" s="11">
        <v>45623</v>
      </c>
      <c r="B368" s="6" t="s">
        <v>20</v>
      </c>
      <c r="C368" s="7">
        <v>5.4953960000000004</v>
      </c>
      <c r="D368" s="7">
        <v>8064059</v>
      </c>
      <c r="E368" s="7">
        <v>44315201.880000003</v>
      </c>
      <c r="F368" s="7">
        <v>111.831489</v>
      </c>
      <c r="G368" s="7">
        <v>112.671725</v>
      </c>
    </row>
    <row r="369" spans="1:7" x14ac:dyDescent="0.2">
      <c r="A369" s="11">
        <v>45624</v>
      </c>
      <c r="B369" s="6" t="s">
        <v>20</v>
      </c>
      <c r="C369" s="7">
        <v>5.4973900000000002</v>
      </c>
      <c r="D369" s="7">
        <v>8064059</v>
      </c>
      <c r="E369" s="7">
        <v>44331281.82</v>
      </c>
      <c r="F369" s="7">
        <v>111.872067</v>
      </c>
      <c r="G369" s="7">
        <v>112.710813</v>
      </c>
    </row>
    <row r="370" spans="1:7" x14ac:dyDescent="0.2">
      <c r="A370" s="11">
        <v>45625</v>
      </c>
      <c r="B370" s="6" t="s">
        <v>20</v>
      </c>
      <c r="C370" s="7">
        <v>5.552136</v>
      </c>
      <c r="D370" s="7">
        <v>8064059</v>
      </c>
      <c r="E370" s="7">
        <v>44772759.93</v>
      </c>
      <c r="F370" s="7">
        <v>112.98614999999999</v>
      </c>
      <c r="G370" s="7">
        <v>113.83311999999999</v>
      </c>
    </row>
    <row r="371" spans="1:7" x14ac:dyDescent="0.2">
      <c r="A371" s="11">
        <v>45628</v>
      </c>
      <c r="B371" s="6" t="s">
        <v>20</v>
      </c>
      <c r="C371" s="7">
        <v>5.5202359999999997</v>
      </c>
      <c r="D371" s="7">
        <v>8064059</v>
      </c>
      <c r="E371" s="7">
        <v>44515516.310000002</v>
      </c>
      <c r="F371" s="7">
        <v>112.336984</v>
      </c>
      <c r="G371" s="7">
        <v>113.187303</v>
      </c>
    </row>
    <row r="372" spans="1:7" x14ac:dyDescent="0.2">
      <c r="A372" s="11">
        <v>45629</v>
      </c>
      <c r="B372" s="6" t="s">
        <v>20</v>
      </c>
      <c r="C372" s="7">
        <v>5.5938699999999999</v>
      </c>
      <c r="D372" s="7">
        <v>8064059</v>
      </c>
      <c r="E372" s="7">
        <v>45109301.079999998</v>
      </c>
      <c r="F372" s="7">
        <v>113.835438</v>
      </c>
      <c r="G372" s="7">
        <v>114.690305</v>
      </c>
    </row>
    <row r="373" spans="1:7" x14ac:dyDescent="0.2">
      <c r="A373" s="11">
        <v>45630</v>
      </c>
      <c r="B373" s="6" t="s">
        <v>20</v>
      </c>
      <c r="C373" s="7">
        <v>5.5866020000000001</v>
      </c>
      <c r="D373" s="7">
        <v>8064059</v>
      </c>
      <c r="E373" s="7">
        <v>45050693.119999997</v>
      </c>
      <c r="F373" s="7">
        <v>113.687534</v>
      </c>
      <c r="G373" s="7">
        <v>114.544101</v>
      </c>
    </row>
    <row r="374" spans="1:7" x14ac:dyDescent="0.2">
      <c r="A374" s="11">
        <v>45631</v>
      </c>
      <c r="B374" s="6" t="s">
        <v>20</v>
      </c>
      <c r="C374" s="7">
        <v>5.6124679999999998</v>
      </c>
      <c r="D374" s="7">
        <v>8064059</v>
      </c>
      <c r="E374" s="7">
        <v>45259275.560000002</v>
      </c>
      <c r="F374" s="7">
        <v>114.213908</v>
      </c>
      <c r="G374" s="7">
        <v>115.07586999999999</v>
      </c>
    </row>
    <row r="375" spans="1:7" x14ac:dyDescent="0.2">
      <c r="A375" s="11">
        <v>45632</v>
      </c>
      <c r="B375" s="6" t="s">
        <v>20</v>
      </c>
      <c r="C375" s="7">
        <v>5.5324629999999999</v>
      </c>
      <c r="D375" s="7">
        <v>8064059</v>
      </c>
      <c r="E375" s="7">
        <v>44614113.810000002</v>
      </c>
      <c r="F375" s="7">
        <v>112.585803</v>
      </c>
      <c r="G375" s="7">
        <v>113.439672</v>
      </c>
    </row>
    <row r="376" spans="1:7" x14ac:dyDescent="0.2">
      <c r="A376" s="11">
        <v>45635</v>
      </c>
      <c r="B376" s="6" t="s">
        <v>20</v>
      </c>
      <c r="C376" s="7">
        <v>5.7032920000000003</v>
      </c>
      <c r="D376" s="7">
        <v>8064059</v>
      </c>
      <c r="E376" s="7">
        <v>45991691.149999999</v>
      </c>
      <c r="F376" s="7">
        <v>116.062179</v>
      </c>
      <c r="G376" s="7">
        <v>116.94226500000001</v>
      </c>
    </row>
    <row r="377" spans="1:7" x14ac:dyDescent="0.2">
      <c r="A377" s="11">
        <v>45636</v>
      </c>
      <c r="B377" s="6" t="s">
        <v>20</v>
      </c>
      <c r="C377" s="7">
        <v>5.6260190000000003</v>
      </c>
      <c r="D377" s="7">
        <v>8094059</v>
      </c>
      <c r="E377" s="7">
        <v>45537334.57</v>
      </c>
      <c r="F377" s="7">
        <v>114.489671</v>
      </c>
      <c r="G377" s="7">
        <v>115.36501199999999</v>
      </c>
    </row>
    <row r="378" spans="1:7" x14ac:dyDescent="0.2">
      <c r="A378" s="11">
        <v>45637</v>
      </c>
      <c r="B378" s="6" t="s">
        <v>20</v>
      </c>
      <c r="C378" s="7">
        <v>5.6372039999999997</v>
      </c>
      <c r="D378" s="7">
        <v>8094059</v>
      </c>
      <c r="E378" s="7">
        <v>45627864.450000003</v>
      </c>
      <c r="F378" s="7">
        <v>114.717286</v>
      </c>
      <c r="G378" s="7">
        <v>115.596987</v>
      </c>
    </row>
    <row r="379" spans="1:7" x14ac:dyDescent="0.2">
      <c r="A379" s="11">
        <v>45638</v>
      </c>
      <c r="B379" s="6" t="s">
        <v>20</v>
      </c>
      <c r="C379" s="7">
        <v>5.5363959999999999</v>
      </c>
      <c r="D379" s="7">
        <v>8094059</v>
      </c>
      <c r="E379" s="7">
        <v>44811920.399999999</v>
      </c>
      <c r="F379" s="7">
        <v>112.66584</v>
      </c>
      <c r="G379" s="7">
        <v>113.527292</v>
      </c>
    </row>
    <row r="380" spans="1:7" x14ac:dyDescent="0.2">
      <c r="A380" s="11">
        <v>45639</v>
      </c>
      <c r="B380" s="6" t="s">
        <v>20</v>
      </c>
      <c r="C380" s="7">
        <v>5.430682</v>
      </c>
      <c r="D380" s="7">
        <v>8094059</v>
      </c>
      <c r="E380" s="7">
        <v>43956265.829999998</v>
      </c>
      <c r="F380" s="7">
        <v>110.514557</v>
      </c>
      <c r="G380" s="7">
        <v>111.362921</v>
      </c>
    </row>
    <row r="381" spans="1:7" x14ac:dyDescent="0.2">
      <c r="A381" s="11">
        <v>45642</v>
      </c>
      <c r="B381" s="6" t="s">
        <v>20</v>
      </c>
      <c r="C381" s="7">
        <v>5.3420740000000002</v>
      </c>
      <c r="D381" s="7">
        <v>8094059</v>
      </c>
      <c r="E381" s="7">
        <v>43239063.759999998</v>
      </c>
      <c r="F381" s="7">
        <v>108.711381</v>
      </c>
      <c r="G381" s="7">
        <v>109.552611</v>
      </c>
    </row>
    <row r="382" spans="1:7" x14ac:dyDescent="0.2">
      <c r="A382" s="11">
        <v>45643</v>
      </c>
      <c r="B382" s="6" t="s">
        <v>20</v>
      </c>
      <c r="C382" s="7">
        <v>5.2830110000000001</v>
      </c>
      <c r="D382" s="7">
        <v>8094059</v>
      </c>
      <c r="E382" s="7">
        <v>42761010.509999998</v>
      </c>
      <c r="F382" s="7">
        <v>107.50944699999999</v>
      </c>
      <c r="G382" s="7">
        <v>108.339977</v>
      </c>
    </row>
    <row r="383" spans="1:7" x14ac:dyDescent="0.2">
      <c r="A383" s="11">
        <v>45644</v>
      </c>
      <c r="B383" s="6" t="s">
        <v>20</v>
      </c>
      <c r="C383" s="7">
        <v>5.1497120000000001</v>
      </c>
      <c r="D383" s="7">
        <v>8094059</v>
      </c>
      <c r="E383" s="7">
        <v>41682074.18</v>
      </c>
      <c r="F383" s="7">
        <v>104.796808</v>
      </c>
      <c r="G383" s="7">
        <v>105.60232999999999</v>
      </c>
    </row>
    <row r="384" spans="1:7" x14ac:dyDescent="0.2">
      <c r="A384" s="11">
        <v>45645</v>
      </c>
      <c r="B384" s="6" t="s">
        <v>20</v>
      </c>
      <c r="C384" s="7">
        <v>5.0554449999999997</v>
      </c>
      <c r="D384" s="7">
        <v>8094059</v>
      </c>
      <c r="E384" s="7">
        <v>40919071.43</v>
      </c>
      <c r="F384" s="7">
        <v>102.878471</v>
      </c>
      <c r="G384" s="7">
        <v>103.671291</v>
      </c>
    </row>
    <row r="385" spans="1:7" x14ac:dyDescent="0.2">
      <c r="A385" s="11">
        <v>45646</v>
      </c>
      <c r="B385" s="6" t="s">
        <v>20</v>
      </c>
      <c r="C385" s="7">
        <v>5.1376869999999997</v>
      </c>
      <c r="D385" s="7">
        <v>8098659</v>
      </c>
      <c r="E385" s="7">
        <v>41608375.32</v>
      </c>
      <c r="F385" s="7">
        <v>104.552099</v>
      </c>
      <c r="G385" s="7">
        <v>105.366383</v>
      </c>
    </row>
    <row r="386" spans="1:7" x14ac:dyDescent="0.2">
      <c r="A386" s="11">
        <v>45649</v>
      </c>
      <c r="B386" s="6" t="s">
        <v>20</v>
      </c>
      <c r="C386" s="7">
        <v>5.1667040000000002</v>
      </c>
      <c r="D386" s="7">
        <v>8098659</v>
      </c>
      <c r="E386" s="7">
        <v>41843376.399999999</v>
      </c>
      <c r="F386" s="7">
        <v>105.142596</v>
      </c>
      <c r="G386" s="7">
        <v>105.97075</v>
      </c>
    </row>
    <row r="387" spans="1:7" x14ac:dyDescent="0.2">
      <c r="A387" s="11">
        <v>45650</v>
      </c>
      <c r="B387" s="6" t="s">
        <v>20</v>
      </c>
      <c r="C387" s="7">
        <v>5.1694389999999997</v>
      </c>
      <c r="D387" s="7">
        <v>8098659</v>
      </c>
      <c r="E387" s="7">
        <v>41865531.289999999</v>
      </c>
      <c r="F387" s="7">
        <v>105.19825299999999</v>
      </c>
      <c r="G387" s="7">
        <v>106.02475200000001</v>
      </c>
    </row>
    <row r="388" spans="1:7" x14ac:dyDescent="0.2">
      <c r="A388" s="11">
        <v>45653</v>
      </c>
      <c r="B388" s="6" t="s">
        <v>20</v>
      </c>
      <c r="C388" s="7">
        <v>5.1278870000000003</v>
      </c>
      <c r="D388" s="7">
        <v>8098659</v>
      </c>
      <c r="E388" s="7">
        <v>41529013.399999999</v>
      </c>
      <c r="F388" s="7">
        <v>104.35266900000001</v>
      </c>
      <c r="G388" s="7">
        <v>105.17724800000001</v>
      </c>
    </row>
    <row r="389" spans="1:7" x14ac:dyDescent="0.2">
      <c r="A389" s="11">
        <v>45656</v>
      </c>
      <c r="B389" s="6" t="s">
        <v>20</v>
      </c>
      <c r="C389" s="7">
        <v>5.0621660000000004</v>
      </c>
      <c r="D389" s="7">
        <v>8098659</v>
      </c>
      <c r="E389" s="7">
        <v>40996756.829999998</v>
      </c>
      <c r="F389" s="7">
        <v>103.015244</v>
      </c>
      <c r="G389" s="7">
        <v>103.835202</v>
      </c>
    </row>
    <row r="390" spans="1:7" x14ac:dyDescent="0.2">
      <c r="A390" s="11">
        <v>45657</v>
      </c>
      <c r="B390" s="6" t="s">
        <v>20</v>
      </c>
      <c r="C390" s="7">
        <v>5.067742</v>
      </c>
      <c r="D390" s="7">
        <v>8098659</v>
      </c>
      <c r="E390" s="7">
        <v>41041917.920000002</v>
      </c>
      <c r="F390" s="7">
        <v>103.128716</v>
      </c>
      <c r="G390" s="7">
        <v>103.95589</v>
      </c>
    </row>
    <row r="391" spans="1:7" x14ac:dyDescent="0.2">
      <c r="A391" s="11">
        <v>45659</v>
      </c>
      <c r="B391" s="6" t="s">
        <v>20</v>
      </c>
      <c r="C391" s="7">
        <v>5.1092040000000001</v>
      </c>
      <c r="D391" s="7">
        <v>8098659</v>
      </c>
      <c r="E391" s="7">
        <v>41377702.450000003</v>
      </c>
      <c r="F391" s="7">
        <v>103.972469</v>
      </c>
      <c r="G391" s="7">
        <v>104.808027</v>
      </c>
    </row>
    <row r="392" spans="1:7" x14ac:dyDescent="0.2">
      <c r="A392" s="11">
        <v>45660</v>
      </c>
      <c r="B392" s="6" t="s">
        <v>20</v>
      </c>
      <c r="C392" s="7">
        <v>5.0923470000000002</v>
      </c>
      <c r="D392" s="7">
        <v>8098659</v>
      </c>
      <c r="E392" s="7">
        <v>41241187.039999999</v>
      </c>
      <c r="F392" s="7">
        <v>103.629428</v>
      </c>
      <c r="G392" s="7">
        <v>104.463025</v>
      </c>
    </row>
    <row r="393" spans="1:7" x14ac:dyDescent="0.2">
      <c r="A393" s="11">
        <v>45663</v>
      </c>
      <c r="B393" s="6" t="s">
        <v>20</v>
      </c>
      <c r="C393" s="7">
        <v>5.1620369999999998</v>
      </c>
      <c r="D393" s="7">
        <v>8098659</v>
      </c>
      <c r="E393" s="7">
        <v>41805579.899999999</v>
      </c>
      <c r="F393" s="7">
        <v>105.047622</v>
      </c>
      <c r="G393" s="7">
        <v>105.89671</v>
      </c>
    </row>
    <row r="394" spans="1:7" x14ac:dyDescent="0.2">
      <c r="A394" s="11">
        <v>45664</v>
      </c>
      <c r="B394" s="6" t="s">
        <v>20</v>
      </c>
      <c r="C394" s="7">
        <v>5.1807439999999998</v>
      </c>
      <c r="D394" s="7">
        <v>8098659</v>
      </c>
      <c r="E394" s="7">
        <v>41957079.130000003</v>
      </c>
      <c r="F394" s="7">
        <v>105.42831</v>
      </c>
      <c r="G394" s="7">
        <v>106.273634</v>
      </c>
    </row>
    <row r="395" spans="1:7" x14ac:dyDescent="0.2">
      <c r="A395" s="11">
        <v>45665</v>
      </c>
      <c r="B395" s="6" t="s">
        <v>20</v>
      </c>
      <c r="C395" s="7">
        <v>5.1818999999999997</v>
      </c>
      <c r="D395" s="7">
        <v>7598659</v>
      </c>
      <c r="E395" s="7">
        <v>39375496.719999999</v>
      </c>
      <c r="F395" s="7">
        <v>105.451835</v>
      </c>
      <c r="G395" s="7">
        <v>106.305227</v>
      </c>
    </row>
    <row r="396" spans="1:7" x14ac:dyDescent="0.2">
      <c r="A396" s="11">
        <v>45666</v>
      </c>
      <c r="B396" s="6" t="s">
        <v>20</v>
      </c>
      <c r="C396" s="7">
        <v>5.2411960000000004</v>
      </c>
      <c r="D396" s="7">
        <v>8098659</v>
      </c>
      <c r="E396" s="7">
        <v>42446660.039999999</v>
      </c>
      <c r="F396" s="7">
        <v>106.65851000000001</v>
      </c>
      <c r="G396" s="7">
        <v>107.526099</v>
      </c>
    </row>
    <row r="397" spans="1:7" x14ac:dyDescent="0.2">
      <c r="A397" s="11">
        <v>45667</v>
      </c>
      <c r="B397" s="6" t="s">
        <v>20</v>
      </c>
      <c r="C397" s="7">
        <v>5.1791229999999997</v>
      </c>
      <c r="D397" s="7">
        <v>8098659</v>
      </c>
      <c r="E397" s="7">
        <v>41943957.310000002</v>
      </c>
      <c r="F397" s="7">
        <v>105.395323</v>
      </c>
      <c r="G397" s="7">
        <v>106.257518</v>
      </c>
    </row>
    <row r="398" spans="1:7" x14ac:dyDescent="0.2">
      <c r="A398" s="11">
        <v>45670</v>
      </c>
      <c r="B398" s="6" t="s">
        <v>20</v>
      </c>
      <c r="C398" s="7">
        <v>5.1554339999999996</v>
      </c>
      <c r="D398" s="7">
        <v>8598659</v>
      </c>
      <c r="E398" s="7">
        <v>44329824.539999999</v>
      </c>
      <c r="F398" s="7">
        <v>104.913251</v>
      </c>
      <c r="G398" s="7">
        <v>105.768541</v>
      </c>
    </row>
    <row r="399" spans="1:7" x14ac:dyDescent="0.2">
      <c r="A399" s="11">
        <v>45671</v>
      </c>
      <c r="B399" s="6" t="s">
        <v>20</v>
      </c>
      <c r="C399" s="7">
        <v>5.2013259999999999</v>
      </c>
      <c r="D399" s="7">
        <v>8598659</v>
      </c>
      <c r="E399" s="7">
        <v>44724435.840000004</v>
      </c>
      <c r="F399" s="7">
        <v>105.847155</v>
      </c>
      <c r="G399" s="7">
        <v>106.71212800000001</v>
      </c>
    </row>
    <row r="400" spans="1:7" x14ac:dyDescent="0.2">
      <c r="A400" s="11">
        <v>45672</v>
      </c>
      <c r="B400" s="6" t="s">
        <v>20</v>
      </c>
      <c r="C400" s="7">
        <v>5.2525870000000001</v>
      </c>
      <c r="D400" s="7">
        <v>8598659</v>
      </c>
      <c r="E400" s="7">
        <v>45165210.990000002</v>
      </c>
      <c r="F400" s="7">
        <v>106.89031799999999</v>
      </c>
      <c r="G400" s="7">
        <v>107.75960499999999</v>
      </c>
    </row>
    <row r="401" spans="1:7" x14ac:dyDescent="0.2">
      <c r="A401" s="11">
        <v>45673</v>
      </c>
      <c r="B401" s="6" t="s">
        <v>20</v>
      </c>
      <c r="C401" s="7">
        <v>5.2432460000000001</v>
      </c>
      <c r="D401" s="7">
        <v>8598659</v>
      </c>
      <c r="E401" s="7">
        <v>45084892.219999999</v>
      </c>
      <c r="F401" s="7">
        <v>106.700228</v>
      </c>
      <c r="G401" s="7">
        <v>107.571836</v>
      </c>
    </row>
    <row r="402" spans="1:7" x14ac:dyDescent="0.2">
      <c r="A402" s="11">
        <v>45674</v>
      </c>
      <c r="B402" s="6" t="s">
        <v>20</v>
      </c>
      <c r="C402" s="7">
        <v>5.2943959999999999</v>
      </c>
      <c r="D402" s="7">
        <v>8598659</v>
      </c>
      <c r="E402" s="7">
        <v>45524713.729999997</v>
      </c>
      <c r="F402" s="7">
        <v>107.74113199999999</v>
      </c>
      <c r="G402" s="7">
        <v>108.62322899999999</v>
      </c>
    </row>
    <row r="403" spans="1:7" x14ac:dyDescent="0.2">
      <c r="A403" s="11">
        <v>45677</v>
      </c>
      <c r="B403" s="6" t="s">
        <v>20</v>
      </c>
      <c r="C403" s="7">
        <v>5.372198</v>
      </c>
      <c r="D403" s="7">
        <v>8598659</v>
      </c>
      <c r="E403" s="7">
        <v>46193703.340000004</v>
      </c>
      <c r="F403" s="7">
        <v>109.324405</v>
      </c>
      <c r="G403" s="7">
        <v>110.21166599999999</v>
      </c>
    </row>
    <row r="404" spans="1:7" x14ac:dyDescent="0.2">
      <c r="A404" s="11">
        <v>45678</v>
      </c>
      <c r="B404" s="6" t="s">
        <v>20</v>
      </c>
      <c r="C404" s="7">
        <v>5.3426629999999999</v>
      </c>
      <c r="D404" s="7">
        <v>9098659</v>
      </c>
      <c r="E404" s="7">
        <v>48611077.07</v>
      </c>
      <c r="F404" s="7">
        <v>108.723367</v>
      </c>
      <c r="G404" s="7">
        <v>109.62469</v>
      </c>
    </row>
    <row r="405" spans="1:7" x14ac:dyDescent="0.2">
      <c r="A405" s="11">
        <v>45679</v>
      </c>
      <c r="B405" s="6" t="s">
        <v>20</v>
      </c>
      <c r="C405" s="7">
        <v>5.2956370000000001</v>
      </c>
      <c r="D405" s="7">
        <v>9103374</v>
      </c>
      <c r="E405" s="7">
        <v>48208172.729999997</v>
      </c>
      <c r="F405" s="7">
        <v>107.76638699999999</v>
      </c>
      <c r="G405" s="7">
        <v>108.653638</v>
      </c>
    </row>
    <row r="406" spans="1:7" x14ac:dyDescent="0.2">
      <c r="A406" s="11">
        <v>45680</v>
      </c>
      <c r="B406" s="6" t="s">
        <v>20</v>
      </c>
      <c r="C406" s="7">
        <v>5.2728919999999997</v>
      </c>
      <c r="D406" s="7">
        <v>9112074</v>
      </c>
      <c r="E406" s="7">
        <v>48046986.009999998</v>
      </c>
      <c r="F406" s="7">
        <v>107.30352499999999</v>
      </c>
      <c r="G406" s="7">
        <v>108.191881</v>
      </c>
    </row>
    <row r="407" spans="1:7" x14ac:dyDescent="0.2">
      <c r="A407" s="11">
        <v>45681</v>
      </c>
      <c r="B407" s="6" t="s">
        <v>20</v>
      </c>
      <c r="C407" s="7">
        <v>5.3210360000000003</v>
      </c>
      <c r="D407" s="7">
        <v>9112074</v>
      </c>
      <c r="E407" s="7">
        <v>48485678.140000001</v>
      </c>
      <c r="F407" s="7">
        <v>108.28325700000001</v>
      </c>
      <c r="G407" s="7">
        <v>109.177561</v>
      </c>
    </row>
    <row r="408" spans="1:7" x14ac:dyDescent="0.2">
      <c r="A408" s="11">
        <v>45684</v>
      </c>
      <c r="B408" s="6" t="s">
        <v>20</v>
      </c>
      <c r="C408" s="7">
        <v>5.1913980000000004</v>
      </c>
      <c r="D408" s="7">
        <v>9112074</v>
      </c>
      <c r="E408" s="7">
        <v>47304409.670000002</v>
      </c>
      <c r="F408" s="7">
        <v>105.64511899999999</v>
      </c>
      <c r="G408" s="7">
        <v>106.519417</v>
      </c>
    </row>
    <row r="409" spans="1:7" x14ac:dyDescent="0.2">
      <c r="A409" s="11">
        <v>45685</v>
      </c>
      <c r="B409" s="6" t="s">
        <v>20</v>
      </c>
      <c r="C409" s="7">
        <v>5.0790680000000004</v>
      </c>
      <c r="D409" s="7">
        <v>9112074</v>
      </c>
      <c r="E409" s="7">
        <v>46280846.18</v>
      </c>
      <c r="F409" s="7">
        <v>103.3592</v>
      </c>
      <c r="G409" s="7">
        <v>104.216281</v>
      </c>
    </row>
    <row r="410" spans="1:7" x14ac:dyDescent="0.2">
      <c r="A410" s="11">
        <v>45686</v>
      </c>
      <c r="B410" s="6" t="s">
        <v>20</v>
      </c>
      <c r="C410" s="7">
        <v>5.1131950000000002</v>
      </c>
      <c r="D410" s="7">
        <v>9112074</v>
      </c>
      <c r="E410" s="7">
        <v>46591814.979999997</v>
      </c>
      <c r="F410" s="7">
        <v>104.053686</v>
      </c>
      <c r="G410" s="7">
        <v>104.91366600000001</v>
      </c>
    </row>
    <row r="411" spans="1:7" x14ac:dyDescent="0.2">
      <c r="A411" s="11">
        <v>45687</v>
      </c>
      <c r="B411" s="6" t="s">
        <v>20</v>
      </c>
      <c r="C411" s="7">
        <v>5.1905260000000002</v>
      </c>
      <c r="D411" s="7">
        <v>9116874</v>
      </c>
      <c r="E411" s="7">
        <v>47321373.060000002</v>
      </c>
      <c r="F411" s="7">
        <v>105.627374</v>
      </c>
      <c r="G411" s="7">
        <v>106.502792</v>
      </c>
    </row>
    <row r="412" spans="1:7" x14ac:dyDescent="0.2">
      <c r="A412" s="11">
        <v>45688</v>
      </c>
      <c r="B412" s="6" t="s">
        <v>20</v>
      </c>
      <c r="C412" s="7">
        <v>5.1071980000000003</v>
      </c>
      <c r="D412" s="7">
        <v>9121674</v>
      </c>
      <c r="E412" s="7">
        <v>46586200.329999998</v>
      </c>
      <c r="F412" s="7">
        <v>103.931647</v>
      </c>
      <c r="G412" s="7">
        <v>104.79701</v>
      </c>
    </row>
    <row r="413" spans="1:7" x14ac:dyDescent="0.2">
      <c r="A413" s="11">
        <v>45691</v>
      </c>
      <c r="B413" s="6" t="s">
        <v>20</v>
      </c>
      <c r="C413" s="7">
        <v>5.0160960000000001</v>
      </c>
      <c r="D413" s="7">
        <v>9141174</v>
      </c>
      <c r="E413" s="7">
        <v>45853014.729999997</v>
      </c>
      <c r="F413" s="7">
        <v>102.077718</v>
      </c>
      <c r="G413" s="7">
        <v>102.93920199999999</v>
      </c>
    </row>
    <row r="414" spans="1:7" x14ac:dyDescent="0.2">
      <c r="A414" s="11">
        <v>45692</v>
      </c>
      <c r="B414" s="6" t="s">
        <v>20</v>
      </c>
      <c r="C414" s="7">
        <v>5.1584580000000004</v>
      </c>
      <c r="D414" s="7">
        <v>9141174</v>
      </c>
      <c r="E414" s="7">
        <v>47154368.310000002</v>
      </c>
      <c r="F414" s="7">
        <v>104.974789</v>
      </c>
      <c r="G414" s="7">
        <v>105.852422</v>
      </c>
    </row>
    <row r="415" spans="1:7" x14ac:dyDescent="0.2">
      <c r="A415" s="11">
        <v>45693</v>
      </c>
      <c r="B415" s="6" t="s">
        <v>20</v>
      </c>
      <c r="C415" s="7">
        <v>5.2098110000000002</v>
      </c>
      <c r="D415" s="7">
        <v>9141174</v>
      </c>
      <c r="E415" s="7">
        <v>47623793.43</v>
      </c>
      <c r="F415" s="7">
        <v>106.019825</v>
      </c>
      <c r="G415" s="7">
        <v>106.909823</v>
      </c>
    </row>
    <row r="416" spans="1:7" x14ac:dyDescent="0.2">
      <c r="A416" s="11">
        <v>45694</v>
      </c>
      <c r="B416" s="6" t="s">
        <v>20</v>
      </c>
      <c r="C416" s="7">
        <v>5.2794689999999997</v>
      </c>
      <c r="D416" s="7">
        <v>9141174</v>
      </c>
      <c r="E416" s="7">
        <v>48260547.090000004</v>
      </c>
      <c r="F416" s="7">
        <v>107.43736699999999</v>
      </c>
      <c r="G416" s="7">
        <v>108.33183200000001</v>
      </c>
    </row>
    <row r="417" spans="1:7" x14ac:dyDescent="0.2">
      <c r="A417" s="11">
        <v>45695</v>
      </c>
      <c r="B417" s="6" t="s">
        <v>20</v>
      </c>
      <c r="C417" s="7">
        <v>5.3390589999999998</v>
      </c>
      <c r="D417" s="7">
        <v>9141174</v>
      </c>
      <c r="E417" s="7">
        <v>48805268.75</v>
      </c>
      <c r="F417" s="7">
        <v>108.650026</v>
      </c>
      <c r="G417" s="7">
        <v>109.56728699999999</v>
      </c>
    </row>
    <row r="418" spans="1:7" x14ac:dyDescent="0.2">
      <c r="A418" s="11">
        <v>45698</v>
      </c>
      <c r="B418" s="6" t="s">
        <v>20</v>
      </c>
      <c r="C418" s="7">
        <v>5.3968239999999996</v>
      </c>
      <c r="D418" s="7">
        <v>9141174</v>
      </c>
      <c r="E418" s="7">
        <v>49333308.420000002</v>
      </c>
      <c r="F418" s="7">
        <v>109.82554500000001</v>
      </c>
      <c r="G418" s="7">
        <v>110.753609</v>
      </c>
    </row>
    <row r="419" spans="1:7" x14ac:dyDescent="0.2">
      <c r="A419" s="11">
        <v>45699</v>
      </c>
      <c r="B419" s="6" t="s">
        <v>20</v>
      </c>
      <c r="C419" s="7">
        <v>5.303166</v>
      </c>
      <c r="D419" s="7">
        <v>9141174</v>
      </c>
      <c r="E419" s="7">
        <v>48477170.450000003</v>
      </c>
      <c r="F419" s="7">
        <v>107.919602</v>
      </c>
      <c r="G419" s="7">
        <v>108.818461</v>
      </c>
    </row>
    <row r="420" spans="1:7" x14ac:dyDescent="0.2">
      <c r="A420" s="11">
        <v>45700</v>
      </c>
      <c r="B420" s="6" t="s">
        <v>20</v>
      </c>
      <c r="C420" s="7">
        <v>5.3318909999999997</v>
      </c>
      <c r="D420" s="7">
        <v>9141174</v>
      </c>
      <c r="E420" s="7">
        <v>48739748.490000002</v>
      </c>
      <c r="F420" s="7">
        <v>108.50415700000001</v>
      </c>
      <c r="G420" s="7">
        <v>109.413821</v>
      </c>
    </row>
    <row r="421" spans="1:7" x14ac:dyDescent="0.2">
      <c r="A421" s="11">
        <v>45701</v>
      </c>
      <c r="B421" s="6" t="s">
        <v>20</v>
      </c>
      <c r="C421" s="7">
        <v>5.4453399999999998</v>
      </c>
      <c r="D421" s="7">
        <v>9145774</v>
      </c>
      <c r="E421" s="7">
        <v>49801855.740000002</v>
      </c>
      <c r="F421" s="7">
        <v>110.812847</v>
      </c>
      <c r="G421" s="7">
        <v>111.743255</v>
      </c>
    </row>
    <row r="422" spans="1:7" x14ac:dyDescent="0.2">
      <c r="A422" s="11">
        <v>45702</v>
      </c>
      <c r="B422" s="6" t="s">
        <v>20</v>
      </c>
      <c r="C422" s="7">
        <v>5.4671820000000002</v>
      </c>
      <c r="D422" s="7">
        <v>9150374</v>
      </c>
      <c r="E422" s="7">
        <v>50026767.310000002</v>
      </c>
      <c r="F422" s="7">
        <v>111.257333</v>
      </c>
      <c r="G422" s="7">
        <v>112.189503</v>
      </c>
    </row>
    <row r="423" spans="1:7" x14ac:dyDescent="0.2">
      <c r="A423" s="11">
        <v>45705</v>
      </c>
      <c r="B423" s="6" t="s">
        <v>20</v>
      </c>
      <c r="C423" s="7">
        <v>5.4619970000000002</v>
      </c>
      <c r="D423" s="7">
        <v>9154874</v>
      </c>
      <c r="E423" s="7">
        <v>50003896.689999998</v>
      </c>
      <c r="F423" s="7">
        <v>111.15181800000001</v>
      </c>
      <c r="G423" s="7">
        <v>112.086313</v>
      </c>
    </row>
    <row r="424" spans="1:7" x14ac:dyDescent="0.2">
      <c r="A424" s="11">
        <v>45706</v>
      </c>
      <c r="B424" s="6" t="s">
        <v>20</v>
      </c>
      <c r="C424" s="7">
        <v>5.4728479999999999</v>
      </c>
      <c r="D424" s="7">
        <v>9154874</v>
      </c>
      <c r="E424" s="7">
        <v>50103234.390000001</v>
      </c>
      <c r="F424" s="7">
        <v>111.372636</v>
      </c>
      <c r="G424" s="7">
        <v>112.312045</v>
      </c>
    </row>
    <row r="425" spans="1:7" x14ac:dyDescent="0.2">
      <c r="A425" s="11">
        <v>45707</v>
      </c>
      <c r="B425" s="6" t="s">
        <v>20</v>
      </c>
      <c r="C425" s="7">
        <v>5.3511990000000003</v>
      </c>
      <c r="D425" s="7">
        <v>9159374</v>
      </c>
      <c r="E425" s="7">
        <v>49013641.789999999</v>
      </c>
      <c r="F425" s="7">
        <v>108.897075</v>
      </c>
      <c r="G425" s="7">
        <v>109.81604400000001</v>
      </c>
    </row>
    <row r="426" spans="1:7" x14ac:dyDescent="0.2">
      <c r="A426" s="11">
        <v>45708</v>
      </c>
      <c r="B426" s="6" t="s">
        <v>20</v>
      </c>
      <c r="C426" s="7">
        <v>5.4395769999999999</v>
      </c>
      <c r="D426" s="7">
        <v>9659374</v>
      </c>
      <c r="E426" s="7">
        <v>52542916.520000003</v>
      </c>
      <c r="F426" s="7">
        <v>110.69557</v>
      </c>
      <c r="G426" s="7">
        <v>111.62953</v>
      </c>
    </row>
    <row r="427" spans="1:7" x14ac:dyDescent="0.2">
      <c r="A427" s="11">
        <v>45709</v>
      </c>
      <c r="B427" s="6" t="s">
        <v>20</v>
      </c>
      <c r="C427" s="7">
        <v>5.2838500000000002</v>
      </c>
      <c r="D427" s="7">
        <v>9677774</v>
      </c>
      <c r="E427" s="7">
        <v>51135915.670000002</v>
      </c>
      <c r="F427" s="7">
        <v>107.526521</v>
      </c>
      <c r="G427" s="7">
        <v>108.43381100000001</v>
      </c>
    </row>
    <row r="428" spans="1:7" x14ac:dyDescent="0.2">
      <c r="A428" s="11">
        <v>45712</v>
      </c>
      <c r="B428" s="6" t="s">
        <v>20</v>
      </c>
      <c r="C428" s="7">
        <v>5.2221570000000002</v>
      </c>
      <c r="D428" s="7">
        <v>9682274</v>
      </c>
      <c r="E428" s="7">
        <v>50562363.32</v>
      </c>
      <c r="F428" s="7">
        <v>106.271066</v>
      </c>
      <c r="G428" s="7">
        <v>107.17970200000001</v>
      </c>
    </row>
    <row r="429" spans="1:7" x14ac:dyDescent="0.2">
      <c r="A429" s="11">
        <v>45713</v>
      </c>
      <c r="B429" s="6" t="s">
        <v>20</v>
      </c>
      <c r="C429" s="7">
        <v>5.1589770000000001</v>
      </c>
      <c r="D429" s="7">
        <v>9686774</v>
      </c>
      <c r="E429" s="7">
        <v>49973847.07</v>
      </c>
      <c r="F429" s="7">
        <v>104.98535099999999</v>
      </c>
      <c r="G429" s="7">
        <v>105.88314</v>
      </c>
    </row>
    <row r="430" spans="1:7" x14ac:dyDescent="0.2">
      <c r="A430" s="11">
        <v>45714</v>
      </c>
      <c r="B430" s="6" t="s">
        <v>20</v>
      </c>
      <c r="C430" s="7">
        <v>5.195379</v>
      </c>
      <c r="D430" s="7">
        <v>9691274</v>
      </c>
      <c r="E430" s="7">
        <v>50349849.359999999</v>
      </c>
      <c r="F430" s="7">
        <v>105.726133</v>
      </c>
      <c r="G430" s="7">
        <v>106.62682</v>
      </c>
    </row>
    <row r="431" spans="1:7" x14ac:dyDescent="0.2">
      <c r="A431" s="11">
        <v>45715</v>
      </c>
      <c r="B431" s="6" t="s">
        <v>20</v>
      </c>
      <c r="C431" s="7">
        <v>5.11496</v>
      </c>
      <c r="D431" s="7">
        <v>9691274</v>
      </c>
      <c r="E431" s="7">
        <v>49570481.590000004</v>
      </c>
      <c r="F431" s="7">
        <v>104.08960399999999</v>
      </c>
      <c r="G431" s="7">
        <v>104.987196</v>
      </c>
    </row>
    <row r="432" spans="1:7" x14ac:dyDescent="0.2">
      <c r="A432" s="11">
        <v>45716</v>
      </c>
      <c r="B432" s="6" t="s">
        <v>20</v>
      </c>
      <c r="C432" s="7">
        <v>5.0267650000000001</v>
      </c>
      <c r="D432" s="7">
        <v>9695774</v>
      </c>
      <c r="E432" s="7">
        <v>48738380.5</v>
      </c>
      <c r="F432" s="7">
        <v>102.294832</v>
      </c>
      <c r="G432" s="7">
        <v>103.168665</v>
      </c>
    </row>
    <row r="433" spans="1:7" x14ac:dyDescent="0.2">
      <c r="A433" s="11">
        <v>45719</v>
      </c>
      <c r="B433" s="6" t="s">
        <v>20</v>
      </c>
      <c r="C433" s="7">
        <v>5.0129239999999999</v>
      </c>
      <c r="D433" s="7">
        <v>10700574</v>
      </c>
      <c r="E433" s="7">
        <v>53641169.43</v>
      </c>
      <c r="F433" s="7">
        <v>102.01316799999999</v>
      </c>
      <c r="G433" s="7">
        <v>102.873878</v>
      </c>
    </row>
    <row r="434" spans="1:7" x14ac:dyDescent="0.2">
      <c r="A434" s="11">
        <v>45720</v>
      </c>
      <c r="B434" s="6" t="s">
        <v>20</v>
      </c>
      <c r="C434" s="7">
        <v>4.9430139999999998</v>
      </c>
      <c r="D434" s="7">
        <v>10705474</v>
      </c>
      <c r="E434" s="7">
        <v>52917312.920000002</v>
      </c>
      <c r="F434" s="7">
        <v>100.590497</v>
      </c>
      <c r="G434" s="7">
        <v>101.445707</v>
      </c>
    </row>
    <row r="435" spans="1:7" x14ac:dyDescent="0.2">
      <c r="A435" s="11">
        <v>45721</v>
      </c>
      <c r="B435" s="6" t="s">
        <v>20</v>
      </c>
      <c r="C435" s="7">
        <v>5.2252590000000003</v>
      </c>
      <c r="D435" s="7">
        <v>10705474</v>
      </c>
      <c r="E435" s="7">
        <v>55938882.700000003</v>
      </c>
      <c r="F435" s="7">
        <v>106.334192</v>
      </c>
      <c r="G435" s="7">
        <v>107.246494</v>
      </c>
    </row>
    <row r="436" spans="1:7" x14ac:dyDescent="0.2">
      <c r="A436" s="11">
        <v>45722</v>
      </c>
      <c r="B436" s="6" t="s">
        <v>20</v>
      </c>
      <c r="C436" s="7">
        <v>5.2881879999999999</v>
      </c>
      <c r="D436" s="7">
        <v>10705474</v>
      </c>
      <c r="E436" s="7">
        <v>56612567.840000004</v>
      </c>
      <c r="F436" s="7">
        <v>107.614799</v>
      </c>
      <c r="G436" s="7">
        <v>108.533947</v>
      </c>
    </row>
    <row r="437" spans="1:7" x14ac:dyDescent="0.2">
      <c r="A437" s="11">
        <v>45723</v>
      </c>
      <c r="B437" s="6" t="s">
        <v>20</v>
      </c>
      <c r="C437" s="7">
        <v>5.2210359999999998</v>
      </c>
      <c r="D437" s="7">
        <v>10705474</v>
      </c>
      <c r="E437" s="7">
        <v>55893671.969999999</v>
      </c>
      <c r="F437" s="7">
        <v>106.248254</v>
      </c>
      <c r="G437" s="7">
        <v>107.15567</v>
      </c>
    </row>
    <row r="438" spans="1:7" x14ac:dyDescent="0.2">
      <c r="A438" s="11">
        <v>45726</v>
      </c>
      <c r="B438" s="6" t="s">
        <v>20</v>
      </c>
      <c r="C438" s="7">
        <v>5.0612529999999998</v>
      </c>
      <c r="D438" s="7">
        <v>10705474</v>
      </c>
      <c r="E438" s="7">
        <v>54183119.380000003</v>
      </c>
      <c r="F438" s="7">
        <v>102.996664</v>
      </c>
      <c r="G438" s="7">
        <v>103.87112999999999</v>
      </c>
    </row>
    <row r="439" spans="1:7" x14ac:dyDescent="0.2">
      <c r="A439" s="11">
        <v>45727</v>
      </c>
      <c r="B439" s="6" t="s">
        <v>20</v>
      </c>
      <c r="C439" s="7">
        <v>5.0894979999999999</v>
      </c>
      <c r="D439" s="7">
        <v>10710195</v>
      </c>
      <c r="E439" s="7">
        <v>54509521.469999999</v>
      </c>
      <c r="F439" s="7">
        <v>103.571451</v>
      </c>
      <c r="G439" s="7">
        <v>104.472739</v>
      </c>
    </row>
    <row r="440" spans="1:7" x14ac:dyDescent="0.2">
      <c r="A440" s="11">
        <v>45728</v>
      </c>
      <c r="B440" s="6" t="s">
        <v>20</v>
      </c>
      <c r="C440" s="7">
        <v>5.1626149999999997</v>
      </c>
      <c r="D440" s="7">
        <v>10710195</v>
      </c>
      <c r="E440" s="7">
        <v>55292614.979999997</v>
      </c>
      <c r="F440" s="7">
        <v>105.05938399999999</v>
      </c>
      <c r="G440" s="7">
        <v>105.985418</v>
      </c>
    </row>
    <row r="441" spans="1:7" x14ac:dyDescent="0.2">
      <c r="A441" s="11">
        <v>45729</v>
      </c>
      <c r="B441" s="6" t="s">
        <v>20</v>
      </c>
      <c r="C441" s="7">
        <v>5.2727469999999999</v>
      </c>
      <c r="D441" s="7">
        <v>10710195</v>
      </c>
      <c r="E441" s="7">
        <v>56472150.920000002</v>
      </c>
      <c r="F441" s="7">
        <v>107.300574</v>
      </c>
      <c r="G441" s="7">
        <v>108.262332</v>
      </c>
    </row>
    <row r="442" spans="1:7" x14ac:dyDescent="0.2">
      <c r="A442" s="11">
        <v>45730</v>
      </c>
      <c r="B442" s="6" t="s">
        <v>20</v>
      </c>
      <c r="C442" s="7">
        <v>5.3955149999999996</v>
      </c>
      <c r="D442" s="7">
        <v>10710195</v>
      </c>
      <c r="E442" s="7">
        <v>57787021.039999999</v>
      </c>
      <c r="F442" s="7">
        <v>109.798907</v>
      </c>
      <c r="G442" s="7">
        <v>110.7897</v>
      </c>
    </row>
    <row r="443" spans="1:7" x14ac:dyDescent="0.2">
      <c r="A443" s="11">
        <v>45733</v>
      </c>
      <c r="B443" s="6" t="s">
        <v>20</v>
      </c>
      <c r="C443" s="7">
        <v>5.4965270000000004</v>
      </c>
      <c r="D443" s="7">
        <v>10710195</v>
      </c>
      <c r="E443" s="7">
        <v>58868879.450000003</v>
      </c>
      <c r="F443" s="7">
        <v>111.854505</v>
      </c>
      <c r="G443" s="7">
        <v>112.873284</v>
      </c>
    </row>
    <row r="444" spans="1:7" x14ac:dyDescent="0.2">
      <c r="A444" s="11">
        <v>45734</v>
      </c>
      <c r="B444" s="6" t="s">
        <v>20</v>
      </c>
      <c r="C444" s="7">
        <v>5.5339460000000003</v>
      </c>
      <c r="D444" s="7">
        <v>10710195</v>
      </c>
      <c r="E444" s="7">
        <v>59269641.359999999</v>
      </c>
      <c r="F444" s="7">
        <v>112.615982</v>
      </c>
      <c r="G444" s="7">
        <v>113.649237</v>
      </c>
    </row>
    <row r="445" spans="1:7" x14ac:dyDescent="0.2">
      <c r="A445" s="11">
        <v>45735</v>
      </c>
      <c r="B445" s="6" t="s">
        <v>20</v>
      </c>
      <c r="C445" s="7">
        <v>5.5737459999999999</v>
      </c>
      <c r="D445" s="7">
        <v>10710195</v>
      </c>
      <c r="E445" s="7">
        <v>59695912.229999997</v>
      </c>
      <c r="F445" s="7">
        <v>113.42591400000001</v>
      </c>
      <c r="G445" s="7">
        <v>114.47434699999999</v>
      </c>
    </row>
    <row r="446" spans="1:7" x14ac:dyDescent="0.2">
      <c r="A446" s="11">
        <v>45736</v>
      </c>
      <c r="B446" s="6" t="s">
        <v>20</v>
      </c>
      <c r="C446" s="7">
        <v>5.5466569999999997</v>
      </c>
      <c r="D446" s="7">
        <v>10710195</v>
      </c>
      <c r="E446" s="7">
        <v>59405785.5</v>
      </c>
      <c r="F446" s="7">
        <v>112.874652</v>
      </c>
      <c r="G446" s="7">
        <v>113.92688800000001</v>
      </c>
    </row>
    <row r="447" spans="1:7" x14ac:dyDescent="0.2">
      <c r="A447" s="11">
        <v>45737</v>
      </c>
      <c r="B447" s="6" t="s">
        <v>20</v>
      </c>
      <c r="C447" s="7">
        <v>5.4417720000000003</v>
      </c>
      <c r="D447" s="7">
        <v>10710195</v>
      </c>
      <c r="E447" s="7">
        <v>58282445.100000001</v>
      </c>
      <c r="F447" s="7">
        <v>110.740239</v>
      </c>
      <c r="G447" s="7">
        <v>111.77263600000001</v>
      </c>
    </row>
    <row r="448" spans="1:7" x14ac:dyDescent="0.2">
      <c r="A448" s="11">
        <v>45740</v>
      </c>
      <c r="B448" s="6" t="s">
        <v>20</v>
      </c>
      <c r="C448" s="7">
        <v>5.4855689999999999</v>
      </c>
      <c r="D448" s="7">
        <v>10710195</v>
      </c>
      <c r="E448" s="7">
        <v>58751524.32</v>
      </c>
      <c r="F448" s="7">
        <v>111.63150899999999</v>
      </c>
      <c r="G448" s="7">
        <v>112.679869</v>
      </c>
    </row>
    <row r="449" spans="1:7" x14ac:dyDescent="0.2">
      <c r="A449" s="11">
        <v>45741</v>
      </c>
      <c r="B449" s="6" t="s">
        <v>20</v>
      </c>
      <c r="C449" s="7">
        <v>5.5648429999999998</v>
      </c>
      <c r="D449" s="7">
        <v>10710195</v>
      </c>
      <c r="E449" s="7">
        <v>59600557.990000002</v>
      </c>
      <c r="F449" s="7">
        <v>113.244737</v>
      </c>
      <c r="G449" s="7">
        <v>114.314746</v>
      </c>
    </row>
    <row r="450" spans="1:7" x14ac:dyDescent="0.2">
      <c r="A450" s="11">
        <v>45742</v>
      </c>
      <c r="B450" s="6" t="s">
        <v>20</v>
      </c>
      <c r="C450" s="7">
        <v>5.4561520000000003</v>
      </c>
      <c r="D450" s="7">
        <v>10710195</v>
      </c>
      <c r="E450" s="7">
        <v>58436457.350000001</v>
      </c>
      <c r="F450" s="7">
        <v>111.032872</v>
      </c>
      <c r="G450" s="7">
        <v>112.075163</v>
      </c>
    </row>
    <row r="451" spans="1:7" x14ac:dyDescent="0.2">
      <c r="A451" s="11">
        <v>45743</v>
      </c>
      <c r="B451" s="6" t="s">
        <v>20</v>
      </c>
      <c r="C451" s="7">
        <v>5.3851889999999996</v>
      </c>
      <c r="D451" s="7">
        <v>10710195</v>
      </c>
      <c r="E451" s="7">
        <v>57676429.759999998</v>
      </c>
      <c r="F451" s="7">
        <v>109.588773</v>
      </c>
      <c r="G451" s="7">
        <v>110.618082</v>
      </c>
    </row>
    <row r="452" spans="1:7" x14ac:dyDescent="0.2">
      <c r="A452" s="11">
        <v>45744</v>
      </c>
      <c r="B452" s="6" t="s">
        <v>20</v>
      </c>
      <c r="C452" s="7">
        <v>5.2603039999999996</v>
      </c>
      <c r="D452" s="7">
        <v>11210195</v>
      </c>
      <c r="E452" s="7">
        <v>58969039.149999999</v>
      </c>
      <c r="F452" s="7">
        <v>107.047359</v>
      </c>
      <c r="G452" s="7">
        <v>108.05328900000001</v>
      </c>
    </row>
    <row r="453" spans="1:7" x14ac:dyDescent="0.2">
      <c r="A453" s="11">
        <v>45747</v>
      </c>
      <c r="B453" s="6" t="s">
        <v>20</v>
      </c>
      <c r="C453" s="7">
        <v>5.1089880000000001</v>
      </c>
      <c r="D453" s="7">
        <v>11210195</v>
      </c>
      <c r="E453" s="7">
        <v>57272753.100000001</v>
      </c>
      <c r="F453" s="7">
        <v>103.968073</v>
      </c>
      <c r="G453" s="7">
        <v>104.94801699999999</v>
      </c>
    </row>
    <row r="454" spans="1:7" x14ac:dyDescent="0.2">
      <c r="A454" s="11">
        <v>45748</v>
      </c>
      <c r="B454" s="6" t="s">
        <v>20</v>
      </c>
      <c r="C454" s="7">
        <v>5.2012309999999999</v>
      </c>
      <c r="D454" s="7">
        <v>11210195</v>
      </c>
      <c r="E454" s="7">
        <v>58306818.380000003</v>
      </c>
      <c r="F454" s="7">
        <v>105.845221</v>
      </c>
      <c r="G454" s="7">
        <v>106.8442</v>
      </c>
    </row>
    <row r="455" spans="1:7" x14ac:dyDescent="0.2">
      <c r="A455" s="11">
        <v>45749</v>
      </c>
      <c r="B455" s="6" t="s">
        <v>20</v>
      </c>
      <c r="C455" s="7">
        <v>5.1894819999999999</v>
      </c>
      <c r="D455" s="7">
        <v>11710195</v>
      </c>
      <c r="E455" s="7">
        <v>60769850.270000003</v>
      </c>
      <c r="F455" s="7">
        <v>105.606129</v>
      </c>
      <c r="G455" s="7">
        <v>106.604056</v>
      </c>
    </row>
    <row r="456" spans="1:7" x14ac:dyDescent="0.2">
      <c r="A456" s="11">
        <v>45750</v>
      </c>
      <c r="B456" s="6" t="s">
        <v>20</v>
      </c>
      <c r="C456" s="7">
        <v>4.9252180000000001</v>
      </c>
      <c r="D456" s="7">
        <v>11710195</v>
      </c>
      <c r="E456" s="7">
        <v>57675265.149999999</v>
      </c>
      <c r="F456" s="7">
        <v>100.228348</v>
      </c>
      <c r="G456" s="7">
        <v>100.01358399999999</v>
      </c>
    </row>
    <row r="457" spans="1:7" x14ac:dyDescent="0.2">
      <c r="A457" s="11">
        <v>45751</v>
      </c>
      <c r="B457" s="6" t="s">
        <v>20</v>
      </c>
      <c r="C457" s="7">
        <v>4.4718669999999996</v>
      </c>
      <c r="D457" s="7">
        <v>11710195</v>
      </c>
      <c r="E457" s="7">
        <v>52366444.659999996</v>
      </c>
      <c r="F457" s="7">
        <v>91.00264</v>
      </c>
      <c r="G457" s="7">
        <v>91.842630999999997</v>
      </c>
    </row>
    <row r="458" spans="1:7" x14ac:dyDescent="0.2">
      <c r="A458" s="11">
        <v>45754</v>
      </c>
      <c r="B458" s="6" t="s">
        <v>20</v>
      </c>
      <c r="C458" s="7">
        <v>4.3864530000000004</v>
      </c>
      <c r="D458" s="7">
        <v>11710195</v>
      </c>
      <c r="E458" s="7">
        <v>51366223.310000002</v>
      </c>
      <c r="F458" s="7">
        <v>89.264461999999995</v>
      </c>
      <c r="G458" s="7">
        <v>90.128445999999997</v>
      </c>
    </row>
    <row r="459" spans="1:7" x14ac:dyDescent="0.2">
      <c r="A459" s="11">
        <v>45755</v>
      </c>
      <c r="B459" s="6" t="s">
        <v>20</v>
      </c>
      <c r="C459" s="7">
        <v>4.310937</v>
      </c>
      <c r="D459" s="7">
        <v>11710195</v>
      </c>
      <c r="E459" s="7">
        <v>50481922.030000001</v>
      </c>
      <c r="F459" s="7">
        <v>87.727709000000004</v>
      </c>
      <c r="G459" s="7">
        <v>88.544205000000005</v>
      </c>
    </row>
    <row r="460" spans="1:7" x14ac:dyDescent="0.2">
      <c r="A460" s="11">
        <v>45756</v>
      </c>
      <c r="B460" s="6" t="s">
        <v>20</v>
      </c>
      <c r="C460" s="7">
        <v>4.5265599999999999</v>
      </c>
      <c r="D460" s="7">
        <v>11710195</v>
      </c>
      <c r="E460" s="7">
        <v>53006901.710000001</v>
      </c>
      <c r="F460" s="7">
        <v>92.115644000000003</v>
      </c>
      <c r="G460" s="7">
        <v>93.004333000000003</v>
      </c>
    </row>
    <row r="461" spans="1:7" x14ac:dyDescent="0.2">
      <c r="A461" s="11">
        <v>45757</v>
      </c>
      <c r="B461" s="6" t="s">
        <v>20</v>
      </c>
      <c r="C461" s="7">
        <v>4.5976249999999999</v>
      </c>
      <c r="D461" s="7">
        <v>11710195</v>
      </c>
      <c r="E461" s="7">
        <v>53839086.560000002</v>
      </c>
      <c r="F461" s="7">
        <v>93.561819</v>
      </c>
      <c r="G461" s="7">
        <v>94.448049999999995</v>
      </c>
    </row>
    <row r="462" spans="1:7" x14ac:dyDescent="0.2">
      <c r="A462" s="11">
        <v>45758</v>
      </c>
      <c r="B462" s="6" t="s">
        <v>20</v>
      </c>
      <c r="C462" s="7">
        <v>4.7720960000000003</v>
      </c>
      <c r="D462" s="7">
        <v>11710195</v>
      </c>
      <c r="E462" s="7">
        <v>55882186.159999996</v>
      </c>
      <c r="F462" s="7">
        <v>97.112309999999994</v>
      </c>
      <c r="G462" s="7">
        <v>98.037667999999996</v>
      </c>
    </row>
    <row r="463" spans="1:7" x14ac:dyDescent="0.2">
      <c r="A463" s="11">
        <v>45761</v>
      </c>
      <c r="B463" s="6" t="s">
        <v>20</v>
      </c>
      <c r="C463" s="7">
        <v>4.9156610000000001</v>
      </c>
      <c r="D463" s="7">
        <v>11710195</v>
      </c>
      <c r="E463" s="7">
        <v>57563355.380000003</v>
      </c>
      <c r="F463" s="7">
        <v>100.033862</v>
      </c>
      <c r="G463" s="7">
        <v>100.99510600000001</v>
      </c>
    </row>
    <row r="464" spans="1:7" x14ac:dyDescent="0.2">
      <c r="A464" s="11">
        <v>45762</v>
      </c>
      <c r="B464" s="6" t="s">
        <v>20</v>
      </c>
      <c r="C464" s="7">
        <v>4.9480009999999996</v>
      </c>
      <c r="D464" s="7">
        <v>11710195</v>
      </c>
      <c r="E464" s="7">
        <v>57942065.780000001</v>
      </c>
      <c r="F464" s="7">
        <v>100.69198299999999</v>
      </c>
      <c r="G464" s="7">
        <v>101.519277</v>
      </c>
    </row>
    <row r="465" spans="1:7" x14ac:dyDescent="0.2">
      <c r="A465" s="11">
        <v>45763</v>
      </c>
      <c r="B465" s="6" t="s">
        <v>20</v>
      </c>
      <c r="C465" s="7">
        <v>4.9561900000000003</v>
      </c>
      <c r="D465" s="7">
        <v>11710195</v>
      </c>
      <c r="E465" s="7">
        <v>58037955.700000003</v>
      </c>
      <c r="F465" s="7">
        <v>100.85862899999999</v>
      </c>
      <c r="G465" s="7">
        <v>101.691406</v>
      </c>
    </row>
    <row r="466" spans="1:7" x14ac:dyDescent="0.2">
      <c r="A466" s="11">
        <v>45764</v>
      </c>
      <c r="B466" s="6" t="s">
        <v>20</v>
      </c>
      <c r="C466" s="7">
        <v>4.9727519999999998</v>
      </c>
      <c r="D466" s="7">
        <v>11710195</v>
      </c>
      <c r="E466" s="7">
        <v>58231899.619999997</v>
      </c>
      <c r="F466" s="7">
        <v>101.195666</v>
      </c>
      <c r="G466" s="7">
        <v>102.031345</v>
      </c>
    </row>
    <row r="467" spans="1:7" x14ac:dyDescent="0.2">
      <c r="A467" s="11">
        <v>45769</v>
      </c>
      <c r="B467" s="6" t="s">
        <v>20</v>
      </c>
      <c r="C467" s="7">
        <v>5.0892419999999996</v>
      </c>
      <c r="D467" s="7">
        <v>11710195</v>
      </c>
      <c r="E467" s="7">
        <v>59596016.82</v>
      </c>
      <c r="F467" s="7">
        <v>103.56624100000001</v>
      </c>
      <c r="G467" s="7">
        <v>104.438597</v>
      </c>
    </row>
    <row r="468" spans="1:7" x14ac:dyDescent="0.2">
      <c r="A468" s="11">
        <v>45770</v>
      </c>
      <c r="B468" s="6" t="s">
        <v>20</v>
      </c>
      <c r="C468" s="7">
        <v>5.1901479999999998</v>
      </c>
      <c r="D468" s="7">
        <v>11710195</v>
      </c>
      <c r="E468" s="7">
        <v>60777652.25</v>
      </c>
      <c r="F468" s="7">
        <v>105.619682</v>
      </c>
      <c r="G468" s="7">
        <v>106.500658</v>
      </c>
    </row>
    <row r="469" spans="1:7" x14ac:dyDescent="0.2">
      <c r="A469" s="11">
        <v>45771</v>
      </c>
      <c r="B469" s="6" t="s">
        <v>20</v>
      </c>
      <c r="C469" s="7">
        <v>5.3213900000000001</v>
      </c>
      <c r="D469" s="7">
        <v>11710195</v>
      </c>
      <c r="E469" s="7">
        <v>62314524.049999997</v>
      </c>
      <c r="F469" s="7">
        <v>108.29046099999999</v>
      </c>
      <c r="G469" s="7">
        <v>109.209761</v>
      </c>
    </row>
    <row r="470" spans="1:7" x14ac:dyDescent="0.2">
      <c r="A470" s="11">
        <v>45772</v>
      </c>
      <c r="B470" s="6" t="s">
        <v>20</v>
      </c>
      <c r="C470" s="7">
        <v>5.3050069999999998</v>
      </c>
      <c r="D470" s="7">
        <v>11710195</v>
      </c>
      <c r="E470" s="7">
        <v>62122672.740000002</v>
      </c>
      <c r="F470" s="7">
        <v>107.957066</v>
      </c>
      <c r="G470" s="7">
        <v>108.873012</v>
      </c>
    </row>
    <row r="471" spans="1:7" x14ac:dyDescent="0.2">
      <c r="A471" s="11">
        <v>45775</v>
      </c>
      <c r="B471" s="6" t="s">
        <v>20</v>
      </c>
      <c r="C471" s="7">
        <v>5.2840809999999996</v>
      </c>
      <c r="D471" s="7">
        <v>11710195</v>
      </c>
      <c r="E471" s="7">
        <v>61877623.909999996</v>
      </c>
      <c r="F471" s="7">
        <v>107.531222</v>
      </c>
      <c r="G471" s="7">
        <v>108.444124</v>
      </c>
    </row>
    <row r="472" spans="1:7" x14ac:dyDescent="0.2">
      <c r="A472" s="11">
        <v>45776</v>
      </c>
      <c r="B472" s="6" t="s">
        <v>20</v>
      </c>
      <c r="C472" s="7">
        <v>5.2770890000000001</v>
      </c>
      <c r="D472" s="7">
        <v>11710195</v>
      </c>
      <c r="E472" s="7">
        <v>61795748.469999999</v>
      </c>
      <c r="F472" s="7">
        <v>107.38893400000001</v>
      </c>
      <c r="G472" s="7">
        <v>108.306095</v>
      </c>
    </row>
    <row r="473" spans="1:7" x14ac:dyDescent="0.2">
      <c r="A473" s="11">
        <v>45777</v>
      </c>
      <c r="B473" s="6" t="s">
        <v>20</v>
      </c>
      <c r="C473" s="7">
        <v>5.157457</v>
      </c>
      <c r="D473" s="7">
        <v>11710195</v>
      </c>
      <c r="E473" s="7">
        <v>60394834.840000004</v>
      </c>
      <c r="F473" s="7">
        <v>104.954419</v>
      </c>
      <c r="G473" s="7">
        <v>105.85417200000001</v>
      </c>
    </row>
    <row r="474" spans="1:7" x14ac:dyDescent="0.2">
      <c r="A474" s="11">
        <v>45778</v>
      </c>
      <c r="B474" s="6" t="s">
        <v>20</v>
      </c>
      <c r="C474" s="7">
        <v>5.1776970000000002</v>
      </c>
      <c r="D474" s="7">
        <v>11710195</v>
      </c>
      <c r="E474" s="7">
        <v>60631842.119999997</v>
      </c>
      <c r="F474" s="7">
        <v>105.366304</v>
      </c>
      <c r="G474" s="7">
        <v>106.27458799999999</v>
      </c>
    </row>
    <row r="475" spans="1:7" x14ac:dyDescent="0.2">
      <c r="A475" s="11">
        <v>45779</v>
      </c>
      <c r="B475" s="6" t="s">
        <v>20</v>
      </c>
      <c r="C475" s="7">
        <v>5.2718680000000004</v>
      </c>
      <c r="D475" s="7">
        <v>11710195</v>
      </c>
      <c r="E475" s="7">
        <v>61734602.439999998</v>
      </c>
      <c r="F475" s="7">
        <v>107.282687</v>
      </c>
      <c r="G475" s="7">
        <v>108.179861</v>
      </c>
    </row>
    <row r="476" spans="1:7" x14ac:dyDescent="0.2">
      <c r="A476" s="11">
        <v>45783</v>
      </c>
      <c r="B476" s="6" t="s">
        <v>20</v>
      </c>
      <c r="C476" s="7">
        <v>5.3646089999999997</v>
      </c>
      <c r="D476" s="7">
        <v>11710195</v>
      </c>
      <c r="E476" s="7">
        <v>62820617.689999998</v>
      </c>
      <c r="F476" s="7">
        <v>109.16996899999999</v>
      </c>
      <c r="G476" s="7">
        <v>110.11622</v>
      </c>
    </row>
    <row r="477" spans="1:7" x14ac:dyDescent="0.2">
      <c r="A477" s="11">
        <v>45784</v>
      </c>
      <c r="B477" s="6" t="s">
        <v>20</v>
      </c>
      <c r="C477" s="7">
        <v>5.3015189999999999</v>
      </c>
      <c r="D477" s="7">
        <v>11710195</v>
      </c>
      <c r="E477" s="7">
        <v>62081828.689999998</v>
      </c>
      <c r="F477" s="7">
        <v>107.88608499999999</v>
      </c>
      <c r="G477" s="7">
        <v>108.81103400000001</v>
      </c>
    </row>
    <row r="478" spans="1:7" x14ac:dyDescent="0.2">
      <c r="A478" s="11">
        <v>45785</v>
      </c>
      <c r="B478" s="6" t="s">
        <v>20</v>
      </c>
      <c r="C478" s="7">
        <v>5.2955370000000004</v>
      </c>
      <c r="D478" s="7">
        <v>11710195</v>
      </c>
      <c r="E478" s="7">
        <v>62011773.109999999</v>
      </c>
      <c r="F478" s="7">
        <v>107.764352</v>
      </c>
      <c r="G478" s="7">
        <v>108.68632100000001</v>
      </c>
    </row>
    <row r="479" spans="1:7" x14ac:dyDescent="0.2">
      <c r="A479" s="11">
        <v>45786</v>
      </c>
      <c r="B479" s="6" t="s">
        <v>20</v>
      </c>
      <c r="C479" s="7">
        <v>5.3262270000000003</v>
      </c>
      <c r="D479" s="7">
        <v>11710195</v>
      </c>
      <c r="E479" s="7">
        <v>62371167.75</v>
      </c>
      <c r="F479" s="7">
        <v>108.38889399999999</v>
      </c>
      <c r="G479" s="7">
        <v>109.31805</v>
      </c>
    </row>
    <row r="480" spans="1:7" x14ac:dyDescent="0.2">
      <c r="A480" s="11">
        <v>45789</v>
      </c>
      <c r="B480" s="6" t="s">
        <v>20</v>
      </c>
      <c r="C480" s="7">
        <v>5.4389190000000003</v>
      </c>
      <c r="D480" s="7">
        <v>11710195</v>
      </c>
      <c r="E480" s="7">
        <v>63690804.450000003</v>
      </c>
      <c r="F480" s="7">
        <v>110.68218</v>
      </c>
      <c r="G480" s="7">
        <v>111.62401300000001</v>
      </c>
    </row>
    <row r="481" spans="1:7" x14ac:dyDescent="0.2">
      <c r="A481" s="11">
        <v>45790</v>
      </c>
      <c r="B481" s="6" t="s">
        <v>20</v>
      </c>
      <c r="C481" s="7">
        <v>5.4884639999999996</v>
      </c>
      <c r="D481" s="7">
        <v>11710195</v>
      </c>
      <c r="E481" s="7">
        <v>64270992.759999998</v>
      </c>
      <c r="F481" s="7">
        <v>111.690422</v>
      </c>
      <c r="G481" s="7">
        <v>112.644193</v>
      </c>
    </row>
    <row r="482" spans="1:7" x14ac:dyDescent="0.2">
      <c r="A482" s="11">
        <v>45791</v>
      </c>
      <c r="B482" s="6" t="s">
        <v>20</v>
      </c>
      <c r="C482" s="7">
        <v>5.4749160000000003</v>
      </c>
      <c r="D482" s="7">
        <v>10710195</v>
      </c>
      <c r="E482" s="7">
        <v>58637421.119999997</v>
      </c>
      <c r="F482" s="7">
        <v>111.41472</v>
      </c>
      <c r="G482" s="7">
        <v>112.368165</v>
      </c>
    </row>
    <row r="483" spans="1:7" x14ac:dyDescent="0.2">
      <c r="A483" s="11">
        <v>45792</v>
      </c>
      <c r="B483" s="6" t="s">
        <v>20</v>
      </c>
      <c r="C483" s="7">
        <v>5.4094639999999998</v>
      </c>
      <c r="D483" s="7">
        <v>10710195</v>
      </c>
      <c r="E483" s="7">
        <v>57936415.920000002</v>
      </c>
      <c r="F483" s="7">
        <v>110.08277</v>
      </c>
      <c r="G483" s="7">
        <v>111.01599400000001</v>
      </c>
    </row>
    <row r="484" spans="1:7" x14ac:dyDescent="0.2">
      <c r="A484" s="11">
        <v>45793</v>
      </c>
      <c r="B484" s="6" t="s">
        <v>20</v>
      </c>
      <c r="C484" s="7">
        <v>5.3654010000000003</v>
      </c>
      <c r="D484" s="7">
        <v>10714695</v>
      </c>
      <c r="E484" s="7">
        <v>57488641.850000001</v>
      </c>
      <c r="F484" s="7">
        <v>109.186086</v>
      </c>
      <c r="G484" s="7">
        <v>110.113383</v>
      </c>
    </row>
    <row r="485" spans="1:7" x14ac:dyDescent="0.2">
      <c r="A485" s="11">
        <v>45796</v>
      </c>
      <c r="B485" s="6" t="s">
        <v>20</v>
      </c>
      <c r="C485" s="7">
        <v>5.393529</v>
      </c>
      <c r="D485" s="7">
        <v>10714695</v>
      </c>
      <c r="E485" s="7">
        <v>57790019.950000003</v>
      </c>
      <c r="F485" s="7">
        <v>109.758492</v>
      </c>
      <c r="G485" s="7">
        <v>110.704994</v>
      </c>
    </row>
    <row r="486" spans="1:7" x14ac:dyDescent="0.2">
      <c r="A486" s="11">
        <v>45797</v>
      </c>
      <c r="B486" s="6" t="s">
        <v>20</v>
      </c>
      <c r="C486" s="7">
        <v>5.3971159999999996</v>
      </c>
      <c r="D486" s="7">
        <v>10714695</v>
      </c>
      <c r="E486" s="7">
        <v>57828456.270000003</v>
      </c>
      <c r="F486" s="7">
        <v>109.831487</v>
      </c>
      <c r="G486" s="7">
        <v>110.764456</v>
      </c>
    </row>
    <row r="487" spans="1:7" x14ac:dyDescent="0.2">
      <c r="A487" s="11">
        <v>45798</v>
      </c>
      <c r="B487" s="6" t="s">
        <v>20</v>
      </c>
      <c r="C487" s="7">
        <v>5.458672</v>
      </c>
      <c r="D487" s="7">
        <v>11709995</v>
      </c>
      <c r="E487" s="7">
        <v>63921028.219999999</v>
      </c>
      <c r="F487" s="7">
        <v>111.084154</v>
      </c>
      <c r="G487" s="7">
        <v>112.04248200000001</v>
      </c>
    </row>
    <row r="488" spans="1:7" x14ac:dyDescent="0.2">
      <c r="A488" s="11">
        <v>45799</v>
      </c>
      <c r="B488" s="6" t="s">
        <v>20</v>
      </c>
      <c r="C488" s="7">
        <v>5.4381500000000003</v>
      </c>
      <c r="D488" s="7">
        <v>11705295</v>
      </c>
      <c r="E488" s="7">
        <v>63655158.530000001</v>
      </c>
      <c r="F488" s="7">
        <v>110.66653100000001</v>
      </c>
      <c r="G488" s="7">
        <v>111.625764</v>
      </c>
    </row>
    <row r="489" spans="1:7" x14ac:dyDescent="0.2">
      <c r="A489" s="11">
        <v>45800</v>
      </c>
      <c r="B489" s="6" t="s">
        <v>20</v>
      </c>
      <c r="C489" s="7">
        <v>5.5400710000000002</v>
      </c>
      <c r="D489" s="7">
        <v>11700595</v>
      </c>
      <c r="E489" s="7">
        <v>64822132.100000001</v>
      </c>
      <c r="F489" s="7">
        <v>112.74062600000001</v>
      </c>
      <c r="G489" s="7">
        <v>113.718467</v>
      </c>
    </row>
    <row r="490" spans="1:7" x14ac:dyDescent="0.2">
      <c r="A490" s="11">
        <v>45804</v>
      </c>
      <c r="B490" s="6" t="s">
        <v>20</v>
      </c>
      <c r="C490" s="7">
        <v>5.5756040000000002</v>
      </c>
      <c r="D490" s="7">
        <v>11700595</v>
      </c>
      <c r="E490" s="7">
        <v>65237886.990000002</v>
      </c>
      <c r="F490" s="7">
        <v>113.463724</v>
      </c>
      <c r="G490" s="7">
        <v>114.460674</v>
      </c>
    </row>
    <row r="491" spans="1:7" x14ac:dyDescent="0.2">
      <c r="A491" s="11">
        <v>45805</v>
      </c>
      <c r="B491" s="6" t="s">
        <v>20</v>
      </c>
      <c r="C491" s="7">
        <v>5.5248699999999999</v>
      </c>
      <c r="D491" s="7">
        <v>11700595</v>
      </c>
      <c r="E491" s="7">
        <v>64644266.299999997</v>
      </c>
      <c r="F491" s="7">
        <v>112.431286</v>
      </c>
      <c r="G491" s="7">
        <v>113.41962700000001</v>
      </c>
    </row>
    <row r="492" spans="1:7" x14ac:dyDescent="0.2">
      <c r="A492" s="11">
        <v>45806</v>
      </c>
      <c r="B492" s="6" t="s">
        <v>20</v>
      </c>
      <c r="C492" s="7">
        <v>5.5577129999999997</v>
      </c>
      <c r="D492" s="7">
        <v>11700595</v>
      </c>
      <c r="E492" s="7">
        <v>65028559.25</v>
      </c>
      <c r="F492" s="7">
        <v>113.099642</v>
      </c>
      <c r="G492" s="7">
        <v>114.098283</v>
      </c>
    </row>
    <row r="493" spans="1:7" x14ac:dyDescent="0.2">
      <c r="A493" s="11">
        <v>45807</v>
      </c>
      <c r="B493" s="6" t="s">
        <v>20</v>
      </c>
      <c r="C493" s="7">
        <v>5.5006259999999996</v>
      </c>
      <c r="D493" s="7">
        <v>11700595</v>
      </c>
      <c r="E493" s="7">
        <v>64360607</v>
      </c>
      <c r="F493" s="7">
        <v>111.93791899999999</v>
      </c>
      <c r="G493" s="7">
        <v>112.920112</v>
      </c>
    </row>
    <row r="494" spans="1:7" x14ac:dyDescent="0.2">
      <c r="A494" s="11">
        <v>45810</v>
      </c>
      <c r="B494" s="6" t="s">
        <v>20</v>
      </c>
      <c r="C494" s="7">
        <v>5.6075340000000002</v>
      </c>
      <c r="D494" s="7">
        <v>11700595</v>
      </c>
      <c r="E494" s="7">
        <v>65611491.07</v>
      </c>
      <c r="F494" s="7">
        <v>114.113501</v>
      </c>
      <c r="G494" s="7">
        <v>115.14431</v>
      </c>
    </row>
    <row r="495" spans="1:7" x14ac:dyDescent="0.2">
      <c r="A495" s="11">
        <v>45811</v>
      </c>
      <c r="B495" s="6" t="s">
        <v>20</v>
      </c>
      <c r="C495" s="7">
        <v>5.612368</v>
      </c>
      <c r="D495" s="7">
        <v>11700595</v>
      </c>
      <c r="E495" s="7">
        <v>65668054.810000002</v>
      </c>
      <c r="F495" s="7">
        <v>114.211873</v>
      </c>
      <c r="G495" s="7">
        <v>115.266792</v>
      </c>
    </row>
    <row r="496" spans="1:7" x14ac:dyDescent="0.2">
      <c r="A496" s="11">
        <v>45812</v>
      </c>
      <c r="B496" s="6" t="s">
        <v>20</v>
      </c>
      <c r="C496" s="7">
        <v>5.7003500000000003</v>
      </c>
      <c r="D496" s="7">
        <v>11700595</v>
      </c>
      <c r="E496" s="7">
        <v>66697493.520000003</v>
      </c>
      <c r="F496" s="6" t="s">
        <v>151</v>
      </c>
      <c r="G496" s="6" t="s">
        <v>151</v>
      </c>
    </row>
    <row r="497" spans="1:7" x14ac:dyDescent="0.2">
      <c r="A497" s="11">
        <v>45813</v>
      </c>
      <c r="B497" s="6" t="s">
        <v>20</v>
      </c>
      <c r="C497" s="7">
        <v>5.8173599999999999</v>
      </c>
      <c r="D497" s="7">
        <v>11700595</v>
      </c>
      <c r="E497" s="7">
        <v>68066578</v>
      </c>
      <c r="F497" s="7">
        <v>118.383467</v>
      </c>
      <c r="G497" s="7">
        <v>119.469109</v>
      </c>
    </row>
    <row r="498" spans="1:7" x14ac:dyDescent="0.2">
      <c r="A498" s="11">
        <v>45814</v>
      </c>
      <c r="B498" s="6" t="s">
        <v>20</v>
      </c>
      <c r="C498" s="7">
        <v>5.7621690000000001</v>
      </c>
      <c r="D498" s="7">
        <v>11700595</v>
      </c>
      <c r="E498" s="7">
        <v>67420809.200000003</v>
      </c>
      <c r="F498" s="7">
        <v>117.260328</v>
      </c>
      <c r="G498" s="7">
        <v>118.346045</v>
      </c>
    </row>
    <row r="499" spans="1:7" x14ac:dyDescent="0.2">
      <c r="A499" s="11">
        <v>45817</v>
      </c>
      <c r="B499" s="6" t="s">
        <v>20</v>
      </c>
      <c r="C499" s="7">
        <v>5.8025880000000001</v>
      </c>
      <c r="D499" s="7">
        <v>11700595</v>
      </c>
      <c r="E499" s="7">
        <v>67893738.769999996</v>
      </c>
      <c r="F499" s="7">
        <v>118.08285600000001</v>
      </c>
      <c r="G499" s="7">
        <v>119.17934</v>
      </c>
    </row>
    <row r="500" spans="1:7" x14ac:dyDescent="0.2">
      <c r="A500" s="11">
        <v>45818</v>
      </c>
      <c r="B500" s="6" t="s">
        <v>20</v>
      </c>
      <c r="C500" s="7">
        <v>5.7748569999999999</v>
      </c>
      <c r="D500" s="7">
        <v>11700595</v>
      </c>
      <c r="E500" s="7">
        <v>67569270.739999995</v>
      </c>
      <c r="F500" s="7">
        <v>117.518529</v>
      </c>
      <c r="G500" s="7">
        <v>118.612667</v>
      </c>
    </row>
    <row r="501" spans="1:7" x14ac:dyDescent="0.2">
      <c r="A501" s="11">
        <v>45819</v>
      </c>
      <c r="B501" s="6" t="s">
        <v>20</v>
      </c>
      <c r="C501" s="7">
        <v>5.7353509999999996</v>
      </c>
      <c r="D501" s="7">
        <v>11700595</v>
      </c>
      <c r="E501" s="7">
        <v>67107025.560000002</v>
      </c>
      <c r="F501" s="7">
        <v>116.714581</v>
      </c>
      <c r="G501" s="7">
        <v>117.805008</v>
      </c>
    </row>
    <row r="502" spans="1:7" x14ac:dyDescent="0.2">
      <c r="A502" s="11">
        <v>45820</v>
      </c>
      <c r="B502" s="6" t="s">
        <v>20</v>
      </c>
      <c r="C502" s="7">
        <v>5.7379749999999996</v>
      </c>
      <c r="D502" s="7">
        <v>11700595</v>
      </c>
      <c r="E502" s="7">
        <v>67137729.569999993</v>
      </c>
      <c r="F502" s="7">
        <v>116.767979</v>
      </c>
      <c r="G502" s="7">
        <v>117.862981</v>
      </c>
    </row>
    <row r="503" spans="1:7" x14ac:dyDescent="0.2">
      <c r="A503" s="11">
        <v>45821</v>
      </c>
      <c r="B503" s="6" t="s">
        <v>20</v>
      </c>
      <c r="C503" s="7">
        <v>5.724437</v>
      </c>
      <c r="D503" s="7">
        <v>11700595</v>
      </c>
      <c r="E503" s="7">
        <v>66979327.100000001</v>
      </c>
      <c r="F503" s="7">
        <v>116.492481</v>
      </c>
      <c r="G503" s="7">
        <v>117.584845</v>
      </c>
    </row>
    <row r="504" spans="1:7" x14ac:dyDescent="0.2">
      <c r="A504" s="11">
        <v>45824</v>
      </c>
      <c r="B504" s="6" t="s">
        <v>20</v>
      </c>
      <c r="C504" s="7">
        <v>5.7570160000000001</v>
      </c>
      <c r="D504" s="7">
        <v>11700595</v>
      </c>
      <c r="E504" s="7">
        <v>67360512.689999998</v>
      </c>
      <c r="F504" s="7">
        <v>117.15546399999999</v>
      </c>
      <c r="G504" s="7">
        <v>118.259597</v>
      </c>
    </row>
    <row r="505" spans="1:7" x14ac:dyDescent="0.2">
      <c r="A505" s="11">
        <v>45825</v>
      </c>
      <c r="B505" s="6" t="s">
        <v>20</v>
      </c>
      <c r="C505" s="7">
        <v>5.7094690000000003</v>
      </c>
      <c r="D505" s="7">
        <v>11700595</v>
      </c>
      <c r="E505" s="7">
        <v>66804187.950000003</v>
      </c>
      <c r="F505" s="7">
        <v>116.187881</v>
      </c>
      <c r="G505" s="7">
        <v>117.291175</v>
      </c>
    </row>
    <row r="506" spans="1:7" x14ac:dyDescent="0.2">
      <c r="A506" s="11">
        <v>45826</v>
      </c>
      <c r="B506" s="6" t="s">
        <v>20</v>
      </c>
      <c r="C506" s="7">
        <v>5.6798310000000001</v>
      </c>
      <c r="D506" s="7">
        <v>11700595</v>
      </c>
      <c r="E506" s="7">
        <v>66457410.57</v>
      </c>
      <c r="F506" s="7">
        <v>115.58474699999999</v>
      </c>
      <c r="G506" s="7">
        <v>116.68356300000001</v>
      </c>
    </row>
    <row r="507" spans="1:7" x14ac:dyDescent="0.2">
      <c r="A507" s="11">
        <v>45827</v>
      </c>
      <c r="B507" s="6" t="s">
        <v>20</v>
      </c>
      <c r="C507" s="7">
        <v>5.5749029999999999</v>
      </c>
      <c r="D507" s="7">
        <v>11700595</v>
      </c>
      <c r="E507" s="7">
        <v>65229690.390000001</v>
      </c>
      <c r="F507" s="7">
        <v>113.449459</v>
      </c>
      <c r="G507" s="7">
        <v>114.530665</v>
      </c>
    </row>
    <row r="508" spans="1:7" x14ac:dyDescent="0.2">
      <c r="A508" s="11">
        <v>45828</v>
      </c>
      <c r="B508" s="6" t="s">
        <v>20</v>
      </c>
      <c r="C508" s="7">
        <v>5.5375300000000003</v>
      </c>
      <c r="D508" s="7">
        <v>11700595</v>
      </c>
      <c r="E508" s="7">
        <v>64792395.920000002</v>
      </c>
      <c r="F508" s="7">
        <v>112.688917</v>
      </c>
      <c r="G508" s="7">
        <v>113.754966</v>
      </c>
    </row>
    <row r="509" spans="1:7" x14ac:dyDescent="0.2">
      <c r="A509" s="11">
        <v>45831</v>
      </c>
      <c r="B509" s="6" t="s">
        <v>20</v>
      </c>
      <c r="C509" s="7">
        <v>5.5559830000000003</v>
      </c>
      <c r="D509" s="7">
        <v>11700595</v>
      </c>
      <c r="E509" s="7">
        <v>65008316.789999999</v>
      </c>
      <c r="F509" s="7">
        <v>113.064436</v>
      </c>
      <c r="G509" s="7">
        <v>114.14351600000001</v>
      </c>
    </row>
    <row r="510" spans="1:7" x14ac:dyDescent="0.2">
      <c r="A510" s="11">
        <v>45832</v>
      </c>
      <c r="B510" s="6" t="s">
        <v>20</v>
      </c>
      <c r="C510" s="7">
        <v>5.6600400000000004</v>
      </c>
      <c r="D510" s="7">
        <v>11700595</v>
      </c>
      <c r="E510" s="7">
        <v>66225841.969999999</v>
      </c>
      <c r="F510" s="7">
        <v>115.182</v>
      </c>
      <c r="G510" s="7">
        <v>116.279928</v>
      </c>
    </row>
    <row r="511" spans="1:7" x14ac:dyDescent="0.2">
      <c r="A511" s="11">
        <v>45833</v>
      </c>
      <c r="B511" s="6" t="s">
        <v>20</v>
      </c>
      <c r="C511" s="7">
        <v>5.6457870000000003</v>
      </c>
      <c r="D511" s="7">
        <v>11700595</v>
      </c>
      <c r="E511" s="7">
        <v>66059076.899999999</v>
      </c>
      <c r="F511" s="7">
        <v>114.89194999999999</v>
      </c>
      <c r="G511" s="7">
        <v>115.99361500000001</v>
      </c>
    </row>
    <row r="512" spans="1:7" x14ac:dyDescent="0.2">
      <c r="A512" s="11">
        <v>45834</v>
      </c>
      <c r="B512" s="6" t="s">
        <v>20</v>
      </c>
      <c r="C512" s="7">
        <v>5.9183060000000003</v>
      </c>
      <c r="D512" s="7">
        <v>11700595</v>
      </c>
      <c r="E512" s="7">
        <v>69247703.680000007</v>
      </c>
      <c r="F512" s="7">
        <v>120.437721</v>
      </c>
      <c r="G512" s="7">
        <v>121.605389</v>
      </c>
    </row>
    <row r="513" spans="1:7" x14ac:dyDescent="0.2">
      <c r="A513" s="11">
        <v>45835</v>
      </c>
      <c r="B513" s="6" t="s">
        <v>20</v>
      </c>
      <c r="C513" s="7">
        <v>5.898555</v>
      </c>
      <c r="D513" s="7">
        <v>11700595</v>
      </c>
      <c r="E513" s="7">
        <v>69016605.609999999</v>
      </c>
      <c r="F513" s="7">
        <v>120.035788</v>
      </c>
      <c r="G513" s="7">
        <v>121.197926</v>
      </c>
    </row>
    <row r="514" spans="1:7" x14ac:dyDescent="0.2">
      <c r="A514" s="11">
        <v>45838</v>
      </c>
      <c r="B514" s="6" t="s">
        <v>20</v>
      </c>
      <c r="C514" s="7">
        <v>5.8939570000000003</v>
      </c>
      <c r="D514" s="7">
        <v>11700595</v>
      </c>
      <c r="E514" s="7">
        <v>68962809.769999996</v>
      </c>
      <c r="F514" s="7">
        <v>119.942218</v>
      </c>
      <c r="G514" s="7">
        <v>121.104668</v>
      </c>
    </row>
    <row r="515" spans="1:7" x14ac:dyDescent="0.2">
      <c r="A515" s="11">
        <v>45839</v>
      </c>
      <c r="B515" s="6" t="s">
        <v>20</v>
      </c>
      <c r="C515" s="7">
        <v>5.9405859999999997</v>
      </c>
      <c r="D515" s="7">
        <v>11700595</v>
      </c>
      <c r="E515" s="7">
        <v>69508393.659999996</v>
      </c>
      <c r="F515" s="7">
        <v>120.89112</v>
      </c>
      <c r="G515" s="7">
        <v>122.070804</v>
      </c>
    </row>
    <row r="516" spans="1:7" x14ac:dyDescent="0.2">
      <c r="A516" s="11">
        <v>45840</v>
      </c>
      <c r="B516" s="6" t="s">
        <v>20</v>
      </c>
      <c r="C516" s="7">
        <v>6.1026629999999997</v>
      </c>
      <c r="D516" s="7">
        <v>11700595</v>
      </c>
      <c r="E516" s="7">
        <v>71404797.040000007</v>
      </c>
      <c r="F516" s="7">
        <v>124.189392</v>
      </c>
      <c r="G516" s="7">
        <v>125.40778</v>
      </c>
    </row>
    <row r="517" spans="1:7" x14ac:dyDescent="0.2">
      <c r="A517" s="11">
        <v>45841</v>
      </c>
      <c r="B517" s="6" t="s">
        <v>20</v>
      </c>
      <c r="C517" s="7">
        <v>6.12235</v>
      </c>
      <c r="D517" s="7">
        <v>11700595</v>
      </c>
      <c r="E517" s="7">
        <v>71635143.099999994</v>
      </c>
      <c r="F517" s="7">
        <v>124.590023</v>
      </c>
      <c r="G517" s="7">
        <v>125.817544</v>
      </c>
    </row>
    <row r="518" spans="1:7" x14ac:dyDescent="0.2">
      <c r="A518" s="11">
        <v>45842</v>
      </c>
      <c r="B518" s="6" t="s">
        <v>20</v>
      </c>
      <c r="C518" s="7">
        <v>6.0674590000000004</v>
      </c>
      <c r="D518" s="7">
        <v>11700595</v>
      </c>
      <c r="E518" s="7">
        <v>70992885.480000004</v>
      </c>
      <c r="F518" s="7">
        <v>123.47299</v>
      </c>
      <c r="G518" s="7">
        <v>124.68928699999999</v>
      </c>
    </row>
    <row r="519" spans="1:7" x14ac:dyDescent="0.2">
      <c r="A519" s="11">
        <v>45845</v>
      </c>
      <c r="B519" s="6" t="s">
        <v>20</v>
      </c>
      <c r="C519" s="7">
        <v>6.0062410000000002</v>
      </c>
      <c r="D519" s="7">
        <v>11700595</v>
      </c>
      <c r="E519" s="7">
        <v>70276602.090000004</v>
      </c>
      <c r="F519" s="7">
        <v>122.22720099999999</v>
      </c>
      <c r="G519" s="7">
        <v>123.43904499999999</v>
      </c>
    </row>
    <row r="520" spans="1:7" x14ac:dyDescent="0.2">
      <c r="A520" s="11">
        <v>45846</v>
      </c>
      <c r="B520" s="6" t="s">
        <v>20</v>
      </c>
      <c r="C520" s="7">
        <v>6.0103650000000002</v>
      </c>
      <c r="D520" s="7">
        <v>11700595</v>
      </c>
      <c r="E520" s="7">
        <v>70324856.760000005</v>
      </c>
      <c r="F520" s="7">
        <v>122.311125</v>
      </c>
      <c r="G520" s="7">
        <v>123.51573999999999</v>
      </c>
    </row>
    <row r="521" spans="1:7" x14ac:dyDescent="0.2">
      <c r="A521" s="11">
        <v>45847</v>
      </c>
      <c r="B521" s="6" t="s">
        <v>20</v>
      </c>
      <c r="C521" s="7">
        <v>5.9101549999999996</v>
      </c>
      <c r="D521" s="7">
        <v>11700595</v>
      </c>
      <c r="E521" s="7">
        <v>69152338.819999993</v>
      </c>
      <c r="F521" s="7">
        <v>120.27184800000001</v>
      </c>
      <c r="G521" s="7">
        <v>121.455067</v>
      </c>
    </row>
    <row r="522" spans="1:7" x14ac:dyDescent="0.2">
      <c r="A522" s="11">
        <v>45848</v>
      </c>
      <c r="B522" s="6" t="s">
        <v>20</v>
      </c>
      <c r="C522" s="7">
        <v>6.0103540000000004</v>
      </c>
      <c r="D522" s="7">
        <v>11700595</v>
      </c>
      <c r="E522" s="7">
        <v>70324720.310000002</v>
      </c>
      <c r="F522" s="7">
        <v>122.310901</v>
      </c>
      <c r="G522" s="7">
        <v>123.522611</v>
      </c>
    </row>
    <row r="523" spans="1:7" x14ac:dyDescent="0.2">
      <c r="A523" s="11">
        <v>45849</v>
      </c>
      <c r="B523" s="6" t="s">
        <v>20</v>
      </c>
      <c r="C523" s="7">
        <v>5.9904190000000002</v>
      </c>
      <c r="D523" s="7">
        <v>11700595</v>
      </c>
      <c r="E523" s="7">
        <v>70091470.299999997</v>
      </c>
      <c r="F523" s="7">
        <v>121.90522300000001</v>
      </c>
      <c r="G523" s="7">
        <v>123.105369</v>
      </c>
    </row>
    <row r="524" spans="1:7" x14ac:dyDescent="0.2">
      <c r="A524" s="11">
        <v>45852</v>
      </c>
      <c r="B524" s="6" t="s">
        <v>20</v>
      </c>
      <c r="C524" s="7">
        <v>5.9591440000000002</v>
      </c>
      <c r="D524" s="7">
        <v>11700595</v>
      </c>
      <c r="E524" s="7">
        <v>69725540.409999996</v>
      </c>
      <c r="F524" s="7">
        <v>121.268776</v>
      </c>
      <c r="G524" s="7">
        <v>122.47418999999999</v>
      </c>
    </row>
    <row r="525" spans="1:7" x14ac:dyDescent="0.2">
      <c r="A525" s="11">
        <v>45853</v>
      </c>
      <c r="B525" s="6" t="s">
        <v>20</v>
      </c>
      <c r="C525" s="7">
        <v>5.8814070000000003</v>
      </c>
      <c r="D525" s="7">
        <v>11700595</v>
      </c>
      <c r="E525" s="7">
        <v>68815966.890000001</v>
      </c>
      <c r="F525" s="7">
        <v>119.686825</v>
      </c>
      <c r="G525" s="7">
        <v>120.86337899999999</v>
      </c>
    </row>
    <row r="526" spans="1:7" x14ac:dyDescent="0.2">
      <c r="A526" s="11">
        <v>45854</v>
      </c>
      <c r="B526" s="6" t="s">
        <v>20</v>
      </c>
      <c r="C526" s="7">
        <v>5.8506260000000001</v>
      </c>
      <c r="D526" s="7">
        <v>11700595</v>
      </c>
      <c r="E526" s="7">
        <v>68455815.030000001</v>
      </c>
      <c r="F526" s="7">
        <v>119.06043099999999</v>
      </c>
      <c r="G526" s="7">
        <v>120.23485599999999</v>
      </c>
    </row>
    <row r="527" spans="1:7" x14ac:dyDescent="0.2">
      <c r="A527" s="11">
        <v>45855</v>
      </c>
      <c r="B527" s="6" t="s">
        <v>20</v>
      </c>
      <c r="C527" s="7">
        <v>5.8465600000000002</v>
      </c>
      <c r="D527" s="7">
        <v>11700595</v>
      </c>
      <c r="E527" s="7">
        <v>68408237.400000006</v>
      </c>
      <c r="F527" s="7">
        <v>118.977688</v>
      </c>
      <c r="G527" s="7">
        <v>120.147104</v>
      </c>
    </row>
    <row r="528" spans="1:7" x14ac:dyDescent="0.2">
      <c r="A528" s="11">
        <v>45856</v>
      </c>
      <c r="B528" s="6" t="s">
        <v>20</v>
      </c>
      <c r="C528" s="7">
        <v>5.9012950000000002</v>
      </c>
      <c r="D528" s="7">
        <v>11700595</v>
      </c>
      <c r="E528" s="7">
        <v>69048670.219999999</v>
      </c>
      <c r="F528" s="7">
        <v>120.09154700000001</v>
      </c>
      <c r="G528" s="7">
        <v>121.27815</v>
      </c>
    </row>
    <row r="529" spans="1:7" x14ac:dyDescent="0.2">
      <c r="A529" s="11">
        <v>45859</v>
      </c>
      <c r="B529" s="6" t="s">
        <v>20</v>
      </c>
      <c r="C529" s="7">
        <v>5.9974509999999999</v>
      </c>
      <c r="D529" s="7">
        <v>11700595</v>
      </c>
      <c r="E529" s="7">
        <v>70173749.680000007</v>
      </c>
      <c r="F529" s="7">
        <v>122.04832399999999</v>
      </c>
      <c r="G529" s="7">
        <v>123.25672</v>
      </c>
    </row>
    <row r="530" spans="1:7" x14ac:dyDescent="0.2">
      <c r="A530" s="11">
        <v>45860</v>
      </c>
      <c r="B530" s="6" t="s">
        <v>20</v>
      </c>
      <c r="C530" s="7">
        <v>6.1371310000000001</v>
      </c>
      <c r="D530" s="7">
        <v>11700595</v>
      </c>
      <c r="E530" s="7">
        <v>71808093.870000005</v>
      </c>
      <c r="F530" s="7">
        <v>124.890817</v>
      </c>
      <c r="G530" s="7">
        <v>126.163094</v>
      </c>
    </row>
    <row r="531" spans="1:7" x14ac:dyDescent="0.2">
      <c r="A531" s="11">
        <v>45861</v>
      </c>
      <c r="B531" s="6" t="s">
        <v>20</v>
      </c>
      <c r="C531" s="7">
        <v>6.1927909999999997</v>
      </c>
      <c r="D531" s="7">
        <v>11700595</v>
      </c>
      <c r="E531" s="7">
        <v>72459350.409999996</v>
      </c>
      <c r="F531" s="7">
        <v>126.0235</v>
      </c>
      <c r="G531" s="7">
        <v>127.308402</v>
      </c>
    </row>
    <row r="532" spans="1:7" x14ac:dyDescent="0.2">
      <c r="A532" s="11">
        <v>45862</v>
      </c>
      <c r="B532" s="6" t="s">
        <v>20</v>
      </c>
      <c r="C532" s="7">
        <v>6.1411600000000002</v>
      </c>
      <c r="D532" s="7">
        <v>11700595</v>
      </c>
      <c r="E532" s="7">
        <v>71855232.469999999</v>
      </c>
      <c r="F532" s="7">
        <v>124.972807</v>
      </c>
      <c r="G532" s="7">
        <v>126.250776</v>
      </c>
    </row>
    <row r="533" spans="1:7" x14ac:dyDescent="0.2">
      <c r="A533" s="11">
        <v>45863</v>
      </c>
      <c r="B533" s="6" t="s">
        <v>20</v>
      </c>
      <c r="C533" s="7">
        <v>6.0766650000000002</v>
      </c>
      <c r="D533" s="7">
        <v>11200595</v>
      </c>
      <c r="E533" s="7">
        <v>68062271.620000005</v>
      </c>
      <c r="F533" s="7">
        <v>123.660332</v>
      </c>
      <c r="G533" s="7">
        <v>124.91700299999999</v>
      </c>
    </row>
    <row r="534" spans="1:7" x14ac:dyDescent="0.2">
      <c r="A534" s="11">
        <v>45866</v>
      </c>
      <c r="B534" s="6" t="s">
        <v>20</v>
      </c>
      <c r="C534" s="7">
        <v>6.0134290000000004</v>
      </c>
      <c r="D534" s="7">
        <v>11200595</v>
      </c>
      <c r="E534" s="7">
        <v>67353986.640000001</v>
      </c>
      <c r="F534" s="7">
        <v>122.37347699999999</v>
      </c>
      <c r="G534" s="7">
        <v>123.62718700000001</v>
      </c>
    </row>
    <row r="535" spans="1:7" x14ac:dyDescent="0.2">
      <c r="A535" s="11">
        <v>45867</v>
      </c>
      <c r="B535" s="6" t="s">
        <v>20</v>
      </c>
      <c r="C535" s="7">
        <v>5.9725900000000003</v>
      </c>
      <c r="D535" s="7">
        <v>11200595</v>
      </c>
      <c r="E535" s="7">
        <v>66896565.939999998</v>
      </c>
      <c r="F535" s="7">
        <v>121.542402</v>
      </c>
      <c r="G535" s="7">
        <v>122.784519</v>
      </c>
    </row>
    <row r="536" spans="1:7" x14ac:dyDescent="0.2">
      <c r="A536" s="11">
        <v>45868</v>
      </c>
      <c r="B536" s="6" t="s">
        <v>20</v>
      </c>
      <c r="C536" s="7">
        <v>5.8242969999999996</v>
      </c>
      <c r="D536" s="7">
        <v>11200595</v>
      </c>
      <c r="E536" s="7">
        <v>65235601.909999996</v>
      </c>
      <c r="F536" s="7">
        <v>118.524635</v>
      </c>
      <c r="G536" s="7">
        <v>119.73101699999999</v>
      </c>
    </row>
    <row r="537" spans="1:7" x14ac:dyDescent="0.2">
      <c r="A537" s="11">
        <v>45869</v>
      </c>
      <c r="B537" s="6" t="s">
        <v>20</v>
      </c>
      <c r="C537" s="7">
        <v>5.7744169999999997</v>
      </c>
      <c r="D537" s="7">
        <v>11200595</v>
      </c>
      <c r="E537" s="7">
        <v>64676912.560000002</v>
      </c>
      <c r="F537" s="7">
        <v>117.509575</v>
      </c>
      <c r="G537" s="7">
        <v>118.713336</v>
      </c>
    </row>
    <row r="538" spans="1:7" x14ac:dyDescent="0.2">
      <c r="A538" s="11">
        <v>45870</v>
      </c>
      <c r="B538" s="6" t="s">
        <v>20</v>
      </c>
      <c r="C538" s="7">
        <v>5.7409359999999996</v>
      </c>
      <c r="D538" s="7">
        <v>11200595</v>
      </c>
      <c r="E538" s="7">
        <v>64301907.859999999</v>
      </c>
      <c r="F538" s="7">
        <v>116.828236</v>
      </c>
      <c r="G538" s="7">
        <v>118.02148800000001</v>
      </c>
    </row>
    <row r="539" spans="1:7" x14ac:dyDescent="0.2">
      <c r="A539" s="11">
        <v>45873</v>
      </c>
      <c r="B539" s="6" t="s">
        <v>20</v>
      </c>
      <c r="C539" s="7">
        <v>5.7787790000000001</v>
      </c>
      <c r="D539" s="7">
        <v>11200595</v>
      </c>
      <c r="E539" s="7">
        <v>64725765.630000003</v>
      </c>
      <c r="F539" s="7">
        <v>117.598342</v>
      </c>
      <c r="G539" s="7">
        <v>118.80566399999999</v>
      </c>
    </row>
    <row r="540" spans="1:7" x14ac:dyDescent="0.2">
      <c r="A540" s="11">
        <v>45874</v>
      </c>
      <c r="B540" s="6" t="s">
        <v>20</v>
      </c>
      <c r="C540" s="7">
        <v>5.8601530000000004</v>
      </c>
      <c r="D540" s="7">
        <v>10700595</v>
      </c>
      <c r="E540" s="7">
        <v>62707133.189999998</v>
      </c>
      <c r="F540" s="7">
        <v>119.254306</v>
      </c>
      <c r="G540" s="7">
        <v>120.44041199999999</v>
      </c>
    </row>
    <row r="541" spans="1:7" x14ac:dyDescent="0.2">
      <c r="A541" s="11">
        <v>45875</v>
      </c>
      <c r="B541" s="6" t="s">
        <v>20</v>
      </c>
      <c r="C541" s="7">
        <v>5.8801779999999999</v>
      </c>
      <c r="D541" s="7">
        <v>10700595</v>
      </c>
      <c r="E541" s="7">
        <v>62921405.200000003</v>
      </c>
      <c r="F541" s="7">
        <v>119.661815</v>
      </c>
      <c r="G541" s="7">
        <v>120.893756</v>
      </c>
    </row>
    <row r="542" spans="1:7" x14ac:dyDescent="0.2">
      <c r="A542" s="11">
        <v>45876</v>
      </c>
      <c r="B542" s="6" t="s">
        <v>20</v>
      </c>
      <c r="C542" s="7">
        <v>6.0028129999999997</v>
      </c>
      <c r="D542" s="7">
        <v>10700595</v>
      </c>
      <c r="E542" s="7">
        <v>64233676.82</v>
      </c>
      <c r="F542" s="7">
        <v>122.15744100000001</v>
      </c>
      <c r="G542" s="7">
        <v>123.42909299999999</v>
      </c>
    </row>
    <row r="543" spans="1:7" x14ac:dyDescent="0.2">
      <c r="A543" s="11">
        <v>45877</v>
      </c>
      <c r="B543" s="6" t="s">
        <v>20</v>
      </c>
      <c r="C543" s="7">
        <v>6.1236350000000002</v>
      </c>
      <c r="D543" s="7">
        <v>10700595</v>
      </c>
      <c r="E543" s="7">
        <v>65526545.340000004</v>
      </c>
      <c r="F543" s="7">
        <v>124.616173</v>
      </c>
      <c r="G543" s="7">
        <v>125.913498</v>
      </c>
    </row>
    <row r="544" spans="1:7" x14ac:dyDescent="0.2">
      <c r="A544" s="11">
        <v>45880</v>
      </c>
      <c r="B544" s="6" t="s">
        <v>20</v>
      </c>
      <c r="C544" s="7">
        <v>6.0591910000000002</v>
      </c>
      <c r="D544" s="7">
        <v>10700595</v>
      </c>
      <c r="E544" s="7">
        <v>64836956.359999999</v>
      </c>
      <c r="F544" s="7">
        <v>123.30473499999999</v>
      </c>
      <c r="G544" s="7">
        <v>124.59832</v>
      </c>
    </row>
    <row r="545" spans="1:7" x14ac:dyDescent="0.2">
      <c r="A545" s="11">
        <v>45881</v>
      </c>
      <c r="B545" s="6" t="s">
        <v>20</v>
      </c>
      <c r="C545" s="7">
        <v>6.1780759999999999</v>
      </c>
      <c r="D545" s="7">
        <v>10700595</v>
      </c>
      <c r="E545" s="7">
        <v>66109091.240000002</v>
      </c>
      <c r="F545" s="7">
        <v>125.72404899999999</v>
      </c>
      <c r="G545" s="7">
        <v>127.03918899999999</v>
      </c>
    </row>
    <row r="546" spans="1:7" x14ac:dyDescent="0.2">
      <c r="A546" s="11">
        <v>45882</v>
      </c>
      <c r="B546" s="6" t="s">
        <v>20</v>
      </c>
      <c r="C546" s="7">
        <v>6.2599520000000002</v>
      </c>
      <c r="D546" s="7">
        <v>10700595</v>
      </c>
      <c r="E546" s="7">
        <v>66985218.229999997</v>
      </c>
      <c r="F546" s="7">
        <v>127.39022799999999</v>
      </c>
      <c r="G546" s="7">
        <v>128.75387599999999</v>
      </c>
    </row>
    <row r="547" spans="1:7" x14ac:dyDescent="0.2">
      <c r="A547" s="11">
        <v>45883</v>
      </c>
      <c r="B547" s="6" t="s">
        <v>20</v>
      </c>
      <c r="C547" s="7">
        <v>6.1886469999999996</v>
      </c>
      <c r="D547" s="7">
        <v>10700595</v>
      </c>
      <c r="E547" s="7">
        <v>66222213.420000002</v>
      </c>
      <c r="F547" s="7">
        <v>125.93916900000001</v>
      </c>
      <c r="G547" s="7">
        <v>127.28363400000001</v>
      </c>
    </row>
    <row r="548" spans="1:7" x14ac:dyDescent="0.2">
      <c r="A548" s="11">
        <v>45884</v>
      </c>
      <c r="B548" s="6" t="s">
        <v>20</v>
      </c>
      <c r="C548" s="7">
        <v>6.2358440000000002</v>
      </c>
      <c r="D548" s="7">
        <v>10700595</v>
      </c>
      <c r="E548" s="7">
        <v>66727241.729999997</v>
      </c>
      <c r="F548" s="7">
        <v>126.89963</v>
      </c>
      <c r="G548" s="7">
        <v>128.24158399999999</v>
      </c>
    </row>
    <row r="549" spans="1:7" x14ac:dyDescent="0.2">
      <c r="A549" s="11">
        <v>45887</v>
      </c>
      <c r="B549" s="6" t="s">
        <v>20</v>
      </c>
      <c r="C549" s="7">
        <v>6.1575600000000001</v>
      </c>
      <c r="D549" s="7">
        <v>10700595</v>
      </c>
      <c r="E549" s="7">
        <v>65889562.289999999</v>
      </c>
      <c r="F549" s="7">
        <v>125.30654800000001</v>
      </c>
      <c r="G549" s="7">
        <v>126.63643</v>
      </c>
    </row>
    <row r="550" spans="1:7" x14ac:dyDescent="0.2">
      <c r="A550" s="11">
        <v>45888</v>
      </c>
      <c r="B550" s="6" t="s">
        <v>20</v>
      </c>
      <c r="C550" s="7">
        <v>6.1172909999999998</v>
      </c>
      <c r="D550" s="7">
        <v>10700595</v>
      </c>
      <c r="E550" s="7">
        <v>65458654.939999998</v>
      </c>
      <c r="F550" s="7">
        <v>124.487072</v>
      </c>
      <c r="G550" s="7">
        <v>125.79773900000001</v>
      </c>
    </row>
    <row r="551" spans="1:7" x14ac:dyDescent="0.2">
      <c r="A551" s="11">
        <v>45889</v>
      </c>
      <c r="B551" s="6" t="s">
        <v>20</v>
      </c>
      <c r="C551" s="7">
        <v>6.0811659999999996</v>
      </c>
      <c r="D551" s="7">
        <v>10700595</v>
      </c>
      <c r="E551" s="7">
        <v>65072100.479999997</v>
      </c>
      <c r="F551" s="7">
        <v>123.75192699999999</v>
      </c>
      <c r="G551" s="7">
        <v>125.058595</v>
      </c>
    </row>
    <row r="552" spans="1:7" x14ac:dyDescent="0.2">
      <c r="A552" s="11">
        <v>45890</v>
      </c>
      <c r="B552" s="6" t="s">
        <v>20</v>
      </c>
      <c r="C552" s="7">
        <v>6.1434819999999997</v>
      </c>
      <c r="D552" s="7">
        <v>10700595</v>
      </c>
      <c r="E552" s="7">
        <v>65738922.5</v>
      </c>
      <c r="F552" s="7">
        <v>125.02006</v>
      </c>
      <c r="G552" s="7">
        <v>126.344301</v>
      </c>
    </row>
    <row r="553" spans="1:7" x14ac:dyDescent="0.2">
      <c r="A553" s="11">
        <v>45891</v>
      </c>
      <c r="B553" s="6" t="s">
        <v>20</v>
      </c>
      <c r="C553" s="7">
        <v>6.2855059999999998</v>
      </c>
      <c r="D553" s="7">
        <v>10700595</v>
      </c>
      <c r="E553" s="7">
        <v>67258660.370000005</v>
      </c>
      <c r="F553" s="7">
        <v>127.910253</v>
      </c>
      <c r="G553" s="7">
        <v>129.273179</v>
      </c>
    </row>
    <row r="554" spans="1:7" x14ac:dyDescent="0.2">
      <c r="A554" s="11">
        <v>45895</v>
      </c>
      <c r="B554" s="6" t="s">
        <v>20</v>
      </c>
      <c r="C554" s="7">
        <v>6.3326140000000004</v>
      </c>
      <c r="D554" s="7">
        <v>10700595</v>
      </c>
      <c r="E554" s="7">
        <v>67762745.950000003</v>
      </c>
      <c r="F554" s="7">
        <v>128.86890199999999</v>
      </c>
      <c r="G554" s="7">
        <v>130.25425999999999</v>
      </c>
    </row>
    <row r="555" spans="1:7" x14ac:dyDescent="0.2">
      <c r="A555" s="11">
        <v>45896</v>
      </c>
      <c r="B555" s="6" t="s">
        <v>20</v>
      </c>
      <c r="C555" s="7">
        <v>6.3024399999999998</v>
      </c>
      <c r="D555" s="7">
        <v>10700595</v>
      </c>
      <c r="E555" s="7">
        <v>67439861.230000004</v>
      </c>
      <c r="F555" s="7">
        <v>128.25486100000001</v>
      </c>
      <c r="G555" s="7">
        <v>129.63830400000001</v>
      </c>
    </row>
    <row r="556" spans="1:7" x14ac:dyDescent="0.2">
      <c r="A556" s="11">
        <v>45897</v>
      </c>
      <c r="B556" s="6" t="s">
        <v>20</v>
      </c>
      <c r="C556" s="7">
        <v>6.3293710000000001</v>
      </c>
      <c r="D556" s="7">
        <v>10704495</v>
      </c>
      <c r="E556" s="7">
        <v>67752724.870000005</v>
      </c>
      <c r="F556" s="7">
        <v>128.802907</v>
      </c>
      <c r="G556" s="7">
        <v>130.18735799999999</v>
      </c>
    </row>
    <row r="557" spans="1:7" x14ac:dyDescent="0.2">
      <c r="A557" s="11">
        <v>45898</v>
      </c>
      <c r="B557" s="6" t="s">
        <v>20</v>
      </c>
      <c r="C557" s="7">
        <v>6.3843310000000004</v>
      </c>
      <c r="D557" s="7">
        <v>10704495</v>
      </c>
      <c r="E557" s="7">
        <v>68341047.609999999</v>
      </c>
      <c r="F557" s="7">
        <v>129.921345</v>
      </c>
      <c r="G557" s="7">
        <v>131.33104499999999</v>
      </c>
    </row>
    <row r="558" spans="1:7" x14ac:dyDescent="0.2">
      <c r="A558" s="11">
        <v>45901</v>
      </c>
      <c r="B558" s="6" t="s">
        <v>20</v>
      </c>
      <c r="C558" s="7">
        <v>6.4149010000000004</v>
      </c>
      <c r="D558" s="7">
        <v>11704495</v>
      </c>
      <c r="E558" s="7">
        <v>75083178.75</v>
      </c>
      <c r="F558" s="7">
        <v>130.54344599999999</v>
      </c>
      <c r="G558" s="7">
        <v>131.974842</v>
      </c>
    </row>
    <row r="559" spans="1:7" x14ac:dyDescent="0.2">
      <c r="A559" s="11">
        <v>45902</v>
      </c>
      <c r="B559" s="6" t="s">
        <v>20</v>
      </c>
      <c r="C559" s="7">
        <v>6.4028409999999996</v>
      </c>
      <c r="D559" s="7">
        <v>11704495</v>
      </c>
      <c r="E559" s="7">
        <v>74942023.790000007</v>
      </c>
      <c r="F559" s="7">
        <v>130.298024</v>
      </c>
      <c r="G559" s="7">
        <v>131.73994099999999</v>
      </c>
    </row>
    <row r="560" spans="1:7" x14ac:dyDescent="0.2">
      <c r="A560" s="11">
        <v>45903</v>
      </c>
      <c r="B560" s="6" t="s">
        <v>20</v>
      </c>
      <c r="C560" s="7">
        <v>6.5178419999999999</v>
      </c>
      <c r="D560" s="7">
        <v>12204495</v>
      </c>
      <c r="E560" s="7">
        <v>79546976.450000003</v>
      </c>
      <c r="F560" s="7">
        <v>132.63829799999999</v>
      </c>
      <c r="G560" s="7">
        <v>134.10913099999999</v>
      </c>
    </row>
    <row r="561" spans="1:7" x14ac:dyDescent="0.2">
      <c r="A561" s="11">
        <v>45904</v>
      </c>
      <c r="B561" s="6" t="s">
        <v>20</v>
      </c>
      <c r="C561" s="7">
        <v>6.4496659999999997</v>
      </c>
      <c r="D561" s="7">
        <v>12204495</v>
      </c>
      <c r="E561" s="7">
        <v>78714921.269999996</v>
      </c>
      <c r="F561" s="7">
        <v>131.25091399999999</v>
      </c>
      <c r="G561" s="7">
        <v>132.69609800000001</v>
      </c>
    </row>
    <row r="562" spans="1:7" x14ac:dyDescent="0.2">
      <c r="A562" s="11">
        <v>45905</v>
      </c>
      <c r="B562" s="6" t="s">
        <v>20</v>
      </c>
      <c r="C562" s="7">
        <v>6.5487169999999999</v>
      </c>
      <c r="D562" s="7">
        <v>12204495</v>
      </c>
      <c r="E562" s="7">
        <v>79923789.959999993</v>
      </c>
      <c r="F562" s="7">
        <v>133.266606</v>
      </c>
      <c r="G562" s="7">
        <v>134.74523199999999</v>
      </c>
    </row>
    <row r="563" spans="1:7" x14ac:dyDescent="0.2">
      <c r="A563" s="11">
        <v>45908</v>
      </c>
      <c r="B563" s="6" t="s">
        <v>20</v>
      </c>
      <c r="C563" s="7">
        <v>6.555777</v>
      </c>
      <c r="D563" s="7">
        <v>12204495</v>
      </c>
      <c r="E563" s="7">
        <v>80009957.230000004</v>
      </c>
      <c r="F563" s="7">
        <v>133.41027700000001</v>
      </c>
      <c r="G563" s="7">
        <v>134.89035699999999</v>
      </c>
    </row>
    <row r="564" spans="1:7" x14ac:dyDescent="0.2">
      <c r="A564" s="11">
        <v>45909</v>
      </c>
      <c r="B564" s="6" t="s">
        <v>20</v>
      </c>
      <c r="C564" s="7">
        <v>6.5862489999999996</v>
      </c>
      <c r="D564" s="7">
        <v>12204495</v>
      </c>
      <c r="E564" s="7">
        <v>80381845.890000001</v>
      </c>
      <c r="F564" s="7">
        <v>134.030383</v>
      </c>
      <c r="G564" s="7">
        <v>135.51609199999999</v>
      </c>
    </row>
    <row r="565" spans="1:7" x14ac:dyDescent="0.2">
      <c r="A565" s="11">
        <v>45910</v>
      </c>
      <c r="B565" s="6" t="s">
        <v>20</v>
      </c>
      <c r="C565" s="7">
        <v>6.6348969999999996</v>
      </c>
      <c r="D565" s="7">
        <v>12708295</v>
      </c>
      <c r="E565" s="7">
        <v>84318233.700000003</v>
      </c>
      <c r="F565" s="7">
        <v>135.02037100000001</v>
      </c>
      <c r="G565" s="7">
        <v>136.532253</v>
      </c>
    </row>
    <row r="566" spans="1:7" x14ac:dyDescent="0.2">
      <c r="A566" s="11">
        <v>45911</v>
      </c>
      <c r="B566" s="6" t="s">
        <v>20</v>
      </c>
      <c r="C566" s="7">
        <v>6.7485650000000001</v>
      </c>
      <c r="D566" s="7">
        <v>15208295</v>
      </c>
      <c r="E566" s="7">
        <v>102634172.09999999</v>
      </c>
      <c r="F566" s="7">
        <v>137.333519</v>
      </c>
      <c r="G566" s="7">
        <v>138.88347999999999</v>
      </c>
    </row>
    <row r="567" spans="1:7" x14ac:dyDescent="0.2">
      <c r="A567" s="11">
        <v>45912</v>
      </c>
      <c r="B567" s="6" t="s">
        <v>20</v>
      </c>
      <c r="C567" s="7">
        <v>6.8023740000000004</v>
      </c>
      <c r="D567" s="7">
        <v>15208295</v>
      </c>
      <c r="E567" s="7">
        <v>103452522.56999999</v>
      </c>
      <c r="F567" s="7">
        <v>138.42853400000001</v>
      </c>
      <c r="G567" s="7">
        <v>139.992287</v>
      </c>
    </row>
    <row r="568" spans="1:7" x14ac:dyDescent="0.2">
      <c r="A568" s="11">
        <v>45915</v>
      </c>
      <c r="B568" s="6" t="s">
        <v>20</v>
      </c>
      <c r="C568" s="7">
        <v>6.8674540000000004</v>
      </c>
      <c r="D568" s="7">
        <v>17708295</v>
      </c>
      <c r="E568" s="7">
        <v>121610917.44</v>
      </c>
      <c r="F568" s="7">
        <v>139.752914</v>
      </c>
      <c r="G568" s="7">
        <v>141.344302</v>
      </c>
    </row>
    <row r="569" spans="1:7" x14ac:dyDescent="0.2">
      <c r="A569" s="11">
        <v>45916</v>
      </c>
      <c r="B569" s="6" t="s">
        <v>20</v>
      </c>
      <c r="C569" s="7">
        <v>6.8733079999999998</v>
      </c>
      <c r="D569" s="7">
        <v>18208295</v>
      </c>
      <c r="E569" s="7">
        <v>125151223.36</v>
      </c>
      <c r="F569" s="7">
        <v>139.87204299999999</v>
      </c>
      <c r="G569" s="7">
        <v>141.46351200000001</v>
      </c>
    </row>
    <row r="570" spans="1:7" x14ac:dyDescent="0.2">
      <c r="A570" s="11">
        <v>45917</v>
      </c>
      <c r="B570" s="6" t="s">
        <v>20</v>
      </c>
      <c r="C570" s="7">
        <v>6.801393</v>
      </c>
      <c r="D570" s="7">
        <v>18208295</v>
      </c>
      <c r="E570" s="7">
        <v>123841784.40000001</v>
      </c>
      <c r="F570" s="7">
        <v>138.40857</v>
      </c>
      <c r="G570" s="7">
        <v>139.978646</v>
      </c>
    </row>
    <row r="571" spans="1:7" x14ac:dyDescent="0.2">
      <c r="A571" s="11">
        <v>45918</v>
      </c>
      <c r="B571" s="6" t="s">
        <v>20</v>
      </c>
      <c r="C571" s="7">
        <v>6.7383850000000001</v>
      </c>
      <c r="D571" s="7">
        <v>18708295</v>
      </c>
      <c r="E571" s="7">
        <v>126063708.61</v>
      </c>
      <c r="F571" s="7">
        <v>137.12635599999999</v>
      </c>
      <c r="G571" s="7">
        <v>138.685856</v>
      </c>
    </row>
    <row r="572" spans="1:7" x14ac:dyDescent="0.2">
      <c r="A572" s="11">
        <v>45919</v>
      </c>
      <c r="B572" s="6" t="s">
        <v>20</v>
      </c>
      <c r="C572" s="7">
        <v>6.8179319999999999</v>
      </c>
      <c r="D572" s="7">
        <v>18708295</v>
      </c>
      <c r="E572" s="7">
        <v>127551897.02</v>
      </c>
      <c r="F572" s="7">
        <v>138.74513999999999</v>
      </c>
      <c r="G572" s="7">
        <v>140.32935699999999</v>
      </c>
    </row>
    <row r="573" spans="1:7" x14ac:dyDescent="0.2">
      <c r="A573" s="11">
        <v>45922</v>
      </c>
      <c r="B573" s="6" t="s">
        <v>20</v>
      </c>
      <c r="C573" s="7">
        <v>6.918113</v>
      </c>
      <c r="D573" s="7">
        <v>18708295</v>
      </c>
      <c r="E573" s="7">
        <v>129426112.8</v>
      </c>
      <c r="F573" s="7">
        <v>140.783826</v>
      </c>
      <c r="G573" s="7">
        <v>142.43709699999999</v>
      </c>
    </row>
    <row r="574" spans="1:7" x14ac:dyDescent="0.2">
      <c r="A574" s="11">
        <v>45923</v>
      </c>
      <c r="B574" s="6" t="s">
        <v>20</v>
      </c>
      <c r="C574" s="7">
        <v>6.9353540000000002</v>
      </c>
      <c r="D574" s="7">
        <v>18708295</v>
      </c>
      <c r="E574" s="7">
        <v>129748664.7</v>
      </c>
      <c r="F574" s="7">
        <v>141.134681</v>
      </c>
      <c r="G574" s="7">
        <v>142.789264</v>
      </c>
    </row>
    <row r="575" spans="1:7" x14ac:dyDescent="0.2">
      <c r="A575" s="11">
        <v>45924</v>
      </c>
      <c r="B575" s="6" t="s">
        <v>20</v>
      </c>
      <c r="C575" s="7">
        <v>7.0957359999999996</v>
      </c>
      <c r="D575" s="7">
        <v>18708295</v>
      </c>
      <c r="E575" s="7">
        <v>132749128.41</v>
      </c>
      <c r="F575" s="7">
        <v>144.39846</v>
      </c>
      <c r="G575" s="7">
        <v>146.11196000000001</v>
      </c>
    </row>
    <row r="576" spans="1:7" x14ac:dyDescent="0.2">
      <c r="A576" s="11">
        <v>45925</v>
      </c>
      <c r="B576" s="6" t="s">
        <v>20</v>
      </c>
      <c r="C576" s="7">
        <v>7.0989050000000002</v>
      </c>
      <c r="D576" s="7">
        <v>18708295</v>
      </c>
      <c r="E576" s="7">
        <v>132808410.86</v>
      </c>
      <c r="F576" s="7">
        <v>144.46294900000001</v>
      </c>
      <c r="G576" s="7">
        <v>146.17953800000001</v>
      </c>
    </row>
    <row r="577" spans="1:7" x14ac:dyDescent="0.2">
      <c r="A577" s="11">
        <v>45926</v>
      </c>
      <c r="B577" s="6" t="s">
        <v>20</v>
      </c>
      <c r="C577" s="7">
        <v>7.1885079999999997</v>
      </c>
      <c r="D577" s="7">
        <v>18708295</v>
      </c>
      <c r="E577" s="7">
        <v>134484737.69999999</v>
      </c>
      <c r="F577" s="7">
        <v>146.286373</v>
      </c>
      <c r="G577" s="7">
        <v>148.02943999999999</v>
      </c>
    </row>
    <row r="578" spans="1:7" x14ac:dyDescent="0.2">
      <c r="A578" s="11">
        <v>45929</v>
      </c>
      <c r="B578" s="6" t="s">
        <v>20</v>
      </c>
      <c r="C578" s="7">
        <v>7.4652029999999998</v>
      </c>
      <c r="D578" s="7">
        <v>23208295</v>
      </c>
      <c r="E578" s="7">
        <v>173254637.34</v>
      </c>
      <c r="F578" s="7">
        <v>151.917126</v>
      </c>
      <c r="G578" s="7">
        <v>153.71869899999999</v>
      </c>
    </row>
    <row r="579" spans="1:7" x14ac:dyDescent="0.2">
      <c r="A579" s="11">
        <v>45930</v>
      </c>
      <c r="B579" s="6" t="s">
        <v>20</v>
      </c>
      <c r="C579" s="7">
        <v>7.5441609999999999</v>
      </c>
      <c r="D579" s="7">
        <v>22208295</v>
      </c>
      <c r="E579" s="7">
        <v>167542959.88</v>
      </c>
      <c r="F579" s="7">
        <v>153.52392399999999</v>
      </c>
      <c r="G579" s="7">
        <v>155.41109900000001</v>
      </c>
    </row>
    <row r="580" spans="1:7" x14ac:dyDescent="0.2">
      <c r="A580" s="11">
        <v>45931</v>
      </c>
      <c r="B580" s="6" t="s">
        <v>20</v>
      </c>
      <c r="C580" s="7">
        <v>7.544365</v>
      </c>
      <c r="D580" s="7">
        <v>22208295</v>
      </c>
      <c r="E580" s="7">
        <v>167547501.58000001</v>
      </c>
      <c r="F580" s="7">
        <v>153.528075</v>
      </c>
      <c r="G580" s="7">
        <v>155.413532</v>
      </c>
    </row>
    <row r="581" spans="1:7" x14ac:dyDescent="0.2">
      <c r="A581" s="11">
        <v>45932</v>
      </c>
      <c r="B581" s="6" t="s">
        <v>20</v>
      </c>
      <c r="C581" s="7">
        <v>7.5469090000000003</v>
      </c>
      <c r="D581" s="7">
        <v>22708295</v>
      </c>
      <c r="E581" s="7">
        <v>171377453.46000001</v>
      </c>
      <c r="F581" s="7">
        <v>153.57984500000001</v>
      </c>
      <c r="G581" s="7">
        <v>155.46061</v>
      </c>
    </row>
    <row r="582" spans="1:7" x14ac:dyDescent="0.2">
      <c r="A582" s="11">
        <v>45933</v>
      </c>
      <c r="B582" s="6" t="s">
        <v>20</v>
      </c>
      <c r="C582" s="7">
        <v>7.6666020000000001</v>
      </c>
      <c r="D582" s="7">
        <v>22708295</v>
      </c>
      <c r="E582" s="7">
        <v>174095460.05000001</v>
      </c>
      <c r="F582" s="7">
        <v>156.015602</v>
      </c>
      <c r="G582" s="7">
        <v>157.92939899999999</v>
      </c>
    </row>
    <row r="583" spans="1:7" x14ac:dyDescent="0.2">
      <c r="A583" s="11">
        <v>45936</v>
      </c>
      <c r="B583" s="6" t="s">
        <v>20</v>
      </c>
      <c r="C583" s="7">
        <v>7.5893470000000001</v>
      </c>
      <c r="D583" s="7">
        <v>22708295</v>
      </c>
      <c r="E583" s="7">
        <v>172341142.93000001</v>
      </c>
      <c r="F583" s="7">
        <v>154.44345999999999</v>
      </c>
      <c r="G583" s="7">
        <v>156.33983799999999</v>
      </c>
    </row>
    <row r="584" spans="1:7" x14ac:dyDescent="0.2">
      <c r="A584" s="11">
        <v>45937</v>
      </c>
      <c r="B584" s="6" t="s">
        <v>20</v>
      </c>
      <c r="C584" s="7">
        <v>7.5645800000000003</v>
      </c>
      <c r="D584" s="7">
        <v>22711595</v>
      </c>
      <c r="E584" s="7">
        <v>171803698.25</v>
      </c>
      <c r="F584" s="7">
        <v>153.93945099999999</v>
      </c>
      <c r="G584" s="7">
        <v>155.83199200000001</v>
      </c>
    </row>
    <row r="585" spans="1:7" x14ac:dyDescent="0.2">
      <c r="A585" s="11">
        <v>45938</v>
      </c>
      <c r="B585" s="6" t="s">
        <v>20</v>
      </c>
      <c r="C585" s="7">
        <v>7.8079109999999998</v>
      </c>
      <c r="D585" s="7">
        <v>22711595</v>
      </c>
      <c r="E585" s="7">
        <v>177330123.31</v>
      </c>
      <c r="F585" s="7">
        <v>158.891245</v>
      </c>
      <c r="G585" s="7">
        <v>160.85904099999999</v>
      </c>
    </row>
    <row r="586" spans="1:7" x14ac:dyDescent="0.2">
      <c r="A586" s="11">
        <v>45939</v>
      </c>
      <c r="B586" s="6" t="s">
        <v>20</v>
      </c>
      <c r="C586" s="7">
        <v>7.820252</v>
      </c>
      <c r="D586" s="7">
        <v>23211595</v>
      </c>
      <c r="E586" s="7">
        <v>181520544.24000001</v>
      </c>
      <c r="F586" s="7">
        <v>159.14238399999999</v>
      </c>
      <c r="G586" s="7">
        <v>161.11969099999999</v>
      </c>
    </row>
    <row r="587" spans="1:7" x14ac:dyDescent="0.2">
      <c r="A587" s="11">
        <v>45940</v>
      </c>
      <c r="B587" s="6" t="s">
        <v>20</v>
      </c>
      <c r="C587" s="7">
        <v>7.6016180000000002</v>
      </c>
      <c r="D587" s="7">
        <v>23211595</v>
      </c>
      <c r="E587" s="7">
        <v>176445687.24000001</v>
      </c>
      <c r="F587" s="7">
        <v>154.693175</v>
      </c>
      <c r="G587" s="7">
        <v>156.60911899999999</v>
      </c>
    </row>
    <row r="588" spans="1:7" x14ac:dyDescent="0.2">
      <c r="A588" s="11">
        <v>45943</v>
      </c>
      <c r="B588" s="6" t="s">
        <v>20</v>
      </c>
      <c r="C588" s="7">
        <v>7.7433940000000003</v>
      </c>
      <c r="D588" s="7">
        <v>23211595</v>
      </c>
      <c r="E588" s="7">
        <v>179736543.25999999</v>
      </c>
      <c r="F588" s="7">
        <v>157.57832200000001</v>
      </c>
      <c r="G588" s="7">
        <v>159.52421000000001</v>
      </c>
    </row>
    <row r="589" spans="1:7" x14ac:dyDescent="0.2">
      <c r="A589" s="11">
        <v>45944</v>
      </c>
      <c r="B589" s="6" t="s">
        <v>20</v>
      </c>
      <c r="C589" s="7">
        <v>7.7636830000000003</v>
      </c>
      <c r="D589" s="7">
        <v>23211595</v>
      </c>
      <c r="E589" s="7">
        <v>180207487.24000001</v>
      </c>
      <c r="F589" s="7">
        <v>157.99120300000001</v>
      </c>
      <c r="G589" s="7">
        <v>159.955792</v>
      </c>
    </row>
    <row r="590" spans="1:7" x14ac:dyDescent="0.2">
      <c r="A590" s="11">
        <v>45945</v>
      </c>
      <c r="B590" s="6" t="s">
        <v>20</v>
      </c>
      <c r="C590" s="7">
        <v>7.881977</v>
      </c>
      <c r="D590" s="7">
        <v>23211595</v>
      </c>
      <c r="E590" s="7">
        <v>182953280.84</v>
      </c>
      <c r="F590" s="7">
        <v>160.39849000000001</v>
      </c>
      <c r="G590" s="7">
        <v>162.40230600000001</v>
      </c>
    </row>
    <row r="591" spans="1:7" x14ac:dyDescent="0.2">
      <c r="A591" s="11">
        <v>45946</v>
      </c>
      <c r="B591" s="6" t="s">
        <v>20</v>
      </c>
      <c r="C591" s="7">
        <v>7.862298</v>
      </c>
      <c r="D591" s="7">
        <v>24211595</v>
      </c>
      <c r="E591" s="7">
        <v>190358786</v>
      </c>
      <c r="F591" s="7">
        <v>159.99802199999999</v>
      </c>
      <c r="G591" s="7">
        <v>161.99663000000001</v>
      </c>
    </row>
    <row r="592" spans="1:7" x14ac:dyDescent="0.2">
      <c r="A592" s="11">
        <v>45947</v>
      </c>
      <c r="B592" s="6" t="s">
        <v>20</v>
      </c>
      <c r="C592" s="7">
        <v>7.6256789999999999</v>
      </c>
      <c r="D592" s="7">
        <v>25211595</v>
      </c>
      <c r="E592" s="7">
        <v>192255532.63</v>
      </c>
      <c r="F592" s="7">
        <v>155.182818</v>
      </c>
      <c r="G592" s="7">
        <v>157.10574199999999</v>
      </c>
    </row>
    <row r="593" spans="1:7" x14ac:dyDescent="0.2">
      <c r="A593" s="11">
        <v>45950</v>
      </c>
      <c r="B593" s="6" t="s">
        <v>20</v>
      </c>
      <c r="C593" s="7">
        <v>7.785895</v>
      </c>
      <c r="D593" s="7">
        <v>25211595</v>
      </c>
      <c r="E593" s="7">
        <v>196294838.55000001</v>
      </c>
      <c r="F593" s="7">
        <v>158.443218</v>
      </c>
      <c r="G593" s="7">
        <v>160.418735</v>
      </c>
    </row>
    <row r="594" spans="1:7" x14ac:dyDescent="0.2">
      <c r="A594" s="11">
        <v>45951</v>
      </c>
      <c r="B594" s="6" t="s">
        <v>20</v>
      </c>
      <c r="C594" s="7">
        <v>7.5210150000000002</v>
      </c>
      <c r="D594" s="7">
        <v>25211595</v>
      </c>
      <c r="E594" s="7">
        <v>189616806.50999999</v>
      </c>
      <c r="F594" s="7">
        <v>153.05290199999999</v>
      </c>
      <c r="G594" s="7">
        <v>154.936182</v>
      </c>
    </row>
    <row r="595" spans="1:7" x14ac:dyDescent="0.2">
      <c r="A595" s="11">
        <v>45952</v>
      </c>
      <c r="B595" s="6" t="s">
        <v>20</v>
      </c>
      <c r="C595" s="7">
        <v>7.4777230000000001</v>
      </c>
      <c r="D595" s="7">
        <v>25211595</v>
      </c>
      <c r="E595" s="7">
        <v>188525339.31</v>
      </c>
      <c r="F595" s="7">
        <v>152.171908</v>
      </c>
      <c r="G595" s="7">
        <v>154.03272799999999</v>
      </c>
    </row>
    <row r="596" spans="1:7" x14ac:dyDescent="0.2">
      <c r="A596" s="11">
        <v>45953</v>
      </c>
      <c r="B596" s="6" t="s">
        <v>20</v>
      </c>
      <c r="C596" s="7">
        <v>7.5550560000000004</v>
      </c>
      <c r="D596" s="7">
        <v>25211595</v>
      </c>
      <c r="E596" s="7">
        <v>190475013.09999999</v>
      </c>
      <c r="F596" s="7">
        <v>153.74563699999999</v>
      </c>
      <c r="G596" s="7">
        <v>155.62145699999999</v>
      </c>
    </row>
    <row r="597" spans="1:7" x14ac:dyDescent="0.2">
      <c r="A597" s="11">
        <v>45954</v>
      </c>
      <c r="B597" s="6" t="s">
        <v>20</v>
      </c>
      <c r="C597" s="7">
        <v>7.5857409999999996</v>
      </c>
      <c r="D597" s="7">
        <v>24711595</v>
      </c>
      <c r="E597" s="7">
        <v>187455763.33000001</v>
      </c>
      <c r="F597" s="7">
        <v>154.37007800000001</v>
      </c>
      <c r="G597" s="7">
        <v>156.26217</v>
      </c>
    </row>
    <row r="598" spans="1:7" x14ac:dyDescent="0.2">
      <c r="A598" s="11">
        <v>45957</v>
      </c>
      <c r="B598" s="6" t="s">
        <v>20</v>
      </c>
      <c r="C598" s="7">
        <v>7.6131019999999996</v>
      </c>
      <c r="D598" s="7">
        <v>24711595</v>
      </c>
      <c r="E598" s="7">
        <v>188131903.97</v>
      </c>
      <c r="F598" s="7">
        <v>154.926875</v>
      </c>
      <c r="G598" s="7">
        <v>156.80438100000001</v>
      </c>
    </row>
    <row r="599" spans="1:7" x14ac:dyDescent="0.2">
      <c r="A599" s="11">
        <v>45958</v>
      </c>
      <c r="B599" s="6" t="s">
        <v>20</v>
      </c>
      <c r="C599" s="7">
        <v>7.7144880000000002</v>
      </c>
      <c r="D599" s="7">
        <v>24711595</v>
      </c>
      <c r="E599" s="7">
        <v>190637312.66999999</v>
      </c>
      <c r="F599" s="7">
        <v>156.990084</v>
      </c>
      <c r="G599" s="7">
        <v>158.900375</v>
      </c>
    </row>
    <row r="600" spans="1:7" x14ac:dyDescent="0.2">
      <c r="A600" s="11">
        <v>45959</v>
      </c>
      <c r="B600" s="6" t="s">
        <v>20</v>
      </c>
      <c r="C600" s="7">
        <v>7.9032090000000004</v>
      </c>
      <c r="D600" s="7">
        <v>24711595</v>
      </c>
      <c r="E600" s="7">
        <v>195300916.88</v>
      </c>
      <c r="F600" s="7">
        <v>160.83056199999999</v>
      </c>
      <c r="G600" s="7">
        <v>162.80738400000001</v>
      </c>
    </row>
    <row r="601" spans="1:7" x14ac:dyDescent="0.2">
      <c r="A601" s="11">
        <v>45960</v>
      </c>
      <c r="B601" s="6" t="s">
        <v>20</v>
      </c>
      <c r="C601" s="7">
        <v>7.7991229999999998</v>
      </c>
      <c r="D601" s="7">
        <v>24711595</v>
      </c>
      <c r="E601" s="7">
        <v>192728778.69</v>
      </c>
      <c r="F601" s="7">
        <v>158.71240900000001</v>
      </c>
      <c r="G601" s="7">
        <v>160.67544799999999</v>
      </c>
    </row>
    <row r="602" spans="1:7" x14ac:dyDescent="0.2">
      <c r="A602" s="11">
        <v>45961</v>
      </c>
      <c r="B602" s="6" t="s">
        <v>20</v>
      </c>
      <c r="C602" s="7">
        <v>7.744872</v>
      </c>
      <c r="D602" s="7">
        <v>25711595</v>
      </c>
      <c r="E602" s="7">
        <v>199133020.21000001</v>
      </c>
      <c r="F602" s="7">
        <v>157.60839899999999</v>
      </c>
      <c r="G602" s="7">
        <v>159.55848700000001</v>
      </c>
    </row>
    <row r="603" spans="1:7" x14ac:dyDescent="0.2">
      <c r="A603" s="11">
        <v>45964</v>
      </c>
      <c r="B603" s="6" t="s">
        <v>20</v>
      </c>
      <c r="C603" s="7">
        <v>7.6272180000000001</v>
      </c>
      <c r="D603" s="7">
        <v>26211595</v>
      </c>
      <c r="E603" s="7">
        <v>199921551.62</v>
      </c>
      <c r="F603" s="7">
        <v>155.214136</v>
      </c>
      <c r="G603" s="7">
        <v>157.119079</v>
      </c>
    </row>
    <row r="604" spans="1:7" x14ac:dyDescent="0.2">
      <c r="A604" s="11">
        <v>45965</v>
      </c>
      <c r="B604" s="6" t="s">
        <v>20</v>
      </c>
      <c r="C604" s="7">
        <v>7.3515610000000002</v>
      </c>
      <c r="D604" s="7">
        <v>27711595</v>
      </c>
      <c r="E604" s="7">
        <v>203723493.41</v>
      </c>
      <c r="F604" s="7">
        <v>149.60450700000001</v>
      </c>
      <c r="G604" s="7">
        <v>151.45914400000001</v>
      </c>
    </row>
    <row r="605" spans="1:7" x14ac:dyDescent="0.2">
      <c r="A605" s="11">
        <v>45966</v>
      </c>
      <c r="B605" s="6" t="s">
        <v>20</v>
      </c>
      <c r="C605" s="7">
        <v>7.5017389999999997</v>
      </c>
      <c r="D605" s="7">
        <v>27711595</v>
      </c>
      <c r="E605" s="7">
        <v>207885175.71000001</v>
      </c>
      <c r="F605" s="7">
        <v>152.66063500000001</v>
      </c>
      <c r="G605" s="7">
        <v>154.55879999999999</v>
      </c>
    </row>
    <row r="606" spans="1:7" x14ac:dyDescent="0.2">
      <c r="A606" s="11">
        <v>45967</v>
      </c>
      <c r="B606" s="6" t="s">
        <v>20</v>
      </c>
      <c r="C606" s="7">
        <v>7.6019249999999996</v>
      </c>
      <c r="D606" s="7">
        <v>27711595</v>
      </c>
      <c r="E606" s="7">
        <v>210661486.00999999</v>
      </c>
      <c r="F606" s="7">
        <v>154.699423</v>
      </c>
      <c r="G606" s="7">
        <v>156.626214</v>
      </c>
    </row>
    <row r="607" spans="1:7" x14ac:dyDescent="0.2">
      <c r="A607" s="11">
        <v>45968</v>
      </c>
      <c r="B607" s="6" t="s">
        <v>20</v>
      </c>
      <c r="C607" s="7">
        <v>7.6482950000000001</v>
      </c>
      <c r="D607" s="7">
        <v>27711595</v>
      </c>
      <c r="E607" s="7">
        <v>211946456.34999999</v>
      </c>
      <c r="F607" s="7">
        <v>155.64305400000001</v>
      </c>
      <c r="G607" s="7">
        <v>157.587109</v>
      </c>
    </row>
    <row r="608" spans="1:7" x14ac:dyDescent="0.2">
      <c r="A608" s="11">
        <v>45971</v>
      </c>
      <c r="B608" s="6" t="s">
        <v>20</v>
      </c>
      <c r="C608" s="7">
        <v>7.8335610000000004</v>
      </c>
      <c r="D608" s="7">
        <v>28211595</v>
      </c>
      <c r="E608" s="7">
        <v>220997265.34999999</v>
      </c>
      <c r="F608" s="7">
        <v>159.41322299999999</v>
      </c>
      <c r="G608" s="7">
        <v>161.41351700000001</v>
      </c>
    </row>
    <row r="609" spans="1:7" x14ac:dyDescent="0.2">
      <c r="A609" s="11">
        <v>45972</v>
      </c>
      <c r="B609" s="6" t="s">
        <v>20</v>
      </c>
      <c r="C609" s="7">
        <v>7.8565569999999996</v>
      </c>
      <c r="D609" s="7">
        <v>28211595</v>
      </c>
      <c r="E609" s="7">
        <v>221646024.25999999</v>
      </c>
      <c r="F609" s="7">
        <v>159.881192</v>
      </c>
      <c r="G609" s="7">
        <v>161.88868299999999</v>
      </c>
    </row>
    <row r="610" spans="1:7" x14ac:dyDescent="0.2">
      <c r="A610" s="11">
        <v>45973</v>
      </c>
      <c r="B610" s="6" t="s">
        <v>20</v>
      </c>
      <c r="C610" s="7">
        <v>7.985252</v>
      </c>
      <c r="D610" s="7">
        <v>28211595</v>
      </c>
      <c r="E610" s="7">
        <v>225276722.27000001</v>
      </c>
      <c r="F610" s="7">
        <v>162.50013999999999</v>
      </c>
      <c r="G610" s="7">
        <v>164.52300399999999</v>
      </c>
    </row>
    <row r="611" spans="1:7" x14ac:dyDescent="0.2">
      <c r="A611" s="11">
        <v>45974</v>
      </c>
      <c r="B611" s="6" t="s">
        <v>20</v>
      </c>
      <c r="C611" s="7">
        <v>7.8287800000000001</v>
      </c>
      <c r="D611" s="7">
        <v>28211595</v>
      </c>
      <c r="E611" s="7">
        <v>220862392.44</v>
      </c>
      <c r="F611" s="7">
        <v>159.31593000000001</v>
      </c>
      <c r="G611" s="7">
        <v>161.295007</v>
      </c>
    </row>
    <row r="612" spans="1:7" x14ac:dyDescent="0.2">
      <c r="A612" s="11">
        <v>45975</v>
      </c>
      <c r="B612" s="6" t="s">
        <v>20</v>
      </c>
      <c r="C612" s="7">
        <v>7.7447140000000001</v>
      </c>
      <c r="D612" s="7">
        <v>28211595</v>
      </c>
      <c r="E612" s="7">
        <v>218490745.75</v>
      </c>
      <c r="F612" s="7">
        <v>157.60518400000001</v>
      </c>
      <c r="G612" s="7">
        <v>159.56473</v>
      </c>
    </row>
    <row r="613" spans="1:7" x14ac:dyDescent="0.2">
      <c r="A613" s="11">
        <v>45978</v>
      </c>
      <c r="B613" s="6" t="s">
        <v>20</v>
      </c>
      <c r="C613" s="7">
        <v>7.6523969999999997</v>
      </c>
      <c r="D613" s="7">
        <v>28211595</v>
      </c>
      <c r="E613" s="7">
        <v>215886348.19</v>
      </c>
      <c r="F613" s="7">
        <v>155.72653</v>
      </c>
      <c r="G613" s="7">
        <v>157.669061</v>
      </c>
    </row>
    <row r="614" spans="1:7" x14ac:dyDescent="0.2">
      <c r="A614" s="11">
        <v>45979</v>
      </c>
      <c r="B614" s="6" t="s">
        <v>20</v>
      </c>
      <c r="C614" s="7">
        <v>7.4675459999999996</v>
      </c>
      <c r="D614" s="7">
        <v>28211595</v>
      </c>
      <c r="E614" s="7">
        <v>210671391.36000001</v>
      </c>
      <c r="F614" s="7">
        <v>151.96480600000001</v>
      </c>
      <c r="G614" s="7">
        <v>153.85946799999999</v>
      </c>
    </row>
    <row r="615" spans="1:7" x14ac:dyDescent="0.2">
      <c r="A615" s="11">
        <v>45980</v>
      </c>
      <c r="B615" s="6" t="s">
        <v>20</v>
      </c>
      <c r="C615" s="7">
        <v>7.578328</v>
      </c>
      <c r="D615" s="7">
        <v>28211595</v>
      </c>
      <c r="E615" s="7">
        <v>213796730.15000001</v>
      </c>
      <c r="F615" s="7">
        <v>154.219223</v>
      </c>
      <c r="G615" s="7">
        <v>156.14926600000001</v>
      </c>
    </row>
    <row r="616" spans="1:7" x14ac:dyDescent="0.2">
      <c r="A616" s="11">
        <v>45981</v>
      </c>
      <c r="B616" s="6" t="s">
        <v>20</v>
      </c>
      <c r="C616" s="7">
        <v>7.3655540000000004</v>
      </c>
      <c r="D616" s="7">
        <v>24211595</v>
      </c>
      <c r="E616" s="7">
        <v>178331829.84999999</v>
      </c>
      <c r="F616" s="7">
        <v>149.88926499999999</v>
      </c>
      <c r="G616" s="7">
        <v>151.75782000000001</v>
      </c>
    </row>
    <row r="617" spans="1:7" x14ac:dyDescent="0.2">
      <c r="A617" s="11">
        <v>45982</v>
      </c>
      <c r="B617" s="6" t="s">
        <v>20</v>
      </c>
      <c r="C617" s="7">
        <v>7.3711409999999997</v>
      </c>
      <c r="D617" s="7">
        <v>24211595</v>
      </c>
      <c r="E617" s="7">
        <v>178467097.90000001</v>
      </c>
      <c r="F617" s="7">
        <v>150.002961</v>
      </c>
      <c r="G617" s="7">
        <v>151.87692300000001</v>
      </c>
    </row>
    <row r="618" spans="1:7" x14ac:dyDescent="0.2">
      <c r="A618" s="11">
        <v>45985</v>
      </c>
      <c r="B618" s="6" t="s">
        <v>20</v>
      </c>
      <c r="C618" s="7">
        <v>7.5893079999999999</v>
      </c>
      <c r="D618" s="7">
        <v>24211595</v>
      </c>
      <c r="E618" s="7">
        <v>183749258.16</v>
      </c>
      <c r="F618" s="7">
        <v>154.442667</v>
      </c>
      <c r="G618" s="7">
        <v>156.38374899999999</v>
      </c>
    </row>
    <row r="619" spans="1:7" x14ac:dyDescent="0.2">
      <c r="A619" s="11">
        <v>45986</v>
      </c>
      <c r="B619" s="6" t="s">
        <v>20</v>
      </c>
      <c r="C619" s="7">
        <v>7.6994210000000001</v>
      </c>
      <c r="D619" s="7">
        <v>24211595</v>
      </c>
      <c r="E619" s="7">
        <v>186415284.74000001</v>
      </c>
      <c r="F619" s="7">
        <v>156.68347</v>
      </c>
      <c r="G619" s="7">
        <v>158.65149099999999</v>
      </c>
    </row>
    <row r="620" spans="1:7" x14ac:dyDescent="0.2">
      <c r="A620" s="11">
        <v>45987</v>
      </c>
      <c r="B620" s="6" t="s">
        <v>20</v>
      </c>
      <c r="C620" s="7">
        <v>7.8925599999999996</v>
      </c>
      <c r="D620" s="7">
        <v>24211595</v>
      </c>
      <c r="E620" s="7">
        <v>191091477.78999999</v>
      </c>
      <c r="F620" s="7">
        <v>160.613855</v>
      </c>
      <c r="G620" s="7">
        <v>162.65725900000001</v>
      </c>
    </row>
    <row r="621" spans="1:7" x14ac:dyDescent="0.2">
      <c r="A621" s="11">
        <v>45988</v>
      </c>
      <c r="B621" s="6" t="s">
        <v>20</v>
      </c>
      <c r="C621" s="7">
        <v>7.914568</v>
      </c>
      <c r="D621" s="7">
        <v>24211595</v>
      </c>
      <c r="E621" s="7">
        <v>191624322.91999999</v>
      </c>
      <c r="F621" s="7">
        <v>161.06171800000001</v>
      </c>
      <c r="G621" s="7">
        <v>163.11612</v>
      </c>
    </row>
    <row r="622" spans="1:7" x14ac:dyDescent="0.2">
      <c r="A622" s="11">
        <v>45989</v>
      </c>
      <c r="B622" s="6" t="s">
        <v>20</v>
      </c>
      <c r="C622" s="7">
        <v>8.0838330000000003</v>
      </c>
      <c r="D622" s="7">
        <v>24211595</v>
      </c>
      <c r="E622" s="7">
        <v>195722511.77000001</v>
      </c>
      <c r="F622" s="7">
        <v>164.50626600000001</v>
      </c>
      <c r="G622" s="7">
        <v>166.61217199999999</v>
      </c>
    </row>
    <row r="623" spans="1:7" x14ac:dyDescent="0.2">
      <c r="A623" s="11">
        <v>45992</v>
      </c>
      <c r="B623" s="6" t="s">
        <v>20</v>
      </c>
      <c r="C623" s="7">
        <v>8.1659260000000007</v>
      </c>
      <c r="D623" s="7">
        <v>24211595</v>
      </c>
      <c r="E623" s="7">
        <v>197710107.88999999</v>
      </c>
      <c r="F623" s="7">
        <v>166.176862</v>
      </c>
      <c r="G623" s="7">
        <v>168.315552</v>
      </c>
    </row>
    <row r="624" spans="1:7" x14ac:dyDescent="0.2">
      <c r="A624" s="11">
        <v>45993</v>
      </c>
      <c r="B624" s="6" t="s">
        <v>20</v>
      </c>
      <c r="C624" s="7">
        <v>8.1217050000000004</v>
      </c>
      <c r="D624" s="7">
        <v>24711595</v>
      </c>
      <c r="E624" s="7">
        <v>200700301.41</v>
      </c>
      <c r="F624" s="7">
        <v>165.27696299999999</v>
      </c>
      <c r="G624" s="7">
        <v>167.40927199999999</v>
      </c>
    </row>
    <row r="625" spans="1:7" x14ac:dyDescent="0.2">
      <c r="A625" s="11">
        <v>45994</v>
      </c>
      <c r="B625" s="6" t="s">
        <v>20</v>
      </c>
      <c r="C625" s="7">
        <v>8.3928069999999995</v>
      </c>
      <c r="D625" s="7">
        <v>24711595</v>
      </c>
      <c r="E625" s="7">
        <v>207399671.03999999</v>
      </c>
      <c r="F625" s="7">
        <v>170.79389800000001</v>
      </c>
      <c r="G625" s="7">
        <v>173.00081499999999</v>
      </c>
    </row>
    <row r="626" spans="1:7" x14ac:dyDescent="0.2">
      <c r="A626" s="11">
        <v>45995</v>
      </c>
      <c r="B626" s="6" t="s">
        <v>20</v>
      </c>
      <c r="C626" s="7">
        <v>8.4523019999999995</v>
      </c>
      <c r="D626" s="7">
        <v>24711595</v>
      </c>
      <c r="E626" s="7">
        <v>208869867.16999999</v>
      </c>
      <c r="F626" s="7">
        <v>172.00462300000001</v>
      </c>
      <c r="G626" s="7">
        <v>174.230425</v>
      </c>
    </row>
    <row r="627" spans="1:7" x14ac:dyDescent="0.2">
      <c r="A627" s="11">
        <v>45996</v>
      </c>
      <c r="B627" s="6" t="s">
        <v>20</v>
      </c>
      <c r="C627" s="7">
        <v>8.4874939999999999</v>
      </c>
      <c r="D627" s="7">
        <v>25211595</v>
      </c>
      <c r="E627" s="7">
        <v>213983285.13</v>
      </c>
      <c r="F627" s="7">
        <v>172.72078099999999</v>
      </c>
      <c r="G627" s="7">
        <v>174.96070499999999</v>
      </c>
    </row>
    <row r="628" spans="1:7" x14ac:dyDescent="0.2">
      <c r="A628" s="11">
        <v>45999</v>
      </c>
      <c r="B628" s="6" t="s">
        <v>20</v>
      </c>
      <c r="C628" s="7">
        <v>8.4052930000000003</v>
      </c>
      <c r="D628" s="7">
        <v>25211595</v>
      </c>
      <c r="E628" s="7">
        <v>211910844.09</v>
      </c>
      <c r="F628" s="7">
        <v>171.047988</v>
      </c>
      <c r="G628" s="7">
        <v>173.27056999999999</v>
      </c>
    </row>
    <row r="629" spans="1:7" x14ac:dyDescent="0.2">
      <c r="A629" s="11">
        <v>46000</v>
      </c>
      <c r="B629" s="6" t="s">
        <v>20</v>
      </c>
      <c r="C629" s="7">
        <v>8.3901059999999994</v>
      </c>
      <c r="D629" s="7">
        <v>25711595</v>
      </c>
      <c r="E629" s="7">
        <v>215723031.13999999</v>
      </c>
      <c r="F629" s="7">
        <v>170.73893200000001</v>
      </c>
      <c r="G629" s="7">
        <v>172.957493</v>
      </c>
    </row>
    <row r="630" spans="1:7" x14ac:dyDescent="0.2">
      <c r="A630" s="11">
        <v>46001</v>
      </c>
      <c r="B630" s="6" t="s">
        <v>20</v>
      </c>
      <c r="C630" s="7">
        <v>8.5036489999999993</v>
      </c>
      <c r="D630" s="7">
        <v>25711595</v>
      </c>
      <c r="E630" s="7">
        <v>218642391</v>
      </c>
      <c r="F630" s="7">
        <v>173.04953599999999</v>
      </c>
      <c r="G630" s="7">
        <v>175.30785900000001</v>
      </c>
    </row>
    <row r="631" spans="1:7" x14ac:dyDescent="0.2">
      <c r="A631" s="11">
        <v>46002</v>
      </c>
      <c r="B631" s="6" t="s">
        <v>20</v>
      </c>
      <c r="C631" s="7">
        <v>8.7185620000000004</v>
      </c>
      <c r="D631" s="7">
        <v>25711595</v>
      </c>
      <c r="E631" s="7">
        <v>224168157.53</v>
      </c>
      <c r="F631" s="7">
        <v>177.423022</v>
      </c>
      <c r="G631" s="7">
        <v>179.740701</v>
      </c>
    </row>
    <row r="632" spans="1:7" x14ac:dyDescent="0.2">
      <c r="A632" s="11">
        <v>46003</v>
      </c>
      <c r="B632" s="6" t="s">
        <v>20</v>
      </c>
      <c r="C632" s="7">
        <v>8.6337299999999999</v>
      </c>
      <c r="D632" s="7">
        <v>25711595</v>
      </c>
      <c r="E632" s="7">
        <v>221986981.38</v>
      </c>
      <c r="F632" s="7">
        <v>175.69668799999999</v>
      </c>
      <c r="G632" s="7">
        <v>177.980287</v>
      </c>
    </row>
    <row r="633" spans="1:7" x14ac:dyDescent="0.2">
      <c r="A633" s="11">
        <v>46006</v>
      </c>
      <c r="B633" s="6" t="s">
        <v>20</v>
      </c>
      <c r="C633" s="7">
        <v>8.6878989999999998</v>
      </c>
      <c r="D633" s="7">
        <v>26211595</v>
      </c>
      <c r="E633" s="7">
        <v>227723702.08000001</v>
      </c>
      <c r="F633" s="7">
        <v>176.79902899999999</v>
      </c>
      <c r="G633" s="7">
        <v>179.099155</v>
      </c>
    </row>
    <row r="634" spans="1:7" x14ac:dyDescent="0.2">
      <c r="A634" s="11">
        <v>46007</v>
      </c>
      <c r="B634" s="6" t="s">
        <v>20</v>
      </c>
      <c r="C634" s="7">
        <v>8.6224380000000007</v>
      </c>
      <c r="D634" s="7">
        <v>28211595</v>
      </c>
      <c r="E634" s="7">
        <v>243252749.44999999</v>
      </c>
      <c r="F634" s="7">
        <v>175.46689599999999</v>
      </c>
      <c r="G634" s="7">
        <v>177.74954500000001</v>
      </c>
    </row>
    <row r="635" spans="1:7" x14ac:dyDescent="0.2">
      <c r="A635" s="11">
        <v>46008</v>
      </c>
      <c r="B635" s="6" t="s">
        <v>20</v>
      </c>
      <c r="C635" s="7">
        <v>8.6778309999999994</v>
      </c>
      <c r="D635" s="7">
        <v>28211595</v>
      </c>
      <c r="E635" s="7">
        <v>244815476.03999999</v>
      </c>
      <c r="F635" s="7">
        <v>176.594145</v>
      </c>
      <c r="G635" s="7">
        <v>178.89583500000001</v>
      </c>
    </row>
    <row r="636" spans="1:7" x14ac:dyDescent="0.2">
      <c r="A636" s="11">
        <v>46009</v>
      </c>
      <c r="B636" s="6" t="s">
        <v>20</v>
      </c>
      <c r="C636" s="7">
        <v>8.757085</v>
      </c>
      <c r="D636" s="7">
        <v>28211595</v>
      </c>
      <c r="E636" s="7">
        <v>247051354.81999999</v>
      </c>
      <c r="F636" s="7">
        <v>178.20696699999999</v>
      </c>
      <c r="G636" s="7">
        <v>180.532241</v>
      </c>
    </row>
    <row r="637" spans="1:7" x14ac:dyDescent="0.2">
      <c r="A637" s="11">
        <v>46010</v>
      </c>
      <c r="B637" s="6" t="s">
        <v>20</v>
      </c>
      <c r="C637" s="7">
        <v>8.8479410000000005</v>
      </c>
      <c r="D637" s="7">
        <v>28211595</v>
      </c>
      <c r="E637" s="7">
        <v>249614534.16</v>
      </c>
      <c r="F637" s="6" t="s">
        <v>151</v>
      </c>
      <c r="G637" s="7">
        <v>182.20464000000001</v>
      </c>
    </row>
    <row r="638" spans="1:7" x14ac:dyDescent="0.2">
      <c r="A638" s="11">
        <v>46013</v>
      </c>
      <c r="B638" s="6" t="s">
        <v>20</v>
      </c>
      <c r="C638" s="7">
        <v>9.0821039999999993</v>
      </c>
      <c r="D638" s="7">
        <v>28211595</v>
      </c>
      <c r="E638" s="7">
        <v>256220659.72</v>
      </c>
      <c r="F638" s="7">
        <v>184.82111399999999</v>
      </c>
      <c r="G638" s="7">
        <v>187.113651</v>
      </c>
    </row>
    <row r="639" spans="1:7" x14ac:dyDescent="0.2">
      <c r="A639" s="11">
        <v>46014</v>
      </c>
      <c r="B639" s="6" t="s">
        <v>20</v>
      </c>
      <c r="C639" s="7">
        <v>9.2200179999999996</v>
      </c>
      <c r="D639" s="7">
        <v>28211595</v>
      </c>
      <c r="E639" s="7">
        <v>260111416.56</v>
      </c>
      <c r="F639" s="7">
        <v>187.627668</v>
      </c>
      <c r="G639" s="7">
        <v>189.970448</v>
      </c>
    </row>
    <row r="640" spans="1:7" x14ac:dyDescent="0.2">
      <c r="A640" s="11">
        <v>46015</v>
      </c>
      <c r="B640" s="6" t="s">
        <v>20</v>
      </c>
      <c r="C640" s="7">
        <v>9.2082639999999998</v>
      </c>
      <c r="D640" s="7">
        <v>34211595</v>
      </c>
      <c r="E640" s="7">
        <v>315029414.27999997</v>
      </c>
      <c r="F640" s="7">
        <v>187.388474</v>
      </c>
      <c r="G640" s="7">
        <v>189.73047600000001</v>
      </c>
    </row>
    <row r="641" spans="1:7" x14ac:dyDescent="0.2">
      <c r="A641" s="11">
        <v>46020</v>
      </c>
      <c r="B641" s="6" t="s">
        <v>20</v>
      </c>
      <c r="C641" s="7">
        <v>9.1346249999999998</v>
      </c>
      <c r="D641" s="7">
        <v>34211595</v>
      </c>
      <c r="E641" s="7">
        <v>312510116.25</v>
      </c>
      <c r="F641" s="7">
        <v>185.88991799999999</v>
      </c>
      <c r="G641" s="7">
        <v>188.218085</v>
      </c>
    </row>
    <row r="642" spans="1:7" x14ac:dyDescent="0.2">
      <c r="A642" s="11">
        <v>46021</v>
      </c>
      <c r="B642" s="6" t="s">
        <v>20</v>
      </c>
      <c r="C642" s="7">
        <v>9.1924689999999991</v>
      </c>
      <c r="D642" s="7">
        <v>34711595</v>
      </c>
      <c r="E642" s="7">
        <v>319085282.42000002</v>
      </c>
      <c r="F642" s="7">
        <v>187.06704500000001</v>
      </c>
      <c r="G642" s="7">
        <v>189.415077</v>
      </c>
    </row>
    <row r="643" spans="1:7" x14ac:dyDescent="0.2">
      <c r="A643" s="11">
        <v>46022</v>
      </c>
      <c r="B643" s="6" t="s">
        <v>20</v>
      </c>
      <c r="C643" s="7">
        <v>9.1605059999999998</v>
      </c>
      <c r="D643" s="7">
        <v>35211595</v>
      </c>
      <c r="E643" s="7">
        <v>322556040.99000001</v>
      </c>
      <c r="F643" s="7">
        <v>186.416597</v>
      </c>
      <c r="G643" s="7">
        <v>188.75176300000001</v>
      </c>
    </row>
    <row r="644" spans="1:7" x14ac:dyDescent="0.2">
      <c r="A644" s="11">
        <v>46024</v>
      </c>
      <c r="B644" s="6" t="s">
        <v>20</v>
      </c>
      <c r="C644" s="7">
        <v>9.2475100000000001</v>
      </c>
      <c r="D644" s="7">
        <v>35211595</v>
      </c>
      <c r="E644" s="7">
        <v>325619598.04000002</v>
      </c>
      <c r="F644" s="7">
        <v>188.18713199999999</v>
      </c>
      <c r="G644" s="7">
        <v>190.55331799999999</v>
      </c>
    </row>
    <row r="645" spans="1:7" x14ac:dyDescent="0.2">
      <c r="A645" s="11">
        <v>46027</v>
      </c>
      <c r="B645" s="6" t="s">
        <v>20</v>
      </c>
      <c r="C645" s="7">
        <v>9.5760729999999992</v>
      </c>
      <c r="D645" s="7">
        <v>35211595</v>
      </c>
      <c r="E645" s="7">
        <v>337188806.88</v>
      </c>
      <c r="F645" s="7">
        <v>194.87339900000001</v>
      </c>
      <c r="G645" s="7">
        <v>197.35040000000001</v>
      </c>
    </row>
    <row r="646" spans="1:7" x14ac:dyDescent="0.2">
      <c r="A646" s="11">
        <v>46028</v>
      </c>
      <c r="B646" s="6" t="s">
        <v>20</v>
      </c>
      <c r="C646" s="7">
        <v>9.8260690000000004</v>
      </c>
      <c r="D646" s="7">
        <v>36711595</v>
      </c>
      <c r="E646" s="7">
        <v>360730701.08999997</v>
      </c>
      <c r="F646" s="7">
        <v>199.960826</v>
      </c>
      <c r="G646" s="7">
        <v>202.50532200000001</v>
      </c>
    </row>
    <row r="647" spans="1:7" x14ac:dyDescent="0.2">
      <c r="A647" s="11">
        <v>46029</v>
      </c>
      <c r="B647" s="6" t="s">
        <v>20</v>
      </c>
      <c r="C647" s="7">
        <v>9.6894609999999997</v>
      </c>
      <c r="D647" s="7">
        <v>37211595</v>
      </c>
      <c r="E647" s="7">
        <v>360560333.76999998</v>
      </c>
      <c r="F647" s="7">
        <v>197.18084899999999</v>
      </c>
      <c r="G647" s="7">
        <v>199.69107600000001</v>
      </c>
    </row>
    <row r="648" spans="1:7" x14ac:dyDescent="0.2">
      <c r="A648" s="11">
        <v>46030</v>
      </c>
      <c r="B648" s="6" t="s">
        <v>20</v>
      </c>
      <c r="C648" s="7">
        <v>9.5660559999999997</v>
      </c>
      <c r="D648" s="7">
        <v>37711595</v>
      </c>
      <c r="E648" s="7">
        <v>360751230.31</v>
      </c>
      <c r="F648" s="7">
        <v>194.66955300000001</v>
      </c>
      <c r="G648" s="7">
        <v>197.148652</v>
      </c>
    </row>
    <row r="649" spans="1:7" x14ac:dyDescent="0.2">
      <c r="A649" s="11">
        <v>46031</v>
      </c>
      <c r="B649" s="6" t="s">
        <v>20</v>
      </c>
      <c r="C649" s="7">
        <v>9.7915220000000005</v>
      </c>
      <c r="D649" s="7">
        <v>40711595</v>
      </c>
      <c r="E649" s="7">
        <v>398628513.61000001</v>
      </c>
      <c r="F649" s="6" t="s">
        <v>151</v>
      </c>
      <c r="G649" s="6" t="s">
        <v>151</v>
      </c>
    </row>
    <row r="650" spans="1:7" x14ac:dyDescent="0.2">
      <c r="A650" s="11">
        <v>46034</v>
      </c>
      <c r="B650" s="6" t="s">
        <v>20</v>
      </c>
      <c r="C650" s="7">
        <v>10.007635000000001</v>
      </c>
      <c r="D650" s="7">
        <v>42211595</v>
      </c>
      <c r="E650" s="7">
        <v>422438245.33999997</v>
      </c>
      <c r="F650" s="7">
        <v>203.6557</v>
      </c>
      <c r="G650" s="7">
        <v>206.263848</v>
      </c>
    </row>
    <row r="651" spans="1:7" x14ac:dyDescent="0.2">
      <c r="A651" s="11">
        <v>46035</v>
      </c>
      <c r="B651" s="6" t="s">
        <v>20</v>
      </c>
      <c r="C651" s="7">
        <v>10.050525</v>
      </c>
      <c r="D651" s="7">
        <v>43211595</v>
      </c>
      <c r="E651" s="7">
        <v>434299240.00999999</v>
      </c>
      <c r="F651" s="7">
        <v>204.528513</v>
      </c>
      <c r="G651" s="7">
        <v>207.15508299999999</v>
      </c>
    </row>
    <row r="652" spans="1:7" x14ac:dyDescent="0.2">
      <c r="A652" s="11">
        <v>46036</v>
      </c>
      <c r="B652" s="6" t="s">
        <v>20</v>
      </c>
      <c r="C652" s="7">
        <v>10.257443</v>
      </c>
      <c r="D652" s="7">
        <v>44711595</v>
      </c>
      <c r="E652" s="7">
        <v>458626645.39999998</v>
      </c>
      <c r="F652" s="7">
        <v>208.73930100000001</v>
      </c>
      <c r="G652" s="7">
        <v>211.42232899999999</v>
      </c>
    </row>
    <row r="653" spans="1:7" x14ac:dyDescent="0.2">
      <c r="A653" s="11">
        <v>46037</v>
      </c>
      <c r="B653" s="6" t="s">
        <v>20</v>
      </c>
      <c r="C653" s="7">
        <v>10.289770000000001</v>
      </c>
      <c r="D653" s="7">
        <v>45211595</v>
      </c>
      <c r="E653" s="7">
        <v>465216949.92000002</v>
      </c>
      <c r="F653" s="7">
        <v>209.39715699999999</v>
      </c>
      <c r="G653" s="7">
        <v>212.08281700000001</v>
      </c>
    </row>
    <row r="654" spans="1:7" x14ac:dyDescent="0.2">
      <c r="A654" s="11">
        <v>46038</v>
      </c>
      <c r="B654" s="6" t="s">
        <v>20</v>
      </c>
      <c r="C654" s="7">
        <v>10.148517999999999</v>
      </c>
      <c r="D654" s="7">
        <v>46211595</v>
      </c>
      <c r="E654" s="7">
        <v>468979231.94999999</v>
      </c>
      <c r="F654" s="7">
        <v>206.52267399999999</v>
      </c>
      <c r="G654" s="7">
        <v>209.17380800000001</v>
      </c>
    </row>
    <row r="655" spans="1:7" x14ac:dyDescent="0.2">
      <c r="A655" s="11">
        <v>46041</v>
      </c>
      <c r="B655" s="6" t="s">
        <v>20</v>
      </c>
      <c r="C655" s="7">
        <v>10.237954</v>
      </c>
      <c r="D655" s="7">
        <v>46211595</v>
      </c>
      <c r="E655" s="7">
        <v>473112219.25999999</v>
      </c>
      <c r="F655" s="7">
        <v>208.34269900000001</v>
      </c>
      <c r="G655" s="7">
        <v>211.03163900000001</v>
      </c>
    </row>
    <row r="656" spans="1:7" x14ac:dyDescent="0.2">
      <c r="A656" s="11">
        <v>46042</v>
      </c>
      <c r="B656" s="6" t="s">
        <v>20</v>
      </c>
      <c r="C656" s="7">
        <v>10.306091</v>
      </c>
      <c r="D656" s="7">
        <v>47211595</v>
      </c>
      <c r="E656" s="7">
        <v>486567031.81</v>
      </c>
      <c r="F656" s="7">
        <v>209.72928999999999</v>
      </c>
      <c r="G656" s="7">
        <v>212.479072</v>
      </c>
    </row>
    <row r="657" spans="1:7" x14ac:dyDescent="0.2">
      <c r="A657" s="11">
        <v>46043</v>
      </c>
      <c r="B657" s="6" t="s">
        <v>20</v>
      </c>
      <c r="C657" s="7">
        <v>10.509551999999999</v>
      </c>
      <c r="D657" s="7">
        <v>45211595</v>
      </c>
      <c r="E657" s="7">
        <v>475153633.19</v>
      </c>
      <c r="F657" s="7">
        <v>213.86972800000001</v>
      </c>
      <c r="G657" s="7">
        <v>216.63345000000001</v>
      </c>
    </row>
    <row r="658" spans="1:7" x14ac:dyDescent="0.2">
      <c r="A658" s="11">
        <v>46044</v>
      </c>
      <c r="B658" s="6" t="s">
        <v>20</v>
      </c>
      <c r="C658" s="7">
        <v>10.31742</v>
      </c>
      <c r="D658" s="7">
        <v>45711595</v>
      </c>
      <c r="E658" s="7">
        <v>471625727.73000002</v>
      </c>
      <c r="F658" s="7">
        <v>209.959835</v>
      </c>
      <c r="G658" s="7">
        <v>212.671774</v>
      </c>
    </row>
    <row r="659" spans="1:7" x14ac:dyDescent="0.2">
      <c r="A659" s="11">
        <v>46045</v>
      </c>
      <c r="B659" s="6" t="s">
        <v>20</v>
      </c>
      <c r="C659" s="7">
        <v>10.630193999999999</v>
      </c>
      <c r="D659" s="7">
        <v>45711595</v>
      </c>
      <c r="E659" s="7">
        <v>485923164.75</v>
      </c>
      <c r="F659" s="7">
        <v>216.32479599999999</v>
      </c>
      <c r="G659" s="7">
        <v>219.137856</v>
      </c>
    </row>
    <row r="660" spans="1:7" x14ac:dyDescent="0.2">
      <c r="A660" s="11">
        <v>46048</v>
      </c>
      <c r="B660" s="6" t="s">
        <v>20</v>
      </c>
      <c r="C660" s="7">
        <v>10.904586999999999</v>
      </c>
      <c r="D660" s="7">
        <v>45711595</v>
      </c>
      <c r="E660" s="7">
        <v>498466107.63999999</v>
      </c>
      <c r="F660" s="7">
        <v>221.908703</v>
      </c>
      <c r="G660" s="7">
        <v>224.807559</v>
      </c>
    </row>
    <row r="661" spans="1:7" x14ac:dyDescent="0.2">
      <c r="A661" s="11">
        <v>46049</v>
      </c>
      <c r="B661" s="6" t="s">
        <v>20</v>
      </c>
      <c r="C661" s="7">
        <v>11.077405000000001</v>
      </c>
      <c r="D661" s="7">
        <v>46211595</v>
      </c>
      <c r="E661" s="7">
        <v>511904587.00999999</v>
      </c>
      <c r="F661" s="7">
        <v>225.425555</v>
      </c>
      <c r="G661" s="7">
        <v>228.385626</v>
      </c>
    </row>
  </sheetData>
  <sortState xmlns:xlrd2="http://schemas.microsoft.com/office/spreadsheetml/2017/richdata2" ref="A2:G644">
    <sortCondition ref="A2:A644"/>
  </sortState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8637-1426-B842-A47A-1BE01DEC4EFC}">
  <sheetPr>
    <tabColor theme="7" tint="0.59999389629810485"/>
  </sheetPr>
  <dimension ref="A1:J258"/>
  <sheetViews>
    <sheetView workbookViewId="0">
      <selection activeCell="M26" sqref="M26"/>
    </sheetView>
  </sheetViews>
  <sheetFormatPr baseColWidth="10" defaultRowHeight="16" x14ac:dyDescent="0.2"/>
  <cols>
    <col min="1" max="1" width="14.83203125" style="45" bestFit="1" customWidth="1"/>
  </cols>
  <sheetData>
    <row r="1" spans="1:10" ht="20" x14ac:dyDescent="0.2">
      <c r="A1" s="45" t="s">
        <v>134</v>
      </c>
      <c r="B1" s="44" t="s">
        <v>737</v>
      </c>
      <c r="C1" s="44" t="s">
        <v>738</v>
      </c>
      <c r="D1" s="44" t="s">
        <v>739</v>
      </c>
      <c r="E1" s="44" t="s">
        <v>740</v>
      </c>
      <c r="F1" s="44" t="s">
        <v>741</v>
      </c>
      <c r="J1" s="25" t="s">
        <v>1228</v>
      </c>
    </row>
    <row r="2" spans="1:10" ht="20" x14ac:dyDescent="0.2">
      <c r="A2" s="45">
        <v>46097</v>
      </c>
      <c r="B2" s="19">
        <v>3.5</v>
      </c>
      <c r="C2" s="19">
        <v>3.5</v>
      </c>
      <c r="D2" s="19">
        <v>3.5</v>
      </c>
      <c r="E2" s="19">
        <v>3.5</v>
      </c>
      <c r="F2" s="19">
        <v>0</v>
      </c>
      <c r="J2" t="s">
        <v>1229</v>
      </c>
    </row>
    <row r="3" spans="1:10" ht="20" x14ac:dyDescent="0.2">
      <c r="A3" s="45">
        <v>46094</v>
      </c>
      <c r="B3" s="19">
        <v>3.45</v>
      </c>
      <c r="C3" s="19">
        <v>3.45</v>
      </c>
      <c r="D3" s="19">
        <v>3.45</v>
      </c>
      <c r="E3" s="19">
        <v>3.45</v>
      </c>
      <c r="F3" s="19">
        <v>0</v>
      </c>
      <c r="J3" t="s">
        <v>1230</v>
      </c>
    </row>
    <row r="4" spans="1:10" ht="20" x14ac:dyDescent="0.2">
      <c r="A4" s="45">
        <v>46093</v>
      </c>
      <c r="B4" s="19">
        <v>3.46</v>
      </c>
      <c r="C4" s="19">
        <v>3.46</v>
      </c>
      <c r="D4" s="19">
        <v>3.46</v>
      </c>
      <c r="E4" s="19">
        <v>3.46</v>
      </c>
      <c r="F4" s="19">
        <v>0</v>
      </c>
      <c r="J4" t="s">
        <v>1226</v>
      </c>
    </row>
    <row r="5" spans="1:10" ht="20" x14ac:dyDescent="0.2">
      <c r="A5" s="45">
        <v>46092</v>
      </c>
      <c r="B5" s="19">
        <v>3.48</v>
      </c>
      <c r="C5" s="19">
        <v>3.48</v>
      </c>
      <c r="D5" s="19">
        <v>3.48</v>
      </c>
      <c r="E5" s="19">
        <v>3.48</v>
      </c>
      <c r="F5" s="19">
        <v>0</v>
      </c>
    </row>
    <row r="6" spans="1:10" ht="20" x14ac:dyDescent="0.2">
      <c r="A6" s="45">
        <v>46091</v>
      </c>
      <c r="B6" s="19">
        <v>3.46</v>
      </c>
      <c r="C6" s="19">
        <v>3.46</v>
      </c>
      <c r="D6" s="19">
        <v>3.46</v>
      </c>
      <c r="E6" s="19">
        <v>3.46</v>
      </c>
      <c r="F6" s="19">
        <v>0</v>
      </c>
    </row>
    <row r="7" spans="1:10" ht="20" x14ac:dyDescent="0.2">
      <c r="A7" s="45">
        <v>46090</v>
      </c>
      <c r="B7" s="19">
        <v>3.49</v>
      </c>
      <c r="C7" s="19">
        <v>3.49</v>
      </c>
      <c r="D7" s="19">
        <v>3.49</v>
      </c>
      <c r="E7" s="19">
        <v>3.49</v>
      </c>
      <c r="F7" s="19">
        <v>0</v>
      </c>
    </row>
    <row r="8" spans="1:10" ht="20" x14ac:dyDescent="0.2">
      <c r="A8" s="45">
        <v>46087</v>
      </c>
      <c r="B8" s="19">
        <v>3.54</v>
      </c>
      <c r="C8" s="19">
        <v>3.54</v>
      </c>
      <c r="D8" s="19">
        <v>3.54</v>
      </c>
      <c r="E8" s="19">
        <v>3.54</v>
      </c>
      <c r="F8" s="19">
        <v>0</v>
      </c>
    </row>
    <row r="9" spans="1:10" ht="20" x14ac:dyDescent="0.2">
      <c r="A9" s="45">
        <v>46086</v>
      </c>
      <c r="B9" s="19">
        <v>3.51</v>
      </c>
      <c r="C9" s="19">
        <v>3.51</v>
      </c>
      <c r="D9" s="19">
        <v>3.51</v>
      </c>
      <c r="E9" s="19">
        <v>3.51</v>
      </c>
      <c r="F9" s="19">
        <v>0</v>
      </c>
    </row>
    <row r="10" spans="1:10" ht="20" x14ac:dyDescent="0.2">
      <c r="A10" s="45">
        <v>46085</v>
      </c>
      <c r="B10" s="19">
        <v>3.52</v>
      </c>
      <c r="C10" s="19">
        <v>3.52</v>
      </c>
      <c r="D10" s="19">
        <v>3.52</v>
      </c>
      <c r="E10" s="19">
        <v>3.52</v>
      </c>
      <c r="F10" s="19">
        <v>0</v>
      </c>
    </row>
    <row r="11" spans="1:10" ht="20" x14ac:dyDescent="0.2">
      <c r="A11" s="45">
        <v>46084</v>
      </c>
      <c r="B11" s="19">
        <v>3.56</v>
      </c>
      <c r="C11" s="19">
        <v>3.56</v>
      </c>
      <c r="D11" s="19">
        <v>3.56</v>
      </c>
      <c r="E11" s="19">
        <v>3.56</v>
      </c>
      <c r="F11" s="19">
        <v>0</v>
      </c>
    </row>
    <row r="12" spans="1:10" ht="20" x14ac:dyDescent="0.2">
      <c r="A12" s="45">
        <v>46083</v>
      </c>
      <c r="B12" s="19">
        <v>3.54</v>
      </c>
      <c r="C12" s="19">
        <v>3.54</v>
      </c>
      <c r="D12" s="19">
        <v>3.54</v>
      </c>
      <c r="E12" s="19">
        <v>3.54</v>
      </c>
      <c r="F12" s="19">
        <v>0</v>
      </c>
    </row>
    <row r="13" spans="1:10" ht="20" x14ac:dyDescent="0.2">
      <c r="A13" s="45">
        <v>46080</v>
      </c>
      <c r="B13" s="19">
        <v>3.52</v>
      </c>
      <c r="C13" s="19">
        <v>3.52</v>
      </c>
      <c r="D13" s="19">
        <v>3.52</v>
      </c>
      <c r="E13" s="19">
        <v>3.52</v>
      </c>
      <c r="F13" s="19">
        <v>0</v>
      </c>
    </row>
    <row r="14" spans="1:10" ht="20" x14ac:dyDescent="0.2">
      <c r="A14" s="45">
        <v>46079</v>
      </c>
      <c r="B14" s="19">
        <v>3.52</v>
      </c>
      <c r="C14" s="19">
        <v>3.52</v>
      </c>
      <c r="D14" s="19">
        <v>3.52</v>
      </c>
      <c r="E14" s="19">
        <v>3.52</v>
      </c>
      <c r="F14" s="19">
        <v>0</v>
      </c>
    </row>
    <row r="15" spans="1:10" ht="20" x14ac:dyDescent="0.2">
      <c r="A15" s="45">
        <v>46078</v>
      </c>
      <c r="B15" s="19">
        <v>3.53</v>
      </c>
      <c r="C15" s="19">
        <v>3.53</v>
      </c>
      <c r="D15" s="19">
        <v>3.53</v>
      </c>
      <c r="E15" s="19">
        <v>3.53</v>
      </c>
      <c r="F15" s="19">
        <v>0</v>
      </c>
    </row>
    <row r="16" spans="1:10" ht="20" x14ac:dyDescent="0.2">
      <c r="A16" s="45">
        <v>46077</v>
      </c>
      <c r="B16" s="19">
        <v>3.5</v>
      </c>
      <c r="C16" s="19">
        <v>3.5</v>
      </c>
      <c r="D16" s="19">
        <v>3.5</v>
      </c>
      <c r="E16" s="19">
        <v>3.5</v>
      </c>
      <c r="F16" s="19">
        <v>0</v>
      </c>
    </row>
    <row r="17" spans="1:6" ht="20" x14ac:dyDescent="0.2">
      <c r="A17" s="45">
        <v>46076</v>
      </c>
      <c r="B17" s="19">
        <v>3.48</v>
      </c>
      <c r="C17" s="19">
        <v>3.48</v>
      </c>
      <c r="D17" s="19">
        <v>3.48</v>
      </c>
      <c r="E17" s="19">
        <v>3.48</v>
      </c>
      <c r="F17" s="19">
        <v>0</v>
      </c>
    </row>
    <row r="18" spans="1:6" ht="20" x14ac:dyDescent="0.2">
      <c r="A18" s="45">
        <v>46073</v>
      </c>
      <c r="B18" s="19">
        <v>3.46</v>
      </c>
      <c r="C18" s="19">
        <v>3.46</v>
      </c>
      <c r="D18" s="19">
        <v>3.46</v>
      </c>
      <c r="E18" s="19">
        <v>3.46</v>
      </c>
      <c r="F18" s="19">
        <v>0</v>
      </c>
    </row>
    <row r="19" spans="1:6" ht="20" x14ac:dyDescent="0.2">
      <c r="A19" s="45">
        <v>46072</v>
      </c>
      <c r="B19" s="19">
        <v>3.49</v>
      </c>
      <c r="C19" s="19">
        <v>3.49</v>
      </c>
      <c r="D19" s="19">
        <v>3.49</v>
      </c>
      <c r="E19" s="19">
        <v>3.49</v>
      </c>
      <c r="F19" s="19">
        <v>0</v>
      </c>
    </row>
    <row r="20" spans="1:6" ht="20" x14ac:dyDescent="0.2">
      <c r="A20" s="45">
        <v>46071</v>
      </c>
      <c r="B20" s="19">
        <v>3.5</v>
      </c>
      <c r="C20" s="19">
        <v>3.5</v>
      </c>
      <c r="D20" s="19">
        <v>3.5</v>
      </c>
      <c r="E20" s="19">
        <v>3.5</v>
      </c>
      <c r="F20" s="19">
        <v>0</v>
      </c>
    </row>
    <row r="21" spans="1:6" ht="20" x14ac:dyDescent="0.2">
      <c r="A21" s="45">
        <v>46070</v>
      </c>
      <c r="B21" s="19">
        <v>3.47</v>
      </c>
      <c r="C21" s="19">
        <v>3.47</v>
      </c>
      <c r="D21" s="19">
        <v>3.47</v>
      </c>
      <c r="E21" s="19">
        <v>3.47</v>
      </c>
      <c r="F21" s="19">
        <v>0</v>
      </c>
    </row>
    <row r="22" spans="1:6" ht="20" x14ac:dyDescent="0.2">
      <c r="A22" s="45">
        <v>46069</v>
      </c>
      <c r="B22" s="19">
        <v>3.42</v>
      </c>
      <c r="C22" s="19">
        <v>3.42</v>
      </c>
      <c r="D22" s="19">
        <v>3.42</v>
      </c>
      <c r="E22" s="19">
        <v>3.42</v>
      </c>
      <c r="F22" s="19">
        <v>0</v>
      </c>
    </row>
    <row r="23" spans="1:6" ht="20" x14ac:dyDescent="0.2">
      <c r="A23" s="45">
        <v>46066</v>
      </c>
      <c r="B23" s="19">
        <v>3.38</v>
      </c>
      <c r="C23" s="19">
        <v>3.38</v>
      </c>
      <c r="D23" s="19">
        <v>3.38</v>
      </c>
      <c r="E23" s="19">
        <v>3.38</v>
      </c>
      <c r="F23" s="19">
        <v>0</v>
      </c>
    </row>
    <row r="24" spans="1:6" ht="20" x14ac:dyDescent="0.2">
      <c r="A24" s="45">
        <v>46065</v>
      </c>
      <c r="B24" s="19">
        <v>3.36</v>
      </c>
      <c r="C24" s="19">
        <v>3.36</v>
      </c>
      <c r="D24" s="19">
        <v>3.36</v>
      </c>
      <c r="E24" s="19">
        <v>3.36</v>
      </c>
      <c r="F24" s="19">
        <v>0</v>
      </c>
    </row>
    <row r="25" spans="1:6" ht="20" x14ac:dyDescent="0.2">
      <c r="A25" s="45">
        <v>46064</v>
      </c>
      <c r="B25" s="19">
        <v>3.32</v>
      </c>
      <c r="C25" s="19">
        <v>3.32</v>
      </c>
      <c r="D25" s="19">
        <v>3.32</v>
      </c>
      <c r="E25" s="19">
        <v>3.32</v>
      </c>
      <c r="F25" s="19">
        <v>0</v>
      </c>
    </row>
    <row r="26" spans="1:6" ht="20" x14ac:dyDescent="0.2">
      <c r="A26" s="45">
        <v>46063</v>
      </c>
      <c r="B26" s="19">
        <v>3.31</v>
      </c>
      <c r="C26" s="19">
        <v>3.31</v>
      </c>
      <c r="D26" s="19">
        <v>3.31</v>
      </c>
      <c r="E26" s="19">
        <v>3.31</v>
      </c>
      <c r="F26" s="19">
        <v>0</v>
      </c>
    </row>
    <row r="27" spans="1:6" ht="20" x14ac:dyDescent="0.2">
      <c r="A27" s="45">
        <v>46062</v>
      </c>
      <c r="B27" s="19">
        <v>3.3</v>
      </c>
      <c r="C27" s="19">
        <v>3.3</v>
      </c>
      <c r="D27" s="19">
        <v>3.3</v>
      </c>
      <c r="E27" s="19">
        <v>3.3</v>
      </c>
      <c r="F27" s="19">
        <v>0</v>
      </c>
    </row>
    <row r="28" spans="1:6" ht="20" x14ac:dyDescent="0.2">
      <c r="A28" s="45">
        <v>46059</v>
      </c>
      <c r="B28" s="19">
        <v>3.29</v>
      </c>
      <c r="C28" s="19">
        <v>3.29</v>
      </c>
      <c r="D28" s="19">
        <v>3.29</v>
      </c>
      <c r="E28" s="19">
        <v>3.29</v>
      </c>
      <c r="F28" s="19">
        <v>0</v>
      </c>
    </row>
    <row r="29" spans="1:6" ht="20" x14ac:dyDescent="0.2">
      <c r="A29" s="45">
        <v>46058</v>
      </c>
      <c r="B29" s="19">
        <v>3.27</v>
      </c>
      <c r="C29" s="19">
        <v>3.27</v>
      </c>
      <c r="D29" s="19">
        <v>3.27</v>
      </c>
      <c r="E29" s="19">
        <v>3.27</v>
      </c>
      <c r="F29" s="19">
        <v>0</v>
      </c>
    </row>
    <row r="30" spans="1:6" ht="20" x14ac:dyDescent="0.2">
      <c r="A30" s="45">
        <v>46057</v>
      </c>
      <c r="B30" s="19">
        <v>3.22</v>
      </c>
      <c r="C30" s="19">
        <v>3.22</v>
      </c>
      <c r="D30" s="19">
        <v>3.22</v>
      </c>
      <c r="E30" s="19">
        <v>3.22</v>
      </c>
      <c r="F30" s="19">
        <v>0</v>
      </c>
    </row>
    <row r="31" spans="1:6" ht="20" x14ac:dyDescent="0.2">
      <c r="A31" s="45">
        <v>46056</v>
      </c>
      <c r="B31" s="19">
        <v>3.24</v>
      </c>
      <c r="C31" s="19">
        <v>3.24</v>
      </c>
      <c r="D31" s="19">
        <v>3.24</v>
      </c>
      <c r="E31" s="19">
        <v>3.24</v>
      </c>
      <c r="F31" s="19">
        <v>0</v>
      </c>
    </row>
    <row r="32" spans="1:6" ht="20" x14ac:dyDescent="0.2">
      <c r="A32" s="45">
        <v>46055</v>
      </c>
      <c r="B32" s="19">
        <v>3.23</v>
      </c>
      <c r="C32" s="19">
        <v>3.23</v>
      </c>
      <c r="D32" s="19">
        <v>3.23</v>
      </c>
      <c r="E32" s="19">
        <v>3.23</v>
      </c>
      <c r="F32" s="19">
        <v>0</v>
      </c>
    </row>
    <row r="33" spans="1:6" ht="20" x14ac:dyDescent="0.2">
      <c r="A33" s="45">
        <v>46052</v>
      </c>
      <c r="B33" s="19">
        <v>3.21</v>
      </c>
      <c r="C33" s="19">
        <v>3.21</v>
      </c>
      <c r="D33" s="19">
        <v>3.21</v>
      </c>
      <c r="E33" s="19">
        <v>3.21</v>
      </c>
      <c r="F33" s="19">
        <v>0</v>
      </c>
    </row>
    <row r="34" spans="1:6" ht="20" x14ac:dyDescent="0.2">
      <c r="A34" s="45">
        <v>46051</v>
      </c>
      <c r="B34" s="19">
        <v>3.21</v>
      </c>
      <c r="C34" s="19">
        <v>3.21</v>
      </c>
      <c r="D34" s="19">
        <v>3.21</v>
      </c>
      <c r="E34" s="19">
        <v>3.21</v>
      </c>
      <c r="F34" s="19">
        <v>0</v>
      </c>
    </row>
    <row r="35" spans="1:6" ht="20" x14ac:dyDescent="0.2">
      <c r="A35" s="45">
        <v>46050</v>
      </c>
      <c r="B35" s="19">
        <v>3.19</v>
      </c>
      <c r="C35" s="19">
        <v>3.19</v>
      </c>
      <c r="D35" s="19">
        <v>3.19</v>
      </c>
      <c r="E35" s="19">
        <v>3.19</v>
      </c>
      <c r="F35" s="19">
        <v>0</v>
      </c>
    </row>
    <row r="36" spans="1:6" ht="20" x14ac:dyDescent="0.2">
      <c r="A36" s="45">
        <v>46049</v>
      </c>
      <c r="B36" s="19">
        <v>3.19</v>
      </c>
      <c r="C36" s="19">
        <v>3.19</v>
      </c>
      <c r="D36" s="19">
        <v>3.19</v>
      </c>
      <c r="E36" s="19">
        <v>3.19</v>
      </c>
      <c r="F36" s="19">
        <v>0</v>
      </c>
    </row>
    <row r="37" spans="1:6" ht="20" x14ac:dyDescent="0.2">
      <c r="A37" s="45">
        <v>46048</v>
      </c>
      <c r="B37" s="19">
        <v>3.21</v>
      </c>
      <c r="C37" s="19">
        <v>3.21</v>
      </c>
      <c r="D37" s="19">
        <v>3.21</v>
      </c>
      <c r="E37" s="19">
        <v>3.21</v>
      </c>
      <c r="F37" s="19">
        <v>0</v>
      </c>
    </row>
    <row r="38" spans="1:6" ht="20" x14ac:dyDescent="0.2">
      <c r="A38" s="45">
        <v>46045</v>
      </c>
      <c r="B38" s="19">
        <v>3.22</v>
      </c>
      <c r="C38" s="19">
        <v>3.22</v>
      </c>
      <c r="D38" s="19">
        <v>3.22</v>
      </c>
      <c r="E38" s="19">
        <v>3.22</v>
      </c>
      <c r="F38" s="19">
        <v>0</v>
      </c>
    </row>
    <row r="39" spans="1:6" ht="20" x14ac:dyDescent="0.2">
      <c r="A39" s="45">
        <v>46044</v>
      </c>
      <c r="B39" s="19">
        <v>3.21</v>
      </c>
      <c r="C39" s="19">
        <v>3.21</v>
      </c>
      <c r="D39" s="19">
        <v>3.21</v>
      </c>
      <c r="E39" s="19">
        <v>3.21</v>
      </c>
      <c r="F39" s="19">
        <v>0</v>
      </c>
    </row>
    <row r="40" spans="1:6" ht="20" x14ac:dyDescent="0.2">
      <c r="A40" s="45">
        <v>46043</v>
      </c>
      <c r="B40" s="19">
        <v>3.2</v>
      </c>
      <c r="C40" s="19">
        <v>3.2</v>
      </c>
      <c r="D40" s="19">
        <v>3.2</v>
      </c>
      <c r="E40" s="19">
        <v>3.2</v>
      </c>
      <c r="F40" s="19">
        <v>0</v>
      </c>
    </row>
    <row r="41" spans="1:6" ht="20" x14ac:dyDescent="0.2">
      <c r="A41" s="45">
        <v>46042</v>
      </c>
      <c r="B41" s="19">
        <v>3.23</v>
      </c>
      <c r="C41" s="19">
        <v>3.23</v>
      </c>
      <c r="D41" s="19">
        <v>3.23</v>
      </c>
      <c r="E41" s="19">
        <v>3.23</v>
      </c>
      <c r="F41" s="19">
        <v>0</v>
      </c>
    </row>
    <row r="42" spans="1:6" ht="20" x14ac:dyDescent="0.2">
      <c r="A42" s="45">
        <v>46041</v>
      </c>
      <c r="B42" s="19">
        <v>3.22</v>
      </c>
      <c r="C42" s="19">
        <v>3.22</v>
      </c>
      <c r="D42" s="19">
        <v>3.22</v>
      </c>
      <c r="E42" s="19">
        <v>3.22</v>
      </c>
      <c r="F42" s="19">
        <v>0</v>
      </c>
    </row>
    <row r="43" spans="1:6" ht="20" x14ac:dyDescent="0.2">
      <c r="A43" s="45">
        <v>46038</v>
      </c>
      <c r="B43" s="19">
        <v>3.2</v>
      </c>
      <c r="C43" s="19">
        <v>3.2</v>
      </c>
      <c r="D43" s="19">
        <v>3.2</v>
      </c>
      <c r="E43" s="19">
        <v>3.2</v>
      </c>
      <c r="F43" s="19">
        <v>0</v>
      </c>
    </row>
    <row r="44" spans="1:6" ht="20" x14ac:dyDescent="0.2">
      <c r="A44" s="45">
        <v>46037</v>
      </c>
      <c r="B44" s="19">
        <v>3.17</v>
      </c>
      <c r="C44" s="19">
        <v>3.17</v>
      </c>
      <c r="D44" s="19">
        <v>3.17</v>
      </c>
      <c r="E44" s="19">
        <v>3.17</v>
      </c>
      <c r="F44" s="19">
        <v>0</v>
      </c>
    </row>
    <row r="45" spans="1:6" ht="20" x14ac:dyDescent="0.2">
      <c r="A45" s="45">
        <v>46036</v>
      </c>
      <c r="B45" s="19">
        <v>3.16</v>
      </c>
      <c r="C45" s="19">
        <v>3.16</v>
      </c>
      <c r="D45" s="19">
        <v>3.16</v>
      </c>
      <c r="E45" s="19">
        <v>3.16</v>
      </c>
      <c r="F45" s="19">
        <v>0</v>
      </c>
    </row>
    <row r="46" spans="1:6" ht="20" x14ac:dyDescent="0.2">
      <c r="A46" s="45">
        <v>46035</v>
      </c>
      <c r="B46" s="19">
        <v>3.17</v>
      </c>
      <c r="C46" s="19">
        <v>3.17</v>
      </c>
      <c r="D46" s="19">
        <v>3.17</v>
      </c>
      <c r="E46" s="19">
        <v>3.17</v>
      </c>
      <c r="F46" s="19">
        <v>0</v>
      </c>
    </row>
    <row r="47" spans="1:6" ht="20" x14ac:dyDescent="0.2">
      <c r="A47" s="45">
        <v>46034</v>
      </c>
      <c r="B47" s="19">
        <v>3.18</v>
      </c>
      <c r="C47" s="19">
        <v>3.18</v>
      </c>
      <c r="D47" s="19">
        <v>3.18</v>
      </c>
      <c r="E47" s="19">
        <v>3.18</v>
      </c>
      <c r="F47" s="19">
        <v>0</v>
      </c>
    </row>
    <row r="48" spans="1:6" ht="20" x14ac:dyDescent="0.2">
      <c r="A48" s="45">
        <v>46031</v>
      </c>
      <c r="B48" s="19">
        <v>3.17</v>
      </c>
      <c r="C48" s="19">
        <v>3.17</v>
      </c>
      <c r="D48" s="19">
        <v>3.17</v>
      </c>
      <c r="E48" s="19">
        <v>3.17</v>
      </c>
      <c r="F48" s="19">
        <v>0</v>
      </c>
    </row>
    <row r="49" spans="1:6" ht="20" x14ac:dyDescent="0.2">
      <c r="A49" s="45">
        <v>46030</v>
      </c>
      <c r="B49" s="19">
        <v>3.18</v>
      </c>
      <c r="C49" s="19">
        <v>3.18</v>
      </c>
      <c r="D49" s="19">
        <v>3.18</v>
      </c>
      <c r="E49" s="19">
        <v>3.18</v>
      </c>
      <c r="F49" s="19">
        <v>0</v>
      </c>
    </row>
    <row r="50" spans="1:6" ht="20" x14ac:dyDescent="0.2">
      <c r="A50" s="45">
        <v>46029</v>
      </c>
      <c r="B50" s="19">
        <v>3.17</v>
      </c>
      <c r="C50" s="19">
        <v>3.17</v>
      </c>
      <c r="D50" s="19">
        <v>3.17</v>
      </c>
      <c r="E50" s="19">
        <v>3.17</v>
      </c>
      <c r="F50" s="19">
        <v>0</v>
      </c>
    </row>
    <row r="51" spans="1:6" ht="20" x14ac:dyDescent="0.2">
      <c r="A51" s="45">
        <v>46028</v>
      </c>
      <c r="B51" s="19">
        <v>3.18</v>
      </c>
      <c r="C51" s="19">
        <v>3.18</v>
      </c>
      <c r="D51" s="19">
        <v>3.18</v>
      </c>
      <c r="E51" s="19">
        <v>3.18</v>
      </c>
      <c r="F51" s="19">
        <v>0</v>
      </c>
    </row>
    <row r="52" spans="1:6" ht="20" x14ac:dyDescent="0.2">
      <c r="A52" s="45">
        <v>46027</v>
      </c>
      <c r="B52" s="19">
        <v>3.17</v>
      </c>
      <c r="C52" s="19">
        <v>3.17</v>
      </c>
      <c r="D52" s="19">
        <v>3.17</v>
      </c>
      <c r="E52" s="19">
        <v>3.17</v>
      </c>
      <c r="F52" s="19">
        <v>0</v>
      </c>
    </row>
    <row r="53" spans="1:6" ht="20" x14ac:dyDescent="0.2">
      <c r="A53" s="45">
        <v>46024</v>
      </c>
      <c r="B53" s="19">
        <v>3.17</v>
      </c>
      <c r="C53" s="19">
        <v>3.17</v>
      </c>
      <c r="D53" s="19">
        <v>3.17</v>
      </c>
      <c r="E53" s="19">
        <v>3.17</v>
      </c>
      <c r="F53" s="19">
        <v>0</v>
      </c>
    </row>
    <row r="54" spans="1:6" ht="20" x14ac:dyDescent="0.2">
      <c r="A54" s="45">
        <v>46022</v>
      </c>
      <c r="B54" s="19">
        <v>3.16</v>
      </c>
      <c r="C54" s="19">
        <v>3.16</v>
      </c>
      <c r="D54" s="19">
        <v>3.16</v>
      </c>
      <c r="E54" s="19">
        <v>3.16</v>
      </c>
      <c r="F54" s="19">
        <v>0</v>
      </c>
    </row>
    <row r="55" spans="1:6" ht="20" x14ac:dyDescent="0.2">
      <c r="A55" s="45">
        <v>46021</v>
      </c>
      <c r="B55" s="19">
        <v>3.15</v>
      </c>
      <c r="C55" s="19">
        <v>3.15</v>
      </c>
      <c r="D55" s="19">
        <v>3.15</v>
      </c>
      <c r="E55" s="19">
        <v>3.15</v>
      </c>
      <c r="F55" s="19">
        <v>0</v>
      </c>
    </row>
    <row r="56" spans="1:6" ht="20" x14ac:dyDescent="0.2">
      <c r="A56" s="45">
        <v>46020</v>
      </c>
      <c r="B56" s="19">
        <v>3.15</v>
      </c>
      <c r="C56" s="19">
        <v>3.15</v>
      </c>
      <c r="D56" s="19">
        <v>3.15</v>
      </c>
      <c r="E56" s="19">
        <v>3.15</v>
      </c>
      <c r="F56" s="19">
        <v>0</v>
      </c>
    </row>
    <row r="57" spans="1:6" ht="20" x14ac:dyDescent="0.2">
      <c r="A57" s="45">
        <v>46015</v>
      </c>
      <c r="B57" s="19">
        <v>3.14</v>
      </c>
      <c r="C57" s="19">
        <v>3.14</v>
      </c>
      <c r="D57" s="19">
        <v>3.14</v>
      </c>
      <c r="E57" s="19">
        <v>3.14</v>
      </c>
      <c r="F57" s="19">
        <v>0</v>
      </c>
    </row>
    <row r="58" spans="1:6" ht="20" x14ac:dyDescent="0.2">
      <c r="A58" s="45">
        <v>46014</v>
      </c>
      <c r="B58" s="19">
        <v>3.13</v>
      </c>
      <c r="C58" s="19">
        <v>3.13</v>
      </c>
      <c r="D58" s="19">
        <v>3.13</v>
      </c>
      <c r="E58" s="19">
        <v>3.13</v>
      </c>
      <c r="F58" s="19">
        <v>0</v>
      </c>
    </row>
    <row r="59" spans="1:6" ht="20" x14ac:dyDescent="0.2">
      <c r="A59" s="45">
        <v>46013</v>
      </c>
      <c r="B59" s="19">
        <v>3.15</v>
      </c>
      <c r="C59" s="19">
        <v>3.15</v>
      </c>
      <c r="D59" s="19">
        <v>3.15</v>
      </c>
      <c r="E59" s="19">
        <v>3.15</v>
      </c>
      <c r="F59" s="19">
        <v>0</v>
      </c>
    </row>
    <row r="60" spans="1:6" ht="20" x14ac:dyDescent="0.2">
      <c r="A60" s="45">
        <v>46010</v>
      </c>
      <c r="B60" s="19">
        <v>3.16</v>
      </c>
      <c r="C60" s="19">
        <v>3.16</v>
      </c>
      <c r="D60" s="19">
        <v>3.16</v>
      </c>
      <c r="E60" s="19">
        <v>3.16</v>
      </c>
      <c r="F60" s="19">
        <v>0</v>
      </c>
    </row>
    <row r="61" spans="1:6" ht="20" x14ac:dyDescent="0.2">
      <c r="A61" s="45">
        <v>46009</v>
      </c>
      <c r="B61" s="19">
        <v>3.17</v>
      </c>
      <c r="C61" s="19">
        <v>3.17</v>
      </c>
      <c r="D61" s="19">
        <v>3.17</v>
      </c>
      <c r="E61" s="19">
        <v>3.17</v>
      </c>
      <c r="F61" s="19">
        <v>0</v>
      </c>
    </row>
    <row r="62" spans="1:6" ht="20" x14ac:dyDescent="0.2">
      <c r="A62" s="45">
        <v>46008</v>
      </c>
      <c r="B62" s="19">
        <v>3.17</v>
      </c>
      <c r="C62" s="19">
        <v>3.17</v>
      </c>
      <c r="D62" s="19">
        <v>3.17</v>
      </c>
      <c r="E62" s="19">
        <v>3.17</v>
      </c>
      <c r="F62" s="19">
        <v>0</v>
      </c>
    </row>
    <row r="63" spans="1:6" ht="20" x14ac:dyDescent="0.2">
      <c r="A63" s="45">
        <v>46007</v>
      </c>
      <c r="B63" s="19">
        <v>3.17</v>
      </c>
      <c r="C63" s="19">
        <v>3.17</v>
      </c>
      <c r="D63" s="19">
        <v>3.17</v>
      </c>
      <c r="E63" s="19">
        <v>3.17</v>
      </c>
      <c r="F63" s="19">
        <v>0</v>
      </c>
    </row>
    <row r="64" spans="1:6" ht="20" x14ac:dyDescent="0.2">
      <c r="A64" s="45">
        <v>46006</v>
      </c>
      <c r="B64" s="19">
        <v>3.16</v>
      </c>
      <c r="C64" s="19">
        <v>3.16</v>
      </c>
      <c r="D64" s="19">
        <v>3.16</v>
      </c>
      <c r="E64" s="19">
        <v>3.16</v>
      </c>
      <c r="F64" s="19">
        <v>0</v>
      </c>
    </row>
    <row r="65" spans="1:6" ht="20" x14ac:dyDescent="0.2">
      <c r="A65" s="45">
        <v>46003</v>
      </c>
      <c r="B65" s="19">
        <v>3.14</v>
      </c>
      <c r="C65" s="19">
        <v>3.14</v>
      </c>
      <c r="D65" s="19">
        <v>3.14</v>
      </c>
      <c r="E65" s="19">
        <v>3.14</v>
      </c>
      <c r="F65" s="19">
        <v>0</v>
      </c>
    </row>
    <row r="66" spans="1:6" ht="20" x14ac:dyDescent="0.2">
      <c r="A66" s="45">
        <v>46002</v>
      </c>
      <c r="B66" s="19">
        <v>3.16</v>
      </c>
      <c r="C66" s="19">
        <v>3.16</v>
      </c>
      <c r="D66" s="19">
        <v>3.16</v>
      </c>
      <c r="E66" s="19">
        <v>3.16</v>
      </c>
      <c r="F66" s="19">
        <v>0</v>
      </c>
    </row>
    <row r="67" spans="1:6" ht="20" x14ac:dyDescent="0.2">
      <c r="A67" s="45">
        <v>46001</v>
      </c>
      <c r="B67" s="19">
        <v>3.18</v>
      </c>
      <c r="C67" s="19">
        <v>3.18</v>
      </c>
      <c r="D67" s="19">
        <v>3.18</v>
      </c>
      <c r="E67" s="19">
        <v>3.18</v>
      </c>
      <c r="F67" s="19">
        <v>0</v>
      </c>
    </row>
    <row r="68" spans="1:6" ht="20" x14ac:dyDescent="0.2">
      <c r="A68" s="45">
        <v>46000</v>
      </c>
      <c r="B68" s="19">
        <v>3.19</v>
      </c>
      <c r="C68" s="19">
        <v>3.19</v>
      </c>
      <c r="D68" s="19">
        <v>3.19</v>
      </c>
      <c r="E68" s="19">
        <v>3.19</v>
      </c>
      <c r="F68" s="19">
        <v>0</v>
      </c>
    </row>
    <row r="69" spans="1:6" ht="20" x14ac:dyDescent="0.2">
      <c r="A69" s="45">
        <v>45999</v>
      </c>
      <c r="B69" s="19">
        <v>3.2</v>
      </c>
      <c r="C69" s="19">
        <v>3.2</v>
      </c>
      <c r="D69" s="19">
        <v>3.2</v>
      </c>
      <c r="E69" s="19">
        <v>3.2</v>
      </c>
      <c r="F69" s="19">
        <v>0</v>
      </c>
    </row>
    <row r="70" spans="1:6" ht="20" x14ac:dyDescent="0.2">
      <c r="A70" s="45">
        <v>45996</v>
      </c>
      <c r="B70" s="19">
        <v>3.2</v>
      </c>
      <c r="C70" s="19">
        <v>3.2</v>
      </c>
      <c r="D70" s="19">
        <v>3.2</v>
      </c>
      <c r="E70" s="19">
        <v>3.2</v>
      </c>
      <c r="F70" s="19">
        <v>0</v>
      </c>
    </row>
    <row r="71" spans="1:6" ht="20" x14ac:dyDescent="0.2">
      <c r="A71" s="45">
        <v>45995</v>
      </c>
      <c r="B71" s="19">
        <v>3.22</v>
      </c>
      <c r="C71" s="19">
        <v>3.22</v>
      </c>
      <c r="D71" s="19">
        <v>3.22</v>
      </c>
      <c r="E71" s="19">
        <v>3.22</v>
      </c>
      <c r="F71" s="19">
        <v>0</v>
      </c>
    </row>
    <row r="72" spans="1:6" ht="20" x14ac:dyDescent="0.2">
      <c r="A72" s="45">
        <v>45994</v>
      </c>
      <c r="B72" s="19">
        <v>3.25</v>
      </c>
      <c r="C72" s="19">
        <v>3.25</v>
      </c>
      <c r="D72" s="19">
        <v>3.25</v>
      </c>
      <c r="E72" s="19">
        <v>3.25</v>
      </c>
      <c r="F72" s="19">
        <v>0</v>
      </c>
    </row>
    <row r="73" spans="1:6" ht="20" x14ac:dyDescent="0.2">
      <c r="A73" s="45">
        <v>45993</v>
      </c>
      <c r="B73" s="19">
        <v>3.25</v>
      </c>
      <c r="C73" s="19">
        <v>3.25</v>
      </c>
      <c r="D73" s="19">
        <v>3.25</v>
      </c>
      <c r="E73" s="19">
        <v>3.25</v>
      </c>
      <c r="F73" s="19">
        <v>0</v>
      </c>
    </row>
    <row r="74" spans="1:6" ht="20" x14ac:dyDescent="0.2">
      <c r="A74" s="45">
        <v>45992</v>
      </c>
      <c r="B74" s="19">
        <v>3.24</v>
      </c>
      <c r="C74" s="19">
        <v>3.24</v>
      </c>
      <c r="D74" s="19">
        <v>3.24</v>
      </c>
      <c r="E74" s="19">
        <v>3.24</v>
      </c>
      <c r="F74" s="19">
        <v>0</v>
      </c>
    </row>
    <row r="75" spans="1:6" ht="20" x14ac:dyDescent="0.2">
      <c r="A75" s="45">
        <v>45989</v>
      </c>
      <c r="B75" s="19">
        <v>3.24</v>
      </c>
      <c r="C75" s="19">
        <v>3.24</v>
      </c>
      <c r="D75" s="19">
        <v>3.24</v>
      </c>
      <c r="E75" s="19">
        <v>3.24</v>
      </c>
      <c r="F75" s="19">
        <v>0</v>
      </c>
    </row>
    <row r="76" spans="1:6" ht="20" x14ac:dyDescent="0.2">
      <c r="A76" s="45">
        <v>45988</v>
      </c>
      <c r="B76" s="19">
        <v>3.22</v>
      </c>
      <c r="C76" s="19">
        <v>3.22</v>
      </c>
      <c r="D76" s="19">
        <v>3.22</v>
      </c>
      <c r="E76" s="19">
        <v>3.22</v>
      </c>
      <c r="F76" s="19">
        <v>0</v>
      </c>
    </row>
    <row r="77" spans="1:6" ht="20" x14ac:dyDescent="0.2">
      <c r="A77" s="45">
        <v>45987</v>
      </c>
      <c r="B77" s="19">
        <v>3.22</v>
      </c>
      <c r="C77" s="19">
        <v>3.22</v>
      </c>
      <c r="D77" s="19">
        <v>3.22</v>
      </c>
      <c r="E77" s="19">
        <v>3.22</v>
      </c>
      <c r="F77" s="19">
        <v>0</v>
      </c>
    </row>
    <row r="78" spans="1:6" ht="20" x14ac:dyDescent="0.2">
      <c r="A78" s="45">
        <v>45986</v>
      </c>
      <c r="B78" s="19">
        <v>3.22</v>
      </c>
      <c r="C78" s="19">
        <v>3.22</v>
      </c>
      <c r="D78" s="19">
        <v>3.22</v>
      </c>
      <c r="E78" s="19">
        <v>3.22</v>
      </c>
      <c r="F78" s="19">
        <v>0</v>
      </c>
    </row>
    <row r="79" spans="1:6" ht="20" x14ac:dyDescent="0.2">
      <c r="A79" s="45">
        <v>45985</v>
      </c>
      <c r="B79" s="19">
        <v>3.21</v>
      </c>
      <c r="C79" s="19">
        <v>3.21</v>
      </c>
      <c r="D79" s="19">
        <v>3.21</v>
      </c>
      <c r="E79" s="19">
        <v>3.21</v>
      </c>
      <c r="F79" s="19">
        <v>0</v>
      </c>
    </row>
    <row r="80" spans="1:6" ht="20" x14ac:dyDescent="0.2">
      <c r="A80" s="45">
        <v>45982</v>
      </c>
      <c r="B80" s="19">
        <v>3.21</v>
      </c>
      <c r="C80" s="19">
        <v>3.21</v>
      </c>
      <c r="D80" s="19">
        <v>3.21</v>
      </c>
      <c r="E80" s="19">
        <v>3.21</v>
      </c>
      <c r="F80" s="19">
        <v>0</v>
      </c>
    </row>
    <row r="81" spans="1:6" ht="20" x14ac:dyDescent="0.2">
      <c r="A81" s="45">
        <v>45981</v>
      </c>
      <c r="B81" s="19">
        <v>3.21</v>
      </c>
      <c r="C81" s="19">
        <v>3.21</v>
      </c>
      <c r="D81" s="19">
        <v>3.21</v>
      </c>
      <c r="E81" s="19">
        <v>3.21</v>
      </c>
      <c r="F81" s="19">
        <v>0</v>
      </c>
    </row>
    <row r="82" spans="1:6" ht="20" x14ac:dyDescent="0.2">
      <c r="A82" s="45">
        <v>45980</v>
      </c>
      <c r="B82" s="19">
        <v>3.22</v>
      </c>
      <c r="C82" s="19">
        <v>3.22</v>
      </c>
      <c r="D82" s="19">
        <v>3.22</v>
      </c>
      <c r="E82" s="19">
        <v>3.22</v>
      </c>
      <c r="F82" s="19">
        <v>0</v>
      </c>
    </row>
    <row r="83" spans="1:6" ht="20" x14ac:dyDescent="0.2">
      <c r="A83" s="45">
        <v>45979</v>
      </c>
      <c r="B83" s="19">
        <v>3.22</v>
      </c>
      <c r="C83" s="19">
        <v>3.22</v>
      </c>
      <c r="D83" s="19">
        <v>3.22</v>
      </c>
      <c r="E83" s="19">
        <v>3.22</v>
      </c>
      <c r="F83" s="19">
        <v>0</v>
      </c>
    </row>
    <row r="84" spans="1:6" ht="20" x14ac:dyDescent="0.2">
      <c r="A84" s="45">
        <v>45978</v>
      </c>
      <c r="B84" s="19">
        <v>3.22</v>
      </c>
      <c r="C84" s="19">
        <v>3.22</v>
      </c>
      <c r="D84" s="19">
        <v>3.22</v>
      </c>
      <c r="E84" s="19">
        <v>3.22</v>
      </c>
      <c r="F84" s="19">
        <v>0</v>
      </c>
    </row>
    <row r="85" spans="1:6" ht="20" x14ac:dyDescent="0.2">
      <c r="A85" s="45">
        <v>45975</v>
      </c>
      <c r="B85" s="19">
        <v>3.25</v>
      </c>
      <c r="C85" s="19">
        <v>3.25</v>
      </c>
      <c r="D85" s="19">
        <v>3.25</v>
      </c>
      <c r="E85" s="19">
        <v>3.25</v>
      </c>
      <c r="F85" s="19">
        <v>0</v>
      </c>
    </row>
    <row r="86" spans="1:6" ht="20" x14ac:dyDescent="0.2">
      <c r="A86" s="45">
        <v>45974</v>
      </c>
      <c r="B86" s="19">
        <v>3.25</v>
      </c>
      <c r="C86" s="19">
        <v>3.25</v>
      </c>
      <c r="D86" s="19">
        <v>3.25</v>
      </c>
      <c r="E86" s="19">
        <v>3.25</v>
      </c>
      <c r="F86" s="19">
        <v>0</v>
      </c>
    </row>
    <row r="87" spans="1:6" ht="20" x14ac:dyDescent="0.2">
      <c r="A87" s="45">
        <v>45973</v>
      </c>
      <c r="B87" s="19">
        <v>3.23</v>
      </c>
      <c r="C87" s="19">
        <v>3.23</v>
      </c>
      <c r="D87" s="19">
        <v>3.23</v>
      </c>
      <c r="E87" s="19">
        <v>3.23</v>
      </c>
      <c r="F87" s="19">
        <v>0</v>
      </c>
    </row>
    <row r="88" spans="1:6" ht="20" x14ac:dyDescent="0.2">
      <c r="A88" s="45">
        <v>45972</v>
      </c>
      <c r="B88" s="19">
        <v>3.21</v>
      </c>
      <c r="C88" s="19">
        <v>3.21</v>
      </c>
      <c r="D88" s="19">
        <v>3.21</v>
      </c>
      <c r="E88" s="19">
        <v>3.21</v>
      </c>
      <c r="F88" s="19">
        <v>0</v>
      </c>
    </row>
    <row r="89" spans="1:6" ht="20" x14ac:dyDescent="0.2">
      <c r="A89" s="45">
        <v>45971</v>
      </c>
      <c r="B89" s="19">
        <v>3.2</v>
      </c>
      <c r="C89" s="19">
        <v>3.2</v>
      </c>
      <c r="D89" s="19">
        <v>3.2</v>
      </c>
      <c r="E89" s="19">
        <v>3.2</v>
      </c>
      <c r="F89" s="19">
        <v>0</v>
      </c>
    </row>
    <row r="90" spans="1:6" ht="20" x14ac:dyDescent="0.2">
      <c r="A90" s="45">
        <v>45968</v>
      </c>
      <c r="B90" s="19">
        <v>3.21</v>
      </c>
      <c r="C90" s="19">
        <v>3.21</v>
      </c>
      <c r="D90" s="19">
        <v>3.21</v>
      </c>
      <c r="E90" s="19">
        <v>3.21</v>
      </c>
      <c r="F90" s="19">
        <v>0</v>
      </c>
    </row>
    <row r="91" spans="1:6" ht="20" x14ac:dyDescent="0.2">
      <c r="A91" s="45">
        <v>45967</v>
      </c>
      <c r="B91" s="19">
        <v>3.21</v>
      </c>
      <c r="C91" s="19">
        <v>3.21</v>
      </c>
      <c r="D91" s="19">
        <v>3.21</v>
      </c>
      <c r="E91" s="19">
        <v>3.21</v>
      </c>
      <c r="F91" s="19">
        <v>0</v>
      </c>
    </row>
    <row r="92" spans="1:6" ht="20" x14ac:dyDescent="0.2">
      <c r="A92" s="45">
        <v>45966</v>
      </c>
      <c r="B92" s="19">
        <v>3.21</v>
      </c>
      <c r="C92" s="19">
        <v>3.21</v>
      </c>
      <c r="D92" s="19">
        <v>3.21</v>
      </c>
      <c r="E92" s="19">
        <v>3.21</v>
      </c>
      <c r="F92" s="19">
        <v>0</v>
      </c>
    </row>
    <row r="93" spans="1:6" ht="20" x14ac:dyDescent="0.2">
      <c r="A93" s="45">
        <v>45965</v>
      </c>
      <c r="B93" s="19">
        <v>3.2</v>
      </c>
      <c r="C93" s="19">
        <v>3.2</v>
      </c>
      <c r="D93" s="19">
        <v>3.2</v>
      </c>
      <c r="E93" s="19">
        <v>3.2</v>
      </c>
      <c r="F93" s="19">
        <v>0</v>
      </c>
    </row>
    <row r="94" spans="1:6" ht="20" x14ac:dyDescent="0.2">
      <c r="A94" s="45">
        <v>45964</v>
      </c>
      <c r="B94" s="19">
        <v>3.21</v>
      </c>
      <c r="C94" s="19">
        <v>3.21</v>
      </c>
      <c r="D94" s="19">
        <v>3.21</v>
      </c>
      <c r="E94" s="19">
        <v>3.21</v>
      </c>
      <c r="F94" s="19">
        <v>0</v>
      </c>
    </row>
    <row r="95" spans="1:6" ht="20" x14ac:dyDescent="0.2">
      <c r="A95" s="45">
        <v>45961</v>
      </c>
      <c r="B95" s="19">
        <v>3.2</v>
      </c>
      <c r="C95" s="19">
        <v>3.2</v>
      </c>
      <c r="D95" s="19">
        <v>3.2</v>
      </c>
      <c r="E95" s="19">
        <v>3.2</v>
      </c>
      <c r="F95" s="19">
        <v>0</v>
      </c>
    </row>
    <row r="96" spans="1:6" ht="20" x14ac:dyDescent="0.2">
      <c r="A96" s="45">
        <v>45960</v>
      </c>
      <c r="B96" s="19">
        <v>3.23</v>
      </c>
      <c r="C96" s="19">
        <v>3.23</v>
      </c>
      <c r="D96" s="19">
        <v>3.23</v>
      </c>
      <c r="E96" s="19">
        <v>3.23</v>
      </c>
      <c r="F96" s="19">
        <v>0</v>
      </c>
    </row>
    <row r="97" spans="1:6" ht="20" x14ac:dyDescent="0.2">
      <c r="A97" s="45">
        <v>45959</v>
      </c>
      <c r="B97" s="19">
        <v>3.23</v>
      </c>
      <c r="C97" s="19">
        <v>3.23</v>
      </c>
      <c r="D97" s="19">
        <v>3.23</v>
      </c>
      <c r="E97" s="19">
        <v>3.23</v>
      </c>
      <c r="F97" s="19">
        <v>0</v>
      </c>
    </row>
    <row r="98" spans="1:6" ht="20" x14ac:dyDescent="0.2">
      <c r="A98" s="45">
        <v>45958</v>
      </c>
      <c r="B98" s="19">
        <v>3.22</v>
      </c>
      <c r="C98" s="19">
        <v>3.22</v>
      </c>
      <c r="D98" s="19">
        <v>3.22</v>
      </c>
      <c r="E98" s="19">
        <v>3.22</v>
      </c>
      <c r="F98" s="19">
        <v>0</v>
      </c>
    </row>
    <row r="99" spans="1:6" ht="20" x14ac:dyDescent="0.2">
      <c r="A99" s="45">
        <v>45957</v>
      </c>
      <c r="B99" s="19">
        <v>3.21</v>
      </c>
      <c r="C99" s="19">
        <v>3.21</v>
      </c>
      <c r="D99" s="19">
        <v>3.21</v>
      </c>
      <c r="E99" s="19">
        <v>3.21</v>
      </c>
      <c r="F99" s="19">
        <v>0</v>
      </c>
    </row>
    <row r="100" spans="1:6" ht="20" x14ac:dyDescent="0.2">
      <c r="A100" s="45">
        <v>45954</v>
      </c>
      <c r="B100" s="19">
        <v>3.22</v>
      </c>
      <c r="C100" s="19">
        <v>3.22</v>
      </c>
      <c r="D100" s="19">
        <v>3.22</v>
      </c>
      <c r="E100" s="19">
        <v>3.22</v>
      </c>
      <c r="F100" s="19">
        <v>0</v>
      </c>
    </row>
    <row r="101" spans="1:6" ht="20" x14ac:dyDescent="0.2">
      <c r="A101" s="45">
        <v>45953</v>
      </c>
      <c r="B101" s="19">
        <v>3.23</v>
      </c>
      <c r="C101" s="19">
        <v>3.23</v>
      </c>
      <c r="D101" s="19">
        <v>3.23</v>
      </c>
      <c r="E101" s="19">
        <v>3.23</v>
      </c>
      <c r="F101" s="19">
        <v>0</v>
      </c>
    </row>
    <row r="102" spans="1:6" ht="20" x14ac:dyDescent="0.2">
      <c r="A102" s="45">
        <v>45952</v>
      </c>
      <c r="B102" s="19">
        <v>3.21</v>
      </c>
      <c r="C102" s="19">
        <v>3.21</v>
      </c>
      <c r="D102" s="19">
        <v>3.21</v>
      </c>
      <c r="E102" s="19">
        <v>3.21</v>
      </c>
      <c r="F102" s="19">
        <v>0</v>
      </c>
    </row>
    <row r="103" spans="1:6" ht="20" x14ac:dyDescent="0.2">
      <c r="A103" s="45">
        <v>45951</v>
      </c>
      <c r="B103" s="19">
        <v>3.19</v>
      </c>
      <c r="C103" s="19">
        <v>3.19</v>
      </c>
      <c r="D103" s="19">
        <v>3.19</v>
      </c>
      <c r="E103" s="19">
        <v>3.19</v>
      </c>
      <c r="F103" s="19">
        <v>0</v>
      </c>
    </row>
    <row r="104" spans="1:6" ht="20" x14ac:dyDescent="0.2">
      <c r="A104" s="45">
        <v>45950</v>
      </c>
      <c r="B104" s="19">
        <v>3.18</v>
      </c>
      <c r="C104" s="19">
        <v>3.18</v>
      </c>
      <c r="D104" s="19">
        <v>3.18</v>
      </c>
      <c r="E104" s="19">
        <v>3.18</v>
      </c>
      <c r="F104" s="19">
        <v>0</v>
      </c>
    </row>
    <row r="105" spans="1:6" ht="20" x14ac:dyDescent="0.2">
      <c r="A105" s="45">
        <v>45947</v>
      </c>
      <c r="B105" s="19">
        <v>3.19</v>
      </c>
      <c r="C105" s="19">
        <v>3.19</v>
      </c>
      <c r="D105" s="19">
        <v>3.19</v>
      </c>
      <c r="E105" s="19">
        <v>3.19</v>
      </c>
      <c r="F105" s="19">
        <v>0</v>
      </c>
    </row>
    <row r="106" spans="1:6" ht="20" x14ac:dyDescent="0.2">
      <c r="A106" s="45">
        <v>45946</v>
      </c>
      <c r="B106" s="19">
        <v>3.18</v>
      </c>
      <c r="C106" s="19">
        <v>3.18</v>
      </c>
      <c r="D106" s="19">
        <v>3.18</v>
      </c>
      <c r="E106" s="19">
        <v>3.18</v>
      </c>
      <c r="F106" s="19">
        <v>0</v>
      </c>
    </row>
    <row r="107" spans="1:6" ht="20" x14ac:dyDescent="0.2">
      <c r="A107" s="45">
        <v>45945</v>
      </c>
      <c r="B107" s="19">
        <v>3.17</v>
      </c>
      <c r="C107" s="19">
        <v>3.17</v>
      </c>
      <c r="D107" s="19">
        <v>3.17</v>
      </c>
      <c r="E107" s="19">
        <v>3.17</v>
      </c>
      <c r="F107" s="19">
        <v>0</v>
      </c>
    </row>
    <row r="108" spans="1:6" ht="20" x14ac:dyDescent="0.2">
      <c r="A108" s="45">
        <v>45944</v>
      </c>
      <c r="B108" s="19">
        <v>3.17</v>
      </c>
      <c r="C108" s="19">
        <v>3.17</v>
      </c>
      <c r="D108" s="19">
        <v>3.17</v>
      </c>
      <c r="E108" s="19">
        <v>3.17</v>
      </c>
      <c r="F108" s="19">
        <v>0</v>
      </c>
    </row>
    <row r="109" spans="1:6" ht="20" x14ac:dyDescent="0.2">
      <c r="A109" s="45">
        <v>45943</v>
      </c>
      <c r="B109" s="19">
        <v>3.2</v>
      </c>
      <c r="C109" s="19">
        <v>3.2</v>
      </c>
      <c r="D109" s="19">
        <v>3.2</v>
      </c>
      <c r="E109" s="19">
        <v>3.2</v>
      </c>
      <c r="F109" s="19">
        <v>0</v>
      </c>
    </row>
    <row r="110" spans="1:6" ht="20" x14ac:dyDescent="0.2">
      <c r="A110" s="45">
        <v>45940</v>
      </c>
      <c r="B110" s="19">
        <v>3.19</v>
      </c>
      <c r="C110" s="19">
        <v>3.19</v>
      </c>
      <c r="D110" s="19">
        <v>3.19</v>
      </c>
      <c r="E110" s="19">
        <v>3.19</v>
      </c>
      <c r="F110" s="19">
        <v>0</v>
      </c>
    </row>
    <row r="111" spans="1:6" ht="20" x14ac:dyDescent="0.2">
      <c r="A111" s="45">
        <v>45939</v>
      </c>
      <c r="B111" s="19">
        <v>3.16</v>
      </c>
      <c r="C111" s="19">
        <v>3.16</v>
      </c>
      <c r="D111" s="19">
        <v>3.16</v>
      </c>
      <c r="E111" s="19">
        <v>3.16</v>
      </c>
      <c r="F111" s="19">
        <v>0</v>
      </c>
    </row>
    <row r="112" spans="1:6" ht="20" x14ac:dyDescent="0.2">
      <c r="A112" s="45">
        <v>45938</v>
      </c>
      <c r="B112" s="19">
        <v>3.15</v>
      </c>
      <c r="C112" s="19">
        <v>3.15</v>
      </c>
      <c r="D112" s="19">
        <v>3.15</v>
      </c>
      <c r="E112" s="19">
        <v>3.15</v>
      </c>
      <c r="F112" s="19">
        <v>0</v>
      </c>
    </row>
    <row r="113" spans="1:6" ht="20" x14ac:dyDescent="0.2">
      <c r="A113" s="45">
        <v>45937</v>
      </c>
      <c r="B113" s="19">
        <v>3.13</v>
      </c>
      <c r="C113" s="19">
        <v>3.13</v>
      </c>
      <c r="D113" s="19">
        <v>3.13</v>
      </c>
      <c r="E113" s="19">
        <v>3.13</v>
      </c>
      <c r="F113" s="19">
        <v>0</v>
      </c>
    </row>
    <row r="114" spans="1:6" ht="20" x14ac:dyDescent="0.2">
      <c r="A114" s="45">
        <v>45936</v>
      </c>
      <c r="B114" s="19">
        <v>3.12</v>
      </c>
      <c r="C114" s="19">
        <v>3.12</v>
      </c>
      <c r="D114" s="19">
        <v>3.12</v>
      </c>
      <c r="E114" s="19">
        <v>3.12</v>
      </c>
      <c r="F114" s="19">
        <v>0</v>
      </c>
    </row>
    <row r="115" spans="1:6" ht="20" x14ac:dyDescent="0.2">
      <c r="A115" s="45">
        <v>45933</v>
      </c>
      <c r="B115" s="19">
        <v>3.11</v>
      </c>
      <c r="C115" s="19">
        <v>3.11</v>
      </c>
      <c r="D115" s="19">
        <v>3.11</v>
      </c>
      <c r="E115" s="19">
        <v>3.11</v>
      </c>
      <c r="F115" s="19">
        <v>0</v>
      </c>
    </row>
    <row r="116" spans="1:6" ht="20" x14ac:dyDescent="0.2">
      <c r="A116" s="45">
        <v>45932</v>
      </c>
      <c r="B116" s="19">
        <v>3.11</v>
      </c>
      <c r="C116" s="19">
        <v>3.11</v>
      </c>
      <c r="D116" s="19">
        <v>3.11</v>
      </c>
      <c r="E116" s="19">
        <v>3.11</v>
      </c>
      <c r="F116" s="19">
        <v>0</v>
      </c>
    </row>
    <row r="117" spans="1:6" ht="20" x14ac:dyDescent="0.2">
      <c r="A117" s="45">
        <v>45931</v>
      </c>
      <c r="B117" s="19">
        <v>3.09</v>
      </c>
      <c r="C117" s="19">
        <v>3.09</v>
      </c>
      <c r="D117" s="19">
        <v>3.09</v>
      </c>
      <c r="E117" s="19">
        <v>3.09</v>
      </c>
      <c r="F117" s="19">
        <v>0</v>
      </c>
    </row>
    <row r="118" spans="1:6" ht="20" x14ac:dyDescent="0.2">
      <c r="A118" s="45">
        <v>45930</v>
      </c>
      <c r="B118" s="19">
        <v>3.08</v>
      </c>
      <c r="C118" s="19">
        <v>3.08</v>
      </c>
      <c r="D118" s="19">
        <v>3.08</v>
      </c>
      <c r="E118" s="19">
        <v>3.08</v>
      </c>
      <c r="F118" s="19">
        <v>0</v>
      </c>
    </row>
    <row r="119" spans="1:6" ht="20" x14ac:dyDescent="0.2">
      <c r="A119" s="45">
        <v>45929</v>
      </c>
      <c r="B119" s="19">
        <v>3.07</v>
      </c>
      <c r="C119" s="19">
        <v>3.07</v>
      </c>
      <c r="D119" s="19">
        <v>3.07</v>
      </c>
      <c r="E119" s="19">
        <v>3.07</v>
      </c>
      <c r="F119" s="19">
        <v>0</v>
      </c>
    </row>
    <row r="120" spans="1:6" ht="20" x14ac:dyDescent="0.2">
      <c r="A120" s="45">
        <v>45926</v>
      </c>
      <c r="B120" s="19">
        <v>3.07</v>
      </c>
      <c r="C120" s="19">
        <v>3.07</v>
      </c>
      <c r="D120" s="19">
        <v>3.07</v>
      </c>
      <c r="E120" s="19">
        <v>3.07</v>
      </c>
      <c r="F120" s="19">
        <v>0</v>
      </c>
    </row>
    <row r="121" spans="1:6" ht="20" x14ac:dyDescent="0.2">
      <c r="A121" s="45">
        <v>45925</v>
      </c>
      <c r="B121" s="19">
        <v>3.06</v>
      </c>
      <c r="C121" s="19">
        <v>3.06</v>
      </c>
      <c r="D121" s="19">
        <v>3.06</v>
      </c>
      <c r="E121" s="19">
        <v>3.06</v>
      </c>
      <c r="F121" s="19">
        <v>0</v>
      </c>
    </row>
    <row r="122" spans="1:6" ht="20" x14ac:dyDescent="0.2">
      <c r="A122" s="45">
        <v>45924</v>
      </c>
      <c r="B122" s="19">
        <v>3.03</v>
      </c>
      <c r="C122" s="19">
        <v>3.03</v>
      </c>
      <c r="D122" s="19">
        <v>3.03</v>
      </c>
      <c r="E122" s="19">
        <v>3.03</v>
      </c>
      <c r="F122" s="19">
        <v>0</v>
      </c>
    </row>
    <row r="123" spans="1:6" ht="20" x14ac:dyDescent="0.2">
      <c r="A123" s="45">
        <v>45923</v>
      </c>
      <c r="B123" s="19">
        <v>3.03</v>
      </c>
      <c r="C123" s="19">
        <v>3.03</v>
      </c>
      <c r="D123" s="19">
        <v>3.03</v>
      </c>
      <c r="E123" s="19">
        <v>3.03</v>
      </c>
      <c r="F123" s="19">
        <v>0</v>
      </c>
    </row>
    <row r="124" spans="1:6" ht="20" x14ac:dyDescent="0.2">
      <c r="A124" s="45">
        <v>45922</v>
      </c>
      <c r="B124" s="19">
        <v>3.02</v>
      </c>
      <c r="C124" s="19">
        <v>3.02</v>
      </c>
      <c r="D124" s="19">
        <v>3.02</v>
      </c>
      <c r="E124" s="19">
        <v>3.02</v>
      </c>
      <c r="F124" s="19">
        <v>0</v>
      </c>
    </row>
    <row r="125" spans="1:6" ht="20" x14ac:dyDescent="0.2">
      <c r="A125" s="45">
        <v>45919</v>
      </c>
      <c r="B125" s="19">
        <v>3</v>
      </c>
      <c r="C125" s="19">
        <v>3</v>
      </c>
      <c r="D125" s="19">
        <v>3</v>
      </c>
      <c r="E125" s="19">
        <v>3</v>
      </c>
      <c r="F125" s="19">
        <v>0</v>
      </c>
    </row>
    <row r="126" spans="1:6" ht="20" x14ac:dyDescent="0.2">
      <c r="A126" s="45">
        <v>45918</v>
      </c>
      <c r="B126" s="19">
        <v>3.01</v>
      </c>
      <c r="C126" s="19">
        <v>3.01</v>
      </c>
      <c r="D126" s="19">
        <v>3.01</v>
      </c>
      <c r="E126" s="19">
        <v>3.01</v>
      </c>
      <c r="F126" s="19">
        <v>0</v>
      </c>
    </row>
    <row r="127" spans="1:6" ht="20" x14ac:dyDescent="0.2">
      <c r="A127" s="45">
        <v>45917</v>
      </c>
      <c r="B127" s="19">
        <v>3.04</v>
      </c>
      <c r="C127" s="19">
        <v>3.04</v>
      </c>
      <c r="D127" s="19">
        <v>3.04</v>
      </c>
      <c r="E127" s="19">
        <v>3.04</v>
      </c>
      <c r="F127" s="19">
        <v>0</v>
      </c>
    </row>
    <row r="128" spans="1:6" ht="20" x14ac:dyDescent="0.2">
      <c r="A128" s="45">
        <v>45916</v>
      </c>
      <c r="B128" s="19">
        <v>3.05</v>
      </c>
      <c r="C128" s="19">
        <v>3.05</v>
      </c>
      <c r="D128" s="19">
        <v>3.05</v>
      </c>
      <c r="E128" s="19">
        <v>3.05</v>
      </c>
      <c r="F128" s="19">
        <v>0</v>
      </c>
    </row>
    <row r="129" spans="1:6" ht="20" x14ac:dyDescent="0.2">
      <c r="A129" s="45">
        <v>45915</v>
      </c>
      <c r="B129" s="19">
        <v>3.05</v>
      </c>
      <c r="C129" s="19">
        <v>3.05</v>
      </c>
      <c r="D129" s="19">
        <v>3.05</v>
      </c>
      <c r="E129" s="19">
        <v>3.05</v>
      </c>
      <c r="F129" s="19">
        <v>0</v>
      </c>
    </row>
    <row r="130" spans="1:6" ht="20" x14ac:dyDescent="0.2">
      <c r="A130" s="45">
        <v>45912</v>
      </c>
      <c r="B130" s="19">
        <v>3.03</v>
      </c>
      <c r="C130" s="19">
        <v>3.03</v>
      </c>
      <c r="D130" s="19">
        <v>3.03</v>
      </c>
      <c r="E130" s="19">
        <v>3.03</v>
      </c>
      <c r="F130" s="19">
        <v>0</v>
      </c>
    </row>
    <row r="131" spans="1:6" ht="20" x14ac:dyDescent="0.2">
      <c r="A131" s="45">
        <v>45911</v>
      </c>
      <c r="B131" s="19">
        <v>3.01</v>
      </c>
      <c r="C131" s="19">
        <v>3.01</v>
      </c>
      <c r="D131" s="19">
        <v>3.01</v>
      </c>
      <c r="E131" s="19">
        <v>3.01</v>
      </c>
      <c r="F131" s="19">
        <v>0</v>
      </c>
    </row>
    <row r="132" spans="1:6" ht="20" x14ac:dyDescent="0.2">
      <c r="A132" s="45">
        <v>45910</v>
      </c>
      <c r="B132" s="19">
        <v>3</v>
      </c>
      <c r="C132" s="19">
        <v>3</v>
      </c>
      <c r="D132" s="19">
        <v>3</v>
      </c>
      <c r="E132" s="19">
        <v>3</v>
      </c>
      <c r="F132" s="19">
        <v>0</v>
      </c>
    </row>
    <row r="133" spans="1:6" ht="20" x14ac:dyDescent="0.2">
      <c r="A133" s="45">
        <v>45909</v>
      </c>
      <c r="B133" s="19">
        <v>3.03</v>
      </c>
      <c r="C133" s="19">
        <v>3.03</v>
      </c>
      <c r="D133" s="19">
        <v>3.03</v>
      </c>
      <c r="E133" s="19">
        <v>3.03</v>
      </c>
      <c r="F133" s="19">
        <v>0</v>
      </c>
    </row>
    <row r="134" spans="1:6" ht="20" x14ac:dyDescent="0.2">
      <c r="A134" s="45">
        <v>45908</v>
      </c>
      <c r="B134" s="19">
        <v>3.02</v>
      </c>
      <c r="C134" s="19">
        <v>3.02</v>
      </c>
      <c r="D134" s="19">
        <v>3.02</v>
      </c>
      <c r="E134" s="19">
        <v>3.02</v>
      </c>
      <c r="F134" s="19">
        <v>0</v>
      </c>
    </row>
    <row r="135" spans="1:6" ht="20" x14ac:dyDescent="0.2">
      <c r="A135" s="45">
        <v>45905</v>
      </c>
      <c r="B135" s="19">
        <v>3.03</v>
      </c>
      <c r="C135" s="19">
        <v>3.03</v>
      </c>
      <c r="D135" s="19">
        <v>3.03</v>
      </c>
      <c r="E135" s="19">
        <v>3.03</v>
      </c>
      <c r="F135" s="19">
        <v>0</v>
      </c>
    </row>
    <row r="136" spans="1:6" ht="20" x14ac:dyDescent="0.2">
      <c r="A136" s="45">
        <v>45904</v>
      </c>
      <c r="B136" s="19">
        <v>3.03</v>
      </c>
      <c r="C136" s="19">
        <v>3.03</v>
      </c>
      <c r="D136" s="19">
        <v>3.03</v>
      </c>
      <c r="E136" s="19">
        <v>3.03</v>
      </c>
      <c r="F136" s="19">
        <v>0</v>
      </c>
    </row>
    <row r="137" spans="1:6" ht="20" x14ac:dyDescent="0.2">
      <c r="A137" s="45">
        <v>45903</v>
      </c>
      <c r="B137" s="19">
        <v>3.05</v>
      </c>
      <c r="C137" s="19">
        <v>3.05</v>
      </c>
      <c r="D137" s="19">
        <v>3.05</v>
      </c>
      <c r="E137" s="19">
        <v>3.05</v>
      </c>
      <c r="F137" s="19">
        <v>0</v>
      </c>
    </row>
    <row r="138" spans="1:6" ht="20" x14ac:dyDescent="0.2">
      <c r="A138" s="45">
        <v>45902</v>
      </c>
      <c r="B138" s="19">
        <v>3.04</v>
      </c>
      <c r="C138" s="19">
        <v>3.04</v>
      </c>
      <c r="D138" s="19">
        <v>3.04</v>
      </c>
      <c r="E138" s="19">
        <v>3.04</v>
      </c>
      <c r="F138" s="19">
        <v>0</v>
      </c>
    </row>
    <row r="139" spans="1:6" ht="20" x14ac:dyDescent="0.2">
      <c r="A139" s="45">
        <v>45901</v>
      </c>
      <c r="B139" s="19">
        <v>3.05</v>
      </c>
      <c r="C139" s="19">
        <v>3.05</v>
      </c>
      <c r="D139" s="19">
        <v>3.05</v>
      </c>
      <c r="E139" s="19">
        <v>3.05</v>
      </c>
      <c r="F139" s="19">
        <v>0</v>
      </c>
    </row>
    <row r="140" spans="1:6" ht="20" x14ac:dyDescent="0.2">
      <c r="A140" s="45">
        <v>45898</v>
      </c>
      <c r="B140" s="19">
        <v>3.06</v>
      </c>
      <c r="C140" s="19">
        <v>3.06</v>
      </c>
      <c r="D140" s="19">
        <v>3.06</v>
      </c>
      <c r="E140" s="19">
        <v>3.06</v>
      </c>
      <c r="F140" s="19">
        <v>0</v>
      </c>
    </row>
    <row r="141" spans="1:6" ht="20" x14ac:dyDescent="0.2">
      <c r="A141" s="45">
        <v>45897</v>
      </c>
      <c r="B141" s="19">
        <v>3.08</v>
      </c>
      <c r="C141" s="19">
        <v>3.08</v>
      </c>
      <c r="D141" s="19">
        <v>3.08</v>
      </c>
      <c r="E141" s="19">
        <v>3.08</v>
      </c>
      <c r="F141" s="19">
        <v>0</v>
      </c>
    </row>
    <row r="142" spans="1:6" ht="20" x14ac:dyDescent="0.2">
      <c r="A142" s="45">
        <v>45896</v>
      </c>
      <c r="B142" s="19">
        <v>3.07</v>
      </c>
      <c r="C142" s="19">
        <v>3.07</v>
      </c>
      <c r="D142" s="19">
        <v>3.07</v>
      </c>
      <c r="E142" s="19">
        <v>3.07</v>
      </c>
      <c r="F142" s="19">
        <v>0</v>
      </c>
    </row>
    <row r="143" spans="1:6" ht="20" x14ac:dyDescent="0.2">
      <c r="A143" s="45">
        <v>45895</v>
      </c>
      <c r="B143" s="19">
        <v>3.1</v>
      </c>
      <c r="C143" s="19">
        <v>3.1</v>
      </c>
      <c r="D143" s="19">
        <v>3.1</v>
      </c>
      <c r="E143" s="19">
        <v>3.1</v>
      </c>
      <c r="F143" s="19">
        <v>0</v>
      </c>
    </row>
    <row r="144" spans="1:6" ht="20" x14ac:dyDescent="0.2">
      <c r="A144" s="45">
        <v>45894</v>
      </c>
      <c r="B144" s="19">
        <v>3.1</v>
      </c>
      <c r="C144" s="19">
        <v>3.1</v>
      </c>
      <c r="D144" s="19">
        <v>3.1</v>
      </c>
      <c r="E144" s="19">
        <v>3.1</v>
      </c>
      <c r="F144" s="19">
        <v>0</v>
      </c>
    </row>
    <row r="145" spans="1:6" ht="20" x14ac:dyDescent="0.2">
      <c r="A145" s="45">
        <v>45891</v>
      </c>
      <c r="B145" s="19">
        <v>3.09</v>
      </c>
      <c r="C145" s="19">
        <v>3.09</v>
      </c>
      <c r="D145" s="19">
        <v>3.09</v>
      </c>
      <c r="E145" s="19">
        <v>3.09</v>
      </c>
      <c r="F145" s="19">
        <v>0</v>
      </c>
    </row>
    <row r="146" spans="1:6" ht="20" x14ac:dyDescent="0.2">
      <c r="A146" s="45">
        <v>45890</v>
      </c>
      <c r="B146" s="19">
        <v>3.08</v>
      </c>
      <c r="C146" s="19">
        <v>3.08</v>
      </c>
      <c r="D146" s="19">
        <v>3.08</v>
      </c>
      <c r="E146" s="19">
        <v>3.08</v>
      </c>
      <c r="F146" s="19">
        <v>0</v>
      </c>
    </row>
    <row r="147" spans="1:6" ht="20" x14ac:dyDescent="0.2">
      <c r="A147" s="45">
        <v>45889</v>
      </c>
      <c r="B147" s="19">
        <v>3.05</v>
      </c>
      <c r="C147" s="19">
        <v>3.05</v>
      </c>
      <c r="D147" s="19">
        <v>3.05</v>
      </c>
      <c r="E147" s="19">
        <v>3.05</v>
      </c>
      <c r="F147" s="19">
        <v>0</v>
      </c>
    </row>
    <row r="148" spans="1:6" ht="20" x14ac:dyDescent="0.2">
      <c r="A148" s="45">
        <v>45888</v>
      </c>
      <c r="B148" s="19">
        <v>3.06</v>
      </c>
      <c r="C148" s="19">
        <v>3.06</v>
      </c>
      <c r="D148" s="19">
        <v>3.06</v>
      </c>
      <c r="E148" s="19">
        <v>3.06</v>
      </c>
      <c r="F148" s="19">
        <v>0</v>
      </c>
    </row>
    <row r="149" spans="1:6" ht="20" x14ac:dyDescent="0.2">
      <c r="A149" s="45">
        <v>45884</v>
      </c>
      <c r="B149" s="19">
        <v>3.04</v>
      </c>
      <c r="C149" s="19">
        <v>3.04</v>
      </c>
      <c r="D149" s="19">
        <v>3.04</v>
      </c>
      <c r="E149" s="19">
        <v>3.04</v>
      </c>
      <c r="F149" s="19">
        <v>0</v>
      </c>
    </row>
    <row r="150" spans="1:6" ht="20" x14ac:dyDescent="0.2">
      <c r="A150" s="45">
        <v>45883</v>
      </c>
      <c r="B150" s="19">
        <v>3.04</v>
      </c>
      <c r="C150" s="19">
        <v>3.04</v>
      </c>
      <c r="D150" s="19">
        <v>3.04</v>
      </c>
      <c r="E150" s="19">
        <v>3.04</v>
      </c>
      <c r="F150" s="19">
        <v>0</v>
      </c>
    </row>
    <row r="151" spans="1:6" ht="20" x14ac:dyDescent="0.2">
      <c r="A151" s="45">
        <v>45882</v>
      </c>
      <c r="B151" s="19">
        <v>3.04</v>
      </c>
      <c r="C151" s="19">
        <v>3.04</v>
      </c>
      <c r="D151" s="19">
        <v>3.04</v>
      </c>
      <c r="E151" s="19">
        <v>3.04</v>
      </c>
      <c r="F151" s="19">
        <v>0</v>
      </c>
    </row>
    <row r="152" spans="1:6" ht="20" x14ac:dyDescent="0.2">
      <c r="A152" s="45">
        <v>45881</v>
      </c>
      <c r="B152" s="19">
        <v>3.04</v>
      </c>
      <c r="C152" s="19">
        <v>3.04</v>
      </c>
      <c r="D152" s="19">
        <v>3.04</v>
      </c>
      <c r="E152" s="19">
        <v>3.04</v>
      </c>
      <c r="F152" s="19">
        <v>0</v>
      </c>
    </row>
    <row r="153" spans="1:6" ht="20" x14ac:dyDescent="0.2">
      <c r="A153" s="45">
        <v>45880</v>
      </c>
      <c r="B153" s="19">
        <v>3.06</v>
      </c>
      <c r="C153" s="19">
        <v>3.06</v>
      </c>
      <c r="D153" s="19">
        <v>3.06</v>
      </c>
      <c r="E153" s="19">
        <v>3.06</v>
      </c>
      <c r="F153" s="19">
        <v>0</v>
      </c>
    </row>
    <row r="154" spans="1:6" ht="20" x14ac:dyDescent="0.2">
      <c r="A154" s="45">
        <v>45877</v>
      </c>
      <c r="B154" s="19">
        <v>3.05</v>
      </c>
      <c r="C154" s="19">
        <v>3.05</v>
      </c>
      <c r="D154" s="19">
        <v>3.05</v>
      </c>
      <c r="E154" s="19">
        <v>3.05</v>
      </c>
      <c r="F154" s="19">
        <v>0</v>
      </c>
    </row>
    <row r="155" spans="1:6" ht="20" x14ac:dyDescent="0.2">
      <c r="A155" s="45">
        <v>45876</v>
      </c>
      <c r="B155" s="19">
        <v>3.07</v>
      </c>
      <c r="C155" s="19">
        <v>3.07</v>
      </c>
      <c r="D155" s="19">
        <v>3.07</v>
      </c>
      <c r="E155" s="19">
        <v>3.07</v>
      </c>
      <c r="F155" s="19">
        <v>0</v>
      </c>
    </row>
    <row r="156" spans="1:6" ht="20" x14ac:dyDescent="0.2">
      <c r="A156" s="45">
        <v>45875</v>
      </c>
      <c r="B156" s="19">
        <v>3.08</v>
      </c>
      <c r="C156" s="19">
        <v>3.08</v>
      </c>
      <c r="D156" s="19">
        <v>3.08</v>
      </c>
      <c r="E156" s="19">
        <v>3.08</v>
      </c>
      <c r="F156" s="19">
        <v>0</v>
      </c>
    </row>
    <row r="157" spans="1:6" ht="20" x14ac:dyDescent="0.2">
      <c r="A157" s="45">
        <v>45874</v>
      </c>
      <c r="B157" s="19">
        <v>3.05</v>
      </c>
      <c r="C157" s="19">
        <v>3.05</v>
      </c>
      <c r="D157" s="19">
        <v>3.05</v>
      </c>
      <c r="E157" s="19">
        <v>3.05</v>
      </c>
      <c r="F157" s="19">
        <v>0</v>
      </c>
    </row>
    <row r="158" spans="1:6" ht="20" x14ac:dyDescent="0.2">
      <c r="A158" s="45">
        <v>45873</v>
      </c>
      <c r="B158" s="19">
        <v>3.03</v>
      </c>
      <c r="C158" s="19">
        <v>3.03</v>
      </c>
      <c r="D158" s="19">
        <v>3.03</v>
      </c>
      <c r="E158" s="19">
        <v>3.03</v>
      </c>
      <c r="F158" s="19">
        <v>0</v>
      </c>
    </row>
    <row r="159" spans="1:6" ht="20" x14ac:dyDescent="0.2">
      <c r="A159" s="45">
        <v>45870</v>
      </c>
      <c r="B159" s="19">
        <v>3.02</v>
      </c>
      <c r="C159" s="19">
        <v>3.02</v>
      </c>
      <c r="D159" s="19">
        <v>3.02</v>
      </c>
      <c r="E159" s="19">
        <v>3.02</v>
      </c>
      <c r="F159" s="19">
        <v>0</v>
      </c>
    </row>
    <row r="160" spans="1:6" ht="20" x14ac:dyDescent="0.2">
      <c r="A160" s="45">
        <v>45869</v>
      </c>
      <c r="B160" s="19">
        <v>3.02</v>
      </c>
      <c r="C160" s="19">
        <v>3.02</v>
      </c>
      <c r="D160" s="19">
        <v>3.02</v>
      </c>
      <c r="E160" s="19">
        <v>3.02</v>
      </c>
      <c r="F160" s="19">
        <v>0</v>
      </c>
    </row>
    <row r="161" spans="1:6" ht="20" x14ac:dyDescent="0.2">
      <c r="A161" s="45">
        <v>45868</v>
      </c>
      <c r="B161" s="19">
        <v>3</v>
      </c>
      <c r="C161" s="19">
        <v>3</v>
      </c>
      <c r="D161" s="19">
        <v>3</v>
      </c>
      <c r="E161" s="19">
        <v>3</v>
      </c>
      <c r="F161" s="19">
        <v>0</v>
      </c>
    </row>
    <row r="162" spans="1:6" ht="20" x14ac:dyDescent="0.2">
      <c r="A162" s="45">
        <v>45867</v>
      </c>
      <c r="B162" s="19">
        <v>3.02</v>
      </c>
      <c r="C162" s="19">
        <v>3.02</v>
      </c>
      <c r="D162" s="19">
        <v>3.02</v>
      </c>
      <c r="E162" s="19">
        <v>3.02</v>
      </c>
      <c r="F162" s="19">
        <v>0</v>
      </c>
    </row>
    <row r="163" spans="1:6" ht="20" x14ac:dyDescent="0.2">
      <c r="A163" s="45">
        <v>45866</v>
      </c>
      <c r="B163" s="19">
        <v>3.01</v>
      </c>
      <c r="C163" s="19">
        <v>3.01</v>
      </c>
      <c r="D163" s="19">
        <v>3.01</v>
      </c>
      <c r="E163" s="19">
        <v>3.01</v>
      </c>
      <c r="F163" s="19">
        <v>0</v>
      </c>
    </row>
    <row r="164" spans="1:6" ht="20" x14ac:dyDescent="0.2">
      <c r="A164" s="45">
        <v>45863</v>
      </c>
      <c r="B164" s="19">
        <v>3</v>
      </c>
      <c r="C164" s="19">
        <v>3</v>
      </c>
      <c r="D164" s="19">
        <v>3</v>
      </c>
      <c r="E164" s="19">
        <v>3</v>
      </c>
      <c r="F164" s="19">
        <v>0</v>
      </c>
    </row>
    <row r="165" spans="1:6" ht="20" x14ac:dyDescent="0.2">
      <c r="A165" s="45">
        <v>45862</v>
      </c>
      <c r="B165" s="19">
        <v>3.02</v>
      </c>
      <c r="C165" s="19">
        <v>3.02</v>
      </c>
      <c r="D165" s="19">
        <v>3.02</v>
      </c>
      <c r="E165" s="19">
        <v>3.02</v>
      </c>
      <c r="F165" s="19">
        <v>0</v>
      </c>
    </row>
    <row r="166" spans="1:6" ht="20" x14ac:dyDescent="0.2">
      <c r="A166" s="45">
        <v>45861</v>
      </c>
      <c r="B166" s="19">
        <v>3.01</v>
      </c>
      <c r="C166" s="19">
        <v>3.01</v>
      </c>
      <c r="D166" s="19">
        <v>3.01</v>
      </c>
      <c r="E166" s="19">
        <v>3.01</v>
      </c>
      <c r="F166" s="19">
        <v>0</v>
      </c>
    </row>
    <row r="167" spans="1:6" ht="20" x14ac:dyDescent="0.2">
      <c r="A167" s="45">
        <v>45860</v>
      </c>
      <c r="B167" s="19">
        <v>3.01</v>
      </c>
      <c r="C167" s="19">
        <v>3.01</v>
      </c>
      <c r="D167" s="19">
        <v>3.01</v>
      </c>
      <c r="E167" s="19">
        <v>3.01</v>
      </c>
      <c r="F167" s="19">
        <v>0</v>
      </c>
    </row>
    <row r="168" spans="1:6" ht="20" x14ac:dyDescent="0.2">
      <c r="A168" s="45">
        <v>45859</v>
      </c>
      <c r="B168" s="19">
        <v>2.98</v>
      </c>
      <c r="C168" s="19">
        <v>2.98</v>
      </c>
      <c r="D168" s="19">
        <v>2.98</v>
      </c>
      <c r="E168" s="19">
        <v>2.98</v>
      </c>
      <c r="F168" s="19">
        <v>0</v>
      </c>
    </row>
    <row r="169" spans="1:6" ht="20" x14ac:dyDescent="0.2">
      <c r="A169" s="45">
        <v>45856</v>
      </c>
      <c r="B169" s="19">
        <v>2.98</v>
      </c>
      <c r="C169" s="19">
        <v>2.98</v>
      </c>
      <c r="D169" s="19">
        <v>2.98</v>
      </c>
      <c r="E169" s="19">
        <v>2.98</v>
      </c>
      <c r="F169" s="19">
        <v>0</v>
      </c>
    </row>
    <row r="170" spans="1:6" ht="20" x14ac:dyDescent="0.2">
      <c r="A170" s="45">
        <v>45855</v>
      </c>
      <c r="B170" s="19">
        <v>2.97</v>
      </c>
      <c r="C170" s="19">
        <v>2.97</v>
      </c>
      <c r="D170" s="19">
        <v>2.97</v>
      </c>
      <c r="E170" s="19">
        <v>2.97</v>
      </c>
      <c r="F170" s="19">
        <v>0</v>
      </c>
    </row>
    <row r="171" spans="1:6" ht="20" x14ac:dyDescent="0.2">
      <c r="A171" s="45">
        <v>45854</v>
      </c>
      <c r="B171" s="19">
        <v>2.98</v>
      </c>
      <c r="C171" s="19">
        <v>2.98</v>
      </c>
      <c r="D171" s="19">
        <v>2.98</v>
      </c>
      <c r="E171" s="19">
        <v>2.98</v>
      </c>
      <c r="F171" s="19">
        <v>0</v>
      </c>
    </row>
    <row r="172" spans="1:6" ht="20" x14ac:dyDescent="0.2">
      <c r="A172" s="45">
        <v>45853</v>
      </c>
      <c r="B172" s="19">
        <v>2.96</v>
      </c>
      <c r="C172" s="19">
        <v>2.96</v>
      </c>
      <c r="D172" s="19">
        <v>2.96</v>
      </c>
      <c r="E172" s="19">
        <v>2.96</v>
      </c>
      <c r="F172" s="19">
        <v>0</v>
      </c>
    </row>
    <row r="173" spans="1:6" ht="20" x14ac:dyDescent="0.2">
      <c r="A173" s="45">
        <v>45852</v>
      </c>
      <c r="B173" s="19">
        <v>2.95</v>
      </c>
      <c r="C173" s="19">
        <v>2.95</v>
      </c>
      <c r="D173" s="19">
        <v>2.95</v>
      </c>
      <c r="E173" s="19">
        <v>2.95</v>
      </c>
      <c r="F173" s="19">
        <v>0</v>
      </c>
    </row>
    <row r="174" spans="1:6" ht="20" x14ac:dyDescent="0.2">
      <c r="A174" s="45">
        <v>45849</v>
      </c>
      <c r="B174" s="19">
        <v>2.93</v>
      </c>
      <c r="C174" s="19">
        <v>2.93</v>
      </c>
      <c r="D174" s="19">
        <v>2.93</v>
      </c>
      <c r="E174" s="19">
        <v>2.93</v>
      </c>
      <c r="F174" s="19">
        <v>0</v>
      </c>
    </row>
    <row r="175" spans="1:6" ht="20" x14ac:dyDescent="0.2">
      <c r="A175" s="45">
        <v>45848</v>
      </c>
      <c r="B175" s="19">
        <v>2.93</v>
      </c>
      <c r="C175" s="19">
        <v>2.93</v>
      </c>
      <c r="D175" s="19">
        <v>2.93</v>
      </c>
      <c r="E175" s="19">
        <v>2.93</v>
      </c>
      <c r="F175" s="19">
        <v>0</v>
      </c>
    </row>
    <row r="176" spans="1:6" ht="20" x14ac:dyDescent="0.2">
      <c r="A176" s="45">
        <v>45847</v>
      </c>
      <c r="B176" s="19">
        <v>2.93</v>
      </c>
      <c r="C176" s="19">
        <v>2.93</v>
      </c>
      <c r="D176" s="19">
        <v>2.93</v>
      </c>
      <c r="E176" s="19">
        <v>2.93</v>
      </c>
      <c r="F176" s="19">
        <v>0</v>
      </c>
    </row>
    <row r="177" spans="1:6" ht="20" x14ac:dyDescent="0.2">
      <c r="A177" s="45">
        <v>45846</v>
      </c>
      <c r="B177" s="19">
        <v>2.95</v>
      </c>
      <c r="C177" s="19">
        <v>2.95</v>
      </c>
      <c r="D177" s="19">
        <v>2.95</v>
      </c>
      <c r="E177" s="19">
        <v>2.95</v>
      </c>
      <c r="F177" s="19">
        <v>0</v>
      </c>
    </row>
    <row r="178" spans="1:6" ht="20" x14ac:dyDescent="0.2">
      <c r="A178" s="45">
        <v>45845</v>
      </c>
      <c r="B178" s="19">
        <v>2.95</v>
      </c>
      <c r="C178" s="19">
        <v>2.95</v>
      </c>
      <c r="D178" s="19">
        <v>2.95</v>
      </c>
      <c r="E178" s="19">
        <v>2.95</v>
      </c>
      <c r="F178" s="19">
        <v>0</v>
      </c>
    </row>
    <row r="179" spans="1:6" ht="20" x14ac:dyDescent="0.2">
      <c r="A179" s="45">
        <v>45842</v>
      </c>
      <c r="B179" s="19">
        <v>2.95</v>
      </c>
      <c r="C179" s="19">
        <v>2.95</v>
      </c>
      <c r="D179" s="19">
        <v>2.95</v>
      </c>
      <c r="E179" s="19">
        <v>2.95</v>
      </c>
      <c r="F179" s="19">
        <v>0</v>
      </c>
    </row>
    <row r="180" spans="1:6" ht="20" x14ac:dyDescent="0.2">
      <c r="A180" s="45">
        <v>45841</v>
      </c>
      <c r="B180" s="19">
        <v>2.95</v>
      </c>
      <c r="C180" s="19">
        <v>2.95</v>
      </c>
      <c r="D180" s="19">
        <v>2.95</v>
      </c>
      <c r="E180" s="19">
        <v>2.95</v>
      </c>
      <c r="F180" s="19">
        <v>0</v>
      </c>
    </row>
    <row r="181" spans="1:6" ht="20" x14ac:dyDescent="0.2">
      <c r="A181" s="45">
        <v>45840</v>
      </c>
      <c r="B181" s="19">
        <v>2.94</v>
      </c>
      <c r="C181" s="19">
        <v>2.94</v>
      </c>
      <c r="D181" s="19">
        <v>2.94</v>
      </c>
      <c r="E181" s="19">
        <v>2.94</v>
      </c>
      <c r="F181" s="19">
        <v>0</v>
      </c>
    </row>
    <row r="182" spans="1:6" ht="20" x14ac:dyDescent="0.2">
      <c r="A182" s="45">
        <v>45839</v>
      </c>
      <c r="B182" s="19">
        <v>2.92</v>
      </c>
      <c r="C182" s="19">
        <v>2.92</v>
      </c>
      <c r="D182" s="19">
        <v>2.92</v>
      </c>
      <c r="E182" s="19">
        <v>2.92</v>
      </c>
      <c r="F182" s="19">
        <v>0</v>
      </c>
    </row>
    <row r="183" spans="1:6" ht="20" x14ac:dyDescent="0.2">
      <c r="A183" s="45">
        <v>45838</v>
      </c>
      <c r="B183" s="19">
        <v>2.92</v>
      </c>
      <c r="C183" s="19">
        <v>2.92</v>
      </c>
      <c r="D183" s="19">
        <v>2.92</v>
      </c>
      <c r="E183" s="19">
        <v>2.92</v>
      </c>
      <c r="F183" s="19">
        <v>0</v>
      </c>
    </row>
    <row r="184" spans="1:6" ht="20" x14ac:dyDescent="0.2">
      <c r="A184" s="45">
        <v>45835</v>
      </c>
      <c r="B184" s="19">
        <v>2.9</v>
      </c>
      <c r="C184" s="19">
        <v>2.9</v>
      </c>
      <c r="D184" s="19">
        <v>2.9</v>
      </c>
      <c r="E184" s="19">
        <v>2.9</v>
      </c>
      <c r="F184" s="19">
        <v>0</v>
      </c>
    </row>
    <row r="185" spans="1:6" ht="20" x14ac:dyDescent="0.2">
      <c r="A185" s="45">
        <v>45834</v>
      </c>
      <c r="B185" s="19">
        <v>2.93</v>
      </c>
      <c r="C185" s="19">
        <v>2.93</v>
      </c>
      <c r="D185" s="19">
        <v>2.93</v>
      </c>
      <c r="E185" s="19">
        <v>2.93</v>
      </c>
      <c r="F185" s="19">
        <v>0</v>
      </c>
    </row>
    <row r="186" spans="1:6" ht="20" x14ac:dyDescent="0.2">
      <c r="A186" s="45">
        <v>45833</v>
      </c>
      <c r="B186" s="19">
        <v>2.92</v>
      </c>
      <c r="C186" s="19">
        <v>2.92</v>
      </c>
      <c r="D186" s="19">
        <v>2.92</v>
      </c>
      <c r="E186" s="19">
        <v>2.92</v>
      </c>
      <c r="F186" s="19">
        <v>0</v>
      </c>
    </row>
    <row r="187" spans="1:6" ht="20" x14ac:dyDescent="0.2">
      <c r="A187" s="45">
        <v>45832</v>
      </c>
      <c r="B187" s="19">
        <v>2.93</v>
      </c>
      <c r="C187" s="19">
        <v>2.93</v>
      </c>
      <c r="D187" s="19">
        <v>2.93</v>
      </c>
      <c r="E187" s="19">
        <v>2.93</v>
      </c>
      <c r="F187" s="19">
        <v>0</v>
      </c>
    </row>
    <row r="188" spans="1:6" ht="20" x14ac:dyDescent="0.2">
      <c r="A188" s="45">
        <v>45831</v>
      </c>
      <c r="B188" s="19">
        <v>2.93</v>
      </c>
      <c r="C188" s="19">
        <v>2.93</v>
      </c>
      <c r="D188" s="19">
        <v>2.93</v>
      </c>
      <c r="E188" s="19">
        <v>2.93</v>
      </c>
      <c r="F188" s="19">
        <v>0</v>
      </c>
    </row>
    <row r="189" spans="1:6" ht="20" x14ac:dyDescent="0.2">
      <c r="A189" s="45">
        <v>45828</v>
      </c>
      <c r="B189" s="19">
        <v>2.94</v>
      </c>
      <c r="C189" s="19">
        <v>2.94</v>
      </c>
      <c r="D189" s="19">
        <v>2.94</v>
      </c>
      <c r="E189" s="19">
        <v>2.94</v>
      </c>
      <c r="F189" s="19">
        <v>0</v>
      </c>
    </row>
    <row r="190" spans="1:6" ht="20" x14ac:dyDescent="0.2">
      <c r="A190" s="45">
        <v>45827</v>
      </c>
      <c r="B190" s="19">
        <v>2.94</v>
      </c>
      <c r="C190" s="19">
        <v>2.94</v>
      </c>
      <c r="D190" s="19">
        <v>2.94</v>
      </c>
      <c r="E190" s="19">
        <v>2.94</v>
      </c>
      <c r="F190" s="19">
        <v>0</v>
      </c>
    </row>
    <row r="191" spans="1:6" ht="20" x14ac:dyDescent="0.2">
      <c r="A191" s="45">
        <v>45826</v>
      </c>
      <c r="B191" s="19">
        <v>2.94</v>
      </c>
      <c r="C191" s="19">
        <v>2.94</v>
      </c>
      <c r="D191" s="19">
        <v>2.94</v>
      </c>
      <c r="E191" s="19">
        <v>2.94</v>
      </c>
      <c r="F191" s="19">
        <v>0</v>
      </c>
    </row>
    <row r="192" spans="1:6" ht="20" x14ac:dyDescent="0.2">
      <c r="A192" s="45">
        <v>45825</v>
      </c>
      <c r="B192" s="19">
        <v>2.96</v>
      </c>
      <c r="C192" s="19">
        <v>2.96</v>
      </c>
      <c r="D192" s="19">
        <v>2.96</v>
      </c>
      <c r="E192" s="19">
        <v>2.96</v>
      </c>
      <c r="F192" s="19">
        <v>0</v>
      </c>
    </row>
    <row r="193" spans="1:6" ht="20" x14ac:dyDescent="0.2">
      <c r="A193" s="45">
        <v>45824</v>
      </c>
      <c r="B193" s="19">
        <v>2.96</v>
      </c>
      <c r="C193" s="19">
        <v>2.96</v>
      </c>
      <c r="D193" s="19">
        <v>2.96</v>
      </c>
      <c r="E193" s="19">
        <v>2.96</v>
      </c>
      <c r="F193" s="19">
        <v>0</v>
      </c>
    </row>
    <row r="194" spans="1:6" ht="20" x14ac:dyDescent="0.2">
      <c r="A194" s="45">
        <v>45821</v>
      </c>
      <c r="B194" s="19">
        <v>2.96</v>
      </c>
      <c r="C194" s="19">
        <v>2.96</v>
      </c>
      <c r="D194" s="19">
        <v>2.96</v>
      </c>
      <c r="E194" s="19">
        <v>2.96</v>
      </c>
      <c r="F194" s="19">
        <v>0</v>
      </c>
    </row>
    <row r="195" spans="1:6" ht="20" x14ac:dyDescent="0.2">
      <c r="A195" s="45">
        <v>45820</v>
      </c>
      <c r="B195" s="19">
        <v>2.96</v>
      </c>
      <c r="C195" s="19">
        <v>2.96</v>
      </c>
      <c r="D195" s="19">
        <v>2.96</v>
      </c>
      <c r="E195" s="19">
        <v>2.96</v>
      </c>
      <c r="F195" s="19">
        <v>0</v>
      </c>
    </row>
    <row r="196" spans="1:6" ht="20" x14ac:dyDescent="0.2">
      <c r="A196" s="45">
        <v>45819</v>
      </c>
      <c r="B196" s="19">
        <v>2.95</v>
      </c>
      <c r="C196" s="19">
        <v>2.95</v>
      </c>
      <c r="D196" s="19">
        <v>2.95</v>
      </c>
      <c r="E196" s="19">
        <v>2.95</v>
      </c>
      <c r="F196" s="19">
        <v>0</v>
      </c>
    </row>
    <row r="197" spans="1:6" ht="20" x14ac:dyDescent="0.2">
      <c r="A197" s="45">
        <v>45818</v>
      </c>
      <c r="B197" s="19">
        <v>2.95</v>
      </c>
      <c r="C197" s="19">
        <v>2.95</v>
      </c>
      <c r="D197" s="19">
        <v>2.95</v>
      </c>
      <c r="E197" s="19">
        <v>2.95</v>
      </c>
      <c r="F197" s="19">
        <v>0</v>
      </c>
    </row>
    <row r="198" spans="1:6" ht="20" x14ac:dyDescent="0.2">
      <c r="A198" s="45">
        <v>45817</v>
      </c>
      <c r="B198" s="19">
        <v>2.96</v>
      </c>
      <c r="C198" s="19">
        <v>2.96</v>
      </c>
      <c r="D198" s="19">
        <v>2.96</v>
      </c>
      <c r="E198" s="19">
        <v>2.96</v>
      </c>
      <c r="F198" s="19">
        <v>0</v>
      </c>
    </row>
    <row r="199" spans="1:6" ht="20" x14ac:dyDescent="0.2">
      <c r="A199" s="45">
        <v>45814</v>
      </c>
      <c r="B199" s="19">
        <v>2.95</v>
      </c>
      <c r="C199" s="19">
        <v>2.95</v>
      </c>
      <c r="D199" s="19">
        <v>2.95</v>
      </c>
      <c r="E199" s="19">
        <v>2.95</v>
      </c>
      <c r="F199" s="19">
        <v>0</v>
      </c>
    </row>
    <row r="200" spans="1:6" ht="20" x14ac:dyDescent="0.2">
      <c r="A200" s="45">
        <v>45813</v>
      </c>
      <c r="B200" s="19">
        <v>2.97</v>
      </c>
      <c r="C200" s="19">
        <v>2.97</v>
      </c>
      <c r="D200" s="19">
        <v>2.97</v>
      </c>
      <c r="E200" s="19">
        <v>2.97</v>
      </c>
      <c r="F200" s="19">
        <v>0</v>
      </c>
    </row>
    <row r="201" spans="1:6" ht="20" x14ac:dyDescent="0.2">
      <c r="A201" s="45">
        <v>45812</v>
      </c>
      <c r="B201" s="19">
        <v>2.98</v>
      </c>
      <c r="C201" s="19">
        <v>2.98</v>
      </c>
      <c r="D201" s="19">
        <v>2.98</v>
      </c>
      <c r="E201" s="19">
        <v>2.98</v>
      </c>
      <c r="F201" s="19">
        <v>0</v>
      </c>
    </row>
    <row r="202" spans="1:6" ht="20" x14ac:dyDescent="0.2">
      <c r="A202" s="45">
        <v>45811</v>
      </c>
      <c r="B202" s="19">
        <v>2.96</v>
      </c>
      <c r="C202" s="19">
        <v>2.96</v>
      </c>
      <c r="D202" s="19">
        <v>2.96</v>
      </c>
      <c r="E202" s="19">
        <v>2.96</v>
      </c>
      <c r="F202" s="19">
        <v>0</v>
      </c>
    </row>
    <row r="203" spans="1:6" ht="20" x14ac:dyDescent="0.2">
      <c r="A203" s="45">
        <v>45810</v>
      </c>
      <c r="B203" s="19">
        <v>2.96</v>
      </c>
      <c r="C203" s="19">
        <v>2.96</v>
      </c>
      <c r="D203" s="19">
        <v>2.96</v>
      </c>
      <c r="E203" s="19">
        <v>2.96</v>
      </c>
      <c r="F203" s="19">
        <v>0</v>
      </c>
    </row>
    <row r="204" spans="1:6" ht="20" x14ac:dyDescent="0.2">
      <c r="A204" s="45">
        <v>45807</v>
      </c>
      <c r="B204" s="19">
        <v>2.93</v>
      </c>
      <c r="C204" s="19">
        <v>2.93</v>
      </c>
      <c r="D204" s="19">
        <v>2.93</v>
      </c>
      <c r="E204" s="19">
        <v>2.93</v>
      </c>
      <c r="F204" s="19">
        <v>0</v>
      </c>
    </row>
    <row r="205" spans="1:6" ht="20" x14ac:dyDescent="0.2">
      <c r="A205" s="45">
        <v>45806</v>
      </c>
      <c r="B205" s="19">
        <v>2.95</v>
      </c>
      <c r="C205" s="19">
        <v>2.95</v>
      </c>
      <c r="D205" s="19">
        <v>2.95</v>
      </c>
      <c r="E205" s="19">
        <v>2.95</v>
      </c>
      <c r="F205" s="19">
        <v>0</v>
      </c>
    </row>
    <row r="206" spans="1:6" ht="20" x14ac:dyDescent="0.2">
      <c r="A206" s="45">
        <v>45805</v>
      </c>
      <c r="B206" s="19">
        <v>2.96</v>
      </c>
      <c r="C206" s="19">
        <v>2.96</v>
      </c>
      <c r="D206" s="19">
        <v>2.96</v>
      </c>
      <c r="E206" s="19">
        <v>2.96</v>
      </c>
      <c r="F206" s="19">
        <v>0</v>
      </c>
    </row>
    <row r="207" spans="1:6" ht="20" x14ac:dyDescent="0.2">
      <c r="A207" s="45">
        <v>45804</v>
      </c>
      <c r="B207" s="19">
        <v>2.93</v>
      </c>
      <c r="C207" s="19">
        <v>2.93</v>
      </c>
      <c r="D207" s="19">
        <v>2.93</v>
      </c>
      <c r="E207" s="19">
        <v>2.93</v>
      </c>
      <c r="F207" s="19">
        <v>0</v>
      </c>
    </row>
    <row r="208" spans="1:6" ht="20" x14ac:dyDescent="0.2">
      <c r="A208" s="45">
        <v>45803</v>
      </c>
      <c r="B208" s="19">
        <v>2.93</v>
      </c>
      <c r="C208" s="19">
        <v>2.93</v>
      </c>
      <c r="D208" s="19">
        <v>2.93</v>
      </c>
      <c r="E208" s="19">
        <v>2.93</v>
      </c>
      <c r="F208" s="19">
        <v>0</v>
      </c>
    </row>
    <row r="209" spans="1:6" ht="20" x14ac:dyDescent="0.2">
      <c r="A209" s="45">
        <v>45800</v>
      </c>
      <c r="B209" s="19">
        <v>2.96</v>
      </c>
      <c r="C209" s="19">
        <v>2.96</v>
      </c>
      <c r="D209" s="19">
        <v>2.96</v>
      </c>
      <c r="E209" s="19">
        <v>2.96</v>
      </c>
      <c r="F209" s="19">
        <v>0</v>
      </c>
    </row>
    <row r="210" spans="1:6" ht="20" x14ac:dyDescent="0.2">
      <c r="A210" s="45">
        <v>45799</v>
      </c>
      <c r="B210" s="19">
        <v>2.99</v>
      </c>
      <c r="C210" s="19">
        <v>2.99</v>
      </c>
      <c r="D210" s="19">
        <v>2.99</v>
      </c>
      <c r="E210" s="19">
        <v>2.99</v>
      </c>
      <c r="F210" s="19">
        <v>0</v>
      </c>
    </row>
    <row r="211" spans="1:6" ht="20" x14ac:dyDescent="0.2">
      <c r="A211" s="45">
        <v>45798</v>
      </c>
      <c r="B211" s="19">
        <v>2.98</v>
      </c>
      <c r="C211" s="19">
        <v>2.98</v>
      </c>
      <c r="D211" s="19">
        <v>2.98</v>
      </c>
      <c r="E211" s="19">
        <v>2.98</v>
      </c>
      <c r="F211" s="19">
        <v>0</v>
      </c>
    </row>
    <row r="212" spans="1:6" ht="20" x14ac:dyDescent="0.2">
      <c r="A212" s="45">
        <v>45797</v>
      </c>
      <c r="B212" s="19">
        <v>2.96</v>
      </c>
      <c r="C212" s="19">
        <v>2.96</v>
      </c>
      <c r="D212" s="19">
        <v>2.96</v>
      </c>
      <c r="E212" s="19">
        <v>2.96</v>
      </c>
      <c r="F212" s="19">
        <v>0</v>
      </c>
    </row>
    <row r="213" spans="1:6" ht="20" x14ac:dyDescent="0.2">
      <c r="A213" s="45">
        <v>45796</v>
      </c>
      <c r="B213" s="19">
        <v>2.96</v>
      </c>
      <c r="C213" s="19">
        <v>2.96</v>
      </c>
      <c r="D213" s="19">
        <v>2.96</v>
      </c>
      <c r="E213" s="19">
        <v>2.96</v>
      </c>
      <c r="F213" s="19">
        <v>0</v>
      </c>
    </row>
    <row r="214" spans="1:6" ht="20" x14ac:dyDescent="0.2">
      <c r="A214" s="45">
        <v>45793</v>
      </c>
      <c r="B214" s="19">
        <v>2.92</v>
      </c>
      <c r="C214" s="19">
        <v>2.92</v>
      </c>
      <c r="D214" s="19">
        <v>2.92</v>
      </c>
      <c r="E214" s="19">
        <v>2.92</v>
      </c>
      <c r="F214" s="19">
        <v>0</v>
      </c>
    </row>
    <row r="215" spans="1:6" ht="20" x14ac:dyDescent="0.2">
      <c r="A215" s="45">
        <v>45792</v>
      </c>
      <c r="B215" s="19">
        <v>2.9</v>
      </c>
      <c r="C215" s="19">
        <v>2.9</v>
      </c>
      <c r="D215" s="19">
        <v>2.9</v>
      </c>
      <c r="E215" s="19">
        <v>2.9</v>
      </c>
      <c r="F215" s="19">
        <v>0</v>
      </c>
    </row>
    <row r="216" spans="1:6" ht="20" x14ac:dyDescent="0.2">
      <c r="A216" s="45">
        <v>45791</v>
      </c>
      <c r="B216" s="19">
        <v>2.92</v>
      </c>
      <c r="C216" s="19">
        <v>2.92</v>
      </c>
      <c r="D216" s="19">
        <v>2.92</v>
      </c>
      <c r="E216" s="19">
        <v>2.92</v>
      </c>
      <c r="F216" s="19">
        <v>0</v>
      </c>
    </row>
    <row r="217" spans="1:6" ht="20" x14ac:dyDescent="0.2">
      <c r="A217" s="45">
        <v>45790</v>
      </c>
      <c r="B217" s="19">
        <v>2.97</v>
      </c>
      <c r="C217" s="19">
        <v>2.97</v>
      </c>
      <c r="D217" s="19">
        <v>2.97</v>
      </c>
      <c r="E217" s="19">
        <v>2.97</v>
      </c>
      <c r="F217" s="19">
        <v>0</v>
      </c>
    </row>
    <row r="218" spans="1:6" ht="20" x14ac:dyDescent="0.2">
      <c r="A218" s="45">
        <v>45789</v>
      </c>
      <c r="B218" s="19">
        <v>2.94</v>
      </c>
      <c r="C218" s="19">
        <v>2.94</v>
      </c>
      <c r="D218" s="19">
        <v>2.94</v>
      </c>
      <c r="E218" s="19">
        <v>2.94</v>
      </c>
      <c r="F218" s="19">
        <v>0</v>
      </c>
    </row>
    <row r="219" spans="1:6" ht="20" x14ac:dyDescent="0.2">
      <c r="A219" s="45">
        <v>45786</v>
      </c>
      <c r="B219" s="19">
        <v>2.96</v>
      </c>
      <c r="C219" s="19">
        <v>2.96</v>
      </c>
      <c r="D219" s="19">
        <v>2.96</v>
      </c>
      <c r="E219" s="19">
        <v>2.96</v>
      </c>
      <c r="F219" s="19">
        <v>0</v>
      </c>
    </row>
    <row r="220" spans="1:6" ht="20" x14ac:dyDescent="0.2">
      <c r="A220" s="45">
        <v>45785</v>
      </c>
      <c r="B220" s="19">
        <v>2.94</v>
      </c>
      <c r="C220" s="19">
        <v>2.94</v>
      </c>
      <c r="D220" s="19">
        <v>2.94</v>
      </c>
      <c r="E220" s="19">
        <v>2.94</v>
      </c>
      <c r="F220" s="19">
        <v>0</v>
      </c>
    </row>
    <row r="221" spans="1:6" ht="20" x14ac:dyDescent="0.2">
      <c r="A221" s="45">
        <v>45784</v>
      </c>
      <c r="B221" s="19">
        <v>2.94</v>
      </c>
      <c r="C221" s="19">
        <v>2.94</v>
      </c>
      <c r="D221" s="19">
        <v>2.94</v>
      </c>
      <c r="E221" s="19">
        <v>2.94</v>
      </c>
      <c r="F221" s="19">
        <v>0</v>
      </c>
    </row>
    <row r="222" spans="1:6" ht="20" x14ac:dyDescent="0.2">
      <c r="A222" s="45">
        <v>45783</v>
      </c>
      <c r="B222" s="19">
        <v>2.93</v>
      </c>
      <c r="C222" s="19">
        <v>2.93</v>
      </c>
      <c r="D222" s="19">
        <v>2.93</v>
      </c>
      <c r="E222" s="19">
        <v>2.93</v>
      </c>
      <c r="F222" s="19">
        <v>0</v>
      </c>
    </row>
    <row r="223" spans="1:6" ht="20" x14ac:dyDescent="0.2">
      <c r="A223" s="45">
        <v>45782</v>
      </c>
      <c r="B223" s="19">
        <v>2.93</v>
      </c>
      <c r="C223" s="19">
        <v>2.93</v>
      </c>
      <c r="D223" s="19">
        <v>2.93</v>
      </c>
      <c r="E223" s="19">
        <v>2.93</v>
      </c>
      <c r="F223" s="19">
        <v>0</v>
      </c>
    </row>
    <row r="224" spans="1:6" ht="20" x14ac:dyDescent="0.2">
      <c r="A224" s="45">
        <v>45779</v>
      </c>
      <c r="B224" s="19">
        <v>2.93</v>
      </c>
      <c r="C224" s="19">
        <v>2.93</v>
      </c>
      <c r="D224" s="19">
        <v>2.93</v>
      </c>
      <c r="E224" s="19">
        <v>2.93</v>
      </c>
      <c r="F224" s="19">
        <v>0</v>
      </c>
    </row>
    <row r="225" spans="1:6" ht="20" x14ac:dyDescent="0.2">
      <c r="A225" s="45">
        <v>45778</v>
      </c>
      <c r="B225" s="19">
        <v>2.94</v>
      </c>
      <c r="C225" s="19">
        <v>2.94</v>
      </c>
      <c r="D225" s="19">
        <v>2.94</v>
      </c>
      <c r="E225" s="19">
        <v>2.94</v>
      </c>
      <c r="F225" s="19">
        <v>0</v>
      </c>
    </row>
    <row r="226" spans="1:6" ht="20" x14ac:dyDescent="0.2">
      <c r="A226" s="45">
        <v>45777</v>
      </c>
      <c r="B226" s="19">
        <v>2.92</v>
      </c>
      <c r="C226" s="19">
        <v>2.92</v>
      </c>
      <c r="D226" s="19">
        <v>2.92</v>
      </c>
      <c r="E226" s="19">
        <v>2.92</v>
      </c>
      <c r="F226" s="19">
        <v>0</v>
      </c>
    </row>
    <row r="227" spans="1:6" ht="20" x14ac:dyDescent="0.2">
      <c r="A227" s="45">
        <v>45776</v>
      </c>
      <c r="B227" s="19">
        <v>2.91</v>
      </c>
      <c r="C227" s="19">
        <v>2.91</v>
      </c>
      <c r="D227" s="19">
        <v>2.91</v>
      </c>
      <c r="E227" s="19">
        <v>2.91</v>
      </c>
      <c r="F227" s="19">
        <v>0</v>
      </c>
    </row>
    <row r="228" spans="1:6" ht="20" x14ac:dyDescent="0.2">
      <c r="A228" s="45">
        <v>45775</v>
      </c>
      <c r="B228" s="19">
        <v>2.91</v>
      </c>
      <c r="C228" s="19">
        <v>2.91</v>
      </c>
      <c r="D228" s="19">
        <v>2.91</v>
      </c>
      <c r="E228" s="19">
        <v>2.91</v>
      </c>
      <c r="F228" s="19">
        <v>0</v>
      </c>
    </row>
    <row r="229" spans="1:6" ht="20" x14ac:dyDescent="0.2">
      <c r="A229" s="45">
        <v>45772</v>
      </c>
      <c r="B229" s="19">
        <v>2.91</v>
      </c>
      <c r="C229" s="19">
        <v>2.91</v>
      </c>
      <c r="D229" s="19">
        <v>2.91</v>
      </c>
      <c r="E229" s="19">
        <v>2.91</v>
      </c>
      <c r="F229" s="19">
        <v>0</v>
      </c>
    </row>
    <row r="230" spans="1:6" ht="20" x14ac:dyDescent="0.2">
      <c r="A230" s="45">
        <v>45771</v>
      </c>
      <c r="B230" s="19">
        <v>2.93</v>
      </c>
      <c r="C230" s="19">
        <v>2.93</v>
      </c>
      <c r="D230" s="19">
        <v>2.93</v>
      </c>
      <c r="E230" s="19">
        <v>2.93</v>
      </c>
      <c r="F230" s="19">
        <v>0</v>
      </c>
    </row>
    <row r="231" spans="1:6" ht="20" x14ac:dyDescent="0.2">
      <c r="A231" s="45">
        <v>45770</v>
      </c>
      <c r="B231" s="19">
        <v>2.87</v>
      </c>
      <c r="C231" s="19">
        <v>2.87</v>
      </c>
      <c r="D231" s="19">
        <v>2.87</v>
      </c>
      <c r="E231" s="19">
        <v>2.87</v>
      </c>
      <c r="F231" s="19">
        <v>0</v>
      </c>
    </row>
    <row r="232" spans="1:6" ht="20" x14ac:dyDescent="0.2">
      <c r="A232" s="45">
        <v>45769</v>
      </c>
      <c r="B232" s="19">
        <v>2.88</v>
      </c>
      <c r="C232" s="19">
        <v>2.88</v>
      </c>
      <c r="D232" s="19">
        <v>2.88</v>
      </c>
      <c r="E232" s="19">
        <v>2.88</v>
      </c>
      <c r="F232" s="19">
        <v>0</v>
      </c>
    </row>
    <row r="233" spans="1:6" ht="20" x14ac:dyDescent="0.2">
      <c r="A233" s="45">
        <v>45768</v>
      </c>
      <c r="B233" s="19">
        <v>2.88</v>
      </c>
      <c r="C233" s="19">
        <v>2.88</v>
      </c>
      <c r="D233" s="19">
        <v>2.88</v>
      </c>
      <c r="E233" s="19">
        <v>2.88</v>
      </c>
      <c r="F233" s="19">
        <v>0</v>
      </c>
    </row>
    <row r="234" spans="1:6" ht="20" x14ac:dyDescent="0.2">
      <c r="A234" s="45">
        <v>45765</v>
      </c>
      <c r="B234" s="19">
        <v>2.88</v>
      </c>
      <c r="C234" s="19">
        <v>2.88</v>
      </c>
      <c r="D234" s="19">
        <v>2.88</v>
      </c>
      <c r="E234" s="19">
        <v>2.88</v>
      </c>
      <c r="F234" s="19">
        <v>0</v>
      </c>
    </row>
    <row r="235" spans="1:6" ht="20" x14ac:dyDescent="0.2">
      <c r="A235" s="45">
        <v>45764</v>
      </c>
      <c r="B235" s="19">
        <v>2.87</v>
      </c>
      <c r="C235" s="19">
        <v>2.87</v>
      </c>
      <c r="D235" s="19">
        <v>2.87</v>
      </c>
      <c r="E235" s="19">
        <v>2.87</v>
      </c>
      <c r="F235" s="19">
        <v>0</v>
      </c>
    </row>
    <row r="236" spans="1:6" ht="20" x14ac:dyDescent="0.2">
      <c r="A236" s="45">
        <v>45763</v>
      </c>
      <c r="B236" s="19">
        <v>2.85</v>
      </c>
      <c r="C236" s="19">
        <v>2.85</v>
      </c>
      <c r="D236" s="19">
        <v>2.85</v>
      </c>
      <c r="E236" s="19">
        <v>2.85</v>
      </c>
      <c r="F236" s="19">
        <v>0</v>
      </c>
    </row>
    <row r="237" spans="1:6" ht="20" x14ac:dyDescent="0.2">
      <c r="A237" s="45">
        <v>45762</v>
      </c>
      <c r="B237" s="19">
        <v>2.82</v>
      </c>
      <c r="C237" s="19">
        <v>2.82</v>
      </c>
      <c r="D237" s="19">
        <v>2.82</v>
      </c>
      <c r="E237" s="19">
        <v>2.82</v>
      </c>
      <c r="F237" s="19">
        <v>0</v>
      </c>
    </row>
    <row r="238" spans="1:6" ht="20" x14ac:dyDescent="0.2">
      <c r="A238" s="45">
        <v>45761</v>
      </c>
      <c r="B238" s="19">
        <v>2.79</v>
      </c>
      <c r="C238" s="19">
        <v>2.79</v>
      </c>
      <c r="D238" s="19">
        <v>2.79</v>
      </c>
      <c r="E238" s="19">
        <v>2.79</v>
      </c>
      <c r="F238" s="19">
        <v>0</v>
      </c>
    </row>
    <row r="239" spans="1:6" ht="20" x14ac:dyDescent="0.2">
      <c r="A239" s="45">
        <v>45758</v>
      </c>
      <c r="B239" s="19">
        <v>2.79</v>
      </c>
      <c r="C239" s="19">
        <v>2.79</v>
      </c>
      <c r="D239" s="19">
        <v>2.79</v>
      </c>
      <c r="E239" s="19">
        <v>2.79</v>
      </c>
      <c r="F239" s="19">
        <v>0</v>
      </c>
    </row>
    <row r="240" spans="1:6" ht="20" x14ac:dyDescent="0.2">
      <c r="A240" s="45">
        <v>45757</v>
      </c>
      <c r="B240" s="19">
        <v>2.73</v>
      </c>
      <c r="C240" s="19">
        <v>2.73</v>
      </c>
      <c r="D240" s="19">
        <v>2.73</v>
      </c>
      <c r="E240" s="19">
        <v>2.73</v>
      </c>
      <c r="F240" s="19">
        <v>0</v>
      </c>
    </row>
    <row r="241" spans="1:6" ht="20" x14ac:dyDescent="0.2">
      <c r="A241" s="45">
        <v>45756</v>
      </c>
      <c r="B241" s="19">
        <v>2.76</v>
      </c>
      <c r="C241" s="19">
        <v>2.76</v>
      </c>
      <c r="D241" s="19">
        <v>2.76</v>
      </c>
      <c r="E241" s="19">
        <v>2.76</v>
      </c>
      <c r="F241" s="19">
        <v>0</v>
      </c>
    </row>
    <row r="242" spans="1:6" ht="20" x14ac:dyDescent="0.2">
      <c r="A242" s="45">
        <v>45755</v>
      </c>
      <c r="B242" s="19">
        <v>2.76</v>
      </c>
      <c r="C242" s="19">
        <v>2.76</v>
      </c>
      <c r="D242" s="19">
        <v>2.76</v>
      </c>
      <c r="E242" s="19">
        <v>2.76</v>
      </c>
      <c r="F242" s="19">
        <v>0</v>
      </c>
    </row>
    <row r="243" spans="1:6" ht="20" x14ac:dyDescent="0.2">
      <c r="A243" s="45">
        <v>45754</v>
      </c>
      <c r="B243" s="19">
        <v>2.87</v>
      </c>
      <c r="C243" s="19">
        <v>2.87</v>
      </c>
      <c r="D243" s="19">
        <v>2.87</v>
      </c>
      <c r="E243" s="19">
        <v>2.87</v>
      </c>
      <c r="F243" s="19">
        <v>0</v>
      </c>
    </row>
    <row r="244" spans="1:6" ht="20" x14ac:dyDescent="0.2">
      <c r="A244" s="45">
        <v>45751</v>
      </c>
      <c r="B244" s="19">
        <v>2.85</v>
      </c>
      <c r="C244" s="19">
        <v>2.85</v>
      </c>
      <c r="D244" s="19">
        <v>2.85</v>
      </c>
      <c r="E244" s="19">
        <v>2.85</v>
      </c>
      <c r="F244" s="19">
        <v>0</v>
      </c>
    </row>
    <row r="245" spans="1:6" ht="20" x14ac:dyDescent="0.2">
      <c r="A245" s="45">
        <v>45750</v>
      </c>
      <c r="B245" s="19">
        <v>2.89</v>
      </c>
      <c r="C245" s="19">
        <v>2.89</v>
      </c>
      <c r="D245" s="19">
        <v>2.89</v>
      </c>
      <c r="E245" s="19">
        <v>2.89</v>
      </c>
      <c r="F245" s="19">
        <v>0</v>
      </c>
    </row>
    <row r="246" spans="1:6" ht="20" x14ac:dyDescent="0.2">
      <c r="A246" s="45">
        <v>45749</v>
      </c>
      <c r="B246" s="19">
        <v>2.89</v>
      </c>
      <c r="C246" s="19">
        <v>2.89</v>
      </c>
      <c r="D246" s="19">
        <v>2.89</v>
      </c>
      <c r="E246" s="19">
        <v>2.89</v>
      </c>
      <c r="F246" s="19">
        <v>0</v>
      </c>
    </row>
    <row r="247" spans="1:6" ht="20" x14ac:dyDescent="0.2">
      <c r="A247" s="45">
        <v>45748</v>
      </c>
      <c r="B247" s="19">
        <v>2.86</v>
      </c>
      <c r="C247" s="19">
        <v>2.86</v>
      </c>
      <c r="D247" s="19">
        <v>2.86</v>
      </c>
      <c r="E247" s="19">
        <v>2.86</v>
      </c>
      <c r="F247" s="19">
        <v>0</v>
      </c>
    </row>
    <row r="248" spans="1:6" ht="20" x14ac:dyDescent="0.2">
      <c r="A248" s="45">
        <v>45747</v>
      </c>
      <c r="B248" s="19">
        <v>2.87</v>
      </c>
      <c r="C248" s="19">
        <v>2.87</v>
      </c>
      <c r="D248" s="19">
        <v>2.87</v>
      </c>
      <c r="E248" s="19">
        <v>2.87</v>
      </c>
      <c r="F248" s="19">
        <v>0</v>
      </c>
    </row>
    <row r="249" spans="1:6" ht="20" x14ac:dyDescent="0.2">
      <c r="A249" s="45">
        <v>45744</v>
      </c>
      <c r="B249" s="19">
        <v>2.86</v>
      </c>
      <c r="C249" s="19">
        <v>2.86</v>
      </c>
      <c r="D249" s="19">
        <v>2.86</v>
      </c>
      <c r="E249" s="19">
        <v>2.86</v>
      </c>
      <c r="F249" s="19">
        <v>0</v>
      </c>
    </row>
    <row r="250" spans="1:6" ht="20" x14ac:dyDescent="0.2">
      <c r="A250" s="45">
        <v>45743</v>
      </c>
      <c r="B250" s="19">
        <v>2.85</v>
      </c>
      <c r="C250" s="19">
        <v>2.85</v>
      </c>
      <c r="D250" s="19">
        <v>2.85</v>
      </c>
      <c r="E250" s="19">
        <v>2.85</v>
      </c>
      <c r="F250" s="19">
        <v>0</v>
      </c>
    </row>
    <row r="251" spans="1:6" ht="20" x14ac:dyDescent="0.2">
      <c r="A251" s="45">
        <v>45742</v>
      </c>
      <c r="B251" s="19">
        <v>2.85</v>
      </c>
      <c r="C251" s="19">
        <v>2.85</v>
      </c>
      <c r="D251" s="19">
        <v>2.85</v>
      </c>
      <c r="E251" s="19">
        <v>2.85</v>
      </c>
      <c r="F251" s="19">
        <v>0</v>
      </c>
    </row>
    <row r="252" spans="1:6" ht="20" x14ac:dyDescent="0.2">
      <c r="A252" s="45">
        <v>45741</v>
      </c>
      <c r="B252" s="19">
        <v>2.85</v>
      </c>
      <c r="C252" s="19">
        <v>2.85</v>
      </c>
      <c r="D252" s="19">
        <v>2.85</v>
      </c>
      <c r="E252" s="19">
        <v>2.85</v>
      </c>
      <c r="F252" s="19">
        <v>0</v>
      </c>
    </row>
    <row r="253" spans="1:6" ht="20" x14ac:dyDescent="0.2">
      <c r="A253" s="45">
        <v>45740</v>
      </c>
      <c r="B253" s="19">
        <v>2.87</v>
      </c>
      <c r="C253" s="19">
        <v>2.87</v>
      </c>
      <c r="D253" s="19">
        <v>2.87</v>
      </c>
      <c r="E253" s="19">
        <v>2.87</v>
      </c>
      <c r="F253" s="19">
        <v>0</v>
      </c>
    </row>
    <row r="254" spans="1:6" ht="20" x14ac:dyDescent="0.2">
      <c r="A254" s="45">
        <v>45737</v>
      </c>
      <c r="B254" s="19">
        <v>2.85</v>
      </c>
      <c r="C254" s="19">
        <v>2.85</v>
      </c>
      <c r="D254" s="19">
        <v>2.85</v>
      </c>
      <c r="E254" s="19">
        <v>2.85</v>
      </c>
      <c r="F254" s="19">
        <v>0</v>
      </c>
    </row>
    <row r="255" spans="1:6" ht="20" x14ac:dyDescent="0.2">
      <c r="A255" s="45">
        <v>45736</v>
      </c>
      <c r="B255" s="19">
        <v>2.85</v>
      </c>
      <c r="C255" s="19">
        <v>2.85</v>
      </c>
      <c r="D255" s="19">
        <v>2.85</v>
      </c>
      <c r="E255" s="19">
        <v>2.85</v>
      </c>
      <c r="F255" s="19">
        <v>0</v>
      </c>
    </row>
    <row r="256" spans="1:6" ht="20" x14ac:dyDescent="0.2">
      <c r="A256" s="45">
        <v>45735</v>
      </c>
      <c r="B256" s="19">
        <v>2.85</v>
      </c>
      <c r="C256" s="19">
        <v>2.85</v>
      </c>
      <c r="D256" s="19">
        <v>2.85</v>
      </c>
      <c r="E256" s="19">
        <v>2.85</v>
      </c>
      <c r="F256" s="19">
        <v>0</v>
      </c>
    </row>
    <row r="257" spans="1:6" ht="20" x14ac:dyDescent="0.2">
      <c r="A257" s="45">
        <v>45734</v>
      </c>
      <c r="B257" s="19">
        <v>2.84</v>
      </c>
      <c r="C257" s="19">
        <v>2.84</v>
      </c>
      <c r="D257" s="19">
        <v>2.84</v>
      </c>
      <c r="E257" s="19">
        <v>2.84</v>
      </c>
      <c r="F257" s="19">
        <v>0</v>
      </c>
    </row>
    <row r="258" spans="1:6" ht="20" x14ac:dyDescent="0.2">
      <c r="A258" s="45">
        <v>45733</v>
      </c>
      <c r="B258" s="19">
        <v>2.8</v>
      </c>
      <c r="C258" s="19">
        <v>2.8</v>
      </c>
      <c r="D258" s="19">
        <v>2.8</v>
      </c>
      <c r="E258" s="19">
        <v>2.8</v>
      </c>
      <c r="F258" s="19">
        <v>0</v>
      </c>
    </row>
  </sheetData>
  <sortState xmlns:xlrd2="http://schemas.microsoft.com/office/spreadsheetml/2017/richdata2" ref="A2:F251">
    <sortCondition ref="A2:A251"/>
  </sortState>
  <hyperlinks>
    <hyperlink ref="J1" r:id="rId1" xr:uid="{E431EB76-5F4F-284D-9CCC-87D211EC07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94C8-EC39-314E-AFE1-228A6287DB7E}">
  <sheetPr>
    <tabColor theme="7"/>
  </sheetPr>
  <dimension ref="A1:AD378"/>
  <sheetViews>
    <sheetView topLeftCell="O1" workbookViewId="0">
      <selection activeCell="AC16" sqref="AC16"/>
    </sheetView>
  </sheetViews>
  <sheetFormatPr baseColWidth="10" defaultRowHeight="16" x14ac:dyDescent="0.2"/>
  <cols>
    <col min="7" max="7" width="3.6640625" customWidth="1"/>
    <col min="20" max="20" width="18.1640625" bestFit="1" customWidth="1"/>
  </cols>
  <sheetData>
    <row r="1" spans="1:30" x14ac:dyDescent="0.2">
      <c r="A1" t="s">
        <v>745</v>
      </c>
      <c r="B1" t="s">
        <v>746</v>
      </c>
      <c r="C1" t="s">
        <v>749</v>
      </c>
      <c r="D1" t="s">
        <v>748</v>
      </c>
      <c r="E1" t="s">
        <v>747</v>
      </c>
      <c r="F1" t="s">
        <v>750</v>
      </c>
      <c r="H1" t="s">
        <v>752</v>
      </c>
      <c r="T1" t="s">
        <v>751</v>
      </c>
      <c r="U1" s="9">
        <v>46080</v>
      </c>
      <c r="X1" t="s">
        <v>134</v>
      </c>
      <c r="Y1" t="str">
        <f>A2</f>
        <v>SL Asia</v>
      </c>
      <c r="Z1" t="str">
        <f>A3</f>
        <v>SL Gold</v>
      </c>
      <c r="AA1" t="str">
        <f>A4</f>
        <v>SL China</v>
      </c>
      <c r="AB1" t="str">
        <f>A5</f>
        <v>SL JPM NatRes</v>
      </c>
      <c r="AC1" t="s">
        <v>1112</v>
      </c>
      <c r="AD1" t="s">
        <v>1227</v>
      </c>
    </row>
    <row r="2" spans="1:30" x14ac:dyDescent="0.2">
      <c r="A2" t="s">
        <v>744</v>
      </c>
      <c r="B2" s="21" t="e" cm="1">
        <f t="array" aca="1" ref="B2" ca="1">_xlfn.LET(
    _xlpm.Dates, INDIRECT("'"&amp;$A2&amp;"'!A:A"),
    _xlpm.Prices, INDIRECT("'"&amp;$A2&amp;"'!E:E"),
    _xlpm.LatestDate, MAX(_xlpm.Dates),
    _xlpm.LatestPrice, _xlfn.XLOOKUP(_xlpm.LatestDate, _xlpm.Dates, _xlpm.Prices, , 0, -1),
    _xlpm.PrevPrice, _xlfn.XLOOKUP(WORKDAY(_xlpm.LatestDate, -1), _xlpm.Dates, _xlpm.Prices, _xlpm.LatestPrice, -1, -1),
    _xlpm.LatestPrice
)</f>
        <v>#REF!</v>
      </c>
      <c r="C2" s="20" t="e" cm="1">
        <f t="array" aca="1" ref="C2" ca="1">_xlfn.LET(
    _xlpm.Dates, INDIRECT("'"&amp;$A2&amp;"'!A:A"),
    _xlpm.Prices, INDIRECT("'"&amp;$A2&amp;"'!E:E"),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#REF!</v>
      </c>
      <c r="D2" s="20" t="e" cm="1">
        <f t="array" aca="1" ref="D2" ca="1">_xlfn.LET(
    _xlpm.Dates, INDIRECT("'"&amp;$A2&amp;"'!A:A"),
    _xlpm.Prices, INDIRECT("'"&amp;$A2&amp;"'!E:E"),
    _xlpm.LatestDate, MAX(_xlpm.Dates),
    _xlpm.LatestPrice, _xlfn.XLOOKUP(_xlpm.LatestDate, _xlpm.Dates, _xlpm.Prices, , 0, -1),
    _xlpm.PrevPrice, _xlfn.XLOOKUP(_xlpm.LatestDate - 7, _xlpm.Dates, _xlpm.Prices, _xlpm.LatestPrice, -1, -1),
    (_xlpm.LatestPrice / _xlpm.PrevPrice) - 1
)</f>
        <v>#REF!</v>
      </c>
      <c r="E2" s="20" t="e" cm="1">
        <f t="array" aca="1" ref="E2" ca="1">_xlfn.LET(
    _xlpm.Dates, INDIRECT("'"&amp;$A2&amp;"'!A:A"),
    _xlpm.Prices, INDIRECT("'"&amp;$A2&amp;"'!E:E"),
    _xlpm.LatestDate, MAX(_xlpm.Dates),
    _xlpm.LatestPrice, _xlfn.XLOOKUP(_xlpm.LatestDate, _xlpm.Dates, _xlpm.Prices, , 0, -1),
    _xlpm.PrevPrice, _xlfn.XLOOKUP(EDATE(_xlpm.LatestDate, -1), _xlpm.Dates, _xlpm.Prices, _xlpm.LatestPrice, -1, -1),
    (_xlpm.LatestPrice / _xlpm.PrevPrice) - 1
)</f>
        <v>#REF!</v>
      </c>
      <c r="F2" s="20" t="e" cm="1">
        <f t="array" aca="1" ref="F2" ca="1">_xlfn.LET(
    _xlpm.Dates, INDIRECT("'"&amp;$A2&amp;"'!A:A"),
    _xlpm.Prices, INDIRECT("'"&amp;$A2&amp;"'!E:E"),
    _xlpm.LatestDate, MAX(_xlpm.Dates),
    _xlpm.LatestPrice, _xlfn.XLOOKUP(_xlpm.LatestDate, _xlpm.Dates, _xlpm.Prices, , 0, -1),
    _xlpm.PrevPrice, _xlfn.XLOOKUP(EDATE(_xlpm.LatestDate, -3), _xlpm.Dates, _xlpm.Prices, _xlpm.LatestPrice, -1, -1),
    (_xlpm.LatestPrice / _xlpm.PrevPrice) - 1
)</f>
        <v>#REF!</v>
      </c>
      <c r="G2" s="20"/>
      <c r="H2" s="20" t="e" cm="1">
        <f t="array" aca="1" ref="H2" ca="1">_xlfn.LET(
    _xlpm.Dates, INDIRECT("'"&amp;$A2&amp;"'!A:A"),
    _xlpm.Prices, INDIRECT("'"&amp;$A2&amp;"'!E:E"),
    _xlpm.LatestDate, MAX(_xlpm.Dates),
    _xlpm.TargetDate, $U$1,
    _xlpm.LatestPrice, _xlfn.XLOOKUP(_xlpm.LatestDate, _xlpm.Dates, _xlpm.Prices, , 0, -1),
    _xlpm.StartPrice, _xlfn.XLOOKUP(_xlpm.TargetDate, _xlpm.Dates, _xlpm.Prices, _xlpm.LatestPrice, -1, 1),
    (_xlpm.LatestPrice / _xlpm.StartPrice) - 1
)</f>
        <v>#REF!</v>
      </c>
      <c r="X2" s="9">
        <f>U1</f>
        <v>46080</v>
      </c>
      <c r="Y2" s="20" t="e" cm="1">
        <f t="array" aca="1" ref="Y2" ca="1">IF($X2="", "", _xlfn.LET(
    _xlpm.SheetName, Y$1,
    _xlpm.CurrentDate, $X2,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2" s="20" t="e" cm="1">
        <f t="array" aca="1" ref="Z2" ca="1">IF($X2="", "", _xlfn.LET(
    _xlpm.SheetName, Z$1,
    _xlpm.CurrentDate, $X2,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2" s="20" t="e" cm="1">
        <f t="array" aca="1" ref="AA2" ca="1">IF($X2="", "", _xlfn.LET(
    _xlpm.SheetName, AA$1,
    _xlpm.CurrentDate, $X2,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2" s="20" t="e" cm="1">
        <f t="array" aca="1" ref="AB2" ca="1">IF($X2="", "", _xlfn.LET(
    _xlpm.SheetName, AB$1,
    _xlpm.CurrentDate, $X2,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2" s="20" t="e" cm="1">
        <f t="array" aca="1" ref="AC2" ca="1">IF($X2="", "", _xlfn.LET(
    _xlpm.SheetName, AC$1,
    _xlpm.CurrentDate, $X2,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2" s="20" t="e" cm="1">
        <f t="array" aca="1" ref="AD2" ca="1">IF($X2="", "", _xlfn.LET(
    _xlpm.SheetName, AD$1,
    _xlpm.CurrentDate, $X2,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3" spans="1:30" x14ac:dyDescent="0.2">
      <c r="A3" t="s">
        <v>743</v>
      </c>
      <c r="B3" s="21" t="e" cm="1">
        <f t="array" aca="1" ref="B3" ca="1">_xlfn.LET(
    _xlpm.Dates, INDIRECT("'"&amp;$A3&amp;"'!A:A"),
    _xlpm.Prices, INDIRECT("'"&amp;$A3&amp;"'!E:E"),
    _xlpm.LatestDate, MAX(_xlpm.Dates),
    _xlpm.LatestPrice, _xlfn.XLOOKUP(_xlpm.LatestDate, _xlpm.Dates, _xlpm.Prices, , 0, -1),
    _xlpm.PrevPrice, _xlfn.XLOOKUP(WORKDAY(_xlpm.LatestDate, -1), _xlpm.Dates, _xlpm.Prices, _xlpm.LatestPrice, -1, -1),
    _xlpm.LatestPrice
)</f>
        <v>#REF!</v>
      </c>
      <c r="C3" s="20" t="e" cm="1">
        <f t="array" aca="1" ref="C3" ca="1">_xlfn.LET(
    _xlpm.Dates, INDIRECT("'"&amp;$A3&amp;"'!A:A"),
    _xlpm.Prices, INDIRECT("'"&amp;$A3&amp;"'!E:E"),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#REF!</v>
      </c>
      <c r="D3" s="20" t="e" cm="1">
        <f t="array" aca="1" ref="D3" ca="1">_xlfn.LET(
    _xlpm.Dates, INDIRECT("'"&amp;$A3&amp;"'!A:A"),
    _xlpm.Prices, INDIRECT("'"&amp;$A3&amp;"'!E:E"),
    _xlpm.LatestDate, MAX(_xlpm.Dates),
    _xlpm.LatestPrice, _xlfn.XLOOKUP(_xlpm.LatestDate, _xlpm.Dates, _xlpm.Prices, , 0, -1),
    _xlpm.PrevPrice, _xlfn.XLOOKUP(_xlpm.LatestDate - 7, _xlpm.Dates, _xlpm.Prices, _xlpm.LatestPrice, -1, -1),
    (_xlpm.LatestPrice / _xlpm.PrevPrice) - 1
)</f>
        <v>#REF!</v>
      </c>
      <c r="E3" s="20" t="e" cm="1">
        <f t="array" aca="1" ref="E3" ca="1">_xlfn.LET(
    _xlpm.Dates, INDIRECT("'"&amp;$A3&amp;"'!A:A"),
    _xlpm.Prices, INDIRECT("'"&amp;$A3&amp;"'!E:E"),
    _xlpm.LatestDate, MAX(_xlpm.Dates),
    _xlpm.LatestPrice, _xlfn.XLOOKUP(_xlpm.LatestDate, _xlpm.Dates, _xlpm.Prices, , 0, -1),
    _xlpm.PrevPrice, _xlfn.XLOOKUP(EDATE(_xlpm.LatestDate, -1), _xlpm.Dates, _xlpm.Prices, _xlpm.LatestPrice, -1, -1),
    (_xlpm.LatestPrice / _xlpm.PrevPrice) - 1
)</f>
        <v>#REF!</v>
      </c>
      <c r="F3" s="20" t="e" cm="1">
        <f t="array" aca="1" ref="F3" ca="1">_xlfn.LET(
    _xlpm.Dates, INDIRECT("'"&amp;$A3&amp;"'!A:A"),
    _xlpm.Prices, INDIRECT("'"&amp;$A3&amp;"'!E:E"),
    _xlpm.LatestDate, MAX(_xlpm.Dates),
    _xlpm.LatestPrice, _xlfn.XLOOKUP(_xlpm.LatestDate, _xlpm.Dates, _xlpm.Prices, , 0, -1),
    _xlpm.PrevPrice, _xlfn.XLOOKUP(EDATE(_xlpm.LatestDate, -3), _xlpm.Dates, _xlpm.Prices, _xlpm.LatestPrice, -1, -1),
    (_xlpm.LatestPrice / _xlpm.PrevPrice) - 1
)</f>
        <v>#REF!</v>
      </c>
      <c r="G3" s="20"/>
      <c r="H3" s="20" t="e" cm="1">
        <f t="array" aca="1" ref="H3" ca="1">_xlfn.LET(
    _xlpm.Dates, INDIRECT("'"&amp;$A3&amp;"'!A:A"),
    _xlpm.Prices, INDIRECT("'"&amp;$A3&amp;"'!E:E"),
    _xlpm.LatestDate, MAX(_xlpm.Dates),
    _xlpm.TargetDate, $U$1,
    _xlpm.LatestPrice, _xlfn.XLOOKUP(_xlpm.LatestDate, _xlpm.Dates, _xlpm.Prices, , 0, -1),
    _xlpm.StartPrice, _xlfn.XLOOKUP(_xlpm.TargetDate, _xlpm.Dates, _xlpm.Prices, _xlpm.LatestPrice, -1, 1),
    (_xlpm.LatestPrice / _xlpm.StartPrice) - 1
)</f>
        <v>#REF!</v>
      </c>
      <c r="X3" s="9">
        <f ca="1">IF(X2="", "", IF(X2 &gt;= TODAY(), "", X2+1))</f>
        <v>46081</v>
      </c>
      <c r="Y3" s="20" t="e" cm="1">
        <f t="array" aca="1" ref="Y3" ca="1">IF($X3="", "", _xlfn.LET(
    _xlpm.SheetName, Y$1,
    _xlpm.CurrentDate, $X3,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3" s="20" t="e" cm="1">
        <f t="array" aca="1" ref="Z3" ca="1">IF($X3="", "", _xlfn.LET(
    _xlpm.SheetName, Z$1,
    _xlpm.CurrentDate, $X3,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3" s="20" t="e" cm="1">
        <f t="array" aca="1" ref="AA3" ca="1">IF($X3="", "", _xlfn.LET(
    _xlpm.SheetName, AA$1,
    _xlpm.CurrentDate, $X3,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3" s="20" t="e" cm="1">
        <f t="array" aca="1" ref="AB3" ca="1">IF($X3="", "", _xlfn.LET(
    _xlpm.SheetName, AB$1,
    _xlpm.CurrentDate, $X3,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3" s="20" t="e" cm="1">
        <f t="array" aca="1" ref="AC3" ca="1">IF($X3="", "", _xlfn.LET(
    _xlpm.SheetName, AC$1,
    _xlpm.CurrentDate, $X3,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3" s="20" t="e" cm="1">
        <f t="array" aca="1" ref="AD3" ca="1">IF($X3="", "", _xlfn.LET(
    _xlpm.SheetName, AD$1,
    _xlpm.CurrentDate, $X3,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4" spans="1:30" x14ac:dyDescent="0.2">
      <c r="A4" t="s">
        <v>742</v>
      </c>
      <c r="B4" s="21" t="e" cm="1">
        <f t="array" aca="1" ref="B4" ca="1">_xlfn.LET(
    _xlpm.Dates, INDIRECT("'"&amp;$A4&amp;"'!A:A"),
    _xlpm.Prices, INDIRECT("'"&amp;$A4&amp;"'!E:E"),
    _xlpm.LatestDate, MAX(_xlpm.Dates),
    _xlpm.LatestPrice, _xlfn.XLOOKUP(_xlpm.LatestDate, _xlpm.Dates, _xlpm.Prices, , 0, -1),
    _xlpm.PrevPrice, _xlfn.XLOOKUP(WORKDAY(_xlpm.LatestDate, -1), _xlpm.Dates, _xlpm.Prices, _xlpm.LatestPrice, -1, -1),
    _xlpm.LatestPrice
)</f>
        <v>#REF!</v>
      </c>
      <c r="C4" s="20" t="e" cm="1">
        <f t="array" aca="1" ref="C4" ca="1">_xlfn.LET(
    _xlpm.Dates, INDIRECT("'"&amp;$A4&amp;"'!A:A"),
    _xlpm.Prices, INDIRECT("'"&amp;$A4&amp;"'!E:E"),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#REF!</v>
      </c>
      <c r="D4" s="20" t="e" cm="1">
        <f t="array" aca="1" ref="D4" ca="1">_xlfn.LET(
    _xlpm.Dates, INDIRECT("'"&amp;$A4&amp;"'!A:A"),
    _xlpm.Prices, INDIRECT("'"&amp;$A4&amp;"'!E:E"),
    _xlpm.LatestDate, MAX(_xlpm.Dates),
    _xlpm.LatestPrice, _xlfn.XLOOKUP(_xlpm.LatestDate, _xlpm.Dates, _xlpm.Prices, , 0, -1),
    _xlpm.PrevPrice, _xlfn.XLOOKUP(_xlpm.LatestDate - 7, _xlpm.Dates, _xlpm.Prices, _xlpm.LatestPrice, -1, -1),
    (_xlpm.LatestPrice / _xlpm.PrevPrice) - 1
)</f>
        <v>#REF!</v>
      </c>
      <c r="E4" s="20" t="e" cm="1">
        <f t="array" aca="1" ref="E4" ca="1">_xlfn.LET(
    _xlpm.Dates, INDIRECT("'"&amp;$A4&amp;"'!A:A"),
    _xlpm.Prices, INDIRECT("'"&amp;$A4&amp;"'!E:E"),
    _xlpm.LatestDate, MAX(_xlpm.Dates),
    _xlpm.LatestPrice, _xlfn.XLOOKUP(_xlpm.LatestDate, _xlpm.Dates, _xlpm.Prices, , 0, -1),
    _xlpm.PrevPrice, _xlfn.XLOOKUP(EDATE(_xlpm.LatestDate, -1), _xlpm.Dates, _xlpm.Prices, _xlpm.LatestPrice, -1, -1),
    (_xlpm.LatestPrice / _xlpm.PrevPrice) - 1
)</f>
        <v>#REF!</v>
      </c>
      <c r="F4" s="20" t="e" cm="1">
        <f t="array" aca="1" ref="F4" ca="1">_xlfn.LET(
    _xlpm.Dates, INDIRECT("'"&amp;$A4&amp;"'!A:A"),
    _xlpm.Prices, INDIRECT("'"&amp;$A4&amp;"'!E:E"),
    _xlpm.LatestDate, MAX(_xlpm.Dates),
    _xlpm.LatestPrice, _xlfn.XLOOKUP(_xlpm.LatestDate, _xlpm.Dates, _xlpm.Prices, , 0, -1),
    _xlpm.PrevPrice, _xlfn.XLOOKUP(EDATE(_xlpm.LatestDate, -3), _xlpm.Dates, _xlpm.Prices, _xlpm.LatestPrice, -1, -1),
    (_xlpm.LatestPrice / _xlpm.PrevPrice) - 1
)</f>
        <v>#REF!</v>
      </c>
      <c r="G4" s="20"/>
      <c r="H4" s="20" t="e" cm="1">
        <f t="array" aca="1" ref="H4" ca="1">_xlfn.LET(
    _xlpm.Dates, INDIRECT("'"&amp;$A4&amp;"'!A:A"),
    _xlpm.Prices, INDIRECT("'"&amp;$A4&amp;"'!E:E"),
    _xlpm.LatestDate, MAX(_xlpm.Dates),
    _xlpm.TargetDate, $U$1,
    _xlpm.LatestPrice, _xlfn.XLOOKUP(_xlpm.LatestDate, _xlpm.Dates, _xlpm.Prices, , 0, -1),
    _xlpm.StartPrice, _xlfn.XLOOKUP(_xlpm.TargetDate, _xlpm.Dates, _xlpm.Prices, _xlpm.LatestPrice, -1, 1),
    (_xlpm.LatestPrice / _xlpm.StartPrice) - 1
)</f>
        <v>#REF!</v>
      </c>
      <c r="X4" s="9">
        <f t="shared" ref="X4:X67" ca="1" si="0">IF(X3="", "", IF(X3 &gt;= TODAY(), "", X3+1))</f>
        <v>46082</v>
      </c>
      <c r="Y4" s="20" t="e" cm="1">
        <f t="array" aca="1" ref="Y4" ca="1">IF($X4="", "", _xlfn.LET(
    _xlpm.SheetName, Y$1,
    _xlpm.CurrentDate, $X4,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4" s="20" t="e" cm="1">
        <f t="array" aca="1" ref="Z4" ca="1">IF($X4="", "", _xlfn.LET(
    _xlpm.SheetName, Z$1,
    _xlpm.CurrentDate, $X4,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4" s="20" t="e" cm="1">
        <f t="array" aca="1" ref="AA4" ca="1">IF($X4="", "", _xlfn.LET(
    _xlpm.SheetName, AA$1,
    _xlpm.CurrentDate, $X4,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4" s="20" t="e" cm="1">
        <f t="array" aca="1" ref="AB4" ca="1">IF($X4="", "", _xlfn.LET(
    _xlpm.SheetName, AB$1,
    _xlpm.CurrentDate, $X4,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4" s="20" t="e" cm="1">
        <f t="array" aca="1" ref="AC4" ca="1">IF($X4="", "", _xlfn.LET(
    _xlpm.SheetName, AC$1,
    _xlpm.CurrentDate, $X4,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4" s="20" t="e" cm="1">
        <f t="array" aca="1" ref="AD4" ca="1">IF($X4="", "", _xlfn.LET(
    _xlpm.SheetName, AD$1,
    _xlpm.CurrentDate, $X4,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5" spans="1:30" x14ac:dyDescent="0.2">
      <c r="A5" t="s">
        <v>956</v>
      </c>
      <c r="B5" s="21" t="e" cm="1">
        <f t="array" aca="1" ref="B5" ca="1">_xlfn.LET(
    _xlpm.Dates, INDIRECT("'"&amp;$A5&amp;"'!A:A"),
    _xlpm.Prices, INDIRECT("'"&amp;$A5&amp;"'!E:E"),
    _xlpm.LatestDate, MAX(_xlpm.Dates),
    _xlpm.LatestPrice, _xlfn.XLOOKUP(_xlpm.LatestDate, _xlpm.Dates, _xlpm.Prices, , 0, -1),
    _xlpm.PrevPrice, _xlfn.XLOOKUP(WORKDAY(_xlpm.LatestDate, -1), _xlpm.Dates, _xlpm.Prices, _xlpm.LatestPrice, -1, -1),
    _xlpm.LatestPrice
)</f>
        <v>#REF!</v>
      </c>
      <c r="C5" s="20" t="e" cm="1">
        <f t="array" aca="1" ref="C5" ca="1">_xlfn.LET(
    _xlpm.Dates, INDIRECT("'"&amp;$A5&amp;"'!A:A"),
    _xlpm.Prices, INDIRECT("'"&amp;$A5&amp;"'!E:E"),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#REF!</v>
      </c>
      <c r="D5" s="20" t="e" cm="1">
        <f t="array" aca="1" ref="D5" ca="1">_xlfn.LET(
    _xlpm.Dates, INDIRECT("'"&amp;$A5&amp;"'!A:A"),
    _xlpm.Prices, INDIRECT("'"&amp;$A5&amp;"'!E:E"),
    _xlpm.LatestDate, MAX(_xlpm.Dates),
    _xlpm.LatestPrice, _xlfn.XLOOKUP(_xlpm.LatestDate, _xlpm.Dates, _xlpm.Prices, , 0, -1),
    _xlpm.PrevPrice, _xlfn.XLOOKUP(_xlpm.LatestDate - 7, _xlpm.Dates, _xlpm.Prices, _xlpm.LatestPrice, -1, -1),
    (_xlpm.LatestPrice / _xlpm.PrevPrice) - 1
)</f>
        <v>#REF!</v>
      </c>
      <c r="E5" s="20" t="e" cm="1">
        <f t="array" aca="1" ref="E5" ca="1">_xlfn.LET(
    _xlpm.Dates, INDIRECT("'"&amp;$A5&amp;"'!A:A"),
    _xlpm.Prices, INDIRECT("'"&amp;$A5&amp;"'!E:E"),
    _xlpm.LatestDate, MAX(_xlpm.Dates),
    _xlpm.LatestPrice, _xlfn.XLOOKUP(_xlpm.LatestDate, _xlpm.Dates, _xlpm.Prices, , 0, -1),
    _xlpm.PrevPrice, _xlfn.XLOOKUP(EDATE(_xlpm.LatestDate, -1), _xlpm.Dates, _xlpm.Prices, _xlpm.LatestPrice, -1, -1),
    (_xlpm.LatestPrice / _xlpm.PrevPrice) - 1
)</f>
        <v>#REF!</v>
      </c>
      <c r="F5" s="20" t="e" cm="1">
        <f t="array" aca="1" ref="F5" ca="1">_xlfn.LET(
    _xlpm.Dates, INDIRECT("'"&amp;$A5&amp;"'!A:A"),
    _xlpm.Prices, INDIRECT("'"&amp;$A5&amp;"'!E:E"),
    _xlpm.LatestDate, MAX(_xlpm.Dates),
    _xlpm.LatestPrice, _xlfn.XLOOKUP(_xlpm.LatestDate, _xlpm.Dates, _xlpm.Prices, , 0, -1),
    _xlpm.PrevPrice, _xlfn.XLOOKUP(EDATE(_xlpm.LatestDate, -3), _xlpm.Dates, _xlpm.Prices, _xlpm.LatestPrice, -1, -1),
    (_xlpm.LatestPrice / _xlpm.PrevPrice) - 1
)</f>
        <v>#REF!</v>
      </c>
      <c r="G5" s="20"/>
      <c r="H5" s="20" t="e" cm="1">
        <f t="array" aca="1" ref="H5" ca="1">_xlfn.LET(
    _xlpm.Dates, INDIRECT("'"&amp;$A5&amp;"'!A:A"),
    _xlpm.Prices, INDIRECT("'"&amp;$A5&amp;"'!E:E"),
    _xlpm.LatestDate, MAX(_xlpm.Dates),
    _xlpm.TargetDate, $U$1,
    _xlpm.LatestPrice, _xlfn.XLOOKUP(_xlpm.LatestDate, _xlpm.Dates, _xlpm.Prices, , 0, -1),
    _xlpm.StartPrice, _xlfn.XLOOKUP(_xlpm.TargetDate, _xlpm.Dates, _xlpm.Prices, _xlpm.LatestPrice, -1, 1),
    (_xlpm.LatestPrice / _xlpm.StartPrice) - 1
)</f>
        <v>#REF!</v>
      </c>
      <c r="X5" s="9">
        <f t="shared" ca="1" si="0"/>
        <v>46083</v>
      </c>
      <c r="Y5" s="20" t="e" cm="1">
        <f t="array" aca="1" ref="Y5" ca="1">IF($X5="", "", _xlfn.LET(
    _xlpm.SheetName, Y$1,
    _xlpm.CurrentDate, $X5,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5" s="20" t="e" cm="1">
        <f t="array" aca="1" ref="Z5" ca="1">IF($X5="", "", _xlfn.LET(
    _xlpm.SheetName, Z$1,
    _xlpm.CurrentDate, $X5,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5" s="20" t="e" cm="1">
        <f t="array" aca="1" ref="AA5" ca="1">IF($X5="", "", _xlfn.LET(
    _xlpm.SheetName, AA$1,
    _xlpm.CurrentDate, $X5,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5" s="20" t="e" cm="1">
        <f t="array" aca="1" ref="AB5" ca="1">IF($X5="", "", _xlfn.LET(
    _xlpm.SheetName, AB$1,
    _xlpm.CurrentDate, $X5,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5" s="20" t="e" cm="1">
        <f t="array" aca="1" ref="AC5" ca="1">IF($X5="", "", _xlfn.LET(
    _xlpm.SheetName, AC$1,
    _xlpm.CurrentDate, $X5,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5" s="20" t="e" cm="1">
        <f t="array" aca="1" ref="AD5" ca="1">IF($X5="", "", _xlfn.LET(
    _xlpm.SheetName, AD$1,
    _xlpm.CurrentDate, $X5,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6" spans="1:30" x14ac:dyDescent="0.2">
      <c r="A6" t="s">
        <v>1112</v>
      </c>
      <c r="B6" s="21" t="e" cm="1">
        <f t="array" aca="1" ref="B6" ca="1">_xlfn.LET(
    _xlpm.Dates, INDIRECT("'"&amp;$A6&amp;"'!A:A"),
    _xlpm.Prices, INDIRECT("'"&amp;$A6&amp;"'!E:E"),
    _xlpm.LatestDate, MAX(_xlpm.Dates),
    _xlpm.LatestPrice, _xlfn.XLOOKUP(_xlpm.LatestDate, _xlpm.Dates, _xlpm.Prices, , 0, -1),
    _xlpm.PrevPrice, _xlfn.XLOOKUP(WORKDAY(_xlpm.LatestDate, -1), _xlpm.Dates, _xlpm.Prices, _xlpm.LatestPrice, -1, -1),
    _xlpm.LatestPrice
)</f>
        <v>#REF!</v>
      </c>
      <c r="C6" s="20" t="e" cm="1">
        <f t="array" aca="1" ref="C6" ca="1">_xlfn.LET(
    _xlpm.Dates, INDIRECT("'"&amp;$A6&amp;"'!A:A"),
    _xlpm.Prices, INDIRECT("'"&amp;$A6&amp;"'!E:E"),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#REF!</v>
      </c>
      <c r="D6" s="20" t="e" cm="1">
        <f t="array" aca="1" ref="D6" ca="1">_xlfn.LET(
    _xlpm.Dates, INDIRECT("'"&amp;$A6&amp;"'!A:A"),
    _xlpm.Prices, INDIRECT("'"&amp;$A6&amp;"'!E:E"),
    _xlpm.LatestDate, MAX(_xlpm.Dates),
    _xlpm.LatestPrice, _xlfn.XLOOKUP(_xlpm.LatestDate, _xlpm.Dates, _xlpm.Prices, , 0, -1),
    _xlpm.PrevPrice, _xlfn.XLOOKUP(_xlpm.LatestDate - 7, _xlpm.Dates, _xlpm.Prices, _xlpm.LatestPrice, -1, -1),
    (_xlpm.LatestPrice / _xlpm.PrevPrice) - 1
)</f>
        <v>#REF!</v>
      </c>
      <c r="E6" s="20" t="e" cm="1">
        <f t="array" aca="1" ref="E6" ca="1">_xlfn.LET(
    _xlpm.Dates, INDIRECT("'"&amp;$A6&amp;"'!A:A"),
    _xlpm.Prices, INDIRECT("'"&amp;$A6&amp;"'!E:E"),
    _xlpm.LatestDate, MAX(_xlpm.Dates),
    _xlpm.LatestPrice, _xlfn.XLOOKUP(_xlpm.LatestDate, _xlpm.Dates, _xlpm.Prices, , 0, -1),
    _xlpm.PrevPrice, _xlfn.XLOOKUP(EDATE(_xlpm.LatestDate, -1), _xlpm.Dates, _xlpm.Prices, _xlpm.LatestPrice, -1, -1),
    (_xlpm.LatestPrice / _xlpm.PrevPrice) - 1
)</f>
        <v>#REF!</v>
      </c>
      <c r="F6" s="20" t="e" cm="1">
        <f t="array" aca="1" ref="F6" ca="1">_xlfn.LET(
    _xlpm.Dates, INDIRECT("'"&amp;$A6&amp;"'!A:A"),
    _xlpm.Prices, INDIRECT("'"&amp;$A6&amp;"'!E:E"),
    _xlpm.LatestDate, MAX(_xlpm.Dates),
    _xlpm.LatestPrice, _xlfn.XLOOKUP(_xlpm.LatestDate, _xlpm.Dates, _xlpm.Prices, , 0, -1),
    _xlpm.PrevPrice, _xlfn.XLOOKUP(EDATE(_xlpm.LatestDate, -3), _xlpm.Dates, _xlpm.Prices, _xlpm.LatestPrice, -1, -1),
    (_xlpm.LatestPrice / _xlpm.PrevPrice) - 1
)</f>
        <v>#REF!</v>
      </c>
      <c r="G6" s="20"/>
      <c r="H6" s="20" t="e" cm="1">
        <f t="array" aca="1" ref="H6" ca="1">_xlfn.LET(
    _xlpm.Dates, INDIRECT("'"&amp;$A6&amp;"'!A:A"),
    _xlpm.Prices, INDIRECT("'"&amp;$A6&amp;"'!E:E"),
    _xlpm.LatestDate, MAX(_xlpm.Dates),
    _xlpm.TargetDate, $U$1,
    _xlpm.LatestPrice, _xlfn.XLOOKUP(_xlpm.LatestDate, _xlpm.Dates, _xlpm.Prices, , 0, -1),
    _xlpm.StartPrice, _xlfn.XLOOKUP(_xlpm.TargetDate, _xlpm.Dates, _xlpm.Prices, _xlpm.LatestPrice, -1, 1),
    (_xlpm.LatestPrice / _xlpm.StartPrice) - 1
)</f>
        <v>#REF!</v>
      </c>
      <c r="X6" s="9">
        <f t="shared" ca="1" si="0"/>
        <v>46084</v>
      </c>
      <c r="Y6" s="20" t="e" cm="1">
        <f t="array" aca="1" ref="Y6" ca="1">IF($X6="", "", _xlfn.LET(
    _xlpm.SheetName, Y$1,
    _xlpm.CurrentDate, $X6,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6" s="20" t="e" cm="1">
        <f t="array" aca="1" ref="Z6" ca="1">IF($X6="", "", _xlfn.LET(
    _xlpm.SheetName, Z$1,
    _xlpm.CurrentDate, $X6,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6" s="20" t="e" cm="1">
        <f t="array" aca="1" ref="AA6" ca="1">IF($X6="", "", _xlfn.LET(
    _xlpm.SheetName, AA$1,
    _xlpm.CurrentDate, $X6,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6" s="20" t="e" cm="1">
        <f t="array" aca="1" ref="AB6" ca="1">IF($X6="", "", _xlfn.LET(
    _xlpm.SheetName, AB$1,
    _xlpm.CurrentDate, $X6,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6" s="20" t="e" cm="1">
        <f t="array" aca="1" ref="AC6" ca="1">IF($X6="", "", _xlfn.LET(
    _xlpm.SheetName, AC$1,
    _xlpm.CurrentDate, $X6,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6" s="20" t="e" cm="1">
        <f t="array" aca="1" ref="AD6" ca="1">IF($X6="", "", _xlfn.LET(
    _xlpm.SheetName, AD$1,
    _xlpm.CurrentDate, $X6,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7" spans="1:30" x14ac:dyDescent="0.2">
      <c r="A7" t="s">
        <v>1227</v>
      </c>
      <c r="B7" s="21" t="e" cm="1">
        <f t="array" aca="1" ref="B7" ca="1">_xlfn.LET(
    _xlpm.Dates, INDIRECT("'"&amp;$A7&amp;"'!A:A"),
    _xlpm.Prices, INDIRECT("'"&amp;$A7&amp;"'!E:E"),
    _xlpm.LatestDate, MAX(_xlpm.Dates),
    _xlpm.LatestPrice, _xlfn.XLOOKUP(_xlpm.LatestDate, _xlpm.Dates, _xlpm.Prices, , 0, -1),
    _xlpm.PrevPrice, _xlfn.XLOOKUP(WORKDAY(_xlpm.LatestDate, -1), _xlpm.Dates, _xlpm.Prices, _xlpm.LatestPrice, -1, -1),
    _xlpm.LatestPrice
)</f>
        <v>#REF!</v>
      </c>
      <c r="C7" s="20" t="e" cm="1">
        <f t="array" aca="1" ref="C7" ca="1">_xlfn.LET(
    _xlpm.Dates, INDIRECT("'"&amp;$A7&amp;"'!A:A"),
    _xlpm.Prices, INDIRECT("'"&amp;$A7&amp;"'!E:E"),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#REF!</v>
      </c>
      <c r="D7" s="20" t="e" cm="1">
        <f t="array" aca="1" ref="D7" ca="1">_xlfn.LET(
    _xlpm.Dates, INDIRECT("'"&amp;$A7&amp;"'!A:A"),
    _xlpm.Prices, INDIRECT("'"&amp;$A7&amp;"'!E:E"),
    _xlpm.LatestDate, MAX(_xlpm.Dates),
    _xlpm.LatestPrice, _xlfn.XLOOKUP(_xlpm.LatestDate, _xlpm.Dates, _xlpm.Prices, , 0, -1),
    _xlpm.PrevPrice, _xlfn.XLOOKUP(_xlpm.LatestDate - 7, _xlpm.Dates, _xlpm.Prices, _xlpm.LatestPrice, -1, -1),
    (_xlpm.LatestPrice / _xlpm.PrevPrice) - 1
)</f>
        <v>#REF!</v>
      </c>
      <c r="E7" s="20" t="e" cm="1">
        <f t="array" aca="1" ref="E7" ca="1">_xlfn.LET(
    _xlpm.Dates, INDIRECT("'"&amp;$A7&amp;"'!A:A"),
    _xlpm.Prices, INDIRECT("'"&amp;$A7&amp;"'!E:E"),
    _xlpm.LatestDate, MAX(_xlpm.Dates),
    _xlpm.LatestPrice, _xlfn.XLOOKUP(_xlpm.LatestDate, _xlpm.Dates, _xlpm.Prices, , 0, -1),
    _xlpm.PrevPrice, _xlfn.XLOOKUP(EDATE(_xlpm.LatestDate, -1), _xlpm.Dates, _xlpm.Prices, _xlpm.LatestPrice, -1, -1),
    (_xlpm.LatestPrice / _xlpm.PrevPrice) - 1
)</f>
        <v>#REF!</v>
      </c>
      <c r="F7" s="20" t="e" cm="1">
        <f t="array" aca="1" ref="F7" ca="1">_xlfn.LET(
    _xlpm.Dates, INDIRECT("'"&amp;$A7&amp;"'!A:A"),
    _xlpm.Prices, INDIRECT("'"&amp;$A7&amp;"'!E:E"),
    _xlpm.LatestDate, MAX(_xlpm.Dates),
    _xlpm.LatestPrice, _xlfn.XLOOKUP(_xlpm.LatestDate, _xlpm.Dates, _xlpm.Prices, , 0, -1),
    _xlpm.PrevPrice, _xlfn.XLOOKUP(EDATE(_xlpm.LatestDate, -3), _xlpm.Dates, _xlpm.Prices, _xlpm.LatestPrice, -1, -1),
    (_xlpm.LatestPrice / _xlpm.PrevPrice) - 1
)</f>
        <v>#REF!</v>
      </c>
      <c r="G7" s="20"/>
      <c r="H7" s="20" t="e" cm="1">
        <f t="array" aca="1" ref="H7" ca="1">_xlfn.LET(
    _xlpm.Dates, INDIRECT("'"&amp;$A7&amp;"'!A:A"),
    _xlpm.Prices, INDIRECT("'"&amp;$A7&amp;"'!E:E"),
    _xlpm.LatestDate, MAX(_xlpm.Dates),
    _xlpm.TargetDate, $U$1,
    _xlpm.LatestPrice, _xlfn.XLOOKUP(_xlpm.LatestDate, _xlpm.Dates, _xlpm.Prices, , 0, -1),
    _xlpm.StartPrice, _xlfn.XLOOKUP(_xlpm.TargetDate, _xlpm.Dates, _xlpm.Prices, _xlpm.LatestPrice, -1, 1),
    (_xlpm.LatestPrice / _xlpm.StartPrice) - 1
)</f>
        <v>#REF!</v>
      </c>
      <c r="X7" s="9">
        <f t="shared" ca="1" si="0"/>
        <v>46085</v>
      </c>
      <c r="Y7" s="20" t="e" cm="1">
        <f t="array" aca="1" ref="Y7" ca="1">IF($X7="", "", _xlfn.LET(
    _xlpm.SheetName, Y$1,
    _xlpm.CurrentDate, $X7,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7" s="20" t="e" cm="1">
        <f t="array" aca="1" ref="Z7" ca="1">IF($X7="", "", _xlfn.LET(
    _xlpm.SheetName, Z$1,
    _xlpm.CurrentDate, $X7,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7" s="20" t="e" cm="1">
        <f t="array" aca="1" ref="AA7" ca="1">IF($X7="", "", _xlfn.LET(
    _xlpm.SheetName, AA$1,
    _xlpm.CurrentDate, $X7,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7" s="20" t="e" cm="1">
        <f t="array" aca="1" ref="AB7" ca="1">IF($X7="", "", _xlfn.LET(
    _xlpm.SheetName, AB$1,
    _xlpm.CurrentDate, $X7,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7" s="20" t="e" cm="1">
        <f t="array" aca="1" ref="AC7" ca="1">IF($X7="", "", _xlfn.LET(
    _xlpm.SheetName, AC$1,
    _xlpm.CurrentDate, $X7,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7" s="20" t="e" cm="1">
        <f t="array" aca="1" ref="AD7" ca="1">IF($X7="", "", _xlfn.LET(
    _xlpm.SheetName, AD$1,
    _xlpm.CurrentDate, $X7,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8" spans="1:30" x14ac:dyDescent="0.2">
      <c r="X8" s="9">
        <f t="shared" ca="1" si="0"/>
        <v>46086</v>
      </c>
      <c r="Y8" s="20" t="e" cm="1">
        <f t="array" aca="1" ref="Y8" ca="1">IF($X8="", "", _xlfn.LET(
    _xlpm.SheetName, Y$1,
    _xlpm.CurrentDate, $X8,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8" s="20" t="e" cm="1">
        <f t="array" aca="1" ref="Z8" ca="1">IF($X8="", "", _xlfn.LET(
    _xlpm.SheetName, Z$1,
    _xlpm.CurrentDate, $X8,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8" s="20" t="e" cm="1">
        <f t="array" aca="1" ref="AA8" ca="1">IF($X8="", "", _xlfn.LET(
    _xlpm.SheetName, AA$1,
    _xlpm.CurrentDate, $X8,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8" s="20" t="e" cm="1">
        <f t="array" aca="1" ref="AB8" ca="1">IF($X8="", "", _xlfn.LET(
    _xlpm.SheetName, AB$1,
    _xlpm.CurrentDate, $X8,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8" s="20" t="e" cm="1">
        <f t="array" aca="1" ref="AC8" ca="1">IF($X8="", "", _xlfn.LET(
    _xlpm.SheetName, AC$1,
    _xlpm.CurrentDate, $X8,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8" s="20" t="e" cm="1">
        <f t="array" aca="1" ref="AD8" ca="1">IF($X8="", "", _xlfn.LET(
    _xlpm.SheetName, AD$1,
    _xlpm.CurrentDate, $X8,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9" spans="1:30" x14ac:dyDescent="0.2">
      <c r="X9" s="9">
        <f t="shared" ca="1" si="0"/>
        <v>46087</v>
      </c>
      <c r="Y9" s="20" t="e" cm="1">
        <f t="array" aca="1" ref="Y9" ca="1">IF($X9="", "", _xlfn.LET(
    _xlpm.SheetName, Y$1,
    _xlpm.CurrentDate, $X9,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9" s="20" t="e" cm="1">
        <f t="array" aca="1" ref="Z9" ca="1">IF($X9="", "", _xlfn.LET(
    _xlpm.SheetName, Z$1,
    _xlpm.CurrentDate, $X9,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9" s="20" t="e" cm="1">
        <f t="array" aca="1" ref="AA9" ca="1">IF($X9="", "", _xlfn.LET(
    _xlpm.SheetName, AA$1,
    _xlpm.CurrentDate, $X9,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9" s="20" t="e" cm="1">
        <f t="array" aca="1" ref="AB9" ca="1">IF($X9="", "", _xlfn.LET(
    _xlpm.SheetName, AB$1,
    _xlpm.CurrentDate, $X9,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9" s="20" t="e" cm="1">
        <f t="array" aca="1" ref="AC9" ca="1">IF($X9="", "", _xlfn.LET(
    _xlpm.SheetName, AC$1,
    _xlpm.CurrentDate, $X9,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9" s="20" t="e" cm="1">
        <f t="array" aca="1" ref="AD9" ca="1">IF($X9="", "", _xlfn.LET(
    _xlpm.SheetName, AD$1,
    _xlpm.CurrentDate, $X9,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10" spans="1:30" x14ac:dyDescent="0.2">
      <c r="X10" s="9">
        <f t="shared" ca="1" si="0"/>
        <v>46088</v>
      </c>
      <c r="Y10" s="20" t="e" cm="1">
        <f t="array" aca="1" ref="Y10" ca="1">IF($X10="", "", _xlfn.LET(
    _xlpm.SheetName, Y$1,
    _xlpm.CurrentDate, $X10,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10" s="20" t="e" cm="1">
        <f t="array" aca="1" ref="Z10" ca="1">IF($X10="", "", _xlfn.LET(
    _xlpm.SheetName, Z$1,
    _xlpm.CurrentDate, $X10,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10" s="20" t="e" cm="1">
        <f t="array" aca="1" ref="AA10" ca="1">IF($X10="", "", _xlfn.LET(
    _xlpm.SheetName, AA$1,
    _xlpm.CurrentDate, $X10,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10" s="20" t="e" cm="1">
        <f t="array" aca="1" ref="AB10" ca="1">IF($X10="", "", _xlfn.LET(
    _xlpm.SheetName, AB$1,
    _xlpm.CurrentDate, $X10,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10" s="20" t="e" cm="1">
        <f t="array" aca="1" ref="AC10" ca="1">IF($X10="", "", _xlfn.LET(
    _xlpm.SheetName, AC$1,
    _xlpm.CurrentDate, $X10,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10" s="20" t="e" cm="1">
        <f t="array" aca="1" ref="AD10" ca="1">IF($X10="", "", _xlfn.LET(
    _xlpm.SheetName, AD$1,
    _xlpm.CurrentDate, $X10,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11" spans="1:30" x14ac:dyDescent="0.2">
      <c r="X11" s="9">
        <f t="shared" ca="1" si="0"/>
        <v>46089</v>
      </c>
      <c r="Y11" s="20" t="e" cm="1">
        <f t="array" aca="1" ref="Y11" ca="1">IF($X11="", "", _xlfn.LET(
    _xlpm.SheetName, Y$1,
    _xlpm.CurrentDate, $X11,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11" s="20" t="e" cm="1">
        <f t="array" aca="1" ref="Z11" ca="1">IF($X11="", "", _xlfn.LET(
    _xlpm.SheetName, Z$1,
    _xlpm.CurrentDate, $X11,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11" s="20" t="e" cm="1">
        <f t="array" aca="1" ref="AA11" ca="1">IF($X11="", "", _xlfn.LET(
    _xlpm.SheetName, AA$1,
    _xlpm.CurrentDate, $X11,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11" s="20" t="e" cm="1">
        <f t="array" aca="1" ref="AB11" ca="1">IF($X11="", "", _xlfn.LET(
    _xlpm.SheetName, AB$1,
    _xlpm.CurrentDate, $X11,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11" s="20" t="e" cm="1">
        <f t="array" aca="1" ref="AC11" ca="1">IF($X11="", "", _xlfn.LET(
    _xlpm.SheetName, AC$1,
    _xlpm.CurrentDate, $X11,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11" s="20" t="e" cm="1">
        <f t="array" aca="1" ref="AD11" ca="1">IF($X11="", "", _xlfn.LET(
    _xlpm.SheetName, AD$1,
    _xlpm.CurrentDate, $X11,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12" spans="1:30" x14ac:dyDescent="0.2">
      <c r="X12" s="9">
        <f t="shared" ca="1" si="0"/>
        <v>46090</v>
      </c>
      <c r="Y12" s="20" t="e" cm="1">
        <f t="array" aca="1" ref="Y12" ca="1">IF($X12="", "", _xlfn.LET(
    _xlpm.SheetName, Y$1,
    _xlpm.CurrentDate, $X12,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12" s="20" t="e" cm="1">
        <f t="array" aca="1" ref="Z12" ca="1">IF($X12="", "", _xlfn.LET(
    _xlpm.SheetName, Z$1,
    _xlpm.CurrentDate, $X12,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12" s="20" t="e" cm="1">
        <f t="array" aca="1" ref="AA12" ca="1">IF($X12="", "", _xlfn.LET(
    _xlpm.SheetName, AA$1,
    _xlpm.CurrentDate, $X12,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12" s="20" t="e" cm="1">
        <f t="array" aca="1" ref="AB12" ca="1">IF($X12="", "", _xlfn.LET(
    _xlpm.SheetName, AB$1,
    _xlpm.CurrentDate, $X12,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12" s="20" t="e" cm="1">
        <f t="array" aca="1" ref="AC12" ca="1">IF($X12="", "", _xlfn.LET(
    _xlpm.SheetName, AC$1,
    _xlpm.CurrentDate, $X12,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12" s="20" t="e" cm="1">
        <f t="array" aca="1" ref="AD12" ca="1">IF($X12="", "", _xlfn.LET(
    _xlpm.SheetName, AD$1,
    _xlpm.CurrentDate, $X12,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13" spans="1:30" x14ac:dyDescent="0.2">
      <c r="X13" s="9">
        <f t="shared" ca="1" si="0"/>
        <v>46091</v>
      </c>
      <c r="Y13" s="20" t="e" cm="1">
        <f t="array" aca="1" ref="Y13" ca="1">IF($X13="", "", _xlfn.LET(
    _xlpm.SheetName, Y$1,
    _xlpm.CurrentDate, $X13,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13" s="20" t="e" cm="1">
        <f t="array" aca="1" ref="Z13" ca="1">IF($X13="", "", _xlfn.LET(
    _xlpm.SheetName, Z$1,
    _xlpm.CurrentDate, $X13,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13" s="20" t="e" cm="1">
        <f t="array" aca="1" ref="AA13" ca="1">IF($X13="", "", _xlfn.LET(
    _xlpm.SheetName, AA$1,
    _xlpm.CurrentDate, $X13,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13" s="20" t="e" cm="1">
        <f t="array" aca="1" ref="AB13" ca="1">IF($X13="", "", _xlfn.LET(
    _xlpm.SheetName, AB$1,
    _xlpm.CurrentDate, $X13,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13" s="20" t="e" cm="1">
        <f t="array" aca="1" ref="AC13" ca="1">IF($X13="", "", _xlfn.LET(
    _xlpm.SheetName, AC$1,
    _xlpm.CurrentDate, $X13,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13" s="20" t="e" cm="1">
        <f t="array" aca="1" ref="AD13" ca="1">IF($X13="", "", _xlfn.LET(
    _xlpm.SheetName, AD$1,
    _xlpm.CurrentDate, $X13,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14" spans="1:30" x14ac:dyDescent="0.2">
      <c r="X14" s="9">
        <f t="shared" ca="1" si="0"/>
        <v>46092</v>
      </c>
      <c r="Y14" s="20" t="e" cm="1">
        <f t="array" aca="1" ref="Y14" ca="1">IF($X14="", "", _xlfn.LET(
    _xlpm.SheetName, Y$1,
    _xlpm.CurrentDate, $X14,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14" s="20" t="e" cm="1">
        <f t="array" aca="1" ref="Z14" ca="1">IF($X14="", "", _xlfn.LET(
    _xlpm.SheetName, Z$1,
    _xlpm.CurrentDate, $X14,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14" s="20" t="e" cm="1">
        <f t="array" aca="1" ref="AA14" ca="1">IF($X14="", "", _xlfn.LET(
    _xlpm.SheetName, AA$1,
    _xlpm.CurrentDate, $X14,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14" s="20" t="e" cm="1">
        <f t="array" aca="1" ref="AB14" ca="1">IF($X14="", "", _xlfn.LET(
    _xlpm.SheetName, AB$1,
    _xlpm.CurrentDate, $X14,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14" s="20" t="e" cm="1">
        <f t="array" aca="1" ref="AC14" ca="1">IF($X14="", "", _xlfn.LET(
    _xlpm.SheetName, AC$1,
    _xlpm.CurrentDate, $X14,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14" s="20" t="e" cm="1">
        <f t="array" aca="1" ref="AD14" ca="1">IF($X14="", "", _xlfn.LET(
    _xlpm.SheetName, AD$1,
    _xlpm.CurrentDate, $X14,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15" spans="1:30" x14ac:dyDescent="0.2">
      <c r="X15" s="9">
        <f t="shared" ca="1" si="0"/>
        <v>46093</v>
      </c>
      <c r="Y15" s="20" t="e" cm="1">
        <f t="array" aca="1" ref="Y15" ca="1">IF($X15="", "", _xlfn.LET(
    _xlpm.SheetName, Y$1,
    _xlpm.CurrentDate, $X15,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15" s="20" t="e" cm="1">
        <f t="array" aca="1" ref="Z15" ca="1">IF($X15="", "", _xlfn.LET(
    _xlpm.SheetName, Z$1,
    _xlpm.CurrentDate, $X15,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15" s="20" t="e" cm="1">
        <f t="array" aca="1" ref="AA15" ca="1">IF($X15="", "", _xlfn.LET(
    _xlpm.SheetName, AA$1,
    _xlpm.CurrentDate, $X15,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15" s="20" t="e" cm="1">
        <f t="array" aca="1" ref="AB15" ca="1">IF($X15="", "", _xlfn.LET(
    _xlpm.SheetName, AB$1,
    _xlpm.CurrentDate, $X15,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15" s="20" t="e" cm="1">
        <f t="array" aca="1" ref="AC15" ca="1">IF($X15="", "", _xlfn.LET(
    _xlpm.SheetName, AC$1,
    _xlpm.CurrentDate, $X15,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15" s="20" t="e" cm="1">
        <f t="array" aca="1" ref="AD15" ca="1">IF($X15="", "", _xlfn.LET(
    _xlpm.SheetName, AD$1,
    _xlpm.CurrentDate, $X15,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16" spans="1:30" x14ac:dyDescent="0.2">
      <c r="X16" s="9">
        <f t="shared" ca="1" si="0"/>
        <v>46094</v>
      </c>
      <c r="Y16" s="20" t="e" cm="1">
        <f t="array" aca="1" ref="Y16" ca="1">IF($X16="", "", _xlfn.LET(
    _xlpm.SheetName, Y$1,
    _xlpm.CurrentDate, $X16,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16" s="20" t="e" cm="1">
        <f t="array" aca="1" ref="Z16" ca="1">IF($X16="", "", _xlfn.LET(
    _xlpm.SheetName, Z$1,
    _xlpm.CurrentDate, $X16,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16" s="20" t="e" cm="1">
        <f t="array" aca="1" ref="AA16" ca="1">IF($X16="", "", _xlfn.LET(
    _xlpm.SheetName, AA$1,
    _xlpm.CurrentDate, $X16,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16" s="20" t="e" cm="1">
        <f t="array" aca="1" ref="AB16" ca="1">IF($X16="", "", _xlfn.LET(
    _xlpm.SheetName, AB$1,
    _xlpm.CurrentDate, $X16,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16" s="20" t="e" cm="1">
        <f t="array" aca="1" ref="AC16" ca="1">IF($X16="", "", _xlfn.LET(
    _xlpm.SheetName, AC$1,
    _xlpm.CurrentDate, $X16,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16" s="20" t="e" cm="1">
        <f t="array" aca="1" ref="AD16" ca="1">IF($X16="", "", _xlfn.LET(
    _xlpm.SheetName, AD$1,
    _xlpm.CurrentDate, $X16,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17" spans="24:30" x14ac:dyDescent="0.2">
      <c r="X17" s="9">
        <f t="shared" ca="1" si="0"/>
        <v>46095</v>
      </c>
      <c r="Y17" s="20" t="e" cm="1">
        <f t="array" aca="1" ref="Y17" ca="1">IF($X17="", "", _xlfn.LET(
    _xlpm.SheetName, Y$1,
    _xlpm.CurrentDate, $X17,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17" s="20" t="e" cm="1">
        <f t="array" aca="1" ref="Z17" ca="1">IF($X17="", "", _xlfn.LET(
    _xlpm.SheetName, Z$1,
    _xlpm.CurrentDate, $X17,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17" s="20" t="e" cm="1">
        <f t="array" aca="1" ref="AA17" ca="1">IF($X17="", "", _xlfn.LET(
    _xlpm.SheetName, AA$1,
    _xlpm.CurrentDate, $X17,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17" s="20" t="e" cm="1">
        <f t="array" aca="1" ref="AB17" ca="1">IF($X17="", "", _xlfn.LET(
    _xlpm.SheetName, AB$1,
    _xlpm.CurrentDate, $X17,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17" s="20" t="e" cm="1">
        <f t="array" aca="1" ref="AC17" ca="1">IF($X17="", "", _xlfn.LET(
    _xlpm.SheetName, AC$1,
    _xlpm.CurrentDate, $X17,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17" s="20" t="e" cm="1">
        <f t="array" aca="1" ref="AD17" ca="1">IF($X17="", "", _xlfn.LET(
    _xlpm.SheetName, AD$1,
    _xlpm.CurrentDate, $X17,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18" spans="24:30" x14ac:dyDescent="0.2">
      <c r="X18" s="9">
        <f t="shared" ca="1" si="0"/>
        <v>46096</v>
      </c>
      <c r="Y18" s="20" t="e" cm="1">
        <f t="array" aca="1" ref="Y18" ca="1">IF($X18="", "", _xlfn.LET(
    _xlpm.SheetName, Y$1,
    _xlpm.CurrentDate, $X18,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18" s="20" t="e" cm="1">
        <f t="array" aca="1" ref="Z18" ca="1">IF($X18="", "", _xlfn.LET(
    _xlpm.SheetName, Z$1,
    _xlpm.CurrentDate, $X18,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18" s="20" t="e" cm="1">
        <f t="array" aca="1" ref="AA18" ca="1">IF($X18="", "", _xlfn.LET(
    _xlpm.SheetName, AA$1,
    _xlpm.CurrentDate, $X18,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18" s="20" t="e" cm="1">
        <f t="array" aca="1" ref="AB18" ca="1">IF($X18="", "", _xlfn.LET(
    _xlpm.SheetName, AB$1,
    _xlpm.CurrentDate, $X18,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18" s="20" t="e" cm="1">
        <f t="array" aca="1" ref="AC18" ca="1">IF($X18="", "", _xlfn.LET(
    _xlpm.SheetName, AC$1,
    _xlpm.CurrentDate, $X18,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18" s="20" t="e" cm="1">
        <f t="array" aca="1" ref="AD18" ca="1">IF($X18="", "", _xlfn.LET(
    _xlpm.SheetName, AD$1,
    _xlpm.CurrentDate, $X18,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19" spans="24:30" x14ac:dyDescent="0.2">
      <c r="X19" s="9">
        <f t="shared" ca="1" si="0"/>
        <v>46097</v>
      </c>
      <c r="Y19" s="20" t="e" cm="1">
        <f t="array" aca="1" ref="Y19" ca="1">IF($X19="", "", _xlfn.LET(
    _xlpm.SheetName, Y$1,
    _xlpm.CurrentDate, $X19,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19" s="20" t="e" cm="1">
        <f t="array" aca="1" ref="Z19" ca="1">IF($X19="", "", _xlfn.LET(
    _xlpm.SheetName, Z$1,
    _xlpm.CurrentDate, $X19,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19" s="20" t="e" cm="1">
        <f t="array" aca="1" ref="AA19" ca="1">IF($X19="", "", _xlfn.LET(
    _xlpm.SheetName, AA$1,
    _xlpm.CurrentDate, $X19,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19" s="20" t="e" cm="1">
        <f t="array" aca="1" ref="AB19" ca="1">IF($X19="", "", _xlfn.LET(
    _xlpm.SheetName, AB$1,
    _xlpm.CurrentDate, $X19,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19" s="20" t="e" cm="1">
        <f t="array" aca="1" ref="AC19" ca="1">IF($X19="", "", _xlfn.LET(
    _xlpm.SheetName, AC$1,
    _xlpm.CurrentDate, $X19,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19" s="20" t="e" cm="1">
        <f t="array" aca="1" ref="AD19" ca="1">IF($X19="", "", _xlfn.LET(
    _xlpm.SheetName, AD$1,
    _xlpm.CurrentDate, $X19,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20" spans="24:30" x14ac:dyDescent="0.2">
      <c r="X20" s="9">
        <f t="shared" ca="1" si="0"/>
        <v>46098</v>
      </c>
      <c r="Y20" s="20" t="e" cm="1">
        <f t="array" aca="1" ref="Y20" ca="1">IF($X20="", "", _xlfn.LET(
    _xlpm.SheetName, Y$1,
    _xlpm.CurrentDate, $X20,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20" s="20" t="e" cm="1">
        <f t="array" aca="1" ref="Z20" ca="1">IF($X20="", "", _xlfn.LET(
    _xlpm.SheetName, Z$1,
    _xlpm.CurrentDate, $X20,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20" s="20" t="e" cm="1">
        <f t="array" aca="1" ref="AA20" ca="1">IF($X20="", "", _xlfn.LET(
    _xlpm.SheetName, AA$1,
    _xlpm.CurrentDate, $X20,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20" s="20" t="e" cm="1">
        <f t="array" aca="1" ref="AB20" ca="1">IF($X20="", "", _xlfn.LET(
    _xlpm.SheetName, AB$1,
    _xlpm.CurrentDate, $X20,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20" s="20" t="e" cm="1">
        <f t="array" aca="1" ref="AC20" ca="1">IF($X20="", "", _xlfn.LET(
    _xlpm.SheetName, AC$1,
    _xlpm.CurrentDate, $X20,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20" s="20" t="e" cm="1">
        <f t="array" aca="1" ref="AD20" ca="1">IF($X20="", "", _xlfn.LET(
    _xlpm.SheetName, AD$1,
    _xlpm.CurrentDate, $X20,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21" spans="24:30" x14ac:dyDescent="0.2">
      <c r="X21" s="9">
        <f t="shared" ca="1" si="0"/>
        <v>46099</v>
      </c>
      <c r="Y21" s="20" t="e" cm="1">
        <f t="array" aca="1" ref="Y21" ca="1">IF($X21="", "", _xlfn.LET(
    _xlpm.SheetName, Y$1,
    _xlpm.CurrentDate, $X21,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21" s="20" t="e" cm="1">
        <f t="array" aca="1" ref="Z21" ca="1">IF($X21="", "", _xlfn.LET(
    _xlpm.SheetName, Z$1,
    _xlpm.CurrentDate, $X21,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21" s="20" t="e" cm="1">
        <f t="array" aca="1" ref="AA21" ca="1">IF($X21="", "", _xlfn.LET(
    _xlpm.SheetName, AA$1,
    _xlpm.CurrentDate, $X21,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21" s="20" t="e" cm="1">
        <f t="array" aca="1" ref="AB21" ca="1">IF($X21="", "", _xlfn.LET(
    _xlpm.SheetName, AB$1,
    _xlpm.CurrentDate, $X21,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21" s="20" t="e" cm="1">
        <f t="array" aca="1" ref="AC21" ca="1">IF($X21="", "", _xlfn.LET(
    _xlpm.SheetName, AC$1,
    _xlpm.CurrentDate, $X21,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21" s="20" t="e" cm="1">
        <f t="array" aca="1" ref="AD21" ca="1">IF($X21="", "", _xlfn.LET(
    _xlpm.SheetName, AD$1,
    _xlpm.CurrentDate, $X21,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22" spans="24:30" x14ac:dyDescent="0.2">
      <c r="X22" s="9">
        <f t="shared" ca="1" si="0"/>
        <v>46100</v>
      </c>
      <c r="Y22" s="20" t="e" cm="1">
        <f t="array" aca="1" ref="Y22" ca="1">IF($X22="", "", _xlfn.LET(
    _xlpm.SheetName, Y$1,
    _xlpm.CurrentDate, $X22,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22" s="20" t="e" cm="1">
        <f t="array" aca="1" ref="Z22" ca="1">IF($X22="", "", _xlfn.LET(
    _xlpm.SheetName, Z$1,
    _xlpm.CurrentDate, $X22,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22" s="20" t="e" cm="1">
        <f t="array" aca="1" ref="AA22" ca="1">IF($X22="", "", _xlfn.LET(
    _xlpm.SheetName, AA$1,
    _xlpm.CurrentDate, $X22,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22" s="20" t="e" cm="1">
        <f t="array" aca="1" ref="AB22" ca="1">IF($X22="", "", _xlfn.LET(
    _xlpm.SheetName, AB$1,
    _xlpm.CurrentDate, $X22,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22" s="20" t="e" cm="1">
        <f t="array" aca="1" ref="AC22" ca="1">IF($X22="", "", _xlfn.LET(
    _xlpm.SheetName, AC$1,
    _xlpm.CurrentDate, $X22,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22" s="20" t="e" cm="1">
        <f t="array" aca="1" ref="AD22" ca="1">IF($X22="", "", _xlfn.LET(
    _xlpm.SheetName, AD$1,
    _xlpm.CurrentDate, $X22,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23" spans="24:30" x14ac:dyDescent="0.2">
      <c r="X23" s="9">
        <f t="shared" ca="1" si="0"/>
        <v>46101</v>
      </c>
      <c r="Y23" s="20" t="e" cm="1">
        <f t="array" aca="1" ref="Y23" ca="1">IF($X23="", "", _xlfn.LET(
    _xlpm.SheetName, Y$1,
    _xlpm.CurrentDate, $X23,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23" s="20" t="e" cm="1">
        <f t="array" aca="1" ref="Z23" ca="1">IF($X23="", "", _xlfn.LET(
    _xlpm.SheetName, Z$1,
    _xlpm.CurrentDate, $X23,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23" s="20" t="e" cm="1">
        <f t="array" aca="1" ref="AA23" ca="1">IF($X23="", "", _xlfn.LET(
    _xlpm.SheetName, AA$1,
    _xlpm.CurrentDate, $X23,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23" s="20" t="e" cm="1">
        <f t="array" aca="1" ref="AB23" ca="1">IF($X23="", "", _xlfn.LET(
    _xlpm.SheetName, AB$1,
    _xlpm.CurrentDate, $X23,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23" s="20" t="e" cm="1">
        <f t="array" aca="1" ref="AC23" ca="1">IF($X23="", "", _xlfn.LET(
    _xlpm.SheetName, AC$1,
    _xlpm.CurrentDate, $X23,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23" s="20" t="e" cm="1">
        <f t="array" aca="1" ref="AD23" ca="1">IF($X23="", "", _xlfn.LET(
    _xlpm.SheetName, AD$1,
    _xlpm.CurrentDate, $X23,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24" spans="24:30" x14ac:dyDescent="0.2">
      <c r="X24" s="9">
        <f t="shared" ca="1" si="0"/>
        <v>46102</v>
      </c>
      <c r="Y24" s="20" t="e" cm="1">
        <f t="array" aca="1" ref="Y24" ca="1">IF($X24="", "", _xlfn.LET(
    _xlpm.SheetName, Y$1,
    _xlpm.CurrentDate, $X24,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24" s="20" t="e" cm="1">
        <f t="array" aca="1" ref="Z24" ca="1">IF($X24="", "", _xlfn.LET(
    _xlpm.SheetName, Z$1,
    _xlpm.CurrentDate, $X24,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24" s="20" t="e" cm="1">
        <f t="array" aca="1" ref="AA24" ca="1">IF($X24="", "", _xlfn.LET(
    _xlpm.SheetName, AA$1,
    _xlpm.CurrentDate, $X24,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24" s="20" t="e" cm="1">
        <f t="array" aca="1" ref="AB24" ca="1">IF($X24="", "", _xlfn.LET(
    _xlpm.SheetName, AB$1,
    _xlpm.CurrentDate, $X24,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24" s="20" t="e" cm="1">
        <f t="array" aca="1" ref="AC24" ca="1">IF($X24="", "", _xlfn.LET(
    _xlpm.SheetName, AC$1,
    _xlpm.CurrentDate, $X24,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24" s="20" t="e" cm="1">
        <f t="array" aca="1" ref="AD24" ca="1">IF($X24="", "", _xlfn.LET(
    _xlpm.SheetName, AD$1,
    _xlpm.CurrentDate, $X24,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25" spans="24:30" x14ac:dyDescent="0.2">
      <c r="X25" s="9">
        <f t="shared" ca="1" si="0"/>
        <v>46103</v>
      </c>
      <c r="Y25" s="20" t="e" cm="1">
        <f t="array" aca="1" ref="Y25" ca="1">IF($X25="", "", _xlfn.LET(
    _xlpm.SheetName, Y$1,
    _xlpm.CurrentDate, $X25,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25" s="20" t="e" cm="1">
        <f t="array" aca="1" ref="Z25" ca="1">IF($X25="", "", _xlfn.LET(
    _xlpm.SheetName, Z$1,
    _xlpm.CurrentDate, $X25,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25" s="20" t="e" cm="1">
        <f t="array" aca="1" ref="AA25" ca="1">IF($X25="", "", _xlfn.LET(
    _xlpm.SheetName, AA$1,
    _xlpm.CurrentDate, $X25,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25" s="20" t="e" cm="1">
        <f t="array" aca="1" ref="AB25" ca="1">IF($X25="", "", _xlfn.LET(
    _xlpm.SheetName, AB$1,
    _xlpm.CurrentDate, $X25,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25" s="20" t="e" cm="1">
        <f t="array" aca="1" ref="AC25" ca="1">IF($X25="", "", _xlfn.LET(
    _xlpm.SheetName, AC$1,
    _xlpm.CurrentDate, $X25,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25" s="20" t="e" cm="1">
        <f t="array" aca="1" ref="AD25" ca="1">IF($X25="", "", _xlfn.LET(
    _xlpm.SheetName, AD$1,
    _xlpm.CurrentDate, $X25,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26" spans="24:30" x14ac:dyDescent="0.2">
      <c r="X26" s="9">
        <f t="shared" ca="1" si="0"/>
        <v>46104</v>
      </c>
      <c r="Y26" s="20" t="e" cm="1">
        <f t="array" aca="1" ref="Y26" ca="1">IF($X26="", "", _xlfn.LET(
    _xlpm.SheetName, Y$1,
    _xlpm.CurrentDate, $X26,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26" s="20" t="e" cm="1">
        <f t="array" aca="1" ref="Z26" ca="1">IF($X26="", "", _xlfn.LET(
    _xlpm.SheetName, Z$1,
    _xlpm.CurrentDate, $X26,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26" s="20" t="e" cm="1">
        <f t="array" aca="1" ref="AA26" ca="1">IF($X26="", "", _xlfn.LET(
    _xlpm.SheetName, AA$1,
    _xlpm.CurrentDate, $X26,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26" s="20" t="e" cm="1">
        <f t="array" aca="1" ref="AB26" ca="1">IF($X26="", "", _xlfn.LET(
    _xlpm.SheetName, AB$1,
    _xlpm.CurrentDate, $X26,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26" s="20" t="e" cm="1">
        <f t="array" aca="1" ref="AC26" ca="1">IF($X26="", "", _xlfn.LET(
    _xlpm.SheetName, AC$1,
    _xlpm.CurrentDate, $X26,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26" s="20" t="e" cm="1">
        <f t="array" aca="1" ref="AD26" ca="1">IF($X26="", "", _xlfn.LET(
    _xlpm.SheetName, AD$1,
    _xlpm.CurrentDate, $X26,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27" spans="24:30" x14ac:dyDescent="0.2">
      <c r="X27" s="9">
        <f t="shared" ca="1" si="0"/>
        <v>46105</v>
      </c>
      <c r="Y27" s="20" t="e" cm="1">
        <f t="array" aca="1" ref="Y27" ca="1">IF($X27="", "", _xlfn.LET(
    _xlpm.SheetName, Y$1,
    _xlpm.CurrentDate, $X27,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27" s="20" t="e" cm="1">
        <f t="array" aca="1" ref="Z27" ca="1">IF($X27="", "", _xlfn.LET(
    _xlpm.SheetName, Z$1,
    _xlpm.CurrentDate, $X27,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27" s="20" t="e" cm="1">
        <f t="array" aca="1" ref="AA27" ca="1">IF($X27="", "", _xlfn.LET(
    _xlpm.SheetName, AA$1,
    _xlpm.CurrentDate, $X27,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27" s="20" t="e" cm="1">
        <f t="array" aca="1" ref="AB27" ca="1">IF($X27="", "", _xlfn.LET(
    _xlpm.SheetName, AB$1,
    _xlpm.CurrentDate, $X27,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27" s="20" t="e" cm="1">
        <f t="array" aca="1" ref="AC27" ca="1">IF($X27="", "", _xlfn.LET(
    _xlpm.SheetName, AC$1,
    _xlpm.CurrentDate, $X27,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27" s="20" t="e" cm="1">
        <f t="array" aca="1" ref="AD27" ca="1">IF($X27="", "", _xlfn.LET(
    _xlpm.SheetName, AD$1,
    _xlpm.CurrentDate, $X27,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28" spans="24:30" x14ac:dyDescent="0.2">
      <c r="X28" s="9">
        <f t="shared" ca="1" si="0"/>
        <v>46106</v>
      </c>
      <c r="Y28" s="20" t="e" cm="1">
        <f t="array" aca="1" ref="Y28" ca="1">IF($X28="", "", _xlfn.LET(
    _xlpm.SheetName, Y$1,
    _xlpm.CurrentDate, $X28,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28" s="20" t="e" cm="1">
        <f t="array" aca="1" ref="Z28" ca="1">IF($X28="", "", _xlfn.LET(
    _xlpm.SheetName, Z$1,
    _xlpm.CurrentDate, $X28,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28" s="20" t="e" cm="1">
        <f t="array" aca="1" ref="AA28" ca="1">IF($X28="", "", _xlfn.LET(
    _xlpm.SheetName, AA$1,
    _xlpm.CurrentDate, $X28,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28" s="20" t="e" cm="1">
        <f t="array" aca="1" ref="AB28" ca="1">IF($X28="", "", _xlfn.LET(
    _xlpm.SheetName, AB$1,
    _xlpm.CurrentDate, $X28,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28" s="20" t="e" cm="1">
        <f t="array" aca="1" ref="AC28" ca="1">IF($X28="", "", _xlfn.LET(
    _xlpm.SheetName, AC$1,
    _xlpm.CurrentDate, $X28,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28" s="20" t="e" cm="1">
        <f t="array" aca="1" ref="AD28" ca="1">IF($X28="", "", _xlfn.LET(
    _xlpm.SheetName, AD$1,
    _xlpm.CurrentDate, $X28,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29" spans="24:30" x14ac:dyDescent="0.2">
      <c r="X29" s="9">
        <f t="shared" ca="1" si="0"/>
        <v>46107</v>
      </c>
      <c r="Y29" s="20" t="e" cm="1">
        <f t="array" aca="1" ref="Y29" ca="1">IF($X29="", "", _xlfn.LET(
    _xlpm.SheetName, Y$1,
    _xlpm.CurrentDate, $X29,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29" s="20" t="e" cm="1">
        <f t="array" aca="1" ref="Z29" ca="1">IF($X29="", "", _xlfn.LET(
    _xlpm.SheetName, Z$1,
    _xlpm.CurrentDate, $X29,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29" s="20" t="e" cm="1">
        <f t="array" aca="1" ref="AA29" ca="1">IF($X29="", "", _xlfn.LET(
    _xlpm.SheetName, AA$1,
    _xlpm.CurrentDate, $X29,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29" s="20" t="e" cm="1">
        <f t="array" aca="1" ref="AB29" ca="1">IF($X29="", "", _xlfn.LET(
    _xlpm.SheetName, AB$1,
    _xlpm.CurrentDate, $X29,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29" s="20" t="e" cm="1">
        <f t="array" aca="1" ref="AC29" ca="1">IF($X29="", "", _xlfn.LET(
    _xlpm.SheetName, AC$1,
    _xlpm.CurrentDate, $X29,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29" s="20" t="e" cm="1">
        <f t="array" aca="1" ref="AD29" ca="1">IF($X29="", "", _xlfn.LET(
    _xlpm.SheetName, AD$1,
    _xlpm.CurrentDate, $X29,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30" spans="24:30" x14ac:dyDescent="0.2">
      <c r="X30" s="9">
        <f t="shared" ca="1" si="0"/>
        <v>46108</v>
      </c>
      <c r="Y30" s="20" t="e" cm="1">
        <f t="array" aca="1" ref="Y30" ca="1">IF($X30="", "", _xlfn.LET(
    _xlpm.SheetName, Y$1,
    _xlpm.CurrentDate, $X30,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Z30" s="20" t="e" cm="1">
        <f t="array" aca="1" ref="Z30" ca="1">IF($X30="", "", _xlfn.LET(
    _xlpm.SheetName, Z$1,
    _xlpm.CurrentDate, $X30,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A30" s="20" t="e" cm="1">
        <f t="array" aca="1" ref="AA30" ca="1">IF($X30="", "", _xlfn.LET(
    _xlpm.SheetName, AA$1,
    _xlpm.CurrentDate, $X30,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B30" s="20" t="e" cm="1">
        <f t="array" aca="1" ref="AB30" ca="1">IF($X30="", "", _xlfn.LET(
    _xlpm.SheetName, AB$1,
    _xlpm.CurrentDate, $X30,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C30" s="20" t="e" cm="1">
        <f t="array" aca="1" ref="AC30" ca="1">IF($X30="", "", _xlfn.LET(
    _xlpm.SheetName, AC$1,
    _xlpm.CurrentDate, $X30,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  <c r="AD30" s="20" t="e" cm="1">
        <f t="array" aca="1" ref="AD30" ca="1">IF($X30="", "", _xlfn.LET(
    _xlpm.SheetName, AD$1,
    _xlpm.CurrentDate, $X30,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>#REF!</v>
      </c>
    </row>
    <row r="31" spans="24:30" x14ac:dyDescent="0.2">
      <c r="X31" s="9" t="str">
        <f t="shared" ca="1" si="0"/>
        <v/>
      </c>
      <c r="Y31" s="20" t="str" cm="1">
        <f t="array" aca="1" ref="Y31" ca="1">IF($X31="", "", _xlfn.LET(
    _xlpm.SheetName, Y$1,
    _xlpm.CurrentDate, $X31,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1" s="20" t="str" cm="1">
        <f t="array" aca="1" ref="Z31" ca="1">IF($X31="", "", _xlfn.LET(
    _xlpm.SheetName, Z$1,
    _xlpm.CurrentDate, $X31,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1" s="20" t="str" cm="1">
        <f t="array" aca="1" ref="AA31" ca="1">IF($X31="", "", _xlfn.LET(
    _xlpm.SheetName, AA$1,
    _xlpm.CurrentDate, $X31,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1" s="20" t="str" cm="1">
        <f t="array" aca="1" ref="AB31" ca="1">IF($X31="", "", _xlfn.LET(
    _xlpm.SheetName, AB$1,
    _xlpm.CurrentDate, $X31,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1" s="20" t="str" cm="1">
        <f t="array" aca="1" ref="AC31" ca="1">IF($X31="", "", _xlfn.LET(
    _xlpm.SheetName, AC$1,
    _xlpm.CurrentDate, $X31,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1" s="20" t="str" cm="1">
        <f t="array" aca="1" ref="AD31" ca="1">IF($X31="", "", _xlfn.LET(
    _xlpm.SheetName, AD$1,
    _xlpm.CurrentDate, $X31,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2" spans="24:30" x14ac:dyDescent="0.2">
      <c r="X32" s="9" t="str">
        <f t="shared" ca="1" si="0"/>
        <v/>
      </c>
      <c r="Y32" s="20" t="str" cm="1">
        <f t="array" aca="1" ref="Y32" ca="1">IF($X32="", "", _xlfn.LET(
    _xlpm.SheetName, Y$1,
    _xlpm.CurrentDate, $X32,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2" s="20" t="str" cm="1">
        <f t="array" aca="1" ref="Z32" ca="1">IF($X32="", "", _xlfn.LET(
    _xlpm.SheetName, Z$1,
    _xlpm.CurrentDate, $X32,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2" s="20" t="str" cm="1">
        <f t="array" aca="1" ref="AA32" ca="1">IF($X32="", "", _xlfn.LET(
    _xlpm.SheetName, AA$1,
    _xlpm.CurrentDate, $X32,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2" s="20" t="str" cm="1">
        <f t="array" aca="1" ref="AB32" ca="1">IF($X32="", "", _xlfn.LET(
    _xlpm.SheetName, AB$1,
    _xlpm.CurrentDate, $X32,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2" s="20" t="str" cm="1">
        <f t="array" aca="1" ref="AC32" ca="1">IF($X32="", "", _xlfn.LET(
    _xlpm.SheetName, AC$1,
    _xlpm.CurrentDate, $X32,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2" s="20" t="str" cm="1">
        <f t="array" aca="1" ref="AD32" ca="1">IF($X32="", "", _xlfn.LET(
    _xlpm.SheetName, AD$1,
    _xlpm.CurrentDate, $X32,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3" spans="24:30" x14ac:dyDescent="0.2">
      <c r="X33" s="9" t="str">
        <f t="shared" ca="1" si="0"/>
        <v/>
      </c>
      <c r="Y33" s="20" t="str" cm="1">
        <f t="array" aca="1" ref="Y33" ca="1">IF($X33="", "", _xlfn.LET(
    _xlpm.SheetName, Y$1,
    _xlpm.CurrentDate, $X33,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3" s="20" t="str" cm="1">
        <f t="array" aca="1" ref="Z33" ca="1">IF($X33="", "", _xlfn.LET(
    _xlpm.SheetName, Z$1,
    _xlpm.CurrentDate, $X33,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3" s="20" t="str" cm="1">
        <f t="array" aca="1" ref="AA33" ca="1">IF($X33="", "", _xlfn.LET(
    _xlpm.SheetName, AA$1,
    _xlpm.CurrentDate, $X33,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3" s="20" t="str" cm="1">
        <f t="array" aca="1" ref="AB33" ca="1">IF($X33="", "", _xlfn.LET(
    _xlpm.SheetName, AB$1,
    _xlpm.CurrentDate, $X33,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3" s="20" t="str" cm="1">
        <f t="array" aca="1" ref="AC33" ca="1">IF($X33="", "", _xlfn.LET(
    _xlpm.SheetName, AC$1,
    _xlpm.CurrentDate, $X33,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3" s="20" t="str" cm="1">
        <f t="array" aca="1" ref="AD33" ca="1">IF($X33="", "", _xlfn.LET(
    _xlpm.SheetName, AD$1,
    _xlpm.CurrentDate, $X33,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4" spans="24:30" x14ac:dyDescent="0.2">
      <c r="X34" s="9" t="str">
        <f t="shared" ca="1" si="0"/>
        <v/>
      </c>
      <c r="Y34" s="20" t="str" cm="1">
        <f t="array" aca="1" ref="Y34" ca="1">IF($X34="", "", _xlfn.LET(
    _xlpm.SheetName, Y$1,
    _xlpm.CurrentDate, $X34,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4" s="20" t="str" cm="1">
        <f t="array" aca="1" ref="Z34" ca="1">IF($X34="", "", _xlfn.LET(
    _xlpm.SheetName, Z$1,
    _xlpm.CurrentDate, $X34,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4" s="20" t="str" cm="1">
        <f t="array" aca="1" ref="AA34" ca="1">IF($X34="", "", _xlfn.LET(
    _xlpm.SheetName, AA$1,
    _xlpm.CurrentDate, $X34,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4" s="20" t="str" cm="1">
        <f t="array" aca="1" ref="AB34" ca="1">IF($X34="", "", _xlfn.LET(
    _xlpm.SheetName, AB$1,
    _xlpm.CurrentDate, $X34,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4" s="20" t="str" cm="1">
        <f t="array" aca="1" ref="AC34" ca="1">IF($X34="", "", _xlfn.LET(
    _xlpm.SheetName, AC$1,
    _xlpm.CurrentDate, $X34,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4" s="20" t="str" cm="1">
        <f t="array" aca="1" ref="AD34" ca="1">IF($X34="", "", _xlfn.LET(
    _xlpm.SheetName, AD$1,
    _xlpm.CurrentDate, $X34,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5" spans="24:30" x14ac:dyDescent="0.2">
      <c r="X35" s="9" t="str">
        <f t="shared" ca="1" si="0"/>
        <v/>
      </c>
      <c r="Y35" s="20" t="str" cm="1">
        <f t="array" aca="1" ref="Y35" ca="1">IF($X35="", "", _xlfn.LET(
    _xlpm.SheetName, Y$1,
    _xlpm.CurrentDate, $X35,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5" s="20" t="str" cm="1">
        <f t="array" aca="1" ref="Z35" ca="1">IF($X35="", "", _xlfn.LET(
    _xlpm.SheetName, Z$1,
    _xlpm.CurrentDate, $X35,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5" s="20" t="str" cm="1">
        <f t="array" aca="1" ref="AA35" ca="1">IF($X35="", "", _xlfn.LET(
    _xlpm.SheetName, AA$1,
    _xlpm.CurrentDate, $X35,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5" s="20" t="str" cm="1">
        <f t="array" aca="1" ref="AB35" ca="1">IF($X35="", "", _xlfn.LET(
    _xlpm.SheetName, AB$1,
    _xlpm.CurrentDate, $X35,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5" s="20" t="str" cm="1">
        <f t="array" aca="1" ref="AC35" ca="1">IF($X35="", "", _xlfn.LET(
    _xlpm.SheetName, AC$1,
    _xlpm.CurrentDate, $X35,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5" s="20" t="str" cm="1">
        <f t="array" aca="1" ref="AD35" ca="1">IF($X35="", "", _xlfn.LET(
    _xlpm.SheetName, AD$1,
    _xlpm.CurrentDate, $X35,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6" spans="24:30" x14ac:dyDescent="0.2">
      <c r="X36" s="9" t="str">
        <f t="shared" ca="1" si="0"/>
        <v/>
      </c>
      <c r="Y36" s="20" t="str" cm="1">
        <f t="array" aca="1" ref="Y36" ca="1">IF($X36="", "", _xlfn.LET(
    _xlpm.SheetName, Y$1,
    _xlpm.CurrentDate, $X36,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6" s="20" t="str" cm="1">
        <f t="array" aca="1" ref="Z36" ca="1">IF($X36="", "", _xlfn.LET(
    _xlpm.SheetName, Z$1,
    _xlpm.CurrentDate, $X36,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6" s="20" t="str" cm="1">
        <f t="array" aca="1" ref="AA36" ca="1">IF($X36="", "", _xlfn.LET(
    _xlpm.SheetName, AA$1,
    _xlpm.CurrentDate, $X36,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6" s="20" t="str" cm="1">
        <f t="array" aca="1" ref="AB36" ca="1">IF($X36="", "", _xlfn.LET(
    _xlpm.SheetName, AB$1,
    _xlpm.CurrentDate, $X36,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6" s="20" t="str" cm="1">
        <f t="array" aca="1" ref="AC36" ca="1">IF($X36="", "", _xlfn.LET(
    _xlpm.SheetName, AC$1,
    _xlpm.CurrentDate, $X36,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6" s="20" t="str" cm="1">
        <f t="array" aca="1" ref="AD36" ca="1">IF($X36="", "", _xlfn.LET(
    _xlpm.SheetName, AD$1,
    _xlpm.CurrentDate, $X36,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7" spans="24:30" x14ac:dyDescent="0.2">
      <c r="X37" s="9" t="str">
        <f t="shared" ca="1" si="0"/>
        <v/>
      </c>
      <c r="Y37" s="20" t="str" cm="1">
        <f t="array" aca="1" ref="Y37" ca="1">IF($X37="", "", _xlfn.LET(
    _xlpm.SheetName, Y$1,
    _xlpm.CurrentDate, $X37,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7" s="20" t="str" cm="1">
        <f t="array" aca="1" ref="Z37" ca="1">IF($X37="", "", _xlfn.LET(
    _xlpm.SheetName, Z$1,
    _xlpm.CurrentDate, $X37,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7" s="20" t="str" cm="1">
        <f t="array" aca="1" ref="AA37" ca="1">IF($X37="", "", _xlfn.LET(
    _xlpm.SheetName, AA$1,
    _xlpm.CurrentDate, $X37,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7" s="20" t="str" cm="1">
        <f t="array" aca="1" ref="AB37" ca="1">IF($X37="", "", _xlfn.LET(
    _xlpm.SheetName, AB$1,
    _xlpm.CurrentDate, $X37,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7" s="20" t="str" cm="1">
        <f t="array" aca="1" ref="AC37" ca="1">IF($X37="", "", _xlfn.LET(
    _xlpm.SheetName, AC$1,
    _xlpm.CurrentDate, $X37,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7" s="20" t="str" cm="1">
        <f t="array" aca="1" ref="AD37" ca="1">IF($X37="", "", _xlfn.LET(
    _xlpm.SheetName, AD$1,
    _xlpm.CurrentDate, $X37,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8" spans="24:30" x14ac:dyDescent="0.2">
      <c r="X38" s="9" t="str">
        <f t="shared" ca="1" si="0"/>
        <v/>
      </c>
      <c r="Y38" s="20" t="str" cm="1">
        <f t="array" aca="1" ref="Y38" ca="1">IF($X38="", "", _xlfn.LET(
    _xlpm.SheetName, Y$1,
    _xlpm.CurrentDate, $X38,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8" s="20" t="str" cm="1">
        <f t="array" aca="1" ref="Z38" ca="1">IF($X38="", "", _xlfn.LET(
    _xlpm.SheetName, Z$1,
    _xlpm.CurrentDate, $X38,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8" s="20" t="str" cm="1">
        <f t="array" aca="1" ref="AA38" ca="1">IF($X38="", "", _xlfn.LET(
    _xlpm.SheetName, AA$1,
    _xlpm.CurrentDate, $X38,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8" s="20" t="str" cm="1">
        <f t="array" aca="1" ref="AB38" ca="1">IF($X38="", "", _xlfn.LET(
    _xlpm.SheetName, AB$1,
    _xlpm.CurrentDate, $X38,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8" s="20" t="str" cm="1">
        <f t="array" aca="1" ref="AC38" ca="1">IF($X38="", "", _xlfn.LET(
    _xlpm.SheetName, AC$1,
    _xlpm.CurrentDate, $X38,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8" s="20" t="str" cm="1">
        <f t="array" aca="1" ref="AD38" ca="1">IF($X38="", "", _xlfn.LET(
    _xlpm.SheetName, AD$1,
    _xlpm.CurrentDate, $X38,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9" spans="24:30" x14ac:dyDescent="0.2">
      <c r="X39" s="9" t="str">
        <f t="shared" ca="1" si="0"/>
        <v/>
      </c>
      <c r="Y39" s="20" t="str" cm="1">
        <f t="array" aca="1" ref="Y39" ca="1">IF($X39="", "", _xlfn.LET(
    _xlpm.SheetName, Y$1,
    _xlpm.CurrentDate, $X39,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9" s="20" t="str" cm="1">
        <f t="array" aca="1" ref="Z39" ca="1">IF($X39="", "", _xlfn.LET(
    _xlpm.SheetName, Z$1,
    _xlpm.CurrentDate, $X39,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9" s="20" t="str" cm="1">
        <f t="array" aca="1" ref="AA39" ca="1">IF($X39="", "", _xlfn.LET(
    _xlpm.SheetName, AA$1,
    _xlpm.CurrentDate, $X39,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9" s="20" t="str" cm="1">
        <f t="array" aca="1" ref="AB39" ca="1">IF($X39="", "", _xlfn.LET(
    _xlpm.SheetName, AB$1,
    _xlpm.CurrentDate, $X39,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9" s="20" t="str" cm="1">
        <f t="array" aca="1" ref="AC39" ca="1">IF($X39="", "", _xlfn.LET(
    _xlpm.SheetName, AC$1,
    _xlpm.CurrentDate, $X39,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9" s="20" t="str" cm="1">
        <f t="array" aca="1" ref="AD39" ca="1">IF($X39="", "", _xlfn.LET(
    _xlpm.SheetName, AD$1,
    _xlpm.CurrentDate, $X39,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40" spans="24:30" x14ac:dyDescent="0.2">
      <c r="X40" s="9" t="str">
        <f t="shared" ca="1" si="0"/>
        <v/>
      </c>
      <c r="Y40" s="20" t="str" cm="1">
        <f t="array" aca="1" ref="Y40" ca="1">IF($X40="", "", _xlfn.LET(
    _xlpm.SheetName, Y$1,
    _xlpm.CurrentDate, $X40,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40" s="20" t="str" cm="1">
        <f t="array" aca="1" ref="Z40" ca="1">IF($X40="", "", _xlfn.LET(
    _xlpm.SheetName, Z$1,
    _xlpm.CurrentDate, $X40,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40" s="20" t="str" cm="1">
        <f t="array" aca="1" ref="AA40" ca="1">IF($X40="", "", _xlfn.LET(
    _xlpm.SheetName, AA$1,
    _xlpm.CurrentDate, $X40,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40" s="20" t="str" cm="1">
        <f t="array" aca="1" ref="AB40" ca="1">IF($X40="", "", _xlfn.LET(
    _xlpm.SheetName, AB$1,
    _xlpm.CurrentDate, $X40,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40" s="20" t="str" cm="1">
        <f t="array" aca="1" ref="AC40" ca="1">IF($X40="", "", _xlfn.LET(
    _xlpm.SheetName, AC$1,
    _xlpm.CurrentDate, $X40,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40" s="20" t="str" cm="1">
        <f t="array" aca="1" ref="AD40" ca="1">IF($X40="", "", _xlfn.LET(
    _xlpm.SheetName, AD$1,
    _xlpm.CurrentDate, $X40,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41" spans="24:30" x14ac:dyDescent="0.2">
      <c r="X41" s="9" t="str">
        <f t="shared" ca="1" si="0"/>
        <v/>
      </c>
      <c r="Y41" s="20" t="str" cm="1">
        <f t="array" aca="1" ref="Y41" ca="1">IF($X41="", "", _xlfn.LET(
    _xlpm.SheetName, Y$1,
    _xlpm.CurrentDate, $X41,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41" s="20" t="str" cm="1">
        <f t="array" aca="1" ref="Z41" ca="1">IF($X41="", "", _xlfn.LET(
    _xlpm.SheetName, Z$1,
    _xlpm.CurrentDate, $X41,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41" s="20" t="str" cm="1">
        <f t="array" aca="1" ref="AA41" ca="1">IF($X41="", "", _xlfn.LET(
    _xlpm.SheetName, AA$1,
    _xlpm.CurrentDate, $X41,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41" s="20" t="str" cm="1">
        <f t="array" aca="1" ref="AB41" ca="1">IF($X41="", "", _xlfn.LET(
    _xlpm.SheetName, AB$1,
    _xlpm.CurrentDate, $X41,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41" s="20" t="str" cm="1">
        <f t="array" aca="1" ref="AC41" ca="1">IF($X41="", "", _xlfn.LET(
    _xlpm.SheetName, AC$1,
    _xlpm.CurrentDate, $X41,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41" s="20" t="str" cm="1">
        <f t="array" aca="1" ref="AD41" ca="1">IF($X41="", "", _xlfn.LET(
    _xlpm.SheetName, AD$1,
    _xlpm.CurrentDate, $X41,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42" spans="24:30" x14ac:dyDescent="0.2">
      <c r="X42" s="9" t="str">
        <f t="shared" ca="1" si="0"/>
        <v/>
      </c>
      <c r="Y42" s="20" t="str" cm="1">
        <f t="array" aca="1" ref="Y42" ca="1">IF($X42="", "", _xlfn.LET(
    _xlpm.SheetName, Y$1,
    _xlpm.CurrentDate, $X42,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42" s="20" t="str" cm="1">
        <f t="array" aca="1" ref="Z42" ca="1">IF($X42="", "", _xlfn.LET(
    _xlpm.SheetName, Z$1,
    _xlpm.CurrentDate, $X42,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42" s="20" t="str" cm="1">
        <f t="array" aca="1" ref="AA42" ca="1">IF($X42="", "", _xlfn.LET(
    _xlpm.SheetName, AA$1,
    _xlpm.CurrentDate, $X42,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42" s="20" t="str" cm="1">
        <f t="array" aca="1" ref="AB42" ca="1">IF($X42="", "", _xlfn.LET(
    _xlpm.SheetName, AB$1,
    _xlpm.CurrentDate, $X42,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42" s="20" t="str" cm="1">
        <f t="array" aca="1" ref="AC42" ca="1">IF($X42="", "", _xlfn.LET(
    _xlpm.SheetName, AC$1,
    _xlpm.CurrentDate, $X42,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42" s="20" t="str" cm="1">
        <f t="array" aca="1" ref="AD42" ca="1">IF($X42="", "", _xlfn.LET(
    _xlpm.SheetName, AD$1,
    _xlpm.CurrentDate, $X42,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43" spans="24:30" x14ac:dyDescent="0.2">
      <c r="X43" s="9" t="str">
        <f t="shared" ca="1" si="0"/>
        <v/>
      </c>
      <c r="Y43" s="20" t="str" cm="1">
        <f t="array" aca="1" ref="Y43" ca="1">IF($X43="", "", _xlfn.LET(
    _xlpm.SheetName, Y$1,
    _xlpm.CurrentDate, $X43,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43" s="20" t="str" cm="1">
        <f t="array" aca="1" ref="Z43" ca="1">IF($X43="", "", _xlfn.LET(
    _xlpm.SheetName, Z$1,
    _xlpm.CurrentDate, $X43,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43" s="20" t="str" cm="1">
        <f t="array" aca="1" ref="AA43" ca="1">IF($X43="", "", _xlfn.LET(
    _xlpm.SheetName, AA$1,
    _xlpm.CurrentDate, $X43,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43" s="20" t="str" cm="1">
        <f t="array" aca="1" ref="AB43" ca="1">IF($X43="", "", _xlfn.LET(
    _xlpm.SheetName, AB$1,
    _xlpm.CurrentDate, $X43,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43" s="20" t="str" cm="1">
        <f t="array" aca="1" ref="AC43" ca="1">IF($X43="", "", _xlfn.LET(
    _xlpm.SheetName, AC$1,
    _xlpm.CurrentDate, $X43,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43" s="20" t="str" cm="1">
        <f t="array" aca="1" ref="AD43" ca="1">IF($X43="", "", _xlfn.LET(
    _xlpm.SheetName, AD$1,
    _xlpm.CurrentDate, $X43,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44" spans="24:30" x14ac:dyDescent="0.2">
      <c r="X44" s="9" t="str">
        <f t="shared" ca="1" si="0"/>
        <v/>
      </c>
      <c r="Y44" s="20" t="str" cm="1">
        <f t="array" aca="1" ref="Y44" ca="1">IF($X44="", "", _xlfn.LET(
    _xlpm.SheetName, Y$1,
    _xlpm.CurrentDate, $X44,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44" s="20" t="str" cm="1">
        <f t="array" aca="1" ref="Z44" ca="1">IF($X44="", "", _xlfn.LET(
    _xlpm.SheetName, Z$1,
    _xlpm.CurrentDate, $X44,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44" s="20" t="str" cm="1">
        <f t="array" aca="1" ref="AA44" ca="1">IF($X44="", "", _xlfn.LET(
    _xlpm.SheetName, AA$1,
    _xlpm.CurrentDate, $X44,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44" s="20" t="str" cm="1">
        <f t="array" aca="1" ref="AB44" ca="1">IF($X44="", "", _xlfn.LET(
    _xlpm.SheetName, AB$1,
    _xlpm.CurrentDate, $X44,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44" s="20" t="str" cm="1">
        <f t="array" aca="1" ref="AC44" ca="1">IF($X44="", "", _xlfn.LET(
    _xlpm.SheetName, AC$1,
    _xlpm.CurrentDate, $X44,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44" s="20" t="str" cm="1">
        <f t="array" aca="1" ref="AD44" ca="1">IF($X44="", "", _xlfn.LET(
    _xlpm.SheetName, AD$1,
    _xlpm.CurrentDate, $X44,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45" spans="24:30" x14ac:dyDescent="0.2">
      <c r="X45" s="9" t="str">
        <f t="shared" ca="1" si="0"/>
        <v/>
      </c>
      <c r="Y45" s="20" t="str" cm="1">
        <f t="array" aca="1" ref="Y45" ca="1">IF($X45="", "", _xlfn.LET(
    _xlpm.SheetName, Y$1,
    _xlpm.CurrentDate, $X45,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45" s="20" t="str" cm="1">
        <f t="array" aca="1" ref="Z45" ca="1">IF($X45="", "", _xlfn.LET(
    _xlpm.SheetName, Z$1,
    _xlpm.CurrentDate, $X45,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45" s="20" t="str" cm="1">
        <f t="array" aca="1" ref="AA45" ca="1">IF($X45="", "", _xlfn.LET(
    _xlpm.SheetName, AA$1,
    _xlpm.CurrentDate, $X45,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45" s="20" t="str" cm="1">
        <f t="array" aca="1" ref="AB45" ca="1">IF($X45="", "", _xlfn.LET(
    _xlpm.SheetName, AB$1,
    _xlpm.CurrentDate, $X45,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45" s="20" t="str" cm="1">
        <f t="array" aca="1" ref="AC45" ca="1">IF($X45="", "", _xlfn.LET(
    _xlpm.SheetName, AC$1,
    _xlpm.CurrentDate, $X45,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45" s="20" t="str" cm="1">
        <f t="array" aca="1" ref="AD45" ca="1">IF($X45="", "", _xlfn.LET(
    _xlpm.SheetName, AD$1,
    _xlpm.CurrentDate, $X45,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46" spans="24:30" x14ac:dyDescent="0.2">
      <c r="X46" s="9" t="str">
        <f t="shared" ca="1" si="0"/>
        <v/>
      </c>
      <c r="Y46" s="20" t="str" cm="1">
        <f t="array" aca="1" ref="Y46" ca="1">IF($X46="", "", _xlfn.LET(
    _xlpm.SheetName, Y$1,
    _xlpm.CurrentDate, $X46,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46" s="20" t="str" cm="1">
        <f t="array" aca="1" ref="Z46" ca="1">IF($X46="", "", _xlfn.LET(
    _xlpm.SheetName, Z$1,
    _xlpm.CurrentDate, $X46,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46" s="20" t="str" cm="1">
        <f t="array" aca="1" ref="AA46" ca="1">IF($X46="", "", _xlfn.LET(
    _xlpm.SheetName, AA$1,
    _xlpm.CurrentDate, $X46,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46" s="20" t="str" cm="1">
        <f t="array" aca="1" ref="AB46" ca="1">IF($X46="", "", _xlfn.LET(
    _xlpm.SheetName, AB$1,
    _xlpm.CurrentDate, $X46,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46" s="20" t="str" cm="1">
        <f t="array" aca="1" ref="AC46" ca="1">IF($X46="", "", _xlfn.LET(
    _xlpm.SheetName, AC$1,
    _xlpm.CurrentDate, $X46,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46" s="20" t="str" cm="1">
        <f t="array" aca="1" ref="AD46" ca="1">IF($X46="", "", _xlfn.LET(
    _xlpm.SheetName, AD$1,
    _xlpm.CurrentDate, $X46,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47" spans="24:30" x14ac:dyDescent="0.2">
      <c r="X47" s="9" t="str">
        <f t="shared" ca="1" si="0"/>
        <v/>
      </c>
      <c r="Y47" s="20" t="str" cm="1">
        <f t="array" aca="1" ref="Y47" ca="1">IF($X47="", "", _xlfn.LET(
    _xlpm.SheetName, Y$1,
    _xlpm.CurrentDate, $X47,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47" s="20" t="str" cm="1">
        <f t="array" aca="1" ref="Z47" ca="1">IF($X47="", "", _xlfn.LET(
    _xlpm.SheetName, Z$1,
    _xlpm.CurrentDate, $X47,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47" s="20" t="str" cm="1">
        <f t="array" aca="1" ref="AA47" ca="1">IF($X47="", "", _xlfn.LET(
    _xlpm.SheetName, AA$1,
    _xlpm.CurrentDate, $X47,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47" s="20" t="str" cm="1">
        <f t="array" aca="1" ref="AB47" ca="1">IF($X47="", "", _xlfn.LET(
    _xlpm.SheetName, AB$1,
    _xlpm.CurrentDate, $X47,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47" s="20" t="str" cm="1">
        <f t="array" aca="1" ref="AC47" ca="1">IF($X47="", "", _xlfn.LET(
    _xlpm.SheetName, AC$1,
    _xlpm.CurrentDate, $X47,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47" s="20" t="str" cm="1">
        <f t="array" aca="1" ref="AD47" ca="1">IF($X47="", "", _xlfn.LET(
    _xlpm.SheetName, AD$1,
    _xlpm.CurrentDate, $X47,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48" spans="24:30" x14ac:dyDescent="0.2">
      <c r="X48" s="9" t="str">
        <f t="shared" ca="1" si="0"/>
        <v/>
      </c>
      <c r="Y48" s="20" t="str" cm="1">
        <f t="array" aca="1" ref="Y48" ca="1">IF($X48="", "", _xlfn.LET(
    _xlpm.SheetName, Y$1,
    _xlpm.CurrentDate, $X48,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48" s="20" t="str" cm="1">
        <f t="array" aca="1" ref="Z48" ca="1">IF($X48="", "", _xlfn.LET(
    _xlpm.SheetName, Z$1,
    _xlpm.CurrentDate, $X48,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48" s="20" t="str" cm="1">
        <f t="array" aca="1" ref="AA48" ca="1">IF($X48="", "", _xlfn.LET(
    _xlpm.SheetName, AA$1,
    _xlpm.CurrentDate, $X48,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48" s="20" t="str" cm="1">
        <f t="array" aca="1" ref="AB48" ca="1">IF($X48="", "", _xlfn.LET(
    _xlpm.SheetName, AB$1,
    _xlpm.CurrentDate, $X48,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48" s="20" t="str" cm="1">
        <f t="array" aca="1" ref="AC48" ca="1">IF($X48="", "", _xlfn.LET(
    _xlpm.SheetName, AC$1,
    _xlpm.CurrentDate, $X48,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48" s="20" t="str" cm="1">
        <f t="array" aca="1" ref="AD48" ca="1">IF($X48="", "", _xlfn.LET(
    _xlpm.SheetName, AD$1,
    _xlpm.CurrentDate, $X48,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49" spans="24:30" x14ac:dyDescent="0.2">
      <c r="X49" s="9" t="str">
        <f t="shared" ca="1" si="0"/>
        <v/>
      </c>
      <c r="Y49" s="20" t="str" cm="1">
        <f t="array" aca="1" ref="Y49" ca="1">IF($X49="", "", _xlfn.LET(
    _xlpm.SheetName, Y$1,
    _xlpm.CurrentDate, $X49,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49" s="20" t="str" cm="1">
        <f t="array" aca="1" ref="Z49" ca="1">IF($X49="", "", _xlfn.LET(
    _xlpm.SheetName, Z$1,
    _xlpm.CurrentDate, $X49,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49" s="20" t="str" cm="1">
        <f t="array" aca="1" ref="AA49" ca="1">IF($X49="", "", _xlfn.LET(
    _xlpm.SheetName, AA$1,
    _xlpm.CurrentDate, $X49,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49" s="20" t="str" cm="1">
        <f t="array" aca="1" ref="AB49" ca="1">IF($X49="", "", _xlfn.LET(
    _xlpm.SheetName, AB$1,
    _xlpm.CurrentDate, $X49,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49" s="20" t="str" cm="1">
        <f t="array" aca="1" ref="AC49" ca="1">IF($X49="", "", _xlfn.LET(
    _xlpm.SheetName, AC$1,
    _xlpm.CurrentDate, $X49,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49" s="20" t="str" cm="1">
        <f t="array" aca="1" ref="AD49" ca="1">IF($X49="", "", _xlfn.LET(
    _xlpm.SheetName, AD$1,
    _xlpm.CurrentDate, $X49,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50" spans="24:30" x14ac:dyDescent="0.2">
      <c r="X50" s="9" t="str">
        <f t="shared" ca="1" si="0"/>
        <v/>
      </c>
      <c r="Y50" s="20" t="str" cm="1">
        <f t="array" aca="1" ref="Y50" ca="1">IF($X50="", "", _xlfn.LET(
    _xlpm.SheetName, Y$1,
    _xlpm.CurrentDate, $X50,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50" s="20" t="str" cm="1">
        <f t="array" aca="1" ref="Z50" ca="1">IF($X50="", "", _xlfn.LET(
    _xlpm.SheetName, Z$1,
    _xlpm.CurrentDate, $X50,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50" s="20" t="str" cm="1">
        <f t="array" aca="1" ref="AA50" ca="1">IF($X50="", "", _xlfn.LET(
    _xlpm.SheetName, AA$1,
    _xlpm.CurrentDate, $X50,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50" s="20" t="str" cm="1">
        <f t="array" aca="1" ref="AB50" ca="1">IF($X50="", "", _xlfn.LET(
    _xlpm.SheetName, AB$1,
    _xlpm.CurrentDate, $X50,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50" s="20" t="str" cm="1">
        <f t="array" aca="1" ref="AC50" ca="1">IF($X50="", "", _xlfn.LET(
    _xlpm.SheetName, AC$1,
    _xlpm.CurrentDate, $X50,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50" s="20" t="str" cm="1">
        <f t="array" aca="1" ref="AD50" ca="1">IF($X50="", "", _xlfn.LET(
    _xlpm.SheetName, AD$1,
    _xlpm.CurrentDate, $X50,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51" spans="24:30" x14ac:dyDescent="0.2">
      <c r="X51" s="9" t="str">
        <f t="shared" ca="1" si="0"/>
        <v/>
      </c>
      <c r="Y51" s="20" t="str" cm="1">
        <f t="array" aca="1" ref="Y51" ca="1">IF($X51="", "", _xlfn.LET(
    _xlpm.SheetName, Y$1,
    _xlpm.CurrentDate, $X51,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51" s="20" t="str" cm="1">
        <f t="array" aca="1" ref="Z51" ca="1">IF($X51="", "", _xlfn.LET(
    _xlpm.SheetName, Z$1,
    _xlpm.CurrentDate, $X51,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51" s="20" t="str" cm="1">
        <f t="array" aca="1" ref="AA51" ca="1">IF($X51="", "", _xlfn.LET(
    _xlpm.SheetName, AA$1,
    _xlpm.CurrentDate, $X51,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51" s="20" t="str" cm="1">
        <f t="array" aca="1" ref="AB51" ca="1">IF($X51="", "", _xlfn.LET(
    _xlpm.SheetName, AB$1,
    _xlpm.CurrentDate, $X51,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51" s="20" t="str" cm="1">
        <f t="array" aca="1" ref="AC51" ca="1">IF($X51="", "", _xlfn.LET(
    _xlpm.SheetName, AC$1,
    _xlpm.CurrentDate, $X51,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51" s="20" t="str" cm="1">
        <f t="array" aca="1" ref="AD51" ca="1">IF($X51="", "", _xlfn.LET(
    _xlpm.SheetName, AD$1,
    _xlpm.CurrentDate, $X51,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52" spans="24:30" x14ac:dyDescent="0.2">
      <c r="X52" s="9" t="str">
        <f t="shared" ca="1" si="0"/>
        <v/>
      </c>
      <c r="Y52" s="20" t="str" cm="1">
        <f t="array" aca="1" ref="Y52" ca="1">IF($X52="", "", _xlfn.LET(
    _xlpm.SheetName, Y$1,
    _xlpm.CurrentDate, $X52,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52" s="20" t="str" cm="1">
        <f t="array" aca="1" ref="Z52" ca="1">IF($X52="", "", _xlfn.LET(
    _xlpm.SheetName, Z$1,
    _xlpm.CurrentDate, $X52,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52" s="20" t="str" cm="1">
        <f t="array" aca="1" ref="AA52" ca="1">IF($X52="", "", _xlfn.LET(
    _xlpm.SheetName, AA$1,
    _xlpm.CurrentDate, $X52,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52" s="20" t="str" cm="1">
        <f t="array" aca="1" ref="AB52" ca="1">IF($X52="", "", _xlfn.LET(
    _xlpm.SheetName, AB$1,
    _xlpm.CurrentDate, $X52,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52" s="20" t="str" cm="1">
        <f t="array" aca="1" ref="AC52" ca="1">IF($X52="", "", _xlfn.LET(
    _xlpm.SheetName, AC$1,
    _xlpm.CurrentDate, $X52,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52" s="20" t="str" cm="1">
        <f t="array" aca="1" ref="AD52" ca="1">IF($X52="", "", _xlfn.LET(
    _xlpm.SheetName, AD$1,
    _xlpm.CurrentDate, $X52,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53" spans="24:30" x14ac:dyDescent="0.2">
      <c r="X53" s="9" t="str">
        <f t="shared" ca="1" si="0"/>
        <v/>
      </c>
      <c r="Y53" s="20" t="str" cm="1">
        <f t="array" aca="1" ref="Y53" ca="1">IF($X53="", "", _xlfn.LET(
    _xlpm.SheetName, Y$1,
    _xlpm.CurrentDate, $X53,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53" s="20" t="str" cm="1">
        <f t="array" aca="1" ref="Z53" ca="1">IF($X53="", "", _xlfn.LET(
    _xlpm.SheetName, Z$1,
    _xlpm.CurrentDate, $X53,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53" s="20" t="str" cm="1">
        <f t="array" aca="1" ref="AA53" ca="1">IF($X53="", "", _xlfn.LET(
    _xlpm.SheetName, AA$1,
    _xlpm.CurrentDate, $X53,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53" s="20" t="str" cm="1">
        <f t="array" aca="1" ref="AB53" ca="1">IF($X53="", "", _xlfn.LET(
    _xlpm.SheetName, AB$1,
    _xlpm.CurrentDate, $X53,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53" s="20" t="str" cm="1">
        <f t="array" aca="1" ref="AC53" ca="1">IF($X53="", "", _xlfn.LET(
    _xlpm.SheetName, AC$1,
    _xlpm.CurrentDate, $X53,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53" s="20" t="str" cm="1">
        <f t="array" aca="1" ref="AD53" ca="1">IF($X53="", "", _xlfn.LET(
    _xlpm.SheetName, AD$1,
    _xlpm.CurrentDate, $X53,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54" spans="24:30" x14ac:dyDescent="0.2">
      <c r="X54" s="9" t="str">
        <f t="shared" ca="1" si="0"/>
        <v/>
      </c>
      <c r="Y54" s="20" t="str" cm="1">
        <f t="array" aca="1" ref="Y54" ca="1">IF($X54="", "", _xlfn.LET(
    _xlpm.SheetName, Y$1,
    _xlpm.CurrentDate, $X54,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54" s="20" t="str" cm="1">
        <f t="array" aca="1" ref="Z54" ca="1">IF($X54="", "", _xlfn.LET(
    _xlpm.SheetName, Z$1,
    _xlpm.CurrentDate, $X54,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54" s="20" t="str" cm="1">
        <f t="array" aca="1" ref="AA54" ca="1">IF($X54="", "", _xlfn.LET(
    _xlpm.SheetName, AA$1,
    _xlpm.CurrentDate, $X54,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54" s="20" t="str" cm="1">
        <f t="array" aca="1" ref="AB54" ca="1">IF($X54="", "", _xlfn.LET(
    _xlpm.SheetName, AB$1,
    _xlpm.CurrentDate, $X54,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54" s="20" t="str" cm="1">
        <f t="array" aca="1" ref="AC54" ca="1">IF($X54="", "", _xlfn.LET(
    _xlpm.SheetName, AC$1,
    _xlpm.CurrentDate, $X54,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54" s="20" t="str" cm="1">
        <f t="array" aca="1" ref="AD54" ca="1">IF($X54="", "", _xlfn.LET(
    _xlpm.SheetName, AD$1,
    _xlpm.CurrentDate, $X54,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55" spans="24:30" x14ac:dyDescent="0.2">
      <c r="X55" s="9" t="str">
        <f t="shared" ca="1" si="0"/>
        <v/>
      </c>
      <c r="Y55" s="20" t="str" cm="1">
        <f t="array" aca="1" ref="Y55" ca="1">IF($X55="", "", _xlfn.LET(
    _xlpm.SheetName, Y$1,
    _xlpm.CurrentDate, $X55,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55" s="20" t="str" cm="1">
        <f t="array" aca="1" ref="Z55" ca="1">IF($X55="", "", _xlfn.LET(
    _xlpm.SheetName, Z$1,
    _xlpm.CurrentDate, $X55,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55" s="20" t="str" cm="1">
        <f t="array" aca="1" ref="AA55" ca="1">IF($X55="", "", _xlfn.LET(
    _xlpm.SheetName, AA$1,
    _xlpm.CurrentDate, $X55,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55" s="20" t="str" cm="1">
        <f t="array" aca="1" ref="AB55" ca="1">IF($X55="", "", _xlfn.LET(
    _xlpm.SheetName, AB$1,
    _xlpm.CurrentDate, $X55,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55" s="20" t="str" cm="1">
        <f t="array" aca="1" ref="AC55" ca="1">IF($X55="", "", _xlfn.LET(
    _xlpm.SheetName, AC$1,
    _xlpm.CurrentDate, $X55,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55" s="20" t="str" cm="1">
        <f t="array" aca="1" ref="AD55" ca="1">IF($X55="", "", _xlfn.LET(
    _xlpm.SheetName, AD$1,
    _xlpm.CurrentDate, $X55,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56" spans="24:30" x14ac:dyDescent="0.2">
      <c r="X56" s="9" t="str">
        <f t="shared" ca="1" si="0"/>
        <v/>
      </c>
      <c r="Y56" s="20" t="str" cm="1">
        <f t="array" aca="1" ref="Y56" ca="1">IF($X56="", "", _xlfn.LET(
    _xlpm.SheetName, Y$1,
    _xlpm.CurrentDate, $X56,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56" s="20" t="str" cm="1">
        <f t="array" aca="1" ref="Z56" ca="1">IF($X56="", "", _xlfn.LET(
    _xlpm.SheetName, Z$1,
    _xlpm.CurrentDate, $X56,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56" s="20" t="str" cm="1">
        <f t="array" aca="1" ref="AA56" ca="1">IF($X56="", "", _xlfn.LET(
    _xlpm.SheetName, AA$1,
    _xlpm.CurrentDate, $X56,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56" s="20" t="str" cm="1">
        <f t="array" aca="1" ref="AB56" ca="1">IF($X56="", "", _xlfn.LET(
    _xlpm.SheetName, AB$1,
    _xlpm.CurrentDate, $X56,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56" s="20" t="str" cm="1">
        <f t="array" aca="1" ref="AC56" ca="1">IF($X56="", "", _xlfn.LET(
    _xlpm.SheetName, AC$1,
    _xlpm.CurrentDate, $X56,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56" s="20" t="str" cm="1">
        <f t="array" aca="1" ref="AD56" ca="1">IF($X56="", "", _xlfn.LET(
    _xlpm.SheetName, AD$1,
    _xlpm.CurrentDate, $X56,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57" spans="24:30" x14ac:dyDescent="0.2">
      <c r="X57" s="9" t="str">
        <f t="shared" ca="1" si="0"/>
        <v/>
      </c>
      <c r="Y57" s="20" t="str" cm="1">
        <f t="array" aca="1" ref="Y57" ca="1">IF($X57="", "", _xlfn.LET(
    _xlpm.SheetName, Y$1,
    _xlpm.CurrentDate, $X57,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57" s="20" t="str" cm="1">
        <f t="array" aca="1" ref="Z57" ca="1">IF($X57="", "", _xlfn.LET(
    _xlpm.SheetName, Z$1,
    _xlpm.CurrentDate, $X57,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57" s="20" t="str" cm="1">
        <f t="array" aca="1" ref="AA57" ca="1">IF($X57="", "", _xlfn.LET(
    _xlpm.SheetName, AA$1,
    _xlpm.CurrentDate, $X57,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57" s="20" t="str" cm="1">
        <f t="array" aca="1" ref="AB57" ca="1">IF($X57="", "", _xlfn.LET(
    _xlpm.SheetName, AB$1,
    _xlpm.CurrentDate, $X57,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57" s="20" t="str" cm="1">
        <f t="array" aca="1" ref="AC57" ca="1">IF($X57="", "", _xlfn.LET(
    _xlpm.SheetName, AC$1,
    _xlpm.CurrentDate, $X57,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57" s="20" t="str" cm="1">
        <f t="array" aca="1" ref="AD57" ca="1">IF($X57="", "", _xlfn.LET(
    _xlpm.SheetName, AD$1,
    _xlpm.CurrentDate, $X57,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58" spans="24:30" x14ac:dyDescent="0.2">
      <c r="X58" s="9" t="str">
        <f t="shared" ca="1" si="0"/>
        <v/>
      </c>
      <c r="Y58" s="20" t="str" cm="1">
        <f t="array" aca="1" ref="Y58" ca="1">IF($X58="", "", _xlfn.LET(
    _xlpm.SheetName, Y$1,
    _xlpm.CurrentDate, $X58,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58" s="20" t="str" cm="1">
        <f t="array" aca="1" ref="Z58" ca="1">IF($X58="", "", _xlfn.LET(
    _xlpm.SheetName, Z$1,
    _xlpm.CurrentDate, $X58,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58" s="20" t="str" cm="1">
        <f t="array" aca="1" ref="AA58" ca="1">IF($X58="", "", _xlfn.LET(
    _xlpm.SheetName, AA$1,
    _xlpm.CurrentDate, $X58,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58" s="20" t="str" cm="1">
        <f t="array" aca="1" ref="AB58" ca="1">IF($X58="", "", _xlfn.LET(
    _xlpm.SheetName, AB$1,
    _xlpm.CurrentDate, $X58,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58" s="20" t="str" cm="1">
        <f t="array" aca="1" ref="AC58" ca="1">IF($X58="", "", _xlfn.LET(
    _xlpm.SheetName, AC$1,
    _xlpm.CurrentDate, $X58,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58" s="20" t="str" cm="1">
        <f t="array" aca="1" ref="AD58" ca="1">IF($X58="", "", _xlfn.LET(
    _xlpm.SheetName, AD$1,
    _xlpm.CurrentDate, $X58,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59" spans="24:30" x14ac:dyDescent="0.2">
      <c r="X59" s="9" t="str">
        <f t="shared" ca="1" si="0"/>
        <v/>
      </c>
      <c r="Y59" s="20" t="str" cm="1">
        <f t="array" aca="1" ref="Y59" ca="1">IF($X59="", "", _xlfn.LET(
    _xlpm.SheetName, Y$1,
    _xlpm.CurrentDate, $X59,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59" s="20" t="str" cm="1">
        <f t="array" aca="1" ref="Z59" ca="1">IF($X59="", "", _xlfn.LET(
    _xlpm.SheetName, Z$1,
    _xlpm.CurrentDate, $X59,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59" s="20" t="str" cm="1">
        <f t="array" aca="1" ref="AA59" ca="1">IF($X59="", "", _xlfn.LET(
    _xlpm.SheetName, AA$1,
    _xlpm.CurrentDate, $X59,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59" s="20" t="str" cm="1">
        <f t="array" aca="1" ref="AB59" ca="1">IF($X59="", "", _xlfn.LET(
    _xlpm.SheetName, AB$1,
    _xlpm.CurrentDate, $X59,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59" s="20" t="str" cm="1">
        <f t="array" aca="1" ref="AC59" ca="1">IF($X59="", "", _xlfn.LET(
    _xlpm.SheetName, AC$1,
    _xlpm.CurrentDate, $X59,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59" s="20" t="str" cm="1">
        <f t="array" aca="1" ref="AD59" ca="1">IF($X59="", "", _xlfn.LET(
    _xlpm.SheetName, AD$1,
    _xlpm.CurrentDate, $X59,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60" spans="24:30" x14ac:dyDescent="0.2">
      <c r="X60" s="9" t="str">
        <f t="shared" ca="1" si="0"/>
        <v/>
      </c>
      <c r="Y60" s="20" t="str" cm="1">
        <f t="array" aca="1" ref="Y60" ca="1">IF($X60="", "", _xlfn.LET(
    _xlpm.SheetName, Y$1,
    _xlpm.CurrentDate, $X60,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60" s="20" t="str" cm="1">
        <f t="array" aca="1" ref="Z60" ca="1">IF($X60="", "", _xlfn.LET(
    _xlpm.SheetName, Z$1,
    _xlpm.CurrentDate, $X60,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60" s="20" t="str" cm="1">
        <f t="array" aca="1" ref="AA60" ca="1">IF($X60="", "", _xlfn.LET(
    _xlpm.SheetName, AA$1,
    _xlpm.CurrentDate, $X60,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60" s="20" t="str" cm="1">
        <f t="array" aca="1" ref="AB60" ca="1">IF($X60="", "", _xlfn.LET(
    _xlpm.SheetName, AB$1,
    _xlpm.CurrentDate, $X60,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60" s="20" t="str" cm="1">
        <f t="array" aca="1" ref="AC60" ca="1">IF($X60="", "", _xlfn.LET(
    _xlpm.SheetName, AC$1,
    _xlpm.CurrentDate, $X60,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60" s="20" t="str" cm="1">
        <f t="array" aca="1" ref="AD60" ca="1">IF($X60="", "", _xlfn.LET(
    _xlpm.SheetName, AD$1,
    _xlpm.CurrentDate, $X60,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61" spans="24:30" x14ac:dyDescent="0.2">
      <c r="X61" s="9" t="str">
        <f t="shared" ca="1" si="0"/>
        <v/>
      </c>
      <c r="Y61" s="20" t="str" cm="1">
        <f t="array" aca="1" ref="Y61" ca="1">IF($X61="", "", _xlfn.LET(
    _xlpm.SheetName, Y$1,
    _xlpm.CurrentDate, $X61,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61" s="20" t="str" cm="1">
        <f t="array" aca="1" ref="Z61" ca="1">IF($X61="", "", _xlfn.LET(
    _xlpm.SheetName, Z$1,
    _xlpm.CurrentDate, $X61,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61" s="20" t="str" cm="1">
        <f t="array" aca="1" ref="AA61" ca="1">IF($X61="", "", _xlfn.LET(
    _xlpm.SheetName, AA$1,
    _xlpm.CurrentDate, $X61,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61" s="20" t="str" cm="1">
        <f t="array" aca="1" ref="AB61" ca="1">IF($X61="", "", _xlfn.LET(
    _xlpm.SheetName, AB$1,
    _xlpm.CurrentDate, $X61,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61" s="20" t="str" cm="1">
        <f t="array" aca="1" ref="AC61" ca="1">IF($X61="", "", _xlfn.LET(
    _xlpm.SheetName, AC$1,
    _xlpm.CurrentDate, $X61,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61" s="20" t="str" cm="1">
        <f t="array" aca="1" ref="AD61" ca="1">IF($X61="", "", _xlfn.LET(
    _xlpm.SheetName, AD$1,
    _xlpm.CurrentDate, $X61,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62" spans="24:30" x14ac:dyDescent="0.2">
      <c r="X62" s="9" t="str">
        <f t="shared" ca="1" si="0"/>
        <v/>
      </c>
      <c r="Y62" s="20" t="str" cm="1">
        <f t="array" aca="1" ref="Y62" ca="1">IF($X62="", "", _xlfn.LET(
    _xlpm.SheetName, Y$1,
    _xlpm.CurrentDate, $X62,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62" s="20" t="str" cm="1">
        <f t="array" aca="1" ref="Z62" ca="1">IF($X62="", "", _xlfn.LET(
    _xlpm.SheetName, Z$1,
    _xlpm.CurrentDate, $X62,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62" s="20" t="str" cm="1">
        <f t="array" aca="1" ref="AA62" ca="1">IF($X62="", "", _xlfn.LET(
    _xlpm.SheetName, AA$1,
    _xlpm.CurrentDate, $X62,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62" s="20" t="str" cm="1">
        <f t="array" aca="1" ref="AB62" ca="1">IF($X62="", "", _xlfn.LET(
    _xlpm.SheetName, AB$1,
    _xlpm.CurrentDate, $X62,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62" s="20" t="str" cm="1">
        <f t="array" aca="1" ref="AC62" ca="1">IF($X62="", "", _xlfn.LET(
    _xlpm.SheetName, AC$1,
    _xlpm.CurrentDate, $X62,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62" s="20" t="str" cm="1">
        <f t="array" aca="1" ref="AD62" ca="1">IF($X62="", "", _xlfn.LET(
    _xlpm.SheetName, AD$1,
    _xlpm.CurrentDate, $X62,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63" spans="24:30" x14ac:dyDescent="0.2">
      <c r="X63" s="9" t="str">
        <f t="shared" ca="1" si="0"/>
        <v/>
      </c>
      <c r="Y63" s="20" t="str" cm="1">
        <f t="array" aca="1" ref="Y63" ca="1">IF($X63="", "", _xlfn.LET(
    _xlpm.SheetName, Y$1,
    _xlpm.CurrentDate, $X63,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63" s="20" t="str" cm="1">
        <f t="array" aca="1" ref="Z63" ca="1">IF($X63="", "", _xlfn.LET(
    _xlpm.SheetName, Z$1,
    _xlpm.CurrentDate, $X63,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63" s="20" t="str" cm="1">
        <f t="array" aca="1" ref="AA63" ca="1">IF($X63="", "", _xlfn.LET(
    _xlpm.SheetName, AA$1,
    _xlpm.CurrentDate, $X63,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63" s="20" t="str" cm="1">
        <f t="array" aca="1" ref="AB63" ca="1">IF($X63="", "", _xlfn.LET(
    _xlpm.SheetName, AB$1,
    _xlpm.CurrentDate, $X63,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63" s="20" t="str" cm="1">
        <f t="array" aca="1" ref="AC63" ca="1">IF($X63="", "", _xlfn.LET(
    _xlpm.SheetName, AC$1,
    _xlpm.CurrentDate, $X63,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63" s="20" t="str" cm="1">
        <f t="array" aca="1" ref="AD63" ca="1">IF($X63="", "", _xlfn.LET(
    _xlpm.SheetName, AD$1,
    _xlpm.CurrentDate, $X63,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64" spans="24:30" x14ac:dyDescent="0.2">
      <c r="X64" s="9" t="str">
        <f t="shared" ca="1" si="0"/>
        <v/>
      </c>
      <c r="Y64" s="20" t="str" cm="1">
        <f t="array" aca="1" ref="Y64" ca="1">IF($X64="", "", _xlfn.LET(
    _xlpm.SheetName, Y$1,
    _xlpm.CurrentDate, $X64,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64" s="20" t="str" cm="1">
        <f t="array" aca="1" ref="Z64" ca="1">IF($X64="", "", _xlfn.LET(
    _xlpm.SheetName, Z$1,
    _xlpm.CurrentDate, $X64,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64" s="20" t="str" cm="1">
        <f t="array" aca="1" ref="AA64" ca="1">IF($X64="", "", _xlfn.LET(
    _xlpm.SheetName, AA$1,
    _xlpm.CurrentDate, $X64,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64" s="20" t="str" cm="1">
        <f t="array" aca="1" ref="AB64" ca="1">IF($X64="", "", _xlfn.LET(
    _xlpm.SheetName, AB$1,
    _xlpm.CurrentDate, $X64,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64" s="20" t="str" cm="1">
        <f t="array" aca="1" ref="AC64" ca="1">IF($X64="", "", _xlfn.LET(
    _xlpm.SheetName, AC$1,
    _xlpm.CurrentDate, $X64,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64" s="20" t="str" cm="1">
        <f t="array" aca="1" ref="AD64" ca="1">IF($X64="", "", _xlfn.LET(
    _xlpm.SheetName, AD$1,
    _xlpm.CurrentDate, $X64,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65" spans="24:30" x14ac:dyDescent="0.2">
      <c r="X65" s="9" t="str">
        <f t="shared" ca="1" si="0"/>
        <v/>
      </c>
      <c r="Y65" s="20" t="str" cm="1">
        <f t="array" aca="1" ref="Y65" ca="1">IF($X65="", "", _xlfn.LET(
    _xlpm.SheetName, Y$1,
    _xlpm.CurrentDate, $X65,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65" s="20" t="str" cm="1">
        <f t="array" aca="1" ref="Z65" ca="1">IF($X65="", "", _xlfn.LET(
    _xlpm.SheetName, Z$1,
    _xlpm.CurrentDate, $X65,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65" s="20" t="str" cm="1">
        <f t="array" aca="1" ref="AA65" ca="1">IF($X65="", "", _xlfn.LET(
    _xlpm.SheetName, AA$1,
    _xlpm.CurrentDate, $X65,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65" s="20" t="str" cm="1">
        <f t="array" aca="1" ref="AB65" ca="1">IF($X65="", "", _xlfn.LET(
    _xlpm.SheetName, AB$1,
    _xlpm.CurrentDate, $X65,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65" s="20" t="str" cm="1">
        <f t="array" aca="1" ref="AC65" ca="1">IF($X65="", "", _xlfn.LET(
    _xlpm.SheetName, AC$1,
    _xlpm.CurrentDate, $X65,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65" s="20" t="str" cm="1">
        <f t="array" aca="1" ref="AD65" ca="1">IF($X65="", "", _xlfn.LET(
    _xlpm.SheetName, AD$1,
    _xlpm.CurrentDate, $X65,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66" spans="24:30" x14ac:dyDescent="0.2">
      <c r="X66" s="9" t="str">
        <f t="shared" ca="1" si="0"/>
        <v/>
      </c>
      <c r="Y66" s="20" t="str" cm="1">
        <f t="array" aca="1" ref="Y66" ca="1">IF($X66="", "", _xlfn.LET(
    _xlpm.SheetName, Y$1,
    _xlpm.CurrentDate, $X66,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66" s="20" t="str" cm="1">
        <f t="array" aca="1" ref="Z66" ca="1">IF($X66="", "", _xlfn.LET(
    _xlpm.SheetName, Z$1,
    _xlpm.CurrentDate, $X66,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66" s="20" t="str" cm="1">
        <f t="array" aca="1" ref="AA66" ca="1">IF($X66="", "", _xlfn.LET(
    _xlpm.SheetName, AA$1,
    _xlpm.CurrentDate, $X66,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66" s="20" t="str" cm="1">
        <f t="array" aca="1" ref="AB66" ca="1">IF($X66="", "", _xlfn.LET(
    _xlpm.SheetName, AB$1,
    _xlpm.CurrentDate, $X66,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66" s="20" t="str" cm="1">
        <f t="array" aca="1" ref="AC66" ca="1">IF($X66="", "", _xlfn.LET(
    _xlpm.SheetName, AC$1,
    _xlpm.CurrentDate, $X66,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66" s="20" t="str" cm="1">
        <f t="array" aca="1" ref="AD66" ca="1">IF($X66="", "", _xlfn.LET(
    _xlpm.SheetName, AD$1,
    _xlpm.CurrentDate, $X66,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67" spans="24:30" x14ac:dyDescent="0.2">
      <c r="X67" s="9" t="str">
        <f t="shared" ca="1" si="0"/>
        <v/>
      </c>
      <c r="Y67" s="20" t="str" cm="1">
        <f t="array" aca="1" ref="Y67" ca="1">IF($X67="", "", _xlfn.LET(
    _xlpm.SheetName, Y$1,
    _xlpm.CurrentDate, $X67,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67" s="20" t="str" cm="1">
        <f t="array" aca="1" ref="Z67" ca="1">IF($X67="", "", _xlfn.LET(
    _xlpm.SheetName, Z$1,
    _xlpm.CurrentDate, $X67,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67" s="20" t="str" cm="1">
        <f t="array" aca="1" ref="AA67" ca="1">IF($X67="", "", _xlfn.LET(
    _xlpm.SheetName, AA$1,
    _xlpm.CurrentDate, $X67,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67" s="20" t="str" cm="1">
        <f t="array" aca="1" ref="AB67" ca="1">IF($X67="", "", _xlfn.LET(
    _xlpm.SheetName, AB$1,
    _xlpm.CurrentDate, $X67,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67" s="20" t="str" cm="1">
        <f t="array" aca="1" ref="AC67" ca="1">IF($X67="", "", _xlfn.LET(
    _xlpm.SheetName, AC$1,
    _xlpm.CurrentDate, $X67,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67" s="20" t="str" cm="1">
        <f t="array" aca="1" ref="AD67" ca="1">IF($X67="", "", _xlfn.LET(
    _xlpm.SheetName, AD$1,
    _xlpm.CurrentDate, $X67,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68" spans="24:30" x14ac:dyDescent="0.2">
      <c r="X68" s="9" t="str">
        <f t="shared" ref="X68:X131" ca="1" si="1">IF(X67="", "", IF(X67 &gt;= TODAY(), "", X67+1))</f>
        <v/>
      </c>
      <c r="Y68" s="20" t="str" cm="1">
        <f t="array" aca="1" ref="Y68" ca="1">IF($X68="", "", _xlfn.LET(
    _xlpm.SheetName, Y$1,
    _xlpm.CurrentDate, $X68,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68" s="20" t="str" cm="1">
        <f t="array" aca="1" ref="Z68" ca="1">IF($X68="", "", _xlfn.LET(
    _xlpm.SheetName, Z$1,
    _xlpm.CurrentDate, $X68,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68" s="20" t="str" cm="1">
        <f t="array" aca="1" ref="AA68" ca="1">IF($X68="", "", _xlfn.LET(
    _xlpm.SheetName, AA$1,
    _xlpm.CurrentDate, $X68,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68" s="20" t="str" cm="1">
        <f t="array" aca="1" ref="AB68" ca="1">IF($X68="", "", _xlfn.LET(
    _xlpm.SheetName, AB$1,
    _xlpm.CurrentDate, $X68,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68" s="20" t="str" cm="1">
        <f t="array" aca="1" ref="AC68" ca="1">IF($X68="", "", _xlfn.LET(
    _xlpm.SheetName, AC$1,
    _xlpm.CurrentDate, $X68,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68" s="20" t="str" cm="1">
        <f t="array" aca="1" ref="AD68" ca="1">IF($X68="", "", _xlfn.LET(
    _xlpm.SheetName, AD$1,
    _xlpm.CurrentDate, $X68,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69" spans="24:30" x14ac:dyDescent="0.2">
      <c r="X69" s="9" t="str">
        <f t="shared" ca="1" si="1"/>
        <v/>
      </c>
      <c r="Y69" s="20" t="str" cm="1">
        <f t="array" aca="1" ref="Y69" ca="1">IF($X69="", "", _xlfn.LET(
    _xlpm.SheetName, Y$1,
    _xlpm.CurrentDate, $X69,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69" s="20" t="str" cm="1">
        <f t="array" aca="1" ref="Z69" ca="1">IF($X69="", "", _xlfn.LET(
    _xlpm.SheetName, Z$1,
    _xlpm.CurrentDate, $X69,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69" s="20" t="str" cm="1">
        <f t="array" aca="1" ref="AA69" ca="1">IF($X69="", "", _xlfn.LET(
    _xlpm.SheetName, AA$1,
    _xlpm.CurrentDate, $X69,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69" s="20" t="str" cm="1">
        <f t="array" aca="1" ref="AB69" ca="1">IF($X69="", "", _xlfn.LET(
    _xlpm.SheetName, AB$1,
    _xlpm.CurrentDate, $X69,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69" s="20" t="str" cm="1">
        <f t="array" aca="1" ref="AC69" ca="1">IF($X69="", "", _xlfn.LET(
    _xlpm.SheetName, AC$1,
    _xlpm.CurrentDate, $X69,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69" s="20" t="str" cm="1">
        <f t="array" aca="1" ref="AD69" ca="1">IF($X69="", "", _xlfn.LET(
    _xlpm.SheetName, AD$1,
    _xlpm.CurrentDate, $X69,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70" spans="24:30" x14ac:dyDescent="0.2">
      <c r="X70" s="9" t="str">
        <f t="shared" ca="1" si="1"/>
        <v/>
      </c>
      <c r="Y70" s="20" t="str" cm="1">
        <f t="array" aca="1" ref="Y70" ca="1">IF($X70="", "", _xlfn.LET(
    _xlpm.SheetName, Y$1,
    _xlpm.CurrentDate, $X70,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70" s="20" t="str" cm="1">
        <f t="array" aca="1" ref="Z70" ca="1">IF($X70="", "", _xlfn.LET(
    _xlpm.SheetName, Z$1,
    _xlpm.CurrentDate, $X70,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70" s="20" t="str" cm="1">
        <f t="array" aca="1" ref="AA70" ca="1">IF($X70="", "", _xlfn.LET(
    _xlpm.SheetName, AA$1,
    _xlpm.CurrentDate, $X70,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70" s="20" t="str" cm="1">
        <f t="array" aca="1" ref="AB70" ca="1">IF($X70="", "", _xlfn.LET(
    _xlpm.SheetName, AB$1,
    _xlpm.CurrentDate, $X70,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70" s="20" t="str" cm="1">
        <f t="array" aca="1" ref="AC70" ca="1">IF($X70="", "", _xlfn.LET(
    _xlpm.SheetName, AC$1,
    _xlpm.CurrentDate, $X70,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70" s="20" t="str" cm="1">
        <f t="array" aca="1" ref="AD70" ca="1">IF($X70="", "", _xlfn.LET(
    _xlpm.SheetName, AD$1,
    _xlpm.CurrentDate, $X70,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71" spans="24:30" x14ac:dyDescent="0.2">
      <c r="X71" s="9" t="str">
        <f t="shared" ca="1" si="1"/>
        <v/>
      </c>
      <c r="Y71" s="20" t="str" cm="1">
        <f t="array" aca="1" ref="Y71" ca="1">IF($X71="", "", _xlfn.LET(
    _xlpm.SheetName, Y$1,
    _xlpm.CurrentDate, $X71,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71" s="20" t="str" cm="1">
        <f t="array" aca="1" ref="Z71" ca="1">IF($X71="", "", _xlfn.LET(
    _xlpm.SheetName, Z$1,
    _xlpm.CurrentDate, $X71,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71" s="20" t="str" cm="1">
        <f t="array" aca="1" ref="AA71" ca="1">IF($X71="", "", _xlfn.LET(
    _xlpm.SheetName, AA$1,
    _xlpm.CurrentDate, $X71,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71" s="20" t="str" cm="1">
        <f t="array" aca="1" ref="AB71" ca="1">IF($X71="", "", _xlfn.LET(
    _xlpm.SheetName, AB$1,
    _xlpm.CurrentDate, $X71,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71" s="20" t="str" cm="1">
        <f t="array" aca="1" ref="AC71" ca="1">IF($X71="", "", _xlfn.LET(
    _xlpm.SheetName, AC$1,
    _xlpm.CurrentDate, $X71,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71" s="20" t="str" cm="1">
        <f t="array" aca="1" ref="AD71" ca="1">IF($X71="", "", _xlfn.LET(
    _xlpm.SheetName, AD$1,
    _xlpm.CurrentDate, $X71,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72" spans="24:30" x14ac:dyDescent="0.2">
      <c r="X72" s="9" t="str">
        <f t="shared" ca="1" si="1"/>
        <v/>
      </c>
      <c r="Y72" s="20" t="str" cm="1">
        <f t="array" aca="1" ref="Y72" ca="1">IF($X72="", "", _xlfn.LET(
    _xlpm.SheetName, Y$1,
    _xlpm.CurrentDate, $X72,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72" s="20" t="str" cm="1">
        <f t="array" aca="1" ref="Z72" ca="1">IF($X72="", "", _xlfn.LET(
    _xlpm.SheetName, Z$1,
    _xlpm.CurrentDate, $X72,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72" s="20" t="str" cm="1">
        <f t="array" aca="1" ref="AA72" ca="1">IF($X72="", "", _xlfn.LET(
    _xlpm.SheetName, AA$1,
    _xlpm.CurrentDate, $X72,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72" s="20" t="str" cm="1">
        <f t="array" aca="1" ref="AB72" ca="1">IF($X72="", "", _xlfn.LET(
    _xlpm.SheetName, AB$1,
    _xlpm.CurrentDate, $X72,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72" s="20" t="str" cm="1">
        <f t="array" aca="1" ref="AC72" ca="1">IF($X72="", "", _xlfn.LET(
    _xlpm.SheetName, AC$1,
    _xlpm.CurrentDate, $X72,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72" s="20" t="str" cm="1">
        <f t="array" aca="1" ref="AD72" ca="1">IF($X72="", "", _xlfn.LET(
    _xlpm.SheetName, AD$1,
    _xlpm.CurrentDate, $X72,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73" spans="24:30" x14ac:dyDescent="0.2">
      <c r="X73" s="9" t="str">
        <f t="shared" ca="1" si="1"/>
        <v/>
      </c>
      <c r="Y73" s="20" t="str" cm="1">
        <f t="array" aca="1" ref="Y73" ca="1">IF($X73="", "", _xlfn.LET(
    _xlpm.SheetName, Y$1,
    _xlpm.CurrentDate, $X73,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73" s="20" t="str" cm="1">
        <f t="array" aca="1" ref="Z73" ca="1">IF($X73="", "", _xlfn.LET(
    _xlpm.SheetName, Z$1,
    _xlpm.CurrentDate, $X73,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73" s="20" t="str" cm="1">
        <f t="array" aca="1" ref="AA73" ca="1">IF($X73="", "", _xlfn.LET(
    _xlpm.SheetName, AA$1,
    _xlpm.CurrentDate, $X73,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73" s="20" t="str" cm="1">
        <f t="array" aca="1" ref="AB73" ca="1">IF($X73="", "", _xlfn.LET(
    _xlpm.SheetName, AB$1,
    _xlpm.CurrentDate, $X73,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73" s="20" t="str" cm="1">
        <f t="array" aca="1" ref="AC73" ca="1">IF($X73="", "", _xlfn.LET(
    _xlpm.SheetName, AC$1,
    _xlpm.CurrentDate, $X73,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73" s="20" t="str" cm="1">
        <f t="array" aca="1" ref="AD73" ca="1">IF($X73="", "", _xlfn.LET(
    _xlpm.SheetName, AD$1,
    _xlpm.CurrentDate, $X73,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74" spans="24:30" x14ac:dyDescent="0.2">
      <c r="X74" s="9" t="str">
        <f t="shared" ca="1" si="1"/>
        <v/>
      </c>
      <c r="Y74" s="20" t="str" cm="1">
        <f t="array" aca="1" ref="Y74" ca="1">IF($X74="", "", _xlfn.LET(
    _xlpm.SheetName, Y$1,
    _xlpm.CurrentDate, $X74,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74" s="20" t="str" cm="1">
        <f t="array" aca="1" ref="Z74" ca="1">IF($X74="", "", _xlfn.LET(
    _xlpm.SheetName, Z$1,
    _xlpm.CurrentDate, $X74,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74" s="20" t="str" cm="1">
        <f t="array" aca="1" ref="AA74" ca="1">IF($X74="", "", _xlfn.LET(
    _xlpm.SheetName, AA$1,
    _xlpm.CurrentDate, $X74,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74" s="20" t="str" cm="1">
        <f t="array" aca="1" ref="AB74" ca="1">IF($X74="", "", _xlfn.LET(
    _xlpm.SheetName, AB$1,
    _xlpm.CurrentDate, $X74,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74" s="20" t="str" cm="1">
        <f t="array" aca="1" ref="AC74" ca="1">IF($X74="", "", _xlfn.LET(
    _xlpm.SheetName, AC$1,
    _xlpm.CurrentDate, $X74,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74" s="20" t="str" cm="1">
        <f t="array" aca="1" ref="AD74" ca="1">IF($X74="", "", _xlfn.LET(
    _xlpm.SheetName, AD$1,
    _xlpm.CurrentDate, $X74,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75" spans="24:30" x14ac:dyDescent="0.2">
      <c r="X75" s="9" t="str">
        <f t="shared" ca="1" si="1"/>
        <v/>
      </c>
      <c r="Y75" s="20" t="str" cm="1">
        <f t="array" aca="1" ref="Y75" ca="1">IF($X75="", "", _xlfn.LET(
    _xlpm.SheetName, Y$1,
    _xlpm.CurrentDate, $X75,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75" s="20" t="str" cm="1">
        <f t="array" aca="1" ref="Z75" ca="1">IF($X75="", "", _xlfn.LET(
    _xlpm.SheetName, Z$1,
    _xlpm.CurrentDate, $X75,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75" s="20" t="str" cm="1">
        <f t="array" aca="1" ref="AA75" ca="1">IF($X75="", "", _xlfn.LET(
    _xlpm.SheetName, AA$1,
    _xlpm.CurrentDate, $X75,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75" s="20" t="str" cm="1">
        <f t="array" aca="1" ref="AB75" ca="1">IF($X75="", "", _xlfn.LET(
    _xlpm.SheetName, AB$1,
    _xlpm.CurrentDate, $X75,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75" s="20" t="str" cm="1">
        <f t="array" aca="1" ref="AC75" ca="1">IF($X75="", "", _xlfn.LET(
    _xlpm.SheetName, AC$1,
    _xlpm.CurrentDate, $X75,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75" s="20" t="str" cm="1">
        <f t="array" aca="1" ref="AD75" ca="1">IF($X75="", "", _xlfn.LET(
    _xlpm.SheetName, AD$1,
    _xlpm.CurrentDate, $X75,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76" spans="24:30" x14ac:dyDescent="0.2">
      <c r="X76" s="9" t="str">
        <f t="shared" ca="1" si="1"/>
        <v/>
      </c>
      <c r="Y76" s="20" t="str" cm="1">
        <f t="array" aca="1" ref="Y76" ca="1">IF($X76="", "", _xlfn.LET(
    _xlpm.SheetName, Y$1,
    _xlpm.CurrentDate, $X76,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76" s="20" t="str" cm="1">
        <f t="array" aca="1" ref="Z76" ca="1">IF($X76="", "", _xlfn.LET(
    _xlpm.SheetName, Z$1,
    _xlpm.CurrentDate, $X76,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76" s="20" t="str" cm="1">
        <f t="array" aca="1" ref="AA76" ca="1">IF($X76="", "", _xlfn.LET(
    _xlpm.SheetName, AA$1,
    _xlpm.CurrentDate, $X76,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76" s="20" t="str" cm="1">
        <f t="array" aca="1" ref="AB76" ca="1">IF($X76="", "", _xlfn.LET(
    _xlpm.SheetName, AB$1,
    _xlpm.CurrentDate, $X76,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76" s="20" t="str" cm="1">
        <f t="array" aca="1" ref="AC76" ca="1">IF($X76="", "", _xlfn.LET(
    _xlpm.SheetName, AC$1,
    _xlpm.CurrentDate, $X76,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76" s="20" t="str" cm="1">
        <f t="array" aca="1" ref="AD76" ca="1">IF($X76="", "", _xlfn.LET(
    _xlpm.SheetName, AD$1,
    _xlpm.CurrentDate, $X76,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77" spans="24:30" x14ac:dyDescent="0.2">
      <c r="X77" s="9" t="str">
        <f t="shared" ca="1" si="1"/>
        <v/>
      </c>
      <c r="Y77" s="20" t="str" cm="1">
        <f t="array" aca="1" ref="Y77" ca="1">IF($X77="", "", _xlfn.LET(
    _xlpm.SheetName, Y$1,
    _xlpm.CurrentDate, $X77,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77" s="20" t="str" cm="1">
        <f t="array" aca="1" ref="Z77" ca="1">IF($X77="", "", _xlfn.LET(
    _xlpm.SheetName, Z$1,
    _xlpm.CurrentDate, $X77,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77" s="20" t="str" cm="1">
        <f t="array" aca="1" ref="AA77" ca="1">IF($X77="", "", _xlfn.LET(
    _xlpm.SheetName, AA$1,
    _xlpm.CurrentDate, $X77,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77" s="20" t="str" cm="1">
        <f t="array" aca="1" ref="AB77" ca="1">IF($X77="", "", _xlfn.LET(
    _xlpm.SheetName, AB$1,
    _xlpm.CurrentDate, $X77,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77" s="20" t="str" cm="1">
        <f t="array" aca="1" ref="AC77" ca="1">IF($X77="", "", _xlfn.LET(
    _xlpm.SheetName, AC$1,
    _xlpm.CurrentDate, $X77,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77" s="20" t="str" cm="1">
        <f t="array" aca="1" ref="AD77" ca="1">IF($X77="", "", _xlfn.LET(
    _xlpm.SheetName, AD$1,
    _xlpm.CurrentDate, $X77,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78" spans="24:30" x14ac:dyDescent="0.2">
      <c r="X78" s="9" t="str">
        <f t="shared" ca="1" si="1"/>
        <v/>
      </c>
      <c r="Y78" s="20" t="str" cm="1">
        <f t="array" aca="1" ref="Y78" ca="1">IF($X78="", "", _xlfn.LET(
    _xlpm.SheetName, Y$1,
    _xlpm.CurrentDate, $X78,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78" s="20" t="str" cm="1">
        <f t="array" aca="1" ref="Z78" ca="1">IF($X78="", "", _xlfn.LET(
    _xlpm.SheetName, Z$1,
    _xlpm.CurrentDate, $X78,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78" s="20" t="str" cm="1">
        <f t="array" aca="1" ref="AA78" ca="1">IF($X78="", "", _xlfn.LET(
    _xlpm.SheetName, AA$1,
    _xlpm.CurrentDate, $X78,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78" s="20" t="str" cm="1">
        <f t="array" aca="1" ref="AB78" ca="1">IF($X78="", "", _xlfn.LET(
    _xlpm.SheetName, AB$1,
    _xlpm.CurrentDate, $X78,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78" s="20" t="str" cm="1">
        <f t="array" aca="1" ref="AC78" ca="1">IF($X78="", "", _xlfn.LET(
    _xlpm.SheetName, AC$1,
    _xlpm.CurrentDate, $X78,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78" s="20" t="str" cm="1">
        <f t="array" aca="1" ref="AD78" ca="1">IF($X78="", "", _xlfn.LET(
    _xlpm.SheetName, AD$1,
    _xlpm.CurrentDate, $X78,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79" spans="24:30" x14ac:dyDescent="0.2">
      <c r="X79" s="9" t="str">
        <f t="shared" ca="1" si="1"/>
        <v/>
      </c>
      <c r="Y79" s="20" t="str" cm="1">
        <f t="array" aca="1" ref="Y79" ca="1">IF($X79="", "", _xlfn.LET(
    _xlpm.SheetName, Y$1,
    _xlpm.CurrentDate, $X79,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79" s="20" t="str" cm="1">
        <f t="array" aca="1" ref="Z79" ca="1">IF($X79="", "", _xlfn.LET(
    _xlpm.SheetName, Z$1,
    _xlpm.CurrentDate, $X79,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79" s="20" t="str" cm="1">
        <f t="array" aca="1" ref="AA79" ca="1">IF($X79="", "", _xlfn.LET(
    _xlpm.SheetName, AA$1,
    _xlpm.CurrentDate, $X79,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79" s="20" t="str" cm="1">
        <f t="array" aca="1" ref="AB79" ca="1">IF($X79="", "", _xlfn.LET(
    _xlpm.SheetName, AB$1,
    _xlpm.CurrentDate, $X79,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79" s="20" t="str" cm="1">
        <f t="array" aca="1" ref="AC79" ca="1">IF($X79="", "", _xlfn.LET(
    _xlpm.SheetName, AC$1,
    _xlpm.CurrentDate, $X79,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79" s="20" t="str" cm="1">
        <f t="array" aca="1" ref="AD79" ca="1">IF($X79="", "", _xlfn.LET(
    _xlpm.SheetName, AD$1,
    _xlpm.CurrentDate, $X79,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80" spans="24:30" x14ac:dyDescent="0.2">
      <c r="X80" s="9" t="str">
        <f t="shared" ca="1" si="1"/>
        <v/>
      </c>
      <c r="Y80" s="20" t="str" cm="1">
        <f t="array" aca="1" ref="Y80" ca="1">IF($X80="", "", _xlfn.LET(
    _xlpm.SheetName, Y$1,
    _xlpm.CurrentDate, $X80,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80" s="20" t="str" cm="1">
        <f t="array" aca="1" ref="Z80" ca="1">IF($X80="", "", _xlfn.LET(
    _xlpm.SheetName, Z$1,
    _xlpm.CurrentDate, $X80,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80" s="20" t="str" cm="1">
        <f t="array" aca="1" ref="AA80" ca="1">IF($X80="", "", _xlfn.LET(
    _xlpm.SheetName, AA$1,
    _xlpm.CurrentDate, $X80,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80" s="20" t="str" cm="1">
        <f t="array" aca="1" ref="AB80" ca="1">IF($X80="", "", _xlfn.LET(
    _xlpm.SheetName, AB$1,
    _xlpm.CurrentDate, $X80,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80" s="20" t="str" cm="1">
        <f t="array" aca="1" ref="AC80" ca="1">IF($X80="", "", _xlfn.LET(
    _xlpm.SheetName, AC$1,
    _xlpm.CurrentDate, $X80,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80" s="20" t="str" cm="1">
        <f t="array" aca="1" ref="AD80" ca="1">IF($X80="", "", _xlfn.LET(
    _xlpm.SheetName, AD$1,
    _xlpm.CurrentDate, $X80,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81" spans="24:30" x14ac:dyDescent="0.2">
      <c r="X81" s="9" t="str">
        <f t="shared" ca="1" si="1"/>
        <v/>
      </c>
      <c r="Y81" s="20" t="str" cm="1">
        <f t="array" aca="1" ref="Y81" ca="1">IF($X81="", "", _xlfn.LET(
    _xlpm.SheetName, Y$1,
    _xlpm.CurrentDate, $X81,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81" s="20" t="str" cm="1">
        <f t="array" aca="1" ref="Z81" ca="1">IF($X81="", "", _xlfn.LET(
    _xlpm.SheetName, Z$1,
    _xlpm.CurrentDate, $X81,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81" s="20" t="str" cm="1">
        <f t="array" aca="1" ref="AA81" ca="1">IF($X81="", "", _xlfn.LET(
    _xlpm.SheetName, AA$1,
    _xlpm.CurrentDate, $X81,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81" s="20" t="str" cm="1">
        <f t="array" aca="1" ref="AB81" ca="1">IF($X81="", "", _xlfn.LET(
    _xlpm.SheetName, AB$1,
    _xlpm.CurrentDate, $X81,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81" s="20" t="str" cm="1">
        <f t="array" aca="1" ref="AC81" ca="1">IF($X81="", "", _xlfn.LET(
    _xlpm.SheetName, AC$1,
    _xlpm.CurrentDate, $X81,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81" s="20" t="str" cm="1">
        <f t="array" aca="1" ref="AD81" ca="1">IF($X81="", "", _xlfn.LET(
    _xlpm.SheetName, AD$1,
    _xlpm.CurrentDate, $X81,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82" spans="24:30" x14ac:dyDescent="0.2">
      <c r="X82" s="9" t="str">
        <f t="shared" ca="1" si="1"/>
        <v/>
      </c>
      <c r="Y82" s="20" t="str" cm="1">
        <f t="array" aca="1" ref="Y82" ca="1">IF($X82="", "", _xlfn.LET(
    _xlpm.SheetName, Y$1,
    _xlpm.CurrentDate, $X82,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82" s="20" t="str" cm="1">
        <f t="array" aca="1" ref="Z82" ca="1">IF($X82="", "", _xlfn.LET(
    _xlpm.SheetName, Z$1,
    _xlpm.CurrentDate, $X82,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82" s="20" t="str" cm="1">
        <f t="array" aca="1" ref="AA82" ca="1">IF($X82="", "", _xlfn.LET(
    _xlpm.SheetName, AA$1,
    _xlpm.CurrentDate, $X82,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82" s="20" t="str" cm="1">
        <f t="array" aca="1" ref="AB82" ca="1">IF($X82="", "", _xlfn.LET(
    _xlpm.SheetName, AB$1,
    _xlpm.CurrentDate, $X82,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82" s="20" t="str" cm="1">
        <f t="array" aca="1" ref="AC82" ca="1">IF($X82="", "", _xlfn.LET(
    _xlpm.SheetName, AC$1,
    _xlpm.CurrentDate, $X82,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82" s="20" t="str" cm="1">
        <f t="array" aca="1" ref="AD82" ca="1">IF($X82="", "", _xlfn.LET(
    _xlpm.SheetName, AD$1,
    _xlpm.CurrentDate, $X82,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83" spans="24:30" x14ac:dyDescent="0.2">
      <c r="X83" s="9" t="str">
        <f t="shared" ca="1" si="1"/>
        <v/>
      </c>
      <c r="Y83" s="20" t="str" cm="1">
        <f t="array" aca="1" ref="Y83" ca="1">IF($X83="", "", _xlfn.LET(
    _xlpm.SheetName, Y$1,
    _xlpm.CurrentDate, $X83,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83" s="20" t="str" cm="1">
        <f t="array" aca="1" ref="Z83" ca="1">IF($X83="", "", _xlfn.LET(
    _xlpm.SheetName, Z$1,
    _xlpm.CurrentDate, $X83,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83" s="20" t="str" cm="1">
        <f t="array" aca="1" ref="AA83" ca="1">IF($X83="", "", _xlfn.LET(
    _xlpm.SheetName, AA$1,
    _xlpm.CurrentDate, $X83,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83" s="20" t="str" cm="1">
        <f t="array" aca="1" ref="AB83" ca="1">IF($X83="", "", _xlfn.LET(
    _xlpm.SheetName, AB$1,
    _xlpm.CurrentDate, $X83,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83" s="20" t="str" cm="1">
        <f t="array" aca="1" ref="AC83" ca="1">IF($X83="", "", _xlfn.LET(
    _xlpm.SheetName, AC$1,
    _xlpm.CurrentDate, $X83,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83" s="20" t="str" cm="1">
        <f t="array" aca="1" ref="AD83" ca="1">IF($X83="", "", _xlfn.LET(
    _xlpm.SheetName, AD$1,
    _xlpm.CurrentDate, $X83,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84" spans="24:30" x14ac:dyDescent="0.2">
      <c r="X84" s="9" t="str">
        <f t="shared" ca="1" si="1"/>
        <v/>
      </c>
      <c r="Y84" s="20" t="str" cm="1">
        <f t="array" aca="1" ref="Y84" ca="1">IF($X84="", "", _xlfn.LET(
    _xlpm.SheetName, Y$1,
    _xlpm.CurrentDate, $X84,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84" s="20" t="str" cm="1">
        <f t="array" aca="1" ref="Z84" ca="1">IF($X84="", "", _xlfn.LET(
    _xlpm.SheetName, Z$1,
    _xlpm.CurrentDate, $X84,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84" s="20" t="str" cm="1">
        <f t="array" aca="1" ref="AA84" ca="1">IF($X84="", "", _xlfn.LET(
    _xlpm.SheetName, AA$1,
    _xlpm.CurrentDate, $X84,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84" s="20" t="str" cm="1">
        <f t="array" aca="1" ref="AB84" ca="1">IF($X84="", "", _xlfn.LET(
    _xlpm.SheetName, AB$1,
    _xlpm.CurrentDate, $X84,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84" s="20" t="str" cm="1">
        <f t="array" aca="1" ref="AC84" ca="1">IF($X84="", "", _xlfn.LET(
    _xlpm.SheetName, AC$1,
    _xlpm.CurrentDate, $X84,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84" s="20" t="str" cm="1">
        <f t="array" aca="1" ref="AD84" ca="1">IF($X84="", "", _xlfn.LET(
    _xlpm.SheetName, AD$1,
    _xlpm.CurrentDate, $X84,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85" spans="24:30" x14ac:dyDescent="0.2">
      <c r="X85" s="9" t="str">
        <f t="shared" ca="1" si="1"/>
        <v/>
      </c>
      <c r="Y85" s="20" t="str" cm="1">
        <f t="array" aca="1" ref="Y85" ca="1">IF($X85="", "", _xlfn.LET(
    _xlpm.SheetName, Y$1,
    _xlpm.CurrentDate, $X85,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85" s="20" t="str" cm="1">
        <f t="array" aca="1" ref="Z85" ca="1">IF($X85="", "", _xlfn.LET(
    _xlpm.SheetName, Z$1,
    _xlpm.CurrentDate, $X85,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85" s="20" t="str" cm="1">
        <f t="array" aca="1" ref="AA85" ca="1">IF($X85="", "", _xlfn.LET(
    _xlpm.SheetName, AA$1,
    _xlpm.CurrentDate, $X85,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85" s="20" t="str" cm="1">
        <f t="array" aca="1" ref="AB85" ca="1">IF($X85="", "", _xlfn.LET(
    _xlpm.SheetName, AB$1,
    _xlpm.CurrentDate, $X85,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85" s="20" t="str" cm="1">
        <f t="array" aca="1" ref="AC85" ca="1">IF($X85="", "", _xlfn.LET(
    _xlpm.SheetName, AC$1,
    _xlpm.CurrentDate, $X85,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85" s="20" t="str" cm="1">
        <f t="array" aca="1" ref="AD85" ca="1">IF($X85="", "", _xlfn.LET(
    _xlpm.SheetName, AD$1,
    _xlpm.CurrentDate, $X85,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86" spans="24:30" x14ac:dyDescent="0.2">
      <c r="X86" s="9" t="str">
        <f t="shared" ca="1" si="1"/>
        <v/>
      </c>
      <c r="Y86" s="20" t="str" cm="1">
        <f t="array" aca="1" ref="Y86" ca="1">IF($X86="", "", _xlfn.LET(
    _xlpm.SheetName, Y$1,
    _xlpm.CurrentDate, $X86,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86" s="20" t="str" cm="1">
        <f t="array" aca="1" ref="Z86" ca="1">IF($X86="", "", _xlfn.LET(
    _xlpm.SheetName, Z$1,
    _xlpm.CurrentDate, $X86,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86" s="20" t="str" cm="1">
        <f t="array" aca="1" ref="AA86" ca="1">IF($X86="", "", _xlfn.LET(
    _xlpm.SheetName, AA$1,
    _xlpm.CurrentDate, $X86,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86" s="20" t="str" cm="1">
        <f t="array" aca="1" ref="AB86" ca="1">IF($X86="", "", _xlfn.LET(
    _xlpm.SheetName, AB$1,
    _xlpm.CurrentDate, $X86,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86" s="20" t="str" cm="1">
        <f t="array" aca="1" ref="AC86" ca="1">IF($X86="", "", _xlfn.LET(
    _xlpm.SheetName, AC$1,
    _xlpm.CurrentDate, $X86,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86" s="20" t="str" cm="1">
        <f t="array" aca="1" ref="AD86" ca="1">IF($X86="", "", _xlfn.LET(
    _xlpm.SheetName, AD$1,
    _xlpm.CurrentDate, $X86,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87" spans="24:30" x14ac:dyDescent="0.2">
      <c r="X87" s="9" t="str">
        <f t="shared" ca="1" si="1"/>
        <v/>
      </c>
      <c r="Y87" s="20" t="str" cm="1">
        <f t="array" aca="1" ref="Y87" ca="1">IF($X87="", "", _xlfn.LET(
    _xlpm.SheetName, Y$1,
    _xlpm.CurrentDate, $X87,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87" s="20" t="str" cm="1">
        <f t="array" aca="1" ref="Z87" ca="1">IF($X87="", "", _xlfn.LET(
    _xlpm.SheetName, Z$1,
    _xlpm.CurrentDate, $X87,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87" s="20" t="str" cm="1">
        <f t="array" aca="1" ref="AA87" ca="1">IF($X87="", "", _xlfn.LET(
    _xlpm.SheetName, AA$1,
    _xlpm.CurrentDate, $X87,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87" s="20" t="str" cm="1">
        <f t="array" aca="1" ref="AB87" ca="1">IF($X87="", "", _xlfn.LET(
    _xlpm.SheetName, AB$1,
    _xlpm.CurrentDate, $X87,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87" s="20" t="str" cm="1">
        <f t="array" aca="1" ref="AC87" ca="1">IF($X87="", "", _xlfn.LET(
    _xlpm.SheetName, AC$1,
    _xlpm.CurrentDate, $X87,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87" s="20" t="str" cm="1">
        <f t="array" aca="1" ref="AD87" ca="1">IF($X87="", "", _xlfn.LET(
    _xlpm.SheetName, AD$1,
    _xlpm.CurrentDate, $X87,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88" spans="24:30" x14ac:dyDescent="0.2">
      <c r="X88" s="9" t="str">
        <f t="shared" ca="1" si="1"/>
        <v/>
      </c>
      <c r="Y88" s="20" t="str" cm="1">
        <f t="array" aca="1" ref="Y88" ca="1">IF($X88="", "", _xlfn.LET(
    _xlpm.SheetName, Y$1,
    _xlpm.CurrentDate, $X88,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88" s="20" t="str" cm="1">
        <f t="array" aca="1" ref="Z88" ca="1">IF($X88="", "", _xlfn.LET(
    _xlpm.SheetName, Z$1,
    _xlpm.CurrentDate, $X88,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88" s="20" t="str" cm="1">
        <f t="array" aca="1" ref="AA88" ca="1">IF($X88="", "", _xlfn.LET(
    _xlpm.SheetName, AA$1,
    _xlpm.CurrentDate, $X88,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88" s="20" t="str" cm="1">
        <f t="array" aca="1" ref="AB88" ca="1">IF($X88="", "", _xlfn.LET(
    _xlpm.SheetName, AB$1,
    _xlpm.CurrentDate, $X88,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88" s="20" t="str" cm="1">
        <f t="array" aca="1" ref="AC88" ca="1">IF($X88="", "", _xlfn.LET(
    _xlpm.SheetName, AC$1,
    _xlpm.CurrentDate, $X88,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88" s="20" t="str" cm="1">
        <f t="array" aca="1" ref="AD88" ca="1">IF($X88="", "", _xlfn.LET(
    _xlpm.SheetName, AD$1,
    _xlpm.CurrentDate, $X88,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89" spans="24:30" x14ac:dyDescent="0.2">
      <c r="X89" s="9" t="str">
        <f t="shared" ca="1" si="1"/>
        <v/>
      </c>
      <c r="Y89" s="20" t="str" cm="1">
        <f t="array" aca="1" ref="Y89" ca="1">IF($X89="", "", _xlfn.LET(
    _xlpm.SheetName, Y$1,
    _xlpm.CurrentDate, $X89,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89" s="20" t="str" cm="1">
        <f t="array" aca="1" ref="Z89" ca="1">IF($X89="", "", _xlfn.LET(
    _xlpm.SheetName, Z$1,
    _xlpm.CurrentDate, $X89,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89" s="20" t="str" cm="1">
        <f t="array" aca="1" ref="AA89" ca="1">IF($X89="", "", _xlfn.LET(
    _xlpm.SheetName, AA$1,
    _xlpm.CurrentDate, $X89,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89" s="20" t="str" cm="1">
        <f t="array" aca="1" ref="AB89" ca="1">IF($X89="", "", _xlfn.LET(
    _xlpm.SheetName, AB$1,
    _xlpm.CurrentDate, $X89,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89" s="20" t="str" cm="1">
        <f t="array" aca="1" ref="AC89" ca="1">IF($X89="", "", _xlfn.LET(
    _xlpm.SheetName, AC$1,
    _xlpm.CurrentDate, $X89,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89" s="20" t="str" cm="1">
        <f t="array" aca="1" ref="AD89" ca="1">IF($X89="", "", _xlfn.LET(
    _xlpm.SheetName, AD$1,
    _xlpm.CurrentDate, $X89,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90" spans="24:30" x14ac:dyDescent="0.2">
      <c r="X90" s="9" t="str">
        <f t="shared" ca="1" si="1"/>
        <v/>
      </c>
      <c r="Y90" s="20" t="str" cm="1">
        <f t="array" aca="1" ref="Y90" ca="1">IF($X90="", "", _xlfn.LET(
    _xlpm.SheetName, Y$1,
    _xlpm.CurrentDate, $X90,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90" s="20" t="str" cm="1">
        <f t="array" aca="1" ref="Z90" ca="1">IF($X90="", "", _xlfn.LET(
    _xlpm.SheetName, Z$1,
    _xlpm.CurrentDate, $X90,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90" s="20" t="str" cm="1">
        <f t="array" aca="1" ref="AA90" ca="1">IF($X90="", "", _xlfn.LET(
    _xlpm.SheetName, AA$1,
    _xlpm.CurrentDate, $X90,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90" s="20" t="str" cm="1">
        <f t="array" aca="1" ref="AB90" ca="1">IF($X90="", "", _xlfn.LET(
    _xlpm.SheetName, AB$1,
    _xlpm.CurrentDate, $X90,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90" s="20" t="str" cm="1">
        <f t="array" aca="1" ref="AC90" ca="1">IF($X90="", "", _xlfn.LET(
    _xlpm.SheetName, AC$1,
    _xlpm.CurrentDate, $X90,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90" s="20" t="str" cm="1">
        <f t="array" aca="1" ref="AD90" ca="1">IF($X90="", "", _xlfn.LET(
    _xlpm.SheetName, AD$1,
    _xlpm.CurrentDate, $X90,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91" spans="24:30" x14ac:dyDescent="0.2">
      <c r="X91" s="9" t="str">
        <f t="shared" ca="1" si="1"/>
        <v/>
      </c>
      <c r="Y91" s="20" t="str" cm="1">
        <f t="array" aca="1" ref="Y91" ca="1">IF($X91="", "", _xlfn.LET(
    _xlpm.SheetName, Y$1,
    _xlpm.CurrentDate, $X91,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91" s="20" t="str" cm="1">
        <f t="array" aca="1" ref="Z91" ca="1">IF($X91="", "", _xlfn.LET(
    _xlpm.SheetName, Z$1,
    _xlpm.CurrentDate, $X91,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91" s="20" t="str" cm="1">
        <f t="array" aca="1" ref="AA91" ca="1">IF($X91="", "", _xlfn.LET(
    _xlpm.SheetName, AA$1,
    _xlpm.CurrentDate, $X91,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91" s="20" t="str" cm="1">
        <f t="array" aca="1" ref="AB91" ca="1">IF($X91="", "", _xlfn.LET(
    _xlpm.SheetName, AB$1,
    _xlpm.CurrentDate, $X91,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91" s="20" t="str" cm="1">
        <f t="array" aca="1" ref="AC91" ca="1">IF($X91="", "", _xlfn.LET(
    _xlpm.SheetName, AC$1,
    _xlpm.CurrentDate, $X91,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91" s="20" t="str" cm="1">
        <f t="array" aca="1" ref="AD91" ca="1">IF($X91="", "", _xlfn.LET(
    _xlpm.SheetName, AD$1,
    _xlpm.CurrentDate, $X91,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92" spans="24:30" x14ac:dyDescent="0.2">
      <c r="X92" s="9" t="str">
        <f t="shared" ca="1" si="1"/>
        <v/>
      </c>
      <c r="Y92" s="20" t="str" cm="1">
        <f t="array" aca="1" ref="Y92" ca="1">IF($X92="", "", _xlfn.LET(
    _xlpm.SheetName, Y$1,
    _xlpm.CurrentDate, $X92,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92" s="20" t="str" cm="1">
        <f t="array" aca="1" ref="Z92" ca="1">IF($X92="", "", _xlfn.LET(
    _xlpm.SheetName, Z$1,
    _xlpm.CurrentDate, $X92,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92" s="20" t="str" cm="1">
        <f t="array" aca="1" ref="AA92" ca="1">IF($X92="", "", _xlfn.LET(
    _xlpm.SheetName, AA$1,
    _xlpm.CurrentDate, $X92,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92" s="20" t="str" cm="1">
        <f t="array" aca="1" ref="AB92" ca="1">IF($X92="", "", _xlfn.LET(
    _xlpm.SheetName, AB$1,
    _xlpm.CurrentDate, $X92,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92" s="20" t="str" cm="1">
        <f t="array" aca="1" ref="AC92" ca="1">IF($X92="", "", _xlfn.LET(
    _xlpm.SheetName, AC$1,
    _xlpm.CurrentDate, $X92,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92" s="20" t="str" cm="1">
        <f t="array" aca="1" ref="AD92" ca="1">IF($X92="", "", _xlfn.LET(
    _xlpm.SheetName, AD$1,
    _xlpm.CurrentDate, $X92,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93" spans="24:30" x14ac:dyDescent="0.2">
      <c r="X93" s="9" t="str">
        <f t="shared" ca="1" si="1"/>
        <v/>
      </c>
      <c r="Y93" s="20" t="str" cm="1">
        <f t="array" aca="1" ref="Y93" ca="1">IF($X93="", "", _xlfn.LET(
    _xlpm.SheetName, Y$1,
    _xlpm.CurrentDate, $X93,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93" s="20" t="str" cm="1">
        <f t="array" aca="1" ref="Z93" ca="1">IF($X93="", "", _xlfn.LET(
    _xlpm.SheetName, Z$1,
    _xlpm.CurrentDate, $X93,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93" s="20" t="str" cm="1">
        <f t="array" aca="1" ref="AA93" ca="1">IF($X93="", "", _xlfn.LET(
    _xlpm.SheetName, AA$1,
    _xlpm.CurrentDate, $X93,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93" s="20" t="str" cm="1">
        <f t="array" aca="1" ref="AB93" ca="1">IF($X93="", "", _xlfn.LET(
    _xlpm.SheetName, AB$1,
    _xlpm.CurrentDate, $X93,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93" s="20" t="str" cm="1">
        <f t="array" aca="1" ref="AC93" ca="1">IF($X93="", "", _xlfn.LET(
    _xlpm.SheetName, AC$1,
    _xlpm.CurrentDate, $X93,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93" s="20" t="str" cm="1">
        <f t="array" aca="1" ref="AD93" ca="1">IF($X93="", "", _xlfn.LET(
    _xlpm.SheetName, AD$1,
    _xlpm.CurrentDate, $X93,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94" spans="24:30" x14ac:dyDescent="0.2">
      <c r="X94" s="9" t="str">
        <f t="shared" ca="1" si="1"/>
        <v/>
      </c>
      <c r="Y94" s="20" t="str" cm="1">
        <f t="array" aca="1" ref="Y94" ca="1">IF($X94="", "", _xlfn.LET(
    _xlpm.SheetName, Y$1,
    _xlpm.CurrentDate, $X94,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94" s="20" t="str" cm="1">
        <f t="array" aca="1" ref="Z94" ca="1">IF($X94="", "", _xlfn.LET(
    _xlpm.SheetName, Z$1,
    _xlpm.CurrentDate, $X94,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94" s="20" t="str" cm="1">
        <f t="array" aca="1" ref="AA94" ca="1">IF($X94="", "", _xlfn.LET(
    _xlpm.SheetName, AA$1,
    _xlpm.CurrentDate, $X94,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94" s="20" t="str" cm="1">
        <f t="array" aca="1" ref="AB94" ca="1">IF($X94="", "", _xlfn.LET(
    _xlpm.SheetName, AB$1,
    _xlpm.CurrentDate, $X94,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94" s="20" t="str" cm="1">
        <f t="array" aca="1" ref="AC94" ca="1">IF($X94="", "", _xlfn.LET(
    _xlpm.SheetName, AC$1,
    _xlpm.CurrentDate, $X94,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94" s="20" t="str" cm="1">
        <f t="array" aca="1" ref="AD94" ca="1">IF($X94="", "", _xlfn.LET(
    _xlpm.SheetName, AD$1,
    _xlpm.CurrentDate, $X94,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95" spans="24:30" x14ac:dyDescent="0.2">
      <c r="X95" s="9" t="str">
        <f t="shared" ca="1" si="1"/>
        <v/>
      </c>
      <c r="Y95" s="20" t="str" cm="1">
        <f t="array" aca="1" ref="Y95" ca="1">IF($X95="", "", _xlfn.LET(
    _xlpm.SheetName, Y$1,
    _xlpm.CurrentDate, $X95,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95" s="20" t="str" cm="1">
        <f t="array" aca="1" ref="Z95" ca="1">IF($X95="", "", _xlfn.LET(
    _xlpm.SheetName, Z$1,
    _xlpm.CurrentDate, $X95,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95" s="20" t="str" cm="1">
        <f t="array" aca="1" ref="AA95" ca="1">IF($X95="", "", _xlfn.LET(
    _xlpm.SheetName, AA$1,
    _xlpm.CurrentDate, $X95,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95" s="20" t="str" cm="1">
        <f t="array" aca="1" ref="AB95" ca="1">IF($X95="", "", _xlfn.LET(
    _xlpm.SheetName, AB$1,
    _xlpm.CurrentDate, $X95,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95" s="20" t="str" cm="1">
        <f t="array" aca="1" ref="AC95" ca="1">IF($X95="", "", _xlfn.LET(
    _xlpm.SheetName, AC$1,
    _xlpm.CurrentDate, $X95,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95" s="20" t="str" cm="1">
        <f t="array" aca="1" ref="AD95" ca="1">IF($X95="", "", _xlfn.LET(
    _xlpm.SheetName, AD$1,
    _xlpm.CurrentDate, $X95,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96" spans="24:30" x14ac:dyDescent="0.2">
      <c r="X96" s="9" t="str">
        <f t="shared" ca="1" si="1"/>
        <v/>
      </c>
      <c r="Y96" s="20" t="str" cm="1">
        <f t="array" aca="1" ref="Y96" ca="1">IF($X96="", "", _xlfn.LET(
    _xlpm.SheetName, Y$1,
    _xlpm.CurrentDate, $X96,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96" s="20" t="str" cm="1">
        <f t="array" aca="1" ref="Z96" ca="1">IF($X96="", "", _xlfn.LET(
    _xlpm.SheetName, Z$1,
    _xlpm.CurrentDate, $X96,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96" s="20" t="str" cm="1">
        <f t="array" aca="1" ref="AA96" ca="1">IF($X96="", "", _xlfn.LET(
    _xlpm.SheetName, AA$1,
    _xlpm.CurrentDate, $X96,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96" s="20" t="str" cm="1">
        <f t="array" aca="1" ref="AB96" ca="1">IF($X96="", "", _xlfn.LET(
    _xlpm.SheetName, AB$1,
    _xlpm.CurrentDate, $X96,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96" s="20" t="str" cm="1">
        <f t="array" aca="1" ref="AC96" ca="1">IF($X96="", "", _xlfn.LET(
    _xlpm.SheetName, AC$1,
    _xlpm.CurrentDate, $X96,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96" s="20" t="str" cm="1">
        <f t="array" aca="1" ref="AD96" ca="1">IF($X96="", "", _xlfn.LET(
    _xlpm.SheetName, AD$1,
    _xlpm.CurrentDate, $X96,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97" spans="24:30" x14ac:dyDescent="0.2">
      <c r="X97" s="9" t="str">
        <f t="shared" ca="1" si="1"/>
        <v/>
      </c>
      <c r="Y97" s="20" t="str" cm="1">
        <f t="array" aca="1" ref="Y97" ca="1">IF($X97="", "", _xlfn.LET(
    _xlpm.SheetName, Y$1,
    _xlpm.CurrentDate, $X97,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97" s="20" t="str" cm="1">
        <f t="array" aca="1" ref="Z97" ca="1">IF($X97="", "", _xlfn.LET(
    _xlpm.SheetName, Z$1,
    _xlpm.CurrentDate, $X97,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97" s="20" t="str" cm="1">
        <f t="array" aca="1" ref="AA97" ca="1">IF($X97="", "", _xlfn.LET(
    _xlpm.SheetName, AA$1,
    _xlpm.CurrentDate, $X97,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97" s="20" t="str" cm="1">
        <f t="array" aca="1" ref="AB97" ca="1">IF($X97="", "", _xlfn.LET(
    _xlpm.SheetName, AB$1,
    _xlpm.CurrentDate, $X97,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97" s="20" t="str" cm="1">
        <f t="array" aca="1" ref="AC97" ca="1">IF($X97="", "", _xlfn.LET(
    _xlpm.SheetName, AC$1,
    _xlpm.CurrentDate, $X97,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97" s="20" t="str" cm="1">
        <f t="array" aca="1" ref="AD97" ca="1">IF($X97="", "", _xlfn.LET(
    _xlpm.SheetName, AD$1,
    _xlpm.CurrentDate, $X97,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98" spans="24:30" x14ac:dyDescent="0.2">
      <c r="X98" s="9" t="str">
        <f t="shared" ca="1" si="1"/>
        <v/>
      </c>
      <c r="Y98" s="20" t="str" cm="1">
        <f t="array" aca="1" ref="Y98" ca="1">IF($X98="", "", _xlfn.LET(
    _xlpm.SheetName, Y$1,
    _xlpm.CurrentDate, $X98,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98" s="20" t="str" cm="1">
        <f t="array" aca="1" ref="Z98" ca="1">IF($X98="", "", _xlfn.LET(
    _xlpm.SheetName, Z$1,
    _xlpm.CurrentDate, $X98,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98" s="20" t="str" cm="1">
        <f t="array" aca="1" ref="AA98" ca="1">IF($X98="", "", _xlfn.LET(
    _xlpm.SheetName, AA$1,
    _xlpm.CurrentDate, $X98,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98" s="20" t="str" cm="1">
        <f t="array" aca="1" ref="AB98" ca="1">IF($X98="", "", _xlfn.LET(
    _xlpm.SheetName, AB$1,
    _xlpm.CurrentDate, $X98,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98" s="20" t="str" cm="1">
        <f t="array" aca="1" ref="AC98" ca="1">IF($X98="", "", _xlfn.LET(
    _xlpm.SheetName, AC$1,
    _xlpm.CurrentDate, $X98,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98" s="20" t="str" cm="1">
        <f t="array" aca="1" ref="AD98" ca="1">IF($X98="", "", _xlfn.LET(
    _xlpm.SheetName, AD$1,
    _xlpm.CurrentDate, $X98,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99" spans="24:30" x14ac:dyDescent="0.2">
      <c r="X99" s="9" t="str">
        <f t="shared" ca="1" si="1"/>
        <v/>
      </c>
      <c r="Y99" s="20" t="str" cm="1">
        <f t="array" aca="1" ref="Y99" ca="1">IF($X99="", "", _xlfn.LET(
    _xlpm.SheetName, Y$1,
    _xlpm.CurrentDate, $X99,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99" s="20" t="str" cm="1">
        <f t="array" aca="1" ref="Z99" ca="1">IF($X99="", "", _xlfn.LET(
    _xlpm.SheetName, Z$1,
    _xlpm.CurrentDate, $X99,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99" s="20" t="str" cm="1">
        <f t="array" aca="1" ref="AA99" ca="1">IF($X99="", "", _xlfn.LET(
    _xlpm.SheetName, AA$1,
    _xlpm.CurrentDate, $X99,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99" s="20" t="str" cm="1">
        <f t="array" aca="1" ref="AB99" ca="1">IF($X99="", "", _xlfn.LET(
    _xlpm.SheetName, AB$1,
    _xlpm.CurrentDate, $X99,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99" s="20" t="str" cm="1">
        <f t="array" aca="1" ref="AC99" ca="1">IF($X99="", "", _xlfn.LET(
    _xlpm.SheetName, AC$1,
    _xlpm.CurrentDate, $X99,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99" s="20" t="str" cm="1">
        <f t="array" aca="1" ref="AD99" ca="1">IF($X99="", "", _xlfn.LET(
    _xlpm.SheetName, AD$1,
    _xlpm.CurrentDate, $X99,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00" spans="24:30" x14ac:dyDescent="0.2">
      <c r="X100" s="9" t="str">
        <f t="shared" ca="1" si="1"/>
        <v/>
      </c>
      <c r="Y100" s="20" t="str" cm="1">
        <f t="array" aca="1" ref="Y100" ca="1">IF($X100="", "", _xlfn.LET(
    _xlpm.SheetName, Y$1,
    _xlpm.CurrentDate, $X100,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00" s="20" t="str" cm="1">
        <f t="array" aca="1" ref="Z100" ca="1">IF($X100="", "", _xlfn.LET(
    _xlpm.SheetName, Z$1,
    _xlpm.CurrentDate, $X100,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00" s="20" t="str" cm="1">
        <f t="array" aca="1" ref="AA100" ca="1">IF($X100="", "", _xlfn.LET(
    _xlpm.SheetName, AA$1,
    _xlpm.CurrentDate, $X100,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00" s="20" t="str" cm="1">
        <f t="array" aca="1" ref="AB100" ca="1">IF($X100="", "", _xlfn.LET(
    _xlpm.SheetName, AB$1,
    _xlpm.CurrentDate, $X100,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00" s="20" t="str" cm="1">
        <f t="array" aca="1" ref="AC100" ca="1">IF($X100="", "", _xlfn.LET(
    _xlpm.SheetName, AC$1,
    _xlpm.CurrentDate, $X100,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00" s="20" t="str" cm="1">
        <f t="array" aca="1" ref="AD100" ca="1">IF($X100="", "", _xlfn.LET(
    _xlpm.SheetName, AD$1,
    _xlpm.CurrentDate, $X100,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01" spans="24:30" x14ac:dyDescent="0.2">
      <c r="X101" s="9" t="str">
        <f t="shared" ca="1" si="1"/>
        <v/>
      </c>
      <c r="Y101" s="20" t="str" cm="1">
        <f t="array" aca="1" ref="Y101" ca="1">IF($X101="", "", _xlfn.LET(
    _xlpm.SheetName, Y$1,
    _xlpm.CurrentDate, $X101,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01" s="20" t="str" cm="1">
        <f t="array" aca="1" ref="Z101" ca="1">IF($X101="", "", _xlfn.LET(
    _xlpm.SheetName, Z$1,
    _xlpm.CurrentDate, $X101,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01" s="20" t="str" cm="1">
        <f t="array" aca="1" ref="AA101" ca="1">IF($X101="", "", _xlfn.LET(
    _xlpm.SheetName, AA$1,
    _xlpm.CurrentDate, $X101,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01" s="20" t="str" cm="1">
        <f t="array" aca="1" ref="AB101" ca="1">IF($X101="", "", _xlfn.LET(
    _xlpm.SheetName, AB$1,
    _xlpm.CurrentDate, $X101,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01" s="20" t="str" cm="1">
        <f t="array" aca="1" ref="AC101" ca="1">IF($X101="", "", _xlfn.LET(
    _xlpm.SheetName, AC$1,
    _xlpm.CurrentDate, $X101,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01" s="20" t="str" cm="1">
        <f t="array" aca="1" ref="AD101" ca="1">IF($X101="", "", _xlfn.LET(
    _xlpm.SheetName, AD$1,
    _xlpm.CurrentDate, $X101,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02" spans="24:30" x14ac:dyDescent="0.2">
      <c r="X102" s="9" t="str">
        <f t="shared" ca="1" si="1"/>
        <v/>
      </c>
      <c r="Y102" s="20" t="str" cm="1">
        <f t="array" aca="1" ref="Y102" ca="1">IF($X102="", "", _xlfn.LET(
    _xlpm.SheetName, Y$1,
    _xlpm.CurrentDate, $X102,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02" s="20" t="str" cm="1">
        <f t="array" aca="1" ref="Z102" ca="1">IF($X102="", "", _xlfn.LET(
    _xlpm.SheetName, Z$1,
    _xlpm.CurrentDate, $X102,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02" s="20" t="str" cm="1">
        <f t="array" aca="1" ref="AA102" ca="1">IF($X102="", "", _xlfn.LET(
    _xlpm.SheetName, AA$1,
    _xlpm.CurrentDate, $X102,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02" s="20" t="str" cm="1">
        <f t="array" aca="1" ref="AB102" ca="1">IF($X102="", "", _xlfn.LET(
    _xlpm.SheetName, AB$1,
    _xlpm.CurrentDate, $X102,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02" s="20" t="str" cm="1">
        <f t="array" aca="1" ref="AC102" ca="1">IF($X102="", "", _xlfn.LET(
    _xlpm.SheetName, AC$1,
    _xlpm.CurrentDate, $X102,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02" s="20" t="str" cm="1">
        <f t="array" aca="1" ref="AD102" ca="1">IF($X102="", "", _xlfn.LET(
    _xlpm.SheetName, AD$1,
    _xlpm.CurrentDate, $X102,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03" spans="24:30" x14ac:dyDescent="0.2">
      <c r="X103" s="9" t="str">
        <f t="shared" ca="1" si="1"/>
        <v/>
      </c>
      <c r="Y103" s="20" t="str" cm="1">
        <f t="array" aca="1" ref="Y103" ca="1">IF($X103="", "", _xlfn.LET(
    _xlpm.SheetName, Y$1,
    _xlpm.CurrentDate, $X103,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03" s="20" t="str" cm="1">
        <f t="array" aca="1" ref="Z103" ca="1">IF($X103="", "", _xlfn.LET(
    _xlpm.SheetName, Z$1,
    _xlpm.CurrentDate, $X103,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03" s="20" t="str" cm="1">
        <f t="array" aca="1" ref="AA103" ca="1">IF($X103="", "", _xlfn.LET(
    _xlpm.SheetName, AA$1,
    _xlpm.CurrentDate, $X103,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03" s="20" t="str" cm="1">
        <f t="array" aca="1" ref="AB103" ca="1">IF($X103="", "", _xlfn.LET(
    _xlpm.SheetName, AB$1,
    _xlpm.CurrentDate, $X103,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03" s="20" t="str" cm="1">
        <f t="array" aca="1" ref="AC103" ca="1">IF($X103="", "", _xlfn.LET(
    _xlpm.SheetName, AC$1,
    _xlpm.CurrentDate, $X103,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03" s="20" t="str" cm="1">
        <f t="array" aca="1" ref="AD103" ca="1">IF($X103="", "", _xlfn.LET(
    _xlpm.SheetName, AD$1,
    _xlpm.CurrentDate, $X103,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04" spans="24:30" x14ac:dyDescent="0.2">
      <c r="X104" s="9" t="str">
        <f t="shared" ca="1" si="1"/>
        <v/>
      </c>
      <c r="Y104" s="20" t="str" cm="1">
        <f t="array" aca="1" ref="Y104" ca="1">IF($X104="", "", _xlfn.LET(
    _xlpm.SheetName, Y$1,
    _xlpm.CurrentDate, $X104,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04" s="20" t="str" cm="1">
        <f t="array" aca="1" ref="Z104" ca="1">IF($X104="", "", _xlfn.LET(
    _xlpm.SheetName, Z$1,
    _xlpm.CurrentDate, $X104,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04" s="20" t="str" cm="1">
        <f t="array" aca="1" ref="AA104" ca="1">IF($X104="", "", _xlfn.LET(
    _xlpm.SheetName, AA$1,
    _xlpm.CurrentDate, $X104,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04" s="20" t="str" cm="1">
        <f t="array" aca="1" ref="AB104" ca="1">IF($X104="", "", _xlfn.LET(
    _xlpm.SheetName, AB$1,
    _xlpm.CurrentDate, $X104,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04" s="20" t="str" cm="1">
        <f t="array" aca="1" ref="AC104" ca="1">IF($X104="", "", _xlfn.LET(
    _xlpm.SheetName, AC$1,
    _xlpm.CurrentDate, $X104,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04" s="20" t="str" cm="1">
        <f t="array" aca="1" ref="AD104" ca="1">IF($X104="", "", _xlfn.LET(
    _xlpm.SheetName, AD$1,
    _xlpm.CurrentDate, $X104,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05" spans="24:30" x14ac:dyDescent="0.2">
      <c r="X105" s="9" t="str">
        <f t="shared" ca="1" si="1"/>
        <v/>
      </c>
      <c r="Y105" s="20" t="str" cm="1">
        <f t="array" aca="1" ref="Y105" ca="1">IF($X105="", "", _xlfn.LET(
    _xlpm.SheetName, Y$1,
    _xlpm.CurrentDate, $X105,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05" s="20" t="str" cm="1">
        <f t="array" aca="1" ref="Z105" ca="1">IF($X105="", "", _xlfn.LET(
    _xlpm.SheetName, Z$1,
    _xlpm.CurrentDate, $X105,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05" s="20" t="str" cm="1">
        <f t="array" aca="1" ref="AA105" ca="1">IF($X105="", "", _xlfn.LET(
    _xlpm.SheetName, AA$1,
    _xlpm.CurrentDate, $X105,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05" s="20" t="str" cm="1">
        <f t="array" aca="1" ref="AB105" ca="1">IF($X105="", "", _xlfn.LET(
    _xlpm.SheetName, AB$1,
    _xlpm.CurrentDate, $X105,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05" s="20" t="str" cm="1">
        <f t="array" aca="1" ref="AC105" ca="1">IF($X105="", "", _xlfn.LET(
    _xlpm.SheetName, AC$1,
    _xlpm.CurrentDate, $X105,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05" s="20" t="str" cm="1">
        <f t="array" aca="1" ref="AD105" ca="1">IF($X105="", "", _xlfn.LET(
    _xlpm.SheetName, AD$1,
    _xlpm.CurrentDate, $X105,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06" spans="24:30" x14ac:dyDescent="0.2">
      <c r="X106" s="9" t="str">
        <f t="shared" ca="1" si="1"/>
        <v/>
      </c>
      <c r="Y106" s="20" t="str" cm="1">
        <f t="array" aca="1" ref="Y106" ca="1">IF($X106="", "", _xlfn.LET(
    _xlpm.SheetName, Y$1,
    _xlpm.CurrentDate, $X106,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06" s="20" t="str" cm="1">
        <f t="array" aca="1" ref="Z106" ca="1">IF($X106="", "", _xlfn.LET(
    _xlpm.SheetName, Z$1,
    _xlpm.CurrentDate, $X106,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06" s="20" t="str" cm="1">
        <f t="array" aca="1" ref="AA106" ca="1">IF($X106="", "", _xlfn.LET(
    _xlpm.SheetName, AA$1,
    _xlpm.CurrentDate, $X106,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06" s="20" t="str" cm="1">
        <f t="array" aca="1" ref="AB106" ca="1">IF($X106="", "", _xlfn.LET(
    _xlpm.SheetName, AB$1,
    _xlpm.CurrentDate, $X106,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06" s="20" t="str" cm="1">
        <f t="array" aca="1" ref="AC106" ca="1">IF($X106="", "", _xlfn.LET(
    _xlpm.SheetName, AC$1,
    _xlpm.CurrentDate, $X106,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06" s="20" t="str" cm="1">
        <f t="array" aca="1" ref="AD106" ca="1">IF($X106="", "", _xlfn.LET(
    _xlpm.SheetName, AD$1,
    _xlpm.CurrentDate, $X106,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07" spans="24:30" x14ac:dyDescent="0.2">
      <c r="X107" s="9" t="str">
        <f t="shared" ca="1" si="1"/>
        <v/>
      </c>
      <c r="Y107" s="20" t="str" cm="1">
        <f t="array" aca="1" ref="Y107" ca="1">IF($X107="", "", _xlfn.LET(
    _xlpm.SheetName, Y$1,
    _xlpm.CurrentDate, $X107,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07" s="20" t="str" cm="1">
        <f t="array" aca="1" ref="Z107" ca="1">IF($X107="", "", _xlfn.LET(
    _xlpm.SheetName, Z$1,
    _xlpm.CurrentDate, $X107,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07" s="20" t="str" cm="1">
        <f t="array" aca="1" ref="AA107" ca="1">IF($X107="", "", _xlfn.LET(
    _xlpm.SheetName, AA$1,
    _xlpm.CurrentDate, $X107,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07" s="20" t="str" cm="1">
        <f t="array" aca="1" ref="AB107" ca="1">IF($X107="", "", _xlfn.LET(
    _xlpm.SheetName, AB$1,
    _xlpm.CurrentDate, $X107,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07" s="20" t="str" cm="1">
        <f t="array" aca="1" ref="AC107" ca="1">IF($X107="", "", _xlfn.LET(
    _xlpm.SheetName, AC$1,
    _xlpm.CurrentDate, $X107,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07" s="20" t="str" cm="1">
        <f t="array" aca="1" ref="AD107" ca="1">IF($X107="", "", _xlfn.LET(
    _xlpm.SheetName, AD$1,
    _xlpm.CurrentDate, $X107,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08" spans="24:30" x14ac:dyDescent="0.2">
      <c r="X108" s="9" t="str">
        <f t="shared" ca="1" si="1"/>
        <v/>
      </c>
      <c r="Y108" s="20" t="str" cm="1">
        <f t="array" aca="1" ref="Y108" ca="1">IF($X108="", "", _xlfn.LET(
    _xlpm.SheetName, Y$1,
    _xlpm.CurrentDate, $X108,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08" s="20" t="str" cm="1">
        <f t="array" aca="1" ref="Z108" ca="1">IF($X108="", "", _xlfn.LET(
    _xlpm.SheetName, Z$1,
    _xlpm.CurrentDate, $X108,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08" s="20" t="str" cm="1">
        <f t="array" aca="1" ref="AA108" ca="1">IF($X108="", "", _xlfn.LET(
    _xlpm.SheetName, AA$1,
    _xlpm.CurrentDate, $X108,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08" s="20" t="str" cm="1">
        <f t="array" aca="1" ref="AB108" ca="1">IF($X108="", "", _xlfn.LET(
    _xlpm.SheetName, AB$1,
    _xlpm.CurrentDate, $X108,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08" s="20" t="str" cm="1">
        <f t="array" aca="1" ref="AC108" ca="1">IF($X108="", "", _xlfn.LET(
    _xlpm.SheetName, AC$1,
    _xlpm.CurrentDate, $X108,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08" s="20" t="str" cm="1">
        <f t="array" aca="1" ref="AD108" ca="1">IF($X108="", "", _xlfn.LET(
    _xlpm.SheetName, AD$1,
    _xlpm.CurrentDate, $X108,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09" spans="24:30" x14ac:dyDescent="0.2">
      <c r="X109" s="9" t="str">
        <f t="shared" ca="1" si="1"/>
        <v/>
      </c>
      <c r="Y109" s="20" t="str" cm="1">
        <f t="array" aca="1" ref="Y109" ca="1">IF($X109="", "", _xlfn.LET(
    _xlpm.SheetName, Y$1,
    _xlpm.CurrentDate, $X109,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09" s="20" t="str" cm="1">
        <f t="array" aca="1" ref="Z109" ca="1">IF($X109="", "", _xlfn.LET(
    _xlpm.SheetName, Z$1,
    _xlpm.CurrentDate, $X109,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09" s="20" t="str" cm="1">
        <f t="array" aca="1" ref="AA109" ca="1">IF($X109="", "", _xlfn.LET(
    _xlpm.SheetName, AA$1,
    _xlpm.CurrentDate, $X109,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09" s="20" t="str" cm="1">
        <f t="array" aca="1" ref="AB109" ca="1">IF($X109="", "", _xlfn.LET(
    _xlpm.SheetName, AB$1,
    _xlpm.CurrentDate, $X109,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09" s="20" t="str" cm="1">
        <f t="array" aca="1" ref="AC109" ca="1">IF($X109="", "", _xlfn.LET(
    _xlpm.SheetName, AC$1,
    _xlpm.CurrentDate, $X109,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09" s="20" t="str" cm="1">
        <f t="array" aca="1" ref="AD109" ca="1">IF($X109="", "", _xlfn.LET(
    _xlpm.SheetName, AD$1,
    _xlpm.CurrentDate, $X109,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10" spans="24:30" x14ac:dyDescent="0.2">
      <c r="X110" s="9" t="str">
        <f t="shared" ca="1" si="1"/>
        <v/>
      </c>
      <c r="Y110" s="20" t="str" cm="1">
        <f t="array" aca="1" ref="Y110" ca="1">IF($X110="", "", _xlfn.LET(
    _xlpm.SheetName, Y$1,
    _xlpm.CurrentDate, $X110,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10" s="20" t="str" cm="1">
        <f t="array" aca="1" ref="Z110" ca="1">IF($X110="", "", _xlfn.LET(
    _xlpm.SheetName, Z$1,
    _xlpm.CurrentDate, $X110,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10" s="20" t="str" cm="1">
        <f t="array" aca="1" ref="AA110" ca="1">IF($X110="", "", _xlfn.LET(
    _xlpm.SheetName, AA$1,
    _xlpm.CurrentDate, $X110,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10" s="20" t="str" cm="1">
        <f t="array" aca="1" ref="AB110" ca="1">IF($X110="", "", _xlfn.LET(
    _xlpm.SheetName, AB$1,
    _xlpm.CurrentDate, $X110,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10" s="20" t="str" cm="1">
        <f t="array" aca="1" ref="AC110" ca="1">IF($X110="", "", _xlfn.LET(
    _xlpm.SheetName, AC$1,
    _xlpm.CurrentDate, $X110,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10" s="20" t="str" cm="1">
        <f t="array" aca="1" ref="AD110" ca="1">IF($X110="", "", _xlfn.LET(
    _xlpm.SheetName, AD$1,
    _xlpm.CurrentDate, $X110,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11" spans="24:30" x14ac:dyDescent="0.2">
      <c r="X111" s="9" t="str">
        <f t="shared" ca="1" si="1"/>
        <v/>
      </c>
      <c r="Y111" s="20" t="str" cm="1">
        <f t="array" aca="1" ref="Y111" ca="1">IF($X111="", "", _xlfn.LET(
    _xlpm.SheetName, Y$1,
    _xlpm.CurrentDate, $X111,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11" s="20" t="str" cm="1">
        <f t="array" aca="1" ref="Z111" ca="1">IF($X111="", "", _xlfn.LET(
    _xlpm.SheetName, Z$1,
    _xlpm.CurrentDate, $X111,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11" s="20" t="str" cm="1">
        <f t="array" aca="1" ref="AA111" ca="1">IF($X111="", "", _xlfn.LET(
    _xlpm.SheetName, AA$1,
    _xlpm.CurrentDate, $X111,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11" s="20" t="str" cm="1">
        <f t="array" aca="1" ref="AB111" ca="1">IF($X111="", "", _xlfn.LET(
    _xlpm.SheetName, AB$1,
    _xlpm.CurrentDate, $X111,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11" s="20" t="str" cm="1">
        <f t="array" aca="1" ref="AC111" ca="1">IF($X111="", "", _xlfn.LET(
    _xlpm.SheetName, AC$1,
    _xlpm.CurrentDate, $X111,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11" s="20" t="str" cm="1">
        <f t="array" aca="1" ref="AD111" ca="1">IF($X111="", "", _xlfn.LET(
    _xlpm.SheetName, AD$1,
    _xlpm.CurrentDate, $X111,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12" spans="24:30" x14ac:dyDescent="0.2">
      <c r="X112" s="9" t="str">
        <f t="shared" ca="1" si="1"/>
        <v/>
      </c>
      <c r="Y112" s="20" t="str" cm="1">
        <f t="array" aca="1" ref="Y112" ca="1">IF($X112="", "", _xlfn.LET(
    _xlpm.SheetName, Y$1,
    _xlpm.CurrentDate, $X112,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12" s="20" t="str" cm="1">
        <f t="array" aca="1" ref="Z112" ca="1">IF($X112="", "", _xlfn.LET(
    _xlpm.SheetName, Z$1,
    _xlpm.CurrentDate, $X112,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12" s="20" t="str" cm="1">
        <f t="array" aca="1" ref="AA112" ca="1">IF($X112="", "", _xlfn.LET(
    _xlpm.SheetName, AA$1,
    _xlpm.CurrentDate, $X112,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12" s="20" t="str" cm="1">
        <f t="array" aca="1" ref="AB112" ca="1">IF($X112="", "", _xlfn.LET(
    _xlpm.SheetName, AB$1,
    _xlpm.CurrentDate, $X112,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12" s="20" t="str" cm="1">
        <f t="array" aca="1" ref="AC112" ca="1">IF($X112="", "", _xlfn.LET(
    _xlpm.SheetName, AC$1,
    _xlpm.CurrentDate, $X112,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12" s="20" t="str" cm="1">
        <f t="array" aca="1" ref="AD112" ca="1">IF($X112="", "", _xlfn.LET(
    _xlpm.SheetName, AD$1,
    _xlpm.CurrentDate, $X112,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13" spans="24:30" x14ac:dyDescent="0.2">
      <c r="X113" s="9" t="str">
        <f t="shared" ca="1" si="1"/>
        <v/>
      </c>
      <c r="Y113" s="20" t="str" cm="1">
        <f t="array" aca="1" ref="Y113" ca="1">IF($X113="", "", _xlfn.LET(
    _xlpm.SheetName, Y$1,
    _xlpm.CurrentDate, $X113,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13" s="20" t="str" cm="1">
        <f t="array" aca="1" ref="Z113" ca="1">IF($X113="", "", _xlfn.LET(
    _xlpm.SheetName, Z$1,
    _xlpm.CurrentDate, $X113,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13" s="20" t="str" cm="1">
        <f t="array" aca="1" ref="AA113" ca="1">IF($X113="", "", _xlfn.LET(
    _xlpm.SheetName, AA$1,
    _xlpm.CurrentDate, $X113,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13" s="20" t="str" cm="1">
        <f t="array" aca="1" ref="AB113" ca="1">IF($X113="", "", _xlfn.LET(
    _xlpm.SheetName, AB$1,
    _xlpm.CurrentDate, $X113,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13" s="20" t="str" cm="1">
        <f t="array" aca="1" ref="AC113" ca="1">IF($X113="", "", _xlfn.LET(
    _xlpm.SheetName, AC$1,
    _xlpm.CurrentDate, $X113,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13" s="20" t="str" cm="1">
        <f t="array" aca="1" ref="AD113" ca="1">IF($X113="", "", _xlfn.LET(
    _xlpm.SheetName, AD$1,
    _xlpm.CurrentDate, $X113,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14" spans="24:30" x14ac:dyDescent="0.2">
      <c r="X114" s="9" t="str">
        <f t="shared" ca="1" si="1"/>
        <v/>
      </c>
      <c r="Y114" s="20" t="str" cm="1">
        <f t="array" aca="1" ref="Y114" ca="1">IF($X114="", "", _xlfn.LET(
    _xlpm.SheetName, Y$1,
    _xlpm.CurrentDate, $X114,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14" s="20" t="str" cm="1">
        <f t="array" aca="1" ref="Z114" ca="1">IF($X114="", "", _xlfn.LET(
    _xlpm.SheetName, Z$1,
    _xlpm.CurrentDate, $X114,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14" s="20" t="str" cm="1">
        <f t="array" aca="1" ref="AA114" ca="1">IF($X114="", "", _xlfn.LET(
    _xlpm.SheetName, AA$1,
    _xlpm.CurrentDate, $X114,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14" s="20" t="str" cm="1">
        <f t="array" aca="1" ref="AB114" ca="1">IF($X114="", "", _xlfn.LET(
    _xlpm.SheetName, AB$1,
    _xlpm.CurrentDate, $X114,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14" s="20" t="str" cm="1">
        <f t="array" aca="1" ref="AC114" ca="1">IF($X114="", "", _xlfn.LET(
    _xlpm.SheetName, AC$1,
    _xlpm.CurrentDate, $X114,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14" s="20" t="str" cm="1">
        <f t="array" aca="1" ref="AD114" ca="1">IF($X114="", "", _xlfn.LET(
    _xlpm.SheetName, AD$1,
    _xlpm.CurrentDate, $X114,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15" spans="24:30" x14ac:dyDescent="0.2">
      <c r="X115" s="9" t="str">
        <f t="shared" ca="1" si="1"/>
        <v/>
      </c>
      <c r="Y115" s="20" t="str" cm="1">
        <f t="array" aca="1" ref="Y115" ca="1">IF($X115="", "", _xlfn.LET(
    _xlpm.SheetName, Y$1,
    _xlpm.CurrentDate, $X115,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15" s="20" t="str" cm="1">
        <f t="array" aca="1" ref="Z115" ca="1">IF($X115="", "", _xlfn.LET(
    _xlpm.SheetName, Z$1,
    _xlpm.CurrentDate, $X115,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15" s="20" t="str" cm="1">
        <f t="array" aca="1" ref="AA115" ca="1">IF($X115="", "", _xlfn.LET(
    _xlpm.SheetName, AA$1,
    _xlpm.CurrentDate, $X115,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15" s="20" t="str" cm="1">
        <f t="array" aca="1" ref="AB115" ca="1">IF($X115="", "", _xlfn.LET(
    _xlpm.SheetName, AB$1,
    _xlpm.CurrentDate, $X115,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15" s="20" t="str" cm="1">
        <f t="array" aca="1" ref="AC115" ca="1">IF($X115="", "", _xlfn.LET(
    _xlpm.SheetName, AC$1,
    _xlpm.CurrentDate, $X115,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15" s="20" t="str" cm="1">
        <f t="array" aca="1" ref="AD115" ca="1">IF($X115="", "", _xlfn.LET(
    _xlpm.SheetName, AD$1,
    _xlpm.CurrentDate, $X115,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16" spans="24:30" x14ac:dyDescent="0.2">
      <c r="X116" s="9" t="str">
        <f t="shared" ca="1" si="1"/>
        <v/>
      </c>
      <c r="Y116" s="20" t="str" cm="1">
        <f t="array" aca="1" ref="Y116" ca="1">IF($X116="", "", _xlfn.LET(
    _xlpm.SheetName, Y$1,
    _xlpm.CurrentDate, $X116,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16" s="20" t="str" cm="1">
        <f t="array" aca="1" ref="Z116" ca="1">IF($X116="", "", _xlfn.LET(
    _xlpm.SheetName, Z$1,
    _xlpm.CurrentDate, $X116,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16" s="20" t="str" cm="1">
        <f t="array" aca="1" ref="AA116" ca="1">IF($X116="", "", _xlfn.LET(
    _xlpm.SheetName, AA$1,
    _xlpm.CurrentDate, $X116,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16" s="20" t="str" cm="1">
        <f t="array" aca="1" ref="AB116" ca="1">IF($X116="", "", _xlfn.LET(
    _xlpm.SheetName, AB$1,
    _xlpm.CurrentDate, $X116,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16" s="20" t="str" cm="1">
        <f t="array" aca="1" ref="AC116" ca="1">IF($X116="", "", _xlfn.LET(
    _xlpm.SheetName, AC$1,
    _xlpm.CurrentDate, $X116,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16" s="20" t="str" cm="1">
        <f t="array" aca="1" ref="AD116" ca="1">IF($X116="", "", _xlfn.LET(
    _xlpm.SheetName, AD$1,
    _xlpm.CurrentDate, $X116,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17" spans="24:30" x14ac:dyDescent="0.2">
      <c r="X117" s="9" t="str">
        <f t="shared" ca="1" si="1"/>
        <v/>
      </c>
      <c r="Y117" s="20" t="str" cm="1">
        <f t="array" aca="1" ref="Y117" ca="1">IF($X117="", "", _xlfn.LET(
    _xlpm.SheetName, Y$1,
    _xlpm.CurrentDate, $X117,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17" s="20" t="str" cm="1">
        <f t="array" aca="1" ref="Z117" ca="1">IF($X117="", "", _xlfn.LET(
    _xlpm.SheetName, Z$1,
    _xlpm.CurrentDate, $X117,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17" s="20" t="str" cm="1">
        <f t="array" aca="1" ref="AA117" ca="1">IF($X117="", "", _xlfn.LET(
    _xlpm.SheetName, AA$1,
    _xlpm.CurrentDate, $X117,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17" s="20" t="str" cm="1">
        <f t="array" aca="1" ref="AB117" ca="1">IF($X117="", "", _xlfn.LET(
    _xlpm.SheetName, AB$1,
    _xlpm.CurrentDate, $X117,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17" s="20" t="str" cm="1">
        <f t="array" aca="1" ref="AC117" ca="1">IF($X117="", "", _xlfn.LET(
    _xlpm.SheetName, AC$1,
    _xlpm.CurrentDate, $X117,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17" s="20" t="str" cm="1">
        <f t="array" aca="1" ref="AD117" ca="1">IF($X117="", "", _xlfn.LET(
    _xlpm.SheetName, AD$1,
    _xlpm.CurrentDate, $X117,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18" spans="24:30" x14ac:dyDescent="0.2">
      <c r="X118" s="9" t="str">
        <f t="shared" ca="1" si="1"/>
        <v/>
      </c>
      <c r="Y118" s="20" t="str" cm="1">
        <f t="array" aca="1" ref="Y118" ca="1">IF($X118="", "", _xlfn.LET(
    _xlpm.SheetName, Y$1,
    _xlpm.CurrentDate, $X118,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18" s="20" t="str" cm="1">
        <f t="array" aca="1" ref="Z118" ca="1">IF($X118="", "", _xlfn.LET(
    _xlpm.SheetName, Z$1,
    _xlpm.CurrentDate, $X118,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18" s="20" t="str" cm="1">
        <f t="array" aca="1" ref="AA118" ca="1">IF($X118="", "", _xlfn.LET(
    _xlpm.SheetName, AA$1,
    _xlpm.CurrentDate, $X118,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18" s="20" t="str" cm="1">
        <f t="array" aca="1" ref="AB118" ca="1">IF($X118="", "", _xlfn.LET(
    _xlpm.SheetName, AB$1,
    _xlpm.CurrentDate, $X118,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18" s="20" t="str" cm="1">
        <f t="array" aca="1" ref="AC118" ca="1">IF($X118="", "", _xlfn.LET(
    _xlpm.SheetName, AC$1,
    _xlpm.CurrentDate, $X118,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18" s="20" t="str" cm="1">
        <f t="array" aca="1" ref="AD118" ca="1">IF($X118="", "", _xlfn.LET(
    _xlpm.SheetName, AD$1,
    _xlpm.CurrentDate, $X118,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19" spans="24:30" x14ac:dyDescent="0.2">
      <c r="X119" s="9" t="str">
        <f t="shared" ca="1" si="1"/>
        <v/>
      </c>
      <c r="Y119" s="20" t="str" cm="1">
        <f t="array" aca="1" ref="Y119" ca="1">IF($X119="", "", _xlfn.LET(
    _xlpm.SheetName, Y$1,
    _xlpm.CurrentDate, $X119,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19" s="20" t="str" cm="1">
        <f t="array" aca="1" ref="Z119" ca="1">IF($X119="", "", _xlfn.LET(
    _xlpm.SheetName, Z$1,
    _xlpm.CurrentDate, $X119,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19" s="20" t="str" cm="1">
        <f t="array" aca="1" ref="AA119" ca="1">IF($X119="", "", _xlfn.LET(
    _xlpm.SheetName, AA$1,
    _xlpm.CurrentDate, $X119,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19" s="20" t="str" cm="1">
        <f t="array" aca="1" ref="AB119" ca="1">IF($X119="", "", _xlfn.LET(
    _xlpm.SheetName, AB$1,
    _xlpm.CurrentDate, $X119,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19" s="20" t="str" cm="1">
        <f t="array" aca="1" ref="AC119" ca="1">IF($X119="", "", _xlfn.LET(
    _xlpm.SheetName, AC$1,
    _xlpm.CurrentDate, $X119,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19" s="20" t="str" cm="1">
        <f t="array" aca="1" ref="AD119" ca="1">IF($X119="", "", _xlfn.LET(
    _xlpm.SheetName, AD$1,
    _xlpm.CurrentDate, $X119,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20" spans="24:30" x14ac:dyDescent="0.2">
      <c r="X120" s="9" t="str">
        <f t="shared" ca="1" si="1"/>
        <v/>
      </c>
      <c r="Y120" s="20" t="str" cm="1">
        <f t="array" aca="1" ref="Y120" ca="1">IF($X120="", "", _xlfn.LET(
    _xlpm.SheetName, Y$1,
    _xlpm.CurrentDate, $X120,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20" s="20" t="str" cm="1">
        <f t="array" aca="1" ref="Z120" ca="1">IF($X120="", "", _xlfn.LET(
    _xlpm.SheetName, Z$1,
    _xlpm.CurrentDate, $X120,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20" s="20" t="str" cm="1">
        <f t="array" aca="1" ref="AA120" ca="1">IF($X120="", "", _xlfn.LET(
    _xlpm.SheetName, AA$1,
    _xlpm.CurrentDate, $X120,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20" s="20" t="str" cm="1">
        <f t="array" aca="1" ref="AB120" ca="1">IF($X120="", "", _xlfn.LET(
    _xlpm.SheetName, AB$1,
    _xlpm.CurrentDate, $X120,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20" s="20" t="str" cm="1">
        <f t="array" aca="1" ref="AC120" ca="1">IF($X120="", "", _xlfn.LET(
    _xlpm.SheetName, AC$1,
    _xlpm.CurrentDate, $X120,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20" s="20" t="str" cm="1">
        <f t="array" aca="1" ref="AD120" ca="1">IF($X120="", "", _xlfn.LET(
    _xlpm.SheetName, AD$1,
    _xlpm.CurrentDate, $X120,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21" spans="24:30" x14ac:dyDescent="0.2">
      <c r="X121" s="9" t="str">
        <f t="shared" ca="1" si="1"/>
        <v/>
      </c>
      <c r="Y121" s="20" t="str" cm="1">
        <f t="array" aca="1" ref="Y121" ca="1">IF($X121="", "", _xlfn.LET(
    _xlpm.SheetName, Y$1,
    _xlpm.CurrentDate, $X121,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21" s="20" t="str" cm="1">
        <f t="array" aca="1" ref="Z121" ca="1">IF($X121="", "", _xlfn.LET(
    _xlpm.SheetName, Z$1,
    _xlpm.CurrentDate, $X121,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21" s="20" t="str" cm="1">
        <f t="array" aca="1" ref="AA121" ca="1">IF($X121="", "", _xlfn.LET(
    _xlpm.SheetName, AA$1,
    _xlpm.CurrentDate, $X121,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21" s="20" t="str" cm="1">
        <f t="array" aca="1" ref="AB121" ca="1">IF($X121="", "", _xlfn.LET(
    _xlpm.SheetName, AB$1,
    _xlpm.CurrentDate, $X121,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21" s="20" t="str" cm="1">
        <f t="array" aca="1" ref="AC121" ca="1">IF($X121="", "", _xlfn.LET(
    _xlpm.SheetName, AC$1,
    _xlpm.CurrentDate, $X121,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21" s="20" t="str" cm="1">
        <f t="array" aca="1" ref="AD121" ca="1">IF($X121="", "", _xlfn.LET(
    _xlpm.SheetName, AD$1,
    _xlpm.CurrentDate, $X121,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22" spans="24:30" x14ac:dyDescent="0.2">
      <c r="X122" s="9" t="str">
        <f t="shared" ca="1" si="1"/>
        <v/>
      </c>
      <c r="Y122" s="20" t="str" cm="1">
        <f t="array" aca="1" ref="Y122" ca="1">IF($X122="", "", _xlfn.LET(
    _xlpm.SheetName, Y$1,
    _xlpm.CurrentDate, $X122,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22" s="20" t="str" cm="1">
        <f t="array" aca="1" ref="Z122" ca="1">IF($X122="", "", _xlfn.LET(
    _xlpm.SheetName, Z$1,
    _xlpm.CurrentDate, $X122,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22" s="20" t="str" cm="1">
        <f t="array" aca="1" ref="AA122" ca="1">IF($X122="", "", _xlfn.LET(
    _xlpm.SheetName, AA$1,
    _xlpm.CurrentDate, $X122,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22" s="20" t="str" cm="1">
        <f t="array" aca="1" ref="AB122" ca="1">IF($X122="", "", _xlfn.LET(
    _xlpm.SheetName, AB$1,
    _xlpm.CurrentDate, $X122,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22" s="20" t="str" cm="1">
        <f t="array" aca="1" ref="AC122" ca="1">IF($X122="", "", _xlfn.LET(
    _xlpm.SheetName, AC$1,
    _xlpm.CurrentDate, $X122,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22" s="20" t="str" cm="1">
        <f t="array" aca="1" ref="AD122" ca="1">IF($X122="", "", _xlfn.LET(
    _xlpm.SheetName, AD$1,
    _xlpm.CurrentDate, $X122,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23" spans="24:30" x14ac:dyDescent="0.2">
      <c r="X123" s="9" t="str">
        <f t="shared" ca="1" si="1"/>
        <v/>
      </c>
      <c r="Y123" s="20" t="str" cm="1">
        <f t="array" aca="1" ref="Y123" ca="1">IF($X123="", "", _xlfn.LET(
    _xlpm.SheetName, Y$1,
    _xlpm.CurrentDate, $X123,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23" s="20" t="str" cm="1">
        <f t="array" aca="1" ref="Z123" ca="1">IF($X123="", "", _xlfn.LET(
    _xlpm.SheetName, Z$1,
    _xlpm.CurrentDate, $X123,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23" s="20" t="str" cm="1">
        <f t="array" aca="1" ref="AA123" ca="1">IF($X123="", "", _xlfn.LET(
    _xlpm.SheetName, AA$1,
    _xlpm.CurrentDate, $X123,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23" s="20" t="str" cm="1">
        <f t="array" aca="1" ref="AB123" ca="1">IF($X123="", "", _xlfn.LET(
    _xlpm.SheetName, AB$1,
    _xlpm.CurrentDate, $X123,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23" s="20" t="str" cm="1">
        <f t="array" aca="1" ref="AC123" ca="1">IF($X123="", "", _xlfn.LET(
    _xlpm.SheetName, AC$1,
    _xlpm.CurrentDate, $X123,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23" s="20" t="str" cm="1">
        <f t="array" aca="1" ref="AD123" ca="1">IF($X123="", "", _xlfn.LET(
    _xlpm.SheetName, AD$1,
    _xlpm.CurrentDate, $X123,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24" spans="24:30" x14ac:dyDescent="0.2">
      <c r="X124" s="9" t="str">
        <f t="shared" ca="1" si="1"/>
        <v/>
      </c>
      <c r="Y124" s="20" t="str" cm="1">
        <f t="array" aca="1" ref="Y124" ca="1">IF($X124="", "", _xlfn.LET(
    _xlpm.SheetName, Y$1,
    _xlpm.CurrentDate, $X124,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24" s="20" t="str" cm="1">
        <f t="array" aca="1" ref="Z124" ca="1">IF($X124="", "", _xlfn.LET(
    _xlpm.SheetName, Z$1,
    _xlpm.CurrentDate, $X124,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24" s="20" t="str" cm="1">
        <f t="array" aca="1" ref="AA124" ca="1">IF($X124="", "", _xlfn.LET(
    _xlpm.SheetName, AA$1,
    _xlpm.CurrentDate, $X124,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24" s="20" t="str" cm="1">
        <f t="array" aca="1" ref="AB124" ca="1">IF($X124="", "", _xlfn.LET(
    _xlpm.SheetName, AB$1,
    _xlpm.CurrentDate, $X124,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24" s="20" t="str" cm="1">
        <f t="array" aca="1" ref="AC124" ca="1">IF($X124="", "", _xlfn.LET(
    _xlpm.SheetName, AC$1,
    _xlpm.CurrentDate, $X124,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24" s="20" t="str" cm="1">
        <f t="array" aca="1" ref="AD124" ca="1">IF($X124="", "", _xlfn.LET(
    _xlpm.SheetName, AD$1,
    _xlpm.CurrentDate, $X124,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25" spans="24:30" x14ac:dyDescent="0.2">
      <c r="X125" s="9" t="str">
        <f t="shared" ca="1" si="1"/>
        <v/>
      </c>
      <c r="Y125" s="20" t="str" cm="1">
        <f t="array" aca="1" ref="Y125" ca="1">IF($X125="", "", _xlfn.LET(
    _xlpm.SheetName, Y$1,
    _xlpm.CurrentDate, $X125,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25" s="20" t="str" cm="1">
        <f t="array" aca="1" ref="Z125" ca="1">IF($X125="", "", _xlfn.LET(
    _xlpm.SheetName, Z$1,
    _xlpm.CurrentDate, $X125,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25" s="20" t="str" cm="1">
        <f t="array" aca="1" ref="AA125" ca="1">IF($X125="", "", _xlfn.LET(
    _xlpm.SheetName, AA$1,
    _xlpm.CurrentDate, $X125,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25" s="20" t="str" cm="1">
        <f t="array" aca="1" ref="AB125" ca="1">IF($X125="", "", _xlfn.LET(
    _xlpm.SheetName, AB$1,
    _xlpm.CurrentDate, $X125,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25" s="20" t="str" cm="1">
        <f t="array" aca="1" ref="AC125" ca="1">IF($X125="", "", _xlfn.LET(
    _xlpm.SheetName, AC$1,
    _xlpm.CurrentDate, $X125,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25" s="20" t="str" cm="1">
        <f t="array" aca="1" ref="AD125" ca="1">IF($X125="", "", _xlfn.LET(
    _xlpm.SheetName, AD$1,
    _xlpm.CurrentDate, $X125,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26" spans="24:30" x14ac:dyDescent="0.2">
      <c r="X126" s="9" t="str">
        <f t="shared" ca="1" si="1"/>
        <v/>
      </c>
      <c r="Y126" s="20" t="str" cm="1">
        <f t="array" aca="1" ref="Y126" ca="1">IF($X126="", "", _xlfn.LET(
    _xlpm.SheetName, Y$1,
    _xlpm.CurrentDate, $X126,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26" s="20" t="str" cm="1">
        <f t="array" aca="1" ref="Z126" ca="1">IF($X126="", "", _xlfn.LET(
    _xlpm.SheetName, Z$1,
    _xlpm.CurrentDate, $X126,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26" s="20" t="str" cm="1">
        <f t="array" aca="1" ref="AA126" ca="1">IF($X126="", "", _xlfn.LET(
    _xlpm.SheetName, AA$1,
    _xlpm.CurrentDate, $X126,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26" s="20" t="str" cm="1">
        <f t="array" aca="1" ref="AB126" ca="1">IF($X126="", "", _xlfn.LET(
    _xlpm.SheetName, AB$1,
    _xlpm.CurrentDate, $X126,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26" s="20" t="str" cm="1">
        <f t="array" aca="1" ref="AC126" ca="1">IF($X126="", "", _xlfn.LET(
    _xlpm.SheetName, AC$1,
    _xlpm.CurrentDate, $X126,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26" s="20" t="str" cm="1">
        <f t="array" aca="1" ref="AD126" ca="1">IF($X126="", "", _xlfn.LET(
    _xlpm.SheetName, AD$1,
    _xlpm.CurrentDate, $X126,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27" spans="24:30" x14ac:dyDescent="0.2">
      <c r="X127" s="9" t="str">
        <f t="shared" ca="1" si="1"/>
        <v/>
      </c>
      <c r="Y127" s="20" t="str" cm="1">
        <f t="array" aca="1" ref="Y127" ca="1">IF($X127="", "", _xlfn.LET(
    _xlpm.SheetName, Y$1,
    _xlpm.CurrentDate, $X127,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27" s="20" t="str" cm="1">
        <f t="array" aca="1" ref="Z127" ca="1">IF($X127="", "", _xlfn.LET(
    _xlpm.SheetName, Z$1,
    _xlpm.CurrentDate, $X127,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27" s="20" t="str" cm="1">
        <f t="array" aca="1" ref="AA127" ca="1">IF($X127="", "", _xlfn.LET(
    _xlpm.SheetName, AA$1,
    _xlpm.CurrentDate, $X127,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27" s="20" t="str" cm="1">
        <f t="array" aca="1" ref="AB127" ca="1">IF($X127="", "", _xlfn.LET(
    _xlpm.SheetName, AB$1,
    _xlpm.CurrentDate, $X127,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27" s="20" t="str" cm="1">
        <f t="array" aca="1" ref="AC127" ca="1">IF($X127="", "", _xlfn.LET(
    _xlpm.SheetName, AC$1,
    _xlpm.CurrentDate, $X127,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27" s="20" t="str" cm="1">
        <f t="array" aca="1" ref="AD127" ca="1">IF($X127="", "", _xlfn.LET(
    _xlpm.SheetName, AD$1,
    _xlpm.CurrentDate, $X127,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28" spans="24:30" x14ac:dyDescent="0.2">
      <c r="X128" s="9" t="str">
        <f t="shared" ca="1" si="1"/>
        <v/>
      </c>
      <c r="Y128" s="20" t="str" cm="1">
        <f t="array" aca="1" ref="Y128" ca="1">IF($X128="", "", _xlfn.LET(
    _xlpm.SheetName, Y$1,
    _xlpm.CurrentDate, $X128,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28" s="20" t="str" cm="1">
        <f t="array" aca="1" ref="Z128" ca="1">IF($X128="", "", _xlfn.LET(
    _xlpm.SheetName, Z$1,
    _xlpm.CurrentDate, $X128,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28" s="20" t="str" cm="1">
        <f t="array" aca="1" ref="AA128" ca="1">IF($X128="", "", _xlfn.LET(
    _xlpm.SheetName, AA$1,
    _xlpm.CurrentDate, $X128,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28" s="20" t="str" cm="1">
        <f t="array" aca="1" ref="AB128" ca="1">IF($X128="", "", _xlfn.LET(
    _xlpm.SheetName, AB$1,
    _xlpm.CurrentDate, $X128,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28" s="20" t="str" cm="1">
        <f t="array" aca="1" ref="AC128" ca="1">IF($X128="", "", _xlfn.LET(
    _xlpm.SheetName, AC$1,
    _xlpm.CurrentDate, $X128,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28" s="20" t="str" cm="1">
        <f t="array" aca="1" ref="AD128" ca="1">IF($X128="", "", _xlfn.LET(
    _xlpm.SheetName, AD$1,
    _xlpm.CurrentDate, $X128,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29" spans="24:30" x14ac:dyDescent="0.2">
      <c r="X129" s="9" t="str">
        <f t="shared" ca="1" si="1"/>
        <v/>
      </c>
      <c r="Y129" s="20" t="str" cm="1">
        <f t="array" aca="1" ref="Y129" ca="1">IF($X129="", "", _xlfn.LET(
    _xlpm.SheetName, Y$1,
    _xlpm.CurrentDate, $X129,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29" s="20" t="str" cm="1">
        <f t="array" aca="1" ref="Z129" ca="1">IF($X129="", "", _xlfn.LET(
    _xlpm.SheetName, Z$1,
    _xlpm.CurrentDate, $X129,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29" s="20" t="str" cm="1">
        <f t="array" aca="1" ref="AA129" ca="1">IF($X129="", "", _xlfn.LET(
    _xlpm.SheetName, AA$1,
    _xlpm.CurrentDate, $X129,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29" s="20" t="str" cm="1">
        <f t="array" aca="1" ref="AB129" ca="1">IF($X129="", "", _xlfn.LET(
    _xlpm.SheetName, AB$1,
    _xlpm.CurrentDate, $X129,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29" s="20" t="str" cm="1">
        <f t="array" aca="1" ref="AC129" ca="1">IF($X129="", "", _xlfn.LET(
    _xlpm.SheetName, AC$1,
    _xlpm.CurrentDate, $X129,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29" s="20" t="str" cm="1">
        <f t="array" aca="1" ref="AD129" ca="1">IF($X129="", "", _xlfn.LET(
    _xlpm.SheetName, AD$1,
    _xlpm.CurrentDate, $X129,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30" spans="24:30" x14ac:dyDescent="0.2">
      <c r="X130" s="9" t="str">
        <f t="shared" ca="1" si="1"/>
        <v/>
      </c>
      <c r="Y130" s="20" t="str" cm="1">
        <f t="array" aca="1" ref="Y130" ca="1">IF($X130="", "", _xlfn.LET(
    _xlpm.SheetName, Y$1,
    _xlpm.CurrentDate, $X130,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30" s="20" t="str" cm="1">
        <f t="array" aca="1" ref="Z130" ca="1">IF($X130="", "", _xlfn.LET(
    _xlpm.SheetName, Z$1,
    _xlpm.CurrentDate, $X130,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30" s="20" t="str" cm="1">
        <f t="array" aca="1" ref="AA130" ca="1">IF($X130="", "", _xlfn.LET(
    _xlpm.SheetName, AA$1,
    _xlpm.CurrentDate, $X130,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30" s="20" t="str" cm="1">
        <f t="array" aca="1" ref="AB130" ca="1">IF($X130="", "", _xlfn.LET(
    _xlpm.SheetName, AB$1,
    _xlpm.CurrentDate, $X130,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30" s="20" t="str" cm="1">
        <f t="array" aca="1" ref="AC130" ca="1">IF($X130="", "", _xlfn.LET(
    _xlpm.SheetName, AC$1,
    _xlpm.CurrentDate, $X130,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30" s="20" t="str" cm="1">
        <f t="array" aca="1" ref="AD130" ca="1">IF($X130="", "", _xlfn.LET(
    _xlpm.SheetName, AD$1,
    _xlpm.CurrentDate, $X130,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31" spans="24:30" x14ac:dyDescent="0.2">
      <c r="X131" s="9" t="str">
        <f t="shared" ca="1" si="1"/>
        <v/>
      </c>
      <c r="Y131" s="20" t="str" cm="1">
        <f t="array" aca="1" ref="Y131" ca="1">IF($X131="", "", _xlfn.LET(
    _xlpm.SheetName, Y$1,
    _xlpm.CurrentDate, $X131,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31" s="20" t="str" cm="1">
        <f t="array" aca="1" ref="Z131" ca="1">IF($X131="", "", _xlfn.LET(
    _xlpm.SheetName, Z$1,
    _xlpm.CurrentDate, $X131,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31" s="20" t="str" cm="1">
        <f t="array" aca="1" ref="AA131" ca="1">IF($X131="", "", _xlfn.LET(
    _xlpm.SheetName, AA$1,
    _xlpm.CurrentDate, $X131,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31" s="20" t="str" cm="1">
        <f t="array" aca="1" ref="AB131" ca="1">IF($X131="", "", _xlfn.LET(
    _xlpm.SheetName, AB$1,
    _xlpm.CurrentDate, $X131,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31" s="20" t="str" cm="1">
        <f t="array" aca="1" ref="AC131" ca="1">IF($X131="", "", _xlfn.LET(
    _xlpm.SheetName, AC$1,
    _xlpm.CurrentDate, $X131,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31" s="20" t="str" cm="1">
        <f t="array" aca="1" ref="AD131" ca="1">IF($X131="", "", _xlfn.LET(
    _xlpm.SheetName, AD$1,
    _xlpm.CurrentDate, $X131,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32" spans="24:30" x14ac:dyDescent="0.2">
      <c r="X132" s="9" t="str">
        <f t="shared" ref="X132:X195" ca="1" si="2">IF(X131="", "", IF(X131 &gt;= TODAY(), "", X131+1))</f>
        <v/>
      </c>
      <c r="Y132" s="20" t="str" cm="1">
        <f t="array" aca="1" ref="Y132" ca="1">IF($X132="", "", _xlfn.LET(
    _xlpm.SheetName, Y$1,
    _xlpm.CurrentDate, $X132,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32" s="20" t="str" cm="1">
        <f t="array" aca="1" ref="Z132" ca="1">IF($X132="", "", _xlfn.LET(
    _xlpm.SheetName, Z$1,
    _xlpm.CurrentDate, $X132,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32" s="20" t="str" cm="1">
        <f t="array" aca="1" ref="AA132" ca="1">IF($X132="", "", _xlfn.LET(
    _xlpm.SheetName, AA$1,
    _xlpm.CurrentDate, $X132,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32" s="20" t="str" cm="1">
        <f t="array" aca="1" ref="AB132" ca="1">IF($X132="", "", _xlfn.LET(
    _xlpm.SheetName, AB$1,
    _xlpm.CurrentDate, $X132,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32" s="20" t="str" cm="1">
        <f t="array" aca="1" ref="AC132" ca="1">IF($X132="", "", _xlfn.LET(
    _xlpm.SheetName, AC$1,
    _xlpm.CurrentDate, $X132,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32" s="20" t="str" cm="1">
        <f t="array" aca="1" ref="AD132" ca="1">IF($X132="", "", _xlfn.LET(
    _xlpm.SheetName, AD$1,
    _xlpm.CurrentDate, $X132,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33" spans="24:30" x14ac:dyDescent="0.2">
      <c r="X133" s="9" t="str">
        <f t="shared" ca="1" si="2"/>
        <v/>
      </c>
      <c r="Y133" s="20" t="str" cm="1">
        <f t="array" aca="1" ref="Y133" ca="1">IF($X133="", "", _xlfn.LET(
    _xlpm.SheetName, Y$1,
    _xlpm.CurrentDate, $X133,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33" s="20" t="str" cm="1">
        <f t="array" aca="1" ref="Z133" ca="1">IF($X133="", "", _xlfn.LET(
    _xlpm.SheetName, Z$1,
    _xlpm.CurrentDate, $X133,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33" s="20" t="str" cm="1">
        <f t="array" aca="1" ref="AA133" ca="1">IF($X133="", "", _xlfn.LET(
    _xlpm.SheetName, AA$1,
    _xlpm.CurrentDate, $X133,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33" s="20" t="str" cm="1">
        <f t="array" aca="1" ref="AB133" ca="1">IF($X133="", "", _xlfn.LET(
    _xlpm.SheetName, AB$1,
    _xlpm.CurrentDate, $X133,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33" s="20" t="str" cm="1">
        <f t="array" aca="1" ref="AC133" ca="1">IF($X133="", "", _xlfn.LET(
    _xlpm.SheetName, AC$1,
    _xlpm.CurrentDate, $X133,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33" s="20" t="str" cm="1">
        <f t="array" aca="1" ref="AD133" ca="1">IF($X133="", "", _xlfn.LET(
    _xlpm.SheetName, AD$1,
    _xlpm.CurrentDate, $X133,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34" spans="24:30" x14ac:dyDescent="0.2">
      <c r="X134" s="9" t="str">
        <f t="shared" ca="1" si="2"/>
        <v/>
      </c>
      <c r="Y134" s="20" t="str" cm="1">
        <f t="array" aca="1" ref="Y134" ca="1">IF($X134="", "", _xlfn.LET(
    _xlpm.SheetName, Y$1,
    _xlpm.CurrentDate, $X134,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34" s="20" t="str" cm="1">
        <f t="array" aca="1" ref="Z134" ca="1">IF($X134="", "", _xlfn.LET(
    _xlpm.SheetName, Z$1,
    _xlpm.CurrentDate, $X134,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34" s="20" t="str" cm="1">
        <f t="array" aca="1" ref="AA134" ca="1">IF($X134="", "", _xlfn.LET(
    _xlpm.SheetName, AA$1,
    _xlpm.CurrentDate, $X134,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34" s="20" t="str" cm="1">
        <f t="array" aca="1" ref="AB134" ca="1">IF($X134="", "", _xlfn.LET(
    _xlpm.SheetName, AB$1,
    _xlpm.CurrentDate, $X134,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34" s="20" t="str" cm="1">
        <f t="array" aca="1" ref="AC134" ca="1">IF($X134="", "", _xlfn.LET(
    _xlpm.SheetName, AC$1,
    _xlpm.CurrentDate, $X134,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34" s="20" t="str" cm="1">
        <f t="array" aca="1" ref="AD134" ca="1">IF($X134="", "", _xlfn.LET(
    _xlpm.SheetName, AD$1,
    _xlpm.CurrentDate, $X134,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35" spans="24:30" x14ac:dyDescent="0.2">
      <c r="X135" s="9" t="str">
        <f t="shared" ca="1" si="2"/>
        <v/>
      </c>
      <c r="Y135" s="20" t="str" cm="1">
        <f t="array" aca="1" ref="Y135" ca="1">IF($X135="", "", _xlfn.LET(
    _xlpm.SheetName, Y$1,
    _xlpm.CurrentDate, $X135,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35" s="20" t="str" cm="1">
        <f t="array" aca="1" ref="Z135" ca="1">IF($X135="", "", _xlfn.LET(
    _xlpm.SheetName, Z$1,
    _xlpm.CurrentDate, $X135,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35" s="20" t="str" cm="1">
        <f t="array" aca="1" ref="AA135" ca="1">IF($X135="", "", _xlfn.LET(
    _xlpm.SheetName, AA$1,
    _xlpm.CurrentDate, $X135,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35" s="20" t="str" cm="1">
        <f t="array" aca="1" ref="AB135" ca="1">IF($X135="", "", _xlfn.LET(
    _xlpm.SheetName, AB$1,
    _xlpm.CurrentDate, $X135,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35" s="20" t="str" cm="1">
        <f t="array" aca="1" ref="AC135" ca="1">IF($X135="", "", _xlfn.LET(
    _xlpm.SheetName, AC$1,
    _xlpm.CurrentDate, $X135,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35" s="20" t="str" cm="1">
        <f t="array" aca="1" ref="AD135" ca="1">IF($X135="", "", _xlfn.LET(
    _xlpm.SheetName, AD$1,
    _xlpm.CurrentDate, $X135,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36" spans="24:30" x14ac:dyDescent="0.2">
      <c r="X136" s="9" t="str">
        <f t="shared" ca="1" si="2"/>
        <v/>
      </c>
      <c r="Y136" s="20" t="str" cm="1">
        <f t="array" aca="1" ref="Y136" ca="1">IF($X136="", "", _xlfn.LET(
    _xlpm.SheetName, Y$1,
    _xlpm.CurrentDate, $X136,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36" s="20" t="str" cm="1">
        <f t="array" aca="1" ref="Z136" ca="1">IF($X136="", "", _xlfn.LET(
    _xlpm.SheetName, Z$1,
    _xlpm.CurrentDate, $X136,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36" s="20" t="str" cm="1">
        <f t="array" aca="1" ref="AA136" ca="1">IF($X136="", "", _xlfn.LET(
    _xlpm.SheetName, AA$1,
    _xlpm.CurrentDate, $X136,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36" s="20" t="str" cm="1">
        <f t="array" aca="1" ref="AB136" ca="1">IF($X136="", "", _xlfn.LET(
    _xlpm.SheetName, AB$1,
    _xlpm.CurrentDate, $X136,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36" s="20" t="str" cm="1">
        <f t="array" aca="1" ref="AC136" ca="1">IF($X136="", "", _xlfn.LET(
    _xlpm.SheetName, AC$1,
    _xlpm.CurrentDate, $X136,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36" s="20" t="str" cm="1">
        <f t="array" aca="1" ref="AD136" ca="1">IF($X136="", "", _xlfn.LET(
    _xlpm.SheetName, AD$1,
    _xlpm.CurrentDate, $X136,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37" spans="24:30" x14ac:dyDescent="0.2">
      <c r="X137" s="9" t="str">
        <f t="shared" ca="1" si="2"/>
        <v/>
      </c>
      <c r="Y137" s="20" t="str" cm="1">
        <f t="array" aca="1" ref="Y137" ca="1">IF($X137="", "", _xlfn.LET(
    _xlpm.SheetName, Y$1,
    _xlpm.CurrentDate, $X137,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37" s="20" t="str" cm="1">
        <f t="array" aca="1" ref="Z137" ca="1">IF($X137="", "", _xlfn.LET(
    _xlpm.SheetName, Z$1,
    _xlpm.CurrentDate, $X137,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37" s="20" t="str" cm="1">
        <f t="array" aca="1" ref="AA137" ca="1">IF($X137="", "", _xlfn.LET(
    _xlpm.SheetName, AA$1,
    _xlpm.CurrentDate, $X137,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37" s="20" t="str" cm="1">
        <f t="array" aca="1" ref="AB137" ca="1">IF($X137="", "", _xlfn.LET(
    _xlpm.SheetName, AB$1,
    _xlpm.CurrentDate, $X137,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37" s="20" t="str" cm="1">
        <f t="array" aca="1" ref="AC137" ca="1">IF($X137="", "", _xlfn.LET(
    _xlpm.SheetName, AC$1,
    _xlpm.CurrentDate, $X137,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37" s="20" t="str" cm="1">
        <f t="array" aca="1" ref="AD137" ca="1">IF($X137="", "", _xlfn.LET(
    _xlpm.SheetName, AD$1,
    _xlpm.CurrentDate, $X137,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38" spans="24:30" x14ac:dyDescent="0.2">
      <c r="X138" s="9" t="str">
        <f t="shared" ca="1" si="2"/>
        <v/>
      </c>
      <c r="Y138" s="20" t="str" cm="1">
        <f t="array" aca="1" ref="Y138" ca="1">IF($X138="", "", _xlfn.LET(
    _xlpm.SheetName, Y$1,
    _xlpm.CurrentDate, $X138,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38" s="20" t="str" cm="1">
        <f t="array" aca="1" ref="Z138" ca="1">IF($X138="", "", _xlfn.LET(
    _xlpm.SheetName, Z$1,
    _xlpm.CurrentDate, $X138,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38" s="20" t="str" cm="1">
        <f t="array" aca="1" ref="AA138" ca="1">IF($X138="", "", _xlfn.LET(
    _xlpm.SheetName, AA$1,
    _xlpm.CurrentDate, $X138,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38" s="20" t="str" cm="1">
        <f t="array" aca="1" ref="AB138" ca="1">IF($X138="", "", _xlfn.LET(
    _xlpm.SheetName, AB$1,
    _xlpm.CurrentDate, $X138,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38" s="20" t="str" cm="1">
        <f t="array" aca="1" ref="AC138" ca="1">IF($X138="", "", _xlfn.LET(
    _xlpm.SheetName, AC$1,
    _xlpm.CurrentDate, $X138,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38" s="20" t="str" cm="1">
        <f t="array" aca="1" ref="AD138" ca="1">IF($X138="", "", _xlfn.LET(
    _xlpm.SheetName, AD$1,
    _xlpm.CurrentDate, $X138,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39" spans="24:30" x14ac:dyDescent="0.2">
      <c r="X139" s="9" t="str">
        <f t="shared" ca="1" si="2"/>
        <v/>
      </c>
      <c r="Y139" s="20" t="str" cm="1">
        <f t="array" aca="1" ref="Y139" ca="1">IF($X139="", "", _xlfn.LET(
    _xlpm.SheetName, Y$1,
    _xlpm.CurrentDate, $X139,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39" s="20" t="str" cm="1">
        <f t="array" aca="1" ref="Z139" ca="1">IF($X139="", "", _xlfn.LET(
    _xlpm.SheetName, Z$1,
    _xlpm.CurrentDate, $X139,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39" s="20" t="str" cm="1">
        <f t="array" aca="1" ref="AA139" ca="1">IF($X139="", "", _xlfn.LET(
    _xlpm.SheetName, AA$1,
    _xlpm.CurrentDate, $X139,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39" s="20" t="str" cm="1">
        <f t="array" aca="1" ref="AB139" ca="1">IF($X139="", "", _xlfn.LET(
    _xlpm.SheetName, AB$1,
    _xlpm.CurrentDate, $X139,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39" s="20" t="str" cm="1">
        <f t="array" aca="1" ref="AC139" ca="1">IF($X139="", "", _xlfn.LET(
    _xlpm.SheetName, AC$1,
    _xlpm.CurrentDate, $X139,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39" s="20" t="str" cm="1">
        <f t="array" aca="1" ref="AD139" ca="1">IF($X139="", "", _xlfn.LET(
    _xlpm.SheetName, AD$1,
    _xlpm.CurrentDate, $X139,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40" spans="24:30" x14ac:dyDescent="0.2">
      <c r="X140" s="9" t="str">
        <f t="shared" ca="1" si="2"/>
        <v/>
      </c>
      <c r="Y140" s="20" t="str" cm="1">
        <f t="array" aca="1" ref="Y140" ca="1">IF($X140="", "", _xlfn.LET(
    _xlpm.SheetName, Y$1,
    _xlpm.CurrentDate, $X140,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40" s="20" t="str" cm="1">
        <f t="array" aca="1" ref="Z140" ca="1">IF($X140="", "", _xlfn.LET(
    _xlpm.SheetName, Z$1,
    _xlpm.CurrentDate, $X140,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40" s="20" t="str" cm="1">
        <f t="array" aca="1" ref="AA140" ca="1">IF($X140="", "", _xlfn.LET(
    _xlpm.SheetName, AA$1,
    _xlpm.CurrentDate, $X140,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40" s="20" t="str" cm="1">
        <f t="array" aca="1" ref="AB140" ca="1">IF($X140="", "", _xlfn.LET(
    _xlpm.SheetName, AB$1,
    _xlpm.CurrentDate, $X140,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40" s="20" t="str" cm="1">
        <f t="array" aca="1" ref="AC140" ca="1">IF($X140="", "", _xlfn.LET(
    _xlpm.SheetName, AC$1,
    _xlpm.CurrentDate, $X140,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40" s="20" t="str" cm="1">
        <f t="array" aca="1" ref="AD140" ca="1">IF($X140="", "", _xlfn.LET(
    _xlpm.SheetName, AD$1,
    _xlpm.CurrentDate, $X140,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41" spans="24:30" x14ac:dyDescent="0.2">
      <c r="X141" s="9" t="str">
        <f t="shared" ca="1" si="2"/>
        <v/>
      </c>
      <c r="Y141" s="20" t="str" cm="1">
        <f t="array" aca="1" ref="Y141" ca="1">IF($X141="", "", _xlfn.LET(
    _xlpm.SheetName, Y$1,
    _xlpm.CurrentDate, $X141,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41" s="20" t="str" cm="1">
        <f t="array" aca="1" ref="Z141" ca="1">IF($X141="", "", _xlfn.LET(
    _xlpm.SheetName, Z$1,
    _xlpm.CurrentDate, $X141,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41" s="20" t="str" cm="1">
        <f t="array" aca="1" ref="AA141" ca="1">IF($X141="", "", _xlfn.LET(
    _xlpm.SheetName, AA$1,
    _xlpm.CurrentDate, $X141,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41" s="20" t="str" cm="1">
        <f t="array" aca="1" ref="AB141" ca="1">IF($X141="", "", _xlfn.LET(
    _xlpm.SheetName, AB$1,
    _xlpm.CurrentDate, $X141,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41" s="20" t="str" cm="1">
        <f t="array" aca="1" ref="AC141" ca="1">IF($X141="", "", _xlfn.LET(
    _xlpm.SheetName, AC$1,
    _xlpm.CurrentDate, $X141,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41" s="20" t="str" cm="1">
        <f t="array" aca="1" ref="AD141" ca="1">IF($X141="", "", _xlfn.LET(
    _xlpm.SheetName, AD$1,
    _xlpm.CurrentDate, $X141,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42" spans="24:30" x14ac:dyDescent="0.2">
      <c r="X142" s="9" t="str">
        <f t="shared" ca="1" si="2"/>
        <v/>
      </c>
      <c r="Y142" s="20" t="str" cm="1">
        <f t="array" aca="1" ref="Y142" ca="1">IF($X142="", "", _xlfn.LET(
    _xlpm.SheetName, Y$1,
    _xlpm.CurrentDate, $X142,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42" s="20" t="str" cm="1">
        <f t="array" aca="1" ref="Z142" ca="1">IF($X142="", "", _xlfn.LET(
    _xlpm.SheetName, Z$1,
    _xlpm.CurrentDate, $X142,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42" s="20" t="str" cm="1">
        <f t="array" aca="1" ref="AA142" ca="1">IF($X142="", "", _xlfn.LET(
    _xlpm.SheetName, AA$1,
    _xlpm.CurrentDate, $X142,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42" s="20" t="str" cm="1">
        <f t="array" aca="1" ref="AB142" ca="1">IF($X142="", "", _xlfn.LET(
    _xlpm.SheetName, AB$1,
    _xlpm.CurrentDate, $X142,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42" s="20" t="str" cm="1">
        <f t="array" aca="1" ref="AC142" ca="1">IF($X142="", "", _xlfn.LET(
    _xlpm.SheetName, AC$1,
    _xlpm.CurrentDate, $X142,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42" s="20" t="str" cm="1">
        <f t="array" aca="1" ref="AD142" ca="1">IF($X142="", "", _xlfn.LET(
    _xlpm.SheetName, AD$1,
    _xlpm.CurrentDate, $X142,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43" spans="24:30" x14ac:dyDescent="0.2">
      <c r="X143" s="9" t="str">
        <f t="shared" ca="1" si="2"/>
        <v/>
      </c>
      <c r="Y143" s="20" t="str" cm="1">
        <f t="array" aca="1" ref="Y143" ca="1">IF($X143="", "", _xlfn.LET(
    _xlpm.SheetName, Y$1,
    _xlpm.CurrentDate, $X143,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43" s="20" t="str" cm="1">
        <f t="array" aca="1" ref="Z143" ca="1">IF($X143="", "", _xlfn.LET(
    _xlpm.SheetName, Z$1,
    _xlpm.CurrentDate, $X143,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43" s="20" t="str" cm="1">
        <f t="array" aca="1" ref="AA143" ca="1">IF($X143="", "", _xlfn.LET(
    _xlpm.SheetName, AA$1,
    _xlpm.CurrentDate, $X143,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43" s="20" t="str" cm="1">
        <f t="array" aca="1" ref="AB143" ca="1">IF($X143="", "", _xlfn.LET(
    _xlpm.SheetName, AB$1,
    _xlpm.CurrentDate, $X143,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43" s="20" t="str" cm="1">
        <f t="array" aca="1" ref="AC143" ca="1">IF($X143="", "", _xlfn.LET(
    _xlpm.SheetName, AC$1,
    _xlpm.CurrentDate, $X143,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43" s="20" t="str" cm="1">
        <f t="array" aca="1" ref="AD143" ca="1">IF($X143="", "", _xlfn.LET(
    _xlpm.SheetName, AD$1,
    _xlpm.CurrentDate, $X143,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44" spans="24:30" x14ac:dyDescent="0.2">
      <c r="X144" s="9" t="str">
        <f t="shared" ca="1" si="2"/>
        <v/>
      </c>
      <c r="Y144" s="20" t="str" cm="1">
        <f t="array" aca="1" ref="Y144" ca="1">IF($X144="", "", _xlfn.LET(
    _xlpm.SheetName, Y$1,
    _xlpm.CurrentDate, $X144,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44" s="20" t="str" cm="1">
        <f t="array" aca="1" ref="Z144" ca="1">IF($X144="", "", _xlfn.LET(
    _xlpm.SheetName, Z$1,
    _xlpm.CurrentDate, $X144,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44" s="20" t="str" cm="1">
        <f t="array" aca="1" ref="AA144" ca="1">IF($X144="", "", _xlfn.LET(
    _xlpm.SheetName, AA$1,
    _xlpm.CurrentDate, $X144,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44" s="20" t="str" cm="1">
        <f t="array" aca="1" ref="AB144" ca="1">IF($X144="", "", _xlfn.LET(
    _xlpm.SheetName, AB$1,
    _xlpm.CurrentDate, $X144,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44" s="20" t="str" cm="1">
        <f t="array" aca="1" ref="AC144" ca="1">IF($X144="", "", _xlfn.LET(
    _xlpm.SheetName, AC$1,
    _xlpm.CurrentDate, $X144,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44" s="20" t="str" cm="1">
        <f t="array" aca="1" ref="AD144" ca="1">IF($X144="", "", _xlfn.LET(
    _xlpm.SheetName, AD$1,
    _xlpm.CurrentDate, $X144,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45" spans="24:30" x14ac:dyDescent="0.2">
      <c r="X145" s="9" t="str">
        <f t="shared" ca="1" si="2"/>
        <v/>
      </c>
      <c r="Y145" s="20" t="str" cm="1">
        <f t="array" aca="1" ref="Y145" ca="1">IF($X145="", "", _xlfn.LET(
    _xlpm.SheetName, Y$1,
    _xlpm.CurrentDate, $X145,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45" s="20" t="str" cm="1">
        <f t="array" aca="1" ref="Z145" ca="1">IF($X145="", "", _xlfn.LET(
    _xlpm.SheetName, Z$1,
    _xlpm.CurrentDate, $X145,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45" s="20" t="str" cm="1">
        <f t="array" aca="1" ref="AA145" ca="1">IF($X145="", "", _xlfn.LET(
    _xlpm.SheetName, AA$1,
    _xlpm.CurrentDate, $X145,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45" s="20" t="str" cm="1">
        <f t="array" aca="1" ref="AB145" ca="1">IF($X145="", "", _xlfn.LET(
    _xlpm.SheetName, AB$1,
    _xlpm.CurrentDate, $X145,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45" s="20" t="str" cm="1">
        <f t="array" aca="1" ref="AC145" ca="1">IF($X145="", "", _xlfn.LET(
    _xlpm.SheetName, AC$1,
    _xlpm.CurrentDate, $X145,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45" s="20" t="str" cm="1">
        <f t="array" aca="1" ref="AD145" ca="1">IF($X145="", "", _xlfn.LET(
    _xlpm.SheetName, AD$1,
    _xlpm.CurrentDate, $X145,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46" spans="24:30" x14ac:dyDescent="0.2">
      <c r="X146" s="9" t="str">
        <f t="shared" ca="1" si="2"/>
        <v/>
      </c>
      <c r="Y146" s="20" t="str" cm="1">
        <f t="array" aca="1" ref="Y146" ca="1">IF($X146="", "", _xlfn.LET(
    _xlpm.SheetName, Y$1,
    _xlpm.CurrentDate, $X146,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46" s="20" t="str" cm="1">
        <f t="array" aca="1" ref="Z146" ca="1">IF($X146="", "", _xlfn.LET(
    _xlpm.SheetName, Z$1,
    _xlpm.CurrentDate, $X146,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46" s="20" t="str" cm="1">
        <f t="array" aca="1" ref="AA146" ca="1">IF($X146="", "", _xlfn.LET(
    _xlpm.SheetName, AA$1,
    _xlpm.CurrentDate, $X146,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46" s="20" t="str" cm="1">
        <f t="array" aca="1" ref="AB146" ca="1">IF($X146="", "", _xlfn.LET(
    _xlpm.SheetName, AB$1,
    _xlpm.CurrentDate, $X146,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46" s="20" t="str" cm="1">
        <f t="array" aca="1" ref="AC146" ca="1">IF($X146="", "", _xlfn.LET(
    _xlpm.SheetName, AC$1,
    _xlpm.CurrentDate, $X146,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46" s="20" t="str" cm="1">
        <f t="array" aca="1" ref="AD146" ca="1">IF($X146="", "", _xlfn.LET(
    _xlpm.SheetName, AD$1,
    _xlpm.CurrentDate, $X146,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47" spans="24:30" x14ac:dyDescent="0.2">
      <c r="X147" s="9" t="str">
        <f t="shared" ca="1" si="2"/>
        <v/>
      </c>
      <c r="Y147" s="20" t="str" cm="1">
        <f t="array" aca="1" ref="Y147" ca="1">IF($X147="", "", _xlfn.LET(
    _xlpm.SheetName, Y$1,
    _xlpm.CurrentDate, $X147,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47" s="20" t="str" cm="1">
        <f t="array" aca="1" ref="Z147" ca="1">IF($X147="", "", _xlfn.LET(
    _xlpm.SheetName, Z$1,
    _xlpm.CurrentDate, $X147,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47" s="20" t="str" cm="1">
        <f t="array" aca="1" ref="AA147" ca="1">IF($X147="", "", _xlfn.LET(
    _xlpm.SheetName, AA$1,
    _xlpm.CurrentDate, $X147,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47" s="20" t="str" cm="1">
        <f t="array" aca="1" ref="AB147" ca="1">IF($X147="", "", _xlfn.LET(
    _xlpm.SheetName, AB$1,
    _xlpm.CurrentDate, $X147,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47" s="20" t="str" cm="1">
        <f t="array" aca="1" ref="AC147" ca="1">IF($X147="", "", _xlfn.LET(
    _xlpm.SheetName, AC$1,
    _xlpm.CurrentDate, $X147,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47" s="20" t="str" cm="1">
        <f t="array" aca="1" ref="AD147" ca="1">IF($X147="", "", _xlfn.LET(
    _xlpm.SheetName, AD$1,
    _xlpm.CurrentDate, $X147,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48" spans="24:30" x14ac:dyDescent="0.2">
      <c r="X148" s="9" t="str">
        <f t="shared" ca="1" si="2"/>
        <v/>
      </c>
      <c r="Y148" s="20" t="str" cm="1">
        <f t="array" aca="1" ref="Y148" ca="1">IF($X148="", "", _xlfn.LET(
    _xlpm.SheetName, Y$1,
    _xlpm.CurrentDate, $X148,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48" s="20" t="str" cm="1">
        <f t="array" aca="1" ref="Z148" ca="1">IF($X148="", "", _xlfn.LET(
    _xlpm.SheetName, Z$1,
    _xlpm.CurrentDate, $X148,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48" s="20" t="str" cm="1">
        <f t="array" aca="1" ref="AA148" ca="1">IF($X148="", "", _xlfn.LET(
    _xlpm.SheetName, AA$1,
    _xlpm.CurrentDate, $X148,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48" s="20" t="str" cm="1">
        <f t="array" aca="1" ref="AB148" ca="1">IF($X148="", "", _xlfn.LET(
    _xlpm.SheetName, AB$1,
    _xlpm.CurrentDate, $X148,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48" s="20" t="str" cm="1">
        <f t="array" aca="1" ref="AC148" ca="1">IF($X148="", "", _xlfn.LET(
    _xlpm.SheetName, AC$1,
    _xlpm.CurrentDate, $X148,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48" s="20" t="str" cm="1">
        <f t="array" aca="1" ref="AD148" ca="1">IF($X148="", "", _xlfn.LET(
    _xlpm.SheetName, AD$1,
    _xlpm.CurrentDate, $X148,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49" spans="24:30" x14ac:dyDescent="0.2">
      <c r="X149" s="9" t="str">
        <f t="shared" ca="1" si="2"/>
        <v/>
      </c>
      <c r="Y149" s="20" t="str" cm="1">
        <f t="array" aca="1" ref="Y149" ca="1">IF($X149="", "", _xlfn.LET(
    _xlpm.SheetName, Y$1,
    _xlpm.CurrentDate, $X149,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49" s="20" t="str" cm="1">
        <f t="array" aca="1" ref="Z149" ca="1">IF($X149="", "", _xlfn.LET(
    _xlpm.SheetName, Z$1,
    _xlpm.CurrentDate, $X149,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49" s="20" t="str" cm="1">
        <f t="array" aca="1" ref="AA149" ca="1">IF($X149="", "", _xlfn.LET(
    _xlpm.SheetName, AA$1,
    _xlpm.CurrentDate, $X149,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49" s="20" t="str" cm="1">
        <f t="array" aca="1" ref="AB149" ca="1">IF($X149="", "", _xlfn.LET(
    _xlpm.SheetName, AB$1,
    _xlpm.CurrentDate, $X149,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49" s="20" t="str" cm="1">
        <f t="array" aca="1" ref="AC149" ca="1">IF($X149="", "", _xlfn.LET(
    _xlpm.SheetName, AC$1,
    _xlpm.CurrentDate, $X149,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49" s="20" t="str" cm="1">
        <f t="array" aca="1" ref="AD149" ca="1">IF($X149="", "", _xlfn.LET(
    _xlpm.SheetName, AD$1,
    _xlpm.CurrentDate, $X149,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50" spans="24:30" x14ac:dyDescent="0.2">
      <c r="X150" s="9" t="str">
        <f t="shared" ca="1" si="2"/>
        <v/>
      </c>
      <c r="Y150" s="20" t="str" cm="1">
        <f t="array" aca="1" ref="Y150" ca="1">IF($X150="", "", _xlfn.LET(
    _xlpm.SheetName, Y$1,
    _xlpm.CurrentDate, $X150,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50" s="20" t="str" cm="1">
        <f t="array" aca="1" ref="Z150" ca="1">IF($X150="", "", _xlfn.LET(
    _xlpm.SheetName, Z$1,
    _xlpm.CurrentDate, $X150,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50" s="20" t="str" cm="1">
        <f t="array" aca="1" ref="AA150" ca="1">IF($X150="", "", _xlfn.LET(
    _xlpm.SheetName, AA$1,
    _xlpm.CurrentDate, $X150,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50" s="20" t="str" cm="1">
        <f t="array" aca="1" ref="AB150" ca="1">IF($X150="", "", _xlfn.LET(
    _xlpm.SheetName, AB$1,
    _xlpm.CurrentDate, $X150,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50" s="20" t="str" cm="1">
        <f t="array" aca="1" ref="AC150" ca="1">IF($X150="", "", _xlfn.LET(
    _xlpm.SheetName, AC$1,
    _xlpm.CurrentDate, $X150,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50" s="20" t="str" cm="1">
        <f t="array" aca="1" ref="AD150" ca="1">IF($X150="", "", _xlfn.LET(
    _xlpm.SheetName, AD$1,
    _xlpm.CurrentDate, $X150,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51" spans="24:30" x14ac:dyDescent="0.2">
      <c r="X151" s="9" t="str">
        <f t="shared" ca="1" si="2"/>
        <v/>
      </c>
      <c r="Y151" s="20" t="str" cm="1">
        <f t="array" aca="1" ref="Y151" ca="1">IF($X151="", "", _xlfn.LET(
    _xlpm.SheetName, Y$1,
    _xlpm.CurrentDate, $X151,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51" s="20" t="str" cm="1">
        <f t="array" aca="1" ref="Z151" ca="1">IF($X151="", "", _xlfn.LET(
    _xlpm.SheetName, Z$1,
    _xlpm.CurrentDate, $X151,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51" s="20" t="str" cm="1">
        <f t="array" aca="1" ref="AA151" ca="1">IF($X151="", "", _xlfn.LET(
    _xlpm.SheetName, AA$1,
    _xlpm.CurrentDate, $X151,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51" s="20" t="str" cm="1">
        <f t="array" aca="1" ref="AB151" ca="1">IF($X151="", "", _xlfn.LET(
    _xlpm.SheetName, AB$1,
    _xlpm.CurrentDate, $X151,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51" s="20" t="str" cm="1">
        <f t="array" aca="1" ref="AC151" ca="1">IF($X151="", "", _xlfn.LET(
    _xlpm.SheetName, AC$1,
    _xlpm.CurrentDate, $X151,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51" s="20" t="str" cm="1">
        <f t="array" aca="1" ref="AD151" ca="1">IF($X151="", "", _xlfn.LET(
    _xlpm.SheetName, AD$1,
    _xlpm.CurrentDate, $X151,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52" spans="24:30" x14ac:dyDescent="0.2">
      <c r="X152" s="9" t="str">
        <f t="shared" ca="1" si="2"/>
        <v/>
      </c>
      <c r="Y152" s="20" t="str" cm="1">
        <f t="array" aca="1" ref="Y152" ca="1">IF($X152="", "", _xlfn.LET(
    _xlpm.SheetName, Y$1,
    _xlpm.CurrentDate, $X152,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52" s="20" t="str" cm="1">
        <f t="array" aca="1" ref="Z152" ca="1">IF($X152="", "", _xlfn.LET(
    _xlpm.SheetName, Z$1,
    _xlpm.CurrentDate, $X152,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52" s="20" t="str" cm="1">
        <f t="array" aca="1" ref="AA152" ca="1">IF($X152="", "", _xlfn.LET(
    _xlpm.SheetName, AA$1,
    _xlpm.CurrentDate, $X152,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52" s="20" t="str" cm="1">
        <f t="array" aca="1" ref="AB152" ca="1">IF($X152="", "", _xlfn.LET(
    _xlpm.SheetName, AB$1,
    _xlpm.CurrentDate, $X152,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52" s="20" t="str" cm="1">
        <f t="array" aca="1" ref="AC152" ca="1">IF($X152="", "", _xlfn.LET(
    _xlpm.SheetName, AC$1,
    _xlpm.CurrentDate, $X152,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52" s="20" t="str" cm="1">
        <f t="array" aca="1" ref="AD152" ca="1">IF($X152="", "", _xlfn.LET(
    _xlpm.SheetName, AD$1,
    _xlpm.CurrentDate, $X152,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53" spans="24:30" x14ac:dyDescent="0.2">
      <c r="X153" s="9" t="str">
        <f t="shared" ca="1" si="2"/>
        <v/>
      </c>
      <c r="Y153" s="20" t="str" cm="1">
        <f t="array" aca="1" ref="Y153" ca="1">IF($X153="", "", _xlfn.LET(
    _xlpm.SheetName, Y$1,
    _xlpm.CurrentDate, $X153,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53" s="20" t="str" cm="1">
        <f t="array" aca="1" ref="Z153" ca="1">IF($X153="", "", _xlfn.LET(
    _xlpm.SheetName, Z$1,
    _xlpm.CurrentDate, $X153,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53" s="20" t="str" cm="1">
        <f t="array" aca="1" ref="AA153" ca="1">IF($X153="", "", _xlfn.LET(
    _xlpm.SheetName, AA$1,
    _xlpm.CurrentDate, $X153,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53" s="20" t="str" cm="1">
        <f t="array" aca="1" ref="AB153" ca="1">IF($X153="", "", _xlfn.LET(
    _xlpm.SheetName, AB$1,
    _xlpm.CurrentDate, $X153,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53" s="20" t="str" cm="1">
        <f t="array" aca="1" ref="AC153" ca="1">IF($X153="", "", _xlfn.LET(
    _xlpm.SheetName, AC$1,
    _xlpm.CurrentDate, $X153,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53" s="20" t="str" cm="1">
        <f t="array" aca="1" ref="AD153" ca="1">IF($X153="", "", _xlfn.LET(
    _xlpm.SheetName, AD$1,
    _xlpm.CurrentDate, $X153,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54" spans="24:30" x14ac:dyDescent="0.2">
      <c r="X154" s="9" t="str">
        <f t="shared" ca="1" si="2"/>
        <v/>
      </c>
      <c r="Y154" s="20" t="str" cm="1">
        <f t="array" aca="1" ref="Y154" ca="1">IF($X154="", "", _xlfn.LET(
    _xlpm.SheetName, Y$1,
    _xlpm.CurrentDate, $X154,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54" s="20" t="str" cm="1">
        <f t="array" aca="1" ref="Z154" ca="1">IF($X154="", "", _xlfn.LET(
    _xlpm.SheetName, Z$1,
    _xlpm.CurrentDate, $X154,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54" s="20" t="str" cm="1">
        <f t="array" aca="1" ref="AA154" ca="1">IF($X154="", "", _xlfn.LET(
    _xlpm.SheetName, AA$1,
    _xlpm.CurrentDate, $X154,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54" s="20" t="str" cm="1">
        <f t="array" aca="1" ref="AB154" ca="1">IF($X154="", "", _xlfn.LET(
    _xlpm.SheetName, AB$1,
    _xlpm.CurrentDate, $X154,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54" s="20" t="str" cm="1">
        <f t="array" aca="1" ref="AC154" ca="1">IF($X154="", "", _xlfn.LET(
    _xlpm.SheetName, AC$1,
    _xlpm.CurrentDate, $X154,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54" s="20" t="str" cm="1">
        <f t="array" aca="1" ref="AD154" ca="1">IF($X154="", "", _xlfn.LET(
    _xlpm.SheetName, AD$1,
    _xlpm.CurrentDate, $X154,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55" spans="24:30" x14ac:dyDescent="0.2">
      <c r="X155" s="9" t="str">
        <f t="shared" ca="1" si="2"/>
        <v/>
      </c>
      <c r="Y155" s="20" t="str" cm="1">
        <f t="array" aca="1" ref="Y155" ca="1">IF($X155="", "", _xlfn.LET(
    _xlpm.SheetName, Y$1,
    _xlpm.CurrentDate, $X155,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55" s="20" t="str" cm="1">
        <f t="array" aca="1" ref="Z155" ca="1">IF($X155="", "", _xlfn.LET(
    _xlpm.SheetName, Z$1,
    _xlpm.CurrentDate, $X155,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55" s="20" t="str" cm="1">
        <f t="array" aca="1" ref="AA155" ca="1">IF($X155="", "", _xlfn.LET(
    _xlpm.SheetName, AA$1,
    _xlpm.CurrentDate, $X155,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55" s="20" t="str" cm="1">
        <f t="array" aca="1" ref="AB155" ca="1">IF($X155="", "", _xlfn.LET(
    _xlpm.SheetName, AB$1,
    _xlpm.CurrentDate, $X155,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55" s="20" t="str" cm="1">
        <f t="array" aca="1" ref="AC155" ca="1">IF($X155="", "", _xlfn.LET(
    _xlpm.SheetName, AC$1,
    _xlpm.CurrentDate, $X155,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55" s="20" t="str" cm="1">
        <f t="array" aca="1" ref="AD155" ca="1">IF($X155="", "", _xlfn.LET(
    _xlpm.SheetName, AD$1,
    _xlpm.CurrentDate, $X155,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56" spans="24:30" x14ac:dyDescent="0.2">
      <c r="X156" s="9" t="str">
        <f t="shared" ca="1" si="2"/>
        <v/>
      </c>
      <c r="Y156" s="20" t="str" cm="1">
        <f t="array" aca="1" ref="Y156" ca="1">IF($X156="", "", _xlfn.LET(
    _xlpm.SheetName, Y$1,
    _xlpm.CurrentDate, $X156,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56" s="20" t="str" cm="1">
        <f t="array" aca="1" ref="Z156" ca="1">IF($X156="", "", _xlfn.LET(
    _xlpm.SheetName, Z$1,
    _xlpm.CurrentDate, $X156,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56" s="20" t="str" cm="1">
        <f t="array" aca="1" ref="AA156" ca="1">IF($X156="", "", _xlfn.LET(
    _xlpm.SheetName, AA$1,
    _xlpm.CurrentDate, $X156,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56" s="20" t="str" cm="1">
        <f t="array" aca="1" ref="AB156" ca="1">IF($X156="", "", _xlfn.LET(
    _xlpm.SheetName, AB$1,
    _xlpm.CurrentDate, $X156,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56" s="20" t="str" cm="1">
        <f t="array" aca="1" ref="AC156" ca="1">IF($X156="", "", _xlfn.LET(
    _xlpm.SheetName, AC$1,
    _xlpm.CurrentDate, $X156,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56" s="20" t="str" cm="1">
        <f t="array" aca="1" ref="AD156" ca="1">IF($X156="", "", _xlfn.LET(
    _xlpm.SheetName, AD$1,
    _xlpm.CurrentDate, $X156,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57" spans="24:30" x14ac:dyDescent="0.2">
      <c r="X157" s="9" t="str">
        <f t="shared" ca="1" si="2"/>
        <v/>
      </c>
      <c r="Y157" s="20" t="str" cm="1">
        <f t="array" aca="1" ref="Y157" ca="1">IF($X157="", "", _xlfn.LET(
    _xlpm.SheetName, Y$1,
    _xlpm.CurrentDate, $X157,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57" s="20" t="str" cm="1">
        <f t="array" aca="1" ref="Z157" ca="1">IF($X157="", "", _xlfn.LET(
    _xlpm.SheetName, Z$1,
    _xlpm.CurrentDate, $X157,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57" s="20" t="str" cm="1">
        <f t="array" aca="1" ref="AA157" ca="1">IF($X157="", "", _xlfn.LET(
    _xlpm.SheetName, AA$1,
    _xlpm.CurrentDate, $X157,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57" s="20" t="str" cm="1">
        <f t="array" aca="1" ref="AB157" ca="1">IF($X157="", "", _xlfn.LET(
    _xlpm.SheetName, AB$1,
    _xlpm.CurrentDate, $X157,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57" s="20" t="str" cm="1">
        <f t="array" aca="1" ref="AC157" ca="1">IF($X157="", "", _xlfn.LET(
    _xlpm.SheetName, AC$1,
    _xlpm.CurrentDate, $X157,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57" s="20" t="str" cm="1">
        <f t="array" aca="1" ref="AD157" ca="1">IF($X157="", "", _xlfn.LET(
    _xlpm.SheetName, AD$1,
    _xlpm.CurrentDate, $X157,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58" spans="24:30" x14ac:dyDescent="0.2">
      <c r="X158" s="9" t="str">
        <f t="shared" ca="1" si="2"/>
        <v/>
      </c>
      <c r="Y158" s="20" t="str" cm="1">
        <f t="array" aca="1" ref="Y158" ca="1">IF($X158="", "", _xlfn.LET(
    _xlpm.SheetName, Y$1,
    _xlpm.CurrentDate, $X158,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58" s="20" t="str" cm="1">
        <f t="array" aca="1" ref="Z158" ca="1">IF($X158="", "", _xlfn.LET(
    _xlpm.SheetName, Z$1,
    _xlpm.CurrentDate, $X158,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58" s="20" t="str" cm="1">
        <f t="array" aca="1" ref="AA158" ca="1">IF($X158="", "", _xlfn.LET(
    _xlpm.SheetName, AA$1,
    _xlpm.CurrentDate, $X158,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58" s="20" t="str" cm="1">
        <f t="array" aca="1" ref="AB158" ca="1">IF($X158="", "", _xlfn.LET(
    _xlpm.SheetName, AB$1,
    _xlpm.CurrentDate, $X158,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58" s="20" t="str" cm="1">
        <f t="array" aca="1" ref="AC158" ca="1">IF($X158="", "", _xlfn.LET(
    _xlpm.SheetName, AC$1,
    _xlpm.CurrentDate, $X158,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58" s="20" t="str" cm="1">
        <f t="array" aca="1" ref="AD158" ca="1">IF($X158="", "", _xlfn.LET(
    _xlpm.SheetName, AD$1,
    _xlpm.CurrentDate, $X158,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59" spans="24:30" x14ac:dyDescent="0.2">
      <c r="X159" s="9" t="str">
        <f t="shared" ca="1" si="2"/>
        <v/>
      </c>
      <c r="Y159" s="20" t="str" cm="1">
        <f t="array" aca="1" ref="Y159" ca="1">IF($X159="", "", _xlfn.LET(
    _xlpm.SheetName, Y$1,
    _xlpm.CurrentDate, $X159,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59" s="20" t="str" cm="1">
        <f t="array" aca="1" ref="Z159" ca="1">IF($X159="", "", _xlfn.LET(
    _xlpm.SheetName, Z$1,
    _xlpm.CurrentDate, $X159,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59" s="20" t="str" cm="1">
        <f t="array" aca="1" ref="AA159" ca="1">IF($X159="", "", _xlfn.LET(
    _xlpm.SheetName, AA$1,
    _xlpm.CurrentDate, $X159,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59" s="20" t="str" cm="1">
        <f t="array" aca="1" ref="AB159" ca="1">IF($X159="", "", _xlfn.LET(
    _xlpm.SheetName, AB$1,
    _xlpm.CurrentDate, $X159,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59" s="20" t="str" cm="1">
        <f t="array" aca="1" ref="AC159" ca="1">IF($X159="", "", _xlfn.LET(
    _xlpm.SheetName, AC$1,
    _xlpm.CurrentDate, $X159,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59" s="20" t="str" cm="1">
        <f t="array" aca="1" ref="AD159" ca="1">IF($X159="", "", _xlfn.LET(
    _xlpm.SheetName, AD$1,
    _xlpm.CurrentDate, $X159,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60" spans="24:30" x14ac:dyDescent="0.2">
      <c r="X160" s="9" t="str">
        <f t="shared" ca="1" si="2"/>
        <v/>
      </c>
      <c r="Y160" s="20" t="str" cm="1">
        <f t="array" aca="1" ref="Y160" ca="1">IF($X160="", "", _xlfn.LET(
    _xlpm.SheetName, Y$1,
    _xlpm.CurrentDate, $X160,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60" s="20" t="str" cm="1">
        <f t="array" aca="1" ref="Z160" ca="1">IF($X160="", "", _xlfn.LET(
    _xlpm.SheetName, Z$1,
    _xlpm.CurrentDate, $X160,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60" s="20" t="str" cm="1">
        <f t="array" aca="1" ref="AA160" ca="1">IF($X160="", "", _xlfn.LET(
    _xlpm.SheetName, AA$1,
    _xlpm.CurrentDate, $X160,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60" s="20" t="str" cm="1">
        <f t="array" aca="1" ref="AB160" ca="1">IF($X160="", "", _xlfn.LET(
    _xlpm.SheetName, AB$1,
    _xlpm.CurrentDate, $X160,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60" s="20" t="str" cm="1">
        <f t="array" aca="1" ref="AC160" ca="1">IF($X160="", "", _xlfn.LET(
    _xlpm.SheetName, AC$1,
    _xlpm.CurrentDate, $X160,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60" s="20" t="str" cm="1">
        <f t="array" aca="1" ref="AD160" ca="1">IF($X160="", "", _xlfn.LET(
    _xlpm.SheetName, AD$1,
    _xlpm.CurrentDate, $X160,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61" spans="24:30" x14ac:dyDescent="0.2">
      <c r="X161" s="9" t="str">
        <f t="shared" ca="1" si="2"/>
        <v/>
      </c>
      <c r="Y161" s="20" t="str" cm="1">
        <f t="array" aca="1" ref="Y161" ca="1">IF($X161="", "", _xlfn.LET(
    _xlpm.SheetName, Y$1,
    _xlpm.CurrentDate, $X161,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61" s="20" t="str" cm="1">
        <f t="array" aca="1" ref="Z161" ca="1">IF($X161="", "", _xlfn.LET(
    _xlpm.SheetName, Z$1,
    _xlpm.CurrentDate, $X161,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61" s="20" t="str" cm="1">
        <f t="array" aca="1" ref="AA161" ca="1">IF($X161="", "", _xlfn.LET(
    _xlpm.SheetName, AA$1,
    _xlpm.CurrentDate, $X161,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61" s="20" t="str" cm="1">
        <f t="array" aca="1" ref="AB161" ca="1">IF($X161="", "", _xlfn.LET(
    _xlpm.SheetName, AB$1,
    _xlpm.CurrentDate, $X161,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61" s="20" t="str" cm="1">
        <f t="array" aca="1" ref="AC161" ca="1">IF($X161="", "", _xlfn.LET(
    _xlpm.SheetName, AC$1,
    _xlpm.CurrentDate, $X161,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61" s="20" t="str" cm="1">
        <f t="array" aca="1" ref="AD161" ca="1">IF($X161="", "", _xlfn.LET(
    _xlpm.SheetName, AD$1,
    _xlpm.CurrentDate, $X161,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62" spans="24:30" x14ac:dyDescent="0.2">
      <c r="X162" s="9" t="str">
        <f t="shared" ca="1" si="2"/>
        <v/>
      </c>
      <c r="Y162" s="20" t="str" cm="1">
        <f t="array" aca="1" ref="Y162" ca="1">IF($X162="", "", _xlfn.LET(
    _xlpm.SheetName, Y$1,
    _xlpm.CurrentDate, $X162,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62" s="20" t="str" cm="1">
        <f t="array" aca="1" ref="Z162" ca="1">IF($X162="", "", _xlfn.LET(
    _xlpm.SheetName, Z$1,
    _xlpm.CurrentDate, $X162,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62" s="20" t="str" cm="1">
        <f t="array" aca="1" ref="AA162" ca="1">IF($X162="", "", _xlfn.LET(
    _xlpm.SheetName, AA$1,
    _xlpm.CurrentDate, $X162,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62" s="20" t="str" cm="1">
        <f t="array" aca="1" ref="AB162" ca="1">IF($X162="", "", _xlfn.LET(
    _xlpm.SheetName, AB$1,
    _xlpm.CurrentDate, $X162,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62" s="20" t="str" cm="1">
        <f t="array" aca="1" ref="AC162" ca="1">IF($X162="", "", _xlfn.LET(
    _xlpm.SheetName, AC$1,
    _xlpm.CurrentDate, $X162,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62" s="20" t="str" cm="1">
        <f t="array" aca="1" ref="AD162" ca="1">IF($X162="", "", _xlfn.LET(
    _xlpm.SheetName, AD$1,
    _xlpm.CurrentDate, $X162,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63" spans="24:30" x14ac:dyDescent="0.2">
      <c r="X163" s="9" t="str">
        <f t="shared" ca="1" si="2"/>
        <v/>
      </c>
      <c r="Y163" s="20" t="str" cm="1">
        <f t="array" aca="1" ref="Y163" ca="1">IF($X163="", "", _xlfn.LET(
    _xlpm.SheetName, Y$1,
    _xlpm.CurrentDate, $X163,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63" s="20" t="str" cm="1">
        <f t="array" aca="1" ref="Z163" ca="1">IF($X163="", "", _xlfn.LET(
    _xlpm.SheetName, Z$1,
    _xlpm.CurrentDate, $X163,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63" s="20" t="str" cm="1">
        <f t="array" aca="1" ref="AA163" ca="1">IF($X163="", "", _xlfn.LET(
    _xlpm.SheetName, AA$1,
    _xlpm.CurrentDate, $X163,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63" s="20" t="str" cm="1">
        <f t="array" aca="1" ref="AB163" ca="1">IF($X163="", "", _xlfn.LET(
    _xlpm.SheetName, AB$1,
    _xlpm.CurrentDate, $X163,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63" s="20" t="str" cm="1">
        <f t="array" aca="1" ref="AC163" ca="1">IF($X163="", "", _xlfn.LET(
    _xlpm.SheetName, AC$1,
    _xlpm.CurrentDate, $X163,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63" s="20" t="str" cm="1">
        <f t="array" aca="1" ref="AD163" ca="1">IF($X163="", "", _xlfn.LET(
    _xlpm.SheetName, AD$1,
    _xlpm.CurrentDate, $X163,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64" spans="24:30" x14ac:dyDescent="0.2">
      <c r="X164" s="9" t="str">
        <f t="shared" ca="1" si="2"/>
        <v/>
      </c>
      <c r="Y164" s="20" t="str" cm="1">
        <f t="array" aca="1" ref="Y164" ca="1">IF($X164="", "", _xlfn.LET(
    _xlpm.SheetName, Y$1,
    _xlpm.CurrentDate, $X164,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64" s="20" t="str" cm="1">
        <f t="array" aca="1" ref="Z164" ca="1">IF($X164="", "", _xlfn.LET(
    _xlpm.SheetName, Z$1,
    _xlpm.CurrentDate, $X164,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64" s="20" t="str" cm="1">
        <f t="array" aca="1" ref="AA164" ca="1">IF($X164="", "", _xlfn.LET(
    _xlpm.SheetName, AA$1,
    _xlpm.CurrentDate, $X164,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64" s="20" t="str" cm="1">
        <f t="array" aca="1" ref="AB164" ca="1">IF($X164="", "", _xlfn.LET(
    _xlpm.SheetName, AB$1,
    _xlpm.CurrentDate, $X164,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64" s="20" t="str" cm="1">
        <f t="array" aca="1" ref="AC164" ca="1">IF($X164="", "", _xlfn.LET(
    _xlpm.SheetName, AC$1,
    _xlpm.CurrentDate, $X164,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64" s="20" t="str" cm="1">
        <f t="array" aca="1" ref="AD164" ca="1">IF($X164="", "", _xlfn.LET(
    _xlpm.SheetName, AD$1,
    _xlpm.CurrentDate, $X164,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65" spans="24:30" x14ac:dyDescent="0.2">
      <c r="X165" s="9" t="str">
        <f t="shared" ca="1" si="2"/>
        <v/>
      </c>
      <c r="Y165" s="20" t="str" cm="1">
        <f t="array" aca="1" ref="Y165" ca="1">IF($X165="", "", _xlfn.LET(
    _xlpm.SheetName, Y$1,
    _xlpm.CurrentDate, $X165,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65" s="20" t="str" cm="1">
        <f t="array" aca="1" ref="Z165" ca="1">IF($X165="", "", _xlfn.LET(
    _xlpm.SheetName, Z$1,
    _xlpm.CurrentDate, $X165,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65" s="20" t="str" cm="1">
        <f t="array" aca="1" ref="AA165" ca="1">IF($X165="", "", _xlfn.LET(
    _xlpm.SheetName, AA$1,
    _xlpm.CurrentDate, $X165,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65" s="20" t="str" cm="1">
        <f t="array" aca="1" ref="AB165" ca="1">IF($X165="", "", _xlfn.LET(
    _xlpm.SheetName, AB$1,
    _xlpm.CurrentDate, $X165,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65" s="20" t="str" cm="1">
        <f t="array" aca="1" ref="AC165" ca="1">IF($X165="", "", _xlfn.LET(
    _xlpm.SheetName, AC$1,
    _xlpm.CurrentDate, $X165,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65" s="20" t="str" cm="1">
        <f t="array" aca="1" ref="AD165" ca="1">IF($X165="", "", _xlfn.LET(
    _xlpm.SheetName, AD$1,
    _xlpm.CurrentDate, $X165,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66" spans="24:30" x14ac:dyDescent="0.2">
      <c r="X166" s="9" t="str">
        <f t="shared" ca="1" si="2"/>
        <v/>
      </c>
      <c r="Y166" s="20" t="str" cm="1">
        <f t="array" aca="1" ref="Y166" ca="1">IF($X166="", "", _xlfn.LET(
    _xlpm.SheetName, Y$1,
    _xlpm.CurrentDate, $X166,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66" s="20" t="str" cm="1">
        <f t="array" aca="1" ref="Z166" ca="1">IF($X166="", "", _xlfn.LET(
    _xlpm.SheetName, Z$1,
    _xlpm.CurrentDate, $X166,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66" s="20" t="str" cm="1">
        <f t="array" aca="1" ref="AA166" ca="1">IF($X166="", "", _xlfn.LET(
    _xlpm.SheetName, AA$1,
    _xlpm.CurrentDate, $X166,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66" s="20" t="str" cm="1">
        <f t="array" aca="1" ref="AB166" ca="1">IF($X166="", "", _xlfn.LET(
    _xlpm.SheetName, AB$1,
    _xlpm.CurrentDate, $X166,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66" s="20" t="str" cm="1">
        <f t="array" aca="1" ref="AC166" ca="1">IF($X166="", "", _xlfn.LET(
    _xlpm.SheetName, AC$1,
    _xlpm.CurrentDate, $X166,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66" s="20" t="str" cm="1">
        <f t="array" aca="1" ref="AD166" ca="1">IF($X166="", "", _xlfn.LET(
    _xlpm.SheetName, AD$1,
    _xlpm.CurrentDate, $X166,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67" spans="24:30" x14ac:dyDescent="0.2">
      <c r="X167" s="9" t="str">
        <f t="shared" ca="1" si="2"/>
        <v/>
      </c>
      <c r="Y167" s="20" t="str" cm="1">
        <f t="array" aca="1" ref="Y167" ca="1">IF($X167="", "", _xlfn.LET(
    _xlpm.SheetName, Y$1,
    _xlpm.CurrentDate, $X167,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67" s="20" t="str" cm="1">
        <f t="array" aca="1" ref="Z167" ca="1">IF($X167="", "", _xlfn.LET(
    _xlpm.SheetName, Z$1,
    _xlpm.CurrentDate, $X167,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67" s="20" t="str" cm="1">
        <f t="array" aca="1" ref="AA167" ca="1">IF($X167="", "", _xlfn.LET(
    _xlpm.SheetName, AA$1,
    _xlpm.CurrentDate, $X167,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67" s="20" t="str" cm="1">
        <f t="array" aca="1" ref="AB167" ca="1">IF($X167="", "", _xlfn.LET(
    _xlpm.SheetName, AB$1,
    _xlpm.CurrentDate, $X167,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67" s="20" t="str" cm="1">
        <f t="array" aca="1" ref="AC167" ca="1">IF($X167="", "", _xlfn.LET(
    _xlpm.SheetName, AC$1,
    _xlpm.CurrentDate, $X167,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67" s="20" t="str" cm="1">
        <f t="array" aca="1" ref="AD167" ca="1">IF($X167="", "", _xlfn.LET(
    _xlpm.SheetName, AD$1,
    _xlpm.CurrentDate, $X167,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68" spans="24:30" x14ac:dyDescent="0.2">
      <c r="X168" s="9" t="str">
        <f t="shared" ca="1" si="2"/>
        <v/>
      </c>
      <c r="Y168" s="20" t="str" cm="1">
        <f t="array" aca="1" ref="Y168" ca="1">IF($X168="", "", _xlfn.LET(
    _xlpm.SheetName, Y$1,
    _xlpm.CurrentDate, $X168,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68" s="20" t="str" cm="1">
        <f t="array" aca="1" ref="Z168" ca="1">IF($X168="", "", _xlfn.LET(
    _xlpm.SheetName, Z$1,
    _xlpm.CurrentDate, $X168,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68" s="20" t="str" cm="1">
        <f t="array" aca="1" ref="AA168" ca="1">IF($X168="", "", _xlfn.LET(
    _xlpm.SheetName, AA$1,
    _xlpm.CurrentDate, $X168,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68" s="20" t="str" cm="1">
        <f t="array" aca="1" ref="AB168" ca="1">IF($X168="", "", _xlfn.LET(
    _xlpm.SheetName, AB$1,
    _xlpm.CurrentDate, $X168,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68" s="20" t="str" cm="1">
        <f t="array" aca="1" ref="AC168" ca="1">IF($X168="", "", _xlfn.LET(
    _xlpm.SheetName, AC$1,
    _xlpm.CurrentDate, $X168,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68" s="20" t="str" cm="1">
        <f t="array" aca="1" ref="AD168" ca="1">IF($X168="", "", _xlfn.LET(
    _xlpm.SheetName, AD$1,
    _xlpm.CurrentDate, $X168,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69" spans="24:30" x14ac:dyDescent="0.2">
      <c r="X169" s="9" t="str">
        <f t="shared" ca="1" si="2"/>
        <v/>
      </c>
      <c r="Y169" s="20" t="str" cm="1">
        <f t="array" aca="1" ref="Y169" ca="1">IF($X169="", "", _xlfn.LET(
    _xlpm.SheetName, Y$1,
    _xlpm.CurrentDate, $X169,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69" s="20" t="str" cm="1">
        <f t="array" aca="1" ref="Z169" ca="1">IF($X169="", "", _xlfn.LET(
    _xlpm.SheetName, Z$1,
    _xlpm.CurrentDate, $X169,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69" s="20" t="str" cm="1">
        <f t="array" aca="1" ref="AA169" ca="1">IF($X169="", "", _xlfn.LET(
    _xlpm.SheetName, AA$1,
    _xlpm.CurrentDate, $X169,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69" s="20" t="str" cm="1">
        <f t="array" aca="1" ref="AB169" ca="1">IF($X169="", "", _xlfn.LET(
    _xlpm.SheetName, AB$1,
    _xlpm.CurrentDate, $X169,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69" s="20" t="str" cm="1">
        <f t="array" aca="1" ref="AC169" ca="1">IF($X169="", "", _xlfn.LET(
    _xlpm.SheetName, AC$1,
    _xlpm.CurrentDate, $X169,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69" s="20" t="str" cm="1">
        <f t="array" aca="1" ref="AD169" ca="1">IF($X169="", "", _xlfn.LET(
    _xlpm.SheetName, AD$1,
    _xlpm.CurrentDate, $X169,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70" spans="24:30" x14ac:dyDescent="0.2">
      <c r="X170" s="9" t="str">
        <f t="shared" ca="1" si="2"/>
        <v/>
      </c>
      <c r="Y170" s="20" t="str" cm="1">
        <f t="array" aca="1" ref="Y170" ca="1">IF($X170="", "", _xlfn.LET(
    _xlpm.SheetName, Y$1,
    _xlpm.CurrentDate, $X170,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70" s="20" t="str" cm="1">
        <f t="array" aca="1" ref="Z170" ca="1">IF($X170="", "", _xlfn.LET(
    _xlpm.SheetName, Z$1,
    _xlpm.CurrentDate, $X170,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70" s="20" t="str" cm="1">
        <f t="array" aca="1" ref="AA170" ca="1">IF($X170="", "", _xlfn.LET(
    _xlpm.SheetName, AA$1,
    _xlpm.CurrentDate, $X170,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70" s="20" t="str" cm="1">
        <f t="array" aca="1" ref="AB170" ca="1">IF($X170="", "", _xlfn.LET(
    _xlpm.SheetName, AB$1,
    _xlpm.CurrentDate, $X170,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70" s="20" t="str" cm="1">
        <f t="array" aca="1" ref="AC170" ca="1">IF($X170="", "", _xlfn.LET(
    _xlpm.SheetName, AC$1,
    _xlpm.CurrentDate, $X170,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70" s="20" t="str" cm="1">
        <f t="array" aca="1" ref="AD170" ca="1">IF($X170="", "", _xlfn.LET(
    _xlpm.SheetName, AD$1,
    _xlpm.CurrentDate, $X170,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71" spans="24:30" x14ac:dyDescent="0.2">
      <c r="X171" s="9" t="str">
        <f t="shared" ca="1" si="2"/>
        <v/>
      </c>
      <c r="Y171" s="20" t="str" cm="1">
        <f t="array" aca="1" ref="Y171" ca="1">IF($X171="", "", _xlfn.LET(
    _xlpm.SheetName, Y$1,
    _xlpm.CurrentDate, $X171,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71" s="20" t="str" cm="1">
        <f t="array" aca="1" ref="Z171" ca="1">IF($X171="", "", _xlfn.LET(
    _xlpm.SheetName, Z$1,
    _xlpm.CurrentDate, $X171,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71" s="20" t="str" cm="1">
        <f t="array" aca="1" ref="AA171" ca="1">IF($X171="", "", _xlfn.LET(
    _xlpm.SheetName, AA$1,
    _xlpm.CurrentDate, $X171,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71" s="20" t="str" cm="1">
        <f t="array" aca="1" ref="AB171" ca="1">IF($X171="", "", _xlfn.LET(
    _xlpm.SheetName, AB$1,
    _xlpm.CurrentDate, $X171,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71" s="20" t="str" cm="1">
        <f t="array" aca="1" ref="AC171" ca="1">IF($X171="", "", _xlfn.LET(
    _xlpm.SheetName, AC$1,
    _xlpm.CurrentDate, $X171,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71" s="20" t="str" cm="1">
        <f t="array" aca="1" ref="AD171" ca="1">IF($X171="", "", _xlfn.LET(
    _xlpm.SheetName, AD$1,
    _xlpm.CurrentDate, $X171,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72" spans="24:30" x14ac:dyDescent="0.2">
      <c r="X172" s="9" t="str">
        <f t="shared" ca="1" si="2"/>
        <v/>
      </c>
      <c r="Y172" s="20" t="str" cm="1">
        <f t="array" aca="1" ref="Y172" ca="1">IF($X172="", "", _xlfn.LET(
    _xlpm.SheetName, Y$1,
    _xlpm.CurrentDate, $X172,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72" s="20" t="str" cm="1">
        <f t="array" aca="1" ref="Z172" ca="1">IF($X172="", "", _xlfn.LET(
    _xlpm.SheetName, Z$1,
    _xlpm.CurrentDate, $X172,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72" s="20" t="str" cm="1">
        <f t="array" aca="1" ref="AA172" ca="1">IF($X172="", "", _xlfn.LET(
    _xlpm.SheetName, AA$1,
    _xlpm.CurrentDate, $X172,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72" s="20" t="str" cm="1">
        <f t="array" aca="1" ref="AB172" ca="1">IF($X172="", "", _xlfn.LET(
    _xlpm.SheetName, AB$1,
    _xlpm.CurrentDate, $X172,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72" s="20" t="str" cm="1">
        <f t="array" aca="1" ref="AC172" ca="1">IF($X172="", "", _xlfn.LET(
    _xlpm.SheetName, AC$1,
    _xlpm.CurrentDate, $X172,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72" s="20" t="str" cm="1">
        <f t="array" aca="1" ref="AD172" ca="1">IF($X172="", "", _xlfn.LET(
    _xlpm.SheetName, AD$1,
    _xlpm.CurrentDate, $X172,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73" spans="24:30" x14ac:dyDescent="0.2">
      <c r="X173" s="9" t="str">
        <f t="shared" ca="1" si="2"/>
        <v/>
      </c>
      <c r="Y173" s="20" t="str" cm="1">
        <f t="array" aca="1" ref="Y173" ca="1">IF($X173="", "", _xlfn.LET(
    _xlpm.SheetName, Y$1,
    _xlpm.CurrentDate, $X173,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73" s="20" t="str" cm="1">
        <f t="array" aca="1" ref="Z173" ca="1">IF($X173="", "", _xlfn.LET(
    _xlpm.SheetName, Z$1,
    _xlpm.CurrentDate, $X173,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73" s="20" t="str" cm="1">
        <f t="array" aca="1" ref="AA173" ca="1">IF($X173="", "", _xlfn.LET(
    _xlpm.SheetName, AA$1,
    _xlpm.CurrentDate, $X173,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73" s="20" t="str" cm="1">
        <f t="array" aca="1" ref="AB173" ca="1">IF($X173="", "", _xlfn.LET(
    _xlpm.SheetName, AB$1,
    _xlpm.CurrentDate, $X173,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73" s="20" t="str" cm="1">
        <f t="array" aca="1" ref="AC173" ca="1">IF($X173="", "", _xlfn.LET(
    _xlpm.SheetName, AC$1,
    _xlpm.CurrentDate, $X173,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73" s="20" t="str" cm="1">
        <f t="array" aca="1" ref="AD173" ca="1">IF($X173="", "", _xlfn.LET(
    _xlpm.SheetName, AD$1,
    _xlpm.CurrentDate, $X173,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74" spans="24:30" x14ac:dyDescent="0.2">
      <c r="X174" s="9" t="str">
        <f t="shared" ca="1" si="2"/>
        <v/>
      </c>
      <c r="Y174" s="20" t="str" cm="1">
        <f t="array" aca="1" ref="Y174" ca="1">IF($X174="", "", _xlfn.LET(
    _xlpm.SheetName, Y$1,
    _xlpm.CurrentDate, $X174,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74" s="20" t="str" cm="1">
        <f t="array" aca="1" ref="Z174" ca="1">IF($X174="", "", _xlfn.LET(
    _xlpm.SheetName, Z$1,
    _xlpm.CurrentDate, $X174,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74" s="20" t="str" cm="1">
        <f t="array" aca="1" ref="AA174" ca="1">IF($X174="", "", _xlfn.LET(
    _xlpm.SheetName, AA$1,
    _xlpm.CurrentDate, $X174,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74" s="20" t="str" cm="1">
        <f t="array" aca="1" ref="AB174" ca="1">IF($X174="", "", _xlfn.LET(
    _xlpm.SheetName, AB$1,
    _xlpm.CurrentDate, $X174,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74" s="20" t="str" cm="1">
        <f t="array" aca="1" ref="AC174" ca="1">IF($X174="", "", _xlfn.LET(
    _xlpm.SheetName, AC$1,
    _xlpm.CurrentDate, $X174,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74" s="20" t="str" cm="1">
        <f t="array" aca="1" ref="AD174" ca="1">IF($X174="", "", _xlfn.LET(
    _xlpm.SheetName, AD$1,
    _xlpm.CurrentDate, $X174,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75" spans="24:30" x14ac:dyDescent="0.2">
      <c r="X175" s="9" t="str">
        <f t="shared" ca="1" si="2"/>
        <v/>
      </c>
      <c r="Y175" s="20" t="str" cm="1">
        <f t="array" aca="1" ref="Y175" ca="1">IF($X175="", "", _xlfn.LET(
    _xlpm.SheetName, Y$1,
    _xlpm.CurrentDate, $X175,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75" s="20" t="str" cm="1">
        <f t="array" aca="1" ref="Z175" ca="1">IF($X175="", "", _xlfn.LET(
    _xlpm.SheetName, Z$1,
    _xlpm.CurrentDate, $X175,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75" s="20" t="str" cm="1">
        <f t="array" aca="1" ref="AA175" ca="1">IF($X175="", "", _xlfn.LET(
    _xlpm.SheetName, AA$1,
    _xlpm.CurrentDate, $X175,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75" s="20" t="str" cm="1">
        <f t="array" aca="1" ref="AB175" ca="1">IF($X175="", "", _xlfn.LET(
    _xlpm.SheetName, AB$1,
    _xlpm.CurrentDate, $X175,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75" s="20" t="str" cm="1">
        <f t="array" aca="1" ref="AC175" ca="1">IF($X175="", "", _xlfn.LET(
    _xlpm.SheetName, AC$1,
    _xlpm.CurrentDate, $X175,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75" s="20" t="str" cm="1">
        <f t="array" aca="1" ref="AD175" ca="1">IF($X175="", "", _xlfn.LET(
    _xlpm.SheetName, AD$1,
    _xlpm.CurrentDate, $X175,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76" spans="24:30" x14ac:dyDescent="0.2">
      <c r="X176" s="9" t="str">
        <f t="shared" ca="1" si="2"/>
        <v/>
      </c>
      <c r="Y176" s="20" t="str" cm="1">
        <f t="array" aca="1" ref="Y176" ca="1">IF($X176="", "", _xlfn.LET(
    _xlpm.SheetName, Y$1,
    _xlpm.CurrentDate, $X176,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76" s="20" t="str" cm="1">
        <f t="array" aca="1" ref="Z176" ca="1">IF($X176="", "", _xlfn.LET(
    _xlpm.SheetName, Z$1,
    _xlpm.CurrentDate, $X176,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76" s="20" t="str" cm="1">
        <f t="array" aca="1" ref="AA176" ca="1">IF($X176="", "", _xlfn.LET(
    _xlpm.SheetName, AA$1,
    _xlpm.CurrentDate, $X176,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76" s="20" t="str" cm="1">
        <f t="array" aca="1" ref="AB176" ca="1">IF($X176="", "", _xlfn.LET(
    _xlpm.SheetName, AB$1,
    _xlpm.CurrentDate, $X176,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76" s="20" t="str" cm="1">
        <f t="array" aca="1" ref="AC176" ca="1">IF($X176="", "", _xlfn.LET(
    _xlpm.SheetName, AC$1,
    _xlpm.CurrentDate, $X176,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76" s="20" t="str" cm="1">
        <f t="array" aca="1" ref="AD176" ca="1">IF($X176="", "", _xlfn.LET(
    _xlpm.SheetName, AD$1,
    _xlpm.CurrentDate, $X176,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77" spans="24:30" x14ac:dyDescent="0.2">
      <c r="X177" s="9" t="str">
        <f t="shared" ca="1" si="2"/>
        <v/>
      </c>
      <c r="Y177" s="20" t="str" cm="1">
        <f t="array" aca="1" ref="Y177" ca="1">IF($X177="", "", _xlfn.LET(
    _xlpm.SheetName, Y$1,
    _xlpm.CurrentDate, $X177,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77" s="20" t="str" cm="1">
        <f t="array" aca="1" ref="Z177" ca="1">IF($X177="", "", _xlfn.LET(
    _xlpm.SheetName, Z$1,
    _xlpm.CurrentDate, $X177,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77" s="20" t="str" cm="1">
        <f t="array" aca="1" ref="AA177" ca="1">IF($X177="", "", _xlfn.LET(
    _xlpm.SheetName, AA$1,
    _xlpm.CurrentDate, $X177,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77" s="20" t="str" cm="1">
        <f t="array" aca="1" ref="AB177" ca="1">IF($X177="", "", _xlfn.LET(
    _xlpm.SheetName, AB$1,
    _xlpm.CurrentDate, $X177,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77" s="20" t="str" cm="1">
        <f t="array" aca="1" ref="AC177" ca="1">IF($X177="", "", _xlfn.LET(
    _xlpm.SheetName, AC$1,
    _xlpm.CurrentDate, $X177,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77" s="20" t="str" cm="1">
        <f t="array" aca="1" ref="AD177" ca="1">IF($X177="", "", _xlfn.LET(
    _xlpm.SheetName, AD$1,
    _xlpm.CurrentDate, $X177,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78" spans="24:30" x14ac:dyDescent="0.2">
      <c r="X178" s="9" t="str">
        <f t="shared" ca="1" si="2"/>
        <v/>
      </c>
      <c r="Y178" s="20" t="str" cm="1">
        <f t="array" aca="1" ref="Y178" ca="1">IF($X178="", "", _xlfn.LET(
    _xlpm.SheetName, Y$1,
    _xlpm.CurrentDate, $X178,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78" s="20" t="str" cm="1">
        <f t="array" aca="1" ref="Z178" ca="1">IF($X178="", "", _xlfn.LET(
    _xlpm.SheetName, Z$1,
    _xlpm.CurrentDate, $X178,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78" s="20" t="str" cm="1">
        <f t="array" aca="1" ref="AA178" ca="1">IF($X178="", "", _xlfn.LET(
    _xlpm.SheetName, AA$1,
    _xlpm.CurrentDate, $X178,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78" s="20" t="str" cm="1">
        <f t="array" aca="1" ref="AB178" ca="1">IF($X178="", "", _xlfn.LET(
    _xlpm.SheetName, AB$1,
    _xlpm.CurrentDate, $X178,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78" s="20" t="str" cm="1">
        <f t="array" aca="1" ref="AC178" ca="1">IF($X178="", "", _xlfn.LET(
    _xlpm.SheetName, AC$1,
    _xlpm.CurrentDate, $X178,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78" s="20" t="str" cm="1">
        <f t="array" aca="1" ref="AD178" ca="1">IF($X178="", "", _xlfn.LET(
    _xlpm.SheetName, AD$1,
    _xlpm.CurrentDate, $X178,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79" spans="24:30" x14ac:dyDescent="0.2">
      <c r="X179" s="9" t="str">
        <f t="shared" ca="1" si="2"/>
        <v/>
      </c>
      <c r="Y179" s="20" t="str" cm="1">
        <f t="array" aca="1" ref="Y179" ca="1">IF($X179="", "", _xlfn.LET(
    _xlpm.SheetName, Y$1,
    _xlpm.CurrentDate, $X179,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79" s="20" t="str" cm="1">
        <f t="array" aca="1" ref="Z179" ca="1">IF($X179="", "", _xlfn.LET(
    _xlpm.SheetName, Z$1,
    _xlpm.CurrentDate, $X179,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79" s="20" t="str" cm="1">
        <f t="array" aca="1" ref="AA179" ca="1">IF($X179="", "", _xlfn.LET(
    _xlpm.SheetName, AA$1,
    _xlpm.CurrentDate, $X179,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79" s="20" t="str" cm="1">
        <f t="array" aca="1" ref="AB179" ca="1">IF($X179="", "", _xlfn.LET(
    _xlpm.SheetName, AB$1,
    _xlpm.CurrentDate, $X179,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79" s="20" t="str" cm="1">
        <f t="array" aca="1" ref="AC179" ca="1">IF($X179="", "", _xlfn.LET(
    _xlpm.SheetName, AC$1,
    _xlpm.CurrentDate, $X179,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79" s="20" t="str" cm="1">
        <f t="array" aca="1" ref="AD179" ca="1">IF($X179="", "", _xlfn.LET(
    _xlpm.SheetName, AD$1,
    _xlpm.CurrentDate, $X179,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80" spans="24:30" x14ac:dyDescent="0.2">
      <c r="X180" s="9" t="str">
        <f t="shared" ca="1" si="2"/>
        <v/>
      </c>
      <c r="Y180" s="20" t="str" cm="1">
        <f t="array" aca="1" ref="Y180" ca="1">IF($X180="", "", _xlfn.LET(
    _xlpm.SheetName, Y$1,
    _xlpm.CurrentDate, $X180,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80" s="20" t="str" cm="1">
        <f t="array" aca="1" ref="Z180" ca="1">IF($X180="", "", _xlfn.LET(
    _xlpm.SheetName, Z$1,
    _xlpm.CurrentDate, $X180,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80" s="20" t="str" cm="1">
        <f t="array" aca="1" ref="AA180" ca="1">IF($X180="", "", _xlfn.LET(
    _xlpm.SheetName, AA$1,
    _xlpm.CurrentDate, $X180,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80" s="20" t="str" cm="1">
        <f t="array" aca="1" ref="AB180" ca="1">IF($X180="", "", _xlfn.LET(
    _xlpm.SheetName, AB$1,
    _xlpm.CurrentDate, $X180,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80" s="20" t="str" cm="1">
        <f t="array" aca="1" ref="AC180" ca="1">IF($X180="", "", _xlfn.LET(
    _xlpm.SheetName, AC$1,
    _xlpm.CurrentDate, $X180,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80" s="20" t="str" cm="1">
        <f t="array" aca="1" ref="AD180" ca="1">IF($X180="", "", _xlfn.LET(
    _xlpm.SheetName, AD$1,
    _xlpm.CurrentDate, $X180,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81" spans="24:30" x14ac:dyDescent="0.2">
      <c r="X181" s="9" t="str">
        <f t="shared" ca="1" si="2"/>
        <v/>
      </c>
      <c r="Y181" s="20" t="str" cm="1">
        <f t="array" aca="1" ref="Y181" ca="1">IF($X181="", "", _xlfn.LET(
    _xlpm.SheetName, Y$1,
    _xlpm.CurrentDate, $X181,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81" s="20" t="str" cm="1">
        <f t="array" aca="1" ref="Z181" ca="1">IF($X181="", "", _xlfn.LET(
    _xlpm.SheetName, Z$1,
    _xlpm.CurrentDate, $X181,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81" s="20" t="str" cm="1">
        <f t="array" aca="1" ref="AA181" ca="1">IF($X181="", "", _xlfn.LET(
    _xlpm.SheetName, AA$1,
    _xlpm.CurrentDate, $X181,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81" s="20" t="str" cm="1">
        <f t="array" aca="1" ref="AB181" ca="1">IF($X181="", "", _xlfn.LET(
    _xlpm.SheetName, AB$1,
    _xlpm.CurrentDate, $X181,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81" s="20" t="str" cm="1">
        <f t="array" aca="1" ref="AC181" ca="1">IF($X181="", "", _xlfn.LET(
    _xlpm.SheetName, AC$1,
    _xlpm.CurrentDate, $X181,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81" s="20" t="str" cm="1">
        <f t="array" aca="1" ref="AD181" ca="1">IF($X181="", "", _xlfn.LET(
    _xlpm.SheetName, AD$1,
    _xlpm.CurrentDate, $X181,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82" spans="24:30" x14ac:dyDescent="0.2">
      <c r="X182" s="9" t="str">
        <f t="shared" ca="1" si="2"/>
        <v/>
      </c>
      <c r="Y182" s="20" t="str" cm="1">
        <f t="array" aca="1" ref="Y182" ca="1">IF($X182="", "", _xlfn.LET(
    _xlpm.SheetName, Y$1,
    _xlpm.CurrentDate, $X182,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82" s="20" t="str" cm="1">
        <f t="array" aca="1" ref="Z182" ca="1">IF($X182="", "", _xlfn.LET(
    _xlpm.SheetName, Z$1,
    _xlpm.CurrentDate, $X182,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82" s="20" t="str" cm="1">
        <f t="array" aca="1" ref="AA182" ca="1">IF($X182="", "", _xlfn.LET(
    _xlpm.SheetName, AA$1,
    _xlpm.CurrentDate, $X182,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82" s="20" t="str" cm="1">
        <f t="array" aca="1" ref="AB182" ca="1">IF($X182="", "", _xlfn.LET(
    _xlpm.SheetName, AB$1,
    _xlpm.CurrentDate, $X182,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82" s="20" t="str" cm="1">
        <f t="array" aca="1" ref="AC182" ca="1">IF($X182="", "", _xlfn.LET(
    _xlpm.SheetName, AC$1,
    _xlpm.CurrentDate, $X182,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82" s="20" t="str" cm="1">
        <f t="array" aca="1" ref="AD182" ca="1">IF($X182="", "", _xlfn.LET(
    _xlpm.SheetName, AD$1,
    _xlpm.CurrentDate, $X182,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83" spans="24:30" x14ac:dyDescent="0.2">
      <c r="X183" s="9" t="str">
        <f t="shared" ca="1" si="2"/>
        <v/>
      </c>
      <c r="Y183" s="20" t="str" cm="1">
        <f t="array" aca="1" ref="Y183" ca="1">IF($X183="", "", _xlfn.LET(
    _xlpm.SheetName, Y$1,
    _xlpm.CurrentDate, $X183,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83" s="20" t="str" cm="1">
        <f t="array" aca="1" ref="Z183" ca="1">IF($X183="", "", _xlfn.LET(
    _xlpm.SheetName, Z$1,
    _xlpm.CurrentDate, $X183,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83" s="20" t="str" cm="1">
        <f t="array" aca="1" ref="AA183" ca="1">IF($X183="", "", _xlfn.LET(
    _xlpm.SheetName, AA$1,
    _xlpm.CurrentDate, $X183,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83" s="20" t="str" cm="1">
        <f t="array" aca="1" ref="AB183" ca="1">IF($X183="", "", _xlfn.LET(
    _xlpm.SheetName, AB$1,
    _xlpm.CurrentDate, $X183,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83" s="20" t="str" cm="1">
        <f t="array" aca="1" ref="AC183" ca="1">IF($X183="", "", _xlfn.LET(
    _xlpm.SheetName, AC$1,
    _xlpm.CurrentDate, $X183,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83" s="20" t="str" cm="1">
        <f t="array" aca="1" ref="AD183" ca="1">IF($X183="", "", _xlfn.LET(
    _xlpm.SheetName, AD$1,
    _xlpm.CurrentDate, $X183,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84" spans="24:30" x14ac:dyDescent="0.2">
      <c r="X184" s="9" t="str">
        <f t="shared" ca="1" si="2"/>
        <v/>
      </c>
      <c r="Y184" s="20" t="str" cm="1">
        <f t="array" aca="1" ref="Y184" ca="1">IF($X184="", "", _xlfn.LET(
    _xlpm.SheetName, Y$1,
    _xlpm.CurrentDate, $X184,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84" s="20" t="str" cm="1">
        <f t="array" aca="1" ref="Z184" ca="1">IF($X184="", "", _xlfn.LET(
    _xlpm.SheetName, Z$1,
    _xlpm.CurrentDate, $X184,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84" s="20" t="str" cm="1">
        <f t="array" aca="1" ref="AA184" ca="1">IF($X184="", "", _xlfn.LET(
    _xlpm.SheetName, AA$1,
    _xlpm.CurrentDate, $X184,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84" s="20" t="str" cm="1">
        <f t="array" aca="1" ref="AB184" ca="1">IF($X184="", "", _xlfn.LET(
    _xlpm.SheetName, AB$1,
    _xlpm.CurrentDate, $X184,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84" s="20" t="str" cm="1">
        <f t="array" aca="1" ref="AC184" ca="1">IF($X184="", "", _xlfn.LET(
    _xlpm.SheetName, AC$1,
    _xlpm.CurrentDate, $X184,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84" s="20" t="str" cm="1">
        <f t="array" aca="1" ref="AD184" ca="1">IF($X184="", "", _xlfn.LET(
    _xlpm.SheetName, AD$1,
    _xlpm.CurrentDate, $X184,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85" spans="24:30" x14ac:dyDescent="0.2">
      <c r="X185" s="9" t="str">
        <f t="shared" ca="1" si="2"/>
        <v/>
      </c>
      <c r="Y185" s="20" t="str" cm="1">
        <f t="array" aca="1" ref="Y185" ca="1">IF($X185="", "", _xlfn.LET(
    _xlpm.SheetName, Y$1,
    _xlpm.CurrentDate, $X185,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85" s="20" t="str" cm="1">
        <f t="array" aca="1" ref="Z185" ca="1">IF($X185="", "", _xlfn.LET(
    _xlpm.SheetName, Z$1,
    _xlpm.CurrentDate, $X185,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85" s="20" t="str" cm="1">
        <f t="array" aca="1" ref="AA185" ca="1">IF($X185="", "", _xlfn.LET(
    _xlpm.SheetName, AA$1,
    _xlpm.CurrentDate, $X185,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85" s="20" t="str" cm="1">
        <f t="array" aca="1" ref="AB185" ca="1">IF($X185="", "", _xlfn.LET(
    _xlpm.SheetName, AB$1,
    _xlpm.CurrentDate, $X185,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85" s="20" t="str" cm="1">
        <f t="array" aca="1" ref="AC185" ca="1">IF($X185="", "", _xlfn.LET(
    _xlpm.SheetName, AC$1,
    _xlpm.CurrentDate, $X185,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85" s="20" t="str" cm="1">
        <f t="array" aca="1" ref="AD185" ca="1">IF($X185="", "", _xlfn.LET(
    _xlpm.SheetName, AD$1,
    _xlpm.CurrentDate, $X185,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86" spans="24:30" x14ac:dyDescent="0.2">
      <c r="X186" s="9" t="str">
        <f t="shared" ca="1" si="2"/>
        <v/>
      </c>
      <c r="Y186" s="20" t="str" cm="1">
        <f t="array" aca="1" ref="Y186" ca="1">IF($X186="", "", _xlfn.LET(
    _xlpm.SheetName, Y$1,
    _xlpm.CurrentDate, $X186,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86" s="20" t="str" cm="1">
        <f t="array" aca="1" ref="Z186" ca="1">IF($X186="", "", _xlfn.LET(
    _xlpm.SheetName, Z$1,
    _xlpm.CurrentDate, $X186,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86" s="20" t="str" cm="1">
        <f t="array" aca="1" ref="AA186" ca="1">IF($X186="", "", _xlfn.LET(
    _xlpm.SheetName, AA$1,
    _xlpm.CurrentDate, $X186,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86" s="20" t="str" cm="1">
        <f t="array" aca="1" ref="AB186" ca="1">IF($X186="", "", _xlfn.LET(
    _xlpm.SheetName, AB$1,
    _xlpm.CurrentDate, $X186,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86" s="20" t="str" cm="1">
        <f t="array" aca="1" ref="AC186" ca="1">IF($X186="", "", _xlfn.LET(
    _xlpm.SheetName, AC$1,
    _xlpm.CurrentDate, $X186,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86" s="20" t="str" cm="1">
        <f t="array" aca="1" ref="AD186" ca="1">IF($X186="", "", _xlfn.LET(
    _xlpm.SheetName, AD$1,
    _xlpm.CurrentDate, $X186,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87" spans="24:30" x14ac:dyDescent="0.2">
      <c r="X187" s="9" t="str">
        <f t="shared" ca="1" si="2"/>
        <v/>
      </c>
      <c r="Y187" s="20" t="str" cm="1">
        <f t="array" aca="1" ref="Y187" ca="1">IF($X187="", "", _xlfn.LET(
    _xlpm.SheetName, Y$1,
    _xlpm.CurrentDate, $X187,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87" s="20" t="str" cm="1">
        <f t="array" aca="1" ref="Z187" ca="1">IF($X187="", "", _xlfn.LET(
    _xlpm.SheetName, Z$1,
    _xlpm.CurrentDate, $X187,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87" s="20" t="str" cm="1">
        <f t="array" aca="1" ref="AA187" ca="1">IF($X187="", "", _xlfn.LET(
    _xlpm.SheetName, AA$1,
    _xlpm.CurrentDate, $X187,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87" s="20" t="str" cm="1">
        <f t="array" aca="1" ref="AB187" ca="1">IF($X187="", "", _xlfn.LET(
    _xlpm.SheetName, AB$1,
    _xlpm.CurrentDate, $X187,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87" s="20" t="str" cm="1">
        <f t="array" aca="1" ref="AC187" ca="1">IF($X187="", "", _xlfn.LET(
    _xlpm.SheetName, AC$1,
    _xlpm.CurrentDate, $X187,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87" s="20" t="str" cm="1">
        <f t="array" aca="1" ref="AD187" ca="1">IF($X187="", "", _xlfn.LET(
    _xlpm.SheetName, AD$1,
    _xlpm.CurrentDate, $X187,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88" spans="24:30" x14ac:dyDescent="0.2">
      <c r="X188" s="9" t="str">
        <f t="shared" ca="1" si="2"/>
        <v/>
      </c>
      <c r="Y188" s="20" t="str" cm="1">
        <f t="array" aca="1" ref="Y188" ca="1">IF($X188="", "", _xlfn.LET(
    _xlpm.SheetName, Y$1,
    _xlpm.CurrentDate, $X188,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88" s="20" t="str" cm="1">
        <f t="array" aca="1" ref="Z188" ca="1">IF($X188="", "", _xlfn.LET(
    _xlpm.SheetName, Z$1,
    _xlpm.CurrentDate, $X188,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88" s="20" t="str" cm="1">
        <f t="array" aca="1" ref="AA188" ca="1">IF($X188="", "", _xlfn.LET(
    _xlpm.SheetName, AA$1,
    _xlpm.CurrentDate, $X188,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88" s="20" t="str" cm="1">
        <f t="array" aca="1" ref="AB188" ca="1">IF($X188="", "", _xlfn.LET(
    _xlpm.SheetName, AB$1,
    _xlpm.CurrentDate, $X188,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88" s="20" t="str" cm="1">
        <f t="array" aca="1" ref="AC188" ca="1">IF($X188="", "", _xlfn.LET(
    _xlpm.SheetName, AC$1,
    _xlpm.CurrentDate, $X188,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88" s="20" t="str" cm="1">
        <f t="array" aca="1" ref="AD188" ca="1">IF($X188="", "", _xlfn.LET(
    _xlpm.SheetName, AD$1,
    _xlpm.CurrentDate, $X188,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89" spans="24:30" x14ac:dyDescent="0.2">
      <c r="X189" s="9" t="str">
        <f t="shared" ca="1" si="2"/>
        <v/>
      </c>
      <c r="Y189" s="20" t="str" cm="1">
        <f t="array" aca="1" ref="Y189" ca="1">IF($X189="", "", _xlfn.LET(
    _xlpm.SheetName, Y$1,
    _xlpm.CurrentDate, $X189,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89" s="20" t="str" cm="1">
        <f t="array" aca="1" ref="Z189" ca="1">IF($X189="", "", _xlfn.LET(
    _xlpm.SheetName, Z$1,
    _xlpm.CurrentDate, $X189,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89" s="20" t="str" cm="1">
        <f t="array" aca="1" ref="AA189" ca="1">IF($X189="", "", _xlfn.LET(
    _xlpm.SheetName, AA$1,
    _xlpm.CurrentDate, $X189,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89" s="20" t="str" cm="1">
        <f t="array" aca="1" ref="AB189" ca="1">IF($X189="", "", _xlfn.LET(
    _xlpm.SheetName, AB$1,
    _xlpm.CurrentDate, $X189,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89" s="20" t="str" cm="1">
        <f t="array" aca="1" ref="AC189" ca="1">IF($X189="", "", _xlfn.LET(
    _xlpm.SheetName, AC$1,
    _xlpm.CurrentDate, $X189,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89" s="20" t="str" cm="1">
        <f t="array" aca="1" ref="AD189" ca="1">IF($X189="", "", _xlfn.LET(
    _xlpm.SheetName, AD$1,
    _xlpm.CurrentDate, $X189,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90" spans="24:30" x14ac:dyDescent="0.2">
      <c r="X190" s="9" t="str">
        <f t="shared" ca="1" si="2"/>
        <v/>
      </c>
      <c r="Y190" s="20" t="str" cm="1">
        <f t="array" aca="1" ref="Y190" ca="1">IF($X190="", "", _xlfn.LET(
    _xlpm.SheetName, Y$1,
    _xlpm.CurrentDate, $X190,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90" s="20" t="str" cm="1">
        <f t="array" aca="1" ref="Z190" ca="1">IF($X190="", "", _xlfn.LET(
    _xlpm.SheetName, Z$1,
    _xlpm.CurrentDate, $X190,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90" s="20" t="str" cm="1">
        <f t="array" aca="1" ref="AA190" ca="1">IF($X190="", "", _xlfn.LET(
    _xlpm.SheetName, AA$1,
    _xlpm.CurrentDate, $X190,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90" s="20" t="str" cm="1">
        <f t="array" aca="1" ref="AB190" ca="1">IF($X190="", "", _xlfn.LET(
    _xlpm.SheetName, AB$1,
    _xlpm.CurrentDate, $X190,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90" s="20" t="str" cm="1">
        <f t="array" aca="1" ref="AC190" ca="1">IF($X190="", "", _xlfn.LET(
    _xlpm.SheetName, AC$1,
    _xlpm.CurrentDate, $X190,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90" s="20" t="str" cm="1">
        <f t="array" aca="1" ref="AD190" ca="1">IF($X190="", "", _xlfn.LET(
    _xlpm.SheetName, AD$1,
    _xlpm.CurrentDate, $X190,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91" spans="24:30" x14ac:dyDescent="0.2">
      <c r="X191" s="9" t="str">
        <f t="shared" ca="1" si="2"/>
        <v/>
      </c>
      <c r="Y191" s="20" t="str" cm="1">
        <f t="array" aca="1" ref="Y191" ca="1">IF($X191="", "", _xlfn.LET(
    _xlpm.SheetName, Y$1,
    _xlpm.CurrentDate, $X191,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91" s="20" t="str" cm="1">
        <f t="array" aca="1" ref="Z191" ca="1">IF($X191="", "", _xlfn.LET(
    _xlpm.SheetName, Z$1,
    _xlpm.CurrentDate, $X191,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91" s="20" t="str" cm="1">
        <f t="array" aca="1" ref="AA191" ca="1">IF($X191="", "", _xlfn.LET(
    _xlpm.SheetName, AA$1,
    _xlpm.CurrentDate, $X191,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91" s="20" t="str" cm="1">
        <f t="array" aca="1" ref="AB191" ca="1">IF($X191="", "", _xlfn.LET(
    _xlpm.SheetName, AB$1,
    _xlpm.CurrentDate, $X191,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91" s="20" t="str" cm="1">
        <f t="array" aca="1" ref="AC191" ca="1">IF($X191="", "", _xlfn.LET(
    _xlpm.SheetName, AC$1,
    _xlpm.CurrentDate, $X191,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91" s="20" t="str" cm="1">
        <f t="array" aca="1" ref="AD191" ca="1">IF($X191="", "", _xlfn.LET(
    _xlpm.SheetName, AD$1,
    _xlpm.CurrentDate, $X191,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92" spans="24:30" x14ac:dyDescent="0.2">
      <c r="X192" s="9" t="str">
        <f t="shared" ca="1" si="2"/>
        <v/>
      </c>
      <c r="Y192" s="20" t="str" cm="1">
        <f t="array" aca="1" ref="Y192" ca="1">IF($X192="", "", _xlfn.LET(
    _xlpm.SheetName, Y$1,
    _xlpm.CurrentDate, $X192,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92" s="20" t="str" cm="1">
        <f t="array" aca="1" ref="Z192" ca="1">IF($X192="", "", _xlfn.LET(
    _xlpm.SheetName, Z$1,
    _xlpm.CurrentDate, $X192,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92" s="20" t="str" cm="1">
        <f t="array" aca="1" ref="AA192" ca="1">IF($X192="", "", _xlfn.LET(
    _xlpm.SheetName, AA$1,
    _xlpm.CurrentDate, $X192,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92" s="20" t="str" cm="1">
        <f t="array" aca="1" ref="AB192" ca="1">IF($X192="", "", _xlfn.LET(
    _xlpm.SheetName, AB$1,
    _xlpm.CurrentDate, $X192,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92" s="20" t="str" cm="1">
        <f t="array" aca="1" ref="AC192" ca="1">IF($X192="", "", _xlfn.LET(
    _xlpm.SheetName, AC$1,
    _xlpm.CurrentDate, $X192,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92" s="20" t="str" cm="1">
        <f t="array" aca="1" ref="AD192" ca="1">IF($X192="", "", _xlfn.LET(
    _xlpm.SheetName, AD$1,
    _xlpm.CurrentDate, $X192,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93" spans="24:30" x14ac:dyDescent="0.2">
      <c r="X193" s="9" t="str">
        <f t="shared" ca="1" si="2"/>
        <v/>
      </c>
      <c r="Y193" s="20" t="str" cm="1">
        <f t="array" aca="1" ref="Y193" ca="1">IF($X193="", "", _xlfn.LET(
    _xlpm.SheetName, Y$1,
    _xlpm.CurrentDate, $X193,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93" s="20" t="str" cm="1">
        <f t="array" aca="1" ref="Z193" ca="1">IF($X193="", "", _xlfn.LET(
    _xlpm.SheetName, Z$1,
    _xlpm.CurrentDate, $X193,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93" s="20" t="str" cm="1">
        <f t="array" aca="1" ref="AA193" ca="1">IF($X193="", "", _xlfn.LET(
    _xlpm.SheetName, AA$1,
    _xlpm.CurrentDate, $X193,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93" s="20" t="str" cm="1">
        <f t="array" aca="1" ref="AB193" ca="1">IF($X193="", "", _xlfn.LET(
    _xlpm.SheetName, AB$1,
    _xlpm.CurrentDate, $X193,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93" s="20" t="str" cm="1">
        <f t="array" aca="1" ref="AC193" ca="1">IF($X193="", "", _xlfn.LET(
    _xlpm.SheetName, AC$1,
    _xlpm.CurrentDate, $X193,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93" s="20" t="str" cm="1">
        <f t="array" aca="1" ref="AD193" ca="1">IF($X193="", "", _xlfn.LET(
    _xlpm.SheetName, AD$1,
    _xlpm.CurrentDate, $X193,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94" spans="24:30" x14ac:dyDescent="0.2">
      <c r="X194" s="9" t="str">
        <f t="shared" ca="1" si="2"/>
        <v/>
      </c>
      <c r="Y194" s="20" t="str" cm="1">
        <f t="array" aca="1" ref="Y194" ca="1">IF($X194="", "", _xlfn.LET(
    _xlpm.SheetName, Y$1,
    _xlpm.CurrentDate, $X194,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94" s="20" t="str" cm="1">
        <f t="array" aca="1" ref="Z194" ca="1">IF($X194="", "", _xlfn.LET(
    _xlpm.SheetName, Z$1,
    _xlpm.CurrentDate, $X194,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94" s="20" t="str" cm="1">
        <f t="array" aca="1" ref="AA194" ca="1">IF($X194="", "", _xlfn.LET(
    _xlpm.SheetName, AA$1,
    _xlpm.CurrentDate, $X194,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94" s="20" t="str" cm="1">
        <f t="array" aca="1" ref="AB194" ca="1">IF($X194="", "", _xlfn.LET(
    _xlpm.SheetName, AB$1,
    _xlpm.CurrentDate, $X194,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94" s="20" t="str" cm="1">
        <f t="array" aca="1" ref="AC194" ca="1">IF($X194="", "", _xlfn.LET(
    _xlpm.SheetName, AC$1,
    _xlpm.CurrentDate, $X194,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94" s="20" t="str" cm="1">
        <f t="array" aca="1" ref="AD194" ca="1">IF($X194="", "", _xlfn.LET(
    _xlpm.SheetName, AD$1,
    _xlpm.CurrentDate, $X194,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95" spans="24:30" x14ac:dyDescent="0.2">
      <c r="X195" s="9" t="str">
        <f t="shared" ca="1" si="2"/>
        <v/>
      </c>
      <c r="Y195" s="20" t="str" cm="1">
        <f t="array" aca="1" ref="Y195" ca="1">IF($X195="", "", _xlfn.LET(
    _xlpm.SheetName, Y$1,
    _xlpm.CurrentDate, $X195,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95" s="20" t="str" cm="1">
        <f t="array" aca="1" ref="Z195" ca="1">IF($X195="", "", _xlfn.LET(
    _xlpm.SheetName, Z$1,
    _xlpm.CurrentDate, $X195,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95" s="20" t="str" cm="1">
        <f t="array" aca="1" ref="AA195" ca="1">IF($X195="", "", _xlfn.LET(
    _xlpm.SheetName, AA$1,
    _xlpm.CurrentDate, $X195,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95" s="20" t="str" cm="1">
        <f t="array" aca="1" ref="AB195" ca="1">IF($X195="", "", _xlfn.LET(
    _xlpm.SheetName, AB$1,
    _xlpm.CurrentDate, $X195,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95" s="20" t="str" cm="1">
        <f t="array" aca="1" ref="AC195" ca="1">IF($X195="", "", _xlfn.LET(
    _xlpm.SheetName, AC$1,
    _xlpm.CurrentDate, $X195,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95" s="20" t="str" cm="1">
        <f t="array" aca="1" ref="AD195" ca="1">IF($X195="", "", _xlfn.LET(
    _xlpm.SheetName, AD$1,
    _xlpm.CurrentDate, $X195,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96" spans="24:30" x14ac:dyDescent="0.2">
      <c r="X196" s="9" t="str">
        <f t="shared" ref="X196:X259" ca="1" si="3">IF(X195="", "", IF(X195 &gt;= TODAY(), "", X195+1))</f>
        <v/>
      </c>
      <c r="Y196" s="20" t="str" cm="1">
        <f t="array" aca="1" ref="Y196" ca="1">IF($X196="", "", _xlfn.LET(
    _xlpm.SheetName, Y$1,
    _xlpm.CurrentDate, $X196,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96" s="20" t="str" cm="1">
        <f t="array" aca="1" ref="Z196" ca="1">IF($X196="", "", _xlfn.LET(
    _xlpm.SheetName, Z$1,
    _xlpm.CurrentDate, $X196,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96" s="20" t="str" cm="1">
        <f t="array" aca="1" ref="AA196" ca="1">IF($X196="", "", _xlfn.LET(
    _xlpm.SheetName, AA$1,
    _xlpm.CurrentDate, $X196,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96" s="20" t="str" cm="1">
        <f t="array" aca="1" ref="AB196" ca="1">IF($X196="", "", _xlfn.LET(
    _xlpm.SheetName, AB$1,
    _xlpm.CurrentDate, $X196,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96" s="20" t="str" cm="1">
        <f t="array" aca="1" ref="AC196" ca="1">IF($X196="", "", _xlfn.LET(
    _xlpm.SheetName, AC$1,
    _xlpm.CurrentDate, $X196,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96" s="20" t="str" cm="1">
        <f t="array" aca="1" ref="AD196" ca="1">IF($X196="", "", _xlfn.LET(
    _xlpm.SheetName, AD$1,
    _xlpm.CurrentDate, $X196,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97" spans="24:30" x14ac:dyDescent="0.2">
      <c r="X197" s="9" t="str">
        <f t="shared" ca="1" si="3"/>
        <v/>
      </c>
      <c r="Y197" s="20" t="str" cm="1">
        <f t="array" aca="1" ref="Y197" ca="1">IF($X197="", "", _xlfn.LET(
    _xlpm.SheetName, Y$1,
    _xlpm.CurrentDate, $X197,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97" s="20" t="str" cm="1">
        <f t="array" aca="1" ref="Z197" ca="1">IF($X197="", "", _xlfn.LET(
    _xlpm.SheetName, Z$1,
    _xlpm.CurrentDate, $X197,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97" s="20" t="str" cm="1">
        <f t="array" aca="1" ref="AA197" ca="1">IF($X197="", "", _xlfn.LET(
    _xlpm.SheetName, AA$1,
    _xlpm.CurrentDate, $X197,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97" s="20" t="str" cm="1">
        <f t="array" aca="1" ref="AB197" ca="1">IF($X197="", "", _xlfn.LET(
    _xlpm.SheetName, AB$1,
    _xlpm.CurrentDate, $X197,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97" s="20" t="str" cm="1">
        <f t="array" aca="1" ref="AC197" ca="1">IF($X197="", "", _xlfn.LET(
    _xlpm.SheetName, AC$1,
    _xlpm.CurrentDate, $X197,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97" s="20" t="str" cm="1">
        <f t="array" aca="1" ref="AD197" ca="1">IF($X197="", "", _xlfn.LET(
    _xlpm.SheetName, AD$1,
    _xlpm.CurrentDate, $X197,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98" spans="24:30" x14ac:dyDescent="0.2">
      <c r="X198" s="9" t="str">
        <f t="shared" ca="1" si="3"/>
        <v/>
      </c>
      <c r="Y198" s="20" t="str" cm="1">
        <f t="array" aca="1" ref="Y198" ca="1">IF($X198="", "", _xlfn.LET(
    _xlpm.SheetName, Y$1,
    _xlpm.CurrentDate, $X198,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98" s="20" t="str" cm="1">
        <f t="array" aca="1" ref="Z198" ca="1">IF($X198="", "", _xlfn.LET(
    _xlpm.SheetName, Z$1,
    _xlpm.CurrentDate, $X198,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98" s="20" t="str" cm="1">
        <f t="array" aca="1" ref="AA198" ca="1">IF($X198="", "", _xlfn.LET(
    _xlpm.SheetName, AA$1,
    _xlpm.CurrentDate, $X198,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98" s="20" t="str" cm="1">
        <f t="array" aca="1" ref="AB198" ca="1">IF($X198="", "", _xlfn.LET(
    _xlpm.SheetName, AB$1,
    _xlpm.CurrentDate, $X198,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98" s="20" t="str" cm="1">
        <f t="array" aca="1" ref="AC198" ca="1">IF($X198="", "", _xlfn.LET(
    _xlpm.SheetName, AC$1,
    _xlpm.CurrentDate, $X198,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98" s="20" t="str" cm="1">
        <f t="array" aca="1" ref="AD198" ca="1">IF($X198="", "", _xlfn.LET(
    _xlpm.SheetName, AD$1,
    _xlpm.CurrentDate, $X198,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199" spans="24:30" x14ac:dyDescent="0.2">
      <c r="X199" s="9" t="str">
        <f t="shared" ca="1" si="3"/>
        <v/>
      </c>
      <c r="Y199" s="20" t="str" cm="1">
        <f t="array" aca="1" ref="Y199" ca="1">IF($X199="", "", _xlfn.LET(
    _xlpm.SheetName, Y$1,
    _xlpm.CurrentDate, $X199,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199" s="20" t="str" cm="1">
        <f t="array" aca="1" ref="Z199" ca="1">IF($X199="", "", _xlfn.LET(
    _xlpm.SheetName, Z$1,
    _xlpm.CurrentDate, $X199,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199" s="20" t="str" cm="1">
        <f t="array" aca="1" ref="AA199" ca="1">IF($X199="", "", _xlfn.LET(
    _xlpm.SheetName, AA$1,
    _xlpm.CurrentDate, $X199,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199" s="20" t="str" cm="1">
        <f t="array" aca="1" ref="AB199" ca="1">IF($X199="", "", _xlfn.LET(
    _xlpm.SheetName, AB$1,
    _xlpm.CurrentDate, $X199,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199" s="20" t="str" cm="1">
        <f t="array" aca="1" ref="AC199" ca="1">IF($X199="", "", _xlfn.LET(
    _xlpm.SheetName, AC$1,
    _xlpm.CurrentDate, $X199,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199" s="20" t="str" cm="1">
        <f t="array" aca="1" ref="AD199" ca="1">IF($X199="", "", _xlfn.LET(
    _xlpm.SheetName, AD$1,
    _xlpm.CurrentDate, $X199,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00" spans="24:30" x14ac:dyDescent="0.2">
      <c r="X200" s="9" t="str">
        <f t="shared" ca="1" si="3"/>
        <v/>
      </c>
      <c r="Y200" s="20" t="str" cm="1">
        <f t="array" aca="1" ref="Y200" ca="1">IF($X200="", "", _xlfn.LET(
    _xlpm.SheetName, Y$1,
    _xlpm.CurrentDate, $X200,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00" s="20" t="str" cm="1">
        <f t="array" aca="1" ref="Z200" ca="1">IF($X200="", "", _xlfn.LET(
    _xlpm.SheetName, Z$1,
    _xlpm.CurrentDate, $X200,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00" s="20" t="str" cm="1">
        <f t="array" aca="1" ref="AA200" ca="1">IF($X200="", "", _xlfn.LET(
    _xlpm.SheetName, AA$1,
    _xlpm.CurrentDate, $X200,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00" s="20" t="str" cm="1">
        <f t="array" aca="1" ref="AB200" ca="1">IF($X200="", "", _xlfn.LET(
    _xlpm.SheetName, AB$1,
    _xlpm.CurrentDate, $X200,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00" s="20" t="str" cm="1">
        <f t="array" aca="1" ref="AC200" ca="1">IF($X200="", "", _xlfn.LET(
    _xlpm.SheetName, AC$1,
    _xlpm.CurrentDate, $X200,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00" s="20" t="str" cm="1">
        <f t="array" aca="1" ref="AD200" ca="1">IF($X200="", "", _xlfn.LET(
    _xlpm.SheetName, AD$1,
    _xlpm.CurrentDate, $X200,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01" spans="24:30" x14ac:dyDescent="0.2">
      <c r="X201" s="9" t="str">
        <f t="shared" ca="1" si="3"/>
        <v/>
      </c>
      <c r="Y201" s="20" t="str" cm="1">
        <f t="array" aca="1" ref="Y201" ca="1">IF($X201="", "", _xlfn.LET(
    _xlpm.SheetName, Y$1,
    _xlpm.CurrentDate, $X201,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01" s="20" t="str" cm="1">
        <f t="array" aca="1" ref="Z201" ca="1">IF($X201="", "", _xlfn.LET(
    _xlpm.SheetName, Z$1,
    _xlpm.CurrentDate, $X201,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01" s="20" t="str" cm="1">
        <f t="array" aca="1" ref="AA201" ca="1">IF($X201="", "", _xlfn.LET(
    _xlpm.SheetName, AA$1,
    _xlpm.CurrentDate, $X201,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01" s="20" t="str" cm="1">
        <f t="array" aca="1" ref="AB201" ca="1">IF($X201="", "", _xlfn.LET(
    _xlpm.SheetName, AB$1,
    _xlpm.CurrentDate, $X201,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01" s="20" t="str" cm="1">
        <f t="array" aca="1" ref="AC201" ca="1">IF($X201="", "", _xlfn.LET(
    _xlpm.SheetName, AC$1,
    _xlpm.CurrentDate, $X201,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01" s="20" t="str" cm="1">
        <f t="array" aca="1" ref="AD201" ca="1">IF($X201="", "", _xlfn.LET(
    _xlpm.SheetName, AD$1,
    _xlpm.CurrentDate, $X201,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02" spans="24:30" x14ac:dyDescent="0.2">
      <c r="X202" s="9" t="str">
        <f t="shared" ca="1" si="3"/>
        <v/>
      </c>
      <c r="Y202" s="20" t="str" cm="1">
        <f t="array" aca="1" ref="Y202" ca="1">IF($X202="", "", _xlfn.LET(
    _xlpm.SheetName, Y$1,
    _xlpm.CurrentDate, $X202,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02" s="20" t="str" cm="1">
        <f t="array" aca="1" ref="Z202" ca="1">IF($X202="", "", _xlfn.LET(
    _xlpm.SheetName, Z$1,
    _xlpm.CurrentDate, $X202,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02" s="20" t="str" cm="1">
        <f t="array" aca="1" ref="AA202" ca="1">IF($X202="", "", _xlfn.LET(
    _xlpm.SheetName, AA$1,
    _xlpm.CurrentDate, $X202,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02" s="20" t="str" cm="1">
        <f t="array" aca="1" ref="AB202" ca="1">IF($X202="", "", _xlfn.LET(
    _xlpm.SheetName, AB$1,
    _xlpm.CurrentDate, $X202,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02" s="20" t="str" cm="1">
        <f t="array" aca="1" ref="AC202" ca="1">IF($X202="", "", _xlfn.LET(
    _xlpm.SheetName, AC$1,
    _xlpm.CurrentDate, $X202,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02" s="20" t="str" cm="1">
        <f t="array" aca="1" ref="AD202" ca="1">IF($X202="", "", _xlfn.LET(
    _xlpm.SheetName, AD$1,
    _xlpm.CurrentDate, $X202,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03" spans="24:30" x14ac:dyDescent="0.2">
      <c r="X203" s="9" t="str">
        <f t="shared" ca="1" si="3"/>
        <v/>
      </c>
      <c r="Y203" s="20" t="str" cm="1">
        <f t="array" aca="1" ref="Y203" ca="1">IF($X203="", "", _xlfn.LET(
    _xlpm.SheetName, Y$1,
    _xlpm.CurrentDate, $X203,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03" s="20" t="str" cm="1">
        <f t="array" aca="1" ref="Z203" ca="1">IF($X203="", "", _xlfn.LET(
    _xlpm.SheetName, Z$1,
    _xlpm.CurrentDate, $X203,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03" s="20" t="str" cm="1">
        <f t="array" aca="1" ref="AA203" ca="1">IF($X203="", "", _xlfn.LET(
    _xlpm.SheetName, AA$1,
    _xlpm.CurrentDate, $X203,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03" s="20" t="str" cm="1">
        <f t="array" aca="1" ref="AB203" ca="1">IF($X203="", "", _xlfn.LET(
    _xlpm.SheetName, AB$1,
    _xlpm.CurrentDate, $X203,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03" s="20" t="str" cm="1">
        <f t="array" aca="1" ref="AC203" ca="1">IF($X203="", "", _xlfn.LET(
    _xlpm.SheetName, AC$1,
    _xlpm.CurrentDate, $X203,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03" s="20" t="str" cm="1">
        <f t="array" aca="1" ref="AD203" ca="1">IF($X203="", "", _xlfn.LET(
    _xlpm.SheetName, AD$1,
    _xlpm.CurrentDate, $X203,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04" spans="24:30" x14ac:dyDescent="0.2">
      <c r="X204" s="9" t="str">
        <f t="shared" ca="1" si="3"/>
        <v/>
      </c>
      <c r="Y204" s="20" t="str" cm="1">
        <f t="array" aca="1" ref="Y204" ca="1">IF($X204="", "", _xlfn.LET(
    _xlpm.SheetName, Y$1,
    _xlpm.CurrentDate, $X204,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04" s="20" t="str" cm="1">
        <f t="array" aca="1" ref="Z204" ca="1">IF($X204="", "", _xlfn.LET(
    _xlpm.SheetName, Z$1,
    _xlpm.CurrentDate, $X204,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04" s="20" t="str" cm="1">
        <f t="array" aca="1" ref="AA204" ca="1">IF($X204="", "", _xlfn.LET(
    _xlpm.SheetName, AA$1,
    _xlpm.CurrentDate, $X204,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04" s="20" t="str" cm="1">
        <f t="array" aca="1" ref="AB204" ca="1">IF($X204="", "", _xlfn.LET(
    _xlpm.SheetName, AB$1,
    _xlpm.CurrentDate, $X204,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04" s="20" t="str" cm="1">
        <f t="array" aca="1" ref="AC204" ca="1">IF($X204="", "", _xlfn.LET(
    _xlpm.SheetName, AC$1,
    _xlpm.CurrentDate, $X204,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04" s="20" t="str" cm="1">
        <f t="array" aca="1" ref="AD204" ca="1">IF($X204="", "", _xlfn.LET(
    _xlpm.SheetName, AD$1,
    _xlpm.CurrentDate, $X204,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05" spans="24:30" x14ac:dyDescent="0.2">
      <c r="X205" s="9" t="str">
        <f t="shared" ca="1" si="3"/>
        <v/>
      </c>
      <c r="Y205" s="20" t="str" cm="1">
        <f t="array" aca="1" ref="Y205" ca="1">IF($X205="", "", _xlfn.LET(
    _xlpm.SheetName, Y$1,
    _xlpm.CurrentDate, $X205,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05" s="20" t="str" cm="1">
        <f t="array" aca="1" ref="Z205" ca="1">IF($X205="", "", _xlfn.LET(
    _xlpm.SheetName, Z$1,
    _xlpm.CurrentDate, $X205,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05" s="20" t="str" cm="1">
        <f t="array" aca="1" ref="AA205" ca="1">IF($X205="", "", _xlfn.LET(
    _xlpm.SheetName, AA$1,
    _xlpm.CurrentDate, $X205,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05" s="20" t="str" cm="1">
        <f t="array" aca="1" ref="AB205" ca="1">IF($X205="", "", _xlfn.LET(
    _xlpm.SheetName, AB$1,
    _xlpm.CurrentDate, $X205,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05" s="20" t="str" cm="1">
        <f t="array" aca="1" ref="AC205" ca="1">IF($X205="", "", _xlfn.LET(
    _xlpm.SheetName, AC$1,
    _xlpm.CurrentDate, $X205,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05" s="20" t="str" cm="1">
        <f t="array" aca="1" ref="AD205" ca="1">IF($X205="", "", _xlfn.LET(
    _xlpm.SheetName, AD$1,
    _xlpm.CurrentDate, $X205,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06" spans="24:30" x14ac:dyDescent="0.2">
      <c r="X206" s="9" t="str">
        <f t="shared" ca="1" si="3"/>
        <v/>
      </c>
      <c r="Y206" s="20" t="str" cm="1">
        <f t="array" aca="1" ref="Y206" ca="1">IF($X206="", "", _xlfn.LET(
    _xlpm.SheetName, Y$1,
    _xlpm.CurrentDate, $X206,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06" s="20" t="str" cm="1">
        <f t="array" aca="1" ref="Z206" ca="1">IF($X206="", "", _xlfn.LET(
    _xlpm.SheetName, Z$1,
    _xlpm.CurrentDate, $X206,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06" s="20" t="str" cm="1">
        <f t="array" aca="1" ref="AA206" ca="1">IF($X206="", "", _xlfn.LET(
    _xlpm.SheetName, AA$1,
    _xlpm.CurrentDate, $X206,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06" s="20" t="str" cm="1">
        <f t="array" aca="1" ref="AB206" ca="1">IF($X206="", "", _xlfn.LET(
    _xlpm.SheetName, AB$1,
    _xlpm.CurrentDate, $X206,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06" s="20" t="str" cm="1">
        <f t="array" aca="1" ref="AC206" ca="1">IF($X206="", "", _xlfn.LET(
    _xlpm.SheetName, AC$1,
    _xlpm.CurrentDate, $X206,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06" s="20" t="str" cm="1">
        <f t="array" aca="1" ref="AD206" ca="1">IF($X206="", "", _xlfn.LET(
    _xlpm.SheetName, AD$1,
    _xlpm.CurrentDate, $X206,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07" spans="24:30" x14ac:dyDescent="0.2">
      <c r="X207" s="9" t="str">
        <f t="shared" ca="1" si="3"/>
        <v/>
      </c>
      <c r="Y207" s="20" t="str" cm="1">
        <f t="array" aca="1" ref="Y207" ca="1">IF($X207="", "", _xlfn.LET(
    _xlpm.SheetName, Y$1,
    _xlpm.CurrentDate, $X207,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07" s="20" t="str" cm="1">
        <f t="array" aca="1" ref="Z207" ca="1">IF($X207="", "", _xlfn.LET(
    _xlpm.SheetName, Z$1,
    _xlpm.CurrentDate, $X207,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07" s="20" t="str" cm="1">
        <f t="array" aca="1" ref="AA207" ca="1">IF($X207="", "", _xlfn.LET(
    _xlpm.SheetName, AA$1,
    _xlpm.CurrentDate, $X207,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07" s="20" t="str" cm="1">
        <f t="array" aca="1" ref="AB207" ca="1">IF($X207="", "", _xlfn.LET(
    _xlpm.SheetName, AB$1,
    _xlpm.CurrentDate, $X207,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07" s="20" t="str" cm="1">
        <f t="array" aca="1" ref="AC207" ca="1">IF($X207="", "", _xlfn.LET(
    _xlpm.SheetName, AC$1,
    _xlpm.CurrentDate, $X207,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07" s="20" t="str" cm="1">
        <f t="array" aca="1" ref="AD207" ca="1">IF($X207="", "", _xlfn.LET(
    _xlpm.SheetName, AD$1,
    _xlpm.CurrentDate, $X207,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08" spans="24:30" x14ac:dyDescent="0.2">
      <c r="X208" s="9" t="str">
        <f t="shared" ca="1" si="3"/>
        <v/>
      </c>
      <c r="Y208" s="20" t="str" cm="1">
        <f t="array" aca="1" ref="Y208" ca="1">IF($X208="", "", _xlfn.LET(
    _xlpm.SheetName, Y$1,
    _xlpm.CurrentDate, $X208,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08" s="20" t="str" cm="1">
        <f t="array" aca="1" ref="Z208" ca="1">IF($X208="", "", _xlfn.LET(
    _xlpm.SheetName, Z$1,
    _xlpm.CurrentDate, $X208,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08" s="20" t="str" cm="1">
        <f t="array" aca="1" ref="AA208" ca="1">IF($X208="", "", _xlfn.LET(
    _xlpm.SheetName, AA$1,
    _xlpm.CurrentDate, $X208,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08" s="20" t="str" cm="1">
        <f t="array" aca="1" ref="AB208" ca="1">IF($X208="", "", _xlfn.LET(
    _xlpm.SheetName, AB$1,
    _xlpm.CurrentDate, $X208,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08" s="20" t="str" cm="1">
        <f t="array" aca="1" ref="AC208" ca="1">IF($X208="", "", _xlfn.LET(
    _xlpm.SheetName, AC$1,
    _xlpm.CurrentDate, $X208,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08" s="20" t="str" cm="1">
        <f t="array" aca="1" ref="AD208" ca="1">IF($X208="", "", _xlfn.LET(
    _xlpm.SheetName, AD$1,
    _xlpm.CurrentDate, $X208,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09" spans="24:30" x14ac:dyDescent="0.2">
      <c r="X209" s="9" t="str">
        <f t="shared" ca="1" si="3"/>
        <v/>
      </c>
      <c r="Y209" s="20" t="str" cm="1">
        <f t="array" aca="1" ref="Y209" ca="1">IF($X209="", "", _xlfn.LET(
    _xlpm.SheetName, Y$1,
    _xlpm.CurrentDate, $X209,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09" s="20" t="str" cm="1">
        <f t="array" aca="1" ref="Z209" ca="1">IF($X209="", "", _xlfn.LET(
    _xlpm.SheetName, Z$1,
    _xlpm.CurrentDate, $X209,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09" s="20" t="str" cm="1">
        <f t="array" aca="1" ref="AA209" ca="1">IF($X209="", "", _xlfn.LET(
    _xlpm.SheetName, AA$1,
    _xlpm.CurrentDate, $X209,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09" s="20" t="str" cm="1">
        <f t="array" aca="1" ref="AB209" ca="1">IF($X209="", "", _xlfn.LET(
    _xlpm.SheetName, AB$1,
    _xlpm.CurrentDate, $X209,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09" s="20" t="str" cm="1">
        <f t="array" aca="1" ref="AC209" ca="1">IF($X209="", "", _xlfn.LET(
    _xlpm.SheetName, AC$1,
    _xlpm.CurrentDate, $X209,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09" s="20" t="str" cm="1">
        <f t="array" aca="1" ref="AD209" ca="1">IF($X209="", "", _xlfn.LET(
    _xlpm.SheetName, AD$1,
    _xlpm.CurrentDate, $X209,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10" spans="24:30" x14ac:dyDescent="0.2">
      <c r="X210" s="9" t="str">
        <f t="shared" ca="1" si="3"/>
        <v/>
      </c>
      <c r="Y210" s="20" t="str" cm="1">
        <f t="array" aca="1" ref="Y210" ca="1">IF($X210="", "", _xlfn.LET(
    _xlpm.SheetName, Y$1,
    _xlpm.CurrentDate, $X210,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10" s="20" t="str" cm="1">
        <f t="array" aca="1" ref="Z210" ca="1">IF($X210="", "", _xlfn.LET(
    _xlpm.SheetName, Z$1,
    _xlpm.CurrentDate, $X210,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10" s="20" t="str" cm="1">
        <f t="array" aca="1" ref="AA210" ca="1">IF($X210="", "", _xlfn.LET(
    _xlpm.SheetName, AA$1,
    _xlpm.CurrentDate, $X210,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10" s="20" t="str" cm="1">
        <f t="array" aca="1" ref="AB210" ca="1">IF($X210="", "", _xlfn.LET(
    _xlpm.SheetName, AB$1,
    _xlpm.CurrentDate, $X210,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10" s="20" t="str" cm="1">
        <f t="array" aca="1" ref="AC210" ca="1">IF($X210="", "", _xlfn.LET(
    _xlpm.SheetName, AC$1,
    _xlpm.CurrentDate, $X210,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10" s="20" t="str" cm="1">
        <f t="array" aca="1" ref="AD210" ca="1">IF($X210="", "", _xlfn.LET(
    _xlpm.SheetName, AD$1,
    _xlpm.CurrentDate, $X210,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11" spans="24:30" x14ac:dyDescent="0.2">
      <c r="X211" s="9" t="str">
        <f t="shared" ca="1" si="3"/>
        <v/>
      </c>
      <c r="Y211" s="20" t="str" cm="1">
        <f t="array" aca="1" ref="Y211" ca="1">IF($X211="", "", _xlfn.LET(
    _xlpm.SheetName, Y$1,
    _xlpm.CurrentDate, $X211,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11" s="20" t="str" cm="1">
        <f t="array" aca="1" ref="Z211" ca="1">IF($X211="", "", _xlfn.LET(
    _xlpm.SheetName, Z$1,
    _xlpm.CurrentDate, $X211,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11" s="20" t="str" cm="1">
        <f t="array" aca="1" ref="AA211" ca="1">IF($X211="", "", _xlfn.LET(
    _xlpm.SheetName, AA$1,
    _xlpm.CurrentDate, $X211,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11" s="20" t="str" cm="1">
        <f t="array" aca="1" ref="AB211" ca="1">IF($X211="", "", _xlfn.LET(
    _xlpm.SheetName, AB$1,
    _xlpm.CurrentDate, $X211,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11" s="20" t="str" cm="1">
        <f t="array" aca="1" ref="AC211" ca="1">IF($X211="", "", _xlfn.LET(
    _xlpm.SheetName, AC$1,
    _xlpm.CurrentDate, $X211,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11" s="20" t="str" cm="1">
        <f t="array" aca="1" ref="AD211" ca="1">IF($X211="", "", _xlfn.LET(
    _xlpm.SheetName, AD$1,
    _xlpm.CurrentDate, $X211,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12" spans="24:30" x14ac:dyDescent="0.2">
      <c r="X212" s="9" t="str">
        <f t="shared" ca="1" si="3"/>
        <v/>
      </c>
      <c r="Y212" s="20" t="str" cm="1">
        <f t="array" aca="1" ref="Y212" ca="1">IF($X212="", "", _xlfn.LET(
    _xlpm.SheetName, Y$1,
    _xlpm.CurrentDate, $X212,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12" s="20" t="str" cm="1">
        <f t="array" aca="1" ref="Z212" ca="1">IF($X212="", "", _xlfn.LET(
    _xlpm.SheetName, Z$1,
    _xlpm.CurrentDate, $X212,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12" s="20" t="str" cm="1">
        <f t="array" aca="1" ref="AA212" ca="1">IF($X212="", "", _xlfn.LET(
    _xlpm.SheetName, AA$1,
    _xlpm.CurrentDate, $X212,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12" s="20" t="str" cm="1">
        <f t="array" aca="1" ref="AB212" ca="1">IF($X212="", "", _xlfn.LET(
    _xlpm.SheetName, AB$1,
    _xlpm.CurrentDate, $X212,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12" s="20" t="str" cm="1">
        <f t="array" aca="1" ref="AC212" ca="1">IF($X212="", "", _xlfn.LET(
    _xlpm.SheetName, AC$1,
    _xlpm.CurrentDate, $X212,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12" s="20" t="str" cm="1">
        <f t="array" aca="1" ref="AD212" ca="1">IF($X212="", "", _xlfn.LET(
    _xlpm.SheetName, AD$1,
    _xlpm.CurrentDate, $X212,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13" spans="24:30" x14ac:dyDescent="0.2">
      <c r="X213" s="9" t="str">
        <f t="shared" ca="1" si="3"/>
        <v/>
      </c>
      <c r="Y213" s="20" t="str" cm="1">
        <f t="array" aca="1" ref="Y213" ca="1">IF($X213="", "", _xlfn.LET(
    _xlpm.SheetName, Y$1,
    _xlpm.CurrentDate, $X213,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13" s="20" t="str" cm="1">
        <f t="array" aca="1" ref="Z213" ca="1">IF($X213="", "", _xlfn.LET(
    _xlpm.SheetName, Z$1,
    _xlpm.CurrentDate, $X213,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13" s="20" t="str" cm="1">
        <f t="array" aca="1" ref="AA213" ca="1">IF($X213="", "", _xlfn.LET(
    _xlpm.SheetName, AA$1,
    _xlpm.CurrentDate, $X213,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13" s="20" t="str" cm="1">
        <f t="array" aca="1" ref="AB213" ca="1">IF($X213="", "", _xlfn.LET(
    _xlpm.SheetName, AB$1,
    _xlpm.CurrentDate, $X213,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13" s="20" t="str" cm="1">
        <f t="array" aca="1" ref="AC213" ca="1">IF($X213="", "", _xlfn.LET(
    _xlpm.SheetName, AC$1,
    _xlpm.CurrentDate, $X213,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13" s="20" t="str" cm="1">
        <f t="array" aca="1" ref="AD213" ca="1">IF($X213="", "", _xlfn.LET(
    _xlpm.SheetName, AD$1,
    _xlpm.CurrentDate, $X213,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14" spans="24:30" x14ac:dyDescent="0.2">
      <c r="X214" s="9" t="str">
        <f t="shared" ca="1" si="3"/>
        <v/>
      </c>
      <c r="Y214" s="20" t="str" cm="1">
        <f t="array" aca="1" ref="Y214" ca="1">IF($X214="", "", _xlfn.LET(
    _xlpm.SheetName, Y$1,
    _xlpm.CurrentDate, $X214,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14" s="20" t="str" cm="1">
        <f t="array" aca="1" ref="Z214" ca="1">IF($X214="", "", _xlfn.LET(
    _xlpm.SheetName, Z$1,
    _xlpm.CurrentDate, $X214,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14" s="20" t="str" cm="1">
        <f t="array" aca="1" ref="AA214" ca="1">IF($X214="", "", _xlfn.LET(
    _xlpm.SheetName, AA$1,
    _xlpm.CurrentDate, $X214,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14" s="20" t="str" cm="1">
        <f t="array" aca="1" ref="AB214" ca="1">IF($X214="", "", _xlfn.LET(
    _xlpm.SheetName, AB$1,
    _xlpm.CurrentDate, $X214,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14" s="20" t="str" cm="1">
        <f t="array" aca="1" ref="AC214" ca="1">IF($X214="", "", _xlfn.LET(
    _xlpm.SheetName, AC$1,
    _xlpm.CurrentDate, $X214,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14" s="20" t="str" cm="1">
        <f t="array" aca="1" ref="AD214" ca="1">IF($X214="", "", _xlfn.LET(
    _xlpm.SheetName, AD$1,
    _xlpm.CurrentDate, $X214,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15" spans="24:30" x14ac:dyDescent="0.2">
      <c r="X215" s="9" t="str">
        <f t="shared" ca="1" si="3"/>
        <v/>
      </c>
      <c r="Y215" s="20" t="str" cm="1">
        <f t="array" aca="1" ref="Y215" ca="1">IF($X215="", "", _xlfn.LET(
    _xlpm.SheetName, Y$1,
    _xlpm.CurrentDate, $X215,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15" s="20" t="str" cm="1">
        <f t="array" aca="1" ref="Z215" ca="1">IF($X215="", "", _xlfn.LET(
    _xlpm.SheetName, Z$1,
    _xlpm.CurrentDate, $X215,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15" s="20" t="str" cm="1">
        <f t="array" aca="1" ref="AA215" ca="1">IF($X215="", "", _xlfn.LET(
    _xlpm.SheetName, AA$1,
    _xlpm.CurrentDate, $X215,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15" s="20" t="str" cm="1">
        <f t="array" aca="1" ref="AB215" ca="1">IF($X215="", "", _xlfn.LET(
    _xlpm.SheetName, AB$1,
    _xlpm.CurrentDate, $X215,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15" s="20" t="str" cm="1">
        <f t="array" aca="1" ref="AC215" ca="1">IF($X215="", "", _xlfn.LET(
    _xlpm.SheetName, AC$1,
    _xlpm.CurrentDate, $X215,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15" s="20" t="str" cm="1">
        <f t="array" aca="1" ref="AD215" ca="1">IF($X215="", "", _xlfn.LET(
    _xlpm.SheetName, AD$1,
    _xlpm.CurrentDate, $X215,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16" spans="24:30" x14ac:dyDescent="0.2">
      <c r="X216" s="9" t="str">
        <f t="shared" ca="1" si="3"/>
        <v/>
      </c>
      <c r="Y216" s="20" t="str" cm="1">
        <f t="array" aca="1" ref="Y216" ca="1">IF($X216="", "", _xlfn.LET(
    _xlpm.SheetName, Y$1,
    _xlpm.CurrentDate, $X216,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16" s="20" t="str" cm="1">
        <f t="array" aca="1" ref="Z216" ca="1">IF($X216="", "", _xlfn.LET(
    _xlpm.SheetName, Z$1,
    _xlpm.CurrentDate, $X216,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16" s="20" t="str" cm="1">
        <f t="array" aca="1" ref="AA216" ca="1">IF($X216="", "", _xlfn.LET(
    _xlpm.SheetName, AA$1,
    _xlpm.CurrentDate, $X216,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16" s="20" t="str" cm="1">
        <f t="array" aca="1" ref="AB216" ca="1">IF($X216="", "", _xlfn.LET(
    _xlpm.SheetName, AB$1,
    _xlpm.CurrentDate, $X216,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16" s="20" t="str" cm="1">
        <f t="array" aca="1" ref="AC216" ca="1">IF($X216="", "", _xlfn.LET(
    _xlpm.SheetName, AC$1,
    _xlpm.CurrentDate, $X216,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16" s="20" t="str" cm="1">
        <f t="array" aca="1" ref="AD216" ca="1">IF($X216="", "", _xlfn.LET(
    _xlpm.SheetName, AD$1,
    _xlpm.CurrentDate, $X216,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17" spans="24:30" x14ac:dyDescent="0.2">
      <c r="X217" s="9" t="str">
        <f t="shared" ca="1" si="3"/>
        <v/>
      </c>
      <c r="Y217" s="20" t="str" cm="1">
        <f t="array" aca="1" ref="Y217" ca="1">IF($X217="", "", _xlfn.LET(
    _xlpm.SheetName, Y$1,
    _xlpm.CurrentDate, $X217,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17" s="20" t="str" cm="1">
        <f t="array" aca="1" ref="Z217" ca="1">IF($X217="", "", _xlfn.LET(
    _xlpm.SheetName, Z$1,
    _xlpm.CurrentDate, $X217,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17" s="20" t="str" cm="1">
        <f t="array" aca="1" ref="AA217" ca="1">IF($X217="", "", _xlfn.LET(
    _xlpm.SheetName, AA$1,
    _xlpm.CurrentDate, $X217,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17" s="20" t="str" cm="1">
        <f t="array" aca="1" ref="AB217" ca="1">IF($X217="", "", _xlfn.LET(
    _xlpm.SheetName, AB$1,
    _xlpm.CurrentDate, $X217,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17" s="20" t="str" cm="1">
        <f t="array" aca="1" ref="AC217" ca="1">IF($X217="", "", _xlfn.LET(
    _xlpm.SheetName, AC$1,
    _xlpm.CurrentDate, $X217,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17" s="20" t="str" cm="1">
        <f t="array" aca="1" ref="AD217" ca="1">IF($X217="", "", _xlfn.LET(
    _xlpm.SheetName, AD$1,
    _xlpm.CurrentDate, $X217,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18" spans="24:30" x14ac:dyDescent="0.2">
      <c r="X218" s="9" t="str">
        <f t="shared" ca="1" si="3"/>
        <v/>
      </c>
      <c r="Y218" s="20" t="str" cm="1">
        <f t="array" aca="1" ref="Y218" ca="1">IF($X218="", "", _xlfn.LET(
    _xlpm.SheetName, Y$1,
    _xlpm.CurrentDate, $X218,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18" s="20" t="str" cm="1">
        <f t="array" aca="1" ref="Z218" ca="1">IF($X218="", "", _xlfn.LET(
    _xlpm.SheetName, Z$1,
    _xlpm.CurrentDate, $X218,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18" s="20" t="str" cm="1">
        <f t="array" aca="1" ref="AA218" ca="1">IF($X218="", "", _xlfn.LET(
    _xlpm.SheetName, AA$1,
    _xlpm.CurrentDate, $X218,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18" s="20" t="str" cm="1">
        <f t="array" aca="1" ref="AB218" ca="1">IF($X218="", "", _xlfn.LET(
    _xlpm.SheetName, AB$1,
    _xlpm.CurrentDate, $X218,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18" s="20" t="str" cm="1">
        <f t="array" aca="1" ref="AC218" ca="1">IF($X218="", "", _xlfn.LET(
    _xlpm.SheetName, AC$1,
    _xlpm.CurrentDate, $X218,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18" s="20" t="str" cm="1">
        <f t="array" aca="1" ref="AD218" ca="1">IF($X218="", "", _xlfn.LET(
    _xlpm.SheetName, AD$1,
    _xlpm.CurrentDate, $X218,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19" spans="24:30" x14ac:dyDescent="0.2">
      <c r="X219" s="9" t="str">
        <f t="shared" ca="1" si="3"/>
        <v/>
      </c>
      <c r="Y219" s="20" t="str" cm="1">
        <f t="array" aca="1" ref="Y219" ca="1">IF($X219="", "", _xlfn.LET(
    _xlpm.SheetName, Y$1,
    _xlpm.CurrentDate, $X219,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19" s="20" t="str" cm="1">
        <f t="array" aca="1" ref="Z219" ca="1">IF($X219="", "", _xlfn.LET(
    _xlpm.SheetName, Z$1,
    _xlpm.CurrentDate, $X219,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19" s="20" t="str" cm="1">
        <f t="array" aca="1" ref="AA219" ca="1">IF($X219="", "", _xlfn.LET(
    _xlpm.SheetName, AA$1,
    _xlpm.CurrentDate, $X219,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19" s="20" t="str" cm="1">
        <f t="array" aca="1" ref="AB219" ca="1">IF($X219="", "", _xlfn.LET(
    _xlpm.SheetName, AB$1,
    _xlpm.CurrentDate, $X219,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19" s="20" t="str" cm="1">
        <f t="array" aca="1" ref="AC219" ca="1">IF($X219="", "", _xlfn.LET(
    _xlpm.SheetName, AC$1,
    _xlpm.CurrentDate, $X219,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19" s="20" t="str" cm="1">
        <f t="array" aca="1" ref="AD219" ca="1">IF($X219="", "", _xlfn.LET(
    _xlpm.SheetName, AD$1,
    _xlpm.CurrentDate, $X219,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20" spans="24:30" x14ac:dyDescent="0.2">
      <c r="X220" s="9" t="str">
        <f t="shared" ca="1" si="3"/>
        <v/>
      </c>
      <c r="Y220" s="20" t="str" cm="1">
        <f t="array" aca="1" ref="Y220" ca="1">IF($X220="", "", _xlfn.LET(
    _xlpm.SheetName, Y$1,
    _xlpm.CurrentDate, $X220,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20" s="20" t="str" cm="1">
        <f t="array" aca="1" ref="Z220" ca="1">IF($X220="", "", _xlfn.LET(
    _xlpm.SheetName, Z$1,
    _xlpm.CurrentDate, $X220,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20" s="20" t="str" cm="1">
        <f t="array" aca="1" ref="AA220" ca="1">IF($X220="", "", _xlfn.LET(
    _xlpm.SheetName, AA$1,
    _xlpm.CurrentDate, $X220,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20" s="20" t="str" cm="1">
        <f t="array" aca="1" ref="AB220" ca="1">IF($X220="", "", _xlfn.LET(
    _xlpm.SheetName, AB$1,
    _xlpm.CurrentDate, $X220,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20" s="20" t="str" cm="1">
        <f t="array" aca="1" ref="AC220" ca="1">IF($X220="", "", _xlfn.LET(
    _xlpm.SheetName, AC$1,
    _xlpm.CurrentDate, $X220,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20" s="20" t="str" cm="1">
        <f t="array" aca="1" ref="AD220" ca="1">IF($X220="", "", _xlfn.LET(
    _xlpm.SheetName, AD$1,
    _xlpm.CurrentDate, $X220,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21" spans="24:30" x14ac:dyDescent="0.2">
      <c r="X221" s="9" t="str">
        <f t="shared" ca="1" si="3"/>
        <v/>
      </c>
      <c r="Y221" s="20" t="str" cm="1">
        <f t="array" aca="1" ref="Y221" ca="1">IF($X221="", "", _xlfn.LET(
    _xlpm.SheetName, Y$1,
    _xlpm.CurrentDate, $X221,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21" s="20" t="str" cm="1">
        <f t="array" aca="1" ref="Z221" ca="1">IF($X221="", "", _xlfn.LET(
    _xlpm.SheetName, Z$1,
    _xlpm.CurrentDate, $X221,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21" s="20" t="str" cm="1">
        <f t="array" aca="1" ref="AA221" ca="1">IF($X221="", "", _xlfn.LET(
    _xlpm.SheetName, AA$1,
    _xlpm.CurrentDate, $X221,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21" s="20" t="str" cm="1">
        <f t="array" aca="1" ref="AB221" ca="1">IF($X221="", "", _xlfn.LET(
    _xlpm.SheetName, AB$1,
    _xlpm.CurrentDate, $X221,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21" s="20" t="str" cm="1">
        <f t="array" aca="1" ref="AC221" ca="1">IF($X221="", "", _xlfn.LET(
    _xlpm.SheetName, AC$1,
    _xlpm.CurrentDate, $X221,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21" s="20" t="str" cm="1">
        <f t="array" aca="1" ref="AD221" ca="1">IF($X221="", "", _xlfn.LET(
    _xlpm.SheetName, AD$1,
    _xlpm.CurrentDate, $X221,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22" spans="24:30" x14ac:dyDescent="0.2">
      <c r="X222" s="9" t="str">
        <f t="shared" ca="1" si="3"/>
        <v/>
      </c>
      <c r="Y222" s="20" t="str" cm="1">
        <f t="array" aca="1" ref="Y222" ca="1">IF($X222="", "", _xlfn.LET(
    _xlpm.SheetName, Y$1,
    _xlpm.CurrentDate, $X222,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22" s="20" t="str" cm="1">
        <f t="array" aca="1" ref="Z222" ca="1">IF($X222="", "", _xlfn.LET(
    _xlpm.SheetName, Z$1,
    _xlpm.CurrentDate, $X222,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22" s="20" t="str" cm="1">
        <f t="array" aca="1" ref="AA222" ca="1">IF($X222="", "", _xlfn.LET(
    _xlpm.SheetName, AA$1,
    _xlpm.CurrentDate, $X222,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22" s="20" t="str" cm="1">
        <f t="array" aca="1" ref="AB222" ca="1">IF($X222="", "", _xlfn.LET(
    _xlpm.SheetName, AB$1,
    _xlpm.CurrentDate, $X222,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22" s="20" t="str" cm="1">
        <f t="array" aca="1" ref="AC222" ca="1">IF($X222="", "", _xlfn.LET(
    _xlpm.SheetName, AC$1,
    _xlpm.CurrentDate, $X222,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22" s="20" t="str" cm="1">
        <f t="array" aca="1" ref="AD222" ca="1">IF($X222="", "", _xlfn.LET(
    _xlpm.SheetName, AD$1,
    _xlpm.CurrentDate, $X222,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23" spans="24:30" x14ac:dyDescent="0.2">
      <c r="X223" s="9" t="str">
        <f t="shared" ca="1" si="3"/>
        <v/>
      </c>
      <c r="Y223" s="20" t="str" cm="1">
        <f t="array" aca="1" ref="Y223" ca="1">IF($X223="", "", _xlfn.LET(
    _xlpm.SheetName, Y$1,
    _xlpm.CurrentDate, $X223,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23" s="20" t="str" cm="1">
        <f t="array" aca="1" ref="Z223" ca="1">IF($X223="", "", _xlfn.LET(
    _xlpm.SheetName, Z$1,
    _xlpm.CurrentDate, $X223,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23" s="20" t="str" cm="1">
        <f t="array" aca="1" ref="AA223" ca="1">IF($X223="", "", _xlfn.LET(
    _xlpm.SheetName, AA$1,
    _xlpm.CurrentDate, $X223,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23" s="20" t="str" cm="1">
        <f t="array" aca="1" ref="AB223" ca="1">IF($X223="", "", _xlfn.LET(
    _xlpm.SheetName, AB$1,
    _xlpm.CurrentDate, $X223,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23" s="20" t="str" cm="1">
        <f t="array" aca="1" ref="AC223" ca="1">IF($X223="", "", _xlfn.LET(
    _xlpm.SheetName, AC$1,
    _xlpm.CurrentDate, $X223,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23" s="20" t="str" cm="1">
        <f t="array" aca="1" ref="AD223" ca="1">IF($X223="", "", _xlfn.LET(
    _xlpm.SheetName, AD$1,
    _xlpm.CurrentDate, $X223,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24" spans="24:30" x14ac:dyDescent="0.2">
      <c r="X224" s="9" t="str">
        <f t="shared" ca="1" si="3"/>
        <v/>
      </c>
      <c r="Y224" s="20" t="str" cm="1">
        <f t="array" aca="1" ref="Y224" ca="1">IF($X224="", "", _xlfn.LET(
    _xlpm.SheetName, Y$1,
    _xlpm.CurrentDate, $X224,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24" s="20" t="str" cm="1">
        <f t="array" aca="1" ref="Z224" ca="1">IF($X224="", "", _xlfn.LET(
    _xlpm.SheetName, Z$1,
    _xlpm.CurrentDate, $X224,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24" s="20" t="str" cm="1">
        <f t="array" aca="1" ref="AA224" ca="1">IF($X224="", "", _xlfn.LET(
    _xlpm.SheetName, AA$1,
    _xlpm.CurrentDate, $X224,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24" s="20" t="str" cm="1">
        <f t="array" aca="1" ref="AB224" ca="1">IF($X224="", "", _xlfn.LET(
    _xlpm.SheetName, AB$1,
    _xlpm.CurrentDate, $X224,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24" s="20" t="str" cm="1">
        <f t="array" aca="1" ref="AC224" ca="1">IF($X224="", "", _xlfn.LET(
    _xlpm.SheetName, AC$1,
    _xlpm.CurrentDate, $X224,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24" s="20" t="str" cm="1">
        <f t="array" aca="1" ref="AD224" ca="1">IF($X224="", "", _xlfn.LET(
    _xlpm.SheetName, AD$1,
    _xlpm.CurrentDate, $X224,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25" spans="24:30" x14ac:dyDescent="0.2">
      <c r="X225" s="9" t="str">
        <f t="shared" ca="1" si="3"/>
        <v/>
      </c>
      <c r="Y225" s="20" t="str" cm="1">
        <f t="array" aca="1" ref="Y225" ca="1">IF($X225="", "", _xlfn.LET(
    _xlpm.SheetName, Y$1,
    _xlpm.CurrentDate, $X225,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25" s="20" t="str" cm="1">
        <f t="array" aca="1" ref="Z225" ca="1">IF($X225="", "", _xlfn.LET(
    _xlpm.SheetName, Z$1,
    _xlpm.CurrentDate, $X225,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25" s="20" t="str" cm="1">
        <f t="array" aca="1" ref="AA225" ca="1">IF($X225="", "", _xlfn.LET(
    _xlpm.SheetName, AA$1,
    _xlpm.CurrentDate, $X225,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25" s="20" t="str" cm="1">
        <f t="array" aca="1" ref="AB225" ca="1">IF($X225="", "", _xlfn.LET(
    _xlpm.SheetName, AB$1,
    _xlpm.CurrentDate, $X225,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25" s="20" t="str" cm="1">
        <f t="array" aca="1" ref="AC225" ca="1">IF($X225="", "", _xlfn.LET(
    _xlpm.SheetName, AC$1,
    _xlpm.CurrentDate, $X225,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25" s="20" t="str" cm="1">
        <f t="array" aca="1" ref="AD225" ca="1">IF($X225="", "", _xlfn.LET(
    _xlpm.SheetName, AD$1,
    _xlpm.CurrentDate, $X225,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26" spans="24:30" x14ac:dyDescent="0.2">
      <c r="X226" s="9" t="str">
        <f t="shared" ca="1" si="3"/>
        <v/>
      </c>
      <c r="Y226" s="20" t="str" cm="1">
        <f t="array" aca="1" ref="Y226" ca="1">IF($X226="", "", _xlfn.LET(
    _xlpm.SheetName, Y$1,
    _xlpm.CurrentDate, $X226,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26" s="20" t="str" cm="1">
        <f t="array" aca="1" ref="Z226" ca="1">IF($X226="", "", _xlfn.LET(
    _xlpm.SheetName, Z$1,
    _xlpm.CurrentDate, $X226,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26" s="20" t="str" cm="1">
        <f t="array" aca="1" ref="AA226" ca="1">IF($X226="", "", _xlfn.LET(
    _xlpm.SheetName, AA$1,
    _xlpm.CurrentDate, $X226,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26" s="20" t="str" cm="1">
        <f t="array" aca="1" ref="AB226" ca="1">IF($X226="", "", _xlfn.LET(
    _xlpm.SheetName, AB$1,
    _xlpm.CurrentDate, $X226,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26" s="20" t="str" cm="1">
        <f t="array" aca="1" ref="AC226" ca="1">IF($X226="", "", _xlfn.LET(
    _xlpm.SheetName, AC$1,
    _xlpm.CurrentDate, $X226,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26" s="20" t="str" cm="1">
        <f t="array" aca="1" ref="AD226" ca="1">IF($X226="", "", _xlfn.LET(
    _xlpm.SheetName, AD$1,
    _xlpm.CurrentDate, $X226,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27" spans="24:30" x14ac:dyDescent="0.2">
      <c r="X227" s="9" t="str">
        <f t="shared" ca="1" si="3"/>
        <v/>
      </c>
      <c r="Y227" s="20" t="str" cm="1">
        <f t="array" aca="1" ref="Y227" ca="1">IF($X227="", "", _xlfn.LET(
    _xlpm.SheetName, Y$1,
    _xlpm.CurrentDate, $X227,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27" s="20" t="str" cm="1">
        <f t="array" aca="1" ref="Z227" ca="1">IF($X227="", "", _xlfn.LET(
    _xlpm.SheetName, Z$1,
    _xlpm.CurrentDate, $X227,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27" s="20" t="str" cm="1">
        <f t="array" aca="1" ref="AA227" ca="1">IF($X227="", "", _xlfn.LET(
    _xlpm.SheetName, AA$1,
    _xlpm.CurrentDate, $X227,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27" s="20" t="str" cm="1">
        <f t="array" aca="1" ref="AB227" ca="1">IF($X227="", "", _xlfn.LET(
    _xlpm.SheetName, AB$1,
    _xlpm.CurrentDate, $X227,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27" s="20" t="str" cm="1">
        <f t="array" aca="1" ref="AC227" ca="1">IF($X227="", "", _xlfn.LET(
    _xlpm.SheetName, AC$1,
    _xlpm.CurrentDate, $X227,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27" s="20" t="str" cm="1">
        <f t="array" aca="1" ref="AD227" ca="1">IF($X227="", "", _xlfn.LET(
    _xlpm.SheetName, AD$1,
    _xlpm.CurrentDate, $X227,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28" spans="24:30" x14ac:dyDescent="0.2">
      <c r="X228" s="9" t="str">
        <f t="shared" ca="1" si="3"/>
        <v/>
      </c>
      <c r="Y228" s="20" t="str" cm="1">
        <f t="array" aca="1" ref="Y228" ca="1">IF($X228="", "", _xlfn.LET(
    _xlpm.SheetName, Y$1,
    _xlpm.CurrentDate, $X228,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28" s="20" t="str" cm="1">
        <f t="array" aca="1" ref="Z228" ca="1">IF($X228="", "", _xlfn.LET(
    _xlpm.SheetName, Z$1,
    _xlpm.CurrentDate, $X228,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28" s="20" t="str" cm="1">
        <f t="array" aca="1" ref="AA228" ca="1">IF($X228="", "", _xlfn.LET(
    _xlpm.SheetName, AA$1,
    _xlpm.CurrentDate, $X228,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28" s="20" t="str" cm="1">
        <f t="array" aca="1" ref="AB228" ca="1">IF($X228="", "", _xlfn.LET(
    _xlpm.SheetName, AB$1,
    _xlpm.CurrentDate, $X228,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28" s="20" t="str" cm="1">
        <f t="array" aca="1" ref="AC228" ca="1">IF($X228="", "", _xlfn.LET(
    _xlpm.SheetName, AC$1,
    _xlpm.CurrentDate, $X228,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28" s="20" t="str" cm="1">
        <f t="array" aca="1" ref="AD228" ca="1">IF($X228="", "", _xlfn.LET(
    _xlpm.SheetName, AD$1,
    _xlpm.CurrentDate, $X228,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29" spans="24:30" x14ac:dyDescent="0.2">
      <c r="X229" s="9" t="str">
        <f t="shared" ca="1" si="3"/>
        <v/>
      </c>
      <c r="Y229" s="20" t="str" cm="1">
        <f t="array" aca="1" ref="Y229" ca="1">IF($X229="", "", _xlfn.LET(
    _xlpm.SheetName, Y$1,
    _xlpm.CurrentDate, $X229,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29" s="20" t="str" cm="1">
        <f t="array" aca="1" ref="Z229" ca="1">IF($X229="", "", _xlfn.LET(
    _xlpm.SheetName, Z$1,
    _xlpm.CurrentDate, $X229,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29" s="20" t="str" cm="1">
        <f t="array" aca="1" ref="AA229" ca="1">IF($X229="", "", _xlfn.LET(
    _xlpm.SheetName, AA$1,
    _xlpm.CurrentDate, $X229,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29" s="20" t="str" cm="1">
        <f t="array" aca="1" ref="AB229" ca="1">IF($X229="", "", _xlfn.LET(
    _xlpm.SheetName, AB$1,
    _xlpm.CurrentDate, $X229,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29" s="20" t="str" cm="1">
        <f t="array" aca="1" ref="AC229" ca="1">IF($X229="", "", _xlfn.LET(
    _xlpm.SheetName, AC$1,
    _xlpm.CurrentDate, $X229,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29" s="20" t="str" cm="1">
        <f t="array" aca="1" ref="AD229" ca="1">IF($X229="", "", _xlfn.LET(
    _xlpm.SheetName, AD$1,
    _xlpm.CurrentDate, $X229,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30" spans="24:30" x14ac:dyDescent="0.2">
      <c r="X230" s="9" t="str">
        <f t="shared" ca="1" si="3"/>
        <v/>
      </c>
      <c r="Y230" s="20" t="str" cm="1">
        <f t="array" aca="1" ref="Y230" ca="1">IF($X230="", "", _xlfn.LET(
    _xlpm.SheetName, Y$1,
    _xlpm.CurrentDate, $X230,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30" s="20" t="str" cm="1">
        <f t="array" aca="1" ref="Z230" ca="1">IF($X230="", "", _xlfn.LET(
    _xlpm.SheetName, Z$1,
    _xlpm.CurrentDate, $X230,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30" s="20" t="str" cm="1">
        <f t="array" aca="1" ref="AA230" ca="1">IF($X230="", "", _xlfn.LET(
    _xlpm.SheetName, AA$1,
    _xlpm.CurrentDate, $X230,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30" s="20" t="str" cm="1">
        <f t="array" aca="1" ref="AB230" ca="1">IF($X230="", "", _xlfn.LET(
    _xlpm.SheetName, AB$1,
    _xlpm.CurrentDate, $X230,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30" s="20" t="str" cm="1">
        <f t="array" aca="1" ref="AC230" ca="1">IF($X230="", "", _xlfn.LET(
    _xlpm.SheetName, AC$1,
    _xlpm.CurrentDate, $X230,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30" s="20" t="str" cm="1">
        <f t="array" aca="1" ref="AD230" ca="1">IF($X230="", "", _xlfn.LET(
    _xlpm.SheetName, AD$1,
    _xlpm.CurrentDate, $X230,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31" spans="24:30" x14ac:dyDescent="0.2">
      <c r="X231" s="9" t="str">
        <f t="shared" ca="1" si="3"/>
        <v/>
      </c>
      <c r="Y231" s="20" t="str" cm="1">
        <f t="array" aca="1" ref="Y231" ca="1">IF($X231="", "", _xlfn.LET(
    _xlpm.SheetName, Y$1,
    _xlpm.CurrentDate, $X231,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31" s="20" t="str" cm="1">
        <f t="array" aca="1" ref="Z231" ca="1">IF($X231="", "", _xlfn.LET(
    _xlpm.SheetName, Z$1,
    _xlpm.CurrentDate, $X231,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31" s="20" t="str" cm="1">
        <f t="array" aca="1" ref="AA231" ca="1">IF($X231="", "", _xlfn.LET(
    _xlpm.SheetName, AA$1,
    _xlpm.CurrentDate, $X231,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31" s="20" t="str" cm="1">
        <f t="array" aca="1" ref="AB231" ca="1">IF($X231="", "", _xlfn.LET(
    _xlpm.SheetName, AB$1,
    _xlpm.CurrentDate, $X231,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31" s="20" t="str" cm="1">
        <f t="array" aca="1" ref="AC231" ca="1">IF($X231="", "", _xlfn.LET(
    _xlpm.SheetName, AC$1,
    _xlpm.CurrentDate, $X231,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31" s="20" t="str" cm="1">
        <f t="array" aca="1" ref="AD231" ca="1">IF($X231="", "", _xlfn.LET(
    _xlpm.SheetName, AD$1,
    _xlpm.CurrentDate, $X231,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32" spans="24:30" x14ac:dyDescent="0.2">
      <c r="X232" s="9" t="str">
        <f t="shared" ca="1" si="3"/>
        <v/>
      </c>
      <c r="Y232" s="20" t="str" cm="1">
        <f t="array" aca="1" ref="Y232" ca="1">IF($X232="", "", _xlfn.LET(
    _xlpm.SheetName, Y$1,
    _xlpm.CurrentDate, $X232,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32" s="20" t="str" cm="1">
        <f t="array" aca="1" ref="Z232" ca="1">IF($X232="", "", _xlfn.LET(
    _xlpm.SheetName, Z$1,
    _xlpm.CurrentDate, $X232,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32" s="20" t="str" cm="1">
        <f t="array" aca="1" ref="AA232" ca="1">IF($X232="", "", _xlfn.LET(
    _xlpm.SheetName, AA$1,
    _xlpm.CurrentDate, $X232,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32" s="20" t="str" cm="1">
        <f t="array" aca="1" ref="AB232" ca="1">IF($X232="", "", _xlfn.LET(
    _xlpm.SheetName, AB$1,
    _xlpm.CurrentDate, $X232,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32" s="20" t="str" cm="1">
        <f t="array" aca="1" ref="AC232" ca="1">IF($X232="", "", _xlfn.LET(
    _xlpm.SheetName, AC$1,
    _xlpm.CurrentDate, $X232,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32" s="20" t="str" cm="1">
        <f t="array" aca="1" ref="AD232" ca="1">IF($X232="", "", _xlfn.LET(
    _xlpm.SheetName, AD$1,
    _xlpm.CurrentDate, $X232,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33" spans="24:30" x14ac:dyDescent="0.2">
      <c r="X233" s="9" t="str">
        <f t="shared" ca="1" si="3"/>
        <v/>
      </c>
      <c r="Y233" s="20" t="str" cm="1">
        <f t="array" aca="1" ref="Y233" ca="1">IF($X233="", "", _xlfn.LET(
    _xlpm.SheetName, Y$1,
    _xlpm.CurrentDate, $X233,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33" s="20" t="str" cm="1">
        <f t="array" aca="1" ref="Z233" ca="1">IF($X233="", "", _xlfn.LET(
    _xlpm.SheetName, Z$1,
    _xlpm.CurrentDate, $X233,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33" s="20" t="str" cm="1">
        <f t="array" aca="1" ref="AA233" ca="1">IF($X233="", "", _xlfn.LET(
    _xlpm.SheetName, AA$1,
    _xlpm.CurrentDate, $X233,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33" s="20" t="str" cm="1">
        <f t="array" aca="1" ref="AB233" ca="1">IF($X233="", "", _xlfn.LET(
    _xlpm.SheetName, AB$1,
    _xlpm.CurrentDate, $X233,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33" s="20" t="str" cm="1">
        <f t="array" aca="1" ref="AC233" ca="1">IF($X233="", "", _xlfn.LET(
    _xlpm.SheetName, AC$1,
    _xlpm.CurrentDate, $X233,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33" s="20" t="str" cm="1">
        <f t="array" aca="1" ref="AD233" ca="1">IF($X233="", "", _xlfn.LET(
    _xlpm.SheetName, AD$1,
    _xlpm.CurrentDate, $X233,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34" spans="24:30" x14ac:dyDescent="0.2">
      <c r="X234" s="9" t="str">
        <f t="shared" ca="1" si="3"/>
        <v/>
      </c>
      <c r="Y234" s="20" t="str" cm="1">
        <f t="array" aca="1" ref="Y234" ca="1">IF($X234="", "", _xlfn.LET(
    _xlpm.SheetName, Y$1,
    _xlpm.CurrentDate, $X234,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34" s="20" t="str" cm="1">
        <f t="array" aca="1" ref="Z234" ca="1">IF($X234="", "", _xlfn.LET(
    _xlpm.SheetName, Z$1,
    _xlpm.CurrentDate, $X234,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34" s="20" t="str" cm="1">
        <f t="array" aca="1" ref="AA234" ca="1">IF($X234="", "", _xlfn.LET(
    _xlpm.SheetName, AA$1,
    _xlpm.CurrentDate, $X234,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34" s="20" t="str" cm="1">
        <f t="array" aca="1" ref="AB234" ca="1">IF($X234="", "", _xlfn.LET(
    _xlpm.SheetName, AB$1,
    _xlpm.CurrentDate, $X234,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34" s="20" t="str" cm="1">
        <f t="array" aca="1" ref="AC234" ca="1">IF($X234="", "", _xlfn.LET(
    _xlpm.SheetName, AC$1,
    _xlpm.CurrentDate, $X234,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34" s="20" t="str" cm="1">
        <f t="array" aca="1" ref="AD234" ca="1">IF($X234="", "", _xlfn.LET(
    _xlpm.SheetName, AD$1,
    _xlpm.CurrentDate, $X234,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35" spans="24:30" x14ac:dyDescent="0.2">
      <c r="X235" s="9" t="str">
        <f t="shared" ca="1" si="3"/>
        <v/>
      </c>
      <c r="Y235" s="20" t="str" cm="1">
        <f t="array" aca="1" ref="Y235" ca="1">IF($X235="", "", _xlfn.LET(
    _xlpm.SheetName, Y$1,
    _xlpm.CurrentDate, $X235,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35" s="20" t="str" cm="1">
        <f t="array" aca="1" ref="Z235" ca="1">IF($X235="", "", _xlfn.LET(
    _xlpm.SheetName, Z$1,
    _xlpm.CurrentDate, $X235,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35" s="20" t="str" cm="1">
        <f t="array" aca="1" ref="AA235" ca="1">IF($X235="", "", _xlfn.LET(
    _xlpm.SheetName, AA$1,
    _xlpm.CurrentDate, $X235,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35" s="20" t="str" cm="1">
        <f t="array" aca="1" ref="AB235" ca="1">IF($X235="", "", _xlfn.LET(
    _xlpm.SheetName, AB$1,
    _xlpm.CurrentDate, $X235,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35" s="20" t="str" cm="1">
        <f t="array" aca="1" ref="AC235" ca="1">IF($X235="", "", _xlfn.LET(
    _xlpm.SheetName, AC$1,
    _xlpm.CurrentDate, $X235,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35" s="20" t="str" cm="1">
        <f t="array" aca="1" ref="AD235" ca="1">IF($X235="", "", _xlfn.LET(
    _xlpm.SheetName, AD$1,
    _xlpm.CurrentDate, $X235,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36" spans="24:30" x14ac:dyDescent="0.2">
      <c r="X236" s="9" t="str">
        <f t="shared" ca="1" si="3"/>
        <v/>
      </c>
      <c r="Y236" s="20" t="str" cm="1">
        <f t="array" aca="1" ref="Y236" ca="1">IF($X236="", "", _xlfn.LET(
    _xlpm.SheetName, Y$1,
    _xlpm.CurrentDate, $X236,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36" s="20" t="str" cm="1">
        <f t="array" aca="1" ref="Z236" ca="1">IF($X236="", "", _xlfn.LET(
    _xlpm.SheetName, Z$1,
    _xlpm.CurrentDate, $X236,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36" s="20" t="str" cm="1">
        <f t="array" aca="1" ref="AA236" ca="1">IF($X236="", "", _xlfn.LET(
    _xlpm.SheetName, AA$1,
    _xlpm.CurrentDate, $X236,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36" s="20" t="str" cm="1">
        <f t="array" aca="1" ref="AB236" ca="1">IF($X236="", "", _xlfn.LET(
    _xlpm.SheetName, AB$1,
    _xlpm.CurrentDate, $X236,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36" s="20" t="str" cm="1">
        <f t="array" aca="1" ref="AC236" ca="1">IF($X236="", "", _xlfn.LET(
    _xlpm.SheetName, AC$1,
    _xlpm.CurrentDate, $X236,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36" s="20" t="str" cm="1">
        <f t="array" aca="1" ref="AD236" ca="1">IF($X236="", "", _xlfn.LET(
    _xlpm.SheetName, AD$1,
    _xlpm.CurrentDate, $X236,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37" spans="24:30" x14ac:dyDescent="0.2">
      <c r="X237" s="9" t="str">
        <f t="shared" ca="1" si="3"/>
        <v/>
      </c>
      <c r="Y237" s="20" t="str" cm="1">
        <f t="array" aca="1" ref="Y237" ca="1">IF($X237="", "", _xlfn.LET(
    _xlpm.SheetName, Y$1,
    _xlpm.CurrentDate, $X237,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37" s="20" t="str" cm="1">
        <f t="array" aca="1" ref="Z237" ca="1">IF($X237="", "", _xlfn.LET(
    _xlpm.SheetName, Z$1,
    _xlpm.CurrentDate, $X237,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37" s="20" t="str" cm="1">
        <f t="array" aca="1" ref="AA237" ca="1">IF($X237="", "", _xlfn.LET(
    _xlpm.SheetName, AA$1,
    _xlpm.CurrentDate, $X237,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37" s="20" t="str" cm="1">
        <f t="array" aca="1" ref="AB237" ca="1">IF($X237="", "", _xlfn.LET(
    _xlpm.SheetName, AB$1,
    _xlpm.CurrentDate, $X237,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37" s="20" t="str" cm="1">
        <f t="array" aca="1" ref="AC237" ca="1">IF($X237="", "", _xlfn.LET(
    _xlpm.SheetName, AC$1,
    _xlpm.CurrentDate, $X237,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37" s="20" t="str" cm="1">
        <f t="array" aca="1" ref="AD237" ca="1">IF($X237="", "", _xlfn.LET(
    _xlpm.SheetName, AD$1,
    _xlpm.CurrentDate, $X237,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38" spans="24:30" x14ac:dyDescent="0.2">
      <c r="X238" s="9" t="str">
        <f t="shared" ca="1" si="3"/>
        <v/>
      </c>
      <c r="Y238" s="20" t="str" cm="1">
        <f t="array" aca="1" ref="Y238" ca="1">IF($X238="", "", _xlfn.LET(
    _xlpm.SheetName, Y$1,
    _xlpm.CurrentDate, $X238,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38" s="20" t="str" cm="1">
        <f t="array" aca="1" ref="Z238" ca="1">IF($X238="", "", _xlfn.LET(
    _xlpm.SheetName, Z$1,
    _xlpm.CurrentDate, $X238,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38" s="20" t="str" cm="1">
        <f t="array" aca="1" ref="AA238" ca="1">IF($X238="", "", _xlfn.LET(
    _xlpm.SheetName, AA$1,
    _xlpm.CurrentDate, $X238,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38" s="20" t="str" cm="1">
        <f t="array" aca="1" ref="AB238" ca="1">IF($X238="", "", _xlfn.LET(
    _xlpm.SheetName, AB$1,
    _xlpm.CurrentDate, $X238,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38" s="20" t="str" cm="1">
        <f t="array" aca="1" ref="AC238" ca="1">IF($X238="", "", _xlfn.LET(
    _xlpm.SheetName, AC$1,
    _xlpm.CurrentDate, $X238,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38" s="20" t="str" cm="1">
        <f t="array" aca="1" ref="AD238" ca="1">IF($X238="", "", _xlfn.LET(
    _xlpm.SheetName, AD$1,
    _xlpm.CurrentDate, $X238,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39" spans="24:30" x14ac:dyDescent="0.2">
      <c r="X239" s="9" t="str">
        <f t="shared" ca="1" si="3"/>
        <v/>
      </c>
      <c r="Y239" s="20" t="str" cm="1">
        <f t="array" aca="1" ref="Y239" ca="1">IF($X239="", "", _xlfn.LET(
    _xlpm.SheetName, Y$1,
    _xlpm.CurrentDate, $X239,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39" s="20" t="str" cm="1">
        <f t="array" aca="1" ref="Z239" ca="1">IF($X239="", "", _xlfn.LET(
    _xlpm.SheetName, Z$1,
    _xlpm.CurrentDate, $X239,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39" s="20" t="str" cm="1">
        <f t="array" aca="1" ref="AA239" ca="1">IF($X239="", "", _xlfn.LET(
    _xlpm.SheetName, AA$1,
    _xlpm.CurrentDate, $X239,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39" s="20" t="str" cm="1">
        <f t="array" aca="1" ref="AB239" ca="1">IF($X239="", "", _xlfn.LET(
    _xlpm.SheetName, AB$1,
    _xlpm.CurrentDate, $X239,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39" s="20" t="str" cm="1">
        <f t="array" aca="1" ref="AC239" ca="1">IF($X239="", "", _xlfn.LET(
    _xlpm.SheetName, AC$1,
    _xlpm.CurrentDate, $X239,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39" s="20" t="str" cm="1">
        <f t="array" aca="1" ref="AD239" ca="1">IF($X239="", "", _xlfn.LET(
    _xlpm.SheetName, AD$1,
    _xlpm.CurrentDate, $X239,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40" spans="24:30" x14ac:dyDescent="0.2">
      <c r="X240" s="9" t="str">
        <f t="shared" ca="1" si="3"/>
        <v/>
      </c>
      <c r="Y240" s="20" t="str" cm="1">
        <f t="array" aca="1" ref="Y240" ca="1">IF($X240="", "", _xlfn.LET(
    _xlpm.SheetName, Y$1,
    _xlpm.CurrentDate, $X240,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40" s="20" t="str" cm="1">
        <f t="array" aca="1" ref="Z240" ca="1">IF($X240="", "", _xlfn.LET(
    _xlpm.SheetName, Z$1,
    _xlpm.CurrentDate, $X240,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40" s="20" t="str" cm="1">
        <f t="array" aca="1" ref="AA240" ca="1">IF($X240="", "", _xlfn.LET(
    _xlpm.SheetName, AA$1,
    _xlpm.CurrentDate, $X240,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40" s="20" t="str" cm="1">
        <f t="array" aca="1" ref="AB240" ca="1">IF($X240="", "", _xlfn.LET(
    _xlpm.SheetName, AB$1,
    _xlpm.CurrentDate, $X240,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40" s="20" t="str" cm="1">
        <f t="array" aca="1" ref="AC240" ca="1">IF($X240="", "", _xlfn.LET(
    _xlpm.SheetName, AC$1,
    _xlpm.CurrentDate, $X240,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40" s="20" t="str" cm="1">
        <f t="array" aca="1" ref="AD240" ca="1">IF($X240="", "", _xlfn.LET(
    _xlpm.SheetName, AD$1,
    _xlpm.CurrentDate, $X240,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41" spans="24:30" x14ac:dyDescent="0.2">
      <c r="X241" s="9" t="str">
        <f t="shared" ca="1" si="3"/>
        <v/>
      </c>
      <c r="Y241" s="20" t="str" cm="1">
        <f t="array" aca="1" ref="Y241" ca="1">IF($X241="", "", _xlfn.LET(
    _xlpm.SheetName, Y$1,
    _xlpm.CurrentDate, $X241,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41" s="20" t="str" cm="1">
        <f t="array" aca="1" ref="Z241" ca="1">IF($X241="", "", _xlfn.LET(
    _xlpm.SheetName, Z$1,
    _xlpm.CurrentDate, $X241,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41" s="20" t="str" cm="1">
        <f t="array" aca="1" ref="AA241" ca="1">IF($X241="", "", _xlfn.LET(
    _xlpm.SheetName, AA$1,
    _xlpm.CurrentDate, $X241,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41" s="20" t="str" cm="1">
        <f t="array" aca="1" ref="AB241" ca="1">IF($X241="", "", _xlfn.LET(
    _xlpm.SheetName, AB$1,
    _xlpm.CurrentDate, $X241,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41" s="20" t="str" cm="1">
        <f t="array" aca="1" ref="AC241" ca="1">IF($X241="", "", _xlfn.LET(
    _xlpm.SheetName, AC$1,
    _xlpm.CurrentDate, $X241,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41" s="20" t="str" cm="1">
        <f t="array" aca="1" ref="AD241" ca="1">IF($X241="", "", _xlfn.LET(
    _xlpm.SheetName, AD$1,
    _xlpm.CurrentDate, $X241,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42" spans="24:30" x14ac:dyDescent="0.2">
      <c r="X242" s="9" t="str">
        <f t="shared" ca="1" si="3"/>
        <v/>
      </c>
      <c r="Y242" s="20" t="str" cm="1">
        <f t="array" aca="1" ref="Y242" ca="1">IF($X242="", "", _xlfn.LET(
    _xlpm.SheetName, Y$1,
    _xlpm.CurrentDate, $X242,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42" s="20" t="str" cm="1">
        <f t="array" aca="1" ref="Z242" ca="1">IF($X242="", "", _xlfn.LET(
    _xlpm.SheetName, Z$1,
    _xlpm.CurrentDate, $X242,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42" s="20" t="str" cm="1">
        <f t="array" aca="1" ref="AA242" ca="1">IF($X242="", "", _xlfn.LET(
    _xlpm.SheetName, AA$1,
    _xlpm.CurrentDate, $X242,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42" s="20" t="str" cm="1">
        <f t="array" aca="1" ref="AB242" ca="1">IF($X242="", "", _xlfn.LET(
    _xlpm.SheetName, AB$1,
    _xlpm.CurrentDate, $X242,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42" s="20" t="str" cm="1">
        <f t="array" aca="1" ref="AC242" ca="1">IF($X242="", "", _xlfn.LET(
    _xlpm.SheetName, AC$1,
    _xlpm.CurrentDate, $X242,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42" s="20" t="str" cm="1">
        <f t="array" aca="1" ref="AD242" ca="1">IF($X242="", "", _xlfn.LET(
    _xlpm.SheetName, AD$1,
    _xlpm.CurrentDate, $X242,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43" spans="24:30" x14ac:dyDescent="0.2">
      <c r="X243" s="9" t="str">
        <f t="shared" ca="1" si="3"/>
        <v/>
      </c>
      <c r="Y243" s="20" t="str" cm="1">
        <f t="array" aca="1" ref="Y243" ca="1">IF($X243="", "", _xlfn.LET(
    _xlpm.SheetName, Y$1,
    _xlpm.CurrentDate, $X243,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43" s="20" t="str" cm="1">
        <f t="array" aca="1" ref="Z243" ca="1">IF($X243="", "", _xlfn.LET(
    _xlpm.SheetName, Z$1,
    _xlpm.CurrentDate, $X243,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43" s="20" t="str" cm="1">
        <f t="array" aca="1" ref="AA243" ca="1">IF($X243="", "", _xlfn.LET(
    _xlpm.SheetName, AA$1,
    _xlpm.CurrentDate, $X243,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43" s="20" t="str" cm="1">
        <f t="array" aca="1" ref="AB243" ca="1">IF($X243="", "", _xlfn.LET(
    _xlpm.SheetName, AB$1,
    _xlpm.CurrentDate, $X243,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43" s="20" t="str" cm="1">
        <f t="array" aca="1" ref="AC243" ca="1">IF($X243="", "", _xlfn.LET(
    _xlpm.SheetName, AC$1,
    _xlpm.CurrentDate, $X243,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43" s="20" t="str" cm="1">
        <f t="array" aca="1" ref="AD243" ca="1">IF($X243="", "", _xlfn.LET(
    _xlpm.SheetName, AD$1,
    _xlpm.CurrentDate, $X243,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44" spans="24:30" x14ac:dyDescent="0.2">
      <c r="X244" s="9" t="str">
        <f t="shared" ca="1" si="3"/>
        <v/>
      </c>
      <c r="Y244" s="20" t="str" cm="1">
        <f t="array" aca="1" ref="Y244" ca="1">IF($X244="", "", _xlfn.LET(
    _xlpm.SheetName, Y$1,
    _xlpm.CurrentDate, $X244,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44" s="20" t="str" cm="1">
        <f t="array" aca="1" ref="Z244" ca="1">IF($X244="", "", _xlfn.LET(
    _xlpm.SheetName, Z$1,
    _xlpm.CurrentDate, $X244,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44" s="20" t="str" cm="1">
        <f t="array" aca="1" ref="AA244" ca="1">IF($X244="", "", _xlfn.LET(
    _xlpm.SheetName, AA$1,
    _xlpm.CurrentDate, $X244,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44" s="20" t="str" cm="1">
        <f t="array" aca="1" ref="AB244" ca="1">IF($X244="", "", _xlfn.LET(
    _xlpm.SheetName, AB$1,
    _xlpm.CurrentDate, $X244,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44" s="20" t="str" cm="1">
        <f t="array" aca="1" ref="AC244" ca="1">IF($X244="", "", _xlfn.LET(
    _xlpm.SheetName, AC$1,
    _xlpm.CurrentDate, $X244,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44" s="20" t="str" cm="1">
        <f t="array" aca="1" ref="AD244" ca="1">IF($X244="", "", _xlfn.LET(
    _xlpm.SheetName, AD$1,
    _xlpm.CurrentDate, $X244,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45" spans="24:30" x14ac:dyDescent="0.2">
      <c r="X245" s="9" t="str">
        <f t="shared" ca="1" si="3"/>
        <v/>
      </c>
      <c r="Y245" s="20" t="str" cm="1">
        <f t="array" aca="1" ref="Y245" ca="1">IF($X245="", "", _xlfn.LET(
    _xlpm.SheetName, Y$1,
    _xlpm.CurrentDate, $X245,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45" s="20" t="str" cm="1">
        <f t="array" aca="1" ref="Z245" ca="1">IF($X245="", "", _xlfn.LET(
    _xlpm.SheetName, Z$1,
    _xlpm.CurrentDate, $X245,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45" s="20" t="str" cm="1">
        <f t="array" aca="1" ref="AA245" ca="1">IF($X245="", "", _xlfn.LET(
    _xlpm.SheetName, AA$1,
    _xlpm.CurrentDate, $X245,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45" s="20" t="str" cm="1">
        <f t="array" aca="1" ref="AB245" ca="1">IF($X245="", "", _xlfn.LET(
    _xlpm.SheetName, AB$1,
    _xlpm.CurrentDate, $X245,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45" s="20" t="str" cm="1">
        <f t="array" aca="1" ref="AC245" ca="1">IF($X245="", "", _xlfn.LET(
    _xlpm.SheetName, AC$1,
    _xlpm.CurrentDate, $X245,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45" s="20" t="str" cm="1">
        <f t="array" aca="1" ref="AD245" ca="1">IF($X245="", "", _xlfn.LET(
    _xlpm.SheetName, AD$1,
    _xlpm.CurrentDate, $X245,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46" spans="24:30" x14ac:dyDescent="0.2">
      <c r="X246" s="9" t="str">
        <f t="shared" ca="1" si="3"/>
        <v/>
      </c>
      <c r="Y246" s="20" t="str" cm="1">
        <f t="array" aca="1" ref="Y246" ca="1">IF($X246="", "", _xlfn.LET(
    _xlpm.SheetName, Y$1,
    _xlpm.CurrentDate, $X246,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46" s="20" t="str" cm="1">
        <f t="array" aca="1" ref="Z246" ca="1">IF($X246="", "", _xlfn.LET(
    _xlpm.SheetName, Z$1,
    _xlpm.CurrentDate, $X246,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46" s="20" t="str" cm="1">
        <f t="array" aca="1" ref="AA246" ca="1">IF($X246="", "", _xlfn.LET(
    _xlpm.SheetName, AA$1,
    _xlpm.CurrentDate, $X246,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46" s="20" t="str" cm="1">
        <f t="array" aca="1" ref="AB246" ca="1">IF($X246="", "", _xlfn.LET(
    _xlpm.SheetName, AB$1,
    _xlpm.CurrentDate, $X246,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46" s="20" t="str" cm="1">
        <f t="array" aca="1" ref="AC246" ca="1">IF($X246="", "", _xlfn.LET(
    _xlpm.SheetName, AC$1,
    _xlpm.CurrentDate, $X246,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46" s="20" t="str" cm="1">
        <f t="array" aca="1" ref="AD246" ca="1">IF($X246="", "", _xlfn.LET(
    _xlpm.SheetName, AD$1,
    _xlpm.CurrentDate, $X246,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47" spans="24:30" x14ac:dyDescent="0.2">
      <c r="X247" s="9" t="str">
        <f t="shared" ca="1" si="3"/>
        <v/>
      </c>
      <c r="Y247" s="20" t="str" cm="1">
        <f t="array" aca="1" ref="Y247" ca="1">IF($X247="", "", _xlfn.LET(
    _xlpm.SheetName, Y$1,
    _xlpm.CurrentDate, $X247,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47" s="20" t="str" cm="1">
        <f t="array" aca="1" ref="Z247" ca="1">IF($X247="", "", _xlfn.LET(
    _xlpm.SheetName, Z$1,
    _xlpm.CurrentDate, $X247,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47" s="20" t="str" cm="1">
        <f t="array" aca="1" ref="AA247" ca="1">IF($X247="", "", _xlfn.LET(
    _xlpm.SheetName, AA$1,
    _xlpm.CurrentDate, $X247,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47" s="20" t="str" cm="1">
        <f t="array" aca="1" ref="AB247" ca="1">IF($X247="", "", _xlfn.LET(
    _xlpm.SheetName, AB$1,
    _xlpm.CurrentDate, $X247,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47" s="20" t="str" cm="1">
        <f t="array" aca="1" ref="AC247" ca="1">IF($X247="", "", _xlfn.LET(
    _xlpm.SheetName, AC$1,
    _xlpm.CurrentDate, $X247,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47" s="20" t="str" cm="1">
        <f t="array" aca="1" ref="AD247" ca="1">IF($X247="", "", _xlfn.LET(
    _xlpm.SheetName, AD$1,
    _xlpm.CurrentDate, $X247,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48" spans="24:30" x14ac:dyDescent="0.2">
      <c r="X248" s="9" t="str">
        <f t="shared" ca="1" si="3"/>
        <v/>
      </c>
      <c r="Y248" s="20" t="str" cm="1">
        <f t="array" aca="1" ref="Y248" ca="1">IF($X248="", "", _xlfn.LET(
    _xlpm.SheetName, Y$1,
    _xlpm.CurrentDate, $X248,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48" s="20" t="str" cm="1">
        <f t="array" aca="1" ref="Z248" ca="1">IF($X248="", "", _xlfn.LET(
    _xlpm.SheetName, Z$1,
    _xlpm.CurrentDate, $X248,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48" s="20" t="str" cm="1">
        <f t="array" aca="1" ref="AA248" ca="1">IF($X248="", "", _xlfn.LET(
    _xlpm.SheetName, AA$1,
    _xlpm.CurrentDate, $X248,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48" s="20" t="str" cm="1">
        <f t="array" aca="1" ref="AB248" ca="1">IF($X248="", "", _xlfn.LET(
    _xlpm.SheetName, AB$1,
    _xlpm.CurrentDate, $X248,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48" s="20" t="str" cm="1">
        <f t="array" aca="1" ref="AC248" ca="1">IF($X248="", "", _xlfn.LET(
    _xlpm.SheetName, AC$1,
    _xlpm.CurrentDate, $X248,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48" s="20" t="str" cm="1">
        <f t="array" aca="1" ref="AD248" ca="1">IF($X248="", "", _xlfn.LET(
    _xlpm.SheetName, AD$1,
    _xlpm.CurrentDate, $X248,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49" spans="24:30" x14ac:dyDescent="0.2">
      <c r="X249" s="9" t="str">
        <f t="shared" ca="1" si="3"/>
        <v/>
      </c>
      <c r="Y249" s="20" t="str" cm="1">
        <f t="array" aca="1" ref="Y249" ca="1">IF($X249="", "", _xlfn.LET(
    _xlpm.SheetName, Y$1,
    _xlpm.CurrentDate, $X249,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49" s="20" t="str" cm="1">
        <f t="array" aca="1" ref="Z249" ca="1">IF($X249="", "", _xlfn.LET(
    _xlpm.SheetName, Z$1,
    _xlpm.CurrentDate, $X249,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49" s="20" t="str" cm="1">
        <f t="array" aca="1" ref="AA249" ca="1">IF($X249="", "", _xlfn.LET(
    _xlpm.SheetName, AA$1,
    _xlpm.CurrentDate, $X249,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49" s="20" t="str" cm="1">
        <f t="array" aca="1" ref="AB249" ca="1">IF($X249="", "", _xlfn.LET(
    _xlpm.SheetName, AB$1,
    _xlpm.CurrentDate, $X249,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49" s="20" t="str" cm="1">
        <f t="array" aca="1" ref="AC249" ca="1">IF($X249="", "", _xlfn.LET(
    _xlpm.SheetName, AC$1,
    _xlpm.CurrentDate, $X249,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49" s="20" t="str" cm="1">
        <f t="array" aca="1" ref="AD249" ca="1">IF($X249="", "", _xlfn.LET(
    _xlpm.SheetName, AD$1,
    _xlpm.CurrentDate, $X249,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50" spans="24:30" x14ac:dyDescent="0.2">
      <c r="X250" s="9" t="str">
        <f t="shared" ca="1" si="3"/>
        <v/>
      </c>
      <c r="Y250" s="20" t="str" cm="1">
        <f t="array" aca="1" ref="Y250" ca="1">IF($X250="", "", _xlfn.LET(
    _xlpm.SheetName, Y$1,
    _xlpm.CurrentDate, $X250,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50" s="20" t="str" cm="1">
        <f t="array" aca="1" ref="Z250" ca="1">IF($X250="", "", _xlfn.LET(
    _xlpm.SheetName, Z$1,
    _xlpm.CurrentDate, $X250,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50" s="20" t="str" cm="1">
        <f t="array" aca="1" ref="AA250" ca="1">IF($X250="", "", _xlfn.LET(
    _xlpm.SheetName, AA$1,
    _xlpm.CurrentDate, $X250,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50" s="20" t="str" cm="1">
        <f t="array" aca="1" ref="AB250" ca="1">IF($X250="", "", _xlfn.LET(
    _xlpm.SheetName, AB$1,
    _xlpm.CurrentDate, $X250,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50" s="20" t="str" cm="1">
        <f t="array" aca="1" ref="AC250" ca="1">IF($X250="", "", _xlfn.LET(
    _xlpm.SheetName, AC$1,
    _xlpm.CurrentDate, $X250,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50" s="20" t="str" cm="1">
        <f t="array" aca="1" ref="AD250" ca="1">IF($X250="", "", _xlfn.LET(
    _xlpm.SheetName, AD$1,
    _xlpm.CurrentDate, $X250,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51" spans="24:30" x14ac:dyDescent="0.2">
      <c r="X251" s="9" t="str">
        <f t="shared" ca="1" si="3"/>
        <v/>
      </c>
      <c r="Y251" s="20" t="str" cm="1">
        <f t="array" aca="1" ref="Y251" ca="1">IF($X251="", "", _xlfn.LET(
    _xlpm.SheetName, Y$1,
    _xlpm.CurrentDate, $X251,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51" s="20" t="str" cm="1">
        <f t="array" aca="1" ref="Z251" ca="1">IF($X251="", "", _xlfn.LET(
    _xlpm.SheetName, Z$1,
    _xlpm.CurrentDate, $X251,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51" s="20" t="str" cm="1">
        <f t="array" aca="1" ref="AA251" ca="1">IF($X251="", "", _xlfn.LET(
    _xlpm.SheetName, AA$1,
    _xlpm.CurrentDate, $X251,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51" s="20" t="str" cm="1">
        <f t="array" aca="1" ref="AB251" ca="1">IF($X251="", "", _xlfn.LET(
    _xlpm.SheetName, AB$1,
    _xlpm.CurrentDate, $X251,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51" s="20" t="str" cm="1">
        <f t="array" aca="1" ref="AC251" ca="1">IF($X251="", "", _xlfn.LET(
    _xlpm.SheetName, AC$1,
    _xlpm.CurrentDate, $X251,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51" s="20" t="str" cm="1">
        <f t="array" aca="1" ref="AD251" ca="1">IF($X251="", "", _xlfn.LET(
    _xlpm.SheetName, AD$1,
    _xlpm.CurrentDate, $X251,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52" spans="24:30" x14ac:dyDescent="0.2">
      <c r="X252" s="9" t="str">
        <f t="shared" ca="1" si="3"/>
        <v/>
      </c>
      <c r="Y252" s="20" t="str" cm="1">
        <f t="array" aca="1" ref="Y252" ca="1">IF($X252="", "", _xlfn.LET(
    _xlpm.SheetName, Y$1,
    _xlpm.CurrentDate, $X252,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52" s="20" t="str" cm="1">
        <f t="array" aca="1" ref="Z252" ca="1">IF($X252="", "", _xlfn.LET(
    _xlpm.SheetName, Z$1,
    _xlpm.CurrentDate, $X252,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52" s="20" t="str" cm="1">
        <f t="array" aca="1" ref="AA252" ca="1">IF($X252="", "", _xlfn.LET(
    _xlpm.SheetName, AA$1,
    _xlpm.CurrentDate, $X252,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52" s="20" t="str" cm="1">
        <f t="array" aca="1" ref="AB252" ca="1">IF($X252="", "", _xlfn.LET(
    _xlpm.SheetName, AB$1,
    _xlpm.CurrentDate, $X252,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52" s="20" t="str" cm="1">
        <f t="array" aca="1" ref="AC252" ca="1">IF($X252="", "", _xlfn.LET(
    _xlpm.SheetName, AC$1,
    _xlpm.CurrentDate, $X252,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52" s="20" t="str" cm="1">
        <f t="array" aca="1" ref="AD252" ca="1">IF($X252="", "", _xlfn.LET(
    _xlpm.SheetName, AD$1,
    _xlpm.CurrentDate, $X252,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53" spans="24:30" x14ac:dyDescent="0.2">
      <c r="X253" s="9" t="str">
        <f t="shared" ca="1" si="3"/>
        <v/>
      </c>
      <c r="Y253" s="20" t="str" cm="1">
        <f t="array" aca="1" ref="Y253" ca="1">IF($X253="", "", _xlfn.LET(
    _xlpm.SheetName, Y$1,
    _xlpm.CurrentDate, $X253,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53" s="20" t="str" cm="1">
        <f t="array" aca="1" ref="Z253" ca="1">IF($X253="", "", _xlfn.LET(
    _xlpm.SheetName, Z$1,
    _xlpm.CurrentDate, $X253,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53" s="20" t="str" cm="1">
        <f t="array" aca="1" ref="AA253" ca="1">IF($X253="", "", _xlfn.LET(
    _xlpm.SheetName, AA$1,
    _xlpm.CurrentDate, $X253,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53" s="20" t="str" cm="1">
        <f t="array" aca="1" ref="AB253" ca="1">IF($X253="", "", _xlfn.LET(
    _xlpm.SheetName, AB$1,
    _xlpm.CurrentDate, $X253,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53" s="20" t="str" cm="1">
        <f t="array" aca="1" ref="AC253" ca="1">IF($X253="", "", _xlfn.LET(
    _xlpm.SheetName, AC$1,
    _xlpm.CurrentDate, $X253,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53" s="20" t="str" cm="1">
        <f t="array" aca="1" ref="AD253" ca="1">IF($X253="", "", _xlfn.LET(
    _xlpm.SheetName, AD$1,
    _xlpm.CurrentDate, $X253,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54" spans="24:30" x14ac:dyDescent="0.2">
      <c r="X254" s="9" t="str">
        <f t="shared" ca="1" si="3"/>
        <v/>
      </c>
      <c r="Y254" s="20" t="str" cm="1">
        <f t="array" aca="1" ref="Y254" ca="1">IF($X254="", "", _xlfn.LET(
    _xlpm.SheetName, Y$1,
    _xlpm.CurrentDate, $X254,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54" s="20" t="str" cm="1">
        <f t="array" aca="1" ref="Z254" ca="1">IF($X254="", "", _xlfn.LET(
    _xlpm.SheetName, Z$1,
    _xlpm.CurrentDate, $X254,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54" s="20" t="str" cm="1">
        <f t="array" aca="1" ref="AA254" ca="1">IF($X254="", "", _xlfn.LET(
    _xlpm.SheetName, AA$1,
    _xlpm.CurrentDate, $X254,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54" s="20" t="str" cm="1">
        <f t="array" aca="1" ref="AB254" ca="1">IF($X254="", "", _xlfn.LET(
    _xlpm.SheetName, AB$1,
    _xlpm.CurrentDate, $X254,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54" s="20" t="str" cm="1">
        <f t="array" aca="1" ref="AC254" ca="1">IF($X254="", "", _xlfn.LET(
    _xlpm.SheetName, AC$1,
    _xlpm.CurrentDate, $X254,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54" s="20" t="str" cm="1">
        <f t="array" aca="1" ref="AD254" ca="1">IF($X254="", "", _xlfn.LET(
    _xlpm.SheetName, AD$1,
    _xlpm.CurrentDate, $X254,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55" spans="24:30" x14ac:dyDescent="0.2">
      <c r="X255" s="9" t="str">
        <f t="shared" ca="1" si="3"/>
        <v/>
      </c>
      <c r="Y255" s="20" t="str" cm="1">
        <f t="array" aca="1" ref="Y255" ca="1">IF($X255="", "", _xlfn.LET(
    _xlpm.SheetName, Y$1,
    _xlpm.CurrentDate, $X255,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55" s="20" t="str" cm="1">
        <f t="array" aca="1" ref="Z255" ca="1">IF($X255="", "", _xlfn.LET(
    _xlpm.SheetName, Z$1,
    _xlpm.CurrentDate, $X255,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55" s="20" t="str" cm="1">
        <f t="array" aca="1" ref="AA255" ca="1">IF($X255="", "", _xlfn.LET(
    _xlpm.SheetName, AA$1,
    _xlpm.CurrentDate, $X255,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55" s="20" t="str" cm="1">
        <f t="array" aca="1" ref="AB255" ca="1">IF($X255="", "", _xlfn.LET(
    _xlpm.SheetName, AB$1,
    _xlpm.CurrentDate, $X255,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55" s="20" t="str" cm="1">
        <f t="array" aca="1" ref="AC255" ca="1">IF($X255="", "", _xlfn.LET(
    _xlpm.SheetName, AC$1,
    _xlpm.CurrentDate, $X255,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55" s="20" t="str" cm="1">
        <f t="array" aca="1" ref="AD255" ca="1">IF($X255="", "", _xlfn.LET(
    _xlpm.SheetName, AD$1,
    _xlpm.CurrentDate, $X255,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56" spans="24:30" x14ac:dyDescent="0.2">
      <c r="X256" s="9" t="str">
        <f t="shared" ca="1" si="3"/>
        <v/>
      </c>
      <c r="Y256" s="20" t="str" cm="1">
        <f t="array" aca="1" ref="Y256" ca="1">IF($X256="", "", _xlfn.LET(
    _xlpm.SheetName, Y$1,
    _xlpm.CurrentDate, $X256,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56" s="20" t="str" cm="1">
        <f t="array" aca="1" ref="Z256" ca="1">IF($X256="", "", _xlfn.LET(
    _xlpm.SheetName, Z$1,
    _xlpm.CurrentDate, $X256,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56" s="20" t="str" cm="1">
        <f t="array" aca="1" ref="AA256" ca="1">IF($X256="", "", _xlfn.LET(
    _xlpm.SheetName, AA$1,
    _xlpm.CurrentDate, $X256,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56" s="20" t="str" cm="1">
        <f t="array" aca="1" ref="AB256" ca="1">IF($X256="", "", _xlfn.LET(
    _xlpm.SheetName, AB$1,
    _xlpm.CurrentDate, $X256,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56" s="20" t="str" cm="1">
        <f t="array" aca="1" ref="AC256" ca="1">IF($X256="", "", _xlfn.LET(
    _xlpm.SheetName, AC$1,
    _xlpm.CurrentDate, $X256,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56" s="20" t="str" cm="1">
        <f t="array" aca="1" ref="AD256" ca="1">IF($X256="", "", _xlfn.LET(
    _xlpm.SheetName, AD$1,
    _xlpm.CurrentDate, $X256,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57" spans="24:30" x14ac:dyDescent="0.2">
      <c r="X257" s="9" t="str">
        <f t="shared" ca="1" si="3"/>
        <v/>
      </c>
      <c r="Y257" s="20" t="str" cm="1">
        <f t="array" aca="1" ref="Y257" ca="1">IF($X257="", "", _xlfn.LET(
    _xlpm.SheetName, Y$1,
    _xlpm.CurrentDate, $X257,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57" s="20" t="str" cm="1">
        <f t="array" aca="1" ref="Z257" ca="1">IF($X257="", "", _xlfn.LET(
    _xlpm.SheetName, Z$1,
    _xlpm.CurrentDate, $X257,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57" s="20" t="str" cm="1">
        <f t="array" aca="1" ref="AA257" ca="1">IF($X257="", "", _xlfn.LET(
    _xlpm.SheetName, AA$1,
    _xlpm.CurrentDate, $X257,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57" s="20" t="str" cm="1">
        <f t="array" aca="1" ref="AB257" ca="1">IF($X257="", "", _xlfn.LET(
    _xlpm.SheetName, AB$1,
    _xlpm.CurrentDate, $X257,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57" s="20" t="str" cm="1">
        <f t="array" aca="1" ref="AC257" ca="1">IF($X257="", "", _xlfn.LET(
    _xlpm.SheetName, AC$1,
    _xlpm.CurrentDate, $X257,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57" s="20" t="str" cm="1">
        <f t="array" aca="1" ref="AD257" ca="1">IF($X257="", "", _xlfn.LET(
    _xlpm.SheetName, AD$1,
    _xlpm.CurrentDate, $X257,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58" spans="24:30" x14ac:dyDescent="0.2">
      <c r="X258" s="9" t="str">
        <f t="shared" ca="1" si="3"/>
        <v/>
      </c>
      <c r="Y258" s="20" t="str" cm="1">
        <f t="array" aca="1" ref="Y258" ca="1">IF($X258="", "", _xlfn.LET(
    _xlpm.SheetName, Y$1,
    _xlpm.CurrentDate, $X258,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58" s="20" t="str" cm="1">
        <f t="array" aca="1" ref="Z258" ca="1">IF($X258="", "", _xlfn.LET(
    _xlpm.SheetName, Z$1,
    _xlpm.CurrentDate, $X258,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58" s="20" t="str" cm="1">
        <f t="array" aca="1" ref="AA258" ca="1">IF($X258="", "", _xlfn.LET(
    _xlpm.SheetName, AA$1,
    _xlpm.CurrentDate, $X258,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58" s="20" t="str" cm="1">
        <f t="array" aca="1" ref="AB258" ca="1">IF($X258="", "", _xlfn.LET(
    _xlpm.SheetName, AB$1,
    _xlpm.CurrentDate, $X258,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58" s="20" t="str" cm="1">
        <f t="array" aca="1" ref="AC258" ca="1">IF($X258="", "", _xlfn.LET(
    _xlpm.SheetName, AC$1,
    _xlpm.CurrentDate, $X258,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58" s="20" t="str" cm="1">
        <f t="array" aca="1" ref="AD258" ca="1">IF($X258="", "", _xlfn.LET(
    _xlpm.SheetName, AD$1,
    _xlpm.CurrentDate, $X258,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59" spans="24:30" x14ac:dyDescent="0.2">
      <c r="X259" s="9" t="str">
        <f t="shared" ca="1" si="3"/>
        <v/>
      </c>
      <c r="Y259" s="20" t="str" cm="1">
        <f t="array" aca="1" ref="Y259" ca="1">IF($X259="", "", _xlfn.LET(
    _xlpm.SheetName, Y$1,
    _xlpm.CurrentDate, $X259,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59" s="20" t="str" cm="1">
        <f t="array" aca="1" ref="Z259" ca="1">IF($X259="", "", _xlfn.LET(
    _xlpm.SheetName, Z$1,
    _xlpm.CurrentDate, $X259,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59" s="20" t="str" cm="1">
        <f t="array" aca="1" ref="AA259" ca="1">IF($X259="", "", _xlfn.LET(
    _xlpm.SheetName, AA$1,
    _xlpm.CurrentDate, $X259,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59" s="20" t="str" cm="1">
        <f t="array" aca="1" ref="AB259" ca="1">IF($X259="", "", _xlfn.LET(
    _xlpm.SheetName, AB$1,
    _xlpm.CurrentDate, $X259,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59" s="20" t="str" cm="1">
        <f t="array" aca="1" ref="AC259" ca="1">IF($X259="", "", _xlfn.LET(
    _xlpm.SheetName, AC$1,
    _xlpm.CurrentDate, $X259,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59" s="20" t="str" cm="1">
        <f t="array" aca="1" ref="AD259" ca="1">IF($X259="", "", _xlfn.LET(
    _xlpm.SheetName, AD$1,
    _xlpm.CurrentDate, $X259,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60" spans="24:30" x14ac:dyDescent="0.2">
      <c r="X260" s="9" t="str">
        <f t="shared" ref="X260:X323" ca="1" si="4">IF(X259="", "", IF(X259 &gt;= TODAY(), "", X259+1))</f>
        <v/>
      </c>
      <c r="Y260" s="20" t="str" cm="1">
        <f t="array" aca="1" ref="Y260" ca="1">IF($X260="", "", _xlfn.LET(
    _xlpm.SheetName, Y$1,
    _xlpm.CurrentDate, $X260,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60" s="20" t="str" cm="1">
        <f t="array" aca="1" ref="Z260" ca="1">IF($X260="", "", _xlfn.LET(
    _xlpm.SheetName, Z$1,
    _xlpm.CurrentDate, $X260,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60" s="20" t="str" cm="1">
        <f t="array" aca="1" ref="AA260" ca="1">IF($X260="", "", _xlfn.LET(
    _xlpm.SheetName, AA$1,
    _xlpm.CurrentDate, $X260,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60" s="20" t="str" cm="1">
        <f t="array" aca="1" ref="AB260" ca="1">IF($X260="", "", _xlfn.LET(
    _xlpm.SheetName, AB$1,
    _xlpm.CurrentDate, $X260,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60" s="20" t="str" cm="1">
        <f t="array" aca="1" ref="AC260" ca="1">IF($X260="", "", _xlfn.LET(
    _xlpm.SheetName, AC$1,
    _xlpm.CurrentDate, $X260,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60" s="20" t="str" cm="1">
        <f t="array" aca="1" ref="AD260" ca="1">IF($X260="", "", _xlfn.LET(
    _xlpm.SheetName, AD$1,
    _xlpm.CurrentDate, $X260,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61" spans="24:30" x14ac:dyDescent="0.2">
      <c r="X261" s="9" t="str">
        <f t="shared" ca="1" si="4"/>
        <v/>
      </c>
      <c r="Y261" s="20" t="str" cm="1">
        <f t="array" aca="1" ref="Y261" ca="1">IF($X261="", "", _xlfn.LET(
    _xlpm.SheetName, Y$1,
    _xlpm.CurrentDate, $X261,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61" s="20" t="str" cm="1">
        <f t="array" aca="1" ref="Z261" ca="1">IF($X261="", "", _xlfn.LET(
    _xlpm.SheetName, Z$1,
    _xlpm.CurrentDate, $X261,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61" s="20" t="str" cm="1">
        <f t="array" aca="1" ref="AA261" ca="1">IF($X261="", "", _xlfn.LET(
    _xlpm.SheetName, AA$1,
    _xlpm.CurrentDate, $X261,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61" s="20" t="str" cm="1">
        <f t="array" aca="1" ref="AB261" ca="1">IF($X261="", "", _xlfn.LET(
    _xlpm.SheetName, AB$1,
    _xlpm.CurrentDate, $X261,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61" s="20" t="str" cm="1">
        <f t="array" aca="1" ref="AC261" ca="1">IF($X261="", "", _xlfn.LET(
    _xlpm.SheetName, AC$1,
    _xlpm.CurrentDate, $X261,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61" s="20" t="str" cm="1">
        <f t="array" aca="1" ref="AD261" ca="1">IF($X261="", "", _xlfn.LET(
    _xlpm.SheetName, AD$1,
    _xlpm.CurrentDate, $X261,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62" spans="24:30" x14ac:dyDescent="0.2">
      <c r="X262" s="9" t="str">
        <f t="shared" ca="1" si="4"/>
        <v/>
      </c>
      <c r="Y262" s="20" t="str" cm="1">
        <f t="array" aca="1" ref="Y262" ca="1">IF($X262="", "", _xlfn.LET(
    _xlpm.SheetName, Y$1,
    _xlpm.CurrentDate, $X262,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62" s="20" t="str" cm="1">
        <f t="array" aca="1" ref="Z262" ca="1">IF($X262="", "", _xlfn.LET(
    _xlpm.SheetName, Z$1,
    _xlpm.CurrentDate, $X262,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62" s="20" t="str" cm="1">
        <f t="array" aca="1" ref="AA262" ca="1">IF($X262="", "", _xlfn.LET(
    _xlpm.SheetName, AA$1,
    _xlpm.CurrentDate, $X262,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62" s="20" t="str" cm="1">
        <f t="array" aca="1" ref="AB262" ca="1">IF($X262="", "", _xlfn.LET(
    _xlpm.SheetName, AB$1,
    _xlpm.CurrentDate, $X262,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62" s="20" t="str" cm="1">
        <f t="array" aca="1" ref="AC262" ca="1">IF($X262="", "", _xlfn.LET(
    _xlpm.SheetName, AC$1,
    _xlpm.CurrentDate, $X262,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62" s="20" t="str" cm="1">
        <f t="array" aca="1" ref="AD262" ca="1">IF($X262="", "", _xlfn.LET(
    _xlpm.SheetName, AD$1,
    _xlpm.CurrentDate, $X262,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63" spans="24:30" x14ac:dyDescent="0.2">
      <c r="X263" s="9" t="str">
        <f t="shared" ca="1" si="4"/>
        <v/>
      </c>
      <c r="Y263" s="20" t="str" cm="1">
        <f t="array" aca="1" ref="Y263" ca="1">IF($X263="", "", _xlfn.LET(
    _xlpm.SheetName, Y$1,
    _xlpm.CurrentDate, $X263,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63" s="20" t="str" cm="1">
        <f t="array" aca="1" ref="Z263" ca="1">IF($X263="", "", _xlfn.LET(
    _xlpm.SheetName, Z$1,
    _xlpm.CurrentDate, $X263,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63" s="20" t="str" cm="1">
        <f t="array" aca="1" ref="AA263" ca="1">IF($X263="", "", _xlfn.LET(
    _xlpm.SheetName, AA$1,
    _xlpm.CurrentDate, $X263,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63" s="20" t="str" cm="1">
        <f t="array" aca="1" ref="AB263" ca="1">IF($X263="", "", _xlfn.LET(
    _xlpm.SheetName, AB$1,
    _xlpm.CurrentDate, $X263,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63" s="20" t="str" cm="1">
        <f t="array" aca="1" ref="AC263" ca="1">IF($X263="", "", _xlfn.LET(
    _xlpm.SheetName, AC$1,
    _xlpm.CurrentDate, $X263,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63" s="20" t="str" cm="1">
        <f t="array" aca="1" ref="AD263" ca="1">IF($X263="", "", _xlfn.LET(
    _xlpm.SheetName, AD$1,
    _xlpm.CurrentDate, $X263,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64" spans="24:30" x14ac:dyDescent="0.2">
      <c r="X264" s="9" t="str">
        <f t="shared" ca="1" si="4"/>
        <v/>
      </c>
      <c r="Y264" s="20" t="str" cm="1">
        <f t="array" aca="1" ref="Y264" ca="1">IF($X264="", "", _xlfn.LET(
    _xlpm.SheetName, Y$1,
    _xlpm.CurrentDate, $X264,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64" s="20" t="str" cm="1">
        <f t="array" aca="1" ref="Z264" ca="1">IF($X264="", "", _xlfn.LET(
    _xlpm.SheetName, Z$1,
    _xlpm.CurrentDate, $X264,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64" s="20" t="str" cm="1">
        <f t="array" aca="1" ref="AA264" ca="1">IF($X264="", "", _xlfn.LET(
    _xlpm.SheetName, AA$1,
    _xlpm.CurrentDate, $X264,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64" s="20" t="str" cm="1">
        <f t="array" aca="1" ref="AB264" ca="1">IF($X264="", "", _xlfn.LET(
    _xlpm.SheetName, AB$1,
    _xlpm.CurrentDate, $X264,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64" s="20" t="str" cm="1">
        <f t="array" aca="1" ref="AC264" ca="1">IF($X264="", "", _xlfn.LET(
    _xlpm.SheetName, AC$1,
    _xlpm.CurrentDate, $X264,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64" s="20" t="str" cm="1">
        <f t="array" aca="1" ref="AD264" ca="1">IF($X264="", "", _xlfn.LET(
    _xlpm.SheetName, AD$1,
    _xlpm.CurrentDate, $X264,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65" spans="24:30" x14ac:dyDescent="0.2">
      <c r="X265" s="9" t="str">
        <f t="shared" ca="1" si="4"/>
        <v/>
      </c>
      <c r="Y265" s="20" t="str" cm="1">
        <f t="array" aca="1" ref="Y265" ca="1">IF($X265="", "", _xlfn.LET(
    _xlpm.SheetName, Y$1,
    _xlpm.CurrentDate, $X265,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65" s="20" t="str" cm="1">
        <f t="array" aca="1" ref="Z265" ca="1">IF($X265="", "", _xlfn.LET(
    _xlpm.SheetName, Z$1,
    _xlpm.CurrentDate, $X265,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65" s="20" t="str" cm="1">
        <f t="array" aca="1" ref="AA265" ca="1">IF($X265="", "", _xlfn.LET(
    _xlpm.SheetName, AA$1,
    _xlpm.CurrentDate, $X265,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65" s="20" t="str" cm="1">
        <f t="array" aca="1" ref="AB265" ca="1">IF($X265="", "", _xlfn.LET(
    _xlpm.SheetName, AB$1,
    _xlpm.CurrentDate, $X265,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65" s="20" t="str" cm="1">
        <f t="array" aca="1" ref="AC265" ca="1">IF($X265="", "", _xlfn.LET(
    _xlpm.SheetName, AC$1,
    _xlpm.CurrentDate, $X265,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65" s="20" t="str" cm="1">
        <f t="array" aca="1" ref="AD265" ca="1">IF($X265="", "", _xlfn.LET(
    _xlpm.SheetName, AD$1,
    _xlpm.CurrentDate, $X265,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66" spans="24:30" x14ac:dyDescent="0.2">
      <c r="X266" s="9" t="str">
        <f t="shared" ca="1" si="4"/>
        <v/>
      </c>
      <c r="Y266" s="20" t="str" cm="1">
        <f t="array" aca="1" ref="Y266" ca="1">IF($X266="", "", _xlfn.LET(
    _xlpm.SheetName, Y$1,
    _xlpm.CurrentDate, $X266,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66" s="20" t="str" cm="1">
        <f t="array" aca="1" ref="Z266" ca="1">IF($X266="", "", _xlfn.LET(
    _xlpm.SheetName, Z$1,
    _xlpm.CurrentDate, $X266,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66" s="20" t="str" cm="1">
        <f t="array" aca="1" ref="AA266" ca="1">IF($X266="", "", _xlfn.LET(
    _xlpm.SheetName, AA$1,
    _xlpm.CurrentDate, $X266,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66" s="20" t="str" cm="1">
        <f t="array" aca="1" ref="AB266" ca="1">IF($X266="", "", _xlfn.LET(
    _xlpm.SheetName, AB$1,
    _xlpm.CurrentDate, $X266,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66" s="20" t="str" cm="1">
        <f t="array" aca="1" ref="AC266" ca="1">IF($X266="", "", _xlfn.LET(
    _xlpm.SheetName, AC$1,
    _xlpm.CurrentDate, $X266,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66" s="20" t="str" cm="1">
        <f t="array" aca="1" ref="AD266" ca="1">IF($X266="", "", _xlfn.LET(
    _xlpm.SheetName, AD$1,
    _xlpm.CurrentDate, $X266,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67" spans="24:30" x14ac:dyDescent="0.2">
      <c r="X267" s="9" t="str">
        <f t="shared" ca="1" si="4"/>
        <v/>
      </c>
      <c r="Y267" s="20" t="str" cm="1">
        <f t="array" aca="1" ref="Y267" ca="1">IF($X267="", "", _xlfn.LET(
    _xlpm.SheetName, Y$1,
    _xlpm.CurrentDate, $X267,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67" s="20" t="str" cm="1">
        <f t="array" aca="1" ref="Z267" ca="1">IF($X267="", "", _xlfn.LET(
    _xlpm.SheetName, Z$1,
    _xlpm.CurrentDate, $X267,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67" s="20" t="str" cm="1">
        <f t="array" aca="1" ref="AA267" ca="1">IF($X267="", "", _xlfn.LET(
    _xlpm.SheetName, AA$1,
    _xlpm.CurrentDate, $X267,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67" s="20" t="str" cm="1">
        <f t="array" aca="1" ref="AB267" ca="1">IF($X267="", "", _xlfn.LET(
    _xlpm.SheetName, AB$1,
    _xlpm.CurrentDate, $X267,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67" s="20" t="str" cm="1">
        <f t="array" aca="1" ref="AC267" ca="1">IF($X267="", "", _xlfn.LET(
    _xlpm.SheetName, AC$1,
    _xlpm.CurrentDate, $X267,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67" s="20" t="str" cm="1">
        <f t="array" aca="1" ref="AD267" ca="1">IF($X267="", "", _xlfn.LET(
    _xlpm.SheetName, AD$1,
    _xlpm.CurrentDate, $X267,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68" spans="24:30" x14ac:dyDescent="0.2">
      <c r="X268" s="9" t="str">
        <f t="shared" ca="1" si="4"/>
        <v/>
      </c>
      <c r="Y268" s="20" t="str" cm="1">
        <f t="array" aca="1" ref="Y268" ca="1">IF($X268="", "", _xlfn.LET(
    _xlpm.SheetName, Y$1,
    _xlpm.CurrentDate, $X268,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68" s="20" t="str" cm="1">
        <f t="array" aca="1" ref="Z268" ca="1">IF($X268="", "", _xlfn.LET(
    _xlpm.SheetName, Z$1,
    _xlpm.CurrentDate, $X268,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68" s="20" t="str" cm="1">
        <f t="array" aca="1" ref="AA268" ca="1">IF($X268="", "", _xlfn.LET(
    _xlpm.SheetName, AA$1,
    _xlpm.CurrentDate, $X268,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68" s="20" t="str" cm="1">
        <f t="array" aca="1" ref="AB268" ca="1">IF($X268="", "", _xlfn.LET(
    _xlpm.SheetName, AB$1,
    _xlpm.CurrentDate, $X268,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68" s="20" t="str" cm="1">
        <f t="array" aca="1" ref="AC268" ca="1">IF($X268="", "", _xlfn.LET(
    _xlpm.SheetName, AC$1,
    _xlpm.CurrentDate, $X268,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68" s="20" t="str" cm="1">
        <f t="array" aca="1" ref="AD268" ca="1">IF($X268="", "", _xlfn.LET(
    _xlpm.SheetName, AD$1,
    _xlpm.CurrentDate, $X268,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69" spans="24:30" x14ac:dyDescent="0.2">
      <c r="X269" s="9" t="str">
        <f t="shared" ca="1" si="4"/>
        <v/>
      </c>
      <c r="Y269" s="20" t="str" cm="1">
        <f t="array" aca="1" ref="Y269" ca="1">IF($X269="", "", _xlfn.LET(
    _xlpm.SheetName, Y$1,
    _xlpm.CurrentDate, $X269,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69" s="20" t="str" cm="1">
        <f t="array" aca="1" ref="Z269" ca="1">IF($X269="", "", _xlfn.LET(
    _xlpm.SheetName, Z$1,
    _xlpm.CurrentDate, $X269,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69" s="20" t="str" cm="1">
        <f t="array" aca="1" ref="AA269" ca="1">IF($X269="", "", _xlfn.LET(
    _xlpm.SheetName, AA$1,
    _xlpm.CurrentDate, $X269,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69" s="20" t="str" cm="1">
        <f t="array" aca="1" ref="AB269" ca="1">IF($X269="", "", _xlfn.LET(
    _xlpm.SheetName, AB$1,
    _xlpm.CurrentDate, $X269,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69" s="20" t="str" cm="1">
        <f t="array" aca="1" ref="AC269" ca="1">IF($X269="", "", _xlfn.LET(
    _xlpm.SheetName, AC$1,
    _xlpm.CurrentDate, $X269,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69" s="20" t="str" cm="1">
        <f t="array" aca="1" ref="AD269" ca="1">IF($X269="", "", _xlfn.LET(
    _xlpm.SheetName, AD$1,
    _xlpm.CurrentDate, $X269,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70" spans="24:30" x14ac:dyDescent="0.2">
      <c r="X270" s="9" t="str">
        <f t="shared" ca="1" si="4"/>
        <v/>
      </c>
      <c r="Y270" s="20" t="str" cm="1">
        <f t="array" aca="1" ref="Y270" ca="1">IF($X270="", "", _xlfn.LET(
    _xlpm.SheetName, Y$1,
    _xlpm.CurrentDate, $X270,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70" s="20" t="str" cm="1">
        <f t="array" aca="1" ref="Z270" ca="1">IF($X270="", "", _xlfn.LET(
    _xlpm.SheetName, Z$1,
    _xlpm.CurrentDate, $X270,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70" s="20" t="str" cm="1">
        <f t="array" aca="1" ref="AA270" ca="1">IF($X270="", "", _xlfn.LET(
    _xlpm.SheetName, AA$1,
    _xlpm.CurrentDate, $X270,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70" s="20" t="str" cm="1">
        <f t="array" aca="1" ref="AB270" ca="1">IF($X270="", "", _xlfn.LET(
    _xlpm.SheetName, AB$1,
    _xlpm.CurrentDate, $X270,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70" s="20" t="str" cm="1">
        <f t="array" aca="1" ref="AC270" ca="1">IF($X270="", "", _xlfn.LET(
    _xlpm.SheetName, AC$1,
    _xlpm.CurrentDate, $X270,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70" s="20" t="str" cm="1">
        <f t="array" aca="1" ref="AD270" ca="1">IF($X270="", "", _xlfn.LET(
    _xlpm.SheetName, AD$1,
    _xlpm.CurrentDate, $X270,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71" spans="24:30" x14ac:dyDescent="0.2">
      <c r="X271" s="9" t="str">
        <f t="shared" ca="1" si="4"/>
        <v/>
      </c>
      <c r="Y271" s="20" t="str" cm="1">
        <f t="array" aca="1" ref="Y271" ca="1">IF($X271="", "", _xlfn.LET(
    _xlpm.SheetName, Y$1,
    _xlpm.CurrentDate, $X271,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71" s="20" t="str" cm="1">
        <f t="array" aca="1" ref="Z271" ca="1">IF($X271="", "", _xlfn.LET(
    _xlpm.SheetName, Z$1,
    _xlpm.CurrentDate, $X271,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71" s="20" t="str" cm="1">
        <f t="array" aca="1" ref="AA271" ca="1">IF($X271="", "", _xlfn.LET(
    _xlpm.SheetName, AA$1,
    _xlpm.CurrentDate, $X271,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71" s="20" t="str" cm="1">
        <f t="array" aca="1" ref="AB271" ca="1">IF($X271="", "", _xlfn.LET(
    _xlpm.SheetName, AB$1,
    _xlpm.CurrentDate, $X271,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71" s="20" t="str" cm="1">
        <f t="array" aca="1" ref="AC271" ca="1">IF($X271="", "", _xlfn.LET(
    _xlpm.SheetName, AC$1,
    _xlpm.CurrentDate, $X271,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71" s="20" t="str" cm="1">
        <f t="array" aca="1" ref="AD271" ca="1">IF($X271="", "", _xlfn.LET(
    _xlpm.SheetName, AD$1,
    _xlpm.CurrentDate, $X271,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72" spans="24:30" x14ac:dyDescent="0.2">
      <c r="X272" s="9" t="str">
        <f t="shared" ca="1" si="4"/>
        <v/>
      </c>
      <c r="Y272" s="20" t="str" cm="1">
        <f t="array" aca="1" ref="Y272" ca="1">IF($X272="", "", _xlfn.LET(
    _xlpm.SheetName, Y$1,
    _xlpm.CurrentDate, $X272,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72" s="20" t="str" cm="1">
        <f t="array" aca="1" ref="Z272" ca="1">IF($X272="", "", _xlfn.LET(
    _xlpm.SheetName, Z$1,
    _xlpm.CurrentDate, $X272,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72" s="20" t="str" cm="1">
        <f t="array" aca="1" ref="AA272" ca="1">IF($X272="", "", _xlfn.LET(
    _xlpm.SheetName, AA$1,
    _xlpm.CurrentDate, $X272,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72" s="20" t="str" cm="1">
        <f t="array" aca="1" ref="AB272" ca="1">IF($X272="", "", _xlfn.LET(
    _xlpm.SheetName, AB$1,
    _xlpm.CurrentDate, $X272,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72" s="20" t="str" cm="1">
        <f t="array" aca="1" ref="AC272" ca="1">IF($X272="", "", _xlfn.LET(
    _xlpm.SheetName, AC$1,
    _xlpm.CurrentDate, $X272,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72" s="20" t="str" cm="1">
        <f t="array" aca="1" ref="AD272" ca="1">IF($X272="", "", _xlfn.LET(
    _xlpm.SheetName, AD$1,
    _xlpm.CurrentDate, $X272,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73" spans="24:30" x14ac:dyDescent="0.2">
      <c r="X273" s="9" t="str">
        <f t="shared" ca="1" si="4"/>
        <v/>
      </c>
      <c r="Y273" s="20" t="str" cm="1">
        <f t="array" aca="1" ref="Y273" ca="1">IF($X273="", "", _xlfn.LET(
    _xlpm.SheetName, Y$1,
    _xlpm.CurrentDate, $X273,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73" s="20" t="str" cm="1">
        <f t="array" aca="1" ref="Z273" ca="1">IF($X273="", "", _xlfn.LET(
    _xlpm.SheetName, Z$1,
    _xlpm.CurrentDate, $X273,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73" s="20" t="str" cm="1">
        <f t="array" aca="1" ref="AA273" ca="1">IF($X273="", "", _xlfn.LET(
    _xlpm.SheetName, AA$1,
    _xlpm.CurrentDate, $X273,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73" s="20" t="str" cm="1">
        <f t="array" aca="1" ref="AB273" ca="1">IF($X273="", "", _xlfn.LET(
    _xlpm.SheetName, AB$1,
    _xlpm.CurrentDate, $X273,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73" s="20" t="str" cm="1">
        <f t="array" aca="1" ref="AC273" ca="1">IF($X273="", "", _xlfn.LET(
    _xlpm.SheetName, AC$1,
    _xlpm.CurrentDate, $X273,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73" s="20" t="str" cm="1">
        <f t="array" aca="1" ref="AD273" ca="1">IF($X273="", "", _xlfn.LET(
    _xlpm.SheetName, AD$1,
    _xlpm.CurrentDate, $X273,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74" spans="24:30" x14ac:dyDescent="0.2">
      <c r="X274" s="9" t="str">
        <f t="shared" ca="1" si="4"/>
        <v/>
      </c>
      <c r="Y274" s="20" t="str" cm="1">
        <f t="array" aca="1" ref="Y274" ca="1">IF($X274="", "", _xlfn.LET(
    _xlpm.SheetName, Y$1,
    _xlpm.CurrentDate, $X274,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74" s="20" t="str" cm="1">
        <f t="array" aca="1" ref="Z274" ca="1">IF($X274="", "", _xlfn.LET(
    _xlpm.SheetName, Z$1,
    _xlpm.CurrentDate, $X274,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74" s="20" t="str" cm="1">
        <f t="array" aca="1" ref="AA274" ca="1">IF($X274="", "", _xlfn.LET(
    _xlpm.SheetName, AA$1,
    _xlpm.CurrentDate, $X274,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74" s="20" t="str" cm="1">
        <f t="array" aca="1" ref="AB274" ca="1">IF($X274="", "", _xlfn.LET(
    _xlpm.SheetName, AB$1,
    _xlpm.CurrentDate, $X274,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74" s="20" t="str" cm="1">
        <f t="array" aca="1" ref="AC274" ca="1">IF($X274="", "", _xlfn.LET(
    _xlpm.SheetName, AC$1,
    _xlpm.CurrentDate, $X274,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74" s="20" t="str" cm="1">
        <f t="array" aca="1" ref="AD274" ca="1">IF($X274="", "", _xlfn.LET(
    _xlpm.SheetName, AD$1,
    _xlpm.CurrentDate, $X274,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75" spans="24:30" x14ac:dyDescent="0.2">
      <c r="X275" s="9" t="str">
        <f t="shared" ca="1" si="4"/>
        <v/>
      </c>
      <c r="Y275" s="20" t="str" cm="1">
        <f t="array" aca="1" ref="Y275" ca="1">IF($X275="", "", _xlfn.LET(
    _xlpm.SheetName, Y$1,
    _xlpm.CurrentDate, $X275,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75" s="20" t="str" cm="1">
        <f t="array" aca="1" ref="Z275" ca="1">IF($X275="", "", _xlfn.LET(
    _xlpm.SheetName, Z$1,
    _xlpm.CurrentDate, $X275,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75" s="20" t="str" cm="1">
        <f t="array" aca="1" ref="AA275" ca="1">IF($X275="", "", _xlfn.LET(
    _xlpm.SheetName, AA$1,
    _xlpm.CurrentDate, $X275,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75" s="20" t="str" cm="1">
        <f t="array" aca="1" ref="AB275" ca="1">IF($X275="", "", _xlfn.LET(
    _xlpm.SheetName, AB$1,
    _xlpm.CurrentDate, $X275,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75" s="20" t="str" cm="1">
        <f t="array" aca="1" ref="AC275" ca="1">IF($X275="", "", _xlfn.LET(
    _xlpm.SheetName, AC$1,
    _xlpm.CurrentDate, $X275,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75" s="20" t="str" cm="1">
        <f t="array" aca="1" ref="AD275" ca="1">IF($X275="", "", _xlfn.LET(
    _xlpm.SheetName, AD$1,
    _xlpm.CurrentDate, $X275,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76" spans="24:30" x14ac:dyDescent="0.2">
      <c r="X276" s="9" t="str">
        <f t="shared" ca="1" si="4"/>
        <v/>
      </c>
      <c r="Y276" s="20" t="str" cm="1">
        <f t="array" aca="1" ref="Y276" ca="1">IF($X276="", "", _xlfn.LET(
    _xlpm.SheetName, Y$1,
    _xlpm.CurrentDate, $X276,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76" s="20" t="str" cm="1">
        <f t="array" aca="1" ref="Z276" ca="1">IF($X276="", "", _xlfn.LET(
    _xlpm.SheetName, Z$1,
    _xlpm.CurrentDate, $X276,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76" s="20" t="str" cm="1">
        <f t="array" aca="1" ref="AA276" ca="1">IF($X276="", "", _xlfn.LET(
    _xlpm.SheetName, AA$1,
    _xlpm.CurrentDate, $X276,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76" s="20" t="str" cm="1">
        <f t="array" aca="1" ref="AB276" ca="1">IF($X276="", "", _xlfn.LET(
    _xlpm.SheetName, AB$1,
    _xlpm.CurrentDate, $X276,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76" s="20" t="str" cm="1">
        <f t="array" aca="1" ref="AC276" ca="1">IF($X276="", "", _xlfn.LET(
    _xlpm.SheetName, AC$1,
    _xlpm.CurrentDate, $X276,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76" s="20" t="str" cm="1">
        <f t="array" aca="1" ref="AD276" ca="1">IF($X276="", "", _xlfn.LET(
    _xlpm.SheetName, AD$1,
    _xlpm.CurrentDate, $X276,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77" spans="24:30" x14ac:dyDescent="0.2">
      <c r="X277" s="9" t="str">
        <f t="shared" ca="1" si="4"/>
        <v/>
      </c>
      <c r="Y277" s="20" t="str" cm="1">
        <f t="array" aca="1" ref="Y277" ca="1">IF($X277="", "", _xlfn.LET(
    _xlpm.SheetName, Y$1,
    _xlpm.CurrentDate, $X277,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77" s="20" t="str" cm="1">
        <f t="array" aca="1" ref="Z277" ca="1">IF($X277="", "", _xlfn.LET(
    _xlpm.SheetName, Z$1,
    _xlpm.CurrentDate, $X277,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77" s="20" t="str" cm="1">
        <f t="array" aca="1" ref="AA277" ca="1">IF($X277="", "", _xlfn.LET(
    _xlpm.SheetName, AA$1,
    _xlpm.CurrentDate, $X277,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77" s="20" t="str" cm="1">
        <f t="array" aca="1" ref="AB277" ca="1">IF($X277="", "", _xlfn.LET(
    _xlpm.SheetName, AB$1,
    _xlpm.CurrentDate, $X277,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77" s="20" t="str" cm="1">
        <f t="array" aca="1" ref="AC277" ca="1">IF($X277="", "", _xlfn.LET(
    _xlpm.SheetName, AC$1,
    _xlpm.CurrentDate, $X277,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77" s="20" t="str" cm="1">
        <f t="array" aca="1" ref="AD277" ca="1">IF($X277="", "", _xlfn.LET(
    _xlpm.SheetName, AD$1,
    _xlpm.CurrentDate, $X277,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78" spans="24:30" x14ac:dyDescent="0.2">
      <c r="X278" s="9" t="str">
        <f t="shared" ca="1" si="4"/>
        <v/>
      </c>
      <c r="Y278" s="20" t="str" cm="1">
        <f t="array" aca="1" ref="Y278" ca="1">IF($X278="", "", _xlfn.LET(
    _xlpm.SheetName, Y$1,
    _xlpm.CurrentDate, $X278,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78" s="20" t="str" cm="1">
        <f t="array" aca="1" ref="Z278" ca="1">IF($X278="", "", _xlfn.LET(
    _xlpm.SheetName, Z$1,
    _xlpm.CurrentDate, $X278,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78" s="20" t="str" cm="1">
        <f t="array" aca="1" ref="AA278" ca="1">IF($X278="", "", _xlfn.LET(
    _xlpm.SheetName, AA$1,
    _xlpm.CurrentDate, $X278,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78" s="20" t="str" cm="1">
        <f t="array" aca="1" ref="AB278" ca="1">IF($X278="", "", _xlfn.LET(
    _xlpm.SheetName, AB$1,
    _xlpm.CurrentDate, $X278,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78" s="20" t="str" cm="1">
        <f t="array" aca="1" ref="AC278" ca="1">IF($X278="", "", _xlfn.LET(
    _xlpm.SheetName, AC$1,
    _xlpm.CurrentDate, $X278,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78" s="20" t="str" cm="1">
        <f t="array" aca="1" ref="AD278" ca="1">IF($X278="", "", _xlfn.LET(
    _xlpm.SheetName, AD$1,
    _xlpm.CurrentDate, $X278,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79" spans="24:30" x14ac:dyDescent="0.2">
      <c r="X279" s="9" t="str">
        <f t="shared" ca="1" si="4"/>
        <v/>
      </c>
      <c r="Y279" s="20" t="str" cm="1">
        <f t="array" aca="1" ref="Y279" ca="1">IF($X279="", "", _xlfn.LET(
    _xlpm.SheetName, Y$1,
    _xlpm.CurrentDate, $X279,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79" s="20" t="str" cm="1">
        <f t="array" aca="1" ref="Z279" ca="1">IF($X279="", "", _xlfn.LET(
    _xlpm.SheetName, Z$1,
    _xlpm.CurrentDate, $X279,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79" s="20" t="str" cm="1">
        <f t="array" aca="1" ref="AA279" ca="1">IF($X279="", "", _xlfn.LET(
    _xlpm.SheetName, AA$1,
    _xlpm.CurrentDate, $X279,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79" s="20" t="str" cm="1">
        <f t="array" aca="1" ref="AB279" ca="1">IF($X279="", "", _xlfn.LET(
    _xlpm.SheetName, AB$1,
    _xlpm.CurrentDate, $X279,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79" s="20" t="str" cm="1">
        <f t="array" aca="1" ref="AC279" ca="1">IF($X279="", "", _xlfn.LET(
    _xlpm.SheetName, AC$1,
    _xlpm.CurrentDate, $X279,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79" s="20" t="str" cm="1">
        <f t="array" aca="1" ref="AD279" ca="1">IF($X279="", "", _xlfn.LET(
    _xlpm.SheetName, AD$1,
    _xlpm.CurrentDate, $X279,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80" spans="24:30" x14ac:dyDescent="0.2">
      <c r="X280" s="9" t="str">
        <f t="shared" ca="1" si="4"/>
        <v/>
      </c>
      <c r="Y280" s="20" t="str" cm="1">
        <f t="array" aca="1" ref="Y280" ca="1">IF($X280="", "", _xlfn.LET(
    _xlpm.SheetName, Y$1,
    _xlpm.CurrentDate, $X280,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80" s="20" t="str" cm="1">
        <f t="array" aca="1" ref="Z280" ca="1">IF($X280="", "", _xlfn.LET(
    _xlpm.SheetName, Z$1,
    _xlpm.CurrentDate, $X280,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80" s="20" t="str" cm="1">
        <f t="array" aca="1" ref="AA280" ca="1">IF($X280="", "", _xlfn.LET(
    _xlpm.SheetName, AA$1,
    _xlpm.CurrentDate, $X280,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80" s="20" t="str" cm="1">
        <f t="array" aca="1" ref="AB280" ca="1">IF($X280="", "", _xlfn.LET(
    _xlpm.SheetName, AB$1,
    _xlpm.CurrentDate, $X280,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80" s="20" t="str" cm="1">
        <f t="array" aca="1" ref="AC280" ca="1">IF($X280="", "", _xlfn.LET(
    _xlpm.SheetName, AC$1,
    _xlpm.CurrentDate, $X280,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80" s="20" t="str" cm="1">
        <f t="array" aca="1" ref="AD280" ca="1">IF($X280="", "", _xlfn.LET(
    _xlpm.SheetName, AD$1,
    _xlpm.CurrentDate, $X280,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81" spans="24:30" x14ac:dyDescent="0.2">
      <c r="X281" s="9" t="str">
        <f t="shared" ca="1" si="4"/>
        <v/>
      </c>
      <c r="Y281" s="20" t="str" cm="1">
        <f t="array" aca="1" ref="Y281" ca="1">IF($X281="", "", _xlfn.LET(
    _xlpm.SheetName, Y$1,
    _xlpm.CurrentDate, $X281,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81" s="20" t="str" cm="1">
        <f t="array" aca="1" ref="Z281" ca="1">IF($X281="", "", _xlfn.LET(
    _xlpm.SheetName, Z$1,
    _xlpm.CurrentDate, $X281,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81" s="20" t="str" cm="1">
        <f t="array" aca="1" ref="AA281" ca="1">IF($X281="", "", _xlfn.LET(
    _xlpm.SheetName, AA$1,
    _xlpm.CurrentDate, $X281,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81" s="20" t="str" cm="1">
        <f t="array" aca="1" ref="AB281" ca="1">IF($X281="", "", _xlfn.LET(
    _xlpm.SheetName, AB$1,
    _xlpm.CurrentDate, $X281,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81" s="20" t="str" cm="1">
        <f t="array" aca="1" ref="AC281" ca="1">IF($X281="", "", _xlfn.LET(
    _xlpm.SheetName, AC$1,
    _xlpm.CurrentDate, $X281,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81" s="20" t="str" cm="1">
        <f t="array" aca="1" ref="AD281" ca="1">IF($X281="", "", _xlfn.LET(
    _xlpm.SheetName, AD$1,
    _xlpm.CurrentDate, $X281,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82" spans="24:30" x14ac:dyDescent="0.2">
      <c r="X282" s="9" t="str">
        <f t="shared" ca="1" si="4"/>
        <v/>
      </c>
      <c r="Y282" s="20" t="str" cm="1">
        <f t="array" aca="1" ref="Y282" ca="1">IF($X282="", "", _xlfn.LET(
    _xlpm.SheetName, Y$1,
    _xlpm.CurrentDate, $X282,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82" s="20" t="str" cm="1">
        <f t="array" aca="1" ref="Z282" ca="1">IF($X282="", "", _xlfn.LET(
    _xlpm.SheetName, Z$1,
    _xlpm.CurrentDate, $X282,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82" s="20" t="str" cm="1">
        <f t="array" aca="1" ref="AA282" ca="1">IF($X282="", "", _xlfn.LET(
    _xlpm.SheetName, AA$1,
    _xlpm.CurrentDate, $X282,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82" s="20" t="str" cm="1">
        <f t="array" aca="1" ref="AB282" ca="1">IF($X282="", "", _xlfn.LET(
    _xlpm.SheetName, AB$1,
    _xlpm.CurrentDate, $X282,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82" s="20" t="str" cm="1">
        <f t="array" aca="1" ref="AC282" ca="1">IF($X282="", "", _xlfn.LET(
    _xlpm.SheetName, AC$1,
    _xlpm.CurrentDate, $X282,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82" s="20" t="str" cm="1">
        <f t="array" aca="1" ref="AD282" ca="1">IF($X282="", "", _xlfn.LET(
    _xlpm.SheetName, AD$1,
    _xlpm.CurrentDate, $X282,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83" spans="24:30" x14ac:dyDescent="0.2">
      <c r="X283" s="9" t="str">
        <f t="shared" ca="1" si="4"/>
        <v/>
      </c>
      <c r="Y283" s="20" t="str" cm="1">
        <f t="array" aca="1" ref="Y283" ca="1">IF($X283="", "", _xlfn.LET(
    _xlpm.SheetName, Y$1,
    _xlpm.CurrentDate, $X283,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83" s="20" t="str" cm="1">
        <f t="array" aca="1" ref="Z283" ca="1">IF($X283="", "", _xlfn.LET(
    _xlpm.SheetName, Z$1,
    _xlpm.CurrentDate, $X283,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83" s="20" t="str" cm="1">
        <f t="array" aca="1" ref="AA283" ca="1">IF($X283="", "", _xlfn.LET(
    _xlpm.SheetName, AA$1,
    _xlpm.CurrentDate, $X283,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83" s="20" t="str" cm="1">
        <f t="array" aca="1" ref="AB283" ca="1">IF($X283="", "", _xlfn.LET(
    _xlpm.SheetName, AB$1,
    _xlpm.CurrentDate, $X283,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83" s="20" t="str" cm="1">
        <f t="array" aca="1" ref="AC283" ca="1">IF($X283="", "", _xlfn.LET(
    _xlpm.SheetName, AC$1,
    _xlpm.CurrentDate, $X283,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83" s="20" t="str" cm="1">
        <f t="array" aca="1" ref="AD283" ca="1">IF($X283="", "", _xlfn.LET(
    _xlpm.SheetName, AD$1,
    _xlpm.CurrentDate, $X283,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84" spans="24:30" x14ac:dyDescent="0.2">
      <c r="X284" s="9" t="str">
        <f t="shared" ca="1" si="4"/>
        <v/>
      </c>
      <c r="Y284" s="20" t="str" cm="1">
        <f t="array" aca="1" ref="Y284" ca="1">IF($X284="", "", _xlfn.LET(
    _xlpm.SheetName, Y$1,
    _xlpm.CurrentDate, $X284,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84" s="20" t="str" cm="1">
        <f t="array" aca="1" ref="Z284" ca="1">IF($X284="", "", _xlfn.LET(
    _xlpm.SheetName, Z$1,
    _xlpm.CurrentDate, $X284,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84" s="20" t="str" cm="1">
        <f t="array" aca="1" ref="AA284" ca="1">IF($X284="", "", _xlfn.LET(
    _xlpm.SheetName, AA$1,
    _xlpm.CurrentDate, $X284,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84" s="20" t="str" cm="1">
        <f t="array" aca="1" ref="AB284" ca="1">IF($X284="", "", _xlfn.LET(
    _xlpm.SheetName, AB$1,
    _xlpm.CurrentDate, $X284,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84" s="20" t="str" cm="1">
        <f t="array" aca="1" ref="AC284" ca="1">IF($X284="", "", _xlfn.LET(
    _xlpm.SheetName, AC$1,
    _xlpm.CurrentDate, $X284,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84" s="20" t="str" cm="1">
        <f t="array" aca="1" ref="AD284" ca="1">IF($X284="", "", _xlfn.LET(
    _xlpm.SheetName, AD$1,
    _xlpm.CurrentDate, $X284,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85" spans="24:30" x14ac:dyDescent="0.2">
      <c r="X285" s="9" t="str">
        <f t="shared" ca="1" si="4"/>
        <v/>
      </c>
      <c r="Y285" s="20" t="str" cm="1">
        <f t="array" aca="1" ref="Y285" ca="1">IF($X285="", "", _xlfn.LET(
    _xlpm.SheetName, Y$1,
    _xlpm.CurrentDate, $X285,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85" s="20" t="str" cm="1">
        <f t="array" aca="1" ref="Z285" ca="1">IF($X285="", "", _xlfn.LET(
    _xlpm.SheetName, Z$1,
    _xlpm.CurrentDate, $X285,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85" s="20" t="str" cm="1">
        <f t="array" aca="1" ref="AA285" ca="1">IF($X285="", "", _xlfn.LET(
    _xlpm.SheetName, AA$1,
    _xlpm.CurrentDate, $X285,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85" s="20" t="str" cm="1">
        <f t="array" aca="1" ref="AB285" ca="1">IF($X285="", "", _xlfn.LET(
    _xlpm.SheetName, AB$1,
    _xlpm.CurrentDate, $X285,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85" s="20" t="str" cm="1">
        <f t="array" aca="1" ref="AC285" ca="1">IF($X285="", "", _xlfn.LET(
    _xlpm.SheetName, AC$1,
    _xlpm.CurrentDate, $X285,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85" s="20" t="str" cm="1">
        <f t="array" aca="1" ref="AD285" ca="1">IF($X285="", "", _xlfn.LET(
    _xlpm.SheetName, AD$1,
    _xlpm.CurrentDate, $X285,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86" spans="24:30" x14ac:dyDescent="0.2">
      <c r="X286" s="9" t="str">
        <f t="shared" ca="1" si="4"/>
        <v/>
      </c>
      <c r="Y286" s="20" t="str" cm="1">
        <f t="array" aca="1" ref="Y286" ca="1">IF($X286="", "", _xlfn.LET(
    _xlpm.SheetName, Y$1,
    _xlpm.CurrentDate, $X286,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86" s="20" t="str" cm="1">
        <f t="array" aca="1" ref="Z286" ca="1">IF($X286="", "", _xlfn.LET(
    _xlpm.SheetName, Z$1,
    _xlpm.CurrentDate, $X286,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86" s="20" t="str" cm="1">
        <f t="array" aca="1" ref="AA286" ca="1">IF($X286="", "", _xlfn.LET(
    _xlpm.SheetName, AA$1,
    _xlpm.CurrentDate, $X286,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86" s="20" t="str" cm="1">
        <f t="array" aca="1" ref="AB286" ca="1">IF($X286="", "", _xlfn.LET(
    _xlpm.SheetName, AB$1,
    _xlpm.CurrentDate, $X286,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86" s="20" t="str" cm="1">
        <f t="array" aca="1" ref="AC286" ca="1">IF($X286="", "", _xlfn.LET(
    _xlpm.SheetName, AC$1,
    _xlpm.CurrentDate, $X286,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86" s="20" t="str" cm="1">
        <f t="array" aca="1" ref="AD286" ca="1">IF($X286="", "", _xlfn.LET(
    _xlpm.SheetName, AD$1,
    _xlpm.CurrentDate, $X286,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87" spans="24:30" x14ac:dyDescent="0.2">
      <c r="X287" s="9" t="str">
        <f t="shared" ca="1" si="4"/>
        <v/>
      </c>
      <c r="Y287" s="20" t="str" cm="1">
        <f t="array" aca="1" ref="Y287" ca="1">IF($X287="", "", _xlfn.LET(
    _xlpm.SheetName, Y$1,
    _xlpm.CurrentDate, $X287,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87" s="20" t="str" cm="1">
        <f t="array" aca="1" ref="Z287" ca="1">IF($X287="", "", _xlfn.LET(
    _xlpm.SheetName, Z$1,
    _xlpm.CurrentDate, $X287,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87" s="20" t="str" cm="1">
        <f t="array" aca="1" ref="AA287" ca="1">IF($X287="", "", _xlfn.LET(
    _xlpm.SheetName, AA$1,
    _xlpm.CurrentDate, $X287,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87" s="20" t="str" cm="1">
        <f t="array" aca="1" ref="AB287" ca="1">IF($X287="", "", _xlfn.LET(
    _xlpm.SheetName, AB$1,
    _xlpm.CurrentDate, $X287,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87" s="20" t="str" cm="1">
        <f t="array" aca="1" ref="AC287" ca="1">IF($X287="", "", _xlfn.LET(
    _xlpm.SheetName, AC$1,
    _xlpm.CurrentDate, $X287,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87" s="20" t="str" cm="1">
        <f t="array" aca="1" ref="AD287" ca="1">IF($X287="", "", _xlfn.LET(
    _xlpm.SheetName, AD$1,
    _xlpm.CurrentDate, $X287,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88" spans="24:30" x14ac:dyDescent="0.2">
      <c r="X288" s="9" t="str">
        <f t="shared" ca="1" si="4"/>
        <v/>
      </c>
      <c r="Y288" s="20" t="str" cm="1">
        <f t="array" aca="1" ref="Y288" ca="1">IF($X288="", "", _xlfn.LET(
    _xlpm.SheetName, Y$1,
    _xlpm.CurrentDate, $X288,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88" s="20" t="str" cm="1">
        <f t="array" aca="1" ref="Z288" ca="1">IF($X288="", "", _xlfn.LET(
    _xlpm.SheetName, Z$1,
    _xlpm.CurrentDate, $X288,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88" s="20" t="str" cm="1">
        <f t="array" aca="1" ref="AA288" ca="1">IF($X288="", "", _xlfn.LET(
    _xlpm.SheetName, AA$1,
    _xlpm.CurrentDate, $X288,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88" s="20" t="str" cm="1">
        <f t="array" aca="1" ref="AB288" ca="1">IF($X288="", "", _xlfn.LET(
    _xlpm.SheetName, AB$1,
    _xlpm.CurrentDate, $X288,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88" s="20" t="str" cm="1">
        <f t="array" aca="1" ref="AC288" ca="1">IF($X288="", "", _xlfn.LET(
    _xlpm.SheetName, AC$1,
    _xlpm.CurrentDate, $X288,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88" s="20" t="str" cm="1">
        <f t="array" aca="1" ref="AD288" ca="1">IF($X288="", "", _xlfn.LET(
    _xlpm.SheetName, AD$1,
    _xlpm.CurrentDate, $X288,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89" spans="24:30" x14ac:dyDescent="0.2">
      <c r="X289" s="9" t="str">
        <f t="shared" ca="1" si="4"/>
        <v/>
      </c>
      <c r="Y289" s="20" t="str" cm="1">
        <f t="array" aca="1" ref="Y289" ca="1">IF($X289="", "", _xlfn.LET(
    _xlpm.SheetName, Y$1,
    _xlpm.CurrentDate, $X289,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89" s="20" t="str" cm="1">
        <f t="array" aca="1" ref="Z289" ca="1">IF($X289="", "", _xlfn.LET(
    _xlpm.SheetName, Z$1,
    _xlpm.CurrentDate, $X289,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89" s="20" t="str" cm="1">
        <f t="array" aca="1" ref="AA289" ca="1">IF($X289="", "", _xlfn.LET(
    _xlpm.SheetName, AA$1,
    _xlpm.CurrentDate, $X289,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89" s="20" t="str" cm="1">
        <f t="array" aca="1" ref="AB289" ca="1">IF($X289="", "", _xlfn.LET(
    _xlpm.SheetName, AB$1,
    _xlpm.CurrentDate, $X289,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89" s="20" t="str" cm="1">
        <f t="array" aca="1" ref="AC289" ca="1">IF($X289="", "", _xlfn.LET(
    _xlpm.SheetName, AC$1,
    _xlpm.CurrentDate, $X289,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89" s="20" t="str" cm="1">
        <f t="array" aca="1" ref="AD289" ca="1">IF($X289="", "", _xlfn.LET(
    _xlpm.SheetName, AD$1,
    _xlpm.CurrentDate, $X289,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90" spans="24:30" x14ac:dyDescent="0.2">
      <c r="X290" s="9" t="str">
        <f t="shared" ca="1" si="4"/>
        <v/>
      </c>
      <c r="Y290" s="20" t="str" cm="1">
        <f t="array" aca="1" ref="Y290" ca="1">IF($X290="", "", _xlfn.LET(
    _xlpm.SheetName, Y$1,
    _xlpm.CurrentDate, $X290,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90" s="20" t="str" cm="1">
        <f t="array" aca="1" ref="Z290" ca="1">IF($X290="", "", _xlfn.LET(
    _xlpm.SheetName, Z$1,
    _xlpm.CurrentDate, $X290,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90" s="20" t="str" cm="1">
        <f t="array" aca="1" ref="AA290" ca="1">IF($X290="", "", _xlfn.LET(
    _xlpm.SheetName, AA$1,
    _xlpm.CurrentDate, $X290,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90" s="20" t="str" cm="1">
        <f t="array" aca="1" ref="AB290" ca="1">IF($X290="", "", _xlfn.LET(
    _xlpm.SheetName, AB$1,
    _xlpm.CurrentDate, $X290,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90" s="20" t="str" cm="1">
        <f t="array" aca="1" ref="AC290" ca="1">IF($X290="", "", _xlfn.LET(
    _xlpm.SheetName, AC$1,
    _xlpm.CurrentDate, $X290,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90" s="20" t="str" cm="1">
        <f t="array" aca="1" ref="AD290" ca="1">IF($X290="", "", _xlfn.LET(
    _xlpm.SheetName, AD$1,
    _xlpm.CurrentDate, $X290,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91" spans="24:30" x14ac:dyDescent="0.2">
      <c r="X291" s="9" t="str">
        <f t="shared" ca="1" si="4"/>
        <v/>
      </c>
      <c r="Y291" s="20" t="str" cm="1">
        <f t="array" aca="1" ref="Y291" ca="1">IF($X291="", "", _xlfn.LET(
    _xlpm.SheetName, Y$1,
    _xlpm.CurrentDate, $X291,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91" s="20" t="str" cm="1">
        <f t="array" aca="1" ref="Z291" ca="1">IF($X291="", "", _xlfn.LET(
    _xlpm.SheetName, Z$1,
    _xlpm.CurrentDate, $X291,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91" s="20" t="str" cm="1">
        <f t="array" aca="1" ref="AA291" ca="1">IF($X291="", "", _xlfn.LET(
    _xlpm.SheetName, AA$1,
    _xlpm.CurrentDate, $X291,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91" s="20" t="str" cm="1">
        <f t="array" aca="1" ref="AB291" ca="1">IF($X291="", "", _xlfn.LET(
    _xlpm.SheetName, AB$1,
    _xlpm.CurrentDate, $X291,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91" s="20" t="str" cm="1">
        <f t="array" aca="1" ref="AC291" ca="1">IF($X291="", "", _xlfn.LET(
    _xlpm.SheetName, AC$1,
    _xlpm.CurrentDate, $X291,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91" s="20" t="str" cm="1">
        <f t="array" aca="1" ref="AD291" ca="1">IF($X291="", "", _xlfn.LET(
    _xlpm.SheetName, AD$1,
    _xlpm.CurrentDate, $X291,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92" spans="24:30" x14ac:dyDescent="0.2">
      <c r="X292" s="9" t="str">
        <f t="shared" ca="1" si="4"/>
        <v/>
      </c>
      <c r="Y292" s="20" t="str" cm="1">
        <f t="array" aca="1" ref="Y292" ca="1">IF($X292="", "", _xlfn.LET(
    _xlpm.SheetName, Y$1,
    _xlpm.CurrentDate, $X292,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92" s="20" t="str" cm="1">
        <f t="array" aca="1" ref="Z292" ca="1">IF($X292="", "", _xlfn.LET(
    _xlpm.SheetName, Z$1,
    _xlpm.CurrentDate, $X292,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92" s="20" t="str" cm="1">
        <f t="array" aca="1" ref="AA292" ca="1">IF($X292="", "", _xlfn.LET(
    _xlpm.SheetName, AA$1,
    _xlpm.CurrentDate, $X292,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92" s="20" t="str" cm="1">
        <f t="array" aca="1" ref="AB292" ca="1">IF($X292="", "", _xlfn.LET(
    _xlpm.SheetName, AB$1,
    _xlpm.CurrentDate, $X292,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92" s="20" t="str" cm="1">
        <f t="array" aca="1" ref="AC292" ca="1">IF($X292="", "", _xlfn.LET(
    _xlpm.SheetName, AC$1,
    _xlpm.CurrentDate, $X292,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92" s="20" t="str" cm="1">
        <f t="array" aca="1" ref="AD292" ca="1">IF($X292="", "", _xlfn.LET(
    _xlpm.SheetName, AD$1,
    _xlpm.CurrentDate, $X292,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93" spans="24:30" x14ac:dyDescent="0.2">
      <c r="X293" s="9" t="str">
        <f t="shared" ca="1" si="4"/>
        <v/>
      </c>
      <c r="Y293" s="20" t="str" cm="1">
        <f t="array" aca="1" ref="Y293" ca="1">IF($X293="", "", _xlfn.LET(
    _xlpm.SheetName, Y$1,
    _xlpm.CurrentDate, $X293,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93" s="20" t="str" cm="1">
        <f t="array" aca="1" ref="Z293" ca="1">IF($X293="", "", _xlfn.LET(
    _xlpm.SheetName, Z$1,
    _xlpm.CurrentDate, $X293,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93" s="20" t="str" cm="1">
        <f t="array" aca="1" ref="AA293" ca="1">IF($X293="", "", _xlfn.LET(
    _xlpm.SheetName, AA$1,
    _xlpm.CurrentDate, $X293,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93" s="20" t="str" cm="1">
        <f t="array" aca="1" ref="AB293" ca="1">IF($X293="", "", _xlfn.LET(
    _xlpm.SheetName, AB$1,
    _xlpm.CurrentDate, $X293,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93" s="20" t="str" cm="1">
        <f t="array" aca="1" ref="AC293" ca="1">IF($X293="", "", _xlfn.LET(
    _xlpm.SheetName, AC$1,
    _xlpm.CurrentDate, $X293,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93" s="20" t="str" cm="1">
        <f t="array" aca="1" ref="AD293" ca="1">IF($X293="", "", _xlfn.LET(
    _xlpm.SheetName, AD$1,
    _xlpm.CurrentDate, $X293,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94" spans="24:30" x14ac:dyDescent="0.2">
      <c r="X294" s="9" t="str">
        <f t="shared" ca="1" si="4"/>
        <v/>
      </c>
      <c r="Y294" s="20" t="str" cm="1">
        <f t="array" aca="1" ref="Y294" ca="1">IF($X294="", "", _xlfn.LET(
    _xlpm.SheetName, Y$1,
    _xlpm.CurrentDate, $X294,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94" s="20" t="str" cm="1">
        <f t="array" aca="1" ref="Z294" ca="1">IF($X294="", "", _xlfn.LET(
    _xlpm.SheetName, Z$1,
    _xlpm.CurrentDate, $X294,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94" s="20" t="str" cm="1">
        <f t="array" aca="1" ref="AA294" ca="1">IF($X294="", "", _xlfn.LET(
    _xlpm.SheetName, AA$1,
    _xlpm.CurrentDate, $X294,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94" s="20" t="str" cm="1">
        <f t="array" aca="1" ref="AB294" ca="1">IF($X294="", "", _xlfn.LET(
    _xlpm.SheetName, AB$1,
    _xlpm.CurrentDate, $X294,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94" s="20" t="str" cm="1">
        <f t="array" aca="1" ref="AC294" ca="1">IF($X294="", "", _xlfn.LET(
    _xlpm.SheetName, AC$1,
    _xlpm.CurrentDate, $X294,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94" s="20" t="str" cm="1">
        <f t="array" aca="1" ref="AD294" ca="1">IF($X294="", "", _xlfn.LET(
    _xlpm.SheetName, AD$1,
    _xlpm.CurrentDate, $X294,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95" spans="24:30" x14ac:dyDescent="0.2">
      <c r="X295" s="9" t="str">
        <f t="shared" ca="1" si="4"/>
        <v/>
      </c>
      <c r="Y295" s="20" t="str" cm="1">
        <f t="array" aca="1" ref="Y295" ca="1">IF($X295="", "", _xlfn.LET(
    _xlpm.SheetName, Y$1,
    _xlpm.CurrentDate, $X295,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95" s="20" t="str" cm="1">
        <f t="array" aca="1" ref="Z295" ca="1">IF($X295="", "", _xlfn.LET(
    _xlpm.SheetName, Z$1,
    _xlpm.CurrentDate, $X295,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95" s="20" t="str" cm="1">
        <f t="array" aca="1" ref="AA295" ca="1">IF($X295="", "", _xlfn.LET(
    _xlpm.SheetName, AA$1,
    _xlpm.CurrentDate, $X295,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95" s="20" t="str" cm="1">
        <f t="array" aca="1" ref="AB295" ca="1">IF($X295="", "", _xlfn.LET(
    _xlpm.SheetName, AB$1,
    _xlpm.CurrentDate, $X295,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95" s="20" t="str" cm="1">
        <f t="array" aca="1" ref="AC295" ca="1">IF($X295="", "", _xlfn.LET(
    _xlpm.SheetName, AC$1,
    _xlpm.CurrentDate, $X295,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95" s="20" t="str" cm="1">
        <f t="array" aca="1" ref="AD295" ca="1">IF($X295="", "", _xlfn.LET(
    _xlpm.SheetName, AD$1,
    _xlpm.CurrentDate, $X295,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96" spans="24:30" x14ac:dyDescent="0.2">
      <c r="X296" s="9" t="str">
        <f t="shared" ca="1" si="4"/>
        <v/>
      </c>
      <c r="Y296" s="20" t="str" cm="1">
        <f t="array" aca="1" ref="Y296" ca="1">IF($X296="", "", _xlfn.LET(
    _xlpm.SheetName, Y$1,
    _xlpm.CurrentDate, $X296,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96" s="20" t="str" cm="1">
        <f t="array" aca="1" ref="Z296" ca="1">IF($X296="", "", _xlfn.LET(
    _xlpm.SheetName, Z$1,
    _xlpm.CurrentDate, $X296,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96" s="20" t="str" cm="1">
        <f t="array" aca="1" ref="AA296" ca="1">IF($X296="", "", _xlfn.LET(
    _xlpm.SheetName, AA$1,
    _xlpm.CurrentDate, $X296,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96" s="20" t="str" cm="1">
        <f t="array" aca="1" ref="AB296" ca="1">IF($X296="", "", _xlfn.LET(
    _xlpm.SheetName, AB$1,
    _xlpm.CurrentDate, $X296,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96" s="20" t="str" cm="1">
        <f t="array" aca="1" ref="AC296" ca="1">IF($X296="", "", _xlfn.LET(
    _xlpm.SheetName, AC$1,
    _xlpm.CurrentDate, $X296,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96" s="20" t="str" cm="1">
        <f t="array" aca="1" ref="AD296" ca="1">IF($X296="", "", _xlfn.LET(
    _xlpm.SheetName, AD$1,
    _xlpm.CurrentDate, $X296,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97" spans="24:30" x14ac:dyDescent="0.2">
      <c r="X297" s="9" t="str">
        <f t="shared" ca="1" si="4"/>
        <v/>
      </c>
      <c r="Y297" s="20" t="str" cm="1">
        <f t="array" aca="1" ref="Y297" ca="1">IF($X297="", "", _xlfn.LET(
    _xlpm.SheetName, Y$1,
    _xlpm.CurrentDate, $X297,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97" s="20" t="str" cm="1">
        <f t="array" aca="1" ref="Z297" ca="1">IF($X297="", "", _xlfn.LET(
    _xlpm.SheetName, Z$1,
    _xlpm.CurrentDate, $X297,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97" s="20" t="str" cm="1">
        <f t="array" aca="1" ref="AA297" ca="1">IF($X297="", "", _xlfn.LET(
    _xlpm.SheetName, AA$1,
    _xlpm.CurrentDate, $X297,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97" s="20" t="str" cm="1">
        <f t="array" aca="1" ref="AB297" ca="1">IF($X297="", "", _xlfn.LET(
    _xlpm.SheetName, AB$1,
    _xlpm.CurrentDate, $X297,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97" s="20" t="str" cm="1">
        <f t="array" aca="1" ref="AC297" ca="1">IF($X297="", "", _xlfn.LET(
    _xlpm.SheetName, AC$1,
    _xlpm.CurrentDate, $X297,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97" s="20" t="str" cm="1">
        <f t="array" aca="1" ref="AD297" ca="1">IF($X297="", "", _xlfn.LET(
    _xlpm.SheetName, AD$1,
    _xlpm.CurrentDate, $X297,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98" spans="24:30" x14ac:dyDescent="0.2">
      <c r="X298" s="9" t="str">
        <f t="shared" ca="1" si="4"/>
        <v/>
      </c>
      <c r="Y298" s="20" t="str" cm="1">
        <f t="array" aca="1" ref="Y298" ca="1">IF($X298="", "", _xlfn.LET(
    _xlpm.SheetName, Y$1,
    _xlpm.CurrentDate, $X298,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98" s="20" t="str" cm="1">
        <f t="array" aca="1" ref="Z298" ca="1">IF($X298="", "", _xlfn.LET(
    _xlpm.SheetName, Z$1,
    _xlpm.CurrentDate, $X298,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98" s="20" t="str" cm="1">
        <f t="array" aca="1" ref="AA298" ca="1">IF($X298="", "", _xlfn.LET(
    _xlpm.SheetName, AA$1,
    _xlpm.CurrentDate, $X298,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98" s="20" t="str" cm="1">
        <f t="array" aca="1" ref="AB298" ca="1">IF($X298="", "", _xlfn.LET(
    _xlpm.SheetName, AB$1,
    _xlpm.CurrentDate, $X298,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98" s="20" t="str" cm="1">
        <f t="array" aca="1" ref="AC298" ca="1">IF($X298="", "", _xlfn.LET(
    _xlpm.SheetName, AC$1,
    _xlpm.CurrentDate, $X298,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98" s="20" t="str" cm="1">
        <f t="array" aca="1" ref="AD298" ca="1">IF($X298="", "", _xlfn.LET(
    _xlpm.SheetName, AD$1,
    _xlpm.CurrentDate, $X298,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299" spans="24:30" x14ac:dyDescent="0.2">
      <c r="X299" s="9" t="str">
        <f t="shared" ca="1" si="4"/>
        <v/>
      </c>
      <c r="Y299" s="20" t="str" cm="1">
        <f t="array" aca="1" ref="Y299" ca="1">IF($X299="", "", _xlfn.LET(
    _xlpm.SheetName, Y$1,
    _xlpm.CurrentDate, $X299,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299" s="20" t="str" cm="1">
        <f t="array" aca="1" ref="Z299" ca="1">IF($X299="", "", _xlfn.LET(
    _xlpm.SheetName, Z$1,
    _xlpm.CurrentDate, $X299,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299" s="20" t="str" cm="1">
        <f t="array" aca="1" ref="AA299" ca="1">IF($X299="", "", _xlfn.LET(
    _xlpm.SheetName, AA$1,
    _xlpm.CurrentDate, $X299,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299" s="20" t="str" cm="1">
        <f t="array" aca="1" ref="AB299" ca="1">IF($X299="", "", _xlfn.LET(
    _xlpm.SheetName, AB$1,
    _xlpm.CurrentDate, $X299,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299" s="20" t="str" cm="1">
        <f t="array" aca="1" ref="AC299" ca="1">IF($X299="", "", _xlfn.LET(
    _xlpm.SheetName, AC$1,
    _xlpm.CurrentDate, $X299,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299" s="20" t="str" cm="1">
        <f t="array" aca="1" ref="AD299" ca="1">IF($X299="", "", _xlfn.LET(
    _xlpm.SheetName, AD$1,
    _xlpm.CurrentDate, $X299,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00" spans="24:30" x14ac:dyDescent="0.2">
      <c r="X300" s="9" t="str">
        <f t="shared" ca="1" si="4"/>
        <v/>
      </c>
      <c r="Y300" s="20" t="str" cm="1">
        <f t="array" aca="1" ref="Y300" ca="1">IF($X300="", "", _xlfn.LET(
    _xlpm.SheetName, Y$1,
    _xlpm.CurrentDate, $X300,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00" s="20" t="str" cm="1">
        <f t="array" aca="1" ref="Z300" ca="1">IF($X300="", "", _xlfn.LET(
    _xlpm.SheetName, Z$1,
    _xlpm.CurrentDate, $X300,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00" s="20" t="str" cm="1">
        <f t="array" aca="1" ref="AA300" ca="1">IF($X300="", "", _xlfn.LET(
    _xlpm.SheetName, AA$1,
    _xlpm.CurrentDate, $X300,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00" s="20" t="str" cm="1">
        <f t="array" aca="1" ref="AB300" ca="1">IF($X300="", "", _xlfn.LET(
    _xlpm.SheetName, AB$1,
    _xlpm.CurrentDate, $X300,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00" s="20" t="str" cm="1">
        <f t="array" aca="1" ref="AC300" ca="1">IF($X300="", "", _xlfn.LET(
    _xlpm.SheetName, AC$1,
    _xlpm.CurrentDate, $X300,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00" s="20" t="str" cm="1">
        <f t="array" aca="1" ref="AD300" ca="1">IF($X300="", "", _xlfn.LET(
    _xlpm.SheetName, AD$1,
    _xlpm.CurrentDate, $X300,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01" spans="24:30" x14ac:dyDescent="0.2">
      <c r="X301" s="9" t="str">
        <f t="shared" ca="1" si="4"/>
        <v/>
      </c>
      <c r="Y301" s="20" t="str" cm="1">
        <f t="array" aca="1" ref="Y301" ca="1">IF($X301="", "", _xlfn.LET(
    _xlpm.SheetName, Y$1,
    _xlpm.CurrentDate, $X301,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01" s="20" t="str" cm="1">
        <f t="array" aca="1" ref="Z301" ca="1">IF($X301="", "", _xlfn.LET(
    _xlpm.SheetName, Z$1,
    _xlpm.CurrentDate, $X301,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01" s="20" t="str" cm="1">
        <f t="array" aca="1" ref="AA301" ca="1">IF($X301="", "", _xlfn.LET(
    _xlpm.SheetName, AA$1,
    _xlpm.CurrentDate, $X301,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01" s="20" t="str" cm="1">
        <f t="array" aca="1" ref="AB301" ca="1">IF($X301="", "", _xlfn.LET(
    _xlpm.SheetName, AB$1,
    _xlpm.CurrentDate, $X301,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01" s="20" t="str" cm="1">
        <f t="array" aca="1" ref="AC301" ca="1">IF($X301="", "", _xlfn.LET(
    _xlpm.SheetName, AC$1,
    _xlpm.CurrentDate, $X301,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01" s="20" t="str" cm="1">
        <f t="array" aca="1" ref="AD301" ca="1">IF($X301="", "", _xlfn.LET(
    _xlpm.SheetName, AD$1,
    _xlpm.CurrentDate, $X301,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02" spans="24:30" x14ac:dyDescent="0.2">
      <c r="X302" s="9" t="str">
        <f t="shared" ca="1" si="4"/>
        <v/>
      </c>
      <c r="Y302" s="20" t="str" cm="1">
        <f t="array" aca="1" ref="Y302" ca="1">IF($X302="", "", _xlfn.LET(
    _xlpm.SheetName, Y$1,
    _xlpm.CurrentDate, $X302,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02" s="20" t="str" cm="1">
        <f t="array" aca="1" ref="Z302" ca="1">IF($X302="", "", _xlfn.LET(
    _xlpm.SheetName, Z$1,
    _xlpm.CurrentDate, $X302,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02" s="20" t="str" cm="1">
        <f t="array" aca="1" ref="AA302" ca="1">IF($X302="", "", _xlfn.LET(
    _xlpm.SheetName, AA$1,
    _xlpm.CurrentDate, $X302,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02" s="20" t="str" cm="1">
        <f t="array" aca="1" ref="AB302" ca="1">IF($X302="", "", _xlfn.LET(
    _xlpm.SheetName, AB$1,
    _xlpm.CurrentDate, $X302,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02" s="20" t="str" cm="1">
        <f t="array" aca="1" ref="AC302" ca="1">IF($X302="", "", _xlfn.LET(
    _xlpm.SheetName, AC$1,
    _xlpm.CurrentDate, $X302,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02" s="20" t="str" cm="1">
        <f t="array" aca="1" ref="AD302" ca="1">IF($X302="", "", _xlfn.LET(
    _xlpm.SheetName, AD$1,
    _xlpm.CurrentDate, $X302,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03" spans="24:30" x14ac:dyDescent="0.2">
      <c r="X303" s="9" t="str">
        <f t="shared" ca="1" si="4"/>
        <v/>
      </c>
      <c r="Y303" s="20" t="str" cm="1">
        <f t="array" aca="1" ref="Y303" ca="1">IF($X303="", "", _xlfn.LET(
    _xlpm.SheetName, Y$1,
    _xlpm.CurrentDate, $X303,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03" s="20" t="str" cm="1">
        <f t="array" aca="1" ref="Z303" ca="1">IF($X303="", "", _xlfn.LET(
    _xlpm.SheetName, Z$1,
    _xlpm.CurrentDate, $X303,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03" s="20" t="str" cm="1">
        <f t="array" aca="1" ref="AA303" ca="1">IF($X303="", "", _xlfn.LET(
    _xlpm.SheetName, AA$1,
    _xlpm.CurrentDate, $X303,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03" s="20" t="str" cm="1">
        <f t="array" aca="1" ref="AB303" ca="1">IF($X303="", "", _xlfn.LET(
    _xlpm.SheetName, AB$1,
    _xlpm.CurrentDate, $X303,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03" s="20" t="str" cm="1">
        <f t="array" aca="1" ref="AC303" ca="1">IF($X303="", "", _xlfn.LET(
    _xlpm.SheetName, AC$1,
    _xlpm.CurrentDate, $X303,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03" s="20" t="str" cm="1">
        <f t="array" aca="1" ref="AD303" ca="1">IF($X303="", "", _xlfn.LET(
    _xlpm.SheetName, AD$1,
    _xlpm.CurrentDate, $X303,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04" spans="24:30" x14ac:dyDescent="0.2">
      <c r="X304" s="9" t="str">
        <f t="shared" ca="1" si="4"/>
        <v/>
      </c>
      <c r="Y304" s="20" t="str" cm="1">
        <f t="array" aca="1" ref="Y304" ca="1">IF($X304="", "", _xlfn.LET(
    _xlpm.SheetName, Y$1,
    _xlpm.CurrentDate, $X304,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04" s="20" t="str" cm="1">
        <f t="array" aca="1" ref="Z304" ca="1">IF($X304="", "", _xlfn.LET(
    _xlpm.SheetName, Z$1,
    _xlpm.CurrentDate, $X304,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04" s="20" t="str" cm="1">
        <f t="array" aca="1" ref="AA304" ca="1">IF($X304="", "", _xlfn.LET(
    _xlpm.SheetName, AA$1,
    _xlpm.CurrentDate, $X304,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04" s="20" t="str" cm="1">
        <f t="array" aca="1" ref="AB304" ca="1">IF($X304="", "", _xlfn.LET(
    _xlpm.SheetName, AB$1,
    _xlpm.CurrentDate, $X304,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04" s="20" t="str" cm="1">
        <f t="array" aca="1" ref="AC304" ca="1">IF($X304="", "", _xlfn.LET(
    _xlpm.SheetName, AC$1,
    _xlpm.CurrentDate, $X304,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04" s="20" t="str" cm="1">
        <f t="array" aca="1" ref="AD304" ca="1">IF($X304="", "", _xlfn.LET(
    _xlpm.SheetName, AD$1,
    _xlpm.CurrentDate, $X304,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05" spans="24:30" x14ac:dyDescent="0.2">
      <c r="X305" s="9" t="str">
        <f t="shared" ca="1" si="4"/>
        <v/>
      </c>
      <c r="Y305" s="20" t="str" cm="1">
        <f t="array" aca="1" ref="Y305" ca="1">IF($X305="", "", _xlfn.LET(
    _xlpm.SheetName, Y$1,
    _xlpm.CurrentDate, $X305,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05" s="20" t="str" cm="1">
        <f t="array" aca="1" ref="Z305" ca="1">IF($X305="", "", _xlfn.LET(
    _xlpm.SheetName, Z$1,
    _xlpm.CurrentDate, $X305,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05" s="20" t="str" cm="1">
        <f t="array" aca="1" ref="AA305" ca="1">IF($X305="", "", _xlfn.LET(
    _xlpm.SheetName, AA$1,
    _xlpm.CurrentDate, $X305,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05" s="20" t="str" cm="1">
        <f t="array" aca="1" ref="AB305" ca="1">IF($X305="", "", _xlfn.LET(
    _xlpm.SheetName, AB$1,
    _xlpm.CurrentDate, $X305,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05" s="20" t="str" cm="1">
        <f t="array" aca="1" ref="AC305" ca="1">IF($X305="", "", _xlfn.LET(
    _xlpm.SheetName, AC$1,
    _xlpm.CurrentDate, $X305,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05" s="20" t="str" cm="1">
        <f t="array" aca="1" ref="AD305" ca="1">IF($X305="", "", _xlfn.LET(
    _xlpm.SheetName, AD$1,
    _xlpm.CurrentDate, $X305,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06" spans="24:30" x14ac:dyDescent="0.2">
      <c r="X306" s="9" t="str">
        <f t="shared" ca="1" si="4"/>
        <v/>
      </c>
      <c r="Y306" s="20" t="str" cm="1">
        <f t="array" aca="1" ref="Y306" ca="1">IF($X306="", "", _xlfn.LET(
    _xlpm.SheetName, Y$1,
    _xlpm.CurrentDate, $X306,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06" s="20" t="str" cm="1">
        <f t="array" aca="1" ref="Z306" ca="1">IF($X306="", "", _xlfn.LET(
    _xlpm.SheetName, Z$1,
    _xlpm.CurrentDate, $X306,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06" s="20" t="str" cm="1">
        <f t="array" aca="1" ref="AA306" ca="1">IF($X306="", "", _xlfn.LET(
    _xlpm.SheetName, AA$1,
    _xlpm.CurrentDate, $X306,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06" s="20" t="str" cm="1">
        <f t="array" aca="1" ref="AB306" ca="1">IF($X306="", "", _xlfn.LET(
    _xlpm.SheetName, AB$1,
    _xlpm.CurrentDate, $X306,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06" s="20" t="str" cm="1">
        <f t="array" aca="1" ref="AC306" ca="1">IF($X306="", "", _xlfn.LET(
    _xlpm.SheetName, AC$1,
    _xlpm.CurrentDate, $X306,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06" s="20" t="str" cm="1">
        <f t="array" aca="1" ref="AD306" ca="1">IF($X306="", "", _xlfn.LET(
    _xlpm.SheetName, AD$1,
    _xlpm.CurrentDate, $X306,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07" spans="24:30" x14ac:dyDescent="0.2">
      <c r="X307" s="9" t="str">
        <f t="shared" ca="1" si="4"/>
        <v/>
      </c>
      <c r="Y307" s="20" t="str" cm="1">
        <f t="array" aca="1" ref="Y307" ca="1">IF($X307="", "", _xlfn.LET(
    _xlpm.SheetName, Y$1,
    _xlpm.CurrentDate, $X307,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07" s="20" t="str" cm="1">
        <f t="array" aca="1" ref="Z307" ca="1">IF($X307="", "", _xlfn.LET(
    _xlpm.SheetName, Z$1,
    _xlpm.CurrentDate, $X307,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07" s="20" t="str" cm="1">
        <f t="array" aca="1" ref="AA307" ca="1">IF($X307="", "", _xlfn.LET(
    _xlpm.SheetName, AA$1,
    _xlpm.CurrentDate, $X307,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07" s="20" t="str" cm="1">
        <f t="array" aca="1" ref="AB307" ca="1">IF($X307="", "", _xlfn.LET(
    _xlpm.SheetName, AB$1,
    _xlpm.CurrentDate, $X307,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07" s="20" t="str" cm="1">
        <f t="array" aca="1" ref="AC307" ca="1">IF($X307="", "", _xlfn.LET(
    _xlpm.SheetName, AC$1,
    _xlpm.CurrentDate, $X307,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07" s="20" t="str" cm="1">
        <f t="array" aca="1" ref="AD307" ca="1">IF($X307="", "", _xlfn.LET(
    _xlpm.SheetName, AD$1,
    _xlpm.CurrentDate, $X307,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08" spans="24:30" x14ac:dyDescent="0.2">
      <c r="X308" s="9" t="str">
        <f t="shared" ca="1" si="4"/>
        <v/>
      </c>
      <c r="Y308" s="20" t="str" cm="1">
        <f t="array" aca="1" ref="Y308" ca="1">IF($X308="", "", _xlfn.LET(
    _xlpm.SheetName, Y$1,
    _xlpm.CurrentDate, $X308,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08" s="20" t="str" cm="1">
        <f t="array" aca="1" ref="Z308" ca="1">IF($X308="", "", _xlfn.LET(
    _xlpm.SheetName, Z$1,
    _xlpm.CurrentDate, $X308,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08" s="20" t="str" cm="1">
        <f t="array" aca="1" ref="AA308" ca="1">IF($X308="", "", _xlfn.LET(
    _xlpm.SheetName, AA$1,
    _xlpm.CurrentDate, $X308,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08" s="20" t="str" cm="1">
        <f t="array" aca="1" ref="AB308" ca="1">IF($X308="", "", _xlfn.LET(
    _xlpm.SheetName, AB$1,
    _xlpm.CurrentDate, $X308,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08" s="20" t="str" cm="1">
        <f t="array" aca="1" ref="AC308" ca="1">IF($X308="", "", _xlfn.LET(
    _xlpm.SheetName, AC$1,
    _xlpm.CurrentDate, $X308,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08" s="20" t="str" cm="1">
        <f t="array" aca="1" ref="AD308" ca="1">IF($X308="", "", _xlfn.LET(
    _xlpm.SheetName, AD$1,
    _xlpm.CurrentDate, $X308,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09" spans="24:30" x14ac:dyDescent="0.2">
      <c r="X309" s="9" t="str">
        <f t="shared" ca="1" si="4"/>
        <v/>
      </c>
      <c r="Y309" s="20" t="str" cm="1">
        <f t="array" aca="1" ref="Y309" ca="1">IF($X309="", "", _xlfn.LET(
    _xlpm.SheetName, Y$1,
    _xlpm.CurrentDate, $X309,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09" s="20" t="str" cm="1">
        <f t="array" aca="1" ref="Z309" ca="1">IF($X309="", "", _xlfn.LET(
    _xlpm.SheetName, Z$1,
    _xlpm.CurrentDate, $X309,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09" s="20" t="str" cm="1">
        <f t="array" aca="1" ref="AA309" ca="1">IF($X309="", "", _xlfn.LET(
    _xlpm.SheetName, AA$1,
    _xlpm.CurrentDate, $X309,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09" s="20" t="str" cm="1">
        <f t="array" aca="1" ref="AB309" ca="1">IF($X309="", "", _xlfn.LET(
    _xlpm.SheetName, AB$1,
    _xlpm.CurrentDate, $X309,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09" s="20" t="str" cm="1">
        <f t="array" aca="1" ref="AC309" ca="1">IF($X309="", "", _xlfn.LET(
    _xlpm.SheetName, AC$1,
    _xlpm.CurrentDate, $X309,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09" s="20" t="str" cm="1">
        <f t="array" aca="1" ref="AD309" ca="1">IF($X309="", "", _xlfn.LET(
    _xlpm.SheetName, AD$1,
    _xlpm.CurrentDate, $X309,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10" spans="24:30" x14ac:dyDescent="0.2">
      <c r="X310" s="9" t="str">
        <f t="shared" ca="1" si="4"/>
        <v/>
      </c>
      <c r="Y310" s="20" t="str" cm="1">
        <f t="array" aca="1" ref="Y310" ca="1">IF($X310="", "", _xlfn.LET(
    _xlpm.SheetName, Y$1,
    _xlpm.CurrentDate, $X310,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10" s="20" t="str" cm="1">
        <f t="array" aca="1" ref="Z310" ca="1">IF($X310="", "", _xlfn.LET(
    _xlpm.SheetName, Z$1,
    _xlpm.CurrentDate, $X310,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10" s="20" t="str" cm="1">
        <f t="array" aca="1" ref="AA310" ca="1">IF($X310="", "", _xlfn.LET(
    _xlpm.SheetName, AA$1,
    _xlpm.CurrentDate, $X310,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10" s="20" t="str" cm="1">
        <f t="array" aca="1" ref="AB310" ca="1">IF($X310="", "", _xlfn.LET(
    _xlpm.SheetName, AB$1,
    _xlpm.CurrentDate, $X310,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10" s="20" t="str" cm="1">
        <f t="array" aca="1" ref="AC310" ca="1">IF($X310="", "", _xlfn.LET(
    _xlpm.SheetName, AC$1,
    _xlpm.CurrentDate, $X310,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10" s="20" t="str" cm="1">
        <f t="array" aca="1" ref="AD310" ca="1">IF($X310="", "", _xlfn.LET(
    _xlpm.SheetName, AD$1,
    _xlpm.CurrentDate, $X310,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11" spans="24:30" x14ac:dyDescent="0.2">
      <c r="X311" s="9" t="str">
        <f t="shared" ca="1" si="4"/>
        <v/>
      </c>
      <c r="Y311" s="20" t="str" cm="1">
        <f t="array" aca="1" ref="Y311" ca="1">IF($X311="", "", _xlfn.LET(
    _xlpm.SheetName, Y$1,
    _xlpm.CurrentDate, $X311,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11" s="20" t="str" cm="1">
        <f t="array" aca="1" ref="Z311" ca="1">IF($X311="", "", _xlfn.LET(
    _xlpm.SheetName, Z$1,
    _xlpm.CurrentDate, $X311,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11" s="20" t="str" cm="1">
        <f t="array" aca="1" ref="AA311" ca="1">IF($X311="", "", _xlfn.LET(
    _xlpm.SheetName, AA$1,
    _xlpm.CurrentDate, $X311,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11" s="20" t="str" cm="1">
        <f t="array" aca="1" ref="AB311" ca="1">IF($X311="", "", _xlfn.LET(
    _xlpm.SheetName, AB$1,
    _xlpm.CurrentDate, $X311,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11" s="20" t="str" cm="1">
        <f t="array" aca="1" ref="AC311" ca="1">IF($X311="", "", _xlfn.LET(
    _xlpm.SheetName, AC$1,
    _xlpm.CurrentDate, $X311,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11" s="20" t="str" cm="1">
        <f t="array" aca="1" ref="AD311" ca="1">IF($X311="", "", _xlfn.LET(
    _xlpm.SheetName, AD$1,
    _xlpm.CurrentDate, $X311,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12" spans="24:30" x14ac:dyDescent="0.2">
      <c r="X312" s="9" t="str">
        <f t="shared" ca="1" si="4"/>
        <v/>
      </c>
      <c r="Y312" s="20" t="str" cm="1">
        <f t="array" aca="1" ref="Y312" ca="1">IF($X312="", "", _xlfn.LET(
    _xlpm.SheetName, Y$1,
    _xlpm.CurrentDate, $X312,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12" s="20" t="str" cm="1">
        <f t="array" aca="1" ref="Z312" ca="1">IF($X312="", "", _xlfn.LET(
    _xlpm.SheetName, Z$1,
    _xlpm.CurrentDate, $X312,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12" s="20" t="str" cm="1">
        <f t="array" aca="1" ref="AA312" ca="1">IF($X312="", "", _xlfn.LET(
    _xlpm.SheetName, AA$1,
    _xlpm.CurrentDate, $X312,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12" s="20" t="str" cm="1">
        <f t="array" aca="1" ref="AB312" ca="1">IF($X312="", "", _xlfn.LET(
    _xlpm.SheetName, AB$1,
    _xlpm.CurrentDate, $X312,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12" s="20" t="str" cm="1">
        <f t="array" aca="1" ref="AC312" ca="1">IF($X312="", "", _xlfn.LET(
    _xlpm.SheetName, AC$1,
    _xlpm.CurrentDate, $X312,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12" s="20" t="str" cm="1">
        <f t="array" aca="1" ref="AD312" ca="1">IF($X312="", "", _xlfn.LET(
    _xlpm.SheetName, AD$1,
    _xlpm.CurrentDate, $X312,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13" spans="24:30" x14ac:dyDescent="0.2">
      <c r="X313" s="9" t="str">
        <f t="shared" ca="1" si="4"/>
        <v/>
      </c>
      <c r="Y313" s="20" t="str" cm="1">
        <f t="array" aca="1" ref="Y313" ca="1">IF($X313="", "", _xlfn.LET(
    _xlpm.SheetName, Y$1,
    _xlpm.CurrentDate, $X313,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13" s="20" t="str" cm="1">
        <f t="array" aca="1" ref="Z313" ca="1">IF($X313="", "", _xlfn.LET(
    _xlpm.SheetName, Z$1,
    _xlpm.CurrentDate, $X313,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13" s="20" t="str" cm="1">
        <f t="array" aca="1" ref="AA313" ca="1">IF($X313="", "", _xlfn.LET(
    _xlpm.SheetName, AA$1,
    _xlpm.CurrentDate, $X313,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13" s="20" t="str" cm="1">
        <f t="array" aca="1" ref="AB313" ca="1">IF($X313="", "", _xlfn.LET(
    _xlpm.SheetName, AB$1,
    _xlpm.CurrentDate, $X313,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13" s="20" t="str" cm="1">
        <f t="array" aca="1" ref="AC313" ca="1">IF($X313="", "", _xlfn.LET(
    _xlpm.SheetName, AC$1,
    _xlpm.CurrentDate, $X313,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13" s="20" t="str" cm="1">
        <f t="array" aca="1" ref="AD313" ca="1">IF($X313="", "", _xlfn.LET(
    _xlpm.SheetName, AD$1,
    _xlpm.CurrentDate, $X313,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14" spans="24:30" x14ac:dyDescent="0.2">
      <c r="X314" s="9" t="str">
        <f t="shared" ca="1" si="4"/>
        <v/>
      </c>
      <c r="Y314" s="20" t="str" cm="1">
        <f t="array" aca="1" ref="Y314" ca="1">IF($X314="", "", _xlfn.LET(
    _xlpm.SheetName, Y$1,
    _xlpm.CurrentDate, $X314,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14" s="20" t="str" cm="1">
        <f t="array" aca="1" ref="Z314" ca="1">IF($X314="", "", _xlfn.LET(
    _xlpm.SheetName, Z$1,
    _xlpm.CurrentDate, $X314,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14" s="20" t="str" cm="1">
        <f t="array" aca="1" ref="AA314" ca="1">IF($X314="", "", _xlfn.LET(
    _xlpm.SheetName, AA$1,
    _xlpm.CurrentDate, $X314,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14" s="20" t="str" cm="1">
        <f t="array" aca="1" ref="AB314" ca="1">IF($X314="", "", _xlfn.LET(
    _xlpm.SheetName, AB$1,
    _xlpm.CurrentDate, $X314,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14" s="20" t="str" cm="1">
        <f t="array" aca="1" ref="AC314" ca="1">IF($X314="", "", _xlfn.LET(
    _xlpm.SheetName, AC$1,
    _xlpm.CurrentDate, $X314,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14" s="20" t="str" cm="1">
        <f t="array" aca="1" ref="AD314" ca="1">IF($X314="", "", _xlfn.LET(
    _xlpm.SheetName, AD$1,
    _xlpm.CurrentDate, $X314,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15" spans="24:30" x14ac:dyDescent="0.2">
      <c r="X315" s="9" t="str">
        <f t="shared" ca="1" si="4"/>
        <v/>
      </c>
      <c r="Y315" s="20" t="str" cm="1">
        <f t="array" aca="1" ref="Y315" ca="1">IF($X315="", "", _xlfn.LET(
    _xlpm.SheetName, Y$1,
    _xlpm.CurrentDate, $X315,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15" s="20" t="str" cm="1">
        <f t="array" aca="1" ref="Z315" ca="1">IF($X315="", "", _xlfn.LET(
    _xlpm.SheetName, Z$1,
    _xlpm.CurrentDate, $X315,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15" s="20" t="str" cm="1">
        <f t="array" aca="1" ref="AA315" ca="1">IF($X315="", "", _xlfn.LET(
    _xlpm.SheetName, AA$1,
    _xlpm.CurrentDate, $X315,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15" s="20" t="str" cm="1">
        <f t="array" aca="1" ref="AB315" ca="1">IF($X315="", "", _xlfn.LET(
    _xlpm.SheetName, AB$1,
    _xlpm.CurrentDate, $X315,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15" s="20" t="str" cm="1">
        <f t="array" aca="1" ref="AC315" ca="1">IF($X315="", "", _xlfn.LET(
    _xlpm.SheetName, AC$1,
    _xlpm.CurrentDate, $X315,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15" s="20" t="str" cm="1">
        <f t="array" aca="1" ref="AD315" ca="1">IF($X315="", "", _xlfn.LET(
    _xlpm.SheetName, AD$1,
    _xlpm.CurrentDate, $X315,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16" spans="24:30" x14ac:dyDescent="0.2">
      <c r="X316" s="9" t="str">
        <f t="shared" ca="1" si="4"/>
        <v/>
      </c>
      <c r="Y316" s="20" t="str" cm="1">
        <f t="array" aca="1" ref="Y316" ca="1">IF($X316="", "", _xlfn.LET(
    _xlpm.SheetName, Y$1,
    _xlpm.CurrentDate, $X316,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16" s="20" t="str" cm="1">
        <f t="array" aca="1" ref="Z316" ca="1">IF($X316="", "", _xlfn.LET(
    _xlpm.SheetName, Z$1,
    _xlpm.CurrentDate, $X316,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16" s="20" t="str" cm="1">
        <f t="array" aca="1" ref="AA316" ca="1">IF($X316="", "", _xlfn.LET(
    _xlpm.SheetName, AA$1,
    _xlpm.CurrentDate, $X316,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16" s="20" t="str" cm="1">
        <f t="array" aca="1" ref="AB316" ca="1">IF($X316="", "", _xlfn.LET(
    _xlpm.SheetName, AB$1,
    _xlpm.CurrentDate, $X316,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16" s="20" t="str" cm="1">
        <f t="array" aca="1" ref="AC316" ca="1">IF($X316="", "", _xlfn.LET(
    _xlpm.SheetName, AC$1,
    _xlpm.CurrentDate, $X316,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16" s="20" t="str" cm="1">
        <f t="array" aca="1" ref="AD316" ca="1">IF($X316="", "", _xlfn.LET(
    _xlpm.SheetName, AD$1,
    _xlpm.CurrentDate, $X316,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17" spans="24:30" x14ac:dyDescent="0.2">
      <c r="X317" s="9" t="str">
        <f t="shared" ca="1" si="4"/>
        <v/>
      </c>
      <c r="Y317" s="20" t="str" cm="1">
        <f t="array" aca="1" ref="Y317" ca="1">IF($X317="", "", _xlfn.LET(
    _xlpm.SheetName, Y$1,
    _xlpm.CurrentDate, $X317,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17" s="20" t="str" cm="1">
        <f t="array" aca="1" ref="Z317" ca="1">IF($X317="", "", _xlfn.LET(
    _xlpm.SheetName, Z$1,
    _xlpm.CurrentDate, $X317,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17" s="20" t="str" cm="1">
        <f t="array" aca="1" ref="AA317" ca="1">IF($X317="", "", _xlfn.LET(
    _xlpm.SheetName, AA$1,
    _xlpm.CurrentDate, $X317,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17" s="20" t="str" cm="1">
        <f t="array" aca="1" ref="AB317" ca="1">IF($X317="", "", _xlfn.LET(
    _xlpm.SheetName, AB$1,
    _xlpm.CurrentDate, $X317,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17" s="20" t="str" cm="1">
        <f t="array" aca="1" ref="AC317" ca="1">IF($X317="", "", _xlfn.LET(
    _xlpm.SheetName, AC$1,
    _xlpm.CurrentDate, $X317,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17" s="20" t="str" cm="1">
        <f t="array" aca="1" ref="AD317" ca="1">IF($X317="", "", _xlfn.LET(
    _xlpm.SheetName, AD$1,
    _xlpm.CurrentDate, $X317,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18" spans="24:30" x14ac:dyDescent="0.2">
      <c r="X318" s="9" t="str">
        <f t="shared" ca="1" si="4"/>
        <v/>
      </c>
      <c r="Y318" s="20" t="str" cm="1">
        <f t="array" aca="1" ref="Y318" ca="1">IF($X318="", "", _xlfn.LET(
    _xlpm.SheetName, Y$1,
    _xlpm.CurrentDate, $X318,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18" s="20" t="str" cm="1">
        <f t="array" aca="1" ref="Z318" ca="1">IF($X318="", "", _xlfn.LET(
    _xlpm.SheetName, Z$1,
    _xlpm.CurrentDate, $X318,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18" s="20" t="str" cm="1">
        <f t="array" aca="1" ref="AA318" ca="1">IF($X318="", "", _xlfn.LET(
    _xlpm.SheetName, AA$1,
    _xlpm.CurrentDate, $X318,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18" s="20" t="str" cm="1">
        <f t="array" aca="1" ref="AB318" ca="1">IF($X318="", "", _xlfn.LET(
    _xlpm.SheetName, AB$1,
    _xlpm.CurrentDate, $X318,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18" s="20" t="str" cm="1">
        <f t="array" aca="1" ref="AC318" ca="1">IF($X318="", "", _xlfn.LET(
    _xlpm.SheetName, AC$1,
    _xlpm.CurrentDate, $X318,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18" s="20" t="str" cm="1">
        <f t="array" aca="1" ref="AD318" ca="1">IF($X318="", "", _xlfn.LET(
    _xlpm.SheetName, AD$1,
    _xlpm.CurrentDate, $X318,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19" spans="24:30" x14ac:dyDescent="0.2">
      <c r="X319" s="9" t="str">
        <f t="shared" ca="1" si="4"/>
        <v/>
      </c>
      <c r="Y319" s="20" t="str" cm="1">
        <f t="array" aca="1" ref="Y319" ca="1">IF($X319="", "", _xlfn.LET(
    _xlpm.SheetName, Y$1,
    _xlpm.CurrentDate, $X319,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19" s="20" t="str" cm="1">
        <f t="array" aca="1" ref="Z319" ca="1">IF($X319="", "", _xlfn.LET(
    _xlpm.SheetName, Z$1,
    _xlpm.CurrentDate, $X319,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19" s="20" t="str" cm="1">
        <f t="array" aca="1" ref="AA319" ca="1">IF($X319="", "", _xlfn.LET(
    _xlpm.SheetName, AA$1,
    _xlpm.CurrentDate, $X319,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19" s="20" t="str" cm="1">
        <f t="array" aca="1" ref="AB319" ca="1">IF($X319="", "", _xlfn.LET(
    _xlpm.SheetName, AB$1,
    _xlpm.CurrentDate, $X319,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19" s="20" t="str" cm="1">
        <f t="array" aca="1" ref="AC319" ca="1">IF($X319="", "", _xlfn.LET(
    _xlpm.SheetName, AC$1,
    _xlpm.CurrentDate, $X319,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19" s="20" t="str" cm="1">
        <f t="array" aca="1" ref="AD319" ca="1">IF($X319="", "", _xlfn.LET(
    _xlpm.SheetName, AD$1,
    _xlpm.CurrentDate, $X319,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20" spans="24:30" x14ac:dyDescent="0.2">
      <c r="X320" s="9" t="str">
        <f t="shared" ca="1" si="4"/>
        <v/>
      </c>
      <c r="Y320" s="20" t="str" cm="1">
        <f t="array" aca="1" ref="Y320" ca="1">IF($X320="", "", _xlfn.LET(
    _xlpm.SheetName, Y$1,
    _xlpm.CurrentDate, $X320,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20" s="20" t="str" cm="1">
        <f t="array" aca="1" ref="Z320" ca="1">IF($X320="", "", _xlfn.LET(
    _xlpm.SheetName, Z$1,
    _xlpm.CurrentDate, $X320,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20" s="20" t="str" cm="1">
        <f t="array" aca="1" ref="AA320" ca="1">IF($X320="", "", _xlfn.LET(
    _xlpm.SheetName, AA$1,
    _xlpm.CurrentDate, $X320,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20" s="20" t="str" cm="1">
        <f t="array" aca="1" ref="AB320" ca="1">IF($X320="", "", _xlfn.LET(
    _xlpm.SheetName, AB$1,
    _xlpm.CurrentDate, $X320,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20" s="20" t="str" cm="1">
        <f t="array" aca="1" ref="AC320" ca="1">IF($X320="", "", _xlfn.LET(
    _xlpm.SheetName, AC$1,
    _xlpm.CurrentDate, $X320,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20" s="20" t="str" cm="1">
        <f t="array" aca="1" ref="AD320" ca="1">IF($X320="", "", _xlfn.LET(
    _xlpm.SheetName, AD$1,
    _xlpm.CurrentDate, $X320,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21" spans="24:30" x14ac:dyDescent="0.2">
      <c r="X321" s="9" t="str">
        <f t="shared" ca="1" si="4"/>
        <v/>
      </c>
      <c r="Y321" s="20" t="str" cm="1">
        <f t="array" aca="1" ref="Y321" ca="1">IF($X321="", "", _xlfn.LET(
    _xlpm.SheetName, Y$1,
    _xlpm.CurrentDate, $X321,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21" s="20" t="str" cm="1">
        <f t="array" aca="1" ref="Z321" ca="1">IF($X321="", "", _xlfn.LET(
    _xlpm.SheetName, Z$1,
    _xlpm.CurrentDate, $X321,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21" s="20" t="str" cm="1">
        <f t="array" aca="1" ref="AA321" ca="1">IF($X321="", "", _xlfn.LET(
    _xlpm.SheetName, AA$1,
    _xlpm.CurrentDate, $X321,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21" s="20" t="str" cm="1">
        <f t="array" aca="1" ref="AB321" ca="1">IF($X321="", "", _xlfn.LET(
    _xlpm.SheetName, AB$1,
    _xlpm.CurrentDate, $X321,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21" s="20" t="str" cm="1">
        <f t="array" aca="1" ref="AC321" ca="1">IF($X321="", "", _xlfn.LET(
    _xlpm.SheetName, AC$1,
    _xlpm.CurrentDate, $X321,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21" s="20" t="str" cm="1">
        <f t="array" aca="1" ref="AD321" ca="1">IF($X321="", "", _xlfn.LET(
    _xlpm.SheetName, AD$1,
    _xlpm.CurrentDate, $X321,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22" spans="24:30" x14ac:dyDescent="0.2">
      <c r="X322" s="9" t="str">
        <f t="shared" ca="1" si="4"/>
        <v/>
      </c>
      <c r="Y322" s="20" t="str" cm="1">
        <f t="array" aca="1" ref="Y322" ca="1">IF($X322="", "", _xlfn.LET(
    _xlpm.SheetName, Y$1,
    _xlpm.CurrentDate, $X322,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22" s="20" t="str" cm="1">
        <f t="array" aca="1" ref="Z322" ca="1">IF($X322="", "", _xlfn.LET(
    _xlpm.SheetName, Z$1,
    _xlpm.CurrentDate, $X322,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22" s="20" t="str" cm="1">
        <f t="array" aca="1" ref="AA322" ca="1">IF($X322="", "", _xlfn.LET(
    _xlpm.SheetName, AA$1,
    _xlpm.CurrentDate, $X322,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22" s="20" t="str" cm="1">
        <f t="array" aca="1" ref="AB322" ca="1">IF($X322="", "", _xlfn.LET(
    _xlpm.SheetName, AB$1,
    _xlpm.CurrentDate, $X322,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22" s="20" t="str" cm="1">
        <f t="array" aca="1" ref="AC322" ca="1">IF($X322="", "", _xlfn.LET(
    _xlpm.SheetName, AC$1,
    _xlpm.CurrentDate, $X322,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22" s="20" t="str" cm="1">
        <f t="array" aca="1" ref="AD322" ca="1">IF($X322="", "", _xlfn.LET(
    _xlpm.SheetName, AD$1,
    _xlpm.CurrentDate, $X322,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23" spans="24:30" x14ac:dyDescent="0.2">
      <c r="X323" s="9" t="str">
        <f t="shared" ca="1" si="4"/>
        <v/>
      </c>
      <c r="Y323" s="20" t="str" cm="1">
        <f t="array" aca="1" ref="Y323" ca="1">IF($X323="", "", _xlfn.LET(
    _xlpm.SheetName, Y$1,
    _xlpm.CurrentDate, $X323,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23" s="20" t="str" cm="1">
        <f t="array" aca="1" ref="Z323" ca="1">IF($X323="", "", _xlfn.LET(
    _xlpm.SheetName, Z$1,
    _xlpm.CurrentDate, $X323,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23" s="20" t="str" cm="1">
        <f t="array" aca="1" ref="AA323" ca="1">IF($X323="", "", _xlfn.LET(
    _xlpm.SheetName, AA$1,
    _xlpm.CurrentDate, $X323,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23" s="20" t="str" cm="1">
        <f t="array" aca="1" ref="AB323" ca="1">IF($X323="", "", _xlfn.LET(
    _xlpm.SheetName, AB$1,
    _xlpm.CurrentDate, $X323,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23" s="20" t="str" cm="1">
        <f t="array" aca="1" ref="AC323" ca="1">IF($X323="", "", _xlfn.LET(
    _xlpm.SheetName, AC$1,
    _xlpm.CurrentDate, $X323,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23" s="20" t="str" cm="1">
        <f t="array" aca="1" ref="AD323" ca="1">IF($X323="", "", _xlfn.LET(
    _xlpm.SheetName, AD$1,
    _xlpm.CurrentDate, $X323,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24" spans="24:30" x14ac:dyDescent="0.2">
      <c r="X324" s="9" t="str">
        <f t="shared" ref="X324:X378" ca="1" si="5">IF(X323="", "", IF(X323 &gt;= TODAY(), "", X323+1))</f>
        <v/>
      </c>
      <c r="Y324" s="20" t="str" cm="1">
        <f t="array" aca="1" ref="Y324" ca="1">IF($X324="", "", _xlfn.LET(
    _xlpm.SheetName, Y$1,
    _xlpm.CurrentDate, $X324,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24" s="20" t="str" cm="1">
        <f t="array" aca="1" ref="Z324" ca="1">IF($X324="", "", _xlfn.LET(
    _xlpm.SheetName, Z$1,
    _xlpm.CurrentDate, $X324,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24" s="20" t="str" cm="1">
        <f t="array" aca="1" ref="AA324" ca="1">IF($X324="", "", _xlfn.LET(
    _xlpm.SheetName, AA$1,
    _xlpm.CurrentDate, $X324,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24" s="20" t="str" cm="1">
        <f t="array" aca="1" ref="AB324" ca="1">IF($X324="", "", _xlfn.LET(
    _xlpm.SheetName, AB$1,
    _xlpm.CurrentDate, $X324,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24" s="20" t="str" cm="1">
        <f t="array" aca="1" ref="AC324" ca="1">IF($X324="", "", _xlfn.LET(
    _xlpm.SheetName, AC$1,
    _xlpm.CurrentDate, $X324,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24" s="20" t="str" cm="1">
        <f t="array" aca="1" ref="AD324" ca="1">IF($X324="", "", _xlfn.LET(
    _xlpm.SheetName, AD$1,
    _xlpm.CurrentDate, $X324,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25" spans="24:30" x14ac:dyDescent="0.2">
      <c r="X325" s="9" t="str">
        <f t="shared" ca="1" si="5"/>
        <v/>
      </c>
      <c r="Y325" s="20" t="str" cm="1">
        <f t="array" aca="1" ref="Y325" ca="1">IF($X325="", "", _xlfn.LET(
    _xlpm.SheetName, Y$1,
    _xlpm.CurrentDate, $X325,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25" s="20" t="str" cm="1">
        <f t="array" aca="1" ref="Z325" ca="1">IF($X325="", "", _xlfn.LET(
    _xlpm.SheetName, Z$1,
    _xlpm.CurrentDate, $X325,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25" s="20" t="str" cm="1">
        <f t="array" aca="1" ref="AA325" ca="1">IF($X325="", "", _xlfn.LET(
    _xlpm.SheetName, AA$1,
    _xlpm.CurrentDate, $X325,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25" s="20" t="str" cm="1">
        <f t="array" aca="1" ref="AB325" ca="1">IF($X325="", "", _xlfn.LET(
    _xlpm.SheetName, AB$1,
    _xlpm.CurrentDate, $X325,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25" s="20" t="str" cm="1">
        <f t="array" aca="1" ref="AC325" ca="1">IF($X325="", "", _xlfn.LET(
    _xlpm.SheetName, AC$1,
    _xlpm.CurrentDate, $X325,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25" s="20" t="str" cm="1">
        <f t="array" aca="1" ref="AD325" ca="1">IF($X325="", "", _xlfn.LET(
    _xlpm.SheetName, AD$1,
    _xlpm.CurrentDate, $X325,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26" spans="24:30" x14ac:dyDescent="0.2">
      <c r="X326" s="9" t="str">
        <f t="shared" ca="1" si="5"/>
        <v/>
      </c>
      <c r="Y326" s="20" t="str" cm="1">
        <f t="array" aca="1" ref="Y326" ca="1">IF($X326="", "", _xlfn.LET(
    _xlpm.SheetName, Y$1,
    _xlpm.CurrentDate, $X326,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26" s="20" t="str" cm="1">
        <f t="array" aca="1" ref="Z326" ca="1">IF($X326="", "", _xlfn.LET(
    _xlpm.SheetName, Z$1,
    _xlpm.CurrentDate, $X326,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26" s="20" t="str" cm="1">
        <f t="array" aca="1" ref="AA326" ca="1">IF($X326="", "", _xlfn.LET(
    _xlpm.SheetName, AA$1,
    _xlpm.CurrentDate, $X326,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26" s="20" t="str" cm="1">
        <f t="array" aca="1" ref="AB326" ca="1">IF($X326="", "", _xlfn.LET(
    _xlpm.SheetName, AB$1,
    _xlpm.CurrentDate, $X326,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26" s="20" t="str" cm="1">
        <f t="array" aca="1" ref="AC326" ca="1">IF($X326="", "", _xlfn.LET(
    _xlpm.SheetName, AC$1,
    _xlpm.CurrentDate, $X326,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26" s="20" t="str" cm="1">
        <f t="array" aca="1" ref="AD326" ca="1">IF($X326="", "", _xlfn.LET(
    _xlpm.SheetName, AD$1,
    _xlpm.CurrentDate, $X326,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27" spans="24:30" x14ac:dyDescent="0.2">
      <c r="X327" s="9" t="str">
        <f t="shared" ca="1" si="5"/>
        <v/>
      </c>
      <c r="Y327" s="20" t="str" cm="1">
        <f t="array" aca="1" ref="Y327" ca="1">IF($X327="", "", _xlfn.LET(
    _xlpm.SheetName, Y$1,
    _xlpm.CurrentDate, $X327,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27" s="20" t="str" cm="1">
        <f t="array" aca="1" ref="Z327" ca="1">IF($X327="", "", _xlfn.LET(
    _xlpm.SheetName, Z$1,
    _xlpm.CurrentDate, $X327,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27" s="20" t="str" cm="1">
        <f t="array" aca="1" ref="AA327" ca="1">IF($X327="", "", _xlfn.LET(
    _xlpm.SheetName, AA$1,
    _xlpm.CurrentDate, $X327,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27" s="20" t="str" cm="1">
        <f t="array" aca="1" ref="AB327" ca="1">IF($X327="", "", _xlfn.LET(
    _xlpm.SheetName, AB$1,
    _xlpm.CurrentDate, $X327,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27" s="20" t="str" cm="1">
        <f t="array" aca="1" ref="AC327" ca="1">IF($X327="", "", _xlfn.LET(
    _xlpm.SheetName, AC$1,
    _xlpm.CurrentDate, $X327,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27" s="20" t="str" cm="1">
        <f t="array" aca="1" ref="AD327" ca="1">IF($X327="", "", _xlfn.LET(
    _xlpm.SheetName, AD$1,
    _xlpm.CurrentDate, $X327,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28" spans="24:30" x14ac:dyDescent="0.2">
      <c r="X328" s="9" t="str">
        <f t="shared" ca="1" si="5"/>
        <v/>
      </c>
      <c r="Y328" s="20" t="str" cm="1">
        <f t="array" aca="1" ref="Y328" ca="1">IF($X328="", "", _xlfn.LET(
    _xlpm.SheetName, Y$1,
    _xlpm.CurrentDate, $X328,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28" s="20" t="str" cm="1">
        <f t="array" aca="1" ref="Z328" ca="1">IF($X328="", "", _xlfn.LET(
    _xlpm.SheetName, Z$1,
    _xlpm.CurrentDate, $X328,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28" s="20" t="str" cm="1">
        <f t="array" aca="1" ref="AA328" ca="1">IF($X328="", "", _xlfn.LET(
    _xlpm.SheetName, AA$1,
    _xlpm.CurrentDate, $X328,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28" s="20" t="str" cm="1">
        <f t="array" aca="1" ref="AB328" ca="1">IF($X328="", "", _xlfn.LET(
    _xlpm.SheetName, AB$1,
    _xlpm.CurrentDate, $X328,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28" s="20" t="str" cm="1">
        <f t="array" aca="1" ref="AC328" ca="1">IF($X328="", "", _xlfn.LET(
    _xlpm.SheetName, AC$1,
    _xlpm.CurrentDate, $X328,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28" s="20" t="str" cm="1">
        <f t="array" aca="1" ref="AD328" ca="1">IF($X328="", "", _xlfn.LET(
    _xlpm.SheetName, AD$1,
    _xlpm.CurrentDate, $X328,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29" spans="24:30" x14ac:dyDescent="0.2">
      <c r="X329" s="9" t="str">
        <f t="shared" ca="1" si="5"/>
        <v/>
      </c>
      <c r="Y329" s="20" t="str" cm="1">
        <f t="array" aca="1" ref="Y329" ca="1">IF($X329="", "", _xlfn.LET(
    _xlpm.SheetName, Y$1,
    _xlpm.CurrentDate, $X329,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29" s="20" t="str" cm="1">
        <f t="array" aca="1" ref="Z329" ca="1">IF($X329="", "", _xlfn.LET(
    _xlpm.SheetName, Z$1,
    _xlpm.CurrentDate, $X329,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29" s="20" t="str" cm="1">
        <f t="array" aca="1" ref="AA329" ca="1">IF($X329="", "", _xlfn.LET(
    _xlpm.SheetName, AA$1,
    _xlpm.CurrentDate, $X329,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29" s="20" t="str" cm="1">
        <f t="array" aca="1" ref="AB329" ca="1">IF($X329="", "", _xlfn.LET(
    _xlpm.SheetName, AB$1,
    _xlpm.CurrentDate, $X329,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29" s="20" t="str" cm="1">
        <f t="array" aca="1" ref="AC329" ca="1">IF($X329="", "", _xlfn.LET(
    _xlpm.SheetName, AC$1,
    _xlpm.CurrentDate, $X329,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29" s="20" t="str" cm="1">
        <f t="array" aca="1" ref="AD329" ca="1">IF($X329="", "", _xlfn.LET(
    _xlpm.SheetName, AD$1,
    _xlpm.CurrentDate, $X329,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30" spans="24:30" x14ac:dyDescent="0.2">
      <c r="X330" s="9" t="str">
        <f t="shared" ca="1" si="5"/>
        <v/>
      </c>
      <c r="Y330" s="20" t="str" cm="1">
        <f t="array" aca="1" ref="Y330" ca="1">IF($X330="", "", _xlfn.LET(
    _xlpm.SheetName, Y$1,
    _xlpm.CurrentDate, $X330,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30" s="20" t="str" cm="1">
        <f t="array" aca="1" ref="Z330" ca="1">IF($X330="", "", _xlfn.LET(
    _xlpm.SheetName, Z$1,
    _xlpm.CurrentDate, $X330,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30" s="20" t="str" cm="1">
        <f t="array" aca="1" ref="AA330" ca="1">IF($X330="", "", _xlfn.LET(
    _xlpm.SheetName, AA$1,
    _xlpm.CurrentDate, $X330,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30" s="20" t="str" cm="1">
        <f t="array" aca="1" ref="AB330" ca="1">IF($X330="", "", _xlfn.LET(
    _xlpm.SheetName, AB$1,
    _xlpm.CurrentDate, $X330,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30" s="20" t="str" cm="1">
        <f t="array" aca="1" ref="AC330" ca="1">IF($X330="", "", _xlfn.LET(
    _xlpm.SheetName, AC$1,
    _xlpm.CurrentDate, $X330,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30" s="20" t="str" cm="1">
        <f t="array" aca="1" ref="AD330" ca="1">IF($X330="", "", _xlfn.LET(
    _xlpm.SheetName, AD$1,
    _xlpm.CurrentDate, $X330,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31" spans="24:30" x14ac:dyDescent="0.2">
      <c r="X331" s="9" t="str">
        <f t="shared" ca="1" si="5"/>
        <v/>
      </c>
      <c r="Y331" s="20" t="str" cm="1">
        <f t="array" aca="1" ref="Y331" ca="1">IF($X331="", "", _xlfn.LET(
    _xlpm.SheetName, Y$1,
    _xlpm.CurrentDate, $X331,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31" s="20" t="str" cm="1">
        <f t="array" aca="1" ref="Z331" ca="1">IF($X331="", "", _xlfn.LET(
    _xlpm.SheetName, Z$1,
    _xlpm.CurrentDate, $X331,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31" s="20" t="str" cm="1">
        <f t="array" aca="1" ref="AA331" ca="1">IF($X331="", "", _xlfn.LET(
    _xlpm.SheetName, AA$1,
    _xlpm.CurrentDate, $X331,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31" s="20" t="str" cm="1">
        <f t="array" aca="1" ref="AB331" ca="1">IF($X331="", "", _xlfn.LET(
    _xlpm.SheetName, AB$1,
    _xlpm.CurrentDate, $X331,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31" s="20" t="str" cm="1">
        <f t="array" aca="1" ref="AC331" ca="1">IF($X331="", "", _xlfn.LET(
    _xlpm.SheetName, AC$1,
    _xlpm.CurrentDate, $X331,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31" s="20" t="str" cm="1">
        <f t="array" aca="1" ref="AD331" ca="1">IF($X331="", "", _xlfn.LET(
    _xlpm.SheetName, AD$1,
    _xlpm.CurrentDate, $X331,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32" spans="24:30" x14ac:dyDescent="0.2">
      <c r="X332" s="9" t="str">
        <f t="shared" ca="1" si="5"/>
        <v/>
      </c>
      <c r="Y332" s="20" t="str" cm="1">
        <f t="array" aca="1" ref="Y332" ca="1">IF($X332="", "", _xlfn.LET(
    _xlpm.SheetName, Y$1,
    _xlpm.CurrentDate, $X332,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32" s="20" t="str" cm="1">
        <f t="array" aca="1" ref="Z332" ca="1">IF($X332="", "", _xlfn.LET(
    _xlpm.SheetName, Z$1,
    _xlpm.CurrentDate, $X332,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32" s="20" t="str" cm="1">
        <f t="array" aca="1" ref="AA332" ca="1">IF($X332="", "", _xlfn.LET(
    _xlpm.SheetName, AA$1,
    _xlpm.CurrentDate, $X332,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32" s="20" t="str" cm="1">
        <f t="array" aca="1" ref="AB332" ca="1">IF($X332="", "", _xlfn.LET(
    _xlpm.SheetName, AB$1,
    _xlpm.CurrentDate, $X332,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32" s="20" t="str" cm="1">
        <f t="array" aca="1" ref="AC332" ca="1">IF($X332="", "", _xlfn.LET(
    _xlpm.SheetName, AC$1,
    _xlpm.CurrentDate, $X332,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32" s="20" t="str" cm="1">
        <f t="array" aca="1" ref="AD332" ca="1">IF($X332="", "", _xlfn.LET(
    _xlpm.SheetName, AD$1,
    _xlpm.CurrentDate, $X332,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33" spans="24:30" x14ac:dyDescent="0.2">
      <c r="X333" s="9" t="str">
        <f t="shared" ca="1" si="5"/>
        <v/>
      </c>
      <c r="Y333" s="20" t="str" cm="1">
        <f t="array" aca="1" ref="Y333" ca="1">IF($X333="", "", _xlfn.LET(
    _xlpm.SheetName, Y$1,
    _xlpm.CurrentDate, $X333,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33" s="20" t="str" cm="1">
        <f t="array" aca="1" ref="Z333" ca="1">IF($X333="", "", _xlfn.LET(
    _xlpm.SheetName, Z$1,
    _xlpm.CurrentDate, $X333,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33" s="20" t="str" cm="1">
        <f t="array" aca="1" ref="AA333" ca="1">IF($X333="", "", _xlfn.LET(
    _xlpm.SheetName, AA$1,
    _xlpm.CurrentDate, $X333,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33" s="20" t="str" cm="1">
        <f t="array" aca="1" ref="AB333" ca="1">IF($X333="", "", _xlfn.LET(
    _xlpm.SheetName, AB$1,
    _xlpm.CurrentDate, $X333,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33" s="20" t="str" cm="1">
        <f t="array" aca="1" ref="AC333" ca="1">IF($X333="", "", _xlfn.LET(
    _xlpm.SheetName, AC$1,
    _xlpm.CurrentDate, $X333,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33" s="20" t="str" cm="1">
        <f t="array" aca="1" ref="AD333" ca="1">IF($X333="", "", _xlfn.LET(
    _xlpm.SheetName, AD$1,
    _xlpm.CurrentDate, $X333,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34" spans="24:30" x14ac:dyDescent="0.2">
      <c r="X334" s="9" t="str">
        <f t="shared" ca="1" si="5"/>
        <v/>
      </c>
      <c r="Y334" s="20" t="str" cm="1">
        <f t="array" aca="1" ref="Y334" ca="1">IF($X334="", "", _xlfn.LET(
    _xlpm.SheetName, Y$1,
    _xlpm.CurrentDate, $X334,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34" s="20" t="str" cm="1">
        <f t="array" aca="1" ref="Z334" ca="1">IF($X334="", "", _xlfn.LET(
    _xlpm.SheetName, Z$1,
    _xlpm.CurrentDate, $X334,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34" s="20" t="str" cm="1">
        <f t="array" aca="1" ref="AA334" ca="1">IF($X334="", "", _xlfn.LET(
    _xlpm.SheetName, AA$1,
    _xlpm.CurrentDate, $X334,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34" s="20" t="str" cm="1">
        <f t="array" aca="1" ref="AB334" ca="1">IF($X334="", "", _xlfn.LET(
    _xlpm.SheetName, AB$1,
    _xlpm.CurrentDate, $X334,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34" s="20" t="str" cm="1">
        <f t="array" aca="1" ref="AC334" ca="1">IF($X334="", "", _xlfn.LET(
    _xlpm.SheetName, AC$1,
    _xlpm.CurrentDate, $X334,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34" s="20" t="str" cm="1">
        <f t="array" aca="1" ref="AD334" ca="1">IF($X334="", "", _xlfn.LET(
    _xlpm.SheetName, AD$1,
    _xlpm.CurrentDate, $X334,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35" spans="24:30" x14ac:dyDescent="0.2">
      <c r="X335" s="9" t="str">
        <f t="shared" ca="1" si="5"/>
        <v/>
      </c>
      <c r="Y335" s="20" t="str" cm="1">
        <f t="array" aca="1" ref="Y335" ca="1">IF($X335="", "", _xlfn.LET(
    _xlpm.SheetName, Y$1,
    _xlpm.CurrentDate, $X335,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35" s="20" t="str" cm="1">
        <f t="array" aca="1" ref="Z335" ca="1">IF($X335="", "", _xlfn.LET(
    _xlpm.SheetName, Z$1,
    _xlpm.CurrentDate, $X335,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35" s="20" t="str" cm="1">
        <f t="array" aca="1" ref="AA335" ca="1">IF($X335="", "", _xlfn.LET(
    _xlpm.SheetName, AA$1,
    _xlpm.CurrentDate, $X335,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35" s="20" t="str" cm="1">
        <f t="array" aca="1" ref="AB335" ca="1">IF($X335="", "", _xlfn.LET(
    _xlpm.SheetName, AB$1,
    _xlpm.CurrentDate, $X335,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35" s="20" t="str" cm="1">
        <f t="array" aca="1" ref="AC335" ca="1">IF($X335="", "", _xlfn.LET(
    _xlpm.SheetName, AC$1,
    _xlpm.CurrentDate, $X335,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35" s="20" t="str" cm="1">
        <f t="array" aca="1" ref="AD335" ca="1">IF($X335="", "", _xlfn.LET(
    _xlpm.SheetName, AD$1,
    _xlpm.CurrentDate, $X335,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36" spans="24:30" x14ac:dyDescent="0.2">
      <c r="X336" s="9" t="str">
        <f t="shared" ca="1" si="5"/>
        <v/>
      </c>
      <c r="Y336" s="20" t="str" cm="1">
        <f t="array" aca="1" ref="Y336" ca="1">IF($X336="", "", _xlfn.LET(
    _xlpm.SheetName, Y$1,
    _xlpm.CurrentDate, $X336,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36" s="20" t="str" cm="1">
        <f t="array" aca="1" ref="Z336" ca="1">IF($X336="", "", _xlfn.LET(
    _xlpm.SheetName, Z$1,
    _xlpm.CurrentDate, $X336,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36" s="20" t="str" cm="1">
        <f t="array" aca="1" ref="AA336" ca="1">IF($X336="", "", _xlfn.LET(
    _xlpm.SheetName, AA$1,
    _xlpm.CurrentDate, $X336,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36" s="20" t="str" cm="1">
        <f t="array" aca="1" ref="AB336" ca="1">IF($X336="", "", _xlfn.LET(
    _xlpm.SheetName, AB$1,
    _xlpm.CurrentDate, $X336,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36" s="20" t="str" cm="1">
        <f t="array" aca="1" ref="AC336" ca="1">IF($X336="", "", _xlfn.LET(
    _xlpm.SheetName, AC$1,
    _xlpm.CurrentDate, $X336,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36" s="20" t="str" cm="1">
        <f t="array" aca="1" ref="AD336" ca="1">IF($X336="", "", _xlfn.LET(
    _xlpm.SheetName, AD$1,
    _xlpm.CurrentDate, $X336,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37" spans="24:30" x14ac:dyDescent="0.2">
      <c r="X337" s="9" t="str">
        <f t="shared" ca="1" si="5"/>
        <v/>
      </c>
      <c r="Y337" s="20" t="str" cm="1">
        <f t="array" aca="1" ref="Y337" ca="1">IF($X337="", "", _xlfn.LET(
    _xlpm.SheetName, Y$1,
    _xlpm.CurrentDate, $X337,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37" s="20" t="str" cm="1">
        <f t="array" aca="1" ref="Z337" ca="1">IF($X337="", "", _xlfn.LET(
    _xlpm.SheetName, Z$1,
    _xlpm.CurrentDate, $X337,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37" s="20" t="str" cm="1">
        <f t="array" aca="1" ref="AA337" ca="1">IF($X337="", "", _xlfn.LET(
    _xlpm.SheetName, AA$1,
    _xlpm.CurrentDate, $X337,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37" s="20" t="str" cm="1">
        <f t="array" aca="1" ref="AB337" ca="1">IF($X337="", "", _xlfn.LET(
    _xlpm.SheetName, AB$1,
    _xlpm.CurrentDate, $X337,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37" s="20" t="str" cm="1">
        <f t="array" aca="1" ref="AC337" ca="1">IF($X337="", "", _xlfn.LET(
    _xlpm.SheetName, AC$1,
    _xlpm.CurrentDate, $X337,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37" s="20" t="str" cm="1">
        <f t="array" aca="1" ref="AD337" ca="1">IF($X337="", "", _xlfn.LET(
    _xlpm.SheetName, AD$1,
    _xlpm.CurrentDate, $X337,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38" spans="24:30" x14ac:dyDescent="0.2">
      <c r="X338" s="9" t="str">
        <f t="shared" ca="1" si="5"/>
        <v/>
      </c>
      <c r="Y338" s="20" t="str" cm="1">
        <f t="array" aca="1" ref="Y338" ca="1">IF($X338="", "", _xlfn.LET(
    _xlpm.SheetName, Y$1,
    _xlpm.CurrentDate, $X338,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38" s="20" t="str" cm="1">
        <f t="array" aca="1" ref="Z338" ca="1">IF($X338="", "", _xlfn.LET(
    _xlpm.SheetName, Z$1,
    _xlpm.CurrentDate, $X338,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38" s="20" t="str" cm="1">
        <f t="array" aca="1" ref="AA338" ca="1">IF($X338="", "", _xlfn.LET(
    _xlpm.SheetName, AA$1,
    _xlpm.CurrentDate, $X338,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38" s="20" t="str" cm="1">
        <f t="array" aca="1" ref="AB338" ca="1">IF($X338="", "", _xlfn.LET(
    _xlpm.SheetName, AB$1,
    _xlpm.CurrentDate, $X338,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38" s="20" t="str" cm="1">
        <f t="array" aca="1" ref="AC338" ca="1">IF($X338="", "", _xlfn.LET(
    _xlpm.SheetName, AC$1,
    _xlpm.CurrentDate, $X338,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38" s="20" t="str" cm="1">
        <f t="array" aca="1" ref="AD338" ca="1">IF($X338="", "", _xlfn.LET(
    _xlpm.SheetName, AD$1,
    _xlpm.CurrentDate, $X338,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39" spans="24:30" x14ac:dyDescent="0.2">
      <c r="X339" s="9" t="str">
        <f t="shared" ca="1" si="5"/>
        <v/>
      </c>
      <c r="Y339" s="20" t="str" cm="1">
        <f t="array" aca="1" ref="Y339" ca="1">IF($X339="", "", _xlfn.LET(
    _xlpm.SheetName, Y$1,
    _xlpm.CurrentDate, $X339,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39" s="20" t="str" cm="1">
        <f t="array" aca="1" ref="Z339" ca="1">IF($X339="", "", _xlfn.LET(
    _xlpm.SheetName, Z$1,
    _xlpm.CurrentDate, $X339,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39" s="20" t="str" cm="1">
        <f t="array" aca="1" ref="AA339" ca="1">IF($X339="", "", _xlfn.LET(
    _xlpm.SheetName, AA$1,
    _xlpm.CurrentDate, $X339,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39" s="20" t="str" cm="1">
        <f t="array" aca="1" ref="AB339" ca="1">IF($X339="", "", _xlfn.LET(
    _xlpm.SheetName, AB$1,
    _xlpm.CurrentDate, $X339,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39" s="20" t="str" cm="1">
        <f t="array" aca="1" ref="AC339" ca="1">IF($X339="", "", _xlfn.LET(
    _xlpm.SheetName, AC$1,
    _xlpm.CurrentDate, $X339,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39" s="20" t="str" cm="1">
        <f t="array" aca="1" ref="AD339" ca="1">IF($X339="", "", _xlfn.LET(
    _xlpm.SheetName, AD$1,
    _xlpm.CurrentDate, $X339,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40" spans="24:30" x14ac:dyDescent="0.2">
      <c r="X340" s="9" t="str">
        <f t="shared" ca="1" si="5"/>
        <v/>
      </c>
      <c r="Y340" s="20" t="str" cm="1">
        <f t="array" aca="1" ref="Y340" ca="1">IF($X340="", "", _xlfn.LET(
    _xlpm.SheetName, Y$1,
    _xlpm.CurrentDate, $X340,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40" s="20" t="str" cm="1">
        <f t="array" aca="1" ref="Z340" ca="1">IF($X340="", "", _xlfn.LET(
    _xlpm.SheetName, Z$1,
    _xlpm.CurrentDate, $X340,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40" s="20" t="str" cm="1">
        <f t="array" aca="1" ref="AA340" ca="1">IF($X340="", "", _xlfn.LET(
    _xlpm.SheetName, AA$1,
    _xlpm.CurrentDate, $X340,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40" s="20" t="str" cm="1">
        <f t="array" aca="1" ref="AB340" ca="1">IF($X340="", "", _xlfn.LET(
    _xlpm.SheetName, AB$1,
    _xlpm.CurrentDate, $X340,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40" s="20" t="str" cm="1">
        <f t="array" aca="1" ref="AC340" ca="1">IF($X340="", "", _xlfn.LET(
    _xlpm.SheetName, AC$1,
    _xlpm.CurrentDate, $X340,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40" s="20" t="str" cm="1">
        <f t="array" aca="1" ref="AD340" ca="1">IF($X340="", "", _xlfn.LET(
    _xlpm.SheetName, AD$1,
    _xlpm.CurrentDate, $X340,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41" spans="24:30" x14ac:dyDescent="0.2">
      <c r="X341" s="9" t="str">
        <f t="shared" ca="1" si="5"/>
        <v/>
      </c>
      <c r="Y341" s="20" t="str" cm="1">
        <f t="array" aca="1" ref="Y341" ca="1">IF($X341="", "", _xlfn.LET(
    _xlpm.SheetName, Y$1,
    _xlpm.CurrentDate, $X341,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41" s="20" t="str" cm="1">
        <f t="array" aca="1" ref="Z341" ca="1">IF($X341="", "", _xlfn.LET(
    _xlpm.SheetName, Z$1,
    _xlpm.CurrentDate, $X341,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41" s="20" t="str" cm="1">
        <f t="array" aca="1" ref="AA341" ca="1">IF($X341="", "", _xlfn.LET(
    _xlpm.SheetName, AA$1,
    _xlpm.CurrentDate, $X341,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41" s="20" t="str" cm="1">
        <f t="array" aca="1" ref="AB341" ca="1">IF($X341="", "", _xlfn.LET(
    _xlpm.SheetName, AB$1,
    _xlpm.CurrentDate, $X341,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41" s="20" t="str" cm="1">
        <f t="array" aca="1" ref="AC341" ca="1">IF($X341="", "", _xlfn.LET(
    _xlpm.SheetName, AC$1,
    _xlpm.CurrentDate, $X341,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41" s="20" t="str" cm="1">
        <f t="array" aca="1" ref="AD341" ca="1">IF($X341="", "", _xlfn.LET(
    _xlpm.SheetName, AD$1,
    _xlpm.CurrentDate, $X341,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42" spans="24:30" x14ac:dyDescent="0.2">
      <c r="X342" s="9" t="str">
        <f t="shared" ca="1" si="5"/>
        <v/>
      </c>
      <c r="Y342" s="20" t="str" cm="1">
        <f t="array" aca="1" ref="Y342" ca="1">IF($X342="", "", _xlfn.LET(
    _xlpm.SheetName, Y$1,
    _xlpm.CurrentDate, $X342,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42" s="20" t="str" cm="1">
        <f t="array" aca="1" ref="Z342" ca="1">IF($X342="", "", _xlfn.LET(
    _xlpm.SheetName, Z$1,
    _xlpm.CurrentDate, $X342,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42" s="20" t="str" cm="1">
        <f t="array" aca="1" ref="AA342" ca="1">IF($X342="", "", _xlfn.LET(
    _xlpm.SheetName, AA$1,
    _xlpm.CurrentDate, $X342,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42" s="20" t="str" cm="1">
        <f t="array" aca="1" ref="AB342" ca="1">IF($X342="", "", _xlfn.LET(
    _xlpm.SheetName, AB$1,
    _xlpm.CurrentDate, $X342,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42" s="20" t="str" cm="1">
        <f t="array" aca="1" ref="AC342" ca="1">IF($X342="", "", _xlfn.LET(
    _xlpm.SheetName, AC$1,
    _xlpm.CurrentDate, $X342,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42" s="20" t="str" cm="1">
        <f t="array" aca="1" ref="AD342" ca="1">IF($X342="", "", _xlfn.LET(
    _xlpm.SheetName, AD$1,
    _xlpm.CurrentDate, $X342,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43" spans="24:30" x14ac:dyDescent="0.2">
      <c r="X343" s="9" t="str">
        <f t="shared" ca="1" si="5"/>
        <v/>
      </c>
      <c r="Y343" s="20" t="str" cm="1">
        <f t="array" aca="1" ref="Y343" ca="1">IF($X343="", "", _xlfn.LET(
    _xlpm.SheetName, Y$1,
    _xlpm.CurrentDate, $X343,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43" s="20" t="str" cm="1">
        <f t="array" aca="1" ref="Z343" ca="1">IF($X343="", "", _xlfn.LET(
    _xlpm.SheetName, Z$1,
    _xlpm.CurrentDate, $X343,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43" s="20" t="str" cm="1">
        <f t="array" aca="1" ref="AA343" ca="1">IF($X343="", "", _xlfn.LET(
    _xlpm.SheetName, AA$1,
    _xlpm.CurrentDate, $X343,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43" s="20" t="str" cm="1">
        <f t="array" aca="1" ref="AB343" ca="1">IF($X343="", "", _xlfn.LET(
    _xlpm.SheetName, AB$1,
    _xlpm.CurrentDate, $X343,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43" s="20" t="str" cm="1">
        <f t="array" aca="1" ref="AC343" ca="1">IF($X343="", "", _xlfn.LET(
    _xlpm.SheetName, AC$1,
    _xlpm.CurrentDate, $X343,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43" s="20" t="str" cm="1">
        <f t="array" aca="1" ref="AD343" ca="1">IF($X343="", "", _xlfn.LET(
    _xlpm.SheetName, AD$1,
    _xlpm.CurrentDate, $X343,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44" spans="24:30" x14ac:dyDescent="0.2">
      <c r="X344" s="9" t="str">
        <f t="shared" ca="1" si="5"/>
        <v/>
      </c>
      <c r="Y344" s="20" t="str" cm="1">
        <f t="array" aca="1" ref="Y344" ca="1">IF($X344="", "", _xlfn.LET(
    _xlpm.SheetName, Y$1,
    _xlpm.CurrentDate, $X344,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44" s="20" t="str" cm="1">
        <f t="array" aca="1" ref="Z344" ca="1">IF($X344="", "", _xlfn.LET(
    _xlpm.SheetName, Z$1,
    _xlpm.CurrentDate, $X344,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44" s="20" t="str" cm="1">
        <f t="array" aca="1" ref="AA344" ca="1">IF($X344="", "", _xlfn.LET(
    _xlpm.SheetName, AA$1,
    _xlpm.CurrentDate, $X344,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44" s="20" t="str" cm="1">
        <f t="array" aca="1" ref="AB344" ca="1">IF($X344="", "", _xlfn.LET(
    _xlpm.SheetName, AB$1,
    _xlpm.CurrentDate, $X344,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44" s="20" t="str" cm="1">
        <f t="array" aca="1" ref="AC344" ca="1">IF($X344="", "", _xlfn.LET(
    _xlpm.SheetName, AC$1,
    _xlpm.CurrentDate, $X344,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44" s="20" t="str" cm="1">
        <f t="array" aca="1" ref="AD344" ca="1">IF($X344="", "", _xlfn.LET(
    _xlpm.SheetName, AD$1,
    _xlpm.CurrentDate, $X344,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45" spans="24:30" x14ac:dyDescent="0.2">
      <c r="X345" s="9" t="str">
        <f t="shared" ca="1" si="5"/>
        <v/>
      </c>
      <c r="Y345" s="20" t="str" cm="1">
        <f t="array" aca="1" ref="Y345" ca="1">IF($X345="", "", _xlfn.LET(
    _xlpm.SheetName, Y$1,
    _xlpm.CurrentDate, $X345,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45" s="20" t="str" cm="1">
        <f t="array" aca="1" ref="Z345" ca="1">IF($X345="", "", _xlfn.LET(
    _xlpm.SheetName, Z$1,
    _xlpm.CurrentDate, $X345,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45" s="20" t="str" cm="1">
        <f t="array" aca="1" ref="AA345" ca="1">IF($X345="", "", _xlfn.LET(
    _xlpm.SheetName, AA$1,
    _xlpm.CurrentDate, $X345,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45" s="20" t="str" cm="1">
        <f t="array" aca="1" ref="AB345" ca="1">IF($X345="", "", _xlfn.LET(
    _xlpm.SheetName, AB$1,
    _xlpm.CurrentDate, $X345,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45" s="20" t="str" cm="1">
        <f t="array" aca="1" ref="AC345" ca="1">IF($X345="", "", _xlfn.LET(
    _xlpm.SheetName, AC$1,
    _xlpm.CurrentDate, $X345,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45" s="20" t="str" cm="1">
        <f t="array" aca="1" ref="AD345" ca="1">IF($X345="", "", _xlfn.LET(
    _xlpm.SheetName, AD$1,
    _xlpm.CurrentDate, $X345,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46" spans="24:30" x14ac:dyDescent="0.2">
      <c r="X346" s="9" t="str">
        <f t="shared" ca="1" si="5"/>
        <v/>
      </c>
      <c r="Y346" s="20" t="str" cm="1">
        <f t="array" aca="1" ref="Y346" ca="1">IF($X346="", "", _xlfn.LET(
    _xlpm.SheetName, Y$1,
    _xlpm.CurrentDate, $X346,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46" s="20" t="str" cm="1">
        <f t="array" aca="1" ref="Z346" ca="1">IF($X346="", "", _xlfn.LET(
    _xlpm.SheetName, Z$1,
    _xlpm.CurrentDate, $X346,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46" s="20" t="str" cm="1">
        <f t="array" aca="1" ref="AA346" ca="1">IF($X346="", "", _xlfn.LET(
    _xlpm.SheetName, AA$1,
    _xlpm.CurrentDate, $X346,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46" s="20" t="str" cm="1">
        <f t="array" aca="1" ref="AB346" ca="1">IF($X346="", "", _xlfn.LET(
    _xlpm.SheetName, AB$1,
    _xlpm.CurrentDate, $X346,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46" s="20" t="str" cm="1">
        <f t="array" aca="1" ref="AC346" ca="1">IF($X346="", "", _xlfn.LET(
    _xlpm.SheetName, AC$1,
    _xlpm.CurrentDate, $X346,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46" s="20" t="str" cm="1">
        <f t="array" aca="1" ref="AD346" ca="1">IF($X346="", "", _xlfn.LET(
    _xlpm.SheetName, AD$1,
    _xlpm.CurrentDate, $X346,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47" spans="24:30" x14ac:dyDescent="0.2">
      <c r="X347" s="9" t="str">
        <f t="shared" ca="1" si="5"/>
        <v/>
      </c>
      <c r="Y347" s="20" t="str" cm="1">
        <f t="array" aca="1" ref="Y347" ca="1">IF($X347="", "", _xlfn.LET(
    _xlpm.SheetName, Y$1,
    _xlpm.CurrentDate, $X347,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47" s="20" t="str" cm="1">
        <f t="array" aca="1" ref="Z347" ca="1">IF($X347="", "", _xlfn.LET(
    _xlpm.SheetName, Z$1,
    _xlpm.CurrentDate, $X347,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47" s="20" t="str" cm="1">
        <f t="array" aca="1" ref="AA347" ca="1">IF($X347="", "", _xlfn.LET(
    _xlpm.SheetName, AA$1,
    _xlpm.CurrentDate, $X347,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47" s="20" t="str" cm="1">
        <f t="array" aca="1" ref="AB347" ca="1">IF($X347="", "", _xlfn.LET(
    _xlpm.SheetName, AB$1,
    _xlpm.CurrentDate, $X347,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47" s="20" t="str" cm="1">
        <f t="array" aca="1" ref="AC347" ca="1">IF($X347="", "", _xlfn.LET(
    _xlpm.SheetName, AC$1,
    _xlpm.CurrentDate, $X347,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47" s="20" t="str" cm="1">
        <f t="array" aca="1" ref="AD347" ca="1">IF($X347="", "", _xlfn.LET(
    _xlpm.SheetName, AD$1,
    _xlpm.CurrentDate, $X347,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48" spans="24:30" x14ac:dyDescent="0.2">
      <c r="X348" s="9" t="str">
        <f t="shared" ca="1" si="5"/>
        <v/>
      </c>
      <c r="Y348" s="20" t="str" cm="1">
        <f t="array" aca="1" ref="Y348" ca="1">IF($X348="", "", _xlfn.LET(
    _xlpm.SheetName, Y$1,
    _xlpm.CurrentDate, $X348,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48" s="20" t="str" cm="1">
        <f t="array" aca="1" ref="Z348" ca="1">IF($X348="", "", _xlfn.LET(
    _xlpm.SheetName, Z$1,
    _xlpm.CurrentDate, $X348,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48" s="20" t="str" cm="1">
        <f t="array" aca="1" ref="AA348" ca="1">IF($X348="", "", _xlfn.LET(
    _xlpm.SheetName, AA$1,
    _xlpm.CurrentDate, $X348,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48" s="20" t="str" cm="1">
        <f t="array" aca="1" ref="AB348" ca="1">IF($X348="", "", _xlfn.LET(
    _xlpm.SheetName, AB$1,
    _xlpm.CurrentDate, $X348,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48" s="20" t="str" cm="1">
        <f t="array" aca="1" ref="AC348" ca="1">IF($X348="", "", _xlfn.LET(
    _xlpm.SheetName, AC$1,
    _xlpm.CurrentDate, $X348,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48" s="20" t="str" cm="1">
        <f t="array" aca="1" ref="AD348" ca="1">IF($X348="", "", _xlfn.LET(
    _xlpm.SheetName, AD$1,
    _xlpm.CurrentDate, $X348,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49" spans="24:30" x14ac:dyDescent="0.2">
      <c r="X349" s="9" t="str">
        <f t="shared" ca="1" si="5"/>
        <v/>
      </c>
      <c r="Y349" s="20" t="str" cm="1">
        <f t="array" aca="1" ref="Y349" ca="1">IF($X349="", "", _xlfn.LET(
    _xlpm.SheetName, Y$1,
    _xlpm.CurrentDate, $X349,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49" s="20" t="str" cm="1">
        <f t="array" aca="1" ref="Z349" ca="1">IF($X349="", "", _xlfn.LET(
    _xlpm.SheetName, Z$1,
    _xlpm.CurrentDate, $X349,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49" s="20" t="str" cm="1">
        <f t="array" aca="1" ref="AA349" ca="1">IF($X349="", "", _xlfn.LET(
    _xlpm.SheetName, AA$1,
    _xlpm.CurrentDate, $X349,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49" s="20" t="str" cm="1">
        <f t="array" aca="1" ref="AB349" ca="1">IF($X349="", "", _xlfn.LET(
    _xlpm.SheetName, AB$1,
    _xlpm.CurrentDate, $X349,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49" s="20" t="str" cm="1">
        <f t="array" aca="1" ref="AC349" ca="1">IF($X349="", "", _xlfn.LET(
    _xlpm.SheetName, AC$1,
    _xlpm.CurrentDate, $X349,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49" s="20" t="str" cm="1">
        <f t="array" aca="1" ref="AD349" ca="1">IF($X349="", "", _xlfn.LET(
    _xlpm.SheetName, AD$1,
    _xlpm.CurrentDate, $X349,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50" spans="24:30" x14ac:dyDescent="0.2">
      <c r="X350" s="9" t="str">
        <f t="shared" ca="1" si="5"/>
        <v/>
      </c>
      <c r="Y350" s="20" t="str" cm="1">
        <f t="array" aca="1" ref="Y350" ca="1">IF($X350="", "", _xlfn.LET(
    _xlpm.SheetName, Y$1,
    _xlpm.CurrentDate, $X350,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50" s="20" t="str" cm="1">
        <f t="array" aca="1" ref="Z350" ca="1">IF($X350="", "", _xlfn.LET(
    _xlpm.SheetName, Z$1,
    _xlpm.CurrentDate, $X350,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50" s="20" t="str" cm="1">
        <f t="array" aca="1" ref="AA350" ca="1">IF($X350="", "", _xlfn.LET(
    _xlpm.SheetName, AA$1,
    _xlpm.CurrentDate, $X350,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50" s="20" t="str" cm="1">
        <f t="array" aca="1" ref="AB350" ca="1">IF($X350="", "", _xlfn.LET(
    _xlpm.SheetName, AB$1,
    _xlpm.CurrentDate, $X350,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50" s="20" t="str" cm="1">
        <f t="array" aca="1" ref="AC350" ca="1">IF($X350="", "", _xlfn.LET(
    _xlpm.SheetName, AC$1,
    _xlpm.CurrentDate, $X350,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50" s="20" t="str" cm="1">
        <f t="array" aca="1" ref="AD350" ca="1">IF($X350="", "", _xlfn.LET(
    _xlpm.SheetName, AD$1,
    _xlpm.CurrentDate, $X350,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51" spans="24:30" x14ac:dyDescent="0.2">
      <c r="X351" s="9" t="str">
        <f t="shared" ca="1" si="5"/>
        <v/>
      </c>
      <c r="Y351" s="20" t="str" cm="1">
        <f t="array" aca="1" ref="Y351" ca="1">IF($X351="", "", _xlfn.LET(
    _xlpm.SheetName, Y$1,
    _xlpm.CurrentDate, $X351,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51" s="20" t="str" cm="1">
        <f t="array" aca="1" ref="Z351" ca="1">IF($X351="", "", _xlfn.LET(
    _xlpm.SheetName, Z$1,
    _xlpm.CurrentDate, $X351,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51" s="20" t="str" cm="1">
        <f t="array" aca="1" ref="AA351" ca="1">IF($X351="", "", _xlfn.LET(
    _xlpm.SheetName, AA$1,
    _xlpm.CurrentDate, $X351,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51" s="20" t="str" cm="1">
        <f t="array" aca="1" ref="AB351" ca="1">IF($X351="", "", _xlfn.LET(
    _xlpm.SheetName, AB$1,
    _xlpm.CurrentDate, $X351,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51" s="20" t="str" cm="1">
        <f t="array" aca="1" ref="AC351" ca="1">IF($X351="", "", _xlfn.LET(
    _xlpm.SheetName, AC$1,
    _xlpm.CurrentDate, $X351,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51" s="20" t="str" cm="1">
        <f t="array" aca="1" ref="AD351" ca="1">IF($X351="", "", _xlfn.LET(
    _xlpm.SheetName, AD$1,
    _xlpm.CurrentDate, $X351,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52" spans="24:30" x14ac:dyDescent="0.2">
      <c r="X352" s="9" t="str">
        <f t="shared" ca="1" si="5"/>
        <v/>
      </c>
      <c r="Y352" s="20" t="str" cm="1">
        <f t="array" aca="1" ref="Y352" ca="1">IF($X352="", "", _xlfn.LET(
    _xlpm.SheetName, Y$1,
    _xlpm.CurrentDate, $X352,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52" s="20" t="str" cm="1">
        <f t="array" aca="1" ref="Z352" ca="1">IF($X352="", "", _xlfn.LET(
    _xlpm.SheetName, Z$1,
    _xlpm.CurrentDate, $X352,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52" s="20" t="str" cm="1">
        <f t="array" aca="1" ref="AA352" ca="1">IF($X352="", "", _xlfn.LET(
    _xlpm.SheetName, AA$1,
    _xlpm.CurrentDate, $X352,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52" s="20" t="str" cm="1">
        <f t="array" aca="1" ref="AB352" ca="1">IF($X352="", "", _xlfn.LET(
    _xlpm.SheetName, AB$1,
    _xlpm.CurrentDate, $X352,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52" s="20" t="str" cm="1">
        <f t="array" aca="1" ref="AC352" ca="1">IF($X352="", "", _xlfn.LET(
    _xlpm.SheetName, AC$1,
    _xlpm.CurrentDate, $X352,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52" s="20" t="str" cm="1">
        <f t="array" aca="1" ref="AD352" ca="1">IF($X352="", "", _xlfn.LET(
    _xlpm.SheetName, AD$1,
    _xlpm.CurrentDate, $X352,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53" spans="24:30" x14ac:dyDescent="0.2">
      <c r="X353" s="9" t="str">
        <f t="shared" ca="1" si="5"/>
        <v/>
      </c>
      <c r="Y353" s="20" t="str" cm="1">
        <f t="array" aca="1" ref="Y353" ca="1">IF($X353="", "", _xlfn.LET(
    _xlpm.SheetName, Y$1,
    _xlpm.CurrentDate, $X353,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53" s="20" t="str" cm="1">
        <f t="array" aca="1" ref="Z353" ca="1">IF($X353="", "", _xlfn.LET(
    _xlpm.SheetName, Z$1,
    _xlpm.CurrentDate, $X353,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53" s="20" t="str" cm="1">
        <f t="array" aca="1" ref="AA353" ca="1">IF($X353="", "", _xlfn.LET(
    _xlpm.SheetName, AA$1,
    _xlpm.CurrentDate, $X353,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53" s="20" t="str" cm="1">
        <f t="array" aca="1" ref="AB353" ca="1">IF($X353="", "", _xlfn.LET(
    _xlpm.SheetName, AB$1,
    _xlpm.CurrentDate, $X353,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53" s="20" t="str" cm="1">
        <f t="array" aca="1" ref="AC353" ca="1">IF($X353="", "", _xlfn.LET(
    _xlpm.SheetName, AC$1,
    _xlpm.CurrentDate, $X353,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53" s="20" t="str" cm="1">
        <f t="array" aca="1" ref="AD353" ca="1">IF($X353="", "", _xlfn.LET(
    _xlpm.SheetName, AD$1,
    _xlpm.CurrentDate, $X353,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54" spans="24:30" x14ac:dyDescent="0.2">
      <c r="X354" s="9" t="str">
        <f t="shared" ca="1" si="5"/>
        <v/>
      </c>
      <c r="Y354" s="20" t="str" cm="1">
        <f t="array" aca="1" ref="Y354" ca="1">IF($X354="", "", _xlfn.LET(
    _xlpm.SheetName, Y$1,
    _xlpm.CurrentDate, $X354,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54" s="20" t="str" cm="1">
        <f t="array" aca="1" ref="Z354" ca="1">IF($X354="", "", _xlfn.LET(
    _xlpm.SheetName, Z$1,
    _xlpm.CurrentDate, $X354,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54" s="20" t="str" cm="1">
        <f t="array" aca="1" ref="AA354" ca="1">IF($X354="", "", _xlfn.LET(
    _xlpm.SheetName, AA$1,
    _xlpm.CurrentDate, $X354,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54" s="20" t="str" cm="1">
        <f t="array" aca="1" ref="AB354" ca="1">IF($X354="", "", _xlfn.LET(
    _xlpm.SheetName, AB$1,
    _xlpm.CurrentDate, $X354,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54" s="20" t="str" cm="1">
        <f t="array" aca="1" ref="AC354" ca="1">IF($X354="", "", _xlfn.LET(
    _xlpm.SheetName, AC$1,
    _xlpm.CurrentDate, $X354,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54" s="20" t="str" cm="1">
        <f t="array" aca="1" ref="AD354" ca="1">IF($X354="", "", _xlfn.LET(
    _xlpm.SheetName, AD$1,
    _xlpm.CurrentDate, $X354,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55" spans="24:30" x14ac:dyDescent="0.2">
      <c r="X355" s="9" t="str">
        <f t="shared" ca="1" si="5"/>
        <v/>
      </c>
      <c r="Y355" s="20" t="str" cm="1">
        <f t="array" aca="1" ref="Y355" ca="1">IF($X355="", "", _xlfn.LET(
    _xlpm.SheetName, Y$1,
    _xlpm.CurrentDate, $X355,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55" s="20" t="str" cm="1">
        <f t="array" aca="1" ref="Z355" ca="1">IF($X355="", "", _xlfn.LET(
    _xlpm.SheetName, Z$1,
    _xlpm.CurrentDate, $X355,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55" s="20" t="str" cm="1">
        <f t="array" aca="1" ref="AA355" ca="1">IF($X355="", "", _xlfn.LET(
    _xlpm.SheetName, AA$1,
    _xlpm.CurrentDate, $X355,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55" s="20" t="str" cm="1">
        <f t="array" aca="1" ref="AB355" ca="1">IF($X355="", "", _xlfn.LET(
    _xlpm.SheetName, AB$1,
    _xlpm.CurrentDate, $X355,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55" s="20" t="str" cm="1">
        <f t="array" aca="1" ref="AC355" ca="1">IF($X355="", "", _xlfn.LET(
    _xlpm.SheetName, AC$1,
    _xlpm.CurrentDate, $X355,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55" s="20" t="str" cm="1">
        <f t="array" aca="1" ref="AD355" ca="1">IF($X355="", "", _xlfn.LET(
    _xlpm.SheetName, AD$1,
    _xlpm.CurrentDate, $X355,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56" spans="24:30" x14ac:dyDescent="0.2">
      <c r="X356" s="9" t="str">
        <f t="shared" ca="1" si="5"/>
        <v/>
      </c>
      <c r="Y356" s="20" t="str" cm="1">
        <f t="array" aca="1" ref="Y356" ca="1">IF($X356="", "", _xlfn.LET(
    _xlpm.SheetName, Y$1,
    _xlpm.CurrentDate, $X356,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56" s="20" t="str" cm="1">
        <f t="array" aca="1" ref="Z356" ca="1">IF($X356="", "", _xlfn.LET(
    _xlpm.SheetName, Z$1,
    _xlpm.CurrentDate, $X356,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56" s="20" t="str" cm="1">
        <f t="array" aca="1" ref="AA356" ca="1">IF($X356="", "", _xlfn.LET(
    _xlpm.SheetName, AA$1,
    _xlpm.CurrentDate, $X356,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56" s="20" t="str" cm="1">
        <f t="array" aca="1" ref="AB356" ca="1">IF($X356="", "", _xlfn.LET(
    _xlpm.SheetName, AB$1,
    _xlpm.CurrentDate, $X356,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56" s="20" t="str" cm="1">
        <f t="array" aca="1" ref="AC356" ca="1">IF($X356="", "", _xlfn.LET(
    _xlpm.SheetName, AC$1,
    _xlpm.CurrentDate, $X356,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56" s="20" t="str" cm="1">
        <f t="array" aca="1" ref="AD356" ca="1">IF($X356="", "", _xlfn.LET(
    _xlpm.SheetName, AD$1,
    _xlpm.CurrentDate, $X356,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57" spans="24:30" x14ac:dyDescent="0.2">
      <c r="X357" s="9" t="str">
        <f t="shared" ca="1" si="5"/>
        <v/>
      </c>
      <c r="Y357" s="20" t="str" cm="1">
        <f t="array" aca="1" ref="Y357" ca="1">IF($X357="", "", _xlfn.LET(
    _xlpm.SheetName, Y$1,
    _xlpm.CurrentDate, $X357,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57" s="20" t="str" cm="1">
        <f t="array" aca="1" ref="Z357" ca="1">IF($X357="", "", _xlfn.LET(
    _xlpm.SheetName, Z$1,
    _xlpm.CurrentDate, $X357,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57" s="20" t="str" cm="1">
        <f t="array" aca="1" ref="AA357" ca="1">IF($X357="", "", _xlfn.LET(
    _xlpm.SheetName, AA$1,
    _xlpm.CurrentDate, $X357,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57" s="20" t="str" cm="1">
        <f t="array" aca="1" ref="AB357" ca="1">IF($X357="", "", _xlfn.LET(
    _xlpm.SheetName, AB$1,
    _xlpm.CurrentDate, $X357,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57" s="20" t="str" cm="1">
        <f t="array" aca="1" ref="AC357" ca="1">IF($X357="", "", _xlfn.LET(
    _xlpm.SheetName, AC$1,
    _xlpm.CurrentDate, $X357,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57" s="20" t="str" cm="1">
        <f t="array" aca="1" ref="AD357" ca="1">IF($X357="", "", _xlfn.LET(
    _xlpm.SheetName, AD$1,
    _xlpm.CurrentDate, $X357,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58" spans="24:30" x14ac:dyDescent="0.2">
      <c r="X358" s="9" t="str">
        <f t="shared" ca="1" si="5"/>
        <v/>
      </c>
      <c r="Y358" s="20" t="str" cm="1">
        <f t="array" aca="1" ref="Y358" ca="1">IF($X358="", "", _xlfn.LET(
    _xlpm.SheetName, Y$1,
    _xlpm.CurrentDate, $X358,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58" s="20" t="str" cm="1">
        <f t="array" aca="1" ref="Z358" ca="1">IF($X358="", "", _xlfn.LET(
    _xlpm.SheetName, Z$1,
    _xlpm.CurrentDate, $X358,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58" s="20" t="str" cm="1">
        <f t="array" aca="1" ref="AA358" ca="1">IF($X358="", "", _xlfn.LET(
    _xlpm.SheetName, AA$1,
    _xlpm.CurrentDate, $X358,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58" s="20" t="str" cm="1">
        <f t="array" aca="1" ref="AB358" ca="1">IF($X358="", "", _xlfn.LET(
    _xlpm.SheetName, AB$1,
    _xlpm.CurrentDate, $X358,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58" s="20" t="str" cm="1">
        <f t="array" aca="1" ref="AC358" ca="1">IF($X358="", "", _xlfn.LET(
    _xlpm.SheetName, AC$1,
    _xlpm.CurrentDate, $X358,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58" s="20" t="str" cm="1">
        <f t="array" aca="1" ref="AD358" ca="1">IF($X358="", "", _xlfn.LET(
    _xlpm.SheetName, AD$1,
    _xlpm.CurrentDate, $X358,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59" spans="24:30" x14ac:dyDescent="0.2">
      <c r="X359" s="9" t="str">
        <f t="shared" ca="1" si="5"/>
        <v/>
      </c>
      <c r="Y359" s="20" t="str" cm="1">
        <f t="array" aca="1" ref="Y359" ca="1">IF($X359="", "", _xlfn.LET(
    _xlpm.SheetName, Y$1,
    _xlpm.CurrentDate, $X359,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59" s="20" t="str" cm="1">
        <f t="array" aca="1" ref="Z359" ca="1">IF($X359="", "", _xlfn.LET(
    _xlpm.SheetName, Z$1,
    _xlpm.CurrentDate, $X359,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59" s="20" t="str" cm="1">
        <f t="array" aca="1" ref="AA359" ca="1">IF($X359="", "", _xlfn.LET(
    _xlpm.SheetName, AA$1,
    _xlpm.CurrentDate, $X359,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59" s="20" t="str" cm="1">
        <f t="array" aca="1" ref="AB359" ca="1">IF($X359="", "", _xlfn.LET(
    _xlpm.SheetName, AB$1,
    _xlpm.CurrentDate, $X359,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59" s="20" t="str" cm="1">
        <f t="array" aca="1" ref="AC359" ca="1">IF($X359="", "", _xlfn.LET(
    _xlpm.SheetName, AC$1,
    _xlpm.CurrentDate, $X359,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59" s="20" t="str" cm="1">
        <f t="array" aca="1" ref="AD359" ca="1">IF($X359="", "", _xlfn.LET(
    _xlpm.SheetName, AD$1,
    _xlpm.CurrentDate, $X359,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60" spans="24:30" x14ac:dyDescent="0.2">
      <c r="X360" s="9" t="str">
        <f t="shared" ca="1" si="5"/>
        <v/>
      </c>
      <c r="Y360" s="20" t="str" cm="1">
        <f t="array" aca="1" ref="Y360" ca="1">IF($X360="", "", _xlfn.LET(
    _xlpm.SheetName, Y$1,
    _xlpm.CurrentDate, $X360,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60" s="20" t="str" cm="1">
        <f t="array" aca="1" ref="Z360" ca="1">IF($X360="", "", _xlfn.LET(
    _xlpm.SheetName, Z$1,
    _xlpm.CurrentDate, $X360,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60" s="20" t="str" cm="1">
        <f t="array" aca="1" ref="AA360" ca="1">IF($X360="", "", _xlfn.LET(
    _xlpm.SheetName, AA$1,
    _xlpm.CurrentDate, $X360,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60" s="20" t="str" cm="1">
        <f t="array" aca="1" ref="AB360" ca="1">IF($X360="", "", _xlfn.LET(
    _xlpm.SheetName, AB$1,
    _xlpm.CurrentDate, $X360,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60" s="20" t="str" cm="1">
        <f t="array" aca="1" ref="AC360" ca="1">IF($X360="", "", _xlfn.LET(
    _xlpm.SheetName, AC$1,
    _xlpm.CurrentDate, $X360,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60" s="20" t="str" cm="1">
        <f t="array" aca="1" ref="AD360" ca="1">IF($X360="", "", _xlfn.LET(
    _xlpm.SheetName, AD$1,
    _xlpm.CurrentDate, $X360,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61" spans="24:30" x14ac:dyDescent="0.2">
      <c r="X361" s="9" t="str">
        <f t="shared" ca="1" si="5"/>
        <v/>
      </c>
      <c r="Y361" s="20" t="str" cm="1">
        <f t="array" aca="1" ref="Y361" ca="1">IF($X361="", "", _xlfn.LET(
    _xlpm.SheetName, Y$1,
    _xlpm.CurrentDate, $X361,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61" s="20" t="str" cm="1">
        <f t="array" aca="1" ref="Z361" ca="1">IF($X361="", "", _xlfn.LET(
    _xlpm.SheetName, Z$1,
    _xlpm.CurrentDate, $X361,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61" s="20" t="str" cm="1">
        <f t="array" aca="1" ref="AA361" ca="1">IF($X361="", "", _xlfn.LET(
    _xlpm.SheetName, AA$1,
    _xlpm.CurrentDate, $X361,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61" s="20" t="str" cm="1">
        <f t="array" aca="1" ref="AB361" ca="1">IF($X361="", "", _xlfn.LET(
    _xlpm.SheetName, AB$1,
    _xlpm.CurrentDate, $X361,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61" s="20" t="str" cm="1">
        <f t="array" aca="1" ref="AC361" ca="1">IF($X361="", "", _xlfn.LET(
    _xlpm.SheetName, AC$1,
    _xlpm.CurrentDate, $X361,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61" s="20" t="str" cm="1">
        <f t="array" aca="1" ref="AD361" ca="1">IF($X361="", "", _xlfn.LET(
    _xlpm.SheetName, AD$1,
    _xlpm.CurrentDate, $X361,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62" spans="24:30" x14ac:dyDescent="0.2">
      <c r="X362" s="9" t="str">
        <f t="shared" ca="1" si="5"/>
        <v/>
      </c>
      <c r="Y362" s="20" t="str" cm="1">
        <f t="array" aca="1" ref="Y362" ca="1">IF($X362="", "", _xlfn.LET(
    _xlpm.SheetName, Y$1,
    _xlpm.CurrentDate, $X362,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62" s="20" t="str" cm="1">
        <f t="array" aca="1" ref="Z362" ca="1">IF($X362="", "", _xlfn.LET(
    _xlpm.SheetName, Z$1,
    _xlpm.CurrentDate, $X362,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62" s="20" t="str" cm="1">
        <f t="array" aca="1" ref="AA362" ca="1">IF($X362="", "", _xlfn.LET(
    _xlpm.SheetName, AA$1,
    _xlpm.CurrentDate, $X362,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62" s="20" t="str" cm="1">
        <f t="array" aca="1" ref="AB362" ca="1">IF($X362="", "", _xlfn.LET(
    _xlpm.SheetName, AB$1,
    _xlpm.CurrentDate, $X362,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62" s="20" t="str" cm="1">
        <f t="array" aca="1" ref="AC362" ca="1">IF($X362="", "", _xlfn.LET(
    _xlpm.SheetName, AC$1,
    _xlpm.CurrentDate, $X362,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62" s="20" t="str" cm="1">
        <f t="array" aca="1" ref="AD362" ca="1">IF($X362="", "", _xlfn.LET(
    _xlpm.SheetName, AD$1,
    _xlpm.CurrentDate, $X362,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63" spans="24:30" x14ac:dyDescent="0.2">
      <c r="X363" s="9" t="str">
        <f t="shared" ca="1" si="5"/>
        <v/>
      </c>
      <c r="Y363" s="20" t="str" cm="1">
        <f t="array" aca="1" ref="Y363" ca="1">IF($X363="", "", _xlfn.LET(
    _xlpm.SheetName, Y$1,
    _xlpm.CurrentDate, $X363,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63" s="20" t="str" cm="1">
        <f t="array" aca="1" ref="Z363" ca="1">IF($X363="", "", _xlfn.LET(
    _xlpm.SheetName, Z$1,
    _xlpm.CurrentDate, $X363,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63" s="20" t="str" cm="1">
        <f t="array" aca="1" ref="AA363" ca="1">IF($X363="", "", _xlfn.LET(
    _xlpm.SheetName, AA$1,
    _xlpm.CurrentDate, $X363,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63" s="20" t="str" cm="1">
        <f t="array" aca="1" ref="AB363" ca="1">IF($X363="", "", _xlfn.LET(
    _xlpm.SheetName, AB$1,
    _xlpm.CurrentDate, $X363,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63" s="20" t="str" cm="1">
        <f t="array" aca="1" ref="AC363" ca="1">IF($X363="", "", _xlfn.LET(
    _xlpm.SheetName, AC$1,
    _xlpm.CurrentDate, $X363,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63" s="20" t="str" cm="1">
        <f t="array" aca="1" ref="AD363" ca="1">IF($X363="", "", _xlfn.LET(
    _xlpm.SheetName, AD$1,
    _xlpm.CurrentDate, $X363,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64" spans="24:30" x14ac:dyDescent="0.2">
      <c r="X364" s="9" t="str">
        <f t="shared" ca="1" si="5"/>
        <v/>
      </c>
      <c r="Y364" s="20" t="str" cm="1">
        <f t="array" aca="1" ref="Y364" ca="1">IF($X364="", "", _xlfn.LET(
    _xlpm.SheetName, Y$1,
    _xlpm.CurrentDate, $X364,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64" s="20" t="str" cm="1">
        <f t="array" aca="1" ref="Z364" ca="1">IF($X364="", "", _xlfn.LET(
    _xlpm.SheetName, Z$1,
    _xlpm.CurrentDate, $X364,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64" s="20" t="str" cm="1">
        <f t="array" aca="1" ref="AA364" ca="1">IF($X364="", "", _xlfn.LET(
    _xlpm.SheetName, AA$1,
    _xlpm.CurrentDate, $X364,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64" s="20" t="str" cm="1">
        <f t="array" aca="1" ref="AB364" ca="1">IF($X364="", "", _xlfn.LET(
    _xlpm.SheetName, AB$1,
    _xlpm.CurrentDate, $X364,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64" s="20" t="str" cm="1">
        <f t="array" aca="1" ref="AC364" ca="1">IF($X364="", "", _xlfn.LET(
    _xlpm.SheetName, AC$1,
    _xlpm.CurrentDate, $X364,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64" s="20" t="str" cm="1">
        <f t="array" aca="1" ref="AD364" ca="1">IF($X364="", "", _xlfn.LET(
    _xlpm.SheetName, AD$1,
    _xlpm.CurrentDate, $X364,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65" spans="24:30" x14ac:dyDescent="0.2">
      <c r="X365" s="9" t="str">
        <f t="shared" ca="1" si="5"/>
        <v/>
      </c>
      <c r="Y365" s="20" t="str" cm="1">
        <f t="array" aca="1" ref="Y365" ca="1">IF($X365="", "", _xlfn.LET(
    _xlpm.SheetName, Y$1,
    _xlpm.CurrentDate, $X365,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65" s="20" t="str" cm="1">
        <f t="array" aca="1" ref="Z365" ca="1">IF($X365="", "", _xlfn.LET(
    _xlpm.SheetName, Z$1,
    _xlpm.CurrentDate, $X365,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65" s="20" t="str" cm="1">
        <f t="array" aca="1" ref="AA365" ca="1">IF($X365="", "", _xlfn.LET(
    _xlpm.SheetName, AA$1,
    _xlpm.CurrentDate, $X365,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65" s="20" t="str" cm="1">
        <f t="array" aca="1" ref="AB365" ca="1">IF($X365="", "", _xlfn.LET(
    _xlpm.SheetName, AB$1,
    _xlpm.CurrentDate, $X365,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65" s="20" t="str" cm="1">
        <f t="array" aca="1" ref="AC365" ca="1">IF($X365="", "", _xlfn.LET(
    _xlpm.SheetName, AC$1,
    _xlpm.CurrentDate, $X365,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65" s="20" t="str" cm="1">
        <f t="array" aca="1" ref="AD365" ca="1">IF($X365="", "", _xlfn.LET(
    _xlpm.SheetName, AD$1,
    _xlpm.CurrentDate, $X365,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66" spans="24:30" x14ac:dyDescent="0.2">
      <c r="X366" s="9" t="str">
        <f t="shared" ca="1" si="5"/>
        <v/>
      </c>
      <c r="Y366" s="20" t="str" cm="1">
        <f t="array" aca="1" ref="Y366" ca="1">IF($X366="", "", _xlfn.LET(
    _xlpm.SheetName, Y$1,
    _xlpm.CurrentDate, $X366,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66" s="20" t="str" cm="1">
        <f t="array" aca="1" ref="Z366" ca="1">IF($X366="", "", _xlfn.LET(
    _xlpm.SheetName, Z$1,
    _xlpm.CurrentDate, $X366,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66" s="20" t="str" cm="1">
        <f t="array" aca="1" ref="AA366" ca="1">IF($X366="", "", _xlfn.LET(
    _xlpm.SheetName, AA$1,
    _xlpm.CurrentDate, $X366,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66" s="20" t="str" cm="1">
        <f t="array" aca="1" ref="AB366" ca="1">IF($X366="", "", _xlfn.LET(
    _xlpm.SheetName, AB$1,
    _xlpm.CurrentDate, $X366,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66" s="20" t="str" cm="1">
        <f t="array" aca="1" ref="AC366" ca="1">IF($X366="", "", _xlfn.LET(
    _xlpm.SheetName, AC$1,
    _xlpm.CurrentDate, $X366,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66" s="20" t="str" cm="1">
        <f t="array" aca="1" ref="AD366" ca="1">IF($X366="", "", _xlfn.LET(
    _xlpm.SheetName, AD$1,
    _xlpm.CurrentDate, $X366,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67" spans="24:30" x14ac:dyDescent="0.2">
      <c r="X367" s="9" t="str">
        <f t="shared" ca="1" si="5"/>
        <v/>
      </c>
      <c r="Y367" s="20" t="str" cm="1">
        <f t="array" aca="1" ref="Y367" ca="1">IF($X367="", "", _xlfn.LET(
    _xlpm.SheetName, Y$1,
    _xlpm.CurrentDate, $X367,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67" s="20" t="str" cm="1">
        <f t="array" aca="1" ref="Z367" ca="1">IF($X367="", "", _xlfn.LET(
    _xlpm.SheetName, Z$1,
    _xlpm.CurrentDate, $X367,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67" s="20" t="str" cm="1">
        <f t="array" aca="1" ref="AA367" ca="1">IF($X367="", "", _xlfn.LET(
    _xlpm.SheetName, AA$1,
    _xlpm.CurrentDate, $X367,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67" s="20" t="str" cm="1">
        <f t="array" aca="1" ref="AB367" ca="1">IF($X367="", "", _xlfn.LET(
    _xlpm.SheetName, AB$1,
    _xlpm.CurrentDate, $X367,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67" s="20" t="str" cm="1">
        <f t="array" aca="1" ref="AC367" ca="1">IF($X367="", "", _xlfn.LET(
    _xlpm.SheetName, AC$1,
    _xlpm.CurrentDate, $X367,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67" s="20" t="str" cm="1">
        <f t="array" aca="1" ref="AD367" ca="1">IF($X367="", "", _xlfn.LET(
    _xlpm.SheetName, AD$1,
    _xlpm.CurrentDate, $X367,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68" spans="24:30" x14ac:dyDescent="0.2">
      <c r="X368" s="9" t="str">
        <f t="shared" ca="1" si="5"/>
        <v/>
      </c>
      <c r="Y368" s="20" t="str" cm="1">
        <f t="array" aca="1" ref="Y368" ca="1">IF($X368="", "", _xlfn.LET(
    _xlpm.SheetName, Y$1,
    _xlpm.CurrentDate, $X368,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68" s="20" t="str" cm="1">
        <f t="array" aca="1" ref="Z368" ca="1">IF($X368="", "", _xlfn.LET(
    _xlpm.SheetName, Z$1,
    _xlpm.CurrentDate, $X368,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68" s="20" t="str" cm="1">
        <f t="array" aca="1" ref="AA368" ca="1">IF($X368="", "", _xlfn.LET(
    _xlpm.SheetName, AA$1,
    _xlpm.CurrentDate, $X368,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68" s="20" t="str" cm="1">
        <f t="array" aca="1" ref="AB368" ca="1">IF($X368="", "", _xlfn.LET(
    _xlpm.SheetName, AB$1,
    _xlpm.CurrentDate, $X368,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68" s="20" t="str" cm="1">
        <f t="array" aca="1" ref="AC368" ca="1">IF($X368="", "", _xlfn.LET(
    _xlpm.SheetName, AC$1,
    _xlpm.CurrentDate, $X368,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68" s="20" t="str" cm="1">
        <f t="array" aca="1" ref="AD368" ca="1">IF($X368="", "", _xlfn.LET(
    _xlpm.SheetName, AD$1,
    _xlpm.CurrentDate, $X368,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69" spans="24:30" x14ac:dyDescent="0.2">
      <c r="X369" s="9" t="str">
        <f t="shared" ca="1" si="5"/>
        <v/>
      </c>
      <c r="Y369" s="20" t="str" cm="1">
        <f t="array" aca="1" ref="Y369" ca="1">IF($X369="", "", _xlfn.LET(
    _xlpm.SheetName, Y$1,
    _xlpm.CurrentDate, $X369,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69" s="20" t="str" cm="1">
        <f t="array" aca="1" ref="Z369" ca="1">IF($X369="", "", _xlfn.LET(
    _xlpm.SheetName, Z$1,
    _xlpm.CurrentDate, $X369,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69" s="20" t="str" cm="1">
        <f t="array" aca="1" ref="AA369" ca="1">IF($X369="", "", _xlfn.LET(
    _xlpm.SheetName, AA$1,
    _xlpm.CurrentDate, $X369,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69" s="20" t="str" cm="1">
        <f t="array" aca="1" ref="AB369" ca="1">IF($X369="", "", _xlfn.LET(
    _xlpm.SheetName, AB$1,
    _xlpm.CurrentDate, $X369,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69" s="20" t="str" cm="1">
        <f t="array" aca="1" ref="AC369" ca="1">IF($X369="", "", _xlfn.LET(
    _xlpm.SheetName, AC$1,
    _xlpm.CurrentDate, $X369,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69" s="20" t="str" cm="1">
        <f t="array" aca="1" ref="AD369" ca="1">IF($X369="", "", _xlfn.LET(
    _xlpm.SheetName, AD$1,
    _xlpm.CurrentDate, $X369,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70" spans="24:30" x14ac:dyDescent="0.2">
      <c r="X370" s="9" t="str">
        <f t="shared" ca="1" si="5"/>
        <v/>
      </c>
      <c r="Y370" s="20" t="str" cm="1">
        <f t="array" aca="1" ref="Y370" ca="1">IF($X370="", "", _xlfn.LET(
    _xlpm.SheetName, Y$1,
    _xlpm.CurrentDate, $X370,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70" s="20" t="str" cm="1">
        <f t="array" aca="1" ref="Z370" ca="1">IF($X370="", "", _xlfn.LET(
    _xlpm.SheetName, Z$1,
    _xlpm.CurrentDate, $X370,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70" s="20" t="str" cm="1">
        <f t="array" aca="1" ref="AA370" ca="1">IF($X370="", "", _xlfn.LET(
    _xlpm.SheetName, AA$1,
    _xlpm.CurrentDate, $X370,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70" s="20" t="str" cm="1">
        <f t="array" aca="1" ref="AB370" ca="1">IF($X370="", "", _xlfn.LET(
    _xlpm.SheetName, AB$1,
    _xlpm.CurrentDate, $X370,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70" s="20" t="str" cm="1">
        <f t="array" aca="1" ref="AC370" ca="1">IF($X370="", "", _xlfn.LET(
    _xlpm.SheetName, AC$1,
    _xlpm.CurrentDate, $X370,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70" s="20" t="str" cm="1">
        <f t="array" aca="1" ref="AD370" ca="1">IF($X370="", "", _xlfn.LET(
    _xlpm.SheetName, AD$1,
    _xlpm.CurrentDate, $X370,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71" spans="24:30" x14ac:dyDescent="0.2">
      <c r="X371" s="9" t="str">
        <f t="shared" ca="1" si="5"/>
        <v/>
      </c>
      <c r="Y371" s="20" t="str" cm="1">
        <f t="array" aca="1" ref="Y371" ca="1">IF($X371="", "", _xlfn.LET(
    _xlpm.SheetName, Y$1,
    _xlpm.CurrentDate, $X371,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71" s="20" t="str" cm="1">
        <f t="array" aca="1" ref="Z371" ca="1">IF($X371="", "", _xlfn.LET(
    _xlpm.SheetName, Z$1,
    _xlpm.CurrentDate, $X371,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71" s="20" t="str" cm="1">
        <f t="array" aca="1" ref="AA371" ca="1">IF($X371="", "", _xlfn.LET(
    _xlpm.SheetName, AA$1,
    _xlpm.CurrentDate, $X371,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71" s="20" t="str" cm="1">
        <f t="array" aca="1" ref="AB371" ca="1">IF($X371="", "", _xlfn.LET(
    _xlpm.SheetName, AB$1,
    _xlpm.CurrentDate, $X371,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71" s="20" t="str" cm="1">
        <f t="array" aca="1" ref="AC371" ca="1">IF($X371="", "", _xlfn.LET(
    _xlpm.SheetName, AC$1,
    _xlpm.CurrentDate, $X371,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71" s="20" t="str" cm="1">
        <f t="array" aca="1" ref="AD371" ca="1">IF($X371="", "", _xlfn.LET(
    _xlpm.SheetName, AD$1,
    _xlpm.CurrentDate, $X371,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72" spans="24:30" x14ac:dyDescent="0.2">
      <c r="X372" s="9" t="str">
        <f t="shared" ca="1" si="5"/>
        <v/>
      </c>
      <c r="Y372" s="20" t="str" cm="1">
        <f t="array" aca="1" ref="Y372" ca="1">IF($X372="", "", _xlfn.LET(
    _xlpm.SheetName, Y$1,
    _xlpm.CurrentDate, $X372,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72" s="20" t="str" cm="1">
        <f t="array" aca="1" ref="Z372" ca="1">IF($X372="", "", _xlfn.LET(
    _xlpm.SheetName, Z$1,
    _xlpm.CurrentDate, $X372,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72" s="20" t="str" cm="1">
        <f t="array" aca="1" ref="AA372" ca="1">IF($X372="", "", _xlfn.LET(
    _xlpm.SheetName, AA$1,
    _xlpm.CurrentDate, $X372,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72" s="20" t="str" cm="1">
        <f t="array" aca="1" ref="AB372" ca="1">IF($X372="", "", _xlfn.LET(
    _xlpm.SheetName, AB$1,
    _xlpm.CurrentDate, $X372,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72" s="20" t="str" cm="1">
        <f t="array" aca="1" ref="AC372" ca="1">IF($X372="", "", _xlfn.LET(
    _xlpm.SheetName, AC$1,
    _xlpm.CurrentDate, $X372,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72" s="20" t="str" cm="1">
        <f t="array" aca="1" ref="AD372" ca="1">IF($X372="", "", _xlfn.LET(
    _xlpm.SheetName, AD$1,
    _xlpm.CurrentDate, $X372,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73" spans="24:30" x14ac:dyDescent="0.2">
      <c r="X373" s="9" t="str">
        <f t="shared" ca="1" si="5"/>
        <v/>
      </c>
      <c r="Y373" s="20" t="str" cm="1">
        <f t="array" aca="1" ref="Y373" ca="1">IF($X373="", "", _xlfn.LET(
    _xlpm.SheetName, Y$1,
    _xlpm.CurrentDate, $X373,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73" s="20" t="str" cm="1">
        <f t="array" aca="1" ref="Z373" ca="1">IF($X373="", "", _xlfn.LET(
    _xlpm.SheetName, Z$1,
    _xlpm.CurrentDate, $X373,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73" s="20" t="str" cm="1">
        <f t="array" aca="1" ref="AA373" ca="1">IF($X373="", "", _xlfn.LET(
    _xlpm.SheetName, AA$1,
    _xlpm.CurrentDate, $X373,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73" s="20" t="str" cm="1">
        <f t="array" aca="1" ref="AB373" ca="1">IF($X373="", "", _xlfn.LET(
    _xlpm.SheetName, AB$1,
    _xlpm.CurrentDate, $X373,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73" s="20" t="str" cm="1">
        <f t="array" aca="1" ref="AC373" ca="1">IF($X373="", "", _xlfn.LET(
    _xlpm.SheetName, AC$1,
    _xlpm.CurrentDate, $X373,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73" s="20" t="str" cm="1">
        <f t="array" aca="1" ref="AD373" ca="1">IF($X373="", "", _xlfn.LET(
    _xlpm.SheetName, AD$1,
    _xlpm.CurrentDate, $X373,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74" spans="24:30" x14ac:dyDescent="0.2">
      <c r="X374" s="9" t="str">
        <f t="shared" ca="1" si="5"/>
        <v/>
      </c>
      <c r="Y374" s="20" t="str" cm="1">
        <f t="array" aca="1" ref="Y374" ca="1">IF($X374="", "", _xlfn.LET(
    _xlpm.SheetName, Y$1,
    _xlpm.CurrentDate, $X374,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74" s="20" t="str" cm="1">
        <f t="array" aca="1" ref="Z374" ca="1">IF($X374="", "", _xlfn.LET(
    _xlpm.SheetName, Z$1,
    _xlpm.CurrentDate, $X374,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74" s="20" t="str" cm="1">
        <f t="array" aca="1" ref="AA374" ca="1">IF($X374="", "", _xlfn.LET(
    _xlpm.SheetName, AA$1,
    _xlpm.CurrentDate, $X374,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74" s="20" t="str" cm="1">
        <f t="array" aca="1" ref="AB374" ca="1">IF($X374="", "", _xlfn.LET(
    _xlpm.SheetName, AB$1,
    _xlpm.CurrentDate, $X374,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74" s="20" t="str" cm="1">
        <f t="array" aca="1" ref="AC374" ca="1">IF($X374="", "", _xlfn.LET(
    _xlpm.SheetName, AC$1,
    _xlpm.CurrentDate, $X374,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74" s="20" t="str" cm="1">
        <f t="array" aca="1" ref="AD374" ca="1">IF($X374="", "", _xlfn.LET(
    _xlpm.SheetName, AD$1,
    _xlpm.CurrentDate, $X374,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75" spans="24:30" x14ac:dyDescent="0.2">
      <c r="X375" s="9" t="str">
        <f t="shared" ca="1" si="5"/>
        <v/>
      </c>
      <c r="Y375" s="20" t="str" cm="1">
        <f t="array" aca="1" ref="Y375" ca="1">IF($X375="", "", _xlfn.LET(
    _xlpm.SheetName, Y$1,
    _xlpm.CurrentDate, $X375,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75" s="20" t="str" cm="1">
        <f t="array" aca="1" ref="Z375" ca="1">IF($X375="", "", _xlfn.LET(
    _xlpm.SheetName, Z$1,
    _xlpm.CurrentDate, $X375,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75" s="20" t="str" cm="1">
        <f t="array" aca="1" ref="AA375" ca="1">IF($X375="", "", _xlfn.LET(
    _xlpm.SheetName, AA$1,
    _xlpm.CurrentDate, $X375,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75" s="20" t="str" cm="1">
        <f t="array" aca="1" ref="AB375" ca="1">IF($X375="", "", _xlfn.LET(
    _xlpm.SheetName, AB$1,
    _xlpm.CurrentDate, $X375,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75" s="20" t="str" cm="1">
        <f t="array" aca="1" ref="AC375" ca="1">IF($X375="", "", _xlfn.LET(
    _xlpm.SheetName, AC$1,
    _xlpm.CurrentDate, $X375,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75" s="20" t="str" cm="1">
        <f t="array" aca="1" ref="AD375" ca="1">IF($X375="", "", _xlfn.LET(
    _xlpm.SheetName, AD$1,
    _xlpm.CurrentDate, $X375,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76" spans="24:30" x14ac:dyDescent="0.2">
      <c r="X376" s="9" t="str">
        <f t="shared" ca="1" si="5"/>
        <v/>
      </c>
      <c r="Y376" s="20" t="str" cm="1">
        <f t="array" aca="1" ref="Y376" ca="1">IF($X376="", "", _xlfn.LET(
    _xlpm.SheetName, Y$1,
    _xlpm.CurrentDate, $X376,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76" s="20" t="str" cm="1">
        <f t="array" aca="1" ref="Z376" ca="1">IF($X376="", "", _xlfn.LET(
    _xlpm.SheetName, Z$1,
    _xlpm.CurrentDate, $X376,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76" s="20" t="str" cm="1">
        <f t="array" aca="1" ref="AA376" ca="1">IF($X376="", "", _xlfn.LET(
    _xlpm.SheetName, AA$1,
    _xlpm.CurrentDate, $X376,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76" s="20" t="str" cm="1">
        <f t="array" aca="1" ref="AB376" ca="1">IF($X376="", "", _xlfn.LET(
    _xlpm.SheetName, AB$1,
    _xlpm.CurrentDate, $X376,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76" s="20" t="str" cm="1">
        <f t="array" aca="1" ref="AC376" ca="1">IF($X376="", "", _xlfn.LET(
    _xlpm.SheetName, AC$1,
    _xlpm.CurrentDate, $X376,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76" s="20" t="str" cm="1">
        <f t="array" aca="1" ref="AD376" ca="1">IF($X376="", "", _xlfn.LET(
    _xlpm.SheetName, AD$1,
    _xlpm.CurrentDate, $X376,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77" spans="24:30" x14ac:dyDescent="0.2">
      <c r="X377" s="9" t="str">
        <f t="shared" ca="1" si="5"/>
        <v/>
      </c>
      <c r="Y377" s="20" t="str" cm="1">
        <f t="array" aca="1" ref="Y377" ca="1">IF($X377="", "", _xlfn.LET(
    _xlpm.SheetName, Y$1,
    _xlpm.CurrentDate, $X377,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77" s="20" t="str" cm="1">
        <f t="array" aca="1" ref="Z377" ca="1">IF($X377="", "", _xlfn.LET(
    _xlpm.SheetName, Z$1,
    _xlpm.CurrentDate, $X377,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77" s="20" t="str" cm="1">
        <f t="array" aca="1" ref="AA377" ca="1">IF($X377="", "", _xlfn.LET(
    _xlpm.SheetName, AA$1,
    _xlpm.CurrentDate, $X377,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77" s="20" t="str" cm="1">
        <f t="array" aca="1" ref="AB377" ca="1">IF($X377="", "", _xlfn.LET(
    _xlpm.SheetName, AB$1,
    _xlpm.CurrentDate, $X377,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77" s="20" t="str" cm="1">
        <f t="array" aca="1" ref="AC377" ca="1">IF($X377="", "", _xlfn.LET(
    _xlpm.SheetName, AC$1,
    _xlpm.CurrentDate, $X377,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77" s="20" t="str" cm="1">
        <f t="array" aca="1" ref="AD377" ca="1">IF($X377="", "", _xlfn.LET(
    _xlpm.SheetName, AD$1,
    _xlpm.CurrentDate, $X377,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  <row r="378" spans="24:30" x14ac:dyDescent="0.2">
      <c r="X378" s="9" t="str">
        <f t="shared" ca="1" si="5"/>
        <v/>
      </c>
      <c r="Y378" s="20" t="str" cm="1">
        <f t="array" aca="1" ref="Y378" ca="1">IF($X378="", "", _xlfn.LET(
    _xlpm.SheetName, Y$1,
    _xlpm.CurrentDate, $X378,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Z378" s="20" t="str" cm="1">
        <f t="array" aca="1" ref="Z378" ca="1">IF($X378="", "", _xlfn.LET(
    _xlpm.SheetName, Z$1,
    _xlpm.CurrentDate, $X378,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A378" s="20" t="str" cm="1">
        <f t="array" aca="1" ref="AA378" ca="1">IF($X378="", "", _xlfn.LET(
    _xlpm.SheetName, AA$1,
    _xlpm.CurrentDate, $X378,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B378" s="20" t="str" cm="1">
        <f t="array" aca="1" ref="AB378" ca="1">IF($X378="", "", _xlfn.LET(
    _xlpm.SheetName, AB$1,
    _xlpm.CurrentDate, $X378,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C378" s="20" t="str" cm="1">
        <f t="array" aca="1" ref="AC378" ca="1">IF($X378="", "", _xlfn.LET(
    _xlpm.SheetName, AC$1,
    _xlpm.CurrentDate, $X378,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  <c r="AD378" s="20" t="str" cm="1">
        <f t="array" aca="1" ref="AD378" ca="1">IF($X378="", "", _xlfn.LET(
    _xlpm.SheetName, AD$1,
    _xlpm.CurrentDate, $X378,
    _xlpm.StartDate, $X$2,
    _xlpm.Dates, INDIRECT("'"&amp;_xlpm.SheetName&amp;"'!A:A"),
    _xlpm.Prices, INDIRECT("'"&amp;_xlpm.SheetName&amp;"'!E:E"),
    _xlpm.StartPrice, _xlfn.XLOOKUP(_xlpm.StartDate, _xlpm.Dates, _xlpm.Prices, , 0, 1),
    _xlpm.CurrentPrice, _xlfn.XLOOKUP(_xlpm.CurrentDate, _xlpm.Dates, _xlpm.Prices, _xlpm.StartPrice, -1, 1),
    (_xlpm.CurrentPrice / _xlpm.StartPrice)-1
))</f>
        <v/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91D4-3C35-A342-9888-D3274581C982}">
  <sheetPr>
    <tabColor theme="9" tint="0.59999389629810485"/>
  </sheetPr>
  <dimension ref="A1:E7642"/>
  <sheetViews>
    <sheetView tabSelected="1" topLeftCell="A4518" workbookViewId="0">
      <selection activeCell="D4502" sqref="D4502"/>
    </sheetView>
  </sheetViews>
  <sheetFormatPr baseColWidth="10" defaultRowHeight="16" x14ac:dyDescent="0.2"/>
  <cols>
    <col min="2" max="2" width="29" bestFit="1" customWidth="1"/>
  </cols>
  <sheetData>
    <row r="1" spans="1:5" x14ac:dyDescent="0.2">
      <c r="A1" t="s">
        <v>959</v>
      </c>
      <c r="B1" t="s">
        <v>745</v>
      </c>
      <c r="C1" t="s">
        <v>960</v>
      </c>
      <c r="D1" t="s">
        <v>961</v>
      </c>
      <c r="E1" t="s">
        <v>962</v>
      </c>
    </row>
    <row r="2" spans="1:5" x14ac:dyDescent="0.2">
      <c r="A2" t="s">
        <v>970</v>
      </c>
      <c r="B2" t="s">
        <v>971</v>
      </c>
      <c r="C2" s="9">
        <v>45293</v>
      </c>
      <c r="D2" t="s">
        <v>152</v>
      </c>
      <c r="E2">
        <v>2.5950000000000002</v>
      </c>
    </row>
    <row r="3" spans="1:5" x14ac:dyDescent="0.2">
      <c r="A3" t="s">
        <v>970</v>
      </c>
      <c r="B3" t="s">
        <v>971</v>
      </c>
      <c r="C3" s="9">
        <v>45294</v>
      </c>
      <c r="D3" t="s">
        <v>152</v>
      </c>
      <c r="E3">
        <v>2.5449999999999999</v>
      </c>
    </row>
    <row r="4" spans="1:5" x14ac:dyDescent="0.2">
      <c r="A4" t="s">
        <v>970</v>
      </c>
      <c r="B4" t="s">
        <v>971</v>
      </c>
      <c r="C4" s="9">
        <v>45295</v>
      </c>
      <c r="D4" t="s">
        <v>152</v>
      </c>
      <c r="E4">
        <v>2.5209999999999999</v>
      </c>
    </row>
    <row r="5" spans="1:5" x14ac:dyDescent="0.2">
      <c r="A5" t="s">
        <v>970</v>
      </c>
      <c r="B5" t="s">
        <v>971</v>
      </c>
      <c r="C5" s="9">
        <v>45296</v>
      </c>
      <c r="D5" t="s">
        <v>152</v>
      </c>
      <c r="E5">
        <v>2.5190000000000001</v>
      </c>
    </row>
    <row r="6" spans="1:5" x14ac:dyDescent="0.2">
      <c r="A6" t="s">
        <v>970</v>
      </c>
      <c r="B6" t="s">
        <v>971</v>
      </c>
      <c r="C6" s="9">
        <v>45299</v>
      </c>
      <c r="D6" t="s">
        <v>152</v>
      </c>
      <c r="E6">
        <v>2.4889999999999999</v>
      </c>
    </row>
    <row r="7" spans="1:5" x14ac:dyDescent="0.2">
      <c r="A7" t="s">
        <v>970</v>
      </c>
      <c r="B7" t="s">
        <v>971</v>
      </c>
      <c r="C7" s="9">
        <v>45300</v>
      </c>
      <c r="D7" t="s">
        <v>152</v>
      </c>
      <c r="E7">
        <v>2.4929999999999999</v>
      </c>
    </row>
    <row r="8" spans="1:5" x14ac:dyDescent="0.2">
      <c r="A8" t="s">
        <v>970</v>
      </c>
      <c r="B8" t="s">
        <v>971</v>
      </c>
      <c r="C8" s="9">
        <v>45301</v>
      </c>
      <c r="D8" t="s">
        <v>152</v>
      </c>
      <c r="E8">
        <v>2.4790000000000001</v>
      </c>
    </row>
    <row r="9" spans="1:5" x14ac:dyDescent="0.2">
      <c r="A9" t="s">
        <v>970</v>
      </c>
      <c r="B9" t="s">
        <v>971</v>
      </c>
      <c r="C9" s="9">
        <v>45302</v>
      </c>
      <c r="D9" t="s">
        <v>152</v>
      </c>
      <c r="E9">
        <v>2.4790000000000001</v>
      </c>
    </row>
    <row r="10" spans="1:5" x14ac:dyDescent="0.2">
      <c r="A10" t="s">
        <v>970</v>
      </c>
      <c r="B10" t="s">
        <v>971</v>
      </c>
      <c r="C10" s="9">
        <v>45303</v>
      </c>
      <c r="D10" t="s">
        <v>152</v>
      </c>
      <c r="E10">
        <v>2.4830000000000001</v>
      </c>
    </row>
    <row r="11" spans="1:5" x14ac:dyDescent="0.2">
      <c r="A11" t="s">
        <v>970</v>
      </c>
      <c r="B11" t="s">
        <v>971</v>
      </c>
      <c r="C11" s="9">
        <v>45306</v>
      </c>
      <c r="D11" t="s">
        <v>152</v>
      </c>
      <c r="E11">
        <v>2.4689999999999999</v>
      </c>
    </row>
    <row r="12" spans="1:5" x14ac:dyDescent="0.2">
      <c r="A12" t="s">
        <v>970</v>
      </c>
      <c r="B12" t="s">
        <v>971</v>
      </c>
      <c r="C12" s="9">
        <v>45307</v>
      </c>
      <c r="D12" t="s">
        <v>152</v>
      </c>
      <c r="E12">
        <v>2.4420000000000002</v>
      </c>
    </row>
    <row r="13" spans="1:5" x14ac:dyDescent="0.2">
      <c r="A13" t="s">
        <v>970</v>
      </c>
      <c r="B13" t="s">
        <v>971</v>
      </c>
      <c r="C13" s="9">
        <v>45308</v>
      </c>
      <c r="D13" t="s">
        <v>152</v>
      </c>
      <c r="E13">
        <v>2.3759999999999999</v>
      </c>
    </row>
    <row r="14" spans="1:5" x14ac:dyDescent="0.2">
      <c r="A14" t="s">
        <v>970</v>
      </c>
      <c r="B14" t="s">
        <v>971</v>
      </c>
      <c r="C14" s="9">
        <v>45309</v>
      </c>
      <c r="D14" t="s">
        <v>152</v>
      </c>
      <c r="E14">
        <v>2.38</v>
      </c>
    </row>
    <row r="15" spans="1:5" x14ac:dyDescent="0.2">
      <c r="A15" t="s">
        <v>970</v>
      </c>
      <c r="B15" t="s">
        <v>971</v>
      </c>
      <c r="C15" s="9">
        <v>45310</v>
      </c>
      <c r="D15" t="s">
        <v>152</v>
      </c>
      <c r="E15">
        <v>2.415</v>
      </c>
    </row>
    <row r="16" spans="1:5" x14ac:dyDescent="0.2">
      <c r="A16" t="s">
        <v>970</v>
      </c>
      <c r="B16" t="s">
        <v>971</v>
      </c>
      <c r="C16" s="9">
        <v>45313</v>
      </c>
      <c r="D16" t="s">
        <v>152</v>
      </c>
      <c r="E16">
        <v>2.4020000000000001</v>
      </c>
    </row>
    <row r="17" spans="1:5" x14ac:dyDescent="0.2">
      <c r="A17" t="s">
        <v>970</v>
      </c>
      <c r="B17" t="s">
        <v>971</v>
      </c>
      <c r="C17" s="9">
        <v>45314</v>
      </c>
      <c r="D17" t="s">
        <v>152</v>
      </c>
      <c r="E17">
        <v>2.42</v>
      </c>
    </row>
    <row r="18" spans="1:5" x14ac:dyDescent="0.2">
      <c r="A18" t="s">
        <v>970</v>
      </c>
      <c r="B18" t="s">
        <v>971</v>
      </c>
      <c r="C18" s="9">
        <v>45315</v>
      </c>
      <c r="D18" t="s">
        <v>152</v>
      </c>
      <c r="E18">
        <v>2.4249999999999998</v>
      </c>
    </row>
    <row r="19" spans="1:5" x14ac:dyDescent="0.2">
      <c r="A19" t="s">
        <v>970</v>
      </c>
      <c r="B19" t="s">
        <v>971</v>
      </c>
      <c r="C19" s="9">
        <v>45316</v>
      </c>
      <c r="D19" t="s">
        <v>152</v>
      </c>
      <c r="E19">
        <v>2.4409999999999998</v>
      </c>
    </row>
    <row r="20" spans="1:5" x14ac:dyDescent="0.2">
      <c r="A20" t="s">
        <v>970</v>
      </c>
      <c r="B20" t="s">
        <v>971</v>
      </c>
      <c r="C20" s="9">
        <v>45317</v>
      </c>
      <c r="D20" t="s">
        <v>152</v>
      </c>
      <c r="E20">
        <v>2.4430000000000001</v>
      </c>
    </row>
    <row r="21" spans="1:5" x14ac:dyDescent="0.2">
      <c r="A21" t="s">
        <v>970</v>
      </c>
      <c r="B21" t="s">
        <v>971</v>
      </c>
      <c r="C21" s="9">
        <v>45320</v>
      </c>
      <c r="D21" t="s">
        <v>152</v>
      </c>
      <c r="E21">
        <v>2.4569999999999999</v>
      </c>
    </row>
    <row r="22" spans="1:5" x14ac:dyDescent="0.2">
      <c r="A22" t="s">
        <v>970</v>
      </c>
      <c r="B22" t="s">
        <v>971</v>
      </c>
      <c r="C22" s="9">
        <v>45321</v>
      </c>
      <c r="D22" t="s">
        <v>152</v>
      </c>
      <c r="E22">
        <v>2.4630000000000001</v>
      </c>
    </row>
    <row r="23" spans="1:5" x14ac:dyDescent="0.2">
      <c r="A23" t="s">
        <v>970</v>
      </c>
      <c r="B23" t="s">
        <v>971</v>
      </c>
      <c r="C23" s="9">
        <v>45322</v>
      </c>
      <c r="D23" t="s">
        <v>152</v>
      </c>
      <c r="E23">
        <v>2.4540000000000002</v>
      </c>
    </row>
    <row r="24" spans="1:5" x14ac:dyDescent="0.2">
      <c r="A24" t="s">
        <v>970</v>
      </c>
      <c r="B24" t="s">
        <v>971</v>
      </c>
      <c r="C24" s="9">
        <v>45323</v>
      </c>
      <c r="D24" t="s">
        <v>152</v>
      </c>
      <c r="E24">
        <v>2.4540000000000002</v>
      </c>
    </row>
    <row r="25" spans="1:5" x14ac:dyDescent="0.2">
      <c r="A25" t="s">
        <v>970</v>
      </c>
      <c r="B25" t="s">
        <v>971</v>
      </c>
      <c r="C25" s="9">
        <v>45324</v>
      </c>
      <c r="D25" t="s">
        <v>152</v>
      </c>
      <c r="E25">
        <v>2.5019999999999998</v>
      </c>
    </row>
    <row r="26" spans="1:5" x14ac:dyDescent="0.2">
      <c r="A26" t="s">
        <v>970</v>
      </c>
      <c r="B26" t="s">
        <v>971</v>
      </c>
      <c r="C26" s="9">
        <v>45327</v>
      </c>
      <c r="D26" t="s">
        <v>152</v>
      </c>
      <c r="E26">
        <v>2.4830000000000001</v>
      </c>
    </row>
    <row r="27" spans="1:5" x14ac:dyDescent="0.2">
      <c r="A27" t="s">
        <v>970</v>
      </c>
      <c r="B27" t="s">
        <v>971</v>
      </c>
      <c r="C27" s="9">
        <v>45328</v>
      </c>
      <c r="D27" t="s">
        <v>152</v>
      </c>
      <c r="E27">
        <v>2.4910000000000001</v>
      </c>
    </row>
    <row r="28" spans="1:5" x14ac:dyDescent="0.2">
      <c r="A28" t="s">
        <v>970</v>
      </c>
      <c r="B28" t="s">
        <v>971</v>
      </c>
      <c r="C28" s="9">
        <v>45329</v>
      </c>
      <c r="D28" t="s">
        <v>152</v>
      </c>
      <c r="E28">
        <v>2.5049999999999999</v>
      </c>
    </row>
    <row r="29" spans="1:5" x14ac:dyDescent="0.2">
      <c r="A29" t="s">
        <v>970</v>
      </c>
      <c r="B29" t="s">
        <v>971</v>
      </c>
      <c r="C29" s="9">
        <v>45330</v>
      </c>
      <c r="D29" t="s">
        <v>152</v>
      </c>
      <c r="E29">
        <v>2.4980000000000002</v>
      </c>
    </row>
    <row r="30" spans="1:5" x14ac:dyDescent="0.2">
      <c r="A30" t="s">
        <v>970</v>
      </c>
      <c r="B30" t="s">
        <v>971</v>
      </c>
      <c r="C30" s="9">
        <v>45331</v>
      </c>
      <c r="D30" t="s">
        <v>152</v>
      </c>
      <c r="E30">
        <v>2.5</v>
      </c>
    </row>
    <row r="31" spans="1:5" x14ac:dyDescent="0.2">
      <c r="A31" t="s">
        <v>970</v>
      </c>
      <c r="B31" t="s">
        <v>971</v>
      </c>
      <c r="C31" s="9">
        <v>45334</v>
      </c>
      <c r="D31" t="s">
        <v>152</v>
      </c>
      <c r="E31">
        <v>2.4980000000000002</v>
      </c>
    </row>
    <row r="32" spans="1:5" x14ac:dyDescent="0.2">
      <c r="A32" t="s">
        <v>970</v>
      </c>
      <c r="B32" t="s">
        <v>971</v>
      </c>
      <c r="C32" s="9">
        <v>45335</v>
      </c>
      <c r="D32" t="s">
        <v>152</v>
      </c>
      <c r="E32">
        <v>2.4990000000000001</v>
      </c>
    </row>
    <row r="33" spans="1:5" x14ac:dyDescent="0.2">
      <c r="A33" t="s">
        <v>970</v>
      </c>
      <c r="B33" t="s">
        <v>971</v>
      </c>
      <c r="C33" s="9">
        <v>45336</v>
      </c>
      <c r="D33" t="s">
        <v>152</v>
      </c>
      <c r="E33">
        <v>2.4940000000000002</v>
      </c>
    </row>
    <row r="34" spans="1:5" x14ac:dyDescent="0.2">
      <c r="A34" t="s">
        <v>970</v>
      </c>
      <c r="B34" t="s">
        <v>971</v>
      </c>
      <c r="C34" s="9">
        <v>45337</v>
      </c>
      <c r="D34" t="s">
        <v>152</v>
      </c>
      <c r="E34">
        <v>2.5030000000000001</v>
      </c>
    </row>
    <row r="35" spans="1:5" x14ac:dyDescent="0.2">
      <c r="A35" t="s">
        <v>970</v>
      </c>
      <c r="B35" t="s">
        <v>971</v>
      </c>
      <c r="C35" s="9">
        <v>45338</v>
      </c>
      <c r="D35" t="s">
        <v>152</v>
      </c>
      <c r="E35">
        <v>2.532</v>
      </c>
    </row>
    <row r="36" spans="1:5" x14ac:dyDescent="0.2">
      <c r="A36" t="s">
        <v>970</v>
      </c>
      <c r="B36" t="s">
        <v>971</v>
      </c>
      <c r="C36" s="9">
        <v>45341</v>
      </c>
      <c r="D36" t="s">
        <v>152</v>
      </c>
      <c r="E36">
        <v>2.54</v>
      </c>
    </row>
    <row r="37" spans="1:5" x14ac:dyDescent="0.2">
      <c r="A37" t="s">
        <v>970</v>
      </c>
      <c r="B37" t="s">
        <v>971</v>
      </c>
      <c r="C37" s="9">
        <v>45342</v>
      </c>
      <c r="D37" t="s">
        <v>152</v>
      </c>
      <c r="E37">
        <v>2.5339999999999998</v>
      </c>
    </row>
    <row r="38" spans="1:5" x14ac:dyDescent="0.2">
      <c r="A38" t="s">
        <v>970</v>
      </c>
      <c r="B38" t="s">
        <v>971</v>
      </c>
      <c r="C38" s="9">
        <v>45343</v>
      </c>
      <c r="D38" t="s">
        <v>152</v>
      </c>
      <c r="E38">
        <v>2.5259999999999998</v>
      </c>
    </row>
    <row r="39" spans="1:5" x14ac:dyDescent="0.2">
      <c r="A39" t="s">
        <v>970</v>
      </c>
      <c r="B39" t="s">
        <v>971</v>
      </c>
      <c r="C39" s="9">
        <v>45344</v>
      </c>
      <c r="D39" t="s">
        <v>152</v>
      </c>
      <c r="E39">
        <v>2.532</v>
      </c>
    </row>
    <row r="40" spans="1:5" x14ac:dyDescent="0.2">
      <c r="A40" t="s">
        <v>970</v>
      </c>
      <c r="B40" t="s">
        <v>971</v>
      </c>
      <c r="C40" s="9">
        <v>45345</v>
      </c>
      <c r="D40" t="s">
        <v>152</v>
      </c>
      <c r="E40">
        <v>2.5289999999999999</v>
      </c>
    </row>
    <row r="41" spans="1:5" x14ac:dyDescent="0.2">
      <c r="A41" t="s">
        <v>970</v>
      </c>
      <c r="B41" t="s">
        <v>971</v>
      </c>
      <c r="C41" s="9">
        <v>45348</v>
      </c>
      <c r="D41" t="s">
        <v>152</v>
      </c>
      <c r="E41">
        <v>2.5230000000000001</v>
      </c>
    </row>
    <row r="42" spans="1:5" x14ac:dyDescent="0.2">
      <c r="A42" t="s">
        <v>970</v>
      </c>
      <c r="B42" t="s">
        <v>971</v>
      </c>
      <c r="C42" s="9">
        <v>45349</v>
      </c>
      <c r="D42" t="s">
        <v>152</v>
      </c>
      <c r="E42">
        <v>2.5219999999999998</v>
      </c>
    </row>
    <row r="43" spans="1:5" x14ac:dyDescent="0.2">
      <c r="A43" t="s">
        <v>970</v>
      </c>
      <c r="B43" t="s">
        <v>971</v>
      </c>
      <c r="C43" s="9">
        <v>45350</v>
      </c>
      <c r="D43" t="s">
        <v>152</v>
      </c>
      <c r="E43">
        <v>2.5249999999999999</v>
      </c>
    </row>
    <row r="44" spans="1:5" x14ac:dyDescent="0.2">
      <c r="A44" t="s">
        <v>970</v>
      </c>
      <c r="B44" t="s">
        <v>971</v>
      </c>
      <c r="C44" s="9">
        <v>45351</v>
      </c>
      <c r="D44" t="s">
        <v>152</v>
      </c>
      <c r="E44">
        <v>2.5310000000000001</v>
      </c>
    </row>
    <row r="45" spans="1:5" x14ac:dyDescent="0.2">
      <c r="A45" t="s">
        <v>970</v>
      </c>
      <c r="B45" t="s">
        <v>971</v>
      </c>
      <c r="C45" s="9">
        <v>45352</v>
      </c>
      <c r="D45" t="s">
        <v>152</v>
      </c>
      <c r="E45">
        <v>2.5329999999999999</v>
      </c>
    </row>
    <row r="46" spans="1:5" x14ac:dyDescent="0.2">
      <c r="A46" t="s">
        <v>970</v>
      </c>
      <c r="B46" t="s">
        <v>971</v>
      </c>
      <c r="C46" s="9">
        <v>45355</v>
      </c>
      <c r="D46" t="s">
        <v>152</v>
      </c>
      <c r="E46">
        <v>2.5499999999999998</v>
      </c>
    </row>
    <row r="47" spans="1:5" x14ac:dyDescent="0.2">
      <c r="A47" t="s">
        <v>970</v>
      </c>
      <c r="B47" t="s">
        <v>971</v>
      </c>
      <c r="C47" s="9">
        <v>45356</v>
      </c>
      <c r="D47" t="s">
        <v>152</v>
      </c>
      <c r="E47">
        <v>2.5219999999999998</v>
      </c>
    </row>
    <row r="48" spans="1:5" x14ac:dyDescent="0.2">
      <c r="A48" t="s">
        <v>970</v>
      </c>
      <c r="B48" t="s">
        <v>971</v>
      </c>
      <c r="C48" s="9">
        <v>45357</v>
      </c>
      <c r="D48" t="s">
        <v>152</v>
      </c>
      <c r="E48">
        <v>2.516</v>
      </c>
    </row>
    <row r="49" spans="1:5" x14ac:dyDescent="0.2">
      <c r="A49" t="s">
        <v>970</v>
      </c>
      <c r="B49" t="s">
        <v>971</v>
      </c>
      <c r="C49" s="9">
        <v>45358</v>
      </c>
      <c r="D49" t="s">
        <v>152</v>
      </c>
      <c r="E49">
        <v>2.5369999999999999</v>
      </c>
    </row>
    <row r="50" spans="1:5" x14ac:dyDescent="0.2">
      <c r="A50" t="s">
        <v>970</v>
      </c>
      <c r="B50" t="s">
        <v>971</v>
      </c>
      <c r="C50" s="9">
        <v>45359</v>
      </c>
      <c r="D50" t="s">
        <v>152</v>
      </c>
      <c r="E50">
        <v>2.5680000000000001</v>
      </c>
    </row>
    <row r="51" spans="1:5" x14ac:dyDescent="0.2">
      <c r="A51" t="s">
        <v>970</v>
      </c>
      <c r="B51" t="s">
        <v>971</v>
      </c>
      <c r="C51" s="9">
        <v>45362</v>
      </c>
      <c r="D51" t="s">
        <v>152</v>
      </c>
      <c r="E51">
        <v>2.5430000000000001</v>
      </c>
    </row>
    <row r="52" spans="1:5" x14ac:dyDescent="0.2">
      <c r="A52" t="s">
        <v>970</v>
      </c>
      <c r="B52" t="s">
        <v>971</v>
      </c>
      <c r="C52" s="9">
        <v>45363</v>
      </c>
      <c r="D52" t="s">
        <v>152</v>
      </c>
      <c r="E52">
        <v>2.5640000000000001</v>
      </c>
    </row>
    <row r="53" spans="1:5" x14ac:dyDescent="0.2">
      <c r="A53" t="s">
        <v>970</v>
      </c>
      <c r="B53" t="s">
        <v>971</v>
      </c>
      <c r="C53" s="9">
        <v>45364</v>
      </c>
      <c r="D53" t="s">
        <v>152</v>
      </c>
      <c r="E53">
        <v>2.5680000000000001</v>
      </c>
    </row>
    <row r="54" spans="1:5" x14ac:dyDescent="0.2">
      <c r="A54" t="s">
        <v>970</v>
      </c>
      <c r="B54" t="s">
        <v>971</v>
      </c>
      <c r="C54" s="9">
        <v>45365</v>
      </c>
      <c r="D54" t="s">
        <v>152</v>
      </c>
      <c r="E54">
        <v>2.5710000000000002</v>
      </c>
    </row>
    <row r="55" spans="1:5" x14ac:dyDescent="0.2">
      <c r="A55" t="s">
        <v>970</v>
      </c>
      <c r="B55" t="s">
        <v>971</v>
      </c>
      <c r="C55" s="9">
        <v>45366</v>
      </c>
      <c r="D55" t="s">
        <v>152</v>
      </c>
      <c r="E55">
        <v>2.5339999999999998</v>
      </c>
    </row>
    <row r="56" spans="1:5" x14ac:dyDescent="0.2">
      <c r="A56" t="s">
        <v>970</v>
      </c>
      <c r="B56" t="s">
        <v>971</v>
      </c>
      <c r="C56" s="9">
        <v>45369</v>
      </c>
      <c r="D56" t="s">
        <v>152</v>
      </c>
      <c r="E56">
        <v>2.544</v>
      </c>
    </row>
    <row r="57" spans="1:5" x14ac:dyDescent="0.2">
      <c r="A57" t="s">
        <v>970</v>
      </c>
      <c r="B57" t="s">
        <v>971</v>
      </c>
      <c r="C57" s="9">
        <v>45370</v>
      </c>
      <c r="D57" t="s">
        <v>152</v>
      </c>
      <c r="E57">
        <v>2.5249999999999999</v>
      </c>
    </row>
    <row r="58" spans="1:5" x14ac:dyDescent="0.2">
      <c r="A58" t="s">
        <v>970</v>
      </c>
      <c r="B58" t="s">
        <v>971</v>
      </c>
      <c r="C58" s="9">
        <v>45371</v>
      </c>
      <c r="D58" t="s">
        <v>152</v>
      </c>
      <c r="E58">
        <v>2.5339999999999998</v>
      </c>
    </row>
    <row r="59" spans="1:5" x14ac:dyDescent="0.2">
      <c r="A59" t="s">
        <v>970</v>
      </c>
      <c r="B59" t="s">
        <v>971</v>
      </c>
      <c r="C59" s="9">
        <v>45372</v>
      </c>
      <c r="D59" t="s">
        <v>152</v>
      </c>
      <c r="E59">
        <v>2.5990000000000002</v>
      </c>
    </row>
    <row r="60" spans="1:5" x14ac:dyDescent="0.2">
      <c r="A60" t="s">
        <v>970</v>
      </c>
      <c r="B60" t="s">
        <v>971</v>
      </c>
      <c r="C60" s="9">
        <v>45373</v>
      </c>
      <c r="D60" t="s">
        <v>152</v>
      </c>
      <c r="E60">
        <v>2.5950000000000002</v>
      </c>
    </row>
    <row r="61" spans="1:5" x14ac:dyDescent="0.2">
      <c r="A61" t="s">
        <v>970</v>
      </c>
      <c r="B61" t="s">
        <v>971</v>
      </c>
      <c r="C61" s="9">
        <v>45376</v>
      </c>
      <c r="D61" t="s">
        <v>152</v>
      </c>
      <c r="E61">
        <v>2.5819999999999999</v>
      </c>
    </row>
    <row r="62" spans="1:5" x14ac:dyDescent="0.2">
      <c r="A62" t="s">
        <v>970</v>
      </c>
      <c r="B62" t="s">
        <v>971</v>
      </c>
      <c r="C62" s="9">
        <v>45377</v>
      </c>
      <c r="D62" t="s">
        <v>152</v>
      </c>
      <c r="E62">
        <v>2.5910000000000002</v>
      </c>
    </row>
    <row r="63" spans="1:5" x14ac:dyDescent="0.2">
      <c r="A63" t="s">
        <v>970</v>
      </c>
      <c r="B63" t="s">
        <v>971</v>
      </c>
      <c r="C63" s="9">
        <v>45378</v>
      </c>
      <c r="D63" t="s">
        <v>152</v>
      </c>
      <c r="E63">
        <v>2.5950000000000002</v>
      </c>
    </row>
    <row r="64" spans="1:5" x14ac:dyDescent="0.2">
      <c r="A64" t="s">
        <v>970</v>
      </c>
      <c r="B64" t="s">
        <v>971</v>
      </c>
      <c r="C64" s="9">
        <v>45379</v>
      </c>
      <c r="D64" t="s">
        <v>152</v>
      </c>
      <c r="E64">
        <v>2.59</v>
      </c>
    </row>
    <row r="65" spans="1:5" x14ac:dyDescent="0.2">
      <c r="A65" t="s">
        <v>970</v>
      </c>
      <c r="B65" t="s">
        <v>971</v>
      </c>
      <c r="C65" s="9">
        <v>45384</v>
      </c>
      <c r="D65" t="s">
        <v>152</v>
      </c>
      <c r="E65">
        <v>2.62</v>
      </c>
    </row>
    <row r="66" spans="1:5" x14ac:dyDescent="0.2">
      <c r="A66" t="s">
        <v>970</v>
      </c>
      <c r="B66" t="s">
        <v>971</v>
      </c>
      <c r="C66" s="9">
        <v>45385</v>
      </c>
      <c r="D66" t="s">
        <v>152</v>
      </c>
      <c r="E66">
        <v>2.5760000000000001</v>
      </c>
    </row>
    <row r="67" spans="1:5" x14ac:dyDescent="0.2">
      <c r="A67" t="s">
        <v>970</v>
      </c>
      <c r="B67" t="s">
        <v>971</v>
      </c>
      <c r="C67" s="9">
        <v>45386</v>
      </c>
      <c r="D67" t="s">
        <v>152</v>
      </c>
      <c r="E67">
        <v>2.6</v>
      </c>
    </row>
    <row r="68" spans="1:5" x14ac:dyDescent="0.2">
      <c r="A68" t="s">
        <v>970</v>
      </c>
      <c r="B68" t="s">
        <v>971</v>
      </c>
      <c r="C68" s="9">
        <v>45387</v>
      </c>
      <c r="D68" t="s">
        <v>152</v>
      </c>
      <c r="E68">
        <v>2.59</v>
      </c>
    </row>
    <row r="69" spans="1:5" x14ac:dyDescent="0.2">
      <c r="A69" t="s">
        <v>970</v>
      </c>
      <c r="B69" t="s">
        <v>971</v>
      </c>
      <c r="C69" s="9">
        <v>45390</v>
      </c>
      <c r="D69" t="s">
        <v>152</v>
      </c>
      <c r="E69">
        <v>2.5819999999999999</v>
      </c>
    </row>
    <row r="70" spans="1:5" x14ac:dyDescent="0.2">
      <c r="A70" t="s">
        <v>970</v>
      </c>
      <c r="B70" t="s">
        <v>971</v>
      </c>
      <c r="C70" s="9">
        <v>45391</v>
      </c>
      <c r="D70" t="s">
        <v>152</v>
      </c>
      <c r="E70">
        <v>2.5840000000000001</v>
      </c>
    </row>
    <row r="71" spans="1:5" x14ac:dyDescent="0.2">
      <c r="A71" t="s">
        <v>970</v>
      </c>
      <c r="B71" t="s">
        <v>971</v>
      </c>
      <c r="C71" s="9">
        <v>45392</v>
      </c>
      <c r="D71" t="s">
        <v>152</v>
      </c>
      <c r="E71">
        <v>2.5960000000000001</v>
      </c>
    </row>
    <row r="72" spans="1:5" x14ac:dyDescent="0.2">
      <c r="A72" t="s">
        <v>970</v>
      </c>
      <c r="B72" t="s">
        <v>971</v>
      </c>
      <c r="C72" s="9">
        <v>45393</v>
      </c>
      <c r="D72" t="s">
        <v>152</v>
      </c>
      <c r="E72">
        <v>2.5840000000000001</v>
      </c>
    </row>
    <row r="73" spans="1:5" x14ac:dyDescent="0.2">
      <c r="A73" t="s">
        <v>970</v>
      </c>
      <c r="B73" t="s">
        <v>971</v>
      </c>
      <c r="C73" s="9">
        <v>45394</v>
      </c>
      <c r="D73" t="s">
        <v>152</v>
      </c>
      <c r="E73">
        <v>2.5670000000000002</v>
      </c>
    </row>
    <row r="74" spans="1:5" x14ac:dyDescent="0.2">
      <c r="A74" t="s">
        <v>970</v>
      </c>
      <c r="B74" t="s">
        <v>971</v>
      </c>
      <c r="C74" s="9">
        <v>45397</v>
      </c>
      <c r="D74" t="s">
        <v>152</v>
      </c>
      <c r="E74">
        <v>2.544</v>
      </c>
    </row>
    <row r="75" spans="1:5" x14ac:dyDescent="0.2">
      <c r="A75" t="s">
        <v>970</v>
      </c>
      <c r="B75" t="s">
        <v>971</v>
      </c>
      <c r="C75" s="9">
        <v>45398</v>
      </c>
      <c r="D75" t="s">
        <v>152</v>
      </c>
      <c r="E75">
        <v>2.4769999999999999</v>
      </c>
    </row>
    <row r="76" spans="1:5" x14ac:dyDescent="0.2">
      <c r="A76" t="s">
        <v>970</v>
      </c>
      <c r="B76" t="s">
        <v>971</v>
      </c>
      <c r="C76" s="9">
        <v>45399</v>
      </c>
      <c r="D76" t="s">
        <v>152</v>
      </c>
      <c r="E76">
        <v>2.472</v>
      </c>
    </row>
    <row r="77" spans="1:5" x14ac:dyDescent="0.2">
      <c r="A77" t="s">
        <v>970</v>
      </c>
      <c r="B77" t="s">
        <v>971</v>
      </c>
      <c r="C77" s="9">
        <v>45400</v>
      </c>
      <c r="D77" t="s">
        <v>152</v>
      </c>
      <c r="E77">
        <v>2.5019999999999998</v>
      </c>
    </row>
    <row r="78" spans="1:5" x14ac:dyDescent="0.2">
      <c r="A78" t="s">
        <v>970</v>
      </c>
      <c r="B78" t="s">
        <v>971</v>
      </c>
      <c r="C78" s="9">
        <v>45401</v>
      </c>
      <c r="D78" t="s">
        <v>152</v>
      </c>
      <c r="E78">
        <v>2.4700000000000002</v>
      </c>
    </row>
    <row r="79" spans="1:5" x14ac:dyDescent="0.2">
      <c r="A79" t="s">
        <v>970</v>
      </c>
      <c r="B79" t="s">
        <v>971</v>
      </c>
      <c r="C79" s="9">
        <v>45404</v>
      </c>
      <c r="D79" t="s">
        <v>152</v>
      </c>
      <c r="E79">
        <v>2.528</v>
      </c>
    </row>
    <row r="80" spans="1:5" x14ac:dyDescent="0.2">
      <c r="A80" t="s">
        <v>970</v>
      </c>
      <c r="B80" t="s">
        <v>971</v>
      </c>
      <c r="C80" s="9">
        <v>45405</v>
      </c>
      <c r="D80" t="s">
        <v>152</v>
      </c>
      <c r="E80">
        <v>2.544</v>
      </c>
    </row>
    <row r="81" spans="1:5" x14ac:dyDescent="0.2">
      <c r="A81" t="s">
        <v>970</v>
      </c>
      <c r="B81" t="s">
        <v>971</v>
      </c>
      <c r="C81" s="9">
        <v>45406</v>
      </c>
      <c r="D81" t="s">
        <v>152</v>
      </c>
      <c r="E81">
        <v>2.556</v>
      </c>
    </row>
    <row r="82" spans="1:5" x14ac:dyDescent="0.2">
      <c r="A82" t="s">
        <v>970</v>
      </c>
      <c r="B82" t="s">
        <v>971</v>
      </c>
      <c r="C82" s="9">
        <v>45407</v>
      </c>
      <c r="D82" t="s">
        <v>152</v>
      </c>
      <c r="E82">
        <v>2.544</v>
      </c>
    </row>
    <row r="83" spans="1:5" x14ac:dyDescent="0.2">
      <c r="A83" t="s">
        <v>970</v>
      </c>
      <c r="B83" t="s">
        <v>971</v>
      </c>
      <c r="C83" s="9">
        <v>45408</v>
      </c>
      <c r="D83" t="s">
        <v>152</v>
      </c>
      <c r="E83">
        <v>2.532</v>
      </c>
    </row>
    <row r="84" spans="1:5" x14ac:dyDescent="0.2">
      <c r="A84" t="s">
        <v>970</v>
      </c>
      <c r="B84" t="s">
        <v>971</v>
      </c>
      <c r="C84" s="9">
        <v>45411</v>
      </c>
      <c r="D84" t="s">
        <v>152</v>
      </c>
      <c r="E84">
        <v>2.5619999999999998</v>
      </c>
    </row>
    <row r="85" spans="1:5" x14ac:dyDescent="0.2">
      <c r="A85" t="s">
        <v>970</v>
      </c>
      <c r="B85" t="s">
        <v>971</v>
      </c>
      <c r="C85" s="9">
        <v>45412</v>
      </c>
      <c r="D85" t="s">
        <v>152</v>
      </c>
      <c r="E85">
        <v>2.56</v>
      </c>
    </row>
    <row r="86" spans="1:5" x14ac:dyDescent="0.2">
      <c r="A86" t="s">
        <v>970</v>
      </c>
      <c r="B86" t="s">
        <v>971</v>
      </c>
      <c r="C86" s="9">
        <v>45413</v>
      </c>
      <c r="D86" t="s">
        <v>152</v>
      </c>
      <c r="E86">
        <v>2.544</v>
      </c>
    </row>
    <row r="87" spans="1:5" x14ac:dyDescent="0.2">
      <c r="A87" t="s">
        <v>970</v>
      </c>
      <c r="B87" t="s">
        <v>971</v>
      </c>
      <c r="C87" s="9">
        <v>45414</v>
      </c>
      <c r="D87" t="s">
        <v>152</v>
      </c>
      <c r="E87">
        <v>2.5539999999999998</v>
      </c>
    </row>
    <row r="88" spans="1:5" x14ac:dyDescent="0.2">
      <c r="A88" t="s">
        <v>970</v>
      </c>
      <c r="B88" t="s">
        <v>971</v>
      </c>
      <c r="C88" s="9">
        <v>45415</v>
      </c>
      <c r="D88" t="s">
        <v>152</v>
      </c>
      <c r="E88">
        <v>2.5819999999999999</v>
      </c>
    </row>
    <row r="89" spans="1:5" x14ac:dyDescent="0.2">
      <c r="A89" t="s">
        <v>970</v>
      </c>
      <c r="B89" t="s">
        <v>971</v>
      </c>
      <c r="C89" s="9">
        <v>45419</v>
      </c>
      <c r="D89" t="s">
        <v>152</v>
      </c>
      <c r="E89">
        <v>2.6389999999999998</v>
      </c>
    </row>
    <row r="90" spans="1:5" x14ac:dyDescent="0.2">
      <c r="A90" t="s">
        <v>970</v>
      </c>
      <c r="B90" t="s">
        <v>971</v>
      </c>
      <c r="C90" s="9">
        <v>45420</v>
      </c>
      <c r="D90" t="s">
        <v>152</v>
      </c>
      <c r="E90">
        <v>2.633</v>
      </c>
    </row>
    <row r="91" spans="1:5" x14ac:dyDescent="0.2">
      <c r="A91" t="s">
        <v>970</v>
      </c>
      <c r="B91" t="s">
        <v>971</v>
      </c>
      <c r="C91" s="9">
        <v>45421</v>
      </c>
      <c r="D91" t="s">
        <v>152</v>
      </c>
      <c r="E91">
        <v>2.62</v>
      </c>
    </row>
    <row r="92" spans="1:5" x14ac:dyDescent="0.2">
      <c r="A92" t="s">
        <v>970</v>
      </c>
      <c r="B92" t="s">
        <v>971</v>
      </c>
      <c r="C92" s="9">
        <v>45422</v>
      </c>
      <c r="D92" t="s">
        <v>152</v>
      </c>
      <c r="E92">
        <v>2.6320000000000001</v>
      </c>
    </row>
    <row r="93" spans="1:5" x14ac:dyDescent="0.2">
      <c r="A93" t="s">
        <v>970</v>
      </c>
      <c r="B93" t="s">
        <v>971</v>
      </c>
      <c r="C93" s="9">
        <v>45425</v>
      </c>
      <c r="D93" t="s">
        <v>152</v>
      </c>
      <c r="E93">
        <v>2.6349999999999998</v>
      </c>
    </row>
    <row r="94" spans="1:5" x14ac:dyDescent="0.2">
      <c r="A94" t="s">
        <v>970</v>
      </c>
      <c r="B94" t="s">
        <v>971</v>
      </c>
      <c r="C94" s="9">
        <v>45426</v>
      </c>
      <c r="D94" t="s">
        <v>152</v>
      </c>
      <c r="E94">
        <v>2.633</v>
      </c>
    </row>
    <row r="95" spans="1:5" x14ac:dyDescent="0.2">
      <c r="A95" t="s">
        <v>970</v>
      </c>
      <c r="B95" t="s">
        <v>971</v>
      </c>
      <c r="C95" s="9">
        <v>45427</v>
      </c>
      <c r="D95" t="s">
        <v>152</v>
      </c>
      <c r="E95">
        <v>2.6269999999999998</v>
      </c>
    </row>
    <row r="96" spans="1:5" x14ac:dyDescent="0.2">
      <c r="A96" t="s">
        <v>970</v>
      </c>
      <c r="B96" t="s">
        <v>971</v>
      </c>
      <c r="C96" s="9">
        <v>45428</v>
      </c>
      <c r="D96" t="s">
        <v>152</v>
      </c>
      <c r="E96">
        <v>2.665</v>
      </c>
    </row>
    <row r="97" spans="1:5" x14ac:dyDescent="0.2">
      <c r="A97" t="s">
        <v>970</v>
      </c>
      <c r="B97" t="s">
        <v>971</v>
      </c>
      <c r="C97" s="9">
        <v>45429</v>
      </c>
      <c r="D97" t="s">
        <v>152</v>
      </c>
      <c r="E97">
        <v>2.6480000000000001</v>
      </c>
    </row>
    <row r="98" spans="1:5" x14ac:dyDescent="0.2">
      <c r="A98" t="s">
        <v>970</v>
      </c>
      <c r="B98" t="s">
        <v>971</v>
      </c>
      <c r="C98" s="9">
        <v>45432</v>
      </c>
      <c r="D98" t="s">
        <v>152</v>
      </c>
      <c r="E98">
        <v>2.6509999999999998</v>
      </c>
    </row>
    <row r="99" spans="1:5" x14ac:dyDescent="0.2">
      <c r="A99" t="s">
        <v>970</v>
      </c>
      <c r="B99" t="s">
        <v>971</v>
      </c>
      <c r="C99" s="9">
        <v>45433</v>
      </c>
      <c r="D99" t="s">
        <v>152</v>
      </c>
      <c r="E99">
        <v>2.625</v>
      </c>
    </row>
    <row r="100" spans="1:5" x14ac:dyDescent="0.2">
      <c r="A100" t="s">
        <v>970</v>
      </c>
      <c r="B100" t="s">
        <v>971</v>
      </c>
      <c r="C100" s="9">
        <v>45434</v>
      </c>
      <c r="D100" t="s">
        <v>152</v>
      </c>
      <c r="E100">
        <v>2.6219999999999999</v>
      </c>
    </row>
    <row r="101" spans="1:5" x14ac:dyDescent="0.2">
      <c r="A101" t="s">
        <v>970</v>
      </c>
      <c r="B101" t="s">
        <v>971</v>
      </c>
      <c r="C101" s="9">
        <v>45435</v>
      </c>
      <c r="D101" t="s">
        <v>152</v>
      </c>
      <c r="E101">
        <v>2.6110000000000002</v>
      </c>
    </row>
    <row r="102" spans="1:5" x14ac:dyDescent="0.2">
      <c r="A102" t="s">
        <v>970</v>
      </c>
      <c r="B102" t="s">
        <v>971</v>
      </c>
      <c r="C102" s="9">
        <v>45436</v>
      </c>
      <c r="D102" t="s">
        <v>152</v>
      </c>
      <c r="E102">
        <v>2.5720000000000001</v>
      </c>
    </row>
    <row r="103" spans="1:5" x14ac:dyDescent="0.2">
      <c r="A103" t="s">
        <v>970</v>
      </c>
      <c r="B103" t="s">
        <v>971</v>
      </c>
      <c r="C103" s="9">
        <v>45440</v>
      </c>
      <c r="D103" t="s">
        <v>152</v>
      </c>
      <c r="E103">
        <v>2.597</v>
      </c>
    </row>
    <row r="104" spans="1:5" x14ac:dyDescent="0.2">
      <c r="A104" t="s">
        <v>970</v>
      </c>
      <c r="B104" t="s">
        <v>971</v>
      </c>
      <c r="C104" s="9">
        <v>45441</v>
      </c>
      <c r="D104" t="s">
        <v>152</v>
      </c>
      <c r="E104">
        <v>2.5590000000000002</v>
      </c>
    </row>
    <row r="105" spans="1:5" x14ac:dyDescent="0.2">
      <c r="A105" t="s">
        <v>970</v>
      </c>
      <c r="B105" t="s">
        <v>971</v>
      </c>
      <c r="C105" s="9">
        <v>45442</v>
      </c>
      <c r="D105" t="s">
        <v>152</v>
      </c>
      <c r="E105">
        <v>2.5379999999999998</v>
      </c>
    </row>
    <row r="106" spans="1:5" x14ac:dyDescent="0.2">
      <c r="A106" t="s">
        <v>970</v>
      </c>
      <c r="B106" t="s">
        <v>971</v>
      </c>
      <c r="C106" s="9">
        <v>45443</v>
      </c>
      <c r="D106" t="s">
        <v>152</v>
      </c>
      <c r="E106">
        <v>2.5419999999999998</v>
      </c>
    </row>
    <row r="107" spans="1:5" x14ac:dyDescent="0.2">
      <c r="A107" t="s">
        <v>970</v>
      </c>
      <c r="B107" t="s">
        <v>971</v>
      </c>
      <c r="C107" s="9">
        <v>45446</v>
      </c>
      <c r="D107" t="s">
        <v>152</v>
      </c>
      <c r="E107">
        <v>2.5819999999999999</v>
      </c>
    </row>
    <row r="108" spans="1:5" x14ac:dyDescent="0.2">
      <c r="A108" t="s">
        <v>970</v>
      </c>
      <c r="B108" t="s">
        <v>971</v>
      </c>
      <c r="C108" s="9">
        <v>45447</v>
      </c>
      <c r="D108" t="s">
        <v>152</v>
      </c>
      <c r="E108">
        <v>2.556</v>
      </c>
    </row>
    <row r="109" spans="1:5" x14ac:dyDescent="0.2">
      <c r="A109" t="s">
        <v>970</v>
      </c>
      <c r="B109" t="s">
        <v>971</v>
      </c>
      <c r="C109" s="9">
        <v>45448</v>
      </c>
      <c r="D109" t="s">
        <v>152</v>
      </c>
      <c r="E109">
        <v>2.58</v>
      </c>
    </row>
    <row r="110" spans="1:5" x14ac:dyDescent="0.2">
      <c r="A110" t="s">
        <v>970</v>
      </c>
      <c r="B110" t="s">
        <v>971</v>
      </c>
      <c r="C110" s="9">
        <v>45449</v>
      </c>
      <c r="D110" t="s">
        <v>152</v>
      </c>
      <c r="E110">
        <v>2.5910000000000002</v>
      </c>
    </row>
    <row r="111" spans="1:5" x14ac:dyDescent="0.2">
      <c r="A111" t="s">
        <v>970</v>
      </c>
      <c r="B111" t="s">
        <v>971</v>
      </c>
      <c r="C111" s="9">
        <v>45450</v>
      </c>
      <c r="D111" t="s">
        <v>152</v>
      </c>
      <c r="E111">
        <v>2.5979999999999999</v>
      </c>
    </row>
    <row r="112" spans="1:5" x14ac:dyDescent="0.2">
      <c r="A112" t="s">
        <v>970</v>
      </c>
      <c r="B112" t="s">
        <v>971</v>
      </c>
      <c r="C112" s="9">
        <v>45453</v>
      </c>
      <c r="D112" t="s">
        <v>152</v>
      </c>
      <c r="E112">
        <v>2.5870000000000002</v>
      </c>
    </row>
    <row r="113" spans="1:5" x14ac:dyDescent="0.2">
      <c r="A113" t="s">
        <v>970</v>
      </c>
      <c r="B113" t="s">
        <v>971</v>
      </c>
      <c r="C113" s="9">
        <v>45454</v>
      </c>
      <c r="D113" t="s">
        <v>152</v>
      </c>
      <c r="E113">
        <v>2.5579999999999998</v>
      </c>
    </row>
    <row r="114" spans="1:5" x14ac:dyDescent="0.2">
      <c r="A114" t="s">
        <v>970</v>
      </c>
      <c r="B114" t="s">
        <v>971</v>
      </c>
      <c r="C114" s="9">
        <v>45455</v>
      </c>
      <c r="D114" t="s">
        <v>152</v>
      </c>
      <c r="E114">
        <v>2.5619999999999998</v>
      </c>
    </row>
    <row r="115" spans="1:5" x14ac:dyDescent="0.2">
      <c r="A115" t="s">
        <v>970</v>
      </c>
      <c r="B115" t="s">
        <v>971</v>
      </c>
      <c r="C115" s="9">
        <v>45456</v>
      </c>
      <c r="D115" t="s">
        <v>152</v>
      </c>
      <c r="E115">
        <v>2.5859999999999999</v>
      </c>
    </row>
    <row r="116" spans="1:5" x14ac:dyDescent="0.2">
      <c r="A116" t="s">
        <v>970</v>
      </c>
      <c r="B116" t="s">
        <v>971</v>
      </c>
      <c r="C116" s="9">
        <v>45457</v>
      </c>
      <c r="D116" t="s">
        <v>152</v>
      </c>
      <c r="E116">
        <v>2.58</v>
      </c>
    </row>
    <row r="117" spans="1:5" x14ac:dyDescent="0.2">
      <c r="A117" t="s">
        <v>970</v>
      </c>
      <c r="B117" t="s">
        <v>971</v>
      </c>
      <c r="C117" s="9">
        <v>45460</v>
      </c>
      <c r="D117" t="s">
        <v>152</v>
      </c>
      <c r="E117">
        <v>2.57</v>
      </c>
    </row>
    <row r="118" spans="1:5" x14ac:dyDescent="0.2">
      <c r="A118" t="s">
        <v>970</v>
      </c>
      <c r="B118" t="s">
        <v>971</v>
      </c>
      <c r="C118" s="9">
        <v>45461</v>
      </c>
      <c r="D118" t="s">
        <v>152</v>
      </c>
      <c r="E118">
        <v>2.593</v>
      </c>
    </row>
    <row r="119" spans="1:5" x14ac:dyDescent="0.2">
      <c r="A119" t="s">
        <v>970</v>
      </c>
      <c r="B119" t="s">
        <v>971</v>
      </c>
      <c r="C119" s="9">
        <v>45462</v>
      </c>
      <c r="D119" t="s">
        <v>152</v>
      </c>
      <c r="E119">
        <v>2.6059999999999999</v>
      </c>
    </row>
    <row r="120" spans="1:5" x14ac:dyDescent="0.2">
      <c r="A120" t="s">
        <v>970</v>
      </c>
      <c r="B120" t="s">
        <v>971</v>
      </c>
      <c r="C120" s="9">
        <v>45463</v>
      </c>
      <c r="D120" t="s">
        <v>152</v>
      </c>
      <c r="E120">
        <v>2.6160000000000001</v>
      </c>
    </row>
    <row r="121" spans="1:5" x14ac:dyDescent="0.2">
      <c r="A121" t="s">
        <v>970</v>
      </c>
      <c r="B121" t="s">
        <v>971</v>
      </c>
      <c r="C121" s="9">
        <v>45464</v>
      </c>
      <c r="D121" t="s">
        <v>152</v>
      </c>
      <c r="E121">
        <v>2.6070000000000002</v>
      </c>
    </row>
    <row r="122" spans="1:5" x14ac:dyDescent="0.2">
      <c r="A122" t="s">
        <v>970</v>
      </c>
      <c r="B122" t="s">
        <v>971</v>
      </c>
      <c r="C122" s="9">
        <v>45467</v>
      </c>
      <c r="D122" t="s">
        <v>152</v>
      </c>
      <c r="E122">
        <v>2.59</v>
      </c>
    </row>
    <row r="123" spans="1:5" x14ac:dyDescent="0.2">
      <c r="A123" t="s">
        <v>970</v>
      </c>
      <c r="B123" t="s">
        <v>971</v>
      </c>
      <c r="C123" s="9">
        <v>45468</v>
      </c>
      <c r="D123" t="s">
        <v>152</v>
      </c>
      <c r="E123">
        <v>2.605</v>
      </c>
    </row>
    <row r="124" spans="1:5" x14ac:dyDescent="0.2">
      <c r="A124" t="s">
        <v>970</v>
      </c>
      <c r="B124" t="s">
        <v>971</v>
      </c>
      <c r="C124" s="9">
        <v>45469</v>
      </c>
      <c r="D124" t="s">
        <v>152</v>
      </c>
      <c r="E124">
        <v>2.609</v>
      </c>
    </row>
    <row r="125" spans="1:5" x14ac:dyDescent="0.2">
      <c r="A125" t="s">
        <v>970</v>
      </c>
      <c r="B125" t="s">
        <v>971</v>
      </c>
      <c r="C125" s="9">
        <v>45470</v>
      </c>
      <c r="D125" t="s">
        <v>152</v>
      </c>
      <c r="E125">
        <v>2.6070000000000002</v>
      </c>
    </row>
    <row r="126" spans="1:5" x14ac:dyDescent="0.2">
      <c r="A126" t="s">
        <v>970</v>
      </c>
      <c r="B126" t="s">
        <v>971</v>
      </c>
      <c r="C126" s="9">
        <v>45471</v>
      </c>
      <c r="D126" t="s">
        <v>152</v>
      </c>
      <c r="E126">
        <v>2.62</v>
      </c>
    </row>
    <row r="127" spans="1:5" x14ac:dyDescent="0.2">
      <c r="A127" t="s">
        <v>970</v>
      </c>
      <c r="B127" t="s">
        <v>971</v>
      </c>
      <c r="C127" s="9">
        <v>45474</v>
      </c>
      <c r="D127" t="s">
        <v>152</v>
      </c>
      <c r="E127">
        <v>2.6110000000000002</v>
      </c>
    </row>
    <row r="128" spans="1:5" x14ac:dyDescent="0.2">
      <c r="A128" t="s">
        <v>970</v>
      </c>
      <c r="B128" t="s">
        <v>971</v>
      </c>
      <c r="C128" s="9">
        <v>45475</v>
      </c>
      <c r="D128" t="s">
        <v>152</v>
      </c>
      <c r="E128">
        <v>2.597</v>
      </c>
    </row>
    <row r="129" spans="1:5" x14ac:dyDescent="0.2">
      <c r="A129" t="s">
        <v>970</v>
      </c>
      <c r="B129" t="s">
        <v>971</v>
      </c>
      <c r="C129" s="9">
        <v>45476</v>
      </c>
      <c r="D129" t="s">
        <v>152</v>
      </c>
      <c r="E129">
        <v>2.6030000000000002</v>
      </c>
    </row>
    <row r="130" spans="1:5" x14ac:dyDescent="0.2">
      <c r="A130" t="s">
        <v>970</v>
      </c>
      <c r="B130" t="s">
        <v>971</v>
      </c>
      <c r="C130" s="9">
        <v>45477</v>
      </c>
      <c r="D130" t="s">
        <v>152</v>
      </c>
      <c r="E130">
        <v>2.6440000000000001</v>
      </c>
    </row>
    <row r="131" spans="1:5" x14ac:dyDescent="0.2">
      <c r="A131" t="s">
        <v>970</v>
      </c>
      <c r="B131" t="s">
        <v>971</v>
      </c>
      <c r="C131" s="9">
        <v>45478</v>
      </c>
      <c r="D131" t="s">
        <v>152</v>
      </c>
      <c r="E131">
        <v>2.641</v>
      </c>
    </row>
    <row r="132" spans="1:5" x14ac:dyDescent="0.2">
      <c r="A132" t="s">
        <v>970</v>
      </c>
      <c r="B132" t="s">
        <v>971</v>
      </c>
      <c r="C132" s="9">
        <v>45481</v>
      </c>
      <c r="D132" t="s">
        <v>152</v>
      </c>
      <c r="E132">
        <v>2.617</v>
      </c>
    </row>
    <row r="133" spans="1:5" x14ac:dyDescent="0.2">
      <c r="A133" t="s">
        <v>970</v>
      </c>
      <c r="B133" t="s">
        <v>971</v>
      </c>
      <c r="C133" s="9">
        <v>45482</v>
      </c>
      <c r="D133" t="s">
        <v>152</v>
      </c>
      <c r="E133">
        <v>2.6339999999999999</v>
      </c>
    </row>
    <row r="134" spans="1:5" x14ac:dyDescent="0.2">
      <c r="A134" t="s">
        <v>970</v>
      </c>
      <c r="B134" t="s">
        <v>971</v>
      </c>
      <c r="C134" s="9">
        <v>45483</v>
      </c>
      <c r="D134" t="s">
        <v>152</v>
      </c>
      <c r="E134">
        <v>2.6349999999999998</v>
      </c>
    </row>
    <row r="135" spans="1:5" x14ac:dyDescent="0.2">
      <c r="A135" t="s">
        <v>970</v>
      </c>
      <c r="B135" t="s">
        <v>971</v>
      </c>
      <c r="C135" s="9">
        <v>45484</v>
      </c>
      <c r="D135" t="s">
        <v>152</v>
      </c>
      <c r="E135">
        <v>2.653</v>
      </c>
    </row>
    <row r="136" spans="1:5" x14ac:dyDescent="0.2">
      <c r="A136" t="s">
        <v>970</v>
      </c>
      <c r="B136" t="s">
        <v>971</v>
      </c>
      <c r="C136" s="9">
        <v>45485</v>
      </c>
      <c r="D136" t="s">
        <v>152</v>
      </c>
      <c r="E136">
        <v>2.6469999999999998</v>
      </c>
    </row>
    <row r="137" spans="1:5" x14ac:dyDescent="0.2">
      <c r="A137" t="s">
        <v>970</v>
      </c>
      <c r="B137" t="s">
        <v>971</v>
      </c>
      <c r="C137" s="9">
        <v>45488</v>
      </c>
      <c r="D137" t="s">
        <v>152</v>
      </c>
      <c r="E137">
        <v>2.6579999999999999</v>
      </c>
    </row>
    <row r="138" spans="1:5" x14ac:dyDescent="0.2">
      <c r="A138" t="s">
        <v>970</v>
      </c>
      <c r="B138" t="s">
        <v>971</v>
      </c>
      <c r="C138" s="9">
        <v>45489</v>
      </c>
      <c r="D138" t="s">
        <v>152</v>
      </c>
      <c r="E138">
        <v>2.6389999999999998</v>
      </c>
    </row>
    <row r="139" spans="1:5" x14ac:dyDescent="0.2">
      <c r="A139" t="s">
        <v>970</v>
      </c>
      <c r="B139" t="s">
        <v>971</v>
      </c>
      <c r="C139" s="9">
        <v>45490</v>
      </c>
      <c r="D139" t="s">
        <v>152</v>
      </c>
      <c r="E139">
        <v>2.633</v>
      </c>
    </row>
    <row r="140" spans="1:5" x14ac:dyDescent="0.2">
      <c r="A140" t="s">
        <v>970</v>
      </c>
      <c r="B140" t="s">
        <v>971</v>
      </c>
      <c r="C140" s="9">
        <v>45491</v>
      </c>
      <c r="D140" t="s">
        <v>152</v>
      </c>
      <c r="E140">
        <v>2.63</v>
      </c>
    </row>
    <row r="141" spans="1:5" x14ac:dyDescent="0.2">
      <c r="A141" t="s">
        <v>970</v>
      </c>
      <c r="B141" t="s">
        <v>971</v>
      </c>
      <c r="C141" s="9">
        <v>45492</v>
      </c>
      <c r="D141" t="s">
        <v>152</v>
      </c>
      <c r="E141">
        <v>2.6120000000000001</v>
      </c>
    </row>
    <row r="142" spans="1:5" x14ac:dyDescent="0.2">
      <c r="A142" t="s">
        <v>970</v>
      </c>
      <c r="B142" t="s">
        <v>971</v>
      </c>
      <c r="C142" s="9">
        <v>45495</v>
      </c>
      <c r="D142" t="s">
        <v>152</v>
      </c>
      <c r="E142">
        <v>2.5819999999999999</v>
      </c>
    </row>
    <row r="143" spans="1:5" x14ac:dyDescent="0.2">
      <c r="A143" t="s">
        <v>970</v>
      </c>
      <c r="B143" t="s">
        <v>971</v>
      </c>
      <c r="C143" s="9">
        <v>45496</v>
      </c>
      <c r="D143" t="s">
        <v>152</v>
      </c>
      <c r="E143">
        <v>2.5910000000000002</v>
      </c>
    </row>
    <row r="144" spans="1:5" x14ac:dyDescent="0.2">
      <c r="A144" t="s">
        <v>970</v>
      </c>
      <c r="B144" t="s">
        <v>971</v>
      </c>
      <c r="C144" s="9">
        <v>45497</v>
      </c>
      <c r="D144" t="s">
        <v>152</v>
      </c>
      <c r="E144">
        <v>2.5720000000000001</v>
      </c>
    </row>
    <row r="145" spans="1:5" x14ac:dyDescent="0.2">
      <c r="A145" t="s">
        <v>970</v>
      </c>
      <c r="B145" t="s">
        <v>971</v>
      </c>
      <c r="C145" s="9">
        <v>45498</v>
      </c>
      <c r="D145" t="s">
        <v>152</v>
      </c>
      <c r="E145">
        <v>2.54</v>
      </c>
    </row>
    <row r="146" spans="1:5" x14ac:dyDescent="0.2">
      <c r="A146" t="s">
        <v>970</v>
      </c>
      <c r="B146" t="s">
        <v>971</v>
      </c>
      <c r="C146" s="9">
        <v>45499</v>
      </c>
      <c r="D146" t="s">
        <v>152</v>
      </c>
      <c r="E146">
        <v>2.5539999999999998</v>
      </c>
    </row>
    <row r="147" spans="1:5" x14ac:dyDescent="0.2">
      <c r="A147" t="s">
        <v>970</v>
      </c>
      <c r="B147" t="s">
        <v>971</v>
      </c>
      <c r="C147" s="9">
        <v>45502</v>
      </c>
      <c r="D147" t="s">
        <v>152</v>
      </c>
      <c r="E147">
        <v>2.5840000000000001</v>
      </c>
    </row>
    <row r="148" spans="1:5" x14ac:dyDescent="0.2">
      <c r="A148" t="s">
        <v>970</v>
      </c>
      <c r="B148" t="s">
        <v>971</v>
      </c>
      <c r="C148" s="9">
        <v>45503</v>
      </c>
      <c r="D148" t="s">
        <v>152</v>
      </c>
      <c r="E148">
        <v>2.569</v>
      </c>
    </row>
    <row r="149" spans="1:5" x14ac:dyDescent="0.2">
      <c r="A149" t="s">
        <v>970</v>
      </c>
      <c r="B149" t="s">
        <v>971</v>
      </c>
      <c r="C149" s="9">
        <v>45504</v>
      </c>
      <c r="D149" t="s">
        <v>152</v>
      </c>
      <c r="E149">
        <v>2.61</v>
      </c>
    </row>
    <row r="150" spans="1:5" x14ac:dyDescent="0.2">
      <c r="A150" t="s">
        <v>970</v>
      </c>
      <c r="B150" t="s">
        <v>971</v>
      </c>
      <c r="C150" s="9">
        <v>45505</v>
      </c>
      <c r="D150" t="s">
        <v>152</v>
      </c>
      <c r="E150">
        <v>2.6280000000000001</v>
      </c>
    </row>
    <row r="151" spans="1:5" x14ac:dyDescent="0.2">
      <c r="A151" t="s">
        <v>970</v>
      </c>
      <c r="B151" t="s">
        <v>971</v>
      </c>
      <c r="C151" s="9">
        <v>45506</v>
      </c>
      <c r="D151" t="s">
        <v>152</v>
      </c>
      <c r="E151">
        <v>2.5680000000000001</v>
      </c>
    </row>
    <row r="152" spans="1:5" x14ac:dyDescent="0.2">
      <c r="A152" t="s">
        <v>970</v>
      </c>
      <c r="B152" t="s">
        <v>971</v>
      </c>
      <c r="C152" s="9">
        <v>45509</v>
      </c>
      <c r="D152" t="s">
        <v>152</v>
      </c>
      <c r="E152">
        <v>2.4289999999999998</v>
      </c>
    </row>
    <row r="153" spans="1:5" x14ac:dyDescent="0.2">
      <c r="A153" t="s">
        <v>970</v>
      </c>
      <c r="B153" t="s">
        <v>971</v>
      </c>
      <c r="C153" s="9">
        <v>45510</v>
      </c>
      <c r="D153" t="s">
        <v>152</v>
      </c>
      <c r="E153">
        <v>2.4620000000000002</v>
      </c>
    </row>
    <row r="154" spans="1:5" x14ac:dyDescent="0.2">
      <c r="A154" t="s">
        <v>970</v>
      </c>
      <c r="B154" t="s">
        <v>971</v>
      </c>
      <c r="C154" s="9">
        <v>45511</v>
      </c>
      <c r="D154" t="s">
        <v>152</v>
      </c>
      <c r="E154">
        <v>2.5</v>
      </c>
    </row>
    <row r="155" spans="1:5" x14ac:dyDescent="0.2">
      <c r="A155" t="s">
        <v>970</v>
      </c>
      <c r="B155" t="s">
        <v>971</v>
      </c>
      <c r="C155" s="9">
        <v>45512</v>
      </c>
      <c r="D155" t="s">
        <v>152</v>
      </c>
      <c r="E155">
        <v>2.4940000000000002</v>
      </c>
    </row>
    <row r="156" spans="1:5" x14ac:dyDescent="0.2">
      <c r="A156" t="s">
        <v>970</v>
      </c>
      <c r="B156" t="s">
        <v>971</v>
      </c>
      <c r="C156" s="9">
        <v>45513</v>
      </c>
      <c r="D156" t="s">
        <v>152</v>
      </c>
      <c r="E156">
        <v>2.528</v>
      </c>
    </row>
    <row r="157" spans="1:5" x14ac:dyDescent="0.2">
      <c r="A157" t="s">
        <v>970</v>
      </c>
      <c r="B157" t="s">
        <v>971</v>
      </c>
      <c r="C157" s="9">
        <v>45516</v>
      </c>
      <c r="D157" t="s">
        <v>152</v>
      </c>
      <c r="E157">
        <v>2.5419999999999998</v>
      </c>
    </row>
    <row r="158" spans="1:5" x14ac:dyDescent="0.2">
      <c r="A158" t="s">
        <v>970</v>
      </c>
      <c r="B158" t="s">
        <v>971</v>
      </c>
      <c r="C158" s="9">
        <v>45517</v>
      </c>
      <c r="D158" t="s">
        <v>152</v>
      </c>
      <c r="E158">
        <v>2.5369999999999999</v>
      </c>
    </row>
    <row r="159" spans="1:5" x14ac:dyDescent="0.2">
      <c r="A159" t="s">
        <v>970</v>
      </c>
      <c r="B159" t="s">
        <v>971</v>
      </c>
      <c r="C159" s="9">
        <v>45518</v>
      </c>
      <c r="D159" t="s">
        <v>152</v>
      </c>
      <c r="E159">
        <v>2.5569999999999999</v>
      </c>
    </row>
    <row r="160" spans="1:5" x14ac:dyDescent="0.2">
      <c r="A160" t="s">
        <v>970</v>
      </c>
      <c r="B160" t="s">
        <v>971</v>
      </c>
      <c r="C160" s="9">
        <v>45519</v>
      </c>
      <c r="D160" t="s">
        <v>152</v>
      </c>
      <c r="E160">
        <v>2.5630000000000002</v>
      </c>
    </row>
    <row r="161" spans="1:5" x14ac:dyDescent="0.2">
      <c r="A161" t="s">
        <v>970</v>
      </c>
      <c r="B161" t="s">
        <v>971</v>
      </c>
      <c r="C161" s="9">
        <v>45520</v>
      </c>
      <c r="D161" t="s">
        <v>152</v>
      </c>
      <c r="E161">
        <v>2.5870000000000002</v>
      </c>
    </row>
    <row r="162" spans="1:5" x14ac:dyDescent="0.2">
      <c r="A162" t="s">
        <v>970</v>
      </c>
      <c r="B162" t="s">
        <v>971</v>
      </c>
      <c r="C162" s="9">
        <v>45523</v>
      </c>
      <c r="D162" t="s">
        <v>152</v>
      </c>
      <c r="E162">
        <v>2.597</v>
      </c>
    </row>
    <row r="163" spans="1:5" x14ac:dyDescent="0.2">
      <c r="A163" t="s">
        <v>970</v>
      </c>
      <c r="B163" t="s">
        <v>971</v>
      </c>
      <c r="C163" s="9">
        <v>45524</v>
      </c>
      <c r="D163" t="s">
        <v>152</v>
      </c>
      <c r="E163">
        <v>2.6070000000000002</v>
      </c>
    </row>
    <row r="164" spans="1:5" x14ac:dyDescent="0.2">
      <c r="A164" t="s">
        <v>970</v>
      </c>
      <c r="B164" t="s">
        <v>971</v>
      </c>
      <c r="C164" s="9">
        <v>45525</v>
      </c>
      <c r="D164" t="s">
        <v>152</v>
      </c>
      <c r="E164">
        <v>2.5979999999999999</v>
      </c>
    </row>
    <row r="165" spans="1:5" x14ac:dyDescent="0.2">
      <c r="A165" t="s">
        <v>970</v>
      </c>
      <c r="B165" t="s">
        <v>971</v>
      </c>
      <c r="C165" s="9">
        <v>45526</v>
      </c>
      <c r="D165" t="s">
        <v>152</v>
      </c>
      <c r="E165">
        <v>2.5939999999999999</v>
      </c>
    </row>
    <row r="166" spans="1:5" x14ac:dyDescent="0.2">
      <c r="A166" t="s">
        <v>970</v>
      </c>
      <c r="B166" t="s">
        <v>971</v>
      </c>
      <c r="C166" s="9">
        <v>45527</v>
      </c>
      <c r="D166" t="s">
        <v>152</v>
      </c>
      <c r="E166">
        <v>2.589</v>
      </c>
    </row>
    <row r="167" spans="1:5" x14ac:dyDescent="0.2">
      <c r="A167" t="s">
        <v>970</v>
      </c>
      <c r="B167" t="s">
        <v>971</v>
      </c>
      <c r="C167" s="9">
        <v>45531</v>
      </c>
      <c r="D167" t="s">
        <v>152</v>
      </c>
      <c r="E167">
        <v>2.5920000000000001</v>
      </c>
    </row>
    <row r="168" spans="1:5" x14ac:dyDescent="0.2">
      <c r="A168" t="s">
        <v>970</v>
      </c>
      <c r="B168" t="s">
        <v>971</v>
      </c>
      <c r="C168" s="9">
        <v>45532</v>
      </c>
      <c r="D168" t="s">
        <v>152</v>
      </c>
      <c r="E168">
        <v>2.5920000000000001</v>
      </c>
    </row>
    <row r="169" spans="1:5" x14ac:dyDescent="0.2">
      <c r="A169" t="s">
        <v>970</v>
      </c>
      <c r="B169" t="s">
        <v>971</v>
      </c>
      <c r="C169" s="9">
        <v>45533</v>
      </c>
      <c r="D169" t="s">
        <v>152</v>
      </c>
      <c r="E169">
        <v>2.6040000000000001</v>
      </c>
    </row>
    <row r="170" spans="1:5" x14ac:dyDescent="0.2">
      <c r="A170" t="s">
        <v>970</v>
      </c>
      <c r="B170" t="s">
        <v>971</v>
      </c>
      <c r="C170" s="9">
        <v>45534</v>
      </c>
      <c r="D170" t="s">
        <v>152</v>
      </c>
      <c r="E170">
        <v>2.613</v>
      </c>
    </row>
    <row r="171" spans="1:5" x14ac:dyDescent="0.2">
      <c r="A171" t="s">
        <v>970</v>
      </c>
      <c r="B171" t="s">
        <v>971</v>
      </c>
      <c r="C171" s="9">
        <v>45537</v>
      </c>
      <c r="D171" t="s">
        <v>152</v>
      </c>
      <c r="E171">
        <v>2.61</v>
      </c>
    </row>
    <row r="172" spans="1:5" x14ac:dyDescent="0.2">
      <c r="A172" t="s">
        <v>970</v>
      </c>
      <c r="B172" t="s">
        <v>971</v>
      </c>
      <c r="C172" s="9">
        <v>45538</v>
      </c>
      <c r="D172" t="s">
        <v>152</v>
      </c>
      <c r="E172">
        <v>2.601</v>
      </c>
    </row>
    <row r="173" spans="1:5" x14ac:dyDescent="0.2">
      <c r="A173" t="s">
        <v>970</v>
      </c>
      <c r="B173" t="s">
        <v>971</v>
      </c>
      <c r="C173" s="9">
        <v>45539</v>
      </c>
      <c r="D173" t="s">
        <v>152</v>
      </c>
      <c r="E173">
        <v>2.5390000000000001</v>
      </c>
    </row>
    <row r="174" spans="1:5" x14ac:dyDescent="0.2">
      <c r="A174" t="s">
        <v>970</v>
      </c>
      <c r="B174" t="s">
        <v>971</v>
      </c>
      <c r="C174" s="9">
        <v>45540</v>
      </c>
      <c r="D174" t="s">
        <v>152</v>
      </c>
      <c r="E174">
        <v>2.5510000000000002</v>
      </c>
    </row>
    <row r="175" spans="1:5" x14ac:dyDescent="0.2">
      <c r="A175" t="s">
        <v>970</v>
      </c>
      <c r="B175" t="s">
        <v>971</v>
      </c>
      <c r="C175" s="9">
        <v>45541</v>
      </c>
      <c r="D175" t="s">
        <v>152</v>
      </c>
      <c r="E175">
        <v>2.548</v>
      </c>
    </row>
    <row r="176" spans="1:5" x14ac:dyDescent="0.2">
      <c r="A176" t="s">
        <v>970</v>
      </c>
      <c r="B176" t="s">
        <v>971</v>
      </c>
      <c r="C176" s="9">
        <v>45544</v>
      </c>
      <c r="D176" t="s">
        <v>152</v>
      </c>
      <c r="E176">
        <v>2.5289999999999999</v>
      </c>
    </row>
    <row r="177" spans="1:5" x14ac:dyDescent="0.2">
      <c r="A177" t="s">
        <v>970</v>
      </c>
      <c r="B177" t="s">
        <v>971</v>
      </c>
      <c r="C177" s="9">
        <v>45545</v>
      </c>
      <c r="D177" t="s">
        <v>152</v>
      </c>
      <c r="E177">
        <v>2.5369999999999999</v>
      </c>
    </row>
    <row r="178" spans="1:5" x14ac:dyDescent="0.2">
      <c r="A178" t="s">
        <v>970</v>
      </c>
      <c r="B178" t="s">
        <v>971</v>
      </c>
      <c r="C178" s="9">
        <v>45546</v>
      </c>
      <c r="D178" t="s">
        <v>152</v>
      </c>
      <c r="E178">
        <v>2.5209999999999999</v>
      </c>
    </row>
    <row r="179" spans="1:5" x14ac:dyDescent="0.2">
      <c r="A179" t="s">
        <v>970</v>
      </c>
      <c r="B179" t="s">
        <v>971</v>
      </c>
      <c r="C179" s="9">
        <v>45547</v>
      </c>
      <c r="D179" t="s">
        <v>152</v>
      </c>
      <c r="E179">
        <v>2.5739999999999998</v>
      </c>
    </row>
    <row r="180" spans="1:5" x14ac:dyDescent="0.2">
      <c r="A180" t="s">
        <v>970</v>
      </c>
      <c r="B180" t="s">
        <v>971</v>
      </c>
      <c r="C180" s="9">
        <v>45548</v>
      </c>
      <c r="D180" t="s">
        <v>152</v>
      </c>
      <c r="E180">
        <v>2.5710000000000002</v>
      </c>
    </row>
    <row r="181" spans="1:5" x14ac:dyDescent="0.2">
      <c r="A181" t="s">
        <v>970</v>
      </c>
      <c r="B181" t="s">
        <v>971</v>
      </c>
      <c r="C181" s="9">
        <v>45551</v>
      </c>
      <c r="D181" t="s">
        <v>152</v>
      </c>
      <c r="E181">
        <v>2.5779999999999998</v>
      </c>
    </row>
    <row r="182" spans="1:5" x14ac:dyDescent="0.2">
      <c r="A182" t="s">
        <v>970</v>
      </c>
      <c r="B182" t="s">
        <v>971</v>
      </c>
      <c r="C182" s="9">
        <v>45552</v>
      </c>
      <c r="D182" t="s">
        <v>152</v>
      </c>
      <c r="E182">
        <v>2.5920000000000001</v>
      </c>
    </row>
    <row r="183" spans="1:5" x14ac:dyDescent="0.2">
      <c r="A183" t="s">
        <v>970</v>
      </c>
      <c r="B183" t="s">
        <v>971</v>
      </c>
      <c r="C183" s="9">
        <v>45553</v>
      </c>
      <c r="D183" t="s">
        <v>152</v>
      </c>
      <c r="E183">
        <v>2.5880000000000001</v>
      </c>
    </row>
    <row r="184" spans="1:5" x14ac:dyDescent="0.2">
      <c r="A184" t="s">
        <v>970</v>
      </c>
      <c r="B184" t="s">
        <v>971</v>
      </c>
      <c r="C184" s="9">
        <v>45554</v>
      </c>
      <c r="D184" t="s">
        <v>152</v>
      </c>
      <c r="E184">
        <v>2.6</v>
      </c>
    </row>
    <row r="185" spans="1:5" x14ac:dyDescent="0.2">
      <c r="A185" t="s">
        <v>970</v>
      </c>
      <c r="B185" t="s">
        <v>971</v>
      </c>
      <c r="C185" s="9">
        <v>45555</v>
      </c>
      <c r="D185" t="s">
        <v>152</v>
      </c>
      <c r="E185">
        <v>2.5950000000000002</v>
      </c>
    </row>
    <row r="186" spans="1:5" x14ac:dyDescent="0.2">
      <c r="A186" t="s">
        <v>970</v>
      </c>
      <c r="B186" t="s">
        <v>971</v>
      </c>
      <c r="C186" s="9">
        <v>45558</v>
      </c>
      <c r="D186" t="s">
        <v>152</v>
      </c>
      <c r="E186">
        <v>2.5859999999999999</v>
      </c>
    </row>
    <row r="187" spans="1:5" x14ac:dyDescent="0.2">
      <c r="A187" t="s">
        <v>970</v>
      </c>
      <c r="B187" t="s">
        <v>971</v>
      </c>
      <c r="C187" s="9">
        <v>45559</v>
      </c>
      <c r="D187" t="s">
        <v>152</v>
      </c>
      <c r="E187">
        <v>2.59</v>
      </c>
    </row>
    <row r="188" spans="1:5" x14ac:dyDescent="0.2">
      <c r="A188" t="s">
        <v>970</v>
      </c>
      <c r="B188" t="s">
        <v>971</v>
      </c>
      <c r="C188" s="9">
        <v>45560</v>
      </c>
      <c r="D188" t="s">
        <v>152</v>
      </c>
      <c r="E188">
        <v>2.5920000000000001</v>
      </c>
    </row>
    <row r="189" spans="1:5" x14ac:dyDescent="0.2">
      <c r="A189" t="s">
        <v>970</v>
      </c>
      <c r="B189" t="s">
        <v>971</v>
      </c>
      <c r="C189" s="9">
        <v>45561</v>
      </c>
      <c r="D189" t="s">
        <v>152</v>
      </c>
      <c r="E189">
        <v>2.6360000000000001</v>
      </c>
    </row>
    <row r="190" spans="1:5" x14ac:dyDescent="0.2">
      <c r="A190" t="s">
        <v>970</v>
      </c>
      <c r="B190" t="s">
        <v>971</v>
      </c>
      <c r="C190" s="9">
        <v>45562</v>
      </c>
      <c r="D190" t="s">
        <v>152</v>
      </c>
      <c r="E190">
        <v>2.657</v>
      </c>
    </row>
    <row r="191" spans="1:5" x14ac:dyDescent="0.2">
      <c r="A191" t="s">
        <v>970</v>
      </c>
      <c r="B191" t="s">
        <v>971</v>
      </c>
      <c r="C191" s="9">
        <v>45565</v>
      </c>
      <c r="D191" t="s">
        <v>152</v>
      </c>
      <c r="E191">
        <v>2.6640000000000001</v>
      </c>
    </row>
    <row r="192" spans="1:5" x14ac:dyDescent="0.2">
      <c r="A192" t="s">
        <v>970</v>
      </c>
      <c r="B192" t="s">
        <v>971</v>
      </c>
      <c r="C192" s="9">
        <v>45566</v>
      </c>
      <c r="D192" t="s">
        <v>152</v>
      </c>
      <c r="E192">
        <v>2.6589999999999998</v>
      </c>
    </row>
    <row r="193" spans="1:5" x14ac:dyDescent="0.2">
      <c r="A193" t="s">
        <v>970</v>
      </c>
      <c r="B193" t="s">
        <v>971</v>
      </c>
      <c r="C193" s="9">
        <v>45567</v>
      </c>
      <c r="D193" t="s">
        <v>152</v>
      </c>
      <c r="E193">
        <v>2.67</v>
      </c>
    </row>
    <row r="194" spans="1:5" x14ac:dyDescent="0.2">
      <c r="A194" t="s">
        <v>970</v>
      </c>
      <c r="B194" t="s">
        <v>971</v>
      </c>
      <c r="C194" s="9">
        <v>45568</v>
      </c>
      <c r="D194" t="s">
        <v>152</v>
      </c>
      <c r="E194">
        <v>2.6760000000000002</v>
      </c>
    </row>
    <row r="195" spans="1:5" x14ac:dyDescent="0.2">
      <c r="A195" t="s">
        <v>970</v>
      </c>
      <c r="B195" t="s">
        <v>971</v>
      </c>
      <c r="C195" s="9">
        <v>45569</v>
      </c>
      <c r="D195" t="s">
        <v>152</v>
      </c>
      <c r="E195">
        <v>2.6619999999999999</v>
      </c>
    </row>
    <row r="196" spans="1:5" x14ac:dyDescent="0.2">
      <c r="A196" t="s">
        <v>970</v>
      </c>
      <c r="B196" t="s">
        <v>971</v>
      </c>
      <c r="C196" s="9">
        <v>45572</v>
      </c>
      <c r="D196" t="s">
        <v>152</v>
      </c>
      <c r="E196">
        <v>2.6970000000000001</v>
      </c>
    </row>
    <row r="197" spans="1:5" x14ac:dyDescent="0.2">
      <c r="A197" t="s">
        <v>970</v>
      </c>
      <c r="B197" t="s">
        <v>971</v>
      </c>
      <c r="C197" s="9">
        <v>45573</v>
      </c>
      <c r="D197" t="s">
        <v>152</v>
      </c>
      <c r="E197">
        <v>2.63</v>
      </c>
    </row>
    <row r="198" spans="1:5" x14ac:dyDescent="0.2">
      <c r="A198" t="s">
        <v>970</v>
      </c>
      <c r="B198" t="s">
        <v>971</v>
      </c>
      <c r="C198" s="9">
        <v>45574</v>
      </c>
      <c r="D198" t="s">
        <v>152</v>
      </c>
      <c r="E198">
        <v>2.64</v>
      </c>
    </row>
    <row r="199" spans="1:5" x14ac:dyDescent="0.2">
      <c r="A199" t="s">
        <v>970</v>
      </c>
      <c r="B199" t="s">
        <v>971</v>
      </c>
      <c r="C199" s="9">
        <v>45575</v>
      </c>
      <c r="D199" t="s">
        <v>152</v>
      </c>
      <c r="E199">
        <v>2.645</v>
      </c>
    </row>
    <row r="200" spans="1:5" x14ac:dyDescent="0.2">
      <c r="A200" t="s">
        <v>970</v>
      </c>
      <c r="B200" t="s">
        <v>971</v>
      </c>
      <c r="C200" s="9">
        <v>45576</v>
      </c>
      <c r="D200" t="s">
        <v>152</v>
      </c>
      <c r="E200">
        <v>2.645</v>
      </c>
    </row>
    <row r="201" spans="1:5" x14ac:dyDescent="0.2">
      <c r="A201" t="s">
        <v>970</v>
      </c>
      <c r="B201" t="s">
        <v>971</v>
      </c>
      <c r="C201" s="9">
        <v>45579</v>
      </c>
      <c r="D201" t="s">
        <v>152</v>
      </c>
      <c r="E201">
        <v>2.65</v>
      </c>
    </row>
    <row r="202" spans="1:5" x14ac:dyDescent="0.2">
      <c r="A202" t="s">
        <v>970</v>
      </c>
      <c r="B202" t="s">
        <v>971</v>
      </c>
      <c r="C202" s="9">
        <v>45580</v>
      </c>
      <c r="D202" t="s">
        <v>152</v>
      </c>
      <c r="E202">
        <v>2.6459999999999999</v>
      </c>
    </row>
    <row r="203" spans="1:5" x14ac:dyDescent="0.2">
      <c r="A203" t="s">
        <v>970</v>
      </c>
      <c r="B203" t="s">
        <v>971</v>
      </c>
      <c r="C203" s="9">
        <v>45581</v>
      </c>
      <c r="D203" t="s">
        <v>152</v>
      </c>
      <c r="E203">
        <v>2.6379999999999999</v>
      </c>
    </row>
    <row r="204" spans="1:5" x14ac:dyDescent="0.2">
      <c r="A204" t="s">
        <v>970</v>
      </c>
      <c r="B204" t="s">
        <v>971</v>
      </c>
      <c r="C204" s="9">
        <v>45582</v>
      </c>
      <c r="D204" t="s">
        <v>152</v>
      </c>
      <c r="E204">
        <v>2.6469999999999998</v>
      </c>
    </row>
    <row r="205" spans="1:5" x14ac:dyDescent="0.2">
      <c r="A205" t="s">
        <v>970</v>
      </c>
      <c r="B205" t="s">
        <v>971</v>
      </c>
      <c r="C205" s="9">
        <v>45583</v>
      </c>
      <c r="D205" t="s">
        <v>152</v>
      </c>
      <c r="E205">
        <v>2.6349999999999998</v>
      </c>
    </row>
    <row r="206" spans="1:5" x14ac:dyDescent="0.2">
      <c r="A206" t="s">
        <v>970</v>
      </c>
      <c r="B206" t="s">
        <v>971</v>
      </c>
      <c r="C206" s="9">
        <v>45586</v>
      </c>
      <c r="D206" t="s">
        <v>152</v>
      </c>
      <c r="E206">
        <v>2.6360000000000001</v>
      </c>
    </row>
    <row r="207" spans="1:5" x14ac:dyDescent="0.2">
      <c r="A207" t="s">
        <v>970</v>
      </c>
      <c r="B207" t="s">
        <v>971</v>
      </c>
      <c r="C207" s="9">
        <v>45587</v>
      </c>
      <c r="D207" t="s">
        <v>152</v>
      </c>
      <c r="E207">
        <v>2.6080000000000001</v>
      </c>
    </row>
    <row r="208" spans="1:5" x14ac:dyDescent="0.2">
      <c r="A208" t="s">
        <v>970</v>
      </c>
      <c r="B208" t="s">
        <v>971</v>
      </c>
      <c r="C208" s="9">
        <v>45588</v>
      </c>
      <c r="D208" t="s">
        <v>152</v>
      </c>
      <c r="E208">
        <v>2.6120000000000001</v>
      </c>
    </row>
    <row r="209" spans="1:5" x14ac:dyDescent="0.2">
      <c r="A209" t="s">
        <v>970</v>
      </c>
      <c r="B209" t="s">
        <v>971</v>
      </c>
      <c r="C209" s="9">
        <v>45589</v>
      </c>
      <c r="D209" t="s">
        <v>152</v>
      </c>
      <c r="E209">
        <v>2.6059999999999999</v>
      </c>
    </row>
    <row r="210" spans="1:5" x14ac:dyDescent="0.2">
      <c r="A210" t="s">
        <v>970</v>
      </c>
      <c r="B210" t="s">
        <v>971</v>
      </c>
      <c r="C210" s="9">
        <v>45590</v>
      </c>
      <c r="D210" t="s">
        <v>152</v>
      </c>
      <c r="E210">
        <v>2.6019999999999999</v>
      </c>
    </row>
    <row r="211" spans="1:5" x14ac:dyDescent="0.2">
      <c r="A211" t="s">
        <v>970</v>
      </c>
      <c r="B211" t="s">
        <v>971</v>
      </c>
      <c r="C211" s="9">
        <v>45593</v>
      </c>
      <c r="D211" t="s">
        <v>152</v>
      </c>
      <c r="E211">
        <v>2.605</v>
      </c>
    </row>
    <row r="212" spans="1:5" x14ac:dyDescent="0.2">
      <c r="A212" t="s">
        <v>970</v>
      </c>
      <c r="B212" t="s">
        <v>971</v>
      </c>
      <c r="C212" s="9">
        <v>45594</v>
      </c>
      <c r="D212" t="s">
        <v>152</v>
      </c>
      <c r="E212">
        <v>2.6019999999999999</v>
      </c>
    </row>
    <row r="213" spans="1:5" x14ac:dyDescent="0.2">
      <c r="A213" t="s">
        <v>970</v>
      </c>
      <c r="B213" t="s">
        <v>971</v>
      </c>
      <c r="C213" s="9">
        <v>45595</v>
      </c>
      <c r="D213" t="s">
        <v>152</v>
      </c>
      <c r="E213">
        <v>2.5870000000000002</v>
      </c>
    </row>
    <row r="214" spans="1:5" x14ac:dyDescent="0.2">
      <c r="A214" t="s">
        <v>970</v>
      </c>
      <c r="B214" t="s">
        <v>971</v>
      </c>
      <c r="C214" s="9">
        <v>45596</v>
      </c>
      <c r="D214" t="s">
        <v>152</v>
      </c>
      <c r="E214">
        <v>2.569</v>
      </c>
    </row>
    <row r="215" spans="1:5" x14ac:dyDescent="0.2">
      <c r="A215" t="s">
        <v>970</v>
      </c>
      <c r="B215" t="s">
        <v>971</v>
      </c>
      <c r="C215" s="9">
        <v>45597</v>
      </c>
      <c r="D215" t="s">
        <v>152</v>
      </c>
      <c r="E215">
        <v>2.57</v>
      </c>
    </row>
    <row r="216" spans="1:5" x14ac:dyDescent="0.2">
      <c r="A216" t="s">
        <v>970</v>
      </c>
      <c r="B216" t="s">
        <v>971</v>
      </c>
      <c r="C216" s="9">
        <v>45600</v>
      </c>
      <c r="D216" t="s">
        <v>152</v>
      </c>
      <c r="E216">
        <v>2.5950000000000002</v>
      </c>
    </row>
    <row r="217" spans="1:5" x14ac:dyDescent="0.2">
      <c r="A217" t="s">
        <v>970</v>
      </c>
      <c r="B217" t="s">
        <v>971</v>
      </c>
      <c r="C217" s="9">
        <v>45601</v>
      </c>
      <c r="D217" t="s">
        <v>152</v>
      </c>
      <c r="E217">
        <v>2.5859999999999999</v>
      </c>
    </row>
    <row r="218" spans="1:5" x14ac:dyDescent="0.2">
      <c r="A218" t="s">
        <v>970</v>
      </c>
      <c r="B218" t="s">
        <v>971</v>
      </c>
      <c r="C218" s="9">
        <v>45602</v>
      </c>
      <c r="D218" t="s">
        <v>152</v>
      </c>
      <c r="E218">
        <v>2.5910000000000002</v>
      </c>
    </row>
    <row r="219" spans="1:5" x14ac:dyDescent="0.2">
      <c r="A219" t="s">
        <v>970</v>
      </c>
      <c r="B219" t="s">
        <v>971</v>
      </c>
      <c r="C219" s="9">
        <v>45603</v>
      </c>
      <c r="D219" t="s">
        <v>152</v>
      </c>
      <c r="E219">
        <v>2.6160000000000001</v>
      </c>
    </row>
    <row r="220" spans="1:5" x14ac:dyDescent="0.2">
      <c r="A220" t="s">
        <v>970</v>
      </c>
      <c r="B220" t="s">
        <v>971</v>
      </c>
      <c r="C220" s="9">
        <v>45604</v>
      </c>
      <c r="D220" t="s">
        <v>152</v>
      </c>
      <c r="E220">
        <v>2.617</v>
      </c>
    </row>
    <row r="221" spans="1:5" x14ac:dyDescent="0.2">
      <c r="A221" t="s">
        <v>970</v>
      </c>
      <c r="B221" t="s">
        <v>971</v>
      </c>
      <c r="C221" s="9">
        <v>45607</v>
      </c>
      <c r="D221" t="s">
        <v>152</v>
      </c>
      <c r="E221">
        <v>2.597</v>
      </c>
    </row>
    <row r="222" spans="1:5" x14ac:dyDescent="0.2">
      <c r="A222" t="s">
        <v>970</v>
      </c>
      <c r="B222" t="s">
        <v>971</v>
      </c>
      <c r="C222" s="9">
        <v>45608</v>
      </c>
      <c r="D222" t="s">
        <v>152</v>
      </c>
      <c r="E222">
        <v>2.5720000000000001</v>
      </c>
    </row>
    <row r="223" spans="1:5" x14ac:dyDescent="0.2">
      <c r="A223" t="s">
        <v>970</v>
      </c>
      <c r="B223" t="s">
        <v>971</v>
      </c>
      <c r="C223" s="9">
        <v>45609</v>
      </c>
      <c r="D223" t="s">
        <v>152</v>
      </c>
      <c r="E223">
        <v>2.5590000000000002</v>
      </c>
    </row>
    <row r="224" spans="1:5" x14ac:dyDescent="0.2">
      <c r="A224" t="s">
        <v>970</v>
      </c>
      <c r="B224" t="s">
        <v>971</v>
      </c>
      <c r="C224" s="9">
        <v>45610</v>
      </c>
      <c r="D224" t="s">
        <v>152</v>
      </c>
      <c r="E224">
        <v>2.5609999999999999</v>
      </c>
    </row>
    <row r="225" spans="1:5" x14ac:dyDescent="0.2">
      <c r="A225" t="s">
        <v>970</v>
      </c>
      <c r="B225" t="s">
        <v>971</v>
      </c>
      <c r="C225" s="9">
        <v>45611</v>
      </c>
      <c r="D225" t="s">
        <v>152</v>
      </c>
      <c r="E225">
        <v>2.577</v>
      </c>
    </row>
    <row r="226" spans="1:5" x14ac:dyDescent="0.2">
      <c r="A226" t="s">
        <v>970</v>
      </c>
      <c r="B226" t="s">
        <v>971</v>
      </c>
      <c r="C226" s="9">
        <v>45614</v>
      </c>
      <c r="D226" t="s">
        <v>152</v>
      </c>
      <c r="E226">
        <v>2.6070000000000002</v>
      </c>
    </row>
    <row r="227" spans="1:5" x14ac:dyDescent="0.2">
      <c r="A227" t="s">
        <v>970</v>
      </c>
      <c r="B227" t="s">
        <v>971</v>
      </c>
      <c r="C227" s="9">
        <v>45615</v>
      </c>
      <c r="D227" t="s">
        <v>152</v>
      </c>
      <c r="E227">
        <v>2.6280000000000001</v>
      </c>
    </row>
    <row r="228" spans="1:5" x14ac:dyDescent="0.2">
      <c r="A228" t="s">
        <v>970</v>
      </c>
      <c r="B228" t="s">
        <v>971</v>
      </c>
      <c r="C228" s="9">
        <v>45616</v>
      </c>
      <c r="D228" t="s">
        <v>152</v>
      </c>
      <c r="E228">
        <v>2.6160000000000001</v>
      </c>
    </row>
    <row r="229" spans="1:5" x14ac:dyDescent="0.2">
      <c r="A229" t="s">
        <v>970</v>
      </c>
      <c r="B229" t="s">
        <v>971</v>
      </c>
      <c r="C229" s="9">
        <v>45617</v>
      </c>
      <c r="D229" t="s">
        <v>152</v>
      </c>
      <c r="E229">
        <v>2.6240000000000001</v>
      </c>
    </row>
    <row r="230" spans="1:5" x14ac:dyDescent="0.2">
      <c r="A230" t="s">
        <v>970</v>
      </c>
      <c r="B230" t="s">
        <v>971</v>
      </c>
      <c r="C230" s="9">
        <v>45618</v>
      </c>
      <c r="D230" t="s">
        <v>152</v>
      </c>
      <c r="E230">
        <v>2.6539999999999999</v>
      </c>
    </row>
    <row r="231" spans="1:5" x14ac:dyDescent="0.2">
      <c r="A231" t="s">
        <v>970</v>
      </c>
      <c r="B231" t="s">
        <v>971</v>
      </c>
      <c r="C231" s="9">
        <v>45621</v>
      </c>
      <c r="D231" t="s">
        <v>152</v>
      </c>
      <c r="E231">
        <v>2.66</v>
      </c>
    </row>
    <row r="232" spans="1:5" x14ac:dyDescent="0.2">
      <c r="A232" t="s">
        <v>970</v>
      </c>
      <c r="B232" t="s">
        <v>971</v>
      </c>
      <c r="C232" s="9">
        <v>45622</v>
      </c>
      <c r="D232" t="s">
        <v>152</v>
      </c>
      <c r="E232">
        <v>2.649</v>
      </c>
    </row>
    <row r="233" spans="1:5" x14ac:dyDescent="0.2">
      <c r="A233" t="s">
        <v>970</v>
      </c>
      <c r="B233" t="s">
        <v>971</v>
      </c>
      <c r="C233" s="9">
        <v>45623</v>
      </c>
      <c r="D233" t="s">
        <v>152</v>
      </c>
      <c r="E233">
        <v>2.6419999999999999</v>
      </c>
    </row>
    <row r="234" spans="1:5" x14ac:dyDescent="0.2">
      <c r="A234" t="s">
        <v>970</v>
      </c>
      <c r="B234" t="s">
        <v>971</v>
      </c>
      <c r="C234" s="9">
        <v>45624</v>
      </c>
      <c r="D234" t="s">
        <v>152</v>
      </c>
      <c r="E234">
        <v>2.6349999999999998</v>
      </c>
    </row>
    <row r="235" spans="1:5" x14ac:dyDescent="0.2">
      <c r="A235" t="s">
        <v>970</v>
      </c>
      <c r="B235" t="s">
        <v>971</v>
      </c>
      <c r="C235" s="9">
        <v>45625</v>
      </c>
      <c r="D235" t="s">
        <v>152</v>
      </c>
      <c r="E235">
        <v>2.6240000000000001</v>
      </c>
    </row>
    <row r="236" spans="1:5" x14ac:dyDescent="0.2">
      <c r="A236" t="s">
        <v>970</v>
      </c>
      <c r="B236" t="s">
        <v>971</v>
      </c>
      <c r="C236" s="9">
        <v>45628</v>
      </c>
      <c r="D236" t="s">
        <v>152</v>
      </c>
      <c r="E236">
        <v>2.61</v>
      </c>
    </row>
    <row r="237" spans="1:5" x14ac:dyDescent="0.2">
      <c r="A237" t="s">
        <v>970</v>
      </c>
      <c r="B237" t="s">
        <v>971</v>
      </c>
      <c r="C237" s="9">
        <v>45629</v>
      </c>
      <c r="D237" t="s">
        <v>152</v>
      </c>
      <c r="E237">
        <v>2.6459999999999999</v>
      </c>
    </row>
    <row r="238" spans="1:5" x14ac:dyDescent="0.2">
      <c r="A238" t="s">
        <v>970</v>
      </c>
      <c r="B238" t="s">
        <v>971</v>
      </c>
      <c r="C238" s="9">
        <v>45630</v>
      </c>
      <c r="D238" t="s">
        <v>152</v>
      </c>
      <c r="E238">
        <v>2.6019999999999999</v>
      </c>
    </row>
    <row r="239" spans="1:5" x14ac:dyDescent="0.2">
      <c r="A239" t="s">
        <v>970</v>
      </c>
      <c r="B239" t="s">
        <v>971</v>
      </c>
      <c r="C239" s="9">
        <v>45631</v>
      </c>
      <c r="D239" t="s">
        <v>152</v>
      </c>
      <c r="E239">
        <v>2.5979999999999999</v>
      </c>
    </row>
    <row r="240" spans="1:5" x14ac:dyDescent="0.2">
      <c r="A240" t="s">
        <v>970</v>
      </c>
      <c r="B240" t="s">
        <v>971</v>
      </c>
      <c r="C240" s="9">
        <v>45632</v>
      </c>
      <c r="D240" t="s">
        <v>152</v>
      </c>
      <c r="E240">
        <v>2.5670000000000002</v>
      </c>
    </row>
    <row r="241" spans="1:5" x14ac:dyDescent="0.2">
      <c r="A241" t="s">
        <v>970</v>
      </c>
      <c r="B241" t="s">
        <v>971</v>
      </c>
      <c r="C241" s="9">
        <v>45635</v>
      </c>
      <c r="D241" t="s">
        <v>152</v>
      </c>
      <c r="E241">
        <v>2.5590000000000002</v>
      </c>
    </row>
    <row r="242" spans="1:5" x14ac:dyDescent="0.2">
      <c r="A242" t="s">
        <v>970</v>
      </c>
      <c r="B242" t="s">
        <v>971</v>
      </c>
      <c r="C242" s="9">
        <v>45636</v>
      </c>
      <c r="D242" t="s">
        <v>152</v>
      </c>
      <c r="E242">
        <v>2.5710000000000002</v>
      </c>
    </row>
    <row r="243" spans="1:5" x14ac:dyDescent="0.2">
      <c r="A243" t="s">
        <v>970</v>
      </c>
      <c r="B243" t="s">
        <v>971</v>
      </c>
      <c r="C243" s="9">
        <v>45637</v>
      </c>
      <c r="D243" t="s">
        <v>152</v>
      </c>
      <c r="E243">
        <v>2.56</v>
      </c>
    </row>
    <row r="244" spans="1:5" x14ac:dyDescent="0.2">
      <c r="A244" t="s">
        <v>970</v>
      </c>
      <c r="B244" t="s">
        <v>971</v>
      </c>
      <c r="C244" s="9">
        <v>45638</v>
      </c>
      <c r="D244" t="s">
        <v>152</v>
      </c>
      <c r="E244">
        <v>2.5720000000000001</v>
      </c>
    </row>
    <row r="245" spans="1:5" x14ac:dyDescent="0.2">
      <c r="A245" t="s">
        <v>970</v>
      </c>
      <c r="B245" t="s">
        <v>971</v>
      </c>
      <c r="C245" s="9">
        <v>45639</v>
      </c>
      <c r="D245" t="s">
        <v>152</v>
      </c>
      <c r="E245">
        <v>2.58</v>
      </c>
    </row>
    <row r="246" spans="1:5" x14ac:dyDescent="0.2">
      <c r="A246" t="s">
        <v>970</v>
      </c>
      <c r="B246" t="s">
        <v>971</v>
      </c>
      <c r="C246" s="9">
        <v>45642</v>
      </c>
      <c r="D246" t="s">
        <v>152</v>
      </c>
      <c r="E246">
        <v>2.5630000000000002</v>
      </c>
    </row>
    <row r="247" spans="1:5" x14ac:dyDescent="0.2">
      <c r="A247" t="s">
        <v>970</v>
      </c>
      <c r="B247" t="s">
        <v>971</v>
      </c>
      <c r="C247" s="9">
        <v>45643</v>
      </c>
      <c r="D247" t="s">
        <v>152</v>
      </c>
      <c r="E247">
        <v>2.5449999999999999</v>
      </c>
    </row>
    <row r="248" spans="1:5" x14ac:dyDescent="0.2">
      <c r="A248" t="s">
        <v>970</v>
      </c>
      <c r="B248" t="s">
        <v>971</v>
      </c>
      <c r="C248" s="9">
        <v>45644</v>
      </c>
      <c r="D248" t="s">
        <v>152</v>
      </c>
      <c r="E248">
        <v>2.5470000000000002</v>
      </c>
    </row>
    <row r="249" spans="1:5" x14ac:dyDescent="0.2">
      <c r="A249" t="s">
        <v>970</v>
      </c>
      <c r="B249" t="s">
        <v>971</v>
      </c>
      <c r="C249" s="9">
        <v>45645</v>
      </c>
      <c r="D249" t="s">
        <v>152</v>
      </c>
      <c r="E249">
        <v>2.4940000000000002</v>
      </c>
    </row>
    <row r="250" spans="1:5" x14ac:dyDescent="0.2">
      <c r="A250" t="s">
        <v>970</v>
      </c>
      <c r="B250" t="s">
        <v>971</v>
      </c>
      <c r="C250" s="9">
        <v>45646</v>
      </c>
      <c r="D250" t="s">
        <v>152</v>
      </c>
      <c r="E250">
        <v>2.4860000000000002</v>
      </c>
    </row>
    <row r="251" spans="1:5" x14ac:dyDescent="0.2">
      <c r="A251" t="s">
        <v>970</v>
      </c>
      <c r="B251" t="s">
        <v>971</v>
      </c>
      <c r="C251" s="9">
        <v>45649</v>
      </c>
      <c r="D251" t="s">
        <v>152</v>
      </c>
      <c r="E251">
        <v>2.524</v>
      </c>
    </row>
    <row r="252" spans="1:5" x14ac:dyDescent="0.2">
      <c r="A252" t="s">
        <v>970</v>
      </c>
      <c r="B252" t="s">
        <v>971</v>
      </c>
      <c r="C252" s="9">
        <v>45650</v>
      </c>
      <c r="D252" t="s">
        <v>152</v>
      </c>
      <c r="E252">
        <v>2.524</v>
      </c>
    </row>
    <row r="253" spans="1:5" x14ac:dyDescent="0.2">
      <c r="A253" t="s">
        <v>970</v>
      </c>
      <c r="B253" t="s">
        <v>971</v>
      </c>
      <c r="C253" s="9">
        <v>45653</v>
      </c>
      <c r="D253" t="s">
        <v>152</v>
      </c>
      <c r="E253">
        <v>2.516</v>
      </c>
    </row>
    <row r="254" spans="1:5" x14ac:dyDescent="0.2">
      <c r="A254" t="s">
        <v>970</v>
      </c>
      <c r="B254" t="s">
        <v>971</v>
      </c>
      <c r="C254" s="9">
        <v>45656</v>
      </c>
      <c r="D254" t="s">
        <v>152</v>
      </c>
      <c r="E254">
        <v>2.5089999999999999</v>
      </c>
    </row>
    <row r="255" spans="1:5" x14ac:dyDescent="0.2">
      <c r="A255" t="s">
        <v>970</v>
      </c>
      <c r="B255" t="s">
        <v>971</v>
      </c>
      <c r="C255" s="9">
        <v>45657</v>
      </c>
      <c r="D255" t="s">
        <v>152</v>
      </c>
      <c r="E255">
        <v>2.4940000000000002</v>
      </c>
    </row>
    <row r="256" spans="1:5" x14ac:dyDescent="0.2">
      <c r="A256" t="s">
        <v>970</v>
      </c>
      <c r="B256" t="s">
        <v>971</v>
      </c>
      <c r="C256" s="9">
        <v>45659</v>
      </c>
      <c r="D256" t="s">
        <v>152</v>
      </c>
      <c r="E256">
        <v>2.5150000000000001</v>
      </c>
    </row>
    <row r="257" spans="1:5" x14ac:dyDescent="0.2">
      <c r="A257" t="s">
        <v>970</v>
      </c>
      <c r="B257" t="s">
        <v>971</v>
      </c>
      <c r="C257" s="9">
        <v>45660</v>
      </c>
      <c r="D257" t="s">
        <v>152</v>
      </c>
      <c r="E257">
        <v>2.552</v>
      </c>
    </row>
    <row r="258" spans="1:5" x14ac:dyDescent="0.2">
      <c r="A258" t="s">
        <v>970</v>
      </c>
      <c r="B258" t="s">
        <v>971</v>
      </c>
      <c r="C258" s="9">
        <v>45663</v>
      </c>
      <c r="D258" t="s">
        <v>152</v>
      </c>
      <c r="E258">
        <v>2.5550000000000002</v>
      </c>
    </row>
    <row r="259" spans="1:5" x14ac:dyDescent="0.2">
      <c r="A259" t="s">
        <v>970</v>
      </c>
      <c r="B259" t="s">
        <v>971</v>
      </c>
      <c r="C259" s="9">
        <v>45664</v>
      </c>
      <c r="D259" t="s">
        <v>152</v>
      </c>
      <c r="E259">
        <v>2.5590000000000002</v>
      </c>
    </row>
    <row r="260" spans="1:5" x14ac:dyDescent="0.2">
      <c r="A260" t="s">
        <v>970</v>
      </c>
      <c r="B260" t="s">
        <v>971</v>
      </c>
      <c r="C260" s="9">
        <v>45665</v>
      </c>
      <c r="D260" t="s">
        <v>152</v>
      </c>
      <c r="E260">
        <v>2.5910000000000002</v>
      </c>
    </row>
    <row r="261" spans="1:5" x14ac:dyDescent="0.2">
      <c r="A261" t="s">
        <v>970</v>
      </c>
      <c r="B261" t="s">
        <v>971</v>
      </c>
      <c r="C261" s="9">
        <v>45666</v>
      </c>
      <c r="D261" t="s">
        <v>152</v>
      </c>
      <c r="E261">
        <v>2.6030000000000002</v>
      </c>
    </row>
    <row r="262" spans="1:5" x14ac:dyDescent="0.2">
      <c r="A262" t="s">
        <v>970</v>
      </c>
      <c r="B262" t="s">
        <v>971</v>
      </c>
      <c r="C262" s="9">
        <v>45667</v>
      </c>
      <c r="D262" t="s">
        <v>152</v>
      </c>
      <c r="E262">
        <v>2.58</v>
      </c>
    </row>
    <row r="263" spans="1:5" x14ac:dyDescent="0.2">
      <c r="A263" t="s">
        <v>970</v>
      </c>
      <c r="B263" t="s">
        <v>971</v>
      </c>
      <c r="C263" s="9">
        <v>45670</v>
      </c>
      <c r="D263" t="s">
        <v>152</v>
      </c>
      <c r="E263">
        <v>2.585</v>
      </c>
    </row>
    <row r="264" spans="1:5" x14ac:dyDescent="0.2">
      <c r="A264" t="s">
        <v>970</v>
      </c>
      <c r="B264" t="s">
        <v>971</v>
      </c>
      <c r="C264" s="9">
        <v>45671</v>
      </c>
      <c r="D264" t="s">
        <v>152</v>
      </c>
      <c r="E264">
        <v>2.5859999999999999</v>
      </c>
    </row>
    <row r="265" spans="1:5" x14ac:dyDescent="0.2">
      <c r="A265" t="s">
        <v>970</v>
      </c>
      <c r="B265" t="s">
        <v>971</v>
      </c>
      <c r="C265" s="9">
        <v>45672</v>
      </c>
      <c r="D265" t="s">
        <v>152</v>
      </c>
      <c r="E265">
        <v>2.5779999999999998</v>
      </c>
    </row>
    <row r="266" spans="1:5" x14ac:dyDescent="0.2">
      <c r="A266" t="s">
        <v>970</v>
      </c>
      <c r="B266" t="s">
        <v>971</v>
      </c>
      <c r="C266" s="9">
        <v>45673</v>
      </c>
      <c r="D266" t="s">
        <v>152</v>
      </c>
      <c r="E266">
        <v>2.6160000000000001</v>
      </c>
    </row>
    <row r="267" spans="1:5" x14ac:dyDescent="0.2">
      <c r="A267" t="s">
        <v>970</v>
      </c>
      <c r="B267" t="s">
        <v>971</v>
      </c>
      <c r="C267" s="9">
        <v>45674</v>
      </c>
      <c r="D267" t="s">
        <v>152</v>
      </c>
      <c r="E267">
        <v>2.6139999999999999</v>
      </c>
    </row>
    <row r="268" spans="1:5" x14ac:dyDescent="0.2">
      <c r="A268" t="s">
        <v>970</v>
      </c>
      <c r="B268" t="s">
        <v>971</v>
      </c>
      <c r="C268" s="9">
        <v>45677</v>
      </c>
      <c r="D268" t="s">
        <v>152</v>
      </c>
      <c r="E268">
        <v>2.6320000000000001</v>
      </c>
    </row>
    <row r="269" spans="1:5" x14ac:dyDescent="0.2">
      <c r="A269" t="s">
        <v>970</v>
      </c>
      <c r="B269" t="s">
        <v>971</v>
      </c>
      <c r="C269" s="9">
        <v>45678</v>
      </c>
      <c r="D269" t="s">
        <v>152</v>
      </c>
      <c r="E269">
        <v>2.6360000000000001</v>
      </c>
    </row>
    <row r="270" spans="1:5" x14ac:dyDescent="0.2">
      <c r="A270" t="s">
        <v>970</v>
      </c>
      <c r="B270" t="s">
        <v>971</v>
      </c>
      <c r="C270" s="9">
        <v>45679</v>
      </c>
      <c r="D270" t="s">
        <v>152</v>
      </c>
      <c r="E270">
        <v>2.637</v>
      </c>
    </row>
    <row r="271" spans="1:5" x14ac:dyDescent="0.2">
      <c r="A271" t="s">
        <v>970</v>
      </c>
      <c r="B271" t="s">
        <v>971</v>
      </c>
      <c r="C271" s="9">
        <v>45680</v>
      </c>
      <c r="D271" t="s">
        <v>152</v>
      </c>
      <c r="E271">
        <v>2.63</v>
      </c>
    </row>
    <row r="272" spans="1:5" x14ac:dyDescent="0.2">
      <c r="A272" t="s">
        <v>970</v>
      </c>
      <c r="B272" t="s">
        <v>971</v>
      </c>
      <c r="C272" s="9">
        <v>45681</v>
      </c>
      <c r="D272" t="s">
        <v>152</v>
      </c>
      <c r="E272">
        <v>2.6280000000000001</v>
      </c>
    </row>
    <row r="273" spans="1:5" x14ac:dyDescent="0.2">
      <c r="A273" t="s">
        <v>970</v>
      </c>
      <c r="B273" t="s">
        <v>971</v>
      </c>
      <c r="C273" s="9">
        <v>45684</v>
      </c>
      <c r="D273" t="s">
        <v>152</v>
      </c>
      <c r="E273">
        <v>2.6139999999999999</v>
      </c>
    </row>
    <row r="274" spans="1:5" x14ac:dyDescent="0.2">
      <c r="A274" t="s">
        <v>970</v>
      </c>
      <c r="B274" t="s">
        <v>971</v>
      </c>
      <c r="C274" s="9">
        <v>45685</v>
      </c>
      <c r="D274" t="s">
        <v>152</v>
      </c>
      <c r="E274">
        <v>2.601</v>
      </c>
    </row>
    <row r="275" spans="1:5" x14ac:dyDescent="0.2">
      <c r="A275" t="s">
        <v>970</v>
      </c>
      <c r="B275" t="s">
        <v>971</v>
      </c>
      <c r="C275" s="9">
        <v>45686</v>
      </c>
      <c r="D275" t="s">
        <v>152</v>
      </c>
      <c r="E275">
        <v>2.6120000000000001</v>
      </c>
    </row>
    <row r="276" spans="1:5" x14ac:dyDescent="0.2">
      <c r="A276" t="s">
        <v>970</v>
      </c>
      <c r="B276" t="s">
        <v>971</v>
      </c>
      <c r="C276" s="9">
        <v>45687</v>
      </c>
      <c r="D276" t="s">
        <v>152</v>
      </c>
      <c r="E276">
        <v>2.62</v>
      </c>
    </row>
    <row r="277" spans="1:5" x14ac:dyDescent="0.2">
      <c r="A277" t="s">
        <v>970</v>
      </c>
      <c r="B277" t="s">
        <v>971</v>
      </c>
      <c r="C277" s="9">
        <v>45688</v>
      </c>
      <c r="D277" t="s">
        <v>152</v>
      </c>
      <c r="E277">
        <v>2.6190000000000002</v>
      </c>
    </row>
    <row r="278" spans="1:5" x14ac:dyDescent="0.2">
      <c r="A278" t="s">
        <v>970</v>
      </c>
      <c r="B278" t="s">
        <v>971</v>
      </c>
      <c r="C278" s="9">
        <v>45691</v>
      </c>
      <c r="D278" t="s">
        <v>152</v>
      </c>
      <c r="E278">
        <v>2.5619999999999998</v>
      </c>
    </row>
    <row r="279" spans="1:5" x14ac:dyDescent="0.2">
      <c r="A279" t="s">
        <v>970</v>
      </c>
      <c r="B279" t="s">
        <v>971</v>
      </c>
      <c r="C279" s="9">
        <v>45692</v>
      </c>
      <c r="D279" t="s">
        <v>152</v>
      </c>
      <c r="E279">
        <v>2.5819999999999999</v>
      </c>
    </row>
    <row r="280" spans="1:5" x14ac:dyDescent="0.2">
      <c r="A280" t="s">
        <v>970</v>
      </c>
      <c r="B280" t="s">
        <v>971</v>
      </c>
      <c r="C280" s="9">
        <v>45693</v>
      </c>
      <c r="D280" t="s">
        <v>152</v>
      </c>
      <c r="E280">
        <v>2.581</v>
      </c>
    </row>
    <row r="281" spans="1:5" x14ac:dyDescent="0.2">
      <c r="A281" t="s">
        <v>970</v>
      </c>
      <c r="B281" t="s">
        <v>971</v>
      </c>
      <c r="C281" s="9">
        <v>45694</v>
      </c>
      <c r="D281" t="s">
        <v>152</v>
      </c>
      <c r="E281">
        <v>2.625</v>
      </c>
    </row>
    <row r="282" spans="1:5" x14ac:dyDescent="0.2">
      <c r="A282" t="s">
        <v>970</v>
      </c>
      <c r="B282" t="s">
        <v>971</v>
      </c>
      <c r="C282" s="9">
        <v>45695</v>
      </c>
      <c r="D282" t="s">
        <v>152</v>
      </c>
      <c r="E282">
        <v>2.6219999999999999</v>
      </c>
    </row>
    <row r="283" spans="1:5" x14ac:dyDescent="0.2">
      <c r="A283" t="s">
        <v>970</v>
      </c>
      <c r="B283" t="s">
        <v>971</v>
      </c>
      <c r="C283" s="9">
        <v>45698</v>
      </c>
      <c r="D283" t="s">
        <v>152</v>
      </c>
      <c r="E283">
        <v>2.633</v>
      </c>
    </row>
    <row r="284" spans="1:5" x14ac:dyDescent="0.2">
      <c r="A284" t="s">
        <v>970</v>
      </c>
      <c r="B284" t="s">
        <v>971</v>
      </c>
      <c r="C284" s="9">
        <v>45699</v>
      </c>
      <c r="D284" t="s">
        <v>152</v>
      </c>
      <c r="E284">
        <v>2.6309999999999998</v>
      </c>
    </row>
    <row r="285" spans="1:5" x14ac:dyDescent="0.2">
      <c r="A285" t="s">
        <v>970</v>
      </c>
      <c r="B285" t="s">
        <v>971</v>
      </c>
      <c r="C285" s="9">
        <v>45700</v>
      </c>
      <c r="D285" t="s">
        <v>152</v>
      </c>
      <c r="E285">
        <v>2.6320000000000001</v>
      </c>
    </row>
    <row r="286" spans="1:5" x14ac:dyDescent="0.2">
      <c r="A286" t="s">
        <v>970</v>
      </c>
      <c r="B286" t="s">
        <v>971</v>
      </c>
      <c r="C286" s="9">
        <v>45701</v>
      </c>
      <c r="D286" t="s">
        <v>152</v>
      </c>
      <c r="E286">
        <v>2.6389999999999998</v>
      </c>
    </row>
    <row r="287" spans="1:5" x14ac:dyDescent="0.2">
      <c r="A287" t="s">
        <v>970</v>
      </c>
      <c r="B287" t="s">
        <v>971</v>
      </c>
      <c r="C287" s="9">
        <v>45702</v>
      </c>
      <c r="D287" t="s">
        <v>152</v>
      </c>
      <c r="E287">
        <v>2.65</v>
      </c>
    </row>
    <row r="288" spans="1:5" x14ac:dyDescent="0.2">
      <c r="A288" t="s">
        <v>970</v>
      </c>
      <c r="B288" t="s">
        <v>971</v>
      </c>
      <c r="C288" s="9">
        <v>45705</v>
      </c>
      <c r="D288" t="s">
        <v>152</v>
      </c>
      <c r="E288">
        <v>2.6539999999999999</v>
      </c>
    </row>
    <row r="289" spans="1:5" x14ac:dyDescent="0.2">
      <c r="A289" t="s">
        <v>970</v>
      </c>
      <c r="B289" t="s">
        <v>971</v>
      </c>
      <c r="C289" s="9">
        <v>45706</v>
      </c>
      <c r="D289" t="s">
        <v>152</v>
      </c>
      <c r="E289">
        <v>2.6579999999999999</v>
      </c>
    </row>
    <row r="290" spans="1:5" x14ac:dyDescent="0.2">
      <c r="A290" t="s">
        <v>970</v>
      </c>
      <c r="B290" t="s">
        <v>971</v>
      </c>
      <c r="C290" s="9">
        <v>45707</v>
      </c>
      <c r="D290" t="s">
        <v>152</v>
      </c>
      <c r="E290">
        <v>2.6579999999999999</v>
      </c>
    </row>
    <row r="291" spans="1:5" x14ac:dyDescent="0.2">
      <c r="A291" t="s">
        <v>970</v>
      </c>
      <c r="B291" t="s">
        <v>971</v>
      </c>
      <c r="C291" s="9">
        <v>45708</v>
      </c>
      <c r="D291" t="s">
        <v>152</v>
      </c>
      <c r="E291">
        <v>2.6339999999999999</v>
      </c>
    </row>
    <row r="292" spans="1:5" x14ac:dyDescent="0.2">
      <c r="A292" t="s">
        <v>970</v>
      </c>
      <c r="B292" t="s">
        <v>971</v>
      </c>
      <c r="C292" s="9">
        <v>45709</v>
      </c>
      <c r="D292" t="s">
        <v>152</v>
      </c>
      <c r="E292">
        <v>2.6379999999999999</v>
      </c>
    </row>
    <row r="293" spans="1:5" x14ac:dyDescent="0.2">
      <c r="A293" t="s">
        <v>970</v>
      </c>
      <c r="B293" t="s">
        <v>971</v>
      </c>
      <c r="C293" s="9">
        <v>45712</v>
      </c>
      <c r="D293" t="s">
        <v>152</v>
      </c>
      <c r="E293">
        <v>2.64</v>
      </c>
    </row>
    <row r="294" spans="1:5" x14ac:dyDescent="0.2">
      <c r="A294" t="s">
        <v>970</v>
      </c>
      <c r="B294" t="s">
        <v>971</v>
      </c>
      <c r="C294" s="9">
        <v>45713</v>
      </c>
      <c r="D294" t="s">
        <v>152</v>
      </c>
      <c r="E294">
        <v>2.6110000000000002</v>
      </c>
    </row>
    <row r="295" spans="1:5" x14ac:dyDescent="0.2">
      <c r="A295" t="s">
        <v>970</v>
      </c>
      <c r="B295" t="s">
        <v>971</v>
      </c>
      <c r="C295" s="9">
        <v>45714</v>
      </c>
      <c r="D295" t="s">
        <v>152</v>
      </c>
      <c r="E295">
        <v>2.625</v>
      </c>
    </row>
    <row r="296" spans="1:5" x14ac:dyDescent="0.2">
      <c r="A296" t="s">
        <v>970</v>
      </c>
      <c r="B296" t="s">
        <v>971</v>
      </c>
      <c r="C296" s="9">
        <v>45715</v>
      </c>
      <c r="D296" t="s">
        <v>152</v>
      </c>
      <c r="E296">
        <v>2.6179999999999999</v>
      </c>
    </row>
    <row r="297" spans="1:5" x14ac:dyDescent="0.2">
      <c r="A297" t="s">
        <v>970</v>
      </c>
      <c r="B297" t="s">
        <v>971</v>
      </c>
      <c r="C297" s="9">
        <v>45716</v>
      </c>
      <c r="D297" t="s">
        <v>152</v>
      </c>
      <c r="E297">
        <v>2.6179999999999999</v>
      </c>
    </row>
    <row r="298" spans="1:5" x14ac:dyDescent="0.2">
      <c r="A298" t="s">
        <v>970</v>
      </c>
      <c r="B298" t="s">
        <v>971</v>
      </c>
      <c r="C298" s="9">
        <v>45719</v>
      </c>
      <c r="D298" t="s">
        <v>152</v>
      </c>
      <c r="E298">
        <v>2.5510000000000002</v>
      </c>
    </row>
    <row r="299" spans="1:5" x14ac:dyDescent="0.2">
      <c r="A299" t="s">
        <v>970</v>
      </c>
      <c r="B299" t="s">
        <v>971</v>
      </c>
      <c r="C299" s="9">
        <v>45720</v>
      </c>
      <c r="D299" t="s">
        <v>152</v>
      </c>
      <c r="E299">
        <v>2.5409999999999999</v>
      </c>
    </row>
    <row r="300" spans="1:5" x14ac:dyDescent="0.2">
      <c r="A300" t="s">
        <v>970</v>
      </c>
      <c r="B300" t="s">
        <v>971</v>
      </c>
      <c r="C300" s="9">
        <v>45721</v>
      </c>
      <c r="D300" t="s">
        <v>152</v>
      </c>
      <c r="E300">
        <v>2.5449999999999999</v>
      </c>
    </row>
    <row r="301" spans="1:5" x14ac:dyDescent="0.2">
      <c r="A301" t="s">
        <v>970</v>
      </c>
      <c r="B301" t="s">
        <v>971</v>
      </c>
      <c r="C301" s="9">
        <v>45722</v>
      </c>
      <c r="D301" t="s">
        <v>152</v>
      </c>
      <c r="E301">
        <v>2.552</v>
      </c>
    </row>
    <row r="302" spans="1:5" x14ac:dyDescent="0.2">
      <c r="A302" t="s">
        <v>970</v>
      </c>
      <c r="B302" t="s">
        <v>971</v>
      </c>
      <c r="C302" s="9">
        <v>45723</v>
      </c>
      <c r="D302" t="s">
        <v>152</v>
      </c>
      <c r="E302">
        <v>2.5089999999999999</v>
      </c>
    </row>
    <row r="303" spans="1:5" x14ac:dyDescent="0.2">
      <c r="A303" t="s">
        <v>970</v>
      </c>
      <c r="B303" t="s">
        <v>971</v>
      </c>
      <c r="C303" s="9">
        <v>45726</v>
      </c>
      <c r="D303" t="s">
        <v>152</v>
      </c>
      <c r="E303">
        <v>2.5099999999999998</v>
      </c>
    </row>
    <row r="304" spans="1:5" x14ac:dyDescent="0.2">
      <c r="A304" t="s">
        <v>970</v>
      </c>
      <c r="B304" t="s">
        <v>971</v>
      </c>
      <c r="C304" s="9">
        <v>45727</v>
      </c>
      <c r="D304" t="s">
        <v>152</v>
      </c>
      <c r="E304">
        <v>2.4910000000000001</v>
      </c>
    </row>
    <row r="305" spans="1:5" x14ac:dyDescent="0.2">
      <c r="A305" t="s">
        <v>970</v>
      </c>
      <c r="B305" t="s">
        <v>971</v>
      </c>
      <c r="C305" s="9">
        <v>45728</v>
      </c>
      <c r="D305" t="s">
        <v>152</v>
      </c>
      <c r="E305">
        <v>2.4740000000000002</v>
      </c>
    </row>
    <row r="306" spans="1:5" x14ac:dyDescent="0.2">
      <c r="A306" t="s">
        <v>970</v>
      </c>
      <c r="B306" t="s">
        <v>971</v>
      </c>
      <c r="C306" s="9">
        <v>45729</v>
      </c>
      <c r="D306" t="s">
        <v>152</v>
      </c>
      <c r="E306">
        <v>2.4660000000000002</v>
      </c>
    </row>
    <row r="307" spans="1:5" x14ac:dyDescent="0.2">
      <c r="A307" t="s">
        <v>970</v>
      </c>
      <c r="B307" t="s">
        <v>971</v>
      </c>
      <c r="C307" s="9">
        <v>45730</v>
      </c>
      <c r="D307" t="s">
        <v>152</v>
      </c>
      <c r="E307">
        <v>2.4769999999999999</v>
      </c>
    </row>
    <row r="308" spans="1:5" x14ac:dyDescent="0.2">
      <c r="A308" t="s">
        <v>970</v>
      </c>
      <c r="B308" t="s">
        <v>971</v>
      </c>
      <c r="C308" s="9">
        <v>45733</v>
      </c>
      <c r="D308" t="s">
        <v>152</v>
      </c>
      <c r="E308">
        <v>2.508</v>
      </c>
    </row>
    <row r="309" spans="1:5" x14ac:dyDescent="0.2">
      <c r="A309" t="s">
        <v>970</v>
      </c>
      <c r="B309" t="s">
        <v>971</v>
      </c>
      <c r="C309" s="9">
        <v>45734</v>
      </c>
      <c r="D309" t="s">
        <v>152</v>
      </c>
      <c r="E309">
        <v>2.5150000000000001</v>
      </c>
    </row>
    <row r="310" spans="1:5" x14ac:dyDescent="0.2">
      <c r="A310" t="s">
        <v>970</v>
      </c>
      <c r="B310" t="s">
        <v>971</v>
      </c>
      <c r="C310" s="9">
        <v>45735</v>
      </c>
      <c r="D310" t="s">
        <v>152</v>
      </c>
      <c r="E310">
        <v>2.5089999999999999</v>
      </c>
    </row>
    <row r="311" spans="1:5" x14ac:dyDescent="0.2">
      <c r="A311" t="s">
        <v>970</v>
      </c>
      <c r="B311" t="s">
        <v>971</v>
      </c>
      <c r="C311" s="9">
        <v>45736</v>
      </c>
      <c r="D311" t="s">
        <v>152</v>
      </c>
      <c r="E311">
        <v>2.5129999999999999</v>
      </c>
    </row>
    <row r="312" spans="1:5" x14ac:dyDescent="0.2">
      <c r="A312" t="s">
        <v>970</v>
      </c>
      <c r="B312" t="s">
        <v>971</v>
      </c>
      <c r="C312" s="9">
        <v>45737</v>
      </c>
      <c r="D312" t="s">
        <v>152</v>
      </c>
      <c r="E312">
        <v>2.5169999999999999</v>
      </c>
    </row>
    <row r="313" spans="1:5" x14ac:dyDescent="0.2">
      <c r="A313" t="s">
        <v>970</v>
      </c>
      <c r="B313" t="s">
        <v>971</v>
      </c>
      <c r="C313" s="9">
        <v>45740</v>
      </c>
      <c r="D313" t="s">
        <v>152</v>
      </c>
      <c r="E313">
        <v>2.5129999999999999</v>
      </c>
    </row>
    <row r="314" spans="1:5" x14ac:dyDescent="0.2">
      <c r="A314" t="s">
        <v>970</v>
      </c>
      <c r="B314" t="s">
        <v>971</v>
      </c>
      <c r="C314" s="9">
        <v>45741</v>
      </c>
      <c r="D314" t="s">
        <v>152</v>
      </c>
      <c r="E314">
        <v>2.512</v>
      </c>
    </row>
    <row r="315" spans="1:5" x14ac:dyDescent="0.2">
      <c r="A315" t="s">
        <v>970</v>
      </c>
      <c r="B315" t="s">
        <v>971</v>
      </c>
      <c r="C315" s="9">
        <v>45742</v>
      </c>
      <c r="D315" t="s">
        <v>152</v>
      </c>
      <c r="E315">
        <v>2.5430000000000001</v>
      </c>
    </row>
    <row r="316" spans="1:5" x14ac:dyDescent="0.2">
      <c r="A316" t="s">
        <v>970</v>
      </c>
      <c r="B316" t="s">
        <v>971</v>
      </c>
      <c r="C316" s="9">
        <v>45743</v>
      </c>
      <c r="D316" t="s">
        <v>152</v>
      </c>
      <c r="E316">
        <v>2.5249999999999999</v>
      </c>
    </row>
    <row r="317" spans="1:5" x14ac:dyDescent="0.2">
      <c r="A317" t="s">
        <v>970</v>
      </c>
      <c r="B317" t="s">
        <v>971</v>
      </c>
      <c r="C317" s="9">
        <v>45744</v>
      </c>
      <c r="D317" t="s">
        <v>152</v>
      </c>
      <c r="E317">
        <v>2.5059999999999998</v>
      </c>
    </row>
    <row r="318" spans="1:5" x14ac:dyDescent="0.2">
      <c r="A318" t="s">
        <v>970</v>
      </c>
      <c r="B318" t="s">
        <v>971</v>
      </c>
      <c r="C318" s="9">
        <v>45747</v>
      </c>
      <c r="D318" t="s">
        <v>152</v>
      </c>
      <c r="E318">
        <v>2.4449999999999998</v>
      </c>
    </row>
    <row r="319" spans="1:5" x14ac:dyDescent="0.2">
      <c r="A319" t="s">
        <v>970</v>
      </c>
      <c r="B319" t="s">
        <v>971</v>
      </c>
      <c r="C319" s="9">
        <v>45748</v>
      </c>
      <c r="D319" t="s">
        <v>152</v>
      </c>
      <c r="E319">
        <v>2.4870000000000001</v>
      </c>
    </row>
    <row r="320" spans="1:5" x14ac:dyDescent="0.2">
      <c r="A320" t="s">
        <v>970</v>
      </c>
      <c r="B320" t="s">
        <v>971</v>
      </c>
      <c r="C320" s="9">
        <v>45749</v>
      </c>
      <c r="D320" t="s">
        <v>152</v>
      </c>
      <c r="E320">
        <v>2.4950000000000001</v>
      </c>
    </row>
    <row r="321" spans="1:5" x14ac:dyDescent="0.2">
      <c r="A321" t="s">
        <v>970</v>
      </c>
      <c r="B321" t="s">
        <v>971</v>
      </c>
      <c r="C321" s="9">
        <v>45750</v>
      </c>
      <c r="D321" t="s">
        <v>152</v>
      </c>
      <c r="E321">
        <v>2.44</v>
      </c>
    </row>
    <row r="322" spans="1:5" x14ac:dyDescent="0.2">
      <c r="A322" t="s">
        <v>970</v>
      </c>
      <c r="B322" t="s">
        <v>971</v>
      </c>
      <c r="C322" s="9">
        <v>45751</v>
      </c>
      <c r="D322" t="s">
        <v>152</v>
      </c>
      <c r="E322">
        <v>2.3849999999999998</v>
      </c>
    </row>
    <row r="323" spans="1:5" x14ac:dyDescent="0.2">
      <c r="A323" t="s">
        <v>970</v>
      </c>
      <c r="B323" t="s">
        <v>971</v>
      </c>
      <c r="C323" s="9">
        <v>45754</v>
      </c>
      <c r="D323" t="s">
        <v>152</v>
      </c>
      <c r="E323">
        <v>2.2559999999999998</v>
      </c>
    </row>
    <row r="324" spans="1:5" x14ac:dyDescent="0.2">
      <c r="A324" t="s">
        <v>970</v>
      </c>
      <c r="B324" t="s">
        <v>971</v>
      </c>
      <c r="C324" s="9">
        <v>45755</v>
      </c>
      <c r="D324" t="s">
        <v>152</v>
      </c>
      <c r="E324">
        <v>2.2749999999999999</v>
      </c>
    </row>
    <row r="325" spans="1:5" x14ac:dyDescent="0.2">
      <c r="A325" t="s">
        <v>970</v>
      </c>
      <c r="B325" t="s">
        <v>971</v>
      </c>
      <c r="C325" s="9">
        <v>45756</v>
      </c>
      <c r="D325" t="s">
        <v>152</v>
      </c>
      <c r="E325">
        <v>2.226</v>
      </c>
    </row>
    <row r="326" spans="1:5" x14ac:dyDescent="0.2">
      <c r="A326" t="s">
        <v>970</v>
      </c>
      <c r="B326" t="s">
        <v>971</v>
      </c>
      <c r="C326" s="9">
        <v>45757</v>
      </c>
      <c r="D326" t="s">
        <v>152</v>
      </c>
      <c r="E326">
        <v>2.3540000000000001</v>
      </c>
    </row>
    <row r="327" spans="1:5" x14ac:dyDescent="0.2">
      <c r="A327" t="s">
        <v>970</v>
      </c>
      <c r="B327" t="s">
        <v>971</v>
      </c>
      <c r="C327" s="9">
        <v>45758</v>
      </c>
      <c r="D327" t="s">
        <v>152</v>
      </c>
      <c r="E327">
        <v>2.3319999999999999</v>
      </c>
    </row>
    <row r="328" spans="1:5" x14ac:dyDescent="0.2">
      <c r="A328" t="s">
        <v>970</v>
      </c>
      <c r="B328" t="s">
        <v>971</v>
      </c>
      <c r="C328" s="9">
        <v>45761</v>
      </c>
      <c r="D328" t="s">
        <v>152</v>
      </c>
      <c r="E328">
        <v>2.367</v>
      </c>
    </row>
    <row r="329" spans="1:5" x14ac:dyDescent="0.2">
      <c r="A329" t="s">
        <v>970</v>
      </c>
      <c r="B329" t="s">
        <v>971</v>
      </c>
      <c r="C329" s="9">
        <v>45762</v>
      </c>
      <c r="D329" t="s">
        <v>152</v>
      </c>
      <c r="E329">
        <v>2.37</v>
      </c>
    </row>
    <row r="330" spans="1:5" x14ac:dyDescent="0.2">
      <c r="A330" t="s">
        <v>970</v>
      </c>
      <c r="B330" t="s">
        <v>971</v>
      </c>
      <c r="C330" s="9">
        <v>45763</v>
      </c>
      <c r="D330" t="s">
        <v>152</v>
      </c>
      <c r="E330">
        <v>2.3690000000000002</v>
      </c>
    </row>
    <row r="331" spans="1:5" x14ac:dyDescent="0.2">
      <c r="A331" t="s">
        <v>970</v>
      </c>
      <c r="B331" t="s">
        <v>971</v>
      </c>
      <c r="C331" s="9">
        <v>45764</v>
      </c>
      <c r="D331" t="s">
        <v>152</v>
      </c>
      <c r="E331">
        <v>2.3969999999999998</v>
      </c>
    </row>
    <row r="332" spans="1:5" x14ac:dyDescent="0.2">
      <c r="A332" t="s">
        <v>970</v>
      </c>
      <c r="B332" t="s">
        <v>971</v>
      </c>
      <c r="C332" s="9">
        <v>45769</v>
      </c>
      <c r="D332" t="s">
        <v>152</v>
      </c>
      <c r="E332">
        <v>2.3820000000000001</v>
      </c>
    </row>
    <row r="333" spans="1:5" x14ac:dyDescent="0.2">
      <c r="A333" t="s">
        <v>970</v>
      </c>
      <c r="B333" t="s">
        <v>971</v>
      </c>
      <c r="C333" s="9">
        <v>45770</v>
      </c>
      <c r="D333" t="s">
        <v>152</v>
      </c>
      <c r="E333">
        <v>2.4350000000000001</v>
      </c>
    </row>
    <row r="334" spans="1:5" x14ac:dyDescent="0.2">
      <c r="A334" t="s">
        <v>970</v>
      </c>
      <c r="B334" t="s">
        <v>971</v>
      </c>
      <c r="C334" s="9">
        <v>45771</v>
      </c>
      <c r="D334" t="s">
        <v>152</v>
      </c>
      <c r="E334">
        <v>2.4340000000000002</v>
      </c>
    </row>
    <row r="335" spans="1:5" x14ac:dyDescent="0.2">
      <c r="A335" t="s">
        <v>970</v>
      </c>
      <c r="B335" t="s">
        <v>971</v>
      </c>
      <c r="C335" s="9">
        <v>45772</v>
      </c>
      <c r="D335" t="s">
        <v>152</v>
      </c>
      <c r="E335">
        <v>2.4340000000000002</v>
      </c>
    </row>
    <row r="336" spans="1:5" x14ac:dyDescent="0.2">
      <c r="A336" t="s">
        <v>970</v>
      </c>
      <c r="B336" t="s">
        <v>971</v>
      </c>
      <c r="C336" s="9">
        <v>45775</v>
      </c>
      <c r="D336" t="s">
        <v>152</v>
      </c>
      <c r="E336">
        <v>2.4350000000000001</v>
      </c>
    </row>
    <row r="337" spans="1:5" x14ac:dyDescent="0.2">
      <c r="A337" t="s">
        <v>970</v>
      </c>
      <c r="B337" t="s">
        <v>971</v>
      </c>
      <c r="C337" s="9">
        <v>45776</v>
      </c>
      <c r="D337" t="s">
        <v>152</v>
      </c>
      <c r="E337">
        <v>2.4460000000000002</v>
      </c>
    </row>
    <row r="338" spans="1:5" x14ac:dyDescent="0.2">
      <c r="A338" t="s">
        <v>970</v>
      </c>
      <c r="B338" t="s">
        <v>971</v>
      </c>
      <c r="C338" s="9">
        <v>45777</v>
      </c>
      <c r="D338" t="s">
        <v>152</v>
      </c>
      <c r="E338">
        <v>2.468</v>
      </c>
    </row>
    <row r="339" spans="1:5" x14ac:dyDescent="0.2">
      <c r="A339" t="s">
        <v>970</v>
      </c>
      <c r="B339" t="s">
        <v>971</v>
      </c>
      <c r="C339" s="9">
        <v>45778</v>
      </c>
      <c r="D339" t="s">
        <v>152</v>
      </c>
      <c r="E339">
        <v>2.4729999999999999</v>
      </c>
    </row>
    <row r="340" spans="1:5" x14ac:dyDescent="0.2">
      <c r="A340" t="s">
        <v>970</v>
      </c>
      <c r="B340" t="s">
        <v>971</v>
      </c>
      <c r="C340" s="9">
        <v>45779</v>
      </c>
      <c r="D340" t="s">
        <v>152</v>
      </c>
      <c r="E340">
        <v>2.5299999999999998</v>
      </c>
    </row>
    <row r="341" spans="1:5" x14ac:dyDescent="0.2">
      <c r="A341" t="s">
        <v>970</v>
      </c>
      <c r="B341" t="s">
        <v>971</v>
      </c>
      <c r="C341" s="9">
        <v>45783</v>
      </c>
      <c r="D341" t="s">
        <v>152</v>
      </c>
      <c r="E341">
        <v>2.5259999999999998</v>
      </c>
    </row>
    <row r="342" spans="1:5" x14ac:dyDescent="0.2">
      <c r="A342" t="s">
        <v>970</v>
      </c>
      <c r="B342" t="s">
        <v>971</v>
      </c>
      <c r="C342" s="9">
        <v>45784</v>
      </c>
      <c r="D342" t="s">
        <v>152</v>
      </c>
      <c r="E342">
        <v>2.5369999999999999</v>
      </c>
    </row>
    <row r="343" spans="1:5" x14ac:dyDescent="0.2">
      <c r="A343" t="s">
        <v>970</v>
      </c>
      <c r="B343" t="s">
        <v>971</v>
      </c>
      <c r="C343" s="9">
        <v>45785</v>
      </c>
      <c r="D343" t="s">
        <v>152</v>
      </c>
      <c r="E343">
        <v>2.5270000000000001</v>
      </c>
    </row>
    <row r="344" spans="1:5" x14ac:dyDescent="0.2">
      <c r="A344" t="s">
        <v>970</v>
      </c>
      <c r="B344" t="s">
        <v>971</v>
      </c>
      <c r="C344" s="9">
        <v>45786</v>
      </c>
      <c r="D344" t="s">
        <v>152</v>
      </c>
      <c r="E344">
        <v>2.5409999999999999</v>
      </c>
    </row>
    <row r="345" spans="1:5" x14ac:dyDescent="0.2">
      <c r="A345" t="s">
        <v>970</v>
      </c>
      <c r="B345" t="s">
        <v>971</v>
      </c>
      <c r="C345" s="9">
        <v>45789</v>
      </c>
      <c r="D345" t="s">
        <v>152</v>
      </c>
      <c r="E345">
        <v>2.5670000000000002</v>
      </c>
    </row>
    <row r="346" spans="1:5" x14ac:dyDescent="0.2">
      <c r="A346" t="s">
        <v>970</v>
      </c>
      <c r="B346" t="s">
        <v>971</v>
      </c>
      <c r="C346" s="9">
        <v>45790</v>
      </c>
      <c r="D346" t="s">
        <v>152</v>
      </c>
      <c r="E346">
        <v>2.57</v>
      </c>
    </row>
    <row r="347" spans="1:5" x14ac:dyDescent="0.2">
      <c r="A347" t="s">
        <v>970</v>
      </c>
      <c r="B347" t="s">
        <v>971</v>
      </c>
      <c r="C347" s="9">
        <v>45791</v>
      </c>
      <c r="D347" t="s">
        <v>152</v>
      </c>
      <c r="E347">
        <v>2.5790000000000002</v>
      </c>
    </row>
    <row r="348" spans="1:5" x14ac:dyDescent="0.2">
      <c r="A348" t="s">
        <v>970</v>
      </c>
      <c r="B348" t="s">
        <v>971</v>
      </c>
      <c r="C348" s="9">
        <v>45792</v>
      </c>
      <c r="D348" t="s">
        <v>152</v>
      </c>
      <c r="E348">
        <v>2.573</v>
      </c>
    </row>
    <row r="349" spans="1:5" x14ac:dyDescent="0.2">
      <c r="A349" t="s">
        <v>970</v>
      </c>
      <c r="B349" t="s">
        <v>971</v>
      </c>
      <c r="C349" s="9">
        <v>45793</v>
      </c>
      <c r="D349" t="s">
        <v>152</v>
      </c>
      <c r="E349">
        <v>2.59</v>
      </c>
    </row>
    <row r="350" spans="1:5" x14ac:dyDescent="0.2">
      <c r="A350" t="s">
        <v>970</v>
      </c>
      <c r="B350" t="s">
        <v>971</v>
      </c>
      <c r="C350" s="9">
        <v>45796</v>
      </c>
      <c r="D350" t="s">
        <v>152</v>
      </c>
      <c r="E350">
        <v>2.5569999999999999</v>
      </c>
    </row>
    <row r="351" spans="1:5" x14ac:dyDescent="0.2">
      <c r="A351" t="s">
        <v>970</v>
      </c>
      <c r="B351" t="s">
        <v>971</v>
      </c>
      <c r="C351" s="9">
        <v>45797</v>
      </c>
      <c r="D351" t="s">
        <v>152</v>
      </c>
      <c r="E351">
        <v>2.5630000000000002</v>
      </c>
    </row>
    <row r="352" spans="1:5" x14ac:dyDescent="0.2">
      <c r="A352" t="s">
        <v>970</v>
      </c>
      <c r="B352" t="s">
        <v>971</v>
      </c>
      <c r="C352" s="9">
        <v>45798</v>
      </c>
      <c r="D352" t="s">
        <v>152</v>
      </c>
      <c r="E352">
        <v>2.5830000000000002</v>
      </c>
    </row>
    <row r="353" spans="1:5" x14ac:dyDescent="0.2">
      <c r="A353" t="s">
        <v>970</v>
      </c>
      <c r="B353" t="s">
        <v>971</v>
      </c>
      <c r="C353" s="9">
        <v>45799</v>
      </c>
      <c r="D353" t="s">
        <v>152</v>
      </c>
      <c r="E353">
        <v>2.556</v>
      </c>
    </row>
    <row r="354" spans="1:5" x14ac:dyDescent="0.2">
      <c r="A354" t="s">
        <v>970</v>
      </c>
      <c r="B354" t="s">
        <v>971</v>
      </c>
      <c r="C354" s="9">
        <v>45800</v>
      </c>
      <c r="D354" t="s">
        <v>152</v>
      </c>
      <c r="E354">
        <v>2.5550000000000002</v>
      </c>
    </row>
    <row r="355" spans="1:5" x14ac:dyDescent="0.2">
      <c r="A355" t="s">
        <v>970</v>
      </c>
      <c r="B355" t="s">
        <v>971</v>
      </c>
      <c r="C355" s="9">
        <v>45804</v>
      </c>
      <c r="D355" t="s">
        <v>152</v>
      </c>
      <c r="E355">
        <v>2.5609999999999999</v>
      </c>
    </row>
    <row r="356" spans="1:5" x14ac:dyDescent="0.2">
      <c r="A356" t="s">
        <v>970</v>
      </c>
      <c r="B356" t="s">
        <v>971</v>
      </c>
      <c r="C356" s="9">
        <v>45805</v>
      </c>
      <c r="D356" t="s">
        <v>152</v>
      </c>
      <c r="E356">
        <v>2.585</v>
      </c>
    </row>
    <row r="357" spans="1:5" x14ac:dyDescent="0.2">
      <c r="A357" t="s">
        <v>970</v>
      </c>
      <c r="B357" t="s">
        <v>971</v>
      </c>
      <c r="C357" s="9">
        <v>45806</v>
      </c>
      <c r="D357" t="s">
        <v>152</v>
      </c>
      <c r="E357">
        <v>2.601</v>
      </c>
    </row>
    <row r="358" spans="1:5" x14ac:dyDescent="0.2">
      <c r="A358" t="s">
        <v>970</v>
      </c>
      <c r="B358" t="s">
        <v>971</v>
      </c>
      <c r="C358" s="9">
        <v>45807</v>
      </c>
      <c r="D358" t="s">
        <v>152</v>
      </c>
      <c r="E358">
        <v>2.5880000000000001</v>
      </c>
    </row>
    <row r="359" spans="1:5" x14ac:dyDescent="0.2">
      <c r="A359" t="s">
        <v>970</v>
      </c>
      <c r="B359" t="s">
        <v>971</v>
      </c>
      <c r="C359" s="9">
        <v>45810</v>
      </c>
      <c r="D359" t="s">
        <v>152</v>
      </c>
      <c r="E359">
        <v>2.59</v>
      </c>
    </row>
    <row r="360" spans="1:5" x14ac:dyDescent="0.2">
      <c r="A360" t="s">
        <v>970</v>
      </c>
      <c r="B360" t="s">
        <v>971</v>
      </c>
      <c r="C360" s="9">
        <v>45811</v>
      </c>
      <c r="D360" t="s">
        <v>152</v>
      </c>
      <c r="E360">
        <v>2.6080000000000001</v>
      </c>
    </row>
    <row r="361" spans="1:5" x14ac:dyDescent="0.2">
      <c r="A361" t="s">
        <v>970</v>
      </c>
      <c r="B361" t="s">
        <v>971</v>
      </c>
      <c r="C361" s="9">
        <v>45812</v>
      </c>
      <c r="D361" t="s">
        <v>152</v>
      </c>
      <c r="E361">
        <v>2.6389999999999998</v>
      </c>
    </row>
    <row r="362" spans="1:5" x14ac:dyDescent="0.2">
      <c r="A362" t="s">
        <v>970</v>
      </c>
      <c r="B362" t="s">
        <v>971</v>
      </c>
      <c r="C362" s="9">
        <v>45813</v>
      </c>
      <c r="D362" t="s">
        <v>152</v>
      </c>
      <c r="E362">
        <v>2.6589999999999998</v>
      </c>
    </row>
    <row r="363" spans="1:5" x14ac:dyDescent="0.2">
      <c r="A363" t="s">
        <v>970</v>
      </c>
      <c r="B363" t="s">
        <v>971</v>
      </c>
      <c r="C363" s="9">
        <v>45814</v>
      </c>
      <c r="D363" t="s">
        <v>152</v>
      </c>
      <c r="E363">
        <v>2.6579999999999999</v>
      </c>
    </row>
    <row r="364" spans="1:5" x14ac:dyDescent="0.2">
      <c r="A364" t="s">
        <v>970</v>
      </c>
      <c r="B364" t="s">
        <v>971</v>
      </c>
      <c r="C364" s="9">
        <v>45817</v>
      </c>
      <c r="D364" t="s">
        <v>152</v>
      </c>
      <c r="E364">
        <v>2.6890000000000001</v>
      </c>
    </row>
    <row r="365" spans="1:5" x14ac:dyDescent="0.2">
      <c r="A365" t="s">
        <v>970</v>
      </c>
      <c r="B365" t="s">
        <v>971</v>
      </c>
      <c r="C365" s="9">
        <v>45818</v>
      </c>
      <c r="D365" t="s">
        <v>152</v>
      </c>
      <c r="E365">
        <v>2.698</v>
      </c>
    </row>
    <row r="366" spans="1:5" x14ac:dyDescent="0.2">
      <c r="A366" t="s">
        <v>970</v>
      </c>
      <c r="B366" t="s">
        <v>971</v>
      </c>
      <c r="C366" s="9">
        <v>45819</v>
      </c>
      <c r="D366" t="s">
        <v>152</v>
      </c>
      <c r="E366">
        <v>2.7160000000000002</v>
      </c>
    </row>
    <row r="367" spans="1:5" x14ac:dyDescent="0.2">
      <c r="A367" t="s">
        <v>970</v>
      </c>
      <c r="B367" t="s">
        <v>971</v>
      </c>
      <c r="C367" s="9">
        <v>45820</v>
      </c>
      <c r="D367" t="s">
        <v>152</v>
      </c>
      <c r="E367">
        <v>2.6970000000000001</v>
      </c>
    </row>
    <row r="368" spans="1:5" x14ac:dyDescent="0.2">
      <c r="A368" t="s">
        <v>970</v>
      </c>
      <c r="B368" t="s">
        <v>971</v>
      </c>
      <c r="C368" s="9">
        <v>45821</v>
      </c>
      <c r="D368" t="s">
        <v>152</v>
      </c>
      <c r="E368">
        <v>2.6739999999999999</v>
      </c>
    </row>
    <row r="369" spans="1:5" x14ac:dyDescent="0.2">
      <c r="A369" t="s">
        <v>970</v>
      </c>
      <c r="B369" t="s">
        <v>971</v>
      </c>
      <c r="C369" s="9">
        <v>45824</v>
      </c>
      <c r="D369" t="s">
        <v>152</v>
      </c>
      <c r="E369">
        <v>2.6949999999999998</v>
      </c>
    </row>
    <row r="370" spans="1:5" x14ac:dyDescent="0.2">
      <c r="A370" t="s">
        <v>970</v>
      </c>
      <c r="B370" t="s">
        <v>971</v>
      </c>
      <c r="C370" s="9">
        <v>45825</v>
      </c>
      <c r="D370" t="s">
        <v>152</v>
      </c>
      <c r="E370">
        <v>2.7080000000000002</v>
      </c>
    </row>
    <row r="371" spans="1:5" x14ac:dyDescent="0.2">
      <c r="A371" t="s">
        <v>970</v>
      </c>
      <c r="B371" t="s">
        <v>971</v>
      </c>
      <c r="C371" s="9">
        <v>45826</v>
      </c>
      <c r="D371" t="s">
        <v>152</v>
      </c>
      <c r="E371">
        <v>2.7120000000000002</v>
      </c>
    </row>
    <row r="372" spans="1:5" x14ac:dyDescent="0.2">
      <c r="A372" t="s">
        <v>970</v>
      </c>
      <c r="B372" t="s">
        <v>971</v>
      </c>
      <c r="C372" s="9">
        <v>45827</v>
      </c>
      <c r="D372" t="s">
        <v>152</v>
      </c>
      <c r="E372">
        <v>2.698</v>
      </c>
    </row>
    <row r="373" spans="1:5" x14ac:dyDescent="0.2">
      <c r="A373" t="s">
        <v>970</v>
      </c>
      <c r="B373" t="s">
        <v>971</v>
      </c>
      <c r="C373" s="9">
        <v>45828</v>
      </c>
      <c r="D373" t="s">
        <v>152</v>
      </c>
      <c r="E373">
        <v>2.7080000000000002</v>
      </c>
    </row>
    <row r="374" spans="1:5" x14ac:dyDescent="0.2">
      <c r="A374" t="s">
        <v>970</v>
      </c>
      <c r="B374" t="s">
        <v>971</v>
      </c>
      <c r="C374" s="9">
        <v>45831</v>
      </c>
      <c r="D374" t="s">
        <v>152</v>
      </c>
      <c r="E374">
        <v>2.6909999999999998</v>
      </c>
    </row>
    <row r="375" spans="1:5" x14ac:dyDescent="0.2">
      <c r="A375" t="s">
        <v>970</v>
      </c>
      <c r="B375" t="s">
        <v>971</v>
      </c>
      <c r="C375" s="9">
        <v>45832</v>
      </c>
      <c r="D375" t="s">
        <v>152</v>
      </c>
      <c r="E375">
        <v>2.7490000000000001</v>
      </c>
    </row>
    <row r="376" spans="1:5" x14ac:dyDescent="0.2">
      <c r="A376" t="s">
        <v>970</v>
      </c>
      <c r="B376" t="s">
        <v>971</v>
      </c>
      <c r="C376" s="9">
        <v>45833</v>
      </c>
      <c r="D376" t="s">
        <v>152</v>
      </c>
      <c r="E376">
        <v>2.75</v>
      </c>
    </row>
    <row r="377" spans="1:5" x14ac:dyDescent="0.2">
      <c r="A377" t="s">
        <v>970</v>
      </c>
      <c r="B377" t="s">
        <v>971</v>
      </c>
      <c r="C377" s="9">
        <v>45834</v>
      </c>
      <c r="D377" t="s">
        <v>152</v>
      </c>
      <c r="E377">
        <v>2.73</v>
      </c>
    </row>
    <row r="378" spans="1:5" x14ac:dyDescent="0.2">
      <c r="A378" t="s">
        <v>970</v>
      </c>
      <c r="B378" t="s">
        <v>971</v>
      </c>
      <c r="C378" s="9">
        <v>45835</v>
      </c>
      <c r="D378" t="s">
        <v>152</v>
      </c>
      <c r="E378">
        <v>2.7189999999999999</v>
      </c>
    </row>
    <row r="379" spans="1:5" x14ac:dyDescent="0.2">
      <c r="A379" t="s">
        <v>970</v>
      </c>
      <c r="B379" t="s">
        <v>971</v>
      </c>
      <c r="C379" s="9">
        <v>45838</v>
      </c>
      <c r="D379" t="s">
        <v>152</v>
      </c>
      <c r="E379">
        <v>2.7309999999999999</v>
      </c>
    </row>
    <row r="380" spans="1:5" x14ac:dyDescent="0.2">
      <c r="A380" t="s">
        <v>970</v>
      </c>
      <c r="B380" t="s">
        <v>971</v>
      </c>
      <c r="C380" s="9">
        <v>45839</v>
      </c>
      <c r="D380" t="s">
        <v>152</v>
      </c>
      <c r="E380">
        <v>2.7330000000000001</v>
      </c>
    </row>
    <row r="381" spans="1:5" x14ac:dyDescent="0.2">
      <c r="A381" t="s">
        <v>970</v>
      </c>
      <c r="B381" t="s">
        <v>971</v>
      </c>
      <c r="C381" s="9">
        <v>45840</v>
      </c>
      <c r="D381" t="s">
        <v>152</v>
      </c>
      <c r="E381">
        <v>2.7530000000000001</v>
      </c>
    </row>
    <row r="382" spans="1:5" x14ac:dyDescent="0.2">
      <c r="A382" t="s">
        <v>970</v>
      </c>
      <c r="B382" t="s">
        <v>971</v>
      </c>
      <c r="C382" s="9">
        <v>45841</v>
      </c>
      <c r="D382" t="s">
        <v>152</v>
      </c>
      <c r="E382">
        <v>2.78</v>
      </c>
    </row>
    <row r="383" spans="1:5" x14ac:dyDescent="0.2">
      <c r="A383" t="s">
        <v>970</v>
      </c>
      <c r="B383" t="s">
        <v>971</v>
      </c>
      <c r="C383" s="9">
        <v>45842</v>
      </c>
      <c r="D383" t="s">
        <v>152</v>
      </c>
      <c r="E383">
        <v>2.7650000000000001</v>
      </c>
    </row>
    <row r="384" spans="1:5" x14ac:dyDescent="0.2">
      <c r="A384" t="s">
        <v>970</v>
      </c>
      <c r="B384" t="s">
        <v>971</v>
      </c>
      <c r="C384" s="9">
        <v>45845</v>
      </c>
      <c r="D384" t="s">
        <v>152</v>
      </c>
      <c r="E384">
        <v>2.7480000000000002</v>
      </c>
    </row>
    <row r="385" spans="1:5" x14ac:dyDescent="0.2">
      <c r="A385" t="s">
        <v>970</v>
      </c>
      <c r="B385" t="s">
        <v>971</v>
      </c>
      <c r="C385" s="9">
        <v>45846</v>
      </c>
      <c r="D385" t="s">
        <v>152</v>
      </c>
      <c r="E385">
        <v>2.78</v>
      </c>
    </row>
    <row r="386" spans="1:5" x14ac:dyDescent="0.2">
      <c r="A386" t="s">
        <v>970</v>
      </c>
      <c r="B386" t="s">
        <v>971</v>
      </c>
      <c r="C386" s="9">
        <v>45847</v>
      </c>
      <c r="D386" t="s">
        <v>152</v>
      </c>
      <c r="E386">
        <v>2.762</v>
      </c>
    </row>
    <row r="387" spans="1:5" x14ac:dyDescent="0.2">
      <c r="A387" t="s">
        <v>970</v>
      </c>
      <c r="B387" t="s">
        <v>971</v>
      </c>
      <c r="C387" s="9">
        <v>45848</v>
      </c>
      <c r="D387" t="s">
        <v>152</v>
      </c>
      <c r="E387">
        <v>2.7930000000000001</v>
      </c>
    </row>
    <row r="388" spans="1:5" x14ac:dyDescent="0.2">
      <c r="A388" t="s">
        <v>970</v>
      </c>
      <c r="B388" t="s">
        <v>971</v>
      </c>
      <c r="C388" s="9">
        <v>45849</v>
      </c>
      <c r="D388" t="s">
        <v>152</v>
      </c>
      <c r="E388">
        <v>2.8140000000000001</v>
      </c>
    </row>
    <row r="389" spans="1:5" x14ac:dyDescent="0.2">
      <c r="A389" t="s">
        <v>970</v>
      </c>
      <c r="B389" t="s">
        <v>971</v>
      </c>
      <c r="C389" s="9">
        <v>45852</v>
      </c>
      <c r="D389" t="s">
        <v>152</v>
      </c>
      <c r="E389">
        <v>2.8210000000000002</v>
      </c>
    </row>
    <row r="390" spans="1:5" x14ac:dyDescent="0.2">
      <c r="A390" t="s">
        <v>970</v>
      </c>
      <c r="B390" t="s">
        <v>971</v>
      </c>
      <c r="C390" s="9">
        <v>45853</v>
      </c>
      <c r="D390" t="s">
        <v>152</v>
      </c>
      <c r="E390">
        <v>2.8460000000000001</v>
      </c>
    </row>
    <row r="391" spans="1:5" x14ac:dyDescent="0.2">
      <c r="A391" t="s">
        <v>970</v>
      </c>
      <c r="B391" t="s">
        <v>971</v>
      </c>
      <c r="C391" s="9">
        <v>45854</v>
      </c>
      <c r="D391" t="s">
        <v>152</v>
      </c>
      <c r="E391">
        <v>2.8220000000000001</v>
      </c>
    </row>
    <row r="392" spans="1:5" x14ac:dyDescent="0.2">
      <c r="A392" t="s">
        <v>970</v>
      </c>
      <c r="B392" t="s">
        <v>971</v>
      </c>
      <c r="C392" s="9">
        <v>45855</v>
      </c>
      <c r="D392" t="s">
        <v>152</v>
      </c>
      <c r="E392">
        <v>2.8319999999999999</v>
      </c>
    </row>
    <row r="393" spans="1:5" x14ac:dyDescent="0.2">
      <c r="A393" t="s">
        <v>970</v>
      </c>
      <c r="B393" t="s">
        <v>971</v>
      </c>
      <c r="C393" s="9">
        <v>45856</v>
      </c>
      <c r="D393" t="s">
        <v>152</v>
      </c>
      <c r="E393">
        <v>2.8490000000000002</v>
      </c>
    </row>
    <row r="394" spans="1:5" x14ac:dyDescent="0.2">
      <c r="A394" t="s">
        <v>970</v>
      </c>
      <c r="B394" t="s">
        <v>971</v>
      </c>
      <c r="C394" s="9">
        <v>45859</v>
      </c>
      <c r="D394" t="s">
        <v>152</v>
      </c>
      <c r="E394">
        <v>2.8450000000000002</v>
      </c>
    </row>
    <row r="395" spans="1:5" x14ac:dyDescent="0.2">
      <c r="A395" t="s">
        <v>970</v>
      </c>
      <c r="B395" t="s">
        <v>971</v>
      </c>
      <c r="C395" s="9">
        <v>45860</v>
      </c>
      <c r="D395" t="s">
        <v>152</v>
      </c>
      <c r="E395">
        <v>2.835</v>
      </c>
    </row>
    <row r="396" spans="1:5" x14ac:dyDescent="0.2">
      <c r="A396" t="s">
        <v>970</v>
      </c>
      <c r="B396" t="s">
        <v>971</v>
      </c>
      <c r="C396" s="9">
        <v>45861</v>
      </c>
      <c r="D396" t="s">
        <v>152</v>
      </c>
      <c r="E396">
        <v>2.859</v>
      </c>
    </row>
    <row r="397" spans="1:5" x14ac:dyDescent="0.2">
      <c r="A397" t="s">
        <v>970</v>
      </c>
      <c r="B397" t="s">
        <v>971</v>
      </c>
      <c r="C397" s="9">
        <v>45862</v>
      </c>
      <c r="D397" t="s">
        <v>152</v>
      </c>
      <c r="E397">
        <v>2.867</v>
      </c>
    </row>
    <row r="398" spans="1:5" x14ac:dyDescent="0.2">
      <c r="A398" t="s">
        <v>970</v>
      </c>
      <c r="B398" t="s">
        <v>971</v>
      </c>
      <c r="C398" s="9">
        <v>45863</v>
      </c>
      <c r="D398" t="s">
        <v>152</v>
      </c>
      <c r="E398">
        <v>2.859</v>
      </c>
    </row>
    <row r="399" spans="1:5" x14ac:dyDescent="0.2">
      <c r="A399" t="s">
        <v>970</v>
      </c>
      <c r="B399" t="s">
        <v>971</v>
      </c>
      <c r="C399" s="9">
        <v>45866</v>
      </c>
      <c r="D399" t="s">
        <v>152</v>
      </c>
      <c r="E399">
        <v>2.8740000000000001</v>
      </c>
    </row>
    <row r="400" spans="1:5" x14ac:dyDescent="0.2">
      <c r="A400" t="s">
        <v>970</v>
      </c>
      <c r="B400" t="s">
        <v>971</v>
      </c>
      <c r="C400" s="9">
        <v>45867</v>
      </c>
      <c r="D400" t="s">
        <v>152</v>
      </c>
      <c r="E400">
        <v>2.8940000000000001</v>
      </c>
    </row>
    <row r="401" spans="1:5" x14ac:dyDescent="0.2">
      <c r="A401" t="s">
        <v>970</v>
      </c>
      <c r="B401" t="s">
        <v>971</v>
      </c>
      <c r="C401" s="9">
        <v>45868</v>
      </c>
      <c r="D401" t="s">
        <v>152</v>
      </c>
      <c r="E401">
        <v>2.899</v>
      </c>
    </row>
    <row r="402" spans="1:5" x14ac:dyDescent="0.2">
      <c r="A402" t="s">
        <v>970</v>
      </c>
      <c r="B402" t="s">
        <v>971</v>
      </c>
      <c r="C402" s="9">
        <v>45869</v>
      </c>
      <c r="D402" t="s">
        <v>152</v>
      </c>
      <c r="E402">
        <v>2.8940000000000001</v>
      </c>
    </row>
    <row r="403" spans="1:5" x14ac:dyDescent="0.2">
      <c r="A403" t="s">
        <v>970</v>
      </c>
      <c r="B403" t="s">
        <v>971</v>
      </c>
      <c r="C403" s="9">
        <v>45870</v>
      </c>
      <c r="D403" t="s">
        <v>152</v>
      </c>
      <c r="E403">
        <v>2.847</v>
      </c>
    </row>
    <row r="404" spans="1:5" x14ac:dyDescent="0.2">
      <c r="A404" t="s">
        <v>970</v>
      </c>
      <c r="B404" t="s">
        <v>971</v>
      </c>
      <c r="C404" s="9">
        <v>45873</v>
      </c>
      <c r="D404" t="s">
        <v>152</v>
      </c>
      <c r="E404">
        <v>2.8540000000000001</v>
      </c>
    </row>
    <row r="405" spans="1:5" x14ac:dyDescent="0.2">
      <c r="A405" t="s">
        <v>970</v>
      </c>
      <c r="B405" t="s">
        <v>971</v>
      </c>
      <c r="C405" s="9">
        <v>45874</v>
      </c>
      <c r="D405" t="s">
        <v>152</v>
      </c>
      <c r="E405">
        <v>2.88</v>
      </c>
    </row>
    <row r="406" spans="1:5" x14ac:dyDescent="0.2">
      <c r="A406" t="s">
        <v>970</v>
      </c>
      <c r="B406" t="s">
        <v>971</v>
      </c>
      <c r="C406" s="9">
        <v>45875</v>
      </c>
      <c r="D406" t="s">
        <v>152</v>
      </c>
      <c r="E406">
        <v>2.9020000000000001</v>
      </c>
    </row>
    <row r="407" spans="1:5" x14ac:dyDescent="0.2">
      <c r="A407" t="s">
        <v>970</v>
      </c>
      <c r="B407" t="s">
        <v>971</v>
      </c>
      <c r="C407" s="9">
        <v>45876</v>
      </c>
      <c r="D407" t="s">
        <v>152</v>
      </c>
      <c r="E407">
        <v>2.907</v>
      </c>
    </row>
    <row r="408" spans="1:5" x14ac:dyDescent="0.2">
      <c r="A408" t="s">
        <v>970</v>
      </c>
      <c r="B408" t="s">
        <v>971</v>
      </c>
      <c r="C408" s="9">
        <v>45877</v>
      </c>
      <c r="D408" t="s">
        <v>152</v>
      </c>
      <c r="E408">
        <v>2.8769999999999998</v>
      </c>
    </row>
    <row r="409" spans="1:5" x14ac:dyDescent="0.2">
      <c r="A409" t="s">
        <v>970</v>
      </c>
      <c r="B409" t="s">
        <v>971</v>
      </c>
      <c r="C409" s="9">
        <v>45880</v>
      </c>
      <c r="D409" t="s">
        <v>152</v>
      </c>
      <c r="E409">
        <v>2.8839999999999999</v>
      </c>
    </row>
    <row r="410" spans="1:5" x14ac:dyDescent="0.2">
      <c r="A410" t="s">
        <v>970</v>
      </c>
      <c r="B410" t="s">
        <v>971</v>
      </c>
      <c r="C410" s="9">
        <v>45881</v>
      </c>
      <c r="D410" t="s">
        <v>152</v>
      </c>
      <c r="E410">
        <v>2.8860000000000001</v>
      </c>
    </row>
    <row r="411" spans="1:5" x14ac:dyDescent="0.2">
      <c r="A411" t="s">
        <v>970</v>
      </c>
      <c r="B411" t="s">
        <v>971</v>
      </c>
      <c r="C411" s="9">
        <v>45882</v>
      </c>
      <c r="D411" t="s">
        <v>152</v>
      </c>
      <c r="E411">
        <v>2.8969999999999998</v>
      </c>
    </row>
    <row r="412" spans="1:5" x14ac:dyDescent="0.2">
      <c r="A412" t="s">
        <v>970</v>
      </c>
      <c r="B412" t="s">
        <v>971</v>
      </c>
      <c r="C412" s="9">
        <v>45883</v>
      </c>
      <c r="D412" t="s">
        <v>152</v>
      </c>
      <c r="E412">
        <v>2.8820000000000001</v>
      </c>
    </row>
    <row r="413" spans="1:5" x14ac:dyDescent="0.2">
      <c r="A413" t="s">
        <v>970</v>
      </c>
      <c r="B413" t="s">
        <v>971</v>
      </c>
      <c r="C413" s="9">
        <v>45884</v>
      </c>
      <c r="D413" t="s">
        <v>152</v>
      </c>
      <c r="E413">
        <v>2.8879999999999999</v>
      </c>
    </row>
    <row r="414" spans="1:5" x14ac:dyDescent="0.2">
      <c r="A414" t="s">
        <v>970</v>
      </c>
      <c r="B414" t="s">
        <v>971</v>
      </c>
      <c r="C414" s="9">
        <v>45887</v>
      </c>
      <c r="D414" t="s">
        <v>152</v>
      </c>
      <c r="E414">
        <v>2.8780000000000001</v>
      </c>
    </row>
    <row r="415" spans="1:5" x14ac:dyDescent="0.2">
      <c r="A415" t="s">
        <v>970</v>
      </c>
      <c r="B415" t="s">
        <v>971</v>
      </c>
      <c r="C415" s="9">
        <v>45888</v>
      </c>
      <c r="D415" t="s">
        <v>152</v>
      </c>
      <c r="E415">
        <v>2.8620000000000001</v>
      </c>
    </row>
    <row r="416" spans="1:5" x14ac:dyDescent="0.2">
      <c r="A416" t="s">
        <v>970</v>
      </c>
      <c r="B416" t="s">
        <v>971</v>
      </c>
      <c r="C416" s="9">
        <v>45889</v>
      </c>
      <c r="D416" t="s">
        <v>152</v>
      </c>
      <c r="E416">
        <v>2.8530000000000002</v>
      </c>
    </row>
    <row r="417" spans="1:5" x14ac:dyDescent="0.2">
      <c r="A417" t="s">
        <v>970</v>
      </c>
      <c r="B417" t="s">
        <v>971</v>
      </c>
      <c r="C417" s="9">
        <v>45890</v>
      </c>
      <c r="D417" t="s">
        <v>152</v>
      </c>
      <c r="E417">
        <v>2.8740000000000001</v>
      </c>
    </row>
    <row r="418" spans="1:5" x14ac:dyDescent="0.2">
      <c r="A418" t="s">
        <v>970</v>
      </c>
      <c r="B418" t="s">
        <v>971</v>
      </c>
      <c r="C418" s="9">
        <v>45891</v>
      </c>
      <c r="D418" t="s">
        <v>152</v>
      </c>
      <c r="E418">
        <v>2.887</v>
      </c>
    </row>
    <row r="419" spans="1:5" x14ac:dyDescent="0.2">
      <c r="A419" t="s">
        <v>970</v>
      </c>
      <c r="B419" t="s">
        <v>971</v>
      </c>
      <c r="C419" s="9">
        <v>45895</v>
      </c>
      <c r="D419" t="s">
        <v>152</v>
      </c>
      <c r="E419">
        <v>2.883</v>
      </c>
    </row>
    <row r="420" spans="1:5" x14ac:dyDescent="0.2">
      <c r="A420" t="s">
        <v>970</v>
      </c>
      <c r="B420" t="s">
        <v>971</v>
      </c>
      <c r="C420" s="9">
        <v>45896</v>
      </c>
      <c r="D420" t="s">
        <v>152</v>
      </c>
      <c r="E420">
        <v>2.8879999999999999</v>
      </c>
    </row>
    <row r="421" spans="1:5" x14ac:dyDescent="0.2">
      <c r="A421" t="s">
        <v>970</v>
      </c>
      <c r="B421" t="s">
        <v>971</v>
      </c>
      <c r="C421" s="9">
        <v>45897</v>
      </c>
      <c r="D421" t="s">
        <v>152</v>
      </c>
      <c r="E421">
        <v>2.9039999999999999</v>
      </c>
    </row>
    <row r="422" spans="1:5" x14ac:dyDescent="0.2">
      <c r="A422" t="s">
        <v>970</v>
      </c>
      <c r="B422" t="s">
        <v>971</v>
      </c>
      <c r="C422" s="9">
        <v>45898</v>
      </c>
      <c r="D422" t="s">
        <v>152</v>
      </c>
      <c r="E422">
        <v>2.9089999999999998</v>
      </c>
    </row>
    <row r="423" spans="1:5" x14ac:dyDescent="0.2">
      <c r="A423" t="s">
        <v>970</v>
      </c>
      <c r="B423" t="s">
        <v>971</v>
      </c>
      <c r="C423" s="9">
        <v>45901</v>
      </c>
      <c r="D423" t="s">
        <v>152</v>
      </c>
      <c r="E423">
        <v>2.8759999999999999</v>
      </c>
    </row>
    <row r="424" spans="1:5" x14ac:dyDescent="0.2">
      <c r="A424" t="s">
        <v>970</v>
      </c>
      <c r="B424" t="s">
        <v>971</v>
      </c>
      <c r="C424" s="9">
        <v>45902</v>
      </c>
      <c r="D424" t="s">
        <v>152</v>
      </c>
      <c r="E424">
        <v>2.91</v>
      </c>
    </row>
    <row r="425" spans="1:5" x14ac:dyDescent="0.2">
      <c r="A425" t="s">
        <v>970</v>
      </c>
      <c r="B425" t="s">
        <v>971</v>
      </c>
      <c r="C425" s="9">
        <v>45903</v>
      </c>
      <c r="D425" t="s">
        <v>152</v>
      </c>
      <c r="E425">
        <v>2.8809999999999998</v>
      </c>
    </row>
    <row r="426" spans="1:5" x14ac:dyDescent="0.2">
      <c r="A426" t="s">
        <v>970</v>
      </c>
      <c r="B426" t="s">
        <v>971</v>
      </c>
      <c r="C426" s="9">
        <v>45904</v>
      </c>
      <c r="D426" t="s">
        <v>152</v>
      </c>
      <c r="E426">
        <v>2.8929999999999998</v>
      </c>
    </row>
    <row r="427" spans="1:5" x14ac:dyDescent="0.2">
      <c r="A427" t="s">
        <v>970</v>
      </c>
      <c r="B427" t="s">
        <v>971</v>
      </c>
      <c r="C427" s="9">
        <v>45905</v>
      </c>
      <c r="D427" t="s">
        <v>152</v>
      </c>
      <c r="E427">
        <v>2.9049999999999998</v>
      </c>
    </row>
    <row r="428" spans="1:5" x14ac:dyDescent="0.2">
      <c r="A428" t="s">
        <v>970</v>
      </c>
      <c r="B428" t="s">
        <v>971</v>
      </c>
      <c r="C428" s="9">
        <v>45908</v>
      </c>
      <c r="D428" t="s">
        <v>152</v>
      </c>
      <c r="E428">
        <v>2.9009999999999998</v>
      </c>
    </row>
    <row r="429" spans="1:5" x14ac:dyDescent="0.2">
      <c r="A429" t="s">
        <v>970</v>
      </c>
      <c r="B429" t="s">
        <v>971</v>
      </c>
      <c r="C429" s="9">
        <v>45909</v>
      </c>
      <c r="D429" t="s">
        <v>152</v>
      </c>
      <c r="E429">
        <v>2.9089999999999998</v>
      </c>
    </row>
    <row r="430" spans="1:5" x14ac:dyDescent="0.2">
      <c r="A430" t="s">
        <v>970</v>
      </c>
      <c r="B430" t="s">
        <v>971</v>
      </c>
      <c r="C430" s="9">
        <v>45910</v>
      </c>
      <c r="D430" t="s">
        <v>152</v>
      </c>
      <c r="E430">
        <v>2.95</v>
      </c>
    </row>
    <row r="431" spans="1:5" x14ac:dyDescent="0.2">
      <c r="A431" t="s">
        <v>970</v>
      </c>
      <c r="B431" t="s">
        <v>971</v>
      </c>
      <c r="C431" s="9">
        <v>45911</v>
      </c>
      <c r="D431" t="s">
        <v>152</v>
      </c>
      <c r="E431">
        <v>2.95</v>
      </c>
    </row>
    <row r="432" spans="1:5" x14ac:dyDescent="0.2">
      <c r="A432" t="s">
        <v>970</v>
      </c>
      <c r="B432" t="s">
        <v>971</v>
      </c>
      <c r="C432" s="9">
        <v>45912</v>
      </c>
      <c r="D432" t="s">
        <v>152</v>
      </c>
      <c r="E432">
        <v>2.9820000000000002</v>
      </c>
    </row>
    <row r="433" spans="1:5" x14ac:dyDescent="0.2">
      <c r="A433" t="s">
        <v>970</v>
      </c>
      <c r="B433" t="s">
        <v>971</v>
      </c>
      <c r="C433" s="9">
        <v>45915</v>
      </c>
      <c r="D433" t="s">
        <v>152</v>
      </c>
      <c r="E433">
        <v>2.9750000000000001</v>
      </c>
    </row>
    <row r="434" spans="1:5" x14ac:dyDescent="0.2">
      <c r="A434" t="s">
        <v>970</v>
      </c>
      <c r="B434" t="s">
        <v>971</v>
      </c>
      <c r="C434" s="9">
        <v>45916</v>
      </c>
      <c r="D434" t="s">
        <v>152</v>
      </c>
      <c r="E434">
        <v>2.9969999999999999</v>
      </c>
    </row>
    <row r="435" spans="1:5" x14ac:dyDescent="0.2">
      <c r="A435" t="s">
        <v>970</v>
      </c>
      <c r="B435" t="s">
        <v>971</v>
      </c>
      <c r="C435" s="9">
        <v>45917</v>
      </c>
      <c r="D435" t="s">
        <v>152</v>
      </c>
      <c r="E435">
        <v>2.9860000000000002</v>
      </c>
    </row>
    <row r="436" spans="1:5" x14ac:dyDescent="0.2">
      <c r="A436" t="s">
        <v>970</v>
      </c>
      <c r="B436" t="s">
        <v>971</v>
      </c>
      <c r="C436" s="9">
        <v>45918</v>
      </c>
      <c r="D436" t="s">
        <v>152</v>
      </c>
      <c r="E436">
        <v>2.9670000000000001</v>
      </c>
    </row>
    <row r="437" spans="1:5" x14ac:dyDescent="0.2">
      <c r="A437" t="s">
        <v>970</v>
      </c>
      <c r="B437" t="s">
        <v>971</v>
      </c>
      <c r="C437" s="9">
        <v>45919</v>
      </c>
      <c r="D437" t="s">
        <v>152</v>
      </c>
      <c r="E437">
        <v>2.9790000000000001</v>
      </c>
    </row>
    <row r="438" spans="1:5" x14ac:dyDescent="0.2">
      <c r="A438" t="s">
        <v>970</v>
      </c>
      <c r="B438" t="s">
        <v>971</v>
      </c>
      <c r="C438" s="9">
        <v>45922</v>
      </c>
      <c r="D438" t="s">
        <v>152</v>
      </c>
      <c r="E438">
        <v>2.9940000000000002</v>
      </c>
    </row>
    <row r="439" spans="1:5" x14ac:dyDescent="0.2">
      <c r="A439" t="s">
        <v>970</v>
      </c>
      <c r="B439" t="s">
        <v>971</v>
      </c>
      <c r="C439" s="9">
        <v>45923</v>
      </c>
      <c r="D439" t="s">
        <v>152</v>
      </c>
      <c r="E439">
        <v>3</v>
      </c>
    </row>
    <row r="440" spans="1:5" x14ac:dyDescent="0.2">
      <c r="A440" t="s">
        <v>970</v>
      </c>
      <c r="B440" t="s">
        <v>971</v>
      </c>
      <c r="C440" s="9">
        <v>45924</v>
      </c>
      <c r="D440" t="s">
        <v>152</v>
      </c>
      <c r="E440">
        <v>2.9889999999999999</v>
      </c>
    </row>
    <row r="441" spans="1:5" x14ac:dyDescent="0.2">
      <c r="A441" t="s">
        <v>970</v>
      </c>
      <c r="B441" t="s">
        <v>971</v>
      </c>
      <c r="C441" s="9">
        <v>45925</v>
      </c>
      <c r="D441" t="s">
        <v>152</v>
      </c>
      <c r="E441">
        <v>2.988</v>
      </c>
    </row>
    <row r="442" spans="1:5" x14ac:dyDescent="0.2">
      <c r="A442" t="s">
        <v>970</v>
      </c>
      <c r="B442" t="s">
        <v>971</v>
      </c>
      <c r="C442" s="9">
        <v>45926</v>
      </c>
      <c r="D442" t="s">
        <v>152</v>
      </c>
      <c r="E442">
        <v>2.9689999999999999</v>
      </c>
    </row>
    <row r="443" spans="1:5" x14ac:dyDescent="0.2">
      <c r="A443" t="s">
        <v>970</v>
      </c>
      <c r="B443" t="s">
        <v>971</v>
      </c>
      <c r="C443" s="9">
        <v>45929</v>
      </c>
      <c r="D443" t="s">
        <v>152</v>
      </c>
      <c r="E443">
        <v>3.0030000000000001</v>
      </c>
    </row>
    <row r="444" spans="1:5" x14ac:dyDescent="0.2">
      <c r="A444" t="s">
        <v>970</v>
      </c>
      <c r="B444" t="s">
        <v>971</v>
      </c>
      <c r="C444" s="9">
        <v>45930</v>
      </c>
      <c r="D444" t="s">
        <v>152</v>
      </c>
      <c r="E444">
        <v>3.0070000000000001</v>
      </c>
    </row>
    <row r="445" spans="1:5" x14ac:dyDescent="0.2">
      <c r="A445" t="s">
        <v>970</v>
      </c>
      <c r="B445" t="s">
        <v>971</v>
      </c>
      <c r="C445" s="9">
        <v>45931</v>
      </c>
      <c r="D445" t="s">
        <v>152</v>
      </c>
      <c r="E445">
        <v>3.01</v>
      </c>
    </row>
    <row r="446" spans="1:5" x14ac:dyDescent="0.2">
      <c r="A446" t="s">
        <v>970</v>
      </c>
      <c r="B446" t="s">
        <v>971</v>
      </c>
      <c r="C446" s="9">
        <v>45932</v>
      </c>
      <c r="D446" t="s">
        <v>152</v>
      </c>
      <c r="E446">
        <v>3.0640000000000001</v>
      </c>
    </row>
    <row r="447" spans="1:5" x14ac:dyDescent="0.2">
      <c r="A447" t="s">
        <v>970</v>
      </c>
      <c r="B447" t="s">
        <v>971</v>
      </c>
      <c r="C447" s="9">
        <v>45933</v>
      </c>
      <c r="D447" t="s">
        <v>152</v>
      </c>
      <c r="E447">
        <v>3.0619999999999998</v>
      </c>
    </row>
    <row r="448" spans="1:5" x14ac:dyDescent="0.2">
      <c r="A448" t="s">
        <v>970</v>
      </c>
      <c r="B448" t="s">
        <v>971</v>
      </c>
      <c r="C448" s="9">
        <v>45936</v>
      </c>
      <c r="D448" t="s">
        <v>152</v>
      </c>
      <c r="E448">
        <v>3.0649999999999999</v>
      </c>
    </row>
    <row r="449" spans="1:5" x14ac:dyDescent="0.2">
      <c r="A449" t="s">
        <v>970</v>
      </c>
      <c r="B449" t="s">
        <v>971</v>
      </c>
      <c r="C449" s="9">
        <v>45937</v>
      </c>
      <c r="D449" t="s">
        <v>152</v>
      </c>
      <c r="E449">
        <v>3.0640000000000001</v>
      </c>
    </row>
    <row r="450" spans="1:5" x14ac:dyDescent="0.2">
      <c r="A450" t="s">
        <v>970</v>
      </c>
      <c r="B450" t="s">
        <v>971</v>
      </c>
      <c r="C450" s="9">
        <v>45938</v>
      </c>
      <c r="D450" t="s">
        <v>152</v>
      </c>
      <c r="E450">
        <v>3.044</v>
      </c>
    </row>
    <row r="451" spans="1:5" x14ac:dyDescent="0.2">
      <c r="A451" t="s">
        <v>970</v>
      </c>
      <c r="B451" t="s">
        <v>971</v>
      </c>
      <c r="C451" s="9">
        <v>45939</v>
      </c>
      <c r="D451" t="s">
        <v>152</v>
      </c>
      <c r="E451">
        <v>3.0790000000000002</v>
      </c>
    </row>
    <row r="452" spans="1:5" x14ac:dyDescent="0.2">
      <c r="A452" t="s">
        <v>970</v>
      </c>
      <c r="B452" t="s">
        <v>971</v>
      </c>
      <c r="C452" s="9">
        <v>45940</v>
      </c>
      <c r="D452" t="s">
        <v>152</v>
      </c>
      <c r="E452">
        <v>3.1070000000000002</v>
      </c>
    </row>
    <row r="453" spans="1:5" x14ac:dyDescent="0.2">
      <c r="A453" t="s">
        <v>970</v>
      </c>
      <c r="B453" t="s">
        <v>971</v>
      </c>
      <c r="C453" s="9">
        <v>45943</v>
      </c>
      <c r="D453" t="s">
        <v>152</v>
      </c>
      <c r="E453">
        <v>3.048</v>
      </c>
    </row>
    <row r="454" spans="1:5" x14ac:dyDescent="0.2">
      <c r="A454" t="s">
        <v>970</v>
      </c>
      <c r="B454" t="s">
        <v>971</v>
      </c>
      <c r="C454" s="9">
        <v>45944</v>
      </c>
      <c r="D454" t="s">
        <v>152</v>
      </c>
      <c r="E454">
        <v>3.0249999999999999</v>
      </c>
    </row>
    <row r="455" spans="1:5" x14ac:dyDescent="0.2">
      <c r="A455" t="s">
        <v>970</v>
      </c>
      <c r="B455" t="s">
        <v>971</v>
      </c>
      <c r="C455" s="9">
        <v>45945</v>
      </c>
      <c r="D455" t="s">
        <v>152</v>
      </c>
      <c r="E455">
        <v>3.0750000000000002</v>
      </c>
    </row>
    <row r="456" spans="1:5" x14ac:dyDescent="0.2">
      <c r="A456" t="s">
        <v>970</v>
      </c>
      <c r="B456" t="s">
        <v>971</v>
      </c>
      <c r="C456" s="9">
        <v>45946</v>
      </c>
      <c r="D456" t="s">
        <v>152</v>
      </c>
      <c r="E456">
        <v>3.1030000000000002</v>
      </c>
    </row>
    <row r="457" spans="1:5" x14ac:dyDescent="0.2">
      <c r="A457" t="s">
        <v>970</v>
      </c>
      <c r="B457" t="s">
        <v>971</v>
      </c>
      <c r="C457" s="9">
        <v>45947</v>
      </c>
      <c r="D457" t="s">
        <v>152</v>
      </c>
      <c r="E457">
        <v>3.0779999999999998</v>
      </c>
    </row>
    <row r="458" spans="1:5" x14ac:dyDescent="0.2">
      <c r="A458" t="s">
        <v>970</v>
      </c>
      <c r="B458" t="s">
        <v>971</v>
      </c>
      <c r="C458" s="9">
        <v>45950</v>
      </c>
      <c r="D458" t="s">
        <v>152</v>
      </c>
      <c r="E458">
        <v>3.1230000000000002</v>
      </c>
    </row>
    <row r="459" spans="1:5" x14ac:dyDescent="0.2">
      <c r="A459" t="s">
        <v>970</v>
      </c>
      <c r="B459" t="s">
        <v>971</v>
      </c>
      <c r="C459" s="9">
        <v>45951</v>
      </c>
      <c r="D459" t="s">
        <v>152</v>
      </c>
      <c r="E459">
        <v>3.137</v>
      </c>
    </row>
    <row r="460" spans="1:5" x14ac:dyDescent="0.2">
      <c r="A460" t="s">
        <v>970</v>
      </c>
      <c r="B460" t="s">
        <v>971</v>
      </c>
      <c r="C460" s="9">
        <v>45952</v>
      </c>
      <c r="D460" t="s">
        <v>152</v>
      </c>
      <c r="E460">
        <v>3.1579999999999999</v>
      </c>
    </row>
    <row r="461" spans="1:5" x14ac:dyDescent="0.2">
      <c r="A461" t="s">
        <v>970</v>
      </c>
      <c r="B461" t="s">
        <v>971</v>
      </c>
      <c r="C461" s="9">
        <v>45953</v>
      </c>
      <c r="D461" t="s">
        <v>152</v>
      </c>
      <c r="E461">
        <v>3.137</v>
      </c>
    </row>
    <row r="462" spans="1:5" x14ac:dyDescent="0.2">
      <c r="A462" t="s">
        <v>970</v>
      </c>
      <c r="B462" t="s">
        <v>971</v>
      </c>
      <c r="C462" s="9">
        <v>45954</v>
      </c>
      <c r="D462" t="s">
        <v>152</v>
      </c>
      <c r="E462">
        <v>3.1709999999999998</v>
      </c>
    </row>
    <row r="463" spans="1:5" x14ac:dyDescent="0.2">
      <c r="A463" t="s">
        <v>970</v>
      </c>
      <c r="B463" t="s">
        <v>971</v>
      </c>
      <c r="C463" s="9">
        <v>45957</v>
      </c>
      <c r="D463" t="s">
        <v>152</v>
      </c>
      <c r="E463">
        <v>3.2360000000000002</v>
      </c>
    </row>
    <row r="464" spans="1:5" x14ac:dyDescent="0.2">
      <c r="A464" t="s">
        <v>970</v>
      </c>
      <c r="B464" t="s">
        <v>971</v>
      </c>
      <c r="C464" s="9">
        <v>45958</v>
      </c>
      <c r="D464" t="s">
        <v>152</v>
      </c>
      <c r="E464">
        <v>3.2269999999999999</v>
      </c>
    </row>
    <row r="465" spans="1:5" x14ac:dyDescent="0.2">
      <c r="A465" t="s">
        <v>970</v>
      </c>
      <c r="B465" t="s">
        <v>971</v>
      </c>
      <c r="C465" s="9">
        <v>45959</v>
      </c>
      <c r="D465" t="s">
        <v>152</v>
      </c>
      <c r="E465">
        <v>3.278</v>
      </c>
    </row>
    <row r="466" spans="1:5" x14ac:dyDescent="0.2">
      <c r="A466" t="s">
        <v>970</v>
      </c>
      <c r="B466" t="s">
        <v>971</v>
      </c>
      <c r="C466" s="9">
        <v>45960</v>
      </c>
      <c r="D466" t="s">
        <v>152</v>
      </c>
      <c r="E466">
        <v>3.26</v>
      </c>
    </row>
    <row r="467" spans="1:5" x14ac:dyDescent="0.2">
      <c r="A467" t="s">
        <v>970</v>
      </c>
      <c r="B467" t="s">
        <v>971</v>
      </c>
      <c r="C467" s="9">
        <v>45961</v>
      </c>
      <c r="D467" t="s">
        <v>152</v>
      </c>
      <c r="E467">
        <v>3.2890000000000001</v>
      </c>
    </row>
    <row r="468" spans="1:5" x14ac:dyDescent="0.2">
      <c r="A468" t="s">
        <v>970</v>
      </c>
      <c r="B468" t="s">
        <v>971</v>
      </c>
      <c r="C468" s="9">
        <v>45964</v>
      </c>
      <c r="D468" t="s">
        <v>152</v>
      </c>
      <c r="E468">
        <v>3.3340000000000001</v>
      </c>
    </row>
    <row r="469" spans="1:5" x14ac:dyDescent="0.2">
      <c r="A469" t="s">
        <v>970</v>
      </c>
      <c r="B469" t="s">
        <v>971</v>
      </c>
      <c r="C469" s="9">
        <v>45965</v>
      </c>
      <c r="D469" t="s">
        <v>152</v>
      </c>
      <c r="E469">
        <v>3.2810000000000001</v>
      </c>
    </row>
    <row r="470" spans="1:5" x14ac:dyDescent="0.2">
      <c r="A470" t="s">
        <v>970</v>
      </c>
      <c r="B470" t="s">
        <v>971</v>
      </c>
      <c r="C470" s="9">
        <v>45966</v>
      </c>
      <c r="D470" t="s">
        <v>152</v>
      </c>
      <c r="E470">
        <v>3.24</v>
      </c>
    </row>
    <row r="471" spans="1:5" x14ac:dyDescent="0.2">
      <c r="A471" t="s">
        <v>970</v>
      </c>
      <c r="B471" t="s">
        <v>971</v>
      </c>
      <c r="C471" s="9">
        <v>45967</v>
      </c>
      <c r="D471" t="s">
        <v>152</v>
      </c>
      <c r="E471">
        <v>3.2589999999999999</v>
      </c>
    </row>
    <row r="472" spans="1:5" x14ac:dyDescent="0.2">
      <c r="A472" t="s">
        <v>970</v>
      </c>
      <c r="B472" t="s">
        <v>971</v>
      </c>
      <c r="C472" s="9">
        <v>45968</v>
      </c>
      <c r="D472" t="s">
        <v>152</v>
      </c>
      <c r="E472">
        <v>3.1989999999999998</v>
      </c>
    </row>
    <row r="473" spans="1:5" x14ac:dyDescent="0.2">
      <c r="A473" t="s">
        <v>970</v>
      </c>
      <c r="B473" t="s">
        <v>971</v>
      </c>
      <c r="C473" s="9">
        <v>45971</v>
      </c>
      <c r="D473" t="s">
        <v>152</v>
      </c>
      <c r="E473">
        <v>3.2450000000000001</v>
      </c>
    </row>
    <row r="474" spans="1:5" x14ac:dyDescent="0.2">
      <c r="A474" t="s">
        <v>970</v>
      </c>
      <c r="B474" t="s">
        <v>971</v>
      </c>
      <c r="C474" s="9">
        <v>45972</v>
      </c>
      <c r="D474" t="s">
        <v>152</v>
      </c>
      <c r="E474">
        <v>3.26</v>
      </c>
    </row>
    <row r="475" spans="1:5" x14ac:dyDescent="0.2">
      <c r="A475" t="s">
        <v>970</v>
      </c>
      <c r="B475" t="s">
        <v>971</v>
      </c>
      <c r="C475" s="9">
        <v>45973</v>
      </c>
      <c r="D475" t="s">
        <v>152</v>
      </c>
      <c r="E475">
        <v>3.2789999999999999</v>
      </c>
    </row>
    <row r="476" spans="1:5" x14ac:dyDescent="0.2">
      <c r="A476" t="s">
        <v>970</v>
      </c>
      <c r="B476" t="s">
        <v>971</v>
      </c>
      <c r="C476" s="9">
        <v>45974</v>
      </c>
      <c r="D476" t="s">
        <v>152</v>
      </c>
      <c r="E476">
        <v>3.2909999999999999</v>
      </c>
    </row>
    <row r="477" spans="1:5" x14ac:dyDescent="0.2">
      <c r="A477" t="s">
        <v>970</v>
      </c>
      <c r="B477" t="s">
        <v>971</v>
      </c>
      <c r="C477" s="9">
        <v>45975</v>
      </c>
      <c r="D477" t="s">
        <v>152</v>
      </c>
      <c r="E477">
        <v>3.2029999999999998</v>
      </c>
    </row>
    <row r="478" spans="1:5" x14ac:dyDescent="0.2">
      <c r="A478" t="s">
        <v>970</v>
      </c>
      <c r="B478" t="s">
        <v>971</v>
      </c>
      <c r="C478" s="9">
        <v>45978</v>
      </c>
      <c r="D478" t="s">
        <v>152</v>
      </c>
      <c r="E478">
        <v>3.2240000000000002</v>
      </c>
    </row>
    <row r="479" spans="1:5" x14ac:dyDescent="0.2">
      <c r="A479" t="s">
        <v>970</v>
      </c>
      <c r="B479" t="s">
        <v>971</v>
      </c>
      <c r="C479" s="9">
        <v>45979</v>
      </c>
      <c r="D479" t="s">
        <v>152</v>
      </c>
      <c r="E479">
        <v>3.1429999999999998</v>
      </c>
    </row>
    <row r="480" spans="1:5" x14ac:dyDescent="0.2">
      <c r="A480" t="s">
        <v>970</v>
      </c>
      <c r="B480" t="s">
        <v>971</v>
      </c>
      <c r="C480" s="9">
        <v>45980</v>
      </c>
      <c r="D480" t="s">
        <v>152</v>
      </c>
      <c r="E480">
        <v>3.1269999999999998</v>
      </c>
    </row>
    <row r="481" spans="1:5" x14ac:dyDescent="0.2">
      <c r="A481" t="s">
        <v>970</v>
      </c>
      <c r="B481" t="s">
        <v>971</v>
      </c>
      <c r="C481" s="9">
        <v>45981</v>
      </c>
      <c r="D481" t="s">
        <v>152</v>
      </c>
      <c r="E481">
        <v>3.1779999999999999</v>
      </c>
    </row>
    <row r="482" spans="1:5" x14ac:dyDescent="0.2">
      <c r="A482" t="s">
        <v>970</v>
      </c>
      <c r="B482" t="s">
        <v>971</v>
      </c>
      <c r="C482" s="9">
        <v>45982</v>
      </c>
      <c r="D482" t="s">
        <v>152</v>
      </c>
      <c r="E482">
        <v>3.0880000000000001</v>
      </c>
    </row>
    <row r="483" spans="1:5" x14ac:dyDescent="0.2">
      <c r="A483" t="s">
        <v>970</v>
      </c>
      <c r="B483" t="s">
        <v>971</v>
      </c>
      <c r="C483" s="9">
        <v>45985</v>
      </c>
      <c r="D483" t="s">
        <v>152</v>
      </c>
      <c r="E483">
        <v>3.1070000000000002</v>
      </c>
    </row>
    <row r="484" spans="1:5" x14ac:dyDescent="0.2">
      <c r="A484" t="s">
        <v>970</v>
      </c>
      <c r="B484" t="s">
        <v>971</v>
      </c>
      <c r="C484" s="9">
        <v>45986</v>
      </c>
      <c r="D484" t="s">
        <v>152</v>
      </c>
      <c r="E484">
        <v>3.1259999999999999</v>
      </c>
    </row>
    <row r="485" spans="1:5" x14ac:dyDescent="0.2">
      <c r="A485" t="s">
        <v>970</v>
      </c>
      <c r="B485" t="s">
        <v>971</v>
      </c>
      <c r="C485" s="9">
        <v>45987</v>
      </c>
      <c r="D485" t="s">
        <v>152</v>
      </c>
      <c r="E485">
        <v>3.1589999999999998</v>
      </c>
    </row>
    <row r="486" spans="1:5" x14ac:dyDescent="0.2">
      <c r="A486" t="s">
        <v>970</v>
      </c>
      <c r="B486" t="s">
        <v>971</v>
      </c>
      <c r="C486" s="9">
        <v>45988</v>
      </c>
      <c r="D486" t="s">
        <v>152</v>
      </c>
      <c r="E486">
        <v>3.1659999999999999</v>
      </c>
    </row>
    <row r="487" spans="1:5" x14ac:dyDescent="0.2">
      <c r="A487" t="s">
        <v>970</v>
      </c>
      <c r="B487" t="s">
        <v>971</v>
      </c>
      <c r="C487" s="9">
        <v>45989</v>
      </c>
      <c r="D487" t="s">
        <v>152</v>
      </c>
      <c r="E487">
        <v>3.1509999999999998</v>
      </c>
    </row>
    <row r="488" spans="1:5" x14ac:dyDescent="0.2">
      <c r="A488" t="s">
        <v>970</v>
      </c>
      <c r="B488" t="s">
        <v>971</v>
      </c>
      <c r="C488" s="9">
        <v>45992</v>
      </c>
      <c r="D488" t="s">
        <v>152</v>
      </c>
      <c r="E488">
        <v>3.149</v>
      </c>
    </row>
    <row r="489" spans="1:5" x14ac:dyDescent="0.2">
      <c r="A489" t="s">
        <v>970</v>
      </c>
      <c r="B489" t="s">
        <v>971</v>
      </c>
      <c r="C489" s="9">
        <v>45993</v>
      </c>
      <c r="D489" t="s">
        <v>152</v>
      </c>
      <c r="E489">
        <v>3.1850000000000001</v>
      </c>
    </row>
    <row r="490" spans="1:5" x14ac:dyDescent="0.2">
      <c r="A490" t="s">
        <v>970</v>
      </c>
      <c r="B490" t="s">
        <v>971</v>
      </c>
      <c r="C490" s="9">
        <v>45994</v>
      </c>
      <c r="D490" t="s">
        <v>152</v>
      </c>
      <c r="E490">
        <v>3.1840000000000002</v>
      </c>
    </row>
    <row r="491" spans="1:5" x14ac:dyDescent="0.2">
      <c r="A491" t="s">
        <v>970</v>
      </c>
      <c r="B491" t="s">
        <v>971</v>
      </c>
      <c r="C491" s="9">
        <v>45995</v>
      </c>
      <c r="D491" t="s">
        <v>152</v>
      </c>
      <c r="E491">
        <v>3.1629999999999998</v>
      </c>
    </row>
    <row r="492" spans="1:5" x14ac:dyDescent="0.2">
      <c r="A492" t="s">
        <v>970</v>
      </c>
      <c r="B492" t="s">
        <v>971</v>
      </c>
      <c r="C492" s="9">
        <v>45996</v>
      </c>
      <c r="D492" t="s">
        <v>152</v>
      </c>
      <c r="E492">
        <v>3.19</v>
      </c>
    </row>
    <row r="493" spans="1:5" x14ac:dyDescent="0.2">
      <c r="A493" t="s">
        <v>970</v>
      </c>
      <c r="B493" t="s">
        <v>971</v>
      </c>
      <c r="C493" s="9">
        <v>45999</v>
      </c>
      <c r="D493" t="s">
        <v>152</v>
      </c>
      <c r="E493">
        <v>3.2130000000000001</v>
      </c>
    </row>
    <row r="494" spans="1:5" x14ac:dyDescent="0.2">
      <c r="A494" t="s">
        <v>970</v>
      </c>
      <c r="B494" t="s">
        <v>971</v>
      </c>
      <c r="C494" s="9">
        <v>46000</v>
      </c>
      <c r="D494" t="s">
        <v>152</v>
      </c>
      <c r="E494">
        <v>3.1949999999999998</v>
      </c>
    </row>
    <row r="495" spans="1:5" x14ac:dyDescent="0.2">
      <c r="A495" t="s">
        <v>970</v>
      </c>
      <c r="B495" t="s">
        <v>971</v>
      </c>
      <c r="C495" s="9">
        <v>46001</v>
      </c>
      <c r="D495" t="s">
        <v>152</v>
      </c>
      <c r="E495">
        <v>3.2</v>
      </c>
    </row>
    <row r="496" spans="1:5" x14ac:dyDescent="0.2">
      <c r="A496" t="s">
        <v>970</v>
      </c>
      <c r="B496" t="s">
        <v>971</v>
      </c>
      <c r="C496" s="9">
        <v>46002</v>
      </c>
      <c r="D496" t="s">
        <v>152</v>
      </c>
      <c r="E496">
        <v>3.1749999999999998</v>
      </c>
    </row>
    <row r="497" spans="1:5" x14ac:dyDescent="0.2">
      <c r="A497" t="s">
        <v>970</v>
      </c>
      <c r="B497" t="s">
        <v>971</v>
      </c>
      <c r="C497" s="9">
        <v>46003</v>
      </c>
      <c r="D497" t="s">
        <v>152</v>
      </c>
      <c r="E497">
        <v>3.2210000000000001</v>
      </c>
    </row>
    <row r="498" spans="1:5" x14ac:dyDescent="0.2">
      <c r="A498" t="s">
        <v>970</v>
      </c>
      <c r="B498" t="s">
        <v>971</v>
      </c>
      <c r="C498" s="9">
        <v>46006</v>
      </c>
      <c r="D498" t="s">
        <v>152</v>
      </c>
      <c r="E498">
        <v>3.19</v>
      </c>
    </row>
    <row r="499" spans="1:5" x14ac:dyDescent="0.2">
      <c r="A499" t="s">
        <v>970</v>
      </c>
      <c r="B499" t="s">
        <v>971</v>
      </c>
      <c r="C499" s="9">
        <v>46007</v>
      </c>
      <c r="D499" t="s">
        <v>152</v>
      </c>
      <c r="E499">
        <v>3.1259999999999999</v>
      </c>
    </row>
    <row r="500" spans="1:5" x14ac:dyDescent="0.2">
      <c r="A500" t="s">
        <v>970</v>
      </c>
      <c r="B500" t="s">
        <v>971</v>
      </c>
      <c r="C500" s="9">
        <v>46008</v>
      </c>
      <c r="D500" t="s">
        <v>152</v>
      </c>
      <c r="E500">
        <v>3.169</v>
      </c>
    </row>
    <row r="501" spans="1:5" x14ac:dyDescent="0.2">
      <c r="A501" t="s">
        <v>970</v>
      </c>
      <c r="B501" t="s">
        <v>971</v>
      </c>
      <c r="C501" s="9">
        <v>46009</v>
      </c>
      <c r="D501" t="s">
        <v>152</v>
      </c>
      <c r="E501">
        <v>3.1520000000000001</v>
      </c>
    </row>
    <row r="502" spans="1:5" x14ac:dyDescent="0.2">
      <c r="A502" t="s">
        <v>970</v>
      </c>
      <c r="B502" t="s">
        <v>971</v>
      </c>
      <c r="C502" s="9">
        <v>46010</v>
      </c>
      <c r="D502" t="s">
        <v>152</v>
      </c>
      <c r="E502">
        <v>3.1619999999999999</v>
      </c>
    </row>
    <row r="503" spans="1:5" x14ac:dyDescent="0.2">
      <c r="A503" t="s">
        <v>970</v>
      </c>
      <c r="B503" t="s">
        <v>971</v>
      </c>
      <c r="C503" s="9">
        <v>46013</v>
      </c>
      <c r="D503" t="s">
        <v>152</v>
      </c>
      <c r="E503">
        <v>3.1890000000000001</v>
      </c>
    </row>
    <row r="504" spans="1:5" x14ac:dyDescent="0.2">
      <c r="A504" t="s">
        <v>970</v>
      </c>
      <c r="B504" t="s">
        <v>971</v>
      </c>
      <c r="C504" s="9">
        <v>46014</v>
      </c>
      <c r="D504" t="s">
        <v>152</v>
      </c>
      <c r="E504">
        <v>3.206</v>
      </c>
    </row>
    <row r="505" spans="1:5" x14ac:dyDescent="0.2">
      <c r="A505" t="s">
        <v>970</v>
      </c>
      <c r="B505" t="s">
        <v>971</v>
      </c>
      <c r="C505" s="9">
        <v>46015</v>
      </c>
      <c r="D505" t="s">
        <v>152</v>
      </c>
      <c r="E505">
        <v>3.206</v>
      </c>
    </row>
    <row r="506" spans="1:5" x14ac:dyDescent="0.2">
      <c r="A506" t="s">
        <v>970</v>
      </c>
      <c r="B506" t="s">
        <v>971</v>
      </c>
      <c r="C506" s="9">
        <v>46020</v>
      </c>
      <c r="D506" t="s">
        <v>152</v>
      </c>
      <c r="E506">
        <v>3.286</v>
      </c>
    </row>
    <row r="507" spans="1:5" x14ac:dyDescent="0.2">
      <c r="A507" t="s">
        <v>970</v>
      </c>
      <c r="B507" t="s">
        <v>971</v>
      </c>
      <c r="C507" s="9">
        <v>46021</v>
      </c>
      <c r="D507" t="s">
        <v>152</v>
      </c>
      <c r="E507">
        <v>3.28</v>
      </c>
    </row>
    <row r="508" spans="1:5" x14ac:dyDescent="0.2">
      <c r="A508" t="s">
        <v>970</v>
      </c>
      <c r="B508" t="s">
        <v>971</v>
      </c>
      <c r="C508" s="9">
        <v>46022</v>
      </c>
      <c r="D508" t="s">
        <v>152</v>
      </c>
      <c r="E508">
        <v>3.2829999999999999</v>
      </c>
    </row>
    <row r="509" spans="1:5" x14ac:dyDescent="0.2">
      <c r="A509" t="s">
        <v>970</v>
      </c>
      <c r="B509" t="s">
        <v>971</v>
      </c>
      <c r="C509" s="9">
        <v>46024</v>
      </c>
      <c r="D509" t="s">
        <v>152</v>
      </c>
      <c r="E509">
        <v>3.3370000000000002</v>
      </c>
    </row>
    <row r="510" spans="1:5" x14ac:dyDescent="0.2">
      <c r="A510" t="s">
        <v>970</v>
      </c>
      <c r="B510" t="s">
        <v>971</v>
      </c>
      <c r="C510" s="9">
        <v>46027</v>
      </c>
      <c r="D510" t="s">
        <v>152</v>
      </c>
      <c r="E510">
        <v>3.383</v>
      </c>
    </row>
    <row r="511" spans="1:5" x14ac:dyDescent="0.2">
      <c r="A511" t="s">
        <v>970</v>
      </c>
      <c r="B511" t="s">
        <v>971</v>
      </c>
      <c r="C511" s="9">
        <v>46028</v>
      </c>
      <c r="D511" t="s">
        <v>152</v>
      </c>
      <c r="E511">
        <v>3.3969999999999998</v>
      </c>
    </row>
    <row r="512" spans="1:5" x14ac:dyDescent="0.2">
      <c r="A512" t="s">
        <v>970</v>
      </c>
      <c r="B512" t="s">
        <v>971</v>
      </c>
      <c r="C512" s="9">
        <v>46029</v>
      </c>
      <c r="D512" t="s">
        <v>152</v>
      </c>
      <c r="E512">
        <v>3.4180000000000001</v>
      </c>
    </row>
    <row r="513" spans="1:5" x14ac:dyDescent="0.2">
      <c r="A513" t="s">
        <v>970</v>
      </c>
      <c r="B513" t="s">
        <v>971</v>
      </c>
      <c r="C513" s="9">
        <v>46030</v>
      </c>
      <c r="D513" t="s">
        <v>152</v>
      </c>
      <c r="E513">
        <v>3.4159999999999999</v>
      </c>
    </row>
    <row r="514" spans="1:5" x14ac:dyDescent="0.2">
      <c r="A514" t="s">
        <v>970</v>
      </c>
      <c r="B514" t="s">
        <v>971</v>
      </c>
      <c r="C514" s="9">
        <v>46031</v>
      </c>
      <c r="D514" t="s">
        <v>152</v>
      </c>
      <c r="E514">
        <v>3.4220000000000002</v>
      </c>
    </row>
    <row r="515" spans="1:5" x14ac:dyDescent="0.2">
      <c r="A515" t="s">
        <v>970</v>
      </c>
      <c r="B515" t="s">
        <v>971</v>
      </c>
      <c r="C515" s="9">
        <v>46034</v>
      </c>
      <c r="D515" t="s">
        <v>152</v>
      </c>
      <c r="E515">
        <v>3.4279999999999999</v>
      </c>
    </row>
    <row r="516" spans="1:5" x14ac:dyDescent="0.2">
      <c r="A516" t="s">
        <v>970</v>
      </c>
      <c r="B516" t="s">
        <v>971</v>
      </c>
      <c r="C516" s="9">
        <v>46035</v>
      </c>
      <c r="D516" t="s">
        <v>152</v>
      </c>
      <c r="E516">
        <v>3.444</v>
      </c>
    </row>
    <row r="517" spans="1:5" x14ac:dyDescent="0.2">
      <c r="A517" t="s">
        <v>970</v>
      </c>
      <c r="B517" t="s">
        <v>971</v>
      </c>
      <c r="C517" s="9">
        <v>46036</v>
      </c>
      <c r="D517" t="s">
        <v>152</v>
      </c>
      <c r="E517">
        <v>3.4569999999999999</v>
      </c>
    </row>
    <row r="518" spans="1:5" x14ac:dyDescent="0.2">
      <c r="A518" t="s">
        <v>970</v>
      </c>
      <c r="B518" t="s">
        <v>971</v>
      </c>
      <c r="C518" s="9">
        <v>46037</v>
      </c>
      <c r="D518" t="s">
        <v>152</v>
      </c>
      <c r="E518">
        <v>3.51</v>
      </c>
    </row>
    <row r="519" spans="1:5" x14ac:dyDescent="0.2">
      <c r="A519" t="s">
        <v>970</v>
      </c>
      <c r="B519" t="s">
        <v>971</v>
      </c>
      <c r="C519" s="9">
        <v>46038</v>
      </c>
      <c r="D519" t="s">
        <v>152</v>
      </c>
      <c r="E519">
        <v>3.5350000000000001</v>
      </c>
    </row>
    <row r="520" spans="1:5" x14ac:dyDescent="0.2">
      <c r="A520" t="s">
        <v>970</v>
      </c>
      <c r="B520" t="s">
        <v>971</v>
      </c>
      <c r="C520" s="9">
        <v>46041</v>
      </c>
      <c r="D520" t="s">
        <v>152</v>
      </c>
      <c r="E520">
        <v>3.544</v>
      </c>
    </row>
    <row r="521" spans="1:5" x14ac:dyDescent="0.2">
      <c r="A521" t="s">
        <v>970</v>
      </c>
      <c r="B521" t="s">
        <v>971</v>
      </c>
      <c r="C521" s="9">
        <v>46042</v>
      </c>
      <c r="D521" t="s">
        <v>152</v>
      </c>
      <c r="E521">
        <v>3.51</v>
      </c>
    </row>
    <row r="522" spans="1:5" x14ac:dyDescent="0.2">
      <c r="A522" t="s">
        <v>970</v>
      </c>
      <c r="B522" t="s">
        <v>971</v>
      </c>
      <c r="C522" s="9">
        <v>46043</v>
      </c>
      <c r="D522" t="s">
        <v>152</v>
      </c>
      <c r="E522">
        <v>3.532</v>
      </c>
    </row>
    <row r="523" spans="1:5" x14ac:dyDescent="0.2">
      <c r="A523" t="s">
        <v>970</v>
      </c>
      <c r="B523" t="s">
        <v>971</v>
      </c>
      <c r="C523" s="9">
        <v>46044</v>
      </c>
      <c r="D523" t="s">
        <v>152</v>
      </c>
      <c r="E523">
        <v>3.5790000000000002</v>
      </c>
    </row>
    <row r="524" spans="1:5" x14ac:dyDescent="0.2">
      <c r="A524" t="s">
        <v>970</v>
      </c>
      <c r="B524" t="s">
        <v>971</v>
      </c>
      <c r="C524" s="9">
        <v>46045</v>
      </c>
      <c r="D524" t="s">
        <v>152</v>
      </c>
      <c r="E524">
        <v>3.5710000000000002</v>
      </c>
    </row>
    <row r="525" spans="1:5" x14ac:dyDescent="0.2">
      <c r="A525" t="s">
        <v>970</v>
      </c>
      <c r="B525" t="s">
        <v>971</v>
      </c>
      <c r="C525" s="9">
        <v>46048</v>
      </c>
      <c r="D525" t="s">
        <v>152</v>
      </c>
      <c r="E525">
        <v>3.5720000000000001</v>
      </c>
    </row>
    <row r="526" spans="1:5" x14ac:dyDescent="0.2">
      <c r="A526" t="s">
        <v>970</v>
      </c>
      <c r="B526" t="s">
        <v>971</v>
      </c>
      <c r="C526" s="9">
        <v>46049</v>
      </c>
      <c r="D526" t="s">
        <v>152</v>
      </c>
      <c r="E526">
        <v>3.6349999999999998</v>
      </c>
    </row>
    <row r="527" spans="1:5" x14ac:dyDescent="0.2">
      <c r="A527" t="s">
        <v>970</v>
      </c>
      <c r="B527" t="s">
        <v>971</v>
      </c>
      <c r="C527" s="9">
        <v>46050</v>
      </c>
      <c r="D527" t="s">
        <v>152</v>
      </c>
      <c r="E527">
        <v>3.6840000000000002</v>
      </c>
    </row>
    <row r="528" spans="1:5" x14ac:dyDescent="0.2">
      <c r="A528" t="s">
        <v>970</v>
      </c>
      <c r="B528" t="s">
        <v>971</v>
      </c>
      <c r="C528" s="9">
        <v>46051</v>
      </c>
      <c r="D528" t="s">
        <v>152</v>
      </c>
      <c r="E528">
        <v>3.694</v>
      </c>
    </row>
    <row r="529" spans="1:5" x14ac:dyDescent="0.2">
      <c r="A529" t="s">
        <v>970</v>
      </c>
      <c r="B529" t="s">
        <v>971</v>
      </c>
      <c r="C529" s="9">
        <v>46052</v>
      </c>
      <c r="D529" t="s">
        <v>152</v>
      </c>
      <c r="E529">
        <v>3.6850000000000001</v>
      </c>
    </row>
    <row r="530" spans="1:5" x14ac:dyDescent="0.2">
      <c r="A530" t="s">
        <v>970</v>
      </c>
      <c r="B530" t="s">
        <v>971</v>
      </c>
      <c r="C530" s="9">
        <v>46055</v>
      </c>
      <c r="D530" t="s">
        <v>152</v>
      </c>
      <c r="E530">
        <v>3.5750000000000002</v>
      </c>
    </row>
    <row r="531" spans="1:5" x14ac:dyDescent="0.2">
      <c r="A531" t="s">
        <v>970</v>
      </c>
      <c r="B531" t="s">
        <v>971</v>
      </c>
      <c r="C531" s="9">
        <v>46056</v>
      </c>
      <c r="D531" t="s">
        <v>152</v>
      </c>
      <c r="E531">
        <v>3.7269999999999999</v>
      </c>
    </row>
    <row r="532" spans="1:5" x14ac:dyDescent="0.2">
      <c r="A532" t="s">
        <v>970</v>
      </c>
      <c r="B532" t="s">
        <v>971</v>
      </c>
      <c r="C532" s="9">
        <v>46057</v>
      </c>
      <c r="D532" t="s">
        <v>152</v>
      </c>
      <c r="E532">
        <v>3.7440000000000002</v>
      </c>
    </row>
    <row r="533" spans="1:5" x14ac:dyDescent="0.2">
      <c r="A533" t="s">
        <v>970</v>
      </c>
      <c r="B533" t="s">
        <v>971</v>
      </c>
      <c r="C533" s="9">
        <v>46058</v>
      </c>
      <c r="D533" t="s">
        <v>152</v>
      </c>
      <c r="E533">
        <v>3.68</v>
      </c>
    </row>
    <row r="534" spans="1:5" x14ac:dyDescent="0.2">
      <c r="A534" t="s">
        <v>970</v>
      </c>
      <c r="B534" t="s">
        <v>971</v>
      </c>
      <c r="C534" s="9">
        <v>46059</v>
      </c>
      <c r="D534" t="s">
        <v>152</v>
      </c>
      <c r="E534">
        <v>3.633</v>
      </c>
    </row>
    <row r="535" spans="1:5" x14ac:dyDescent="0.2">
      <c r="A535" t="s">
        <v>970</v>
      </c>
      <c r="B535" t="s">
        <v>971</v>
      </c>
      <c r="C535" s="9">
        <v>46062</v>
      </c>
      <c r="D535" t="s">
        <v>152</v>
      </c>
      <c r="E535">
        <v>3.7280000000000002</v>
      </c>
    </row>
    <row r="536" spans="1:5" x14ac:dyDescent="0.2">
      <c r="A536" t="s">
        <v>970</v>
      </c>
      <c r="B536" t="s">
        <v>971</v>
      </c>
      <c r="C536" s="9">
        <v>46063</v>
      </c>
      <c r="D536" t="s">
        <v>152</v>
      </c>
      <c r="E536">
        <v>3.7309999999999999</v>
      </c>
    </row>
    <row r="537" spans="1:5" x14ac:dyDescent="0.2">
      <c r="A537" t="s">
        <v>970</v>
      </c>
      <c r="B537" t="s">
        <v>971</v>
      </c>
      <c r="C537" s="9">
        <v>46064</v>
      </c>
      <c r="D537" t="s">
        <v>152</v>
      </c>
      <c r="E537">
        <v>3.7869999999999999</v>
      </c>
    </row>
    <row r="538" spans="1:5" x14ac:dyDescent="0.2">
      <c r="A538" t="s">
        <v>970</v>
      </c>
      <c r="B538" t="s">
        <v>971</v>
      </c>
      <c r="C538" s="9">
        <v>46065</v>
      </c>
      <c r="D538" t="s">
        <v>152</v>
      </c>
      <c r="E538">
        <v>3.8839999999999999</v>
      </c>
    </row>
    <row r="539" spans="1:5" x14ac:dyDescent="0.2">
      <c r="A539" t="s">
        <v>970</v>
      </c>
      <c r="B539" t="s">
        <v>971</v>
      </c>
      <c r="C539" s="9">
        <v>46066</v>
      </c>
      <c r="D539" t="s">
        <v>152</v>
      </c>
      <c r="E539">
        <v>3.835</v>
      </c>
    </row>
    <row r="540" spans="1:5" x14ac:dyDescent="0.2">
      <c r="A540" t="s">
        <v>970</v>
      </c>
      <c r="B540" t="s">
        <v>971</v>
      </c>
      <c r="C540" s="9">
        <v>46069</v>
      </c>
      <c r="D540" t="s">
        <v>152</v>
      </c>
      <c r="E540">
        <v>3.8439999999999999</v>
      </c>
    </row>
    <row r="541" spans="1:5" x14ac:dyDescent="0.2">
      <c r="A541" t="s">
        <v>970</v>
      </c>
      <c r="B541" t="s">
        <v>971</v>
      </c>
      <c r="C541" s="9">
        <v>46070</v>
      </c>
      <c r="D541" t="s">
        <v>152</v>
      </c>
      <c r="E541">
        <v>3.8620000000000001</v>
      </c>
    </row>
    <row r="542" spans="1:5" x14ac:dyDescent="0.2">
      <c r="A542" t="s">
        <v>970</v>
      </c>
      <c r="B542" t="s">
        <v>971</v>
      </c>
      <c r="C542" s="9">
        <v>46071</v>
      </c>
      <c r="D542" t="s">
        <v>152</v>
      </c>
      <c r="E542">
        <v>3.8610000000000002</v>
      </c>
    </row>
    <row r="543" spans="1:5" x14ac:dyDescent="0.2">
      <c r="A543" t="s">
        <v>970</v>
      </c>
      <c r="B543" t="s">
        <v>971</v>
      </c>
      <c r="C543" s="9">
        <v>46072</v>
      </c>
      <c r="D543" t="s">
        <v>152</v>
      </c>
      <c r="E543">
        <v>3.964</v>
      </c>
    </row>
    <row r="544" spans="1:5" x14ac:dyDescent="0.2">
      <c r="A544" t="s">
        <v>970</v>
      </c>
      <c r="B544" t="s">
        <v>971</v>
      </c>
      <c r="C544" s="9">
        <v>46073</v>
      </c>
      <c r="D544" t="s">
        <v>152</v>
      </c>
      <c r="E544">
        <v>3.9940000000000002</v>
      </c>
    </row>
    <row r="545" spans="1:5" x14ac:dyDescent="0.2">
      <c r="A545" t="s">
        <v>970</v>
      </c>
      <c r="B545" t="s">
        <v>971</v>
      </c>
      <c r="C545" s="9">
        <v>46076</v>
      </c>
      <c r="D545" t="s">
        <v>152</v>
      </c>
      <c r="E545">
        <v>4.0209999999999999</v>
      </c>
    </row>
    <row r="546" spans="1:5" x14ac:dyDescent="0.2">
      <c r="A546" t="s">
        <v>970</v>
      </c>
      <c r="B546" t="s">
        <v>971</v>
      </c>
      <c r="C546" s="9">
        <v>46077</v>
      </c>
      <c r="D546" t="s">
        <v>152</v>
      </c>
      <c r="E546">
        <v>4.0609999999999999</v>
      </c>
    </row>
    <row r="547" spans="1:5" x14ac:dyDescent="0.2">
      <c r="A547" t="s">
        <v>970</v>
      </c>
      <c r="B547" t="s">
        <v>971</v>
      </c>
      <c r="C547" s="9">
        <v>46078</v>
      </c>
      <c r="D547" t="s">
        <v>152</v>
      </c>
      <c r="E547">
        <v>4.1260000000000003</v>
      </c>
    </row>
    <row r="548" spans="1:5" x14ac:dyDescent="0.2">
      <c r="A548" t="s">
        <v>970</v>
      </c>
      <c r="B548" t="s">
        <v>971</v>
      </c>
      <c r="C548" s="9">
        <v>46079</v>
      </c>
      <c r="D548" t="s">
        <v>152</v>
      </c>
      <c r="E548">
        <v>4.2279999999999998</v>
      </c>
    </row>
    <row r="549" spans="1:5" x14ac:dyDescent="0.2">
      <c r="A549" t="s">
        <v>970</v>
      </c>
      <c r="B549" t="s">
        <v>971</v>
      </c>
      <c r="C549" s="9">
        <v>46080</v>
      </c>
      <c r="D549" t="s">
        <v>152</v>
      </c>
      <c r="E549">
        <v>4.2140000000000004</v>
      </c>
    </row>
    <row r="550" spans="1:5" x14ac:dyDescent="0.2">
      <c r="A550" t="s">
        <v>970</v>
      </c>
      <c r="B550" t="s">
        <v>971</v>
      </c>
      <c r="C550" s="9">
        <v>46083</v>
      </c>
      <c r="D550" t="s">
        <v>152</v>
      </c>
      <c r="E550">
        <v>4.1890000000000001</v>
      </c>
    </row>
    <row r="551" spans="1:5" x14ac:dyDescent="0.2">
      <c r="A551" t="s">
        <v>970</v>
      </c>
      <c r="B551" t="s">
        <v>971</v>
      </c>
      <c r="C551" s="9">
        <v>46084</v>
      </c>
      <c r="D551" t="s">
        <v>152</v>
      </c>
      <c r="E551">
        <v>4.0110000000000001</v>
      </c>
    </row>
    <row r="552" spans="1:5" x14ac:dyDescent="0.2">
      <c r="A552" t="s">
        <v>970</v>
      </c>
      <c r="B552" t="s">
        <v>971</v>
      </c>
      <c r="C552" s="9">
        <v>46085</v>
      </c>
      <c r="D552" t="s">
        <v>152</v>
      </c>
      <c r="E552">
        <v>3.7440000000000002</v>
      </c>
    </row>
    <row r="553" spans="1:5" x14ac:dyDescent="0.2">
      <c r="A553" t="s">
        <v>970</v>
      </c>
      <c r="B553" t="s">
        <v>971</v>
      </c>
      <c r="C553" s="9">
        <v>46086</v>
      </c>
      <c r="D553" t="s">
        <v>152</v>
      </c>
      <c r="E553">
        <v>3.9180000000000001</v>
      </c>
    </row>
    <row r="554" spans="1:5" x14ac:dyDescent="0.2">
      <c r="A554" t="s">
        <v>972</v>
      </c>
      <c r="B554" t="s">
        <v>973</v>
      </c>
      <c r="C554" s="9">
        <v>45293</v>
      </c>
      <c r="D554" t="s">
        <v>152</v>
      </c>
      <c r="E554">
        <v>3.0550000000000002</v>
      </c>
    </row>
    <row r="555" spans="1:5" x14ac:dyDescent="0.2">
      <c r="A555" t="s">
        <v>972</v>
      </c>
      <c r="B555" t="s">
        <v>973</v>
      </c>
      <c r="C555" s="9">
        <v>45294</v>
      </c>
      <c r="D555" t="s">
        <v>152</v>
      </c>
      <c r="E555">
        <v>3.0289999999999999</v>
      </c>
    </row>
    <row r="556" spans="1:5" x14ac:dyDescent="0.2">
      <c r="A556" t="s">
        <v>972</v>
      </c>
      <c r="B556" t="s">
        <v>973</v>
      </c>
      <c r="C556" s="9">
        <v>45295</v>
      </c>
      <c r="D556" t="s">
        <v>152</v>
      </c>
      <c r="E556">
        <v>3.0179999999999998</v>
      </c>
    </row>
    <row r="557" spans="1:5" x14ac:dyDescent="0.2">
      <c r="A557" t="s">
        <v>972</v>
      </c>
      <c r="B557" t="s">
        <v>973</v>
      </c>
      <c r="C557" s="9">
        <v>45296</v>
      </c>
      <c r="D557" t="s">
        <v>152</v>
      </c>
      <c r="E557">
        <v>3.0070000000000001</v>
      </c>
    </row>
    <row r="558" spans="1:5" x14ac:dyDescent="0.2">
      <c r="A558" t="s">
        <v>972</v>
      </c>
      <c r="B558" t="s">
        <v>973</v>
      </c>
      <c r="C558" s="9">
        <v>45299</v>
      </c>
      <c r="D558" t="s">
        <v>152</v>
      </c>
      <c r="E558">
        <v>3.0179999999999998</v>
      </c>
    </row>
    <row r="559" spans="1:5" x14ac:dyDescent="0.2">
      <c r="A559" t="s">
        <v>972</v>
      </c>
      <c r="B559" t="s">
        <v>973</v>
      </c>
      <c r="C559" s="9">
        <v>45300</v>
      </c>
      <c r="D559" t="s">
        <v>152</v>
      </c>
      <c r="E559">
        <v>3.0150000000000001</v>
      </c>
    </row>
    <row r="560" spans="1:5" x14ac:dyDescent="0.2">
      <c r="A560" t="s">
        <v>972</v>
      </c>
      <c r="B560" t="s">
        <v>973</v>
      </c>
      <c r="C560" s="9">
        <v>45301</v>
      </c>
      <c r="D560" t="s">
        <v>152</v>
      </c>
      <c r="E560">
        <v>3.0169999999999999</v>
      </c>
    </row>
    <row r="561" spans="1:5" x14ac:dyDescent="0.2">
      <c r="A561" t="s">
        <v>972</v>
      </c>
      <c r="B561" t="s">
        <v>973</v>
      </c>
      <c r="C561" s="9">
        <v>45302</v>
      </c>
      <c r="D561" t="s">
        <v>152</v>
      </c>
      <c r="E561">
        <v>3.024</v>
      </c>
    </row>
    <row r="562" spans="1:5" x14ac:dyDescent="0.2">
      <c r="A562" t="s">
        <v>972</v>
      </c>
      <c r="B562" t="s">
        <v>973</v>
      </c>
      <c r="C562" s="9">
        <v>45303</v>
      </c>
      <c r="D562" t="s">
        <v>152</v>
      </c>
      <c r="E562">
        <v>3.0179999999999998</v>
      </c>
    </row>
    <row r="563" spans="1:5" x14ac:dyDescent="0.2">
      <c r="A563" t="s">
        <v>972</v>
      </c>
      <c r="B563" t="s">
        <v>973</v>
      </c>
      <c r="C563" s="9">
        <v>45306</v>
      </c>
      <c r="D563" t="s">
        <v>152</v>
      </c>
      <c r="E563">
        <v>3.0110000000000001</v>
      </c>
    </row>
    <row r="564" spans="1:5" x14ac:dyDescent="0.2">
      <c r="A564" t="s">
        <v>972</v>
      </c>
      <c r="B564" t="s">
        <v>973</v>
      </c>
      <c r="C564" s="9">
        <v>45307</v>
      </c>
      <c r="D564" t="s">
        <v>152</v>
      </c>
      <c r="E564">
        <v>3.0030000000000001</v>
      </c>
    </row>
    <row r="565" spans="1:5" x14ac:dyDescent="0.2">
      <c r="A565" t="s">
        <v>972</v>
      </c>
      <c r="B565" t="s">
        <v>973</v>
      </c>
      <c r="C565" s="9">
        <v>45308</v>
      </c>
      <c r="D565" t="s">
        <v>152</v>
      </c>
      <c r="E565">
        <v>2.9540000000000002</v>
      </c>
    </row>
    <row r="566" spans="1:5" x14ac:dyDescent="0.2">
      <c r="A566" t="s">
        <v>972</v>
      </c>
      <c r="B566" t="s">
        <v>973</v>
      </c>
      <c r="C566" s="9">
        <v>45309</v>
      </c>
      <c r="D566" t="s">
        <v>152</v>
      </c>
      <c r="E566">
        <v>2.9769999999999999</v>
      </c>
    </row>
    <row r="567" spans="1:5" x14ac:dyDescent="0.2">
      <c r="A567" t="s">
        <v>972</v>
      </c>
      <c r="B567" t="s">
        <v>973</v>
      </c>
      <c r="C567" s="9">
        <v>45310</v>
      </c>
      <c r="D567" t="s">
        <v>152</v>
      </c>
      <c r="E567">
        <v>2.9849999999999999</v>
      </c>
    </row>
    <row r="568" spans="1:5" x14ac:dyDescent="0.2">
      <c r="A568" t="s">
        <v>972</v>
      </c>
      <c r="B568" t="s">
        <v>973</v>
      </c>
      <c r="C568" s="9">
        <v>45313</v>
      </c>
      <c r="D568" t="s">
        <v>152</v>
      </c>
      <c r="E568">
        <v>2.9830000000000001</v>
      </c>
    </row>
    <row r="569" spans="1:5" x14ac:dyDescent="0.2">
      <c r="A569" t="s">
        <v>972</v>
      </c>
      <c r="B569" t="s">
        <v>973</v>
      </c>
      <c r="C569" s="9">
        <v>45314</v>
      </c>
      <c r="D569" t="s">
        <v>152</v>
      </c>
      <c r="E569">
        <v>2.9790000000000001</v>
      </c>
    </row>
    <row r="570" spans="1:5" x14ac:dyDescent="0.2">
      <c r="A570" t="s">
        <v>972</v>
      </c>
      <c r="B570" t="s">
        <v>973</v>
      </c>
      <c r="C570" s="9">
        <v>45315</v>
      </c>
      <c r="D570" t="s">
        <v>152</v>
      </c>
      <c r="E570">
        <v>3.0070000000000001</v>
      </c>
    </row>
    <row r="571" spans="1:5" x14ac:dyDescent="0.2">
      <c r="A571" t="s">
        <v>972</v>
      </c>
      <c r="B571" t="s">
        <v>973</v>
      </c>
      <c r="C571" s="9">
        <v>45316</v>
      </c>
      <c r="D571" t="s">
        <v>152</v>
      </c>
      <c r="E571">
        <v>3.0070000000000001</v>
      </c>
    </row>
    <row r="572" spans="1:5" x14ac:dyDescent="0.2">
      <c r="A572" t="s">
        <v>972</v>
      </c>
      <c r="B572" t="s">
        <v>973</v>
      </c>
      <c r="C572" s="9">
        <v>45317</v>
      </c>
      <c r="D572" t="s">
        <v>152</v>
      </c>
      <c r="E572">
        <v>3.0449999999999999</v>
      </c>
    </row>
    <row r="573" spans="1:5" x14ac:dyDescent="0.2">
      <c r="A573" t="s">
        <v>972</v>
      </c>
      <c r="B573" t="s">
        <v>973</v>
      </c>
      <c r="C573" s="9">
        <v>45320</v>
      </c>
      <c r="D573" t="s">
        <v>152</v>
      </c>
      <c r="E573">
        <v>3.0459999999999998</v>
      </c>
    </row>
    <row r="574" spans="1:5" x14ac:dyDescent="0.2">
      <c r="A574" t="s">
        <v>972</v>
      </c>
      <c r="B574" t="s">
        <v>973</v>
      </c>
      <c r="C574" s="9">
        <v>45321</v>
      </c>
      <c r="D574" t="s">
        <v>152</v>
      </c>
      <c r="E574">
        <v>3.0750000000000002</v>
      </c>
    </row>
    <row r="575" spans="1:5" x14ac:dyDescent="0.2">
      <c r="A575" t="s">
        <v>972</v>
      </c>
      <c r="B575" t="s">
        <v>973</v>
      </c>
      <c r="C575" s="9">
        <v>45322</v>
      </c>
      <c r="D575" t="s">
        <v>152</v>
      </c>
      <c r="E575">
        <v>3.0680000000000001</v>
      </c>
    </row>
    <row r="576" spans="1:5" x14ac:dyDescent="0.2">
      <c r="A576" t="s">
        <v>972</v>
      </c>
      <c r="B576" t="s">
        <v>973</v>
      </c>
      <c r="C576" s="9">
        <v>45323</v>
      </c>
      <c r="D576" t="s">
        <v>152</v>
      </c>
      <c r="E576">
        <v>3.0640000000000001</v>
      </c>
    </row>
    <row r="577" spans="1:5" x14ac:dyDescent="0.2">
      <c r="A577" t="s">
        <v>972</v>
      </c>
      <c r="B577" t="s">
        <v>973</v>
      </c>
      <c r="C577" s="9">
        <v>45324</v>
      </c>
      <c r="D577" t="s">
        <v>152</v>
      </c>
      <c r="E577">
        <v>3.0760000000000001</v>
      </c>
    </row>
    <row r="578" spans="1:5" x14ac:dyDescent="0.2">
      <c r="A578" t="s">
        <v>972</v>
      </c>
      <c r="B578" t="s">
        <v>973</v>
      </c>
      <c r="C578" s="9">
        <v>45327</v>
      </c>
      <c r="D578" t="s">
        <v>152</v>
      </c>
      <c r="E578">
        <v>3.069</v>
      </c>
    </row>
    <row r="579" spans="1:5" x14ac:dyDescent="0.2">
      <c r="A579" t="s">
        <v>972</v>
      </c>
      <c r="B579" t="s">
        <v>973</v>
      </c>
      <c r="C579" s="9">
        <v>45328</v>
      </c>
      <c r="D579" t="s">
        <v>152</v>
      </c>
      <c r="E579">
        <v>3.0659999999999998</v>
      </c>
    </row>
    <row r="580" spans="1:5" x14ac:dyDescent="0.2">
      <c r="A580" t="s">
        <v>972</v>
      </c>
      <c r="B580" t="s">
        <v>973</v>
      </c>
      <c r="C580" s="9">
        <v>45329</v>
      </c>
      <c r="D580" t="s">
        <v>152</v>
      </c>
      <c r="E580">
        <v>3.0640000000000001</v>
      </c>
    </row>
    <row r="581" spans="1:5" x14ac:dyDescent="0.2">
      <c r="A581" t="s">
        <v>972</v>
      </c>
      <c r="B581" t="s">
        <v>973</v>
      </c>
      <c r="C581" s="9">
        <v>45330</v>
      </c>
      <c r="D581" t="s">
        <v>152</v>
      </c>
      <c r="E581">
        <v>3.0750000000000002</v>
      </c>
    </row>
    <row r="582" spans="1:5" x14ac:dyDescent="0.2">
      <c r="A582" t="s">
        <v>972</v>
      </c>
      <c r="B582" t="s">
        <v>973</v>
      </c>
      <c r="C582" s="9">
        <v>45331</v>
      </c>
      <c r="D582" t="s">
        <v>152</v>
      </c>
      <c r="E582">
        <v>3.0710000000000002</v>
      </c>
    </row>
    <row r="583" spans="1:5" x14ac:dyDescent="0.2">
      <c r="A583" t="s">
        <v>972</v>
      </c>
      <c r="B583" t="s">
        <v>973</v>
      </c>
      <c r="C583" s="9">
        <v>45334</v>
      </c>
      <c r="D583" t="s">
        <v>152</v>
      </c>
      <c r="E583">
        <v>3.077</v>
      </c>
    </row>
    <row r="584" spans="1:5" x14ac:dyDescent="0.2">
      <c r="A584" t="s">
        <v>972</v>
      </c>
      <c r="B584" t="s">
        <v>973</v>
      </c>
      <c r="C584" s="9">
        <v>45335</v>
      </c>
      <c r="D584" t="s">
        <v>152</v>
      </c>
      <c r="E584">
        <v>3.0619999999999998</v>
      </c>
    </row>
    <row r="585" spans="1:5" x14ac:dyDescent="0.2">
      <c r="A585" t="s">
        <v>972</v>
      </c>
      <c r="B585" t="s">
        <v>973</v>
      </c>
      <c r="C585" s="9">
        <v>45336</v>
      </c>
      <c r="D585" t="s">
        <v>152</v>
      </c>
      <c r="E585">
        <v>3.0640000000000001</v>
      </c>
    </row>
    <row r="586" spans="1:5" x14ac:dyDescent="0.2">
      <c r="A586" t="s">
        <v>972</v>
      </c>
      <c r="B586" t="s">
        <v>973</v>
      </c>
      <c r="C586" s="9">
        <v>45337</v>
      </c>
      <c r="D586" t="s">
        <v>152</v>
      </c>
      <c r="E586">
        <v>3.1</v>
      </c>
    </row>
    <row r="587" spans="1:5" x14ac:dyDescent="0.2">
      <c r="A587" t="s">
        <v>972</v>
      </c>
      <c r="B587" t="s">
        <v>973</v>
      </c>
      <c r="C587" s="9">
        <v>45338</v>
      </c>
      <c r="D587" t="s">
        <v>152</v>
      </c>
      <c r="E587">
        <v>3.121</v>
      </c>
    </row>
    <row r="588" spans="1:5" x14ac:dyDescent="0.2">
      <c r="A588" t="s">
        <v>972</v>
      </c>
      <c r="B588" t="s">
        <v>973</v>
      </c>
      <c r="C588" s="9">
        <v>45341</v>
      </c>
      <c r="D588" t="s">
        <v>152</v>
      </c>
      <c r="E588">
        <v>3.1110000000000002</v>
      </c>
    </row>
    <row r="589" spans="1:5" x14ac:dyDescent="0.2">
      <c r="A589" t="s">
        <v>972</v>
      </c>
      <c r="B589" t="s">
        <v>973</v>
      </c>
      <c r="C589" s="9">
        <v>45342</v>
      </c>
      <c r="D589" t="s">
        <v>152</v>
      </c>
      <c r="E589">
        <v>3.13</v>
      </c>
    </row>
    <row r="590" spans="1:5" x14ac:dyDescent="0.2">
      <c r="A590" t="s">
        <v>972</v>
      </c>
      <c r="B590" t="s">
        <v>973</v>
      </c>
      <c r="C590" s="9">
        <v>45343</v>
      </c>
      <c r="D590" t="s">
        <v>152</v>
      </c>
      <c r="E590">
        <v>3.1230000000000002</v>
      </c>
    </row>
    <row r="591" spans="1:5" x14ac:dyDescent="0.2">
      <c r="A591" t="s">
        <v>972</v>
      </c>
      <c r="B591" t="s">
        <v>973</v>
      </c>
      <c r="C591" s="9">
        <v>45344</v>
      </c>
      <c r="D591" t="s">
        <v>152</v>
      </c>
      <c r="E591">
        <v>3.145</v>
      </c>
    </row>
    <row r="592" spans="1:5" x14ac:dyDescent="0.2">
      <c r="A592" t="s">
        <v>972</v>
      </c>
      <c r="B592" t="s">
        <v>973</v>
      </c>
      <c r="C592" s="9">
        <v>45345</v>
      </c>
      <c r="D592" t="s">
        <v>152</v>
      </c>
      <c r="E592">
        <v>3.1509999999999998</v>
      </c>
    </row>
    <row r="593" spans="1:5" x14ac:dyDescent="0.2">
      <c r="A593" t="s">
        <v>972</v>
      </c>
      <c r="B593" t="s">
        <v>973</v>
      </c>
      <c r="C593" s="9">
        <v>45348</v>
      </c>
      <c r="D593" t="s">
        <v>152</v>
      </c>
      <c r="E593">
        <v>3.1539999999999999</v>
      </c>
    </row>
    <row r="594" spans="1:5" x14ac:dyDescent="0.2">
      <c r="A594" t="s">
        <v>972</v>
      </c>
      <c r="B594" t="s">
        <v>973</v>
      </c>
      <c r="C594" s="9">
        <v>45349</v>
      </c>
      <c r="D594" t="s">
        <v>152</v>
      </c>
      <c r="E594">
        <v>3.1549999999999998</v>
      </c>
    </row>
    <row r="595" spans="1:5" x14ac:dyDescent="0.2">
      <c r="A595" t="s">
        <v>972</v>
      </c>
      <c r="B595" t="s">
        <v>973</v>
      </c>
      <c r="C595" s="9">
        <v>45350</v>
      </c>
      <c r="D595" t="s">
        <v>152</v>
      </c>
      <c r="E595">
        <v>3.1520000000000001</v>
      </c>
    </row>
    <row r="596" spans="1:5" x14ac:dyDescent="0.2">
      <c r="A596" t="s">
        <v>972</v>
      </c>
      <c r="B596" t="s">
        <v>973</v>
      </c>
      <c r="C596" s="9">
        <v>45351</v>
      </c>
      <c r="D596" t="s">
        <v>152</v>
      </c>
      <c r="E596">
        <v>3.153</v>
      </c>
    </row>
    <row r="597" spans="1:5" x14ac:dyDescent="0.2">
      <c r="A597" t="s">
        <v>972</v>
      </c>
      <c r="B597" t="s">
        <v>973</v>
      </c>
      <c r="C597" s="9">
        <v>45352</v>
      </c>
      <c r="D597" t="s">
        <v>152</v>
      </c>
      <c r="E597">
        <v>3.161</v>
      </c>
    </row>
    <row r="598" spans="1:5" x14ac:dyDescent="0.2">
      <c r="A598" t="s">
        <v>972</v>
      </c>
      <c r="B598" t="s">
        <v>973</v>
      </c>
      <c r="C598" s="9">
        <v>45355</v>
      </c>
      <c r="D598" t="s">
        <v>152</v>
      </c>
      <c r="E598">
        <v>3.1709999999999998</v>
      </c>
    </row>
    <row r="599" spans="1:5" x14ac:dyDescent="0.2">
      <c r="A599" t="s">
        <v>972</v>
      </c>
      <c r="B599" t="s">
        <v>973</v>
      </c>
      <c r="C599" s="9">
        <v>45356</v>
      </c>
      <c r="D599" t="s">
        <v>152</v>
      </c>
      <c r="E599">
        <v>3.1629999999999998</v>
      </c>
    </row>
    <row r="600" spans="1:5" x14ac:dyDescent="0.2">
      <c r="A600" t="s">
        <v>972</v>
      </c>
      <c r="B600" t="s">
        <v>973</v>
      </c>
      <c r="C600" s="9">
        <v>45357</v>
      </c>
      <c r="D600" t="s">
        <v>152</v>
      </c>
      <c r="E600">
        <v>3.1629999999999998</v>
      </c>
    </row>
    <row r="601" spans="1:5" x14ac:dyDescent="0.2">
      <c r="A601" t="s">
        <v>972</v>
      </c>
      <c r="B601" t="s">
        <v>973</v>
      </c>
      <c r="C601" s="9">
        <v>45358</v>
      </c>
      <c r="D601" t="s">
        <v>152</v>
      </c>
      <c r="E601">
        <v>3.1819999999999999</v>
      </c>
    </row>
    <row r="602" spans="1:5" x14ac:dyDescent="0.2">
      <c r="A602" t="s">
        <v>972</v>
      </c>
      <c r="B602" t="s">
        <v>973</v>
      </c>
      <c r="C602" s="9">
        <v>45359</v>
      </c>
      <c r="D602" t="s">
        <v>152</v>
      </c>
      <c r="E602">
        <v>3.1989999999999998</v>
      </c>
    </row>
    <row r="603" spans="1:5" x14ac:dyDescent="0.2">
      <c r="A603" t="s">
        <v>972</v>
      </c>
      <c r="B603" t="s">
        <v>973</v>
      </c>
      <c r="C603" s="9">
        <v>45362</v>
      </c>
      <c r="D603" t="s">
        <v>152</v>
      </c>
      <c r="E603">
        <v>3.1819999999999999</v>
      </c>
    </row>
    <row r="604" spans="1:5" x14ac:dyDescent="0.2">
      <c r="A604" t="s">
        <v>972</v>
      </c>
      <c r="B604" t="s">
        <v>973</v>
      </c>
      <c r="C604" s="9">
        <v>45363</v>
      </c>
      <c r="D604" t="s">
        <v>152</v>
      </c>
      <c r="E604">
        <v>3.206</v>
      </c>
    </row>
    <row r="605" spans="1:5" x14ac:dyDescent="0.2">
      <c r="A605" t="s">
        <v>972</v>
      </c>
      <c r="B605" t="s">
        <v>973</v>
      </c>
      <c r="C605" s="9">
        <v>45364</v>
      </c>
      <c r="D605" t="s">
        <v>152</v>
      </c>
      <c r="E605">
        <v>3.2360000000000002</v>
      </c>
    </row>
    <row r="606" spans="1:5" x14ac:dyDescent="0.2">
      <c r="A606" t="s">
        <v>972</v>
      </c>
      <c r="B606" t="s">
        <v>973</v>
      </c>
      <c r="C606" s="9">
        <v>45365</v>
      </c>
      <c r="D606" t="s">
        <v>152</v>
      </c>
      <c r="E606">
        <v>3.2410000000000001</v>
      </c>
    </row>
    <row r="607" spans="1:5" x14ac:dyDescent="0.2">
      <c r="A607" t="s">
        <v>972</v>
      </c>
      <c r="B607" t="s">
        <v>973</v>
      </c>
      <c r="C607" s="9">
        <v>45366</v>
      </c>
      <c r="D607" t="s">
        <v>152</v>
      </c>
      <c r="E607">
        <v>3.2410000000000001</v>
      </c>
    </row>
    <row r="608" spans="1:5" x14ac:dyDescent="0.2">
      <c r="A608" t="s">
        <v>972</v>
      </c>
      <c r="B608" t="s">
        <v>973</v>
      </c>
      <c r="C608" s="9">
        <v>45369</v>
      </c>
      <c r="D608" t="s">
        <v>152</v>
      </c>
      <c r="E608">
        <v>3.22</v>
      </c>
    </row>
    <row r="609" spans="1:5" x14ac:dyDescent="0.2">
      <c r="A609" t="s">
        <v>972</v>
      </c>
      <c r="B609" t="s">
        <v>973</v>
      </c>
      <c r="C609" s="9">
        <v>45370</v>
      </c>
      <c r="D609" t="s">
        <v>152</v>
      </c>
      <c r="E609">
        <v>3.2080000000000002</v>
      </c>
    </row>
    <row r="610" spans="1:5" x14ac:dyDescent="0.2">
      <c r="A610" t="s">
        <v>972</v>
      </c>
      <c r="B610" t="s">
        <v>973</v>
      </c>
      <c r="C610" s="9">
        <v>45371</v>
      </c>
      <c r="D610" t="s">
        <v>152</v>
      </c>
      <c r="E610">
        <v>3.2160000000000002</v>
      </c>
    </row>
    <row r="611" spans="1:5" x14ac:dyDescent="0.2">
      <c r="A611" t="s">
        <v>972</v>
      </c>
      <c r="B611" t="s">
        <v>973</v>
      </c>
      <c r="C611" s="9">
        <v>45372</v>
      </c>
      <c r="D611" t="s">
        <v>152</v>
      </c>
      <c r="E611">
        <v>3.2360000000000002</v>
      </c>
    </row>
    <row r="612" spans="1:5" x14ac:dyDescent="0.2">
      <c r="A612" t="s">
        <v>972</v>
      </c>
      <c r="B612" t="s">
        <v>973</v>
      </c>
      <c r="C612" s="9">
        <v>45373</v>
      </c>
      <c r="D612" t="s">
        <v>152</v>
      </c>
      <c r="E612">
        <v>3.2509999999999999</v>
      </c>
    </row>
    <row r="613" spans="1:5" x14ac:dyDescent="0.2">
      <c r="A613" t="s">
        <v>972</v>
      </c>
      <c r="B613" t="s">
        <v>973</v>
      </c>
      <c r="C613" s="9">
        <v>45376</v>
      </c>
      <c r="D613" t="s">
        <v>152</v>
      </c>
      <c r="E613">
        <v>3.2370000000000001</v>
      </c>
    </row>
    <row r="614" spans="1:5" x14ac:dyDescent="0.2">
      <c r="A614" t="s">
        <v>972</v>
      </c>
      <c r="B614" t="s">
        <v>973</v>
      </c>
      <c r="C614" s="9">
        <v>45377</v>
      </c>
      <c r="D614" t="s">
        <v>152</v>
      </c>
      <c r="E614">
        <v>3.2669999999999999</v>
      </c>
    </row>
    <row r="615" spans="1:5" x14ac:dyDescent="0.2">
      <c r="A615" t="s">
        <v>972</v>
      </c>
      <c r="B615" t="s">
        <v>973</v>
      </c>
      <c r="C615" s="9">
        <v>45378</v>
      </c>
      <c r="D615" t="s">
        <v>152</v>
      </c>
      <c r="E615">
        <v>3.2669999999999999</v>
      </c>
    </row>
    <row r="616" spans="1:5" x14ac:dyDescent="0.2">
      <c r="A616" t="s">
        <v>972</v>
      </c>
      <c r="B616" t="s">
        <v>973</v>
      </c>
      <c r="C616" s="9">
        <v>45379</v>
      </c>
      <c r="D616" t="s">
        <v>152</v>
      </c>
      <c r="E616">
        <v>3.2669999999999999</v>
      </c>
    </row>
    <row r="617" spans="1:5" x14ac:dyDescent="0.2">
      <c r="A617" t="s">
        <v>972</v>
      </c>
      <c r="B617" t="s">
        <v>973</v>
      </c>
      <c r="C617" s="9">
        <v>45384</v>
      </c>
      <c r="D617" t="s">
        <v>152</v>
      </c>
      <c r="E617">
        <v>3.2639999999999998</v>
      </c>
    </row>
    <row r="618" spans="1:5" x14ac:dyDescent="0.2">
      <c r="A618" t="s">
        <v>972</v>
      </c>
      <c r="B618" t="s">
        <v>973</v>
      </c>
      <c r="C618" s="9">
        <v>45385</v>
      </c>
      <c r="D618" t="s">
        <v>152</v>
      </c>
      <c r="E618">
        <v>3.2429999999999999</v>
      </c>
    </row>
    <row r="619" spans="1:5" x14ac:dyDescent="0.2">
      <c r="A619" t="s">
        <v>972</v>
      </c>
      <c r="B619" t="s">
        <v>973</v>
      </c>
      <c r="C619" s="9">
        <v>45386</v>
      </c>
      <c r="D619" t="s">
        <v>152</v>
      </c>
      <c r="E619">
        <v>3.262</v>
      </c>
    </row>
    <row r="620" spans="1:5" x14ac:dyDescent="0.2">
      <c r="A620" t="s">
        <v>972</v>
      </c>
      <c r="B620" t="s">
        <v>973</v>
      </c>
      <c r="C620" s="9">
        <v>45387</v>
      </c>
      <c r="D620" t="s">
        <v>152</v>
      </c>
      <c r="E620">
        <v>3.2269999999999999</v>
      </c>
    </row>
    <row r="621" spans="1:5" x14ac:dyDescent="0.2">
      <c r="A621" t="s">
        <v>972</v>
      </c>
      <c r="B621" t="s">
        <v>973</v>
      </c>
      <c r="C621" s="9">
        <v>45390</v>
      </c>
      <c r="D621" t="s">
        <v>152</v>
      </c>
      <c r="E621">
        <v>3.2389999999999999</v>
      </c>
    </row>
    <row r="622" spans="1:5" x14ac:dyDescent="0.2">
      <c r="A622" t="s">
        <v>972</v>
      </c>
      <c r="B622" t="s">
        <v>973</v>
      </c>
      <c r="C622" s="9">
        <v>45391</v>
      </c>
      <c r="D622" t="s">
        <v>152</v>
      </c>
      <c r="E622">
        <v>3.2280000000000002</v>
      </c>
    </row>
    <row r="623" spans="1:5" x14ac:dyDescent="0.2">
      <c r="A623" t="s">
        <v>972</v>
      </c>
      <c r="B623" t="s">
        <v>973</v>
      </c>
      <c r="C623" s="9">
        <v>45392</v>
      </c>
      <c r="D623" t="s">
        <v>152</v>
      </c>
      <c r="E623">
        <v>3.2360000000000002</v>
      </c>
    </row>
    <row r="624" spans="1:5" x14ac:dyDescent="0.2">
      <c r="A624" t="s">
        <v>972</v>
      </c>
      <c r="B624" t="s">
        <v>973</v>
      </c>
      <c r="C624" s="9">
        <v>45393</v>
      </c>
      <c r="D624" t="s">
        <v>152</v>
      </c>
      <c r="E624">
        <v>3.2040000000000002</v>
      </c>
    </row>
    <row r="625" spans="1:5" x14ac:dyDescent="0.2">
      <c r="A625" t="s">
        <v>972</v>
      </c>
      <c r="B625" t="s">
        <v>973</v>
      </c>
      <c r="C625" s="9">
        <v>45394</v>
      </c>
      <c r="D625" t="s">
        <v>152</v>
      </c>
      <c r="E625">
        <v>3.2269999999999999</v>
      </c>
    </row>
    <row r="626" spans="1:5" x14ac:dyDescent="0.2">
      <c r="A626" t="s">
        <v>972</v>
      </c>
      <c r="B626" t="s">
        <v>973</v>
      </c>
      <c r="C626" s="9">
        <v>45397</v>
      </c>
      <c r="D626" t="s">
        <v>152</v>
      </c>
      <c r="E626">
        <v>3.2109999999999999</v>
      </c>
    </row>
    <row r="627" spans="1:5" x14ac:dyDescent="0.2">
      <c r="A627" t="s">
        <v>972</v>
      </c>
      <c r="B627" t="s">
        <v>973</v>
      </c>
      <c r="C627" s="9">
        <v>45398</v>
      </c>
      <c r="D627" t="s">
        <v>152</v>
      </c>
      <c r="E627">
        <v>3.161</v>
      </c>
    </row>
    <row r="628" spans="1:5" x14ac:dyDescent="0.2">
      <c r="A628" t="s">
        <v>972</v>
      </c>
      <c r="B628" t="s">
        <v>973</v>
      </c>
      <c r="C628" s="9">
        <v>45399</v>
      </c>
      <c r="D628" t="s">
        <v>152</v>
      </c>
      <c r="E628">
        <v>3.181</v>
      </c>
    </row>
    <row r="629" spans="1:5" x14ac:dyDescent="0.2">
      <c r="A629" t="s">
        <v>972</v>
      </c>
      <c r="B629" t="s">
        <v>973</v>
      </c>
      <c r="C629" s="9">
        <v>45400</v>
      </c>
      <c r="D629" t="s">
        <v>152</v>
      </c>
      <c r="E629">
        <v>3.1749999999999998</v>
      </c>
    </row>
    <row r="630" spans="1:5" x14ac:dyDescent="0.2">
      <c r="A630" t="s">
        <v>972</v>
      </c>
      <c r="B630" t="s">
        <v>973</v>
      </c>
      <c r="C630" s="9">
        <v>45401</v>
      </c>
      <c r="D630" t="s">
        <v>152</v>
      </c>
      <c r="E630">
        <v>3.1709999999999998</v>
      </c>
    </row>
    <row r="631" spans="1:5" x14ac:dyDescent="0.2">
      <c r="A631" t="s">
        <v>972</v>
      </c>
      <c r="B631" t="s">
        <v>973</v>
      </c>
      <c r="C631" s="9">
        <v>45404</v>
      </c>
      <c r="D631" t="s">
        <v>152</v>
      </c>
      <c r="E631">
        <v>3.2189999999999999</v>
      </c>
    </row>
    <row r="632" spans="1:5" x14ac:dyDescent="0.2">
      <c r="A632" t="s">
        <v>972</v>
      </c>
      <c r="B632" t="s">
        <v>973</v>
      </c>
      <c r="C632" s="9">
        <v>45405</v>
      </c>
      <c r="D632" t="s">
        <v>152</v>
      </c>
      <c r="E632">
        <v>3.2570000000000001</v>
      </c>
    </row>
    <row r="633" spans="1:5" x14ac:dyDescent="0.2">
      <c r="A633" t="s">
        <v>972</v>
      </c>
      <c r="B633" t="s">
        <v>973</v>
      </c>
      <c r="C633" s="9">
        <v>45406</v>
      </c>
      <c r="D633" t="s">
        <v>152</v>
      </c>
      <c r="E633">
        <v>3.2519999999999998</v>
      </c>
    </row>
    <row r="634" spans="1:5" x14ac:dyDescent="0.2">
      <c r="A634" t="s">
        <v>972</v>
      </c>
      <c r="B634" t="s">
        <v>973</v>
      </c>
      <c r="C634" s="9">
        <v>45407</v>
      </c>
      <c r="D634" t="s">
        <v>152</v>
      </c>
      <c r="E634">
        <v>3.2050000000000001</v>
      </c>
    </row>
    <row r="635" spans="1:5" x14ac:dyDescent="0.2">
      <c r="A635" t="s">
        <v>972</v>
      </c>
      <c r="B635" t="s">
        <v>973</v>
      </c>
      <c r="C635" s="9">
        <v>45408</v>
      </c>
      <c r="D635" t="s">
        <v>152</v>
      </c>
      <c r="E635">
        <v>3.218</v>
      </c>
    </row>
    <row r="636" spans="1:5" x14ac:dyDescent="0.2">
      <c r="A636" t="s">
        <v>972</v>
      </c>
      <c r="B636" t="s">
        <v>973</v>
      </c>
      <c r="C636" s="9">
        <v>45411</v>
      </c>
      <c r="D636" t="s">
        <v>152</v>
      </c>
      <c r="E636">
        <v>3.2360000000000002</v>
      </c>
    </row>
    <row r="637" spans="1:5" x14ac:dyDescent="0.2">
      <c r="A637" t="s">
        <v>972</v>
      </c>
      <c r="B637" t="s">
        <v>973</v>
      </c>
      <c r="C637" s="9">
        <v>45412</v>
      </c>
      <c r="D637" t="s">
        <v>152</v>
      </c>
      <c r="E637">
        <v>3.2269999999999999</v>
      </c>
    </row>
    <row r="638" spans="1:5" x14ac:dyDescent="0.2">
      <c r="A638" t="s">
        <v>972</v>
      </c>
      <c r="B638" t="s">
        <v>973</v>
      </c>
      <c r="C638" s="9">
        <v>45413</v>
      </c>
      <c r="D638" t="s">
        <v>152</v>
      </c>
      <c r="E638">
        <v>3.1970000000000001</v>
      </c>
    </row>
    <row r="639" spans="1:5" x14ac:dyDescent="0.2">
      <c r="A639" t="s">
        <v>972</v>
      </c>
      <c r="B639" t="s">
        <v>973</v>
      </c>
      <c r="C639" s="9">
        <v>45414</v>
      </c>
      <c r="D639" t="s">
        <v>152</v>
      </c>
      <c r="E639">
        <v>3.1960000000000002</v>
      </c>
    </row>
    <row r="640" spans="1:5" x14ac:dyDescent="0.2">
      <c r="A640" t="s">
        <v>972</v>
      </c>
      <c r="B640" t="s">
        <v>973</v>
      </c>
      <c r="C640" s="9">
        <v>45415</v>
      </c>
      <c r="D640" t="s">
        <v>152</v>
      </c>
      <c r="E640">
        <v>3.2</v>
      </c>
    </row>
    <row r="641" spans="1:5" x14ac:dyDescent="0.2">
      <c r="A641" t="s">
        <v>972</v>
      </c>
      <c r="B641" t="s">
        <v>973</v>
      </c>
      <c r="C641" s="9">
        <v>45419</v>
      </c>
      <c r="D641" t="s">
        <v>152</v>
      </c>
      <c r="E641">
        <v>3.2610000000000001</v>
      </c>
    </row>
    <row r="642" spans="1:5" x14ac:dyDescent="0.2">
      <c r="A642" t="s">
        <v>972</v>
      </c>
      <c r="B642" t="s">
        <v>973</v>
      </c>
      <c r="C642" s="9">
        <v>45420</v>
      </c>
      <c r="D642" t="s">
        <v>152</v>
      </c>
      <c r="E642">
        <v>3.298</v>
      </c>
    </row>
    <row r="643" spans="1:5" x14ac:dyDescent="0.2">
      <c r="A643" t="s">
        <v>972</v>
      </c>
      <c r="B643" t="s">
        <v>973</v>
      </c>
      <c r="C643" s="9">
        <v>45421</v>
      </c>
      <c r="D643" t="s">
        <v>152</v>
      </c>
      <c r="E643">
        <v>3.3</v>
      </c>
    </row>
    <row r="644" spans="1:5" x14ac:dyDescent="0.2">
      <c r="A644" t="s">
        <v>972</v>
      </c>
      <c r="B644" t="s">
        <v>973</v>
      </c>
      <c r="C644" s="9">
        <v>45422</v>
      </c>
      <c r="D644" t="s">
        <v>152</v>
      </c>
      <c r="E644">
        <v>3.335</v>
      </c>
    </row>
    <row r="645" spans="1:5" x14ac:dyDescent="0.2">
      <c r="A645" t="s">
        <v>972</v>
      </c>
      <c r="B645" t="s">
        <v>973</v>
      </c>
      <c r="C645" s="9">
        <v>45425</v>
      </c>
      <c r="D645" t="s">
        <v>152</v>
      </c>
      <c r="E645">
        <v>3.335</v>
      </c>
    </row>
    <row r="646" spans="1:5" x14ac:dyDescent="0.2">
      <c r="A646" t="s">
        <v>972</v>
      </c>
      <c r="B646" t="s">
        <v>973</v>
      </c>
      <c r="C646" s="9">
        <v>45426</v>
      </c>
      <c r="D646" t="s">
        <v>152</v>
      </c>
      <c r="E646">
        <v>3.3450000000000002</v>
      </c>
    </row>
    <row r="647" spans="1:5" x14ac:dyDescent="0.2">
      <c r="A647" t="s">
        <v>972</v>
      </c>
      <c r="B647" t="s">
        <v>973</v>
      </c>
      <c r="C647" s="9">
        <v>45427</v>
      </c>
      <c r="D647" t="s">
        <v>152</v>
      </c>
      <c r="E647">
        <v>3.35</v>
      </c>
    </row>
    <row r="648" spans="1:5" x14ac:dyDescent="0.2">
      <c r="A648" t="s">
        <v>972</v>
      </c>
      <c r="B648" t="s">
        <v>973</v>
      </c>
      <c r="C648" s="9">
        <v>45428</v>
      </c>
      <c r="D648" t="s">
        <v>152</v>
      </c>
      <c r="E648">
        <v>3.3650000000000002</v>
      </c>
    </row>
    <row r="649" spans="1:5" x14ac:dyDescent="0.2">
      <c r="A649" t="s">
        <v>972</v>
      </c>
      <c r="B649" t="s">
        <v>973</v>
      </c>
      <c r="C649" s="9">
        <v>45429</v>
      </c>
      <c r="D649" t="s">
        <v>152</v>
      </c>
      <c r="E649">
        <v>3.3359999999999999</v>
      </c>
    </row>
    <row r="650" spans="1:5" x14ac:dyDescent="0.2">
      <c r="A650" t="s">
        <v>972</v>
      </c>
      <c r="B650" t="s">
        <v>973</v>
      </c>
      <c r="C650" s="9">
        <v>45432</v>
      </c>
      <c r="D650" t="s">
        <v>152</v>
      </c>
      <c r="E650">
        <v>3.3479999999999999</v>
      </c>
    </row>
    <row r="651" spans="1:5" x14ac:dyDescent="0.2">
      <c r="A651" t="s">
        <v>972</v>
      </c>
      <c r="B651" t="s">
        <v>973</v>
      </c>
      <c r="C651" s="9">
        <v>45433</v>
      </c>
      <c r="D651" t="s">
        <v>152</v>
      </c>
      <c r="E651">
        <v>3.33</v>
      </c>
    </row>
    <row r="652" spans="1:5" x14ac:dyDescent="0.2">
      <c r="A652" t="s">
        <v>972</v>
      </c>
      <c r="B652" t="s">
        <v>973</v>
      </c>
      <c r="C652" s="9">
        <v>45434</v>
      </c>
      <c r="D652" t="s">
        <v>152</v>
      </c>
      <c r="E652">
        <v>3.3140000000000001</v>
      </c>
    </row>
    <row r="653" spans="1:5" x14ac:dyDescent="0.2">
      <c r="A653" t="s">
        <v>972</v>
      </c>
      <c r="B653" t="s">
        <v>973</v>
      </c>
      <c r="C653" s="9">
        <v>45435</v>
      </c>
      <c r="D653" t="s">
        <v>152</v>
      </c>
      <c r="E653">
        <v>3.331</v>
      </c>
    </row>
    <row r="654" spans="1:5" x14ac:dyDescent="0.2">
      <c r="A654" t="s">
        <v>972</v>
      </c>
      <c r="B654" t="s">
        <v>973</v>
      </c>
      <c r="C654" s="9">
        <v>45436</v>
      </c>
      <c r="D654" t="s">
        <v>152</v>
      </c>
      <c r="E654">
        <v>3.3069999999999999</v>
      </c>
    </row>
    <row r="655" spans="1:5" x14ac:dyDescent="0.2">
      <c r="A655" t="s">
        <v>972</v>
      </c>
      <c r="B655" t="s">
        <v>973</v>
      </c>
      <c r="C655" s="9">
        <v>45440</v>
      </c>
      <c r="D655" t="s">
        <v>152</v>
      </c>
      <c r="E655">
        <v>3.323</v>
      </c>
    </row>
    <row r="656" spans="1:5" x14ac:dyDescent="0.2">
      <c r="A656" t="s">
        <v>972</v>
      </c>
      <c r="B656" t="s">
        <v>973</v>
      </c>
      <c r="C656" s="9">
        <v>45441</v>
      </c>
      <c r="D656" t="s">
        <v>152</v>
      </c>
      <c r="E656">
        <v>3.2850000000000001</v>
      </c>
    </row>
    <row r="657" spans="1:5" x14ac:dyDescent="0.2">
      <c r="A657" t="s">
        <v>972</v>
      </c>
      <c r="B657" t="s">
        <v>973</v>
      </c>
      <c r="C657" s="9">
        <v>45442</v>
      </c>
      <c r="D657" t="s">
        <v>152</v>
      </c>
      <c r="E657">
        <v>3.2869999999999999</v>
      </c>
    </row>
    <row r="658" spans="1:5" x14ac:dyDescent="0.2">
      <c r="A658" t="s">
        <v>972</v>
      </c>
      <c r="B658" t="s">
        <v>973</v>
      </c>
      <c r="C658" s="9">
        <v>45443</v>
      </c>
      <c r="D658" t="s">
        <v>152</v>
      </c>
      <c r="E658">
        <v>3.3050000000000002</v>
      </c>
    </row>
    <row r="659" spans="1:5" x14ac:dyDescent="0.2">
      <c r="A659" t="s">
        <v>972</v>
      </c>
      <c r="B659" t="s">
        <v>973</v>
      </c>
      <c r="C659" s="9">
        <v>45446</v>
      </c>
      <c r="D659" t="s">
        <v>152</v>
      </c>
      <c r="E659">
        <v>3.33</v>
      </c>
    </row>
    <row r="660" spans="1:5" x14ac:dyDescent="0.2">
      <c r="A660" t="s">
        <v>972</v>
      </c>
      <c r="B660" t="s">
        <v>973</v>
      </c>
      <c r="C660" s="9">
        <v>45447</v>
      </c>
      <c r="D660" t="s">
        <v>152</v>
      </c>
      <c r="E660">
        <v>3.3039999999999998</v>
      </c>
    </row>
    <row r="661" spans="1:5" x14ac:dyDescent="0.2">
      <c r="A661" t="s">
        <v>972</v>
      </c>
      <c r="B661" t="s">
        <v>973</v>
      </c>
      <c r="C661" s="9">
        <v>45448</v>
      </c>
      <c r="D661" t="s">
        <v>152</v>
      </c>
      <c r="E661">
        <v>3.3330000000000002</v>
      </c>
    </row>
    <row r="662" spans="1:5" x14ac:dyDescent="0.2">
      <c r="A662" t="s">
        <v>972</v>
      </c>
      <c r="B662" t="s">
        <v>973</v>
      </c>
      <c r="C662" s="9">
        <v>45449</v>
      </c>
      <c r="D662" t="s">
        <v>152</v>
      </c>
      <c r="E662">
        <v>3.3620000000000001</v>
      </c>
    </row>
    <row r="663" spans="1:5" x14ac:dyDescent="0.2">
      <c r="A663" t="s">
        <v>972</v>
      </c>
      <c r="B663" t="s">
        <v>973</v>
      </c>
      <c r="C663" s="9">
        <v>45450</v>
      </c>
      <c r="D663" t="s">
        <v>152</v>
      </c>
      <c r="E663">
        <v>3.3479999999999999</v>
      </c>
    </row>
    <row r="664" spans="1:5" x14ac:dyDescent="0.2">
      <c r="A664" t="s">
        <v>972</v>
      </c>
      <c r="B664" t="s">
        <v>973</v>
      </c>
      <c r="C664" s="9">
        <v>45453</v>
      </c>
      <c r="D664" t="s">
        <v>152</v>
      </c>
      <c r="E664">
        <v>3.3050000000000002</v>
      </c>
    </row>
    <row r="665" spans="1:5" x14ac:dyDescent="0.2">
      <c r="A665" t="s">
        <v>972</v>
      </c>
      <c r="B665" t="s">
        <v>973</v>
      </c>
      <c r="C665" s="9">
        <v>45454</v>
      </c>
      <c r="D665" t="s">
        <v>152</v>
      </c>
      <c r="E665">
        <v>3.2850000000000001</v>
      </c>
    </row>
    <row r="666" spans="1:5" x14ac:dyDescent="0.2">
      <c r="A666" t="s">
        <v>972</v>
      </c>
      <c r="B666" t="s">
        <v>973</v>
      </c>
      <c r="C666" s="9">
        <v>45455</v>
      </c>
      <c r="D666" t="s">
        <v>152</v>
      </c>
      <c r="E666">
        <v>3.2909999999999999</v>
      </c>
    </row>
    <row r="667" spans="1:5" x14ac:dyDescent="0.2">
      <c r="A667" t="s">
        <v>972</v>
      </c>
      <c r="B667" t="s">
        <v>973</v>
      </c>
      <c r="C667" s="9">
        <v>45456</v>
      </c>
      <c r="D667" t="s">
        <v>152</v>
      </c>
      <c r="E667">
        <v>3.2909999999999999</v>
      </c>
    </row>
    <row r="668" spans="1:5" x14ac:dyDescent="0.2">
      <c r="A668" t="s">
        <v>972</v>
      </c>
      <c r="B668" t="s">
        <v>973</v>
      </c>
      <c r="C668" s="9">
        <v>45457</v>
      </c>
      <c r="D668" t="s">
        <v>152</v>
      </c>
      <c r="E668">
        <v>3.2240000000000002</v>
      </c>
    </row>
    <row r="669" spans="1:5" x14ac:dyDescent="0.2">
      <c r="A669" t="s">
        <v>972</v>
      </c>
      <c r="B669" t="s">
        <v>973</v>
      </c>
      <c r="C669" s="9">
        <v>45460</v>
      </c>
      <c r="D669" t="s">
        <v>152</v>
      </c>
      <c r="E669">
        <v>3.2320000000000002</v>
      </c>
    </row>
    <row r="670" spans="1:5" x14ac:dyDescent="0.2">
      <c r="A670" t="s">
        <v>972</v>
      </c>
      <c r="B670" t="s">
        <v>973</v>
      </c>
      <c r="C670" s="9">
        <v>45461</v>
      </c>
      <c r="D670" t="s">
        <v>152</v>
      </c>
      <c r="E670">
        <v>3.2570000000000001</v>
      </c>
    </row>
    <row r="671" spans="1:5" x14ac:dyDescent="0.2">
      <c r="A671" t="s">
        <v>972</v>
      </c>
      <c r="B671" t="s">
        <v>973</v>
      </c>
      <c r="C671" s="9">
        <v>45462</v>
      </c>
      <c r="D671" t="s">
        <v>152</v>
      </c>
      <c r="E671">
        <v>3.1789999999999998</v>
      </c>
    </row>
    <row r="672" spans="1:5" x14ac:dyDescent="0.2">
      <c r="A672" t="s">
        <v>972</v>
      </c>
      <c r="B672" t="s">
        <v>973</v>
      </c>
      <c r="C672" s="9">
        <v>45463</v>
      </c>
      <c r="D672" t="s">
        <v>152</v>
      </c>
      <c r="E672">
        <v>3.194</v>
      </c>
    </row>
    <row r="673" spans="1:5" x14ac:dyDescent="0.2">
      <c r="A673" t="s">
        <v>972</v>
      </c>
      <c r="B673" t="s">
        <v>973</v>
      </c>
      <c r="C673" s="9">
        <v>45464</v>
      </c>
      <c r="D673" t="s">
        <v>152</v>
      </c>
      <c r="E673">
        <v>3.1890000000000001</v>
      </c>
    </row>
    <row r="674" spans="1:5" x14ac:dyDescent="0.2">
      <c r="A674" t="s">
        <v>972</v>
      </c>
      <c r="B674" t="s">
        <v>973</v>
      </c>
      <c r="C674" s="9">
        <v>45467</v>
      </c>
      <c r="D674" t="s">
        <v>152</v>
      </c>
      <c r="E674">
        <v>3.21</v>
      </c>
    </row>
    <row r="675" spans="1:5" x14ac:dyDescent="0.2">
      <c r="A675" t="s">
        <v>972</v>
      </c>
      <c r="B675" t="s">
        <v>973</v>
      </c>
      <c r="C675" s="9">
        <v>45468</v>
      </c>
      <c r="D675" t="s">
        <v>152</v>
      </c>
      <c r="E675">
        <v>3.1970000000000001</v>
      </c>
    </row>
    <row r="676" spans="1:5" x14ac:dyDescent="0.2">
      <c r="A676" t="s">
        <v>972</v>
      </c>
      <c r="B676" t="s">
        <v>973</v>
      </c>
      <c r="C676" s="9">
        <v>45469</v>
      </c>
      <c r="D676" t="s">
        <v>152</v>
      </c>
      <c r="E676">
        <v>3.1880000000000002</v>
      </c>
    </row>
    <row r="677" spans="1:5" x14ac:dyDescent="0.2">
      <c r="A677" t="s">
        <v>972</v>
      </c>
      <c r="B677" t="s">
        <v>973</v>
      </c>
      <c r="C677" s="9">
        <v>45470</v>
      </c>
      <c r="D677" t="s">
        <v>152</v>
      </c>
      <c r="E677">
        <v>3.1819999999999999</v>
      </c>
    </row>
    <row r="678" spans="1:5" x14ac:dyDescent="0.2">
      <c r="A678" t="s">
        <v>972</v>
      </c>
      <c r="B678" t="s">
        <v>973</v>
      </c>
      <c r="C678" s="9">
        <v>45471</v>
      </c>
      <c r="D678" t="s">
        <v>152</v>
      </c>
      <c r="E678">
        <v>3.1859999999999999</v>
      </c>
    </row>
    <row r="679" spans="1:5" x14ac:dyDescent="0.2">
      <c r="A679" t="s">
        <v>972</v>
      </c>
      <c r="B679" t="s">
        <v>973</v>
      </c>
      <c r="C679" s="9">
        <v>45474</v>
      </c>
      <c r="D679" t="s">
        <v>152</v>
      </c>
      <c r="E679">
        <v>3.19</v>
      </c>
    </row>
    <row r="680" spans="1:5" x14ac:dyDescent="0.2">
      <c r="A680" t="s">
        <v>972</v>
      </c>
      <c r="B680" t="s">
        <v>973</v>
      </c>
      <c r="C680" s="9">
        <v>45475</v>
      </c>
      <c r="D680" t="s">
        <v>152</v>
      </c>
      <c r="E680">
        <v>3.1640000000000001</v>
      </c>
    </row>
    <row r="681" spans="1:5" x14ac:dyDescent="0.2">
      <c r="A681" t="s">
        <v>972</v>
      </c>
      <c r="B681" t="s">
        <v>973</v>
      </c>
      <c r="C681" s="9">
        <v>45476</v>
      </c>
      <c r="D681" t="s">
        <v>152</v>
      </c>
      <c r="E681">
        <v>3.198</v>
      </c>
    </row>
    <row r="682" spans="1:5" x14ac:dyDescent="0.2">
      <c r="A682" t="s">
        <v>972</v>
      </c>
      <c r="B682" t="s">
        <v>973</v>
      </c>
      <c r="C682" s="9">
        <v>45477</v>
      </c>
      <c r="D682" t="s">
        <v>152</v>
      </c>
      <c r="E682">
        <v>3.2120000000000002</v>
      </c>
    </row>
    <row r="683" spans="1:5" x14ac:dyDescent="0.2">
      <c r="A683" t="s">
        <v>972</v>
      </c>
      <c r="B683" t="s">
        <v>973</v>
      </c>
      <c r="C683" s="9">
        <v>45478</v>
      </c>
      <c r="D683" t="s">
        <v>152</v>
      </c>
      <c r="E683">
        <v>3.2210000000000001</v>
      </c>
    </row>
    <row r="684" spans="1:5" x14ac:dyDescent="0.2">
      <c r="A684" t="s">
        <v>972</v>
      </c>
      <c r="B684" t="s">
        <v>973</v>
      </c>
      <c r="C684" s="9">
        <v>45481</v>
      </c>
      <c r="D684" t="s">
        <v>152</v>
      </c>
      <c r="E684">
        <v>3.1989999999999998</v>
      </c>
    </row>
    <row r="685" spans="1:5" x14ac:dyDescent="0.2">
      <c r="A685" t="s">
        <v>972</v>
      </c>
      <c r="B685" t="s">
        <v>973</v>
      </c>
      <c r="C685" s="9">
        <v>45482</v>
      </c>
      <c r="D685" t="s">
        <v>152</v>
      </c>
      <c r="E685">
        <v>3.1859999999999999</v>
      </c>
    </row>
    <row r="686" spans="1:5" x14ac:dyDescent="0.2">
      <c r="A686" t="s">
        <v>972</v>
      </c>
      <c r="B686" t="s">
        <v>973</v>
      </c>
      <c r="C686" s="9">
        <v>45483</v>
      </c>
      <c r="D686" t="s">
        <v>152</v>
      </c>
      <c r="E686">
        <v>3.1829999999999998</v>
      </c>
    </row>
    <row r="687" spans="1:5" x14ac:dyDescent="0.2">
      <c r="A687" t="s">
        <v>972</v>
      </c>
      <c r="B687" t="s">
        <v>973</v>
      </c>
      <c r="C687" s="9">
        <v>45484</v>
      </c>
      <c r="D687" t="s">
        <v>152</v>
      </c>
      <c r="E687">
        <v>3.198</v>
      </c>
    </row>
    <row r="688" spans="1:5" x14ac:dyDescent="0.2">
      <c r="A688" t="s">
        <v>972</v>
      </c>
      <c r="B688" t="s">
        <v>973</v>
      </c>
      <c r="C688" s="9">
        <v>45485</v>
      </c>
      <c r="D688" t="s">
        <v>152</v>
      </c>
      <c r="E688">
        <v>3.2029999999999998</v>
      </c>
    </row>
    <row r="689" spans="1:5" x14ac:dyDescent="0.2">
      <c r="A689" t="s">
        <v>972</v>
      </c>
      <c r="B689" t="s">
        <v>973</v>
      </c>
      <c r="C689" s="9">
        <v>45488</v>
      </c>
      <c r="D689" t="s">
        <v>152</v>
      </c>
      <c r="E689">
        <v>3.2160000000000002</v>
      </c>
    </row>
    <row r="690" spans="1:5" x14ac:dyDescent="0.2">
      <c r="A690" t="s">
        <v>972</v>
      </c>
      <c r="B690" t="s">
        <v>973</v>
      </c>
      <c r="C690" s="9">
        <v>45489</v>
      </c>
      <c r="D690" t="s">
        <v>152</v>
      </c>
      <c r="E690">
        <v>3.1779999999999999</v>
      </c>
    </row>
    <row r="691" spans="1:5" x14ac:dyDescent="0.2">
      <c r="A691" t="s">
        <v>972</v>
      </c>
      <c r="B691" t="s">
        <v>973</v>
      </c>
      <c r="C691" s="9">
        <v>45490</v>
      </c>
      <c r="D691" t="s">
        <v>152</v>
      </c>
      <c r="E691">
        <v>3.1520000000000001</v>
      </c>
    </row>
    <row r="692" spans="1:5" x14ac:dyDescent="0.2">
      <c r="A692" t="s">
        <v>972</v>
      </c>
      <c r="B692" t="s">
        <v>973</v>
      </c>
      <c r="C692" s="9">
        <v>45491</v>
      </c>
      <c r="D692" t="s">
        <v>152</v>
      </c>
      <c r="E692">
        <v>3.1709999999999998</v>
      </c>
    </row>
    <row r="693" spans="1:5" x14ac:dyDescent="0.2">
      <c r="A693" t="s">
        <v>972</v>
      </c>
      <c r="B693" t="s">
        <v>973</v>
      </c>
      <c r="C693" s="9">
        <v>45492</v>
      </c>
      <c r="D693" t="s">
        <v>152</v>
      </c>
      <c r="E693">
        <v>3.1440000000000001</v>
      </c>
    </row>
    <row r="694" spans="1:5" x14ac:dyDescent="0.2">
      <c r="A694" t="s">
        <v>972</v>
      </c>
      <c r="B694" t="s">
        <v>973</v>
      </c>
      <c r="C694" s="9">
        <v>45495</v>
      </c>
      <c r="D694" t="s">
        <v>152</v>
      </c>
      <c r="E694">
        <v>3.1739999999999999</v>
      </c>
    </row>
    <row r="695" spans="1:5" x14ac:dyDescent="0.2">
      <c r="A695" t="s">
        <v>972</v>
      </c>
      <c r="B695" t="s">
        <v>973</v>
      </c>
      <c r="C695" s="9">
        <v>45496</v>
      </c>
      <c r="D695" t="s">
        <v>152</v>
      </c>
      <c r="E695">
        <v>3.1840000000000002</v>
      </c>
    </row>
    <row r="696" spans="1:5" x14ac:dyDescent="0.2">
      <c r="A696" t="s">
        <v>972</v>
      </c>
      <c r="B696" t="s">
        <v>973</v>
      </c>
      <c r="C696" s="9">
        <v>45497</v>
      </c>
      <c r="D696" t="s">
        <v>152</v>
      </c>
      <c r="E696">
        <v>3.1480000000000001</v>
      </c>
    </row>
    <row r="697" spans="1:5" x14ac:dyDescent="0.2">
      <c r="A697" t="s">
        <v>972</v>
      </c>
      <c r="B697" t="s">
        <v>973</v>
      </c>
      <c r="C697" s="9">
        <v>45498</v>
      </c>
      <c r="D697" t="s">
        <v>152</v>
      </c>
      <c r="E697">
        <v>3.105</v>
      </c>
    </row>
    <row r="698" spans="1:5" x14ac:dyDescent="0.2">
      <c r="A698" t="s">
        <v>972</v>
      </c>
      <c r="B698" t="s">
        <v>973</v>
      </c>
      <c r="C698" s="9">
        <v>45499</v>
      </c>
      <c r="D698" t="s">
        <v>152</v>
      </c>
      <c r="E698">
        <v>3.137</v>
      </c>
    </row>
    <row r="699" spans="1:5" x14ac:dyDescent="0.2">
      <c r="A699" t="s">
        <v>972</v>
      </c>
      <c r="B699" t="s">
        <v>973</v>
      </c>
      <c r="C699" s="9">
        <v>45502</v>
      </c>
      <c r="D699" t="s">
        <v>152</v>
      </c>
      <c r="E699">
        <v>3.16</v>
      </c>
    </row>
    <row r="700" spans="1:5" x14ac:dyDescent="0.2">
      <c r="A700" t="s">
        <v>972</v>
      </c>
      <c r="B700" t="s">
        <v>973</v>
      </c>
      <c r="C700" s="9">
        <v>45503</v>
      </c>
      <c r="D700" t="s">
        <v>152</v>
      </c>
      <c r="E700">
        <v>3.1560000000000001</v>
      </c>
    </row>
    <row r="701" spans="1:5" x14ac:dyDescent="0.2">
      <c r="A701" t="s">
        <v>972</v>
      </c>
      <c r="B701" t="s">
        <v>973</v>
      </c>
      <c r="C701" s="9">
        <v>45504</v>
      </c>
      <c r="D701" t="s">
        <v>152</v>
      </c>
      <c r="E701">
        <v>3.1930000000000001</v>
      </c>
    </row>
    <row r="702" spans="1:5" x14ac:dyDescent="0.2">
      <c r="A702" t="s">
        <v>972</v>
      </c>
      <c r="B702" t="s">
        <v>973</v>
      </c>
      <c r="C702" s="9">
        <v>45505</v>
      </c>
      <c r="D702" t="s">
        <v>152</v>
      </c>
      <c r="E702">
        <v>3.1720000000000002</v>
      </c>
    </row>
    <row r="703" spans="1:5" x14ac:dyDescent="0.2">
      <c r="A703" t="s">
        <v>972</v>
      </c>
      <c r="B703" t="s">
        <v>973</v>
      </c>
      <c r="C703" s="9">
        <v>45506</v>
      </c>
      <c r="D703" t="s">
        <v>152</v>
      </c>
      <c r="E703">
        <v>3.105</v>
      </c>
    </row>
    <row r="704" spans="1:5" x14ac:dyDescent="0.2">
      <c r="A704" t="s">
        <v>972</v>
      </c>
      <c r="B704" t="s">
        <v>973</v>
      </c>
      <c r="C704" s="9">
        <v>45509</v>
      </c>
      <c r="D704" t="s">
        <v>152</v>
      </c>
      <c r="E704">
        <v>3.028</v>
      </c>
    </row>
    <row r="705" spans="1:5" x14ac:dyDescent="0.2">
      <c r="A705" t="s">
        <v>972</v>
      </c>
      <c r="B705" t="s">
        <v>973</v>
      </c>
      <c r="C705" s="9">
        <v>45510</v>
      </c>
      <c r="D705" t="s">
        <v>152</v>
      </c>
      <c r="E705">
        <v>3.052</v>
      </c>
    </row>
    <row r="706" spans="1:5" x14ac:dyDescent="0.2">
      <c r="A706" t="s">
        <v>972</v>
      </c>
      <c r="B706" t="s">
        <v>973</v>
      </c>
      <c r="C706" s="9">
        <v>45511</v>
      </c>
      <c r="D706" t="s">
        <v>152</v>
      </c>
      <c r="E706">
        <v>3.1</v>
      </c>
    </row>
    <row r="707" spans="1:5" x14ac:dyDescent="0.2">
      <c r="A707" t="s">
        <v>972</v>
      </c>
      <c r="B707" t="s">
        <v>973</v>
      </c>
      <c r="C707" s="9">
        <v>45512</v>
      </c>
      <c r="D707" t="s">
        <v>152</v>
      </c>
      <c r="E707">
        <v>3.089</v>
      </c>
    </row>
    <row r="708" spans="1:5" x14ac:dyDescent="0.2">
      <c r="A708" t="s">
        <v>972</v>
      </c>
      <c r="B708" t="s">
        <v>973</v>
      </c>
      <c r="C708" s="9">
        <v>45513</v>
      </c>
      <c r="D708" t="s">
        <v>152</v>
      </c>
      <c r="E708">
        <v>3.117</v>
      </c>
    </row>
    <row r="709" spans="1:5" x14ac:dyDescent="0.2">
      <c r="A709" t="s">
        <v>972</v>
      </c>
      <c r="B709" t="s">
        <v>973</v>
      </c>
      <c r="C709" s="9">
        <v>45516</v>
      </c>
      <c r="D709" t="s">
        <v>152</v>
      </c>
      <c r="E709">
        <v>3.1110000000000002</v>
      </c>
    </row>
    <row r="710" spans="1:5" x14ac:dyDescent="0.2">
      <c r="A710" t="s">
        <v>972</v>
      </c>
      <c r="B710" t="s">
        <v>973</v>
      </c>
      <c r="C710" s="9">
        <v>45517</v>
      </c>
      <c r="D710" t="s">
        <v>152</v>
      </c>
      <c r="E710">
        <v>3.0910000000000002</v>
      </c>
    </row>
    <row r="711" spans="1:5" x14ac:dyDescent="0.2">
      <c r="A711" t="s">
        <v>972</v>
      </c>
      <c r="B711" t="s">
        <v>973</v>
      </c>
      <c r="C711" s="9">
        <v>45518</v>
      </c>
      <c r="D711" t="s">
        <v>152</v>
      </c>
      <c r="E711">
        <v>3.1440000000000001</v>
      </c>
    </row>
    <row r="712" spans="1:5" x14ac:dyDescent="0.2">
      <c r="A712" t="s">
        <v>972</v>
      </c>
      <c r="B712" t="s">
        <v>973</v>
      </c>
      <c r="C712" s="9">
        <v>45519</v>
      </c>
      <c r="D712" t="s">
        <v>152</v>
      </c>
      <c r="E712">
        <v>3.149</v>
      </c>
    </row>
    <row r="713" spans="1:5" x14ac:dyDescent="0.2">
      <c r="A713" t="s">
        <v>972</v>
      </c>
      <c r="B713" t="s">
        <v>973</v>
      </c>
      <c r="C713" s="9">
        <v>45520</v>
      </c>
      <c r="D713" t="s">
        <v>152</v>
      </c>
      <c r="E713">
        <v>3.1720000000000002</v>
      </c>
    </row>
    <row r="714" spans="1:5" x14ac:dyDescent="0.2">
      <c r="A714" t="s">
        <v>972</v>
      </c>
      <c r="B714" t="s">
        <v>973</v>
      </c>
      <c r="C714" s="9">
        <v>45523</v>
      </c>
      <c r="D714" t="s">
        <v>152</v>
      </c>
      <c r="E714">
        <v>3.19</v>
      </c>
    </row>
    <row r="715" spans="1:5" x14ac:dyDescent="0.2">
      <c r="A715" t="s">
        <v>972</v>
      </c>
      <c r="B715" t="s">
        <v>973</v>
      </c>
      <c r="C715" s="9">
        <v>45524</v>
      </c>
      <c r="D715" t="s">
        <v>152</v>
      </c>
      <c r="E715">
        <v>3.2010000000000001</v>
      </c>
    </row>
    <row r="716" spans="1:5" x14ac:dyDescent="0.2">
      <c r="A716" t="s">
        <v>972</v>
      </c>
      <c r="B716" t="s">
        <v>973</v>
      </c>
      <c r="C716" s="9">
        <v>45525</v>
      </c>
      <c r="D716" t="s">
        <v>152</v>
      </c>
      <c r="E716">
        <v>3.2069999999999999</v>
      </c>
    </row>
    <row r="717" spans="1:5" x14ac:dyDescent="0.2">
      <c r="A717" t="s">
        <v>972</v>
      </c>
      <c r="B717" t="s">
        <v>973</v>
      </c>
      <c r="C717" s="9">
        <v>45526</v>
      </c>
      <c r="D717" t="s">
        <v>152</v>
      </c>
      <c r="E717">
        <v>3.2029999999999998</v>
      </c>
    </row>
    <row r="718" spans="1:5" x14ac:dyDescent="0.2">
      <c r="A718" t="s">
        <v>972</v>
      </c>
      <c r="B718" t="s">
        <v>973</v>
      </c>
      <c r="C718" s="9">
        <v>45527</v>
      </c>
      <c r="D718" t="s">
        <v>152</v>
      </c>
      <c r="E718">
        <v>3.2</v>
      </c>
    </row>
    <row r="719" spans="1:5" x14ac:dyDescent="0.2">
      <c r="A719" t="s">
        <v>972</v>
      </c>
      <c r="B719" t="s">
        <v>973</v>
      </c>
      <c r="C719" s="9">
        <v>45531</v>
      </c>
      <c r="D719" t="s">
        <v>152</v>
      </c>
      <c r="E719">
        <v>3.1869999999999998</v>
      </c>
    </row>
    <row r="720" spans="1:5" x14ac:dyDescent="0.2">
      <c r="A720" t="s">
        <v>972</v>
      </c>
      <c r="B720" t="s">
        <v>973</v>
      </c>
      <c r="C720" s="9">
        <v>45532</v>
      </c>
      <c r="D720" t="s">
        <v>152</v>
      </c>
      <c r="E720">
        <v>3.2069999999999999</v>
      </c>
    </row>
    <row r="721" spans="1:5" x14ac:dyDescent="0.2">
      <c r="A721" t="s">
        <v>972</v>
      </c>
      <c r="B721" t="s">
        <v>973</v>
      </c>
      <c r="C721" s="9">
        <v>45533</v>
      </c>
      <c r="D721" t="s">
        <v>152</v>
      </c>
      <c r="E721">
        <v>3.2210000000000001</v>
      </c>
    </row>
    <row r="722" spans="1:5" x14ac:dyDescent="0.2">
      <c r="A722" t="s">
        <v>972</v>
      </c>
      <c r="B722" t="s">
        <v>973</v>
      </c>
      <c r="C722" s="9">
        <v>45534</v>
      </c>
      <c r="D722" t="s">
        <v>152</v>
      </c>
      <c r="E722">
        <v>3.2349999999999999</v>
      </c>
    </row>
    <row r="723" spans="1:5" x14ac:dyDescent="0.2">
      <c r="A723" t="s">
        <v>972</v>
      </c>
      <c r="B723" t="s">
        <v>973</v>
      </c>
      <c r="C723" s="9">
        <v>45537</v>
      </c>
      <c r="D723" t="s">
        <v>152</v>
      </c>
      <c r="E723">
        <v>3.2210000000000001</v>
      </c>
    </row>
    <row r="724" spans="1:5" x14ac:dyDescent="0.2">
      <c r="A724" t="s">
        <v>972</v>
      </c>
      <c r="B724" t="s">
        <v>973</v>
      </c>
      <c r="C724" s="9">
        <v>45538</v>
      </c>
      <c r="D724" t="s">
        <v>152</v>
      </c>
      <c r="E724">
        <v>3.2189999999999999</v>
      </c>
    </row>
    <row r="725" spans="1:5" x14ac:dyDescent="0.2">
      <c r="A725" t="s">
        <v>972</v>
      </c>
      <c r="B725" t="s">
        <v>973</v>
      </c>
      <c r="C725" s="9">
        <v>45539</v>
      </c>
      <c r="D725" t="s">
        <v>152</v>
      </c>
      <c r="E725">
        <v>3.1629999999999998</v>
      </c>
    </row>
    <row r="726" spans="1:5" x14ac:dyDescent="0.2">
      <c r="A726" t="s">
        <v>972</v>
      </c>
      <c r="B726" t="s">
        <v>973</v>
      </c>
      <c r="C726" s="9">
        <v>45540</v>
      </c>
      <c r="D726" t="s">
        <v>152</v>
      </c>
      <c r="E726">
        <v>3.153</v>
      </c>
    </row>
    <row r="727" spans="1:5" x14ac:dyDescent="0.2">
      <c r="A727" t="s">
        <v>972</v>
      </c>
      <c r="B727" t="s">
        <v>973</v>
      </c>
      <c r="C727" s="9">
        <v>45541</v>
      </c>
      <c r="D727" t="s">
        <v>152</v>
      </c>
      <c r="E727">
        <v>3.1349999999999998</v>
      </c>
    </row>
    <row r="728" spans="1:5" x14ac:dyDescent="0.2">
      <c r="A728" t="s">
        <v>972</v>
      </c>
      <c r="B728" t="s">
        <v>973</v>
      </c>
      <c r="C728" s="9">
        <v>45544</v>
      </c>
      <c r="D728" t="s">
        <v>152</v>
      </c>
      <c r="E728">
        <v>3.13</v>
      </c>
    </row>
    <row r="729" spans="1:5" x14ac:dyDescent="0.2">
      <c r="A729" t="s">
        <v>972</v>
      </c>
      <c r="B729" t="s">
        <v>973</v>
      </c>
      <c r="C729" s="9">
        <v>45545</v>
      </c>
      <c r="D729" t="s">
        <v>152</v>
      </c>
      <c r="E729">
        <v>3.1349999999999998</v>
      </c>
    </row>
    <row r="730" spans="1:5" x14ac:dyDescent="0.2">
      <c r="A730" t="s">
        <v>972</v>
      </c>
      <c r="B730" t="s">
        <v>973</v>
      </c>
      <c r="C730" s="9">
        <v>45546</v>
      </c>
      <c r="D730" t="s">
        <v>152</v>
      </c>
      <c r="E730">
        <v>3.1360000000000001</v>
      </c>
    </row>
    <row r="731" spans="1:5" x14ac:dyDescent="0.2">
      <c r="A731" t="s">
        <v>972</v>
      </c>
      <c r="B731" t="s">
        <v>973</v>
      </c>
      <c r="C731" s="9">
        <v>45547</v>
      </c>
      <c r="D731" t="s">
        <v>152</v>
      </c>
      <c r="E731">
        <v>3.1589999999999998</v>
      </c>
    </row>
    <row r="732" spans="1:5" x14ac:dyDescent="0.2">
      <c r="A732" t="s">
        <v>972</v>
      </c>
      <c r="B732" t="s">
        <v>973</v>
      </c>
      <c r="C732" s="9">
        <v>45548</v>
      </c>
      <c r="D732" t="s">
        <v>152</v>
      </c>
      <c r="E732">
        <v>3.1720000000000002</v>
      </c>
    </row>
    <row r="733" spans="1:5" x14ac:dyDescent="0.2">
      <c r="A733" t="s">
        <v>972</v>
      </c>
      <c r="B733" t="s">
        <v>973</v>
      </c>
      <c r="C733" s="9">
        <v>45551</v>
      </c>
      <c r="D733" t="s">
        <v>152</v>
      </c>
      <c r="E733">
        <v>3.1760000000000002</v>
      </c>
    </row>
    <row r="734" spans="1:5" x14ac:dyDescent="0.2">
      <c r="A734" t="s">
        <v>972</v>
      </c>
      <c r="B734" t="s">
        <v>973</v>
      </c>
      <c r="C734" s="9">
        <v>45552</v>
      </c>
      <c r="D734" t="s">
        <v>152</v>
      </c>
      <c r="E734">
        <v>3.1880000000000002</v>
      </c>
    </row>
    <row r="735" spans="1:5" x14ac:dyDescent="0.2">
      <c r="A735" t="s">
        <v>972</v>
      </c>
      <c r="B735" t="s">
        <v>973</v>
      </c>
      <c r="C735" s="9">
        <v>45553</v>
      </c>
      <c r="D735" t="s">
        <v>152</v>
      </c>
      <c r="E735">
        <v>3.161</v>
      </c>
    </row>
    <row r="736" spans="1:5" x14ac:dyDescent="0.2">
      <c r="A736" t="s">
        <v>972</v>
      </c>
      <c r="B736" t="s">
        <v>973</v>
      </c>
      <c r="C736" s="9">
        <v>45554</v>
      </c>
      <c r="D736" t="s">
        <v>152</v>
      </c>
      <c r="E736">
        <v>3.2040000000000002</v>
      </c>
    </row>
    <row r="737" spans="1:5" x14ac:dyDescent="0.2">
      <c r="A737" t="s">
        <v>972</v>
      </c>
      <c r="B737" t="s">
        <v>973</v>
      </c>
      <c r="C737" s="9">
        <v>45555</v>
      </c>
      <c r="D737" t="s">
        <v>152</v>
      </c>
      <c r="E737">
        <v>3.173</v>
      </c>
    </row>
    <row r="738" spans="1:5" x14ac:dyDescent="0.2">
      <c r="A738" t="s">
        <v>972</v>
      </c>
      <c r="B738" t="s">
        <v>973</v>
      </c>
      <c r="C738" s="9">
        <v>45558</v>
      </c>
      <c r="D738" t="s">
        <v>152</v>
      </c>
      <c r="E738">
        <v>3.1360000000000001</v>
      </c>
    </row>
    <row r="739" spans="1:5" x14ac:dyDescent="0.2">
      <c r="A739" t="s">
        <v>972</v>
      </c>
      <c r="B739" t="s">
        <v>973</v>
      </c>
      <c r="C739" s="9">
        <v>45559</v>
      </c>
      <c r="D739" t="s">
        <v>152</v>
      </c>
      <c r="E739">
        <v>3.1539999999999999</v>
      </c>
    </row>
    <row r="740" spans="1:5" x14ac:dyDescent="0.2">
      <c r="A740" t="s">
        <v>972</v>
      </c>
      <c r="B740" t="s">
        <v>973</v>
      </c>
      <c r="C740" s="9">
        <v>45560</v>
      </c>
      <c r="D740" t="s">
        <v>152</v>
      </c>
      <c r="E740">
        <v>3.1789999999999998</v>
      </c>
    </row>
    <row r="741" spans="1:5" x14ac:dyDescent="0.2">
      <c r="A741" t="s">
        <v>972</v>
      </c>
      <c r="B741" t="s">
        <v>973</v>
      </c>
      <c r="C741" s="9">
        <v>45561</v>
      </c>
      <c r="D741" t="s">
        <v>152</v>
      </c>
      <c r="E741">
        <v>3.194</v>
      </c>
    </row>
    <row r="742" spans="1:5" x14ac:dyDescent="0.2">
      <c r="A742" t="s">
        <v>972</v>
      </c>
      <c r="B742" t="s">
        <v>973</v>
      </c>
      <c r="C742" s="9">
        <v>45562</v>
      </c>
      <c r="D742" t="s">
        <v>152</v>
      </c>
      <c r="E742">
        <v>3.2120000000000002</v>
      </c>
    </row>
    <row r="743" spans="1:5" x14ac:dyDescent="0.2">
      <c r="A743" t="s">
        <v>972</v>
      </c>
      <c r="B743" t="s">
        <v>973</v>
      </c>
      <c r="C743" s="9">
        <v>45565</v>
      </c>
      <c r="D743" t="s">
        <v>152</v>
      </c>
      <c r="E743">
        <v>3.2</v>
      </c>
    </row>
    <row r="744" spans="1:5" x14ac:dyDescent="0.2">
      <c r="A744" t="s">
        <v>972</v>
      </c>
      <c r="B744" t="s">
        <v>973</v>
      </c>
      <c r="C744" s="9">
        <v>45566</v>
      </c>
      <c r="D744" t="s">
        <v>152</v>
      </c>
      <c r="E744">
        <v>3.194</v>
      </c>
    </row>
    <row r="745" spans="1:5" x14ac:dyDescent="0.2">
      <c r="A745" t="s">
        <v>972</v>
      </c>
      <c r="B745" t="s">
        <v>973</v>
      </c>
      <c r="C745" s="9">
        <v>45567</v>
      </c>
      <c r="D745" t="s">
        <v>152</v>
      </c>
      <c r="E745">
        <v>3.161</v>
      </c>
    </row>
    <row r="746" spans="1:5" x14ac:dyDescent="0.2">
      <c r="A746" t="s">
        <v>972</v>
      </c>
      <c r="B746" t="s">
        <v>973</v>
      </c>
      <c r="C746" s="9">
        <v>45568</v>
      </c>
      <c r="D746" t="s">
        <v>152</v>
      </c>
      <c r="E746">
        <v>3.1829999999999998</v>
      </c>
    </row>
    <row r="747" spans="1:5" x14ac:dyDescent="0.2">
      <c r="A747" t="s">
        <v>972</v>
      </c>
      <c r="B747" t="s">
        <v>973</v>
      </c>
      <c r="C747" s="9">
        <v>45569</v>
      </c>
      <c r="D747" t="s">
        <v>152</v>
      </c>
      <c r="E747">
        <v>3.1560000000000001</v>
      </c>
    </row>
    <row r="748" spans="1:5" x14ac:dyDescent="0.2">
      <c r="A748" t="s">
        <v>972</v>
      </c>
      <c r="B748" t="s">
        <v>973</v>
      </c>
      <c r="C748" s="9">
        <v>45572</v>
      </c>
      <c r="D748" t="s">
        <v>152</v>
      </c>
      <c r="E748">
        <v>3.177</v>
      </c>
    </row>
    <row r="749" spans="1:5" x14ac:dyDescent="0.2">
      <c r="A749" t="s">
        <v>972</v>
      </c>
      <c r="B749" t="s">
        <v>973</v>
      </c>
      <c r="C749" s="9">
        <v>45573</v>
      </c>
      <c r="D749" t="s">
        <v>152</v>
      </c>
      <c r="E749">
        <v>3.1680000000000001</v>
      </c>
    </row>
    <row r="750" spans="1:5" x14ac:dyDescent="0.2">
      <c r="A750" t="s">
        <v>972</v>
      </c>
      <c r="B750" t="s">
        <v>973</v>
      </c>
      <c r="C750" s="9">
        <v>45574</v>
      </c>
      <c r="D750" t="s">
        <v>152</v>
      </c>
      <c r="E750">
        <v>3.177</v>
      </c>
    </row>
    <row r="751" spans="1:5" x14ac:dyDescent="0.2">
      <c r="A751" t="s">
        <v>972</v>
      </c>
      <c r="B751" t="s">
        <v>973</v>
      </c>
      <c r="C751" s="9">
        <v>45575</v>
      </c>
      <c r="D751" t="s">
        <v>152</v>
      </c>
      <c r="E751">
        <v>3.1760000000000002</v>
      </c>
    </row>
    <row r="752" spans="1:5" x14ac:dyDescent="0.2">
      <c r="A752" t="s">
        <v>972</v>
      </c>
      <c r="B752" t="s">
        <v>973</v>
      </c>
      <c r="C752" s="9">
        <v>45576</v>
      </c>
      <c r="D752" t="s">
        <v>152</v>
      </c>
      <c r="E752">
        <v>3.181</v>
      </c>
    </row>
    <row r="753" spans="1:5" x14ac:dyDescent="0.2">
      <c r="A753" t="s">
        <v>972</v>
      </c>
      <c r="B753" t="s">
        <v>973</v>
      </c>
      <c r="C753" s="9">
        <v>45579</v>
      </c>
      <c r="D753" t="s">
        <v>152</v>
      </c>
      <c r="E753">
        <v>3.1920000000000002</v>
      </c>
    </row>
    <row r="754" spans="1:5" x14ac:dyDescent="0.2">
      <c r="A754" t="s">
        <v>972</v>
      </c>
      <c r="B754" t="s">
        <v>973</v>
      </c>
      <c r="C754" s="9">
        <v>45580</v>
      </c>
      <c r="D754" t="s">
        <v>152</v>
      </c>
      <c r="E754">
        <v>3.2029999999999998</v>
      </c>
    </row>
    <row r="755" spans="1:5" x14ac:dyDescent="0.2">
      <c r="A755" t="s">
        <v>972</v>
      </c>
      <c r="B755" t="s">
        <v>973</v>
      </c>
      <c r="C755" s="9">
        <v>45581</v>
      </c>
      <c r="D755" t="s">
        <v>152</v>
      </c>
      <c r="E755">
        <v>3.165</v>
      </c>
    </row>
    <row r="756" spans="1:5" x14ac:dyDescent="0.2">
      <c r="A756" t="s">
        <v>972</v>
      </c>
      <c r="B756" t="s">
        <v>973</v>
      </c>
      <c r="C756" s="9">
        <v>45582</v>
      </c>
      <c r="D756" t="s">
        <v>152</v>
      </c>
      <c r="E756">
        <v>3.1869999999999998</v>
      </c>
    </row>
    <row r="757" spans="1:5" x14ac:dyDescent="0.2">
      <c r="A757" t="s">
        <v>972</v>
      </c>
      <c r="B757" t="s">
        <v>973</v>
      </c>
      <c r="C757" s="9">
        <v>45583</v>
      </c>
      <c r="D757" t="s">
        <v>152</v>
      </c>
      <c r="E757">
        <v>3.177</v>
      </c>
    </row>
    <row r="758" spans="1:5" x14ac:dyDescent="0.2">
      <c r="A758" t="s">
        <v>972</v>
      </c>
      <c r="B758" t="s">
        <v>973</v>
      </c>
      <c r="C758" s="9">
        <v>45586</v>
      </c>
      <c r="D758" t="s">
        <v>152</v>
      </c>
      <c r="E758">
        <v>3.1709999999999998</v>
      </c>
    </row>
    <row r="759" spans="1:5" x14ac:dyDescent="0.2">
      <c r="A759" t="s">
        <v>972</v>
      </c>
      <c r="B759" t="s">
        <v>973</v>
      </c>
      <c r="C759" s="9">
        <v>45587</v>
      </c>
      <c r="D759" t="s">
        <v>152</v>
      </c>
      <c r="E759">
        <v>3.1480000000000001</v>
      </c>
    </row>
    <row r="760" spans="1:5" x14ac:dyDescent="0.2">
      <c r="A760" t="s">
        <v>972</v>
      </c>
      <c r="B760" t="s">
        <v>973</v>
      </c>
      <c r="C760" s="9">
        <v>45588</v>
      </c>
      <c r="D760" t="s">
        <v>152</v>
      </c>
      <c r="E760">
        <v>3.1360000000000001</v>
      </c>
    </row>
    <row r="761" spans="1:5" x14ac:dyDescent="0.2">
      <c r="A761" t="s">
        <v>972</v>
      </c>
      <c r="B761" t="s">
        <v>973</v>
      </c>
      <c r="C761" s="9">
        <v>45589</v>
      </c>
      <c r="D761" t="s">
        <v>152</v>
      </c>
      <c r="E761">
        <v>3.165</v>
      </c>
    </row>
    <row r="762" spans="1:5" x14ac:dyDescent="0.2">
      <c r="A762" t="s">
        <v>972</v>
      </c>
      <c r="B762" t="s">
        <v>973</v>
      </c>
      <c r="C762" s="9">
        <v>45590</v>
      </c>
      <c r="D762" t="s">
        <v>152</v>
      </c>
      <c r="E762">
        <v>3.149</v>
      </c>
    </row>
    <row r="763" spans="1:5" x14ac:dyDescent="0.2">
      <c r="A763" t="s">
        <v>972</v>
      </c>
      <c r="B763" t="s">
        <v>973</v>
      </c>
      <c r="C763" s="9">
        <v>45593</v>
      </c>
      <c r="D763" t="s">
        <v>152</v>
      </c>
      <c r="E763">
        <v>3.1480000000000001</v>
      </c>
    </row>
    <row r="764" spans="1:5" x14ac:dyDescent="0.2">
      <c r="A764" t="s">
        <v>972</v>
      </c>
      <c r="B764" t="s">
        <v>973</v>
      </c>
      <c r="C764" s="9">
        <v>45594</v>
      </c>
      <c r="D764" t="s">
        <v>152</v>
      </c>
      <c r="E764">
        <v>3.1589999999999998</v>
      </c>
    </row>
    <row r="765" spans="1:5" x14ac:dyDescent="0.2">
      <c r="A765" t="s">
        <v>972</v>
      </c>
      <c r="B765" t="s">
        <v>973</v>
      </c>
      <c r="C765" s="9">
        <v>45595</v>
      </c>
      <c r="D765" t="s">
        <v>152</v>
      </c>
      <c r="E765">
        <v>3.1110000000000002</v>
      </c>
    </row>
    <row r="766" spans="1:5" x14ac:dyDescent="0.2">
      <c r="A766" t="s">
        <v>972</v>
      </c>
      <c r="B766" t="s">
        <v>973</v>
      </c>
      <c r="C766" s="9">
        <v>45596</v>
      </c>
      <c r="D766" t="s">
        <v>152</v>
      </c>
      <c r="E766">
        <v>3.1</v>
      </c>
    </row>
    <row r="767" spans="1:5" x14ac:dyDescent="0.2">
      <c r="A767" t="s">
        <v>972</v>
      </c>
      <c r="B767" t="s">
        <v>973</v>
      </c>
      <c r="C767" s="9">
        <v>45597</v>
      </c>
      <c r="D767" t="s">
        <v>152</v>
      </c>
      <c r="E767">
        <v>3.1349999999999998</v>
      </c>
    </row>
    <row r="768" spans="1:5" x14ac:dyDescent="0.2">
      <c r="A768" t="s">
        <v>972</v>
      </c>
      <c r="B768" t="s">
        <v>973</v>
      </c>
      <c r="C768" s="9">
        <v>45600</v>
      </c>
      <c r="D768" t="s">
        <v>152</v>
      </c>
      <c r="E768">
        <v>3.1459999999999999</v>
      </c>
    </row>
    <row r="769" spans="1:5" x14ac:dyDescent="0.2">
      <c r="A769" t="s">
        <v>972</v>
      </c>
      <c r="B769" t="s">
        <v>973</v>
      </c>
      <c r="C769" s="9">
        <v>45601</v>
      </c>
      <c r="D769" t="s">
        <v>152</v>
      </c>
      <c r="E769">
        <v>3.113</v>
      </c>
    </row>
    <row r="770" spans="1:5" x14ac:dyDescent="0.2">
      <c r="A770" t="s">
        <v>972</v>
      </c>
      <c r="B770" t="s">
        <v>973</v>
      </c>
      <c r="C770" s="9">
        <v>45602</v>
      </c>
      <c r="D770" t="s">
        <v>152</v>
      </c>
      <c r="E770">
        <v>3.1190000000000002</v>
      </c>
    </row>
    <row r="771" spans="1:5" x14ac:dyDescent="0.2">
      <c r="A771" t="s">
        <v>972</v>
      </c>
      <c r="B771" t="s">
        <v>973</v>
      </c>
      <c r="C771" s="9">
        <v>45603</v>
      </c>
      <c r="D771" t="s">
        <v>152</v>
      </c>
      <c r="E771">
        <v>3.1</v>
      </c>
    </row>
    <row r="772" spans="1:5" x14ac:dyDescent="0.2">
      <c r="A772" t="s">
        <v>972</v>
      </c>
      <c r="B772" t="s">
        <v>973</v>
      </c>
      <c r="C772" s="9">
        <v>45604</v>
      </c>
      <c r="D772" t="s">
        <v>152</v>
      </c>
      <c r="E772">
        <v>3.073</v>
      </c>
    </row>
    <row r="773" spans="1:5" x14ac:dyDescent="0.2">
      <c r="A773" t="s">
        <v>972</v>
      </c>
      <c r="B773" t="s">
        <v>973</v>
      </c>
      <c r="C773" s="9">
        <v>45607</v>
      </c>
      <c r="D773" t="s">
        <v>152</v>
      </c>
      <c r="E773">
        <v>3.089</v>
      </c>
    </row>
    <row r="774" spans="1:5" x14ac:dyDescent="0.2">
      <c r="A774" t="s">
        <v>972</v>
      </c>
      <c r="B774" t="s">
        <v>973</v>
      </c>
      <c r="C774" s="9">
        <v>45608</v>
      </c>
      <c r="D774" t="s">
        <v>152</v>
      </c>
      <c r="E774">
        <v>3.06</v>
      </c>
    </row>
    <row r="775" spans="1:5" x14ac:dyDescent="0.2">
      <c r="A775" t="s">
        <v>972</v>
      </c>
      <c r="B775" t="s">
        <v>973</v>
      </c>
      <c r="C775" s="9">
        <v>45609</v>
      </c>
      <c r="D775" t="s">
        <v>152</v>
      </c>
      <c r="E775">
        <v>3.0369999999999999</v>
      </c>
    </row>
    <row r="776" spans="1:5" x14ac:dyDescent="0.2">
      <c r="A776" t="s">
        <v>972</v>
      </c>
      <c r="B776" t="s">
        <v>973</v>
      </c>
      <c r="C776" s="9">
        <v>45610</v>
      </c>
      <c r="D776" t="s">
        <v>152</v>
      </c>
      <c r="E776">
        <v>3.0619999999999998</v>
      </c>
    </row>
    <row r="777" spans="1:5" x14ac:dyDescent="0.2">
      <c r="A777" t="s">
        <v>972</v>
      </c>
      <c r="B777" t="s">
        <v>973</v>
      </c>
      <c r="C777" s="9">
        <v>45611</v>
      </c>
      <c r="D777" t="s">
        <v>152</v>
      </c>
      <c r="E777">
        <v>3.0640000000000001</v>
      </c>
    </row>
    <row r="778" spans="1:5" x14ac:dyDescent="0.2">
      <c r="A778" t="s">
        <v>972</v>
      </c>
      <c r="B778" t="s">
        <v>973</v>
      </c>
      <c r="C778" s="9">
        <v>45614</v>
      </c>
      <c r="D778" t="s">
        <v>152</v>
      </c>
      <c r="E778">
        <v>3.05</v>
      </c>
    </row>
    <row r="779" spans="1:5" x14ac:dyDescent="0.2">
      <c r="A779" t="s">
        <v>972</v>
      </c>
      <c r="B779" t="s">
        <v>973</v>
      </c>
      <c r="C779" s="9">
        <v>45615</v>
      </c>
      <c r="D779" t="s">
        <v>152</v>
      </c>
      <c r="E779">
        <v>3.028</v>
      </c>
    </row>
    <row r="780" spans="1:5" x14ac:dyDescent="0.2">
      <c r="A780" t="s">
        <v>972</v>
      </c>
      <c r="B780" t="s">
        <v>973</v>
      </c>
      <c r="C780" s="9">
        <v>45616</v>
      </c>
      <c r="D780" t="s">
        <v>152</v>
      </c>
      <c r="E780">
        <v>3.0449999999999999</v>
      </c>
    </row>
    <row r="781" spans="1:5" x14ac:dyDescent="0.2">
      <c r="A781" t="s">
        <v>972</v>
      </c>
      <c r="B781" t="s">
        <v>973</v>
      </c>
      <c r="C781" s="9">
        <v>45617</v>
      </c>
      <c r="D781" t="s">
        <v>152</v>
      </c>
      <c r="E781">
        <v>3.0249999999999999</v>
      </c>
    </row>
    <row r="782" spans="1:5" x14ac:dyDescent="0.2">
      <c r="A782" t="s">
        <v>972</v>
      </c>
      <c r="B782" t="s">
        <v>973</v>
      </c>
      <c r="C782" s="9">
        <v>45618</v>
      </c>
      <c r="D782" t="s">
        <v>152</v>
      </c>
      <c r="E782">
        <v>3.0550000000000002</v>
      </c>
    </row>
    <row r="783" spans="1:5" x14ac:dyDescent="0.2">
      <c r="A783" t="s">
        <v>972</v>
      </c>
      <c r="B783" t="s">
        <v>973</v>
      </c>
      <c r="C783" s="9">
        <v>45621</v>
      </c>
      <c r="D783" t="s">
        <v>152</v>
      </c>
      <c r="E783">
        <v>3.0739999999999998</v>
      </c>
    </row>
    <row r="784" spans="1:5" x14ac:dyDescent="0.2">
      <c r="A784" t="s">
        <v>972</v>
      </c>
      <c r="B784" t="s">
        <v>973</v>
      </c>
      <c r="C784" s="9">
        <v>45622</v>
      </c>
      <c r="D784" t="s">
        <v>152</v>
      </c>
      <c r="E784">
        <v>3.0790000000000002</v>
      </c>
    </row>
    <row r="785" spans="1:5" x14ac:dyDescent="0.2">
      <c r="A785" t="s">
        <v>972</v>
      </c>
      <c r="B785" t="s">
        <v>973</v>
      </c>
      <c r="C785" s="9">
        <v>45623</v>
      </c>
      <c r="D785" t="s">
        <v>152</v>
      </c>
      <c r="E785">
        <v>3.0470000000000002</v>
      </c>
    </row>
    <row r="786" spans="1:5" x14ac:dyDescent="0.2">
      <c r="A786" t="s">
        <v>972</v>
      </c>
      <c r="B786" t="s">
        <v>973</v>
      </c>
      <c r="C786" s="9">
        <v>45624</v>
      </c>
      <c r="D786" t="s">
        <v>152</v>
      </c>
      <c r="E786">
        <v>3.06</v>
      </c>
    </row>
    <row r="787" spans="1:5" x14ac:dyDescent="0.2">
      <c r="A787" t="s">
        <v>972</v>
      </c>
      <c r="B787" t="s">
        <v>973</v>
      </c>
      <c r="C787" s="9">
        <v>45625</v>
      </c>
      <c r="D787" t="s">
        <v>152</v>
      </c>
      <c r="E787">
        <v>3.0670000000000002</v>
      </c>
    </row>
    <row r="788" spans="1:5" x14ac:dyDescent="0.2">
      <c r="A788" t="s">
        <v>972</v>
      </c>
      <c r="B788" t="s">
        <v>973</v>
      </c>
      <c r="C788" s="9">
        <v>45628</v>
      </c>
      <c r="D788" t="s">
        <v>152</v>
      </c>
      <c r="E788">
        <v>3.077</v>
      </c>
    </row>
    <row r="789" spans="1:5" x14ac:dyDescent="0.2">
      <c r="A789" t="s">
        <v>972</v>
      </c>
      <c r="B789" t="s">
        <v>973</v>
      </c>
      <c r="C789" s="9">
        <v>45629</v>
      </c>
      <c r="D789" t="s">
        <v>152</v>
      </c>
      <c r="E789">
        <v>3.1139999999999999</v>
      </c>
    </row>
    <row r="790" spans="1:5" x14ac:dyDescent="0.2">
      <c r="A790" t="s">
        <v>972</v>
      </c>
      <c r="B790" t="s">
        <v>973</v>
      </c>
      <c r="C790" s="9">
        <v>45630</v>
      </c>
      <c r="D790" t="s">
        <v>152</v>
      </c>
      <c r="E790">
        <v>3.113</v>
      </c>
    </row>
    <row r="791" spans="1:5" x14ac:dyDescent="0.2">
      <c r="A791" t="s">
        <v>972</v>
      </c>
      <c r="B791" t="s">
        <v>973</v>
      </c>
      <c r="C791" s="9">
        <v>45631</v>
      </c>
      <c r="D791" t="s">
        <v>152</v>
      </c>
      <c r="E791">
        <v>3.1280000000000001</v>
      </c>
    </row>
    <row r="792" spans="1:5" x14ac:dyDescent="0.2">
      <c r="A792" t="s">
        <v>972</v>
      </c>
      <c r="B792" t="s">
        <v>973</v>
      </c>
      <c r="C792" s="9">
        <v>45632</v>
      </c>
      <c r="D792" t="s">
        <v>152</v>
      </c>
      <c r="E792">
        <v>3.1440000000000001</v>
      </c>
    </row>
    <row r="793" spans="1:5" x14ac:dyDescent="0.2">
      <c r="A793" t="s">
        <v>972</v>
      </c>
      <c r="B793" t="s">
        <v>973</v>
      </c>
      <c r="C793" s="9">
        <v>45635</v>
      </c>
      <c r="D793" t="s">
        <v>152</v>
      </c>
      <c r="E793">
        <v>3.1389999999999998</v>
      </c>
    </row>
    <row r="794" spans="1:5" x14ac:dyDescent="0.2">
      <c r="A794" t="s">
        <v>972</v>
      </c>
      <c r="B794" t="s">
        <v>973</v>
      </c>
      <c r="C794" s="9">
        <v>45636</v>
      </c>
      <c r="D794" t="s">
        <v>152</v>
      </c>
      <c r="E794">
        <v>3.1349999999999998</v>
      </c>
    </row>
    <row r="795" spans="1:5" x14ac:dyDescent="0.2">
      <c r="A795" t="s">
        <v>972</v>
      </c>
      <c r="B795" t="s">
        <v>973</v>
      </c>
      <c r="C795" s="9">
        <v>45637</v>
      </c>
      <c r="D795" t="s">
        <v>152</v>
      </c>
      <c r="E795">
        <v>3.1179999999999999</v>
      </c>
    </row>
    <row r="796" spans="1:5" x14ac:dyDescent="0.2">
      <c r="A796" t="s">
        <v>972</v>
      </c>
      <c r="B796" t="s">
        <v>973</v>
      </c>
      <c r="C796" s="9">
        <v>45638</v>
      </c>
      <c r="D796" t="s">
        <v>152</v>
      </c>
      <c r="E796">
        <v>3.1120000000000001</v>
      </c>
    </row>
    <row r="797" spans="1:5" x14ac:dyDescent="0.2">
      <c r="A797" t="s">
        <v>972</v>
      </c>
      <c r="B797" t="s">
        <v>973</v>
      </c>
      <c r="C797" s="9">
        <v>45639</v>
      </c>
      <c r="D797" t="s">
        <v>152</v>
      </c>
      <c r="E797">
        <v>3.1309999999999998</v>
      </c>
    </row>
    <row r="798" spans="1:5" x14ac:dyDescent="0.2">
      <c r="A798" t="s">
        <v>972</v>
      </c>
      <c r="B798" t="s">
        <v>973</v>
      </c>
      <c r="C798" s="9">
        <v>45642</v>
      </c>
      <c r="D798" t="s">
        <v>152</v>
      </c>
      <c r="E798">
        <v>3.1080000000000001</v>
      </c>
    </row>
    <row r="799" spans="1:5" x14ac:dyDescent="0.2">
      <c r="A799" t="s">
        <v>972</v>
      </c>
      <c r="B799" t="s">
        <v>973</v>
      </c>
      <c r="C799" s="9">
        <v>45643</v>
      </c>
      <c r="D799" t="s">
        <v>152</v>
      </c>
      <c r="E799">
        <v>3.1</v>
      </c>
    </row>
    <row r="800" spans="1:5" x14ac:dyDescent="0.2">
      <c r="A800" t="s">
        <v>972</v>
      </c>
      <c r="B800" t="s">
        <v>973</v>
      </c>
      <c r="C800" s="9">
        <v>45644</v>
      </c>
      <c r="D800" t="s">
        <v>152</v>
      </c>
      <c r="E800">
        <v>3.1030000000000002</v>
      </c>
    </row>
    <row r="801" spans="1:5" x14ac:dyDescent="0.2">
      <c r="A801" t="s">
        <v>972</v>
      </c>
      <c r="B801" t="s">
        <v>973</v>
      </c>
      <c r="C801" s="9">
        <v>45645</v>
      </c>
      <c r="D801" t="s">
        <v>152</v>
      </c>
      <c r="E801">
        <v>3.0409999999999999</v>
      </c>
    </row>
    <row r="802" spans="1:5" x14ac:dyDescent="0.2">
      <c r="A802" t="s">
        <v>972</v>
      </c>
      <c r="B802" t="s">
        <v>973</v>
      </c>
      <c r="C802" s="9">
        <v>45646</v>
      </c>
      <c r="D802" t="s">
        <v>152</v>
      </c>
      <c r="E802">
        <v>3.01</v>
      </c>
    </row>
    <row r="803" spans="1:5" x14ac:dyDescent="0.2">
      <c r="A803" t="s">
        <v>972</v>
      </c>
      <c r="B803" t="s">
        <v>973</v>
      </c>
      <c r="C803" s="9">
        <v>45649</v>
      </c>
      <c r="D803" t="s">
        <v>152</v>
      </c>
      <c r="E803">
        <v>3.0419999999999998</v>
      </c>
    </row>
    <row r="804" spans="1:5" x14ac:dyDescent="0.2">
      <c r="A804" t="s">
        <v>972</v>
      </c>
      <c r="B804" t="s">
        <v>973</v>
      </c>
      <c r="C804" s="9">
        <v>45650</v>
      </c>
      <c r="D804" t="s">
        <v>152</v>
      </c>
      <c r="E804">
        <v>3.0419999999999998</v>
      </c>
    </row>
    <row r="805" spans="1:5" x14ac:dyDescent="0.2">
      <c r="A805" t="s">
        <v>972</v>
      </c>
      <c r="B805" t="s">
        <v>973</v>
      </c>
      <c r="C805" s="9">
        <v>45653</v>
      </c>
      <c r="D805" t="s">
        <v>152</v>
      </c>
      <c r="E805">
        <v>3.0659999999999998</v>
      </c>
    </row>
    <row r="806" spans="1:5" x14ac:dyDescent="0.2">
      <c r="A806" t="s">
        <v>972</v>
      </c>
      <c r="B806" t="s">
        <v>973</v>
      </c>
      <c r="C806" s="9">
        <v>45656</v>
      </c>
      <c r="D806" t="s">
        <v>152</v>
      </c>
      <c r="E806">
        <v>3.0630000000000002</v>
      </c>
    </row>
    <row r="807" spans="1:5" x14ac:dyDescent="0.2">
      <c r="A807" t="s">
        <v>972</v>
      </c>
      <c r="B807" t="s">
        <v>973</v>
      </c>
      <c r="C807" s="9">
        <v>45657</v>
      </c>
      <c r="D807" t="s">
        <v>152</v>
      </c>
      <c r="E807">
        <v>3.0619999999999998</v>
      </c>
    </row>
    <row r="808" spans="1:5" x14ac:dyDescent="0.2">
      <c r="A808" t="s">
        <v>972</v>
      </c>
      <c r="B808" t="s">
        <v>973</v>
      </c>
      <c r="C808" s="9">
        <v>45659</v>
      </c>
      <c r="D808" t="s">
        <v>152</v>
      </c>
      <c r="E808">
        <v>3.0579999999999998</v>
      </c>
    </row>
    <row r="809" spans="1:5" x14ac:dyDescent="0.2">
      <c r="A809" t="s">
        <v>972</v>
      </c>
      <c r="B809" t="s">
        <v>973</v>
      </c>
      <c r="C809" s="9">
        <v>45660</v>
      </c>
      <c r="D809" t="s">
        <v>152</v>
      </c>
      <c r="E809">
        <v>3.0750000000000002</v>
      </c>
    </row>
    <row r="810" spans="1:5" x14ac:dyDescent="0.2">
      <c r="A810" t="s">
        <v>972</v>
      </c>
      <c r="B810" t="s">
        <v>973</v>
      </c>
      <c r="C810" s="9">
        <v>45663</v>
      </c>
      <c r="D810" t="s">
        <v>152</v>
      </c>
      <c r="E810">
        <v>3.1030000000000002</v>
      </c>
    </row>
    <row r="811" spans="1:5" x14ac:dyDescent="0.2">
      <c r="A811" t="s">
        <v>972</v>
      </c>
      <c r="B811" t="s">
        <v>973</v>
      </c>
      <c r="C811" s="9">
        <v>45664</v>
      </c>
      <c r="D811" t="s">
        <v>152</v>
      </c>
      <c r="E811">
        <v>3.1139999999999999</v>
      </c>
    </row>
    <row r="812" spans="1:5" x14ac:dyDescent="0.2">
      <c r="A812" t="s">
        <v>972</v>
      </c>
      <c r="B812" t="s">
        <v>973</v>
      </c>
      <c r="C812" s="9">
        <v>45665</v>
      </c>
      <c r="D812" t="s">
        <v>152</v>
      </c>
      <c r="E812">
        <v>3.1240000000000001</v>
      </c>
    </row>
    <row r="813" spans="1:5" x14ac:dyDescent="0.2">
      <c r="A813" t="s">
        <v>972</v>
      </c>
      <c r="B813" t="s">
        <v>973</v>
      </c>
      <c r="C813" s="9">
        <v>45666</v>
      </c>
      <c r="D813" t="s">
        <v>152</v>
      </c>
      <c r="E813">
        <v>3.1509999999999998</v>
      </c>
    </row>
    <row r="814" spans="1:5" x14ac:dyDescent="0.2">
      <c r="A814" t="s">
        <v>972</v>
      </c>
      <c r="B814" t="s">
        <v>973</v>
      </c>
      <c r="C814" s="9">
        <v>45667</v>
      </c>
      <c r="D814" t="s">
        <v>152</v>
      </c>
      <c r="E814">
        <v>3.1549999999999998</v>
      </c>
    </row>
    <row r="815" spans="1:5" x14ac:dyDescent="0.2">
      <c r="A815" t="s">
        <v>972</v>
      </c>
      <c r="B815" t="s">
        <v>973</v>
      </c>
      <c r="C815" s="9">
        <v>45670</v>
      </c>
      <c r="D815" t="s">
        <v>152</v>
      </c>
      <c r="E815">
        <v>3.125</v>
      </c>
    </row>
    <row r="816" spans="1:5" x14ac:dyDescent="0.2">
      <c r="A816" t="s">
        <v>972</v>
      </c>
      <c r="B816" t="s">
        <v>973</v>
      </c>
      <c r="C816" s="9">
        <v>45671</v>
      </c>
      <c r="D816" t="s">
        <v>152</v>
      </c>
      <c r="E816">
        <v>3.153</v>
      </c>
    </row>
    <row r="817" spans="1:5" x14ac:dyDescent="0.2">
      <c r="A817" t="s">
        <v>972</v>
      </c>
      <c r="B817" t="s">
        <v>973</v>
      </c>
      <c r="C817" s="9">
        <v>45672</v>
      </c>
      <c r="D817" t="s">
        <v>152</v>
      </c>
      <c r="E817">
        <v>3.1579999999999999</v>
      </c>
    </row>
    <row r="818" spans="1:5" x14ac:dyDescent="0.2">
      <c r="A818" t="s">
        <v>972</v>
      </c>
      <c r="B818" t="s">
        <v>973</v>
      </c>
      <c r="C818" s="9">
        <v>45673</v>
      </c>
      <c r="D818" t="s">
        <v>152</v>
      </c>
      <c r="E818">
        <v>3.2029999999999998</v>
      </c>
    </row>
    <row r="819" spans="1:5" x14ac:dyDescent="0.2">
      <c r="A819" t="s">
        <v>972</v>
      </c>
      <c r="B819" t="s">
        <v>973</v>
      </c>
      <c r="C819" s="9">
        <v>45674</v>
      </c>
      <c r="D819" t="s">
        <v>152</v>
      </c>
      <c r="E819">
        <v>3.24</v>
      </c>
    </row>
    <row r="820" spans="1:5" x14ac:dyDescent="0.2">
      <c r="A820" t="s">
        <v>972</v>
      </c>
      <c r="B820" t="s">
        <v>973</v>
      </c>
      <c r="C820" s="9">
        <v>45677</v>
      </c>
      <c r="D820" t="s">
        <v>152</v>
      </c>
      <c r="E820">
        <v>3.2389999999999999</v>
      </c>
    </row>
    <row r="821" spans="1:5" x14ac:dyDescent="0.2">
      <c r="A821" t="s">
        <v>972</v>
      </c>
      <c r="B821" t="s">
        <v>973</v>
      </c>
      <c r="C821" s="9">
        <v>45678</v>
      </c>
      <c r="D821" t="s">
        <v>152</v>
      </c>
      <c r="E821">
        <v>3.2469999999999999</v>
      </c>
    </row>
    <row r="822" spans="1:5" x14ac:dyDescent="0.2">
      <c r="A822" t="s">
        <v>972</v>
      </c>
      <c r="B822" t="s">
        <v>973</v>
      </c>
      <c r="C822" s="9">
        <v>45679</v>
      </c>
      <c r="D822" t="s">
        <v>152</v>
      </c>
      <c r="E822">
        <v>3.2770000000000001</v>
      </c>
    </row>
    <row r="823" spans="1:5" x14ac:dyDescent="0.2">
      <c r="A823" t="s">
        <v>972</v>
      </c>
      <c r="B823" t="s">
        <v>973</v>
      </c>
      <c r="C823" s="9">
        <v>45680</v>
      </c>
      <c r="D823" t="s">
        <v>152</v>
      </c>
      <c r="E823">
        <v>3.27</v>
      </c>
    </row>
    <row r="824" spans="1:5" x14ac:dyDescent="0.2">
      <c r="A824" t="s">
        <v>972</v>
      </c>
      <c r="B824" t="s">
        <v>973</v>
      </c>
      <c r="C824" s="9">
        <v>45681</v>
      </c>
      <c r="D824" t="s">
        <v>152</v>
      </c>
      <c r="E824">
        <v>3.2989999999999999</v>
      </c>
    </row>
    <row r="825" spans="1:5" x14ac:dyDescent="0.2">
      <c r="A825" t="s">
        <v>972</v>
      </c>
      <c r="B825" t="s">
        <v>973</v>
      </c>
      <c r="C825" s="9">
        <v>45684</v>
      </c>
      <c r="D825" t="s">
        <v>152</v>
      </c>
      <c r="E825">
        <v>3.2469999999999999</v>
      </c>
    </row>
    <row r="826" spans="1:5" x14ac:dyDescent="0.2">
      <c r="A826" t="s">
        <v>972</v>
      </c>
      <c r="B826" t="s">
        <v>973</v>
      </c>
      <c r="C826" s="9">
        <v>45685</v>
      </c>
      <c r="D826" t="s">
        <v>152</v>
      </c>
      <c r="E826">
        <v>3.274</v>
      </c>
    </row>
    <row r="827" spans="1:5" x14ac:dyDescent="0.2">
      <c r="A827" t="s">
        <v>972</v>
      </c>
      <c r="B827" t="s">
        <v>973</v>
      </c>
      <c r="C827" s="9">
        <v>45686</v>
      </c>
      <c r="D827" t="s">
        <v>152</v>
      </c>
      <c r="E827">
        <v>3.2890000000000001</v>
      </c>
    </row>
    <row r="828" spans="1:5" x14ac:dyDescent="0.2">
      <c r="A828" t="s">
        <v>972</v>
      </c>
      <c r="B828" t="s">
        <v>973</v>
      </c>
      <c r="C828" s="9">
        <v>45687</v>
      </c>
      <c r="D828" t="s">
        <v>152</v>
      </c>
      <c r="E828">
        <v>3.2989999999999999</v>
      </c>
    </row>
    <row r="829" spans="1:5" x14ac:dyDescent="0.2">
      <c r="A829" t="s">
        <v>972</v>
      </c>
      <c r="B829" t="s">
        <v>973</v>
      </c>
      <c r="C829" s="9">
        <v>45688</v>
      </c>
      <c r="D829" t="s">
        <v>152</v>
      </c>
      <c r="E829">
        <v>3.3130000000000002</v>
      </c>
    </row>
    <row r="830" spans="1:5" x14ac:dyDescent="0.2">
      <c r="A830" t="s">
        <v>972</v>
      </c>
      <c r="B830" t="s">
        <v>973</v>
      </c>
      <c r="C830" s="9">
        <v>45691</v>
      </c>
      <c r="D830" t="s">
        <v>152</v>
      </c>
      <c r="E830">
        <v>3.2349999999999999</v>
      </c>
    </row>
    <row r="831" spans="1:5" x14ac:dyDescent="0.2">
      <c r="A831" t="s">
        <v>972</v>
      </c>
      <c r="B831" t="s">
        <v>973</v>
      </c>
      <c r="C831" s="9">
        <v>45692</v>
      </c>
      <c r="D831" t="s">
        <v>152</v>
      </c>
      <c r="E831">
        <v>3.2589999999999999</v>
      </c>
    </row>
    <row r="832" spans="1:5" x14ac:dyDescent="0.2">
      <c r="A832" t="s">
        <v>972</v>
      </c>
      <c r="B832" t="s">
        <v>973</v>
      </c>
      <c r="C832" s="9">
        <v>45693</v>
      </c>
      <c r="D832" t="s">
        <v>152</v>
      </c>
      <c r="E832">
        <v>3.2639999999999998</v>
      </c>
    </row>
    <row r="833" spans="1:5" x14ac:dyDescent="0.2">
      <c r="A833" t="s">
        <v>972</v>
      </c>
      <c r="B833" t="s">
        <v>973</v>
      </c>
      <c r="C833" s="9">
        <v>45694</v>
      </c>
      <c r="D833" t="s">
        <v>152</v>
      </c>
      <c r="E833">
        <v>3.306</v>
      </c>
    </row>
    <row r="834" spans="1:5" x14ac:dyDescent="0.2">
      <c r="A834" t="s">
        <v>972</v>
      </c>
      <c r="B834" t="s">
        <v>973</v>
      </c>
      <c r="C834" s="9">
        <v>45695</v>
      </c>
      <c r="D834" t="s">
        <v>152</v>
      </c>
      <c r="E834">
        <v>3.3239999999999998</v>
      </c>
    </row>
    <row r="835" spans="1:5" x14ac:dyDescent="0.2">
      <c r="A835" t="s">
        <v>972</v>
      </c>
      <c r="B835" t="s">
        <v>973</v>
      </c>
      <c r="C835" s="9">
        <v>45698</v>
      </c>
      <c r="D835" t="s">
        <v>152</v>
      </c>
      <c r="E835">
        <v>3.3130000000000002</v>
      </c>
    </row>
    <row r="836" spans="1:5" x14ac:dyDescent="0.2">
      <c r="A836" t="s">
        <v>972</v>
      </c>
      <c r="B836" t="s">
        <v>973</v>
      </c>
      <c r="C836" s="9">
        <v>45699</v>
      </c>
      <c r="D836" t="s">
        <v>152</v>
      </c>
      <c r="E836">
        <v>3.3359999999999999</v>
      </c>
    </row>
    <row r="837" spans="1:5" x14ac:dyDescent="0.2">
      <c r="A837" t="s">
        <v>972</v>
      </c>
      <c r="B837" t="s">
        <v>973</v>
      </c>
      <c r="C837" s="9">
        <v>45700</v>
      </c>
      <c r="D837" t="s">
        <v>152</v>
      </c>
      <c r="E837">
        <v>3.335</v>
      </c>
    </row>
    <row r="838" spans="1:5" x14ac:dyDescent="0.2">
      <c r="A838" t="s">
        <v>972</v>
      </c>
      <c r="B838" t="s">
        <v>973</v>
      </c>
      <c r="C838" s="9">
        <v>45701</v>
      </c>
      <c r="D838" t="s">
        <v>152</v>
      </c>
      <c r="E838">
        <v>3.3839999999999999</v>
      </c>
    </row>
    <row r="839" spans="1:5" x14ac:dyDescent="0.2">
      <c r="A839" t="s">
        <v>972</v>
      </c>
      <c r="B839" t="s">
        <v>973</v>
      </c>
      <c r="C839" s="9">
        <v>45702</v>
      </c>
      <c r="D839" t="s">
        <v>152</v>
      </c>
      <c r="E839">
        <v>3.3969999999999998</v>
      </c>
    </row>
    <row r="840" spans="1:5" x14ac:dyDescent="0.2">
      <c r="A840" t="s">
        <v>972</v>
      </c>
      <c r="B840" t="s">
        <v>973</v>
      </c>
      <c r="C840" s="9">
        <v>45705</v>
      </c>
      <c r="D840" t="s">
        <v>152</v>
      </c>
      <c r="E840">
        <v>3.3889999999999998</v>
      </c>
    </row>
    <row r="841" spans="1:5" x14ac:dyDescent="0.2">
      <c r="A841" t="s">
        <v>972</v>
      </c>
      <c r="B841" t="s">
        <v>973</v>
      </c>
      <c r="C841" s="9">
        <v>45706</v>
      </c>
      <c r="D841" t="s">
        <v>152</v>
      </c>
      <c r="E841">
        <v>3.3940000000000001</v>
      </c>
    </row>
    <row r="842" spans="1:5" x14ac:dyDescent="0.2">
      <c r="A842" t="s">
        <v>972</v>
      </c>
      <c r="B842" t="s">
        <v>973</v>
      </c>
      <c r="C842" s="9">
        <v>45707</v>
      </c>
      <c r="D842" t="s">
        <v>152</v>
      </c>
      <c r="E842">
        <v>3.3780000000000001</v>
      </c>
    </row>
    <row r="843" spans="1:5" x14ac:dyDescent="0.2">
      <c r="A843" t="s">
        <v>972</v>
      </c>
      <c r="B843" t="s">
        <v>973</v>
      </c>
      <c r="C843" s="9">
        <v>45708</v>
      </c>
      <c r="D843" t="s">
        <v>152</v>
      </c>
      <c r="E843">
        <v>3.3660000000000001</v>
      </c>
    </row>
    <row r="844" spans="1:5" x14ac:dyDescent="0.2">
      <c r="A844" t="s">
        <v>972</v>
      </c>
      <c r="B844" t="s">
        <v>973</v>
      </c>
      <c r="C844" s="9">
        <v>45709</v>
      </c>
      <c r="D844" t="s">
        <v>152</v>
      </c>
      <c r="E844">
        <v>3.375</v>
      </c>
    </row>
    <row r="845" spans="1:5" x14ac:dyDescent="0.2">
      <c r="A845" t="s">
        <v>972</v>
      </c>
      <c r="B845" t="s">
        <v>973</v>
      </c>
      <c r="C845" s="9">
        <v>45712</v>
      </c>
      <c r="D845" t="s">
        <v>152</v>
      </c>
      <c r="E845">
        <v>3.3879999999999999</v>
      </c>
    </row>
    <row r="846" spans="1:5" x14ac:dyDescent="0.2">
      <c r="A846" t="s">
        <v>972</v>
      </c>
      <c r="B846" t="s">
        <v>973</v>
      </c>
      <c r="C846" s="9">
        <v>45713</v>
      </c>
      <c r="D846" t="s">
        <v>152</v>
      </c>
      <c r="E846">
        <v>3.3889999999999998</v>
      </c>
    </row>
    <row r="847" spans="1:5" x14ac:dyDescent="0.2">
      <c r="A847" t="s">
        <v>972</v>
      </c>
      <c r="B847" t="s">
        <v>973</v>
      </c>
      <c r="C847" s="9">
        <v>45714</v>
      </c>
      <c r="D847" t="s">
        <v>152</v>
      </c>
      <c r="E847">
        <v>3.415</v>
      </c>
    </row>
    <row r="848" spans="1:5" x14ac:dyDescent="0.2">
      <c r="A848" t="s">
        <v>972</v>
      </c>
      <c r="B848" t="s">
        <v>973</v>
      </c>
      <c r="C848" s="9">
        <v>45715</v>
      </c>
      <c r="D848" t="s">
        <v>152</v>
      </c>
      <c r="E848">
        <v>3.3959999999999999</v>
      </c>
    </row>
    <row r="849" spans="1:5" x14ac:dyDescent="0.2">
      <c r="A849" t="s">
        <v>972</v>
      </c>
      <c r="B849" t="s">
        <v>973</v>
      </c>
      <c r="C849" s="9">
        <v>45716</v>
      </c>
      <c r="D849" t="s">
        <v>152</v>
      </c>
      <c r="E849">
        <v>3.3959999999999999</v>
      </c>
    </row>
    <row r="850" spans="1:5" x14ac:dyDescent="0.2">
      <c r="A850" t="s">
        <v>972</v>
      </c>
      <c r="B850" t="s">
        <v>973</v>
      </c>
      <c r="C850" s="9">
        <v>45719</v>
      </c>
      <c r="D850" t="s">
        <v>152</v>
      </c>
      <c r="E850">
        <v>3.407</v>
      </c>
    </row>
    <row r="851" spans="1:5" x14ac:dyDescent="0.2">
      <c r="A851" t="s">
        <v>972</v>
      </c>
      <c r="B851" t="s">
        <v>973</v>
      </c>
      <c r="C851" s="9">
        <v>45720</v>
      </c>
      <c r="D851" t="s">
        <v>152</v>
      </c>
      <c r="E851">
        <v>3.3759999999999999</v>
      </c>
    </row>
    <row r="852" spans="1:5" x14ac:dyDescent="0.2">
      <c r="A852" t="s">
        <v>972</v>
      </c>
      <c r="B852" t="s">
        <v>973</v>
      </c>
      <c r="C852" s="9">
        <v>45721</v>
      </c>
      <c r="D852" t="s">
        <v>152</v>
      </c>
      <c r="E852">
        <v>3.4289999999999998</v>
      </c>
    </row>
    <row r="853" spans="1:5" x14ac:dyDescent="0.2">
      <c r="A853" t="s">
        <v>972</v>
      </c>
      <c r="B853" t="s">
        <v>973</v>
      </c>
      <c r="C853" s="9">
        <v>45722</v>
      </c>
      <c r="D853" t="s">
        <v>152</v>
      </c>
      <c r="E853">
        <v>3.4319999999999999</v>
      </c>
    </row>
    <row r="854" spans="1:5" x14ac:dyDescent="0.2">
      <c r="A854" t="s">
        <v>972</v>
      </c>
      <c r="B854" t="s">
        <v>973</v>
      </c>
      <c r="C854" s="9">
        <v>45723</v>
      </c>
      <c r="D854" t="s">
        <v>152</v>
      </c>
      <c r="E854">
        <v>3.4390000000000001</v>
      </c>
    </row>
    <row r="855" spans="1:5" x14ac:dyDescent="0.2">
      <c r="A855" t="s">
        <v>972</v>
      </c>
      <c r="B855" t="s">
        <v>973</v>
      </c>
      <c r="C855" s="9">
        <v>45726</v>
      </c>
      <c r="D855" t="s">
        <v>152</v>
      </c>
      <c r="E855">
        <v>3.415</v>
      </c>
    </row>
    <row r="856" spans="1:5" x14ac:dyDescent="0.2">
      <c r="A856" t="s">
        <v>972</v>
      </c>
      <c r="B856" t="s">
        <v>973</v>
      </c>
      <c r="C856" s="9">
        <v>45727</v>
      </c>
      <c r="D856" t="s">
        <v>152</v>
      </c>
      <c r="E856">
        <v>3.3969999999999998</v>
      </c>
    </row>
    <row r="857" spans="1:5" x14ac:dyDescent="0.2">
      <c r="A857" t="s">
        <v>972</v>
      </c>
      <c r="B857" t="s">
        <v>973</v>
      </c>
      <c r="C857" s="9">
        <v>45728</v>
      </c>
      <c r="D857" t="s">
        <v>152</v>
      </c>
      <c r="E857">
        <v>3.3839999999999999</v>
      </c>
    </row>
    <row r="858" spans="1:5" x14ac:dyDescent="0.2">
      <c r="A858" t="s">
        <v>972</v>
      </c>
      <c r="B858" t="s">
        <v>973</v>
      </c>
      <c r="C858" s="9">
        <v>45729</v>
      </c>
      <c r="D858" t="s">
        <v>152</v>
      </c>
      <c r="E858">
        <v>3.351</v>
      </c>
    </row>
    <row r="859" spans="1:5" x14ac:dyDescent="0.2">
      <c r="A859" t="s">
        <v>972</v>
      </c>
      <c r="B859" t="s">
        <v>973</v>
      </c>
      <c r="C859" s="9">
        <v>45730</v>
      </c>
      <c r="D859" t="s">
        <v>152</v>
      </c>
      <c r="E859">
        <v>3.3919999999999999</v>
      </c>
    </row>
    <row r="860" spans="1:5" x14ac:dyDescent="0.2">
      <c r="A860" t="s">
        <v>972</v>
      </c>
      <c r="B860" t="s">
        <v>973</v>
      </c>
      <c r="C860" s="9">
        <v>45733</v>
      </c>
      <c r="D860" t="s">
        <v>152</v>
      </c>
      <c r="E860">
        <v>3.4060000000000001</v>
      </c>
    </row>
    <row r="861" spans="1:5" x14ac:dyDescent="0.2">
      <c r="A861" t="s">
        <v>972</v>
      </c>
      <c r="B861" t="s">
        <v>973</v>
      </c>
      <c r="C861" s="9">
        <v>45734</v>
      </c>
      <c r="D861" t="s">
        <v>152</v>
      </c>
      <c r="E861">
        <v>3.456</v>
      </c>
    </row>
    <row r="862" spans="1:5" x14ac:dyDescent="0.2">
      <c r="A862" t="s">
        <v>972</v>
      </c>
      <c r="B862" t="s">
        <v>973</v>
      </c>
      <c r="C862" s="9">
        <v>45735</v>
      </c>
      <c r="D862" t="s">
        <v>152</v>
      </c>
      <c r="E862">
        <v>3.4449999999999998</v>
      </c>
    </row>
    <row r="863" spans="1:5" x14ac:dyDescent="0.2">
      <c r="A863" t="s">
        <v>972</v>
      </c>
      <c r="B863" t="s">
        <v>973</v>
      </c>
      <c r="C863" s="9">
        <v>45736</v>
      </c>
      <c r="D863" t="s">
        <v>152</v>
      </c>
      <c r="E863">
        <v>3.4060000000000001</v>
      </c>
    </row>
    <row r="864" spans="1:5" x14ac:dyDescent="0.2">
      <c r="A864" t="s">
        <v>972</v>
      </c>
      <c r="B864" t="s">
        <v>973</v>
      </c>
      <c r="C864" s="9">
        <v>45737</v>
      </c>
      <c r="D864" t="s">
        <v>152</v>
      </c>
      <c r="E864">
        <v>3.4</v>
      </c>
    </row>
    <row r="865" spans="1:5" x14ac:dyDescent="0.2">
      <c r="A865" t="s">
        <v>972</v>
      </c>
      <c r="B865" t="s">
        <v>973</v>
      </c>
      <c r="C865" s="9">
        <v>45740</v>
      </c>
      <c r="D865" t="s">
        <v>152</v>
      </c>
      <c r="E865">
        <v>3.3929999999999998</v>
      </c>
    </row>
    <row r="866" spans="1:5" x14ac:dyDescent="0.2">
      <c r="A866" t="s">
        <v>972</v>
      </c>
      <c r="B866" t="s">
        <v>973</v>
      </c>
      <c r="C866" s="9">
        <v>45741</v>
      </c>
      <c r="D866" t="s">
        <v>152</v>
      </c>
      <c r="E866">
        <v>3.4209999999999998</v>
      </c>
    </row>
    <row r="867" spans="1:5" x14ac:dyDescent="0.2">
      <c r="A867" t="s">
        <v>972</v>
      </c>
      <c r="B867" t="s">
        <v>973</v>
      </c>
      <c r="C867" s="9">
        <v>45742</v>
      </c>
      <c r="D867" t="s">
        <v>152</v>
      </c>
      <c r="E867">
        <v>3.3940000000000001</v>
      </c>
    </row>
    <row r="868" spans="1:5" x14ac:dyDescent="0.2">
      <c r="A868" t="s">
        <v>972</v>
      </c>
      <c r="B868" t="s">
        <v>973</v>
      </c>
      <c r="C868" s="9">
        <v>45743</v>
      </c>
      <c r="D868" t="s">
        <v>152</v>
      </c>
      <c r="E868">
        <v>3.3490000000000002</v>
      </c>
    </row>
    <row r="869" spans="1:5" x14ac:dyDescent="0.2">
      <c r="A869" t="s">
        <v>972</v>
      </c>
      <c r="B869" t="s">
        <v>973</v>
      </c>
      <c r="C869" s="9">
        <v>45744</v>
      </c>
      <c r="D869" t="s">
        <v>152</v>
      </c>
      <c r="E869">
        <v>3.3450000000000002</v>
      </c>
    </row>
    <row r="870" spans="1:5" x14ac:dyDescent="0.2">
      <c r="A870" t="s">
        <v>972</v>
      </c>
      <c r="B870" t="s">
        <v>973</v>
      </c>
      <c r="C870" s="9">
        <v>45747</v>
      </c>
      <c r="D870" t="s">
        <v>152</v>
      </c>
      <c r="E870">
        <v>3.2770000000000001</v>
      </c>
    </row>
    <row r="871" spans="1:5" x14ac:dyDescent="0.2">
      <c r="A871" t="s">
        <v>972</v>
      </c>
      <c r="B871" t="s">
        <v>973</v>
      </c>
      <c r="C871" s="9">
        <v>45748</v>
      </c>
      <c r="D871" t="s">
        <v>152</v>
      </c>
      <c r="E871">
        <v>3.32</v>
      </c>
    </row>
    <row r="872" spans="1:5" x14ac:dyDescent="0.2">
      <c r="A872" t="s">
        <v>972</v>
      </c>
      <c r="B872" t="s">
        <v>973</v>
      </c>
      <c r="C872" s="9">
        <v>45749</v>
      </c>
      <c r="D872" t="s">
        <v>152</v>
      </c>
      <c r="E872">
        <v>3.29</v>
      </c>
    </row>
    <row r="873" spans="1:5" x14ac:dyDescent="0.2">
      <c r="A873" t="s">
        <v>972</v>
      </c>
      <c r="B873" t="s">
        <v>973</v>
      </c>
      <c r="C873" s="9">
        <v>45750</v>
      </c>
      <c r="D873" t="s">
        <v>152</v>
      </c>
      <c r="E873">
        <v>3.2509999999999999</v>
      </c>
    </row>
    <row r="874" spans="1:5" x14ac:dyDescent="0.2">
      <c r="A874" t="s">
        <v>972</v>
      </c>
      <c r="B874" t="s">
        <v>973</v>
      </c>
      <c r="C874" s="9">
        <v>45751</v>
      </c>
      <c r="D874" t="s">
        <v>152</v>
      </c>
      <c r="E874">
        <v>3.0979999999999999</v>
      </c>
    </row>
    <row r="875" spans="1:5" x14ac:dyDescent="0.2">
      <c r="A875" t="s">
        <v>972</v>
      </c>
      <c r="B875" t="s">
        <v>973</v>
      </c>
      <c r="C875" s="9">
        <v>45754</v>
      </c>
      <c r="D875" t="s">
        <v>152</v>
      </c>
      <c r="E875">
        <v>2.9940000000000002</v>
      </c>
    </row>
    <row r="876" spans="1:5" x14ac:dyDescent="0.2">
      <c r="A876" t="s">
        <v>972</v>
      </c>
      <c r="B876" t="s">
        <v>973</v>
      </c>
      <c r="C876" s="9">
        <v>45755</v>
      </c>
      <c r="D876" t="s">
        <v>152</v>
      </c>
      <c r="E876">
        <v>3.0449999999999999</v>
      </c>
    </row>
    <row r="877" spans="1:5" x14ac:dyDescent="0.2">
      <c r="A877" t="s">
        <v>972</v>
      </c>
      <c r="B877" t="s">
        <v>973</v>
      </c>
      <c r="C877" s="9">
        <v>45756</v>
      </c>
      <c r="D877" t="s">
        <v>152</v>
      </c>
      <c r="E877">
        <v>2.9910000000000001</v>
      </c>
    </row>
    <row r="878" spans="1:5" x14ac:dyDescent="0.2">
      <c r="A878" t="s">
        <v>972</v>
      </c>
      <c r="B878" t="s">
        <v>973</v>
      </c>
      <c r="C878" s="9">
        <v>45757</v>
      </c>
      <c r="D878" t="s">
        <v>152</v>
      </c>
      <c r="E878">
        <v>3.15</v>
      </c>
    </row>
    <row r="879" spans="1:5" x14ac:dyDescent="0.2">
      <c r="A879" t="s">
        <v>972</v>
      </c>
      <c r="B879" t="s">
        <v>973</v>
      </c>
      <c r="C879" s="9">
        <v>45758</v>
      </c>
      <c r="D879" t="s">
        <v>152</v>
      </c>
      <c r="E879">
        <v>3.1349999999999998</v>
      </c>
    </row>
    <row r="880" spans="1:5" x14ac:dyDescent="0.2">
      <c r="A880" t="s">
        <v>972</v>
      </c>
      <c r="B880" t="s">
        <v>973</v>
      </c>
      <c r="C880" s="9">
        <v>45761</v>
      </c>
      <c r="D880" t="s">
        <v>152</v>
      </c>
      <c r="E880">
        <v>3.1840000000000002</v>
      </c>
    </row>
    <row r="881" spans="1:5" x14ac:dyDescent="0.2">
      <c r="A881" t="s">
        <v>972</v>
      </c>
      <c r="B881" t="s">
        <v>973</v>
      </c>
      <c r="C881" s="9">
        <v>45762</v>
      </c>
      <c r="D881" t="s">
        <v>152</v>
      </c>
      <c r="E881">
        <v>3.2</v>
      </c>
    </row>
    <row r="882" spans="1:5" x14ac:dyDescent="0.2">
      <c r="A882" t="s">
        <v>972</v>
      </c>
      <c r="B882" t="s">
        <v>973</v>
      </c>
      <c r="C882" s="9">
        <v>45763</v>
      </c>
      <c r="D882" t="s">
        <v>152</v>
      </c>
      <c r="E882">
        <v>3.1930000000000001</v>
      </c>
    </row>
    <row r="883" spans="1:5" x14ac:dyDescent="0.2">
      <c r="A883" t="s">
        <v>972</v>
      </c>
      <c r="B883" t="s">
        <v>973</v>
      </c>
      <c r="C883" s="9">
        <v>45764</v>
      </c>
      <c r="D883" t="s">
        <v>152</v>
      </c>
      <c r="E883">
        <v>3.2090000000000001</v>
      </c>
    </row>
    <row r="884" spans="1:5" x14ac:dyDescent="0.2">
      <c r="A884" t="s">
        <v>972</v>
      </c>
      <c r="B884" t="s">
        <v>973</v>
      </c>
      <c r="C884" s="9">
        <v>45769</v>
      </c>
      <c r="D884" t="s">
        <v>152</v>
      </c>
      <c r="E884">
        <v>3.1960000000000002</v>
      </c>
    </row>
    <row r="885" spans="1:5" x14ac:dyDescent="0.2">
      <c r="A885" t="s">
        <v>972</v>
      </c>
      <c r="B885" t="s">
        <v>973</v>
      </c>
      <c r="C885" s="9">
        <v>45770</v>
      </c>
      <c r="D885" t="s">
        <v>152</v>
      </c>
      <c r="E885">
        <v>3.2810000000000001</v>
      </c>
    </row>
    <row r="886" spans="1:5" x14ac:dyDescent="0.2">
      <c r="A886" t="s">
        <v>972</v>
      </c>
      <c r="B886" t="s">
        <v>973</v>
      </c>
      <c r="C886" s="9">
        <v>45771</v>
      </c>
      <c r="D886" t="s">
        <v>152</v>
      </c>
      <c r="E886">
        <v>3.2749999999999999</v>
      </c>
    </row>
    <row r="887" spans="1:5" x14ac:dyDescent="0.2">
      <c r="A887" t="s">
        <v>972</v>
      </c>
      <c r="B887" t="s">
        <v>973</v>
      </c>
      <c r="C887" s="9">
        <v>45772</v>
      </c>
      <c r="D887" t="s">
        <v>152</v>
      </c>
      <c r="E887">
        <v>3.286</v>
      </c>
    </row>
    <row r="888" spans="1:5" x14ac:dyDescent="0.2">
      <c r="A888" t="s">
        <v>972</v>
      </c>
      <c r="B888" t="s">
        <v>973</v>
      </c>
      <c r="C888" s="9">
        <v>45775</v>
      </c>
      <c r="D888" t="s">
        <v>152</v>
      </c>
      <c r="E888">
        <v>3.306</v>
      </c>
    </row>
    <row r="889" spans="1:5" x14ac:dyDescent="0.2">
      <c r="A889" t="s">
        <v>972</v>
      </c>
      <c r="B889" t="s">
        <v>973</v>
      </c>
      <c r="C889" s="9">
        <v>45776</v>
      </c>
      <c r="D889" t="s">
        <v>152</v>
      </c>
      <c r="E889">
        <v>3.3090000000000002</v>
      </c>
    </row>
    <row r="890" spans="1:5" x14ac:dyDescent="0.2">
      <c r="A890" t="s">
        <v>972</v>
      </c>
      <c r="B890" t="s">
        <v>973</v>
      </c>
      <c r="C890" s="9">
        <v>45777</v>
      </c>
      <c r="D890" t="s">
        <v>152</v>
      </c>
      <c r="E890">
        <v>3.3340000000000001</v>
      </c>
    </row>
    <row r="891" spans="1:5" x14ac:dyDescent="0.2">
      <c r="A891" t="s">
        <v>972</v>
      </c>
      <c r="B891" t="s">
        <v>973</v>
      </c>
      <c r="C891" s="9">
        <v>45778</v>
      </c>
      <c r="D891" t="s">
        <v>152</v>
      </c>
      <c r="E891">
        <v>3.335</v>
      </c>
    </row>
    <row r="892" spans="1:5" x14ac:dyDescent="0.2">
      <c r="A892" t="s">
        <v>972</v>
      </c>
      <c r="B892" t="s">
        <v>973</v>
      </c>
      <c r="C892" s="9">
        <v>45779</v>
      </c>
      <c r="D892" t="s">
        <v>152</v>
      </c>
      <c r="E892">
        <v>3.3839999999999999</v>
      </c>
    </row>
    <row r="893" spans="1:5" x14ac:dyDescent="0.2">
      <c r="A893" t="s">
        <v>972</v>
      </c>
      <c r="B893" t="s">
        <v>973</v>
      </c>
      <c r="C893" s="9">
        <v>45783</v>
      </c>
      <c r="D893" t="s">
        <v>152</v>
      </c>
      <c r="E893">
        <v>3.387</v>
      </c>
    </row>
    <row r="894" spans="1:5" x14ac:dyDescent="0.2">
      <c r="A894" t="s">
        <v>972</v>
      </c>
      <c r="B894" t="s">
        <v>973</v>
      </c>
      <c r="C894" s="9">
        <v>45784</v>
      </c>
      <c r="D894" t="s">
        <v>152</v>
      </c>
      <c r="E894">
        <v>3.3929999999999998</v>
      </c>
    </row>
    <row r="895" spans="1:5" x14ac:dyDescent="0.2">
      <c r="A895" t="s">
        <v>972</v>
      </c>
      <c r="B895" t="s">
        <v>973</v>
      </c>
      <c r="C895" s="9">
        <v>45785</v>
      </c>
      <c r="D895" t="s">
        <v>152</v>
      </c>
      <c r="E895">
        <v>3.415</v>
      </c>
    </row>
    <row r="896" spans="1:5" x14ac:dyDescent="0.2">
      <c r="A896" t="s">
        <v>972</v>
      </c>
      <c r="B896" t="s">
        <v>973</v>
      </c>
      <c r="C896" s="9">
        <v>45786</v>
      </c>
      <c r="D896" t="s">
        <v>152</v>
      </c>
      <c r="E896">
        <v>3.4079999999999999</v>
      </c>
    </row>
    <row r="897" spans="1:5" x14ac:dyDescent="0.2">
      <c r="A897" t="s">
        <v>972</v>
      </c>
      <c r="B897" t="s">
        <v>973</v>
      </c>
      <c r="C897" s="9">
        <v>45789</v>
      </c>
      <c r="D897" t="s">
        <v>152</v>
      </c>
      <c r="E897">
        <v>3.423</v>
      </c>
    </row>
    <row r="898" spans="1:5" x14ac:dyDescent="0.2">
      <c r="A898" t="s">
        <v>972</v>
      </c>
      <c r="B898" t="s">
        <v>973</v>
      </c>
      <c r="C898" s="9">
        <v>45790</v>
      </c>
      <c r="D898" t="s">
        <v>152</v>
      </c>
      <c r="E898">
        <v>3.431</v>
      </c>
    </row>
    <row r="899" spans="1:5" x14ac:dyDescent="0.2">
      <c r="A899" t="s">
        <v>972</v>
      </c>
      <c r="B899" t="s">
        <v>973</v>
      </c>
      <c r="C899" s="9">
        <v>45791</v>
      </c>
      <c r="D899" t="s">
        <v>152</v>
      </c>
      <c r="E899">
        <v>3.4279999999999999</v>
      </c>
    </row>
    <row r="900" spans="1:5" x14ac:dyDescent="0.2">
      <c r="A900" t="s">
        <v>972</v>
      </c>
      <c r="B900" t="s">
        <v>973</v>
      </c>
      <c r="C900" s="9">
        <v>45792</v>
      </c>
      <c r="D900" t="s">
        <v>152</v>
      </c>
      <c r="E900">
        <v>3.4319999999999999</v>
      </c>
    </row>
    <row r="901" spans="1:5" x14ac:dyDescent="0.2">
      <c r="A901" t="s">
        <v>972</v>
      </c>
      <c r="B901" t="s">
        <v>973</v>
      </c>
      <c r="C901" s="9">
        <v>45793</v>
      </c>
      <c r="D901" t="s">
        <v>152</v>
      </c>
      <c r="E901">
        <v>3.4729999999999999</v>
      </c>
    </row>
    <row r="902" spans="1:5" x14ac:dyDescent="0.2">
      <c r="A902" t="s">
        <v>972</v>
      </c>
      <c r="B902" t="s">
        <v>973</v>
      </c>
      <c r="C902" s="9">
        <v>45796</v>
      </c>
      <c r="D902" t="s">
        <v>152</v>
      </c>
      <c r="E902">
        <v>3.45</v>
      </c>
    </row>
    <row r="903" spans="1:5" x14ac:dyDescent="0.2">
      <c r="A903" t="s">
        <v>972</v>
      </c>
      <c r="B903" t="s">
        <v>973</v>
      </c>
      <c r="C903" s="9">
        <v>45797</v>
      </c>
      <c r="D903" t="s">
        <v>152</v>
      </c>
      <c r="E903">
        <v>3.492</v>
      </c>
    </row>
    <row r="904" spans="1:5" x14ac:dyDescent="0.2">
      <c r="A904" t="s">
        <v>972</v>
      </c>
      <c r="B904" t="s">
        <v>973</v>
      </c>
      <c r="C904" s="9">
        <v>45798</v>
      </c>
      <c r="D904" t="s">
        <v>152</v>
      </c>
      <c r="E904">
        <v>3.5019999999999998</v>
      </c>
    </row>
    <row r="905" spans="1:5" x14ac:dyDescent="0.2">
      <c r="A905" t="s">
        <v>972</v>
      </c>
      <c r="B905" t="s">
        <v>973</v>
      </c>
      <c r="C905" s="9">
        <v>45799</v>
      </c>
      <c r="D905" t="s">
        <v>152</v>
      </c>
      <c r="E905">
        <v>3.464</v>
      </c>
    </row>
    <row r="906" spans="1:5" x14ac:dyDescent="0.2">
      <c r="A906" t="s">
        <v>972</v>
      </c>
      <c r="B906" t="s">
        <v>973</v>
      </c>
      <c r="C906" s="9">
        <v>45800</v>
      </c>
      <c r="D906" t="s">
        <v>152</v>
      </c>
      <c r="E906">
        <v>3.472</v>
      </c>
    </row>
    <row r="907" spans="1:5" x14ac:dyDescent="0.2">
      <c r="A907" t="s">
        <v>972</v>
      </c>
      <c r="B907" t="s">
        <v>973</v>
      </c>
      <c r="C907" s="9">
        <v>45804</v>
      </c>
      <c r="D907" t="s">
        <v>152</v>
      </c>
      <c r="E907">
        <v>3.47</v>
      </c>
    </row>
    <row r="908" spans="1:5" x14ac:dyDescent="0.2">
      <c r="A908" t="s">
        <v>972</v>
      </c>
      <c r="B908" t="s">
        <v>973</v>
      </c>
      <c r="C908" s="9">
        <v>45805</v>
      </c>
      <c r="D908" t="s">
        <v>152</v>
      </c>
      <c r="E908">
        <v>3.4710000000000001</v>
      </c>
    </row>
    <row r="909" spans="1:5" x14ac:dyDescent="0.2">
      <c r="A909" t="s">
        <v>972</v>
      </c>
      <c r="B909" t="s">
        <v>973</v>
      </c>
      <c r="C909" s="9">
        <v>45806</v>
      </c>
      <c r="D909" t="s">
        <v>152</v>
      </c>
      <c r="E909">
        <v>3.4580000000000002</v>
      </c>
    </row>
    <row r="910" spans="1:5" x14ac:dyDescent="0.2">
      <c r="A910" t="s">
        <v>972</v>
      </c>
      <c r="B910" t="s">
        <v>973</v>
      </c>
      <c r="C910" s="9">
        <v>45807</v>
      </c>
      <c r="D910" t="s">
        <v>152</v>
      </c>
      <c r="E910">
        <v>3.476</v>
      </c>
    </row>
    <row r="911" spans="1:5" x14ac:dyDescent="0.2">
      <c r="A911" t="s">
        <v>972</v>
      </c>
      <c r="B911" t="s">
        <v>973</v>
      </c>
      <c r="C911" s="9">
        <v>45810</v>
      </c>
      <c r="D911" t="s">
        <v>152</v>
      </c>
      <c r="E911">
        <v>3.4590000000000001</v>
      </c>
    </row>
    <row r="912" spans="1:5" x14ac:dyDescent="0.2">
      <c r="A912" t="s">
        <v>972</v>
      </c>
      <c r="B912" t="s">
        <v>973</v>
      </c>
      <c r="C912" s="9">
        <v>45811</v>
      </c>
      <c r="D912" t="s">
        <v>152</v>
      </c>
      <c r="E912">
        <v>3.4630000000000001</v>
      </c>
    </row>
    <row r="913" spans="1:5" x14ac:dyDescent="0.2">
      <c r="A913" t="s">
        <v>972</v>
      </c>
      <c r="B913" t="s">
        <v>973</v>
      </c>
      <c r="C913" s="9">
        <v>45812</v>
      </c>
      <c r="D913" t="s">
        <v>152</v>
      </c>
      <c r="E913">
        <v>3.48</v>
      </c>
    </row>
    <row r="914" spans="1:5" x14ac:dyDescent="0.2">
      <c r="A914" t="s">
        <v>972</v>
      </c>
      <c r="B914" t="s">
        <v>973</v>
      </c>
      <c r="C914" s="9">
        <v>45813</v>
      </c>
      <c r="D914" t="s">
        <v>152</v>
      </c>
      <c r="E914">
        <v>3.4950000000000001</v>
      </c>
    </row>
    <row r="915" spans="1:5" x14ac:dyDescent="0.2">
      <c r="A915" t="s">
        <v>972</v>
      </c>
      <c r="B915" t="s">
        <v>973</v>
      </c>
      <c r="C915" s="9">
        <v>45814</v>
      </c>
      <c r="D915" t="s">
        <v>152</v>
      </c>
      <c r="E915">
        <v>3.4950000000000001</v>
      </c>
    </row>
    <row r="916" spans="1:5" x14ac:dyDescent="0.2">
      <c r="A916" t="s">
        <v>972</v>
      </c>
      <c r="B916" t="s">
        <v>973</v>
      </c>
      <c r="C916" s="9">
        <v>45817</v>
      </c>
      <c r="D916" t="s">
        <v>152</v>
      </c>
      <c r="E916">
        <v>3.4950000000000001</v>
      </c>
    </row>
    <row r="917" spans="1:5" x14ac:dyDescent="0.2">
      <c r="A917" t="s">
        <v>972</v>
      </c>
      <c r="B917" t="s">
        <v>973</v>
      </c>
      <c r="C917" s="9">
        <v>45818</v>
      </c>
      <c r="D917" t="s">
        <v>152</v>
      </c>
      <c r="E917">
        <v>3.5070000000000001</v>
      </c>
    </row>
    <row r="918" spans="1:5" x14ac:dyDescent="0.2">
      <c r="A918" t="s">
        <v>972</v>
      </c>
      <c r="B918" t="s">
        <v>973</v>
      </c>
      <c r="C918" s="9">
        <v>45819</v>
      </c>
      <c r="D918" t="s">
        <v>152</v>
      </c>
      <c r="E918">
        <v>3.5190000000000001</v>
      </c>
    </row>
    <row r="919" spans="1:5" x14ac:dyDescent="0.2">
      <c r="A919" t="s">
        <v>972</v>
      </c>
      <c r="B919" t="s">
        <v>973</v>
      </c>
      <c r="C919" s="9">
        <v>45820</v>
      </c>
      <c r="D919" t="s">
        <v>152</v>
      </c>
      <c r="E919">
        <v>3.4990000000000001</v>
      </c>
    </row>
    <row r="920" spans="1:5" x14ac:dyDescent="0.2">
      <c r="A920" t="s">
        <v>972</v>
      </c>
      <c r="B920" t="s">
        <v>973</v>
      </c>
      <c r="C920" s="9">
        <v>45821</v>
      </c>
      <c r="D920" t="s">
        <v>152</v>
      </c>
      <c r="E920">
        <v>3.4729999999999999</v>
      </c>
    </row>
    <row r="921" spans="1:5" x14ac:dyDescent="0.2">
      <c r="A921" t="s">
        <v>972</v>
      </c>
      <c r="B921" t="s">
        <v>973</v>
      </c>
      <c r="C921" s="9">
        <v>45824</v>
      </c>
      <c r="D921" t="s">
        <v>152</v>
      </c>
      <c r="E921">
        <v>3.4910000000000001</v>
      </c>
    </row>
    <row r="922" spans="1:5" x14ac:dyDescent="0.2">
      <c r="A922" t="s">
        <v>972</v>
      </c>
      <c r="B922" t="s">
        <v>973</v>
      </c>
      <c r="C922" s="9">
        <v>45825</v>
      </c>
      <c r="D922" t="s">
        <v>152</v>
      </c>
      <c r="E922">
        <v>3.464</v>
      </c>
    </row>
    <row r="923" spans="1:5" x14ac:dyDescent="0.2">
      <c r="A923" t="s">
        <v>972</v>
      </c>
      <c r="B923" t="s">
        <v>973</v>
      </c>
      <c r="C923" s="9">
        <v>45826</v>
      </c>
      <c r="D923" t="s">
        <v>152</v>
      </c>
      <c r="E923">
        <v>3.4550000000000001</v>
      </c>
    </row>
    <row r="924" spans="1:5" x14ac:dyDescent="0.2">
      <c r="A924" t="s">
        <v>972</v>
      </c>
      <c r="B924" t="s">
        <v>973</v>
      </c>
      <c r="C924" s="9">
        <v>45827</v>
      </c>
      <c r="D924" t="s">
        <v>152</v>
      </c>
      <c r="E924">
        <v>3.4409999999999998</v>
      </c>
    </row>
    <row r="925" spans="1:5" x14ac:dyDescent="0.2">
      <c r="A925" t="s">
        <v>972</v>
      </c>
      <c r="B925" t="s">
        <v>973</v>
      </c>
      <c r="C925" s="9">
        <v>45828</v>
      </c>
      <c r="D925" t="s">
        <v>152</v>
      </c>
      <c r="E925">
        <v>3.4420000000000002</v>
      </c>
    </row>
    <row r="926" spans="1:5" x14ac:dyDescent="0.2">
      <c r="A926" t="s">
        <v>972</v>
      </c>
      <c r="B926" t="s">
        <v>973</v>
      </c>
      <c r="C926" s="9">
        <v>45831</v>
      </c>
      <c r="D926" t="s">
        <v>152</v>
      </c>
      <c r="E926">
        <v>3.4350000000000001</v>
      </c>
    </row>
    <row r="927" spans="1:5" x14ac:dyDescent="0.2">
      <c r="A927" t="s">
        <v>972</v>
      </c>
      <c r="B927" t="s">
        <v>973</v>
      </c>
      <c r="C927" s="9">
        <v>45832</v>
      </c>
      <c r="D927" t="s">
        <v>152</v>
      </c>
      <c r="E927">
        <v>3.4580000000000002</v>
      </c>
    </row>
    <row r="928" spans="1:5" x14ac:dyDescent="0.2">
      <c r="A928" t="s">
        <v>972</v>
      </c>
      <c r="B928" t="s">
        <v>973</v>
      </c>
      <c r="C928" s="9">
        <v>45833</v>
      </c>
      <c r="D928" t="s">
        <v>152</v>
      </c>
      <c r="E928">
        <v>3.4449999999999998</v>
      </c>
    </row>
    <row r="929" spans="1:5" x14ac:dyDescent="0.2">
      <c r="A929" t="s">
        <v>972</v>
      </c>
      <c r="B929" t="s">
        <v>973</v>
      </c>
      <c r="C929" s="9">
        <v>45834</v>
      </c>
      <c r="D929" t="s">
        <v>152</v>
      </c>
      <c r="E929">
        <v>3.4409999999999998</v>
      </c>
    </row>
    <row r="930" spans="1:5" x14ac:dyDescent="0.2">
      <c r="A930" t="s">
        <v>972</v>
      </c>
      <c r="B930" t="s">
        <v>973</v>
      </c>
      <c r="C930" s="9">
        <v>45835</v>
      </c>
      <c r="D930" t="s">
        <v>152</v>
      </c>
      <c r="E930">
        <v>3.472</v>
      </c>
    </row>
    <row r="931" spans="1:5" x14ac:dyDescent="0.2">
      <c r="A931" t="s">
        <v>972</v>
      </c>
      <c r="B931" t="s">
        <v>973</v>
      </c>
      <c r="C931" s="9">
        <v>45838</v>
      </c>
      <c r="D931" t="s">
        <v>152</v>
      </c>
      <c r="E931">
        <v>3.4940000000000002</v>
      </c>
    </row>
    <row r="932" spans="1:5" x14ac:dyDescent="0.2">
      <c r="A932" t="s">
        <v>972</v>
      </c>
      <c r="B932" t="s">
        <v>973</v>
      </c>
      <c r="C932" s="9">
        <v>45839</v>
      </c>
      <c r="D932" t="s">
        <v>152</v>
      </c>
      <c r="E932">
        <v>3.4710000000000001</v>
      </c>
    </row>
    <row r="933" spans="1:5" x14ac:dyDescent="0.2">
      <c r="A933" t="s">
        <v>972</v>
      </c>
      <c r="B933" t="s">
        <v>973</v>
      </c>
      <c r="C933" s="9">
        <v>45840</v>
      </c>
      <c r="D933" t="s">
        <v>152</v>
      </c>
      <c r="E933">
        <v>3.4980000000000002</v>
      </c>
    </row>
    <row r="934" spans="1:5" x14ac:dyDescent="0.2">
      <c r="A934" t="s">
        <v>972</v>
      </c>
      <c r="B934" t="s">
        <v>973</v>
      </c>
      <c r="C934" s="9">
        <v>45841</v>
      </c>
      <c r="D934" t="s">
        <v>152</v>
      </c>
      <c r="E934">
        <v>3.5139999999999998</v>
      </c>
    </row>
    <row r="935" spans="1:5" x14ac:dyDescent="0.2">
      <c r="A935" t="s">
        <v>972</v>
      </c>
      <c r="B935" t="s">
        <v>973</v>
      </c>
      <c r="C935" s="9">
        <v>45842</v>
      </c>
      <c r="D935" t="s">
        <v>152</v>
      </c>
      <c r="E935">
        <v>3.5009999999999999</v>
      </c>
    </row>
    <row r="936" spans="1:5" x14ac:dyDescent="0.2">
      <c r="A936" t="s">
        <v>972</v>
      </c>
      <c r="B936" t="s">
        <v>973</v>
      </c>
      <c r="C936" s="9">
        <v>45845</v>
      </c>
      <c r="D936" t="s">
        <v>152</v>
      </c>
      <c r="E936">
        <v>3.5139999999999998</v>
      </c>
    </row>
    <row r="937" spans="1:5" x14ac:dyDescent="0.2">
      <c r="A937" t="s">
        <v>972</v>
      </c>
      <c r="B937" t="s">
        <v>973</v>
      </c>
      <c r="C937" s="9">
        <v>45846</v>
      </c>
      <c r="D937" t="s">
        <v>152</v>
      </c>
      <c r="E937">
        <v>3.5259999999999998</v>
      </c>
    </row>
    <row r="938" spans="1:5" x14ac:dyDescent="0.2">
      <c r="A938" t="s">
        <v>972</v>
      </c>
      <c r="B938" t="s">
        <v>973</v>
      </c>
      <c r="C938" s="9">
        <v>45847</v>
      </c>
      <c r="D938" t="s">
        <v>152</v>
      </c>
      <c r="E938">
        <v>3.5619999999999998</v>
      </c>
    </row>
    <row r="939" spans="1:5" x14ac:dyDescent="0.2">
      <c r="A939" t="s">
        <v>972</v>
      </c>
      <c r="B939" t="s">
        <v>973</v>
      </c>
      <c r="C939" s="9">
        <v>45848</v>
      </c>
      <c r="D939" t="s">
        <v>152</v>
      </c>
      <c r="E939">
        <v>3.5859999999999999</v>
      </c>
    </row>
    <row r="940" spans="1:5" x14ac:dyDescent="0.2">
      <c r="A940" t="s">
        <v>972</v>
      </c>
      <c r="B940" t="s">
        <v>973</v>
      </c>
      <c r="C940" s="9">
        <v>45849</v>
      </c>
      <c r="D940" t="s">
        <v>152</v>
      </c>
      <c r="E940">
        <v>3.5550000000000002</v>
      </c>
    </row>
    <row r="941" spans="1:5" x14ac:dyDescent="0.2">
      <c r="A941" t="s">
        <v>972</v>
      </c>
      <c r="B941" t="s">
        <v>973</v>
      </c>
      <c r="C941" s="9">
        <v>45852</v>
      </c>
      <c r="D941" t="s">
        <v>152</v>
      </c>
      <c r="E941">
        <v>3.544</v>
      </c>
    </row>
    <row r="942" spans="1:5" x14ac:dyDescent="0.2">
      <c r="A942" t="s">
        <v>972</v>
      </c>
      <c r="B942" t="s">
        <v>973</v>
      </c>
      <c r="C942" s="9">
        <v>45853</v>
      </c>
      <c r="D942" t="s">
        <v>152</v>
      </c>
      <c r="E942">
        <v>3.5720000000000001</v>
      </c>
    </row>
    <row r="943" spans="1:5" x14ac:dyDescent="0.2">
      <c r="A943" t="s">
        <v>972</v>
      </c>
      <c r="B943" t="s">
        <v>973</v>
      </c>
      <c r="C943" s="9">
        <v>45854</v>
      </c>
      <c r="D943" t="s">
        <v>152</v>
      </c>
      <c r="E943">
        <v>3.544</v>
      </c>
    </row>
    <row r="944" spans="1:5" x14ac:dyDescent="0.2">
      <c r="A944" t="s">
        <v>972</v>
      </c>
      <c r="B944" t="s">
        <v>973</v>
      </c>
      <c r="C944" s="9">
        <v>45855</v>
      </c>
      <c r="D944" t="s">
        <v>152</v>
      </c>
      <c r="E944">
        <v>3.5230000000000001</v>
      </c>
    </row>
    <row r="945" spans="1:5" x14ac:dyDescent="0.2">
      <c r="A945" t="s">
        <v>972</v>
      </c>
      <c r="B945" t="s">
        <v>973</v>
      </c>
      <c r="C945" s="9">
        <v>45856</v>
      </c>
      <c r="D945" t="s">
        <v>152</v>
      </c>
      <c r="E945">
        <v>3.5409999999999999</v>
      </c>
    </row>
    <row r="946" spans="1:5" x14ac:dyDescent="0.2">
      <c r="A946" t="s">
        <v>972</v>
      </c>
      <c r="B946" t="s">
        <v>973</v>
      </c>
      <c r="C946" s="9">
        <v>45859</v>
      </c>
      <c r="D946" t="s">
        <v>152</v>
      </c>
      <c r="E946">
        <v>3.5259999999999998</v>
      </c>
    </row>
    <row r="947" spans="1:5" x14ac:dyDescent="0.2">
      <c r="A947" t="s">
        <v>972</v>
      </c>
      <c r="B947" t="s">
        <v>973</v>
      </c>
      <c r="C947" s="9">
        <v>45860</v>
      </c>
      <c r="D947" t="s">
        <v>152</v>
      </c>
      <c r="E947">
        <v>3.516</v>
      </c>
    </row>
    <row r="948" spans="1:5" x14ac:dyDescent="0.2">
      <c r="A948" t="s">
        <v>972</v>
      </c>
      <c r="B948" t="s">
        <v>973</v>
      </c>
      <c r="C948" s="9">
        <v>45861</v>
      </c>
      <c r="D948" t="s">
        <v>152</v>
      </c>
      <c r="E948">
        <v>3.5529999999999999</v>
      </c>
    </row>
    <row r="949" spans="1:5" x14ac:dyDescent="0.2">
      <c r="A949" t="s">
        <v>972</v>
      </c>
      <c r="B949" t="s">
        <v>973</v>
      </c>
      <c r="C949" s="9">
        <v>45862</v>
      </c>
      <c r="D949" t="s">
        <v>152</v>
      </c>
      <c r="E949">
        <v>3.5649999999999999</v>
      </c>
    </row>
    <row r="950" spans="1:5" x14ac:dyDescent="0.2">
      <c r="A950" t="s">
        <v>972</v>
      </c>
      <c r="B950" t="s">
        <v>973</v>
      </c>
      <c r="C950" s="9">
        <v>45863</v>
      </c>
      <c r="D950" t="s">
        <v>152</v>
      </c>
      <c r="E950">
        <v>3.5659999999999998</v>
      </c>
    </row>
    <row r="951" spans="1:5" x14ac:dyDescent="0.2">
      <c r="A951" t="s">
        <v>972</v>
      </c>
      <c r="B951" t="s">
        <v>973</v>
      </c>
      <c r="C951" s="9">
        <v>45866</v>
      </c>
      <c r="D951" t="s">
        <v>152</v>
      </c>
      <c r="E951">
        <v>3.5830000000000002</v>
      </c>
    </row>
    <row r="952" spans="1:5" x14ac:dyDescent="0.2">
      <c r="A952" t="s">
        <v>972</v>
      </c>
      <c r="B952" t="s">
        <v>973</v>
      </c>
      <c r="C952" s="9">
        <v>45867</v>
      </c>
      <c r="D952" t="s">
        <v>152</v>
      </c>
      <c r="E952">
        <v>3.5840000000000001</v>
      </c>
    </row>
    <row r="953" spans="1:5" x14ac:dyDescent="0.2">
      <c r="A953" t="s">
        <v>972</v>
      </c>
      <c r="B953" t="s">
        <v>973</v>
      </c>
      <c r="C953" s="9">
        <v>45868</v>
      </c>
      <c r="D953" t="s">
        <v>152</v>
      </c>
      <c r="E953">
        <v>3.5369999999999999</v>
      </c>
    </row>
    <row r="954" spans="1:5" x14ac:dyDescent="0.2">
      <c r="A954" t="s">
        <v>972</v>
      </c>
      <c r="B954" t="s">
        <v>973</v>
      </c>
      <c r="C954" s="9">
        <v>45869</v>
      </c>
      <c r="D954" t="s">
        <v>152</v>
      </c>
      <c r="E954">
        <v>3.5310000000000001</v>
      </c>
    </row>
    <row r="955" spans="1:5" x14ac:dyDescent="0.2">
      <c r="A955" t="s">
        <v>972</v>
      </c>
      <c r="B955" t="s">
        <v>973</v>
      </c>
      <c r="C955" s="9">
        <v>45870</v>
      </c>
      <c r="D955" t="s">
        <v>152</v>
      </c>
      <c r="E955">
        <v>3.46</v>
      </c>
    </row>
    <row r="956" spans="1:5" x14ac:dyDescent="0.2">
      <c r="A956" t="s">
        <v>972</v>
      </c>
      <c r="B956" t="s">
        <v>973</v>
      </c>
      <c r="C956" s="9">
        <v>45873</v>
      </c>
      <c r="D956" t="s">
        <v>152</v>
      </c>
      <c r="E956">
        <v>3.4809999999999999</v>
      </c>
    </row>
    <row r="957" spans="1:5" x14ac:dyDescent="0.2">
      <c r="A957" t="s">
        <v>972</v>
      </c>
      <c r="B957" t="s">
        <v>973</v>
      </c>
      <c r="C957" s="9">
        <v>45874</v>
      </c>
      <c r="D957" t="s">
        <v>152</v>
      </c>
      <c r="E957">
        <v>3.4990000000000001</v>
      </c>
    </row>
    <row r="958" spans="1:5" x14ac:dyDescent="0.2">
      <c r="A958" t="s">
        <v>972</v>
      </c>
      <c r="B958" t="s">
        <v>973</v>
      </c>
      <c r="C958" s="9">
        <v>45875</v>
      </c>
      <c r="D958" t="s">
        <v>152</v>
      </c>
      <c r="E958">
        <v>3.4950000000000001</v>
      </c>
    </row>
    <row r="959" spans="1:5" x14ac:dyDescent="0.2">
      <c r="A959" t="s">
        <v>972</v>
      </c>
      <c r="B959" t="s">
        <v>973</v>
      </c>
      <c r="C959" s="9">
        <v>45876</v>
      </c>
      <c r="D959" t="s">
        <v>152</v>
      </c>
      <c r="E959">
        <v>3.544</v>
      </c>
    </row>
    <row r="960" spans="1:5" x14ac:dyDescent="0.2">
      <c r="A960" t="s">
        <v>972</v>
      </c>
      <c r="B960" t="s">
        <v>973</v>
      </c>
      <c r="C960" s="9">
        <v>45877</v>
      </c>
      <c r="D960" t="s">
        <v>152</v>
      </c>
      <c r="E960">
        <v>3.5249999999999999</v>
      </c>
    </row>
    <row r="961" spans="1:5" x14ac:dyDescent="0.2">
      <c r="A961" t="s">
        <v>972</v>
      </c>
      <c r="B961" t="s">
        <v>973</v>
      </c>
      <c r="C961" s="9">
        <v>45880</v>
      </c>
      <c r="D961" t="s">
        <v>152</v>
      </c>
      <c r="E961">
        <v>3.5139999999999998</v>
      </c>
    </row>
    <row r="962" spans="1:5" x14ac:dyDescent="0.2">
      <c r="A962" t="s">
        <v>972</v>
      </c>
      <c r="B962" t="s">
        <v>973</v>
      </c>
      <c r="C962" s="9">
        <v>45881</v>
      </c>
      <c r="D962" t="s">
        <v>152</v>
      </c>
      <c r="E962">
        <v>3.5009999999999999</v>
      </c>
    </row>
    <row r="963" spans="1:5" x14ac:dyDescent="0.2">
      <c r="A963" t="s">
        <v>972</v>
      </c>
      <c r="B963" t="s">
        <v>973</v>
      </c>
      <c r="C963" s="9">
        <v>45882</v>
      </c>
      <c r="D963" t="s">
        <v>152</v>
      </c>
      <c r="E963">
        <v>3.5339999999999998</v>
      </c>
    </row>
    <row r="964" spans="1:5" x14ac:dyDescent="0.2">
      <c r="A964" t="s">
        <v>972</v>
      </c>
      <c r="B964" t="s">
        <v>973</v>
      </c>
      <c r="C964" s="9">
        <v>45883</v>
      </c>
      <c r="D964" t="s">
        <v>152</v>
      </c>
      <c r="E964">
        <v>3.5369999999999999</v>
      </c>
    </row>
    <row r="965" spans="1:5" x14ac:dyDescent="0.2">
      <c r="A965" t="s">
        <v>972</v>
      </c>
      <c r="B965" t="s">
        <v>973</v>
      </c>
      <c r="C965" s="9">
        <v>45884</v>
      </c>
      <c r="D965" t="s">
        <v>152</v>
      </c>
      <c r="E965">
        <v>3.5649999999999999</v>
      </c>
    </row>
    <row r="966" spans="1:5" x14ac:dyDescent="0.2">
      <c r="A966" t="s">
        <v>972</v>
      </c>
      <c r="B966" t="s">
        <v>973</v>
      </c>
      <c r="C966" s="9">
        <v>45887</v>
      </c>
      <c r="D966" t="s">
        <v>152</v>
      </c>
      <c r="E966">
        <v>3.5470000000000002</v>
      </c>
    </row>
    <row r="967" spans="1:5" x14ac:dyDescent="0.2">
      <c r="A967" t="s">
        <v>972</v>
      </c>
      <c r="B967" t="s">
        <v>973</v>
      </c>
      <c r="C967" s="9">
        <v>45888</v>
      </c>
      <c r="D967" t="s">
        <v>152</v>
      </c>
      <c r="E967">
        <v>3.589</v>
      </c>
    </row>
    <row r="968" spans="1:5" x14ac:dyDescent="0.2">
      <c r="A968" t="s">
        <v>972</v>
      </c>
      <c r="B968" t="s">
        <v>973</v>
      </c>
      <c r="C968" s="9">
        <v>45889</v>
      </c>
      <c r="D968" t="s">
        <v>152</v>
      </c>
      <c r="E968">
        <v>3.593</v>
      </c>
    </row>
    <row r="969" spans="1:5" x14ac:dyDescent="0.2">
      <c r="A969" t="s">
        <v>972</v>
      </c>
      <c r="B969" t="s">
        <v>973</v>
      </c>
      <c r="C969" s="9">
        <v>45890</v>
      </c>
      <c r="D969" t="s">
        <v>152</v>
      </c>
      <c r="E969">
        <v>3.5819999999999999</v>
      </c>
    </row>
    <row r="970" spans="1:5" x14ac:dyDescent="0.2">
      <c r="A970" t="s">
        <v>972</v>
      </c>
      <c r="B970" t="s">
        <v>973</v>
      </c>
      <c r="C970" s="9">
        <v>45891</v>
      </c>
      <c r="D970" t="s">
        <v>152</v>
      </c>
      <c r="E970">
        <v>3.6059999999999999</v>
      </c>
    </row>
    <row r="971" spans="1:5" x14ac:dyDescent="0.2">
      <c r="A971" t="s">
        <v>972</v>
      </c>
      <c r="B971" t="s">
        <v>973</v>
      </c>
      <c r="C971" s="9">
        <v>45895</v>
      </c>
      <c r="D971" t="s">
        <v>152</v>
      </c>
      <c r="E971">
        <v>3.5710000000000002</v>
      </c>
    </row>
    <row r="972" spans="1:5" x14ac:dyDescent="0.2">
      <c r="A972" t="s">
        <v>972</v>
      </c>
      <c r="B972" t="s">
        <v>973</v>
      </c>
      <c r="C972" s="9">
        <v>45896</v>
      </c>
      <c r="D972" t="s">
        <v>152</v>
      </c>
      <c r="E972">
        <v>3.5529999999999999</v>
      </c>
    </row>
    <row r="973" spans="1:5" x14ac:dyDescent="0.2">
      <c r="A973" t="s">
        <v>972</v>
      </c>
      <c r="B973" t="s">
        <v>973</v>
      </c>
      <c r="C973" s="9">
        <v>45897</v>
      </c>
      <c r="D973" t="s">
        <v>152</v>
      </c>
      <c r="E973">
        <v>3.5489999999999999</v>
      </c>
    </row>
    <row r="974" spans="1:5" x14ac:dyDescent="0.2">
      <c r="A974" t="s">
        <v>972</v>
      </c>
      <c r="B974" t="s">
        <v>973</v>
      </c>
      <c r="C974" s="9">
        <v>45898</v>
      </c>
      <c r="D974" t="s">
        <v>152</v>
      </c>
      <c r="E974">
        <v>3.5569999999999999</v>
      </c>
    </row>
    <row r="975" spans="1:5" x14ac:dyDescent="0.2">
      <c r="A975" t="s">
        <v>972</v>
      </c>
      <c r="B975" t="s">
        <v>973</v>
      </c>
      <c r="C975" s="9">
        <v>45901</v>
      </c>
      <c r="D975" t="s">
        <v>152</v>
      </c>
      <c r="E975">
        <v>3.5569999999999999</v>
      </c>
    </row>
    <row r="976" spans="1:5" x14ac:dyDescent="0.2">
      <c r="A976" t="s">
        <v>972</v>
      </c>
      <c r="B976" t="s">
        <v>973</v>
      </c>
      <c r="C976" s="9">
        <v>45902</v>
      </c>
      <c r="D976" t="s">
        <v>152</v>
      </c>
      <c r="E976">
        <v>3.5419999999999998</v>
      </c>
    </row>
    <row r="977" spans="1:5" x14ac:dyDescent="0.2">
      <c r="A977" t="s">
        <v>972</v>
      </c>
      <c r="B977" t="s">
        <v>973</v>
      </c>
      <c r="C977" s="9">
        <v>45903</v>
      </c>
      <c r="D977" t="s">
        <v>152</v>
      </c>
      <c r="E977">
        <v>3.5329999999999999</v>
      </c>
    </row>
    <row r="978" spans="1:5" x14ac:dyDescent="0.2">
      <c r="A978" t="s">
        <v>972</v>
      </c>
      <c r="B978" t="s">
        <v>973</v>
      </c>
      <c r="C978" s="9">
        <v>45904</v>
      </c>
      <c r="D978" t="s">
        <v>152</v>
      </c>
      <c r="E978">
        <v>3.5470000000000002</v>
      </c>
    </row>
    <row r="979" spans="1:5" x14ac:dyDescent="0.2">
      <c r="A979" t="s">
        <v>972</v>
      </c>
      <c r="B979" t="s">
        <v>973</v>
      </c>
      <c r="C979" s="9">
        <v>45905</v>
      </c>
      <c r="D979" t="s">
        <v>152</v>
      </c>
      <c r="E979">
        <v>3.5609999999999999</v>
      </c>
    </row>
    <row r="980" spans="1:5" x14ac:dyDescent="0.2">
      <c r="A980" t="s">
        <v>972</v>
      </c>
      <c r="B980" t="s">
        <v>973</v>
      </c>
      <c r="C980" s="9">
        <v>45908</v>
      </c>
      <c r="D980" t="s">
        <v>152</v>
      </c>
      <c r="E980">
        <v>3.5590000000000002</v>
      </c>
    </row>
    <row r="981" spans="1:5" x14ac:dyDescent="0.2">
      <c r="A981" t="s">
        <v>972</v>
      </c>
      <c r="B981" t="s">
        <v>973</v>
      </c>
      <c r="C981" s="9">
        <v>45909</v>
      </c>
      <c r="D981" t="s">
        <v>152</v>
      </c>
      <c r="E981">
        <v>3.5579999999999998</v>
      </c>
    </row>
    <row r="982" spans="1:5" x14ac:dyDescent="0.2">
      <c r="A982" t="s">
        <v>972</v>
      </c>
      <c r="B982" t="s">
        <v>973</v>
      </c>
      <c r="C982" s="9">
        <v>45910</v>
      </c>
      <c r="D982" t="s">
        <v>152</v>
      </c>
      <c r="E982">
        <v>3.5649999999999999</v>
      </c>
    </row>
    <row r="983" spans="1:5" x14ac:dyDescent="0.2">
      <c r="A983" t="s">
        <v>972</v>
      </c>
      <c r="B983" t="s">
        <v>973</v>
      </c>
      <c r="C983" s="9">
        <v>45911</v>
      </c>
      <c r="D983" t="s">
        <v>152</v>
      </c>
      <c r="E983">
        <v>3.56</v>
      </c>
    </row>
    <row r="984" spans="1:5" x14ac:dyDescent="0.2">
      <c r="A984" t="s">
        <v>972</v>
      </c>
      <c r="B984" t="s">
        <v>973</v>
      </c>
      <c r="C984" s="9">
        <v>45912</v>
      </c>
      <c r="D984" t="s">
        <v>152</v>
      </c>
      <c r="E984">
        <v>3.5710000000000002</v>
      </c>
    </row>
    <row r="985" spans="1:5" x14ac:dyDescent="0.2">
      <c r="A985" t="s">
        <v>972</v>
      </c>
      <c r="B985" t="s">
        <v>973</v>
      </c>
      <c r="C985" s="9">
        <v>45915</v>
      </c>
      <c r="D985" t="s">
        <v>152</v>
      </c>
      <c r="E985">
        <v>3.5830000000000002</v>
      </c>
    </row>
    <row r="986" spans="1:5" x14ac:dyDescent="0.2">
      <c r="A986" t="s">
        <v>972</v>
      </c>
      <c r="B986" t="s">
        <v>973</v>
      </c>
      <c r="C986" s="9">
        <v>45916</v>
      </c>
      <c r="D986" t="s">
        <v>152</v>
      </c>
      <c r="E986">
        <v>3.585</v>
      </c>
    </row>
    <row r="987" spans="1:5" x14ac:dyDescent="0.2">
      <c r="A987" t="s">
        <v>972</v>
      </c>
      <c r="B987" t="s">
        <v>973</v>
      </c>
      <c r="C987" s="9">
        <v>45917</v>
      </c>
      <c r="D987" t="s">
        <v>152</v>
      </c>
      <c r="E987">
        <v>3.5590000000000002</v>
      </c>
    </row>
    <row r="988" spans="1:5" x14ac:dyDescent="0.2">
      <c r="A988" t="s">
        <v>972</v>
      </c>
      <c r="B988" t="s">
        <v>973</v>
      </c>
      <c r="C988" s="9">
        <v>45918</v>
      </c>
      <c r="D988" t="s">
        <v>152</v>
      </c>
      <c r="E988">
        <v>3.5830000000000002</v>
      </c>
    </row>
    <row r="989" spans="1:5" x14ac:dyDescent="0.2">
      <c r="A989" t="s">
        <v>972</v>
      </c>
      <c r="B989" t="s">
        <v>973</v>
      </c>
      <c r="C989" s="9">
        <v>45919</v>
      </c>
      <c r="D989" t="s">
        <v>152</v>
      </c>
      <c r="E989">
        <v>3.6120000000000001</v>
      </c>
    </row>
    <row r="990" spans="1:5" x14ac:dyDescent="0.2">
      <c r="A990" t="s">
        <v>972</v>
      </c>
      <c r="B990" t="s">
        <v>973</v>
      </c>
      <c r="C990" s="9">
        <v>45922</v>
      </c>
      <c r="D990" t="s">
        <v>152</v>
      </c>
      <c r="E990">
        <v>3.601</v>
      </c>
    </row>
    <row r="991" spans="1:5" x14ac:dyDescent="0.2">
      <c r="A991" t="s">
        <v>972</v>
      </c>
      <c r="B991" t="s">
        <v>973</v>
      </c>
      <c r="C991" s="9">
        <v>45923</v>
      </c>
      <c r="D991" t="s">
        <v>152</v>
      </c>
      <c r="E991">
        <v>3.62</v>
      </c>
    </row>
    <row r="992" spans="1:5" x14ac:dyDescent="0.2">
      <c r="A992" t="s">
        <v>972</v>
      </c>
      <c r="B992" t="s">
        <v>973</v>
      </c>
      <c r="C992" s="9">
        <v>45924</v>
      </c>
      <c r="D992" t="s">
        <v>152</v>
      </c>
      <c r="E992">
        <v>3.6070000000000002</v>
      </c>
    </row>
    <row r="993" spans="1:5" x14ac:dyDescent="0.2">
      <c r="A993" t="s">
        <v>972</v>
      </c>
      <c r="B993" t="s">
        <v>973</v>
      </c>
      <c r="C993" s="9">
        <v>45925</v>
      </c>
      <c r="D993" t="s">
        <v>152</v>
      </c>
      <c r="E993">
        <v>3.593</v>
      </c>
    </row>
    <row r="994" spans="1:5" x14ac:dyDescent="0.2">
      <c r="A994" t="s">
        <v>972</v>
      </c>
      <c r="B994" t="s">
        <v>973</v>
      </c>
      <c r="C994" s="9">
        <v>45926</v>
      </c>
      <c r="D994" t="s">
        <v>152</v>
      </c>
      <c r="E994">
        <v>3.597</v>
      </c>
    </row>
    <row r="995" spans="1:5" x14ac:dyDescent="0.2">
      <c r="A995" t="s">
        <v>972</v>
      </c>
      <c r="B995" t="s">
        <v>973</v>
      </c>
      <c r="C995" s="9">
        <v>45929</v>
      </c>
      <c r="D995" t="s">
        <v>152</v>
      </c>
      <c r="E995">
        <v>3.6139999999999999</v>
      </c>
    </row>
    <row r="996" spans="1:5" x14ac:dyDescent="0.2">
      <c r="A996" t="s">
        <v>972</v>
      </c>
      <c r="B996" t="s">
        <v>973</v>
      </c>
      <c r="C996" s="9">
        <v>45930</v>
      </c>
      <c r="D996" t="s">
        <v>152</v>
      </c>
      <c r="E996">
        <v>3.6259999999999999</v>
      </c>
    </row>
    <row r="997" spans="1:5" x14ac:dyDescent="0.2">
      <c r="A997" t="s">
        <v>972</v>
      </c>
      <c r="B997" t="s">
        <v>973</v>
      </c>
      <c r="C997" s="9">
        <v>45931</v>
      </c>
      <c r="D997" t="s">
        <v>152</v>
      </c>
      <c r="E997">
        <v>3.6459999999999999</v>
      </c>
    </row>
    <row r="998" spans="1:5" x14ac:dyDescent="0.2">
      <c r="A998" t="s">
        <v>972</v>
      </c>
      <c r="B998" t="s">
        <v>973</v>
      </c>
      <c r="C998" s="9">
        <v>45932</v>
      </c>
      <c r="D998" t="s">
        <v>152</v>
      </c>
      <c r="E998">
        <v>3.7109999999999999</v>
      </c>
    </row>
    <row r="999" spans="1:5" x14ac:dyDescent="0.2">
      <c r="A999" t="s">
        <v>972</v>
      </c>
      <c r="B999" t="s">
        <v>973</v>
      </c>
      <c r="C999" s="9">
        <v>45933</v>
      </c>
      <c r="D999" t="s">
        <v>152</v>
      </c>
      <c r="E999">
        <v>3.72</v>
      </c>
    </row>
    <row r="1000" spans="1:5" x14ac:dyDescent="0.2">
      <c r="A1000" t="s">
        <v>972</v>
      </c>
      <c r="B1000" t="s">
        <v>973</v>
      </c>
      <c r="C1000" s="9">
        <v>45936</v>
      </c>
      <c r="D1000" t="s">
        <v>152</v>
      </c>
      <c r="E1000">
        <v>3.702</v>
      </c>
    </row>
    <row r="1001" spans="1:5" x14ac:dyDescent="0.2">
      <c r="A1001" t="s">
        <v>972</v>
      </c>
      <c r="B1001" t="s">
        <v>973</v>
      </c>
      <c r="C1001" s="9">
        <v>45937</v>
      </c>
      <c r="D1001" t="s">
        <v>152</v>
      </c>
      <c r="E1001">
        <v>3.7189999999999999</v>
      </c>
    </row>
    <row r="1002" spans="1:5" x14ac:dyDescent="0.2">
      <c r="A1002" t="s">
        <v>972</v>
      </c>
      <c r="B1002" t="s">
        <v>973</v>
      </c>
      <c r="C1002" s="9">
        <v>45938</v>
      </c>
      <c r="D1002" t="s">
        <v>152</v>
      </c>
      <c r="E1002">
        <v>3.7090000000000001</v>
      </c>
    </row>
    <row r="1003" spans="1:5" x14ac:dyDescent="0.2">
      <c r="A1003" t="s">
        <v>972</v>
      </c>
      <c r="B1003" t="s">
        <v>973</v>
      </c>
      <c r="C1003" s="9">
        <v>45939</v>
      </c>
      <c r="D1003" t="s">
        <v>152</v>
      </c>
      <c r="E1003">
        <v>3.7210000000000001</v>
      </c>
    </row>
    <row r="1004" spans="1:5" x14ac:dyDescent="0.2">
      <c r="A1004" t="s">
        <v>972</v>
      </c>
      <c r="B1004" t="s">
        <v>973</v>
      </c>
      <c r="C1004" s="9">
        <v>45940</v>
      </c>
      <c r="D1004" t="s">
        <v>152</v>
      </c>
      <c r="E1004">
        <v>3.7290000000000001</v>
      </c>
    </row>
    <row r="1005" spans="1:5" x14ac:dyDescent="0.2">
      <c r="A1005" t="s">
        <v>972</v>
      </c>
      <c r="B1005" t="s">
        <v>973</v>
      </c>
      <c r="C1005" s="9">
        <v>45943</v>
      </c>
      <c r="D1005" t="s">
        <v>152</v>
      </c>
      <c r="E1005">
        <v>3.6720000000000002</v>
      </c>
    </row>
    <row r="1006" spans="1:5" x14ac:dyDescent="0.2">
      <c r="A1006" t="s">
        <v>972</v>
      </c>
      <c r="B1006" t="s">
        <v>973</v>
      </c>
      <c r="C1006" s="9">
        <v>45944</v>
      </c>
      <c r="D1006" t="s">
        <v>152</v>
      </c>
      <c r="E1006">
        <v>3.6459999999999999</v>
      </c>
    </row>
    <row r="1007" spans="1:5" x14ac:dyDescent="0.2">
      <c r="A1007" t="s">
        <v>972</v>
      </c>
      <c r="B1007" t="s">
        <v>973</v>
      </c>
      <c r="C1007" s="9">
        <v>45945</v>
      </c>
      <c r="D1007" t="s">
        <v>152</v>
      </c>
      <c r="E1007">
        <v>3.6970000000000001</v>
      </c>
    </row>
    <row r="1008" spans="1:5" x14ac:dyDescent="0.2">
      <c r="A1008" t="s">
        <v>972</v>
      </c>
      <c r="B1008" t="s">
        <v>973</v>
      </c>
      <c r="C1008" s="9">
        <v>45946</v>
      </c>
      <c r="D1008" t="s">
        <v>152</v>
      </c>
      <c r="E1008">
        <v>3.702</v>
      </c>
    </row>
    <row r="1009" spans="1:5" x14ac:dyDescent="0.2">
      <c r="A1009" t="s">
        <v>972</v>
      </c>
      <c r="B1009" t="s">
        <v>973</v>
      </c>
      <c r="C1009" s="9">
        <v>45947</v>
      </c>
      <c r="D1009" t="s">
        <v>152</v>
      </c>
      <c r="E1009">
        <v>3.6749999999999998</v>
      </c>
    </row>
    <row r="1010" spans="1:5" x14ac:dyDescent="0.2">
      <c r="A1010" t="s">
        <v>972</v>
      </c>
      <c r="B1010" t="s">
        <v>973</v>
      </c>
      <c r="C1010" s="9">
        <v>45950</v>
      </c>
      <c r="D1010" t="s">
        <v>152</v>
      </c>
      <c r="E1010">
        <v>3.7090000000000001</v>
      </c>
    </row>
    <row r="1011" spans="1:5" x14ac:dyDescent="0.2">
      <c r="A1011" t="s">
        <v>972</v>
      </c>
      <c r="B1011" t="s">
        <v>973</v>
      </c>
      <c r="C1011" s="9">
        <v>45951</v>
      </c>
      <c r="D1011" t="s">
        <v>152</v>
      </c>
      <c r="E1011">
        <v>3.726</v>
      </c>
    </row>
    <row r="1012" spans="1:5" x14ac:dyDescent="0.2">
      <c r="A1012" t="s">
        <v>972</v>
      </c>
      <c r="B1012" t="s">
        <v>973</v>
      </c>
      <c r="C1012" s="9">
        <v>45952</v>
      </c>
      <c r="D1012" t="s">
        <v>152</v>
      </c>
      <c r="E1012">
        <v>3.7370000000000001</v>
      </c>
    </row>
    <row r="1013" spans="1:5" x14ac:dyDescent="0.2">
      <c r="A1013" t="s">
        <v>972</v>
      </c>
      <c r="B1013" t="s">
        <v>973</v>
      </c>
      <c r="C1013" s="9">
        <v>45953</v>
      </c>
      <c r="D1013" t="s">
        <v>152</v>
      </c>
      <c r="E1013">
        <v>3.726</v>
      </c>
    </row>
    <row r="1014" spans="1:5" x14ac:dyDescent="0.2">
      <c r="A1014" t="s">
        <v>972</v>
      </c>
      <c r="B1014" t="s">
        <v>973</v>
      </c>
      <c r="C1014" s="9">
        <v>45954</v>
      </c>
      <c r="D1014" t="s">
        <v>152</v>
      </c>
      <c r="E1014">
        <v>3.7349999999999999</v>
      </c>
    </row>
    <row r="1015" spans="1:5" x14ac:dyDescent="0.2">
      <c r="A1015" t="s">
        <v>972</v>
      </c>
      <c r="B1015" t="s">
        <v>973</v>
      </c>
      <c r="C1015" s="9">
        <v>45957</v>
      </c>
      <c r="D1015" t="s">
        <v>152</v>
      </c>
      <c r="E1015">
        <v>3.75</v>
      </c>
    </row>
    <row r="1016" spans="1:5" x14ac:dyDescent="0.2">
      <c r="A1016" t="s">
        <v>972</v>
      </c>
      <c r="B1016" t="s">
        <v>973</v>
      </c>
      <c r="C1016" s="9">
        <v>45958</v>
      </c>
      <c r="D1016" t="s">
        <v>152</v>
      </c>
      <c r="E1016">
        <v>3.77</v>
      </c>
    </row>
    <row r="1017" spans="1:5" x14ac:dyDescent="0.2">
      <c r="A1017" t="s">
        <v>972</v>
      </c>
      <c r="B1017" t="s">
        <v>973</v>
      </c>
      <c r="C1017" s="9">
        <v>45959</v>
      </c>
      <c r="D1017" t="s">
        <v>152</v>
      </c>
      <c r="E1017">
        <v>3.8</v>
      </c>
    </row>
    <row r="1018" spans="1:5" x14ac:dyDescent="0.2">
      <c r="A1018" t="s">
        <v>972</v>
      </c>
      <c r="B1018" t="s">
        <v>973</v>
      </c>
      <c r="C1018" s="9">
        <v>45960</v>
      </c>
      <c r="D1018" t="s">
        <v>152</v>
      </c>
      <c r="E1018">
        <v>3.7650000000000001</v>
      </c>
    </row>
    <row r="1019" spans="1:5" x14ac:dyDescent="0.2">
      <c r="A1019" t="s">
        <v>972</v>
      </c>
      <c r="B1019" t="s">
        <v>973</v>
      </c>
      <c r="C1019" s="9">
        <v>45961</v>
      </c>
      <c r="D1019" t="s">
        <v>152</v>
      </c>
      <c r="E1019">
        <v>3.7709999999999999</v>
      </c>
    </row>
    <row r="1020" spans="1:5" x14ac:dyDescent="0.2">
      <c r="A1020" t="s">
        <v>972</v>
      </c>
      <c r="B1020" t="s">
        <v>973</v>
      </c>
      <c r="C1020" s="9">
        <v>45964</v>
      </c>
      <c r="D1020" t="s">
        <v>152</v>
      </c>
      <c r="E1020">
        <v>3.758</v>
      </c>
    </row>
    <row r="1021" spans="1:5" x14ac:dyDescent="0.2">
      <c r="A1021" t="s">
        <v>972</v>
      </c>
      <c r="B1021" t="s">
        <v>973</v>
      </c>
      <c r="C1021" s="9">
        <v>45965</v>
      </c>
      <c r="D1021" t="s">
        <v>152</v>
      </c>
      <c r="E1021">
        <v>3.718</v>
      </c>
    </row>
    <row r="1022" spans="1:5" x14ac:dyDescent="0.2">
      <c r="A1022" t="s">
        <v>972</v>
      </c>
      <c r="B1022" t="s">
        <v>973</v>
      </c>
      <c r="C1022" s="9">
        <v>45966</v>
      </c>
      <c r="D1022" t="s">
        <v>152</v>
      </c>
      <c r="E1022">
        <v>3.7389999999999999</v>
      </c>
    </row>
    <row r="1023" spans="1:5" x14ac:dyDescent="0.2">
      <c r="A1023" t="s">
        <v>972</v>
      </c>
      <c r="B1023" t="s">
        <v>973</v>
      </c>
      <c r="C1023" s="9">
        <v>45967</v>
      </c>
      <c r="D1023" t="s">
        <v>152</v>
      </c>
      <c r="E1023">
        <v>3.7450000000000001</v>
      </c>
    </row>
    <row r="1024" spans="1:5" x14ac:dyDescent="0.2">
      <c r="A1024" t="s">
        <v>972</v>
      </c>
      <c r="B1024" t="s">
        <v>973</v>
      </c>
      <c r="C1024" s="9">
        <v>45968</v>
      </c>
      <c r="D1024" t="s">
        <v>152</v>
      </c>
      <c r="E1024">
        <v>3.706</v>
      </c>
    </row>
    <row r="1025" spans="1:5" x14ac:dyDescent="0.2">
      <c r="A1025" t="s">
        <v>972</v>
      </c>
      <c r="B1025" t="s">
        <v>973</v>
      </c>
      <c r="C1025" s="9">
        <v>45971</v>
      </c>
      <c r="D1025" t="s">
        <v>152</v>
      </c>
      <c r="E1025">
        <v>3.754</v>
      </c>
    </row>
    <row r="1026" spans="1:5" x14ac:dyDescent="0.2">
      <c r="A1026" t="s">
        <v>972</v>
      </c>
      <c r="B1026" t="s">
        <v>973</v>
      </c>
      <c r="C1026" s="9">
        <v>45972</v>
      </c>
      <c r="D1026" t="s">
        <v>152</v>
      </c>
      <c r="E1026">
        <v>3.778</v>
      </c>
    </row>
    <row r="1027" spans="1:5" x14ac:dyDescent="0.2">
      <c r="A1027" t="s">
        <v>972</v>
      </c>
      <c r="B1027" t="s">
        <v>973</v>
      </c>
      <c r="C1027" s="9">
        <v>45973</v>
      </c>
      <c r="D1027" t="s">
        <v>152</v>
      </c>
      <c r="E1027">
        <v>3.8460000000000001</v>
      </c>
    </row>
    <row r="1028" spans="1:5" x14ac:dyDescent="0.2">
      <c r="A1028" t="s">
        <v>972</v>
      </c>
      <c r="B1028" t="s">
        <v>973</v>
      </c>
      <c r="C1028" s="9">
        <v>45974</v>
      </c>
      <c r="D1028" t="s">
        <v>152</v>
      </c>
      <c r="E1028">
        <v>3.8580000000000001</v>
      </c>
    </row>
    <row r="1029" spans="1:5" x14ac:dyDescent="0.2">
      <c r="A1029" t="s">
        <v>972</v>
      </c>
      <c r="B1029" t="s">
        <v>973</v>
      </c>
      <c r="C1029" s="9">
        <v>45975</v>
      </c>
      <c r="D1029" t="s">
        <v>152</v>
      </c>
      <c r="E1029">
        <v>3.782</v>
      </c>
    </row>
    <row r="1030" spans="1:5" x14ac:dyDescent="0.2">
      <c r="A1030" t="s">
        <v>972</v>
      </c>
      <c r="B1030" t="s">
        <v>973</v>
      </c>
      <c r="C1030" s="9">
        <v>45978</v>
      </c>
      <c r="D1030" t="s">
        <v>152</v>
      </c>
      <c r="E1030">
        <v>3.7669999999999999</v>
      </c>
    </row>
    <row r="1031" spans="1:5" x14ac:dyDescent="0.2">
      <c r="A1031" t="s">
        <v>972</v>
      </c>
      <c r="B1031" t="s">
        <v>973</v>
      </c>
      <c r="C1031" s="9">
        <v>45979</v>
      </c>
      <c r="D1031" t="s">
        <v>152</v>
      </c>
      <c r="E1031">
        <v>3.7170000000000001</v>
      </c>
    </row>
    <row r="1032" spans="1:5" x14ac:dyDescent="0.2">
      <c r="A1032" t="s">
        <v>972</v>
      </c>
      <c r="B1032" t="s">
        <v>973</v>
      </c>
      <c r="C1032" s="9">
        <v>45980</v>
      </c>
      <c r="D1032" t="s">
        <v>152</v>
      </c>
      <c r="E1032">
        <v>3.7090000000000001</v>
      </c>
    </row>
    <row r="1033" spans="1:5" x14ac:dyDescent="0.2">
      <c r="A1033" t="s">
        <v>972</v>
      </c>
      <c r="B1033" t="s">
        <v>973</v>
      </c>
      <c r="C1033" s="9">
        <v>45981</v>
      </c>
      <c r="D1033" t="s">
        <v>152</v>
      </c>
      <c r="E1033">
        <v>3.722</v>
      </c>
    </row>
    <row r="1034" spans="1:5" x14ac:dyDescent="0.2">
      <c r="A1034" t="s">
        <v>972</v>
      </c>
      <c r="B1034" t="s">
        <v>973</v>
      </c>
      <c r="C1034" s="9">
        <v>45982</v>
      </c>
      <c r="D1034" t="s">
        <v>152</v>
      </c>
      <c r="E1034">
        <v>3.6869999999999998</v>
      </c>
    </row>
    <row r="1035" spans="1:5" x14ac:dyDescent="0.2">
      <c r="A1035" t="s">
        <v>972</v>
      </c>
      <c r="B1035" t="s">
        <v>973</v>
      </c>
      <c r="C1035" s="9">
        <v>45985</v>
      </c>
      <c r="D1035" t="s">
        <v>152</v>
      </c>
      <c r="E1035">
        <v>3.7040000000000002</v>
      </c>
    </row>
    <row r="1036" spans="1:5" x14ac:dyDescent="0.2">
      <c r="A1036" t="s">
        <v>972</v>
      </c>
      <c r="B1036" t="s">
        <v>973</v>
      </c>
      <c r="C1036" s="9">
        <v>45986</v>
      </c>
      <c r="D1036" t="s">
        <v>152</v>
      </c>
      <c r="E1036">
        <v>3.7040000000000002</v>
      </c>
    </row>
    <row r="1037" spans="1:5" x14ac:dyDescent="0.2">
      <c r="A1037" t="s">
        <v>972</v>
      </c>
      <c r="B1037" t="s">
        <v>973</v>
      </c>
      <c r="C1037" s="9">
        <v>45987</v>
      </c>
      <c r="D1037" t="s">
        <v>152</v>
      </c>
      <c r="E1037">
        <v>3.7509999999999999</v>
      </c>
    </row>
    <row r="1038" spans="1:5" x14ac:dyDescent="0.2">
      <c r="A1038" t="s">
        <v>972</v>
      </c>
      <c r="B1038" t="s">
        <v>973</v>
      </c>
      <c r="C1038" s="9">
        <v>45988</v>
      </c>
      <c r="D1038" t="s">
        <v>152</v>
      </c>
      <c r="E1038">
        <v>3.7570000000000001</v>
      </c>
    </row>
    <row r="1039" spans="1:5" x14ac:dyDescent="0.2">
      <c r="A1039" t="s">
        <v>972</v>
      </c>
      <c r="B1039" t="s">
        <v>973</v>
      </c>
      <c r="C1039" s="9">
        <v>45989</v>
      </c>
      <c r="D1039" t="s">
        <v>152</v>
      </c>
      <c r="E1039">
        <v>3.7709999999999999</v>
      </c>
    </row>
    <row r="1040" spans="1:5" x14ac:dyDescent="0.2">
      <c r="A1040" t="s">
        <v>972</v>
      </c>
      <c r="B1040" t="s">
        <v>973</v>
      </c>
      <c r="C1040" s="9">
        <v>45992</v>
      </c>
      <c r="D1040" t="s">
        <v>152</v>
      </c>
      <c r="E1040">
        <v>3.7719999999999998</v>
      </c>
    </row>
    <row r="1041" spans="1:5" x14ac:dyDescent="0.2">
      <c r="A1041" t="s">
        <v>972</v>
      </c>
      <c r="B1041" t="s">
        <v>973</v>
      </c>
      <c r="C1041" s="9">
        <v>45993</v>
      </c>
      <c r="D1041" t="s">
        <v>152</v>
      </c>
      <c r="E1041">
        <v>3.802</v>
      </c>
    </row>
    <row r="1042" spans="1:5" x14ac:dyDescent="0.2">
      <c r="A1042" t="s">
        <v>972</v>
      </c>
      <c r="B1042" t="s">
        <v>973</v>
      </c>
      <c r="C1042" s="9">
        <v>45994</v>
      </c>
      <c r="D1042" t="s">
        <v>152</v>
      </c>
      <c r="E1042">
        <v>3.7949999999999999</v>
      </c>
    </row>
    <row r="1043" spans="1:5" x14ac:dyDescent="0.2">
      <c r="A1043" t="s">
        <v>972</v>
      </c>
      <c r="B1043" t="s">
        <v>973</v>
      </c>
      <c r="C1043" s="9">
        <v>45995</v>
      </c>
      <c r="D1043" t="s">
        <v>152</v>
      </c>
      <c r="E1043">
        <v>3.7850000000000001</v>
      </c>
    </row>
    <row r="1044" spans="1:5" x14ac:dyDescent="0.2">
      <c r="A1044" t="s">
        <v>972</v>
      </c>
      <c r="B1044" t="s">
        <v>973</v>
      </c>
      <c r="C1044" s="9">
        <v>45996</v>
      </c>
      <c r="D1044" t="s">
        <v>152</v>
      </c>
      <c r="E1044">
        <v>3.7959999999999998</v>
      </c>
    </row>
    <row r="1045" spans="1:5" x14ac:dyDescent="0.2">
      <c r="A1045" t="s">
        <v>972</v>
      </c>
      <c r="B1045" t="s">
        <v>973</v>
      </c>
      <c r="C1045" s="9">
        <v>45999</v>
      </c>
      <c r="D1045" t="s">
        <v>152</v>
      </c>
      <c r="E1045">
        <v>3.7919999999999998</v>
      </c>
    </row>
    <row r="1046" spans="1:5" x14ac:dyDescent="0.2">
      <c r="A1046" t="s">
        <v>972</v>
      </c>
      <c r="B1046" t="s">
        <v>973</v>
      </c>
      <c r="C1046" s="9">
        <v>46000</v>
      </c>
      <c r="D1046" t="s">
        <v>152</v>
      </c>
      <c r="E1046">
        <v>3.7879999999999998</v>
      </c>
    </row>
    <row r="1047" spans="1:5" x14ac:dyDescent="0.2">
      <c r="A1047" t="s">
        <v>972</v>
      </c>
      <c r="B1047" t="s">
        <v>973</v>
      </c>
      <c r="C1047" s="9">
        <v>46001</v>
      </c>
      <c r="D1047" t="s">
        <v>152</v>
      </c>
      <c r="E1047">
        <v>3.7770000000000001</v>
      </c>
    </row>
    <row r="1048" spans="1:5" x14ac:dyDescent="0.2">
      <c r="A1048" t="s">
        <v>972</v>
      </c>
      <c r="B1048" t="s">
        <v>973</v>
      </c>
      <c r="C1048" s="9">
        <v>46002</v>
      </c>
      <c r="D1048" t="s">
        <v>152</v>
      </c>
      <c r="E1048">
        <v>3.8079999999999998</v>
      </c>
    </row>
    <row r="1049" spans="1:5" x14ac:dyDescent="0.2">
      <c r="A1049" t="s">
        <v>972</v>
      </c>
      <c r="B1049" t="s">
        <v>973</v>
      </c>
      <c r="C1049" s="9">
        <v>46003</v>
      </c>
      <c r="D1049" t="s">
        <v>152</v>
      </c>
      <c r="E1049">
        <v>3.8410000000000002</v>
      </c>
    </row>
    <row r="1050" spans="1:5" x14ac:dyDescent="0.2">
      <c r="A1050" t="s">
        <v>972</v>
      </c>
      <c r="B1050" t="s">
        <v>973</v>
      </c>
      <c r="C1050" s="9">
        <v>46006</v>
      </c>
      <c r="D1050" t="s">
        <v>152</v>
      </c>
      <c r="E1050">
        <v>3.847</v>
      </c>
    </row>
    <row r="1051" spans="1:5" x14ac:dyDescent="0.2">
      <c r="A1051" t="s">
        <v>972</v>
      </c>
      <c r="B1051" t="s">
        <v>973</v>
      </c>
      <c r="C1051" s="9">
        <v>46007</v>
      </c>
      <c r="D1051" t="s">
        <v>152</v>
      </c>
      <c r="E1051">
        <v>3.82</v>
      </c>
    </row>
    <row r="1052" spans="1:5" x14ac:dyDescent="0.2">
      <c r="A1052" t="s">
        <v>972</v>
      </c>
      <c r="B1052" t="s">
        <v>973</v>
      </c>
      <c r="C1052" s="9">
        <v>46008</v>
      </c>
      <c r="D1052" t="s">
        <v>152</v>
      </c>
      <c r="E1052">
        <v>3.8279999999999998</v>
      </c>
    </row>
    <row r="1053" spans="1:5" x14ac:dyDescent="0.2">
      <c r="A1053" t="s">
        <v>972</v>
      </c>
      <c r="B1053" t="s">
        <v>973</v>
      </c>
      <c r="C1053" s="9">
        <v>46009</v>
      </c>
      <c r="D1053" t="s">
        <v>152</v>
      </c>
      <c r="E1053">
        <v>3.8250000000000002</v>
      </c>
    </row>
    <row r="1054" spans="1:5" x14ac:dyDescent="0.2">
      <c r="A1054" t="s">
        <v>972</v>
      </c>
      <c r="B1054" t="s">
        <v>973</v>
      </c>
      <c r="C1054" s="9">
        <v>46010</v>
      </c>
      <c r="D1054" t="s">
        <v>152</v>
      </c>
      <c r="E1054">
        <v>3.84</v>
      </c>
    </row>
    <row r="1055" spans="1:5" x14ac:dyDescent="0.2">
      <c r="A1055" t="s">
        <v>972</v>
      </c>
      <c r="B1055" t="s">
        <v>973</v>
      </c>
      <c r="C1055" s="9">
        <v>46013</v>
      </c>
      <c r="D1055" t="s">
        <v>152</v>
      </c>
      <c r="E1055">
        <v>3.835</v>
      </c>
    </row>
    <row r="1056" spans="1:5" x14ac:dyDescent="0.2">
      <c r="A1056" t="s">
        <v>972</v>
      </c>
      <c r="B1056" t="s">
        <v>973</v>
      </c>
      <c r="C1056" s="9">
        <v>46014</v>
      </c>
      <c r="D1056" t="s">
        <v>152</v>
      </c>
      <c r="E1056">
        <v>3.847</v>
      </c>
    </row>
    <row r="1057" spans="1:5" x14ac:dyDescent="0.2">
      <c r="A1057" t="s">
        <v>972</v>
      </c>
      <c r="B1057" t="s">
        <v>973</v>
      </c>
      <c r="C1057" s="9">
        <v>46015</v>
      </c>
      <c r="D1057" t="s">
        <v>152</v>
      </c>
      <c r="E1057">
        <v>3.847</v>
      </c>
    </row>
    <row r="1058" spans="1:5" x14ac:dyDescent="0.2">
      <c r="A1058" t="s">
        <v>972</v>
      </c>
      <c r="B1058" t="s">
        <v>973</v>
      </c>
      <c r="C1058" s="9">
        <v>46020</v>
      </c>
      <c r="D1058" t="s">
        <v>152</v>
      </c>
      <c r="E1058">
        <v>3.85</v>
      </c>
    </row>
    <row r="1059" spans="1:5" x14ac:dyDescent="0.2">
      <c r="A1059" t="s">
        <v>972</v>
      </c>
      <c r="B1059" t="s">
        <v>973</v>
      </c>
      <c r="C1059" s="9">
        <v>46021</v>
      </c>
      <c r="D1059" t="s">
        <v>152</v>
      </c>
      <c r="E1059">
        <v>3.867</v>
      </c>
    </row>
    <row r="1060" spans="1:5" x14ac:dyDescent="0.2">
      <c r="A1060" t="s">
        <v>972</v>
      </c>
      <c r="B1060" t="s">
        <v>973</v>
      </c>
      <c r="C1060" s="9">
        <v>46022</v>
      </c>
      <c r="D1060" t="s">
        <v>152</v>
      </c>
      <c r="E1060">
        <v>3.871</v>
      </c>
    </row>
    <row r="1061" spans="1:5" x14ac:dyDescent="0.2">
      <c r="A1061" t="s">
        <v>972</v>
      </c>
      <c r="B1061" t="s">
        <v>973</v>
      </c>
      <c r="C1061" s="9">
        <v>46024</v>
      </c>
      <c r="D1061" t="s">
        <v>152</v>
      </c>
      <c r="E1061">
        <v>3.891</v>
      </c>
    </row>
    <row r="1062" spans="1:5" x14ac:dyDescent="0.2">
      <c r="A1062" t="s">
        <v>972</v>
      </c>
      <c r="B1062" t="s">
        <v>973</v>
      </c>
      <c r="C1062" s="9">
        <v>46027</v>
      </c>
      <c r="D1062" t="s">
        <v>152</v>
      </c>
      <c r="E1062">
        <v>3.8929999999999998</v>
      </c>
    </row>
    <row r="1063" spans="1:5" x14ac:dyDescent="0.2">
      <c r="A1063" t="s">
        <v>972</v>
      </c>
      <c r="B1063" t="s">
        <v>973</v>
      </c>
      <c r="C1063" s="9">
        <v>46028</v>
      </c>
      <c r="D1063" t="s">
        <v>152</v>
      </c>
      <c r="E1063">
        <v>3.9089999999999998</v>
      </c>
    </row>
    <row r="1064" spans="1:5" x14ac:dyDescent="0.2">
      <c r="A1064" t="s">
        <v>972</v>
      </c>
      <c r="B1064" t="s">
        <v>973</v>
      </c>
      <c r="C1064" s="9">
        <v>46029</v>
      </c>
      <c r="D1064" t="s">
        <v>152</v>
      </c>
      <c r="E1064">
        <v>3.9249999999999998</v>
      </c>
    </row>
    <row r="1065" spans="1:5" x14ac:dyDescent="0.2">
      <c r="A1065" t="s">
        <v>972</v>
      </c>
      <c r="B1065" t="s">
        <v>973</v>
      </c>
      <c r="C1065" s="9">
        <v>46030</v>
      </c>
      <c r="D1065" t="s">
        <v>152</v>
      </c>
      <c r="E1065">
        <v>3.931</v>
      </c>
    </row>
    <row r="1066" spans="1:5" x14ac:dyDescent="0.2">
      <c r="A1066" t="s">
        <v>972</v>
      </c>
      <c r="B1066" t="s">
        <v>973</v>
      </c>
      <c r="C1066" s="9">
        <v>46031</v>
      </c>
      <c r="D1066" t="s">
        <v>152</v>
      </c>
      <c r="E1066">
        <v>3.9540000000000002</v>
      </c>
    </row>
    <row r="1067" spans="1:5" x14ac:dyDescent="0.2">
      <c r="A1067" t="s">
        <v>972</v>
      </c>
      <c r="B1067" t="s">
        <v>973</v>
      </c>
      <c r="C1067" s="9">
        <v>46034</v>
      </c>
      <c r="D1067" t="s">
        <v>152</v>
      </c>
      <c r="E1067">
        <v>3.9710000000000001</v>
      </c>
    </row>
    <row r="1068" spans="1:5" x14ac:dyDescent="0.2">
      <c r="A1068" t="s">
        <v>972</v>
      </c>
      <c r="B1068" t="s">
        <v>973</v>
      </c>
      <c r="C1068" s="9">
        <v>46035</v>
      </c>
      <c r="D1068" t="s">
        <v>152</v>
      </c>
      <c r="E1068">
        <v>3.9620000000000002</v>
      </c>
    </row>
    <row r="1069" spans="1:5" x14ac:dyDescent="0.2">
      <c r="A1069" t="s">
        <v>972</v>
      </c>
      <c r="B1069" t="s">
        <v>973</v>
      </c>
      <c r="C1069" s="9">
        <v>46036</v>
      </c>
      <c r="D1069" t="s">
        <v>152</v>
      </c>
      <c r="E1069">
        <v>3.968</v>
      </c>
    </row>
    <row r="1070" spans="1:5" x14ac:dyDescent="0.2">
      <c r="A1070" t="s">
        <v>972</v>
      </c>
      <c r="B1070" t="s">
        <v>973</v>
      </c>
      <c r="C1070" s="9">
        <v>46037</v>
      </c>
      <c r="D1070" t="s">
        <v>152</v>
      </c>
      <c r="E1070">
        <v>3.9830000000000001</v>
      </c>
    </row>
    <row r="1071" spans="1:5" x14ac:dyDescent="0.2">
      <c r="A1071" t="s">
        <v>972</v>
      </c>
      <c r="B1071" t="s">
        <v>973</v>
      </c>
      <c r="C1071" s="9">
        <v>46038</v>
      </c>
      <c r="D1071" t="s">
        <v>152</v>
      </c>
      <c r="E1071">
        <v>3.9889999999999999</v>
      </c>
    </row>
    <row r="1072" spans="1:5" x14ac:dyDescent="0.2">
      <c r="A1072" t="s">
        <v>972</v>
      </c>
      <c r="B1072" t="s">
        <v>973</v>
      </c>
      <c r="C1072" s="9">
        <v>46041</v>
      </c>
      <c r="D1072" t="s">
        <v>152</v>
      </c>
      <c r="E1072">
        <v>3.9359999999999999</v>
      </c>
    </row>
    <row r="1073" spans="1:5" x14ac:dyDescent="0.2">
      <c r="A1073" t="s">
        <v>972</v>
      </c>
      <c r="B1073" t="s">
        <v>973</v>
      </c>
      <c r="C1073" s="9">
        <v>46042</v>
      </c>
      <c r="D1073" t="s">
        <v>152</v>
      </c>
      <c r="E1073">
        <v>3.91</v>
      </c>
    </row>
    <row r="1074" spans="1:5" x14ac:dyDescent="0.2">
      <c r="A1074" t="s">
        <v>972</v>
      </c>
      <c r="B1074" t="s">
        <v>973</v>
      </c>
      <c r="C1074" s="9">
        <v>46043</v>
      </c>
      <c r="D1074" t="s">
        <v>152</v>
      </c>
      <c r="E1074">
        <v>3.9119999999999999</v>
      </c>
    </row>
    <row r="1075" spans="1:5" x14ac:dyDescent="0.2">
      <c r="A1075" t="s">
        <v>972</v>
      </c>
      <c r="B1075" t="s">
        <v>973</v>
      </c>
      <c r="C1075" s="9">
        <v>46044</v>
      </c>
      <c r="D1075" t="s">
        <v>152</v>
      </c>
      <c r="E1075">
        <v>3.9790000000000001</v>
      </c>
    </row>
    <row r="1076" spans="1:5" x14ac:dyDescent="0.2">
      <c r="A1076" t="s">
        <v>972</v>
      </c>
      <c r="B1076" t="s">
        <v>973</v>
      </c>
      <c r="C1076" s="9">
        <v>46045</v>
      </c>
      <c r="D1076" t="s">
        <v>152</v>
      </c>
      <c r="E1076">
        <v>3.95</v>
      </c>
    </row>
    <row r="1077" spans="1:5" x14ac:dyDescent="0.2">
      <c r="A1077" t="s">
        <v>972</v>
      </c>
      <c r="B1077" t="s">
        <v>973</v>
      </c>
      <c r="C1077" s="9">
        <v>46048</v>
      </c>
      <c r="D1077" t="s">
        <v>152</v>
      </c>
      <c r="E1077">
        <v>3.95</v>
      </c>
    </row>
    <row r="1078" spans="1:5" x14ac:dyDescent="0.2">
      <c r="A1078" t="s">
        <v>972</v>
      </c>
      <c r="B1078" t="s">
        <v>973</v>
      </c>
      <c r="C1078" s="9">
        <v>46049</v>
      </c>
      <c r="D1078" t="s">
        <v>152</v>
      </c>
      <c r="E1078">
        <v>3.9809999999999999</v>
      </c>
    </row>
    <row r="1079" spans="1:5" x14ac:dyDescent="0.2">
      <c r="A1079" t="s">
        <v>972</v>
      </c>
      <c r="B1079" t="s">
        <v>973</v>
      </c>
      <c r="C1079" s="9">
        <v>46050</v>
      </c>
      <c r="D1079" t="s">
        <v>152</v>
      </c>
      <c r="E1079">
        <v>3.9820000000000002</v>
      </c>
    </row>
    <row r="1080" spans="1:5" x14ac:dyDescent="0.2">
      <c r="A1080" t="s">
        <v>972</v>
      </c>
      <c r="B1080" t="s">
        <v>973</v>
      </c>
      <c r="C1080" s="9">
        <v>46051</v>
      </c>
      <c r="D1080" t="s">
        <v>152</v>
      </c>
      <c r="E1080">
        <v>3.9660000000000002</v>
      </c>
    </row>
    <row r="1081" spans="1:5" x14ac:dyDescent="0.2">
      <c r="A1081" t="s">
        <v>972</v>
      </c>
      <c r="B1081" t="s">
        <v>973</v>
      </c>
      <c r="C1081" s="9">
        <v>46052</v>
      </c>
      <c r="D1081" t="s">
        <v>152</v>
      </c>
      <c r="E1081">
        <v>3.9740000000000002</v>
      </c>
    </row>
    <row r="1082" spans="1:5" x14ac:dyDescent="0.2">
      <c r="A1082" t="s">
        <v>972</v>
      </c>
      <c r="B1082" t="s">
        <v>973</v>
      </c>
      <c r="C1082" s="9">
        <v>46055</v>
      </c>
      <c r="D1082" t="s">
        <v>152</v>
      </c>
      <c r="E1082">
        <v>3.9750000000000001</v>
      </c>
    </row>
    <row r="1083" spans="1:5" x14ac:dyDescent="0.2">
      <c r="A1083" t="s">
        <v>972</v>
      </c>
      <c r="B1083" t="s">
        <v>973</v>
      </c>
      <c r="C1083" s="9">
        <v>46056</v>
      </c>
      <c r="D1083" t="s">
        <v>152</v>
      </c>
      <c r="E1083">
        <v>4.0010000000000003</v>
      </c>
    </row>
    <row r="1084" spans="1:5" x14ac:dyDescent="0.2">
      <c r="A1084" t="s">
        <v>972</v>
      </c>
      <c r="B1084" t="s">
        <v>973</v>
      </c>
      <c r="C1084" s="9">
        <v>46057</v>
      </c>
      <c r="D1084" t="s">
        <v>152</v>
      </c>
      <c r="E1084">
        <v>4.0019999999999998</v>
      </c>
    </row>
    <row r="1085" spans="1:5" x14ac:dyDescent="0.2">
      <c r="A1085" t="s">
        <v>972</v>
      </c>
      <c r="B1085" t="s">
        <v>973</v>
      </c>
      <c r="C1085" s="9">
        <v>46058</v>
      </c>
      <c r="D1085" t="s">
        <v>152</v>
      </c>
      <c r="E1085">
        <v>3.992</v>
      </c>
    </row>
    <row r="1086" spans="1:5" x14ac:dyDescent="0.2">
      <c r="A1086" t="s">
        <v>972</v>
      </c>
      <c r="B1086" t="s">
        <v>973</v>
      </c>
      <c r="C1086" s="9">
        <v>46059</v>
      </c>
      <c r="D1086" t="s">
        <v>152</v>
      </c>
      <c r="E1086">
        <v>3.9910000000000001</v>
      </c>
    </row>
    <row r="1087" spans="1:5" x14ac:dyDescent="0.2">
      <c r="A1087" t="s">
        <v>972</v>
      </c>
      <c r="B1087" t="s">
        <v>973</v>
      </c>
      <c r="C1087" s="9">
        <v>46062</v>
      </c>
      <c r="D1087" t="s">
        <v>152</v>
      </c>
      <c r="E1087">
        <v>4.0339999999999998</v>
      </c>
    </row>
    <row r="1088" spans="1:5" x14ac:dyDescent="0.2">
      <c r="A1088" t="s">
        <v>972</v>
      </c>
      <c r="B1088" t="s">
        <v>973</v>
      </c>
      <c r="C1088" s="9">
        <v>46063</v>
      </c>
      <c r="D1088" t="s">
        <v>152</v>
      </c>
      <c r="E1088">
        <v>4.0720000000000001</v>
      </c>
    </row>
    <row r="1089" spans="1:5" x14ac:dyDescent="0.2">
      <c r="A1089" t="s">
        <v>972</v>
      </c>
      <c r="B1089" t="s">
        <v>973</v>
      </c>
      <c r="C1089" s="9">
        <v>46064</v>
      </c>
      <c r="D1089" t="s">
        <v>152</v>
      </c>
      <c r="E1089">
        <v>4.0460000000000003</v>
      </c>
    </row>
    <row r="1090" spans="1:5" x14ac:dyDescent="0.2">
      <c r="A1090" t="s">
        <v>972</v>
      </c>
      <c r="B1090" t="s">
        <v>973</v>
      </c>
      <c r="C1090" s="9">
        <v>46065</v>
      </c>
      <c r="D1090" t="s">
        <v>152</v>
      </c>
      <c r="E1090">
        <v>4.0730000000000004</v>
      </c>
    </row>
    <row r="1091" spans="1:5" x14ac:dyDescent="0.2">
      <c r="A1091" t="s">
        <v>972</v>
      </c>
      <c r="B1091" t="s">
        <v>973</v>
      </c>
      <c r="C1091" s="9">
        <v>46066</v>
      </c>
      <c r="D1091" t="s">
        <v>152</v>
      </c>
      <c r="E1091">
        <v>4.0259999999999998</v>
      </c>
    </row>
    <row r="1092" spans="1:5" x14ac:dyDescent="0.2">
      <c r="A1092" t="s">
        <v>972</v>
      </c>
      <c r="B1092" t="s">
        <v>973</v>
      </c>
      <c r="C1092" s="9">
        <v>46069</v>
      </c>
      <c r="D1092" t="s">
        <v>152</v>
      </c>
      <c r="E1092">
        <v>4.032</v>
      </c>
    </row>
    <row r="1093" spans="1:5" x14ac:dyDescent="0.2">
      <c r="A1093" t="s">
        <v>972</v>
      </c>
      <c r="B1093" t="s">
        <v>973</v>
      </c>
      <c r="C1093" s="9">
        <v>46070</v>
      </c>
      <c r="D1093" t="s">
        <v>152</v>
      </c>
      <c r="E1093">
        <v>4.0449999999999999</v>
      </c>
    </row>
    <row r="1094" spans="1:5" x14ac:dyDescent="0.2">
      <c r="A1094" t="s">
        <v>972</v>
      </c>
      <c r="B1094" t="s">
        <v>973</v>
      </c>
      <c r="C1094" s="9">
        <v>46071</v>
      </c>
      <c r="D1094" t="s">
        <v>152</v>
      </c>
      <c r="E1094">
        <v>4.0780000000000003</v>
      </c>
    </row>
    <row r="1095" spans="1:5" x14ac:dyDescent="0.2">
      <c r="A1095" t="s">
        <v>972</v>
      </c>
      <c r="B1095" t="s">
        <v>973</v>
      </c>
      <c r="C1095" s="9">
        <v>46072</v>
      </c>
      <c r="D1095" t="s">
        <v>152</v>
      </c>
      <c r="E1095">
        <v>4.0830000000000002</v>
      </c>
    </row>
    <row r="1096" spans="1:5" x14ac:dyDescent="0.2">
      <c r="A1096" t="s">
        <v>972</v>
      </c>
      <c r="B1096" t="s">
        <v>973</v>
      </c>
      <c r="C1096" s="9">
        <v>46073</v>
      </c>
      <c r="D1096" t="s">
        <v>152</v>
      </c>
      <c r="E1096">
        <v>4.0979999999999999</v>
      </c>
    </row>
    <row r="1097" spans="1:5" x14ac:dyDescent="0.2">
      <c r="A1097" t="s">
        <v>972</v>
      </c>
      <c r="B1097" t="s">
        <v>973</v>
      </c>
      <c r="C1097" s="9">
        <v>46076</v>
      </c>
      <c r="D1097" t="s">
        <v>152</v>
      </c>
      <c r="E1097">
        <v>4.1150000000000002</v>
      </c>
    </row>
    <row r="1098" spans="1:5" x14ac:dyDescent="0.2">
      <c r="A1098" t="s">
        <v>972</v>
      </c>
      <c r="B1098" t="s">
        <v>973</v>
      </c>
      <c r="C1098" s="9">
        <v>46077</v>
      </c>
      <c r="D1098" t="s">
        <v>152</v>
      </c>
      <c r="E1098">
        <v>4.1130000000000004</v>
      </c>
    </row>
    <row r="1099" spans="1:5" x14ac:dyDescent="0.2">
      <c r="A1099" t="s">
        <v>972</v>
      </c>
      <c r="B1099" t="s">
        <v>973</v>
      </c>
      <c r="C1099" s="9">
        <v>46078</v>
      </c>
      <c r="D1099" t="s">
        <v>152</v>
      </c>
      <c r="E1099">
        <v>4.1239999999999997</v>
      </c>
    </row>
    <row r="1100" spans="1:5" x14ac:dyDescent="0.2">
      <c r="A1100" t="s">
        <v>972</v>
      </c>
      <c r="B1100" t="s">
        <v>973</v>
      </c>
      <c r="C1100" s="9">
        <v>46079</v>
      </c>
      <c r="D1100" t="s">
        <v>152</v>
      </c>
      <c r="E1100">
        <v>4.141</v>
      </c>
    </row>
    <row r="1101" spans="1:5" x14ac:dyDescent="0.2">
      <c r="A1101" t="s">
        <v>972</v>
      </c>
      <c r="B1101" t="s">
        <v>973</v>
      </c>
      <c r="C1101" s="9">
        <v>46080</v>
      </c>
      <c r="D1101" t="s">
        <v>152</v>
      </c>
      <c r="E1101">
        <v>4.1500000000000004</v>
      </c>
    </row>
    <row r="1102" spans="1:5" x14ac:dyDescent="0.2">
      <c r="A1102" t="s">
        <v>972</v>
      </c>
      <c r="B1102" t="s">
        <v>973</v>
      </c>
      <c r="C1102" s="9">
        <v>46083</v>
      </c>
      <c r="D1102" t="s">
        <v>152</v>
      </c>
      <c r="E1102">
        <v>4.0750000000000002</v>
      </c>
    </row>
    <row r="1103" spans="1:5" x14ac:dyDescent="0.2">
      <c r="A1103" t="s">
        <v>972</v>
      </c>
      <c r="B1103" t="s">
        <v>973</v>
      </c>
      <c r="C1103" s="9">
        <v>46084</v>
      </c>
      <c r="D1103" t="s">
        <v>152</v>
      </c>
      <c r="E1103">
        <v>3.9209999999999998</v>
      </c>
    </row>
    <row r="1104" spans="1:5" x14ac:dyDescent="0.2">
      <c r="A1104" t="s">
        <v>972</v>
      </c>
      <c r="B1104" t="s">
        <v>973</v>
      </c>
      <c r="C1104" s="9">
        <v>46085</v>
      </c>
      <c r="D1104" t="s">
        <v>152</v>
      </c>
      <c r="E1104">
        <v>3.96</v>
      </c>
    </row>
    <row r="1105" spans="1:5" x14ac:dyDescent="0.2">
      <c r="A1105" t="s">
        <v>972</v>
      </c>
      <c r="B1105" t="s">
        <v>973</v>
      </c>
      <c r="C1105" s="9">
        <v>46086</v>
      </c>
      <c r="D1105" t="s">
        <v>152</v>
      </c>
      <c r="E1105">
        <v>3.9649999999999999</v>
      </c>
    </row>
    <row r="1106" spans="1:5" x14ac:dyDescent="0.2">
      <c r="A1106" t="s">
        <v>963</v>
      </c>
      <c r="B1106" t="s">
        <v>964</v>
      </c>
      <c r="C1106" s="9">
        <v>45293</v>
      </c>
      <c r="D1106" t="s">
        <v>152</v>
      </c>
      <c r="E1106">
        <v>1.919</v>
      </c>
    </row>
    <row r="1107" spans="1:5" x14ac:dyDescent="0.2">
      <c r="A1107" t="s">
        <v>963</v>
      </c>
      <c r="B1107" t="s">
        <v>964</v>
      </c>
      <c r="C1107" s="9">
        <v>45294</v>
      </c>
      <c r="D1107" t="s">
        <v>152</v>
      </c>
      <c r="E1107">
        <v>1.8919999999999999</v>
      </c>
    </row>
    <row r="1108" spans="1:5" x14ac:dyDescent="0.2">
      <c r="A1108" t="s">
        <v>963</v>
      </c>
      <c r="B1108" t="s">
        <v>964</v>
      </c>
      <c r="C1108" s="9">
        <v>45295</v>
      </c>
      <c r="D1108" t="s">
        <v>152</v>
      </c>
      <c r="E1108">
        <v>1.881</v>
      </c>
    </row>
    <row r="1109" spans="1:5" x14ac:dyDescent="0.2">
      <c r="A1109" t="s">
        <v>963</v>
      </c>
      <c r="B1109" t="s">
        <v>964</v>
      </c>
      <c r="C1109" s="9">
        <v>45296</v>
      </c>
      <c r="D1109" t="s">
        <v>152</v>
      </c>
      <c r="E1109">
        <v>1.8740000000000001</v>
      </c>
    </row>
    <row r="1110" spans="1:5" x14ac:dyDescent="0.2">
      <c r="A1110" t="s">
        <v>963</v>
      </c>
      <c r="B1110" t="s">
        <v>964</v>
      </c>
      <c r="C1110" s="9">
        <v>45299</v>
      </c>
      <c r="D1110" t="s">
        <v>152</v>
      </c>
      <c r="E1110">
        <v>1.861</v>
      </c>
    </row>
    <row r="1111" spans="1:5" x14ac:dyDescent="0.2">
      <c r="A1111" t="s">
        <v>963</v>
      </c>
      <c r="B1111" t="s">
        <v>964</v>
      </c>
      <c r="C1111" s="9">
        <v>45300</v>
      </c>
      <c r="D1111" t="s">
        <v>152</v>
      </c>
      <c r="E1111">
        <v>1.86</v>
      </c>
    </row>
    <row r="1112" spans="1:5" x14ac:dyDescent="0.2">
      <c r="A1112" t="s">
        <v>963</v>
      </c>
      <c r="B1112" t="s">
        <v>964</v>
      </c>
      <c r="C1112" s="9">
        <v>45301</v>
      </c>
      <c r="D1112" t="s">
        <v>152</v>
      </c>
      <c r="E1112">
        <v>1.8540000000000001</v>
      </c>
    </row>
    <row r="1113" spans="1:5" x14ac:dyDescent="0.2">
      <c r="A1113" t="s">
        <v>963</v>
      </c>
      <c r="B1113" t="s">
        <v>964</v>
      </c>
      <c r="C1113" s="9">
        <v>45302</v>
      </c>
      <c r="D1113" t="s">
        <v>152</v>
      </c>
      <c r="E1113">
        <v>1.857</v>
      </c>
    </row>
    <row r="1114" spans="1:5" x14ac:dyDescent="0.2">
      <c r="A1114" t="s">
        <v>963</v>
      </c>
      <c r="B1114" t="s">
        <v>964</v>
      </c>
      <c r="C1114" s="9">
        <v>45303</v>
      </c>
      <c r="D1114" t="s">
        <v>152</v>
      </c>
      <c r="E1114">
        <v>1.863</v>
      </c>
    </row>
    <row r="1115" spans="1:5" x14ac:dyDescent="0.2">
      <c r="A1115" t="s">
        <v>963</v>
      </c>
      <c r="B1115" t="s">
        <v>964</v>
      </c>
      <c r="C1115" s="9">
        <v>45306</v>
      </c>
      <c r="D1115" t="s">
        <v>152</v>
      </c>
      <c r="E1115">
        <v>1.8640000000000001</v>
      </c>
    </row>
    <row r="1116" spans="1:5" x14ac:dyDescent="0.2">
      <c r="A1116" t="s">
        <v>963</v>
      </c>
      <c r="B1116" t="s">
        <v>964</v>
      </c>
      <c r="C1116" s="9">
        <v>45307</v>
      </c>
      <c r="D1116" t="s">
        <v>152</v>
      </c>
      <c r="E1116">
        <v>1.855</v>
      </c>
    </row>
    <row r="1117" spans="1:5" x14ac:dyDescent="0.2">
      <c r="A1117" t="s">
        <v>963</v>
      </c>
      <c r="B1117" t="s">
        <v>964</v>
      </c>
      <c r="C1117" s="9">
        <v>45308</v>
      </c>
      <c r="D1117" t="s">
        <v>152</v>
      </c>
      <c r="E1117">
        <v>1.8129999999999999</v>
      </c>
    </row>
    <row r="1118" spans="1:5" x14ac:dyDescent="0.2">
      <c r="A1118" t="s">
        <v>963</v>
      </c>
      <c r="B1118" t="s">
        <v>964</v>
      </c>
      <c r="C1118" s="9">
        <v>45309</v>
      </c>
      <c r="D1118" t="s">
        <v>152</v>
      </c>
      <c r="E1118">
        <v>1.804</v>
      </c>
    </row>
    <row r="1119" spans="1:5" x14ac:dyDescent="0.2">
      <c r="A1119" t="s">
        <v>963</v>
      </c>
      <c r="B1119" t="s">
        <v>964</v>
      </c>
      <c r="C1119" s="9">
        <v>45310</v>
      </c>
      <c r="D1119" t="s">
        <v>152</v>
      </c>
      <c r="E1119">
        <v>1.819</v>
      </c>
    </row>
    <row r="1120" spans="1:5" x14ac:dyDescent="0.2">
      <c r="A1120" t="s">
        <v>963</v>
      </c>
      <c r="B1120" t="s">
        <v>964</v>
      </c>
      <c r="C1120" s="9">
        <v>45313</v>
      </c>
      <c r="D1120" t="s">
        <v>152</v>
      </c>
      <c r="E1120">
        <v>1.8160000000000001</v>
      </c>
    </row>
    <row r="1121" spans="1:5" x14ac:dyDescent="0.2">
      <c r="A1121" t="s">
        <v>963</v>
      </c>
      <c r="B1121" t="s">
        <v>964</v>
      </c>
      <c r="C1121" s="9">
        <v>45314</v>
      </c>
      <c r="D1121" t="s">
        <v>152</v>
      </c>
      <c r="E1121">
        <v>1.8160000000000001</v>
      </c>
    </row>
    <row r="1122" spans="1:5" x14ac:dyDescent="0.2">
      <c r="A1122" t="s">
        <v>963</v>
      </c>
      <c r="B1122" t="s">
        <v>964</v>
      </c>
      <c r="C1122" s="9">
        <v>45315</v>
      </c>
      <c r="D1122" t="s">
        <v>152</v>
      </c>
      <c r="E1122">
        <v>1.8360000000000001</v>
      </c>
    </row>
    <row r="1123" spans="1:5" x14ac:dyDescent="0.2">
      <c r="A1123" t="s">
        <v>963</v>
      </c>
      <c r="B1123" t="s">
        <v>964</v>
      </c>
      <c r="C1123" s="9">
        <v>45316</v>
      </c>
      <c r="D1123" t="s">
        <v>152</v>
      </c>
      <c r="E1123">
        <v>1.847</v>
      </c>
    </row>
    <row r="1124" spans="1:5" x14ac:dyDescent="0.2">
      <c r="A1124" t="s">
        <v>963</v>
      </c>
      <c r="B1124" t="s">
        <v>964</v>
      </c>
      <c r="C1124" s="9">
        <v>45317</v>
      </c>
      <c r="D1124" t="s">
        <v>152</v>
      </c>
      <c r="E1124">
        <v>1.847</v>
      </c>
    </row>
    <row r="1125" spans="1:5" x14ac:dyDescent="0.2">
      <c r="A1125" t="s">
        <v>963</v>
      </c>
      <c r="B1125" t="s">
        <v>964</v>
      </c>
      <c r="C1125" s="9">
        <v>45320</v>
      </c>
      <c r="D1125" t="s">
        <v>152</v>
      </c>
      <c r="E1125">
        <v>1.867</v>
      </c>
    </row>
    <row r="1126" spans="1:5" x14ac:dyDescent="0.2">
      <c r="A1126" t="s">
        <v>963</v>
      </c>
      <c r="B1126" t="s">
        <v>964</v>
      </c>
      <c r="C1126" s="9">
        <v>45321</v>
      </c>
      <c r="D1126" t="s">
        <v>152</v>
      </c>
      <c r="E1126">
        <v>1.8540000000000001</v>
      </c>
    </row>
    <row r="1127" spans="1:5" x14ac:dyDescent="0.2">
      <c r="A1127" t="s">
        <v>963</v>
      </c>
      <c r="B1127" t="s">
        <v>964</v>
      </c>
      <c r="C1127" s="9">
        <v>45322</v>
      </c>
      <c r="D1127" t="s">
        <v>152</v>
      </c>
      <c r="E1127">
        <v>1.8480000000000001</v>
      </c>
    </row>
    <row r="1128" spans="1:5" x14ac:dyDescent="0.2">
      <c r="A1128" t="s">
        <v>963</v>
      </c>
      <c r="B1128" t="s">
        <v>964</v>
      </c>
      <c r="C1128" s="9">
        <v>45323</v>
      </c>
      <c r="D1128" t="s">
        <v>152</v>
      </c>
      <c r="E1128">
        <v>1.8520000000000001</v>
      </c>
    </row>
    <row r="1129" spans="1:5" x14ac:dyDescent="0.2">
      <c r="A1129" t="s">
        <v>963</v>
      </c>
      <c r="B1129" t="s">
        <v>964</v>
      </c>
      <c r="C1129" s="9">
        <v>45324</v>
      </c>
      <c r="D1129" t="s">
        <v>152</v>
      </c>
      <c r="E1129">
        <v>1.8759999999999999</v>
      </c>
    </row>
    <row r="1130" spans="1:5" x14ac:dyDescent="0.2">
      <c r="A1130" t="s">
        <v>963</v>
      </c>
      <c r="B1130" t="s">
        <v>964</v>
      </c>
      <c r="C1130" s="9">
        <v>45327</v>
      </c>
      <c r="D1130" t="s">
        <v>152</v>
      </c>
      <c r="E1130">
        <v>1.89</v>
      </c>
    </row>
    <row r="1131" spans="1:5" x14ac:dyDescent="0.2">
      <c r="A1131" t="s">
        <v>963</v>
      </c>
      <c r="B1131" t="s">
        <v>964</v>
      </c>
      <c r="C1131" s="9">
        <v>45328</v>
      </c>
      <c r="D1131" t="s">
        <v>152</v>
      </c>
      <c r="E1131">
        <v>1.9139999999999999</v>
      </c>
    </row>
    <row r="1132" spans="1:5" x14ac:dyDescent="0.2">
      <c r="A1132" t="s">
        <v>963</v>
      </c>
      <c r="B1132" t="s">
        <v>964</v>
      </c>
      <c r="C1132" s="9">
        <v>45329</v>
      </c>
      <c r="D1132" t="s">
        <v>152</v>
      </c>
      <c r="E1132">
        <v>1.9239999999999999</v>
      </c>
    </row>
    <row r="1133" spans="1:5" x14ac:dyDescent="0.2">
      <c r="A1133" t="s">
        <v>963</v>
      </c>
      <c r="B1133" t="s">
        <v>964</v>
      </c>
      <c r="C1133" s="9">
        <v>45330</v>
      </c>
      <c r="D1133" t="s">
        <v>152</v>
      </c>
      <c r="E1133">
        <v>1.9119999999999999</v>
      </c>
    </row>
    <row r="1134" spans="1:5" x14ac:dyDescent="0.2">
      <c r="A1134" t="s">
        <v>963</v>
      </c>
      <c r="B1134" t="s">
        <v>964</v>
      </c>
      <c r="C1134" s="9">
        <v>45331</v>
      </c>
      <c r="D1134" t="s">
        <v>152</v>
      </c>
      <c r="E1134">
        <v>1.9119999999999999</v>
      </c>
    </row>
    <row r="1135" spans="1:5" x14ac:dyDescent="0.2">
      <c r="A1135" t="s">
        <v>963</v>
      </c>
      <c r="B1135" t="s">
        <v>964</v>
      </c>
      <c r="C1135" s="9">
        <v>45334</v>
      </c>
      <c r="D1135" t="s">
        <v>152</v>
      </c>
      <c r="E1135">
        <v>1.9119999999999999</v>
      </c>
    </row>
    <row r="1136" spans="1:5" x14ac:dyDescent="0.2">
      <c r="A1136" t="s">
        <v>963</v>
      </c>
      <c r="B1136" t="s">
        <v>964</v>
      </c>
      <c r="C1136" s="9">
        <v>45335</v>
      </c>
      <c r="D1136" t="s">
        <v>152</v>
      </c>
      <c r="E1136">
        <v>1.9119999999999999</v>
      </c>
    </row>
    <row r="1137" spans="1:5" x14ac:dyDescent="0.2">
      <c r="A1137" t="s">
        <v>963</v>
      </c>
      <c r="B1137" t="s">
        <v>964</v>
      </c>
      <c r="C1137" s="9">
        <v>45336</v>
      </c>
      <c r="D1137" t="s">
        <v>152</v>
      </c>
      <c r="E1137">
        <v>1.9119999999999999</v>
      </c>
    </row>
    <row r="1138" spans="1:5" x14ac:dyDescent="0.2">
      <c r="A1138" t="s">
        <v>963</v>
      </c>
      <c r="B1138" t="s">
        <v>964</v>
      </c>
      <c r="C1138" s="9">
        <v>45337</v>
      </c>
      <c r="D1138" t="s">
        <v>152</v>
      </c>
      <c r="E1138">
        <v>1.9339999999999999</v>
      </c>
    </row>
    <row r="1139" spans="1:5" x14ac:dyDescent="0.2">
      <c r="A1139" t="s">
        <v>963</v>
      </c>
      <c r="B1139" t="s">
        <v>964</v>
      </c>
      <c r="C1139" s="9">
        <v>45338</v>
      </c>
      <c r="D1139" t="s">
        <v>152</v>
      </c>
      <c r="E1139">
        <v>1.9419999999999999</v>
      </c>
    </row>
    <row r="1140" spans="1:5" x14ac:dyDescent="0.2">
      <c r="A1140" t="s">
        <v>963</v>
      </c>
      <c r="B1140" t="s">
        <v>964</v>
      </c>
      <c r="C1140" s="9">
        <v>45341</v>
      </c>
      <c r="D1140" t="s">
        <v>152</v>
      </c>
      <c r="E1140">
        <v>1.944</v>
      </c>
    </row>
    <row r="1141" spans="1:5" x14ac:dyDescent="0.2">
      <c r="A1141" t="s">
        <v>963</v>
      </c>
      <c r="B1141" t="s">
        <v>964</v>
      </c>
      <c r="C1141" s="9">
        <v>45342</v>
      </c>
      <c r="D1141" t="s">
        <v>152</v>
      </c>
      <c r="E1141">
        <v>1.948</v>
      </c>
    </row>
    <row r="1142" spans="1:5" x14ac:dyDescent="0.2">
      <c r="A1142" t="s">
        <v>963</v>
      </c>
      <c r="B1142" t="s">
        <v>964</v>
      </c>
      <c r="C1142" s="9">
        <v>45343</v>
      </c>
      <c r="D1142" t="s">
        <v>152</v>
      </c>
      <c r="E1142">
        <v>1.946</v>
      </c>
    </row>
    <row r="1143" spans="1:5" x14ac:dyDescent="0.2">
      <c r="A1143" t="s">
        <v>963</v>
      </c>
      <c r="B1143" t="s">
        <v>964</v>
      </c>
      <c r="C1143" s="9">
        <v>45344</v>
      </c>
      <c r="D1143" t="s">
        <v>152</v>
      </c>
      <c r="E1143">
        <v>1.9550000000000001</v>
      </c>
    </row>
    <row r="1144" spans="1:5" x14ac:dyDescent="0.2">
      <c r="A1144" t="s">
        <v>963</v>
      </c>
      <c r="B1144" t="s">
        <v>964</v>
      </c>
      <c r="C1144" s="9">
        <v>45345</v>
      </c>
      <c r="D1144" t="s">
        <v>152</v>
      </c>
      <c r="E1144">
        <v>1.96</v>
      </c>
    </row>
    <row r="1145" spans="1:5" x14ac:dyDescent="0.2">
      <c r="A1145" t="s">
        <v>963</v>
      </c>
      <c r="B1145" t="s">
        <v>964</v>
      </c>
      <c r="C1145" s="9">
        <v>45348</v>
      </c>
      <c r="D1145" t="s">
        <v>152</v>
      </c>
      <c r="E1145">
        <v>1.9350000000000001</v>
      </c>
    </row>
    <row r="1146" spans="1:5" x14ac:dyDescent="0.2">
      <c r="A1146" t="s">
        <v>963</v>
      </c>
      <c r="B1146" t="s">
        <v>964</v>
      </c>
      <c r="C1146" s="9">
        <v>45349</v>
      </c>
      <c r="D1146" t="s">
        <v>152</v>
      </c>
      <c r="E1146">
        <v>1.9319999999999999</v>
      </c>
    </row>
    <row r="1147" spans="1:5" x14ac:dyDescent="0.2">
      <c r="A1147" t="s">
        <v>963</v>
      </c>
      <c r="B1147" t="s">
        <v>964</v>
      </c>
      <c r="C1147" s="9">
        <v>45350</v>
      </c>
      <c r="D1147" t="s">
        <v>152</v>
      </c>
      <c r="E1147">
        <v>1.9350000000000001</v>
      </c>
    </row>
    <row r="1148" spans="1:5" x14ac:dyDescent="0.2">
      <c r="A1148" t="s">
        <v>963</v>
      </c>
      <c r="B1148" t="s">
        <v>964</v>
      </c>
      <c r="C1148" s="9">
        <v>45351</v>
      </c>
      <c r="D1148" t="s">
        <v>152</v>
      </c>
      <c r="E1148">
        <v>1.9379999999999999</v>
      </c>
    </row>
    <row r="1149" spans="1:5" x14ac:dyDescent="0.2">
      <c r="A1149" t="s">
        <v>963</v>
      </c>
      <c r="B1149" t="s">
        <v>964</v>
      </c>
      <c r="C1149" s="9">
        <v>45352</v>
      </c>
      <c r="D1149" t="s">
        <v>152</v>
      </c>
      <c r="E1149">
        <v>1.94</v>
      </c>
    </row>
    <row r="1150" spans="1:5" x14ac:dyDescent="0.2">
      <c r="A1150" t="s">
        <v>963</v>
      </c>
      <c r="B1150" t="s">
        <v>964</v>
      </c>
      <c r="C1150" s="9">
        <v>45355</v>
      </c>
      <c r="D1150" t="s">
        <v>152</v>
      </c>
      <c r="E1150">
        <v>1.9550000000000001</v>
      </c>
    </row>
    <row r="1151" spans="1:5" x14ac:dyDescent="0.2">
      <c r="A1151" t="s">
        <v>963</v>
      </c>
      <c r="B1151" t="s">
        <v>964</v>
      </c>
      <c r="C1151" s="9">
        <v>45356</v>
      </c>
      <c r="D1151" t="s">
        <v>152</v>
      </c>
      <c r="E1151">
        <v>1.9370000000000001</v>
      </c>
    </row>
    <row r="1152" spans="1:5" x14ac:dyDescent="0.2">
      <c r="A1152" t="s">
        <v>963</v>
      </c>
      <c r="B1152" t="s">
        <v>964</v>
      </c>
      <c r="C1152" s="9">
        <v>45357</v>
      </c>
      <c r="D1152" t="s">
        <v>152</v>
      </c>
      <c r="E1152">
        <v>1.9370000000000001</v>
      </c>
    </row>
    <row r="1153" spans="1:5" x14ac:dyDescent="0.2">
      <c r="A1153" t="s">
        <v>963</v>
      </c>
      <c r="B1153" t="s">
        <v>964</v>
      </c>
      <c r="C1153" s="9">
        <v>45358</v>
      </c>
      <c r="D1153" t="s">
        <v>152</v>
      </c>
      <c r="E1153">
        <v>1.9370000000000001</v>
      </c>
    </row>
    <row r="1154" spans="1:5" x14ac:dyDescent="0.2">
      <c r="A1154" t="s">
        <v>963</v>
      </c>
      <c r="B1154" t="s">
        <v>964</v>
      </c>
      <c r="C1154" s="9">
        <v>45359</v>
      </c>
      <c r="D1154" t="s">
        <v>152</v>
      </c>
      <c r="E1154">
        <v>1.94</v>
      </c>
    </row>
    <row r="1155" spans="1:5" x14ac:dyDescent="0.2">
      <c r="A1155" t="s">
        <v>963</v>
      </c>
      <c r="B1155" t="s">
        <v>964</v>
      </c>
      <c r="C1155" s="9">
        <v>45362</v>
      </c>
      <c r="D1155" t="s">
        <v>152</v>
      </c>
      <c r="E1155">
        <v>1.931</v>
      </c>
    </row>
    <row r="1156" spans="1:5" x14ac:dyDescent="0.2">
      <c r="A1156" t="s">
        <v>963</v>
      </c>
      <c r="B1156" t="s">
        <v>964</v>
      </c>
      <c r="C1156" s="9">
        <v>45363</v>
      </c>
      <c r="D1156" t="s">
        <v>152</v>
      </c>
      <c r="E1156">
        <v>1.9530000000000001</v>
      </c>
    </row>
    <row r="1157" spans="1:5" x14ac:dyDescent="0.2">
      <c r="A1157" t="s">
        <v>963</v>
      </c>
      <c r="B1157" t="s">
        <v>964</v>
      </c>
      <c r="C1157" s="9">
        <v>45364</v>
      </c>
      <c r="D1157" t="s">
        <v>152</v>
      </c>
      <c r="E1157">
        <v>1.9610000000000001</v>
      </c>
    </row>
    <row r="1158" spans="1:5" x14ac:dyDescent="0.2">
      <c r="A1158" t="s">
        <v>963</v>
      </c>
      <c r="B1158" t="s">
        <v>964</v>
      </c>
      <c r="C1158" s="9">
        <v>45365</v>
      </c>
      <c r="D1158" t="s">
        <v>152</v>
      </c>
      <c r="E1158">
        <v>1.9730000000000001</v>
      </c>
    </row>
    <row r="1159" spans="1:5" x14ac:dyDescent="0.2">
      <c r="A1159" t="s">
        <v>963</v>
      </c>
      <c r="B1159" t="s">
        <v>964</v>
      </c>
      <c r="C1159" s="9">
        <v>45366</v>
      </c>
      <c r="D1159" t="s">
        <v>152</v>
      </c>
      <c r="E1159">
        <v>1.9490000000000001</v>
      </c>
    </row>
    <row r="1160" spans="1:5" x14ac:dyDescent="0.2">
      <c r="A1160" t="s">
        <v>963</v>
      </c>
      <c r="B1160" t="s">
        <v>964</v>
      </c>
      <c r="C1160" s="9">
        <v>45369</v>
      </c>
      <c r="D1160" t="s">
        <v>152</v>
      </c>
      <c r="E1160">
        <v>1.94</v>
      </c>
    </row>
    <row r="1161" spans="1:5" x14ac:dyDescent="0.2">
      <c r="A1161" t="s">
        <v>963</v>
      </c>
      <c r="B1161" t="s">
        <v>964</v>
      </c>
      <c r="C1161" s="9">
        <v>45370</v>
      </c>
      <c r="D1161" t="s">
        <v>152</v>
      </c>
      <c r="E1161">
        <v>1.9319999999999999</v>
      </c>
    </row>
    <row r="1162" spans="1:5" x14ac:dyDescent="0.2">
      <c r="A1162" t="s">
        <v>963</v>
      </c>
      <c r="B1162" t="s">
        <v>964</v>
      </c>
      <c r="C1162" s="9">
        <v>45371</v>
      </c>
      <c r="D1162" t="s">
        <v>152</v>
      </c>
      <c r="E1162">
        <v>1.931</v>
      </c>
    </row>
    <row r="1163" spans="1:5" x14ac:dyDescent="0.2">
      <c r="A1163" t="s">
        <v>963</v>
      </c>
      <c r="B1163" t="s">
        <v>964</v>
      </c>
      <c r="C1163" s="9">
        <v>45372</v>
      </c>
      <c r="D1163" t="s">
        <v>152</v>
      </c>
      <c r="E1163">
        <v>1.96</v>
      </c>
    </row>
    <row r="1164" spans="1:5" x14ac:dyDescent="0.2">
      <c r="A1164" t="s">
        <v>963</v>
      </c>
      <c r="B1164" t="s">
        <v>964</v>
      </c>
      <c r="C1164" s="9">
        <v>45373</v>
      </c>
      <c r="D1164" t="s">
        <v>152</v>
      </c>
      <c r="E1164">
        <v>1.962</v>
      </c>
    </row>
    <row r="1165" spans="1:5" x14ac:dyDescent="0.2">
      <c r="A1165" t="s">
        <v>963</v>
      </c>
      <c r="B1165" t="s">
        <v>964</v>
      </c>
      <c r="C1165" s="9">
        <v>45376</v>
      </c>
      <c r="D1165" t="s">
        <v>152</v>
      </c>
      <c r="E1165">
        <v>1.9490000000000001</v>
      </c>
    </row>
    <row r="1166" spans="1:5" x14ac:dyDescent="0.2">
      <c r="A1166" t="s">
        <v>963</v>
      </c>
      <c r="B1166" t="s">
        <v>964</v>
      </c>
      <c r="C1166" s="9">
        <v>45377</v>
      </c>
      <c r="D1166" t="s">
        <v>152</v>
      </c>
      <c r="E1166">
        <v>1.948</v>
      </c>
    </row>
    <row r="1167" spans="1:5" x14ac:dyDescent="0.2">
      <c r="A1167" t="s">
        <v>963</v>
      </c>
      <c r="B1167" t="s">
        <v>964</v>
      </c>
      <c r="C1167" s="9">
        <v>45378</v>
      </c>
      <c r="D1167" t="s">
        <v>152</v>
      </c>
      <c r="E1167">
        <v>1.9530000000000001</v>
      </c>
    </row>
    <row r="1168" spans="1:5" x14ac:dyDescent="0.2">
      <c r="A1168" t="s">
        <v>963</v>
      </c>
      <c r="B1168" t="s">
        <v>964</v>
      </c>
      <c r="C1168" s="9">
        <v>45379</v>
      </c>
      <c r="D1168" t="s">
        <v>152</v>
      </c>
      <c r="E1168">
        <v>1.9570000000000001</v>
      </c>
    </row>
    <row r="1169" spans="1:5" x14ac:dyDescent="0.2">
      <c r="A1169" t="s">
        <v>963</v>
      </c>
      <c r="B1169" t="s">
        <v>964</v>
      </c>
      <c r="C1169" s="9">
        <v>45384</v>
      </c>
      <c r="D1169" t="s">
        <v>152</v>
      </c>
      <c r="E1169">
        <v>1.966</v>
      </c>
    </row>
    <row r="1170" spans="1:5" x14ac:dyDescent="0.2">
      <c r="A1170" t="s">
        <v>963</v>
      </c>
      <c r="B1170" t="s">
        <v>964</v>
      </c>
      <c r="C1170" s="9">
        <v>45385</v>
      </c>
      <c r="D1170" t="s">
        <v>152</v>
      </c>
      <c r="E1170">
        <v>1.962</v>
      </c>
    </row>
    <row r="1171" spans="1:5" x14ac:dyDescent="0.2">
      <c r="A1171" t="s">
        <v>963</v>
      </c>
      <c r="B1171" t="s">
        <v>964</v>
      </c>
      <c r="C1171" s="9">
        <v>45386</v>
      </c>
      <c r="D1171" t="s">
        <v>152</v>
      </c>
      <c r="E1171">
        <v>1.97</v>
      </c>
    </row>
    <row r="1172" spans="1:5" x14ac:dyDescent="0.2">
      <c r="A1172" t="s">
        <v>963</v>
      </c>
      <c r="B1172" t="s">
        <v>964</v>
      </c>
      <c r="C1172" s="9">
        <v>45387</v>
      </c>
      <c r="D1172" t="s">
        <v>152</v>
      </c>
      <c r="E1172">
        <v>1.958</v>
      </c>
    </row>
    <row r="1173" spans="1:5" x14ac:dyDescent="0.2">
      <c r="A1173" t="s">
        <v>963</v>
      </c>
      <c r="B1173" t="s">
        <v>964</v>
      </c>
      <c r="C1173" s="9">
        <v>45390</v>
      </c>
      <c r="D1173" t="s">
        <v>152</v>
      </c>
      <c r="E1173">
        <v>1.964</v>
      </c>
    </row>
    <row r="1174" spans="1:5" x14ac:dyDescent="0.2">
      <c r="A1174" t="s">
        <v>963</v>
      </c>
      <c r="B1174" t="s">
        <v>964</v>
      </c>
      <c r="C1174" s="9">
        <v>45391</v>
      </c>
      <c r="D1174" t="s">
        <v>152</v>
      </c>
      <c r="E1174">
        <v>1.968</v>
      </c>
    </row>
    <row r="1175" spans="1:5" x14ac:dyDescent="0.2">
      <c r="A1175" t="s">
        <v>963</v>
      </c>
      <c r="B1175" t="s">
        <v>964</v>
      </c>
      <c r="C1175" s="9">
        <v>45392</v>
      </c>
      <c r="D1175" t="s">
        <v>152</v>
      </c>
      <c r="E1175">
        <v>1.972</v>
      </c>
    </row>
    <row r="1176" spans="1:5" x14ac:dyDescent="0.2">
      <c r="A1176" t="s">
        <v>963</v>
      </c>
      <c r="B1176" t="s">
        <v>964</v>
      </c>
      <c r="C1176" s="9">
        <v>45393</v>
      </c>
      <c r="D1176" t="s">
        <v>152</v>
      </c>
      <c r="E1176">
        <v>1.9850000000000001</v>
      </c>
    </row>
    <row r="1177" spans="1:5" x14ac:dyDescent="0.2">
      <c r="A1177" t="s">
        <v>963</v>
      </c>
      <c r="B1177" t="s">
        <v>964</v>
      </c>
      <c r="C1177" s="9">
        <v>45394</v>
      </c>
      <c r="D1177" t="s">
        <v>152</v>
      </c>
      <c r="E1177">
        <v>1.978</v>
      </c>
    </row>
    <row r="1178" spans="1:5" x14ac:dyDescent="0.2">
      <c r="A1178" t="s">
        <v>963</v>
      </c>
      <c r="B1178" t="s">
        <v>964</v>
      </c>
      <c r="C1178" s="9">
        <v>45397</v>
      </c>
      <c r="D1178" t="s">
        <v>152</v>
      </c>
      <c r="E1178">
        <v>1.9530000000000001</v>
      </c>
    </row>
    <row r="1179" spans="1:5" x14ac:dyDescent="0.2">
      <c r="A1179" t="s">
        <v>963</v>
      </c>
      <c r="B1179" t="s">
        <v>964</v>
      </c>
      <c r="C1179" s="9">
        <v>45398</v>
      </c>
      <c r="D1179" t="s">
        <v>152</v>
      </c>
      <c r="E1179">
        <v>1.919</v>
      </c>
    </row>
    <row r="1180" spans="1:5" x14ac:dyDescent="0.2">
      <c r="A1180" t="s">
        <v>963</v>
      </c>
      <c r="B1180" t="s">
        <v>964</v>
      </c>
      <c r="C1180" s="9">
        <v>45399</v>
      </c>
      <c r="D1180" t="s">
        <v>152</v>
      </c>
      <c r="E1180">
        <v>1.91</v>
      </c>
    </row>
    <row r="1181" spans="1:5" x14ac:dyDescent="0.2">
      <c r="A1181" t="s">
        <v>963</v>
      </c>
      <c r="B1181" t="s">
        <v>964</v>
      </c>
      <c r="C1181" s="9">
        <v>45400</v>
      </c>
      <c r="D1181" t="s">
        <v>152</v>
      </c>
      <c r="E1181">
        <v>1.921</v>
      </c>
    </row>
    <row r="1182" spans="1:5" x14ac:dyDescent="0.2">
      <c r="A1182" t="s">
        <v>963</v>
      </c>
      <c r="B1182" t="s">
        <v>964</v>
      </c>
      <c r="C1182" s="9">
        <v>45401</v>
      </c>
      <c r="D1182" t="s">
        <v>152</v>
      </c>
      <c r="E1182">
        <v>1.8959999999999999</v>
      </c>
    </row>
    <row r="1183" spans="1:5" x14ac:dyDescent="0.2">
      <c r="A1183" t="s">
        <v>963</v>
      </c>
      <c r="B1183" t="s">
        <v>964</v>
      </c>
      <c r="C1183" s="9">
        <v>45404</v>
      </c>
      <c r="D1183" t="s">
        <v>152</v>
      </c>
      <c r="E1183">
        <v>1.915</v>
      </c>
    </row>
    <row r="1184" spans="1:5" x14ac:dyDescent="0.2">
      <c r="A1184" t="s">
        <v>963</v>
      </c>
      <c r="B1184" t="s">
        <v>964</v>
      </c>
      <c r="C1184" s="9">
        <v>45405</v>
      </c>
      <c r="D1184" t="s">
        <v>152</v>
      </c>
      <c r="E1184">
        <v>1.944</v>
      </c>
    </row>
    <row r="1185" spans="1:5" x14ac:dyDescent="0.2">
      <c r="A1185" t="s">
        <v>963</v>
      </c>
      <c r="B1185" t="s">
        <v>964</v>
      </c>
      <c r="C1185" s="9">
        <v>45406</v>
      </c>
      <c r="D1185" t="s">
        <v>152</v>
      </c>
      <c r="E1185">
        <v>1.964</v>
      </c>
    </row>
    <row r="1186" spans="1:5" x14ac:dyDescent="0.2">
      <c r="A1186" t="s">
        <v>963</v>
      </c>
      <c r="B1186" t="s">
        <v>964</v>
      </c>
      <c r="C1186" s="9">
        <v>45407</v>
      </c>
      <c r="D1186" t="s">
        <v>152</v>
      </c>
      <c r="E1186">
        <v>1.9510000000000001</v>
      </c>
    </row>
    <row r="1187" spans="1:5" x14ac:dyDescent="0.2">
      <c r="A1187" t="s">
        <v>963</v>
      </c>
      <c r="B1187" t="s">
        <v>964</v>
      </c>
      <c r="C1187" s="9">
        <v>45408</v>
      </c>
      <c r="D1187" t="s">
        <v>152</v>
      </c>
      <c r="E1187">
        <v>1.96</v>
      </c>
    </row>
    <row r="1188" spans="1:5" x14ac:dyDescent="0.2">
      <c r="A1188" t="s">
        <v>963</v>
      </c>
      <c r="B1188" t="s">
        <v>964</v>
      </c>
      <c r="C1188" s="9">
        <v>45411</v>
      </c>
      <c r="D1188" t="s">
        <v>152</v>
      </c>
      <c r="E1188">
        <v>1.986</v>
      </c>
    </row>
    <row r="1189" spans="1:5" x14ac:dyDescent="0.2">
      <c r="A1189" t="s">
        <v>963</v>
      </c>
      <c r="B1189" t="s">
        <v>964</v>
      </c>
      <c r="C1189" s="9">
        <v>45412</v>
      </c>
      <c r="D1189" t="s">
        <v>152</v>
      </c>
      <c r="E1189">
        <v>1.994</v>
      </c>
    </row>
    <row r="1190" spans="1:5" x14ac:dyDescent="0.2">
      <c r="A1190" t="s">
        <v>963</v>
      </c>
      <c r="B1190" t="s">
        <v>964</v>
      </c>
      <c r="C1190" s="9">
        <v>45413</v>
      </c>
      <c r="D1190" t="s">
        <v>152</v>
      </c>
      <c r="E1190">
        <v>1.994</v>
      </c>
    </row>
    <row r="1191" spans="1:5" x14ac:dyDescent="0.2">
      <c r="A1191" t="s">
        <v>963</v>
      </c>
      <c r="B1191" t="s">
        <v>964</v>
      </c>
      <c r="C1191" s="9">
        <v>45414</v>
      </c>
      <c r="D1191" t="s">
        <v>152</v>
      </c>
      <c r="E1191">
        <v>1.9890000000000001</v>
      </c>
    </row>
    <row r="1192" spans="1:5" x14ac:dyDescent="0.2">
      <c r="A1192" t="s">
        <v>963</v>
      </c>
      <c r="B1192" t="s">
        <v>964</v>
      </c>
      <c r="C1192" s="9">
        <v>45415</v>
      </c>
      <c r="D1192" t="s">
        <v>152</v>
      </c>
      <c r="E1192">
        <v>2.0019999999999998</v>
      </c>
    </row>
    <row r="1193" spans="1:5" x14ac:dyDescent="0.2">
      <c r="A1193" t="s">
        <v>963</v>
      </c>
      <c r="B1193" t="s">
        <v>964</v>
      </c>
      <c r="C1193" s="9">
        <v>45419</v>
      </c>
      <c r="D1193" t="s">
        <v>152</v>
      </c>
      <c r="E1193">
        <v>2.024</v>
      </c>
    </row>
    <row r="1194" spans="1:5" x14ac:dyDescent="0.2">
      <c r="A1194" t="s">
        <v>963</v>
      </c>
      <c r="B1194" t="s">
        <v>964</v>
      </c>
      <c r="C1194" s="9">
        <v>45420</v>
      </c>
      <c r="D1194" t="s">
        <v>152</v>
      </c>
      <c r="E1194">
        <v>2.028</v>
      </c>
    </row>
    <row r="1195" spans="1:5" x14ac:dyDescent="0.2">
      <c r="A1195" t="s">
        <v>963</v>
      </c>
      <c r="B1195" t="s">
        <v>964</v>
      </c>
      <c r="C1195" s="9">
        <v>45421</v>
      </c>
      <c r="D1195" t="s">
        <v>152</v>
      </c>
      <c r="E1195">
        <v>2.0390000000000001</v>
      </c>
    </row>
    <row r="1196" spans="1:5" x14ac:dyDescent="0.2">
      <c r="A1196" t="s">
        <v>963</v>
      </c>
      <c r="B1196" t="s">
        <v>964</v>
      </c>
      <c r="C1196" s="9">
        <v>45422</v>
      </c>
      <c r="D1196" t="s">
        <v>152</v>
      </c>
      <c r="E1196">
        <v>2.0350000000000001</v>
      </c>
    </row>
    <row r="1197" spans="1:5" x14ac:dyDescent="0.2">
      <c r="A1197" t="s">
        <v>963</v>
      </c>
      <c r="B1197" t="s">
        <v>964</v>
      </c>
      <c r="C1197" s="9">
        <v>45425</v>
      </c>
      <c r="D1197" t="s">
        <v>152</v>
      </c>
      <c r="E1197">
        <v>2.048</v>
      </c>
    </row>
    <row r="1198" spans="1:5" x14ac:dyDescent="0.2">
      <c r="A1198" t="s">
        <v>963</v>
      </c>
      <c r="B1198" t="s">
        <v>964</v>
      </c>
      <c r="C1198" s="9">
        <v>45426</v>
      </c>
      <c r="D1198" t="s">
        <v>152</v>
      </c>
      <c r="E1198">
        <v>2.0529999999999999</v>
      </c>
    </row>
    <row r="1199" spans="1:5" x14ac:dyDescent="0.2">
      <c r="A1199" t="s">
        <v>963</v>
      </c>
      <c r="B1199" t="s">
        <v>964</v>
      </c>
      <c r="C1199" s="9">
        <v>45427</v>
      </c>
      <c r="D1199" t="s">
        <v>152</v>
      </c>
      <c r="E1199">
        <v>2.0529999999999999</v>
      </c>
    </row>
    <row r="1200" spans="1:5" x14ac:dyDescent="0.2">
      <c r="A1200" t="s">
        <v>963</v>
      </c>
      <c r="B1200" t="s">
        <v>964</v>
      </c>
      <c r="C1200" s="9">
        <v>45428</v>
      </c>
      <c r="D1200" t="s">
        <v>152</v>
      </c>
      <c r="E1200">
        <v>2.0640000000000001</v>
      </c>
    </row>
    <row r="1201" spans="1:5" x14ac:dyDescent="0.2">
      <c r="A1201" t="s">
        <v>963</v>
      </c>
      <c r="B1201" t="s">
        <v>964</v>
      </c>
      <c r="C1201" s="9">
        <v>45429</v>
      </c>
      <c r="D1201" t="s">
        <v>152</v>
      </c>
      <c r="E1201">
        <v>2.0779999999999998</v>
      </c>
    </row>
    <row r="1202" spans="1:5" x14ac:dyDescent="0.2">
      <c r="A1202" t="s">
        <v>963</v>
      </c>
      <c r="B1202" t="s">
        <v>964</v>
      </c>
      <c r="C1202" s="9">
        <v>45432</v>
      </c>
      <c r="D1202" t="s">
        <v>152</v>
      </c>
      <c r="E1202">
        <v>2.0670000000000002</v>
      </c>
    </row>
    <row r="1203" spans="1:5" x14ac:dyDescent="0.2">
      <c r="A1203" t="s">
        <v>963</v>
      </c>
      <c r="B1203" t="s">
        <v>964</v>
      </c>
      <c r="C1203" s="9">
        <v>45433</v>
      </c>
      <c r="D1203" t="s">
        <v>152</v>
      </c>
      <c r="E1203">
        <v>2.0499999999999998</v>
      </c>
    </row>
    <row r="1204" spans="1:5" x14ac:dyDescent="0.2">
      <c r="A1204" t="s">
        <v>963</v>
      </c>
      <c r="B1204" t="s">
        <v>964</v>
      </c>
      <c r="C1204" s="9">
        <v>45434</v>
      </c>
      <c r="D1204" t="s">
        <v>152</v>
      </c>
      <c r="E1204">
        <v>2.048</v>
      </c>
    </row>
    <row r="1205" spans="1:5" x14ac:dyDescent="0.2">
      <c r="A1205" t="s">
        <v>963</v>
      </c>
      <c r="B1205" t="s">
        <v>964</v>
      </c>
      <c r="C1205" s="9">
        <v>45435</v>
      </c>
      <c r="D1205" t="s">
        <v>152</v>
      </c>
      <c r="E1205">
        <v>2.0390000000000001</v>
      </c>
    </row>
    <row r="1206" spans="1:5" x14ac:dyDescent="0.2">
      <c r="A1206" t="s">
        <v>963</v>
      </c>
      <c r="B1206" t="s">
        <v>964</v>
      </c>
      <c r="C1206" s="9">
        <v>45436</v>
      </c>
      <c r="D1206" t="s">
        <v>152</v>
      </c>
      <c r="E1206">
        <v>2.0219999999999998</v>
      </c>
    </row>
    <row r="1207" spans="1:5" x14ac:dyDescent="0.2">
      <c r="A1207" t="s">
        <v>963</v>
      </c>
      <c r="B1207" t="s">
        <v>964</v>
      </c>
      <c r="C1207" s="9">
        <v>45440</v>
      </c>
      <c r="D1207" t="s">
        <v>152</v>
      </c>
      <c r="E1207">
        <v>2.0190000000000001</v>
      </c>
    </row>
    <row r="1208" spans="1:5" x14ac:dyDescent="0.2">
      <c r="A1208" t="s">
        <v>963</v>
      </c>
      <c r="B1208" t="s">
        <v>964</v>
      </c>
      <c r="C1208" s="9">
        <v>45441</v>
      </c>
      <c r="D1208" t="s">
        <v>152</v>
      </c>
      <c r="E1208">
        <v>2.004</v>
      </c>
    </row>
    <row r="1209" spans="1:5" x14ac:dyDescent="0.2">
      <c r="A1209" t="s">
        <v>963</v>
      </c>
      <c r="B1209" t="s">
        <v>964</v>
      </c>
      <c r="C1209" s="9">
        <v>45442</v>
      </c>
      <c r="D1209" t="s">
        <v>152</v>
      </c>
      <c r="E1209">
        <v>1.9790000000000001</v>
      </c>
    </row>
    <row r="1210" spans="1:5" x14ac:dyDescent="0.2">
      <c r="A1210" t="s">
        <v>963</v>
      </c>
      <c r="B1210" t="s">
        <v>964</v>
      </c>
      <c r="C1210" s="9">
        <v>45443</v>
      </c>
      <c r="D1210" t="s">
        <v>152</v>
      </c>
      <c r="E1210">
        <v>1.9650000000000001</v>
      </c>
    </row>
    <row r="1211" spans="1:5" x14ac:dyDescent="0.2">
      <c r="A1211" t="s">
        <v>963</v>
      </c>
      <c r="B1211" t="s">
        <v>964</v>
      </c>
      <c r="C1211" s="9">
        <v>45446</v>
      </c>
      <c r="D1211" t="s">
        <v>152</v>
      </c>
      <c r="E1211">
        <v>1.9870000000000001</v>
      </c>
    </row>
    <row r="1212" spans="1:5" x14ac:dyDescent="0.2">
      <c r="A1212" t="s">
        <v>963</v>
      </c>
      <c r="B1212" t="s">
        <v>964</v>
      </c>
      <c r="C1212" s="9">
        <v>45447</v>
      </c>
      <c r="D1212" t="s">
        <v>152</v>
      </c>
      <c r="E1212">
        <v>1.966</v>
      </c>
    </row>
    <row r="1213" spans="1:5" x14ac:dyDescent="0.2">
      <c r="A1213" t="s">
        <v>963</v>
      </c>
      <c r="B1213" t="s">
        <v>964</v>
      </c>
      <c r="C1213" s="9">
        <v>45448</v>
      </c>
      <c r="D1213" t="s">
        <v>152</v>
      </c>
      <c r="E1213">
        <v>1.9710000000000001</v>
      </c>
    </row>
    <row r="1214" spans="1:5" x14ac:dyDescent="0.2">
      <c r="A1214" t="s">
        <v>963</v>
      </c>
      <c r="B1214" t="s">
        <v>964</v>
      </c>
      <c r="C1214" s="9">
        <v>45449</v>
      </c>
      <c r="D1214" t="s">
        <v>152</v>
      </c>
      <c r="E1214">
        <v>1.9910000000000001</v>
      </c>
    </row>
    <row r="1215" spans="1:5" x14ac:dyDescent="0.2">
      <c r="A1215" t="s">
        <v>963</v>
      </c>
      <c r="B1215" t="s">
        <v>964</v>
      </c>
      <c r="C1215" s="9">
        <v>45450</v>
      </c>
      <c r="D1215" t="s">
        <v>152</v>
      </c>
      <c r="E1215">
        <v>1.99</v>
      </c>
    </row>
    <row r="1216" spans="1:5" x14ac:dyDescent="0.2">
      <c r="A1216" t="s">
        <v>963</v>
      </c>
      <c r="B1216" t="s">
        <v>964</v>
      </c>
      <c r="C1216" s="9">
        <v>45453</v>
      </c>
      <c r="D1216" t="s">
        <v>152</v>
      </c>
      <c r="E1216">
        <v>1.99</v>
      </c>
    </row>
    <row r="1217" spans="1:5" x14ac:dyDescent="0.2">
      <c r="A1217" t="s">
        <v>963</v>
      </c>
      <c r="B1217" t="s">
        <v>964</v>
      </c>
      <c r="C1217" s="9">
        <v>45454</v>
      </c>
      <c r="D1217" t="s">
        <v>152</v>
      </c>
      <c r="E1217">
        <v>1.972</v>
      </c>
    </row>
    <row r="1218" spans="1:5" x14ac:dyDescent="0.2">
      <c r="A1218" t="s">
        <v>963</v>
      </c>
      <c r="B1218" t="s">
        <v>964</v>
      </c>
      <c r="C1218" s="9">
        <v>45455</v>
      </c>
      <c r="D1218" t="s">
        <v>152</v>
      </c>
      <c r="E1218">
        <v>1.972</v>
      </c>
    </row>
    <row r="1219" spans="1:5" x14ac:dyDescent="0.2">
      <c r="A1219" t="s">
        <v>963</v>
      </c>
      <c r="B1219" t="s">
        <v>964</v>
      </c>
      <c r="C1219" s="9">
        <v>45456</v>
      </c>
      <c r="D1219" t="s">
        <v>152</v>
      </c>
      <c r="E1219">
        <v>1.9790000000000001</v>
      </c>
    </row>
    <row r="1220" spans="1:5" x14ac:dyDescent="0.2">
      <c r="A1220" t="s">
        <v>963</v>
      </c>
      <c r="B1220" t="s">
        <v>964</v>
      </c>
      <c r="C1220" s="9">
        <v>45457</v>
      </c>
      <c r="D1220" t="s">
        <v>152</v>
      </c>
      <c r="E1220">
        <v>1.99</v>
      </c>
    </row>
    <row r="1221" spans="1:5" x14ac:dyDescent="0.2">
      <c r="A1221" t="s">
        <v>963</v>
      </c>
      <c r="B1221" t="s">
        <v>964</v>
      </c>
      <c r="C1221" s="9">
        <v>45460</v>
      </c>
      <c r="D1221" t="s">
        <v>152</v>
      </c>
      <c r="E1221">
        <v>1.9950000000000001</v>
      </c>
    </row>
    <row r="1222" spans="1:5" x14ac:dyDescent="0.2">
      <c r="A1222" t="s">
        <v>963</v>
      </c>
      <c r="B1222" t="s">
        <v>964</v>
      </c>
      <c r="C1222" s="9">
        <v>45461</v>
      </c>
      <c r="D1222" t="s">
        <v>152</v>
      </c>
      <c r="E1222">
        <v>2.0030000000000001</v>
      </c>
    </row>
    <row r="1223" spans="1:5" x14ac:dyDescent="0.2">
      <c r="A1223" t="s">
        <v>963</v>
      </c>
      <c r="B1223" t="s">
        <v>964</v>
      </c>
      <c r="C1223" s="9">
        <v>45462</v>
      </c>
      <c r="D1223" t="s">
        <v>152</v>
      </c>
      <c r="E1223">
        <v>2.0219999999999998</v>
      </c>
    </row>
    <row r="1224" spans="1:5" x14ac:dyDescent="0.2">
      <c r="A1224" t="s">
        <v>963</v>
      </c>
      <c r="B1224" t="s">
        <v>964</v>
      </c>
      <c r="C1224" s="9">
        <v>45463</v>
      </c>
      <c r="D1224" t="s">
        <v>152</v>
      </c>
      <c r="E1224">
        <v>2.0219999999999998</v>
      </c>
    </row>
    <row r="1225" spans="1:5" x14ac:dyDescent="0.2">
      <c r="A1225" t="s">
        <v>963</v>
      </c>
      <c r="B1225" t="s">
        <v>964</v>
      </c>
      <c r="C1225" s="9">
        <v>45464</v>
      </c>
      <c r="D1225" t="s">
        <v>152</v>
      </c>
      <c r="E1225">
        <v>2.0209999999999999</v>
      </c>
    </row>
    <row r="1226" spans="1:5" x14ac:dyDescent="0.2">
      <c r="A1226" t="s">
        <v>963</v>
      </c>
      <c r="B1226" t="s">
        <v>964</v>
      </c>
      <c r="C1226" s="9">
        <v>45467</v>
      </c>
      <c r="D1226" t="s">
        <v>152</v>
      </c>
      <c r="E1226">
        <v>2.0139999999999998</v>
      </c>
    </row>
    <row r="1227" spans="1:5" x14ac:dyDescent="0.2">
      <c r="A1227" t="s">
        <v>963</v>
      </c>
      <c r="B1227" t="s">
        <v>964</v>
      </c>
      <c r="C1227" s="9">
        <v>45468</v>
      </c>
      <c r="D1227" t="s">
        <v>152</v>
      </c>
      <c r="E1227">
        <v>2.0209999999999999</v>
      </c>
    </row>
    <row r="1228" spans="1:5" x14ac:dyDescent="0.2">
      <c r="A1228" t="s">
        <v>963</v>
      </c>
      <c r="B1228" t="s">
        <v>964</v>
      </c>
      <c r="C1228" s="9">
        <v>45469</v>
      </c>
      <c r="D1228" t="s">
        <v>152</v>
      </c>
      <c r="E1228">
        <v>2.0209999999999999</v>
      </c>
    </row>
    <row r="1229" spans="1:5" x14ac:dyDescent="0.2">
      <c r="A1229" t="s">
        <v>963</v>
      </c>
      <c r="B1229" t="s">
        <v>964</v>
      </c>
      <c r="C1229" s="9">
        <v>45470</v>
      </c>
      <c r="D1229" t="s">
        <v>152</v>
      </c>
      <c r="E1229">
        <v>2.016</v>
      </c>
    </row>
    <row r="1230" spans="1:5" x14ac:dyDescent="0.2">
      <c r="A1230" t="s">
        <v>963</v>
      </c>
      <c r="B1230" t="s">
        <v>964</v>
      </c>
      <c r="C1230" s="9">
        <v>45471</v>
      </c>
      <c r="D1230" t="s">
        <v>152</v>
      </c>
      <c r="E1230">
        <v>2.0179999999999998</v>
      </c>
    </row>
    <row r="1231" spans="1:5" x14ac:dyDescent="0.2">
      <c r="A1231" t="s">
        <v>963</v>
      </c>
      <c r="B1231" t="s">
        <v>964</v>
      </c>
      <c r="C1231" s="9">
        <v>45474</v>
      </c>
      <c r="D1231" t="s">
        <v>152</v>
      </c>
      <c r="E1231">
        <v>2.0190000000000001</v>
      </c>
    </row>
    <row r="1232" spans="1:5" x14ac:dyDescent="0.2">
      <c r="A1232" t="s">
        <v>963</v>
      </c>
      <c r="B1232" t="s">
        <v>964</v>
      </c>
      <c r="C1232" s="9">
        <v>45475</v>
      </c>
      <c r="D1232" t="s">
        <v>152</v>
      </c>
      <c r="E1232">
        <v>2.0049999999999999</v>
      </c>
    </row>
    <row r="1233" spans="1:5" x14ac:dyDescent="0.2">
      <c r="A1233" t="s">
        <v>963</v>
      </c>
      <c r="B1233" t="s">
        <v>964</v>
      </c>
      <c r="C1233" s="9">
        <v>45476</v>
      </c>
      <c r="D1233" t="s">
        <v>152</v>
      </c>
      <c r="E1233">
        <v>2.008</v>
      </c>
    </row>
    <row r="1234" spans="1:5" x14ac:dyDescent="0.2">
      <c r="A1234" t="s">
        <v>963</v>
      </c>
      <c r="B1234" t="s">
        <v>964</v>
      </c>
      <c r="C1234" s="9">
        <v>45477</v>
      </c>
      <c r="D1234" t="s">
        <v>152</v>
      </c>
      <c r="E1234">
        <v>2.02</v>
      </c>
    </row>
    <row r="1235" spans="1:5" x14ac:dyDescent="0.2">
      <c r="A1235" t="s">
        <v>963</v>
      </c>
      <c r="B1235" t="s">
        <v>964</v>
      </c>
      <c r="C1235" s="9">
        <v>45478</v>
      </c>
      <c r="D1235" t="s">
        <v>152</v>
      </c>
      <c r="E1235">
        <v>2.024</v>
      </c>
    </row>
    <row r="1236" spans="1:5" x14ac:dyDescent="0.2">
      <c r="A1236" t="s">
        <v>963</v>
      </c>
      <c r="B1236" t="s">
        <v>964</v>
      </c>
      <c r="C1236" s="9">
        <v>45481</v>
      </c>
      <c r="D1236" t="s">
        <v>152</v>
      </c>
      <c r="E1236">
        <v>2.024</v>
      </c>
    </row>
    <row r="1237" spans="1:5" x14ac:dyDescent="0.2">
      <c r="A1237" t="s">
        <v>963</v>
      </c>
      <c r="B1237" t="s">
        <v>964</v>
      </c>
      <c r="C1237" s="9">
        <v>45482</v>
      </c>
      <c r="D1237" t="s">
        <v>152</v>
      </c>
      <c r="E1237">
        <v>2.0209999999999999</v>
      </c>
    </row>
    <row r="1238" spans="1:5" x14ac:dyDescent="0.2">
      <c r="A1238" t="s">
        <v>963</v>
      </c>
      <c r="B1238" t="s">
        <v>964</v>
      </c>
      <c r="C1238" s="9">
        <v>45483</v>
      </c>
      <c r="D1238" t="s">
        <v>152</v>
      </c>
      <c r="E1238">
        <v>2.0299999999999998</v>
      </c>
    </row>
    <row r="1239" spans="1:5" x14ac:dyDescent="0.2">
      <c r="A1239" t="s">
        <v>963</v>
      </c>
      <c r="B1239" t="s">
        <v>964</v>
      </c>
      <c r="C1239" s="9">
        <v>45484</v>
      </c>
      <c r="D1239" t="s">
        <v>152</v>
      </c>
      <c r="E1239">
        <v>2.0409999999999999</v>
      </c>
    </row>
    <row r="1240" spans="1:5" x14ac:dyDescent="0.2">
      <c r="A1240" t="s">
        <v>963</v>
      </c>
      <c r="B1240" t="s">
        <v>964</v>
      </c>
      <c r="C1240" s="9">
        <v>45485</v>
      </c>
      <c r="D1240" t="s">
        <v>152</v>
      </c>
      <c r="E1240">
        <v>2.0390000000000001</v>
      </c>
    </row>
    <row r="1241" spans="1:5" x14ac:dyDescent="0.2">
      <c r="A1241" t="s">
        <v>963</v>
      </c>
      <c r="B1241" t="s">
        <v>964</v>
      </c>
      <c r="C1241" s="9">
        <v>45488</v>
      </c>
      <c r="D1241" t="s">
        <v>152</v>
      </c>
      <c r="E1241">
        <v>2.0270000000000001</v>
      </c>
    </row>
    <row r="1242" spans="1:5" x14ac:dyDescent="0.2">
      <c r="A1242" t="s">
        <v>963</v>
      </c>
      <c r="B1242" t="s">
        <v>964</v>
      </c>
      <c r="C1242" s="9">
        <v>45489</v>
      </c>
      <c r="D1242" t="s">
        <v>152</v>
      </c>
      <c r="E1242">
        <v>2.0209999999999999</v>
      </c>
    </row>
    <row r="1243" spans="1:5" x14ac:dyDescent="0.2">
      <c r="A1243" t="s">
        <v>963</v>
      </c>
      <c r="B1243" t="s">
        <v>964</v>
      </c>
      <c r="C1243" s="9">
        <v>45490</v>
      </c>
      <c r="D1243" t="s">
        <v>152</v>
      </c>
      <c r="E1243">
        <v>2.008</v>
      </c>
    </row>
    <row r="1244" spans="1:5" x14ac:dyDescent="0.2">
      <c r="A1244" t="s">
        <v>963</v>
      </c>
      <c r="B1244" t="s">
        <v>964</v>
      </c>
      <c r="C1244" s="9">
        <v>45491</v>
      </c>
      <c r="D1244" t="s">
        <v>152</v>
      </c>
      <c r="E1244">
        <v>1.996</v>
      </c>
    </row>
    <row r="1245" spans="1:5" x14ac:dyDescent="0.2">
      <c r="A1245" t="s">
        <v>963</v>
      </c>
      <c r="B1245" t="s">
        <v>964</v>
      </c>
      <c r="C1245" s="9">
        <v>45492</v>
      </c>
      <c r="D1245" t="s">
        <v>152</v>
      </c>
      <c r="E1245">
        <v>1.98</v>
      </c>
    </row>
    <row r="1246" spans="1:5" x14ac:dyDescent="0.2">
      <c r="A1246" t="s">
        <v>963</v>
      </c>
      <c r="B1246" t="s">
        <v>964</v>
      </c>
      <c r="C1246" s="9">
        <v>45495</v>
      </c>
      <c r="D1246" t="s">
        <v>152</v>
      </c>
      <c r="E1246">
        <v>1.97</v>
      </c>
    </row>
    <row r="1247" spans="1:5" x14ac:dyDescent="0.2">
      <c r="A1247" t="s">
        <v>963</v>
      </c>
      <c r="B1247" t="s">
        <v>964</v>
      </c>
      <c r="C1247" s="9">
        <v>45496</v>
      </c>
      <c r="D1247" t="s">
        <v>152</v>
      </c>
      <c r="E1247">
        <v>1.9850000000000001</v>
      </c>
    </row>
    <row r="1248" spans="1:5" x14ac:dyDescent="0.2">
      <c r="A1248" t="s">
        <v>963</v>
      </c>
      <c r="B1248" t="s">
        <v>964</v>
      </c>
      <c r="C1248" s="9">
        <v>45497</v>
      </c>
      <c r="D1248" t="s">
        <v>152</v>
      </c>
      <c r="E1248">
        <v>1.97</v>
      </c>
    </row>
    <row r="1249" spans="1:5" x14ac:dyDescent="0.2">
      <c r="A1249" t="s">
        <v>963</v>
      </c>
      <c r="B1249" t="s">
        <v>964</v>
      </c>
      <c r="C1249" s="9">
        <v>45498</v>
      </c>
      <c r="D1249" t="s">
        <v>152</v>
      </c>
      <c r="E1249">
        <v>1.9430000000000001</v>
      </c>
    </row>
    <row r="1250" spans="1:5" x14ac:dyDescent="0.2">
      <c r="A1250" t="s">
        <v>963</v>
      </c>
      <c r="B1250" t="s">
        <v>964</v>
      </c>
      <c r="C1250" s="9">
        <v>45499</v>
      </c>
      <c r="D1250" t="s">
        <v>152</v>
      </c>
      <c r="E1250">
        <v>1.948</v>
      </c>
    </row>
    <row r="1251" spans="1:5" x14ac:dyDescent="0.2">
      <c r="A1251" t="s">
        <v>963</v>
      </c>
      <c r="B1251" t="s">
        <v>964</v>
      </c>
      <c r="C1251" s="9">
        <v>45502</v>
      </c>
      <c r="D1251" t="s">
        <v>152</v>
      </c>
      <c r="E1251">
        <v>1.9610000000000001</v>
      </c>
    </row>
    <row r="1252" spans="1:5" x14ac:dyDescent="0.2">
      <c r="A1252" t="s">
        <v>963</v>
      </c>
      <c r="B1252" t="s">
        <v>964</v>
      </c>
      <c r="C1252" s="9">
        <v>45503</v>
      </c>
      <c r="D1252" t="s">
        <v>152</v>
      </c>
      <c r="E1252">
        <v>1.95</v>
      </c>
    </row>
    <row r="1253" spans="1:5" x14ac:dyDescent="0.2">
      <c r="A1253" t="s">
        <v>963</v>
      </c>
      <c r="B1253" t="s">
        <v>964</v>
      </c>
      <c r="C1253" s="9">
        <v>45504</v>
      </c>
      <c r="D1253" t="s">
        <v>152</v>
      </c>
      <c r="E1253">
        <v>1.972</v>
      </c>
    </row>
    <row r="1254" spans="1:5" x14ac:dyDescent="0.2">
      <c r="A1254" t="s">
        <v>963</v>
      </c>
      <c r="B1254" t="s">
        <v>964</v>
      </c>
      <c r="C1254" s="9">
        <v>45505</v>
      </c>
      <c r="D1254" t="s">
        <v>152</v>
      </c>
      <c r="E1254">
        <v>1.988</v>
      </c>
    </row>
    <row r="1255" spans="1:5" x14ac:dyDescent="0.2">
      <c r="A1255" t="s">
        <v>963</v>
      </c>
      <c r="B1255" t="s">
        <v>964</v>
      </c>
      <c r="C1255" s="9">
        <v>45506</v>
      </c>
      <c r="D1255" t="s">
        <v>152</v>
      </c>
      <c r="E1255">
        <v>1.9470000000000001</v>
      </c>
    </row>
    <row r="1256" spans="1:5" x14ac:dyDescent="0.2">
      <c r="A1256" t="s">
        <v>963</v>
      </c>
      <c r="B1256" t="s">
        <v>964</v>
      </c>
      <c r="C1256" s="9">
        <v>45509</v>
      </c>
      <c r="D1256" t="s">
        <v>152</v>
      </c>
      <c r="E1256">
        <v>1.873</v>
      </c>
    </row>
    <row r="1257" spans="1:5" x14ac:dyDescent="0.2">
      <c r="A1257" t="s">
        <v>963</v>
      </c>
      <c r="B1257" t="s">
        <v>964</v>
      </c>
      <c r="C1257" s="9">
        <v>45510</v>
      </c>
      <c r="D1257" t="s">
        <v>152</v>
      </c>
      <c r="E1257">
        <v>1.8939999999999999</v>
      </c>
    </row>
    <row r="1258" spans="1:5" x14ac:dyDescent="0.2">
      <c r="A1258" t="s">
        <v>963</v>
      </c>
      <c r="B1258" t="s">
        <v>964</v>
      </c>
      <c r="C1258" s="9">
        <v>45511</v>
      </c>
      <c r="D1258" t="s">
        <v>152</v>
      </c>
      <c r="E1258">
        <v>1.929</v>
      </c>
    </row>
    <row r="1259" spans="1:5" x14ac:dyDescent="0.2">
      <c r="A1259" t="s">
        <v>963</v>
      </c>
      <c r="B1259" t="s">
        <v>964</v>
      </c>
      <c r="C1259" s="9">
        <v>45512</v>
      </c>
      <c r="D1259" t="s">
        <v>152</v>
      </c>
      <c r="E1259">
        <v>1.9319999999999999</v>
      </c>
    </row>
    <row r="1260" spans="1:5" x14ac:dyDescent="0.2">
      <c r="A1260" t="s">
        <v>963</v>
      </c>
      <c r="B1260" t="s">
        <v>964</v>
      </c>
      <c r="C1260" s="9">
        <v>45513</v>
      </c>
      <c r="D1260" t="s">
        <v>152</v>
      </c>
      <c r="E1260">
        <v>1.9550000000000001</v>
      </c>
    </row>
    <row r="1261" spans="1:5" x14ac:dyDescent="0.2">
      <c r="A1261" t="s">
        <v>963</v>
      </c>
      <c r="B1261" t="s">
        <v>964</v>
      </c>
      <c r="C1261" s="9">
        <v>45516</v>
      </c>
      <c r="D1261" t="s">
        <v>152</v>
      </c>
      <c r="E1261">
        <v>1.964</v>
      </c>
    </row>
    <row r="1262" spans="1:5" x14ac:dyDescent="0.2">
      <c r="A1262" t="s">
        <v>963</v>
      </c>
      <c r="B1262" t="s">
        <v>964</v>
      </c>
      <c r="C1262" s="9">
        <v>45517</v>
      </c>
      <c r="D1262" t="s">
        <v>152</v>
      </c>
      <c r="E1262">
        <v>1.962</v>
      </c>
    </row>
    <row r="1263" spans="1:5" x14ac:dyDescent="0.2">
      <c r="A1263" t="s">
        <v>963</v>
      </c>
      <c r="B1263" t="s">
        <v>964</v>
      </c>
      <c r="C1263" s="9">
        <v>45518</v>
      </c>
      <c r="D1263" t="s">
        <v>152</v>
      </c>
      <c r="E1263">
        <v>1.97</v>
      </c>
    </row>
    <row r="1264" spans="1:5" x14ac:dyDescent="0.2">
      <c r="A1264" t="s">
        <v>963</v>
      </c>
      <c r="B1264" t="s">
        <v>964</v>
      </c>
      <c r="C1264" s="9">
        <v>45519</v>
      </c>
      <c r="D1264" t="s">
        <v>152</v>
      </c>
      <c r="E1264">
        <v>1.9690000000000001</v>
      </c>
    </row>
    <row r="1265" spans="1:5" x14ac:dyDescent="0.2">
      <c r="A1265" t="s">
        <v>963</v>
      </c>
      <c r="B1265" t="s">
        <v>964</v>
      </c>
      <c r="C1265" s="9">
        <v>45520</v>
      </c>
      <c r="D1265" t="s">
        <v>152</v>
      </c>
      <c r="E1265">
        <v>1.9930000000000001</v>
      </c>
    </row>
    <row r="1266" spans="1:5" x14ac:dyDescent="0.2">
      <c r="A1266" t="s">
        <v>963</v>
      </c>
      <c r="B1266" t="s">
        <v>964</v>
      </c>
      <c r="C1266" s="9">
        <v>45523</v>
      </c>
      <c r="D1266" t="s">
        <v>152</v>
      </c>
      <c r="E1266">
        <v>1.998</v>
      </c>
    </row>
    <row r="1267" spans="1:5" x14ac:dyDescent="0.2">
      <c r="A1267" t="s">
        <v>963</v>
      </c>
      <c r="B1267" t="s">
        <v>964</v>
      </c>
      <c r="C1267" s="9">
        <v>45524</v>
      </c>
      <c r="D1267" t="s">
        <v>152</v>
      </c>
      <c r="E1267">
        <v>2</v>
      </c>
    </row>
    <row r="1268" spans="1:5" x14ac:dyDescent="0.2">
      <c r="A1268" t="s">
        <v>963</v>
      </c>
      <c r="B1268" t="s">
        <v>964</v>
      </c>
      <c r="C1268" s="9">
        <v>45525</v>
      </c>
      <c r="D1268" t="s">
        <v>152</v>
      </c>
      <c r="E1268">
        <v>1.9770000000000001</v>
      </c>
    </row>
    <row r="1269" spans="1:5" x14ac:dyDescent="0.2">
      <c r="A1269" t="s">
        <v>963</v>
      </c>
      <c r="B1269" t="s">
        <v>964</v>
      </c>
      <c r="C1269" s="9">
        <v>45526</v>
      </c>
      <c r="D1269" t="s">
        <v>152</v>
      </c>
      <c r="E1269">
        <v>1.9710000000000001</v>
      </c>
    </row>
    <row r="1270" spans="1:5" x14ac:dyDescent="0.2">
      <c r="A1270" t="s">
        <v>963</v>
      </c>
      <c r="B1270" t="s">
        <v>964</v>
      </c>
      <c r="C1270" s="9">
        <v>45527</v>
      </c>
      <c r="D1270" t="s">
        <v>152</v>
      </c>
      <c r="E1270">
        <v>1.96</v>
      </c>
    </row>
    <row r="1271" spans="1:5" x14ac:dyDescent="0.2">
      <c r="A1271" t="s">
        <v>963</v>
      </c>
      <c r="B1271" t="s">
        <v>964</v>
      </c>
      <c r="C1271" s="9">
        <v>45531</v>
      </c>
      <c r="D1271" t="s">
        <v>152</v>
      </c>
      <c r="E1271">
        <v>1.956</v>
      </c>
    </row>
    <row r="1272" spans="1:5" x14ac:dyDescent="0.2">
      <c r="A1272" t="s">
        <v>963</v>
      </c>
      <c r="B1272" t="s">
        <v>964</v>
      </c>
      <c r="C1272" s="9">
        <v>45532</v>
      </c>
      <c r="D1272" t="s">
        <v>152</v>
      </c>
      <c r="E1272">
        <v>1.946</v>
      </c>
    </row>
    <row r="1273" spans="1:5" x14ac:dyDescent="0.2">
      <c r="A1273" t="s">
        <v>963</v>
      </c>
      <c r="B1273" t="s">
        <v>964</v>
      </c>
      <c r="C1273" s="9">
        <v>45533</v>
      </c>
      <c r="D1273" t="s">
        <v>152</v>
      </c>
      <c r="E1273">
        <v>1.9410000000000001</v>
      </c>
    </row>
    <row r="1274" spans="1:5" x14ac:dyDescent="0.2">
      <c r="A1274" t="s">
        <v>963</v>
      </c>
      <c r="B1274" t="s">
        <v>964</v>
      </c>
      <c r="C1274" s="9">
        <v>45534</v>
      </c>
      <c r="D1274" t="s">
        <v>152</v>
      </c>
      <c r="E1274">
        <v>1.9610000000000001</v>
      </c>
    </row>
    <row r="1275" spans="1:5" x14ac:dyDescent="0.2">
      <c r="A1275" t="s">
        <v>963</v>
      </c>
      <c r="B1275" t="s">
        <v>964</v>
      </c>
      <c r="C1275" s="9">
        <v>45537</v>
      </c>
      <c r="D1275" t="s">
        <v>152</v>
      </c>
      <c r="E1275">
        <v>1.958</v>
      </c>
    </row>
    <row r="1276" spans="1:5" x14ac:dyDescent="0.2">
      <c r="A1276" t="s">
        <v>963</v>
      </c>
      <c r="B1276" t="s">
        <v>964</v>
      </c>
      <c r="C1276" s="9">
        <v>45538</v>
      </c>
      <c r="D1276" t="s">
        <v>152</v>
      </c>
      <c r="E1276">
        <v>1.956</v>
      </c>
    </row>
    <row r="1277" spans="1:5" x14ac:dyDescent="0.2">
      <c r="A1277" t="s">
        <v>963</v>
      </c>
      <c r="B1277" t="s">
        <v>964</v>
      </c>
      <c r="C1277" s="9">
        <v>45539</v>
      </c>
      <c r="D1277" t="s">
        <v>152</v>
      </c>
      <c r="E1277">
        <v>1.923</v>
      </c>
    </row>
    <row r="1278" spans="1:5" x14ac:dyDescent="0.2">
      <c r="A1278" t="s">
        <v>963</v>
      </c>
      <c r="B1278" t="s">
        <v>964</v>
      </c>
      <c r="C1278" s="9">
        <v>45540</v>
      </c>
      <c r="D1278" t="s">
        <v>152</v>
      </c>
      <c r="E1278">
        <v>1.919</v>
      </c>
    </row>
    <row r="1279" spans="1:5" x14ac:dyDescent="0.2">
      <c r="A1279" t="s">
        <v>963</v>
      </c>
      <c r="B1279" t="s">
        <v>964</v>
      </c>
      <c r="C1279" s="9">
        <v>45541</v>
      </c>
      <c r="D1279" t="s">
        <v>152</v>
      </c>
      <c r="E1279">
        <v>1.9259999999999999</v>
      </c>
    </row>
    <row r="1280" spans="1:5" x14ac:dyDescent="0.2">
      <c r="A1280" t="s">
        <v>963</v>
      </c>
      <c r="B1280" t="s">
        <v>964</v>
      </c>
      <c r="C1280" s="9">
        <v>45544</v>
      </c>
      <c r="D1280" t="s">
        <v>152</v>
      </c>
      <c r="E1280">
        <v>1.907</v>
      </c>
    </row>
    <row r="1281" spans="1:5" x14ac:dyDescent="0.2">
      <c r="A1281" t="s">
        <v>963</v>
      </c>
      <c r="B1281" t="s">
        <v>964</v>
      </c>
      <c r="C1281" s="9">
        <v>45545</v>
      </c>
      <c r="D1281" t="s">
        <v>152</v>
      </c>
      <c r="E1281">
        <v>1.913</v>
      </c>
    </row>
    <row r="1282" spans="1:5" x14ac:dyDescent="0.2">
      <c r="A1282" t="s">
        <v>963</v>
      </c>
      <c r="B1282" t="s">
        <v>964</v>
      </c>
      <c r="C1282" s="9">
        <v>45546</v>
      </c>
      <c r="D1282" t="s">
        <v>152</v>
      </c>
      <c r="E1282">
        <v>1.9039999999999999</v>
      </c>
    </row>
    <row r="1283" spans="1:5" x14ac:dyDescent="0.2">
      <c r="A1283" t="s">
        <v>963</v>
      </c>
      <c r="B1283" t="s">
        <v>964</v>
      </c>
      <c r="C1283" s="9">
        <v>45547</v>
      </c>
      <c r="D1283" t="s">
        <v>152</v>
      </c>
      <c r="E1283">
        <v>1.9379999999999999</v>
      </c>
    </row>
    <row r="1284" spans="1:5" x14ac:dyDescent="0.2">
      <c r="A1284" t="s">
        <v>963</v>
      </c>
      <c r="B1284" t="s">
        <v>964</v>
      </c>
      <c r="C1284" s="9">
        <v>45548</v>
      </c>
      <c r="D1284" t="s">
        <v>152</v>
      </c>
      <c r="E1284">
        <v>1.9379999999999999</v>
      </c>
    </row>
    <row r="1285" spans="1:5" x14ac:dyDescent="0.2">
      <c r="A1285" t="s">
        <v>963</v>
      </c>
      <c r="B1285" t="s">
        <v>964</v>
      </c>
      <c r="C1285" s="9">
        <v>45551</v>
      </c>
      <c r="D1285" t="s">
        <v>152</v>
      </c>
      <c r="E1285">
        <v>1.9370000000000001</v>
      </c>
    </row>
    <row r="1286" spans="1:5" x14ac:dyDescent="0.2">
      <c r="A1286" t="s">
        <v>963</v>
      </c>
      <c r="B1286" t="s">
        <v>964</v>
      </c>
      <c r="C1286" s="9">
        <v>45552</v>
      </c>
      <c r="D1286" t="s">
        <v>152</v>
      </c>
      <c r="E1286">
        <v>1.9379999999999999</v>
      </c>
    </row>
    <row r="1287" spans="1:5" x14ac:dyDescent="0.2">
      <c r="A1287" t="s">
        <v>963</v>
      </c>
      <c r="B1287" t="s">
        <v>964</v>
      </c>
      <c r="C1287" s="9">
        <v>45553</v>
      </c>
      <c r="D1287" t="s">
        <v>152</v>
      </c>
      <c r="E1287">
        <v>1.9350000000000001</v>
      </c>
    </row>
    <row r="1288" spans="1:5" x14ac:dyDescent="0.2">
      <c r="A1288" t="s">
        <v>963</v>
      </c>
      <c r="B1288" t="s">
        <v>964</v>
      </c>
      <c r="C1288" s="9">
        <v>45554</v>
      </c>
      <c r="D1288" t="s">
        <v>152</v>
      </c>
      <c r="E1288">
        <v>1.9570000000000001</v>
      </c>
    </row>
    <row r="1289" spans="1:5" x14ac:dyDescent="0.2">
      <c r="A1289" t="s">
        <v>963</v>
      </c>
      <c r="B1289" t="s">
        <v>964</v>
      </c>
      <c r="C1289" s="9">
        <v>45555</v>
      </c>
      <c r="D1289" t="s">
        <v>152</v>
      </c>
      <c r="E1289">
        <v>1.9770000000000001</v>
      </c>
    </row>
    <row r="1290" spans="1:5" x14ac:dyDescent="0.2">
      <c r="A1290" t="s">
        <v>963</v>
      </c>
      <c r="B1290" t="s">
        <v>964</v>
      </c>
      <c r="C1290" s="9">
        <v>45558</v>
      </c>
      <c r="D1290" t="s">
        <v>152</v>
      </c>
      <c r="E1290">
        <v>1.9730000000000001</v>
      </c>
    </row>
    <row r="1291" spans="1:5" x14ac:dyDescent="0.2">
      <c r="A1291" t="s">
        <v>963</v>
      </c>
      <c r="B1291" t="s">
        <v>964</v>
      </c>
      <c r="C1291" s="9">
        <v>45559</v>
      </c>
      <c r="D1291" t="s">
        <v>152</v>
      </c>
      <c r="E1291">
        <v>1.982</v>
      </c>
    </row>
    <row r="1292" spans="1:5" x14ac:dyDescent="0.2">
      <c r="A1292" t="s">
        <v>963</v>
      </c>
      <c r="B1292" t="s">
        <v>964</v>
      </c>
      <c r="C1292" s="9">
        <v>45560</v>
      </c>
      <c r="D1292" t="s">
        <v>152</v>
      </c>
      <c r="E1292">
        <v>2.008</v>
      </c>
    </row>
    <row r="1293" spans="1:5" x14ac:dyDescent="0.2">
      <c r="A1293" t="s">
        <v>963</v>
      </c>
      <c r="B1293" t="s">
        <v>964</v>
      </c>
      <c r="C1293" s="9">
        <v>45561</v>
      </c>
      <c r="D1293" t="s">
        <v>152</v>
      </c>
      <c r="E1293">
        <v>2.0379999999999998</v>
      </c>
    </row>
    <row r="1294" spans="1:5" x14ac:dyDescent="0.2">
      <c r="A1294" t="s">
        <v>963</v>
      </c>
      <c r="B1294" t="s">
        <v>964</v>
      </c>
      <c r="C1294" s="9">
        <v>45562</v>
      </c>
      <c r="D1294" t="s">
        <v>152</v>
      </c>
      <c r="E1294">
        <v>2.0750000000000002</v>
      </c>
    </row>
    <row r="1295" spans="1:5" x14ac:dyDescent="0.2">
      <c r="A1295" t="s">
        <v>963</v>
      </c>
      <c r="B1295" t="s">
        <v>964</v>
      </c>
      <c r="C1295" s="9">
        <v>45565</v>
      </c>
      <c r="D1295" t="s">
        <v>152</v>
      </c>
      <c r="E1295">
        <v>2.0779999999999998</v>
      </c>
    </row>
    <row r="1296" spans="1:5" x14ac:dyDescent="0.2">
      <c r="A1296" t="s">
        <v>963</v>
      </c>
      <c r="B1296" t="s">
        <v>964</v>
      </c>
      <c r="C1296" s="9">
        <v>45566</v>
      </c>
      <c r="D1296" t="s">
        <v>152</v>
      </c>
      <c r="E1296">
        <v>2.0760000000000001</v>
      </c>
    </row>
    <row r="1297" spans="1:5" x14ac:dyDescent="0.2">
      <c r="A1297" t="s">
        <v>963</v>
      </c>
      <c r="B1297" t="s">
        <v>964</v>
      </c>
      <c r="C1297" s="9">
        <v>45567</v>
      </c>
      <c r="D1297" t="s">
        <v>152</v>
      </c>
      <c r="E1297">
        <v>2.1</v>
      </c>
    </row>
    <row r="1298" spans="1:5" x14ac:dyDescent="0.2">
      <c r="A1298" t="s">
        <v>963</v>
      </c>
      <c r="B1298" t="s">
        <v>964</v>
      </c>
      <c r="C1298" s="9">
        <v>45568</v>
      </c>
      <c r="D1298" t="s">
        <v>152</v>
      </c>
      <c r="E1298">
        <v>2.1190000000000002</v>
      </c>
    </row>
    <row r="1299" spans="1:5" x14ac:dyDescent="0.2">
      <c r="A1299" t="s">
        <v>963</v>
      </c>
      <c r="B1299" t="s">
        <v>964</v>
      </c>
      <c r="C1299" s="9">
        <v>45569</v>
      </c>
      <c r="D1299" t="s">
        <v>152</v>
      </c>
      <c r="E1299">
        <v>2.1309999999999998</v>
      </c>
    </row>
    <row r="1300" spans="1:5" x14ac:dyDescent="0.2">
      <c r="A1300" t="s">
        <v>963</v>
      </c>
      <c r="B1300" t="s">
        <v>964</v>
      </c>
      <c r="C1300" s="9">
        <v>45572</v>
      </c>
      <c r="D1300" t="s">
        <v>152</v>
      </c>
      <c r="E1300">
        <v>2.1589999999999998</v>
      </c>
    </row>
    <row r="1301" spans="1:5" x14ac:dyDescent="0.2">
      <c r="A1301" t="s">
        <v>963</v>
      </c>
      <c r="B1301" t="s">
        <v>964</v>
      </c>
      <c r="C1301" s="9">
        <v>45573</v>
      </c>
      <c r="D1301" t="s">
        <v>152</v>
      </c>
      <c r="E1301">
        <v>2.1120000000000001</v>
      </c>
    </row>
    <row r="1302" spans="1:5" x14ac:dyDescent="0.2">
      <c r="A1302" t="s">
        <v>963</v>
      </c>
      <c r="B1302" t="s">
        <v>964</v>
      </c>
      <c r="C1302" s="9">
        <v>45574</v>
      </c>
      <c r="D1302" t="s">
        <v>152</v>
      </c>
      <c r="E1302">
        <v>2.085</v>
      </c>
    </row>
    <row r="1303" spans="1:5" x14ac:dyDescent="0.2">
      <c r="A1303" t="s">
        <v>963</v>
      </c>
      <c r="B1303" t="s">
        <v>964</v>
      </c>
      <c r="C1303" s="9">
        <v>45575</v>
      </c>
      <c r="D1303" t="s">
        <v>152</v>
      </c>
      <c r="E1303">
        <v>2.0950000000000002</v>
      </c>
    </row>
    <row r="1304" spans="1:5" x14ac:dyDescent="0.2">
      <c r="A1304" t="s">
        <v>963</v>
      </c>
      <c r="B1304" t="s">
        <v>964</v>
      </c>
      <c r="C1304" s="9">
        <v>45576</v>
      </c>
      <c r="D1304" t="s">
        <v>152</v>
      </c>
      <c r="E1304">
        <v>2.0990000000000002</v>
      </c>
    </row>
    <row r="1305" spans="1:5" x14ac:dyDescent="0.2">
      <c r="A1305" t="s">
        <v>963</v>
      </c>
      <c r="B1305" t="s">
        <v>964</v>
      </c>
      <c r="C1305" s="9">
        <v>45579</v>
      </c>
      <c r="D1305" t="s">
        <v>152</v>
      </c>
      <c r="E1305">
        <v>2.105</v>
      </c>
    </row>
    <row r="1306" spans="1:5" x14ac:dyDescent="0.2">
      <c r="A1306" t="s">
        <v>963</v>
      </c>
      <c r="B1306" t="s">
        <v>964</v>
      </c>
      <c r="C1306" s="9">
        <v>45580</v>
      </c>
      <c r="D1306" t="s">
        <v>152</v>
      </c>
      <c r="E1306">
        <v>2.0990000000000002</v>
      </c>
    </row>
    <row r="1307" spans="1:5" x14ac:dyDescent="0.2">
      <c r="A1307" t="s">
        <v>963</v>
      </c>
      <c r="B1307" t="s">
        <v>964</v>
      </c>
      <c r="C1307" s="9">
        <v>45581</v>
      </c>
      <c r="D1307" t="s">
        <v>152</v>
      </c>
      <c r="E1307">
        <v>2.077</v>
      </c>
    </row>
    <row r="1308" spans="1:5" x14ac:dyDescent="0.2">
      <c r="A1308" t="s">
        <v>963</v>
      </c>
      <c r="B1308" t="s">
        <v>964</v>
      </c>
      <c r="C1308" s="9">
        <v>45582</v>
      </c>
      <c r="D1308" t="s">
        <v>152</v>
      </c>
      <c r="E1308">
        <v>2.0720000000000001</v>
      </c>
    </row>
    <row r="1309" spans="1:5" x14ac:dyDescent="0.2">
      <c r="A1309" t="s">
        <v>963</v>
      </c>
      <c r="B1309" t="s">
        <v>964</v>
      </c>
      <c r="C1309" s="9">
        <v>45583</v>
      </c>
      <c r="D1309" t="s">
        <v>152</v>
      </c>
      <c r="E1309">
        <v>2.081</v>
      </c>
    </row>
    <row r="1310" spans="1:5" x14ac:dyDescent="0.2">
      <c r="A1310" t="s">
        <v>963</v>
      </c>
      <c r="B1310" t="s">
        <v>964</v>
      </c>
      <c r="C1310" s="9">
        <v>45586</v>
      </c>
      <c r="D1310" t="s">
        <v>152</v>
      </c>
      <c r="E1310">
        <v>2.0880000000000001</v>
      </c>
    </row>
    <row r="1311" spans="1:5" x14ac:dyDescent="0.2">
      <c r="A1311" t="s">
        <v>963</v>
      </c>
      <c r="B1311" t="s">
        <v>964</v>
      </c>
      <c r="C1311" s="9">
        <v>45587</v>
      </c>
      <c r="D1311" t="s">
        <v>152</v>
      </c>
      <c r="E1311">
        <v>2.0790000000000002</v>
      </c>
    </row>
    <row r="1312" spans="1:5" x14ac:dyDescent="0.2">
      <c r="A1312" t="s">
        <v>963</v>
      </c>
      <c r="B1312" t="s">
        <v>964</v>
      </c>
      <c r="C1312" s="9">
        <v>45588</v>
      </c>
      <c r="D1312" t="s">
        <v>152</v>
      </c>
      <c r="E1312">
        <v>2.0840000000000001</v>
      </c>
    </row>
    <row r="1313" spans="1:5" x14ac:dyDescent="0.2">
      <c r="A1313" t="s">
        <v>963</v>
      </c>
      <c r="B1313" t="s">
        <v>964</v>
      </c>
      <c r="C1313" s="9">
        <v>45589</v>
      </c>
      <c r="D1313" t="s">
        <v>152</v>
      </c>
      <c r="E1313">
        <v>2.073</v>
      </c>
    </row>
    <row r="1314" spans="1:5" x14ac:dyDescent="0.2">
      <c r="A1314" t="s">
        <v>963</v>
      </c>
      <c r="B1314" t="s">
        <v>964</v>
      </c>
      <c r="C1314" s="9">
        <v>45590</v>
      </c>
      <c r="D1314" t="s">
        <v>152</v>
      </c>
      <c r="E1314">
        <v>2.0720000000000001</v>
      </c>
    </row>
    <row r="1315" spans="1:5" x14ac:dyDescent="0.2">
      <c r="A1315" t="s">
        <v>963</v>
      </c>
      <c r="B1315" t="s">
        <v>964</v>
      </c>
      <c r="C1315" s="9">
        <v>45593</v>
      </c>
      <c r="D1315" t="s">
        <v>152</v>
      </c>
      <c r="E1315">
        <v>2.0619999999999998</v>
      </c>
    </row>
    <row r="1316" spans="1:5" x14ac:dyDescent="0.2">
      <c r="A1316" t="s">
        <v>963</v>
      </c>
      <c r="B1316" t="s">
        <v>964</v>
      </c>
      <c r="C1316" s="9">
        <v>45594</v>
      </c>
      <c r="D1316" t="s">
        <v>152</v>
      </c>
      <c r="E1316">
        <v>2.0590000000000002</v>
      </c>
    </row>
    <row r="1317" spans="1:5" x14ac:dyDescent="0.2">
      <c r="A1317" t="s">
        <v>963</v>
      </c>
      <c r="B1317" t="s">
        <v>964</v>
      </c>
      <c r="C1317" s="9">
        <v>45595</v>
      </c>
      <c r="D1317" t="s">
        <v>152</v>
      </c>
      <c r="E1317">
        <v>2.0419999999999998</v>
      </c>
    </row>
    <row r="1318" spans="1:5" x14ac:dyDescent="0.2">
      <c r="A1318" t="s">
        <v>963</v>
      </c>
      <c r="B1318" t="s">
        <v>964</v>
      </c>
      <c r="C1318" s="9">
        <v>45596</v>
      </c>
      <c r="D1318" t="s">
        <v>152</v>
      </c>
      <c r="E1318">
        <v>2.036</v>
      </c>
    </row>
    <row r="1319" spans="1:5" x14ac:dyDescent="0.2">
      <c r="A1319" t="s">
        <v>963</v>
      </c>
      <c r="B1319" t="s">
        <v>964</v>
      </c>
      <c r="C1319" s="9">
        <v>45597</v>
      </c>
      <c r="D1319" t="s">
        <v>152</v>
      </c>
      <c r="E1319">
        <v>2.052</v>
      </c>
    </row>
    <row r="1320" spans="1:5" x14ac:dyDescent="0.2">
      <c r="A1320" t="s">
        <v>963</v>
      </c>
      <c r="B1320" t="s">
        <v>964</v>
      </c>
      <c r="C1320" s="9">
        <v>45600</v>
      </c>
      <c r="D1320" t="s">
        <v>152</v>
      </c>
      <c r="E1320">
        <v>2.048</v>
      </c>
    </row>
    <row r="1321" spans="1:5" x14ac:dyDescent="0.2">
      <c r="A1321" t="s">
        <v>963</v>
      </c>
      <c r="B1321" t="s">
        <v>964</v>
      </c>
      <c r="C1321" s="9">
        <v>45601</v>
      </c>
      <c r="D1321" t="s">
        <v>152</v>
      </c>
      <c r="E1321">
        <v>2.0659999999999998</v>
      </c>
    </row>
    <row r="1322" spans="1:5" x14ac:dyDescent="0.2">
      <c r="A1322" t="s">
        <v>963</v>
      </c>
      <c r="B1322" t="s">
        <v>964</v>
      </c>
      <c r="C1322" s="9">
        <v>45602</v>
      </c>
      <c r="D1322" t="s">
        <v>152</v>
      </c>
      <c r="E1322">
        <v>2.0750000000000002</v>
      </c>
    </row>
    <row r="1323" spans="1:5" x14ac:dyDescent="0.2">
      <c r="A1323" t="s">
        <v>963</v>
      </c>
      <c r="B1323" t="s">
        <v>964</v>
      </c>
      <c r="C1323" s="9">
        <v>45603</v>
      </c>
      <c r="D1323" t="s">
        <v>152</v>
      </c>
      <c r="E1323">
        <v>2.0819999999999999</v>
      </c>
    </row>
    <row r="1324" spans="1:5" x14ac:dyDescent="0.2">
      <c r="A1324" t="s">
        <v>963</v>
      </c>
      <c r="B1324" t="s">
        <v>964</v>
      </c>
      <c r="C1324" s="9">
        <v>45604</v>
      </c>
      <c r="D1324" t="s">
        <v>152</v>
      </c>
      <c r="E1324">
        <v>2.0720000000000001</v>
      </c>
    </row>
    <row r="1325" spans="1:5" x14ac:dyDescent="0.2">
      <c r="A1325" t="s">
        <v>963</v>
      </c>
      <c r="B1325" t="s">
        <v>964</v>
      </c>
      <c r="C1325" s="9">
        <v>45607</v>
      </c>
      <c r="D1325" t="s">
        <v>152</v>
      </c>
      <c r="E1325">
        <v>2.0590000000000002</v>
      </c>
    </row>
    <row r="1326" spans="1:5" x14ac:dyDescent="0.2">
      <c r="A1326" t="s">
        <v>963</v>
      </c>
      <c r="B1326" t="s">
        <v>964</v>
      </c>
      <c r="C1326" s="9">
        <v>45608</v>
      </c>
      <c r="D1326" t="s">
        <v>152</v>
      </c>
      <c r="E1326">
        <v>2.0489999999999999</v>
      </c>
    </row>
    <row r="1327" spans="1:5" x14ac:dyDescent="0.2">
      <c r="A1327" t="s">
        <v>963</v>
      </c>
      <c r="B1327" t="s">
        <v>964</v>
      </c>
      <c r="C1327" s="9">
        <v>45609</v>
      </c>
      <c r="D1327" t="s">
        <v>152</v>
      </c>
      <c r="E1327">
        <v>2.04</v>
      </c>
    </row>
    <row r="1328" spans="1:5" x14ac:dyDescent="0.2">
      <c r="A1328" t="s">
        <v>963</v>
      </c>
      <c r="B1328" t="s">
        <v>964</v>
      </c>
      <c r="C1328" s="9">
        <v>45610</v>
      </c>
      <c r="D1328" t="s">
        <v>152</v>
      </c>
      <c r="E1328">
        <v>2.0379999999999998</v>
      </c>
    </row>
    <row r="1329" spans="1:5" x14ac:dyDescent="0.2">
      <c r="A1329" t="s">
        <v>963</v>
      </c>
      <c r="B1329" t="s">
        <v>964</v>
      </c>
      <c r="C1329" s="9">
        <v>45611</v>
      </c>
      <c r="D1329" t="s">
        <v>152</v>
      </c>
      <c r="E1329">
        <v>2.032</v>
      </c>
    </row>
    <row r="1330" spans="1:5" x14ac:dyDescent="0.2">
      <c r="A1330" t="s">
        <v>963</v>
      </c>
      <c r="B1330" t="s">
        <v>964</v>
      </c>
      <c r="C1330" s="9">
        <v>45614</v>
      </c>
      <c r="D1330" t="s">
        <v>152</v>
      </c>
      <c r="E1330">
        <v>2.0430000000000001</v>
      </c>
    </row>
    <row r="1331" spans="1:5" x14ac:dyDescent="0.2">
      <c r="A1331" t="s">
        <v>963</v>
      </c>
      <c r="B1331" t="s">
        <v>964</v>
      </c>
      <c r="C1331" s="9">
        <v>45615</v>
      </c>
      <c r="D1331" t="s">
        <v>152</v>
      </c>
      <c r="E1331">
        <v>2.0529999999999999</v>
      </c>
    </row>
    <row r="1332" spans="1:5" x14ac:dyDescent="0.2">
      <c r="A1332" t="s">
        <v>963</v>
      </c>
      <c r="B1332" t="s">
        <v>964</v>
      </c>
      <c r="C1332" s="9">
        <v>45616</v>
      </c>
      <c r="D1332" t="s">
        <v>152</v>
      </c>
      <c r="E1332">
        <v>2.0529999999999999</v>
      </c>
    </row>
    <row r="1333" spans="1:5" x14ac:dyDescent="0.2">
      <c r="A1333" t="s">
        <v>963</v>
      </c>
      <c r="B1333" t="s">
        <v>964</v>
      </c>
      <c r="C1333" s="9">
        <v>45617</v>
      </c>
      <c r="D1333" t="s">
        <v>152</v>
      </c>
      <c r="E1333">
        <v>2.0529999999999999</v>
      </c>
    </row>
    <row r="1334" spans="1:5" x14ac:dyDescent="0.2">
      <c r="A1334" t="s">
        <v>963</v>
      </c>
      <c r="B1334" t="s">
        <v>964</v>
      </c>
      <c r="C1334" s="9">
        <v>45618</v>
      </c>
      <c r="D1334" t="s">
        <v>152</v>
      </c>
      <c r="E1334">
        <v>2.0670000000000002</v>
      </c>
    </row>
    <row r="1335" spans="1:5" x14ac:dyDescent="0.2">
      <c r="A1335" t="s">
        <v>963</v>
      </c>
      <c r="B1335" t="s">
        <v>964</v>
      </c>
      <c r="C1335" s="9">
        <v>45621</v>
      </c>
      <c r="D1335" t="s">
        <v>152</v>
      </c>
      <c r="E1335">
        <v>2.0760000000000001</v>
      </c>
    </row>
    <row r="1336" spans="1:5" x14ac:dyDescent="0.2">
      <c r="A1336" t="s">
        <v>963</v>
      </c>
      <c r="B1336" t="s">
        <v>964</v>
      </c>
      <c r="C1336" s="9">
        <v>45622</v>
      </c>
      <c r="D1336" t="s">
        <v>152</v>
      </c>
      <c r="E1336">
        <v>2.0699999999999998</v>
      </c>
    </row>
    <row r="1337" spans="1:5" x14ac:dyDescent="0.2">
      <c r="A1337" t="s">
        <v>963</v>
      </c>
      <c r="B1337" t="s">
        <v>964</v>
      </c>
      <c r="C1337" s="9">
        <v>45623</v>
      </c>
      <c r="D1337" t="s">
        <v>152</v>
      </c>
      <c r="E1337">
        <v>2.0659999999999998</v>
      </c>
    </row>
    <row r="1338" spans="1:5" x14ac:dyDescent="0.2">
      <c r="A1338" t="s">
        <v>963</v>
      </c>
      <c r="B1338" t="s">
        <v>964</v>
      </c>
      <c r="C1338" s="9">
        <v>45624</v>
      </c>
      <c r="D1338" t="s">
        <v>152</v>
      </c>
      <c r="E1338">
        <v>2.0369999999999999</v>
      </c>
    </row>
    <row r="1339" spans="1:5" x14ac:dyDescent="0.2">
      <c r="A1339" t="s">
        <v>963</v>
      </c>
      <c r="B1339" t="s">
        <v>964</v>
      </c>
      <c r="C1339" s="9">
        <v>45625</v>
      </c>
      <c r="D1339" t="s">
        <v>152</v>
      </c>
      <c r="E1339">
        <v>2.032</v>
      </c>
    </row>
    <row r="1340" spans="1:5" x14ac:dyDescent="0.2">
      <c r="A1340" t="s">
        <v>963</v>
      </c>
      <c r="B1340" t="s">
        <v>964</v>
      </c>
      <c r="C1340" s="9">
        <v>45628</v>
      </c>
      <c r="D1340" t="s">
        <v>152</v>
      </c>
      <c r="E1340">
        <v>2.0329999999999999</v>
      </c>
    </row>
    <row r="1341" spans="1:5" x14ac:dyDescent="0.2">
      <c r="A1341" t="s">
        <v>963</v>
      </c>
      <c r="B1341" t="s">
        <v>964</v>
      </c>
      <c r="C1341" s="9">
        <v>45629</v>
      </c>
      <c r="D1341" t="s">
        <v>152</v>
      </c>
      <c r="E1341">
        <v>2.06</v>
      </c>
    </row>
    <row r="1342" spans="1:5" x14ac:dyDescent="0.2">
      <c r="A1342" t="s">
        <v>963</v>
      </c>
      <c r="B1342" t="s">
        <v>964</v>
      </c>
      <c r="C1342" s="9">
        <v>45630</v>
      </c>
      <c r="D1342" t="s">
        <v>152</v>
      </c>
      <c r="E1342">
        <v>2.0579999999999998</v>
      </c>
    </row>
    <row r="1343" spans="1:5" x14ac:dyDescent="0.2">
      <c r="A1343" t="s">
        <v>963</v>
      </c>
      <c r="B1343" t="s">
        <v>964</v>
      </c>
      <c r="C1343" s="9">
        <v>45631</v>
      </c>
      <c r="D1343" t="s">
        <v>152</v>
      </c>
      <c r="E1343">
        <v>2.0539999999999998</v>
      </c>
    </row>
    <row r="1344" spans="1:5" x14ac:dyDescent="0.2">
      <c r="A1344" t="s">
        <v>963</v>
      </c>
      <c r="B1344" t="s">
        <v>964</v>
      </c>
      <c r="C1344" s="9">
        <v>45632</v>
      </c>
      <c r="D1344" t="s">
        <v>152</v>
      </c>
      <c r="E1344">
        <v>2.0619999999999998</v>
      </c>
    </row>
    <row r="1345" spans="1:5" x14ac:dyDescent="0.2">
      <c r="A1345" t="s">
        <v>963</v>
      </c>
      <c r="B1345" t="s">
        <v>964</v>
      </c>
      <c r="C1345" s="9">
        <v>45635</v>
      </c>
      <c r="D1345" t="s">
        <v>152</v>
      </c>
      <c r="E1345">
        <v>2.0630000000000002</v>
      </c>
    </row>
    <row r="1346" spans="1:5" x14ac:dyDescent="0.2">
      <c r="A1346" t="s">
        <v>963</v>
      </c>
      <c r="B1346" t="s">
        <v>964</v>
      </c>
      <c r="C1346" s="9">
        <v>45636</v>
      </c>
      <c r="D1346" t="s">
        <v>152</v>
      </c>
      <c r="E1346">
        <v>2.0739999999999998</v>
      </c>
    </row>
    <row r="1347" spans="1:5" x14ac:dyDescent="0.2">
      <c r="A1347" t="s">
        <v>963</v>
      </c>
      <c r="B1347" t="s">
        <v>964</v>
      </c>
      <c r="C1347" s="9">
        <v>45637</v>
      </c>
      <c r="D1347" t="s">
        <v>152</v>
      </c>
      <c r="E1347">
        <v>2.0720000000000001</v>
      </c>
    </row>
    <row r="1348" spans="1:5" x14ac:dyDescent="0.2">
      <c r="A1348" t="s">
        <v>963</v>
      </c>
      <c r="B1348" t="s">
        <v>964</v>
      </c>
      <c r="C1348" s="9">
        <v>45638</v>
      </c>
      <c r="D1348" t="s">
        <v>152</v>
      </c>
      <c r="E1348">
        <v>2.0870000000000002</v>
      </c>
    </row>
    <row r="1349" spans="1:5" x14ac:dyDescent="0.2">
      <c r="A1349" t="s">
        <v>963</v>
      </c>
      <c r="B1349" t="s">
        <v>964</v>
      </c>
      <c r="C1349" s="9">
        <v>45639</v>
      </c>
      <c r="D1349" t="s">
        <v>152</v>
      </c>
      <c r="E1349">
        <v>2.085</v>
      </c>
    </row>
    <row r="1350" spans="1:5" x14ac:dyDescent="0.2">
      <c r="A1350" t="s">
        <v>963</v>
      </c>
      <c r="B1350" t="s">
        <v>964</v>
      </c>
      <c r="C1350" s="9">
        <v>45642</v>
      </c>
      <c r="D1350" t="s">
        <v>152</v>
      </c>
      <c r="E1350">
        <v>2.0840000000000001</v>
      </c>
    </row>
    <row r="1351" spans="1:5" x14ac:dyDescent="0.2">
      <c r="A1351" t="s">
        <v>963</v>
      </c>
      <c r="B1351" t="s">
        <v>964</v>
      </c>
      <c r="C1351" s="9">
        <v>45643</v>
      </c>
      <c r="D1351" t="s">
        <v>152</v>
      </c>
      <c r="E1351">
        <v>2.0609999999999999</v>
      </c>
    </row>
    <row r="1352" spans="1:5" x14ac:dyDescent="0.2">
      <c r="A1352" t="s">
        <v>963</v>
      </c>
      <c r="B1352" t="s">
        <v>964</v>
      </c>
      <c r="C1352" s="9">
        <v>45644</v>
      </c>
      <c r="D1352" t="s">
        <v>152</v>
      </c>
      <c r="E1352">
        <v>2.0680000000000001</v>
      </c>
    </row>
    <row r="1353" spans="1:5" x14ac:dyDescent="0.2">
      <c r="A1353" t="s">
        <v>963</v>
      </c>
      <c r="B1353" t="s">
        <v>964</v>
      </c>
      <c r="C1353" s="9">
        <v>45645</v>
      </c>
      <c r="D1353" t="s">
        <v>152</v>
      </c>
      <c r="E1353">
        <v>2.0449999999999999</v>
      </c>
    </row>
    <row r="1354" spans="1:5" x14ac:dyDescent="0.2">
      <c r="A1354" t="s">
        <v>963</v>
      </c>
      <c r="B1354" t="s">
        <v>964</v>
      </c>
      <c r="C1354" s="9">
        <v>45646</v>
      </c>
      <c r="D1354" t="s">
        <v>152</v>
      </c>
      <c r="E1354">
        <v>2.044</v>
      </c>
    </row>
    <row r="1355" spans="1:5" x14ac:dyDescent="0.2">
      <c r="A1355" t="s">
        <v>963</v>
      </c>
      <c r="B1355" t="s">
        <v>964</v>
      </c>
      <c r="C1355" s="9">
        <v>45649</v>
      </c>
      <c r="D1355" t="s">
        <v>152</v>
      </c>
      <c r="E1355">
        <v>2.0609999999999999</v>
      </c>
    </row>
    <row r="1356" spans="1:5" x14ac:dyDescent="0.2">
      <c r="A1356" t="s">
        <v>963</v>
      </c>
      <c r="B1356" t="s">
        <v>964</v>
      </c>
      <c r="C1356" s="9">
        <v>45650</v>
      </c>
      <c r="D1356" t="s">
        <v>152</v>
      </c>
      <c r="E1356">
        <v>2.0680000000000001</v>
      </c>
    </row>
    <row r="1357" spans="1:5" x14ac:dyDescent="0.2">
      <c r="A1357" t="s">
        <v>963</v>
      </c>
      <c r="B1357" t="s">
        <v>964</v>
      </c>
      <c r="C1357" s="9">
        <v>45653</v>
      </c>
      <c r="D1357" t="s">
        <v>152</v>
      </c>
      <c r="E1357">
        <v>2.0699999999999998</v>
      </c>
    </row>
    <row r="1358" spans="1:5" x14ac:dyDescent="0.2">
      <c r="A1358" t="s">
        <v>963</v>
      </c>
      <c r="B1358" t="s">
        <v>964</v>
      </c>
      <c r="C1358" s="9">
        <v>45656</v>
      </c>
      <c r="D1358" t="s">
        <v>152</v>
      </c>
      <c r="E1358">
        <v>2.044</v>
      </c>
    </row>
    <row r="1359" spans="1:5" x14ac:dyDescent="0.2">
      <c r="A1359" t="s">
        <v>963</v>
      </c>
      <c r="B1359" t="s">
        <v>964</v>
      </c>
      <c r="C1359" s="9">
        <v>45657</v>
      </c>
      <c r="D1359" t="s">
        <v>152</v>
      </c>
      <c r="E1359">
        <v>2.0459999999999998</v>
      </c>
    </row>
    <row r="1360" spans="1:5" x14ac:dyDescent="0.2">
      <c r="A1360" t="s">
        <v>963</v>
      </c>
      <c r="B1360" t="s">
        <v>964</v>
      </c>
      <c r="C1360" s="9">
        <v>45659</v>
      </c>
      <c r="D1360" t="s">
        <v>152</v>
      </c>
      <c r="E1360">
        <v>2.0459999999999998</v>
      </c>
    </row>
    <row r="1361" spans="1:5" x14ac:dyDescent="0.2">
      <c r="A1361" t="s">
        <v>963</v>
      </c>
      <c r="B1361" t="s">
        <v>964</v>
      </c>
      <c r="C1361" s="9">
        <v>45660</v>
      </c>
      <c r="D1361" t="s">
        <v>152</v>
      </c>
      <c r="E1361">
        <v>2.0630000000000002</v>
      </c>
    </row>
    <row r="1362" spans="1:5" x14ac:dyDescent="0.2">
      <c r="A1362" t="s">
        <v>963</v>
      </c>
      <c r="B1362" t="s">
        <v>964</v>
      </c>
      <c r="C1362" s="9">
        <v>45663</v>
      </c>
      <c r="D1362" t="s">
        <v>152</v>
      </c>
      <c r="E1362">
        <v>2.0590000000000002</v>
      </c>
    </row>
    <row r="1363" spans="1:5" x14ac:dyDescent="0.2">
      <c r="A1363" t="s">
        <v>963</v>
      </c>
      <c r="B1363" t="s">
        <v>964</v>
      </c>
      <c r="C1363" s="9">
        <v>45664</v>
      </c>
      <c r="D1363" t="s">
        <v>152</v>
      </c>
      <c r="E1363">
        <v>2.0550000000000002</v>
      </c>
    </row>
    <row r="1364" spans="1:5" x14ac:dyDescent="0.2">
      <c r="A1364" t="s">
        <v>963</v>
      </c>
      <c r="B1364" t="s">
        <v>964</v>
      </c>
      <c r="C1364" s="9">
        <v>45665</v>
      </c>
      <c r="D1364" t="s">
        <v>152</v>
      </c>
      <c r="E1364">
        <v>2.0609999999999999</v>
      </c>
    </row>
    <row r="1365" spans="1:5" x14ac:dyDescent="0.2">
      <c r="A1365" t="s">
        <v>963</v>
      </c>
      <c r="B1365" t="s">
        <v>964</v>
      </c>
      <c r="C1365" s="9">
        <v>45666</v>
      </c>
      <c r="D1365" t="s">
        <v>152</v>
      </c>
      <c r="E1365">
        <v>2.0720000000000001</v>
      </c>
    </row>
    <row r="1366" spans="1:5" x14ac:dyDescent="0.2">
      <c r="A1366" t="s">
        <v>963</v>
      </c>
      <c r="B1366" t="s">
        <v>964</v>
      </c>
      <c r="C1366" s="9">
        <v>45667</v>
      </c>
      <c r="D1366" t="s">
        <v>152</v>
      </c>
      <c r="E1366">
        <v>2.0659999999999998</v>
      </c>
    </row>
    <row r="1367" spans="1:5" x14ac:dyDescent="0.2">
      <c r="A1367" t="s">
        <v>963</v>
      </c>
      <c r="B1367" t="s">
        <v>964</v>
      </c>
      <c r="C1367" s="9">
        <v>45670</v>
      </c>
      <c r="D1367" t="s">
        <v>152</v>
      </c>
      <c r="E1367">
        <v>2.0449999999999999</v>
      </c>
    </row>
    <row r="1368" spans="1:5" x14ac:dyDescent="0.2">
      <c r="A1368" t="s">
        <v>963</v>
      </c>
      <c r="B1368" t="s">
        <v>964</v>
      </c>
      <c r="C1368" s="9">
        <v>45671</v>
      </c>
      <c r="D1368" t="s">
        <v>152</v>
      </c>
      <c r="E1368">
        <v>2.0579999999999998</v>
      </c>
    </row>
    <row r="1369" spans="1:5" x14ac:dyDescent="0.2">
      <c r="A1369" t="s">
        <v>963</v>
      </c>
      <c r="B1369" t="s">
        <v>964</v>
      </c>
      <c r="C1369" s="9">
        <v>45672</v>
      </c>
      <c r="D1369" t="s">
        <v>152</v>
      </c>
      <c r="E1369">
        <v>2.052</v>
      </c>
    </row>
    <row r="1370" spans="1:5" x14ac:dyDescent="0.2">
      <c r="A1370" t="s">
        <v>963</v>
      </c>
      <c r="B1370" t="s">
        <v>964</v>
      </c>
      <c r="C1370" s="9">
        <v>45673</v>
      </c>
      <c r="D1370" t="s">
        <v>152</v>
      </c>
      <c r="E1370">
        <v>2.0830000000000002</v>
      </c>
    </row>
    <row r="1371" spans="1:5" x14ac:dyDescent="0.2">
      <c r="A1371" t="s">
        <v>963</v>
      </c>
      <c r="B1371" t="s">
        <v>964</v>
      </c>
      <c r="C1371" s="9">
        <v>45674</v>
      </c>
      <c r="D1371" t="s">
        <v>152</v>
      </c>
      <c r="E1371">
        <v>2.0830000000000002</v>
      </c>
    </row>
    <row r="1372" spans="1:5" x14ac:dyDescent="0.2">
      <c r="A1372" t="s">
        <v>963</v>
      </c>
      <c r="B1372" t="s">
        <v>964</v>
      </c>
      <c r="C1372" s="9">
        <v>45677</v>
      </c>
      <c r="D1372" t="s">
        <v>152</v>
      </c>
      <c r="E1372">
        <v>2.1059999999999999</v>
      </c>
    </row>
    <row r="1373" spans="1:5" x14ac:dyDescent="0.2">
      <c r="A1373" t="s">
        <v>963</v>
      </c>
      <c r="B1373" t="s">
        <v>964</v>
      </c>
      <c r="C1373" s="9">
        <v>45678</v>
      </c>
      <c r="D1373" t="s">
        <v>152</v>
      </c>
      <c r="E1373">
        <v>2.1019999999999999</v>
      </c>
    </row>
    <row r="1374" spans="1:5" x14ac:dyDescent="0.2">
      <c r="A1374" t="s">
        <v>963</v>
      </c>
      <c r="B1374" t="s">
        <v>964</v>
      </c>
      <c r="C1374" s="9">
        <v>45679</v>
      </c>
      <c r="D1374" t="s">
        <v>152</v>
      </c>
      <c r="E1374">
        <v>2.1</v>
      </c>
    </row>
    <row r="1375" spans="1:5" x14ac:dyDescent="0.2">
      <c r="A1375" t="s">
        <v>963</v>
      </c>
      <c r="B1375" t="s">
        <v>964</v>
      </c>
      <c r="C1375" s="9">
        <v>45680</v>
      </c>
      <c r="D1375" t="s">
        <v>152</v>
      </c>
      <c r="E1375">
        <v>2.1040000000000001</v>
      </c>
    </row>
    <row r="1376" spans="1:5" x14ac:dyDescent="0.2">
      <c r="A1376" t="s">
        <v>963</v>
      </c>
      <c r="B1376" t="s">
        <v>964</v>
      </c>
      <c r="C1376" s="9">
        <v>45681</v>
      </c>
      <c r="D1376" t="s">
        <v>152</v>
      </c>
      <c r="E1376">
        <v>2.0990000000000002</v>
      </c>
    </row>
    <row r="1377" spans="1:5" x14ac:dyDescent="0.2">
      <c r="A1377" t="s">
        <v>963</v>
      </c>
      <c r="B1377" t="s">
        <v>964</v>
      </c>
      <c r="C1377" s="9">
        <v>45684</v>
      </c>
      <c r="D1377" t="s">
        <v>152</v>
      </c>
      <c r="E1377">
        <v>2.073</v>
      </c>
    </row>
    <row r="1378" spans="1:5" x14ac:dyDescent="0.2">
      <c r="A1378" t="s">
        <v>963</v>
      </c>
      <c r="B1378" t="s">
        <v>964</v>
      </c>
      <c r="C1378" s="9">
        <v>45685</v>
      </c>
      <c r="D1378" t="s">
        <v>152</v>
      </c>
      <c r="E1378">
        <v>2.093</v>
      </c>
    </row>
    <row r="1379" spans="1:5" x14ac:dyDescent="0.2">
      <c r="A1379" t="s">
        <v>963</v>
      </c>
      <c r="B1379" t="s">
        <v>964</v>
      </c>
      <c r="C1379" s="9">
        <v>45686</v>
      </c>
      <c r="D1379" t="s">
        <v>152</v>
      </c>
      <c r="E1379">
        <v>2.093</v>
      </c>
    </row>
    <row r="1380" spans="1:5" x14ac:dyDescent="0.2">
      <c r="A1380" t="s">
        <v>963</v>
      </c>
      <c r="B1380" t="s">
        <v>964</v>
      </c>
      <c r="C1380" s="9">
        <v>45687</v>
      </c>
      <c r="D1380" t="s">
        <v>152</v>
      </c>
      <c r="E1380">
        <v>2.093</v>
      </c>
    </row>
    <row r="1381" spans="1:5" x14ac:dyDescent="0.2">
      <c r="A1381" t="s">
        <v>963</v>
      </c>
      <c r="B1381" t="s">
        <v>964</v>
      </c>
      <c r="C1381" s="9">
        <v>45688</v>
      </c>
      <c r="D1381" t="s">
        <v>152</v>
      </c>
      <c r="E1381">
        <v>2.093</v>
      </c>
    </row>
    <row r="1382" spans="1:5" x14ac:dyDescent="0.2">
      <c r="A1382" t="s">
        <v>963</v>
      </c>
      <c r="B1382" t="s">
        <v>964</v>
      </c>
      <c r="C1382" s="9">
        <v>45691</v>
      </c>
      <c r="D1382" t="s">
        <v>152</v>
      </c>
      <c r="E1382">
        <v>2.081</v>
      </c>
    </row>
    <row r="1383" spans="1:5" x14ac:dyDescent="0.2">
      <c r="A1383" t="s">
        <v>963</v>
      </c>
      <c r="B1383" t="s">
        <v>964</v>
      </c>
      <c r="C1383" s="9">
        <v>45692</v>
      </c>
      <c r="D1383" t="s">
        <v>152</v>
      </c>
      <c r="E1383">
        <v>2.09</v>
      </c>
    </row>
    <row r="1384" spans="1:5" x14ac:dyDescent="0.2">
      <c r="A1384" t="s">
        <v>963</v>
      </c>
      <c r="B1384" t="s">
        <v>964</v>
      </c>
      <c r="C1384" s="9">
        <v>45693</v>
      </c>
      <c r="D1384" t="s">
        <v>152</v>
      </c>
      <c r="E1384">
        <v>2.0950000000000002</v>
      </c>
    </row>
    <row r="1385" spans="1:5" x14ac:dyDescent="0.2">
      <c r="A1385" t="s">
        <v>963</v>
      </c>
      <c r="B1385" t="s">
        <v>964</v>
      </c>
      <c r="C1385" s="9">
        <v>45694</v>
      </c>
      <c r="D1385" t="s">
        <v>152</v>
      </c>
      <c r="E1385">
        <v>2.1070000000000002</v>
      </c>
    </row>
    <row r="1386" spans="1:5" x14ac:dyDescent="0.2">
      <c r="A1386" t="s">
        <v>963</v>
      </c>
      <c r="B1386" t="s">
        <v>964</v>
      </c>
      <c r="C1386" s="9">
        <v>45695</v>
      </c>
      <c r="D1386" t="s">
        <v>152</v>
      </c>
      <c r="E1386">
        <v>2.1320000000000001</v>
      </c>
    </row>
    <row r="1387" spans="1:5" x14ac:dyDescent="0.2">
      <c r="A1387" t="s">
        <v>963</v>
      </c>
      <c r="B1387" t="s">
        <v>964</v>
      </c>
      <c r="C1387" s="9">
        <v>45698</v>
      </c>
      <c r="D1387" t="s">
        <v>152</v>
      </c>
      <c r="E1387">
        <v>2.1280000000000001</v>
      </c>
    </row>
    <row r="1388" spans="1:5" x14ac:dyDescent="0.2">
      <c r="A1388" t="s">
        <v>963</v>
      </c>
      <c r="B1388" t="s">
        <v>964</v>
      </c>
      <c r="C1388" s="9">
        <v>45699</v>
      </c>
      <c r="D1388" t="s">
        <v>152</v>
      </c>
      <c r="E1388">
        <v>2.1349999999999998</v>
      </c>
    </row>
    <row r="1389" spans="1:5" x14ac:dyDescent="0.2">
      <c r="A1389" t="s">
        <v>963</v>
      </c>
      <c r="B1389" t="s">
        <v>964</v>
      </c>
      <c r="C1389" s="9">
        <v>45700</v>
      </c>
      <c r="D1389" t="s">
        <v>152</v>
      </c>
      <c r="E1389">
        <v>2.1349999999999998</v>
      </c>
    </row>
    <row r="1390" spans="1:5" x14ac:dyDescent="0.2">
      <c r="A1390" t="s">
        <v>963</v>
      </c>
      <c r="B1390" t="s">
        <v>964</v>
      </c>
      <c r="C1390" s="9">
        <v>45701</v>
      </c>
      <c r="D1390" t="s">
        <v>152</v>
      </c>
      <c r="E1390">
        <v>2.1389999999999998</v>
      </c>
    </row>
    <row r="1391" spans="1:5" x14ac:dyDescent="0.2">
      <c r="A1391" t="s">
        <v>963</v>
      </c>
      <c r="B1391" t="s">
        <v>964</v>
      </c>
      <c r="C1391" s="9">
        <v>45702</v>
      </c>
      <c r="D1391" t="s">
        <v>152</v>
      </c>
      <c r="E1391">
        <v>2.1379999999999999</v>
      </c>
    </row>
    <row r="1392" spans="1:5" x14ac:dyDescent="0.2">
      <c r="A1392" t="s">
        <v>963</v>
      </c>
      <c r="B1392" t="s">
        <v>964</v>
      </c>
      <c r="C1392" s="9">
        <v>45705</v>
      </c>
      <c r="D1392" t="s">
        <v>152</v>
      </c>
      <c r="E1392">
        <v>2.153</v>
      </c>
    </row>
    <row r="1393" spans="1:5" x14ac:dyDescent="0.2">
      <c r="A1393" t="s">
        <v>963</v>
      </c>
      <c r="B1393" t="s">
        <v>964</v>
      </c>
      <c r="C1393" s="9">
        <v>45706</v>
      </c>
      <c r="D1393" t="s">
        <v>152</v>
      </c>
      <c r="E1393">
        <v>2.1669999999999998</v>
      </c>
    </row>
    <row r="1394" spans="1:5" x14ac:dyDescent="0.2">
      <c r="A1394" t="s">
        <v>963</v>
      </c>
      <c r="B1394" t="s">
        <v>964</v>
      </c>
      <c r="C1394" s="9">
        <v>45707</v>
      </c>
      <c r="D1394" t="s">
        <v>152</v>
      </c>
      <c r="E1394">
        <v>2.1640000000000001</v>
      </c>
    </row>
    <row r="1395" spans="1:5" x14ac:dyDescent="0.2">
      <c r="A1395" t="s">
        <v>963</v>
      </c>
      <c r="B1395" t="s">
        <v>964</v>
      </c>
      <c r="C1395" s="9">
        <v>45708</v>
      </c>
      <c r="D1395" t="s">
        <v>152</v>
      </c>
      <c r="E1395">
        <v>2.1469999999999998</v>
      </c>
    </row>
    <row r="1396" spans="1:5" x14ac:dyDescent="0.2">
      <c r="A1396" t="s">
        <v>963</v>
      </c>
      <c r="B1396" t="s">
        <v>964</v>
      </c>
      <c r="C1396" s="9">
        <v>45709</v>
      </c>
      <c r="D1396" t="s">
        <v>152</v>
      </c>
      <c r="E1396">
        <v>2.157</v>
      </c>
    </row>
    <row r="1397" spans="1:5" x14ac:dyDescent="0.2">
      <c r="A1397" t="s">
        <v>963</v>
      </c>
      <c r="B1397" t="s">
        <v>964</v>
      </c>
      <c r="C1397" s="9">
        <v>45712</v>
      </c>
      <c r="D1397" t="s">
        <v>152</v>
      </c>
      <c r="E1397">
        <v>2.145</v>
      </c>
    </row>
    <row r="1398" spans="1:5" x14ac:dyDescent="0.2">
      <c r="A1398" t="s">
        <v>963</v>
      </c>
      <c r="B1398" t="s">
        <v>964</v>
      </c>
      <c r="C1398" s="9">
        <v>45713</v>
      </c>
      <c r="D1398" t="s">
        <v>152</v>
      </c>
      <c r="E1398">
        <v>2.113</v>
      </c>
    </row>
    <row r="1399" spans="1:5" x14ac:dyDescent="0.2">
      <c r="A1399" t="s">
        <v>963</v>
      </c>
      <c r="B1399" t="s">
        <v>964</v>
      </c>
      <c r="C1399" s="9">
        <v>45714</v>
      </c>
      <c r="D1399" t="s">
        <v>152</v>
      </c>
      <c r="E1399">
        <v>2.1240000000000001</v>
      </c>
    </row>
    <row r="1400" spans="1:5" x14ac:dyDescent="0.2">
      <c r="A1400" t="s">
        <v>963</v>
      </c>
      <c r="B1400" t="s">
        <v>964</v>
      </c>
      <c r="C1400" s="9">
        <v>45715</v>
      </c>
      <c r="D1400" t="s">
        <v>152</v>
      </c>
      <c r="E1400">
        <v>2.1139999999999999</v>
      </c>
    </row>
    <row r="1401" spans="1:5" x14ac:dyDescent="0.2">
      <c r="A1401" t="s">
        <v>963</v>
      </c>
      <c r="B1401" t="s">
        <v>964</v>
      </c>
      <c r="C1401" s="9">
        <v>45716</v>
      </c>
      <c r="D1401" t="s">
        <v>152</v>
      </c>
      <c r="E1401">
        <v>2.0870000000000002</v>
      </c>
    </row>
    <row r="1402" spans="1:5" x14ac:dyDescent="0.2">
      <c r="A1402" t="s">
        <v>963</v>
      </c>
      <c r="B1402" t="s">
        <v>964</v>
      </c>
      <c r="C1402" s="9">
        <v>45719</v>
      </c>
      <c r="D1402" t="s">
        <v>152</v>
      </c>
      <c r="E1402">
        <v>2.0739999999999998</v>
      </c>
    </row>
    <row r="1403" spans="1:5" x14ac:dyDescent="0.2">
      <c r="A1403" t="s">
        <v>963</v>
      </c>
      <c r="B1403" t="s">
        <v>964</v>
      </c>
      <c r="C1403" s="9">
        <v>45720</v>
      </c>
      <c r="D1403" t="s">
        <v>152</v>
      </c>
      <c r="E1403">
        <v>2.052</v>
      </c>
    </row>
    <row r="1404" spans="1:5" x14ac:dyDescent="0.2">
      <c r="A1404" t="s">
        <v>963</v>
      </c>
      <c r="B1404" t="s">
        <v>964</v>
      </c>
      <c r="C1404" s="9">
        <v>45721</v>
      </c>
      <c r="D1404" t="s">
        <v>152</v>
      </c>
      <c r="E1404">
        <v>2.0640000000000001</v>
      </c>
    </row>
    <row r="1405" spans="1:5" x14ac:dyDescent="0.2">
      <c r="A1405" t="s">
        <v>963</v>
      </c>
      <c r="B1405" t="s">
        <v>964</v>
      </c>
      <c r="C1405" s="9">
        <v>45722</v>
      </c>
      <c r="D1405" t="s">
        <v>152</v>
      </c>
      <c r="E1405">
        <v>2.0880000000000001</v>
      </c>
    </row>
    <row r="1406" spans="1:5" x14ac:dyDescent="0.2">
      <c r="A1406" t="s">
        <v>963</v>
      </c>
      <c r="B1406" t="s">
        <v>964</v>
      </c>
      <c r="C1406" s="9">
        <v>45723</v>
      </c>
      <c r="D1406" t="s">
        <v>152</v>
      </c>
      <c r="E1406">
        <v>2.0819999999999999</v>
      </c>
    </row>
    <row r="1407" spans="1:5" x14ac:dyDescent="0.2">
      <c r="A1407" t="s">
        <v>963</v>
      </c>
      <c r="B1407" t="s">
        <v>964</v>
      </c>
      <c r="C1407" s="9">
        <v>45726</v>
      </c>
      <c r="D1407" t="s">
        <v>152</v>
      </c>
      <c r="E1407">
        <v>2.0630000000000002</v>
      </c>
    </row>
    <row r="1408" spans="1:5" x14ac:dyDescent="0.2">
      <c r="A1408" t="s">
        <v>963</v>
      </c>
      <c r="B1408" t="s">
        <v>964</v>
      </c>
      <c r="C1408" s="9">
        <v>45727</v>
      </c>
      <c r="D1408" t="s">
        <v>152</v>
      </c>
      <c r="E1408">
        <v>2.0430000000000001</v>
      </c>
    </row>
    <row r="1409" spans="1:5" x14ac:dyDescent="0.2">
      <c r="A1409" t="s">
        <v>963</v>
      </c>
      <c r="B1409" t="s">
        <v>964</v>
      </c>
      <c r="C1409" s="9">
        <v>45728</v>
      </c>
      <c r="D1409" t="s">
        <v>152</v>
      </c>
      <c r="E1409">
        <v>2.048</v>
      </c>
    </row>
    <row r="1410" spans="1:5" x14ac:dyDescent="0.2">
      <c r="A1410" t="s">
        <v>963</v>
      </c>
      <c r="B1410" t="s">
        <v>964</v>
      </c>
      <c r="C1410" s="9">
        <v>45729</v>
      </c>
      <c r="D1410" t="s">
        <v>152</v>
      </c>
      <c r="E1410">
        <v>2.044</v>
      </c>
    </row>
    <row r="1411" spans="1:5" x14ac:dyDescent="0.2">
      <c r="A1411" t="s">
        <v>963</v>
      </c>
      <c r="B1411" t="s">
        <v>964</v>
      </c>
      <c r="C1411" s="9">
        <v>45730</v>
      </c>
      <c r="D1411" t="s">
        <v>152</v>
      </c>
      <c r="E1411">
        <v>2.0569999999999999</v>
      </c>
    </row>
    <row r="1412" spans="1:5" x14ac:dyDescent="0.2">
      <c r="A1412" t="s">
        <v>963</v>
      </c>
      <c r="B1412" t="s">
        <v>964</v>
      </c>
      <c r="C1412" s="9">
        <v>45733</v>
      </c>
      <c r="D1412" t="s">
        <v>152</v>
      </c>
      <c r="E1412">
        <v>2.0819999999999999</v>
      </c>
    </row>
    <row r="1413" spans="1:5" x14ac:dyDescent="0.2">
      <c r="A1413" t="s">
        <v>963</v>
      </c>
      <c r="B1413" t="s">
        <v>964</v>
      </c>
      <c r="C1413" s="9">
        <v>45734</v>
      </c>
      <c r="D1413" t="s">
        <v>152</v>
      </c>
      <c r="E1413">
        <v>2.1120000000000001</v>
      </c>
    </row>
    <row r="1414" spans="1:5" x14ac:dyDescent="0.2">
      <c r="A1414" t="s">
        <v>963</v>
      </c>
      <c r="B1414" t="s">
        <v>964</v>
      </c>
      <c r="C1414" s="9">
        <v>45735</v>
      </c>
      <c r="D1414" t="s">
        <v>152</v>
      </c>
      <c r="E1414">
        <v>2.11</v>
      </c>
    </row>
    <row r="1415" spans="1:5" x14ac:dyDescent="0.2">
      <c r="A1415" t="s">
        <v>963</v>
      </c>
      <c r="B1415" t="s">
        <v>964</v>
      </c>
      <c r="C1415" s="9">
        <v>45736</v>
      </c>
      <c r="D1415" t="s">
        <v>152</v>
      </c>
      <c r="E1415">
        <v>2.1110000000000002</v>
      </c>
    </row>
    <row r="1416" spans="1:5" x14ac:dyDescent="0.2">
      <c r="A1416" t="s">
        <v>963</v>
      </c>
      <c r="B1416" t="s">
        <v>964</v>
      </c>
      <c r="C1416" s="9">
        <v>45737</v>
      </c>
      <c r="D1416" t="s">
        <v>152</v>
      </c>
      <c r="E1416">
        <v>2.0910000000000002</v>
      </c>
    </row>
    <row r="1417" spans="1:5" x14ac:dyDescent="0.2">
      <c r="A1417" t="s">
        <v>963</v>
      </c>
      <c r="B1417" t="s">
        <v>964</v>
      </c>
      <c r="C1417" s="9">
        <v>45740</v>
      </c>
      <c r="D1417" t="s">
        <v>152</v>
      </c>
      <c r="E1417">
        <v>2.097</v>
      </c>
    </row>
    <row r="1418" spans="1:5" x14ac:dyDescent="0.2">
      <c r="A1418" t="s">
        <v>963</v>
      </c>
      <c r="B1418" t="s">
        <v>964</v>
      </c>
      <c r="C1418" s="9">
        <v>45741</v>
      </c>
      <c r="D1418" t="s">
        <v>152</v>
      </c>
      <c r="E1418">
        <v>2.0990000000000002</v>
      </c>
    </row>
    <row r="1419" spans="1:5" x14ac:dyDescent="0.2">
      <c r="A1419" t="s">
        <v>963</v>
      </c>
      <c r="B1419" t="s">
        <v>964</v>
      </c>
      <c r="C1419" s="9">
        <v>45742</v>
      </c>
      <c r="D1419" t="s">
        <v>152</v>
      </c>
      <c r="E1419">
        <v>2.109</v>
      </c>
    </row>
    <row r="1420" spans="1:5" x14ac:dyDescent="0.2">
      <c r="A1420" t="s">
        <v>963</v>
      </c>
      <c r="B1420" t="s">
        <v>964</v>
      </c>
      <c r="C1420" s="9">
        <v>45743</v>
      </c>
      <c r="D1420" t="s">
        <v>152</v>
      </c>
      <c r="E1420">
        <v>2.1040000000000001</v>
      </c>
    </row>
    <row r="1421" spans="1:5" x14ac:dyDescent="0.2">
      <c r="A1421" t="s">
        <v>963</v>
      </c>
      <c r="B1421" t="s">
        <v>964</v>
      </c>
      <c r="C1421" s="9">
        <v>45744</v>
      </c>
      <c r="D1421" t="s">
        <v>152</v>
      </c>
      <c r="E1421">
        <v>2.0859999999999999</v>
      </c>
    </row>
    <row r="1422" spans="1:5" x14ac:dyDescent="0.2">
      <c r="A1422" t="s">
        <v>963</v>
      </c>
      <c r="B1422" t="s">
        <v>964</v>
      </c>
      <c r="C1422" s="9">
        <v>45747</v>
      </c>
      <c r="D1422" t="s">
        <v>152</v>
      </c>
      <c r="E1422">
        <v>2.0459999999999998</v>
      </c>
    </row>
    <row r="1423" spans="1:5" x14ac:dyDescent="0.2">
      <c r="A1423" t="s">
        <v>963</v>
      </c>
      <c r="B1423" t="s">
        <v>964</v>
      </c>
      <c r="C1423" s="9">
        <v>45748</v>
      </c>
      <c r="D1423" t="s">
        <v>152</v>
      </c>
      <c r="E1423">
        <v>2.0579999999999998</v>
      </c>
    </row>
    <row r="1424" spans="1:5" x14ac:dyDescent="0.2">
      <c r="A1424" t="s">
        <v>963</v>
      </c>
      <c r="B1424" t="s">
        <v>964</v>
      </c>
      <c r="C1424" s="9">
        <v>45749</v>
      </c>
      <c r="D1424" t="s">
        <v>152</v>
      </c>
      <c r="E1424">
        <v>2.0619999999999998</v>
      </c>
    </row>
    <row r="1425" spans="1:5" x14ac:dyDescent="0.2">
      <c r="A1425" t="s">
        <v>963</v>
      </c>
      <c r="B1425" t="s">
        <v>964</v>
      </c>
      <c r="C1425" s="9">
        <v>45750</v>
      </c>
      <c r="D1425" t="s">
        <v>152</v>
      </c>
      <c r="E1425">
        <v>2.012</v>
      </c>
    </row>
    <row r="1426" spans="1:5" x14ac:dyDescent="0.2">
      <c r="A1426" t="s">
        <v>963</v>
      </c>
      <c r="B1426" t="s">
        <v>964</v>
      </c>
      <c r="C1426" s="9">
        <v>45751</v>
      </c>
      <c r="D1426" t="s">
        <v>152</v>
      </c>
      <c r="E1426">
        <v>2.0129999999999999</v>
      </c>
    </row>
    <row r="1427" spans="1:5" x14ac:dyDescent="0.2">
      <c r="A1427" t="s">
        <v>963</v>
      </c>
      <c r="B1427" t="s">
        <v>964</v>
      </c>
      <c r="C1427" s="9">
        <v>45754</v>
      </c>
      <c r="D1427" t="s">
        <v>152</v>
      </c>
      <c r="E1427">
        <v>1.8919999999999999</v>
      </c>
    </row>
    <row r="1428" spans="1:5" x14ac:dyDescent="0.2">
      <c r="A1428" t="s">
        <v>963</v>
      </c>
      <c r="B1428" t="s">
        <v>964</v>
      </c>
      <c r="C1428" s="9">
        <v>45755</v>
      </c>
      <c r="D1428" t="s">
        <v>152</v>
      </c>
      <c r="E1428">
        <v>1.877</v>
      </c>
    </row>
    <row r="1429" spans="1:5" x14ac:dyDescent="0.2">
      <c r="A1429" t="s">
        <v>963</v>
      </c>
      <c r="B1429" t="s">
        <v>964</v>
      </c>
      <c r="C1429" s="9">
        <v>45756</v>
      </c>
      <c r="D1429" t="s">
        <v>152</v>
      </c>
      <c r="E1429">
        <v>1.8460000000000001</v>
      </c>
    </row>
    <row r="1430" spans="1:5" x14ac:dyDescent="0.2">
      <c r="A1430" t="s">
        <v>963</v>
      </c>
      <c r="B1430" t="s">
        <v>964</v>
      </c>
      <c r="C1430" s="9">
        <v>45757</v>
      </c>
      <c r="D1430" t="s">
        <v>152</v>
      </c>
      <c r="E1430">
        <v>1.9179999999999999</v>
      </c>
    </row>
    <row r="1431" spans="1:5" x14ac:dyDescent="0.2">
      <c r="A1431" t="s">
        <v>963</v>
      </c>
      <c r="B1431" t="s">
        <v>964</v>
      </c>
      <c r="C1431" s="9">
        <v>45758</v>
      </c>
      <c r="D1431" t="s">
        <v>152</v>
      </c>
      <c r="E1431">
        <v>1.9019999999999999</v>
      </c>
    </row>
    <row r="1432" spans="1:5" x14ac:dyDescent="0.2">
      <c r="A1432" t="s">
        <v>963</v>
      </c>
      <c r="B1432" t="s">
        <v>964</v>
      </c>
      <c r="C1432" s="9">
        <v>45761</v>
      </c>
      <c r="D1432" t="s">
        <v>152</v>
      </c>
      <c r="E1432">
        <v>1.9159999999999999</v>
      </c>
    </row>
    <row r="1433" spans="1:5" x14ac:dyDescent="0.2">
      <c r="A1433" t="s">
        <v>963</v>
      </c>
      <c r="B1433" t="s">
        <v>964</v>
      </c>
      <c r="C1433" s="9">
        <v>45762</v>
      </c>
      <c r="D1433" t="s">
        <v>152</v>
      </c>
      <c r="E1433">
        <v>1.9339999999999999</v>
      </c>
    </row>
    <row r="1434" spans="1:5" x14ac:dyDescent="0.2">
      <c r="A1434" t="s">
        <v>963</v>
      </c>
      <c r="B1434" t="s">
        <v>964</v>
      </c>
      <c r="C1434" s="9">
        <v>45763</v>
      </c>
      <c r="D1434" t="s">
        <v>152</v>
      </c>
      <c r="E1434">
        <v>1.9159999999999999</v>
      </c>
    </row>
    <row r="1435" spans="1:5" x14ac:dyDescent="0.2">
      <c r="A1435" t="s">
        <v>963</v>
      </c>
      <c r="B1435" t="s">
        <v>964</v>
      </c>
      <c r="C1435" s="9">
        <v>45764</v>
      </c>
      <c r="D1435" t="s">
        <v>152</v>
      </c>
      <c r="E1435">
        <v>1.925</v>
      </c>
    </row>
    <row r="1436" spans="1:5" x14ac:dyDescent="0.2">
      <c r="A1436" t="s">
        <v>963</v>
      </c>
      <c r="B1436" t="s">
        <v>964</v>
      </c>
      <c r="C1436" s="9">
        <v>45769</v>
      </c>
      <c r="D1436" t="s">
        <v>152</v>
      </c>
      <c r="E1436">
        <v>1.9159999999999999</v>
      </c>
    </row>
    <row r="1437" spans="1:5" x14ac:dyDescent="0.2">
      <c r="A1437" t="s">
        <v>963</v>
      </c>
      <c r="B1437" t="s">
        <v>964</v>
      </c>
      <c r="C1437" s="9">
        <v>45770</v>
      </c>
      <c r="D1437" t="s">
        <v>152</v>
      </c>
      <c r="E1437">
        <v>1.9730000000000001</v>
      </c>
    </row>
    <row r="1438" spans="1:5" x14ac:dyDescent="0.2">
      <c r="A1438" t="s">
        <v>963</v>
      </c>
      <c r="B1438" t="s">
        <v>964</v>
      </c>
      <c r="C1438" s="9">
        <v>45771</v>
      </c>
      <c r="D1438" t="s">
        <v>152</v>
      </c>
      <c r="E1438">
        <v>1.9770000000000001</v>
      </c>
    </row>
    <row r="1439" spans="1:5" x14ac:dyDescent="0.2">
      <c r="A1439" t="s">
        <v>963</v>
      </c>
      <c r="B1439" t="s">
        <v>964</v>
      </c>
      <c r="C1439" s="9">
        <v>45772</v>
      </c>
      <c r="D1439" t="s">
        <v>152</v>
      </c>
      <c r="E1439">
        <v>1.9930000000000001</v>
      </c>
    </row>
    <row r="1440" spans="1:5" x14ac:dyDescent="0.2">
      <c r="A1440" t="s">
        <v>963</v>
      </c>
      <c r="B1440" t="s">
        <v>964</v>
      </c>
      <c r="C1440" s="9">
        <v>45775</v>
      </c>
      <c r="D1440" t="s">
        <v>152</v>
      </c>
      <c r="E1440">
        <v>1.9970000000000001</v>
      </c>
    </row>
    <row r="1441" spans="1:5" x14ac:dyDescent="0.2">
      <c r="A1441" t="s">
        <v>963</v>
      </c>
      <c r="B1441" t="s">
        <v>964</v>
      </c>
      <c r="C1441" s="9">
        <v>45776</v>
      </c>
      <c r="D1441" t="s">
        <v>152</v>
      </c>
      <c r="E1441">
        <v>1.9970000000000001</v>
      </c>
    </row>
    <row r="1442" spans="1:5" x14ac:dyDescent="0.2">
      <c r="A1442" t="s">
        <v>963</v>
      </c>
      <c r="B1442" t="s">
        <v>964</v>
      </c>
      <c r="C1442" s="9">
        <v>45777</v>
      </c>
      <c r="D1442" t="s">
        <v>152</v>
      </c>
      <c r="E1442">
        <v>2.008</v>
      </c>
    </row>
    <row r="1443" spans="1:5" x14ac:dyDescent="0.2">
      <c r="A1443" t="s">
        <v>963</v>
      </c>
      <c r="B1443" t="s">
        <v>964</v>
      </c>
      <c r="C1443" s="9">
        <v>45778</v>
      </c>
      <c r="D1443" t="s">
        <v>152</v>
      </c>
      <c r="E1443">
        <v>2.008</v>
      </c>
    </row>
    <row r="1444" spans="1:5" x14ac:dyDescent="0.2">
      <c r="A1444" t="s">
        <v>963</v>
      </c>
      <c r="B1444" t="s">
        <v>964</v>
      </c>
      <c r="C1444" s="9">
        <v>45779</v>
      </c>
      <c r="D1444" t="s">
        <v>152</v>
      </c>
      <c r="E1444">
        <v>2.0339999999999998</v>
      </c>
    </row>
    <row r="1445" spans="1:5" x14ac:dyDescent="0.2">
      <c r="A1445" t="s">
        <v>963</v>
      </c>
      <c r="B1445" t="s">
        <v>964</v>
      </c>
      <c r="C1445" s="9">
        <v>45783</v>
      </c>
      <c r="D1445" t="s">
        <v>152</v>
      </c>
      <c r="E1445">
        <v>2.036</v>
      </c>
    </row>
    <row r="1446" spans="1:5" x14ac:dyDescent="0.2">
      <c r="A1446" t="s">
        <v>963</v>
      </c>
      <c r="B1446" t="s">
        <v>964</v>
      </c>
      <c r="C1446" s="9">
        <v>45784</v>
      </c>
      <c r="D1446" t="s">
        <v>152</v>
      </c>
      <c r="E1446">
        <v>2.0720000000000001</v>
      </c>
    </row>
    <row r="1447" spans="1:5" x14ac:dyDescent="0.2">
      <c r="A1447" t="s">
        <v>963</v>
      </c>
      <c r="B1447" t="s">
        <v>964</v>
      </c>
      <c r="C1447" s="9">
        <v>45785</v>
      </c>
      <c r="D1447" t="s">
        <v>152</v>
      </c>
      <c r="E1447">
        <v>2.0779999999999998</v>
      </c>
    </row>
    <row r="1448" spans="1:5" x14ac:dyDescent="0.2">
      <c r="A1448" t="s">
        <v>963</v>
      </c>
      <c r="B1448" t="s">
        <v>964</v>
      </c>
      <c r="C1448" s="9">
        <v>45786</v>
      </c>
      <c r="D1448" t="s">
        <v>152</v>
      </c>
      <c r="E1448">
        <v>2.0859999999999999</v>
      </c>
    </row>
    <row r="1449" spans="1:5" x14ac:dyDescent="0.2">
      <c r="A1449" t="s">
        <v>963</v>
      </c>
      <c r="B1449" t="s">
        <v>964</v>
      </c>
      <c r="C1449" s="9">
        <v>45789</v>
      </c>
      <c r="D1449" t="s">
        <v>152</v>
      </c>
      <c r="E1449">
        <v>2.137</v>
      </c>
    </row>
    <row r="1450" spans="1:5" x14ac:dyDescent="0.2">
      <c r="A1450" t="s">
        <v>963</v>
      </c>
      <c r="B1450" t="s">
        <v>964</v>
      </c>
      <c r="C1450" s="9">
        <v>45790</v>
      </c>
      <c r="D1450" t="s">
        <v>152</v>
      </c>
      <c r="E1450">
        <v>2.1459999999999999</v>
      </c>
    </row>
    <row r="1451" spans="1:5" x14ac:dyDescent="0.2">
      <c r="A1451" t="s">
        <v>963</v>
      </c>
      <c r="B1451" t="s">
        <v>964</v>
      </c>
      <c r="C1451" s="9">
        <v>45791</v>
      </c>
      <c r="D1451" t="s">
        <v>152</v>
      </c>
      <c r="E1451">
        <v>2.1560000000000001</v>
      </c>
    </row>
    <row r="1452" spans="1:5" x14ac:dyDescent="0.2">
      <c r="A1452" t="s">
        <v>963</v>
      </c>
      <c r="B1452" t="s">
        <v>964</v>
      </c>
      <c r="C1452" s="9">
        <v>45792</v>
      </c>
      <c r="D1452" t="s">
        <v>152</v>
      </c>
      <c r="E1452">
        <v>2.161</v>
      </c>
    </row>
    <row r="1453" spans="1:5" x14ac:dyDescent="0.2">
      <c r="A1453" t="s">
        <v>963</v>
      </c>
      <c r="B1453" t="s">
        <v>964</v>
      </c>
      <c r="C1453" s="9">
        <v>45793</v>
      </c>
      <c r="D1453" t="s">
        <v>152</v>
      </c>
      <c r="E1453">
        <v>2.16</v>
      </c>
    </row>
    <row r="1454" spans="1:5" x14ac:dyDescent="0.2">
      <c r="A1454" t="s">
        <v>963</v>
      </c>
      <c r="B1454" t="s">
        <v>964</v>
      </c>
      <c r="C1454" s="9">
        <v>45796</v>
      </c>
      <c r="D1454" t="s">
        <v>152</v>
      </c>
      <c r="E1454">
        <v>2.1459999999999999</v>
      </c>
    </row>
    <row r="1455" spans="1:5" x14ac:dyDescent="0.2">
      <c r="A1455" t="s">
        <v>963</v>
      </c>
      <c r="B1455" t="s">
        <v>964</v>
      </c>
      <c r="C1455" s="9">
        <v>45797</v>
      </c>
      <c r="D1455" t="s">
        <v>152</v>
      </c>
      <c r="E1455">
        <v>2.1469999999999998</v>
      </c>
    </row>
    <row r="1456" spans="1:5" x14ac:dyDescent="0.2">
      <c r="A1456" t="s">
        <v>963</v>
      </c>
      <c r="B1456" t="s">
        <v>964</v>
      </c>
      <c r="C1456" s="9">
        <v>45798</v>
      </c>
      <c r="D1456" t="s">
        <v>152</v>
      </c>
      <c r="E1456">
        <v>2.1560000000000001</v>
      </c>
    </row>
    <row r="1457" spans="1:5" x14ac:dyDescent="0.2">
      <c r="A1457" t="s">
        <v>963</v>
      </c>
      <c r="B1457" t="s">
        <v>964</v>
      </c>
      <c r="C1457" s="9">
        <v>45799</v>
      </c>
      <c r="D1457" t="s">
        <v>152</v>
      </c>
      <c r="E1457">
        <v>2.1379999999999999</v>
      </c>
    </row>
    <row r="1458" spans="1:5" x14ac:dyDescent="0.2">
      <c r="A1458" t="s">
        <v>963</v>
      </c>
      <c r="B1458" t="s">
        <v>964</v>
      </c>
      <c r="C1458" s="9">
        <v>45800</v>
      </c>
      <c r="D1458" t="s">
        <v>152</v>
      </c>
      <c r="E1458">
        <v>2.133</v>
      </c>
    </row>
    <row r="1459" spans="1:5" x14ac:dyDescent="0.2">
      <c r="A1459" t="s">
        <v>963</v>
      </c>
      <c r="B1459" t="s">
        <v>964</v>
      </c>
      <c r="C1459" s="9">
        <v>45804</v>
      </c>
      <c r="D1459" t="s">
        <v>152</v>
      </c>
      <c r="E1459">
        <v>2.1230000000000002</v>
      </c>
    </row>
    <row r="1460" spans="1:5" x14ac:dyDescent="0.2">
      <c r="A1460" t="s">
        <v>963</v>
      </c>
      <c r="B1460" t="s">
        <v>964</v>
      </c>
      <c r="C1460" s="9">
        <v>45805</v>
      </c>
      <c r="D1460" t="s">
        <v>152</v>
      </c>
      <c r="E1460">
        <v>2.137</v>
      </c>
    </row>
    <row r="1461" spans="1:5" x14ac:dyDescent="0.2">
      <c r="A1461" t="s">
        <v>963</v>
      </c>
      <c r="B1461" t="s">
        <v>964</v>
      </c>
      <c r="C1461" s="9">
        <v>45806</v>
      </c>
      <c r="D1461" t="s">
        <v>152</v>
      </c>
      <c r="E1461">
        <v>2.1509999999999998</v>
      </c>
    </row>
    <row r="1462" spans="1:5" x14ac:dyDescent="0.2">
      <c r="A1462" t="s">
        <v>963</v>
      </c>
      <c r="B1462" t="s">
        <v>964</v>
      </c>
      <c r="C1462" s="9">
        <v>45807</v>
      </c>
      <c r="D1462" t="s">
        <v>152</v>
      </c>
      <c r="E1462">
        <v>2.141</v>
      </c>
    </row>
    <row r="1463" spans="1:5" x14ac:dyDescent="0.2">
      <c r="A1463" t="s">
        <v>963</v>
      </c>
      <c r="B1463" t="s">
        <v>964</v>
      </c>
      <c r="C1463" s="9">
        <v>45810</v>
      </c>
      <c r="D1463" t="s">
        <v>152</v>
      </c>
      <c r="E1463">
        <v>2.1080000000000001</v>
      </c>
    </row>
    <row r="1464" spans="1:5" x14ac:dyDescent="0.2">
      <c r="A1464" t="s">
        <v>963</v>
      </c>
      <c r="B1464" t="s">
        <v>964</v>
      </c>
      <c r="C1464" s="9">
        <v>45811</v>
      </c>
      <c r="D1464" t="s">
        <v>152</v>
      </c>
      <c r="E1464">
        <v>2.12</v>
      </c>
    </row>
    <row r="1465" spans="1:5" x14ac:dyDescent="0.2">
      <c r="A1465" t="s">
        <v>963</v>
      </c>
      <c r="B1465" t="s">
        <v>964</v>
      </c>
      <c r="C1465" s="9">
        <v>45812</v>
      </c>
      <c r="D1465" t="s">
        <v>152</v>
      </c>
      <c r="E1465">
        <v>2.141</v>
      </c>
    </row>
    <row r="1466" spans="1:5" x14ac:dyDescent="0.2">
      <c r="A1466" t="s">
        <v>963</v>
      </c>
      <c r="B1466" t="s">
        <v>964</v>
      </c>
      <c r="C1466" s="9">
        <v>45813</v>
      </c>
      <c r="D1466" t="s">
        <v>152</v>
      </c>
      <c r="E1466">
        <v>2.1520000000000001</v>
      </c>
    </row>
    <row r="1467" spans="1:5" x14ac:dyDescent="0.2">
      <c r="A1467" t="s">
        <v>963</v>
      </c>
      <c r="B1467" t="s">
        <v>964</v>
      </c>
      <c r="C1467" s="9">
        <v>45814</v>
      </c>
      <c r="D1467" t="s">
        <v>152</v>
      </c>
      <c r="E1467">
        <v>2.1589999999999998</v>
      </c>
    </row>
    <row r="1468" spans="1:5" x14ac:dyDescent="0.2">
      <c r="A1468" t="s">
        <v>963</v>
      </c>
      <c r="B1468" t="s">
        <v>964</v>
      </c>
      <c r="C1468" s="9">
        <v>45817</v>
      </c>
      <c r="D1468" t="s">
        <v>152</v>
      </c>
      <c r="E1468">
        <v>2.1760000000000002</v>
      </c>
    </row>
    <row r="1469" spans="1:5" x14ac:dyDescent="0.2">
      <c r="A1469" t="s">
        <v>963</v>
      </c>
      <c r="B1469" t="s">
        <v>964</v>
      </c>
      <c r="C1469" s="9">
        <v>45818</v>
      </c>
      <c r="D1469" t="s">
        <v>152</v>
      </c>
      <c r="E1469">
        <v>2.1970000000000001</v>
      </c>
    </row>
    <row r="1470" spans="1:5" x14ac:dyDescent="0.2">
      <c r="A1470" t="s">
        <v>963</v>
      </c>
      <c r="B1470" t="s">
        <v>964</v>
      </c>
      <c r="C1470" s="9">
        <v>45819</v>
      </c>
      <c r="D1470" t="s">
        <v>152</v>
      </c>
      <c r="E1470">
        <v>2.2109999999999999</v>
      </c>
    </row>
    <row r="1471" spans="1:5" x14ac:dyDescent="0.2">
      <c r="A1471" t="s">
        <v>963</v>
      </c>
      <c r="B1471" t="s">
        <v>964</v>
      </c>
      <c r="C1471" s="9">
        <v>45820</v>
      </c>
      <c r="D1471" t="s">
        <v>152</v>
      </c>
      <c r="E1471">
        <v>2.202</v>
      </c>
    </row>
    <row r="1472" spans="1:5" x14ac:dyDescent="0.2">
      <c r="A1472" t="s">
        <v>963</v>
      </c>
      <c r="B1472" t="s">
        <v>964</v>
      </c>
      <c r="C1472" s="9">
        <v>45821</v>
      </c>
      <c r="D1472" t="s">
        <v>152</v>
      </c>
      <c r="E1472">
        <v>2.1880000000000002</v>
      </c>
    </row>
    <row r="1473" spans="1:5" x14ac:dyDescent="0.2">
      <c r="A1473" t="s">
        <v>963</v>
      </c>
      <c r="B1473" t="s">
        <v>964</v>
      </c>
      <c r="C1473" s="9">
        <v>45824</v>
      </c>
      <c r="D1473" t="s">
        <v>152</v>
      </c>
      <c r="E1473">
        <v>2.177</v>
      </c>
    </row>
    <row r="1474" spans="1:5" x14ac:dyDescent="0.2">
      <c r="A1474" t="s">
        <v>963</v>
      </c>
      <c r="B1474" t="s">
        <v>964</v>
      </c>
      <c r="C1474" s="9">
        <v>45825</v>
      </c>
      <c r="D1474" t="s">
        <v>152</v>
      </c>
      <c r="E1474">
        <v>2.1949999999999998</v>
      </c>
    </row>
    <row r="1475" spans="1:5" x14ac:dyDescent="0.2">
      <c r="A1475" t="s">
        <v>963</v>
      </c>
      <c r="B1475" t="s">
        <v>964</v>
      </c>
      <c r="C1475" s="9">
        <v>45826</v>
      </c>
      <c r="D1475" t="s">
        <v>152</v>
      </c>
      <c r="E1475">
        <v>2.2000000000000002</v>
      </c>
    </row>
    <row r="1476" spans="1:5" x14ac:dyDescent="0.2">
      <c r="A1476" t="s">
        <v>963</v>
      </c>
      <c r="B1476" t="s">
        <v>964</v>
      </c>
      <c r="C1476" s="9">
        <v>45827</v>
      </c>
      <c r="D1476" t="s">
        <v>152</v>
      </c>
      <c r="E1476">
        <v>2.1859999999999999</v>
      </c>
    </row>
    <row r="1477" spans="1:5" x14ac:dyDescent="0.2">
      <c r="A1477" t="s">
        <v>963</v>
      </c>
      <c r="B1477" t="s">
        <v>964</v>
      </c>
      <c r="C1477" s="9">
        <v>45828</v>
      </c>
      <c r="D1477" t="s">
        <v>152</v>
      </c>
      <c r="E1477">
        <v>2.1890000000000001</v>
      </c>
    </row>
    <row r="1478" spans="1:5" x14ac:dyDescent="0.2">
      <c r="A1478" t="s">
        <v>963</v>
      </c>
      <c r="B1478" t="s">
        <v>964</v>
      </c>
      <c r="C1478" s="9">
        <v>45831</v>
      </c>
      <c r="D1478" t="s">
        <v>152</v>
      </c>
      <c r="E1478">
        <v>2.1829999999999998</v>
      </c>
    </row>
    <row r="1479" spans="1:5" x14ac:dyDescent="0.2">
      <c r="A1479" t="s">
        <v>963</v>
      </c>
      <c r="B1479" t="s">
        <v>964</v>
      </c>
      <c r="C1479" s="9">
        <v>45832</v>
      </c>
      <c r="D1479" t="s">
        <v>152</v>
      </c>
      <c r="E1479">
        <v>2.2069999999999999</v>
      </c>
    </row>
    <row r="1480" spans="1:5" x14ac:dyDescent="0.2">
      <c r="A1480" t="s">
        <v>963</v>
      </c>
      <c r="B1480" t="s">
        <v>964</v>
      </c>
      <c r="C1480" s="9">
        <v>45833</v>
      </c>
      <c r="D1480" t="s">
        <v>152</v>
      </c>
      <c r="E1480">
        <v>2.234</v>
      </c>
    </row>
    <row r="1481" spans="1:5" x14ac:dyDescent="0.2">
      <c r="A1481" t="s">
        <v>963</v>
      </c>
      <c r="B1481" t="s">
        <v>964</v>
      </c>
      <c r="C1481" s="9">
        <v>45834</v>
      </c>
      <c r="D1481" t="s">
        <v>152</v>
      </c>
      <c r="E1481">
        <v>2.2269999999999999</v>
      </c>
    </row>
    <row r="1482" spans="1:5" x14ac:dyDescent="0.2">
      <c r="A1482" t="s">
        <v>963</v>
      </c>
      <c r="B1482" t="s">
        <v>964</v>
      </c>
      <c r="C1482" s="9">
        <v>45835</v>
      </c>
      <c r="D1482" t="s">
        <v>152</v>
      </c>
      <c r="E1482">
        <v>2.222</v>
      </c>
    </row>
    <row r="1483" spans="1:5" x14ac:dyDescent="0.2">
      <c r="A1483" t="s">
        <v>963</v>
      </c>
      <c r="B1483" t="s">
        <v>964</v>
      </c>
      <c r="C1483" s="9">
        <v>45838</v>
      </c>
      <c r="D1483" t="s">
        <v>152</v>
      </c>
      <c r="E1483">
        <v>2.226</v>
      </c>
    </row>
    <row r="1484" spans="1:5" x14ac:dyDescent="0.2">
      <c r="A1484" t="s">
        <v>963</v>
      </c>
      <c r="B1484" t="s">
        <v>964</v>
      </c>
      <c r="C1484" s="9">
        <v>45839</v>
      </c>
      <c r="D1484" t="s">
        <v>152</v>
      </c>
      <c r="E1484">
        <v>2.2349999999999999</v>
      </c>
    </row>
    <row r="1485" spans="1:5" x14ac:dyDescent="0.2">
      <c r="A1485" t="s">
        <v>963</v>
      </c>
      <c r="B1485" t="s">
        <v>964</v>
      </c>
      <c r="C1485" s="9">
        <v>45840</v>
      </c>
      <c r="D1485" t="s">
        <v>152</v>
      </c>
      <c r="E1485">
        <v>2.2349999999999999</v>
      </c>
    </row>
    <row r="1486" spans="1:5" x14ac:dyDescent="0.2">
      <c r="A1486" t="s">
        <v>963</v>
      </c>
      <c r="B1486" t="s">
        <v>964</v>
      </c>
      <c r="C1486" s="9">
        <v>45841</v>
      </c>
      <c r="D1486" t="s">
        <v>152</v>
      </c>
      <c r="E1486">
        <v>2.2610000000000001</v>
      </c>
    </row>
    <row r="1487" spans="1:5" x14ac:dyDescent="0.2">
      <c r="A1487" t="s">
        <v>963</v>
      </c>
      <c r="B1487" t="s">
        <v>964</v>
      </c>
      <c r="C1487" s="9">
        <v>45842</v>
      </c>
      <c r="D1487" t="s">
        <v>152</v>
      </c>
      <c r="E1487">
        <v>2.2570000000000001</v>
      </c>
    </row>
    <row r="1488" spans="1:5" x14ac:dyDescent="0.2">
      <c r="A1488" t="s">
        <v>963</v>
      </c>
      <c r="B1488" t="s">
        <v>964</v>
      </c>
      <c r="C1488" s="9">
        <v>45845</v>
      </c>
      <c r="D1488" t="s">
        <v>152</v>
      </c>
      <c r="E1488">
        <v>2.25</v>
      </c>
    </row>
    <row r="1489" spans="1:5" x14ac:dyDescent="0.2">
      <c r="A1489" t="s">
        <v>963</v>
      </c>
      <c r="B1489" t="s">
        <v>964</v>
      </c>
      <c r="C1489" s="9">
        <v>45846</v>
      </c>
      <c r="D1489" t="s">
        <v>152</v>
      </c>
      <c r="E1489">
        <v>2.2570000000000001</v>
      </c>
    </row>
    <row r="1490" spans="1:5" x14ac:dyDescent="0.2">
      <c r="A1490" t="s">
        <v>963</v>
      </c>
      <c r="B1490" t="s">
        <v>964</v>
      </c>
      <c r="C1490" s="9">
        <v>45847</v>
      </c>
      <c r="D1490" t="s">
        <v>152</v>
      </c>
      <c r="E1490">
        <v>2.2709999999999999</v>
      </c>
    </row>
    <row r="1491" spans="1:5" x14ac:dyDescent="0.2">
      <c r="A1491" t="s">
        <v>963</v>
      </c>
      <c r="B1491" t="s">
        <v>964</v>
      </c>
      <c r="C1491" s="9">
        <v>45848</v>
      </c>
      <c r="D1491" t="s">
        <v>152</v>
      </c>
      <c r="E1491">
        <v>2.2669999999999999</v>
      </c>
    </row>
    <row r="1492" spans="1:5" x14ac:dyDescent="0.2">
      <c r="A1492" t="s">
        <v>963</v>
      </c>
      <c r="B1492" t="s">
        <v>964</v>
      </c>
      <c r="C1492" s="9">
        <v>45849</v>
      </c>
      <c r="D1492" t="s">
        <v>152</v>
      </c>
      <c r="E1492">
        <v>2.2749999999999999</v>
      </c>
    </row>
    <row r="1493" spans="1:5" x14ac:dyDescent="0.2">
      <c r="A1493" t="s">
        <v>963</v>
      </c>
      <c r="B1493" t="s">
        <v>964</v>
      </c>
      <c r="C1493" s="9">
        <v>45852</v>
      </c>
      <c r="D1493" t="s">
        <v>152</v>
      </c>
      <c r="E1493">
        <v>2.2709999999999999</v>
      </c>
    </row>
    <row r="1494" spans="1:5" x14ac:dyDescent="0.2">
      <c r="A1494" t="s">
        <v>963</v>
      </c>
      <c r="B1494" t="s">
        <v>964</v>
      </c>
      <c r="C1494" s="9">
        <v>45853</v>
      </c>
      <c r="D1494" t="s">
        <v>152</v>
      </c>
      <c r="E1494">
        <v>2.2810000000000001</v>
      </c>
    </row>
    <row r="1495" spans="1:5" x14ac:dyDescent="0.2">
      <c r="A1495" t="s">
        <v>963</v>
      </c>
      <c r="B1495" t="s">
        <v>964</v>
      </c>
      <c r="C1495" s="9">
        <v>45854</v>
      </c>
      <c r="D1495" t="s">
        <v>152</v>
      </c>
      <c r="E1495">
        <v>2.3010000000000002</v>
      </c>
    </row>
    <row r="1496" spans="1:5" x14ac:dyDescent="0.2">
      <c r="A1496" t="s">
        <v>963</v>
      </c>
      <c r="B1496" t="s">
        <v>964</v>
      </c>
      <c r="C1496" s="9">
        <v>45855</v>
      </c>
      <c r="D1496" t="s">
        <v>152</v>
      </c>
      <c r="E1496">
        <v>2.2919999999999998</v>
      </c>
    </row>
    <row r="1497" spans="1:5" x14ac:dyDescent="0.2">
      <c r="A1497" t="s">
        <v>963</v>
      </c>
      <c r="B1497" t="s">
        <v>964</v>
      </c>
      <c r="C1497" s="9">
        <v>45856</v>
      </c>
      <c r="D1497" t="s">
        <v>152</v>
      </c>
      <c r="E1497">
        <v>2.3029999999999999</v>
      </c>
    </row>
    <row r="1498" spans="1:5" x14ac:dyDescent="0.2">
      <c r="A1498" t="s">
        <v>963</v>
      </c>
      <c r="B1498" t="s">
        <v>964</v>
      </c>
      <c r="C1498" s="9">
        <v>45859</v>
      </c>
      <c r="D1498" t="s">
        <v>152</v>
      </c>
      <c r="E1498">
        <v>2.3069999999999999</v>
      </c>
    </row>
    <row r="1499" spans="1:5" x14ac:dyDescent="0.2">
      <c r="A1499" t="s">
        <v>963</v>
      </c>
      <c r="B1499" t="s">
        <v>964</v>
      </c>
      <c r="C1499" s="9">
        <v>45860</v>
      </c>
      <c r="D1499" t="s">
        <v>152</v>
      </c>
      <c r="E1499">
        <v>2.2989999999999999</v>
      </c>
    </row>
    <row r="1500" spans="1:5" x14ac:dyDescent="0.2">
      <c r="A1500" t="s">
        <v>963</v>
      </c>
      <c r="B1500" t="s">
        <v>964</v>
      </c>
      <c r="C1500" s="9">
        <v>45861</v>
      </c>
      <c r="D1500" t="s">
        <v>152</v>
      </c>
      <c r="E1500">
        <v>2.31</v>
      </c>
    </row>
    <row r="1501" spans="1:5" x14ac:dyDescent="0.2">
      <c r="A1501" t="s">
        <v>963</v>
      </c>
      <c r="B1501" t="s">
        <v>964</v>
      </c>
      <c r="C1501" s="9">
        <v>45862</v>
      </c>
      <c r="D1501" t="s">
        <v>152</v>
      </c>
      <c r="E1501">
        <v>2.3250000000000002</v>
      </c>
    </row>
    <row r="1502" spans="1:5" x14ac:dyDescent="0.2">
      <c r="A1502" t="s">
        <v>963</v>
      </c>
      <c r="B1502" t="s">
        <v>964</v>
      </c>
      <c r="C1502" s="9">
        <v>45863</v>
      </c>
      <c r="D1502" t="s">
        <v>152</v>
      </c>
      <c r="E1502">
        <v>2.3220000000000001</v>
      </c>
    </row>
    <row r="1503" spans="1:5" x14ac:dyDescent="0.2">
      <c r="A1503" t="s">
        <v>963</v>
      </c>
      <c r="B1503" t="s">
        <v>964</v>
      </c>
      <c r="C1503" s="9">
        <v>45866</v>
      </c>
      <c r="D1503" t="s">
        <v>152</v>
      </c>
      <c r="E1503">
        <v>2.33</v>
      </c>
    </row>
    <row r="1504" spans="1:5" x14ac:dyDescent="0.2">
      <c r="A1504" t="s">
        <v>963</v>
      </c>
      <c r="B1504" t="s">
        <v>964</v>
      </c>
      <c r="C1504" s="9">
        <v>45867</v>
      </c>
      <c r="D1504" t="s">
        <v>152</v>
      </c>
      <c r="E1504">
        <v>2.323</v>
      </c>
    </row>
    <row r="1505" spans="1:5" x14ac:dyDescent="0.2">
      <c r="A1505" t="s">
        <v>963</v>
      </c>
      <c r="B1505" t="s">
        <v>964</v>
      </c>
      <c r="C1505" s="9">
        <v>45868</v>
      </c>
      <c r="D1505" t="s">
        <v>152</v>
      </c>
      <c r="E1505">
        <v>2.3239999999999998</v>
      </c>
    </row>
    <row r="1506" spans="1:5" x14ac:dyDescent="0.2">
      <c r="A1506" t="s">
        <v>963</v>
      </c>
      <c r="B1506" t="s">
        <v>964</v>
      </c>
      <c r="C1506" s="9">
        <v>45869</v>
      </c>
      <c r="D1506" t="s">
        <v>152</v>
      </c>
      <c r="E1506">
        <v>2.3330000000000002</v>
      </c>
    </row>
    <row r="1507" spans="1:5" x14ac:dyDescent="0.2">
      <c r="A1507" t="s">
        <v>963</v>
      </c>
      <c r="B1507" t="s">
        <v>964</v>
      </c>
      <c r="C1507" s="9">
        <v>45870</v>
      </c>
      <c r="D1507" t="s">
        <v>152</v>
      </c>
      <c r="E1507">
        <v>2.3180000000000001</v>
      </c>
    </row>
    <row r="1508" spans="1:5" x14ac:dyDescent="0.2">
      <c r="A1508" t="s">
        <v>963</v>
      </c>
      <c r="B1508" t="s">
        <v>964</v>
      </c>
      <c r="C1508" s="9">
        <v>45873</v>
      </c>
      <c r="D1508" t="s">
        <v>152</v>
      </c>
      <c r="E1508">
        <v>2.3050000000000002</v>
      </c>
    </row>
    <row r="1509" spans="1:5" x14ac:dyDescent="0.2">
      <c r="A1509" t="s">
        <v>963</v>
      </c>
      <c r="B1509" t="s">
        <v>964</v>
      </c>
      <c r="C1509" s="9">
        <v>45874</v>
      </c>
      <c r="D1509" t="s">
        <v>152</v>
      </c>
      <c r="E1509">
        <v>2.3330000000000002</v>
      </c>
    </row>
    <row r="1510" spans="1:5" x14ac:dyDescent="0.2">
      <c r="A1510" t="s">
        <v>963</v>
      </c>
      <c r="B1510" t="s">
        <v>964</v>
      </c>
      <c r="C1510" s="9">
        <v>45875</v>
      </c>
      <c r="D1510" t="s">
        <v>152</v>
      </c>
      <c r="E1510">
        <v>2.3260000000000001</v>
      </c>
    </row>
    <row r="1511" spans="1:5" x14ac:dyDescent="0.2">
      <c r="A1511" t="s">
        <v>963</v>
      </c>
      <c r="B1511" t="s">
        <v>964</v>
      </c>
      <c r="C1511" s="9">
        <v>45876</v>
      </c>
      <c r="D1511" t="s">
        <v>152</v>
      </c>
      <c r="E1511">
        <v>2.343</v>
      </c>
    </row>
    <row r="1512" spans="1:5" x14ac:dyDescent="0.2">
      <c r="A1512" t="s">
        <v>963</v>
      </c>
      <c r="B1512" t="s">
        <v>964</v>
      </c>
      <c r="C1512" s="9">
        <v>45877</v>
      </c>
      <c r="D1512" t="s">
        <v>152</v>
      </c>
      <c r="E1512">
        <v>2.3380000000000001</v>
      </c>
    </row>
    <row r="1513" spans="1:5" x14ac:dyDescent="0.2">
      <c r="A1513" t="s">
        <v>963</v>
      </c>
      <c r="B1513" t="s">
        <v>964</v>
      </c>
      <c r="C1513" s="9">
        <v>45880</v>
      </c>
      <c r="D1513" t="s">
        <v>152</v>
      </c>
      <c r="E1513">
        <v>2.3439999999999999</v>
      </c>
    </row>
    <row r="1514" spans="1:5" x14ac:dyDescent="0.2">
      <c r="A1514" t="s">
        <v>963</v>
      </c>
      <c r="B1514" t="s">
        <v>964</v>
      </c>
      <c r="C1514" s="9">
        <v>45881</v>
      </c>
      <c r="D1514" t="s">
        <v>152</v>
      </c>
      <c r="E1514">
        <v>2.3479999999999999</v>
      </c>
    </row>
    <row r="1515" spans="1:5" x14ac:dyDescent="0.2">
      <c r="A1515" t="s">
        <v>963</v>
      </c>
      <c r="B1515" t="s">
        <v>964</v>
      </c>
      <c r="C1515" s="9">
        <v>45882</v>
      </c>
      <c r="D1515" t="s">
        <v>152</v>
      </c>
      <c r="E1515">
        <v>2.3620000000000001</v>
      </c>
    </row>
    <row r="1516" spans="1:5" x14ac:dyDescent="0.2">
      <c r="A1516" t="s">
        <v>963</v>
      </c>
      <c r="B1516" t="s">
        <v>964</v>
      </c>
      <c r="C1516" s="9">
        <v>45883</v>
      </c>
      <c r="D1516" t="s">
        <v>152</v>
      </c>
      <c r="E1516">
        <v>2.363</v>
      </c>
    </row>
    <row r="1517" spans="1:5" x14ac:dyDescent="0.2">
      <c r="A1517" t="s">
        <v>963</v>
      </c>
      <c r="B1517" t="s">
        <v>964</v>
      </c>
      <c r="C1517" s="9">
        <v>45884</v>
      </c>
      <c r="D1517" t="s">
        <v>152</v>
      </c>
      <c r="E1517">
        <v>2.3580000000000001</v>
      </c>
    </row>
    <row r="1518" spans="1:5" x14ac:dyDescent="0.2">
      <c r="A1518" t="s">
        <v>963</v>
      </c>
      <c r="B1518" t="s">
        <v>964</v>
      </c>
      <c r="C1518" s="9">
        <v>45887</v>
      </c>
      <c r="D1518" t="s">
        <v>152</v>
      </c>
      <c r="E1518">
        <v>2.36</v>
      </c>
    </row>
    <row r="1519" spans="1:5" x14ac:dyDescent="0.2">
      <c r="A1519" t="s">
        <v>963</v>
      </c>
      <c r="B1519" t="s">
        <v>964</v>
      </c>
      <c r="C1519" s="9">
        <v>45888</v>
      </c>
      <c r="D1519" t="s">
        <v>152</v>
      </c>
      <c r="E1519">
        <v>2.3580000000000001</v>
      </c>
    </row>
    <row r="1520" spans="1:5" x14ac:dyDescent="0.2">
      <c r="A1520" t="s">
        <v>963</v>
      </c>
      <c r="B1520" t="s">
        <v>964</v>
      </c>
      <c r="C1520" s="9">
        <v>45889</v>
      </c>
      <c r="D1520" t="s">
        <v>152</v>
      </c>
      <c r="E1520">
        <v>2.33</v>
      </c>
    </row>
    <row r="1521" spans="1:5" x14ac:dyDescent="0.2">
      <c r="A1521" t="s">
        <v>963</v>
      </c>
      <c r="B1521" t="s">
        <v>964</v>
      </c>
      <c r="C1521" s="9">
        <v>45890</v>
      </c>
      <c r="D1521" t="s">
        <v>152</v>
      </c>
      <c r="E1521">
        <v>2.3420000000000001</v>
      </c>
    </row>
    <row r="1522" spans="1:5" x14ac:dyDescent="0.2">
      <c r="A1522" t="s">
        <v>963</v>
      </c>
      <c r="B1522" t="s">
        <v>964</v>
      </c>
      <c r="C1522" s="9">
        <v>45891</v>
      </c>
      <c r="D1522" t="s">
        <v>152</v>
      </c>
      <c r="E1522">
        <v>2.35</v>
      </c>
    </row>
    <row r="1523" spans="1:5" x14ac:dyDescent="0.2">
      <c r="A1523" t="s">
        <v>963</v>
      </c>
      <c r="B1523" t="s">
        <v>964</v>
      </c>
      <c r="C1523" s="9">
        <v>45895</v>
      </c>
      <c r="D1523" t="s">
        <v>152</v>
      </c>
      <c r="E1523">
        <v>2.3759999999999999</v>
      </c>
    </row>
    <row r="1524" spans="1:5" x14ac:dyDescent="0.2">
      <c r="A1524" t="s">
        <v>963</v>
      </c>
      <c r="B1524" t="s">
        <v>964</v>
      </c>
      <c r="C1524" s="9">
        <v>45896</v>
      </c>
      <c r="D1524" t="s">
        <v>152</v>
      </c>
      <c r="E1524">
        <v>2.367</v>
      </c>
    </row>
    <row r="1525" spans="1:5" x14ac:dyDescent="0.2">
      <c r="A1525" t="s">
        <v>963</v>
      </c>
      <c r="B1525" t="s">
        <v>964</v>
      </c>
      <c r="C1525" s="9">
        <v>45897</v>
      </c>
      <c r="D1525" t="s">
        <v>152</v>
      </c>
      <c r="E1525">
        <v>2.3519999999999999</v>
      </c>
    </row>
    <row r="1526" spans="1:5" x14ac:dyDescent="0.2">
      <c r="A1526" t="s">
        <v>963</v>
      </c>
      <c r="B1526" t="s">
        <v>964</v>
      </c>
      <c r="C1526" s="9">
        <v>45898</v>
      </c>
      <c r="D1526" t="s">
        <v>152</v>
      </c>
      <c r="E1526">
        <v>2.3610000000000002</v>
      </c>
    </row>
    <row r="1527" spans="1:5" x14ac:dyDescent="0.2">
      <c r="A1527" t="s">
        <v>963</v>
      </c>
      <c r="B1527" t="s">
        <v>964</v>
      </c>
      <c r="C1527" s="9">
        <v>45901</v>
      </c>
      <c r="D1527" t="s">
        <v>152</v>
      </c>
      <c r="E1527">
        <v>2.3530000000000002</v>
      </c>
    </row>
    <row r="1528" spans="1:5" x14ac:dyDescent="0.2">
      <c r="A1528" t="s">
        <v>963</v>
      </c>
      <c r="B1528" t="s">
        <v>964</v>
      </c>
      <c r="C1528" s="9">
        <v>45902</v>
      </c>
      <c r="D1528" t="s">
        <v>152</v>
      </c>
      <c r="E1528">
        <v>2.359</v>
      </c>
    </row>
    <row r="1529" spans="1:5" x14ac:dyDescent="0.2">
      <c r="A1529" t="s">
        <v>963</v>
      </c>
      <c r="B1529" t="s">
        <v>964</v>
      </c>
      <c r="C1529" s="9">
        <v>45903</v>
      </c>
      <c r="D1529" t="s">
        <v>152</v>
      </c>
      <c r="E1529">
        <v>2.3639999999999999</v>
      </c>
    </row>
    <row r="1530" spans="1:5" x14ac:dyDescent="0.2">
      <c r="A1530" t="s">
        <v>963</v>
      </c>
      <c r="B1530" t="s">
        <v>964</v>
      </c>
      <c r="C1530" s="9">
        <v>45904</v>
      </c>
      <c r="D1530" t="s">
        <v>152</v>
      </c>
      <c r="E1530">
        <v>2.3570000000000002</v>
      </c>
    </row>
    <row r="1531" spans="1:5" x14ac:dyDescent="0.2">
      <c r="A1531" t="s">
        <v>963</v>
      </c>
      <c r="B1531" t="s">
        <v>964</v>
      </c>
      <c r="C1531" s="9">
        <v>45905</v>
      </c>
      <c r="D1531" t="s">
        <v>152</v>
      </c>
      <c r="E1531">
        <v>2.3759999999999999</v>
      </c>
    </row>
    <row r="1532" spans="1:5" x14ac:dyDescent="0.2">
      <c r="A1532" t="s">
        <v>963</v>
      </c>
      <c r="B1532" t="s">
        <v>964</v>
      </c>
      <c r="C1532" s="9">
        <v>45908</v>
      </c>
      <c r="D1532" t="s">
        <v>152</v>
      </c>
      <c r="E1532">
        <v>2.3860000000000001</v>
      </c>
    </row>
    <row r="1533" spans="1:5" x14ac:dyDescent="0.2">
      <c r="A1533" t="s">
        <v>963</v>
      </c>
      <c r="B1533" t="s">
        <v>964</v>
      </c>
      <c r="C1533" s="9">
        <v>45909</v>
      </c>
      <c r="D1533" t="s">
        <v>152</v>
      </c>
      <c r="E1533">
        <v>2.4009999999999998</v>
      </c>
    </row>
    <row r="1534" spans="1:5" x14ac:dyDescent="0.2">
      <c r="A1534" t="s">
        <v>963</v>
      </c>
      <c r="B1534" t="s">
        <v>964</v>
      </c>
      <c r="C1534" s="9">
        <v>45910</v>
      </c>
      <c r="D1534" t="s">
        <v>152</v>
      </c>
      <c r="E1534">
        <v>2.4340000000000002</v>
      </c>
    </row>
    <row r="1535" spans="1:5" x14ac:dyDescent="0.2">
      <c r="A1535" t="s">
        <v>963</v>
      </c>
      <c r="B1535" t="s">
        <v>964</v>
      </c>
      <c r="C1535" s="9">
        <v>45911</v>
      </c>
      <c r="D1535" t="s">
        <v>152</v>
      </c>
      <c r="E1535">
        <v>2.444</v>
      </c>
    </row>
    <row r="1536" spans="1:5" x14ac:dyDescent="0.2">
      <c r="A1536" t="s">
        <v>963</v>
      </c>
      <c r="B1536" t="s">
        <v>964</v>
      </c>
      <c r="C1536" s="9">
        <v>45912</v>
      </c>
      <c r="D1536" t="s">
        <v>152</v>
      </c>
      <c r="E1536">
        <v>2.472</v>
      </c>
    </row>
    <row r="1537" spans="1:5" x14ac:dyDescent="0.2">
      <c r="A1537" t="s">
        <v>963</v>
      </c>
      <c r="B1537" t="s">
        <v>964</v>
      </c>
      <c r="C1537" s="9">
        <v>45915</v>
      </c>
      <c r="D1537" t="s">
        <v>152</v>
      </c>
      <c r="E1537">
        <v>2.476</v>
      </c>
    </row>
    <row r="1538" spans="1:5" x14ac:dyDescent="0.2">
      <c r="A1538" t="s">
        <v>963</v>
      </c>
      <c r="B1538" t="s">
        <v>964</v>
      </c>
      <c r="C1538" s="9">
        <v>45916</v>
      </c>
      <c r="D1538" t="s">
        <v>152</v>
      </c>
      <c r="E1538">
        <v>2.492</v>
      </c>
    </row>
    <row r="1539" spans="1:5" x14ac:dyDescent="0.2">
      <c r="A1539" t="s">
        <v>963</v>
      </c>
      <c r="B1539" t="s">
        <v>964</v>
      </c>
      <c r="C1539" s="9">
        <v>45917</v>
      </c>
      <c r="D1539" t="s">
        <v>152</v>
      </c>
      <c r="E1539">
        <v>2.4969999999999999</v>
      </c>
    </row>
    <row r="1540" spans="1:5" x14ac:dyDescent="0.2">
      <c r="A1540" t="s">
        <v>963</v>
      </c>
      <c r="B1540" t="s">
        <v>964</v>
      </c>
      <c r="C1540" s="9">
        <v>45918</v>
      </c>
      <c r="D1540" t="s">
        <v>152</v>
      </c>
      <c r="E1540">
        <v>2.5150000000000001</v>
      </c>
    </row>
    <row r="1541" spans="1:5" x14ac:dyDescent="0.2">
      <c r="A1541" t="s">
        <v>963</v>
      </c>
      <c r="B1541" t="s">
        <v>964</v>
      </c>
      <c r="C1541" s="9">
        <v>45919</v>
      </c>
      <c r="D1541" t="s">
        <v>152</v>
      </c>
      <c r="E1541">
        <v>2.5249999999999999</v>
      </c>
    </row>
    <row r="1542" spans="1:5" x14ac:dyDescent="0.2">
      <c r="A1542" t="s">
        <v>963</v>
      </c>
      <c r="B1542" t="s">
        <v>964</v>
      </c>
      <c r="C1542" s="9">
        <v>45922</v>
      </c>
      <c r="D1542" t="s">
        <v>152</v>
      </c>
      <c r="E1542">
        <v>2.5259999999999998</v>
      </c>
    </row>
    <row r="1543" spans="1:5" x14ac:dyDescent="0.2">
      <c r="A1543" t="s">
        <v>963</v>
      </c>
      <c r="B1543" t="s">
        <v>964</v>
      </c>
      <c r="C1543" s="9">
        <v>45923</v>
      </c>
      <c r="D1543" t="s">
        <v>152</v>
      </c>
      <c r="E1543">
        <v>2.5270000000000001</v>
      </c>
    </row>
    <row r="1544" spans="1:5" x14ac:dyDescent="0.2">
      <c r="A1544" t="s">
        <v>963</v>
      </c>
      <c r="B1544" t="s">
        <v>964</v>
      </c>
      <c r="C1544" s="9">
        <v>45924</v>
      </c>
      <c r="D1544" t="s">
        <v>152</v>
      </c>
      <c r="E1544">
        <v>2.5299999999999998</v>
      </c>
    </row>
    <row r="1545" spans="1:5" x14ac:dyDescent="0.2">
      <c r="A1545" t="s">
        <v>963</v>
      </c>
      <c r="B1545" t="s">
        <v>964</v>
      </c>
      <c r="C1545" s="9">
        <v>45925</v>
      </c>
      <c r="D1545" t="s">
        <v>152</v>
      </c>
      <c r="E1545">
        <v>2.5379999999999998</v>
      </c>
    </row>
    <row r="1546" spans="1:5" x14ac:dyDescent="0.2">
      <c r="A1546" t="s">
        <v>963</v>
      </c>
      <c r="B1546" t="s">
        <v>964</v>
      </c>
      <c r="C1546" s="9">
        <v>45926</v>
      </c>
      <c r="D1546" t="s">
        <v>152</v>
      </c>
      <c r="E1546">
        <v>2.5139999999999998</v>
      </c>
    </row>
    <row r="1547" spans="1:5" x14ac:dyDescent="0.2">
      <c r="A1547" t="s">
        <v>963</v>
      </c>
      <c r="B1547" t="s">
        <v>964</v>
      </c>
      <c r="C1547" s="9">
        <v>45929</v>
      </c>
      <c r="D1547" t="s">
        <v>152</v>
      </c>
      <c r="E1547">
        <v>2.5179999999999998</v>
      </c>
    </row>
    <row r="1548" spans="1:5" x14ac:dyDescent="0.2">
      <c r="A1548" t="s">
        <v>963</v>
      </c>
      <c r="B1548" t="s">
        <v>964</v>
      </c>
      <c r="C1548" s="9">
        <v>45930</v>
      </c>
      <c r="D1548" t="s">
        <v>152</v>
      </c>
      <c r="E1548">
        <v>2.5350000000000001</v>
      </c>
    </row>
    <row r="1549" spans="1:5" x14ac:dyDescent="0.2">
      <c r="A1549" t="s">
        <v>963</v>
      </c>
      <c r="B1549" t="s">
        <v>964</v>
      </c>
      <c r="C1549" s="9">
        <v>45931</v>
      </c>
      <c r="D1549" t="s">
        <v>152</v>
      </c>
      <c r="E1549">
        <v>2.536</v>
      </c>
    </row>
    <row r="1550" spans="1:5" x14ac:dyDescent="0.2">
      <c r="A1550" t="s">
        <v>963</v>
      </c>
      <c r="B1550" t="s">
        <v>964</v>
      </c>
      <c r="C1550" s="9">
        <v>45932</v>
      </c>
      <c r="D1550" t="s">
        <v>152</v>
      </c>
      <c r="E1550">
        <v>2.5680000000000001</v>
      </c>
    </row>
    <row r="1551" spans="1:5" x14ac:dyDescent="0.2">
      <c r="A1551" t="s">
        <v>963</v>
      </c>
      <c r="B1551" t="s">
        <v>964</v>
      </c>
      <c r="C1551" s="9">
        <v>45933</v>
      </c>
      <c r="D1551" t="s">
        <v>152</v>
      </c>
      <c r="E1551">
        <v>2.5819999999999999</v>
      </c>
    </row>
    <row r="1552" spans="1:5" x14ac:dyDescent="0.2">
      <c r="A1552" t="s">
        <v>963</v>
      </c>
      <c r="B1552" t="s">
        <v>964</v>
      </c>
      <c r="C1552" s="9">
        <v>45936</v>
      </c>
      <c r="D1552" t="s">
        <v>152</v>
      </c>
      <c r="E1552">
        <v>2.5859999999999999</v>
      </c>
    </row>
    <row r="1553" spans="1:5" x14ac:dyDescent="0.2">
      <c r="A1553" t="s">
        <v>963</v>
      </c>
      <c r="B1553" t="s">
        <v>964</v>
      </c>
      <c r="C1553" s="9">
        <v>45937</v>
      </c>
      <c r="D1553" t="s">
        <v>152</v>
      </c>
      <c r="E1553">
        <v>2.5880000000000001</v>
      </c>
    </row>
    <row r="1554" spans="1:5" x14ac:dyDescent="0.2">
      <c r="A1554" t="s">
        <v>963</v>
      </c>
      <c r="B1554" t="s">
        <v>964</v>
      </c>
      <c r="C1554" s="9">
        <v>45938</v>
      </c>
      <c r="D1554" t="s">
        <v>152</v>
      </c>
      <c r="E1554">
        <v>2.5779999999999998</v>
      </c>
    </row>
    <row r="1555" spans="1:5" x14ac:dyDescent="0.2">
      <c r="A1555" t="s">
        <v>963</v>
      </c>
      <c r="B1555" t="s">
        <v>964</v>
      </c>
      <c r="C1555" s="9">
        <v>45939</v>
      </c>
      <c r="D1555" t="s">
        <v>152</v>
      </c>
      <c r="E1555">
        <v>2.601</v>
      </c>
    </row>
    <row r="1556" spans="1:5" x14ac:dyDescent="0.2">
      <c r="A1556" t="s">
        <v>963</v>
      </c>
      <c r="B1556" t="s">
        <v>964</v>
      </c>
      <c r="C1556" s="9">
        <v>45940</v>
      </c>
      <c r="D1556" t="s">
        <v>152</v>
      </c>
      <c r="E1556">
        <v>2.6120000000000001</v>
      </c>
    </row>
    <row r="1557" spans="1:5" x14ac:dyDescent="0.2">
      <c r="A1557" t="s">
        <v>963</v>
      </c>
      <c r="B1557" t="s">
        <v>964</v>
      </c>
      <c r="C1557" s="9">
        <v>45943</v>
      </c>
      <c r="D1557" t="s">
        <v>152</v>
      </c>
      <c r="E1557">
        <v>2.556</v>
      </c>
    </row>
    <row r="1558" spans="1:5" x14ac:dyDescent="0.2">
      <c r="A1558" t="s">
        <v>963</v>
      </c>
      <c r="B1558" t="s">
        <v>964</v>
      </c>
      <c r="C1558" s="9">
        <v>45944</v>
      </c>
      <c r="D1558" t="s">
        <v>152</v>
      </c>
      <c r="E1558">
        <v>2.5579999999999998</v>
      </c>
    </row>
    <row r="1559" spans="1:5" x14ac:dyDescent="0.2">
      <c r="A1559" t="s">
        <v>963</v>
      </c>
      <c r="B1559" t="s">
        <v>964</v>
      </c>
      <c r="C1559" s="9">
        <v>45945</v>
      </c>
      <c r="D1559" t="s">
        <v>152</v>
      </c>
      <c r="E1559">
        <v>2.5670000000000002</v>
      </c>
    </row>
    <row r="1560" spans="1:5" x14ac:dyDescent="0.2">
      <c r="A1560" t="s">
        <v>963</v>
      </c>
      <c r="B1560" t="s">
        <v>964</v>
      </c>
      <c r="C1560" s="9">
        <v>45946</v>
      </c>
      <c r="D1560" t="s">
        <v>152</v>
      </c>
      <c r="E1560">
        <v>2.585</v>
      </c>
    </row>
    <row r="1561" spans="1:5" x14ac:dyDescent="0.2">
      <c r="A1561" t="s">
        <v>963</v>
      </c>
      <c r="B1561" t="s">
        <v>964</v>
      </c>
      <c r="C1561" s="9">
        <v>45947</v>
      </c>
      <c r="D1561" t="s">
        <v>152</v>
      </c>
      <c r="E1561">
        <v>2.56</v>
      </c>
    </row>
    <row r="1562" spans="1:5" x14ac:dyDescent="0.2">
      <c r="A1562" t="s">
        <v>963</v>
      </c>
      <c r="B1562" t="s">
        <v>964</v>
      </c>
      <c r="C1562" s="9">
        <v>45950</v>
      </c>
      <c r="D1562" t="s">
        <v>152</v>
      </c>
      <c r="E1562">
        <v>2.5979999999999999</v>
      </c>
    </row>
    <row r="1563" spans="1:5" x14ac:dyDescent="0.2">
      <c r="A1563" t="s">
        <v>963</v>
      </c>
      <c r="B1563" t="s">
        <v>964</v>
      </c>
      <c r="C1563" s="9">
        <v>45951</v>
      </c>
      <c r="D1563" t="s">
        <v>152</v>
      </c>
      <c r="E1563">
        <v>2.6230000000000002</v>
      </c>
    </row>
    <row r="1564" spans="1:5" x14ac:dyDescent="0.2">
      <c r="A1564" t="s">
        <v>963</v>
      </c>
      <c r="B1564" t="s">
        <v>964</v>
      </c>
      <c r="C1564" s="9">
        <v>45952</v>
      </c>
      <c r="D1564" t="s">
        <v>152</v>
      </c>
      <c r="E1564">
        <v>2.6150000000000002</v>
      </c>
    </row>
    <row r="1565" spans="1:5" x14ac:dyDescent="0.2">
      <c r="A1565" t="s">
        <v>963</v>
      </c>
      <c r="B1565" t="s">
        <v>964</v>
      </c>
      <c r="C1565" s="9">
        <v>45953</v>
      </c>
      <c r="D1565" t="s">
        <v>152</v>
      </c>
      <c r="E1565">
        <v>2.6230000000000002</v>
      </c>
    </row>
    <row r="1566" spans="1:5" x14ac:dyDescent="0.2">
      <c r="A1566" t="s">
        <v>963</v>
      </c>
      <c r="B1566" t="s">
        <v>964</v>
      </c>
      <c r="C1566" s="9">
        <v>45954</v>
      </c>
      <c r="D1566" t="s">
        <v>152</v>
      </c>
      <c r="E1566">
        <v>2.6459999999999999</v>
      </c>
    </row>
    <row r="1567" spans="1:5" x14ac:dyDescent="0.2">
      <c r="A1567" t="s">
        <v>963</v>
      </c>
      <c r="B1567" t="s">
        <v>964</v>
      </c>
      <c r="C1567" s="9">
        <v>45957</v>
      </c>
      <c r="D1567" t="s">
        <v>152</v>
      </c>
      <c r="E1567">
        <v>2.677</v>
      </c>
    </row>
    <row r="1568" spans="1:5" x14ac:dyDescent="0.2">
      <c r="A1568" t="s">
        <v>963</v>
      </c>
      <c r="B1568" t="s">
        <v>964</v>
      </c>
      <c r="C1568" s="9">
        <v>45958</v>
      </c>
      <c r="D1568" t="s">
        <v>152</v>
      </c>
      <c r="E1568">
        <v>2.673</v>
      </c>
    </row>
    <row r="1569" spans="1:5" x14ac:dyDescent="0.2">
      <c r="A1569" t="s">
        <v>963</v>
      </c>
      <c r="B1569" t="s">
        <v>964</v>
      </c>
      <c r="C1569" s="9">
        <v>45959</v>
      </c>
      <c r="D1569" t="s">
        <v>152</v>
      </c>
      <c r="E1569">
        <v>2.7010000000000001</v>
      </c>
    </row>
    <row r="1570" spans="1:5" x14ac:dyDescent="0.2">
      <c r="A1570" t="s">
        <v>963</v>
      </c>
      <c r="B1570" t="s">
        <v>964</v>
      </c>
      <c r="C1570" s="9">
        <v>45960</v>
      </c>
      <c r="D1570" t="s">
        <v>152</v>
      </c>
      <c r="E1570">
        <v>2.7160000000000002</v>
      </c>
    </row>
    <row r="1571" spans="1:5" x14ac:dyDescent="0.2">
      <c r="A1571" t="s">
        <v>963</v>
      </c>
      <c r="B1571" t="s">
        <v>964</v>
      </c>
      <c r="C1571" s="9">
        <v>45961</v>
      </c>
      <c r="D1571" t="s">
        <v>152</v>
      </c>
      <c r="E1571">
        <v>2.7170000000000001</v>
      </c>
    </row>
    <row r="1572" spans="1:5" x14ac:dyDescent="0.2">
      <c r="A1572" t="s">
        <v>963</v>
      </c>
      <c r="B1572" t="s">
        <v>964</v>
      </c>
      <c r="C1572" s="9">
        <v>45964</v>
      </c>
      <c r="D1572" t="s">
        <v>152</v>
      </c>
      <c r="E1572">
        <v>2.72</v>
      </c>
    </row>
    <row r="1573" spans="1:5" x14ac:dyDescent="0.2">
      <c r="A1573" t="s">
        <v>963</v>
      </c>
      <c r="B1573" t="s">
        <v>964</v>
      </c>
      <c r="C1573" s="9">
        <v>45965</v>
      </c>
      <c r="D1573" t="s">
        <v>152</v>
      </c>
      <c r="E1573">
        <v>2.71</v>
      </c>
    </row>
    <row r="1574" spans="1:5" x14ac:dyDescent="0.2">
      <c r="A1574" t="s">
        <v>963</v>
      </c>
      <c r="B1574" t="s">
        <v>964</v>
      </c>
      <c r="C1574" s="9">
        <v>45966</v>
      </c>
      <c r="D1574" t="s">
        <v>152</v>
      </c>
      <c r="E1574">
        <v>2.6890000000000001</v>
      </c>
    </row>
    <row r="1575" spans="1:5" x14ac:dyDescent="0.2">
      <c r="A1575" t="s">
        <v>963</v>
      </c>
      <c r="B1575" t="s">
        <v>964</v>
      </c>
      <c r="C1575" s="9">
        <v>45967</v>
      </c>
      <c r="D1575" t="s">
        <v>152</v>
      </c>
      <c r="E1575">
        <v>2.7170000000000001</v>
      </c>
    </row>
    <row r="1576" spans="1:5" x14ac:dyDescent="0.2">
      <c r="A1576" t="s">
        <v>963</v>
      </c>
      <c r="B1576" t="s">
        <v>964</v>
      </c>
      <c r="C1576" s="9">
        <v>45968</v>
      </c>
      <c r="D1576" t="s">
        <v>152</v>
      </c>
      <c r="E1576">
        <v>2.677</v>
      </c>
    </row>
    <row r="1577" spans="1:5" x14ac:dyDescent="0.2">
      <c r="A1577" t="s">
        <v>963</v>
      </c>
      <c r="B1577" t="s">
        <v>964</v>
      </c>
      <c r="C1577" s="9">
        <v>45971</v>
      </c>
      <c r="D1577" t="s">
        <v>152</v>
      </c>
      <c r="E1577">
        <v>2.7040000000000002</v>
      </c>
    </row>
    <row r="1578" spans="1:5" x14ac:dyDescent="0.2">
      <c r="A1578" t="s">
        <v>963</v>
      </c>
      <c r="B1578" t="s">
        <v>964</v>
      </c>
      <c r="C1578" s="9">
        <v>45972</v>
      </c>
      <c r="D1578" t="s">
        <v>152</v>
      </c>
      <c r="E1578">
        <v>2.7240000000000002</v>
      </c>
    </row>
    <row r="1579" spans="1:5" x14ac:dyDescent="0.2">
      <c r="A1579" t="s">
        <v>963</v>
      </c>
      <c r="B1579" t="s">
        <v>964</v>
      </c>
      <c r="C1579" s="9">
        <v>45973</v>
      </c>
      <c r="D1579" t="s">
        <v>152</v>
      </c>
      <c r="E1579">
        <v>2.742</v>
      </c>
    </row>
    <row r="1580" spans="1:5" x14ac:dyDescent="0.2">
      <c r="A1580" t="s">
        <v>963</v>
      </c>
      <c r="B1580" t="s">
        <v>964</v>
      </c>
      <c r="C1580" s="9">
        <v>45974</v>
      </c>
      <c r="D1580" t="s">
        <v>152</v>
      </c>
      <c r="E1580">
        <v>2.742</v>
      </c>
    </row>
    <row r="1581" spans="1:5" x14ac:dyDescent="0.2">
      <c r="A1581" t="s">
        <v>963</v>
      </c>
      <c r="B1581" t="s">
        <v>964</v>
      </c>
      <c r="C1581" s="9">
        <v>45975</v>
      </c>
      <c r="D1581" t="s">
        <v>152</v>
      </c>
      <c r="E1581">
        <v>2.6989999999999998</v>
      </c>
    </row>
    <row r="1582" spans="1:5" x14ac:dyDescent="0.2">
      <c r="A1582" t="s">
        <v>963</v>
      </c>
      <c r="B1582" t="s">
        <v>964</v>
      </c>
      <c r="C1582" s="9">
        <v>45978</v>
      </c>
      <c r="D1582" t="s">
        <v>152</v>
      </c>
      <c r="E1582">
        <v>2.698</v>
      </c>
    </row>
    <row r="1583" spans="1:5" x14ac:dyDescent="0.2">
      <c r="A1583" t="s">
        <v>963</v>
      </c>
      <c r="B1583" t="s">
        <v>964</v>
      </c>
      <c r="C1583" s="9">
        <v>45979</v>
      </c>
      <c r="D1583" t="s">
        <v>152</v>
      </c>
      <c r="E1583">
        <v>2.653</v>
      </c>
    </row>
    <row r="1584" spans="1:5" x14ac:dyDescent="0.2">
      <c r="A1584" t="s">
        <v>963</v>
      </c>
      <c r="B1584" t="s">
        <v>964</v>
      </c>
      <c r="C1584" s="9">
        <v>45980</v>
      </c>
      <c r="D1584" t="s">
        <v>152</v>
      </c>
      <c r="E1584">
        <v>2.6520000000000001</v>
      </c>
    </row>
    <row r="1585" spans="1:5" x14ac:dyDescent="0.2">
      <c r="A1585" t="s">
        <v>963</v>
      </c>
      <c r="B1585" t="s">
        <v>964</v>
      </c>
      <c r="C1585" s="9">
        <v>45981</v>
      </c>
      <c r="D1585" t="s">
        <v>152</v>
      </c>
      <c r="E1585">
        <v>2.6880000000000002</v>
      </c>
    </row>
    <row r="1586" spans="1:5" x14ac:dyDescent="0.2">
      <c r="A1586" t="s">
        <v>963</v>
      </c>
      <c r="B1586" t="s">
        <v>964</v>
      </c>
      <c r="C1586" s="9">
        <v>45982</v>
      </c>
      <c r="D1586" t="s">
        <v>152</v>
      </c>
      <c r="E1586">
        <v>2.6190000000000002</v>
      </c>
    </row>
    <row r="1587" spans="1:5" x14ac:dyDescent="0.2">
      <c r="A1587" t="s">
        <v>963</v>
      </c>
      <c r="B1587" t="s">
        <v>964</v>
      </c>
      <c r="C1587" s="9">
        <v>45985</v>
      </c>
      <c r="D1587" t="s">
        <v>152</v>
      </c>
      <c r="E1587">
        <v>2.62</v>
      </c>
    </row>
    <row r="1588" spans="1:5" x14ac:dyDescent="0.2">
      <c r="A1588" t="s">
        <v>963</v>
      </c>
      <c r="B1588" t="s">
        <v>964</v>
      </c>
      <c r="C1588" s="9">
        <v>45986</v>
      </c>
      <c r="D1588" t="s">
        <v>152</v>
      </c>
      <c r="E1588">
        <v>2.6379999999999999</v>
      </c>
    </row>
    <row r="1589" spans="1:5" x14ac:dyDescent="0.2">
      <c r="A1589" t="s">
        <v>963</v>
      </c>
      <c r="B1589" t="s">
        <v>964</v>
      </c>
      <c r="C1589" s="9">
        <v>45987</v>
      </c>
      <c r="D1589" t="s">
        <v>152</v>
      </c>
      <c r="E1589">
        <v>2.6520000000000001</v>
      </c>
    </row>
    <row r="1590" spans="1:5" x14ac:dyDescent="0.2">
      <c r="A1590" t="s">
        <v>963</v>
      </c>
      <c r="B1590" t="s">
        <v>964</v>
      </c>
      <c r="C1590" s="9">
        <v>45988</v>
      </c>
      <c r="D1590" t="s">
        <v>152</v>
      </c>
      <c r="E1590">
        <v>2.6589999999999998</v>
      </c>
    </row>
    <row r="1591" spans="1:5" x14ac:dyDescent="0.2">
      <c r="A1591" t="s">
        <v>963</v>
      </c>
      <c r="B1591" t="s">
        <v>964</v>
      </c>
      <c r="C1591" s="9">
        <v>45989</v>
      </c>
      <c r="D1591" t="s">
        <v>152</v>
      </c>
      <c r="E1591">
        <v>2.6480000000000001</v>
      </c>
    </row>
    <row r="1592" spans="1:5" x14ac:dyDescent="0.2">
      <c r="A1592" t="s">
        <v>963</v>
      </c>
      <c r="B1592" t="s">
        <v>964</v>
      </c>
      <c r="C1592" s="9">
        <v>45992</v>
      </c>
      <c r="D1592" t="s">
        <v>152</v>
      </c>
      <c r="E1592">
        <v>2.649</v>
      </c>
    </row>
    <row r="1593" spans="1:5" x14ac:dyDescent="0.2">
      <c r="A1593" t="s">
        <v>963</v>
      </c>
      <c r="B1593" t="s">
        <v>964</v>
      </c>
      <c r="C1593" s="9">
        <v>45993</v>
      </c>
      <c r="D1593" t="s">
        <v>152</v>
      </c>
      <c r="E1593">
        <v>2.6669999999999998</v>
      </c>
    </row>
    <row r="1594" spans="1:5" x14ac:dyDescent="0.2">
      <c r="A1594" t="s">
        <v>963</v>
      </c>
      <c r="B1594" t="s">
        <v>964</v>
      </c>
      <c r="C1594" s="9">
        <v>45994</v>
      </c>
      <c r="D1594" t="s">
        <v>152</v>
      </c>
      <c r="E1594">
        <v>2.67</v>
      </c>
    </row>
    <row r="1595" spans="1:5" x14ac:dyDescent="0.2">
      <c r="A1595" t="s">
        <v>963</v>
      </c>
      <c r="B1595" t="s">
        <v>964</v>
      </c>
      <c r="C1595" s="9">
        <v>45995</v>
      </c>
      <c r="D1595" t="s">
        <v>152</v>
      </c>
      <c r="E1595">
        <v>2.649</v>
      </c>
    </row>
    <row r="1596" spans="1:5" x14ac:dyDescent="0.2">
      <c r="A1596" t="s">
        <v>963</v>
      </c>
      <c r="B1596" t="s">
        <v>964</v>
      </c>
      <c r="C1596" s="9">
        <v>45996</v>
      </c>
      <c r="D1596" t="s">
        <v>152</v>
      </c>
      <c r="E1596">
        <v>2.6669999999999998</v>
      </c>
    </row>
    <row r="1597" spans="1:5" x14ac:dyDescent="0.2">
      <c r="A1597" t="s">
        <v>963</v>
      </c>
      <c r="B1597" t="s">
        <v>964</v>
      </c>
      <c r="C1597" s="9">
        <v>45999</v>
      </c>
      <c r="D1597" t="s">
        <v>152</v>
      </c>
      <c r="E1597">
        <v>2.677</v>
      </c>
    </row>
    <row r="1598" spans="1:5" x14ac:dyDescent="0.2">
      <c r="A1598" t="s">
        <v>963</v>
      </c>
      <c r="B1598" t="s">
        <v>964</v>
      </c>
      <c r="C1598" s="9">
        <v>46000</v>
      </c>
      <c r="D1598" t="s">
        <v>152</v>
      </c>
      <c r="E1598">
        <v>2.6629999999999998</v>
      </c>
    </row>
    <row r="1599" spans="1:5" x14ac:dyDescent="0.2">
      <c r="A1599" t="s">
        <v>963</v>
      </c>
      <c r="B1599" t="s">
        <v>964</v>
      </c>
      <c r="C1599" s="9">
        <v>46001</v>
      </c>
      <c r="D1599" t="s">
        <v>152</v>
      </c>
      <c r="E1599">
        <v>2.67</v>
      </c>
    </row>
    <row r="1600" spans="1:5" x14ac:dyDescent="0.2">
      <c r="A1600" t="s">
        <v>963</v>
      </c>
      <c r="B1600" t="s">
        <v>964</v>
      </c>
      <c r="C1600" s="9">
        <v>46002</v>
      </c>
      <c r="D1600" t="s">
        <v>152</v>
      </c>
      <c r="E1600">
        <v>2.6549999999999998</v>
      </c>
    </row>
    <row r="1601" spans="1:5" x14ac:dyDescent="0.2">
      <c r="A1601" t="s">
        <v>963</v>
      </c>
      <c r="B1601" t="s">
        <v>964</v>
      </c>
      <c r="C1601" s="9">
        <v>46003</v>
      </c>
      <c r="D1601" t="s">
        <v>152</v>
      </c>
      <c r="E1601">
        <v>2.6659999999999999</v>
      </c>
    </row>
    <row r="1602" spans="1:5" x14ac:dyDescent="0.2">
      <c r="A1602" t="s">
        <v>963</v>
      </c>
      <c r="B1602" t="s">
        <v>964</v>
      </c>
      <c r="C1602" s="9">
        <v>46006</v>
      </c>
      <c r="D1602" t="s">
        <v>152</v>
      </c>
      <c r="E1602">
        <v>2.6629999999999998</v>
      </c>
    </row>
    <row r="1603" spans="1:5" x14ac:dyDescent="0.2">
      <c r="A1603" t="s">
        <v>963</v>
      </c>
      <c r="B1603" t="s">
        <v>964</v>
      </c>
      <c r="C1603" s="9">
        <v>46007</v>
      </c>
      <c r="D1603" t="s">
        <v>152</v>
      </c>
      <c r="E1603">
        <v>2.6219999999999999</v>
      </c>
    </row>
    <row r="1604" spans="1:5" x14ac:dyDescent="0.2">
      <c r="A1604" t="s">
        <v>963</v>
      </c>
      <c r="B1604" t="s">
        <v>964</v>
      </c>
      <c r="C1604" s="9">
        <v>46008</v>
      </c>
      <c r="D1604" t="s">
        <v>152</v>
      </c>
      <c r="E1604">
        <v>2.6230000000000002</v>
      </c>
    </row>
    <row r="1605" spans="1:5" x14ac:dyDescent="0.2">
      <c r="A1605" t="s">
        <v>963</v>
      </c>
      <c r="B1605" t="s">
        <v>964</v>
      </c>
      <c r="C1605" s="9">
        <v>46009</v>
      </c>
      <c r="D1605" t="s">
        <v>152</v>
      </c>
      <c r="E1605">
        <v>2.6139999999999999</v>
      </c>
    </row>
    <row r="1606" spans="1:5" x14ac:dyDescent="0.2">
      <c r="A1606" t="s">
        <v>963</v>
      </c>
      <c r="B1606" t="s">
        <v>964</v>
      </c>
      <c r="C1606" s="9">
        <v>46010</v>
      </c>
      <c r="D1606" t="s">
        <v>152</v>
      </c>
      <c r="E1606">
        <v>2.629</v>
      </c>
    </row>
    <row r="1607" spans="1:5" x14ac:dyDescent="0.2">
      <c r="A1607" t="s">
        <v>963</v>
      </c>
      <c r="B1607" t="s">
        <v>964</v>
      </c>
      <c r="C1607" s="9">
        <v>46013</v>
      </c>
      <c r="D1607" t="s">
        <v>152</v>
      </c>
      <c r="E1607">
        <v>2.653</v>
      </c>
    </row>
    <row r="1608" spans="1:5" x14ac:dyDescent="0.2">
      <c r="A1608" t="s">
        <v>963</v>
      </c>
      <c r="B1608" t="s">
        <v>964</v>
      </c>
      <c r="C1608" s="9">
        <v>46014</v>
      </c>
      <c r="D1608" t="s">
        <v>152</v>
      </c>
      <c r="E1608">
        <v>2.649</v>
      </c>
    </row>
    <row r="1609" spans="1:5" x14ac:dyDescent="0.2">
      <c r="A1609" t="s">
        <v>963</v>
      </c>
      <c r="B1609" t="s">
        <v>964</v>
      </c>
      <c r="C1609" s="9">
        <v>46015</v>
      </c>
      <c r="D1609" t="s">
        <v>152</v>
      </c>
      <c r="E1609">
        <v>2.65</v>
      </c>
    </row>
    <row r="1610" spans="1:5" x14ac:dyDescent="0.2">
      <c r="A1610" t="s">
        <v>963</v>
      </c>
      <c r="B1610" t="s">
        <v>964</v>
      </c>
      <c r="C1610" s="9">
        <v>46020</v>
      </c>
      <c r="D1610" t="s">
        <v>152</v>
      </c>
      <c r="E1610">
        <v>2.661</v>
      </c>
    </row>
    <row r="1611" spans="1:5" x14ac:dyDescent="0.2">
      <c r="A1611" t="s">
        <v>963</v>
      </c>
      <c r="B1611" t="s">
        <v>964</v>
      </c>
      <c r="C1611" s="9">
        <v>46021</v>
      </c>
      <c r="D1611" t="s">
        <v>152</v>
      </c>
      <c r="E1611">
        <v>2.6890000000000001</v>
      </c>
    </row>
    <row r="1612" spans="1:5" x14ac:dyDescent="0.2">
      <c r="A1612" t="s">
        <v>963</v>
      </c>
      <c r="B1612" t="s">
        <v>964</v>
      </c>
      <c r="C1612" s="9">
        <v>46022</v>
      </c>
      <c r="D1612" t="s">
        <v>152</v>
      </c>
      <c r="E1612">
        <v>2.6949999999999998</v>
      </c>
    </row>
    <row r="1613" spans="1:5" x14ac:dyDescent="0.2">
      <c r="A1613" t="s">
        <v>963</v>
      </c>
      <c r="B1613" t="s">
        <v>964</v>
      </c>
      <c r="C1613" s="9">
        <v>46024</v>
      </c>
      <c r="D1613" t="s">
        <v>152</v>
      </c>
      <c r="E1613">
        <v>2.7130000000000001</v>
      </c>
    </row>
    <row r="1614" spans="1:5" x14ac:dyDescent="0.2">
      <c r="A1614" t="s">
        <v>963</v>
      </c>
      <c r="B1614" t="s">
        <v>964</v>
      </c>
      <c r="C1614" s="9">
        <v>46027</v>
      </c>
      <c r="D1614" t="s">
        <v>152</v>
      </c>
      <c r="E1614">
        <v>2.7719999999999998</v>
      </c>
    </row>
    <row r="1615" spans="1:5" x14ac:dyDescent="0.2">
      <c r="A1615" t="s">
        <v>963</v>
      </c>
      <c r="B1615" t="s">
        <v>964</v>
      </c>
      <c r="C1615" s="9">
        <v>46028</v>
      </c>
      <c r="D1615" t="s">
        <v>152</v>
      </c>
      <c r="E1615">
        <v>2.7970000000000002</v>
      </c>
    </row>
    <row r="1616" spans="1:5" x14ac:dyDescent="0.2">
      <c r="A1616" t="s">
        <v>963</v>
      </c>
      <c r="B1616" t="s">
        <v>964</v>
      </c>
      <c r="C1616" s="9">
        <v>46029</v>
      </c>
      <c r="D1616" t="s">
        <v>152</v>
      </c>
      <c r="E1616">
        <v>2.8</v>
      </c>
    </row>
    <row r="1617" spans="1:5" x14ac:dyDescent="0.2">
      <c r="A1617" t="s">
        <v>963</v>
      </c>
      <c r="B1617" t="s">
        <v>964</v>
      </c>
      <c r="C1617" s="9">
        <v>46030</v>
      </c>
      <c r="D1617" t="s">
        <v>152</v>
      </c>
      <c r="E1617">
        <v>2.8039999999999998</v>
      </c>
    </row>
    <row r="1618" spans="1:5" x14ac:dyDescent="0.2">
      <c r="A1618" t="s">
        <v>963</v>
      </c>
      <c r="B1618" t="s">
        <v>964</v>
      </c>
      <c r="C1618" s="9">
        <v>46031</v>
      </c>
      <c r="D1618" t="s">
        <v>152</v>
      </c>
      <c r="E1618">
        <v>2.8010000000000002</v>
      </c>
    </row>
    <row r="1619" spans="1:5" x14ac:dyDescent="0.2">
      <c r="A1619" t="s">
        <v>963</v>
      </c>
      <c r="B1619" t="s">
        <v>964</v>
      </c>
      <c r="C1619" s="9">
        <v>46034</v>
      </c>
      <c r="D1619" t="s">
        <v>152</v>
      </c>
      <c r="E1619">
        <v>2.8010000000000002</v>
      </c>
    </row>
    <row r="1620" spans="1:5" x14ac:dyDescent="0.2">
      <c r="A1620" t="s">
        <v>963</v>
      </c>
      <c r="B1620" t="s">
        <v>964</v>
      </c>
      <c r="C1620" s="9">
        <v>46035</v>
      </c>
      <c r="D1620" t="s">
        <v>152</v>
      </c>
      <c r="E1620">
        <v>2.8050000000000002</v>
      </c>
    </row>
    <row r="1621" spans="1:5" x14ac:dyDescent="0.2">
      <c r="A1621" t="s">
        <v>963</v>
      </c>
      <c r="B1621" t="s">
        <v>964</v>
      </c>
      <c r="C1621" s="9">
        <v>46036</v>
      </c>
      <c r="D1621" t="s">
        <v>152</v>
      </c>
      <c r="E1621">
        <v>2.8119999999999998</v>
      </c>
    </row>
    <row r="1622" spans="1:5" x14ac:dyDescent="0.2">
      <c r="A1622" t="s">
        <v>963</v>
      </c>
      <c r="B1622" t="s">
        <v>964</v>
      </c>
      <c r="C1622" s="9">
        <v>46037</v>
      </c>
      <c r="D1622" t="s">
        <v>152</v>
      </c>
      <c r="E1622">
        <v>2.8159999999999998</v>
      </c>
    </row>
    <row r="1623" spans="1:5" x14ac:dyDescent="0.2">
      <c r="A1623" t="s">
        <v>963</v>
      </c>
      <c r="B1623" t="s">
        <v>964</v>
      </c>
      <c r="C1623" s="9">
        <v>46038</v>
      </c>
      <c r="D1623" t="s">
        <v>152</v>
      </c>
      <c r="E1623">
        <v>2.8479999999999999</v>
      </c>
    </row>
    <row r="1624" spans="1:5" x14ac:dyDescent="0.2">
      <c r="A1624" t="s">
        <v>963</v>
      </c>
      <c r="B1624" t="s">
        <v>964</v>
      </c>
      <c r="C1624" s="9">
        <v>46041</v>
      </c>
      <c r="D1624" t="s">
        <v>152</v>
      </c>
      <c r="E1624">
        <v>2.847</v>
      </c>
    </row>
    <row r="1625" spans="1:5" x14ac:dyDescent="0.2">
      <c r="A1625" t="s">
        <v>963</v>
      </c>
      <c r="B1625" t="s">
        <v>964</v>
      </c>
      <c r="C1625" s="9">
        <v>46042</v>
      </c>
      <c r="D1625" t="s">
        <v>152</v>
      </c>
      <c r="E1625">
        <v>2.831</v>
      </c>
    </row>
    <row r="1626" spans="1:5" x14ac:dyDescent="0.2">
      <c r="A1626" t="s">
        <v>963</v>
      </c>
      <c r="B1626" t="s">
        <v>964</v>
      </c>
      <c r="C1626" s="9">
        <v>46043</v>
      </c>
      <c r="D1626" t="s">
        <v>152</v>
      </c>
      <c r="E1626">
        <v>2.8220000000000001</v>
      </c>
    </row>
    <row r="1627" spans="1:5" x14ac:dyDescent="0.2">
      <c r="A1627" t="s">
        <v>963</v>
      </c>
      <c r="B1627" t="s">
        <v>964</v>
      </c>
      <c r="C1627" s="9">
        <v>46044</v>
      </c>
      <c r="D1627" t="s">
        <v>152</v>
      </c>
      <c r="E1627">
        <v>2.8580000000000001</v>
      </c>
    </row>
    <row r="1628" spans="1:5" x14ac:dyDescent="0.2">
      <c r="A1628" t="s">
        <v>963</v>
      </c>
      <c r="B1628" t="s">
        <v>964</v>
      </c>
      <c r="C1628" s="9">
        <v>46045</v>
      </c>
      <c r="D1628" t="s">
        <v>152</v>
      </c>
      <c r="E1628">
        <v>2.851</v>
      </c>
    </row>
    <row r="1629" spans="1:5" x14ac:dyDescent="0.2">
      <c r="A1629" t="s">
        <v>963</v>
      </c>
      <c r="B1629" t="s">
        <v>964</v>
      </c>
      <c r="C1629" s="9">
        <v>46048</v>
      </c>
      <c r="D1629" t="s">
        <v>152</v>
      </c>
      <c r="E1629">
        <v>2.8279999999999998</v>
      </c>
    </row>
    <row r="1630" spans="1:5" x14ac:dyDescent="0.2">
      <c r="A1630" t="s">
        <v>963</v>
      </c>
      <c r="B1630" t="s">
        <v>964</v>
      </c>
      <c r="C1630" s="9">
        <v>46049</v>
      </c>
      <c r="D1630" t="s">
        <v>152</v>
      </c>
      <c r="E1630">
        <v>2.8519999999999999</v>
      </c>
    </row>
    <row r="1631" spans="1:5" x14ac:dyDescent="0.2">
      <c r="A1631" t="s">
        <v>963</v>
      </c>
      <c r="B1631" t="s">
        <v>964</v>
      </c>
      <c r="C1631" s="9">
        <v>46050</v>
      </c>
      <c r="D1631" t="s">
        <v>152</v>
      </c>
      <c r="E1631">
        <v>2.88</v>
      </c>
    </row>
    <row r="1632" spans="1:5" x14ac:dyDescent="0.2">
      <c r="A1632" t="s">
        <v>963</v>
      </c>
      <c r="B1632" t="s">
        <v>964</v>
      </c>
      <c r="C1632" s="9">
        <v>46051</v>
      </c>
      <c r="D1632" t="s">
        <v>152</v>
      </c>
      <c r="E1632">
        <v>2.8959999999999999</v>
      </c>
    </row>
    <row r="1633" spans="1:5" x14ac:dyDescent="0.2">
      <c r="A1633" t="s">
        <v>963</v>
      </c>
      <c r="B1633" t="s">
        <v>964</v>
      </c>
      <c r="C1633" s="9">
        <v>46052</v>
      </c>
      <c r="D1633" t="s">
        <v>152</v>
      </c>
      <c r="E1633">
        <v>2.8980000000000001</v>
      </c>
    </row>
    <row r="1634" spans="1:5" x14ac:dyDescent="0.2">
      <c r="A1634" t="s">
        <v>963</v>
      </c>
      <c r="B1634" t="s">
        <v>964</v>
      </c>
      <c r="C1634" s="9">
        <v>46055</v>
      </c>
      <c r="D1634" t="s">
        <v>152</v>
      </c>
      <c r="E1634">
        <v>2.8340000000000001</v>
      </c>
    </row>
    <row r="1635" spans="1:5" x14ac:dyDescent="0.2">
      <c r="A1635" t="s">
        <v>963</v>
      </c>
      <c r="B1635" t="s">
        <v>964</v>
      </c>
      <c r="C1635" s="9">
        <v>46056</v>
      </c>
      <c r="D1635" t="s">
        <v>152</v>
      </c>
      <c r="E1635">
        <v>2.8980000000000001</v>
      </c>
    </row>
    <row r="1636" spans="1:5" x14ac:dyDescent="0.2">
      <c r="A1636" t="s">
        <v>963</v>
      </c>
      <c r="B1636" t="s">
        <v>964</v>
      </c>
      <c r="C1636" s="9">
        <v>46057</v>
      </c>
      <c r="D1636" t="s">
        <v>152</v>
      </c>
      <c r="E1636">
        <v>2.895</v>
      </c>
    </row>
    <row r="1637" spans="1:5" x14ac:dyDescent="0.2">
      <c r="A1637" t="s">
        <v>963</v>
      </c>
      <c r="B1637" t="s">
        <v>964</v>
      </c>
      <c r="C1637" s="9">
        <v>46058</v>
      </c>
      <c r="D1637" t="s">
        <v>152</v>
      </c>
      <c r="E1637">
        <v>2.8650000000000002</v>
      </c>
    </row>
    <row r="1638" spans="1:5" x14ac:dyDescent="0.2">
      <c r="A1638" t="s">
        <v>963</v>
      </c>
      <c r="B1638" t="s">
        <v>964</v>
      </c>
      <c r="C1638" s="9">
        <v>46059</v>
      </c>
      <c r="D1638" t="s">
        <v>152</v>
      </c>
      <c r="E1638">
        <v>2.8479999999999999</v>
      </c>
    </row>
    <row r="1639" spans="1:5" x14ac:dyDescent="0.2">
      <c r="A1639" t="s">
        <v>963</v>
      </c>
      <c r="B1639" t="s">
        <v>964</v>
      </c>
      <c r="C1639" s="9">
        <v>46062</v>
      </c>
      <c r="D1639" t="s">
        <v>152</v>
      </c>
      <c r="E1639">
        <v>2.9049999999999998</v>
      </c>
    </row>
    <row r="1640" spans="1:5" x14ac:dyDescent="0.2">
      <c r="A1640" t="s">
        <v>963</v>
      </c>
      <c r="B1640" t="s">
        <v>964</v>
      </c>
      <c r="C1640" s="9">
        <v>46063</v>
      </c>
      <c r="D1640" t="s">
        <v>152</v>
      </c>
      <c r="E1640">
        <v>2.9249999999999998</v>
      </c>
    </row>
    <row r="1641" spans="1:5" x14ac:dyDescent="0.2">
      <c r="A1641" t="s">
        <v>963</v>
      </c>
      <c r="B1641" t="s">
        <v>964</v>
      </c>
      <c r="C1641" s="9">
        <v>46064</v>
      </c>
      <c r="D1641" t="s">
        <v>152</v>
      </c>
      <c r="E1641">
        <v>2.9430000000000001</v>
      </c>
    </row>
    <row r="1642" spans="1:5" x14ac:dyDescent="0.2">
      <c r="A1642" t="s">
        <v>963</v>
      </c>
      <c r="B1642" t="s">
        <v>964</v>
      </c>
      <c r="C1642" s="9">
        <v>46065</v>
      </c>
      <c r="D1642" t="s">
        <v>152</v>
      </c>
      <c r="E1642">
        <v>2.9630000000000001</v>
      </c>
    </row>
    <row r="1643" spans="1:5" x14ac:dyDescent="0.2">
      <c r="A1643" t="s">
        <v>963</v>
      </c>
      <c r="B1643" t="s">
        <v>964</v>
      </c>
      <c r="C1643" s="9">
        <v>46066</v>
      </c>
      <c r="D1643" t="s">
        <v>152</v>
      </c>
      <c r="E1643">
        <v>2.9529999999999998</v>
      </c>
    </row>
    <row r="1644" spans="1:5" x14ac:dyDescent="0.2">
      <c r="A1644" t="s">
        <v>963</v>
      </c>
      <c r="B1644" t="s">
        <v>964</v>
      </c>
      <c r="C1644" s="9">
        <v>46069</v>
      </c>
      <c r="D1644" t="s">
        <v>152</v>
      </c>
      <c r="E1644">
        <v>2.9529999999999998</v>
      </c>
    </row>
    <row r="1645" spans="1:5" x14ac:dyDescent="0.2">
      <c r="A1645" t="s">
        <v>963</v>
      </c>
      <c r="B1645" t="s">
        <v>964</v>
      </c>
      <c r="C1645" s="9">
        <v>46070</v>
      </c>
      <c r="D1645" t="s">
        <v>152</v>
      </c>
      <c r="E1645">
        <v>2.9529999999999998</v>
      </c>
    </row>
    <row r="1646" spans="1:5" x14ac:dyDescent="0.2">
      <c r="A1646" t="s">
        <v>963</v>
      </c>
      <c r="B1646" t="s">
        <v>964</v>
      </c>
      <c r="C1646" s="9">
        <v>46071</v>
      </c>
      <c r="D1646" t="s">
        <v>152</v>
      </c>
      <c r="E1646">
        <v>2.9529999999999998</v>
      </c>
    </row>
    <row r="1647" spans="1:5" x14ac:dyDescent="0.2">
      <c r="A1647" t="s">
        <v>963</v>
      </c>
      <c r="B1647" t="s">
        <v>964</v>
      </c>
      <c r="C1647" s="9">
        <v>46072</v>
      </c>
      <c r="D1647" t="s">
        <v>152</v>
      </c>
      <c r="E1647">
        <v>2.9529999999999998</v>
      </c>
    </row>
    <row r="1648" spans="1:5" x14ac:dyDescent="0.2">
      <c r="A1648" t="s">
        <v>963</v>
      </c>
      <c r="B1648" t="s">
        <v>964</v>
      </c>
      <c r="C1648" s="9">
        <v>46073</v>
      </c>
      <c r="D1648" t="s">
        <v>152</v>
      </c>
      <c r="E1648">
        <v>3.0009999999999999</v>
      </c>
    </row>
    <row r="1649" spans="1:5" x14ac:dyDescent="0.2">
      <c r="A1649" t="s">
        <v>963</v>
      </c>
      <c r="B1649" t="s">
        <v>964</v>
      </c>
      <c r="C1649" s="9">
        <v>46076</v>
      </c>
      <c r="D1649" t="s">
        <v>152</v>
      </c>
      <c r="E1649">
        <v>3.0139999999999998</v>
      </c>
    </row>
    <row r="1650" spans="1:5" x14ac:dyDescent="0.2">
      <c r="A1650" t="s">
        <v>963</v>
      </c>
      <c r="B1650" t="s">
        <v>964</v>
      </c>
      <c r="C1650" s="9">
        <v>46077</v>
      </c>
      <c r="D1650" t="s">
        <v>152</v>
      </c>
      <c r="E1650">
        <v>3.0310000000000001</v>
      </c>
    </row>
    <row r="1651" spans="1:5" x14ac:dyDescent="0.2">
      <c r="A1651" t="s">
        <v>963</v>
      </c>
      <c r="B1651" t="s">
        <v>964</v>
      </c>
      <c r="C1651" s="9">
        <v>46078</v>
      </c>
      <c r="D1651" t="s">
        <v>152</v>
      </c>
      <c r="E1651">
        <v>3.0819999999999999</v>
      </c>
    </row>
    <row r="1652" spans="1:5" x14ac:dyDescent="0.2">
      <c r="A1652" t="s">
        <v>963</v>
      </c>
      <c r="B1652" t="s">
        <v>964</v>
      </c>
      <c r="C1652" s="9">
        <v>46079</v>
      </c>
      <c r="D1652" t="s">
        <v>152</v>
      </c>
      <c r="E1652">
        <v>3.093</v>
      </c>
    </row>
    <row r="1653" spans="1:5" x14ac:dyDescent="0.2">
      <c r="A1653" t="s">
        <v>963</v>
      </c>
      <c r="B1653" t="s">
        <v>964</v>
      </c>
      <c r="C1653" s="9">
        <v>46080</v>
      </c>
      <c r="D1653" t="s">
        <v>152</v>
      </c>
      <c r="E1653">
        <v>3.097</v>
      </c>
    </row>
    <row r="1654" spans="1:5" x14ac:dyDescent="0.2">
      <c r="A1654" t="s">
        <v>963</v>
      </c>
      <c r="B1654" t="s">
        <v>964</v>
      </c>
      <c r="C1654" s="9">
        <v>46083</v>
      </c>
      <c r="D1654" t="s">
        <v>152</v>
      </c>
      <c r="E1654">
        <v>3.073</v>
      </c>
    </row>
    <row r="1655" spans="1:5" x14ac:dyDescent="0.2">
      <c r="A1655" t="s">
        <v>963</v>
      </c>
      <c r="B1655" t="s">
        <v>964</v>
      </c>
      <c r="C1655" s="9">
        <v>46084</v>
      </c>
      <c r="D1655" t="s">
        <v>152</v>
      </c>
      <c r="E1655">
        <v>2.9790000000000001</v>
      </c>
    </row>
    <row r="1656" spans="1:5" x14ac:dyDescent="0.2">
      <c r="A1656" t="s">
        <v>963</v>
      </c>
      <c r="B1656" t="s">
        <v>964</v>
      </c>
      <c r="C1656" s="9">
        <v>46085</v>
      </c>
      <c r="D1656" t="s">
        <v>152</v>
      </c>
      <c r="E1656">
        <v>2.8410000000000002</v>
      </c>
    </row>
    <row r="1657" spans="1:5" x14ac:dyDescent="0.2">
      <c r="A1657" t="s">
        <v>963</v>
      </c>
      <c r="B1657" t="s">
        <v>964</v>
      </c>
      <c r="C1657" s="9">
        <v>46086</v>
      </c>
      <c r="D1657" t="s">
        <v>152</v>
      </c>
      <c r="E1657">
        <v>2.9180000000000001</v>
      </c>
    </row>
    <row r="1658" spans="1:5" x14ac:dyDescent="0.2">
      <c r="A1658" t="s">
        <v>976</v>
      </c>
      <c r="B1658" t="s">
        <v>977</v>
      </c>
      <c r="C1658" s="9">
        <v>45293</v>
      </c>
      <c r="D1658" t="s">
        <v>152</v>
      </c>
      <c r="E1658">
        <v>3.5009999999999999</v>
      </c>
    </row>
    <row r="1659" spans="1:5" x14ac:dyDescent="0.2">
      <c r="A1659" t="s">
        <v>976</v>
      </c>
      <c r="B1659" t="s">
        <v>977</v>
      </c>
      <c r="C1659" s="9">
        <v>45294</v>
      </c>
      <c r="D1659" t="s">
        <v>152</v>
      </c>
      <c r="E1659">
        <v>3.492</v>
      </c>
    </row>
    <row r="1660" spans="1:5" x14ac:dyDescent="0.2">
      <c r="A1660" t="s">
        <v>976</v>
      </c>
      <c r="B1660" t="s">
        <v>977</v>
      </c>
      <c r="C1660" s="9">
        <v>45295</v>
      </c>
      <c r="D1660" t="s">
        <v>152</v>
      </c>
      <c r="E1660">
        <v>3.45</v>
      </c>
    </row>
    <row r="1661" spans="1:5" x14ac:dyDescent="0.2">
      <c r="A1661" t="s">
        <v>976</v>
      </c>
      <c r="B1661" t="s">
        <v>977</v>
      </c>
      <c r="C1661" s="9">
        <v>45296</v>
      </c>
      <c r="D1661" t="s">
        <v>152</v>
      </c>
      <c r="E1661">
        <v>3.4420000000000002</v>
      </c>
    </row>
    <row r="1662" spans="1:5" x14ac:dyDescent="0.2">
      <c r="A1662" t="s">
        <v>976</v>
      </c>
      <c r="B1662" t="s">
        <v>977</v>
      </c>
      <c r="C1662" s="9">
        <v>45299</v>
      </c>
      <c r="D1662" t="s">
        <v>152</v>
      </c>
      <c r="E1662">
        <v>3.431</v>
      </c>
    </row>
    <row r="1663" spans="1:5" x14ac:dyDescent="0.2">
      <c r="A1663" t="s">
        <v>976</v>
      </c>
      <c r="B1663" t="s">
        <v>977</v>
      </c>
      <c r="C1663" s="9">
        <v>45300</v>
      </c>
      <c r="D1663" t="s">
        <v>152</v>
      </c>
      <c r="E1663">
        <v>3.46</v>
      </c>
    </row>
    <row r="1664" spans="1:5" x14ac:dyDescent="0.2">
      <c r="A1664" t="s">
        <v>976</v>
      </c>
      <c r="B1664" t="s">
        <v>977</v>
      </c>
      <c r="C1664" s="9">
        <v>45301</v>
      </c>
      <c r="D1664" t="s">
        <v>152</v>
      </c>
      <c r="E1664">
        <v>3.4460000000000002</v>
      </c>
    </row>
    <row r="1665" spans="1:5" x14ac:dyDescent="0.2">
      <c r="A1665" t="s">
        <v>976</v>
      </c>
      <c r="B1665" t="s">
        <v>977</v>
      </c>
      <c r="C1665" s="9">
        <v>45302</v>
      </c>
      <c r="D1665" t="s">
        <v>152</v>
      </c>
      <c r="E1665">
        <v>3.456</v>
      </c>
    </row>
    <row r="1666" spans="1:5" x14ac:dyDescent="0.2">
      <c r="A1666" t="s">
        <v>976</v>
      </c>
      <c r="B1666" t="s">
        <v>977</v>
      </c>
      <c r="C1666" s="9">
        <v>45303</v>
      </c>
      <c r="D1666" t="s">
        <v>152</v>
      </c>
      <c r="E1666">
        <v>3.46</v>
      </c>
    </row>
    <row r="1667" spans="1:5" x14ac:dyDescent="0.2">
      <c r="A1667" t="s">
        <v>976</v>
      </c>
      <c r="B1667" t="s">
        <v>977</v>
      </c>
      <c r="C1667" s="9">
        <v>45306</v>
      </c>
      <c r="D1667" t="s">
        <v>152</v>
      </c>
      <c r="E1667">
        <v>3.4620000000000002</v>
      </c>
    </row>
    <row r="1668" spans="1:5" x14ac:dyDescent="0.2">
      <c r="A1668" t="s">
        <v>976</v>
      </c>
      <c r="B1668" t="s">
        <v>977</v>
      </c>
      <c r="C1668" s="9">
        <v>45307</v>
      </c>
      <c r="D1668" t="s">
        <v>152</v>
      </c>
      <c r="E1668">
        <v>3.46</v>
      </c>
    </row>
    <row r="1669" spans="1:5" x14ac:dyDescent="0.2">
      <c r="A1669" t="s">
        <v>976</v>
      </c>
      <c r="B1669" t="s">
        <v>977</v>
      </c>
      <c r="C1669" s="9">
        <v>45308</v>
      </c>
      <c r="D1669" t="s">
        <v>152</v>
      </c>
      <c r="E1669">
        <v>3.4380000000000002</v>
      </c>
    </row>
    <row r="1670" spans="1:5" x14ac:dyDescent="0.2">
      <c r="A1670" t="s">
        <v>976</v>
      </c>
      <c r="B1670" t="s">
        <v>977</v>
      </c>
      <c r="C1670" s="9">
        <v>45309</v>
      </c>
      <c r="D1670" t="s">
        <v>152</v>
      </c>
      <c r="E1670">
        <v>3.4159999999999999</v>
      </c>
    </row>
    <row r="1671" spans="1:5" x14ac:dyDescent="0.2">
      <c r="A1671" t="s">
        <v>976</v>
      </c>
      <c r="B1671" t="s">
        <v>977</v>
      </c>
      <c r="C1671" s="9">
        <v>45310</v>
      </c>
      <c r="D1671" t="s">
        <v>152</v>
      </c>
      <c r="E1671">
        <v>3.4390000000000001</v>
      </c>
    </row>
    <row r="1672" spans="1:5" x14ac:dyDescent="0.2">
      <c r="A1672" t="s">
        <v>976</v>
      </c>
      <c r="B1672" t="s">
        <v>977</v>
      </c>
      <c r="C1672" s="9">
        <v>45313</v>
      </c>
      <c r="D1672" t="s">
        <v>152</v>
      </c>
      <c r="E1672">
        <v>3.4529999999999998</v>
      </c>
    </row>
    <row r="1673" spans="1:5" x14ac:dyDescent="0.2">
      <c r="A1673" t="s">
        <v>976</v>
      </c>
      <c r="B1673" t="s">
        <v>977</v>
      </c>
      <c r="C1673" s="9">
        <v>45314</v>
      </c>
      <c r="D1673" t="s">
        <v>152</v>
      </c>
      <c r="E1673">
        <v>3.4569999999999999</v>
      </c>
    </row>
    <row r="1674" spans="1:5" x14ac:dyDescent="0.2">
      <c r="A1674" t="s">
        <v>976</v>
      </c>
      <c r="B1674" t="s">
        <v>977</v>
      </c>
      <c r="C1674" s="9">
        <v>45315</v>
      </c>
      <c r="D1674" t="s">
        <v>152</v>
      </c>
      <c r="E1674">
        <v>3.4660000000000002</v>
      </c>
    </row>
    <row r="1675" spans="1:5" x14ac:dyDescent="0.2">
      <c r="A1675" t="s">
        <v>976</v>
      </c>
      <c r="B1675" t="s">
        <v>977</v>
      </c>
      <c r="C1675" s="9">
        <v>45316</v>
      </c>
      <c r="D1675" t="s">
        <v>152</v>
      </c>
      <c r="E1675">
        <v>3.456</v>
      </c>
    </row>
    <row r="1676" spans="1:5" x14ac:dyDescent="0.2">
      <c r="A1676" t="s">
        <v>976</v>
      </c>
      <c r="B1676" t="s">
        <v>977</v>
      </c>
      <c r="C1676" s="9">
        <v>45317</v>
      </c>
      <c r="D1676" t="s">
        <v>152</v>
      </c>
      <c r="E1676">
        <v>3.4780000000000002</v>
      </c>
    </row>
    <row r="1677" spans="1:5" x14ac:dyDescent="0.2">
      <c r="A1677" t="s">
        <v>976</v>
      </c>
      <c r="B1677" t="s">
        <v>977</v>
      </c>
      <c r="C1677" s="9">
        <v>45320</v>
      </c>
      <c r="D1677" t="s">
        <v>152</v>
      </c>
      <c r="E1677">
        <v>3.5089999999999999</v>
      </c>
    </row>
    <row r="1678" spans="1:5" x14ac:dyDescent="0.2">
      <c r="A1678" t="s">
        <v>976</v>
      </c>
      <c r="B1678" t="s">
        <v>977</v>
      </c>
      <c r="C1678" s="9">
        <v>45321</v>
      </c>
      <c r="D1678" t="s">
        <v>152</v>
      </c>
      <c r="E1678">
        <v>3.524</v>
      </c>
    </row>
    <row r="1679" spans="1:5" x14ac:dyDescent="0.2">
      <c r="A1679" t="s">
        <v>976</v>
      </c>
      <c r="B1679" t="s">
        <v>977</v>
      </c>
      <c r="C1679" s="9">
        <v>45322</v>
      </c>
      <c r="D1679" t="s">
        <v>152</v>
      </c>
      <c r="E1679">
        <v>3.5289999999999999</v>
      </c>
    </row>
    <row r="1680" spans="1:5" x14ac:dyDescent="0.2">
      <c r="A1680" t="s">
        <v>976</v>
      </c>
      <c r="B1680" t="s">
        <v>977</v>
      </c>
      <c r="C1680" s="9">
        <v>45323</v>
      </c>
      <c r="D1680" t="s">
        <v>152</v>
      </c>
      <c r="E1680">
        <v>3.4980000000000002</v>
      </c>
    </row>
    <row r="1681" spans="1:5" x14ac:dyDescent="0.2">
      <c r="A1681" t="s">
        <v>976</v>
      </c>
      <c r="B1681" t="s">
        <v>977</v>
      </c>
      <c r="C1681" s="9">
        <v>45324</v>
      </c>
      <c r="D1681" t="s">
        <v>152</v>
      </c>
      <c r="E1681">
        <v>3.5289999999999999</v>
      </c>
    </row>
    <row r="1682" spans="1:5" x14ac:dyDescent="0.2">
      <c r="A1682" t="s">
        <v>976</v>
      </c>
      <c r="B1682" t="s">
        <v>977</v>
      </c>
      <c r="C1682" s="9">
        <v>45327</v>
      </c>
      <c r="D1682" t="s">
        <v>152</v>
      </c>
      <c r="E1682">
        <v>3.5390000000000001</v>
      </c>
    </row>
    <row r="1683" spans="1:5" x14ac:dyDescent="0.2">
      <c r="A1683" t="s">
        <v>976</v>
      </c>
      <c r="B1683" t="s">
        <v>977</v>
      </c>
      <c r="C1683" s="9">
        <v>45328</v>
      </c>
      <c r="D1683" t="s">
        <v>152</v>
      </c>
      <c r="E1683">
        <v>3.5529999999999999</v>
      </c>
    </row>
    <row r="1684" spans="1:5" x14ac:dyDescent="0.2">
      <c r="A1684" t="s">
        <v>976</v>
      </c>
      <c r="B1684" t="s">
        <v>977</v>
      </c>
      <c r="C1684" s="9">
        <v>45329</v>
      </c>
      <c r="D1684" t="s">
        <v>152</v>
      </c>
      <c r="E1684">
        <v>3.5609999999999999</v>
      </c>
    </row>
    <row r="1685" spans="1:5" x14ac:dyDescent="0.2">
      <c r="A1685" t="s">
        <v>976</v>
      </c>
      <c r="B1685" t="s">
        <v>977</v>
      </c>
      <c r="C1685" s="9">
        <v>45330</v>
      </c>
      <c r="D1685" t="s">
        <v>152</v>
      </c>
      <c r="E1685">
        <v>3.5539999999999998</v>
      </c>
    </row>
    <row r="1686" spans="1:5" x14ac:dyDescent="0.2">
      <c r="A1686" t="s">
        <v>976</v>
      </c>
      <c r="B1686" t="s">
        <v>977</v>
      </c>
      <c r="C1686" s="9">
        <v>45331</v>
      </c>
      <c r="D1686" t="s">
        <v>152</v>
      </c>
      <c r="E1686">
        <v>3.56</v>
      </c>
    </row>
    <row r="1687" spans="1:5" x14ac:dyDescent="0.2">
      <c r="A1687" t="s">
        <v>976</v>
      </c>
      <c r="B1687" t="s">
        <v>977</v>
      </c>
      <c r="C1687" s="9">
        <v>45334</v>
      </c>
      <c r="D1687" t="s">
        <v>152</v>
      </c>
      <c r="E1687">
        <v>3.5609999999999999</v>
      </c>
    </row>
    <row r="1688" spans="1:5" x14ac:dyDescent="0.2">
      <c r="A1688" t="s">
        <v>976</v>
      </c>
      <c r="B1688" t="s">
        <v>977</v>
      </c>
      <c r="C1688" s="9">
        <v>45335</v>
      </c>
      <c r="D1688" t="s">
        <v>152</v>
      </c>
      <c r="E1688">
        <v>3.569</v>
      </c>
    </row>
    <row r="1689" spans="1:5" x14ac:dyDescent="0.2">
      <c r="A1689" t="s">
        <v>976</v>
      </c>
      <c r="B1689" t="s">
        <v>977</v>
      </c>
      <c r="C1689" s="9">
        <v>45336</v>
      </c>
      <c r="D1689" t="s">
        <v>152</v>
      </c>
      <c r="E1689">
        <v>3.5350000000000001</v>
      </c>
    </row>
    <row r="1690" spans="1:5" x14ac:dyDescent="0.2">
      <c r="A1690" t="s">
        <v>976</v>
      </c>
      <c r="B1690" t="s">
        <v>977</v>
      </c>
      <c r="C1690" s="9">
        <v>45337</v>
      </c>
      <c r="D1690" t="s">
        <v>152</v>
      </c>
      <c r="E1690">
        <v>3.57</v>
      </c>
    </row>
    <row r="1691" spans="1:5" x14ac:dyDescent="0.2">
      <c r="A1691" t="s">
        <v>976</v>
      </c>
      <c r="B1691" t="s">
        <v>977</v>
      </c>
      <c r="C1691" s="9">
        <v>45338</v>
      </c>
      <c r="D1691" t="s">
        <v>152</v>
      </c>
      <c r="E1691">
        <v>3.5960000000000001</v>
      </c>
    </row>
    <row r="1692" spans="1:5" x14ac:dyDescent="0.2">
      <c r="A1692" t="s">
        <v>976</v>
      </c>
      <c r="B1692" t="s">
        <v>977</v>
      </c>
      <c r="C1692" s="9">
        <v>45341</v>
      </c>
      <c r="D1692" t="s">
        <v>152</v>
      </c>
      <c r="E1692">
        <v>3.593</v>
      </c>
    </row>
    <row r="1693" spans="1:5" x14ac:dyDescent="0.2">
      <c r="A1693" t="s">
        <v>976</v>
      </c>
      <c r="B1693" t="s">
        <v>977</v>
      </c>
      <c r="C1693" s="9">
        <v>45342</v>
      </c>
      <c r="D1693" t="s">
        <v>152</v>
      </c>
      <c r="E1693">
        <v>3.5939999999999999</v>
      </c>
    </row>
    <row r="1694" spans="1:5" x14ac:dyDescent="0.2">
      <c r="A1694" t="s">
        <v>976</v>
      </c>
      <c r="B1694" t="s">
        <v>977</v>
      </c>
      <c r="C1694" s="9">
        <v>45343</v>
      </c>
      <c r="D1694" t="s">
        <v>152</v>
      </c>
      <c r="E1694">
        <v>3.5840000000000001</v>
      </c>
    </row>
    <row r="1695" spans="1:5" x14ac:dyDescent="0.2">
      <c r="A1695" t="s">
        <v>976</v>
      </c>
      <c r="B1695" t="s">
        <v>977</v>
      </c>
      <c r="C1695" s="9">
        <v>45344</v>
      </c>
      <c r="D1695" t="s">
        <v>152</v>
      </c>
      <c r="E1695">
        <v>3.5979999999999999</v>
      </c>
    </row>
    <row r="1696" spans="1:5" x14ac:dyDescent="0.2">
      <c r="A1696" t="s">
        <v>976</v>
      </c>
      <c r="B1696" t="s">
        <v>977</v>
      </c>
      <c r="C1696" s="9">
        <v>45345</v>
      </c>
      <c r="D1696" t="s">
        <v>152</v>
      </c>
      <c r="E1696">
        <v>3.625</v>
      </c>
    </row>
    <row r="1697" spans="1:5" x14ac:dyDescent="0.2">
      <c r="A1697" t="s">
        <v>976</v>
      </c>
      <c r="B1697" t="s">
        <v>977</v>
      </c>
      <c r="C1697" s="9">
        <v>45348</v>
      </c>
      <c r="D1697" t="s">
        <v>152</v>
      </c>
      <c r="E1697">
        <v>3.617</v>
      </c>
    </row>
    <row r="1698" spans="1:5" x14ac:dyDescent="0.2">
      <c r="A1698" t="s">
        <v>976</v>
      </c>
      <c r="B1698" t="s">
        <v>977</v>
      </c>
      <c r="C1698" s="9">
        <v>45349</v>
      </c>
      <c r="D1698" t="s">
        <v>152</v>
      </c>
      <c r="E1698">
        <v>3.605</v>
      </c>
    </row>
    <row r="1699" spans="1:5" x14ac:dyDescent="0.2">
      <c r="A1699" t="s">
        <v>976</v>
      </c>
      <c r="B1699" t="s">
        <v>977</v>
      </c>
      <c r="C1699" s="9">
        <v>45350</v>
      </c>
      <c r="D1699" t="s">
        <v>152</v>
      </c>
      <c r="E1699">
        <v>3.609</v>
      </c>
    </row>
    <row r="1700" spans="1:5" x14ac:dyDescent="0.2">
      <c r="A1700" t="s">
        <v>976</v>
      </c>
      <c r="B1700" t="s">
        <v>977</v>
      </c>
      <c r="C1700" s="9">
        <v>45351</v>
      </c>
      <c r="D1700" t="s">
        <v>152</v>
      </c>
      <c r="E1700">
        <v>3.6120000000000001</v>
      </c>
    </row>
    <row r="1701" spans="1:5" x14ac:dyDescent="0.2">
      <c r="A1701" t="s">
        <v>976</v>
      </c>
      <c r="B1701" t="s">
        <v>977</v>
      </c>
      <c r="C1701" s="9">
        <v>45352</v>
      </c>
      <c r="D1701" t="s">
        <v>152</v>
      </c>
      <c r="E1701">
        <v>3.62</v>
      </c>
    </row>
    <row r="1702" spans="1:5" x14ac:dyDescent="0.2">
      <c r="A1702" t="s">
        <v>976</v>
      </c>
      <c r="B1702" t="s">
        <v>977</v>
      </c>
      <c r="C1702" s="9">
        <v>45355</v>
      </c>
      <c r="D1702" t="s">
        <v>152</v>
      </c>
      <c r="E1702">
        <v>3.6339999999999999</v>
      </c>
    </row>
    <row r="1703" spans="1:5" x14ac:dyDescent="0.2">
      <c r="A1703" t="s">
        <v>976</v>
      </c>
      <c r="B1703" t="s">
        <v>977</v>
      </c>
      <c r="C1703" s="9">
        <v>45356</v>
      </c>
      <c r="D1703" t="s">
        <v>152</v>
      </c>
      <c r="E1703">
        <v>3.6240000000000001</v>
      </c>
    </row>
    <row r="1704" spans="1:5" x14ac:dyDescent="0.2">
      <c r="A1704" t="s">
        <v>976</v>
      </c>
      <c r="B1704" t="s">
        <v>977</v>
      </c>
      <c r="C1704" s="9">
        <v>45357</v>
      </c>
      <c r="D1704" t="s">
        <v>152</v>
      </c>
      <c r="E1704">
        <v>3.6040000000000001</v>
      </c>
    </row>
    <row r="1705" spans="1:5" x14ac:dyDescent="0.2">
      <c r="A1705" t="s">
        <v>976</v>
      </c>
      <c r="B1705" t="s">
        <v>977</v>
      </c>
      <c r="C1705" s="9">
        <v>45358</v>
      </c>
      <c r="D1705" t="s">
        <v>152</v>
      </c>
      <c r="E1705">
        <v>3.617</v>
      </c>
    </row>
    <row r="1706" spans="1:5" x14ac:dyDescent="0.2">
      <c r="A1706" t="s">
        <v>976</v>
      </c>
      <c r="B1706" t="s">
        <v>977</v>
      </c>
      <c r="C1706" s="9">
        <v>45359</v>
      </c>
      <c r="D1706" t="s">
        <v>152</v>
      </c>
      <c r="E1706">
        <v>3.6269999999999998</v>
      </c>
    </row>
    <row r="1707" spans="1:5" x14ac:dyDescent="0.2">
      <c r="A1707" t="s">
        <v>976</v>
      </c>
      <c r="B1707" t="s">
        <v>977</v>
      </c>
      <c r="C1707" s="9">
        <v>45362</v>
      </c>
      <c r="D1707" t="s">
        <v>152</v>
      </c>
      <c r="E1707">
        <v>3.6070000000000002</v>
      </c>
    </row>
    <row r="1708" spans="1:5" x14ac:dyDescent="0.2">
      <c r="A1708" t="s">
        <v>976</v>
      </c>
      <c r="B1708" t="s">
        <v>977</v>
      </c>
      <c r="C1708" s="9">
        <v>45363</v>
      </c>
      <c r="D1708" t="s">
        <v>152</v>
      </c>
      <c r="E1708">
        <v>3.6320000000000001</v>
      </c>
    </row>
    <row r="1709" spans="1:5" x14ac:dyDescent="0.2">
      <c r="A1709" t="s">
        <v>976</v>
      </c>
      <c r="B1709" t="s">
        <v>977</v>
      </c>
      <c r="C1709" s="9">
        <v>45364</v>
      </c>
      <c r="D1709" t="s">
        <v>152</v>
      </c>
      <c r="E1709">
        <v>3.6579999999999999</v>
      </c>
    </row>
    <row r="1710" spans="1:5" x14ac:dyDescent="0.2">
      <c r="A1710" t="s">
        <v>976</v>
      </c>
      <c r="B1710" t="s">
        <v>977</v>
      </c>
      <c r="C1710" s="9">
        <v>45365</v>
      </c>
      <c r="D1710" t="s">
        <v>152</v>
      </c>
      <c r="E1710">
        <v>3.6659999999999999</v>
      </c>
    </row>
    <row r="1711" spans="1:5" x14ac:dyDescent="0.2">
      <c r="A1711" t="s">
        <v>976</v>
      </c>
      <c r="B1711" t="s">
        <v>977</v>
      </c>
      <c r="C1711" s="9">
        <v>45366</v>
      </c>
      <c r="D1711" t="s">
        <v>152</v>
      </c>
      <c r="E1711">
        <v>3.6539999999999999</v>
      </c>
    </row>
    <row r="1712" spans="1:5" x14ac:dyDescent="0.2">
      <c r="A1712" t="s">
        <v>976</v>
      </c>
      <c r="B1712" t="s">
        <v>977</v>
      </c>
      <c r="C1712" s="9">
        <v>45369</v>
      </c>
      <c r="D1712" t="s">
        <v>152</v>
      </c>
      <c r="E1712">
        <v>3.641</v>
      </c>
    </row>
    <row r="1713" spans="1:5" x14ac:dyDescent="0.2">
      <c r="A1713" t="s">
        <v>976</v>
      </c>
      <c r="B1713" t="s">
        <v>977</v>
      </c>
      <c r="C1713" s="9">
        <v>45370</v>
      </c>
      <c r="D1713" t="s">
        <v>152</v>
      </c>
      <c r="E1713">
        <v>3.645</v>
      </c>
    </row>
    <row r="1714" spans="1:5" x14ac:dyDescent="0.2">
      <c r="A1714" t="s">
        <v>976</v>
      </c>
      <c r="B1714" t="s">
        <v>977</v>
      </c>
      <c r="C1714" s="9">
        <v>45371</v>
      </c>
      <c r="D1714" t="s">
        <v>152</v>
      </c>
      <c r="E1714">
        <v>3.6560000000000001</v>
      </c>
    </row>
    <row r="1715" spans="1:5" x14ac:dyDescent="0.2">
      <c r="A1715" t="s">
        <v>976</v>
      </c>
      <c r="B1715" t="s">
        <v>977</v>
      </c>
      <c r="C1715" s="9">
        <v>45372</v>
      </c>
      <c r="D1715" t="s">
        <v>152</v>
      </c>
      <c r="E1715">
        <v>3.6869999999999998</v>
      </c>
    </row>
    <row r="1716" spans="1:5" x14ac:dyDescent="0.2">
      <c r="A1716" t="s">
        <v>976</v>
      </c>
      <c r="B1716" t="s">
        <v>977</v>
      </c>
      <c r="C1716" s="9">
        <v>45373</v>
      </c>
      <c r="D1716" t="s">
        <v>152</v>
      </c>
      <c r="E1716">
        <v>3.7210000000000001</v>
      </c>
    </row>
    <row r="1717" spans="1:5" x14ac:dyDescent="0.2">
      <c r="A1717" t="s">
        <v>976</v>
      </c>
      <c r="B1717" t="s">
        <v>977</v>
      </c>
      <c r="C1717" s="9">
        <v>45376</v>
      </c>
      <c r="D1717" t="s">
        <v>152</v>
      </c>
      <c r="E1717">
        <v>3.7050000000000001</v>
      </c>
    </row>
    <row r="1718" spans="1:5" x14ac:dyDescent="0.2">
      <c r="A1718" t="s">
        <v>976</v>
      </c>
      <c r="B1718" t="s">
        <v>977</v>
      </c>
      <c r="C1718" s="9">
        <v>45377</v>
      </c>
      <c r="D1718" t="s">
        <v>152</v>
      </c>
      <c r="E1718">
        <v>3.6960000000000002</v>
      </c>
    </row>
    <row r="1719" spans="1:5" x14ac:dyDescent="0.2">
      <c r="A1719" t="s">
        <v>976</v>
      </c>
      <c r="B1719" t="s">
        <v>977</v>
      </c>
      <c r="C1719" s="9">
        <v>45378</v>
      </c>
      <c r="D1719" t="s">
        <v>152</v>
      </c>
      <c r="E1719">
        <v>3.7040000000000002</v>
      </c>
    </row>
    <row r="1720" spans="1:5" x14ac:dyDescent="0.2">
      <c r="A1720" t="s">
        <v>976</v>
      </c>
      <c r="B1720" t="s">
        <v>977</v>
      </c>
      <c r="C1720" s="9">
        <v>45379</v>
      </c>
      <c r="D1720" t="s">
        <v>152</v>
      </c>
      <c r="E1720">
        <v>3.7189999999999999</v>
      </c>
    </row>
    <row r="1721" spans="1:5" x14ac:dyDescent="0.2">
      <c r="A1721" t="s">
        <v>976</v>
      </c>
      <c r="B1721" t="s">
        <v>977</v>
      </c>
      <c r="C1721" s="9">
        <v>45384</v>
      </c>
      <c r="D1721" t="s">
        <v>152</v>
      </c>
      <c r="E1721">
        <v>3.734</v>
      </c>
    </row>
    <row r="1722" spans="1:5" x14ac:dyDescent="0.2">
      <c r="A1722" t="s">
        <v>976</v>
      </c>
      <c r="B1722" t="s">
        <v>977</v>
      </c>
      <c r="C1722" s="9">
        <v>45385</v>
      </c>
      <c r="D1722" t="s">
        <v>152</v>
      </c>
      <c r="E1722">
        <v>3.7069999999999999</v>
      </c>
    </row>
    <row r="1723" spans="1:5" x14ac:dyDescent="0.2">
      <c r="A1723" t="s">
        <v>976</v>
      </c>
      <c r="B1723" t="s">
        <v>977</v>
      </c>
      <c r="C1723" s="9">
        <v>45386</v>
      </c>
      <c r="D1723" t="s">
        <v>152</v>
      </c>
      <c r="E1723">
        <v>3.7050000000000001</v>
      </c>
    </row>
    <row r="1724" spans="1:5" x14ac:dyDescent="0.2">
      <c r="A1724" t="s">
        <v>976</v>
      </c>
      <c r="B1724" t="s">
        <v>977</v>
      </c>
      <c r="C1724" s="9">
        <v>45387</v>
      </c>
      <c r="D1724" t="s">
        <v>152</v>
      </c>
      <c r="E1724">
        <v>3.669</v>
      </c>
    </row>
    <row r="1725" spans="1:5" x14ac:dyDescent="0.2">
      <c r="A1725" t="s">
        <v>976</v>
      </c>
      <c r="B1725" t="s">
        <v>977</v>
      </c>
      <c r="C1725" s="9">
        <v>45390</v>
      </c>
      <c r="D1725" t="s">
        <v>152</v>
      </c>
      <c r="E1725">
        <v>3.6909999999999998</v>
      </c>
    </row>
    <row r="1726" spans="1:5" x14ac:dyDescent="0.2">
      <c r="A1726" t="s">
        <v>976</v>
      </c>
      <c r="B1726" t="s">
        <v>977</v>
      </c>
      <c r="C1726" s="9">
        <v>45391</v>
      </c>
      <c r="D1726" t="s">
        <v>152</v>
      </c>
      <c r="E1726">
        <v>3.6880000000000002</v>
      </c>
    </row>
    <row r="1727" spans="1:5" x14ac:dyDescent="0.2">
      <c r="A1727" t="s">
        <v>976</v>
      </c>
      <c r="B1727" t="s">
        <v>977</v>
      </c>
      <c r="C1727" s="9">
        <v>45392</v>
      </c>
      <c r="D1727" t="s">
        <v>152</v>
      </c>
      <c r="E1727">
        <v>3.69</v>
      </c>
    </row>
    <row r="1728" spans="1:5" x14ac:dyDescent="0.2">
      <c r="A1728" t="s">
        <v>976</v>
      </c>
      <c r="B1728" t="s">
        <v>977</v>
      </c>
      <c r="C1728" s="9">
        <v>45393</v>
      </c>
      <c r="D1728" t="s">
        <v>152</v>
      </c>
      <c r="E1728">
        <v>3.6829999999999998</v>
      </c>
    </row>
    <row r="1729" spans="1:5" x14ac:dyDescent="0.2">
      <c r="A1729" t="s">
        <v>976</v>
      </c>
      <c r="B1729" t="s">
        <v>977</v>
      </c>
      <c r="C1729" s="9">
        <v>45394</v>
      </c>
      <c r="D1729" t="s">
        <v>152</v>
      </c>
      <c r="E1729">
        <v>3.7010000000000001</v>
      </c>
    </row>
    <row r="1730" spans="1:5" x14ac:dyDescent="0.2">
      <c r="A1730" t="s">
        <v>976</v>
      </c>
      <c r="B1730" t="s">
        <v>977</v>
      </c>
      <c r="C1730" s="9">
        <v>45397</v>
      </c>
      <c r="D1730" t="s">
        <v>152</v>
      </c>
      <c r="E1730">
        <v>3.6589999999999998</v>
      </c>
    </row>
    <row r="1731" spans="1:5" x14ac:dyDescent="0.2">
      <c r="A1731" t="s">
        <v>976</v>
      </c>
      <c r="B1731" t="s">
        <v>977</v>
      </c>
      <c r="C1731" s="9">
        <v>45398</v>
      </c>
      <c r="D1731" t="s">
        <v>152</v>
      </c>
      <c r="E1731">
        <v>3.6219999999999999</v>
      </c>
    </row>
    <row r="1732" spans="1:5" x14ac:dyDescent="0.2">
      <c r="A1732" t="s">
        <v>976</v>
      </c>
      <c r="B1732" t="s">
        <v>977</v>
      </c>
      <c r="C1732" s="9">
        <v>45399</v>
      </c>
      <c r="D1732" t="s">
        <v>152</v>
      </c>
      <c r="E1732">
        <v>3.6120000000000001</v>
      </c>
    </row>
    <row r="1733" spans="1:5" x14ac:dyDescent="0.2">
      <c r="A1733" t="s">
        <v>976</v>
      </c>
      <c r="B1733" t="s">
        <v>977</v>
      </c>
      <c r="C1733" s="9">
        <v>45400</v>
      </c>
      <c r="D1733" t="s">
        <v>152</v>
      </c>
      <c r="E1733">
        <v>3.61</v>
      </c>
    </row>
    <row r="1734" spans="1:5" x14ac:dyDescent="0.2">
      <c r="A1734" t="s">
        <v>976</v>
      </c>
      <c r="B1734" t="s">
        <v>977</v>
      </c>
      <c r="C1734" s="9">
        <v>45401</v>
      </c>
      <c r="D1734" t="s">
        <v>152</v>
      </c>
      <c r="E1734">
        <v>3.6030000000000002</v>
      </c>
    </row>
    <row r="1735" spans="1:5" x14ac:dyDescent="0.2">
      <c r="A1735" t="s">
        <v>976</v>
      </c>
      <c r="B1735" t="s">
        <v>977</v>
      </c>
      <c r="C1735" s="9">
        <v>45404</v>
      </c>
      <c r="D1735" t="s">
        <v>152</v>
      </c>
      <c r="E1735">
        <v>3.633</v>
      </c>
    </row>
    <row r="1736" spans="1:5" x14ac:dyDescent="0.2">
      <c r="A1736" t="s">
        <v>976</v>
      </c>
      <c r="B1736" t="s">
        <v>977</v>
      </c>
      <c r="C1736" s="9">
        <v>45405</v>
      </c>
      <c r="D1736" t="s">
        <v>152</v>
      </c>
      <c r="E1736">
        <v>3.673</v>
      </c>
    </row>
    <row r="1737" spans="1:5" x14ac:dyDescent="0.2">
      <c r="A1737" t="s">
        <v>976</v>
      </c>
      <c r="B1737" t="s">
        <v>977</v>
      </c>
      <c r="C1737" s="9">
        <v>45406</v>
      </c>
      <c r="D1737" t="s">
        <v>152</v>
      </c>
      <c r="E1737">
        <v>3.6869999999999998</v>
      </c>
    </row>
    <row r="1738" spans="1:5" x14ac:dyDescent="0.2">
      <c r="A1738" t="s">
        <v>976</v>
      </c>
      <c r="B1738" t="s">
        <v>977</v>
      </c>
      <c r="C1738" s="9">
        <v>45407</v>
      </c>
      <c r="D1738" t="s">
        <v>152</v>
      </c>
      <c r="E1738">
        <v>3.6589999999999998</v>
      </c>
    </row>
    <row r="1739" spans="1:5" x14ac:dyDescent="0.2">
      <c r="A1739" t="s">
        <v>976</v>
      </c>
      <c r="B1739" t="s">
        <v>977</v>
      </c>
      <c r="C1739" s="9">
        <v>45408</v>
      </c>
      <c r="D1739" t="s">
        <v>152</v>
      </c>
      <c r="E1739">
        <v>3.645</v>
      </c>
    </row>
    <row r="1740" spans="1:5" x14ac:dyDescent="0.2">
      <c r="A1740" t="s">
        <v>976</v>
      </c>
      <c r="B1740" t="s">
        <v>977</v>
      </c>
      <c r="C1740" s="9">
        <v>45411</v>
      </c>
      <c r="D1740" t="s">
        <v>152</v>
      </c>
      <c r="E1740">
        <v>3.669</v>
      </c>
    </row>
    <row r="1741" spans="1:5" x14ac:dyDescent="0.2">
      <c r="A1741" t="s">
        <v>976</v>
      </c>
      <c r="B1741" t="s">
        <v>977</v>
      </c>
      <c r="C1741" s="9">
        <v>45412</v>
      </c>
      <c r="D1741" t="s">
        <v>152</v>
      </c>
      <c r="E1741">
        <v>3.6619999999999999</v>
      </c>
    </row>
    <row r="1742" spans="1:5" x14ac:dyDescent="0.2">
      <c r="A1742" t="s">
        <v>976</v>
      </c>
      <c r="B1742" t="s">
        <v>977</v>
      </c>
      <c r="C1742" s="9">
        <v>45413</v>
      </c>
      <c r="D1742" t="s">
        <v>152</v>
      </c>
      <c r="E1742">
        <v>3.6309999999999998</v>
      </c>
    </row>
    <row r="1743" spans="1:5" x14ac:dyDescent="0.2">
      <c r="A1743" t="s">
        <v>976</v>
      </c>
      <c r="B1743" t="s">
        <v>977</v>
      </c>
      <c r="C1743" s="9">
        <v>45414</v>
      </c>
      <c r="D1743" t="s">
        <v>152</v>
      </c>
      <c r="E1743">
        <v>3.6320000000000001</v>
      </c>
    </row>
    <row r="1744" spans="1:5" x14ac:dyDescent="0.2">
      <c r="A1744" t="s">
        <v>976</v>
      </c>
      <c r="B1744" t="s">
        <v>977</v>
      </c>
      <c r="C1744" s="9">
        <v>45415</v>
      </c>
      <c r="D1744" t="s">
        <v>152</v>
      </c>
      <c r="E1744">
        <v>3.6589999999999998</v>
      </c>
    </row>
    <row r="1745" spans="1:5" x14ac:dyDescent="0.2">
      <c r="A1745" t="s">
        <v>976</v>
      </c>
      <c r="B1745" t="s">
        <v>977</v>
      </c>
      <c r="C1745" s="9">
        <v>45419</v>
      </c>
      <c r="D1745" t="s">
        <v>152</v>
      </c>
      <c r="E1745">
        <v>3.7040000000000002</v>
      </c>
    </row>
    <row r="1746" spans="1:5" x14ac:dyDescent="0.2">
      <c r="A1746" t="s">
        <v>976</v>
      </c>
      <c r="B1746" t="s">
        <v>977</v>
      </c>
      <c r="C1746" s="9">
        <v>45420</v>
      </c>
      <c r="D1746" t="s">
        <v>152</v>
      </c>
      <c r="E1746">
        <v>3.7320000000000002</v>
      </c>
    </row>
    <row r="1747" spans="1:5" x14ac:dyDescent="0.2">
      <c r="A1747" t="s">
        <v>976</v>
      </c>
      <c r="B1747" t="s">
        <v>977</v>
      </c>
      <c r="C1747" s="9">
        <v>45421</v>
      </c>
      <c r="D1747" t="s">
        <v>152</v>
      </c>
      <c r="E1747">
        <v>3.746</v>
      </c>
    </row>
    <row r="1748" spans="1:5" x14ac:dyDescent="0.2">
      <c r="A1748" t="s">
        <v>976</v>
      </c>
      <c r="B1748" t="s">
        <v>977</v>
      </c>
      <c r="C1748" s="9">
        <v>45422</v>
      </c>
      <c r="D1748" t="s">
        <v>152</v>
      </c>
      <c r="E1748">
        <v>3.754</v>
      </c>
    </row>
    <row r="1749" spans="1:5" x14ac:dyDescent="0.2">
      <c r="A1749" t="s">
        <v>976</v>
      </c>
      <c r="B1749" t="s">
        <v>977</v>
      </c>
      <c r="C1749" s="9">
        <v>45425</v>
      </c>
      <c r="D1749" t="s">
        <v>152</v>
      </c>
      <c r="E1749">
        <v>3.7759999999999998</v>
      </c>
    </row>
    <row r="1750" spans="1:5" x14ac:dyDescent="0.2">
      <c r="A1750" t="s">
        <v>976</v>
      </c>
      <c r="B1750" t="s">
        <v>977</v>
      </c>
      <c r="C1750" s="9">
        <v>45426</v>
      </c>
      <c r="D1750" t="s">
        <v>152</v>
      </c>
      <c r="E1750">
        <v>3.77</v>
      </c>
    </row>
    <row r="1751" spans="1:5" x14ac:dyDescent="0.2">
      <c r="A1751" t="s">
        <v>976</v>
      </c>
      <c r="B1751" t="s">
        <v>977</v>
      </c>
      <c r="C1751" s="9">
        <v>45427</v>
      </c>
      <c r="D1751" t="s">
        <v>152</v>
      </c>
      <c r="E1751">
        <v>3.774</v>
      </c>
    </row>
    <row r="1752" spans="1:5" x14ac:dyDescent="0.2">
      <c r="A1752" t="s">
        <v>976</v>
      </c>
      <c r="B1752" t="s">
        <v>977</v>
      </c>
      <c r="C1752" s="9">
        <v>45428</v>
      </c>
      <c r="D1752" t="s">
        <v>152</v>
      </c>
      <c r="E1752">
        <v>3.7959999999999998</v>
      </c>
    </row>
    <row r="1753" spans="1:5" x14ac:dyDescent="0.2">
      <c r="A1753" t="s">
        <v>976</v>
      </c>
      <c r="B1753" t="s">
        <v>977</v>
      </c>
      <c r="C1753" s="9">
        <v>45429</v>
      </c>
      <c r="D1753" t="s">
        <v>152</v>
      </c>
      <c r="E1753">
        <v>3.7949999999999999</v>
      </c>
    </row>
    <row r="1754" spans="1:5" x14ac:dyDescent="0.2">
      <c r="A1754" t="s">
        <v>976</v>
      </c>
      <c r="B1754" t="s">
        <v>977</v>
      </c>
      <c r="C1754" s="9">
        <v>45432</v>
      </c>
      <c r="D1754" t="s">
        <v>152</v>
      </c>
      <c r="E1754">
        <v>3.79</v>
      </c>
    </row>
    <row r="1755" spans="1:5" x14ac:dyDescent="0.2">
      <c r="A1755" t="s">
        <v>976</v>
      </c>
      <c r="B1755" t="s">
        <v>977</v>
      </c>
      <c r="C1755" s="9">
        <v>45433</v>
      </c>
      <c r="D1755" t="s">
        <v>152</v>
      </c>
      <c r="E1755">
        <v>3.778</v>
      </c>
    </row>
    <row r="1756" spans="1:5" x14ac:dyDescent="0.2">
      <c r="A1756" t="s">
        <v>976</v>
      </c>
      <c r="B1756" t="s">
        <v>977</v>
      </c>
      <c r="C1756" s="9">
        <v>45434</v>
      </c>
      <c r="D1756" t="s">
        <v>152</v>
      </c>
      <c r="E1756">
        <v>3.7690000000000001</v>
      </c>
    </row>
    <row r="1757" spans="1:5" x14ac:dyDescent="0.2">
      <c r="A1757" t="s">
        <v>976</v>
      </c>
      <c r="B1757" t="s">
        <v>977</v>
      </c>
      <c r="C1757" s="9">
        <v>45435</v>
      </c>
      <c r="D1757" t="s">
        <v>152</v>
      </c>
      <c r="E1757">
        <v>3.7549999999999999</v>
      </c>
    </row>
    <row r="1758" spans="1:5" x14ac:dyDescent="0.2">
      <c r="A1758" t="s">
        <v>976</v>
      </c>
      <c r="B1758" t="s">
        <v>977</v>
      </c>
      <c r="C1758" s="9">
        <v>45436</v>
      </c>
      <c r="D1758" t="s">
        <v>152</v>
      </c>
      <c r="E1758">
        <v>3.7290000000000001</v>
      </c>
    </row>
    <row r="1759" spans="1:5" x14ac:dyDescent="0.2">
      <c r="A1759" t="s">
        <v>976</v>
      </c>
      <c r="B1759" t="s">
        <v>977</v>
      </c>
      <c r="C1759" s="9">
        <v>45440</v>
      </c>
      <c r="D1759" t="s">
        <v>152</v>
      </c>
      <c r="E1759">
        <v>3.7389999999999999</v>
      </c>
    </row>
    <row r="1760" spans="1:5" x14ac:dyDescent="0.2">
      <c r="A1760" t="s">
        <v>976</v>
      </c>
      <c r="B1760" t="s">
        <v>977</v>
      </c>
      <c r="C1760" s="9">
        <v>45441</v>
      </c>
      <c r="D1760" t="s">
        <v>152</v>
      </c>
      <c r="E1760">
        <v>3.7149999999999999</v>
      </c>
    </row>
    <row r="1761" spans="1:5" x14ac:dyDescent="0.2">
      <c r="A1761" t="s">
        <v>976</v>
      </c>
      <c r="B1761" t="s">
        <v>977</v>
      </c>
      <c r="C1761" s="9">
        <v>45442</v>
      </c>
      <c r="D1761" t="s">
        <v>152</v>
      </c>
      <c r="E1761">
        <v>3.6920000000000002</v>
      </c>
    </row>
    <row r="1762" spans="1:5" x14ac:dyDescent="0.2">
      <c r="A1762" t="s">
        <v>976</v>
      </c>
      <c r="B1762" t="s">
        <v>977</v>
      </c>
      <c r="C1762" s="9">
        <v>45443</v>
      </c>
      <c r="D1762" t="s">
        <v>152</v>
      </c>
      <c r="E1762">
        <v>3.694</v>
      </c>
    </row>
    <row r="1763" spans="1:5" x14ac:dyDescent="0.2">
      <c r="A1763" t="s">
        <v>976</v>
      </c>
      <c r="B1763" t="s">
        <v>977</v>
      </c>
      <c r="C1763" s="9">
        <v>45446</v>
      </c>
      <c r="D1763" t="s">
        <v>152</v>
      </c>
      <c r="E1763">
        <v>3.73</v>
      </c>
    </row>
    <row r="1764" spans="1:5" x14ac:dyDescent="0.2">
      <c r="A1764" t="s">
        <v>976</v>
      </c>
      <c r="B1764" t="s">
        <v>977</v>
      </c>
      <c r="C1764" s="9">
        <v>45447</v>
      </c>
      <c r="D1764" t="s">
        <v>152</v>
      </c>
      <c r="E1764">
        <v>3.71</v>
      </c>
    </row>
    <row r="1765" spans="1:5" x14ac:dyDescent="0.2">
      <c r="A1765" t="s">
        <v>976</v>
      </c>
      <c r="B1765" t="s">
        <v>977</v>
      </c>
      <c r="C1765" s="9">
        <v>45448</v>
      </c>
      <c r="D1765" t="s">
        <v>152</v>
      </c>
      <c r="E1765">
        <v>3.7130000000000001</v>
      </c>
    </row>
    <row r="1766" spans="1:5" x14ac:dyDescent="0.2">
      <c r="A1766" t="s">
        <v>976</v>
      </c>
      <c r="B1766" t="s">
        <v>977</v>
      </c>
      <c r="C1766" s="9">
        <v>45449</v>
      </c>
      <c r="D1766" t="s">
        <v>152</v>
      </c>
      <c r="E1766">
        <v>3.7450000000000001</v>
      </c>
    </row>
    <row r="1767" spans="1:5" x14ac:dyDescent="0.2">
      <c r="A1767" t="s">
        <v>976</v>
      </c>
      <c r="B1767" t="s">
        <v>977</v>
      </c>
      <c r="C1767" s="9">
        <v>45450</v>
      </c>
      <c r="D1767" t="s">
        <v>152</v>
      </c>
      <c r="E1767">
        <v>3.7429999999999999</v>
      </c>
    </row>
    <row r="1768" spans="1:5" x14ac:dyDescent="0.2">
      <c r="A1768" t="s">
        <v>976</v>
      </c>
      <c r="B1768" t="s">
        <v>977</v>
      </c>
      <c r="C1768" s="9">
        <v>45453</v>
      </c>
      <c r="D1768" t="s">
        <v>152</v>
      </c>
      <c r="E1768">
        <v>3.7469999999999999</v>
      </c>
    </row>
    <row r="1769" spans="1:5" x14ac:dyDescent="0.2">
      <c r="A1769" t="s">
        <v>976</v>
      </c>
      <c r="B1769" t="s">
        <v>977</v>
      </c>
      <c r="C1769" s="9">
        <v>45454</v>
      </c>
      <c r="D1769" t="s">
        <v>152</v>
      </c>
      <c r="E1769">
        <v>3.7280000000000002</v>
      </c>
    </row>
    <row r="1770" spans="1:5" x14ac:dyDescent="0.2">
      <c r="A1770" t="s">
        <v>976</v>
      </c>
      <c r="B1770" t="s">
        <v>977</v>
      </c>
      <c r="C1770" s="9">
        <v>45455</v>
      </c>
      <c r="D1770" t="s">
        <v>152</v>
      </c>
      <c r="E1770">
        <v>3.72</v>
      </c>
    </row>
    <row r="1771" spans="1:5" x14ac:dyDescent="0.2">
      <c r="A1771" t="s">
        <v>976</v>
      </c>
      <c r="B1771" t="s">
        <v>977</v>
      </c>
      <c r="C1771" s="9">
        <v>45456</v>
      </c>
      <c r="D1771" t="s">
        <v>152</v>
      </c>
      <c r="E1771">
        <v>3.73</v>
      </c>
    </row>
    <row r="1772" spans="1:5" x14ac:dyDescent="0.2">
      <c r="A1772" t="s">
        <v>976</v>
      </c>
      <c r="B1772" t="s">
        <v>977</v>
      </c>
      <c r="C1772" s="9">
        <v>45457</v>
      </c>
      <c r="D1772" t="s">
        <v>152</v>
      </c>
      <c r="E1772">
        <v>3.7250000000000001</v>
      </c>
    </row>
    <row r="1773" spans="1:5" x14ac:dyDescent="0.2">
      <c r="A1773" t="s">
        <v>976</v>
      </c>
      <c r="B1773" t="s">
        <v>977</v>
      </c>
      <c r="C1773" s="9">
        <v>45460</v>
      </c>
      <c r="D1773" t="s">
        <v>152</v>
      </c>
      <c r="E1773">
        <v>3.7250000000000001</v>
      </c>
    </row>
    <row r="1774" spans="1:5" x14ac:dyDescent="0.2">
      <c r="A1774" t="s">
        <v>976</v>
      </c>
      <c r="B1774" t="s">
        <v>977</v>
      </c>
      <c r="C1774" s="9">
        <v>45461</v>
      </c>
      <c r="D1774" t="s">
        <v>152</v>
      </c>
      <c r="E1774">
        <v>3.7410000000000001</v>
      </c>
    </row>
    <row r="1775" spans="1:5" x14ac:dyDescent="0.2">
      <c r="A1775" t="s">
        <v>976</v>
      </c>
      <c r="B1775" t="s">
        <v>977</v>
      </c>
      <c r="C1775" s="9">
        <v>45462</v>
      </c>
      <c r="D1775" t="s">
        <v>152</v>
      </c>
      <c r="E1775">
        <v>3.7480000000000002</v>
      </c>
    </row>
    <row r="1776" spans="1:5" x14ac:dyDescent="0.2">
      <c r="A1776" t="s">
        <v>976</v>
      </c>
      <c r="B1776" t="s">
        <v>977</v>
      </c>
      <c r="C1776" s="9">
        <v>45463</v>
      </c>
      <c r="D1776" t="s">
        <v>152</v>
      </c>
      <c r="E1776">
        <v>3.7549999999999999</v>
      </c>
    </row>
    <row r="1777" spans="1:5" x14ac:dyDescent="0.2">
      <c r="A1777" t="s">
        <v>976</v>
      </c>
      <c r="B1777" t="s">
        <v>977</v>
      </c>
      <c r="C1777" s="9">
        <v>45464</v>
      </c>
      <c r="D1777" t="s">
        <v>152</v>
      </c>
      <c r="E1777">
        <v>3.7629999999999999</v>
      </c>
    </row>
    <row r="1778" spans="1:5" x14ac:dyDescent="0.2">
      <c r="A1778" t="s">
        <v>976</v>
      </c>
      <c r="B1778" t="s">
        <v>977</v>
      </c>
      <c r="C1778" s="9">
        <v>45467</v>
      </c>
      <c r="D1778" t="s">
        <v>152</v>
      </c>
      <c r="E1778">
        <v>3.7639999999999998</v>
      </c>
    </row>
    <row r="1779" spans="1:5" x14ac:dyDescent="0.2">
      <c r="A1779" t="s">
        <v>976</v>
      </c>
      <c r="B1779" t="s">
        <v>977</v>
      </c>
      <c r="C1779" s="9">
        <v>45468</v>
      </c>
      <c r="D1779" t="s">
        <v>152</v>
      </c>
      <c r="E1779">
        <v>3.7639999999999998</v>
      </c>
    </row>
    <row r="1780" spans="1:5" x14ac:dyDescent="0.2">
      <c r="A1780" t="s">
        <v>976</v>
      </c>
      <c r="B1780" t="s">
        <v>977</v>
      </c>
      <c r="C1780" s="9">
        <v>45469</v>
      </c>
      <c r="D1780" t="s">
        <v>152</v>
      </c>
      <c r="E1780">
        <v>3.762</v>
      </c>
    </row>
    <row r="1781" spans="1:5" x14ac:dyDescent="0.2">
      <c r="A1781" t="s">
        <v>976</v>
      </c>
      <c r="B1781" t="s">
        <v>977</v>
      </c>
      <c r="C1781" s="9">
        <v>45470</v>
      </c>
      <c r="D1781" t="s">
        <v>152</v>
      </c>
      <c r="E1781">
        <v>3.758</v>
      </c>
    </row>
    <row r="1782" spans="1:5" x14ac:dyDescent="0.2">
      <c r="A1782" t="s">
        <v>976</v>
      </c>
      <c r="B1782" t="s">
        <v>977</v>
      </c>
      <c r="C1782" s="9">
        <v>45471</v>
      </c>
      <c r="D1782" t="s">
        <v>152</v>
      </c>
      <c r="E1782">
        <v>3.7559999999999998</v>
      </c>
    </row>
    <row r="1783" spans="1:5" x14ac:dyDescent="0.2">
      <c r="A1783" t="s">
        <v>976</v>
      </c>
      <c r="B1783" t="s">
        <v>977</v>
      </c>
      <c r="C1783" s="9">
        <v>45474</v>
      </c>
      <c r="D1783" t="s">
        <v>152</v>
      </c>
      <c r="E1783">
        <v>3.754</v>
      </c>
    </row>
    <row r="1784" spans="1:5" x14ac:dyDescent="0.2">
      <c r="A1784" t="s">
        <v>976</v>
      </c>
      <c r="B1784" t="s">
        <v>977</v>
      </c>
      <c r="C1784" s="9">
        <v>45475</v>
      </c>
      <c r="D1784" t="s">
        <v>152</v>
      </c>
      <c r="E1784">
        <v>3.7440000000000002</v>
      </c>
    </row>
    <row r="1785" spans="1:5" x14ac:dyDescent="0.2">
      <c r="A1785" t="s">
        <v>976</v>
      </c>
      <c r="B1785" t="s">
        <v>977</v>
      </c>
      <c r="C1785" s="9">
        <v>45476</v>
      </c>
      <c r="D1785" t="s">
        <v>152</v>
      </c>
      <c r="E1785">
        <v>3.7530000000000001</v>
      </c>
    </row>
    <row r="1786" spans="1:5" x14ac:dyDescent="0.2">
      <c r="A1786" t="s">
        <v>976</v>
      </c>
      <c r="B1786" t="s">
        <v>977</v>
      </c>
      <c r="C1786" s="9">
        <v>45477</v>
      </c>
      <c r="D1786" t="s">
        <v>152</v>
      </c>
      <c r="E1786">
        <v>3.7589999999999999</v>
      </c>
    </row>
    <row r="1787" spans="1:5" x14ac:dyDescent="0.2">
      <c r="A1787" t="s">
        <v>976</v>
      </c>
      <c r="B1787" t="s">
        <v>977</v>
      </c>
      <c r="C1787" s="9">
        <v>45478</v>
      </c>
      <c r="D1787" t="s">
        <v>152</v>
      </c>
      <c r="E1787">
        <v>3.76</v>
      </c>
    </row>
    <row r="1788" spans="1:5" x14ac:dyDescent="0.2">
      <c r="A1788" t="s">
        <v>976</v>
      </c>
      <c r="B1788" t="s">
        <v>977</v>
      </c>
      <c r="C1788" s="9">
        <v>45481</v>
      </c>
      <c r="D1788" t="s">
        <v>152</v>
      </c>
      <c r="E1788">
        <v>3.76</v>
      </c>
    </row>
    <row r="1789" spans="1:5" x14ac:dyDescent="0.2">
      <c r="A1789" t="s">
        <v>976</v>
      </c>
      <c r="B1789" t="s">
        <v>977</v>
      </c>
      <c r="C1789" s="9">
        <v>45482</v>
      </c>
      <c r="D1789" t="s">
        <v>152</v>
      </c>
      <c r="E1789">
        <v>3.7530000000000001</v>
      </c>
    </row>
    <row r="1790" spans="1:5" x14ac:dyDescent="0.2">
      <c r="A1790" t="s">
        <v>976</v>
      </c>
      <c r="B1790" t="s">
        <v>977</v>
      </c>
      <c r="C1790" s="9">
        <v>45483</v>
      </c>
      <c r="D1790" t="s">
        <v>152</v>
      </c>
      <c r="E1790">
        <v>3.7509999999999999</v>
      </c>
    </row>
    <row r="1791" spans="1:5" x14ac:dyDescent="0.2">
      <c r="A1791" t="s">
        <v>976</v>
      </c>
      <c r="B1791" t="s">
        <v>977</v>
      </c>
      <c r="C1791" s="9">
        <v>45484</v>
      </c>
      <c r="D1791" t="s">
        <v>152</v>
      </c>
      <c r="E1791">
        <v>3.7709999999999999</v>
      </c>
    </row>
    <row r="1792" spans="1:5" x14ac:dyDescent="0.2">
      <c r="A1792" t="s">
        <v>976</v>
      </c>
      <c r="B1792" t="s">
        <v>977</v>
      </c>
      <c r="C1792" s="9">
        <v>45485</v>
      </c>
      <c r="D1792" t="s">
        <v>152</v>
      </c>
      <c r="E1792">
        <v>3.7610000000000001</v>
      </c>
    </row>
    <row r="1793" spans="1:5" x14ac:dyDescent="0.2">
      <c r="A1793" t="s">
        <v>976</v>
      </c>
      <c r="B1793" t="s">
        <v>977</v>
      </c>
      <c r="C1793" s="9">
        <v>45488</v>
      </c>
      <c r="D1793" t="s">
        <v>152</v>
      </c>
      <c r="E1793">
        <v>3.7719999999999998</v>
      </c>
    </row>
    <row r="1794" spans="1:5" x14ac:dyDescent="0.2">
      <c r="A1794" t="s">
        <v>976</v>
      </c>
      <c r="B1794" t="s">
        <v>977</v>
      </c>
      <c r="C1794" s="9">
        <v>45489</v>
      </c>
      <c r="D1794" t="s">
        <v>152</v>
      </c>
      <c r="E1794">
        <v>3.7629999999999999</v>
      </c>
    </row>
    <row r="1795" spans="1:5" x14ac:dyDescent="0.2">
      <c r="A1795" t="s">
        <v>976</v>
      </c>
      <c r="B1795" t="s">
        <v>977</v>
      </c>
      <c r="C1795" s="9">
        <v>45490</v>
      </c>
      <c r="D1795" t="s">
        <v>152</v>
      </c>
      <c r="E1795">
        <v>3.762</v>
      </c>
    </row>
    <row r="1796" spans="1:5" x14ac:dyDescent="0.2">
      <c r="A1796" t="s">
        <v>976</v>
      </c>
      <c r="B1796" t="s">
        <v>977</v>
      </c>
      <c r="C1796" s="9">
        <v>45491</v>
      </c>
      <c r="D1796" t="s">
        <v>152</v>
      </c>
      <c r="E1796">
        <v>3.766</v>
      </c>
    </row>
    <row r="1797" spans="1:5" x14ac:dyDescent="0.2">
      <c r="A1797" t="s">
        <v>976</v>
      </c>
      <c r="B1797" t="s">
        <v>977</v>
      </c>
      <c r="C1797" s="9">
        <v>45492</v>
      </c>
      <c r="D1797" t="s">
        <v>152</v>
      </c>
      <c r="E1797">
        <v>3.7469999999999999</v>
      </c>
    </row>
    <row r="1798" spans="1:5" x14ac:dyDescent="0.2">
      <c r="A1798" t="s">
        <v>976</v>
      </c>
      <c r="B1798" t="s">
        <v>977</v>
      </c>
      <c r="C1798" s="9">
        <v>45495</v>
      </c>
      <c r="D1798" t="s">
        <v>152</v>
      </c>
      <c r="E1798">
        <v>3.7330000000000001</v>
      </c>
    </row>
    <row r="1799" spans="1:5" x14ac:dyDescent="0.2">
      <c r="A1799" t="s">
        <v>976</v>
      </c>
      <c r="B1799" t="s">
        <v>977</v>
      </c>
      <c r="C1799" s="9">
        <v>45496</v>
      </c>
      <c r="D1799" t="s">
        <v>152</v>
      </c>
      <c r="E1799">
        <v>3.7610000000000001</v>
      </c>
    </row>
    <row r="1800" spans="1:5" x14ac:dyDescent="0.2">
      <c r="A1800" t="s">
        <v>976</v>
      </c>
      <c r="B1800" t="s">
        <v>977</v>
      </c>
      <c r="C1800" s="9">
        <v>45497</v>
      </c>
      <c r="D1800" t="s">
        <v>152</v>
      </c>
      <c r="E1800">
        <v>3.7360000000000002</v>
      </c>
    </row>
    <row r="1801" spans="1:5" x14ac:dyDescent="0.2">
      <c r="A1801" t="s">
        <v>976</v>
      </c>
      <c r="B1801" t="s">
        <v>977</v>
      </c>
      <c r="C1801" s="9">
        <v>45498</v>
      </c>
      <c r="D1801" t="s">
        <v>152</v>
      </c>
      <c r="E1801">
        <v>3.7</v>
      </c>
    </row>
    <row r="1802" spans="1:5" x14ac:dyDescent="0.2">
      <c r="A1802" t="s">
        <v>976</v>
      </c>
      <c r="B1802" t="s">
        <v>977</v>
      </c>
      <c r="C1802" s="9">
        <v>45499</v>
      </c>
      <c r="D1802" t="s">
        <v>152</v>
      </c>
      <c r="E1802">
        <v>3.714</v>
      </c>
    </row>
    <row r="1803" spans="1:5" x14ac:dyDescent="0.2">
      <c r="A1803" t="s">
        <v>976</v>
      </c>
      <c r="B1803" t="s">
        <v>977</v>
      </c>
      <c r="C1803" s="9">
        <v>45502</v>
      </c>
      <c r="D1803" t="s">
        <v>152</v>
      </c>
      <c r="E1803">
        <v>3.7570000000000001</v>
      </c>
    </row>
    <row r="1804" spans="1:5" x14ac:dyDescent="0.2">
      <c r="A1804" t="s">
        <v>976</v>
      </c>
      <c r="B1804" t="s">
        <v>977</v>
      </c>
      <c r="C1804" s="9">
        <v>45503</v>
      </c>
      <c r="D1804" t="s">
        <v>152</v>
      </c>
      <c r="E1804">
        <v>3.7469999999999999</v>
      </c>
    </row>
    <row r="1805" spans="1:5" x14ac:dyDescent="0.2">
      <c r="A1805" t="s">
        <v>976</v>
      </c>
      <c r="B1805" t="s">
        <v>977</v>
      </c>
      <c r="C1805" s="9">
        <v>45504</v>
      </c>
      <c r="D1805" t="s">
        <v>152</v>
      </c>
      <c r="E1805">
        <v>3.778</v>
      </c>
    </row>
    <row r="1806" spans="1:5" x14ac:dyDescent="0.2">
      <c r="A1806" t="s">
        <v>976</v>
      </c>
      <c r="B1806" t="s">
        <v>977</v>
      </c>
      <c r="C1806" s="9">
        <v>45505</v>
      </c>
      <c r="D1806" t="s">
        <v>152</v>
      </c>
      <c r="E1806">
        <v>3.7930000000000001</v>
      </c>
    </row>
    <row r="1807" spans="1:5" x14ac:dyDescent="0.2">
      <c r="A1807" t="s">
        <v>976</v>
      </c>
      <c r="B1807" t="s">
        <v>977</v>
      </c>
      <c r="C1807" s="9">
        <v>45506</v>
      </c>
      <c r="D1807" t="s">
        <v>152</v>
      </c>
      <c r="E1807">
        <v>3.73</v>
      </c>
    </row>
    <row r="1808" spans="1:5" x14ac:dyDescent="0.2">
      <c r="A1808" t="s">
        <v>976</v>
      </c>
      <c r="B1808" t="s">
        <v>977</v>
      </c>
      <c r="C1808" s="9">
        <v>45509</v>
      </c>
      <c r="D1808" t="s">
        <v>152</v>
      </c>
      <c r="E1808">
        <v>3.6320000000000001</v>
      </c>
    </row>
    <row r="1809" spans="1:5" x14ac:dyDescent="0.2">
      <c r="A1809" t="s">
        <v>976</v>
      </c>
      <c r="B1809" t="s">
        <v>977</v>
      </c>
      <c r="C1809" s="9">
        <v>45510</v>
      </c>
      <c r="D1809" t="s">
        <v>152</v>
      </c>
      <c r="E1809">
        <v>3.6269999999999998</v>
      </c>
    </row>
    <row r="1810" spans="1:5" x14ac:dyDescent="0.2">
      <c r="A1810" t="s">
        <v>976</v>
      </c>
      <c r="B1810" t="s">
        <v>977</v>
      </c>
      <c r="C1810" s="9">
        <v>45511</v>
      </c>
      <c r="D1810" t="s">
        <v>152</v>
      </c>
      <c r="E1810">
        <v>3.67</v>
      </c>
    </row>
    <row r="1811" spans="1:5" x14ac:dyDescent="0.2">
      <c r="A1811" t="s">
        <v>976</v>
      </c>
      <c r="B1811" t="s">
        <v>977</v>
      </c>
      <c r="C1811" s="9">
        <v>45512</v>
      </c>
      <c r="D1811" t="s">
        <v>152</v>
      </c>
      <c r="E1811">
        <v>3.6509999999999998</v>
      </c>
    </row>
    <row r="1812" spans="1:5" x14ac:dyDescent="0.2">
      <c r="A1812" t="s">
        <v>976</v>
      </c>
      <c r="B1812" t="s">
        <v>977</v>
      </c>
      <c r="C1812" s="9">
        <v>45513</v>
      </c>
      <c r="D1812" t="s">
        <v>152</v>
      </c>
      <c r="E1812">
        <v>3.6989999999999998</v>
      </c>
    </row>
    <row r="1813" spans="1:5" x14ac:dyDescent="0.2">
      <c r="A1813" t="s">
        <v>976</v>
      </c>
      <c r="B1813" t="s">
        <v>977</v>
      </c>
      <c r="C1813" s="9">
        <v>45516</v>
      </c>
      <c r="D1813" t="s">
        <v>152</v>
      </c>
      <c r="E1813">
        <v>3.7040000000000002</v>
      </c>
    </row>
    <row r="1814" spans="1:5" x14ac:dyDescent="0.2">
      <c r="A1814" t="s">
        <v>976</v>
      </c>
      <c r="B1814" t="s">
        <v>977</v>
      </c>
      <c r="C1814" s="9">
        <v>45517</v>
      </c>
      <c r="D1814" t="s">
        <v>152</v>
      </c>
      <c r="E1814">
        <v>3.6920000000000002</v>
      </c>
    </row>
    <row r="1815" spans="1:5" x14ac:dyDescent="0.2">
      <c r="A1815" t="s">
        <v>976</v>
      </c>
      <c r="B1815" t="s">
        <v>977</v>
      </c>
      <c r="C1815" s="9">
        <v>45518</v>
      </c>
      <c r="D1815" t="s">
        <v>152</v>
      </c>
      <c r="E1815">
        <v>3.7269999999999999</v>
      </c>
    </row>
    <row r="1816" spans="1:5" x14ac:dyDescent="0.2">
      <c r="A1816" t="s">
        <v>976</v>
      </c>
      <c r="B1816" t="s">
        <v>977</v>
      </c>
      <c r="C1816" s="9">
        <v>45519</v>
      </c>
      <c r="D1816" t="s">
        <v>152</v>
      </c>
      <c r="E1816">
        <v>3.738</v>
      </c>
    </row>
    <row r="1817" spans="1:5" x14ac:dyDescent="0.2">
      <c r="A1817" t="s">
        <v>976</v>
      </c>
      <c r="B1817" t="s">
        <v>977</v>
      </c>
      <c r="C1817" s="9">
        <v>45520</v>
      </c>
      <c r="D1817" t="s">
        <v>152</v>
      </c>
      <c r="E1817">
        <v>3.7610000000000001</v>
      </c>
    </row>
    <row r="1818" spans="1:5" x14ac:dyDescent="0.2">
      <c r="A1818" t="s">
        <v>976</v>
      </c>
      <c r="B1818" t="s">
        <v>977</v>
      </c>
      <c r="C1818" s="9">
        <v>45523</v>
      </c>
      <c r="D1818" t="s">
        <v>152</v>
      </c>
      <c r="E1818">
        <v>3.778</v>
      </c>
    </row>
    <row r="1819" spans="1:5" x14ac:dyDescent="0.2">
      <c r="A1819" t="s">
        <v>976</v>
      </c>
      <c r="B1819" t="s">
        <v>977</v>
      </c>
      <c r="C1819" s="9">
        <v>45524</v>
      </c>
      <c r="D1819" t="s">
        <v>152</v>
      </c>
      <c r="E1819">
        <v>3.786</v>
      </c>
    </row>
    <row r="1820" spans="1:5" x14ac:dyDescent="0.2">
      <c r="A1820" t="s">
        <v>976</v>
      </c>
      <c r="B1820" t="s">
        <v>977</v>
      </c>
      <c r="C1820" s="9">
        <v>45525</v>
      </c>
      <c r="D1820" t="s">
        <v>152</v>
      </c>
      <c r="E1820">
        <v>3.766</v>
      </c>
    </row>
    <row r="1821" spans="1:5" x14ac:dyDescent="0.2">
      <c r="A1821" t="s">
        <v>976</v>
      </c>
      <c r="B1821" t="s">
        <v>977</v>
      </c>
      <c r="C1821" s="9">
        <v>45526</v>
      </c>
      <c r="D1821" t="s">
        <v>152</v>
      </c>
      <c r="E1821">
        <v>3.7690000000000001</v>
      </c>
    </row>
    <row r="1822" spans="1:5" x14ac:dyDescent="0.2">
      <c r="A1822" t="s">
        <v>976</v>
      </c>
      <c r="B1822" t="s">
        <v>977</v>
      </c>
      <c r="C1822" s="9">
        <v>45527</v>
      </c>
      <c r="D1822" t="s">
        <v>152</v>
      </c>
      <c r="E1822">
        <v>3.7530000000000001</v>
      </c>
    </row>
    <row r="1823" spans="1:5" x14ac:dyDescent="0.2">
      <c r="A1823" t="s">
        <v>976</v>
      </c>
      <c r="B1823" t="s">
        <v>977</v>
      </c>
      <c r="C1823" s="9">
        <v>45531</v>
      </c>
      <c r="D1823" t="s">
        <v>152</v>
      </c>
      <c r="E1823">
        <v>3.7610000000000001</v>
      </c>
    </row>
    <row r="1824" spans="1:5" x14ac:dyDescent="0.2">
      <c r="A1824" t="s">
        <v>976</v>
      </c>
      <c r="B1824" t="s">
        <v>977</v>
      </c>
      <c r="C1824" s="9">
        <v>45532</v>
      </c>
      <c r="D1824" t="s">
        <v>152</v>
      </c>
      <c r="E1824">
        <v>3.7559999999999998</v>
      </c>
    </row>
    <row r="1825" spans="1:5" x14ac:dyDescent="0.2">
      <c r="A1825" t="s">
        <v>976</v>
      </c>
      <c r="B1825" t="s">
        <v>977</v>
      </c>
      <c r="C1825" s="9">
        <v>45533</v>
      </c>
      <c r="D1825" t="s">
        <v>152</v>
      </c>
      <c r="E1825">
        <v>3.7530000000000001</v>
      </c>
    </row>
    <row r="1826" spans="1:5" x14ac:dyDescent="0.2">
      <c r="A1826" t="s">
        <v>976</v>
      </c>
      <c r="B1826" t="s">
        <v>977</v>
      </c>
      <c r="C1826" s="9">
        <v>45534</v>
      </c>
      <c r="D1826" t="s">
        <v>152</v>
      </c>
      <c r="E1826">
        <v>3.7770000000000001</v>
      </c>
    </row>
    <row r="1827" spans="1:5" x14ac:dyDescent="0.2">
      <c r="A1827" t="s">
        <v>976</v>
      </c>
      <c r="B1827" t="s">
        <v>977</v>
      </c>
      <c r="C1827" s="9">
        <v>45537</v>
      </c>
      <c r="D1827" t="s">
        <v>152</v>
      </c>
      <c r="E1827">
        <v>3.7949999999999999</v>
      </c>
    </row>
    <row r="1828" spans="1:5" x14ac:dyDescent="0.2">
      <c r="A1828" t="s">
        <v>976</v>
      </c>
      <c r="B1828" t="s">
        <v>977</v>
      </c>
      <c r="C1828" s="9">
        <v>45538</v>
      </c>
      <c r="D1828" t="s">
        <v>152</v>
      </c>
      <c r="E1828">
        <v>3.7949999999999999</v>
      </c>
    </row>
    <row r="1829" spans="1:5" x14ac:dyDescent="0.2">
      <c r="A1829" t="s">
        <v>976</v>
      </c>
      <c r="B1829" t="s">
        <v>977</v>
      </c>
      <c r="C1829" s="9">
        <v>45539</v>
      </c>
      <c r="D1829" t="s">
        <v>152</v>
      </c>
      <c r="E1829">
        <v>3.7469999999999999</v>
      </c>
    </row>
    <row r="1830" spans="1:5" x14ac:dyDescent="0.2">
      <c r="A1830" t="s">
        <v>976</v>
      </c>
      <c r="B1830" t="s">
        <v>977</v>
      </c>
      <c r="C1830" s="9">
        <v>45540</v>
      </c>
      <c r="D1830" t="s">
        <v>152</v>
      </c>
      <c r="E1830">
        <v>3.734</v>
      </c>
    </row>
    <row r="1831" spans="1:5" x14ac:dyDescent="0.2">
      <c r="A1831" t="s">
        <v>976</v>
      </c>
      <c r="B1831" t="s">
        <v>977</v>
      </c>
      <c r="C1831" s="9">
        <v>45541</v>
      </c>
      <c r="D1831" t="s">
        <v>152</v>
      </c>
      <c r="E1831">
        <v>3.714</v>
      </c>
    </row>
    <row r="1832" spans="1:5" x14ac:dyDescent="0.2">
      <c r="A1832" t="s">
        <v>976</v>
      </c>
      <c r="B1832" t="s">
        <v>977</v>
      </c>
      <c r="C1832" s="9">
        <v>45544</v>
      </c>
      <c r="D1832" t="s">
        <v>152</v>
      </c>
      <c r="E1832">
        <v>3.694</v>
      </c>
    </row>
    <row r="1833" spans="1:5" x14ac:dyDescent="0.2">
      <c r="A1833" t="s">
        <v>976</v>
      </c>
      <c r="B1833" t="s">
        <v>977</v>
      </c>
      <c r="C1833" s="9">
        <v>45545</v>
      </c>
      <c r="D1833" t="s">
        <v>152</v>
      </c>
      <c r="E1833">
        <v>3.722</v>
      </c>
    </row>
    <row r="1834" spans="1:5" x14ac:dyDescent="0.2">
      <c r="A1834" t="s">
        <v>976</v>
      </c>
      <c r="B1834" t="s">
        <v>977</v>
      </c>
      <c r="C1834" s="9">
        <v>45546</v>
      </c>
      <c r="D1834" t="s">
        <v>152</v>
      </c>
      <c r="E1834">
        <v>3.7250000000000001</v>
      </c>
    </row>
    <row r="1835" spans="1:5" x14ac:dyDescent="0.2">
      <c r="A1835" t="s">
        <v>976</v>
      </c>
      <c r="B1835" t="s">
        <v>977</v>
      </c>
      <c r="C1835" s="9">
        <v>45547</v>
      </c>
      <c r="D1835" t="s">
        <v>152</v>
      </c>
      <c r="E1835">
        <v>3.7570000000000001</v>
      </c>
    </row>
    <row r="1836" spans="1:5" x14ac:dyDescent="0.2">
      <c r="A1836" t="s">
        <v>976</v>
      </c>
      <c r="B1836" t="s">
        <v>977</v>
      </c>
      <c r="C1836" s="9">
        <v>45548</v>
      </c>
      <c r="D1836" t="s">
        <v>152</v>
      </c>
      <c r="E1836">
        <v>3.7679999999999998</v>
      </c>
    </row>
    <row r="1837" spans="1:5" x14ac:dyDescent="0.2">
      <c r="A1837" t="s">
        <v>976</v>
      </c>
      <c r="B1837" t="s">
        <v>977</v>
      </c>
      <c r="C1837" s="9">
        <v>45551</v>
      </c>
      <c r="D1837" t="s">
        <v>152</v>
      </c>
      <c r="E1837">
        <v>3.7679999999999998</v>
      </c>
    </row>
    <row r="1838" spans="1:5" x14ac:dyDescent="0.2">
      <c r="A1838" t="s">
        <v>976</v>
      </c>
      <c r="B1838" t="s">
        <v>977</v>
      </c>
      <c r="C1838" s="9">
        <v>45552</v>
      </c>
      <c r="D1838" t="s">
        <v>152</v>
      </c>
      <c r="E1838">
        <v>3.7759999999999998</v>
      </c>
    </row>
    <row r="1839" spans="1:5" x14ac:dyDescent="0.2">
      <c r="A1839" t="s">
        <v>976</v>
      </c>
      <c r="B1839" t="s">
        <v>977</v>
      </c>
      <c r="C1839" s="9">
        <v>45553</v>
      </c>
      <c r="D1839" t="s">
        <v>152</v>
      </c>
      <c r="E1839">
        <v>3.774</v>
      </c>
    </row>
    <row r="1840" spans="1:5" x14ac:dyDescent="0.2">
      <c r="A1840" t="s">
        <v>976</v>
      </c>
      <c r="B1840" t="s">
        <v>977</v>
      </c>
      <c r="C1840" s="9">
        <v>45554</v>
      </c>
      <c r="D1840" t="s">
        <v>152</v>
      </c>
      <c r="E1840">
        <v>3.7850000000000001</v>
      </c>
    </row>
    <row r="1841" spans="1:5" x14ac:dyDescent="0.2">
      <c r="A1841" t="s">
        <v>976</v>
      </c>
      <c r="B1841" t="s">
        <v>977</v>
      </c>
      <c r="C1841" s="9">
        <v>45555</v>
      </c>
      <c r="D1841" t="s">
        <v>152</v>
      </c>
      <c r="E1841">
        <v>3.7989999999999999</v>
      </c>
    </row>
    <row r="1842" spans="1:5" x14ac:dyDescent="0.2">
      <c r="A1842" t="s">
        <v>976</v>
      </c>
      <c r="B1842" t="s">
        <v>977</v>
      </c>
      <c r="C1842" s="9">
        <v>45558</v>
      </c>
      <c r="D1842" t="s">
        <v>152</v>
      </c>
      <c r="E1842">
        <v>3.7709999999999999</v>
      </c>
    </row>
    <row r="1843" spans="1:5" x14ac:dyDescent="0.2">
      <c r="A1843" t="s">
        <v>976</v>
      </c>
      <c r="B1843" t="s">
        <v>977</v>
      </c>
      <c r="C1843" s="9">
        <v>45559</v>
      </c>
      <c r="D1843" t="s">
        <v>152</v>
      </c>
      <c r="E1843">
        <v>3.7709999999999999</v>
      </c>
    </row>
    <row r="1844" spans="1:5" x14ac:dyDescent="0.2">
      <c r="A1844" t="s">
        <v>976</v>
      </c>
      <c r="B1844" t="s">
        <v>977</v>
      </c>
      <c r="C1844" s="9">
        <v>45560</v>
      </c>
      <c r="D1844" t="s">
        <v>152</v>
      </c>
      <c r="E1844">
        <v>3.7879999999999998</v>
      </c>
    </row>
    <row r="1845" spans="1:5" x14ac:dyDescent="0.2">
      <c r="A1845" t="s">
        <v>976</v>
      </c>
      <c r="B1845" t="s">
        <v>977</v>
      </c>
      <c r="C1845" s="9">
        <v>45561</v>
      </c>
      <c r="D1845" t="s">
        <v>152</v>
      </c>
      <c r="E1845">
        <v>3.8</v>
      </c>
    </row>
    <row r="1846" spans="1:5" x14ac:dyDescent="0.2">
      <c r="A1846" t="s">
        <v>976</v>
      </c>
      <c r="B1846" t="s">
        <v>977</v>
      </c>
      <c r="C1846" s="9">
        <v>45562</v>
      </c>
      <c r="D1846" t="s">
        <v>152</v>
      </c>
      <c r="E1846">
        <v>3.831</v>
      </c>
    </row>
    <row r="1847" spans="1:5" x14ac:dyDescent="0.2">
      <c r="A1847" t="s">
        <v>976</v>
      </c>
      <c r="B1847" t="s">
        <v>977</v>
      </c>
      <c r="C1847" s="9">
        <v>45565</v>
      </c>
      <c r="D1847" t="s">
        <v>152</v>
      </c>
      <c r="E1847">
        <v>3.831</v>
      </c>
    </row>
    <row r="1848" spans="1:5" x14ac:dyDescent="0.2">
      <c r="A1848" t="s">
        <v>976</v>
      </c>
      <c r="B1848" t="s">
        <v>977</v>
      </c>
      <c r="C1848" s="9">
        <v>45566</v>
      </c>
      <c r="D1848" t="s">
        <v>152</v>
      </c>
      <c r="E1848">
        <v>3.831</v>
      </c>
    </row>
    <row r="1849" spans="1:5" x14ac:dyDescent="0.2">
      <c r="A1849" t="s">
        <v>976</v>
      </c>
      <c r="B1849" t="s">
        <v>977</v>
      </c>
      <c r="C1849" s="9">
        <v>45567</v>
      </c>
      <c r="D1849" t="s">
        <v>152</v>
      </c>
      <c r="E1849">
        <v>3.83</v>
      </c>
    </row>
    <row r="1850" spans="1:5" x14ac:dyDescent="0.2">
      <c r="A1850" t="s">
        <v>976</v>
      </c>
      <c r="B1850" t="s">
        <v>977</v>
      </c>
      <c r="C1850" s="9">
        <v>45568</v>
      </c>
      <c r="D1850" t="s">
        <v>152</v>
      </c>
      <c r="E1850">
        <v>3.8530000000000002</v>
      </c>
    </row>
    <row r="1851" spans="1:5" x14ac:dyDescent="0.2">
      <c r="A1851" t="s">
        <v>976</v>
      </c>
      <c r="B1851" t="s">
        <v>977</v>
      </c>
      <c r="C1851" s="9">
        <v>45569</v>
      </c>
      <c r="D1851" t="s">
        <v>152</v>
      </c>
      <c r="E1851">
        <v>3.8519999999999999</v>
      </c>
    </row>
    <row r="1852" spans="1:5" x14ac:dyDescent="0.2">
      <c r="A1852" t="s">
        <v>976</v>
      </c>
      <c r="B1852" t="s">
        <v>977</v>
      </c>
      <c r="C1852" s="9">
        <v>45572</v>
      </c>
      <c r="D1852" t="s">
        <v>152</v>
      </c>
      <c r="E1852">
        <v>3.8889999999999998</v>
      </c>
    </row>
    <row r="1853" spans="1:5" x14ac:dyDescent="0.2">
      <c r="A1853" t="s">
        <v>976</v>
      </c>
      <c r="B1853" t="s">
        <v>977</v>
      </c>
      <c r="C1853" s="9">
        <v>45573</v>
      </c>
      <c r="D1853" t="s">
        <v>152</v>
      </c>
      <c r="E1853">
        <v>3.8570000000000002</v>
      </c>
    </row>
    <row r="1854" spans="1:5" x14ac:dyDescent="0.2">
      <c r="A1854" t="s">
        <v>976</v>
      </c>
      <c r="B1854" t="s">
        <v>977</v>
      </c>
      <c r="C1854" s="9">
        <v>45574</v>
      </c>
      <c r="D1854" t="s">
        <v>152</v>
      </c>
      <c r="E1854">
        <v>3.86</v>
      </c>
    </row>
    <row r="1855" spans="1:5" x14ac:dyDescent="0.2">
      <c r="A1855" t="s">
        <v>976</v>
      </c>
      <c r="B1855" t="s">
        <v>977</v>
      </c>
      <c r="C1855" s="9">
        <v>45575</v>
      </c>
      <c r="D1855" t="s">
        <v>152</v>
      </c>
      <c r="E1855">
        <v>3.8849999999999998</v>
      </c>
    </row>
    <row r="1856" spans="1:5" x14ac:dyDescent="0.2">
      <c r="A1856" t="s">
        <v>976</v>
      </c>
      <c r="B1856" t="s">
        <v>977</v>
      </c>
      <c r="C1856" s="9">
        <v>45576</v>
      </c>
      <c r="D1856" t="s">
        <v>152</v>
      </c>
      <c r="E1856">
        <v>3.8809999999999998</v>
      </c>
    </row>
    <row r="1857" spans="1:5" x14ac:dyDescent="0.2">
      <c r="A1857" t="s">
        <v>976</v>
      </c>
      <c r="B1857" t="s">
        <v>977</v>
      </c>
      <c r="C1857" s="9">
        <v>45579</v>
      </c>
      <c r="D1857" t="s">
        <v>152</v>
      </c>
      <c r="E1857">
        <v>3.9</v>
      </c>
    </row>
    <row r="1858" spans="1:5" x14ac:dyDescent="0.2">
      <c r="A1858" t="s">
        <v>976</v>
      </c>
      <c r="B1858" t="s">
        <v>977</v>
      </c>
      <c r="C1858" s="9">
        <v>45580</v>
      </c>
      <c r="D1858" t="s">
        <v>152</v>
      </c>
      <c r="E1858">
        <v>3.9089999999999998</v>
      </c>
    </row>
    <row r="1859" spans="1:5" x14ac:dyDescent="0.2">
      <c r="A1859" t="s">
        <v>976</v>
      </c>
      <c r="B1859" t="s">
        <v>977</v>
      </c>
      <c r="C1859" s="9">
        <v>45581</v>
      </c>
      <c r="D1859" t="s">
        <v>152</v>
      </c>
      <c r="E1859">
        <v>3.895</v>
      </c>
    </row>
    <row r="1860" spans="1:5" x14ac:dyDescent="0.2">
      <c r="A1860" t="s">
        <v>976</v>
      </c>
      <c r="B1860" t="s">
        <v>977</v>
      </c>
      <c r="C1860" s="9">
        <v>45582</v>
      </c>
      <c r="D1860" t="s">
        <v>152</v>
      </c>
      <c r="E1860">
        <v>3.92</v>
      </c>
    </row>
    <row r="1861" spans="1:5" x14ac:dyDescent="0.2">
      <c r="A1861" t="s">
        <v>976</v>
      </c>
      <c r="B1861" t="s">
        <v>977</v>
      </c>
      <c r="C1861" s="9">
        <v>45583</v>
      </c>
      <c r="D1861" t="s">
        <v>152</v>
      </c>
      <c r="E1861">
        <v>3.9209999999999998</v>
      </c>
    </row>
    <row r="1862" spans="1:5" x14ac:dyDescent="0.2">
      <c r="A1862" t="s">
        <v>976</v>
      </c>
      <c r="B1862" t="s">
        <v>977</v>
      </c>
      <c r="C1862" s="9">
        <v>45586</v>
      </c>
      <c r="D1862" t="s">
        <v>152</v>
      </c>
      <c r="E1862">
        <v>3.923</v>
      </c>
    </row>
    <row r="1863" spans="1:5" x14ac:dyDescent="0.2">
      <c r="A1863" t="s">
        <v>976</v>
      </c>
      <c r="B1863" t="s">
        <v>977</v>
      </c>
      <c r="C1863" s="9">
        <v>45587</v>
      </c>
      <c r="D1863" t="s">
        <v>152</v>
      </c>
      <c r="E1863">
        <v>3.903</v>
      </c>
    </row>
    <row r="1864" spans="1:5" x14ac:dyDescent="0.2">
      <c r="A1864" t="s">
        <v>976</v>
      </c>
      <c r="B1864" t="s">
        <v>977</v>
      </c>
      <c r="C1864" s="9">
        <v>45588</v>
      </c>
      <c r="D1864" t="s">
        <v>152</v>
      </c>
      <c r="E1864">
        <v>3.8980000000000001</v>
      </c>
    </row>
    <row r="1865" spans="1:5" x14ac:dyDescent="0.2">
      <c r="A1865" t="s">
        <v>976</v>
      </c>
      <c r="B1865" t="s">
        <v>977</v>
      </c>
      <c r="C1865" s="9">
        <v>45589</v>
      </c>
      <c r="D1865" t="s">
        <v>152</v>
      </c>
      <c r="E1865">
        <v>3.8889999999999998</v>
      </c>
    </row>
    <row r="1866" spans="1:5" x14ac:dyDescent="0.2">
      <c r="A1866" t="s">
        <v>976</v>
      </c>
      <c r="B1866" t="s">
        <v>977</v>
      </c>
      <c r="C1866" s="9">
        <v>45590</v>
      </c>
      <c r="D1866" t="s">
        <v>152</v>
      </c>
      <c r="E1866">
        <v>3.88</v>
      </c>
    </row>
    <row r="1867" spans="1:5" x14ac:dyDescent="0.2">
      <c r="A1867" t="s">
        <v>976</v>
      </c>
      <c r="B1867" t="s">
        <v>977</v>
      </c>
      <c r="C1867" s="9">
        <v>45593</v>
      </c>
      <c r="D1867" t="s">
        <v>152</v>
      </c>
      <c r="E1867">
        <v>3.8650000000000002</v>
      </c>
    </row>
    <row r="1868" spans="1:5" x14ac:dyDescent="0.2">
      <c r="A1868" t="s">
        <v>976</v>
      </c>
      <c r="B1868" t="s">
        <v>977</v>
      </c>
      <c r="C1868" s="9">
        <v>45594</v>
      </c>
      <c r="D1868" t="s">
        <v>152</v>
      </c>
      <c r="E1868">
        <v>3.8849999999999998</v>
      </c>
    </row>
    <row r="1869" spans="1:5" x14ac:dyDescent="0.2">
      <c r="A1869" t="s">
        <v>976</v>
      </c>
      <c r="B1869" t="s">
        <v>977</v>
      </c>
      <c r="C1869" s="9">
        <v>45595</v>
      </c>
      <c r="D1869" t="s">
        <v>152</v>
      </c>
      <c r="E1869">
        <v>3.8610000000000002</v>
      </c>
    </row>
    <row r="1870" spans="1:5" x14ac:dyDescent="0.2">
      <c r="A1870" t="s">
        <v>976</v>
      </c>
      <c r="B1870" t="s">
        <v>977</v>
      </c>
      <c r="C1870" s="9">
        <v>45596</v>
      </c>
      <c r="D1870" t="s">
        <v>152</v>
      </c>
      <c r="E1870">
        <v>3.843</v>
      </c>
    </row>
    <row r="1871" spans="1:5" x14ac:dyDescent="0.2">
      <c r="A1871" t="s">
        <v>976</v>
      </c>
      <c r="B1871" t="s">
        <v>977</v>
      </c>
      <c r="C1871" s="9">
        <v>45597</v>
      </c>
      <c r="D1871" t="s">
        <v>152</v>
      </c>
      <c r="E1871">
        <v>3.8490000000000002</v>
      </c>
    </row>
    <row r="1872" spans="1:5" x14ac:dyDescent="0.2">
      <c r="A1872" t="s">
        <v>976</v>
      </c>
      <c r="B1872" t="s">
        <v>977</v>
      </c>
      <c r="C1872" s="9">
        <v>45600</v>
      </c>
      <c r="D1872" t="s">
        <v>152</v>
      </c>
      <c r="E1872">
        <v>3.85</v>
      </c>
    </row>
    <row r="1873" spans="1:5" x14ac:dyDescent="0.2">
      <c r="A1873" t="s">
        <v>976</v>
      </c>
      <c r="B1873" t="s">
        <v>977</v>
      </c>
      <c r="C1873" s="9">
        <v>45601</v>
      </c>
      <c r="D1873" t="s">
        <v>152</v>
      </c>
      <c r="E1873">
        <v>3.8479999999999999</v>
      </c>
    </row>
    <row r="1874" spans="1:5" x14ac:dyDescent="0.2">
      <c r="A1874" t="s">
        <v>976</v>
      </c>
      <c r="B1874" t="s">
        <v>977</v>
      </c>
      <c r="C1874" s="9">
        <v>45602</v>
      </c>
      <c r="D1874" t="s">
        <v>152</v>
      </c>
      <c r="E1874">
        <v>3.9009999999999998</v>
      </c>
    </row>
    <row r="1875" spans="1:5" x14ac:dyDescent="0.2">
      <c r="A1875" t="s">
        <v>976</v>
      </c>
      <c r="B1875" t="s">
        <v>977</v>
      </c>
      <c r="C1875" s="9">
        <v>45603</v>
      </c>
      <c r="D1875" t="s">
        <v>152</v>
      </c>
      <c r="E1875">
        <v>3.923</v>
      </c>
    </row>
    <row r="1876" spans="1:5" x14ac:dyDescent="0.2">
      <c r="A1876" t="s">
        <v>976</v>
      </c>
      <c r="B1876" t="s">
        <v>977</v>
      </c>
      <c r="C1876" s="9">
        <v>45604</v>
      </c>
      <c r="D1876" t="s">
        <v>152</v>
      </c>
      <c r="E1876">
        <v>3.9060000000000001</v>
      </c>
    </row>
    <row r="1877" spans="1:5" x14ac:dyDescent="0.2">
      <c r="A1877" t="s">
        <v>976</v>
      </c>
      <c r="B1877" t="s">
        <v>977</v>
      </c>
      <c r="C1877" s="9">
        <v>45607</v>
      </c>
      <c r="D1877" t="s">
        <v>152</v>
      </c>
      <c r="E1877">
        <v>3.915</v>
      </c>
    </row>
    <row r="1878" spans="1:5" x14ac:dyDescent="0.2">
      <c r="A1878" t="s">
        <v>976</v>
      </c>
      <c r="B1878" t="s">
        <v>977</v>
      </c>
      <c r="C1878" s="9">
        <v>45608</v>
      </c>
      <c r="D1878" t="s">
        <v>152</v>
      </c>
      <c r="E1878">
        <v>3.9279999999999999</v>
      </c>
    </row>
    <row r="1879" spans="1:5" x14ac:dyDescent="0.2">
      <c r="A1879" t="s">
        <v>976</v>
      </c>
      <c r="B1879" t="s">
        <v>977</v>
      </c>
      <c r="C1879" s="9">
        <v>45609</v>
      </c>
      <c r="D1879" t="s">
        <v>152</v>
      </c>
      <c r="E1879">
        <v>3.919</v>
      </c>
    </row>
    <row r="1880" spans="1:5" x14ac:dyDescent="0.2">
      <c r="A1880" t="s">
        <v>976</v>
      </c>
      <c r="B1880" t="s">
        <v>977</v>
      </c>
      <c r="C1880" s="9">
        <v>45610</v>
      </c>
      <c r="D1880" t="s">
        <v>152</v>
      </c>
      <c r="E1880">
        <v>3.9319999999999999</v>
      </c>
    </row>
    <row r="1881" spans="1:5" x14ac:dyDescent="0.2">
      <c r="A1881" t="s">
        <v>976</v>
      </c>
      <c r="B1881" t="s">
        <v>977</v>
      </c>
      <c r="C1881" s="9">
        <v>45611</v>
      </c>
      <c r="D1881" t="s">
        <v>152</v>
      </c>
      <c r="E1881">
        <v>3.915</v>
      </c>
    </row>
    <row r="1882" spans="1:5" x14ac:dyDescent="0.2">
      <c r="A1882" t="s">
        <v>976</v>
      </c>
      <c r="B1882" t="s">
        <v>977</v>
      </c>
      <c r="C1882" s="9">
        <v>45614</v>
      </c>
      <c r="D1882" t="s">
        <v>152</v>
      </c>
      <c r="E1882">
        <v>3.9049999999999998</v>
      </c>
    </row>
    <row r="1883" spans="1:5" x14ac:dyDescent="0.2">
      <c r="A1883" t="s">
        <v>976</v>
      </c>
      <c r="B1883" t="s">
        <v>977</v>
      </c>
      <c r="C1883" s="9">
        <v>45615</v>
      </c>
      <c r="D1883" t="s">
        <v>152</v>
      </c>
      <c r="E1883">
        <v>3.9159999999999999</v>
      </c>
    </row>
    <row r="1884" spans="1:5" x14ac:dyDescent="0.2">
      <c r="A1884" t="s">
        <v>976</v>
      </c>
      <c r="B1884" t="s">
        <v>977</v>
      </c>
      <c r="C1884" s="9">
        <v>45616</v>
      </c>
      <c r="D1884" t="s">
        <v>152</v>
      </c>
      <c r="E1884">
        <v>3.9049999999999998</v>
      </c>
    </row>
    <row r="1885" spans="1:5" x14ac:dyDescent="0.2">
      <c r="A1885" t="s">
        <v>976</v>
      </c>
      <c r="B1885" t="s">
        <v>977</v>
      </c>
      <c r="C1885" s="9">
        <v>45617</v>
      </c>
      <c r="D1885" t="s">
        <v>152</v>
      </c>
      <c r="E1885">
        <v>3.907</v>
      </c>
    </row>
    <row r="1886" spans="1:5" x14ac:dyDescent="0.2">
      <c r="A1886" t="s">
        <v>976</v>
      </c>
      <c r="B1886" t="s">
        <v>977</v>
      </c>
      <c r="C1886" s="9">
        <v>45618</v>
      </c>
      <c r="D1886" t="s">
        <v>152</v>
      </c>
      <c r="E1886">
        <v>3.9470000000000001</v>
      </c>
    </row>
    <row r="1887" spans="1:5" x14ac:dyDescent="0.2">
      <c r="A1887" t="s">
        <v>976</v>
      </c>
      <c r="B1887" t="s">
        <v>977</v>
      </c>
      <c r="C1887" s="9">
        <v>45621</v>
      </c>
      <c r="D1887" t="s">
        <v>152</v>
      </c>
      <c r="E1887">
        <v>3.972</v>
      </c>
    </row>
    <row r="1888" spans="1:5" x14ac:dyDescent="0.2">
      <c r="A1888" t="s">
        <v>976</v>
      </c>
      <c r="B1888" t="s">
        <v>977</v>
      </c>
      <c r="C1888" s="9">
        <v>45622</v>
      </c>
      <c r="D1888" t="s">
        <v>152</v>
      </c>
      <c r="E1888">
        <v>3.9860000000000002</v>
      </c>
    </row>
    <row r="1889" spans="1:5" x14ac:dyDescent="0.2">
      <c r="A1889" t="s">
        <v>976</v>
      </c>
      <c r="B1889" t="s">
        <v>977</v>
      </c>
      <c r="C1889" s="9">
        <v>45623</v>
      </c>
      <c r="D1889" t="s">
        <v>152</v>
      </c>
      <c r="E1889">
        <v>3.9809999999999999</v>
      </c>
    </row>
    <row r="1890" spans="1:5" x14ac:dyDescent="0.2">
      <c r="A1890" t="s">
        <v>976</v>
      </c>
      <c r="B1890" t="s">
        <v>977</v>
      </c>
      <c r="C1890" s="9">
        <v>45624</v>
      </c>
      <c r="D1890" t="s">
        <v>152</v>
      </c>
      <c r="E1890">
        <v>3.956</v>
      </c>
    </row>
    <row r="1891" spans="1:5" x14ac:dyDescent="0.2">
      <c r="A1891" t="s">
        <v>976</v>
      </c>
      <c r="B1891" t="s">
        <v>977</v>
      </c>
      <c r="C1891" s="9">
        <v>45625</v>
      </c>
      <c r="D1891" t="s">
        <v>152</v>
      </c>
      <c r="E1891">
        <v>3.9540000000000002</v>
      </c>
    </row>
    <row r="1892" spans="1:5" x14ac:dyDescent="0.2">
      <c r="A1892" t="s">
        <v>976</v>
      </c>
      <c r="B1892" t="s">
        <v>977</v>
      </c>
      <c r="C1892" s="9">
        <v>45628</v>
      </c>
      <c r="D1892" t="s">
        <v>152</v>
      </c>
      <c r="E1892">
        <v>3.96</v>
      </c>
    </row>
    <row r="1893" spans="1:5" x14ac:dyDescent="0.2">
      <c r="A1893" t="s">
        <v>976</v>
      </c>
      <c r="B1893" t="s">
        <v>977</v>
      </c>
      <c r="C1893" s="9">
        <v>45629</v>
      </c>
      <c r="D1893" t="s">
        <v>152</v>
      </c>
      <c r="E1893">
        <v>3.99</v>
      </c>
    </row>
    <row r="1894" spans="1:5" x14ac:dyDescent="0.2">
      <c r="A1894" t="s">
        <v>976</v>
      </c>
      <c r="B1894" t="s">
        <v>977</v>
      </c>
      <c r="C1894" s="9">
        <v>45630</v>
      </c>
      <c r="D1894" t="s">
        <v>152</v>
      </c>
      <c r="E1894">
        <v>3.976</v>
      </c>
    </row>
    <row r="1895" spans="1:5" x14ac:dyDescent="0.2">
      <c r="A1895" t="s">
        <v>976</v>
      </c>
      <c r="B1895" t="s">
        <v>977</v>
      </c>
      <c r="C1895" s="9">
        <v>45631</v>
      </c>
      <c r="D1895" t="s">
        <v>152</v>
      </c>
      <c r="E1895">
        <v>3.9750000000000001</v>
      </c>
    </row>
    <row r="1896" spans="1:5" x14ac:dyDescent="0.2">
      <c r="A1896" t="s">
        <v>976</v>
      </c>
      <c r="B1896" t="s">
        <v>977</v>
      </c>
      <c r="C1896" s="9">
        <v>45632</v>
      </c>
      <c r="D1896" t="s">
        <v>152</v>
      </c>
      <c r="E1896">
        <v>3.9620000000000002</v>
      </c>
    </row>
    <row r="1897" spans="1:5" x14ac:dyDescent="0.2">
      <c r="A1897" t="s">
        <v>976</v>
      </c>
      <c r="B1897" t="s">
        <v>977</v>
      </c>
      <c r="C1897" s="9">
        <v>45635</v>
      </c>
      <c r="D1897" t="s">
        <v>152</v>
      </c>
      <c r="E1897">
        <v>3.972</v>
      </c>
    </row>
    <row r="1898" spans="1:5" x14ac:dyDescent="0.2">
      <c r="A1898" t="s">
        <v>976</v>
      </c>
      <c r="B1898" t="s">
        <v>977</v>
      </c>
      <c r="C1898" s="9">
        <v>45636</v>
      </c>
      <c r="D1898" t="s">
        <v>152</v>
      </c>
      <c r="E1898">
        <v>3.9580000000000002</v>
      </c>
    </row>
    <row r="1899" spans="1:5" x14ac:dyDescent="0.2">
      <c r="A1899" t="s">
        <v>976</v>
      </c>
      <c r="B1899" t="s">
        <v>977</v>
      </c>
      <c r="C1899" s="9">
        <v>45637</v>
      </c>
      <c r="D1899" t="s">
        <v>152</v>
      </c>
      <c r="E1899">
        <v>3.9510000000000001</v>
      </c>
    </row>
    <row r="1900" spans="1:5" x14ac:dyDescent="0.2">
      <c r="A1900" t="s">
        <v>976</v>
      </c>
      <c r="B1900" t="s">
        <v>977</v>
      </c>
      <c r="C1900" s="9">
        <v>45638</v>
      </c>
      <c r="D1900" t="s">
        <v>152</v>
      </c>
      <c r="E1900">
        <v>3.9689999999999999</v>
      </c>
    </row>
    <row r="1901" spans="1:5" x14ac:dyDescent="0.2">
      <c r="A1901" t="s">
        <v>976</v>
      </c>
      <c r="B1901" t="s">
        <v>977</v>
      </c>
      <c r="C1901" s="9">
        <v>45639</v>
      </c>
      <c r="D1901" t="s">
        <v>152</v>
      </c>
      <c r="E1901">
        <v>3.9729999999999999</v>
      </c>
    </row>
    <row r="1902" spans="1:5" x14ac:dyDescent="0.2">
      <c r="A1902" t="s">
        <v>976</v>
      </c>
      <c r="B1902" t="s">
        <v>977</v>
      </c>
      <c r="C1902" s="9">
        <v>45642</v>
      </c>
      <c r="D1902" t="s">
        <v>152</v>
      </c>
      <c r="E1902">
        <v>3.9670000000000001</v>
      </c>
    </row>
    <row r="1903" spans="1:5" x14ac:dyDescent="0.2">
      <c r="A1903" t="s">
        <v>976</v>
      </c>
      <c r="B1903" t="s">
        <v>977</v>
      </c>
      <c r="C1903" s="9">
        <v>45643</v>
      </c>
      <c r="D1903" t="s">
        <v>152</v>
      </c>
      <c r="E1903">
        <v>3.9369999999999998</v>
      </c>
    </row>
    <row r="1904" spans="1:5" x14ac:dyDescent="0.2">
      <c r="A1904" t="s">
        <v>976</v>
      </c>
      <c r="B1904" t="s">
        <v>977</v>
      </c>
      <c r="C1904" s="9">
        <v>45644</v>
      </c>
      <c r="D1904" t="s">
        <v>152</v>
      </c>
      <c r="E1904">
        <v>3.9249999999999998</v>
      </c>
    </row>
    <row r="1905" spans="1:5" x14ac:dyDescent="0.2">
      <c r="A1905" t="s">
        <v>976</v>
      </c>
      <c r="B1905" t="s">
        <v>977</v>
      </c>
      <c r="C1905" s="9">
        <v>45645</v>
      </c>
      <c r="D1905" t="s">
        <v>152</v>
      </c>
      <c r="E1905">
        <v>3.8580000000000001</v>
      </c>
    </row>
    <row r="1906" spans="1:5" x14ac:dyDescent="0.2">
      <c r="A1906" t="s">
        <v>976</v>
      </c>
      <c r="B1906" t="s">
        <v>977</v>
      </c>
      <c r="C1906" s="9">
        <v>45646</v>
      </c>
      <c r="D1906" t="s">
        <v>152</v>
      </c>
      <c r="E1906">
        <v>3.86</v>
      </c>
    </row>
    <row r="1907" spans="1:5" x14ac:dyDescent="0.2">
      <c r="A1907" t="s">
        <v>976</v>
      </c>
      <c r="B1907" t="s">
        <v>977</v>
      </c>
      <c r="C1907" s="9">
        <v>45649</v>
      </c>
      <c r="D1907" t="s">
        <v>152</v>
      </c>
      <c r="E1907">
        <v>3.9039999999999999</v>
      </c>
    </row>
    <row r="1908" spans="1:5" x14ac:dyDescent="0.2">
      <c r="A1908" t="s">
        <v>976</v>
      </c>
      <c r="B1908" t="s">
        <v>977</v>
      </c>
      <c r="C1908" s="9">
        <v>45650</v>
      </c>
      <c r="D1908" t="s">
        <v>152</v>
      </c>
      <c r="E1908">
        <v>3.92</v>
      </c>
    </row>
    <row r="1909" spans="1:5" x14ac:dyDescent="0.2">
      <c r="A1909" t="s">
        <v>976</v>
      </c>
      <c r="B1909" t="s">
        <v>977</v>
      </c>
      <c r="C1909" s="9">
        <v>45653</v>
      </c>
      <c r="D1909" t="s">
        <v>152</v>
      </c>
      <c r="E1909">
        <v>3.9390000000000001</v>
      </c>
    </row>
    <row r="1910" spans="1:5" x14ac:dyDescent="0.2">
      <c r="A1910" t="s">
        <v>976</v>
      </c>
      <c r="B1910" t="s">
        <v>977</v>
      </c>
      <c r="C1910" s="9">
        <v>45656</v>
      </c>
      <c r="D1910" t="s">
        <v>152</v>
      </c>
      <c r="E1910">
        <v>3.9049999999999998</v>
      </c>
    </row>
    <row r="1911" spans="1:5" x14ac:dyDescent="0.2">
      <c r="A1911" t="s">
        <v>976</v>
      </c>
      <c r="B1911" t="s">
        <v>977</v>
      </c>
      <c r="C1911" s="9">
        <v>45657</v>
      </c>
      <c r="D1911" t="s">
        <v>152</v>
      </c>
      <c r="E1911">
        <v>3.8959999999999999</v>
      </c>
    </row>
    <row r="1912" spans="1:5" x14ac:dyDescent="0.2">
      <c r="A1912" t="s">
        <v>976</v>
      </c>
      <c r="B1912" t="s">
        <v>977</v>
      </c>
      <c r="C1912" s="9">
        <v>45659</v>
      </c>
      <c r="D1912" t="s">
        <v>152</v>
      </c>
      <c r="E1912">
        <v>3.9079999999999999</v>
      </c>
    </row>
    <row r="1913" spans="1:5" x14ac:dyDescent="0.2">
      <c r="A1913" t="s">
        <v>976</v>
      </c>
      <c r="B1913" t="s">
        <v>977</v>
      </c>
      <c r="C1913" s="9">
        <v>45660</v>
      </c>
      <c r="D1913" t="s">
        <v>152</v>
      </c>
      <c r="E1913">
        <v>3.923</v>
      </c>
    </row>
    <row r="1914" spans="1:5" x14ac:dyDescent="0.2">
      <c r="A1914" t="s">
        <v>976</v>
      </c>
      <c r="B1914" t="s">
        <v>977</v>
      </c>
      <c r="C1914" s="9">
        <v>45663</v>
      </c>
      <c r="D1914" t="s">
        <v>152</v>
      </c>
      <c r="E1914">
        <v>3.923</v>
      </c>
    </row>
    <row r="1915" spans="1:5" x14ac:dyDescent="0.2">
      <c r="A1915" t="s">
        <v>976</v>
      </c>
      <c r="B1915" t="s">
        <v>977</v>
      </c>
      <c r="C1915" s="9">
        <v>45664</v>
      </c>
      <c r="D1915" t="s">
        <v>152</v>
      </c>
      <c r="E1915">
        <v>3.9220000000000002</v>
      </c>
    </row>
    <row r="1916" spans="1:5" x14ac:dyDescent="0.2">
      <c r="A1916" t="s">
        <v>976</v>
      </c>
      <c r="B1916" t="s">
        <v>977</v>
      </c>
      <c r="C1916" s="9">
        <v>45665</v>
      </c>
      <c r="D1916" t="s">
        <v>152</v>
      </c>
      <c r="E1916">
        <v>3.931</v>
      </c>
    </row>
    <row r="1917" spans="1:5" x14ac:dyDescent="0.2">
      <c r="A1917" t="s">
        <v>976</v>
      </c>
      <c r="B1917" t="s">
        <v>977</v>
      </c>
      <c r="C1917" s="9">
        <v>45666</v>
      </c>
      <c r="D1917" t="s">
        <v>152</v>
      </c>
      <c r="E1917">
        <v>3.964</v>
      </c>
    </row>
    <row r="1918" spans="1:5" x14ac:dyDescent="0.2">
      <c r="A1918" t="s">
        <v>976</v>
      </c>
      <c r="B1918" t="s">
        <v>977</v>
      </c>
      <c r="C1918" s="9">
        <v>45667</v>
      </c>
      <c r="D1918" t="s">
        <v>152</v>
      </c>
      <c r="E1918">
        <v>3.9580000000000002</v>
      </c>
    </row>
    <row r="1919" spans="1:5" x14ac:dyDescent="0.2">
      <c r="A1919" t="s">
        <v>976</v>
      </c>
      <c r="B1919" t="s">
        <v>977</v>
      </c>
      <c r="C1919" s="9">
        <v>45670</v>
      </c>
      <c r="D1919" t="s">
        <v>152</v>
      </c>
      <c r="E1919">
        <v>3.9340000000000002</v>
      </c>
    </row>
    <row r="1920" spans="1:5" x14ac:dyDescent="0.2">
      <c r="A1920" t="s">
        <v>976</v>
      </c>
      <c r="B1920" t="s">
        <v>977</v>
      </c>
      <c r="C1920" s="9">
        <v>45671</v>
      </c>
      <c r="D1920" t="s">
        <v>152</v>
      </c>
      <c r="E1920">
        <v>3.9580000000000002</v>
      </c>
    </row>
    <row r="1921" spans="1:5" x14ac:dyDescent="0.2">
      <c r="A1921" t="s">
        <v>976</v>
      </c>
      <c r="B1921" t="s">
        <v>977</v>
      </c>
      <c r="C1921" s="9">
        <v>45672</v>
      </c>
      <c r="D1921" t="s">
        <v>152</v>
      </c>
      <c r="E1921">
        <v>3.9580000000000002</v>
      </c>
    </row>
    <row r="1922" spans="1:5" x14ac:dyDescent="0.2">
      <c r="A1922" t="s">
        <v>976</v>
      </c>
      <c r="B1922" t="s">
        <v>977</v>
      </c>
      <c r="C1922" s="9">
        <v>45673</v>
      </c>
      <c r="D1922" t="s">
        <v>152</v>
      </c>
      <c r="E1922">
        <v>3.9969999999999999</v>
      </c>
    </row>
    <row r="1923" spans="1:5" x14ac:dyDescent="0.2">
      <c r="A1923" t="s">
        <v>976</v>
      </c>
      <c r="B1923" t="s">
        <v>977</v>
      </c>
      <c r="C1923" s="9">
        <v>45674</v>
      </c>
      <c r="D1923" t="s">
        <v>152</v>
      </c>
      <c r="E1923">
        <v>4.0270000000000001</v>
      </c>
    </row>
    <row r="1924" spans="1:5" x14ac:dyDescent="0.2">
      <c r="A1924" t="s">
        <v>976</v>
      </c>
      <c r="B1924" t="s">
        <v>977</v>
      </c>
      <c r="C1924" s="9">
        <v>45677</v>
      </c>
      <c r="D1924" t="s">
        <v>152</v>
      </c>
      <c r="E1924">
        <v>4.0570000000000004</v>
      </c>
    </row>
    <row r="1925" spans="1:5" x14ac:dyDescent="0.2">
      <c r="A1925" t="s">
        <v>976</v>
      </c>
      <c r="B1925" t="s">
        <v>977</v>
      </c>
      <c r="C1925" s="9">
        <v>45678</v>
      </c>
      <c r="D1925" t="s">
        <v>152</v>
      </c>
      <c r="E1925">
        <v>4.056</v>
      </c>
    </row>
    <row r="1926" spans="1:5" x14ac:dyDescent="0.2">
      <c r="A1926" t="s">
        <v>976</v>
      </c>
      <c r="B1926" t="s">
        <v>977</v>
      </c>
      <c r="C1926" s="9">
        <v>45679</v>
      </c>
      <c r="D1926" t="s">
        <v>152</v>
      </c>
      <c r="E1926">
        <v>4.0709999999999997</v>
      </c>
    </row>
    <row r="1927" spans="1:5" x14ac:dyDescent="0.2">
      <c r="A1927" t="s">
        <v>976</v>
      </c>
      <c r="B1927" t="s">
        <v>977</v>
      </c>
      <c r="C1927" s="9">
        <v>45680</v>
      </c>
      <c r="D1927" t="s">
        <v>152</v>
      </c>
      <c r="E1927">
        <v>4.0860000000000003</v>
      </c>
    </row>
    <row r="1928" spans="1:5" x14ac:dyDescent="0.2">
      <c r="A1928" t="s">
        <v>976</v>
      </c>
      <c r="B1928" t="s">
        <v>977</v>
      </c>
      <c r="C1928" s="9">
        <v>45681</v>
      </c>
      <c r="D1928" t="s">
        <v>152</v>
      </c>
      <c r="E1928">
        <v>4.0940000000000003</v>
      </c>
    </row>
    <row r="1929" spans="1:5" x14ac:dyDescent="0.2">
      <c r="A1929" t="s">
        <v>976</v>
      </c>
      <c r="B1929" t="s">
        <v>977</v>
      </c>
      <c r="C1929" s="9">
        <v>45684</v>
      </c>
      <c r="D1929" t="s">
        <v>152</v>
      </c>
      <c r="E1929">
        <v>4.0739999999999998</v>
      </c>
    </row>
    <row r="1930" spans="1:5" x14ac:dyDescent="0.2">
      <c r="A1930" t="s">
        <v>976</v>
      </c>
      <c r="B1930" t="s">
        <v>977</v>
      </c>
      <c r="C1930" s="9">
        <v>45685</v>
      </c>
      <c r="D1930" t="s">
        <v>152</v>
      </c>
      <c r="E1930">
        <v>4.08</v>
      </c>
    </row>
    <row r="1931" spans="1:5" x14ac:dyDescent="0.2">
      <c r="A1931" t="s">
        <v>976</v>
      </c>
      <c r="B1931" t="s">
        <v>977</v>
      </c>
      <c r="C1931" s="9">
        <v>45686</v>
      </c>
      <c r="D1931" t="s">
        <v>152</v>
      </c>
      <c r="E1931">
        <v>4.09</v>
      </c>
    </row>
    <row r="1932" spans="1:5" x14ac:dyDescent="0.2">
      <c r="A1932" t="s">
        <v>976</v>
      </c>
      <c r="B1932" t="s">
        <v>977</v>
      </c>
      <c r="C1932" s="9">
        <v>45687</v>
      </c>
      <c r="D1932" t="s">
        <v>152</v>
      </c>
      <c r="E1932">
        <v>4.0830000000000002</v>
      </c>
    </row>
    <row r="1933" spans="1:5" x14ac:dyDescent="0.2">
      <c r="A1933" t="s">
        <v>976</v>
      </c>
      <c r="B1933" t="s">
        <v>977</v>
      </c>
      <c r="C1933" s="9">
        <v>45688</v>
      </c>
      <c r="D1933" t="s">
        <v>152</v>
      </c>
      <c r="E1933">
        <v>4.1050000000000004</v>
      </c>
    </row>
    <row r="1934" spans="1:5" x14ac:dyDescent="0.2">
      <c r="A1934" t="s">
        <v>976</v>
      </c>
      <c r="B1934" t="s">
        <v>977</v>
      </c>
      <c r="C1934" s="9">
        <v>45691</v>
      </c>
      <c r="D1934" t="s">
        <v>152</v>
      </c>
      <c r="E1934">
        <v>4.069</v>
      </c>
    </row>
    <row r="1935" spans="1:5" x14ac:dyDescent="0.2">
      <c r="A1935" t="s">
        <v>976</v>
      </c>
      <c r="B1935" t="s">
        <v>977</v>
      </c>
      <c r="C1935" s="9">
        <v>45692</v>
      </c>
      <c r="D1935" t="s">
        <v>152</v>
      </c>
      <c r="E1935">
        <v>4.0599999999999996</v>
      </c>
    </row>
    <row r="1936" spans="1:5" x14ac:dyDescent="0.2">
      <c r="A1936" t="s">
        <v>976</v>
      </c>
      <c r="B1936" t="s">
        <v>977</v>
      </c>
      <c r="C1936" s="9">
        <v>45693</v>
      </c>
      <c r="D1936" t="s">
        <v>152</v>
      </c>
      <c r="E1936">
        <v>4.0570000000000004</v>
      </c>
    </row>
    <row r="1937" spans="1:5" x14ac:dyDescent="0.2">
      <c r="A1937" t="s">
        <v>976</v>
      </c>
      <c r="B1937" t="s">
        <v>977</v>
      </c>
      <c r="C1937" s="9">
        <v>45694</v>
      </c>
      <c r="D1937" t="s">
        <v>152</v>
      </c>
      <c r="E1937">
        <v>4.0919999999999996</v>
      </c>
    </row>
    <row r="1938" spans="1:5" x14ac:dyDescent="0.2">
      <c r="A1938" t="s">
        <v>976</v>
      </c>
      <c r="B1938" t="s">
        <v>977</v>
      </c>
      <c r="C1938" s="9">
        <v>45695</v>
      </c>
      <c r="D1938" t="s">
        <v>152</v>
      </c>
      <c r="E1938">
        <v>4.1109999999999998</v>
      </c>
    </row>
    <row r="1939" spans="1:5" x14ac:dyDescent="0.2">
      <c r="A1939" t="s">
        <v>976</v>
      </c>
      <c r="B1939" t="s">
        <v>977</v>
      </c>
      <c r="C1939" s="9">
        <v>45698</v>
      </c>
      <c r="D1939" t="s">
        <v>152</v>
      </c>
      <c r="E1939">
        <v>4.0910000000000002</v>
      </c>
    </row>
    <row r="1940" spans="1:5" x14ac:dyDescent="0.2">
      <c r="A1940" t="s">
        <v>976</v>
      </c>
      <c r="B1940" t="s">
        <v>977</v>
      </c>
      <c r="C1940" s="9">
        <v>45699</v>
      </c>
      <c r="D1940" t="s">
        <v>152</v>
      </c>
      <c r="E1940">
        <v>4.1079999999999997</v>
      </c>
    </row>
    <row r="1941" spans="1:5" x14ac:dyDescent="0.2">
      <c r="A1941" t="s">
        <v>976</v>
      </c>
      <c r="B1941" t="s">
        <v>977</v>
      </c>
      <c r="C1941" s="9">
        <v>45700</v>
      </c>
      <c r="D1941" t="s">
        <v>152</v>
      </c>
      <c r="E1941">
        <v>4.0999999999999996</v>
      </c>
    </row>
    <row r="1942" spans="1:5" x14ac:dyDescent="0.2">
      <c r="A1942" t="s">
        <v>976</v>
      </c>
      <c r="B1942" t="s">
        <v>977</v>
      </c>
      <c r="C1942" s="9">
        <v>45701</v>
      </c>
      <c r="D1942" t="s">
        <v>152</v>
      </c>
      <c r="E1942">
        <v>4.093</v>
      </c>
    </row>
    <row r="1943" spans="1:5" x14ac:dyDescent="0.2">
      <c r="A1943" t="s">
        <v>976</v>
      </c>
      <c r="B1943" t="s">
        <v>977</v>
      </c>
      <c r="C1943" s="9">
        <v>45702</v>
      </c>
      <c r="D1943" t="s">
        <v>152</v>
      </c>
      <c r="E1943">
        <v>4.1079999999999997</v>
      </c>
    </row>
    <row r="1944" spans="1:5" x14ac:dyDescent="0.2">
      <c r="A1944" t="s">
        <v>976</v>
      </c>
      <c r="B1944" t="s">
        <v>977</v>
      </c>
      <c r="C1944" s="9">
        <v>45705</v>
      </c>
      <c r="D1944" t="s">
        <v>152</v>
      </c>
      <c r="E1944">
        <v>4.0960000000000001</v>
      </c>
    </row>
    <row r="1945" spans="1:5" x14ac:dyDescent="0.2">
      <c r="A1945" t="s">
        <v>976</v>
      </c>
      <c r="B1945" t="s">
        <v>977</v>
      </c>
      <c r="C1945" s="9">
        <v>45706</v>
      </c>
      <c r="D1945" t="s">
        <v>152</v>
      </c>
      <c r="E1945">
        <v>4.0999999999999996</v>
      </c>
    </row>
    <row r="1946" spans="1:5" x14ac:dyDescent="0.2">
      <c r="A1946" t="s">
        <v>976</v>
      </c>
      <c r="B1946" t="s">
        <v>977</v>
      </c>
      <c r="C1946" s="9">
        <v>45707</v>
      </c>
      <c r="D1946" t="s">
        <v>152</v>
      </c>
      <c r="E1946">
        <v>4.101</v>
      </c>
    </row>
    <row r="1947" spans="1:5" x14ac:dyDescent="0.2">
      <c r="A1947" t="s">
        <v>976</v>
      </c>
      <c r="B1947" t="s">
        <v>977</v>
      </c>
      <c r="C1947" s="9">
        <v>45708</v>
      </c>
      <c r="D1947" t="s">
        <v>152</v>
      </c>
      <c r="E1947">
        <v>4.0869999999999997</v>
      </c>
    </row>
    <row r="1948" spans="1:5" x14ac:dyDescent="0.2">
      <c r="A1948" t="s">
        <v>976</v>
      </c>
      <c r="B1948" t="s">
        <v>977</v>
      </c>
      <c r="C1948" s="9">
        <v>45709</v>
      </c>
      <c r="D1948" t="s">
        <v>152</v>
      </c>
      <c r="E1948">
        <v>4.0810000000000004</v>
      </c>
    </row>
    <row r="1949" spans="1:5" x14ac:dyDescent="0.2">
      <c r="A1949" t="s">
        <v>976</v>
      </c>
      <c r="B1949" t="s">
        <v>977</v>
      </c>
      <c r="C1949" s="9">
        <v>45712</v>
      </c>
      <c r="D1949" t="s">
        <v>152</v>
      </c>
      <c r="E1949">
        <v>4.048</v>
      </c>
    </row>
    <row r="1950" spans="1:5" x14ac:dyDescent="0.2">
      <c r="A1950" t="s">
        <v>976</v>
      </c>
      <c r="B1950" t="s">
        <v>977</v>
      </c>
      <c r="C1950" s="9">
        <v>45713</v>
      </c>
      <c r="D1950" t="s">
        <v>152</v>
      </c>
      <c r="E1950">
        <v>4.0439999999999996</v>
      </c>
    </row>
    <row r="1951" spans="1:5" x14ac:dyDescent="0.2">
      <c r="A1951" t="s">
        <v>976</v>
      </c>
      <c r="B1951" t="s">
        <v>977</v>
      </c>
      <c r="C1951" s="9">
        <v>45714</v>
      </c>
      <c r="D1951" t="s">
        <v>152</v>
      </c>
      <c r="E1951">
        <v>4.05</v>
      </c>
    </row>
    <row r="1952" spans="1:5" x14ac:dyDescent="0.2">
      <c r="A1952" t="s">
        <v>976</v>
      </c>
      <c r="B1952" t="s">
        <v>977</v>
      </c>
      <c r="C1952" s="9">
        <v>45715</v>
      </c>
      <c r="D1952" t="s">
        <v>152</v>
      </c>
      <c r="E1952">
        <v>4.032</v>
      </c>
    </row>
    <row r="1953" spans="1:5" x14ac:dyDescent="0.2">
      <c r="A1953" t="s">
        <v>976</v>
      </c>
      <c r="B1953" t="s">
        <v>977</v>
      </c>
      <c r="C1953" s="9">
        <v>45716</v>
      </c>
      <c r="D1953" t="s">
        <v>152</v>
      </c>
      <c r="E1953">
        <v>4.0030000000000001</v>
      </c>
    </row>
    <row r="1954" spans="1:5" x14ac:dyDescent="0.2">
      <c r="A1954" t="s">
        <v>976</v>
      </c>
      <c r="B1954" t="s">
        <v>977</v>
      </c>
      <c r="C1954" s="9">
        <v>45719</v>
      </c>
      <c r="D1954" t="s">
        <v>152</v>
      </c>
      <c r="E1954">
        <v>4.0339999999999998</v>
      </c>
    </row>
    <row r="1955" spans="1:5" x14ac:dyDescent="0.2">
      <c r="A1955" t="s">
        <v>976</v>
      </c>
      <c r="B1955" t="s">
        <v>977</v>
      </c>
      <c r="C1955" s="9">
        <v>45720</v>
      </c>
      <c r="D1955" t="s">
        <v>152</v>
      </c>
      <c r="E1955">
        <v>3.9780000000000002</v>
      </c>
    </row>
    <row r="1956" spans="1:5" x14ac:dyDescent="0.2">
      <c r="A1956" t="s">
        <v>976</v>
      </c>
      <c r="B1956" t="s">
        <v>977</v>
      </c>
      <c r="C1956" s="9">
        <v>45721</v>
      </c>
      <c r="D1956" t="s">
        <v>152</v>
      </c>
      <c r="E1956">
        <v>3.9550000000000001</v>
      </c>
    </row>
    <row r="1957" spans="1:5" x14ac:dyDescent="0.2">
      <c r="A1957" t="s">
        <v>976</v>
      </c>
      <c r="B1957" t="s">
        <v>977</v>
      </c>
      <c r="C1957" s="9">
        <v>45722</v>
      </c>
      <c r="D1957" t="s">
        <v>152</v>
      </c>
      <c r="E1957">
        <v>3.9769999999999999</v>
      </c>
    </row>
    <row r="1958" spans="1:5" x14ac:dyDescent="0.2">
      <c r="A1958" t="s">
        <v>976</v>
      </c>
      <c r="B1958" t="s">
        <v>977</v>
      </c>
      <c r="C1958" s="9">
        <v>45723</v>
      </c>
      <c r="D1958" t="s">
        <v>152</v>
      </c>
      <c r="E1958">
        <v>3.952</v>
      </c>
    </row>
    <row r="1959" spans="1:5" x14ac:dyDescent="0.2">
      <c r="A1959" t="s">
        <v>976</v>
      </c>
      <c r="B1959" t="s">
        <v>977</v>
      </c>
      <c r="C1959" s="9">
        <v>45726</v>
      </c>
      <c r="D1959" t="s">
        <v>152</v>
      </c>
      <c r="E1959">
        <v>3.9569999999999999</v>
      </c>
    </row>
    <row r="1960" spans="1:5" x14ac:dyDescent="0.2">
      <c r="A1960" t="s">
        <v>976</v>
      </c>
      <c r="B1960" t="s">
        <v>977</v>
      </c>
      <c r="C1960" s="9">
        <v>45727</v>
      </c>
      <c r="D1960" t="s">
        <v>152</v>
      </c>
      <c r="E1960">
        <v>3.9</v>
      </c>
    </row>
    <row r="1961" spans="1:5" x14ac:dyDescent="0.2">
      <c r="A1961" t="s">
        <v>976</v>
      </c>
      <c r="B1961" t="s">
        <v>977</v>
      </c>
      <c r="C1961" s="9">
        <v>45728</v>
      </c>
      <c r="D1961" t="s">
        <v>152</v>
      </c>
      <c r="E1961">
        <v>3.8690000000000002</v>
      </c>
    </row>
    <row r="1962" spans="1:5" x14ac:dyDescent="0.2">
      <c r="A1962" t="s">
        <v>976</v>
      </c>
      <c r="B1962" t="s">
        <v>977</v>
      </c>
      <c r="C1962" s="9">
        <v>45729</v>
      </c>
      <c r="D1962" t="s">
        <v>152</v>
      </c>
      <c r="E1962">
        <v>3.8650000000000002</v>
      </c>
    </row>
    <row r="1963" spans="1:5" x14ac:dyDescent="0.2">
      <c r="A1963" t="s">
        <v>976</v>
      </c>
      <c r="B1963" t="s">
        <v>977</v>
      </c>
      <c r="C1963" s="9">
        <v>45730</v>
      </c>
      <c r="D1963" t="s">
        <v>152</v>
      </c>
      <c r="E1963">
        <v>3.8559999999999999</v>
      </c>
    </row>
    <row r="1964" spans="1:5" x14ac:dyDescent="0.2">
      <c r="A1964" t="s">
        <v>976</v>
      </c>
      <c r="B1964" t="s">
        <v>977</v>
      </c>
      <c r="C1964" s="9">
        <v>45733</v>
      </c>
      <c r="D1964" t="s">
        <v>152</v>
      </c>
      <c r="E1964">
        <v>3.9039999999999999</v>
      </c>
    </row>
    <row r="1965" spans="1:5" x14ac:dyDescent="0.2">
      <c r="A1965" t="s">
        <v>976</v>
      </c>
      <c r="B1965" t="s">
        <v>977</v>
      </c>
      <c r="C1965" s="9">
        <v>45734</v>
      </c>
      <c r="D1965" t="s">
        <v>152</v>
      </c>
      <c r="E1965">
        <v>3.9359999999999999</v>
      </c>
    </row>
    <row r="1966" spans="1:5" x14ac:dyDescent="0.2">
      <c r="A1966" t="s">
        <v>976</v>
      </c>
      <c r="B1966" t="s">
        <v>977</v>
      </c>
      <c r="C1966" s="9">
        <v>45735</v>
      </c>
      <c r="D1966" t="s">
        <v>152</v>
      </c>
      <c r="E1966">
        <v>3.9260000000000002</v>
      </c>
    </row>
    <row r="1967" spans="1:5" x14ac:dyDescent="0.2">
      <c r="A1967" t="s">
        <v>976</v>
      </c>
      <c r="B1967" t="s">
        <v>977</v>
      </c>
      <c r="C1967" s="9">
        <v>45736</v>
      </c>
      <c r="D1967" t="s">
        <v>152</v>
      </c>
      <c r="E1967">
        <v>3.9369999999999998</v>
      </c>
    </row>
    <row r="1968" spans="1:5" x14ac:dyDescent="0.2">
      <c r="A1968" t="s">
        <v>976</v>
      </c>
      <c r="B1968" t="s">
        <v>977</v>
      </c>
      <c r="C1968" s="9">
        <v>45737</v>
      </c>
      <c r="D1968" t="s">
        <v>152</v>
      </c>
      <c r="E1968">
        <v>3.9220000000000002</v>
      </c>
    </row>
    <row r="1969" spans="1:5" x14ac:dyDescent="0.2">
      <c r="A1969" t="s">
        <v>976</v>
      </c>
      <c r="B1969" t="s">
        <v>977</v>
      </c>
      <c r="C1969" s="9">
        <v>45740</v>
      </c>
      <c r="D1969" t="s">
        <v>152</v>
      </c>
      <c r="E1969">
        <v>3.9289999999999998</v>
      </c>
    </row>
    <row r="1970" spans="1:5" x14ac:dyDescent="0.2">
      <c r="A1970" t="s">
        <v>976</v>
      </c>
      <c r="B1970" t="s">
        <v>977</v>
      </c>
      <c r="C1970" s="9">
        <v>45741</v>
      </c>
      <c r="D1970" t="s">
        <v>152</v>
      </c>
      <c r="E1970">
        <v>3.944</v>
      </c>
    </row>
    <row r="1971" spans="1:5" x14ac:dyDescent="0.2">
      <c r="A1971" t="s">
        <v>976</v>
      </c>
      <c r="B1971" t="s">
        <v>977</v>
      </c>
      <c r="C1971" s="9">
        <v>45742</v>
      </c>
      <c r="D1971" t="s">
        <v>152</v>
      </c>
      <c r="E1971">
        <v>3.948</v>
      </c>
    </row>
    <row r="1972" spans="1:5" x14ac:dyDescent="0.2">
      <c r="A1972" t="s">
        <v>976</v>
      </c>
      <c r="B1972" t="s">
        <v>977</v>
      </c>
      <c r="C1972" s="9">
        <v>45743</v>
      </c>
      <c r="D1972" t="s">
        <v>152</v>
      </c>
      <c r="E1972">
        <v>3.9279999999999999</v>
      </c>
    </row>
    <row r="1973" spans="1:5" x14ac:dyDescent="0.2">
      <c r="A1973" t="s">
        <v>976</v>
      </c>
      <c r="B1973" t="s">
        <v>977</v>
      </c>
      <c r="C1973" s="9">
        <v>45744</v>
      </c>
      <c r="D1973" t="s">
        <v>152</v>
      </c>
      <c r="E1973">
        <v>3.9089999999999998</v>
      </c>
    </row>
    <row r="1974" spans="1:5" x14ac:dyDescent="0.2">
      <c r="A1974" t="s">
        <v>976</v>
      </c>
      <c r="B1974" t="s">
        <v>977</v>
      </c>
      <c r="C1974" s="9">
        <v>45747</v>
      </c>
      <c r="D1974" t="s">
        <v>152</v>
      </c>
      <c r="E1974">
        <v>3.8410000000000002</v>
      </c>
    </row>
    <row r="1975" spans="1:5" x14ac:dyDescent="0.2">
      <c r="A1975" t="s">
        <v>976</v>
      </c>
      <c r="B1975" t="s">
        <v>977</v>
      </c>
      <c r="C1975" s="9">
        <v>45748</v>
      </c>
      <c r="D1975" t="s">
        <v>152</v>
      </c>
      <c r="E1975">
        <v>3.8620000000000001</v>
      </c>
    </row>
    <row r="1976" spans="1:5" x14ac:dyDescent="0.2">
      <c r="A1976" t="s">
        <v>976</v>
      </c>
      <c r="B1976" t="s">
        <v>977</v>
      </c>
      <c r="C1976" s="9">
        <v>45749</v>
      </c>
      <c r="D1976" t="s">
        <v>152</v>
      </c>
      <c r="E1976">
        <v>3.8540000000000001</v>
      </c>
    </row>
    <row r="1977" spans="1:5" x14ac:dyDescent="0.2">
      <c r="A1977" t="s">
        <v>976</v>
      </c>
      <c r="B1977" t="s">
        <v>977</v>
      </c>
      <c r="C1977" s="9">
        <v>45750</v>
      </c>
      <c r="D1977" t="s">
        <v>152</v>
      </c>
      <c r="E1977">
        <v>3.7959999999999998</v>
      </c>
    </row>
    <row r="1978" spans="1:5" x14ac:dyDescent="0.2">
      <c r="A1978" t="s">
        <v>976</v>
      </c>
      <c r="B1978" t="s">
        <v>977</v>
      </c>
      <c r="C1978" s="9">
        <v>45751</v>
      </c>
      <c r="D1978" t="s">
        <v>152</v>
      </c>
      <c r="E1978">
        <v>3.677</v>
      </c>
    </row>
    <row r="1979" spans="1:5" x14ac:dyDescent="0.2">
      <c r="A1979" t="s">
        <v>976</v>
      </c>
      <c r="B1979" t="s">
        <v>977</v>
      </c>
      <c r="C1979" s="9">
        <v>45754</v>
      </c>
      <c r="D1979" t="s">
        <v>152</v>
      </c>
      <c r="E1979">
        <v>3.5219999999999998</v>
      </c>
    </row>
    <row r="1980" spans="1:5" x14ac:dyDescent="0.2">
      <c r="A1980" t="s">
        <v>976</v>
      </c>
      <c r="B1980" t="s">
        <v>977</v>
      </c>
      <c r="C1980" s="9">
        <v>45755</v>
      </c>
      <c r="D1980" t="s">
        <v>152</v>
      </c>
      <c r="E1980">
        <v>3.544</v>
      </c>
    </row>
    <row r="1981" spans="1:5" x14ac:dyDescent="0.2">
      <c r="A1981" t="s">
        <v>976</v>
      </c>
      <c r="B1981" t="s">
        <v>977</v>
      </c>
      <c r="C1981" s="9">
        <v>45756</v>
      </c>
      <c r="D1981" t="s">
        <v>152</v>
      </c>
      <c r="E1981">
        <v>3.4729999999999999</v>
      </c>
    </row>
    <row r="1982" spans="1:5" x14ac:dyDescent="0.2">
      <c r="A1982" t="s">
        <v>976</v>
      </c>
      <c r="B1982" t="s">
        <v>977</v>
      </c>
      <c r="C1982" s="9">
        <v>45757</v>
      </c>
      <c r="D1982" t="s">
        <v>152</v>
      </c>
      <c r="E1982">
        <v>3.681</v>
      </c>
    </row>
    <row r="1983" spans="1:5" x14ac:dyDescent="0.2">
      <c r="A1983" t="s">
        <v>976</v>
      </c>
      <c r="B1983" t="s">
        <v>977</v>
      </c>
      <c r="C1983" s="9">
        <v>45758</v>
      </c>
      <c r="D1983" t="s">
        <v>152</v>
      </c>
      <c r="E1983">
        <v>3.589</v>
      </c>
    </row>
    <row r="1984" spans="1:5" x14ac:dyDescent="0.2">
      <c r="A1984" t="s">
        <v>976</v>
      </c>
      <c r="B1984" t="s">
        <v>977</v>
      </c>
      <c r="C1984" s="9">
        <v>45761</v>
      </c>
      <c r="D1984" t="s">
        <v>152</v>
      </c>
      <c r="E1984">
        <v>3.6419999999999999</v>
      </c>
    </row>
    <row r="1985" spans="1:5" x14ac:dyDescent="0.2">
      <c r="A1985" t="s">
        <v>976</v>
      </c>
      <c r="B1985" t="s">
        <v>977</v>
      </c>
      <c r="C1985" s="9">
        <v>45762</v>
      </c>
      <c r="D1985" t="s">
        <v>152</v>
      </c>
      <c r="E1985">
        <v>3.6480000000000001</v>
      </c>
    </row>
    <row r="1986" spans="1:5" x14ac:dyDescent="0.2">
      <c r="A1986" t="s">
        <v>976</v>
      </c>
      <c r="B1986" t="s">
        <v>977</v>
      </c>
      <c r="C1986" s="9">
        <v>45763</v>
      </c>
      <c r="D1986" t="s">
        <v>152</v>
      </c>
      <c r="E1986">
        <v>3.6320000000000001</v>
      </c>
    </row>
    <row r="1987" spans="1:5" x14ac:dyDescent="0.2">
      <c r="A1987" t="s">
        <v>976</v>
      </c>
      <c r="B1987" t="s">
        <v>977</v>
      </c>
      <c r="C1987" s="9">
        <v>45764</v>
      </c>
      <c r="D1987" t="s">
        <v>152</v>
      </c>
      <c r="E1987">
        <v>3.6070000000000002</v>
      </c>
    </row>
    <row r="1988" spans="1:5" x14ac:dyDescent="0.2">
      <c r="A1988" t="s">
        <v>976</v>
      </c>
      <c r="B1988" t="s">
        <v>977</v>
      </c>
      <c r="C1988" s="9">
        <v>45769</v>
      </c>
      <c r="D1988" t="s">
        <v>152</v>
      </c>
      <c r="E1988">
        <v>3.601</v>
      </c>
    </row>
    <row r="1989" spans="1:5" x14ac:dyDescent="0.2">
      <c r="A1989" t="s">
        <v>976</v>
      </c>
      <c r="B1989" t="s">
        <v>977</v>
      </c>
      <c r="C1989" s="9">
        <v>45770</v>
      </c>
      <c r="D1989" t="s">
        <v>152</v>
      </c>
      <c r="E1989">
        <v>3.6680000000000001</v>
      </c>
    </row>
    <row r="1990" spans="1:5" x14ac:dyDescent="0.2">
      <c r="A1990" t="s">
        <v>976</v>
      </c>
      <c r="B1990" t="s">
        <v>977</v>
      </c>
      <c r="C1990" s="9">
        <v>45771</v>
      </c>
      <c r="D1990" t="s">
        <v>152</v>
      </c>
      <c r="E1990">
        <v>3.6819999999999999</v>
      </c>
    </row>
    <row r="1991" spans="1:5" x14ac:dyDescent="0.2">
      <c r="A1991" t="s">
        <v>976</v>
      </c>
      <c r="B1991" t="s">
        <v>977</v>
      </c>
      <c r="C1991" s="9">
        <v>45772</v>
      </c>
      <c r="D1991" t="s">
        <v>152</v>
      </c>
      <c r="E1991">
        <v>3.7120000000000002</v>
      </c>
    </row>
    <row r="1992" spans="1:5" x14ac:dyDescent="0.2">
      <c r="A1992" t="s">
        <v>976</v>
      </c>
      <c r="B1992" t="s">
        <v>977</v>
      </c>
      <c r="C1992" s="9">
        <v>45775</v>
      </c>
      <c r="D1992" t="s">
        <v>152</v>
      </c>
      <c r="E1992">
        <v>3.7170000000000001</v>
      </c>
    </row>
    <row r="1993" spans="1:5" x14ac:dyDescent="0.2">
      <c r="A1993" t="s">
        <v>976</v>
      </c>
      <c r="B1993" t="s">
        <v>977</v>
      </c>
      <c r="C1993" s="9">
        <v>45776</v>
      </c>
      <c r="D1993" t="s">
        <v>152</v>
      </c>
      <c r="E1993">
        <v>3.7109999999999999</v>
      </c>
    </row>
    <row r="1994" spans="1:5" x14ac:dyDescent="0.2">
      <c r="A1994" t="s">
        <v>976</v>
      </c>
      <c r="B1994" t="s">
        <v>977</v>
      </c>
      <c r="C1994" s="9">
        <v>45777</v>
      </c>
      <c r="D1994" t="s">
        <v>152</v>
      </c>
      <c r="E1994">
        <v>3.7330000000000001</v>
      </c>
    </row>
    <row r="1995" spans="1:5" x14ac:dyDescent="0.2">
      <c r="A1995" t="s">
        <v>976</v>
      </c>
      <c r="B1995" t="s">
        <v>977</v>
      </c>
      <c r="C1995" s="9">
        <v>45778</v>
      </c>
      <c r="D1995" t="s">
        <v>152</v>
      </c>
      <c r="E1995">
        <v>3.762</v>
      </c>
    </row>
    <row r="1996" spans="1:5" x14ac:dyDescent="0.2">
      <c r="A1996" t="s">
        <v>976</v>
      </c>
      <c r="B1996" t="s">
        <v>977</v>
      </c>
      <c r="C1996" s="9">
        <v>45779</v>
      </c>
      <c r="D1996" t="s">
        <v>152</v>
      </c>
      <c r="E1996">
        <v>3.7709999999999999</v>
      </c>
    </row>
    <row r="1997" spans="1:5" x14ac:dyDescent="0.2">
      <c r="A1997" t="s">
        <v>976</v>
      </c>
      <c r="B1997" t="s">
        <v>977</v>
      </c>
      <c r="C1997" s="9">
        <v>45783</v>
      </c>
      <c r="D1997" t="s">
        <v>152</v>
      </c>
      <c r="E1997">
        <v>3.802</v>
      </c>
    </row>
    <row r="1998" spans="1:5" x14ac:dyDescent="0.2">
      <c r="A1998" t="s">
        <v>976</v>
      </c>
      <c r="B1998" t="s">
        <v>977</v>
      </c>
      <c r="C1998" s="9">
        <v>45784</v>
      </c>
      <c r="D1998" t="s">
        <v>152</v>
      </c>
      <c r="E1998">
        <v>3.7919999999999998</v>
      </c>
    </row>
    <row r="1999" spans="1:5" x14ac:dyDescent="0.2">
      <c r="A1999" t="s">
        <v>976</v>
      </c>
      <c r="B1999" t="s">
        <v>977</v>
      </c>
      <c r="C1999" s="9">
        <v>45785</v>
      </c>
      <c r="D1999" t="s">
        <v>152</v>
      </c>
      <c r="E1999">
        <v>3.8140000000000001</v>
      </c>
    </row>
    <row r="2000" spans="1:5" x14ac:dyDescent="0.2">
      <c r="A2000" t="s">
        <v>976</v>
      </c>
      <c r="B2000" t="s">
        <v>977</v>
      </c>
      <c r="C2000" s="9">
        <v>45786</v>
      </c>
      <c r="D2000" t="s">
        <v>152</v>
      </c>
      <c r="E2000">
        <v>3.827</v>
      </c>
    </row>
    <row r="2001" spans="1:5" x14ac:dyDescent="0.2">
      <c r="A2001" t="s">
        <v>976</v>
      </c>
      <c r="B2001" t="s">
        <v>977</v>
      </c>
      <c r="C2001" s="9">
        <v>45789</v>
      </c>
      <c r="D2001" t="s">
        <v>152</v>
      </c>
      <c r="E2001">
        <v>3.8809999999999998</v>
      </c>
    </row>
    <row r="2002" spans="1:5" x14ac:dyDescent="0.2">
      <c r="A2002" t="s">
        <v>976</v>
      </c>
      <c r="B2002" t="s">
        <v>977</v>
      </c>
      <c r="C2002" s="9">
        <v>45790</v>
      </c>
      <c r="D2002" t="s">
        <v>152</v>
      </c>
      <c r="E2002">
        <v>3.9369999999999998</v>
      </c>
    </row>
    <row r="2003" spans="1:5" x14ac:dyDescent="0.2">
      <c r="A2003" t="s">
        <v>976</v>
      </c>
      <c r="B2003" t="s">
        <v>977</v>
      </c>
      <c r="C2003" s="9">
        <v>45791</v>
      </c>
      <c r="D2003" t="s">
        <v>152</v>
      </c>
      <c r="E2003">
        <v>3.9249999999999998</v>
      </c>
    </row>
    <row r="2004" spans="1:5" x14ac:dyDescent="0.2">
      <c r="A2004" t="s">
        <v>976</v>
      </c>
      <c r="B2004" t="s">
        <v>977</v>
      </c>
      <c r="C2004" s="9">
        <v>45792</v>
      </c>
      <c r="D2004" t="s">
        <v>152</v>
      </c>
      <c r="E2004">
        <v>3.9169999999999998</v>
      </c>
    </row>
    <row r="2005" spans="1:5" x14ac:dyDescent="0.2">
      <c r="A2005" t="s">
        <v>976</v>
      </c>
      <c r="B2005" t="s">
        <v>977</v>
      </c>
      <c r="C2005" s="9">
        <v>45793</v>
      </c>
      <c r="D2005" t="s">
        <v>152</v>
      </c>
      <c r="E2005">
        <v>3.9390000000000001</v>
      </c>
    </row>
    <row r="2006" spans="1:5" x14ac:dyDescent="0.2">
      <c r="A2006" t="s">
        <v>976</v>
      </c>
      <c r="B2006" t="s">
        <v>977</v>
      </c>
      <c r="C2006" s="9">
        <v>45796</v>
      </c>
      <c r="D2006" t="s">
        <v>152</v>
      </c>
      <c r="E2006">
        <v>3.9359999999999999</v>
      </c>
    </row>
    <row r="2007" spans="1:5" x14ac:dyDescent="0.2">
      <c r="A2007" t="s">
        <v>976</v>
      </c>
      <c r="B2007" t="s">
        <v>977</v>
      </c>
      <c r="C2007" s="9">
        <v>45797</v>
      </c>
      <c r="D2007" t="s">
        <v>152</v>
      </c>
      <c r="E2007">
        <v>3.9510000000000001</v>
      </c>
    </row>
    <row r="2008" spans="1:5" x14ac:dyDescent="0.2">
      <c r="A2008" t="s">
        <v>976</v>
      </c>
      <c r="B2008" t="s">
        <v>977</v>
      </c>
      <c r="C2008" s="9">
        <v>45798</v>
      </c>
      <c r="D2008" t="s">
        <v>152</v>
      </c>
      <c r="E2008">
        <v>3.9489999999999998</v>
      </c>
    </row>
    <row r="2009" spans="1:5" x14ac:dyDescent="0.2">
      <c r="A2009" t="s">
        <v>976</v>
      </c>
      <c r="B2009" t="s">
        <v>977</v>
      </c>
      <c r="C2009" s="9">
        <v>45799</v>
      </c>
      <c r="D2009" t="s">
        <v>152</v>
      </c>
      <c r="E2009">
        <v>3.9</v>
      </c>
    </row>
    <row r="2010" spans="1:5" x14ac:dyDescent="0.2">
      <c r="A2010" t="s">
        <v>976</v>
      </c>
      <c r="B2010" t="s">
        <v>977</v>
      </c>
      <c r="C2010" s="9">
        <v>45800</v>
      </c>
      <c r="D2010" t="s">
        <v>152</v>
      </c>
      <c r="E2010">
        <v>3.89</v>
      </c>
    </row>
    <row r="2011" spans="1:5" x14ac:dyDescent="0.2">
      <c r="A2011" t="s">
        <v>976</v>
      </c>
      <c r="B2011" t="s">
        <v>977</v>
      </c>
      <c r="C2011" s="9">
        <v>45804</v>
      </c>
      <c r="D2011" t="s">
        <v>152</v>
      </c>
      <c r="E2011">
        <v>3.8740000000000001</v>
      </c>
    </row>
    <row r="2012" spans="1:5" x14ac:dyDescent="0.2">
      <c r="A2012" t="s">
        <v>976</v>
      </c>
      <c r="B2012" t="s">
        <v>977</v>
      </c>
      <c r="C2012" s="9">
        <v>45805</v>
      </c>
      <c r="D2012" t="s">
        <v>152</v>
      </c>
      <c r="E2012">
        <v>3.9089999999999998</v>
      </c>
    </row>
    <row r="2013" spans="1:5" x14ac:dyDescent="0.2">
      <c r="A2013" t="s">
        <v>976</v>
      </c>
      <c r="B2013" t="s">
        <v>977</v>
      </c>
      <c r="C2013" s="9">
        <v>45806</v>
      </c>
      <c r="D2013" t="s">
        <v>152</v>
      </c>
      <c r="E2013">
        <v>3.9089999999999998</v>
      </c>
    </row>
    <row r="2014" spans="1:5" x14ac:dyDescent="0.2">
      <c r="A2014" t="s">
        <v>976</v>
      </c>
      <c r="B2014" t="s">
        <v>977</v>
      </c>
      <c r="C2014" s="9">
        <v>45807</v>
      </c>
      <c r="D2014" t="s">
        <v>152</v>
      </c>
      <c r="E2014">
        <v>3.9049999999999998</v>
      </c>
    </row>
    <row r="2015" spans="1:5" x14ac:dyDescent="0.2">
      <c r="A2015" t="s">
        <v>976</v>
      </c>
      <c r="B2015" t="s">
        <v>977</v>
      </c>
      <c r="C2015" s="9">
        <v>45810</v>
      </c>
      <c r="D2015" t="s">
        <v>152</v>
      </c>
      <c r="E2015">
        <v>3.8919999999999999</v>
      </c>
    </row>
    <row r="2016" spans="1:5" x14ac:dyDescent="0.2">
      <c r="A2016" t="s">
        <v>976</v>
      </c>
      <c r="B2016" t="s">
        <v>977</v>
      </c>
      <c r="C2016" s="9">
        <v>45811</v>
      </c>
      <c r="D2016" t="s">
        <v>152</v>
      </c>
      <c r="E2016">
        <v>3.8940000000000001</v>
      </c>
    </row>
    <row r="2017" spans="1:5" x14ac:dyDescent="0.2">
      <c r="A2017" t="s">
        <v>976</v>
      </c>
      <c r="B2017" t="s">
        <v>977</v>
      </c>
      <c r="C2017" s="9">
        <v>45812</v>
      </c>
      <c r="D2017" t="s">
        <v>152</v>
      </c>
      <c r="E2017">
        <v>3.915</v>
      </c>
    </row>
    <row r="2018" spans="1:5" x14ac:dyDescent="0.2">
      <c r="A2018" t="s">
        <v>976</v>
      </c>
      <c r="B2018" t="s">
        <v>977</v>
      </c>
      <c r="C2018" s="9">
        <v>45813</v>
      </c>
      <c r="D2018" t="s">
        <v>152</v>
      </c>
      <c r="E2018">
        <v>3.9169999999999998</v>
      </c>
    </row>
    <row r="2019" spans="1:5" x14ac:dyDescent="0.2">
      <c r="A2019" t="s">
        <v>976</v>
      </c>
      <c r="B2019" t="s">
        <v>977</v>
      </c>
      <c r="C2019" s="9">
        <v>45814</v>
      </c>
      <c r="D2019" t="s">
        <v>152</v>
      </c>
      <c r="E2019">
        <v>3.911</v>
      </c>
    </row>
    <row r="2020" spans="1:5" x14ac:dyDescent="0.2">
      <c r="A2020" t="s">
        <v>976</v>
      </c>
      <c r="B2020" t="s">
        <v>977</v>
      </c>
      <c r="C2020" s="9">
        <v>45817</v>
      </c>
      <c r="D2020" t="s">
        <v>152</v>
      </c>
      <c r="E2020">
        <v>3.9449999999999998</v>
      </c>
    </row>
    <row r="2021" spans="1:5" x14ac:dyDescent="0.2">
      <c r="A2021" t="s">
        <v>976</v>
      </c>
      <c r="B2021" t="s">
        <v>977</v>
      </c>
      <c r="C2021" s="9">
        <v>45818</v>
      </c>
      <c r="D2021" t="s">
        <v>152</v>
      </c>
      <c r="E2021">
        <v>3.9580000000000002</v>
      </c>
    </row>
    <row r="2022" spans="1:5" x14ac:dyDescent="0.2">
      <c r="A2022" t="s">
        <v>976</v>
      </c>
      <c r="B2022" t="s">
        <v>977</v>
      </c>
      <c r="C2022" s="9">
        <v>45819</v>
      </c>
      <c r="D2022" t="s">
        <v>152</v>
      </c>
      <c r="E2022">
        <v>3.9849999999999999</v>
      </c>
    </row>
    <row r="2023" spans="1:5" x14ac:dyDescent="0.2">
      <c r="A2023" t="s">
        <v>976</v>
      </c>
      <c r="B2023" t="s">
        <v>977</v>
      </c>
      <c r="C2023" s="9">
        <v>45820</v>
      </c>
      <c r="D2023" t="s">
        <v>152</v>
      </c>
      <c r="E2023">
        <v>3.9630000000000001</v>
      </c>
    </row>
    <row r="2024" spans="1:5" x14ac:dyDescent="0.2">
      <c r="A2024" t="s">
        <v>976</v>
      </c>
      <c r="B2024" t="s">
        <v>977</v>
      </c>
      <c r="C2024" s="9">
        <v>45821</v>
      </c>
      <c r="D2024" t="s">
        <v>152</v>
      </c>
      <c r="E2024">
        <v>3.9550000000000001</v>
      </c>
    </row>
    <row r="2025" spans="1:5" x14ac:dyDescent="0.2">
      <c r="A2025" t="s">
        <v>976</v>
      </c>
      <c r="B2025" t="s">
        <v>977</v>
      </c>
      <c r="C2025" s="9">
        <v>45824</v>
      </c>
      <c r="D2025" t="s">
        <v>152</v>
      </c>
      <c r="E2025">
        <v>3.9239999999999999</v>
      </c>
    </row>
    <row r="2026" spans="1:5" x14ac:dyDescent="0.2">
      <c r="A2026" t="s">
        <v>976</v>
      </c>
      <c r="B2026" t="s">
        <v>977</v>
      </c>
      <c r="C2026" s="9">
        <v>45825</v>
      </c>
      <c r="D2026" t="s">
        <v>152</v>
      </c>
      <c r="E2026">
        <v>3.9449999999999998</v>
      </c>
    </row>
    <row r="2027" spans="1:5" x14ac:dyDescent="0.2">
      <c r="A2027" t="s">
        <v>976</v>
      </c>
      <c r="B2027" t="s">
        <v>977</v>
      </c>
      <c r="C2027" s="9">
        <v>45826</v>
      </c>
      <c r="D2027" t="s">
        <v>152</v>
      </c>
      <c r="E2027">
        <v>3.94</v>
      </c>
    </row>
    <row r="2028" spans="1:5" x14ac:dyDescent="0.2">
      <c r="A2028" t="s">
        <v>976</v>
      </c>
      <c r="B2028" t="s">
        <v>977</v>
      </c>
      <c r="C2028" s="9">
        <v>45827</v>
      </c>
      <c r="D2028" t="s">
        <v>152</v>
      </c>
      <c r="E2028">
        <v>3.9329999999999998</v>
      </c>
    </row>
    <row r="2029" spans="1:5" x14ac:dyDescent="0.2">
      <c r="A2029" t="s">
        <v>976</v>
      </c>
      <c r="B2029" t="s">
        <v>977</v>
      </c>
      <c r="C2029" s="9">
        <v>45828</v>
      </c>
      <c r="D2029" t="s">
        <v>152</v>
      </c>
      <c r="E2029">
        <v>3.927</v>
      </c>
    </row>
    <row r="2030" spans="1:5" x14ac:dyDescent="0.2">
      <c r="A2030" t="s">
        <v>976</v>
      </c>
      <c r="B2030" t="s">
        <v>977</v>
      </c>
      <c r="C2030" s="9">
        <v>45831</v>
      </c>
      <c r="D2030" t="s">
        <v>152</v>
      </c>
      <c r="E2030">
        <v>3.9180000000000001</v>
      </c>
    </row>
    <row r="2031" spans="1:5" x14ac:dyDescent="0.2">
      <c r="A2031" t="s">
        <v>976</v>
      </c>
      <c r="B2031" t="s">
        <v>977</v>
      </c>
      <c r="C2031" s="9">
        <v>45832</v>
      </c>
      <c r="D2031" t="s">
        <v>152</v>
      </c>
      <c r="E2031">
        <v>3.931</v>
      </c>
    </row>
    <row r="2032" spans="1:5" x14ac:dyDescent="0.2">
      <c r="A2032" t="s">
        <v>976</v>
      </c>
      <c r="B2032" t="s">
        <v>977</v>
      </c>
      <c r="C2032" s="9">
        <v>45833</v>
      </c>
      <c r="D2032" t="s">
        <v>152</v>
      </c>
      <c r="E2032">
        <v>3.9540000000000002</v>
      </c>
    </row>
    <row r="2033" spans="1:5" x14ac:dyDescent="0.2">
      <c r="A2033" t="s">
        <v>976</v>
      </c>
      <c r="B2033" t="s">
        <v>977</v>
      </c>
      <c r="C2033" s="9">
        <v>45834</v>
      </c>
      <c r="D2033" t="s">
        <v>152</v>
      </c>
      <c r="E2033">
        <v>3.9340000000000002</v>
      </c>
    </row>
    <row r="2034" spans="1:5" x14ac:dyDescent="0.2">
      <c r="A2034" t="s">
        <v>976</v>
      </c>
      <c r="B2034" t="s">
        <v>977</v>
      </c>
      <c r="C2034" s="9">
        <v>45835</v>
      </c>
      <c r="D2034" t="s">
        <v>152</v>
      </c>
      <c r="E2034">
        <v>3.9430000000000001</v>
      </c>
    </row>
    <row r="2035" spans="1:5" x14ac:dyDescent="0.2">
      <c r="A2035" t="s">
        <v>976</v>
      </c>
      <c r="B2035" t="s">
        <v>977</v>
      </c>
      <c r="C2035" s="9">
        <v>45838</v>
      </c>
      <c r="D2035" t="s">
        <v>152</v>
      </c>
      <c r="E2035">
        <v>3.972</v>
      </c>
    </row>
    <row r="2036" spans="1:5" x14ac:dyDescent="0.2">
      <c r="A2036" t="s">
        <v>976</v>
      </c>
      <c r="B2036" t="s">
        <v>977</v>
      </c>
      <c r="C2036" s="9">
        <v>45839</v>
      </c>
      <c r="D2036" t="s">
        <v>152</v>
      </c>
      <c r="E2036">
        <v>3.9769999999999999</v>
      </c>
    </row>
    <row r="2037" spans="1:5" x14ac:dyDescent="0.2">
      <c r="A2037" t="s">
        <v>976</v>
      </c>
      <c r="B2037" t="s">
        <v>977</v>
      </c>
      <c r="C2037" s="9">
        <v>45840</v>
      </c>
      <c r="D2037" t="s">
        <v>152</v>
      </c>
      <c r="E2037">
        <v>4.01</v>
      </c>
    </row>
    <row r="2038" spans="1:5" x14ac:dyDescent="0.2">
      <c r="A2038" t="s">
        <v>976</v>
      </c>
      <c r="B2038" t="s">
        <v>977</v>
      </c>
      <c r="C2038" s="9">
        <v>45841</v>
      </c>
      <c r="D2038" t="s">
        <v>152</v>
      </c>
      <c r="E2038">
        <v>4.0469999999999997</v>
      </c>
    </row>
    <row r="2039" spans="1:5" x14ac:dyDescent="0.2">
      <c r="A2039" t="s">
        <v>976</v>
      </c>
      <c r="B2039" t="s">
        <v>977</v>
      </c>
      <c r="C2039" s="9">
        <v>45842</v>
      </c>
      <c r="D2039" t="s">
        <v>152</v>
      </c>
      <c r="E2039">
        <v>4.0510000000000002</v>
      </c>
    </row>
    <row r="2040" spans="1:5" x14ac:dyDescent="0.2">
      <c r="A2040" t="s">
        <v>976</v>
      </c>
      <c r="B2040" t="s">
        <v>977</v>
      </c>
      <c r="C2040" s="9">
        <v>45845</v>
      </c>
      <c r="D2040" t="s">
        <v>152</v>
      </c>
      <c r="E2040">
        <v>4.0529999999999999</v>
      </c>
    </row>
    <row r="2041" spans="1:5" x14ac:dyDescent="0.2">
      <c r="A2041" t="s">
        <v>976</v>
      </c>
      <c r="B2041" t="s">
        <v>977</v>
      </c>
      <c r="C2041" s="9">
        <v>45846</v>
      </c>
      <c r="D2041" t="s">
        <v>152</v>
      </c>
      <c r="E2041">
        <v>4.0359999999999996</v>
      </c>
    </row>
    <row r="2042" spans="1:5" x14ac:dyDescent="0.2">
      <c r="A2042" t="s">
        <v>976</v>
      </c>
      <c r="B2042" t="s">
        <v>977</v>
      </c>
      <c r="C2042" s="9">
        <v>45847</v>
      </c>
      <c r="D2042" t="s">
        <v>152</v>
      </c>
      <c r="E2042">
        <v>4.0570000000000004</v>
      </c>
    </row>
    <row r="2043" spans="1:5" x14ac:dyDescent="0.2">
      <c r="A2043" t="s">
        <v>976</v>
      </c>
      <c r="B2043" t="s">
        <v>977</v>
      </c>
      <c r="C2043" s="9">
        <v>45848</v>
      </c>
      <c r="D2043" t="s">
        <v>152</v>
      </c>
      <c r="E2043">
        <v>4.0620000000000003</v>
      </c>
    </row>
    <row r="2044" spans="1:5" x14ac:dyDescent="0.2">
      <c r="A2044" t="s">
        <v>976</v>
      </c>
      <c r="B2044" t="s">
        <v>977</v>
      </c>
      <c r="C2044" s="9">
        <v>45849</v>
      </c>
      <c r="D2044" t="s">
        <v>152</v>
      </c>
      <c r="E2044">
        <v>4.0739999999999998</v>
      </c>
    </row>
    <row r="2045" spans="1:5" x14ac:dyDescent="0.2">
      <c r="A2045" t="s">
        <v>976</v>
      </c>
      <c r="B2045" t="s">
        <v>977</v>
      </c>
      <c r="C2045" s="9">
        <v>45852</v>
      </c>
      <c r="D2045" t="s">
        <v>152</v>
      </c>
      <c r="E2045">
        <v>4.0679999999999996</v>
      </c>
    </row>
    <row r="2046" spans="1:5" x14ac:dyDescent="0.2">
      <c r="A2046" t="s">
        <v>976</v>
      </c>
      <c r="B2046" t="s">
        <v>977</v>
      </c>
      <c r="C2046" s="9">
        <v>45853</v>
      </c>
      <c r="D2046" t="s">
        <v>152</v>
      </c>
      <c r="E2046">
        <v>4.0789999999999997</v>
      </c>
    </row>
    <row r="2047" spans="1:5" x14ac:dyDescent="0.2">
      <c r="A2047" t="s">
        <v>976</v>
      </c>
      <c r="B2047" t="s">
        <v>977</v>
      </c>
      <c r="C2047" s="9">
        <v>45854</v>
      </c>
      <c r="D2047" t="s">
        <v>152</v>
      </c>
      <c r="E2047">
        <v>4.0659999999999998</v>
      </c>
    </row>
    <row r="2048" spans="1:5" x14ac:dyDescent="0.2">
      <c r="A2048" t="s">
        <v>976</v>
      </c>
      <c r="B2048" t="s">
        <v>977</v>
      </c>
      <c r="C2048" s="9">
        <v>45855</v>
      </c>
      <c r="D2048" t="s">
        <v>152</v>
      </c>
      <c r="E2048">
        <v>4.069</v>
      </c>
    </row>
    <row r="2049" spans="1:5" x14ac:dyDescent="0.2">
      <c r="A2049" t="s">
        <v>976</v>
      </c>
      <c r="B2049" t="s">
        <v>977</v>
      </c>
      <c r="C2049" s="9">
        <v>45856</v>
      </c>
      <c r="D2049" t="s">
        <v>152</v>
      </c>
      <c r="E2049">
        <v>4.085</v>
      </c>
    </row>
    <row r="2050" spans="1:5" x14ac:dyDescent="0.2">
      <c r="A2050" t="s">
        <v>976</v>
      </c>
      <c r="B2050" t="s">
        <v>977</v>
      </c>
      <c r="C2050" s="9">
        <v>45859</v>
      </c>
      <c r="D2050" t="s">
        <v>152</v>
      </c>
      <c r="E2050">
        <v>4.0839999999999996</v>
      </c>
    </row>
    <row r="2051" spans="1:5" x14ac:dyDescent="0.2">
      <c r="A2051" t="s">
        <v>976</v>
      </c>
      <c r="B2051" t="s">
        <v>977</v>
      </c>
      <c r="C2051" s="9">
        <v>45860</v>
      </c>
      <c r="D2051" t="s">
        <v>152</v>
      </c>
      <c r="E2051">
        <v>4.0730000000000004</v>
      </c>
    </row>
    <row r="2052" spans="1:5" x14ac:dyDescent="0.2">
      <c r="A2052" t="s">
        <v>976</v>
      </c>
      <c r="B2052" t="s">
        <v>977</v>
      </c>
      <c r="C2052" s="9">
        <v>45861</v>
      </c>
      <c r="D2052" t="s">
        <v>152</v>
      </c>
      <c r="E2052">
        <v>4.0949999999999998</v>
      </c>
    </row>
    <row r="2053" spans="1:5" x14ac:dyDescent="0.2">
      <c r="A2053" t="s">
        <v>976</v>
      </c>
      <c r="B2053" t="s">
        <v>977</v>
      </c>
      <c r="C2053" s="9">
        <v>45862</v>
      </c>
      <c r="D2053" t="s">
        <v>152</v>
      </c>
      <c r="E2053">
        <v>4.1349999999999998</v>
      </c>
    </row>
    <row r="2054" spans="1:5" x14ac:dyDescent="0.2">
      <c r="A2054" t="s">
        <v>976</v>
      </c>
      <c r="B2054" t="s">
        <v>977</v>
      </c>
      <c r="C2054" s="9">
        <v>45863</v>
      </c>
      <c r="D2054" t="s">
        <v>152</v>
      </c>
      <c r="E2054">
        <v>4.133</v>
      </c>
    </row>
    <row r="2055" spans="1:5" x14ac:dyDescent="0.2">
      <c r="A2055" t="s">
        <v>976</v>
      </c>
      <c r="B2055" t="s">
        <v>977</v>
      </c>
      <c r="C2055" s="9">
        <v>45866</v>
      </c>
      <c r="D2055" t="s">
        <v>152</v>
      </c>
      <c r="E2055">
        <v>4.1520000000000001</v>
      </c>
    </row>
    <row r="2056" spans="1:5" x14ac:dyDescent="0.2">
      <c r="A2056" t="s">
        <v>976</v>
      </c>
      <c r="B2056" t="s">
        <v>977</v>
      </c>
      <c r="C2056" s="9">
        <v>45867</v>
      </c>
      <c r="D2056" t="s">
        <v>152</v>
      </c>
      <c r="E2056">
        <v>4.1420000000000003</v>
      </c>
    </row>
    <row r="2057" spans="1:5" x14ac:dyDescent="0.2">
      <c r="A2057" t="s">
        <v>976</v>
      </c>
      <c r="B2057" t="s">
        <v>977</v>
      </c>
      <c r="C2057" s="9">
        <v>45868</v>
      </c>
      <c r="D2057" t="s">
        <v>152</v>
      </c>
      <c r="E2057">
        <v>4.133</v>
      </c>
    </row>
    <row r="2058" spans="1:5" x14ac:dyDescent="0.2">
      <c r="A2058" t="s">
        <v>976</v>
      </c>
      <c r="B2058" t="s">
        <v>977</v>
      </c>
      <c r="C2058" s="9">
        <v>45869</v>
      </c>
      <c r="D2058" t="s">
        <v>152</v>
      </c>
      <c r="E2058">
        <v>4.1429999999999998</v>
      </c>
    </row>
    <row r="2059" spans="1:5" x14ac:dyDescent="0.2">
      <c r="A2059" t="s">
        <v>976</v>
      </c>
      <c r="B2059" t="s">
        <v>977</v>
      </c>
      <c r="C2059" s="9">
        <v>45870</v>
      </c>
      <c r="D2059" t="s">
        <v>152</v>
      </c>
      <c r="E2059">
        <v>4.101</v>
      </c>
    </row>
    <row r="2060" spans="1:5" x14ac:dyDescent="0.2">
      <c r="A2060" t="s">
        <v>976</v>
      </c>
      <c r="B2060" t="s">
        <v>977</v>
      </c>
      <c r="C2060" s="9">
        <v>45873</v>
      </c>
      <c r="D2060" t="s">
        <v>152</v>
      </c>
      <c r="E2060">
        <v>4.0679999999999996</v>
      </c>
    </row>
    <row r="2061" spans="1:5" x14ac:dyDescent="0.2">
      <c r="A2061" t="s">
        <v>976</v>
      </c>
      <c r="B2061" t="s">
        <v>977</v>
      </c>
      <c r="C2061" s="9">
        <v>45874</v>
      </c>
      <c r="D2061" t="s">
        <v>152</v>
      </c>
      <c r="E2061">
        <v>4.1109999999999998</v>
      </c>
    </row>
    <row r="2062" spans="1:5" x14ac:dyDescent="0.2">
      <c r="A2062" t="s">
        <v>976</v>
      </c>
      <c r="B2062" t="s">
        <v>977</v>
      </c>
      <c r="C2062" s="9">
        <v>45875</v>
      </c>
      <c r="D2062" t="s">
        <v>152</v>
      </c>
      <c r="E2062">
        <v>4.1040000000000001</v>
      </c>
    </row>
    <row r="2063" spans="1:5" x14ac:dyDescent="0.2">
      <c r="A2063" t="s">
        <v>976</v>
      </c>
      <c r="B2063" t="s">
        <v>977</v>
      </c>
      <c r="C2063" s="9">
        <v>45876</v>
      </c>
      <c r="D2063" t="s">
        <v>152</v>
      </c>
      <c r="E2063">
        <v>4.1100000000000003</v>
      </c>
    </row>
    <row r="2064" spans="1:5" x14ac:dyDescent="0.2">
      <c r="A2064" t="s">
        <v>976</v>
      </c>
      <c r="B2064" t="s">
        <v>977</v>
      </c>
      <c r="C2064" s="9">
        <v>45877</v>
      </c>
      <c r="D2064" t="s">
        <v>152</v>
      </c>
      <c r="E2064">
        <v>4.1029999999999998</v>
      </c>
    </row>
    <row r="2065" spans="1:5" x14ac:dyDescent="0.2">
      <c r="A2065" t="s">
        <v>976</v>
      </c>
      <c r="B2065" t="s">
        <v>977</v>
      </c>
      <c r="C2065" s="9">
        <v>45880</v>
      </c>
      <c r="D2065" t="s">
        <v>152</v>
      </c>
      <c r="E2065">
        <v>4.12</v>
      </c>
    </row>
    <row r="2066" spans="1:5" x14ac:dyDescent="0.2">
      <c r="A2066" t="s">
        <v>976</v>
      </c>
      <c r="B2066" t="s">
        <v>977</v>
      </c>
      <c r="C2066" s="9">
        <v>45881</v>
      </c>
      <c r="D2066" t="s">
        <v>152</v>
      </c>
      <c r="E2066">
        <v>4.1109999999999998</v>
      </c>
    </row>
    <row r="2067" spans="1:5" x14ac:dyDescent="0.2">
      <c r="A2067" t="s">
        <v>976</v>
      </c>
      <c r="B2067" t="s">
        <v>977</v>
      </c>
      <c r="C2067" s="9">
        <v>45882</v>
      </c>
      <c r="D2067" t="s">
        <v>152</v>
      </c>
      <c r="E2067">
        <v>4.133</v>
      </c>
    </row>
    <row r="2068" spans="1:5" x14ac:dyDescent="0.2">
      <c r="A2068" t="s">
        <v>976</v>
      </c>
      <c r="B2068" t="s">
        <v>977</v>
      </c>
      <c r="C2068" s="9">
        <v>45883</v>
      </c>
      <c r="D2068" t="s">
        <v>152</v>
      </c>
      <c r="E2068">
        <v>4.1470000000000002</v>
      </c>
    </row>
    <row r="2069" spans="1:5" x14ac:dyDescent="0.2">
      <c r="A2069" t="s">
        <v>976</v>
      </c>
      <c r="B2069" t="s">
        <v>977</v>
      </c>
      <c r="C2069" s="9">
        <v>45884</v>
      </c>
      <c r="D2069" t="s">
        <v>152</v>
      </c>
      <c r="E2069">
        <v>4.1449999999999996</v>
      </c>
    </row>
    <row r="2070" spans="1:5" x14ac:dyDescent="0.2">
      <c r="A2070" t="s">
        <v>976</v>
      </c>
      <c r="B2070" t="s">
        <v>977</v>
      </c>
      <c r="C2070" s="9">
        <v>45887</v>
      </c>
      <c r="D2070" t="s">
        <v>152</v>
      </c>
      <c r="E2070">
        <v>4.1440000000000001</v>
      </c>
    </row>
    <row r="2071" spans="1:5" x14ac:dyDescent="0.2">
      <c r="A2071" t="s">
        <v>976</v>
      </c>
      <c r="B2071" t="s">
        <v>977</v>
      </c>
      <c r="C2071" s="9">
        <v>45888</v>
      </c>
      <c r="D2071" t="s">
        <v>152</v>
      </c>
      <c r="E2071">
        <v>4.157</v>
      </c>
    </row>
    <row r="2072" spans="1:5" x14ac:dyDescent="0.2">
      <c r="A2072" t="s">
        <v>976</v>
      </c>
      <c r="B2072" t="s">
        <v>977</v>
      </c>
      <c r="C2072" s="9">
        <v>45889</v>
      </c>
      <c r="D2072" t="s">
        <v>152</v>
      </c>
      <c r="E2072">
        <v>4.16</v>
      </c>
    </row>
    <row r="2073" spans="1:5" x14ac:dyDescent="0.2">
      <c r="A2073" t="s">
        <v>976</v>
      </c>
      <c r="B2073" t="s">
        <v>977</v>
      </c>
      <c r="C2073" s="9">
        <v>45890</v>
      </c>
      <c r="D2073" t="s">
        <v>152</v>
      </c>
      <c r="E2073">
        <v>4.1580000000000004</v>
      </c>
    </row>
    <row r="2074" spans="1:5" x14ac:dyDescent="0.2">
      <c r="A2074" t="s">
        <v>976</v>
      </c>
      <c r="B2074" t="s">
        <v>977</v>
      </c>
      <c r="C2074" s="9">
        <v>45891</v>
      </c>
      <c r="D2074" t="s">
        <v>152</v>
      </c>
      <c r="E2074">
        <v>4.165</v>
      </c>
    </row>
    <row r="2075" spans="1:5" x14ac:dyDescent="0.2">
      <c r="A2075" t="s">
        <v>976</v>
      </c>
      <c r="B2075" t="s">
        <v>977</v>
      </c>
      <c r="C2075" s="9">
        <v>45895</v>
      </c>
      <c r="D2075" t="s">
        <v>152</v>
      </c>
      <c r="E2075">
        <v>4.1900000000000004</v>
      </c>
    </row>
    <row r="2076" spans="1:5" x14ac:dyDescent="0.2">
      <c r="A2076" t="s">
        <v>976</v>
      </c>
      <c r="B2076" t="s">
        <v>977</v>
      </c>
      <c r="C2076" s="9">
        <v>45896</v>
      </c>
      <c r="D2076" t="s">
        <v>152</v>
      </c>
      <c r="E2076">
        <v>4.1790000000000003</v>
      </c>
    </row>
    <row r="2077" spans="1:5" x14ac:dyDescent="0.2">
      <c r="A2077" t="s">
        <v>976</v>
      </c>
      <c r="B2077" t="s">
        <v>977</v>
      </c>
      <c r="C2077" s="9">
        <v>45897</v>
      </c>
      <c r="D2077" t="s">
        <v>152</v>
      </c>
      <c r="E2077">
        <v>4.1749999999999998</v>
      </c>
    </row>
    <row r="2078" spans="1:5" x14ac:dyDescent="0.2">
      <c r="A2078" t="s">
        <v>976</v>
      </c>
      <c r="B2078" t="s">
        <v>977</v>
      </c>
      <c r="C2078" s="9">
        <v>45898</v>
      </c>
      <c r="D2078" t="s">
        <v>152</v>
      </c>
      <c r="E2078">
        <v>4.181</v>
      </c>
    </row>
    <row r="2079" spans="1:5" x14ac:dyDescent="0.2">
      <c r="A2079" t="s">
        <v>976</v>
      </c>
      <c r="B2079" t="s">
        <v>977</v>
      </c>
      <c r="C2079" s="9">
        <v>45901</v>
      </c>
      <c r="D2079" t="s">
        <v>152</v>
      </c>
      <c r="E2079">
        <v>4.1680000000000001</v>
      </c>
    </row>
    <row r="2080" spans="1:5" x14ac:dyDescent="0.2">
      <c r="A2080" t="s">
        <v>976</v>
      </c>
      <c r="B2080" t="s">
        <v>977</v>
      </c>
      <c r="C2080" s="9">
        <v>45902</v>
      </c>
      <c r="D2080" t="s">
        <v>152</v>
      </c>
      <c r="E2080">
        <v>4.1680000000000001</v>
      </c>
    </row>
    <row r="2081" spans="1:5" x14ac:dyDescent="0.2">
      <c r="A2081" t="s">
        <v>976</v>
      </c>
      <c r="B2081" t="s">
        <v>977</v>
      </c>
      <c r="C2081" s="9">
        <v>45903</v>
      </c>
      <c r="D2081" t="s">
        <v>152</v>
      </c>
      <c r="E2081">
        <v>4.1689999999999996</v>
      </c>
    </row>
    <row r="2082" spans="1:5" x14ac:dyDescent="0.2">
      <c r="A2082" t="s">
        <v>976</v>
      </c>
      <c r="B2082" t="s">
        <v>977</v>
      </c>
      <c r="C2082" s="9">
        <v>45904</v>
      </c>
      <c r="D2082" t="s">
        <v>152</v>
      </c>
      <c r="E2082">
        <v>4.1790000000000003</v>
      </c>
    </row>
    <row r="2083" spans="1:5" x14ac:dyDescent="0.2">
      <c r="A2083" t="s">
        <v>976</v>
      </c>
      <c r="B2083" t="s">
        <v>977</v>
      </c>
      <c r="C2083" s="9">
        <v>45905</v>
      </c>
      <c r="D2083" t="s">
        <v>152</v>
      </c>
      <c r="E2083">
        <v>4.2</v>
      </c>
    </row>
    <row r="2084" spans="1:5" x14ac:dyDescent="0.2">
      <c r="A2084" t="s">
        <v>976</v>
      </c>
      <c r="B2084" t="s">
        <v>977</v>
      </c>
      <c r="C2084" s="9">
        <v>45908</v>
      </c>
      <c r="D2084" t="s">
        <v>152</v>
      </c>
      <c r="E2084">
        <v>4.1959999999999997</v>
      </c>
    </row>
    <row r="2085" spans="1:5" x14ac:dyDescent="0.2">
      <c r="A2085" t="s">
        <v>976</v>
      </c>
      <c r="B2085" t="s">
        <v>977</v>
      </c>
      <c r="C2085" s="9">
        <v>45909</v>
      </c>
      <c r="D2085" t="s">
        <v>152</v>
      </c>
      <c r="E2085">
        <v>4.2039999999999997</v>
      </c>
    </row>
    <row r="2086" spans="1:5" x14ac:dyDescent="0.2">
      <c r="A2086" t="s">
        <v>976</v>
      </c>
      <c r="B2086" t="s">
        <v>977</v>
      </c>
      <c r="C2086" s="9">
        <v>45910</v>
      </c>
      <c r="D2086" t="s">
        <v>152</v>
      </c>
      <c r="E2086">
        <v>4.218</v>
      </c>
    </row>
    <row r="2087" spans="1:5" x14ac:dyDescent="0.2">
      <c r="A2087" t="s">
        <v>976</v>
      </c>
      <c r="B2087" t="s">
        <v>977</v>
      </c>
      <c r="C2087" s="9">
        <v>45911</v>
      </c>
      <c r="D2087" t="s">
        <v>152</v>
      </c>
      <c r="E2087">
        <v>4.2119999999999997</v>
      </c>
    </row>
    <row r="2088" spans="1:5" x14ac:dyDescent="0.2">
      <c r="A2088" t="s">
        <v>976</v>
      </c>
      <c r="B2088" t="s">
        <v>977</v>
      </c>
      <c r="C2088" s="9">
        <v>45912</v>
      </c>
      <c r="D2088" t="s">
        <v>152</v>
      </c>
      <c r="E2088">
        <v>4.2450000000000001</v>
      </c>
    </row>
    <row r="2089" spans="1:5" x14ac:dyDescent="0.2">
      <c r="A2089" t="s">
        <v>976</v>
      </c>
      <c r="B2089" t="s">
        <v>977</v>
      </c>
      <c r="C2089" s="9">
        <v>45915</v>
      </c>
      <c r="D2089" t="s">
        <v>152</v>
      </c>
      <c r="E2089">
        <v>4.2300000000000004</v>
      </c>
    </row>
    <row r="2090" spans="1:5" x14ac:dyDescent="0.2">
      <c r="A2090" t="s">
        <v>976</v>
      </c>
      <c r="B2090" t="s">
        <v>977</v>
      </c>
      <c r="C2090" s="9">
        <v>45916</v>
      </c>
      <c r="D2090" t="s">
        <v>152</v>
      </c>
      <c r="E2090">
        <v>4.2329999999999997</v>
      </c>
    </row>
    <row r="2091" spans="1:5" x14ac:dyDescent="0.2">
      <c r="A2091" t="s">
        <v>976</v>
      </c>
      <c r="B2091" t="s">
        <v>977</v>
      </c>
      <c r="C2091" s="9">
        <v>45917</v>
      </c>
      <c r="D2091" t="s">
        <v>152</v>
      </c>
      <c r="E2091">
        <v>4.2190000000000003</v>
      </c>
    </row>
    <row r="2092" spans="1:5" x14ac:dyDescent="0.2">
      <c r="A2092" t="s">
        <v>976</v>
      </c>
      <c r="B2092" t="s">
        <v>977</v>
      </c>
      <c r="C2092" s="9">
        <v>45918</v>
      </c>
      <c r="D2092" t="s">
        <v>152</v>
      </c>
      <c r="E2092">
        <v>4.2409999999999997</v>
      </c>
    </row>
    <row r="2093" spans="1:5" x14ac:dyDescent="0.2">
      <c r="A2093" t="s">
        <v>976</v>
      </c>
      <c r="B2093" t="s">
        <v>977</v>
      </c>
      <c r="C2093" s="9">
        <v>45919</v>
      </c>
      <c r="D2093" t="s">
        <v>152</v>
      </c>
      <c r="E2093">
        <v>4.2709999999999999</v>
      </c>
    </row>
    <row r="2094" spans="1:5" x14ac:dyDescent="0.2">
      <c r="A2094" t="s">
        <v>976</v>
      </c>
      <c r="B2094" t="s">
        <v>977</v>
      </c>
      <c r="C2094" s="9">
        <v>45922</v>
      </c>
      <c r="D2094" t="s">
        <v>152</v>
      </c>
      <c r="E2094">
        <v>4.2770000000000001</v>
      </c>
    </row>
    <row r="2095" spans="1:5" x14ac:dyDescent="0.2">
      <c r="A2095" t="s">
        <v>976</v>
      </c>
      <c r="B2095" t="s">
        <v>977</v>
      </c>
      <c r="C2095" s="9">
        <v>45923</v>
      </c>
      <c r="D2095" t="s">
        <v>152</v>
      </c>
      <c r="E2095">
        <v>4.2770000000000001</v>
      </c>
    </row>
    <row r="2096" spans="1:5" x14ac:dyDescent="0.2">
      <c r="A2096" t="s">
        <v>976</v>
      </c>
      <c r="B2096" t="s">
        <v>977</v>
      </c>
      <c r="C2096" s="9">
        <v>45924</v>
      </c>
      <c r="D2096" t="s">
        <v>152</v>
      </c>
      <c r="E2096">
        <v>4.2690000000000001</v>
      </c>
    </row>
    <row r="2097" spans="1:5" x14ac:dyDescent="0.2">
      <c r="A2097" t="s">
        <v>976</v>
      </c>
      <c r="B2097" t="s">
        <v>977</v>
      </c>
      <c r="C2097" s="9">
        <v>45925</v>
      </c>
      <c r="D2097" t="s">
        <v>152</v>
      </c>
      <c r="E2097">
        <v>4.2640000000000002</v>
      </c>
    </row>
    <row r="2098" spans="1:5" x14ac:dyDescent="0.2">
      <c r="A2098" t="s">
        <v>976</v>
      </c>
      <c r="B2098" t="s">
        <v>977</v>
      </c>
      <c r="C2098" s="9">
        <v>45926</v>
      </c>
      <c r="D2098" t="s">
        <v>152</v>
      </c>
      <c r="E2098">
        <v>4.2510000000000003</v>
      </c>
    </row>
    <row r="2099" spans="1:5" x14ac:dyDescent="0.2">
      <c r="A2099" t="s">
        <v>976</v>
      </c>
      <c r="B2099" t="s">
        <v>977</v>
      </c>
      <c r="C2099" s="9">
        <v>45929</v>
      </c>
      <c r="D2099" t="s">
        <v>152</v>
      </c>
      <c r="E2099">
        <v>4.26</v>
      </c>
    </row>
    <row r="2100" spans="1:5" x14ac:dyDescent="0.2">
      <c r="A2100" t="s">
        <v>976</v>
      </c>
      <c r="B2100" t="s">
        <v>977</v>
      </c>
      <c r="C2100" s="9">
        <v>45930</v>
      </c>
      <c r="D2100" t="s">
        <v>152</v>
      </c>
      <c r="E2100">
        <v>4.2720000000000002</v>
      </c>
    </row>
    <row r="2101" spans="1:5" x14ac:dyDescent="0.2">
      <c r="A2101" t="s">
        <v>976</v>
      </c>
      <c r="B2101" t="s">
        <v>977</v>
      </c>
      <c r="C2101" s="9">
        <v>45931</v>
      </c>
      <c r="D2101" t="s">
        <v>152</v>
      </c>
      <c r="E2101">
        <v>4.2880000000000003</v>
      </c>
    </row>
    <row r="2102" spans="1:5" x14ac:dyDescent="0.2">
      <c r="A2102" t="s">
        <v>976</v>
      </c>
      <c r="B2102" t="s">
        <v>977</v>
      </c>
      <c r="C2102" s="9">
        <v>45932</v>
      </c>
      <c r="D2102" t="s">
        <v>152</v>
      </c>
      <c r="E2102">
        <v>4.3140000000000001</v>
      </c>
    </row>
    <row r="2103" spans="1:5" x14ac:dyDescent="0.2">
      <c r="A2103" t="s">
        <v>976</v>
      </c>
      <c r="B2103" t="s">
        <v>977</v>
      </c>
      <c r="C2103" s="9">
        <v>45933</v>
      </c>
      <c r="D2103" t="s">
        <v>152</v>
      </c>
      <c r="E2103">
        <v>4.335</v>
      </c>
    </row>
    <row r="2104" spans="1:5" x14ac:dyDescent="0.2">
      <c r="A2104" t="s">
        <v>976</v>
      </c>
      <c r="B2104" t="s">
        <v>977</v>
      </c>
      <c r="C2104" s="9">
        <v>45936</v>
      </c>
      <c r="D2104" t="s">
        <v>152</v>
      </c>
      <c r="E2104">
        <v>4.3460000000000001</v>
      </c>
    </row>
    <row r="2105" spans="1:5" x14ac:dyDescent="0.2">
      <c r="A2105" t="s">
        <v>976</v>
      </c>
      <c r="B2105" t="s">
        <v>977</v>
      </c>
      <c r="C2105" s="9">
        <v>45937</v>
      </c>
      <c r="D2105" t="s">
        <v>152</v>
      </c>
      <c r="E2105">
        <v>4.3449999999999998</v>
      </c>
    </row>
    <row r="2106" spans="1:5" x14ac:dyDescent="0.2">
      <c r="A2106" t="s">
        <v>976</v>
      </c>
      <c r="B2106" t="s">
        <v>977</v>
      </c>
      <c r="C2106" s="9">
        <v>45938</v>
      </c>
      <c r="D2106" t="s">
        <v>152</v>
      </c>
      <c r="E2106">
        <v>4.3339999999999996</v>
      </c>
    </row>
    <row r="2107" spans="1:5" x14ac:dyDescent="0.2">
      <c r="A2107" t="s">
        <v>976</v>
      </c>
      <c r="B2107" t="s">
        <v>977</v>
      </c>
      <c r="C2107" s="9">
        <v>45939</v>
      </c>
      <c r="D2107" t="s">
        <v>152</v>
      </c>
      <c r="E2107">
        <v>4.367</v>
      </c>
    </row>
    <row r="2108" spans="1:5" x14ac:dyDescent="0.2">
      <c r="A2108" t="s">
        <v>976</v>
      </c>
      <c r="B2108" t="s">
        <v>977</v>
      </c>
      <c r="C2108" s="9">
        <v>45940</v>
      </c>
      <c r="D2108" t="s">
        <v>152</v>
      </c>
      <c r="E2108">
        <v>4.3680000000000003</v>
      </c>
    </row>
    <row r="2109" spans="1:5" x14ac:dyDescent="0.2">
      <c r="A2109" t="s">
        <v>976</v>
      </c>
      <c r="B2109" t="s">
        <v>977</v>
      </c>
      <c r="C2109" s="9">
        <v>45943</v>
      </c>
      <c r="D2109" t="s">
        <v>152</v>
      </c>
      <c r="E2109">
        <v>4.2869999999999999</v>
      </c>
    </row>
    <row r="2110" spans="1:5" x14ac:dyDescent="0.2">
      <c r="A2110" t="s">
        <v>976</v>
      </c>
      <c r="B2110" t="s">
        <v>977</v>
      </c>
      <c r="C2110" s="9">
        <v>45944</v>
      </c>
      <c r="D2110" t="s">
        <v>152</v>
      </c>
      <c r="E2110">
        <v>4.2960000000000003</v>
      </c>
    </row>
    <row r="2111" spans="1:5" x14ac:dyDescent="0.2">
      <c r="A2111" t="s">
        <v>976</v>
      </c>
      <c r="B2111" t="s">
        <v>977</v>
      </c>
      <c r="C2111" s="9">
        <v>45945</v>
      </c>
      <c r="D2111" t="s">
        <v>152</v>
      </c>
      <c r="E2111">
        <v>4.3280000000000003</v>
      </c>
    </row>
    <row r="2112" spans="1:5" x14ac:dyDescent="0.2">
      <c r="A2112" t="s">
        <v>976</v>
      </c>
      <c r="B2112" t="s">
        <v>977</v>
      </c>
      <c r="C2112" s="9">
        <v>45946</v>
      </c>
      <c r="D2112" t="s">
        <v>152</v>
      </c>
      <c r="E2112">
        <v>4.3209999999999997</v>
      </c>
    </row>
    <row r="2113" spans="1:5" x14ac:dyDescent="0.2">
      <c r="A2113" t="s">
        <v>976</v>
      </c>
      <c r="B2113" t="s">
        <v>977</v>
      </c>
      <c r="C2113" s="9">
        <v>45947</v>
      </c>
      <c r="D2113" t="s">
        <v>152</v>
      </c>
      <c r="E2113">
        <v>4.282</v>
      </c>
    </row>
    <row r="2114" spans="1:5" x14ac:dyDescent="0.2">
      <c r="A2114" t="s">
        <v>976</v>
      </c>
      <c r="B2114" t="s">
        <v>977</v>
      </c>
      <c r="C2114" s="9">
        <v>45950</v>
      </c>
      <c r="D2114" t="s">
        <v>152</v>
      </c>
      <c r="E2114">
        <v>4.3280000000000003</v>
      </c>
    </row>
    <row r="2115" spans="1:5" x14ac:dyDescent="0.2">
      <c r="A2115" t="s">
        <v>976</v>
      </c>
      <c r="B2115" t="s">
        <v>977</v>
      </c>
      <c r="C2115" s="9">
        <v>45951</v>
      </c>
      <c r="D2115" t="s">
        <v>152</v>
      </c>
      <c r="E2115">
        <v>4.3570000000000002</v>
      </c>
    </row>
    <row r="2116" spans="1:5" x14ac:dyDescent="0.2">
      <c r="A2116" t="s">
        <v>976</v>
      </c>
      <c r="B2116" t="s">
        <v>977</v>
      </c>
      <c r="C2116" s="9">
        <v>45952</v>
      </c>
      <c r="D2116" t="s">
        <v>152</v>
      </c>
      <c r="E2116">
        <v>4.3789999999999996</v>
      </c>
    </row>
    <row r="2117" spans="1:5" x14ac:dyDescent="0.2">
      <c r="A2117" t="s">
        <v>976</v>
      </c>
      <c r="B2117" t="s">
        <v>977</v>
      </c>
      <c r="C2117" s="9">
        <v>45953</v>
      </c>
      <c r="D2117" t="s">
        <v>152</v>
      </c>
      <c r="E2117">
        <v>4.3719999999999999</v>
      </c>
    </row>
    <row r="2118" spans="1:5" x14ac:dyDescent="0.2">
      <c r="A2118" t="s">
        <v>976</v>
      </c>
      <c r="B2118" t="s">
        <v>977</v>
      </c>
      <c r="C2118" s="9">
        <v>45954</v>
      </c>
      <c r="D2118" t="s">
        <v>152</v>
      </c>
      <c r="E2118">
        <v>4.3949999999999996</v>
      </c>
    </row>
    <row r="2119" spans="1:5" x14ac:dyDescent="0.2">
      <c r="A2119" t="s">
        <v>976</v>
      </c>
      <c r="B2119" t="s">
        <v>977</v>
      </c>
      <c r="C2119" s="9">
        <v>45957</v>
      </c>
      <c r="D2119" t="s">
        <v>152</v>
      </c>
      <c r="E2119">
        <v>4.4340000000000002</v>
      </c>
    </row>
    <row r="2120" spans="1:5" x14ac:dyDescent="0.2">
      <c r="A2120" t="s">
        <v>976</v>
      </c>
      <c r="B2120" t="s">
        <v>977</v>
      </c>
      <c r="C2120" s="9">
        <v>45958</v>
      </c>
      <c r="D2120" t="s">
        <v>152</v>
      </c>
      <c r="E2120">
        <v>4.4390000000000001</v>
      </c>
    </row>
    <row r="2121" spans="1:5" x14ac:dyDescent="0.2">
      <c r="A2121" t="s">
        <v>976</v>
      </c>
      <c r="B2121" t="s">
        <v>977</v>
      </c>
      <c r="C2121" s="9">
        <v>45959</v>
      </c>
      <c r="D2121" t="s">
        <v>152</v>
      </c>
      <c r="E2121">
        <v>4.4669999999999996</v>
      </c>
    </row>
    <row r="2122" spans="1:5" x14ac:dyDescent="0.2">
      <c r="A2122" t="s">
        <v>976</v>
      </c>
      <c r="B2122" t="s">
        <v>977</v>
      </c>
      <c r="C2122" s="9">
        <v>45960</v>
      </c>
      <c r="D2122" t="s">
        <v>152</v>
      </c>
      <c r="E2122">
        <v>4.4480000000000004</v>
      </c>
    </row>
    <row r="2123" spans="1:5" x14ac:dyDescent="0.2">
      <c r="A2123" t="s">
        <v>976</v>
      </c>
      <c r="B2123" t="s">
        <v>977</v>
      </c>
      <c r="C2123" s="9">
        <v>45961</v>
      </c>
      <c r="D2123" t="s">
        <v>152</v>
      </c>
      <c r="E2123">
        <v>4.4480000000000004</v>
      </c>
    </row>
    <row r="2124" spans="1:5" x14ac:dyDescent="0.2">
      <c r="A2124" t="s">
        <v>976</v>
      </c>
      <c r="B2124" t="s">
        <v>977</v>
      </c>
      <c r="C2124" s="9">
        <v>45964</v>
      </c>
      <c r="D2124" t="s">
        <v>152</v>
      </c>
      <c r="E2124">
        <v>4.452</v>
      </c>
    </row>
    <row r="2125" spans="1:5" x14ac:dyDescent="0.2">
      <c r="A2125" t="s">
        <v>976</v>
      </c>
      <c r="B2125" t="s">
        <v>977</v>
      </c>
      <c r="C2125" s="9">
        <v>45965</v>
      </c>
      <c r="D2125" t="s">
        <v>152</v>
      </c>
      <c r="E2125">
        <v>4.4320000000000004</v>
      </c>
    </row>
    <row r="2126" spans="1:5" x14ac:dyDescent="0.2">
      <c r="A2126" t="s">
        <v>976</v>
      </c>
      <c r="B2126" t="s">
        <v>977</v>
      </c>
      <c r="C2126" s="9">
        <v>45966</v>
      </c>
      <c r="D2126" t="s">
        <v>152</v>
      </c>
      <c r="E2126">
        <v>4.4379999999999997</v>
      </c>
    </row>
    <row r="2127" spans="1:5" x14ac:dyDescent="0.2">
      <c r="A2127" t="s">
        <v>976</v>
      </c>
      <c r="B2127" t="s">
        <v>977</v>
      </c>
      <c r="C2127" s="9">
        <v>45967</v>
      </c>
      <c r="D2127" t="s">
        <v>152</v>
      </c>
      <c r="E2127">
        <v>4.4630000000000001</v>
      </c>
    </row>
    <row r="2128" spans="1:5" x14ac:dyDescent="0.2">
      <c r="A2128" t="s">
        <v>976</v>
      </c>
      <c r="B2128" t="s">
        <v>977</v>
      </c>
      <c r="C2128" s="9">
        <v>45968</v>
      </c>
      <c r="D2128" t="s">
        <v>152</v>
      </c>
      <c r="E2128">
        <v>4.4009999999999998</v>
      </c>
    </row>
    <row r="2129" spans="1:5" x14ac:dyDescent="0.2">
      <c r="A2129" t="s">
        <v>976</v>
      </c>
      <c r="B2129" t="s">
        <v>977</v>
      </c>
      <c r="C2129" s="9">
        <v>45971</v>
      </c>
      <c r="D2129" t="s">
        <v>152</v>
      </c>
      <c r="E2129">
        <v>4.4329999999999998</v>
      </c>
    </row>
    <row r="2130" spans="1:5" x14ac:dyDescent="0.2">
      <c r="A2130" t="s">
        <v>976</v>
      </c>
      <c r="B2130" t="s">
        <v>977</v>
      </c>
      <c r="C2130" s="9">
        <v>45972</v>
      </c>
      <c r="D2130" t="s">
        <v>152</v>
      </c>
      <c r="E2130">
        <v>4.4640000000000004</v>
      </c>
    </row>
    <row r="2131" spans="1:5" x14ac:dyDescent="0.2">
      <c r="A2131" t="s">
        <v>976</v>
      </c>
      <c r="B2131" t="s">
        <v>977</v>
      </c>
      <c r="C2131" s="9">
        <v>45973</v>
      </c>
      <c r="D2131" t="s">
        <v>152</v>
      </c>
      <c r="E2131">
        <v>4.5019999999999998</v>
      </c>
    </row>
    <row r="2132" spans="1:5" x14ac:dyDescent="0.2">
      <c r="A2132" t="s">
        <v>976</v>
      </c>
      <c r="B2132" t="s">
        <v>977</v>
      </c>
      <c r="C2132" s="9">
        <v>45974</v>
      </c>
      <c r="D2132" t="s">
        <v>152</v>
      </c>
      <c r="E2132">
        <v>4.5170000000000003</v>
      </c>
    </row>
    <row r="2133" spans="1:5" x14ac:dyDescent="0.2">
      <c r="A2133" t="s">
        <v>976</v>
      </c>
      <c r="B2133" t="s">
        <v>977</v>
      </c>
      <c r="C2133" s="9">
        <v>45975</v>
      </c>
      <c r="D2133" t="s">
        <v>152</v>
      </c>
      <c r="E2133">
        <v>4.4390000000000001</v>
      </c>
    </row>
    <row r="2134" spans="1:5" x14ac:dyDescent="0.2">
      <c r="A2134" t="s">
        <v>976</v>
      </c>
      <c r="B2134" t="s">
        <v>977</v>
      </c>
      <c r="C2134" s="9">
        <v>45978</v>
      </c>
      <c r="D2134" t="s">
        <v>152</v>
      </c>
      <c r="E2134">
        <v>4.4340000000000002</v>
      </c>
    </row>
    <row r="2135" spans="1:5" x14ac:dyDescent="0.2">
      <c r="A2135" t="s">
        <v>976</v>
      </c>
      <c r="B2135" t="s">
        <v>977</v>
      </c>
      <c r="C2135" s="9">
        <v>45979</v>
      </c>
      <c r="D2135" t="s">
        <v>152</v>
      </c>
      <c r="E2135">
        <v>4.3730000000000002</v>
      </c>
    </row>
    <row r="2136" spans="1:5" x14ac:dyDescent="0.2">
      <c r="A2136" t="s">
        <v>976</v>
      </c>
      <c r="B2136" t="s">
        <v>977</v>
      </c>
      <c r="C2136" s="9">
        <v>45980</v>
      </c>
      <c r="D2136" t="s">
        <v>152</v>
      </c>
      <c r="E2136">
        <v>4.3579999999999997</v>
      </c>
    </row>
    <row r="2137" spans="1:5" x14ac:dyDescent="0.2">
      <c r="A2137" t="s">
        <v>976</v>
      </c>
      <c r="B2137" t="s">
        <v>977</v>
      </c>
      <c r="C2137" s="9">
        <v>45981</v>
      </c>
      <c r="D2137" t="s">
        <v>152</v>
      </c>
      <c r="E2137">
        <v>4.391</v>
      </c>
    </row>
    <row r="2138" spans="1:5" x14ac:dyDescent="0.2">
      <c r="A2138" t="s">
        <v>976</v>
      </c>
      <c r="B2138" t="s">
        <v>977</v>
      </c>
      <c r="C2138" s="9">
        <v>45982</v>
      </c>
      <c r="D2138" t="s">
        <v>152</v>
      </c>
      <c r="E2138">
        <v>4.3230000000000004</v>
      </c>
    </row>
    <row r="2139" spans="1:5" x14ac:dyDescent="0.2">
      <c r="A2139" t="s">
        <v>976</v>
      </c>
      <c r="B2139" t="s">
        <v>977</v>
      </c>
      <c r="C2139" s="9">
        <v>45985</v>
      </c>
      <c r="D2139" t="s">
        <v>152</v>
      </c>
      <c r="E2139">
        <v>4.3769999999999998</v>
      </c>
    </row>
    <row r="2140" spans="1:5" x14ac:dyDescent="0.2">
      <c r="A2140" t="s">
        <v>976</v>
      </c>
      <c r="B2140" t="s">
        <v>977</v>
      </c>
      <c r="C2140" s="9">
        <v>45986</v>
      </c>
      <c r="D2140" t="s">
        <v>152</v>
      </c>
      <c r="E2140">
        <v>4.4009999999999998</v>
      </c>
    </row>
    <row r="2141" spans="1:5" x14ac:dyDescent="0.2">
      <c r="A2141" t="s">
        <v>976</v>
      </c>
      <c r="B2141" t="s">
        <v>977</v>
      </c>
      <c r="C2141" s="9">
        <v>45987</v>
      </c>
      <c r="D2141" t="s">
        <v>152</v>
      </c>
      <c r="E2141">
        <v>4.4409999999999998</v>
      </c>
    </row>
    <row r="2142" spans="1:5" x14ac:dyDescent="0.2">
      <c r="A2142" t="s">
        <v>976</v>
      </c>
      <c r="B2142" t="s">
        <v>977</v>
      </c>
      <c r="C2142" s="9">
        <v>45988</v>
      </c>
      <c r="D2142" t="s">
        <v>152</v>
      </c>
      <c r="E2142">
        <v>4.4480000000000004</v>
      </c>
    </row>
    <row r="2143" spans="1:5" x14ac:dyDescent="0.2">
      <c r="A2143" t="s">
        <v>976</v>
      </c>
      <c r="B2143" t="s">
        <v>977</v>
      </c>
      <c r="C2143" s="9">
        <v>45989</v>
      </c>
      <c r="D2143" t="s">
        <v>152</v>
      </c>
      <c r="E2143">
        <v>4.452</v>
      </c>
    </row>
    <row r="2144" spans="1:5" x14ac:dyDescent="0.2">
      <c r="A2144" t="s">
        <v>976</v>
      </c>
      <c r="B2144" t="s">
        <v>977</v>
      </c>
      <c r="C2144" s="9">
        <v>45992</v>
      </c>
      <c r="D2144" t="s">
        <v>152</v>
      </c>
      <c r="E2144">
        <v>4.46</v>
      </c>
    </row>
    <row r="2145" spans="1:5" x14ac:dyDescent="0.2">
      <c r="A2145" t="s">
        <v>976</v>
      </c>
      <c r="B2145" t="s">
        <v>977</v>
      </c>
      <c r="C2145" s="9">
        <v>45993</v>
      </c>
      <c r="D2145" t="s">
        <v>152</v>
      </c>
      <c r="E2145">
        <v>4.4619999999999997</v>
      </c>
    </row>
    <row r="2146" spans="1:5" x14ac:dyDescent="0.2">
      <c r="A2146" t="s">
        <v>976</v>
      </c>
      <c r="B2146" t="s">
        <v>977</v>
      </c>
      <c r="C2146" s="9">
        <v>45994</v>
      </c>
      <c r="D2146" t="s">
        <v>152</v>
      </c>
      <c r="E2146">
        <v>4.452</v>
      </c>
    </row>
    <row r="2147" spans="1:5" x14ac:dyDescent="0.2">
      <c r="A2147" t="s">
        <v>976</v>
      </c>
      <c r="B2147" t="s">
        <v>977</v>
      </c>
      <c r="C2147" s="9">
        <v>45995</v>
      </c>
      <c r="D2147" t="s">
        <v>152</v>
      </c>
      <c r="E2147">
        <v>4.4379999999999997</v>
      </c>
    </row>
    <row r="2148" spans="1:5" x14ac:dyDescent="0.2">
      <c r="A2148" t="s">
        <v>976</v>
      </c>
      <c r="B2148" t="s">
        <v>977</v>
      </c>
      <c r="C2148" s="9">
        <v>45996</v>
      </c>
      <c r="D2148" t="s">
        <v>152</v>
      </c>
      <c r="E2148">
        <v>4.4420000000000002</v>
      </c>
    </row>
    <row r="2149" spans="1:5" x14ac:dyDescent="0.2">
      <c r="A2149" t="s">
        <v>976</v>
      </c>
      <c r="B2149" t="s">
        <v>977</v>
      </c>
      <c r="C2149" s="9">
        <v>45999</v>
      </c>
      <c r="D2149" t="s">
        <v>152</v>
      </c>
      <c r="E2149">
        <v>4.4550000000000001</v>
      </c>
    </row>
    <row r="2150" spans="1:5" x14ac:dyDescent="0.2">
      <c r="A2150" t="s">
        <v>976</v>
      </c>
      <c r="B2150" t="s">
        <v>977</v>
      </c>
      <c r="C2150" s="9">
        <v>46000</v>
      </c>
      <c r="D2150" t="s">
        <v>152</v>
      </c>
      <c r="E2150">
        <v>4.4379999999999997</v>
      </c>
    </row>
    <row r="2151" spans="1:5" x14ac:dyDescent="0.2">
      <c r="A2151" t="s">
        <v>976</v>
      </c>
      <c r="B2151" t="s">
        <v>977</v>
      </c>
      <c r="C2151" s="9">
        <v>46001</v>
      </c>
      <c r="D2151" t="s">
        <v>152</v>
      </c>
      <c r="E2151">
        <v>4.4340000000000002</v>
      </c>
    </row>
    <row r="2152" spans="1:5" x14ac:dyDescent="0.2">
      <c r="A2152" t="s">
        <v>976</v>
      </c>
      <c r="B2152" t="s">
        <v>977</v>
      </c>
      <c r="C2152" s="9">
        <v>46002</v>
      </c>
      <c r="D2152" t="s">
        <v>152</v>
      </c>
      <c r="E2152">
        <v>4.4429999999999996</v>
      </c>
    </row>
    <row r="2153" spans="1:5" x14ac:dyDescent="0.2">
      <c r="A2153" t="s">
        <v>976</v>
      </c>
      <c r="B2153" t="s">
        <v>977</v>
      </c>
      <c r="C2153" s="9">
        <v>46003</v>
      </c>
      <c r="D2153" t="s">
        <v>152</v>
      </c>
      <c r="E2153">
        <v>4.4729999999999999</v>
      </c>
    </row>
    <row r="2154" spans="1:5" x14ac:dyDescent="0.2">
      <c r="A2154" t="s">
        <v>976</v>
      </c>
      <c r="B2154" t="s">
        <v>977</v>
      </c>
      <c r="C2154" s="9">
        <v>46006</v>
      </c>
      <c r="D2154" t="s">
        <v>152</v>
      </c>
      <c r="E2154">
        <v>4.4690000000000003</v>
      </c>
    </row>
    <row r="2155" spans="1:5" x14ac:dyDescent="0.2">
      <c r="A2155" t="s">
        <v>976</v>
      </c>
      <c r="B2155" t="s">
        <v>977</v>
      </c>
      <c r="C2155" s="9">
        <v>46007</v>
      </c>
      <c r="D2155" t="s">
        <v>152</v>
      </c>
      <c r="E2155">
        <v>4.4400000000000004</v>
      </c>
    </row>
    <row r="2156" spans="1:5" x14ac:dyDescent="0.2">
      <c r="A2156" t="s">
        <v>976</v>
      </c>
      <c r="B2156" t="s">
        <v>977</v>
      </c>
      <c r="C2156" s="9">
        <v>46008</v>
      </c>
      <c r="D2156" t="s">
        <v>152</v>
      </c>
      <c r="E2156">
        <v>4.4450000000000003</v>
      </c>
    </row>
    <row r="2157" spans="1:5" x14ac:dyDescent="0.2">
      <c r="A2157" t="s">
        <v>976</v>
      </c>
      <c r="B2157" t="s">
        <v>977</v>
      </c>
      <c r="C2157" s="9">
        <v>46009</v>
      </c>
      <c r="D2157" t="s">
        <v>152</v>
      </c>
      <c r="E2157">
        <v>4.4269999999999996</v>
      </c>
    </row>
    <row r="2158" spans="1:5" x14ac:dyDescent="0.2">
      <c r="A2158" t="s">
        <v>976</v>
      </c>
      <c r="B2158" t="s">
        <v>977</v>
      </c>
      <c r="C2158" s="9">
        <v>46010</v>
      </c>
      <c r="D2158" t="s">
        <v>152</v>
      </c>
      <c r="E2158">
        <v>4.4459999999999997</v>
      </c>
    </row>
    <row r="2159" spans="1:5" x14ac:dyDescent="0.2">
      <c r="A2159" t="s">
        <v>976</v>
      </c>
      <c r="B2159" t="s">
        <v>977</v>
      </c>
      <c r="C2159" s="9">
        <v>46013</v>
      </c>
      <c r="D2159" t="s">
        <v>152</v>
      </c>
      <c r="E2159">
        <v>4.4630000000000001</v>
      </c>
    </row>
    <row r="2160" spans="1:5" x14ac:dyDescent="0.2">
      <c r="A2160" t="s">
        <v>976</v>
      </c>
      <c r="B2160" t="s">
        <v>977</v>
      </c>
      <c r="C2160" s="9">
        <v>46014</v>
      </c>
      <c r="D2160" t="s">
        <v>152</v>
      </c>
      <c r="E2160">
        <v>4.4619999999999997</v>
      </c>
    </row>
    <row r="2161" spans="1:5" x14ac:dyDescent="0.2">
      <c r="A2161" t="s">
        <v>976</v>
      </c>
      <c r="B2161" t="s">
        <v>977</v>
      </c>
      <c r="C2161" s="9">
        <v>46015</v>
      </c>
      <c r="D2161" t="s">
        <v>152</v>
      </c>
      <c r="E2161">
        <v>4.4619999999999997</v>
      </c>
    </row>
    <row r="2162" spans="1:5" x14ac:dyDescent="0.2">
      <c r="A2162" t="s">
        <v>976</v>
      </c>
      <c r="B2162" t="s">
        <v>977</v>
      </c>
      <c r="C2162" s="9">
        <v>46020</v>
      </c>
      <c r="D2162" t="s">
        <v>152</v>
      </c>
      <c r="E2162">
        <v>4.4770000000000003</v>
      </c>
    </row>
    <row r="2163" spans="1:5" x14ac:dyDescent="0.2">
      <c r="A2163" t="s">
        <v>976</v>
      </c>
      <c r="B2163" t="s">
        <v>977</v>
      </c>
      <c r="C2163" s="9">
        <v>46021</v>
      </c>
      <c r="D2163" t="s">
        <v>152</v>
      </c>
      <c r="E2163">
        <v>4.4820000000000002</v>
      </c>
    </row>
    <row r="2164" spans="1:5" x14ac:dyDescent="0.2">
      <c r="A2164" t="s">
        <v>976</v>
      </c>
      <c r="B2164" t="s">
        <v>977</v>
      </c>
      <c r="C2164" s="9">
        <v>46022</v>
      </c>
      <c r="D2164" t="s">
        <v>152</v>
      </c>
      <c r="E2164">
        <v>4.4930000000000003</v>
      </c>
    </row>
    <row r="2165" spans="1:5" x14ac:dyDescent="0.2">
      <c r="A2165" t="s">
        <v>976</v>
      </c>
      <c r="B2165" t="s">
        <v>977</v>
      </c>
      <c r="C2165" s="9">
        <v>46024</v>
      </c>
      <c r="D2165" t="s">
        <v>152</v>
      </c>
      <c r="E2165">
        <v>4.4870000000000001</v>
      </c>
    </row>
    <row r="2166" spans="1:5" x14ac:dyDescent="0.2">
      <c r="A2166" t="s">
        <v>976</v>
      </c>
      <c r="B2166" t="s">
        <v>977</v>
      </c>
      <c r="C2166" s="9">
        <v>46027</v>
      </c>
      <c r="D2166" t="s">
        <v>152</v>
      </c>
      <c r="E2166">
        <v>4.508</v>
      </c>
    </row>
    <row r="2167" spans="1:5" x14ac:dyDescent="0.2">
      <c r="A2167" t="s">
        <v>976</v>
      </c>
      <c r="B2167" t="s">
        <v>977</v>
      </c>
      <c r="C2167" s="9">
        <v>46028</v>
      </c>
      <c r="D2167" t="s">
        <v>152</v>
      </c>
      <c r="E2167">
        <v>4.54</v>
      </c>
    </row>
    <row r="2168" spans="1:5" x14ac:dyDescent="0.2">
      <c r="A2168" t="s">
        <v>976</v>
      </c>
      <c r="B2168" t="s">
        <v>977</v>
      </c>
      <c r="C2168" s="9">
        <v>46029</v>
      </c>
      <c r="D2168" t="s">
        <v>152</v>
      </c>
      <c r="E2168">
        <v>4.5679999999999996</v>
      </c>
    </row>
    <row r="2169" spans="1:5" x14ac:dyDescent="0.2">
      <c r="A2169" t="s">
        <v>976</v>
      </c>
      <c r="B2169" t="s">
        <v>977</v>
      </c>
      <c r="C2169" s="9">
        <v>46030</v>
      </c>
      <c r="D2169" t="s">
        <v>152</v>
      </c>
      <c r="E2169">
        <v>4.5620000000000003</v>
      </c>
    </row>
    <row r="2170" spans="1:5" x14ac:dyDescent="0.2">
      <c r="A2170" t="s">
        <v>976</v>
      </c>
      <c r="B2170" t="s">
        <v>977</v>
      </c>
      <c r="C2170" s="9">
        <v>46031</v>
      </c>
      <c r="D2170" t="s">
        <v>152</v>
      </c>
      <c r="E2170">
        <v>4.5940000000000003</v>
      </c>
    </row>
    <row r="2171" spans="1:5" x14ac:dyDescent="0.2">
      <c r="A2171" t="s">
        <v>976</v>
      </c>
      <c r="B2171" t="s">
        <v>977</v>
      </c>
      <c r="C2171" s="9">
        <v>46034</v>
      </c>
      <c r="D2171" t="s">
        <v>152</v>
      </c>
      <c r="E2171">
        <v>4.6029999999999998</v>
      </c>
    </row>
    <row r="2172" spans="1:5" x14ac:dyDescent="0.2">
      <c r="A2172" t="s">
        <v>976</v>
      </c>
      <c r="B2172" t="s">
        <v>977</v>
      </c>
      <c r="C2172" s="9">
        <v>46035</v>
      </c>
      <c r="D2172" t="s">
        <v>152</v>
      </c>
      <c r="E2172">
        <v>4.5910000000000002</v>
      </c>
    </row>
    <row r="2173" spans="1:5" x14ac:dyDescent="0.2">
      <c r="A2173" t="s">
        <v>976</v>
      </c>
      <c r="B2173" t="s">
        <v>977</v>
      </c>
      <c r="C2173" s="9">
        <v>46036</v>
      </c>
      <c r="D2173" t="s">
        <v>152</v>
      </c>
      <c r="E2173">
        <v>4.5830000000000002</v>
      </c>
    </row>
    <row r="2174" spans="1:5" x14ac:dyDescent="0.2">
      <c r="A2174" t="s">
        <v>976</v>
      </c>
      <c r="B2174" t="s">
        <v>977</v>
      </c>
      <c r="C2174" s="9">
        <v>46037</v>
      </c>
      <c r="D2174" t="s">
        <v>152</v>
      </c>
      <c r="E2174">
        <v>4.5910000000000002</v>
      </c>
    </row>
    <row r="2175" spans="1:5" x14ac:dyDescent="0.2">
      <c r="A2175" t="s">
        <v>976</v>
      </c>
      <c r="B2175" t="s">
        <v>977</v>
      </c>
      <c r="C2175" s="9">
        <v>46038</v>
      </c>
      <c r="D2175" t="s">
        <v>152</v>
      </c>
      <c r="E2175">
        <v>4.6109999999999998</v>
      </c>
    </row>
    <row r="2176" spans="1:5" x14ac:dyDescent="0.2">
      <c r="A2176" t="s">
        <v>976</v>
      </c>
      <c r="B2176" t="s">
        <v>977</v>
      </c>
      <c r="C2176" s="9">
        <v>46041</v>
      </c>
      <c r="D2176" t="s">
        <v>152</v>
      </c>
      <c r="E2176">
        <v>4.5869999999999997</v>
      </c>
    </row>
    <row r="2177" spans="1:5" x14ac:dyDescent="0.2">
      <c r="A2177" t="s">
        <v>976</v>
      </c>
      <c r="B2177" t="s">
        <v>977</v>
      </c>
      <c r="C2177" s="9">
        <v>46042</v>
      </c>
      <c r="D2177" t="s">
        <v>152</v>
      </c>
      <c r="E2177">
        <v>4.5540000000000003</v>
      </c>
    </row>
    <row r="2178" spans="1:5" x14ac:dyDescent="0.2">
      <c r="A2178" t="s">
        <v>976</v>
      </c>
      <c r="B2178" t="s">
        <v>977</v>
      </c>
      <c r="C2178" s="9">
        <v>46043</v>
      </c>
      <c r="D2178" t="s">
        <v>152</v>
      </c>
      <c r="E2178">
        <v>4.524</v>
      </c>
    </row>
    <row r="2179" spans="1:5" x14ac:dyDescent="0.2">
      <c r="A2179" t="s">
        <v>976</v>
      </c>
      <c r="B2179" t="s">
        <v>977</v>
      </c>
      <c r="C2179" s="9">
        <v>46044</v>
      </c>
      <c r="D2179" t="s">
        <v>152</v>
      </c>
      <c r="E2179">
        <v>4.5759999999999996</v>
      </c>
    </row>
    <row r="2180" spans="1:5" x14ac:dyDescent="0.2">
      <c r="A2180" t="s">
        <v>976</v>
      </c>
      <c r="B2180" t="s">
        <v>977</v>
      </c>
      <c r="C2180" s="9">
        <v>46045</v>
      </c>
      <c r="D2180" t="s">
        <v>152</v>
      </c>
      <c r="E2180">
        <v>4.5759999999999996</v>
      </c>
    </row>
    <row r="2181" spans="1:5" x14ac:dyDescent="0.2">
      <c r="A2181" t="s">
        <v>976</v>
      </c>
      <c r="B2181" t="s">
        <v>977</v>
      </c>
      <c r="C2181" s="9">
        <v>46048</v>
      </c>
      <c r="D2181" t="s">
        <v>152</v>
      </c>
      <c r="E2181">
        <v>4.54</v>
      </c>
    </row>
    <row r="2182" spans="1:5" x14ac:dyDescent="0.2">
      <c r="A2182" t="s">
        <v>976</v>
      </c>
      <c r="B2182" t="s">
        <v>977</v>
      </c>
      <c r="C2182" s="9">
        <v>46049</v>
      </c>
      <c r="D2182" t="s">
        <v>152</v>
      </c>
      <c r="E2182">
        <v>4.5469999999999997</v>
      </c>
    </row>
    <row r="2183" spans="1:5" x14ac:dyDescent="0.2">
      <c r="A2183" t="s">
        <v>976</v>
      </c>
      <c r="B2183" t="s">
        <v>977</v>
      </c>
      <c r="C2183" s="9">
        <v>46050</v>
      </c>
      <c r="D2183" t="s">
        <v>152</v>
      </c>
      <c r="E2183">
        <v>4.5460000000000003</v>
      </c>
    </row>
    <row r="2184" spans="1:5" x14ac:dyDescent="0.2">
      <c r="A2184" t="s">
        <v>976</v>
      </c>
      <c r="B2184" t="s">
        <v>977</v>
      </c>
      <c r="C2184" s="9">
        <v>46051</v>
      </c>
      <c r="D2184" t="s">
        <v>152</v>
      </c>
      <c r="E2184">
        <v>4.5309999999999997</v>
      </c>
    </row>
    <row r="2185" spans="1:5" x14ac:dyDescent="0.2">
      <c r="A2185" t="s">
        <v>976</v>
      </c>
      <c r="B2185" t="s">
        <v>977</v>
      </c>
      <c r="C2185" s="9">
        <v>46052</v>
      </c>
      <c r="D2185" t="s">
        <v>152</v>
      </c>
      <c r="E2185">
        <v>4.5289999999999999</v>
      </c>
    </row>
    <row r="2186" spans="1:5" x14ac:dyDescent="0.2">
      <c r="A2186" t="s">
        <v>976</v>
      </c>
      <c r="B2186" t="s">
        <v>977</v>
      </c>
      <c r="C2186" s="9">
        <v>46055</v>
      </c>
      <c r="D2186" t="s">
        <v>152</v>
      </c>
      <c r="E2186">
        <v>4.5149999999999997</v>
      </c>
    </row>
    <row r="2187" spans="1:5" x14ac:dyDescent="0.2">
      <c r="A2187" t="s">
        <v>976</v>
      </c>
      <c r="B2187" t="s">
        <v>977</v>
      </c>
      <c r="C2187" s="9">
        <v>46056</v>
      </c>
      <c r="D2187" t="s">
        <v>152</v>
      </c>
      <c r="E2187">
        <v>4.569</v>
      </c>
    </row>
    <row r="2188" spans="1:5" x14ac:dyDescent="0.2">
      <c r="A2188" t="s">
        <v>976</v>
      </c>
      <c r="B2188" t="s">
        <v>977</v>
      </c>
      <c r="C2188" s="9">
        <v>46057</v>
      </c>
      <c r="D2188" t="s">
        <v>152</v>
      </c>
      <c r="E2188">
        <v>4.5419999999999998</v>
      </c>
    </row>
    <row r="2189" spans="1:5" x14ac:dyDescent="0.2">
      <c r="A2189" t="s">
        <v>976</v>
      </c>
      <c r="B2189" t="s">
        <v>977</v>
      </c>
      <c r="C2189" s="9">
        <v>46058</v>
      </c>
      <c r="D2189" t="s">
        <v>152</v>
      </c>
      <c r="E2189">
        <v>4.5620000000000003</v>
      </c>
    </row>
    <row r="2190" spans="1:5" x14ac:dyDescent="0.2">
      <c r="A2190" t="s">
        <v>976</v>
      </c>
      <c r="B2190" t="s">
        <v>977</v>
      </c>
      <c r="C2190" s="9">
        <v>46059</v>
      </c>
      <c r="D2190" t="s">
        <v>152</v>
      </c>
      <c r="E2190">
        <v>4.5590000000000002</v>
      </c>
    </row>
    <row r="2191" spans="1:5" x14ac:dyDescent="0.2">
      <c r="A2191" t="s">
        <v>976</v>
      </c>
      <c r="B2191" t="s">
        <v>977</v>
      </c>
      <c r="C2191" s="9">
        <v>46062</v>
      </c>
      <c r="D2191" t="s">
        <v>152</v>
      </c>
      <c r="E2191">
        <v>4.5890000000000004</v>
      </c>
    </row>
    <row r="2192" spans="1:5" x14ac:dyDescent="0.2">
      <c r="A2192" t="s">
        <v>976</v>
      </c>
      <c r="B2192" t="s">
        <v>977</v>
      </c>
      <c r="C2192" s="9">
        <v>46063</v>
      </c>
      <c r="D2192" t="s">
        <v>152</v>
      </c>
      <c r="E2192">
        <v>4.5979999999999999</v>
      </c>
    </row>
    <row r="2193" spans="1:5" x14ac:dyDescent="0.2">
      <c r="A2193" t="s">
        <v>976</v>
      </c>
      <c r="B2193" t="s">
        <v>977</v>
      </c>
      <c r="C2193" s="9">
        <v>46064</v>
      </c>
      <c r="D2193" t="s">
        <v>152</v>
      </c>
      <c r="E2193">
        <v>4.6109999999999998</v>
      </c>
    </row>
    <row r="2194" spans="1:5" x14ac:dyDescent="0.2">
      <c r="A2194" t="s">
        <v>976</v>
      </c>
      <c r="B2194" t="s">
        <v>977</v>
      </c>
      <c r="C2194" s="9">
        <v>46065</v>
      </c>
      <c r="D2194" t="s">
        <v>152</v>
      </c>
      <c r="E2194">
        <v>4.6159999999999997</v>
      </c>
    </row>
    <row r="2195" spans="1:5" x14ac:dyDescent="0.2">
      <c r="A2195" t="s">
        <v>976</v>
      </c>
      <c r="B2195" t="s">
        <v>977</v>
      </c>
      <c r="C2195" s="9">
        <v>46066</v>
      </c>
      <c r="D2195" t="s">
        <v>152</v>
      </c>
      <c r="E2195">
        <v>4.5759999999999996</v>
      </c>
    </row>
    <row r="2196" spans="1:5" x14ac:dyDescent="0.2">
      <c r="A2196" t="s">
        <v>976</v>
      </c>
      <c r="B2196" t="s">
        <v>977</v>
      </c>
      <c r="C2196" s="9">
        <v>46069</v>
      </c>
      <c r="D2196" t="s">
        <v>152</v>
      </c>
      <c r="E2196">
        <v>4.5810000000000004</v>
      </c>
    </row>
    <row r="2197" spans="1:5" x14ac:dyDescent="0.2">
      <c r="A2197" t="s">
        <v>976</v>
      </c>
      <c r="B2197" t="s">
        <v>977</v>
      </c>
      <c r="C2197" s="9">
        <v>46070</v>
      </c>
      <c r="D2197" t="s">
        <v>152</v>
      </c>
      <c r="E2197">
        <v>4.5830000000000002</v>
      </c>
    </row>
    <row r="2198" spans="1:5" x14ac:dyDescent="0.2">
      <c r="A2198" t="s">
        <v>976</v>
      </c>
      <c r="B2198" t="s">
        <v>977</v>
      </c>
      <c r="C2198" s="9">
        <v>46071</v>
      </c>
      <c r="D2198" t="s">
        <v>152</v>
      </c>
      <c r="E2198">
        <v>4.601</v>
      </c>
    </row>
    <row r="2199" spans="1:5" x14ac:dyDescent="0.2">
      <c r="A2199" t="s">
        <v>976</v>
      </c>
      <c r="B2199" t="s">
        <v>977</v>
      </c>
      <c r="C2199" s="9">
        <v>46072</v>
      </c>
      <c r="D2199" t="s">
        <v>152</v>
      </c>
      <c r="E2199">
        <v>4.6310000000000002</v>
      </c>
    </row>
    <row r="2200" spans="1:5" x14ac:dyDescent="0.2">
      <c r="A2200" t="s">
        <v>976</v>
      </c>
      <c r="B2200" t="s">
        <v>977</v>
      </c>
      <c r="C2200" s="9">
        <v>46073</v>
      </c>
      <c r="D2200" t="s">
        <v>152</v>
      </c>
      <c r="E2200">
        <v>4.6420000000000003</v>
      </c>
    </row>
    <row r="2201" spans="1:5" x14ac:dyDescent="0.2">
      <c r="A2201" t="s">
        <v>976</v>
      </c>
      <c r="B2201" t="s">
        <v>977</v>
      </c>
      <c r="C2201" s="9">
        <v>46076</v>
      </c>
      <c r="D2201" t="s">
        <v>152</v>
      </c>
      <c r="E2201">
        <v>4.6719999999999997</v>
      </c>
    </row>
    <row r="2202" spans="1:5" x14ac:dyDescent="0.2">
      <c r="A2202" t="s">
        <v>976</v>
      </c>
      <c r="B2202" t="s">
        <v>977</v>
      </c>
      <c r="C2202" s="9">
        <v>46077</v>
      </c>
      <c r="D2202" t="s">
        <v>152</v>
      </c>
      <c r="E2202">
        <v>4.6429999999999998</v>
      </c>
    </row>
    <row r="2203" spans="1:5" x14ac:dyDescent="0.2">
      <c r="A2203" t="s">
        <v>976</v>
      </c>
      <c r="B2203" t="s">
        <v>977</v>
      </c>
      <c r="C2203" s="9">
        <v>46078</v>
      </c>
      <c r="D2203" t="s">
        <v>152</v>
      </c>
      <c r="E2203">
        <v>4.6710000000000003</v>
      </c>
    </row>
    <row r="2204" spans="1:5" x14ac:dyDescent="0.2">
      <c r="A2204" t="s">
        <v>976</v>
      </c>
      <c r="B2204" t="s">
        <v>977</v>
      </c>
      <c r="C2204" s="9">
        <v>46079</v>
      </c>
      <c r="D2204" t="s">
        <v>152</v>
      </c>
      <c r="E2204">
        <v>4.68</v>
      </c>
    </row>
    <row r="2205" spans="1:5" x14ac:dyDescent="0.2">
      <c r="A2205" t="s">
        <v>976</v>
      </c>
      <c r="B2205" t="s">
        <v>977</v>
      </c>
      <c r="C2205" s="9">
        <v>46080</v>
      </c>
      <c r="D2205" t="s">
        <v>152</v>
      </c>
      <c r="E2205">
        <v>4.7</v>
      </c>
    </row>
    <row r="2206" spans="1:5" x14ac:dyDescent="0.2">
      <c r="A2206" t="s">
        <v>976</v>
      </c>
      <c r="B2206" t="s">
        <v>977</v>
      </c>
      <c r="C2206" s="9">
        <v>46083</v>
      </c>
      <c r="D2206" t="s">
        <v>152</v>
      </c>
      <c r="E2206">
        <v>4.6749999999999998</v>
      </c>
    </row>
    <row r="2207" spans="1:5" x14ac:dyDescent="0.2">
      <c r="A2207" t="s">
        <v>976</v>
      </c>
      <c r="B2207" t="s">
        <v>977</v>
      </c>
      <c r="C2207" s="9">
        <v>46084</v>
      </c>
      <c r="D2207" t="s">
        <v>152</v>
      </c>
      <c r="E2207">
        <v>4.5979999999999999</v>
      </c>
    </row>
    <row r="2208" spans="1:5" x14ac:dyDescent="0.2">
      <c r="A2208" t="s">
        <v>976</v>
      </c>
      <c r="B2208" t="s">
        <v>977</v>
      </c>
      <c r="C2208" s="9">
        <v>46085</v>
      </c>
      <c r="D2208" t="s">
        <v>152</v>
      </c>
      <c r="E2208">
        <v>4.54</v>
      </c>
    </row>
    <row r="2209" spans="1:5" x14ac:dyDescent="0.2">
      <c r="A2209" t="s">
        <v>976</v>
      </c>
      <c r="B2209" t="s">
        <v>977</v>
      </c>
      <c r="C2209" s="9">
        <v>46086</v>
      </c>
      <c r="D2209" t="s">
        <v>152</v>
      </c>
      <c r="E2209">
        <v>4.5780000000000003</v>
      </c>
    </row>
    <row r="2210" spans="1:5" x14ac:dyDescent="0.2">
      <c r="A2210" t="s">
        <v>1023</v>
      </c>
      <c r="B2210" t="s">
        <v>1024</v>
      </c>
      <c r="C2210" s="9">
        <v>46051</v>
      </c>
      <c r="D2210" t="s">
        <v>152</v>
      </c>
      <c r="E2210">
        <v>4.3760000000000003</v>
      </c>
    </row>
    <row r="2211" spans="1:5" x14ac:dyDescent="0.2">
      <c r="A2211" t="s">
        <v>1023</v>
      </c>
      <c r="B2211" t="s">
        <v>1024</v>
      </c>
      <c r="C2211" s="9">
        <v>46052</v>
      </c>
      <c r="D2211" t="s">
        <v>152</v>
      </c>
      <c r="E2211">
        <v>4.3620000000000001</v>
      </c>
    </row>
    <row r="2212" spans="1:5" x14ac:dyDescent="0.2">
      <c r="A2212" t="s">
        <v>1023</v>
      </c>
      <c r="B2212" t="s">
        <v>1024</v>
      </c>
      <c r="C2212" s="9">
        <v>46055</v>
      </c>
      <c r="D2212" t="s">
        <v>152</v>
      </c>
      <c r="E2212">
        <v>4.343</v>
      </c>
    </row>
    <row r="2213" spans="1:5" x14ac:dyDescent="0.2">
      <c r="A2213" t="s">
        <v>1023</v>
      </c>
      <c r="B2213" t="s">
        <v>1024</v>
      </c>
      <c r="C2213" s="9">
        <v>46056</v>
      </c>
      <c r="D2213" t="s">
        <v>152</v>
      </c>
      <c r="E2213">
        <v>4.4020000000000001</v>
      </c>
    </row>
    <row r="2214" spans="1:5" x14ac:dyDescent="0.2">
      <c r="A2214" t="s">
        <v>1023</v>
      </c>
      <c r="B2214" t="s">
        <v>1024</v>
      </c>
      <c r="C2214" s="9">
        <v>46057</v>
      </c>
      <c r="D2214" t="s">
        <v>152</v>
      </c>
      <c r="E2214">
        <v>4.3659999999999997</v>
      </c>
    </row>
    <row r="2215" spans="1:5" x14ac:dyDescent="0.2">
      <c r="A2215" t="s">
        <v>965</v>
      </c>
      <c r="B2215" t="s">
        <v>966</v>
      </c>
      <c r="C2215" s="9">
        <v>45293</v>
      </c>
      <c r="D2215" t="s">
        <v>152</v>
      </c>
      <c r="E2215">
        <v>2.64</v>
      </c>
    </row>
    <row r="2216" spans="1:5" x14ac:dyDescent="0.2">
      <c r="A2216" t="s">
        <v>965</v>
      </c>
      <c r="B2216" t="s">
        <v>966</v>
      </c>
      <c r="C2216" s="9">
        <v>45294</v>
      </c>
      <c r="D2216" t="s">
        <v>152</v>
      </c>
      <c r="E2216">
        <v>2.6259999999999999</v>
      </c>
    </row>
    <row r="2217" spans="1:5" x14ac:dyDescent="0.2">
      <c r="A2217" t="s">
        <v>965</v>
      </c>
      <c r="B2217" t="s">
        <v>966</v>
      </c>
      <c r="C2217" s="9">
        <v>45295</v>
      </c>
      <c r="D2217" t="s">
        <v>152</v>
      </c>
      <c r="E2217">
        <v>2.601</v>
      </c>
    </row>
    <row r="2218" spans="1:5" x14ac:dyDescent="0.2">
      <c r="A2218" t="s">
        <v>965</v>
      </c>
      <c r="B2218" t="s">
        <v>966</v>
      </c>
      <c r="C2218" s="9">
        <v>45296</v>
      </c>
      <c r="D2218" t="s">
        <v>152</v>
      </c>
      <c r="E2218">
        <v>2.61</v>
      </c>
    </row>
    <row r="2219" spans="1:5" x14ac:dyDescent="0.2">
      <c r="A2219" t="s">
        <v>965</v>
      </c>
      <c r="B2219" t="s">
        <v>966</v>
      </c>
      <c r="C2219" s="9">
        <v>45299</v>
      </c>
      <c r="D2219" t="s">
        <v>152</v>
      </c>
      <c r="E2219">
        <v>2.613</v>
      </c>
    </row>
    <row r="2220" spans="1:5" x14ac:dyDescent="0.2">
      <c r="A2220" t="s">
        <v>965</v>
      </c>
      <c r="B2220" t="s">
        <v>966</v>
      </c>
      <c r="C2220" s="9">
        <v>45300</v>
      </c>
      <c r="D2220" t="s">
        <v>152</v>
      </c>
      <c r="E2220">
        <v>2.6379999999999999</v>
      </c>
    </row>
    <row r="2221" spans="1:5" x14ac:dyDescent="0.2">
      <c r="A2221" t="s">
        <v>965</v>
      </c>
      <c r="B2221" t="s">
        <v>966</v>
      </c>
      <c r="C2221" s="9">
        <v>45301</v>
      </c>
      <c r="D2221" t="s">
        <v>152</v>
      </c>
      <c r="E2221">
        <v>2.6560000000000001</v>
      </c>
    </row>
    <row r="2222" spans="1:5" x14ac:dyDescent="0.2">
      <c r="A2222" t="s">
        <v>965</v>
      </c>
      <c r="B2222" t="s">
        <v>966</v>
      </c>
      <c r="C2222" s="9">
        <v>45302</v>
      </c>
      <c r="D2222" t="s">
        <v>152</v>
      </c>
      <c r="E2222">
        <v>2.6859999999999999</v>
      </c>
    </row>
    <row r="2223" spans="1:5" x14ac:dyDescent="0.2">
      <c r="A2223" t="s">
        <v>965</v>
      </c>
      <c r="B2223" t="s">
        <v>966</v>
      </c>
      <c r="C2223" s="9">
        <v>45303</v>
      </c>
      <c r="D2223" t="s">
        <v>152</v>
      </c>
      <c r="E2223">
        <v>2.71</v>
      </c>
    </row>
    <row r="2224" spans="1:5" x14ac:dyDescent="0.2">
      <c r="A2224" t="s">
        <v>965</v>
      </c>
      <c r="B2224" t="s">
        <v>966</v>
      </c>
      <c r="C2224" s="9">
        <v>45306</v>
      </c>
      <c r="D2224" t="s">
        <v>152</v>
      </c>
      <c r="E2224">
        <v>2.7320000000000002</v>
      </c>
    </row>
    <row r="2225" spans="1:5" x14ac:dyDescent="0.2">
      <c r="A2225" t="s">
        <v>965</v>
      </c>
      <c r="B2225" t="s">
        <v>966</v>
      </c>
      <c r="C2225" s="9">
        <v>45307</v>
      </c>
      <c r="D2225" t="s">
        <v>152</v>
      </c>
      <c r="E2225">
        <v>2.7130000000000001</v>
      </c>
    </row>
    <row r="2226" spans="1:5" x14ac:dyDescent="0.2">
      <c r="A2226" t="s">
        <v>965</v>
      </c>
      <c r="B2226" t="s">
        <v>966</v>
      </c>
      <c r="C2226" s="9">
        <v>45308</v>
      </c>
      <c r="D2226" t="s">
        <v>152</v>
      </c>
      <c r="E2226">
        <v>2.6739999999999999</v>
      </c>
    </row>
    <row r="2227" spans="1:5" x14ac:dyDescent="0.2">
      <c r="A2227" t="s">
        <v>965</v>
      </c>
      <c r="B2227" t="s">
        <v>966</v>
      </c>
      <c r="C2227" s="9">
        <v>45309</v>
      </c>
      <c r="D2227" t="s">
        <v>152</v>
      </c>
      <c r="E2227">
        <v>2.6659999999999999</v>
      </c>
    </row>
    <row r="2228" spans="1:5" x14ac:dyDescent="0.2">
      <c r="A2228" t="s">
        <v>965</v>
      </c>
      <c r="B2228" t="s">
        <v>966</v>
      </c>
      <c r="C2228" s="9">
        <v>45310</v>
      </c>
      <c r="D2228" t="s">
        <v>152</v>
      </c>
      <c r="E2228">
        <v>2.6880000000000002</v>
      </c>
    </row>
    <row r="2229" spans="1:5" x14ac:dyDescent="0.2">
      <c r="A2229" t="s">
        <v>965</v>
      </c>
      <c r="B2229" t="s">
        <v>966</v>
      </c>
      <c r="C2229" s="9">
        <v>45313</v>
      </c>
      <c r="D2229" t="s">
        <v>152</v>
      </c>
      <c r="E2229">
        <v>2.718</v>
      </c>
    </row>
    <row r="2230" spans="1:5" x14ac:dyDescent="0.2">
      <c r="A2230" t="s">
        <v>965</v>
      </c>
      <c r="B2230" t="s">
        <v>966</v>
      </c>
      <c r="C2230" s="9">
        <v>45314</v>
      </c>
      <c r="D2230" t="s">
        <v>152</v>
      </c>
      <c r="E2230">
        <v>2.714</v>
      </c>
    </row>
    <row r="2231" spans="1:5" x14ac:dyDescent="0.2">
      <c r="A2231" t="s">
        <v>965</v>
      </c>
      <c r="B2231" t="s">
        <v>966</v>
      </c>
      <c r="C2231" s="9">
        <v>45315</v>
      </c>
      <c r="D2231" t="s">
        <v>152</v>
      </c>
      <c r="E2231">
        <v>2.7010000000000001</v>
      </c>
    </row>
    <row r="2232" spans="1:5" x14ac:dyDescent="0.2">
      <c r="A2232" t="s">
        <v>965</v>
      </c>
      <c r="B2232" t="s">
        <v>966</v>
      </c>
      <c r="C2232" s="9">
        <v>45316</v>
      </c>
      <c r="D2232" t="s">
        <v>152</v>
      </c>
      <c r="E2232">
        <v>2.7040000000000002</v>
      </c>
    </row>
    <row r="2233" spans="1:5" x14ac:dyDescent="0.2">
      <c r="A2233" t="s">
        <v>965</v>
      </c>
      <c r="B2233" t="s">
        <v>966</v>
      </c>
      <c r="C2233" s="9">
        <v>45317</v>
      </c>
      <c r="D2233" t="s">
        <v>152</v>
      </c>
      <c r="E2233">
        <v>2.661</v>
      </c>
    </row>
    <row r="2234" spans="1:5" x14ac:dyDescent="0.2">
      <c r="A2234" t="s">
        <v>965</v>
      </c>
      <c r="B2234" t="s">
        <v>966</v>
      </c>
      <c r="C2234" s="9">
        <v>45320</v>
      </c>
      <c r="D2234" t="s">
        <v>152</v>
      </c>
      <c r="E2234">
        <v>2.702</v>
      </c>
    </row>
    <row r="2235" spans="1:5" x14ac:dyDescent="0.2">
      <c r="A2235" t="s">
        <v>965</v>
      </c>
      <c r="B2235" t="s">
        <v>966</v>
      </c>
      <c r="C2235" s="9">
        <v>45321</v>
      </c>
      <c r="D2235" t="s">
        <v>152</v>
      </c>
      <c r="E2235">
        <v>2.714</v>
      </c>
    </row>
    <row r="2236" spans="1:5" x14ac:dyDescent="0.2">
      <c r="A2236" t="s">
        <v>965</v>
      </c>
      <c r="B2236" t="s">
        <v>966</v>
      </c>
      <c r="C2236" s="9">
        <v>45322</v>
      </c>
      <c r="D2236" t="s">
        <v>152</v>
      </c>
      <c r="E2236">
        <v>2.73</v>
      </c>
    </row>
    <row r="2237" spans="1:5" x14ac:dyDescent="0.2">
      <c r="A2237" t="s">
        <v>965</v>
      </c>
      <c r="B2237" t="s">
        <v>966</v>
      </c>
      <c r="C2237" s="9">
        <v>45323</v>
      </c>
      <c r="D2237" t="s">
        <v>152</v>
      </c>
      <c r="E2237">
        <v>2.7360000000000002</v>
      </c>
    </row>
    <row r="2238" spans="1:5" x14ac:dyDescent="0.2">
      <c r="A2238" t="s">
        <v>965</v>
      </c>
      <c r="B2238" t="s">
        <v>966</v>
      </c>
      <c r="C2238" s="9">
        <v>45324</v>
      </c>
      <c r="D2238" t="s">
        <v>152</v>
      </c>
      <c r="E2238">
        <v>2.7250000000000001</v>
      </c>
    </row>
    <row r="2239" spans="1:5" x14ac:dyDescent="0.2">
      <c r="A2239" t="s">
        <v>965</v>
      </c>
      <c r="B2239" t="s">
        <v>966</v>
      </c>
      <c r="C2239" s="9">
        <v>45327</v>
      </c>
      <c r="D2239" t="s">
        <v>152</v>
      </c>
      <c r="E2239">
        <v>2.75</v>
      </c>
    </row>
    <row r="2240" spans="1:5" x14ac:dyDescent="0.2">
      <c r="A2240" t="s">
        <v>965</v>
      </c>
      <c r="B2240" t="s">
        <v>966</v>
      </c>
      <c r="C2240" s="9">
        <v>45328</v>
      </c>
      <c r="D2240" t="s">
        <v>152</v>
      </c>
      <c r="E2240">
        <v>2.7309999999999999</v>
      </c>
    </row>
    <row r="2241" spans="1:5" x14ac:dyDescent="0.2">
      <c r="A2241" t="s">
        <v>965</v>
      </c>
      <c r="B2241" t="s">
        <v>966</v>
      </c>
      <c r="C2241" s="9">
        <v>45329</v>
      </c>
      <c r="D2241" t="s">
        <v>152</v>
      </c>
      <c r="E2241">
        <v>2.7349999999999999</v>
      </c>
    </row>
    <row r="2242" spans="1:5" x14ac:dyDescent="0.2">
      <c r="A2242" t="s">
        <v>965</v>
      </c>
      <c r="B2242" t="s">
        <v>966</v>
      </c>
      <c r="C2242" s="9">
        <v>45330</v>
      </c>
      <c r="D2242" t="s">
        <v>152</v>
      </c>
      <c r="E2242">
        <v>2.74</v>
      </c>
    </row>
    <row r="2243" spans="1:5" x14ac:dyDescent="0.2">
      <c r="A2243" t="s">
        <v>965</v>
      </c>
      <c r="B2243" t="s">
        <v>966</v>
      </c>
      <c r="C2243" s="9">
        <v>45331</v>
      </c>
      <c r="D2243" t="s">
        <v>152</v>
      </c>
      <c r="E2243">
        <v>2.73</v>
      </c>
    </row>
    <row r="2244" spans="1:5" x14ac:dyDescent="0.2">
      <c r="A2244" t="s">
        <v>965</v>
      </c>
      <c r="B2244" t="s">
        <v>966</v>
      </c>
      <c r="C2244" s="9">
        <v>45334</v>
      </c>
      <c r="D2244" t="s">
        <v>152</v>
      </c>
      <c r="E2244">
        <v>2.7349999999999999</v>
      </c>
    </row>
    <row r="2245" spans="1:5" x14ac:dyDescent="0.2">
      <c r="A2245" t="s">
        <v>965</v>
      </c>
      <c r="B2245" t="s">
        <v>966</v>
      </c>
      <c r="C2245" s="9">
        <v>45335</v>
      </c>
      <c r="D2245" t="s">
        <v>152</v>
      </c>
      <c r="E2245">
        <v>2.778</v>
      </c>
    </row>
    <row r="2246" spans="1:5" x14ac:dyDescent="0.2">
      <c r="A2246" t="s">
        <v>965</v>
      </c>
      <c r="B2246" t="s">
        <v>966</v>
      </c>
      <c r="C2246" s="9">
        <v>45336</v>
      </c>
      <c r="D2246" t="s">
        <v>152</v>
      </c>
      <c r="E2246">
        <v>2.7530000000000001</v>
      </c>
    </row>
    <row r="2247" spans="1:5" x14ac:dyDescent="0.2">
      <c r="A2247" t="s">
        <v>965</v>
      </c>
      <c r="B2247" t="s">
        <v>966</v>
      </c>
      <c r="C2247" s="9">
        <v>45337</v>
      </c>
      <c r="D2247" t="s">
        <v>152</v>
      </c>
      <c r="E2247">
        <v>2.7730000000000001</v>
      </c>
    </row>
    <row r="2248" spans="1:5" x14ac:dyDescent="0.2">
      <c r="A2248" t="s">
        <v>965</v>
      </c>
      <c r="B2248" t="s">
        <v>966</v>
      </c>
      <c r="C2248" s="9">
        <v>45338</v>
      </c>
      <c r="D2248" t="s">
        <v>152</v>
      </c>
      <c r="E2248">
        <v>2.7930000000000001</v>
      </c>
    </row>
    <row r="2249" spans="1:5" x14ac:dyDescent="0.2">
      <c r="A2249" t="s">
        <v>965</v>
      </c>
      <c r="B2249" t="s">
        <v>966</v>
      </c>
      <c r="C2249" s="9">
        <v>45341</v>
      </c>
      <c r="D2249" t="s">
        <v>152</v>
      </c>
      <c r="E2249">
        <v>2.8079999999999998</v>
      </c>
    </row>
    <row r="2250" spans="1:5" x14ac:dyDescent="0.2">
      <c r="A2250" t="s">
        <v>965</v>
      </c>
      <c r="B2250" t="s">
        <v>966</v>
      </c>
      <c r="C2250" s="9">
        <v>45342</v>
      </c>
      <c r="D2250" t="s">
        <v>152</v>
      </c>
      <c r="E2250">
        <v>2.8</v>
      </c>
    </row>
    <row r="2251" spans="1:5" x14ac:dyDescent="0.2">
      <c r="A2251" t="s">
        <v>965</v>
      </c>
      <c r="B2251" t="s">
        <v>966</v>
      </c>
      <c r="C2251" s="9">
        <v>45343</v>
      </c>
      <c r="D2251" t="s">
        <v>152</v>
      </c>
      <c r="E2251">
        <v>2.79</v>
      </c>
    </row>
    <row r="2252" spans="1:5" x14ac:dyDescent="0.2">
      <c r="A2252" t="s">
        <v>965</v>
      </c>
      <c r="B2252" t="s">
        <v>966</v>
      </c>
      <c r="C2252" s="9">
        <v>45344</v>
      </c>
      <c r="D2252" t="s">
        <v>152</v>
      </c>
      <c r="E2252">
        <v>2.8109999999999999</v>
      </c>
    </row>
    <row r="2253" spans="1:5" x14ac:dyDescent="0.2">
      <c r="A2253" t="s">
        <v>965</v>
      </c>
      <c r="B2253" t="s">
        <v>966</v>
      </c>
      <c r="C2253" s="9">
        <v>45345</v>
      </c>
      <c r="D2253" t="s">
        <v>152</v>
      </c>
      <c r="E2253">
        <v>2.8039999999999998</v>
      </c>
    </row>
    <row r="2254" spans="1:5" x14ac:dyDescent="0.2">
      <c r="A2254" t="s">
        <v>965</v>
      </c>
      <c r="B2254" t="s">
        <v>966</v>
      </c>
      <c r="C2254" s="9">
        <v>45348</v>
      </c>
      <c r="D2254" t="s">
        <v>152</v>
      </c>
      <c r="E2254">
        <v>2.8159999999999998</v>
      </c>
    </row>
    <row r="2255" spans="1:5" x14ac:dyDescent="0.2">
      <c r="A2255" t="s">
        <v>965</v>
      </c>
      <c r="B2255" t="s">
        <v>966</v>
      </c>
      <c r="C2255" s="9">
        <v>45349</v>
      </c>
      <c r="D2255" t="s">
        <v>152</v>
      </c>
      <c r="E2255">
        <v>2.8290000000000002</v>
      </c>
    </row>
    <row r="2256" spans="1:5" x14ac:dyDescent="0.2">
      <c r="A2256" t="s">
        <v>965</v>
      </c>
      <c r="B2256" t="s">
        <v>966</v>
      </c>
      <c r="C2256" s="9">
        <v>45350</v>
      </c>
      <c r="D2256" t="s">
        <v>152</v>
      </c>
      <c r="E2256">
        <v>2.8250000000000002</v>
      </c>
    </row>
    <row r="2257" spans="1:5" x14ac:dyDescent="0.2">
      <c r="A2257" t="s">
        <v>965</v>
      </c>
      <c r="B2257" t="s">
        <v>966</v>
      </c>
      <c r="C2257" s="9">
        <v>45351</v>
      </c>
      <c r="D2257" t="s">
        <v>152</v>
      </c>
      <c r="E2257">
        <v>2.839</v>
      </c>
    </row>
    <row r="2258" spans="1:5" x14ac:dyDescent="0.2">
      <c r="A2258" t="s">
        <v>965</v>
      </c>
      <c r="B2258" t="s">
        <v>966</v>
      </c>
      <c r="C2258" s="9">
        <v>45352</v>
      </c>
      <c r="D2258" t="s">
        <v>152</v>
      </c>
      <c r="E2258">
        <v>2.8690000000000002</v>
      </c>
    </row>
    <row r="2259" spans="1:5" x14ac:dyDescent="0.2">
      <c r="A2259" t="s">
        <v>965</v>
      </c>
      <c r="B2259" t="s">
        <v>966</v>
      </c>
      <c r="C2259" s="9">
        <v>45355</v>
      </c>
      <c r="D2259" t="s">
        <v>152</v>
      </c>
      <c r="E2259">
        <v>2.8620000000000001</v>
      </c>
    </row>
    <row r="2260" spans="1:5" x14ac:dyDescent="0.2">
      <c r="A2260" t="s">
        <v>965</v>
      </c>
      <c r="B2260" t="s">
        <v>966</v>
      </c>
      <c r="C2260" s="9">
        <v>45356</v>
      </c>
      <c r="D2260" t="s">
        <v>152</v>
      </c>
      <c r="E2260">
        <v>2.8759999999999999</v>
      </c>
    </row>
    <row r="2261" spans="1:5" x14ac:dyDescent="0.2">
      <c r="A2261" t="s">
        <v>965</v>
      </c>
      <c r="B2261" t="s">
        <v>966</v>
      </c>
      <c r="C2261" s="9">
        <v>45357</v>
      </c>
      <c r="D2261" t="s">
        <v>152</v>
      </c>
      <c r="E2261">
        <v>2.8889999999999998</v>
      </c>
    </row>
    <row r="2262" spans="1:5" x14ac:dyDescent="0.2">
      <c r="A2262" t="s">
        <v>965</v>
      </c>
      <c r="B2262" t="s">
        <v>966</v>
      </c>
      <c r="C2262" s="9">
        <v>45358</v>
      </c>
      <c r="D2262" t="s">
        <v>152</v>
      </c>
      <c r="E2262">
        <v>2.9009999999999998</v>
      </c>
    </row>
    <row r="2263" spans="1:5" x14ac:dyDescent="0.2">
      <c r="A2263" t="s">
        <v>965</v>
      </c>
      <c r="B2263" t="s">
        <v>966</v>
      </c>
      <c r="C2263" s="9">
        <v>45359</v>
      </c>
      <c r="D2263" t="s">
        <v>152</v>
      </c>
      <c r="E2263">
        <v>2.9049999999999998</v>
      </c>
    </row>
    <row r="2264" spans="1:5" x14ac:dyDescent="0.2">
      <c r="A2264" t="s">
        <v>965</v>
      </c>
      <c r="B2264" t="s">
        <v>966</v>
      </c>
      <c r="C2264" s="9">
        <v>45362</v>
      </c>
      <c r="D2264" t="s">
        <v>152</v>
      </c>
      <c r="E2264">
        <v>2.8479999999999999</v>
      </c>
    </row>
    <row r="2265" spans="1:5" x14ac:dyDescent="0.2">
      <c r="A2265" t="s">
        <v>965</v>
      </c>
      <c r="B2265" t="s">
        <v>966</v>
      </c>
      <c r="C2265" s="9">
        <v>45363</v>
      </c>
      <c r="D2265" t="s">
        <v>152</v>
      </c>
      <c r="E2265">
        <v>2.8330000000000002</v>
      </c>
    </row>
    <row r="2266" spans="1:5" x14ac:dyDescent="0.2">
      <c r="A2266" t="s">
        <v>965</v>
      </c>
      <c r="B2266" t="s">
        <v>966</v>
      </c>
      <c r="C2266" s="9">
        <v>45364</v>
      </c>
      <c r="D2266" t="s">
        <v>152</v>
      </c>
      <c r="E2266">
        <v>2.8109999999999999</v>
      </c>
    </row>
    <row r="2267" spans="1:5" x14ac:dyDescent="0.2">
      <c r="A2267" t="s">
        <v>965</v>
      </c>
      <c r="B2267" t="s">
        <v>966</v>
      </c>
      <c r="C2267" s="9">
        <v>45365</v>
      </c>
      <c r="D2267" t="s">
        <v>152</v>
      </c>
      <c r="E2267">
        <v>2.8290000000000002</v>
      </c>
    </row>
    <row r="2268" spans="1:5" x14ac:dyDescent="0.2">
      <c r="A2268" t="s">
        <v>965</v>
      </c>
      <c r="B2268" t="s">
        <v>966</v>
      </c>
      <c r="C2268" s="9">
        <v>45366</v>
      </c>
      <c r="D2268" t="s">
        <v>152</v>
      </c>
      <c r="E2268">
        <v>2.8330000000000002</v>
      </c>
    </row>
    <row r="2269" spans="1:5" x14ac:dyDescent="0.2">
      <c r="A2269" t="s">
        <v>965</v>
      </c>
      <c r="B2269" t="s">
        <v>966</v>
      </c>
      <c r="C2269" s="9">
        <v>45369</v>
      </c>
      <c r="D2269" t="s">
        <v>152</v>
      </c>
      <c r="E2269">
        <v>2.8860000000000001</v>
      </c>
    </row>
    <row r="2270" spans="1:5" x14ac:dyDescent="0.2">
      <c r="A2270" t="s">
        <v>965</v>
      </c>
      <c r="B2270" t="s">
        <v>966</v>
      </c>
      <c r="C2270" s="9">
        <v>45370</v>
      </c>
      <c r="D2270" t="s">
        <v>152</v>
      </c>
      <c r="E2270">
        <v>2.9020000000000001</v>
      </c>
    </row>
    <row r="2271" spans="1:5" x14ac:dyDescent="0.2">
      <c r="A2271" t="s">
        <v>965</v>
      </c>
      <c r="B2271" t="s">
        <v>966</v>
      </c>
      <c r="C2271" s="9">
        <v>45371</v>
      </c>
      <c r="D2271" t="s">
        <v>152</v>
      </c>
      <c r="E2271">
        <v>2.8759999999999999</v>
      </c>
    </row>
    <row r="2272" spans="1:5" x14ac:dyDescent="0.2">
      <c r="A2272" t="s">
        <v>965</v>
      </c>
      <c r="B2272" t="s">
        <v>966</v>
      </c>
      <c r="C2272" s="9">
        <v>45372</v>
      </c>
      <c r="D2272" t="s">
        <v>152</v>
      </c>
      <c r="E2272">
        <v>2.9279999999999999</v>
      </c>
    </row>
    <row r="2273" spans="1:5" x14ac:dyDescent="0.2">
      <c r="A2273" t="s">
        <v>965</v>
      </c>
      <c r="B2273" t="s">
        <v>966</v>
      </c>
      <c r="C2273" s="9">
        <v>45373</v>
      </c>
      <c r="D2273" t="s">
        <v>152</v>
      </c>
      <c r="E2273">
        <v>2.9740000000000002</v>
      </c>
    </row>
    <row r="2274" spans="1:5" x14ac:dyDescent="0.2">
      <c r="A2274" t="s">
        <v>965</v>
      </c>
      <c r="B2274" t="s">
        <v>966</v>
      </c>
      <c r="C2274" s="9">
        <v>45376</v>
      </c>
      <c r="D2274" t="s">
        <v>152</v>
      </c>
      <c r="E2274">
        <v>2.9289999999999998</v>
      </c>
    </row>
    <row r="2275" spans="1:5" x14ac:dyDescent="0.2">
      <c r="A2275" t="s">
        <v>965</v>
      </c>
      <c r="B2275" t="s">
        <v>966</v>
      </c>
      <c r="C2275" s="9">
        <v>45377</v>
      </c>
      <c r="D2275" t="s">
        <v>152</v>
      </c>
      <c r="E2275">
        <v>2.9239999999999999</v>
      </c>
    </row>
    <row r="2276" spans="1:5" x14ac:dyDescent="0.2">
      <c r="A2276" t="s">
        <v>965</v>
      </c>
      <c r="B2276" t="s">
        <v>966</v>
      </c>
      <c r="C2276" s="9">
        <v>45378</v>
      </c>
      <c r="D2276" t="s">
        <v>152</v>
      </c>
      <c r="E2276">
        <v>2.9580000000000002</v>
      </c>
    </row>
    <row r="2277" spans="1:5" x14ac:dyDescent="0.2">
      <c r="A2277" t="s">
        <v>965</v>
      </c>
      <c r="B2277" t="s">
        <v>966</v>
      </c>
      <c r="C2277" s="9">
        <v>45379</v>
      </c>
      <c r="D2277" t="s">
        <v>152</v>
      </c>
      <c r="E2277">
        <v>2.9319999999999999</v>
      </c>
    </row>
    <row r="2278" spans="1:5" x14ac:dyDescent="0.2">
      <c r="A2278" t="s">
        <v>965</v>
      </c>
      <c r="B2278" t="s">
        <v>966</v>
      </c>
      <c r="C2278" s="9">
        <v>45384</v>
      </c>
      <c r="D2278" t="s">
        <v>152</v>
      </c>
      <c r="E2278">
        <v>2.8980000000000001</v>
      </c>
    </row>
    <row r="2279" spans="1:5" x14ac:dyDescent="0.2">
      <c r="A2279" t="s">
        <v>965</v>
      </c>
      <c r="B2279" t="s">
        <v>966</v>
      </c>
      <c r="C2279" s="9">
        <v>45385</v>
      </c>
      <c r="D2279" t="s">
        <v>152</v>
      </c>
      <c r="E2279">
        <v>2.8820000000000001</v>
      </c>
    </row>
    <row r="2280" spans="1:5" x14ac:dyDescent="0.2">
      <c r="A2280" t="s">
        <v>965</v>
      </c>
      <c r="B2280" t="s">
        <v>966</v>
      </c>
      <c r="C2280" s="9">
        <v>45386</v>
      </c>
      <c r="D2280" t="s">
        <v>152</v>
      </c>
      <c r="E2280">
        <v>2.8929999999999998</v>
      </c>
    </row>
    <row r="2281" spans="1:5" x14ac:dyDescent="0.2">
      <c r="A2281" t="s">
        <v>965</v>
      </c>
      <c r="B2281" t="s">
        <v>966</v>
      </c>
      <c r="C2281" s="9">
        <v>45387</v>
      </c>
      <c r="D2281" t="s">
        <v>152</v>
      </c>
      <c r="E2281">
        <v>2.875</v>
      </c>
    </row>
    <row r="2282" spans="1:5" x14ac:dyDescent="0.2">
      <c r="A2282" t="s">
        <v>965</v>
      </c>
      <c r="B2282" t="s">
        <v>966</v>
      </c>
      <c r="C2282" s="9">
        <v>45390</v>
      </c>
      <c r="D2282" t="s">
        <v>152</v>
      </c>
      <c r="E2282">
        <v>2.891</v>
      </c>
    </row>
    <row r="2283" spans="1:5" x14ac:dyDescent="0.2">
      <c r="A2283" t="s">
        <v>965</v>
      </c>
      <c r="B2283" t="s">
        <v>966</v>
      </c>
      <c r="C2283" s="9">
        <v>45391</v>
      </c>
      <c r="D2283" t="s">
        <v>152</v>
      </c>
      <c r="E2283">
        <v>2.9089999999999998</v>
      </c>
    </row>
    <row r="2284" spans="1:5" x14ac:dyDescent="0.2">
      <c r="A2284" t="s">
        <v>965</v>
      </c>
      <c r="B2284" t="s">
        <v>966</v>
      </c>
      <c r="C2284" s="9">
        <v>45392</v>
      </c>
      <c r="D2284" t="s">
        <v>152</v>
      </c>
      <c r="E2284">
        <v>2.89</v>
      </c>
    </row>
    <row r="2285" spans="1:5" x14ac:dyDescent="0.2">
      <c r="A2285" t="s">
        <v>965</v>
      </c>
      <c r="B2285" t="s">
        <v>966</v>
      </c>
      <c r="C2285" s="9">
        <v>45393</v>
      </c>
      <c r="D2285" t="s">
        <v>152</v>
      </c>
      <c r="E2285">
        <v>2.9079999999999999</v>
      </c>
    </row>
    <row r="2286" spans="1:5" x14ac:dyDescent="0.2">
      <c r="A2286" t="s">
        <v>965</v>
      </c>
      <c r="B2286" t="s">
        <v>966</v>
      </c>
      <c r="C2286" s="9">
        <v>45394</v>
      </c>
      <c r="D2286" t="s">
        <v>152</v>
      </c>
      <c r="E2286">
        <v>2.9359999999999999</v>
      </c>
    </row>
    <row r="2287" spans="1:5" x14ac:dyDescent="0.2">
      <c r="A2287" t="s">
        <v>965</v>
      </c>
      <c r="B2287" t="s">
        <v>966</v>
      </c>
      <c r="C2287" s="9">
        <v>45397</v>
      </c>
      <c r="D2287" t="s">
        <v>152</v>
      </c>
      <c r="E2287">
        <v>2.907</v>
      </c>
    </row>
    <row r="2288" spans="1:5" x14ac:dyDescent="0.2">
      <c r="A2288" t="s">
        <v>965</v>
      </c>
      <c r="B2288" t="s">
        <v>966</v>
      </c>
      <c r="C2288" s="9">
        <v>45398</v>
      </c>
      <c r="D2288" t="s">
        <v>152</v>
      </c>
      <c r="E2288">
        <v>2.8479999999999999</v>
      </c>
    </row>
    <row r="2289" spans="1:5" x14ac:dyDescent="0.2">
      <c r="A2289" t="s">
        <v>965</v>
      </c>
      <c r="B2289" t="s">
        <v>966</v>
      </c>
      <c r="C2289" s="9">
        <v>45399</v>
      </c>
      <c r="D2289" t="s">
        <v>152</v>
      </c>
      <c r="E2289">
        <v>2.81</v>
      </c>
    </row>
    <row r="2290" spans="1:5" x14ac:dyDescent="0.2">
      <c r="A2290" t="s">
        <v>965</v>
      </c>
      <c r="B2290" t="s">
        <v>966</v>
      </c>
      <c r="C2290" s="9">
        <v>45400</v>
      </c>
      <c r="D2290" t="s">
        <v>152</v>
      </c>
      <c r="E2290">
        <v>2.823</v>
      </c>
    </row>
    <row r="2291" spans="1:5" x14ac:dyDescent="0.2">
      <c r="A2291" t="s">
        <v>965</v>
      </c>
      <c r="B2291" t="s">
        <v>966</v>
      </c>
      <c r="C2291" s="9">
        <v>45401</v>
      </c>
      <c r="D2291" t="s">
        <v>152</v>
      </c>
      <c r="E2291">
        <v>2.778</v>
      </c>
    </row>
    <row r="2292" spans="1:5" x14ac:dyDescent="0.2">
      <c r="A2292" t="s">
        <v>965</v>
      </c>
      <c r="B2292" t="s">
        <v>966</v>
      </c>
      <c r="C2292" s="9">
        <v>45404</v>
      </c>
      <c r="D2292" t="s">
        <v>152</v>
      </c>
      <c r="E2292">
        <v>2.835</v>
      </c>
    </row>
    <row r="2293" spans="1:5" x14ac:dyDescent="0.2">
      <c r="A2293" t="s">
        <v>965</v>
      </c>
      <c r="B2293" t="s">
        <v>966</v>
      </c>
      <c r="C2293" s="9">
        <v>45405</v>
      </c>
      <c r="D2293" t="s">
        <v>152</v>
      </c>
      <c r="E2293">
        <v>2.8319999999999999</v>
      </c>
    </row>
    <row r="2294" spans="1:5" x14ac:dyDescent="0.2">
      <c r="A2294" t="s">
        <v>965</v>
      </c>
      <c r="B2294" t="s">
        <v>966</v>
      </c>
      <c r="C2294" s="9">
        <v>45406</v>
      </c>
      <c r="D2294" t="s">
        <v>152</v>
      </c>
      <c r="E2294">
        <v>2.8610000000000002</v>
      </c>
    </row>
    <row r="2295" spans="1:5" x14ac:dyDescent="0.2">
      <c r="A2295" t="s">
        <v>965</v>
      </c>
      <c r="B2295" t="s">
        <v>966</v>
      </c>
      <c r="C2295" s="9">
        <v>45407</v>
      </c>
      <c r="D2295" t="s">
        <v>152</v>
      </c>
      <c r="E2295">
        <v>2.7829999999999999</v>
      </c>
    </row>
    <row r="2296" spans="1:5" x14ac:dyDescent="0.2">
      <c r="A2296" t="s">
        <v>965</v>
      </c>
      <c r="B2296" t="s">
        <v>966</v>
      </c>
      <c r="C2296" s="9">
        <v>45408</v>
      </c>
      <c r="D2296" t="s">
        <v>152</v>
      </c>
      <c r="E2296">
        <v>2.7810000000000001</v>
      </c>
    </row>
    <row r="2297" spans="1:5" x14ac:dyDescent="0.2">
      <c r="A2297" t="s">
        <v>965</v>
      </c>
      <c r="B2297" t="s">
        <v>966</v>
      </c>
      <c r="C2297" s="9">
        <v>45411</v>
      </c>
      <c r="D2297" t="s">
        <v>152</v>
      </c>
      <c r="E2297">
        <v>2.7959999999999998</v>
      </c>
    </row>
    <row r="2298" spans="1:5" x14ac:dyDescent="0.2">
      <c r="A2298" t="s">
        <v>965</v>
      </c>
      <c r="B2298" t="s">
        <v>966</v>
      </c>
      <c r="C2298" s="9">
        <v>45412</v>
      </c>
      <c r="D2298" t="s">
        <v>152</v>
      </c>
      <c r="E2298">
        <v>2.835</v>
      </c>
    </row>
    <row r="2299" spans="1:5" x14ac:dyDescent="0.2">
      <c r="A2299" t="s">
        <v>965</v>
      </c>
      <c r="B2299" t="s">
        <v>966</v>
      </c>
      <c r="C2299" s="9">
        <v>45413</v>
      </c>
      <c r="D2299" t="s">
        <v>152</v>
      </c>
      <c r="E2299">
        <v>2.8140000000000001</v>
      </c>
    </row>
    <row r="2300" spans="1:5" x14ac:dyDescent="0.2">
      <c r="A2300" t="s">
        <v>965</v>
      </c>
      <c r="B2300" t="s">
        <v>966</v>
      </c>
      <c r="C2300" s="9">
        <v>45414</v>
      </c>
      <c r="D2300" t="s">
        <v>152</v>
      </c>
      <c r="E2300">
        <v>2.86</v>
      </c>
    </row>
    <row r="2301" spans="1:5" x14ac:dyDescent="0.2">
      <c r="A2301" t="s">
        <v>965</v>
      </c>
      <c r="B2301" t="s">
        <v>966</v>
      </c>
      <c r="C2301" s="9">
        <v>45415</v>
      </c>
      <c r="D2301" t="s">
        <v>152</v>
      </c>
      <c r="E2301">
        <v>2.8839999999999999</v>
      </c>
    </row>
    <row r="2302" spans="1:5" x14ac:dyDescent="0.2">
      <c r="A2302" t="s">
        <v>965</v>
      </c>
      <c r="B2302" t="s">
        <v>966</v>
      </c>
      <c r="C2302" s="9">
        <v>45419</v>
      </c>
      <c r="D2302" t="s">
        <v>152</v>
      </c>
      <c r="E2302">
        <v>2.8820000000000001</v>
      </c>
    </row>
    <row r="2303" spans="1:5" x14ac:dyDescent="0.2">
      <c r="A2303" t="s">
        <v>965</v>
      </c>
      <c r="B2303" t="s">
        <v>966</v>
      </c>
      <c r="C2303" s="9">
        <v>45420</v>
      </c>
      <c r="D2303" t="s">
        <v>152</v>
      </c>
      <c r="E2303">
        <v>2.8330000000000002</v>
      </c>
    </row>
    <row r="2304" spans="1:5" x14ac:dyDescent="0.2">
      <c r="A2304" t="s">
        <v>965</v>
      </c>
      <c r="B2304" t="s">
        <v>966</v>
      </c>
      <c r="C2304" s="9">
        <v>45421</v>
      </c>
      <c r="D2304" t="s">
        <v>152</v>
      </c>
      <c r="E2304">
        <v>2.8319999999999999</v>
      </c>
    </row>
    <row r="2305" spans="1:5" x14ac:dyDescent="0.2">
      <c r="A2305" t="s">
        <v>965</v>
      </c>
      <c r="B2305" t="s">
        <v>966</v>
      </c>
      <c r="C2305" s="9">
        <v>45422</v>
      </c>
      <c r="D2305" t="s">
        <v>152</v>
      </c>
      <c r="E2305">
        <v>2.8380000000000001</v>
      </c>
    </row>
    <row r="2306" spans="1:5" x14ac:dyDescent="0.2">
      <c r="A2306" t="s">
        <v>965</v>
      </c>
      <c r="B2306" t="s">
        <v>966</v>
      </c>
      <c r="C2306" s="9">
        <v>45425</v>
      </c>
      <c r="D2306" t="s">
        <v>152</v>
      </c>
      <c r="E2306">
        <v>2.83</v>
      </c>
    </row>
    <row r="2307" spans="1:5" x14ac:dyDescent="0.2">
      <c r="A2307" t="s">
        <v>965</v>
      </c>
      <c r="B2307" t="s">
        <v>966</v>
      </c>
      <c r="C2307" s="9">
        <v>45426</v>
      </c>
      <c r="D2307" t="s">
        <v>152</v>
      </c>
      <c r="E2307">
        <v>2.8260000000000001</v>
      </c>
    </row>
    <row r="2308" spans="1:5" x14ac:dyDescent="0.2">
      <c r="A2308" t="s">
        <v>965</v>
      </c>
      <c r="B2308" t="s">
        <v>966</v>
      </c>
      <c r="C2308" s="9">
        <v>45427</v>
      </c>
      <c r="D2308" t="s">
        <v>152</v>
      </c>
      <c r="E2308">
        <v>2.8260000000000001</v>
      </c>
    </row>
    <row r="2309" spans="1:5" x14ac:dyDescent="0.2">
      <c r="A2309" t="s">
        <v>965</v>
      </c>
      <c r="B2309" t="s">
        <v>966</v>
      </c>
      <c r="C2309" s="9">
        <v>45428</v>
      </c>
      <c r="D2309" t="s">
        <v>152</v>
      </c>
      <c r="E2309">
        <v>2.8420000000000001</v>
      </c>
    </row>
    <row r="2310" spans="1:5" x14ac:dyDescent="0.2">
      <c r="A2310" t="s">
        <v>965</v>
      </c>
      <c r="B2310" t="s">
        <v>966</v>
      </c>
      <c r="C2310" s="9">
        <v>45429</v>
      </c>
      <c r="D2310" t="s">
        <v>152</v>
      </c>
      <c r="E2310">
        <v>2.8340000000000001</v>
      </c>
    </row>
    <row r="2311" spans="1:5" x14ac:dyDescent="0.2">
      <c r="A2311" t="s">
        <v>965</v>
      </c>
      <c r="B2311" t="s">
        <v>966</v>
      </c>
      <c r="C2311" s="9">
        <v>45432</v>
      </c>
      <c r="D2311" t="s">
        <v>152</v>
      </c>
      <c r="E2311">
        <v>2.8460000000000001</v>
      </c>
    </row>
    <row r="2312" spans="1:5" x14ac:dyDescent="0.2">
      <c r="A2312" t="s">
        <v>965</v>
      </c>
      <c r="B2312" t="s">
        <v>966</v>
      </c>
      <c r="C2312" s="9">
        <v>45433</v>
      </c>
      <c r="D2312" t="s">
        <v>152</v>
      </c>
      <c r="E2312">
        <v>2.8239999999999998</v>
      </c>
    </row>
    <row r="2313" spans="1:5" x14ac:dyDescent="0.2">
      <c r="A2313" t="s">
        <v>965</v>
      </c>
      <c r="B2313" t="s">
        <v>966</v>
      </c>
      <c r="C2313" s="9">
        <v>45434</v>
      </c>
      <c r="D2313" t="s">
        <v>152</v>
      </c>
      <c r="E2313">
        <v>2.7989999999999999</v>
      </c>
    </row>
    <row r="2314" spans="1:5" x14ac:dyDescent="0.2">
      <c r="A2314" t="s">
        <v>965</v>
      </c>
      <c r="B2314" t="s">
        <v>966</v>
      </c>
      <c r="C2314" s="9">
        <v>45435</v>
      </c>
      <c r="D2314" t="s">
        <v>152</v>
      </c>
      <c r="E2314">
        <v>2.8109999999999999</v>
      </c>
    </row>
    <row r="2315" spans="1:5" x14ac:dyDescent="0.2">
      <c r="A2315" t="s">
        <v>965</v>
      </c>
      <c r="B2315" t="s">
        <v>966</v>
      </c>
      <c r="C2315" s="9">
        <v>45436</v>
      </c>
      <c r="D2315" t="s">
        <v>152</v>
      </c>
      <c r="E2315">
        <v>2.7919999999999998</v>
      </c>
    </row>
    <row r="2316" spans="1:5" x14ac:dyDescent="0.2">
      <c r="A2316" t="s">
        <v>965</v>
      </c>
      <c r="B2316" t="s">
        <v>966</v>
      </c>
      <c r="C2316" s="9">
        <v>45440</v>
      </c>
      <c r="D2316" t="s">
        <v>152</v>
      </c>
      <c r="E2316">
        <v>2.8090000000000002</v>
      </c>
    </row>
    <row r="2317" spans="1:5" x14ac:dyDescent="0.2">
      <c r="A2317" t="s">
        <v>965</v>
      </c>
      <c r="B2317" t="s">
        <v>966</v>
      </c>
      <c r="C2317" s="9">
        <v>45441</v>
      </c>
      <c r="D2317" t="s">
        <v>152</v>
      </c>
      <c r="E2317">
        <v>2.7829999999999999</v>
      </c>
    </row>
    <row r="2318" spans="1:5" x14ac:dyDescent="0.2">
      <c r="A2318" t="s">
        <v>965</v>
      </c>
      <c r="B2318" t="s">
        <v>966</v>
      </c>
      <c r="C2318" s="9">
        <v>45442</v>
      </c>
      <c r="D2318" t="s">
        <v>152</v>
      </c>
      <c r="E2318">
        <v>2.778</v>
      </c>
    </row>
    <row r="2319" spans="1:5" x14ac:dyDescent="0.2">
      <c r="A2319" t="s">
        <v>965</v>
      </c>
      <c r="B2319" t="s">
        <v>966</v>
      </c>
      <c r="C2319" s="9">
        <v>45443</v>
      </c>
      <c r="D2319" t="s">
        <v>152</v>
      </c>
      <c r="E2319">
        <v>2.8149999999999999</v>
      </c>
    </row>
    <row r="2320" spans="1:5" x14ac:dyDescent="0.2">
      <c r="A2320" t="s">
        <v>965</v>
      </c>
      <c r="B2320" t="s">
        <v>966</v>
      </c>
      <c r="C2320" s="9">
        <v>45446</v>
      </c>
      <c r="D2320" t="s">
        <v>152</v>
      </c>
      <c r="E2320">
        <v>2.8530000000000002</v>
      </c>
    </row>
    <row r="2321" spans="1:5" x14ac:dyDescent="0.2">
      <c r="A2321" t="s">
        <v>965</v>
      </c>
      <c r="B2321" t="s">
        <v>966</v>
      </c>
      <c r="C2321" s="9">
        <v>45447</v>
      </c>
      <c r="D2321" t="s">
        <v>152</v>
      </c>
      <c r="E2321">
        <v>2.8639999999999999</v>
      </c>
    </row>
    <row r="2322" spans="1:5" x14ac:dyDescent="0.2">
      <c r="A2322" t="s">
        <v>965</v>
      </c>
      <c r="B2322" t="s">
        <v>966</v>
      </c>
      <c r="C2322" s="9">
        <v>45448</v>
      </c>
      <c r="D2322" t="s">
        <v>152</v>
      </c>
      <c r="E2322">
        <v>2.802</v>
      </c>
    </row>
    <row r="2323" spans="1:5" x14ac:dyDescent="0.2">
      <c r="A2323" t="s">
        <v>965</v>
      </c>
      <c r="B2323" t="s">
        <v>966</v>
      </c>
      <c r="C2323" s="9">
        <v>45449</v>
      </c>
      <c r="D2323" t="s">
        <v>152</v>
      </c>
      <c r="E2323">
        <v>2.8119999999999998</v>
      </c>
    </row>
    <row r="2324" spans="1:5" x14ac:dyDescent="0.2">
      <c r="A2324" t="s">
        <v>965</v>
      </c>
      <c r="B2324" t="s">
        <v>966</v>
      </c>
      <c r="C2324" s="9">
        <v>45450</v>
      </c>
      <c r="D2324" t="s">
        <v>152</v>
      </c>
      <c r="E2324">
        <v>2.8140000000000001</v>
      </c>
    </row>
    <row r="2325" spans="1:5" x14ac:dyDescent="0.2">
      <c r="A2325" t="s">
        <v>965</v>
      </c>
      <c r="B2325" t="s">
        <v>966</v>
      </c>
      <c r="C2325" s="9">
        <v>45453</v>
      </c>
      <c r="D2325" t="s">
        <v>152</v>
      </c>
      <c r="E2325">
        <v>2.8380000000000001</v>
      </c>
    </row>
    <row r="2326" spans="1:5" x14ac:dyDescent="0.2">
      <c r="A2326" t="s">
        <v>965</v>
      </c>
      <c r="B2326" t="s">
        <v>966</v>
      </c>
      <c r="C2326" s="9">
        <v>45454</v>
      </c>
      <c r="D2326" t="s">
        <v>152</v>
      </c>
      <c r="E2326">
        <v>2.82</v>
      </c>
    </row>
    <row r="2327" spans="1:5" x14ac:dyDescent="0.2">
      <c r="A2327" t="s">
        <v>965</v>
      </c>
      <c r="B2327" t="s">
        <v>966</v>
      </c>
      <c r="C2327" s="9">
        <v>45455</v>
      </c>
      <c r="D2327" t="s">
        <v>152</v>
      </c>
      <c r="E2327">
        <v>2.79</v>
      </c>
    </row>
    <row r="2328" spans="1:5" x14ac:dyDescent="0.2">
      <c r="A2328" t="s">
        <v>965</v>
      </c>
      <c r="B2328" t="s">
        <v>966</v>
      </c>
      <c r="C2328" s="9">
        <v>45456</v>
      </c>
      <c r="D2328" t="s">
        <v>152</v>
      </c>
      <c r="E2328">
        <v>2.7650000000000001</v>
      </c>
    </row>
    <row r="2329" spans="1:5" x14ac:dyDescent="0.2">
      <c r="A2329" t="s">
        <v>965</v>
      </c>
      <c r="B2329" t="s">
        <v>966</v>
      </c>
      <c r="C2329" s="9">
        <v>45457</v>
      </c>
      <c r="D2329" t="s">
        <v>152</v>
      </c>
      <c r="E2329">
        <v>2.794</v>
      </c>
    </row>
    <row r="2330" spans="1:5" x14ac:dyDescent="0.2">
      <c r="A2330" t="s">
        <v>965</v>
      </c>
      <c r="B2330" t="s">
        <v>966</v>
      </c>
      <c r="C2330" s="9">
        <v>45460</v>
      </c>
      <c r="D2330" t="s">
        <v>152</v>
      </c>
      <c r="E2330">
        <v>2.74</v>
      </c>
    </row>
    <row r="2331" spans="1:5" x14ac:dyDescent="0.2">
      <c r="A2331" t="s">
        <v>965</v>
      </c>
      <c r="B2331" t="s">
        <v>966</v>
      </c>
      <c r="C2331" s="9">
        <v>45461</v>
      </c>
      <c r="D2331" t="s">
        <v>152</v>
      </c>
      <c r="E2331">
        <v>2.746</v>
      </c>
    </row>
    <row r="2332" spans="1:5" x14ac:dyDescent="0.2">
      <c r="A2332" t="s">
        <v>965</v>
      </c>
      <c r="B2332" t="s">
        <v>966</v>
      </c>
      <c r="C2332" s="9">
        <v>45462</v>
      </c>
      <c r="D2332" t="s">
        <v>152</v>
      </c>
      <c r="E2332">
        <v>2.7519999999999998</v>
      </c>
    </row>
    <row r="2333" spans="1:5" x14ac:dyDescent="0.2">
      <c r="A2333" t="s">
        <v>965</v>
      </c>
      <c r="B2333" t="s">
        <v>966</v>
      </c>
      <c r="C2333" s="9">
        <v>45463</v>
      </c>
      <c r="D2333" t="s">
        <v>152</v>
      </c>
      <c r="E2333">
        <v>2.7450000000000001</v>
      </c>
    </row>
    <row r="2334" spans="1:5" x14ac:dyDescent="0.2">
      <c r="A2334" t="s">
        <v>965</v>
      </c>
      <c r="B2334" t="s">
        <v>966</v>
      </c>
      <c r="C2334" s="9">
        <v>45464</v>
      </c>
      <c r="D2334" t="s">
        <v>152</v>
      </c>
      <c r="E2334">
        <v>2.7509999999999999</v>
      </c>
    </row>
    <row r="2335" spans="1:5" x14ac:dyDescent="0.2">
      <c r="A2335" t="s">
        <v>965</v>
      </c>
      <c r="B2335" t="s">
        <v>966</v>
      </c>
      <c r="C2335" s="9">
        <v>45467</v>
      </c>
      <c r="D2335" t="s">
        <v>152</v>
      </c>
      <c r="E2335">
        <v>2.7509999999999999</v>
      </c>
    </row>
    <row r="2336" spans="1:5" x14ac:dyDescent="0.2">
      <c r="A2336" t="s">
        <v>965</v>
      </c>
      <c r="B2336" t="s">
        <v>966</v>
      </c>
      <c r="C2336" s="9">
        <v>45468</v>
      </c>
      <c r="D2336" t="s">
        <v>152</v>
      </c>
      <c r="E2336">
        <v>2.7949999999999999</v>
      </c>
    </row>
    <row r="2337" spans="1:5" x14ac:dyDescent="0.2">
      <c r="A2337" t="s">
        <v>965</v>
      </c>
      <c r="B2337" t="s">
        <v>966</v>
      </c>
      <c r="C2337" s="9">
        <v>45469</v>
      </c>
      <c r="D2337" t="s">
        <v>152</v>
      </c>
      <c r="E2337">
        <v>2.8050000000000002</v>
      </c>
    </row>
    <row r="2338" spans="1:5" x14ac:dyDescent="0.2">
      <c r="A2338" t="s">
        <v>965</v>
      </c>
      <c r="B2338" t="s">
        <v>966</v>
      </c>
      <c r="C2338" s="9">
        <v>45470</v>
      </c>
      <c r="D2338" t="s">
        <v>152</v>
      </c>
      <c r="E2338">
        <v>2.794</v>
      </c>
    </row>
    <row r="2339" spans="1:5" x14ac:dyDescent="0.2">
      <c r="A2339" t="s">
        <v>965</v>
      </c>
      <c r="B2339" t="s">
        <v>966</v>
      </c>
      <c r="C2339" s="9">
        <v>45471</v>
      </c>
      <c r="D2339" t="s">
        <v>152</v>
      </c>
      <c r="E2339">
        <v>2.81</v>
      </c>
    </row>
    <row r="2340" spans="1:5" x14ac:dyDescent="0.2">
      <c r="A2340" t="s">
        <v>965</v>
      </c>
      <c r="B2340" t="s">
        <v>966</v>
      </c>
      <c r="C2340" s="9">
        <v>45474</v>
      </c>
      <c r="D2340" t="s">
        <v>152</v>
      </c>
      <c r="E2340">
        <v>2.8090000000000002</v>
      </c>
    </row>
    <row r="2341" spans="1:5" x14ac:dyDescent="0.2">
      <c r="A2341" t="s">
        <v>965</v>
      </c>
      <c r="B2341" t="s">
        <v>966</v>
      </c>
      <c r="C2341" s="9">
        <v>45475</v>
      </c>
      <c r="D2341" t="s">
        <v>152</v>
      </c>
      <c r="E2341">
        <v>2.8410000000000002</v>
      </c>
    </row>
    <row r="2342" spans="1:5" x14ac:dyDescent="0.2">
      <c r="A2342" t="s">
        <v>965</v>
      </c>
      <c r="B2342" t="s">
        <v>966</v>
      </c>
      <c r="C2342" s="9">
        <v>45476</v>
      </c>
      <c r="D2342" t="s">
        <v>152</v>
      </c>
      <c r="E2342">
        <v>2.8380000000000001</v>
      </c>
    </row>
    <row r="2343" spans="1:5" x14ac:dyDescent="0.2">
      <c r="A2343" t="s">
        <v>965</v>
      </c>
      <c r="B2343" t="s">
        <v>966</v>
      </c>
      <c r="C2343" s="9">
        <v>45477</v>
      </c>
      <c r="D2343" t="s">
        <v>152</v>
      </c>
      <c r="E2343">
        <v>2.8679999999999999</v>
      </c>
    </row>
    <row r="2344" spans="1:5" x14ac:dyDescent="0.2">
      <c r="A2344" t="s">
        <v>965</v>
      </c>
      <c r="B2344" t="s">
        <v>966</v>
      </c>
      <c r="C2344" s="9">
        <v>45478</v>
      </c>
      <c r="D2344" t="s">
        <v>152</v>
      </c>
      <c r="E2344">
        <v>2.8530000000000002</v>
      </c>
    </row>
    <row r="2345" spans="1:5" x14ac:dyDescent="0.2">
      <c r="A2345" t="s">
        <v>965</v>
      </c>
      <c r="B2345" t="s">
        <v>966</v>
      </c>
      <c r="C2345" s="9">
        <v>45481</v>
      </c>
      <c r="D2345" t="s">
        <v>152</v>
      </c>
      <c r="E2345">
        <v>2.8279999999999998</v>
      </c>
    </row>
    <row r="2346" spans="1:5" x14ac:dyDescent="0.2">
      <c r="A2346" t="s">
        <v>965</v>
      </c>
      <c r="B2346" t="s">
        <v>966</v>
      </c>
      <c r="C2346" s="9">
        <v>45482</v>
      </c>
      <c r="D2346" t="s">
        <v>152</v>
      </c>
      <c r="E2346">
        <v>2.8559999999999999</v>
      </c>
    </row>
    <row r="2347" spans="1:5" x14ac:dyDescent="0.2">
      <c r="A2347" t="s">
        <v>965</v>
      </c>
      <c r="B2347" t="s">
        <v>966</v>
      </c>
      <c r="C2347" s="9">
        <v>45483</v>
      </c>
      <c r="D2347" t="s">
        <v>152</v>
      </c>
      <c r="E2347">
        <v>2.8620000000000001</v>
      </c>
    </row>
    <row r="2348" spans="1:5" x14ac:dyDescent="0.2">
      <c r="A2348" t="s">
        <v>965</v>
      </c>
      <c r="B2348" t="s">
        <v>966</v>
      </c>
      <c r="C2348" s="9">
        <v>45484</v>
      </c>
      <c r="D2348" t="s">
        <v>152</v>
      </c>
      <c r="E2348">
        <v>2.8679999999999999</v>
      </c>
    </row>
    <row r="2349" spans="1:5" x14ac:dyDescent="0.2">
      <c r="A2349" t="s">
        <v>965</v>
      </c>
      <c r="B2349" t="s">
        <v>966</v>
      </c>
      <c r="C2349" s="9">
        <v>45485</v>
      </c>
      <c r="D2349" t="s">
        <v>152</v>
      </c>
      <c r="E2349">
        <v>2.8530000000000002</v>
      </c>
    </row>
    <row r="2350" spans="1:5" x14ac:dyDescent="0.2">
      <c r="A2350" t="s">
        <v>965</v>
      </c>
      <c r="B2350" t="s">
        <v>966</v>
      </c>
      <c r="C2350" s="9">
        <v>45488</v>
      </c>
      <c r="D2350" t="s">
        <v>152</v>
      </c>
      <c r="E2350">
        <v>2.87</v>
      </c>
    </row>
    <row r="2351" spans="1:5" x14ac:dyDescent="0.2">
      <c r="A2351" t="s">
        <v>965</v>
      </c>
      <c r="B2351" t="s">
        <v>966</v>
      </c>
      <c r="C2351" s="9">
        <v>45489</v>
      </c>
      <c r="D2351" t="s">
        <v>152</v>
      </c>
      <c r="E2351">
        <v>2.8759999999999999</v>
      </c>
    </row>
    <row r="2352" spans="1:5" x14ac:dyDescent="0.2">
      <c r="A2352" t="s">
        <v>965</v>
      </c>
      <c r="B2352" t="s">
        <v>966</v>
      </c>
      <c r="C2352" s="9">
        <v>45490</v>
      </c>
      <c r="D2352" t="s">
        <v>152</v>
      </c>
      <c r="E2352">
        <v>2.9009999999999998</v>
      </c>
    </row>
    <row r="2353" spans="1:5" x14ac:dyDescent="0.2">
      <c r="A2353" t="s">
        <v>965</v>
      </c>
      <c r="B2353" t="s">
        <v>966</v>
      </c>
      <c r="C2353" s="9">
        <v>45491</v>
      </c>
      <c r="D2353" t="s">
        <v>152</v>
      </c>
      <c r="E2353">
        <v>2.8690000000000002</v>
      </c>
    </row>
    <row r="2354" spans="1:5" x14ac:dyDescent="0.2">
      <c r="A2354" t="s">
        <v>965</v>
      </c>
      <c r="B2354" t="s">
        <v>966</v>
      </c>
      <c r="C2354" s="9">
        <v>45492</v>
      </c>
      <c r="D2354" t="s">
        <v>152</v>
      </c>
      <c r="E2354">
        <v>2.859</v>
      </c>
    </row>
    <row r="2355" spans="1:5" x14ac:dyDescent="0.2">
      <c r="A2355" t="s">
        <v>965</v>
      </c>
      <c r="B2355" t="s">
        <v>966</v>
      </c>
      <c r="C2355" s="9">
        <v>45495</v>
      </c>
      <c r="D2355" t="s">
        <v>152</v>
      </c>
      <c r="E2355">
        <v>2.8319999999999999</v>
      </c>
    </row>
    <row r="2356" spans="1:5" x14ac:dyDescent="0.2">
      <c r="A2356" t="s">
        <v>965</v>
      </c>
      <c r="B2356" t="s">
        <v>966</v>
      </c>
      <c r="C2356" s="9">
        <v>45496</v>
      </c>
      <c r="D2356" t="s">
        <v>152</v>
      </c>
      <c r="E2356">
        <v>2.859</v>
      </c>
    </row>
    <row r="2357" spans="1:5" x14ac:dyDescent="0.2">
      <c r="A2357" t="s">
        <v>965</v>
      </c>
      <c r="B2357" t="s">
        <v>966</v>
      </c>
      <c r="C2357" s="9">
        <v>45497</v>
      </c>
      <c r="D2357" t="s">
        <v>152</v>
      </c>
      <c r="E2357">
        <v>2.8460000000000001</v>
      </c>
    </row>
    <row r="2358" spans="1:5" x14ac:dyDescent="0.2">
      <c r="A2358" t="s">
        <v>965</v>
      </c>
      <c r="B2358" t="s">
        <v>966</v>
      </c>
      <c r="C2358" s="9">
        <v>45498</v>
      </c>
      <c r="D2358" t="s">
        <v>152</v>
      </c>
      <c r="E2358">
        <v>2.8079999999999998</v>
      </c>
    </row>
    <row r="2359" spans="1:5" x14ac:dyDescent="0.2">
      <c r="A2359" t="s">
        <v>965</v>
      </c>
      <c r="B2359" t="s">
        <v>966</v>
      </c>
      <c r="C2359" s="9">
        <v>45499</v>
      </c>
      <c r="D2359" t="s">
        <v>152</v>
      </c>
      <c r="E2359">
        <v>2.754</v>
      </c>
    </row>
    <row r="2360" spans="1:5" x14ac:dyDescent="0.2">
      <c r="A2360" t="s">
        <v>965</v>
      </c>
      <c r="B2360" t="s">
        <v>966</v>
      </c>
      <c r="C2360" s="9">
        <v>45502</v>
      </c>
      <c r="D2360" t="s">
        <v>152</v>
      </c>
      <c r="E2360">
        <v>2.8380000000000001</v>
      </c>
    </row>
    <row r="2361" spans="1:5" x14ac:dyDescent="0.2">
      <c r="A2361" t="s">
        <v>965</v>
      </c>
      <c r="B2361" t="s">
        <v>966</v>
      </c>
      <c r="C2361" s="9">
        <v>45503</v>
      </c>
      <c r="D2361" t="s">
        <v>152</v>
      </c>
      <c r="E2361">
        <v>2.8119999999999998</v>
      </c>
    </row>
    <row r="2362" spans="1:5" x14ac:dyDescent="0.2">
      <c r="A2362" t="s">
        <v>965</v>
      </c>
      <c r="B2362" t="s">
        <v>966</v>
      </c>
      <c r="C2362" s="9">
        <v>45504</v>
      </c>
      <c r="D2362" t="s">
        <v>152</v>
      </c>
      <c r="E2362">
        <v>2.9350000000000001</v>
      </c>
    </row>
    <row r="2363" spans="1:5" x14ac:dyDescent="0.2">
      <c r="A2363" t="s">
        <v>965</v>
      </c>
      <c r="B2363" t="s">
        <v>966</v>
      </c>
      <c r="C2363" s="9">
        <v>45505</v>
      </c>
      <c r="D2363" t="s">
        <v>152</v>
      </c>
      <c r="E2363">
        <v>2.8620000000000001</v>
      </c>
    </row>
    <row r="2364" spans="1:5" x14ac:dyDescent="0.2">
      <c r="A2364" t="s">
        <v>965</v>
      </c>
      <c r="B2364" t="s">
        <v>966</v>
      </c>
      <c r="C2364" s="9">
        <v>45506</v>
      </c>
      <c r="D2364" t="s">
        <v>152</v>
      </c>
      <c r="E2364">
        <v>2.718</v>
      </c>
    </row>
    <row r="2365" spans="1:5" x14ac:dyDescent="0.2">
      <c r="A2365" t="s">
        <v>965</v>
      </c>
      <c r="B2365" t="s">
        <v>966</v>
      </c>
      <c r="C2365" s="9">
        <v>45509</v>
      </c>
      <c r="D2365" t="s">
        <v>152</v>
      </c>
      <c r="E2365">
        <v>2.488</v>
      </c>
    </row>
    <row r="2366" spans="1:5" x14ac:dyDescent="0.2">
      <c r="A2366" t="s">
        <v>965</v>
      </c>
      <c r="B2366" t="s">
        <v>966</v>
      </c>
      <c r="C2366" s="9">
        <v>45510</v>
      </c>
      <c r="D2366" t="s">
        <v>152</v>
      </c>
      <c r="E2366">
        <v>2.6930000000000001</v>
      </c>
    </row>
    <row r="2367" spans="1:5" x14ac:dyDescent="0.2">
      <c r="A2367" t="s">
        <v>965</v>
      </c>
      <c r="B2367" t="s">
        <v>966</v>
      </c>
      <c r="C2367" s="9">
        <v>45511</v>
      </c>
      <c r="D2367" t="s">
        <v>152</v>
      </c>
      <c r="E2367">
        <v>2.702</v>
      </c>
    </row>
    <row r="2368" spans="1:5" x14ac:dyDescent="0.2">
      <c r="A2368" t="s">
        <v>965</v>
      </c>
      <c r="B2368" t="s">
        <v>966</v>
      </c>
      <c r="C2368" s="9">
        <v>45512</v>
      </c>
      <c r="D2368" t="s">
        <v>152</v>
      </c>
      <c r="E2368">
        <v>2.6989999999999998</v>
      </c>
    </row>
    <row r="2369" spans="1:5" x14ac:dyDescent="0.2">
      <c r="A2369" t="s">
        <v>965</v>
      </c>
      <c r="B2369" t="s">
        <v>966</v>
      </c>
      <c r="C2369" s="9">
        <v>45513</v>
      </c>
      <c r="D2369" t="s">
        <v>152</v>
      </c>
      <c r="E2369">
        <v>2.69</v>
      </c>
    </row>
    <row r="2370" spans="1:5" x14ac:dyDescent="0.2">
      <c r="A2370" t="s">
        <v>965</v>
      </c>
      <c r="B2370" t="s">
        <v>966</v>
      </c>
      <c r="C2370" s="9">
        <v>45516</v>
      </c>
      <c r="D2370" t="s">
        <v>152</v>
      </c>
      <c r="E2370">
        <v>2.6789999999999998</v>
      </c>
    </row>
    <row r="2371" spans="1:5" x14ac:dyDescent="0.2">
      <c r="A2371" t="s">
        <v>965</v>
      </c>
      <c r="B2371" t="s">
        <v>966</v>
      </c>
      <c r="C2371" s="9">
        <v>45517</v>
      </c>
      <c r="D2371" t="s">
        <v>152</v>
      </c>
      <c r="E2371">
        <v>2.7530000000000001</v>
      </c>
    </row>
    <row r="2372" spans="1:5" x14ac:dyDescent="0.2">
      <c r="A2372" t="s">
        <v>965</v>
      </c>
      <c r="B2372" t="s">
        <v>966</v>
      </c>
      <c r="C2372" s="9">
        <v>45518</v>
      </c>
      <c r="D2372" t="s">
        <v>152</v>
      </c>
      <c r="E2372">
        <v>2.7839999999999998</v>
      </c>
    </row>
    <row r="2373" spans="1:5" x14ac:dyDescent="0.2">
      <c r="A2373" t="s">
        <v>965</v>
      </c>
      <c r="B2373" t="s">
        <v>966</v>
      </c>
      <c r="C2373" s="9">
        <v>45519</v>
      </c>
      <c r="D2373" t="s">
        <v>152</v>
      </c>
      <c r="E2373">
        <v>2.7930000000000001</v>
      </c>
    </row>
    <row r="2374" spans="1:5" x14ac:dyDescent="0.2">
      <c r="A2374" t="s">
        <v>965</v>
      </c>
      <c r="B2374" t="s">
        <v>966</v>
      </c>
      <c r="C2374" s="9">
        <v>45520</v>
      </c>
      <c r="D2374" t="s">
        <v>152</v>
      </c>
      <c r="E2374">
        <v>2.8450000000000002</v>
      </c>
    </row>
    <row r="2375" spans="1:5" x14ac:dyDescent="0.2">
      <c r="A2375" t="s">
        <v>965</v>
      </c>
      <c r="B2375" t="s">
        <v>966</v>
      </c>
      <c r="C2375" s="9">
        <v>45523</v>
      </c>
      <c r="D2375" t="s">
        <v>152</v>
      </c>
      <c r="E2375">
        <v>2.8319999999999999</v>
      </c>
    </row>
    <row r="2376" spans="1:5" x14ac:dyDescent="0.2">
      <c r="A2376" t="s">
        <v>965</v>
      </c>
      <c r="B2376" t="s">
        <v>966</v>
      </c>
      <c r="C2376" s="9">
        <v>45524</v>
      </c>
      <c r="D2376" t="s">
        <v>152</v>
      </c>
      <c r="E2376">
        <v>2.85</v>
      </c>
    </row>
    <row r="2377" spans="1:5" x14ac:dyDescent="0.2">
      <c r="A2377" t="s">
        <v>965</v>
      </c>
      <c r="B2377" t="s">
        <v>966</v>
      </c>
      <c r="C2377" s="9">
        <v>45525</v>
      </c>
      <c r="D2377" t="s">
        <v>152</v>
      </c>
      <c r="E2377">
        <v>2.8410000000000002</v>
      </c>
    </row>
    <row r="2378" spans="1:5" x14ac:dyDescent="0.2">
      <c r="A2378" t="s">
        <v>965</v>
      </c>
      <c r="B2378" t="s">
        <v>966</v>
      </c>
      <c r="C2378" s="9">
        <v>45526</v>
      </c>
      <c r="D2378" t="s">
        <v>152</v>
      </c>
      <c r="E2378">
        <v>2.8410000000000002</v>
      </c>
    </row>
    <row r="2379" spans="1:5" x14ac:dyDescent="0.2">
      <c r="A2379" t="s">
        <v>965</v>
      </c>
      <c r="B2379" t="s">
        <v>966</v>
      </c>
      <c r="C2379" s="9">
        <v>45527</v>
      </c>
      <c r="D2379" t="s">
        <v>152</v>
      </c>
      <c r="E2379">
        <v>2.8490000000000002</v>
      </c>
    </row>
    <row r="2380" spans="1:5" x14ac:dyDescent="0.2">
      <c r="A2380" t="s">
        <v>965</v>
      </c>
      <c r="B2380" t="s">
        <v>966</v>
      </c>
      <c r="C2380" s="9">
        <v>45531</v>
      </c>
      <c r="D2380" t="s">
        <v>152</v>
      </c>
      <c r="E2380">
        <v>2.8450000000000002</v>
      </c>
    </row>
    <row r="2381" spans="1:5" x14ac:dyDescent="0.2">
      <c r="A2381" t="s">
        <v>965</v>
      </c>
      <c r="B2381" t="s">
        <v>966</v>
      </c>
      <c r="C2381" s="9">
        <v>45532</v>
      </c>
      <c r="D2381" t="s">
        <v>152</v>
      </c>
      <c r="E2381">
        <v>2.8660000000000001</v>
      </c>
    </row>
    <row r="2382" spans="1:5" x14ac:dyDescent="0.2">
      <c r="A2382" t="s">
        <v>965</v>
      </c>
      <c r="B2382" t="s">
        <v>966</v>
      </c>
      <c r="C2382" s="9">
        <v>45533</v>
      </c>
      <c r="D2382" t="s">
        <v>152</v>
      </c>
      <c r="E2382">
        <v>2.8740000000000001</v>
      </c>
    </row>
    <row r="2383" spans="1:5" x14ac:dyDescent="0.2">
      <c r="A2383" t="s">
        <v>965</v>
      </c>
      <c r="B2383" t="s">
        <v>966</v>
      </c>
      <c r="C2383" s="9">
        <v>45534</v>
      </c>
      <c r="D2383" t="s">
        <v>152</v>
      </c>
      <c r="E2383">
        <v>2.883</v>
      </c>
    </row>
    <row r="2384" spans="1:5" x14ac:dyDescent="0.2">
      <c r="A2384" t="s">
        <v>965</v>
      </c>
      <c r="B2384" t="s">
        <v>966</v>
      </c>
      <c r="C2384" s="9">
        <v>45537</v>
      </c>
      <c r="D2384" t="s">
        <v>152</v>
      </c>
      <c r="E2384">
        <v>2.8639999999999999</v>
      </c>
    </row>
    <row r="2385" spans="1:5" x14ac:dyDescent="0.2">
      <c r="A2385" t="s">
        <v>965</v>
      </c>
      <c r="B2385" t="s">
        <v>966</v>
      </c>
      <c r="C2385" s="9">
        <v>45538</v>
      </c>
      <c r="D2385" t="s">
        <v>152</v>
      </c>
      <c r="E2385">
        <v>2.9020000000000001</v>
      </c>
    </row>
    <row r="2386" spans="1:5" x14ac:dyDescent="0.2">
      <c r="A2386" t="s">
        <v>965</v>
      </c>
      <c r="B2386" t="s">
        <v>966</v>
      </c>
      <c r="C2386" s="9">
        <v>45539</v>
      </c>
      <c r="D2386" t="s">
        <v>152</v>
      </c>
      <c r="E2386">
        <v>2.81</v>
      </c>
    </row>
    <row r="2387" spans="1:5" x14ac:dyDescent="0.2">
      <c r="A2387" t="s">
        <v>965</v>
      </c>
      <c r="B2387" t="s">
        <v>966</v>
      </c>
      <c r="C2387" s="9">
        <v>45540</v>
      </c>
      <c r="D2387" t="s">
        <v>152</v>
      </c>
      <c r="E2387">
        <v>2.8149999999999999</v>
      </c>
    </row>
    <row r="2388" spans="1:5" x14ac:dyDescent="0.2">
      <c r="A2388" t="s">
        <v>965</v>
      </c>
      <c r="B2388" t="s">
        <v>966</v>
      </c>
      <c r="C2388" s="9">
        <v>45541</v>
      </c>
      <c r="D2388" t="s">
        <v>152</v>
      </c>
      <c r="E2388">
        <v>2.8039999999999998</v>
      </c>
    </row>
    <row r="2389" spans="1:5" x14ac:dyDescent="0.2">
      <c r="A2389" t="s">
        <v>965</v>
      </c>
      <c r="B2389" t="s">
        <v>966</v>
      </c>
      <c r="C2389" s="9">
        <v>45544</v>
      </c>
      <c r="D2389" t="s">
        <v>152</v>
      </c>
      <c r="E2389">
        <v>2.786</v>
      </c>
    </row>
    <row r="2390" spans="1:5" x14ac:dyDescent="0.2">
      <c r="A2390" t="s">
        <v>965</v>
      </c>
      <c r="B2390" t="s">
        <v>966</v>
      </c>
      <c r="C2390" s="9">
        <v>45545</v>
      </c>
      <c r="D2390" t="s">
        <v>152</v>
      </c>
      <c r="E2390">
        <v>2.7890000000000001</v>
      </c>
    </row>
    <row r="2391" spans="1:5" x14ac:dyDescent="0.2">
      <c r="A2391" t="s">
        <v>965</v>
      </c>
      <c r="B2391" t="s">
        <v>966</v>
      </c>
      <c r="C2391" s="9">
        <v>45546</v>
      </c>
      <c r="D2391" t="s">
        <v>152</v>
      </c>
      <c r="E2391">
        <v>2.7709999999999999</v>
      </c>
    </row>
    <row r="2392" spans="1:5" x14ac:dyDescent="0.2">
      <c r="A2392" t="s">
        <v>965</v>
      </c>
      <c r="B2392" t="s">
        <v>966</v>
      </c>
      <c r="C2392" s="9">
        <v>45547</v>
      </c>
      <c r="D2392" t="s">
        <v>152</v>
      </c>
      <c r="E2392">
        <v>2.8290000000000002</v>
      </c>
    </row>
    <row r="2393" spans="1:5" x14ac:dyDescent="0.2">
      <c r="A2393" t="s">
        <v>965</v>
      </c>
      <c r="B2393" t="s">
        <v>966</v>
      </c>
      <c r="C2393" s="9">
        <v>45548</v>
      </c>
      <c r="D2393" t="s">
        <v>152</v>
      </c>
      <c r="E2393">
        <v>2.8050000000000002</v>
      </c>
    </row>
    <row r="2394" spans="1:5" x14ac:dyDescent="0.2">
      <c r="A2394" t="s">
        <v>965</v>
      </c>
      <c r="B2394" t="s">
        <v>966</v>
      </c>
      <c r="C2394" s="9">
        <v>45551</v>
      </c>
      <c r="D2394" t="s">
        <v>152</v>
      </c>
      <c r="E2394">
        <v>2.8460000000000001</v>
      </c>
    </row>
    <row r="2395" spans="1:5" x14ac:dyDescent="0.2">
      <c r="A2395" t="s">
        <v>965</v>
      </c>
      <c r="B2395" t="s">
        <v>966</v>
      </c>
      <c r="C2395" s="9">
        <v>45552</v>
      </c>
      <c r="D2395" t="s">
        <v>152</v>
      </c>
      <c r="E2395">
        <v>2.7879999999999998</v>
      </c>
    </row>
    <row r="2396" spans="1:5" x14ac:dyDescent="0.2">
      <c r="A2396" t="s">
        <v>965</v>
      </c>
      <c r="B2396" t="s">
        <v>966</v>
      </c>
      <c r="C2396" s="9">
        <v>45553</v>
      </c>
      <c r="D2396" t="s">
        <v>152</v>
      </c>
      <c r="E2396">
        <v>2.7810000000000001</v>
      </c>
    </row>
    <row r="2397" spans="1:5" x14ac:dyDescent="0.2">
      <c r="A2397" t="s">
        <v>965</v>
      </c>
      <c r="B2397" t="s">
        <v>966</v>
      </c>
      <c r="C2397" s="9">
        <v>45554</v>
      </c>
      <c r="D2397" t="s">
        <v>152</v>
      </c>
      <c r="E2397">
        <v>2.8029999999999999</v>
      </c>
    </row>
    <row r="2398" spans="1:5" x14ac:dyDescent="0.2">
      <c r="A2398" t="s">
        <v>965</v>
      </c>
      <c r="B2398" t="s">
        <v>966</v>
      </c>
      <c r="C2398" s="9">
        <v>45555</v>
      </c>
      <c r="D2398" t="s">
        <v>152</v>
      </c>
      <c r="E2398">
        <v>2.7989999999999999</v>
      </c>
    </row>
    <row r="2399" spans="1:5" x14ac:dyDescent="0.2">
      <c r="A2399" t="s">
        <v>965</v>
      </c>
      <c r="B2399" t="s">
        <v>966</v>
      </c>
      <c r="C2399" s="9">
        <v>45558</v>
      </c>
      <c r="D2399" t="s">
        <v>152</v>
      </c>
      <c r="E2399">
        <v>2.8130000000000002</v>
      </c>
    </row>
    <row r="2400" spans="1:5" x14ac:dyDescent="0.2">
      <c r="A2400" t="s">
        <v>965</v>
      </c>
      <c r="B2400" t="s">
        <v>966</v>
      </c>
      <c r="C2400" s="9">
        <v>45559</v>
      </c>
      <c r="D2400" t="s">
        <v>152</v>
      </c>
      <c r="E2400">
        <v>2.8029999999999999</v>
      </c>
    </row>
    <row r="2401" spans="1:5" x14ac:dyDescent="0.2">
      <c r="A2401" t="s">
        <v>965</v>
      </c>
      <c r="B2401" t="s">
        <v>966</v>
      </c>
      <c r="C2401" s="9">
        <v>45560</v>
      </c>
      <c r="D2401" t="s">
        <v>152</v>
      </c>
      <c r="E2401">
        <v>2.7909999999999999</v>
      </c>
    </row>
    <row r="2402" spans="1:5" x14ac:dyDescent="0.2">
      <c r="A2402" t="s">
        <v>965</v>
      </c>
      <c r="B2402" t="s">
        <v>966</v>
      </c>
      <c r="C2402" s="9">
        <v>45561</v>
      </c>
      <c r="D2402" t="s">
        <v>152</v>
      </c>
      <c r="E2402">
        <v>2.86</v>
      </c>
    </row>
    <row r="2403" spans="1:5" x14ac:dyDescent="0.2">
      <c r="A2403" t="s">
        <v>965</v>
      </c>
      <c r="B2403" t="s">
        <v>966</v>
      </c>
      <c r="C2403" s="9">
        <v>45562</v>
      </c>
      <c r="D2403" t="s">
        <v>152</v>
      </c>
      <c r="E2403">
        <v>2.9359999999999999</v>
      </c>
    </row>
    <row r="2404" spans="1:5" x14ac:dyDescent="0.2">
      <c r="A2404" t="s">
        <v>965</v>
      </c>
      <c r="B2404" t="s">
        <v>966</v>
      </c>
      <c r="C2404" s="9">
        <v>45565</v>
      </c>
      <c r="D2404" t="s">
        <v>152</v>
      </c>
      <c r="E2404">
        <v>2.8359999999999999</v>
      </c>
    </row>
    <row r="2405" spans="1:5" x14ac:dyDescent="0.2">
      <c r="A2405" t="s">
        <v>965</v>
      </c>
      <c r="B2405" t="s">
        <v>966</v>
      </c>
      <c r="C2405" s="9">
        <v>45566</v>
      </c>
      <c r="D2405" t="s">
        <v>152</v>
      </c>
      <c r="E2405">
        <v>2.879</v>
      </c>
    </row>
    <row r="2406" spans="1:5" x14ac:dyDescent="0.2">
      <c r="A2406" t="s">
        <v>965</v>
      </c>
      <c r="B2406" t="s">
        <v>966</v>
      </c>
      <c r="C2406" s="9">
        <v>45567</v>
      </c>
      <c r="D2406" t="s">
        <v>152</v>
      </c>
      <c r="E2406">
        <v>2.8260000000000001</v>
      </c>
    </row>
    <row r="2407" spans="1:5" x14ac:dyDescent="0.2">
      <c r="A2407" t="s">
        <v>965</v>
      </c>
      <c r="B2407" t="s">
        <v>966</v>
      </c>
      <c r="C2407" s="9">
        <v>45568</v>
      </c>
      <c r="D2407" t="s">
        <v>152</v>
      </c>
      <c r="E2407">
        <v>2.8559999999999999</v>
      </c>
    </row>
    <row r="2408" spans="1:5" x14ac:dyDescent="0.2">
      <c r="A2408" t="s">
        <v>965</v>
      </c>
      <c r="B2408" t="s">
        <v>966</v>
      </c>
      <c r="C2408" s="9">
        <v>45569</v>
      </c>
      <c r="D2408" t="s">
        <v>152</v>
      </c>
      <c r="E2408">
        <v>2.8610000000000002</v>
      </c>
    </row>
    <row r="2409" spans="1:5" x14ac:dyDescent="0.2">
      <c r="A2409" t="s">
        <v>965</v>
      </c>
      <c r="B2409" t="s">
        <v>966</v>
      </c>
      <c r="C2409" s="9">
        <v>45572</v>
      </c>
      <c r="D2409" t="s">
        <v>152</v>
      </c>
      <c r="E2409">
        <v>2.8940000000000001</v>
      </c>
    </row>
    <row r="2410" spans="1:5" x14ac:dyDescent="0.2">
      <c r="A2410" t="s">
        <v>965</v>
      </c>
      <c r="B2410" t="s">
        <v>966</v>
      </c>
      <c r="C2410" s="9">
        <v>45573</v>
      </c>
      <c r="D2410" t="s">
        <v>152</v>
      </c>
      <c r="E2410">
        <v>2.855</v>
      </c>
    </row>
    <row r="2411" spans="1:5" x14ac:dyDescent="0.2">
      <c r="A2411" t="s">
        <v>965</v>
      </c>
      <c r="B2411" t="s">
        <v>966</v>
      </c>
      <c r="C2411" s="9">
        <v>45574</v>
      </c>
      <c r="D2411" t="s">
        <v>152</v>
      </c>
      <c r="E2411">
        <v>2.8530000000000002</v>
      </c>
    </row>
    <row r="2412" spans="1:5" x14ac:dyDescent="0.2">
      <c r="A2412" t="s">
        <v>965</v>
      </c>
      <c r="B2412" t="s">
        <v>966</v>
      </c>
      <c r="C2412" s="9">
        <v>45575</v>
      </c>
      <c r="D2412" t="s">
        <v>152</v>
      </c>
      <c r="E2412">
        <v>2.855</v>
      </c>
    </row>
    <row r="2413" spans="1:5" x14ac:dyDescent="0.2">
      <c r="A2413" t="s">
        <v>965</v>
      </c>
      <c r="B2413" t="s">
        <v>966</v>
      </c>
      <c r="C2413" s="9">
        <v>45576</v>
      </c>
      <c r="D2413" t="s">
        <v>152</v>
      </c>
      <c r="E2413">
        <v>2.851</v>
      </c>
    </row>
    <row r="2414" spans="1:5" x14ac:dyDescent="0.2">
      <c r="A2414" t="s">
        <v>965</v>
      </c>
      <c r="B2414" t="s">
        <v>966</v>
      </c>
      <c r="C2414" s="9">
        <v>45579</v>
      </c>
      <c r="D2414" t="s">
        <v>152</v>
      </c>
      <c r="E2414">
        <v>2.8439999999999999</v>
      </c>
    </row>
    <row r="2415" spans="1:5" x14ac:dyDescent="0.2">
      <c r="A2415" t="s">
        <v>965</v>
      </c>
      <c r="B2415" t="s">
        <v>966</v>
      </c>
      <c r="C2415" s="9">
        <v>45580</v>
      </c>
      <c r="D2415" t="s">
        <v>152</v>
      </c>
      <c r="E2415">
        <v>2.863</v>
      </c>
    </row>
    <row r="2416" spans="1:5" x14ac:dyDescent="0.2">
      <c r="A2416" t="s">
        <v>965</v>
      </c>
      <c r="B2416" t="s">
        <v>966</v>
      </c>
      <c r="C2416" s="9">
        <v>45581</v>
      </c>
      <c r="D2416" t="s">
        <v>152</v>
      </c>
      <c r="E2416">
        <v>2.8359999999999999</v>
      </c>
    </row>
    <row r="2417" spans="1:5" x14ac:dyDescent="0.2">
      <c r="A2417" t="s">
        <v>965</v>
      </c>
      <c r="B2417" t="s">
        <v>966</v>
      </c>
      <c r="C2417" s="9">
        <v>45582</v>
      </c>
      <c r="D2417" t="s">
        <v>152</v>
      </c>
      <c r="E2417">
        <v>2.831</v>
      </c>
    </row>
    <row r="2418" spans="1:5" x14ac:dyDescent="0.2">
      <c r="A2418" t="s">
        <v>965</v>
      </c>
      <c r="B2418" t="s">
        <v>966</v>
      </c>
      <c r="C2418" s="9">
        <v>45583</v>
      </c>
      <c r="D2418" t="s">
        <v>152</v>
      </c>
      <c r="E2418">
        <v>2.8170000000000002</v>
      </c>
    </row>
    <row r="2419" spans="1:5" x14ac:dyDescent="0.2">
      <c r="A2419" t="s">
        <v>965</v>
      </c>
      <c r="B2419" t="s">
        <v>966</v>
      </c>
      <c r="C2419" s="9">
        <v>45586</v>
      </c>
      <c r="D2419" t="s">
        <v>152</v>
      </c>
      <c r="E2419">
        <v>2.8130000000000002</v>
      </c>
    </row>
    <row r="2420" spans="1:5" x14ac:dyDescent="0.2">
      <c r="A2420" t="s">
        <v>965</v>
      </c>
      <c r="B2420" t="s">
        <v>966</v>
      </c>
      <c r="C2420" s="9">
        <v>45587</v>
      </c>
      <c r="D2420" t="s">
        <v>152</v>
      </c>
      <c r="E2420">
        <v>2.7759999999999998</v>
      </c>
    </row>
    <row r="2421" spans="1:5" x14ac:dyDescent="0.2">
      <c r="A2421" t="s">
        <v>965</v>
      </c>
      <c r="B2421" t="s">
        <v>966</v>
      </c>
      <c r="C2421" s="9">
        <v>45588</v>
      </c>
      <c r="D2421" t="s">
        <v>152</v>
      </c>
      <c r="E2421">
        <v>2.7269999999999999</v>
      </c>
    </row>
    <row r="2422" spans="1:5" x14ac:dyDescent="0.2">
      <c r="A2422" t="s">
        <v>965</v>
      </c>
      <c r="B2422" t="s">
        <v>966</v>
      </c>
      <c r="C2422" s="9">
        <v>45589</v>
      </c>
      <c r="D2422" t="s">
        <v>152</v>
      </c>
      <c r="E2422">
        <v>2.7450000000000001</v>
      </c>
    </row>
    <row r="2423" spans="1:5" x14ac:dyDescent="0.2">
      <c r="A2423" t="s">
        <v>965</v>
      </c>
      <c r="B2423" t="s">
        <v>966</v>
      </c>
      <c r="C2423" s="9">
        <v>45590</v>
      </c>
      <c r="D2423" t="s">
        <v>152</v>
      </c>
      <c r="E2423">
        <v>2.7240000000000002</v>
      </c>
    </row>
    <row r="2424" spans="1:5" x14ac:dyDescent="0.2">
      <c r="A2424" t="s">
        <v>965</v>
      </c>
      <c r="B2424" t="s">
        <v>966</v>
      </c>
      <c r="C2424" s="9">
        <v>45593</v>
      </c>
      <c r="D2424" t="s">
        <v>152</v>
      </c>
      <c r="E2424">
        <v>2.7519999999999998</v>
      </c>
    </row>
    <row r="2425" spans="1:5" x14ac:dyDescent="0.2">
      <c r="A2425" t="s">
        <v>965</v>
      </c>
      <c r="B2425" t="s">
        <v>966</v>
      </c>
      <c r="C2425" s="9">
        <v>45594</v>
      </c>
      <c r="D2425" t="s">
        <v>152</v>
      </c>
      <c r="E2425">
        <v>2.758</v>
      </c>
    </row>
    <row r="2426" spans="1:5" x14ac:dyDescent="0.2">
      <c r="A2426" t="s">
        <v>965</v>
      </c>
      <c r="B2426" t="s">
        <v>966</v>
      </c>
      <c r="C2426" s="9">
        <v>45595</v>
      </c>
      <c r="D2426" t="s">
        <v>152</v>
      </c>
      <c r="E2426">
        <v>2.7970000000000002</v>
      </c>
    </row>
    <row r="2427" spans="1:5" x14ac:dyDescent="0.2">
      <c r="A2427" t="s">
        <v>965</v>
      </c>
      <c r="B2427" t="s">
        <v>966</v>
      </c>
      <c r="C2427" s="9">
        <v>45596</v>
      </c>
      <c r="D2427" t="s">
        <v>152</v>
      </c>
      <c r="E2427">
        <v>2.79</v>
      </c>
    </row>
    <row r="2428" spans="1:5" x14ac:dyDescent="0.2">
      <c r="A2428" t="s">
        <v>965</v>
      </c>
      <c r="B2428" t="s">
        <v>966</v>
      </c>
      <c r="C2428" s="9">
        <v>45597</v>
      </c>
      <c r="D2428" t="s">
        <v>152</v>
      </c>
      <c r="E2428">
        <v>2.7480000000000002</v>
      </c>
    </row>
    <row r="2429" spans="1:5" x14ac:dyDescent="0.2">
      <c r="A2429" t="s">
        <v>965</v>
      </c>
      <c r="B2429" t="s">
        <v>966</v>
      </c>
      <c r="C2429" s="9">
        <v>45600</v>
      </c>
      <c r="D2429" t="s">
        <v>152</v>
      </c>
      <c r="E2429">
        <v>2.76</v>
      </c>
    </row>
    <row r="2430" spans="1:5" x14ac:dyDescent="0.2">
      <c r="A2430" t="s">
        <v>965</v>
      </c>
      <c r="B2430" t="s">
        <v>966</v>
      </c>
      <c r="C2430" s="9">
        <v>45601</v>
      </c>
      <c r="D2430" t="s">
        <v>152</v>
      </c>
      <c r="E2430">
        <v>2.766</v>
      </c>
    </row>
    <row r="2431" spans="1:5" x14ac:dyDescent="0.2">
      <c r="A2431" t="s">
        <v>965</v>
      </c>
      <c r="B2431" t="s">
        <v>966</v>
      </c>
      <c r="C2431" s="9">
        <v>45602</v>
      </c>
      <c r="D2431" t="s">
        <v>152</v>
      </c>
      <c r="E2431">
        <v>2.8159999999999998</v>
      </c>
    </row>
    <row r="2432" spans="1:5" x14ac:dyDescent="0.2">
      <c r="A2432" t="s">
        <v>965</v>
      </c>
      <c r="B2432" t="s">
        <v>966</v>
      </c>
      <c r="C2432" s="9">
        <v>45603</v>
      </c>
      <c r="D2432" t="s">
        <v>152</v>
      </c>
      <c r="E2432">
        <v>2.8330000000000002</v>
      </c>
    </row>
    <row r="2433" spans="1:5" x14ac:dyDescent="0.2">
      <c r="A2433" t="s">
        <v>965</v>
      </c>
      <c r="B2433" t="s">
        <v>966</v>
      </c>
      <c r="C2433" s="9">
        <v>45604</v>
      </c>
      <c r="D2433" t="s">
        <v>152</v>
      </c>
      <c r="E2433">
        <v>2.847</v>
      </c>
    </row>
    <row r="2434" spans="1:5" x14ac:dyDescent="0.2">
      <c r="A2434" t="s">
        <v>965</v>
      </c>
      <c r="B2434" t="s">
        <v>966</v>
      </c>
      <c r="C2434" s="9">
        <v>45607</v>
      </c>
      <c r="D2434" t="s">
        <v>152</v>
      </c>
      <c r="E2434">
        <v>2.8359999999999999</v>
      </c>
    </row>
    <row r="2435" spans="1:5" x14ac:dyDescent="0.2">
      <c r="A2435" t="s">
        <v>965</v>
      </c>
      <c r="B2435" t="s">
        <v>966</v>
      </c>
      <c r="C2435" s="9">
        <v>45608</v>
      </c>
      <c r="D2435" t="s">
        <v>152</v>
      </c>
      <c r="E2435">
        <v>2.847</v>
      </c>
    </row>
    <row r="2436" spans="1:5" x14ac:dyDescent="0.2">
      <c r="A2436" t="s">
        <v>965</v>
      </c>
      <c r="B2436" t="s">
        <v>966</v>
      </c>
      <c r="C2436" s="9">
        <v>45609</v>
      </c>
      <c r="D2436" t="s">
        <v>152</v>
      </c>
      <c r="E2436">
        <v>2.81</v>
      </c>
    </row>
    <row r="2437" spans="1:5" x14ac:dyDescent="0.2">
      <c r="A2437" t="s">
        <v>965</v>
      </c>
      <c r="B2437" t="s">
        <v>966</v>
      </c>
      <c r="C2437" s="9">
        <v>45610</v>
      </c>
      <c r="D2437" t="s">
        <v>152</v>
      </c>
      <c r="E2437">
        <v>2.8050000000000002</v>
      </c>
    </row>
    <row r="2438" spans="1:5" x14ac:dyDescent="0.2">
      <c r="A2438" t="s">
        <v>965</v>
      </c>
      <c r="B2438" t="s">
        <v>966</v>
      </c>
      <c r="C2438" s="9">
        <v>45611</v>
      </c>
      <c r="D2438" t="s">
        <v>152</v>
      </c>
      <c r="E2438">
        <v>2.8180000000000001</v>
      </c>
    </row>
    <row r="2439" spans="1:5" x14ac:dyDescent="0.2">
      <c r="A2439" t="s">
        <v>965</v>
      </c>
      <c r="B2439" t="s">
        <v>966</v>
      </c>
      <c r="C2439" s="9">
        <v>45614</v>
      </c>
      <c r="D2439" t="s">
        <v>152</v>
      </c>
      <c r="E2439">
        <v>2.8180000000000001</v>
      </c>
    </row>
    <row r="2440" spans="1:5" x14ac:dyDescent="0.2">
      <c r="A2440" t="s">
        <v>965</v>
      </c>
      <c r="B2440" t="s">
        <v>966</v>
      </c>
      <c r="C2440" s="9">
        <v>45615</v>
      </c>
      <c r="D2440" t="s">
        <v>152</v>
      </c>
      <c r="E2440">
        <v>2.8530000000000002</v>
      </c>
    </row>
    <row r="2441" spans="1:5" x14ac:dyDescent="0.2">
      <c r="A2441" t="s">
        <v>965</v>
      </c>
      <c r="B2441" t="s">
        <v>966</v>
      </c>
      <c r="C2441" s="9">
        <v>45616</v>
      </c>
      <c r="D2441" t="s">
        <v>152</v>
      </c>
      <c r="E2441">
        <v>2.802</v>
      </c>
    </row>
    <row r="2442" spans="1:5" x14ac:dyDescent="0.2">
      <c r="A2442" t="s">
        <v>965</v>
      </c>
      <c r="B2442" t="s">
        <v>966</v>
      </c>
      <c r="C2442" s="9">
        <v>45617</v>
      </c>
      <c r="D2442" t="s">
        <v>152</v>
      </c>
      <c r="E2442">
        <v>2.8130000000000002</v>
      </c>
    </row>
    <row r="2443" spans="1:5" x14ac:dyDescent="0.2">
      <c r="A2443" t="s">
        <v>965</v>
      </c>
      <c r="B2443" t="s">
        <v>966</v>
      </c>
      <c r="C2443" s="9">
        <v>45618</v>
      </c>
      <c r="D2443" t="s">
        <v>152</v>
      </c>
      <c r="E2443">
        <v>2.86</v>
      </c>
    </row>
    <row r="2444" spans="1:5" x14ac:dyDescent="0.2">
      <c r="A2444" t="s">
        <v>965</v>
      </c>
      <c r="B2444" t="s">
        <v>966</v>
      </c>
      <c r="C2444" s="9">
        <v>45621</v>
      </c>
      <c r="D2444" t="s">
        <v>152</v>
      </c>
      <c r="E2444">
        <v>2.867</v>
      </c>
    </row>
    <row r="2445" spans="1:5" x14ac:dyDescent="0.2">
      <c r="A2445" t="s">
        <v>965</v>
      </c>
      <c r="B2445" t="s">
        <v>966</v>
      </c>
      <c r="C2445" s="9">
        <v>45622</v>
      </c>
      <c r="D2445" t="s">
        <v>152</v>
      </c>
      <c r="E2445">
        <v>2.847</v>
      </c>
    </row>
    <row r="2446" spans="1:5" x14ac:dyDescent="0.2">
      <c r="A2446" t="s">
        <v>965</v>
      </c>
      <c r="B2446" t="s">
        <v>966</v>
      </c>
      <c r="C2446" s="9">
        <v>45623</v>
      </c>
      <c r="D2446" t="s">
        <v>152</v>
      </c>
      <c r="E2446">
        <v>2.86</v>
      </c>
    </row>
    <row r="2447" spans="1:5" x14ac:dyDescent="0.2">
      <c r="A2447" t="s">
        <v>965</v>
      </c>
      <c r="B2447" t="s">
        <v>966</v>
      </c>
      <c r="C2447" s="9">
        <v>45624</v>
      </c>
      <c r="D2447" t="s">
        <v>152</v>
      </c>
      <c r="E2447">
        <v>2.8610000000000002</v>
      </c>
    </row>
    <row r="2448" spans="1:5" x14ac:dyDescent="0.2">
      <c r="A2448" t="s">
        <v>965</v>
      </c>
      <c r="B2448" t="s">
        <v>966</v>
      </c>
      <c r="C2448" s="9">
        <v>45625</v>
      </c>
      <c r="D2448" t="s">
        <v>152</v>
      </c>
      <c r="E2448">
        <v>2.8820000000000001</v>
      </c>
    </row>
    <row r="2449" spans="1:5" x14ac:dyDescent="0.2">
      <c r="A2449" t="s">
        <v>965</v>
      </c>
      <c r="B2449" t="s">
        <v>966</v>
      </c>
      <c r="C2449" s="9">
        <v>45628</v>
      </c>
      <c r="D2449" t="s">
        <v>152</v>
      </c>
      <c r="E2449">
        <v>2.9140000000000001</v>
      </c>
    </row>
    <row r="2450" spans="1:5" x14ac:dyDescent="0.2">
      <c r="A2450" t="s">
        <v>965</v>
      </c>
      <c r="B2450" t="s">
        <v>966</v>
      </c>
      <c r="C2450" s="9">
        <v>45629</v>
      </c>
      <c r="D2450" t="s">
        <v>152</v>
      </c>
      <c r="E2450">
        <v>2.976</v>
      </c>
    </row>
    <row r="2451" spans="1:5" x14ac:dyDescent="0.2">
      <c r="A2451" t="s">
        <v>965</v>
      </c>
      <c r="B2451" t="s">
        <v>966</v>
      </c>
      <c r="C2451" s="9">
        <v>45630</v>
      </c>
      <c r="D2451" t="s">
        <v>152</v>
      </c>
      <c r="E2451">
        <v>2.9359999999999999</v>
      </c>
    </row>
    <row r="2452" spans="1:5" x14ac:dyDescent="0.2">
      <c r="A2452" t="s">
        <v>965</v>
      </c>
      <c r="B2452" t="s">
        <v>966</v>
      </c>
      <c r="C2452" s="9">
        <v>45631</v>
      </c>
      <c r="D2452" t="s">
        <v>152</v>
      </c>
      <c r="E2452">
        <v>2.9380000000000002</v>
      </c>
    </row>
    <row r="2453" spans="1:5" x14ac:dyDescent="0.2">
      <c r="A2453" t="s">
        <v>965</v>
      </c>
      <c r="B2453" t="s">
        <v>966</v>
      </c>
      <c r="C2453" s="9">
        <v>45632</v>
      </c>
      <c r="D2453" t="s">
        <v>152</v>
      </c>
      <c r="E2453">
        <v>2.907</v>
      </c>
    </row>
    <row r="2454" spans="1:5" x14ac:dyDescent="0.2">
      <c r="A2454" t="s">
        <v>965</v>
      </c>
      <c r="B2454" t="s">
        <v>966</v>
      </c>
      <c r="C2454" s="9">
        <v>45635</v>
      </c>
      <c r="D2454" t="s">
        <v>152</v>
      </c>
      <c r="E2454">
        <v>2.9129999999999998</v>
      </c>
    </row>
    <row r="2455" spans="1:5" x14ac:dyDescent="0.2">
      <c r="A2455" t="s">
        <v>965</v>
      </c>
      <c r="B2455" t="s">
        <v>966</v>
      </c>
      <c r="C2455" s="9">
        <v>45636</v>
      </c>
      <c r="D2455" t="s">
        <v>152</v>
      </c>
      <c r="E2455">
        <v>2.9020000000000001</v>
      </c>
    </row>
    <row r="2456" spans="1:5" x14ac:dyDescent="0.2">
      <c r="A2456" t="s">
        <v>965</v>
      </c>
      <c r="B2456" t="s">
        <v>966</v>
      </c>
      <c r="C2456" s="9">
        <v>45637</v>
      </c>
      <c r="D2456" t="s">
        <v>152</v>
      </c>
      <c r="E2456">
        <v>2.8959999999999999</v>
      </c>
    </row>
    <row r="2457" spans="1:5" x14ac:dyDescent="0.2">
      <c r="A2457" t="s">
        <v>965</v>
      </c>
      <c r="B2457" t="s">
        <v>966</v>
      </c>
      <c r="C2457" s="9">
        <v>45638</v>
      </c>
      <c r="D2457" t="s">
        <v>152</v>
      </c>
      <c r="E2457">
        <v>2.9289999999999998</v>
      </c>
    </row>
    <row r="2458" spans="1:5" x14ac:dyDescent="0.2">
      <c r="A2458" t="s">
        <v>965</v>
      </c>
      <c r="B2458" t="s">
        <v>966</v>
      </c>
      <c r="C2458" s="9">
        <v>45639</v>
      </c>
      <c r="D2458" t="s">
        <v>152</v>
      </c>
      <c r="E2458">
        <v>2.8929999999999998</v>
      </c>
    </row>
    <row r="2459" spans="1:5" x14ac:dyDescent="0.2">
      <c r="A2459" t="s">
        <v>965</v>
      </c>
      <c r="B2459" t="s">
        <v>966</v>
      </c>
      <c r="C2459" s="9">
        <v>45642</v>
      </c>
      <c r="D2459" t="s">
        <v>152</v>
      </c>
      <c r="E2459">
        <v>2.88</v>
      </c>
    </row>
    <row r="2460" spans="1:5" x14ac:dyDescent="0.2">
      <c r="A2460" t="s">
        <v>965</v>
      </c>
      <c r="B2460" t="s">
        <v>966</v>
      </c>
      <c r="C2460" s="9">
        <v>45643</v>
      </c>
      <c r="D2460" t="s">
        <v>152</v>
      </c>
      <c r="E2460">
        <v>2.8559999999999999</v>
      </c>
    </row>
    <row r="2461" spans="1:5" x14ac:dyDescent="0.2">
      <c r="A2461" t="s">
        <v>965</v>
      </c>
      <c r="B2461" t="s">
        <v>966</v>
      </c>
      <c r="C2461" s="9">
        <v>45644</v>
      </c>
      <c r="D2461" t="s">
        <v>152</v>
      </c>
      <c r="E2461">
        <v>2.8519999999999999</v>
      </c>
    </row>
    <row r="2462" spans="1:5" x14ac:dyDescent="0.2">
      <c r="A2462" t="s">
        <v>965</v>
      </c>
      <c r="B2462" t="s">
        <v>966</v>
      </c>
      <c r="C2462" s="9">
        <v>45645</v>
      </c>
      <c r="D2462" t="s">
        <v>152</v>
      </c>
      <c r="E2462">
        <v>2.8039999999999998</v>
      </c>
    </row>
    <row r="2463" spans="1:5" x14ac:dyDescent="0.2">
      <c r="A2463" t="s">
        <v>965</v>
      </c>
      <c r="B2463" t="s">
        <v>966</v>
      </c>
      <c r="C2463" s="9">
        <v>45646</v>
      </c>
      <c r="D2463" t="s">
        <v>152</v>
      </c>
      <c r="E2463">
        <v>2.82</v>
      </c>
    </row>
    <row r="2464" spans="1:5" x14ac:dyDescent="0.2">
      <c r="A2464" t="s">
        <v>965</v>
      </c>
      <c r="B2464" t="s">
        <v>966</v>
      </c>
      <c r="C2464" s="9">
        <v>45649</v>
      </c>
      <c r="D2464" t="s">
        <v>152</v>
      </c>
      <c r="E2464">
        <v>2.8410000000000002</v>
      </c>
    </row>
    <row r="2465" spans="1:5" x14ac:dyDescent="0.2">
      <c r="A2465" t="s">
        <v>965</v>
      </c>
      <c r="B2465" t="s">
        <v>966</v>
      </c>
      <c r="C2465" s="9">
        <v>45650</v>
      </c>
      <c r="D2465" t="s">
        <v>152</v>
      </c>
      <c r="E2465">
        <v>2.8410000000000002</v>
      </c>
    </row>
    <row r="2466" spans="1:5" x14ac:dyDescent="0.2">
      <c r="A2466" t="s">
        <v>965</v>
      </c>
      <c r="B2466" t="s">
        <v>966</v>
      </c>
      <c r="C2466" s="9">
        <v>45653</v>
      </c>
      <c r="D2466" t="s">
        <v>152</v>
      </c>
      <c r="E2466">
        <v>2.9079999999999999</v>
      </c>
    </row>
    <row r="2467" spans="1:5" x14ac:dyDescent="0.2">
      <c r="A2467" t="s">
        <v>965</v>
      </c>
      <c r="B2467" t="s">
        <v>966</v>
      </c>
      <c r="C2467" s="9">
        <v>45656</v>
      </c>
      <c r="D2467" t="s">
        <v>152</v>
      </c>
      <c r="E2467">
        <v>2.879</v>
      </c>
    </row>
    <row r="2468" spans="1:5" x14ac:dyDescent="0.2">
      <c r="A2468" t="s">
        <v>965</v>
      </c>
      <c r="B2468" t="s">
        <v>966</v>
      </c>
      <c r="C2468" s="9">
        <v>45657</v>
      </c>
      <c r="D2468" t="s">
        <v>152</v>
      </c>
      <c r="E2468">
        <v>2.9049999999999998</v>
      </c>
    </row>
    <row r="2469" spans="1:5" x14ac:dyDescent="0.2">
      <c r="A2469" t="s">
        <v>965</v>
      </c>
      <c r="B2469" t="s">
        <v>966</v>
      </c>
      <c r="C2469" s="9">
        <v>45659</v>
      </c>
      <c r="D2469" t="s">
        <v>152</v>
      </c>
      <c r="E2469">
        <v>2.9180000000000001</v>
      </c>
    </row>
    <row r="2470" spans="1:5" x14ac:dyDescent="0.2">
      <c r="A2470" t="s">
        <v>965</v>
      </c>
      <c r="B2470" t="s">
        <v>966</v>
      </c>
      <c r="C2470" s="9">
        <v>45660</v>
      </c>
      <c r="D2470" t="s">
        <v>152</v>
      </c>
      <c r="E2470">
        <v>2.9279999999999999</v>
      </c>
    </row>
    <row r="2471" spans="1:5" x14ac:dyDescent="0.2">
      <c r="A2471" t="s">
        <v>965</v>
      </c>
      <c r="B2471" t="s">
        <v>966</v>
      </c>
      <c r="C2471" s="9">
        <v>45663</v>
      </c>
      <c r="D2471" t="s">
        <v>152</v>
      </c>
      <c r="E2471">
        <v>2.867</v>
      </c>
    </row>
    <row r="2472" spans="1:5" x14ac:dyDescent="0.2">
      <c r="A2472" t="s">
        <v>965</v>
      </c>
      <c r="B2472" t="s">
        <v>966</v>
      </c>
      <c r="C2472" s="9">
        <v>45664</v>
      </c>
      <c r="D2472" t="s">
        <v>152</v>
      </c>
      <c r="E2472">
        <v>2.8940000000000001</v>
      </c>
    </row>
    <row r="2473" spans="1:5" x14ac:dyDescent="0.2">
      <c r="A2473" t="s">
        <v>965</v>
      </c>
      <c r="B2473" t="s">
        <v>966</v>
      </c>
      <c r="C2473" s="9">
        <v>45665</v>
      </c>
      <c r="D2473" t="s">
        <v>152</v>
      </c>
      <c r="E2473">
        <v>2.9039999999999999</v>
      </c>
    </row>
    <row r="2474" spans="1:5" x14ac:dyDescent="0.2">
      <c r="A2474" t="s">
        <v>965</v>
      </c>
      <c r="B2474" t="s">
        <v>966</v>
      </c>
      <c r="C2474" s="9">
        <v>45666</v>
      </c>
      <c r="D2474" t="s">
        <v>152</v>
      </c>
      <c r="E2474">
        <v>2.895</v>
      </c>
    </row>
    <row r="2475" spans="1:5" x14ac:dyDescent="0.2">
      <c r="A2475" t="s">
        <v>965</v>
      </c>
      <c r="B2475" t="s">
        <v>966</v>
      </c>
      <c r="C2475" s="9">
        <v>45667</v>
      </c>
      <c r="D2475" t="s">
        <v>152</v>
      </c>
      <c r="E2475">
        <v>2.8660000000000001</v>
      </c>
    </row>
    <row r="2476" spans="1:5" x14ac:dyDescent="0.2">
      <c r="A2476" t="s">
        <v>965</v>
      </c>
      <c r="B2476" t="s">
        <v>966</v>
      </c>
      <c r="C2476" s="9">
        <v>45670</v>
      </c>
      <c r="D2476" t="s">
        <v>152</v>
      </c>
      <c r="E2476">
        <v>2.9260000000000002</v>
      </c>
    </row>
    <row r="2477" spans="1:5" x14ac:dyDescent="0.2">
      <c r="A2477" t="s">
        <v>965</v>
      </c>
      <c r="B2477" t="s">
        <v>966</v>
      </c>
      <c r="C2477" s="9">
        <v>45671</v>
      </c>
      <c r="D2477" t="s">
        <v>152</v>
      </c>
      <c r="E2477">
        <v>2.8620000000000001</v>
      </c>
    </row>
    <row r="2478" spans="1:5" x14ac:dyDescent="0.2">
      <c r="A2478" t="s">
        <v>965</v>
      </c>
      <c r="B2478" t="s">
        <v>966</v>
      </c>
      <c r="C2478" s="9">
        <v>45672</v>
      </c>
      <c r="D2478" t="s">
        <v>152</v>
      </c>
      <c r="E2478">
        <v>2.8780000000000001</v>
      </c>
    </row>
    <row r="2479" spans="1:5" x14ac:dyDescent="0.2">
      <c r="A2479" t="s">
        <v>965</v>
      </c>
      <c r="B2479" t="s">
        <v>966</v>
      </c>
      <c r="C2479" s="9">
        <v>45673</v>
      </c>
      <c r="D2479" t="s">
        <v>152</v>
      </c>
      <c r="E2479">
        <v>2.9020000000000001</v>
      </c>
    </row>
    <row r="2480" spans="1:5" x14ac:dyDescent="0.2">
      <c r="A2480" t="s">
        <v>965</v>
      </c>
      <c r="B2480" t="s">
        <v>966</v>
      </c>
      <c r="C2480" s="9">
        <v>45674</v>
      </c>
      <c r="D2480" t="s">
        <v>152</v>
      </c>
      <c r="E2480">
        <v>2.895</v>
      </c>
    </row>
    <row r="2481" spans="1:5" x14ac:dyDescent="0.2">
      <c r="A2481" t="s">
        <v>965</v>
      </c>
      <c r="B2481" t="s">
        <v>966</v>
      </c>
      <c r="C2481" s="9">
        <v>45677</v>
      </c>
      <c r="D2481" t="s">
        <v>152</v>
      </c>
      <c r="E2481">
        <v>2.9180000000000001</v>
      </c>
    </row>
    <row r="2482" spans="1:5" x14ac:dyDescent="0.2">
      <c r="A2482" t="s">
        <v>965</v>
      </c>
      <c r="B2482" t="s">
        <v>966</v>
      </c>
      <c r="C2482" s="9">
        <v>45678</v>
      </c>
      <c r="D2482" t="s">
        <v>152</v>
      </c>
      <c r="E2482">
        <v>2.92</v>
      </c>
    </row>
    <row r="2483" spans="1:5" x14ac:dyDescent="0.2">
      <c r="A2483" t="s">
        <v>965</v>
      </c>
      <c r="B2483" t="s">
        <v>966</v>
      </c>
      <c r="C2483" s="9">
        <v>45679</v>
      </c>
      <c r="D2483" t="s">
        <v>152</v>
      </c>
      <c r="E2483">
        <v>2.9169999999999998</v>
      </c>
    </row>
    <row r="2484" spans="1:5" x14ac:dyDescent="0.2">
      <c r="A2484" t="s">
        <v>965</v>
      </c>
      <c r="B2484" t="s">
        <v>966</v>
      </c>
      <c r="C2484" s="9">
        <v>45680</v>
      </c>
      <c r="D2484" t="s">
        <v>152</v>
      </c>
      <c r="E2484">
        <v>2.9350000000000001</v>
      </c>
    </row>
    <row r="2485" spans="1:5" x14ac:dyDescent="0.2">
      <c r="A2485" t="s">
        <v>965</v>
      </c>
      <c r="B2485" t="s">
        <v>966</v>
      </c>
      <c r="C2485" s="9">
        <v>45681</v>
      </c>
      <c r="D2485" t="s">
        <v>152</v>
      </c>
      <c r="E2485">
        <v>2.9140000000000001</v>
      </c>
    </row>
    <row r="2486" spans="1:5" x14ac:dyDescent="0.2">
      <c r="A2486" t="s">
        <v>965</v>
      </c>
      <c r="B2486" t="s">
        <v>966</v>
      </c>
      <c r="C2486" s="9">
        <v>45684</v>
      </c>
      <c r="D2486" t="s">
        <v>152</v>
      </c>
      <c r="E2486">
        <v>2.9420000000000002</v>
      </c>
    </row>
    <row r="2487" spans="1:5" x14ac:dyDescent="0.2">
      <c r="A2487" t="s">
        <v>965</v>
      </c>
      <c r="B2487" t="s">
        <v>966</v>
      </c>
      <c r="C2487" s="9">
        <v>45685</v>
      </c>
      <c r="D2487" t="s">
        <v>152</v>
      </c>
      <c r="E2487">
        <v>2.9249999999999998</v>
      </c>
    </row>
    <row r="2488" spans="1:5" x14ac:dyDescent="0.2">
      <c r="A2488" t="s">
        <v>965</v>
      </c>
      <c r="B2488" t="s">
        <v>966</v>
      </c>
      <c r="C2488" s="9">
        <v>45686</v>
      </c>
      <c r="D2488" t="s">
        <v>152</v>
      </c>
      <c r="E2488">
        <v>2.9510000000000001</v>
      </c>
    </row>
    <row r="2489" spans="1:5" x14ac:dyDescent="0.2">
      <c r="A2489" t="s">
        <v>965</v>
      </c>
      <c r="B2489" t="s">
        <v>966</v>
      </c>
      <c r="C2489" s="9">
        <v>45687</v>
      </c>
      <c r="D2489" t="s">
        <v>152</v>
      </c>
      <c r="E2489">
        <v>2.968</v>
      </c>
    </row>
    <row r="2490" spans="1:5" x14ac:dyDescent="0.2">
      <c r="A2490" t="s">
        <v>965</v>
      </c>
      <c r="B2490" t="s">
        <v>966</v>
      </c>
      <c r="C2490" s="9">
        <v>45688</v>
      </c>
      <c r="D2490" t="s">
        <v>152</v>
      </c>
      <c r="E2490">
        <v>2.9780000000000002</v>
      </c>
    </row>
    <row r="2491" spans="1:5" x14ac:dyDescent="0.2">
      <c r="A2491" t="s">
        <v>965</v>
      </c>
      <c r="B2491" t="s">
        <v>966</v>
      </c>
      <c r="C2491" s="9">
        <v>45691</v>
      </c>
      <c r="D2491" t="s">
        <v>152</v>
      </c>
      <c r="E2491">
        <v>2.9260000000000002</v>
      </c>
    </row>
    <row r="2492" spans="1:5" x14ac:dyDescent="0.2">
      <c r="A2492" t="s">
        <v>965</v>
      </c>
      <c r="B2492" t="s">
        <v>966</v>
      </c>
      <c r="C2492" s="9">
        <v>45692</v>
      </c>
      <c r="D2492" t="s">
        <v>152</v>
      </c>
      <c r="E2492">
        <v>2.9159999999999999</v>
      </c>
    </row>
    <row r="2493" spans="1:5" x14ac:dyDescent="0.2">
      <c r="A2493" t="s">
        <v>965</v>
      </c>
      <c r="B2493" t="s">
        <v>966</v>
      </c>
      <c r="C2493" s="9">
        <v>45693</v>
      </c>
      <c r="D2493" t="s">
        <v>152</v>
      </c>
      <c r="E2493">
        <v>2.9390000000000001</v>
      </c>
    </row>
    <row r="2494" spans="1:5" x14ac:dyDescent="0.2">
      <c r="A2494" t="s">
        <v>965</v>
      </c>
      <c r="B2494" t="s">
        <v>966</v>
      </c>
      <c r="C2494" s="9">
        <v>45694</v>
      </c>
      <c r="D2494" t="s">
        <v>152</v>
      </c>
      <c r="E2494">
        <v>2.9790000000000001</v>
      </c>
    </row>
    <row r="2495" spans="1:5" x14ac:dyDescent="0.2">
      <c r="A2495" t="s">
        <v>965</v>
      </c>
      <c r="B2495" t="s">
        <v>966</v>
      </c>
      <c r="C2495" s="9">
        <v>45695</v>
      </c>
      <c r="D2495" t="s">
        <v>152</v>
      </c>
      <c r="E2495">
        <v>2.9569999999999999</v>
      </c>
    </row>
    <row r="2496" spans="1:5" x14ac:dyDescent="0.2">
      <c r="A2496" t="s">
        <v>965</v>
      </c>
      <c r="B2496" t="s">
        <v>966</v>
      </c>
      <c r="C2496" s="9">
        <v>45698</v>
      </c>
      <c r="D2496" t="s">
        <v>152</v>
      </c>
      <c r="E2496">
        <v>2.9649999999999999</v>
      </c>
    </row>
    <row r="2497" spans="1:5" x14ac:dyDescent="0.2">
      <c r="A2497" t="s">
        <v>965</v>
      </c>
      <c r="B2497" t="s">
        <v>966</v>
      </c>
      <c r="C2497" s="9">
        <v>45699</v>
      </c>
      <c r="D2497" t="s">
        <v>152</v>
      </c>
      <c r="E2497">
        <v>2.9710000000000001</v>
      </c>
    </row>
    <row r="2498" spans="1:5" x14ac:dyDescent="0.2">
      <c r="A2498" t="s">
        <v>965</v>
      </c>
      <c r="B2498" t="s">
        <v>966</v>
      </c>
      <c r="C2498" s="9">
        <v>45700</v>
      </c>
      <c r="D2498" t="s">
        <v>152</v>
      </c>
      <c r="E2498">
        <v>2.9239999999999999</v>
      </c>
    </row>
    <row r="2499" spans="1:5" x14ac:dyDescent="0.2">
      <c r="A2499" t="s">
        <v>965</v>
      </c>
      <c r="B2499" t="s">
        <v>966</v>
      </c>
      <c r="C2499" s="9">
        <v>45701</v>
      </c>
      <c r="D2499" t="s">
        <v>152</v>
      </c>
      <c r="E2499">
        <v>2.952</v>
      </c>
    </row>
    <row r="2500" spans="1:5" x14ac:dyDescent="0.2">
      <c r="A2500" t="s">
        <v>965</v>
      </c>
      <c r="B2500" t="s">
        <v>966</v>
      </c>
      <c r="C2500" s="9">
        <v>45702</v>
      </c>
      <c r="D2500" t="s">
        <v>152</v>
      </c>
      <c r="E2500">
        <v>2.9390000000000001</v>
      </c>
    </row>
    <row r="2501" spans="1:5" x14ac:dyDescent="0.2">
      <c r="A2501" t="s">
        <v>965</v>
      </c>
      <c r="B2501" t="s">
        <v>966</v>
      </c>
      <c r="C2501" s="9">
        <v>45705</v>
      </c>
      <c r="D2501" t="s">
        <v>152</v>
      </c>
      <c r="E2501">
        <v>2.9660000000000002</v>
      </c>
    </row>
    <row r="2502" spans="1:5" x14ac:dyDescent="0.2">
      <c r="A2502" t="s">
        <v>965</v>
      </c>
      <c r="B2502" t="s">
        <v>966</v>
      </c>
      <c r="C2502" s="9">
        <v>45706</v>
      </c>
      <c r="D2502" t="s">
        <v>152</v>
      </c>
      <c r="E2502">
        <v>2.9729999999999999</v>
      </c>
    </row>
    <row r="2503" spans="1:5" x14ac:dyDescent="0.2">
      <c r="A2503" t="s">
        <v>965</v>
      </c>
      <c r="B2503" t="s">
        <v>966</v>
      </c>
      <c r="C2503" s="9">
        <v>45707</v>
      </c>
      <c r="D2503" t="s">
        <v>152</v>
      </c>
      <c r="E2503">
        <v>2.9670000000000001</v>
      </c>
    </row>
    <row r="2504" spans="1:5" x14ac:dyDescent="0.2">
      <c r="A2504" t="s">
        <v>965</v>
      </c>
      <c r="B2504" t="s">
        <v>966</v>
      </c>
      <c r="C2504" s="9">
        <v>45708</v>
      </c>
      <c r="D2504" t="s">
        <v>152</v>
      </c>
      <c r="E2504">
        <v>2.9580000000000002</v>
      </c>
    </row>
    <row r="2505" spans="1:5" x14ac:dyDescent="0.2">
      <c r="A2505" t="s">
        <v>965</v>
      </c>
      <c r="B2505" t="s">
        <v>966</v>
      </c>
      <c r="C2505" s="9">
        <v>45709</v>
      </c>
      <c r="D2505" t="s">
        <v>152</v>
      </c>
      <c r="E2505">
        <v>2.95</v>
      </c>
    </row>
    <row r="2506" spans="1:5" x14ac:dyDescent="0.2">
      <c r="A2506" t="s">
        <v>965</v>
      </c>
      <c r="B2506" t="s">
        <v>966</v>
      </c>
      <c r="C2506" s="9">
        <v>45712</v>
      </c>
      <c r="D2506" t="s">
        <v>152</v>
      </c>
      <c r="E2506">
        <v>2.9620000000000002</v>
      </c>
    </row>
    <row r="2507" spans="1:5" x14ac:dyDescent="0.2">
      <c r="A2507" t="s">
        <v>965</v>
      </c>
      <c r="B2507" t="s">
        <v>966</v>
      </c>
      <c r="C2507" s="9">
        <v>45713</v>
      </c>
      <c r="D2507" t="s">
        <v>152</v>
      </c>
      <c r="E2507">
        <v>2.9460000000000002</v>
      </c>
    </row>
    <row r="2508" spans="1:5" x14ac:dyDescent="0.2">
      <c r="A2508" t="s">
        <v>965</v>
      </c>
      <c r="B2508" t="s">
        <v>966</v>
      </c>
      <c r="C2508" s="9">
        <v>45714</v>
      </c>
      <c r="D2508" t="s">
        <v>152</v>
      </c>
      <c r="E2508">
        <v>2.9449999999999998</v>
      </c>
    </row>
    <row r="2509" spans="1:5" x14ac:dyDescent="0.2">
      <c r="A2509" t="s">
        <v>965</v>
      </c>
      <c r="B2509" t="s">
        <v>966</v>
      </c>
      <c r="C2509" s="9">
        <v>45715</v>
      </c>
      <c r="D2509" t="s">
        <v>152</v>
      </c>
      <c r="E2509">
        <v>2.9569999999999999</v>
      </c>
    </row>
    <row r="2510" spans="1:5" x14ac:dyDescent="0.2">
      <c r="A2510" t="s">
        <v>965</v>
      </c>
      <c r="B2510" t="s">
        <v>966</v>
      </c>
      <c r="C2510" s="9">
        <v>45716</v>
      </c>
      <c r="D2510" t="s">
        <v>152</v>
      </c>
      <c r="E2510">
        <v>2.9569999999999999</v>
      </c>
    </row>
    <row r="2511" spans="1:5" x14ac:dyDescent="0.2">
      <c r="A2511" t="s">
        <v>965</v>
      </c>
      <c r="B2511" t="s">
        <v>966</v>
      </c>
      <c r="C2511" s="9">
        <v>45719</v>
      </c>
      <c r="D2511" t="s">
        <v>152</v>
      </c>
      <c r="E2511">
        <v>2.9220000000000002</v>
      </c>
    </row>
    <row r="2512" spans="1:5" x14ac:dyDescent="0.2">
      <c r="A2512" t="s">
        <v>965</v>
      </c>
      <c r="B2512" t="s">
        <v>966</v>
      </c>
      <c r="C2512" s="9">
        <v>45720</v>
      </c>
      <c r="D2512" t="s">
        <v>152</v>
      </c>
      <c r="E2512">
        <v>2.9369999999999998</v>
      </c>
    </row>
    <row r="2513" spans="1:5" x14ac:dyDescent="0.2">
      <c r="A2513" t="s">
        <v>965</v>
      </c>
      <c r="B2513" t="s">
        <v>966</v>
      </c>
      <c r="C2513" s="9">
        <v>45721</v>
      </c>
      <c r="D2513" t="s">
        <v>152</v>
      </c>
      <c r="E2513">
        <v>2.9060000000000001</v>
      </c>
    </row>
    <row r="2514" spans="1:5" x14ac:dyDescent="0.2">
      <c r="A2514" t="s">
        <v>965</v>
      </c>
      <c r="B2514" t="s">
        <v>966</v>
      </c>
      <c r="C2514" s="9">
        <v>45722</v>
      </c>
      <c r="D2514" t="s">
        <v>152</v>
      </c>
      <c r="E2514">
        <v>2.9590000000000001</v>
      </c>
    </row>
    <row r="2515" spans="1:5" x14ac:dyDescent="0.2">
      <c r="A2515" t="s">
        <v>965</v>
      </c>
      <c r="B2515" t="s">
        <v>966</v>
      </c>
      <c r="C2515" s="9">
        <v>45723</v>
      </c>
      <c r="D2515" t="s">
        <v>152</v>
      </c>
      <c r="E2515">
        <v>2.9039999999999999</v>
      </c>
    </row>
    <row r="2516" spans="1:5" x14ac:dyDescent="0.2">
      <c r="A2516" t="s">
        <v>965</v>
      </c>
      <c r="B2516" t="s">
        <v>966</v>
      </c>
      <c r="C2516" s="9">
        <v>45726</v>
      </c>
      <c r="D2516" t="s">
        <v>152</v>
      </c>
      <c r="E2516">
        <v>2.9060000000000001</v>
      </c>
    </row>
    <row r="2517" spans="1:5" x14ac:dyDescent="0.2">
      <c r="A2517" t="s">
        <v>965</v>
      </c>
      <c r="B2517" t="s">
        <v>966</v>
      </c>
      <c r="C2517" s="9">
        <v>45727</v>
      </c>
      <c r="D2517" t="s">
        <v>152</v>
      </c>
      <c r="E2517">
        <v>2.8650000000000002</v>
      </c>
    </row>
    <row r="2518" spans="1:5" x14ac:dyDescent="0.2">
      <c r="A2518" t="s">
        <v>965</v>
      </c>
      <c r="B2518" t="s">
        <v>966</v>
      </c>
      <c r="C2518" s="9">
        <v>45728</v>
      </c>
      <c r="D2518" t="s">
        <v>152</v>
      </c>
      <c r="E2518">
        <v>2.863</v>
      </c>
    </row>
    <row r="2519" spans="1:5" x14ac:dyDescent="0.2">
      <c r="A2519" t="s">
        <v>965</v>
      </c>
      <c r="B2519" t="s">
        <v>966</v>
      </c>
      <c r="C2519" s="9">
        <v>45729</v>
      </c>
      <c r="D2519" t="s">
        <v>152</v>
      </c>
      <c r="E2519">
        <v>2.8849999999999998</v>
      </c>
    </row>
    <row r="2520" spans="1:5" x14ac:dyDescent="0.2">
      <c r="A2520" t="s">
        <v>965</v>
      </c>
      <c r="B2520" t="s">
        <v>966</v>
      </c>
      <c r="C2520" s="9">
        <v>45730</v>
      </c>
      <c r="D2520" t="s">
        <v>152</v>
      </c>
      <c r="E2520">
        <v>2.8860000000000001</v>
      </c>
    </row>
    <row r="2521" spans="1:5" x14ac:dyDescent="0.2">
      <c r="A2521" t="s">
        <v>965</v>
      </c>
      <c r="B2521" t="s">
        <v>966</v>
      </c>
      <c r="C2521" s="9">
        <v>45733</v>
      </c>
      <c r="D2521" t="s">
        <v>152</v>
      </c>
      <c r="E2521">
        <v>2.919</v>
      </c>
    </row>
    <row r="2522" spans="1:5" x14ac:dyDescent="0.2">
      <c r="A2522" t="s">
        <v>965</v>
      </c>
      <c r="B2522" t="s">
        <v>966</v>
      </c>
      <c r="C2522" s="9">
        <v>45734</v>
      </c>
      <c r="D2522" t="s">
        <v>152</v>
      </c>
      <c r="E2522">
        <v>2.9340000000000002</v>
      </c>
    </row>
    <row r="2523" spans="1:5" x14ac:dyDescent="0.2">
      <c r="A2523" t="s">
        <v>965</v>
      </c>
      <c r="B2523" t="s">
        <v>966</v>
      </c>
      <c r="C2523" s="9">
        <v>45735</v>
      </c>
      <c r="D2523" t="s">
        <v>152</v>
      </c>
      <c r="E2523">
        <v>2.944</v>
      </c>
    </row>
    <row r="2524" spans="1:5" x14ac:dyDescent="0.2">
      <c r="A2524" t="s">
        <v>965</v>
      </c>
      <c r="B2524" t="s">
        <v>966</v>
      </c>
      <c r="C2524" s="9">
        <v>45736</v>
      </c>
      <c r="D2524" t="s">
        <v>152</v>
      </c>
      <c r="E2524">
        <v>2.9750000000000001</v>
      </c>
    </row>
    <row r="2525" spans="1:5" x14ac:dyDescent="0.2">
      <c r="A2525" t="s">
        <v>965</v>
      </c>
      <c r="B2525" t="s">
        <v>966</v>
      </c>
      <c r="C2525" s="9">
        <v>45737</v>
      </c>
      <c r="D2525" t="s">
        <v>152</v>
      </c>
      <c r="E2525">
        <v>2.976</v>
      </c>
    </row>
    <row r="2526" spans="1:5" x14ac:dyDescent="0.2">
      <c r="A2526" t="s">
        <v>965</v>
      </c>
      <c r="B2526" t="s">
        <v>966</v>
      </c>
      <c r="C2526" s="9">
        <v>45740</v>
      </c>
      <c r="D2526" t="s">
        <v>152</v>
      </c>
      <c r="E2526">
        <v>2.9460000000000002</v>
      </c>
    </row>
    <row r="2527" spans="1:5" x14ac:dyDescent="0.2">
      <c r="A2527" t="s">
        <v>965</v>
      </c>
      <c r="B2527" t="s">
        <v>966</v>
      </c>
      <c r="C2527" s="9">
        <v>45741</v>
      </c>
      <c r="D2527" t="s">
        <v>152</v>
      </c>
      <c r="E2527">
        <v>2.948</v>
      </c>
    </row>
    <row r="2528" spans="1:5" x14ac:dyDescent="0.2">
      <c r="A2528" t="s">
        <v>965</v>
      </c>
      <c r="B2528" t="s">
        <v>966</v>
      </c>
      <c r="C2528" s="9">
        <v>45742</v>
      </c>
      <c r="D2528" t="s">
        <v>152</v>
      </c>
      <c r="E2528">
        <v>2.9710000000000001</v>
      </c>
    </row>
    <row r="2529" spans="1:5" x14ac:dyDescent="0.2">
      <c r="A2529" t="s">
        <v>965</v>
      </c>
      <c r="B2529" t="s">
        <v>966</v>
      </c>
      <c r="C2529" s="9">
        <v>45743</v>
      </c>
      <c r="D2529" t="s">
        <v>152</v>
      </c>
      <c r="E2529">
        <v>2.948</v>
      </c>
    </row>
    <row r="2530" spans="1:5" x14ac:dyDescent="0.2">
      <c r="A2530" t="s">
        <v>965</v>
      </c>
      <c r="B2530" t="s">
        <v>966</v>
      </c>
      <c r="C2530" s="9">
        <v>45744</v>
      </c>
      <c r="D2530" t="s">
        <v>152</v>
      </c>
      <c r="E2530">
        <v>2.9209999999999998</v>
      </c>
    </row>
    <row r="2531" spans="1:5" x14ac:dyDescent="0.2">
      <c r="A2531" t="s">
        <v>965</v>
      </c>
      <c r="B2531" t="s">
        <v>966</v>
      </c>
      <c r="C2531" s="9">
        <v>45747</v>
      </c>
      <c r="D2531" t="s">
        <v>152</v>
      </c>
      <c r="E2531">
        <v>2.84</v>
      </c>
    </row>
    <row r="2532" spans="1:5" x14ac:dyDescent="0.2">
      <c r="A2532" t="s">
        <v>965</v>
      </c>
      <c r="B2532" t="s">
        <v>966</v>
      </c>
      <c r="C2532" s="9">
        <v>45748</v>
      </c>
      <c r="D2532" t="s">
        <v>152</v>
      </c>
      <c r="E2532">
        <v>2.851</v>
      </c>
    </row>
    <row r="2533" spans="1:5" x14ac:dyDescent="0.2">
      <c r="A2533" t="s">
        <v>965</v>
      </c>
      <c r="B2533" t="s">
        <v>966</v>
      </c>
      <c r="C2533" s="9">
        <v>45749</v>
      </c>
      <c r="D2533" t="s">
        <v>152</v>
      </c>
      <c r="E2533">
        <v>2.8330000000000002</v>
      </c>
    </row>
    <row r="2534" spans="1:5" x14ac:dyDescent="0.2">
      <c r="A2534" t="s">
        <v>965</v>
      </c>
      <c r="B2534" t="s">
        <v>966</v>
      </c>
      <c r="C2534" s="9">
        <v>45750</v>
      </c>
      <c r="D2534" t="s">
        <v>152</v>
      </c>
      <c r="E2534">
        <v>2.7519999999999998</v>
      </c>
    </row>
    <row r="2535" spans="1:5" x14ac:dyDescent="0.2">
      <c r="A2535" t="s">
        <v>965</v>
      </c>
      <c r="B2535" t="s">
        <v>966</v>
      </c>
      <c r="C2535" s="9">
        <v>45751</v>
      </c>
      <c r="D2535" t="s">
        <v>152</v>
      </c>
      <c r="E2535">
        <v>2.7210000000000001</v>
      </c>
    </row>
    <row r="2536" spans="1:5" x14ac:dyDescent="0.2">
      <c r="A2536" t="s">
        <v>965</v>
      </c>
      <c r="B2536" t="s">
        <v>966</v>
      </c>
      <c r="C2536" s="9">
        <v>45754</v>
      </c>
      <c r="D2536" t="s">
        <v>152</v>
      </c>
      <c r="E2536">
        <v>2.5920000000000001</v>
      </c>
    </row>
    <row r="2537" spans="1:5" x14ac:dyDescent="0.2">
      <c r="A2537" t="s">
        <v>965</v>
      </c>
      <c r="B2537" t="s">
        <v>966</v>
      </c>
      <c r="C2537" s="9">
        <v>45755</v>
      </c>
      <c r="D2537" t="s">
        <v>152</v>
      </c>
      <c r="E2537">
        <v>2.6840000000000002</v>
      </c>
    </row>
    <row r="2538" spans="1:5" x14ac:dyDescent="0.2">
      <c r="A2538" t="s">
        <v>965</v>
      </c>
      <c r="B2538" t="s">
        <v>966</v>
      </c>
      <c r="C2538" s="9">
        <v>45756</v>
      </c>
      <c r="D2538" t="s">
        <v>152</v>
      </c>
      <c r="E2538">
        <v>2.6080000000000001</v>
      </c>
    </row>
    <row r="2539" spans="1:5" x14ac:dyDescent="0.2">
      <c r="A2539" t="s">
        <v>965</v>
      </c>
      <c r="B2539" t="s">
        <v>966</v>
      </c>
      <c r="C2539" s="9">
        <v>45757</v>
      </c>
      <c r="D2539" t="s">
        <v>152</v>
      </c>
      <c r="E2539">
        <v>2.7930000000000001</v>
      </c>
    </row>
    <row r="2540" spans="1:5" x14ac:dyDescent="0.2">
      <c r="A2540" t="s">
        <v>965</v>
      </c>
      <c r="B2540" t="s">
        <v>966</v>
      </c>
      <c r="C2540" s="9">
        <v>45758</v>
      </c>
      <c r="D2540" t="s">
        <v>152</v>
      </c>
      <c r="E2540">
        <v>2.722</v>
      </c>
    </row>
    <row r="2541" spans="1:5" x14ac:dyDescent="0.2">
      <c r="A2541" t="s">
        <v>965</v>
      </c>
      <c r="B2541" t="s">
        <v>966</v>
      </c>
      <c r="C2541" s="9">
        <v>45761</v>
      </c>
      <c r="D2541" t="s">
        <v>152</v>
      </c>
      <c r="E2541">
        <v>2.718</v>
      </c>
    </row>
    <row r="2542" spans="1:5" x14ac:dyDescent="0.2">
      <c r="A2542" t="s">
        <v>965</v>
      </c>
      <c r="B2542" t="s">
        <v>966</v>
      </c>
      <c r="C2542" s="9">
        <v>45762</v>
      </c>
      <c r="D2542" t="s">
        <v>152</v>
      </c>
      <c r="E2542">
        <v>2.746</v>
      </c>
    </row>
    <row r="2543" spans="1:5" x14ac:dyDescent="0.2">
      <c r="A2543" t="s">
        <v>965</v>
      </c>
      <c r="B2543" t="s">
        <v>966</v>
      </c>
      <c r="C2543" s="9">
        <v>45763</v>
      </c>
      <c r="D2543" t="s">
        <v>152</v>
      </c>
      <c r="E2543">
        <v>2.7250000000000001</v>
      </c>
    </row>
    <row r="2544" spans="1:5" x14ac:dyDescent="0.2">
      <c r="A2544" t="s">
        <v>965</v>
      </c>
      <c r="B2544" t="s">
        <v>966</v>
      </c>
      <c r="C2544" s="9">
        <v>45764</v>
      </c>
      <c r="D2544" t="s">
        <v>152</v>
      </c>
      <c r="E2544">
        <v>2.7719999999999998</v>
      </c>
    </row>
    <row r="2545" spans="1:5" x14ac:dyDescent="0.2">
      <c r="A2545" t="s">
        <v>965</v>
      </c>
      <c r="B2545" t="s">
        <v>966</v>
      </c>
      <c r="C2545" s="9">
        <v>45769</v>
      </c>
      <c r="D2545" t="s">
        <v>152</v>
      </c>
      <c r="E2545">
        <v>2.7810000000000001</v>
      </c>
    </row>
    <row r="2546" spans="1:5" x14ac:dyDescent="0.2">
      <c r="A2546" t="s">
        <v>965</v>
      </c>
      <c r="B2546" t="s">
        <v>966</v>
      </c>
      <c r="C2546" s="9">
        <v>45770</v>
      </c>
      <c r="D2546" t="s">
        <v>152</v>
      </c>
      <c r="E2546">
        <v>2.8239999999999998</v>
      </c>
    </row>
    <row r="2547" spans="1:5" x14ac:dyDescent="0.2">
      <c r="A2547" t="s">
        <v>965</v>
      </c>
      <c r="B2547" t="s">
        <v>966</v>
      </c>
      <c r="C2547" s="9">
        <v>45771</v>
      </c>
      <c r="D2547" t="s">
        <v>152</v>
      </c>
      <c r="E2547">
        <v>2.823</v>
      </c>
    </row>
    <row r="2548" spans="1:5" x14ac:dyDescent="0.2">
      <c r="A2548" t="s">
        <v>965</v>
      </c>
      <c r="B2548" t="s">
        <v>966</v>
      </c>
      <c r="C2548" s="9">
        <v>45772</v>
      </c>
      <c r="D2548" t="s">
        <v>152</v>
      </c>
      <c r="E2548">
        <v>2.8460000000000001</v>
      </c>
    </row>
    <row r="2549" spans="1:5" x14ac:dyDescent="0.2">
      <c r="A2549" t="s">
        <v>965</v>
      </c>
      <c r="B2549" t="s">
        <v>966</v>
      </c>
      <c r="C2549" s="9">
        <v>45775</v>
      </c>
      <c r="D2549" t="s">
        <v>152</v>
      </c>
      <c r="E2549">
        <v>2.863</v>
      </c>
    </row>
    <row r="2550" spans="1:5" x14ac:dyDescent="0.2">
      <c r="A2550" t="s">
        <v>965</v>
      </c>
      <c r="B2550" t="s">
        <v>966</v>
      </c>
      <c r="C2550" s="9">
        <v>45776</v>
      </c>
      <c r="D2550" t="s">
        <v>152</v>
      </c>
      <c r="E2550">
        <v>2.8679999999999999</v>
      </c>
    </row>
    <row r="2551" spans="1:5" x14ac:dyDescent="0.2">
      <c r="A2551" t="s">
        <v>965</v>
      </c>
      <c r="B2551" t="s">
        <v>966</v>
      </c>
      <c r="C2551" s="9">
        <v>45777</v>
      </c>
      <c r="D2551" t="s">
        <v>152</v>
      </c>
      <c r="E2551">
        <v>2.883</v>
      </c>
    </row>
    <row r="2552" spans="1:5" x14ac:dyDescent="0.2">
      <c r="A2552" t="s">
        <v>965</v>
      </c>
      <c r="B2552" t="s">
        <v>966</v>
      </c>
      <c r="C2552" s="9">
        <v>45778</v>
      </c>
      <c r="D2552" t="s">
        <v>152</v>
      </c>
      <c r="E2552">
        <v>2.8820000000000001</v>
      </c>
    </row>
    <row r="2553" spans="1:5" x14ac:dyDescent="0.2">
      <c r="A2553" t="s">
        <v>965</v>
      </c>
      <c r="B2553" t="s">
        <v>966</v>
      </c>
      <c r="C2553" s="9">
        <v>45779</v>
      </c>
      <c r="D2553" t="s">
        <v>152</v>
      </c>
      <c r="E2553">
        <v>2.8959999999999999</v>
      </c>
    </row>
    <row r="2554" spans="1:5" x14ac:dyDescent="0.2">
      <c r="A2554" t="s">
        <v>965</v>
      </c>
      <c r="B2554" t="s">
        <v>966</v>
      </c>
      <c r="C2554" s="9">
        <v>45783</v>
      </c>
      <c r="D2554" t="s">
        <v>152</v>
      </c>
      <c r="E2554">
        <v>2.9119999999999999</v>
      </c>
    </row>
    <row r="2555" spans="1:5" x14ac:dyDescent="0.2">
      <c r="A2555" t="s">
        <v>965</v>
      </c>
      <c r="B2555" t="s">
        <v>966</v>
      </c>
      <c r="C2555" s="9">
        <v>45784</v>
      </c>
      <c r="D2555" t="s">
        <v>152</v>
      </c>
      <c r="E2555">
        <v>2.9159999999999999</v>
      </c>
    </row>
    <row r="2556" spans="1:5" x14ac:dyDescent="0.2">
      <c r="A2556" t="s">
        <v>965</v>
      </c>
      <c r="B2556" t="s">
        <v>966</v>
      </c>
      <c r="C2556" s="9">
        <v>45785</v>
      </c>
      <c r="D2556" t="s">
        <v>152</v>
      </c>
      <c r="E2556">
        <v>2.9060000000000001</v>
      </c>
    </row>
    <row r="2557" spans="1:5" x14ac:dyDescent="0.2">
      <c r="A2557" t="s">
        <v>965</v>
      </c>
      <c r="B2557" t="s">
        <v>966</v>
      </c>
      <c r="C2557" s="9">
        <v>45786</v>
      </c>
      <c r="D2557" t="s">
        <v>152</v>
      </c>
      <c r="E2557">
        <v>2.9329999999999998</v>
      </c>
    </row>
    <row r="2558" spans="1:5" x14ac:dyDescent="0.2">
      <c r="A2558" t="s">
        <v>965</v>
      </c>
      <c r="B2558" t="s">
        <v>966</v>
      </c>
      <c r="C2558" s="9">
        <v>45789</v>
      </c>
      <c r="D2558" t="s">
        <v>152</v>
      </c>
      <c r="E2558">
        <v>2.9049999999999998</v>
      </c>
    </row>
    <row r="2559" spans="1:5" x14ac:dyDescent="0.2">
      <c r="A2559" t="s">
        <v>965</v>
      </c>
      <c r="B2559" t="s">
        <v>966</v>
      </c>
      <c r="C2559" s="9">
        <v>45790</v>
      </c>
      <c r="D2559" t="s">
        <v>152</v>
      </c>
      <c r="E2559">
        <v>2.9350000000000001</v>
      </c>
    </row>
    <row r="2560" spans="1:5" x14ac:dyDescent="0.2">
      <c r="A2560" t="s">
        <v>965</v>
      </c>
      <c r="B2560" t="s">
        <v>966</v>
      </c>
      <c r="C2560" s="9">
        <v>45791</v>
      </c>
      <c r="D2560" t="s">
        <v>152</v>
      </c>
      <c r="E2560">
        <v>2.9359999999999999</v>
      </c>
    </row>
    <row r="2561" spans="1:5" x14ac:dyDescent="0.2">
      <c r="A2561" t="s">
        <v>965</v>
      </c>
      <c r="B2561" t="s">
        <v>966</v>
      </c>
      <c r="C2561" s="9">
        <v>45792</v>
      </c>
      <c r="D2561" t="s">
        <v>152</v>
      </c>
      <c r="E2561">
        <v>2.92</v>
      </c>
    </row>
    <row r="2562" spans="1:5" x14ac:dyDescent="0.2">
      <c r="A2562" t="s">
        <v>965</v>
      </c>
      <c r="B2562" t="s">
        <v>966</v>
      </c>
      <c r="C2562" s="9">
        <v>45793</v>
      </c>
      <c r="D2562" t="s">
        <v>152</v>
      </c>
      <c r="E2562">
        <v>2.93</v>
      </c>
    </row>
    <row r="2563" spans="1:5" x14ac:dyDescent="0.2">
      <c r="A2563" t="s">
        <v>965</v>
      </c>
      <c r="B2563" t="s">
        <v>966</v>
      </c>
      <c r="C2563" s="9">
        <v>45796</v>
      </c>
      <c r="D2563" t="s">
        <v>152</v>
      </c>
      <c r="E2563">
        <v>2.9180000000000001</v>
      </c>
    </row>
    <row r="2564" spans="1:5" x14ac:dyDescent="0.2">
      <c r="A2564" t="s">
        <v>965</v>
      </c>
      <c r="B2564" t="s">
        <v>966</v>
      </c>
      <c r="C2564" s="9">
        <v>45797</v>
      </c>
      <c r="D2564" t="s">
        <v>152</v>
      </c>
      <c r="E2564">
        <v>2.93</v>
      </c>
    </row>
    <row r="2565" spans="1:5" x14ac:dyDescent="0.2">
      <c r="A2565" t="s">
        <v>965</v>
      </c>
      <c r="B2565" t="s">
        <v>966</v>
      </c>
      <c r="C2565" s="9">
        <v>45798</v>
      </c>
      <c r="D2565" t="s">
        <v>152</v>
      </c>
      <c r="E2565">
        <v>2.9329999999999998</v>
      </c>
    </row>
    <row r="2566" spans="1:5" x14ac:dyDescent="0.2">
      <c r="A2566" t="s">
        <v>965</v>
      </c>
      <c r="B2566" t="s">
        <v>966</v>
      </c>
      <c r="C2566" s="9">
        <v>45799</v>
      </c>
      <c r="D2566" t="s">
        <v>152</v>
      </c>
      <c r="E2566">
        <v>2.9169999999999998</v>
      </c>
    </row>
    <row r="2567" spans="1:5" x14ac:dyDescent="0.2">
      <c r="A2567" t="s">
        <v>965</v>
      </c>
      <c r="B2567" t="s">
        <v>966</v>
      </c>
      <c r="C2567" s="9">
        <v>45800</v>
      </c>
      <c r="D2567" t="s">
        <v>152</v>
      </c>
      <c r="E2567">
        <v>2.9239999999999999</v>
      </c>
    </row>
    <row r="2568" spans="1:5" x14ac:dyDescent="0.2">
      <c r="A2568" t="s">
        <v>965</v>
      </c>
      <c r="B2568" t="s">
        <v>966</v>
      </c>
      <c r="C2568" s="9">
        <v>45804</v>
      </c>
      <c r="D2568" t="s">
        <v>152</v>
      </c>
      <c r="E2568">
        <v>2.931</v>
      </c>
    </row>
    <row r="2569" spans="1:5" x14ac:dyDescent="0.2">
      <c r="A2569" t="s">
        <v>965</v>
      </c>
      <c r="B2569" t="s">
        <v>966</v>
      </c>
      <c r="C2569" s="9">
        <v>45805</v>
      </c>
      <c r="D2569" t="s">
        <v>152</v>
      </c>
      <c r="E2569">
        <v>2.9420000000000002</v>
      </c>
    </row>
    <row r="2570" spans="1:5" x14ac:dyDescent="0.2">
      <c r="A2570" t="s">
        <v>965</v>
      </c>
      <c r="B2570" t="s">
        <v>966</v>
      </c>
      <c r="C2570" s="9">
        <v>45806</v>
      </c>
      <c r="D2570" t="s">
        <v>152</v>
      </c>
      <c r="E2570">
        <v>2.9780000000000002</v>
      </c>
    </row>
    <row r="2571" spans="1:5" x14ac:dyDescent="0.2">
      <c r="A2571" t="s">
        <v>965</v>
      </c>
      <c r="B2571" t="s">
        <v>966</v>
      </c>
      <c r="C2571" s="9">
        <v>45807</v>
      </c>
      <c r="D2571" t="s">
        <v>152</v>
      </c>
      <c r="E2571">
        <v>2.9860000000000002</v>
      </c>
    </row>
    <row r="2572" spans="1:5" x14ac:dyDescent="0.2">
      <c r="A2572" t="s">
        <v>965</v>
      </c>
      <c r="B2572" t="s">
        <v>966</v>
      </c>
      <c r="C2572" s="9">
        <v>45810</v>
      </c>
      <c r="D2572" t="s">
        <v>152</v>
      </c>
      <c r="E2572">
        <v>2.968</v>
      </c>
    </row>
    <row r="2573" spans="1:5" x14ac:dyDescent="0.2">
      <c r="A2573" t="s">
        <v>965</v>
      </c>
      <c r="B2573" t="s">
        <v>966</v>
      </c>
      <c r="C2573" s="9">
        <v>45811</v>
      </c>
      <c r="D2573" t="s">
        <v>152</v>
      </c>
      <c r="E2573">
        <v>2.964</v>
      </c>
    </row>
    <row r="2574" spans="1:5" x14ac:dyDescent="0.2">
      <c r="A2574" t="s">
        <v>965</v>
      </c>
      <c r="B2574" t="s">
        <v>966</v>
      </c>
      <c r="C2574" s="9">
        <v>45812</v>
      </c>
      <c r="D2574" t="s">
        <v>152</v>
      </c>
      <c r="E2574">
        <v>2.9510000000000001</v>
      </c>
    </row>
    <row r="2575" spans="1:5" x14ac:dyDescent="0.2">
      <c r="A2575" t="s">
        <v>965</v>
      </c>
      <c r="B2575" t="s">
        <v>966</v>
      </c>
      <c r="C2575" s="9">
        <v>45813</v>
      </c>
      <c r="D2575" t="s">
        <v>152</v>
      </c>
      <c r="E2575">
        <v>2.9289999999999998</v>
      </c>
    </row>
    <row r="2576" spans="1:5" x14ac:dyDescent="0.2">
      <c r="A2576" t="s">
        <v>965</v>
      </c>
      <c r="B2576" t="s">
        <v>966</v>
      </c>
      <c r="C2576" s="9">
        <v>45814</v>
      </c>
      <c r="D2576" t="s">
        <v>152</v>
      </c>
      <c r="E2576">
        <v>2.931</v>
      </c>
    </row>
    <row r="2577" spans="1:5" x14ac:dyDescent="0.2">
      <c r="A2577" t="s">
        <v>965</v>
      </c>
      <c r="B2577" t="s">
        <v>966</v>
      </c>
      <c r="C2577" s="9">
        <v>45817</v>
      </c>
      <c r="D2577" t="s">
        <v>152</v>
      </c>
      <c r="E2577">
        <v>2.9449999999999998</v>
      </c>
    </row>
    <row r="2578" spans="1:5" x14ac:dyDescent="0.2">
      <c r="A2578" t="s">
        <v>965</v>
      </c>
      <c r="B2578" t="s">
        <v>966</v>
      </c>
      <c r="C2578" s="9">
        <v>45818</v>
      </c>
      <c r="D2578" t="s">
        <v>152</v>
      </c>
      <c r="E2578">
        <v>2.948</v>
      </c>
    </row>
    <row r="2579" spans="1:5" x14ac:dyDescent="0.2">
      <c r="A2579" t="s">
        <v>965</v>
      </c>
      <c r="B2579" t="s">
        <v>966</v>
      </c>
      <c r="C2579" s="9">
        <v>45819</v>
      </c>
      <c r="D2579" t="s">
        <v>152</v>
      </c>
      <c r="E2579">
        <v>2.9409999999999998</v>
      </c>
    </row>
    <row r="2580" spans="1:5" x14ac:dyDescent="0.2">
      <c r="A2580" t="s">
        <v>965</v>
      </c>
      <c r="B2580" t="s">
        <v>966</v>
      </c>
      <c r="C2580" s="9">
        <v>45820</v>
      </c>
      <c r="D2580" t="s">
        <v>152</v>
      </c>
      <c r="E2580">
        <v>2.9460000000000002</v>
      </c>
    </row>
    <row r="2581" spans="1:5" x14ac:dyDescent="0.2">
      <c r="A2581" t="s">
        <v>965</v>
      </c>
      <c r="B2581" t="s">
        <v>966</v>
      </c>
      <c r="C2581" s="9">
        <v>45821</v>
      </c>
      <c r="D2581" t="s">
        <v>152</v>
      </c>
      <c r="E2581">
        <v>2.9159999999999999</v>
      </c>
    </row>
    <row r="2582" spans="1:5" x14ac:dyDescent="0.2">
      <c r="A2582" t="s">
        <v>965</v>
      </c>
      <c r="B2582" t="s">
        <v>966</v>
      </c>
      <c r="C2582" s="9">
        <v>45824</v>
      </c>
      <c r="D2582" t="s">
        <v>152</v>
      </c>
      <c r="E2582">
        <v>2.9329999999999998</v>
      </c>
    </row>
    <row r="2583" spans="1:5" x14ac:dyDescent="0.2">
      <c r="A2583" t="s">
        <v>965</v>
      </c>
      <c r="B2583" t="s">
        <v>966</v>
      </c>
      <c r="C2583" s="9">
        <v>45825</v>
      </c>
      <c r="D2583" t="s">
        <v>152</v>
      </c>
      <c r="E2583">
        <v>2.9350000000000001</v>
      </c>
    </row>
    <row r="2584" spans="1:5" x14ac:dyDescent="0.2">
      <c r="A2584" t="s">
        <v>965</v>
      </c>
      <c r="B2584" t="s">
        <v>966</v>
      </c>
      <c r="C2584" s="9">
        <v>45826</v>
      </c>
      <c r="D2584" t="s">
        <v>152</v>
      </c>
      <c r="E2584">
        <v>2.9830000000000001</v>
      </c>
    </row>
    <row r="2585" spans="1:5" x14ac:dyDescent="0.2">
      <c r="A2585" t="s">
        <v>965</v>
      </c>
      <c r="B2585" t="s">
        <v>966</v>
      </c>
      <c r="C2585" s="9">
        <v>45827</v>
      </c>
      <c r="D2585" t="s">
        <v>152</v>
      </c>
      <c r="E2585">
        <v>2.9470000000000001</v>
      </c>
    </row>
    <row r="2586" spans="1:5" x14ac:dyDescent="0.2">
      <c r="A2586" t="s">
        <v>965</v>
      </c>
      <c r="B2586" t="s">
        <v>966</v>
      </c>
      <c r="C2586" s="9">
        <v>45828</v>
      </c>
      <c r="D2586" t="s">
        <v>152</v>
      </c>
      <c r="E2586">
        <v>2.915</v>
      </c>
    </row>
    <row r="2587" spans="1:5" x14ac:dyDescent="0.2">
      <c r="A2587" t="s">
        <v>965</v>
      </c>
      <c r="B2587" t="s">
        <v>966</v>
      </c>
      <c r="C2587" s="9">
        <v>45831</v>
      </c>
      <c r="D2587" t="s">
        <v>152</v>
      </c>
      <c r="E2587">
        <v>2.88</v>
      </c>
    </row>
    <row r="2588" spans="1:5" x14ac:dyDescent="0.2">
      <c r="A2588" t="s">
        <v>965</v>
      </c>
      <c r="B2588" t="s">
        <v>966</v>
      </c>
      <c r="C2588" s="9">
        <v>45832</v>
      </c>
      <c r="D2588" t="s">
        <v>152</v>
      </c>
      <c r="E2588">
        <v>2.9089999999999998</v>
      </c>
    </row>
    <row r="2589" spans="1:5" x14ac:dyDescent="0.2">
      <c r="A2589" t="s">
        <v>965</v>
      </c>
      <c r="B2589" t="s">
        <v>966</v>
      </c>
      <c r="C2589" s="9">
        <v>45833</v>
      </c>
      <c r="D2589" t="s">
        <v>152</v>
      </c>
      <c r="E2589">
        <v>2.8980000000000001</v>
      </c>
    </row>
    <row r="2590" spans="1:5" x14ac:dyDescent="0.2">
      <c r="A2590" t="s">
        <v>965</v>
      </c>
      <c r="B2590" t="s">
        <v>966</v>
      </c>
      <c r="C2590" s="9">
        <v>45834</v>
      </c>
      <c r="D2590" t="s">
        <v>152</v>
      </c>
      <c r="E2590">
        <v>2.927</v>
      </c>
    </row>
    <row r="2591" spans="1:5" x14ac:dyDescent="0.2">
      <c r="A2591" t="s">
        <v>965</v>
      </c>
      <c r="B2591" t="s">
        <v>966</v>
      </c>
      <c r="C2591" s="9">
        <v>45835</v>
      </c>
      <c r="D2591" t="s">
        <v>152</v>
      </c>
      <c r="E2591">
        <v>2.964</v>
      </c>
    </row>
    <row r="2592" spans="1:5" x14ac:dyDescent="0.2">
      <c r="A2592" t="s">
        <v>965</v>
      </c>
      <c r="B2592" t="s">
        <v>966</v>
      </c>
      <c r="C2592" s="9">
        <v>45838</v>
      </c>
      <c r="D2592" t="s">
        <v>152</v>
      </c>
      <c r="E2592">
        <v>2.9889999999999999</v>
      </c>
    </row>
    <row r="2593" spans="1:5" x14ac:dyDescent="0.2">
      <c r="A2593" t="s">
        <v>965</v>
      </c>
      <c r="B2593" t="s">
        <v>966</v>
      </c>
      <c r="C2593" s="9">
        <v>45839</v>
      </c>
      <c r="D2593" t="s">
        <v>152</v>
      </c>
      <c r="E2593">
        <v>2.9740000000000002</v>
      </c>
    </row>
    <row r="2594" spans="1:5" x14ac:dyDescent="0.2">
      <c r="A2594" t="s">
        <v>965</v>
      </c>
      <c r="B2594" t="s">
        <v>966</v>
      </c>
      <c r="C2594" s="9">
        <v>45840</v>
      </c>
      <c r="D2594" t="s">
        <v>152</v>
      </c>
      <c r="E2594">
        <v>2.964</v>
      </c>
    </row>
    <row r="2595" spans="1:5" x14ac:dyDescent="0.2">
      <c r="A2595" t="s">
        <v>965</v>
      </c>
      <c r="B2595" t="s">
        <v>966</v>
      </c>
      <c r="C2595" s="9">
        <v>45841</v>
      </c>
      <c r="D2595" t="s">
        <v>152</v>
      </c>
      <c r="E2595">
        <v>2.9790000000000001</v>
      </c>
    </row>
    <row r="2596" spans="1:5" x14ac:dyDescent="0.2">
      <c r="A2596" t="s">
        <v>965</v>
      </c>
      <c r="B2596" t="s">
        <v>966</v>
      </c>
      <c r="C2596" s="9">
        <v>45842</v>
      </c>
      <c r="D2596" t="s">
        <v>152</v>
      </c>
      <c r="E2596">
        <v>2.97</v>
      </c>
    </row>
    <row r="2597" spans="1:5" x14ac:dyDescent="0.2">
      <c r="A2597" t="s">
        <v>965</v>
      </c>
      <c r="B2597" t="s">
        <v>966</v>
      </c>
      <c r="C2597" s="9">
        <v>45845</v>
      </c>
      <c r="D2597" t="s">
        <v>152</v>
      </c>
      <c r="E2597">
        <v>2.9390000000000001</v>
      </c>
    </row>
    <row r="2598" spans="1:5" x14ac:dyDescent="0.2">
      <c r="A2598" t="s">
        <v>965</v>
      </c>
      <c r="B2598" t="s">
        <v>966</v>
      </c>
      <c r="C2598" s="9">
        <v>45846</v>
      </c>
      <c r="D2598" t="s">
        <v>152</v>
      </c>
      <c r="E2598">
        <v>2.93</v>
      </c>
    </row>
    <row r="2599" spans="1:5" x14ac:dyDescent="0.2">
      <c r="A2599" t="s">
        <v>965</v>
      </c>
      <c r="B2599" t="s">
        <v>966</v>
      </c>
      <c r="C2599" s="9">
        <v>45847</v>
      </c>
      <c r="D2599" t="s">
        <v>152</v>
      </c>
      <c r="E2599">
        <v>2.9359999999999999</v>
      </c>
    </row>
    <row r="2600" spans="1:5" x14ac:dyDescent="0.2">
      <c r="A2600" t="s">
        <v>965</v>
      </c>
      <c r="B2600" t="s">
        <v>966</v>
      </c>
      <c r="C2600" s="9">
        <v>45848</v>
      </c>
      <c r="D2600" t="s">
        <v>152</v>
      </c>
      <c r="E2600">
        <v>2.9239999999999999</v>
      </c>
    </row>
    <row r="2601" spans="1:5" x14ac:dyDescent="0.2">
      <c r="A2601" t="s">
        <v>965</v>
      </c>
      <c r="B2601" t="s">
        <v>966</v>
      </c>
      <c r="C2601" s="9">
        <v>45849</v>
      </c>
      <c r="D2601" t="s">
        <v>152</v>
      </c>
      <c r="E2601">
        <v>2.9380000000000002</v>
      </c>
    </row>
    <row r="2602" spans="1:5" x14ac:dyDescent="0.2">
      <c r="A2602" t="s">
        <v>965</v>
      </c>
      <c r="B2602" t="s">
        <v>966</v>
      </c>
      <c r="C2602" s="9">
        <v>45852</v>
      </c>
      <c r="D2602" t="s">
        <v>152</v>
      </c>
      <c r="E2602">
        <v>2.9359999999999999</v>
      </c>
    </row>
    <row r="2603" spans="1:5" x14ac:dyDescent="0.2">
      <c r="A2603" t="s">
        <v>965</v>
      </c>
      <c r="B2603" t="s">
        <v>966</v>
      </c>
      <c r="C2603" s="9">
        <v>45853</v>
      </c>
      <c r="D2603" t="s">
        <v>152</v>
      </c>
      <c r="E2603">
        <v>2.9359999999999999</v>
      </c>
    </row>
    <row r="2604" spans="1:5" x14ac:dyDescent="0.2">
      <c r="A2604" t="s">
        <v>965</v>
      </c>
      <c r="B2604" t="s">
        <v>966</v>
      </c>
      <c r="C2604" s="9">
        <v>45854</v>
      </c>
      <c r="D2604" t="s">
        <v>152</v>
      </c>
      <c r="E2604">
        <v>2.9220000000000002</v>
      </c>
    </row>
    <row r="2605" spans="1:5" x14ac:dyDescent="0.2">
      <c r="A2605" t="s">
        <v>965</v>
      </c>
      <c r="B2605" t="s">
        <v>966</v>
      </c>
      <c r="C2605" s="9">
        <v>45855</v>
      </c>
      <c r="D2605" t="s">
        <v>152</v>
      </c>
      <c r="E2605">
        <v>2.9470000000000001</v>
      </c>
    </row>
    <row r="2606" spans="1:5" x14ac:dyDescent="0.2">
      <c r="A2606" t="s">
        <v>965</v>
      </c>
      <c r="B2606" t="s">
        <v>966</v>
      </c>
      <c r="C2606" s="9">
        <v>45856</v>
      </c>
      <c r="D2606" t="s">
        <v>152</v>
      </c>
      <c r="E2606">
        <v>2.931</v>
      </c>
    </row>
    <row r="2607" spans="1:5" x14ac:dyDescent="0.2">
      <c r="A2607" t="s">
        <v>965</v>
      </c>
      <c r="B2607" t="s">
        <v>966</v>
      </c>
      <c r="C2607" s="9">
        <v>45859</v>
      </c>
      <c r="D2607" t="s">
        <v>152</v>
      </c>
      <c r="E2607">
        <v>2.9449999999999998</v>
      </c>
    </row>
    <row r="2608" spans="1:5" x14ac:dyDescent="0.2">
      <c r="A2608" t="s">
        <v>965</v>
      </c>
      <c r="B2608" t="s">
        <v>966</v>
      </c>
      <c r="C2608" s="9">
        <v>45860</v>
      </c>
      <c r="D2608" t="s">
        <v>152</v>
      </c>
      <c r="E2608">
        <v>2.9489999999999998</v>
      </c>
    </row>
    <row r="2609" spans="1:5" x14ac:dyDescent="0.2">
      <c r="A2609" t="s">
        <v>965</v>
      </c>
      <c r="B2609" t="s">
        <v>966</v>
      </c>
      <c r="C2609" s="9">
        <v>45861</v>
      </c>
      <c r="D2609" t="s">
        <v>152</v>
      </c>
      <c r="E2609">
        <v>3.0569999999999999</v>
      </c>
    </row>
    <row r="2610" spans="1:5" x14ac:dyDescent="0.2">
      <c r="A2610" t="s">
        <v>965</v>
      </c>
      <c r="B2610" t="s">
        <v>966</v>
      </c>
      <c r="C2610" s="9">
        <v>45862</v>
      </c>
      <c r="D2610" t="s">
        <v>152</v>
      </c>
      <c r="E2610">
        <v>3.1070000000000002</v>
      </c>
    </row>
    <row r="2611" spans="1:5" x14ac:dyDescent="0.2">
      <c r="A2611" t="s">
        <v>965</v>
      </c>
      <c r="B2611" t="s">
        <v>966</v>
      </c>
      <c r="C2611" s="9">
        <v>45863</v>
      </c>
      <c r="D2611" t="s">
        <v>152</v>
      </c>
      <c r="E2611">
        <v>3.07</v>
      </c>
    </row>
    <row r="2612" spans="1:5" x14ac:dyDescent="0.2">
      <c r="A2612" t="s">
        <v>965</v>
      </c>
      <c r="B2612" t="s">
        <v>966</v>
      </c>
      <c r="C2612" s="9">
        <v>45866</v>
      </c>
      <c r="D2612" t="s">
        <v>152</v>
      </c>
      <c r="E2612">
        <v>3.044</v>
      </c>
    </row>
    <row r="2613" spans="1:5" x14ac:dyDescent="0.2">
      <c r="A2613" t="s">
        <v>965</v>
      </c>
      <c r="B2613" t="s">
        <v>966</v>
      </c>
      <c r="C2613" s="9">
        <v>45867</v>
      </c>
      <c r="D2613" t="s">
        <v>152</v>
      </c>
      <c r="E2613">
        <v>3.0310000000000001</v>
      </c>
    </row>
    <row r="2614" spans="1:5" x14ac:dyDescent="0.2">
      <c r="A2614" t="s">
        <v>965</v>
      </c>
      <c r="B2614" t="s">
        <v>966</v>
      </c>
      <c r="C2614" s="9">
        <v>45868</v>
      </c>
      <c r="D2614" t="s">
        <v>152</v>
      </c>
      <c r="E2614">
        <v>3.0489999999999999</v>
      </c>
    </row>
    <row r="2615" spans="1:5" x14ac:dyDescent="0.2">
      <c r="A2615" t="s">
        <v>965</v>
      </c>
      <c r="B2615" t="s">
        <v>966</v>
      </c>
      <c r="C2615" s="9">
        <v>45869</v>
      </c>
      <c r="D2615" t="s">
        <v>152</v>
      </c>
      <c r="E2615">
        <v>3.069</v>
      </c>
    </row>
    <row r="2616" spans="1:5" x14ac:dyDescent="0.2">
      <c r="A2616" t="s">
        <v>965</v>
      </c>
      <c r="B2616" t="s">
        <v>966</v>
      </c>
      <c r="C2616" s="9">
        <v>45870</v>
      </c>
      <c r="D2616" t="s">
        <v>152</v>
      </c>
      <c r="E2616">
        <v>3.0790000000000002</v>
      </c>
    </row>
    <row r="2617" spans="1:5" x14ac:dyDescent="0.2">
      <c r="A2617" t="s">
        <v>965</v>
      </c>
      <c r="B2617" t="s">
        <v>966</v>
      </c>
      <c r="C2617" s="9">
        <v>45873</v>
      </c>
      <c r="D2617" t="s">
        <v>152</v>
      </c>
      <c r="E2617">
        <v>3.07</v>
      </c>
    </row>
    <row r="2618" spans="1:5" x14ac:dyDescent="0.2">
      <c r="A2618" t="s">
        <v>965</v>
      </c>
      <c r="B2618" t="s">
        <v>966</v>
      </c>
      <c r="C2618" s="9">
        <v>45874</v>
      </c>
      <c r="D2618" t="s">
        <v>152</v>
      </c>
      <c r="E2618">
        <v>3.0939999999999999</v>
      </c>
    </row>
    <row r="2619" spans="1:5" x14ac:dyDescent="0.2">
      <c r="A2619" t="s">
        <v>965</v>
      </c>
      <c r="B2619" t="s">
        <v>966</v>
      </c>
      <c r="C2619" s="9">
        <v>45875</v>
      </c>
      <c r="D2619" t="s">
        <v>152</v>
      </c>
      <c r="E2619">
        <v>3.1160000000000001</v>
      </c>
    </row>
    <row r="2620" spans="1:5" x14ac:dyDescent="0.2">
      <c r="A2620" t="s">
        <v>965</v>
      </c>
      <c r="B2620" t="s">
        <v>966</v>
      </c>
      <c r="C2620" s="9">
        <v>45876</v>
      </c>
      <c r="D2620" t="s">
        <v>152</v>
      </c>
      <c r="E2620">
        <v>3.13</v>
      </c>
    </row>
    <row r="2621" spans="1:5" x14ac:dyDescent="0.2">
      <c r="A2621" t="s">
        <v>965</v>
      </c>
      <c r="B2621" t="s">
        <v>966</v>
      </c>
      <c r="C2621" s="9">
        <v>45877</v>
      </c>
      <c r="D2621" t="s">
        <v>152</v>
      </c>
      <c r="E2621">
        <v>3.145</v>
      </c>
    </row>
    <row r="2622" spans="1:5" x14ac:dyDescent="0.2">
      <c r="A2622" t="s">
        <v>965</v>
      </c>
      <c r="B2622" t="s">
        <v>966</v>
      </c>
      <c r="C2622" s="9">
        <v>45880</v>
      </c>
      <c r="D2622" t="s">
        <v>152</v>
      </c>
      <c r="E2622">
        <v>3.1459999999999999</v>
      </c>
    </row>
    <row r="2623" spans="1:5" x14ac:dyDescent="0.2">
      <c r="A2623" t="s">
        <v>965</v>
      </c>
      <c r="B2623" t="s">
        <v>966</v>
      </c>
      <c r="C2623" s="9">
        <v>45881</v>
      </c>
      <c r="D2623" t="s">
        <v>152</v>
      </c>
      <c r="E2623">
        <v>3.1749999999999998</v>
      </c>
    </row>
    <row r="2624" spans="1:5" x14ac:dyDescent="0.2">
      <c r="A2624" t="s">
        <v>965</v>
      </c>
      <c r="B2624" t="s">
        <v>966</v>
      </c>
      <c r="C2624" s="9">
        <v>45882</v>
      </c>
      <c r="D2624" t="s">
        <v>152</v>
      </c>
      <c r="E2624">
        <v>3.2</v>
      </c>
    </row>
    <row r="2625" spans="1:5" x14ac:dyDescent="0.2">
      <c r="A2625" t="s">
        <v>965</v>
      </c>
      <c r="B2625" t="s">
        <v>966</v>
      </c>
      <c r="C2625" s="9">
        <v>45883</v>
      </c>
      <c r="D2625" t="s">
        <v>152</v>
      </c>
      <c r="E2625">
        <v>3.1789999999999998</v>
      </c>
    </row>
    <row r="2626" spans="1:5" x14ac:dyDescent="0.2">
      <c r="A2626" t="s">
        <v>965</v>
      </c>
      <c r="B2626" t="s">
        <v>966</v>
      </c>
      <c r="C2626" s="9">
        <v>45884</v>
      </c>
      <c r="D2626" t="s">
        <v>152</v>
      </c>
      <c r="E2626">
        <v>3.2290000000000001</v>
      </c>
    </row>
    <row r="2627" spans="1:5" x14ac:dyDescent="0.2">
      <c r="A2627" t="s">
        <v>965</v>
      </c>
      <c r="B2627" t="s">
        <v>966</v>
      </c>
      <c r="C2627" s="9">
        <v>45887</v>
      </c>
      <c r="D2627" t="s">
        <v>152</v>
      </c>
      <c r="E2627">
        <v>3.2370000000000001</v>
      </c>
    </row>
    <row r="2628" spans="1:5" x14ac:dyDescent="0.2">
      <c r="A2628" t="s">
        <v>965</v>
      </c>
      <c r="B2628" t="s">
        <v>966</v>
      </c>
      <c r="C2628" s="9">
        <v>45888</v>
      </c>
      <c r="D2628" t="s">
        <v>152</v>
      </c>
      <c r="E2628">
        <v>3.23</v>
      </c>
    </row>
    <row r="2629" spans="1:5" x14ac:dyDescent="0.2">
      <c r="A2629" t="s">
        <v>965</v>
      </c>
      <c r="B2629" t="s">
        <v>966</v>
      </c>
      <c r="C2629" s="9">
        <v>45889</v>
      </c>
      <c r="D2629" t="s">
        <v>152</v>
      </c>
      <c r="E2629">
        <v>3.2229999999999999</v>
      </c>
    </row>
    <row r="2630" spans="1:5" x14ac:dyDescent="0.2">
      <c r="A2630" t="s">
        <v>965</v>
      </c>
      <c r="B2630" t="s">
        <v>966</v>
      </c>
      <c r="C2630" s="9">
        <v>45890</v>
      </c>
      <c r="D2630" t="s">
        <v>152</v>
      </c>
      <c r="E2630">
        <v>3.2010000000000001</v>
      </c>
    </row>
    <row r="2631" spans="1:5" x14ac:dyDescent="0.2">
      <c r="A2631" t="s">
        <v>965</v>
      </c>
      <c r="B2631" t="s">
        <v>966</v>
      </c>
      <c r="C2631" s="9">
        <v>45891</v>
      </c>
      <c r="D2631" t="s">
        <v>152</v>
      </c>
      <c r="E2631">
        <v>3.2189999999999999</v>
      </c>
    </row>
    <row r="2632" spans="1:5" x14ac:dyDescent="0.2">
      <c r="A2632" t="s">
        <v>965</v>
      </c>
      <c r="B2632" t="s">
        <v>966</v>
      </c>
      <c r="C2632" s="9">
        <v>45895</v>
      </c>
      <c r="D2632" t="s">
        <v>152</v>
      </c>
      <c r="E2632">
        <v>3.1960000000000002</v>
      </c>
    </row>
    <row r="2633" spans="1:5" x14ac:dyDescent="0.2">
      <c r="A2633" t="s">
        <v>965</v>
      </c>
      <c r="B2633" t="s">
        <v>966</v>
      </c>
      <c r="C2633" s="9">
        <v>45896</v>
      </c>
      <c r="D2633" t="s">
        <v>152</v>
      </c>
      <c r="E2633">
        <v>3.1930000000000001</v>
      </c>
    </row>
    <row r="2634" spans="1:5" x14ac:dyDescent="0.2">
      <c r="A2634" t="s">
        <v>965</v>
      </c>
      <c r="B2634" t="s">
        <v>966</v>
      </c>
      <c r="C2634" s="9">
        <v>45897</v>
      </c>
      <c r="D2634" t="s">
        <v>152</v>
      </c>
      <c r="E2634">
        <v>3.218</v>
      </c>
    </row>
    <row r="2635" spans="1:5" x14ac:dyDescent="0.2">
      <c r="A2635" t="s">
        <v>965</v>
      </c>
      <c r="B2635" t="s">
        <v>966</v>
      </c>
      <c r="C2635" s="9">
        <v>45898</v>
      </c>
      <c r="D2635" t="s">
        <v>152</v>
      </c>
      <c r="E2635">
        <v>3.2120000000000002</v>
      </c>
    </row>
    <row r="2636" spans="1:5" x14ac:dyDescent="0.2">
      <c r="A2636" t="s">
        <v>965</v>
      </c>
      <c r="B2636" t="s">
        <v>966</v>
      </c>
      <c r="C2636" s="9">
        <v>45901</v>
      </c>
      <c r="D2636" t="s">
        <v>152</v>
      </c>
      <c r="E2636">
        <v>3.1850000000000001</v>
      </c>
    </row>
    <row r="2637" spans="1:5" x14ac:dyDescent="0.2">
      <c r="A2637" t="s">
        <v>965</v>
      </c>
      <c r="B2637" t="s">
        <v>966</v>
      </c>
      <c r="C2637" s="9">
        <v>45902</v>
      </c>
      <c r="D2637" t="s">
        <v>152</v>
      </c>
      <c r="E2637">
        <v>3.2069999999999999</v>
      </c>
    </row>
    <row r="2638" spans="1:5" x14ac:dyDescent="0.2">
      <c r="A2638" t="s">
        <v>965</v>
      </c>
      <c r="B2638" t="s">
        <v>966</v>
      </c>
      <c r="C2638" s="9">
        <v>45903</v>
      </c>
      <c r="D2638" t="s">
        <v>152</v>
      </c>
      <c r="E2638">
        <v>3.161</v>
      </c>
    </row>
    <row r="2639" spans="1:5" x14ac:dyDescent="0.2">
      <c r="A2639" t="s">
        <v>965</v>
      </c>
      <c r="B2639" t="s">
        <v>966</v>
      </c>
      <c r="C2639" s="9">
        <v>45904</v>
      </c>
      <c r="D2639" t="s">
        <v>152</v>
      </c>
      <c r="E2639">
        <v>3.1949999999999998</v>
      </c>
    </row>
    <row r="2640" spans="1:5" x14ac:dyDescent="0.2">
      <c r="A2640" t="s">
        <v>965</v>
      </c>
      <c r="B2640" t="s">
        <v>966</v>
      </c>
      <c r="C2640" s="9">
        <v>45905</v>
      </c>
      <c r="D2640" t="s">
        <v>152</v>
      </c>
      <c r="E2640">
        <v>3.218</v>
      </c>
    </row>
    <row r="2641" spans="1:5" x14ac:dyDescent="0.2">
      <c r="A2641" t="s">
        <v>965</v>
      </c>
      <c r="B2641" t="s">
        <v>966</v>
      </c>
      <c r="C2641" s="9">
        <v>45908</v>
      </c>
      <c r="D2641" t="s">
        <v>152</v>
      </c>
      <c r="E2641">
        <v>3.2450000000000001</v>
      </c>
    </row>
    <row r="2642" spans="1:5" x14ac:dyDescent="0.2">
      <c r="A2642" t="s">
        <v>965</v>
      </c>
      <c r="B2642" t="s">
        <v>966</v>
      </c>
      <c r="C2642" s="9">
        <v>45909</v>
      </c>
      <c r="D2642" t="s">
        <v>152</v>
      </c>
      <c r="E2642">
        <v>3.246</v>
      </c>
    </row>
    <row r="2643" spans="1:5" x14ac:dyDescent="0.2">
      <c r="A2643" t="s">
        <v>965</v>
      </c>
      <c r="B2643" t="s">
        <v>966</v>
      </c>
      <c r="C2643" s="9">
        <v>45910</v>
      </c>
      <c r="D2643" t="s">
        <v>152</v>
      </c>
      <c r="E2643">
        <v>3.2519999999999998</v>
      </c>
    </row>
    <row r="2644" spans="1:5" x14ac:dyDescent="0.2">
      <c r="A2644" t="s">
        <v>965</v>
      </c>
      <c r="B2644" t="s">
        <v>966</v>
      </c>
      <c r="C2644" s="9">
        <v>45911</v>
      </c>
      <c r="D2644" t="s">
        <v>152</v>
      </c>
      <c r="E2644">
        <v>3.254</v>
      </c>
    </row>
    <row r="2645" spans="1:5" x14ac:dyDescent="0.2">
      <c r="A2645" t="s">
        <v>965</v>
      </c>
      <c r="B2645" t="s">
        <v>966</v>
      </c>
      <c r="C2645" s="9">
        <v>45912</v>
      </c>
      <c r="D2645" t="s">
        <v>152</v>
      </c>
      <c r="E2645">
        <v>3.2669999999999999</v>
      </c>
    </row>
    <row r="2646" spans="1:5" x14ac:dyDescent="0.2">
      <c r="A2646" t="s">
        <v>965</v>
      </c>
      <c r="B2646" t="s">
        <v>966</v>
      </c>
      <c r="C2646" s="9">
        <v>45915</v>
      </c>
      <c r="D2646" t="s">
        <v>152</v>
      </c>
      <c r="E2646">
        <v>3.2589999999999999</v>
      </c>
    </row>
    <row r="2647" spans="1:5" x14ac:dyDescent="0.2">
      <c r="A2647" t="s">
        <v>965</v>
      </c>
      <c r="B2647" t="s">
        <v>966</v>
      </c>
      <c r="C2647" s="9">
        <v>45916</v>
      </c>
      <c r="D2647" t="s">
        <v>152</v>
      </c>
      <c r="E2647">
        <v>3.2709999999999999</v>
      </c>
    </row>
    <row r="2648" spans="1:5" x14ac:dyDescent="0.2">
      <c r="A2648" t="s">
        <v>965</v>
      </c>
      <c r="B2648" t="s">
        <v>966</v>
      </c>
      <c r="C2648" s="9">
        <v>45917</v>
      </c>
      <c r="D2648" t="s">
        <v>152</v>
      </c>
      <c r="E2648">
        <v>3.266</v>
      </c>
    </row>
    <row r="2649" spans="1:5" x14ac:dyDescent="0.2">
      <c r="A2649" t="s">
        <v>965</v>
      </c>
      <c r="B2649" t="s">
        <v>966</v>
      </c>
      <c r="C2649" s="9">
        <v>45918</v>
      </c>
      <c r="D2649" t="s">
        <v>152</v>
      </c>
      <c r="E2649">
        <v>3.254</v>
      </c>
    </row>
    <row r="2650" spans="1:5" x14ac:dyDescent="0.2">
      <c r="A2650" t="s">
        <v>965</v>
      </c>
      <c r="B2650" t="s">
        <v>966</v>
      </c>
      <c r="C2650" s="9">
        <v>45919</v>
      </c>
      <c r="D2650" t="s">
        <v>152</v>
      </c>
      <c r="E2650">
        <v>3.2650000000000001</v>
      </c>
    </row>
    <row r="2651" spans="1:5" x14ac:dyDescent="0.2">
      <c r="A2651" t="s">
        <v>965</v>
      </c>
      <c r="B2651" t="s">
        <v>966</v>
      </c>
      <c r="C2651" s="9">
        <v>45922</v>
      </c>
      <c r="D2651" t="s">
        <v>152</v>
      </c>
      <c r="E2651">
        <v>3.282</v>
      </c>
    </row>
    <row r="2652" spans="1:5" x14ac:dyDescent="0.2">
      <c r="A2652" t="s">
        <v>965</v>
      </c>
      <c r="B2652" t="s">
        <v>966</v>
      </c>
      <c r="C2652" s="9">
        <v>45923</v>
      </c>
      <c r="D2652" t="s">
        <v>152</v>
      </c>
      <c r="E2652">
        <v>3.282</v>
      </c>
    </row>
    <row r="2653" spans="1:5" x14ac:dyDescent="0.2">
      <c r="A2653" t="s">
        <v>965</v>
      </c>
      <c r="B2653" t="s">
        <v>966</v>
      </c>
      <c r="C2653" s="9">
        <v>45924</v>
      </c>
      <c r="D2653" t="s">
        <v>152</v>
      </c>
      <c r="E2653">
        <v>3.286</v>
      </c>
    </row>
    <row r="2654" spans="1:5" x14ac:dyDescent="0.2">
      <c r="A2654" t="s">
        <v>965</v>
      </c>
      <c r="B2654" t="s">
        <v>966</v>
      </c>
      <c r="C2654" s="9">
        <v>45925</v>
      </c>
      <c r="D2654" t="s">
        <v>152</v>
      </c>
      <c r="E2654">
        <v>3.2959999999999998</v>
      </c>
    </row>
    <row r="2655" spans="1:5" x14ac:dyDescent="0.2">
      <c r="A2655" t="s">
        <v>965</v>
      </c>
      <c r="B2655" t="s">
        <v>966</v>
      </c>
      <c r="C2655" s="9">
        <v>45926</v>
      </c>
      <c r="D2655" t="s">
        <v>152</v>
      </c>
      <c r="E2655">
        <v>3.2959999999999998</v>
      </c>
    </row>
    <row r="2656" spans="1:5" x14ac:dyDescent="0.2">
      <c r="A2656" t="s">
        <v>965</v>
      </c>
      <c r="B2656" t="s">
        <v>966</v>
      </c>
      <c r="C2656" s="9">
        <v>45929</v>
      </c>
      <c r="D2656" t="s">
        <v>152</v>
      </c>
      <c r="E2656">
        <v>3.2770000000000001</v>
      </c>
    </row>
    <row r="2657" spans="1:5" x14ac:dyDescent="0.2">
      <c r="A2657" t="s">
        <v>965</v>
      </c>
      <c r="B2657" t="s">
        <v>966</v>
      </c>
      <c r="C2657" s="9">
        <v>45930</v>
      </c>
      <c r="D2657" t="s">
        <v>152</v>
      </c>
      <c r="E2657">
        <v>3.2959999999999998</v>
      </c>
    </row>
    <row r="2658" spans="1:5" x14ac:dyDescent="0.2">
      <c r="A2658" t="s">
        <v>965</v>
      </c>
      <c r="B2658" t="s">
        <v>966</v>
      </c>
      <c r="C2658" s="9">
        <v>45931</v>
      </c>
      <c r="D2658" t="s">
        <v>152</v>
      </c>
      <c r="E2658">
        <v>3.266</v>
      </c>
    </row>
    <row r="2659" spans="1:5" x14ac:dyDescent="0.2">
      <c r="A2659" t="s">
        <v>965</v>
      </c>
      <c r="B2659" t="s">
        <v>966</v>
      </c>
      <c r="C2659" s="9">
        <v>45932</v>
      </c>
      <c r="D2659" t="s">
        <v>152</v>
      </c>
      <c r="E2659">
        <v>3.2690000000000001</v>
      </c>
    </row>
    <row r="2660" spans="1:5" x14ac:dyDescent="0.2">
      <c r="A2660" t="s">
        <v>965</v>
      </c>
      <c r="B2660" t="s">
        <v>966</v>
      </c>
      <c r="C2660" s="9">
        <v>45933</v>
      </c>
      <c r="D2660" t="s">
        <v>152</v>
      </c>
      <c r="E2660">
        <v>3.3090000000000002</v>
      </c>
    </row>
    <row r="2661" spans="1:5" x14ac:dyDescent="0.2">
      <c r="A2661" t="s">
        <v>965</v>
      </c>
      <c r="B2661" t="s">
        <v>966</v>
      </c>
      <c r="C2661" s="9">
        <v>45936</v>
      </c>
      <c r="D2661" t="s">
        <v>152</v>
      </c>
      <c r="E2661">
        <v>3.3540000000000001</v>
      </c>
    </row>
    <row r="2662" spans="1:5" x14ac:dyDescent="0.2">
      <c r="A2662" t="s">
        <v>965</v>
      </c>
      <c r="B2662" t="s">
        <v>966</v>
      </c>
      <c r="C2662" s="9">
        <v>45937</v>
      </c>
      <c r="D2662" t="s">
        <v>152</v>
      </c>
      <c r="E2662">
        <v>3.3439999999999999</v>
      </c>
    </row>
    <row r="2663" spans="1:5" x14ac:dyDescent="0.2">
      <c r="A2663" t="s">
        <v>965</v>
      </c>
      <c r="B2663" t="s">
        <v>966</v>
      </c>
      <c r="C2663" s="9">
        <v>45938</v>
      </c>
      <c r="D2663" t="s">
        <v>152</v>
      </c>
      <c r="E2663">
        <v>3.3119999999999998</v>
      </c>
    </row>
    <row r="2664" spans="1:5" x14ac:dyDescent="0.2">
      <c r="A2664" t="s">
        <v>965</v>
      </c>
      <c r="B2664" t="s">
        <v>966</v>
      </c>
      <c r="C2664" s="9">
        <v>45939</v>
      </c>
      <c r="D2664" t="s">
        <v>152</v>
      </c>
      <c r="E2664">
        <v>3.3490000000000002</v>
      </c>
    </row>
    <row r="2665" spans="1:5" x14ac:dyDescent="0.2">
      <c r="A2665" t="s">
        <v>965</v>
      </c>
      <c r="B2665" t="s">
        <v>966</v>
      </c>
      <c r="C2665" s="9">
        <v>45940</v>
      </c>
      <c r="D2665" t="s">
        <v>152</v>
      </c>
      <c r="E2665">
        <v>3.3149999999999999</v>
      </c>
    </row>
    <row r="2666" spans="1:5" x14ac:dyDescent="0.2">
      <c r="A2666" t="s">
        <v>965</v>
      </c>
      <c r="B2666" t="s">
        <v>966</v>
      </c>
      <c r="C2666" s="9">
        <v>45943</v>
      </c>
      <c r="D2666" t="s">
        <v>152</v>
      </c>
      <c r="E2666">
        <v>3.3069999999999999</v>
      </c>
    </row>
    <row r="2667" spans="1:5" x14ac:dyDescent="0.2">
      <c r="A2667" t="s">
        <v>965</v>
      </c>
      <c r="B2667" t="s">
        <v>966</v>
      </c>
      <c r="C2667" s="9">
        <v>45944</v>
      </c>
      <c r="D2667" t="s">
        <v>152</v>
      </c>
      <c r="E2667">
        <v>3.2629999999999999</v>
      </c>
    </row>
    <row r="2668" spans="1:5" x14ac:dyDescent="0.2">
      <c r="A2668" t="s">
        <v>965</v>
      </c>
      <c r="B2668" t="s">
        <v>966</v>
      </c>
      <c r="C2668" s="9">
        <v>45945</v>
      </c>
      <c r="D2668" t="s">
        <v>152</v>
      </c>
      <c r="E2668">
        <v>3.302</v>
      </c>
    </row>
    <row r="2669" spans="1:5" x14ac:dyDescent="0.2">
      <c r="A2669" t="s">
        <v>965</v>
      </c>
      <c r="B2669" t="s">
        <v>966</v>
      </c>
      <c r="C2669" s="9">
        <v>45946</v>
      </c>
      <c r="D2669" t="s">
        <v>152</v>
      </c>
      <c r="E2669">
        <v>3.3109999999999999</v>
      </c>
    </row>
    <row r="2670" spans="1:5" x14ac:dyDescent="0.2">
      <c r="A2670" t="s">
        <v>965</v>
      </c>
      <c r="B2670" t="s">
        <v>966</v>
      </c>
      <c r="C2670" s="9">
        <v>45947</v>
      </c>
      <c r="D2670" t="s">
        <v>152</v>
      </c>
      <c r="E2670">
        <v>3.302</v>
      </c>
    </row>
    <row r="2671" spans="1:5" x14ac:dyDescent="0.2">
      <c r="A2671" t="s">
        <v>965</v>
      </c>
      <c r="B2671" t="s">
        <v>966</v>
      </c>
      <c r="C2671" s="9">
        <v>45950</v>
      </c>
      <c r="D2671" t="s">
        <v>152</v>
      </c>
      <c r="E2671">
        <v>3.3740000000000001</v>
      </c>
    </row>
    <row r="2672" spans="1:5" x14ac:dyDescent="0.2">
      <c r="A2672" t="s">
        <v>965</v>
      </c>
      <c r="B2672" t="s">
        <v>966</v>
      </c>
      <c r="C2672" s="9">
        <v>45951</v>
      </c>
      <c r="D2672" t="s">
        <v>152</v>
      </c>
      <c r="E2672">
        <v>3.3580000000000001</v>
      </c>
    </row>
    <row r="2673" spans="1:5" x14ac:dyDescent="0.2">
      <c r="A2673" t="s">
        <v>965</v>
      </c>
      <c r="B2673" t="s">
        <v>966</v>
      </c>
      <c r="C2673" s="9">
        <v>45952</v>
      </c>
      <c r="D2673" t="s">
        <v>152</v>
      </c>
      <c r="E2673">
        <v>3.3919999999999999</v>
      </c>
    </row>
    <row r="2674" spans="1:5" x14ac:dyDescent="0.2">
      <c r="A2674" t="s">
        <v>965</v>
      </c>
      <c r="B2674" t="s">
        <v>966</v>
      </c>
      <c r="C2674" s="9">
        <v>45953</v>
      </c>
      <c r="D2674" t="s">
        <v>152</v>
      </c>
      <c r="E2674">
        <v>3.3490000000000002</v>
      </c>
    </row>
    <row r="2675" spans="1:5" x14ac:dyDescent="0.2">
      <c r="A2675" t="s">
        <v>965</v>
      </c>
      <c r="B2675" t="s">
        <v>966</v>
      </c>
      <c r="C2675" s="9">
        <v>45954</v>
      </c>
      <c r="D2675" t="s">
        <v>152</v>
      </c>
      <c r="E2675">
        <v>3.3679999999999999</v>
      </c>
    </row>
    <row r="2676" spans="1:5" x14ac:dyDescent="0.2">
      <c r="A2676" t="s">
        <v>965</v>
      </c>
      <c r="B2676" t="s">
        <v>966</v>
      </c>
      <c r="C2676" s="9">
        <v>45957</v>
      </c>
      <c r="D2676" t="s">
        <v>152</v>
      </c>
      <c r="E2676">
        <v>3.427</v>
      </c>
    </row>
    <row r="2677" spans="1:5" x14ac:dyDescent="0.2">
      <c r="A2677" t="s">
        <v>965</v>
      </c>
      <c r="B2677" t="s">
        <v>966</v>
      </c>
      <c r="C2677" s="9">
        <v>45958</v>
      </c>
      <c r="D2677" t="s">
        <v>152</v>
      </c>
      <c r="E2677">
        <v>3.415</v>
      </c>
    </row>
    <row r="2678" spans="1:5" x14ac:dyDescent="0.2">
      <c r="A2678" t="s">
        <v>965</v>
      </c>
      <c r="B2678" t="s">
        <v>966</v>
      </c>
      <c r="C2678" s="9">
        <v>45959</v>
      </c>
      <c r="D2678" t="s">
        <v>152</v>
      </c>
      <c r="E2678">
        <v>3.43</v>
      </c>
    </row>
    <row r="2679" spans="1:5" x14ac:dyDescent="0.2">
      <c r="A2679" t="s">
        <v>965</v>
      </c>
      <c r="B2679" t="s">
        <v>966</v>
      </c>
      <c r="C2679" s="9">
        <v>45960</v>
      </c>
      <c r="D2679" t="s">
        <v>152</v>
      </c>
      <c r="E2679">
        <v>3.4220000000000002</v>
      </c>
    </row>
    <row r="2680" spans="1:5" x14ac:dyDescent="0.2">
      <c r="A2680" t="s">
        <v>965</v>
      </c>
      <c r="B2680" t="s">
        <v>966</v>
      </c>
      <c r="C2680" s="9">
        <v>45961</v>
      </c>
      <c r="D2680" t="s">
        <v>152</v>
      </c>
      <c r="E2680">
        <v>3.4689999999999999</v>
      </c>
    </row>
    <row r="2681" spans="1:5" x14ac:dyDescent="0.2">
      <c r="A2681" t="s">
        <v>965</v>
      </c>
      <c r="B2681" t="s">
        <v>966</v>
      </c>
      <c r="C2681" s="9">
        <v>45964</v>
      </c>
      <c r="D2681" t="s">
        <v>152</v>
      </c>
      <c r="E2681">
        <v>3.4660000000000002</v>
      </c>
    </row>
    <row r="2682" spans="1:5" x14ac:dyDescent="0.2">
      <c r="A2682" t="s">
        <v>965</v>
      </c>
      <c r="B2682" t="s">
        <v>966</v>
      </c>
      <c r="C2682" s="9">
        <v>45965</v>
      </c>
      <c r="D2682" t="s">
        <v>152</v>
      </c>
      <c r="E2682">
        <v>3.4729999999999999</v>
      </c>
    </row>
    <row r="2683" spans="1:5" x14ac:dyDescent="0.2">
      <c r="A2683" t="s">
        <v>965</v>
      </c>
      <c r="B2683" t="s">
        <v>966</v>
      </c>
      <c r="C2683" s="9">
        <v>45966</v>
      </c>
      <c r="D2683" t="s">
        <v>152</v>
      </c>
      <c r="E2683">
        <v>3.4329999999999998</v>
      </c>
    </row>
    <row r="2684" spans="1:5" x14ac:dyDescent="0.2">
      <c r="A2684" t="s">
        <v>965</v>
      </c>
      <c r="B2684" t="s">
        <v>966</v>
      </c>
      <c r="C2684" s="9">
        <v>45967</v>
      </c>
      <c r="D2684" t="s">
        <v>152</v>
      </c>
      <c r="E2684">
        <v>3.4649999999999999</v>
      </c>
    </row>
    <row r="2685" spans="1:5" x14ac:dyDescent="0.2">
      <c r="A2685" t="s">
        <v>965</v>
      </c>
      <c r="B2685" t="s">
        <v>966</v>
      </c>
      <c r="C2685" s="9">
        <v>45968</v>
      </c>
      <c r="D2685" t="s">
        <v>152</v>
      </c>
      <c r="E2685">
        <v>3.452</v>
      </c>
    </row>
    <row r="2686" spans="1:5" x14ac:dyDescent="0.2">
      <c r="A2686" t="s">
        <v>965</v>
      </c>
      <c r="B2686" t="s">
        <v>966</v>
      </c>
      <c r="C2686" s="9">
        <v>45971</v>
      </c>
      <c r="D2686" t="s">
        <v>152</v>
      </c>
      <c r="E2686">
        <v>3.4350000000000001</v>
      </c>
    </row>
    <row r="2687" spans="1:5" x14ac:dyDescent="0.2">
      <c r="A2687" t="s">
        <v>965</v>
      </c>
      <c r="B2687" t="s">
        <v>966</v>
      </c>
      <c r="C2687" s="9">
        <v>45972</v>
      </c>
      <c r="D2687" t="s">
        <v>152</v>
      </c>
      <c r="E2687">
        <v>3.4449999999999998</v>
      </c>
    </row>
    <row r="2688" spans="1:5" x14ac:dyDescent="0.2">
      <c r="A2688" t="s">
        <v>965</v>
      </c>
      <c r="B2688" t="s">
        <v>966</v>
      </c>
      <c r="C2688" s="9">
        <v>45973</v>
      </c>
      <c r="D2688" t="s">
        <v>152</v>
      </c>
      <c r="E2688">
        <v>3.4740000000000002</v>
      </c>
    </row>
    <row r="2689" spans="1:5" x14ac:dyDescent="0.2">
      <c r="A2689" t="s">
        <v>965</v>
      </c>
      <c r="B2689" t="s">
        <v>966</v>
      </c>
      <c r="C2689" s="9">
        <v>45974</v>
      </c>
      <c r="D2689" t="s">
        <v>152</v>
      </c>
      <c r="E2689">
        <v>3.496</v>
      </c>
    </row>
    <row r="2690" spans="1:5" x14ac:dyDescent="0.2">
      <c r="A2690" t="s">
        <v>965</v>
      </c>
      <c r="B2690" t="s">
        <v>966</v>
      </c>
      <c r="C2690" s="9">
        <v>45975</v>
      </c>
      <c r="D2690" t="s">
        <v>152</v>
      </c>
      <c r="E2690">
        <v>3.4780000000000002</v>
      </c>
    </row>
    <row r="2691" spans="1:5" x14ac:dyDescent="0.2">
      <c r="A2691" t="s">
        <v>965</v>
      </c>
      <c r="B2691" t="s">
        <v>966</v>
      </c>
      <c r="C2691" s="9">
        <v>45978</v>
      </c>
      <c r="D2691" t="s">
        <v>152</v>
      </c>
      <c r="E2691">
        <v>3.45</v>
      </c>
    </row>
    <row r="2692" spans="1:5" x14ac:dyDescent="0.2">
      <c r="A2692" t="s">
        <v>965</v>
      </c>
      <c r="B2692" t="s">
        <v>966</v>
      </c>
      <c r="C2692" s="9">
        <v>45979</v>
      </c>
      <c r="D2692" t="s">
        <v>152</v>
      </c>
      <c r="E2692">
        <v>3.3439999999999999</v>
      </c>
    </row>
    <row r="2693" spans="1:5" x14ac:dyDescent="0.2">
      <c r="A2693" t="s">
        <v>965</v>
      </c>
      <c r="B2693" t="s">
        <v>966</v>
      </c>
      <c r="C2693" s="9">
        <v>45980</v>
      </c>
      <c r="D2693" t="s">
        <v>152</v>
      </c>
      <c r="E2693">
        <v>3.3279999999999998</v>
      </c>
    </row>
    <row r="2694" spans="1:5" x14ac:dyDescent="0.2">
      <c r="A2694" t="s">
        <v>965</v>
      </c>
      <c r="B2694" t="s">
        <v>966</v>
      </c>
      <c r="C2694" s="9">
        <v>45981</v>
      </c>
      <c r="D2694" t="s">
        <v>152</v>
      </c>
      <c r="E2694">
        <v>3.37</v>
      </c>
    </row>
    <row r="2695" spans="1:5" x14ac:dyDescent="0.2">
      <c r="A2695" t="s">
        <v>965</v>
      </c>
      <c r="B2695" t="s">
        <v>966</v>
      </c>
      <c r="C2695" s="9">
        <v>45982</v>
      </c>
      <c r="D2695" t="s">
        <v>152</v>
      </c>
      <c r="E2695">
        <v>3.383</v>
      </c>
    </row>
    <row r="2696" spans="1:5" x14ac:dyDescent="0.2">
      <c r="A2696" t="s">
        <v>965</v>
      </c>
      <c r="B2696" t="s">
        <v>966</v>
      </c>
      <c r="C2696" s="9">
        <v>45985</v>
      </c>
      <c r="D2696" t="s">
        <v>152</v>
      </c>
      <c r="E2696">
        <v>3.371</v>
      </c>
    </row>
    <row r="2697" spans="1:5" x14ac:dyDescent="0.2">
      <c r="A2697" t="s">
        <v>965</v>
      </c>
      <c r="B2697" t="s">
        <v>966</v>
      </c>
      <c r="C2697" s="9">
        <v>45986</v>
      </c>
      <c r="D2697" t="s">
        <v>152</v>
      </c>
      <c r="E2697">
        <v>3.371</v>
      </c>
    </row>
    <row r="2698" spans="1:5" x14ac:dyDescent="0.2">
      <c r="A2698" t="s">
        <v>965</v>
      </c>
      <c r="B2698" t="s">
        <v>966</v>
      </c>
      <c r="C2698" s="9">
        <v>45987</v>
      </c>
      <c r="D2698" t="s">
        <v>152</v>
      </c>
      <c r="E2698">
        <v>3.4180000000000001</v>
      </c>
    </row>
    <row r="2699" spans="1:5" x14ac:dyDescent="0.2">
      <c r="A2699" t="s">
        <v>965</v>
      </c>
      <c r="B2699" t="s">
        <v>966</v>
      </c>
      <c r="C2699" s="9">
        <v>45988</v>
      </c>
      <c r="D2699" t="s">
        <v>152</v>
      </c>
      <c r="E2699">
        <v>3.4239999999999999</v>
      </c>
    </row>
    <row r="2700" spans="1:5" x14ac:dyDescent="0.2">
      <c r="A2700" t="s">
        <v>965</v>
      </c>
      <c r="B2700" t="s">
        <v>966</v>
      </c>
      <c r="C2700" s="9">
        <v>45989</v>
      </c>
      <c r="D2700" t="s">
        <v>152</v>
      </c>
      <c r="E2700">
        <v>3.44</v>
      </c>
    </row>
    <row r="2701" spans="1:5" x14ac:dyDescent="0.2">
      <c r="A2701" t="s">
        <v>965</v>
      </c>
      <c r="B2701" t="s">
        <v>966</v>
      </c>
      <c r="C2701" s="9">
        <v>45992</v>
      </c>
      <c r="D2701" t="s">
        <v>152</v>
      </c>
      <c r="E2701">
        <v>3.4129999999999998</v>
      </c>
    </row>
    <row r="2702" spans="1:5" x14ac:dyDescent="0.2">
      <c r="A2702" t="s">
        <v>965</v>
      </c>
      <c r="B2702" t="s">
        <v>966</v>
      </c>
      <c r="C2702" s="9">
        <v>45993</v>
      </c>
      <c r="D2702" t="s">
        <v>152</v>
      </c>
      <c r="E2702">
        <v>3.4089999999999998</v>
      </c>
    </row>
    <row r="2703" spans="1:5" x14ac:dyDescent="0.2">
      <c r="A2703" t="s">
        <v>965</v>
      </c>
      <c r="B2703" t="s">
        <v>966</v>
      </c>
      <c r="C2703" s="9">
        <v>45994</v>
      </c>
      <c r="D2703" t="s">
        <v>152</v>
      </c>
      <c r="E2703">
        <v>3.3919999999999999</v>
      </c>
    </row>
    <row r="2704" spans="1:5" x14ac:dyDescent="0.2">
      <c r="A2704" t="s">
        <v>965</v>
      </c>
      <c r="B2704" t="s">
        <v>966</v>
      </c>
      <c r="C2704" s="9">
        <v>45995</v>
      </c>
      <c r="D2704" t="s">
        <v>152</v>
      </c>
      <c r="E2704">
        <v>3.4590000000000001</v>
      </c>
    </row>
    <row r="2705" spans="1:5" x14ac:dyDescent="0.2">
      <c r="A2705" t="s">
        <v>965</v>
      </c>
      <c r="B2705" t="s">
        <v>966</v>
      </c>
      <c r="C2705" s="9">
        <v>45996</v>
      </c>
      <c r="D2705" t="s">
        <v>152</v>
      </c>
      <c r="E2705">
        <v>3.415</v>
      </c>
    </row>
    <row r="2706" spans="1:5" x14ac:dyDescent="0.2">
      <c r="A2706" t="s">
        <v>965</v>
      </c>
      <c r="B2706" t="s">
        <v>966</v>
      </c>
      <c r="C2706" s="9">
        <v>45999</v>
      </c>
      <c r="D2706" t="s">
        <v>152</v>
      </c>
      <c r="E2706">
        <v>3.4289999999999998</v>
      </c>
    </row>
    <row r="2707" spans="1:5" x14ac:dyDescent="0.2">
      <c r="A2707" t="s">
        <v>965</v>
      </c>
      <c r="B2707" t="s">
        <v>966</v>
      </c>
      <c r="C2707" s="9">
        <v>46000</v>
      </c>
      <c r="D2707" t="s">
        <v>152</v>
      </c>
      <c r="E2707">
        <v>3.4169999999999998</v>
      </c>
    </row>
    <row r="2708" spans="1:5" x14ac:dyDescent="0.2">
      <c r="A2708" t="s">
        <v>965</v>
      </c>
      <c r="B2708" t="s">
        <v>966</v>
      </c>
      <c r="C2708" s="9">
        <v>46001</v>
      </c>
      <c r="D2708" t="s">
        <v>152</v>
      </c>
      <c r="E2708">
        <v>3.4140000000000001</v>
      </c>
    </row>
    <row r="2709" spans="1:5" x14ac:dyDescent="0.2">
      <c r="A2709" t="s">
        <v>965</v>
      </c>
      <c r="B2709" t="s">
        <v>966</v>
      </c>
      <c r="C2709" s="9">
        <v>46002</v>
      </c>
      <c r="D2709" t="s">
        <v>152</v>
      </c>
      <c r="E2709">
        <v>3.3839999999999999</v>
      </c>
    </row>
    <row r="2710" spans="1:5" x14ac:dyDescent="0.2">
      <c r="A2710" t="s">
        <v>965</v>
      </c>
      <c r="B2710" t="s">
        <v>966</v>
      </c>
      <c r="C2710" s="9">
        <v>46003</v>
      </c>
      <c r="D2710" t="s">
        <v>152</v>
      </c>
      <c r="E2710">
        <v>3.45</v>
      </c>
    </row>
    <row r="2711" spans="1:5" x14ac:dyDescent="0.2">
      <c r="A2711" t="s">
        <v>965</v>
      </c>
      <c r="B2711" t="s">
        <v>966</v>
      </c>
      <c r="C2711" s="9">
        <v>46006</v>
      </c>
      <c r="D2711" t="s">
        <v>152</v>
      </c>
      <c r="E2711">
        <v>3.4769999999999999</v>
      </c>
    </row>
    <row r="2712" spans="1:5" x14ac:dyDescent="0.2">
      <c r="A2712" t="s">
        <v>965</v>
      </c>
      <c r="B2712" t="s">
        <v>966</v>
      </c>
      <c r="C2712" s="9">
        <v>46007</v>
      </c>
      <c r="D2712" t="s">
        <v>152</v>
      </c>
      <c r="E2712">
        <v>3.4039999999999999</v>
      </c>
    </row>
    <row r="2713" spans="1:5" x14ac:dyDescent="0.2">
      <c r="A2713" t="s">
        <v>965</v>
      </c>
      <c r="B2713" t="s">
        <v>966</v>
      </c>
      <c r="C2713" s="9">
        <v>46008</v>
      </c>
      <c r="D2713" t="s">
        <v>152</v>
      </c>
      <c r="E2713">
        <v>3.4159999999999999</v>
      </c>
    </row>
    <row r="2714" spans="1:5" x14ac:dyDescent="0.2">
      <c r="A2714" t="s">
        <v>965</v>
      </c>
      <c r="B2714" t="s">
        <v>966</v>
      </c>
      <c r="C2714" s="9">
        <v>46009</v>
      </c>
      <c r="D2714" t="s">
        <v>152</v>
      </c>
      <c r="E2714">
        <v>3.3889999999999998</v>
      </c>
    </row>
    <row r="2715" spans="1:5" x14ac:dyDescent="0.2">
      <c r="A2715" t="s">
        <v>965</v>
      </c>
      <c r="B2715" t="s">
        <v>966</v>
      </c>
      <c r="C2715" s="9">
        <v>46010</v>
      </c>
      <c r="D2715" t="s">
        <v>152</v>
      </c>
      <c r="E2715">
        <v>3.379</v>
      </c>
    </row>
    <row r="2716" spans="1:5" x14ac:dyDescent="0.2">
      <c r="A2716" t="s">
        <v>965</v>
      </c>
      <c r="B2716" t="s">
        <v>966</v>
      </c>
      <c r="C2716" s="9">
        <v>46013</v>
      </c>
      <c r="D2716" t="s">
        <v>152</v>
      </c>
      <c r="E2716">
        <v>3.3849999999999998</v>
      </c>
    </row>
    <row r="2717" spans="1:5" x14ac:dyDescent="0.2">
      <c r="A2717" t="s">
        <v>965</v>
      </c>
      <c r="B2717" t="s">
        <v>966</v>
      </c>
      <c r="C2717" s="9">
        <v>46014</v>
      </c>
      <c r="D2717" t="s">
        <v>152</v>
      </c>
      <c r="E2717">
        <v>3.415</v>
      </c>
    </row>
    <row r="2718" spans="1:5" x14ac:dyDescent="0.2">
      <c r="A2718" t="s">
        <v>965</v>
      </c>
      <c r="B2718" t="s">
        <v>966</v>
      </c>
      <c r="C2718" s="9">
        <v>46015</v>
      </c>
      <c r="D2718" t="s">
        <v>152</v>
      </c>
      <c r="E2718">
        <v>3.415</v>
      </c>
    </row>
    <row r="2719" spans="1:5" x14ac:dyDescent="0.2">
      <c r="A2719" t="s">
        <v>965</v>
      </c>
      <c r="B2719" t="s">
        <v>966</v>
      </c>
      <c r="C2719" s="9">
        <v>46020</v>
      </c>
      <c r="D2719" t="s">
        <v>152</v>
      </c>
      <c r="E2719">
        <v>3.4129999999999998</v>
      </c>
    </row>
    <row r="2720" spans="1:5" x14ac:dyDescent="0.2">
      <c r="A2720" t="s">
        <v>965</v>
      </c>
      <c r="B2720" t="s">
        <v>966</v>
      </c>
      <c r="C2720" s="9">
        <v>46021</v>
      </c>
      <c r="D2720" t="s">
        <v>152</v>
      </c>
      <c r="E2720">
        <v>3.4020000000000001</v>
      </c>
    </row>
    <row r="2721" spans="1:5" x14ac:dyDescent="0.2">
      <c r="A2721" t="s">
        <v>965</v>
      </c>
      <c r="B2721" t="s">
        <v>966</v>
      </c>
      <c r="C2721" s="9">
        <v>46022</v>
      </c>
      <c r="D2721" t="s">
        <v>152</v>
      </c>
      <c r="E2721">
        <v>3.4020000000000001</v>
      </c>
    </row>
    <row r="2722" spans="1:5" x14ac:dyDescent="0.2">
      <c r="A2722" t="s">
        <v>965</v>
      </c>
      <c r="B2722" t="s">
        <v>966</v>
      </c>
      <c r="C2722" s="9">
        <v>46024</v>
      </c>
      <c r="D2722" t="s">
        <v>152</v>
      </c>
      <c r="E2722">
        <v>3.3969999999999998</v>
      </c>
    </row>
    <row r="2723" spans="1:5" x14ac:dyDescent="0.2">
      <c r="A2723" t="s">
        <v>965</v>
      </c>
      <c r="B2723" t="s">
        <v>966</v>
      </c>
      <c r="C2723" s="9">
        <v>46027</v>
      </c>
      <c r="D2723" t="s">
        <v>152</v>
      </c>
      <c r="E2723">
        <v>3.4710000000000001</v>
      </c>
    </row>
    <row r="2724" spans="1:5" x14ac:dyDescent="0.2">
      <c r="A2724" t="s">
        <v>965</v>
      </c>
      <c r="B2724" t="s">
        <v>966</v>
      </c>
      <c r="C2724" s="9">
        <v>46028</v>
      </c>
      <c r="D2724" t="s">
        <v>152</v>
      </c>
      <c r="E2724">
        <v>3.52</v>
      </c>
    </row>
    <row r="2725" spans="1:5" x14ac:dyDescent="0.2">
      <c r="A2725" t="s">
        <v>965</v>
      </c>
      <c r="B2725" t="s">
        <v>966</v>
      </c>
      <c r="C2725" s="9">
        <v>46029</v>
      </c>
      <c r="D2725" t="s">
        <v>152</v>
      </c>
      <c r="E2725">
        <v>3.492</v>
      </c>
    </row>
    <row r="2726" spans="1:5" x14ac:dyDescent="0.2">
      <c r="A2726" t="s">
        <v>965</v>
      </c>
      <c r="B2726" t="s">
        <v>966</v>
      </c>
      <c r="C2726" s="9">
        <v>46030</v>
      </c>
      <c r="D2726" t="s">
        <v>152</v>
      </c>
      <c r="E2726">
        <v>3.4740000000000002</v>
      </c>
    </row>
    <row r="2727" spans="1:5" x14ac:dyDescent="0.2">
      <c r="A2727" t="s">
        <v>965</v>
      </c>
      <c r="B2727" t="s">
        <v>966</v>
      </c>
      <c r="C2727" s="9">
        <v>46031</v>
      </c>
      <c r="D2727" t="s">
        <v>152</v>
      </c>
      <c r="E2727">
        <v>3.4929999999999999</v>
      </c>
    </row>
    <row r="2728" spans="1:5" x14ac:dyDescent="0.2">
      <c r="A2728" t="s">
        <v>965</v>
      </c>
      <c r="B2728" t="s">
        <v>966</v>
      </c>
      <c r="C2728" s="9">
        <v>46034</v>
      </c>
      <c r="D2728" t="s">
        <v>152</v>
      </c>
      <c r="E2728">
        <v>3.4740000000000002</v>
      </c>
    </row>
    <row r="2729" spans="1:5" x14ac:dyDescent="0.2">
      <c r="A2729" t="s">
        <v>965</v>
      </c>
      <c r="B2729" t="s">
        <v>966</v>
      </c>
      <c r="C2729" s="9">
        <v>46035</v>
      </c>
      <c r="D2729" t="s">
        <v>152</v>
      </c>
      <c r="E2729">
        <v>3.5379999999999998</v>
      </c>
    </row>
    <row r="2730" spans="1:5" x14ac:dyDescent="0.2">
      <c r="A2730" t="s">
        <v>965</v>
      </c>
      <c r="B2730" t="s">
        <v>966</v>
      </c>
      <c r="C2730" s="9">
        <v>46036</v>
      </c>
      <c r="D2730" t="s">
        <v>152</v>
      </c>
      <c r="E2730">
        <v>3.5910000000000002</v>
      </c>
    </row>
    <row r="2731" spans="1:5" x14ac:dyDescent="0.2">
      <c r="A2731" t="s">
        <v>965</v>
      </c>
      <c r="B2731" t="s">
        <v>966</v>
      </c>
      <c r="C2731" s="9">
        <v>46037</v>
      </c>
      <c r="D2731" t="s">
        <v>152</v>
      </c>
      <c r="E2731">
        <v>3.6280000000000001</v>
      </c>
    </row>
    <row r="2732" spans="1:5" x14ac:dyDescent="0.2">
      <c r="A2732" t="s">
        <v>965</v>
      </c>
      <c r="B2732" t="s">
        <v>966</v>
      </c>
      <c r="C2732" s="9">
        <v>46038</v>
      </c>
      <c r="D2732" t="s">
        <v>152</v>
      </c>
      <c r="E2732">
        <v>3.6309999999999998</v>
      </c>
    </row>
    <row r="2733" spans="1:5" x14ac:dyDescent="0.2">
      <c r="A2733" t="s">
        <v>965</v>
      </c>
      <c r="B2733" t="s">
        <v>966</v>
      </c>
      <c r="C2733" s="9">
        <v>46041</v>
      </c>
      <c r="D2733" t="s">
        <v>152</v>
      </c>
      <c r="E2733">
        <v>3.629</v>
      </c>
    </row>
    <row r="2734" spans="1:5" x14ac:dyDescent="0.2">
      <c r="A2734" t="s">
        <v>965</v>
      </c>
      <c r="B2734" t="s">
        <v>966</v>
      </c>
      <c r="C2734" s="9">
        <v>46042</v>
      </c>
      <c r="D2734" t="s">
        <v>152</v>
      </c>
      <c r="E2734">
        <v>3.589</v>
      </c>
    </row>
    <row r="2735" spans="1:5" x14ac:dyDescent="0.2">
      <c r="A2735" t="s">
        <v>965</v>
      </c>
      <c r="B2735" t="s">
        <v>966</v>
      </c>
      <c r="C2735" s="9">
        <v>46043</v>
      </c>
      <c r="D2735" t="s">
        <v>152</v>
      </c>
      <c r="E2735">
        <v>3.5640000000000001</v>
      </c>
    </row>
    <row r="2736" spans="1:5" x14ac:dyDescent="0.2">
      <c r="A2736" t="s">
        <v>965</v>
      </c>
      <c r="B2736" t="s">
        <v>966</v>
      </c>
      <c r="C2736" s="9">
        <v>46044</v>
      </c>
      <c r="D2736" t="s">
        <v>152</v>
      </c>
      <c r="E2736">
        <v>3.5720000000000001</v>
      </c>
    </row>
    <row r="2737" spans="1:5" x14ac:dyDescent="0.2">
      <c r="A2737" t="s">
        <v>965</v>
      </c>
      <c r="B2737" t="s">
        <v>966</v>
      </c>
      <c r="C2737" s="9">
        <v>46045</v>
      </c>
      <c r="D2737" t="s">
        <v>152</v>
      </c>
      <c r="E2737">
        <v>3.5670000000000002</v>
      </c>
    </row>
    <row r="2738" spans="1:5" x14ac:dyDescent="0.2">
      <c r="A2738" t="s">
        <v>965</v>
      </c>
      <c r="B2738" t="s">
        <v>966</v>
      </c>
      <c r="C2738" s="9">
        <v>46048</v>
      </c>
      <c r="D2738" t="s">
        <v>152</v>
      </c>
      <c r="E2738">
        <v>3.5510000000000002</v>
      </c>
    </row>
    <row r="2739" spans="1:5" x14ac:dyDescent="0.2">
      <c r="A2739" t="s">
        <v>965</v>
      </c>
      <c r="B2739" t="s">
        <v>966</v>
      </c>
      <c r="C2739" s="9">
        <v>46049</v>
      </c>
      <c r="D2739" t="s">
        <v>152</v>
      </c>
      <c r="E2739">
        <v>3.5550000000000002</v>
      </c>
    </row>
    <row r="2740" spans="1:5" x14ac:dyDescent="0.2">
      <c r="A2740" t="s">
        <v>965</v>
      </c>
      <c r="B2740" t="s">
        <v>966</v>
      </c>
      <c r="C2740" s="9">
        <v>46050</v>
      </c>
      <c r="D2740" t="s">
        <v>152</v>
      </c>
      <c r="E2740">
        <v>3.5390000000000001</v>
      </c>
    </row>
    <row r="2741" spans="1:5" x14ac:dyDescent="0.2">
      <c r="A2741" t="s">
        <v>965</v>
      </c>
      <c r="B2741" t="s">
        <v>966</v>
      </c>
      <c r="C2741" s="9">
        <v>46051</v>
      </c>
      <c r="D2741" t="s">
        <v>152</v>
      </c>
      <c r="E2741">
        <v>3.5230000000000001</v>
      </c>
    </row>
    <row r="2742" spans="1:5" x14ac:dyDescent="0.2">
      <c r="A2742" t="s">
        <v>965</v>
      </c>
      <c r="B2742" t="s">
        <v>966</v>
      </c>
      <c r="C2742" s="9">
        <v>46052</v>
      </c>
      <c r="D2742" t="s">
        <v>152</v>
      </c>
      <c r="E2742">
        <v>3.5379999999999998</v>
      </c>
    </row>
    <row r="2743" spans="1:5" x14ac:dyDescent="0.2">
      <c r="A2743" t="s">
        <v>965</v>
      </c>
      <c r="B2743" t="s">
        <v>966</v>
      </c>
      <c r="C2743" s="9">
        <v>46055</v>
      </c>
      <c r="D2743" t="s">
        <v>152</v>
      </c>
      <c r="E2743">
        <v>3.5059999999999998</v>
      </c>
    </row>
    <row r="2744" spans="1:5" x14ac:dyDescent="0.2">
      <c r="A2744" t="s">
        <v>965</v>
      </c>
      <c r="B2744" t="s">
        <v>966</v>
      </c>
      <c r="C2744" s="9">
        <v>46056</v>
      </c>
      <c r="D2744" t="s">
        <v>152</v>
      </c>
      <c r="E2744">
        <v>3.6059999999999999</v>
      </c>
    </row>
    <row r="2745" spans="1:5" x14ac:dyDescent="0.2">
      <c r="A2745" t="s">
        <v>965</v>
      </c>
      <c r="B2745" t="s">
        <v>966</v>
      </c>
      <c r="C2745" s="9">
        <v>46057</v>
      </c>
      <c r="D2745" t="s">
        <v>152</v>
      </c>
      <c r="E2745">
        <v>3.58</v>
      </c>
    </row>
    <row r="2746" spans="1:5" x14ac:dyDescent="0.2">
      <c r="A2746" t="s">
        <v>965</v>
      </c>
      <c r="B2746" t="s">
        <v>966</v>
      </c>
      <c r="C2746" s="9">
        <v>46058</v>
      </c>
      <c r="D2746" t="s">
        <v>152</v>
      </c>
      <c r="E2746">
        <v>3.5880000000000001</v>
      </c>
    </row>
    <row r="2747" spans="1:5" x14ac:dyDescent="0.2">
      <c r="A2747" t="s">
        <v>965</v>
      </c>
      <c r="B2747" t="s">
        <v>966</v>
      </c>
      <c r="C2747" s="9">
        <v>46059</v>
      </c>
      <c r="D2747" t="s">
        <v>152</v>
      </c>
      <c r="E2747">
        <v>3.6459999999999999</v>
      </c>
    </row>
    <row r="2748" spans="1:5" x14ac:dyDescent="0.2">
      <c r="A2748" t="s">
        <v>965</v>
      </c>
      <c r="B2748" t="s">
        <v>966</v>
      </c>
      <c r="C2748" s="9">
        <v>46062</v>
      </c>
      <c r="D2748" t="s">
        <v>152</v>
      </c>
      <c r="E2748">
        <v>3.7290000000000001</v>
      </c>
    </row>
    <row r="2749" spans="1:5" x14ac:dyDescent="0.2">
      <c r="A2749" t="s">
        <v>965</v>
      </c>
      <c r="B2749" t="s">
        <v>966</v>
      </c>
      <c r="C2749" s="9">
        <v>46063</v>
      </c>
      <c r="D2749" t="s">
        <v>152</v>
      </c>
      <c r="E2749">
        <v>3.8250000000000002</v>
      </c>
    </row>
    <row r="2750" spans="1:5" x14ac:dyDescent="0.2">
      <c r="A2750" t="s">
        <v>965</v>
      </c>
      <c r="B2750" t="s">
        <v>966</v>
      </c>
      <c r="C2750" s="9">
        <v>46064</v>
      </c>
      <c r="D2750" t="s">
        <v>152</v>
      </c>
      <c r="E2750">
        <v>3.859</v>
      </c>
    </row>
    <row r="2751" spans="1:5" x14ac:dyDescent="0.2">
      <c r="A2751" t="s">
        <v>965</v>
      </c>
      <c r="B2751" t="s">
        <v>966</v>
      </c>
      <c r="C2751" s="9">
        <v>46065</v>
      </c>
      <c r="D2751" t="s">
        <v>152</v>
      </c>
      <c r="E2751">
        <v>3.9009999999999998</v>
      </c>
    </row>
    <row r="2752" spans="1:5" x14ac:dyDescent="0.2">
      <c r="A2752" t="s">
        <v>965</v>
      </c>
      <c r="B2752" t="s">
        <v>966</v>
      </c>
      <c r="C2752" s="9">
        <v>46066</v>
      </c>
      <c r="D2752" t="s">
        <v>152</v>
      </c>
      <c r="E2752">
        <v>3.8530000000000002</v>
      </c>
    </row>
    <row r="2753" spans="1:5" x14ac:dyDescent="0.2">
      <c r="A2753" t="s">
        <v>965</v>
      </c>
      <c r="B2753" t="s">
        <v>966</v>
      </c>
      <c r="C2753" s="9">
        <v>46069</v>
      </c>
      <c r="D2753" t="s">
        <v>152</v>
      </c>
      <c r="E2753">
        <v>3.8079999999999998</v>
      </c>
    </row>
    <row r="2754" spans="1:5" x14ac:dyDescent="0.2">
      <c r="A2754" t="s">
        <v>965</v>
      </c>
      <c r="B2754" t="s">
        <v>966</v>
      </c>
      <c r="C2754" s="9">
        <v>46070</v>
      </c>
      <c r="D2754" t="s">
        <v>152</v>
      </c>
      <c r="E2754">
        <v>3.81</v>
      </c>
    </row>
    <row r="2755" spans="1:5" x14ac:dyDescent="0.2">
      <c r="A2755" t="s">
        <v>965</v>
      </c>
      <c r="B2755" t="s">
        <v>966</v>
      </c>
      <c r="C2755" s="9">
        <v>46071</v>
      </c>
      <c r="D2755" t="s">
        <v>152</v>
      </c>
      <c r="E2755">
        <v>3.8370000000000002</v>
      </c>
    </row>
    <row r="2756" spans="1:5" x14ac:dyDescent="0.2">
      <c r="A2756" t="s">
        <v>965</v>
      </c>
      <c r="B2756" t="s">
        <v>966</v>
      </c>
      <c r="C2756" s="9">
        <v>46072</v>
      </c>
      <c r="D2756" t="s">
        <v>152</v>
      </c>
      <c r="E2756">
        <v>3.891</v>
      </c>
    </row>
    <row r="2757" spans="1:5" x14ac:dyDescent="0.2">
      <c r="A2757" t="s">
        <v>965</v>
      </c>
      <c r="B2757" t="s">
        <v>966</v>
      </c>
      <c r="C2757" s="9">
        <v>46073</v>
      </c>
      <c r="D2757" t="s">
        <v>152</v>
      </c>
      <c r="E2757">
        <v>3.8279999999999998</v>
      </c>
    </row>
    <row r="2758" spans="1:5" x14ac:dyDescent="0.2">
      <c r="A2758" t="s">
        <v>965</v>
      </c>
      <c r="B2758" t="s">
        <v>966</v>
      </c>
      <c r="C2758" s="9">
        <v>46076</v>
      </c>
      <c r="D2758" t="s">
        <v>152</v>
      </c>
      <c r="E2758">
        <v>3.8330000000000002</v>
      </c>
    </row>
    <row r="2759" spans="1:5" x14ac:dyDescent="0.2">
      <c r="A2759" t="s">
        <v>965</v>
      </c>
      <c r="B2759" t="s">
        <v>966</v>
      </c>
      <c r="C2759" s="9">
        <v>46077</v>
      </c>
      <c r="D2759" t="s">
        <v>152</v>
      </c>
      <c r="E2759">
        <v>3.819</v>
      </c>
    </row>
    <row r="2760" spans="1:5" x14ac:dyDescent="0.2">
      <c r="A2760" t="s">
        <v>965</v>
      </c>
      <c r="B2760" t="s">
        <v>966</v>
      </c>
      <c r="C2760" s="9">
        <v>46078</v>
      </c>
      <c r="D2760" t="s">
        <v>152</v>
      </c>
      <c r="E2760">
        <v>3.8210000000000002</v>
      </c>
    </row>
    <row r="2761" spans="1:5" x14ac:dyDescent="0.2">
      <c r="A2761" t="s">
        <v>965</v>
      </c>
      <c r="B2761" t="s">
        <v>966</v>
      </c>
      <c r="C2761" s="9">
        <v>46079</v>
      </c>
      <c r="D2761" t="s">
        <v>152</v>
      </c>
      <c r="E2761">
        <v>3.8679999999999999</v>
      </c>
    </row>
    <row r="2762" spans="1:5" x14ac:dyDescent="0.2">
      <c r="A2762" t="s">
        <v>965</v>
      </c>
      <c r="B2762" t="s">
        <v>966</v>
      </c>
      <c r="C2762" s="9">
        <v>46080</v>
      </c>
      <c r="D2762" t="s">
        <v>152</v>
      </c>
      <c r="E2762">
        <v>3.9449999999999998</v>
      </c>
    </row>
    <row r="2763" spans="1:5" x14ac:dyDescent="0.2">
      <c r="A2763" t="s">
        <v>965</v>
      </c>
      <c r="B2763" t="s">
        <v>966</v>
      </c>
      <c r="C2763" s="9">
        <v>46083</v>
      </c>
      <c r="D2763" t="s">
        <v>152</v>
      </c>
      <c r="E2763">
        <v>3.8940000000000001</v>
      </c>
    </row>
    <row r="2764" spans="1:5" x14ac:dyDescent="0.2">
      <c r="A2764" t="s">
        <v>965</v>
      </c>
      <c r="B2764" t="s">
        <v>966</v>
      </c>
      <c r="C2764" s="9">
        <v>46084</v>
      </c>
      <c r="D2764" t="s">
        <v>152</v>
      </c>
      <c r="E2764">
        <v>3.7839999999999998</v>
      </c>
    </row>
    <row r="2765" spans="1:5" x14ac:dyDescent="0.2">
      <c r="A2765" t="s">
        <v>965</v>
      </c>
      <c r="B2765" t="s">
        <v>966</v>
      </c>
      <c r="C2765" s="9">
        <v>46085</v>
      </c>
      <c r="D2765" t="s">
        <v>152</v>
      </c>
      <c r="E2765">
        <v>3.6360000000000001</v>
      </c>
    </row>
    <row r="2766" spans="1:5" x14ac:dyDescent="0.2">
      <c r="A2766" t="s">
        <v>965</v>
      </c>
      <c r="B2766" t="s">
        <v>966</v>
      </c>
      <c r="C2766" s="9">
        <v>46086</v>
      </c>
      <c r="D2766" t="s">
        <v>152</v>
      </c>
      <c r="E2766">
        <v>3.7010000000000001</v>
      </c>
    </row>
    <row r="2767" spans="1:5" x14ac:dyDescent="0.2">
      <c r="A2767" t="s">
        <v>978</v>
      </c>
      <c r="B2767" t="s">
        <v>979</v>
      </c>
      <c r="C2767" s="9">
        <v>45293</v>
      </c>
      <c r="D2767" t="s">
        <v>152</v>
      </c>
      <c r="E2767">
        <v>4.2649999999999997</v>
      </c>
    </row>
    <row r="2768" spans="1:5" x14ac:dyDescent="0.2">
      <c r="A2768" t="s">
        <v>978</v>
      </c>
      <c r="B2768" t="s">
        <v>979</v>
      </c>
      <c r="C2768" s="9">
        <v>45294</v>
      </c>
      <c r="D2768" t="s">
        <v>152</v>
      </c>
      <c r="E2768">
        <v>4.25</v>
      </c>
    </row>
    <row r="2769" spans="1:5" x14ac:dyDescent="0.2">
      <c r="A2769" t="s">
        <v>978</v>
      </c>
      <c r="B2769" t="s">
        <v>979</v>
      </c>
      <c r="C2769" s="9">
        <v>45295</v>
      </c>
      <c r="D2769" t="s">
        <v>152</v>
      </c>
      <c r="E2769">
        <v>4.1959999999999997</v>
      </c>
    </row>
    <row r="2770" spans="1:5" x14ac:dyDescent="0.2">
      <c r="A2770" t="s">
        <v>978</v>
      </c>
      <c r="B2770" t="s">
        <v>979</v>
      </c>
      <c r="C2770" s="9">
        <v>45296</v>
      </c>
      <c r="D2770" t="s">
        <v>152</v>
      </c>
      <c r="E2770">
        <v>4.194</v>
      </c>
    </row>
    <row r="2771" spans="1:5" x14ac:dyDescent="0.2">
      <c r="A2771" t="s">
        <v>978</v>
      </c>
      <c r="B2771" t="s">
        <v>979</v>
      </c>
      <c r="C2771" s="9">
        <v>45299</v>
      </c>
      <c r="D2771" t="s">
        <v>152</v>
      </c>
      <c r="E2771">
        <v>4.1879999999999997</v>
      </c>
    </row>
    <row r="2772" spans="1:5" x14ac:dyDescent="0.2">
      <c r="A2772" t="s">
        <v>978</v>
      </c>
      <c r="B2772" t="s">
        <v>979</v>
      </c>
      <c r="C2772" s="9">
        <v>45300</v>
      </c>
      <c r="D2772" t="s">
        <v>152</v>
      </c>
      <c r="E2772">
        <v>4.2430000000000003</v>
      </c>
    </row>
    <row r="2773" spans="1:5" x14ac:dyDescent="0.2">
      <c r="A2773" t="s">
        <v>978</v>
      </c>
      <c r="B2773" t="s">
        <v>979</v>
      </c>
      <c r="C2773" s="9">
        <v>45301</v>
      </c>
      <c r="D2773" t="s">
        <v>152</v>
      </c>
      <c r="E2773">
        <v>4.2309999999999999</v>
      </c>
    </row>
    <row r="2774" spans="1:5" x14ac:dyDescent="0.2">
      <c r="A2774" t="s">
        <v>978</v>
      </c>
      <c r="B2774" t="s">
        <v>979</v>
      </c>
      <c r="C2774" s="9">
        <v>45302</v>
      </c>
      <c r="D2774" t="s">
        <v>152</v>
      </c>
      <c r="E2774">
        <v>4.242</v>
      </c>
    </row>
    <row r="2775" spans="1:5" x14ac:dyDescent="0.2">
      <c r="A2775" t="s">
        <v>978</v>
      </c>
      <c r="B2775" t="s">
        <v>979</v>
      </c>
      <c r="C2775" s="9">
        <v>45303</v>
      </c>
      <c r="D2775" t="s">
        <v>152</v>
      </c>
      <c r="E2775">
        <v>4.25</v>
      </c>
    </row>
    <row r="2776" spans="1:5" x14ac:dyDescent="0.2">
      <c r="A2776" t="s">
        <v>978</v>
      </c>
      <c r="B2776" t="s">
        <v>979</v>
      </c>
      <c r="C2776" s="9">
        <v>45306</v>
      </c>
      <c r="D2776" t="s">
        <v>152</v>
      </c>
      <c r="E2776">
        <v>4.2519999999999998</v>
      </c>
    </row>
    <row r="2777" spans="1:5" x14ac:dyDescent="0.2">
      <c r="A2777" t="s">
        <v>978</v>
      </c>
      <c r="B2777" t="s">
        <v>979</v>
      </c>
      <c r="C2777" s="9">
        <v>45307</v>
      </c>
      <c r="D2777" t="s">
        <v>152</v>
      </c>
      <c r="E2777">
        <v>4.2809999999999997</v>
      </c>
    </row>
    <row r="2778" spans="1:5" x14ac:dyDescent="0.2">
      <c r="A2778" t="s">
        <v>978</v>
      </c>
      <c r="B2778" t="s">
        <v>979</v>
      </c>
      <c r="C2778" s="9">
        <v>45308</v>
      </c>
      <c r="D2778" t="s">
        <v>152</v>
      </c>
      <c r="E2778">
        <v>4.2489999999999997</v>
      </c>
    </row>
    <row r="2779" spans="1:5" x14ac:dyDescent="0.2">
      <c r="A2779" t="s">
        <v>978</v>
      </c>
      <c r="B2779" t="s">
        <v>979</v>
      </c>
      <c r="C2779" s="9">
        <v>45309</v>
      </c>
      <c r="D2779" t="s">
        <v>152</v>
      </c>
      <c r="E2779">
        <v>4.226</v>
      </c>
    </row>
    <row r="2780" spans="1:5" x14ac:dyDescent="0.2">
      <c r="A2780" t="s">
        <v>978</v>
      </c>
      <c r="B2780" t="s">
        <v>979</v>
      </c>
      <c r="C2780" s="9">
        <v>45310</v>
      </c>
      <c r="D2780" t="s">
        <v>152</v>
      </c>
      <c r="E2780">
        <v>4.2640000000000002</v>
      </c>
    </row>
    <row r="2781" spans="1:5" x14ac:dyDescent="0.2">
      <c r="A2781" t="s">
        <v>978</v>
      </c>
      <c r="B2781" t="s">
        <v>979</v>
      </c>
      <c r="C2781" s="9">
        <v>45313</v>
      </c>
      <c r="D2781" t="s">
        <v>152</v>
      </c>
      <c r="E2781">
        <v>4.3049999999999997</v>
      </c>
    </row>
    <row r="2782" spans="1:5" x14ac:dyDescent="0.2">
      <c r="A2782" t="s">
        <v>978</v>
      </c>
      <c r="B2782" t="s">
        <v>979</v>
      </c>
      <c r="C2782" s="9">
        <v>45314</v>
      </c>
      <c r="D2782" t="s">
        <v>152</v>
      </c>
      <c r="E2782">
        <v>4.319</v>
      </c>
    </row>
    <row r="2783" spans="1:5" x14ac:dyDescent="0.2">
      <c r="A2783" t="s">
        <v>978</v>
      </c>
      <c r="B2783" t="s">
        <v>979</v>
      </c>
      <c r="C2783" s="9">
        <v>45315</v>
      </c>
      <c r="D2783" t="s">
        <v>152</v>
      </c>
      <c r="E2783">
        <v>4.3179999999999996</v>
      </c>
    </row>
    <row r="2784" spans="1:5" x14ac:dyDescent="0.2">
      <c r="A2784" t="s">
        <v>978</v>
      </c>
      <c r="B2784" t="s">
        <v>979</v>
      </c>
      <c r="C2784" s="9">
        <v>45316</v>
      </c>
      <c r="D2784" t="s">
        <v>152</v>
      </c>
      <c r="E2784">
        <v>4.3250000000000002</v>
      </c>
    </row>
    <row r="2785" spans="1:5" x14ac:dyDescent="0.2">
      <c r="A2785" t="s">
        <v>978</v>
      </c>
      <c r="B2785" t="s">
        <v>979</v>
      </c>
      <c r="C2785" s="9">
        <v>45317</v>
      </c>
      <c r="D2785" t="s">
        <v>152</v>
      </c>
      <c r="E2785">
        <v>4.3440000000000003</v>
      </c>
    </row>
    <row r="2786" spans="1:5" x14ac:dyDescent="0.2">
      <c r="A2786" t="s">
        <v>978</v>
      </c>
      <c r="B2786" t="s">
        <v>979</v>
      </c>
      <c r="C2786" s="9">
        <v>45320</v>
      </c>
      <c r="D2786" t="s">
        <v>152</v>
      </c>
      <c r="E2786">
        <v>4.3570000000000002</v>
      </c>
    </row>
    <row r="2787" spans="1:5" x14ac:dyDescent="0.2">
      <c r="A2787" t="s">
        <v>978</v>
      </c>
      <c r="B2787" t="s">
        <v>979</v>
      </c>
      <c r="C2787" s="9">
        <v>45321</v>
      </c>
      <c r="D2787" t="s">
        <v>152</v>
      </c>
      <c r="E2787">
        <v>4.3979999999999997</v>
      </c>
    </row>
    <row r="2788" spans="1:5" x14ac:dyDescent="0.2">
      <c r="A2788" t="s">
        <v>978</v>
      </c>
      <c r="B2788" t="s">
        <v>979</v>
      </c>
      <c r="C2788" s="9">
        <v>45322</v>
      </c>
      <c r="D2788" t="s">
        <v>152</v>
      </c>
      <c r="E2788">
        <v>4.391</v>
      </c>
    </row>
    <row r="2789" spans="1:5" x14ac:dyDescent="0.2">
      <c r="A2789" t="s">
        <v>978</v>
      </c>
      <c r="B2789" t="s">
        <v>979</v>
      </c>
      <c r="C2789" s="9">
        <v>45323</v>
      </c>
      <c r="D2789" t="s">
        <v>152</v>
      </c>
      <c r="E2789">
        <v>4.335</v>
      </c>
    </row>
    <row r="2790" spans="1:5" x14ac:dyDescent="0.2">
      <c r="A2790" t="s">
        <v>978</v>
      </c>
      <c r="B2790" t="s">
        <v>979</v>
      </c>
      <c r="C2790" s="9">
        <v>45324</v>
      </c>
      <c r="D2790" t="s">
        <v>152</v>
      </c>
      <c r="E2790">
        <v>4.3499999999999996</v>
      </c>
    </row>
    <row r="2791" spans="1:5" x14ac:dyDescent="0.2">
      <c r="A2791" t="s">
        <v>978</v>
      </c>
      <c r="B2791" t="s">
        <v>979</v>
      </c>
      <c r="C2791" s="9">
        <v>45327</v>
      </c>
      <c r="D2791" t="s">
        <v>152</v>
      </c>
      <c r="E2791">
        <v>4.4589999999999996</v>
      </c>
    </row>
    <row r="2792" spans="1:5" x14ac:dyDescent="0.2">
      <c r="A2792" t="s">
        <v>978</v>
      </c>
      <c r="B2792" t="s">
        <v>979</v>
      </c>
      <c r="C2792" s="9">
        <v>45328</v>
      </c>
      <c r="D2792" t="s">
        <v>152</v>
      </c>
      <c r="E2792">
        <v>4.4480000000000004</v>
      </c>
    </row>
    <row r="2793" spans="1:5" x14ac:dyDescent="0.2">
      <c r="A2793" t="s">
        <v>978</v>
      </c>
      <c r="B2793" t="s">
        <v>979</v>
      </c>
      <c r="C2793" s="9">
        <v>45329</v>
      </c>
      <c r="D2793" t="s">
        <v>152</v>
      </c>
      <c r="E2793">
        <v>4.4340000000000002</v>
      </c>
    </row>
    <row r="2794" spans="1:5" x14ac:dyDescent="0.2">
      <c r="A2794" t="s">
        <v>978</v>
      </c>
      <c r="B2794" t="s">
        <v>979</v>
      </c>
      <c r="C2794" s="9">
        <v>45330</v>
      </c>
      <c r="D2794" t="s">
        <v>152</v>
      </c>
      <c r="E2794">
        <v>4.4800000000000004</v>
      </c>
    </row>
    <row r="2795" spans="1:5" x14ac:dyDescent="0.2">
      <c r="A2795" t="s">
        <v>978</v>
      </c>
      <c r="B2795" t="s">
        <v>979</v>
      </c>
      <c r="C2795" s="9">
        <v>45331</v>
      </c>
      <c r="D2795" t="s">
        <v>152</v>
      </c>
      <c r="E2795">
        <v>4.4829999999999997</v>
      </c>
    </row>
    <row r="2796" spans="1:5" x14ac:dyDescent="0.2">
      <c r="A2796" t="s">
        <v>978</v>
      </c>
      <c r="B2796" t="s">
        <v>979</v>
      </c>
      <c r="C2796" s="9">
        <v>45334</v>
      </c>
      <c r="D2796" t="s">
        <v>152</v>
      </c>
      <c r="E2796">
        <v>4.5069999999999997</v>
      </c>
    </row>
    <row r="2797" spans="1:5" x14ac:dyDescent="0.2">
      <c r="A2797" t="s">
        <v>978</v>
      </c>
      <c r="B2797" t="s">
        <v>979</v>
      </c>
      <c r="C2797" s="9">
        <v>45335</v>
      </c>
      <c r="D2797" t="s">
        <v>152</v>
      </c>
      <c r="E2797">
        <v>4.4859999999999998</v>
      </c>
    </row>
    <row r="2798" spans="1:5" x14ac:dyDescent="0.2">
      <c r="A2798" t="s">
        <v>978</v>
      </c>
      <c r="B2798" t="s">
        <v>979</v>
      </c>
      <c r="C2798" s="9">
        <v>45336</v>
      </c>
      <c r="D2798" t="s">
        <v>152</v>
      </c>
      <c r="E2798">
        <v>4.4630000000000001</v>
      </c>
    </row>
    <row r="2799" spans="1:5" x14ac:dyDescent="0.2">
      <c r="A2799" t="s">
        <v>978</v>
      </c>
      <c r="B2799" t="s">
        <v>979</v>
      </c>
      <c r="C2799" s="9">
        <v>45337</v>
      </c>
      <c r="D2799" t="s">
        <v>152</v>
      </c>
      <c r="E2799">
        <v>4.51</v>
      </c>
    </row>
    <row r="2800" spans="1:5" x14ac:dyDescent="0.2">
      <c r="A2800" t="s">
        <v>978</v>
      </c>
      <c r="B2800" t="s">
        <v>979</v>
      </c>
      <c r="C2800" s="9">
        <v>45338</v>
      </c>
      <c r="D2800" t="s">
        <v>152</v>
      </c>
      <c r="E2800">
        <v>4.5209999999999999</v>
      </c>
    </row>
    <row r="2801" spans="1:5" x14ac:dyDescent="0.2">
      <c r="A2801" t="s">
        <v>978</v>
      </c>
      <c r="B2801" t="s">
        <v>979</v>
      </c>
      <c r="C2801" s="9">
        <v>45341</v>
      </c>
      <c r="D2801" t="s">
        <v>152</v>
      </c>
      <c r="E2801">
        <v>4.4960000000000004</v>
      </c>
    </row>
    <row r="2802" spans="1:5" x14ac:dyDescent="0.2">
      <c r="A2802" t="s">
        <v>978</v>
      </c>
      <c r="B2802" t="s">
        <v>979</v>
      </c>
      <c r="C2802" s="9">
        <v>45342</v>
      </c>
      <c r="D2802" t="s">
        <v>152</v>
      </c>
      <c r="E2802">
        <v>4.5039999999999996</v>
      </c>
    </row>
    <row r="2803" spans="1:5" x14ac:dyDescent="0.2">
      <c r="A2803" t="s">
        <v>978</v>
      </c>
      <c r="B2803" t="s">
        <v>979</v>
      </c>
      <c r="C2803" s="9">
        <v>45343</v>
      </c>
      <c r="D2803" t="s">
        <v>152</v>
      </c>
      <c r="E2803">
        <v>4.4669999999999996</v>
      </c>
    </row>
    <row r="2804" spans="1:5" x14ac:dyDescent="0.2">
      <c r="A2804" t="s">
        <v>978</v>
      </c>
      <c r="B2804" t="s">
        <v>979</v>
      </c>
      <c r="C2804" s="9">
        <v>45344</v>
      </c>
      <c r="D2804" t="s">
        <v>152</v>
      </c>
      <c r="E2804">
        <v>4.4470000000000001</v>
      </c>
    </row>
    <row r="2805" spans="1:5" x14ac:dyDescent="0.2">
      <c r="A2805" t="s">
        <v>978</v>
      </c>
      <c r="B2805" t="s">
        <v>979</v>
      </c>
      <c r="C2805" s="9">
        <v>45345</v>
      </c>
      <c r="D2805" t="s">
        <v>152</v>
      </c>
      <c r="E2805">
        <v>4.5389999999999997</v>
      </c>
    </row>
    <row r="2806" spans="1:5" x14ac:dyDescent="0.2">
      <c r="A2806" t="s">
        <v>978</v>
      </c>
      <c r="B2806" t="s">
        <v>979</v>
      </c>
      <c r="C2806" s="9">
        <v>45348</v>
      </c>
      <c r="D2806" t="s">
        <v>152</v>
      </c>
      <c r="E2806">
        <v>4.5359999999999996</v>
      </c>
    </row>
    <row r="2807" spans="1:5" x14ac:dyDescent="0.2">
      <c r="A2807" t="s">
        <v>978</v>
      </c>
      <c r="B2807" t="s">
        <v>979</v>
      </c>
      <c r="C2807" s="9">
        <v>45349</v>
      </c>
      <c r="D2807" t="s">
        <v>152</v>
      </c>
      <c r="E2807">
        <v>4.5229999999999997</v>
      </c>
    </row>
    <row r="2808" spans="1:5" x14ac:dyDescent="0.2">
      <c r="A2808" t="s">
        <v>978</v>
      </c>
      <c r="B2808" t="s">
        <v>979</v>
      </c>
      <c r="C2808" s="9">
        <v>45350</v>
      </c>
      <c r="D2808" t="s">
        <v>152</v>
      </c>
      <c r="E2808">
        <v>4.5410000000000004</v>
      </c>
    </row>
    <row r="2809" spans="1:5" x14ac:dyDescent="0.2">
      <c r="A2809" t="s">
        <v>978</v>
      </c>
      <c r="B2809" t="s">
        <v>979</v>
      </c>
      <c r="C2809" s="9">
        <v>45351</v>
      </c>
      <c r="D2809" t="s">
        <v>152</v>
      </c>
      <c r="E2809">
        <v>4.5350000000000001</v>
      </c>
    </row>
    <row r="2810" spans="1:5" x14ac:dyDescent="0.2">
      <c r="A2810" t="s">
        <v>978</v>
      </c>
      <c r="B2810" t="s">
        <v>979</v>
      </c>
      <c r="C2810" s="9">
        <v>45352</v>
      </c>
      <c r="D2810" t="s">
        <v>152</v>
      </c>
      <c r="E2810">
        <v>4.5599999999999996</v>
      </c>
    </row>
    <row r="2811" spans="1:5" x14ac:dyDescent="0.2">
      <c r="A2811" t="s">
        <v>978</v>
      </c>
      <c r="B2811" t="s">
        <v>979</v>
      </c>
      <c r="C2811" s="9">
        <v>45355</v>
      </c>
      <c r="D2811" t="s">
        <v>152</v>
      </c>
      <c r="E2811">
        <v>4.585</v>
      </c>
    </row>
    <row r="2812" spans="1:5" x14ac:dyDescent="0.2">
      <c r="A2812" t="s">
        <v>978</v>
      </c>
      <c r="B2812" t="s">
        <v>979</v>
      </c>
      <c r="C2812" s="9">
        <v>45356</v>
      </c>
      <c r="D2812" t="s">
        <v>152</v>
      </c>
      <c r="E2812">
        <v>4.5780000000000003</v>
      </c>
    </row>
    <row r="2813" spans="1:5" x14ac:dyDescent="0.2">
      <c r="A2813" t="s">
        <v>978</v>
      </c>
      <c r="B2813" t="s">
        <v>979</v>
      </c>
      <c r="C2813" s="9">
        <v>45357</v>
      </c>
      <c r="D2813" t="s">
        <v>152</v>
      </c>
      <c r="E2813">
        <v>4.516</v>
      </c>
    </row>
    <row r="2814" spans="1:5" x14ac:dyDescent="0.2">
      <c r="A2814" t="s">
        <v>978</v>
      </c>
      <c r="B2814" t="s">
        <v>979</v>
      </c>
      <c r="C2814" s="9">
        <v>45358</v>
      </c>
      <c r="D2814" t="s">
        <v>152</v>
      </c>
      <c r="E2814">
        <v>4.53</v>
      </c>
    </row>
    <row r="2815" spans="1:5" x14ac:dyDescent="0.2">
      <c r="A2815" t="s">
        <v>978</v>
      </c>
      <c r="B2815" t="s">
        <v>979</v>
      </c>
      <c r="C2815" s="9">
        <v>45359</v>
      </c>
      <c r="D2815" t="s">
        <v>152</v>
      </c>
      <c r="E2815">
        <v>4.548</v>
      </c>
    </row>
    <row r="2816" spans="1:5" x14ac:dyDescent="0.2">
      <c r="A2816" t="s">
        <v>978</v>
      </c>
      <c r="B2816" t="s">
        <v>979</v>
      </c>
      <c r="C2816" s="9">
        <v>45362</v>
      </c>
      <c r="D2816" t="s">
        <v>152</v>
      </c>
      <c r="E2816">
        <v>4.5129999999999999</v>
      </c>
    </row>
    <row r="2817" spans="1:5" x14ac:dyDescent="0.2">
      <c r="A2817" t="s">
        <v>978</v>
      </c>
      <c r="B2817" t="s">
        <v>979</v>
      </c>
      <c r="C2817" s="9">
        <v>45363</v>
      </c>
      <c r="D2817" t="s">
        <v>152</v>
      </c>
      <c r="E2817">
        <v>4.53</v>
      </c>
    </row>
    <row r="2818" spans="1:5" x14ac:dyDescent="0.2">
      <c r="A2818" t="s">
        <v>978</v>
      </c>
      <c r="B2818" t="s">
        <v>979</v>
      </c>
      <c r="C2818" s="9">
        <v>45364</v>
      </c>
      <c r="D2818" t="s">
        <v>152</v>
      </c>
      <c r="E2818">
        <v>4.5730000000000004</v>
      </c>
    </row>
    <row r="2819" spans="1:5" x14ac:dyDescent="0.2">
      <c r="A2819" t="s">
        <v>978</v>
      </c>
      <c r="B2819" t="s">
        <v>979</v>
      </c>
      <c r="C2819" s="9">
        <v>45365</v>
      </c>
      <c r="D2819" t="s">
        <v>152</v>
      </c>
      <c r="E2819">
        <v>4.5670000000000002</v>
      </c>
    </row>
    <row r="2820" spans="1:5" x14ac:dyDescent="0.2">
      <c r="A2820" t="s">
        <v>978</v>
      </c>
      <c r="B2820" t="s">
        <v>979</v>
      </c>
      <c r="C2820" s="9">
        <v>45366</v>
      </c>
      <c r="D2820" t="s">
        <v>152</v>
      </c>
      <c r="E2820">
        <v>4.5709999999999997</v>
      </c>
    </row>
    <row r="2821" spans="1:5" x14ac:dyDescent="0.2">
      <c r="A2821" t="s">
        <v>978</v>
      </c>
      <c r="B2821" t="s">
        <v>979</v>
      </c>
      <c r="C2821" s="9">
        <v>45369</v>
      </c>
      <c r="D2821" t="s">
        <v>152</v>
      </c>
      <c r="E2821">
        <v>4.5460000000000003</v>
      </c>
    </row>
    <row r="2822" spans="1:5" x14ac:dyDescent="0.2">
      <c r="A2822" t="s">
        <v>978</v>
      </c>
      <c r="B2822" t="s">
        <v>979</v>
      </c>
      <c r="C2822" s="9">
        <v>45370</v>
      </c>
      <c r="D2822" t="s">
        <v>152</v>
      </c>
      <c r="E2822">
        <v>4.5910000000000002</v>
      </c>
    </row>
    <row r="2823" spans="1:5" x14ac:dyDescent="0.2">
      <c r="A2823" t="s">
        <v>978</v>
      </c>
      <c r="B2823" t="s">
        <v>979</v>
      </c>
      <c r="C2823" s="9">
        <v>45371</v>
      </c>
      <c r="D2823" t="s">
        <v>152</v>
      </c>
      <c r="E2823">
        <v>4.6139999999999999</v>
      </c>
    </row>
    <row r="2824" spans="1:5" x14ac:dyDescent="0.2">
      <c r="A2824" t="s">
        <v>978</v>
      </c>
      <c r="B2824" t="s">
        <v>979</v>
      </c>
      <c r="C2824" s="9">
        <v>45372</v>
      </c>
      <c r="D2824" t="s">
        <v>152</v>
      </c>
      <c r="E2824">
        <v>4.6390000000000002</v>
      </c>
    </row>
    <row r="2825" spans="1:5" x14ac:dyDescent="0.2">
      <c r="A2825" t="s">
        <v>978</v>
      </c>
      <c r="B2825" t="s">
        <v>979</v>
      </c>
      <c r="C2825" s="9">
        <v>45373</v>
      </c>
      <c r="D2825" t="s">
        <v>152</v>
      </c>
      <c r="E2825">
        <v>4.7119999999999997</v>
      </c>
    </row>
    <row r="2826" spans="1:5" x14ac:dyDescent="0.2">
      <c r="A2826" t="s">
        <v>978</v>
      </c>
      <c r="B2826" t="s">
        <v>979</v>
      </c>
      <c r="C2826" s="9">
        <v>45376</v>
      </c>
      <c r="D2826" t="s">
        <v>152</v>
      </c>
      <c r="E2826">
        <v>4.6849999999999996</v>
      </c>
    </row>
    <row r="2827" spans="1:5" x14ac:dyDescent="0.2">
      <c r="A2827" t="s">
        <v>978</v>
      </c>
      <c r="B2827" t="s">
        <v>979</v>
      </c>
      <c r="C2827" s="9">
        <v>45377</v>
      </c>
      <c r="D2827" t="s">
        <v>152</v>
      </c>
      <c r="E2827">
        <v>4.6669999999999998</v>
      </c>
    </row>
    <row r="2828" spans="1:5" x14ac:dyDescent="0.2">
      <c r="A2828" t="s">
        <v>978</v>
      </c>
      <c r="B2828" t="s">
        <v>979</v>
      </c>
      <c r="C2828" s="9">
        <v>45378</v>
      </c>
      <c r="D2828" t="s">
        <v>152</v>
      </c>
      <c r="E2828">
        <v>4.6689999999999996</v>
      </c>
    </row>
    <row r="2829" spans="1:5" x14ac:dyDescent="0.2">
      <c r="A2829" t="s">
        <v>978</v>
      </c>
      <c r="B2829" t="s">
        <v>979</v>
      </c>
      <c r="C2829" s="9">
        <v>45379</v>
      </c>
      <c r="D2829" t="s">
        <v>152</v>
      </c>
      <c r="E2829">
        <v>4.71</v>
      </c>
    </row>
    <row r="2830" spans="1:5" x14ac:dyDescent="0.2">
      <c r="A2830" t="s">
        <v>978</v>
      </c>
      <c r="B2830" t="s">
        <v>979</v>
      </c>
      <c r="C2830" s="9">
        <v>45384</v>
      </c>
      <c r="D2830" t="s">
        <v>152</v>
      </c>
      <c r="E2830">
        <v>4.7240000000000002</v>
      </c>
    </row>
    <row r="2831" spans="1:5" x14ac:dyDescent="0.2">
      <c r="A2831" t="s">
        <v>978</v>
      </c>
      <c r="B2831" t="s">
        <v>979</v>
      </c>
      <c r="C2831" s="9">
        <v>45385</v>
      </c>
      <c r="D2831" t="s">
        <v>152</v>
      </c>
      <c r="E2831">
        <v>4.6849999999999996</v>
      </c>
    </row>
    <row r="2832" spans="1:5" x14ac:dyDescent="0.2">
      <c r="A2832" t="s">
        <v>978</v>
      </c>
      <c r="B2832" t="s">
        <v>979</v>
      </c>
      <c r="C2832" s="9">
        <v>45386</v>
      </c>
      <c r="D2832" t="s">
        <v>152</v>
      </c>
      <c r="E2832">
        <v>4.6619999999999999</v>
      </c>
    </row>
    <row r="2833" spans="1:5" x14ac:dyDescent="0.2">
      <c r="A2833" t="s">
        <v>978</v>
      </c>
      <c r="B2833" t="s">
        <v>979</v>
      </c>
      <c r="C2833" s="9">
        <v>45387</v>
      </c>
      <c r="D2833" t="s">
        <v>152</v>
      </c>
      <c r="E2833">
        <v>4.6159999999999997</v>
      </c>
    </row>
    <row r="2834" spans="1:5" x14ac:dyDescent="0.2">
      <c r="A2834" t="s">
        <v>978</v>
      </c>
      <c r="B2834" t="s">
        <v>979</v>
      </c>
      <c r="C2834" s="9">
        <v>45390</v>
      </c>
      <c r="D2834" t="s">
        <v>152</v>
      </c>
      <c r="E2834">
        <v>4.6669999999999998</v>
      </c>
    </row>
    <row r="2835" spans="1:5" x14ac:dyDescent="0.2">
      <c r="A2835" t="s">
        <v>978</v>
      </c>
      <c r="B2835" t="s">
        <v>979</v>
      </c>
      <c r="C2835" s="9">
        <v>45391</v>
      </c>
      <c r="D2835" t="s">
        <v>152</v>
      </c>
      <c r="E2835">
        <v>4.6459999999999999</v>
      </c>
    </row>
    <row r="2836" spans="1:5" x14ac:dyDescent="0.2">
      <c r="A2836" t="s">
        <v>978</v>
      </c>
      <c r="B2836" t="s">
        <v>979</v>
      </c>
      <c r="C2836" s="9">
        <v>45392</v>
      </c>
      <c r="D2836" t="s">
        <v>152</v>
      </c>
      <c r="E2836">
        <v>4.6500000000000004</v>
      </c>
    </row>
    <row r="2837" spans="1:5" x14ac:dyDescent="0.2">
      <c r="A2837" t="s">
        <v>978</v>
      </c>
      <c r="B2837" t="s">
        <v>979</v>
      </c>
      <c r="C2837" s="9">
        <v>45393</v>
      </c>
      <c r="D2837" t="s">
        <v>152</v>
      </c>
      <c r="E2837">
        <v>4.6619999999999999</v>
      </c>
    </row>
    <row r="2838" spans="1:5" x14ac:dyDescent="0.2">
      <c r="A2838" t="s">
        <v>978</v>
      </c>
      <c r="B2838" t="s">
        <v>979</v>
      </c>
      <c r="C2838" s="9">
        <v>45394</v>
      </c>
      <c r="D2838" t="s">
        <v>152</v>
      </c>
      <c r="E2838">
        <v>4.7220000000000004</v>
      </c>
    </row>
    <row r="2839" spans="1:5" x14ac:dyDescent="0.2">
      <c r="A2839" t="s">
        <v>978</v>
      </c>
      <c r="B2839" t="s">
        <v>979</v>
      </c>
      <c r="C2839" s="9">
        <v>45397</v>
      </c>
      <c r="D2839" t="s">
        <v>152</v>
      </c>
      <c r="E2839">
        <v>4.6449999999999996</v>
      </c>
    </row>
    <row r="2840" spans="1:5" x14ac:dyDescent="0.2">
      <c r="A2840" t="s">
        <v>978</v>
      </c>
      <c r="B2840" t="s">
        <v>979</v>
      </c>
      <c r="C2840" s="9">
        <v>45398</v>
      </c>
      <c r="D2840" t="s">
        <v>152</v>
      </c>
      <c r="E2840">
        <v>4.6040000000000001</v>
      </c>
    </row>
    <row r="2841" spans="1:5" x14ac:dyDescent="0.2">
      <c r="A2841" t="s">
        <v>978</v>
      </c>
      <c r="B2841" t="s">
        <v>979</v>
      </c>
      <c r="C2841" s="9">
        <v>45399</v>
      </c>
      <c r="D2841" t="s">
        <v>152</v>
      </c>
      <c r="E2841">
        <v>4.5880000000000001</v>
      </c>
    </row>
    <row r="2842" spans="1:5" x14ac:dyDescent="0.2">
      <c r="A2842" t="s">
        <v>978</v>
      </c>
      <c r="B2842" t="s">
        <v>979</v>
      </c>
      <c r="C2842" s="9">
        <v>45400</v>
      </c>
      <c r="D2842" t="s">
        <v>152</v>
      </c>
      <c r="E2842">
        <v>4.5570000000000004</v>
      </c>
    </row>
    <row r="2843" spans="1:5" x14ac:dyDescent="0.2">
      <c r="A2843" t="s">
        <v>978</v>
      </c>
      <c r="B2843" t="s">
        <v>979</v>
      </c>
      <c r="C2843" s="9">
        <v>45401</v>
      </c>
      <c r="D2843" t="s">
        <v>152</v>
      </c>
      <c r="E2843">
        <v>4.5629999999999997</v>
      </c>
    </row>
    <row r="2844" spans="1:5" x14ac:dyDescent="0.2">
      <c r="A2844" t="s">
        <v>978</v>
      </c>
      <c r="B2844" t="s">
        <v>979</v>
      </c>
      <c r="C2844" s="9">
        <v>45404</v>
      </c>
      <c r="D2844" t="s">
        <v>152</v>
      </c>
      <c r="E2844">
        <v>4.569</v>
      </c>
    </row>
    <row r="2845" spans="1:5" x14ac:dyDescent="0.2">
      <c r="A2845" t="s">
        <v>978</v>
      </c>
      <c r="B2845" t="s">
        <v>979</v>
      </c>
      <c r="C2845" s="9">
        <v>45405</v>
      </c>
      <c r="D2845" t="s">
        <v>152</v>
      </c>
      <c r="E2845">
        <v>4.5979999999999999</v>
      </c>
    </row>
    <row r="2846" spans="1:5" x14ac:dyDescent="0.2">
      <c r="A2846" t="s">
        <v>978</v>
      </c>
      <c r="B2846" t="s">
        <v>979</v>
      </c>
      <c r="C2846" s="9">
        <v>45406</v>
      </c>
      <c r="D2846" t="s">
        <v>152</v>
      </c>
      <c r="E2846">
        <v>4.6219999999999999</v>
      </c>
    </row>
    <row r="2847" spans="1:5" x14ac:dyDescent="0.2">
      <c r="A2847" t="s">
        <v>978</v>
      </c>
      <c r="B2847" t="s">
        <v>979</v>
      </c>
      <c r="C2847" s="9">
        <v>45407</v>
      </c>
      <c r="D2847" t="s">
        <v>152</v>
      </c>
      <c r="E2847">
        <v>4.5949999999999998</v>
      </c>
    </row>
    <row r="2848" spans="1:5" x14ac:dyDescent="0.2">
      <c r="A2848" t="s">
        <v>978</v>
      </c>
      <c r="B2848" t="s">
        <v>979</v>
      </c>
      <c r="C2848" s="9">
        <v>45408</v>
      </c>
      <c r="D2848" t="s">
        <v>152</v>
      </c>
      <c r="E2848">
        <v>4.5720000000000001</v>
      </c>
    </row>
    <row r="2849" spans="1:5" x14ac:dyDescent="0.2">
      <c r="A2849" t="s">
        <v>978</v>
      </c>
      <c r="B2849" t="s">
        <v>979</v>
      </c>
      <c r="C2849" s="9">
        <v>45411</v>
      </c>
      <c r="D2849" t="s">
        <v>152</v>
      </c>
      <c r="E2849">
        <v>4.6120000000000001</v>
      </c>
    </row>
    <row r="2850" spans="1:5" x14ac:dyDescent="0.2">
      <c r="A2850" t="s">
        <v>978</v>
      </c>
      <c r="B2850" t="s">
        <v>979</v>
      </c>
      <c r="C2850" s="9">
        <v>45412</v>
      </c>
      <c r="D2850" t="s">
        <v>152</v>
      </c>
      <c r="E2850">
        <v>4.6219999999999999</v>
      </c>
    </row>
    <row r="2851" spans="1:5" x14ac:dyDescent="0.2">
      <c r="A2851" t="s">
        <v>978</v>
      </c>
      <c r="B2851" t="s">
        <v>979</v>
      </c>
      <c r="C2851" s="9">
        <v>45413</v>
      </c>
      <c r="D2851" t="s">
        <v>152</v>
      </c>
      <c r="E2851">
        <v>4.5659999999999998</v>
      </c>
    </row>
    <row r="2852" spans="1:5" x14ac:dyDescent="0.2">
      <c r="A2852" t="s">
        <v>978</v>
      </c>
      <c r="B2852" t="s">
        <v>979</v>
      </c>
      <c r="C2852" s="9">
        <v>45414</v>
      </c>
      <c r="D2852" t="s">
        <v>152</v>
      </c>
      <c r="E2852">
        <v>4.5469999999999997</v>
      </c>
    </row>
    <row r="2853" spans="1:5" x14ac:dyDescent="0.2">
      <c r="A2853" t="s">
        <v>978</v>
      </c>
      <c r="B2853" t="s">
        <v>979</v>
      </c>
      <c r="C2853" s="9">
        <v>45415</v>
      </c>
      <c r="D2853" t="s">
        <v>152</v>
      </c>
      <c r="E2853">
        <v>4.5720000000000001</v>
      </c>
    </row>
    <row r="2854" spans="1:5" x14ac:dyDescent="0.2">
      <c r="A2854" t="s">
        <v>978</v>
      </c>
      <c r="B2854" t="s">
        <v>979</v>
      </c>
      <c r="C2854" s="9">
        <v>45419</v>
      </c>
      <c r="D2854" t="s">
        <v>152</v>
      </c>
      <c r="E2854">
        <v>4.6820000000000004</v>
      </c>
    </row>
    <row r="2855" spans="1:5" x14ac:dyDescent="0.2">
      <c r="A2855" t="s">
        <v>978</v>
      </c>
      <c r="B2855" t="s">
        <v>979</v>
      </c>
      <c r="C2855" s="9">
        <v>45420</v>
      </c>
      <c r="D2855" t="s">
        <v>152</v>
      </c>
      <c r="E2855">
        <v>4.7039999999999997</v>
      </c>
    </row>
    <row r="2856" spans="1:5" x14ac:dyDescent="0.2">
      <c r="A2856" t="s">
        <v>978</v>
      </c>
      <c r="B2856" t="s">
        <v>979</v>
      </c>
      <c r="C2856" s="9">
        <v>45421</v>
      </c>
      <c r="D2856" t="s">
        <v>152</v>
      </c>
      <c r="E2856">
        <v>4.7060000000000004</v>
      </c>
    </row>
    <row r="2857" spans="1:5" x14ac:dyDescent="0.2">
      <c r="A2857" t="s">
        <v>978</v>
      </c>
      <c r="B2857" t="s">
        <v>979</v>
      </c>
      <c r="C2857" s="9">
        <v>45422</v>
      </c>
      <c r="D2857" t="s">
        <v>152</v>
      </c>
      <c r="E2857">
        <v>4.7149999999999999</v>
      </c>
    </row>
    <row r="2858" spans="1:5" x14ac:dyDescent="0.2">
      <c r="A2858" t="s">
        <v>978</v>
      </c>
      <c r="B2858" t="s">
        <v>979</v>
      </c>
      <c r="C2858" s="9">
        <v>45425</v>
      </c>
      <c r="D2858" t="s">
        <v>152</v>
      </c>
      <c r="E2858">
        <v>4.7190000000000003</v>
      </c>
    </row>
    <row r="2859" spans="1:5" x14ac:dyDescent="0.2">
      <c r="A2859" t="s">
        <v>978</v>
      </c>
      <c r="B2859" t="s">
        <v>979</v>
      </c>
      <c r="C2859" s="9">
        <v>45426</v>
      </c>
      <c r="D2859" t="s">
        <v>152</v>
      </c>
      <c r="E2859">
        <v>4.7119999999999997</v>
      </c>
    </row>
    <row r="2860" spans="1:5" x14ac:dyDescent="0.2">
      <c r="A2860" t="s">
        <v>978</v>
      </c>
      <c r="B2860" t="s">
        <v>979</v>
      </c>
      <c r="C2860" s="9">
        <v>45427</v>
      </c>
      <c r="D2860" t="s">
        <v>152</v>
      </c>
      <c r="E2860">
        <v>4.7140000000000004</v>
      </c>
    </row>
    <row r="2861" spans="1:5" x14ac:dyDescent="0.2">
      <c r="A2861" t="s">
        <v>978</v>
      </c>
      <c r="B2861" t="s">
        <v>979</v>
      </c>
      <c r="C2861" s="9">
        <v>45428</v>
      </c>
      <c r="D2861" t="s">
        <v>152</v>
      </c>
      <c r="E2861">
        <v>4.7460000000000004</v>
      </c>
    </row>
    <row r="2862" spans="1:5" x14ac:dyDescent="0.2">
      <c r="A2862" t="s">
        <v>978</v>
      </c>
      <c r="B2862" t="s">
        <v>979</v>
      </c>
      <c r="C2862" s="9">
        <v>45429</v>
      </c>
      <c r="D2862" t="s">
        <v>152</v>
      </c>
      <c r="E2862">
        <v>4.742</v>
      </c>
    </row>
    <row r="2863" spans="1:5" x14ac:dyDescent="0.2">
      <c r="A2863" t="s">
        <v>978</v>
      </c>
      <c r="B2863" t="s">
        <v>979</v>
      </c>
      <c r="C2863" s="9">
        <v>45432</v>
      </c>
      <c r="D2863" t="s">
        <v>152</v>
      </c>
      <c r="E2863">
        <v>4.7309999999999999</v>
      </c>
    </row>
    <row r="2864" spans="1:5" x14ac:dyDescent="0.2">
      <c r="A2864" t="s">
        <v>978</v>
      </c>
      <c r="B2864" t="s">
        <v>979</v>
      </c>
      <c r="C2864" s="9">
        <v>45433</v>
      </c>
      <c r="D2864" t="s">
        <v>152</v>
      </c>
      <c r="E2864">
        <v>4.7300000000000004</v>
      </c>
    </row>
    <row r="2865" spans="1:5" x14ac:dyDescent="0.2">
      <c r="A2865" t="s">
        <v>978</v>
      </c>
      <c r="B2865" t="s">
        <v>979</v>
      </c>
      <c r="C2865" s="9">
        <v>45434</v>
      </c>
      <c r="D2865" t="s">
        <v>152</v>
      </c>
      <c r="E2865">
        <v>4.7409999999999997</v>
      </c>
    </row>
    <row r="2866" spans="1:5" x14ac:dyDescent="0.2">
      <c r="A2866" t="s">
        <v>978</v>
      </c>
      <c r="B2866" t="s">
        <v>979</v>
      </c>
      <c r="C2866" s="9">
        <v>45435</v>
      </c>
      <c r="D2866" t="s">
        <v>152</v>
      </c>
      <c r="E2866">
        <v>4.726</v>
      </c>
    </row>
    <row r="2867" spans="1:5" x14ac:dyDescent="0.2">
      <c r="A2867" t="s">
        <v>978</v>
      </c>
      <c r="B2867" t="s">
        <v>979</v>
      </c>
      <c r="C2867" s="9">
        <v>45436</v>
      </c>
      <c r="D2867" t="s">
        <v>152</v>
      </c>
      <c r="E2867">
        <v>4.6900000000000004</v>
      </c>
    </row>
    <row r="2868" spans="1:5" x14ac:dyDescent="0.2">
      <c r="A2868" t="s">
        <v>978</v>
      </c>
      <c r="B2868" t="s">
        <v>979</v>
      </c>
      <c r="C2868" s="9">
        <v>45440</v>
      </c>
      <c r="D2868" t="s">
        <v>152</v>
      </c>
      <c r="E2868">
        <v>4.7030000000000003</v>
      </c>
    </row>
    <row r="2869" spans="1:5" x14ac:dyDescent="0.2">
      <c r="A2869" t="s">
        <v>978</v>
      </c>
      <c r="B2869" t="s">
        <v>979</v>
      </c>
      <c r="C2869" s="9">
        <v>45441</v>
      </c>
      <c r="D2869" t="s">
        <v>152</v>
      </c>
      <c r="E2869">
        <v>4.7119999999999997</v>
      </c>
    </row>
    <row r="2870" spans="1:5" x14ac:dyDescent="0.2">
      <c r="A2870" t="s">
        <v>978</v>
      </c>
      <c r="B2870" t="s">
        <v>979</v>
      </c>
      <c r="C2870" s="9">
        <v>45442</v>
      </c>
      <c r="D2870" t="s">
        <v>152</v>
      </c>
      <c r="E2870">
        <v>4.6890000000000001</v>
      </c>
    </row>
    <row r="2871" spans="1:5" x14ac:dyDescent="0.2">
      <c r="A2871" t="s">
        <v>978</v>
      </c>
      <c r="B2871" t="s">
        <v>979</v>
      </c>
      <c r="C2871" s="9">
        <v>45443</v>
      </c>
      <c r="D2871" t="s">
        <v>152</v>
      </c>
      <c r="E2871">
        <v>4.6619999999999999</v>
      </c>
    </row>
    <row r="2872" spans="1:5" x14ac:dyDescent="0.2">
      <c r="A2872" t="s">
        <v>978</v>
      </c>
      <c r="B2872" t="s">
        <v>979</v>
      </c>
      <c r="C2872" s="9">
        <v>45446</v>
      </c>
      <c r="D2872" t="s">
        <v>152</v>
      </c>
      <c r="E2872">
        <v>4.7009999999999996</v>
      </c>
    </row>
    <row r="2873" spans="1:5" x14ac:dyDescent="0.2">
      <c r="A2873" t="s">
        <v>978</v>
      </c>
      <c r="B2873" t="s">
        <v>979</v>
      </c>
      <c r="C2873" s="9">
        <v>45447</v>
      </c>
      <c r="D2873" t="s">
        <v>152</v>
      </c>
      <c r="E2873">
        <v>4.6879999999999997</v>
      </c>
    </row>
    <row r="2874" spans="1:5" x14ac:dyDescent="0.2">
      <c r="A2874" t="s">
        <v>978</v>
      </c>
      <c r="B2874" t="s">
        <v>979</v>
      </c>
      <c r="C2874" s="9">
        <v>45448</v>
      </c>
      <c r="D2874" t="s">
        <v>152</v>
      </c>
      <c r="E2874">
        <v>4.6879999999999997</v>
      </c>
    </row>
    <row r="2875" spans="1:5" x14ac:dyDescent="0.2">
      <c r="A2875" t="s">
        <v>978</v>
      </c>
      <c r="B2875" t="s">
        <v>979</v>
      </c>
      <c r="C2875" s="9">
        <v>45449</v>
      </c>
      <c r="D2875" t="s">
        <v>152</v>
      </c>
      <c r="E2875">
        <v>4.7380000000000004</v>
      </c>
    </row>
    <row r="2876" spans="1:5" x14ac:dyDescent="0.2">
      <c r="A2876" t="s">
        <v>978</v>
      </c>
      <c r="B2876" t="s">
        <v>979</v>
      </c>
      <c r="C2876" s="9">
        <v>45450</v>
      </c>
      <c r="D2876" t="s">
        <v>152</v>
      </c>
      <c r="E2876">
        <v>4.7350000000000003</v>
      </c>
    </row>
    <row r="2877" spans="1:5" x14ac:dyDescent="0.2">
      <c r="A2877" t="s">
        <v>978</v>
      </c>
      <c r="B2877" t="s">
        <v>979</v>
      </c>
      <c r="C2877" s="9">
        <v>45453</v>
      </c>
      <c r="D2877" t="s">
        <v>152</v>
      </c>
      <c r="E2877">
        <v>4.7610000000000001</v>
      </c>
    </row>
    <row r="2878" spans="1:5" x14ac:dyDescent="0.2">
      <c r="A2878" t="s">
        <v>978</v>
      </c>
      <c r="B2878" t="s">
        <v>979</v>
      </c>
      <c r="C2878" s="9">
        <v>45454</v>
      </c>
      <c r="D2878" t="s">
        <v>152</v>
      </c>
      <c r="E2878">
        <v>4.7569999999999997</v>
      </c>
    </row>
    <row r="2879" spans="1:5" x14ac:dyDescent="0.2">
      <c r="A2879" t="s">
        <v>978</v>
      </c>
      <c r="B2879" t="s">
        <v>979</v>
      </c>
      <c r="C2879" s="9">
        <v>45455</v>
      </c>
      <c r="D2879" t="s">
        <v>152</v>
      </c>
      <c r="E2879">
        <v>4.7640000000000002</v>
      </c>
    </row>
    <row r="2880" spans="1:5" x14ac:dyDescent="0.2">
      <c r="A2880" t="s">
        <v>978</v>
      </c>
      <c r="B2880" t="s">
        <v>979</v>
      </c>
      <c r="C2880" s="9">
        <v>45456</v>
      </c>
      <c r="D2880" t="s">
        <v>152</v>
      </c>
      <c r="E2880">
        <v>4.7969999999999997</v>
      </c>
    </row>
    <row r="2881" spans="1:5" x14ac:dyDescent="0.2">
      <c r="A2881" t="s">
        <v>978</v>
      </c>
      <c r="B2881" t="s">
        <v>979</v>
      </c>
      <c r="C2881" s="9">
        <v>45457</v>
      </c>
      <c r="D2881" t="s">
        <v>152</v>
      </c>
      <c r="E2881">
        <v>4.827</v>
      </c>
    </row>
    <row r="2882" spans="1:5" x14ac:dyDescent="0.2">
      <c r="A2882" t="s">
        <v>978</v>
      </c>
      <c r="B2882" t="s">
        <v>979</v>
      </c>
      <c r="C2882" s="9">
        <v>45460</v>
      </c>
      <c r="D2882" t="s">
        <v>152</v>
      </c>
      <c r="E2882">
        <v>4.8410000000000002</v>
      </c>
    </row>
    <row r="2883" spans="1:5" x14ac:dyDescent="0.2">
      <c r="A2883" t="s">
        <v>978</v>
      </c>
      <c r="B2883" t="s">
        <v>979</v>
      </c>
      <c r="C2883" s="9">
        <v>45461</v>
      </c>
      <c r="D2883" t="s">
        <v>152</v>
      </c>
      <c r="E2883">
        <v>4.87</v>
      </c>
    </row>
    <row r="2884" spans="1:5" x14ac:dyDescent="0.2">
      <c r="A2884" t="s">
        <v>978</v>
      </c>
      <c r="B2884" t="s">
        <v>979</v>
      </c>
      <c r="C2884" s="9">
        <v>45462</v>
      </c>
      <c r="D2884" t="s">
        <v>152</v>
      </c>
      <c r="E2884">
        <v>4.8639999999999999</v>
      </c>
    </row>
    <row r="2885" spans="1:5" x14ac:dyDescent="0.2">
      <c r="A2885" t="s">
        <v>978</v>
      </c>
      <c r="B2885" t="s">
        <v>979</v>
      </c>
      <c r="C2885" s="9">
        <v>45463</v>
      </c>
      <c r="D2885" t="s">
        <v>152</v>
      </c>
      <c r="E2885">
        <v>4.875</v>
      </c>
    </row>
    <row r="2886" spans="1:5" x14ac:dyDescent="0.2">
      <c r="A2886" t="s">
        <v>978</v>
      </c>
      <c r="B2886" t="s">
        <v>979</v>
      </c>
      <c r="C2886" s="9">
        <v>45464</v>
      </c>
      <c r="D2886" t="s">
        <v>152</v>
      </c>
      <c r="E2886">
        <v>4.891</v>
      </c>
    </row>
    <row r="2887" spans="1:5" x14ac:dyDescent="0.2">
      <c r="A2887" t="s">
        <v>978</v>
      </c>
      <c r="B2887" t="s">
        <v>979</v>
      </c>
      <c r="C2887" s="9">
        <v>45467</v>
      </c>
      <c r="D2887" t="s">
        <v>152</v>
      </c>
      <c r="E2887">
        <v>4.8730000000000002</v>
      </c>
    </row>
    <row r="2888" spans="1:5" x14ac:dyDescent="0.2">
      <c r="A2888" t="s">
        <v>978</v>
      </c>
      <c r="B2888" t="s">
        <v>979</v>
      </c>
      <c r="C2888" s="9">
        <v>45468</v>
      </c>
      <c r="D2888" t="s">
        <v>152</v>
      </c>
      <c r="E2888">
        <v>4.8540000000000001</v>
      </c>
    </row>
    <row r="2889" spans="1:5" x14ac:dyDescent="0.2">
      <c r="A2889" t="s">
        <v>978</v>
      </c>
      <c r="B2889" t="s">
        <v>979</v>
      </c>
      <c r="C2889" s="9">
        <v>45469</v>
      </c>
      <c r="D2889" t="s">
        <v>152</v>
      </c>
      <c r="E2889">
        <v>4.8840000000000003</v>
      </c>
    </row>
    <row r="2890" spans="1:5" x14ac:dyDescent="0.2">
      <c r="A2890" t="s">
        <v>978</v>
      </c>
      <c r="B2890" t="s">
        <v>979</v>
      </c>
      <c r="C2890" s="9">
        <v>45470</v>
      </c>
      <c r="D2890" t="s">
        <v>152</v>
      </c>
      <c r="E2890">
        <v>4.8959999999999999</v>
      </c>
    </row>
    <row r="2891" spans="1:5" x14ac:dyDescent="0.2">
      <c r="A2891" t="s">
        <v>978</v>
      </c>
      <c r="B2891" t="s">
        <v>979</v>
      </c>
      <c r="C2891" s="9">
        <v>45471</v>
      </c>
      <c r="D2891" t="s">
        <v>152</v>
      </c>
      <c r="E2891">
        <v>4.9009999999999998</v>
      </c>
    </row>
    <row r="2892" spans="1:5" x14ac:dyDescent="0.2">
      <c r="A2892" t="s">
        <v>978</v>
      </c>
      <c r="B2892" t="s">
        <v>979</v>
      </c>
      <c r="C2892" s="9">
        <v>45474</v>
      </c>
      <c r="D2892" t="s">
        <v>152</v>
      </c>
      <c r="E2892">
        <v>4.8730000000000002</v>
      </c>
    </row>
    <row r="2893" spans="1:5" x14ac:dyDescent="0.2">
      <c r="A2893" t="s">
        <v>978</v>
      </c>
      <c r="B2893" t="s">
        <v>979</v>
      </c>
      <c r="C2893" s="9">
        <v>45475</v>
      </c>
      <c r="D2893" t="s">
        <v>152</v>
      </c>
      <c r="E2893">
        <v>4.9000000000000004</v>
      </c>
    </row>
    <row r="2894" spans="1:5" x14ac:dyDescent="0.2">
      <c r="A2894" t="s">
        <v>978</v>
      </c>
      <c r="B2894" t="s">
        <v>979</v>
      </c>
      <c r="C2894" s="9">
        <v>45476</v>
      </c>
      <c r="D2894" t="s">
        <v>152</v>
      </c>
      <c r="E2894">
        <v>4.9059999999999997</v>
      </c>
    </row>
    <row r="2895" spans="1:5" x14ac:dyDescent="0.2">
      <c r="A2895" t="s">
        <v>978</v>
      </c>
      <c r="B2895" t="s">
        <v>979</v>
      </c>
      <c r="C2895" s="9">
        <v>45477</v>
      </c>
      <c r="D2895" t="s">
        <v>152</v>
      </c>
      <c r="E2895">
        <v>4.9119999999999999</v>
      </c>
    </row>
    <row r="2896" spans="1:5" x14ac:dyDescent="0.2">
      <c r="A2896" t="s">
        <v>978</v>
      </c>
      <c r="B2896" t="s">
        <v>979</v>
      </c>
      <c r="C2896" s="9">
        <v>45478</v>
      </c>
      <c r="D2896" t="s">
        <v>152</v>
      </c>
      <c r="E2896">
        <v>4.9009999999999998</v>
      </c>
    </row>
    <row r="2897" spans="1:5" x14ac:dyDescent="0.2">
      <c r="A2897" t="s">
        <v>978</v>
      </c>
      <c r="B2897" t="s">
        <v>979</v>
      </c>
      <c r="C2897" s="9">
        <v>45481</v>
      </c>
      <c r="D2897" t="s">
        <v>152</v>
      </c>
      <c r="E2897">
        <v>4.915</v>
      </c>
    </row>
    <row r="2898" spans="1:5" x14ac:dyDescent="0.2">
      <c r="A2898" t="s">
        <v>978</v>
      </c>
      <c r="B2898" t="s">
        <v>979</v>
      </c>
      <c r="C2898" s="9">
        <v>45482</v>
      </c>
      <c r="D2898" t="s">
        <v>152</v>
      </c>
      <c r="E2898">
        <v>4.9180000000000001</v>
      </c>
    </row>
    <row r="2899" spans="1:5" x14ac:dyDescent="0.2">
      <c r="A2899" t="s">
        <v>978</v>
      </c>
      <c r="B2899" t="s">
        <v>979</v>
      </c>
      <c r="C2899" s="9">
        <v>45483</v>
      </c>
      <c r="D2899" t="s">
        <v>152</v>
      </c>
      <c r="E2899">
        <v>4.9260000000000002</v>
      </c>
    </row>
    <row r="2900" spans="1:5" x14ac:dyDescent="0.2">
      <c r="A2900" t="s">
        <v>978</v>
      </c>
      <c r="B2900" t="s">
        <v>979</v>
      </c>
      <c r="C2900" s="9">
        <v>45484</v>
      </c>
      <c r="D2900" t="s">
        <v>152</v>
      </c>
      <c r="E2900">
        <v>4.95</v>
      </c>
    </row>
    <row r="2901" spans="1:5" x14ac:dyDescent="0.2">
      <c r="A2901" t="s">
        <v>978</v>
      </c>
      <c r="B2901" t="s">
        <v>979</v>
      </c>
      <c r="C2901" s="9">
        <v>45485</v>
      </c>
      <c r="D2901" t="s">
        <v>152</v>
      </c>
      <c r="E2901">
        <v>4.8780000000000001</v>
      </c>
    </row>
    <row r="2902" spans="1:5" x14ac:dyDescent="0.2">
      <c r="A2902" t="s">
        <v>978</v>
      </c>
      <c r="B2902" t="s">
        <v>979</v>
      </c>
      <c r="C2902" s="9">
        <v>45488</v>
      </c>
      <c r="D2902" t="s">
        <v>152</v>
      </c>
      <c r="E2902">
        <v>4.8979999999999997</v>
      </c>
    </row>
    <row r="2903" spans="1:5" x14ac:dyDescent="0.2">
      <c r="A2903" t="s">
        <v>978</v>
      </c>
      <c r="B2903" t="s">
        <v>979</v>
      </c>
      <c r="C2903" s="9">
        <v>45489</v>
      </c>
      <c r="D2903" t="s">
        <v>152</v>
      </c>
      <c r="E2903">
        <v>4.9189999999999996</v>
      </c>
    </row>
    <row r="2904" spans="1:5" x14ac:dyDescent="0.2">
      <c r="A2904" t="s">
        <v>978</v>
      </c>
      <c r="B2904" t="s">
        <v>979</v>
      </c>
      <c r="C2904" s="9">
        <v>45490</v>
      </c>
      <c r="D2904" t="s">
        <v>152</v>
      </c>
      <c r="E2904">
        <v>4.9269999999999996</v>
      </c>
    </row>
    <row r="2905" spans="1:5" x14ac:dyDescent="0.2">
      <c r="A2905" t="s">
        <v>978</v>
      </c>
      <c r="B2905" t="s">
        <v>979</v>
      </c>
      <c r="C2905" s="9">
        <v>45491</v>
      </c>
      <c r="D2905" t="s">
        <v>152</v>
      </c>
      <c r="E2905">
        <v>4.8730000000000002</v>
      </c>
    </row>
    <row r="2906" spans="1:5" x14ac:dyDescent="0.2">
      <c r="A2906" t="s">
        <v>978</v>
      </c>
      <c r="B2906" t="s">
        <v>979</v>
      </c>
      <c r="C2906" s="9">
        <v>45492</v>
      </c>
      <c r="D2906" t="s">
        <v>152</v>
      </c>
      <c r="E2906">
        <v>4.8630000000000004</v>
      </c>
    </row>
    <row r="2907" spans="1:5" x14ac:dyDescent="0.2">
      <c r="A2907" t="s">
        <v>978</v>
      </c>
      <c r="B2907" t="s">
        <v>979</v>
      </c>
      <c r="C2907" s="9">
        <v>45495</v>
      </c>
      <c r="D2907" t="s">
        <v>152</v>
      </c>
      <c r="E2907">
        <v>4.8239999999999998</v>
      </c>
    </row>
    <row r="2908" spans="1:5" x14ac:dyDescent="0.2">
      <c r="A2908" t="s">
        <v>978</v>
      </c>
      <c r="B2908" t="s">
        <v>979</v>
      </c>
      <c r="C2908" s="9">
        <v>45496</v>
      </c>
      <c r="D2908" t="s">
        <v>152</v>
      </c>
      <c r="E2908">
        <v>4.8879999999999999</v>
      </c>
    </row>
    <row r="2909" spans="1:5" x14ac:dyDescent="0.2">
      <c r="A2909" t="s">
        <v>978</v>
      </c>
      <c r="B2909" t="s">
        <v>979</v>
      </c>
      <c r="C2909" s="9">
        <v>45497</v>
      </c>
      <c r="D2909" t="s">
        <v>152</v>
      </c>
      <c r="E2909">
        <v>4.8769999999999998</v>
      </c>
    </row>
    <row r="2910" spans="1:5" x14ac:dyDescent="0.2">
      <c r="A2910" t="s">
        <v>978</v>
      </c>
      <c r="B2910" t="s">
        <v>979</v>
      </c>
      <c r="C2910" s="9">
        <v>45498</v>
      </c>
      <c r="D2910" t="s">
        <v>152</v>
      </c>
      <c r="E2910">
        <v>4.7809999999999997</v>
      </c>
    </row>
    <row r="2911" spans="1:5" x14ac:dyDescent="0.2">
      <c r="A2911" t="s">
        <v>978</v>
      </c>
      <c r="B2911" t="s">
        <v>979</v>
      </c>
      <c r="C2911" s="9">
        <v>45499</v>
      </c>
      <c r="D2911" t="s">
        <v>152</v>
      </c>
      <c r="E2911">
        <v>4.7590000000000003</v>
      </c>
    </row>
    <row r="2912" spans="1:5" x14ac:dyDescent="0.2">
      <c r="A2912" t="s">
        <v>978</v>
      </c>
      <c r="B2912" t="s">
        <v>979</v>
      </c>
      <c r="C2912" s="9">
        <v>45502</v>
      </c>
      <c r="D2912" t="s">
        <v>152</v>
      </c>
      <c r="E2912">
        <v>4.8209999999999997</v>
      </c>
    </row>
    <row r="2913" spans="1:5" x14ac:dyDescent="0.2">
      <c r="A2913" t="s">
        <v>978</v>
      </c>
      <c r="B2913" t="s">
        <v>979</v>
      </c>
      <c r="C2913" s="9">
        <v>45503</v>
      </c>
      <c r="D2913" t="s">
        <v>152</v>
      </c>
      <c r="E2913">
        <v>4.82</v>
      </c>
    </row>
    <row r="2914" spans="1:5" x14ac:dyDescent="0.2">
      <c r="A2914" t="s">
        <v>978</v>
      </c>
      <c r="B2914" t="s">
        <v>979</v>
      </c>
      <c r="C2914" s="9">
        <v>45504</v>
      </c>
      <c r="D2914" t="s">
        <v>152</v>
      </c>
      <c r="E2914">
        <v>4.8049999999999997</v>
      </c>
    </row>
    <row r="2915" spans="1:5" x14ac:dyDescent="0.2">
      <c r="A2915" t="s">
        <v>978</v>
      </c>
      <c r="B2915" t="s">
        <v>979</v>
      </c>
      <c r="C2915" s="9">
        <v>45505</v>
      </c>
      <c r="D2915" t="s">
        <v>152</v>
      </c>
      <c r="E2915">
        <v>4.9029999999999996</v>
      </c>
    </row>
    <row r="2916" spans="1:5" x14ac:dyDescent="0.2">
      <c r="A2916" t="s">
        <v>978</v>
      </c>
      <c r="B2916" t="s">
        <v>979</v>
      </c>
      <c r="C2916" s="9">
        <v>45506</v>
      </c>
      <c r="D2916" t="s">
        <v>152</v>
      </c>
      <c r="E2916">
        <v>4.8490000000000002</v>
      </c>
    </row>
    <row r="2917" spans="1:5" x14ac:dyDescent="0.2">
      <c r="A2917" t="s">
        <v>978</v>
      </c>
      <c r="B2917" t="s">
        <v>979</v>
      </c>
      <c r="C2917" s="9">
        <v>45509</v>
      </c>
      <c r="D2917" t="s">
        <v>152</v>
      </c>
      <c r="E2917">
        <v>4.7519999999999998</v>
      </c>
    </row>
    <row r="2918" spans="1:5" x14ac:dyDescent="0.2">
      <c r="A2918" t="s">
        <v>978</v>
      </c>
      <c r="B2918" t="s">
        <v>979</v>
      </c>
      <c r="C2918" s="9">
        <v>45510</v>
      </c>
      <c r="D2918" t="s">
        <v>152</v>
      </c>
      <c r="E2918">
        <v>4.6399999999999997</v>
      </c>
    </row>
    <row r="2919" spans="1:5" x14ac:dyDescent="0.2">
      <c r="A2919" t="s">
        <v>978</v>
      </c>
      <c r="B2919" t="s">
        <v>979</v>
      </c>
      <c r="C2919" s="9">
        <v>45511</v>
      </c>
      <c r="D2919" t="s">
        <v>152</v>
      </c>
      <c r="E2919">
        <v>4.6749999999999998</v>
      </c>
    </row>
    <row r="2920" spans="1:5" x14ac:dyDescent="0.2">
      <c r="A2920" t="s">
        <v>978</v>
      </c>
      <c r="B2920" t="s">
        <v>979</v>
      </c>
      <c r="C2920" s="9">
        <v>45512</v>
      </c>
      <c r="D2920" t="s">
        <v>152</v>
      </c>
      <c r="E2920">
        <v>4.6520000000000001</v>
      </c>
    </row>
    <row r="2921" spans="1:5" x14ac:dyDescent="0.2">
      <c r="A2921" t="s">
        <v>978</v>
      </c>
      <c r="B2921" t="s">
        <v>979</v>
      </c>
      <c r="C2921" s="9">
        <v>45513</v>
      </c>
      <c r="D2921" t="s">
        <v>152</v>
      </c>
      <c r="E2921">
        <v>4.74</v>
      </c>
    </row>
    <row r="2922" spans="1:5" x14ac:dyDescent="0.2">
      <c r="A2922" t="s">
        <v>978</v>
      </c>
      <c r="B2922" t="s">
        <v>979</v>
      </c>
      <c r="C2922" s="9">
        <v>45516</v>
      </c>
      <c r="D2922" t="s">
        <v>152</v>
      </c>
      <c r="E2922">
        <v>4.758</v>
      </c>
    </row>
    <row r="2923" spans="1:5" x14ac:dyDescent="0.2">
      <c r="A2923" t="s">
        <v>978</v>
      </c>
      <c r="B2923" t="s">
        <v>979</v>
      </c>
      <c r="C2923" s="9">
        <v>45517</v>
      </c>
      <c r="D2923" t="s">
        <v>152</v>
      </c>
      <c r="E2923">
        <v>4.7480000000000002</v>
      </c>
    </row>
    <row r="2924" spans="1:5" x14ac:dyDescent="0.2">
      <c r="A2924" t="s">
        <v>978</v>
      </c>
      <c r="B2924" t="s">
        <v>979</v>
      </c>
      <c r="C2924" s="9">
        <v>45518</v>
      </c>
      <c r="D2924" t="s">
        <v>152</v>
      </c>
      <c r="E2924">
        <v>4.8049999999999997</v>
      </c>
    </row>
    <row r="2925" spans="1:5" x14ac:dyDescent="0.2">
      <c r="A2925" t="s">
        <v>978</v>
      </c>
      <c r="B2925" t="s">
        <v>979</v>
      </c>
      <c r="C2925" s="9">
        <v>45519</v>
      </c>
      <c r="D2925" t="s">
        <v>152</v>
      </c>
      <c r="E2925">
        <v>4.8209999999999997</v>
      </c>
    </row>
    <row r="2926" spans="1:5" x14ac:dyDescent="0.2">
      <c r="A2926" t="s">
        <v>978</v>
      </c>
      <c r="B2926" t="s">
        <v>979</v>
      </c>
      <c r="C2926" s="9">
        <v>45520</v>
      </c>
      <c r="D2926" t="s">
        <v>152</v>
      </c>
      <c r="E2926">
        <v>4.8769999999999998</v>
      </c>
    </row>
    <row r="2927" spans="1:5" x14ac:dyDescent="0.2">
      <c r="A2927" t="s">
        <v>978</v>
      </c>
      <c r="B2927" t="s">
        <v>979</v>
      </c>
      <c r="C2927" s="9">
        <v>45523</v>
      </c>
      <c r="D2927" t="s">
        <v>152</v>
      </c>
      <c r="E2927">
        <v>4.8730000000000002</v>
      </c>
    </row>
    <row r="2928" spans="1:5" x14ac:dyDescent="0.2">
      <c r="A2928" t="s">
        <v>978</v>
      </c>
      <c r="B2928" t="s">
        <v>979</v>
      </c>
      <c r="C2928" s="9">
        <v>45524</v>
      </c>
      <c r="D2928" t="s">
        <v>152</v>
      </c>
      <c r="E2928">
        <v>4.899</v>
      </c>
    </row>
    <row r="2929" spans="1:5" x14ac:dyDescent="0.2">
      <c r="A2929" t="s">
        <v>978</v>
      </c>
      <c r="B2929" t="s">
        <v>979</v>
      </c>
      <c r="C2929" s="9">
        <v>45525</v>
      </c>
      <c r="D2929" t="s">
        <v>152</v>
      </c>
      <c r="E2929">
        <v>4.8769999999999998</v>
      </c>
    </row>
    <row r="2930" spans="1:5" x14ac:dyDescent="0.2">
      <c r="A2930" t="s">
        <v>978</v>
      </c>
      <c r="B2930" t="s">
        <v>979</v>
      </c>
      <c r="C2930" s="9">
        <v>45526</v>
      </c>
      <c r="D2930" t="s">
        <v>152</v>
      </c>
      <c r="E2930">
        <v>4.8680000000000003</v>
      </c>
    </row>
    <row r="2931" spans="1:5" x14ac:dyDescent="0.2">
      <c r="A2931" t="s">
        <v>978</v>
      </c>
      <c r="B2931" t="s">
        <v>979</v>
      </c>
      <c r="C2931" s="9">
        <v>45527</v>
      </c>
      <c r="D2931" t="s">
        <v>152</v>
      </c>
      <c r="E2931">
        <v>4.8230000000000004</v>
      </c>
    </row>
    <row r="2932" spans="1:5" x14ac:dyDescent="0.2">
      <c r="A2932" t="s">
        <v>978</v>
      </c>
      <c r="B2932" t="s">
        <v>979</v>
      </c>
      <c r="C2932" s="9">
        <v>45531</v>
      </c>
      <c r="D2932" t="s">
        <v>152</v>
      </c>
      <c r="E2932">
        <v>4.8339999999999996</v>
      </c>
    </row>
    <row r="2933" spans="1:5" x14ac:dyDescent="0.2">
      <c r="A2933" t="s">
        <v>978</v>
      </c>
      <c r="B2933" t="s">
        <v>979</v>
      </c>
      <c r="C2933" s="9">
        <v>45532</v>
      </c>
      <c r="D2933" t="s">
        <v>152</v>
      </c>
      <c r="E2933">
        <v>4.84</v>
      </c>
    </row>
    <row r="2934" spans="1:5" x14ac:dyDescent="0.2">
      <c r="A2934" t="s">
        <v>978</v>
      </c>
      <c r="B2934" t="s">
        <v>979</v>
      </c>
      <c r="C2934" s="9">
        <v>45533</v>
      </c>
      <c r="D2934" t="s">
        <v>152</v>
      </c>
      <c r="E2934">
        <v>4.8209999999999997</v>
      </c>
    </row>
    <row r="2935" spans="1:5" x14ac:dyDescent="0.2">
      <c r="A2935" t="s">
        <v>978</v>
      </c>
      <c r="B2935" t="s">
        <v>979</v>
      </c>
      <c r="C2935" s="9">
        <v>45534</v>
      </c>
      <c r="D2935" t="s">
        <v>152</v>
      </c>
      <c r="E2935">
        <v>4.8310000000000004</v>
      </c>
    </row>
    <row r="2936" spans="1:5" x14ac:dyDescent="0.2">
      <c r="A2936" t="s">
        <v>978</v>
      </c>
      <c r="B2936" t="s">
        <v>979</v>
      </c>
      <c r="C2936" s="9">
        <v>45537</v>
      </c>
      <c r="D2936" t="s">
        <v>152</v>
      </c>
      <c r="E2936">
        <v>4.8920000000000003</v>
      </c>
    </row>
    <row r="2937" spans="1:5" x14ac:dyDescent="0.2">
      <c r="A2937" t="s">
        <v>978</v>
      </c>
      <c r="B2937" t="s">
        <v>979</v>
      </c>
      <c r="C2937" s="9">
        <v>45538</v>
      </c>
      <c r="D2937" t="s">
        <v>152</v>
      </c>
      <c r="E2937">
        <v>4.9000000000000004</v>
      </c>
    </row>
    <row r="2938" spans="1:5" x14ac:dyDescent="0.2">
      <c r="A2938" t="s">
        <v>978</v>
      </c>
      <c r="B2938" t="s">
        <v>979</v>
      </c>
      <c r="C2938" s="9">
        <v>45539</v>
      </c>
      <c r="D2938" t="s">
        <v>152</v>
      </c>
      <c r="E2938">
        <v>4.798</v>
      </c>
    </row>
    <row r="2939" spans="1:5" x14ac:dyDescent="0.2">
      <c r="A2939" t="s">
        <v>978</v>
      </c>
      <c r="B2939" t="s">
        <v>979</v>
      </c>
      <c r="C2939" s="9">
        <v>45540</v>
      </c>
      <c r="D2939" t="s">
        <v>152</v>
      </c>
      <c r="E2939">
        <v>4.7729999999999997</v>
      </c>
    </row>
    <row r="2940" spans="1:5" x14ac:dyDescent="0.2">
      <c r="A2940" t="s">
        <v>978</v>
      </c>
      <c r="B2940" t="s">
        <v>979</v>
      </c>
      <c r="C2940" s="9">
        <v>45541</v>
      </c>
      <c r="D2940" t="s">
        <v>152</v>
      </c>
      <c r="E2940">
        <v>4.7569999999999997</v>
      </c>
    </row>
    <row r="2941" spans="1:5" x14ac:dyDescent="0.2">
      <c r="A2941" t="s">
        <v>978</v>
      </c>
      <c r="B2941" t="s">
        <v>979</v>
      </c>
      <c r="C2941" s="9">
        <v>45544</v>
      </c>
      <c r="D2941" t="s">
        <v>152</v>
      </c>
      <c r="E2941">
        <v>4.7080000000000002</v>
      </c>
    </row>
    <row r="2942" spans="1:5" x14ac:dyDescent="0.2">
      <c r="A2942" t="s">
        <v>978</v>
      </c>
      <c r="B2942" t="s">
        <v>979</v>
      </c>
      <c r="C2942" s="9">
        <v>45545</v>
      </c>
      <c r="D2942" t="s">
        <v>152</v>
      </c>
      <c r="E2942">
        <v>4.7569999999999997</v>
      </c>
    </row>
    <row r="2943" spans="1:5" x14ac:dyDescent="0.2">
      <c r="A2943" t="s">
        <v>978</v>
      </c>
      <c r="B2943" t="s">
        <v>979</v>
      </c>
      <c r="C2943" s="9">
        <v>45546</v>
      </c>
      <c r="D2943" t="s">
        <v>152</v>
      </c>
      <c r="E2943">
        <v>4.7789999999999999</v>
      </c>
    </row>
    <row r="2944" spans="1:5" x14ac:dyDescent="0.2">
      <c r="A2944" t="s">
        <v>978</v>
      </c>
      <c r="B2944" t="s">
        <v>979</v>
      </c>
      <c r="C2944" s="9">
        <v>45547</v>
      </c>
      <c r="D2944" t="s">
        <v>152</v>
      </c>
      <c r="E2944">
        <v>4.8449999999999998</v>
      </c>
    </row>
    <row r="2945" spans="1:5" x14ac:dyDescent="0.2">
      <c r="A2945" t="s">
        <v>978</v>
      </c>
      <c r="B2945" t="s">
        <v>979</v>
      </c>
      <c r="C2945" s="9">
        <v>45548</v>
      </c>
      <c r="D2945" t="s">
        <v>152</v>
      </c>
      <c r="E2945">
        <v>4.8529999999999998</v>
      </c>
    </row>
    <row r="2946" spans="1:5" x14ac:dyDescent="0.2">
      <c r="A2946" t="s">
        <v>978</v>
      </c>
      <c r="B2946" t="s">
        <v>979</v>
      </c>
      <c r="C2946" s="9">
        <v>45551</v>
      </c>
      <c r="D2946" t="s">
        <v>152</v>
      </c>
      <c r="E2946">
        <v>4.8550000000000004</v>
      </c>
    </row>
    <row r="2947" spans="1:5" x14ac:dyDescent="0.2">
      <c r="A2947" t="s">
        <v>978</v>
      </c>
      <c r="B2947" t="s">
        <v>979</v>
      </c>
      <c r="C2947" s="9">
        <v>45552</v>
      </c>
      <c r="D2947" t="s">
        <v>152</v>
      </c>
      <c r="E2947">
        <v>4.8570000000000002</v>
      </c>
    </row>
    <row r="2948" spans="1:5" x14ac:dyDescent="0.2">
      <c r="A2948" t="s">
        <v>978</v>
      </c>
      <c r="B2948" t="s">
        <v>979</v>
      </c>
      <c r="C2948" s="9">
        <v>45553</v>
      </c>
      <c r="D2948" t="s">
        <v>152</v>
      </c>
      <c r="E2948">
        <v>4.8559999999999999</v>
      </c>
    </row>
    <row r="2949" spans="1:5" x14ac:dyDescent="0.2">
      <c r="A2949" t="s">
        <v>978</v>
      </c>
      <c r="B2949" t="s">
        <v>979</v>
      </c>
      <c r="C2949" s="9">
        <v>45554</v>
      </c>
      <c r="D2949" t="s">
        <v>152</v>
      </c>
      <c r="E2949">
        <v>4.8250000000000002</v>
      </c>
    </row>
    <row r="2950" spans="1:5" x14ac:dyDescent="0.2">
      <c r="A2950" t="s">
        <v>978</v>
      </c>
      <c r="B2950" t="s">
        <v>979</v>
      </c>
      <c r="C2950" s="9">
        <v>45555</v>
      </c>
      <c r="D2950" t="s">
        <v>152</v>
      </c>
      <c r="E2950">
        <v>4.8979999999999997</v>
      </c>
    </row>
    <row r="2951" spans="1:5" x14ac:dyDescent="0.2">
      <c r="A2951" t="s">
        <v>978</v>
      </c>
      <c r="B2951" t="s">
        <v>979</v>
      </c>
      <c r="C2951" s="9">
        <v>45558</v>
      </c>
      <c r="D2951" t="s">
        <v>152</v>
      </c>
      <c r="E2951">
        <v>4.883</v>
      </c>
    </row>
    <row r="2952" spans="1:5" x14ac:dyDescent="0.2">
      <c r="A2952" t="s">
        <v>978</v>
      </c>
      <c r="B2952" t="s">
        <v>979</v>
      </c>
      <c r="C2952" s="9">
        <v>45559</v>
      </c>
      <c r="D2952" t="s">
        <v>152</v>
      </c>
      <c r="E2952">
        <v>4.8719999999999999</v>
      </c>
    </row>
    <row r="2953" spans="1:5" x14ac:dyDescent="0.2">
      <c r="A2953" t="s">
        <v>978</v>
      </c>
      <c r="B2953" t="s">
        <v>979</v>
      </c>
      <c r="C2953" s="9">
        <v>45560</v>
      </c>
      <c r="D2953" t="s">
        <v>152</v>
      </c>
      <c r="E2953">
        <v>4.8849999999999998</v>
      </c>
    </row>
    <row r="2954" spans="1:5" x14ac:dyDescent="0.2">
      <c r="A2954" t="s">
        <v>978</v>
      </c>
      <c r="B2954" t="s">
        <v>979</v>
      </c>
      <c r="C2954" s="9">
        <v>45561</v>
      </c>
      <c r="D2954" t="s">
        <v>152</v>
      </c>
      <c r="E2954">
        <v>4.8710000000000004</v>
      </c>
    </row>
    <row r="2955" spans="1:5" x14ac:dyDescent="0.2">
      <c r="A2955" t="s">
        <v>978</v>
      </c>
      <c r="B2955" t="s">
        <v>979</v>
      </c>
      <c r="C2955" s="9">
        <v>45562</v>
      </c>
      <c r="D2955" t="s">
        <v>152</v>
      </c>
      <c r="E2955">
        <v>4.8879999999999999</v>
      </c>
    </row>
    <row r="2956" spans="1:5" x14ac:dyDescent="0.2">
      <c r="A2956" t="s">
        <v>978</v>
      </c>
      <c r="B2956" t="s">
        <v>979</v>
      </c>
      <c r="C2956" s="9">
        <v>45565</v>
      </c>
      <c r="D2956" t="s">
        <v>152</v>
      </c>
      <c r="E2956">
        <v>4.8769999999999998</v>
      </c>
    </row>
    <row r="2957" spans="1:5" x14ac:dyDescent="0.2">
      <c r="A2957" t="s">
        <v>978</v>
      </c>
      <c r="B2957" t="s">
        <v>979</v>
      </c>
      <c r="C2957" s="9">
        <v>45566</v>
      </c>
      <c r="D2957" t="s">
        <v>152</v>
      </c>
      <c r="E2957">
        <v>4.923</v>
      </c>
    </row>
    <row r="2958" spans="1:5" x14ac:dyDescent="0.2">
      <c r="A2958" t="s">
        <v>978</v>
      </c>
      <c r="B2958" t="s">
        <v>979</v>
      </c>
      <c r="C2958" s="9">
        <v>45567</v>
      </c>
      <c r="D2958" t="s">
        <v>152</v>
      </c>
      <c r="E2958">
        <v>4.9009999999999998</v>
      </c>
    </row>
    <row r="2959" spans="1:5" x14ac:dyDescent="0.2">
      <c r="A2959" t="s">
        <v>978</v>
      </c>
      <c r="B2959" t="s">
        <v>979</v>
      </c>
      <c r="C2959" s="9">
        <v>45568</v>
      </c>
      <c r="D2959" t="s">
        <v>152</v>
      </c>
      <c r="E2959">
        <v>4.9589999999999996</v>
      </c>
    </row>
    <row r="2960" spans="1:5" x14ac:dyDescent="0.2">
      <c r="A2960" t="s">
        <v>978</v>
      </c>
      <c r="B2960" t="s">
        <v>979</v>
      </c>
      <c r="C2960" s="9">
        <v>45569</v>
      </c>
      <c r="D2960" t="s">
        <v>152</v>
      </c>
      <c r="E2960">
        <v>4.9329999999999998</v>
      </c>
    </row>
    <row r="2961" spans="1:5" x14ac:dyDescent="0.2">
      <c r="A2961" t="s">
        <v>978</v>
      </c>
      <c r="B2961" t="s">
        <v>979</v>
      </c>
      <c r="C2961" s="9">
        <v>45572</v>
      </c>
      <c r="D2961" t="s">
        <v>152</v>
      </c>
      <c r="E2961">
        <v>5.0170000000000003</v>
      </c>
    </row>
    <row r="2962" spans="1:5" x14ac:dyDescent="0.2">
      <c r="A2962" t="s">
        <v>978</v>
      </c>
      <c r="B2962" t="s">
        <v>979</v>
      </c>
      <c r="C2962" s="9">
        <v>45573</v>
      </c>
      <c r="D2962" t="s">
        <v>152</v>
      </c>
      <c r="E2962">
        <v>4.9539999999999997</v>
      </c>
    </row>
    <row r="2963" spans="1:5" x14ac:dyDescent="0.2">
      <c r="A2963" t="s">
        <v>978</v>
      </c>
      <c r="B2963" t="s">
        <v>979</v>
      </c>
      <c r="C2963" s="9">
        <v>45574</v>
      </c>
      <c r="D2963" t="s">
        <v>152</v>
      </c>
      <c r="E2963">
        <v>5.0049999999999999</v>
      </c>
    </row>
    <row r="2964" spans="1:5" x14ac:dyDescent="0.2">
      <c r="A2964" t="s">
        <v>978</v>
      </c>
      <c r="B2964" t="s">
        <v>979</v>
      </c>
      <c r="C2964" s="9">
        <v>45575</v>
      </c>
      <c r="D2964" t="s">
        <v>152</v>
      </c>
      <c r="E2964">
        <v>5.04</v>
      </c>
    </row>
    <row r="2965" spans="1:5" x14ac:dyDescent="0.2">
      <c r="A2965" t="s">
        <v>978</v>
      </c>
      <c r="B2965" t="s">
        <v>979</v>
      </c>
      <c r="C2965" s="9">
        <v>45576</v>
      </c>
      <c r="D2965" t="s">
        <v>152</v>
      </c>
      <c r="E2965">
        <v>5.0410000000000004</v>
      </c>
    </row>
    <row r="2966" spans="1:5" x14ac:dyDescent="0.2">
      <c r="A2966" t="s">
        <v>978</v>
      </c>
      <c r="B2966" t="s">
        <v>979</v>
      </c>
      <c r="C2966" s="9">
        <v>45579</v>
      </c>
      <c r="D2966" t="s">
        <v>152</v>
      </c>
      <c r="E2966">
        <v>5.0750000000000002</v>
      </c>
    </row>
    <row r="2967" spans="1:5" x14ac:dyDescent="0.2">
      <c r="A2967" t="s">
        <v>978</v>
      </c>
      <c r="B2967" t="s">
        <v>979</v>
      </c>
      <c r="C2967" s="9">
        <v>45580</v>
      </c>
      <c r="D2967" t="s">
        <v>152</v>
      </c>
      <c r="E2967">
        <v>5.1029999999999998</v>
      </c>
    </row>
    <row r="2968" spans="1:5" x14ac:dyDescent="0.2">
      <c r="A2968" t="s">
        <v>978</v>
      </c>
      <c r="B2968" t="s">
        <v>979</v>
      </c>
      <c r="C2968" s="9">
        <v>45581</v>
      </c>
      <c r="D2968" t="s">
        <v>152</v>
      </c>
      <c r="E2968">
        <v>5.0919999999999996</v>
      </c>
    </row>
    <row r="2969" spans="1:5" x14ac:dyDescent="0.2">
      <c r="A2969" t="s">
        <v>978</v>
      </c>
      <c r="B2969" t="s">
        <v>979</v>
      </c>
      <c r="C2969" s="9">
        <v>45582</v>
      </c>
      <c r="D2969" t="s">
        <v>152</v>
      </c>
      <c r="E2969">
        <v>5.12</v>
      </c>
    </row>
    <row r="2970" spans="1:5" x14ac:dyDescent="0.2">
      <c r="A2970" t="s">
        <v>978</v>
      </c>
      <c r="B2970" t="s">
        <v>979</v>
      </c>
      <c r="C2970" s="9">
        <v>45583</v>
      </c>
      <c r="D2970" t="s">
        <v>152</v>
      </c>
      <c r="E2970">
        <v>5.1040000000000001</v>
      </c>
    </row>
    <row r="2971" spans="1:5" x14ac:dyDescent="0.2">
      <c r="A2971" t="s">
        <v>978</v>
      </c>
      <c r="B2971" t="s">
        <v>979</v>
      </c>
      <c r="C2971" s="9">
        <v>45586</v>
      </c>
      <c r="D2971" t="s">
        <v>152</v>
      </c>
      <c r="E2971">
        <v>5.1349999999999998</v>
      </c>
    </row>
    <row r="2972" spans="1:5" x14ac:dyDescent="0.2">
      <c r="A2972" t="s">
        <v>978</v>
      </c>
      <c r="B2972" t="s">
        <v>979</v>
      </c>
      <c r="C2972" s="9">
        <v>45587</v>
      </c>
      <c r="D2972" t="s">
        <v>152</v>
      </c>
      <c r="E2972">
        <v>5.1420000000000003</v>
      </c>
    </row>
    <row r="2973" spans="1:5" x14ac:dyDescent="0.2">
      <c r="A2973" t="s">
        <v>978</v>
      </c>
      <c r="B2973" t="s">
        <v>979</v>
      </c>
      <c r="C2973" s="9">
        <v>45588</v>
      </c>
      <c r="D2973" t="s">
        <v>152</v>
      </c>
      <c r="E2973">
        <v>5.14</v>
      </c>
    </row>
    <row r="2974" spans="1:5" x14ac:dyDescent="0.2">
      <c r="A2974" t="s">
        <v>978</v>
      </c>
      <c r="B2974" t="s">
        <v>979</v>
      </c>
      <c r="C2974" s="9">
        <v>45589</v>
      </c>
      <c r="D2974" t="s">
        <v>152</v>
      </c>
      <c r="E2974">
        <v>5.0970000000000004</v>
      </c>
    </row>
    <row r="2975" spans="1:5" x14ac:dyDescent="0.2">
      <c r="A2975" t="s">
        <v>978</v>
      </c>
      <c r="B2975" t="s">
        <v>979</v>
      </c>
      <c r="C2975" s="9">
        <v>45590</v>
      </c>
      <c r="D2975" t="s">
        <v>152</v>
      </c>
      <c r="E2975">
        <v>5.101</v>
      </c>
    </row>
    <row r="2976" spans="1:5" x14ac:dyDescent="0.2">
      <c r="A2976" t="s">
        <v>978</v>
      </c>
      <c r="B2976" t="s">
        <v>979</v>
      </c>
      <c r="C2976" s="9">
        <v>45593</v>
      </c>
      <c r="D2976" t="s">
        <v>152</v>
      </c>
      <c r="E2976">
        <v>5.0949999999999998</v>
      </c>
    </row>
    <row r="2977" spans="1:5" x14ac:dyDescent="0.2">
      <c r="A2977" t="s">
        <v>978</v>
      </c>
      <c r="B2977" t="s">
        <v>979</v>
      </c>
      <c r="C2977" s="9">
        <v>45594</v>
      </c>
      <c r="D2977" t="s">
        <v>152</v>
      </c>
      <c r="E2977">
        <v>5.1120000000000001</v>
      </c>
    </row>
    <row r="2978" spans="1:5" x14ac:dyDescent="0.2">
      <c r="A2978" t="s">
        <v>978</v>
      </c>
      <c r="B2978" t="s">
        <v>979</v>
      </c>
      <c r="C2978" s="9">
        <v>45595</v>
      </c>
      <c r="D2978" t="s">
        <v>152</v>
      </c>
      <c r="E2978">
        <v>5.1260000000000003</v>
      </c>
    </row>
    <row r="2979" spans="1:5" x14ac:dyDescent="0.2">
      <c r="A2979" t="s">
        <v>978</v>
      </c>
      <c r="B2979" t="s">
        <v>979</v>
      </c>
      <c r="C2979" s="9">
        <v>45596</v>
      </c>
      <c r="D2979" t="s">
        <v>152</v>
      </c>
      <c r="E2979">
        <v>5.1059999999999999</v>
      </c>
    </row>
    <row r="2980" spans="1:5" x14ac:dyDescent="0.2">
      <c r="A2980" t="s">
        <v>978</v>
      </c>
      <c r="B2980" t="s">
        <v>979</v>
      </c>
      <c r="C2980" s="9">
        <v>45597</v>
      </c>
      <c r="D2980" t="s">
        <v>152</v>
      </c>
      <c r="E2980">
        <v>5.0359999999999996</v>
      </c>
    </row>
    <row r="2981" spans="1:5" x14ac:dyDescent="0.2">
      <c r="A2981" t="s">
        <v>978</v>
      </c>
      <c r="B2981" t="s">
        <v>979</v>
      </c>
      <c r="C2981" s="9">
        <v>45600</v>
      </c>
      <c r="D2981" t="s">
        <v>152</v>
      </c>
      <c r="E2981">
        <v>5.0369999999999999</v>
      </c>
    </row>
    <row r="2982" spans="1:5" x14ac:dyDescent="0.2">
      <c r="A2982" t="s">
        <v>978</v>
      </c>
      <c r="B2982" t="s">
        <v>979</v>
      </c>
      <c r="C2982" s="9">
        <v>45601</v>
      </c>
      <c r="D2982" t="s">
        <v>152</v>
      </c>
      <c r="E2982">
        <v>5.016</v>
      </c>
    </row>
    <row r="2983" spans="1:5" x14ac:dyDescent="0.2">
      <c r="A2983" t="s">
        <v>978</v>
      </c>
      <c r="B2983" t="s">
        <v>979</v>
      </c>
      <c r="C2983" s="9">
        <v>45602</v>
      </c>
      <c r="D2983" t="s">
        <v>152</v>
      </c>
      <c r="E2983">
        <v>5.1310000000000002</v>
      </c>
    </row>
    <row r="2984" spans="1:5" x14ac:dyDescent="0.2">
      <c r="A2984" t="s">
        <v>978</v>
      </c>
      <c r="B2984" t="s">
        <v>979</v>
      </c>
      <c r="C2984" s="9">
        <v>45603</v>
      </c>
      <c r="D2984" t="s">
        <v>152</v>
      </c>
      <c r="E2984">
        <v>5.242</v>
      </c>
    </row>
    <row r="2985" spans="1:5" x14ac:dyDescent="0.2">
      <c r="A2985" t="s">
        <v>978</v>
      </c>
      <c r="B2985" t="s">
        <v>979</v>
      </c>
      <c r="C2985" s="9">
        <v>45604</v>
      </c>
      <c r="D2985" t="s">
        <v>152</v>
      </c>
      <c r="E2985">
        <v>5.2560000000000002</v>
      </c>
    </row>
    <row r="2986" spans="1:5" x14ac:dyDescent="0.2">
      <c r="A2986" t="s">
        <v>978</v>
      </c>
      <c r="B2986" t="s">
        <v>979</v>
      </c>
      <c r="C2986" s="9">
        <v>45607</v>
      </c>
      <c r="D2986" t="s">
        <v>152</v>
      </c>
      <c r="E2986">
        <v>5.3109999999999999</v>
      </c>
    </row>
    <row r="2987" spans="1:5" x14ac:dyDescent="0.2">
      <c r="A2987" t="s">
        <v>978</v>
      </c>
      <c r="B2987" t="s">
        <v>979</v>
      </c>
      <c r="C2987" s="9">
        <v>45608</v>
      </c>
      <c r="D2987" t="s">
        <v>152</v>
      </c>
      <c r="E2987">
        <v>5.3470000000000004</v>
      </c>
    </row>
    <row r="2988" spans="1:5" x14ac:dyDescent="0.2">
      <c r="A2988" t="s">
        <v>978</v>
      </c>
      <c r="B2988" t="s">
        <v>979</v>
      </c>
      <c r="C2988" s="9">
        <v>45609</v>
      </c>
      <c r="D2988" t="s">
        <v>152</v>
      </c>
      <c r="E2988">
        <v>5.3639999999999999</v>
      </c>
    </row>
    <row r="2989" spans="1:5" x14ac:dyDescent="0.2">
      <c r="A2989" t="s">
        <v>978</v>
      </c>
      <c r="B2989" t="s">
        <v>979</v>
      </c>
      <c r="C2989" s="9">
        <v>45610</v>
      </c>
      <c r="D2989" t="s">
        <v>152</v>
      </c>
      <c r="E2989">
        <v>5.4059999999999997</v>
      </c>
    </row>
    <row r="2990" spans="1:5" x14ac:dyDescent="0.2">
      <c r="A2990" t="s">
        <v>978</v>
      </c>
      <c r="B2990" t="s">
        <v>979</v>
      </c>
      <c r="C2990" s="9">
        <v>45611</v>
      </c>
      <c r="D2990" t="s">
        <v>152</v>
      </c>
      <c r="E2990">
        <v>5.3609999999999998</v>
      </c>
    </row>
    <row r="2991" spans="1:5" x14ac:dyDescent="0.2">
      <c r="A2991" t="s">
        <v>978</v>
      </c>
      <c r="B2991" t="s">
        <v>979</v>
      </c>
      <c r="C2991" s="9">
        <v>45614</v>
      </c>
      <c r="D2991" t="s">
        <v>152</v>
      </c>
      <c r="E2991">
        <v>5.32</v>
      </c>
    </row>
    <row r="2992" spans="1:5" x14ac:dyDescent="0.2">
      <c r="A2992" t="s">
        <v>978</v>
      </c>
      <c r="B2992" t="s">
        <v>979</v>
      </c>
      <c r="C2992" s="9">
        <v>45615</v>
      </c>
      <c r="D2992" t="s">
        <v>152</v>
      </c>
      <c r="E2992">
        <v>5.335</v>
      </c>
    </row>
    <row r="2993" spans="1:5" x14ac:dyDescent="0.2">
      <c r="A2993" t="s">
        <v>978</v>
      </c>
      <c r="B2993" t="s">
        <v>979</v>
      </c>
      <c r="C2993" s="9">
        <v>45616</v>
      </c>
      <c r="D2993" t="s">
        <v>152</v>
      </c>
      <c r="E2993">
        <v>5.3479999999999999</v>
      </c>
    </row>
    <row r="2994" spans="1:5" x14ac:dyDescent="0.2">
      <c r="A2994" t="s">
        <v>978</v>
      </c>
      <c r="B2994" t="s">
        <v>979</v>
      </c>
      <c r="C2994" s="9">
        <v>45617</v>
      </c>
      <c r="D2994" t="s">
        <v>152</v>
      </c>
      <c r="E2994">
        <v>5.36</v>
      </c>
    </row>
    <row r="2995" spans="1:5" x14ac:dyDescent="0.2">
      <c r="A2995" t="s">
        <v>978</v>
      </c>
      <c r="B2995" t="s">
        <v>979</v>
      </c>
      <c r="C2995" s="9">
        <v>45618</v>
      </c>
      <c r="D2995" t="s">
        <v>152</v>
      </c>
      <c r="E2995">
        <v>5.4480000000000004</v>
      </c>
    </row>
    <row r="2996" spans="1:5" x14ac:dyDescent="0.2">
      <c r="A2996" t="s">
        <v>978</v>
      </c>
      <c r="B2996" t="s">
        <v>979</v>
      </c>
      <c r="C2996" s="9">
        <v>45621</v>
      </c>
      <c r="D2996" t="s">
        <v>152</v>
      </c>
      <c r="E2996">
        <v>5.4459999999999997</v>
      </c>
    </row>
    <row r="2997" spans="1:5" x14ac:dyDescent="0.2">
      <c r="A2997" t="s">
        <v>978</v>
      </c>
      <c r="B2997" t="s">
        <v>979</v>
      </c>
      <c r="C2997" s="9">
        <v>45622</v>
      </c>
      <c r="D2997" t="s">
        <v>152</v>
      </c>
      <c r="E2997">
        <v>5.4539999999999997</v>
      </c>
    </row>
    <row r="2998" spans="1:5" x14ac:dyDescent="0.2">
      <c r="A2998" t="s">
        <v>978</v>
      </c>
      <c r="B2998" t="s">
        <v>979</v>
      </c>
      <c r="C2998" s="9">
        <v>45623</v>
      </c>
      <c r="D2998" t="s">
        <v>152</v>
      </c>
      <c r="E2998">
        <v>5.4729999999999999</v>
      </c>
    </row>
    <row r="2999" spans="1:5" x14ac:dyDescent="0.2">
      <c r="A2999" t="s">
        <v>978</v>
      </c>
      <c r="B2999" t="s">
        <v>979</v>
      </c>
      <c r="C2999" s="9">
        <v>45624</v>
      </c>
      <c r="D2999" t="s">
        <v>152</v>
      </c>
      <c r="E2999">
        <v>5.4269999999999996</v>
      </c>
    </row>
    <row r="3000" spans="1:5" x14ac:dyDescent="0.2">
      <c r="A3000" t="s">
        <v>978</v>
      </c>
      <c r="B3000" t="s">
        <v>979</v>
      </c>
      <c r="C3000" s="9">
        <v>45625</v>
      </c>
      <c r="D3000" t="s">
        <v>152</v>
      </c>
      <c r="E3000">
        <v>5.4169999999999998</v>
      </c>
    </row>
    <row r="3001" spans="1:5" x14ac:dyDescent="0.2">
      <c r="A3001" t="s">
        <v>978</v>
      </c>
      <c r="B3001" t="s">
        <v>979</v>
      </c>
      <c r="C3001" s="9">
        <v>45628</v>
      </c>
      <c r="D3001" t="s">
        <v>152</v>
      </c>
      <c r="E3001">
        <v>5.44</v>
      </c>
    </row>
    <row r="3002" spans="1:5" x14ac:dyDescent="0.2">
      <c r="A3002" t="s">
        <v>978</v>
      </c>
      <c r="B3002" t="s">
        <v>979</v>
      </c>
      <c r="C3002" s="9">
        <v>45629</v>
      </c>
      <c r="D3002" t="s">
        <v>152</v>
      </c>
      <c r="E3002">
        <v>5.4729999999999999</v>
      </c>
    </row>
    <row r="3003" spans="1:5" x14ac:dyDescent="0.2">
      <c r="A3003" t="s">
        <v>978</v>
      </c>
      <c r="B3003" t="s">
        <v>979</v>
      </c>
      <c r="C3003" s="9">
        <v>45630</v>
      </c>
      <c r="D3003" t="s">
        <v>152</v>
      </c>
      <c r="E3003">
        <v>5.4690000000000003</v>
      </c>
    </row>
    <row r="3004" spans="1:5" x14ac:dyDescent="0.2">
      <c r="A3004" t="s">
        <v>978</v>
      </c>
      <c r="B3004" t="s">
        <v>979</v>
      </c>
      <c r="C3004" s="9">
        <v>45631</v>
      </c>
      <c r="D3004" t="s">
        <v>152</v>
      </c>
      <c r="E3004">
        <v>5.484</v>
      </c>
    </row>
    <row r="3005" spans="1:5" x14ac:dyDescent="0.2">
      <c r="A3005" t="s">
        <v>978</v>
      </c>
      <c r="B3005" t="s">
        <v>979</v>
      </c>
      <c r="C3005" s="9">
        <v>45632</v>
      </c>
      <c r="D3005" t="s">
        <v>152</v>
      </c>
      <c r="E3005">
        <v>5.4539999999999997</v>
      </c>
    </row>
    <row r="3006" spans="1:5" x14ac:dyDescent="0.2">
      <c r="A3006" t="s">
        <v>978</v>
      </c>
      <c r="B3006" t="s">
        <v>979</v>
      </c>
      <c r="C3006" s="9">
        <v>45635</v>
      </c>
      <c r="D3006" t="s">
        <v>152</v>
      </c>
      <c r="E3006">
        <v>5.4720000000000004</v>
      </c>
    </row>
    <row r="3007" spans="1:5" x14ac:dyDescent="0.2">
      <c r="A3007" t="s">
        <v>978</v>
      </c>
      <c r="B3007" t="s">
        <v>979</v>
      </c>
      <c r="C3007" s="9">
        <v>45636</v>
      </c>
      <c r="D3007" t="s">
        <v>152</v>
      </c>
      <c r="E3007">
        <v>5.44</v>
      </c>
    </row>
    <row r="3008" spans="1:5" x14ac:dyDescent="0.2">
      <c r="A3008" t="s">
        <v>978</v>
      </c>
      <c r="B3008" t="s">
        <v>979</v>
      </c>
      <c r="C3008" s="9">
        <v>45637</v>
      </c>
      <c r="D3008" t="s">
        <v>152</v>
      </c>
      <c r="E3008">
        <v>5.43</v>
      </c>
    </row>
    <row r="3009" spans="1:5" x14ac:dyDescent="0.2">
      <c r="A3009" t="s">
        <v>978</v>
      </c>
      <c r="B3009" t="s">
        <v>979</v>
      </c>
      <c r="C3009" s="9">
        <v>45638</v>
      </c>
      <c r="D3009" t="s">
        <v>152</v>
      </c>
      <c r="E3009">
        <v>5.476</v>
      </c>
    </row>
    <row r="3010" spans="1:5" x14ac:dyDescent="0.2">
      <c r="A3010" t="s">
        <v>978</v>
      </c>
      <c r="B3010" t="s">
        <v>979</v>
      </c>
      <c r="C3010" s="9">
        <v>45639</v>
      </c>
      <c r="D3010" t="s">
        <v>152</v>
      </c>
      <c r="E3010">
        <v>5.4850000000000003</v>
      </c>
    </row>
    <row r="3011" spans="1:5" x14ac:dyDescent="0.2">
      <c r="A3011" t="s">
        <v>978</v>
      </c>
      <c r="B3011" t="s">
        <v>979</v>
      </c>
      <c r="C3011" s="9">
        <v>45642</v>
      </c>
      <c r="D3011" t="s">
        <v>152</v>
      </c>
      <c r="E3011">
        <v>5.4829999999999997</v>
      </c>
    </row>
    <row r="3012" spans="1:5" x14ac:dyDescent="0.2">
      <c r="A3012" t="s">
        <v>978</v>
      </c>
      <c r="B3012" t="s">
        <v>979</v>
      </c>
      <c r="C3012" s="9">
        <v>45643</v>
      </c>
      <c r="D3012" t="s">
        <v>152</v>
      </c>
      <c r="E3012">
        <v>5.4790000000000001</v>
      </c>
    </row>
    <row r="3013" spans="1:5" x14ac:dyDescent="0.2">
      <c r="A3013" t="s">
        <v>978</v>
      </c>
      <c r="B3013" t="s">
        <v>979</v>
      </c>
      <c r="C3013" s="9">
        <v>45644</v>
      </c>
      <c r="D3013" t="s">
        <v>152</v>
      </c>
      <c r="E3013">
        <v>5.4560000000000004</v>
      </c>
    </row>
    <row r="3014" spans="1:5" x14ac:dyDescent="0.2">
      <c r="A3014" t="s">
        <v>978</v>
      </c>
      <c r="B3014" t="s">
        <v>979</v>
      </c>
      <c r="C3014" s="9">
        <v>45645</v>
      </c>
      <c r="D3014" t="s">
        <v>152</v>
      </c>
      <c r="E3014">
        <v>5.32</v>
      </c>
    </row>
    <row r="3015" spans="1:5" x14ac:dyDescent="0.2">
      <c r="A3015" t="s">
        <v>978</v>
      </c>
      <c r="B3015" t="s">
        <v>979</v>
      </c>
      <c r="C3015" s="9">
        <v>45646</v>
      </c>
      <c r="D3015" t="s">
        <v>152</v>
      </c>
      <c r="E3015">
        <v>5.37</v>
      </c>
    </row>
    <row r="3016" spans="1:5" x14ac:dyDescent="0.2">
      <c r="A3016" t="s">
        <v>978</v>
      </c>
      <c r="B3016" t="s">
        <v>979</v>
      </c>
      <c r="C3016" s="9">
        <v>45649</v>
      </c>
      <c r="D3016" t="s">
        <v>152</v>
      </c>
      <c r="E3016">
        <v>5.4180000000000001</v>
      </c>
    </row>
    <row r="3017" spans="1:5" x14ac:dyDescent="0.2">
      <c r="A3017" t="s">
        <v>978</v>
      </c>
      <c r="B3017" t="s">
        <v>979</v>
      </c>
      <c r="C3017" s="9">
        <v>45650</v>
      </c>
      <c r="D3017" t="s">
        <v>152</v>
      </c>
      <c r="E3017">
        <v>5.4180000000000001</v>
      </c>
    </row>
    <row r="3018" spans="1:5" x14ac:dyDescent="0.2">
      <c r="A3018" t="s">
        <v>978</v>
      </c>
      <c r="B3018" t="s">
        <v>979</v>
      </c>
      <c r="C3018" s="9">
        <v>45653</v>
      </c>
      <c r="D3018" t="s">
        <v>152</v>
      </c>
      <c r="E3018">
        <v>5.5019999999999998</v>
      </c>
    </row>
    <row r="3019" spans="1:5" x14ac:dyDescent="0.2">
      <c r="A3019" t="s">
        <v>978</v>
      </c>
      <c r="B3019" t="s">
        <v>979</v>
      </c>
      <c r="C3019" s="9">
        <v>45656</v>
      </c>
      <c r="D3019" t="s">
        <v>152</v>
      </c>
      <c r="E3019">
        <v>5.4240000000000004</v>
      </c>
    </row>
    <row r="3020" spans="1:5" x14ac:dyDescent="0.2">
      <c r="A3020" t="s">
        <v>978</v>
      </c>
      <c r="B3020" t="s">
        <v>979</v>
      </c>
      <c r="C3020" s="9">
        <v>45657</v>
      </c>
      <c r="D3020" t="s">
        <v>152</v>
      </c>
      <c r="E3020">
        <v>5.3920000000000003</v>
      </c>
    </row>
    <row r="3021" spans="1:5" x14ac:dyDescent="0.2">
      <c r="A3021" t="s">
        <v>978</v>
      </c>
      <c r="B3021" t="s">
        <v>979</v>
      </c>
      <c r="C3021" s="9">
        <v>45659</v>
      </c>
      <c r="D3021" t="s">
        <v>152</v>
      </c>
      <c r="E3021">
        <v>5.4059999999999997</v>
      </c>
    </row>
    <row r="3022" spans="1:5" x14ac:dyDescent="0.2">
      <c r="A3022" t="s">
        <v>978</v>
      </c>
      <c r="B3022" t="s">
        <v>979</v>
      </c>
      <c r="C3022" s="9">
        <v>45660</v>
      </c>
      <c r="D3022" t="s">
        <v>152</v>
      </c>
      <c r="E3022">
        <v>5.4189999999999996</v>
      </c>
    </row>
    <row r="3023" spans="1:5" x14ac:dyDescent="0.2">
      <c r="A3023" t="s">
        <v>978</v>
      </c>
      <c r="B3023" t="s">
        <v>979</v>
      </c>
      <c r="C3023" s="9">
        <v>45663</v>
      </c>
      <c r="D3023" t="s">
        <v>152</v>
      </c>
      <c r="E3023">
        <v>5.431</v>
      </c>
    </row>
    <row r="3024" spans="1:5" x14ac:dyDescent="0.2">
      <c r="A3024" t="s">
        <v>978</v>
      </c>
      <c r="B3024" t="s">
        <v>979</v>
      </c>
      <c r="C3024" s="9">
        <v>45664</v>
      </c>
      <c r="D3024" t="s">
        <v>152</v>
      </c>
      <c r="E3024">
        <v>5.46</v>
      </c>
    </row>
    <row r="3025" spans="1:5" x14ac:dyDescent="0.2">
      <c r="A3025" t="s">
        <v>978</v>
      </c>
      <c r="B3025" t="s">
        <v>979</v>
      </c>
      <c r="C3025" s="9">
        <v>45665</v>
      </c>
      <c r="D3025" t="s">
        <v>152</v>
      </c>
      <c r="E3025">
        <v>5.4720000000000004</v>
      </c>
    </row>
    <row r="3026" spans="1:5" x14ac:dyDescent="0.2">
      <c r="A3026" t="s">
        <v>978</v>
      </c>
      <c r="B3026" t="s">
        <v>979</v>
      </c>
      <c r="C3026" s="9">
        <v>45666</v>
      </c>
      <c r="D3026" t="s">
        <v>152</v>
      </c>
      <c r="E3026">
        <v>5.52</v>
      </c>
    </row>
    <row r="3027" spans="1:5" x14ac:dyDescent="0.2">
      <c r="A3027" t="s">
        <v>978</v>
      </c>
      <c r="B3027" t="s">
        <v>979</v>
      </c>
      <c r="C3027" s="9">
        <v>45667</v>
      </c>
      <c r="D3027" t="s">
        <v>152</v>
      </c>
      <c r="E3027">
        <v>5.5149999999999997</v>
      </c>
    </row>
    <row r="3028" spans="1:5" x14ac:dyDescent="0.2">
      <c r="A3028" t="s">
        <v>978</v>
      </c>
      <c r="B3028" t="s">
        <v>979</v>
      </c>
      <c r="C3028" s="9">
        <v>45670</v>
      </c>
      <c r="D3028" t="s">
        <v>152</v>
      </c>
      <c r="E3028">
        <v>5.5170000000000003</v>
      </c>
    </row>
    <row r="3029" spans="1:5" x14ac:dyDescent="0.2">
      <c r="A3029" t="s">
        <v>978</v>
      </c>
      <c r="B3029" t="s">
        <v>979</v>
      </c>
      <c r="C3029" s="9">
        <v>45671</v>
      </c>
      <c r="D3029" t="s">
        <v>152</v>
      </c>
      <c r="E3029">
        <v>5.4909999999999997</v>
      </c>
    </row>
    <row r="3030" spans="1:5" x14ac:dyDescent="0.2">
      <c r="A3030" t="s">
        <v>978</v>
      </c>
      <c r="B3030" t="s">
        <v>979</v>
      </c>
      <c r="C3030" s="9">
        <v>45672</v>
      </c>
      <c r="D3030" t="s">
        <v>152</v>
      </c>
      <c r="E3030">
        <v>5.48</v>
      </c>
    </row>
    <row r="3031" spans="1:5" x14ac:dyDescent="0.2">
      <c r="A3031" t="s">
        <v>978</v>
      </c>
      <c r="B3031" t="s">
        <v>979</v>
      </c>
      <c r="C3031" s="9">
        <v>45673</v>
      </c>
      <c r="D3031" t="s">
        <v>152</v>
      </c>
      <c r="E3031">
        <v>5.5869999999999997</v>
      </c>
    </row>
    <row r="3032" spans="1:5" x14ac:dyDescent="0.2">
      <c r="A3032" t="s">
        <v>978</v>
      </c>
      <c r="B3032" t="s">
        <v>979</v>
      </c>
      <c r="C3032" s="9">
        <v>45674</v>
      </c>
      <c r="D3032" t="s">
        <v>152</v>
      </c>
      <c r="E3032">
        <v>5.585</v>
      </c>
    </row>
    <row r="3033" spans="1:5" x14ac:dyDescent="0.2">
      <c r="A3033" t="s">
        <v>978</v>
      </c>
      <c r="B3033" t="s">
        <v>979</v>
      </c>
      <c r="C3033" s="9">
        <v>45677</v>
      </c>
      <c r="D3033" t="s">
        <v>152</v>
      </c>
      <c r="E3033">
        <v>5.6360000000000001</v>
      </c>
    </row>
    <row r="3034" spans="1:5" x14ac:dyDescent="0.2">
      <c r="A3034" t="s">
        <v>978</v>
      </c>
      <c r="B3034" t="s">
        <v>979</v>
      </c>
      <c r="C3034" s="9">
        <v>45678</v>
      </c>
      <c r="D3034" t="s">
        <v>152</v>
      </c>
      <c r="E3034">
        <v>5.62</v>
      </c>
    </row>
    <row r="3035" spans="1:5" x14ac:dyDescent="0.2">
      <c r="A3035" t="s">
        <v>978</v>
      </c>
      <c r="B3035" t="s">
        <v>979</v>
      </c>
      <c r="C3035" s="9">
        <v>45679</v>
      </c>
      <c r="D3035" t="s">
        <v>152</v>
      </c>
      <c r="E3035">
        <v>5.617</v>
      </c>
    </row>
    <row r="3036" spans="1:5" x14ac:dyDescent="0.2">
      <c r="A3036" t="s">
        <v>978</v>
      </c>
      <c r="B3036" t="s">
        <v>979</v>
      </c>
      <c r="C3036" s="9">
        <v>45680</v>
      </c>
      <c r="D3036" t="s">
        <v>152</v>
      </c>
      <c r="E3036">
        <v>5.673</v>
      </c>
    </row>
    <row r="3037" spans="1:5" x14ac:dyDescent="0.2">
      <c r="A3037" t="s">
        <v>978</v>
      </c>
      <c r="B3037" t="s">
        <v>979</v>
      </c>
      <c r="C3037" s="9">
        <v>45681</v>
      </c>
      <c r="D3037" t="s">
        <v>152</v>
      </c>
      <c r="E3037">
        <v>5.6529999999999996</v>
      </c>
    </row>
    <row r="3038" spans="1:5" x14ac:dyDescent="0.2">
      <c r="A3038" t="s">
        <v>978</v>
      </c>
      <c r="B3038" t="s">
        <v>979</v>
      </c>
      <c r="C3038" s="9">
        <v>45684</v>
      </c>
      <c r="D3038" t="s">
        <v>152</v>
      </c>
      <c r="E3038">
        <v>5.6029999999999998</v>
      </c>
    </row>
    <row r="3039" spans="1:5" x14ac:dyDescent="0.2">
      <c r="A3039" t="s">
        <v>978</v>
      </c>
      <c r="B3039" t="s">
        <v>979</v>
      </c>
      <c r="C3039" s="9">
        <v>45685</v>
      </c>
      <c r="D3039" t="s">
        <v>152</v>
      </c>
      <c r="E3039">
        <v>5.5540000000000003</v>
      </c>
    </row>
    <row r="3040" spans="1:5" x14ac:dyDescent="0.2">
      <c r="A3040" t="s">
        <v>978</v>
      </c>
      <c r="B3040" t="s">
        <v>979</v>
      </c>
      <c r="C3040" s="9">
        <v>45686</v>
      </c>
      <c r="D3040" t="s">
        <v>152</v>
      </c>
      <c r="E3040">
        <v>5.6079999999999997</v>
      </c>
    </row>
    <row r="3041" spans="1:5" x14ac:dyDescent="0.2">
      <c r="A3041" t="s">
        <v>978</v>
      </c>
      <c r="B3041" t="s">
        <v>979</v>
      </c>
      <c r="C3041" s="9">
        <v>45687</v>
      </c>
      <c r="D3041" t="s">
        <v>152</v>
      </c>
      <c r="E3041">
        <v>5.5819999999999999</v>
      </c>
    </row>
    <row r="3042" spans="1:5" x14ac:dyDescent="0.2">
      <c r="A3042" t="s">
        <v>978</v>
      </c>
      <c r="B3042" t="s">
        <v>979</v>
      </c>
      <c r="C3042" s="9">
        <v>45688</v>
      </c>
      <c r="D3042" t="s">
        <v>152</v>
      </c>
      <c r="E3042">
        <v>5.6219999999999999</v>
      </c>
    </row>
    <row r="3043" spans="1:5" x14ac:dyDescent="0.2">
      <c r="A3043" t="s">
        <v>978</v>
      </c>
      <c r="B3043" t="s">
        <v>979</v>
      </c>
      <c r="C3043" s="9">
        <v>45691</v>
      </c>
      <c r="D3043" t="s">
        <v>152</v>
      </c>
      <c r="E3043">
        <v>5.6310000000000002</v>
      </c>
    </row>
    <row r="3044" spans="1:5" x14ac:dyDescent="0.2">
      <c r="A3044" t="s">
        <v>978</v>
      </c>
      <c r="B3044" t="s">
        <v>979</v>
      </c>
      <c r="C3044" s="9">
        <v>45692</v>
      </c>
      <c r="D3044" t="s">
        <v>152</v>
      </c>
      <c r="E3044">
        <v>5.5549999999999997</v>
      </c>
    </row>
    <row r="3045" spans="1:5" x14ac:dyDescent="0.2">
      <c r="A3045" t="s">
        <v>978</v>
      </c>
      <c r="B3045" t="s">
        <v>979</v>
      </c>
      <c r="C3045" s="9">
        <v>45693</v>
      </c>
      <c r="D3045" t="s">
        <v>152</v>
      </c>
      <c r="E3045">
        <v>5.54</v>
      </c>
    </row>
    <row r="3046" spans="1:5" x14ac:dyDescent="0.2">
      <c r="A3046" t="s">
        <v>978</v>
      </c>
      <c r="B3046" t="s">
        <v>979</v>
      </c>
      <c r="C3046" s="9">
        <v>45694</v>
      </c>
      <c r="D3046" t="s">
        <v>152</v>
      </c>
      <c r="E3046">
        <v>5.61</v>
      </c>
    </row>
    <row r="3047" spans="1:5" x14ac:dyDescent="0.2">
      <c r="A3047" t="s">
        <v>978</v>
      </c>
      <c r="B3047" t="s">
        <v>979</v>
      </c>
      <c r="C3047" s="9">
        <v>45695</v>
      </c>
      <c r="D3047" t="s">
        <v>152</v>
      </c>
      <c r="E3047">
        <v>5.6139999999999999</v>
      </c>
    </row>
    <row r="3048" spans="1:5" x14ac:dyDescent="0.2">
      <c r="A3048" t="s">
        <v>978</v>
      </c>
      <c r="B3048" t="s">
        <v>979</v>
      </c>
      <c r="C3048" s="9">
        <v>45698</v>
      </c>
      <c r="D3048" t="s">
        <v>152</v>
      </c>
      <c r="E3048">
        <v>5.5890000000000004</v>
      </c>
    </row>
    <row r="3049" spans="1:5" x14ac:dyDescent="0.2">
      <c r="A3049" t="s">
        <v>978</v>
      </c>
      <c r="B3049" t="s">
        <v>979</v>
      </c>
      <c r="C3049" s="9">
        <v>45699</v>
      </c>
      <c r="D3049" t="s">
        <v>152</v>
      </c>
      <c r="E3049">
        <v>5.6440000000000001</v>
      </c>
    </row>
    <row r="3050" spans="1:5" x14ac:dyDescent="0.2">
      <c r="A3050" t="s">
        <v>978</v>
      </c>
      <c r="B3050" t="s">
        <v>979</v>
      </c>
      <c r="C3050" s="9">
        <v>45700</v>
      </c>
      <c r="D3050" t="s">
        <v>152</v>
      </c>
      <c r="E3050">
        <v>5.6</v>
      </c>
    </row>
    <row r="3051" spans="1:5" x14ac:dyDescent="0.2">
      <c r="A3051" t="s">
        <v>978</v>
      </c>
      <c r="B3051" t="s">
        <v>979</v>
      </c>
      <c r="C3051" s="9">
        <v>45701</v>
      </c>
      <c r="D3051" t="s">
        <v>152</v>
      </c>
      <c r="E3051">
        <v>5.5780000000000003</v>
      </c>
    </row>
    <row r="3052" spans="1:5" x14ac:dyDescent="0.2">
      <c r="A3052" t="s">
        <v>978</v>
      </c>
      <c r="B3052" t="s">
        <v>979</v>
      </c>
      <c r="C3052" s="9">
        <v>45702</v>
      </c>
      <c r="D3052" t="s">
        <v>152</v>
      </c>
      <c r="E3052">
        <v>5.5919999999999996</v>
      </c>
    </row>
    <row r="3053" spans="1:5" x14ac:dyDescent="0.2">
      <c r="A3053" t="s">
        <v>978</v>
      </c>
      <c r="B3053" t="s">
        <v>979</v>
      </c>
      <c r="C3053" s="9">
        <v>45705</v>
      </c>
      <c r="D3053" t="s">
        <v>152</v>
      </c>
      <c r="E3053">
        <v>5.5780000000000003</v>
      </c>
    </row>
    <row r="3054" spans="1:5" x14ac:dyDescent="0.2">
      <c r="A3054" t="s">
        <v>978</v>
      </c>
      <c r="B3054" t="s">
        <v>979</v>
      </c>
      <c r="C3054" s="9">
        <v>45706</v>
      </c>
      <c r="D3054" t="s">
        <v>152</v>
      </c>
      <c r="E3054">
        <v>5.5810000000000004</v>
      </c>
    </row>
    <row r="3055" spans="1:5" x14ac:dyDescent="0.2">
      <c r="A3055" t="s">
        <v>978</v>
      </c>
      <c r="B3055" t="s">
        <v>979</v>
      </c>
      <c r="C3055" s="9">
        <v>45707</v>
      </c>
      <c r="D3055" t="s">
        <v>152</v>
      </c>
      <c r="E3055">
        <v>5.6020000000000003</v>
      </c>
    </row>
    <row r="3056" spans="1:5" x14ac:dyDescent="0.2">
      <c r="A3056" t="s">
        <v>978</v>
      </c>
      <c r="B3056" t="s">
        <v>979</v>
      </c>
      <c r="C3056" s="9">
        <v>45708</v>
      </c>
      <c r="D3056" t="s">
        <v>152</v>
      </c>
      <c r="E3056">
        <v>5.5990000000000002</v>
      </c>
    </row>
    <row r="3057" spans="1:5" x14ac:dyDescent="0.2">
      <c r="A3057" t="s">
        <v>978</v>
      </c>
      <c r="B3057" t="s">
        <v>979</v>
      </c>
      <c r="C3057" s="9">
        <v>45709</v>
      </c>
      <c r="D3057" t="s">
        <v>152</v>
      </c>
      <c r="E3057">
        <v>5.5570000000000004</v>
      </c>
    </row>
    <row r="3058" spans="1:5" x14ac:dyDescent="0.2">
      <c r="A3058" t="s">
        <v>978</v>
      </c>
      <c r="B3058" t="s">
        <v>979</v>
      </c>
      <c r="C3058" s="9">
        <v>45712</v>
      </c>
      <c r="D3058" t="s">
        <v>152</v>
      </c>
      <c r="E3058">
        <v>5.4630000000000001</v>
      </c>
    </row>
    <row r="3059" spans="1:5" x14ac:dyDescent="0.2">
      <c r="A3059" t="s">
        <v>978</v>
      </c>
      <c r="B3059" t="s">
        <v>979</v>
      </c>
      <c r="C3059" s="9">
        <v>45713</v>
      </c>
      <c r="D3059" t="s">
        <v>152</v>
      </c>
      <c r="E3059">
        <v>5.43</v>
      </c>
    </row>
    <row r="3060" spans="1:5" x14ac:dyDescent="0.2">
      <c r="A3060" t="s">
        <v>978</v>
      </c>
      <c r="B3060" t="s">
        <v>979</v>
      </c>
      <c r="C3060" s="9">
        <v>45714</v>
      </c>
      <c r="D3060" t="s">
        <v>152</v>
      </c>
      <c r="E3060">
        <v>5.4050000000000002</v>
      </c>
    </row>
    <row r="3061" spans="1:5" x14ac:dyDescent="0.2">
      <c r="A3061" t="s">
        <v>978</v>
      </c>
      <c r="B3061" t="s">
        <v>979</v>
      </c>
      <c r="C3061" s="9">
        <v>45715</v>
      </c>
      <c r="D3061" t="s">
        <v>152</v>
      </c>
      <c r="E3061">
        <v>5.3970000000000002</v>
      </c>
    </row>
    <row r="3062" spans="1:5" x14ac:dyDescent="0.2">
      <c r="A3062" t="s">
        <v>978</v>
      </c>
      <c r="B3062" t="s">
        <v>979</v>
      </c>
      <c r="C3062" s="9">
        <v>45716</v>
      </c>
      <c r="D3062" t="s">
        <v>152</v>
      </c>
      <c r="E3062">
        <v>5.3970000000000002</v>
      </c>
    </row>
    <row r="3063" spans="1:5" x14ac:dyDescent="0.2">
      <c r="A3063" t="s">
        <v>978</v>
      </c>
      <c r="B3063" t="s">
        <v>979</v>
      </c>
      <c r="C3063" s="9">
        <v>45719</v>
      </c>
      <c r="D3063" t="s">
        <v>152</v>
      </c>
      <c r="E3063">
        <v>5.4029999999999996</v>
      </c>
    </row>
    <row r="3064" spans="1:5" x14ac:dyDescent="0.2">
      <c r="A3064" t="s">
        <v>978</v>
      </c>
      <c r="B3064" t="s">
        <v>979</v>
      </c>
      <c r="C3064" s="9">
        <v>45720</v>
      </c>
      <c r="D3064" t="s">
        <v>152</v>
      </c>
      <c r="E3064">
        <v>5.2750000000000004</v>
      </c>
    </row>
    <row r="3065" spans="1:5" x14ac:dyDescent="0.2">
      <c r="A3065" t="s">
        <v>978</v>
      </c>
      <c r="B3065" t="s">
        <v>979</v>
      </c>
      <c r="C3065" s="9">
        <v>45721</v>
      </c>
      <c r="D3065" t="s">
        <v>152</v>
      </c>
      <c r="E3065">
        <v>5.1769999999999996</v>
      </c>
    </row>
    <row r="3066" spans="1:5" x14ac:dyDescent="0.2">
      <c r="A3066" t="s">
        <v>978</v>
      </c>
      <c r="B3066" t="s">
        <v>979</v>
      </c>
      <c r="C3066" s="9">
        <v>45722</v>
      </c>
      <c r="D3066" t="s">
        <v>152</v>
      </c>
      <c r="E3066">
        <v>5.2119999999999997</v>
      </c>
    </row>
    <row r="3067" spans="1:5" x14ac:dyDescent="0.2">
      <c r="A3067" t="s">
        <v>978</v>
      </c>
      <c r="B3067" t="s">
        <v>979</v>
      </c>
      <c r="C3067" s="9">
        <v>45723</v>
      </c>
      <c r="D3067" t="s">
        <v>152</v>
      </c>
      <c r="E3067">
        <v>5.101</v>
      </c>
    </row>
    <row r="3068" spans="1:5" x14ac:dyDescent="0.2">
      <c r="A3068" t="s">
        <v>978</v>
      </c>
      <c r="B3068" t="s">
        <v>979</v>
      </c>
      <c r="C3068" s="9">
        <v>45726</v>
      </c>
      <c r="D3068" t="s">
        <v>152</v>
      </c>
      <c r="E3068">
        <v>5.1260000000000003</v>
      </c>
    </row>
    <row r="3069" spans="1:5" x14ac:dyDescent="0.2">
      <c r="A3069" t="s">
        <v>978</v>
      </c>
      <c r="B3069" t="s">
        <v>979</v>
      </c>
      <c r="C3069" s="9">
        <v>45727</v>
      </c>
      <c r="D3069" t="s">
        <v>152</v>
      </c>
      <c r="E3069">
        <v>4.9850000000000003</v>
      </c>
    </row>
    <row r="3070" spans="1:5" x14ac:dyDescent="0.2">
      <c r="A3070" t="s">
        <v>978</v>
      </c>
      <c r="B3070" t="s">
        <v>979</v>
      </c>
      <c r="C3070" s="9">
        <v>45728</v>
      </c>
      <c r="D3070" t="s">
        <v>152</v>
      </c>
      <c r="E3070">
        <v>4.944</v>
      </c>
    </row>
    <row r="3071" spans="1:5" x14ac:dyDescent="0.2">
      <c r="A3071" t="s">
        <v>978</v>
      </c>
      <c r="B3071" t="s">
        <v>979</v>
      </c>
      <c r="C3071" s="9">
        <v>45729</v>
      </c>
      <c r="D3071" t="s">
        <v>152</v>
      </c>
      <c r="E3071">
        <v>4.9749999999999996</v>
      </c>
    </row>
    <row r="3072" spans="1:5" x14ac:dyDescent="0.2">
      <c r="A3072" t="s">
        <v>978</v>
      </c>
      <c r="B3072" t="s">
        <v>979</v>
      </c>
      <c r="C3072" s="9">
        <v>45730</v>
      </c>
      <c r="D3072" t="s">
        <v>152</v>
      </c>
      <c r="E3072">
        <v>4.9039999999999999</v>
      </c>
    </row>
    <row r="3073" spans="1:5" x14ac:dyDescent="0.2">
      <c r="A3073" t="s">
        <v>978</v>
      </c>
      <c r="B3073" t="s">
        <v>979</v>
      </c>
      <c r="C3073" s="9">
        <v>45733</v>
      </c>
      <c r="D3073" t="s">
        <v>152</v>
      </c>
      <c r="E3073">
        <v>4.9969999999999999</v>
      </c>
    </row>
    <row r="3074" spans="1:5" x14ac:dyDescent="0.2">
      <c r="A3074" t="s">
        <v>978</v>
      </c>
      <c r="B3074" t="s">
        <v>979</v>
      </c>
      <c r="C3074" s="9">
        <v>45734</v>
      </c>
      <c r="D3074" t="s">
        <v>152</v>
      </c>
      <c r="E3074">
        <v>5.0350000000000001</v>
      </c>
    </row>
    <row r="3075" spans="1:5" x14ac:dyDescent="0.2">
      <c r="A3075" t="s">
        <v>978</v>
      </c>
      <c r="B3075" t="s">
        <v>979</v>
      </c>
      <c r="C3075" s="9">
        <v>45735</v>
      </c>
      <c r="D3075" t="s">
        <v>152</v>
      </c>
      <c r="E3075">
        <v>4.9779999999999998</v>
      </c>
    </row>
    <row r="3076" spans="1:5" x14ac:dyDescent="0.2">
      <c r="A3076" t="s">
        <v>978</v>
      </c>
      <c r="B3076" t="s">
        <v>979</v>
      </c>
      <c r="C3076" s="9">
        <v>45736</v>
      </c>
      <c r="D3076" t="s">
        <v>152</v>
      </c>
      <c r="E3076">
        <v>5.0410000000000004</v>
      </c>
    </row>
    <row r="3077" spans="1:5" x14ac:dyDescent="0.2">
      <c r="A3077" t="s">
        <v>978</v>
      </c>
      <c r="B3077" t="s">
        <v>979</v>
      </c>
      <c r="C3077" s="9">
        <v>45737</v>
      </c>
      <c r="D3077" t="s">
        <v>152</v>
      </c>
      <c r="E3077">
        <v>5.0380000000000003</v>
      </c>
    </row>
    <row r="3078" spans="1:5" x14ac:dyDescent="0.2">
      <c r="A3078" t="s">
        <v>978</v>
      </c>
      <c r="B3078" t="s">
        <v>979</v>
      </c>
      <c r="C3078" s="9">
        <v>45740</v>
      </c>
      <c r="D3078" t="s">
        <v>152</v>
      </c>
      <c r="E3078">
        <v>5.04</v>
      </c>
    </row>
    <row r="3079" spans="1:5" x14ac:dyDescent="0.2">
      <c r="A3079" t="s">
        <v>978</v>
      </c>
      <c r="B3079" t="s">
        <v>979</v>
      </c>
      <c r="C3079" s="9">
        <v>45741</v>
      </c>
      <c r="D3079" t="s">
        <v>152</v>
      </c>
      <c r="E3079">
        <v>5.1340000000000003</v>
      </c>
    </row>
    <row r="3080" spans="1:5" x14ac:dyDescent="0.2">
      <c r="A3080" t="s">
        <v>978</v>
      </c>
      <c r="B3080" t="s">
        <v>979</v>
      </c>
      <c r="C3080" s="9">
        <v>45742</v>
      </c>
      <c r="D3080" t="s">
        <v>152</v>
      </c>
      <c r="E3080">
        <v>5.1589999999999998</v>
      </c>
    </row>
    <row r="3081" spans="1:5" x14ac:dyDescent="0.2">
      <c r="A3081" t="s">
        <v>978</v>
      </c>
      <c r="B3081" t="s">
        <v>979</v>
      </c>
      <c r="C3081" s="9">
        <v>45743</v>
      </c>
      <c r="D3081" t="s">
        <v>152</v>
      </c>
      <c r="E3081">
        <v>5.0860000000000003</v>
      </c>
    </row>
    <row r="3082" spans="1:5" x14ac:dyDescent="0.2">
      <c r="A3082" t="s">
        <v>978</v>
      </c>
      <c r="B3082" t="s">
        <v>979</v>
      </c>
      <c r="C3082" s="9">
        <v>45744</v>
      </c>
      <c r="D3082" t="s">
        <v>152</v>
      </c>
      <c r="E3082">
        <v>5.07</v>
      </c>
    </row>
    <row r="3083" spans="1:5" x14ac:dyDescent="0.2">
      <c r="A3083" t="s">
        <v>978</v>
      </c>
      <c r="B3083" t="s">
        <v>979</v>
      </c>
      <c r="C3083" s="9">
        <v>45747</v>
      </c>
      <c r="D3083" t="s">
        <v>152</v>
      </c>
      <c r="E3083">
        <v>4.9660000000000002</v>
      </c>
    </row>
    <row r="3084" spans="1:5" x14ac:dyDescent="0.2">
      <c r="A3084" t="s">
        <v>978</v>
      </c>
      <c r="B3084" t="s">
        <v>979</v>
      </c>
      <c r="C3084" s="9">
        <v>45748</v>
      </c>
      <c r="D3084" t="s">
        <v>152</v>
      </c>
      <c r="E3084">
        <v>5.0019999999999998</v>
      </c>
    </row>
    <row r="3085" spans="1:5" x14ac:dyDescent="0.2">
      <c r="A3085" t="s">
        <v>978</v>
      </c>
      <c r="B3085" t="s">
        <v>979</v>
      </c>
      <c r="C3085" s="9">
        <v>45749</v>
      </c>
      <c r="D3085" t="s">
        <v>152</v>
      </c>
      <c r="E3085">
        <v>5.0129999999999999</v>
      </c>
    </row>
    <row r="3086" spans="1:5" x14ac:dyDescent="0.2">
      <c r="A3086" t="s">
        <v>978</v>
      </c>
      <c r="B3086" t="s">
        <v>979</v>
      </c>
      <c r="C3086" s="9">
        <v>45750</v>
      </c>
      <c r="D3086" t="s">
        <v>152</v>
      </c>
      <c r="E3086">
        <v>4.9710000000000001</v>
      </c>
    </row>
    <row r="3087" spans="1:5" x14ac:dyDescent="0.2">
      <c r="A3087" t="s">
        <v>978</v>
      </c>
      <c r="B3087" t="s">
        <v>979</v>
      </c>
      <c r="C3087" s="9">
        <v>45751</v>
      </c>
      <c r="D3087" t="s">
        <v>152</v>
      </c>
      <c r="E3087">
        <v>4.7839999999999998</v>
      </c>
    </row>
    <row r="3088" spans="1:5" x14ac:dyDescent="0.2">
      <c r="A3088" t="s">
        <v>978</v>
      </c>
      <c r="B3088" t="s">
        <v>979</v>
      </c>
      <c r="C3088" s="9">
        <v>45754</v>
      </c>
      <c r="D3088" t="s">
        <v>152</v>
      </c>
      <c r="E3088">
        <v>4.5599999999999996</v>
      </c>
    </row>
    <row r="3089" spans="1:5" x14ac:dyDescent="0.2">
      <c r="A3089" t="s">
        <v>978</v>
      </c>
      <c r="B3089" t="s">
        <v>979</v>
      </c>
      <c r="C3089" s="9">
        <v>45755</v>
      </c>
      <c r="D3089" t="s">
        <v>152</v>
      </c>
      <c r="E3089">
        <v>4.5730000000000004</v>
      </c>
    </row>
    <row r="3090" spans="1:5" x14ac:dyDescent="0.2">
      <c r="A3090" t="s">
        <v>978</v>
      </c>
      <c r="B3090" t="s">
        <v>979</v>
      </c>
      <c r="C3090" s="9">
        <v>45756</v>
      </c>
      <c r="D3090" t="s">
        <v>152</v>
      </c>
      <c r="E3090">
        <v>4.4800000000000004</v>
      </c>
    </row>
    <row r="3091" spans="1:5" x14ac:dyDescent="0.2">
      <c r="A3091" t="s">
        <v>978</v>
      </c>
      <c r="B3091" t="s">
        <v>979</v>
      </c>
      <c r="C3091" s="9">
        <v>45757</v>
      </c>
      <c r="D3091" t="s">
        <v>152</v>
      </c>
      <c r="E3091">
        <v>4.8659999999999997</v>
      </c>
    </row>
    <row r="3092" spans="1:5" x14ac:dyDescent="0.2">
      <c r="A3092" t="s">
        <v>978</v>
      </c>
      <c r="B3092" t="s">
        <v>979</v>
      </c>
      <c r="C3092" s="9">
        <v>45758</v>
      </c>
      <c r="D3092" t="s">
        <v>152</v>
      </c>
      <c r="E3092">
        <v>4.641</v>
      </c>
    </row>
    <row r="3093" spans="1:5" x14ac:dyDescent="0.2">
      <c r="A3093" t="s">
        <v>978</v>
      </c>
      <c r="B3093" t="s">
        <v>979</v>
      </c>
      <c r="C3093" s="9">
        <v>45761</v>
      </c>
      <c r="D3093" t="s">
        <v>152</v>
      </c>
      <c r="E3093">
        <v>4.6829999999999998</v>
      </c>
    </row>
    <row r="3094" spans="1:5" x14ac:dyDescent="0.2">
      <c r="A3094" t="s">
        <v>978</v>
      </c>
      <c r="B3094" t="s">
        <v>979</v>
      </c>
      <c r="C3094" s="9">
        <v>45762</v>
      </c>
      <c r="D3094" t="s">
        <v>152</v>
      </c>
      <c r="E3094">
        <v>4.7069999999999999</v>
      </c>
    </row>
    <row r="3095" spans="1:5" x14ac:dyDescent="0.2">
      <c r="A3095" t="s">
        <v>978</v>
      </c>
      <c r="B3095" t="s">
        <v>979</v>
      </c>
      <c r="C3095" s="9">
        <v>45763</v>
      </c>
      <c r="D3095" t="s">
        <v>152</v>
      </c>
      <c r="E3095">
        <v>4.694</v>
      </c>
    </row>
    <row r="3096" spans="1:5" x14ac:dyDescent="0.2">
      <c r="A3096" t="s">
        <v>978</v>
      </c>
      <c r="B3096" t="s">
        <v>979</v>
      </c>
      <c r="C3096" s="9">
        <v>45764</v>
      </c>
      <c r="D3096" t="s">
        <v>152</v>
      </c>
      <c r="E3096">
        <v>4.6079999999999997</v>
      </c>
    </row>
    <row r="3097" spans="1:5" x14ac:dyDescent="0.2">
      <c r="A3097" t="s">
        <v>978</v>
      </c>
      <c r="B3097" t="s">
        <v>979</v>
      </c>
      <c r="C3097" s="9">
        <v>45769</v>
      </c>
      <c r="D3097" t="s">
        <v>152</v>
      </c>
      <c r="E3097">
        <v>4.4619999999999997</v>
      </c>
    </row>
    <row r="3098" spans="1:5" x14ac:dyDescent="0.2">
      <c r="A3098" t="s">
        <v>978</v>
      </c>
      <c r="B3098" t="s">
        <v>979</v>
      </c>
      <c r="C3098" s="9">
        <v>45770</v>
      </c>
      <c r="D3098" t="s">
        <v>152</v>
      </c>
      <c r="E3098">
        <v>4.5970000000000004</v>
      </c>
    </row>
    <row r="3099" spans="1:5" x14ac:dyDescent="0.2">
      <c r="A3099" t="s">
        <v>978</v>
      </c>
      <c r="B3099" t="s">
        <v>979</v>
      </c>
      <c r="C3099" s="9">
        <v>45771</v>
      </c>
      <c r="D3099" t="s">
        <v>152</v>
      </c>
      <c r="E3099">
        <v>4.673</v>
      </c>
    </row>
    <row r="3100" spans="1:5" x14ac:dyDescent="0.2">
      <c r="A3100" t="s">
        <v>978</v>
      </c>
      <c r="B3100" t="s">
        <v>979</v>
      </c>
      <c r="C3100" s="9">
        <v>45772</v>
      </c>
      <c r="D3100" t="s">
        <v>152</v>
      </c>
      <c r="E3100">
        <v>4.7610000000000001</v>
      </c>
    </row>
    <row r="3101" spans="1:5" x14ac:dyDescent="0.2">
      <c r="A3101" t="s">
        <v>978</v>
      </c>
      <c r="B3101" t="s">
        <v>979</v>
      </c>
      <c r="C3101" s="9">
        <v>45775</v>
      </c>
      <c r="D3101" t="s">
        <v>152</v>
      </c>
      <c r="E3101">
        <v>4.7880000000000003</v>
      </c>
    </row>
    <row r="3102" spans="1:5" x14ac:dyDescent="0.2">
      <c r="A3102" t="s">
        <v>978</v>
      </c>
      <c r="B3102" t="s">
        <v>979</v>
      </c>
      <c r="C3102" s="9">
        <v>45776</v>
      </c>
      <c r="D3102" t="s">
        <v>152</v>
      </c>
      <c r="E3102">
        <v>4.7770000000000001</v>
      </c>
    </row>
    <row r="3103" spans="1:5" x14ac:dyDescent="0.2">
      <c r="A3103" t="s">
        <v>978</v>
      </c>
      <c r="B3103" t="s">
        <v>979</v>
      </c>
      <c r="C3103" s="9">
        <v>45777</v>
      </c>
      <c r="D3103" t="s">
        <v>152</v>
      </c>
      <c r="E3103">
        <v>4.8150000000000004</v>
      </c>
    </row>
    <row r="3104" spans="1:5" x14ac:dyDescent="0.2">
      <c r="A3104" t="s">
        <v>978</v>
      </c>
      <c r="B3104" t="s">
        <v>979</v>
      </c>
      <c r="C3104" s="9">
        <v>45778</v>
      </c>
      <c r="D3104" t="s">
        <v>152</v>
      </c>
      <c r="E3104">
        <v>4.8280000000000003</v>
      </c>
    </row>
    <row r="3105" spans="1:5" x14ac:dyDescent="0.2">
      <c r="A3105" t="s">
        <v>978</v>
      </c>
      <c r="B3105" t="s">
        <v>979</v>
      </c>
      <c r="C3105" s="9">
        <v>45779</v>
      </c>
      <c r="D3105" t="s">
        <v>152</v>
      </c>
      <c r="E3105">
        <v>4.875</v>
      </c>
    </row>
    <row r="3106" spans="1:5" x14ac:dyDescent="0.2">
      <c r="A3106" t="s">
        <v>978</v>
      </c>
      <c r="B3106" t="s">
        <v>979</v>
      </c>
      <c r="C3106" s="9">
        <v>45783</v>
      </c>
      <c r="D3106" t="s">
        <v>152</v>
      </c>
      <c r="E3106">
        <v>4.8929999999999998</v>
      </c>
    </row>
    <row r="3107" spans="1:5" x14ac:dyDescent="0.2">
      <c r="A3107" t="s">
        <v>978</v>
      </c>
      <c r="B3107" t="s">
        <v>979</v>
      </c>
      <c r="C3107" s="9">
        <v>45784</v>
      </c>
      <c r="D3107" t="s">
        <v>152</v>
      </c>
      <c r="E3107">
        <v>4.859</v>
      </c>
    </row>
    <row r="3108" spans="1:5" x14ac:dyDescent="0.2">
      <c r="A3108" t="s">
        <v>978</v>
      </c>
      <c r="B3108" t="s">
        <v>979</v>
      </c>
      <c r="C3108" s="9">
        <v>45785</v>
      </c>
      <c r="D3108" t="s">
        <v>152</v>
      </c>
      <c r="E3108">
        <v>4.907</v>
      </c>
    </row>
    <row r="3109" spans="1:5" x14ac:dyDescent="0.2">
      <c r="A3109" t="s">
        <v>978</v>
      </c>
      <c r="B3109" t="s">
        <v>979</v>
      </c>
      <c r="C3109" s="9">
        <v>45786</v>
      </c>
      <c r="D3109" t="s">
        <v>152</v>
      </c>
      <c r="E3109">
        <v>4.9379999999999997</v>
      </c>
    </row>
    <row r="3110" spans="1:5" x14ac:dyDescent="0.2">
      <c r="A3110" t="s">
        <v>978</v>
      </c>
      <c r="B3110" t="s">
        <v>979</v>
      </c>
      <c r="C3110" s="9">
        <v>45789</v>
      </c>
      <c r="D3110" t="s">
        <v>152</v>
      </c>
      <c r="E3110">
        <v>4.9820000000000002</v>
      </c>
    </row>
    <row r="3111" spans="1:5" x14ac:dyDescent="0.2">
      <c r="A3111" t="s">
        <v>978</v>
      </c>
      <c r="B3111" t="s">
        <v>979</v>
      </c>
      <c r="C3111" s="9">
        <v>45790</v>
      </c>
      <c r="D3111" t="s">
        <v>152</v>
      </c>
      <c r="E3111">
        <v>5.1159999999999997</v>
      </c>
    </row>
    <row r="3112" spans="1:5" x14ac:dyDescent="0.2">
      <c r="A3112" t="s">
        <v>978</v>
      </c>
      <c r="B3112" t="s">
        <v>979</v>
      </c>
      <c r="C3112" s="9">
        <v>45791</v>
      </c>
      <c r="D3112" t="s">
        <v>152</v>
      </c>
      <c r="E3112">
        <v>5.0999999999999996</v>
      </c>
    </row>
    <row r="3113" spans="1:5" x14ac:dyDescent="0.2">
      <c r="A3113" t="s">
        <v>978</v>
      </c>
      <c r="B3113" t="s">
        <v>979</v>
      </c>
      <c r="C3113" s="9">
        <v>45792</v>
      </c>
      <c r="D3113" t="s">
        <v>152</v>
      </c>
      <c r="E3113">
        <v>5.1289999999999996</v>
      </c>
    </row>
    <row r="3114" spans="1:5" x14ac:dyDescent="0.2">
      <c r="A3114" t="s">
        <v>978</v>
      </c>
      <c r="B3114" t="s">
        <v>979</v>
      </c>
      <c r="C3114" s="9">
        <v>45793</v>
      </c>
      <c r="D3114" t="s">
        <v>152</v>
      </c>
      <c r="E3114">
        <v>5.149</v>
      </c>
    </row>
    <row r="3115" spans="1:5" x14ac:dyDescent="0.2">
      <c r="A3115" t="s">
        <v>978</v>
      </c>
      <c r="B3115" t="s">
        <v>979</v>
      </c>
      <c r="C3115" s="9">
        <v>45796</v>
      </c>
      <c r="D3115" t="s">
        <v>152</v>
      </c>
      <c r="E3115">
        <v>5.1459999999999999</v>
      </c>
    </row>
    <row r="3116" spans="1:5" x14ac:dyDescent="0.2">
      <c r="A3116" t="s">
        <v>978</v>
      </c>
      <c r="B3116" t="s">
        <v>979</v>
      </c>
      <c r="C3116" s="9">
        <v>45797</v>
      </c>
      <c r="D3116" t="s">
        <v>152</v>
      </c>
      <c r="E3116">
        <v>5.1639999999999997</v>
      </c>
    </row>
    <row r="3117" spans="1:5" x14ac:dyDescent="0.2">
      <c r="A3117" t="s">
        <v>978</v>
      </c>
      <c r="B3117" t="s">
        <v>979</v>
      </c>
      <c r="C3117" s="9">
        <v>45798</v>
      </c>
      <c r="D3117" t="s">
        <v>152</v>
      </c>
      <c r="E3117">
        <v>5.1260000000000003</v>
      </c>
    </row>
    <row r="3118" spans="1:5" x14ac:dyDescent="0.2">
      <c r="A3118" t="s">
        <v>978</v>
      </c>
      <c r="B3118" t="s">
        <v>979</v>
      </c>
      <c r="C3118" s="9">
        <v>45799</v>
      </c>
      <c r="D3118" t="s">
        <v>152</v>
      </c>
      <c r="E3118">
        <v>5.0490000000000004</v>
      </c>
    </row>
    <row r="3119" spans="1:5" x14ac:dyDescent="0.2">
      <c r="A3119" t="s">
        <v>978</v>
      </c>
      <c r="B3119" t="s">
        <v>979</v>
      </c>
      <c r="C3119" s="9">
        <v>45800</v>
      </c>
      <c r="D3119" t="s">
        <v>152</v>
      </c>
      <c r="E3119">
        <v>5.0140000000000002</v>
      </c>
    </row>
    <row r="3120" spans="1:5" x14ac:dyDescent="0.2">
      <c r="A3120" t="s">
        <v>978</v>
      </c>
      <c r="B3120" t="s">
        <v>979</v>
      </c>
      <c r="C3120" s="9">
        <v>45804</v>
      </c>
      <c r="D3120" t="s">
        <v>152</v>
      </c>
      <c r="E3120">
        <v>4.9660000000000002</v>
      </c>
    </row>
    <row r="3121" spans="1:5" x14ac:dyDescent="0.2">
      <c r="A3121" t="s">
        <v>978</v>
      </c>
      <c r="B3121" t="s">
        <v>979</v>
      </c>
      <c r="C3121" s="9">
        <v>45805</v>
      </c>
      <c r="D3121" t="s">
        <v>152</v>
      </c>
      <c r="E3121">
        <v>5.0830000000000002</v>
      </c>
    </row>
    <row r="3122" spans="1:5" x14ac:dyDescent="0.2">
      <c r="A3122" t="s">
        <v>978</v>
      </c>
      <c r="B3122" t="s">
        <v>979</v>
      </c>
      <c r="C3122" s="9">
        <v>45806</v>
      </c>
      <c r="D3122" t="s">
        <v>152</v>
      </c>
      <c r="E3122">
        <v>5.0650000000000004</v>
      </c>
    </row>
    <row r="3123" spans="1:5" x14ac:dyDescent="0.2">
      <c r="A3123" t="s">
        <v>978</v>
      </c>
      <c r="B3123" t="s">
        <v>979</v>
      </c>
      <c r="C3123" s="9">
        <v>45807</v>
      </c>
      <c r="D3123" t="s">
        <v>152</v>
      </c>
      <c r="E3123">
        <v>5.0819999999999999</v>
      </c>
    </row>
    <row r="3124" spans="1:5" x14ac:dyDescent="0.2">
      <c r="A3124" t="s">
        <v>978</v>
      </c>
      <c r="B3124" t="s">
        <v>979</v>
      </c>
      <c r="C3124" s="9">
        <v>45810</v>
      </c>
      <c r="D3124" t="s">
        <v>152</v>
      </c>
      <c r="E3124">
        <v>5.0629999999999997</v>
      </c>
    </row>
    <row r="3125" spans="1:5" x14ac:dyDescent="0.2">
      <c r="A3125" t="s">
        <v>978</v>
      </c>
      <c r="B3125" t="s">
        <v>979</v>
      </c>
      <c r="C3125" s="9">
        <v>45811</v>
      </c>
      <c r="D3125" t="s">
        <v>152</v>
      </c>
      <c r="E3125">
        <v>5.0960000000000001</v>
      </c>
    </row>
    <row r="3126" spans="1:5" x14ac:dyDescent="0.2">
      <c r="A3126" t="s">
        <v>978</v>
      </c>
      <c r="B3126" t="s">
        <v>979</v>
      </c>
      <c r="C3126" s="9">
        <v>45812</v>
      </c>
      <c r="D3126" t="s">
        <v>152</v>
      </c>
      <c r="E3126">
        <v>5.117</v>
      </c>
    </row>
    <row r="3127" spans="1:5" x14ac:dyDescent="0.2">
      <c r="A3127" t="s">
        <v>978</v>
      </c>
      <c r="B3127" t="s">
        <v>979</v>
      </c>
      <c r="C3127" s="9">
        <v>45813</v>
      </c>
      <c r="D3127" t="s">
        <v>152</v>
      </c>
      <c r="E3127">
        <v>5.1020000000000003</v>
      </c>
    </row>
    <row r="3128" spans="1:5" x14ac:dyDescent="0.2">
      <c r="A3128" t="s">
        <v>978</v>
      </c>
      <c r="B3128" t="s">
        <v>979</v>
      </c>
      <c r="C3128" s="9">
        <v>45814</v>
      </c>
      <c r="D3128" t="s">
        <v>152</v>
      </c>
      <c r="E3128">
        <v>5.085</v>
      </c>
    </row>
    <row r="3129" spans="1:5" x14ac:dyDescent="0.2">
      <c r="A3129" t="s">
        <v>978</v>
      </c>
      <c r="B3129" t="s">
        <v>979</v>
      </c>
      <c r="C3129" s="9">
        <v>45817</v>
      </c>
      <c r="D3129" t="s">
        <v>152</v>
      </c>
      <c r="E3129">
        <v>5.1310000000000002</v>
      </c>
    </row>
    <row r="3130" spans="1:5" x14ac:dyDescent="0.2">
      <c r="A3130" t="s">
        <v>978</v>
      </c>
      <c r="B3130" t="s">
        <v>979</v>
      </c>
      <c r="C3130" s="9">
        <v>45818</v>
      </c>
      <c r="D3130" t="s">
        <v>152</v>
      </c>
      <c r="E3130">
        <v>5.1539999999999999</v>
      </c>
    </row>
    <row r="3131" spans="1:5" x14ac:dyDescent="0.2">
      <c r="A3131" t="s">
        <v>978</v>
      </c>
      <c r="B3131" t="s">
        <v>979</v>
      </c>
      <c r="C3131" s="9">
        <v>45819</v>
      </c>
      <c r="D3131" t="s">
        <v>152</v>
      </c>
      <c r="E3131">
        <v>5.1859999999999999</v>
      </c>
    </row>
    <row r="3132" spans="1:5" x14ac:dyDescent="0.2">
      <c r="A3132" t="s">
        <v>978</v>
      </c>
      <c r="B3132" t="s">
        <v>979</v>
      </c>
      <c r="C3132" s="9">
        <v>45820</v>
      </c>
      <c r="D3132" t="s">
        <v>152</v>
      </c>
      <c r="E3132">
        <v>5.1369999999999996</v>
      </c>
    </row>
    <row r="3133" spans="1:5" x14ac:dyDescent="0.2">
      <c r="A3133" t="s">
        <v>978</v>
      </c>
      <c r="B3133" t="s">
        <v>979</v>
      </c>
      <c r="C3133" s="9">
        <v>45821</v>
      </c>
      <c r="D3133" t="s">
        <v>152</v>
      </c>
      <c r="E3133">
        <v>5.1790000000000003</v>
      </c>
    </row>
    <row r="3134" spans="1:5" x14ac:dyDescent="0.2">
      <c r="A3134" t="s">
        <v>978</v>
      </c>
      <c r="B3134" t="s">
        <v>979</v>
      </c>
      <c r="C3134" s="9">
        <v>45824</v>
      </c>
      <c r="D3134" t="s">
        <v>152</v>
      </c>
      <c r="E3134">
        <v>5.1050000000000004</v>
      </c>
    </row>
    <row r="3135" spans="1:5" x14ac:dyDescent="0.2">
      <c r="A3135" t="s">
        <v>978</v>
      </c>
      <c r="B3135" t="s">
        <v>979</v>
      </c>
      <c r="C3135" s="9">
        <v>45825</v>
      </c>
      <c r="D3135" t="s">
        <v>152</v>
      </c>
      <c r="E3135">
        <v>5.16</v>
      </c>
    </row>
    <row r="3136" spans="1:5" x14ac:dyDescent="0.2">
      <c r="A3136" t="s">
        <v>978</v>
      </c>
      <c r="B3136" t="s">
        <v>979</v>
      </c>
      <c r="C3136" s="9">
        <v>45826</v>
      </c>
      <c r="D3136" t="s">
        <v>152</v>
      </c>
      <c r="E3136">
        <v>5.1619999999999999</v>
      </c>
    </row>
    <row r="3137" spans="1:5" x14ac:dyDescent="0.2">
      <c r="A3137" t="s">
        <v>978</v>
      </c>
      <c r="B3137" t="s">
        <v>979</v>
      </c>
      <c r="C3137" s="9">
        <v>45827</v>
      </c>
      <c r="D3137" t="s">
        <v>152</v>
      </c>
      <c r="E3137">
        <v>5.1689999999999996</v>
      </c>
    </row>
    <row r="3138" spans="1:5" x14ac:dyDescent="0.2">
      <c r="A3138" t="s">
        <v>978</v>
      </c>
      <c r="B3138" t="s">
        <v>979</v>
      </c>
      <c r="C3138" s="9">
        <v>45828</v>
      </c>
      <c r="D3138" t="s">
        <v>152</v>
      </c>
      <c r="E3138">
        <v>5.141</v>
      </c>
    </row>
    <row r="3139" spans="1:5" x14ac:dyDescent="0.2">
      <c r="A3139" t="s">
        <v>978</v>
      </c>
      <c r="B3139" t="s">
        <v>979</v>
      </c>
      <c r="C3139" s="9">
        <v>45831</v>
      </c>
      <c r="D3139" t="s">
        <v>152</v>
      </c>
      <c r="E3139">
        <v>5.1719999999999997</v>
      </c>
    </row>
    <row r="3140" spans="1:5" x14ac:dyDescent="0.2">
      <c r="A3140" t="s">
        <v>978</v>
      </c>
      <c r="B3140" t="s">
        <v>979</v>
      </c>
      <c r="C3140" s="9">
        <v>45832</v>
      </c>
      <c r="D3140" t="s">
        <v>152</v>
      </c>
      <c r="E3140">
        <v>5.133</v>
      </c>
    </row>
    <row r="3141" spans="1:5" x14ac:dyDescent="0.2">
      <c r="A3141" t="s">
        <v>978</v>
      </c>
      <c r="B3141" t="s">
        <v>979</v>
      </c>
      <c r="C3141" s="9">
        <v>45833</v>
      </c>
      <c r="D3141" t="s">
        <v>152</v>
      </c>
      <c r="E3141">
        <v>5.1349999999999998</v>
      </c>
    </row>
    <row r="3142" spans="1:5" x14ac:dyDescent="0.2">
      <c r="A3142" t="s">
        <v>978</v>
      </c>
      <c r="B3142" t="s">
        <v>979</v>
      </c>
      <c r="C3142" s="9">
        <v>45834</v>
      </c>
      <c r="D3142" t="s">
        <v>152</v>
      </c>
      <c r="E3142">
        <v>5.1459999999999999</v>
      </c>
    </row>
    <row r="3143" spans="1:5" x14ac:dyDescent="0.2">
      <c r="A3143" t="s">
        <v>978</v>
      </c>
      <c r="B3143" t="s">
        <v>979</v>
      </c>
      <c r="C3143" s="9">
        <v>45835</v>
      </c>
      <c r="D3143" t="s">
        <v>152</v>
      </c>
      <c r="E3143">
        <v>5.1909999999999998</v>
      </c>
    </row>
    <row r="3144" spans="1:5" x14ac:dyDescent="0.2">
      <c r="A3144" t="s">
        <v>978</v>
      </c>
      <c r="B3144" t="s">
        <v>979</v>
      </c>
      <c r="C3144" s="9">
        <v>45838</v>
      </c>
      <c r="D3144" t="s">
        <v>152</v>
      </c>
      <c r="E3144">
        <v>5.2249999999999996</v>
      </c>
    </row>
    <row r="3145" spans="1:5" x14ac:dyDescent="0.2">
      <c r="A3145" t="s">
        <v>978</v>
      </c>
      <c r="B3145" t="s">
        <v>979</v>
      </c>
      <c r="C3145" s="9">
        <v>45839</v>
      </c>
      <c r="D3145" t="s">
        <v>152</v>
      </c>
      <c r="E3145">
        <v>5.2240000000000002</v>
      </c>
    </row>
    <row r="3146" spans="1:5" x14ac:dyDescent="0.2">
      <c r="A3146" t="s">
        <v>978</v>
      </c>
      <c r="B3146" t="s">
        <v>979</v>
      </c>
      <c r="C3146" s="9">
        <v>45840</v>
      </c>
      <c r="D3146" t="s">
        <v>152</v>
      </c>
      <c r="E3146">
        <v>5.2430000000000003</v>
      </c>
    </row>
    <row r="3147" spans="1:5" x14ac:dyDescent="0.2">
      <c r="A3147" t="s">
        <v>978</v>
      </c>
      <c r="B3147" t="s">
        <v>979</v>
      </c>
      <c r="C3147" s="9">
        <v>45841</v>
      </c>
      <c r="D3147" t="s">
        <v>152</v>
      </c>
      <c r="E3147">
        <v>5.2859999999999996</v>
      </c>
    </row>
    <row r="3148" spans="1:5" x14ac:dyDescent="0.2">
      <c r="A3148" t="s">
        <v>978</v>
      </c>
      <c r="B3148" t="s">
        <v>979</v>
      </c>
      <c r="C3148" s="9">
        <v>45842</v>
      </c>
      <c r="D3148" t="s">
        <v>152</v>
      </c>
      <c r="E3148">
        <v>5.335</v>
      </c>
    </row>
    <row r="3149" spans="1:5" x14ac:dyDescent="0.2">
      <c r="A3149" t="s">
        <v>978</v>
      </c>
      <c r="B3149" t="s">
        <v>979</v>
      </c>
      <c r="C3149" s="9">
        <v>45845</v>
      </c>
      <c r="D3149" t="s">
        <v>152</v>
      </c>
      <c r="E3149">
        <v>5.35</v>
      </c>
    </row>
    <row r="3150" spans="1:5" x14ac:dyDescent="0.2">
      <c r="A3150" t="s">
        <v>978</v>
      </c>
      <c r="B3150" t="s">
        <v>979</v>
      </c>
      <c r="C3150" s="9">
        <v>45846</v>
      </c>
      <c r="D3150" t="s">
        <v>152</v>
      </c>
      <c r="E3150">
        <v>5.32</v>
      </c>
    </row>
    <row r="3151" spans="1:5" x14ac:dyDescent="0.2">
      <c r="A3151" t="s">
        <v>978</v>
      </c>
      <c r="B3151" t="s">
        <v>979</v>
      </c>
      <c r="C3151" s="9">
        <v>45847</v>
      </c>
      <c r="D3151" t="s">
        <v>152</v>
      </c>
      <c r="E3151">
        <v>5.3140000000000001</v>
      </c>
    </row>
    <row r="3152" spans="1:5" x14ac:dyDescent="0.2">
      <c r="A3152" t="s">
        <v>978</v>
      </c>
      <c r="B3152" t="s">
        <v>979</v>
      </c>
      <c r="C3152" s="9">
        <v>45848</v>
      </c>
      <c r="D3152" t="s">
        <v>152</v>
      </c>
      <c r="E3152">
        <v>5.3410000000000002</v>
      </c>
    </row>
    <row r="3153" spans="1:5" x14ac:dyDescent="0.2">
      <c r="A3153" t="s">
        <v>978</v>
      </c>
      <c r="B3153" t="s">
        <v>979</v>
      </c>
      <c r="C3153" s="9">
        <v>45849</v>
      </c>
      <c r="D3153" t="s">
        <v>152</v>
      </c>
      <c r="E3153">
        <v>5.3780000000000001</v>
      </c>
    </row>
    <row r="3154" spans="1:5" x14ac:dyDescent="0.2">
      <c r="A3154" t="s">
        <v>978</v>
      </c>
      <c r="B3154" t="s">
        <v>979</v>
      </c>
      <c r="C3154" s="9">
        <v>45852</v>
      </c>
      <c r="D3154" t="s">
        <v>152</v>
      </c>
      <c r="E3154">
        <v>5.3760000000000003</v>
      </c>
    </row>
    <row r="3155" spans="1:5" x14ac:dyDescent="0.2">
      <c r="A3155" t="s">
        <v>978</v>
      </c>
      <c r="B3155" t="s">
        <v>979</v>
      </c>
      <c r="C3155" s="9">
        <v>45853</v>
      </c>
      <c r="D3155" t="s">
        <v>152</v>
      </c>
      <c r="E3155">
        <v>5.4</v>
      </c>
    </row>
    <row r="3156" spans="1:5" x14ac:dyDescent="0.2">
      <c r="A3156" t="s">
        <v>978</v>
      </c>
      <c r="B3156" t="s">
        <v>979</v>
      </c>
      <c r="C3156" s="9">
        <v>45854</v>
      </c>
      <c r="D3156" t="s">
        <v>152</v>
      </c>
      <c r="E3156">
        <v>5.4</v>
      </c>
    </row>
    <row r="3157" spans="1:5" x14ac:dyDescent="0.2">
      <c r="A3157" t="s">
        <v>978</v>
      </c>
      <c r="B3157" t="s">
        <v>979</v>
      </c>
      <c r="C3157" s="9">
        <v>45855</v>
      </c>
      <c r="D3157" t="s">
        <v>152</v>
      </c>
      <c r="E3157">
        <v>5.42</v>
      </c>
    </row>
    <row r="3158" spans="1:5" x14ac:dyDescent="0.2">
      <c r="A3158" t="s">
        <v>978</v>
      </c>
      <c r="B3158" t="s">
        <v>979</v>
      </c>
      <c r="C3158" s="9">
        <v>45856</v>
      </c>
      <c r="D3158" t="s">
        <v>152</v>
      </c>
      <c r="E3158">
        <v>5.4279999999999999</v>
      </c>
    </row>
    <row r="3159" spans="1:5" x14ac:dyDescent="0.2">
      <c r="A3159" t="s">
        <v>978</v>
      </c>
      <c r="B3159" t="s">
        <v>979</v>
      </c>
      <c r="C3159" s="9">
        <v>45859</v>
      </c>
      <c r="D3159" t="s">
        <v>152</v>
      </c>
      <c r="E3159">
        <v>5.4260000000000002</v>
      </c>
    </row>
    <row r="3160" spans="1:5" x14ac:dyDescent="0.2">
      <c r="A3160" t="s">
        <v>978</v>
      </c>
      <c r="B3160" t="s">
        <v>979</v>
      </c>
      <c r="C3160" s="9">
        <v>45860</v>
      </c>
      <c r="D3160" t="s">
        <v>152</v>
      </c>
      <c r="E3160">
        <v>5.4260000000000002</v>
      </c>
    </row>
    <row r="3161" spans="1:5" x14ac:dyDescent="0.2">
      <c r="A3161" t="s">
        <v>978</v>
      </c>
      <c r="B3161" t="s">
        <v>979</v>
      </c>
      <c r="C3161" s="9">
        <v>45861</v>
      </c>
      <c r="D3161" t="s">
        <v>152</v>
      </c>
      <c r="E3161">
        <v>5.407</v>
      </c>
    </row>
    <row r="3162" spans="1:5" x14ac:dyDescent="0.2">
      <c r="A3162" t="s">
        <v>978</v>
      </c>
      <c r="B3162" t="s">
        <v>979</v>
      </c>
      <c r="C3162" s="9">
        <v>45862</v>
      </c>
      <c r="D3162" t="s">
        <v>152</v>
      </c>
      <c r="E3162">
        <v>5.444</v>
      </c>
    </row>
    <row r="3163" spans="1:5" x14ac:dyDescent="0.2">
      <c r="A3163" t="s">
        <v>978</v>
      </c>
      <c r="B3163" t="s">
        <v>979</v>
      </c>
      <c r="C3163" s="9">
        <v>45863</v>
      </c>
      <c r="D3163" t="s">
        <v>152</v>
      </c>
      <c r="E3163">
        <v>5.4809999999999999</v>
      </c>
    </row>
    <row r="3164" spans="1:5" x14ac:dyDescent="0.2">
      <c r="A3164" t="s">
        <v>978</v>
      </c>
      <c r="B3164" t="s">
        <v>979</v>
      </c>
      <c r="C3164" s="9">
        <v>45866</v>
      </c>
      <c r="D3164" t="s">
        <v>152</v>
      </c>
      <c r="E3164">
        <v>5.5179999999999998</v>
      </c>
    </row>
    <row r="3165" spans="1:5" x14ac:dyDescent="0.2">
      <c r="A3165" t="s">
        <v>978</v>
      </c>
      <c r="B3165" t="s">
        <v>979</v>
      </c>
      <c r="C3165" s="9">
        <v>45867</v>
      </c>
      <c r="D3165" t="s">
        <v>152</v>
      </c>
      <c r="E3165">
        <v>5.548</v>
      </c>
    </row>
    <row r="3166" spans="1:5" x14ac:dyDescent="0.2">
      <c r="A3166" t="s">
        <v>978</v>
      </c>
      <c r="B3166" t="s">
        <v>979</v>
      </c>
      <c r="C3166" s="9">
        <v>45868</v>
      </c>
      <c r="D3166" t="s">
        <v>152</v>
      </c>
      <c r="E3166">
        <v>5.5250000000000004</v>
      </c>
    </row>
    <row r="3167" spans="1:5" x14ac:dyDescent="0.2">
      <c r="A3167" t="s">
        <v>978</v>
      </c>
      <c r="B3167" t="s">
        <v>979</v>
      </c>
      <c r="C3167" s="9">
        <v>45869</v>
      </c>
      <c r="D3167" t="s">
        <v>152</v>
      </c>
      <c r="E3167">
        <v>5.5759999999999996</v>
      </c>
    </row>
    <row r="3168" spans="1:5" x14ac:dyDescent="0.2">
      <c r="A3168" t="s">
        <v>978</v>
      </c>
      <c r="B3168" t="s">
        <v>979</v>
      </c>
      <c r="C3168" s="9">
        <v>45870</v>
      </c>
      <c r="D3168" t="s">
        <v>152</v>
      </c>
      <c r="E3168">
        <v>5.5830000000000002</v>
      </c>
    </row>
    <row r="3169" spans="1:5" x14ac:dyDescent="0.2">
      <c r="A3169" t="s">
        <v>978</v>
      </c>
      <c r="B3169" t="s">
        <v>979</v>
      </c>
      <c r="C3169" s="9">
        <v>45873</v>
      </c>
      <c r="D3169" t="s">
        <v>152</v>
      </c>
      <c r="E3169">
        <v>5.4390000000000001</v>
      </c>
    </row>
    <row r="3170" spans="1:5" x14ac:dyDescent="0.2">
      <c r="A3170" t="s">
        <v>978</v>
      </c>
      <c r="B3170" t="s">
        <v>979</v>
      </c>
      <c r="C3170" s="9">
        <v>45874</v>
      </c>
      <c r="D3170" t="s">
        <v>152</v>
      </c>
      <c r="E3170">
        <v>5.524</v>
      </c>
    </row>
    <row r="3171" spans="1:5" x14ac:dyDescent="0.2">
      <c r="A3171" t="s">
        <v>978</v>
      </c>
      <c r="B3171" t="s">
        <v>979</v>
      </c>
      <c r="C3171" s="9">
        <v>45875</v>
      </c>
      <c r="D3171" t="s">
        <v>152</v>
      </c>
      <c r="E3171">
        <v>5.4889999999999999</v>
      </c>
    </row>
    <row r="3172" spans="1:5" x14ac:dyDescent="0.2">
      <c r="A3172" t="s">
        <v>978</v>
      </c>
      <c r="B3172" t="s">
        <v>979</v>
      </c>
      <c r="C3172" s="9">
        <v>45876</v>
      </c>
      <c r="D3172" t="s">
        <v>152</v>
      </c>
      <c r="E3172">
        <v>5.5049999999999999</v>
      </c>
    </row>
    <row r="3173" spans="1:5" x14ac:dyDescent="0.2">
      <c r="A3173" t="s">
        <v>978</v>
      </c>
      <c r="B3173" t="s">
        <v>979</v>
      </c>
      <c r="C3173" s="9">
        <v>45877</v>
      </c>
      <c r="D3173" t="s">
        <v>152</v>
      </c>
      <c r="E3173">
        <v>5.476</v>
      </c>
    </row>
    <row r="3174" spans="1:5" x14ac:dyDescent="0.2">
      <c r="A3174" t="s">
        <v>978</v>
      </c>
      <c r="B3174" t="s">
        <v>979</v>
      </c>
      <c r="C3174" s="9">
        <v>45880</v>
      </c>
      <c r="D3174" t="s">
        <v>152</v>
      </c>
      <c r="E3174">
        <v>5.51</v>
      </c>
    </row>
    <row r="3175" spans="1:5" x14ac:dyDescent="0.2">
      <c r="A3175" t="s">
        <v>978</v>
      </c>
      <c r="B3175" t="s">
        <v>979</v>
      </c>
      <c r="C3175" s="9">
        <v>45881</v>
      </c>
      <c r="D3175" t="s">
        <v>152</v>
      </c>
      <c r="E3175">
        <v>5.4930000000000003</v>
      </c>
    </row>
    <row r="3176" spans="1:5" x14ac:dyDescent="0.2">
      <c r="A3176" t="s">
        <v>978</v>
      </c>
      <c r="B3176" t="s">
        <v>979</v>
      </c>
      <c r="C3176" s="9">
        <v>45882</v>
      </c>
      <c r="D3176" t="s">
        <v>152</v>
      </c>
      <c r="E3176">
        <v>5.5090000000000003</v>
      </c>
    </row>
    <row r="3177" spans="1:5" x14ac:dyDescent="0.2">
      <c r="A3177" t="s">
        <v>978</v>
      </c>
      <c r="B3177" t="s">
        <v>979</v>
      </c>
      <c r="C3177" s="9">
        <v>45883</v>
      </c>
      <c r="D3177" t="s">
        <v>152</v>
      </c>
      <c r="E3177">
        <v>5.5179999999999998</v>
      </c>
    </row>
    <row r="3178" spans="1:5" x14ac:dyDescent="0.2">
      <c r="A3178" t="s">
        <v>978</v>
      </c>
      <c r="B3178" t="s">
        <v>979</v>
      </c>
      <c r="C3178" s="9">
        <v>45884</v>
      </c>
      <c r="D3178" t="s">
        <v>152</v>
      </c>
      <c r="E3178">
        <v>5.5279999999999996</v>
      </c>
    </row>
    <row r="3179" spans="1:5" x14ac:dyDescent="0.2">
      <c r="A3179" t="s">
        <v>978</v>
      </c>
      <c r="B3179" t="s">
        <v>979</v>
      </c>
      <c r="C3179" s="9">
        <v>45887</v>
      </c>
      <c r="D3179" t="s">
        <v>152</v>
      </c>
      <c r="E3179">
        <v>5.5229999999999997</v>
      </c>
    </row>
    <row r="3180" spans="1:5" x14ac:dyDescent="0.2">
      <c r="A3180" t="s">
        <v>978</v>
      </c>
      <c r="B3180" t="s">
        <v>979</v>
      </c>
      <c r="C3180" s="9">
        <v>45888</v>
      </c>
      <c r="D3180" t="s">
        <v>152</v>
      </c>
      <c r="E3180">
        <v>5.53</v>
      </c>
    </row>
    <row r="3181" spans="1:5" x14ac:dyDescent="0.2">
      <c r="A3181" t="s">
        <v>978</v>
      </c>
      <c r="B3181" t="s">
        <v>979</v>
      </c>
      <c r="C3181" s="9">
        <v>45889</v>
      </c>
      <c r="D3181" t="s">
        <v>152</v>
      </c>
      <c r="E3181">
        <v>5.5090000000000003</v>
      </c>
    </row>
    <row r="3182" spans="1:5" x14ac:dyDescent="0.2">
      <c r="A3182" t="s">
        <v>978</v>
      </c>
      <c r="B3182" t="s">
        <v>979</v>
      </c>
      <c r="C3182" s="9">
        <v>45890</v>
      </c>
      <c r="D3182" t="s">
        <v>152</v>
      </c>
      <c r="E3182">
        <v>5.5039999999999996</v>
      </c>
    </row>
    <row r="3183" spans="1:5" x14ac:dyDescent="0.2">
      <c r="A3183" t="s">
        <v>978</v>
      </c>
      <c r="B3183" t="s">
        <v>979</v>
      </c>
      <c r="C3183" s="9">
        <v>45891</v>
      </c>
      <c r="D3183" t="s">
        <v>152</v>
      </c>
      <c r="E3183">
        <v>5.5090000000000003</v>
      </c>
    </row>
    <row r="3184" spans="1:5" x14ac:dyDescent="0.2">
      <c r="A3184" t="s">
        <v>978</v>
      </c>
      <c r="B3184" t="s">
        <v>979</v>
      </c>
      <c r="C3184" s="9">
        <v>45895</v>
      </c>
      <c r="D3184" t="s">
        <v>152</v>
      </c>
      <c r="E3184">
        <v>5.5419999999999998</v>
      </c>
    </row>
    <row r="3185" spans="1:5" x14ac:dyDescent="0.2">
      <c r="A3185" t="s">
        <v>978</v>
      </c>
      <c r="B3185" t="s">
        <v>979</v>
      </c>
      <c r="C3185" s="9">
        <v>45896</v>
      </c>
      <c r="D3185" t="s">
        <v>152</v>
      </c>
      <c r="E3185">
        <v>5.5910000000000002</v>
      </c>
    </row>
    <row r="3186" spans="1:5" x14ac:dyDescent="0.2">
      <c r="A3186" t="s">
        <v>978</v>
      </c>
      <c r="B3186" t="s">
        <v>979</v>
      </c>
      <c r="C3186" s="9">
        <v>45897</v>
      </c>
      <c r="D3186" t="s">
        <v>152</v>
      </c>
      <c r="E3186">
        <v>5.5640000000000001</v>
      </c>
    </row>
    <row r="3187" spans="1:5" x14ac:dyDescent="0.2">
      <c r="A3187" t="s">
        <v>978</v>
      </c>
      <c r="B3187" t="s">
        <v>979</v>
      </c>
      <c r="C3187" s="9">
        <v>45898</v>
      </c>
      <c r="D3187" t="s">
        <v>152</v>
      </c>
      <c r="E3187">
        <v>5.6120000000000001</v>
      </c>
    </row>
    <row r="3188" spans="1:5" x14ac:dyDescent="0.2">
      <c r="A3188" t="s">
        <v>978</v>
      </c>
      <c r="B3188" t="s">
        <v>979</v>
      </c>
      <c r="C3188" s="9">
        <v>45901</v>
      </c>
      <c r="D3188" t="s">
        <v>152</v>
      </c>
      <c r="E3188">
        <v>5.5490000000000004</v>
      </c>
    </row>
    <row r="3189" spans="1:5" x14ac:dyDescent="0.2">
      <c r="A3189" t="s">
        <v>978</v>
      </c>
      <c r="B3189" t="s">
        <v>979</v>
      </c>
      <c r="C3189" s="9">
        <v>45902</v>
      </c>
      <c r="D3189" t="s">
        <v>152</v>
      </c>
      <c r="E3189">
        <v>5.6130000000000004</v>
      </c>
    </row>
    <row r="3190" spans="1:5" x14ac:dyDescent="0.2">
      <c r="A3190" t="s">
        <v>978</v>
      </c>
      <c r="B3190" t="s">
        <v>979</v>
      </c>
      <c r="C3190" s="9">
        <v>45903</v>
      </c>
      <c r="D3190" t="s">
        <v>152</v>
      </c>
      <c r="E3190">
        <v>5.5620000000000003</v>
      </c>
    </row>
    <row r="3191" spans="1:5" x14ac:dyDescent="0.2">
      <c r="A3191" t="s">
        <v>978</v>
      </c>
      <c r="B3191" t="s">
        <v>979</v>
      </c>
      <c r="C3191" s="9">
        <v>45904</v>
      </c>
      <c r="D3191" t="s">
        <v>152</v>
      </c>
      <c r="E3191">
        <v>5.5739999999999998</v>
      </c>
    </row>
    <row r="3192" spans="1:5" x14ac:dyDescent="0.2">
      <c r="A3192" t="s">
        <v>978</v>
      </c>
      <c r="B3192" t="s">
        <v>979</v>
      </c>
      <c r="C3192" s="9">
        <v>45905</v>
      </c>
      <c r="D3192" t="s">
        <v>152</v>
      </c>
      <c r="E3192">
        <v>5.6079999999999997</v>
      </c>
    </row>
    <row r="3193" spans="1:5" x14ac:dyDescent="0.2">
      <c r="A3193" t="s">
        <v>978</v>
      </c>
      <c r="B3193" t="s">
        <v>979</v>
      </c>
      <c r="C3193" s="9">
        <v>45908</v>
      </c>
      <c r="D3193" t="s">
        <v>152</v>
      </c>
      <c r="E3193">
        <v>5.569</v>
      </c>
    </row>
    <row r="3194" spans="1:5" x14ac:dyDescent="0.2">
      <c r="A3194" t="s">
        <v>978</v>
      </c>
      <c r="B3194" t="s">
        <v>979</v>
      </c>
      <c r="C3194" s="9">
        <v>45909</v>
      </c>
      <c r="D3194" t="s">
        <v>152</v>
      </c>
      <c r="E3194">
        <v>5.5640000000000001</v>
      </c>
    </row>
    <row r="3195" spans="1:5" x14ac:dyDescent="0.2">
      <c r="A3195" t="s">
        <v>978</v>
      </c>
      <c r="B3195" t="s">
        <v>979</v>
      </c>
      <c r="C3195" s="9">
        <v>45910</v>
      </c>
      <c r="D3195" t="s">
        <v>152</v>
      </c>
      <c r="E3195">
        <v>5.5970000000000004</v>
      </c>
    </row>
    <row r="3196" spans="1:5" x14ac:dyDescent="0.2">
      <c r="A3196" t="s">
        <v>978</v>
      </c>
      <c r="B3196" t="s">
        <v>979</v>
      </c>
      <c r="C3196" s="9">
        <v>45911</v>
      </c>
      <c r="D3196" t="s">
        <v>152</v>
      </c>
      <c r="E3196">
        <v>5.6189999999999998</v>
      </c>
    </row>
    <row r="3197" spans="1:5" x14ac:dyDescent="0.2">
      <c r="A3197" t="s">
        <v>978</v>
      </c>
      <c r="B3197" t="s">
        <v>979</v>
      </c>
      <c r="C3197" s="9">
        <v>45912</v>
      </c>
      <c r="D3197" t="s">
        <v>152</v>
      </c>
      <c r="E3197">
        <v>5.6520000000000001</v>
      </c>
    </row>
    <row r="3198" spans="1:5" x14ac:dyDescent="0.2">
      <c r="A3198" t="s">
        <v>978</v>
      </c>
      <c r="B3198" t="s">
        <v>979</v>
      </c>
      <c r="C3198" s="9">
        <v>45915</v>
      </c>
      <c r="D3198" t="s">
        <v>152</v>
      </c>
      <c r="E3198">
        <v>5.6260000000000003</v>
      </c>
    </row>
    <row r="3199" spans="1:5" x14ac:dyDescent="0.2">
      <c r="A3199" t="s">
        <v>978</v>
      </c>
      <c r="B3199" t="s">
        <v>979</v>
      </c>
      <c r="C3199" s="9">
        <v>45916</v>
      </c>
      <c r="D3199" t="s">
        <v>152</v>
      </c>
      <c r="E3199">
        <v>5.6470000000000002</v>
      </c>
    </row>
    <row r="3200" spans="1:5" x14ac:dyDescent="0.2">
      <c r="A3200" t="s">
        <v>978</v>
      </c>
      <c r="B3200" t="s">
        <v>979</v>
      </c>
      <c r="C3200" s="9">
        <v>45917</v>
      </c>
      <c r="D3200" t="s">
        <v>152</v>
      </c>
      <c r="E3200">
        <v>5.6340000000000003</v>
      </c>
    </row>
    <row r="3201" spans="1:5" x14ac:dyDescent="0.2">
      <c r="A3201" t="s">
        <v>978</v>
      </c>
      <c r="B3201" t="s">
        <v>979</v>
      </c>
      <c r="C3201" s="9">
        <v>45918</v>
      </c>
      <c r="D3201" t="s">
        <v>152</v>
      </c>
      <c r="E3201">
        <v>5.6269999999999998</v>
      </c>
    </row>
    <row r="3202" spans="1:5" x14ac:dyDescent="0.2">
      <c r="A3202" t="s">
        <v>978</v>
      </c>
      <c r="B3202" t="s">
        <v>979</v>
      </c>
      <c r="C3202" s="9">
        <v>45919</v>
      </c>
      <c r="D3202" t="s">
        <v>152</v>
      </c>
      <c r="E3202">
        <v>5.7210000000000001</v>
      </c>
    </row>
    <row r="3203" spans="1:5" x14ac:dyDescent="0.2">
      <c r="A3203" t="s">
        <v>978</v>
      </c>
      <c r="B3203" t="s">
        <v>979</v>
      </c>
      <c r="C3203" s="9">
        <v>45922</v>
      </c>
      <c r="D3203" t="s">
        <v>152</v>
      </c>
      <c r="E3203">
        <v>5.7480000000000002</v>
      </c>
    </row>
    <row r="3204" spans="1:5" x14ac:dyDescent="0.2">
      <c r="A3204" t="s">
        <v>978</v>
      </c>
      <c r="B3204" t="s">
        <v>979</v>
      </c>
      <c r="C3204" s="9">
        <v>45923</v>
      </c>
      <c r="D3204" t="s">
        <v>152</v>
      </c>
      <c r="E3204">
        <v>5.7670000000000003</v>
      </c>
    </row>
    <row r="3205" spans="1:5" x14ac:dyDescent="0.2">
      <c r="A3205" t="s">
        <v>978</v>
      </c>
      <c r="B3205" t="s">
        <v>979</v>
      </c>
      <c r="C3205" s="9">
        <v>45924</v>
      </c>
      <c r="D3205" t="s">
        <v>152</v>
      </c>
      <c r="E3205">
        <v>5.7539999999999996</v>
      </c>
    </row>
    <row r="3206" spans="1:5" x14ac:dyDescent="0.2">
      <c r="A3206" t="s">
        <v>978</v>
      </c>
      <c r="B3206" t="s">
        <v>979</v>
      </c>
      <c r="C3206" s="9">
        <v>45925</v>
      </c>
      <c r="D3206" t="s">
        <v>152</v>
      </c>
      <c r="E3206">
        <v>5.7439999999999998</v>
      </c>
    </row>
    <row r="3207" spans="1:5" x14ac:dyDescent="0.2">
      <c r="A3207" t="s">
        <v>978</v>
      </c>
      <c r="B3207" t="s">
        <v>979</v>
      </c>
      <c r="C3207" s="9">
        <v>45926</v>
      </c>
      <c r="D3207" t="s">
        <v>152</v>
      </c>
      <c r="E3207">
        <v>5.7590000000000003</v>
      </c>
    </row>
    <row r="3208" spans="1:5" x14ac:dyDescent="0.2">
      <c r="A3208" t="s">
        <v>978</v>
      </c>
      <c r="B3208" t="s">
        <v>979</v>
      </c>
      <c r="C3208" s="9">
        <v>45929</v>
      </c>
      <c r="D3208" t="s">
        <v>152</v>
      </c>
      <c r="E3208">
        <v>5.7569999999999997</v>
      </c>
    </row>
    <row r="3209" spans="1:5" x14ac:dyDescent="0.2">
      <c r="A3209" t="s">
        <v>978</v>
      </c>
      <c r="B3209" t="s">
        <v>979</v>
      </c>
      <c r="C3209" s="9">
        <v>45930</v>
      </c>
      <c r="D3209" t="s">
        <v>152</v>
      </c>
      <c r="E3209">
        <v>5.7729999999999997</v>
      </c>
    </row>
    <row r="3210" spans="1:5" x14ac:dyDescent="0.2">
      <c r="A3210" t="s">
        <v>978</v>
      </c>
      <c r="B3210" t="s">
        <v>979</v>
      </c>
      <c r="C3210" s="9">
        <v>45931</v>
      </c>
      <c r="D3210" t="s">
        <v>152</v>
      </c>
      <c r="E3210">
        <v>5.7779999999999996</v>
      </c>
    </row>
    <row r="3211" spans="1:5" x14ac:dyDescent="0.2">
      <c r="A3211" t="s">
        <v>978</v>
      </c>
      <c r="B3211" t="s">
        <v>979</v>
      </c>
      <c r="C3211" s="9">
        <v>45932</v>
      </c>
      <c r="D3211" t="s">
        <v>152</v>
      </c>
      <c r="E3211">
        <v>5.7910000000000004</v>
      </c>
    </row>
    <row r="3212" spans="1:5" x14ac:dyDescent="0.2">
      <c r="A3212" t="s">
        <v>978</v>
      </c>
      <c r="B3212" t="s">
        <v>979</v>
      </c>
      <c r="C3212" s="9">
        <v>45933</v>
      </c>
      <c r="D3212" t="s">
        <v>152</v>
      </c>
      <c r="E3212">
        <v>5.8079999999999998</v>
      </c>
    </row>
    <row r="3213" spans="1:5" x14ac:dyDescent="0.2">
      <c r="A3213" t="s">
        <v>978</v>
      </c>
      <c r="B3213" t="s">
        <v>979</v>
      </c>
      <c r="C3213" s="9">
        <v>45936</v>
      </c>
      <c r="D3213" t="s">
        <v>152</v>
      </c>
      <c r="E3213">
        <v>5.8230000000000004</v>
      </c>
    </row>
    <row r="3214" spans="1:5" x14ac:dyDescent="0.2">
      <c r="A3214" t="s">
        <v>978</v>
      </c>
      <c r="B3214" t="s">
        <v>979</v>
      </c>
      <c r="C3214" s="9">
        <v>45937</v>
      </c>
      <c r="D3214" t="s">
        <v>152</v>
      </c>
      <c r="E3214">
        <v>5.8449999999999998</v>
      </c>
    </row>
    <row r="3215" spans="1:5" x14ac:dyDescent="0.2">
      <c r="A3215" t="s">
        <v>978</v>
      </c>
      <c r="B3215" t="s">
        <v>979</v>
      </c>
      <c r="C3215" s="9">
        <v>45938</v>
      </c>
      <c r="D3215" t="s">
        <v>152</v>
      </c>
      <c r="E3215">
        <v>5.8239999999999998</v>
      </c>
    </row>
    <row r="3216" spans="1:5" x14ac:dyDescent="0.2">
      <c r="A3216" t="s">
        <v>978</v>
      </c>
      <c r="B3216" t="s">
        <v>979</v>
      </c>
      <c r="C3216" s="9">
        <v>45939</v>
      </c>
      <c r="D3216" t="s">
        <v>152</v>
      </c>
      <c r="E3216">
        <v>5.8780000000000001</v>
      </c>
    </row>
    <row r="3217" spans="1:5" x14ac:dyDescent="0.2">
      <c r="A3217" t="s">
        <v>978</v>
      </c>
      <c r="B3217" t="s">
        <v>979</v>
      </c>
      <c r="C3217" s="9">
        <v>45940</v>
      </c>
      <c r="D3217" t="s">
        <v>152</v>
      </c>
      <c r="E3217">
        <v>5.9080000000000004</v>
      </c>
    </row>
    <row r="3218" spans="1:5" x14ac:dyDescent="0.2">
      <c r="A3218" t="s">
        <v>978</v>
      </c>
      <c r="B3218" t="s">
        <v>979</v>
      </c>
      <c r="C3218" s="9">
        <v>45943</v>
      </c>
      <c r="D3218" t="s">
        <v>152</v>
      </c>
      <c r="E3218">
        <v>5.72</v>
      </c>
    </row>
    <row r="3219" spans="1:5" x14ac:dyDescent="0.2">
      <c r="A3219" t="s">
        <v>978</v>
      </c>
      <c r="B3219" t="s">
        <v>979</v>
      </c>
      <c r="C3219" s="9">
        <v>45944</v>
      </c>
      <c r="D3219" t="s">
        <v>152</v>
      </c>
      <c r="E3219">
        <v>5.8360000000000003</v>
      </c>
    </row>
    <row r="3220" spans="1:5" x14ac:dyDescent="0.2">
      <c r="A3220" t="s">
        <v>978</v>
      </c>
      <c r="B3220" t="s">
        <v>979</v>
      </c>
      <c r="C3220" s="9">
        <v>45945</v>
      </c>
      <c r="D3220" t="s">
        <v>152</v>
      </c>
      <c r="E3220">
        <v>5.7880000000000003</v>
      </c>
    </row>
    <row r="3221" spans="1:5" x14ac:dyDescent="0.2">
      <c r="A3221" t="s">
        <v>978</v>
      </c>
      <c r="B3221" t="s">
        <v>979</v>
      </c>
      <c r="C3221" s="9">
        <v>45946</v>
      </c>
      <c r="D3221" t="s">
        <v>152</v>
      </c>
      <c r="E3221">
        <v>5.7830000000000004</v>
      </c>
    </row>
    <row r="3222" spans="1:5" x14ac:dyDescent="0.2">
      <c r="A3222" t="s">
        <v>978</v>
      </c>
      <c r="B3222" t="s">
        <v>979</v>
      </c>
      <c r="C3222" s="9">
        <v>45947</v>
      </c>
      <c r="D3222" t="s">
        <v>152</v>
      </c>
      <c r="E3222">
        <v>5.7450000000000001</v>
      </c>
    </row>
    <row r="3223" spans="1:5" x14ac:dyDescent="0.2">
      <c r="A3223" t="s">
        <v>978</v>
      </c>
      <c r="B3223" t="s">
        <v>979</v>
      </c>
      <c r="C3223" s="9">
        <v>45950</v>
      </c>
      <c r="D3223" t="s">
        <v>152</v>
      </c>
      <c r="E3223">
        <v>5.78</v>
      </c>
    </row>
    <row r="3224" spans="1:5" x14ac:dyDescent="0.2">
      <c r="A3224" t="s">
        <v>978</v>
      </c>
      <c r="B3224" t="s">
        <v>979</v>
      </c>
      <c r="C3224" s="9">
        <v>45951</v>
      </c>
      <c r="D3224" t="s">
        <v>152</v>
      </c>
      <c r="E3224">
        <v>5.8540000000000001</v>
      </c>
    </row>
    <row r="3225" spans="1:5" x14ac:dyDescent="0.2">
      <c r="A3225" t="s">
        <v>978</v>
      </c>
      <c r="B3225" t="s">
        <v>979</v>
      </c>
      <c r="C3225" s="9">
        <v>45952</v>
      </c>
      <c r="D3225" t="s">
        <v>152</v>
      </c>
      <c r="E3225">
        <v>5.883</v>
      </c>
    </row>
    <row r="3226" spans="1:5" x14ac:dyDescent="0.2">
      <c r="A3226" t="s">
        <v>978</v>
      </c>
      <c r="B3226" t="s">
        <v>979</v>
      </c>
      <c r="C3226" s="9">
        <v>45953</v>
      </c>
      <c r="D3226" t="s">
        <v>152</v>
      </c>
      <c r="E3226">
        <v>5.8419999999999996</v>
      </c>
    </row>
    <row r="3227" spans="1:5" x14ac:dyDescent="0.2">
      <c r="A3227" t="s">
        <v>978</v>
      </c>
      <c r="B3227" t="s">
        <v>979</v>
      </c>
      <c r="C3227" s="9">
        <v>45954</v>
      </c>
      <c r="D3227" t="s">
        <v>152</v>
      </c>
      <c r="E3227">
        <v>5.8860000000000001</v>
      </c>
    </row>
    <row r="3228" spans="1:5" x14ac:dyDescent="0.2">
      <c r="A3228" t="s">
        <v>978</v>
      </c>
      <c r="B3228" t="s">
        <v>979</v>
      </c>
      <c r="C3228" s="9">
        <v>45957</v>
      </c>
      <c r="D3228" t="s">
        <v>152</v>
      </c>
      <c r="E3228">
        <v>5.9180000000000001</v>
      </c>
    </row>
    <row r="3229" spans="1:5" x14ac:dyDescent="0.2">
      <c r="A3229" t="s">
        <v>978</v>
      </c>
      <c r="B3229" t="s">
        <v>979</v>
      </c>
      <c r="C3229" s="9">
        <v>45958</v>
      </c>
      <c r="D3229" t="s">
        <v>152</v>
      </c>
      <c r="E3229">
        <v>6.0090000000000003</v>
      </c>
    </row>
    <row r="3230" spans="1:5" x14ac:dyDescent="0.2">
      <c r="A3230" t="s">
        <v>978</v>
      </c>
      <c r="B3230" t="s">
        <v>979</v>
      </c>
      <c r="C3230" s="9">
        <v>45959</v>
      </c>
      <c r="D3230" t="s">
        <v>152</v>
      </c>
      <c r="E3230">
        <v>6.0620000000000003</v>
      </c>
    </row>
    <row r="3231" spans="1:5" x14ac:dyDescent="0.2">
      <c r="A3231" t="s">
        <v>978</v>
      </c>
      <c r="B3231" t="s">
        <v>979</v>
      </c>
      <c r="C3231" s="9">
        <v>45960</v>
      </c>
      <c r="D3231" t="s">
        <v>152</v>
      </c>
      <c r="E3231">
        <v>6.0750000000000002</v>
      </c>
    </row>
    <row r="3232" spans="1:5" x14ac:dyDescent="0.2">
      <c r="A3232" t="s">
        <v>978</v>
      </c>
      <c r="B3232" t="s">
        <v>979</v>
      </c>
      <c r="C3232" s="9">
        <v>45961</v>
      </c>
      <c r="D3232" t="s">
        <v>152</v>
      </c>
      <c r="E3232">
        <v>6.0389999999999997</v>
      </c>
    </row>
    <row r="3233" spans="1:5" x14ac:dyDescent="0.2">
      <c r="A3233" t="s">
        <v>978</v>
      </c>
      <c r="B3233" t="s">
        <v>979</v>
      </c>
      <c r="C3233" s="9">
        <v>45964</v>
      </c>
      <c r="D3233" t="s">
        <v>152</v>
      </c>
      <c r="E3233">
        <v>6.0620000000000003</v>
      </c>
    </row>
    <row r="3234" spans="1:5" x14ac:dyDescent="0.2">
      <c r="A3234" t="s">
        <v>978</v>
      </c>
      <c r="B3234" t="s">
        <v>979</v>
      </c>
      <c r="C3234" s="9">
        <v>45965</v>
      </c>
      <c r="D3234" t="s">
        <v>152</v>
      </c>
      <c r="E3234">
        <v>6.1</v>
      </c>
    </row>
    <row r="3235" spans="1:5" x14ac:dyDescent="0.2">
      <c r="A3235" t="s">
        <v>978</v>
      </c>
      <c r="B3235" t="s">
        <v>979</v>
      </c>
      <c r="C3235" s="9">
        <v>45966</v>
      </c>
      <c r="D3235" t="s">
        <v>152</v>
      </c>
      <c r="E3235">
        <v>6.0359999999999996</v>
      </c>
    </row>
    <row r="3236" spans="1:5" x14ac:dyDescent="0.2">
      <c r="A3236" t="s">
        <v>978</v>
      </c>
      <c r="B3236" t="s">
        <v>979</v>
      </c>
      <c r="C3236" s="9">
        <v>45967</v>
      </c>
      <c r="D3236" t="s">
        <v>152</v>
      </c>
      <c r="E3236">
        <v>6.0339999999999998</v>
      </c>
    </row>
    <row r="3237" spans="1:5" x14ac:dyDescent="0.2">
      <c r="A3237" t="s">
        <v>978</v>
      </c>
      <c r="B3237" t="s">
        <v>979</v>
      </c>
      <c r="C3237" s="9">
        <v>45968</v>
      </c>
      <c r="D3237" t="s">
        <v>152</v>
      </c>
      <c r="E3237">
        <v>5.9539999999999997</v>
      </c>
    </row>
    <row r="3238" spans="1:5" x14ac:dyDescent="0.2">
      <c r="A3238" t="s">
        <v>978</v>
      </c>
      <c r="B3238" t="s">
        <v>979</v>
      </c>
      <c r="C3238" s="9">
        <v>45971</v>
      </c>
      <c r="D3238" t="s">
        <v>152</v>
      </c>
      <c r="E3238">
        <v>5.9379999999999997</v>
      </c>
    </row>
    <row r="3239" spans="1:5" x14ac:dyDescent="0.2">
      <c r="A3239" t="s">
        <v>978</v>
      </c>
      <c r="B3239" t="s">
        <v>979</v>
      </c>
      <c r="C3239" s="9">
        <v>45972</v>
      </c>
      <c r="D3239" t="s">
        <v>152</v>
      </c>
      <c r="E3239">
        <v>6.04</v>
      </c>
    </row>
    <row r="3240" spans="1:5" x14ac:dyDescent="0.2">
      <c r="A3240" t="s">
        <v>978</v>
      </c>
      <c r="B3240" t="s">
        <v>979</v>
      </c>
      <c r="C3240" s="9">
        <v>45973</v>
      </c>
      <c r="D3240" t="s">
        <v>152</v>
      </c>
      <c r="E3240">
        <v>6.0590000000000002</v>
      </c>
    </row>
    <row r="3241" spans="1:5" x14ac:dyDescent="0.2">
      <c r="A3241" t="s">
        <v>978</v>
      </c>
      <c r="B3241" t="s">
        <v>979</v>
      </c>
      <c r="C3241" s="9">
        <v>45974</v>
      </c>
      <c r="D3241" t="s">
        <v>152</v>
      </c>
      <c r="E3241">
        <v>6.0609999999999999</v>
      </c>
    </row>
    <row r="3242" spans="1:5" x14ac:dyDescent="0.2">
      <c r="A3242" t="s">
        <v>978</v>
      </c>
      <c r="B3242" t="s">
        <v>979</v>
      </c>
      <c r="C3242" s="9">
        <v>45975</v>
      </c>
      <c r="D3242" t="s">
        <v>152</v>
      </c>
      <c r="E3242">
        <v>5.9630000000000001</v>
      </c>
    </row>
    <row r="3243" spans="1:5" x14ac:dyDescent="0.2">
      <c r="A3243" t="s">
        <v>978</v>
      </c>
      <c r="B3243" t="s">
        <v>979</v>
      </c>
      <c r="C3243" s="9">
        <v>45978</v>
      </c>
      <c r="D3243" t="s">
        <v>152</v>
      </c>
      <c r="E3243">
        <v>5.9420000000000002</v>
      </c>
    </row>
    <row r="3244" spans="1:5" x14ac:dyDescent="0.2">
      <c r="A3244" t="s">
        <v>978</v>
      </c>
      <c r="B3244" t="s">
        <v>979</v>
      </c>
      <c r="C3244" s="9">
        <v>45979</v>
      </c>
      <c r="D3244" t="s">
        <v>152</v>
      </c>
      <c r="E3244">
        <v>5.9059999999999997</v>
      </c>
    </row>
    <row r="3245" spans="1:5" x14ac:dyDescent="0.2">
      <c r="A3245" t="s">
        <v>978</v>
      </c>
      <c r="B3245" t="s">
        <v>979</v>
      </c>
      <c r="C3245" s="9">
        <v>45980</v>
      </c>
      <c r="D3245" t="s">
        <v>152</v>
      </c>
      <c r="E3245">
        <v>5.8650000000000002</v>
      </c>
    </row>
    <row r="3246" spans="1:5" x14ac:dyDescent="0.2">
      <c r="A3246" t="s">
        <v>978</v>
      </c>
      <c r="B3246" t="s">
        <v>979</v>
      </c>
      <c r="C3246" s="9">
        <v>45981</v>
      </c>
      <c r="D3246" t="s">
        <v>152</v>
      </c>
      <c r="E3246">
        <v>5.9160000000000004</v>
      </c>
    </row>
    <row r="3247" spans="1:5" x14ac:dyDescent="0.2">
      <c r="A3247" t="s">
        <v>978</v>
      </c>
      <c r="B3247" t="s">
        <v>979</v>
      </c>
      <c r="C3247" s="9">
        <v>45982</v>
      </c>
      <c r="D3247" t="s">
        <v>152</v>
      </c>
      <c r="E3247">
        <v>5.8319999999999999</v>
      </c>
    </row>
    <row r="3248" spans="1:5" x14ac:dyDescent="0.2">
      <c r="A3248" t="s">
        <v>978</v>
      </c>
      <c r="B3248" t="s">
        <v>979</v>
      </c>
      <c r="C3248" s="9">
        <v>45985</v>
      </c>
      <c r="D3248" t="s">
        <v>152</v>
      </c>
      <c r="E3248">
        <v>5.8659999999999997</v>
      </c>
    </row>
    <row r="3249" spans="1:5" x14ac:dyDescent="0.2">
      <c r="A3249" t="s">
        <v>978</v>
      </c>
      <c r="B3249" t="s">
        <v>979</v>
      </c>
      <c r="C3249" s="9">
        <v>45986</v>
      </c>
      <c r="D3249" t="s">
        <v>152</v>
      </c>
      <c r="E3249">
        <v>5.9480000000000004</v>
      </c>
    </row>
    <row r="3250" spans="1:5" x14ac:dyDescent="0.2">
      <c r="A3250" t="s">
        <v>978</v>
      </c>
      <c r="B3250" t="s">
        <v>979</v>
      </c>
      <c r="C3250" s="9">
        <v>45987</v>
      </c>
      <c r="D3250" t="s">
        <v>152</v>
      </c>
      <c r="E3250">
        <v>5.9770000000000003</v>
      </c>
    </row>
    <row r="3251" spans="1:5" x14ac:dyDescent="0.2">
      <c r="A3251" t="s">
        <v>978</v>
      </c>
      <c r="B3251" t="s">
        <v>979</v>
      </c>
      <c r="C3251" s="9">
        <v>45988</v>
      </c>
      <c r="D3251" t="s">
        <v>152</v>
      </c>
      <c r="E3251">
        <v>5.9930000000000003</v>
      </c>
    </row>
    <row r="3252" spans="1:5" x14ac:dyDescent="0.2">
      <c r="A3252" t="s">
        <v>978</v>
      </c>
      <c r="B3252" t="s">
        <v>979</v>
      </c>
      <c r="C3252" s="9">
        <v>45989</v>
      </c>
      <c r="D3252" t="s">
        <v>152</v>
      </c>
      <c r="E3252">
        <v>6.008</v>
      </c>
    </row>
    <row r="3253" spans="1:5" x14ac:dyDescent="0.2">
      <c r="A3253" t="s">
        <v>978</v>
      </c>
      <c r="B3253" t="s">
        <v>979</v>
      </c>
      <c r="C3253" s="9">
        <v>45992</v>
      </c>
      <c r="D3253" t="s">
        <v>152</v>
      </c>
      <c r="E3253">
        <v>6.0279999999999996</v>
      </c>
    </row>
    <row r="3254" spans="1:5" x14ac:dyDescent="0.2">
      <c r="A3254" t="s">
        <v>978</v>
      </c>
      <c r="B3254" t="s">
        <v>979</v>
      </c>
      <c r="C3254" s="9">
        <v>45993</v>
      </c>
      <c r="D3254" t="s">
        <v>152</v>
      </c>
      <c r="E3254">
        <v>6.008</v>
      </c>
    </row>
    <row r="3255" spans="1:5" x14ac:dyDescent="0.2">
      <c r="A3255" t="s">
        <v>978</v>
      </c>
      <c r="B3255" t="s">
        <v>979</v>
      </c>
      <c r="C3255" s="9">
        <v>45994</v>
      </c>
      <c r="D3255" t="s">
        <v>152</v>
      </c>
      <c r="E3255">
        <v>5.984</v>
      </c>
    </row>
    <row r="3256" spans="1:5" x14ac:dyDescent="0.2">
      <c r="A3256" t="s">
        <v>978</v>
      </c>
      <c r="B3256" t="s">
        <v>979</v>
      </c>
      <c r="C3256" s="9">
        <v>45995</v>
      </c>
      <c r="D3256" t="s">
        <v>152</v>
      </c>
      <c r="E3256">
        <v>5.97</v>
      </c>
    </row>
    <row r="3257" spans="1:5" x14ac:dyDescent="0.2">
      <c r="A3257" t="s">
        <v>978</v>
      </c>
      <c r="B3257" t="s">
        <v>979</v>
      </c>
      <c r="C3257" s="9">
        <v>45996</v>
      </c>
      <c r="D3257" t="s">
        <v>152</v>
      </c>
      <c r="E3257">
        <v>5.99</v>
      </c>
    </row>
    <row r="3258" spans="1:5" x14ac:dyDescent="0.2">
      <c r="A3258" t="s">
        <v>978</v>
      </c>
      <c r="B3258" t="s">
        <v>979</v>
      </c>
      <c r="C3258" s="9">
        <v>45999</v>
      </c>
      <c r="D3258" t="s">
        <v>152</v>
      </c>
      <c r="E3258">
        <v>6.0110000000000001</v>
      </c>
    </row>
    <row r="3259" spans="1:5" x14ac:dyDescent="0.2">
      <c r="A3259" t="s">
        <v>978</v>
      </c>
      <c r="B3259" t="s">
        <v>979</v>
      </c>
      <c r="C3259" s="9">
        <v>46000</v>
      </c>
      <c r="D3259" t="s">
        <v>152</v>
      </c>
      <c r="E3259">
        <v>5.9850000000000003</v>
      </c>
    </row>
    <row r="3260" spans="1:5" x14ac:dyDescent="0.2">
      <c r="A3260" t="s">
        <v>978</v>
      </c>
      <c r="B3260" t="s">
        <v>979</v>
      </c>
      <c r="C3260" s="9">
        <v>46001</v>
      </c>
      <c r="D3260" t="s">
        <v>152</v>
      </c>
      <c r="E3260">
        <v>5.9880000000000004</v>
      </c>
    </row>
    <row r="3261" spans="1:5" x14ac:dyDescent="0.2">
      <c r="A3261" t="s">
        <v>978</v>
      </c>
      <c r="B3261" t="s">
        <v>979</v>
      </c>
      <c r="C3261" s="9">
        <v>46002</v>
      </c>
      <c r="D3261" t="s">
        <v>152</v>
      </c>
      <c r="E3261">
        <v>5.9960000000000004</v>
      </c>
    </row>
    <row r="3262" spans="1:5" x14ac:dyDescent="0.2">
      <c r="A3262" t="s">
        <v>978</v>
      </c>
      <c r="B3262" t="s">
        <v>979</v>
      </c>
      <c r="C3262" s="9">
        <v>46003</v>
      </c>
      <c r="D3262" t="s">
        <v>152</v>
      </c>
      <c r="E3262">
        <v>6.0129999999999999</v>
      </c>
    </row>
    <row r="3263" spans="1:5" x14ac:dyDescent="0.2">
      <c r="A3263" t="s">
        <v>978</v>
      </c>
      <c r="B3263" t="s">
        <v>979</v>
      </c>
      <c r="C3263" s="9">
        <v>46006</v>
      </c>
      <c r="D3263" t="s">
        <v>152</v>
      </c>
      <c r="E3263">
        <v>5.9470000000000001</v>
      </c>
    </row>
    <row r="3264" spans="1:5" x14ac:dyDescent="0.2">
      <c r="A3264" t="s">
        <v>978</v>
      </c>
      <c r="B3264" t="s">
        <v>979</v>
      </c>
      <c r="C3264" s="9">
        <v>46007</v>
      </c>
      <c r="D3264" t="s">
        <v>152</v>
      </c>
      <c r="E3264">
        <v>5.9160000000000004</v>
      </c>
    </row>
    <row r="3265" spans="1:5" x14ac:dyDescent="0.2">
      <c r="A3265" t="s">
        <v>978</v>
      </c>
      <c r="B3265" t="s">
        <v>979</v>
      </c>
      <c r="C3265" s="9">
        <v>46008</v>
      </c>
      <c r="D3265" t="s">
        <v>152</v>
      </c>
      <c r="E3265">
        <v>5.9480000000000004</v>
      </c>
    </row>
    <row r="3266" spans="1:5" x14ac:dyDescent="0.2">
      <c r="A3266" t="s">
        <v>978</v>
      </c>
      <c r="B3266" t="s">
        <v>979</v>
      </c>
      <c r="C3266" s="9">
        <v>46009</v>
      </c>
      <c r="D3266" t="s">
        <v>152</v>
      </c>
      <c r="E3266">
        <v>5.8689999999999998</v>
      </c>
    </row>
    <row r="3267" spans="1:5" x14ac:dyDescent="0.2">
      <c r="A3267" t="s">
        <v>978</v>
      </c>
      <c r="B3267" t="s">
        <v>979</v>
      </c>
      <c r="C3267" s="9">
        <v>46010</v>
      </c>
      <c r="D3267" t="s">
        <v>152</v>
      </c>
      <c r="E3267">
        <v>5.9089999999999998</v>
      </c>
    </row>
    <row r="3268" spans="1:5" x14ac:dyDescent="0.2">
      <c r="A3268" t="s">
        <v>978</v>
      </c>
      <c r="B3268" t="s">
        <v>979</v>
      </c>
      <c r="C3268" s="9">
        <v>46013</v>
      </c>
      <c r="D3268" t="s">
        <v>152</v>
      </c>
      <c r="E3268">
        <v>5.93</v>
      </c>
    </row>
    <row r="3269" spans="1:5" x14ac:dyDescent="0.2">
      <c r="A3269" t="s">
        <v>978</v>
      </c>
      <c r="B3269" t="s">
        <v>979</v>
      </c>
      <c r="C3269" s="9">
        <v>46014</v>
      </c>
      <c r="D3269" t="s">
        <v>152</v>
      </c>
      <c r="E3269">
        <v>5.9429999999999996</v>
      </c>
    </row>
    <row r="3270" spans="1:5" x14ac:dyDescent="0.2">
      <c r="A3270" t="s">
        <v>978</v>
      </c>
      <c r="B3270" t="s">
        <v>979</v>
      </c>
      <c r="C3270" s="9">
        <v>46015</v>
      </c>
      <c r="D3270" t="s">
        <v>152</v>
      </c>
      <c r="E3270">
        <v>5.9429999999999996</v>
      </c>
    </row>
    <row r="3271" spans="1:5" x14ac:dyDescent="0.2">
      <c r="A3271" t="s">
        <v>978</v>
      </c>
      <c r="B3271" t="s">
        <v>979</v>
      </c>
      <c r="C3271" s="9">
        <v>46020</v>
      </c>
      <c r="D3271" t="s">
        <v>152</v>
      </c>
      <c r="E3271">
        <v>5.9930000000000003</v>
      </c>
    </row>
    <row r="3272" spans="1:5" x14ac:dyDescent="0.2">
      <c r="A3272" t="s">
        <v>978</v>
      </c>
      <c r="B3272" t="s">
        <v>979</v>
      </c>
      <c r="C3272" s="9">
        <v>46021</v>
      </c>
      <c r="D3272" t="s">
        <v>152</v>
      </c>
      <c r="E3272">
        <v>5.9640000000000004</v>
      </c>
    </row>
    <row r="3273" spans="1:5" x14ac:dyDescent="0.2">
      <c r="A3273" t="s">
        <v>978</v>
      </c>
      <c r="B3273" t="s">
        <v>979</v>
      </c>
      <c r="C3273" s="9">
        <v>46022</v>
      </c>
      <c r="D3273" t="s">
        <v>152</v>
      </c>
      <c r="E3273">
        <v>5.9779999999999998</v>
      </c>
    </row>
    <row r="3274" spans="1:5" x14ac:dyDescent="0.2">
      <c r="A3274" t="s">
        <v>978</v>
      </c>
      <c r="B3274" t="s">
        <v>979</v>
      </c>
      <c r="C3274" s="9">
        <v>46024</v>
      </c>
      <c r="D3274" t="s">
        <v>152</v>
      </c>
      <c r="E3274">
        <v>5.9429999999999996</v>
      </c>
    </row>
    <row r="3275" spans="1:5" x14ac:dyDescent="0.2">
      <c r="A3275" t="s">
        <v>978</v>
      </c>
      <c r="B3275" t="s">
        <v>979</v>
      </c>
      <c r="C3275" s="9">
        <v>46027</v>
      </c>
      <c r="D3275" t="s">
        <v>152</v>
      </c>
      <c r="E3275">
        <v>5.9429999999999996</v>
      </c>
    </row>
    <row r="3276" spans="1:5" x14ac:dyDescent="0.2">
      <c r="A3276" t="s">
        <v>978</v>
      </c>
      <c r="B3276" t="s">
        <v>979</v>
      </c>
      <c r="C3276" s="9">
        <v>46028</v>
      </c>
      <c r="D3276" t="s">
        <v>152</v>
      </c>
      <c r="E3276">
        <v>5.9589999999999996</v>
      </c>
    </row>
    <row r="3277" spans="1:5" x14ac:dyDescent="0.2">
      <c r="A3277" t="s">
        <v>978</v>
      </c>
      <c r="B3277" t="s">
        <v>979</v>
      </c>
      <c r="C3277" s="9">
        <v>46029</v>
      </c>
      <c r="D3277" t="s">
        <v>152</v>
      </c>
      <c r="E3277">
        <v>5.9989999999999997</v>
      </c>
    </row>
    <row r="3278" spans="1:5" x14ac:dyDescent="0.2">
      <c r="A3278" t="s">
        <v>978</v>
      </c>
      <c r="B3278" t="s">
        <v>979</v>
      </c>
      <c r="C3278" s="9">
        <v>46030</v>
      </c>
      <c r="D3278" t="s">
        <v>152</v>
      </c>
      <c r="E3278">
        <v>6.0019999999999998</v>
      </c>
    </row>
    <row r="3279" spans="1:5" x14ac:dyDescent="0.2">
      <c r="A3279" t="s">
        <v>978</v>
      </c>
      <c r="B3279" t="s">
        <v>979</v>
      </c>
      <c r="C3279" s="9">
        <v>46031</v>
      </c>
      <c r="D3279" t="s">
        <v>152</v>
      </c>
      <c r="E3279">
        <v>6.0170000000000003</v>
      </c>
    </row>
    <row r="3280" spans="1:5" x14ac:dyDescent="0.2">
      <c r="A3280" t="s">
        <v>978</v>
      </c>
      <c r="B3280" t="s">
        <v>979</v>
      </c>
      <c r="C3280" s="9">
        <v>46034</v>
      </c>
      <c r="D3280" t="s">
        <v>152</v>
      </c>
      <c r="E3280">
        <v>6.032</v>
      </c>
    </row>
    <row r="3281" spans="1:5" x14ac:dyDescent="0.2">
      <c r="A3281" t="s">
        <v>978</v>
      </c>
      <c r="B3281" t="s">
        <v>979</v>
      </c>
      <c r="C3281" s="9">
        <v>46035</v>
      </c>
      <c r="D3281" t="s">
        <v>152</v>
      </c>
      <c r="E3281">
        <v>6.0369999999999999</v>
      </c>
    </row>
    <row r="3282" spans="1:5" x14ac:dyDescent="0.2">
      <c r="A3282" t="s">
        <v>978</v>
      </c>
      <c r="B3282" t="s">
        <v>979</v>
      </c>
      <c r="C3282" s="9">
        <v>46036</v>
      </c>
      <c r="D3282" t="s">
        <v>152</v>
      </c>
      <c r="E3282">
        <v>6.0380000000000003</v>
      </c>
    </row>
    <row r="3283" spans="1:5" x14ac:dyDescent="0.2">
      <c r="A3283" t="s">
        <v>978</v>
      </c>
      <c r="B3283" t="s">
        <v>979</v>
      </c>
      <c r="C3283" s="9">
        <v>46037</v>
      </c>
      <c r="D3283" t="s">
        <v>152</v>
      </c>
      <c r="E3283">
        <v>6.0179999999999998</v>
      </c>
    </row>
    <row r="3284" spans="1:5" x14ac:dyDescent="0.2">
      <c r="A3284" t="s">
        <v>978</v>
      </c>
      <c r="B3284" t="s">
        <v>979</v>
      </c>
      <c r="C3284" s="9">
        <v>46038</v>
      </c>
      <c r="D3284" t="s">
        <v>152</v>
      </c>
      <c r="E3284">
        <v>6.04</v>
      </c>
    </row>
    <row r="3285" spans="1:5" x14ac:dyDescent="0.2">
      <c r="A3285" t="s">
        <v>978</v>
      </c>
      <c r="B3285" t="s">
        <v>979</v>
      </c>
      <c r="C3285" s="9">
        <v>46041</v>
      </c>
      <c r="D3285" t="s">
        <v>152</v>
      </c>
      <c r="E3285">
        <v>6.0339999999999998</v>
      </c>
    </row>
    <row r="3286" spans="1:5" x14ac:dyDescent="0.2">
      <c r="A3286" t="s">
        <v>978</v>
      </c>
      <c r="B3286" t="s">
        <v>979</v>
      </c>
      <c r="C3286" s="9">
        <v>46042</v>
      </c>
      <c r="D3286" t="s">
        <v>152</v>
      </c>
      <c r="E3286">
        <v>6.0110000000000001</v>
      </c>
    </row>
    <row r="3287" spans="1:5" x14ac:dyDescent="0.2">
      <c r="A3287" t="s">
        <v>978</v>
      </c>
      <c r="B3287" t="s">
        <v>979</v>
      </c>
      <c r="C3287" s="9">
        <v>46043</v>
      </c>
      <c r="D3287" t="s">
        <v>152</v>
      </c>
      <c r="E3287">
        <v>5.9139999999999997</v>
      </c>
    </row>
    <row r="3288" spans="1:5" x14ac:dyDescent="0.2">
      <c r="A3288" t="s">
        <v>978</v>
      </c>
      <c r="B3288" t="s">
        <v>979</v>
      </c>
      <c r="C3288" s="9">
        <v>46044</v>
      </c>
      <c r="D3288" t="s">
        <v>152</v>
      </c>
      <c r="E3288">
        <v>5.9720000000000004</v>
      </c>
    </row>
    <row r="3289" spans="1:5" x14ac:dyDescent="0.2">
      <c r="A3289" t="s">
        <v>978</v>
      </c>
      <c r="B3289" t="s">
        <v>979</v>
      </c>
      <c r="C3289" s="9">
        <v>46045</v>
      </c>
      <c r="D3289" t="s">
        <v>152</v>
      </c>
      <c r="E3289">
        <v>5.9649999999999999</v>
      </c>
    </row>
    <row r="3290" spans="1:5" x14ac:dyDescent="0.2">
      <c r="A3290" t="s">
        <v>978</v>
      </c>
      <c r="B3290" t="s">
        <v>979</v>
      </c>
      <c r="C3290" s="9">
        <v>46048</v>
      </c>
      <c r="D3290" t="s">
        <v>152</v>
      </c>
      <c r="E3290">
        <v>5.9029999999999996</v>
      </c>
    </row>
    <row r="3291" spans="1:5" x14ac:dyDescent="0.2">
      <c r="A3291" t="s">
        <v>978</v>
      </c>
      <c r="B3291" t="s">
        <v>979</v>
      </c>
      <c r="C3291" s="9">
        <v>46049</v>
      </c>
      <c r="D3291" t="s">
        <v>152</v>
      </c>
      <c r="E3291">
        <v>5.915</v>
      </c>
    </row>
    <row r="3292" spans="1:5" x14ac:dyDescent="0.2">
      <c r="A3292" t="s">
        <v>978</v>
      </c>
      <c r="B3292" t="s">
        <v>979</v>
      </c>
      <c r="C3292" s="9">
        <v>46050</v>
      </c>
      <c r="D3292" t="s">
        <v>152</v>
      </c>
      <c r="E3292">
        <v>5.915</v>
      </c>
    </row>
    <row r="3293" spans="1:5" x14ac:dyDescent="0.2">
      <c r="A3293" t="s">
        <v>978</v>
      </c>
      <c r="B3293" t="s">
        <v>979</v>
      </c>
      <c r="C3293" s="9">
        <v>46051</v>
      </c>
      <c r="D3293" t="s">
        <v>152</v>
      </c>
      <c r="E3293">
        <v>5.9039999999999999</v>
      </c>
    </row>
    <row r="3294" spans="1:5" x14ac:dyDescent="0.2">
      <c r="A3294" t="s">
        <v>978</v>
      </c>
      <c r="B3294" t="s">
        <v>979</v>
      </c>
      <c r="C3294" s="9">
        <v>46052</v>
      </c>
      <c r="D3294" t="s">
        <v>152</v>
      </c>
      <c r="E3294">
        <v>5.9</v>
      </c>
    </row>
    <row r="3295" spans="1:5" x14ac:dyDescent="0.2">
      <c r="A3295" t="s">
        <v>978</v>
      </c>
      <c r="B3295" t="s">
        <v>979</v>
      </c>
      <c r="C3295" s="9">
        <v>46055</v>
      </c>
      <c r="D3295" t="s">
        <v>152</v>
      </c>
      <c r="E3295">
        <v>5.8959999999999999</v>
      </c>
    </row>
    <row r="3296" spans="1:5" x14ac:dyDescent="0.2">
      <c r="A3296" t="s">
        <v>978</v>
      </c>
      <c r="B3296" t="s">
        <v>979</v>
      </c>
      <c r="C3296" s="9">
        <v>46056</v>
      </c>
      <c r="D3296" t="s">
        <v>152</v>
      </c>
      <c r="E3296">
        <v>5.95</v>
      </c>
    </row>
    <row r="3297" spans="1:5" x14ac:dyDescent="0.2">
      <c r="A3297" t="s">
        <v>978</v>
      </c>
      <c r="B3297" t="s">
        <v>979</v>
      </c>
      <c r="C3297" s="9">
        <v>46057</v>
      </c>
      <c r="D3297" t="s">
        <v>152</v>
      </c>
      <c r="E3297">
        <v>5.875</v>
      </c>
    </row>
    <row r="3298" spans="1:5" x14ac:dyDescent="0.2">
      <c r="A3298" t="s">
        <v>978</v>
      </c>
      <c r="B3298" t="s">
        <v>979</v>
      </c>
      <c r="C3298" s="9">
        <v>46058</v>
      </c>
      <c r="D3298" t="s">
        <v>152</v>
      </c>
      <c r="E3298">
        <v>5.8890000000000002</v>
      </c>
    </row>
    <row r="3299" spans="1:5" x14ac:dyDescent="0.2">
      <c r="A3299" t="s">
        <v>978</v>
      </c>
      <c r="B3299" t="s">
        <v>979</v>
      </c>
      <c r="C3299" s="9">
        <v>46059</v>
      </c>
      <c r="D3299" t="s">
        <v>152</v>
      </c>
      <c r="E3299">
        <v>5.8259999999999996</v>
      </c>
    </row>
    <row r="3300" spans="1:5" x14ac:dyDescent="0.2">
      <c r="A3300" t="s">
        <v>978</v>
      </c>
      <c r="B3300" t="s">
        <v>979</v>
      </c>
      <c r="C3300" s="9">
        <v>46062</v>
      </c>
      <c r="D3300" t="s">
        <v>152</v>
      </c>
      <c r="E3300">
        <v>5.9139999999999997</v>
      </c>
    </row>
    <row r="3301" spans="1:5" x14ac:dyDescent="0.2">
      <c r="A3301" t="s">
        <v>978</v>
      </c>
      <c r="B3301" t="s">
        <v>979</v>
      </c>
      <c r="C3301" s="9">
        <v>46063</v>
      </c>
      <c r="D3301" t="s">
        <v>152</v>
      </c>
      <c r="E3301">
        <v>5.9370000000000003</v>
      </c>
    </row>
    <row r="3302" spans="1:5" x14ac:dyDescent="0.2">
      <c r="A3302" t="s">
        <v>978</v>
      </c>
      <c r="B3302" t="s">
        <v>979</v>
      </c>
      <c r="C3302" s="9">
        <v>46064</v>
      </c>
      <c r="D3302" t="s">
        <v>152</v>
      </c>
      <c r="E3302">
        <v>5.91</v>
      </c>
    </row>
    <row r="3303" spans="1:5" x14ac:dyDescent="0.2">
      <c r="A3303" t="s">
        <v>978</v>
      </c>
      <c r="B3303" t="s">
        <v>979</v>
      </c>
      <c r="C3303" s="9">
        <v>46065</v>
      </c>
      <c r="D3303" t="s">
        <v>152</v>
      </c>
      <c r="E3303">
        <v>5.9290000000000003</v>
      </c>
    </row>
    <row r="3304" spans="1:5" x14ac:dyDescent="0.2">
      <c r="A3304" t="s">
        <v>978</v>
      </c>
      <c r="B3304" t="s">
        <v>979</v>
      </c>
      <c r="C3304" s="9">
        <v>46066</v>
      </c>
      <c r="D3304" t="s">
        <v>152</v>
      </c>
      <c r="E3304">
        <v>5.851</v>
      </c>
    </row>
    <row r="3305" spans="1:5" x14ac:dyDescent="0.2">
      <c r="A3305" t="s">
        <v>978</v>
      </c>
      <c r="B3305" t="s">
        <v>979</v>
      </c>
      <c r="C3305" s="9">
        <v>46069</v>
      </c>
      <c r="D3305" t="s">
        <v>152</v>
      </c>
      <c r="E3305">
        <v>5.8419999999999996</v>
      </c>
    </row>
    <row r="3306" spans="1:5" x14ac:dyDescent="0.2">
      <c r="A3306" t="s">
        <v>978</v>
      </c>
      <c r="B3306" t="s">
        <v>979</v>
      </c>
      <c r="C3306" s="9">
        <v>46070</v>
      </c>
      <c r="D3306" t="s">
        <v>152</v>
      </c>
      <c r="E3306">
        <v>5.8780000000000001</v>
      </c>
    </row>
    <row r="3307" spans="1:5" x14ac:dyDescent="0.2">
      <c r="A3307" t="s">
        <v>978</v>
      </c>
      <c r="B3307" t="s">
        <v>979</v>
      </c>
      <c r="C3307" s="9">
        <v>46071</v>
      </c>
      <c r="D3307" t="s">
        <v>152</v>
      </c>
      <c r="E3307">
        <v>5.8769999999999998</v>
      </c>
    </row>
    <row r="3308" spans="1:5" x14ac:dyDescent="0.2">
      <c r="A3308" t="s">
        <v>978</v>
      </c>
      <c r="B3308" t="s">
        <v>979</v>
      </c>
      <c r="C3308" s="9">
        <v>46072</v>
      </c>
      <c r="D3308" t="s">
        <v>152</v>
      </c>
      <c r="E3308">
        <v>5.9589999999999996</v>
      </c>
    </row>
    <row r="3309" spans="1:5" x14ac:dyDescent="0.2">
      <c r="A3309" t="s">
        <v>978</v>
      </c>
      <c r="B3309" t="s">
        <v>979</v>
      </c>
      <c r="C3309" s="9">
        <v>46073</v>
      </c>
      <c r="D3309" t="s">
        <v>152</v>
      </c>
      <c r="E3309">
        <v>5.9429999999999996</v>
      </c>
    </row>
    <row r="3310" spans="1:5" x14ac:dyDescent="0.2">
      <c r="A3310" t="s">
        <v>978</v>
      </c>
      <c r="B3310" t="s">
        <v>979</v>
      </c>
      <c r="C3310" s="9">
        <v>46076</v>
      </c>
      <c r="D3310" t="s">
        <v>152</v>
      </c>
      <c r="E3310">
        <v>5.9729999999999999</v>
      </c>
    </row>
    <row r="3311" spans="1:5" x14ac:dyDescent="0.2">
      <c r="A3311" t="s">
        <v>978</v>
      </c>
      <c r="B3311" t="s">
        <v>979</v>
      </c>
      <c r="C3311" s="9">
        <v>46077</v>
      </c>
      <c r="D3311" t="s">
        <v>152</v>
      </c>
      <c r="E3311">
        <v>5.9130000000000003</v>
      </c>
    </row>
    <row r="3312" spans="1:5" x14ac:dyDescent="0.2">
      <c r="A3312" t="s">
        <v>978</v>
      </c>
      <c r="B3312" t="s">
        <v>979</v>
      </c>
      <c r="C3312" s="9">
        <v>46078</v>
      </c>
      <c r="D3312" t="s">
        <v>152</v>
      </c>
      <c r="E3312">
        <v>5.95</v>
      </c>
    </row>
    <row r="3313" spans="1:5" x14ac:dyDescent="0.2">
      <c r="A3313" t="s">
        <v>978</v>
      </c>
      <c r="B3313" t="s">
        <v>979</v>
      </c>
      <c r="C3313" s="9">
        <v>46079</v>
      </c>
      <c r="D3313" t="s">
        <v>152</v>
      </c>
      <c r="E3313">
        <v>5.9880000000000004</v>
      </c>
    </row>
    <row r="3314" spans="1:5" x14ac:dyDescent="0.2">
      <c r="A3314" t="s">
        <v>978</v>
      </c>
      <c r="B3314" t="s">
        <v>979</v>
      </c>
      <c r="C3314" s="9">
        <v>46080</v>
      </c>
      <c r="D3314" t="s">
        <v>152</v>
      </c>
      <c r="E3314">
        <v>5.9909999999999997</v>
      </c>
    </row>
    <row r="3315" spans="1:5" x14ac:dyDescent="0.2">
      <c r="A3315" t="s">
        <v>978</v>
      </c>
      <c r="B3315" t="s">
        <v>979</v>
      </c>
      <c r="C3315" s="9">
        <v>46083</v>
      </c>
      <c r="D3315" t="s">
        <v>152</v>
      </c>
      <c r="E3315">
        <v>5.99</v>
      </c>
    </row>
    <row r="3316" spans="1:5" x14ac:dyDescent="0.2">
      <c r="A3316" t="s">
        <v>978</v>
      </c>
      <c r="B3316" t="s">
        <v>979</v>
      </c>
      <c r="C3316" s="9">
        <v>46084</v>
      </c>
      <c r="D3316" t="s">
        <v>152</v>
      </c>
      <c r="E3316">
        <v>6.0490000000000004</v>
      </c>
    </row>
    <row r="3317" spans="1:5" x14ac:dyDescent="0.2">
      <c r="A3317" t="s">
        <v>978</v>
      </c>
      <c r="B3317" t="s">
        <v>979</v>
      </c>
      <c r="C3317" s="9">
        <v>46085</v>
      </c>
      <c r="D3317" t="s">
        <v>152</v>
      </c>
      <c r="E3317">
        <v>5.9489999999999998</v>
      </c>
    </row>
    <row r="3318" spans="1:5" x14ac:dyDescent="0.2">
      <c r="A3318" t="s">
        <v>978</v>
      </c>
      <c r="B3318" t="s">
        <v>979</v>
      </c>
      <c r="C3318" s="9">
        <v>46086</v>
      </c>
      <c r="D3318" t="s">
        <v>152</v>
      </c>
      <c r="E3318">
        <v>6.0039999999999996</v>
      </c>
    </row>
    <row r="3319" spans="1:5" x14ac:dyDescent="0.2">
      <c r="A3319" t="s">
        <v>967</v>
      </c>
      <c r="B3319" t="s">
        <v>968</v>
      </c>
      <c r="C3319" s="9">
        <v>45293</v>
      </c>
      <c r="D3319" t="s">
        <v>152</v>
      </c>
      <c r="E3319">
        <v>8.6989999999999998</v>
      </c>
    </row>
    <row r="3320" spans="1:5" x14ac:dyDescent="0.2">
      <c r="A3320" t="s">
        <v>967</v>
      </c>
      <c r="B3320" t="s">
        <v>968</v>
      </c>
      <c r="C3320" s="9">
        <v>45294</v>
      </c>
      <c r="D3320" t="s">
        <v>152</v>
      </c>
      <c r="E3320">
        <v>8.6950000000000003</v>
      </c>
    </row>
    <row r="3321" spans="1:5" x14ac:dyDescent="0.2">
      <c r="A3321" t="s">
        <v>967</v>
      </c>
      <c r="B3321" t="s">
        <v>968</v>
      </c>
      <c r="C3321" s="9">
        <v>45295</v>
      </c>
      <c r="D3321" t="s">
        <v>152</v>
      </c>
      <c r="E3321">
        <v>8.6370000000000005</v>
      </c>
    </row>
    <row r="3322" spans="1:5" x14ac:dyDescent="0.2">
      <c r="A3322" t="s">
        <v>967</v>
      </c>
      <c r="B3322" t="s">
        <v>968</v>
      </c>
      <c r="C3322" s="9">
        <v>45296</v>
      </c>
      <c r="D3322" t="s">
        <v>152</v>
      </c>
      <c r="E3322">
        <v>8.5570000000000004</v>
      </c>
    </row>
    <row r="3323" spans="1:5" x14ac:dyDescent="0.2">
      <c r="A3323" t="s">
        <v>967</v>
      </c>
      <c r="B3323" t="s">
        <v>968</v>
      </c>
      <c r="C3323" s="9">
        <v>45299</v>
      </c>
      <c r="D3323" t="s">
        <v>152</v>
      </c>
      <c r="E3323">
        <v>8.5289999999999999</v>
      </c>
    </row>
    <row r="3324" spans="1:5" x14ac:dyDescent="0.2">
      <c r="A3324" t="s">
        <v>967</v>
      </c>
      <c r="B3324" t="s">
        <v>968</v>
      </c>
      <c r="C3324" s="9">
        <v>45300</v>
      </c>
      <c r="D3324" t="s">
        <v>152</v>
      </c>
      <c r="E3324">
        <v>8.6609999999999996</v>
      </c>
    </row>
    <row r="3325" spans="1:5" x14ac:dyDescent="0.2">
      <c r="A3325" t="s">
        <v>967</v>
      </c>
      <c r="B3325" t="s">
        <v>968</v>
      </c>
      <c r="C3325" s="9">
        <v>45301</v>
      </c>
      <c r="D3325" t="s">
        <v>152</v>
      </c>
      <c r="E3325">
        <v>8.7010000000000005</v>
      </c>
    </row>
    <row r="3326" spans="1:5" x14ac:dyDescent="0.2">
      <c r="A3326" t="s">
        <v>967</v>
      </c>
      <c r="B3326" t="s">
        <v>968</v>
      </c>
      <c r="C3326" s="9">
        <v>45302</v>
      </c>
      <c r="D3326" t="s">
        <v>152</v>
      </c>
      <c r="E3326">
        <v>8.7509999999999994</v>
      </c>
    </row>
    <row r="3327" spans="1:5" x14ac:dyDescent="0.2">
      <c r="A3327" t="s">
        <v>967</v>
      </c>
      <c r="B3327" t="s">
        <v>968</v>
      </c>
      <c r="C3327" s="9">
        <v>45303</v>
      </c>
      <c r="D3327" t="s">
        <v>152</v>
      </c>
      <c r="E3327">
        <v>8.7739999999999991</v>
      </c>
    </row>
    <row r="3328" spans="1:5" x14ac:dyDescent="0.2">
      <c r="A3328" t="s">
        <v>967</v>
      </c>
      <c r="B3328" t="s">
        <v>968</v>
      </c>
      <c r="C3328" s="9">
        <v>45306</v>
      </c>
      <c r="D3328" t="s">
        <v>152</v>
      </c>
      <c r="E3328">
        <v>8.7739999999999991</v>
      </c>
    </row>
    <row r="3329" spans="1:5" x14ac:dyDescent="0.2">
      <c r="A3329" t="s">
        <v>967</v>
      </c>
      <c r="B3329" t="s">
        <v>968</v>
      </c>
      <c r="C3329" s="9">
        <v>45307</v>
      </c>
      <c r="D3329" t="s">
        <v>152</v>
      </c>
      <c r="E3329">
        <v>8.7739999999999991</v>
      </c>
    </row>
    <row r="3330" spans="1:5" x14ac:dyDescent="0.2">
      <c r="A3330" t="s">
        <v>967</v>
      </c>
      <c r="B3330" t="s">
        <v>968</v>
      </c>
      <c r="C3330" s="9">
        <v>45308</v>
      </c>
      <c r="D3330" t="s">
        <v>152</v>
      </c>
      <c r="E3330">
        <v>8.8070000000000004</v>
      </c>
    </row>
    <row r="3331" spans="1:5" x14ac:dyDescent="0.2">
      <c r="A3331" t="s">
        <v>967</v>
      </c>
      <c r="B3331" t="s">
        <v>968</v>
      </c>
      <c r="C3331" s="9">
        <v>45309</v>
      </c>
      <c r="D3331" t="s">
        <v>152</v>
      </c>
      <c r="E3331">
        <v>8.7460000000000004</v>
      </c>
    </row>
    <row r="3332" spans="1:5" x14ac:dyDescent="0.2">
      <c r="A3332" t="s">
        <v>967</v>
      </c>
      <c r="B3332" t="s">
        <v>968</v>
      </c>
      <c r="C3332" s="9">
        <v>45310</v>
      </c>
      <c r="D3332" t="s">
        <v>152</v>
      </c>
      <c r="E3332">
        <v>8.8360000000000003</v>
      </c>
    </row>
    <row r="3333" spans="1:5" x14ac:dyDescent="0.2">
      <c r="A3333" t="s">
        <v>967</v>
      </c>
      <c r="B3333" t="s">
        <v>968</v>
      </c>
      <c r="C3333" s="9">
        <v>45313</v>
      </c>
      <c r="D3333" t="s">
        <v>152</v>
      </c>
      <c r="E3333">
        <v>8.9559999999999995</v>
      </c>
    </row>
    <row r="3334" spans="1:5" x14ac:dyDescent="0.2">
      <c r="A3334" t="s">
        <v>967</v>
      </c>
      <c r="B3334" t="s">
        <v>968</v>
      </c>
      <c r="C3334" s="9">
        <v>45314</v>
      </c>
      <c r="D3334" t="s">
        <v>152</v>
      </c>
      <c r="E3334">
        <v>8.9350000000000005</v>
      </c>
    </row>
    <row r="3335" spans="1:5" x14ac:dyDescent="0.2">
      <c r="A3335" t="s">
        <v>967</v>
      </c>
      <c r="B3335" t="s">
        <v>968</v>
      </c>
      <c r="C3335" s="9">
        <v>45315</v>
      </c>
      <c r="D3335" t="s">
        <v>152</v>
      </c>
      <c r="E3335">
        <v>8.9939999999999998</v>
      </c>
    </row>
    <row r="3336" spans="1:5" x14ac:dyDescent="0.2">
      <c r="A3336" t="s">
        <v>967</v>
      </c>
      <c r="B3336" t="s">
        <v>968</v>
      </c>
      <c r="C3336" s="9">
        <v>45316</v>
      </c>
      <c r="D3336" t="s">
        <v>152</v>
      </c>
      <c r="E3336">
        <v>8.9969999999999999</v>
      </c>
    </row>
    <row r="3337" spans="1:5" x14ac:dyDescent="0.2">
      <c r="A3337" t="s">
        <v>967</v>
      </c>
      <c r="B3337" t="s">
        <v>968</v>
      </c>
      <c r="C3337" s="9">
        <v>45317</v>
      </c>
      <c r="D3337" t="s">
        <v>152</v>
      </c>
      <c r="E3337">
        <v>9.0519999999999996</v>
      </c>
    </row>
    <row r="3338" spans="1:5" x14ac:dyDescent="0.2">
      <c r="A3338" t="s">
        <v>967</v>
      </c>
      <c r="B3338" t="s">
        <v>968</v>
      </c>
      <c r="C3338" s="9">
        <v>45320</v>
      </c>
      <c r="D3338" t="s">
        <v>152</v>
      </c>
      <c r="E3338">
        <v>9.0310000000000006</v>
      </c>
    </row>
    <row r="3339" spans="1:5" x14ac:dyDescent="0.2">
      <c r="A3339" t="s">
        <v>967</v>
      </c>
      <c r="B3339" t="s">
        <v>968</v>
      </c>
      <c r="C3339" s="9">
        <v>45321</v>
      </c>
      <c r="D3339" t="s">
        <v>152</v>
      </c>
      <c r="E3339">
        <v>9.1359999999999992</v>
      </c>
    </row>
    <row r="3340" spans="1:5" x14ac:dyDescent="0.2">
      <c r="A3340" t="s">
        <v>967</v>
      </c>
      <c r="B3340" t="s">
        <v>968</v>
      </c>
      <c r="C3340" s="9">
        <v>45322</v>
      </c>
      <c r="D3340" t="s">
        <v>152</v>
      </c>
      <c r="E3340">
        <v>9.1180000000000003</v>
      </c>
    </row>
    <row r="3341" spans="1:5" x14ac:dyDescent="0.2">
      <c r="A3341" t="s">
        <v>967</v>
      </c>
      <c r="B3341" t="s">
        <v>968</v>
      </c>
      <c r="C3341" s="9">
        <v>45323</v>
      </c>
      <c r="D3341" t="s">
        <v>152</v>
      </c>
      <c r="E3341">
        <v>8.9179999999999993</v>
      </c>
    </row>
    <row r="3342" spans="1:5" x14ac:dyDescent="0.2">
      <c r="A3342" t="s">
        <v>967</v>
      </c>
      <c r="B3342" t="s">
        <v>968</v>
      </c>
      <c r="C3342" s="9">
        <v>45324</v>
      </c>
      <c r="D3342" t="s">
        <v>152</v>
      </c>
      <c r="E3342">
        <v>9.0519999999999996</v>
      </c>
    </row>
    <row r="3343" spans="1:5" x14ac:dyDescent="0.2">
      <c r="A3343" t="s">
        <v>967</v>
      </c>
      <c r="B3343" t="s">
        <v>968</v>
      </c>
      <c r="C3343" s="9">
        <v>45327</v>
      </c>
      <c r="D3343" t="s">
        <v>152</v>
      </c>
      <c r="E3343">
        <v>9.2270000000000003</v>
      </c>
    </row>
    <row r="3344" spans="1:5" x14ac:dyDescent="0.2">
      <c r="A3344" t="s">
        <v>967</v>
      </c>
      <c r="B3344" t="s">
        <v>968</v>
      </c>
      <c r="C3344" s="9">
        <v>45328</v>
      </c>
      <c r="D3344" t="s">
        <v>152</v>
      </c>
      <c r="E3344">
        <v>9.3320000000000007</v>
      </c>
    </row>
    <row r="3345" spans="1:5" x14ac:dyDescent="0.2">
      <c r="A3345" t="s">
        <v>967</v>
      </c>
      <c r="B3345" t="s">
        <v>968</v>
      </c>
      <c r="C3345" s="9">
        <v>45329</v>
      </c>
      <c r="D3345" t="s">
        <v>152</v>
      </c>
      <c r="E3345">
        <v>9.3130000000000006</v>
      </c>
    </row>
    <row r="3346" spans="1:5" x14ac:dyDescent="0.2">
      <c r="A3346" t="s">
        <v>967</v>
      </c>
      <c r="B3346" t="s">
        <v>968</v>
      </c>
      <c r="C3346" s="9">
        <v>45330</v>
      </c>
      <c r="D3346" t="s">
        <v>152</v>
      </c>
      <c r="E3346">
        <v>9.3610000000000007</v>
      </c>
    </row>
    <row r="3347" spans="1:5" x14ac:dyDescent="0.2">
      <c r="A3347" t="s">
        <v>967</v>
      </c>
      <c r="B3347" t="s">
        <v>968</v>
      </c>
      <c r="C3347" s="9">
        <v>45331</v>
      </c>
      <c r="D3347" t="s">
        <v>152</v>
      </c>
      <c r="E3347">
        <v>9.3719999999999999</v>
      </c>
    </row>
    <row r="3348" spans="1:5" x14ac:dyDescent="0.2">
      <c r="A3348" t="s">
        <v>967</v>
      </c>
      <c r="B3348" t="s">
        <v>968</v>
      </c>
      <c r="C3348" s="9">
        <v>45334</v>
      </c>
      <c r="D3348" t="s">
        <v>152</v>
      </c>
      <c r="E3348">
        <v>9.4280000000000008</v>
      </c>
    </row>
    <row r="3349" spans="1:5" x14ac:dyDescent="0.2">
      <c r="A3349" t="s">
        <v>967</v>
      </c>
      <c r="B3349" t="s">
        <v>968</v>
      </c>
      <c r="C3349" s="9">
        <v>45335</v>
      </c>
      <c r="D3349" t="s">
        <v>152</v>
      </c>
      <c r="E3349">
        <v>9.4049999999999994</v>
      </c>
    </row>
    <row r="3350" spans="1:5" x14ac:dyDescent="0.2">
      <c r="A3350" t="s">
        <v>967</v>
      </c>
      <c r="B3350" t="s">
        <v>968</v>
      </c>
      <c r="C3350" s="9">
        <v>45336</v>
      </c>
      <c r="D3350" t="s">
        <v>152</v>
      </c>
      <c r="E3350">
        <v>9.3079999999999998</v>
      </c>
    </row>
    <row r="3351" spans="1:5" x14ac:dyDescent="0.2">
      <c r="A3351" t="s">
        <v>967</v>
      </c>
      <c r="B3351" t="s">
        <v>968</v>
      </c>
      <c r="C3351" s="9">
        <v>45337</v>
      </c>
      <c r="D3351" t="s">
        <v>152</v>
      </c>
      <c r="E3351">
        <v>9.4369999999999994</v>
      </c>
    </row>
    <row r="3352" spans="1:5" x14ac:dyDescent="0.2">
      <c r="A3352" t="s">
        <v>967</v>
      </c>
      <c r="B3352" t="s">
        <v>968</v>
      </c>
      <c r="C3352" s="9">
        <v>45338</v>
      </c>
      <c r="D3352" t="s">
        <v>152</v>
      </c>
      <c r="E3352">
        <v>9.44</v>
      </c>
    </row>
    <row r="3353" spans="1:5" x14ac:dyDescent="0.2">
      <c r="A3353" t="s">
        <v>967</v>
      </c>
      <c r="B3353" t="s">
        <v>968</v>
      </c>
      <c r="C3353" s="9">
        <v>45341</v>
      </c>
      <c r="D3353" t="s">
        <v>152</v>
      </c>
      <c r="E3353">
        <v>9.4209999999999994</v>
      </c>
    </row>
    <row r="3354" spans="1:5" x14ac:dyDescent="0.2">
      <c r="A3354" t="s">
        <v>967</v>
      </c>
      <c r="B3354" t="s">
        <v>968</v>
      </c>
      <c r="C3354" s="9">
        <v>45342</v>
      </c>
      <c r="D3354" t="s">
        <v>152</v>
      </c>
      <c r="E3354">
        <v>9.4209999999999994</v>
      </c>
    </row>
    <row r="3355" spans="1:5" x14ac:dyDescent="0.2">
      <c r="A3355" t="s">
        <v>967</v>
      </c>
      <c r="B3355" t="s">
        <v>968</v>
      </c>
      <c r="C3355" s="9">
        <v>45343</v>
      </c>
      <c r="D3355" t="s">
        <v>152</v>
      </c>
      <c r="E3355">
        <v>9.2949999999999999</v>
      </c>
    </row>
    <row r="3356" spans="1:5" x14ac:dyDescent="0.2">
      <c r="A3356" t="s">
        <v>967</v>
      </c>
      <c r="B3356" t="s">
        <v>968</v>
      </c>
      <c r="C3356" s="9">
        <v>45344</v>
      </c>
      <c r="D3356" t="s">
        <v>152</v>
      </c>
      <c r="E3356">
        <v>9.3290000000000006</v>
      </c>
    </row>
    <row r="3357" spans="1:5" x14ac:dyDescent="0.2">
      <c r="A3357" t="s">
        <v>967</v>
      </c>
      <c r="B3357" t="s">
        <v>968</v>
      </c>
      <c r="C3357" s="9">
        <v>45345</v>
      </c>
      <c r="D3357" t="s">
        <v>152</v>
      </c>
      <c r="E3357">
        <v>9.5820000000000007</v>
      </c>
    </row>
    <row r="3358" spans="1:5" x14ac:dyDescent="0.2">
      <c r="A3358" t="s">
        <v>967</v>
      </c>
      <c r="B3358" t="s">
        <v>968</v>
      </c>
      <c r="C3358" s="9">
        <v>45348</v>
      </c>
      <c r="D3358" t="s">
        <v>152</v>
      </c>
      <c r="E3358">
        <v>9.5410000000000004</v>
      </c>
    </row>
    <row r="3359" spans="1:5" x14ac:dyDescent="0.2">
      <c r="A3359" t="s">
        <v>967</v>
      </c>
      <c r="B3359" t="s">
        <v>968</v>
      </c>
      <c r="C3359" s="9">
        <v>45349</v>
      </c>
      <c r="D3359" t="s">
        <v>152</v>
      </c>
      <c r="E3359">
        <v>9.51</v>
      </c>
    </row>
    <row r="3360" spans="1:5" x14ac:dyDescent="0.2">
      <c r="A3360" t="s">
        <v>967</v>
      </c>
      <c r="B3360" t="s">
        <v>968</v>
      </c>
      <c r="C3360" s="9">
        <v>45350</v>
      </c>
      <c r="D3360" t="s">
        <v>152</v>
      </c>
      <c r="E3360">
        <v>9.5109999999999992</v>
      </c>
    </row>
    <row r="3361" spans="1:5" x14ac:dyDescent="0.2">
      <c r="A3361" t="s">
        <v>967</v>
      </c>
      <c r="B3361" t="s">
        <v>968</v>
      </c>
      <c r="C3361" s="9">
        <v>45351</v>
      </c>
      <c r="D3361" t="s">
        <v>152</v>
      </c>
      <c r="E3361">
        <v>9.4860000000000007</v>
      </c>
    </row>
    <row r="3362" spans="1:5" x14ac:dyDescent="0.2">
      <c r="A3362" t="s">
        <v>967</v>
      </c>
      <c r="B3362" t="s">
        <v>968</v>
      </c>
      <c r="C3362" s="9">
        <v>45352</v>
      </c>
      <c r="D3362" t="s">
        <v>152</v>
      </c>
      <c r="E3362">
        <v>9.5470000000000006</v>
      </c>
    </row>
    <row r="3363" spans="1:5" x14ac:dyDescent="0.2">
      <c r="A3363" t="s">
        <v>967</v>
      </c>
      <c r="B3363" t="s">
        <v>968</v>
      </c>
      <c r="C3363" s="9">
        <v>45355</v>
      </c>
      <c r="D3363" t="s">
        <v>152</v>
      </c>
      <c r="E3363">
        <v>9.66</v>
      </c>
    </row>
    <row r="3364" spans="1:5" x14ac:dyDescent="0.2">
      <c r="A3364" t="s">
        <v>967</v>
      </c>
      <c r="B3364" t="s">
        <v>968</v>
      </c>
      <c r="C3364" s="9">
        <v>45356</v>
      </c>
      <c r="D3364" t="s">
        <v>152</v>
      </c>
      <c r="E3364">
        <v>9.6120000000000001</v>
      </c>
    </row>
    <row r="3365" spans="1:5" x14ac:dyDescent="0.2">
      <c r="A3365" t="s">
        <v>967</v>
      </c>
      <c r="B3365" t="s">
        <v>968</v>
      </c>
      <c r="C3365" s="9">
        <v>45357</v>
      </c>
      <c r="D3365" t="s">
        <v>152</v>
      </c>
      <c r="E3365">
        <v>9.4740000000000002</v>
      </c>
    </row>
    <row r="3366" spans="1:5" x14ac:dyDescent="0.2">
      <c r="A3366" t="s">
        <v>967</v>
      </c>
      <c r="B3366" t="s">
        <v>968</v>
      </c>
      <c r="C3366" s="9">
        <v>45358</v>
      </c>
      <c r="D3366" t="s">
        <v>152</v>
      </c>
      <c r="E3366">
        <v>9.5220000000000002</v>
      </c>
    </row>
    <row r="3367" spans="1:5" x14ac:dyDescent="0.2">
      <c r="A3367" t="s">
        <v>967</v>
      </c>
      <c r="B3367" t="s">
        <v>968</v>
      </c>
      <c r="C3367" s="9">
        <v>45359</v>
      </c>
      <c r="D3367" t="s">
        <v>152</v>
      </c>
      <c r="E3367">
        <v>9.6280000000000001</v>
      </c>
    </row>
    <row r="3368" spans="1:5" x14ac:dyDescent="0.2">
      <c r="A3368" t="s">
        <v>967</v>
      </c>
      <c r="B3368" t="s">
        <v>968</v>
      </c>
      <c r="C3368" s="9">
        <v>45362</v>
      </c>
      <c r="D3368" t="s">
        <v>152</v>
      </c>
      <c r="E3368">
        <v>9.48</v>
      </c>
    </row>
    <row r="3369" spans="1:5" x14ac:dyDescent="0.2">
      <c r="A3369" t="s">
        <v>967</v>
      </c>
      <c r="B3369" t="s">
        <v>968</v>
      </c>
      <c r="C3369" s="9">
        <v>45363</v>
      </c>
      <c r="D3369" t="s">
        <v>152</v>
      </c>
      <c r="E3369">
        <v>9.4830000000000005</v>
      </c>
    </row>
    <row r="3370" spans="1:5" x14ac:dyDescent="0.2">
      <c r="A3370" t="s">
        <v>967</v>
      </c>
      <c r="B3370" t="s">
        <v>968</v>
      </c>
      <c r="C3370" s="9">
        <v>45364</v>
      </c>
      <c r="D3370" t="s">
        <v>152</v>
      </c>
      <c r="E3370">
        <v>9.6479999999999997</v>
      </c>
    </row>
    <row r="3371" spans="1:5" x14ac:dyDescent="0.2">
      <c r="A3371" t="s">
        <v>967</v>
      </c>
      <c r="B3371" t="s">
        <v>968</v>
      </c>
      <c r="C3371" s="9">
        <v>45365</v>
      </c>
      <c r="D3371" t="s">
        <v>152</v>
      </c>
      <c r="E3371">
        <v>9.6059999999999999</v>
      </c>
    </row>
    <row r="3372" spans="1:5" x14ac:dyDescent="0.2">
      <c r="A3372" t="s">
        <v>967</v>
      </c>
      <c r="B3372" t="s">
        <v>968</v>
      </c>
      <c r="C3372" s="9">
        <v>45366</v>
      </c>
      <c r="D3372" t="s">
        <v>152</v>
      </c>
      <c r="E3372">
        <v>9.6300000000000008</v>
      </c>
    </row>
    <row r="3373" spans="1:5" x14ac:dyDescent="0.2">
      <c r="A3373" t="s">
        <v>967</v>
      </c>
      <c r="B3373" t="s">
        <v>968</v>
      </c>
      <c r="C3373" s="9">
        <v>45369</v>
      </c>
      <c r="D3373" t="s">
        <v>152</v>
      </c>
      <c r="E3373">
        <v>9.5259999999999998</v>
      </c>
    </row>
    <row r="3374" spans="1:5" x14ac:dyDescent="0.2">
      <c r="A3374" t="s">
        <v>967</v>
      </c>
      <c r="B3374" t="s">
        <v>968</v>
      </c>
      <c r="C3374" s="9">
        <v>45370</v>
      </c>
      <c r="D3374" t="s">
        <v>152</v>
      </c>
      <c r="E3374">
        <v>9.609</v>
      </c>
    </row>
    <row r="3375" spans="1:5" x14ac:dyDescent="0.2">
      <c r="A3375" t="s">
        <v>967</v>
      </c>
      <c r="B3375" t="s">
        <v>968</v>
      </c>
      <c r="C3375" s="9">
        <v>45371</v>
      </c>
      <c r="D3375" t="s">
        <v>152</v>
      </c>
      <c r="E3375">
        <v>9.6560000000000006</v>
      </c>
    </row>
    <row r="3376" spans="1:5" x14ac:dyDescent="0.2">
      <c r="A3376" t="s">
        <v>967</v>
      </c>
      <c r="B3376" t="s">
        <v>968</v>
      </c>
      <c r="C3376" s="9">
        <v>45372</v>
      </c>
      <c r="D3376" t="s">
        <v>152</v>
      </c>
      <c r="E3376">
        <v>9.7319999999999993</v>
      </c>
    </row>
    <row r="3377" spans="1:5" x14ac:dyDescent="0.2">
      <c r="A3377" t="s">
        <v>967</v>
      </c>
      <c r="B3377" t="s">
        <v>968</v>
      </c>
      <c r="C3377" s="9">
        <v>45373</v>
      </c>
      <c r="D3377" t="s">
        <v>152</v>
      </c>
      <c r="E3377">
        <v>9.7859999999999996</v>
      </c>
    </row>
    <row r="3378" spans="1:5" x14ac:dyDescent="0.2">
      <c r="A3378" t="s">
        <v>967</v>
      </c>
      <c r="B3378" t="s">
        <v>968</v>
      </c>
      <c r="C3378" s="9">
        <v>45376</v>
      </c>
      <c r="D3378" t="s">
        <v>152</v>
      </c>
      <c r="E3378">
        <v>9.8480000000000008</v>
      </c>
    </row>
    <row r="3379" spans="1:5" x14ac:dyDescent="0.2">
      <c r="A3379" t="s">
        <v>967</v>
      </c>
      <c r="B3379" t="s">
        <v>968</v>
      </c>
      <c r="C3379" s="9">
        <v>45377</v>
      </c>
      <c r="D3379" t="s">
        <v>152</v>
      </c>
      <c r="E3379">
        <v>9.7859999999999996</v>
      </c>
    </row>
    <row r="3380" spans="1:5" x14ac:dyDescent="0.2">
      <c r="A3380" t="s">
        <v>967</v>
      </c>
      <c r="B3380" t="s">
        <v>968</v>
      </c>
      <c r="C3380" s="9">
        <v>45378</v>
      </c>
      <c r="D3380" t="s">
        <v>152</v>
      </c>
      <c r="E3380">
        <v>9.7579999999999991</v>
      </c>
    </row>
    <row r="3381" spans="1:5" x14ac:dyDescent="0.2">
      <c r="A3381" t="s">
        <v>967</v>
      </c>
      <c r="B3381" t="s">
        <v>968</v>
      </c>
      <c r="C3381" s="9">
        <v>45379</v>
      </c>
      <c r="D3381" t="s">
        <v>152</v>
      </c>
      <c r="E3381">
        <v>9.7959999999999994</v>
      </c>
    </row>
    <row r="3382" spans="1:5" x14ac:dyDescent="0.2">
      <c r="A3382" t="s">
        <v>967</v>
      </c>
      <c r="B3382" t="s">
        <v>968</v>
      </c>
      <c r="C3382" s="9">
        <v>45384</v>
      </c>
      <c r="D3382" t="s">
        <v>152</v>
      </c>
      <c r="E3382">
        <v>9.7870000000000008</v>
      </c>
    </row>
    <row r="3383" spans="1:5" x14ac:dyDescent="0.2">
      <c r="A3383" t="s">
        <v>967</v>
      </c>
      <c r="B3383" t="s">
        <v>968</v>
      </c>
      <c r="C3383" s="9">
        <v>45385</v>
      </c>
      <c r="D3383" t="s">
        <v>152</v>
      </c>
      <c r="E3383">
        <v>9.7870000000000008</v>
      </c>
    </row>
    <row r="3384" spans="1:5" x14ac:dyDescent="0.2">
      <c r="A3384" t="s">
        <v>967</v>
      </c>
      <c r="B3384" t="s">
        <v>968</v>
      </c>
      <c r="C3384" s="9">
        <v>45386</v>
      </c>
      <c r="D3384" t="s">
        <v>152</v>
      </c>
      <c r="E3384">
        <v>9.7550000000000008</v>
      </c>
    </row>
    <row r="3385" spans="1:5" x14ac:dyDescent="0.2">
      <c r="A3385" t="s">
        <v>967</v>
      </c>
      <c r="B3385" t="s">
        <v>968</v>
      </c>
      <c r="C3385" s="9">
        <v>45387</v>
      </c>
      <c r="D3385" t="s">
        <v>152</v>
      </c>
      <c r="E3385">
        <v>9.6170000000000009</v>
      </c>
    </row>
    <row r="3386" spans="1:5" x14ac:dyDescent="0.2">
      <c r="A3386" t="s">
        <v>967</v>
      </c>
      <c r="B3386" t="s">
        <v>968</v>
      </c>
      <c r="C3386" s="9">
        <v>45390</v>
      </c>
      <c r="D3386" t="s">
        <v>152</v>
      </c>
      <c r="E3386">
        <v>9.7379999999999995</v>
      </c>
    </row>
    <row r="3387" spans="1:5" x14ac:dyDescent="0.2">
      <c r="A3387" t="s">
        <v>967</v>
      </c>
      <c r="B3387" t="s">
        <v>968</v>
      </c>
      <c r="C3387" s="9">
        <v>45391</v>
      </c>
      <c r="D3387" t="s">
        <v>152</v>
      </c>
      <c r="E3387">
        <v>9.7149999999999999</v>
      </c>
    </row>
    <row r="3388" spans="1:5" x14ac:dyDescent="0.2">
      <c r="A3388" t="s">
        <v>967</v>
      </c>
      <c r="B3388" t="s">
        <v>968</v>
      </c>
      <c r="C3388" s="9">
        <v>45392</v>
      </c>
      <c r="D3388" t="s">
        <v>152</v>
      </c>
      <c r="E3388">
        <v>9.7100000000000009</v>
      </c>
    </row>
    <row r="3389" spans="1:5" x14ac:dyDescent="0.2">
      <c r="A3389" t="s">
        <v>967</v>
      </c>
      <c r="B3389" t="s">
        <v>968</v>
      </c>
      <c r="C3389" s="9">
        <v>45393</v>
      </c>
      <c r="D3389" t="s">
        <v>152</v>
      </c>
      <c r="E3389">
        <v>9.7460000000000004</v>
      </c>
    </row>
    <row r="3390" spans="1:5" x14ac:dyDescent="0.2">
      <c r="A3390" t="s">
        <v>967</v>
      </c>
      <c r="B3390" t="s">
        <v>968</v>
      </c>
      <c r="C3390" s="9">
        <v>45394</v>
      </c>
      <c r="D3390" t="s">
        <v>152</v>
      </c>
      <c r="E3390">
        <v>9.8930000000000007</v>
      </c>
    </row>
    <row r="3391" spans="1:5" x14ac:dyDescent="0.2">
      <c r="A3391" t="s">
        <v>967</v>
      </c>
      <c r="B3391" t="s">
        <v>968</v>
      </c>
      <c r="C3391" s="9">
        <v>45397</v>
      </c>
      <c r="D3391" t="s">
        <v>152</v>
      </c>
      <c r="E3391">
        <v>9.8360000000000003</v>
      </c>
    </row>
    <row r="3392" spans="1:5" x14ac:dyDescent="0.2">
      <c r="A3392" t="s">
        <v>967</v>
      </c>
      <c r="B3392" t="s">
        <v>968</v>
      </c>
      <c r="C3392" s="9">
        <v>45398</v>
      </c>
      <c r="D3392" t="s">
        <v>152</v>
      </c>
      <c r="E3392">
        <v>9.6890000000000001</v>
      </c>
    </row>
    <row r="3393" spans="1:5" x14ac:dyDescent="0.2">
      <c r="A3393" t="s">
        <v>967</v>
      </c>
      <c r="B3393" t="s">
        <v>968</v>
      </c>
      <c r="C3393" s="9">
        <v>45399</v>
      </c>
      <c r="D3393" t="s">
        <v>152</v>
      </c>
      <c r="E3393">
        <v>9.657</v>
      </c>
    </row>
    <row r="3394" spans="1:5" x14ac:dyDescent="0.2">
      <c r="A3394" t="s">
        <v>967</v>
      </c>
      <c r="B3394" t="s">
        <v>968</v>
      </c>
      <c r="C3394" s="9">
        <v>45400</v>
      </c>
      <c r="D3394" t="s">
        <v>152</v>
      </c>
      <c r="E3394">
        <v>9.5679999999999996</v>
      </c>
    </row>
    <row r="3395" spans="1:5" x14ac:dyDescent="0.2">
      <c r="A3395" t="s">
        <v>967</v>
      </c>
      <c r="B3395" t="s">
        <v>968</v>
      </c>
      <c r="C3395" s="9">
        <v>45401</v>
      </c>
      <c r="D3395" t="s">
        <v>152</v>
      </c>
      <c r="E3395">
        <v>9.5449999999999999</v>
      </c>
    </row>
    <row r="3396" spans="1:5" x14ac:dyDescent="0.2">
      <c r="A3396" t="s">
        <v>967</v>
      </c>
      <c r="B3396" t="s">
        <v>968</v>
      </c>
      <c r="C3396" s="9">
        <v>45404</v>
      </c>
      <c r="D3396" t="s">
        <v>152</v>
      </c>
      <c r="E3396">
        <v>9.3879999999999999</v>
      </c>
    </row>
    <row r="3397" spans="1:5" x14ac:dyDescent="0.2">
      <c r="A3397" t="s">
        <v>967</v>
      </c>
      <c r="B3397" t="s">
        <v>968</v>
      </c>
      <c r="C3397" s="9">
        <v>45405</v>
      </c>
      <c r="D3397" t="s">
        <v>152</v>
      </c>
      <c r="E3397">
        <v>9.5570000000000004</v>
      </c>
    </row>
    <row r="3398" spans="1:5" x14ac:dyDescent="0.2">
      <c r="A3398" t="s">
        <v>967</v>
      </c>
      <c r="B3398" t="s">
        <v>968</v>
      </c>
      <c r="C3398" s="9">
        <v>45406</v>
      </c>
      <c r="D3398" t="s">
        <v>152</v>
      </c>
      <c r="E3398">
        <v>9.6159999999999997</v>
      </c>
    </row>
    <row r="3399" spans="1:5" x14ac:dyDescent="0.2">
      <c r="A3399" t="s">
        <v>967</v>
      </c>
      <c r="B3399" t="s">
        <v>968</v>
      </c>
      <c r="C3399" s="9">
        <v>45407</v>
      </c>
      <c r="D3399" t="s">
        <v>152</v>
      </c>
      <c r="E3399">
        <v>9.6300000000000008</v>
      </c>
    </row>
    <row r="3400" spans="1:5" x14ac:dyDescent="0.2">
      <c r="A3400" t="s">
        <v>967</v>
      </c>
      <c r="B3400" t="s">
        <v>968</v>
      </c>
      <c r="C3400" s="9">
        <v>45408</v>
      </c>
      <c r="D3400" t="s">
        <v>152</v>
      </c>
      <c r="E3400">
        <v>9.5310000000000006</v>
      </c>
    </row>
    <row r="3401" spans="1:5" x14ac:dyDescent="0.2">
      <c r="A3401" t="s">
        <v>967</v>
      </c>
      <c r="B3401" t="s">
        <v>968</v>
      </c>
      <c r="C3401" s="9">
        <v>45411</v>
      </c>
      <c r="D3401" t="s">
        <v>152</v>
      </c>
      <c r="E3401">
        <v>9.7140000000000004</v>
      </c>
    </row>
    <row r="3402" spans="1:5" x14ac:dyDescent="0.2">
      <c r="A3402" t="s">
        <v>967</v>
      </c>
      <c r="B3402" t="s">
        <v>968</v>
      </c>
      <c r="C3402" s="9">
        <v>45412</v>
      </c>
      <c r="D3402" t="s">
        <v>152</v>
      </c>
      <c r="E3402">
        <v>9.6649999999999991</v>
      </c>
    </row>
    <row r="3403" spans="1:5" x14ac:dyDescent="0.2">
      <c r="A3403" t="s">
        <v>967</v>
      </c>
      <c r="B3403" t="s">
        <v>968</v>
      </c>
      <c r="C3403" s="9">
        <v>45413</v>
      </c>
      <c r="D3403" t="s">
        <v>152</v>
      </c>
      <c r="E3403">
        <v>9.56</v>
      </c>
    </row>
    <row r="3404" spans="1:5" x14ac:dyDescent="0.2">
      <c r="A3404" t="s">
        <v>967</v>
      </c>
      <c r="B3404" t="s">
        <v>968</v>
      </c>
      <c r="C3404" s="9">
        <v>45414</v>
      </c>
      <c r="D3404" t="s">
        <v>152</v>
      </c>
      <c r="E3404">
        <v>9.5429999999999993</v>
      </c>
    </row>
    <row r="3405" spans="1:5" x14ac:dyDescent="0.2">
      <c r="A3405" t="s">
        <v>967</v>
      </c>
      <c r="B3405" t="s">
        <v>968</v>
      </c>
      <c r="C3405" s="9">
        <v>45415</v>
      </c>
      <c r="D3405" t="s">
        <v>152</v>
      </c>
      <c r="E3405">
        <v>9.6479999999999997</v>
      </c>
    </row>
    <row r="3406" spans="1:5" x14ac:dyDescent="0.2">
      <c r="A3406" t="s">
        <v>967</v>
      </c>
      <c r="B3406" t="s">
        <v>968</v>
      </c>
      <c r="C3406" s="9">
        <v>45419</v>
      </c>
      <c r="D3406" t="s">
        <v>152</v>
      </c>
      <c r="E3406">
        <v>9.7530000000000001</v>
      </c>
    </row>
    <row r="3407" spans="1:5" x14ac:dyDescent="0.2">
      <c r="A3407" t="s">
        <v>967</v>
      </c>
      <c r="B3407" t="s">
        <v>968</v>
      </c>
      <c r="C3407" s="9">
        <v>45420</v>
      </c>
      <c r="D3407" t="s">
        <v>152</v>
      </c>
      <c r="E3407">
        <v>9.8680000000000003</v>
      </c>
    </row>
    <row r="3408" spans="1:5" x14ac:dyDescent="0.2">
      <c r="A3408" t="s">
        <v>967</v>
      </c>
      <c r="B3408" t="s">
        <v>968</v>
      </c>
      <c r="C3408" s="9">
        <v>45421</v>
      </c>
      <c r="D3408" t="s">
        <v>152</v>
      </c>
      <c r="E3408">
        <v>9.9049999999999994</v>
      </c>
    </row>
    <row r="3409" spans="1:5" x14ac:dyDescent="0.2">
      <c r="A3409" t="s">
        <v>967</v>
      </c>
      <c r="B3409" t="s">
        <v>968</v>
      </c>
      <c r="C3409" s="9">
        <v>45422</v>
      </c>
      <c r="D3409" t="s">
        <v>152</v>
      </c>
      <c r="E3409">
        <v>9.907</v>
      </c>
    </row>
    <row r="3410" spans="1:5" x14ac:dyDescent="0.2">
      <c r="A3410" t="s">
        <v>967</v>
      </c>
      <c r="B3410" t="s">
        <v>968</v>
      </c>
      <c r="C3410" s="9">
        <v>45425</v>
      </c>
      <c r="D3410" t="s">
        <v>152</v>
      </c>
      <c r="E3410">
        <v>9.9260000000000002</v>
      </c>
    </row>
    <row r="3411" spans="1:5" x14ac:dyDescent="0.2">
      <c r="A3411" t="s">
        <v>967</v>
      </c>
      <c r="B3411" t="s">
        <v>968</v>
      </c>
      <c r="C3411" s="9">
        <v>45426</v>
      </c>
      <c r="D3411" t="s">
        <v>152</v>
      </c>
      <c r="E3411">
        <v>9.9079999999999995</v>
      </c>
    </row>
    <row r="3412" spans="1:5" x14ac:dyDescent="0.2">
      <c r="A3412" t="s">
        <v>967</v>
      </c>
      <c r="B3412" t="s">
        <v>968</v>
      </c>
      <c r="C3412" s="9">
        <v>45427</v>
      </c>
      <c r="D3412" t="s">
        <v>152</v>
      </c>
      <c r="E3412">
        <v>9.9309999999999992</v>
      </c>
    </row>
    <row r="3413" spans="1:5" x14ac:dyDescent="0.2">
      <c r="A3413" t="s">
        <v>967</v>
      </c>
      <c r="B3413" t="s">
        <v>968</v>
      </c>
      <c r="C3413" s="9">
        <v>45428</v>
      </c>
      <c r="D3413" t="s">
        <v>152</v>
      </c>
      <c r="E3413">
        <v>10.02</v>
      </c>
    </row>
    <row r="3414" spans="1:5" x14ac:dyDescent="0.2">
      <c r="A3414" t="s">
        <v>967</v>
      </c>
      <c r="B3414" t="s">
        <v>968</v>
      </c>
      <c r="C3414" s="9">
        <v>45429</v>
      </c>
      <c r="D3414" t="s">
        <v>152</v>
      </c>
      <c r="E3414">
        <v>10</v>
      </c>
    </row>
    <row r="3415" spans="1:5" x14ac:dyDescent="0.2">
      <c r="A3415" t="s">
        <v>967</v>
      </c>
      <c r="B3415" t="s">
        <v>968</v>
      </c>
      <c r="C3415" s="9">
        <v>45432</v>
      </c>
      <c r="D3415" t="s">
        <v>152</v>
      </c>
      <c r="E3415">
        <v>9.9809999999999999</v>
      </c>
    </row>
    <row r="3416" spans="1:5" x14ac:dyDescent="0.2">
      <c r="A3416" t="s">
        <v>967</v>
      </c>
      <c r="B3416" t="s">
        <v>968</v>
      </c>
      <c r="C3416" s="9">
        <v>45433</v>
      </c>
      <c r="D3416" t="s">
        <v>152</v>
      </c>
      <c r="E3416">
        <v>10.01</v>
      </c>
    </row>
    <row r="3417" spans="1:5" x14ac:dyDescent="0.2">
      <c r="A3417" t="s">
        <v>967</v>
      </c>
      <c r="B3417" t="s">
        <v>968</v>
      </c>
      <c r="C3417" s="9">
        <v>45434</v>
      </c>
      <c r="D3417" t="s">
        <v>152</v>
      </c>
      <c r="E3417">
        <v>10.02</v>
      </c>
    </row>
    <row r="3418" spans="1:5" x14ac:dyDescent="0.2">
      <c r="A3418" t="s">
        <v>967</v>
      </c>
      <c r="B3418" t="s">
        <v>968</v>
      </c>
      <c r="C3418" s="9">
        <v>45435</v>
      </c>
      <c r="D3418" t="s">
        <v>152</v>
      </c>
      <c r="E3418">
        <v>9.984</v>
      </c>
    </row>
    <row r="3419" spans="1:5" x14ac:dyDescent="0.2">
      <c r="A3419" t="s">
        <v>967</v>
      </c>
      <c r="B3419" t="s">
        <v>968</v>
      </c>
      <c r="C3419" s="9">
        <v>45436</v>
      </c>
      <c r="D3419" t="s">
        <v>152</v>
      </c>
      <c r="E3419">
        <v>9.9879999999999995</v>
      </c>
    </row>
    <row r="3420" spans="1:5" x14ac:dyDescent="0.2">
      <c r="A3420" t="s">
        <v>967</v>
      </c>
      <c r="B3420" t="s">
        <v>968</v>
      </c>
      <c r="C3420" s="9">
        <v>45440</v>
      </c>
      <c r="D3420" t="s">
        <v>152</v>
      </c>
      <c r="E3420">
        <v>10.02</v>
      </c>
    </row>
    <row r="3421" spans="1:5" x14ac:dyDescent="0.2">
      <c r="A3421" t="s">
        <v>967</v>
      </c>
      <c r="B3421" t="s">
        <v>968</v>
      </c>
      <c r="C3421" s="9">
        <v>45441</v>
      </c>
      <c r="D3421" t="s">
        <v>152</v>
      </c>
      <c r="E3421">
        <v>10.050000000000001</v>
      </c>
    </row>
    <row r="3422" spans="1:5" x14ac:dyDescent="0.2">
      <c r="A3422" t="s">
        <v>967</v>
      </c>
      <c r="B3422" t="s">
        <v>968</v>
      </c>
      <c r="C3422" s="9">
        <v>45442</v>
      </c>
      <c r="D3422" t="s">
        <v>152</v>
      </c>
      <c r="E3422">
        <v>10.029999999999999</v>
      </c>
    </row>
    <row r="3423" spans="1:5" x14ac:dyDescent="0.2">
      <c r="A3423" t="s">
        <v>967</v>
      </c>
      <c r="B3423" t="s">
        <v>968</v>
      </c>
      <c r="C3423" s="9">
        <v>45443</v>
      </c>
      <c r="D3423" t="s">
        <v>152</v>
      </c>
      <c r="E3423">
        <v>9.9039999999999999</v>
      </c>
    </row>
    <row r="3424" spans="1:5" x14ac:dyDescent="0.2">
      <c r="A3424" t="s">
        <v>967</v>
      </c>
      <c r="B3424" t="s">
        <v>968</v>
      </c>
      <c r="C3424" s="9">
        <v>45446</v>
      </c>
      <c r="D3424" t="s">
        <v>152</v>
      </c>
      <c r="E3424">
        <v>9.9420000000000002</v>
      </c>
    </row>
    <row r="3425" spans="1:5" x14ac:dyDescent="0.2">
      <c r="A3425" t="s">
        <v>967</v>
      </c>
      <c r="B3425" t="s">
        <v>968</v>
      </c>
      <c r="C3425" s="9">
        <v>45447</v>
      </c>
      <c r="D3425" t="s">
        <v>152</v>
      </c>
      <c r="E3425">
        <v>9.9849999999999994</v>
      </c>
    </row>
    <row r="3426" spans="1:5" x14ac:dyDescent="0.2">
      <c r="A3426" t="s">
        <v>967</v>
      </c>
      <c r="B3426" t="s">
        <v>968</v>
      </c>
      <c r="C3426" s="9">
        <v>45448</v>
      </c>
      <c r="D3426" t="s">
        <v>152</v>
      </c>
      <c r="E3426">
        <v>10.02</v>
      </c>
    </row>
    <row r="3427" spans="1:5" x14ac:dyDescent="0.2">
      <c r="A3427" t="s">
        <v>967</v>
      </c>
      <c r="B3427" t="s">
        <v>968</v>
      </c>
      <c r="C3427" s="9">
        <v>45449</v>
      </c>
      <c r="D3427" t="s">
        <v>152</v>
      </c>
      <c r="E3427">
        <v>10.18</v>
      </c>
    </row>
    <row r="3428" spans="1:5" x14ac:dyDescent="0.2">
      <c r="A3428" t="s">
        <v>967</v>
      </c>
      <c r="B3428" t="s">
        <v>968</v>
      </c>
      <c r="C3428" s="9">
        <v>45450</v>
      </c>
      <c r="D3428" t="s">
        <v>152</v>
      </c>
      <c r="E3428">
        <v>10.210000000000001</v>
      </c>
    </row>
    <row r="3429" spans="1:5" x14ac:dyDescent="0.2">
      <c r="A3429" t="s">
        <v>967</v>
      </c>
      <c r="B3429" t="s">
        <v>968</v>
      </c>
      <c r="C3429" s="9">
        <v>45453</v>
      </c>
      <c r="D3429" t="s">
        <v>152</v>
      </c>
      <c r="E3429">
        <v>10.24</v>
      </c>
    </row>
    <row r="3430" spans="1:5" x14ac:dyDescent="0.2">
      <c r="A3430" t="s">
        <v>967</v>
      </c>
      <c r="B3430" t="s">
        <v>968</v>
      </c>
      <c r="C3430" s="9">
        <v>45454</v>
      </c>
      <c r="D3430" t="s">
        <v>152</v>
      </c>
      <c r="E3430">
        <v>10.26</v>
      </c>
    </row>
    <row r="3431" spans="1:5" x14ac:dyDescent="0.2">
      <c r="A3431" t="s">
        <v>967</v>
      </c>
      <c r="B3431" t="s">
        <v>968</v>
      </c>
      <c r="C3431" s="9">
        <v>45455</v>
      </c>
      <c r="D3431" t="s">
        <v>152</v>
      </c>
      <c r="E3431">
        <v>10.32</v>
      </c>
    </row>
    <row r="3432" spans="1:5" x14ac:dyDescent="0.2">
      <c r="A3432" t="s">
        <v>967</v>
      </c>
      <c r="B3432" t="s">
        <v>968</v>
      </c>
      <c r="C3432" s="9">
        <v>45456</v>
      </c>
      <c r="D3432" t="s">
        <v>152</v>
      </c>
      <c r="E3432">
        <v>10.34</v>
      </c>
    </row>
    <row r="3433" spans="1:5" x14ac:dyDescent="0.2">
      <c r="A3433" t="s">
        <v>967</v>
      </c>
      <c r="B3433" t="s">
        <v>968</v>
      </c>
      <c r="C3433" s="9">
        <v>45457</v>
      </c>
      <c r="D3433" t="s">
        <v>152</v>
      </c>
      <c r="E3433">
        <v>10.43</v>
      </c>
    </row>
    <row r="3434" spans="1:5" x14ac:dyDescent="0.2">
      <c r="A3434" t="s">
        <v>967</v>
      </c>
      <c r="B3434" t="s">
        <v>968</v>
      </c>
      <c r="C3434" s="9">
        <v>45460</v>
      </c>
      <c r="D3434" t="s">
        <v>152</v>
      </c>
      <c r="E3434">
        <v>10.53</v>
      </c>
    </row>
    <row r="3435" spans="1:5" x14ac:dyDescent="0.2">
      <c r="A3435" t="s">
        <v>967</v>
      </c>
      <c r="B3435" t="s">
        <v>968</v>
      </c>
      <c r="C3435" s="9">
        <v>45461</v>
      </c>
      <c r="D3435" t="s">
        <v>152</v>
      </c>
      <c r="E3435">
        <v>10.58</v>
      </c>
    </row>
    <row r="3436" spans="1:5" x14ac:dyDescent="0.2">
      <c r="A3436" t="s">
        <v>967</v>
      </c>
      <c r="B3436" t="s">
        <v>968</v>
      </c>
      <c r="C3436" s="9">
        <v>45462</v>
      </c>
      <c r="D3436" t="s">
        <v>152</v>
      </c>
      <c r="E3436">
        <v>10.6</v>
      </c>
    </row>
    <row r="3437" spans="1:5" x14ac:dyDescent="0.2">
      <c r="A3437" t="s">
        <v>967</v>
      </c>
      <c r="B3437" t="s">
        <v>968</v>
      </c>
      <c r="C3437" s="9">
        <v>45463</v>
      </c>
      <c r="D3437" t="s">
        <v>152</v>
      </c>
      <c r="E3437">
        <v>10.6</v>
      </c>
    </row>
    <row r="3438" spans="1:5" x14ac:dyDescent="0.2">
      <c r="A3438" t="s">
        <v>967</v>
      </c>
      <c r="B3438" t="s">
        <v>968</v>
      </c>
      <c r="C3438" s="9">
        <v>45464</v>
      </c>
      <c r="D3438" t="s">
        <v>152</v>
      </c>
      <c r="E3438">
        <v>10.58</v>
      </c>
    </row>
    <row r="3439" spans="1:5" x14ac:dyDescent="0.2">
      <c r="A3439" t="s">
        <v>967</v>
      </c>
      <c r="B3439" t="s">
        <v>968</v>
      </c>
      <c r="C3439" s="9">
        <v>45467</v>
      </c>
      <c r="D3439" t="s">
        <v>152</v>
      </c>
      <c r="E3439">
        <v>10.58</v>
      </c>
    </row>
    <row r="3440" spans="1:5" x14ac:dyDescent="0.2">
      <c r="A3440" t="s">
        <v>967</v>
      </c>
      <c r="B3440" t="s">
        <v>968</v>
      </c>
      <c r="C3440" s="9">
        <v>45468</v>
      </c>
      <c r="D3440" t="s">
        <v>152</v>
      </c>
      <c r="E3440">
        <v>10.47</v>
      </c>
    </row>
    <row r="3441" spans="1:5" x14ac:dyDescent="0.2">
      <c r="A3441" t="s">
        <v>967</v>
      </c>
      <c r="B3441" t="s">
        <v>968</v>
      </c>
      <c r="C3441" s="9">
        <v>45469</v>
      </c>
      <c r="D3441" t="s">
        <v>152</v>
      </c>
      <c r="E3441">
        <v>10.57</v>
      </c>
    </row>
    <row r="3442" spans="1:5" x14ac:dyDescent="0.2">
      <c r="A3442" t="s">
        <v>967</v>
      </c>
      <c r="B3442" t="s">
        <v>968</v>
      </c>
      <c r="C3442" s="9">
        <v>45470</v>
      </c>
      <c r="D3442" t="s">
        <v>152</v>
      </c>
      <c r="E3442">
        <v>10.66</v>
      </c>
    </row>
    <row r="3443" spans="1:5" x14ac:dyDescent="0.2">
      <c r="A3443" t="s">
        <v>967</v>
      </c>
      <c r="B3443" t="s">
        <v>968</v>
      </c>
      <c r="C3443" s="9">
        <v>45471</v>
      </c>
      <c r="D3443" t="s">
        <v>152</v>
      </c>
      <c r="E3443">
        <v>10.64</v>
      </c>
    </row>
    <row r="3444" spans="1:5" x14ac:dyDescent="0.2">
      <c r="A3444" t="s">
        <v>967</v>
      </c>
      <c r="B3444" t="s">
        <v>968</v>
      </c>
      <c r="C3444" s="9">
        <v>45474</v>
      </c>
      <c r="D3444" t="s">
        <v>152</v>
      </c>
      <c r="E3444">
        <v>10.58</v>
      </c>
    </row>
    <row r="3445" spans="1:5" x14ac:dyDescent="0.2">
      <c r="A3445" t="s">
        <v>967</v>
      </c>
      <c r="B3445" t="s">
        <v>968</v>
      </c>
      <c r="C3445" s="9">
        <v>45475</v>
      </c>
      <c r="D3445" t="s">
        <v>152</v>
      </c>
      <c r="E3445">
        <v>10.64</v>
      </c>
    </row>
    <row r="3446" spans="1:5" x14ac:dyDescent="0.2">
      <c r="A3446" t="s">
        <v>967</v>
      </c>
      <c r="B3446" t="s">
        <v>968</v>
      </c>
      <c r="C3446" s="9">
        <v>45476</v>
      </c>
      <c r="D3446" t="s">
        <v>152</v>
      </c>
      <c r="E3446">
        <v>10.68</v>
      </c>
    </row>
    <row r="3447" spans="1:5" x14ac:dyDescent="0.2">
      <c r="A3447" t="s">
        <v>967</v>
      </c>
      <c r="B3447" t="s">
        <v>968</v>
      </c>
      <c r="C3447" s="9">
        <v>45477</v>
      </c>
      <c r="D3447" t="s">
        <v>152</v>
      </c>
      <c r="E3447">
        <v>10.69</v>
      </c>
    </row>
    <row r="3448" spans="1:5" x14ac:dyDescent="0.2">
      <c r="A3448" t="s">
        <v>967</v>
      </c>
      <c r="B3448" t="s">
        <v>968</v>
      </c>
      <c r="C3448" s="9">
        <v>45478</v>
      </c>
      <c r="D3448" t="s">
        <v>152</v>
      </c>
      <c r="E3448">
        <v>10.69</v>
      </c>
    </row>
    <row r="3449" spans="1:5" x14ac:dyDescent="0.2">
      <c r="A3449" t="s">
        <v>967</v>
      </c>
      <c r="B3449" t="s">
        <v>968</v>
      </c>
      <c r="C3449" s="9">
        <v>45481</v>
      </c>
      <c r="D3449" t="s">
        <v>152</v>
      </c>
      <c r="E3449">
        <v>10.77</v>
      </c>
    </row>
    <row r="3450" spans="1:5" x14ac:dyDescent="0.2">
      <c r="A3450" t="s">
        <v>967</v>
      </c>
      <c r="B3450" t="s">
        <v>968</v>
      </c>
      <c r="C3450" s="9">
        <v>45482</v>
      </c>
      <c r="D3450" t="s">
        <v>152</v>
      </c>
      <c r="E3450">
        <v>10.75</v>
      </c>
    </row>
    <row r="3451" spans="1:5" x14ac:dyDescent="0.2">
      <c r="A3451" t="s">
        <v>967</v>
      </c>
      <c r="B3451" t="s">
        <v>968</v>
      </c>
      <c r="C3451" s="9">
        <v>45483</v>
      </c>
      <c r="D3451" t="s">
        <v>152</v>
      </c>
      <c r="E3451">
        <v>10.79</v>
      </c>
    </row>
    <row r="3452" spans="1:5" x14ac:dyDescent="0.2">
      <c r="A3452" t="s">
        <v>967</v>
      </c>
      <c r="B3452" t="s">
        <v>968</v>
      </c>
      <c r="C3452" s="9">
        <v>45484</v>
      </c>
      <c r="D3452" t="s">
        <v>152</v>
      </c>
      <c r="E3452">
        <v>10.88</v>
      </c>
    </row>
    <row r="3453" spans="1:5" x14ac:dyDescent="0.2">
      <c r="A3453" t="s">
        <v>967</v>
      </c>
      <c r="B3453" t="s">
        <v>968</v>
      </c>
      <c r="C3453" s="9">
        <v>45485</v>
      </c>
      <c r="D3453" t="s">
        <v>152</v>
      </c>
      <c r="E3453">
        <v>10.66</v>
      </c>
    </row>
    <row r="3454" spans="1:5" x14ac:dyDescent="0.2">
      <c r="A3454" t="s">
        <v>967</v>
      </c>
      <c r="B3454" t="s">
        <v>968</v>
      </c>
      <c r="C3454" s="9">
        <v>45488</v>
      </c>
      <c r="D3454" t="s">
        <v>152</v>
      </c>
      <c r="E3454">
        <v>10.65</v>
      </c>
    </row>
    <row r="3455" spans="1:5" x14ac:dyDescent="0.2">
      <c r="A3455" t="s">
        <v>967</v>
      </c>
      <c r="B3455" t="s">
        <v>968</v>
      </c>
      <c r="C3455" s="9">
        <v>45489</v>
      </c>
      <c r="D3455" t="s">
        <v>152</v>
      </c>
      <c r="E3455">
        <v>10.66</v>
      </c>
    </row>
    <row r="3456" spans="1:5" x14ac:dyDescent="0.2">
      <c r="A3456" t="s">
        <v>967</v>
      </c>
      <c r="B3456" t="s">
        <v>968</v>
      </c>
      <c r="C3456" s="9">
        <v>45490</v>
      </c>
      <c r="D3456" t="s">
        <v>152</v>
      </c>
      <c r="E3456">
        <v>10.69</v>
      </c>
    </row>
    <row r="3457" spans="1:5" x14ac:dyDescent="0.2">
      <c r="A3457" t="s">
        <v>967</v>
      </c>
      <c r="B3457" t="s">
        <v>968</v>
      </c>
      <c r="C3457" s="9">
        <v>45491</v>
      </c>
      <c r="D3457" t="s">
        <v>152</v>
      </c>
      <c r="E3457">
        <v>10.44</v>
      </c>
    </row>
    <row r="3458" spans="1:5" x14ac:dyDescent="0.2">
      <c r="A3458" t="s">
        <v>967</v>
      </c>
      <c r="B3458" t="s">
        <v>968</v>
      </c>
      <c r="C3458" s="9">
        <v>45492</v>
      </c>
      <c r="D3458" t="s">
        <v>152</v>
      </c>
      <c r="E3458">
        <v>10.38</v>
      </c>
    </row>
    <row r="3459" spans="1:5" x14ac:dyDescent="0.2">
      <c r="A3459" t="s">
        <v>967</v>
      </c>
      <c r="B3459" t="s">
        <v>968</v>
      </c>
      <c r="C3459" s="9">
        <v>45495</v>
      </c>
      <c r="D3459" t="s">
        <v>152</v>
      </c>
      <c r="E3459">
        <v>10.36</v>
      </c>
    </row>
    <row r="3460" spans="1:5" x14ac:dyDescent="0.2">
      <c r="A3460" t="s">
        <v>967</v>
      </c>
      <c r="B3460" t="s">
        <v>968</v>
      </c>
      <c r="C3460" s="9">
        <v>45496</v>
      </c>
      <c r="D3460" t="s">
        <v>152</v>
      </c>
      <c r="E3460">
        <v>10.47</v>
      </c>
    </row>
    <row r="3461" spans="1:5" x14ac:dyDescent="0.2">
      <c r="A3461" t="s">
        <v>967</v>
      </c>
      <c r="B3461" t="s">
        <v>968</v>
      </c>
      <c r="C3461" s="9">
        <v>45497</v>
      </c>
      <c r="D3461" t="s">
        <v>152</v>
      </c>
      <c r="E3461">
        <v>10.48</v>
      </c>
    </row>
    <row r="3462" spans="1:5" x14ac:dyDescent="0.2">
      <c r="A3462" t="s">
        <v>967</v>
      </c>
      <c r="B3462" t="s">
        <v>968</v>
      </c>
      <c r="C3462" s="9">
        <v>45498</v>
      </c>
      <c r="D3462" t="s">
        <v>152</v>
      </c>
      <c r="E3462">
        <v>10.19</v>
      </c>
    </row>
    <row r="3463" spans="1:5" x14ac:dyDescent="0.2">
      <c r="A3463" t="s">
        <v>967</v>
      </c>
      <c r="B3463" t="s">
        <v>968</v>
      </c>
      <c r="C3463" s="9">
        <v>45499</v>
      </c>
      <c r="D3463" t="s">
        <v>152</v>
      </c>
      <c r="E3463">
        <v>10.130000000000001</v>
      </c>
    </row>
    <row r="3464" spans="1:5" x14ac:dyDescent="0.2">
      <c r="A3464" t="s">
        <v>967</v>
      </c>
      <c r="B3464" t="s">
        <v>968</v>
      </c>
      <c r="C3464" s="9">
        <v>45502</v>
      </c>
      <c r="D3464" t="s">
        <v>152</v>
      </c>
      <c r="E3464">
        <v>10.23</v>
      </c>
    </row>
    <row r="3465" spans="1:5" x14ac:dyDescent="0.2">
      <c r="A3465" t="s">
        <v>967</v>
      </c>
      <c r="B3465" t="s">
        <v>968</v>
      </c>
      <c r="C3465" s="9">
        <v>45503</v>
      </c>
      <c r="D3465" t="s">
        <v>152</v>
      </c>
      <c r="E3465">
        <v>10.25</v>
      </c>
    </row>
    <row r="3466" spans="1:5" x14ac:dyDescent="0.2">
      <c r="A3466" t="s">
        <v>967</v>
      </c>
      <c r="B3466" t="s">
        <v>968</v>
      </c>
      <c r="C3466" s="9">
        <v>45504</v>
      </c>
      <c r="D3466" t="s">
        <v>152</v>
      </c>
      <c r="E3466">
        <v>10.17</v>
      </c>
    </row>
    <row r="3467" spans="1:5" x14ac:dyDescent="0.2">
      <c r="A3467" t="s">
        <v>967</v>
      </c>
      <c r="B3467" t="s">
        <v>968</v>
      </c>
      <c r="C3467" s="9">
        <v>45505</v>
      </c>
      <c r="D3467" t="s">
        <v>152</v>
      </c>
      <c r="E3467">
        <v>10.39</v>
      </c>
    </row>
    <row r="3468" spans="1:5" x14ac:dyDescent="0.2">
      <c r="A3468" t="s">
        <v>967</v>
      </c>
      <c r="B3468" t="s">
        <v>968</v>
      </c>
      <c r="C3468" s="9">
        <v>45506</v>
      </c>
      <c r="D3468" t="s">
        <v>152</v>
      </c>
      <c r="E3468">
        <v>10.3</v>
      </c>
    </row>
    <row r="3469" spans="1:5" x14ac:dyDescent="0.2">
      <c r="A3469" t="s">
        <v>967</v>
      </c>
      <c r="B3469" t="s">
        <v>968</v>
      </c>
      <c r="C3469" s="9">
        <v>45509</v>
      </c>
      <c r="D3469" t="s">
        <v>152</v>
      </c>
      <c r="E3469">
        <v>10.09</v>
      </c>
    </row>
    <row r="3470" spans="1:5" x14ac:dyDescent="0.2">
      <c r="A3470" t="s">
        <v>967</v>
      </c>
      <c r="B3470" t="s">
        <v>968</v>
      </c>
      <c r="C3470" s="9">
        <v>45510</v>
      </c>
      <c r="D3470" t="s">
        <v>152</v>
      </c>
      <c r="E3470">
        <v>9.7850000000000001</v>
      </c>
    </row>
    <row r="3471" spans="1:5" x14ac:dyDescent="0.2">
      <c r="A3471" t="s">
        <v>967</v>
      </c>
      <c r="B3471" t="s">
        <v>968</v>
      </c>
      <c r="C3471" s="9">
        <v>45511</v>
      </c>
      <c r="D3471" t="s">
        <v>152</v>
      </c>
      <c r="E3471">
        <v>9.9339999999999993</v>
      </c>
    </row>
    <row r="3472" spans="1:5" x14ac:dyDescent="0.2">
      <c r="A3472" t="s">
        <v>967</v>
      </c>
      <c r="B3472" t="s">
        <v>968</v>
      </c>
      <c r="C3472" s="9">
        <v>45512</v>
      </c>
      <c r="D3472" t="s">
        <v>152</v>
      </c>
      <c r="E3472">
        <v>9.8729999999999993</v>
      </c>
    </row>
    <row r="3473" spans="1:5" x14ac:dyDescent="0.2">
      <c r="A3473" t="s">
        <v>967</v>
      </c>
      <c r="B3473" t="s">
        <v>968</v>
      </c>
      <c r="C3473" s="9">
        <v>45513</v>
      </c>
      <c r="D3473" t="s">
        <v>152</v>
      </c>
      <c r="E3473">
        <v>10.08</v>
      </c>
    </row>
    <row r="3474" spans="1:5" x14ac:dyDescent="0.2">
      <c r="A3474" t="s">
        <v>967</v>
      </c>
      <c r="B3474" t="s">
        <v>968</v>
      </c>
      <c r="C3474" s="9">
        <v>45516</v>
      </c>
      <c r="D3474" t="s">
        <v>152</v>
      </c>
      <c r="E3474">
        <v>10.119999999999999</v>
      </c>
    </row>
    <row r="3475" spans="1:5" x14ac:dyDescent="0.2">
      <c r="A3475" t="s">
        <v>967</v>
      </c>
      <c r="B3475" t="s">
        <v>968</v>
      </c>
      <c r="C3475" s="9">
        <v>45517</v>
      </c>
      <c r="D3475" t="s">
        <v>152</v>
      </c>
      <c r="E3475">
        <v>10.119999999999999</v>
      </c>
    </row>
    <row r="3476" spans="1:5" x14ac:dyDescent="0.2">
      <c r="A3476" t="s">
        <v>967</v>
      </c>
      <c r="B3476" t="s">
        <v>968</v>
      </c>
      <c r="C3476" s="9">
        <v>45518</v>
      </c>
      <c r="D3476" t="s">
        <v>152</v>
      </c>
      <c r="E3476">
        <v>10.29</v>
      </c>
    </row>
    <row r="3477" spans="1:5" x14ac:dyDescent="0.2">
      <c r="A3477" t="s">
        <v>967</v>
      </c>
      <c r="B3477" t="s">
        <v>968</v>
      </c>
      <c r="C3477" s="9">
        <v>45519</v>
      </c>
      <c r="D3477" t="s">
        <v>152</v>
      </c>
      <c r="E3477">
        <v>10.3</v>
      </c>
    </row>
    <row r="3478" spans="1:5" x14ac:dyDescent="0.2">
      <c r="A3478" t="s">
        <v>967</v>
      </c>
      <c r="B3478" t="s">
        <v>968</v>
      </c>
      <c r="C3478" s="9">
        <v>45520</v>
      </c>
      <c r="D3478" t="s">
        <v>152</v>
      </c>
      <c r="E3478">
        <v>10.48</v>
      </c>
    </row>
    <row r="3479" spans="1:5" x14ac:dyDescent="0.2">
      <c r="A3479" t="s">
        <v>967</v>
      </c>
      <c r="B3479" t="s">
        <v>968</v>
      </c>
      <c r="C3479" s="9">
        <v>45523</v>
      </c>
      <c r="D3479" t="s">
        <v>152</v>
      </c>
      <c r="E3479">
        <v>10.49</v>
      </c>
    </row>
    <row r="3480" spans="1:5" x14ac:dyDescent="0.2">
      <c r="A3480" t="s">
        <v>967</v>
      </c>
      <c r="B3480" t="s">
        <v>968</v>
      </c>
      <c r="C3480" s="9">
        <v>45524</v>
      </c>
      <c r="D3480" t="s">
        <v>152</v>
      </c>
      <c r="E3480">
        <v>10.52</v>
      </c>
    </row>
    <row r="3481" spans="1:5" x14ac:dyDescent="0.2">
      <c r="A3481" t="s">
        <v>967</v>
      </c>
      <c r="B3481" t="s">
        <v>968</v>
      </c>
      <c r="C3481" s="9">
        <v>45525</v>
      </c>
      <c r="D3481" t="s">
        <v>152</v>
      </c>
      <c r="E3481">
        <v>10.48</v>
      </c>
    </row>
    <row r="3482" spans="1:5" x14ac:dyDescent="0.2">
      <c r="A3482" t="s">
        <v>967</v>
      </c>
      <c r="B3482" t="s">
        <v>968</v>
      </c>
      <c r="C3482" s="9">
        <v>45526</v>
      </c>
      <c r="D3482" t="s">
        <v>152</v>
      </c>
      <c r="E3482">
        <v>10.49</v>
      </c>
    </row>
    <row r="3483" spans="1:5" x14ac:dyDescent="0.2">
      <c r="A3483" t="s">
        <v>967</v>
      </c>
      <c r="B3483" t="s">
        <v>968</v>
      </c>
      <c r="C3483" s="9">
        <v>45527</v>
      </c>
      <c r="D3483" t="s">
        <v>152</v>
      </c>
      <c r="E3483">
        <v>10.35</v>
      </c>
    </row>
    <row r="3484" spans="1:5" x14ac:dyDescent="0.2">
      <c r="A3484" t="s">
        <v>967</v>
      </c>
      <c r="B3484" t="s">
        <v>968</v>
      </c>
      <c r="C3484" s="9">
        <v>45531</v>
      </c>
      <c r="D3484" t="s">
        <v>152</v>
      </c>
      <c r="E3484">
        <v>10.39</v>
      </c>
    </row>
    <row r="3485" spans="1:5" x14ac:dyDescent="0.2">
      <c r="A3485" t="s">
        <v>967</v>
      </c>
      <c r="B3485" t="s">
        <v>968</v>
      </c>
      <c r="C3485" s="9">
        <v>45532</v>
      </c>
      <c r="D3485" t="s">
        <v>152</v>
      </c>
      <c r="E3485">
        <v>10.29</v>
      </c>
    </row>
    <row r="3486" spans="1:5" x14ac:dyDescent="0.2">
      <c r="A3486" t="s">
        <v>967</v>
      </c>
      <c r="B3486" t="s">
        <v>968</v>
      </c>
      <c r="C3486" s="9">
        <v>45533</v>
      </c>
      <c r="D3486" t="s">
        <v>152</v>
      </c>
      <c r="E3486">
        <v>10.23</v>
      </c>
    </row>
    <row r="3487" spans="1:5" x14ac:dyDescent="0.2">
      <c r="A3487" t="s">
        <v>967</v>
      </c>
      <c r="B3487" t="s">
        <v>968</v>
      </c>
      <c r="C3487" s="9">
        <v>45534</v>
      </c>
      <c r="D3487" t="s">
        <v>152</v>
      </c>
      <c r="E3487">
        <v>10.26</v>
      </c>
    </row>
    <row r="3488" spans="1:5" x14ac:dyDescent="0.2">
      <c r="A3488" t="s">
        <v>967</v>
      </c>
      <c r="B3488" t="s">
        <v>968</v>
      </c>
      <c r="C3488" s="9">
        <v>45537</v>
      </c>
      <c r="D3488" t="s">
        <v>152</v>
      </c>
      <c r="E3488">
        <v>10.37</v>
      </c>
    </row>
    <row r="3489" spans="1:5" x14ac:dyDescent="0.2">
      <c r="A3489" t="s">
        <v>967</v>
      </c>
      <c r="B3489" t="s">
        <v>968</v>
      </c>
      <c r="C3489" s="9">
        <v>45538</v>
      </c>
      <c r="D3489" t="s">
        <v>152</v>
      </c>
      <c r="E3489">
        <v>10.37</v>
      </c>
    </row>
    <row r="3490" spans="1:5" x14ac:dyDescent="0.2">
      <c r="A3490" t="s">
        <v>967</v>
      </c>
      <c r="B3490" t="s">
        <v>968</v>
      </c>
      <c r="C3490" s="9">
        <v>45539</v>
      </c>
      <c r="D3490" t="s">
        <v>152</v>
      </c>
      <c r="E3490">
        <v>10.18</v>
      </c>
    </row>
    <row r="3491" spans="1:5" x14ac:dyDescent="0.2">
      <c r="A3491" t="s">
        <v>967</v>
      </c>
      <c r="B3491" t="s">
        <v>968</v>
      </c>
      <c r="C3491" s="9">
        <v>45540</v>
      </c>
      <c r="D3491" t="s">
        <v>152</v>
      </c>
      <c r="E3491">
        <v>10.07</v>
      </c>
    </row>
    <row r="3492" spans="1:5" x14ac:dyDescent="0.2">
      <c r="A3492" t="s">
        <v>967</v>
      </c>
      <c r="B3492" t="s">
        <v>968</v>
      </c>
      <c r="C3492" s="9">
        <v>45541</v>
      </c>
      <c r="D3492" t="s">
        <v>152</v>
      </c>
      <c r="E3492">
        <v>10.050000000000001</v>
      </c>
    </row>
    <row r="3493" spans="1:5" x14ac:dyDescent="0.2">
      <c r="A3493" t="s">
        <v>967</v>
      </c>
      <c r="B3493" t="s">
        <v>968</v>
      </c>
      <c r="C3493" s="9">
        <v>45544</v>
      </c>
      <c r="D3493" t="s">
        <v>152</v>
      </c>
      <c r="E3493">
        <v>9.85</v>
      </c>
    </row>
    <row r="3494" spans="1:5" x14ac:dyDescent="0.2">
      <c r="A3494" t="s">
        <v>967</v>
      </c>
      <c r="B3494" t="s">
        <v>968</v>
      </c>
      <c r="C3494" s="9">
        <v>45545</v>
      </c>
      <c r="D3494" t="s">
        <v>152</v>
      </c>
      <c r="E3494">
        <v>10.01</v>
      </c>
    </row>
    <row r="3495" spans="1:5" x14ac:dyDescent="0.2">
      <c r="A3495" t="s">
        <v>967</v>
      </c>
      <c r="B3495" t="s">
        <v>968</v>
      </c>
      <c r="C3495" s="9">
        <v>45546</v>
      </c>
      <c r="D3495" t="s">
        <v>152</v>
      </c>
      <c r="E3495">
        <v>10.09</v>
      </c>
    </row>
    <row r="3496" spans="1:5" x14ac:dyDescent="0.2">
      <c r="A3496" t="s">
        <v>967</v>
      </c>
      <c r="B3496" t="s">
        <v>968</v>
      </c>
      <c r="C3496" s="9">
        <v>45547</v>
      </c>
      <c r="D3496" t="s">
        <v>152</v>
      </c>
      <c r="E3496">
        <v>10.26</v>
      </c>
    </row>
    <row r="3497" spans="1:5" x14ac:dyDescent="0.2">
      <c r="A3497" t="s">
        <v>967</v>
      </c>
      <c r="B3497" t="s">
        <v>968</v>
      </c>
      <c r="C3497" s="9">
        <v>45548</v>
      </c>
      <c r="D3497" t="s">
        <v>152</v>
      </c>
      <c r="E3497">
        <v>10.32</v>
      </c>
    </row>
    <row r="3498" spans="1:5" x14ac:dyDescent="0.2">
      <c r="A3498" t="s">
        <v>967</v>
      </c>
      <c r="B3498" t="s">
        <v>968</v>
      </c>
      <c r="C3498" s="9">
        <v>45551</v>
      </c>
      <c r="D3498" t="s">
        <v>152</v>
      </c>
      <c r="E3498">
        <v>10.3</v>
      </c>
    </row>
    <row r="3499" spans="1:5" x14ac:dyDescent="0.2">
      <c r="A3499" t="s">
        <v>967</v>
      </c>
      <c r="B3499" t="s">
        <v>968</v>
      </c>
      <c r="C3499" s="9">
        <v>45552</v>
      </c>
      <c r="D3499" t="s">
        <v>152</v>
      </c>
      <c r="E3499">
        <v>10.25</v>
      </c>
    </row>
    <row r="3500" spans="1:5" x14ac:dyDescent="0.2">
      <c r="A3500" t="s">
        <v>967</v>
      </c>
      <c r="B3500" t="s">
        <v>968</v>
      </c>
      <c r="C3500" s="9">
        <v>45553</v>
      </c>
      <c r="D3500" t="s">
        <v>152</v>
      </c>
      <c r="E3500">
        <v>10.25</v>
      </c>
    </row>
    <row r="3501" spans="1:5" x14ac:dyDescent="0.2">
      <c r="A3501" t="s">
        <v>967</v>
      </c>
      <c r="B3501" t="s">
        <v>968</v>
      </c>
      <c r="C3501" s="9">
        <v>45554</v>
      </c>
      <c r="D3501" t="s">
        <v>152</v>
      </c>
      <c r="E3501">
        <v>10.199999999999999</v>
      </c>
    </row>
    <row r="3502" spans="1:5" x14ac:dyDescent="0.2">
      <c r="A3502" t="s">
        <v>967</v>
      </c>
      <c r="B3502" t="s">
        <v>968</v>
      </c>
      <c r="C3502" s="9">
        <v>45555</v>
      </c>
      <c r="D3502" t="s">
        <v>152</v>
      </c>
      <c r="E3502">
        <v>10.37</v>
      </c>
    </row>
    <row r="3503" spans="1:5" x14ac:dyDescent="0.2">
      <c r="A3503" t="s">
        <v>967</v>
      </c>
      <c r="B3503" t="s">
        <v>968</v>
      </c>
      <c r="C3503" s="9">
        <v>45558</v>
      </c>
      <c r="D3503" t="s">
        <v>152</v>
      </c>
      <c r="E3503">
        <v>10.32</v>
      </c>
    </row>
    <row r="3504" spans="1:5" x14ac:dyDescent="0.2">
      <c r="A3504" t="s">
        <v>967</v>
      </c>
      <c r="B3504" t="s">
        <v>968</v>
      </c>
      <c r="C3504" s="9">
        <v>45559</v>
      </c>
      <c r="D3504" t="s">
        <v>152</v>
      </c>
      <c r="E3504">
        <v>10.29</v>
      </c>
    </row>
    <row r="3505" spans="1:5" x14ac:dyDescent="0.2">
      <c r="A3505" t="s">
        <v>967</v>
      </c>
      <c r="B3505" t="s">
        <v>968</v>
      </c>
      <c r="C3505" s="9">
        <v>45560</v>
      </c>
      <c r="D3505" t="s">
        <v>152</v>
      </c>
      <c r="E3505">
        <v>10.33</v>
      </c>
    </row>
    <row r="3506" spans="1:5" x14ac:dyDescent="0.2">
      <c r="A3506" t="s">
        <v>967</v>
      </c>
      <c r="B3506" t="s">
        <v>968</v>
      </c>
      <c r="C3506" s="9">
        <v>45561</v>
      </c>
      <c r="D3506" t="s">
        <v>152</v>
      </c>
      <c r="E3506">
        <v>10.34</v>
      </c>
    </row>
    <row r="3507" spans="1:5" x14ac:dyDescent="0.2">
      <c r="A3507" t="s">
        <v>967</v>
      </c>
      <c r="B3507" t="s">
        <v>968</v>
      </c>
      <c r="C3507" s="9">
        <v>45562</v>
      </c>
      <c r="D3507" t="s">
        <v>152</v>
      </c>
      <c r="E3507">
        <v>10.4</v>
      </c>
    </row>
    <row r="3508" spans="1:5" x14ac:dyDescent="0.2">
      <c r="A3508" t="s">
        <v>967</v>
      </c>
      <c r="B3508" t="s">
        <v>968</v>
      </c>
      <c r="C3508" s="9">
        <v>45565</v>
      </c>
      <c r="D3508" t="s">
        <v>152</v>
      </c>
      <c r="E3508">
        <v>10.38</v>
      </c>
    </row>
    <row r="3509" spans="1:5" x14ac:dyDescent="0.2">
      <c r="A3509" t="s">
        <v>967</v>
      </c>
      <c r="B3509" t="s">
        <v>968</v>
      </c>
      <c r="C3509" s="9">
        <v>45566</v>
      </c>
      <c r="D3509" t="s">
        <v>152</v>
      </c>
      <c r="E3509">
        <v>10.39</v>
      </c>
    </row>
    <row r="3510" spans="1:5" x14ac:dyDescent="0.2">
      <c r="A3510" t="s">
        <v>967</v>
      </c>
      <c r="B3510" t="s">
        <v>968</v>
      </c>
      <c r="C3510" s="9">
        <v>45567</v>
      </c>
      <c r="D3510" t="s">
        <v>152</v>
      </c>
      <c r="E3510">
        <v>10.4</v>
      </c>
    </row>
    <row r="3511" spans="1:5" x14ac:dyDescent="0.2">
      <c r="A3511" t="s">
        <v>967</v>
      </c>
      <c r="B3511" t="s">
        <v>968</v>
      </c>
      <c r="C3511" s="9">
        <v>45568</v>
      </c>
      <c r="D3511" t="s">
        <v>152</v>
      </c>
      <c r="E3511">
        <v>10.43</v>
      </c>
    </row>
    <row r="3512" spans="1:5" x14ac:dyDescent="0.2">
      <c r="A3512" t="s">
        <v>967</v>
      </c>
      <c r="B3512" t="s">
        <v>968</v>
      </c>
      <c r="C3512" s="9">
        <v>45569</v>
      </c>
      <c r="D3512" t="s">
        <v>152</v>
      </c>
      <c r="E3512">
        <v>10.53</v>
      </c>
    </row>
    <row r="3513" spans="1:5" x14ac:dyDescent="0.2">
      <c r="A3513" t="s">
        <v>967</v>
      </c>
      <c r="B3513" t="s">
        <v>968</v>
      </c>
      <c r="C3513" s="9">
        <v>45572</v>
      </c>
      <c r="D3513" t="s">
        <v>152</v>
      </c>
      <c r="E3513">
        <v>10.61</v>
      </c>
    </row>
    <row r="3514" spans="1:5" x14ac:dyDescent="0.2">
      <c r="A3514" t="s">
        <v>967</v>
      </c>
      <c r="B3514" t="s">
        <v>968</v>
      </c>
      <c r="C3514" s="9">
        <v>45573</v>
      </c>
      <c r="D3514" t="s">
        <v>152</v>
      </c>
      <c r="E3514">
        <v>10.56</v>
      </c>
    </row>
    <row r="3515" spans="1:5" x14ac:dyDescent="0.2">
      <c r="A3515" t="s">
        <v>967</v>
      </c>
      <c r="B3515" t="s">
        <v>968</v>
      </c>
      <c r="C3515" s="9">
        <v>45574</v>
      </c>
      <c r="D3515" t="s">
        <v>152</v>
      </c>
      <c r="E3515">
        <v>10.63</v>
      </c>
    </row>
    <row r="3516" spans="1:5" x14ac:dyDescent="0.2">
      <c r="A3516" t="s">
        <v>967</v>
      </c>
      <c r="B3516" t="s">
        <v>968</v>
      </c>
      <c r="C3516" s="9">
        <v>45575</v>
      </c>
      <c r="D3516" t="s">
        <v>152</v>
      </c>
      <c r="E3516">
        <v>10.7</v>
      </c>
    </row>
    <row r="3517" spans="1:5" x14ac:dyDescent="0.2">
      <c r="A3517" t="s">
        <v>967</v>
      </c>
      <c r="B3517" t="s">
        <v>968</v>
      </c>
      <c r="C3517" s="9">
        <v>45576</v>
      </c>
      <c r="D3517" t="s">
        <v>152</v>
      </c>
      <c r="E3517">
        <v>10.72</v>
      </c>
    </row>
    <row r="3518" spans="1:5" x14ac:dyDescent="0.2">
      <c r="A3518" t="s">
        <v>967</v>
      </c>
      <c r="B3518" t="s">
        <v>968</v>
      </c>
      <c r="C3518" s="9">
        <v>45579</v>
      </c>
      <c r="D3518" t="s">
        <v>152</v>
      </c>
      <c r="E3518">
        <v>10.73</v>
      </c>
    </row>
    <row r="3519" spans="1:5" x14ac:dyDescent="0.2">
      <c r="A3519" t="s">
        <v>967</v>
      </c>
      <c r="B3519" t="s">
        <v>968</v>
      </c>
      <c r="C3519" s="9">
        <v>45580</v>
      </c>
      <c r="D3519" t="s">
        <v>152</v>
      </c>
      <c r="E3519">
        <v>10.82</v>
      </c>
    </row>
    <row r="3520" spans="1:5" x14ac:dyDescent="0.2">
      <c r="A3520" t="s">
        <v>967</v>
      </c>
      <c r="B3520" t="s">
        <v>968</v>
      </c>
      <c r="C3520" s="9">
        <v>45581</v>
      </c>
      <c r="D3520" t="s">
        <v>152</v>
      </c>
      <c r="E3520">
        <v>10.66</v>
      </c>
    </row>
    <row r="3521" spans="1:5" x14ac:dyDescent="0.2">
      <c r="A3521" t="s">
        <v>967</v>
      </c>
      <c r="B3521" t="s">
        <v>968</v>
      </c>
      <c r="C3521" s="9">
        <v>45582</v>
      </c>
      <c r="D3521" t="s">
        <v>152</v>
      </c>
      <c r="E3521">
        <v>10.73</v>
      </c>
    </row>
    <row r="3522" spans="1:5" x14ac:dyDescent="0.2">
      <c r="A3522" t="s">
        <v>967</v>
      </c>
      <c r="B3522" t="s">
        <v>968</v>
      </c>
      <c r="C3522" s="9">
        <v>45583</v>
      </c>
      <c r="D3522" t="s">
        <v>152</v>
      </c>
      <c r="E3522">
        <v>10.75</v>
      </c>
    </row>
    <row r="3523" spans="1:5" x14ac:dyDescent="0.2">
      <c r="A3523" t="s">
        <v>967</v>
      </c>
      <c r="B3523" t="s">
        <v>968</v>
      </c>
      <c r="C3523" s="9">
        <v>45586</v>
      </c>
      <c r="D3523" t="s">
        <v>152</v>
      </c>
      <c r="E3523">
        <v>10.77</v>
      </c>
    </row>
    <row r="3524" spans="1:5" x14ac:dyDescent="0.2">
      <c r="A3524" t="s">
        <v>967</v>
      </c>
      <c r="B3524" t="s">
        <v>968</v>
      </c>
      <c r="C3524" s="9">
        <v>45587</v>
      </c>
      <c r="D3524" t="s">
        <v>152</v>
      </c>
      <c r="E3524">
        <v>10.8</v>
      </c>
    </row>
    <row r="3525" spans="1:5" x14ac:dyDescent="0.2">
      <c r="A3525" t="s">
        <v>967</v>
      </c>
      <c r="B3525" t="s">
        <v>968</v>
      </c>
      <c r="C3525" s="9">
        <v>45588</v>
      </c>
      <c r="D3525" t="s">
        <v>152</v>
      </c>
      <c r="E3525">
        <v>10.82</v>
      </c>
    </row>
    <row r="3526" spans="1:5" x14ac:dyDescent="0.2">
      <c r="A3526" t="s">
        <v>967</v>
      </c>
      <c r="B3526" t="s">
        <v>968</v>
      </c>
      <c r="C3526" s="9">
        <v>45589</v>
      </c>
      <c r="D3526" t="s">
        <v>152</v>
      </c>
      <c r="E3526">
        <v>10.71</v>
      </c>
    </row>
    <row r="3527" spans="1:5" x14ac:dyDescent="0.2">
      <c r="A3527" t="s">
        <v>967</v>
      </c>
      <c r="B3527" t="s">
        <v>968</v>
      </c>
      <c r="C3527" s="9">
        <v>45590</v>
      </c>
      <c r="D3527" t="s">
        <v>152</v>
      </c>
      <c r="E3527">
        <v>10.74</v>
      </c>
    </row>
    <row r="3528" spans="1:5" x14ac:dyDescent="0.2">
      <c r="A3528" t="s">
        <v>967</v>
      </c>
      <c r="B3528" t="s">
        <v>968</v>
      </c>
      <c r="C3528" s="9">
        <v>45593</v>
      </c>
      <c r="D3528" t="s">
        <v>152</v>
      </c>
      <c r="E3528">
        <v>10.76</v>
      </c>
    </row>
    <row r="3529" spans="1:5" x14ac:dyDescent="0.2">
      <c r="A3529" t="s">
        <v>967</v>
      </c>
      <c r="B3529" t="s">
        <v>968</v>
      </c>
      <c r="C3529" s="9">
        <v>45594</v>
      </c>
      <c r="D3529" t="s">
        <v>152</v>
      </c>
      <c r="E3529">
        <v>10.77</v>
      </c>
    </row>
    <row r="3530" spans="1:5" x14ac:dyDescent="0.2">
      <c r="A3530" t="s">
        <v>967</v>
      </c>
      <c r="B3530" t="s">
        <v>968</v>
      </c>
      <c r="C3530" s="9">
        <v>45595</v>
      </c>
      <c r="D3530" t="s">
        <v>152</v>
      </c>
      <c r="E3530">
        <v>10.8</v>
      </c>
    </row>
    <row r="3531" spans="1:5" x14ac:dyDescent="0.2">
      <c r="A3531" t="s">
        <v>967</v>
      </c>
      <c r="B3531" t="s">
        <v>968</v>
      </c>
      <c r="C3531" s="9">
        <v>45596</v>
      </c>
      <c r="D3531" t="s">
        <v>152</v>
      </c>
      <c r="E3531">
        <v>10.75</v>
      </c>
    </row>
    <row r="3532" spans="1:5" x14ac:dyDescent="0.2">
      <c r="A3532" t="s">
        <v>967</v>
      </c>
      <c r="B3532" t="s">
        <v>968</v>
      </c>
      <c r="C3532" s="9">
        <v>45597</v>
      </c>
      <c r="D3532" t="s">
        <v>152</v>
      </c>
      <c r="E3532">
        <v>10.62</v>
      </c>
    </row>
    <row r="3533" spans="1:5" x14ac:dyDescent="0.2">
      <c r="A3533" t="s">
        <v>967</v>
      </c>
      <c r="B3533" t="s">
        <v>968</v>
      </c>
      <c r="C3533" s="9">
        <v>45600</v>
      </c>
      <c r="D3533" t="s">
        <v>152</v>
      </c>
      <c r="E3533">
        <v>10.6</v>
      </c>
    </row>
    <row r="3534" spans="1:5" x14ac:dyDescent="0.2">
      <c r="A3534" t="s">
        <v>967</v>
      </c>
      <c r="B3534" t="s">
        <v>968</v>
      </c>
      <c r="C3534" s="9">
        <v>45601</v>
      </c>
      <c r="D3534" t="s">
        <v>152</v>
      </c>
      <c r="E3534">
        <v>10.56</v>
      </c>
    </row>
    <row r="3535" spans="1:5" x14ac:dyDescent="0.2">
      <c r="A3535" t="s">
        <v>967</v>
      </c>
      <c r="B3535" t="s">
        <v>968</v>
      </c>
      <c r="C3535" s="9">
        <v>45602</v>
      </c>
      <c r="D3535" t="s">
        <v>152</v>
      </c>
      <c r="E3535">
        <v>10.64</v>
      </c>
    </row>
    <row r="3536" spans="1:5" x14ac:dyDescent="0.2">
      <c r="A3536" t="s">
        <v>967</v>
      </c>
      <c r="B3536" t="s">
        <v>968</v>
      </c>
      <c r="C3536" s="9">
        <v>45603</v>
      </c>
      <c r="D3536" t="s">
        <v>152</v>
      </c>
      <c r="E3536">
        <v>10.9</v>
      </c>
    </row>
    <row r="3537" spans="1:5" x14ac:dyDescent="0.2">
      <c r="A3537" t="s">
        <v>967</v>
      </c>
      <c r="B3537" t="s">
        <v>968</v>
      </c>
      <c r="C3537" s="9">
        <v>45604</v>
      </c>
      <c r="D3537" t="s">
        <v>152</v>
      </c>
      <c r="E3537">
        <v>10.97</v>
      </c>
    </row>
    <row r="3538" spans="1:5" x14ac:dyDescent="0.2">
      <c r="A3538" t="s">
        <v>967</v>
      </c>
      <c r="B3538" t="s">
        <v>968</v>
      </c>
      <c r="C3538" s="9">
        <v>45607</v>
      </c>
      <c r="D3538" t="s">
        <v>152</v>
      </c>
      <c r="E3538">
        <v>11.03</v>
      </c>
    </row>
    <row r="3539" spans="1:5" x14ac:dyDescent="0.2">
      <c r="A3539" t="s">
        <v>967</v>
      </c>
      <c r="B3539" t="s">
        <v>968</v>
      </c>
      <c r="C3539" s="9">
        <v>45608</v>
      </c>
      <c r="D3539" t="s">
        <v>152</v>
      </c>
      <c r="E3539">
        <v>11.05</v>
      </c>
    </row>
    <row r="3540" spans="1:5" x14ac:dyDescent="0.2">
      <c r="A3540" t="s">
        <v>967</v>
      </c>
      <c r="B3540" t="s">
        <v>968</v>
      </c>
      <c r="C3540" s="9">
        <v>45609</v>
      </c>
      <c r="D3540" t="s">
        <v>152</v>
      </c>
      <c r="E3540">
        <v>11.09</v>
      </c>
    </row>
    <row r="3541" spans="1:5" x14ac:dyDescent="0.2">
      <c r="A3541" t="s">
        <v>967</v>
      </c>
      <c r="B3541" t="s">
        <v>968</v>
      </c>
      <c r="C3541" s="9">
        <v>45610</v>
      </c>
      <c r="D3541" t="s">
        <v>152</v>
      </c>
      <c r="E3541">
        <v>11.11</v>
      </c>
    </row>
    <row r="3542" spans="1:5" x14ac:dyDescent="0.2">
      <c r="A3542" t="s">
        <v>967</v>
      </c>
      <c r="B3542" t="s">
        <v>968</v>
      </c>
      <c r="C3542" s="9">
        <v>45611</v>
      </c>
      <c r="D3542" t="s">
        <v>152</v>
      </c>
      <c r="E3542">
        <v>11.06</v>
      </c>
    </row>
    <row r="3543" spans="1:5" x14ac:dyDescent="0.2">
      <c r="A3543" t="s">
        <v>967</v>
      </c>
      <c r="B3543" t="s">
        <v>968</v>
      </c>
      <c r="C3543" s="9">
        <v>45614</v>
      </c>
      <c r="D3543" t="s">
        <v>152</v>
      </c>
      <c r="E3543">
        <v>10.92</v>
      </c>
    </row>
    <row r="3544" spans="1:5" x14ac:dyDescent="0.2">
      <c r="A3544" t="s">
        <v>967</v>
      </c>
      <c r="B3544" t="s">
        <v>968</v>
      </c>
      <c r="C3544" s="9">
        <v>45615</v>
      </c>
      <c r="D3544" t="s">
        <v>152</v>
      </c>
      <c r="E3544">
        <v>10.94</v>
      </c>
    </row>
    <row r="3545" spans="1:5" x14ac:dyDescent="0.2">
      <c r="A3545" t="s">
        <v>967</v>
      </c>
      <c r="B3545" t="s">
        <v>968</v>
      </c>
      <c r="C3545" s="9">
        <v>45616</v>
      </c>
      <c r="D3545" t="s">
        <v>152</v>
      </c>
      <c r="E3545">
        <v>11.01</v>
      </c>
    </row>
    <row r="3546" spans="1:5" x14ac:dyDescent="0.2">
      <c r="A3546" t="s">
        <v>967</v>
      </c>
      <c r="B3546" t="s">
        <v>968</v>
      </c>
      <c r="C3546" s="9">
        <v>45617</v>
      </c>
      <c r="D3546" t="s">
        <v>152</v>
      </c>
      <c r="E3546">
        <v>10.99</v>
      </c>
    </row>
    <row r="3547" spans="1:5" x14ac:dyDescent="0.2">
      <c r="A3547" t="s">
        <v>967</v>
      </c>
      <c r="B3547" t="s">
        <v>968</v>
      </c>
      <c r="C3547" s="9">
        <v>45618</v>
      </c>
      <c r="D3547" t="s">
        <v>152</v>
      </c>
      <c r="E3547">
        <v>11.01</v>
      </c>
    </row>
    <row r="3548" spans="1:5" x14ac:dyDescent="0.2">
      <c r="A3548" t="s">
        <v>967</v>
      </c>
      <c r="B3548" t="s">
        <v>968</v>
      </c>
      <c r="C3548" s="9">
        <v>45621</v>
      </c>
      <c r="D3548" t="s">
        <v>152</v>
      </c>
      <c r="E3548">
        <v>11.11</v>
      </c>
    </row>
    <row r="3549" spans="1:5" x14ac:dyDescent="0.2">
      <c r="A3549" t="s">
        <v>967</v>
      </c>
      <c r="B3549" t="s">
        <v>968</v>
      </c>
      <c r="C3549" s="9">
        <v>45622</v>
      </c>
      <c r="D3549" t="s">
        <v>152</v>
      </c>
      <c r="E3549">
        <v>11.11</v>
      </c>
    </row>
    <row r="3550" spans="1:5" x14ac:dyDescent="0.2">
      <c r="A3550" t="s">
        <v>967</v>
      </c>
      <c r="B3550" t="s">
        <v>968</v>
      </c>
      <c r="C3550" s="9">
        <v>45623</v>
      </c>
      <c r="D3550" t="s">
        <v>152</v>
      </c>
      <c r="E3550">
        <v>11.17</v>
      </c>
    </row>
    <row r="3551" spans="1:5" x14ac:dyDescent="0.2">
      <c r="A3551" t="s">
        <v>967</v>
      </c>
      <c r="B3551" t="s">
        <v>968</v>
      </c>
      <c r="C3551" s="9">
        <v>45624</v>
      </c>
      <c r="D3551" t="s">
        <v>152</v>
      </c>
      <c r="E3551">
        <v>11.03</v>
      </c>
    </row>
    <row r="3552" spans="1:5" x14ac:dyDescent="0.2">
      <c r="A3552" t="s">
        <v>967</v>
      </c>
      <c r="B3552" t="s">
        <v>968</v>
      </c>
      <c r="C3552" s="9">
        <v>45625</v>
      </c>
      <c r="D3552" t="s">
        <v>152</v>
      </c>
      <c r="E3552">
        <v>11.03</v>
      </c>
    </row>
    <row r="3553" spans="1:5" x14ac:dyDescent="0.2">
      <c r="A3553" t="s">
        <v>967</v>
      </c>
      <c r="B3553" t="s">
        <v>968</v>
      </c>
      <c r="C3553" s="9">
        <v>45628</v>
      </c>
      <c r="D3553" t="s">
        <v>152</v>
      </c>
      <c r="E3553">
        <v>11.08</v>
      </c>
    </row>
    <row r="3554" spans="1:5" x14ac:dyDescent="0.2">
      <c r="A3554" t="s">
        <v>967</v>
      </c>
      <c r="B3554" t="s">
        <v>968</v>
      </c>
      <c r="C3554" s="9">
        <v>45629</v>
      </c>
      <c r="D3554" t="s">
        <v>152</v>
      </c>
      <c r="E3554">
        <v>11.25</v>
      </c>
    </row>
    <row r="3555" spans="1:5" x14ac:dyDescent="0.2">
      <c r="A3555" t="s">
        <v>967</v>
      </c>
      <c r="B3555" t="s">
        <v>968</v>
      </c>
      <c r="C3555" s="9">
        <v>45630</v>
      </c>
      <c r="D3555" t="s">
        <v>152</v>
      </c>
      <c r="E3555">
        <v>11.27</v>
      </c>
    </row>
    <row r="3556" spans="1:5" x14ac:dyDescent="0.2">
      <c r="A3556" t="s">
        <v>967</v>
      </c>
      <c r="B3556" t="s">
        <v>968</v>
      </c>
      <c r="C3556" s="9">
        <v>45631</v>
      </c>
      <c r="D3556" t="s">
        <v>152</v>
      </c>
      <c r="E3556">
        <v>11.34</v>
      </c>
    </row>
    <row r="3557" spans="1:5" x14ac:dyDescent="0.2">
      <c r="A3557" t="s">
        <v>967</v>
      </c>
      <c r="B3557" t="s">
        <v>968</v>
      </c>
      <c r="C3557" s="9">
        <v>45632</v>
      </c>
      <c r="D3557" t="s">
        <v>152</v>
      </c>
      <c r="E3557">
        <v>11.28</v>
      </c>
    </row>
    <row r="3558" spans="1:5" x14ac:dyDescent="0.2">
      <c r="A3558" t="s">
        <v>967</v>
      </c>
      <c r="B3558" t="s">
        <v>968</v>
      </c>
      <c r="C3558" s="9">
        <v>45635</v>
      </c>
      <c r="D3558" t="s">
        <v>152</v>
      </c>
      <c r="E3558">
        <v>11.35</v>
      </c>
    </row>
    <row r="3559" spans="1:5" x14ac:dyDescent="0.2">
      <c r="A3559" t="s">
        <v>967</v>
      </c>
      <c r="B3559" t="s">
        <v>968</v>
      </c>
      <c r="C3559" s="9">
        <v>45636</v>
      </c>
      <c r="D3559" t="s">
        <v>152</v>
      </c>
      <c r="E3559">
        <v>11.28</v>
      </c>
    </row>
    <row r="3560" spans="1:5" x14ac:dyDescent="0.2">
      <c r="A3560" t="s">
        <v>967</v>
      </c>
      <c r="B3560" t="s">
        <v>968</v>
      </c>
      <c r="C3560" s="9">
        <v>45637</v>
      </c>
      <c r="D3560" t="s">
        <v>152</v>
      </c>
      <c r="E3560">
        <v>11.3</v>
      </c>
    </row>
    <row r="3561" spans="1:5" x14ac:dyDescent="0.2">
      <c r="A3561" t="s">
        <v>967</v>
      </c>
      <c r="B3561" t="s">
        <v>968</v>
      </c>
      <c r="C3561" s="9">
        <v>45638</v>
      </c>
      <c r="D3561" t="s">
        <v>152</v>
      </c>
      <c r="E3561">
        <v>11.43</v>
      </c>
    </row>
    <row r="3562" spans="1:5" x14ac:dyDescent="0.2">
      <c r="A3562" t="s">
        <v>967</v>
      </c>
      <c r="B3562" t="s">
        <v>968</v>
      </c>
      <c r="C3562" s="9">
        <v>45639</v>
      </c>
      <c r="D3562" t="s">
        <v>152</v>
      </c>
      <c r="E3562">
        <v>11.41</v>
      </c>
    </row>
    <row r="3563" spans="1:5" x14ac:dyDescent="0.2">
      <c r="A3563" t="s">
        <v>967</v>
      </c>
      <c r="B3563" t="s">
        <v>968</v>
      </c>
      <c r="C3563" s="9">
        <v>45642</v>
      </c>
      <c r="D3563" t="s">
        <v>152</v>
      </c>
      <c r="E3563">
        <v>11.5</v>
      </c>
    </row>
    <row r="3564" spans="1:5" x14ac:dyDescent="0.2">
      <c r="A3564" t="s">
        <v>967</v>
      </c>
      <c r="B3564" t="s">
        <v>968</v>
      </c>
      <c r="C3564" s="9">
        <v>45643</v>
      </c>
      <c r="D3564" t="s">
        <v>152</v>
      </c>
      <c r="E3564">
        <v>11.52</v>
      </c>
    </row>
    <row r="3565" spans="1:5" x14ac:dyDescent="0.2">
      <c r="A3565" t="s">
        <v>967</v>
      </c>
      <c r="B3565" t="s">
        <v>968</v>
      </c>
      <c r="C3565" s="9">
        <v>45644</v>
      </c>
      <c r="D3565" t="s">
        <v>152</v>
      </c>
      <c r="E3565">
        <v>11.49</v>
      </c>
    </row>
    <row r="3566" spans="1:5" x14ac:dyDescent="0.2">
      <c r="A3566" t="s">
        <v>967</v>
      </c>
      <c r="B3566" t="s">
        <v>968</v>
      </c>
      <c r="C3566" s="9">
        <v>45645</v>
      </c>
      <c r="D3566" t="s">
        <v>152</v>
      </c>
      <c r="E3566">
        <v>11.21</v>
      </c>
    </row>
    <row r="3567" spans="1:5" x14ac:dyDescent="0.2">
      <c r="A3567" t="s">
        <v>967</v>
      </c>
      <c r="B3567" t="s">
        <v>968</v>
      </c>
      <c r="C3567" s="9">
        <v>45646</v>
      </c>
      <c r="D3567" t="s">
        <v>152</v>
      </c>
      <c r="E3567">
        <v>11.29</v>
      </c>
    </row>
    <row r="3568" spans="1:5" x14ac:dyDescent="0.2">
      <c r="A3568" t="s">
        <v>967</v>
      </c>
      <c r="B3568" t="s">
        <v>968</v>
      </c>
      <c r="C3568" s="9">
        <v>45649</v>
      </c>
      <c r="D3568" t="s">
        <v>152</v>
      </c>
      <c r="E3568">
        <v>11.34</v>
      </c>
    </row>
    <row r="3569" spans="1:5" x14ac:dyDescent="0.2">
      <c r="A3569" t="s">
        <v>967</v>
      </c>
      <c r="B3569" t="s">
        <v>968</v>
      </c>
      <c r="C3569" s="9">
        <v>45650</v>
      </c>
      <c r="D3569" t="s">
        <v>152</v>
      </c>
      <c r="E3569">
        <v>11.49</v>
      </c>
    </row>
    <row r="3570" spans="1:5" x14ac:dyDescent="0.2">
      <c r="A3570" t="s">
        <v>967</v>
      </c>
      <c r="B3570" t="s">
        <v>968</v>
      </c>
      <c r="C3570" s="9">
        <v>45653</v>
      </c>
      <c r="D3570" t="s">
        <v>152</v>
      </c>
      <c r="E3570">
        <v>11.59</v>
      </c>
    </row>
    <row r="3571" spans="1:5" x14ac:dyDescent="0.2">
      <c r="A3571" t="s">
        <v>967</v>
      </c>
      <c r="B3571" t="s">
        <v>968</v>
      </c>
      <c r="C3571" s="9">
        <v>45656</v>
      </c>
      <c r="D3571" t="s">
        <v>152</v>
      </c>
      <c r="E3571">
        <v>11.43</v>
      </c>
    </row>
    <row r="3572" spans="1:5" x14ac:dyDescent="0.2">
      <c r="A3572" t="s">
        <v>967</v>
      </c>
      <c r="B3572" t="s">
        <v>968</v>
      </c>
      <c r="C3572" s="9">
        <v>45657</v>
      </c>
      <c r="D3572" t="s">
        <v>152</v>
      </c>
      <c r="E3572">
        <v>11.37</v>
      </c>
    </row>
    <row r="3573" spans="1:5" x14ac:dyDescent="0.2">
      <c r="A3573" t="s">
        <v>967</v>
      </c>
      <c r="B3573" t="s">
        <v>968</v>
      </c>
      <c r="C3573" s="9">
        <v>45659</v>
      </c>
      <c r="D3573" t="s">
        <v>152</v>
      </c>
      <c r="E3573">
        <v>11.29</v>
      </c>
    </row>
    <row r="3574" spans="1:5" x14ac:dyDescent="0.2">
      <c r="A3574" t="s">
        <v>967</v>
      </c>
      <c r="B3574" t="s">
        <v>968</v>
      </c>
      <c r="C3574" s="9">
        <v>45660</v>
      </c>
      <c r="D3574" t="s">
        <v>152</v>
      </c>
      <c r="E3574">
        <v>11.4</v>
      </c>
    </row>
    <row r="3575" spans="1:5" x14ac:dyDescent="0.2">
      <c r="A3575" t="s">
        <v>967</v>
      </c>
      <c r="B3575" t="s">
        <v>968</v>
      </c>
      <c r="C3575" s="9">
        <v>45663</v>
      </c>
      <c r="D3575" t="s">
        <v>152</v>
      </c>
      <c r="E3575">
        <v>11.51</v>
      </c>
    </row>
    <row r="3576" spans="1:5" x14ac:dyDescent="0.2">
      <c r="A3576" t="s">
        <v>967</v>
      </c>
      <c r="B3576" t="s">
        <v>968</v>
      </c>
      <c r="C3576" s="9">
        <v>45664</v>
      </c>
      <c r="D3576" t="s">
        <v>152</v>
      </c>
      <c r="E3576">
        <v>11.55</v>
      </c>
    </row>
    <row r="3577" spans="1:5" x14ac:dyDescent="0.2">
      <c r="A3577" t="s">
        <v>967</v>
      </c>
      <c r="B3577" t="s">
        <v>968</v>
      </c>
      <c r="C3577" s="9">
        <v>45665</v>
      </c>
      <c r="D3577" t="s">
        <v>152</v>
      </c>
      <c r="E3577">
        <v>11.42</v>
      </c>
    </row>
    <row r="3578" spans="1:5" x14ac:dyDescent="0.2">
      <c r="A3578" t="s">
        <v>967</v>
      </c>
      <c r="B3578" t="s">
        <v>968</v>
      </c>
      <c r="C3578" s="9">
        <v>45666</v>
      </c>
      <c r="D3578" t="s">
        <v>152</v>
      </c>
      <c r="E3578">
        <v>11.56</v>
      </c>
    </row>
    <row r="3579" spans="1:5" x14ac:dyDescent="0.2">
      <c r="A3579" t="s">
        <v>967</v>
      </c>
      <c r="B3579" t="s">
        <v>968</v>
      </c>
      <c r="C3579" s="9">
        <v>45667</v>
      </c>
      <c r="D3579" t="s">
        <v>152</v>
      </c>
      <c r="E3579">
        <v>11.56</v>
      </c>
    </row>
    <row r="3580" spans="1:5" x14ac:dyDescent="0.2">
      <c r="A3580" t="s">
        <v>967</v>
      </c>
      <c r="B3580" t="s">
        <v>968</v>
      </c>
      <c r="C3580" s="9">
        <v>45670</v>
      </c>
      <c r="D3580" t="s">
        <v>152</v>
      </c>
      <c r="E3580">
        <v>11.51</v>
      </c>
    </row>
    <row r="3581" spans="1:5" x14ac:dyDescent="0.2">
      <c r="A3581" t="s">
        <v>967</v>
      </c>
      <c r="B3581" t="s">
        <v>968</v>
      </c>
      <c r="C3581" s="9">
        <v>45671</v>
      </c>
      <c r="D3581" t="s">
        <v>152</v>
      </c>
      <c r="E3581">
        <v>11.55</v>
      </c>
    </row>
    <row r="3582" spans="1:5" x14ac:dyDescent="0.2">
      <c r="A3582" t="s">
        <v>967</v>
      </c>
      <c r="B3582" t="s">
        <v>968</v>
      </c>
      <c r="C3582" s="9">
        <v>45672</v>
      </c>
      <c r="D3582" t="s">
        <v>152</v>
      </c>
      <c r="E3582">
        <v>11.47</v>
      </c>
    </row>
    <row r="3583" spans="1:5" x14ac:dyDescent="0.2">
      <c r="A3583" t="s">
        <v>967</v>
      </c>
      <c r="B3583" t="s">
        <v>968</v>
      </c>
      <c r="C3583" s="9">
        <v>45673</v>
      </c>
      <c r="D3583" t="s">
        <v>152</v>
      </c>
      <c r="E3583">
        <v>11.65</v>
      </c>
    </row>
    <row r="3584" spans="1:5" x14ac:dyDescent="0.2">
      <c r="A3584" t="s">
        <v>967</v>
      </c>
      <c r="B3584" t="s">
        <v>968</v>
      </c>
      <c r="C3584" s="9">
        <v>45674</v>
      </c>
      <c r="D3584" t="s">
        <v>152</v>
      </c>
      <c r="E3584">
        <v>11.61</v>
      </c>
    </row>
    <row r="3585" spans="1:5" x14ac:dyDescent="0.2">
      <c r="A3585" t="s">
        <v>967</v>
      </c>
      <c r="B3585" t="s">
        <v>968</v>
      </c>
      <c r="C3585" s="9">
        <v>45677</v>
      </c>
      <c r="D3585" t="s">
        <v>152</v>
      </c>
      <c r="E3585">
        <v>11.77</v>
      </c>
    </row>
    <row r="3586" spans="1:5" x14ac:dyDescent="0.2">
      <c r="A3586" t="s">
        <v>967</v>
      </c>
      <c r="B3586" t="s">
        <v>968</v>
      </c>
      <c r="C3586" s="9">
        <v>45678</v>
      </c>
      <c r="D3586" t="s">
        <v>152</v>
      </c>
      <c r="E3586">
        <v>11.77</v>
      </c>
    </row>
    <row r="3587" spans="1:5" x14ac:dyDescent="0.2">
      <c r="A3587" t="s">
        <v>967</v>
      </c>
      <c r="B3587" t="s">
        <v>968</v>
      </c>
      <c r="C3587" s="9">
        <v>45679</v>
      </c>
      <c r="D3587" t="s">
        <v>152</v>
      </c>
      <c r="E3587">
        <v>11.77</v>
      </c>
    </row>
    <row r="3588" spans="1:5" x14ac:dyDescent="0.2">
      <c r="A3588" t="s">
        <v>967</v>
      </c>
      <c r="B3588" t="s">
        <v>968</v>
      </c>
      <c r="C3588" s="9">
        <v>45680</v>
      </c>
      <c r="D3588" t="s">
        <v>152</v>
      </c>
      <c r="E3588">
        <v>11.88</v>
      </c>
    </row>
    <row r="3589" spans="1:5" x14ac:dyDescent="0.2">
      <c r="A3589" t="s">
        <v>967</v>
      </c>
      <c r="B3589" t="s">
        <v>968</v>
      </c>
      <c r="C3589" s="9">
        <v>45681</v>
      </c>
      <c r="D3589" t="s">
        <v>152</v>
      </c>
      <c r="E3589">
        <v>11.92</v>
      </c>
    </row>
    <row r="3590" spans="1:5" x14ac:dyDescent="0.2">
      <c r="A3590" t="s">
        <v>967</v>
      </c>
      <c r="B3590" t="s">
        <v>968</v>
      </c>
      <c r="C3590" s="9">
        <v>45684</v>
      </c>
      <c r="D3590" t="s">
        <v>152</v>
      </c>
      <c r="E3590">
        <v>11.75</v>
      </c>
    </row>
    <row r="3591" spans="1:5" x14ac:dyDescent="0.2">
      <c r="A3591" t="s">
        <v>967</v>
      </c>
      <c r="B3591" t="s">
        <v>968</v>
      </c>
      <c r="C3591" s="9">
        <v>45685</v>
      </c>
      <c r="D3591" t="s">
        <v>152</v>
      </c>
      <c r="E3591">
        <v>11.52</v>
      </c>
    </row>
    <row r="3592" spans="1:5" x14ac:dyDescent="0.2">
      <c r="A3592" t="s">
        <v>967</v>
      </c>
      <c r="B3592" t="s">
        <v>968</v>
      </c>
      <c r="C3592" s="9">
        <v>45686</v>
      </c>
      <c r="D3592" t="s">
        <v>152</v>
      </c>
      <c r="E3592">
        <v>11.7</v>
      </c>
    </row>
    <row r="3593" spans="1:5" x14ac:dyDescent="0.2">
      <c r="A3593" t="s">
        <v>967</v>
      </c>
      <c r="B3593" t="s">
        <v>968</v>
      </c>
      <c r="C3593" s="9">
        <v>45687</v>
      </c>
      <c r="D3593" t="s">
        <v>152</v>
      </c>
      <c r="E3593">
        <v>11.65</v>
      </c>
    </row>
    <row r="3594" spans="1:5" x14ac:dyDescent="0.2">
      <c r="A3594" t="s">
        <v>967</v>
      </c>
      <c r="B3594" t="s">
        <v>968</v>
      </c>
      <c r="C3594" s="9">
        <v>45688</v>
      </c>
      <c r="D3594" t="s">
        <v>152</v>
      </c>
      <c r="E3594">
        <v>11.67</v>
      </c>
    </row>
    <row r="3595" spans="1:5" x14ac:dyDescent="0.2">
      <c r="A3595" t="s">
        <v>967</v>
      </c>
      <c r="B3595" t="s">
        <v>968</v>
      </c>
      <c r="C3595" s="9">
        <v>45691</v>
      </c>
      <c r="D3595" t="s">
        <v>152</v>
      </c>
      <c r="E3595">
        <v>11.68</v>
      </c>
    </row>
    <row r="3596" spans="1:5" x14ac:dyDescent="0.2">
      <c r="A3596" t="s">
        <v>967</v>
      </c>
      <c r="B3596" t="s">
        <v>968</v>
      </c>
      <c r="C3596" s="9">
        <v>45692</v>
      </c>
      <c r="D3596" t="s">
        <v>152</v>
      </c>
      <c r="E3596">
        <v>11.56</v>
      </c>
    </row>
    <row r="3597" spans="1:5" x14ac:dyDescent="0.2">
      <c r="A3597" t="s">
        <v>967</v>
      </c>
      <c r="B3597" t="s">
        <v>968</v>
      </c>
      <c r="C3597" s="9">
        <v>45693</v>
      </c>
      <c r="D3597" t="s">
        <v>152</v>
      </c>
      <c r="E3597">
        <v>11.62</v>
      </c>
    </row>
    <row r="3598" spans="1:5" x14ac:dyDescent="0.2">
      <c r="A3598" t="s">
        <v>967</v>
      </c>
      <c r="B3598" t="s">
        <v>968</v>
      </c>
      <c r="C3598" s="9">
        <v>45694</v>
      </c>
      <c r="D3598" t="s">
        <v>152</v>
      </c>
      <c r="E3598">
        <v>11.6</v>
      </c>
    </row>
    <row r="3599" spans="1:5" x14ac:dyDescent="0.2">
      <c r="A3599" t="s">
        <v>967</v>
      </c>
      <c r="B3599" t="s">
        <v>968</v>
      </c>
      <c r="C3599" s="9">
        <v>45695</v>
      </c>
      <c r="D3599" t="s">
        <v>152</v>
      </c>
      <c r="E3599">
        <v>11.74</v>
      </c>
    </row>
    <row r="3600" spans="1:5" x14ac:dyDescent="0.2">
      <c r="A3600" t="s">
        <v>967</v>
      </c>
      <c r="B3600" t="s">
        <v>968</v>
      </c>
      <c r="C3600" s="9">
        <v>45698</v>
      </c>
      <c r="D3600" t="s">
        <v>152</v>
      </c>
      <c r="E3600">
        <v>11.6</v>
      </c>
    </row>
    <row r="3601" spans="1:5" x14ac:dyDescent="0.2">
      <c r="A3601" t="s">
        <v>967</v>
      </c>
      <c r="B3601" t="s">
        <v>968</v>
      </c>
      <c r="C3601" s="9">
        <v>45699</v>
      </c>
      <c r="D3601" t="s">
        <v>152</v>
      </c>
      <c r="E3601">
        <v>11.74</v>
      </c>
    </row>
    <row r="3602" spans="1:5" x14ac:dyDescent="0.2">
      <c r="A3602" t="s">
        <v>967</v>
      </c>
      <c r="B3602" t="s">
        <v>968</v>
      </c>
      <c r="C3602" s="9">
        <v>45700</v>
      </c>
      <c r="D3602" t="s">
        <v>152</v>
      </c>
      <c r="E3602">
        <v>11.72</v>
      </c>
    </row>
    <row r="3603" spans="1:5" x14ac:dyDescent="0.2">
      <c r="A3603" t="s">
        <v>967</v>
      </c>
      <c r="B3603" t="s">
        <v>968</v>
      </c>
      <c r="C3603" s="9">
        <v>45701</v>
      </c>
      <c r="D3603" t="s">
        <v>152</v>
      </c>
      <c r="E3603">
        <v>11.67</v>
      </c>
    </row>
    <row r="3604" spans="1:5" x14ac:dyDescent="0.2">
      <c r="A3604" t="s">
        <v>967</v>
      </c>
      <c r="B3604" t="s">
        <v>968</v>
      </c>
      <c r="C3604" s="9">
        <v>45702</v>
      </c>
      <c r="D3604" t="s">
        <v>152</v>
      </c>
      <c r="E3604">
        <v>11.73</v>
      </c>
    </row>
    <row r="3605" spans="1:5" x14ac:dyDescent="0.2">
      <c r="A3605" t="s">
        <v>967</v>
      </c>
      <c r="B3605" t="s">
        <v>968</v>
      </c>
      <c r="C3605" s="9">
        <v>45705</v>
      </c>
      <c r="D3605" t="s">
        <v>152</v>
      </c>
      <c r="E3605">
        <v>11.65</v>
      </c>
    </row>
    <row r="3606" spans="1:5" x14ac:dyDescent="0.2">
      <c r="A3606" t="s">
        <v>967</v>
      </c>
      <c r="B3606" t="s">
        <v>968</v>
      </c>
      <c r="C3606" s="9">
        <v>45706</v>
      </c>
      <c r="D3606" t="s">
        <v>152</v>
      </c>
      <c r="E3606">
        <v>11.65</v>
      </c>
    </row>
    <row r="3607" spans="1:5" x14ac:dyDescent="0.2">
      <c r="A3607" t="s">
        <v>967</v>
      </c>
      <c r="B3607" t="s">
        <v>968</v>
      </c>
      <c r="C3607" s="9">
        <v>45707</v>
      </c>
      <c r="D3607" t="s">
        <v>152</v>
      </c>
      <c r="E3607">
        <v>11.65</v>
      </c>
    </row>
    <row r="3608" spans="1:5" x14ac:dyDescent="0.2">
      <c r="A3608" t="s">
        <v>967</v>
      </c>
      <c r="B3608" t="s">
        <v>968</v>
      </c>
      <c r="C3608" s="9">
        <v>45708</v>
      </c>
      <c r="D3608" t="s">
        <v>152</v>
      </c>
      <c r="E3608">
        <v>11.69</v>
      </c>
    </row>
    <row r="3609" spans="1:5" x14ac:dyDescent="0.2">
      <c r="A3609" t="s">
        <v>967</v>
      </c>
      <c r="B3609" t="s">
        <v>968</v>
      </c>
      <c r="C3609" s="9">
        <v>45709</v>
      </c>
      <c r="D3609" t="s">
        <v>152</v>
      </c>
      <c r="E3609">
        <v>11.62</v>
      </c>
    </row>
    <row r="3610" spans="1:5" x14ac:dyDescent="0.2">
      <c r="A3610" t="s">
        <v>967</v>
      </c>
      <c r="B3610" t="s">
        <v>968</v>
      </c>
      <c r="C3610" s="9">
        <v>45712</v>
      </c>
      <c r="D3610" t="s">
        <v>152</v>
      </c>
      <c r="E3610">
        <v>11.46</v>
      </c>
    </row>
    <row r="3611" spans="1:5" x14ac:dyDescent="0.2">
      <c r="A3611" t="s">
        <v>967</v>
      </c>
      <c r="B3611" t="s">
        <v>968</v>
      </c>
      <c r="C3611" s="9">
        <v>45713</v>
      </c>
      <c r="D3611" t="s">
        <v>152</v>
      </c>
      <c r="E3611">
        <v>11.37</v>
      </c>
    </row>
    <row r="3612" spans="1:5" x14ac:dyDescent="0.2">
      <c r="A3612" t="s">
        <v>967</v>
      </c>
      <c r="B3612" t="s">
        <v>968</v>
      </c>
      <c r="C3612" s="9">
        <v>45714</v>
      </c>
      <c r="D3612" t="s">
        <v>152</v>
      </c>
      <c r="E3612">
        <v>11.25</v>
      </c>
    </row>
    <row r="3613" spans="1:5" x14ac:dyDescent="0.2">
      <c r="A3613" t="s">
        <v>967</v>
      </c>
      <c r="B3613" t="s">
        <v>968</v>
      </c>
      <c r="C3613" s="9">
        <v>45715</v>
      </c>
      <c r="D3613" t="s">
        <v>152</v>
      </c>
      <c r="E3613">
        <v>11.24</v>
      </c>
    </row>
    <row r="3614" spans="1:5" x14ac:dyDescent="0.2">
      <c r="A3614" t="s">
        <v>967</v>
      </c>
      <c r="B3614" t="s">
        <v>968</v>
      </c>
      <c r="C3614" s="9">
        <v>45716</v>
      </c>
      <c r="D3614" t="s">
        <v>152</v>
      </c>
      <c r="E3614">
        <v>11.06</v>
      </c>
    </row>
    <row r="3615" spans="1:5" x14ac:dyDescent="0.2">
      <c r="A3615" t="s">
        <v>967</v>
      </c>
      <c r="B3615" t="s">
        <v>968</v>
      </c>
      <c r="C3615" s="9">
        <v>45719</v>
      </c>
      <c r="D3615" t="s">
        <v>152</v>
      </c>
      <c r="E3615">
        <v>11.21</v>
      </c>
    </row>
    <row r="3616" spans="1:5" x14ac:dyDescent="0.2">
      <c r="A3616" t="s">
        <v>967</v>
      </c>
      <c r="B3616" t="s">
        <v>968</v>
      </c>
      <c r="C3616" s="9">
        <v>45720</v>
      </c>
      <c r="D3616" t="s">
        <v>152</v>
      </c>
      <c r="E3616">
        <v>10.93</v>
      </c>
    </row>
    <row r="3617" spans="1:5" x14ac:dyDescent="0.2">
      <c r="A3617" t="s">
        <v>967</v>
      </c>
      <c r="B3617" t="s">
        <v>968</v>
      </c>
      <c r="C3617" s="9">
        <v>45721</v>
      </c>
      <c r="D3617" t="s">
        <v>152</v>
      </c>
      <c r="E3617">
        <v>10.85</v>
      </c>
    </row>
    <row r="3618" spans="1:5" x14ac:dyDescent="0.2">
      <c r="A3618" t="s">
        <v>967</v>
      </c>
      <c r="B3618" t="s">
        <v>968</v>
      </c>
      <c r="C3618" s="9">
        <v>45722</v>
      </c>
      <c r="D3618" t="s">
        <v>152</v>
      </c>
      <c r="E3618">
        <v>10.88</v>
      </c>
    </row>
    <row r="3619" spans="1:5" x14ac:dyDescent="0.2">
      <c r="A3619" t="s">
        <v>967</v>
      </c>
      <c r="B3619" t="s">
        <v>968</v>
      </c>
      <c r="C3619" s="9">
        <v>45723</v>
      </c>
      <c r="D3619" t="s">
        <v>152</v>
      </c>
      <c r="E3619">
        <v>10.68</v>
      </c>
    </row>
    <row r="3620" spans="1:5" x14ac:dyDescent="0.2">
      <c r="A3620" t="s">
        <v>967</v>
      </c>
      <c r="B3620" t="s">
        <v>968</v>
      </c>
      <c r="C3620" s="9">
        <v>45726</v>
      </c>
      <c r="D3620" t="s">
        <v>152</v>
      </c>
      <c r="E3620">
        <v>10.69</v>
      </c>
    </row>
    <row r="3621" spans="1:5" x14ac:dyDescent="0.2">
      <c r="A3621" t="s">
        <v>967</v>
      </c>
      <c r="B3621" t="s">
        <v>968</v>
      </c>
      <c r="C3621" s="9">
        <v>45727</v>
      </c>
      <c r="D3621" t="s">
        <v>152</v>
      </c>
      <c r="E3621">
        <v>10.37</v>
      </c>
    </row>
    <row r="3622" spans="1:5" x14ac:dyDescent="0.2">
      <c r="A3622" t="s">
        <v>967</v>
      </c>
      <c r="B3622" t="s">
        <v>968</v>
      </c>
      <c r="C3622" s="9">
        <v>45728</v>
      </c>
      <c r="D3622" t="s">
        <v>152</v>
      </c>
      <c r="E3622">
        <v>10.28</v>
      </c>
    </row>
    <row r="3623" spans="1:5" x14ac:dyDescent="0.2">
      <c r="A3623" t="s">
        <v>967</v>
      </c>
      <c r="B3623" t="s">
        <v>968</v>
      </c>
      <c r="C3623" s="9">
        <v>45729</v>
      </c>
      <c r="D3623" t="s">
        <v>152</v>
      </c>
      <c r="E3623">
        <v>10.36</v>
      </c>
    </row>
    <row r="3624" spans="1:5" x14ac:dyDescent="0.2">
      <c r="A3624" t="s">
        <v>967</v>
      </c>
      <c r="B3624" t="s">
        <v>968</v>
      </c>
      <c r="C3624" s="9">
        <v>45730</v>
      </c>
      <c r="D3624" t="s">
        <v>152</v>
      </c>
      <c r="E3624">
        <v>10.199999999999999</v>
      </c>
    </row>
    <row r="3625" spans="1:5" x14ac:dyDescent="0.2">
      <c r="A3625" t="s">
        <v>967</v>
      </c>
      <c r="B3625" t="s">
        <v>968</v>
      </c>
      <c r="C3625" s="9">
        <v>45733</v>
      </c>
      <c r="D3625" t="s">
        <v>152</v>
      </c>
      <c r="E3625">
        <v>10.43</v>
      </c>
    </row>
    <row r="3626" spans="1:5" x14ac:dyDescent="0.2">
      <c r="A3626" t="s">
        <v>967</v>
      </c>
      <c r="B3626" t="s">
        <v>968</v>
      </c>
      <c r="C3626" s="9">
        <v>45734</v>
      </c>
      <c r="D3626" t="s">
        <v>152</v>
      </c>
      <c r="E3626">
        <v>10.4</v>
      </c>
    </row>
    <row r="3627" spans="1:5" x14ac:dyDescent="0.2">
      <c r="A3627" t="s">
        <v>967</v>
      </c>
      <c r="B3627" t="s">
        <v>968</v>
      </c>
      <c r="C3627" s="9">
        <v>45735</v>
      </c>
      <c r="D3627" t="s">
        <v>152</v>
      </c>
      <c r="E3627">
        <v>10.28</v>
      </c>
    </row>
    <row r="3628" spans="1:5" x14ac:dyDescent="0.2">
      <c r="A3628" t="s">
        <v>967</v>
      </c>
      <c r="B3628" t="s">
        <v>968</v>
      </c>
      <c r="C3628" s="9">
        <v>45736</v>
      </c>
      <c r="D3628" t="s">
        <v>152</v>
      </c>
      <c r="E3628">
        <v>10.39</v>
      </c>
    </row>
    <row r="3629" spans="1:5" x14ac:dyDescent="0.2">
      <c r="A3629" t="s">
        <v>967</v>
      </c>
      <c r="B3629" t="s">
        <v>968</v>
      </c>
      <c r="C3629" s="9">
        <v>45737</v>
      </c>
      <c r="D3629" t="s">
        <v>152</v>
      </c>
      <c r="E3629">
        <v>10.37</v>
      </c>
    </row>
    <row r="3630" spans="1:5" x14ac:dyDescent="0.2">
      <c r="A3630" t="s">
        <v>967</v>
      </c>
      <c r="B3630" t="s">
        <v>968</v>
      </c>
      <c r="C3630" s="9">
        <v>45740</v>
      </c>
      <c r="D3630" t="s">
        <v>152</v>
      </c>
      <c r="E3630">
        <v>10.46</v>
      </c>
    </row>
    <row r="3631" spans="1:5" x14ac:dyDescent="0.2">
      <c r="A3631" t="s">
        <v>967</v>
      </c>
      <c r="B3631" t="s">
        <v>968</v>
      </c>
      <c r="C3631" s="9">
        <v>45741</v>
      </c>
      <c r="D3631" t="s">
        <v>152</v>
      </c>
      <c r="E3631">
        <v>10.61</v>
      </c>
    </row>
    <row r="3632" spans="1:5" x14ac:dyDescent="0.2">
      <c r="A3632" t="s">
        <v>967</v>
      </c>
      <c r="B3632" t="s">
        <v>968</v>
      </c>
      <c r="C3632" s="9">
        <v>45742</v>
      </c>
      <c r="D3632" t="s">
        <v>152</v>
      </c>
      <c r="E3632">
        <v>10.59</v>
      </c>
    </row>
    <row r="3633" spans="1:5" x14ac:dyDescent="0.2">
      <c r="A3633" t="s">
        <v>967</v>
      </c>
      <c r="B3633" t="s">
        <v>968</v>
      </c>
      <c r="C3633" s="9">
        <v>45743</v>
      </c>
      <c r="D3633" t="s">
        <v>152</v>
      </c>
      <c r="E3633">
        <v>10.47</v>
      </c>
    </row>
    <row r="3634" spans="1:5" x14ac:dyDescent="0.2">
      <c r="A3634" t="s">
        <v>967</v>
      </c>
      <c r="B3634" t="s">
        <v>968</v>
      </c>
      <c r="C3634" s="9">
        <v>45744</v>
      </c>
      <c r="D3634" t="s">
        <v>152</v>
      </c>
      <c r="E3634">
        <v>10.38</v>
      </c>
    </row>
    <row r="3635" spans="1:5" x14ac:dyDescent="0.2">
      <c r="A3635" t="s">
        <v>967</v>
      </c>
      <c r="B3635" t="s">
        <v>968</v>
      </c>
      <c r="C3635" s="9">
        <v>45747</v>
      </c>
      <c r="D3635" t="s">
        <v>152</v>
      </c>
      <c r="E3635">
        <v>10.18</v>
      </c>
    </row>
    <row r="3636" spans="1:5" x14ac:dyDescent="0.2">
      <c r="A3636" t="s">
        <v>967</v>
      </c>
      <c r="B3636" t="s">
        <v>968</v>
      </c>
      <c r="C3636" s="9">
        <v>45748</v>
      </c>
      <c r="D3636" t="s">
        <v>152</v>
      </c>
      <c r="E3636">
        <v>10.18</v>
      </c>
    </row>
    <row r="3637" spans="1:5" x14ac:dyDescent="0.2">
      <c r="A3637" t="s">
        <v>967</v>
      </c>
      <c r="B3637" t="s">
        <v>968</v>
      </c>
      <c r="C3637" s="9">
        <v>45749</v>
      </c>
      <c r="D3637" t="s">
        <v>152</v>
      </c>
      <c r="E3637">
        <v>10.25</v>
      </c>
    </row>
    <row r="3638" spans="1:5" x14ac:dyDescent="0.2">
      <c r="A3638" t="s">
        <v>967</v>
      </c>
      <c r="B3638" t="s">
        <v>968</v>
      </c>
      <c r="C3638" s="9">
        <v>45750</v>
      </c>
      <c r="D3638" t="s">
        <v>152</v>
      </c>
      <c r="E3638">
        <v>10.26</v>
      </c>
    </row>
    <row r="3639" spans="1:5" x14ac:dyDescent="0.2">
      <c r="A3639" t="s">
        <v>967</v>
      </c>
      <c r="B3639" t="s">
        <v>968</v>
      </c>
      <c r="C3639" s="9">
        <v>45751</v>
      </c>
      <c r="D3639" t="s">
        <v>152</v>
      </c>
      <c r="E3639">
        <v>9.6489999999999991</v>
      </c>
    </row>
    <row r="3640" spans="1:5" x14ac:dyDescent="0.2">
      <c r="A3640" t="s">
        <v>967</v>
      </c>
      <c r="B3640" t="s">
        <v>968</v>
      </c>
      <c r="C3640" s="9">
        <v>45754</v>
      </c>
      <c r="D3640" t="s">
        <v>152</v>
      </c>
      <c r="E3640">
        <v>9.2929999999999993</v>
      </c>
    </row>
    <row r="3641" spans="1:5" x14ac:dyDescent="0.2">
      <c r="A3641" t="s">
        <v>967</v>
      </c>
      <c r="B3641" t="s">
        <v>968</v>
      </c>
      <c r="C3641" s="9">
        <v>45755</v>
      </c>
      <c r="D3641" t="s">
        <v>152</v>
      </c>
      <c r="E3641">
        <v>9.3019999999999996</v>
      </c>
    </row>
    <row r="3642" spans="1:5" x14ac:dyDescent="0.2">
      <c r="A3642" t="s">
        <v>967</v>
      </c>
      <c r="B3642" t="s">
        <v>968</v>
      </c>
      <c r="C3642" s="9">
        <v>45756</v>
      </c>
      <c r="D3642" t="s">
        <v>152</v>
      </c>
      <c r="E3642">
        <v>9.2070000000000007</v>
      </c>
    </row>
    <row r="3643" spans="1:5" x14ac:dyDescent="0.2">
      <c r="A3643" t="s">
        <v>967</v>
      </c>
      <c r="B3643" t="s">
        <v>968</v>
      </c>
      <c r="C3643" s="9">
        <v>45757</v>
      </c>
      <c r="D3643" t="s">
        <v>152</v>
      </c>
      <c r="E3643">
        <v>9.9979999999999993</v>
      </c>
    </row>
    <row r="3644" spans="1:5" x14ac:dyDescent="0.2">
      <c r="A3644" t="s">
        <v>967</v>
      </c>
      <c r="B3644" t="s">
        <v>968</v>
      </c>
      <c r="C3644" s="9">
        <v>45758</v>
      </c>
      <c r="D3644" t="s">
        <v>152</v>
      </c>
      <c r="E3644">
        <v>9.6029999999999998</v>
      </c>
    </row>
    <row r="3645" spans="1:5" x14ac:dyDescent="0.2">
      <c r="A3645" t="s">
        <v>967</v>
      </c>
      <c r="B3645" t="s">
        <v>968</v>
      </c>
      <c r="C3645" s="9">
        <v>45761</v>
      </c>
      <c r="D3645" t="s">
        <v>152</v>
      </c>
      <c r="E3645">
        <v>9.7029999999999994</v>
      </c>
    </row>
    <row r="3646" spans="1:5" x14ac:dyDescent="0.2">
      <c r="A3646" t="s">
        <v>967</v>
      </c>
      <c r="B3646" t="s">
        <v>968</v>
      </c>
      <c r="C3646" s="9">
        <v>45762</v>
      </c>
      <c r="D3646" t="s">
        <v>152</v>
      </c>
      <c r="E3646">
        <v>9.6750000000000007</v>
      </c>
    </row>
    <row r="3647" spans="1:5" x14ac:dyDescent="0.2">
      <c r="A3647" t="s">
        <v>967</v>
      </c>
      <c r="B3647" t="s">
        <v>968</v>
      </c>
      <c r="C3647" s="9">
        <v>45763</v>
      </c>
      <c r="D3647" t="s">
        <v>152</v>
      </c>
      <c r="E3647">
        <v>9.6210000000000004</v>
      </c>
    </row>
    <row r="3648" spans="1:5" x14ac:dyDescent="0.2">
      <c r="A3648" t="s">
        <v>967</v>
      </c>
      <c r="B3648" t="s">
        <v>968</v>
      </c>
      <c r="C3648" s="9">
        <v>45764</v>
      </c>
      <c r="D3648" t="s">
        <v>152</v>
      </c>
      <c r="E3648">
        <v>9.3689999999999998</v>
      </c>
    </row>
    <row r="3649" spans="1:5" x14ac:dyDescent="0.2">
      <c r="A3649" t="s">
        <v>967</v>
      </c>
      <c r="B3649" t="s">
        <v>968</v>
      </c>
      <c r="C3649" s="9">
        <v>45769</v>
      </c>
      <c r="D3649" t="s">
        <v>152</v>
      </c>
      <c r="E3649">
        <v>9.3580000000000005</v>
      </c>
    </row>
    <row r="3650" spans="1:5" x14ac:dyDescent="0.2">
      <c r="A3650" t="s">
        <v>967</v>
      </c>
      <c r="B3650" t="s">
        <v>968</v>
      </c>
      <c r="C3650" s="9">
        <v>45770</v>
      </c>
      <c r="D3650" t="s">
        <v>152</v>
      </c>
      <c r="E3650">
        <v>9.2449999999999992</v>
      </c>
    </row>
    <row r="3651" spans="1:5" x14ac:dyDescent="0.2">
      <c r="A3651" t="s">
        <v>967</v>
      </c>
      <c r="B3651" t="s">
        <v>968</v>
      </c>
      <c r="C3651" s="9">
        <v>45771</v>
      </c>
      <c r="D3651" t="s">
        <v>152</v>
      </c>
      <c r="E3651">
        <v>9.5109999999999992</v>
      </c>
    </row>
    <row r="3652" spans="1:5" x14ac:dyDescent="0.2">
      <c r="A3652" t="s">
        <v>967</v>
      </c>
      <c r="B3652" t="s">
        <v>968</v>
      </c>
      <c r="C3652" s="9">
        <v>45772</v>
      </c>
      <c r="D3652" t="s">
        <v>152</v>
      </c>
      <c r="E3652">
        <v>9.6809999999999992</v>
      </c>
    </row>
    <row r="3653" spans="1:5" x14ac:dyDescent="0.2">
      <c r="A3653" t="s">
        <v>967</v>
      </c>
      <c r="B3653" t="s">
        <v>968</v>
      </c>
      <c r="C3653" s="9">
        <v>45775</v>
      </c>
      <c r="D3653" t="s">
        <v>152</v>
      </c>
      <c r="E3653">
        <v>9.8109999999999999</v>
      </c>
    </row>
    <row r="3654" spans="1:5" x14ac:dyDescent="0.2">
      <c r="A3654" t="s">
        <v>967</v>
      </c>
      <c r="B3654" t="s">
        <v>968</v>
      </c>
      <c r="C3654" s="9">
        <v>45776</v>
      </c>
      <c r="D3654" t="s">
        <v>152</v>
      </c>
      <c r="E3654">
        <v>9.7520000000000007</v>
      </c>
    </row>
    <row r="3655" spans="1:5" x14ac:dyDescent="0.2">
      <c r="A3655" t="s">
        <v>967</v>
      </c>
      <c r="B3655" t="s">
        <v>968</v>
      </c>
      <c r="C3655" s="9">
        <v>45777</v>
      </c>
      <c r="D3655" t="s">
        <v>152</v>
      </c>
      <c r="E3655">
        <v>9.7959999999999994</v>
      </c>
    </row>
    <row r="3656" spans="1:5" x14ac:dyDescent="0.2">
      <c r="A3656" t="s">
        <v>967</v>
      </c>
      <c r="B3656" t="s">
        <v>968</v>
      </c>
      <c r="C3656" s="9">
        <v>45778</v>
      </c>
      <c r="D3656" t="s">
        <v>152</v>
      </c>
      <c r="E3656">
        <v>9.8260000000000005</v>
      </c>
    </row>
    <row r="3657" spans="1:5" x14ac:dyDescent="0.2">
      <c r="A3657" t="s">
        <v>967</v>
      </c>
      <c r="B3657" t="s">
        <v>968</v>
      </c>
      <c r="C3657" s="9">
        <v>45779</v>
      </c>
      <c r="D3657" t="s">
        <v>152</v>
      </c>
      <c r="E3657">
        <v>9.9510000000000005</v>
      </c>
    </row>
    <row r="3658" spans="1:5" x14ac:dyDescent="0.2">
      <c r="A3658" t="s">
        <v>967</v>
      </c>
      <c r="B3658" t="s">
        <v>968</v>
      </c>
      <c r="C3658" s="9">
        <v>45783</v>
      </c>
      <c r="D3658" t="s">
        <v>152</v>
      </c>
      <c r="E3658">
        <v>10.1</v>
      </c>
    </row>
    <row r="3659" spans="1:5" x14ac:dyDescent="0.2">
      <c r="A3659" t="s">
        <v>967</v>
      </c>
      <c r="B3659" t="s">
        <v>968</v>
      </c>
      <c r="C3659" s="9">
        <v>45784</v>
      </c>
      <c r="D3659" t="s">
        <v>152</v>
      </c>
      <c r="E3659">
        <v>9.9239999999999995</v>
      </c>
    </row>
    <row r="3660" spans="1:5" x14ac:dyDescent="0.2">
      <c r="A3660" t="s">
        <v>967</v>
      </c>
      <c r="B3660" t="s">
        <v>968</v>
      </c>
      <c r="C3660" s="9">
        <v>45785</v>
      </c>
      <c r="D3660" t="s">
        <v>152</v>
      </c>
      <c r="E3660">
        <v>9.9420000000000002</v>
      </c>
    </row>
    <row r="3661" spans="1:5" x14ac:dyDescent="0.2">
      <c r="A3661" t="s">
        <v>967</v>
      </c>
      <c r="B3661" t="s">
        <v>968</v>
      </c>
      <c r="C3661" s="9">
        <v>45786</v>
      </c>
      <c r="D3661" t="s">
        <v>152</v>
      </c>
      <c r="E3661">
        <v>10.02</v>
      </c>
    </row>
    <row r="3662" spans="1:5" x14ac:dyDescent="0.2">
      <c r="A3662" t="s">
        <v>967</v>
      </c>
      <c r="B3662" t="s">
        <v>968</v>
      </c>
      <c r="C3662" s="9">
        <v>45789</v>
      </c>
      <c r="D3662" t="s">
        <v>152</v>
      </c>
      <c r="E3662">
        <v>10.02</v>
      </c>
    </row>
    <row r="3663" spans="1:5" x14ac:dyDescent="0.2">
      <c r="A3663" t="s">
        <v>967</v>
      </c>
      <c r="B3663" t="s">
        <v>968</v>
      </c>
      <c r="C3663" s="9">
        <v>45790</v>
      </c>
      <c r="D3663" t="s">
        <v>152</v>
      </c>
      <c r="E3663">
        <v>10.47</v>
      </c>
    </row>
    <row r="3664" spans="1:5" x14ac:dyDescent="0.2">
      <c r="A3664" t="s">
        <v>967</v>
      </c>
      <c r="B3664" t="s">
        <v>968</v>
      </c>
      <c r="C3664" s="9">
        <v>45791</v>
      </c>
      <c r="D3664" t="s">
        <v>152</v>
      </c>
      <c r="E3664">
        <v>10.53</v>
      </c>
    </row>
    <row r="3665" spans="1:5" x14ac:dyDescent="0.2">
      <c r="A3665" t="s">
        <v>967</v>
      </c>
      <c r="B3665" t="s">
        <v>968</v>
      </c>
      <c r="C3665" s="9">
        <v>45792</v>
      </c>
      <c r="D3665" t="s">
        <v>152</v>
      </c>
      <c r="E3665">
        <v>10.54</v>
      </c>
    </row>
    <row r="3666" spans="1:5" x14ac:dyDescent="0.2">
      <c r="A3666" t="s">
        <v>967</v>
      </c>
      <c r="B3666" t="s">
        <v>968</v>
      </c>
      <c r="C3666" s="9">
        <v>45793</v>
      </c>
      <c r="D3666" t="s">
        <v>152</v>
      </c>
      <c r="E3666">
        <v>10.56</v>
      </c>
    </row>
    <row r="3667" spans="1:5" x14ac:dyDescent="0.2">
      <c r="A3667" t="s">
        <v>967</v>
      </c>
      <c r="B3667" t="s">
        <v>968</v>
      </c>
      <c r="C3667" s="9">
        <v>45796</v>
      </c>
      <c r="D3667" t="s">
        <v>152</v>
      </c>
      <c r="E3667">
        <v>10.61</v>
      </c>
    </row>
    <row r="3668" spans="1:5" x14ac:dyDescent="0.2">
      <c r="A3668" t="s">
        <v>967</v>
      </c>
      <c r="B3668" t="s">
        <v>968</v>
      </c>
      <c r="C3668" s="9">
        <v>45797</v>
      </c>
      <c r="D3668" t="s">
        <v>152</v>
      </c>
      <c r="E3668">
        <v>10.54</v>
      </c>
    </row>
    <row r="3669" spans="1:5" x14ac:dyDescent="0.2">
      <c r="A3669" t="s">
        <v>967</v>
      </c>
      <c r="B3669" t="s">
        <v>968</v>
      </c>
      <c r="C3669" s="9">
        <v>45798</v>
      </c>
      <c r="D3669" t="s">
        <v>152</v>
      </c>
      <c r="E3669">
        <v>10.51</v>
      </c>
    </row>
    <row r="3670" spans="1:5" x14ac:dyDescent="0.2">
      <c r="A3670" t="s">
        <v>967</v>
      </c>
      <c r="B3670" t="s">
        <v>968</v>
      </c>
      <c r="C3670" s="9">
        <v>45799</v>
      </c>
      <c r="D3670" t="s">
        <v>152</v>
      </c>
      <c r="E3670">
        <v>10.36</v>
      </c>
    </row>
    <row r="3671" spans="1:5" x14ac:dyDescent="0.2">
      <c r="A3671" t="s">
        <v>967</v>
      </c>
      <c r="B3671" t="s">
        <v>968</v>
      </c>
      <c r="C3671" s="9">
        <v>45800</v>
      </c>
      <c r="D3671" t="s">
        <v>152</v>
      </c>
      <c r="E3671">
        <v>10.36</v>
      </c>
    </row>
    <row r="3672" spans="1:5" x14ac:dyDescent="0.2">
      <c r="A3672" t="s">
        <v>967</v>
      </c>
      <c r="B3672" t="s">
        <v>968</v>
      </c>
      <c r="C3672" s="9">
        <v>45804</v>
      </c>
      <c r="D3672" t="s">
        <v>152</v>
      </c>
      <c r="E3672">
        <v>10.210000000000001</v>
      </c>
    </row>
    <row r="3673" spans="1:5" x14ac:dyDescent="0.2">
      <c r="A3673" t="s">
        <v>967</v>
      </c>
      <c r="B3673" t="s">
        <v>968</v>
      </c>
      <c r="C3673" s="9">
        <v>45805</v>
      </c>
      <c r="D3673" t="s">
        <v>152</v>
      </c>
      <c r="E3673">
        <v>10.4</v>
      </c>
    </row>
    <row r="3674" spans="1:5" x14ac:dyDescent="0.2">
      <c r="A3674" t="s">
        <v>967</v>
      </c>
      <c r="B3674" t="s">
        <v>968</v>
      </c>
      <c r="C3674" s="9">
        <v>45806</v>
      </c>
      <c r="D3674" t="s">
        <v>152</v>
      </c>
      <c r="E3674">
        <v>10.39</v>
      </c>
    </row>
    <row r="3675" spans="1:5" x14ac:dyDescent="0.2">
      <c r="A3675" t="s">
        <v>967</v>
      </c>
      <c r="B3675" t="s">
        <v>968</v>
      </c>
      <c r="C3675" s="9">
        <v>45807</v>
      </c>
      <c r="D3675" t="s">
        <v>152</v>
      </c>
      <c r="E3675">
        <v>10.45</v>
      </c>
    </row>
    <row r="3676" spans="1:5" x14ac:dyDescent="0.2">
      <c r="A3676" t="s">
        <v>967</v>
      </c>
      <c r="B3676" t="s">
        <v>968</v>
      </c>
      <c r="C3676" s="9">
        <v>45810</v>
      </c>
      <c r="D3676" t="s">
        <v>152</v>
      </c>
      <c r="E3676">
        <v>10.41</v>
      </c>
    </row>
    <row r="3677" spans="1:5" x14ac:dyDescent="0.2">
      <c r="A3677" t="s">
        <v>967</v>
      </c>
      <c r="B3677" t="s">
        <v>968</v>
      </c>
      <c r="C3677" s="9">
        <v>45811</v>
      </c>
      <c r="D3677" t="s">
        <v>152</v>
      </c>
      <c r="E3677">
        <v>10.41</v>
      </c>
    </row>
    <row r="3678" spans="1:5" x14ac:dyDescent="0.2">
      <c r="A3678" t="s">
        <v>967</v>
      </c>
      <c r="B3678" t="s">
        <v>968</v>
      </c>
      <c r="C3678" s="9">
        <v>45812</v>
      </c>
      <c r="D3678" t="s">
        <v>152</v>
      </c>
      <c r="E3678">
        <v>10.48</v>
      </c>
    </row>
    <row r="3679" spans="1:5" x14ac:dyDescent="0.2">
      <c r="A3679" t="s">
        <v>967</v>
      </c>
      <c r="B3679" t="s">
        <v>968</v>
      </c>
      <c r="C3679" s="9">
        <v>45813</v>
      </c>
      <c r="D3679" t="s">
        <v>152</v>
      </c>
      <c r="E3679">
        <v>10.5</v>
      </c>
    </row>
    <row r="3680" spans="1:5" x14ac:dyDescent="0.2">
      <c r="A3680" t="s">
        <v>967</v>
      </c>
      <c r="B3680" t="s">
        <v>968</v>
      </c>
      <c r="C3680" s="9">
        <v>45814</v>
      </c>
      <c r="D3680" t="s">
        <v>152</v>
      </c>
      <c r="E3680">
        <v>10.43</v>
      </c>
    </row>
    <row r="3681" spans="1:5" x14ac:dyDescent="0.2">
      <c r="A3681" t="s">
        <v>967</v>
      </c>
      <c r="B3681" t="s">
        <v>968</v>
      </c>
      <c r="C3681" s="9">
        <v>45817</v>
      </c>
      <c r="D3681" t="s">
        <v>152</v>
      </c>
      <c r="E3681">
        <v>10.58</v>
      </c>
    </row>
    <row r="3682" spans="1:5" x14ac:dyDescent="0.2">
      <c r="A3682" t="s">
        <v>967</v>
      </c>
      <c r="B3682" t="s">
        <v>968</v>
      </c>
      <c r="C3682" s="9">
        <v>45818</v>
      </c>
      <c r="D3682" t="s">
        <v>152</v>
      </c>
      <c r="E3682">
        <v>10.61</v>
      </c>
    </row>
    <row r="3683" spans="1:5" x14ac:dyDescent="0.2">
      <c r="A3683" t="s">
        <v>967</v>
      </c>
      <c r="B3683" t="s">
        <v>968</v>
      </c>
      <c r="C3683" s="9">
        <v>45819</v>
      </c>
      <c r="D3683" t="s">
        <v>152</v>
      </c>
      <c r="E3683">
        <v>10.72</v>
      </c>
    </row>
    <row r="3684" spans="1:5" x14ac:dyDescent="0.2">
      <c r="A3684" t="s">
        <v>967</v>
      </c>
      <c r="B3684" t="s">
        <v>968</v>
      </c>
      <c r="C3684" s="9">
        <v>45820</v>
      </c>
      <c r="D3684" t="s">
        <v>152</v>
      </c>
      <c r="E3684">
        <v>10.68</v>
      </c>
    </row>
    <row r="3685" spans="1:5" x14ac:dyDescent="0.2">
      <c r="A3685" t="s">
        <v>967</v>
      </c>
      <c r="B3685" t="s">
        <v>968</v>
      </c>
      <c r="C3685" s="9">
        <v>45821</v>
      </c>
      <c r="D3685" t="s">
        <v>152</v>
      </c>
      <c r="E3685">
        <v>10.67</v>
      </c>
    </row>
    <row r="3686" spans="1:5" x14ac:dyDescent="0.2">
      <c r="A3686" t="s">
        <v>967</v>
      </c>
      <c r="B3686" t="s">
        <v>968</v>
      </c>
      <c r="C3686" s="9">
        <v>45824</v>
      </c>
      <c r="D3686" t="s">
        <v>152</v>
      </c>
      <c r="E3686">
        <v>10.55</v>
      </c>
    </row>
    <row r="3687" spans="1:5" x14ac:dyDescent="0.2">
      <c r="A3687" t="s">
        <v>967</v>
      </c>
      <c r="B3687" t="s">
        <v>968</v>
      </c>
      <c r="C3687" s="9">
        <v>45825</v>
      </c>
      <c r="D3687" t="s">
        <v>152</v>
      </c>
      <c r="E3687">
        <v>10.64</v>
      </c>
    </row>
    <row r="3688" spans="1:5" x14ac:dyDescent="0.2">
      <c r="A3688" t="s">
        <v>967</v>
      </c>
      <c r="B3688" t="s">
        <v>968</v>
      </c>
      <c r="C3688" s="9">
        <v>45826</v>
      </c>
      <c r="D3688" t="s">
        <v>152</v>
      </c>
      <c r="E3688">
        <v>10.62</v>
      </c>
    </row>
    <row r="3689" spans="1:5" x14ac:dyDescent="0.2">
      <c r="A3689" t="s">
        <v>967</v>
      </c>
      <c r="B3689" t="s">
        <v>968</v>
      </c>
      <c r="C3689" s="9">
        <v>45827</v>
      </c>
      <c r="D3689" t="s">
        <v>152</v>
      </c>
      <c r="E3689">
        <v>10.64</v>
      </c>
    </row>
    <row r="3690" spans="1:5" x14ac:dyDescent="0.2">
      <c r="A3690" t="s">
        <v>967</v>
      </c>
      <c r="B3690" t="s">
        <v>968</v>
      </c>
      <c r="C3690" s="9">
        <v>45828</v>
      </c>
      <c r="D3690" t="s">
        <v>152</v>
      </c>
      <c r="E3690">
        <v>10.64</v>
      </c>
    </row>
    <row r="3691" spans="1:5" x14ac:dyDescent="0.2">
      <c r="A3691" t="s">
        <v>967</v>
      </c>
      <c r="B3691" t="s">
        <v>968</v>
      </c>
      <c r="C3691" s="9">
        <v>45831</v>
      </c>
      <c r="D3691" t="s">
        <v>152</v>
      </c>
      <c r="E3691">
        <v>10.54</v>
      </c>
    </row>
    <row r="3692" spans="1:5" x14ac:dyDescent="0.2">
      <c r="A3692" t="s">
        <v>967</v>
      </c>
      <c r="B3692" t="s">
        <v>968</v>
      </c>
      <c r="C3692" s="9">
        <v>45832</v>
      </c>
      <c r="D3692" t="s">
        <v>152</v>
      </c>
      <c r="E3692">
        <v>10.6</v>
      </c>
    </row>
    <row r="3693" spans="1:5" x14ac:dyDescent="0.2">
      <c r="A3693" t="s">
        <v>967</v>
      </c>
      <c r="B3693" t="s">
        <v>968</v>
      </c>
      <c r="C3693" s="9">
        <v>45833</v>
      </c>
      <c r="D3693" t="s">
        <v>152</v>
      </c>
      <c r="E3693">
        <v>10.65</v>
      </c>
    </row>
    <row r="3694" spans="1:5" x14ac:dyDescent="0.2">
      <c r="A3694" t="s">
        <v>967</v>
      </c>
      <c r="B3694" t="s">
        <v>968</v>
      </c>
      <c r="C3694" s="9">
        <v>45834</v>
      </c>
      <c r="D3694" t="s">
        <v>152</v>
      </c>
      <c r="E3694">
        <v>10.68</v>
      </c>
    </row>
    <row r="3695" spans="1:5" x14ac:dyDescent="0.2">
      <c r="A3695" t="s">
        <v>967</v>
      </c>
      <c r="B3695" t="s">
        <v>968</v>
      </c>
      <c r="C3695" s="9">
        <v>45835</v>
      </c>
      <c r="D3695" t="s">
        <v>152</v>
      </c>
      <c r="E3695">
        <v>10.67</v>
      </c>
    </row>
    <row r="3696" spans="1:5" x14ac:dyDescent="0.2">
      <c r="A3696" t="s">
        <v>967</v>
      </c>
      <c r="B3696" t="s">
        <v>968</v>
      </c>
      <c r="C3696" s="9">
        <v>45838</v>
      </c>
      <c r="D3696" t="s">
        <v>152</v>
      </c>
      <c r="E3696">
        <v>10.77</v>
      </c>
    </row>
    <row r="3697" spans="1:5" x14ac:dyDescent="0.2">
      <c r="A3697" t="s">
        <v>967</v>
      </c>
      <c r="B3697" t="s">
        <v>968</v>
      </c>
      <c r="C3697" s="9">
        <v>45839</v>
      </c>
      <c r="D3697" t="s">
        <v>152</v>
      </c>
      <c r="E3697">
        <v>10.8</v>
      </c>
    </row>
    <row r="3698" spans="1:5" x14ac:dyDescent="0.2">
      <c r="A3698" t="s">
        <v>967</v>
      </c>
      <c r="B3698" t="s">
        <v>968</v>
      </c>
      <c r="C3698" s="9">
        <v>45840</v>
      </c>
      <c r="D3698" t="s">
        <v>152</v>
      </c>
      <c r="E3698">
        <v>10.76</v>
      </c>
    </row>
    <row r="3699" spans="1:5" x14ac:dyDescent="0.2">
      <c r="A3699" t="s">
        <v>967</v>
      </c>
      <c r="B3699" t="s">
        <v>968</v>
      </c>
      <c r="C3699" s="9">
        <v>45841</v>
      </c>
      <c r="D3699" t="s">
        <v>152</v>
      </c>
      <c r="E3699">
        <v>10.93</v>
      </c>
    </row>
    <row r="3700" spans="1:5" x14ac:dyDescent="0.2">
      <c r="A3700" t="s">
        <v>967</v>
      </c>
      <c r="B3700" t="s">
        <v>968</v>
      </c>
      <c r="C3700" s="9">
        <v>45842</v>
      </c>
      <c r="D3700" t="s">
        <v>152</v>
      </c>
      <c r="E3700">
        <v>10.97</v>
      </c>
    </row>
    <row r="3701" spans="1:5" x14ac:dyDescent="0.2">
      <c r="A3701" t="s">
        <v>967</v>
      </c>
      <c r="B3701" t="s">
        <v>968</v>
      </c>
      <c r="C3701" s="9">
        <v>45845</v>
      </c>
      <c r="D3701" t="s">
        <v>152</v>
      </c>
      <c r="E3701">
        <v>10.97</v>
      </c>
    </row>
    <row r="3702" spans="1:5" x14ac:dyDescent="0.2">
      <c r="A3702" t="s">
        <v>967</v>
      </c>
      <c r="B3702" t="s">
        <v>968</v>
      </c>
      <c r="C3702" s="9">
        <v>45846</v>
      </c>
      <c r="D3702" t="s">
        <v>152</v>
      </c>
      <c r="E3702">
        <v>10.88</v>
      </c>
    </row>
    <row r="3703" spans="1:5" x14ac:dyDescent="0.2">
      <c r="A3703" t="s">
        <v>967</v>
      </c>
      <c r="B3703" t="s">
        <v>968</v>
      </c>
      <c r="C3703" s="9">
        <v>45847</v>
      </c>
      <c r="D3703" t="s">
        <v>152</v>
      </c>
      <c r="E3703">
        <v>10.96</v>
      </c>
    </row>
    <row r="3704" spans="1:5" x14ac:dyDescent="0.2">
      <c r="A3704" t="s">
        <v>967</v>
      </c>
      <c r="B3704" t="s">
        <v>968</v>
      </c>
      <c r="C3704" s="9">
        <v>45848</v>
      </c>
      <c r="D3704" t="s">
        <v>152</v>
      </c>
      <c r="E3704">
        <v>10.99</v>
      </c>
    </row>
    <row r="3705" spans="1:5" x14ac:dyDescent="0.2">
      <c r="A3705" t="s">
        <v>967</v>
      </c>
      <c r="B3705" t="s">
        <v>968</v>
      </c>
      <c r="C3705" s="9">
        <v>45849</v>
      </c>
      <c r="D3705" t="s">
        <v>152</v>
      </c>
      <c r="E3705">
        <v>11.06</v>
      </c>
    </row>
    <row r="3706" spans="1:5" x14ac:dyDescent="0.2">
      <c r="A3706" t="s">
        <v>967</v>
      </c>
      <c r="B3706" t="s">
        <v>968</v>
      </c>
      <c r="C3706" s="9">
        <v>45852</v>
      </c>
      <c r="D3706" t="s">
        <v>152</v>
      </c>
      <c r="E3706">
        <v>11.07</v>
      </c>
    </row>
    <row r="3707" spans="1:5" x14ac:dyDescent="0.2">
      <c r="A3707" t="s">
        <v>967</v>
      </c>
      <c r="B3707" t="s">
        <v>968</v>
      </c>
      <c r="C3707" s="9">
        <v>45853</v>
      </c>
      <c r="D3707" t="s">
        <v>152</v>
      </c>
      <c r="E3707">
        <v>11.11</v>
      </c>
    </row>
    <row r="3708" spans="1:5" x14ac:dyDescent="0.2">
      <c r="A3708" t="s">
        <v>967</v>
      </c>
      <c r="B3708" t="s">
        <v>968</v>
      </c>
      <c r="C3708" s="9">
        <v>45854</v>
      </c>
      <c r="D3708" t="s">
        <v>152</v>
      </c>
      <c r="E3708">
        <v>11.17</v>
      </c>
    </row>
    <row r="3709" spans="1:5" x14ac:dyDescent="0.2">
      <c r="A3709" t="s">
        <v>967</v>
      </c>
      <c r="B3709" t="s">
        <v>968</v>
      </c>
      <c r="C3709" s="9">
        <v>45855</v>
      </c>
      <c r="D3709" t="s">
        <v>152</v>
      </c>
      <c r="E3709">
        <v>11.19</v>
      </c>
    </row>
    <row r="3710" spans="1:5" x14ac:dyDescent="0.2">
      <c r="A3710" t="s">
        <v>967</v>
      </c>
      <c r="B3710" t="s">
        <v>968</v>
      </c>
      <c r="C3710" s="9">
        <v>45856</v>
      </c>
      <c r="D3710" t="s">
        <v>152</v>
      </c>
      <c r="E3710">
        <v>11.21</v>
      </c>
    </row>
    <row r="3711" spans="1:5" x14ac:dyDescent="0.2">
      <c r="A3711" t="s">
        <v>967</v>
      </c>
      <c r="B3711" t="s">
        <v>968</v>
      </c>
      <c r="C3711" s="9">
        <v>45859</v>
      </c>
      <c r="D3711" t="s">
        <v>152</v>
      </c>
      <c r="E3711">
        <v>11.2</v>
      </c>
    </row>
    <row r="3712" spans="1:5" x14ac:dyDescent="0.2">
      <c r="A3712" t="s">
        <v>967</v>
      </c>
      <c r="B3712" t="s">
        <v>968</v>
      </c>
      <c r="C3712" s="9">
        <v>45860</v>
      </c>
      <c r="D3712" t="s">
        <v>152</v>
      </c>
      <c r="E3712">
        <v>11.2</v>
      </c>
    </row>
    <row r="3713" spans="1:5" x14ac:dyDescent="0.2">
      <c r="A3713" t="s">
        <v>967</v>
      </c>
      <c r="B3713" t="s">
        <v>968</v>
      </c>
      <c r="C3713" s="9">
        <v>45861</v>
      </c>
      <c r="D3713" t="s">
        <v>152</v>
      </c>
      <c r="E3713">
        <v>11.17</v>
      </c>
    </row>
    <row r="3714" spans="1:5" x14ac:dyDescent="0.2">
      <c r="A3714" t="s">
        <v>967</v>
      </c>
      <c r="B3714" t="s">
        <v>968</v>
      </c>
      <c r="C3714" s="9">
        <v>45862</v>
      </c>
      <c r="D3714" t="s">
        <v>152</v>
      </c>
      <c r="E3714">
        <v>11.22</v>
      </c>
    </row>
    <row r="3715" spans="1:5" x14ac:dyDescent="0.2">
      <c r="A3715" t="s">
        <v>967</v>
      </c>
      <c r="B3715" t="s">
        <v>968</v>
      </c>
      <c r="C3715" s="9">
        <v>45863</v>
      </c>
      <c r="D3715" t="s">
        <v>152</v>
      </c>
      <c r="E3715">
        <v>11.28</v>
      </c>
    </row>
    <row r="3716" spans="1:5" x14ac:dyDescent="0.2">
      <c r="A3716" t="s">
        <v>967</v>
      </c>
      <c r="B3716" t="s">
        <v>968</v>
      </c>
      <c r="C3716" s="9">
        <v>45866</v>
      </c>
      <c r="D3716" t="s">
        <v>152</v>
      </c>
      <c r="E3716">
        <v>11.38</v>
      </c>
    </row>
    <row r="3717" spans="1:5" x14ac:dyDescent="0.2">
      <c r="A3717" t="s">
        <v>967</v>
      </c>
      <c r="B3717" t="s">
        <v>968</v>
      </c>
      <c r="C3717" s="9">
        <v>45867</v>
      </c>
      <c r="D3717" t="s">
        <v>152</v>
      </c>
      <c r="E3717">
        <v>11.43</v>
      </c>
    </row>
    <row r="3718" spans="1:5" x14ac:dyDescent="0.2">
      <c r="A3718" t="s">
        <v>967</v>
      </c>
      <c r="B3718" t="s">
        <v>968</v>
      </c>
      <c r="C3718" s="9">
        <v>45868</v>
      </c>
      <c r="D3718" t="s">
        <v>152</v>
      </c>
      <c r="E3718">
        <v>11.44</v>
      </c>
    </row>
    <row r="3719" spans="1:5" x14ac:dyDescent="0.2">
      <c r="A3719" t="s">
        <v>967</v>
      </c>
      <c r="B3719" t="s">
        <v>968</v>
      </c>
      <c r="C3719" s="9">
        <v>45869</v>
      </c>
      <c r="D3719" t="s">
        <v>152</v>
      </c>
      <c r="E3719">
        <v>11.46</v>
      </c>
    </row>
    <row r="3720" spans="1:5" x14ac:dyDescent="0.2">
      <c r="A3720" t="s">
        <v>967</v>
      </c>
      <c r="B3720" t="s">
        <v>968</v>
      </c>
      <c r="C3720" s="9">
        <v>45870</v>
      </c>
      <c r="D3720" t="s">
        <v>152</v>
      </c>
      <c r="E3720">
        <v>11.48</v>
      </c>
    </row>
    <row r="3721" spans="1:5" x14ac:dyDescent="0.2">
      <c r="A3721" t="s">
        <v>967</v>
      </c>
      <c r="B3721" t="s">
        <v>968</v>
      </c>
      <c r="C3721" s="9">
        <v>45873</v>
      </c>
      <c r="D3721" t="s">
        <v>152</v>
      </c>
      <c r="E3721">
        <v>11.23</v>
      </c>
    </row>
    <row r="3722" spans="1:5" x14ac:dyDescent="0.2">
      <c r="A3722" t="s">
        <v>967</v>
      </c>
      <c r="B3722" t="s">
        <v>968</v>
      </c>
      <c r="C3722" s="9">
        <v>45874</v>
      </c>
      <c r="D3722" t="s">
        <v>152</v>
      </c>
      <c r="E3722">
        <v>11.37</v>
      </c>
    </row>
    <row r="3723" spans="1:5" x14ac:dyDescent="0.2">
      <c r="A3723" t="s">
        <v>967</v>
      </c>
      <c r="B3723" t="s">
        <v>968</v>
      </c>
      <c r="C3723" s="9">
        <v>45875</v>
      </c>
      <c r="D3723" t="s">
        <v>152</v>
      </c>
      <c r="E3723">
        <v>11.32</v>
      </c>
    </row>
    <row r="3724" spans="1:5" x14ac:dyDescent="0.2">
      <c r="A3724" t="s">
        <v>967</v>
      </c>
      <c r="B3724" t="s">
        <v>968</v>
      </c>
      <c r="C3724" s="9">
        <v>45876</v>
      </c>
      <c r="D3724" t="s">
        <v>152</v>
      </c>
      <c r="E3724">
        <v>11.39</v>
      </c>
    </row>
    <row r="3725" spans="1:5" x14ac:dyDescent="0.2">
      <c r="A3725" t="s">
        <v>967</v>
      </c>
      <c r="B3725" t="s">
        <v>968</v>
      </c>
      <c r="C3725" s="9">
        <v>45877</v>
      </c>
      <c r="D3725" t="s">
        <v>152</v>
      </c>
      <c r="E3725">
        <v>11.35</v>
      </c>
    </row>
    <row r="3726" spans="1:5" x14ac:dyDescent="0.2">
      <c r="A3726" t="s">
        <v>967</v>
      </c>
      <c r="B3726" t="s">
        <v>968</v>
      </c>
      <c r="C3726" s="9">
        <v>45880</v>
      </c>
      <c r="D3726" t="s">
        <v>152</v>
      </c>
      <c r="E3726">
        <v>11.43</v>
      </c>
    </row>
    <row r="3727" spans="1:5" x14ac:dyDescent="0.2">
      <c r="A3727" t="s">
        <v>967</v>
      </c>
      <c r="B3727" t="s">
        <v>968</v>
      </c>
      <c r="C3727" s="9">
        <v>45881</v>
      </c>
      <c r="D3727" t="s">
        <v>152</v>
      </c>
      <c r="E3727">
        <v>11.43</v>
      </c>
    </row>
    <row r="3728" spans="1:5" x14ac:dyDescent="0.2">
      <c r="A3728" t="s">
        <v>967</v>
      </c>
      <c r="B3728" t="s">
        <v>968</v>
      </c>
      <c r="C3728" s="9">
        <v>45882</v>
      </c>
      <c r="D3728" t="s">
        <v>152</v>
      </c>
      <c r="E3728">
        <v>11.48</v>
      </c>
    </row>
    <row r="3729" spans="1:5" x14ac:dyDescent="0.2">
      <c r="A3729" t="s">
        <v>967</v>
      </c>
      <c r="B3729" t="s">
        <v>968</v>
      </c>
      <c r="C3729" s="9">
        <v>45883</v>
      </c>
      <c r="D3729" t="s">
        <v>152</v>
      </c>
      <c r="E3729">
        <v>11.46</v>
      </c>
    </row>
    <row r="3730" spans="1:5" x14ac:dyDescent="0.2">
      <c r="A3730" t="s">
        <v>967</v>
      </c>
      <c r="B3730" t="s">
        <v>968</v>
      </c>
      <c r="C3730" s="9">
        <v>45884</v>
      </c>
      <c r="D3730" t="s">
        <v>152</v>
      </c>
      <c r="E3730">
        <v>11.49</v>
      </c>
    </row>
    <row r="3731" spans="1:5" x14ac:dyDescent="0.2">
      <c r="A3731" t="s">
        <v>967</v>
      </c>
      <c r="B3731" t="s">
        <v>968</v>
      </c>
      <c r="C3731" s="9">
        <v>45887</v>
      </c>
      <c r="D3731" t="s">
        <v>152</v>
      </c>
      <c r="E3731">
        <v>11.49</v>
      </c>
    </row>
    <row r="3732" spans="1:5" x14ac:dyDescent="0.2">
      <c r="A3732" t="s">
        <v>967</v>
      </c>
      <c r="B3732" t="s">
        <v>968</v>
      </c>
      <c r="C3732" s="9">
        <v>45888</v>
      </c>
      <c r="D3732" t="s">
        <v>152</v>
      </c>
      <c r="E3732">
        <v>11.52</v>
      </c>
    </row>
    <row r="3733" spans="1:5" x14ac:dyDescent="0.2">
      <c r="A3733" t="s">
        <v>967</v>
      </c>
      <c r="B3733" t="s">
        <v>968</v>
      </c>
      <c r="C3733" s="9">
        <v>45889</v>
      </c>
      <c r="D3733" t="s">
        <v>152</v>
      </c>
      <c r="E3733">
        <v>11.43</v>
      </c>
    </row>
    <row r="3734" spans="1:5" x14ac:dyDescent="0.2">
      <c r="A3734" t="s">
        <v>967</v>
      </c>
      <c r="B3734" t="s">
        <v>968</v>
      </c>
      <c r="C3734" s="9">
        <v>45890</v>
      </c>
      <c r="D3734" t="s">
        <v>152</v>
      </c>
      <c r="E3734">
        <v>11.39</v>
      </c>
    </row>
    <row r="3735" spans="1:5" x14ac:dyDescent="0.2">
      <c r="A3735" t="s">
        <v>967</v>
      </c>
      <c r="B3735" t="s">
        <v>968</v>
      </c>
      <c r="C3735" s="9">
        <v>45891</v>
      </c>
      <c r="D3735" t="s">
        <v>152</v>
      </c>
      <c r="E3735">
        <v>11.38</v>
      </c>
    </row>
    <row r="3736" spans="1:5" x14ac:dyDescent="0.2">
      <c r="A3736" t="s">
        <v>967</v>
      </c>
      <c r="B3736" t="s">
        <v>968</v>
      </c>
      <c r="C3736" s="9">
        <v>45895</v>
      </c>
      <c r="D3736" t="s">
        <v>152</v>
      </c>
      <c r="E3736">
        <v>11.48</v>
      </c>
    </row>
    <row r="3737" spans="1:5" x14ac:dyDescent="0.2">
      <c r="A3737" t="s">
        <v>967</v>
      </c>
      <c r="B3737" t="s">
        <v>968</v>
      </c>
      <c r="C3737" s="9">
        <v>45896</v>
      </c>
      <c r="D3737" t="s">
        <v>152</v>
      </c>
      <c r="E3737">
        <v>11.53</v>
      </c>
    </row>
    <row r="3738" spans="1:5" x14ac:dyDescent="0.2">
      <c r="A3738" t="s">
        <v>967</v>
      </c>
      <c r="B3738" t="s">
        <v>968</v>
      </c>
      <c r="C3738" s="9">
        <v>45897</v>
      </c>
      <c r="D3738" t="s">
        <v>152</v>
      </c>
      <c r="E3738">
        <v>11.56</v>
      </c>
    </row>
    <row r="3739" spans="1:5" x14ac:dyDescent="0.2">
      <c r="A3739" t="s">
        <v>967</v>
      </c>
      <c r="B3739" t="s">
        <v>968</v>
      </c>
      <c r="C3739" s="9">
        <v>45898</v>
      </c>
      <c r="D3739" t="s">
        <v>152</v>
      </c>
      <c r="E3739">
        <v>11.57</v>
      </c>
    </row>
    <row r="3740" spans="1:5" x14ac:dyDescent="0.2">
      <c r="A3740" t="s">
        <v>967</v>
      </c>
      <c r="B3740" t="s">
        <v>968</v>
      </c>
      <c r="C3740" s="9">
        <v>45901</v>
      </c>
      <c r="D3740" t="s">
        <v>152</v>
      </c>
      <c r="E3740">
        <v>11.47</v>
      </c>
    </row>
    <row r="3741" spans="1:5" x14ac:dyDescent="0.2">
      <c r="A3741" t="s">
        <v>967</v>
      </c>
      <c r="B3741" t="s">
        <v>968</v>
      </c>
      <c r="C3741" s="9">
        <v>45902</v>
      </c>
      <c r="D3741" t="s">
        <v>152</v>
      </c>
      <c r="E3741">
        <v>11.47</v>
      </c>
    </row>
    <row r="3742" spans="1:5" x14ac:dyDescent="0.2">
      <c r="A3742" t="s">
        <v>967</v>
      </c>
      <c r="B3742" t="s">
        <v>968</v>
      </c>
      <c r="C3742" s="9">
        <v>45903</v>
      </c>
      <c r="D3742" t="s">
        <v>152</v>
      </c>
      <c r="E3742">
        <v>11.49</v>
      </c>
    </row>
    <row r="3743" spans="1:5" x14ac:dyDescent="0.2">
      <c r="A3743" t="s">
        <v>967</v>
      </c>
      <c r="B3743" t="s">
        <v>968</v>
      </c>
      <c r="C3743" s="9">
        <v>45904</v>
      </c>
      <c r="D3743" t="s">
        <v>152</v>
      </c>
      <c r="E3743">
        <v>11.59</v>
      </c>
    </row>
    <row r="3744" spans="1:5" x14ac:dyDescent="0.2">
      <c r="A3744" t="s">
        <v>967</v>
      </c>
      <c r="B3744" t="s">
        <v>968</v>
      </c>
      <c r="C3744" s="9">
        <v>45905</v>
      </c>
      <c r="D3744" t="s">
        <v>152</v>
      </c>
      <c r="E3744">
        <v>11.68</v>
      </c>
    </row>
    <row r="3745" spans="1:5" x14ac:dyDescent="0.2">
      <c r="A3745" t="s">
        <v>967</v>
      </c>
      <c r="B3745" t="s">
        <v>968</v>
      </c>
      <c r="C3745" s="9">
        <v>45908</v>
      </c>
      <c r="D3745" t="s">
        <v>152</v>
      </c>
      <c r="E3745">
        <v>11.62</v>
      </c>
    </row>
    <row r="3746" spans="1:5" x14ac:dyDescent="0.2">
      <c r="A3746" t="s">
        <v>967</v>
      </c>
      <c r="B3746" t="s">
        <v>968</v>
      </c>
      <c r="C3746" s="9">
        <v>45909</v>
      </c>
      <c r="D3746" t="s">
        <v>152</v>
      </c>
      <c r="E3746">
        <v>11.65</v>
      </c>
    </row>
    <row r="3747" spans="1:5" x14ac:dyDescent="0.2">
      <c r="A3747" t="s">
        <v>967</v>
      </c>
      <c r="B3747" t="s">
        <v>968</v>
      </c>
      <c r="C3747" s="9">
        <v>45910</v>
      </c>
      <c r="D3747" t="s">
        <v>152</v>
      </c>
      <c r="E3747">
        <v>11.7</v>
      </c>
    </row>
    <row r="3748" spans="1:5" x14ac:dyDescent="0.2">
      <c r="A3748" t="s">
        <v>967</v>
      </c>
      <c r="B3748" t="s">
        <v>968</v>
      </c>
      <c r="C3748" s="9">
        <v>45911</v>
      </c>
      <c r="D3748" t="s">
        <v>152</v>
      </c>
      <c r="E3748">
        <v>11.76</v>
      </c>
    </row>
    <row r="3749" spans="1:5" x14ac:dyDescent="0.2">
      <c r="A3749" t="s">
        <v>967</v>
      </c>
      <c r="B3749" t="s">
        <v>968</v>
      </c>
      <c r="C3749" s="9">
        <v>45912</v>
      </c>
      <c r="D3749" t="s">
        <v>152</v>
      </c>
      <c r="E3749">
        <v>11.81</v>
      </c>
    </row>
    <row r="3750" spans="1:5" x14ac:dyDescent="0.2">
      <c r="A3750" t="s">
        <v>967</v>
      </c>
      <c r="B3750" t="s">
        <v>968</v>
      </c>
      <c r="C3750" s="9">
        <v>45915</v>
      </c>
      <c r="D3750" t="s">
        <v>152</v>
      </c>
      <c r="E3750">
        <v>11.86</v>
      </c>
    </row>
    <row r="3751" spans="1:5" x14ac:dyDescent="0.2">
      <c r="A3751" t="s">
        <v>967</v>
      </c>
      <c r="B3751" t="s">
        <v>968</v>
      </c>
      <c r="C3751" s="9">
        <v>45916</v>
      </c>
      <c r="D3751" t="s">
        <v>152</v>
      </c>
      <c r="E3751">
        <v>11.94</v>
      </c>
    </row>
    <row r="3752" spans="1:5" x14ac:dyDescent="0.2">
      <c r="A3752" t="s">
        <v>967</v>
      </c>
      <c r="B3752" t="s">
        <v>968</v>
      </c>
      <c r="C3752" s="9">
        <v>45917</v>
      </c>
      <c r="D3752" t="s">
        <v>152</v>
      </c>
      <c r="E3752">
        <v>11.91</v>
      </c>
    </row>
    <row r="3753" spans="1:5" x14ac:dyDescent="0.2">
      <c r="A3753" t="s">
        <v>967</v>
      </c>
      <c r="B3753" t="s">
        <v>968</v>
      </c>
      <c r="C3753" s="9">
        <v>45918</v>
      </c>
      <c r="D3753" t="s">
        <v>152</v>
      </c>
      <c r="E3753">
        <v>11.87</v>
      </c>
    </row>
    <row r="3754" spans="1:5" x14ac:dyDescent="0.2">
      <c r="A3754" t="s">
        <v>967</v>
      </c>
      <c r="B3754" t="s">
        <v>968</v>
      </c>
      <c r="C3754" s="9">
        <v>45919</v>
      </c>
      <c r="D3754" t="s">
        <v>152</v>
      </c>
      <c r="E3754">
        <v>12</v>
      </c>
    </row>
    <row r="3755" spans="1:5" x14ac:dyDescent="0.2">
      <c r="A3755" t="s">
        <v>967</v>
      </c>
      <c r="B3755" t="s">
        <v>968</v>
      </c>
      <c r="C3755" s="9">
        <v>45922</v>
      </c>
      <c r="D3755" t="s">
        <v>152</v>
      </c>
      <c r="E3755">
        <v>12.12</v>
      </c>
    </row>
    <row r="3756" spans="1:5" x14ac:dyDescent="0.2">
      <c r="A3756" t="s">
        <v>967</v>
      </c>
      <c r="B3756" t="s">
        <v>968</v>
      </c>
      <c r="C3756" s="9">
        <v>45923</v>
      </c>
      <c r="D3756" t="s">
        <v>152</v>
      </c>
      <c r="E3756">
        <v>12.18</v>
      </c>
    </row>
    <row r="3757" spans="1:5" x14ac:dyDescent="0.2">
      <c r="A3757" t="s">
        <v>967</v>
      </c>
      <c r="B3757" t="s">
        <v>968</v>
      </c>
      <c r="C3757" s="9">
        <v>45924</v>
      </c>
      <c r="D3757" t="s">
        <v>152</v>
      </c>
      <c r="E3757">
        <v>12.05</v>
      </c>
    </row>
    <row r="3758" spans="1:5" x14ac:dyDescent="0.2">
      <c r="A3758" t="s">
        <v>967</v>
      </c>
      <c r="B3758" t="s">
        <v>968</v>
      </c>
      <c r="C3758" s="9">
        <v>45925</v>
      </c>
      <c r="D3758" t="s">
        <v>152</v>
      </c>
      <c r="E3758">
        <v>12.1</v>
      </c>
    </row>
    <row r="3759" spans="1:5" x14ac:dyDescent="0.2">
      <c r="A3759" t="s">
        <v>967</v>
      </c>
      <c r="B3759" t="s">
        <v>968</v>
      </c>
      <c r="C3759" s="9">
        <v>45926</v>
      </c>
      <c r="D3759" t="s">
        <v>152</v>
      </c>
      <c r="E3759">
        <v>12.11</v>
      </c>
    </row>
    <row r="3760" spans="1:5" x14ac:dyDescent="0.2">
      <c r="A3760" t="s">
        <v>967</v>
      </c>
      <c r="B3760" t="s">
        <v>968</v>
      </c>
      <c r="C3760" s="9">
        <v>45929</v>
      </c>
      <c r="D3760" t="s">
        <v>152</v>
      </c>
      <c r="E3760">
        <v>12.08</v>
      </c>
    </row>
    <row r="3761" spans="1:5" x14ac:dyDescent="0.2">
      <c r="A3761" t="s">
        <v>967</v>
      </c>
      <c r="B3761" t="s">
        <v>968</v>
      </c>
      <c r="C3761" s="9">
        <v>45930</v>
      </c>
      <c r="D3761" t="s">
        <v>152</v>
      </c>
      <c r="E3761">
        <v>12.11</v>
      </c>
    </row>
    <row r="3762" spans="1:5" x14ac:dyDescent="0.2">
      <c r="A3762" t="s">
        <v>967</v>
      </c>
      <c r="B3762" t="s">
        <v>968</v>
      </c>
      <c r="C3762" s="9">
        <v>45931</v>
      </c>
      <c r="D3762" t="s">
        <v>152</v>
      </c>
      <c r="E3762">
        <v>12.13</v>
      </c>
    </row>
    <row r="3763" spans="1:5" x14ac:dyDescent="0.2">
      <c r="A3763" t="s">
        <v>967</v>
      </c>
      <c r="B3763" t="s">
        <v>968</v>
      </c>
      <c r="C3763" s="9">
        <v>45932</v>
      </c>
      <c r="D3763" t="s">
        <v>152</v>
      </c>
      <c r="E3763">
        <v>12.2</v>
      </c>
    </row>
    <row r="3764" spans="1:5" x14ac:dyDescent="0.2">
      <c r="A3764" t="s">
        <v>967</v>
      </c>
      <c r="B3764" t="s">
        <v>968</v>
      </c>
      <c r="C3764" s="9">
        <v>45933</v>
      </c>
      <c r="D3764" t="s">
        <v>152</v>
      </c>
      <c r="E3764">
        <v>12.32</v>
      </c>
    </row>
    <row r="3765" spans="1:5" x14ac:dyDescent="0.2">
      <c r="A3765" t="s">
        <v>967</v>
      </c>
      <c r="B3765" t="s">
        <v>968</v>
      </c>
      <c r="C3765" s="9">
        <v>45936</v>
      </c>
      <c r="D3765" t="s">
        <v>152</v>
      </c>
      <c r="E3765">
        <v>12.29</v>
      </c>
    </row>
    <row r="3766" spans="1:5" x14ac:dyDescent="0.2">
      <c r="A3766" t="s">
        <v>967</v>
      </c>
      <c r="B3766" t="s">
        <v>968</v>
      </c>
      <c r="C3766" s="9">
        <v>45937</v>
      </c>
      <c r="D3766" t="s">
        <v>152</v>
      </c>
      <c r="E3766">
        <v>12.37</v>
      </c>
    </row>
    <row r="3767" spans="1:5" x14ac:dyDescent="0.2">
      <c r="A3767" t="s">
        <v>967</v>
      </c>
      <c r="B3767" t="s">
        <v>968</v>
      </c>
      <c r="C3767" s="9">
        <v>45938</v>
      </c>
      <c r="D3767" t="s">
        <v>152</v>
      </c>
      <c r="E3767">
        <v>12.34</v>
      </c>
    </row>
    <row r="3768" spans="1:5" x14ac:dyDescent="0.2">
      <c r="A3768" t="s">
        <v>967</v>
      </c>
      <c r="B3768" t="s">
        <v>968</v>
      </c>
      <c r="C3768" s="9">
        <v>45939</v>
      </c>
      <c r="D3768" t="s">
        <v>152</v>
      </c>
      <c r="E3768">
        <v>12.43</v>
      </c>
    </row>
    <row r="3769" spans="1:5" x14ac:dyDescent="0.2">
      <c r="A3769" t="s">
        <v>967</v>
      </c>
      <c r="B3769" t="s">
        <v>968</v>
      </c>
      <c r="C3769" s="9">
        <v>45940</v>
      </c>
      <c r="D3769" t="s">
        <v>152</v>
      </c>
      <c r="E3769">
        <v>12.5</v>
      </c>
    </row>
    <row r="3770" spans="1:5" x14ac:dyDescent="0.2">
      <c r="A3770" t="s">
        <v>967</v>
      </c>
      <c r="B3770" t="s">
        <v>968</v>
      </c>
      <c r="C3770" s="9">
        <v>45943</v>
      </c>
      <c r="D3770" t="s">
        <v>152</v>
      </c>
      <c r="E3770">
        <v>12.18</v>
      </c>
    </row>
    <row r="3771" spans="1:5" x14ac:dyDescent="0.2">
      <c r="A3771" t="s">
        <v>967</v>
      </c>
      <c r="B3771" t="s">
        <v>968</v>
      </c>
      <c r="C3771" s="9">
        <v>45944</v>
      </c>
      <c r="D3771" t="s">
        <v>152</v>
      </c>
      <c r="E3771">
        <v>12.36</v>
      </c>
    </row>
    <row r="3772" spans="1:5" x14ac:dyDescent="0.2">
      <c r="A3772" t="s">
        <v>967</v>
      </c>
      <c r="B3772" t="s">
        <v>968</v>
      </c>
      <c r="C3772" s="9">
        <v>45945</v>
      </c>
      <c r="D3772" t="s">
        <v>152</v>
      </c>
      <c r="E3772">
        <v>12.3</v>
      </c>
    </row>
    <row r="3773" spans="1:5" x14ac:dyDescent="0.2">
      <c r="A3773" t="s">
        <v>967</v>
      </c>
      <c r="B3773" t="s">
        <v>968</v>
      </c>
      <c r="C3773" s="9">
        <v>45946</v>
      </c>
      <c r="D3773" t="s">
        <v>152</v>
      </c>
      <c r="E3773">
        <v>12.33</v>
      </c>
    </row>
    <row r="3774" spans="1:5" x14ac:dyDescent="0.2">
      <c r="A3774" t="s">
        <v>967</v>
      </c>
      <c r="B3774" t="s">
        <v>968</v>
      </c>
      <c r="C3774" s="9">
        <v>45947</v>
      </c>
      <c r="D3774" t="s">
        <v>152</v>
      </c>
      <c r="E3774">
        <v>12.28</v>
      </c>
    </row>
    <row r="3775" spans="1:5" x14ac:dyDescent="0.2">
      <c r="A3775" t="s">
        <v>967</v>
      </c>
      <c r="B3775" t="s">
        <v>968</v>
      </c>
      <c r="C3775" s="9">
        <v>45950</v>
      </c>
      <c r="D3775" t="s">
        <v>152</v>
      </c>
      <c r="E3775">
        <v>12.35</v>
      </c>
    </row>
    <row r="3776" spans="1:5" x14ac:dyDescent="0.2">
      <c r="A3776" t="s">
        <v>967</v>
      </c>
      <c r="B3776" t="s">
        <v>968</v>
      </c>
      <c r="C3776" s="9">
        <v>45951</v>
      </c>
      <c r="D3776" t="s">
        <v>152</v>
      </c>
      <c r="E3776">
        <v>12.48</v>
      </c>
    </row>
    <row r="3777" spans="1:5" x14ac:dyDescent="0.2">
      <c r="A3777" t="s">
        <v>967</v>
      </c>
      <c r="B3777" t="s">
        <v>968</v>
      </c>
      <c r="C3777" s="9">
        <v>45952</v>
      </c>
      <c r="D3777" t="s">
        <v>152</v>
      </c>
      <c r="E3777">
        <v>12.5</v>
      </c>
    </row>
    <row r="3778" spans="1:5" x14ac:dyDescent="0.2">
      <c r="A3778" t="s">
        <v>967</v>
      </c>
      <c r="B3778" t="s">
        <v>968</v>
      </c>
      <c r="C3778" s="9">
        <v>45953</v>
      </c>
      <c r="D3778" t="s">
        <v>152</v>
      </c>
      <c r="E3778">
        <v>12.46</v>
      </c>
    </row>
    <row r="3779" spans="1:5" x14ac:dyDescent="0.2">
      <c r="A3779" t="s">
        <v>967</v>
      </c>
      <c r="B3779" t="s">
        <v>968</v>
      </c>
      <c r="C3779" s="9">
        <v>45954</v>
      </c>
      <c r="D3779" t="s">
        <v>152</v>
      </c>
      <c r="E3779">
        <v>12.56</v>
      </c>
    </row>
    <row r="3780" spans="1:5" x14ac:dyDescent="0.2">
      <c r="A3780" t="s">
        <v>967</v>
      </c>
      <c r="B3780" t="s">
        <v>968</v>
      </c>
      <c r="C3780" s="9">
        <v>45957</v>
      </c>
      <c r="D3780" t="s">
        <v>152</v>
      </c>
      <c r="E3780">
        <v>12.69</v>
      </c>
    </row>
    <row r="3781" spans="1:5" x14ac:dyDescent="0.2">
      <c r="A3781" t="s">
        <v>967</v>
      </c>
      <c r="B3781" t="s">
        <v>968</v>
      </c>
      <c r="C3781" s="9">
        <v>45958</v>
      </c>
      <c r="D3781" t="s">
        <v>152</v>
      </c>
      <c r="E3781">
        <v>12.87</v>
      </c>
    </row>
    <row r="3782" spans="1:5" x14ac:dyDescent="0.2">
      <c r="A3782" t="s">
        <v>967</v>
      </c>
      <c r="B3782" t="s">
        <v>968</v>
      </c>
      <c r="C3782" s="9">
        <v>45959</v>
      </c>
      <c r="D3782" t="s">
        <v>152</v>
      </c>
      <c r="E3782">
        <v>12.97</v>
      </c>
    </row>
    <row r="3783" spans="1:5" x14ac:dyDescent="0.2">
      <c r="A3783" t="s">
        <v>967</v>
      </c>
      <c r="B3783" t="s">
        <v>968</v>
      </c>
      <c r="C3783" s="9">
        <v>45960</v>
      </c>
      <c r="D3783" t="s">
        <v>152</v>
      </c>
      <c r="E3783">
        <v>13.07</v>
      </c>
    </row>
    <row r="3784" spans="1:5" x14ac:dyDescent="0.2">
      <c r="A3784" t="s">
        <v>967</v>
      </c>
      <c r="B3784" t="s">
        <v>968</v>
      </c>
      <c r="C3784" s="9">
        <v>45961</v>
      </c>
      <c r="D3784" t="s">
        <v>152</v>
      </c>
      <c r="E3784">
        <v>13</v>
      </c>
    </row>
    <row r="3785" spans="1:5" x14ac:dyDescent="0.2">
      <c r="A3785" t="s">
        <v>967</v>
      </c>
      <c r="B3785" t="s">
        <v>968</v>
      </c>
      <c r="C3785" s="9">
        <v>45964</v>
      </c>
      <c r="D3785" t="s">
        <v>152</v>
      </c>
      <c r="E3785">
        <v>13.05</v>
      </c>
    </row>
    <row r="3786" spans="1:5" x14ac:dyDescent="0.2">
      <c r="A3786" t="s">
        <v>967</v>
      </c>
      <c r="B3786" t="s">
        <v>968</v>
      </c>
      <c r="C3786" s="9">
        <v>45965</v>
      </c>
      <c r="D3786" t="s">
        <v>152</v>
      </c>
      <c r="E3786">
        <v>13.09</v>
      </c>
    </row>
    <row r="3787" spans="1:5" x14ac:dyDescent="0.2">
      <c r="A3787" t="s">
        <v>967</v>
      </c>
      <c r="B3787" t="s">
        <v>968</v>
      </c>
      <c r="C3787" s="9">
        <v>45966</v>
      </c>
      <c r="D3787" t="s">
        <v>152</v>
      </c>
      <c r="E3787">
        <v>13</v>
      </c>
    </row>
    <row r="3788" spans="1:5" x14ac:dyDescent="0.2">
      <c r="A3788" t="s">
        <v>967</v>
      </c>
      <c r="B3788" t="s">
        <v>968</v>
      </c>
      <c r="C3788" s="9">
        <v>45967</v>
      </c>
      <c r="D3788" t="s">
        <v>152</v>
      </c>
      <c r="E3788">
        <v>13.03</v>
      </c>
    </row>
    <row r="3789" spans="1:5" x14ac:dyDescent="0.2">
      <c r="A3789" t="s">
        <v>967</v>
      </c>
      <c r="B3789" t="s">
        <v>968</v>
      </c>
      <c r="C3789" s="9">
        <v>45968</v>
      </c>
      <c r="D3789" t="s">
        <v>152</v>
      </c>
      <c r="E3789">
        <v>12.82</v>
      </c>
    </row>
    <row r="3790" spans="1:5" x14ac:dyDescent="0.2">
      <c r="A3790" t="s">
        <v>967</v>
      </c>
      <c r="B3790" t="s">
        <v>968</v>
      </c>
      <c r="C3790" s="9">
        <v>45971</v>
      </c>
      <c r="D3790" t="s">
        <v>152</v>
      </c>
      <c r="E3790">
        <v>12.72</v>
      </c>
    </row>
    <row r="3791" spans="1:5" x14ac:dyDescent="0.2">
      <c r="A3791" t="s">
        <v>967</v>
      </c>
      <c r="B3791" t="s">
        <v>968</v>
      </c>
      <c r="C3791" s="9">
        <v>45972</v>
      </c>
      <c r="D3791" t="s">
        <v>152</v>
      </c>
      <c r="E3791">
        <v>12.72</v>
      </c>
    </row>
    <row r="3792" spans="1:5" x14ac:dyDescent="0.2">
      <c r="A3792" t="s">
        <v>967</v>
      </c>
      <c r="B3792" t="s">
        <v>968</v>
      </c>
      <c r="C3792" s="9">
        <v>45973</v>
      </c>
      <c r="D3792" t="s">
        <v>152</v>
      </c>
      <c r="E3792">
        <v>12.72</v>
      </c>
    </row>
    <row r="3793" spans="1:5" x14ac:dyDescent="0.2">
      <c r="A3793" t="s">
        <v>967</v>
      </c>
      <c r="B3793" t="s">
        <v>968</v>
      </c>
      <c r="C3793" s="9">
        <v>45974</v>
      </c>
      <c r="D3793" t="s">
        <v>152</v>
      </c>
      <c r="E3793">
        <v>13.01</v>
      </c>
    </row>
    <row r="3794" spans="1:5" x14ac:dyDescent="0.2">
      <c r="A3794" t="s">
        <v>967</v>
      </c>
      <c r="B3794" t="s">
        <v>968</v>
      </c>
      <c r="C3794" s="9">
        <v>45975</v>
      </c>
      <c r="D3794" t="s">
        <v>152</v>
      </c>
      <c r="E3794">
        <v>12.76</v>
      </c>
    </row>
    <row r="3795" spans="1:5" x14ac:dyDescent="0.2">
      <c r="A3795" t="s">
        <v>967</v>
      </c>
      <c r="B3795" t="s">
        <v>968</v>
      </c>
      <c r="C3795" s="9">
        <v>45978</v>
      </c>
      <c r="D3795" t="s">
        <v>152</v>
      </c>
      <c r="E3795">
        <v>12.79</v>
      </c>
    </row>
    <row r="3796" spans="1:5" x14ac:dyDescent="0.2">
      <c r="A3796" t="s">
        <v>967</v>
      </c>
      <c r="B3796" t="s">
        <v>968</v>
      </c>
      <c r="C3796" s="9">
        <v>45979</v>
      </c>
      <c r="D3796" t="s">
        <v>152</v>
      </c>
      <c r="E3796">
        <v>12.7</v>
      </c>
    </row>
    <row r="3797" spans="1:5" x14ac:dyDescent="0.2">
      <c r="A3797" t="s">
        <v>967</v>
      </c>
      <c r="B3797" t="s">
        <v>968</v>
      </c>
      <c r="C3797" s="9">
        <v>45980</v>
      </c>
      <c r="D3797" t="s">
        <v>152</v>
      </c>
      <c r="E3797">
        <v>12.55</v>
      </c>
    </row>
    <row r="3798" spans="1:5" x14ac:dyDescent="0.2">
      <c r="A3798" t="s">
        <v>967</v>
      </c>
      <c r="B3798" t="s">
        <v>968</v>
      </c>
      <c r="C3798" s="9">
        <v>45981</v>
      </c>
      <c r="D3798" t="s">
        <v>152</v>
      </c>
      <c r="E3798">
        <v>12.67</v>
      </c>
    </row>
    <row r="3799" spans="1:5" x14ac:dyDescent="0.2">
      <c r="A3799" t="s">
        <v>967</v>
      </c>
      <c r="B3799" t="s">
        <v>968</v>
      </c>
      <c r="C3799" s="9">
        <v>45982</v>
      </c>
      <c r="D3799" t="s">
        <v>152</v>
      </c>
      <c r="E3799">
        <v>12.51</v>
      </c>
    </row>
    <row r="3800" spans="1:5" x14ac:dyDescent="0.2">
      <c r="A3800" t="s">
        <v>967</v>
      </c>
      <c r="B3800" t="s">
        <v>968</v>
      </c>
      <c r="C3800" s="9">
        <v>45985</v>
      </c>
      <c r="D3800" t="s">
        <v>152</v>
      </c>
      <c r="E3800">
        <v>12.55</v>
      </c>
    </row>
    <row r="3801" spans="1:5" x14ac:dyDescent="0.2">
      <c r="A3801" t="s">
        <v>967</v>
      </c>
      <c r="B3801" t="s">
        <v>968</v>
      </c>
      <c r="C3801" s="9">
        <v>45986</v>
      </c>
      <c r="D3801" t="s">
        <v>152</v>
      </c>
      <c r="E3801">
        <v>12.81</v>
      </c>
    </row>
    <row r="3802" spans="1:5" x14ac:dyDescent="0.2">
      <c r="A3802" t="s">
        <v>967</v>
      </c>
      <c r="B3802" t="s">
        <v>968</v>
      </c>
      <c r="C3802" s="9">
        <v>45987</v>
      </c>
      <c r="D3802" t="s">
        <v>152</v>
      </c>
      <c r="E3802">
        <v>12.85</v>
      </c>
    </row>
    <row r="3803" spans="1:5" x14ac:dyDescent="0.2">
      <c r="A3803" t="s">
        <v>967</v>
      </c>
      <c r="B3803" t="s">
        <v>968</v>
      </c>
      <c r="C3803" s="9">
        <v>45988</v>
      </c>
      <c r="D3803" t="s">
        <v>152</v>
      </c>
      <c r="E3803">
        <v>12.9</v>
      </c>
    </row>
    <row r="3804" spans="1:5" x14ac:dyDescent="0.2">
      <c r="A3804" t="s">
        <v>967</v>
      </c>
      <c r="B3804" t="s">
        <v>968</v>
      </c>
      <c r="C3804" s="9">
        <v>45989</v>
      </c>
      <c r="D3804" t="s">
        <v>152</v>
      </c>
      <c r="E3804">
        <v>12.9</v>
      </c>
    </row>
    <row r="3805" spans="1:5" x14ac:dyDescent="0.2">
      <c r="A3805" t="s">
        <v>967</v>
      </c>
      <c r="B3805" t="s">
        <v>968</v>
      </c>
      <c r="C3805" s="9">
        <v>45992</v>
      </c>
      <c r="D3805" t="s">
        <v>152</v>
      </c>
      <c r="E3805">
        <v>12.94</v>
      </c>
    </row>
    <row r="3806" spans="1:5" x14ac:dyDescent="0.2">
      <c r="A3806" t="s">
        <v>967</v>
      </c>
      <c r="B3806" t="s">
        <v>968</v>
      </c>
      <c r="C3806" s="9">
        <v>45993</v>
      </c>
      <c r="D3806" t="s">
        <v>152</v>
      </c>
      <c r="E3806">
        <v>12.89</v>
      </c>
    </row>
    <row r="3807" spans="1:5" x14ac:dyDescent="0.2">
      <c r="A3807" t="s">
        <v>967</v>
      </c>
      <c r="B3807" t="s">
        <v>968</v>
      </c>
      <c r="C3807" s="9">
        <v>45994</v>
      </c>
      <c r="D3807" t="s">
        <v>152</v>
      </c>
      <c r="E3807">
        <v>12.97</v>
      </c>
    </row>
    <row r="3808" spans="1:5" x14ac:dyDescent="0.2">
      <c r="A3808" t="s">
        <v>967</v>
      </c>
      <c r="B3808" t="s">
        <v>968</v>
      </c>
      <c r="C3808" s="9">
        <v>45995</v>
      </c>
      <c r="D3808" t="s">
        <v>152</v>
      </c>
      <c r="E3808">
        <v>12.88</v>
      </c>
    </row>
    <row r="3809" spans="1:5" x14ac:dyDescent="0.2">
      <c r="A3809" t="s">
        <v>967</v>
      </c>
      <c r="B3809" t="s">
        <v>968</v>
      </c>
      <c r="C3809" s="9">
        <v>45996</v>
      </c>
      <c r="D3809" t="s">
        <v>152</v>
      </c>
      <c r="E3809">
        <v>12.85</v>
      </c>
    </row>
    <row r="3810" spans="1:5" x14ac:dyDescent="0.2">
      <c r="A3810" t="s">
        <v>967</v>
      </c>
      <c r="B3810" t="s">
        <v>968</v>
      </c>
      <c r="C3810" s="9">
        <v>45999</v>
      </c>
      <c r="D3810" t="s">
        <v>152</v>
      </c>
      <c r="E3810">
        <v>12.93</v>
      </c>
    </row>
    <row r="3811" spans="1:5" x14ac:dyDescent="0.2">
      <c r="A3811" t="s">
        <v>967</v>
      </c>
      <c r="B3811" t="s">
        <v>968</v>
      </c>
      <c r="C3811" s="9">
        <v>46000</v>
      </c>
      <c r="D3811" t="s">
        <v>152</v>
      </c>
      <c r="E3811">
        <v>12.92</v>
      </c>
    </row>
    <row r="3812" spans="1:5" x14ac:dyDescent="0.2">
      <c r="A3812" t="s">
        <v>967</v>
      </c>
      <c r="B3812" t="s">
        <v>968</v>
      </c>
      <c r="C3812" s="9">
        <v>46001</v>
      </c>
      <c r="D3812" t="s">
        <v>152</v>
      </c>
      <c r="E3812">
        <v>12.93</v>
      </c>
    </row>
    <row r="3813" spans="1:5" x14ac:dyDescent="0.2">
      <c r="A3813" t="s">
        <v>967</v>
      </c>
      <c r="B3813" t="s">
        <v>968</v>
      </c>
      <c r="C3813" s="9">
        <v>46002</v>
      </c>
      <c r="D3813" t="s">
        <v>152</v>
      </c>
      <c r="E3813">
        <v>12.98</v>
      </c>
    </row>
    <row r="3814" spans="1:5" x14ac:dyDescent="0.2">
      <c r="A3814" t="s">
        <v>967</v>
      </c>
      <c r="B3814" t="s">
        <v>968</v>
      </c>
      <c r="C3814" s="9">
        <v>46003</v>
      </c>
      <c r="D3814" t="s">
        <v>152</v>
      </c>
      <c r="E3814">
        <v>12.84</v>
      </c>
    </row>
    <row r="3815" spans="1:5" x14ac:dyDescent="0.2">
      <c r="A3815" t="s">
        <v>967</v>
      </c>
      <c r="B3815" t="s">
        <v>968</v>
      </c>
      <c r="C3815" s="9">
        <v>46006</v>
      </c>
      <c r="D3815" t="s">
        <v>152</v>
      </c>
      <c r="E3815">
        <v>12.77</v>
      </c>
    </row>
    <row r="3816" spans="1:5" x14ac:dyDescent="0.2">
      <c r="A3816" t="s">
        <v>967</v>
      </c>
      <c r="B3816" t="s">
        <v>968</v>
      </c>
      <c r="C3816" s="9">
        <v>46007</v>
      </c>
      <c r="D3816" t="s">
        <v>152</v>
      </c>
      <c r="E3816">
        <v>12.68</v>
      </c>
    </row>
    <row r="3817" spans="1:5" x14ac:dyDescent="0.2">
      <c r="A3817" t="s">
        <v>967</v>
      </c>
      <c r="B3817" t="s">
        <v>968</v>
      </c>
      <c r="C3817" s="9">
        <v>46008</v>
      </c>
      <c r="D3817" t="s">
        <v>152</v>
      </c>
      <c r="E3817">
        <v>12.62</v>
      </c>
    </row>
    <row r="3818" spans="1:5" x14ac:dyDescent="0.2">
      <c r="A3818" t="s">
        <v>967</v>
      </c>
      <c r="B3818" t="s">
        <v>968</v>
      </c>
      <c r="C3818" s="9">
        <v>46009</v>
      </c>
      <c r="D3818" t="s">
        <v>152</v>
      </c>
      <c r="E3818">
        <v>12.48</v>
      </c>
    </row>
    <row r="3819" spans="1:5" x14ac:dyDescent="0.2">
      <c r="A3819" t="s">
        <v>967</v>
      </c>
      <c r="B3819" t="s">
        <v>968</v>
      </c>
      <c r="C3819" s="9">
        <v>46010</v>
      </c>
      <c r="D3819" t="s">
        <v>152</v>
      </c>
      <c r="E3819">
        <v>12.61</v>
      </c>
    </row>
    <row r="3820" spans="1:5" x14ac:dyDescent="0.2">
      <c r="A3820" t="s">
        <v>967</v>
      </c>
      <c r="B3820" t="s">
        <v>968</v>
      </c>
      <c r="C3820" s="9">
        <v>46013</v>
      </c>
      <c r="D3820" t="s">
        <v>152</v>
      </c>
      <c r="E3820">
        <v>12.75</v>
      </c>
    </row>
    <row r="3821" spans="1:5" x14ac:dyDescent="0.2">
      <c r="A3821" t="s">
        <v>967</v>
      </c>
      <c r="B3821" t="s">
        <v>968</v>
      </c>
      <c r="C3821" s="9">
        <v>46014</v>
      </c>
      <c r="D3821" t="s">
        <v>152</v>
      </c>
      <c r="E3821">
        <v>12.75</v>
      </c>
    </row>
    <row r="3822" spans="1:5" x14ac:dyDescent="0.2">
      <c r="A3822" t="s">
        <v>967</v>
      </c>
      <c r="B3822" t="s">
        <v>968</v>
      </c>
      <c r="C3822" s="9">
        <v>46015</v>
      </c>
      <c r="D3822" t="s">
        <v>152</v>
      </c>
      <c r="E3822">
        <v>12.81</v>
      </c>
    </row>
    <row r="3823" spans="1:5" x14ac:dyDescent="0.2">
      <c r="A3823" t="s">
        <v>967</v>
      </c>
      <c r="B3823" t="s">
        <v>968</v>
      </c>
      <c r="C3823" s="9">
        <v>46020</v>
      </c>
      <c r="D3823" t="s">
        <v>152</v>
      </c>
      <c r="E3823">
        <v>12.82</v>
      </c>
    </row>
    <row r="3824" spans="1:5" x14ac:dyDescent="0.2">
      <c r="A3824" t="s">
        <v>967</v>
      </c>
      <c r="B3824" t="s">
        <v>968</v>
      </c>
      <c r="C3824" s="9">
        <v>46021</v>
      </c>
      <c r="D3824" t="s">
        <v>152</v>
      </c>
      <c r="E3824">
        <v>12.82</v>
      </c>
    </row>
    <row r="3825" spans="1:5" x14ac:dyDescent="0.2">
      <c r="A3825" t="s">
        <v>967</v>
      </c>
      <c r="B3825" t="s">
        <v>968</v>
      </c>
      <c r="C3825" s="9">
        <v>46022</v>
      </c>
      <c r="D3825" t="s">
        <v>152</v>
      </c>
      <c r="E3825">
        <v>12.83</v>
      </c>
    </row>
    <row r="3826" spans="1:5" x14ac:dyDescent="0.2">
      <c r="A3826" t="s">
        <v>967</v>
      </c>
      <c r="B3826" t="s">
        <v>968</v>
      </c>
      <c r="C3826" s="9">
        <v>46024</v>
      </c>
      <c r="D3826" t="s">
        <v>152</v>
      </c>
      <c r="E3826">
        <v>12.78</v>
      </c>
    </row>
    <row r="3827" spans="1:5" x14ac:dyDescent="0.2">
      <c r="A3827" t="s">
        <v>967</v>
      </c>
      <c r="B3827" t="s">
        <v>968</v>
      </c>
      <c r="C3827" s="9">
        <v>46027</v>
      </c>
      <c r="D3827" t="s">
        <v>152</v>
      </c>
      <c r="E3827">
        <v>12.76</v>
      </c>
    </row>
    <row r="3828" spans="1:5" x14ac:dyDescent="0.2">
      <c r="A3828" t="s">
        <v>967</v>
      </c>
      <c r="B3828" t="s">
        <v>968</v>
      </c>
      <c r="C3828" s="9">
        <v>46028</v>
      </c>
      <c r="D3828" t="s">
        <v>152</v>
      </c>
      <c r="E3828">
        <v>12.82</v>
      </c>
    </row>
    <row r="3829" spans="1:5" x14ac:dyDescent="0.2">
      <c r="A3829" t="s">
        <v>967</v>
      </c>
      <c r="B3829" t="s">
        <v>968</v>
      </c>
      <c r="C3829" s="9">
        <v>46029</v>
      </c>
      <c r="D3829" t="s">
        <v>152</v>
      </c>
      <c r="E3829">
        <v>12.89</v>
      </c>
    </row>
    <row r="3830" spans="1:5" x14ac:dyDescent="0.2">
      <c r="A3830" t="s">
        <v>967</v>
      </c>
      <c r="B3830" t="s">
        <v>968</v>
      </c>
      <c r="C3830" s="9">
        <v>46030</v>
      </c>
      <c r="D3830" t="s">
        <v>152</v>
      </c>
      <c r="E3830">
        <v>12.93</v>
      </c>
    </row>
    <row r="3831" spans="1:5" x14ac:dyDescent="0.2">
      <c r="A3831" t="s">
        <v>967</v>
      </c>
      <c r="B3831" t="s">
        <v>968</v>
      </c>
      <c r="C3831" s="9">
        <v>46031</v>
      </c>
      <c r="D3831" t="s">
        <v>152</v>
      </c>
      <c r="E3831">
        <v>12.91</v>
      </c>
    </row>
    <row r="3832" spans="1:5" x14ac:dyDescent="0.2">
      <c r="A3832" t="s">
        <v>967</v>
      </c>
      <c r="B3832" t="s">
        <v>968</v>
      </c>
      <c r="C3832" s="9">
        <v>46034</v>
      </c>
      <c r="D3832" t="s">
        <v>152</v>
      </c>
      <c r="E3832">
        <v>13.03</v>
      </c>
    </row>
    <row r="3833" spans="1:5" x14ac:dyDescent="0.2">
      <c r="A3833" t="s">
        <v>967</v>
      </c>
      <c r="B3833" t="s">
        <v>968</v>
      </c>
      <c r="C3833" s="9">
        <v>46035</v>
      </c>
      <c r="D3833" t="s">
        <v>152</v>
      </c>
      <c r="E3833">
        <v>13.01</v>
      </c>
    </row>
    <row r="3834" spans="1:5" x14ac:dyDescent="0.2">
      <c r="A3834" t="s">
        <v>967</v>
      </c>
      <c r="B3834" t="s">
        <v>968</v>
      </c>
      <c r="C3834" s="9">
        <v>46036</v>
      </c>
      <c r="D3834" t="s">
        <v>152</v>
      </c>
      <c r="E3834">
        <v>13.03</v>
      </c>
    </row>
    <row r="3835" spans="1:5" x14ac:dyDescent="0.2">
      <c r="A3835" t="s">
        <v>967</v>
      </c>
      <c r="B3835" t="s">
        <v>968</v>
      </c>
      <c r="C3835" s="9">
        <v>46037</v>
      </c>
      <c r="D3835" t="s">
        <v>152</v>
      </c>
      <c r="E3835">
        <v>12.93</v>
      </c>
    </row>
    <row r="3836" spans="1:5" x14ac:dyDescent="0.2">
      <c r="A3836" t="s">
        <v>967</v>
      </c>
      <c r="B3836" t="s">
        <v>968</v>
      </c>
      <c r="C3836" s="9">
        <v>46038</v>
      </c>
      <c r="D3836" t="s">
        <v>152</v>
      </c>
      <c r="E3836">
        <v>12.99</v>
      </c>
    </row>
    <row r="3837" spans="1:5" x14ac:dyDescent="0.2">
      <c r="A3837" t="s">
        <v>967</v>
      </c>
      <c r="B3837" t="s">
        <v>968</v>
      </c>
      <c r="C3837" s="9">
        <v>46041</v>
      </c>
      <c r="D3837" t="s">
        <v>152</v>
      </c>
      <c r="E3837">
        <v>13.01</v>
      </c>
    </row>
    <row r="3838" spans="1:5" x14ac:dyDescent="0.2">
      <c r="A3838" t="s">
        <v>967</v>
      </c>
      <c r="B3838" t="s">
        <v>968</v>
      </c>
      <c r="C3838" s="9">
        <v>46042</v>
      </c>
      <c r="D3838" t="s">
        <v>152</v>
      </c>
      <c r="E3838">
        <v>13.01</v>
      </c>
    </row>
    <row r="3839" spans="1:5" x14ac:dyDescent="0.2">
      <c r="A3839" t="s">
        <v>967</v>
      </c>
      <c r="B3839" t="s">
        <v>968</v>
      </c>
      <c r="C3839" s="9">
        <v>46043</v>
      </c>
      <c r="D3839" t="s">
        <v>152</v>
      </c>
      <c r="E3839">
        <v>12.66</v>
      </c>
    </row>
    <row r="3840" spans="1:5" x14ac:dyDescent="0.2">
      <c r="A3840" t="s">
        <v>967</v>
      </c>
      <c r="B3840" t="s">
        <v>968</v>
      </c>
      <c r="C3840" s="9">
        <v>46044</v>
      </c>
      <c r="D3840" t="s">
        <v>152</v>
      </c>
      <c r="E3840">
        <v>12.79</v>
      </c>
    </row>
    <row r="3841" spans="1:5" x14ac:dyDescent="0.2">
      <c r="A3841" t="s">
        <v>967</v>
      </c>
      <c r="B3841" t="s">
        <v>968</v>
      </c>
      <c r="C3841" s="9">
        <v>46045</v>
      </c>
      <c r="D3841" t="s">
        <v>152</v>
      </c>
      <c r="E3841">
        <v>12.87</v>
      </c>
    </row>
    <row r="3842" spans="1:5" x14ac:dyDescent="0.2">
      <c r="A3842" t="s">
        <v>967</v>
      </c>
      <c r="B3842" t="s">
        <v>968</v>
      </c>
      <c r="C3842" s="9">
        <v>46048</v>
      </c>
      <c r="D3842" t="s">
        <v>152</v>
      </c>
      <c r="E3842">
        <v>12.87</v>
      </c>
    </row>
    <row r="3843" spans="1:5" x14ac:dyDescent="0.2">
      <c r="A3843" t="s">
        <v>967</v>
      </c>
      <c r="B3843" t="s">
        <v>968</v>
      </c>
      <c r="C3843" s="9">
        <v>46049</v>
      </c>
      <c r="D3843" t="s">
        <v>152</v>
      </c>
      <c r="E3843">
        <v>12.81</v>
      </c>
    </row>
    <row r="3844" spans="1:5" x14ac:dyDescent="0.2">
      <c r="A3844" t="s">
        <v>967</v>
      </c>
      <c r="B3844" t="s">
        <v>968</v>
      </c>
      <c r="C3844" s="9">
        <v>46050</v>
      </c>
      <c r="D3844" t="s">
        <v>152</v>
      </c>
      <c r="E3844">
        <v>12.87</v>
      </c>
    </row>
    <row r="3845" spans="1:5" x14ac:dyDescent="0.2">
      <c r="A3845" t="s">
        <v>967</v>
      </c>
      <c r="B3845" t="s">
        <v>968</v>
      </c>
      <c r="C3845" s="9">
        <v>46051</v>
      </c>
      <c r="D3845" t="s">
        <v>152</v>
      </c>
      <c r="E3845">
        <v>12.85</v>
      </c>
    </row>
    <row r="3846" spans="1:5" x14ac:dyDescent="0.2">
      <c r="A3846" t="s">
        <v>967</v>
      </c>
      <c r="B3846" t="s">
        <v>968</v>
      </c>
      <c r="C3846" s="9">
        <v>46052</v>
      </c>
      <c r="D3846" t="s">
        <v>152</v>
      </c>
      <c r="E3846">
        <v>12.82</v>
      </c>
    </row>
    <row r="3847" spans="1:5" x14ac:dyDescent="0.2">
      <c r="A3847" t="s">
        <v>967</v>
      </c>
      <c r="B3847" t="s">
        <v>968</v>
      </c>
      <c r="C3847" s="9">
        <v>46055</v>
      </c>
      <c r="D3847" t="s">
        <v>152</v>
      </c>
      <c r="E3847">
        <v>12.82</v>
      </c>
    </row>
    <row r="3848" spans="1:5" x14ac:dyDescent="0.2">
      <c r="A3848" t="s">
        <v>967</v>
      </c>
      <c r="B3848" t="s">
        <v>968</v>
      </c>
      <c r="C3848" s="9">
        <v>46056</v>
      </c>
      <c r="D3848" t="s">
        <v>152</v>
      </c>
      <c r="E3848">
        <v>12.93</v>
      </c>
    </row>
    <row r="3849" spans="1:5" x14ac:dyDescent="0.2">
      <c r="A3849" t="s">
        <v>967</v>
      </c>
      <c r="B3849" t="s">
        <v>968</v>
      </c>
      <c r="C3849" s="9">
        <v>46057</v>
      </c>
      <c r="D3849" t="s">
        <v>152</v>
      </c>
      <c r="E3849">
        <v>12.76</v>
      </c>
    </row>
    <row r="3850" spans="1:5" x14ac:dyDescent="0.2">
      <c r="A3850" t="s">
        <v>967</v>
      </c>
      <c r="B3850" t="s">
        <v>968</v>
      </c>
      <c r="C3850" s="9">
        <v>46058</v>
      </c>
      <c r="D3850" t="s">
        <v>152</v>
      </c>
      <c r="E3850">
        <v>12.66</v>
      </c>
    </row>
    <row r="3851" spans="1:5" x14ac:dyDescent="0.2">
      <c r="A3851" t="s">
        <v>967</v>
      </c>
      <c r="B3851" t="s">
        <v>968</v>
      </c>
      <c r="C3851" s="9">
        <v>46059</v>
      </c>
      <c r="D3851" t="s">
        <v>152</v>
      </c>
      <c r="E3851">
        <v>12.6</v>
      </c>
    </row>
    <row r="3852" spans="1:5" x14ac:dyDescent="0.2">
      <c r="A3852" t="s">
        <v>967</v>
      </c>
      <c r="B3852" t="s">
        <v>968</v>
      </c>
      <c r="C3852" s="9">
        <v>46062</v>
      </c>
      <c r="D3852" t="s">
        <v>152</v>
      </c>
      <c r="E3852">
        <v>12.68</v>
      </c>
    </row>
    <row r="3853" spans="1:5" x14ac:dyDescent="0.2">
      <c r="A3853" t="s">
        <v>967</v>
      </c>
      <c r="B3853" t="s">
        <v>968</v>
      </c>
      <c r="C3853" s="9">
        <v>46063</v>
      </c>
      <c r="D3853" t="s">
        <v>152</v>
      </c>
      <c r="E3853">
        <v>12.75</v>
      </c>
    </row>
    <row r="3854" spans="1:5" x14ac:dyDescent="0.2">
      <c r="A3854" t="s">
        <v>967</v>
      </c>
      <c r="B3854" t="s">
        <v>968</v>
      </c>
      <c r="C3854" s="9">
        <v>46064</v>
      </c>
      <c r="D3854" t="s">
        <v>152</v>
      </c>
      <c r="E3854">
        <v>12.73</v>
      </c>
    </row>
    <row r="3855" spans="1:5" x14ac:dyDescent="0.2">
      <c r="A3855" t="s">
        <v>967</v>
      </c>
      <c r="B3855" t="s">
        <v>968</v>
      </c>
      <c r="C3855" s="9">
        <v>46065</v>
      </c>
      <c r="D3855" t="s">
        <v>152</v>
      </c>
      <c r="E3855">
        <v>12.78</v>
      </c>
    </row>
    <row r="3856" spans="1:5" x14ac:dyDescent="0.2">
      <c r="A3856" t="s">
        <v>967</v>
      </c>
      <c r="B3856" t="s">
        <v>968</v>
      </c>
      <c r="C3856" s="9">
        <v>46066</v>
      </c>
      <c r="D3856" t="s">
        <v>152</v>
      </c>
      <c r="E3856">
        <v>12.61</v>
      </c>
    </row>
    <row r="3857" spans="1:5" x14ac:dyDescent="0.2">
      <c r="A3857" t="s">
        <v>967</v>
      </c>
      <c r="B3857" t="s">
        <v>968</v>
      </c>
      <c r="C3857" s="9">
        <v>46069</v>
      </c>
      <c r="D3857" t="s">
        <v>152</v>
      </c>
      <c r="E3857">
        <v>12.57</v>
      </c>
    </row>
    <row r="3858" spans="1:5" x14ac:dyDescent="0.2">
      <c r="A3858" t="s">
        <v>967</v>
      </c>
      <c r="B3858" t="s">
        <v>968</v>
      </c>
      <c r="C3858" s="9">
        <v>46070</v>
      </c>
      <c r="D3858" t="s">
        <v>152</v>
      </c>
      <c r="E3858">
        <v>12.57</v>
      </c>
    </row>
    <row r="3859" spans="1:5" x14ac:dyDescent="0.2">
      <c r="A3859" t="s">
        <v>967</v>
      </c>
      <c r="B3859" t="s">
        <v>968</v>
      </c>
      <c r="C3859" s="9">
        <v>46071</v>
      </c>
      <c r="D3859" t="s">
        <v>152</v>
      </c>
      <c r="E3859">
        <v>12.67</v>
      </c>
    </row>
    <row r="3860" spans="1:5" x14ac:dyDescent="0.2">
      <c r="A3860" t="s">
        <v>967</v>
      </c>
      <c r="B3860" t="s">
        <v>968</v>
      </c>
      <c r="C3860" s="9">
        <v>46072</v>
      </c>
      <c r="D3860" t="s">
        <v>152</v>
      </c>
      <c r="E3860">
        <v>12.72</v>
      </c>
    </row>
    <row r="3861" spans="1:5" x14ac:dyDescent="0.2">
      <c r="A3861" t="s">
        <v>967</v>
      </c>
      <c r="B3861" t="s">
        <v>968</v>
      </c>
      <c r="C3861" s="9">
        <v>46073</v>
      </c>
      <c r="D3861" t="s">
        <v>152</v>
      </c>
      <c r="E3861">
        <v>12.78</v>
      </c>
    </row>
    <row r="3862" spans="1:5" x14ac:dyDescent="0.2">
      <c r="A3862" t="s">
        <v>967</v>
      </c>
      <c r="B3862" t="s">
        <v>968</v>
      </c>
      <c r="C3862" s="9">
        <v>46076</v>
      </c>
      <c r="D3862" t="s">
        <v>152</v>
      </c>
      <c r="E3862">
        <v>12.83</v>
      </c>
    </row>
    <row r="3863" spans="1:5" x14ac:dyDescent="0.2">
      <c r="A3863" t="s">
        <v>967</v>
      </c>
      <c r="B3863" t="s">
        <v>968</v>
      </c>
      <c r="C3863" s="9">
        <v>46077</v>
      </c>
      <c r="D3863" t="s">
        <v>152</v>
      </c>
      <c r="E3863">
        <v>12.75</v>
      </c>
    </row>
    <row r="3864" spans="1:5" x14ac:dyDescent="0.2">
      <c r="A3864" t="s">
        <v>967</v>
      </c>
      <c r="B3864" t="s">
        <v>968</v>
      </c>
      <c r="C3864" s="9">
        <v>46078</v>
      </c>
      <c r="D3864" t="s">
        <v>152</v>
      </c>
      <c r="E3864">
        <v>12.84</v>
      </c>
    </row>
    <row r="3865" spans="1:5" x14ac:dyDescent="0.2">
      <c r="A3865" t="s">
        <v>967</v>
      </c>
      <c r="B3865" t="s">
        <v>968</v>
      </c>
      <c r="C3865" s="9">
        <v>46079</v>
      </c>
      <c r="D3865" t="s">
        <v>152</v>
      </c>
      <c r="E3865">
        <v>12.95</v>
      </c>
    </row>
    <row r="3866" spans="1:5" x14ac:dyDescent="0.2">
      <c r="A3866" t="s">
        <v>967</v>
      </c>
      <c r="B3866" t="s">
        <v>968</v>
      </c>
      <c r="C3866" s="9">
        <v>46080</v>
      </c>
      <c r="D3866" t="s">
        <v>152</v>
      </c>
      <c r="E3866">
        <v>12.87</v>
      </c>
    </row>
    <row r="3867" spans="1:5" x14ac:dyDescent="0.2">
      <c r="A3867" t="s">
        <v>967</v>
      </c>
      <c r="B3867" t="s">
        <v>968</v>
      </c>
      <c r="C3867" s="9">
        <v>46083</v>
      </c>
      <c r="D3867" t="s">
        <v>152</v>
      </c>
      <c r="E3867">
        <v>12.89</v>
      </c>
    </row>
    <row r="3868" spans="1:5" x14ac:dyDescent="0.2">
      <c r="A3868" t="s">
        <v>967</v>
      </c>
      <c r="B3868" t="s">
        <v>968</v>
      </c>
      <c r="C3868" s="9">
        <v>46084</v>
      </c>
      <c r="D3868" t="s">
        <v>152</v>
      </c>
      <c r="E3868">
        <v>12.9</v>
      </c>
    </row>
    <row r="3869" spans="1:5" x14ac:dyDescent="0.2">
      <c r="A3869" t="s">
        <v>967</v>
      </c>
      <c r="B3869" t="s">
        <v>968</v>
      </c>
      <c r="C3869" s="9">
        <v>46085</v>
      </c>
      <c r="D3869" t="s">
        <v>152</v>
      </c>
      <c r="E3869">
        <v>12.76</v>
      </c>
    </row>
    <row r="3870" spans="1:5" x14ac:dyDescent="0.2">
      <c r="A3870" t="s">
        <v>967</v>
      </c>
      <c r="B3870" t="s">
        <v>968</v>
      </c>
      <c r="C3870" s="9">
        <v>46086</v>
      </c>
      <c r="D3870" t="s">
        <v>152</v>
      </c>
      <c r="E3870">
        <v>12.75</v>
      </c>
    </row>
    <row r="3871" spans="1:5" x14ac:dyDescent="0.2">
      <c r="A3871" t="s">
        <v>974</v>
      </c>
      <c r="B3871" t="s">
        <v>975</v>
      </c>
      <c r="C3871" s="9">
        <v>45293</v>
      </c>
      <c r="D3871" t="s">
        <v>152</v>
      </c>
      <c r="E3871">
        <v>2.625</v>
      </c>
    </row>
    <row r="3872" spans="1:5" x14ac:dyDescent="0.2">
      <c r="A3872" t="s">
        <v>974</v>
      </c>
      <c r="B3872" t="s">
        <v>975</v>
      </c>
      <c r="C3872" s="9">
        <v>45294</v>
      </c>
      <c r="D3872" t="s">
        <v>152</v>
      </c>
      <c r="E3872">
        <v>2.6059999999999999</v>
      </c>
    </row>
    <row r="3873" spans="1:5" x14ac:dyDescent="0.2">
      <c r="A3873" t="s">
        <v>974</v>
      </c>
      <c r="B3873" t="s">
        <v>975</v>
      </c>
      <c r="C3873" s="9">
        <v>45295</v>
      </c>
      <c r="D3873" t="s">
        <v>152</v>
      </c>
      <c r="E3873">
        <v>2.6030000000000002</v>
      </c>
    </row>
    <row r="3874" spans="1:5" x14ac:dyDescent="0.2">
      <c r="A3874" t="s">
        <v>974</v>
      </c>
      <c r="B3874" t="s">
        <v>975</v>
      </c>
      <c r="C3874" s="9">
        <v>45296</v>
      </c>
      <c r="D3874" t="s">
        <v>152</v>
      </c>
      <c r="E3874">
        <v>2.589</v>
      </c>
    </row>
    <row r="3875" spans="1:5" x14ac:dyDescent="0.2">
      <c r="A3875" t="s">
        <v>974</v>
      </c>
      <c r="B3875" t="s">
        <v>975</v>
      </c>
      <c r="C3875" s="9">
        <v>45299</v>
      </c>
      <c r="D3875" t="s">
        <v>152</v>
      </c>
      <c r="E3875">
        <v>2.601</v>
      </c>
    </row>
    <row r="3876" spans="1:5" x14ac:dyDescent="0.2">
      <c r="A3876" t="s">
        <v>974</v>
      </c>
      <c r="B3876" t="s">
        <v>975</v>
      </c>
      <c r="C3876" s="9">
        <v>45300</v>
      </c>
      <c r="D3876" t="s">
        <v>152</v>
      </c>
      <c r="E3876">
        <v>2.6219999999999999</v>
      </c>
    </row>
    <row r="3877" spans="1:5" x14ac:dyDescent="0.2">
      <c r="A3877" t="s">
        <v>974</v>
      </c>
      <c r="B3877" t="s">
        <v>975</v>
      </c>
      <c r="C3877" s="9">
        <v>45301</v>
      </c>
      <c r="D3877" t="s">
        <v>152</v>
      </c>
      <c r="E3877">
        <v>2.6030000000000002</v>
      </c>
    </row>
    <row r="3878" spans="1:5" x14ac:dyDescent="0.2">
      <c r="A3878" t="s">
        <v>974</v>
      </c>
      <c r="B3878" t="s">
        <v>975</v>
      </c>
      <c r="C3878" s="9">
        <v>45302</v>
      </c>
      <c r="D3878" t="s">
        <v>152</v>
      </c>
      <c r="E3878">
        <v>2.6070000000000002</v>
      </c>
    </row>
    <row r="3879" spans="1:5" x14ac:dyDescent="0.2">
      <c r="A3879" t="s">
        <v>974</v>
      </c>
      <c r="B3879" t="s">
        <v>975</v>
      </c>
      <c r="C3879" s="9">
        <v>45303</v>
      </c>
      <c r="D3879" t="s">
        <v>152</v>
      </c>
      <c r="E3879">
        <v>2.593</v>
      </c>
    </row>
    <row r="3880" spans="1:5" x14ac:dyDescent="0.2">
      <c r="A3880" t="s">
        <v>974</v>
      </c>
      <c r="B3880" t="s">
        <v>975</v>
      </c>
      <c r="C3880" s="9">
        <v>45306</v>
      </c>
      <c r="D3880" t="s">
        <v>152</v>
      </c>
      <c r="E3880">
        <v>2.605</v>
      </c>
    </row>
    <row r="3881" spans="1:5" x14ac:dyDescent="0.2">
      <c r="A3881" t="s">
        <v>974</v>
      </c>
      <c r="B3881" t="s">
        <v>975</v>
      </c>
      <c r="C3881" s="9">
        <v>45307</v>
      </c>
      <c r="D3881" t="s">
        <v>152</v>
      </c>
      <c r="E3881">
        <v>2.589</v>
      </c>
    </row>
    <row r="3882" spans="1:5" x14ac:dyDescent="0.2">
      <c r="A3882" t="s">
        <v>974</v>
      </c>
      <c r="B3882" t="s">
        <v>975</v>
      </c>
      <c r="C3882" s="9">
        <v>45308</v>
      </c>
      <c r="D3882" t="s">
        <v>152</v>
      </c>
      <c r="E3882">
        <v>2.5499999999999998</v>
      </c>
    </row>
    <row r="3883" spans="1:5" x14ac:dyDescent="0.2">
      <c r="A3883" t="s">
        <v>974</v>
      </c>
      <c r="B3883" t="s">
        <v>975</v>
      </c>
      <c r="C3883" s="9">
        <v>45309</v>
      </c>
      <c r="D3883" t="s">
        <v>152</v>
      </c>
      <c r="E3883">
        <v>2.556</v>
      </c>
    </row>
    <row r="3884" spans="1:5" x14ac:dyDescent="0.2">
      <c r="A3884" t="s">
        <v>974</v>
      </c>
      <c r="B3884" t="s">
        <v>975</v>
      </c>
      <c r="C3884" s="9">
        <v>45310</v>
      </c>
      <c r="D3884" t="s">
        <v>152</v>
      </c>
      <c r="E3884">
        <v>2.5640000000000001</v>
      </c>
    </row>
    <row r="3885" spans="1:5" x14ac:dyDescent="0.2">
      <c r="A3885" t="s">
        <v>974</v>
      </c>
      <c r="B3885" t="s">
        <v>975</v>
      </c>
      <c r="C3885" s="9">
        <v>45313</v>
      </c>
      <c r="D3885" t="s">
        <v>152</v>
      </c>
      <c r="E3885">
        <v>2.57</v>
      </c>
    </row>
    <row r="3886" spans="1:5" x14ac:dyDescent="0.2">
      <c r="A3886" t="s">
        <v>974</v>
      </c>
      <c r="B3886" t="s">
        <v>975</v>
      </c>
      <c r="C3886" s="9">
        <v>45314</v>
      </c>
      <c r="D3886" t="s">
        <v>152</v>
      </c>
      <c r="E3886">
        <v>2.585</v>
      </c>
    </row>
    <row r="3887" spans="1:5" x14ac:dyDescent="0.2">
      <c r="A3887" t="s">
        <v>974</v>
      </c>
      <c r="B3887" t="s">
        <v>975</v>
      </c>
      <c r="C3887" s="9">
        <v>45315</v>
      </c>
      <c r="D3887" t="s">
        <v>152</v>
      </c>
      <c r="E3887">
        <v>2.5760000000000001</v>
      </c>
    </row>
    <row r="3888" spans="1:5" x14ac:dyDescent="0.2">
      <c r="A3888" t="s">
        <v>974</v>
      </c>
      <c r="B3888" t="s">
        <v>975</v>
      </c>
      <c r="C3888" s="9">
        <v>45316</v>
      </c>
      <c r="D3888" t="s">
        <v>152</v>
      </c>
      <c r="E3888">
        <v>2.5710000000000002</v>
      </c>
    </row>
    <row r="3889" spans="1:5" x14ac:dyDescent="0.2">
      <c r="A3889" t="s">
        <v>974</v>
      </c>
      <c r="B3889" t="s">
        <v>975</v>
      </c>
      <c r="C3889" s="9">
        <v>45317</v>
      </c>
      <c r="D3889" t="s">
        <v>152</v>
      </c>
      <c r="E3889">
        <v>2.5979999999999999</v>
      </c>
    </row>
    <row r="3890" spans="1:5" x14ac:dyDescent="0.2">
      <c r="A3890" t="s">
        <v>974</v>
      </c>
      <c r="B3890" t="s">
        <v>975</v>
      </c>
      <c r="C3890" s="9">
        <v>45320</v>
      </c>
      <c r="D3890" t="s">
        <v>152</v>
      </c>
      <c r="E3890">
        <v>2.605</v>
      </c>
    </row>
    <row r="3891" spans="1:5" x14ac:dyDescent="0.2">
      <c r="A3891" t="s">
        <v>974</v>
      </c>
      <c r="B3891" t="s">
        <v>975</v>
      </c>
      <c r="C3891" s="9">
        <v>45321</v>
      </c>
      <c r="D3891" t="s">
        <v>152</v>
      </c>
      <c r="E3891">
        <v>2.6179999999999999</v>
      </c>
    </row>
    <row r="3892" spans="1:5" x14ac:dyDescent="0.2">
      <c r="A3892" t="s">
        <v>974</v>
      </c>
      <c r="B3892" t="s">
        <v>975</v>
      </c>
      <c r="C3892" s="9">
        <v>45322</v>
      </c>
      <c r="D3892" t="s">
        <v>152</v>
      </c>
      <c r="E3892">
        <v>2.6150000000000002</v>
      </c>
    </row>
    <row r="3893" spans="1:5" x14ac:dyDescent="0.2">
      <c r="A3893" t="s">
        <v>974</v>
      </c>
      <c r="B3893" t="s">
        <v>975</v>
      </c>
      <c r="C3893" s="9">
        <v>45323</v>
      </c>
      <c r="D3893" t="s">
        <v>152</v>
      </c>
      <c r="E3893">
        <v>2.6040000000000001</v>
      </c>
    </row>
    <row r="3894" spans="1:5" x14ac:dyDescent="0.2">
      <c r="A3894" t="s">
        <v>974</v>
      </c>
      <c r="B3894" t="s">
        <v>975</v>
      </c>
      <c r="C3894" s="9">
        <v>45324</v>
      </c>
      <c r="D3894" t="s">
        <v>152</v>
      </c>
      <c r="E3894">
        <v>2.6030000000000002</v>
      </c>
    </row>
    <row r="3895" spans="1:5" x14ac:dyDescent="0.2">
      <c r="A3895" t="s">
        <v>974</v>
      </c>
      <c r="B3895" t="s">
        <v>975</v>
      </c>
      <c r="C3895" s="9">
        <v>45327</v>
      </c>
      <c r="D3895" t="s">
        <v>152</v>
      </c>
      <c r="E3895">
        <v>2.6040000000000001</v>
      </c>
    </row>
    <row r="3896" spans="1:5" x14ac:dyDescent="0.2">
      <c r="A3896" t="s">
        <v>974</v>
      </c>
      <c r="B3896" t="s">
        <v>975</v>
      </c>
      <c r="C3896" s="9">
        <v>45328</v>
      </c>
      <c r="D3896" t="s">
        <v>152</v>
      </c>
      <c r="E3896">
        <v>2.581</v>
      </c>
    </row>
    <row r="3897" spans="1:5" x14ac:dyDescent="0.2">
      <c r="A3897" t="s">
        <v>974</v>
      </c>
      <c r="B3897" t="s">
        <v>975</v>
      </c>
      <c r="C3897" s="9">
        <v>45329</v>
      </c>
      <c r="D3897" t="s">
        <v>152</v>
      </c>
      <c r="E3897">
        <v>2.577</v>
      </c>
    </row>
    <row r="3898" spans="1:5" x14ac:dyDescent="0.2">
      <c r="A3898" t="s">
        <v>974</v>
      </c>
      <c r="B3898" t="s">
        <v>975</v>
      </c>
      <c r="C3898" s="9">
        <v>45330</v>
      </c>
      <c r="D3898" t="s">
        <v>152</v>
      </c>
      <c r="E3898">
        <v>2.577</v>
      </c>
    </row>
    <row r="3899" spans="1:5" x14ac:dyDescent="0.2">
      <c r="A3899" t="s">
        <v>974</v>
      </c>
      <c r="B3899" t="s">
        <v>975</v>
      </c>
      <c r="C3899" s="9">
        <v>45331</v>
      </c>
      <c r="D3899" t="s">
        <v>152</v>
      </c>
      <c r="E3899">
        <v>2.573</v>
      </c>
    </row>
    <row r="3900" spans="1:5" x14ac:dyDescent="0.2">
      <c r="A3900" t="s">
        <v>974</v>
      </c>
      <c r="B3900" t="s">
        <v>975</v>
      </c>
      <c r="C3900" s="9">
        <v>45334</v>
      </c>
      <c r="D3900" t="s">
        <v>152</v>
      </c>
      <c r="E3900">
        <v>2.569</v>
      </c>
    </row>
    <row r="3901" spans="1:5" x14ac:dyDescent="0.2">
      <c r="A3901" t="s">
        <v>974</v>
      </c>
      <c r="B3901" t="s">
        <v>975</v>
      </c>
      <c r="C3901" s="9">
        <v>45335</v>
      </c>
      <c r="D3901" t="s">
        <v>152</v>
      </c>
      <c r="E3901">
        <v>2.5630000000000002</v>
      </c>
    </row>
    <row r="3902" spans="1:5" x14ac:dyDescent="0.2">
      <c r="A3902" t="s">
        <v>974</v>
      </c>
      <c r="B3902" t="s">
        <v>975</v>
      </c>
      <c r="C3902" s="9">
        <v>45336</v>
      </c>
      <c r="D3902" t="s">
        <v>152</v>
      </c>
      <c r="E3902">
        <v>2.5640000000000001</v>
      </c>
    </row>
    <row r="3903" spans="1:5" x14ac:dyDescent="0.2">
      <c r="A3903" t="s">
        <v>974</v>
      </c>
      <c r="B3903" t="s">
        <v>975</v>
      </c>
      <c r="C3903" s="9">
        <v>45337</v>
      </c>
      <c r="D3903" t="s">
        <v>152</v>
      </c>
      <c r="E3903">
        <v>2.58</v>
      </c>
    </row>
    <row r="3904" spans="1:5" x14ac:dyDescent="0.2">
      <c r="A3904" t="s">
        <v>974</v>
      </c>
      <c r="B3904" t="s">
        <v>975</v>
      </c>
      <c r="C3904" s="9">
        <v>45338</v>
      </c>
      <c r="D3904" t="s">
        <v>152</v>
      </c>
      <c r="E3904">
        <v>2.5990000000000002</v>
      </c>
    </row>
    <row r="3905" spans="1:5" x14ac:dyDescent="0.2">
      <c r="A3905" t="s">
        <v>974</v>
      </c>
      <c r="B3905" t="s">
        <v>975</v>
      </c>
      <c r="C3905" s="9">
        <v>45341</v>
      </c>
      <c r="D3905" t="s">
        <v>152</v>
      </c>
      <c r="E3905">
        <v>2.6059999999999999</v>
      </c>
    </row>
    <row r="3906" spans="1:5" x14ac:dyDescent="0.2">
      <c r="A3906" t="s">
        <v>974</v>
      </c>
      <c r="B3906" t="s">
        <v>975</v>
      </c>
      <c r="C3906" s="9">
        <v>45342</v>
      </c>
      <c r="D3906" t="s">
        <v>152</v>
      </c>
      <c r="E3906">
        <v>2.613</v>
      </c>
    </row>
    <row r="3907" spans="1:5" x14ac:dyDescent="0.2">
      <c r="A3907" t="s">
        <v>974</v>
      </c>
      <c r="B3907" t="s">
        <v>975</v>
      </c>
      <c r="C3907" s="9">
        <v>45343</v>
      </c>
      <c r="D3907" t="s">
        <v>152</v>
      </c>
      <c r="E3907">
        <v>2.6040000000000001</v>
      </c>
    </row>
    <row r="3908" spans="1:5" x14ac:dyDescent="0.2">
      <c r="A3908" t="s">
        <v>974</v>
      </c>
      <c r="B3908" t="s">
        <v>975</v>
      </c>
      <c r="C3908" s="9">
        <v>45344</v>
      </c>
      <c r="D3908" t="s">
        <v>152</v>
      </c>
      <c r="E3908">
        <v>2.6120000000000001</v>
      </c>
    </row>
    <row r="3909" spans="1:5" x14ac:dyDescent="0.2">
      <c r="A3909" t="s">
        <v>974</v>
      </c>
      <c r="B3909" t="s">
        <v>975</v>
      </c>
      <c r="C3909" s="9">
        <v>45345</v>
      </c>
      <c r="D3909" t="s">
        <v>152</v>
      </c>
      <c r="E3909">
        <v>2.6190000000000002</v>
      </c>
    </row>
    <row r="3910" spans="1:5" x14ac:dyDescent="0.2">
      <c r="A3910" t="s">
        <v>974</v>
      </c>
      <c r="B3910" t="s">
        <v>975</v>
      </c>
      <c r="C3910" s="9">
        <v>45348</v>
      </c>
      <c r="D3910" t="s">
        <v>152</v>
      </c>
      <c r="E3910">
        <v>2.6230000000000002</v>
      </c>
    </row>
    <row r="3911" spans="1:5" x14ac:dyDescent="0.2">
      <c r="A3911" t="s">
        <v>974</v>
      </c>
      <c r="B3911" t="s">
        <v>975</v>
      </c>
      <c r="C3911" s="9">
        <v>45349</v>
      </c>
      <c r="D3911" t="s">
        <v>152</v>
      </c>
      <c r="E3911">
        <v>2.6150000000000002</v>
      </c>
    </row>
    <row r="3912" spans="1:5" x14ac:dyDescent="0.2">
      <c r="A3912" t="s">
        <v>974</v>
      </c>
      <c r="B3912" t="s">
        <v>975</v>
      </c>
      <c r="C3912" s="9">
        <v>45350</v>
      </c>
      <c r="D3912" t="s">
        <v>152</v>
      </c>
      <c r="E3912">
        <v>2.6030000000000002</v>
      </c>
    </row>
    <row r="3913" spans="1:5" x14ac:dyDescent="0.2">
      <c r="A3913" t="s">
        <v>974</v>
      </c>
      <c r="B3913" t="s">
        <v>975</v>
      </c>
      <c r="C3913" s="9">
        <v>45351</v>
      </c>
      <c r="D3913" t="s">
        <v>152</v>
      </c>
      <c r="E3913">
        <v>2.6240000000000001</v>
      </c>
    </row>
    <row r="3914" spans="1:5" x14ac:dyDescent="0.2">
      <c r="A3914" t="s">
        <v>974</v>
      </c>
      <c r="B3914" t="s">
        <v>975</v>
      </c>
      <c r="C3914" s="9">
        <v>45352</v>
      </c>
      <c r="D3914" t="s">
        <v>152</v>
      </c>
      <c r="E3914">
        <v>2.6320000000000001</v>
      </c>
    </row>
    <row r="3915" spans="1:5" x14ac:dyDescent="0.2">
      <c r="A3915" t="s">
        <v>974</v>
      </c>
      <c r="B3915" t="s">
        <v>975</v>
      </c>
      <c r="C3915" s="9">
        <v>45355</v>
      </c>
      <c r="D3915" t="s">
        <v>152</v>
      </c>
      <c r="E3915">
        <v>2.629</v>
      </c>
    </row>
    <row r="3916" spans="1:5" x14ac:dyDescent="0.2">
      <c r="A3916" t="s">
        <v>974</v>
      </c>
      <c r="B3916" t="s">
        <v>975</v>
      </c>
      <c r="C3916" s="9">
        <v>45356</v>
      </c>
      <c r="D3916" t="s">
        <v>152</v>
      </c>
      <c r="E3916">
        <v>2.6259999999999999</v>
      </c>
    </row>
    <row r="3917" spans="1:5" x14ac:dyDescent="0.2">
      <c r="A3917" t="s">
        <v>974</v>
      </c>
      <c r="B3917" t="s">
        <v>975</v>
      </c>
      <c r="C3917" s="9">
        <v>45357</v>
      </c>
      <c r="D3917" t="s">
        <v>152</v>
      </c>
      <c r="E3917">
        <v>2.6280000000000001</v>
      </c>
    </row>
    <row r="3918" spans="1:5" x14ac:dyDescent="0.2">
      <c r="A3918" t="s">
        <v>974</v>
      </c>
      <c r="B3918" t="s">
        <v>975</v>
      </c>
      <c r="C3918" s="9">
        <v>45358</v>
      </c>
      <c r="D3918" t="s">
        <v>152</v>
      </c>
      <c r="E3918">
        <v>2.637</v>
      </c>
    </row>
    <row r="3919" spans="1:5" x14ac:dyDescent="0.2">
      <c r="A3919" t="s">
        <v>974</v>
      </c>
      <c r="B3919" t="s">
        <v>975</v>
      </c>
      <c r="C3919" s="9">
        <v>45359</v>
      </c>
      <c r="D3919" t="s">
        <v>152</v>
      </c>
      <c r="E3919">
        <v>2.6429999999999998</v>
      </c>
    </row>
    <row r="3920" spans="1:5" x14ac:dyDescent="0.2">
      <c r="A3920" t="s">
        <v>974</v>
      </c>
      <c r="B3920" t="s">
        <v>975</v>
      </c>
      <c r="C3920" s="9">
        <v>45362</v>
      </c>
      <c r="D3920" t="s">
        <v>152</v>
      </c>
      <c r="E3920">
        <v>2.6339999999999999</v>
      </c>
    </row>
    <row r="3921" spans="1:5" x14ac:dyDescent="0.2">
      <c r="A3921" t="s">
        <v>974</v>
      </c>
      <c r="B3921" t="s">
        <v>975</v>
      </c>
      <c r="C3921" s="9">
        <v>45363</v>
      </c>
      <c r="D3921" t="s">
        <v>152</v>
      </c>
      <c r="E3921">
        <v>2.6549999999999998</v>
      </c>
    </row>
    <row r="3922" spans="1:5" x14ac:dyDescent="0.2">
      <c r="A3922" t="s">
        <v>974</v>
      </c>
      <c r="B3922" t="s">
        <v>975</v>
      </c>
      <c r="C3922" s="9">
        <v>45364</v>
      </c>
      <c r="D3922" t="s">
        <v>152</v>
      </c>
      <c r="E3922">
        <v>2.6469999999999998</v>
      </c>
    </row>
    <row r="3923" spans="1:5" x14ac:dyDescent="0.2">
      <c r="A3923" t="s">
        <v>974</v>
      </c>
      <c r="B3923" t="s">
        <v>975</v>
      </c>
      <c r="C3923" s="9">
        <v>45365</v>
      </c>
      <c r="D3923" t="s">
        <v>152</v>
      </c>
      <c r="E3923">
        <v>2.6520000000000001</v>
      </c>
    </row>
    <row r="3924" spans="1:5" x14ac:dyDescent="0.2">
      <c r="A3924" t="s">
        <v>974</v>
      </c>
      <c r="B3924" t="s">
        <v>975</v>
      </c>
      <c r="C3924" s="9">
        <v>45366</v>
      </c>
      <c r="D3924" t="s">
        <v>152</v>
      </c>
      <c r="E3924">
        <v>2.6509999999999998</v>
      </c>
    </row>
    <row r="3925" spans="1:5" x14ac:dyDescent="0.2">
      <c r="A3925" t="s">
        <v>974</v>
      </c>
      <c r="B3925" t="s">
        <v>975</v>
      </c>
      <c r="C3925" s="9">
        <v>45369</v>
      </c>
      <c r="D3925" t="s">
        <v>152</v>
      </c>
      <c r="E3925">
        <v>2.65</v>
      </c>
    </row>
    <row r="3926" spans="1:5" x14ac:dyDescent="0.2">
      <c r="A3926" t="s">
        <v>974</v>
      </c>
      <c r="B3926" t="s">
        <v>975</v>
      </c>
      <c r="C3926" s="9">
        <v>45370</v>
      </c>
      <c r="D3926" t="s">
        <v>152</v>
      </c>
      <c r="E3926">
        <v>2.6419999999999999</v>
      </c>
    </row>
    <row r="3927" spans="1:5" x14ac:dyDescent="0.2">
      <c r="A3927" t="s">
        <v>974</v>
      </c>
      <c r="B3927" t="s">
        <v>975</v>
      </c>
      <c r="C3927" s="9">
        <v>45371</v>
      </c>
      <c r="D3927" t="s">
        <v>152</v>
      </c>
      <c r="E3927">
        <v>2.65</v>
      </c>
    </row>
    <row r="3928" spans="1:5" x14ac:dyDescent="0.2">
      <c r="A3928" t="s">
        <v>974</v>
      </c>
      <c r="B3928" t="s">
        <v>975</v>
      </c>
      <c r="C3928" s="9">
        <v>45372</v>
      </c>
      <c r="D3928" t="s">
        <v>152</v>
      </c>
      <c r="E3928">
        <v>2.6829999999999998</v>
      </c>
    </row>
    <row r="3929" spans="1:5" x14ac:dyDescent="0.2">
      <c r="A3929" t="s">
        <v>974</v>
      </c>
      <c r="B3929" t="s">
        <v>975</v>
      </c>
      <c r="C3929" s="9">
        <v>45373</v>
      </c>
      <c r="D3929" t="s">
        <v>152</v>
      </c>
      <c r="E3929">
        <v>2.7130000000000001</v>
      </c>
    </row>
    <row r="3930" spans="1:5" x14ac:dyDescent="0.2">
      <c r="A3930" t="s">
        <v>974</v>
      </c>
      <c r="B3930" t="s">
        <v>975</v>
      </c>
      <c r="C3930" s="9">
        <v>45376</v>
      </c>
      <c r="D3930" t="s">
        <v>152</v>
      </c>
      <c r="E3930">
        <v>2.7040000000000002</v>
      </c>
    </row>
    <row r="3931" spans="1:5" x14ac:dyDescent="0.2">
      <c r="A3931" t="s">
        <v>974</v>
      </c>
      <c r="B3931" t="s">
        <v>975</v>
      </c>
      <c r="C3931" s="9">
        <v>45377</v>
      </c>
      <c r="D3931" t="s">
        <v>152</v>
      </c>
      <c r="E3931">
        <v>2.718</v>
      </c>
    </row>
    <row r="3932" spans="1:5" x14ac:dyDescent="0.2">
      <c r="A3932" t="s">
        <v>974</v>
      </c>
      <c r="B3932" t="s">
        <v>975</v>
      </c>
      <c r="C3932" s="9">
        <v>45378</v>
      </c>
      <c r="D3932" t="s">
        <v>152</v>
      </c>
      <c r="E3932">
        <v>2.72</v>
      </c>
    </row>
    <row r="3933" spans="1:5" x14ac:dyDescent="0.2">
      <c r="A3933" t="s">
        <v>974</v>
      </c>
      <c r="B3933" t="s">
        <v>975</v>
      </c>
      <c r="C3933" s="9">
        <v>45379</v>
      </c>
      <c r="D3933" t="s">
        <v>152</v>
      </c>
      <c r="E3933">
        <v>2.7280000000000002</v>
      </c>
    </row>
    <row r="3934" spans="1:5" x14ac:dyDescent="0.2">
      <c r="A3934" t="s">
        <v>974</v>
      </c>
      <c r="B3934" t="s">
        <v>975</v>
      </c>
      <c r="C3934" s="9">
        <v>45384</v>
      </c>
      <c r="D3934" t="s">
        <v>152</v>
      </c>
      <c r="E3934">
        <v>2.742</v>
      </c>
    </row>
    <row r="3935" spans="1:5" x14ac:dyDescent="0.2">
      <c r="A3935" t="s">
        <v>974</v>
      </c>
      <c r="B3935" t="s">
        <v>975</v>
      </c>
      <c r="C3935" s="9">
        <v>45385</v>
      </c>
      <c r="D3935" t="s">
        <v>152</v>
      </c>
      <c r="E3935">
        <v>2.7050000000000001</v>
      </c>
    </row>
    <row r="3936" spans="1:5" x14ac:dyDescent="0.2">
      <c r="A3936" t="s">
        <v>974</v>
      </c>
      <c r="B3936" t="s">
        <v>975</v>
      </c>
      <c r="C3936" s="9">
        <v>45386</v>
      </c>
      <c r="D3936" t="s">
        <v>152</v>
      </c>
      <c r="E3936">
        <v>2.722</v>
      </c>
    </row>
    <row r="3937" spans="1:5" x14ac:dyDescent="0.2">
      <c r="A3937" t="s">
        <v>974</v>
      </c>
      <c r="B3937" t="s">
        <v>975</v>
      </c>
      <c r="C3937" s="9">
        <v>45387</v>
      </c>
      <c r="D3937" t="s">
        <v>152</v>
      </c>
      <c r="E3937">
        <v>2.6970000000000001</v>
      </c>
    </row>
    <row r="3938" spans="1:5" x14ac:dyDescent="0.2">
      <c r="A3938" t="s">
        <v>974</v>
      </c>
      <c r="B3938" t="s">
        <v>975</v>
      </c>
      <c r="C3938" s="9">
        <v>45390</v>
      </c>
      <c r="D3938" t="s">
        <v>152</v>
      </c>
      <c r="E3938">
        <v>2.7090000000000001</v>
      </c>
    </row>
    <row r="3939" spans="1:5" x14ac:dyDescent="0.2">
      <c r="A3939" t="s">
        <v>974</v>
      </c>
      <c r="B3939" t="s">
        <v>975</v>
      </c>
      <c r="C3939" s="9">
        <v>45391</v>
      </c>
      <c r="D3939" t="s">
        <v>152</v>
      </c>
      <c r="E3939">
        <v>2.7189999999999999</v>
      </c>
    </row>
    <row r="3940" spans="1:5" x14ac:dyDescent="0.2">
      <c r="A3940" t="s">
        <v>974</v>
      </c>
      <c r="B3940" t="s">
        <v>975</v>
      </c>
      <c r="C3940" s="9">
        <v>45392</v>
      </c>
      <c r="D3940" t="s">
        <v>152</v>
      </c>
      <c r="E3940">
        <v>2.7229999999999999</v>
      </c>
    </row>
    <row r="3941" spans="1:5" x14ac:dyDescent="0.2">
      <c r="A3941" t="s">
        <v>974</v>
      </c>
      <c r="B3941" t="s">
        <v>975</v>
      </c>
      <c r="C3941" s="9">
        <v>45393</v>
      </c>
      <c r="D3941" t="s">
        <v>152</v>
      </c>
      <c r="E3941">
        <v>2.7149999999999999</v>
      </c>
    </row>
    <row r="3942" spans="1:5" x14ac:dyDescent="0.2">
      <c r="A3942" t="s">
        <v>974</v>
      </c>
      <c r="B3942" t="s">
        <v>975</v>
      </c>
      <c r="C3942" s="9">
        <v>45394</v>
      </c>
      <c r="D3942" t="s">
        <v>152</v>
      </c>
      <c r="E3942">
        <v>2.7240000000000002</v>
      </c>
    </row>
    <row r="3943" spans="1:5" x14ac:dyDescent="0.2">
      <c r="A3943" t="s">
        <v>974</v>
      </c>
      <c r="B3943" t="s">
        <v>975</v>
      </c>
      <c r="C3943" s="9">
        <v>45397</v>
      </c>
      <c r="D3943" t="s">
        <v>152</v>
      </c>
      <c r="E3943">
        <v>2.73</v>
      </c>
    </row>
    <row r="3944" spans="1:5" x14ac:dyDescent="0.2">
      <c r="A3944" t="s">
        <v>974</v>
      </c>
      <c r="B3944" t="s">
        <v>975</v>
      </c>
      <c r="C3944" s="9">
        <v>45398</v>
      </c>
      <c r="D3944" t="s">
        <v>152</v>
      </c>
      <c r="E3944">
        <v>2.6869999999999998</v>
      </c>
    </row>
    <row r="3945" spans="1:5" x14ac:dyDescent="0.2">
      <c r="A3945" t="s">
        <v>974</v>
      </c>
      <c r="B3945" t="s">
        <v>975</v>
      </c>
      <c r="C3945" s="9">
        <v>45399</v>
      </c>
      <c r="D3945" t="s">
        <v>152</v>
      </c>
      <c r="E3945">
        <v>2.6880000000000002</v>
      </c>
    </row>
    <row r="3946" spans="1:5" x14ac:dyDescent="0.2">
      <c r="A3946" t="s">
        <v>974</v>
      </c>
      <c r="B3946" t="s">
        <v>975</v>
      </c>
      <c r="C3946" s="9">
        <v>45400</v>
      </c>
      <c r="D3946" t="s">
        <v>152</v>
      </c>
      <c r="E3946">
        <v>2.6880000000000002</v>
      </c>
    </row>
    <row r="3947" spans="1:5" x14ac:dyDescent="0.2">
      <c r="A3947" t="s">
        <v>974</v>
      </c>
      <c r="B3947" t="s">
        <v>975</v>
      </c>
      <c r="C3947" s="9">
        <v>45401</v>
      </c>
      <c r="D3947" t="s">
        <v>152</v>
      </c>
      <c r="E3947">
        <v>2.68</v>
      </c>
    </row>
    <row r="3948" spans="1:5" x14ac:dyDescent="0.2">
      <c r="A3948" t="s">
        <v>974</v>
      </c>
      <c r="B3948" t="s">
        <v>975</v>
      </c>
      <c r="C3948" s="9">
        <v>45404</v>
      </c>
      <c r="D3948" t="s">
        <v>152</v>
      </c>
      <c r="E3948">
        <v>2.7240000000000002</v>
      </c>
    </row>
    <row r="3949" spans="1:5" x14ac:dyDescent="0.2">
      <c r="A3949" t="s">
        <v>974</v>
      </c>
      <c r="B3949" t="s">
        <v>975</v>
      </c>
      <c r="C3949" s="9">
        <v>45405</v>
      </c>
      <c r="D3949" t="s">
        <v>152</v>
      </c>
      <c r="E3949">
        <v>2.76</v>
      </c>
    </row>
    <row r="3950" spans="1:5" x14ac:dyDescent="0.2">
      <c r="A3950" t="s">
        <v>974</v>
      </c>
      <c r="B3950" t="s">
        <v>975</v>
      </c>
      <c r="C3950" s="9">
        <v>45406</v>
      </c>
      <c r="D3950" t="s">
        <v>152</v>
      </c>
      <c r="E3950">
        <v>2.7570000000000001</v>
      </c>
    </row>
    <row r="3951" spans="1:5" x14ac:dyDescent="0.2">
      <c r="A3951" t="s">
        <v>974</v>
      </c>
      <c r="B3951" t="s">
        <v>975</v>
      </c>
      <c r="C3951" s="9">
        <v>45407</v>
      </c>
      <c r="D3951" t="s">
        <v>152</v>
      </c>
      <c r="E3951">
        <v>2.7530000000000001</v>
      </c>
    </row>
    <row r="3952" spans="1:5" x14ac:dyDescent="0.2">
      <c r="A3952" t="s">
        <v>974</v>
      </c>
      <c r="B3952" t="s">
        <v>975</v>
      </c>
      <c r="C3952" s="9">
        <v>45408</v>
      </c>
      <c r="D3952" t="s">
        <v>152</v>
      </c>
      <c r="E3952">
        <v>2.7639999999999998</v>
      </c>
    </row>
    <row r="3953" spans="1:5" x14ac:dyDescent="0.2">
      <c r="A3953" t="s">
        <v>974</v>
      </c>
      <c r="B3953" t="s">
        <v>975</v>
      </c>
      <c r="C3953" s="9">
        <v>45411</v>
      </c>
      <c r="D3953" t="s">
        <v>152</v>
      </c>
      <c r="E3953">
        <v>2.7850000000000001</v>
      </c>
    </row>
    <row r="3954" spans="1:5" x14ac:dyDescent="0.2">
      <c r="A3954" t="s">
        <v>974</v>
      </c>
      <c r="B3954" t="s">
        <v>975</v>
      </c>
      <c r="C3954" s="9">
        <v>45412</v>
      </c>
      <c r="D3954" t="s">
        <v>152</v>
      </c>
      <c r="E3954">
        <v>2.8</v>
      </c>
    </row>
    <row r="3955" spans="1:5" x14ac:dyDescent="0.2">
      <c r="A3955" t="s">
        <v>974</v>
      </c>
      <c r="B3955" t="s">
        <v>975</v>
      </c>
      <c r="C3955" s="9">
        <v>45413</v>
      </c>
      <c r="D3955" t="s">
        <v>152</v>
      </c>
      <c r="E3955">
        <v>2.7829999999999999</v>
      </c>
    </row>
    <row r="3956" spans="1:5" x14ac:dyDescent="0.2">
      <c r="A3956" t="s">
        <v>974</v>
      </c>
      <c r="B3956" t="s">
        <v>975</v>
      </c>
      <c r="C3956" s="9">
        <v>45414</v>
      </c>
      <c r="D3956" t="s">
        <v>152</v>
      </c>
      <c r="E3956">
        <v>2.7919999999999998</v>
      </c>
    </row>
    <row r="3957" spans="1:5" x14ac:dyDescent="0.2">
      <c r="A3957" t="s">
        <v>974</v>
      </c>
      <c r="B3957" t="s">
        <v>975</v>
      </c>
      <c r="C3957" s="9">
        <v>45415</v>
      </c>
      <c r="D3957" t="s">
        <v>152</v>
      </c>
      <c r="E3957">
        <v>2.8039999999999998</v>
      </c>
    </row>
    <row r="3958" spans="1:5" x14ac:dyDescent="0.2">
      <c r="A3958" t="s">
        <v>974</v>
      </c>
      <c r="B3958" t="s">
        <v>975</v>
      </c>
      <c r="C3958" s="9">
        <v>45419</v>
      </c>
      <c r="D3958" t="s">
        <v>152</v>
      </c>
      <c r="E3958">
        <v>2.851</v>
      </c>
    </row>
    <row r="3959" spans="1:5" x14ac:dyDescent="0.2">
      <c r="A3959" t="s">
        <v>974</v>
      </c>
      <c r="B3959" t="s">
        <v>975</v>
      </c>
      <c r="C3959" s="9">
        <v>45420</v>
      </c>
      <c r="D3959" t="s">
        <v>152</v>
      </c>
      <c r="E3959">
        <v>2.855</v>
      </c>
    </row>
    <row r="3960" spans="1:5" x14ac:dyDescent="0.2">
      <c r="A3960" t="s">
        <v>974</v>
      </c>
      <c r="B3960" t="s">
        <v>975</v>
      </c>
      <c r="C3960" s="9">
        <v>45421</v>
      </c>
      <c r="D3960" t="s">
        <v>152</v>
      </c>
      <c r="E3960">
        <v>2.859</v>
      </c>
    </row>
    <row r="3961" spans="1:5" x14ac:dyDescent="0.2">
      <c r="A3961" t="s">
        <v>974</v>
      </c>
      <c r="B3961" t="s">
        <v>975</v>
      </c>
      <c r="C3961" s="9">
        <v>45422</v>
      </c>
      <c r="D3961" t="s">
        <v>152</v>
      </c>
      <c r="E3961">
        <v>2.8839999999999999</v>
      </c>
    </row>
    <row r="3962" spans="1:5" x14ac:dyDescent="0.2">
      <c r="A3962" t="s">
        <v>974</v>
      </c>
      <c r="B3962" t="s">
        <v>975</v>
      </c>
      <c r="C3962" s="9">
        <v>45425</v>
      </c>
      <c r="D3962" t="s">
        <v>152</v>
      </c>
      <c r="E3962">
        <v>2.8759999999999999</v>
      </c>
    </row>
    <row r="3963" spans="1:5" x14ac:dyDescent="0.2">
      <c r="A3963" t="s">
        <v>974</v>
      </c>
      <c r="B3963" t="s">
        <v>975</v>
      </c>
      <c r="C3963" s="9">
        <v>45426</v>
      </c>
      <c r="D3963" t="s">
        <v>152</v>
      </c>
      <c r="E3963">
        <v>2.8759999999999999</v>
      </c>
    </row>
    <row r="3964" spans="1:5" x14ac:dyDescent="0.2">
      <c r="A3964" t="s">
        <v>974</v>
      </c>
      <c r="B3964" t="s">
        <v>975</v>
      </c>
      <c r="C3964" s="9">
        <v>45427</v>
      </c>
      <c r="D3964" t="s">
        <v>152</v>
      </c>
      <c r="E3964">
        <v>2.891</v>
      </c>
    </row>
    <row r="3965" spans="1:5" x14ac:dyDescent="0.2">
      <c r="A3965" t="s">
        <v>974</v>
      </c>
      <c r="B3965" t="s">
        <v>975</v>
      </c>
      <c r="C3965" s="9">
        <v>45428</v>
      </c>
      <c r="D3965" t="s">
        <v>152</v>
      </c>
      <c r="E3965">
        <v>2.8980000000000001</v>
      </c>
    </row>
    <row r="3966" spans="1:5" x14ac:dyDescent="0.2">
      <c r="A3966" t="s">
        <v>974</v>
      </c>
      <c r="B3966" t="s">
        <v>975</v>
      </c>
      <c r="C3966" s="9">
        <v>45429</v>
      </c>
      <c r="D3966" t="s">
        <v>152</v>
      </c>
      <c r="E3966">
        <v>2.8879999999999999</v>
      </c>
    </row>
    <row r="3967" spans="1:5" x14ac:dyDescent="0.2">
      <c r="A3967" t="s">
        <v>974</v>
      </c>
      <c r="B3967" t="s">
        <v>975</v>
      </c>
      <c r="C3967" s="9">
        <v>45432</v>
      </c>
      <c r="D3967" t="s">
        <v>152</v>
      </c>
      <c r="E3967">
        <v>2.9140000000000001</v>
      </c>
    </row>
    <row r="3968" spans="1:5" x14ac:dyDescent="0.2">
      <c r="A3968" t="s">
        <v>974</v>
      </c>
      <c r="B3968" t="s">
        <v>975</v>
      </c>
      <c r="C3968" s="9">
        <v>45433</v>
      </c>
      <c r="D3968" t="s">
        <v>152</v>
      </c>
      <c r="E3968">
        <v>2.887</v>
      </c>
    </row>
    <row r="3969" spans="1:5" x14ac:dyDescent="0.2">
      <c r="A3969" t="s">
        <v>974</v>
      </c>
      <c r="B3969" t="s">
        <v>975</v>
      </c>
      <c r="C3969" s="9">
        <v>45434</v>
      </c>
      <c r="D3969" t="s">
        <v>152</v>
      </c>
      <c r="E3969">
        <v>2.9009999999999998</v>
      </c>
    </row>
    <row r="3970" spans="1:5" x14ac:dyDescent="0.2">
      <c r="A3970" t="s">
        <v>974</v>
      </c>
      <c r="B3970" t="s">
        <v>975</v>
      </c>
      <c r="C3970" s="9">
        <v>45435</v>
      </c>
      <c r="D3970" t="s">
        <v>152</v>
      </c>
      <c r="E3970">
        <v>2.9039999999999999</v>
      </c>
    </row>
    <row r="3971" spans="1:5" x14ac:dyDescent="0.2">
      <c r="A3971" t="s">
        <v>974</v>
      </c>
      <c r="B3971" t="s">
        <v>975</v>
      </c>
      <c r="C3971" s="9">
        <v>45436</v>
      </c>
      <c r="D3971" t="s">
        <v>152</v>
      </c>
      <c r="E3971">
        <v>2.887</v>
      </c>
    </row>
    <row r="3972" spans="1:5" x14ac:dyDescent="0.2">
      <c r="A3972" t="s">
        <v>974</v>
      </c>
      <c r="B3972" t="s">
        <v>975</v>
      </c>
      <c r="C3972" s="9">
        <v>45440</v>
      </c>
      <c r="D3972" t="s">
        <v>152</v>
      </c>
      <c r="E3972">
        <v>2.89</v>
      </c>
    </row>
    <row r="3973" spans="1:5" x14ac:dyDescent="0.2">
      <c r="A3973" t="s">
        <v>974</v>
      </c>
      <c r="B3973" t="s">
        <v>975</v>
      </c>
      <c r="C3973" s="9">
        <v>45441</v>
      </c>
      <c r="D3973" t="s">
        <v>152</v>
      </c>
      <c r="E3973">
        <v>2.8620000000000001</v>
      </c>
    </row>
    <row r="3974" spans="1:5" x14ac:dyDescent="0.2">
      <c r="A3974" t="s">
        <v>974</v>
      </c>
      <c r="B3974" t="s">
        <v>975</v>
      </c>
      <c r="C3974" s="9">
        <v>45442</v>
      </c>
      <c r="D3974" t="s">
        <v>152</v>
      </c>
      <c r="E3974">
        <v>2.86</v>
      </c>
    </row>
    <row r="3975" spans="1:5" x14ac:dyDescent="0.2">
      <c r="A3975" t="s">
        <v>974</v>
      </c>
      <c r="B3975" t="s">
        <v>975</v>
      </c>
      <c r="C3975" s="9">
        <v>45443</v>
      </c>
      <c r="D3975" t="s">
        <v>152</v>
      </c>
      <c r="E3975">
        <v>2.8820000000000001</v>
      </c>
    </row>
    <row r="3976" spans="1:5" x14ac:dyDescent="0.2">
      <c r="A3976" t="s">
        <v>974</v>
      </c>
      <c r="B3976" t="s">
        <v>975</v>
      </c>
      <c r="C3976" s="9">
        <v>45446</v>
      </c>
      <c r="D3976" t="s">
        <v>152</v>
      </c>
      <c r="E3976">
        <v>2.8759999999999999</v>
      </c>
    </row>
    <row r="3977" spans="1:5" x14ac:dyDescent="0.2">
      <c r="A3977" t="s">
        <v>974</v>
      </c>
      <c r="B3977" t="s">
        <v>975</v>
      </c>
      <c r="C3977" s="9">
        <v>45447</v>
      </c>
      <c r="D3977" t="s">
        <v>152</v>
      </c>
      <c r="E3977">
        <v>2.8730000000000002</v>
      </c>
    </row>
    <row r="3978" spans="1:5" x14ac:dyDescent="0.2">
      <c r="A3978" t="s">
        <v>974</v>
      </c>
      <c r="B3978" t="s">
        <v>975</v>
      </c>
      <c r="C3978" s="9">
        <v>45448</v>
      </c>
      <c r="D3978" t="s">
        <v>152</v>
      </c>
      <c r="E3978">
        <v>2.8730000000000002</v>
      </c>
    </row>
    <row r="3979" spans="1:5" x14ac:dyDescent="0.2">
      <c r="A3979" t="s">
        <v>974</v>
      </c>
      <c r="B3979" t="s">
        <v>975</v>
      </c>
      <c r="C3979" s="9">
        <v>45449</v>
      </c>
      <c r="D3979" t="s">
        <v>152</v>
      </c>
      <c r="E3979">
        <v>2.8769999999999998</v>
      </c>
    </row>
    <row r="3980" spans="1:5" x14ac:dyDescent="0.2">
      <c r="A3980" t="s">
        <v>974</v>
      </c>
      <c r="B3980" t="s">
        <v>975</v>
      </c>
      <c r="C3980" s="9">
        <v>45450</v>
      </c>
      <c r="D3980" t="s">
        <v>152</v>
      </c>
      <c r="E3980">
        <v>2.8610000000000002</v>
      </c>
    </row>
    <row r="3981" spans="1:5" x14ac:dyDescent="0.2">
      <c r="A3981" t="s">
        <v>974</v>
      </c>
      <c r="B3981" t="s">
        <v>975</v>
      </c>
      <c r="C3981" s="9">
        <v>45453</v>
      </c>
      <c r="D3981" t="s">
        <v>152</v>
      </c>
      <c r="E3981">
        <v>2.8479999999999999</v>
      </c>
    </row>
    <row r="3982" spans="1:5" x14ac:dyDescent="0.2">
      <c r="A3982" t="s">
        <v>974</v>
      </c>
      <c r="B3982" t="s">
        <v>975</v>
      </c>
      <c r="C3982" s="9">
        <v>45454</v>
      </c>
      <c r="D3982" t="s">
        <v>152</v>
      </c>
      <c r="E3982">
        <v>2.8370000000000002</v>
      </c>
    </row>
    <row r="3983" spans="1:5" x14ac:dyDescent="0.2">
      <c r="A3983" t="s">
        <v>974</v>
      </c>
      <c r="B3983" t="s">
        <v>975</v>
      </c>
      <c r="C3983" s="9">
        <v>45455</v>
      </c>
      <c r="D3983" t="s">
        <v>152</v>
      </c>
      <c r="E3983">
        <v>2.8420000000000001</v>
      </c>
    </row>
    <row r="3984" spans="1:5" x14ac:dyDescent="0.2">
      <c r="A3984" t="s">
        <v>974</v>
      </c>
      <c r="B3984" t="s">
        <v>975</v>
      </c>
      <c r="C3984" s="9">
        <v>45456</v>
      </c>
      <c r="D3984" t="s">
        <v>152</v>
      </c>
      <c r="E3984">
        <v>2.8439999999999999</v>
      </c>
    </row>
    <row r="3985" spans="1:5" x14ac:dyDescent="0.2">
      <c r="A3985" t="s">
        <v>974</v>
      </c>
      <c r="B3985" t="s">
        <v>975</v>
      </c>
      <c r="C3985" s="9">
        <v>45457</v>
      </c>
      <c r="D3985" t="s">
        <v>152</v>
      </c>
      <c r="E3985">
        <v>2.8109999999999999</v>
      </c>
    </row>
    <row r="3986" spans="1:5" x14ac:dyDescent="0.2">
      <c r="A3986" t="s">
        <v>974</v>
      </c>
      <c r="B3986" t="s">
        <v>975</v>
      </c>
      <c r="C3986" s="9">
        <v>45460</v>
      </c>
      <c r="D3986" t="s">
        <v>152</v>
      </c>
      <c r="E3986">
        <v>2.8220000000000001</v>
      </c>
    </row>
    <row r="3987" spans="1:5" x14ac:dyDescent="0.2">
      <c r="A3987" t="s">
        <v>974</v>
      </c>
      <c r="B3987" t="s">
        <v>975</v>
      </c>
      <c r="C3987" s="9">
        <v>45461</v>
      </c>
      <c r="D3987" t="s">
        <v>152</v>
      </c>
      <c r="E3987">
        <v>2.8260000000000001</v>
      </c>
    </row>
    <row r="3988" spans="1:5" x14ac:dyDescent="0.2">
      <c r="A3988" t="s">
        <v>974</v>
      </c>
      <c r="B3988" t="s">
        <v>975</v>
      </c>
      <c r="C3988" s="9">
        <v>45462</v>
      </c>
      <c r="D3988" t="s">
        <v>152</v>
      </c>
      <c r="E3988">
        <v>2.8330000000000002</v>
      </c>
    </row>
    <row r="3989" spans="1:5" x14ac:dyDescent="0.2">
      <c r="A3989" t="s">
        <v>974</v>
      </c>
      <c r="B3989" t="s">
        <v>975</v>
      </c>
      <c r="C3989" s="9">
        <v>45463</v>
      </c>
      <c r="D3989" t="s">
        <v>152</v>
      </c>
      <c r="E3989">
        <v>2.8340000000000001</v>
      </c>
    </row>
    <row r="3990" spans="1:5" x14ac:dyDescent="0.2">
      <c r="A3990" t="s">
        <v>974</v>
      </c>
      <c r="B3990" t="s">
        <v>975</v>
      </c>
      <c r="C3990" s="9">
        <v>45464</v>
      </c>
      <c r="D3990" t="s">
        <v>152</v>
      </c>
      <c r="E3990">
        <v>2.839</v>
      </c>
    </row>
    <row r="3991" spans="1:5" x14ac:dyDescent="0.2">
      <c r="A3991" t="s">
        <v>974</v>
      </c>
      <c r="B3991" t="s">
        <v>975</v>
      </c>
      <c r="C3991" s="9">
        <v>45467</v>
      </c>
      <c r="D3991" t="s">
        <v>152</v>
      </c>
      <c r="E3991">
        <v>2.8519999999999999</v>
      </c>
    </row>
    <row r="3992" spans="1:5" x14ac:dyDescent="0.2">
      <c r="A3992" t="s">
        <v>974</v>
      </c>
      <c r="B3992" t="s">
        <v>975</v>
      </c>
      <c r="C3992" s="9">
        <v>45468</v>
      </c>
      <c r="D3992" t="s">
        <v>152</v>
      </c>
      <c r="E3992">
        <v>2.84</v>
      </c>
    </row>
    <row r="3993" spans="1:5" x14ac:dyDescent="0.2">
      <c r="A3993" t="s">
        <v>974</v>
      </c>
      <c r="B3993" t="s">
        <v>975</v>
      </c>
      <c r="C3993" s="9">
        <v>45469</v>
      </c>
      <c r="D3993" t="s">
        <v>152</v>
      </c>
      <c r="E3993">
        <v>2.831</v>
      </c>
    </row>
    <row r="3994" spans="1:5" x14ac:dyDescent="0.2">
      <c r="A3994" t="s">
        <v>974</v>
      </c>
      <c r="B3994" t="s">
        <v>975</v>
      </c>
      <c r="C3994" s="9">
        <v>45470</v>
      </c>
      <c r="D3994" t="s">
        <v>152</v>
      </c>
      <c r="E3994">
        <v>2.819</v>
      </c>
    </row>
    <row r="3995" spans="1:5" x14ac:dyDescent="0.2">
      <c r="A3995" t="s">
        <v>974</v>
      </c>
      <c r="B3995" t="s">
        <v>975</v>
      </c>
      <c r="C3995" s="9">
        <v>45471</v>
      </c>
      <c r="D3995" t="s">
        <v>152</v>
      </c>
      <c r="E3995">
        <v>2.839</v>
      </c>
    </row>
    <row r="3996" spans="1:5" x14ac:dyDescent="0.2">
      <c r="A3996" t="s">
        <v>974</v>
      </c>
      <c r="B3996" t="s">
        <v>975</v>
      </c>
      <c r="C3996" s="9">
        <v>45474</v>
      </c>
      <c r="D3996" t="s">
        <v>152</v>
      </c>
      <c r="E3996">
        <v>2.8359999999999999</v>
      </c>
    </row>
    <row r="3997" spans="1:5" x14ac:dyDescent="0.2">
      <c r="A3997" t="s">
        <v>974</v>
      </c>
      <c r="B3997" t="s">
        <v>975</v>
      </c>
      <c r="C3997" s="9">
        <v>45475</v>
      </c>
      <c r="D3997" t="s">
        <v>152</v>
      </c>
      <c r="E3997">
        <v>2.8180000000000001</v>
      </c>
    </row>
    <row r="3998" spans="1:5" x14ac:dyDescent="0.2">
      <c r="A3998" t="s">
        <v>974</v>
      </c>
      <c r="B3998" t="s">
        <v>975</v>
      </c>
      <c r="C3998" s="9">
        <v>45476</v>
      </c>
      <c r="D3998" t="s">
        <v>152</v>
      </c>
      <c r="E3998">
        <v>2.8290000000000002</v>
      </c>
    </row>
    <row r="3999" spans="1:5" x14ac:dyDescent="0.2">
      <c r="A3999" t="s">
        <v>974</v>
      </c>
      <c r="B3999" t="s">
        <v>975</v>
      </c>
      <c r="C3999" s="9">
        <v>45477</v>
      </c>
      <c r="D3999" t="s">
        <v>152</v>
      </c>
      <c r="E3999">
        <v>2.8490000000000002</v>
      </c>
    </row>
    <row r="4000" spans="1:5" x14ac:dyDescent="0.2">
      <c r="A4000" t="s">
        <v>974</v>
      </c>
      <c r="B4000" t="s">
        <v>975</v>
      </c>
      <c r="C4000" s="9">
        <v>45478</v>
      </c>
      <c r="D4000" t="s">
        <v>152</v>
      </c>
      <c r="E4000">
        <v>2.8730000000000002</v>
      </c>
    </row>
    <row r="4001" spans="1:5" x14ac:dyDescent="0.2">
      <c r="A4001" t="s">
        <v>974</v>
      </c>
      <c r="B4001" t="s">
        <v>975</v>
      </c>
      <c r="C4001" s="9">
        <v>45481</v>
      </c>
      <c r="D4001" t="s">
        <v>152</v>
      </c>
      <c r="E4001">
        <v>2.8650000000000002</v>
      </c>
    </row>
    <row r="4002" spans="1:5" x14ac:dyDescent="0.2">
      <c r="A4002" t="s">
        <v>974</v>
      </c>
      <c r="B4002" t="s">
        <v>975</v>
      </c>
      <c r="C4002" s="9">
        <v>45482</v>
      </c>
      <c r="D4002" t="s">
        <v>152</v>
      </c>
      <c r="E4002">
        <v>2.867</v>
      </c>
    </row>
    <row r="4003" spans="1:5" x14ac:dyDescent="0.2">
      <c r="A4003" t="s">
        <v>974</v>
      </c>
      <c r="B4003" t="s">
        <v>975</v>
      </c>
      <c r="C4003" s="9">
        <v>45483</v>
      </c>
      <c r="D4003" t="s">
        <v>152</v>
      </c>
      <c r="E4003">
        <v>2.8620000000000001</v>
      </c>
    </row>
    <row r="4004" spans="1:5" x14ac:dyDescent="0.2">
      <c r="A4004" t="s">
        <v>974</v>
      </c>
      <c r="B4004" t="s">
        <v>975</v>
      </c>
      <c r="C4004" s="9">
        <v>45484</v>
      </c>
      <c r="D4004" t="s">
        <v>152</v>
      </c>
      <c r="E4004">
        <v>2.8860000000000001</v>
      </c>
    </row>
    <row r="4005" spans="1:5" x14ac:dyDescent="0.2">
      <c r="A4005" t="s">
        <v>974</v>
      </c>
      <c r="B4005" t="s">
        <v>975</v>
      </c>
      <c r="C4005" s="9">
        <v>45485</v>
      </c>
      <c r="D4005" t="s">
        <v>152</v>
      </c>
      <c r="E4005">
        <v>2.895</v>
      </c>
    </row>
    <row r="4006" spans="1:5" x14ac:dyDescent="0.2">
      <c r="A4006" t="s">
        <v>974</v>
      </c>
      <c r="B4006" t="s">
        <v>975</v>
      </c>
      <c r="C4006" s="9">
        <v>45488</v>
      </c>
      <c r="D4006" t="s">
        <v>152</v>
      </c>
      <c r="E4006">
        <v>2.8980000000000001</v>
      </c>
    </row>
    <row r="4007" spans="1:5" x14ac:dyDescent="0.2">
      <c r="A4007" t="s">
        <v>974</v>
      </c>
      <c r="B4007" t="s">
        <v>975</v>
      </c>
      <c r="C4007" s="9">
        <v>45489</v>
      </c>
      <c r="D4007" t="s">
        <v>152</v>
      </c>
      <c r="E4007">
        <v>2.8860000000000001</v>
      </c>
    </row>
    <row r="4008" spans="1:5" x14ac:dyDescent="0.2">
      <c r="A4008" t="s">
        <v>974</v>
      </c>
      <c r="B4008" t="s">
        <v>975</v>
      </c>
      <c r="C4008" s="9">
        <v>45490</v>
      </c>
      <c r="D4008" t="s">
        <v>152</v>
      </c>
      <c r="E4008">
        <v>2.8879999999999999</v>
      </c>
    </row>
    <row r="4009" spans="1:5" x14ac:dyDescent="0.2">
      <c r="A4009" t="s">
        <v>974</v>
      </c>
      <c r="B4009" t="s">
        <v>975</v>
      </c>
      <c r="C4009" s="9">
        <v>45491</v>
      </c>
      <c r="D4009" t="s">
        <v>152</v>
      </c>
      <c r="E4009">
        <v>2.919</v>
      </c>
    </row>
    <row r="4010" spans="1:5" x14ac:dyDescent="0.2">
      <c r="A4010" t="s">
        <v>974</v>
      </c>
      <c r="B4010" t="s">
        <v>975</v>
      </c>
      <c r="C4010" s="9">
        <v>45492</v>
      </c>
      <c r="D4010" t="s">
        <v>152</v>
      </c>
      <c r="E4010">
        <v>2.9</v>
      </c>
    </row>
    <row r="4011" spans="1:5" x14ac:dyDescent="0.2">
      <c r="A4011" t="s">
        <v>974</v>
      </c>
      <c r="B4011" t="s">
        <v>975</v>
      </c>
      <c r="C4011" s="9">
        <v>45495</v>
      </c>
      <c r="D4011" t="s">
        <v>152</v>
      </c>
      <c r="E4011">
        <v>2.9140000000000001</v>
      </c>
    </row>
    <row r="4012" spans="1:5" x14ac:dyDescent="0.2">
      <c r="A4012" t="s">
        <v>974</v>
      </c>
      <c r="B4012" t="s">
        <v>975</v>
      </c>
      <c r="C4012" s="9">
        <v>45496</v>
      </c>
      <c r="D4012" t="s">
        <v>152</v>
      </c>
      <c r="E4012">
        <v>2.9159999999999999</v>
      </c>
    </row>
    <row r="4013" spans="1:5" x14ac:dyDescent="0.2">
      <c r="A4013" t="s">
        <v>974</v>
      </c>
      <c r="B4013" t="s">
        <v>975</v>
      </c>
      <c r="C4013" s="9">
        <v>45497</v>
      </c>
      <c r="D4013" t="s">
        <v>152</v>
      </c>
      <c r="E4013">
        <v>2.9009999999999998</v>
      </c>
    </row>
    <row r="4014" spans="1:5" x14ac:dyDescent="0.2">
      <c r="A4014" t="s">
        <v>974</v>
      </c>
      <c r="B4014" t="s">
        <v>975</v>
      </c>
      <c r="C4014" s="9">
        <v>45498</v>
      </c>
      <c r="D4014" t="s">
        <v>152</v>
      </c>
      <c r="E4014">
        <v>2.8780000000000001</v>
      </c>
    </row>
    <row r="4015" spans="1:5" x14ac:dyDescent="0.2">
      <c r="A4015" t="s">
        <v>974</v>
      </c>
      <c r="B4015" t="s">
        <v>975</v>
      </c>
      <c r="C4015" s="9">
        <v>45499</v>
      </c>
      <c r="D4015" t="s">
        <v>152</v>
      </c>
      <c r="E4015">
        <v>2.9169999999999998</v>
      </c>
    </row>
    <row r="4016" spans="1:5" x14ac:dyDescent="0.2">
      <c r="A4016" t="s">
        <v>974</v>
      </c>
      <c r="B4016" t="s">
        <v>975</v>
      </c>
      <c r="C4016" s="9">
        <v>45502</v>
      </c>
      <c r="D4016" t="s">
        <v>152</v>
      </c>
      <c r="E4016">
        <v>2.9630000000000001</v>
      </c>
    </row>
    <row r="4017" spans="1:5" x14ac:dyDescent="0.2">
      <c r="A4017" t="s">
        <v>974</v>
      </c>
      <c r="B4017" t="s">
        <v>975</v>
      </c>
      <c r="C4017" s="9">
        <v>45503</v>
      </c>
      <c r="D4017" t="s">
        <v>152</v>
      </c>
      <c r="E4017">
        <v>2.952</v>
      </c>
    </row>
    <row r="4018" spans="1:5" x14ac:dyDescent="0.2">
      <c r="A4018" t="s">
        <v>974</v>
      </c>
      <c r="B4018" t="s">
        <v>975</v>
      </c>
      <c r="C4018" s="9">
        <v>45504</v>
      </c>
      <c r="D4018" t="s">
        <v>152</v>
      </c>
      <c r="E4018">
        <v>2.984</v>
      </c>
    </row>
    <row r="4019" spans="1:5" x14ac:dyDescent="0.2">
      <c r="A4019" t="s">
        <v>974</v>
      </c>
      <c r="B4019" t="s">
        <v>975</v>
      </c>
      <c r="C4019" s="9">
        <v>45505</v>
      </c>
      <c r="D4019" t="s">
        <v>152</v>
      </c>
      <c r="E4019">
        <v>2.9729999999999999</v>
      </c>
    </row>
    <row r="4020" spans="1:5" x14ac:dyDescent="0.2">
      <c r="A4020" t="s">
        <v>974</v>
      </c>
      <c r="B4020" t="s">
        <v>975</v>
      </c>
      <c r="C4020" s="9">
        <v>45506</v>
      </c>
      <c r="D4020" t="s">
        <v>152</v>
      </c>
      <c r="E4020">
        <v>2.9340000000000002</v>
      </c>
    </row>
    <row r="4021" spans="1:5" x14ac:dyDescent="0.2">
      <c r="A4021" t="s">
        <v>974</v>
      </c>
      <c r="B4021" t="s">
        <v>975</v>
      </c>
      <c r="C4021" s="9">
        <v>45509</v>
      </c>
      <c r="D4021" t="s">
        <v>152</v>
      </c>
      <c r="E4021">
        <v>2.84</v>
      </c>
    </row>
    <row r="4022" spans="1:5" x14ac:dyDescent="0.2">
      <c r="A4022" t="s">
        <v>974</v>
      </c>
      <c r="B4022" t="s">
        <v>975</v>
      </c>
      <c r="C4022" s="9">
        <v>45510</v>
      </c>
      <c r="D4022" t="s">
        <v>152</v>
      </c>
      <c r="E4022">
        <v>2.8439999999999999</v>
      </c>
    </row>
    <row r="4023" spans="1:5" x14ac:dyDescent="0.2">
      <c r="A4023" t="s">
        <v>974</v>
      </c>
      <c r="B4023" t="s">
        <v>975</v>
      </c>
      <c r="C4023" s="9">
        <v>45511</v>
      </c>
      <c r="D4023" t="s">
        <v>152</v>
      </c>
      <c r="E4023">
        <v>2.8620000000000001</v>
      </c>
    </row>
    <row r="4024" spans="1:5" x14ac:dyDescent="0.2">
      <c r="A4024" t="s">
        <v>974</v>
      </c>
      <c r="B4024" t="s">
        <v>975</v>
      </c>
      <c r="C4024" s="9">
        <v>45512</v>
      </c>
      <c r="D4024" t="s">
        <v>152</v>
      </c>
      <c r="E4024">
        <v>2.859</v>
      </c>
    </row>
    <row r="4025" spans="1:5" x14ac:dyDescent="0.2">
      <c r="A4025" t="s">
        <v>974</v>
      </c>
      <c r="B4025" t="s">
        <v>975</v>
      </c>
      <c r="C4025" s="9">
        <v>45513</v>
      </c>
      <c r="D4025" t="s">
        <v>152</v>
      </c>
      <c r="E4025">
        <v>2.8849999999999998</v>
      </c>
    </row>
    <row r="4026" spans="1:5" x14ac:dyDescent="0.2">
      <c r="A4026" t="s">
        <v>974</v>
      </c>
      <c r="B4026" t="s">
        <v>975</v>
      </c>
      <c r="C4026" s="9">
        <v>45516</v>
      </c>
      <c r="D4026" t="s">
        <v>152</v>
      </c>
      <c r="E4026">
        <v>2.8959999999999999</v>
      </c>
    </row>
    <row r="4027" spans="1:5" x14ac:dyDescent="0.2">
      <c r="A4027" t="s">
        <v>974</v>
      </c>
      <c r="B4027" t="s">
        <v>975</v>
      </c>
      <c r="C4027" s="9">
        <v>45517</v>
      </c>
      <c r="D4027" t="s">
        <v>152</v>
      </c>
      <c r="E4027">
        <v>2.8889999999999998</v>
      </c>
    </row>
    <row r="4028" spans="1:5" x14ac:dyDescent="0.2">
      <c r="A4028" t="s">
        <v>974</v>
      </c>
      <c r="B4028" t="s">
        <v>975</v>
      </c>
      <c r="C4028" s="9">
        <v>45518</v>
      </c>
      <c r="D4028" t="s">
        <v>152</v>
      </c>
      <c r="E4028">
        <v>2.9289999999999998</v>
      </c>
    </row>
    <row r="4029" spans="1:5" x14ac:dyDescent="0.2">
      <c r="A4029" t="s">
        <v>974</v>
      </c>
      <c r="B4029" t="s">
        <v>975</v>
      </c>
      <c r="C4029" s="9">
        <v>45519</v>
      </c>
      <c r="D4029" t="s">
        <v>152</v>
      </c>
      <c r="E4029">
        <v>2.9350000000000001</v>
      </c>
    </row>
    <row r="4030" spans="1:5" x14ac:dyDescent="0.2">
      <c r="A4030" t="s">
        <v>974</v>
      </c>
      <c r="B4030" t="s">
        <v>975</v>
      </c>
      <c r="C4030" s="9">
        <v>45520</v>
      </c>
      <c r="D4030" t="s">
        <v>152</v>
      </c>
      <c r="E4030">
        <v>2.9489999999999998</v>
      </c>
    </row>
    <row r="4031" spans="1:5" x14ac:dyDescent="0.2">
      <c r="A4031" t="s">
        <v>974</v>
      </c>
      <c r="B4031" t="s">
        <v>975</v>
      </c>
      <c r="C4031" s="9">
        <v>45523</v>
      </c>
      <c r="D4031" t="s">
        <v>152</v>
      </c>
      <c r="E4031">
        <v>2.9510000000000001</v>
      </c>
    </row>
    <row r="4032" spans="1:5" x14ac:dyDescent="0.2">
      <c r="A4032" t="s">
        <v>974</v>
      </c>
      <c r="B4032" t="s">
        <v>975</v>
      </c>
      <c r="C4032" s="9">
        <v>45524</v>
      </c>
      <c r="D4032" t="s">
        <v>152</v>
      </c>
      <c r="E4032">
        <v>2.95</v>
      </c>
    </row>
    <row r="4033" spans="1:5" x14ac:dyDescent="0.2">
      <c r="A4033" t="s">
        <v>974</v>
      </c>
      <c r="B4033" t="s">
        <v>975</v>
      </c>
      <c r="C4033" s="9">
        <v>45525</v>
      </c>
      <c r="D4033" t="s">
        <v>152</v>
      </c>
      <c r="E4033">
        <v>2.9449999999999998</v>
      </c>
    </row>
    <row r="4034" spans="1:5" x14ac:dyDescent="0.2">
      <c r="A4034" t="s">
        <v>974</v>
      </c>
      <c r="B4034" t="s">
        <v>975</v>
      </c>
      <c r="C4034" s="9">
        <v>45526</v>
      </c>
      <c r="D4034" t="s">
        <v>152</v>
      </c>
      <c r="E4034">
        <v>2.952</v>
      </c>
    </row>
    <row r="4035" spans="1:5" x14ac:dyDescent="0.2">
      <c r="A4035" t="s">
        <v>974</v>
      </c>
      <c r="B4035" t="s">
        <v>975</v>
      </c>
      <c r="C4035" s="9">
        <v>45527</v>
      </c>
      <c r="D4035" t="s">
        <v>152</v>
      </c>
      <c r="E4035">
        <v>2.9590000000000001</v>
      </c>
    </row>
    <row r="4036" spans="1:5" x14ac:dyDescent="0.2">
      <c r="A4036" t="s">
        <v>974</v>
      </c>
      <c r="B4036" t="s">
        <v>975</v>
      </c>
      <c r="C4036" s="9">
        <v>45531</v>
      </c>
      <c r="D4036" t="s">
        <v>152</v>
      </c>
      <c r="E4036">
        <v>2.97</v>
      </c>
    </row>
    <row r="4037" spans="1:5" x14ac:dyDescent="0.2">
      <c r="A4037" t="s">
        <v>974</v>
      </c>
      <c r="B4037" t="s">
        <v>975</v>
      </c>
      <c r="C4037" s="9">
        <v>45532</v>
      </c>
      <c r="D4037" t="s">
        <v>152</v>
      </c>
      <c r="E4037">
        <v>2.964</v>
      </c>
    </row>
    <row r="4038" spans="1:5" x14ac:dyDescent="0.2">
      <c r="A4038" t="s">
        <v>974</v>
      </c>
      <c r="B4038" t="s">
        <v>975</v>
      </c>
      <c r="C4038" s="9">
        <v>45533</v>
      </c>
      <c r="D4038" t="s">
        <v>152</v>
      </c>
      <c r="E4038">
        <v>2.9790000000000001</v>
      </c>
    </row>
    <row r="4039" spans="1:5" x14ac:dyDescent="0.2">
      <c r="A4039" t="s">
        <v>974</v>
      </c>
      <c r="B4039" t="s">
        <v>975</v>
      </c>
      <c r="C4039" s="9">
        <v>45534</v>
      </c>
      <c r="D4039" t="s">
        <v>152</v>
      </c>
      <c r="E4039">
        <v>2.9940000000000002</v>
      </c>
    </row>
    <row r="4040" spans="1:5" x14ac:dyDescent="0.2">
      <c r="A4040" t="s">
        <v>974</v>
      </c>
      <c r="B4040" t="s">
        <v>975</v>
      </c>
      <c r="C4040" s="9">
        <v>45537</v>
      </c>
      <c r="D4040" t="s">
        <v>152</v>
      </c>
      <c r="E4040">
        <v>2.976</v>
      </c>
    </row>
    <row r="4041" spans="1:5" x14ac:dyDescent="0.2">
      <c r="A4041" t="s">
        <v>974</v>
      </c>
      <c r="B4041" t="s">
        <v>975</v>
      </c>
      <c r="C4041" s="9">
        <v>45538</v>
      </c>
      <c r="D4041" t="s">
        <v>152</v>
      </c>
      <c r="E4041">
        <v>2.9710000000000001</v>
      </c>
    </row>
    <row r="4042" spans="1:5" x14ac:dyDescent="0.2">
      <c r="A4042" t="s">
        <v>974</v>
      </c>
      <c r="B4042" t="s">
        <v>975</v>
      </c>
      <c r="C4042" s="9">
        <v>45539</v>
      </c>
      <c r="D4042" t="s">
        <v>152</v>
      </c>
      <c r="E4042">
        <v>2.95</v>
      </c>
    </row>
    <row r="4043" spans="1:5" x14ac:dyDescent="0.2">
      <c r="A4043" t="s">
        <v>974</v>
      </c>
      <c r="B4043" t="s">
        <v>975</v>
      </c>
      <c r="C4043" s="9">
        <v>45540</v>
      </c>
      <c r="D4043" t="s">
        <v>152</v>
      </c>
      <c r="E4043">
        <v>2.96</v>
      </c>
    </row>
    <row r="4044" spans="1:5" x14ac:dyDescent="0.2">
      <c r="A4044" t="s">
        <v>974</v>
      </c>
      <c r="B4044" t="s">
        <v>975</v>
      </c>
      <c r="C4044" s="9">
        <v>45541</v>
      </c>
      <c r="D4044" t="s">
        <v>152</v>
      </c>
      <c r="E4044">
        <v>2.9489999999999998</v>
      </c>
    </row>
    <row r="4045" spans="1:5" x14ac:dyDescent="0.2">
      <c r="A4045" t="s">
        <v>974</v>
      </c>
      <c r="B4045" t="s">
        <v>975</v>
      </c>
      <c r="C4045" s="9">
        <v>45544</v>
      </c>
      <c r="D4045" t="s">
        <v>152</v>
      </c>
      <c r="E4045">
        <v>2.9489999999999998</v>
      </c>
    </row>
    <row r="4046" spans="1:5" x14ac:dyDescent="0.2">
      <c r="A4046" t="s">
        <v>974</v>
      </c>
      <c r="B4046" t="s">
        <v>975</v>
      </c>
      <c r="C4046" s="9">
        <v>45545</v>
      </c>
      <c r="D4046" t="s">
        <v>152</v>
      </c>
      <c r="E4046">
        <v>2.95</v>
      </c>
    </row>
    <row r="4047" spans="1:5" x14ac:dyDescent="0.2">
      <c r="A4047" t="s">
        <v>974</v>
      </c>
      <c r="B4047" t="s">
        <v>975</v>
      </c>
      <c r="C4047" s="9">
        <v>45546</v>
      </c>
      <c r="D4047" t="s">
        <v>152</v>
      </c>
      <c r="E4047">
        <v>2.9510000000000001</v>
      </c>
    </row>
    <row r="4048" spans="1:5" x14ac:dyDescent="0.2">
      <c r="A4048" t="s">
        <v>974</v>
      </c>
      <c r="B4048" t="s">
        <v>975</v>
      </c>
      <c r="C4048" s="9">
        <v>45547</v>
      </c>
      <c r="D4048" t="s">
        <v>152</v>
      </c>
      <c r="E4048">
        <v>2.956</v>
      </c>
    </row>
    <row r="4049" spans="1:5" x14ac:dyDescent="0.2">
      <c r="A4049" t="s">
        <v>974</v>
      </c>
      <c r="B4049" t="s">
        <v>975</v>
      </c>
      <c r="C4049" s="9">
        <v>45548</v>
      </c>
      <c r="D4049" t="s">
        <v>152</v>
      </c>
      <c r="E4049">
        <v>2.976</v>
      </c>
    </row>
    <row r="4050" spans="1:5" x14ac:dyDescent="0.2">
      <c r="A4050" t="s">
        <v>974</v>
      </c>
      <c r="B4050" t="s">
        <v>975</v>
      </c>
      <c r="C4050" s="9">
        <v>45551</v>
      </c>
      <c r="D4050" t="s">
        <v>152</v>
      </c>
      <c r="E4050">
        <v>2.9649999999999999</v>
      </c>
    </row>
    <row r="4051" spans="1:5" x14ac:dyDescent="0.2">
      <c r="A4051" t="s">
        <v>974</v>
      </c>
      <c r="B4051" t="s">
        <v>975</v>
      </c>
      <c r="C4051" s="9">
        <v>45552</v>
      </c>
      <c r="D4051" t="s">
        <v>152</v>
      </c>
      <c r="E4051">
        <v>2.9849999999999999</v>
      </c>
    </row>
    <row r="4052" spans="1:5" x14ac:dyDescent="0.2">
      <c r="A4052" t="s">
        <v>974</v>
      </c>
      <c r="B4052" t="s">
        <v>975</v>
      </c>
      <c r="C4052" s="9">
        <v>45553</v>
      </c>
      <c r="D4052" t="s">
        <v>152</v>
      </c>
      <c r="E4052">
        <v>2.964</v>
      </c>
    </row>
    <row r="4053" spans="1:5" x14ac:dyDescent="0.2">
      <c r="A4053" t="s">
        <v>974</v>
      </c>
      <c r="B4053" t="s">
        <v>975</v>
      </c>
      <c r="C4053" s="9">
        <v>45554</v>
      </c>
      <c r="D4053" t="s">
        <v>152</v>
      </c>
      <c r="E4053">
        <v>2.9860000000000002</v>
      </c>
    </row>
    <row r="4054" spans="1:5" x14ac:dyDescent="0.2">
      <c r="A4054" t="s">
        <v>974</v>
      </c>
      <c r="B4054" t="s">
        <v>975</v>
      </c>
      <c r="C4054" s="9">
        <v>45555</v>
      </c>
      <c r="D4054" t="s">
        <v>152</v>
      </c>
      <c r="E4054">
        <v>2.9630000000000001</v>
      </c>
    </row>
    <row r="4055" spans="1:5" x14ac:dyDescent="0.2">
      <c r="A4055" t="s">
        <v>974</v>
      </c>
      <c r="B4055" t="s">
        <v>975</v>
      </c>
      <c r="C4055" s="9">
        <v>45558</v>
      </c>
      <c r="D4055" t="s">
        <v>152</v>
      </c>
      <c r="E4055">
        <v>2.9409999999999998</v>
      </c>
    </row>
    <row r="4056" spans="1:5" x14ac:dyDescent="0.2">
      <c r="A4056" t="s">
        <v>974</v>
      </c>
      <c r="B4056" t="s">
        <v>975</v>
      </c>
      <c r="C4056" s="9">
        <v>45559</v>
      </c>
      <c r="D4056" t="s">
        <v>152</v>
      </c>
      <c r="E4056">
        <v>2.9630000000000001</v>
      </c>
    </row>
    <row r="4057" spans="1:5" x14ac:dyDescent="0.2">
      <c r="A4057" t="s">
        <v>974</v>
      </c>
      <c r="B4057" t="s">
        <v>975</v>
      </c>
      <c r="C4057" s="9">
        <v>45560</v>
      </c>
      <c r="D4057" t="s">
        <v>152</v>
      </c>
      <c r="E4057">
        <v>2.9580000000000002</v>
      </c>
    </row>
    <row r="4058" spans="1:5" x14ac:dyDescent="0.2">
      <c r="A4058" t="s">
        <v>974</v>
      </c>
      <c r="B4058" t="s">
        <v>975</v>
      </c>
      <c r="C4058" s="9">
        <v>45561</v>
      </c>
      <c r="D4058" t="s">
        <v>152</v>
      </c>
      <c r="E4058">
        <v>2.9449999999999998</v>
      </c>
    </row>
    <row r="4059" spans="1:5" x14ac:dyDescent="0.2">
      <c r="A4059" t="s">
        <v>974</v>
      </c>
      <c r="B4059" t="s">
        <v>975</v>
      </c>
      <c r="C4059" s="9">
        <v>45562</v>
      </c>
      <c r="D4059" t="s">
        <v>152</v>
      </c>
      <c r="E4059">
        <v>2.9580000000000002</v>
      </c>
    </row>
    <row r="4060" spans="1:5" x14ac:dyDescent="0.2">
      <c r="A4060" t="s">
        <v>974</v>
      </c>
      <c r="B4060" t="s">
        <v>975</v>
      </c>
      <c r="C4060" s="9">
        <v>45565</v>
      </c>
      <c r="D4060" t="s">
        <v>152</v>
      </c>
      <c r="E4060">
        <v>2.9369999999999998</v>
      </c>
    </row>
    <row r="4061" spans="1:5" x14ac:dyDescent="0.2">
      <c r="A4061" t="s">
        <v>974</v>
      </c>
      <c r="B4061" t="s">
        <v>975</v>
      </c>
      <c r="C4061" s="9">
        <v>45566</v>
      </c>
      <c r="D4061" t="s">
        <v>152</v>
      </c>
      <c r="E4061">
        <v>2.9430000000000001</v>
      </c>
    </row>
    <row r="4062" spans="1:5" x14ac:dyDescent="0.2">
      <c r="A4062" t="s">
        <v>974</v>
      </c>
      <c r="B4062" t="s">
        <v>975</v>
      </c>
      <c r="C4062" s="9">
        <v>45567</v>
      </c>
      <c r="D4062" t="s">
        <v>152</v>
      </c>
      <c r="E4062">
        <v>2.919</v>
      </c>
    </row>
    <row r="4063" spans="1:5" x14ac:dyDescent="0.2">
      <c r="A4063" t="s">
        <v>974</v>
      </c>
      <c r="B4063" t="s">
        <v>975</v>
      </c>
      <c r="C4063" s="9">
        <v>45568</v>
      </c>
      <c r="D4063" t="s">
        <v>152</v>
      </c>
      <c r="E4063">
        <v>2.915</v>
      </c>
    </row>
    <row r="4064" spans="1:5" x14ac:dyDescent="0.2">
      <c r="A4064" t="s">
        <v>974</v>
      </c>
      <c r="B4064" t="s">
        <v>975</v>
      </c>
      <c r="C4064" s="9">
        <v>45569</v>
      </c>
      <c r="D4064" t="s">
        <v>152</v>
      </c>
      <c r="E4064">
        <v>2.9009999999999998</v>
      </c>
    </row>
    <row r="4065" spans="1:5" x14ac:dyDescent="0.2">
      <c r="A4065" t="s">
        <v>974</v>
      </c>
      <c r="B4065" t="s">
        <v>975</v>
      </c>
      <c r="C4065" s="9">
        <v>45572</v>
      </c>
      <c r="D4065" t="s">
        <v>152</v>
      </c>
      <c r="E4065">
        <v>2.9129999999999998</v>
      </c>
    </row>
    <row r="4066" spans="1:5" x14ac:dyDescent="0.2">
      <c r="A4066" t="s">
        <v>974</v>
      </c>
      <c r="B4066" t="s">
        <v>975</v>
      </c>
      <c r="C4066" s="9">
        <v>45573</v>
      </c>
      <c r="D4066" t="s">
        <v>152</v>
      </c>
      <c r="E4066">
        <v>2.8889999999999998</v>
      </c>
    </row>
    <row r="4067" spans="1:5" x14ac:dyDescent="0.2">
      <c r="A4067" t="s">
        <v>974</v>
      </c>
      <c r="B4067" t="s">
        <v>975</v>
      </c>
      <c r="C4067" s="9">
        <v>45574</v>
      </c>
      <c r="D4067" t="s">
        <v>152</v>
      </c>
      <c r="E4067">
        <v>2.9039999999999999</v>
      </c>
    </row>
    <row r="4068" spans="1:5" x14ac:dyDescent="0.2">
      <c r="A4068" t="s">
        <v>974</v>
      </c>
      <c r="B4068" t="s">
        <v>975</v>
      </c>
      <c r="C4068" s="9">
        <v>45575</v>
      </c>
      <c r="D4068" t="s">
        <v>152</v>
      </c>
      <c r="E4068">
        <v>2.9089999999999998</v>
      </c>
    </row>
    <row r="4069" spans="1:5" x14ac:dyDescent="0.2">
      <c r="A4069" t="s">
        <v>974</v>
      </c>
      <c r="B4069" t="s">
        <v>975</v>
      </c>
      <c r="C4069" s="9">
        <v>45576</v>
      </c>
      <c r="D4069" t="s">
        <v>152</v>
      </c>
      <c r="E4069">
        <v>2.9020000000000001</v>
      </c>
    </row>
    <row r="4070" spans="1:5" x14ac:dyDescent="0.2">
      <c r="A4070" t="s">
        <v>974</v>
      </c>
      <c r="B4070" t="s">
        <v>975</v>
      </c>
      <c r="C4070" s="9">
        <v>45579</v>
      </c>
      <c r="D4070" t="s">
        <v>152</v>
      </c>
      <c r="E4070">
        <v>2.9049999999999998</v>
      </c>
    </row>
    <row r="4071" spans="1:5" x14ac:dyDescent="0.2">
      <c r="A4071" t="s">
        <v>974</v>
      </c>
      <c r="B4071" t="s">
        <v>975</v>
      </c>
      <c r="C4071" s="9">
        <v>45580</v>
      </c>
      <c r="D4071" t="s">
        <v>152</v>
      </c>
      <c r="E4071">
        <v>2.903</v>
      </c>
    </row>
    <row r="4072" spans="1:5" x14ac:dyDescent="0.2">
      <c r="A4072" t="s">
        <v>974</v>
      </c>
      <c r="B4072" t="s">
        <v>975</v>
      </c>
      <c r="C4072" s="9">
        <v>45581</v>
      </c>
      <c r="D4072" t="s">
        <v>152</v>
      </c>
      <c r="E4072">
        <v>2.9249999999999998</v>
      </c>
    </row>
    <row r="4073" spans="1:5" x14ac:dyDescent="0.2">
      <c r="A4073" t="s">
        <v>974</v>
      </c>
      <c r="B4073" t="s">
        <v>975</v>
      </c>
      <c r="C4073" s="9">
        <v>45582</v>
      </c>
      <c r="D4073" t="s">
        <v>152</v>
      </c>
      <c r="E4073">
        <v>2.9580000000000002</v>
      </c>
    </row>
    <row r="4074" spans="1:5" x14ac:dyDescent="0.2">
      <c r="A4074" t="s">
        <v>974</v>
      </c>
      <c r="B4074" t="s">
        <v>975</v>
      </c>
      <c r="C4074" s="9">
        <v>45583</v>
      </c>
      <c r="D4074" t="s">
        <v>152</v>
      </c>
      <c r="E4074">
        <v>2.95</v>
      </c>
    </row>
    <row r="4075" spans="1:5" x14ac:dyDescent="0.2">
      <c r="A4075" t="s">
        <v>974</v>
      </c>
      <c r="B4075" t="s">
        <v>975</v>
      </c>
      <c r="C4075" s="9">
        <v>45586</v>
      </c>
      <c r="D4075" t="s">
        <v>152</v>
      </c>
      <c r="E4075">
        <v>2.9430000000000001</v>
      </c>
    </row>
    <row r="4076" spans="1:5" x14ac:dyDescent="0.2">
      <c r="A4076" t="s">
        <v>974</v>
      </c>
      <c r="B4076" t="s">
        <v>975</v>
      </c>
      <c r="C4076" s="9">
        <v>45587</v>
      </c>
      <c r="D4076" t="s">
        <v>152</v>
      </c>
      <c r="E4076">
        <v>2.9129999999999998</v>
      </c>
    </row>
    <row r="4077" spans="1:5" x14ac:dyDescent="0.2">
      <c r="A4077" t="s">
        <v>974</v>
      </c>
      <c r="B4077" t="s">
        <v>975</v>
      </c>
      <c r="C4077" s="9">
        <v>45588</v>
      </c>
      <c r="D4077" t="s">
        <v>152</v>
      </c>
      <c r="E4077">
        <v>2.9039999999999999</v>
      </c>
    </row>
    <row r="4078" spans="1:5" x14ac:dyDescent="0.2">
      <c r="A4078" t="s">
        <v>974</v>
      </c>
      <c r="B4078" t="s">
        <v>975</v>
      </c>
      <c r="C4078" s="9">
        <v>45589</v>
      </c>
      <c r="D4078" t="s">
        <v>152</v>
      </c>
      <c r="E4078">
        <v>2.915</v>
      </c>
    </row>
    <row r="4079" spans="1:5" x14ac:dyDescent="0.2">
      <c r="A4079" t="s">
        <v>974</v>
      </c>
      <c r="B4079" t="s">
        <v>975</v>
      </c>
      <c r="C4079" s="9">
        <v>45590</v>
      </c>
      <c r="D4079" t="s">
        <v>152</v>
      </c>
      <c r="E4079">
        <v>2.9009999999999998</v>
      </c>
    </row>
    <row r="4080" spans="1:5" x14ac:dyDescent="0.2">
      <c r="A4080" t="s">
        <v>974</v>
      </c>
      <c r="B4080" t="s">
        <v>975</v>
      </c>
      <c r="C4080" s="9">
        <v>45593</v>
      </c>
      <c r="D4080" t="s">
        <v>152</v>
      </c>
      <c r="E4080">
        <v>2.89</v>
      </c>
    </row>
    <row r="4081" spans="1:5" x14ac:dyDescent="0.2">
      <c r="A4081" t="s">
        <v>974</v>
      </c>
      <c r="B4081" t="s">
        <v>975</v>
      </c>
      <c r="C4081" s="9">
        <v>45594</v>
      </c>
      <c r="D4081" t="s">
        <v>152</v>
      </c>
      <c r="E4081">
        <v>2.899</v>
      </c>
    </row>
    <row r="4082" spans="1:5" x14ac:dyDescent="0.2">
      <c r="A4082" t="s">
        <v>974</v>
      </c>
      <c r="B4082" t="s">
        <v>975</v>
      </c>
      <c r="C4082" s="9">
        <v>45595</v>
      </c>
      <c r="D4082" t="s">
        <v>152</v>
      </c>
      <c r="E4082">
        <v>2.87</v>
      </c>
    </row>
    <row r="4083" spans="1:5" x14ac:dyDescent="0.2">
      <c r="A4083" t="s">
        <v>974</v>
      </c>
      <c r="B4083" t="s">
        <v>975</v>
      </c>
      <c r="C4083" s="9">
        <v>45596</v>
      </c>
      <c r="D4083" t="s">
        <v>152</v>
      </c>
      <c r="E4083">
        <v>2.8370000000000002</v>
      </c>
    </row>
    <row r="4084" spans="1:5" x14ac:dyDescent="0.2">
      <c r="A4084" t="s">
        <v>974</v>
      </c>
      <c r="B4084" t="s">
        <v>975</v>
      </c>
      <c r="C4084" s="9">
        <v>45597</v>
      </c>
      <c r="D4084" t="s">
        <v>152</v>
      </c>
      <c r="E4084">
        <v>2.8610000000000002</v>
      </c>
    </row>
    <row r="4085" spans="1:5" x14ac:dyDescent="0.2">
      <c r="A4085" t="s">
        <v>974</v>
      </c>
      <c r="B4085" t="s">
        <v>975</v>
      </c>
      <c r="C4085" s="9">
        <v>45600</v>
      </c>
      <c r="D4085" t="s">
        <v>152</v>
      </c>
      <c r="E4085">
        <v>2.8759999999999999</v>
      </c>
    </row>
    <row r="4086" spans="1:5" x14ac:dyDescent="0.2">
      <c r="A4086" t="s">
        <v>974</v>
      </c>
      <c r="B4086" t="s">
        <v>975</v>
      </c>
      <c r="C4086" s="9">
        <v>45601</v>
      </c>
      <c r="D4086" t="s">
        <v>152</v>
      </c>
      <c r="E4086">
        <v>2.86</v>
      </c>
    </row>
    <row r="4087" spans="1:5" x14ac:dyDescent="0.2">
      <c r="A4087" t="s">
        <v>974</v>
      </c>
      <c r="B4087" t="s">
        <v>975</v>
      </c>
      <c r="C4087" s="9">
        <v>45602</v>
      </c>
      <c r="D4087" t="s">
        <v>152</v>
      </c>
      <c r="E4087">
        <v>2.875</v>
      </c>
    </row>
    <row r="4088" spans="1:5" x14ac:dyDescent="0.2">
      <c r="A4088" t="s">
        <v>974</v>
      </c>
      <c r="B4088" t="s">
        <v>975</v>
      </c>
      <c r="C4088" s="9">
        <v>45603</v>
      </c>
      <c r="D4088" t="s">
        <v>152</v>
      </c>
      <c r="E4088">
        <v>2.8620000000000001</v>
      </c>
    </row>
    <row r="4089" spans="1:5" x14ac:dyDescent="0.2">
      <c r="A4089" t="s">
        <v>974</v>
      </c>
      <c r="B4089" t="s">
        <v>975</v>
      </c>
      <c r="C4089" s="9">
        <v>45604</v>
      </c>
      <c r="D4089" t="s">
        <v>152</v>
      </c>
      <c r="E4089">
        <v>2.835</v>
      </c>
    </row>
    <row r="4090" spans="1:5" x14ac:dyDescent="0.2">
      <c r="A4090" t="s">
        <v>974</v>
      </c>
      <c r="B4090" t="s">
        <v>975</v>
      </c>
      <c r="C4090" s="9">
        <v>45607</v>
      </c>
      <c r="D4090" t="s">
        <v>152</v>
      </c>
      <c r="E4090">
        <v>2.8610000000000002</v>
      </c>
    </row>
    <row r="4091" spans="1:5" x14ac:dyDescent="0.2">
      <c r="A4091" t="s">
        <v>974</v>
      </c>
      <c r="B4091" t="s">
        <v>975</v>
      </c>
      <c r="C4091" s="9">
        <v>45608</v>
      </c>
      <c r="D4091" t="s">
        <v>152</v>
      </c>
      <c r="E4091">
        <v>2.8519999999999999</v>
      </c>
    </row>
    <row r="4092" spans="1:5" x14ac:dyDescent="0.2">
      <c r="A4092" t="s">
        <v>974</v>
      </c>
      <c r="B4092" t="s">
        <v>975</v>
      </c>
      <c r="C4092" s="9">
        <v>45609</v>
      </c>
      <c r="D4092" t="s">
        <v>152</v>
      </c>
      <c r="E4092">
        <v>2.835</v>
      </c>
    </row>
    <row r="4093" spans="1:5" x14ac:dyDescent="0.2">
      <c r="A4093" t="s">
        <v>974</v>
      </c>
      <c r="B4093" t="s">
        <v>975</v>
      </c>
      <c r="C4093" s="9">
        <v>45610</v>
      </c>
      <c r="D4093" t="s">
        <v>152</v>
      </c>
      <c r="E4093">
        <v>2.855</v>
      </c>
    </row>
    <row r="4094" spans="1:5" x14ac:dyDescent="0.2">
      <c r="A4094" t="s">
        <v>974</v>
      </c>
      <c r="B4094" t="s">
        <v>975</v>
      </c>
      <c r="C4094" s="9">
        <v>45611</v>
      </c>
      <c r="D4094" t="s">
        <v>152</v>
      </c>
      <c r="E4094">
        <v>2.867</v>
      </c>
    </row>
    <row r="4095" spans="1:5" x14ac:dyDescent="0.2">
      <c r="A4095" t="s">
        <v>974</v>
      </c>
      <c r="B4095" t="s">
        <v>975</v>
      </c>
      <c r="C4095" s="9">
        <v>45614</v>
      </c>
      <c r="D4095" t="s">
        <v>152</v>
      </c>
      <c r="E4095">
        <v>2.86</v>
      </c>
    </row>
    <row r="4096" spans="1:5" x14ac:dyDescent="0.2">
      <c r="A4096" t="s">
        <v>974</v>
      </c>
      <c r="B4096" t="s">
        <v>975</v>
      </c>
      <c r="C4096" s="9">
        <v>45615</v>
      </c>
      <c r="D4096" t="s">
        <v>152</v>
      </c>
      <c r="E4096">
        <v>2.8639999999999999</v>
      </c>
    </row>
    <row r="4097" spans="1:5" x14ac:dyDescent="0.2">
      <c r="A4097" t="s">
        <v>974</v>
      </c>
      <c r="B4097" t="s">
        <v>975</v>
      </c>
      <c r="C4097" s="9">
        <v>45616</v>
      </c>
      <c r="D4097" t="s">
        <v>152</v>
      </c>
      <c r="E4097">
        <v>2.8660000000000001</v>
      </c>
    </row>
    <row r="4098" spans="1:5" x14ac:dyDescent="0.2">
      <c r="A4098" t="s">
        <v>974</v>
      </c>
      <c r="B4098" t="s">
        <v>975</v>
      </c>
      <c r="C4098" s="9">
        <v>45617</v>
      </c>
      <c r="D4098" t="s">
        <v>152</v>
      </c>
      <c r="E4098">
        <v>2.8639999999999999</v>
      </c>
    </row>
    <row r="4099" spans="1:5" x14ac:dyDescent="0.2">
      <c r="A4099" t="s">
        <v>974</v>
      </c>
      <c r="B4099" t="s">
        <v>975</v>
      </c>
      <c r="C4099" s="9">
        <v>45618</v>
      </c>
      <c r="D4099" t="s">
        <v>152</v>
      </c>
      <c r="E4099">
        <v>2.9060000000000001</v>
      </c>
    </row>
    <row r="4100" spans="1:5" x14ac:dyDescent="0.2">
      <c r="A4100" t="s">
        <v>974</v>
      </c>
      <c r="B4100" t="s">
        <v>975</v>
      </c>
      <c r="C4100" s="9">
        <v>45621</v>
      </c>
      <c r="D4100" t="s">
        <v>152</v>
      </c>
      <c r="E4100">
        <v>2.9159999999999999</v>
      </c>
    </row>
    <row r="4101" spans="1:5" x14ac:dyDescent="0.2">
      <c r="A4101" t="s">
        <v>974</v>
      </c>
      <c r="B4101" t="s">
        <v>975</v>
      </c>
      <c r="C4101" s="9">
        <v>45622</v>
      </c>
      <c r="D4101" t="s">
        <v>152</v>
      </c>
      <c r="E4101">
        <v>2.91</v>
      </c>
    </row>
    <row r="4102" spans="1:5" x14ac:dyDescent="0.2">
      <c r="A4102" t="s">
        <v>974</v>
      </c>
      <c r="B4102" t="s">
        <v>975</v>
      </c>
      <c r="C4102" s="9">
        <v>45623</v>
      </c>
      <c r="D4102" t="s">
        <v>152</v>
      </c>
      <c r="E4102">
        <v>2.911</v>
      </c>
    </row>
    <row r="4103" spans="1:5" x14ac:dyDescent="0.2">
      <c r="A4103" t="s">
        <v>974</v>
      </c>
      <c r="B4103" t="s">
        <v>975</v>
      </c>
      <c r="C4103" s="9">
        <v>45624</v>
      </c>
      <c r="D4103" t="s">
        <v>152</v>
      </c>
      <c r="E4103">
        <v>2.9220000000000002</v>
      </c>
    </row>
    <row r="4104" spans="1:5" x14ac:dyDescent="0.2">
      <c r="A4104" t="s">
        <v>974</v>
      </c>
      <c r="B4104" t="s">
        <v>975</v>
      </c>
      <c r="C4104" s="9">
        <v>45625</v>
      </c>
      <c r="D4104" t="s">
        <v>152</v>
      </c>
      <c r="E4104">
        <v>2.927</v>
      </c>
    </row>
    <row r="4105" spans="1:5" x14ac:dyDescent="0.2">
      <c r="A4105" t="s">
        <v>974</v>
      </c>
      <c r="B4105" t="s">
        <v>975</v>
      </c>
      <c r="C4105" s="9">
        <v>45628</v>
      </c>
      <c r="D4105" t="s">
        <v>152</v>
      </c>
      <c r="E4105">
        <v>2.9289999999999998</v>
      </c>
    </row>
    <row r="4106" spans="1:5" x14ac:dyDescent="0.2">
      <c r="A4106" t="s">
        <v>974</v>
      </c>
      <c r="B4106" t="s">
        <v>975</v>
      </c>
      <c r="C4106" s="9">
        <v>45629</v>
      </c>
      <c r="D4106" t="s">
        <v>152</v>
      </c>
      <c r="E4106">
        <v>2.9430000000000001</v>
      </c>
    </row>
    <row r="4107" spans="1:5" x14ac:dyDescent="0.2">
      <c r="A4107" t="s">
        <v>974</v>
      </c>
      <c r="B4107" t="s">
        <v>975</v>
      </c>
      <c r="C4107" s="9">
        <v>45630</v>
      </c>
      <c r="D4107" t="s">
        <v>152</v>
      </c>
      <c r="E4107">
        <v>2.95</v>
      </c>
    </row>
    <row r="4108" spans="1:5" x14ac:dyDescent="0.2">
      <c r="A4108" t="s">
        <v>974</v>
      </c>
      <c r="B4108" t="s">
        <v>975</v>
      </c>
      <c r="C4108" s="9">
        <v>45631</v>
      </c>
      <c r="D4108" t="s">
        <v>152</v>
      </c>
      <c r="E4108">
        <v>2.9409999999999998</v>
      </c>
    </row>
    <row r="4109" spans="1:5" x14ac:dyDescent="0.2">
      <c r="A4109" t="s">
        <v>974</v>
      </c>
      <c r="B4109" t="s">
        <v>975</v>
      </c>
      <c r="C4109" s="9">
        <v>45632</v>
      </c>
      <c r="D4109" t="s">
        <v>152</v>
      </c>
      <c r="E4109">
        <v>2.9580000000000002</v>
      </c>
    </row>
    <row r="4110" spans="1:5" x14ac:dyDescent="0.2">
      <c r="A4110" t="s">
        <v>974</v>
      </c>
      <c r="B4110" t="s">
        <v>975</v>
      </c>
      <c r="C4110" s="9">
        <v>45635</v>
      </c>
      <c r="D4110" t="s">
        <v>152</v>
      </c>
      <c r="E4110">
        <v>2.9449999999999998</v>
      </c>
    </row>
    <row r="4111" spans="1:5" x14ac:dyDescent="0.2">
      <c r="A4111" t="s">
        <v>974</v>
      </c>
      <c r="B4111" t="s">
        <v>975</v>
      </c>
      <c r="C4111" s="9">
        <v>45636</v>
      </c>
      <c r="D4111" t="s">
        <v>152</v>
      </c>
      <c r="E4111">
        <v>2.9529999999999998</v>
      </c>
    </row>
    <row r="4112" spans="1:5" x14ac:dyDescent="0.2">
      <c r="A4112" t="s">
        <v>974</v>
      </c>
      <c r="B4112" t="s">
        <v>975</v>
      </c>
      <c r="C4112" s="9">
        <v>45637</v>
      </c>
      <c r="D4112" t="s">
        <v>152</v>
      </c>
      <c r="E4112">
        <v>2.9359999999999999</v>
      </c>
    </row>
    <row r="4113" spans="1:5" x14ac:dyDescent="0.2">
      <c r="A4113" t="s">
        <v>974</v>
      </c>
      <c r="B4113" t="s">
        <v>975</v>
      </c>
      <c r="C4113" s="9">
        <v>45638</v>
      </c>
      <c r="D4113" t="s">
        <v>152</v>
      </c>
      <c r="E4113">
        <v>2.9430000000000001</v>
      </c>
    </row>
    <row r="4114" spans="1:5" x14ac:dyDescent="0.2">
      <c r="A4114" t="s">
        <v>974</v>
      </c>
      <c r="B4114" t="s">
        <v>975</v>
      </c>
      <c r="C4114" s="9">
        <v>45639</v>
      </c>
      <c r="D4114" t="s">
        <v>152</v>
      </c>
      <c r="E4114">
        <v>2.9590000000000001</v>
      </c>
    </row>
    <row r="4115" spans="1:5" x14ac:dyDescent="0.2">
      <c r="A4115" t="s">
        <v>974</v>
      </c>
      <c r="B4115" t="s">
        <v>975</v>
      </c>
      <c r="C4115" s="9">
        <v>45642</v>
      </c>
      <c r="D4115" t="s">
        <v>152</v>
      </c>
      <c r="E4115">
        <v>2.9319999999999999</v>
      </c>
    </row>
    <row r="4116" spans="1:5" x14ac:dyDescent="0.2">
      <c r="A4116" t="s">
        <v>974</v>
      </c>
      <c r="B4116" t="s">
        <v>975</v>
      </c>
      <c r="C4116" s="9">
        <v>45643</v>
      </c>
      <c r="D4116" t="s">
        <v>152</v>
      </c>
      <c r="E4116">
        <v>2.907</v>
      </c>
    </row>
    <row r="4117" spans="1:5" x14ac:dyDescent="0.2">
      <c r="A4117" t="s">
        <v>974</v>
      </c>
      <c r="B4117" t="s">
        <v>975</v>
      </c>
      <c r="C4117" s="9">
        <v>45644</v>
      </c>
      <c r="D4117" t="s">
        <v>152</v>
      </c>
      <c r="E4117">
        <v>2.9209999999999998</v>
      </c>
    </row>
    <row r="4118" spans="1:5" x14ac:dyDescent="0.2">
      <c r="A4118" t="s">
        <v>974</v>
      </c>
      <c r="B4118" t="s">
        <v>975</v>
      </c>
      <c r="C4118" s="9">
        <v>45645</v>
      </c>
      <c r="D4118" t="s">
        <v>152</v>
      </c>
      <c r="E4118">
        <v>2.879</v>
      </c>
    </row>
    <row r="4119" spans="1:5" x14ac:dyDescent="0.2">
      <c r="A4119" t="s">
        <v>974</v>
      </c>
      <c r="B4119" t="s">
        <v>975</v>
      </c>
      <c r="C4119" s="9">
        <v>45646</v>
      </c>
      <c r="D4119" t="s">
        <v>152</v>
      </c>
      <c r="E4119">
        <v>2.86</v>
      </c>
    </row>
    <row r="4120" spans="1:5" x14ac:dyDescent="0.2">
      <c r="A4120" t="s">
        <v>974</v>
      </c>
      <c r="B4120" t="s">
        <v>975</v>
      </c>
      <c r="C4120" s="9">
        <v>45649</v>
      </c>
      <c r="D4120" t="s">
        <v>152</v>
      </c>
      <c r="E4120">
        <v>2.8740000000000001</v>
      </c>
    </row>
    <row r="4121" spans="1:5" x14ac:dyDescent="0.2">
      <c r="A4121" t="s">
        <v>974</v>
      </c>
      <c r="B4121" t="s">
        <v>975</v>
      </c>
      <c r="C4121" s="9">
        <v>45650</v>
      </c>
      <c r="D4121" t="s">
        <v>152</v>
      </c>
      <c r="E4121">
        <v>2.8809999999999998</v>
      </c>
    </row>
    <row r="4122" spans="1:5" x14ac:dyDescent="0.2">
      <c r="A4122" t="s">
        <v>974</v>
      </c>
      <c r="B4122" t="s">
        <v>975</v>
      </c>
      <c r="C4122" s="9">
        <v>45653</v>
      </c>
      <c r="D4122" t="s">
        <v>152</v>
      </c>
      <c r="E4122">
        <v>2.8929999999999998</v>
      </c>
    </row>
    <row r="4123" spans="1:5" x14ac:dyDescent="0.2">
      <c r="A4123" t="s">
        <v>974</v>
      </c>
      <c r="B4123" t="s">
        <v>975</v>
      </c>
      <c r="C4123" s="9">
        <v>45656</v>
      </c>
      <c r="D4123" t="s">
        <v>152</v>
      </c>
      <c r="E4123">
        <v>2.903</v>
      </c>
    </row>
    <row r="4124" spans="1:5" x14ac:dyDescent="0.2">
      <c r="A4124" t="s">
        <v>974</v>
      </c>
      <c r="B4124" t="s">
        <v>975</v>
      </c>
      <c r="C4124" s="9">
        <v>45657</v>
      </c>
      <c r="D4124" t="s">
        <v>152</v>
      </c>
      <c r="E4124">
        <v>2.9159999999999999</v>
      </c>
    </row>
    <row r="4125" spans="1:5" x14ac:dyDescent="0.2">
      <c r="A4125" t="s">
        <v>974</v>
      </c>
      <c r="B4125" t="s">
        <v>975</v>
      </c>
      <c r="C4125" s="9">
        <v>45659</v>
      </c>
      <c r="D4125" t="s">
        <v>152</v>
      </c>
      <c r="E4125">
        <v>2.9180000000000001</v>
      </c>
    </row>
    <row r="4126" spans="1:5" x14ac:dyDescent="0.2">
      <c r="A4126" t="s">
        <v>974</v>
      </c>
      <c r="B4126" t="s">
        <v>975</v>
      </c>
      <c r="C4126" s="9">
        <v>45660</v>
      </c>
      <c r="D4126" t="s">
        <v>152</v>
      </c>
      <c r="E4126">
        <v>2.9169999999999998</v>
      </c>
    </row>
    <row r="4127" spans="1:5" x14ac:dyDescent="0.2">
      <c r="A4127" t="s">
        <v>974</v>
      </c>
      <c r="B4127" t="s">
        <v>975</v>
      </c>
      <c r="C4127" s="9">
        <v>45663</v>
      </c>
      <c r="D4127" t="s">
        <v>152</v>
      </c>
      <c r="E4127">
        <v>2.9279999999999999</v>
      </c>
    </row>
    <row r="4128" spans="1:5" x14ac:dyDescent="0.2">
      <c r="A4128" t="s">
        <v>974</v>
      </c>
      <c r="B4128" t="s">
        <v>975</v>
      </c>
      <c r="C4128" s="9">
        <v>45664</v>
      </c>
      <c r="D4128" t="s">
        <v>152</v>
      </c>
      <c r="E4128">
        <v>2.9119999999999999</v>
      </c>
    </row>
    <row r="4129" spans="1:5" x14ac:dyDescent="0.2">
      <c r="A4129" t="s">
        <v>974</v>
      </c>
      <c r="B4129" t="s">
        <v>975</v>
      </c>
      <c r="C4129" s="9">
        <v>45665</v>
      </c>
      <c r="D4129" t="s">
        <v>152</v>
      </c>
      <c r="E4129">
        <v>2.907</v>
      </c>
    </row>
    <row r="4130" spans="1:5" x14ac:dyDescent="0.2">
      <c r="A4130" t="s">
        <v>974</v>
      </c>
      <c r="B4130" t="s">
        <v>975</v>
      </c>
      <c r="C4130" s="9">
        <v>45666</v>
      </c>
      <c r="D4130" t="s">
        <v>152</v>
      </c>
      <c r="E4130">
        <v>2.8820000000000001</v>
      </c>
    </row>
    <row r="4131" spans="1:5" x14ac:dyDescent="0.2">
      <c r="A4131" t="s">
        <v>974</v>
      </c>
      <c r="B4131" t="s">
        <v>975</v>
      </c>
      <c r="C4131" s="9">
        <v>45667</v>
      </c>
      <c r="D4131" t="s">
        <v>152</v>
      </c>
      <c r="E4131">
        <v>2.8740000000000001</v>
      </c>
    </row>
    <row r="4132" spans="1:5" x14ac:dyDescent="0.2">
      <c r="A4132" t="s">
        <v>974</v>
      </c>
      <c r="B4132" t="s">
        <v>975</v>
      </c>
      <c r="C4132" s="9">
        <v>45670</v>
      </c>
      <c r="D4132" t="s">
        <v>152</v>
      </c>
      <c r="E4132">
        <v>2.8639999999999999</v>
      </c>
    </row>
    <row r="4133" spans="1:5" x14ac:dyDescent="0.2">
      <c r="A4133" t="s">
        <v>974</v>
      </c>
      <c r="B4133" t="s">
        <v>975</v>
      </c>
      <c r="C4133" s="9">
        <v>45671</v>
      </c>
      <c r="D4133" t="s">
        <v>152</v>
      </c>
      <c r="E4133">
        <v>2.8639999999999999</v>
      </c>
    </row>
    <row r="4134" spans="1:5" x14ac:dyDescent="0.2">
      <c r="A4134" t="s">
        <v>974</v>
      </c>
      <c r="B4134" t="s">
        <v>975</v>
      </c>
      <c r="C4134" s="9">
        <v>45672</v>
      </c>
      <c r="D4134" t="s">
        <v>152</v>
      </c>
      <c r="E4134">
        <v>2.8719999999999999</v>
      </c>
    </row>
    <row r="4135" spans="1:5" x14ac:dyDescent="0.2">
      <c r="A4135" t="s">
        <v>974</v>
      </c>
      <c r="B4135" t="s">
        <v>975</v>
      </c>
      <c r="C4135" s="9">
        <v>45673</v>
      </c>
      <c r="D4135" t="s">
        <v>152</v>
      </c>
      <c r="E4135">
        <v>2.903</v>
      </c>
    </row>
    <row r="4136" spans="1:5" x14ac:dyDescent="0.2">
      <c r="A4136" t="s">
        <v>974</v>
      </c>
      <c r="B4136" t="s">
        <v>975</v>
      </c>
      <c r="C4136" s="9">
        <v>45674</v>
      </c>
      <c r="D4136" t="s">
        <v>152</v>
      </c>
      <c r="E4136">
        <v>2.95</v>
      </c>
    </row>
    <row r="4137" spans="1:5" x14ac:dyDescent="0.2">
      <c r="A4137" t="s">
        <v>974</v>
      </c>
      <c r="B4137" t="s">
        <v>975</v>
      </c>
      <c r="C4137" s="9">
        <v>45677</v>
      </c>
      <c r="D4137" t="s">
        <v>152</v>
      </c>
      <c r="E4137">
        <v>2.956</v>
      </c>
    </row>
    <row r="4138" spans="1:5" x14ac:dyDescent="0.2">
      <c r="A4138" t="s">
        <v>974</v>
      </c>
      <c r="B4138" t="s">
        <v>975</v>
      </c>
      <c r="C4138" s="9">
        <v>45678</v>
      </c>
      <c r="D4138" t="s">
        <v>152</v>
      </c>
      <c r="E4138">
        <v>2.9620000000000002</v>
      </c>
    </row>
    <row r="4139" spans="1:5" x14ac:dyDescent="0.2">
      <c r="A4139" t="s">
        <v>974</v>
      </c>
      <c r="B4139" t="s">
        <v>975</v>
      </c>
      <c r="C4139" s="9">
        <v>45679</v>
      </c>
      <c r="D4139" t="s">
        <v>152</v>
      </c>
      <c r="E4139">
        <v>2.976</v>
      </c>
    </row>
    <row r="4140" spans="1:5" x14ac:dyDescent="0.2">
      <c r="A4140" t="s">
        <v>974</v>
      </c>
      <c r="B4140" t="s">
        <v>975</v>
      </c>
      <c r="C4140" s="9">
        <v>45680</v>
      </c>
      <c r="D4140" t="s">
        <v>152</v>
      </c>
      <c r="E4140">
        <v>2.9689999999999999</v>
      </c>
    </row>
    <row r="4141" spans="1:5" x14ac:dyDescent="0.2">
      <c r="A4141" t="s">
        <v>974</v>
      </c>
      <c r="B4141" t="s">
        <v>975</v>
      </c>
      <c r="C4141" s="9">
        <v>45681</v>
      </c>
      <c r="D4141" t="s">
        <v>152</v>
      </c>
      <c r="E4141">
        <v>2.9729999999999999</v>
      </c>
    </row>
    <row r="4142" spans="1:5" x14ac:dyDescent="0.2">
      <c r="A4142" t="s">
        <v>974</v>
      </c>
      <c r="B4142" t="s">
        <v>975</v>
      </c>
      <c r="C4142" s="9">
        <v>45684</v>
      </c>
      <c r="D4142" t="s">
        <v>152</v>
      </c>
      <c r="E4142">
        <v>2.968</v>
      </c>
    </row>
    <row r="4143" spans="1:5" x14ac:dyDescent="0.2">
      <c r="A4143" t="s">
        <v>974</v>
      </c>
      <c r="B4143" t="s">
        <v>975</v>
      </c>
      <c r="C4143" s="9">
        <v>45685</v>
      </c>
      <c r="D4143" t="s">
        <v>152</v>
      </c>
      <c r="E4143">
        <v>3.0019999999999998</v>
      </c>
    </row>
    <row r="4144" spans="1:5" x14ac:dyDescent="0.2">
      <c r="A4144" t="s">
        <v>974</v>
      </c>
      <c r="B4144" t="s">
        <v>975</v>
      </c>
      <c r="C4144" s="9">
        <v>45686</v>
      </c>
      <c r="D4144" t="s">
        <v>152</v>
      </c>
      <c r="E4144">
        <v>3.0009999999999999</v>
      </c>
    </row>
    <row r="4145" spans="1:5" x14ac:dyDescent="0.2">
      <c r="A4145" t="s">
        <v>974</v>
      </c>
      <c r="B4145" t="s">
        <v>975</v>
      </c>
      <c r="C4145" s="9">
        <v>45687</v>
      </c>
      <c r="D4145" t="s">
        <v>152</v>
      </c>
      <c r="E4145">
        <v>3.008</v>
      </c>
    </row>
    <row r="4146" spans="1:5" x14ac:dyDescent="0.2">
      <c r="A4146" t="s">
        <v>974</v>
      </c>
      <c r="B4146" t="s">
        <v>975</v>
      </c>
      <c r="C4146" s="9">
        <v>45688</v>
      </c>
      <c r="D4146" t="s">
        <v>152</v>
      </c>
      <c r="E4146">
        <v>3.0310000000000001</v>
      </c>
    </row>
    <row r="4147" spans="1:5" x14ac:dyDescent="0.2">
      <c r="A4147" t="s">
        <v>974</v>
      </c>
      <c r="B4147" t="s">
        <v>975</v>
      </c>
      <c r="C4147" s="9">
        <v>45691</v>
      </c>
      <c r="D4147" t="s">
        <v>152</v>
      </c>
      <c r="E4147">
        <v>3.012</v>
      </c>
    </row>
    <row r="4148" spans="1:5" x14ac:dyDescent="0.2">
      <c r="A4148" t="s">
        <v>974</v>
      </c>
      <c r="B4148" t="s">
        <v>975</v>
      </c>
      <c r="C4148" s="9">
        <v>45692</v>
      </c>
      <c r="D4148" t="s">
        <v>152</v>
      </c>
      <c r="E4148">
        <v>3.0110000000000001</v>
      </c>
    </row>
    <row r="4149" spans="1:5" x14ac:dyDescent="0.2">
      <c r="A4149" t="s">
        <v>974</v>
      </c>
      <c r="B4149" t="s">
        <v>975</v>
      </c>
      <c r="C4149" s="9">
        <v>45693</v>
      </c>
      <c r="D4149" t="s">
        <v>152</v>
      </c>
      <c r="E4149">
        <v>3.0030000000000001</v>
      </c>
    </row>
    <row r="4150" spans="1:5" x14ac:dyDescent="0.2">
      <c r="A4150" t="s">
        <v>974</v>
      </c>
      <c r="B4150" t="s">
        <v>975</v>
      </c>
      <c r="C4150" s="9">
        <v>45694</v>
      </c>
      <c r="D4150" t="s">
        <v>152</v>
      </c>
      <c r="E4150">
        <v>3.0489999999999999</v>
      </c>
    </row>
    <row r="4151" spans="1:5" x14ac:dyDescent="0.2">
      <c r="A4151" t="s">
        <v>974</v>
      </c>
      <c r="B4151" t="s">
        <v>975</v>
      </c>
      <c r="C4151" s="9">
        <v>45695</v>
      </c>
      <c r="D4151" t="s">
        <v>152</v>
      </c>
      <c r="E4151">
        <v>3.028</v>
      </c>
    </row>
    <row r="4152" spans="1:5" x14ac:dyDescent="0.2">
      <c r="A4152" t="s">
        <v>974</v>
      </c>
      <c r="B4152" t="s">
        <v>975</v>
      </c>
      <c r="C4152" s="9">
        <v>45698</v>
      </c>
      <c r="D4152" t="s">
        <v>152</v>
      </c>
      <c r="E4152">
        <v>3.0409999999999999</v>
      </c>
    </row>
    <row r="4153" spans="1:5" x14ac:dyDescent="0.2">
      <c r="A4153" t="s">
        <v>974</v>
      </c>
      <c r="B4153" t="s">
        <v>975</v>
      </c>
      <c r="C4153" s="9">
        <v>45699</v>
      </c>
      <c r="D4153" t="s">
        <v>152</v>
      </c>
      <c r="E4153">
        <v>3.0470000000000002</v>
      </c>
    </row>
    <row r="4154" spans="1:5" x14ac:dyDescent="0.2">
      <c r="A4154" t="s">
        <v>974</v>
      </c>
      <c r="B4154" t="s">
        <v>975</v>
      </c>
      <c r="C4154" s="9">
        <v>45700</v>
      </c>
      <c r="D4154" t="s">
        <v>152</v>
      </c>
      <c r="E4154">
        <v>3.0550000000000002</v>
      </c>
    </row>
    <row r="4155" spans="1:5" x14ac:dyDescent="0.2">
      <c r="A4155" t="s">
        <v>974</v>
      </c>
      <c r="B4155" t="s">
        <v>975</v>
      </c>
      <c r="C4155" s="9">
        <v>45701</v>
      </c>
      <c r="D4155" t="s">
        <v>152</v>
      </c>
      <c r="E4155">
        <v>3.0449999999999999</v>
      </c>
    </row>
    <row r="4156" spans="1:5" x14ac:dyDescent="0.2">
      <c r="A4156" t="s">
        <v>974</v>
      </c>
      <c r="B4156" t="s">
        <v>975</v>
      </c>
      <c r="C4156" s="9">
        <v>45702</v>
      </c>
      <c r="D4156" t="s">
        <v>152</v>
      </c>
      <c r="E4156">
        <v>3.052</v>
      </c>
    </row>
    <row r="4157" spans="1:5" x14ac:dyDescent="0.2">
      <c r="A4157" t="s">
        <v>974</v>
      </c>
      <c r="B4157" t="s">
        <v>975</v>
      </c>
      <c r="C4157" s="9">
        <v>45705</v>
      </c>
      <c r="D4157" t="s">
        <v>152</v>
      </c>
      <c r="E4157">
        <v>3.0489999999999999</v>
      </c>
    </row>
    <row r="4158" spans="1:5" x14ac:dyDescent="0.2">
      <c r="A4158" t="s">
        <v>974</v>
      </c>
      <c r="B4158" t="s">
        <v>975</v>
      </c>
      <c r="C4158" s="9">
        <v>45706</v>
      </c>
      <c r="D4158" t="s">
        <v>152</v>
      </c>
      <c r="E4158">
        <v>3.0489999999999999</v>
      </c>
    </row>
    <row r="4159" spans="1:5" x14ac:dyDescent="0.2">
      <c r="A4159" t="s">
        <v>974</v>
      </c>
      <c r="B4159" t="s">
        <v>975</v>
      </c>
      <c r="C4159" s="9">
        <v>45707</v>
      </c>
      <c r="D4159" t="s">
        <v>152</v>
      </c>
      <c r="E4159">
        <v>3.03</v>
      </c>
    </row>
    <row r="4160" spans="1:5" x14ac:dyDescent="0.2">
      <c r="A4160" t="s">
        <v>974</v>
      </c>
      <c r="B4160" t="s">
        <v>975</v>
      </c>
      <c r="C4160" s="9">
        <v>45708</v>
      </c>
      <c r="D4160" t="s">
        <v>152</v>
      </c>
      <c r="E4160">
        <v>3.024</v>
      </c>
    </row>
    <row r="4161" spans="1:5" x14ac:dyDescent="0.2">
      <c r="A4161" t="s">
        <v>974</v>
      </c>
      <c r="B4161" t="s">
        <v>975</v>
      </c>
      <c r="C4161" s="9">
        <v>45709</v>
      </c>
      <c r="D4161" t="s">
        <v>152</v>
      </c>
      <c r="E4161">
        <v>3.04</v>
      </c>
    </row>
    <row r="4162" spans="1:5" x14ac:dyDescent="0.2">
      <c r="A4162" t="s">
        <v>974</v>
      </c>
      <c r="B4162" t="s">
        <v>975</v>
      </c>
      <c r="C4162" s="9">
        <v>45712</v>
      </c>
      <c r="D4162" t="s">
        <v>152</v>
      </c>
      <c r="E4162">
        <v>3.0270000000000001</v>
      </c>
    </row>
    <row r="4163" spans="1:5" x14ac:dyDescent="0.2">
      <c r="A4163" t="s">
        <v>974</v>
      </c>
      <c r="B4163" t="s">
        <v>975</v>
      </c>
      <c r="C4163" s="9">
        <v>45713</v>
      </c>
      <c r="D4163" t="s">
        <v>152</v>
      </c>
      <c r="E4163">
        <v>3.0329999999999999</v>
      </c>
    </row>
    <row r="4164" spans="1:5" x14ac:dyDescent="0.2">
      <c r="A4164" t="s">
        <v>974</v>
      </c>
      <c r="B4164" t="s">
        <v>975</v>
      </c>
      <c r="C4164" s="9">
        <v>45714</v>
      </c>
      <c r="D4164" t="s">
        <v>152</v>
      </c>
      <c r="E4164">
        <v>3.0529999999999999</v>
      </c>
    </row>
    <row r="4165" spans="1:5" x14ac:dyDescent="0.2">
      <c r="A4165" t="s">
        <v>974</v>
      </c>
      <c r="B4165" t="s">
        <v>975</v>
      </c>
      <c r="C4165" s="9">
        <v>45715</v>
      </c>
      <c r="D4165" t="s">
        <v>152</v>
      </c>
      <c r="E4165">
        <v>3.0449999999999999</v>
      </c>
    </row>
    <row r="4166" spans="1:5" x14ac:dyDescent="0.2">
      <c r="A4166" t="s">
        <v>974</v>
      </c>
      <c r="B4166" t="s">
        <v>975</v>
      </c>
      <c r="C4166" s="9">
        <v>45716</v>
      </c>
      <c r="D4166" t="s">
        <v>152</v>
      </c>
      <c r="E4166">
        <v>3.0409999999999999</v>
      </c>
    </row>
    <row r="4167" spans="1:5" x14ac:dyDescent="0.2">
      <c r="A4167" t="s">
        <v>974</v>
      </c>
      <c r="B4167" t="s">
        <v>975</v>
      </c>
      <c r="C4167" s="9">
        <v>45719</v>
      </c>
      <c r="D4167" t="s">
        <v>152</v>
      </c>
      <c r="E4167">
        <v>3.0630000000000002</v>
      </c>
    </row>
    <row r="4168" spans="1:5" x14ac:dyDescent="0.2">
      <c r="A4168" t="s">
        <v>974</v>
      </c>
      <c r="B4168" t="s">
        <v>975</v>
      </c>
      <c r="C4168" s="9">
        <v>45720</v>
      </c>
      <c r="D4168" t="s">
        <v>152</v>
      </c>
      <c r="E4168">
        <v>3.073</v>
      </c>
    </row>
    <row r="4169" spans="1:5" x14ac:dyDescent="0.2">
      <c r="A4169" t="s">
        <v>974</v>
      </c>
      <c r="B4169" t="s">
        <v>975</v>
      </c>
      <c r="C4169" s="9">
        <v>45721</v>
      </c>
      <c r="D4169" t="s">
        <v>152</v>
      </c>
      <c r="E4169">
        <v>3.056</v>
      </c>
    </row>
    <row r="4170" spans="1:5" x14ac:dyDescent="0.2">
      <c r="A4170" t="s">
        <v>974</v>
      </c>
      <c r="B4170" t="s">
        <v>975</v>
      </c>
      <c r="C4170" s="9">
        <v>45722</v>
      </c>
      <c r="D4170" t="s">
        <v>152</v>
      </c>
      <c r="E4170">
        <v>3.0369999999999999</v>
      </c>
    </row>
    <row r="4171" spans="1:5" x14ac:dyDescent="0.2">
      <c r="A4171" t="s">
        <v>974</v>
      </c>
      <c r="B4171" t="s">
        <v>975</v>
      </c>
      <c r="C4171" s="9">
        <v>45723</v>
      </c>
      <c r="D4171" t="s">
        <v>152</v>
      </c>
      <c r="E4171">
        <v>3.0209999999999999</v>
      </c>
    </row>
    <row r="4172" spans="1:5" x14ac:dyDescent="0.2">
      <c r="A4172" t="s">
        <v>974</v>
      </c>
      <c r="B4172" t="s">
        <v>975</v>
      </c>
      <c r="C4172" s="9">
        <v>45726</v>
      </c>
      <c r="D4172" t="s">
        <v>152</v>
      </c>
      <c r="E4172">
        <v>3.0289999999999999</v>
      </c>
    </row>
    <row r="4173" spans="1:5" x14ac:dyDescent="0.2">
      <c r="A4173" t="s">
        <v>974</v>
      </c>
      <c r="B4173" t="s">
        <v>975</v>
      </c>
      <c r="C4173" s="9">
        <v>45727</v>
      </c>
      <c r="D4173" t="s">
        <v>152</v>
      </c>
      <c r="E4173">
        <v>3.0089999999999999</v>
      </c>
    </row>
    <row r="4174" spans="1:5" x14ac:dyDescent="0.2">
      <c r="A4174" t="s">
        <v>974</v>
      </c>
      <c r="B4174" t="s">
        <v>975</v>
      </c>
      <c r="C4174" s="9">
        <v>45728</v>
      </c>
      <c r="D4174" t="s">
        <v>152</v>
      </c>
      <c r="E4174">
        <v>2.9910000000000001</v>
      </c>
    </row>
    <row r="4175" spans="1:5" x14ac:dyDescent="0.2">
      <c r="A4175" t="s">
        <v>974</v>
      </c>
      <c r="B4175" t="s">
        <v>975</v>
      </c>
      <c r="C4175" s="9">
        <v>45729</v>
      </c>
      <c r="D4175" t="s">
        <v>152</v>
      </c>
      <c r="E4175">
        <v>2.9820000000000002</v>
      </c>
    </row>
    <row r="4176" spans="1:5" x14ac:dyDescent="0.2">
      <c r="A4176" t="s">
        <v>974</v>
      </c>
      <c r="B4176" t="s">
        <v>975</v>
      </c>
      <c r="C4176" s="9">
        <v>45730</v>
      </c>
      <c r="D4176" t="s">
        <v>152</v>
      </c>
      <c r="E4176">
        <v>2.99</v>
      </c>
    </row>
    <row r="4177" spans="1:5" x14ac:dyDescent="0.2">
      <c r="A4177" t="s">
        <v>974</v>
      </c>
      <c r="B4177" t="s">
        <v>975</v>
      </c>
      <c r="C4177" s="9">
        <v>45733</v>
      </c>
      <c r="D4177" t="s">
        <v>152</v>
      </c>
      <c r="E4177">
        <v>2.9990000000000001</v>
      </c>
    </row>
    <row r="4178" spans="1:5" x14ac:dyDescent="0.2">
      <c r="A4178" t="s">
        <v>974</v>
      </c>
      <c r="B4178" t="s">
        <v>975</v>
      </c>
      <c r="C4178" s="9">
        <v>45734</v>
      </c>
      <c r="D4178" t="s">
        <v>152</v>
      </c>
      <c r="E4178">
        <v>3.0259999999999998</v>
      </c>
    </row>
    <row r="4179" spans="1:5" x14ac:dyDescent="0.2">
      <c r="A4179" t="s">
        <v>974</v>
      </c>
      <c r="B4179" t="s">
        <v>975</v>
      </c>
      <c r="C4179" s="9">
        <v>45735</v>
      </c>
      <c r="D4179" t="s">
        <v>152</v>
      </c>
      <c r="E4179">
        <v>3.03</v>
      </c>
    </row>
    <row r="4180" spans="1:5" x14ac:dyDescent="0.2">
      <c r="A4180" t="s">
        <v>974</v>
      </c>
      <c r="B4180" t="s">
        <v>975</v>
      </c>
      <c r="C4180" s="9">
        <v>45736</v>
      </c>
      <c r="D4180" t="s">
        <v>152</v>
      </c>
      <c r="E4180">
        <v>3.024</v>
      </c>
    </row>
    <row r="4181" spans="1:5" x14ac:dyDescent="0.2">
      <c r="A4181" t="s">
        <v>974</v>
      </c>
      <c r="B4181" t="s">
        <v>975</v>
      </c>
      <c r="C4181" s="9">
        <v>45737</v>
      </c>
      <c r="D4181" t="s">
        <v>152</v>
      </c>
      <c r="E4181">
        <v>3.0049999999999999</v>
      </c>
    </row>
    <row r="4182" spans="1:5" x14ac:dyDescent="0.2">
      <c r="A4182" t="s">
        <v>974</v>
      </c>
      <c r="B4182" t="s">
        <v>975</v>
      </c>
      <c r="C4182" s="9">
        <v>45740</v>
      </c>
      <c r="D4182" t="s">
        <v>152</v>
      </c>
      <c r="E4182">
        <v>3.0110000000000001</v>
      </c>
    </row>
    <row r="4183" spans="1:5" x14ac:dyDescent="0.2">
      <c r="A4183" t="s">
        <v>974</v>
      </c>
      <c r="B4183" t="s">
        <v>975</v>
      </c>
      <c r="C4183" s="9">
        <v>45741</v>
      </c>
      <c r="D4183" t="s">
        <v>152</v>
      </c>
      <c r="E4183">
        <v>3.0190000000000001</v>
      </c>
    </row>
    <row r="4184" spans="1:5" x14ac:dyDescent="0.2">
      <c r="A4184" t="s">
        <v>974</v>
      </c>
      <c r="B4184" t="s">
        <v>975</v>
      </c>
      <c r="C4184" s="9">
        <v>45742</v>
      </c>
      <c r="D4184" t="s">
        <v>152</v>
      </c>
      <c r="E4184">
        <v>3.0270000000000001</v>
      </c>
    </row>
    <row r="4185" spans="1:5" x14ac:dyDescent="0.2">
      <c r="A4185" t="s">
        <v>974</v>
      </c>
      <c r="B4185" t="s">
        <v>975</v>
      </c>
      <c r="C4185" s="9">
        <v>45743</v>
      </c>
      <c r="D4185" t="s">
        <v>152</v>
      </c>
      <c r="E4185">
        <v>2.996</v>
      </c>
    </row>
    <row r="4186" spans="1:5" x14ac:dyDescent="0.2">
      <c r="A4186" t="s">
        <v>974</v>
      </c>
      <c r="B4186" t="s">
        <v>975</v>
      </c>
      <c r="C4186" s="9">
        <v>45744</v>
      </c>
      <c r="D4186" t="s">
        <v>152</v>
      </c>
      <c r="E4186">
        <v>3.03</v>
      </c>
    </row>
    <row r="4187" spans="1:5" x14ac:dyDescent="0.2">
      <c r="A4187" t="s">
        <v>974</v>
      </c>
      <c r="B4187" t="s">
        <v>975</v>
      </c>
      <c r="C4187" s="9">
        <v>45747</v>
      </c>
      <c r="D4187" t="s">
        <v>152</v>
      </c>
      <c r="E4187">
        <v>2.9910000000000001</v>
      </c>
    </row>
    <row r="4188" spans="1:5" x14ac:dyDescent="0.2">
      <c r="A4188" t="s">
        <v>974</v>
      </c>
      <c r="B4188" t="s">
        <v>975</v>
      </c>
      <c r="C4188" s="9">
        <v>45748</v>
      </c>
      <c r="D4188" t="s">
        <v>152</v>
      </c>
      <c r="E4188">
        <v>2.9969999999999999</v>
      </c>
    </row>
    <row r="4189" spans="1:5" x14ac:dyDescent="0.2">
      <c r="A4189" t="s">
        <v>974</v>
      </c>
      <c r="B4189" t="s">
        <v>975</v>
      </c>
      <c r="C4189" s="9">
        <v>45749</v>
      </c>
      <c r="D4189" t="s">
        <v>152</v>
      </c>
      <c r="E4189">
        <v>2.9910000000000001</v>
      </c>
    </row>
    <row r="4190" spans="1:5" x14ac:dyDescent="0.2">
      <c r="A4190" t="s">
        <v>974</v>
      </c>
      <c r="B4190" t="s">
        <v>975</v>
      </c>
      <c r="C4190" s="9">
        <v>45750</v>
      </c>
      <c r="D4190" t="s">
        <v>152</v>
      </c>
      <c r="E4190">
        <v>2.9689999999999999</v>
      </c>
    </row>
    <row r="4191" spans="1:5" x14ac:dyDescent="0.2">
      <c r="A4191" t="s">
        <v>974</v>
      </c>
      <c r="B4191" t="s">
        <v>975</v>
      </c>
      <c r="C4191" s="9">
        <v>45751</v>
      </c>
      <c r="D4191" t="s">
        <v>152</v>
      </c>
      <c r="E4191">
        <v>2.8719999999999999</v>
      </c>
    </row>
    <row r="4192" spans="1:5" x14ac:dyDescent="0.2">
      <c r="A4192" t="s">
        <v>974</v>
      </c>
      <c r="B4192" t="s">
        <v>975</v>
      </c>
      <c r="C4192" s="9">
        <v>45754</v>
      </c>
      <c r="D4192" t="s">
        <v>152</v>
      </c>
      <c r="E4192">
        <v>2.754</v>
      </c>
    </row>
    <row r="4193" spans="1:5" x14ac:dyDescent="0.2">
      <c r="A4193" t="s">
        <v>974</v>
      </c>
      <c r="B4193" t="s">
        <v>975</v>
      </c>
      <c r="C4193" s="9">
        <v>45755</v>
      </c>
      <c r="D4193" t="s">
        <v>152</v>
      </c>
      <c r="E4193">
        <v>2.7629999999999999</v>
      </c>
    </row>
    <row r="4194" spans="1:5" x14ac:dyDescent="0.2">
      <c r="A4194" t="s">
        <v>974</v>
      </c>
      <c r="B4194" t="s">
        <v>975</v>
      </c>
      <c r="C4194" s="9">
        <v>45756</v>
      </c>
      <c r="D4194" t="s">
        <v>152</v>
      </c>
      <c r="E4194">
        <v>2.7410000000000001</v>
      </c>
    </row>
    <row r="4195" spans="1:5" x14ac:dyDescent="0.2">
      <c r="A4195" t="s">
        <v>974</v>
      </c>
      <c r="B4195" t="s">
        <v>975</v>
      </c>
      <c r="C4195" s="9">
        <v>45757</v>
      </c>
      <c r="D4195" t="s">
        <v>152</v>
      </c>
      <c r="E4195">
        <v>2.82</v>
      </c>
    </row>
    <row r="4196" spans="1:5" x14ac:dyDescent="0.2">
      <c r="A4196" t="s">
        <v>974</v>
      </c>
      <c r="B4196" t="s">
        <v>975</v>
      </c>
      <c r="C4196" s="9">
        <v>45758</v>
      </c>
      <c r="D4196" t="s">
        <v>152</v>
      </c>
      <c r="E4196">
        <v>2.8420000000000001</v>
      </c>
    </row>
    <row r="4197" spans="1:5" x14ac:dyDescent="0.2">
      <c r="A4197" t="s">
        <v>974</v>
      </c>
      <c r="B4197" t="s">
        <v>975</v>
      </c>
      <c r="C4197" s="9">
        <v>45761</v>
      </c>
      <c r="D4197" t="s">
        <v>152</v>
      </c>
      <c r="E4197">
        <v>2.879</v>
      </c>
    </row>
    <row r="4198" spans="1:5" x14ac:dyDescent="0.2">
      <c r="A4198" t="s">
        <v>974</v>
      </c>
      <c r="B4198" t="s">
        <v>975</v>
      </c>
      <c r="C4198" s="9">
        <v>45762</v>
      </c>
      <c r="D4198" t="s">
        <v>152</v>
      </c>
      <c r="E4198">
        <v>2.9249999999999998</v>
      </c>
    </row>
    <row r="4199" spans="1:5" x14ac:dyDescent="0.2">
      <c r="A4199" t="s">
        <v>974</v>
      </c>
      <c r="B4199" t="s">
        <v>975</v>
      </c>
      <c r="C4199" s="9">
        <v>45763</v>
      </c>
      <c r="D4199" t="s">
        <v>152</v>
      </c>
      <c r="E4199">
        <v>2.9340000000000002</v>
      </c>
    </row>
    <row r="4200" spans="1:5" x14ac:dyDescent="0.2">
      <c r="A4200" t="s">
        <v>974</v>
      </c>
      <c r="B4200" t="s">
        <v>975</v>
      </c>
      <c r="C4200" s="9">
        <v>45764</v>
      </c>
      <c r="D4200" t="s">
        <v>152</v>
      </c>
      <c r="E4200">
        <v>2.9249999999999998</v>
      </c>
    </row>
    <row r="4201" spans="1:5" x14ac:dyDescent="0.2">
      <c r="A4201" t="s">
        <v>974</v>
      </c>
      <c r="B4201" t="s">
        <v>975</v>
      </c>
      <c r="C4201" s="9">
        <v>45769</v>
      </c>
      <c r="D4201" t="s">
        <v>152</v>
      </c>
      <c r="E4201">
        <v>2.9540000000000002</v>
      </c>
    </row>
    <row r="4202" spans="1:5" x14ac:dyDescent="0.2">
      <c r="A4202" t="s">
        <v>974</v>
      </c>
      <c r="B4202" t="s">
        <v>975</v>
      </c>
      <c r="C4202" s="9">
        <v>45770</v>
      </c>
      <c r="D4202" t="s">
        <v>152</v>
      </c>
      <c r="E4202">
        <v>2.99</v>
      </c>
    </row>
    <row r="4203" spans="1:5" x14ac:dyDescent="0.2">
      <c r="A4203" t="s">
        <v>974</v>
      </c>
      <c r="B4203" t="s">
        <v>975</v>
      </c>
      <c r="C4203" s="9">
        <v>45771</v>
      </c>
      <c r="D4203" t="s">
        <v>152</v>
      </c>
      <c r="E4203">
        <v>2.9990000000000001</v>
      </c>
    </row>
    <row r="4204" spans="1:5" x14ac:dyDescent="0.2">
      <c r="A4204" t="s">
        <v>974</v>
      </c>
      <c r="B4204" t="s">
        <v>975</v>
      </c>
      <c r="C4204" s="9">
        <v>45772</v>
      </c>
      <c r="D4204" t="s">
        <v>152</v>
      </c>
      <c r="E4204">
        <v>3.0089999999999999</v>
      </c>
    </row>
    <row r="4205" spans="1:5" x14ac:dyDescent="0.2">
      <c r="A4205" t="s">
        <v>974</v>
      </c>
      <c r="B4205" t="s">
        <v>975</v>
      </c>
      <c r="C4205" s="9">
        <v>45775</v>
      </c>
      <c r="D4205" t="s">
        <v>152</v>
      </c>
      <c r="E4205">
        <v>3.0169999999999999</v>
      </c>
    </row>
    <row r="4206" spans="1:5" x14ac:dyDescent="0.2">
      <c r="A4206" t="s">
        <v>974</v>
      </c>
      <c r="B4206" t="s">
        <v>975</v>
      </c>
      <c r="C4206" s="9">
        <v>45776</v>
      </c>
      <c r="D4206" t="s">
        <v>152</v>
      </c>
      <c r="E4206">
        <v>3.0409999999999999</v>
      </c>
    </row>
    <row r="4207" spans="1:5" x14ac:dyDescent="0.2">
      <c r="A4207" t="s">
        <v>974</v>
      </c>
      <c r="B4207" t="s">
        <v>975</v>
      </c>
      <c r="C4207" s="9">
        <v>45777</v>
      </c>
      <c r="D4207" t="s">
        <v>152</v>
      </c>
      <c r="E4207">
        <v>3.0630000000000002</v>
      </c>
    </row>
    <row r="4208" spans="1:5" x14ac:dyDescent="0.2">
      <c r="A4208" t="s">
        <v>974</v>
      </c>
      <c r="B4208" t="s">
        <v>975</v>
      </c>
      <c r="C4208" s="9">
        <v>45778</v>
      </c>
      <c r="D4208" t="s">
        <v>152</v>
      </c>
      <c r="E4208">
        <v>3.081</v>
      </c>
    </row>
    <row r="4209" spans="1:5" x14ac:dyDescent="0.2">
      <c r="A4209" t="s">
        <v>974</v>
      </c>
      <c r="B4209" t="s">
        <v>975</v>
      </c>
      <c r="C4209" s="9">
        <v>45779</v>
      </c>
      <c r="D4209" t="s">
        <v>152</v>
      </c>
      <c r="E4209">
        <v>3.077</v>
      </c>
    </row>
    <row r="4210" spans="1:5" x14ac:dyDescent="0.2">
      <c r="A4210" t="s">
        <v>974</v>
      </c>
      <c r="B4210" t="s">
        <v>975</v>
      </c>
      <c r="C4210" s="9">
        <v>45783</v>
      </c>
      <c r="D4210" t="s">
        <v>152</v>
      </c>
      <c r="E4210">
        <v>3.1080000000000001</v>
      </c>
    </row>
    <row r="4211" spans="1:5" x14ac:dyDescent="0.2">
      <c r="A4211" t="s">
        <v>974</v>
      </c>
      <c r="B4211" t="s">
        <v>975</v>
      </c>
      <c r="C4211" s="9">
        <v>45784</v>
      </c>
      <c r="D4211" t="s">
        <v>152</v>
      </c>
      <c r="E4211">
        <v>3.0939999999999999</v>
      </c>
    </row>
    <row r="4212" spans="1:5" x14ac:dyDescent="0.2">
      <c r="A4212" t="s">
        <v>974</v>
      </c>
      <c r="B4212" t="s">
        <v>975</v>
      </c>
      <c r="C4212" s="9">
        <v>45785</v>
      </c>
      <c r="D4212" t="s">
        <v>152</v>
      </c>
      <c r="E4212">
        <v>3.1349999999999998</v>
      </c>
    </row>
    <row r="4213" spans="1:5" x14ac:dyDescent="0.2">
      <c r="A4213" t="s">
        <v>974</v>
      </c>
      <c r="B4213" t="s">
        <v>975</v>
      </c>
      <c r="C4213" s="9">
        <v>45786</v>
      </c>
      <c r="D4213" t="s">
        <v>152</v>
      </c>
      <c r="E4213">
        <v>3.113</v>
      </c>
    </row>
    <row r="4214" spans="1:5" x14ac:dyDescent="0.2">
      <c r="A4214" t="s">
        <v>974</v>
      </c>
      <c r="B4214" t="s">
        <v>975</v>
      </c>
      <c r="C4214" s="9">
        <v>45789</v>
      </c>
      <c r="D4214" t="s">
        <v>152</v>
      </c>
      <c r="E4214">
        <v>3.1280000000000001</v>
      </c>
    </row>
    <row r="4215" spans="1:5" x14ac:dyDescent="0.2">
      <c r="A4215" t="s">
        <v>974</v>
      </c>
      <c r="B4215" t="s">
        <v>975</v>
      </c>
      <c r="C4215" s="9">
        <v>45790</v>
      </c>
      <c r="D4215" t="s">
        <v>152</v>
      </c>
      <c r="E4215">
        <v>3.1509999999999998</v>
      </c>
    </row>
    <row r="4216" spans="1:5" x14ac:dyDescent="0.2">
      <c r="A4216" t="s">
        <v>974</v>
      </c>
      <c r="B4216" t="s">
        <v>975</v>
      </c>
      <c r="C4216" s="9">
        <v>45791</v>
      </c>
      <c r="D4216" t="s">
        <v>152</v>
      </c>
      <c r="E4216">
        <v>3.1539999999999999</v>
      </c>
    </row>
    <row r="4217" spans="1:5" x14ac:dyDescent="0.2">
      <c r="A4217" t="s">
        <v>974</v>
      </c>
      <c r="B4217" t="s">
        <v>975</v>
      </c>
      <c r="C4217" s="9">
        <v>45792</v>
      </c>
      <c r="D4217" t="s">
        <v>152</v>
      </c>
      <c r="E4217">
        <v>3.1549999999999998</v>
      </c>
    </row>
    <row r="4218" spans="1:5" x14ac:dyDescent="0.2">
      <c r="A4218" t="s">
        <v>974</v>
      </c>
      <c r="B4218" t="s">
        <v>975</v>
      </c>
      <c r="C4218" s="9">
        <v>45793</v>
      </c>
      <c r="D4218" t="s">
        <v>152</v>
      </c>
      <c r="E4218">
        <v>3.1709999999999998</v>
      </c>
    </row>
    <row r="4219" spans="1:5" x14ac:dyDescent="0.2">
      <c r="A4219" t="s">
        <v>974</v>
      </c>
      <c r="B4219" t="s">
        <v>975</v>
      </c>
      <c r="C4219" s="9">
        <v>45796</v>
      </c>
      <c r="D4219" t="s">
        <v>152</v>
      </c>
      <c r="E4219">
        <v>3.1829999999999998</v>
      </c>
    </row>
    <row r="4220" spans="1:5" x14ac:dyDescent="0.2">
      <c r="A4220" t="s">
        <v>974</v>
      </c>
      <c r="B4220" t="s">
        <v>975</v>
      </c>
      <c r="C4220" s="9">
        <v>45797</v>
      </c>
      <c r="D4220" t="s">
        <v>152</v>
      </c>
      <c r="E4220">
        <v>3.226</v>
      </c>
    </row>
    <row r="4221" spans="1:5" x14ac:dyDescent="0.2">
      <c r="A4221" t="s">
        <v>974</v>
      </c>
      <c r="B4221" t="s">
        <v>975</v>
      </c>
      <c r="C4221" s="9">
        <v>45798</v>
      </c>
      <c r="D4221" t="s">
        <v>152</v>
      </c>
      <c r="E4221">
        <v>3.226</v>
      </c>
    </row>
    <row r="4222" spans="1:5" x14ac:dyDescent="0.2">
      <c r="A4222" t="s">
        <v>974</v>
      </c>
      <c r="B4222" t="s">
        <v>975</v>
      </c>
      <c r="C4222" s="9">
        <v>45799</v>
      </c>
      <c r="D4222" t="s">
        <v>152</v>
      </c>
      <c r="E4222">
        <v>3.2250000000000001</v>
      </c>
    </row>
    <row r="4223" spans="1:5" x14ac:dyDescent="0.2">
      <c r="A4223" t="s">
        <v>974</v>
      </c>
      <c r="B4223" t="s">
        <v>975</v>
      </c>
      <c r="C4223" s="9">
        <v>45800</v>
      </c>
      <c r="D4223" t="s">
        <v>152</v>
      </c>
      <c r="E4223">
        <v>3.2349999999999999</v>
      </c>
    </row>
    <row r="4224" spans="1:5" x14ac:dyDescent="0.2">
      <c r="A4224" t="s">
        <v>974</v>
      </c>
      <c r="B4224" t="s">
        <v>975</v>
      </c>
      <c r="C4224" s="9">
        <v>45804</v>
      </c>
      <c r="D4224" t="s">
        <v>152</v>
      </c>
      <c r="E4224">
        <v>3.262</v>
      </c>
    </row>
    <row r="4225" spans="1:5" x14ac:dyDescent="0.2">
      <c r="A4225" t="s">
        <v>974</v>
      </c>
      <c r="B4225" t="s">
        <v>975</v>
      </c>
      <c r="C4225" s="9">
        <v>45805</v>
      </c>
      <c r="D4225" t="s">
        <v>152</v>
      </c>
      <c r="E4225">
        <v>3.2589999999999999</v>
      </c>
    </row>
    <row r="4226" spans="1:5" x14ac:dyDescent="0.2">
      <c r="A4226" t="s">
        <v>974</v>
      </c>
      <c r="B4226" t="s">
        <v>975</v>
      </c>
      <c r="C4226" s="9">
        <v>45806</v>
      </c>
      <c r="D4226" t="s">
        <v>152</v>
      </c>
      <c r="E4226">
        <v>3.2410000000000001</v>
      </c>
    </row>
    <row r="4227" spans="1:5" x14ac:dyDescent="0.2">
      <c r="A4227" t="s">
        <v>974</v>
      </c>
      <c r="B4227" t="s">
        <v>975</v>
      </c>
      <c r="C4227" s="9">
        <v>45807</v>
      </c>
      <c r="D4227" t="s">
        <v>152</v>
      </c>
      <c r="E4227">
        <v>3.2690000000000001</v>
      </c>
    </row>
    <row r="4228" spans="1:5" x14ac:dyDescent="0.2">
      <c r="A4228" t="s">
        <v>974</v>
      </c>
      <c r="B4228" t="s">
        <v>975</v>
      </c>
      <c r="C4228" s="9">
        <v>45810</v>
      </c>
      <c r="D4228" t="s">
        <v>152</v>
      </c>
      <c r="E4228">
        <v>3.2709999999999999</v>
      </c>
    </row>
    <row r="4229" spans="1:5" x14ac:dyDescent="0.2">
      <c r="A4229" t="s">
        <v>974</v>
      </c>
      <c r="B4229" t="s">
        <v>975</v>
      </c>
      <c r="C4229" s="9">
        <v>45811</v>
      </c>
      <c r="D4229" t="s">
        <v>152</v>
      </c>
      <c r="E4229">
        <v>3.2749999999999999</v>
      </c>
    </row>
    <row r="4230" spans="1:5" x14ac:dyDescent="0.2">
      <c r="A4230" t="s">
        <v>974</v>
      </c>
      <c r="B4230" t="s">
        <v>975</v>
      </c>
      <c r="C4230" s="9">
        <v>45812</v>
      </c>
      <c r="D4230" t="s">
        <v>152</v>
      </c>
      <c r="E4230">
        <v>3.254</v>
      </c>
    </row>
    <row r="4231" spans="1:5" x14ac:dyDescent="0.2">
      <c r="A4231" t="s">
        <v>974</v>
      </c>
      <c r="B4231" t="s">
        <v>975</v>
      </c>
      <c r="C4231" s="9">
        <v>45813</v>
      </c>
      <c r="D4231" t="s">
        <v>152</v>
      </c>
      <c r="E4231">
        <v>3.2650000000000001</v>
      </c>
    </row>
    <row r="4232" spans="1:5" x14ac:dyDescent="0.2">
      <c r="A4232" t="s">
        <v>974</v>
      </c>
      <c r="B4232" t="s">
        <v>975</v>
      </c>
      <c r="C4232" s="9">
        <v>45814</v>
      </c>
      <c r="D4232" t="s">
        <v>152</v>
      </c>
      <c r="E4232">
        <v>3.2669999999999999</v>
      </c>
    </row>
    <row r="4233" spans="1:5" x14ac:dyDescent="0.2">
      <c r="A4233" t="s">
        <v>974</v>
      </c>
      <c r="B4233" t="s">
        <v>975</v>
      </c>
      <c r="C4233" s="9">
        <v>45817</v>
      </c>
      <c r="D4233" t="s">
        <v>152</v>
      </c>
      <c r="E4233">
        <v>3.2690000000000001</v>
      </c>
    </row>
    <row r="4234" spans="1:5" x14ac:dyDescent="0.2">
      <c r="A4234" t="s">
        <v>974</v>
      </c>
      <c r="B4234" t="s">
        <v>975</v>
      </c>
      <c r="C4234" s="9">
        <v>45818</v>
      </c>
      <c r="D4234" t="s">
        <v>152</v>
      </c>
      <c r="E4234">
        <v>3.28</v>
      </c>
    </row>
    <row r="4235" spans="1:5" x14ac:dyDescent="0.2">
      <c r="A4235" t="s">
        <v>974</v>
      </c>
      <c r="B4235" t="s">
        <v>975</v>
      </c>
      <c r="C4235" s="9">
        <v>45819</v>
      </c>
      <c r="D4235" t="s">
        <v>152</v>
      </c>
      <c r="E4235">
        <v>3.278</v>
      </c>
    </row>
    <row r="4236" spans="1:5" x14ac:dyDescent="0.2">
      <c r="A4236" t="s">
        <v>974</v>
      </c>
      <c r="B4236" t="s">
        <v>975</v>
      </c>
      <c r="C4236" s="9">
        <v>45820</v>
      </c>
      <c r="D4236" t="s">
        <v>152</v>
      </c>
      <c r="E4236">
        <v>3.2839999999999998</v>
      </c>
    </row>
    <row r="4237" spans="1:5" x14ac:dyDescent="0.2">
      <c r="A4237" t="s">
        <v>974</v>
      </c>
      <c r="B4237" t="s">
        <v>975</v>
      </c>
      <c r="C4237" s="9">
        <v>45821</v>
      </c>
      <c r="D4237" t="s">
        <v>152</v>
      </c>
      <c r="E4237">
        <v>3.26</v>
      </c>
    </row>
    <row r="4238" spans="1:5" x14ac:dyDescent="0.2">
      <c r="A4238" t="s">
        <v>974</v>
      </c>
      <c r="B4238" t="s">
        <v>975</v>
      </c>
      <c r="C4238" s="9">
        <v>45824</v>
      </c>
      <c r="D4238" t="s">
        <v>152</v>
      </c>
      <c r="E4238">
        <v>3.286</v>
      </c>
    </row>
    <row r="4239" spans="1:5" x14ac:dyDescent="0.2">
      <c r="A4239" t="s">
        <v>974</v>
      </c>
      <c r="B4239" t="s">
        <v>975</v>
      </c>
      <c r="C4239" s="9">
        <v>45825</v>
      </c>
      <c r="D4239" t="s">
        <v>152</v>
      </c>
      <c r="E4239">
        <v>3.2749999999999999</v>
      </c>
    </row>
    <row r="4240" spans="1:5" x14ac:dyDescent="0.2">
      <c r="A4240" t="s">
        <v>974</v>
      </c>
      <c r="B4240" t="s">
        <v>975</v>
      </c>
      <c r="C4240" s="9">
        <v>45826</v>
      </c>
      <c r="D4240" t="s">
        <v>152</v>
      </c>
      <c r="E4240">
        <v>3.2690000000000001</v>
      </c>
    </row>
    <row r="4241" spans="1:5" x14ac:dyDescent="0.2">
      <c r="A4241" t="s">
        <v>974</v>
      </c>
      <c r="B4241" t="s">
        <v>975</v>
      </c>
      <c r="C4241" s="9">
        <v>45827</v>
      </c>
      <c r="D4241" t="s">
        <v>152</v>
      </c>
      <c r="E4241">
        <v>3.278</v>
      </c>
    </row>
    <row r="4242" spans="1:5" x14ac:dyDescent="0.2">
      <c r="A4242" t="s">
        <v>974</v>
      </c>
      <c r="B4242" t="s">
        <v>975</v>
      </c>
      <c r="C4242" s="9">
        <v>45828</v>
      </c>
      <c r="D4242" t="s">
        <v>152</v>
      </c>
      <c r="E4242">
        <v>3.28</v>
      </c>
    </row>
    <row r="4243" spans="1:5" x14ac:dyDescent="0.2">
      <c r="A4243" t="s">
        <v>974</v>
      </c>
      <c r="B4243" t="s">
        <v>975</v>
      </c>
      <c r="C4243" s="9">
        <v>45831</v>
      </c>
      <c r="D4243" t="s">
        <v>152</v>
      </c>
      <c r="E4243">
        <v>3.2469999999999999</v>
      </c>
    </row>
    <row r="4244" spans="1:5" x14ac:dyDescent="0.2">
      <c r="A4244" t="s">
        <v>974</v>
      </c>
      <c r="B4244" t="s">
        <v>975</v>
      </c>
      <c r="C4244" s="9">
        <v>45832</v>
      </c>
      <c r="D4244" t="s">
        <v>152</v>
      </c>
      <c r="E4244">
        <v>3.2610000000000001</v>
      </c>
    </row>
    <row r="4245" spans="1:5" x14ac:dyDescent="0.2">
      <c r="A4245" t="s">
        <v>974</v>
      </c>
      <c r="B4245" t="s">
        <v>975</v>
      </c>
      <c r="C4245" s="9">
        <v>45833</v>
      </c>
      <c r="D4245" t="s">
        <v>152</v>
      </c>
      <c r="E4245">
        <v>3.2669999999999999</v>
      </c>
    </row>
    <row r="4246" spans="1:5" x14ac:dyDescent="0.2">
      <c r="A4246" t="s">
        <v>974</v>
      </c>
      <c r="B4246" t="s">
        <v>975</v>
      </c>
      <c r="C4246" s="9">
        <v>45834</v>
      </c>
      <c r="D4246" t="s">
        <v>152</v>
      </c>
      <c r="E4246">
        <v>3.2730000000000001</v>
      </c>
    </row>
    <row r="4247" spans="1:5" x14ac:dyDescent="0.2">
      <c r="A4247" t="s">
        <v>974</v>
      </c>
      <c r="B4247" t="s">
        <v>975</v>
      </c>
      <c r="C4247" s="9">
        <v>45835</v>
      </c>
      <c r="D4247" t="s">
        <v>152</v>
      </c>
      <c r="E4247">
        <v>3.2879999999999998</v>
      </c>
    </row>
    <row r="4248" spans="1:5" x14ac:dyDescent="0.2">
      <c r="A4248" t="s">
        <v>974</v>
      </c>
      <c r="B4248" t="s">
        <v>975</v>
      </c>
      <c r="C4248" s="9">
        <v>45838</v>
      </c>
      <c r="D4248" t="s">
        <v>152</v>
      </c>
      <c r="E4248">
        <v>3.2949999999999999</v>
      </c>
    </row>
    <row r="4249" spans="1:5" x14ac:dyDescent="0.2">
      <c r="A4249" t="s">
        <v>974</v>
      </c>
      <c r="B4249" t="s">
        <v>975</v>
      </c>
      <c r="C4249" s="9">
        <v>45839</v>
      </c>
      <c r="D4249" t="s">
        <v>152</v>
      </c>
      <c r="E4249">
        <v>3.2770000000000001</v>
      </c>
    </row>
    <row r="4250" spans="1:5" x14ac:dyDescent="0.2">
      <c r="A4250" t="s">
        <v>974</v>
      </c>
      <c r="B4250" t="s">
        <v>975</v>
      </c>
      <c r="C4250" s="9">
        <v>45840</v>
      </c>
      <c r="D4250" t="s">
        <v>152</v>
      </c>
      <c r="E4250">
        <v>3.2879999999999998</v>
      </c>
    </row>
    <row r="4251" spans="1:5" x14ac:dyDescent="0.2">
      <c r="A4251" t="s">
        <v>974</v>
      </c>
      <c r="B4251" t="s">
        <v>975</v>
      </c>
      <c r="C4251" s="9">
        <v>45841</v>
      </c>
      <c r="D4251" t="s">
        <v>152</v>
      </c>
      <c r="E4251">
        <v>3.2770000000000001</v>
      </c>
    </row>
    <row r="4252" spans="1:5" x14ac:dyDescent="0.2">
      <c r="A4252" t="s">
        <v>974</v>
      </c>
      <c r="B4252" t="s">
        <v>975</v>
      </c>
      <c r="C4252" s="9">
        <v>45842</v>
      </c>
      <c r="D4252" t="s">
        <v>152</v>
      </c>
      <c r="E4252">
        <v>3.2749999999999999</v>
      </c>
    </row>
    <row r="4253" spans="1:5" x14ac:dyDescent="0.2">
      <c r="A4253" t="s">
        <v>974</v>
      </c>
      <c r="B4253" t="s">
        <v>975</v>
      </c>
      <c r="C4253" s="9">
        <v>45845</v>
      </c>
      <c r="D4253" t="s">
        <v>152</v>
      </c>
      <c r="E4253">
        <v>3.2810000000000001</v>
      </c>
    </row>
    <row r="4254" spans="1:5" x14ac:dyDescent="0.2">
      <c r="A4254" t="s">
        <v>974</v>
      </c>
      <c r="B4254" t="s">
        <v>975</v>
      </c>
      <c r="C4254" s="9">
        <v>45846</v>
      </c>
      <c r="D4254" t="s">
        <v>152</v>
      </c>
      <c r="E4254">
        <v>3.2749999999999999</v>
      </c>
    </row>
    <row r="4255" spans="1:5" x14ac:dyDescent="0.2">
      <c r="A4255" t="s">
        <v>974</v>
      </c>
      <c r="B4255" t="s">
        <v>975</v>
      </c>
      <c r="C4255" s="9">
        <v>45847</v>
      </c>
      <c r="D4255" t="s">
        <v>152</v>
      </c>
      <c r="E4255">
        <v>3.2919999999999998</v>
      </c>
    </row>
    <row r="4256" spans="1:5" x14ac:dyDescent="0.2">
      <c r="A4256" t="s">
        <v>974</v>
      </c>
      <c r="B4256" t="s">
        <v>975</v>
      </c>
      <c r="C4256" s="9">
        <v>45848</v>
      </c>
      <c r="D4256" t="s">
        <v>152</v>
      </c>
      <c r="E4256">
        <v>3.3130000000000002</v>
      </c>
    </row>
    <row r="4257" spans="1:5" x14ac:dyDescent="0.2">
      <c r="A4257" t="s">
        <v>974</v>
      </c>
      <c r="B4257" t="s">
        <v>975</v>
      </c>
      <c r="C4257" s="9">
        <v>45849</v>
      </c>
      <c r="D4257" t="s">
        <v>152</v>
      </c>
      <c r="E4257">
        <v>3.2959999999999998</v>
      </c>
    </row>
    <row r="4258" spans="1:5" x14ac:dyDescent="0.2">
      <c r="A4258" t="s">
        <v>974</v>
      </c>
      <c r="B4258" t="s">
        <v>975</v>
      </c>
      <c r="C4258" s="9">
        <v>45852</v>
      </c>
      <c r="D4258" t="s">
        <v>152</v>
      </c>
      <c r="E4258">
        <v>3.3039999999999998</v>
      </c>
    </row>
    <row r="4259" spans="1:5" x14ac:dyDescent="0.2">
      <c r="A4259" t="s">
        <v>974</v>
      </c>
      <c r="B4259" t="s">
        <v>975</v>
      </c>
      <c r="C4259" s="9">
        <v>45853</v>
      </c>
      <c r="D4259" t="s">
        <v>152</v>
      </c>
      <c r="E4259">
        <v>3.3149999999999999</v>
      </c>
    </row>
    <row r="4260" spans="1:5" x14ac:dyDescent="0.2">
      <c r="A4260" t="s">
        <v>974</v>
      </c>
      <c r="B4260" t="s">
        <v>975</v>
      </c>
      <c r="C4260" s="9">
        <v>45854</v>
      </c>
      <c r="D4260" t="s">
        <v>152</v>
      </c>
      <c r="E4260">
        <v>3.3039999999999998</v>
      </c>
    </row>
    <row r="4261" spans="1:5" x14ac:dyDescent="0.2">
      <c r="A4261" t="s">
        <v>974</v>
      </c>
      <c r="B4261" t="s">
        <v>975</v>
      </c>
      <c r="C4261" s="9">
        <v>45855</v>
      </c>
      <c r="D4261" t="s">
        <v>152</v>
      </c>
      <c r="E4261">
        <v>3.3149999999999999</v>
      </c>
    </row>
    <row r="4262" spans="1:5" x14ac:dyDescent="0.2">
      <c r="A4262" t="s">
        <v>974</v>
      </c>
      <c r="B4262" t="s">
        <v>975</v>
      </c>
      <c r="C4262" s="9">
        <v>45856</v>
      </c>
      <c r="D4262" t="s">
        <v>152</v>
      </c>
      <c r="E4262">
        <v>3.3260000000000001</v>
      </c>
    </row>
    <row r="4263" spans="1:5" x14ac:dyDescent="0.2">
      <c r="A4263" t="s">
        <v>974</v>
      </c>
      <c r="B4263" t="s">
        <v>975</v>
      </c>
      <c r="C4263" s="9">
        <v>45859</v>
      </c>
      <c r="D4263" t="s">
        <v>152</v>
      </c>
      <c r="E4263">
        <v>3.323</v>
      </c>
    </row>
    <row r="4264" spans="1:5" x14ac:dyDescent="0.2">
      <c r="A4264" t="s">
        <v>974</v>
      </c>
      <c r="B4264" t="s">
        <v>975</v>
      </c>
      <c r="C4264" s="9">
        <v>45860</v>
      </c>
      <c r="D4264" t="s">
        <v>152</v>
      </c>
      <c r="E4264">
        <v>3.3420000000000001</v>
      </c>
    </row>
    <row r="4265" spans="1:5" x14ac:dyDescent="0.2">
      <c r="A4265" t="s">
        <v>974</v>
      </c>
      <c r="B4265" t="s">
        <v>975</v>
      </c>
      <c r="C4265" s="9">
        <v>45861</v>
      </c>
      <c r="D4265" t="s">
        <v>152</v>
      </c>
      <c r="E4265">
        <v>3.3420000000000001</v>
      </c>
    </row>
    <row r="4266" spans="1:5" x14ac:dyDescent="0.2">
      <c r="A4266" t="s">
        <v>974</v>
      </c>
      <c r="B4266" t="s">
        <v>975</v>
      </c>
      <c r="C4266" s="9">
        <v>45862</v>
      </c>
      <c r="D4266" t="s">
        <v>152</v>
      </c>
      <c r="E4266">
        <v>3.3719999999999999</v>
      </c>
    </row>
    <row r="4267" spans="1:5" x14ac:dyDescent="0.2">
      <c r="A4267" t="s">
        <v>974</v>
      </c>
      <c r="B4267" t="s">
        <v>975</v>
      </c>
      <c r="C4267" s="9">
        <v>45863</v>
      </c>
      <c r="D4267" t="s">
        <v>152</v>
      </c>
      <c r="E4267">
        <v>3.3580000000000001</v>
      </c>
    </row>
    <row r="4268" spans="1:5" x14ac:dyDescent="0.2">
      <c r="A4268" t="s">
        <v>974</v>
      </c>
      <c r="B4268" t="s">
        <v>975</v>
      </c>
      <c r="C4268" s="9">
        <v>45866</v>
      </c>
      <c r="D4268" t="s">
        <v>152</v>
      </c>
      <c r="E4268">
        <v>3.367</v>
      </c>
    </row>
    <row r="4269" spans="1:5" x14ac:dyDescent="0.2">
      <c r="A4269" t="s">
        <v>974</v>
      </c>
      <c r="B4269" t="s">
        <v>975</v>
      </c>
      <c r="C4269" s="9">
        <v>45867</v>
      </c>
      <c r="D4269" t="s">
        <v>152</v>
      </c>
      <c r="E4269">
        <v>3.36</v>
      </c>
    </row>
    <row r="4270" spans="1:5" x14ac:dyDescent="0.2">
      <c r="A4270" t="s">
        <v>974</v>
      </c>
      <c r="B4270" t="s">
        <v>975</v>
      </c>
      <c r="C4270" s="9">
        <v>45868</v>
      </c>
      <c r="D4270" t="s">
        <v>152</v>
      </c>
      <c r="E4270">
        <v>3.363</v>
      </c>
    </row>
    <row r="4271" spans="1:5" x14ac:dyDescent="0.2">
      <c r="A4271" t="s">
        <v>974</v>
      </c>
      <c r="B4271" t="s">
        <v>975</v>
      </c>
      <c r="C4271" s="9">
        <v>45869</v>
      </c>
      <c r="D4271" t="s">
        <v>152</v>
      </c>
      <c r="E4271">
        <v>3.3620000000000001</v>
      </c>
    </row>
    <row r="4272" spans="1:5" x14ac:dyDescent="0.2">
      <c r="A4272" t="s">
        <v>974</v>
      </c>
      <c r="B4272" t="s">
        <v>975</v>
      </c>
      <c r="C4272" s="9">
        <v>45870</v>
      </c>
      <c r="D4272" t="s">
        <v>152</v>
      </c>
      <c r="E4272">
        <v>3.3460000000000001</v>
      </c>
    </row>
    <row r="4273" spans="1:5" x14ac:dyDescent="0.2">
      <c r="A4273" t="s">
        <v>974</v>
      </c>
      <c r="B4273" t="s">
        <v>975</v>
      </c>
      <c r="C4273" s="9">
        <v>45873</v>
      </c>
      <c r="D4273" t="s">
        <v>152</v>
      </c>
      <c r="E4273">
        <v>3.3340000000000001</v>
      </c>
    </row>
    <row r="4274" spans="1:5" x14ac:dyDescent="0.2">
      <c r="A4274" t="s">
        <v>974</v>
      </c>
      <c r="B4274" t="s">
        <v>975</v>
      </c>
      <c r="C4274" s="9">
        <v>45874</v>
      </c>
      <c r="D4274" t="s">
        <v>152</v>
      </c>
      <c r="E4274">
        <v>3.3639999999999999</v>
      </c>
    </row>
    <row r="4275" spans="1:5" x14ac:dyDescent="0.2">
      <c r="A4275" t="s">
        <v>974</v>
      </c>
      <c r="B4275" t="s">
        <v>975</v>
      </c>
      <c r="C4275" s="9">
        <v>45875</v>
      </c>
      <c r="D4275" t="s">
        <v>152</v>
      </c>
      <c r="E4275">
        <v>3.351</v>
      </c>
    </row>
    <row r="4276" spans="1:5" x14ac:dyDescent="0.2">
      <c r="A4276" t="s">
        <v>974</v>
      </c>
      <c r="B4276" t="s">
        <v>975</v>
      </c>
      <c r="C4276" s="9">
        <v>45876</v>
      </c>
      <c r="D4276" t="s">
        <v>152</v>
      </c>
      <c r="E4276">
        <v>3.3559999999999999</v>
      </c>
    </row>
    <row r="4277" spans="1:5" x14ac:dyDescent="0.2">
      <c r="A4277" t="s">
        <v>974</v>
      </c>
      <c r="B4277" t="s">
        <v>975</v>
      </c>
      <c r="C4277" s="9">
        <v>45877</v>
      </c>
      <c r="D4277" t="s">
        <v>152</v>
      </c>
      <c r="E4277">
        <v>3.3519999999999999</v>
      </c>
    </row>
    <row r="4278" spans="1:5" x14ac:dyDescent="0.2">
      <c r="A4278" t="s">
        <v>974</v>
      </c>
      <c r="B4278" t="s">
        <v>975</v>
      </c>
      <c r="C4278" s="9">
        <v>45880</v>
      </c>
      <c r="D4278" t="s">
        <v>152</v>
      </c>
      <c r="E4278">
        <v>3.3559999999999999</v>
      </c>
    </row>
    <row r="4279" spans="1:5" x14ac:dyDescent="0.2">
      <c r="A4279" t="s">
        <v>974</v>
      </c>
      <c r="B4279" t="s">
        <v>975</v>
      </c>
      <c r="C4279" s="9">
        <v>45881</v>
      </c>
      <c r="D4279" t="s">
        <v>152</v>
      </c>
      <c r="E4279">
        <v>3.3490000000000002</v>
      </c>
    </row>
    <row r="4280" spans="1:5" x14ac:dyDescent="0.2">
      <c r="A4280" t="s">
        <v>974</v>
      </c>
      <c r="B4280" t="s">
        <v>975</v>
      </c>
      <c r="C4280" s="9">
        <v>45882</v>
      </c>
      <c r="D4280" t="s">
        <v>152</v>
      </c>
      <c r="E4280">
        <v>3.3690000000000002</v>
      </c>
    </row>
    <row r="4281" spans="1:5" x14ac:dyDescent="0.2">
      <c r="A4281" t="s">
        <v>974</v>
      </c>
      <c r="B4281" t="s">
        <v>975</v>
      </c>
      <c r="C4281" s="9">
        <v>45883</v>
      </c>
      <c r="D4281" t="s">
        <v>152</v>
      </c>
      <c r="E4281">
        <v>3.3650000000000002</v>
      </c>
    </row>
    <row r="4282" spans="1:5" x14ac:dyDescent="0.2">
      <c r="A4282" t="s">
        <v>974</v>
      </c>
      <c r="B4282" t="s">
        <v>975</v>
      </c>
      <c r="C4282" s="9">
        <v>45884</v>
      </c>
      <c r="D4282" t="s">
        <v>152</v>
      </c>
      <c r="E4282">
        <v>3.371</v>
      </c>
    </row>
    <row r="4283" spans="1:5" x14ac:dyDescent="0.2">
      <c r="A4283" t="s">
        <v>974</v>
      </c>
      <c r="B4283" t="s">
        <v>975</v>
      </c>
      <c r="C4283" s="9">
        <v>45887</v>
      </c>
      <c r="D4283" t="s">
        <v>152</v>
      </c>
      <c r="E4283">
        <v>3.355</v>
      </c>
    </row>
    <row r="4284" spans="1:5" x14ac:dyDescent="0.2">
      <c r="A4284" t="s">
        <v>974</v>
      </c>
      <c r="B4284" t="s">
        <v>975</v>
      </c>
      <c r="C4284" s="9">
        <v>45888</v>
      </c>
      <c r="D4284" t="s">
        <v>152</v>
      </c>
      <c r="E4284">
        <v>3.387</v>
      </c>
    </row>
    <row r="4285" spans="1:5" x14ac:dyDescent="0.2">
      <c r="A4285" t="s">
        <v>974</v>
      </c>
      <c r="B4285" t="s">
        <v>975</v>
      </c>
      <c r="C4285" s="9">
        <v>45889</v>
      </c>
      <c r="D4285" t="s">
        <v>152</v>
      </c>
      <c r="E4285">
        <v>3.387</v>
      </c>
    </row>
    <row r="4286" spans="1:5" x14ac:dyDescent="0.2">
      <c r="A4286" t="s">
        <v>974</v>
      </c>
      <c r="B4286" t="s">
        <v>975</v>
      </c>
      <c r="C4286" s="9">
        <v>45890</v>
      </c>
      <c r="D4286" t="s">
        <v>152</v>
      </c>
      <c r="E4286">
        <v>3.4039999999999999</v>
      </c>
    </row>
    <row r="4287" spans="1:5" x14ac:dyDescent="0.2">
      <c r="A4287" t="s">
        <v>974</v>
      </c>
      <c r="B4287" t="s">
        <v>975</v>
      </c>
      <c r="C4287" s="9">
        <v>45891</v>
      </c>
      <c r="D4287" t="s">
        <v>152</v>
      </c>
      <c r="E4287">
        <v>3.4089999999999998</v>
      </c>
    </row>
    <row r="4288" spans="1:5" x14ac:dyDescent="0.2">
      <c r="A4288" t="s">
        <v>974</v>
      </c>
      <c r="B4288" t="s">
        <v>975</v>
      </c>
      <c r="C4288" s="9">
        <v>45895</v>
      </c>
      <c r="D4288" t="s">
        <v>152</v>
      </c>
      <c r="E4288">
        <v>3.4</v>
      </c>
    </row>
    <row r="4289" spans="1:5" x14ac:dyDescent="0.2">
      <c r="A4289" t="s">
        <v>974</v>
      </c>
      <c r="B4289" t="s">
        <v>975</v>
      </c>
      <c r="C4289" s="9">
        <v>45896</v>
      </c>
      <c r="D4289" t="s">
        <v>152</v>
      </c>
      <c r="E4289">
        <v>3.4119999999999999</v>
      </c>
    </row>
    <row r="4290" spans="1:5" x14ac:dyDescent="0.2">
      <c r="A4290" t="s">
        <v>974</v>
      </c>
      <c r="B4290" t="s">
        <v>975</v>
      </c>
      <c r="C4290" s="9">
        <v>45897</v>
      </c>
      <c r="D4290" t="s">
        <v>152</v>
      </c>
      <c r="E4290">
        <v>3.3780000000000001</v>
      </c>
    </row>
    <row r="4291" spans="1:5" x14ac:dyDescent="0.2">
      <c r="A4291" t="s">
        <v>974</v>
      </c>
      <c r="B4291" t="s">
        <v>975</v>
      </c>
      <c r="C4291" s="9">
        <v>45898</v>
      </c>
      <c r="D4291" t="s">
        <v>152</v>
      </c>
      <c r="E4291">
        <v>3.3769999999999998</v>
      </c>
    </row>
    <row r="4292" spans="1:5" x14ac:dyDescent="0.2">
      <c r="A4292" t="s">
        <v>974</v>
      </c>
      <c r="B4292" t="s">
        <v>975</v>
      </c>
      <c r="C4292" s="9">
        <v>45901</v>
      </c>
      <c r="D4292" t="s">
        <v>152</v>
      </c>
      <c r="E4292">
        <v>3.3639999999999999</v>
      </c>
    </row>
    <row r="4293" spans="1:5" x14ac:dyDescent="0.2">
      <c r="A4293" t="s">
        <v>974</v>
      </c>
      <c r="B4293" t="s">
        <v>975</v>
      </c>
      <c r="C4293" s="9">
        <v>45902</v>
      </c>
      <c r="D4293" t="s">
        <v>152</v>
      </c>
      <c r="E4293">
        <v>3.3570000000000002</v>
      </c>
    </row>
    <row r="4294" spans="1:5" x14ac:dyDescent="0.2">
      <c r="A4294" t="s">
        <v>974</v>
      </c>
      <c r="B4294" t="s">
        <v>975</v>
      </c>
      <c r="C4294" s="9">
        <v>45903</v>
      </c>
      <c r="D4294" t="s">
        <v>152</v>
      </c>
      <c r="E4294">
        <v>3.34</v>
      </c>
    </row>
    <row r="4295" spans="1:5" x14ac:dyDescent="0.2">
      <c r="A4295" t="s">
        <v>974</v>
      </c>
      <c r="B4295" t="s">
        <v>975</v>
      </c>
      <c r="C4295" s="9">
        <v>45904</v>
      </c>
      <c r="D4295" t="s">
        <v>152</v>
      </c>
      <c r="E4295">
        <v>3.3570000000000002</v>
      </c>
    </row>
    <row r="4296" spans="1:5" x14ac:dyDescent="0.2">
      <c r="A4296" t="s">
        <v>974</v>
      </c>
      <c r="B4296" t="s">
        <v>975</v>
      </c>
      <c r="C4296" s="9">
        <v>45905</v>
      </c>
      <c r="D4296" t="s">
        <v>152</v>
      </c>
      <c r="E4296">
        <v>3.371</v>
      </c>
    </row>
    <row r="4297" spans="1:5" x14ac:dyDescent="0.2">
      <c r="A4297" t="s">
        <v>974</v>
      </c>
      <c r="B4297" t="s">
        <v>975</v>
      </c>
      <c r="C4297" s="9">
        <v>45908</v>
      </c>
      <c r="D4297" t="s">
        <v>152</v>
      </c>
      <c r="E4297">
        <v>3.3740000000000001</v>
      </c>
    </row>
    <row r="4298" spans="1:5" x14ac:dyDescent="0.2">
      <c r="A4298" t="s">
        <v>974</v>
      </c>
      <c r="B4298" t="s">
        <v>975</v>
      </c>
      <c r="C4298" s="9">
        <v>45909</v>
      </c>
      <c r="D4298" t="s">
        <v>152</v>
      </c>
      <c r="E4298">
        <v>3.3940000000000001</v>
      </c>
    </row>
    <row r="4299" spans="1:5" x14ac:dyDescent="0.2">
      <c r="A4299" t="s">
        <v>974</v>
      </c>
      <c r="B4299" t="s">
        <v>975</v>
      </c>
      <c r="C4299" s="9">
        <v>45910</v>
      </c>
      <c r="D4299" t="s">
        <v>152</v>
      </c>
      <c r="E4299">
        <v>3.3839999999999999</v>
      </c>
    </row>
    <row r="4300" spans="1:5" x14ac:dyDescent="0.2">
      <c r="A4300" t="s">
        <v>974</v>
      </c>
      <c r="B4300" t="s">
        <v>975</v>
      </c>
      <c r="C4300" s="9">
        <v>45911</v>
      </c>
      <c r="D4300" t="s">
        <v>152</v>
      </c>
      <c r="E4300">
        <v>3.3849999999999998</v>
      </c>
    </row>
    <row r="4301" spans="1:5" x14ac:dyDescent="0.2">
      <c r="A4301" t="s">
        <v>974</v>
      </c>
      <c r="B4301" t="s">
        <v>975</v>
      </c>
      <c r="C4301" s="9">
        <v>45912</v>
      </c>
      <c r="D4301" t="s">
        <v>152</v>
      </c>
      <c r="E4301">
        <v>3.391</v>
      </c>
    </row>
    <row r="4302" spans="1:5" x14ac:dyDescent="0.2">
      <c r="A4302" t="s">
        <v>974</v>
      </c>
      <c r="B4302" t="s">
        <v>975</v>
      </c>
      <c r="C4302" s="9">
        <v>45915</v>
      </c>
      <c r="D4302" t="s">
        <v>152</v>
      </c>
      <c r="E4302">
        <v>3.3849999999999998</v>
      </c>
    </row>
    <row r="4303" spans="1:5" x14ac:dyDescent="0.2">
      <c r="A4303" t="s">
        <v>974</v>
      </c>
      <c r="B4303" t="s">
        <v>975</v>
      </c>
      <c r="C4303" s="9">
        <v>45916</v>
      </c>
      <c r="D4303" t="s">
        <v>152</v>
      </c>
      <c r="E4303">
        <v>3.39</v>
      </c>
    </row>
    <row r="4304" spans="1:5" x14ac:dyDescent="0.2">
      <c r="A4304" t="s">
        <v>974</v>
      </c>
      <c r="B4304" t="s">
        <v>975</v>
      </c>
      <c r="C4304" s="9">
        <v>45917</v>
      </c>
      <c r="D4304" t="s">
        <v>152</v>
      </c>
      <c r="E4304">
        <v>3.3650000000000002</v>
      </c>
    </row>
    <row r="4305" spans="1:5" x14ac:dyDescent="0.2">
      <c r="A4305" t="s">
        <v>974</v>
      </c>
      <c r="B4305" t="s">
        <v>975</v>
      </c>
      <c r="C4305" s="9">
        <v>45918</v>
      </c>
      <c r="D4305" t="s">
        <v>152</v>
      </c>
      <c r="E4305">
        <v>3.3780000000000001</v>
      </c>
    </row>
    <row r="4306" spans="1:5" x14ac:dyDescent="0.2">
      <c r="A4306" t="s">
        <v>974</v>
      </c>
      <c r="B4306" t="s">
        <v>975</v>
      </c>
      <c r="C4306" s="9">
        <v>45919</v>
      </c>
      <c r="D4306" t="s">
        <v>152</v>
      </c>
      <c r="E4306">
        <v>3.371</v>
      </c>
    </row>
    <row r="4307" spans="1:5" x14ac:dyDescent="0.2">
      <c r="A4307" t="s">
        <v>974</v>
      </c>
      <c r="B4307" t="s">
        <v>975</v>
      </c>
      <c r="C4307" s="9">
        <v>45922</v>
      </c>
      <c r="D4307" t="s">
        <v>152</v>
      </c>
      <c r="E4307">
        <v>3.3690000000000002</v>
      </c>
    </row>
    <row r="4308" spans="1:5" x14ac:dyDescent="0.2">
      <c r="A4308" t="s">
        <v>974</v>
      </c>
      <c r="B4308" t="s">
        <v>975</v>
      </c>
      <c r="C4308" s="9">
        <v>45923</v>
      </c>
      <c r="D4308" t="s">
        <v>152</v>
      </c>
      <c r="E4308">
        <v>3.3759999999999999</v>
      </c>
    </row>
    <row r="4309" spans="1:5" x14ac:dyDescent="0.2">
      <c r="A4309" t="s">
        <v>974</v>
      </c>
      <c r="B4309" t="s">
        <v>975</v>
      </c>
      <c r="C4309" s="9">
        <v>45924</v>
      </c>
      <c r="D4309" t="s">
        <v>152</v>
      </c>
      <c r="E4309">
        <v>3.3679999999999999</v>
      </c>
    </row>
    <row r="4310" spans="1:5" x14ac:dyDescent="0.2">
      <c r="A4310" t="s">
        <v>974</v>
      </c>
      <c r="B4310" t="s">
        <v>975</v>
      </c>
      <c r="C4310" s="9">
        <v>45925</v>
      </c>
      <c r="D4310" t="s">
        <v>152</v>
      </c>
      <c r="E4310">
        <v>3.3860000000000001</v>
      </c>
    </row>
    <row r="4311" spans="1:5" x14ac:dyDescent="0.2">
      <c r="A4311" t="s">
        <v>974</v>
      </c>
      <c r="B4311" t="s">
        <v>975</v>
      </c>
      <c r="C4311" s="9">
        <v>45926</v>
      </c>
      <c r="D4311" t="s">
        <v>152</v>
      </c>
      <c r="E4311">
        <v>3.3889999999999998</v>
      </c>
    </row>
    <row r="4312" spans="1:5" x14ac:dyDescent="0.2">
      <c r="A4312" t="s">
        <v>974</v>
      </c>
      <c r="B4312" t="s">
        <v>975</v>
      </c>
      <c r="C4312" s="9">
        <v>45929</v>
      </c>
      <c r="D4312" t="s">
        <v>152</v>
      </c>
      <c r="E4312">
        <v>3.407</v>
      </c>
    </row>
    <row r="4313" spans="1:5" x14ac:dyDescent="0.2">
      <c r="A4313" t="s">
        <v>974</v>
      </c>
      <c r="B4313" t="s">
        <v>975</v>
      </c>
      <c r="C4313" s="9">
        <v>45930</v>
      </c>
      <c r="D4313" t="s">
        <v>152</v>
      </c>
      <c r="E4313">
        <v>3.4159999999999999</v>
      </c>
    </row>
    <row r="4314" spans="1:5" x14ac:dyDescent="0.2">
      <c r="A4314" t="s">
        <v>974</v>
      </c>
      <c r="B4314" t="s">
        <v>975</v>
      </c>
      <c r="C4314" s="9">
        <v>45931</v>
      </c>
      <c r="D4314" t="s">
        <v>152</v>
      </c>
      <c r="E4314">
        <v>3.4279999999999999</v>
      </c>
    </row>
    <row r="4315" spans="1:5" x14ac:dyDescent="0.2">
      <c r="A4315" t="s">
        <v>974</v>
      </c>
      <c r="B4315" t="s">
        <v>975</v>
      </c>
      <c r="C4315" s="9">
        <v>45932</v>
      </c>
      <c r="D4315" t="s">
        <v>152</v>
      </c>
      <c r="E4315">
        <v>3.4420000000000002</v>
      </c>
    </row>
    <row r="4316" spans="1:5" x14ac:dyDescent="0.2">
      <c r="A4316" t="s">
        <v>974</v>
      </c>
      <c r="B4316" t="s">
        <v>975</v>
      </c>
      <c r="C4316" s="9">
        <v>45933</v>
      </c>
      <c r="D4316" t="s">
        <v>152</v>
      </c>
      <c r="E4316">
        <v>3.456</v>
      </c>
    </row>
    <row r="4317" spans="1:5" x14ac:dyDescent="0.2">
      <c r="A4317" t="s">
        <v>974</v>
      </c>
      <c r="B4317" t="s">
        <v>975</v>
      </c>
      <c r="C4317" s="9">
        <v>45936</v>
      </c>
      <c r="D4317" t="s">
        <v>152</v>
      </c>
      <c r="E4317">
        <v>3.4550000000000001</v>
      </c>
    </row>
    <row r="4318" spans="1:5" x14ac:dyDescent="0.2">
      <c r="A4318" t="s">
        <v>974</v>
      </c>
      <c r="B4318" t="s">
        <v>975</v>
      </c>
      <c r="C4318" s="9">
        <v>45937</v>
      </c>
      <c r="D4318" t="s">
        <v>152</v>
      </c>
      <c r="E4318">
        <v>3.4470000000000001</v>
      </c>
    </row>
    <row r="4319" spans="1:5" x14ac:dyDescent="0.2">
      <c r="A4319" t="s">
        <v>974</v>
      </c>
      <c r="B4319" t="s">
        <v>975</v>
      </c>
      <c r="C4319" s="9">
        <v>45938</v>
      </c>
      <c r="D4319" t="s">
        <v>152</v>
      </c>
      <c r="E4319">
        <v>3.47</v>
      </c>
    </row>
    <row r="4320" spans="1:5" x14ac:dyDescent="0.2">
      <c r="A4320" t="s">
        <v>974</v>
      </c>
      <c r="B4320" t="s">
        <v>975</v>
      </c>
      <c r="C4320" s="9">
        <v>45939</v>
      </c>
      <c r="D4320" t="s">
        <v>152</v>
      </c>
      <c r="E4320">
        <v>3.4620000000000002</v>
      </c>
    </row>
    <row r="4321" spans="1:5" x14ac:dyDescent="0.2">
      <c r="A4321" t="s">
        <v>974</v>
      </c>
      <c r="B4321" t="s">
        <v>975</v>
      </c>
      <c r="C4321" s="9">
        <v>45940</v>
      </c>
      <c r="D4321" t="s">
        <v>152</v>
      </c>
      <c r="E4321">
        <v>3.4630000000000001</v>
      </c>
    </row>
    <row r="4322" spans="1:5" x14ac:dyDescent="0.2">
      <c r="A4322" t="s">
        <v>974</v>
      </c>
      <c r="B4322" t="s">
        <v>975</v>
      </c>
      <c r="C4322" s="9">
        <v>45943</v>
      </c>
      <c r="D4322" t="s">
        <v>152</v>
      </c>
      <c r="E4322">
        <v>3.4380000000000002</v>
      </c>
    </row>
    <row r="4323" spans="1:5" x14ac:dyDescent="0.2">
      <c r="A4323" t="s">
        <v>974</v>
      </c>
      <c r="B4323" t="s">
        <v>975</v>
      </c>
      <c r="C4323" s="9">
        <v>45944</v>
      </c>
      <c r="D4323" t="s">
        <v>152</v>
      </c>
      <c r="E4323">
        <v>3.4260000000000002</v>
      </c>
    </row>
    <row r="4324" spans="1:5" x14ac:dyDescent="0.2">
      <c r="A4324" t="s">
        <v>974</v>
      </c>
      <c r="B4324" t="s">
        <v>975</v>
      </c>
      <c r="C4324" s="9">
        <v>45945</v>
      </c>
      <c r="D4324" t="s">
        <v>152</v>
      </c>
      <c r="E4324">
        <v>3.423</v>
      </c>
    </row>
    <row r="4325" spans="1:5" x14ac:dyDescent="0.2">
      <c r="A4325" t="s">
        <v>974</v>
      </c>
      <c r="B4325" t="s">
        <v>975</v>
      </c>
      <c r="C4325" s="9">
        <v>45946</v>
      </c>
      <c r="D4325" t="s">
        <v>152</v>
      </c>
      <c r="E4325">
        <v>3.4380000000000002</v>
      </c>
    </row>
    <row r="4326" spans="1:5" x14ac:dyDescent="0.2">
      <c r="A4326" t="s">
        <v>974</v>
      </c>
      <c r="B4326" t="s">
        <v>975</v>
      </c>
      <c r="C4326" s="9">
        <v>45947</v>
      </c>
      <c r="D4326" t="s">
        <v>152</v>
      </c>
      <c r="E4326">
        <v>3.399</v>
      </c>
    </row>
    <row r="4327" spans="1:5" x14ac:dyDescent="0.2">
      <c r="A4327" t="s">
        <v>974</v>
      </c>
      <c r="B4327" t="s">
        <v>975</v>
      </c>
      <c r="C4327" s="9">
        <v>45950</v>
      </c>
      <c r="D4327" t="s">
        <v>152</v>
      </c>
      <c r="E4327">
        <v>3.4039999999999999</v>
      </c>
    </row>
    <row r="4328" spans="1:5" x14ac:dyDescent="0.2">
      <c r="A4328" t="s">
        <v>974</v>
      </c>
      <c r="B4328" t="s">
        <v>975</v>
      </c>
      <c r="C4328" s="9">
        <v>45951</v>
      </c>
      <c r="D4328" t="s">
        <v>152</v>
      </c>
      <c r="E4328">
        <v>3.411</v>
      </c>
    </row>
    <row r="4329" spans="1:5" x14ac:dyDescent="0.2">
      <c r="A4329" t="s">
        <v>974</v>
      </c>
      <c r="B4329" t="s">
        <v>975</v>
      </c>
      <c r="C4329" s="9">
        <v>45952</v>
      </c>
      <c r="D4329" t="s">
        <v>152</v>
      </c>
      <c r="E4329">
        <v>3.4420000000000002</v>
      </c>
    </row>
    <row r="4330" spans="1:5" x14ac:dyDescent="0.2">
      <c r="A4330" t="s">
        <v>974</v>
      </c>
      <c r="B4330" t="s">
        <v>975</v>
      </c>
      <c r="C4330" s="9">
        <v>45953</v>
      </c>
      <c r="D4330" t="s">
        <v>152</v>
      </c>
      <c r="E4330">
        <v>3.4620000000000002</v>
      </c>
    </row>
    <row r="4331" spans="1:5" x14ac:dyDescent="0.2">
      <c r="A4331" t="s">
        <v>974</v>
      </c>
      <c r="B4331" t="s">
        <v>975</v>
      </c>
      <c r="C4331" s="9">
        <v>45954</v>
      </c>
      <c r="D4331" t="s">
        <v>152</v>
      </c>
      <c r="E4331">
        <v>3.4630000000000001</v>
      </c>
    </row>
    <row r="4332" spans="1:5" x14ac:dyDescent="0.2">
      <c r="A4332" t="s">
        <v>974</v>
      </c>
      <c r="B4332" t="s">
        <v>975</v>
      </c>
      <c r="C4332" s="9">
        <v>45957</v>
      </c>
      <c r="D4332" t="s">
        <v>152</v>
      </c>
      <c r="E4332">
        <v>3.5019999999999998</v>
      </c>
    </row>
    <row r="4333" spans="1:5" x14ac:dyDescent="0.2">
      <c r="A4333" t="s">
        <v>974</v>
      </c>
      <c r="B4333" t="s">
        <v>975</v>
      </c>
      <c r="C4333" s="9">
        <v>45958</v>
      </c>
      <c r="D4333" t="s">
        <v>152</v>
      </c>
      <c r="E4333">
        <v>3.5009999999999999</v>
      </c>
    </row>
    <row r="4334" spans="1:5" x14ac:dyDescent="0.2">
      <c r="A4334" t="s">
        <v>974</v>
      </c>
      <c r="B4334" t="s">
        <v>975</v>
      </c>
      <c r="C4334" s="9">
        <v>45959</v>
      </c>
      <c r="D4334" t="s">
        <v>152</v>
      </c>
      <c r="E4334">
        <v>3.55</v>
      </c>
    </row>
    <row r="4335" spans="1:5" x14ac:dyDescent="0.2">
      <c r="A4335" t="s">
        <v>974</v>
      </c>
      <c r="B4335" t="s">
        <v>975</v>
      </c>
      <c r="C4335" s="9">
        <v>45960</v>
      </c>
      <c r="D4335" t="s">
        <v>152</v>
      </c>
      <c r="E4335">
        <v>3.5230000000000001</v>
      </c>
    </row>
    <row r="4336" spans="1:5" x14ac:dyDescent="0.2">
      <c r="A4336" t="s">
        <v>974</v>
      </c>
      <c r="B4336" t="s">
        <v>975</v>
      </c>
      <c r="C4336" s="9">
        <v>45961</v>
      </c>
      <c r="D4336" t="s">
        <v>152</v>
      </c>
      <c r="E4336">
        <v>3.5310000000000001</v>
      </c>
    </row>
    <row r="4337" spans="1:5" x14ac:dyDescent="0.2">
      <c r="A4337" t="s">
        <v>974</v>
      </c>
      <c r="B4337" t="s">
        <v>975</v>
      </c>
      <c r="C4337" s="9">
        <v>45964</v>
      </c>
      <c r="D4337" t="s">
        <v>152</v>
      </c>
      <c r="E4337">
        <v>3.5329999999999999</v>
      </c>
    </row>
    <row r="4338" spans="1:5" x14ac:dyDescent="0.2">
      <c r="A4338" t="s">
        <v>974</v>
      </c>
      <c r="B4338" t="s">
        <v>975</v>
      </c>
      <c r="C4338" s="9">
        <v>45965</v>
      </c>
      <c r="D4338" t="s">
        <v>152</v>
      </c>
      <c r="E4338">
        <v>3.51</v>
      </c>
    </row>
    <row r="4339" spans="1:5" x14ac:dyDescent="0.2">
      <c r="A4339" t="s">
        <v>974</v>
      </c>
      <c r="B4339" t="s">
        <v>975</v>
      </c>
      <c r="C4339" s="9">
        <v>45966</v>
      </c>
      <c r="D4339" t="s">
        <v>152</v>
      </c>
      <c r="E4339">
        <v>3.5190000000000001</v>
      </c>
    </row>
    <row r="4340" spans="1:5" x14ac:dyDescent="0.2">
      <c r="A4340" t="s">
        <v>974</v>
      </c>
      <c r="B4340" t="s">
        <v>975</v>
      </c>
      <c r="C4340" s="9">
        <v>45967</v>
      </c>
      <c r="D4340" t="s">
        <v>152</v>
      </c>
      <c r="E4340">
        <v>3.528</v>
      </c>
    </row>
    <row r="4341" spans="1:5" x14ac:dyDescent="0.2">
      <c r="A4341" t="s">
        <v>974</v>
      </c>
      <c r="B4341" t="s">
        <v>975</v>
      </c>
      <c r="C4341" s="9">
        <v>45968</v>
      </c>
      <c r="D4341" t="s">
        <v>152</v>
      </c>
      <c r="E4341">
        <v>3.5179999999999998</v>
      </c>
    </row>
    <row r="4342" spans="1:5" x14ac:dyDescent="0.2">
      <c r="A4342" t="s">
        <v>974</v>
      </c>
      <c r="B4342" t="s">
        <v>975</v>
      </c>
      <c r="C4342" s="9">
        <v>45971</v>
      </c>
      <c r="D4342" t="s">
        <v>152</v>
      </c>
      <c r="E4342">
        <v>3.5230000000000001</v>
      </c>
    </row>
    <row r="4343" spans="1:5" x14ac:dyDescent="0.2">
      <c r="A4343" t="s">
        <v>974</v>
      </c>
      <c r="B4343" t="s">
        <v>975</v>
      </c>
      <c r="C4343" s="9">
        <v>45972</v>
      </c>
      <c r="D4343" t="s">
        <v>152</v>
      </c>
      <c r="E4343">
        <v>3.5590000000000002</v>
      </c>
    </row>
    <row r="4344" spans="1:5" x14ac:dyDescent="0.2">
      <c r="A4344" t="s">
        <v>974</v>
      </c>
      <c r="B4344" t="s">
        <v>975</v>
      </c>
      <c r="C4344" s="9">
        <v>45973</v>
      </c>
      <c r="D4344" t="s">
        <v>152</v>
      </c>
      <c r="E4344">
        <v>3.5550000000000002</v>
      </c>
    </row>
    <row r="4345" spans="1:5" x14ac:dyDescent="0.2">
      <c r="A4345" t="s">
        <v>974</v>
      </c>
      <c r="B4345" t="s">
        <v>975</v>
      </c>
      <c r="C4345" s="9">
        <v>45974</v>
      </c>
      <c r="D4345" t="s">
        <v>152</v>
      </c>
      <c r="E4345">
        <v>3.5289999999999999</v>
      </c>
    </row>
    <row r="4346" spans="1:5" x14ac:dyDescent="0.2">
      <c r="A4346" t="s">
        <v>974</v>
      </c>
      <c r="B4346" t="s">
        <v>975</v>
      </c>
      <c r="C4346" s="9">
        <v>45975</v>
      </c>
      <c r="D4346" t="s">
        <v>152</v>
      </c>
      <c r="E4346">
        <v>3.4550000000000001</v>
      </c>
    </row>
    <row r="4347" spans="1:5" x14ac:dyDescent="0.2">
      <c r="A4347" t="s">
        <v>974</v>
      </c>
      <c r="B4347" t="s">
        <v>975</v>
      </c>
      <c r="C4347" s="9">
        <v>45978</v>
      </c>
      <c r="D4347" t="s">
        <v>152</v>
      </c>
      <c r="E4347">
        <v>3.4649999999999999</v>
      </c>
    </row>
    <row r="4348" spans="1:5" x14ac:dyDescent="0.2">
      <c r="A4348" t="s">
        <v>974</v>
      </c>
      <c r="B4348" t="s">
        <v>975</v>
      </c>
      <c r="C4348" s="9">
        <v>45979</v>
      </c>
      <c r="D4348" t="s">
        <v>152</v>
      </c>
      <c r="E4348">
        <v>3.4390000000000001</v>
      </c>
    </row>
    <row r="4349" spans="1:5" x14ac:dyDescent="0.2">
      <c r="A4349" t="s">
        <v>974</v>
      </c>
      <c r="B4349" t="s">
        <v>975</v>
      </c>
      <c r="C4349" s="9">
        <v>45980</v>
      </c>
      <c r="D4349" t="s">
        <v>152</v>
      </c>
      <c r="E4349">
        <v>3.43</v>
      </c>
    </row>
    <row r="4350" spans="1:5" x14ac:dyDescent="0.2">
      <c r="A4350" t="s">
        <v>974</v>
      </c>
      <c r="B4350" t="s">
        <v>975</v>
      </c>
      <c r="C4350" s="9">
        <v>45981</v>
      </c>
      <c r="D4350" t="s">
        <v>152</v>
      </c>
      <c r="E4350">
        <v>3.452</v>
      </c>
    </row>
    <row r="4351" spans="1:5" x14ac:dyDescent="0.2">
      <c r="A4351" t="s">
        <v>974</v>
      </c>
      <c r="B4351" t="s">
        <v>975</v>
      </c>
      <c r="C4351" s="9">
        <v>45982</v>
      </c>
      <c r="D4351" t="s">
        <v>152</v>
      </c>
      <c r="E4351">
        <v>3.4220000000000002</v>
      </c>
    </row>
    <row r="4352" spans="1:5" x14ac:dyDescent="0.2">
      <c r="A4352" t="s">
        <v>974</v>
      </c>
      <c r="B4352" t="s">
        <v>975</v>
      </c>
      <c r="C4352" s="9">
        <v>45985</v>
      </c>
      <c r="D4352" t="s">
        <v>152</v>
      </c>
      <c r="E4352">
        <v>3.448</v>
      </c>
    </row>
    <row r="4353" spans="1:5" x14ac:dyDescent="0.2">
      <c r="A4353" t="s">
        <v>974</v>
      </c>
      <c r="B4353" t="s">
        <v>975</v>
      </c>
      <c r="C4353" s="9">
        <v>45986</v>
      </c>
      <c r="D4353" t="s">
        <v>152</v>
      </c>
      <c r="E4353">
        <v>3.4369999999999998</v>
      </c>
    </row>
    <row r="4354" spans="1:5" x14ac:dyDescent="0.2">
      <c r="A4354" t="s">
        <v>974</v>
      </c>
      <c r="B4354" t="s">
        <v>975</v>
      </c>
      <c r="C4354" s="9">
        <v>45987</v>
      </c>
      <c r="D4354" t="s">
        <v>152</v>
      </c>
      <c r="E4354">
        <v>3.4620000000000002</v>
      </c>
    </row>
    <row r="4355" spans="1:5" x14ac:dyDescent="0.2">
      <c r="A4355" t="s">
        <v>974</v>
      </c>
      <c r="B4355" t="s">
        <v>975</v>
      </c>
      <c r="C4355" s="9">
        <v>45988</v>
      </c>
      <c r="D4355" t="s">
        <v>152</v>
      </c>
      <c r="E4355">
        <v>3.4780000000000002</v>
      </c>
    </row>
    <row r="4356" spans="1:5" x14ac:dyDescent="0.2">
      <c r="A4356" t="s">
        <v>974</v>
      </c>
      <c r="B4356" t="s">
        <v>975</v>
      </c>
      <c r="C4356" s="9">
        <v>45989</v>
      </c>
      <c r="D4356" t="s">
        <v>152</v>
      </c>
      <c r="E4356">
        <v>3.492</v>
      </c>
    </row>
    <row r="4357" spans="1:5" x14ac:dyDescent="0.2">
      <c r="A4357" t="s">
        <v>974</v>
      </c>
      <c r="B4357" t="s">
        <v>975</v>
      </c>
      <c r="C4357" s="9">
        <v>45992</v>
      </c>
      <c r="D4357" t="s">
        <v>152</v>
      </c>
      <c r="E4357">
        <v>3.49</v>
      </c>
    </row>
    <row r="4358" spans="1:5" x14ac:dyDescent="0.2">
      <c r="A4358" t="s">
        <v>974</v>
      </c>
      <c r="B4358" t="s">
        <v>975</v>
      </c>
      <c r="C4358" s="9">
        <v>45993</v>
      </c>
      <c r="D4358" t="s">
        <v>152</v>
      </c>
      <c r="E4358">
        <v>3.508</v>
      </c>
    </row>
    <row r="4359" spans="1:5" x14ac:dyDescent="0.2">
      <c r="A4359" t="s">
        <v>974</v>
      </c>
      <c r="B4359" t="s">
        <v>975</v>
      </c>
      <c r="C4359" s="9">
        <v>45994</v>
      </c>
      <c r="D4359" t="s">
        <v>152</v>
      </c>
      <c r="E4359">
        <v>3.4830000000000001</v>
      </c>
    </row>
    <row r="4360" spans="1:5" x14ac:dyDescent="0.2">
      <c r="A4360" t="s">
        <v>974</v>
      </c>
      <c r="B4360" t="s">
        <v>975</v>
      </c>
      <c r="C4360" s="9">
        <v>45995</v>
      </c>
      <c r="D4360" t="s">
        <v>152</v>
      </c>
      <c r="E4360">
        <v>3.5049999999999999</v>
      </c>
    </row>
    <row r="4361" spans="1:5" x14ac:dyDescent="0.2">
      <c r="A4361" t="s">
        <v>974</v>
      </c>
      <c r="B4361" t="s">
        <v>975</v>
      </c>
      <c r="C4361" s="9">
        <v>45996</v>
      </c>
      <c r="D4361" t="s">
        <v>152</v>
      </c>
      <c r="E4361">
        <v>3.5030000000000001</v>
      </c>
    </row>
    <row r="4362" spans="1:5" x14ac:dyDescent="0.2">
      <c r="A4362" t="s">
        <v>974</v>
      </c>
      <c r="B4362" t="s">
        <v>975</v>
      </c>
      <c r="C4362" s="9">
        <v>45999</v>
      </c>
      <c r="D4362" t="s">
        <v>152</v>
      </c>
      <c r="E4362">
        <v>3.4969999999999999</v>
      </c>
    </row>
    <row r="4363" spans="1:5" x14ac:dyDescent="0.2">
      <c r="A4363" t="s">
        <v>974</v>
      </c>
      <c r="B4363" t="s">
        <v>975</v>
      </c>
      <c r="C4363" s="9">
        <v>46000</v>
      </c>
      <c r="D4363" t="s">
        <v>152</v>
      </c>
      <c r="E4363">
        <v>3.4830000000000001</v>
      </c>
    </row>
    <row r="4364" spans="1:5" x14ac:dyDescent="0.2">
      <c r="A4364" t="s">
        <v>974</v>
      </c>
      <c r="B4364" t="s">
        <v>975</v>
      </c>
      <c r="C4364" s="9">
        <v>46001</v>
      </c>
      <c r="D4364" t="s">
        <v>152</v>
      </c>
      <c r="E4364">
        <v>3.4870000000000001</v>
      </c>
    </row>
    <row r="4365" spans="1:5" x14ac:dyDescent="0.2">
      <c r="A4365" t="s">
        <v>974</v>
      </c>
      <c r="B4365" t="s">
        <v>975</v>
      </c>
      <c r="C4365" s="9">
        <v>46002</v>
      </c>
      <c r="D4365" t="s">
        <v>152</v>
      </c>
      <c r="E4365">
        <v>3.4860000000000002</v>
      </c>
    </row>
    <row r="4366" spans="1:5" x14ac:dyDescent="0.2">
      <c r="A4366" t="s">
        <v>974</v>
      </c>
      <c r="B4366" t="s">
        <v>975</v>
      </c>
      <c r="C4366" s="9">
        <v>46003</v>
      </c>
      <c r="D4366" t="s">
        <v>152</v>
      </c>
      <c r="E4366">
        <v>3.5009999999999999</v>
      </c>
    </row>
    <row r="4367" spans="1:5" x14ac:dyDescent="0.2">
      <c r="A4367" t="s">
        <v>974</v>
      </c>
      <c r="B4367" t="s">
        <v>975</v>
      </c>
      <c r="C4367" s="9">
        <v>46006</v>
      </c>
      <c r="D4367" t="s">
        <v>152</v>
      </c>
      <c r="E4367">
        <v>3.5019999999999998</v>
      </c>
    </row>
    <row r="4368" spans="1:5" x14ac:dyDescent="0.2">
      <c r="A4368" t="s">
        <v>974</v>
      </c>
      <c r="B4368" t="s">
        <v>975</v>
      </c>
      <c r="C4368" s="9">
        <v>46007</v>
      </c>
      <c r="D4368" t="s">
        <v>152</v>
      </c>
      <c r="E4368">
        <v>3.4980000000000002</v>
      </c>
    </row>
    <row r="4369" spans="1:5" x14ac:dyDescent="0.2">
      <c r="A4369" t="s">
        <v>974</v>
      </c>
      <c r="B4369" t="s">
        <v>975</v>
      </c>
      <c r="C4369" s="9">
        <v>46008</v>
      </c>
      <c r="D4369" t="s">
        <v>152</v>
      </c>
      <c r="E4369">
        <v>3.5219999999999998</v>
      </c>
    </row>
    <row r="4370" spans="1:5" x14ac:dyDescent="0.2">
      <c r="A4370" t="s">
        <v>974</v>
      </c>
      <c r="B4370" t="s">
        <v>975</v>
      </c>
      <c r="C4370" s="9">
        <v>46009</v>
      </c>
      <c r="D4370" t="s">
        <v>152</v>
      </c>
      <c r="E4370">
        <v>3.5190000000000001</v>
      </c>
    </row>
    <row r="4371" spans="1:5" x14ac:dyDescent="0.2">
      <c r="A4371" t="s">
        <v>974</v>
      </c>
      <c r="B4371" t="s">
        <v>975</v>
      </c>
      <c r="C4371" s="9">
        <v>46010</v>
      </c>
      <c r="D4371" t="s">
        <v>152</v>
      </c>
      <c r="E4371">
        <v>3.53</v>
      </c>
    </row>
    <row r="4372" spans="1:5" x14ac:dyDescent="0.2">
      <c r="A4372" t="s">
        <v>974</v>
      </c>
      <c r="B4372" t="s">
        <v>975</v>
      </c>
      <c r="C4372" s="9">
        <v>46013</v>
      </c>
      <c r="D4372" t="s">
        <v>152</v>
      </c>
      <c r="E4372">
        <v>3.5249999999999999</v>
      </c>
    </row>
    <row r="4373" spans="1:5" x14ac:dyDescent="0.2">
      <c r="A4373" t="s">
        <v>974</v>
      </c>
      <c r="B4373" t="s">
        <v>975</v>
      </c>
      <c r="C4373" s="9">
        <v>46014</v>
      </c>
      <c r="D4373" t="s">
        <v>152</v>
      </c>
      <c r="E4373">
        <v>3.5329999999999999</v>
      </c>
    </row>
    <row r="4374" spans="1:5" x14ac:dyDescent="0.2">
      <c r="A4374" t="s">
        <v>974</v>
      </c>
      <c r="B4374" t="s">
        <v>975</v>
      </c>
      <c r="C4374" s="9">
        <v>46015</v>
      </c>
      <c r="D4374" t="s">
        <v>152</v>
      </c>
      <c r="E4374">
        <v>3.5339999999999998</v>
      </c>
    </row>
    <row r="4375" spans="1:5" x14ac:dyDescent="0.2">
      <c r="A4375" t="s">
        <v>974</v>
      </c>
      <c r="B4375" t="s">
        <v>975</v>
      </c>
      <c r="C4375" s="9">
        <v>46020</v>
      </c>
      <c r="D4375" t="s">
        <v>152</v>
      </c>
      <c r="E4375">
        <v>3.536</v>
      </c>
    </row>
    <row r="4376" spans="1:5" x14ac:dyDescent="0.2">
      <c r="A4376" t="s">
        <v>974</v>
      </c>
      <c r="B4376" t="s">
        <v>975</v>
      </c>
      <c r="C4376" s="9">
        <v>46021</v>
      </c>
      <c r="D4376" t="s">
        <v>152</v>
      </c>
      <c r="E4376">
        <v>3.5470000000000002</v>
      </c>
    </row>
    <row r="4377" spans="1:5" x14ac:dyDescent="0.2">
      <c r="A4377" t="s">
        <v>974</v>
      </c>
      <c r="B4377" t="s">
        <v>975</v>
      </c>
      <c r="C4377" s="9">
        <v>46022</v>
      </c>
      <c r="D4377" t="s">
        <v>152</v>
      </c>
      <c r="E4377">
        <v>3.5510000000000002</v>
      </c>
    </row>
    <row r="4378" spans="1:5" x14ac:dyDescent="0.2">
      <c r="A4378" t="s">
        <v>974</v>
      </c>
      <c r="B4378" t="s">
        <v>975</v>
      </c>
      <c r="C4378" s="9">
        <v>46024</v>
      </c>
      <c r="D4378" t="s">
        <v>152</v>
      </c>
      <c r="E4378">
        <v>3.56</v>
      </c>
    </row>
    <row r="4379" spans="1:5" x14ac:dyDescent="0.2">
      <c r="A4379" t="s">
        <v>974</v>
      </c>
      <c r="B4379" t="s">
        <v>975</v>
      </c>
      <c r="C4379" s="9">
        <v>46027</v>
      </c>
      <c r="D4379" t="s">
        <v>152</v>
      </c>
      <c r="E4379">
        <v>3.5619999999999998</v>
      </c>
    </row>
    <row r="4380" spans="1:5" x14ac:dyDescent="0.2">
      <c r="A4380" t="s">
        <v>974</v>
      </c>
      <c r="B4380" t="s">
        <v>975</v>
      </c>
      <c r="C4380" s="9">
        <v>46028</v>
      </c>
      <c r="D4380" t="s">
        <v>152</v>
      </c>
      <c r="E4380">
        <v>3.5830000000000002</v>
      </c>
    </row>
    <row r="4381" spans="1:5" x14ac:dyDescent="0.2">
      <c r="A4381" t="s">
        <v>974</v>
      </c>
      <c r="B4381" t="s">
        <v>975</v>
      </c>
      <c r="C4381" s="9">
        <v>46029</v>
      </c>
      <c r="D4381" t="s">
        <v>152</v>
      </c>
      <c r="E4381">
        <v>3.5979999999999999</v>
      </c>
    </row>
    <row r="4382" spans="1:5" x14ac:dyDescent="0.2">
      <c r="A4382" t="s">
        <v>974</v>
      </c>
      <c r="B4382" t="s">
        <v>975</v>
      </c>
      <c r="C4382" s="9">
        <v>46030</v>
      </c>
      <c r="D4382" t="s">
        <v>152</v>
      </c>
      <c r="E4382">
        <v>3.573</v>
      </c>
    </row>
    <row r="4383" spans="1:5" x14ac:dyDescent="0.2">
      <c r="A4383" t="s">
        <v>974</v>
      </c>
      <c r="B4383" t="s">
        <v>975</v>
      </c>
      <c r="C4383" s="9">
        <v>46031</v>
      </c>
      <c r="D4383" t="s">
        <v>152</v>
      </c>
      <c r="E4383">
        <v>3.589</v>
      </c>
    </row>
    <row r="4384" spans="1:5" x14ac:dyDescent="0.2">
      <c r="A4384" t="s">
        <v>974</v>
      </c>
      <c r="B4384" t="s">
        <v>975</v>
      </c>
      <c r="C4384" s="9">
        <v>46034</v>
      </c>
      <c r="D4384" t="s">
        <v>152</v>
      </c>
      <c r="E4384">
        <v>3.6070000000000002</v>
      </c>
    </row>
    <row r="4385" spans="1:5" x14ac:dyDescent="0.2">
      <c r="A4385" t="s">
        <v>974</v>
      </c>
      <c r="B4385" t="s">
        <v>975</v>
      </c>
      <c r="C4385" s="9">
        <v>46035</v>
      </c>
      <c r="D4385" t="s">
        <v>152</v>
      </c>
      <c r="E4385">
        <v>3.5939999999999999</v>
      </c>
    </row>
    <row r="4386" spans="1:5" x14ac:dyDescent="0.2">
      <c r="A4386" t="s">
        <v>974</v>
      </c>
      <c r="B4386" t="s">
        <v>975</v>
      </c>
      <c r="C4386" s="9">
        <v>46036</v>
      </c>
      <c r="D4386" t="s">
        <v>152</v>
      </c>
      <c r="E4386">
        <v>3.6080000000000001</v>
      </c>
    </row>
    <row r="4387" spans="1:5" x14ac:dyDescent="0.2">
      <c r="A4387" t="s">
        <v>974</v>
      </c>
      <c r="B4387" t="s">
        <v>975</v>
      </c>
      <c r="C4387" s="9">
        <v>46037</v>
      </c>
      <c r="D4387" t="s">
        <v>152</v>
      </c>
      <c r="E4387">
        <v>3.6240000000000001</v>
      </c>
    </row>
    <row r="4388" spans="1:5" x14ac:dyDescent="0.2">
      <c r="A4388" t="s">
        <v>974</v>
      </c>
      <c r="B4388" t="s">
        <v>975</v>
      </c>
      <c r="C4388" s="9">
        <v>46038</v>
      </c>
      <c r="D4388" t="s">
        <v>152</v>
      </c>
      <c r="E4388">
        <v>3.6459999999999999</v>
      </c>
    </row>
    <row r="4389" spans="1:5" x14ac:dyDescent="0.2">
      <c r="A4389" t="s">
        <v>974</v>
      </c>
      <c r="B4389" t="s">
        <v>975</v>
      </c>
      <c r="C4389" s="9">
        <v>46041</v>
      </c>
      <c r="D4389" t="s">
        <v>152</v>
      </c>
      <c r="E4389">
        <v>3.621</v>
      </c>
    </row>
    <row r="4390" spans="1:5" x14ac:dyDescent="0.2">
      <c r="A4390" t="s">
        <v>974</v>
      </c>
      <c r="B4390" t="s">
        <v>975</v>
      </c>
      <c r="C4390" s="9">
        <v>46042</v>
      </c>
      <c r="D4390" t="s">
        <v>152</v>
      </c>
      <c r="E4390">
        <v>3.5950000000000002</v>
      </c>
    </row>
    <row r="4391" spans="1:5" x14ac:dyDescent="0.2">
      <c r="A4391" t="s">
        <v>974</v>
      </c>
      <c r="B4391" t="s">
        <v>975</v>
      </c>
      <c r="C4391" s="9">
        <v>46043</v>
      </c>
      <c r="D4391" t="s">
        <v>152</v>
      </c>
      <c r="E4391">
        <v>3.5880000000000001</v>
      </c>
    </row>
    <row r="4392" spans="1:5" x14ac:dyDescent="0.2">
      <c r="A4392" t="s">
        <v>974</v>
      </c>
      <c r="B4392" t="s">
        <v>975</v>
      </c>
      <c r="C4392" s="9">
        <v>46044</v>
      </c>
      <c r="D4392" t="s">
        <v>152</v>
      </c>
      <c r="E4392">
        <v>3.613</v>
      </c>
    </row>
    <row r="4393" spans="1:5" x14ac:dyDescent="0.2">
      <c r="A4393" t="s">
        <v>974</v>
      </c>
      <c r="B4393" t="s">
        <v>975</v>
      </c>
      <c r="C4393" s="9">
        <v>46045</v>
      </c>
      <c r="D4393" t="s">
        <v>152</v>
      </c>
      <c r="E4393">
        <v>3.6230000000000002</v>
      </c>
    </row>
    <row r="4394" spans="1:5" x14ac:dyDescent="0.2">
      <c r="A4394" t="s">
        <v>974</v>
      </c>
      <c r="B4394" t="s">
        <v>975</v>
      </c>
      <c r="C4394" s="9">
        <v>46048</v>
      </c>
      <c r="D4394" t="s">
        <v>152</v>
      </c>
      <c r="E4394">
        <v>3.6349999999999998</v>
      </c>
    </row>
    <row r="4395" spans="1:5" x14ac:dyDescent="0.2">
      <c r="A4395" t="s">
        <v>974</v>
      </c>
      <c r="B4395" t="s">
        <v>975</v>
      </c>
      <c r="C4395" s="9">
        <v>46049</v>
      </c>
      <c r="D4395" t="s">
        <v>152</v>
      </c>
      <c r="E4395">
        <v>3.633</v>
      </c>
    </row>
    <row r="4396" spans="1:5" x14ac:dyDescent="0.2">
      <c r="A4396" t="s">
        <v>974</v>
      </c>
      <c r="B4396" t="s">
        <v>975</v>
      </c>
      <c r="C4396" s="9">
        <v>46050</v>
      </c>
      <c r="D4396" t="s">
        <v>152</v>
      </c>
      <c r="E4396">
        <v>3.6240000000000001</v>
      </c>
    </row>
    <row r="4397" spans="1:5" x14ac:dyDescent="0.2">
      <c r="A4397" t="s">
        <v>974</v>
      </c>
      <c r="B4397" t="s">
        <v>975</v>
      </c>
      <c r="C4397" s="9">
        <v>46051</v>
      </c>
      <c r="D4397" t="s">
        <v>152</v>
      </c>
      <c r="E4397">
        <v>3.6619999999999999</v>
      </c>
    </row>
    <row r="4398" spans="1:5" x14ac:dyDescent="0.2">
      <c r="A4398" t="s">
        <v>974</v>
      </c>
      <c r="B4398" t="s">
        <v>975</v>
      </c>
      <c r="C4398" s="9">
        <v>46052</v>
      </c>
      <c r="D4398" t="s">
        <v>152</v>
      </c>
      <c r="E4398">
        <v>3.6709999999999998</v>
      </c>
    </row>
    <row r="4399" spans="1:5" x14ac:dyDescent="0.2">
      <c r="A4399" t="s">
        <v>974</v>
      </c>
      <c r="B4399" t="s">
        <v>975</v>
      </c>
      <c r="C4399" s="9">
        <v>46055</v>
      </c>
      <c r="D4399" t="s">
        <v>152</v>
      </c>
      <c r="E4399">
        <v>3.6859999999999999</v>
      </c>
    </row>
    <row r="4400" spans="1:5" x14ac:dyDescent="0.2">
      <c r="A4400" t="s">
        <v>974</v>
      </c>
      <c r="B4400" t="s">
        <v>975</v>
      </c>
      <c r="C4400" s="9">
        <v>46056</v>
      </c>
      <c r="D4400" t="s">
        <v>152</v>
      </c>
      <c r="E4400">
        <v>3.68</v>
      </c>
    </row>
    <row r="4401" spans="1:5" x14ac:dyDescent="0.2">
      <c r="A4401" t="s">
        <v>974</v>
      </c>
      <c r="B4401" t="s">
        <v>975</v>
      </c>
      <c r="C4401" s="9">
        <v>46057</v>
      </c>
      <c r="D4401" t="s">
        <v>152</v>
      </c>
      <c r="E4401">
        <v>3.726</v>
      </c>
    </row>
    <row r="4402" spans="1:5" x14ac:dyDescent="0.2">
      <c r="A4402" t="s">
        <v>974</v>
      </c>
      <c r="B4402" t="s">
        <v>975</v>
      </c>
      <c r="C4402" s="9">
        <v>46073</v>
      </c>
      <c r="D4402" t="s">
        <v>152</v>
      </c>
      <c r="E4402">
        <v>3.7959999999999998</v>
      </c>
    </row>
    <row r="4403" spans="1:5" x14ac:dyDescent="0.2">
      <c r="A4403" t="s">
        <v>974</v>
      </c>
      <c r="B4403" t="s">
        <v>975</v>
      </c>
      <c r="C4403" s="9">
        <v>46076</v>
      </c>
      <c r="D4403" t="s">
        <v>152</v>
      </c>
      <c r="E4403">
        <v>3.8010000000000002</v>
      </c>
    </row>
    <row r="4404" spans="1:5" x14ac:dyDescent="0.2">
      <c r="A4404" t="s">
        <v>974</v>
      </c>
      <c r="B4404" t="s">
        <v>975</v>
      </c>
      <c r="C4404" s="9">
        <v>46077</v>
      </c>
      <c r="D4404" t="s">
        <v>152</v>
      </c>
      <c r="E4404">
        <v>3.7909999999999999</v>
      </c>
    </row>
    <row r="4405" spans="1:5" x14ac:dyDescent="0.2">
      <c r="A4405" t="s">
        <v>974</v>
      </c>
      <c r="B4405" t="s">
        <v>975</v>
      </c>
      <c r="C4405" s="9">
        <v>46078</v>
      </c>
      <c r="D4405" t="s">
        <v>152</v>
      </c>
      <c r="E4405">
        <v>3.8109999999999999</v>
      </c>
    </row>
    <row r="4406" spans="1:5" x14ac:dyDescent="0.2">
      <c r="A4406" t="s">
        <v>974</v>
      </c>
      <c r="B4406" t="s">
        <v>975</v>
      </c>
      <c r="C4406" s="9">
        <v>46079</v>
      </c>
      <c r="D4406" t="s">
        <v>152</v>
      </c>
      <c r="E4406">
        <v>3.8140000000000001</v>
      </c>
    </row>
    <row r="4407" spans="1:5" x14ac:dyDescent="0.2">
      <c r="A4407" t="s">
        <v>974</v>
      </c>
      <c r="B4407" t="s">
        <v>975</v>
      </c>
      <c r="C4407" s="9">
        <v>46080</v>
      </c>
      <c r="D4407" t="s">
        <v>152</v>
      </c>
      <c r="E4407">
        <v>3.8340000000000001</v>
      </c>
    </row>
    <row r="4408" spans="1:5" x14ac:dyDescent="0.2">
      <c r="A4408" t="s">
        <v>974</v>
      </c>
      <c r="B4408" t="s">
        <v>975</v>
      </c>
      <c r="C4408" s="9">
        <v>46083</v>
      </c>
      <c r="D4408" t="s">
        <v>152</v>
      </c>
      <c r="E4408">
        <v>3.8210000000000002</v>
      </c>
    </row>
    <row r="4409" spans="1:5" x14ac:dyDescent="0.2">
      <c r="A4409" t="s">
        <v>974</v>
      </c>
      <c r="B4409" t="s">
        <v>975</v>
      </c>
      <c r="C4409" s="9">
        <v>46084</v>
      </c>
      <c r="D4409" t="s">
        <v>152</v>
      </c>
      <c r="E4409">
        <v>3.7240000000000002</v>
      </c>
    </row>
    <row r="4410" spans="1:5" x14ac:dyDescent="0.2">
      <c r="A4410" t="s">
        <v>974</v>
      </c>
      <c r="B4410" t="s">
        <v>975</v>
      </c>
      <c r="C4410" s="9">
        <v>46085</v>
      </c>
      <c r="D4410" t="s">
        <v>152</v>
      </c>
      <c r="E4410">
        <v>3.7269999999999999</v>
      </c>
    </row>
    <row r="4411" spans="1:5" x14ac:dyDescent="0.2">
      <c r="A4411" t="s">
        <v>974</v>
      </c>
      <c r="B4411" t="s">
        <v>975</v>
      </c>
      <c r="C4411" s="9">
        <v>46086</v>
      </c>
      <c r="D4411" t="s">
        <v>152</v>
      </c>
      <c r="E4411">
        <v>3.7309999999999999</v>
      </c>
    </row>
    <row r="4412" spans="1:5" x14ac:dyDescent="0.2">
      <c r="A4412" t="s">
        <v>1113</v>
      </c>
      <c r="B4412" t="s">
        <v>1114</v>
      </c>
      <c r="C4412" s="9">
        <v>46058</v>
      </c>
      <c r="D4412" t="s">
        <v>152</v>
      </c>
      <c r="E4412">
        <v>3.3679999999999999</v>
      </c>
    </row>
    <row r="4413" spans="1:5" x14ac:dyDescent="0.2">
      <c r="A4413" t="s">
        <v>1113</v>
      </c>
      <c r="B4413" t="s">
        <v>1114</v>
      </c>
      <c r="C4413" s="9">
        <v>46059</v>
      </c>
      <c r="D4413" t="s">
        <v>152</v>
      </c>
      <c r="E4413">
        <v>3.3610000000000002</v>
      </c>
    </row>
    <row r="4414" spans="1:5" x14ac:dyDescent="0.2">
      <c r="A4414" t="s">
        <v>1113</v>
      </c>
      <c r="B4414" t="s">
        <v>1114</v>
      </c>
      <c r="C4414" s="9">
        <v>46062</v>
      </c>
      <c r="D4414" t="s">
        <v>152</v>
      </c>
      <c r="E4414">
        <v>3.3929999999999998</v>
      </c>
    </row>
    <row r="4415" spans="1:5" x14ac:dyDescent="0.2">
      <c r="A4415" t="s">
        <v>1113</v>
      </c>
      <c r="B4415" t="s">
        <v>1114</v>
      </c>
      <c r="C4415" s="9">
        <v>46063</v>
      </c>
      <c r="D4415" t="s">
        <v>152</v>
      </c>
      <c r="E4415">
        <v>3.375</v>
      </c>
    </row>
    <row r="4416" spans="1:5" x14ac:dyDescent="0.2">
      <c r="A4416" t="s">
        <v>1113</v>
      </c>
      <c r="B4416" t="s">
        <v>1114</v>
      </c>
      <c r="C4416" s="9">
        <v>46064</v>
      </c>
      <c r="D4416" t="s">
        <v>152</v>
      </c>
      <c r="E4416">
        <v>3.4140000000000001</v>
      </c>
    </row>
    <row r="4417" spans="1:5" x14ac:dyDescent="0.2">
      <c r="A4417" t="s">
        <v>1113</v>
      </c>
      <c r="B4417" t="s">
        <v>1114</v>
      </c>
      <c r="C4417" s="9">
        <v>46065</v>
      </c>
      <c r="D4417" t="s">
        <v>152</v>
      </c>
      <c r="E4417">
        <v>3.4119999999999999</v>
      </c>
    </row>
    <row r="4418" spans="1:5" x14ac:dyDescent="0.2">
      <c r="A4418" t="s">
        <v>1113</v>
      </c>
      <c r="B4418" t="s">
        <v>1114</v>
      </c>
      <c r="C4418" s="9">
        <v>46066</v>
      </c>
      <c r="D4418" t="s">
        <v>152</v>
      </c>
      <c r="E4418">
        <v>3.3860000000000001</v>
      </c>
    </row>
    <row r="4419" spans="1:5" x14ac:dyDescent="0.2">
      <c r="A4419" t="s">
        <v>1113</v>
      </c>
      <c r="B4419" t="s">
        <v>1114</v>
      </c>
      <c r="C4419" s="9">
        <v>46069</v>
      </c>
      <c r="D4419" t="s">
        <v>152</v>
      </c>
      <c r="E4419">
        <v>3.407</v>
      </c>
    </row>
    <row r="4420" spans="1:5" x14ac:dyDescent="0.2">
      <c r="A4420" t="s">
        <v>1113</v>
      </c>
      <c r="B4420" t="s">
        <v>1114</v>
      </c>
      <c r="C4420" s="9">
        <v>46070</v>
      </c>
      <c r="D4420" t="s">
        <v>152</v>
      </c>
      <c r="E4420">
        <v>3.4430000000000001</v>
      </c>
    </row>
    <row r="4421" spans="1:5" x14ac:dyDescent="0.2">
      <c r="A4421" t="s">
        <v>1113</v>
      </c>
      <c r="B4421" t="s">
        <v>1114</v>
      </c>
      <c r="C4421" s="9">
        <v>46071</v>
      </c>
      <c r="D4421" t="s">
        <v>152</v>
      </c>
      <c r="E4421">
        <v>3.4630000000000001</v>
      </c>
    </row>
    <row r="4422" spans="1:5" x14ac:dyDescent="0.2">
      <c r="A4422" t="s">
        <v>1113</v>
      </c>
      <c r="B4422" t="s">
        <v>1114</v>
      </c>
      <c r="C4422" s="9">
        <v>46072</v>
      </c>
      <c r="D4422" t="s">
        <v>152</v>
      </c>
      <c r="E4422">
        <v>3.4769999999999999</v>
      </c>
    </row>
    <row r="4423" spans="1:5" x14ac:dyDescent="0.2">
      <c r="A4423" t="s">
        <v>1113</v>
      </c>
      <c r="B4423" t="s">
        <v>1114</v>
      </c>
      <c r="C4423" s="9">
        <v>46073</v>
      </c>
      <c r="D4423" t="s">
        <v>152</v>
      </c>
      <c r="E4423">
        <v>3.4809999999999999</v>
      </c>
    </row>
    <row r="4424" spans="1:5" x14ac:dyDescent="0.2">
      <c r="A4424" t="s">
        <v>1113</v>
      </c>
      <c r="B4424" t="s">
        <v>1114</v>
      </c>
      <c r="C4424" s="9">
        <v>46076</v>
      </c>
      <c r="D4424" t="s">
        <v>152</v>
      </c>
      <c r="E4424">
        <v>3.51</v>
      </c>
    </row>
    <row r="4425" spans="1:5" x14ac:dyDescent="0.2">
      <c r="A4425" t="s">
        <v>1113</v>
      </c>
      <c r="B4425" t="s">
        <v>1114</v>
      </c>
      <c r="C4425" s="9">
        <v>46077</v>
      </c>
      <c r="D4425" t="s">
        <v>152</v>
      </c>
      <c r="E4425">
        <v>3.4769999999999999</v>
      </c>
    </row>
    <row r="4426" spans="1:5" x14ac:dyDescent="0.2">
      <c r="A4426" t="s">
        <v>1113</v>
      </c>
      <c r="B4426" t="s">
        <v>1114</v>
      </c>
      <c r="C4426" s="9">
        <v>46078</v>
      </c>
      <c r="D4426" t="s">
        <v>152</v>
      </c>
      <c r="E4426">
        <v>3.53</v>
      </c>
    </row>
    <row r="4427" spans="1:5" x14ac:dyDescent="0.2">
      <c r="A4427" t="s">
        <v>1113</v>
      </c>
      <c r="B4427" t="s">
        <v>1114</v>
      </c>
      <c r="C4427" s="9">
        <v>46079</v>
      </c>
      <c r="D4427" t="s">
        <v>152</v>
      </c>
      <c r="E4427">
        <v>3.5430000000000001</v>
      </c>
    </row>
    <row r="4428" spans="1:5" x14ac:dyDescent="0.2">
      <c r="A4428" t="s">
        <v>1113</v>
      </c>
      <c r="B4428" t="s">
        <v>1114</v>
      </c>
      <c r="C4428" s="9">
        <v>46080</v>
      </c>
      <c r="D4428" t="s">
        <v>152</v>
      </c>
      <c r="E4428">
        <v>3.5419999999999998</v>
      </c>
    </row>
    <row r="4429" spans="1:5" x14ac:dyDescent="0.2">
      <c r="A4429" t="s">
        <v>1113</v>
      </c>
      <c r="B4429" t="s">
        <v>1114</v>
      </c>
      <c r="C4429" s="9">
        <v>46083</v>
      </c>
      <c r="D4429" t="s">
        <v>152</v>
      </c>
      <c r="E4429">
        <v>3.5350000000000001</v>
      </c>
    </row>
    <row r="4430" spans="1:5" x14ac:dyDescent="0.2">
      <c r="A4430" t="s">
        <v>1113</v>
      </c>
      <c r="B4430" t="s">
        <v>1114</v>
      </c>
      <c r="C4430" s="9">
        <v>46084</v>
      </c>
      <c r="D4430" t="s">
        <v>152</v>
      </c>
      <c r="E4430">
        <v>3.411</v>
      </c>
    </row>
    <row r="4431" spans="1:5" x14ac:dyDescent="0.2">
      <c r="A4431" t="s">
        <v>1113</v>
      </c>
      <c r="B4431" t="s">
        <v>1114</v>
      </c>
      <c r="C4431" s="9">
        <v>46085</v>
      </c>
      <c r="D4431" t="s">
        <v>152</v>
      </c>
      <c r="E4431">
        <v>3.452</v>
      </c>
    </row>
    <row r="4432" spans="1:5" x14ac:dyDescent="0.2">
      <c r="A4432" t="s">
        <v>1113</v>
      </c>
      <c r="B4432" t="s">
        <v>1114</v>
      </c>
      <c r="C4432" s="9">
        <v>46086</v>
      </c>
      <c r="D4432" t="s">
        <v>152</v>
      </c>
      <c r="E4432">
        <v>3.4420000000000002</v>
      </c>
    </row>
    <row r="4433" spans="1:5" x14ac:dyDescent="0.2">
      <c r="A4433" t="s">
        <v>970</v>
      </c>
      <c r="B4433" t="s">
        <v>971</v>
      </c>
      <c r="C4433" s="9">
        <v>46098</v>
      </c>
      <c r="D4433" t="s">
        <v>152</v>
      </c>
      <c r="E4433">
        <v>3.8929999999999998</v>
      </c>
    </row>
    <row r="4434" spans="1:5" x14ac:dyDescent="0.2">
      <c r="A4434" t="s">
        <v>970</v>
      </c>
      <c r="B4434" t="s">
        <v>971</v>
      </c>
      <c r="C4434" s="9">
        <v>46097</v>
      </c>
      <c r="D4434" t="s">
        <v>152</v>
      </c>
      <c r="E4434">
        <v>3.8559999999999999</v>
      </c>
    </row>
    <row r="4435" spans="1:5" x14ac:dyDescent="0.2">
      <c r="A4435" t="s">
        <v>970</v>
      </c>
      <c r="B4435" t="s">
        <v>971</v>
      </c>
      <c r="C4435" s="9">
        <v>46094</v>
      </c>
      <c r="D4435" t="s">
        <v>152</v>
      </c>
      <c r="E4435">
        <v>3.8290000000000002</v>
      </c>
    </row>
    <row r="4436" spans="1:5" x14ac:dyDescent="0.2">
      <c r="A4436" t="s">
        <v>970</v>
      </c>
      <c r="B4436" t="s">
        <v>971</v>
      </c>
      <c r="C4436" s="9">
        <v>46093</v>
      </c>
      <c r="D4436" t="s">
        <v>152</v>
      </c>
      <c r="E4436">
        <v>3.8650000000000002</v>
      </c>
    </row>
    <row r="4437" spans="1:5" x14ac:dyDescent="0.2">
      <c r="A4437" t="s">
        <v>970</v>
      </c>
      <c r="B4437" t="s">
        <v>971</v>
      </c>
      <c r="C4437" s="9">
        <v>46092</v>
      </c>
      <c r="D4437" t="s">
        <v>152</v>
      </c>
      <c r="E4437">
        <v>3.9</v>
      </c>
    </row>
    <row r="4438" spans="1:5" x14ac:dyDescent="0.2">
      <c r="A4438" t="s">
        <v>970</v>
      </c>
      <c r="B4438" t="s">
        <v>971</v>
      </c>
      <c r="C4438" s="9">
        <v>46091</v>
      </c>
      <c r="D4438" t="s">
        <v>152</v>
      </c>
      <c r="E4438">
        <v>3.8660000000000001</v>
      </c>
    </row>
    <row r="4439" spans="1:5" x14ac:dyDescent="0.2">
      <c r="A4439" t="s">
        <v>970</v>
      </c>
      <c r="B4439" t="s">
        <v>971</v>
      </c>
      <c r="C4439" s="9">
        <v>46090</v>
      </c>
      <c r="D4439" t="s">
        <v>152</v>
      </c>
      <c r="E4439">
        <v>3.7130000000000001</v>
      </c>
    </row>
    <row r="4440" spans="1:5" x14ac:dyDescent="0.2">
      <c r="A4440" t="s">
        <v>970</v>
      </c>
      <c r="B4440" t="s">
        <v>971</v>
      </c>
      <c r="C4440" s="9">
        <v>46087</v>
      </c>
      <c r="D4440" t="s">
        <v>152</v>
      </c>
      <c r="E4440">
        <v>3.8849999999999998</v>
      </c>
    </row>
    <row r="4441" spans="1:5" x14ac:dyDescent="0.2">
      <c r="A4441" t="s">
        <v>970</v>
      </c>
      <c r="B4441" t="s">
        <v>971</v>
      </c>
      <c r="C4441" s="9">
        <v>46086</v>
      </c>
      <c r="D4441" t="s">
        <v>152</v>
      </c>
      <c r="E4441">
        <v>3.9180000000000001</v>
      </c>
    </row>
    <row r="4442" spans="1:5" x14ac:dyDescent="0.2">
      <c r="A4442" t="s">
        <v>963</v>
      </c>
      <c r="B4442" t="s">
        <v>964</v>
      </c>
      <c r="C4442" s="9">
        <v>46098</v>
      </c>
      <c r="D4442" t="s">
        <v>152</v>
      </c>
      <c r="E4442">
        <v>2.907</v>
      </c>
    </row>
    <row r="4443" spans="1:5" x14ac:dyDescent="0.2">
      <c r="A4443" t="s">
        <v>963</v>
      </c>
      <c r="B4443" t="s">
        <v>964</v>
      </c>
      <c r="C4443" s="9">
        <v>46097</v>
      </c>
      <c r="D4443" t="s">
        <v>152</v>
      </c>
      <c r="E4443">
        <v>2.8740000000000001</v>
      </c>
    </row>
    <row r="4444" spans="1:5" x14ac:dyDescent="0.2">
      <c r="A4444" t="s">
        <v>963</v>
      </c>
      <c r="B4444" t="s">
        <v>964</v>
      </c>
      <c r="C4444" s="9">
        <v>46094</v>
      </c>
      <c r="D4444" t="s">
        <v>152</v>
      </c>
      <c r="E4444">
        <v>2.86</v>
      </c>
    </row>
    <row r="4445" spans="1:5" x14ac:dyDescent="0.2">
      <c r="A4445" t="s">
        <v>963</v>
      </c>
      <c r="B4445" t="s">
        <v>964</v>
      </c>
      <c r="C4445" s="9">
        <v>46093</v>
      </c>
      <c r="D4445" t="s">
        <v>152</v>
      </c>
      <c r="E4445">
        <v>2.8929999999999998</v>
      </c>
    </row>
    <row r="4446" spans="1:5" x14ac:dyDescent="0.2">
      <c r="A4446" t="s">
        <v>963</v>
      </c>
      <c r="B4446" t="s">
        <v>964</v>
      </c>
      <c r="C4446" s="9">
        <v>46092</v>
      </c>
      <c r="D4446" t="s">
        <v>152</v>
      </c>
      <c r="E4446">
        <v>2.9340000000000002</v>
      </c>
    </row>
    <row r="4447" spans="1:5" x14ac:dyDescent="0.2">
      <c r="A4447" t="s">
        <v>963</v>
      </c>
      <c r="B4447" t="s">
        <v>964</v>
      </c>
      <c r="C4447" s="9">
        <v>46091</v>
      </c>
      <c r="D4447" t="s">
        <v>152</v>
      </c>
      <c r="E4447">
        <v>2.867</v>
      </c>
    </row>
    <row r="4448" spans="1:5" x14ac:dyDescent="0.2">
      <c r="A4448" t="s">
        <v>963</v>
      </c>
      <c r="B4448" t="s">
        <v>964</v>
      </c>
      <c r="C4448" s="9">
        <v>46090</v>
      </c>
      <c r="D4448" t="s">
        <v>152</v>
      </c>
      <c r="E4448">
        <v>2.7869999999999999</v>
      </c>
    </row>
    <row r="4449" spans="1:5" x14ac:dyDescent="0.2">
      <c r="A4449" t="s">
        <v>963</v>
      </c>
      <c r="B4449" t="s">
        <v>964</v>
      </c>
      <c r="C4449" s="9">
        <v>46087</v>
      </c>
      <c r="D4449" t="s">
        <v>152</v>
      </c>
      <c r="E4449">
        <v>2.9020000000000001</v>
      </c>
    </row>
    <row r="4450" spans="1:5" x14ac:dyDescent="0.2">
      <c r="A4450" t="s">
        <v>963</v>
      </c>
      <c r="B4450" t="s">
        <v>964</v>
      </c>
      <c r="C4450" s="9">
        <v>46086</v>
      </c>
      <c r="D4450" t="s">
        <v>152</v>
      </c>
      <c r="E4450">
        <v>2.9180000000000001</v>
      </c>
    </row>
    <row r="4451" spans="1:5" x14ac:dyDescent="0.2">
      <c r="A4451" t="s">
        <v>972</v>
      </c>
      <c r="B4451" t="s">
        <v>973</v>
      </c>
      <c r="C4451" s="9">
        <v>46098</v>
      </c>
      <c r="D4451" t="s">
        <v>152</v>
      </c>
      <c r="E4451">
        <v>3.8559999999999999</v>
      </c>
    </row>
    <row r="4452" spans="1:5" x14ac:dyDescent="0.2">
      <c r="A4452" t="s">
        <v>972</v>
      </c>
      <c r="B4452" t="s">
        <v>973</v>
      </c>
      <c r="C4452" s="9">
        <v>46097</v>
      </c>
      <c r="D4452" t="s">
        <v>152</v>
      </c>
      <c r="E4452">
        <v>3.83</v>
      </c>
    </row>
    <row r="4453" spans="1:5" x14ac:dyDescent="0.2">
      <c r="A4453" t="s">
        <v>972</v>
      </c>
      <c r="B4453" t="s">
        <v>973</v>
      </c>
      <c r="C4453" s="9">
        <v>46094</v>
      </c>
      <c r="D4453" t="s">
        <v>152</v>
      </c>
      <c r="E4453">
        <v>3.8620000000000001</v>
      </c>
    </row>
    <row r="4454" spans="1:5" x14ac:dyDescent="0.2">
      <c r="A4454" t="s">
        <v>972</v>
      </c>
      <c r="B4454" t="s">
        <v>973</v>
      </c>
      <c r="C4454" s="9">
        <v>46093</v>
      </c>
      <c r="D4454" t="s">
        <v>152</v>
      </c>
      <c r="E4454">
        <v>3.8559999999999999</v>
      </c>
    </row>
    <row r="4455" spans="1:5" x14ac:dyDescent="0.2">
      <c r="A4455" t="s">
        <v>972</v>
      </c>
      <c r="B4455" t="s">
        <v>973</v>
      </c>
      <c r="C4455" s="9">
        <v>46092</v>
      </c>
      <c r="D4455" t="s">
        <v>152</v>
      </c>
      <c r="E4455">
        <v>3.8530000000000002</v>
      </c>
    </row>
    <row r="4456" spans="1:5" x14ac:dyDescent="0.2">
      <c r="A4456" t="s">
        <v>972</v>
      </c>
      <c r="B4456" t="s">
        <v>973</v>
      </c>
      <c r="C4456" s="9">
        <v>46091</v>
      </c>
      <c r="D4456" t="s">
        <v>152</v>
      </c>
      <c r="E4456">
        <v>3.9</v>
      </c>
    </row>
    <row r="4457" spans="1:5" x14ac:dyDescent="0.2">
      <c r="A4457" t="s">
        <v>972</v>
      </c>
      <c r="B4457" t="s">
        <v>973</v>
      </c>
      <c r="C4457" s="9">
        <v>46090</v>
      </c>
      <c r="D4457" t="s">
        <v>152</v>
      </c>
      <c r="E4457">
        <v>3.7829999999999999</v>
      </c>
    </row>
    <row r="4458" spans="1:5" x14ac:dyDescent="0.2">
      <c r="A4458" t="s">
        <v>972</v>
      </c>
      <c r="B4458" t="s">
        <v>973</v>
      </c>
      <c r="C4458" s="9">
        <v>46087</v>
      </c>
      <c r="D4458" t="s">
        <v>152</v>
      </c>
      <c r="E4458">
        <v>3.859</v>
      </c>
    </row>
    <row r="4459" spans="1:5" x14ac:dyDescent="0.2">
      <c r="A4459" t="s">
        <v>972</v>
      </c>
      <c r="B4459" t="s">
        <v>973</v>
      </c>
      <c r="C4459" s="9">
        <v>46086</v>
      </c>
      <c r="D4459" t="s">
        <v>152</v>
      </c>
      <c r="E4459">
        <v>3.9649999999999999</v>
      </c>
    </row>
    <row r="4460" spans="1:5" x14ac:dyDescent="0.2">
      <c r="A4460" t="s">
        <v>976</v>
      </c>
      <c r="B4460" t="s">
        <v>977</v>
      </c>
      <c r="C4460" s="9">
        <v>46098</v>
      </c>
      <c r="D4460" t="s">
        <v>152</v>
      </c>
      <c r="E4460">
        <v>4.4589999999999996</v>
      </c>
    </row>
    <row r="4461" spans="1:5" x14ac:dyDescent="0.2">
      <c r="A4461" t="s">
        <v>976</v>
      </c>
      <c r="B4461" t="s">
        <v>977</v>
      </c>
      <c r="C4461" s="9">
        <v>46097</v>
      </c>
      <c r="D4461" t="s">
        <v>152</v>
      </c>
      <c r="E4461">
        <v>4.4409999999999998</v>
      </c>
    </row>
    <row r="4462" spans="1:5" x14ac:dyDescent="0.2">
      <c r="A4462" t="s">
        <v>976</v>
      </c>
      <c r="B4462" t="s">
        <v>977</v>
      </c>
      <c r="C4462" s="9">
        <v>46094</v>
      </c>
      <c r="D4462" t="s">
        <v>152</v>
      </c>
      <c r="E4462">
        <v>4.4420000000000002</v>
      </c>
    </row>
    <row r="4463" spans="1:5" x14ac:dyDescent="0.2">
      <c r="A4463" t="s">
        <v>976</v>
      </c>
      <c r="B4463" t="s">
        <v>977</v>
      </c>
      <c r="C4463" s="9">
        <v>46093</v>
      </c>
      <c r="D4463" t="s">
        <v>152</v>
      </c>
      <c r="E4463">
        <v>4.4720000000000004</v>
      </c>
    </row>
    <row r="4464" spans="1:5" x14ac:dyDescent="0.2">
      <c r="A4464" t="s">
        <v>976</v>
      </c>
      <c r="B4464" t="s">
        <v>977</v>
      </c>
      <c r="C4464" s="9">
        <v>46092</v>
      </c>
      <c r="D4464" t="s">
        <v>152</v>
      </c>
      <c r="E4464">
        <v>4.492</v>
      </c>
    </row>
    <row r="4465" spans="1:5" x14ac:dyDescent="0.2">
      <c r="A4465" t="s">
        <v>976</v>
      </c>
      <c r="B4465" t="s">
        <v>977</v>
      </c>
      <c r="C4465" s="9">
        <v>46091</v>
      </c>
      <c r="D4465" t="s">
        <v>152</v>
      </c>
      <c r="E4465">
        <v>4.49</v>
      </c>
    </row>
    <row r="4466" spans="1:5" x14ac:dyDescent="0.2">
      <c r="A4466" t="s">
        <v>976</v>
      </c>
      <c r="B4466" t="s">
        <v>977</v>
      </c>
      <c r="C4466" s="9">
        <v>46090</v>
      </c>
      <c r="D4466" t="s">
        <v>152</v>
      </c>
      <c r="E4466">
        <v>4.444</v>
      </c>
    </row>
    <row r="4467" spans="1:5" x14ac:dyDescent="0.2">
      <c r="A4467" t="s">
        <v>976</v>
      </c>
      <c r="B4467" t="s">
        <v>977</v>
      </c>
      <c r="C4467" s="9">
        <v>46087</v>
      </c>
      <c r="D4467" t="s">
        <v>152</v>
      </c>
      <c r="E4467">
        <v>4.5439999999999996</v>
      </c>
    </row>
    <row r="4468" spans="1:5" x14ac:dyDescent="0.2">
      <c r="A4468" t="s">
        <v>976</v>
      </c>
      <c r="B4468" t="s">
        <v>977</v>
      </c>
      <c r="C4468" s="9">
        <v>46086</v>
      </c>
      <c r="D4468" t="s">
        <v>152</v>
      </c>
      <c r="E4468">
        <v>4.5780000000000003</v>
      </c>
    </row>
    <row r="4469" spans="1:5" x14ac:dyDescent="0.2">
      <c r="A4469" t="s">
        <v>1231</v>
      </c>
      <c r="B4469" t="s">
        <v>1232</v>
      </c>
      <c r="C4469" s="9">
        <v>46098</v>
      </c>
      <c r="D4469" t="s">
        <v>152</v>
      </c>
      <c r="E4469">
        <v>1.9550000000000001</v>
      </c>
    </row>
    <row r="4470" spans="1:5" x14ac:dyDescent="0.2">
      <c r="A4470" t="s">
        <v>1231</v>
      </c>
      <c r="B4470" t="s">
        <v>1232</v>
      </c>
      <c r="C4470" s="9">
        <v>46097</v>
      </c>
      <c r="D4470" t="s">
        <v>152</v>
      </c>
      <c r="E4470">
        <v>1.9470000000000001</v>
      </c>
    </row>
    <row r="4471" spans="1:5" x14ac:dyDescent="0.2">
      <c r="A4471" t="s">
        <v>1231</v>
      </c>
      <c r="B4471" t="s">
        <v>1232</v>
      </c>
      <c r="C4471" s="9">
        <v>46094</v>
      </c>
      <c r="D4471" t="s">
        <v>152</v>
      </c>
      <c r="E4471">
        <v>1.9510000000000001</v>
      </c>
    </row>
    <row r="4472" spans="1:5" x14ac:dyDescent="0.2">
      <c r="A4472" t="s">
        <v>1231</v>
      </c>
      <c r="B4472" t="s">
        <v>1232</v>
      </c>
      <c r="C4472" s="9">
        <v>46093</v>
      </c>
      <c r="D4472" t="s">
        <v>152</v>
      </c>
      <c r="E4472">
        <v>1.956</v>
      </c>
    </row>
    <row r="4473" spans="1:5" x14ac:dyDescent="0.2">
      <c r="A4473" t="s">
        <v>1231</v>
      </c>
      <c r="B4473" t="s">
        <v>1232</v>
      </c>
      <c r="C4473" s="9">
        <v>46092</v>
      </c>
      <c r="D4473" t="s">
        <v>152</v>
      </c>
      <c r="E4473">
        <v>1.966</v>
      </c>
    </row>
    <row r="4474" spans="1:5" x14ac:dyDescent="0.2">
      <c r="A4474" t="s">
        <v>1231</v>
      </c>
      <c r="B4474" t="s">
        <v>1232</v>
      </c>
      <c r="C4474" s="9">
        <v>46091</v>
      </c>
      <c r="D4474" t="s">
        <v>152</v>
      </c>
      <c r="E4474">
        <v>1.9790000000000001</v>
      </c>
    </row>
    <row r="4475" spans="1:5" x14ac:dyDescent="0.2">
      <c r="A4475" t="s">
        <v>1231</v>
      </c>
      <c r="B4475" t="s">
        <v>1232</v>
      </c>
      <c r="C4475" s="9">
        <v>46090</v>
      </c>
      <c r="D4475" t="s">
        <v>152</v>
      </c>
      <c r="E4475">
        <v>1.9710000000000001</v>
      </c>
    </row>
    <row r="4476" spans="1:5" x14ac:dyDescent="0.2">
      <c r="A4476" t="s">
        <v>1231</v>
      </c>
      <c r="B4476" t="s">
        <v>1232</v>
      </c>
      <c r="C4476" s="9">
        <v>46087</v>
      </c>
      <c r="D4476" t="s">
        <v>152</v>
      </c>
      <c r="E4476">
        <v>1.9770000000000001</v>
      </c>
    </row>
    <row r="4477" spans="1:5" x14ac:dyDescent="0.2">
      <c r="A4477" t="s">
        <v>1231</v>
      </c>
      <c r="B4477" t="s">
        <v>1232</v>
      </c>
      <c r="C4477" s="9">
        <v>46086</v>
      </c>
      <c r="D4477" t="s">
        <v>152</v>
      </c>
      <c r="E4477">
        <v>2</v>
      </c>
    </row>
    <row r="4478" spans="1:5" x14ac:dyDescent="0.2">
      <c r="A4478" t="s">
        <v>965</v>
      </c>
      <c r="B4478" t="s">
        <v>966</v>
      </c>
      <c r="C4478" s="9">
        <v>46098</v>
      </c>
      <c r="D4478" t="s">
        <v>152</v>
      </c>
      <c r="E4478">
        <v>3.5979999999999999</v>
      </c>
    </row>
    <row r="4479" spans="1:5" x14ac:dyDescent="0.2">
      <c r="A4479" t="s">
        <v>965</v>
      </c>
      <c r="B4479" t="s">
        <v>966</v>
      </c>
      <c r="C4479" s="9">
        <v>46097</v>
      </c>
      <c r="D4479" t="s">
        <v>152</v>
      </c>
      <c r="E4479">
        <v>3.5920000000000001</v>
      </c>
    </row>
    <row r="4480" spans="1:5" x14ac:dyDescent="0.2">
      <c r="A4480" t="s">
        <v>965</v>
      </c>
      <c r="B4480" t="s">
        <v>966</v>
      </c>
      <c r="C4480" s="9">
        <v>46094</v>
      </c>
      <c r="D4480" t="s">
        <v>152</v>
      </c>
      <c r="E4480">
        <v>3.6139999999999999</v>
      </c>
    </row>
    <row r="4481" spans="1:5" x14ac:dyDescent="0.2">
      <c r="A4481" t="s">
        <v>965</v>
      </c>
      <c r="B4481" t="s">
        <v>966</v>
      </c>
      <c r="C4481" s="9">
        <v>46093</v>
      </c>
      <c r="D4481" t="s">
        <v>152</v>
      </c>
      <c r="E4481">
        <v>3.613</v>
      </c>
    </row>
    <row r="4482" spans="1:5" x14ac:dyDescent="0.2">
      <c r="A4482" t="s">
        <v>965</v>
      </c>
      <c r="B4482" t="s">
        <v>966</v>
      </c>
      <c r="C4482" s="9">
        <v>46092</v>
      </c>
      <c r="D4482" t="s">
        <v>152</v>
      </c>
      <c r="E4482">
        <v>3.6520000000000001</v>
      </c>
    </row>
    <row r="4483" spans="1:5" x14ac:dyDescent="0.2">
      <c r="A4483" t="s">
        <v>965</v>
      </c>
      <c r="B4483" t="s">
        <v>966</v>
      </c>
      <c r="C4483" s="9">
        <v>46091</v>
      </c>
      <c r="D4483" t="s">
        <v>152</v>
      </c>
      <c r="E4483">
        <v>3.6269999999999998</v>
      </c>
    </row>
    <row r="4484" spans="1:5" x14ac:dyDescent="0.2">
      <c r="A4484" t="s">
        <v>965</v>
      </c>
      <c r="B4484" t="s">
        <v>966</v>
      </c>
      <c r="C4484" s="9">
        <v>46090</v>
      </c>
      <c r="D4484" t="s">
        <v>152</v>
      </c>
      <c r="E4484">
        <v>3.55</v>
      </c>
    </row>
    <row r="4485" spans="1:5" x14ac:dyDescent="0.2">
      <c r="A4485" t="s">
        <v>965</v>
      </c>
      <c r="B4485" t="s">
        <v>966</v>
      </c>
      <c r="C4485" s="9">
        <v>46087</v>
      </c>
      <c r="D4485" t="s">
        <v>152</v>
      </c>
      <c r="E4485">
        <v>3.7149999999999999</v>
      </c>
    </row>
    <row r="4486" spans="1:5" x14ac:dyDescent="0.2">
      <c r="A4486" t="s">
        <v>965</v>
      </c>
      <c r="B4486" t="s">
        <v>966</v>
      </c>
      <c r="C4486" s="9">
        <v>46086</v>
      </c>
      <c r="D4486" t="s">
        <v>152</v>
      </c>
      <c r="E4486">
        <v>3.7010000000000001</v>
      </c>
    </row>
    <row r="4487" spans="1:5" x14ac:dyDescent="0.2">
      <c r="A4487" t="s">
        <v>978</v>
      </c>
      <c r="B4487" t="s">
        <v>979</v>
      </c>
      <c r="C4487" s="9">
        <v>46098</v>
      </c>
      <c r="D4487" t="s">
        <v>152</v>
      </c>
      <c r="E4487">
        <v>5.88</v>
      </c>
    </row>
    <row r="4488" spans="1:5" x14ac:dyDescent="0.2">
      <c r="A4488" t="s">
        <v>978</v>
      </c>
      <c r="B4488" t="s">
        <v>979</v>
      </c>
      <c r="C4488" s="9">
        <v>46097</v>
      </c>
      <c r="D4488" t="s">
        <v>152</v>
      </c>
      <c r="E4488">
        <v>5.8390000000000004</v>
      </c>
    </row>
    <row r="4489" spans="1:5" x14ac:dyDescent="0.2">
      <c r="A4489" t="s">
        <v>978</v>
      </c>
      <c r="B4489" t="s">
        <v>979</v>
      </c>
      <c r="C4489" s="9">
        <v>46094</v>
      </c>
      <c r="D4489" t="s">
        <v>152</v>
      </c>
      <c r="E4489">
        <v>5.8860000000000001</v>
      </c>
    </row>
    <row r="4490" spans="1:5" x14ac:dyDescent="0.2">
      <c r="A4490" t="s">
        <v>978</v>
      </c>
      <c r="B4490" t="s">
        <v>979</v>
      </c>
      <c r="C4490" s="9">
        <v>46093</v>
      </c>
      <c r="D4490" t="s">
        <v>152</v>
      </c>
      <c r="E4490">
        <v>5.9109999999999996</v>
      </c>
    </row>
    <row r="4491" spans="1:5" x14ac:dyDescent="0.2">
      <c r="A4491" t="s">
        <v>978</v>
      </c>
      <c r="B4491" t="s">
        <v>979</v>
      </c>
      <c r="C4491" s="9">
        <v>46092</v>
      </c>
      <c r="D4491" t="s">
        <v>152</v>
      </c>
      <c r="E4491">
        <v>5.9039999999999999</v>
      </c>
    </row>
    <row r="4492" spans="1:5" x14ac:dyDescent="0.2">
      <c r="A4492" t="s">
        <v>978</v>
      </c>
      <c r="B4492" t="s">
        <v>979</v>
      </c>
      <c r="C4492" s="9">
        <v>46091</v>
      </c>
      <c r="D4492" t="s">
        <v>152</v>
      </c>
      <c r="E4492">
        <v>5.91</v>
      </c>
    </row>
    <row r="4493" spans="1:5" x14ac:dyDescent="0.2">
      <c r="A4493" t="s">
        <v>978</v>
      </c>
      <c r="B4493" t="s">
        <v>979</v>
      </c>
      <c r="C4493" s="9">
        <v>46090</v>
      </c>
      <c r="D4493" t="s">
        <v>152</v>
      </c>
      <c r="E4493">
        <v>5.9039999999999999</v>
      </c>
    </row>
    <row r="4494" spans="1:5" x14ac:dyDescent="0.2">
      <c r="A4494" t="s">
        <v>978</v>
      </c>
      <c r="B4494" t="s">
        <v>979</v>
      </c>
      <c r="C4494" s="9">
        <v>46087</v>
      </c>
      <c r="D4494" t="s">
        <v>152</v>
      </c>
      <c r="E4494">
        <v>5.9930000000000003</v>
      </c>
    </row>
    <row r="4495" spans="1:5" x14ac:dyDescent="0.2">
      <c r="A4495" t="s">
        <v>978</v>
      </c>
      <c r="B4495" t="s">
        <v>979</v>
      </c>
      <c r="C4495" s="9">
        <v>46086</v>
      </c>
      <c r="D4495" t="s">
        <v>152</v>
      </c>
      <c r="E4495">
        <v>6.0039999999999996</v>
      </c>
    </row>
    <row r="4496" spans="1:5" x14ac:dyDescent="0.2">
      <c r="A4496" t="s">
        <v>967</v>
      </c>
      <c r="B4496" t="s">
        <v>968</v>
      </c>
      <c r="C4496" s="9">
        <v>46098</v>
      </c>
      <c r="D4496" t="s">
        <v>152</v>
      </c>
      <c r="E4496">
        <v>12.64</v>
      </c>
    </row>
    <row r="4497" spans="1:5" x14ac:dyDescent="0.2">
      <c r="A4497" t="s">
        <v>967</v>
      </c>
      <c r="B4497" t="s">
        <v>968</v>
      </c>
      <c r="C4497" s="9">
        <v>46097</v>
      </c>
      <c r="D4497" t="s">
        <v>152</v>
      </c>
      <c r="E4497">
        <v>12.55</v>
      </c>
    </row>
    <row r="4498" spans="1:5" x14ac:dyDescent="0.2">
      <c r="A4498" t="s">
        <v>967</v>
      </c>
      <c r="B4498" t="s">
        <v>968</v>
      </c>
      <c r="C4498" s="9">
        <v>46094</v>
      </c>
      <c r="D4498" t="s">
        <v>152</v>
      </c>
      <c r="E4498">
        <v>12.58</v>
      </c>
    </row>
    <row r="4499" spans="1:5" x14ac:dyDescent="0.2">
      <c r="A4499" t="s">
        <v>967</v>
      </c>
      <c r="B4499" t="s">
        <v>968</v>
      </c>
      <c r="C4499" s="9">
        <v>46093</v>
      </c>
      <c r="D4499" t="s">
        <v>152</v>
      </c>
      <c r="E4499">
        <v>12.72</v>
      </c>
    </row>
    <row r="4500" spans="1:5" x14ac:dyDescent="0.2">
      <c r="A4500" t="s">
        <v>967</v>
      </c>
      <c r="B4500" t="s">
        <v>968</v>
      </c>
      <c r="C4500" s="9">
        <v>46092</v>
      </c>
      <c r="D4500" t="s">
        <v>152</v>
      </c>
      <c r="E4500">
        <v>12.65</v>
      </c>
    </row>
    <row r="4501" spans="1:5" x14ac:dyDescent="0.2">
      <c r="A4501" t="s">
        <v>967</v>
      </c>
      <c r="B4501" t="s">
        <v>968</v>
      </c>
      <c r="C4501" s="9">
        <v>46091</v>
      </c>
      <c r="D4501" t="s">
        <v>152</v>
      </c>
      <c r="E4501">
        <v>12.62</v>
      </c>
    </row>
    <row r="4502" spans="1:5" x14ac:dyDescent="0.2">
      <c r="A4502" t="s">
        <v>967</v>
      </c>
      <c r="B4502" t="s">
        <v>968</v>
      </c>
      <c r="C4502" s="9">
        <v>46090</v>
      </c>
      <c r="D4502" t="s">
        <v>152</v>
      </c>
      <c r="E4502">
        <v>12.61</v>
      </c>
    </row>
    <row r="4503" spans="1:5" x14ac:dyDescent="0.2">
      <c r="A4503" t="s">
        <v>967</v>
      </c>
      <c r="B4503" t="s">
        <v>968</v>
      </c>
      <c r="C4503" s="9">
        <v>46087</v>
      </c>
      <c r="D4503" t="s">
        <v>152</v>
      </c>
      <c r="E4503">
        <v>12.8</v>
      </c>
    </row>
    <row r="4504" spans="1:5" x14ac:dyDescent="0.2">
      <c r="A4504" t="s">
        <v>967</v>
      </c>
      <c r="B4504" t="s">
        <v>968</v>
      </c>
      <c r="C4504" s="9">
        <v>46086</v>
      </c>
      <c r="D4504" t="s">
        <v>152</v>
      </c>
      <c r="E4504">
        <v>12.75</v>
      </c>
    </row>
    <row r="4505" spans="1:5" x14ac:dyDescent="0.2">
      <c r="A4505" t="s">
        <v>974</v>
      </c>
      <c r="B4505" t="s">
        <v>975</v>
      </c>
      <c r="C4505" s="9">
        <v>46098</v>
      </c>
      <c r="D4505" t="s">
        <v>152</v>
      </c>
      <c r="E4505">
        <v>3.6549999999999998</v>
      </c>
    </row>
    <row r="4506" spans="1:5" x14ac:dyDescent="0.2">
      <c r="A4506" t="s">
        <v>974</v>
      </c>
      <c r="B4506" t="s">
        <v>975</v>
      </c>
      <c r="C4506" s="9">
        <v>46097</v>
      </c>
      <c r="D4506" t="s">
        <v>152</v>
      </c>
      <c r="E4506">
        <v>3.6419999999999999</v>
      </c>
    </row>
    <row r="4507" spans="1:5" x14ac:dyDescent="0.2">
      <c r="A4507" t="s">
        <v>974</v>
      </c>
      <c r="B4507" t="s">
        <v>975</v>
      </c>
      <c r="C4507" s="9">
        <v>46094</v>
      </c>
      <c r="D4507" t="s">
        <v>152</v>
      </c>
      <c r="E4507">
        <v>3.64</v>
      </c>
    </row>
    <row r="4508" spans="1:5" x14ac:dyDescent="0.2">
      <c r="A4508" t="s">
        <v>974</v>
      </c>
      <c r="B4508" t="s">
        <v>975</v>
      </c>
      <c r="C4508" s="9">
        <v>46093</v>
      </c>
      <c r="D4508" t="s">
        <v>152</v>
      </c>
      <c r="E4508">
        <v>3.6379999999999999</v>
      </c>
    </row>
    <row r="4509" spans="1:5" x14ac:dyDescent="0.2">
      <c r="A4509" t="s">
        <v>974</v>
      </c>
      <c r="B4509" t="s">
        <v>975</v>
      </c>
      <c r="C4509" s="9">
        <v>46092</v>
      </c>
      <c r="D4509" t="s">
        <v>152</v>
      </c>
      <c r="E4509">
        <v>3.65</v>
      </c>
    </row>
    <row r="4510" spans="1:5" x14ac:dyDescent="0.2">
      <c r="A4510" t="s">
        <v>974</v>
      </c>
      <c r="B4510" t="s">
        <v>975</v>
      </c>
      <c r="C4510" s="9">
        <v>46091</v>
      </c>
      <c r="D4510" t="s">
        <v>152</v>
      </c>
      <c r="E4510">
        <v>3.665</v>
      </c>
    </row>
    <row r="4511" spans="1:5" x14ac:dyDescent="0.2">
      <c r="A4511" t="s">
        <v>974</v>
      </c>
      <c r="B4511" t="s">
        <v>975</v>
      </c>
      <c r="C4511" s="9">
        <v>46090</v>
      </c>
      <c r="D4511" t="s">
        <v>152</v>
      </c>
      <c r="E4511">
        <v>3.6139999999999999</v>
      </c>
    </row>
    <row r="4512" spans="1:5" x14ac:dyDescent="0.2">
      <c r="A4512" t="s">
        <v>974</v>
      </c>
      <c r="B4512" t="s">
        <v>975</v>
      </c>
      <c r="C4512" s="9">
        <v>46087</v>
      </c>
      <c r="D4512" t="s">
        <v>152</v>
      </c>
      <c r="E4512">
        <v>3.6669999999999998</v>
      </c>
    </row>
    <row r="4513" spans="1:5" x14ac:dyDescent="0.2">
      <c r="A4513" t="s">
        <v>974</v>
      </c>
      <c r="B4513" t="s">
        <v>975</v>
      </c>
      <c r="C4513" s="9">
        <v>46086</v>
      </c>
      <c r="D4513" t="s">
        <v>152</v>
      </c>
      <c r="E4513">
        <v>3.7309999999999999</v>
      </c>
    </row>
    <row r="4514" spans="1:5" x14ac:dyDescent="0.2">
      <c r="A4514" t="s">
        <v>1113</v>
      </c>
      <c r="B4514" t="s">
        <v>1114</v>
      </c>
      <c r="C4514" s="9">
        <v>46098</v>
      </c>
      <c r="D4514" t="s">
        <v>152</v>
      </c>
      <c r="E4514">
        <v>3.3780000000000001</v>
      </c>
    </row>
    <row r="4515" spans="1:5" x14ac:dyDescent="0.2">
      <c r="A4515" t="s">
        <v>1113</v>
      </c>
      <c r="B4515" t="s">
        <v>1114</v>
      </c>
      <c r="C4515" s="9">
        <v>46097</v>
      </c>
      <c r="D4515" t="s">
        <v>152</v>
      </c>
      <c r="E4515">
        <v>3.355</v>
      </c>
    </row>
    <row r="4516" spans="1:5" x14ac:dyDescent="0.2">
      <c r="A4516" t="s">
        <v>1113</v>
      </c>
      <c r="B4516" t="s">
        <v>1114</v>
      </c>
      <c r="C4516" s="9">
        <v>46094</v>
      </c>
      <c r="D4516" t="s">
        <v>152</v>
      </c>
      <c r="E4516">
        <v>3.383</v>
      </c>
    </row>
    <row r="4517" spans="1:5" x14ac:dyDescent="0.2">
      <c r="A4517" t="s">
        <v>1113</v>
      </c>
      <c r="B4517" t="s">
        <v>1114</v>
      </c>
      <c r="C4517" s="9">
        <v>46093</v>
      </c>
      <c r="D4517" t="s">
        <v>152</v>
      </c>
      <c r="E4517">
        <v>3.363</v>
      </c>
    </row>
    <row r="4518" spans="1:5" x14ac:dyDescent="0.2">
      <c r="A4518" t="s">
        <v>1113</v>
      </c>
      <c r="B4518" t="s">
        <v>1114</v>
      </c>
      <c r="C4518" s="9">
        <v>46092</v>
      </c>
      <c r="D4518" t="s">
        <v>152</v>
      </c>
      <c r="E4518">
        <v>3.359</v>
      </c>
    </row>
    <row r="4519" spans="1:5" x14ac:dyDescent="0.2">
      <c r="A4519" t="s">
        <v>1113</v>
      </c>
      <c r="B4519" t="s">
        <v>1114</v>
      </c>
      <c r="C4519" s="9">
        <v>46091</v>
      </c>
      <c r="D4519" t="s">
        <v>152</v>
      </c>
      <c r="E4519">
        <v>3.3809999999999998</v>
      </c>
    </row>
    <row r="4520" spans="1:5" x14ac:dyDescent="0.2">
      <c r="A4520" t="s">
        <v>1113</v>
      </c>
      <c r="B4520" t="s">
        <v>1114</v>
      </c>
      <c r="C4520" s="9">
        <v>46090</v>
      </c>
      <c r="D4520" t="s">
        <v>152</v>
      </c>
      <c r="E4520">
        <v>3.306</v>
      </c>
    </row>
    <row r="4521" spans="1:5" x14ac:dyDescent="0.2">
      <c r="A4521" t="s">
        <v>1113</v>
      </c>
      <c r="B4521" t="s">
        <v>1114</v>
      </c>
      <c r="C4521" s="9">
        <v>46087</v>
      </c>
      <c r="D4521" t="s">
        <v>152</v>
      </c>
      <c r="E4521">
        <v>3.3679999999999999</v>
      </c>
    </row>
    <row r="4522" spans="1:5" x14ac:dyDescent="0.2">
      <c r="A4522" t="s">
        <v>1113</v>
      </c>
      <c r="B4522" t="s">
        <v>1114</v>
      </c>
      <c r="C4522" s="9">
        <v>46086</v>
      </c>
      <c r="D4522" t="s">
        <v>152</v>
      </c>
      <c r="E4522">
        <v>3.4420000000000002</v>
      </c>
    </row>
    <row r="4523" spans="1:5" x14ac:dyDescent="0.2">
      <c r="A4523" t="s">
        <v>970</v>
      </c>
      <c r="B4523" t="s">
        <v>971</v>
      </c>
      <c r="C4523" s="9">
        <v>46107</v>
      </c>
      <c r="D4523" t="s">
        <v>152</v>
      </c>
      <c r="E4523">
        <v>3.75</v>
      </c>
    </row>
    <row r="4524" spans="1:5" x14ac:dyDescent="0.2">
      <c r="A4524" t="s">
        <v>970</v>
      </c>
      <c r="B4524" t="s">
        <v>971</v>
      </c>
      <c r="C4524" s="9">
        <v>46106</v>
      </c>
      <c r="D4524" t="s">
        <v>152</v>
      </c>
      <c r="E4524">
        <v>3.8159999999999998</v>
      </c>
    </row>
    <row r="4525" spans="1:5" x14ac:dyDescent="0.2">
      <c r="A4525" t="s">
        <v>970</v>
      </c>
      <c r="B4525" t="s">
        <v>971</v>
      </c>
      <c r="C4525" s="9">
        <v>46105</v>
      </c>
      <c r="D4525" t="s">
        <v>152</v>
      </c>
      <c r="E4525">
        <v>3.7610000000000001</v>
      </c>
    </row>
    <row r="4526" spans="1:5" x14ac:dyDescent="0.2">
      <c r="A4526" t="s">
        <v>970</v>
      </c>
      <c r="B4526" t="s">
        <v>971</v>
      </c>
      <c r="C4526" s="9">
        <v>46104</v>
      </c>
      <c r="D4526" t="s">
        <v>152</v>
      </c>
      <c r="E4526">
        <v>3.7109999999999999</v>
      </c>
    </row>
    <row r="4527" spans="1:5" x14ac:dyDescent="0.2">
      <c r="A4527" t="s">
        <v>970</v>
      </c>
      <c r="B4527" t="s">
        <v>971</v>
      </c>
      <c r="C4527" s="9">
        <v>46101</v>
      </c>
      <c r="D4527" t="s">
        <v>152</v>
      </c>
      <c r="E4527">
        <v>3.8690000000000002</v>
      </c>
    </row>
    <row r="4528" spans="1:5" x14ac:dyDescent="0.2">
      <c r="A4528" t="s">
        <v>970</v>
      </c>
      <c r="B4528" t="s">
        <v>971</v>
      </c>
      <c r="C4528" s="9">
        <v>46100</v>
      </c>
      <c r="D4528" t="s">
        <v>152</v>
      </c>
      <c r="E4528">
        <v>3.9079999999999999</v>
      </c>
    </row>
    <row r="4529" spans="1:5" x14ac:dyDescent="0.2">
      <c r="A4529" t="s">
        <v>970</v>
      </c>
      <c r="B4529" t="s">
        <v>971</v>
      </c>
      <c r="C4529" s="9">
        <v>46099</v>
      </c>
      <c r="D4529" t="s">
        <v>152</v>
      </c>
      <c r="E4529">
        <v>3.9940000000000002</v>
      </c>
    </row>
    <row r="4530" spans="1:5" x14ac:dyDescent="0.2">
      <c r="A4530" t="s">
        <v>970</v>
      </c>
      <c r="B4530" t="s">
        <v>971</v>
      </c>
      <c r="C4530" s="9">
        <v>46098</v>
      </c>
      <c r="D4530" t="s">
        <v>152</v>
      </c>
      <c r="E4530">
        <v>3.8929999999999998</v>
      </c>
    </row>
    <row r="4531" spans="1:5" x14ac:dyDescent="0.2">
      <c r="A4531" t="s">
        <v>970</v>
      </c>
      <c r="B4531" t="s">
        <v>971</v>
      </c>
      <c r="C4531" s="9">
        <v>46097</v>
      </c>
      <c r="D4531" t="s">
        <v>152</v>
      </c>
      <c r="E4531">
        <v>3.8559999999999999</v>
      </c>
    </row>
    <row r="4532" spans="1:5" x14ac:dyDescent="0.2">
      <c r="A4532" t="s">
        <v>970</v>
      </c>
      <c r="B4532" t="s">
        <v>971</v>
      </c>
      <c r="C4532" s="9">
        <v>46094</v>
      </c>
      <c r="D4532" t="s">
        <v>152</v>
      </c>
      <c r="E4532">
        <v>3.8290000000000002</v>
      </c>
    </row>
    <row r="4533" spans="1:5" x14ac:dyDescent="0.2">
      <c r="A4533" t="s">
        <v>970</v>
      </c>
      <c r="B4533" t="s">
        <v>971</v>
      </c>
      <c r="C4533" s="9">
        <v>46093</v>
      </c>
      <c r="D4533" t="s">
        <v>152</v>
      </c>
      <c r="E4533">
        <v>3.8650000000000002</v>
      </c>
    </row>
    <row r="4534" spans="1:5" x14ac:dyDescent="0.2">
      <c r="A4534" t="s">
        <v>970</v>
      </c>
      <c r="B4534" t="s">
        <v>971</v>
      </c>
      <c r="C4534" s="9">
        <v>46092</v>
      </c>
      <c r="D4534" t="s">
        <v>152</v>
      </c>
      <c r="E4534">
        <v>3.9</v>
      </c>
    </row>
    <row r="4535" spans="1:5" x14ac:dyDescent="0.2">
      <c r="A4535" t="s">
        <v>970</v>
      </c>
      <c r="B4535" t="s">
        <v>971</v>
      </c>
      <c r="C4535" s="9">
        <v>46091</v>
      </c>
      <c r="D4535" t="s">
        <v>152</v>
      </c>
      <c r="E4535">
        <v>3.8660000000000001</v>
      </c>
    </row>
    <row r="4536" spans="1:5" x14ac:dyDescent="0.2">
      <c r="A4536" t="s">
        <v>970</v>
      </c>
      <c r="B4536" t="s">
        <v>971</v>
      </c>
      <c r="C4536" s="9">
        <v>46090</v>
      </c>
      <c r="D4536" t="s">
        <v>152</v>
      </c>
      <c r="E4536">
        <v>3.7130000000000001</v>
      </c>
    </row>
    <row r="4537" spans="1:5" x14ac:dyDescent="0.2">
      <c r="A4537" t="s">
        <v>970</v>
      </c>
      <c r="B4537" t="s">
        <v>971</v>
      </c>
      <c r="C4537" s="9">
        <v>46087</v>
      </c>
      <c r="D4537" t="s">
        <v>152</v>
      </c>
      <c r="E4537">
        <v>3.8849999999999998</v>
      </c>
    </row>
    <row r="4538" spans="1:5" x14ac:dyDescent="0.2">
      <c r="A4538" t="s">
        <v>970</v>
      </c>
      <c r="B4538" t="s">
        <v>971</v>
      </c>
      <c r="C4538" s="9">
        <v>46086</v>
      </c>
      <c r="D4538" t="s">
        <v>152</v>
      </c>
      <c r="E4538">
        <v>3.9180000000000001</v>
      </c>
    </row>
    <row r="4539" spans="1:5" x14ac:dyDescent="0.2">
      <c r="A4539" t="s">
        <v>970</v>
      </c>
      <c r="B4539" t="s">
        <v>971</v>
      </c>
      <c r="C4539" s="9">
        <v>46085</v>
      </c>
      <c r="D4539" t="s">
        <v>152</v>
      </c>
      <c r="E4539">
        <v>3.7440000000000002</v>
      </c>
    </row>
    <row r="4540" spans="1:5" x14ac:dyDescent="0.2">
      <c r="A4540" t="s">
        <v>970</v>
      </c>
      <c r="B4540" t="s">
        <v>971</v>
      </c>
      <c r="C4540" s="9">
        <v>46084</v>
      </c>
      <c r="D4540" t="s">
        <v>152</v>
      </c>
      <c r="E4540">
        <v>4.0110000000000001</v>
      </c>
    </row>
    <row r="4541" spans="1:5" x14ac:dyDescent="0.2">
      <c r="A4541" t="s">
        <v>970</v>
      </c>
      <c r="B4541" t="s">
        <v>971</v>
      </c>
      <c r="C4541" s="9">
        <v>46083</v>
      </c>
      <c r="D4541" t="s">
        <v>152</v>
      </c>
      <c r="E4541">
        <v>4.1890000000000001</v>
      </c>
    </row>
    <row r="4542" spans="1:5" x14ac:dyDescent="0.2">
      <c r="A4542" t="s">
        <v>970</v>
      </c>
      <c r="B4542" t="s">
        <v>971</v>
      </c>
      <c r="C4542" s="9">
        <v>46080</v>
      </c>
      <c r="D4542" t="s">
        <v>152</v>
      </c>
      <c r="E4542">
        <v>4.2140000000000004</v>
      </c>
    </row>
    <row r="4543" spans="1:5" x14ac:dyDescent="0.2">
      <c r="A4543" t="s">
        <v>970</v>
      </c>
      <c r="B4543" t="s">
        <v>971</v>
      </c>
      <c r="C4543" s="9">
        <v>46079</v>
      </c>
      <c r="D4543" t="s">
        <v>152</v>
      </c>
      <c r="E4543">
        <v>4.2279999999999998</v>
      </c>
    </row>
    <row r="4544" spans="1:5" x14ac:dyDescent="0.2">
      <c r="A4544" t="s">
        <v>970</v>
      </c>
      <c r="B4544" t="s">
        <v>971</v>
      </c>
      <c r="C4544" s="9">
        <v>46078</v>
      </c>
      <c r="D4544" t="s">
        <v>152</v>
      </c>
      <c r="E4544">
        <v>4.1260000000000003</v>
      </c>
    </row>
    <row r="4545" spans="1:5" x14ac:dyDescent="0.2">
      <c r="A4545" t="s">
        <v>970</v>
      </c>
      <c r="B4545" t="s">
        <v>971</v>
      </c>
      <c r="C4545" s="9">
        <v>46077</v>
      </c>
      <c r="D4545" t="s">
        <v>152</v>
      </c>
      <c r="E4545">
        <v>4.0609999999999999</v>
      </c>
    </row>
    <row r="4546" spans="1:5" x14ac:dyDescent="0.2">
      <c r="A4546" t="s">
        <v>970</v>
      </c>
      <c r="B4546" t="s">
        <v>971</v>
      </c>
      <c r="C4546" s="9">
        <v>46076</v>
      </c>
      <c r="D4546" t="s">
        <v>152</v>
      </c>
      <c r="E4546">
        <v>4.0209999999999999</v>
      </c>
    </row>
    <row r="4547" spans="1:5" x14ac:dyDescent="0.2">
      <c r="A4547" t="s">
        <v>970</v>
      </c>
      <c r="B4547" t="s">
        <v>971</v>
      </c>
      <c r="C4547" s="9">
        <v>46073</v>
      </c>
      <c r="D4547" t="s">
        <v>152</v>
      </c>
      <c r="E4547">
        <v>3.9940000000000002</v>
      </c>
    </row>
    <row r="4548" spans="1:5" x14ac:dyDescent="0.2">
      <c r="A4548" t="s">
        <v>970</v>
      </c>
      <c r="B4548" t="s">
        <v>971</v>
      </c>
      <c r="C4548" s="9">
        <v>46072</v>
      </c>
      <c r="D4548" t="s">
        <v>152</v>
      </c>
      <c r="E4548">
        <v>3.964</v>
      </c>
    </row>
    <row r="4549" spans="1:5" x14ac:dyDescent="0.2">
      <c r="A4549" t="s">
        <v>970</v>
      </c>
      <c r="B4549" t="s">
        <v>971</v>
      </c>
      <c r="C4549" s="9">
        <v>46071</v>
      </c>
      <c r="D4549" t="s">
        <v>152</v>
      </c>
      <c r="E4549">
        <v>3.8610000000000002</v>
      </c>
    </row>
    <row r="4550" spans="1:5" x14ac:dyDescent="0.2">
      <c r="A4550" t="s">
        <v>970</v>
      </c>
      <c r="B4550" t="s">
        <v>971</v>
      </c>
      <c r="C4550" s="9">
        <v>46070</v>
      </c>
      <c r="D4550" t="s">
        <v>152</v>
      </c>
      <c r="E4550">
        <v>3.8620000000000001</v>
      </c>
    </row>
    <row r="4551" spans="1:5" x14ac:dyDescent="0.2">
      <c r="A4551" t="s">
        <v>970</v>
      </c>
      <c r="B4551" t="s">
        <v>971</v>
      </c>
      <c r="C4551" s="9">
        <v>46069</v>
      </c>
      <c r="D4551" t="s">
        <v>152</v>
      </c>
      <c r="E4551">
        <v>3.8439999999999999</v>
      </c>
    </row>
    <row r="4552" spans="1:5" x14ac:dyDescent="0.2">
      <c r="A4552" t="s">
        <v>970</v>
      </c>
      <c r="B4552" t="s">
        <v>971</v>
      </c>
      <c r="C4552" s="9">
        <v>46066</v>
      </c>
      <c r="D4552" t="s">
        <v>152</v>
      </c>
      <c r="E4552">
        <v>3.835</v>
      </c>
    </row>
    <row r="4553" spans="1:5" x14ac:dyDescent="0.2">
      <c r="A4553" t="s">
        <v>970</v>
      </c>
      <c r="B4553" t="s">
        <v>971</v>
      </c>
      <c r="C4553" s="9">
        <v>46065</v>
      </c>
      <c r="D4553" t="s">
        <v>152</v>
      </c>
      <c r="E4553">
        <v>3.8839999999999999</v>
      </c>
    </row>
    <row r="4554" spans="1:5" x14ac:dyDescent="0.2">
      <c r="A4554" t="s">
        <v>970</v>
      </c>
      <c r="B4554" t="s">
        <v>971</v>
      </c>
      <c r="C4554" s="9">
        <v>46064</v>
      </c>
      <c r="D4554" t="s">
        <v>152</v>
      </c>
      <c r="E4554">
        <v>3.7869999999999999</v>
      </c>
    </row>
    <row r="4555" spans="1:5" x14ac:dyDescent="0.2">
      <c r="A4555" t="s">
        <v>970</v>
      </c>
      <c r="B4555" t="s">
        <v>971</v>
      </c>
      <c r="C4555" s="9">
        <v>46063</v>
      </c>
      <c r="D4555" t="s">
        <v>152</v>
      </c>
      <c r="E4555">
        <v>3.7309999999999999</v>
      </c>
    </row>
    <row r="4556" spans="1:5" x14ac:dyDescent="0.2">
      <c r="A4556" t="s">
        <v>970</v>
      </c>
      <c r="B4556" t="s">
        <v>971</v>
      </c>
      <c r="C4556" s="9">
        <v>46062</v>
      </c>
      <c r="D4556" t="s">
        <v>152</v>
      </c>
      <c r="E4556">
        <v>3.7280000000000002</v>
      </c>
    </row>
    <row r="4557" spans="1:5" x14ac:dyDescent="0.2">
      <c r="A4557" t="s">
        <v>970</v>
      </c>
      <c r="B4557" t="s">
        <v>971</v>
      </c>
      <c r="C4557" s="9">
        <v>46059</v>
      </c>
      <c r="D4557" t="s">
        <v>152</v>
      </c>
      <c r="E4557">
        <v>3.633</v>
      </c>
    </row>
    <row r="4558" spans="1:5" x14ac:dyDescent="0.2">
      <c r="A4558" t="s">
        <v>970</v>
      </c>
      <c r="B4558" t="s">
        <v>971</v>
      </c>
      <c r="C4558" s="9">
        <v>46058</v>
      </c>
      <c r="D4558" t="s">
        <v>152</v>
      </c>
      <c r="E4558">
        <v>3.68</v>
      </c>
    </row>
    <row r="4559" spans="1:5" x14ac:dyDescent="0.2">
      <c r="A4559" t="s">
        <v>970</v>
      </c>
      <c r="B4559" t="s">
        <v>971</v>
      </c>
      <c r="C4559" s="9">
        <v>46057</v>
      </c>
      <c r="D4559" t="s">
        <v>152</v>
      </c>
      <c r="E4559">
        <v>3.7440000000000002</v>
      </c>
    </row>
    <row r="4560" spans="1:5" x14ac:dyDescent="0.2">
      <c r="A4560" t="s">
        <v>970</v>
      </c>
      <c r="B4560" t="s">
        <v>971</v>
      </c>
      <c r="C4560" s="9">
        <v>46056</v>
      </c>
      <c r="D4560" t="s">
        <v>152</v>
      </c>
      <c r="E4560">
        <v>3.7269999999999999</v>
      </c>
    </row>
    <row r="4561" spans="1:5" x14ac:dyDescent="0.2">
      <c r="A4561" t="s">
        <v>970</v>
      </c>
      <c r="B4561" t="s">
        <v>971</v>
      </c>
      <c r="C4561" s="9">
        <v>46055</v>
      </c>
      <c r="D4561" t="s">
        <v>152</v>
      </c>
      <c r="E4561">
        <v>3.5750000000000002</v>
      </c>
    </row>
    <row r="4562" spans="1:5" x14ac:dyDescent="0.2">
      <c r="A4562" t="s">
        <v>970</v>
      </c>
      <c r="B4562" t="s">
        <v>971</v>
      </c>
      <c r="C4562" s="9">
        <v>46052</v>
      </c>
      <c r="D4562" t="s">
        <v>152</v>
      </c>
      <c r="E4562">
        <v>3.6850000000000001</v>
      </c>
    </row>
    <row r="4563" spans="1:5" x14ac:dyDescent="0.2">
      <c r="A4563" t="s">
        <v>970</v>
      </c>
      <c r="B4563" t="s">
        <v>971</v>
      </c>
      <c r="C4563" s="9">
        <v>46051</v>
      </c>
      <c r="D4563" t="s">
        <v>152</v>
      </c>
      <c r="E4563">
        <v>3.694</v>
      </c>
    </row>
    <row r="4564" spans="1:5" x14ac:dyDescent="0.2">
      <c r="A4564" t="s">
        <v>970</v>
      </c>
      <c r="B4564" t="s">
        <v>971</v>
      </c>
      <c r="C4564" s="9">
        <v>46050</v>
      </c>
      <c r="D4564" t="s">
        <v>152</v>
      </c>
      <c r="E4564">
        <v>3.6840000000000002</v>
      </c>
    </row>
    <row r="4565" spans="1:5" x14ac:dyDescent="0.2">
      <c r="A4565" t="s">
        <v>970</v>
      </c>
      <c r="B4565" t="s">
        <v>971</v>
      </c>
      <c r="C4565" s="9">
        <v>46049</v>
      </c>
      <c r="D4565" t="s">
        <v>152</v>
      </c>
      <c r="E4565">
        <v>3.6349999999999998</v>
      </c>
    </row>
    <row r="4566" spans="1:5" x14ac:dyDescent="0.2">
      <c r="A4566" t="s">
        <v>970</v>
      </c>
      <c r="B4566" t="s">
        <v>971</v>
      </c>
      <c r="C4566" s="9">
        <v>46048</v>
      </c>
      <c r="D4566" t="s">
        <v>152</v>
      </c>
      <c r="E4566">
        <v>3.5720000000000001</v>
      </c>
    </row>
    <row r="4567" spans="1:5" x14ac:dyDescent="0.2">
      <c r="A4567" t="s">
        <v>970</v>
      </c>
      <c r="B4567" t="s">
        <v>971</v>
      </c>
      <c r="C4567" s="9">
        <v>46045</v>
      </c>
      <c r="D4567" t="s">
        <v>152</v>
      </c>
      <c r="E4567">
        <v>3.5710000000000002</v>
      </c>
    </row>
    <row r="4568" spans="1:5" x14ac:dyDescent="0.2">
      <c r="A4568" t="s">
        <v>970</v>
      </c>
      <c r="B4568" t="s">
        <v>971</v>
      </c>
      <c r="C4568" s="9">
        <v>46044</v>
      </c>
      <c r="D4568" t="s">
        <v>152</v>
      </c>
      <c r="E4568">
        <v>3.5790000000000002</v>
      </c>
    </row>
    <row r="4569" spans="1:5" x14ac:dyDescent="0.2">
      <c r="A4569" t="s">
        <v>970</v>
      </c>
      <c r="B4569" t="s">
        <v>971</v>
      </c>
      <c r="C4569" s="9">
        <v>46043</v>
      </c>
      <c r="D4569" t="s">
        <v>152</v>
      </c>
      <c r="E4569">
        <v>3.532</v>
      </c>
    </row>
    <row r="4570" spans="1:5" x14ac:dyDescent="0.2">
      <c r="A4570" t="s">
        <v>970</v>
      </c>
      <c r="B4570" t="s">
        <v>971</v>
      </c>
      <c r="C4570" s="9">
        <v>46042</v>
      </c>
      <c r="D4570" t="s">
        <v>152</v>
      </c>
      <c r="E4570">
        <v>3.51</v>
      </c>
    </row>
    <row r="4571" spans="1:5" x14ac:dyDescent="0.2">
      <c r="A4571" t="s">
        <v>970</v>
      </c>
      <c r="B4571" t="s">
        <v>971</v>
      </c>
      <c r="C4571" s="9">
        <v>46041</v>
      </c>
      <c r="D4571" t="s">
        <v>152</v>
      </c>
      <c r="E4571">
        <v>3.544</v>
      </c>
    </row>
    <row r="4572" spans="1:5" x14ac:dyDescent="0.2">
      <c r="A4572" t="s">
        <v>970</v>
      </c>
      <c r="B4572" t="s">
        <v>971</v>
      </c>
      <c r="C4572" s="9">
        <v>46038</v>
      </c>
      <c r="D4572" t="s">
        <v>152</v>
      </c>
      <c r="E4572">
        <v>3.5350000000000001</v>
      </c>
    </row>
    <row r="4573" spans="1:5" x14ac:dyDescent="0.2">
      <c r="A4573" t="s">
        <v>970</v>
      </c>
      <c r="B4573" t="s">
        <v>971</v>
      </c>
      <c r="C4573" s="9">
        <v>46037</v>
      </c>
      <c r="D4573" t="s">
        <v>152</v>
      </c>
      <c r="E4573">
        <v>3.51</v>
      </c>
    </row>
    <row r="4574" spans="1:5" x14ac:dyDescent="0.2">
      <c r="A4574" t="s">
        <v>970</v>
      </c>
      <c r="B4574" t="s">
        <v>971</v>
      </c>
      <c r="C4574" s="9">
        <v>46036</v>
      </c>
      <c r="D4574" t="s">
        <v>152</v>
      </c>
      <c r="E4574">
        <v>3.4569999999999999</v>
      </c>
    </row>
    <row r="4575" spans="1:5" x14ac:dyDescent="0.2">
      <c r="A4575" t="s">
        <v>970</v>
      </c>
      <c r="B4575" t="s">
        <v>971</v>
      </c>
      <c r="C4575" s="9">
        <v>46035</v>
      </c>
      <c r="D4575" t="s">
        <v>152</v>
      </c>
      <c r="E4575">
        <v>3.444</v>
      </c>
    </row>
    <row r="4576" spans="1:5" x14ac:dyDescent="0.2">
      <c r="A4576" t="s">
        <v>970</v>
      </c>
      <c r="B4576" t="s">
        <v>971</v>
      </c>
      <c r="C4576" s="9">
        <v>46034</v>
      </c>
      <c r="D4576" t="s">
        <v>152</v>
      </c>
      <c r="E4576">
        <v>3.4279999999999999</v>
      </c>
    </row>
    <row r="4577" spans="1:5" x14ac:dyDescent="0.2">
      <c r="A4577" t="s">
        <v>970</v>
      </c>
      <c r="B4577" t="s">
        <v>971</v>
      </c>
      <c r="C4577" s="9">
        <v>46031</v>
      </c>
      <c r="D4577" t="s">
        <v>152</v>
      </c>
      <c r="E4577">
        <v>3.4220000000000002</v>
      </c>
    </row>
    <row r="4578" spans="1:5" x14ac:dyDescent="0.2">
      <c r="A4578" t="s">
        <v>970</v>
      </c>
      <c r="B4578" t="s">
        <v>971</v>
      </c>
      <c r="C4578" s="9">
        <v>46030</v>
      </c>
      <c r="D4578" t="s">
        <v>152</v>
      </c>
      <c r="E4578">
        <v>3.4159999999999999</v>
      </c>
    </row>
    <row r="4579" spans="1:5" x14ac:dyDescent="0.2">
      <c r="A4579" t="s">
        <v>970</v>
      </c>
      <c r="B4579" t="s">
        <v>971</v>
      </c>
      <c r="C4579" s="9">
        <v>46029</v>
      </c>
      <c r="D4579" t="s">
        <v>152</v>
      </c>
      <c r="E4579">
        <v>3.4180000000000001</v>
      </c>
    </row>
    <row r="4580" spans="1:5" x14ac:dyDescent="0.2">
      <c r="A4580" t="s">
        <v>970</v>
      </c>
      <c r="B4580" t="s">
        <v>971</v>
      </c>
      <c r="C4580" s="9">
        <v>46028</v>
      </c>
      <c r="D4580" t="s">
        <v>152</v>
      </c>
      <c r="E4580">
        <v>3.3969999999999998</v>
      </c>
    </row>
    <row r="4581" spans="1:5" x14ac:dyDescent="0.2">
      <c r="A4581" t="s">
        <v>970</v>
      </c>
      <c r="B4581" t="s">
        <v>971</v>
      </c>
      <c r="C4581" s="9">
        <v>46027</v>
      </c>
      <c r="D4581" t="s">
        <v>152</v>
      </c>
      <c r="E4581">
        <v>3.383</v>
      </c>
    </row>
    <row r="4582" spans="1:5" x14ac:dyDescent="0.2">
      <c r="A4582" t="s">
        <v>970</v>
      </c>
      <c r="B4582" t="s">
        <v>971</v>
      </c>
      <c r="C4582" s="9">
        <v>46024</v>
      </c>
      <c r="D4582" t="s">
        <v>152</v>
      </c>
      <c r="E4582">
        <v>3.3370000000000002</v>
      </c>
    </row>
    <row r="4583" spans="1:5" x14ac:dyDescent="0.2">
      <c r="A4583" t="s">
        <v>970</v>
      </c>
      <c r="B4583" t="s">
        <v>971</v>
      </c>
      <c r="C4583" s="9">
        <v>46022</v>
      </c>
      <c r="D4583" t="s">
        <v>152</v>
      </c>
      <c r="E4583">
        <v>3.2829999999999999</v>
      </c>
    </row>
    <row r="4584" spans="1:5" x14ac:dyDescent="0.2">
      <c r="A4584" t="s">
        <v>970</v>
      </c>
      <c r="B4584" t="s">
        <v>971</v>
      </c>
      <c r="C4584" s="9">
        <v>46021</v>
      </c>
      <c r="D4584" t="s">
        <v>152</v>
      </c>
      <c r="E4584">
        <v>3.28</v>
      </c>
    </row>
    <row r="4585" spans="1:5" x14ac:dyDescent="0.2">
      <c r="A4585" t="s">
        <v>970</v>
      </c>
      <c r="B4585" t="s">
        <v>971</v>
      </c>
      <c r="C4585" s="9">
        <v>46020</v>
      </c>
      <c r="D4585" t="s">
        <v>152</v>
      </c>
      <c r="E4585">
        <v>3.286</v>
      </c>
    </row>
    <row r="4586" spans="1:5" x14ac:dyDescent="0.2">
      <c r="A4586" t="s">
        <v>970</v>
      </c>
      <c r="B4586" t="s">
        <v>971</v>
      </c>
      <c r="C4586" s="9">
        <v>46015</v>
      </c>
      <c r="D4586" t="s">
        <v>152</v>
      </c>
      <c r="E4586">
        <v>3.206</v>
      </c>
    </row>
    <row r="4587" spans="1:5" x14ac:dyDescent="0.2">
      <c r="A4587" t="s">
        <v>970</v>
      </c>
      <c r="B4587" t="s">
        <v>971</v>
      </c>
      <c r="C4587" s="9">
        <v>46014</v>
      </c>
      <c r="D4587" t="s">
        <v>152</v>
      </c>
      <c r="E4587">
        <v>3.206</v>
      </c>
    </row>
    <row r="4588" spans="1:5" x14ac:dyDescent="0.2">
      <c r="A4588" t="s">
        <v>970</v>
      </c>
      <c r="B4588" t="s">
        <v>971</v>
      </c>
      <c r="C4588" s="9">
        <v>46013</v>
      </c>
      <c r="D4588" t="s">
        <v>152</v>
      </c>
      <c r="E4588">
        <v>3.1890000000000001</v>
      </c>
    </row>
    <row r="4589" spans="1:5" x14ac:dyDescent="0.2">
      <c r="A4589" t="s">
        <v>970</v>
      </c>
      <c r="B4589" t="s">
        <v>971</v>
      </c>
      <c r="C4589" s="9">
        <v>46010</v>
      </c>
      <c r="D4589" t="s">
        <v>152</v>
      </c>
      <c r="E4589">
        <v>3.1619999999999999</v>
      </c>
    </row>
    <row r="4590" spans="1:5" x14ac:dyDescent="0.2">
      <c r="A4590" t="s">
        <v>970</v>
      </c>
      <c r="B4590" t="s">
        <v>971</v>
      </c>
      <c r="C4590" s="9">
        <v>46009</v>
      </c>
      <c r="D4590" t="s">
        <v>152</v>
      </c>
      <c r="E4590">
        <v>3.1520000000000001</v>
      </c>
    </row>
    <row r="4591" spans="1:5" x14ac:dyDescent="0.2">
      <c r="A4591" t="s">
        <v>970</v>
      </c>
      <c r="B4591" t="s">
        <v>971</v>
      </c>
      <c r="C4591" s="9">
        <v>46008</v>
      </c>
      <c r="D4591" t="s">
        <v>152</v>
      </c>
      <c r="E4591">
        <v>3.169</v>
      </c>
    </row>
    <row r="4592" spans="1:5" x14ac:dyDescent="0.2">
      <c r="A4592" t="s">
        <v>970</v>
      </c>
      <c r="B4592" t="s">
        <v>971</v>
      </c>
      <c r="C4592" s="9">
        <v>46007</v>
      </c>
      <c r="D4592" t="s">
        <v>152</v>
      </c>
      <c r="E4592">
        <v>3.1259999999999999</v>
      </c>
    </row>
    <row r="4593" spans="1:5" x14ac:dyDescent="0.2">
      <c r="A4593" t="s">
        <v>970</v>
      </c>
      <c r="B4593" t="s">
        <v>971</v>
      </c>
      <c r="C4593" s="9">
        <v>46006</v>
      </c>
      <c r="D4593" t="s">
        <v>152</v>
      </c>
      <c r="E4593">
        <v>3.19</v>
      </c>
    </row>
    <row r="4594" spans="1:5" x14ac:dyDescent="0.2">
      <c r="A4594" t="s">
        <v>970</v>
      </c>
      <c r="B4594" t="s">
        <v>971</v>
      </c>
      <c r="C4594" s="9">
        <v>46003</v>
      </c>
      <c r="D4594" t="s">
        <v>152</v>
      </c>
      <c r="E4594">
        <v>3.2210000000000001</v>
      </c>
    </row>
    <row r="4595" spans="1:5" x14ac:dyDescent="0.2">
      <c r="A4595" t="s">
        <v>970</v>
      </c>
      <c r="B4595" t="s">
        <v>971</v>
      </c>
      <c r="C4595" s="9">
        <v>46002</v>
      </c>
      <c r="D4595" t="s">
        <v>152</v>
      </c>
      <c r="E4595">
        <v>3.1749999999999998</v>
      </c>
    </row>
    <row r="4596" spans="1:5" x14ac:dyDescent="0.2">
      <c r="A4596" t="s">
        <v>970</v>
      </c>
      <c r="B4596" t="s">
        <v>971</v>
      </c>
      <c r="C4596" s="9">
        <v>46001</v>
      </c>
      <c r="D4596" t="s">
        <v>152</v>
      </c>
      <c r="E4596">
        <v>3.2</v>
      </c>
    </row>
    <row r="4597" spans="1:5" x14ac:dyDescent="0.2">
      <c r="A4597" t="s">
        <v>970</v>
      </c>
      <c r="B4597" t="s">
        <v>971</v>
      </c>
      <c r="C4597" s="9">
        <v>46000</v>
      </c>
      <c r="D4597" t="s">
        <v>152</v>
      </c>
      <c r="E4597">
        <v>3.1949999999999998</v>
      </c>
    </row>
    <row r="4598" spans="1:5" x14ac:dyDescent="0.2">
      <c r="A4598" t="s">
        <v>970</v>
      </c>
      <c r="B4598" t="s">
        <v>971</v>
      </c>
      <c r="C4598" s="9">
        <v>45999</v>
      </c>
      <c r="D4598" t="s">
        <v>152</v>
      </c>
      <c r="E4598">
        <v>3.2130000000000001</v>
      </c>
    </row>
    <row r="4599" spans="1:5" x14ac:dyDescent="0.2">
      <c r="A4599" t="s">
        <v>970</v>
      </c>
      <c r="B4599" t="s">
        <v>971</v>
      </c>
      <c r="C4599" s="9">
        <v>45996</v>
      </c>
      <c r="D4599" t="s">
        <v>152</v>
      </c>
      <c r="E4599">
        <v>3.19</v>
      </c>
    </row>
    <row r="4600" spans="1:5" x14ac:dyDescent="0.2">
      <c r="A4600" t="s">
        <v>970</v>
      </c>
      <c r="B4600" t="s">
        <v>971</v>
      </c>
      <c r="C4600" s="9">
        <v>45995</v>
      </c>
      <c r="D4600" t="s">
        <v>152</v>
      </c>
      <c r="E4600">
        <v>3.1629999999999998</v>
      </c>
    </row>
    <row r="4601" spans="1:5" x14ac:dyDescent="0.2">
      <c r="A4601" t="s">
        <v>970</v>
      </c>
      <c r="B4601" t="s">
        <v>971</v>
      </c>
      <c r="C4601" s="9">
        <v>45994</v>
      </c>
      <c r="D4601" t="s">
        <v>152</v>
      </c>
      <c r="E4601">
        <v>3.1840000000000002</v>
      </c>
    </row>
    <row r="4602" spans="1:5" x14ac:dyDescent="0.2">
      <c r="A4602" t="s">
        <v>970</v>
      </c>
      <c r="B4602" t="s">
        <v>971</v>
      </c>
      <c r="C4602" s="9">
        <v>45993</v>
      </c>
      <c r="D4602" t="s">
        <v>152</v>
      </c>
      <c r="E4602">
        <v>3.1850000000000001</v>
      </c>
    </row>
    <row r="4603" spans="1:5" x14ac:dyDescent="0.2">
      <c r="A4603" t="s">
        <v>970</v>
      </c>
      <c r="B4603" t="s">
        <v>971</v>
      </c>
      <c r="C4603" s="9">
        <v>45992</v>
      </c>
      <c r="D4603" t="s">
        <v>152</v>
      </c>
      <c r="E4603">
        <v>3.149</v>
      </c>
    </row>
    <row r="4604" spans="1:5" x14ac:dyDescent="0.2">
      <c r="A4604" t="s">
        <v>970</v>
      </c>
      <c r="B4604" t="s">
        <v>971</v>
      </c>
      <c r="C4604" s="9">
        <v>45989</v>
      </c>
      <c r="D4604" t="s">
        <v>152</v>
      </c>
      <c r="E4604">
        <v>3.1509999999999998</v>
      </c>
    </row>
    <row r="4605" spans="1:5" x14ac:dyDescent="0.2">
      <c r="A4605" t="s">
        <v>970</v>
      </c>
      <c r="B4605" t="s">
        <v>971</v>
      </c>
      <c r="C4605" s="9">
        <v>45988</v>
      </c>
      <c r="D4605" t="s">
        <v>152</v>
      </c>
      <c r="E4605">
        <v>3.1659999999999999</v>
      </c>
    </row>
    <row r="4606" spans="1:5" x14ac:dyDescent="0.2">
      <c r="A4606" t="s">
        <v>970</v>
      </c>
      <c r="B4606" t="s">
        <v>971</v>
      </c>
      <c r="C4606" s="9">
        <v>45987</v>
      </c>
      <c r="D4606" t="s">
        <v>152</v>
      </c>
      <c r="E4606">
        <v>3.1589999999999998</v>
      </c>
    </row>
    <row r="4607" spans="1:5" x14ac:dyDescent="0.2">
      <c r="A4607" t="s">
        <v>970</v>
      </c>
      <c r="B4607" t="s">
        <v>971</v>
      </c>
      <c r="C4607" s="9">
        <v>45986</v>
      </c>
      <c r="D4607" t="s">
        <v>152</v>
      </c>
      <c r="E4607">
        <v>3.1259999999999999</v>
      </c>
    </row>
    <row r="4608" spans="1:5" x14ac:dyDescent="0.2">
      <c r="A4608" t="s">
        <v>970</v>
      </c>
      <c r="B4608" t="s">
        <v>971</v>
      </c>
      <c r="C4608" s="9">
        <v>45985</v>
      </c>
      <c r="D4608" t="s">
        <v>152</v>
      </c>
      <c r="E4608">
        <v>3.1070000000000002</v>
      </c>
    </row>
    <row r="4609" spans="1:5" x14ac:dyDescent="0.2">
      <c r="A4609" t="s">
        <v>970</v>
      </c>
      <c r="B4609" t="s">
        <v>971</v>
      </c>
      <c r="C4609" s="9">
        <v>45982</v>
      </c>
      <c r="D4609" t="s">
        <v>152</v>
      </c>
      <c r="E4609">
        <v>3.0880000000000001</v>
      </c>
    </row>
    <row r="4610" spans="1:5" x14ac:dyDescent="0.2">
      <c r="A4610" t="s">
        <v>970</v>
      </c>
      <c r="B4610" t="s">
        <v>971</v>
      </c>
      <c r="C4610" s="9">
        <v>45981</v>
      </c>
      <c r="D4610" t="s">
        <v>152</v>
      </c>
      <c r="E4610">
        <v>3.1779999999999999</v>
      </c>
    </row>
    <row r="4611" spans="1:5" x14ac:dyDescent="0.2">
      <c r="A4611" t="s">
        <v>970</v>
      </c>
      <c r="B4611" t="s">
        <v>971</v>
      </c>
      <c r="C4611" s="9">
        <v>45980</v>
      </c>
      <c r="D4611" t="s">
        <v>152</v>
      </c>
      <c r="E4611">
        <v>3.1269999999999998</v>
      </c>
    </row>
    <row r="4612" spans="1:5" x14ac:dyDescent="0.2">
      <c r="A4612" t="s">
        <v>970</v>
      </c>
      <c r="B4612" t="s">
        <v>971</v>
      </c>
      <c r="C4612" s="9">
        <v>45979</v>
      </c>
      <c r="D4612" t="s">
        <v>152</v>
      </c>
      <c r="E4612">
        <v>3.1429999999999998</v>
      </c>
    </row>
    <row r="4613" spans="1:5" x14ac:dyDescent="0.2">
      <c r="A4613" t="s">
        <v>970</v>
      </c>
      <c r="B4613" t="s">
        <v>971</v>
      </c>
      <c r="C4613" s="9">
        <v>45978</v>
      </c>
      <c r="D4613" t="s">
        <v>152</v>
      </c>
      <c r="E4613">
        <v>3.2240000000000002</v>
      </c>
    </row>
    <row r="4614" spans="1:5" x14ac:dyDescent="0.2">
      <c r="A4614" t="s">
        <v>970</v>
      </c>
      <c r="B4614" t="s">
        <v>971</v>
      </c>
      <c r="C4614" s="9">
        <v>45975</v>
      </c>
      <c r="D4614" t="s">
        <v>152</v>
      </c>
      <c r="E4614">
        <v>3.2029999999999998</v>
      </c>
    </row>
    <row r="4615" spans="1:5" x14ac:dyDescent="0.2">
      <c r="A4615" t="s">
        <v>970</v>
      </c>
      <c r="B4615" t="s">
        <v>971</v>
      </c>
      <c r="C4615" s="9">
        <v>45974</v>
      </c>
      <c r="D4615" t="s">
        <v>152</v>
      </c>
      <c r="E4615">
        <v>3.2909999999999999</v>
      </c>
    </row>
    <row r="4616" spans="1:5" x14ac:dyDescent="0.2">
      <c r="A4616" t="s">
        <v>970</v>
      </c>
      <c r="B4616" t="s">
        <v>971</v>
      </c>
      <c r="C4616" s="9">
        <v>45973</v>
      </c>
      <c r="D4616" t="s">
        <v>152</v>
      </c>
      <c r="E4616">
        <v>3.2789999999999999</v>
      </c>
    </row>
    <row r="4617" spans="1:5" x14ac:dyDescent="0.2">
      <c r="A4617" t="s">
        <v>970</v>
      </c>
      <c r="B4617" t="s">
        <v>971</v>
      </c>
      <c r="C4617" s="9">
        <v>45972</v>
      </c>
      <c r="D4617" t="s">
        <v>152</v>
      </c>
      <c r="E4617">
        <v>3.26</v>
      </c>
    </row>
    <row r="4618" spans="1:5" x14ac:dyDescent="0.2">
      <c r="A4618" t="s">
        <v>970</v>
      </c>
      <c r="B4618" t="s">
        <v>971</v>
      </c>
      <c r="C4618" s="9">
        <v>45971</v>
      </c>
      <c r="D4618" t="s">
        <v>152</v>
      </c>
      <c r="E4618">
        <v>3.2450000000000001</v>
      </c>
    </row>
    <row r="4619" spans="1:5" x14ac:dyDescent="0.2">
      <c r="A4619" t="s">
        <v>970</v>
      </c>
      <c r="B4619" t="s">
        <v>971</v>
      </c>
      <c r="C4619" s="9">
        <v>45968</v>
      </c>
      <c r="D4619" t="s">
        <v>152</v>
      </c>
      <c r="E4619">
        <v>3.1989999999999998</v>
      </c>
    </row>
    <row r="4620" spans="1:5" x14ac:dyDescent="0.2">
      <c r="A4620" t="s">
        <v>970</v>
      </c>
      <c r="B4620" t="s">
        <v>971</v>
      </c>
      <c r="C4620" s="9">
        <v>45967</v>
      </c>
      <c r="D4620" t="s">
        <v>152</v>
      </c>
      <c r="E4620">
        <v>3.2589999999999999</v>
      </c>
    </row>
    <row r="4621" spans="1:5" x14ac:dyDescent="0.2">
      <c r="A4621" t="s">
        <v>970</v>
      </c>
      <c r="B4621" t="s">
        <v>971</v>
      </c>
      <c r="C4621" s="9">
        <v>45966</v>
      </c>
      <c r="D4621" t="s">
        <v>152</v>
      </c>
      <c r="E4621">
        <v>3.24</v>
      </c>
    </row>
    <row r="4622" spans="1:5" x14ac:dyDescent="0.2">
      <c r="A4622" t="s">
        <v>970</v>
      </c>
      <c r="B4622" t="s">
        <v>971</v>
      </c>
      <c r="C4622" s="9">
        <v>45965</v>
      </c>
      <c r="D4622" t="s">
        <v>152</v>
      </c>
      <c r="E4622">
        <v>3.2810000000000001</v>
      </c>
    </row>
    <row r="4623" spans="1:5" x14ac:dyDescent="0.2">
      <c r="A4623" t="s">
        <v>970</v>
      </c>
      <c r="B4623" t="s">
        <v>971</v>
      </c>
      <c r="C4623" s="9">
        <v>45964</v>
      </c>
      <c r="D4623" t="s">
        <v>152</v>
      </c>
      <c r="E4623">
        <v>3.3340000000000001</v>
      </c>
    </row>
    <row r="4624" spans="1:5" x14ac:dyDescent="0.2">
      <c r="A4624" t="s">
        <v>970</v>
      </c>
      <c r="B4624" t="s">
        <v>971</v>
      </c>
      <c r="C4624" s="9">
        <v>45961</v>
      </c>
      <c r="D4624" t="s">
        <v>152</v>
      </c>
      <c r="E4624">
        <v>3.2890000000000001</v>
      </c>
    </row>
    <row r="4625" spans="1:5" x14ac:dyDescent="0.2">
      <c r="A4625" t="s">
        <v>970</v>
      </c>
      <c r="B4625" t="s">
        <v>971</v>
      </c>
      <c r="C4625" s="9">
        <v>45960</v>
      </c>
      <c r="D4625" t="s">
        <v>152</v>
      </c>
      <c r="E4625">
        <v>3.26</v>
      </c>
    </row>
    <row r="4626" spans="1:5" x14ac:dyDescent="0.2">
      <c r="A4626" t="s">
        <v>970</v>
      </c>
      <c r="B4626" t="s">
        <v>971</v>
      </c>
      <c r="C4626" s="9">
        <v>45959</v>
      </c>
      <c r="D4626" t="s">
        <v>152</v>
      </c>
      <c r="E4626">
        <v>3.278</v>
      </c>
    </row>
    <row r="4627" spans="1:5" x14ac:dyDescent="0.2">
      <c r="A4627" t="s">
        <v>970</v>
      </c>
      <c r="B4627" t="s">
        <v>971</v>
      </c>
      <c r="C4627" s="9">
        <v>45958</v>
      </c>
      <c r="D4627" t="s">
        <v>152</v>
      </c>
      <c r="E4627">
        <v>3.2269999999999999</v>
      </c>
    </row>
    <row r="4628" spans="1:5" x14ac:dyDescent="0.2">
      <c r="A4628" t="s">
        <v>970</v>
      </c>
      <c r="B4628" t="s">
        <v>971</v>
      </c>
      <c r="C4628" s="9">
        <v>45957</v>
      </c>
      <c r="D4628" t="s">
        <v>152</v>
      </c>
      <c r="E4628">
        <v>3.2360000000000002</v>
      </c>
    </row>
    <row r="4629" spans="1:5" x14ac:dyDescent="0.2">
      <c r="A4629" t="s">
        <v>970</v>
      </c>
      <c r="B4629" t="s">
        <v>971</v>
      </c>
      <c r="C4629" s="9">
        <v>45954</v>
      </c>
      <c r="D4629" t="s">
        <v>152</v>
      </c>
      <c r="E4629">
        <v>3.1709999999999998</v>
      </c>
    </row>
    <row r="4630" spans="1:5" x14ac:dyDescent="0.2">
      <c r="A4630" t="s">
        <v>970</v>
      </c>
      <c r="B4630" t="s">
        <v>971</v>
      </c>
      <c r="C4630" s="9">
        <v>45953</v>
      </c>
      <c r="D4630" t="s">
        <v>152</v>
      </c>
      <c r="E4630">
        <v>3.137</v>
      </c>
    </row>
    <row r="4631" spans="1:5" x14ac:dyDescent="0.2">
      <c r="A4631" t="s">
        <v>970</v>
      </c>
      <c r="B4631" t="s">
        <v>971</v>
      </c>
      <c r="C4631" s="9">
        <v>45952</v>
      </c>
      <c r="D4631" t="s">
        <v>152</v>
      </c>
      <c r="E4631">
        <v>3.1579999999999999</v>
      </c>
    </row>
    <row r="4632" spans="1:5" x14ac:dyDescent="0.2">
      <c r="A4632" t="s">
        <v>970</v>
      </c>
      <c r="B4632" t="s">
        <v>971</v>
      </c>
      <c r="C4632" s="9">
        <v>45951</v>
      </c>
      <c r="D4632" t="s">
        <v>152</v>
      </c>
      <c r="E4632">
        <v>3.137</v>
      </c>
    </row>
    <row r="4633" spans="1:5" x14ac:dyDescent="0.2">
      <c r="A4633" t="s">
        <v>970</v>
      </c>
      <c r="B4633" t="s">
        <v>971</v>
      </c>
      <c r="C4633" s="9">
        <v>45950</v>
      </c>
      <c r="D4633" t="s">
        <v>152</v>
      </c>
      <c r="E4633">
        <v>3.1230000000000002</v>
      </c>
    </row>
    <row r="4634" spans="1:5" x14ac:dyDescent="0.2">
      <c r="A4634" t="s">
        <v>970</v>
      </c>
      <c r="B4634" t="s">
        <v>971</v>
      </c>
      <c r="C4634" s="9">
        <v>45947</v>
      </c>
      <c r="D4634" t="s">
        <v>152</v>
      </c>
      <c r="E4634">
        <v>3.0779999999999998</v>
      </c>
    </row>
    <row r="4635" spans="1:5" x14ac:dyDescent="0.2">
      <c r="A4635" t="s">
        <v>970</v>
      </c>
      <c r="B4635" t="s">
        <v>971</v>
      </c>
      <c r="C4635" s="9">
        <v>45946</v>
      </c>
      <c r="D4635" t="s">
        <v>152</v>
      </c>
      <c r="E4635">
        <v>3.1030000000000002</v>
      </c>
    </row>
    <row r="4636" spans="1:5" x14ac:dyDescent="0.2">
      <c r="A4636" t="s">
        <v>970</v>
      </c>
      <c r="B4636" t="s">
        <v>971</v>
      </c>
      <c r="C4636" s="9">
        <v>45945</v>
      </c>
      <c r="D4636" t="s">
        <v>152</v>
      </c>
      <c r="E4636">
        <v>3.0750000000000002</v>
      </c>
    </row>
    <row r="4637" spans="1:5" x14ac:dyDescent="0.2">
      <c r="A4637" t="s">
        <v>970</v>
      </c>
      <c r="B4637" t="s">
        <v>971</v>
      </c>
      <c r="C4637" s="9">
        <v>45944</v>
      </c>
      <c r="D4637" t="s">
        <v>152</v>
      </c>
      <c r="E4637">
        <v>3.0249999999999999</v>
      </c>
    </row>
    <row r="4638" spans="1:5" x14ac:dyDescent="0.2">
      <c r="A4638" t="s">
        <v>970</v>
      </c>
      <c r="B4638" t="s">
        <v>971</v>
      </c>
      <c r="C4638" s="9">
        <v>45943</v>
      </c>
      <c r="D4638" t="s">
        <v>152</v>
      </c>
      <c r="E4638">
        <v>3.048</v>
      </c>
    </row>
    <row r="4639" spans="1:5" x14ac:dyDescent="0.2">
      <c r="A4639" t="s">
        <v>970</v>
      </c>
      <c r="B4639" t="s">
        <v>971</v>
      </c>
      <c r="C4639" s="9">
        <v>45940</v>
      </c>
      <c r="D4639" t="s">
        <v>152</v>
      </c>
      <c r="E4639">
        <v>3.1070000000000002</v>
      </c>
    </row>
    <row r="4640" spans="1:5" x14ac:dyDescent="0.2">
      <c r="A4640" t="s">
        <v>970</v>
      </c>
      <c r="B4640" t="s">
        <v>971</v>
      </c>
      <c r="C4640" s="9">
        <v>45939</v>
      </c>
      <c r="D4640" t="s">
        <v>152</v>
      </c>
      <c r="E4640">
        <v>3.0790000000000002</v>
      </c>
    </row>
    <row r="4641" spans="1:5" x14ac:dyDescent="0.2">
      <c r="A4641" t="s">
        <v>970</v>
      </c>
      <c r="B4641" t="s">
        <v>971</v>
      </c>
      <c r="C4641" s="9">
        <v>45938</v>
      </c>
      <c r="D4641" t="s">
        <v>152</v>
      </c>
      <c r="E4641">
        <v>3.044</v>
      </c>
    </row>
    <row r="4642" spans="1:5" x14ac:dyDescent="0.2">
      <c r="A4642" t="s">
        <v>970</v>
      </c>
      <c r="B4642" t="s">
        <v>971</v>
      </c>
      <c r="C4642" s="9">
        <v>45937</v>
      </c>
      <c r="D4642" t="s">
        <v>152</v>
      </c>
      <c r="E4642">
        <v>3.0640000000000001</v>
      </c>
    </row>
    <row r="4643" spans="1:5" x14ac:dyDescent="0.2">
      <c r="A4643" t="s">
        <v>970</v>
      </c>
      <c r="B4643" t="s">
        <v>971</v>
      </c>
      <c r="C4643" s="9">
        <v>45936</v>
      </c>
      <c r="D4643" t="s">
        <v>152</v>
      </c>
      <c r="E4643">
        <v>3.0649999999999999</v>
      </c>
    </row>
    <row r="4644" spans="1:5" x14ac:dyDescent="0.2">
      <c r="A4644" t="s">
        <v>970</v>
      </c>
      <c r="B4644" t="s">
        <v>971</v>
      </c>
      <c r="C4644" s="9">
        <v>45933</v>
      </c>
      <c r="D4644" t="s">
        <v>152</v>
      </c>
      <c r="E4644">
        <v>3.0619999999999998</v>
      </c>
    </row>
    <row r="4645" spans="1:5" x14ac:dyDescent="0.2">
      <c r="A4645" t="s">
        <v>970</v>
      </c>
      <c r="B4645" t="s">
        <v>971</v>
      </c>
      <c r="C4645" s="9">
        <v>45932</v>
      </c>
      <c r="D4645" t="s">
        <v>152</v>
      </c>
      <c r="E4645">
        <v>3.0640000000000001</v>
      </c>
    </row>
    <row r="4646" spans="1:5" x14ac:dyDescent="0.2">
      <c r="A4646" t="s">
        <v>970</v>
      </c>
      <c r="B4646" t="s">
        <v>971</v>
      </c>
      <c r="C4646" s="9">
        <v>45931</v>
      </c>
      <c r="D4646" t="s">
        <v>152</v>
      </c>
      <c r="E4646">
        <v>3.01</v>
      </c>
    </row>
    <row r="4647" spans="1:5" x14ac:dyDescent="0.2">
      <c r="A4647" t="s">
        <v>970</v>
      </c>
      <c r="B4647" t="s">
        <v>971</v>
      </c>
      <c r="C4647" s="9">
        <v>45930</v>
      </c>
      <c r="D4647" t="s">
        <v>152</v>
      </c>
      <c r="E4647">
        <v>3.0070000000000001</v>
      </c>
    </row>
    <row r="4648" spans="1:5" x14ac:dyDescent="0.2">
      <c r="A4648" t="s">
        <v>970</v>
      </c>
      <c r="B4648" t="s">
        <v>971</v>
      </c>
      <c r="C4648" s="9">
        <v>45929</v>
      </c>
      <c r="D4648" t="s">
        <v>152</v>
      </c>
      <c r="E4648">
        <v>3.0030000000000001</v>
      </c>
    </row>
    <row r="4649" spans="1:5" x14ac:dyDescent="0.2">
      <c r="A4649" t="s">
        <v>970</v>
      </c>
      <c r="B4649" t="s">
        <v>971</v>
      </c>
      <c r="C4649" s="9">
        <v>45926</v>
      </c>
      <c r="D4649" t="s">
        <v>152</v>
      </c>
      <c r="E4649">
        <v>2.9689999999999999</v>
      </c>
    </row>
    <row r="4650" spans="1:5" x14ac:dyDescent="0.2">
      <c r="A4650" t="s">
        <v>970</v>
      </c>
      <c r="B4650" t="s">
        <v>971</v>
      </c>
      <c r="C4650" s="9">
        <v>45925</v>
      </c>
      <c r="D4650" t="s">
        <v>152</v>
      </c>
      <c r="E4650">
        <v>2.988</v>
      </c>
    </row>
    <row r="4651" spans="1:5" x14ac:dyDescent="0.2">
      <c r="A4651" t="s">
        <v>970</v>
      </c>
      <c r="B4651" t="s">
        <v>971</v>
      </c>
      <c r="C4651" s="9">
        <v>45924</v>
      </c>
      <c r="D4651" t="s">
        <v>152</v>
      </c>
      <c r="E4651">
        <v>2.9889999999999999</v>
      </c>
    </row>
    <row r="4652" spans="1:5" x14ac:dyDescent="0.2">
      <c r="A4652" t="s">
        <v>970</v>
      </c>
      <c r="B4652" t="s">
        <v>971</v>
      </c>
      <c r="C4652" s="9">
        <v>45923</v>
      </c>
      <c r="D4652" t="s">
        <v>152</v>
      </c>
      <c r="E4652">
        <v>3</v>
      </c>
    </row>
    <row r="4653" spans="1:5" x14ac:dyDescent="0.2">
      <c r="A4653" t="s">
        <v>970</v>
      </c>
      <c r="B4653" t="s">
        <v>971</v>
      </c>
      <c r="C4653" s="9">
        <v>45922</v>
      </c>
      <c r="D4653" t="s">
        <v>152</v>
      </c>
      <c r="E4653">
        <v>2.9940000000000002</v>
      </c>
    </row>
    <row r="4654" spans="1:5" x14ac:dyDescent="0.2">
      <c r="A4654" t="s">
        <v>970</v>
      </c>
      <c r="B4654" t="s">
        <v>971</v>
      </c>
      <c r="C4654" s="9">
        <v>45919</v>
      </c>
      <c r="D4654" t="s">
        <v>152</v>
      </c>
      <c r="E4654">
        <v>2.9790000000000001</v>
      </c>
    </row>
    <row r="4655" spans="1:5" x14ac:dyDescent="0.2">
      <c r="A4655" t="s">
        <v>970</v>
      </c>
      <c r="B4655" t="s">
        <v>971</v>
      </c>
      <c r="C4655" s="9">
        <v>45918</v>
      </c>
      <c r="D4655" t="s">
        <v>152</v>
      </c>
      <c r="E4655">
        <v>2.9670000000000001</v>
      </c>
    </row>
    <row r="4656" spans="1:5" x14ac:dyDescent="0.2">
      <c r="A4656" t="s">
        <v>970</v>
      </c>
      <c r="B4656" t="s">
        <v>971</v>
      </c>
      <c r="C4656" s="9">
        <v>45917</v>
      </c>
      <c r="D4656" t="s">
        <v>152</v>
      </c>
      <c r="E4656">
        <v>2.9860000000000002</v>
      </c>
    </row>
    <row r="4657" spans="1:5" x14ac:dyDescent="0.2">
      <c r="A4657" t="s">
        <v>970</v>
      </c>
      <c r="B4657" t="s">
        <v>971</v>
      </c>
      <c r="C4657" s="9">
        <v>45916</v>
      </c>
      <c r="D4657" t="s">
        <v>152</v>
      </c>
      <c r="E4657">
        <v>2.9969999999999999</v>
      </c>
    </row>
    <row r="4658" spans="1:5" x14ac:dyDescent="0.2">
      <c r="A4658" t="s">
        <v>970</v>
      </c>
      <c r="B4658" t="s">
        <v>971</v>
      </c>
      <c r="C4658" s="9">
        <v>45915</v>
      </c>
      <c r="D4658" t="s">
        <v>152</v>
      </c>
      <c r="E4658">
        <v>2.9750000000000001</v>
      </c>
    </row>
    <row r="4659" spans="1:5" x14ac:dyDescent="0.2">
      <c r="A4659" t="s">
        <v>970</v>
      </c>
      <c r="B4659" t="s">
        <v>971</v>
      </c>
      <c r="C4659" s="9">
        <v>45912</v>
      </c>
      <c r="D4659" t="s">
        <v>152</v>
      </c>
      <c r="E4659">
        <v>2.9820000000000002</v>
      </c>
    </row>
    <row r="4660" spans="1:5" x14ac:dyDescent="0.2">
      <c r="A4660" t="s">
        <v>970</v>
      </c>
      <c r="B4660" t="s">
        <v>971</v>
      </c>
      <c r="C4660" s="9">
        <v>45911</v>
      </c>
      <c r="D4660" t="s">
        <v>152</v>
      </c>
      <c r="E4660">
        <v>2.95</v>
      </c>
    </row>
    <row r="4661" spans="1:5" x14ac:dyDescent="0.2">
      <c r="A4661" t="s">
        <v>970</v>
      </c>
      <c r="B4661" t="s">
        <v>971</v>
      </c>
      <c r="C4661" s="9">
        <v>45910</v>
      </c>
      <c r="D4661" t="s">
        <v>152</v>
      </c>
      <c r="E4661">
        <v>2.95</v>
      </c>
    </row>
    <row r="4662" spans="1:5" x14ac:dyDescent="0.2">
      <c r="A4662" t="s">
        <v>970</v>
      </c>
      <c r="B4662" t="s">
        <v>971</v>
      </c>
      <c r="C4662" s="9">
        <v>45909</v>
      </c>
      <c r="D4662" t="s">
        <v>152</v>
      </c>
      <c r="E4662">
        <v>2.9089999999999998</v>
      </c>
    </row>
    <row r="4663" spans="1:5" x14ac:dyDescent="0.2">
      <c r="A4663" t="s">
        <v>970</v>
      </c>
      <c r="B4663" t="s">
        <v>971</v>
      </c>
      <c r="C4663" s="9">
        <v>45908</v>
      </c>
      <c r="D4663" t="s">
        <v>152</v>
      </c>
      <c r="E4663">
        <v>2.9009999999999998</v>
      </c>
    </row>
    <row r="4664" spans="1:5" x14ac:dyDescent="0.2">
      <c r="A4664" t="s">
        <v>970</v>
      </c>
      <c r="B4664" t="s">
        <v>971</v>
      </c>
      <c r="C4664" s="9">
        <v>45905</v>
      </c>
      <c r="D4664" t="s">
        <v>152</v>
      </c>
      <c r="E4664">
        <v>2.9049999999999998</v>
      </c>
    </row>
    <row r="4665" spans="1:5" x14ac:dyDescent="0.2">
      <c r="A4665" t="s">
        <v>970</v>
      </c>
      <c r="B4665" t="s">
        <v>971</v>
      </c>
      <c r="C4665" s="9">
        <v>45904</v>
      </c>
      <c r="D4665" t="s">
        <v>152</v>
      </c>
      <c r="E4665">
        <v>2.8929999999999998</v>
      </c>
    </row>
    <row r="4666" spans="1:5" x14ac:dyDescent="0.2">
      <c r="A4666" t="s">
        <v>970</v>
      </c>
      <c r="B4666" t="s">
        <v>971</v>
      </c>
      <c r="C4666" s="9">
        <v>45903</v>
      </c>
      <c r="D4666" t="s">
        <v>152</v>
      </c>
      <c r="E4666">
        <v>2.8809999999999998</v>
      </c>
    </row>
    <row r="4667" spans="1:5" x14ac:dyDescent="0.2">
      <c r="A4667" t="s">
        <v>970</v>
      </c>
      <c r="B4667" t="s">
        <v>971</v>
      </c>
      <c r="C4667" s="9">
        <v>45902</v>
      </c>
      <c r="D4667" t="s">
        <v>152</v>
      </c>
      <c r="E4667">
        <v>2.91</v>
      </c>
    </row>
    <row r="4668" spans="1:5" x14ac:dyDescent="0.2">
      <c r="A4668" t="s">
        <v>970</v>
      </c>
      <c r="B4668" t="s">
        <v>971</v>
      </c>
      <c r="C4668" s="9">
        <v>45901</v>
      </c>
      <c r="D4668" t="s">
        <v>152</v>
      </c>
      <c r="E4668">
        <v>2.8759999999999999</v>
      </c>
    </row>
    <row r="4669" spans="1:5" x14ac:dyDescent="0.2">
      <c r="A4669" t="s">
        <v>970</v>
      </c>
      <c r="B4669" t="s">
        <v>971</v>
      </c>
      <c r="C4669" s="9">
        <v>45898</v>
      </c>
      <c r="D4669" t="s">
        <v>152</v>
      </c>
      <c r="E4669">
        <v>2.9089999999999998</v>
      </c>
    </row>
    <row r="4670" spans="1:5" x14ac:dyDescent="0.2">
      <c r="A4670" t="s">
        <v>970</v>
      </c>
      <c r="B4670" t="s">
        <v>971</v>
      </c>
      <c r="C4670" s="9">
        <v>45897</v>
      </c>
      <c r="D4670" t="s">
        <v>152</v>
      </c>
      <c r="E4670">
        <v>2.9039999999999999</v>
      </c>
    </row>
    <row r="4671" spans="1:5" x14ac:dyDescent="0.2">
      <c r="A4671" t="s">
        <v>970</v>
      </c>
      <c r="B4671" t="s">
        <v>971</v>
      </c>
      <c r="C4671" s="9">
        <v>45896</v>
      </c>
      <c r="D4671" t="s">
        <v>152</v>
      </c>
      <c r="E4671">
        <v>2.8879999999999999</v>
      </c>
    </row>
    <row r="4672" spans="1:5" x14ac:dyDescent="0.2">
      <c r="A4672" t="s">
        <v>970</v>
      </c>
      <c r="B4672" t="s">
        <v>971</v>
      </c>
      <c r="C4672" s="9">
        <v>45895</v>
      </c>
      <c r="D4672" t="s">
        <v>152</v>
      </c>
      <c r="E4672">
        <v>2.883</v>
      </c>
    </row>
    <row r="4673" spans="1:5" x14ac:dyDescent="0.2">
      <c r="A4673" t="s">
        <v>970</v>
      </c>
      <c r="B4673" t="s">
        <v>971</v>
      </c>
      <c r="C4673" s="9">
        <v>45891</v>
      </c>
      <c r="D4673" t="s">
        <v>152</v>
      </c>
      <c r="E4673">
        <v>2.887</v>
      </c>
    </row>
    <row r="4674" spans="1:5" x14ac:dyDescent="0.2">
      <c r="A4674" t="s">
        <v>970</v>
      </c>
      <c r="B4674" t="s">
        <v>971</v>
      </c>
      <c r="C4674" s="9">
        <v>45890</v>
      </c>
      <c r="D4674" t="s">
        <v>152</v>
      </c>
      <c r="E4674">
        <v>2.8740000000000001</v>
      </c>
    </row>
    <row r="4675" spans="1:5" x14ac:dyDescent="0.2">
      <c r="A4675" t="s">
        <v>970</v>
      </c>
      <c r="B4675" t="s">
        <v>971</v>
      </c>
      <c r="C4675" s="9">
        <v>45889</v>
      </c>
      <c r="D4675" t="s">
        <v>152</v>
      </c>
      <c r="E4675">
        <v>2.8530000000000002</v>
      </c>
    </row>
    <row r="4676" spans="1:5" x14ac:dyDescent="0.2">
      <c r="A4676" t="s">
        <v>970</v>
      </c>
      <c r="B4676" t="s">
        <v>971</v>
      </c>
      <c r="C4676" s="9">
        <v>45888</v>
      </c>
      <c r="D4676" t="s">
        <v>152</v>
      </c>
      <c r="E4676">
        <v>2.8620000000000001</v>
      </c>
    </row>
    <row r="4677" spans="1:5" x14ac:dyDescent="0.2">
      <c r="A4677" t="s">
        <v>970</v>
      </c>
      <c r="B4677" t="s">
        <v>971</v>
      </c>
      <c r="C4677" s="9">
        <v>45887</v>
      </c>
      <c r="D4677" t="s">
        <v>152</v>
      </c>
      <c r="E4677">
        <v>2.8780000000000001</v>
      </c>
    </row>
    <row r="4678" spans="1:5" x14ac:dyDescent="0.2">
      <c r="A4678" t="s">
        <v>970</v>
      </c>
      <c r="B4678" t="s">
        <v>971</v>
      </c>
      <c r="C4678" s="9">
        <v>45884</v>
      </c>
      <c r="D4678" t="s">
        <v>152</v>
      </c>
      <c r="E4678">
        <v>2.8879999999999999</v>
      </c>
    </row>
    <row r="4679" spans="1:5" x14ac:dyDescent="0.2">
      <c r="A4679" t="s">
        <v>970</v>
      </c>
      <c r="B4679" t="s">
        <v>971</v>
      </c>
      <c r="C4679" s="9">
        <v>45883</v>
      </c>
      <c r="D4679" t="s">
        <v>152</v>
      </c>
      <c r="E4679">
        <v>2.8820000000000001</v>
      </c>
    </row>
    <row r="4680" spans="1:5" x14ac:dyDescent="0.2">
      <c r="A4680" t="s">
        <v>970</v>
      </c>
      <c r="B4680" t="s">
        <v>971</v>
      </c>
      <c r="C4680" s="9">
        <v>45882</v>
      </c>
      <c r="D4680" t="s">
        <v>152</v>
      </c>
      <c r="E4680">
        <v>2.8969999999999998</v>
      </c>
    </row>
    <row r="4681" spans="1:5" x14ac:dyDescent="0.2">
      <c r="A4681" t="s">
        <v>970</v>
      </c>
      <c r="B4681" t="s">
        <v>971</v>
      </c>
      <c r="C4681" s="9">
        <v>45881</v>
      </c>
      <c r="D4681" t="s">
        <v>152</v>
      </c>
      <c r="E4681">
        <v>2.8860000000000001</v>
      </c>
    </row>
    <row r="4682" spans="1:5" x14ac:dyDescent="0.2">
      <c r="A4682" t="s">
        <v>970</v>
      </c>
      <c r="B4682" t="s">
        <v>971</v>
      </c>
      <c r="C4682" s="9">
        <v>45880</v>
      </c>
      <c r="D4682" t="s">
        <v>152</v>
      </c>
      <c r="E4682">
        <v>2.8839999999999999</v>
      </c>
    </row>
    <row r="4683" spans="1:5" x14ac:dyDescent="0.2">
      <c r="A4683" t="s">
        <v>970</v>
      </c>
      <c r="B4683" t="s">
        <v>971</v>
      </c>
      <c r="C4683" s="9">
        <v>45877</v>
      </c>
      <c r="D4683" t="s">
        <v>152</v>
      </c>
      <c r="E4683">
        <v>2.8769999999999998</v>
      </c>
    </row>
    <row r="4684" spans="1:5" x14ac:dyDescent="0.2">
      <c r="A4684" t="s">
        <v>970</v>
      </c>
      <c r="B4684" t="s">
        <v>971</v>
      </c>
      <c r="C4684" s="9">
        <v>45876</v>
      </c>
      <c r="D4684" t="s">
        <v>152</v>
      </c>
      <c r="E4684">
        <v>2.907</v>
      </c>
    </row>
    <row r="4685" spans="1:5" x14ac:dyDescent="0.2">
      <c r="A4685" t="s">
        <v>970</v>
      </c>
      <c r="B4685" t="s">
        <v>971</v>
      </c>
      <c r="C4685" s="9">
        <v>45875</v>
      </c>
      <c r="D4685" t="s">
        <v>152</v>
      </c>
      <c r="E4685">
        <v>2.9020000000000001</v>
      </c>
    </row>
    <row r="4686" spans="1:5" x14ac:dyDescent="0.2">
      <c r="A4686" t="s">
        <v>970</v>
      </c>
      <c r="B4686" t="s">
        <v>971</v>
      </c>
      <c r="C4686" s="9">
        <v>45874</v>
      </c>
      <c r="D4686" t="s">
        <v>152</v>
      </c>
      <c r="E4686">
        <v>2.88</v>
      </c>
    </row>
    <row r="4687" spans="1:5" x14ac:dyDescent="0.2">
      <c r="A4687" t="s">
        <v>970</v>
      </c>
      <c r="B4687" t="s">
        <v>971</v>
      </c>
      <c r="C4687" s="9">
        <v>45873</v>
      </c>
      <c r="D4687" t="s">
        <v>152</v>
      </c>
      <c r="E4687">
        <v>2.8540000000000001</v>
      </c>
    </row>
    <row r="4688" spans="1:5" x14ac:dyDescent="0.2">
      <c r="A4688" t="s">
        <v>970</v>
      </c>
      <c r="B4688" t="s">
        <v>971</v>
      </c>
      <c r="C4688" s="9">
        <v>45870</v>
      </c>
      <c r="D4688" t="s">
        <v>152</v>
      </c>
      <c r="E4688">
        <v>2.847</v>
      </c>
    </row>
    <row r="4689" spans="1:5" x14ac:dyDescent="0.2">
      <c r="A4689" t="s">
        <v>970</v>
      </c>
      <c r="B4689" t="s">
        <v>971</v>
      </c>
      <c r="C4689" s="9">
        <v>45869</v>
      </c>
      <c r="D4689" t="s">
        <v>152</v>
      </c>
      <c r="E4689">
        <v>2.8940000000000001</v>
      </c>
    </row>
    <row r="4690" spans="1:5" x14ac:dyDescent="0.2">
      <c r="A4690" t="s">
        <v>970</v>
      </c>
      <c r="B4690" t="s">
        <v>971</v>
      </c>
      <c r="C4690" s="9">
        <v>45868</v>
      </c>
      <c r="D4690" t="s">
        <v>152</v>
      </c>
      <c r="E4690">
        <v>2.899</v>
      </c>
    </row>
    <row r="4691" spans="1:5" x14ac:dyDescent="0.2">
      <c r="A4691" t="s">
        <v>970</v>
      </c>
      <c r="B4691" t="s">
        <v>971</v>
      </c>
      <c r="C4691" s="9">
        <v>45867</v>
      </c>
      <c r="D4691" t="s">
        <v>152</v>
      </c>
      <c r="E4691">
        <v>2.8940000000000001</v>
      </c>
    </row>
    <row r="4692" spans="1:5" x14ac:dyDescent="0.2">
      <c r="A4692" t="s">
        <v>970</v>
      </c>
      <c r="B4692" t="s">
        <v>971</v>
      </c>
      <c r="C4692" s="9">
        <v>45866</v>
      </c>
      <c r="D4692" t="s">
        <v>152</v>
      </c>
      <c r="E4692">
        <v>2.8740000000000001</v>
      </c>
    </row>
    <row r="4693" spans="1:5" x14ac:dyDescent="0.2">
      <c r="A4693" t="s">
        <v>970</v>
      </c>
      <c r="B4693" t="s">
        <v>971</v>
      </c>
      <c r="C4693" s="9">
        <v>45863</v>
      </c>
      <c r="D4693" t="s">
        <v>152</v>
      </c>
      <c r="E4693">
        <v>2.859</v>
      </c>
    </row>
    <row r="4694" spans="1:5" x14ac:dyDescent="0.2">
      <c r="A4694" t="s">
        <v>970</v>
      </c>
      <c r="B4694" t="s">
        <v>971</v>
      </c>
      <c r="C4694" s="9">
        <v>45862</v>
      </c>
      <c r="D4694" t="s">
        <v>152</v>
      </c>
      <c r="E4694">
        <v>2.867</v>
      </c>
    </row>
    <row r="4695" spans="1:5" x14ac:dyDescent="0.2">
      <c r="A4695" t="s">
        <v>970</v>
      </c>
      <c r="B4695" t="s">
        <v>971</v>
      </c>
      <c r="C4695" s="9">
        <v>45861</v>
      </c>
      <c r="D4695" t="s">
        <v>152</v>
      </c>
      <c r="E4695">
        <v>2.859</v>
      </c>
    </row>
    <row r="4696" spans="1:5" x14ac:dyDescent="0.2">
      <c r="A4696" t="s">
        <v>970</v>
      </c>
      <c r="B4696" t="s">
        <v>971</v>
      </c>
      <c r="C4696" s="9">
        <v>45860</v>
      </c>
      <c r="D4696" t="s">
        <v>152</v>
      </c>
      <c r="E4696">
        <v>2.835</v>
      </c>
    </row>
    <row r="4697" spans="1:5" x14ac:dyDescent="0.2">
      <c r="A4697" t="s">
        <v>970</v>
      </c>
      <c r="B4697" t="s">
        <v>971</v>
      </c>
      <c r="C4697" s="9">
        <v>45859</v>
      </c>
      <c r="D4697" t="s">
        <v>152</v>
      </c>
      <c r="E4697">
        <v>2.8450000000000002</v>
      </c>
    </row>
    <row r="4698" spans="1:5" x14ac:dyDescent="0.2">
      <c r="A4698" t="s">
        <v>970</v>
      </c>
      <c r="B4698" t="s">
        <v>971</v>
      </c>
      <c r="C4698" s="9">
        <v>45856</v>
      </c>
      <c r="D4698" t="s">
        <v>152</v>
      </c>
      <c r="E4698">
        <v>2.8490000000000002</v>
      </c>
    </row>
    <row r="4699" spans="1:5" x14ac:dyDescent="0.2">
      <c r="A4699" t="s">
        <v>970</v>
      </c>
      <c r="B4699" t="s">
        <v>971</v>
      </c>
      <c r="C4699" s="9">
        <v>45855</v>
      </c>
      <c r="D4699" t="s">
        <v>152</v>
      </c>
      <c r="E4699">
        <v>2.8319999999999999</v>
      </c>
    </row>
    <row r="4700" spans="1:5" x14ac:dyDescent="0.2">
      <c r="A4700" t="s">
        <v>970</v>
      </c>
      <c r="B4700" t="s">
        <v>971</v>
      </c>
      <c r="C4700" s="9">
        <v>45854</v>
      </c>
      <c r="D4700" t="s">
        <v>152</v>
      </c>
      <c r="E4700">
        <v>2.8220000000000001</v>
      </c>
    </row>
    <row r="4701" spans="1:5" x14ac:dyDescent="0.2">
      <c r="A4701" t="s">
        <v>970</v>
      </c>
      <c r="B4701" t="s">
        <v>971</v>
      </c>
      <c r="C4701" s="9">
        <v>45853</v>
      </c>
      <c r="D4701" t="s">
        <v>152</v>
      </c>
      <c r="E4701">
        <v>2.8460000000000001</v>
      </c>
    </row>
    <row r="4702" spans="1:5" x14ac:dyDescent="0.2">
      <c r="A4702" t="s">
        <v>970</v>
      </c>
      <c r="B4702" t="s">
        <v>971</v>
      </c>
      <c r="C4702" s="9">
        <v>45852</v>
      </c>
      <c r="D4702" t="s">
        <v>152</v>
      </c>
      <c r="E4702">
        <v>2.8210000000000002</v>
      </c>
    </row>
    <row r="4703" spans="1:5" x14ac:dyDescent="0.2">
      <c r="A4703" t="s">
        <v>970</v>
      </c>
      <c r="B4703" t="s">
        <v>971</v>
      </c>
      <c r="C4703" s="9">
        <v>45849</v>
      </c>
      <c r="D4703" t="s">
        <v>152</v>
      </c>
      <c r="E4703">
        <v>2.8140000000000001</v>
      </c>
    </row>
    <row r="4704" spans="1:5" x14ac:dyDescent="0.2">
      <c r="A4704" t="s">
        <v>970</v>
      </c>
      <c r="B4704" t="s">
        <v>971</v>
      </c>
      <c r="C4704" s="9">
        <v>45848</v>
      </c>
      <c r="D4704" t="s">
        <v>152</v>
      </c>
      <c r="E4704">
        <v>2.7930000000000001</v>
      </c>
    </row>
    <row r="4705" spans="1:5" x14ac:dyDescent="0.2">
      <c r="A4705" t="s">
        <v>970</v>
      </c>
      <c r="B4705" t="s">
        <v>971</v>
      </c>
      <c r="C4705" s="9">
        <v>45847</v>
      </c>
      <c r="D4705" t="s">
        <v>152</v>
      </c>
      <c r="E4705">
        <v>2.762</v>
      </c>
    </row>
    <row r="4706" spans="1:5" x14ac:dyDescent="0.2">
      <c r="A4706" t="s">
        <v>970</v>
      </c>
      <c r="B4706" t="s">
        <v>971</v>
      </c>
      <c r="C4706" s="9">
        <v>45846</v>
      </c>
      <c r="D4706" t="s">
        <v>152</v>
      </c>
      <c r="E4706">
        <v>2.78</v>
      </c>
    </row>
    <row r="4707" spans="1:5" x14ac:dyDescent="0.2">
      <c r="A4707" t="s">
        <v>970</v>
      </c>
      <c r="B4707" t="s">
        <v>971</v>
      </c>
      <c r="C4707" s="9">
        <v>45845</v>
      </c>
      <c r="D4707" t="s">
        <v>152</v>
      </c>
      <c r="E4707">
        <v>2.7480000000000002</v>
      </c>
    </row>
    <row r="4708" spans="1:5" x14ac:dyDescent="0.2">
      <c r="A4708" t="s">
        <v>970</v>
      </c>
      <c r="B4708" t="s">
        <v>971</v>
      </c>
      <c r="C4708" s="9">
        <v>45842</v>
      </c>
      <c r="D4708" t="s">
        <v>152</v>
      </c>
      <c r="E4708">
        <v>2.7650000000000001</v>
      </c>
    </row>
    <row r="4709" spans="1:5" x14ac:dyDescent="0.2">
      <c r="A4709" t="s">
        <v>970</v>
      </c>
      <c r="B4709" t="s">
        <v>971</v>
      </c>
      <c r="C4709" s="9">
        <v>45841</v>
      </c>
      <c r="D4709" t="s">
        <v>152</v>
      </c>
      <c r="E4709">
        <v>2.78</v>
      </c>
    </row>
    <row r="4710" spans="1:5" x14ac:dyDescent="0.2">
      <c r="A4710" t="s">
        <v>970</v>
      </c>
      <c r="B4710" t="s">
        <v>971</v>
      </c>
      <c r="C4710" s="9">
        <v>45840</v>
      </c>
      <c r="D4710" t="s">
        <v>152</v>
      </c>
      <c r="E4710">
        <v>2.7530000000000001</v>
      </c>
    </row>
    <row r="4711" spans="1:5" x14ac:dyDescent="0.2">
      <c r="A4711" t="s">
        <v>970</v>
      </c>
      <c r="B4711" t="s">
        <v>971</v>
      </c>
      <c r="C4711" s="9">
        <v>45839</v>
      </c>
      <c r="D4711" t="s">
        <v>152</v>
      </c>
      <c r="E4711">
        <v>2.7330000000000001</v>
      </c>
    </row>
    <row r="4712" spans="1:5" x14ac:dyDescent="0.2">
      <c r="A4712" t="s">
        <v>970</v>
      </c>
      <c r="B4712" t="s">
        <v>971</v>
      </c>
      <c r="C4712" s="9">
        <v>45838</v>
      </c>
      <c r="D4712" t="s">
        <v>152</v>
      </c>
      <c r="E4712">
        <v>2.7309999999999999</v>
      </c>
    </row>
    <row r="4713" spans="1:5" x14ac:dyDescent="0.2">
      <c r="A4713" t="s">
        <v>970</v>
      </c>
      <c r="B4713" t="s">
        <v>971</v>
      </c>
      <c r="C4713" s="9">
        <v>45835</v>
      </c>
      <c r="D4713" t="s">
        <v>152</v>
      </c>
      <c r="E4713">
        <v>2.7189999999999999</v>
      </c>
    </row>
    <row r="4714" spans="1:5" x14ac:dyDescent="0.2">
      <c r="A4714" t="s">
        <v>970</v>
      </c>
      <c r="B4714" t="s">
        <v>971</v>
      </c>
      <c r="C4714" s="9">
        <v>45834</v>
      </c>
      <c r="D4714" t="s">
        <v>152</v>
      </c>
      <c r="E4714">
        <v>2.73</v>
      </c>
    </row>
    <row r="4715" spans="1:5" x14ac:dyDescent="0.2">
      <c r="A4715" t="s">
        <v>970</v>
      </c>
      <c r="B4715" t="s">
        <v>971</v>
      </c>
      <c r="C4715" s="9">
        <v>45833</v>
      </c>
      <c r="D4715" t="s">
        <v>152</v>
      </c>
      <c r="E4715">
        <v>2.75</v>
      </c>
    </row>
    <row r="4716" spans="1:5" x14ac:dyDescent="0.2">
      <c r="A4716" t="s">
        <v>970</v>
      </c>
      <c r="B4716" t="s">
        <v>971</v>
      </c>
      <c r="C4716" s="9">
        <v>45832</v>
      </c>
      <c r="D4716" t="s">
        <v>152</v>
      </c>
      <c r="E4716">
        <v>2.7490000000000001</v>
      </c>
    </row>
    <row r="4717" spans="1:5" x14ac:dyDescent="0.2">
      <c r="A4717" t="s">
        <v>970</v>
      </c>
      <c r="B4717" t="s">
        <v>971</v>
      </c>
      <c r="C4717" s="9">
        <v>45831</v>
      </c>
      <c r="D4717" t="s">
        <v>152</v>
      </c>
      <c r="E4717">
        <v>2.6909999999999998</v>
      </c>
    </row>
    <row r="4718" spans="1:5" x14ac:dyDescent="0.2">
      <c r="A4718" t="s">
        <v>970</v>
      </c>
      <c r="B4718" t="s">
        <v>971</v>
      </c>
      <c r="C4718" s="9">
        <v>45828</v>
      </c>
      <c r="D4718" t="s">
        <v>152</v>
      </c>
      <c r="E4718">
        <v>2.7080000000000002</v>
      </c>
    </row>
    <row r="4719" spans="1:5" x14ac:dyDescent="0.2">
      <c r="A4719" t="s">
        <v>970</v>
      </c>
      <c r="B4719" t="s">
        <v>971</v>
      </c>
      <c r="C4719" s="9">
        <v>45827</v>
      </c>
      <c r="D4719" t="s">
        <v>152</v>
      </c>
      <c r="E4719">
        <v>2.698</v>
      </c>
    </row>
    <row r="4720" spans="1:5" x14ac:dyDescent="0.2">
      <c r="A4720" t="s">
        <v>970</v>
      </c>
      <c r="B4720" t="s">
        <v>971</v>
      </c>
      <c r="C4720" s="9">
        <v>45826</v>
      </c>
      <c r="D4720" t="s">
        <v>152</v>
      </c>
      <c r="E4720">
        <v>2.7120000000000002</v>
      </c>
    </row>
    <row r="4721" spans="1:5" x14ac:dyDescent="0.2">
      <c r="A4721" t="s">
        <v>970</v>
      </c>
      <c r="B4721" t="s">
        <v>971</v>
      </c>
      <c r="C4721" s="9">
        <v>45825</v>
      </c>
      <c r="D4721" t="s">
        <v>152</v>
      </c>
      <c r="E4721">
        <v>2.7080000000000002</v>
      </c>
    </row>
    <row r="4722" spans="1:5" x14ac:dyDescent="0.2">
      <c r="A4722" t="s">
        <v>970</v>
      </c>
      <c r="B4722" t="s">
        <v>971</v>
      </c>
      <c r="C4722" s="9">
        <v>45824</v>
      </c>
      <c r="D4722" t="s">
        <v>152</v>
      </c>
      <c r="E4722">
        <v>2.6949999999999998</v>
      </c>
    </row>
    <row r="4723" spans="1:5" x14ac:dyDescent="0.2">
      <c r="A4723" t="s">
        <v>970</v>
      </c>
      <c r="B4723" t="s">
        <v>971</v>
      </c>
      <c r="C4723" s="9">
        <v>45821</v>
      </c>
      <c r="D4723" t="s">
        <v>152</v>
      </c>
      <c r="E4723">
        <v>2.6739999999999999</v>
      </c>
    </row>
    <row r="4724" spans="1:5" x14ac:dyDescent="0.2">
      <c r="A4724" t="s">
        <v>970</v>
      </c>
      <c r="B4724" t="s">
        <v>971</v>
      </c>
      <c r="C4724" s="9">
        <v>45820</v>
      </c>
      <c r="D4724" t="s">
        <v>152</v>
      </c>
      <c r="E4724">
        <v>2.6970000000000001</v>
      </c>
    </row>
    <row r="4725" spans="1:5" x14ac:dyDescent="0.2">
      <c r="A4725" t="s">
        <v>970</v>
      </c>
      <c r="B4725" t="s">
        <v>971</v>
      </c>
      <c r="C4725" s="9">
        <v>45819</v>
      </c>
      <c r="D4725" t="s">
        <v>152</v>
      </c>
      <c r="E4725">
        <v>2.7160000000000002</v>
      </c>
    </row>
    <row r="4726" spans="1:5" x14ac:dyDescent="0.2">
      <c r="A4726" t="s">
        <v>970</v>
      </c>
      <c r="B4726" t="s">
        <v>971</v>
      </c>
      <c r="C4726" s="9">
        <v>45818</v>
      </c>
      <c r="D4726" t="s">
        <v>152</v>
      </c>
      <c r="E4726">
        <v>2.698</v>
      </c>
    </row>
    <row r="4727" spans="1:5" x14ac:dyDescent="0.2">
      <c r="A4727" t="s">
        <v>970</v>
      </c>
      <c r="B4727" t="s">
        <v>971</v>
      </c>
      <c r="C4727" s="9">
        <v>45817</v>
      </c>
      <c r="D4727" t="s">
        <v>152</v>
      </c>
      <c r="E4727">
        <v>2.6890000000000001</v>
      </c>
    </row>
    <row r="4728" spans="1:5" x14ac:dyDescent="0.2">
      <c r="A4728" t="s">
        <v>970</v>
      </c>
      <c r="B4728" t="s">
        <v>971</v>
      </c>
      <c r="C4728" s="9">
        <v>45814</v>
      </c>
      <c r="D4728" t="s">
        <v>152</v>
      </c>
      <c r="E4728">
        <v>2.6579999999999999</v>
      </c>
    </row>
    <row r="4729" spans="1:5" x14ac:dyDescent="0.2">
      <c r="A4729" t="s">
        <v>970</v>
      </c>
      <c r="B4729" t="s">
        <v>971</v>
      </c>
      <c r="C4729" s="9">
        <v>45813</v>
      </c>
      <c r="D4729" t="s">
        <v>152</v>
      </c>
      <c r="E4729">
        <v>2.6589999999999998</v>
      </c>
    </row>
    <row r="4730" spans="1:5" x14ac:dyDescent="0.2">
      <c r="A4730" t="s">
        <v>970</v>
      </c>
      <c r="B4730" t="s">
        <v>971</v>
      </c>
      <c r="C4730" s="9">
        <v>45812</v>
      </c>
      <c r="D4730" t="s">
        <v>152</v>
      </c>
      <c r="E4730">
        <v>2.6389999999999998</v>
      </c>
    </row>
    <row r="4731" spans="1:5" x14ac:dyDescent="0.2">
      <c r="A4731" t="s">
        <v>970</v>
      </c>
      <c r="B4731" t="s">
        <v>971</v>
      </c>
      <c r="C4731" s="9">
        <v>45811</v>
      </c>
      <c r="D4731" t="s">
        <v>152</v>
      </c>
      <c r="E4731">
        <v>2.6080000000000001</v>
      </c>
    </row>
    <row r="4732" spans="1:5" x14ac:dyDescent="0.2">
      <c r="A4732" t="s">
        <v>970</v>
      </c>
      <c r="B4732" t="s">
        <v>971</v>
      </c>
      <c r="C4732" s="9">
        <v>45810</v>
      </c>
      <c r="D4732" t="s">
        <v>152</v>
      </c>
      <c r="E4732">
        <v>2.59</v>
      </c>
    </row>
    <row r="4733" spans="1:5" x14ac:dyDescent="0.2">
      <c r="A4733" t="s">
        <v>970</v>
      </c>
      <c r="B4733" t="s">
        <v>971</v>
      </c>
      <c r="C4733" s="9">
        <v>45807</v>
      </c>
      <c r="D4733" t="s">
        <v>152</v>
      </c>
      <c r="E4733">
        <v>2.5880000000000001</v>
      </c>
    </row>
    <row r="4734" spans="1:5" x14ac:dyDescent="0.2">
      <c r="A4734" t="s">
        <v>970</v>
      </c>
      <c r="B4734" t="s">
        <v>971</v>
      </c>
      <c r="C4734" s="9">
        <v>45806</v>
      </c>
      <c r="D4734" t="s">
        <v>152</v>
      </c>
      <c r="E4734">
        <v>2.601</v>
      </c>
    </row>
    <row r="4735" spans="1:5" x14ac:dyDescent="0.2">
      <c r="A4735" t="s">
        <v>970</v>
      </c>
      <c r="B4735" t="s">
        <v>971</v>
      </c>
      <c r="C4735" s="9">
        <v>45805</v>
      </c>
      <c r="D4735" t="s">
        <v>152</v>
      </c>
      <c r="E4735">
        <v>2.585</v>
      </c>
    </row>
    <row r="4736" spans="1:5" x14ac:dyDescent="0.2">
      <c r="A4736" t="s">
        <v>970</v>
      </c>
      <c r="B4736" t="s">
        <v>971</v>
      </c>
      <c r="C4736" s="9">
        <v>45804</v>
      </c>
      <c r="D4736" t="s">
        <v>152</v>
      </c>
      <c r="E4736">
        <v>2.5609999999999999</v>
      </c>
    </row>
    <row r="4737" spans="1:5" x14ac:dyDescent="0.2">
      <c r="A4737" t="s">
        <v>970</v>
      </c>
      <c r="B4737" t="s">
        <v>971</v>
      </c>
      <c r="C4737" s="9">
        <v>45800</v>
      </c>
      <c r="D4737" t="s">
        <v>152</v>
      </c>
      <c r="E4737">
        <v>2.5550000000000002</v>
      </c>
    </row>
    <row r="4738" spans="1:5" x14ac:dyDescent="0.2">
      <c r="A4738" t="s">
        <v>970</v>
      </c>
      <c r="B4738" t="s">
        <v>971</v>
      </c>
      <c r="C4738" s="9">
        <v>45799</v>
      </c>
      <c r="D4738" t="s">
        <v>152</v>
      </c>
      <c r="E4738">
        <v>2.556</v>
      </c>
    </row>
    <row r="4739" spans="1:5" x14ac:dyDescent="0.2">
      <c r="A4739" t="s">
        <v>970</v>
      </c>
      <c r="B4739" t="s">
        <v>971</v>
      </c>
      <c r="C4739" s="9">
        <v>45798</v>
      </c>
      <c r="D4739" t="s">
        <v>152</v>
      </c>
      <c r="E4739">
        <v>2.5830000000000002</v>
      </c>
    </row>
    <row r="4740" spans="1:5" x14ac:dyDescent="0.2">
      <c r="A4740" t="s">
        <v>970</v>
      </c>
      <c r="B4740" t="s">
        <v>971</v>
      </c>
      <c r="C4740" s="9">
        <v>45797</v>
      </c>
      <c r="D4740" t="s">
        <v>152</v>
      </c>
      <c r="E4740">
        <v>2.5630000000000002</v>
      </c>
    </row>
    <row r="4741" spans="1:5" x14ac:dyDescent="0.2">
      <c r="A4741" t="s">
        <v>970</v>
      </c>
      <c r="B4741" t="s">
        <v>971</v>
      </c>
      <c r="C4741" s="9">
        <v>45796</v>
      </c>
      <c r="D4741" t="s">
        <v>152</v>
      </c>
      <c r="E4741">
        <v>2.5569999999999999</v>
      </c>
    </row>
    <row r="4742" spans="1:5" x14ac:dyDescent="0.2">
      <c r="A4742" t="s">
        <v>970</v>
      </c>
      <c r="B4742" t="s">
        <v>971</v>
      </c>
      <c r="C4742" s="9">
        <v>45793</v>
      </c>
      <c r="D4742" t="s">
        <v>152</v>
      </c>
      <c r="E4742">
        <v>2.59</v>
      </c>
    </row>
    <row r="4743" spans="1:5" x14ac:dyDescent="0.2">
      <c r="A4743" t="s">
        <v>970</v>
      </c>
      <c r="B4743" t="s">
        <v>971</v>
      </c>
      <c r="C4743" s="9">
        <v>45792</v>
      </c>
      <c r="D4743" t="s">
        <v>152</v>
      </c>
      <c r="E4743">
        <v>2.573</v>
      </c>
    </row>
    <row r="4744" spans="1:5" x14ac:dyDescent="0.2">
      <c r="A4744" t="s">
        <v>970</v>
      </c>
      <c r="B4744" t="s">
        <v>971</v>
      </c>
      <c r="C4744" s="9">
        <v>45791</v>
      </c>
      <c r="D4744" t="s">
        <v>152</v>
      </c>
      <c r="E4744">
        <v>2.5790000000000002</v>
      </c>
    </row>
    <row r="4745" spans="1:5" x14ac:dyDescent="0.2">
      <c r="A4745" t="s">
        <v>970</v>
      </c>
      <c r="B4745" t="s">
        <v>971</v>
      </c>
      <c r="C4745" s="9">
        <v>45790</v>
      </c>
      <c r="D4745" t="s">
        <v>152</v>
      </c>
      <c r="E4745">
        <v>2.57</v>
      </c>
    </row>
    <row r="4746" spans="1:5" x14ac:dyDescent="0.2">
      <c r="A4746" t="s">
        <v>970</v>
      </c>
      <c r="B4746" t="s">
        <v>971</v>
      </c>
      <c r="C4746" s="9">
        <v>45789</v>
      </c>
      <c r="D4746" t="s">
        <v>152</v>
      </c>
      <c r="E4746">
        <v>2.5670000000000002</v>
      </c>
    </row>
    <row r="4747" spans="1:5" x14ac:dyDescent="0.2">
      <c r="A4747" t="s">
        <v>970</v>
      </c>
      <c r="B4747" t="s">
        <v>971</v>
      </c>
      <c r="C4747" s="9">
        <v>45786</v>
      </c>
      <c r="D4747" t="s">
        <v>152</v>
      </c>
      <c r="E4747">
        <v>2.5409999999999999</v>
      </c>
    </row>
    <row r="4748" spans="1:5" x14ac:dyDescent="0.2">
      <c r="A4748" t="s">
        <v>970</v>
      </c>
      <c r="B4748" t="s">
        <v>971</v>
      </c>
      <c r="C4748" s="9">
        <v>45785</v>
      </c>
      <c r="D4748" t="s">
        <v>152</v>
      </c>
      <c r="E4748">
        <v>2.5270000000000001</v>
      </c>
    </row>
    <row r="4749" spans="1:5" x14ac:dyDescent="0.2">
      <c r="A4749" t="s">
        <v>970</v>
      </c>
      <c r="B4749" t="s">
        <v>971</v>
      </c>
      <c r="C4749" s="9">
        <v>45784</v>
      </c>
      <c r="D4749" t="s">
        <v>152</v>
      </c>
      <c r="E4749">
        <v>2.5369999999999999</v>
      </c>
    </row>
    <row r="4750" spans="1:5" x14ac:dyDescent="0.2">
      <c r="A4750" t="s">
        <v>970</v>
      </c>
      <c r="B4750" t="s">
        <v>971</v>
      </c>
      <c r="C4750" s="9">
        <v>45783</v>
      </c>
      <c r="D4750" t="s">
        <v>152</v>
      </c>
      <c r="E4750">
        <v>2.5259999999999998</v>
      </c>
    </row>
    <row r="4751" spans="1:5" x14ac:dyDescent="0.2">
      <c r="A4751" t="s">
        <v>970</v>
      </c>
      <c r="B4751" t="s">
        <v>971</v>
      </c>
      <c r="C4751" s="9">
        <v>45779</v>
      </c>
      <c r="D4751" t="s">
        <v>152</v>
      </c>
      <c r="E4751">
        <v>2.5299999999999998</v>
      </c>
    </row>
    <row r="4752" spans="1:5" x14ac:dyDescent="0.2">
      <c r="A4752" t="s">
        <v>970</v>
      </c>
      <c r="B4752" t="s">
        <v>971</v>
      </c>
      <c r="C4752" s="9">
        <v>45778</v>
      </c>
      <c r="D4752" t="s">
        <v>152</v>
      </c>
      <c r="E4752">
        <v>2.4729999999999999</v>
      </c>
    </row>
    <row r="4753" spans="1:5" x14ac:dyDescent="0.2">
      <c r="A4753" t="s">
        <v>970</v>
      </c>
      <c r="B4753" t="s">
        <v>971</v>
      </c>
      <c r="C4753" s="9">
        <v>45777</v>
      </c>
      <c r="D4753" t="s">
        <v>152</v>
      </c>
      <c r="E4753">
        <v>2.468</v>
      </c>
    </row>
    <row r="4754" spans="1:5" x14ac:dyDescent="0.2">
      <c r="A4754" t="s">
        <v>970</v>
      </c>
      <c r="B4754" t="s">
        <v>971</v>
      </c>
      <c r="C4754" s="9">
        <v>45776</v>
      </c>
      <c r="D4754" t="s">
        <v>152</v>
      </c>
      <c r="E4754">
        <v>2.4460000000000002</v>
      </c>
    </row>
    <row r="4755" spans="1:5" x14ac:dyDescent="0.2">
      <c r="A4755" t="s">
        <v>970</v>
      </c>
      <c r="B4755" t="s">
        <v>971</v>
      </c>
      <c r="C4755" s="9">
        <v>45775</v>
      </c>
      <c r="D4755" t="s">
        <v>152</v>
      </c>
      <c r="E4755">
        <v>2.4350000000000001</v>
      </c>
    </row>
    <row r="4756" spans="1:5" x14ac:dyDescent="0.2">
      <c r="A4756" t="s">
        <v>970</v>
      </c>
      <c r="B4756" t="s">
        <v>971</v>
      </c>
      <c r="C4756" s="9">
        <v>45772</v>
      </c>
      <c r="D4756" t="s">
        <v>152</v>
      </c>
      <c r="E4756">
        <v>2.4340000000000002</v>
      </c>
    </row>
    <row r="4757" spans="1:5" x14ac:dyDescent="0.2">
      <c r="A4757" t="s">
        <v>970</v>
      </c>
      <c r="B4757" t="s">
        <v>971</v>
      </c>
      <c r="C4757" s="9">
        <v>45771</v>
      </c>
      <c r="D4757" t="s">
        <v>152</v>
      </c>
      <c r="E4757">
        <v>2.4340000000000002</v>
      </c>
    </row>
    <row r="4758" spans="1:5" x14ac:dyDescent="0.2">
      <c r="A4758" t="s">
        <v>970</v>
      </c>
      <c r="B4758" t="s">
        <v>971</v>
      </c>
      <c r="C4758" s="9">
        <v>45770</v>
      </c>
      <c r="D4758" t="s">
        <v>152</v>
      </c>
      <c r="E4758">
        <v>2.4350000000000001</v>
      </c>
    </row>
    <row r="4759" spans="1:5" x14ac:dyDescent="0.2">
      <c r="A4759" t="s">
        <v>970</v>
      </c>
      <c r="B4759" t="s">
        <v>971</v>
      </c>
      <c r="C4759" s="9">
        <v>45769</v>
      </c>
      <c r="D4759" t="s">
        <v>152</v>
      </c>
      <c r="E4759">
        <v>2.3820000000000001</v>
      </c>
    </row>
    <row r="4760" spans="1:5" x14ac:dyDescent="0.2">
      <c r="A4760" t="s">
        <v>970</v>
      </c>
      <c r="B4760" t="s">
        <v>971</v>
      </c>
      <c r="C4760" s="9">
        <v>45764</v>
      </c>
      <c r="D4760" t="s">
        <v>152</v>
      </c>
      <c r="E4760">
        <v>2.3969999999999998</v>
      </c>
    </row>
    <row r="4761" spans="1:5" x14ac:dyDescent="0.2">
      <c r="A4761" t="s">
        <v>970</v>
      </c>
      <c r="B4761" t="s">
        <v>971</v>
      </c>
      <c r="C4761" s="9">
        <v>45763</v>
      </c>
      <c r="D4761" t="s">
        <v>152</v>
      </c>
      <c r="E4761">
        <v>2.3690000000000002</v>
      </c>
    </row>
    <row r="4762" spans="1:5" x14ac:dyDescent="0.2">
      <c r="A4762" t="s">
        <v>970</v>
      </c>
      <c r="B4762" t="s">
        <v>971</v>
      </c>
      <c r="C4762" s="9">
        <v>45762</v>
      </c>
      <c r="D4762" t="s">
        <v>152</v>
      </c>
      <c r="E4762">
        <v>2.37</v>
      </c>
    </row>
    <row r="4763" spans="1:5" x14ac:dyDescent="0.2">
      <c r="A4763" t="s">
        <v>970</v>
      </c>
      <c r="B4763" t="s">
        <v>971</v>
      </c>
      <c r="C4763" s="9">
        <v>45761</v>
      </c>
      <c r="D4763" t="s">
        <v>152</v>
      </c>
      <c r="E4763">
        <v>2.367</v>
      </c>
    </row>
    <row r="4764" spans="1:5" x14ac:dyDescent="0.2">
      <c r="A4764" t="s">
        <v>970</v>
      </c>
      <c r="B4764" t="s">
        <v>971</v>
      </c>
      <c r="C4764" s="9">
        <v>45758</v>
      </c>
      <c r="D4764" t="s">
        <v>152</v>
      </c>
      <c r="E4764">
        <v>2.3319999999999999</v>
      </c>
    </row>
    <row r="4765" spans="1:5" x14ac:dyDescent="0.2">
      <c r="A4765" t="s">
        <v>970</v>
      </c>
      <c r="B4765" t="s">
        <v>971</v>
      </c>
      <c r="C4765" s="9">
        <v>45757</v>
      </c>
      <c r="D4765" t="s">
        <v>152</v>
      </c>
      <c r="E4765">
        <v>2.3540000000000001</v>
      </c>
    </row>
    <row r="4766" spans="1:5" x14ac:dyDescent="0.2">
      <c r="A4766" t="s">
        <v>970</v>
      </c>
      <c r="B4766" t="s">
        <v>971</v>
      </c>
      <c r="C4766" s="9">
        <v>45756</v>
      </c>
      <c r="D4766" t="s">
        <v>152</v>
      </c>
      <c r="E4766">
        <v>2.226</v>
      </c>
    </row>
    <row r="4767" spans="1:5" x14ac:dyDescent="0.2">
      <c r="A4767" t="s">
        <v>970</v>
      </c>
      <c r="B4767" t="s">
        <v>971</v>
      </c>
      <c r="C4767" s="9">
        <v>45755</v>
      </c>
      <c r="D4767" t="s">
        <v>152</v>
      </c>
      <c r="E4767">
        <v>2.2749999999999999</v>
      </c>
    </row>
    <row r="4768" spans="1:5" x14ac:dyDescent="0.2">
      <c r="A4768" t="s">
        <v>970</v>
      </c>
      <c r="B4768" t="s">
        <v>971</v>
      </c>
      <c r="C4768" s="9">
        <v>45754</v>
      </c>
      <c r="D4768" t="s">
        <v>152</v>
      </c>
      <c r="E4768">
        <v>2.2559999999999998</v>
      </c>
    </row>
    <row r="4769" spans="1:5" x14ac:dyDescent="0.2">
      <c r="A4769" t="s">
        <v>970</v>
      </c>
      <c r="B4769" t="s">
        <v>971</v>
      </c>
      <c r="C4769" s="9">
        <v>45751</v>
      </c>
      <c r="D4769" t="s">
        <v>152</v>
      </c>
      <c r="E4769">
        <v>2.3849999999999998</v>
      </c>
    </row>
    <row r="4770" spans="1:5" x14ac:dyDescent="0.2">
      <c r="A4770" t="s">
        <v>970</v>
      </c>
      <c r="B4770" t="s">
        <v>971</v>
      </c>
      <c r="C4770" s="9">
        <v>45750</v>
      </c>
      <c r="D4770" t="s">
        <v>152</v>
      </c>
      <c r="E4770">
        <v>2.44</v>
      </c>
    </row>
    <row r="4771" spans="1:5" x14ac:dyDescent="0.2">
      <c r="A4771" t="s">
        <v>970</v>
      </c>
      <c r="B4771" t="s">
        <v>971</v>
      </c>
      <c r="C4771" s="9">
        <v>45749</v>
      </c>
      <c r="D4771" t="s">
        <v>152</v>
      </c>
      <c r="E4771">
        <v>2.4950000000000001</v>
      </c>
    </row>
    <row r="4772" spans="1:5" x14ac:dyDescent="0.2">
      <c r="A4772" t="s">
        <v>970</v>
      </c>
      <c r="B4772" t="s">
        <v>971</v>
      </c>
      <c r="C4772" s="9">
        <v>45748</v>
      </c>
      <c r="D4772" t="s">
        <v>152</v>
      </c>
      <c r="E4772">
        <v>2.4870000000000001</v>
      </c>
    </row>
    <row r="4773" spans="1:5" x14ac:dyDescent="0.2">
      <c r="A4773" t="s">
        <v>970</v>
      </c>
      <c r="B4773" t="s">
        <v>971</v>
      </c>
      <c r="C4773" s="9">
        <v>45747</v>
      </c>
      <c r="D4773" t="s">
        <v>152</v>
      </c>
      <c r="E4773">
        <v>2.4449999999999998</v>
      </c>
    </row>
    <row r="4774" spans="1:5" x14ac:dyDescent="0.2">
      <c r="A4774" t="s">
        <v>970</v>
      </c>
      <c r="B4774" t="s">
        <v>971</v>
      </c>
      <c r="C4774" s="9">
        <v>45744</v>
      </c>
      <c r="D4774" t="s">
        <v>152</v>
      </c>
      <c r="E4774">
        <v>2.5059999999999998</v>
      </c>
    </row>
    <row r="4775" spans="1:5" x14ac:dyDescent="0.2">
      <c r="A4775" t="s">
        <v>970</v>
      </c>
      <c r="B4775" t="s">
        <v>971</v>
      </c>
      <c r="C4775" s="9">
        <v>45743</v>
      </c>
      <c r="D4775" t="s">
        <v>152</v>
      </c>
      <c r="E4775">
        <v>2.5249999999999999</v>
      </c>
    </row>
    <row r="4776" spans="1:5" x14ac:dyDescent="0.2">
      <c r="A4776" t="s">
        <v>970</v>
      </c>
      <c r="B4776" t="s">
        <v>971</v>
      </c>
      <c r="C4776" s="9">
        <v>45742</v>
      </c>
      <c r="D4776" t="s">
        <v>152</v>
      </c>
      <c r="E4776">
        <v>2.5430000000000001</v>
      </c>
    </row>
    <row r="4777" spans="1:5" x14ac:dyDescent="0.2">
      <c r="A4777" t="s">
        <v>970</v>
      </c>
      <c r="B4777" t="s">
        <v>971</v>
      </c>
      <c r="C4777" s="9">
        <v>45741</v>
      </c>
      <c r="D4777" t="s">
        <v>152</v>
      </c>
      <c r="E4777">
        <v>2.512</v>
      </c>
    </row>
    <row r="4778" spans="1:5" x14ac:dyDescent="0.2">
      <c r="A4778" t="s">
        <v>970</v>
      </c>
      <c r="B4778" t="s">
        <v>971</v>
      </c>
      <c r="C4778" s="9">
        <v>45740</v>
      </c>
      <c r="D4778" t="s">
        <v>152</v>
      </c>
      <c r="E4778">
        <v>2.5129999999999999</v>
      </c>
    </row>
    <row r="4779" spans="1:5" x14ac:dyDescent="0.2">
      <c r="A4779" t="s">
        <v>970</v>
      </c>
      <c r="B4779" t="s">
        <v>971</v>
      </c>
      <c r="C4779" s="9">
        <v>45737</v>
      </c>
      <c r="D4779" t="s">
        <v>152</v>
      </c>
      <c r="E4779">
        <v>2.5169999999999999</v>
      </c>
    </row>
    <row r="4780" spans="1:5" x14ac:dyDescent="0.2">
      <c r="A4780" t="s">
        <v>970</v>
      </c>
      <c r="B4780" t="s">
        <v>971</v>
      </c>
      <c r="C4780" s="9">
        <v>45736</v>
      </c>
      <c r="D4780" t="s">
        <v>152</v>
      </c>
      <c r="E4780">
        <v>2.5129999999999999</v>
      </c>
    </row>
    <row r="4781" spans="1:5" x14ac:dyDescent="0.2">
      <c r="A4781" t="s">
        <v>970</v>
      </c>
      <c r="B4781" t="s">
        <v>971</v>
      </c>
      <c r="C4781" s="9">
        <v>45735</v>
      </c>
      <c r="D4781" t="s">
        <v>152</v>
      </c>
      <c r="E4781">
        <v>2.5089999999999999</v>
      </c>
    </row>
    <row r="4782" spans="1:5" x14ac:dyDescent="0.2">
      <c r="A4782" t="s">
        <v>970</v>
      </c>
      <c r="B4782" t="s">
        <v>971</v>
      </c>
      <c r="C4782" s="9">
        <v>45734</v>
      </c>
      <c r="D4782" t="s">
        <v>152</v>
      </c>
      <c r="E4782">
        <v>2.5150000000000001</v>
      </c>
    </row>
    <row r="4783" spans="1:5" x14ac:dyDescent="0.2">
      <c r="A4783" t="s">
        <v>963</v>
      </c>
      <c r="B4783" t="s">
        <v>964</v>
      </c>
      <c r="C4783" s="9">
        <v>46107</v>
      </c>
      <c r="D4783" t="s">
        <v>152</v>
      </c>
      <c r="E4783">
        <v>2.83</v>
      </c>
    </row>
    <row r="4784" spans="1:5" x14ac:dyDescent="0.2">
      <c r="A4784" t="s">
        <v>963</v>
      </c>
      <c r="B4784" t="s">
        <v>964</v>
      </c>
      <c r="C4784" s="9">
        <v>46106</v>
      </c>
      <c r="D4784" t="s">
        <v>152</v>
      </c>
      <c r="E4784">
        <v>2.8410000000000002</v>
      </c>
    </row>
    <row r="4785" spans="1:5" x14ac:dyDescent="0.2">
      <c r="A4785" t="s">
        <v>963</v>
      </c>
      <c r="B4785" t="s">
        <v>964</v>
      </c>
      <c r="C4785" s="9">
        <v>46105</v>
      </c>
      <c r="D4785" t="s">
        <v>152</v>
      </c>
      <c r="E4785">
        <v>2.8010000000000002</v>
      </c>
    </row>
    <row r="4786" spans="1:5" x14ac:dyDescent="0.2">
      <c r="A4786" t="s">
        <v>963</v>
      </c>
      <c r="B4786" t="s">
        <v>964</v>
      </c>
      <c r="C4786" s="9">
        <v>46104</v>
      </c>
      <c r="D4786" t="s">
        <v>152</v>
      </c>
      <c r="E4786">
        <v>2.782</v>
      </c>
    </row>
    <row r="4787" spans="1:5" x14ac:dyDescent="0.2">
      <c r="A4787" t="s">
        <v>963</v>
      </c>
      <c r="B4787" t="s">
        <v>964</v>
      </c>
      <c r="C4787" s="9">
        <v>46101</v>
      </c>
      <c r="D4787" t="s">
        <v>152</v>
      </c>
      <c r="E4787">
        <v>2.8570000000000002</v>
      </c>
    </row>
    <row r="4788" spans="1:5" x14ac:dyDescent="0.2">
      <c r="A4788" t="s">
        <v>963</v>
      </c>
      <c r="B4788" t="s">
        <v>964</v>
      </c>
      <c r="C4788" s="9">
        <v>46100</v>
      </c>
      <c r="D4788" t="s">
        <v>152</v>
      </c>
      <c r="E4788">
        <v>2.8860000000000001</v>
      </c>
    </row>
    <row r="4789" spans="1:5" x14ac:dyDescent="0.2">
      <c r="A4789" t="s">
        <v>963</v>
      </c>
      <c r="B4789" t="s">
        <v>964</v>
      </c>
      <c r="C4789" s="9">
        <v>46099</v>
      </c>
      <c r="D4789" t="s">
        <v>152</v>
      </c>
      <c r="E4789">
        <v>2.948</v>
      </c>
    </row>
    <row r="4790" spans="1:5" x14ac:dyDescent="0.2">
      <c r="A4790" t="s">
        <v>963</v>
      </c>
      <c r="B4790" t="s">
        <v>964</v>
      </c>
      <c r="C4790" s="9">
        <v>46098</v>
      </c>
      <c r="D4790" t="s">
        <v>152</v>
      </c>
      <c r="E4790">
        <v>2.907</v>
      </c>
    </row>
    <row r="4791" spans="1:5" x14ac:dyDescent="0.2">
      <c r="A4791" t="s">
        <v>963</v>
      </c>
      <c r="B4791" t="s">
        <v>964</v>
      </c>
      <c r="C4791" s="9">
        <v>46097</v>
      </c>
      <c r="D4791" t="s">
        <v>152</v>
      </c>
      <c r="E4791">
        <v>2.8740000000000001</v>
      </c>
    </row>
    <row r="4792" spans="1:5" x14ac:dyDescent="0.2">
      <c r="A4792" t="s">
        <v>963</v>
      </c>
      <c r="B4792" t="s">
        <v>964</v>
      </c>
      <c r="C4792" s="9">
        <v>46094</v>
      </c>
      <c r="D4792" t="s">
        <v>152</v>
      </c>
      <c r="E4792">
        <v>2.86</v>
      </c>
    </row>
    <row r="4793" spans="1:5" x14ac:dyDescent="0.2">
      <c r="A4793" t="s">
        <v>963</v>
      </c>
      <c r="B4793" t="s">
        <v>964</v>
      </c>
      <c r="C4793" s="9">
        <v>46093</v>
      </c>
      <c r="D4793" t="s">
        <v>152</v>
      </c>
      <c r="E4793">
        <v>2.8929999999999998</v>
      </c>
    </row>
    <row r="4794" spans="1:5" x14ac:dyDescent="0.2">
      <c r="A4794" t="s">
        <v>963</v>
      </c>
      <c r="B4794" t="s">
        <v>964</v>
      </c>
      <c r="C4794" s="9">
        <v>46092</v>
      </c>
      <c r="D4794" t="s">
        <v>152</v>
      </c>
      <c r="E4794">
        <v>2.9340000000000002</v>
      </c>
    </row>
    <row r="4795" spans="1:5" x14ac:dyDescent="0.2">
      <c r="A4795" t="s">
        <v>963</v>
      </c>
      <c r="B4795" t="s">
        <v>964</v>
      </c>
      <c r="C4795" s="9">
        <v>46091</v>
      </c>
      <c r="D4795" t="s">
        <v>152</v>
      </c>
      <c r="E4795">
        <v>2.867</v>
      </c>
    </row>
    <row r="4796" spans="1:5" x14ac:dyDescent="0.2">
      <c r="A4796" t="s">
        <v>963</v>
      </c>
      <c r="B4796" t="s">
        <v>964</v>
      </c>
      <c r="C4796" s="9">
        <v>46090</v>
      </c>
      <c r="D4796" t="s">
        <v>152</v>
      </c>
      <c r="E4796">
        <v>2.7869999999999999</v>
      </c>
    </row>
    <row r="4797" spans="1:5" x14ac:dyDescent="0.2">
      <c r="A4797" t="s">
        <v>963</v>
      </c>
      <c r="B4797" t="s">
        <v>964</v>
      </c>
      <c r="C4797" s="9">
        <v>46087</v>
      </c>
      <c r="D4797" t="s">
        <v>152</v>
      </c>
      <c r="E4797">
        <v>2.9020000000000001</v>
      </c>
    </row>
    <row r="4798" spans="1:5" x14ac:dyDescent="0.2">
      <c r="A4798" t="s">
        <v>963</v>
      </c>
      <c r="B4798" t="s">
        <v>964</v>
      </c>
      <c r="C4798" s="9">
        <v>46086</v>
      </c>
      <c r="D4798" t="s">
        <v>152</v>
      </c>
      <c r="E4798">
        <v>2.9180000000000001</v>
      </c>
    </row>
    <row r="4799" spans="1:5" x14ac:dyDescent="0.2">
      <c r="A4799" t="s">
        <v>963</v>
      </c>
      <c r="B4799" t="s">
        <v>964</v>
      </c>
      <c r="C4799" s="9">
        <v>46085</v>
      </c>
      <c r="D4799" t="s">
        <v>152</v>
      </c>
      <c r="E4799">
        <v>2.8410000000000002</v>
      </c>
    </row>
    <row r="4800" spans="1:5" x14ac:dyDescent="0.2">
      <c r="A4800" t="s">
        <v>963</v>
      </c>
      <c r="B4800" t="s">
        <v>964</v>
      </c>
      <c r="C4800" s="9">
        <v>46084</v>
      </c>
      <c r="D4800" t="s">
        <v>152</v>
      </c>
      <c r="E4800">
        <v>2.9790000000000001</v>
      </c>
    </row>
    <row r="4801" spans="1:5" x14ac:dyDescent="0.2">
      <c r="A4801" t="s">
        <v>963</v>
      </c>
      <c r="B4801" t="s">
        <v>964</v>
      </c>
      <c r="C4801" s="9">
        <v>46083</v>
      </c>
      <c r="D4801" t="s">
        <v>152</v>
      </c>
      <c r="E4801">
        <v>3.073</v>
      </c>
    </row>
    <row r="4802" spans="1:5" x14ac:dyDescent="0.2">
      <c r="A4802" t="s">
        <v>963</v>
      </c>
      <c r="B4802" t="s">
        <v>964</v>
      </c>
      <c r="C4802" s="9">
        <v>46080</v>
      </c>
      <c r="D4802" t="s">
        <v>152</v>
      </c>
      <c r="E4802">
        <v>3.097</v>
      </c>
    </row>
    <row r="4803" spans="1:5" x14ac:dyDescent="0.2">
      <c r="A4803" t="s">
        <v>963</v>
      </c>
      <c r="B4803" t="s">
        <v>964</v>
      </c>
      <c r="C4803" s="9">
        <v>46079</v>
      </c>
      <c r="D4803" t="s">
        <v>152</v>
      </c>
      <c r="E4803">
        <v>3.093</v>
      </c>
    </row>
    <row r="4804" spans="1:5" x14ac:dyDescent="0.2">
      <c r="A4804" t="s">
        <v>963</v>
      </c>
      <c r="B4804" t="s">
        <v>964</v>
      </c>
      <c r="C4804" s="9">
        <v>46078</v>
      </c>
      <c r="D4804" t="s">
        <v>152</v>
      </c>
      <c r="E4804">
        <v>3.0819999999999999</v>
      </c>
    </row>
    <row r="4805" spans="1:5" x14ac:dyDescent="0.2">
      <c r="A4805" t="s">
        <v>963</v>
      </c>
      <c r="B4805" t="s">
        <v>964</v>
      </c>
      <c r="C4805" s="9">
        <v>46077</v>
      </c>
      <c r="D4805" t="s">
        <v>152</v>
      </c>
      <c r="E4805">
        <v>3.0310000000000001</v>
      </c>
    </row>
    <row r="4806" spans="1:5" x14ac:dyDescent="0.2">
      <c r="A4806" t="s">
        <v>963</v>
      </c>
      <c r="B4806" t="s">
        <v>964</v>
      </c>
      <c r="C4806" s="9">
        <v>46076</v>
      </c>
      <c r="D4806" t="s">
        <v>152</v>
      </c>
      <c r="E4806">
        <v>3.0139999999999998</v>
      </c>
    </row>
    <row r="4807" spans="1:5" x14ac:dyDescent="0.2">
      <c r="A4807" t="s">
        <v>963</v>
      </c>
      <c r="B4807" t="s">
        <v>964</v>
      </c>
      <c r="C4807" s="9">
        <v>46073</v>
      </c>
      <c r="D4807" t="s">
        <v>152</v>
      </c>
      <c r="E4807">
        <v>3.0009999999999999</v>
      </c>
    </row>
    <row r="4808" spans="1:5" x14ac:dyDescent="0.2">
      <c r="A4808" t="s">
        <v>963</v>
      </c>
      <c r="B4808" t="s">
        <v>964</v>
      </c>
      <c r="C4808" s="9">
        <v>46072</v>
      </c>
      <c r="D4808" t="s">
        <v>152</v>
      </c>
      <c r="E4808">
        <v>2.9529999999999998</v>
      </c>
    </row>
    <row r="4809" spans="1:5" x14ac:dyDescent="0.2">
      <c r="A4809" t="s">
        <v>963</v>
      </c>
      <c r="B4809" t="s">
        <v>964</v>
      </c>
      <c r="C4809" s="9">
        <v>46071</v>
      </c>
      <c r="D4809" t="s">
        <v>152</v>
      </c>
      <c r="E4809">
        <v>2.9529999999999998</v>
      </c>
    </row>
    <row r="4810" spans="1:5" x14ac:dyDescent="0.2">
      <c r="A4810" t="s">
        <v>963</v>
      </c>
      <c r="B4810" t="s">
        <v>964</v>
      </c>
      <c r="C4810" s="9">
        <v>46070</v>
      </c>
      <c r="D4810" t="s">
        <v>152</v>
      </c>
      <c r="E4810">
        <v>2.9529999999999998</v>
      </c>
    </row>
    <row r="4811" spans="1:5" x14ac:dyDescent="0.2">
      <c r="A4811" t="s">
        <v>963</v>
      </c>
      <c r="B4811" t="s">
        <v>964</v>
      </c>
      <c r="C4811" s="9">
        <v>46069</v>
      </c>
      <c r="D4811" t="s">
        <v>152</v>
      </c>
      <c r="E4811">
        <v>2.9529999999999998</v>
      </c>
    </row>
    <row r="4812" spans="1:5" x14ac:dyDescent="0.2">
      <c r="A4812" t="s">
        <v>963</v>
      </c>
      <c r="B4812" t="s">
        <v>964</v>
      </c>
      <c r="C4812" s="9">
        <v>46066</v>
      </c>
      <c r="D4812" t="s">
        <v>152</v>
      </c>
      <c r="E4812">
        <v>2.9529999999999998</v>
      </c>
    </row>
    <row r="4813" spans="1:5" x14ac:dyDescent="0.2">
      <c r="A4813" t="s">
        <v>963</v>
      </c>
      <c r="B4813" t="s">
        <v>964</v>
      </c>
      <c r="C4813" s="9">
        <v>46065</v>
      </c>
      <c r="D4813" t="s">
        <v>152</v>
      </c>
      <c r="E4813">
        <v>2.9630000000000001</v>
      </c>
    </row>
    <row r="4814" spans="1:5" x14ac:dyDescent="0.2">
      <c r="A4814" t="s">
        <v>963</v>
      </c>
      <c r="B4814" t="s">
        <v>964</v>
      </c>
      <c r="C4814" s="9">
        <v>46064</v>
      </c>
      <c r="D4814" t="s">
        <v>152</v>
      </c>
      <c r="E4814">
        <v>2.9430000000000001</v>
      </c>
    </row>
    <row r="4815" spans="1:5" x14ac:dyDescent="0.2">
      <c r="A4815" t="s">
        <v>963</v>
      </c>
      <c r="B4815" t="s">
        <v>964</v>
      </c>
      <c r="C4815" s="9">
        <v>46063</v>
      </c>
      <c r="D4815" t="s">
        <v>152</v>
      </c>
      <c r="E4815">
        <v>2.9249999999999998</v>
      </c>
    </row>
    <row r="4816" spans="1:5" x14ac:dyDescent="0.2">
      <c r="A4816" t="s">
        <v>963</v>
      </c>
      <c r="B4816" t="s">
        <v>964</v>
      </c>
      <c r="C4816" s="9">
        <v>46062</v>
      </c>
      <c r="D4816" t="s">
        <v>152</v>
      </c>
      <c r="E4816">
        <v>2.9049999999999998</v>
      </c>
    </row>
    <row r="4817" spans="1:5" x14ac:dyDescent="0.2">
      <c r="A4817" t="s">
        <v>963</v>
      </c>
      <c r="B4817" t="s">
        <v>964</v>
      </c>
      <c r="C4817" s="9">
        <v>46059</v>
      </c>
      <c r="D4817" t="s">
        <v>152</v>
      </c>
      <c r="E4817">
        <v>2.8479999999999999</v>
      </c>
    </row>
    <row r="4818" spans="1:5" x14ac:dyDescent="0.2">
      <c r="A4818" t="s">
        <v>963</v>
      </c>
      <c r="B4818" t="s">
        <v>964</v>
      </c>
      <c r="C4818" s="9">
        <v>46058</v>
      </c>
      <c r="D4818" t="s">
        <v>152</v>
      </c>
      <c r="E4818">
        <v>2.8650000000000002</v>
      </c>
    </row>
    <row r="4819" spans="1:5" x14ac:dyDescent="0.2">
      <c r="A4819" t="s">
        <v>963</v>
      </c>
      <c r="B4819" t="s">
        <v>964</v>
      </c>
      <c r="C4819" s="9">
        <v>46057</v>
      </c>
      <c r="D4819" t="s">
        <v>152</v>
      </c>
      <c r="E4819">
        <v>2.895</v>
      </c>
    </row>
    <row r="4820" spans="1:5" x14ac:dyDescent="0.2">
      <c r="A4820" t="s">
        <v>963</v>
      </c>
      <c r="B4820" t="s">
        <v>964</v>
      </c>
      <c r="C4820" s="9">
        <v>46056</v>
      </c>
      <c r="D4820" t="s">
        <v>152</v>
      </c>
      <c r="E4820">
        <v>2.8980000000000001</v>
      </c>
    </row>
    <row r="4821" spans="1:5" x14ac:dyDescent="0.2">
      <c r="A4821" t="s">
        <v>963</v>
      </c>
      <c r="B4821" t="s">
        <v>964</v>
      </c>
      <c r="C4821" s="9">
        <v>46055</v>
      </c>
      <c r="D4821" t="s">
        <v>152</v>
      </c>
      <c r="E4821">
        <v>2.8340000000000001</v>
      </c>
    </row>
    <row r="4822" spans="1:5" x14ac:dyDescent="0.2">
      <c r="A4822" t="s">
        <v>963</v>
      </c>
      <c r="B4822" t="s">
        <v>964</v>
      </c>
      <c r="C4822" s="9">
        <v>46052</v>
      </c>
      <c r="D4822" t="s">
        <v>152</v>
      </c>
      <c r="E4822">
        <v>2.8980000000000001</v>
      </c>
    </row>
    <row r="4823" spans="1:5" x14ac:dyDescent="0.2">
      <c r="A4823" t="s">
        <v>963</v>
      </c>
      <c r="B4823" t="s">
        <v>964</v>
      </c>
      <c r="C4823" s="9">
        <v>46051</v>
      </c>
      <c r="D4823" t="s">
        <v>152</v>
      </c>
      <c r="E4823">
        <v>2.8959999999999999</v>
      </c>
    </row>
    <row r="4824" spans="1:5" x14ac:dyDescent="0.2">
      <c r="A4824" t="s">
        <v>963</v>
      </c>
      <c r="B4824" t="s">
        <v>964</v>
      </c>
      <c r="C4824" s="9">
        <v>46050</v>
      </c>
      <c r="D4824" t="s">
        <v>152</v>
      </c>
      <c r="E4824">
        <v>2.88</v>
      </c>
    </row>
    <row r="4825" spans="1:5" x14ac:dyDescent="0.2">
      <c r="A4825" t="s">
        <v>963</v>
      </c>
      <c r="B4825" t="s">
        <v>964</v>
      </c>
      <c r="C4825" s="9">
        <v>46049</v>
      </c>
      <c r="D4825" t="s">
        <v>152</v>
      </c>
      <c r="E4825">
        <v>2.8519999999999999</v>
      </c>
    </row>
    <row r="4826" spans="1:5" x14ac:dyDescent="0.2">
      <c r="A4826" t="s">
        <v>963</v>
      </c>
      <c r="B4826" t="s">
        <v>964</v>
      </c>
      <c r="C4826" s="9">
        <v>46048</v>
      </c>
      <c r="D4826" t="s">
        <v>152</v>
      </c>
      <c r="E4826">
        <v>2.8279999999999998</v>
      </c>
    </row>
    <row r="4827" spans="1:5" x14ac:dyDescent="0.2">
      <c r="A4827" t="s">
        <v>963</v>
      </c>
      <c r="B4827" t="s">
        <v>964</v>
      </c>
      <c r="C4827" s="9">
        <v>46045</v>
      </c>
      <c r="D4827" t="s">
        <v>152</v>
      </c>
      <c r="E4827">
        <v>2.851</v>
      </c>
    </row>
    <row r="4828" spans="1:5" x14ac:dyDescent="0.2">
      <c r="A4828" t="s">
        <v>963</v>
      </c>
      <c r="B4828" t="s">
        <v>964</v>
      </c>
      <c r="C4828" s="9">
        <v>46044</v>
      </c>
      <c r="D4828" t="s">
        <v>152</v>
      </c>
      <c r="E4828">
        <v>2.8580000000000001</v>
      </c>
    </row>
    <row r="4829" spans="1:5" x14ac:dyDescent="0.2">
      <c r="A4829" t="s">
        <v>963</v>
      </c>
      <c r="B4829" t="s">
        <v>964</v>
      </c>
      <c r="C4829" s="9">
        <v>46043</v>
      </c>
      <c r="D4829" t="s">
        <v>152</v>
      </c>
      <c r="E4829">
        <v>2.8220000000000001</v>
      </c>
    </row>
    <row r="4830" spans="1:5" x14ac:dyDescent="0.2">
      <c r="A4830" t="s">
        <v>963</v>
      </c>
      <c r="B4830" t="s">
        <v>964</v>
      </c>
      <c r="C4830" s="9">
        <v>46042</v>
      </c>
      <c r="D4830" t="s">
        <v>152</v>
      </c>
      <c r="E4830">
        <v>2.831</v>
      </c>
    </row>
    <row r="4831" spans="1:5" x14ac:dyDescent="0.2">
      <c r="A4831" t="s">
        <v>963</v>
      </c>
      <c r="B4831" t="s">
        <v>964</v>
      </c>
      <c r="C4831" s="9">
        <v>46041</v>
      </c>
      <c r="D4831" t="s">
        <v>152</v>
      </c>
      <c r="E4831">
        <v>2.847</v>
      </c>
    </row>
    <row r="4832" spans="1:5" x14ac:dyDescent="0.2">
      <c r="A4832" t="s">
        <v>963</v>
      </c>
      <c r="B4832" t="s">
        <v>964</v>
      </c>
      <c r="C4832" s="9">
        <v>46038</v>
      </c>
      <c r="D4832" t="s">
        <v>152</v>
      </c>
      <c r="E4832">
        <v>2.8479999999999999</v>
      </c>
    </row>
    <row r="4833" spans="1:5" x14ac:dyDescent="0.2">
      <c r="A4833" t="s">
        <v>963</v>
      </c>
      <c r="B4833" t="s">
        <v>964</v>
      </c>
      <c r="C4833" s="9">
        <v>46037</v>
      </c>
      <c r="D4833" t="s">
        <v>152</v>
      </c>
      <c r="E4833">
        <v>2.8159999999999998</v>
      </c>
    </row>
    <row r="4834" spans="1:5" x14ac:dyDescent="0.2">
      <c r="A4834" t="s">
        <v>963</v>
      </c>
      <c r="B4834" t="s">
        <v>964</v>
      </c>
      <c r="C4834" s="9">
        <v>46036</v>
      </c>
      <c r="D4834" t="s">
        <v>152</v>
      </c>
      <c r="E4834">
        <v>2.8119999999999998</v>
      </c>
    </row>
    <row r="4835" spans="1:5" x14ac:dyDescent="0.2">
      <c r="A4835" t="s">
        <v>963</v>
      </c>
      <c r="B4835" t="s">
        <v>964</v>
      </c>
      <c r="C4835" s="9">
        <v>46035</v>
      </c>
      <c r="D4835" t="s">
        <v>152</v>
      </c>
      <c r="E4835">
        <v>2.8050000000000002</v>
      </c>
    </row>
    <row r="4836" spans="1:5" x14ac:dyDescent="0.2">
      <c r="A4836" t="s">
        <v>963</v>
      </c>
      <c r="B4836" t="s">
        <v>964</v>
      </c>
      <c r="C4836" s="9">
        <v>46034</v>
      </c>
      <c r="D4836" t="s">
        <v>152</v>
      </c>
      <c r="E4836">
        <v>2.8010000000000002</v>
      </c>
    </row>
    <row r="4837" spans="1:5" x14ac:dyDescent="0.2">
      <c r="A4837" t="s">
        <v>963</v>
      </c>
      <c r="B4837" t="s">
        <v>964</v>
      </c>
      <c r="C4837" s="9">
        <v>46031</v>
      </c>
      <c r="D4837" t="s">
        <v>152</v>
      </c>
      <c r="E4837">
        <v>2.8010000000000002</v>
      </c>
    </row>
    <row r="4838" spans="1:5" x14ac:dyDescent="0.2">
      <c r="A4838" t="s">
        <v>963</v>
      </c>
      <c r="B4838" t="s">
        <v>964</v>
      </c>
      <c r="C4838" s="9">
        <v>46030</v>
      </c>
      <c r="D4838" t="s">
        <v>152</v>
      </c>
      <c r="E4838">
        <v>2.8039999999999998</v>
      </c>
    </row>
    <row r="4839" spans="1:5" x14ac:dyDescent="0.2">
      <c r="A4839" t="s">
        <v>963</v>
      </c>
      <c r="B4839" t="s">
        <v>964</v>
      </c>
      <c r="C4839" s="9">
        <v>46029</v>
      </c>
      <c r="D4839" t="s">
        <v>152</v>
      </c>
      <c r="E4839">
        <v>2.8</v>
      </c>
    </row>
    <row r="4840" spans="1:5" x14ac:dyDescent="0.2">
      <c r="A4840" t="s">
        <v>963</v>
      </c>
      <c r="B4840" t="s">
        <v>964</v>
      </c>
      <c r="C4840" s="9">
        <v>46028</v>
      </c>
      <c r="D4840" t="s">
        <v>152</v>
      </c>
      <c r="E4840">
        <v>2.7970000000000002</v>
      </c>
    </row>
    <row r="4841" spans="1:5" x14ac:dyDescent="0.2">
      <c r="A4841" t="s">
        <v>963</v>
      </c>
      <c r="B4841" t="s">
        <v>964</v>
      </c>
      <c r="C4841" s="9">
        <v>46027</v>
      </c>
      <c r="D4841" t="s">
        <v>152</v>
      </c>
      <c r="E4841">
        <v>2.7719999999999998</v>
      </c>
    </row>
    <row r="4842" spans="1:5" x14ac:dyDescent="0.2">
      <c r="A4842" t="s">
        <v>963</v>
      </c>
      <c r="B4842" t="s">
        <v>964</v>
      </c>
      <c r="C4842" s="9">
        <v>46024</v>
      </c>
      <c r="D4842" t="s">
        <v>152</v>
      </c>
      <c r="E4842">
        <v>2.7130000000000001</v>
      </c>
    </row>
    <row r="4843" spans="1:5" x14ac:dyDescent="0.2">
      <c r="A4843" t="s">
        <v>963</v>
      </c>
      <c r="B4843" t="s">
        <v>964</v>
      </c>
      <c r="C4843" s="9">
        <v>46022</v>
      </c>
      <c r="D4843" t="s">
        <v>152</v>
      </c>
      <c r="E4843">
        <v>2.6949999999999998</v>
      </c>
    </row>
    <row r="4844" spans="1:5" x14ac:dyDescent="0.2">
      <c r="A4844" t="s">
        <v>963</v>
      </c>
      <c r="B4844" t="s">
        <v>964</v>
      </c>
      <c r="C4844" s="9">
        <v>46021</v>
      </c>
      <c r="D4844" t="s">
        <v>152</v>
      </c>
      <c r="E4844">
        <v>2.6890000000000001</v>
      </c>
    </row>
    <row r="4845" spans="1:5" x14ac:dyDescent="0.2">
      <c r="A4845" t="s">
        <v>963</v>
      </c>
      <c r="B4845" t="s">
        <v>964</v>
      </c>
      <c r="C4845" s="9">
        <v>46020</v>
      </c>
      <c r="D4845" t="s">
        <v>152</v>
      </c>
      <c r="E4845">
        <v>2.661</v>
      </c>
    </row>
    <row r="4846" spans="1:5" x14ac:dyDescent="0.2">
      <c r="A4846" t="s">
        <v>963</v>
      </c>
      <c r="B4846" t="s">
        <v>964</v>
      </c>
      <c r="C4846" s="9">
        <v>46015</v>
      </c>
      <c r="D4846" t="s">
        <v>152</v>
      </c>
      <c r="E4846">
        <v>2.65</v>
      </c>
    </row>
    <row r="4847" spans="1:5" x14ac:dyDescent="0.2">
      <c r="A4847" t="s">
        <v>963</v>
      </c>
      <c r="B4847" t="s">
        <v>964</v>
      </c>
      <c r="C4847" s="9">
        <v>46014</v>
      </c>
      <c r="D4847" t="s">
        <v>152</v>
      </c>
      <c r="E4847">
        <v>2.649</v>
      </c>
    </row>
    <row r="4848" spans="1:5" x14ac:dyDescent="0.2">
      <c r="A4848" t="s">
        <v>963</v>
      </c>
      <c r="B4848" t="s">
        <v>964</v>
      </c>
      <c r="C4848" s="9">
        <v>46013</v>
      </c>
      <c r="D4848" t="s">
        <v>152</v>
      </c>
      <c r="E4848">
        <v>2.653</v>
      </c>
    </row>
    <row r="4849" spans="1:5" x14ac:dyDescent="0.2">
      <c r="A4849" t="s">
        <v>963</v>
      </c>
      <c r="B4849" t="s">
        <v>964</v>
      </c>
      <c r="C4849" s="9">
        <v>46010</v>
      </c>
      <c r="D4849" t="s">
        <v>152</v>
      </c>
      <c r="E4849">
        <v>2.629</v>
      </c>
    </row>
    <row r="4850" spans="1:5" x14ac:dyDescent="0.2">
      <c r="A4850" t="s">
        <v>963</v>
      </c>
      <c r="B4850" t="s">
        <v>964</v>
      </c>
      <c r="C4850" s="9">
        <v>46009</v>
      </c>
      <c r="D4850" t="s">
        <v>152</v>
      </c>
      <c r="E4850">
        <v>2.6139999999999999</v>
      </c>
    </row>
    <row r="4851" spans="1:5" x14ac:dyDescent="0.2">
      <c r="A4851" t="s">
        <v>963</v>
      </c>
      <c r="B4851" t="s">
        <v>964</v>
      </c>
      <c r="C4851" s="9">
        <v>46008</v>
      </c>
      <c r="D4851" t="s">
        <v>152</v>
      </c>
      <c r="E4851">
        <v>2.6230000000000002</v>
      </c>
    </row>
    <row r="4852" spans="1:5" x14ac:dyDescent="0.2">
      <c r="A4852" t="s">
        <v>963</v>
      </c>
      <c r="B4852" t="s">
        <v>964</v>
      </c>
      <c r="C4852" s="9">
        <v>46007</v>
      </c>
      <c r="D4852" t="s">
        <v>152</v>
      </c>
      <c r="E4852">
        <v>2.6219999999999999</v>
      </c>
    </row>
    <row r="4853" spans="1:5" x14ac:dyDescent="0.2">
      <c r="A4853" t="s">
        <v>963</v>
      </c>
      <c r="B4853" t="s">
        <v>964</v>
      </c>
      <c r="C4853" s="9">
        <v>46006</v>
      </c>
      <c r="D4853" t="s">
        <v>152</v>
      </c>
      <c r="E4853">
        <v>2.6629999999999998</v>
      </c>
    </row>
    <row r="4854" spans="1:5" x14ac:dyDescent="0.2">
      <c r="A4854" t="s">
        <v>963</v>
      </c>
      <c r="B4854" t="s">
        <v>964</v>
      </c>
      <c r="C4854" s="9">
        <v>46003</v>
      </c>
      <c r="D4854" t="s">
        <v>152</v>
      </c>
      <c r="E4854">
        <v>2.6659999999999999</v>
      </c>
    </row>
    <row r="4855" spans="1:5" x14ac:dyDescent="0.2">
      <c r="A4855" t="s">
        <v>963</v>
      </c>
      <c r="B4855" t="s">
        <v>964</v>
      </c>
      <c r="C4855" s="9">
        <v>46002</v>
      </c>
      <c r="D4855" t="s">
        <v>152</v>
      </c>
      <c r="E4855">
        <v>2.6549999999999998</v>
      </c>
    </row>
    <row r="4856" spans="1:5" x14ac:dyDescent="0.2">
      <c r="A4856" t="s">
        <v>963</v>
      </c>
      <c r="B4856" t="s">
        <v>964</v>
      </c>
      <c r="C4856" s="9">
        <v>46001</v>
      </c>
      <c r="D4856" t="s">
        <v>152</v>
      </c>
      <c r="E4856">
        <v>2.67</v>
      </c>
    </row>
    <row r="4857" spans="1:5" x14ac:dyDescent="0.2">
      <c r="A4857" t="s">
        <v>963</v>
      </c>
      <c r="B4857" t="s">
        <v>964</v>
      </c>
      <c r="C4857" s="9">
        <v>46000</v>
      </c>
      <c r="D4857" t="s">
        <v>152</v>
      </c>
      <c r="E4857">
        <v>2.6629999999999998</v>
      </c>
    </row>
    <row r="4858" spans="1:5" x14ac:dyDescent="0.2">
      <c r="A4858" t="s">
        <v>963</v>
      </c>
      <c r="B4858" t="s">
        <v>964</v>
      </c>
      <c r="C4858" s="9">
        <v>45999</v>
      </c>
      <c r="D4858" t="s">
        <v>152</v>
      </c>
      <c r="E4858">
        <v>2.677</v>
      </c>
    </row>
    <row r="4859" spans="1:5" x14ac:dyDescent="0.2">
      <c r="A4859" t="s">
        <v>963</v>
      </c>
      <c r="B4859" t="s">
        <v>964</v>
      </c>
      <c r="C4859" s="9">
        <v>45996</v>
      </c>
      <c r="D4859" t="s">
        <v>152</v>
      </c>
      <c r="E4859">
        <v>2.6669999999999998</v>
      </c>
    </row>
    <row r="4860" spans="1:5" x14ac:dyDescent="0.2">
      <c r="A4860" t="s">
        <v>963</v>
      </c>
      <c r="B4860" t="s">
        <v>964</v>
      </c>
      <c r="C4860" s="9">
        <v>45995</v>
      </c>
      <c r="D4860" t="s">
        <v>152</v>
      </c>
      <c r="E4860">
        <v>2.649</v>
      </c>
    </row>
    <row r="4861" spans="1:5" x14ac:dyDescent="0.2">
      <c r="A4861" t="s">
        <v>963</v>
      </c>
      <c r="B4861" t="s">
        <v>964</v>
      </c>
      <c r="C4861" s="9">
        <v>45994</v>
      </c>
      <c r="D4861" t="s">
        <v>152</v>
      </c>
      <c r="E4861">
        <v>2.67</v>
      </c>
    </row>
    <row r="4862" spans="1:5" x14ac:dyDescent="0.2">
      <c r="A4862" t="s">
        <v>963</v>
      </c>
      <c r="B4862" t="s">
        <v>964</v>
      </c>
      <c r="C4862" s="9">
        <v>45993</v>
      </c>
      <c r="D4862" t="s">
        <v>152</v>
      </c>
      <c r="E4862">
        <v>2.6669999999999998</v>
      </c>
    </row>
    <row r="4863" spans="1:5" x14ac:dyDescent="0.2">
      <c r="A4863" t="s">
        <v>963</v>
      </c>
      <c r="B4863" t="s">
        <v>964</v>
      </c>
      <c r="C4863" s="9">
        <v>45992</v>
      </c>
      <c r="D4863" t="s">
        <v>152</v>
      </c>
      <c r="E4863">
        <v>2.649</v>
      </c>
    </row>
    <row r="4864" spans="1:5" x14ac:dyDescent="0.2">
      <c r="A4864" t="s">
        <v>963</v>
      </c>
      <c r="B4864" t="s">
        <v>964</v>
      </c>
      <c r="C4864" s="9">
        <v>45989</v>
      </c>
      <c r="D4864" t="s">
        <v>152</v>
      </c>
      <c r="E4864">
        <v>2.6480000000000001</v>
      </c>
    </row>
    <row r="4865" spans="1:5" x14ac:dyDescent="0.2">
      <c r="A4865" t="s">
        <v>963</v>
      </c>
      <c r="B4865" t="s">
        <v>964</v>
      </c>
      <c r="C4865" s="9">
        <v>45988</v>
      </c>
      <c r="D4865" t="s">
        <v>152</v>
      </c>
      <c r="E4865">
        <v>2.6589999999999998</v>
      </c>
    </row>
    <row r="4866" spans="1:5" x14ac:dyDescent="0.2">
      <c r="A4866" t="s">
        <v>963</v>
      </c>
      <c r="B4866" t="s">
        <v>964</v>
      </c>
      <c r="C4866" s="9">
        <v>45987</v>
      </c>
      <c r="D4866" t="s">
        <v>152</v>
      </c>
      <c r="E4866">
        <v>2.6520000000000001</v>
      </c>
    </row>
    <row r="4867" spans="1:5" x14ac:dyDescent="0.2">
      <c r="A4867" t="s">
        <v>963</v>
      </c>
      <c r="B4867" t="s">
        <v>964</v>
      </c>
      <c r="C4867" s="9">
        <v>45986</v>
      </c>
      <c r="D4867" t="s">
        <v>152</v>
      </c>
      <c r="E4867">
        <v>2.6379999999999999</v>
      </c>
    </row>
    <row r="4868" spans="1:5" x14ac:dyDescent="0.2">
      <c r="A4868" t="s">
        <v>963</v>
      </c>
      <c r="B4868" t="s">
        <v>964</v>
      </c>
      <c r="C4868" s="9">
        <v>45985</v>
      </c>
      <c r="D4868" t="s">
        <v>152</v>
      </c>
      <c r="E4868">
        <v>2.62</v>
      </c>
    </row>
    <row r="4869" spans="1:5" x14ac:dyDescent="0.2">
      <c r="A4869" t="s">
        <v>963</v>
      </c>
      <c r="B4869" t="s">
        <v>964</v>
      </c>
      <c r="C4869" s="9">
        <v>45982</v>
      </c>
      <c r="D4869" t="s">
        <v>152</v>
      </c>
      <c r="E4869">
        <v>2.6190000000000002</v>
      </c>
    </row>
    <row r="4870" spans="1:5" x14ac:dyDescent="0.2">
      <c r="A4870" t="s">
        <v>963</v>
      </c>
      <c r="B4870" t="s">
        <v>964</v>
      </c>
      <c r="C4870" s="9">
        <v>45981</v>
      </c>
      <c r="D4870" t="s">
        <v>152</v>
      </c>
      <c r="E4870">
        <v>2.6880000000000002</v>
      </c>
    </row>
    <row r="4871" spans="1:5" x14ac:dyDescent="0.2">
      <c r="A4871" t="s">
        <v>963</v>
      </c>
      <c r="B4871" t="s">
        <v>964</v>
      </c>
      <c r="C4871" s="9">
        <v>45980</v>
      </c>
      <c r="D4871" t="s">
        <v>152</v>
      </c>
      <c r="E4871">
        <v>2.6520000000000001</v>
      </c>
    </row>
    <row r="4872" spans="1:5" x14ac:dyDescent="0.2">
      <c r="A4872" t="s">
        <v>963</v>
      </c>
      <c r="B4872" t="s">
        <v>964</v>
      </c>
      <c r="C4872" s="9">
        <v>45979</v>
      </c>
      <c r="D4872" t="s">
        <v>152</v>
      </c>
      <c r="E4872">
        <v>2.653</v>
      </c>
    </row>
    <row r="4873" spans="1:5" x14ac:dyDescent="0.2">
      <c r="A4873" t="s">
        <v>963</v>
      </c>
      <c r="B4873" t="s">
        <v>964</v>
      </c>
      <c r="C4873" s="9">
        <v>45978</v>
      </c>
      <c r="D4873" t="s">
        <v>152</v>
      </c>
      <c r="E4873">
        <v>2.698</v>
      </c>
    </row>
    <row r="4874" spans="1:5" x14ac:dyDescent="0.2">
      <c r="A4874" t="s">
        <v>963</v>
      </c>
      <c r="B4874" t="s">
        <v>964</v>
      </c>
      <c r="C4874" s="9">
        <v>45975</v>
      </c>
      <c r="D4874" t="s">
        <v>152</v>
      </c>
      <c r="E4874">
        <v>2.6989999999999998</v>
      </c>
    </row>
    <row r="4875" spans="1:5" x14ac:dyDescent="0.2">
      <c r="A4875" t="s">
        <v>963</v>
      </c>
      <c r="B4875" t="s">
        <v>964</v>
      </c>
      <c r="C4875" s="9">
        <v>45974</v>
      </c>
      <c r="D4875" t="s">
        <v>152</v>
      </c>
      <c r="E4875">
        <v>2.742</v>
      </c>
    </row>
    <row r="4876" spans="1:5" x14ac:dyDescent="0.2">
      <c r="A4876" t="s">
        <v>963</v>
      </c>
      <c r="B4876" t="s">
        <v>964</v>
      </c>
      <c r="C4876" s="9">
        <v>45973</v>
      </c>
      <c r="D4876" t="s">
        <v>152</v>
      </c>
      <c r="E4876">
        <v>2.742</v>
      </c>
    </row>
    <row r="4877" spans="1:5" x14ac:dyDescent="0.2">
      <c r="A4877" t="s">
        <v>963</v>
      </c>
      <c r="B4877" t="s">
        <v>964</v>
      </c>
      <c r="C4877" s="9">
        <v>45972</v>
      </c>
      <c r="D4877" t="s">
        <v>152</v>
      </c>
      <c r="E4877">
        <v>2.7240000000000002</v>
      </c>
    </row>
    <row r="4878" spans="1:5" x14ac:dyDescent="0.2">
      <c r="A4878" t="s">
        <v>963</v>
      </c>
      <c r="B4878" t="s">
        <v>964</v>
      </c>
      <c r="C4878" s="9">
        <v>45971</v>
      </c>
      <c r="D4878" t="s">
        <v>152</v>
      </c>
      <c r="E4878">
        <v>2.7040000000000002</v>
      </c>
    </row>
    <row r="4879" spans="1:5" x14ac:dyDescent="0.2">
      <c r="A4879" t="s">
        <v>963</v>
      </c>
      <c r="B4879" t="s">
        <v>964</v>
      </c>
      <c r="C4879" s="9">
        <v>45968</v>
      </c>
      <c r="D4879" t="s">
        <v>152</v>
      </c>
      <c r="E4879">
        <v>2.677</v>
      </c>
    </row>
    <row r="4880" spans="1:5" x14ac:dyDescent="0.2">
      <c r="A4880" t="s">
        <v>963</v>
      </c>
      <c r="B4880" t="s">
        <v>964</v>
      </c>
      <c r="C4880" s="9">
        <v>45967</v>
      </c>
      <c r="D4880" t="s">
        <v>152</v>
      </c>
      <c r="E4880">
        <v>2.7170000000000001</v>
      </c>
    </row>
    <row r="4881" spans="1:5" x14ac:dyDescent="0.2">
      <c r="A4881" t="s">
        <v>963</v>
      </c>
      <c r="B4881" t="s">
        <v>964</v>
      </c>
      <c r="C4881" s="9">
        <v>45966</v>
      </c>
      <c r="D4881" t="s">
        <v>152</v>
      </c>
      <c r="E4881">
        <v>2.6890000000000001</v>
      </c>
    </row>
    <row r="4882" spans="1:5" x14ac:dyDescent="0.2">
      <c r="A4882" t="s">
        <v>963</v>
      </c>
      <c r="B4882" t="s">
        <v>964</v>
      </c>
      <c r="C4882" s="9">
        <v>45965</v>
      </c>
      <c r="D4882" t="s">
        <v>152</v>
      </c>
      <c r="E4882">
        <v>2.71</v>
      </c>
    </row>
    <row r="4883" spans="1:5" x14ac:dyDescent="0.2">
      <c r="A4883" t="s">
        <v>963</v>
      </c>
      <c r="B4883" t="s">
        <v>964</v>
      </c>
      <c r="C4883" s="9">
        <v>45964</v>
      </c>
      <c r="D4883" t="s">
        <v>152</v>
      </c>
      <c r="E4883">
        <v>2.72</v>
      </c>
    </row>
    <row r="4884" spans="1:5" x14ac:dyDescent="0.2">
      <c r="A4884" t="s">
        <v>963</v>
      </c>
      <c r="B4884" t="s">
        <v>964</v>
      </c>
      <c r="C4884" s="9">
        <v>45961</v>
      </c>
      <c r="D4884" t="s">
        <v>152</v>
      </c>
      <c r="E4884">
        <v>2.7170000000000001</v>
      </c>
    </row>
    <row r="4885" spans="1:5" x14ac:dyDescent="0.2">
      <c r="A4885" t="s">
        <v>963</v>
      </c>
      <c r="B4885" t="s">
        <v>964</v>
      </c>
      <c r="C4885" s="9">
        <v>45960</v>
      </c>
      <c r="D4885" t="s">
        <v>152</v>
      </c>
      <c r="E4885">
        <v>2.7160000000000002</v>
      </c>
    </row>
    <row r="4886" spans="1:5" x14ac:dyDescent="0.2">
      <c r="A4886" t="s">
        <v>963</v>
      </c>
      <c r="B4886" t="s">
        <v>964</v>
      </c>
      <c r="C4886" s="9">
        <v>45959</v>
      </c>
      <c r="D4886" t="s">
        <v>152</v>
      </c>
      <c r="E4886">
        <v>2.7010000000000001</v>
      </c>
    </row>
    <row r="4887" spans="1:5" x14ac:dyDescent="0.2">
      <c r="A4887" t="s">
        <v>963</v>
      </c>
      <c r="B4887" t="s">
        <v>964</v>
      </c>
      <c r="C4887" s="9">
        <v>45958</v>
      </c>
      <c r="D4887" t="s">
        <v>152</v>
      </c>
      <c r="E4887">
        <v>2.673</v>
      </c>
    </row>
    <row r="4888" spans="1:5" x14ac:dyDescent="0.2">
      <c r="A4888" t="s">
        <v>963</v>
      </c>
      <c r="B4888" t="s">
        <v>964</v>
      </c>
      <c r="C4888" s="9">
        <v>45957</v>
      </c>
      <c r="D4888" t="s">
        <v>152</v>
      </c>
      <c r="E4888">
        <v>2.677</v>
      </c>
    </row>
    <row r="4889" spans="1:5" x14ac:dyDescent="0.2">
      <c r="A4889" t="s">
        <v>963</v>
      </c>
      <c r="B4889" t="s">
        <v>964</v>
      </c>
      <c r="C4889" s="9">
        <v>45954</v>
      </c>
      <c r="D4889" t="s">
        <v>152</v>
      </c>
      <c r="E4889">
        <v>2.6459999999999999</v>
      </c>
    </row>
    <row r="4890" spans="1:5" x14ac:dyDescent="0.2">
      <c r="A4890" t="s">
        <v>963</v>
      </c>
      <c r="B4890" t="s">
        <v>964</v>
      </c>
      <c r="C4890" s="9">
        <v>45953</v>
      </c>
      <c r="D4890" t="s">
        <v>152</v>
      </c>
      <c r="E4890">
        <v>2.6230000000000002</v>
      </c>
    </row>
    <row r="4891" spans="1:5" x14ac:dyDescent="0.2">
      <c r="A4891" t="s">
        <v>963</v>
      </c>
      <c r="B4891" t="s">
        <v>964</v>
      </c>
      <c r="C4891" s="9">
        <v>45952</v>
      </c>
      <c r="D4891" t="s">
        <v>152</v>
      </c>
      <c r="E4891">
        <v>2.6150000000000002</v>
      </c>
    </row>
    <row r="4892" spans="1:5" x14ac:dyDescent="0.2">
      <c r="A4892" t="s">
        <v>963</v>
      </c>
      <c r="B4892" t="s">
        <v>964</v>
      </c>
      <c r="C4892" s="9">
        <v>45951</v>
      </c>
      <c r="D4892" t="s">
        <v>152</v>
      </c>
      <c r="E4892">
        <v>2.6230000000000002</v>
      </c>
    </row>
    <row r="4893" spans="1:5" x14ac:dyDescent="0.2">
      <c r="A4893" t="s">
        <v>963</v>
      </c>
      <c r="B4893" t="s">
        <v>964</v>
      </c>
      <c r="C4893" s="9">
        <v>45950</v>
      </c>
      <c r="D4893" t="s">
        <v>152</v>
      </c>
      <c r="E4893">
        <v>2.5979999999999999</v>
      </c>
    </row>
    <row r="4894" spans="1:5" x14ac:dyDescent="0.2">
      <c r="A4894" t="s">
        <v>963</v>
      </c>
      <c r="B4894" t="s">
        <v>964</v>
      </c>
      <c r="C4894" s="9">
        <v>45947</v>
      </c>
      <c r="D4894" t="s">
        <v>152</v>
      </c>
      <c r="E4894">
        <v>2.56</v>
      </c>
    </row>
    <row r="4895" spans="1:5" x14ac:dyDescent="0.2">
      <c r="A4895" t="s">
        <v>963</v>
      </c>
      <c r="B4895" t="s">
        <v>964</v>
      </c>
      <c r="C4895" s="9">
        <v>45946</v>
      </c>
      <c r="D4895" t="s">
        <v>152</v>
      </c>
      <c r="E4895">
        <v>2.585</v>
      </c>
    </row>
    <row r="4896" spans="1:5" x14ac:dyDescent="0.2">
      <c r="A4896" t="s">
        <v>963</v>
      </c>
      <c r="B4896" t="s">
        <v>964</v>
      </c>
      <c r="C4896" s="9">
        <v>45945</v>
      </c>
      <c r="D4896" t="s">
        <v>152</v>
      </c>
      <c r="E4896">
        <v>2.5670000000000002</v>
      </c>
    </row>
    <row r="4897" spans="1:5" x14ac:dyDescent="0.2">
      <c r="A4897" t="s">
        <v>963</v>
      </c>
      <c r="B4897" t="s">
        <v>964</v>
      </c>
      <c r="C4897" s="9">
        <v>45944</v>
      </c>
      <c r="D4897" t="s">
        <v>152</v>
      </c>
      <c r="E4897">
        <v>2.5579999999999998</v>
      </c>
    </row>
    <row r="4898" spans="1:5" x14ac:dyDescent="0.2">
      <c r="A4898" t="s">
        <v>963</v>
      </c>
      <c r="B4898" t="s">
        <v>964</v>
      </c>
      <c r="C4898" s="9">
        <v>45943</v>
      </c>
      <c r="D4898" t="s">
        <v>152</v>
      </c>
      <c r="E4898">
        <v>2.556</v>
      </c>
    </row>
    <row r="4899" spans="1:5" x14ac:dyDescent="0.2">
      <c r="A4899" t="s">
        <v>963</v>
      </c>
      <c r="B4899" t="s">
        <v>964</v>
      </c>
      <c r="C4899" s="9">
        <v>45940</v>
      </c>
      <c r="D4899" t="s">
        <v>152</v>
      </c>
      <c r="E4899">
        <v>2.6120000000000001</v>
      </c>
    </row>
    <row r="4900" spans="1:5" x14ac:dyDescent="0.2">
      <c r="A4900" t="s">
        <v>963</v>
      </c>
      <c r="B4900" t="s">
        <v>964</v>
      </c>
      <c r="C4900" s="9">
        <v>45939</v>
      </c>
      <c r="D4900" t="s">
        <v>152</v>
      </c>
      <c r="E4900">
        <v>2.601</v>
      </c>
    </row>
    <row r="4901" spans="1:5" x14ac:dyDescent="0.2">
      <c r="A4901" t="s">
        <v>963</v>
      </c>
      <c r="B4901" t="s">
        <v>964</v>
      </c>
      <c r="C4901" s="9">
        <v>45938</v>
      </c>
      <c r="D4901" t="s">
        <v>152</v>
      </c>
      <c r="E4901">
        <v>2.5779999999999998</v>
      </c>
    </row>
    <row r="4902" spans="1:5" x14ac:dyDescent="0.2">
      <c r="A4902" t="s">
        <v>963</v>
      </c>
      <c r="B4902" t="s">
        <v>964</v>
      </c>
      <c r="C4902" s="9">
        <v>45937</v>
      </c>
      <c r="D4902" t="s">
        <v>152</v>
      </c>
      <c r="E4902">
        <v>2.5880000000000001</v>
      </c>
    </row>
    <row r="4903" spans="1:5" x14ac:dyDescent="0.2">
      <c r="A4903" t="s">
        <v>963</v>
      </c>
      <c r="B4903" t="s">
        <v>964</v>
      </c>
      <c r="C4903" s="9">
        <v>45936</v>
      </c>
      <c r="D4903" t="s">
        <v>152</v>
      </c>
      <c r="E4903">
        <v>2.5859999999999999</v>
      </c>
    </row>
    <row r="4904" spans="1:5" x14ac:dyDescent="0.2">
      <c r="A4904" t="s">
        <v>963</v>
      </c>
      <c r="B4904" t="s">
        <v>964</v>
      </c>
      <c r="C4904" s="9">
        <v>45933</v>
      </c>
      <c r="D4904" t="s">
        <v>152</v>
      </c>
      <c r="E4904">
        <v>2.5819999999999999</v>
      </c>
    </row>
    <row r="4905" spans="1:5" x14ac:dyDescent="0.2">
      <c r="A4905" t="s">
        <v>963</v>
      </c>
      <c r="B4905" t="s">
        <v>964</v>
      </c>
      <c r="C4905" s="9">
        <v>45932</v>
      </c>
      <c r="D4905" t="s">
        <v>152</v>
      </c>
      <c r="E4905">
        <v>2.5680000000000001</v>
      </c>
    </row>
    <row r="4906" spans="1:5" x14ac:dyDescent="0.2">
      <c r="A4906" t="s">
        <v>963</v>
      </c>
      <c r="B4906" t="s">
        <v>964</v>
      </c>
      <c r="C4906" s="9">
        <v>45931</v>
      </c>
      <c r="D4906" t="s">
        <v>152</v>
      </c>
      <c r="E4906">
        <v>2.536</v>
      </c>
    </row>
    <row r="4907" spans="1:5" x14ac:dyDescent="0.2">
      <c r="A4907" t="s">
        <v>963</v>
      </c>
      <c r="B4907" t="s">
        <v>964</v>
      </c>
      <c r="C4907" s="9">
        <v>45930</v>
      </c>
      <c r="D4907" t="s">
        <v>152</v>
      </c>
      <c r="E4907">
        <v>2.5350000000000001</v>
      </c>
    </row>
    <row r="4908" spans="1:5" x14ac:dyDescent="0.2">
      <c r="A4908" t="s">
        <v>963</v>
      </c>
      <c r="B4908" t="s">
        <v>964</v>
      </c>
      <c r="C4908" s="9">
        <v>45929</v>
      </c>
      <c r="D4908" t="s">
        <v>152</v>
      </c>
      <c r="E4908">
        <v>2.5179999999999998</v>
      </c>
    </row>
    <row r="4909" spans="1:5" x14ac:dyDescent="0.2">
      <c r="A4909" t="s">
        <v>963</v>
      </c>
      <c r="B4909" t="s">
        <v>964</v>
      </c>
      <c r="C4909" s="9">
        <v>45926</v>
      </c>
      <c r="D4909" t="s">
        <v>152</v>
      </c>
      <c r="E4909">
        <v>2.5139999999999998</v>
      </c>
    </row>
    <row r="4910" spans="1:5" x14ac:dyDescent="0.2">
      <c r="A4910" t="s">
        <v>963</v>
      </c>
      <c r="B4910" t="s">
        <v>964</v>
      </c>
      <c r="C4910" s="9">
        <v>45925</v>
      </c>
      <c r="D4910" t="s">
        <v>152</v>
      </c>
      <c r="E4910">
        <v>2.5379999999999998</v>
      </c>
    </row>
    <row r="4911" spans="1:5" x14ac:dyDescent="0.2">
      <c r="A4911" t="s">
        <v>963</v>
      </c>
      <c r="B4911" t="s">
        <v>964</v>
      </c>
      <c r="C4911" s="9">
        <v>45924</v>
      </c>
      <c r="D4911" t="s">
        <v>152</v>
      </c>
      <c r="E4911">
        <v>2.5299999999999998</v>
      </c>
    </row>
    <row r="4912" spans="1:5" x14ac:dyDescent="0.2">
      <c r="A4912" t="s">
        <v>963</v>
      </c>
      <c r="B4912" t="s">
        <v>964</v>
      </c>
      <c r="C4912" s="9">
        <v>45923</v>
      </c>
      <c r="D4912" t="s">
        <v>152</v>
      </c>
      <c r="E4912">
        <v>2.5270000000000001</v>
      </c>
    </row>
    <row r="4913" spans="1:5" x14ac:dyDescent="0.2">
      <c r="A4913" t="s">
        <v>963</v>
      </c>
      <c r="B4913" t="s">
        <v>964</v>
      </c>
      <c r="C4913" s="9">
        <v>45922</v>
      </c>
      <c r="D4913" t="s">
        <v>152</v>
      </c>
      <c r="E4913">
        <v>2.5259999999999998</v>
      </c>
    </row>
    <row r="4914" spans="1:5" x14ac:dyDescent="0.2">
      <c r="A4914" t="s">
        <v>963</v>
      </c>
      <c r="B4914" t="s">
        <v>964</v>
      </c>
      <c r="C4914" s="9">
        <v>45919</v>
      </c>
      <c r="D4914" t="s">
        <v>152</v>
      </c>
      <c r="E4914">
        <v>2.5249999999999999</v>
      </c>
    </row>
    <row r="4915" spans="1:5" x14ac:dyDescent="0.2">
      <c r="A4915" t="s">
        <v>963</v>
      </c>
      <c r="B4915" t="s">
        <v>964</v>
      </c>
      <c r="C4915" s="9">
        <v>45918</v>
      </c>
      <c r="D4915" t="s">
        <v>152</v>
      </c>
      <c r="E4915">
        <v>2.5150000000000001</v>
      </c>
    </row>
    <row r="4916" spans="1:5" x14ac:dyDescent="0.2">
      <c r="A4916" t="s">
        <v>963</v>
      </c>
      <c r="B4916" t="s">
        <v>964</v>
      </c>
      <c r="C4916" s="9">
        <v>45917</v>
      </c>
      <c r="D4916" t="s">
        <v>152</v>
      </c>
      <c r="E4916">
        <v>2.4969999999999999</v>
      </c>
    </row>
    <row r="4917" spans="1:5" x14ac:dyDescent="0.2">
      <c r="A4917" t="s">
        <v>963</v>
      </c>
      <c r="B4917" t="s">
        <v>964</v>
      </c>
      <c r="C4917" s="9">
        <v>45916</v>
      </c>
      <c r="D4917" t="s">
        <v>152</v>
      </c>
      <c r="E4917">
        <v>2.492</v>
      </c>
    </row>
    <row r="4918" spans="1:5" x14ac:dyDescent="0.2">
      <c r="A4918" t="s">
        <v>963</v>
      </c>
      <c r="B4918" t="s">
        <v>964</v>
      </c>
      <c r="C4918" s="9">
        <v>45915</v>
      </c>
      <c r="D4918" t="s">
        <v>152</v>
      </c>
      <c r="E4918">
        <v>2.476</v>
      </c>
    </row>
    <row r="4919" spans="1:5" x14ac:dyDescent="0.2">
      <c r="A4919" t="s">
        <v>963</v>
      </c>
      <c r="B4919" t="s">
        <v>964</v>
      </c>
      <c r="C4919" s="9">
        <v>45912</v>
      </c>
      <c r="D4919" t="s">
        <v>152</v>
      </c>
      <c r="E4919">
        <v>2.472</v>
      </c>
    </row>
    <row r="4920" spans="1:5" x14ac:dyDescent="0.2">
      <c r="A4920" t="s">
        <v>963</v>
      </c>
      <c r="B4920" t="s">
        <v>964</v>
      </c>
      <c r="C4920" s="9">
        <v>45911</v>
      </c>
      <c r="D4920" t="s">
        <v>152</v>
      </c>
      <c r="E4920">
        <v>2.444</v>
      </c>
    </row>
    <row r="4921" spans="1:5" x14ac:dyDescent="0.2">
      <c r="A4921" t="s">
        <v>963</v>
      </c>
      <c r="B4921" t="s">
        <v>964</v>
      </c>
      <c r="C4921" s="9">
        <v>45910</v>
      </c>
      <c r="D4921" t="s">
        <v>152</v>
      </c>
      <c r="E4921">
        <v>2.4340000000000002</v>
      </c>
    </row>
    <row r="4922" spans="1:5" x14ac:dyDescent="0.2">
      <c r="A4922" t="s">
        <v>963</v>
      </c>
      <c r="B4922" t="s">
        <v>964</v>
      </c>
      <c r="C4922" s="9">
        <v>45909</v>
      </c>
      <c r="D4922" t="s">
        <v>152</v>
      </c>
      <c r="E4922">
        <v>2.4009999999999998</v>
      </c>
    </row>
    <row r="4923" spans="1:5" x14ac:dyDescent="0.2">
      <c r="A4923" t="s">
        <v>963</v>
      </c>
      <c r="B4923" t="s">
        <v>964</v>
      </c>
      <c r="C4923" s="9">
        <v>45908</v>
      </c>
      <c r="D4923" t="s">
        <v>152</v>
      </c>
      <c r="E4923">
        <v>2.3860000000000001</v>
      </c>
    </row>
    <row r="4924" spans="1:5" x14ac:dyDescent="0.2">
      <c r="A4924" t="s">
        <v>963</v>
      </c>
      <c r="B4924" t="s">
        <v>964</v>
      </c>
      <c r="C4924" s="9">
        <v>45905</v>
      </c>
      <c r="D4924" t="s">
        <v>152</v>
      </c>
      <c r="E4924">
        <v>2.3759999999999999</v>
      </c>
    </row>
    <row r="4925" spans="1:5" x14ac:dyDescent="0.2">
      <c r="A4925" t="s">
        <v>963</v>
      </c>
      <c r="B4925" t="s">
        <v>964</v>
      </c>
      <c r="C4925" s="9">
        <v>45904</v>
      </c>
      <c r="D4925" t="s">
        <v>152</v>
      </c>
      <c r="E4925">
        <v>2.3570000000000002</v>
      </c>
    </row>
    <row r="4926" spans="1:5" x14ac:dyDescent="0.2">
      <c r="A4926" t="s">
        <v>963</v>
      </c>
      <c r="B4926" t="s">
        <v>964</v>
      </c>
      <c r="C4926" s="9">
        <v>45903</v>
      </c>
      <c r="D4926" t="s">
        <v>152</v>
      </c>
      <c r="E4926">
        <v>2.3639999999999999</v>
      </c>
    </row>
    <row r="4927" spans="1:5" x14ac:dyDescent="0.2">
      <c r="A4927" t="s">
        <v>963</v>
      </c>
      <c r="B4927" t="s">
        <v>964</v>
      </c>
      <c r="C4927" s="9">
        <v>45902</v>
      </c>
      <c r="D4927" t="s">
        <v>152</v>
      </c>
      <c r="E4927">
        <v>2.359</v>
      </c>
    </row>
    <row r="4928" spans="1:5" x14ac:dyDescent="0.2">
      <c r="A4928" t="s">
        <v>963</v>
      </c>
      <c r="B4928" t="s">
        <v>964</v>
      </c>
      <c r="C4928" s="9">
        <v>45901</v>
      </c>
      <c r="D4928" t="s">
        <v>152</v>
      </c>
      <c r="E4928">
        <v>2.3530000000000002</v>
      </c>
    </row>
    <row r="4929" spans="1:5" x14ac:dyDescent="0.2">
      <c r="A4929" t="s">
        <v>963</v>
      </c>
      <c r="B4929" t="s">
        <v>964</v>
      </c>
      <c r="C4929" s="9">
        <v>45898</v>
      </c>
      <c r="D4929" t="s">
        <v>152</v>
      </c>
      <c r="E4929">
        <v>2.3610000000000002</v>
      </c>
    </row>
    <row r="4930" spans="1:5" x14ac:dyDescent="0.2">
      <c r="A4930" t="s">
        <v>963</v>
      </c>
      <c r="B4930" t="s">
        <v>964</v>
      </c>
      <c r="C4930" s="9">
        <v>45897</v>
      </c>
      <c r="D4930" t="s">
        <v>152</v>
      </c>
      <c r="E4930">
        <v>2.3519999999999999</v>
      </c>
    </row>
    <row r="4931" spans="1:5" x14ac:dyDescent="0.2">
      <c r="A4931" t="s">
        <v>963</v>
      </c>
      <c r="B4931" t="s">
        <v>964</v>
      </c>
      <c r="C4931" s="9">
        <v>45896</v>
      </c>
      <c r="D4931" t="s">
        <v>152</v>
      </c>
      <c r="E4931">
        <v>2.367</v>
      </c>
    </row>
    <row r="4932" spans="1:5" x14ac:dyDescent="0.2">
      <c r="A4932" t="s">
        <v>963</v>
      </c>
      <c r="B4932" t="s">
        <v>964</v>
      </c>
      <c r="C4932" s="9">
        <v>45895</v>
      </c>
      <c r="D4932" t="s">
        <v>152</v>
      </c>
      <c r="E4932">
        <v>2.3759999999999999</v>
      </c>
    </row>
    <row r="4933" spans="1:5" x14ac:dyDescent="0.2">
      <c r="A4933" t="s">
        <v>963</v>
      </c>
      <c r="B4933" t="s">
        <v>964</v>
      </c>
      <c r="C4933" s="9">
        <v>45891</v>
      </c>
      <c r="D4933" t="s">
        <v>152</v>
      </c>
      <c r="E4933">
        <v>2.35</v>
      </c>
    </row>
    <row r="4934" spans="1:5" x14ac:dyDescent="0.2">
      <c r="A4934" t="s">
        <v>963</v>
      </c>
      <c r="B4934" t="s">
        <v>964</v>
      </c>
      <c r="C4934" s="9">
        <v>45890</v>
      </c>
      <c r="D4934" t="s">
        <v>152</v>
      </c>
      <c r="E4934">
        <v>2.3420000000000001</v>
      </c>
    </row>
    <row r="4935" spans="1:5" x14ac:dyDescent="0.2">
      <c r="A4935" t="s">
        <v>963</v>
      </c>
      <c r="B4935" t="s">
        <v>964</v>
      </c>
      <c r="C4935" s="9">
        <v>45889</v>
      </c>
      <c r="D4935" t="s">
        <v>152</v>
      </c>
      <c r="E4935">
        <v>2.33</v>
      </c>
    </row>
    <row r="4936" spans="1:5" x14ac:dyDescent="0.2">
      <c r="A4936" t="s">
        <v>963</v>
      </c>
      <c r="B4936" t="s">
        <v>964</v>
      </c>
      <c r="C4936" s="9">
        <v>45888</v>
      </c>
      <c r="D4936" t="s">
        <v>152</v>
      </c>
      <c r="E4936">
        <v>2.3580000000000001</v>
      </c>
    </row>
    <row r="4937" spans="1:5" x14ac:dyDescent="0.2">
      <c r="A4937" t="s">
        <v>963</v>
      </c>
      <c r="B4937" t="s">
        <v>964</v>
      </c>
      <c r="C4937" s="9">
        <v>45887</v>
      </c>
      <c r="D4937" t="s">
        <v>152</v>
      </c>
      <c r="E4937">
        <v>2.36</v>
      </c>
    </row>
    <row r="4938" spans="1:5" x14ac:dyDescent="0.2">
      <c r="A4938" t="s">
        <v>963</v>
      </c>
      <c r="B4938" t="s">
        <v>964</v>
      </c>
      <c r="C4938" s="9">
        <v>45884</v>
      </c>
      <c r="D4938" t="s">
        <v>152</v>
      </c>
      <c r="E4938">
        <v>2.3580000000000001</v>
      </c>
    </row>
    <row r="4939" spans="1:5" x14ac:dyDescent="0.2">
      <c r="A4939" t="s">
        <v>963</v>
      </c>
      <c r="B4939" t="s">
        <v>964</v>
      </c>
      <c r="C4939" s="9">
        <v>45883</v>
      </c>
      <c r="D4939" t="s">
        <v>152</v>
      </c>
      <c r="E4939">
        <v>2.363</v>
      </c>
    </row>
    <row r="4940" spans="1:5" x14ac:dyDescent="0.2">
      <c r="A4940" t="s">
        <v>963</v>
      </c>
      <c r="B4940" t="s">
        <v>964</v>
      </c>
      <c r="C4940" s="9">
        <v>45882</v>
      </c>
      <c r="D4940" t="s">
        <v>152</v>
      </c>
      <c r="E4940">
        <v>2.3620000000000001</v>
      </c>
    </row>
    <row r="4941" spans="1:5" x14ac:dyDescent="0.2">
      <c r="A4941" t="s">
        <v>963</v>
      </c>
      <c r="B4941" t="s">
        <v>964</v>
      </c>
      <c r="C4941" s="9">
        <v>45881</v>
      </c>
      <c r="D4941" t="s">
        <v>152</v>
      </c>
      <c r="E4941">
        <v>2.3479999999999999</v>
      </c>
    </row>
    <row r="4942" spans="1:5" x14ac:dyDescent="0.2">
      <c r="A4942" t="s">
        <v>963</v>
      </c>
      <c r="B4942" t="s">
        <v>964</v>
      </c>
      <c r="C4942" s="9">
        <v>45880</v>
      </c>
      <c r="D4942" t="s">
        <v>152</v>
      </c>
      <c r="E4942">
        <v>2.3439999999999999</v>
      </c>
    </row>
    <row r="4943" spans="1:5" x14ac:dyDescent="0.2">
      <c r="A4943" t="s">
        <v>963</v>
      </c>
      <c r="B4943" t="s">
        <v>964</v>
      </c>
      <c r="C4943" s="9">
        <v>45877</v>
      </c>
      <c r="D4943" t="s">
        <v>152</v>
      </c>
      <c r="E4943">
        <v>2.3380000000000001</v>
      </c>
    </row>
    <row r="4944" spans="1:5" x14ac:dyDescent="0.2">
      <c r="A4944" t="s">
        <v>963</v>
      </c>
      <c r="B4944" t="s">
        <v>964</v>
      </c>
      <c r="C4944" s="9">
        <v>45876</v>
      </c>
      <c r="D4944" t="s">
        <v>152</v>
      </c>
      <c r="E4944">
        <v>2.343</v>
      </c>
    </row>
    <row r="4945" spans="1:5" x14ac:dyDescent="0.2">
      <c r="A4945" t="s">
        <v>963</v>
      </c>
      <c r="B4945" t="s">
        <v>964</v>
      </c>
      <c r="C4945" s="9">
        <v>45875</v>
      </c>
      <c r="D4945" t="s">
        <v>152</v>
      </c>
      <c r="E4945">
        <v>2.3260000000000001</v>
      </c>
    </row>
    <row r="4946" spans="1:5" x14ac:dyDescent="0.2">
      <c r="A4946" t="s">
        <v>963</v>
      </c>
      <c r="B4946" t="s">
        <v>964</v>
      </c>
      <c r="C4946" s="9">
        <v>45874</v>
      </c>
      <c r="D4946" t="s">
        <v>152</v>
      </c>
      <c r="E4946">
        <v>2.3330000000000002</v>
      </c>
    </row>
    <row r="4947" spans="1:5" x14ac:dyDescent="0.2">
      <c r="A4947" t="s">
        <v>963</v>
      </c>
      <c r="B4947" t="s">
        <v>964</v>
      </c>
      <c r="C4947" s="9">
        <v>45873</v>
      </c>
      <c r="D4947" t="s">
        <v>152</v>
      </c>
      <c r="E4947">
        <v>2.3050000000000002</v>
      </c>
    </row>
    <row r="4948" spans="1:5" x14ac:dyDescent="0.2">
      <c r="A4948" t="s">
        <v>963</v>
      </c>
      <c r="B4948" t="s">
        <v>964</v>
      </c>
      <c r="C4948" s="9">
        <v>45870</v>
      </c>
      <c r="D4948" t="s">
        <v>152</v>
      </c>
      <c r="E4948">
        <v>2.3180000000000001</v>
      </c>
    </row>
    <row r="4949" spans="1:5" x14ac:dyDescent="0.2">
      <c r="A4949" t="s">
        <v>963</v>
      </c>
      <c r="B4949" t="s">
        <v>964</v>
      </c>
      <c r="C4949" s="9">
        <v>45869</v>
      </c>
      <c r="D4949" t="s">
        <v>152</v>
      </c>
      <c r="E4949">
        <v>2.3330000000000002</v>
      </c>
    </row>
    <row r="4950" spans="1:5" x14ac:dyDescent="0.2">
      <c r="A4950" t="s">
        <v>963</v>
      </c>
      <c r="B4950" t="s">
        <v>964</v>
      </c>
      <c r="C4950" s="9">
        <v>45868</v>
      </c>
      <c r="D4950" t="s">
        <v>152</v>
      </c>
      <c r="E4950">
        <v>2.3239999999999998</v>
      </c>
    </row>
    <row r="4951" spans="1:5" x14ac:dyDescent="0.2">
      <c r="A4951" t="s">
        <v>963</v>
      </c>
      <c r="B4951" t="s">
        <v>964</v>
      </c>
      <c r="C4951" s="9">
        <v>45867</v>
      </c>
      <c r="D4951" t="s">
        <v>152</v>
      </c>
      <c r="E4951">
        <v>2.323</v>
      </c>
    </row>
    <row r="4952" spans="1:5" x14ac:dyDescent="0.2">
      <c r="A4952" t="s">
        <v>963</v>
      </c>
      <c r="B4952" t="s">
        <v>964</v>
      </c>
      <c r="C4952" s="9">
        <v>45866</v>
      </c>
      <c r="D4952" t="s">
        <v>152</v>
      </c>
      <c r="E4952">
        <v>2.33</v>
      </c>
    </row>
    <row r="4953" spans="1:5" x14ac:dyDescent="0.2">
      <c r="A4953" t="s">
        <v>963</v>
      </c>
      <c r="B4953" t="s">
        <v>964</v>
      </c>
      <c r="C4953" s="9">
        <v>45863</v>
      </c>
      <c r="D4953" t="s">
        <v>152</v>
      </c>
      <c r="E4953">
        <v>2.3220000000000001</v>
      </c>
    </row>
    <row r="4954" spans="1:5" x14ac:dyDescent="0.2">
      <c r="A4954" t="s">
        <v>963</v>
      </c>
      <c r="B4954" t="s">
        <v>964</v>
      </c>
      <c r="C4954" s="9">
        <v>45862</v>
      </c>
      <c r="D4954" t="s">
        <v>152</v>
      </c>
      <c r="E4954">
        <v>2.3250000000000002</v>
      </c>
    </row>
    <row r="4955" spans="1:5" x14ac:dyDescent="0.2">
      <c r="A4955" t="s">
        <v>963</v>
      </c>
      <c r="B4955" t="s">
        <v>964</v>
      </c>
      <c r="C4955" s="9">
        <v>45861</v>
      </c>
      <c r="D4955" t="s">
        <v>152</v>
      </c>
      <c r="E4955">
        <v>2.31</v>
      </c>
    </row>
    <row r="4956" spans="1:5" x14ac:dyDescent="0.2">
      <c r="A4956" t="s">
        <v>963</v>
      </c>
      <c r="B4956" t="s">
        <v>964</v>
      </c>
      <c r="C4956" s="9">
        <v>45860</v>
      </c>
      <c r="D4956" t="s">
        <v>152</v>
      </c>
      <c r="E4956">
        <v>2.2989999999999999</v>
      </c>
    </row>
    <row r="4957" spans="1:5" x14ac:dyDescent="0.2">
      <c r="A4957" t="s">
        <v>963</v>
      </c>
      <c r="B4957" t="s">
        <v>964</v>
      </c>
      <c r="C4957" s="9">
        <v>45859</v>
      </c>
      <c r="D4957" t="s">
        <v>152</v>
      </c>
      <c r="E4957">
        <v>2.3069999999999999</v>
      </c>
    </row>
    <row r="4958" spans="1:5" x14ac:dyDescent="0.2">
      <c r="A4958" t="s">
        <v>963</v>
      </c>
      <c r="B4958" t="s">
        <v>964</v>
      </c>
      <c r="C4958" s="9">
        <v>45856</v>
      </c>
      <c r="D4958" t="s">
        <v>152</v>
      </c>
      <c r="E4958">
        <v>2.3029999999999999</v>
      </c>
    </row>
    <row r="4959" spans="1:5" x14ac:dyDescent="0.2">
      <c r="A4959" t="s">
        <v>963</v>
      </c>
      <c r="B4959" t="s">
        <v>964</v>
      </c>
      <c r="C4959" s="9">
        <v>45855</v>
      </c>
      <c r="D4959" t="s">
        <v>152</v>
      </c>
      <c r="E4959">
        <v>2.2919999999999998</v>
      </c>
    </row>
    <row r="4960" spans="1:5" x14ac:dyDescent="0.2">
      <c r="A4960" t="s">
        <v>963</v>
      </c>
      <c r="B4960" t="s">
        <v>964</v>
      </c>
      <c r="C4960" s="9">
        <v>45854</v>
      </c>
      <c r="D4960" t="s">
        <v>152</v>
      </c>
      <c r="E4960">
        <v>2.3010000000000002</v>
      </c>
    </row>
    <row r="4961" spans="1:5" x14ac:dyDescent="0.2">
      <c r="A4961" t="s">
        <v>963</v>
      </c>
      <c r="B4961" t="s">
        <v>964</v>
      </c>
      <c r="C4961" s="9">
        <v>45853</v>
      </c>
      <c r="D4961" t="s">
        <v>152</v>
      </c>
      <c r="E4961">
        <v>2.2810000000000001</v>
      </c>
    </row>
    <row r="4962" spans="1:5" x14ac:dyDescent="0.2">
      <c r="A4962" t="s">
        <v>963</v>
      </c>
      <c r="B4962" t="s">
        <v>964</v>
      </c>
      <c r="C4962" s="9">
        <v>45852</v>
      </c>
      <c r="D4962" t="s">
        <v>152</v>
      </c>
      <c r="E4962">
        <v>2.2709999999999999</v>
      </c>
    </row>
    <row r="4963" spans="1:5" x14ac:dyDescent="0.2">
      <c r="A4963" t="s">
        <v>963</v>
      </c>
      <c r="B4963" t="s">
        <v>964</v>
      </c>
      <c r="C4963" s="9">
        <v>45849</v>
      </c>
      <c r="D4963" t="s">
        <v>152</v>
      </c>
      <c r="E4963">
        <v>2.2749999999999999</v>
      </c>
    </row>
    <row r="4964" spans="1:5" x14ac:dyDescent="0.2">
      <c r="A4964" t="s">
        <v>963</v>
      </c>
      <c r="B4964" t="s">
        <v>964</v>
      </c>
      <c r="C4964" s="9">
        <v>45848</v>
      </c>
      <c r="D4964" t="s">
        <v>152</v>
      </c>
      <c r="E4964">
        <v>2.2669999999999999</v>
      </c>
    </row>
    <row r="4965" spans="1:5" x14ac:dyDescent="0.2">
      <c r="A4965" t="s">
        <v>963</v>
      </c>
      <c r="B4965" t="s">
        <v>964</v>
      </c>
      <c r="C4965" s="9">
        <v>45847</v>
      </c>
      <c r="D4965" t="s">
        <v>152</v>
      </c>
      <c r="E4965">
        <v>2.2709999999999999</v>
      </c>
    </row>
    <row r="4966" spans="1:5" x14ac:dyDescent="0.2">
      <c r="A4966" t="s">
        <v>963</v>
      </c>
      <c r="B4966" t="s">
        <v>964</v>
      </c>
      <c r="C4966" s="9">
        <v>45846</v>
      </c>
      <c r="D4966" t="s">
        <v>152</v>
      </c>
      <c r="E4966">
        <v>2.2570000000000001</v>
      </c>
    </row>
    <row r="4967" spans="1:5" x14ac:dyDescent="0.2">
      <c r="A4967" t="s">
        <v>963</v>
      </c>
      <c r="B4967" t="s">
        <v>964</v>
      </c>
      <c r="C4967" s="9">
        <v>45845</v>
      </c>
      <c r="D4967" t="s">
        <v>152</v>
      </c>
      <c r="E4967">
        <v>2.25</v>
      </c>
    </row>
    <row r="4968" spans="1:5" x14ac:dyDescent="0.2">
      <c r="A4968" t="s">
        <v>963</v>
      </c>
      <c r="B4968" t="s">
        <v>964</v>
      </c>
      <c r="C4968" s="9">
        <v>45842</v>
      </c>
      <c r="D4968" t="s">
        <v>152</v>
      </c>
      <c r="E4968">
        <v>2.2570000000000001</v>
      </c>
    </row>
    <row r="4969" spans="1:5" x14ac:dyDescent="0.2">
      <c r="A4969" t="s">
        <v>963</v>
      </c>
      <c r="B4969" t="s">
        <v>964</v>
      </c>
      <c r="C4969" s="9">
        <v>45841</v>
      </c>
      <c r="D4969" t="s">
        <v>152</v>
      </c>
      <c r="E4969">
        <v>2.2610000000000001</v>
      </c>
    </row>
    <row r="4970" spans="1:5" x14ac:dyDescent="0.2">
      <c r="A4970" t="s">
        <v>963</v>
      </c>
      <c r="B4970" t="s">
        <v>964</v>
      </c>
      <c r="C4970" s="9">
        <v>45840</v>
      </c>
      <c r="D4970" t="s">
        <v>152</v>
      </c>
      <c r="E4970">
        <v>2.2349999999999999</v>
      </c>
    </row>
    <row r="4971" spans="1:5" x14ac:dyDescent="0.2">
      <c r="A4971" t="s">
        <v>963</v>
      </c>
      <c r="B4971" t="s">
        <v>964</v>
      </c>
      <c r="C4971" s="9">
        <v>45839</v>
      </c>
      <c r="D4971" t="s">
        <v>152</v>
      </c>
      <c r="E4971">
        <v>2.2349999999999999</v>
      </c>
    </row>
    <row r="4972" spans="1:5" x14ac:dyDescent="0.2">
      <c r="A4972" t="s">
        <v>963</v>
      </c>
      <c r="B4972" t="s">
        <v>964</v>
      </c>
      <c r="C4972" s="9">
        <v>45838</v>
      </c>
      <c r="D4972" t="s">
        <v>152</v>
      </c>
      <c r="E4972">
        <v>2.226</v>
      </c>
    </row>
    <row r="4973" spans="1:5" x14ac:dyDescent="0.2">
      <c r="A4973" t="s">
        <v>963</v>
      </c>
      <c r="B4973" t="s">
        <v>964</v>
      </c>
      <c r="C4973" s="9">
        <v>45835</v>
      </c>
      <c r="D4973" t="s">
        <v>152</v>
      </c>
      <c r="E4973">
        <v>2.222</v>
      </c>
    </row>
    <row r="4974" spans="1:5" x14ac:dyDescent="0.2">
      <c r="A4974" t="s">
        <v>963</v>
      </c>
      <c r="B4974" t="s">
        <v>964</v>
      </c>
      <c r="C4974" s="9">
        <v>45834</v>
      </c>
      <c r="D4974" t="s">
        <v>152</v>
      </c>
      <c r="E4974">
        <v>2.2269999999999999</v>
      </c>
    </row>
    <row r="4975" spans="1:5" x14ac:dyDescent="0.2">
      <c r="A4975" t="s">
        <v>963</v>
      </c>
      <c r="B4975" t="s">
        <v>964</v>
      </c>
      <c r="C4975" s="9">
        <v>45833</v>
      </c>
      <c r="D4975" t="s">
        <v>152</v>
      </c>
      <c r="E4975">
        <v>2.234</v>
      </c>
    </row>
    <row r="4976" spans="1:5" x14ac:dyDescent="0.2">
      <c r="A4976" t="s">
        <v>963</v>
      </c>
      <c r="B4976" t="s">
        <v>964</v>
      </c>
      <c r="C4976" s="9">
        <v>45832</v>
      </c>
      <c r="D4976" t="s">
        <v>152</v>
      </c>
      <c r="E4976">
        <v>2.2069999999999999</v>
      </c>
    </row>
    <row r="4977" spans="1:5" x14ac:dyDescent="0.2">
      <c r="A4977" t="s">
        <v>963</v>
      </c>
      <c r="B4977" t="s">
        <v>964</v>
      </c>
      <c r="C4977" s="9">
        <v>45831</v>
      </c>
      <c r="D4977" t="s">
        <v>152</v>
      </c>
      <c r="E4977">
        <v>2.1829999999999998</v>
      </c>
    </row>
    <row r="4978" spans="1:5" x14ac:dyDescent="0.2">
      <c r="A4978" t="s">
        <v>963</v>
      </c>
      <c r="B4978" t="s">
        <v>964</v>
      </c>
      <c r="C4978" s="9">
        <v>45828</v>
      </c>
      <c r="D4978" t="s">
        <v>152</v>
      </c>
      <c r="E4978">
        <v>2.1890000000000001</v>
      </c>
    </row>
    <row r="4979" spans="1:5" x14ac:dyDescent="0.2">
      <c r="A4979" t="s">
        <v>963</v>
      </c>
      <c r="B4979" t="s">
        <v>964</v>
      </c>
      <c r="C4979" s="9">
        <v>45827</v>
      </c>
      <c r="D4979" t="s">
        <v>152</v>
      </c>
      <c r="E4979">
        <v>2.1859999999999999</v>
      </c>
    </row>
    <row r="4980" spans="1:5" x14ac:dyDescent="0.2">
      <c r="A4980" t="s">
        <v>963</v>
      </c>
      <c r="B4980" t="s">
        <v>964</v>
      </c>
      <c r="C4980" s="9">
        <v>45826</v>
      </c>
      <c r="D4980" t="s">
        <v>152</v>
      </c>
      <c r="E4980">
        <v>2.2000000000000002</v>
      </c>
    </row>
    <row r="4981" spans="1:5" x14ac:dyDescent="0.2">
      <c r="A4981" t="s">
        <v>963</v>
      </c>
      <c r="B4981" t="s">
        <v>964</v>
      </c>
      <c r="C4981" s="9">
        <v>45825</v>
      </c>
      <c r="D4981" t="s">
        <v>152</v>
      </c>
      <c r="E4981">
        <v>2.1949999999999998</v>
      </c>
    </row>
    <row r="4982" spans="1:5" x14ac:dyDescent="0.2">
      <c r="A4982" t="s">
        <v>963</v>
      </c>
      <c r="B4982" t="s">
        <v>964</v>
      </c>
      <c r="C4982" s="9">
        <v>45824</v>
      </c>
      <c r="D4982" t="s">
        <v>152</v>
      </c>
      <c r="E4982">
        <v>2.177</v>
      </c>
    </row>
    <row r="4983" spans="1:5" x14ac:dyDescent="0.2">
      <c r="A4983" t="s">
        <v>963</v>
      </c>
      <c r="B4983" t="s">
        <v>964</v>
      </c>
      <c r="C4983" s="9">
        <v>45821</v>
      </c>
      <c r="D4983" t="s">
        <v>152</v>
      </c>
      <c r="E4983">
        <v>2.1880000000000002</v>
      </c>
    </row>
    <row r="4984" spans="1:5" x14ac:dyDescent="0.2">
      <c r="A4984" t="s">
        <v>963</v>
      </c>
      <c r="B4984" t="s">
        <v>964</v>
      </c>
      <c r="C4984" s="9">
        <v>45820</v>
      </c>
      <c r="D4984" t="s">
        <v>152</v>
      </c>
      <c r="E4984">
        <v>2.202</v>
      </c>
    </row>
    <row r="4985" spans="1:5" x14ac:dyDescent="0.2">
      <c r="A4985" t="s">
        <v>963</v>
      </c>
      <c r="B4985" t="s">
        <v>964</v>
      </c>
      <c r="C4985" s="9">
        <v>45819</v>
      </c>
      <c r="D4985" t="s">
        <v>152</v>
      </c>
      <c r="E4985">
        <v>2.2109999999999999</v>
      </c>
    </row>
    <row r="4986" spans="1:5" x14ac:dyDescent="0.2">
      <c r="A4986" t="s">
        <v>963</v>
      </c>
      <c r="B4986" t="s">
        <v>964</v>
      </c>
      <c r="C4986" s="9">
        <v>45818</v>
      </c>
      <c r="D4986" t="s">
        <v>152</v>
      </c>
      <c r="E4986">
        <v>2.1970000000000001</v>
      </c>
    </row>
    <row r="4987" spans="1:5" x14ac:dyDescent="0.2">
      <c r="A4987" t="s">
        <v>963</v>
      </c>
      <c r="B4987" t="s">
        <v>964</v>
      </c>
      <c r="C4987" s="9">
        <v>45817</v>
      </c>
      <c r="D4987" t="s">
        <v>152</v>
      </c>
      <c r="E4987">
        <v>2.1760000000000002</v>
      </c>
    </row>
    <row r="4988" spans="1:5" x14ac:dyDescent="0.2">
      <c r="A4988" t="s">
        <v>963</v>
      </c>
      <c r="B4988" t="s">
        <v>964</v>
      </c>
      <c r="C4988" s="9">
        <v>45814</v>
      </c>
      <c r="D4988" t="s">
        <v>152</v>
      </c>
      <c r="E4988">
        <v>2.1589999999999998</v>
      </c>
    </row>
    <row r="4989" spans="1:5" x14ac:dyDescent="0.2">
      <c r="A4989" t="s">
        <v>963</v>
      </c>
      <c r="B4989" t="s">
        <v>964</v>
      </c>
      <c r="C4989" s="9">
        <v>45813</v>
      </c>
      <c r="D4989" t="s">
        <v>152</v>
      </c>
      <c r="E4989">
        <v>2.1520000000000001</v>
      </c>
    </row>
    <row r="4990" spans="1:5" x14ac:dyDescent="0.2">
      <c r="A4990" t="s">
        <v>963</v>
      </c>
      <c r="B4990" t="s">
        <v>964</v>
      </c>
      <c r="C4990" s="9">
        <v>45812</v>
      </c>
      <c r="D4990" t="s">
        <v>152</v>
      </c>
      <c r="E4990">
        <v>2.141</v>
      </c>
    </row>
    <row r="4991" spans="1:5" x14ac:dyDescent="0.2">
      <c r="A4991" t="s">
        <v>963</v>
      </c>
      <c r="B4991" t="s">
        <v>964</v>
      </c>
      <c r="C4991" s="9">
        <v>45811</v>
      </c>
      <c r="D4991" t="s">
        <v>152</v>
      </c>
      <c r="E4991">
        <v>2.12</v>
      </c>
    </row>
    <row r="4992" spans="1:5" x14ac:dyDescent="0.2">
      <c r="A4992" t="s">
        <v>963</v>
      </c>
      <c r="B4992" t="s">
        <v>964</v>
      </c>
      <c r="C4992" s="9">
        <v>45810</v>
      </c>
      <c r="D4992" t="s">
        <v>152</v>
      </c>
      <c r="E4992">
        <v>2.1080000000000001</v>
      </c>
    </row>
    <row r="4993" spans="1:5" x14ac:dyDescent="0.2">
      <c r="A4993" t="s">
        <v>963</v>
      </c>
      <c r="B4993" t="s">
        <v>964</v>
      </c>
      <c r="C4993" s="9">
        <v>45807</v>
      </c>
      <c r="D4993" t="s">
        <v>152</v>
      </c>
      <c r="E4993">
        <v>2.141</v>
      </c>
    </row>
    <row r="4994" spans="1:5" x14ac:dyDescent="0.2">
      <c r="A4994" t="s">
        <v>963</v>
      </c>
      <c r="B4994" t="s">
        <v>964</v>
      </c>
      <c r="C4994" s="9">
        <v>45806</v>
      </c>
      <c r="D4994" t="s">
        <v>152</v>
      </c>
      <c r="E4994">
        <v>2.1509999999999998</v>
      </c>
    </row>
    <row r="4995" spans="1:5" x14ac:dyDescent="0.2">
      <c r="A4995" t="s">
        <v>963</v>
      </c>
      <c r="B4995" t="s">
        <v>964</v>
      </c>
      <c r="C4995" s="9">
        <v>45805</v>
      </c>
      <c r="D4995" t="s">
        <v>152</v>
      </c>
      <c r="E4995">
        <v>2.137</v>
      </c>
    </row>
    <row r="4996" spans="1:5" x14ac:dyDescent="0.2">
      <c r="A4996" t="s">
        <v>963</v>
      </c>
      <c r="B4996" t="s">
        <v>964</v>
      </c>
      <c r="C4996" s="9">
        <v>45804</v>
      </c>
      <c r="D4996" t="s">
        <v>152</v>
      </c>
      <c r="E4996">
        <v>2.1230000000000002</v>
      </c>
    </row>
    <row r="4997" spans="1:5" x14ac:dyDescent="0.2">
      <c r="A4997" t="s">
        <v>963</v>
      </c>
      <c r="B4997" t="s">
        <v>964</v>
      </c>
      <c r="C4997" s="9">
        <v>45800</v>
      </c>
      <c r="D4997" t="s">
        <v>152</v>
      </c>
      <c r="E4997">
        <v>2.133</v>
      </c>
    </row>
    <row r="4998" spans="1:5" x14ac:dyDescent="0.2">
      <c r="A4998" t="s">
        <v>963</v>
      </c>
      <c r="B4998" t="s">
        <v>964</v>
      </c>
      <c r="C4998" s="9">
        <v>45799</v>
      </c>
      <c r="D4998" t="s">
        <v>152</v>
      </c>
      <c r="E4998">
        <v>2.1379999999999999</v>
      </c>
    </row>
    <row r="4999" spans="1:5" x14ac:dyDescent="0.2">
      <c r="A4999" t="s">
        <v>963</v>
      </c>
      <c r="B4999" t="s">
        <v>964</v>
      </c>
      <c r="C4999" s="9">
        <v>45798</v>
      </c>
      <c r="D4999" t="s">
        <v>152</v>
      </c>
      <c r="E4999">
        <v>2.1560000000000001</v>
      </c>
    </row>
    <row r="5000" spans="1:5" x14ac:dyDescent="0.2">
      <c r="A5000" t="s">
        <v>963</v>
      </c>
      <c r="B5000" t="s">
        <v>964</v>
      </c>
      <c r="C5000" s="9">
        <v>45797</v>
      </c>
      <c r="D5000" t="s">
        <v>152</v>
      </c>
      <c r="E5000">
        <v>2.1469999999999998</v>
      </c>
    </row>
    <row r="5001" spans="1:5" x14ac:dyDescent="0.2">
      <c r="A5001" t="s">
        <v>963</v>
      </c>
      <c r="B5001" t="s">
        <v>964</v>
      </c>
      <c r="C5001" s="9">
        <v>45796</v>
      </c>
      <c r="D5001" t="s">
        <v>152</v>
      </c>
      <c r="E5001">
        <v>2.1459999999999999</v>
      </c>
    </row>
    <row r="5002" spans="1:5" x14ac:dyDescent="0.2">
      <c r="A5002" t="s">
        <v>963</v>
      </c>
      <c r="B5002" t="s">
        <v>964</v>
      </c>
      <c r="C5002" s="9">
        <v>45793</v>
      </c>
      <c r="D5002" t="s">
        <v>152</v>
      </c>
      <c r="E5002">
        <v>2.16</v>
      </c>
    </row>
    <row r="5003" spans="1:5" x14ac:dyDescent="0.2">
      <c r="A5003" t="s">
        <v>963</v>
      </c>
      <c r="B5003" t="s">
        <v>964</v>
      </c>
      <c r="C5003" s="9">
        <v>45792</v>
      </c>
      <c r="D5003" t="s">
        <v>152</v>
      </c>
      <c r="E5003">
        <v>2.161</v>
      </c>
    </row>
    <row r="5004" spans="1:5" x14ac:dyDescent="0.2">
      <c r="A5004" t="s">
        <v>963</v>
      </c>
      <c r="B5004" t="s">
        <v>964</v>
      </c>
      <c r="C5004" s="9">
        <v>45791</v>
      </c>
      <c r="D5004" t="s">
        <v>152</v>
      </c>
      <c r="E5004">
        <v>2.1560000000000001</v>
      </c>
    </row>
    <row r="5005" spans="1:5" x14ac:dyDescent="0.2">
      <c r="A5005" t="s">
        <v>963</v>
      </c>
      <c r="B5005" t="s">
        <v>964</v>
      </c>
      <c r="C5005" s="9">
        <v>45790</v>
      </c>
      <c r="D5005" t="s">
        <v>152</v>
      </c>
      <c r="E5005">
        <v>2.1459999999999999</v>
      </c>
    </row>
    <row r="5006" spans="1:5" x14ac:dyDescent="0.2">
      <c r="A5006" t="s">
        <v>963</v>
      </c>
      <c r="B5006" t="s">
        <v>964</v>
      </c>
      <c r="C5006" s="9">
        <v>45789</v>
      </c>
      <c r="D5006" t="s">
        <v>152</v>
      </c>
      <c r="E5006">
        <v>2.137</v>
      </c>
    </row>
    <row r="5007" spans="1:5" x14ac:dyDescent="0.2">
      <c r="A5007" t="s">
        <v>963</v>
      </c>
      <c r="B5007" t="s">
        <v>964</v>
      </c>
      <c r="C5007" s="9">
        <v>45786</v>
      </c>
      <c r="D5007" t="s">
        <v>152</v>
      </c>
      <c r="E5007">
        <v>2.0859999999999999</v>
      </c>
    </row>
    <row r="5008" spans="1:5" x14ac:dyDescent="0.2">
      <c r="A5008" t="s">
        <v>963</v>
      </c>
      <c r="B5008" t="s">
        <v>964</v>
      </c>
      <c r="C5008" s="9">
        <v>45785</v>
      </c>
      <c r="D5008" t="s">
        <v>152</v>
      </c>
      <c r="E5008">
        <v>2.0779999999999998</v>
      </c>
    </row>
    <row r="5009" spans="1:5" x14ac:dyDescent="0.2">
      <c r="A5009" t="s">
        <v>963</v>
      </c>
      <c r="B5009" t="s">
        <v>964</v>
      </c>
      <c r="C5009" s="9">
        <v>45784</v>
      </c>
      <c r="D5009" t="s">
        <v>152</v>
      </c>
      <c r="E5009">
        <v>2.0720000000000001</v>
      </c>
    </row>
    <row r="5010" spans="1:5" x14ac:dyDescent="0.2">
      <c r="A5010" t="s">
        <v>963</v>
      </c>
      <c r="B5010" t="s">
        <v>964</v>
      </c>
      <c r="C5010" s="9">
        <v>45783</v>
      </c>
      <c r="D5010" t="s">
        <v>152</v>
      </c>
      <c r="E5010">
        <v>2.036</v>
      </c>
    </row>
    <row r="5011" spans="1:5" x14ac:dyDescent="0.2">
      <c r="A5011" t="s">
        <v>963</v>
      </c>
      <c r="B5011" t="s">
        <v>964</v>
      </c>
      <c r="C5011" s="9">
        <v>45779</v>
      </c>
      <c r="D5011" t="s">
        <v>152</v>
      </c>
      <c r="E5011">
        <v>2.0339999999999998</v>
      </c>
    </row>
    <row r="5012" spans="1:5" x14ac:dyDescent="0.2">
      <c r="A5012" t="s">
        <v>963</v>
      </c>
      <c r="B5012" t="s">
        <v>964</v>
      </c>
      <c r="C5012" s="9">
        <v>45778</v>
      </c>
      <c r="D5012" t="s">
        <v>152</v>
      </c>
      <c r="E5012">
        <v>2.008</v>
      </c>
    </row>
    <row r="5013" spans="1:5" x14ac:dyDescent="0.2">
      <c r="A5013" t="s">
        <v>963</v>
      </c>
      <c r="B5013" t="s">
        <v>964</v>
      </c>
      <c r="C5013" s="9">
        <v>45777</v>
      </c>
      <c r="D5013" t="s">
        <v>152</v>
      </c>
      <c r="E5013">
        <v>2.008</v>
      </c>
    </row>
    <row r="5014" spans="1:5" x14ac:dyDescent="0.2">
      <c r="A5014" t="s">
        <v>963</v>
      </c>
      <c r="B5014" t="s">
        <v>964</v>
      </c>
      <c r="C5014" s="9">
        <v>45776</v>
      </c>
      <c r="D5014" t="s">
        <v>152</v>
      </c>
      <c r="E5014">
        <v>1.9970000000000001</v>
      </c>
    </row>
    <row r="5015" spans="1:5" x14ac:dyDescent="0.2">
      <c r="A5015" t="s">
        <v>963</v>
      </c>
      <c r="B5015" t="s">
        <v>964</v>
      </c>
      <c r="C5015" s="9">
        <v>45775</v>
      </c>
      <c r="D5015" t="s">
        <v>152</v>
      </c>
      <c r="E5015">
        <v>1.9970000000000001</v>
      </c>
    </row>
    <row r="5016" spans="1:5" x14ac:dyDescent="0.2">
      <c r="A5016" t="s">
        <v>963</v>
      </c>
      <c r="B5016" t="s">
        <v>964</v>
      </c>
      <c r="C5016" s="9">
        <v>45772</v>
      </c>
      <c r="D5016" t="s">
        <v>152</v>
      </c>
      <c r="E5016">
        <v>1.9930000000000001</v>
      </c>
    </row>
    <row r="5017" spans="1:5" x14ac:dyDescent="0.2">
      <c r="A5017" t="s">
        <v>963</v>
      </c>
      <c r="B5017" t="s">
        <v>964</v>
      </c>
      <c r="C5017" s="9">
        <v>45771</v>
      </c>
      <c r="D5017" t="s">
        <v>152</v>
      </c>
      <c r="E5017">
        <v>1.9770000000000001</v>
      </c>
    </row>
    <row r="5018" spans="1:5" x14ac:dyDescent="0.2">
      <c r="A5018" t="s">
        <v>963</v>
      </c>
      <c r="B5018" t="s">
        <v>964</v>
      </c>
      <c r="C5018" s="9">
        <v>45770</v>
      </c>
      <c r="D5018" t="s">
        <v>152</v>
      </c>
      <c r="E5018">
        <v>1.9730000000000001</v>
      </c>
    </row>
    <row r="5019" spans="1:5" x14ac:dyDescent="0.2">
      <c r="A5019" t="s">
        <v>963</v>
      </c>
      <c r="B5019" t="s">
        <v>964</v>
      </c>
      <c r="C5019" s="9">
        <v>45769</v>
      </c>
      <c r="D5019" t="s">
        <v>152</v>
      </c>
      <c r="E5019">
        <v>1.9159999999999999</v>
      </c>
    </row>
    <row r="5020" spans="1:5" x14ac:dyDescent="0.2">
      <c r="A5020" t="s">
        <v>963</v>
      </c>
      <c r="B5020" t="s">
        <v>964</v>
      </c>
      <c r="C5020" s="9">
        <v>45764</v>
      </c>
      <c r="D5020" t="s">
        <v>152</v>
      </c>
      <c r="E5020">
        <v>1.925</v>
      </c>
    </row>
    <row r="5021" spans="1:5" x14ac:dyDescent="0.2">
      <c r="A5021" t="s">
        <v>963</v>
      </c>
      <c r="B5021" t="s">
        <v>964</v>
      </c>
      <c r="C5021" s="9">
        <v>45763</v>
      </c>
      <c r="D5021" t="s">
        <v>152</v>
      </c>
      <c r="E5021">
        <v>1.9159999999999999</v>
      </c>
    </row>
    <row r="5022" spans="1:5" x14ac:dyDescent="0.2">
      <c r="A5022" t="s">
        <v>963</v>
      </c>
      <c r="B5022" t="s">
        <v>964</v>
      </c>
      <c r="C5022" s="9">
        <v>45762</v>
      </c>
      <c r="D5022" t="s">
        <v>152</v>
      </c>
      <c r="E5022">
        <v>1.9339999999999999</v>
      </c>
    </row>
    <row r="5023" spans="1:5" x14ac:dyDescent="0.2">
      <c r="A5023" t="s">
        <v>963</v>
      </c>
      <c r="B5023" t="s">
        <v>964</v>
      </c>
      <c r="C5023" s="9">
        <v>45761</v>
      </c>
      <c r="D5023" t="s">
        <v>152</v>
      </c>
      <c r="E5023">
        <v>1.9159999999999999</v>
      </c>
    </row>
    <row r="5024" spans="1:5" x14ac:dyDescent="0.2">
      <c r="A5024" t="s">
        <v>963</v>
      </c>
      <c r="B5024" t="s">
        <v>964</v>
      </c>
      <c r="C5024" s="9">
        <v>45758</v>
      </c>
      <c r="D5024" t="s">
        <v>152</v>
      </c>
      <c r="E5024">
        <v>1.9019999999999999</v>
      </c>
    </row>
    <row r="5025" spans="1:5" x14ac:dyDescent="0.2">
      <c r="A5025" t="s">
        <v>963</v>
      </c>
      <c r="B5025" t="s">
        <v>964</v>
      </c>
      <c r="C5025" s="9">
        <v>45757</v>
      </c>
      <c r="D5025" t="s">
        <v>152</v>
      </c>
      <c r="E5025">
        <v>1.9179999999999999</v>
      </c>
    </row>
    <row r="5026" spans="1:5" x14ac:dyDescent="0.2">
      <c r="A5026" t="s">
        <v>963</v>
      </c>
      <c r="B5026" t="s">
        <v>964</v>
      </c>
      <c r="C5026" s="9">
        <v>45756</v>
      </c>
      <c r="D5026" t="s">
        <v>152</v>
      </c>
      <c r="E5026">
        <v>1.8460000000000001</v>
      </c>
    </row>
    <row r="5027" spans="1:5" x14ac:dyDescent="0.2">
      <c r="A5027" t="s">
        <v>963</v>
      </c>
      <c r="B5027" t="s">
        <v>964</v>
      </c>
      <c r="C5027" s="9">
        <v>45755</v>
      </c>
      <c r="D5027" t="s">
        <v>152</v>
      </c>
      <c r="E5027">
        <v>1.877</v>
      </c>
    </row>
    <row r="5028" spans="1:5" x14ac:dyDescent="0.2">
      <c r="A5028" t="s">
        <v>963</v>
      </c>
      <c r="B5028" t="s">
        <v>964</v>
      </c>
      <c r="C5028" s="9">
        <v>45754</v>
      </c>
      <c r="D5028" t="s">
        <v>152</v>
      </c>
      <c r="E5028">
        <v>1.8919999999999999</v>
      </c>
    </row>
    <row r="5029" spans="1:5" x14ac:dyDescent="0.2">
      <c r="A5029" t="s">
        <v>963</v>
      </c>
      <c r="B5029" t="s">
        <v>964</v>
      </c>
      <c r="C5029" s="9">
        <v>45751</v>
      </c>
      <c r="D5029" t="s">
        <v>152</v>
      </c>
      <c r="E5029">
        <v>2.0129999999999999</v>
      </c>
    </row>
    <row r="5030" spans="1:5" x14ac:dyDescent="0.2">
      <c r="A5030" t="s">
        <v>963</v>
      </c>
      <c r="B5030" t="s">
        <v>964</v>
      </c>
      <c r="C5030" s="9">
        <v>45750</v>
      </c>
      <c r="D5030" t="s">
        <v>152</v>
      </c>
      <c r="E5030">
        <v>2.012</v>
      </c>
    </row>
    <row r="5031" spans="1:5" x14ac:dyDescent="0.2">
      <c r="A5031" t="s">
        <v>963</v>
      </c>
      <c r="B5031" t="s">
        <v>964</v>
      </c>
      <c r="C5031" s="9">
        <v>45749</v>
      </c>
      <c r="D5031" t="s">
        <v>152</v>
      </c>
      <c r="E5031">
        <v>2.0619999999999998</v>
      </c>
    </row>
    <row r="5032" spans="1:5" x14ac:dyDescent="0.2">
      <c r="A5032" t="s">
        <v>963</v>
      </c>
      <c r="B5032" t="s">
        <v>964</v>
      </c>
      <c r="C5032" s="9">
        <v>45748</v>
      </c>
      <c r="D5032" t="s">
        <v>152</v>
      </c>
      <c r="E5032">
        <v>2.0579999999999998</v>
      </c>
    </row>
    <row r="5033" spans="1:5" x14ac:dyDescent="0.2">
      <c r="A5033" t="s">
        <v>963</v>
      </c>
      <c r="B5033" t="s">
        <v>964</v>
      </c>
      <c r="C5033" s="9">
        <v>45747</v>
      </c>
      <c r="D5033" t="s">
        <v>152</v>
      </c>
      <c r="E5033">
        <v>2.0459999999999998</v>
      </c>
    </row>
    <row r="5034" spans="1:5" x14ac:dyDescent="0.2">
      <c r="A5034" t="s">
        <v>963</v>
      </c>
      <c r="B5034" t="s">
        <v>964</v>
      </c>
      <c r="C5034" s="9">
        <v>45744</v>
      </c>
      <c r="D5034" t="s">
        <v>152</v>
      </c>
      <c r="E5034">
        <v>2.0859999999999999</v>
      </c>
    </row>
    <row r="5035" spans="1:5" x14ac:dyDescent="0.2">
      <c r="A5035" t="s">
        <v>963</v>
      </c>
      <c r="B5035" t="s">
        <v>964</v>
      </c>
      <c r="C5035" s="9">
        <v>45743</v>
      </c>
      <c r="D5035" t="s">
        <v>152</v>
      </c>
      <c r="E5035">
        <v>2.1040000000000001</v>
      </c>
    </row>
    <row r="5036" spans="1:5" x14ac:dyDescent="0.2">
      <c r="A5036" t="s">
        <v>963</v>
      </c>
      <c r="B5036" t="s">
        <v>964</v>
      </c>
      <c r="C5036" s="9">
        <v>45742</v>
      </c>
      <c r="D5036" t="s">
        <v>152</v>
      </c>
      <c r="E5036">
        <v>2.109</v>
      </c>
    </row>
    <row r="5037" spans="1:5" x14ac:dyDescent="0.2">
      <c r="A5037" t="s">
        <v>963</v>
      </c>
      <c r="B5037" t="s">
        <v>964</v>
      </c>
      <c r="C5037" s="9">
        <v>45741</v>
      </c>
      <c r="D5037" t="s">
        <v>152</v>
      </c>
      <c r="E5037">
        <v>2.0990000000000002</v>
      </c>
    </row>
    <row r="5038" spans="1:5" x14ac:dyDescent="0.2">
      <c r="A5038" t="s">
        <v>963</v>
      </c>
      <c r="B5038" t="s">
        <v>964</v>
      </c>
      <c r="C5038" s="9">
        <v>45740</v>
      </c>
      <c r="D5038" t="s">
        <v>152</v>
      </c>
      <c r="E5038">
        <v>2.097</v>
      </c>
    </row>
    <row r="5039" spans="1:5" x14ac:dyDescent="0.2">
      <c r="A5039" t="s">
        <v>963</v>
      </c>
      <c r="B5039" t="s">
        <v>964</v>
      </c>
      <c r="C5039" s="9">
        <v>45737</v>
      </c>
      <c r="D5039" t="s">
        <v>152</v>
      </c>
      <c r="E5039">
        <v>2.0910000000000002</v>
      </c>
    </row>
    <row r="5040" spans="1:5" x14ac:dyDescent="0.2">
      <c r="A5040" t="s">
        <v>963</v>
      </c>
      <c r="B5040" t="s">
        <v>964</v>
      </c>
      <c r="C5040" s="9">
        <v>45736</v>
      </c>
      <c r="D5040" t="s">
        <v>152</v>
      </c>
      <c r="E5040">
        <v>2.1110000000000002</v>
      </c>
    </row>
    <row r="5041" spans="1:5" x14ac:dyDescent="0.2">
      <c r="A5041" t="s">
        <v>963</v>
      </c>
      <c r="B5041" t="s">
        <v>964</v>
      </c>
      <c r="C5041" s="9">
        <v>45735</v>
      </c>
      <c r="D5041" t="s">
        <v>152</v>
      </c>
      <c r="E5041">
        <v>2.11</v>
      </c>
    </row>
    <row r="5042" spans="1:5" x14ac:dyDescent="0.2">
      <c r="A5042" t="s">
        <v>963</v>
      </c>
      <c r="B5042" t="s">
        <v>964</v>
      </c>
      <c r="C5042" s="9">
        <v>45734</v>
      </c>
      <c r="D5042" t="s">
        <v>152</v>
      </c>
      <c r="E5042">
        <v>2.1120000000000001</v>
      </c>
    </row>
    <row r="5043" spans="1:5" x14ac:dyDescent="0.2">
      <c r="A5043" t="s">
        <v>972</v>
      </c>
      <c r="B5043" t="s">
        <v>973</v>
      </c>
      <c r="C5043" s="9">
        <v>46107</v>
      </c>
      <c r="D5043" t="s">
        <v>152</v>
      </c>
      <c r="E5043">
        <v>3.7349999999999999</v>
      </c>
    </row>
    <row r="5044" spans="1:5" x14ac:dyDescent="0.2">
      <c r="A5044" t="s">
        <v>972</v>
      </c>
      <c r="B5044" t="s">
        <v>973</v>
      </c>
      <c r="C5044" s="9">
        <v>46106</v>
      </c>
      <c r="D5044" t="s">
        <v>152</v>
      </c>
      <c r="E5044">
        <v>3.7869999999999999</v>
      </c>
    </row>
    <row r="5045" spans="1:5" x14ac:dyDescent="0.2">
      <c r="A5045" t="s">
        <v>972</v>
      </c>
      <c r="B5045" t="s">
        <v>973</v>
      </c>
      <c r="C5045" s="9">
        <v>46105</v>
      </c>
      <c r="D5045" t="s">
        <v>152</v>
      </c>
      <c r="E5045">
        <v>3.726</v>
      </c>
    </row>
    <row r="5046" spans="1:5" x14ac:dyDescent="0.2">
      <c r="A5046" t="s">
        <v>972</v>
      </c>
      <c r="B5046" t="s">
        <v>973</v>
      </c>
      <c r="C5046" s="9">
        <v>46104</v>
      </c>
      <c r="D5046" t="s">
        <v>152</v>
      </c>
      <c r="E5046">
        <v>3.7109999999999999</v>
      </c>
    </row>
    <row r="5047" spans="1:5" x14ac:dyDescent="0.2">
      <c r="A5047" t="s">
        <v>972</v>
      </c>
      <c r="B5047" t="s">
        <v>973</v>
      </c>
      <c r="C5047" s="9">
        <v>46101</v>
      </c>
      <c r="D5047" t="s">
        <v>152</v>
      </c>
      <c r="E5047">
        <v>3.76</v>
      </c>
    </row>
    <row r="5048" spans="1:5" x14ac:dyDescent="0.2">
      <c r="A5048" t="s">
        <v>972</v>
      </c>
      <c r="B5048" t="s">
        <v>973</v>
      </c>
      <c r="C5048" s="9">
        <v>46100</v>
      </c>
      <c r="D5048" t="s">
        <v>152</v>
      </c>
      <c r="E5048">
        <v>3.75</v>
      </c>
    </row>
    <row r="5049" spans="1:5" x14ac:dyDescent="0.2">
      <c r="A5049" t="s">
        <v>972</v>
      </c>
      <c r="B5049" t="s">
        <v>973</v>
      </c>
      <c r="C5049" s="9">
        <v>46099</v>
      </c>
      <c r="D5049" t="s">
        <v>152</v>
      </c>
      <c r="E5049">
        <v>3.8849999999999998</v>
      </c>
    </row>
    <row r="5050" spans="1:5" x14ac:dyDescent="0.2">
      <c r="A5050" t="s">
        <v>972</v>
      </c>
      <c r="B5050" t="s">
        <v>973</v>
      </c>
      <c r="C5050" s="9">
        <v>46098</v>
      </c>
      <c r="D5050" t="s">
        <v>152</v>
      </c>
      <c r="E5050">
        <v>3.8559999999999999</v>
      </c>
    </row>
    <row r="5051" spans="1:5" x14ac:dyDescent="0.2">
      <c r="A5051" t="s">
        <v>972</v>
      </c>
      <c r="B5051" t="s">
        <v>973</v>
      </c>
      <c r="C5051" s="9">
        <v>46097</v>
      </c>
      <c r="D5051" t="s">
        <v>152</v>
      </c>
      <c r="E5051">
        <v>3.83</v>
      </c>
    </row>
    <row r="5052" spans="1:5" x14ac:dyDescent="0.2">
      <c r="A5052" t="s">
        <v>972</v>
      </c>
      <c r="B5052" t="s">
        <v>973</v>
      </c>
      <c r="C5052" s="9">
        <v>46094</v>
      </c>
      <c r="D5052" t="s">
        <v>152</v>
      </c>
      <c r="E5052">
        <v>3.8620000000000001</v>
      </c>
    </row>
    <row r="5053" spans="1:5" x14ac:dyDescent="0.2">
      <c r="A5053" t="s">
        <v>972</v>
      </c>
      <c r="B5053" t="s">
        <v>973</v>
      </c>
      <c r="C5053" s="9">
        <v>46093</v>
      </c>
      <c r="D5053" t="s">
        <v>152</v>
      </c>
      <c r="E5053">
        <v>3.8559999999999999</v>
      </c>
    </row>
    <row r="5054" spans="1:5" x14ac:dyDescent="0.2">
      <c r="A5054" t="s">
        <v>972</v>
      </c>
      <c r="B5054" t="s">
        <v>973</v>
      </c>
      <c r="C5054" s="9">
        <v>46092</v>
      </c>
      <c r="D5054" t="s">
        <v>152</v>
      </c>
      <c r="E5054">
        <v>3.8530000000000002</v>
      </c>
    </row>
    <row r="5055" spans="1:5" x14ac:dyDescent="0.2">
      <c r="A5055" t="s">
        <v>972</v>
      </c>
      <c r="B5055" t="s">
        <v>973</v>
      </c>
      <c r="C5055" s="9">
        <v>46091</v>
      </c>
      <c r="D5055" t="s">
        <v>152</v>
      </c>
      <c r="E5055">
        <v>3.9</v>
      </c>
    </row>
    <row r="5056" spans="1:5" x14ac:dyDescent="0.2">
      <c r="A5056" t="s">
        <v>972</v>
      </c>
      <c r="B5056" t="s">
        <v>973</v>
      </c>
      <c r="C5056" s="9">
        <v>46090</v>
      </c>
      <c r="D5056" t="s">
        <v>152</v>
      </c>
      <c r="E5056">
        <v>3.7829999999999999</v>
      </c>
    </row>
    <row r="5057" spans="1:5" x14ac:dyDescent="0.2">
      <c r="A5057" t="s">
        <v>972</v>
      </c>
      <c r="B5057" t="s">
        <v>973</v>
      </c>
      <c r="C5057" s="9">
        <v>46087</v>
      </c>
      <c r="D5057" t="s">
        <v>152</v>
      </c>
      <c r="E5057">
        <v>3.859</v>
      </c>
    </row>
    <row r="5058" spans="1:5" x14ac:dyDescent="0.2">
      <c r="A5058" t="s">
        <v>972</v>
      </c>
      <c r="B5058" t="s">
        <v>973</v>
      </c>
      <c r="C5058" s="9">
        <v>46086</v>
      </c>
      <c r="D5058" t="s">
        <v>152</v>
      </c>
      <c r="E5058">
        <v>3.9649999999999999</v>
      </c>
    </row>
    <row r="5059" spans="1:5" x14ac:dyDescent="0.2">
      <c r="A5059" t="s">
        <v>972</v>
      </c>
      <c r="B5059" t="s">
        <v>973</v>
      </c>
      <c r="C5059" s="9">
        <v>46085</v>
      </c>
      <c r="D5059" t="s">
        <v>152</v>
      </c>
      <c r="E5059">
        <v>3.96</v>
      </c>
    </row>
    <row r="5060" spans="1:5" x14ac:dyDescent="0.2">
      <c r="A5060" t="s">
        <v>972</v>
      </c>
      <c r="B5060" t="s">
        <v>973</v>
      </c>
      <c r="C5060" s="9">
        <v>46084</v>
      </c>
      <c r="D5060" t="s">
        <v>152</v>
      </c>
      <c r="E5060">
        <v>3.9209999999999998</v>
      </c>
    </row>
    <row r="5061" spans="1:5" x14ac:dyDescent="0.2">
      <c r="A5061" t="s">
        <v>972</v>
      </c>
      <c r="B5061" t="s">
        <v>973</v>
      </c>
      <c r="C5061" s="9">
        <v>46083</v>
      </c>
      <c r="D5061" t="s">
        <v>152</v>
      </c>
      <c r="E5061">
        <v>4.0750000000000002</v>
      </c>
    </row>
    <row r="5062" spans="1:5" x14ac:dyDescent="0.2">
      <c r="A5062" t="s">
        <v>972</v>
      </c>
      <c r="B5062" t="s">
        <v>973</v>
      </c>
      <c r="C5062" s="9">
        <v>46080</v>
      </c>
      <c r="D5062" t="s">
        <v>152</v>
      </c>
      <c r="E5062">
        <v>4.1500000000000004</v>
      </c>
    </row>
    <row r="5063" spans="1:5" x14ac:dyDescent="0.2">
      <c r="A5063" t="s">
        <v>972</v>
      </c>
      <c r="B5063" t="s">
        <v>973</v>
      </c>
      <c r="C5063" s="9">
        <v>46079</v>
      </c>
      <c r="D5063" t="s">
        <v>152</v>
      </c>
      <c r="E5063">
        <v>4.141</v>
      </c>
    </row>
    <row r="5064" spans="1:5" x14ac:dyDescent="0.2">
      <c r="A5064" t="s">
        <v>972</v>
      </c>
      <c r="B5064" t="s">
        <v>973</v>
      </c>
      <c r="C5064" s="9">
        <v>46078</v>
      </c>
      <c r="D5064" t="s">
        <v>152</v>
      </c>
      <c r="E5064">
        <v>4.1239999999999997</v>
      </c>
    </row>
    <row r="5065" spans="1:5" x14ac:dyDescent="0.2">
      <c r="A5065" t="s">
        <v>972</v>
      </c>
      <c r="B5065" t="s">
        <v>973</v>
      </c>
      <c r="C5065" s="9">
        <v>46077</v>
      </c>
      <c r="D5065" t="s">
        <v>152</v>
      </c>
      <c r="E5065">
        <v>4.1130000000000004</v>
      </c>
    </row>
    <row r="5066" spans="1:5" x14ac:dyDescent="0.2">
      <c r="A5066" t="s">
        <v>972</v>
      </c>
      <c r="B5066" t="s">
        <v>973</v>
      </c>
      <c r="C5066" s="9">
        <v>46076</v>
      </c>
      <c r="D5066" t="s">
        <v>152</v>
      </c>
      <c r="E5066">
        <v>4.1150000000000002</v>
      </c>
    </row>
    <row r="5067" spans="1:5" x14ac:dyDescent="0.2">
      <c r="A5067" t="s">
        <v>972</v>
      </c>
      <c r="B5067" t="s">
        <v>973</v>
      </c>
      <c r="C5067" s="9">
        <v>46073</v>
      </c>
      <c r="D5067" t="s">
        <v>152</v>
      </c>
      <c r="E5067">
        <v>4.0979999999999999</v>
      </c>
    </row>
    <row r="5068" spans="1:5" x14ac:dyDescent="0.2">
      <c r="A5068" t="s">
        <v>972</v>
      </c>
      <c r="B5068" t="s">
        <v>973</v>
      </c>
      <c r="C5068" s="9">
        <v>46072</v>
      </c>
      <c r="D5068" t="s">
        <v>152</v>
      </c>
      <c r="E5068">
        <v>4.0830000000000002</v>
      </c>
    </row>
    <row r="5069" spans="1:5" x14ac:dyDescent="0.2">
      <c r="A5069" t="s">
        <v>972</v>
      </c>
      <c r="B5069" t="s">
        <v>973</v>
      </c>
      <c r="C5069" s="9">
        <v>46071</v>
      </c>
      <c r="D5069" t="s">
        <v>152</v>
      </c>
      <c r="E5069">
        <v>4.0780000000000003</v>
      </c>
    </row>
    <row r="5070" spans="1:5" x14ac:dyDescent="0.2">
      <c r="A5070" t="s">
        <v>972</v>
      </c>
      <c r="B5070" t="s">
        <v>973</v>
      </c>
      <c r="C5070" s="9">
        <v>46070</v>
      </c>
      <c r="D5070" t="s">
        <v>152</v>
      </c>
      <c r="E5070">
        <v>4.0449999999999999</v>
      </c>
    </row>
    <row r="5071" spans="1:5" x14ac:dyDescent="0.2">
      <c r="A5071" t="s">
        <v>972</v>
      </c>
      <c r="B5071" t="s">
        <v>973</v>
      </c>
      <c r="C5071" s="9">
        <v>46069</v>
      </c>
      <c r="D5071" t="s">
        <v>152</v>
      </c>
      <c r="E5071">
        <v>4.032</v>
      </c>
    </row>
    <row r="5072" spans="1:5" x14ac:dyDescent="0.2">
      <c r="A5072" t="s">
        <v>972</v>
      </c>
      <c r="B5072" t="s">
        <v>973</v>
      </c>
      <c r="C5072" s="9">
        <v>46066</v>
      </c>
      <c r="D5072" t="s">
        <v>152</v>
      </c>
      <c r="E5072">
        <v>4.0259999999999998</v>
      </c>
    </row>
    <row r="5073" spans="1:5" x14ac:dyDescent="0.2">
      <c r="A5073" t="s">
        <v>972</v>
      </c>
      <c r="B5073" t="s">
        <v>973</v>
      </c>
      <c r="C5073" s="9">
        <v>46065</v>
      </c>
      <c r="D5073" t="s">
        <v>152</v>
      </c>
      <c r="E5073">
        <v>4.0730000000000004</v>
      </c>
    </row>
    <row r="5074" spans="1:5" x14ac:dyDescent="0.2">
      <c r="A5074" t="s">
        <v>972</v>
      </c>
      <c r="B5074" t="s">
        <v>973</v>
      </c>
      <c r="C5074" s="9">
        <v>46064</v>
      </c>
      <c r="D5074" t="s">
        <v>152</v>
      </c>
      <c r="E5074">
        <v>4.0460000000000003</v>
      </c>
    </row>
    <row r="5075" spans="1:5" x14ac:dyDescent="0.2">
      <c r="A5075" t="s">
        <v>972</v>
      </c>
      <c r="B5075" t="s">
        <v>973</v>
      </c>
      <c r="C5075" s="9">
        <v>46063</v>
      </c>
      <c r="D5075" t="s">
        <v>152</v>
      </c>
      <c r="E5075">
        <v>4.0720000000000001</v>
      </c>
    </row>
    <row r="5076" spans="1:5" x14ac:dyDescent="0.2">
      <c r="A5076" t="s">
        <v>972</v>
      </c>
      <c r="B5076" t="s">
        <v>973</v>
      </c>
      <c r="C5076" s="9">
        <v>46062</v>
      </c>
      <c r="D5076" t="s">
        <v>152</v>
      </c>
      <c r="E5076">
        <v>4.0339999999999998</v>
      </c>
    </row>
    <row r="5077" spans="1:5" x14ac:dyDescent="0.2">
      <c r="A5077" t="s">
        <v>972</v>
      </c>
      <c r="B5077" t="s">
        <v>973</v>
      </c>
      <c r="C5077" s="9">
        <v>46059</v>
      </c>
      <c r="D5077" t="s">
        <v>152</v>
      </c>
      <c r="E5077">
        <v>3.9910000000000001</v>
      </c>
    </row>
    <row r="5078" spans="1:5" x14ac:dyDescent="0.2">
      <c r="A5078" t="s">
        <v>972</v>
      </c>
      <c r="B5078" t="s">
        <v>973</v>
      </c>
      <c r="C5078" s="9">
        <v>46058</v>
      </c>
      <c r="D5078" t="s">
        <v>152</v>
      </c>
      <c r="E5078">
        <v>3.992</v>
      </c>
    </row>
    <row r="5079" spans="1:5" x14ac:dyDescent="0.2">
      <c r="A5079" t="s">
        <v>972</v>
      </c>
      <c r="B5079" t="s">
        <v>973</v>
      </c>
      <c r="C5079" s="9">
        <v>46057</v>
      </c>
      <c r="D5079" t="s">
        <v>152</v>
      </c>
      <c r="E5079">
        <v>4.0019999999999998</v>
      </c>
    </row>
    <row r="5080" spans="1:5" x14ac:dyDescent="0.2">
      <c r="A5080" t="s">
        <v>972</v>
      </c>
      <c r="B5080" t="s">
        <v>973</v>
      </c>
      <c r="C5080" s="9">
        <v>46056</v>
      </c>
      <c r="D5080" t="s">
        <v>152</v>
      </c>
      <c r="E5080">
        <v>4.0010000000000003</v>
      </c>
    </row>
    <row r="5081" spans="1:5" x14ac:dyDescent="0.2">
      <c r="A5081" t="s">
        <v>972</v>
      </c>
      <c r="B5081" t="s">
        <v>973</v>
      </c>
      <c r="C5081" s="9">
        <v>46055</v>
      </c>
      <c r="D5081" t="s">
        <v>152</v>
      </c>
      <c r="E5081">
        <v>3.9750000000000001</v>
      </c>
    </row>
    <row r="5082" spans="1:5" x14ac:dyDescent="0.2">
      <c r="A5082" t="s">
        <v>972</v>
      </c>
      <c r="B5082" t="s">
        <v>973</v>
      </c>
      <c r="C5082" s="9">
        <v>46052</v>
      </c>
      <c r="D5082" t="s">
        <v>152</v>
      </c>
      <c r="E5082">
        <v>3.9740000000000002</v>
      </c>
    </row>
    <row r="5083" spans="1:5" x14ac:dyDescent="0.2">
      <c r="A5083" t="s">
        <v>972</v>
      </c>
      <c r="B5083" t="s">
        <v>973</v>
      </c>
      <c r="C5083" s="9">
        <v>46051</v>
      </c>
      <c r="D5083" t="s">
        <v>152</v>
      </c>
      <c r="E5083">
        <v>3.9660000000000002</v>
      </c>
    </row>
    <row r="5084" spans="1:5" x14ac:dyDescent="0.2">
      <c r="A5084" t="s">
        <v>972</v>
      </c>
      <c r="B5084" t="s">
        <v>973</v>
      </c>
      <c r="C5084" s="9">
        <v>46050</v>
      </c>
      <c r="D5084" t="s">
        <v>152</v>
      </c>
      <c r="E5084">
        <v>3.9820000000000002</v>
      </c>
    </row>
    <row r="5085" spans="1:5" x14ac:dyDescent="0.2">
      <c r="A5085" t="s">
        <v>972</v>
      </c>
      <c r="B5085" t="s">
        <v>973</v>
      </c>
      <c r="C5085" s="9">
        <v>46049</v>
      </c>
      <c r="D5085" t="s">
        <v>152</v>
      </c>
      <c r="E5085">
        <v>3.9809999999999999</v>
      </c>
    </row>
    <row r="5086" spans="1:5" x14ac:dyDescent="0.2">
      <c r="A5086" t="s">
        <v>972</v>
      </c>
      <c r="B5086" t="s">
        <v>973</v>
      </c>
      <c r="C5086" s="9">
        <v>46048</v>
      </c>
      <c r="D5086" t="s">
        <v>152</v>
      </c>
      <c r="E5086">
        <v>3.95</v>
      </c>
    </row>
    <row r="5087" spans="1:5" x14ac:dyDescent="0.2">
      <c r="A5087" t="s">
        <v>972</v>
      </c>
      <c r="B5087" t="s">
        <v>973</v>
      </c>
      <c r="C5087" s="9">
        <v>46045</v>
      </c>
      <c r="D5087" t="s">
        <v>152</v>
      </c>
      <c r="E5087">
        <v>3.95</v>
      </c>
    </row>
    <row r="5088" spans="1:5" x14ac:dyDescent="0.2">
      <c r="A5088" t="s">
        <v>972</v>
      </c>
      <c r="B5088" t="s">
        <v>973</v>
      </c>
      <c r="C5088" s="9">
        <v>46044</v>
      </c>
      <c r="D5088" t="s">
        <v>152</v>
      </c>
      <c r="E5088">
        <v>3.9790000000000001</v>
      </c>
    </row>
    <row r="5089" spans="1:5" x14ac:dyDescent="0.2">
      <c r="A5089" t="s">
        <v>972</v>
      </c>
      <c r="B5089" t="s">
        <v>973</v>
      </c>
      <c r="C5089" s="9">
        <v>46043</v>
      </c>
      <c r="D5089" t="s">
        <v>152</v>
      </c>
      <c r="E5089">
        <v>3.9119999999999999</v>
      </c>
    </row>
    <row r="5090" spans="1:5" x14ac:dyDescent="0.2">
      <c r="A5090" t="s">
        <v>972</v>
      </c>
      <c r="B5090" t="s">
        <v>973</v>
      </c>
      <c r="C5090" s="9">
        <v>46042</v>
      </c>
      <c r="D5090" t="s">
        <v>152</v>
      </c>
      <c r="E5090">
        <v>3.91</v>
      </c>
    </row>
    <row r="5091" spans="1:5" x14ac:dyDescent="0.2">
      <c r="A5091" t="s">
        <v>972</v>
      </c>
      <c r="B5091" t="s">
        <v>973</v>
      </c>
      <c r="C5091" s="9">
        <v>46041</v>
      </c>
      <c r="D5091" t="s">
        <v>152</v>
      </c>
      <c r="E5091">
        <v>3.9359999999999999</v>
      </c>
    </row>
    <row r="5092" spans="1:5" x14ac:dyDescent="0.2">
      <c r="A5092" t="s">
        <v>972</v>
      </c>
      <c r="B5092" t="s">
        <v>973</v>
      </c>
      <c r="C5092" s="9">
        <v>46038</v>
      </c>
      <c r="D5092" t="s">
        <v>152</v>
      </c>
      <c r="E5092">
        <v>3.9889999999999999</v>
      </c>
    </row>
    <row r="5093" spans="1:5" x14ac:dyDescent="0.2">
      <c r="A5093" t="s">
        <v>972</v>
      </c>
      <c r="B5093" t="s">
        <v>973</v>
      </c>
      <c r="C5093" s="9">
        <v>46037</v>
      </c>
      <c r="D5093" t="s">
        <v>152</v>
      </c>
      <c r="E5093">
        <v>3.9830000000000001</v>
      </c>
    </row>
    <row r="5094" spans="1:5" x14ac:dyDescent="0.2">
      <c r="A5094" t="s">
        <v>972</v>
      </c>
      <c r="B5094" t="s">
        <v>973</v>
      </c>
      <c r="C5094" s="9">
        <v>46036</v>
      </c>
      <c r="D5094" t="s">
        <v>152</v>
      </c>
      <c r="E5094">
        <v>3.968</v>
      </c>
    </row>
    <row r="5095" spans="1:5" x14ac:dyDescent="0.2">
      <c r="A5095" t="s">
        <v>972</v>
      </c>
      <c r="B5095" t="s">
        <v>973</v>
      </c>
      <c r="C5095" s="9">
        <v>46035</v>
      </c>
      <c r="D5095" t="s">
        <v>152</v>
      </c>
      <c r="E5095">
        <v>3.9620000000000002</v>
      </c>
    </row>
    <row r="5096" spans="1:5" x14ac:dyDescent="0.2">
      <c r="A5096" t="s">
        <v>972</v>
      </c>
      <c r="B5096" t="s">
        <v>973</v>
      </c>
      <c r="C5096" s="9">
        <v>46034</v>
      </c>
      <c r="D5096" t="s">
        <v>152</v>
      </c>
      <c r="E5096">
        <v>3.9710000000000001</v>
      </c>
    </row>
    <row r="5097" spans="1:5" x14ac:dyDescent="0.2">
      <c r="A5097" t="s">
        <v>972</v>
      </c>
      <c r="B5097" t="s">
        <v>973</v>
      </c>
      <c r="C5097" s="9">
        <v>46031</v>
      </c>
      <c r="D5097" t="s">
        <v>152</v>
      </c>
      <c r="E5097">
        <v>3.9540000000000002</v>
      </c>
    </row>
    <row r="5098" spans="1:5" x14ac:dyDescent="0.2">
      <c r="A5098" t="s">
        <v>972</v>
      </c>
      <c r="B5098" t="s">
        <v>973</v>
      </c>
      <c r="C5098" s="9">
        <v>46030</v>
      </c>
      <c r="D5098" t="s">
        <v>152</v>
      </c>
      <c r="E5098">
        <v>3.931</v>
      </c>
    </row>
    <row r="5099" spans="1:5" x14ac:dyDescent="0.2">
      <c r="A5099" t="s">
        <v>972</v>
      </c>
      <c r="B5099" t="s">
        <v>973</v>
      </c>
      <c r="C5099" s="9">
        <v>46029</v>
      </c>
      <c r="D5099" t="s">
        <v>152</v>
      </c>
      <c r="E5099">
        <v>3.9249999999999998</v>
      </c>
    </row>
    <row r="5100" spans="1:5" x14ac:dyDescent="0.2">
      <c r="A5100" t="s">
        <v>972</v>
      </c>
      <c r="B5100" t="s">
        <v>973</v>
      </c>
      <c r="C5100" s="9">
        <v>46028</v>
      </c>
      <c r="D5100" t="s">
        <v>152</v>
      </c>
      <c r="E5100">
        <v>3.9089999999999998</v>
      </c>
    </row>
    <row r="5101" spans="1:5" x14ac:dyDescent="0.2">
      <c r="A5101" t="s">
        <v>972</v>
      </c>
      <c r="B5101" t="s">
        <v>973</v>
      </c>
      <c r="C5101" s="9">
        <v>46027</v>
      </c>
      <c r="D5101" t="s">
        <v>152</v>
      </c>
      <c r="E5101">
        <v>3.8929999999999998</v>
      </c>
    </row>
    <row r="5102" spans="1:5" x14ac:dyDescent="0.2">
      <c r="A5102" t="s">
        <v>972</v>
      </c>
      <c r="B5102" t="s">
        <v>973</v>
      </c>
      <c r="C5102" s="9">
        <v>46024</v>
      </c>
      <c r="D5102" t="s">
        <v>152</v>
      </c>
      <c r="E5102">
        <v>3.891</v>
      </c>
    </row>
    <row r="5103" spans="1:5" x14ac:dyDescent="0.2">
      <c r="A5103" t="s">
        <v>972</v>
      </c>
      <c r="B5103" t="s">
        <v>973</v>
      </c>
      <c r="C5103" s="9">
        <v>46022</v>
      </c>
      <c r="D5103" t="s">
        <v>152</v>
      </c>
      <c r="E5103">
        <v>3.871</v>
      </c>
    </row>
    <row r="5104" spans="1:5" x14ac:dyDescent="0.2">
      <c r="A5104" t="s">
        <v>972</v>
      </c>
      <c r="B5104" t="s">
        <v>973</v>
      </c>
      <c r="C5104" s="9">
        <v>46021</v>
      </c>
      <c r="D5104" t="s">
        <v>152</v>
      </c>
      <c r="E5104">
        <v>3.867</v>
      </c>
    </row>
    <row r="5105" spans="1:5" x14ac:dyDescent="0.2">
      <c r="A5105" t="s">
        <v>972</v>
      </c>
      <c r="B5105" t="s">
        <v>973</v>
      </c>
      <c r="C5105" s="9">
        <v>46020</v>
      </c>
      <c r="D5105" t="s">
        <v>152</v>
      </c>
      <c r="E5105">
        <v>3.85</v>
      </c>
    </row>
    <row r="5106" spans="1:5" x14ac:dyDescent="0.2">
      <c r="A5106" t="s">
        <v>972</v>
      </c>
      <c r="B5106" t="s">
        <v>973</v>
      </c>
      <c r="C5106" s="9">
        <v>46015</v>
      </c>
      <c r="D5106" t="s">
        <v>152</v>
      </c>
      <c r="E5106">
        <v>3.847</v>
      </c>
    </row>
    <row r="5107" spans="1:5" x14ac:dyDescent="0.2">
      <c r="A5107" t="s">
        <v>972</v>
      </c>
      <c r="B5107" t="s">
        <v>973</v>
      </c>
      <c r="C5107" s="9">
        <v>46014</v>
      </c>
      <c r="D5107" t="s">
        <v>152</v>
      </c>
      <c r="E5107">
        <v>3.847</v>
      </c>
    </row>
    <row r="5108" spans="1:5" x14ac:dyDescent="0.2">
      <c r="A5108" t="s">
        <v>972</v>
      </c>
      <c r="B5108" t="s">
        <v>973</v>
      </c>
      <c r="C5108" s="9">
        <v>46013</v>
      </c>
      <c r="D5108" t="s">
        <v>152</v>
      </c>
      <c r="E5108">
        <v>3.835</v>
      </c>
    </row>
    <row r="5109" spans="1:5" x14ac:dyDescent="0.2">
      <c r="A5109" t="s">
        <v>972</v>
      </c>
      <c r="B5109" t="s">
        <v>973</v>
      </c>
      <c r="C5109" s="9">
        <v>46010</v>
      </c>
      <c r="D5109" t="s">
        <v>152</v>
      </c>
      <c r="E5109">
        <v>3.84</v>
      </c>
    </row>
    <row r="5110" spans="1:5" x14ac:dyDescent="0.2">
      <c r="A5110" t="s">
        <v>972</v>
      </c>
      <c r="B5110" t="s">
        <v>973</v>
      </c>
      <c r="C5110" s="9">
        <v>46009</v>
      </c>
      <c r="D5110" t="s">
        <v>152</v>
      </c>
      <c r="E5110">
        <v>3.8250000000000002</v>
      </c>
    </row>
    <row r="5111" spans="1:5" x14ac:dyDescent="0.2">
      <c r="A5111" t="s">
        <v>972</v>
      </c>
      <c r="B5111" t="s">
        <v>973</v>
      </c>
      <c r="C5111" s="9">
        <v>46008</v>
      </c>
      <c r="D5111" t="s">
        <v>152</v>
      </c>
      <c r="E5111">
        <v>3.8279999999999998</v>
      </c>
    </row>
    <row r="5112" spans="1:5" x14ac:dyDescent="0.2">
      <c r="A5112" t="s">
        <v>972</v>
      </c>
      <c r="B5112" t="s">
        <v>973</v>
      </c>
      <c r="C5112" s="9">
        <v>46007</v>
      </c>
      <c r="D5112" t="s">
        <v>152</v>
      </c>
      <c r="E5112">
        <v>3.82</v>
      </c>
    </row>
    <row r="5113" spans="1:5" x14ac:dyDescent="0.2">
      <c r="A5113" t="s">
        <v>972</v>
      </c>
      <c r="B5113" t="s">
        <v>973</v>
      </c>
      <c r="C5113" s="9">
        <v>46006</v>
      </c>
      <c r="D5113" t="s">
        <v>152</v>
      </c>
      <c r="E5113">
        <v>3.847</v>
      </c>
    </row>
    <row r="5114" spans="1:5" x14ac:dyDescent="0.2">
      <c r="A5114" t="s">
        <v>972</v>
      </c>
      <c r="B5114" t="s">
        <v>973</v>
      </c>
      <c r="C5114" s="9">
        <v>46003</v>
      </c>
      <c r="D5114" t="s">
        <v>152</v>
      </c>
      <c r="E5114">
        <v>3.8410000000000002</v>
      </c>
    </row>
    <row r="5115" spans="1:5" x14ac:dyDescent="0.2">
      <c r="A5115" t="s">
        <v>972</v>
      </c>
      <c r="B5115" t="s">
        <v>973</v>
      </c>
      <c r="C5115" s="9">
        <v>46002</v>
      </c>
      <c r="D5115" t="s">
        <v>152</v>
      </c>
      <c r="E5115">
        <v>3.8079999999999998</v>
      </c>
    </row>
    <row r="5116" spans="1:5" x14ac:dyDescent="0.2">
      <c r="A5116" t="s">
        <v>972</v>
      </c>
      <c r="B5116" t="s">
        <v>973</v>
      </c>
      <c r="C5116" s="9">
        <v>46001</v>
      </c>
      <c r="D5116" t="s">
        <v>152</v>
      </c>
      <c r="E5116">
        <v>3.7770000000000001</v>
      </c>
    </row>
    <row r="5117" spans="1:5" x14ac:dyDescent="0.2">
      <c r="A5117" t="s">
        <v>972</v>
      </c>
      <c r="B5117" t="s">
        <v>973</v>
      </c>
      <c r="C5117" s="9">
        <v>46000</v>
      </c>
      <c r="D5117" t="s">
        <v>152</v>
      </c>
      <c r="E5117">
        <v>3.7879999999999998</v>
      </c>
    </row>
    <row r="5118" spans="1:5" x14ac:dyDescent="0.2">
      <c r="A5118" t="s">
        <v>972</v>
      </c>
      <c r="B5118" t="s">
        <v>973</v>
      </c>
      <c r="C5118" s="9">
        <v>45999</v>
      </c>
      <c r="D5118" t="s">
        <v>152</v>
      </c>
      <c r="E5118">
        <v>3.7919999999999998</v>
      </c>
    </row>
    <row r="5119" spans="1:5" x14ac:dyDescent="0.2">
      <c r="A5119" t="s">
        <v>972</v>
      </c>
      <c r="B5119" t="s">
        <v>973</v>
      </c>
      <c r="C5119" s="9">
        <v>45996</v>
      </c>
      <c r="D5119" t="s">
        <v>152</v>
      </c>
      <c r="E5119">
        <v>3.7959999999999998</v>
      </c>
    </row>
    <row r="5120" spans="1:5" x14ac:dyDescent="0.2">
      <c r="A5120" t="s">
        <v>972</v>
      </c>
      <c r="B5120" t="s">
        <v>973</v>
      </c>
      <c r="C5120" s="9">
        <v>45995</v>
      </c>
      <c r="D5120" t="s">
        <v>152</v>
      </c>
      <c r="E5120">
        <v>3.7850000000000001</v>
      </c>
    </row>
    <row r="5121" spans="1:5" x14ac:dyDescent="0.2">
      <c r="A5121" t="s">
        <v>972</v>
      </c>
      <c r="B5121" t="s">
        <v>973</v>
      </c>
      <c r="C5121" s="9">
        <v>45994</v>
      </c>
      <c r="D5121" t="s">
        <v>152</v>
      </c>
      <c r="E5121">
        <v>3.7949999999999999</v>
      </c>
    </row>
    <row r="5122" spans="1:5" x14ac:dyDescent="0.2">
      <c r="A5122" t="s">
        <v>972</v>
      </c>
      <c r="B5122" t="s">
        <v>973</v>
      </c>
      <c r="C5122" s="9">
        <v>45993</v>
      </c>
      <c r="D5122" t="s">
        <v>152</v>
      </c>
      <c r="E5122">
        <v>3.802</v>
      </c>
    </row>
    <row r="5123" spans="1:5" x14ac:dyDescent="0.2">
      <c r="A5123" t="s">
        <v>972</v>
      </c>
      <c r="B5123" t="s">
        <v>973</v>
      </c>
      <c r="C5123" s="9">
        <v>45992</v>
      </c>
      <c r="D5123" t="s">
        <v>152</v>
      </c>
      <c r="E5123">
        <v>3.7719999999999998</v>
      </c>
    </row>
    <row r="5124" spans="1:5" x14ac:dyDescent="0.2">
      <c r="A5124" t="s">
        <v>972</v>
      </c>
      <c r="B5124" t="s">
        <v>973</v>
      </c>
      <c r="C5124" s="9">
        <v>45989</v>
      </c>
      <c r="D5124" t="s">
        <v>152</v>
      </c>
      <c r="E5124">
        <v>3.7709999999999999</v>
      </c>
    </row>
    <row r="5125" spans="1:5" x14ac:dyDescent="0.2">
      <c r="A5125" t="s">
        <v>972</v>
      </c>
      <c r="B5125" t="s">
        <v>973</v>
      </c>
      <c r="C5125" s="9">
        <v>45988</v>
      </c>
      <c r="D5125" t="s">
        <v>152</v>
      </c>
      <c r="E5125">
        <v>3.7570000000000001</v>
      </c>
    </row>
    <row r="5126" spans="1:5" x14ac:dyDescent="0.2">
      <c r="A5126" t="s">
        <v>972</v>
      </c>
      <c r="B5126" t="s">
        <v>973</v>
      </c>
      <c r="C5126" s="9">
        <v>45987</v>
      </c>
      <c r="D5126" t="s">
        <v>152</v>
      </c>
      <c r="E5126">
        <v>3.7509999999999999</v>
      </c>
    </row>
    <row r="5127" spans="1:5" x14ac:dyDescent="0.2">
      <c r="A5127" t="s">
        <v>972</v>
      </c>
      <c r="B5127" t="s">
        <v>973</v>
      </c>
      <c r="C5127" s="9">
        <v>45986</v>
      </c>
      <c r="D5127" t="s">
        <v>152</v>
      </c>
      <c r="E5127">
        <v>3.7040000000000002</v>
      </c>
    </row>
    <row r="5128" spans="1:5" x14ac:dyDescent="0.2">
      <c r="A5128" t="s">
        <v>972</v>
      </c>
      <c r="B5128" t="s">
        <v>973</v>
      </c>
      <c r="C5128" s="9">
        <v>45985</v>
      </c>
      <c r="D5128" t="s">
        <v>152</v>
      </c>
      <c r="E5128">
        <v>3.7040000000000002</v>
      </c>
    </row>
    <row r="5129" spans="1:5" x14ac:dyDescent="0.2">
      <c r="A5129" t="s">
        <v>972</v>
      </c>
      <c r="B5129" t="s">
        <v>973</v>
      </c>
      <c r="C5129" s="9">
        <v>45982</v>
      </c>
      <c r="D5129" t="s">
        <v>152</v>
      </c>
      <c r="E5129">
        <v>3.6869999999999998</v>
      </c>
    </row>
    <row r="5130" spans="1:5" x14ac:dyDescent="0.2">
      <c r="A5130" t="s">
        <v>972</v>
      </c>
      <c r="B5130" t="s">
        <v>973</v>
      </c>
      <c r="C5130" s="9">
        <v>45981</v>
      </c>
      <c r="D5130" t="s">
        <v>152</v>
      </c>
      <c r="E5130">
        <v>3.722</v>
      </c>
    </row>
    <row r="5131" spans="1:5" x14ac:dyDescent="0.2">
      <c r="A5131" t="s">
        <v>972</v>
      </c>
      <c r="B5131" t="s">
        <v>973</v>
      </c>
      <c r="C5131" s="9">
        <v>45980</v>
      </c>
      <c r="D5131" t="s">
        <v>152</v>
      </c>
      <c r="E5131">
        <v>3.7090000000000001</v>
      </c>
    </row>
    <row r="5132" spans="1:5" x14ac:dyDescent="0.2">
      <c r="A5132" t="s">
        <v>972</v>
      </c>
      <c r="B5132" t="s">
        <v>973</v>
      </c>
      <c r="C5132" s="9">
        <v>45979</v>
      </c>
      <c r="D5132" t="s">
        <v>152</v>
      </c>
      <c r="E5132">
        <v>3.7170000000000001</v>
      </c>
    </row>
    <row r="5133" spans="1:5" x14ac:dyDescent="0.2">
      <c r="A5133" t="s">
        <v>972</v>
      </c>
      <c r="B5133" t="s">
        <v>973</v>
      </c>
      <c r="C5133" s="9">
        <v>45978</v>
      </c>
      <c r="D5133" t="s">
        <v>152</v>
      </c>
      <c r="E5133">
        <v>3.7669999999999999</v>
      </c>
    </row>
    <row r="5134" spans="1:5" x14ac:dyDescent="0.2">
      <c r="A5134" t="s">
        <v>972</v>
      </c>
      <c r="B5134" t="s">
        <v>973</v>
      </c>
      <c r="C5134" s="9">
        <v>45975</v>
      </c>
      <c r="D5134" t="s">
        <v>152</v>
      </c>
      <c r="E5134">
        <v>3.782</v>
      </c>
    </row>
    <row r="5135" spans="1:5" x14ac:dyDescent="0.2">
      <c r="A5135" t="s">
        <v>972</v>
      </c>
      <c r="B5135" t="s">
        <v>973</v>
      </c>
      <c r="C5135" s="9">
        <v>45974</v>
      </c>
      <c r="D5135" t="s">
        <v>152</v>
      </c>
      <c r="E5135">
        <v>3.8580000000000001</v>
      </c>
    </row>
    <row r="5136" spans="1:5" x14ac:dyDescent="0.2">
      <c r="A5136" t="s">
        <v>972</v>
      </c>
      <c r="B5136" t="s">
        <v>973</v>
      </c>
      <c r="C5136" s="9">
        <v>45973</v>
      </c>
      <c r="D5136" t="s">
        <v>152</v>
      </c>
      <c r="E5136">
        <v>3.8460000000000001</v>
      </c>
    </row>
    <row r="5137" spans="1:5" x14ac:dyDescent="0.2">
      <c r="A5137" t="s">
        <v>972</v>
      </c>
      <c r="B5137" t="s">
        <v>973</v>
      </c>
      <c r="C5137" s="9">
        <v>45972</v>
      </c>
      <c r="D5137" t="s">
        <v>152</v>
      </c>
      <c r="E5137">
        <v>3.778</v>
      </c>
    </row>
    <row r="5138" spans="1:5" x14ac:dyDescent="0.2">
      <c r="A5138" t="s">
        <v>972</v>
      </c>
      <c r="B5138" t="s">
        <v>973</v>
      </c>
      <c r="C5138" s="9">
        <v>45971</v>
      </c>
      <c r="D5138" t="s">
        <v>152</v>
      </c>
      <c r="E5138">
        <v>3.754</v>
      </c>
    </row>
    <row r="5139" spans="1:5" x14ac:dyDescent="0.2">
      <c r="A5139" t="s">
        <v>972</v>
      </c>
      <c r="B5139" t="s">
        <v>973</v>
      </c>
      <c r="C5139" s="9">
        <v>45968</v>
      </c>
      <c r="D5139" t="s">
        <v>152</v>
      </c>
      <c r="E5139">
        <v>3.706</v>
      </c>
    </row>
    <row r="5140" spans="1:5" x14ac:dyDescent="0.2">
      <c r="A5140" t="s">
        <v>972</v>
      </c>
      <c r="B5140" t="s">
        <v>973</v>
      </c>
      <c r="C5140" s="9">
        <v>45967</v>
      </c>
      <c r="D5140" t="s">
        <v>152</v>
      </c>
      <c r="E5140">
        <v>3.7450000000000001</v>
      </c>
    </row>
    <row r="5141" spans="1:5" x14ac:dyDescent="0.2">
      <c r="A5141" t="s">
        <v>972</v>
      </c>
      <c r="B5141" t="s">
        <v>973</v>
      </c>
      <c r="C5141" s="9">
        <v>45966</v>
      </c>
      <c r="D5141" t="s">
        <v>152</v>
      </c>
      <c r="E5141">
        <v>3.7389999999999999</v>
      </c>
    </row>
    <row r="5142" spans="1:5" x14ac:dyDescent="0.2">
      <c r="A5142" t="s">
        <v>972</v>
      </c>
      <c r="B5142" t="s">
        <v>973</v>
      </c>
      <c r="C5142" s="9">
        <v>45965</v>
      </c>
      <c r="D5142" t="s">
        <v>152</v>
      </c>
      <c r="E5142">
        <v>3.718</v>
      </c>
    </row>
    <row r="5143" spans="1:5" x14ac:dyDescent="0.2">
      <c r="A5143" t="s">
        <v>972</v>
      </c>
      <c r="B5143" t="s">
        <v>973</v>
      </c>
      <c r="C5143" s="9">
        <v>45964</v>
      </c>
      <c r="D5143" t="s">
        <v>152</v>
      </c>
      <c r="E5143">
        <v>3.758</v>
      </c>
    </row>
    <row r="5144" spans="1:5" x14ac:dyDescent="0.2">
      <c r="A5144" t="s">
        <v>972</v>
      </c>
      <c r="B5144" t="s">
        <v>973</v>
      </c>
      <c r="C5144" s="9">
        <v>45961</v>
      </c>
      <c r="D5144" t="s">
        <v>152</v>
      </c>
      <c r="E5144">
        <v>3.7709999999999999</v>
      </c>
    </row>
    <row r="5145" spans="1:5" x14ac:dyDescent="0.2">
      <c r="A5145" t="s">
        <v>972</v>
      </c>
      <c r="B5145" t="s">
        <v>973</v>
      </c>
      <c r="C5145" s="9">
        <v>45960</v>
      </c>
      <c r="D5145" t="s">
        <v>152</v>
      </c>
      <c r="E5145">
        <v>3.7650000000000001</v>
      </c>
    </row>
    <row r="5146" spans="1:5" x14ac:dyDescent="0.2">
      <c r="A5146" t="s">
        <v>972</v>
      </c>
      <c r="B5146" t="s">
        <v>973</v>
      </c>
      <c r="C5146" s="9">
        <v>45959</v>
      </c>
      <c r="D5146" t="s">
        <v>152</v>
      </c>
      <c r="E5146">
        <v>3.8</v>
      </c>
    </row>
    <row r="5147" spans="1:5" x14ac:dyDescent="0.2">
      <c r="A5147" t="s">
        <v>972</v>
      </c>
      <c r="B5147" t="s">
        <v>973</v>
      </c>
      <c r="C5147" s="9">
        <v>45958</v>
      </c>
      <c r="D5147" t="s">
        <v>152</v>
      </c>
      <c r="E5147">
        <v>3.77</v>
      </c>
    </row>
    <row r="5148" spans="1:5" x14ac:dyDescent="0.2">
      <c r="A5148" t="s">
        <v>972</v>
      </c>
      <c r="B5148" t="s">
        <v>973</v>
      </c>
      <c r="C5148" s="9">
        <v>45957</v>
      </c>
      <c r="D5148" t="s">
        <v>152</v>
      </c>
      <c r="E5148">
        <v>3.75</v>
      </c>
    </row>
    <row r="5149" spans="1:5" x14ac:dyDescent="0.2">
      <c r="A5149" t="s">
        <v>972</v>
      </c>
      <c r="B5149" t="s">
        <v>973</v>
      </c>
      <c r="C5149" s="9">
        <v>45954</v>
      </c>
      <c r="D5149" t="s">
        <v>152</v>
      </c>
      <c r="E5149">
        <v>3.7349999999999999</v>
      </c>
    </row>
    <row r="5150" spans="1:5" x14ac:dyDescent="0.2">
      <c r="A5150" t="s">
        <v>972</v>
      </c>
      <c r="B5150" t="s">
        <v>973</v>
      </c>
      <c r="C5150" s="9">
        <v>45953</v>
      </c>
      <c r="D5150" t="s">
        <v>152</v>
      </c>
      <c r="E5150">
        <v>3.726</v>
      </c>
    </row>
    <row r="5151" spans="1:5" x14ac:dyDescent="0.2">
      <c r="A5151" t="s">
        <v>972</v>
      </c>
      <c r="B5151" t="s">
        <v>973</v>
      </c>
      <c r="C5151" s="9">
        <v>45952</v>
      </c>
      <c r="D5151" t="s">
        <v>152</v>
      </c>
      <c r="E5151">
        <v>3.7370000000000001</v>
      </c>
    </row>
    <row r="5152" spans="1:5" x14ac:dyDescent="0.2">
      <c r="A5152" t="s">
        <v>972</v>
      </c>
      <c r="B5152" t="s">
        <v>973</v>
      </c>
      <c r="C5152" s="9">
        <v>45951</v>
      </c>
      <c r="D5152" t="s">
        <v>152</v>
      </c>
      <c r="E5152">
        <v>3.726</v>
      </c>
    </row>
    <row r="5153" spans="1:5" x14ac:dyDescent="0.2">
      <c r="A5153" t="s">
        <v>972</v>
      </c>
      <c r="B5153" t="s">
        <v>973</v>
      </c>
      <c r="C5153" s="9">
        <v>45950</v>
      </c>
      <c r="D5153" t="s">
        <v>152</v>
      </c>
      <c r="E5153">
        <v>3.7090000000000001</v>
      </c>
    </row>
    <row r="5154" spans="1:5" x14ac:dyDescent="0.2">
      <c r="A5154" t="s">
        <v>972</v>
      </c>
      <c r="B5154" t="s">
        <v>973</v>
      </c>
      <c r="C5154" s="9">
        <v>45947</v>
      </c>
      <c r="D5154" t="s">
        <v>152</v>
      </c>
      <c r="E5154">
        <v>3.6749999999999998</v>
      </c>
    </row>
    <row r="5155" spans="1:5" x14ac:dyDescent="0.2">
      <c r="A5155" t="s">
        <v>972</v>
      </c>
      <c r="B5155" t="s">
        <v>973</v>
      </c>
      <c r="C5155" s="9">
        <v>45946</v>
      </c>
      <c r="D5155" t="s">
        <v>152</v>
      </c>
      <c r="E5155">
        <v>3.702</v>
      </c>
    </row>
    <row r="5156" spans="1:5" x14ac:dyDescent="0.2">
      <c r="A5156" t="s">
        <v>972</v>
      </c>
      <c r="B5156" t="s">
        <v>973</v>
      </c>
      <c r="C5156" s="9">
        <v>45945</v>
      </c>
      <c r="D5156" t="s">
        <v>152</v>
      </c>
      <c r="E5156">
        <v>3.6970000000000001</v>
      </c>
    </row>
    <row r="5157" spans="1:5" x14ac:dyDescent="0.2">
      <c r="A5157" t="s">
        <v>972</v>
      </c>
      <c r="B5157" t="s">
        <v>973</v>
      </c>
      <c r="C5157" s="9">
        <v>45944</v>
      </c>
      <c r="D5157" t="s">
        <v>152</v>
      </c>
      <c r="E5157">
        <v>3.6459999999999999</v>
      </c>
    </row>
    <row r="5158" spans="1:5" x14ac:dyDescent="0.2">
      <c r="A5158" t="s">
        <v>972</v>
      </c>
      <c r="B5158" t="s">
        <v>973</v>
      </c>
      <c r="C5158" s="9">
        <v>45943</v>
      </c>
      <c r="D5158" t="s">
        <v>152</v>
      </c>
      <c r="E5158">
        <v>3.6720000000000002</v>
      </c>
    </row>
    <row r="5159" spans="1:5" x14ac:dyDescent="0.2">
      <c r="A5159" t="s">
        <v>972</v>
      </c>
      <c r="B5159" t="s">
        <v>973</v>
      </c>
      <c r="C5159" s="9">
        <v>45940</v>
      </c>
      <c r="D5159" t="s">
        <v>152</v>
      </c>
      <c r="E5159">
        <v>3.7290000000000001</v>
      </c>
    </row>
    <row r="5160" spans="1:5" x14ac:dyDescent="0.2">
      <c r="A5160" t="s">
        <v>972</v>
      </c>
      <c r="B5160" t="s">
        <v>973</v>
      </c>
      <c r="C5160" s="9">
        <v>45939</v>
      </c>
      <c r="D5160" t="s">
        <v>152</v>
      </c>
      <c r="E5160">
        <v>3.7210000000000001</v>
      </c>
    </row>
    <row r="5161" spans="1:5" x14ac:dyDescent="0.2">
      <c r="A5161" t="s">
        <v>972</v>
      </c>
      <c r="B5161" t="s">
        <v>973</v>
      </c>
      <c r="C5161" s="9">
        <v>45938</v>
      </c>
      <c r="D5161" t="s">
        <v>152</v>
      </c>
      <c r="E5161">
        <v>3.7090000000000001</v>
      </c>
    </row>
    <row r="5162" spans="1:5" x14ac:dyDescent="0.2">
      <c r="A5162" t="s">
        <v>972</v>
      </c>
      <c r="B5162" t="s">
        <v>973</v>
      </c>
      <c r="C5162" s="9">
        <v>45937</v>
      </c>
      <c r="D5162" t="s">
        <v>152</v>
      </c>
      <c r="E5162">
        <v>3.7189999999999999</v>
      </c>
    </row>
    <row r="5163" spans="1:5" x14ac:dyDescent="0.2">
      <c r="A5163" t="s">
        <v>972</v>
      </c>
      <c r="B5163" t="s">
        <v>973</v>
      </c>
      <c r="C5163" s="9">
        <v>45936</v>
      </c>
      <c r="D5163" t="s">
        <v>152</v>
      </c>
      <c r="E5163">
        <v>3.702</v>
      </c>
    </row>
    <row r="5164" spans="1:5" x14ac:dyDescent="0.2">
      <c r="A5164" t="s">
        <v>972</v>
      </c>
      <c r="B5164" t="s">
        <v>973</v>
      </c>
      <c r="C5164" s="9">
        <v>45933</v>
      </c>
      <c r="D5164" t="s">
        <v>152</v>
      </c>
      <c r="E5164">
        <v>3.72</v>
      </c>
    </row>
    <row r="5165" spans="1:5" x14ac:dyDescent="0.2">
      <c r="A5165" t="s">
        <v>972</v>
      </c>
      <c r="B5165" t="s">
        <v>973</v>
      </c>
      <c r="C5165" s="9">
        <v>45932</v>
      </c>
      <c r="D5165" t="s">
        <v>152</v>
      </c>
      <c r="E5165">
        <v>3.7109999999999999</v>
      </c>
    </row>
    <row r="5166" spans="1:5" x14ac:dyDescent="0.2">
      <c r="A5166" t="s">
        <v>972</v>
      </c>
      <c r="B5166" t="s">
        <v>973</v>
      </c>
      <c r="C5166" s="9">
        <v>45931</v>
      </c>
      <c r="D5166" t="s">
        <v>152</v>
      </c>
      <c r="E5166">
        <v>3.6459999999999999</v>
      </c>
    </row>
    <row r="5167" spans="1:5" x14ac:dyDescent="0.2">
      <c r="A5167" t="s">
        <v>972</v>
      </c>
      <c r="B5167" t="s">
        <v>973</v>
      </c>
      <c r="C5167" s="9">
        <v>45930</v>
      </c>
      <c r="D5167" t="s">
        <v>152</v>
      </c>
      <c r="E5167">
        <v>3.6259999999999999</v>
      </c>
    </row>
    <row r="5168" spans="1:5" x14ac:dyDescent="0.2">
      <c r="A5168" t="s">
        <v>972</v>
      </c>
      <c r="B5168" t="s">
        <v>973</v>
      </c>
      <c r="C5168" s="9">
        <v>45929</v>
      </c>
      <c r="D5168" t="s">
        <v>152</v>
      </c>
      <c r="E5168">
        <v>3.6139999999999999</v>
      </c>
    </row>
    <row r="5169" spans="1:5" x14ac:dyDescent="0.2">
      <c r="A5169" t="s">
        <v>972</v>
      </c>
      <c r="B5169" t="s">
        <v>973</v>
      </c>
      <c r="C5169" s="9">
        <v>45926</v>
      </c>
      <c r="D5169" t="s">
        <v>152</v>
      </c>
      <c r="E5169">
        <v>3.597</v>
      </c>
    </row>
    <row r="5170" spans="1:5" x14ac:dyDescent="0.2">
      <c r="A5170" t="s">
        <v>972</v>
      </c>
      <c r="B5170" t="s">
        <v>973</v>
      </c>
      <c r="C5170" s="9">
        <v>45925</v>
      </c>
      <c r="D5170" t="s">
        <v>152</v>
      </c>
      <c r="E5170">
        <v>3.593</v>
      </c>
    </row>
    <row r="5171" spans="1:5" x14ac:dyDescent="0.2">
      <c r="A5171" t="s">
        <v>972</v>
      </c>
      <c r="B5171" t="s">
        <v>973</v>
      </c>
      <c r="C5171" s="9">
        <v>45924</v>
      </c>
      <c r="D5171" t="s">
        <v>152</v>
      </c>
      <c r="E5171">
        <v>3.6070000000000002</v>
      </c>
    </row>
    <row r="5172" spans="1:5" x14ac:dyDescent="0.2">
      <c r="A5172" t="s">
        <v>972</v>
      </c>
      <c r="B5172" t="s">
        <v>973</v>
      </c>
      <c r="C5172" s="9">
        <v>45923</v>
      </c>
      <c r="D5172" t="s">
        <v>152</v>
      </c>
      <c r="E5172">
        <v>3.62</v>
      </c>
    </row>
    <row r="5173" spans="1:5" x14ac:dyDescent="0.2">
      <c r="A5173" t="s">
        <v>972</v>
      </c>
      <c r="B5173" t="s">
        <v>973</v>
      </c>
      <c r="C5173" s="9">
        <v>45922</v>
      </c>
      <c r="D5173" t="s">
        <v>152</v>
      </c>
      <c r="E5173">
        <v>3.601</v>
      </c>
    </row>
    <row r="5174" spans="1:5" x14ac:dyDescent="0.2">
      <c r="A5174" t="s">
        <v>972</v>
      </c>
      <c r="B5174" t="s">
        <v>973</v>
      </c>
      <c r="C5174" s="9">
        <v>45919</v>
      </c>
      <c r="D5174" t="s">
        <v>152</v>
      </c>
      <c r="E5174">
        <v>3.6120000000000001</v>
      </c>
    </row>
    <row r="5175" spans="1:5" x14ac:dyDescent="0.2">
      <c r="A5175" t="s">
        <v>972</v>
      </c>
      <c r="B5175" t="s">
        <v>973</v>
      </c>
      <c r="C5175" s="9">
        <v>45918</v>
      </c>
      <c r="D5175" t="s">
        <v>152</v>
      </c>
      <c r="E5175">
        <v>3.5830000000000002</v>
      </c>
    </row>
    <row r="5176" spans="1:5" x14ac:dyDescent="0.2">
      <c r="A5176" t="s">
        <v>972</v>
      </c>
      <c r="B5176" t="s">
        <v>973</v>
      </c>
      <c r="C5176" s="9">
        <v>45917</v>
      </c>
      <c r="D5176" t="s">
        <v>152</v>
      </c>
      <c r="E5176">
        <v>3.5590000000000002</v>
      </c>
    </row>
    <row r="5177" spans="1:5" x14ac:dyDescent="0.2">
      <c r="A5177" t="s">
        <v>972</v>
      </c>
      <c r="B5177" t="s">
        <v>973</v>
      </c>
      <c r="C5177" s="9">
        <v>45916</v>
      </c>
      <c r="D5177" t="s">
        <v>152</v>
      </c>
      <c r="E5177">
        <v>3.585</v>
      </c>
    </row>
    <row r="5178" spans="1:5" x14ac:dyDescent="0.2">
      <c r="A5178" t="s">
        <v>972</v>
      </c>
      <c r="B5178" t="s">
        <v>973</v>
      </c>
      <c r="C5178" s="9">
        <v>45915</v>
      </c>
      <c r="D5178" t="s">
        <v>152</v>
      </c>
      <c r="E5178">
        <v>3.5830000000000002</v>
      </c>
    </row>
    <row r="5179" spans="1:5" x14ac:dyDescent="0.2">
      <c r="A5179" t="s">
        <v>972</v>
      </c>
      <c r="B5179" t="s">
        <v>973</v>
      </c>
      <c r="C5179" s="9">
        <v>45912</v>
      </c>
      <c r="D5179" t="s">
        <v>152</v>
      </c>
      <c r="E5179">
        <v>3.5710000000000002</v>
      </c>
    </row>
    <row r="5180" spans="1:5" x14ac:dyDescent="0.2">
      <c r="A5180" t="s">
        <v>972</v>
      </c>
      <c r="B5180" t="s">
        <v>973</v>
      </c>
      <c r="C5180" s="9">
        <v>45911</v>
      </c>
      <c r="D5180" t="s">
        <v>152</v>
      </c>
      <c r="E5180">
        <v>3.56</v>
      </c>
    </row>
    <row r="5181" spans="1:5" x14ac:dyDescent="0.2">
      <c r="A5181" t="s">
        <v>972</v>
      </c>
      <c r="B5181" t="s">
        <v>973</v>
      </c>
      <c r="C5181" s="9">
        <v>45910</v>
      </c>
      <c r="D5181" t="s">
        <v>152</v>
      </c>
      <c r="E5181">
        <v>3.5649999999999999</v>
      </c>
    </row>
    <row r="5182" spans="1:5" x14ac:dyDescent="0.2">
      <c r="A5182" t="s">
        <v>972</v>
      </c>
      <c r="B5182" t="s">
        <v>973</v>
      </c>
      <c r="C5182" s="9">
        <v>45909</v>
      </c>
      <c r="D5182" t="s">
        <v>152</v>
      </c>
      <c r="E5182">
        <v>3.5579999999999998</v>
      </c>
    </row>
    <row r="5183" spans="1:5" x14ac:dyDescent="0.2">
      <c r="A5183" t="s">
        <v>972</v>
      </c>
      <c r="B5183" t="s">
        <v>973</v>
      </c>
      <c r="C5183" s="9">
        <v>45908</v>
      </c>
      <c r="D5183" t="s">
        <v>152</v>
      </c>
      <c r="E5183">
        <v>3.5590000000000002</v>
      </c>
    </row>
    <row r="5184" spans="1:5" x14ac:dyDescent="0.2">
      <c r="A5184" t="s">
        <v>972</v>
      </c>
      <c r="B5184" t="s">
        <v>973</v>
      </c>
      <c r="C5184" s="9">
        <v>45905</v>
      </c>
      <c r="D5184" t="s">
        <v>152</v>
      </c>
      <c r="E5184">
        <v>3.5609999999999999</v>
      </c>
    </row>
    <row r="5185" spans="1:5" x14ac:dyDescent="0.2">
      <c r="A5185" t="s">
        <v>972</v>
      </c>
      <c r="B5185" t="s">
        <v>973</v>
      </c>
      <c r="C5185" s="9">
        <v>45904</v>
      </c>
      <c r="D5185" t="s">
        <v>152</v>
      </c>
      <c r="E5185">
        <v>3.5470000000000002</v>
      </c>
    </row>
    <row r="5186" spans="1:5" x14ac:dyDescent="0.2">
      <c r="A5186" t="s">
        <v>972</v>
      </c>
      <c r="B5186" t="s">
        <v>973</v>
      </c>
      <c r="C5186" s="9">
        <v>45903</v>
      </c>
      <c r="D5186" t="s">
        <v>152</v>
      </c>
      <c r="E5186">
        <v>3.5329999999999999</v>
      </c>
    </row>
    <row r="5187" spans="1:5" x14ac:dyDescent="0.2">
      <c r="A5187" t="s">
        <v>972</v>
      </c>
      <c r="B5187" t="s">
        <v>973</v>
      </c>
      <c r="C5187" s="9">
        <v>45902</v>
      </c>
      <c r="D5187" t="s">
        <v>152</v>
      </c>
      <c r="E5187">
        <v>3.5419999999999998</v>
      </c>
    </row>
    <row r="5188" spans="1:5" x14ac:dyDescent="0.2">
      <c r="A5188" t="s">
        <v>972</v>
      </c>
      <c r="B5188" t="s">
        <v>973</v>
      </c>
      <c r="C5188" s="9">
        <v>45901</v>
      </c>
      <c r="D5188" t="s">
        <v>152</v>
      </c>
      <c r="E5188">
        <v>3.5569999999999999</v>
      </c>
    </row>
    <row r="5189" spans="1:5" x14ac:dyDescent="0.2">
      <c r="A5189" t="s">
        <v>972</v>
      </c>
      <c r="B5189" t="s">
        <v>973</v>
      </c>
      <c r="C5189" s="9">
        <v>45898</v>
      </c>
      <c r="D5189" t="s">
        <v>152</v>
      </c>
      <c r="E5189">
        <v>3.5569999999999999</v>
      </c>
    </row>
    <row r="5190" spans="1:5" x14ac:dyDescent="0.2">
      <c r="A5190" t="s">
        <v>972</v>
      </c>
      <c r="B5190" t="s">
        <v>973</v>
      </c>
      <c r="C5190" s="9">
        <v>45897</v>
      </c>
      <c r="D5190" t="s">
        <v>152</v>
      </c>
      <c r="E5190">
        <v>3.5489999999999999</v>
      </c>
    </row>
    <row r="5191" spans="1:5" x14ac:dyDescent="0.2">
      <c r="A5191" t="s">
        <v>972</v>
      </c>
      <c r="B5191" t="s">
        <v>973</v>
      </c>
      <c r="C5191" s="9">
        <v>45896</v>
      </c>
      <c r="D5191" t="s">
        <v>152</v>
      </c>
      <c r="E5191">
        <v>3.5529999999999999</v>
      </c>
    </row>
    <row r="5192" spans="1:5" x14ac:dyDescent="0.2">
      <c r="A5192" t="s">
        <v>972</v>
      </c>
      <c r="B5192" t="s">
        <v>973</v>
      </c>
      <c r="C5192" s="9">
        <v>45895</v>
      </c>
      <c r="D5192" t="s">
        <v>152</v>
      </c>
      <c r="E5192">
        <v>3.5710000000000002</v>
      </c>
    </row>
    <row r="5193" spans="1:5" x14ac:dyDescent="0.2">
      <c r="A5193" t="s">
        <v>972</v>
      </c>
      <c r="B5193" t="s">
        <v>973</v>
      </c>
      <c r="C5193" s="9">
        <v>45891</v>
      </c>
      <c r="D5193" t="s">
        <v>152</v>
      </c>
      <c r="E5193">
        <v>3.6059999999999999</v>
      </c>
    </row>
    <row r="5194" spans="1:5" x14ac:dyDescent="0.2">
      <c r="A5194" t="s">
        <v>972</v>
      </c>
      <c r="B5194" t="s">
        <v>973</v>
      </c>
      <c r="C5194" s="9">
        <v>45890</v>
      </c>
      <c r="D5194" t="s">
        <v>152</v>
      </c>
      <c r="E5194">
        <v>3.5819999999999999</v>
      </c>
    </row>
    <row r="5195" spans="1:5" x14ac:dyDescent="0.2">
      <c r="A5195" t="s">
        <v>972</v>
      </c>
      <c r="B5195" t="s">
        <v>973</v>
      </c>
      <c r="C5195" s="9">
        <v>45889</v>
      </c>
      <c r="D5195" t="s">
        <v>152</v>
      </c>
      <c r="E5195">
        <v>3.593</v>
      </c>
    </row>
    <row r="5196" spans="1:5" x14ac:dyDescent="0.2">
      <c r="A5196" t="s">
        <v>972</v>
      </c>
      <c r="B5196" t="s">
        <v>973</v>
      </c>
      <c r="C5196" s="9">
        <v>45888</v>
      </c>
      <c r="D5196" t="s">
        <v>152</v>
      </c>
      <c r="E5196">
        <v>3.589</v>
      </c>
    </row>
    <row r="5197" spans="1:5" x14ac:dyDescent="0.2">
      <c r="A5197" t="s">
        <v>972</v>
      </c>
      <c r="B5197" t="s">
        <v>973</v>
      </c>
      <c r="C5197" s="9">
        <v>45887</v>
      </c>
      <c r="D5197" t="s">
        <v>152</v>
      </c>
      <c r="E5197">
        <v>3.5470000000000002</v>
      </c>
    </row>
    <row r="5198" spans="1:5" x14ac:dyDescent="0.2">
      <c r="A5198" t="s">
        <v>972</v>
      </c>
      <c r="B5198" t="s">
        <v>973</v>
      </c>
      <c r="C5198" s="9">
        <v>45884</v>
      </c>
      <c r="D5198" t="s">
        <v>152</v>
      </c>
      <c r="E5198">
        <v>3.5649999999999999</v>
      </c>
    </row>
    <row r="5199" spans="1:5" x14ac:dyDescent="0.2">
      <c r="A5199" t="s">
        <v>972</v>
      </c>
      <c r="B5199" t="s">
        <v>973</v>
      </c>
      <c r="C5199" s="9">
        <v>45883</v>
      </c>
      <c r="D5199" t="s">
        <v>152</v>
      </c>
      <c r="E5199">
        <v>3.5369999999999999</v>
      </c>
    </row>
    <row r="5200" spans="1:5" x14ac:dyDescent="0.2">
      <c r="A5200" t="s">
        <v>972</v>
      </c>
      <c r="B5200" t="s">
        <v>973</v>
      </c>
      <c r="C5200" s="9">
        <v>45882</v>
      </c>
      <c r="D5200" t="s">
        <v>152</v>
      </c>
      <c r="E5200">
        <v>3.5339999999999998</v>
      </c>
    </row>
    <row r="5201" spans="1:5" x14ac:dyDescent="0.2">
      <c r="A5201" t="s">
        <v>972</v>
      </c>
      <c r="B5201" t="s">
        <v>973</v>
      </c>
      <c r="C5201" s="9">
        <v>45881</v>
      </c>
      <c r="D5201" t="s">
        <v>152</v>
      </c>
      <c r="E5201">
        <v>3.5009999999999999</v>
      </c>
    </row>
    <row r="5202" spans="1:5" x14ac:dyDescent="0.2">
      <c r="A5202" t="s">
        <v>972</v>
      </c>
      <c r="B5202" t="s">
        <v>973</v>
      </c>
      <c r="C5202" s="9">
        <v>45880</v>
      </c>
      <c r="D5202" t="s">
        <v>152</v>
      </c>
      <c r="E5202">
        <v>3.5139999999999998</v>
      </c>
    </row>
    <row r="5203" spans="1:5" x14ac:dyDescent="0.2">
      <c r="A5203" t="s">
        <v>972</v>
      </c>
      <c r="B5203" t="s">
        <v>973</v>
      </c>
      <c r="C5203" s="9">
        <v>45877</v>
      </c>
      <c r="D5203" t="s">
        <v>152</v>
      </c>
      <c r="E5203">
        <v>3.5249999999999999</v>
      </c>
    </row>
    <row r="5204" spans="1:5" x14ac:dyDescent="0.2">
      <c r="A5204" t="s">
        <v>972</v>
      </c>
      <c r="B5204" t="s">
        <v>973</v>
      </c>
      <c r="C5204" s="9">
        <v>45876</v>
      </c>
      <c r="D5204" t="s">
        <v>152</v>
      </c>
      <c r="E5204">
        <v>3.544</v>
      </c>
    </row>
    <row r="5205" spans="1:5" x14ac:dyDescent="0.2">
      <c r="A5205" t="s">
        <v>972</v>
      </c>
      <c r="B5205" t="s">
        <v>973</v>
      </c>
      <c r="C5205" s="9">
        <v>45875</v>
      </c>
      <c r="D5205" t="s">
        <v>152</v>
      </c>
      <c r="E5205">
        <v>3.4950000000000001</v>
      </c>
    </row>
    <row r="5206" spans="1:5" x14ac:dyDescent="0.2">
      <c r="A5206" t="s">
        <v>972</v>
      </c>
      <c r="B5206" t="s">
        <v>973</v>
      </c>
      <c r="C5206" s="9">
        <v>45874</v>
      </c>
      <c r="D5206" t="s">
        <v>152</v>
      </c>
      <c r="E5206">
        <v>3.4990000000000001</v>
      </c>
    </row>
    <row r="5207" spans="1:5" x14ac:dyDescent="0.2">
      <c r="A5207" t="s">
        <v>972</v>
      </c>
      <c r="B5207" t="s">
        <v>973</v>
      </c>
      <c r="C5207" s="9">
        <v>45873</v>
      </c>
      <c r="D5207" t="s">
        <v>152</v>
      </c>
      <c r="E5207">
        <v>3.4809999999999999</v>
      </c>
    </row>
    <row r="5208" spans="1:5" x14ac:dyDescent="0.2">
      <c r="A5208" t="s">
        <v>972</v>
      </c>
      <c r="B5208" t="s">
        <v>973</v>
      </c>
      <c r="C5208" s="9">
        <v>45870</v>
      </c>
      <c r="D5208" t="s">
        <v>152</v>
      </c>
      <c r="E5208">
        <v>3.46</v>
      </c>
    </row>
    <row r="5209" spans="1:5" x14ac:dyDescent="0.2">
      <c r="A5209" t="s">
        <v>972</v>
      </c>
      <c r="B5209" t="s">
        <v>973</v>
      </c>
      <c r="C5209" s="9">
        <v>45869</v>
      </c>
      <c r="D5209" t="s">
        <v>152</v>
      </c>
      <c r="E5209">
        <v>3.5310000000000001</v>
      </c>
    </row>
    <row r="5210" spans="1:5" x14ac:dyDescent="0.2">
      <c r="A5210" t="s">
        <v>972</v>
      </c>
      <c r="B5210" t="s">
        <v>973</v>
      </c>
      <c r="C5210" s="9">
        <v>45868</v>
      </c>
      <c r="D5210" t="s">
        <v>152</v>
      </c>
      <c r="E5210">
        <v>3.5369999999999999</v>
      </c>
    </row>
    <row r="5211" spans="1:5" x14ac:dyDescent="0.2">
      <c r="A5211" t="s">
        <v>972</v>
      </c>
      <c r="B5211" t="s">
        <v>973</v>
      </c>
      <c r="C5211" s="9">
        <v>45867</v>
      </c>
      <c r="D5211" t="s">
        <v>152</v>
      </c>
      <c r="E5211">
        <v>3.5840000000000001</v>
      </c>
    </row>
    <row r="5212" spans="1:5" x14ac:dyDescent="0.2">
      <c r="A5212" t="s">
        <v>972</v>
      </c>
      <c r="B5212" t="s">
        <v>973</v>
      </c>
      <c r="C5212" s="9">
        <v>45866</v>
      </c>
      <c r="D5212" t="s">
        <v>152</v>
      </c>
      <c r="E5212">
        <v>3.5830000000000002</v>
      </c>
    </row>
    <row r="5213" spans="1:5" x14ac:dyDescent="0.2">
      <c r="A5213" t="s">
        <v>972</v>
      </c>
      <c r="B5213" t="s">
        <v>973</v>
      </c>
      <c r="C5213" s="9">
        <v>45863</v>
      </c>
      <c r="D5213" t="s">
        <v>152</v>
      </c>
      <c r="E5213">
        <v>3.5659999999999998</v>
      </c>
    </row>
    <row r="5214" spans="1:5" x14ac:dyDescent="0.2">
      <c r="A5214" t="s">
        <v>972</v>
      </c>
      <c r="B5214" t="s">
        <v>973</v>
      </c>
      <c r="C5214" s="9">
        <v>45862</v>
      </c>
      <c r="D5214" t="s">
        <v>152</v>
      </c>
      <c r="E5214">
        <v>3.5649999999999999</v>
      </c>
    </row>
    <row r="5215" spans="1:5" x14ac:dyDescent="0.2">
      <c r="A5215" t="s">
        <v>972</v>
      </c>
      <c r="B5215" t="s">
        <v>973</v>
      </c>
      <c r="C5215" s="9">
        <v>45861</v>
      </c>
      <c r="D5215" t="s">
        <v>152</v>
      </c>
      <c r="E5215">
        <v>3.5529999999999999</v>
      </c>
    </row>
    <row r="5216" spans="1:5" x14ac:dyDescent="0.2">
      <c r="A5216" t="s">
        <v>972</v>
      </c>
      <c r="B5216" t="s">
        <v>973</v>
      </c>
      <c r="C5216" s="9">
        <v>45860</v>
      </c>
      <c r="D5216" t="s">
        <v>152</v>
      </c>
      <c r="E5216">
        <v>3.516</v>
      </c>
    </row>
    <row r="5217" spans="1:5" x14ac:dyDescent="0.2">
      <c r="A5217" t="s">
        <v>972</v>
      </c>
      <c r="B5217" t="s">
        <v>973</v>
      </c>
      <c r="C5217" s="9">
        <v>45859</v>
      </c>
      <c r="D5217" t="s">
        <v>152</v>
      </c>
      <c r="E5217">
        <v>3.5259999999999998</v>
      </c>
    </row>
    <row r="5218" spans="1:5" x14ac:dyDescent="0.2">
      <c r="A5218" t="s">
        <v>972</v>
      </c>
      <c r="B5218" t="s">
        <v>973</v>
      </c>
      <c r="C5218" s="9">
        <v>45856</v>
      </c>
      <c r="D5218" t="s">
        <v>152</v>
      </c>
      <c r="E5218">
        <v>3.5409999999999999</v>
      </c>
    </row>
    <row r="5219" spans="1:5" x14ac:dyDescent="0.2">
      <c r="A5219" t="s">
        <v>972</v>
      </c>
      <c r="B5219" t="s">
        <v>973</v>
      </c>
      <c r="C5219" s="9">
        <v>45855</v>
      </c>
      <c r="D5219" t="s">
        <v>152</v>
      </c>
      <c r="E5219">
        <v>3.5230000000000001</v>
      </c>
    </row>
    <row r="5220" spans="1:5" x14ac:dyDescent="0.2">
      <c r="A5220" t="s">
        <v>972</v>
      </c>
      <c r="B5220" t="s">
        <v>973</v>
      </c>
      <c r="C5220" s="9">
        <v>45854</v>
      </c>
      <c r="D5220" t="s">
        <v>152</v>
      </c>
      <c r="E5220">
        <v>3.544</v>
      </c>
    </row>
    <row r="5221" spans="1:5" x14ac:dyDescent="0.2">
      <c r="A5221" t="s">
        <v>972</v>
      </c>
      <c r="B5221" t="s">
        <v>973</v>
      </c>
      <c r="C5221" s="9">
        <v>45853</v>
      </c>
      <c r="D5221" t="s">
        <v>152</v>
      </c>
      <c r="E5221">
        <v>3.5720000000000001</v>
      </c>
    </row>
    <row r="5222" spans="1:5" x14ac:dyDescent="0.2">
      <c r="A5222" t="s">
        <v>972</v>
      </c>
      <c r="B5222" t="s">
        <v>973</v>
      </c>
      <c r="C5222" s="9">
        <v>45852</v>
      </c>
      <c r="D5222" t="s">
        <v>152</v>
      </c>
      <c r="E5222">
        <v>3.544</v>
      </c>
    </row>
    <row r="5223" spans="1:5" x14ac:dyDescent="0.2">
      <c r="A5223" t="s">
        <v>972</v>
      </c>
      <c r="B5223" t="s">
        <v>973</v>
      </c>
      <c r="C5223" s="9">
        <v>45849</v>
      </c>
      <c r="D5223" t="s">
        <v>152</v>
      </c>
      <c r="E5223">
        <v>3.5550000000000002</v>
      </c>
    </row>
    <row r="5224" spans="1:5" x14ac:dyDescent="0.2">
      <c r="A5224" t="s">
        <v>972</v>
      </c>
      <c r="B5224" t="s">
        <v>973</v>
      </c>
      <c r="C5224" s="9">
        <v>45848</v>
      </c>
      <c r="D5224" t="s">
        <v>152</v>
      </c>
      <c r="E5224">
        <v>3.5859999999999999</v>
      </c>
    </row>
    <row r="5225" spans="1:5" x14ac:dyDescent="0.2">
      <c r="A5225" t="s">
        <v>972</v>
      </c>
      <c r="B5225" t="s">
        <v>973</v>
      </c>
      <c r="C5225" s="9">
        <v>45847</v>
      </c>
      <c r="D5225" t="s">
        <v>152</v>
      </c>
      <c r="E5225">
        <v>3.5619999999999998</v>
      </c>
    </row>
    <row r="5226" spans="1:5" x14ac:dyDescent="0.2">
      <c r="A5226" t="s">
        <v>972</v>
      </c>
      <c r="B5226" t="s">
        <v>973</v>
      </c>
      <c r="C5226" s="9">
        <v>45846</v>
      </c>
      <c r="D5226" t="s">
        <v>152</v>
      </c>
      <c r="E5226">
        <v>3.5259999999999998</v>
      </c>
    </row>
    <row r="5227" spans="1:5" x14ac:dyDescent="0.2">
      <c r="A5227" t="s">
        <v>972</v>
      </c>
      <c r="B5227" t="s">
        <v>973</v>
      </c>
      <c r="C5227" s="9">
        <v>45845</v>
      </c>
      <c r="D5227" t="s">
        <v>152</v>
      </c>
      <c r="E5227">
        <v>3.5139999999999998</v>
      </c>
    </row>
    <row r="5228" spans="1:5" x14ac:dyDescent="0.2">
      <c r="A5228" t="s">
        <v>972</v>
      </c>
      <c r="B5228" t="s">
        <v>973</v>
      </c>
      <c r="C5228" s="9">
        <v>45842</v>
      </c>
      <c r="D5228" t="s">
        <v>152</v>
      </c>
      <c r="E5228">
        <v>3.5009999999999999</v>
      </c>
    </row>
    <row r="5229" spans="1:5" x14ac:dyDescent="0.2">
      <c r="A5229" t="s">
        <v>972</v>
      </c>
      <c r="B5229" t="s">
        <v>973</v>
      </c>
      <c r="C5229" s="9">
        <v>45841</v>
      </c>
      <c r="D5229" t="s">
        <v>152</v>
      </c>
      <c r="E5229">
        <v>3.5139999999999998</v>
      </c>
    </row>
    <row r="5230" spans="1:5" x14ac:dyDescent="0.2">
      <c r="A5230" t="s">
        <v>972</v>
      </c>
      <c r="B5230" t="s">
        <v>973</v>
      </c>
      <c r="C5230" s="9">
        <v>45840</v>
      </c>
      <c r="D5230" t="s">
        <v>152</v>
      </c>
      <c r="E5230">
        <v>3.4980000000000002</v>
      </c>
    </row>
    <row r="5231" spans="1:5" x14ac:dyDescent="0.2">
      <c r="A5231" t="s">
        <v>972</v>
      </c>
      <c r="B5231" t="s">
        <v>973</v>
      </c>
      <c r="C5231" s="9">
        <v>45839</v>
      </c>
      <c r="D5231" t="s">
        <v>152</v>
      </c>
      <c r="E5231">
        <v>3.4710000000000001</v>
      </c>
    </row>
    <row r="5232" spans="1:5" x14ac:dyDescent="0.2">
      <c r="A5232" t="s">
        <v>972</v>
      </c>
      <c r="B5232" t="s">
        <v>973</v>
      </c>
      <c r="C5232" s="9">
        <v>45838</v>
      </c>
      <c r="D5232" t="s">
        <v>152</v>
      </c>
      <c r="E5232">
        <v>3.4940000000000002</v>
      </c>
    </row>
    <row r="5233" spans="1:5" x14ac:dyDescent="0.2">
      <c r="A5233" t="s">
        <v>972</v>
      </c>
      <c r="B5233" t="s">
        <v>973</v>
      </c>
      <c r="C5233" s="9">
        <v>45835</v>
      </c>
      <c r="D5233" t="s">
        <v>152</v>
      </c>
      <c r="E5233">
        <v>3.472</v>
      </c>
    </row>
    <row r="5234" spans="1:5" x14ac:dyDescent="0.2">
      <c r="A5234" t="s">
        <v>972</v>
      </c>
      <c r="B5234" t="s">
        <v>973</v>
      </c>
      <c r="C5234" s="9">
        <v>45834</v>
      </c>
      <c r="D5234" t="s">
        <v>152</v>
      </c>
      <c r="E5234">
        <v>3.4409999999999998</v>
      </c>
    </row>
    <row r="5235" spans="1:5" x14ac:dyDescent="0.2">
      <c r="A5235" t="s">
        <v>972</v>
      </c>
      <c r="B5235" t="s">
        <v>973</v>
      </c>
      <c r="C5235" s="9">
        <v>45833</v>
      </c>
      <c r="D5235" t="s">
        <v>152</v>
      </c>
      <c r="E5235">
        <v>3.4449999999999998</v>
      </c>
    </row>
    <row r="5236" spans="1:5" x14ac:dyDescent="0.2">
      <c r="A5236" t="s">
        <v>972</v>
      </c>
      <c r="B5236" t="s">
        <v>973</v>
      </c>
      <c r="C5236" s="9">
        <v>45832</v>
      </c>
      <c r="D5236" t="s">
        <v>152</v>
      </c>
      <c r="E5236">
        <v>3.4580000000000002</v>
      </c>
    </row>
    <row r="5237" spans="1:5" x14ac:dyDescent="0.2">
      <c r="A5237" t="s">
        <v>972</v>
      </c>
      <c r="B5237" t="s">
        <v>973</v>
      </c>
      <c r="C5237" s="9">
        <v>45831</v>
      </c>
      <c r="D5237" t="s">
        <v>152</v>
      </c>
      <c r="E5237">
        <v>3.4350000000000001</v>
      </c>
    </row>
    <row r="5238" spans="1:5" x14ac:dyDescent="0.2">
      <c r="A5238" t="s">
        <v>972</v>
      </c>
      <c r="B5238" t="s">
        <v>973</v>
      </c>
      <c r="C5238" s="9">
        <v>45828</v>
      </c>
      <c r="D5238" t="s">
        <v>152</v>
      </c>
      <c r="E5238">
        <v>3.4420000000000002</v>
      </c>
    </row>
    <row r="5239" spans="1:5" x14ac:dyDescent="0.2">
      <c r="A5239" t="s">
        <v>972</v>
      </c>
      <c r="B5239" t="s">
        <v>973</v>
      </c>
      <c r="C5239" s="9">
        <v>45827</v>
      </c>
      <c r="D5239" t="s">
        <v>152</v>
      </c>
      <c r="E5239">
        <v>3.4409999999999998</v>
      </c>
    </row>
    <row r="5240" spans="1:5" x14ac:dyDescent="0.2">
      <c r="A5240" t="s">
        <v>972</v>
      </c>
      <c r="B5240" t="s">
        <v>973</v>
      </c>
      <c r="C5240" s="9">
        <v>45826</v>
      </c>
      <c r="D5240" t="s">
        <v>152</v>
      </c>
      <c r="E5240">
        <v>3.4550000000000001</v>
      </c>
    </row>
    <row r="5241" spans="1:5" x14ac:dyDescent="0.2">
      <c r="A5241" t="s">
        <v>972</v>
      </c>
      <c r="B5241" t="s">
        <v>973</v>
      </c>
      <c r="C5241" s="9">
        <v>45825</v>
      </c>
      <c r="D5241" t="s">
        <v>152</v>
      </c>
      <c r="E5241">
        <v>3.464</v>
      </c>
    </row>
    <row r="5242" spans="1:5" x14ac:dyDescent="0.2">
      <c r="A5242" t="s">
        <v>972</v>
      </c>
      <c r="B5242" t="s">
        <v>973</v>
      </c>
      <c r="C5242" s="9">
        <v>45824</v>
      </c>
      <c r="D5242" t="s">
        <v>152</v>
      </c>
      <c r="E5242">
        <v>3.4910000000000001</v>
      </c>
    </row>
    <row r="5243" spans="1:5" x14ac:dyDescent="0.2">
      <c r="A5243" t="s">
        <v>972</v>
      </c>
      <c r="B5243" t="s">
        <v>973</v>
      </c>
      <c r="C5243" s="9">
        <v>45821</v>
      </c>
      <c r="D5243" t="s">
        <v>152</v>
      </c>
      <c r="E5243">
        <v>3.4729999999999999</v>
      </c>
    </row>
    <row r="5244" spans="1:5" x14ac:dyDescent="0.2">
      <c r="A5244" t="s">
        <v>972</v>
      </c>
      <c r="B5244" t="s">
        <v>973</v>
      </c>
      <c r="C5244" s="9">
        <v>45820</v>
      </c>
      <c r="D5244" t="s">
        <v>152</v>
      </c>
      <c r="E5244">
        <v>3.4990000000000001</v>
      </c>
    </row>
    <row r="5245" spans="1:5" x14ac:dyDescent="0.2">
      <c r="A5245" t="s">
        <v>972</v>
      </c>
      <c r="B5245" t="s">
        <v>973</v>
      </c>
      <c r="C5245" s="9">
        <v>45819</v>
      </c>
      <c r="D5245" t="s">
        <v>152</v>
      </c>
      <c r="E5245">
        <v>3.5190000000000001</v>
      </c>
    </row>
    <row r="5246" spans="1:5" x14ac:dyDescent="0.2">
      <c r="A5246" t="s">
        <v>972</v>
      </c>
      <c r="B5246" t="s">
        <v>973</v>
      </c>
      <c r="C5246" s="9">
        <v>45818</v>
      </c>
      <c r="D5246" t="s">
        <v>152</v>
      </c>
      <c r="E5246">
        <v>3.5070000000000001</v>
      </c>
    </row>
    <row r="5247" spans="1:5" x14ac:dyDescent="0.2">
      <c r="A5247" t="s">
        <v>972</v>
      </c>
      <c r="B5247" t="s">
        <v>973</v>
      </c>
      <c r="C5247" s="9">
        <v>45817</v>
      </c>
      <c r="D5247" t="s">
        <v>152</v>
      </c>
      <c r="E5247">
        <v>3.4950000000000001</v>
      </c>
    </row>
    <row r="5248" spans="1:5" x14ac:dyDescent="0.2">
      <c r="A5248" t="s">
        <v>972</v>
      </c>
      <c r="B5248" t="s">
        <v>973</v>
      </c>
      <c r="C5248" s="9">
        <v>45814</v>
      </c>
      <c r="D5248" t="s">
        <v>152</v>
      </c>
      <c r="E5248">
        <v>3.4950000000000001</v>
      </c>
    </row>
    <row r="5249" spans="1:5" x14ac:dyDescent="0.2">
      <c r="A5249" t="s">
        <v>972</v>
      </c>
      <c r="B5249" t="s">
        <v>973</v>
      </c>
      <c r="C5249" s="9">
        <v>45813</v>
      </c>
      <c r="D5249" t="s">
        <v>152</v>
      </c>
      <c r="E5249">
        <v>3.4950000000000001</v>
      </c>
    </row>
    <row r="5250" spans="1:5" x14ac:dyDescent="0.2">
      <c r="A5250" t="s">
        <v>972</v>
      </c>
      <c r="B5250" t="s">
        <v>973</v>
      </c>
      <c r="C5250" s="9">
        <v>45812</v>
      </c>
      <c r="D5250" t="s">
        <v>152</v>
      </c>
      <c r="E5250">
        <v>3.48</v>
      </c>
    </row>
    <row r="5251" spans="1:5" x14ac:dyDescent="0.2">
      <c r="A5251" t="s">
        <v>972</v>
      </c>
      <c r="B5251" t="s">
        <v>973</v>
      </c>
      <c r="C5251" s="9">
        <v>45811</v>
      </c>
      <c r="D5251" t="s">
        <v>152</v>
      </c>
      <c r="E5251">
        <v>3.4630000000000001</v>
      </c>
    </row>
    <row r="5252" spans="1:5" x14ac:dyDescent="0.2">
      <c r="A5252" t="s">
        <v>972</v>
      </c>
      <c r="B5252" t="s">
        <v>973</v>
      </c>
      <c r="C5252" s="9">
        <v>45810</v>
      </c>
      <c r="D5252" t="s">
        <v>152</v>
      </c>
      <c r="E5252">
        <v>3.4590000000000001</v>
      </c>
    </row>
    <row r="5253" spans="1:5" x14ac:dyDescent="0.2">
      <c r="A5253" t="s">
        <v>972</v>
      </c>
      <c r="B5253" t="s">
        <v>973</v>
      </c>
      <c r="C5253" s="9">
        <v>45807</v>
      </c>
      <c r="D5253" t="s">
        <v>152</v>
      </c>
      <c r="E5253">
        <v>3.476</v>
      </c>
    </row>
    <row r="5254" spans="1:5" x14ac:dyDescent="0.2">
      <c r="A5254" t="s">
        <v>972</v>
      </c>
      <c r="B5254" t="s">
        <v>973</v>
      </c>
      <c r="C5254" s="9">
        <v>45806</v>
      </c>
      <c r="D5254" t="s">
        <v>152</v>
      </c>
      <c r="E5254">
        <v>3.4580000000000002</v>
      </c>
    </row>
    <row r="5255" spans="1:5" x14ac:dyDescent="0.2">
      <c r="A5255" t="s">
        <v>972</v>
      </c>
      <c r="B5255" t="s">
        <v>973</v>
      </c>
      <c r="C5255" s="9">
        <v>45805</v>
      </c>
      <c r="D5255" t="s">
        <v>152</v>
      </c>
      <c r="E5255">
        <v>3.4710000000000001</v>
      </c>
    </row>
    <row r="5256" spans="1:5" x14ac:dyDescent="0.2">
      <c r="A5256" t="s">
        <v>972</v>
      </c>
      <c r="B5256" t="s">
        <v>973</v>
      </c>
      <c r="C5256" s="9">
        <v>45804</v>
      </c>
      <c r="D5256" t="s">
        <v>152</v>
      </c>
      <c r="E5256">
        <v>3.47</v>
      </c>
    </row>
    <row r="5257" spans="1:5" x14ac:dyDescent="0.2">
      <c r="A5257" t="s">
        <v>972</v>
      </c>
      <c r="B5257" t="s">
        <v>973</v>
      </c>
      <c r="C5257" s="9">
        <v>45800</v>
      </c>
      <c r="D5257" t="s">
        <v>152</v>
      </c>
      <c r="E5257">
        <v>3.472</v>
      </c>
    </row>
    <row r="5258" spans="1:5" x14ac:dyDescent="0.2">
      <c r="A5258" t="s">
        <v>972</v>
      </c>
      <c r="B5258" t="s">
        <v>973</v>
      </c>
      <c r="C5258" s="9">
        <v>45799</v>
      </c>
      <c r="D5258" t="s">
        <v>152</v>
      </c>
      <c r="E5258">
        <v>3.464</v>
      </c>
    </row>
    <row r="5259" spans="1:5" x14ac:dyDescent="0.2">
      <c r="A5259" t="s">
        <v>972</v>
      </c>
      <c r="B5259" t="s">
        <v>973</v>
      </c>
      <c r="C5259" s="9">
        <v>45798</v>
      </c>
      <c r="D5259" t="s">
        <v>152</v>
      </c>
      <c r="E5259">
        <v>3.5019999999999998</v>
      </c>
    </row>
    <row r="5260" spans="1:5" x14ac:dyDescent="0.2">
      <c r="A5260" t="s">
        <v>972</v>
      </c>
      <c r="B5260" t="s">
        <v>973</v>
      </c>
      <c r="C5260" s="9">
        <v>45797</v>
      </c>
      <c r="D5260" t="s">
        <v>152</v>
      </c>
      <c r="E5260">
        <v>3.492</v>
      </c>
    </row>
    <row r="5261" spans="1:5" x14ac:dyDescent="0.2">
      <c r="A5261" t="s">
        <v>972</v>
      </c>
      <c r="B5261" t="s">
        <v>973</v>
      </c>
      <c r="C5261" s="9">
        <v>45796</v>
      </c>
      <c r="D5261" t="s">
        <v>152</v>
      </c>
      <c r="E5261">
        <v>3.45</v>
      </c>
    </row>
    <row r="5262" spans="1:5" x14ac:dyDescent="0.2">
      <c r="A5262" t="s">
        <v>972</v>
      </c>
      <c r="B5262" t="s">
        <v>973</v>
      </c>
      <c r="C5262" s="9">
        <v>45793</v>
      </c>
      <c r="D5262" t="s">
        <v>152</v>
      </c>
      <c r="E5262">
        <v>3.4729999999999999</v>
      </c>
    </row>
    <row r="5263" spans="1:5" x14ac:dyDescent="0.2">
      <c r="A5263" t="s">
        <v>972</v>
      </c>
      <c r="B5263" t="s">
        <v>973</v>
      </c>
      <c r="C5263" s="9">
        <v>45792</v>
      </c>
      <c r="D5263" t="s">
        <v>152</v>
      </c>
      <c r="E5263">
        <v>3.4319999999999999</v>
      </c>
    </row>
    <row r="5264" spans="1:5" x14ac:dyDescent="0.2">
      <c r="A5264" t="s">
        <v>972</v>
      </c>
      <c r="B5264" t="s">
        <v>973</v>
      </c>
      <c r="C5264" s="9">
        <v>45791</v>
      </c>
      <c r="D5264" t="s">
        <v>152</v>
      </c>
      <c r="E5264">
        <v>3.4279999999999999</v>
      </c>
    </row>
    <row r="5265" spans="1:5" x14ac:dyDescent="0.2">
      <c r="A5265" t="s">
        <v>972</v>
      </c>
      <c r="B5265" t="s">
        <v>973</v>
      </c>
      <c r="C5265" s="9">
        <v>45790</v>
      </c>
      <c r="D5265" t="s">
        <v>152</v>
      </c>
      <c r="E5265">
        <v>3.431</v>
      </c>
    </row>
    <row r="5266" spans="1:5" x14ac:dyDescent="0.2">
      <c r="A5266" t="s">
        <v>972</v>
      </c>
      <c r="B5266" t="s">
        <v>973</v>
      </c>
      <c r="C5266" s="9">
        <v>45789</v>
      </c>
      <c r="D5266" t="s">
        <v>152</v>
      </c>
      <c r="E5266">
        <v>3.423</v>
      </c>
    </row>
    <row r="5267" spans="1:5" x14ac:dyDescent="0.2">
      <c r="A5267" t="s">
        <v>972</v>
      </c>
      <c r="B5267" t="s">
        <v>973</v>
      </c>
      <c r="C5267" s="9">
        <v>45786</v>
      </c>
      <c r="D5267" t="s">
        <v>152</v>
      </c>
      <c r="E5267">
        <v>3.4079999999999999</v>
      </c>
    </row>
    <row r="5268" spans="1:5" x14ac:dyDescent="0.2">
      <c r="A5268" t="s">
        <v>972</v>
      </c>
      <c r="B5268" t="s">
        <v>973</v>
      </c>
      <c r="C5268" s="9">
        <v>45785</v>
      </c>
      <c r="D5268" t="s">
        <v>152</v>
      </c>
      <c r="E5268">
        <v>3.415</v>
      </c>
    </row>
    <row r="5269" spans="1:5" x14ac:dyDescent="0.2">
      <c r="A5269" t="s">
        <v>972</v>
      </c>
      <c r="B5269" t="s">
        <v>973</v>
      </c>
      <c r="C5269" s="9">
        <v>45784</v>
      </c>
      <c r="D5269" t="s">
        <v>152</v>
      </c>
      <c r="E5269">
        <v>3.3929999999999998</v>
      </c>
    </row>
    <row r="5270" spans="1:5" x14ac:dyDescent="0.2">
      <c r="A5270" t="s">
        <v>972</v>
      </c>
      <c r="B5270" t="s">
        <v>973</v>
      </c>
      <c r="C5270" s="9">
        <v>45783</v>
      </c>
      <c r="D5270" t="s">
        <v>152</v>
      </c>
      <c r="E5270">
        <v>3.387</v>
      </c>
    </row>
    <row r="5271" spans="1:5" x14ac:dyDescent="0.2">
      <c r="A5271" t="s">
        <v>972</v>
      </c>
      <c r="B5271" t="s">
        <v>973</v>
      </c>
      <c r="C5271" s="9">
        <v>45779</v>
      </c>
      <c r="D5271" t="s">
        <v>152</v>
      </c>
      <c r="E5271">
        <v>3.3839999999999999</v>
      </c>
    </row>
    <row r="5272" spans="1:5" x14ac:dyDescent="0.2">
      <c r="A5272" t="s">
        <v>972</v>
      </c>
      <c r="B5272" t="s">
        <v>973</v>
      </c>
      <c r="C5272" s="9">
        <v>45778</v>
      </c>
      <c r="D5272" t="s">
        <v>152</v>
      </c>
      <c r="E5272">
        <v>3.335</v>
      </c>
    </row>
    <row r="5273" spans="1:5" x14ac:dyDescent="0.2">
      <c r="A5273" t="s">
        <v>972</v>
      </c>
      <c r="B5273" t="s">
        <v>973</v>
      </c>
      <c r="C5273" s="9">
        <v>45777</v>
      </c>
      <c r="D5273" t="s">
        <v>152</v>
      </c>
      <c r="E5273">
        <v>3.3340000000000001</v>
      </c>
    </row>
    <row r="5274" spans="1:5" x14ac:dyDescent="0.2">
      <c r="A5274" t="s">
        <v>972</v>
      </c>
      <c r="B5274" t="s">
        <v>973</v>
      </c>
      <c r="C5274" s="9">
        <v>45776</v>
      </c>
      <c r="D5274" t="s">
        <v>152</v>
      </c>
      <c r="E5274">
        <v>3.3090000000000002</v>
      </c>
    </row>
    <row r="5275" spans="1:5" x14ac:dyDescent="0.2">
      <c r="A5275" t="s">
        <v>972</v>
      </c>
      <c r="B5275" t="s">
        <v>973</v>
      </c>
      <c r="C5275" s="9">
        <v>45775</v>
      </c>
      <c r="D5275" t="s">
        <v>152</v>
      </c>
      <c r="E5275">
        <v>3.306</v>
      </c>
    </row>
    <row r="5276" spans="1:5" x14ac:dyDescent="0.2">
      <c r="A5276" t="s">
        <v>972</v>
      </c>
      <c r="B5276" t="s">
        <v>973</v>
      </c>
      <c r="C5276" s="9">
        <v>45772</v>
      </c>
      <c r="D5276" t="s">
        <v>152</v>
      </c>
      <c r="E5276">
        <v>3.286</v>
      </c>
    </row>
    <row r="5277" spans="1:5" x14ac:dyDescent="0.2">
      <c r="A5277" t="s">
        <v>972</v>
      </c>
      <c r="B5277" t="s">
        <v>973</v>
      </c>
      <c r="C5277" s="9">
        <v>45771</v>
      </c>
      <c r="D5277" t="s">
        <v>152</v>
      </c>
      <c r="E5277">
        <v>3.2749999999999999</v>
      </c>
    </row>
    <row r="5278" spans="1:5" x14ac:dyDescent="0.2">
      <c r="A5278" t="s">
        <v>972</v>
      </c>
      <c r="B5278" t="s">
        <v>973</v>
      </c>
      <c r="C5278" s="9">
        <v>45770</v>
      </c>
      <c r="D5278" t="s">
        <v>152</v>
      </c>
      <c r="E5278">
        <v>3.2810000000000001</v>
      </c>
    </row>
    <row r="5279" spans="1:5" x14ac:dyDescent="0.2">
      <c r="A5279" t="s">
        <v>972</v>
      </c>
      <c r="B5279" t="s">
        <v>973</v>
      </c>
      <c r="C5279" s="9">
        <v>45769</v>
      </c>
      <c r="D5279" t="s">
        <v>152</v>
      </c>
      <c r="E5279">
        <v>3.1960000000000002</v>
      </c>
    </row>
    <row r="5280" spans="1:5" x14ac:dyDescent="0.2">
      <c r="A5280" t="s">
        <v>972</v>
      </c>
      <c r="B5280" t="s">
        <v>973</v>
      </c>
      <c r="C5280" s="9">
        <v>45764</v>
      </c>
      <c r="D5280" t="s">
        <v>152</v>
      </c>
      <c r="E5280">
        <v>3.2090000000000001</v>
      </c>
    </row>
    <row r="5281" spans="1:5" x14ac:dyDescent="0.2">
      <c r="A5281" t="s">
        <v>972</v>
      </c>
      <c r="B5281" t="s">
        <v>973</v>
      </c>
      <c r="C5281" s="9">
        <v>45763</v>
      </c>
      <c r="D5281" t="s">
        <v>152</v>
      </c>
      <c r="E5281">
        <v>3.1930000000000001</v>
      </c>
    </row>
    <row r="5282" spans="1:5" x14ac:dyDescent="0.2">
      <c r="A5282" t="s">
        <v>972</v>
      </c>
      <c r="B5282" t="s">
        <v>973</v>
      </c>
      <c r="C5282" s="9">
        <v>45762</v>
      </c>
      <c r="D5282" t="s">
        <v>152</v>
      </c>
      <c r="E5282">
        <v>3.2</v>
      </c>
    </row>
    <row r="5283" spans="1:5" x14ac:dyDescent="0.2">
      <c r="A5283" t="s">
        <v>972</v>
      </c>
      <c r="B5283" t="s">
        <v>973</v>
      </c>
      <c r="C5283" s="9">
        <v>45761</v>
      </c>
      <c r="D5283" t="s">
        <v>152</v>
      </c>
      <c r="E5283">
        <v>3.1840000000000002</v>
      </c>
    </row>
    <row r="5284" spans="1:5" x14ac:dyDescent="0.2">
      <c r="A5284" t="s">
        <v>972</v>
      </c>
      <c r="B5284" t="s">
        <v>973</v>
      </c>
      <c r="C5284" s="9">
        <v>45758</v>
      </c>
      <c r="D5284" t="s">
        <v>152</v>
      </c>
      <c r="E5284">
        <v>3.1349999999999998</v>
      </c>
    </row>
    <row r="5285" spans="1:5" x14ac:dyDescent="0.2">
      <c r="A5285" t="s">
        <v>972</v>
      </c>
      <c r="B5285" t="s">
        <v>973</v>
      </c>
      <c r="C5285" s="9">
        <v>45757</v>
      </c>
      <c r="D5285" t="s">
        <v>152</v>
      </c>
      <c r="E5285">
        <v>3.15</v>
      </c>
    </row>
    <row r="5286" spans="1:5" x14ac:dyDescent="0.2">
      <c r="A5286" t="s">
        <v>972</v>
      </c>
      <c r="B5286" t="s">
        <v>973</v>
      </c>
      <c r="C5286" s="9">
        <v>45756</v>
      </c>
      <c r="D5286" t="s">
        <v>152</v>
      </c>
      <c r="E5286">
        <v>2.9910000000000001</v>
      </c>
    </row>
    <row r="5287" spans="1:5" x14ac:dyDescent="0.2">
      <c r="A5287" t="s">
        <v>972</v>
      </c>
      <c r="B5287" t="s">
        <v>973</v>
      </c>
      <c r="C5287" s="9">
        <v>45755</v>
      </c>
      <c r="D5287" t="s">
        <v>152</v>
      </c>
      <c r="E5287">
        <v>3.0449999999999999</v>
      </c>
    </row>
    <row r="5288" spans="1:5" x14ac:dyDescent="0.2">
      <c r="A5288" t="s">
        <v>972</v>
      </c>
      <c r="B5288" t="s">
        <v>973</v>
      </c>
      <c r="C5288" s="9">
        <v>45754</v>
      </c>
      <c r="D5288" t="s">
        <v>152</v>
      </c>
      <c r="E5288">
        <v>2.9940000000000002</v>
      </c>
    </row>
    <row r="5289" spans="1:5" x14ac:dyDescent="0.2">
      <c r="A5289" t="s">
        <v>972</v>
      </c>
      <c r="B5289" t="s">
        <v>973</v>
      </c>
      <c r="C5289" s="9">
        <v>45751</v>
      </c>
      <c r="D5289" t="s">
        <v>152</v>
      </c>
      <c r="E5289">
        <v>3.0979999999999999</v>
      </c>
    </row>
    <row r="5290" spans="1:5" x14ac:dyDescent="0.2">
      <c r="A5290" t="s">
        <v>972</v>
      </c>
      <c r="B5290" t="s">
        <v>973</v>
      </c>
      <c r="C5290" s="9">
        <v>45750</v>
      </c>
      <c r="D5290" t="s">
        <v>152</v>
      </c>
      <c r="E5290">
        <v>3.2509999999999999</v>
      </c>
    </row>
    <row r="5291" spans="1:5" x14ac:dyDescent="0.2">
      <c r="A5291" t="s">
        <v>972</v>
      </c>
      <c r="B5291" t="s">
        <v>973</v>
      </c>
      <c r="C5291" s="9">
        <v>45749</v>
      </c>
      <c r="D5291" t="s">
        <v>152</v>
      </c>
      <c r="E5291">
        <v>3.29</v>
      </c>
    </row>
    <row r="5292" spans="1:5" x14ac:dyDescent="0.2">
      <c r="A5292" t="s">
        <v>972</v>
      </c>
      <c r="B5292" t="s">
        <v>973</v>
      </c>
      <c r="C5292" s="9">
        <v>45748</v>
      </c>
      <c r="D5292" t="s">
        <v>152</v>
      </c>
      <c r="E5292">
        <v>3.32</v>
      </c>
    </row>
    <row r="5293" spans="1:5" x14ac:dyDescent="0.2">
      <c r="A5293" t="s">
        <v>972</v>
      </c>
      <c r="B5293" t="s">
        <v>973</v>
      </c>
      <c r="C5293" s="9">
        <v>45747</v>
      </c>
      <c r="D5293" t="s">
        <v>152</v>
      </c>
      <c r="E5293">
        <v>3.2770000000000001</v>
      </c>
    </row>
    <row r="5294" spans="1:5" x14ac:dyDescent="0.2">
      <c r="A5294" t="s">
        <v>972</v>
      </c>
      <c r="B5294" t="s">
        <v>973</v>
      </c>
      <c r="C5294" s="9">
        <v>45744</v>
      </c>
      <c r="D5294" t="s">
        <v>152</v>
      </c>
      <c r="E5294">
        <v>3.3450000000000002</v>
      </c>
    </row>
    <row r="5295" spans="1:5" x14ac:dyDescent="0.2">
      <c r="A5295" t="s">
        <v>972</v>
      </c>
      <c r="B5295" t="s">
        <v>973</v>
      </c>
      <c r="C5295" s="9">
        <v>45743</v>
      </c>
      <c r="D5295" t="s">
        <v>152</v>
      </c>
      <c r="E5295">
        <v>3.3490000000000002</v>
      </c>
    </row>
    <row r="5296" spans="1:5" x14ac:dyDescent="0.2">
      <c r="A5296" t="s">
        <v>972</v>
      </c>
      <c r="B5296" t="s">
        <v>973</v>
      </c>
      <c r="C5296" s="9">
        <v>45742</v>
      </c>
      <c r="D5296" t="s">
        <v>152</v>
      </c>
      <c r="E5296">
        <v>3.3940000000000001</v>
      </c>
    </row>
    <row r="5297" spans="1:5" x14ac:dyDescent="0.2">
      <c r="A5297" t="s">
        <v>972</v>
      </c>
      <c r="B5297" t="s">
        <v>973</v>
      </c>
      <c r="C5297" s="9">
        <v>45741</v>
      </c>
      <c r="D5297" t="s">
        <v>152</v>
      </c>
      <c r="E5297">
        <v>3.4209999999999998</v>
      </c>
    </row>
    <row r="5298" spans="1:5" x14ac:dyDescent="0.2">
      <c r="A5298" t="s">
        <v>972</v>
      </c>
      <c r="B5298" t="s">
        <v>973</v>
      </c>
      <c r="C5298" s="9">
        <v>45740</v>
      </c>
      <c r="D5298" t="s">
        <v>152</v>
      </c>
      <c r="E5298">
        <v>3.3929999999999998</v>
      </c>
    </row>
    <row r="5299" spans="1:5" x14ac:dyDescent="0.2">
      <c r="A5299" t="s">
        <v>972</v>
      </c>
      <c r="B5299" t="s">
        <v>973</v>
      </c>
      <c r="C5299" s="9">
        <v>45737</v>
      </c>
      <c r="D5299" t="s">
        <v>152</v>
      </c>
      <c r="E5299">
        <v>3.4</v>
      </c>
    </row>
    <row r="5300" spans="1:5" x14ac:dyDescent="0.2">
      <c r="A5300" t="s">
        <v>972</v>
      </c>
      <c r="B5300" t="s">
        <v>973</v>
      </c>
      <c r="C5300" s="9">
        <v>45736</v>
      </c>
      <c r="D5300" t="s">
        <v>152</v>
      </c>
      <c r="E5300">
        <v>3.4060000000000001</v>
      </c>
    </row>
    <row r="5301" spans="1:5" x14ac:dyDescent="0.2">
      <c r="A5301" t="s">
        <v>972</v>
      </c>
      <c r="B5301" t="s">
        <v>973</v>
      </c>
      <c r="C5301" s="9">
        <v>45735</v>
      </c>
      <c r="D5301" t="s">
        <v>152</v>
      </c>
      <c r="E5301">
        <v>3.4449999999999998</v>
      </c>
    </row>
    <row r="5302" spans="1:5" x14ac:dyDescent="0.2">
      <c r="A5302" t="s">
        <v>972</v>
      </c>
      <c r="B5302" t="s">
        <v>973</v>
      </c>
      <c r="C5302" s="9">
        <v>45734</v>
      </c>
      <c r="D5302" t="s">
        <v>152</v>
      </c>
      <c r="E5302">
        <v>3.456</v>
      </c>
    </row>
    <row r="5303" spans="1:5" x14ac:dyDescent="0.2">
      <c r="A5303" t="s">
        <v>1233</v>
      </c>
      <c r="B5303" t="s">
        <v>1234</v>
      </c>
      <c r="C5303" s="9">
        <v>46107</v>
      </c>
      <c r="D5303" t="s">
        <v>152</v>
      </c>
      <c r="E5303">
        <v>2.0590000000000002</v>
      </c>
    </row>
    <row r="5304" spans="1:5" x14ac:dyDescent="0.2">
      <c r="A5304" t="s">
        <v>1233</v>
      </c>
      <c r="B5304" t="s">
        <v>1234</v>
      </c>
      <c r="C5304" s="9">
        <v>46106</v>
      </c>
      <c r="D5304" t="s">
        <v>152</v>
      </c>
      <c r="E5304">
        <v>2.0819999999999999</v>
      </c>
    </row>
    <row r="5305" spans="1:5" x14ac:dyDescent="0.2">
      <c r="A5305" t="s">
        <v>1233</v>
      </c>
      <c r="B5305" t="s">
        <v>1234</v>
      </c>
      <c r="C5305" s="9">
        <v>46105</v>
      </c>
      <c r="D5305" t="s">
        <v>152</v>
      </c>
      <c r="E5305">
        <v>2.0630000000000002</v>
      </c>
    </row>
    <row r="5306" spans="1:5" x14ac:dyDescent="0.2">
      <c r="A5306" t="s">
        <v>1233</v>
      </c>
      <c r="B5306" t="s">
        <v>1234</v>
      </c>
      <c r="C5306" s="9">
        <v>46104</v>
      </c>
      <c r="D5306" t="s">
        <v>152</v>
      </c>
      <c r="E5306">
        <v>2.0470000000000002</v>
      </c>
    </row>
    <row r="5307" spans="1:5" x14ac:dyDescent="0.2">
      <c r="A5307" t="s">
        <v>1233</v>
      </c>
      <c r="B5307" t="s">
        <v>1234</v>
      </c>
      <c r="C5307" s="9">
        <v>46101</v>
      </c>
      <c r="D5307" t="s">
        <v>152</v>
      </c>
      <c r="E5307">
        <v>2.06</v>
      </c>
    </row>
    <row r="5308" spans="1:5" x14ac:dyDescent="0.2">
      <c r="A5308" t="s">
        <v>1233</v>
      </c>
      <c r="B5308" t="s">
        <v>1234</v>
      </c>
      <c r="C5308" s="9">
        <v>46100</v>
      </c>
      <c r="D5308" t="s">
        <v>152</v>
      </c>
      <c r="E5308">
        <v>2.069</v>
      </c>
    </row>
    <row r="5309" spans="1:5" x14ac:dyDescent="0.2">
      <c r="A5309" t="s">
        <v>1233</v>
      </c>
      <c r="B5309" t="s">
        <v>1234</v>
      </c>
      <c r="C5309" s="9">
        <v>46099</v>
      </c>
      <c r="D5309" t="s">
        <v>152</v>
      </c>
      <c r="E5309">
        <v>2.105</v>
      </c>
    </row>
    <row r="5310" spans="1:5" x14ac:dyDescent="0.2">
      <c r="A5310" t="s">
        <v>1233</v>
      </c>
      <c r="B5310" t="s">
        <v>1234</v>
      </c>
      <c r="C5310" s="9">
        <v>46098</v>
      </c>
      <c r="D5310" t="s">
        <v>152</v>
      </c>
      <c r="E5310">
        <v>2.0950000000000002</v>
      </c>
    </row>
    <row r="5311" spans="1:5" x14ac:dyDescent="0.2">
      <c r="A5311" t="s">
        <v>1233</v>
      </c>
      <c r="B5311" t="s">
        <v>1234</v>
      </c>
      <c r="C5311" s="9">
        <v>46097</v>
      </c>
      <c r="D5311" t="s">
        <v>152</v>
      </c>
      <c r="E5311">
        <v>2.081</v>
      </c>
    </row>
    <row r="5312" spans="1:5" x14ac:dyDescent="0.2">
      <c r="A5312" t="s">
        <v>1233</v>
      </c>
      <c r="B5312" t="s">
        <v>1234</v>
      </c>
      <c r="C5312" s="9">
        <v>46094</v>
      </c>
      <c r="D5312" t="s">
        <v>152</v>
      </c>
      <c r="E5312">
        <v>2.0790000000000002</v>
      </c>
    </row>
    <row r="5313" spans="1:5" x14ac:dyDescent="0.2">
      <c r="A5313" t="s">
        <v>1233</v>
      </c>
      <c r="B5313" t="s">
        <v>1234</v>
      </c>
      <c r="C5313" s="9">
        <v>46093</v>
      </c>
      <c r="D5313" t="s">
        <v>152</v>
      </c>
      <c r="E5313">
        <v>2.089</v>
      </c>
    </row>
    <row r="5314" spans="1:5" x14ac:dyDescent="0.2">
      <c r="A5314" t="s">
        <v>1233</v>
      </c>
      <c r="B5314" t="s">
        <v>1234</v>
      </c>
      <c r="C5314" s="9">
        <v>46092</v>
      </c>
      <c r="D5314" t="s">
        <v>152</v>
      </c>
      <c r="E5314">
        <v>2.113</v>
      </c>
    </row>
    <row r="5315" spans="1:5" x14ac:dyDescent="0.2">
      <c r="A5315" t="s">
        <v>1233</v>
      </c>
      <c r="B5315" t="s">
        <v>1234</v>
      </c>
      <c r="C5315" s="9">
        <v>46091</v>
      </c>
      <c r="D5315" t="s">
        <v>152</v>
      </c>
      <c r="E5315">
        <v>2.121</v>
      </c>
    </row>
    <row r="5316" spans="1:5" x14ac:dyDescent="0.2">
      <c r="A5316" t="s">
        <v>1233</v>
      </c>
      <c r="B5316" t="s">
        <v>1234</v>
      </c>
      <c r="C5316" s="9">
        <v>46090</v>
      </c>
      <c r="D5316" t="s">
        <v>152</v>
      </c>
      <c r="E5316">
        <v>2.09</v>
      </c>
    </row>
    <row r="5317" spans="1:5" x14ac:dyDescent="0.2">
      <c r="A5317" t="s">
        <v>1233</v>
      </c>
      <c r="B5317" t="s">
        <v>1234</v>
      </c>
      <c r="C5317" s="9">
        <v>46087</v>
      </c>
      <c r="D5317" t="s">
        <v>152</v>
      </c>
      <c r="E5317">
        <v>2.1160000000000001</v>
      </c>
    </row>
    <row r="5318" spans="1:5" x14ac:dyDescent="0.2">
      <c r="A5318" t="s">
        <v>1233</v>
      </c>
      <c r="B5318" t="s">
        <v>1234</v>
      </c>
      <c r="C5318" s="9">
        <v>46086</v>
      </c>
      <c r="D5318" t="s">
        <v>152</v>
      </c>
      <c r="E5318">
        <v>2.141</v>
      </c>
    </row>
    <row r="5319" spans="1:5" x14ac:dyDescent="0.2">
      <c r="A5319" t="s">
        <v>1233</v>
      </c>
      <c r="B5319" t="s">
        <v>1234</v>
      </c>
      <c r="C5319" s="9">
        <v>46085</v>
      </c>
      <c r="D5319" t="s">
        <v>152</v>
      </c>
      <c r="E5319">
        <v>2.145</v>
      </c>
    </row>
    <row r="5320" spans="1:5" x14ac:dyDescent="0.2">
      <c r="A5320" t="s">
        <v>1233</v>
      </c>
      <c r="B5320" t="s">
        <v>1234</v>
      </c>
      <c r="C5320" s="9">
        <v>46084</v>
      </c>
      <c r="D5320" t="s">
        <v>152</v>
      </c>
      <c r="E5320">
        <v>2.13</v>
      </c>
    </row>
    <row r="5321" spans="1:5" x14ac:dyDescent="0.2">
      <c r="A5321" t="s">
        <v>1233</v>
      </c>
      <c r="B5321" t="s">
        <v>1234</v>
      </c>
      <c r="C5321" s="9">
        <v>46083</v>
      </c>
      <c r="D5321" t="s">
        <v>152</v>
      </c>
      <c r="E5321">
        <v>2.165</v>
      </c>
    </row>
    <row r="5322" spans="1:5" x14ac:dyDescent="0.2">
      <c r="A5322" t="s">
        <v>1233</v>
      </c>
      <c r="B5322" t="s">
        <v>1234</v>
      </c>
      <c r="C5322" s="9">
        <v>46080</v>
      </c>
      <c r="D5322" t="s">
        <v>152</v>
      </c>
      <c r="E5322">
        <v>2.173</v>
      </c>
    </row>
    <row r="5323" spans="1:5" x14ac:dyDescent="0.2">
      <c r="A5323" t="s">
        <v>1233</v>
      </c>
      <c r="B5323" t="s">
        <v>1234</v>
      </c>
      <c r="C5323" s="9">
        <v>46079</v>
      </c>
      <c r="D5323" t="s">
        <v>152</v>
      </c>
      <c r="E5323">
        <v>2.1629999999999998</v>
      </c>
    </row>
    <row r="5324" spans="1:5" x14ac:dyDescent="0.2">
      <c r="A5324" t="s">
        <v>1233</v>
      </c>
      <c r="B5324" t="s">
        <v>1234</v>
      </c>
      <c r="C5324" s="9">
        <v>46078</v>
      </c>
      <c r="D5324" t="s">
        <v>152</v>
      </c>
      <c r="E5324">
        <v>2.1560000000000001</v>
      </c>
    </row>
    <row r="5325" spans="1:5" x14ac:dyDescent="0.2">
      <c r="A5325" t="s">
        <v>1233</v>
      </c>
      <c r="B5325" t="s">
        <v>1234</v>
      </c>
      <c r="C5325" s="9">
        <v>46077</v>
      </c>
      <c r="D5325" t="s">
        <v>152</v>
      </c>
      <c r="E5325">
        <v>2.161</v>
      </c>
    </row>
    <row r="5326" spans="1:5" x14ac:dyDescent="0.2">
      <c r="A5326" t="s">
        <v>1233</v>
      </c>
      <c r="B5326" t="s">
        <v>1234</v>
      </c>
      <c r="C5326" s="9">
        <v>46076</v>
      </c>
      <c r="D5326" t="s">
        <v>152</v>
      </c>
      <c r="E5326">
        <v>2.15</v>
      </c>
    </row>
    <row r="5327" spans="1:5" x14ac:dyDescent="0.2">
      <c r="A5327" t="s">
        <v>1233</v>
      </c>
      <c r="B5327" t="s">
        <v>1234</v>
      </c>
      <c r="C5327" s="9">
        <v>46073</v>
      </c>
      <c r="D5327" t="s">
        <v>152</v>
      </c>
      <c r="E5327">
        <v>2.157</v>
      </c>
    </row>
    <row r="5328" spans="1:5" x14ac:dyDescent="0.2">
      <c r="A5328" t="s">
        <v>1233</v>
      </c>
      <c r="B5328" t="s">
        <v>1234</v>
      </c>
      <c r="C5328" s="9">
        <v>46072</v>
      </c>
      <c r="D5328" t="s">
        <v>152</v>
      </c>
      <c r="E5328">
        <v>2.14</v>
      </c>
    </row>
    <row r="5329" spans="1:5" x14ac:dyDescent="0.2">
      <c r="A5329" t="s">
        <v>1233</v>
      </c>
      <c r="B5329" t="s">
        <v>1234</v>
      </c>
      <c r="C5329" s="9">
        <v>46071</v>
      </c>
      <c r="D5329" t="s">
        <v>152</v>
      </c>
      <c r="E5329">
        <v>2.1440000000000001</v>
      </c>
    </row>
    <row r="5330" spans="1:5" x14ac:dyDescent="0.2">
      <c r="A5330" t="s">
        <v>1233</v>
      </c>
      <c r="B5330" t="s">
        <v>1234</v>
      </c>
      <c r="C5330" s="9">
        <v>46070</v>
      </c>
      <c r="D5330" t="s">
        <v>152</v>
      </c>
      <c r="E5330">
        <v>2.149</v>
      </c>
    </row>
    <row r="5331" spans="1:5" x14ac:dyDescent="0.2">
      <c r="A5331" t="s">
        <v>1233</v>
      </c>
      <c r="B5331" t="s">
        <v>1234</v>
      </c>
      <c r="C5331" s="9">
        <v>46069</v>
      </c>
      <c r="D5331" t="s">
        <v>152</v>
      </c>
      <c r="E5331">
        <v>2.1360000000000001</v>
      </c>
    </row>
    <row r="5332" spans="1:5" x14ac:dyDescent="0.2">
      <c r="A5332" t="s">
        <v>1233</v>
      </c>
      <c r="B5332" t="s">
        <v>1234</v>
      </c>
      <c r="C5332" s="9">
        <v>46066</v>
      </c>
      <c r="D5332" t="s">
        <v>152</v>
      </c>
      <c r="E5332">
        <v>2.1269999999999998</v>
      </c>
    </row>
    <row r="5333" spans="1:5" x14ac:dyDescent="0.2">
      <c r="A5333" t="s">
        <v>1233</v>
      </c>
      <c r="B5333" t="s">
        <v>1234</v>
      </c>
      <c r="C5333" s="9">
        <v>46065</v>
      </c>
      <c r="D5333" t="s">
        <v>152</v>
      </c>
      <c r="E5333">
        <v>2.129</v>
      </c>
    </row>
    <row r="5334" spans="1:5" x14ac:dyDescent="0.2">
      <c r="A5334" t="s">
        <v>1233</v>
      </c>
      <c r="B5334" t="s">
        <v>1234</v>
      </c>
      <c r="C5334" s="9">
        <v>46064</v>
      </c>
      <c r="D5334" t="s">
        <v>152</v>
      </c>
      <c r="E5334">
        <v>2.121</v>
      </c>
    </row>
    <row r="5335" spans="1:5" x14ac:dyDescent="0.2">
      <c r="A5335" t="s">
        <v>1233</v>
      </c>
      <c r="B5335" t="s">
        <v>1234</v>
      </c>
      <c r="C5335" s="9">
        <v>46063</v>
      </c>
      <c r="D5335" t="s">
        <v>152</v>
      </c>
      <c r="E5335">
        <v>2.12</v>
      </c>
    </row>
    <row r="5336" spans="1:5" x14ac:dyDescent="0.2">
      <c r="A5336" t="s">
        <v>1233</v>
      </c>
      <c r="B5336" t="s">
        <v>1234</v>
      </c>
      <c r="C5336" s="9">
        <v>46062</v>
      </c>
      <c r="D5336" t="s">
        <v>152</v>
      </c>
      <c r="E5336">
        <v>2.1110000000000002</v>
      </c>
    </row>
    <row r="5337" spans="1:5" x14ac:dyDescent="0.2">
      <c r="A5337" t="s">
        <v>1233</v>
      </c>
      <c r="B5337" t="s">
        <v>1234</v>
      </c>
      <c r="C5337" s="9">
        <v>46059</v>
      </c>
      <c r="D5337" t="s">
        <v>152</v>
      </c>
      <c r="E5337">
        <v>2.1160000000000001</v>
      </c>
    </row>
    <row r="5338" spans="1:5" x14ac:dyDescent="0.2">
      <c r="A5338" t="s">
        <v>1233</v>
      </c>
      <c r="B5338" t="s">
        <v>1234</v>
      </c>
      <c r="C5338" s="9">
        <v>46058</v>
      </c>
      <c r="D5338" t="s">
        <v>152</v>
      </c>
      <c r="E5338">
        <v>2.1059999999999999</v>
      </c>
    </row>
    <row r="5339" spans="1:5" x14ac:dyDescent="0.2">
      <c r="A5339" t="s">
        <v>1233</v>
      </c>
      <c r="B5339" t="s">
        <v>1234</v>
      </c>
      <c r="C5339" s="9">
        <v>46057</v>
      </c>
      <c r="D5339" t="s">
        <v>152</v>
      </c>
      <c r="E5339">
        <v>2.1219999999999999</v>
      </c>
    </row>
    <row r="5340" spans="1:5" x14ac:dyDescent="0.2">
      <c r="A5340" t="s">
        <v>1233</v>
      </c>
      <c r="B5340" t="s">
        <v>1234</v>
      </c>
      <c r="C5340" s="9">
        <v>46056</v>
      </c>
      <c r="D5340" t="s">
        <v>152</v>
      </c>
      <c r="E5340">
        <v>2.117</v>
      </c>
    </row>
    <row r="5341" spans="1:5" x14ac:dyDescent="0.2">
      <c r="A5341" t="s">
        <v>1233</v>
      </c>
      <c r="B5341" t="s">
        <v>1234</v>
      </c>
      <c r="C5341" s="9">
        <v>46055</v>
      </c>
      <c r="D5341" t="s">
        <v>152</v>
      </c>
      <c r="E5341">
        <v>2.12</v>
      </c>
    </row>
    <row r="5342" spans="1:5" x14ac:dyDescent="0.2">
      <c r="A5342" t="s">
        <v>1233</v>
      </c>
      <c r="B5342" t="s">
        <v>1234</v>
      </c>
      <c r="C5342" s="9">
        <v>46052</v>
      </c>
      <c r="D5342" t="s">
        <v>152</v>
      </c>
      <c r="E5342">
        <v>2.117</v>
      </c>
    </row>
    <row r="5343" spans="1:5" x14ac:dyDescent="0.2">
      <c r="A5343" t="s">
        <v>1233</v>
      </c>
      <c r="B5343" t="s">
        <v>1234</v>
      </c>
      <c r="C5343" s="9">
        <v>46051</v>
      </c>
      <c r="D5343" t="s">
        <v>152</v>
      </c>
      <c r="E5343">
        <v>2.117</v>
      </c>
    </row>
    <row r="5344" spans="1:5" x14ac:dyDescent="0.2">
      <c r="A5344" t="s">
        <v>1233</v>
      </c>
      <c r="B5344" t="s">
        <v>1234</v>
      </c>
      <c r="C5344" s="9">
        <v>46050</v>
      </c>
      <c r="D5344" t="s">
        <v>152</v>
      </c>
      <c r="E5344">
        <v>2.121</v>
      </c>
    </row>
    <row r="5345" spans="1:5" x14ac:dyDescent="0.2">
      <c r="A5345" t="s">
        <v>1233</v>
      </c>
      <c r="B5345" t="s">
        <v>1234</v>
      </c>
      <c r="C5345" s="9">
        <v>46049</v>
      </c>
      <c r="D5345" t="s">
        <v>152</v>
      </c>
      <c r="E5345">
        <v>2.1280000000000001</v>
      </c>
    </row>
    <row r="5346" spans="1:5" x14ac:dyDescent="0.2">
      <c r="A5346" t="s">
        <v>1233</v>
      </c>
      <c r="B5346" t="s">
        <v>1234</v>
      </c>
      <c r="C5346" s="9">
        <v>46048</v>
      </c>
      <c r="D5346" t="s">
        <v>152</v>
      </c>
      <c r="E5346">
        <v>2.1259999999999999</v>
      </c>
    </row>
    <row r="5347" spans="1:5" x14ac:dyDescent="0.2">
      <c r="A5347" t="s">
        <v>1233</v>
      </c>
      <c r="B5347" t="s">
        <v>1234</v>
      </c>
      <c r="C5347" s="9">
        <v>46045</v>
      </c>
      <c r="D5347" t="s">
        <v>152</v>
      </c>
      <c r="E5347">
        <v>2.125</v>
      </c>
    </row>
    <row r="5348" spans="1:5" x14ac:dyDescent="0.2">
      <c r="A5348" t="s">
        <v>1233</v>
      </c>
      <c r="B5348" t="s">
        <v>1234</v>
      </c>
      <c r="C5348" s="9">
        <v>46044</v>
      </c>
      <c r="D5348" t="s">
        <v>152</v>
      </c>
      <c r="E5348">
        <v>2.125</v>
      </c>
    </row>
    <row r="5349" spans="1:5" x14ac:dyDescent="0.2">
      <c r="A5349" t="s">
        <v>1233</v>
      </c>
      <c r="B5349" t="s">
        <v>1234</v>
      </c>
      <c r="C5349" s="9">
        <v>46043</v>
      </c>
      <c r="D5349" t="s">
        <v>152</v>
      </c>
      <c r="E5349">
        <v>2.1339999999999999</v>
      </c>
    </row>
    <row r="5350" spans="1:5" x14ac:dyDescent="0.2">
      <c r="A5350" t="s">
        <v>1233</v>
      </c>
      <c r="B5350" t="s">
        <v>1234</v>
      </c>
      <c r="C5350" s="9">
        <v>46042</v>
      </c>
      <c r="D5350" t="s">
        <v>152</v>
      </c>
      <c r="E5350">
        <v>2.1190000000000002</v>
      </c>
    </row>
    <row r="5351" spans="1:5" x14ac:dyDescent="0.2">
      <c r="A5351" t="s">
        <v>1233</v>
      </c>
      <c r="B5351" t="s">
        <v>1234</v>
      </c>
      <c r="C5351" s="9">
        <v>46041</v>
      </c>
      <c r="D5351" t="s">
        <v>152</v>
      </c>
      <c r="E5351">
        <v>2.1389999999999998</v>
      </c>
    </row>
    <row r="5352" spans="1:5" x14ac:dyDescent="0.2">
      <c r="A5352" t="s">
        <v>1233</v>
      </c>
      <c r="B5352" t="s">
        <v>1234</v>
      </c>
      <c r="C5352" s="9">
        <v>46038</v>
      </c>
      <c r="D5352" t="s">
        <v>152</v>
      </c>
      <c r="E5352">
        <v>2.1440000000000001</v>
      </c>
    </row>
    <row r="5353" spans="1:5" x14ac:dyDescent="0.2">
      <c r="A5353" t="s">
        <v>1233</v>
      </c>
      <c r="B5353" t="s">
        <v>1234</v>
      </c>
      <c r="C5353" s="9">
        <v>46037</v>
      </c>
      <c r="D5353" t="s">
        <v>152</v>
      </c>
      <c r="E5353">
        <v>2.1539999999999999</v>
      </c>
    </row>
    <row r="5354" spans="1:5" x14ac:dyDescent="0.2">
      <c r="A5354" t="s">
        <v>1233</v>
      </c>
      <c r="B5354" t="s">
        <v>1234</v>
      </c>
      <c r="C5354" s="9">
        <v>46036</v>
      </c>
      <c r="D5354" t="s">
        <v>152</v>
      </c>
      <c r="E5354">
        <v>2.1440000000000001</v>
      </c>
    </row>
    <row r="5355" spans="1:5" x14ac:dyDescent="0.2">
      <c r="A5355" t="s">
        <v>1233</v>
      </c>
      <c r="B5355" t="s">
        <v>1234</v>
      </c>
      <c r="C5355" s="9">
        <v>46035</v>
      </c>
      <c r="D5355" t="s">
        <v>152</v>
      </c>
      <c r="E5355">
        <v>2.1429999999999998</v>
      </c>
    </row>
    <row r="5356" spans="1:5" x14ac:dyDescent="0.2">
      <c r="A5356" t="s">
        <v>1233</v>
      </c>
      <c r="B5356" t="s">
        <v>1234</v>
      </c>
      <c r="C5356" s="9">
        <v>46034</v>
      </c>
      <c r="D5356" t="s">
        <v>152</v>
      </c>
      <c r="E5356">
        <v>2.1440000000000001</v>
      </c>
    </row>
    <row r="5357" spans="1:5" x14ac:dyDescent="0.2">
      <c r="A5357" t="s">
        <v>1233</v>
      </c>
      <c r="B5357" t="s">
        <v>1234</v>
      </c>
      <c r="C5357" s="9">
        <v>46031</v>
      </c>
      <c r="D5357" t="s">
        <v>152</v>
      </c>
      <c r="E5357">
        <v>2.1419999999999999</v>
      </c>
    </row>
    <row r="5358" spans="1:5" x14ac:dyDescent="0.2">
      <c r="A5358" t="s">
        <v>1233</v>
      </c>
      <c r="B5358" t="s">
        <v>1234</v>
      </c>
      <c r="C5358" s="9">
        <v>46030</v>
      </c>
      <c r="D5358" t="s">
        <v>152</v>
      </c>
      <c r="E5358">
        <v>2.1389999999999998</v>
      </c>
    </row>
    <row r="5359" spans="1:5" x14ac:dyDescent="0.2">
      <c r="A5359" t="s">
        <v>1233</v>
      </c>
      <c r="B5359" t="s">
        <v>1234</v>
      </c>
      <c r="C5359" s="9">
        <v>46029</v>
      </c>
      <c r="D5359" t="s">
        <v>152</v>
      </c>
      <c r="E5359">
        <v>2.1419999999999999</v>
      </c>
    </row>
    <row r="5360" spans="1:5" x14ac:dyDescent="0.2">
      <c r="A5360" t="s">
        <v>1233</v>
      </c>
      <c r="B5360" t="s">
        <v>1234</v>
      </c>
      <c r="C5360" s="9">
        <v>46028</v>
      </c>
      <c r="D5360" t="s">
        <v>152</v>
      </c>
      <c r="E5360">
        <v>2.1230000000000002</v>
      </c>
    </row>
    <row r="5361" spans="1:5" x14ac:dyDescent="0.2">
      <c r="A5361" t="s">
        <v>1233</v>
      </c>
      <c r="B5361" t="s">
        <v>1234</v>
      </c>
      <c r="C5361" s="9">
        <v>46027</v>
      </c>
      <c r="D5361" t="s">
        <v>152</v>
      </c>
      <c r="E5361">
        <v>2.121</v>
      </c>
    </row>
    <row r="5362" spans="1:5" x14ac:dyDescent="0.2">
      <c r="A5362" t="s">
        <v>1233</v>
      </c>
      <c r="B5362" t="s">
        <v>1234</v>
      </c>
      <c r="C5362" s="9">
        <v>46024</v>
      </c>
      <c r="D5362" t="s">
        <v>152</v>
      </c>
      <c r="E5362">
        <v>2.1219999999999999</v>
      </c>
    </row>
    <row r="5363" spans="1:5" x14ac:dyDescent="0.2">
      <c r="A5363" t="s">
        <v>1233</v>
      </c>
      <c r="B5363" t="s">
        <v>1234</v>
      </c>
      <c r="C5363" s="9">
        <v>46022</v>
      </c>
      <c r="D5363" t="s">
        <v>152</v>
      </c>
      <c r="E5363">
        <v>2.1259999999999999</v>
      </c>
    </row>
    <row r="5364" spans="1:5" x14ac:dyDescent="0.2">
      <c r="A5364" t="s">
        <v>1233</v>
      </c>
      <c r="B5364" t="s">
        <v>1234</v>
      </c>
      <c r="C5364" s="9">
        <v>46021</v>
      </c>
      <c r="D5364" t="s">
        <v>152</v>
      </c>
      <c r="E5364">
        <v>2.125</v>
      </c>
    </row>
    <row r="5365" spans="1:5" x14ac:dyDescent="0.2">
      <c r="A5365" t="s">
        <v>1233</v>
      </c>
      <c r="B5365" t="s">
        <v>1234</v>
      </c>
      <c r="C5365" s="9">
        <v>46020</v>
      </c>
      <c r="D5365" t="s">
        <v>152</v>
      </c>
      <c r="E5365">
        <v>2.121</v>
      </c>
    </row>
    <row r="5366" spans="1:5" x14ac:dyDescent="0.2">
      <c r="A5366" t="s">
        <v>1233</v>
      </c>
      <c r="B5366" t="s">
        <v>1234</v>
      </c>
      <c r="C5366" s="9">
        <v>46015</v>
      </c>
      <c r="D5366" t="s">
        <v>152</v>
      </c>
      <c r="E5366">
        <v>2.1160000000000001</v>
      </c>
    </row>
    <row r="5367" spans="1:5" x14ac:dyDescent="0.2">
      <c r="A5367" t="s">
        <v>1233</v>
      </c>
      <c r="B5367" t="s">
        <v>1234</v>
      </c>
      <c r="C5367" s="9">
        <v>46014</v>
      </c>
      <c r="D5367" t="s">
        <v>152</v>
      </c>
      <c r="E5367">
        <v>2.1160000000000001</v>
      </c>
    </row>
    <row r="5368" spans="1:5" x14ac:dyDescent="0.2">
      <c r="A5368" t="s">
        <v>1233</v>
      </c>
      <c r="B5368" t="s">
        <v>1234</v>
      </c>
      <c r="C5368" s="9">
        <v>46013</v>
      </c>
      <c r="D5368" t="s">
        <v>152</v>
      </c>
      <c r="E5368">
        <v>2.105</v>
      </c>
    </row>
    <row r="5369" spans="1:5" x14ac:dyDescent="0.2">
      <c r="A5369" t="s">
        <v>1233</v>
      </c>
      <c r="B5369" t="s">
        <v>1234</v>
      </c>
      <c r="C5369" s="9">
        <v>46010</v>
      </c>
      <c r="D5369" t="s">
        <v>152</v>
      </c>
      <c r="E5369">
        <v>2.1070000000000002</v>
      </c>
    </row>
    <row r="5370" spans="1:5" x14ac:dyDescent="0.2">
      <c r="A5370" t="s">
        <v>1233</v>
      </c>
      <c r="B5370" t="s">
        <v>1234</v>
      </c>
      <c r="C5370" s="9">
        <v>46009</v>
      </c>
      <c r="D5370" t="s">
        <v>152</v>
      </c>
      <c r="E5370">
        <v>2.1190000000000002</v>
      </c>
    </row>
    <row r="5371" spans="1:5" x14ac:dyDescent="0.2">
      <c r="A5371" t="s">
        <v>1233</v>
      </c>
      <c r="B5371" t="s">
        <v>1234</v>
      </c>
      <c r="C5371" s="9">
        <v>46008</v>
      </c>
      <c r="D5371" t="s">
        <v>152</v>
      </c>
      <c r="E5371">
        <v>2.113</v>
      </c>
    </row>
    <row r="5372" spans="1:5" x14ac:dyDescent="0.2">
      <c r="A5372" t="s">
        <v>1233</v>
      </c>
      <c r="B5372" t="s">
        <v>1234</v>
      </c>
      <c r="C5372" s="9">
        <v>46007</v>
      </c>
      <c r="D5372" t="s">
        <v>152</v>
      </c>
      <c r="E5372">
        <v>2.105</v>
      </c>
    </row>
    <row r="5373" spans="1:5" x14ac:dyDescent="0.2">
      <c r="A5373" t="s">
        <v>1233</v>
      </c>
      <c r="B5373" t="s">
        <v>1234</v>
      </c>
      <c r="C5373" s="9">
        <v>46006</v>
      </c>
      <c r="D5373" t="s">
        <v>152</v>
      </c>
      <c r="E5373">
        <v>2.1110000000000002</v>
      </c>
    </row>
    <row r="5374" spans="1:5" x14ac:dyDescent="0.2">
      <c r="A5374" t="s">
        <v>1233</v>
      </c>
      <c r="B5374" t="s">
        <v>1234</v>
      </c>
      <c r="C5374" s="9">
        <v>46003</v>
      </c>
      <c r="D5374" t="s">
        <v>152</v>
      </c>
      <c r="E5374">
        <v>2.1150000000000002</v>
      </c>
    </row>
    <row r="5375" spans="1:5" x14ac:dyDescent="0.2">
      <c r="A5375" t="s">
        <v>1233</v>
      </c>
      <c r="B5375" t="s">
        <v>1234</v>
      </c>
      <c r="C5375" s="9">
        <v>46002</v>
      </c>
      <c r="D5375" t="s">
        <v>152</v>
      </c>
      <c r="E5375">
        <v>2.1120000000000001</v>
      </c>
    </row>
    <row r="5376" spans="1:5" x14ac:dyDescent="0.2">
      <c r="A5376" t="s">
        <v>1233</v>
      </c>
      <c r="B5376" t="s">
        <v>1234</v>
      </c>
      <c r="C5376" s="9">
        <v>46001</v>
      </c>
      <c r="D5376" t="s">
        <v>152</v>
      </c>
      <c r="E5376">
        <v>2.105</v>
      </c>
    </row>
    <row r="5377" spans="1:5" x14ac:dyDescent="0.2">
      <c r="A5377" t="s">
        <v>1233</v>
      </c>
      <c r="B5377" t="s">
        <v>1234</v>
      </c>
      <c r="C5377" s="9">
        <v>46000</v>
      </c>
      <c r="D5377" t="s">
        <v>152</v>
      </c>
      <c r="E5377">
        <v>2.1139999999999999</v>
      </c>
    </row>
    <row r="5378" spans="1:5" x14ac:dyDescent="0.2">
      <c r="A5378" t="s">
        <v>1233</v>
      </c>
      <c r="B5378" t="s">
        <v>1234</v>
      </c>
      <c r="C5378" s="9">
        <v>45999</v>
      </c>
      <c r="D5378" t="s">
        <v>152</v>
      </c>
      <c r="E5378">
        <v>2.105</v>
      </c>
    </row>
    <row r="5379" spans="1:5" x14ac:dyDescent="0.2">
      <c r="A5379" t="s">
        <v>1233</v>
      </c>
      <c r="B5379" t="s">
        <v>1234</v>
      </c>
      <c r="C5379" s="9">
        <v>45996</v>
      </c>
      <c r="D5379" t="s">
        <v>152</v>
      </c>
      <c r="E5379">
        <v>2.1259999999999999</v>
      </c>
    </row>
    <row r="5380" spans="1:5" x14ac:dyDescent="0.2">
      <c r="A5380" t="s">
        <v>1233</v>
      </c>
      <c r="B5380" t="s">
        <v>1234</v>
      </c>
      <c r="C5380" s="9">
        <v>45995</v>
      </c>
      <c r="D5380" t="s">
        <v>152</v>
      </c>
      <c r="E5380">
        <v>2.12</v>
      </c>
    </row>
    <row r="5381" spans="1:5" x14ac:dyDescent="0.2">
      <c r="A5381" t="s">
        <v>1233</v>
      </c>
      <c r="B5381" t="s">
        <v>1234</v>
      </c>
      <c r="C5381" s="9">
        <v>45994</v>
      </c>
      <c r="D5381" t="s">
        <v>152</v>
      </c>
      <c r="E5381">
        <v>2.1110000000000002</v>
      </c>
    </row>
    <row r="5382" spans="1:5" x14ac:dyDescent="0.2">
      <c r="A5382" t="s">
        <v>1233</v>
      </c>
      <c r="B5382" t="s">
        <v>1234</v>
      </c>
      <c r="C5382" s="9">
        <v>45993</v>
      </c>
      <c r="D5382" t="s">
        <v>152</v>
      </c>
      <c r="E5382">
        <v>2.1030000000000002</v>
      </c>
    </row>
    <row r="5383" spans="1:5" x14ac:dyDescent="0.2">
      <c r="A5383" t="s">
        <v>1233</v>
      </c>
      <c r="B5383" t="s">
        <v>1234</v>
      </c>
      <c r="C5383" s="9">
        <v>45992</v>
      </c>
      <c r="D5383" t="s">
        <v>152</v>
      </c>
      <c r="E5383">
        <v>2.1059999999999999</v>
      </c>
    </row>
    <row r="5384" spans="1:5" x14ac:dyDescent="0.2">
      <c r="A5384" t="s">
        <v>1233</v>
      </c>
      <c r="B5384" t="s">
        <v>1234</v>
      </c>
      <c r="C5384" s="9">
        <v>45989</v>
      </c>
      <c r="D5384" t="s">
        <v>152</v>
      </c>
      <c r="E5384">
        <v>2.1219999999999999</v>
      </c>
    </row>
    <row r="5385" spans="1:5" x14ac:dyDescent="0.2">
      <c r="A5385" t="s">
        <v>1233</v>
      </c>
      <c r="B5385" t="s">
        <v>1234</v>
      </c>
      <c r="C5385" s="9">
        <v>45988</v>
      </c>
      <c r="D5385" t="s">
        <v>152</v>
      </c>
      <c r="E5385">
        <v>2.113</v>
      </c>
    </row>
    <row r="5386" spans="1:5" x14ac:dyDescent="0.2">
      <c r="A5386" t="s">
        <v>1233</v>
      </c>
      <c r="B5386" t="s">
        <v>1234</v>
      </c>
      <c r="C5386" s="9">
        <v>45987</v>
      </c>
      <c r="D5386" t="s">
        <v>152</v>
      </c>
      <c r="E5386">
        <v>2.1</v>
      </c>
    </row>
    <row r="5387" spans="1:5" x14ac:dyDescent="0.2">
      <c r="A5387" t="s">
        <v>1233</v>
      </c>
      <c r="B5387" t="s">
        <v>1234</v>
      </c>
      <c r="C5387" s="9">
        <v>45986</v>
      </c>
      <c r="D5387" t="s">
        <v>152</v>
      </c>
      <c r="E5387">
        <v>2.0939999999999999</v>
      </c>
    </row>
    <row r="5388" spans="1:5" x14ac:dyDescent="0.2">
      <c r="A5388" t="s">
        <v>1233</v>
      </c>
      <c r="B5388" t="s">
        <v>1234</v>
      </c>
      <c r="C5388" s="9">
        <v>45985</v>
      </c>
      <c r="D5388" t="s">
        <v>152</v>
      </c>
      <c r="E5388">
        <v>2.0819999999999999</v>
      </c>
    </row>
    <row r="5389" spans="1:5" x14ac:dyDescent="0.2">
      <c r="A5389" t="s">
        <v>1233</v>
      </c>
      <c r="B5389" t="s">
        <v>1234</v>
      </c>
      <c r="C5389" s="9">
        <v>45982</v>
      </c>
      <c r="D5389" t="s">
        <v>152</v>
      </c>
      <c r="E5389">
        <v>2.077</v>
      </c>
    </row>
    <row r="5390" spans="1:5" x14ac:dyDescent="0.2">
      <c r="A5390" t="s">
        <v>1233</v>
      </c>
      <c r="B5390" t="s">
        <v>1234</v>
      </c>
      <c r="C5390" s="9">
        <v>45981</v>
      </c>
      <c r="D5390" t="s">
        <v>152</v>
      </c>
      <c r="E5390">
        <v>2.0619999999999998</v>
      </c>
    </row>
    <row r="5391" spans="1:5" x14ac:dyDescent="0.2">
      <c r="A5391" t="s">
        <v>1233</v>
      </c>
      <c r="B5391" t="s">
        <v>1234</v>
      </c>
      <c r="C5391" s="9">
        <v>45980</v>
      </c>
      <c r="D5391" t="s">
        <v>152</v>
      </c>
      <c r="E5391">
        <v>2.0720000000000001</v>
      </c>
    </row>
    <row r="5392" spans="1:5" x14ac:dyDescent="0.2">
      <c r="A5392" t="s">
        <v>1233</v>
      </c>
      <c r="B5392" t="s">
        <v>1234</v>
      </c>
      <c r="C5392" s="9">
        <v>45979</v>
      </c>
      <c r="D5392" t="s">
        <v>152</v>
      </c>
      <c r="E5392">
        <v>2.08</v>
      </c>
    </row>
    <row r="5393" spans="1:5" x14ac:dyDescent="0.2">
      <c r="A5393" t="s">
        <v>1233</v>
      </c>
      <c r="B5393" t="s">
        <v>1234</v>
      </c>
      <c r="C5393" s="9">
        <v>45978</v>
      </c>
      <c r="D5393" t="s">
        <v>152</v>
      </c>
      <c r="E5393">
        <v>2.0779999999999998</v>
      </c>
    </row>
    <row r="5394" spans="1:5" x14ac:dyDescent="0.2">
      <c r="A5394" t="s">
        <v>1233</v>
      </c>
      <c r="B5394" t="s">
        <v>1234</v>
      </c>
      <c r="C5394" s="9">
        <v>45975</v>
      </c>
      <c r="D5394" t="s">
        <v>152</v>
      </c>
      <c r="E5394">
        <v>2.0779999999999998</v>
      </c>
    </row>
    <row r="5395" spans="1:5" x14ac:dyDescent="0.2">
      <c r="A5395" t="s">
        <v>1233</v>
      </c>
      <c r="B5395" t="s">
        <v>1234</v>
      </c>
      <c r="C5395" s="9">
        <v>45974</v>
      </c>
      <c r="D5395" t="s">
        <v>152</v>
      </c>
      <c r="E5395">
        <v>2.11</v>
      </c>
    </row>
    <row r="5396" spans="1:5" x14ac:dyDescent="0.2">
      <c r="A5396" t="s">
        <v>1233</v>
      </c>
      <c r="B5396" t="s">
        <v>1234</v>
      </c>
      <c r="C5396" s="9">
        <v>45973</v>
      </c>
      <c r="D5396" t="s">
        <v>152</v>
      </c>
      <c r="E5396">
        <v>2.1070000000000002</v>
      </c>
    </row>
    <row r="5397" spans="1:5" x14ac:dyDescent="0.2">
      <c r="A5397" t="s">
        <v>1233</v>
      </c>
      <c r="B5397" t="s">
        <v>1234</v>
      </c>
      <c r="C5397" s="9">
        <v>45972</v>
      </c>
      <c r="D5397" t="s">
        <v>152</v>
      </c>
      <c r="E5397">
        <v>2.113</v>
      </c>
    </row>
    <row r="5398" spans="1:5" x14ac:dyDescent="0.2">
      <c r="A5398" t="s">
        <v>1233</v>
      </c>
      <c r="B5398" t="s">
        <v>1234</v>
      </c>
      <c r="C5398" s="9">
        <v>45971</v>
      </c>
      <c r="D5398" t="s">
        <v>152</v>
      </c>
      <c r="E5398">
        <v>2.1059999999999999</v>
      </c>
    </row>
    <row r="5399" spans="1:5" x14ac:dyDescent="0.2">
      <c r="A5399" t="s">
        <v>1233</v>
      </c>
      <c r="B5399" t="s">
        <v>1234</v>
      </c>
      <c r="C5399" s="9">
        <v>45968</v>
      </c>
      <c r="D5399" t="s">
        <v>152</v>
      </c>
      <c r="E5399">
        <v>2.097</v>
      </c>
    </row>
    <row r="5400" spans="1:5" x14ac:dyDescent="0.2">
      <c r="A5400" t="s">
        <v>1233</v>
      </c>
      <c r="B5400" t="s">
        <v>1234</v>
      </c>
      <c r="C5400" s="9">
        <v>45967</v>
      </c>
      <c r="D5400" t="s">
        <v>152</v>
      </c>
      <c r="E5400">
        <v>2.1080000000000001</v>
      </c>
    </row>
    <row r="5401" spans="1:5" x14ac:dyDescent="0.2">
      <c r="A5401" t="s">
        <v>1233</v>
      </c>
      <c r="B5401" t="s">
        <v>1234</v>
      </c>
      <c r="C5401" s="9">
        <v>45966</v>
      </c>
      <c r="D5401" t="s">
        <v>152</v>
      </c>
      <c r="E5401">
        <v>2.105</v>
      </c>
    </row>
    <row r="5402" spans="1:5" x14ac:dyDescent="0.2">
      <c r="A5402" t="s">
        <v>1233</v>
      </c>
      <c r="B5402" t="s">
        <v>1234</v>
      </c>
      <c r="C5402" s="9">
        <v>45965</v>
      </c>
      <c r="D5402" t="s">
        <v>152</v>
      </c>
      <c r="E5402">
        <v>2.1150000000000002</v>
      </c>
    </row>
    <row r="5403" spans="1:5" x14ac:dyDescent="0.2">
      <c r="A5403" t="s">
        <v>1233</v>
      </c>
      <c r="B5403" t="s">
        <v>1234</v>
      </c>
      <c r="C5403" s="9">
        <v>45964</v>
      </c>
      <c r="D5403" t="s">
        <v>152</v>
      </c>
      <c r="E5403">
        <v>2.113</v>
      </c>
    </row>
    <row r="5404" spans="1:5" x14ac:dyDescent="0.2">
      <c r="A5404" t="s">
        <v>1233</v>
      </c>
      <c r="B5404" t="s">
        <v>1234</v>
      </c>
      <c r="C5404" s="9">
        <v>45961</v>
      </c>
      <c r="D5404" t="s">
        <v>152</v>
      </c>
      <c r="E5404">
        <v>2.1160000000000001</v>
      </c>
    </row>
    <row r="5405" spans="1:5" x14ac:dyDescent="0.2">
      <c r="A5405" t="s">
        <v>1233</v>
      </c>
      <c r="B5405" t="s">
        <v>1234</v>
      </c>
      <c r="C5405" s="9">
        <v>45960</v>
      </c>
      <c r="D5405" t="s">
        <v>152</v>
      </c>
      <c r="E5405">
        <v>2.113</v>
      </c>
    </row>
    <row r="5406" spans="1:5" x14ac:dyDescent="0.2">
      <c r="A5406" t="s">
        <v>1233</v>
      </c>
      <c r="B5406" t="s">
        <v>1234</v>
      </c>
      <c r="C5406" s="9">
        <v>45959</v>
      </c>
      <c r="D5406" t="s">
        <v>152</v>
      </c>
      <c r="E5406">
        <v>2.113</v>
      </c>
    </row>
    <row r="5407" spans="1:5" x14ac:dyDescent="0.2">
      <c r="A5407" t="s">
        <v>1233</v>
      </c>
      <c r="B5407" t="s">
        <v>1234</v>
      </c>
      <c r="C5407" s="9">
        <v>45958</v>
      </c>
      <c r="D5407" t="s">
        <v>152</v>
      </c>
      <c r="E5407">
        <v>2.1139999999999999</v>
      </c>
    </row>
    <row r="5408" spans="1:5" x14ac:dyDescent="0.2">
      <c r="A5408" t="s">
        <v>1233</v>
      </c>
      <c r="B5408" t="s">
        <v>1234</v>
      </c>
      <c r="C5408" s="9">
        <v>45957</v>
      </c>
      <c r="D5408" t="s">
        <v>152</v>
      </c>
      <c r="E5408">
        <v>2.1120000000000001</v>
      </c>
    </row>
    <row r="5409" spans="1:5" x14ac:dyDescent="0.2">
      <c r="A5409" t="s">
        <v>1233</v>
      </c>
      <c r="B5409" t="s">
        <v>1234</v>
      </c>
      <c r="C5409" s="9">
        <v>45954</v>
      </c>
      <c r="D5409" t="s">
        <v>152</v>
      </c>
      <c r="E5409">
        <v>2.11</v>
      </c>
    </row>
    <row r="5410" spans="1:5" x14ac:dyDescent="0.2">
      <c r="A5410" t="s">
        <v>1233</v>
      </c>
      <c r="B5410" t="s">
        <v>1234</v>
      </c>
      <c r="C5410" s="9">
        <v>45953</v>
      </c>
      <c r="D5410" t="s">
        <v>152</v>
      </c>
      <c r="E5410">
        <v>2.0990000000000002</v>
      </c>
    </row>
    <row r="5411" spans="1:5" x14ac:dyDescent="0.2">
      <c r="A5411" t="s">
        <v>1233</v>
      </c>
      <c r="B5411" t="s">
        <v>1234</v>
      </c>
      <c r="C5411" s="9">
        <v>45952</v>
      </c>
      <c r="D5411" t="s">
        <v>152</v>
      </c>
      <c r="E5411">
        <v>2.1059999999999999</v>
      </c>
    </row>
    <row r="5412" spans="1:5" x14ac:dyDescent="0.2">
      <c r="A5412" t="s">
        <v>1233</v>
      </c>
      <c r="B5412" t="s">
        <v>1234</v>
      </c>
      <c r="C5412" s="9">
        <v>45951</v>
      </c>
      <c r="D5412" t="s">
        <v>152</v>
      </c>
      <c r="E5412">
        <v>2.081</v>
      </c>
    </row>
    <row r="5413" spans="1:5" x14ac:dyDescent="0.2">
      <c r="A5413" t="s">
        <v>1233</v>
      </c>
      <c r="B5413" t="s">
        <v>1234</v>
      </c>
      <c r="C5413" s="9">
        <v>45950</v>
      </c>
      <c r="D5413" t="s">
        <v>152</v>
      </c>
      <c r="E5413">
        <v>2.0750000000000002</v>
      </c>
    </row>
    <row r="5414" spans="1:5" x14ac:dyDescent="0.2">
      <c r="A5414" t="s">
        <v>1233</v>
      </c>
      <c r="B5414" t="s">
        <v>1234</v>
      </c>
      <c r="C5414" s="9">
        <v>45947</v>
      </c>
      <c r="D5414" t="s">
        <v>152</v>
      </c>
      <c r="E5414">
        <v>2.0779999999999998</v>
      </c>
    </row>
    <row r="5415" spans="1:5" x14ac:dyDescent="0.2">
      <c r="A5415" t="s">
        <v>1233</v>
      </c>
      <c r="B5415" t="s">
        <v>1234</v>
      </c>
      <c r="C5415" s="9">
        <v>45946</v>
      </c>
      <c r="D5415" t="s">
        <v>152</v>
      </c>
      <c r="E5415">
        <v>2.0750000000000002</v>
      </c>
    </row>
    <row r="5416" spans="1:5" x14ac:dyDescent="0.2">
      <c r="A5416" t="s">
        <v>1233</v>
      </c>
      <c r="B5416" t="s">
        <v>1234</v>
      </c>
      <c r="C5416" s="9">
        <v>45945</v>
      </c>
      <c r="D5416" t="s">
        <v>152</v>
      </c>
      <c r="E5416">
        <v>2.0779999999999998</v>
      </c>
    </row>
    <row r="5417" spans="1:5" x14ac:dyDescent="0.2">
      <c r="A5417" t="s">
        <v>1233</v>
      </c>
      <c r="B5417" t="s">
        <v>1234</v>
      </c>
      <c r="C5417" s="9">
        <v>45944</v>
      </c>
      <c r="D5417" t="s">
        <v>152</v>
      </c>
      <c r="E5417">
        <v>2.0590000000000002</v>
      </c>
    </row>
    <row r="5418" spans="1:5" x14ac:dyDescent="0.2">
      <c r="A5418" t="s">
        <v>1233</v>
      </c>
      <c r="B5418" t="s">
        <v>1234</v>
      </c>
      <c r="C5418" s="9">
        <v>45943</v>
      </c>
      <c r="D5418" t="s">
        <v>152</v>
      </c>
      <c r="E5418">
        <v>2.0489999999999999</v>
      </c>
    </row>
    <row r="5419" spans="1:5" x14ac:dyDescent="0.2">
      <c r="A5419" t="s">
        <v>1233</v>
      </c>
      <c r="B5419" t="s">
        <v>1234</v>
      </c>
      <c r="C5419" s="9">
        <v>45940</v>
      </c>
      <c r="D5419" t="s">
        <v>152</v>
      </c>
      <c r="E5419">
        <v>2.044</v>
      </c>
    </row>
    <row r="5420" spans="1:5" x14ac:dyDescent="0.2">
      <c r="A5420" t="s">
        <v>1233</v>
      </c>
      <c r="B5420" t="s">
        <v>1234</v>
      </c>
      <c r="C5420" s="9">
        <v>45939</v>
      </c>
      <c r="D5420" t="s">
        <v>152</v>
      </c>
      <c r="E5420">
        <v>2.0379999999999998</v>
      </c>
    </row>
    <row r="5421" spans="1:5" x14ac:dyDescent="0.2">
      <c r="A5421" t="s">
        <v>1233</v>
      </c>
      <c r="B5421" t="s">
        <v>1234</v>
      </c>
      <c r="C5421" s="9">
        <v>45938</v>
      </c>
      <c r="D5421" t="s">
        <v>152</v>
      </c>
      <c r="E5421">
        <v>2.0379999999999998</v>
      </c>
    </row>
    <row r="5422" spans="1:5" x14ac:dyDescent="0.2">
      <c r="A5422" t="s">
        <v>1233</v>
      </c>
      <c r="B5422" t="s">
        <v>1234</v>
      </c>
      <c r="C5422" s="9">
        <v>45937</v>
      </c>
      <c r="D5422" t="s">
        <v>152</v>
      </c>
      <c r="E5422">
        <v>2.032</v>
      </c>
    </row>
    <row r="5423" spans="1:5" x14ac:dyDescent="0.2">
      <c r="A5423" t="s">
        <v>1233</v>
      </c>
      <c r="B5423" t="s">
        <v>1234</v>
      </c>
      <c r="C5423" s="9">
        <v>45936</v>
      </c>
      <c r="D5423" t="s">
        <v>152</v>
      </c>
      <c r="E5423">
        <v>2.036</v>
      </c>
    </row>
    <row r="5424" spans="1:5" x14ac:dyDescent="0.2">
      <c r="A5424" t="s">
        <v>1233</v>
      </c>
      <c r="B5424" t="s">
        <v>1234</v>
      </c>
      <c r="C5424" s="9">
        <v>45933</v>
      </c>
      <c r="D5424" t="s">
        <v>152</v>
      </c>
      <c r="E5424">
        <v>2.0449999999999999</v>
      </c>
    </row>
    <row r="5425" spans="1:5" x14ac:dyDescent="0.2">
      <c r="A5425" t="s">
        <v>1233</v>
      </c>
      <c r="B5425" t="s">
        <v>1234</v>
      </c>
      <c r="C5425" s="9">
        <v>45932</v>
      </c>
      <c r="D5425" t="s">
        <v>152</v>
      </c>
      <c r="E5425">
        <v>2.0419999999999998</v>
      </c>
    </row>
    <row r="5426" spans="1:5" x14ac:dyDescent="0.2">
      <c r="A5426" t="s">
        <v>1233</v>
      </c>
      <c r="B5426" t="s">
        <v>1234</v>
      </c>
      <c r="C5426" s="9">
        <v>45931</v>
      </c>
      <c r="D5426" t="s">
        <v>152</v>
      </c>
      <c r="E5426">
        <v>2.0390000000000001</v>
      </c>
    </row>
    <row r="5427" spans="1:5" x14ac:dyDescent="0.2">
      <c r="A5427" t="s">
        <v>1233</v>
      </c>
      <c r="B5427" t="s">
        <v>1234</v>
      </c>
      <c r="C5427" s="9">
        <v>45930</v>
      </c>
      <c r="D5427" t="s">
        <v>152</v>
      </c>
      <c r="E5427">
        <v>2.0390000000000001</v>
      </c>
    </row>
    <row r="5428" spans="1:5" x14ac:dyDescent="0.2">
      <c r="A5428" t="s">
        <v>1233</v>
      </c>
      <c r="B5428" t="s">
        <v>1234</v>
      </c>
      <c r="C5428" s="9">
        <v>45929</v>
      </c>
      <c r="D5428" t="s">
        <v>152</v>
      </c>
      <c r="E5428">
        <v>2.0379999999999998</v>
      </c>
    </row>
    <row r="5429" spans="1:5" x14ac:dyDescent="0.2">
      <c r="A5429" t="s">
        <v>1233</v>
      </c>
      <c r="B5429" t="s">
        <v>1234</v>
      </c>
      <c r="C5429" s="9">
        <v>45926</v>
      </c>
      <c r="D5429" t="s">
        <v>152</v>
      </c>
      <c r="E5429">
        <v>2.0249999999999999</v>
      </c>
    </row>
    <row r="5430" spans="1:5" x14ac:dyDescent="0.2">
      <c r="A5430" t="s">
        <v>1233</v>
      </c>
      <c r="B5430" t="s">
        <v>1234</v>
      </c>
      <c r="C5430" s="9">
        <v>45925</v>
      </c>
      <c r="D5430" t="s">
        <v>152</v>
      </c>
      <c r="E5430">
        <v>2.032</v>
      </c>
    </row>
    <row r="5431" spans="1:5" x14ac:dyDescent="0.2">
      <c r="A5431" t="s">
        <v>1233</v>
      </c>
      <c r="B5431" t="s">
        <v>1234</v>
      </c>
      <c r="C5431" s="9">
        <v>45924</v>
      </c>
      <c r="D5431" t="s">
        <v>152</v>
      </c>
      <c r="E5431">
        <v>2.0449999999999999</v>
      </c>
    </row>
    <row r="5432" spans="1:5" x14ac:dyDescent="0.2">
      <c r="A5432" t="s">
        <v>1233</v>
      </c>
      <c r="B5432" t="s">
        <v>1234</v>
      </c>
      <c r="C5432" s="9">
        <v>45923</v>
      </c>
      <c r="D5432" t="s">
        <v>152</v>
      </c>
      <c r="E5432">
        <v>2.0409999999999999</v>
      </c>
    </row>
    <row r="5433" spans="1:5" x14ac:dyDescent="0.2">
      <c r="A5433" t="s">
        <v>1233</v>
      </c>
      <c r="B5433" t="s">
        <v>1234</v>
      </c>
      <c r="C5433" s="9">
        <v>45922</v>
      </c>
      <c r="D5433" t="s">
        <v>152</v>
      </c>
      <c r="E5433">
        <v>2.028</v>
      </c>
    </row>
    <row r="5434" spans="1:5" x14ac:dyDescent="0.2">
      <c r="A5434" t="s">
        <v>1233</v>
      </c>
      <c r="B5434" t="s">
        <v>1234</v>
      </c>
      <c r="C5434" s="9">
        <v>45919</v>
      </c>
      <c r="D5434" t="s">
        <v>152</v>
      </c>
      <c r="E5434">
        <v>2.028</v>
      </c>
    </row>
    <row r="5435" spans="1:5" x14ac:dyDescent="0.2">
      <c r="A5435" t="s">
        <v>1233</v>
      </c>
      <c r="B5435" t="s">
        <v>1234</v>
      </c>
      <c r="C5435" s="9">
        <v>45918</v>
      </c>
      <c r="D5435" t="s">
        <v>152</v>
      </c>
      <c r="E5435">
        <v>2.0449999999999999</v>
      </c>
    </row>
    <row r="5436" spans="1:5" x14ac:dyDescent="0.2">
      <c r="A5436" t="s">
        <v>1233</v>
      </c>
      <c r="B5436" t="s">
        <v>1234</v>
      </c>
      <c r="C5436" s="9">
        <v>45917</v>
      </c>
      <c r="D5436" t="s">
        <v>152</v>
      </c>
      <c r="E5436">
        <v>2.0529999999999999</v>
      </c>
    </row>
    <row r="5437" spans="1:5" x14ac:dyDescent="0.2">
      <c r="A5437" t="s">
        <v>1233</v>
      </c>
      <c r="B5437" t="s">
        <v>1234</v>
      </c>
      <c r="C5437" s="9">
        <v>45916</v>
      </c>
      <c r="D5437" t="s">
        <v>152</v>
      </c>
      <c r="E5437">
        <v>2.0390000000000001</v>
      </c>
    </row>
    <row r="5438" spans="1:5" x14ac:dyDescent="0.2">
      <c r="A5438" t="s">
        <v>1233</v>
      </c>
      <c r="B5438" t="s">
        <v>1234</v>
      </c>
      <c r="C5438" s="9">
        <v>45915</v>
      </c>
      <c r="D5438" t="s">
        <v>152</v>
      </c>
      <c r="E5438">
        <v>2.044</v>
      </c>
    </row>
    <row r="5439" spans="1:5" x14ac:dyDescent="0.2">
      <c r="A5439" t="s">
        <v>1233</v>
      </c>
      <c r="B5439" t="s">
        <v>1234</v>
      </c>
      <c r="C5439" s="9">
        <v>45912</v>
      </c>
      <c r="D5439" t="s">
        <v>152</v>
      </c>
      <c r="E5439">
        <v>2.0419999999999998</v>
      </c>
    </row>
    <row r="5440" spans="1:5" x14ac:dyDescent="0.2">
      <c r="A5440" t="s">
        <v>1233</v>
      </c>
      <c r="B5440" t="s">
        <v>1234</v>
      </c>
      <c r="C5440" s="9">
        <v>45911</v>
      </c>
      <c r="D5440" t="s">
        <v>152</v>
      </c>
      <c r="E5440">
        <v>2.0369999999999999</v>
      </c>
    </row>
    <row r="5441" spans="1:5" x14ac:dyDescent="0.2">
      <c r="A5441" t="s">
        <v>1233</v>
      </c>
      <c r="B5441" t="s">
        <v>1234</v>
      </c>
      <c r="C5441" s="9">
        <v>45910</v>
      </c>
      <c r="D5441" t="s">
        <v>152</v>
      </c>
      <c r="E5441">
        <v>2.0339999999999998</v>
      </c>
    </row>
    <row r="5442" spans="1:5" x14ac:dyDescent="0.2">
      <c r="A5442" t="s">
        <v>1233</v>
      </c>
      <c r="B5442" t="s">
        <v>1234</v>
      </c>
      <c r="C5442" s="9">
        <v>45909</v>
      </c>
      <c r="D5442" t="s">
        <v>152</v>
      </c>
      <c r="E5442">
        <v>2.0449999999999999</v>
      </c>
    </row>
    <row r="5443" spans="1:5" x14ac:dyDescent="0.2">
      <c r="A5443" t="s">
        <v>1233</v>
      </c>
      <c r="B5443" t="s">
        <v>1234</v>
      </c>
      <c r="C5443" s="9">
        <v>45908</v>
      </c>
      <c r="D5443" t="s">
        <v>152</v>
      </c>
      <c r="E5443">
        <v>2.028</v>
      </c>
    </row>
    <row r="5444" spans="1:5" x14ac:dyDescent="0.2">
      <c r="A5444" t="s">
        <v>1233</v>
      </c>
      <c r="B5444" t="s">
        <v>1234</v>
      </c>
      <c r="C5444" s="9">
        <v>45905</v>
      </c>
      <c r="D5444" t="s">
        <v>152</v>
      </c>
      <c r="E5444">
        <v>2.0190000000000001</v>
      </c>
    </row>
    <row r="5445" spans="1:5" x14ac:dyDescent="0.2">
      <c r="A5445" t="s">
        <v>1233</v>
      </c>
      <c r="B5445" t="s">
        <v>1234</v>
      </c>
      <c r="C5445" s="9">
        <v>45904</v>
      </c>
      <c r="D5445" t="s">
        <v>152</v>
      </c>
      <c r="E5445">
        <v>2.0139999999999998</v>
      </c>
    </row>
    <row r="5446" spans="1:5" x14ac:dyDescent="0.2">
      <c r="A5446" t="s">
        <v>1233</v>
      </c>
      <c r="B5446" t="s">
        <v>1234</v>
      </c>
      <c r="C5446" s="9">
        <v>45903</v>
      </c>
      <c r="D5446" t="s">
        <v>152</v>
      </c>
      <c r="E5446">
        <v>1.9970000000000001</v>
      </c>
    </row>
    <row r="5447" spans="1:5" x14ac:dyDescent="0.2">
      <c r="A5447" t="s">
        <v>1233</v>
      </c>
      <c r="B5447" t="s">
        <v>1234</v>
      </c>
      <c r="C5447" s="9">
        <v>45902</v>
      </c>
      <c r="D5447" t="s">
        <v>152</v>
      </c>
      <c r="E5447">
        <v>2.0019999999999998</v>
      </c>
    </row>
    <row r="5448" spans="1:5" x14ac:dyDescent="0.2">
      <c r="A5448" t="s">
        <v>1233</v>
      </c>
      <c r="B5448" t="s">
        <v>1234</v>
      </c>
      <c r="C5448" s="9">
        <v>45901</v>
      </c>
      <c r="D5448" t="s">
        <v>152</v>
      </c>
      <c r="E5448">
        <v>2.0129999999999999</v>
      </c>
    </row>
    <row r="5449" spans="1:5" x14ac:dyDescent="0.2">
      <c r="A5449" t="s">
        <v>1233</v>
      </c>
      <c r="B5449" t="s">
        <v>1234</v>
      </c>
      <c r="C5449" s="9">
        <v>45898</v>
      </c>
      <c r="D5449" t="s">
        <v>152</v>
      </c>
      <c r="E5449">
        <v>2.0179999999999998</v>
      </c>
    </row>
    <row r="5450" spans="1:5" x14ac:dyDescent="0.2">
      <c r="A5450" t="s">
        <v>1233</v>
      </c>
      <c r="B5450" t="s">
        <v>1234</v>
      </c>
      <c r="C5450" s="9">
        <v>45897</v>
      </c>
      <c r="D5450" t="s">
        <v>152</v>
      </c>
      <c r="E5450">
        <v>2.0169999999999999</v>
      </c>
    </row>
    <row r="5451" spans="1:5" x14ac:dyDescent="0.2">
      <c r="A5451" t="s">
        <v>1233</v>
      </c>
      <c r="B5451" t="s">
        <v>1234</v>
      </c>
      <c r="C5451" s="9">
        <v>45896</v>
      </c>
      <c r="D5451" t="s">
        <v>152</v>
      </c>
      <c r="E5451">
        <v>2.0110000000000001</v>
      </c>
    </row>
    <row r="5452" spans="1:5" x14ac:dyDescent="0.2">
      <c r="A5452" t="s">
        <v>1233</v>
      </c>
      <c r="B5452" t="s">
        <v>1234</v>
      </c>
      <c r="C5452" s="9">
        <v>45895</v>
      </c>
      <c r="D5452" t="s">
        <v>152</v>
      </c>
      <c r="E5452">
        <v>2.0089999999999999</v>
      </c>
    </row>
    <row r="5453" spans="1:5" x14ac:dyDescent="0.2">
      <c r="A5453" t="s">
        <v>1233</v>
      </c>
      <c r="B5453" t="s">
        <v>1234</v>
      </c>
      <c r="C5453" s="9">
        <v>45891</v>
      </c>
      <c r="D5453" t="s">
        <v>152</v>
      </c>
      <c r="E5453">
        <v>2.008</v>
      </c>
    </row>
    <row r="5454" spans="1:5" x14ac:dyDescent="0.2">
      <c r="A5454" t="s">
        <v>1233</v>
      </c>
      <c r="B5454" t="s">
        <v>1234</v>
      </c>
      <c r="C5454" s="9">
        <v>45890</v>
      </c>
      <c r="D5454" t="s">
        <v>152</v>
      </c>
      <c r="E5454">
        <v>2.0139999999999998</v>
      </c>
    </row>
    <row r="5455" spans="1:5" x14ac:dyDescent="0.2">
      <c r="A5455" t="s">
        <v>1233</v>
      </c>
      <c r="B5455" t="s">
        <v>1234</v>
      </c>
      <c r="C5455" s="9">
        <v>45889</v>
      </c>
      <c r="D5455" t="s">
        <v>152</v>
      </c>
      <c r="E5455">
        <v>2.0169999999999999</v>
      </c>
    </row>
    <row r="5456" spans="1:5" x14ac:dyDescent="0.2">
      <c r="A5456" t="s">
        <v>1233</v>
      </c>
      <c r="B5456" t="s">
        <v>1234</v>
      </c>
      <c r="C5456" s="9">
        <v>45888</v>
      </c>
      <c r="D5456" t="s">
        <v>152</v>
      </c>
      <c r="E5456">
        <v>2.0059999999999998</v>
      </c>
    </row>
    <row r="5457" spans="1:5" x14ac:dyDescent="0.2">
      <c r="A5457" t="s">
        <v>1233</v>
      </c>
      <c r="B5457" t="s">
        <v>1234</v>
      </c>
      <c r="C5457" s="9">
        <v>45887</v>
      </c>
      <c r="D5457" t="s">
        <v>152</v>
      </c>
      <c r="E5457">
        <v>2.0179999999999998</v>
      </c>
    </row>
    <row r="5458" spans="1:5" x14ac:dyDescent="0.2">
      <c r="A5458" t="s">
        <v>1233</v>
      </c>
      <c r="B5458" t="s">
        <v>1234</v>
      </c>
      <c r="C5458" s="9">
        <v>45884</v>
      </c>
      <c r="D5458" t="s">
        <v>152</v>
      </c>
      <c r="E5458">
        <v>2.0270000000000001</v>
      </c>
    </row>
    <row r="5459" spans="1:5" x14ac:dyDescent="0.2">
      <c r="A5459" t="s">
        <v>1233</v>
      </c>
      <c r="B5459" t="s">
        <v>1234</v>
      </c>
      <c r="C5459" s="9">
        <v>45883</v>
      </c>
      <c r="D5459" t="s">
        <v>152</v>
      </c>
      <c r="E5459">
        <v>2.0489999999999999</v>
      </c>
    </row>
    <row r="5460" spans="1:5" x14ac:dyDescent="0.2">
      <c r="A5460" t="s">
        <v>1233</v>
      </c>
      <c r="B5460" t="s">
        <v>1234</v>
      </c>
      <c r="C5460" s="9">
        <v>45882</v>
      </c>
      <c r="D5460" t="s">
        <v>152</v>
      </c>
      <c r="E5460">
        <v>2.0430000000000001</v>
      </c>
    </row>
    <row r="5461" spans="1:5" x14ac:dyDescent="0.2">
      <c r="A5461" t="s">
        <v>1233</v>
      </c>
      <c r="B5461" t="s">
        <v>1234</v>
      </c>
      <c r="C5461" s="9">
        <v>45881</v>
      </c>
      <c r="D5461" t="s">
        <v>152</v>
      </c>
      <c r="E5461">
        <v>2.0449999999999999</v>
      </c>
    </row>
    <row r="5462" spans="1:5" x14ac:dyDescent="0.2">
      <c r="A5462" t="s">
        <v>1233</v>
      </c>
      <c r="B5462" t="s">
        <v>1234</v>
      </c>
      <c r="C5462" s="9">
        <v>45880</v>
      </c>
      <c r="D5462" t="s">
        <v>152</v>
      </c>
      <c r="E5462">
        <v>2.0510000000000002</v>
      </c>
    </row>
    <row r="5463" spans="1:5" x14ac:dyDescent="0.2">
      <c r="A5463" t="s">
        <v>1233</v>
      </c>
      <c r="B5463" t="s">
        <v>1234</v>
      </c>
      <c r="C5463" s="9">
        <v>45877</v>
      </c>
      <c r="D5463" t="s">
        <v>152</v>
      </c>
      <c r="E5463">
        <v>2.0449999999999999</v>
      </c>
    </row>
    <row r="5464" spans="1:5" x14ac:dyDescent="0.2">
      <c r="A5464" t="s">
        <v>1233</v>
      </c>
      <c r="B5464" t="s">
        <v>1234</v>
      </c>
      <c r="C5464" s="9">
        <v>45876</v>
      </c>
      <c r="D5464" t="s">
        <v>152</v>
      </c>
      <c r="E5464">
        <v>2.0449999999999999</v>
      </c>
    </row>
    <row r="5465" spans="1:5" x14ac:dyDescent="0.2">
      <c r="A5465" t="s">
        <v>1233</v>
      </c>
      <c r="B5465" t="s">
        <v>1234</v>
      </c>
      <c r="C5465" s="9">
        <v>45875</v>
      </c>
      <c r="D5465" t="s">
        <v>152</v>
      </c>
      <c r="E5465">
        <v>2.0510000000000002</v>
      </c>
    </row>
    <row r="5466" spans="1:5" x14ac:dyDescent="0.2">
      <c r="A5466" t="s">
        <v>1233</v>
      </c>
      <c r="B5466" t="s">
        <v>1234</v>
      </c>
      <c r="C5466" s="9">
        <v>45874</v>
      </c>
      <c r="D5466" t="s">
        <v>152</v>
      </c>
      <c r="E5466">
        <v>2.0539999999999998</v>
      </c>
    </row>
    <row r="5467" spans="1:5" x14ac:dyDescent="0.2">
      <c r="A5467" t="s">
        <v>1233</v>
      </c>
      <c r="B5467" t="s">
        <v>1234</v>
      </c>
      <c r="C5467" s="9">
        <v>45873</v>
      </c>
      <c r="D5467" t="s">
        <v>152</v>
      </c>
      <c r="E5467">
        <v>2.06</v>
      </c>
    </row>
    <row r="5468" spans="1:5" x14ac:dyDescent="0.2">
      <c r="A5468" t="s">
        <v>1233</v>
      </c>
      <c r="B5468" t="s">
        <v>1234</v>
      </c>
      <c r="C5468" s="9">
        <v>45870</v>
      </c>
      <c r="D5468" t="s">
        <v>152</v>
      </c>
      <c r="E5468">
        <v>2.0299999999999998</v>
      </c>
    </row>
    <row r="5469" spans="1:5" x14ac:dyDescent="0.2">
      <c r="A5469" t="s">
        <v>1233</v>
      </c>
      <c r="B5469" t="s">
        <v>1234</v>
      </c>
      <c r="C5469" s="9">
        <v>45869</v>
      </c>
      <c r="D5469" t="s">
        <v>152</v>
      </c>
      <c r="E5469">
        <v>2.044</v>
      </c>
    </row>
    <row r="5470" spans="1:5" x14ac:dyDescent="0.2">
      <c r="A5470" t="s">
        <v>1233</v>
      </c>
      <c r="B5470" t="s">
        <v>1234</v>
      </c>
      <c r="C5470" s="9">
        <v>45868</v>
      </c>
      <c r="D5470" t="s">
        <v>152</v>
      </c>
      <c r="E5470">
        <v>2.0379999999999998</v>
      </c>
    </row>
    <row r="5471" spans="1:5" x14ac:dyDescent="0.2">
      <c r="A5471" t="s">
        <v>1233</v>
      </c>
      <c r="B5471" t="s">
        <v>1234</v>
      </c>
      <c r="C5471" s="9">
        <v>45867</v>
      </c>
      <c r="D5471" t="s">
        <v>152</v>
      </c>
      <c r="E5471">
        <v>2.0329999999999999</v>
      </c>
    </row>
    <row r="5472" spans="1:5" x14ac:dyDescent="0.2">
      <c r="A5472" t="s">
        <v>1233</v>
      </c>
      <c r="B5472" t="s">
        <v>1234</v>
      </c>
      <c r="C5472" s="9">
        <v>45866</v>
      </c>
      <c r="D5472" t="s">
        <v>152</v>
      </c>
      <c r="E5472">
        <v>2.0339999999999998</v>
      </c>
    </row>
    <row r="5473" spans="1:5" x14ac:dyDescent="0.2">
      <c r="A5473" t="s">
        <v>1233</v>
      </c>
      <c r="B5473" t="s">
        <v>1234</v>
      </c>
      <c r="C5473" s="9">
        <v>45863</v>
      </c>
      <c r="D5473" t="s">
        <v>152</v>
      </c>
      <c r="E5473">
        <v>2.0209999999999999</v>
      </c>
    </row>
    <row r="5474" spans="1:5" x14ac:dyDescent="0.2">
      <c r="A5474" t="s">
        <v>1233</v>
      </c>
      <c r="B5474" t="s">
        <v>1234</v>
      </c>
      <c r="C5474" s="9">
        <v>45862</v>
      </c>
      <c r="D5474" t="s">
        <v>152</v>
      </c>
      <c r="E5474">
        <v>2.0169999999999999</v>
      </c>
    </row>
    <row r="5475" spans="1:5" x14ac:dyDescent="0.2">
      <c r="A5475" t="s">
        <v>1233</v>
      </c>
      <c r="B5475" t="s">
        <v>1234</v>
      </c>
      <c r="C5475" s="9">
        <v>45861</v>
      </c>
      <c r="D5475" t="s">
        <v>152</v>
      </c>
      <c r="E5475">
        <v>2.0249999999999999</v>
      </c>
    </row>
    <row r="5476" spans="1:5" x14ac:dyDescent="0.2">
      <c r="A5476" t="s">
        <v>1233</v>
      </c>
      <c r="B5476" t="s">
        <v>1234</v>
      </c>
      <c r="C5476" s="9">
        <v>45860</v>
      </c>
      <c r="D5476" t="s">
        <v>152</v>
      </c>
      <c r="E5476">
        <v>2.028</v>
      </c>
    </row>
    <row r="5477" spans="1:5" x14ac:dyDescent="0.2">
      <c r="A5477" t="s">
        <v>1233</v>
      </c>
      <c r="B5477" t="s">
        <v>1234</v>
      </c>
      <c r="C5477" s="9">
        <v>45859</v>
      </c>
      <c r="D5477" t="s">
        <v>152</v>
      </c>
      <c r="E5477">
        <v>2.0209999999999999</v>
      </c>
    </row>
    <row r="5478" spans="1:5" x14ac:dyDescent="0.2">
      <c r="A5478" t="s">
        <v>1233</v>
      </c>
      <c r="B5478" t="s">
        <v>1234</v>
      </c>
      <c r="C5478" s="9">
        <v>45856</v>
      </c>
      <c r="D5478" t="s">
        <v>152</v>
      </c>
      <c r="E5478">
        <v>2.0190000000000001</v>
      </c>
    </row>
    <row r="5479" spans="1:5" x14ac:dyDescent="0.2">
      <c r="A5479" t="s">
        <v>1233</v>
      </c>
      <c r="B5479" t="s">
        <v>1234</v>
      </c>
      <c r="C5479" s="9">
        <v>45855</v>
      </c>
      <c r="D5479" t="s">
        <v>152</v>
      </c>
      <c r="E5479">
        <v>2.0129999999999999</v>
      </c>
    </row>
    <row r="5480" spans="1:5" x14ac:dyDescent="0.2">
      <c r="A5480" t="s">
        <v>1233</v>
      </c>
      <c r="B5480" t="s">
        <v>1234</v>
      </c>
      <c r="C5480" s="9">
        <v>45854</v>
      </c>
      <c r="D5480" t="s">
        <v>152</v>
      </c>
      <c r="E5480">
        <v>2.024</v>
      </c>
    </row>
    <row r="5481" spans="1:5" x14ac:dyDescent="0.2">
      <c r="A5481" t="s">
        <v>1233</v>
      </c>
      <c r="B5481" t="s">
        <v>1234</v>
      </c>
      <c r="C5481" s="9">
        <v>45853</v>
      </c>
      <c r="D5481" t="s">
        <v>152</v>
      </c>
      <c r="E5481">
        <v>2.0409999999999999</v>
      </c>
    </row>
    <row r="5482" spans="1:5" x14ac:dyDescent="0.2">
      <c r="A5482" t="s">
        <v>1233</v>
      </c>
      <c r="B5482" t="s">
        <v>1234</v>
      </c>
      <c r="C5482" s="9">
        <v>45852</v>
      </c>
      <c r="D5482" t="s">
        <v>152</v>
      </c>
      <c r="E5482">
        <v>2.0350000000000001</v>
      </c>
    </row>
    <row r="5483" spans="1:5" x14ac:dyDescent="0.2">
      <c r="A5483" t="s">
        <v>1233</v>
      </c>
      <c r="B5483" t="s">
        <v>1234</v>
      </c>
      <c r="C5483" s="9">
        <v>45849</v>
      </c>
      <c r="D5483" t="s">
        <v>152</v>
      </c>
      <c r="E5483">
        <v>2.0259999999999998</v>
      </c>
    </row>
    <row r="5484" spans="1:5" x14ac:dyDescent="0.2">
      <c r="A5484" t="s">
        <v>1233</v>
      </c>
      <c r="B5484" t="s">
        <v>1234</v>
      </c>
      <c r="C5484" s="9">
        <v>45848</v>
      </c>
      <c r="D5484" t="s">
        <v>152</v>
      </c>
      <c r="E5484">
        <v>2.0299999999999998</v>
      </c>
    </row>
    <row r="5485" spans="1:5" x14ac:dyDescent="0.2">
      <c r="A5485" t="s">
        <v>1233</v>
      </c>
      <c r="B5485" t="s">
        <v>1234</v>
      </c>
      <c r="C5485" s="9">
        <v>45847</v>
      </c>
      <c r="D5485" t="s">
        <v>152</v>
      </c>
      <c r="E5485">
        <v>2.028</v>
      </c>
    </row>
    <row r="5486" spans="1:5" x14ac:dyDescent="0.2">
      <c r="A5486" t="s">
        <v>1233</v>
      </c>
      <c r="B5486" t="s">
        <v>1234</v>
      </c>
      <c r="C5486" s="9">
        <v>45846</v>
      </c>
      <c r="D5486" t="s">
        <v>152</v>
      </c>
      <c r="E5486">
        <v>2.0270000000000001</v>
      </c>
    </row>
    <row r="5487" spans="1:5" x14ac:dyDescent="0.2">
      <c r="A5487" t="s">
        <v>1233</v>
      </c>
      <c r="B5487" t="s">
        <v>1234</v>
      </c>
      <c r="C5487" s="9">
        <v>45845</v>
      </c>
      <c r="D5487" t="s">
        <v>152</v>
      </c>
      <c r="E5487">
        <v>2.0470000000000002</v>
      </c>
    </row>
    <row r="5488" spans="1:5" x14ac:dyDescent="0.2">
      <c r="A5488" t="s">
        <v>1233</v>
      </c>
      <c r="B5488" t="s">
        <v>1234</v>
      </c>
      <c r="C5488" s="9">
        <v>45842</v>
      </c>
      <c r="D5488" t="s">
        <v>152</v>
      </c>
      <c r="E5488">
        <v>2.0499999999999998</v>
      </c>
    </row>
    <row r="5489" spans="1:5" x14ac:dyDescent="0.2">
      <c r="A5489" t="s">
        <v>1233</v>
      </c>
      <c r="B5489" t="s">
        <v>1234</v>
      </c>
      <c r="C5489" s="9">
        <v>45841</v>
      </c>
      <c r="D5489" t="s">
        <v>152</v>
      </c>
      <c r="E5489">
        <v>2.0499999999999998</v>
      </c>
    </row>
    <row r="5490" spans="1:5" x14ac:dyDescent="0.2">
      <c r="A5490" t="s">
        <v>1233</v>
      </c>
      <c r="B5490" t="s">
        <v>1234</v>
      </c>
      <c r="C5490" s="9">
        <v>45840</v>
      </c>
      <c r="D5490" t="s">
        <v>152</v>
      </c>
      <c r="E5490">
        <v>2.048</v>
      </c>
    </row>
    <row r="5491" spans="1:5" x14ac:dyDescent="0.2">
      <c r="A5491" t="s">
        <v>1233</v>
      </c>
      <c r="B5491" t="s">
        <v>1234</v>
      </c>
      <c r="C5491" s="9">
        <v>45839</v>
      </c>
      <c r="D5491" t="s">
        <v>152</v>
      </c>
      <c r="E5491">
        <v>2.0649999999999999</v>
      </c>
    </row>
    <row r="5492" spans="1:5" x14ac:dyDescent="0.2">
      <c r="A5492" t="s">
        <v>1233</v>
      </c>
      <c r="B5492" t="s">
        <v>1234</v>
      </c>
      <c r="C5492" s="9">
        <v>45838</v>
      </c>
      <c r="D5492" t="s">
        <v>152</v>
      </c>
      <c r="E5492">
        <v>2.06</v>
      </c>
    </row>
    <row r="5493" spans="1:5" x14ac:dyDescent="0.2">
      <c r="A5493" t="s">
        <v>1233</v>
      </c>
      <c r="B5493" t="s">
        <v>1234</v>
      </c>
      <c r="C5493" s="9">
        <v>45835</v>
      </c>
      <c r="D5493" t="s">
        <v>152</v>
      </c>
      <c r="E5493">
        <v>2.0569999999999999</v>
      </c>
    </row>
    <row r="5494" spans="1:5" x14ac:dyDescent="0.2">
      <c r="A5494" t="s">
        <v>1233</v>
      </c>
      <c r="B5494" t="s">
        <v>1234</v>
      </c>
      <c r="C5494" s="9">
        <v>45834</v>
      </c>
      <c r="D5494" t="s">
        <v>152</v>
      </c>
      <c r="E5494">
        <v>2.0539999999999998</v>
      </c>
    </row>
    <row r="5495" spans="1:5" x14ac:dyDescent="0.2">
      <c r="A5495" t="s">
        <v>1233</v>
      </c>
      <c r="B5495" t="s">
        <v>1234</v>
      </c>
      <c r="C5495" s="9">
        <v>45833</v>
      </c>
      <c r="D5495" t="s">
        <v>152</v>
      </c>
      <c r="E5495">
        <v>2.0569999999999999</v>
      </c>
    </row>
    <row r="5496" spans="1:5" x14ac:dyDescent="0.2">
      <c r="A5496" t="s">
        <v>1233</v>
      </c>
      <c r="B5496" t="s">
        <v>1234</v>
      </c>
      <c r="C5496" s="9">
        <v>45832</v>
      </c>
      <c r="D5496" t="s">
        <v>152</v>
      </c>
      <c r="E5496">
        <v>2.0510000000000002</v>
      </c>
    </row>
    <row r="5497" spans="1:5" x14ac:dyDescent="0.2">
      <c r="A5497" t="s">
        <v>1233</v>
      </c>
      <c r="B5497" t="s">
        <v>1234</v>
      </c>
      <c r="C5497" s="9">
        <v>45831</v>
      </c>
      <c r="D5497" t="s">
        <v>152</v>
      </c>
      <c r="E5497">
        <v>2.0430000000000001</v>
      </c>
    </row>
    <row r="5498" spans="1:5" x14ac:dyDescent="0.2">
      <c r="A5498" t="s">
        <v>1233</v>
      </c>
      <c r="B5498" t="s">
        <v>1234</v>
      </c>
      <c r="C5498" s="9">
        <v>45828</v>
      </c>
      <c r="D5498" t="s">
        <v>152</v>
      </c>
      <c r="E5498">
        <v>2.04</v>
      </c>
    </row>
    <row r="5499" spans="1:5" x14ac:dyDescent="0.2">
      <c r="A5499" t="s">
        <v>1233</v>
      </c>
      <c r="B5499" t="s">
        <v>1234</v>
      </c>
      <c r="C5499" s="9">
        <v>45827</v>
      </c>
      <c r="D5499" t="s">
        <v>152</v>
      </c>
      <c r="E5499">
        <v>2.0430000000000001</v>
      </c>
    </row>
    <row r="5500" spans="1:5" x14ac:dyDescent="0.2">
      <c r="A5500" t="s">
        <v>1233</v>
      </c>
      <c r="B5500" t="s">
        <v>1234</v>
      </c>
      <c r="C5500" s="9">
        <v>45826</v>
      </c>
      <c r="D5500" t="s">
        <v>152</v>
      </c>
      <c r="E5500">
        <v>2.0459999999999998</v>
      </c>
    </row>
    <row r="5501" spans="1:5" x14ac:dyDescent="0.2">
      <c r="A5501" t="s">
        <v>1233</v>
      </c>
      <c r="B5501" t="s">
        <v>1234</v>
      </c>
      <c r="C5501" s="9">
        <v>45825</v>
      </c>
      <c r="D5501" t="s">
        <v>152</v>
      </c>
      <c r="E5501">
        <v>2.0499999999999998</v>
      </c>
    </row>
    <row r="5502" spans="1:5" x14ac:dyDescent="0.2">
      <c r="A5502" t="s">
        <v>1233</v>
      </c>
      <c r="B5502" t="s">
        <v>1234</v>
      </c>
      <c r="C5502" s="9">
        <v>45824</v>
      </c>
      <c r="D5502" t="s">
        <v>152</v>
      </c>
      <c r="E5502">
        <v>2.0409999999999999</v>
      </c>
    </row>
    <row r="5503" spans="1:5" x14ac:dyDescent="0.2">
      <c r="A5503" t="s">
        <v>1233</v>
      </c>
      <c r="B5503" t="s">
        <v>1234</v>
      </c>
      <c r="C5503" s="9">
        <v>45821</v>
      </c>
      <c r="D5503" t="s">
        <v>152</v>
      </c>
      <c r="E5503">
        <v>2.044</v>
      </c>
    </row>
    <row r="5504" spans="1:5" x14ac:dyDescent="0.2">
      <c r="A5504" t="s">
        <v>1233</v>
      </c>
      <c r="B5504" t="s">
        <v>1234</v>
      </c>
      <c r="C5504" s="9">
        <v>45820</v>
      </c>
      <c r="D5504" t="s">
        <v>152</v>
      </c>
      <c r="E5504">
        <v>2.0489999999999999</v>
      </c>
    </row>
    <row r="5505" spans="1:5" x14ac:dyDescent="0.2">
      <c r="A5505" t="s">
        <v>1233</v>
      </c>
      <c r="B5505" t="s">
        <v>1234</v>
      </c>
      <c r="C5505" s="9">
        <v>45819</v>
      </c>
      <c r="D5505" t="s">
        <v>152</v>
      </c>
      <c r="E5505">
        <v>2.0259999999999998</v>
      </c>
    </row>
    <row r="5506" spans="1:5" x14ac:dyDescent="0.2">
      <c r="A5506" t="s">
        <v>1233</v>
      </c>
      <c r="B5506" t="s">
        <v>1234</v>
      </c>
      <c r="C5506" s="9">
        <v>45818</v>
      </c>
      <c r="D5506" t="s">
        <v>152</v>
      </c>
      <c r="E5506">
        <v>2.0350000000000001</v>
      </c>
    </row>
    <row r="5507" spans="1:5" x14ac:dyDescent="0.2">
      <c r="A5507" t="s">
        <v>1233</v>
      </c>
      <c r="B5507" t="s">
        <v>1234</v>
      </c>
      <c r="C5507" s="9">
        <v>45817</v>
      </c>
      <c r="D5507" t="s">
        <v>152</v>
      </c>
      <c r="E5507">
        <v>2.032</v>
      </c>
    </row>
    <row r="5508" spans="1:5" x14ac:dyDescent="0.2">
      <c r="A5508" t="s">
        <v>1233</v>
      </c>
      <c r="B5508" t="s">
        <v>1234</v>
      </c>
      <c r="C5508" s="9">
        <v>45814</v>
      </c>
      <c r="D5508" t="s">
        <v>152</v>
      </c>
      <c r="E5508">
        <v>2.0249999999999999</v>
      </c>
    </row>
    <row r="5509" spans="1:5" x14ac:dyDescent="0.2">
      <c r="A5509" t="s">
        <v>1233</v>
      </c>
      <c r="B5509" t="s">
        <v>1234</v>
      </c>
      <c r="C5509" s="9">
        <v>45813</v>
      </c>
      <c r="D5509" t="s">
        <v>152</v>
      </c>
      <c r="E5509">
        <v>2.0289999999999999</v>
      </c>
    </row>
    <row r="5510" spans="1:5" x14ac:dyDescent="0.2">
      <c r="A5510" t="s">
        <v>1233</v>
      </c>
      <c r="B5510" t="s">
        <v>1234</v>
      </c>
      <c r="C5510" s="9">
        <v>45812</v>
      </c>
      <c r="D5510" t="s">
        <v>152</v>
      </c>
      <c r="E5510">
        <v>2.012</v>
      </c>
    </row>
    <row r="5511" spans="1:5" x14ac:dyDescent="0.2">
      <c r="A5511" t="s">
        <v>1233</v>
      </c>
      <c r="B5511" t="s">
        <v>1234</v>
      </c>
      <c r="C5511" s="9">
        <v>45811</v>
      </c>
      <c r="D5511" t="s">
        <v>152</v>
      </c>
      <c r="E5511">
        <v>2.0259999999999998</v>
      </c>
    </row>
    <row r="5512" spans="1:5" x14ac:dyDescent="0.2">
      <c r="A5512" t="s">
        <v>1233</v>
      </c>
      <c r="B5512" t="s">
        <v>1234</v>
      </c>
      <c r="C5512" s="9">
        <v>45810</v>
      </c>
      <c r="D5512" t="s">
        <v>152</v>
      </c>
      <c r="E5512">
        <v>2.004</v>
      </c>
    </row>
    <row r="5513" spans="1:5" x14ac:dyDescent="0.2">
      <c r="A5513" t="s">
        <v>1233</v>
      </c>
      <c r="B5513" t="s">
        <v>1234</v>
      </c>
      <c r="C5513" s="9">
        <v>45807</v>
      </c>
      <c r="D5513" t="s">
        <v>152</v>
      </c>
      <c r="E5513">
        <v>2.0129999999999999</v>
      </c>
    </row>
    <row r="5514" spans="1:5" x14ac:dyDescent="0.2">
      <c r="A5514" t="s">
        <v>1233</v>
      </c>
      <c r="B5514" t="s">
        <v>1234</v>
      </c>
      <c r="C5514" s="9">
        <v>45806</v>
      </c>
      <c r="D5514" t="s">
        <v>152</v>
      </c>
      <c r="E5514">
        <v>1.988</v>
      </c>
    </row>
    <row r="5515" spans="1:5" x14ac:dyDescent="0.2">
      <c r="A5515" t="s">
        <v>1233</v>
      </c>
      <c r="B5515" t="s">
        <v>1234</v>
      </c>
      <c r="C5515" s="9">
        <v>45805</v>
      </c>
      <c r="D5515" t="s">
        <v>152</v>
      </c>
      <c r="E5515">
        <v>1.994</v>
      </c>
    </row>
    <row r="5516" spans="1:5" x14ac:dyDescent="0.2">
      <c r="A5516" t="s">
        <v>1233</v>
      </c>
      <c r="B5516" t="s">
        <v>1234</v>
      </c>
      <c r="C5516" s="9">
        <v>45804</v>
      </c>
      <c r="D5516" t="s">
        <v>152</v>
      </c>
      <c r="E5516">
        <v>2.008</v>
      </c>
    </row>
    <row r="5517" spans="1:5" x14ac:dyDescent="0.2">
      <c r="A5517" t="s">
        <v>1233</v>
      </c>
      <c r="B5517" t="s">
        <v>1234</v>
      </c>
      <c r="C5517" s="9">
        <v>45800</v>
      </c>
      <c r="D5517" t="s">
        <v>152</v>
      </c>
      <c r="E5517">
        <v>1.986</v>
      </c>
    </row>
    <row r="5518" spans="1:5" x14ac:dyDescent="0.2">
      <c r="A5518" t="s">
        <v>1233</v>
      </c>
      <c r="B5518" t="s">
        <v>1234</v>
      </c>
      <c r="C5518" s="9">
        <v>45799</v>
      </c>
      <c r="D5518" t="s">
        <v>152</v>
      </c>
      <c r="E5518">
        <v>1.978</v>
      </c>
    </row>
    <row r="5519" spans="1:5" x14ac:dyDescent="0.2">
      <c r="A5519" t="s">
        <v>1233</v>
      </c>
      <c r="B5519" t="s">
        <v>1234</v>
      </c>
      <c r="C5519" s="9">
        <v>45798</v>
      </c>
      <c r="D5519" t="s">
        <v>152</v>
      </c>
      <c r="E5519">
        <v>1.976</v>
      </c>
    </row>
    <row r="5520" spans="1:5" x14ac:dyDescent="0.2">
      <c r="A5520" t="s">
        <v>1233</v>
      </c>
      <c r="B5520" t="s">
        <v>1234</v>
      </c>
      <c r="C5520" s="9">
        <v>45797</v>
      </c>
      <c r="D5520" t="s">
        <v>152</v>
      </c>
      <c r="E5520">
        <v>2.0110000000000001</v>
      </c>
    </row>
    <row r="5521" spans="1:5" x14ac:dyDescent="0.2">
      <c r="A5521" t="s">
        <v>1233</v>
      </c>
      <c r="B5521" t="s">
        <v>1234</v>
      </c>
      <c r="C5521" s="9">
        <v>45796</v>
      </c>
      <c r="D5521" t="s">
        <v>152</v>
      </c>
      <c r="E5521">
        <v>1.9970000000000001</v>
      </c>
    </row>
    <row r="5522" spans="1:5" x14ac:dyDescent="0.2">
      <c r="A5522" t="s">
        <v>1233</v>
      </c>
      <c r="B5522" t="s">
        <v>1234</v>
      </c>
      <c r="C5522" s="9">
        <v>45793</v>
      </c>
      <c r="D5522" t="s">
        <v>152</v>
      </c>
      <c r="E5522">
        <v>2.0169999999999999</v>
      </c>
    </row>
    <row r="5523" spans="1:5" x14ac:dyDescent="0.2">
      <c r="A5523" t="s">
        <v>1233</v>
      </c>
      <c r="B5523" t="s">
        <v>1234</v>
      </c>
      <c r="C5523" s="9">
        <v>45792</v>
      </c>
      <c r="D5523" t="s">
        <v>152</v>
      </c>
      <c r="E5523">
        <v>1.994</v>
      </c>
    </row>
    <row r="5524" spans="1:5" x14ac:dyDescent="0.2">
      <c r="A5524" t="s">
        <v>1233</v>
      </c>
      <c r="B5524" t="s">
        <v>1234</v>
      </c>
      <c r="C5524" s="9">
        <v>45791</v>
      </c>
      <c r="D5524" t="s">
        <v>152</v>
      </c>
      <c r="E5524">
        <v>2.0059999999999998</v>
      </c>
    </row>
    <row r="5525" spans="1:5" x14ac:dyDescent="0.2">
      <c r="A5525" t="s">
        <v>1233</v>
      </c>
      <c r="B5525" t="s">
        <v>1234</v>
      </c>
      <c r="C5525" s="9">
        <v>45790</v>
      </c>
      <c r="D5525" t="s">
        <v>152</v>
      </c>
      <c r="E5525">
        <v>2.0070000000000001</v>
      </c>
    </row>
    <row r="5526" spans="1:5" x14ac:dyDescent="0.2">
      <c r="A5526" t="s">
        <v>1233</v>
      </c>
      <c r="B5526" t="s">
        <v>1234</v>
      </c>
      <c r="C5526" s="9">
        <v>45789</v>
      </c>
      <c r="D5526" t="s">
        <v>152</v>
      </c>
      <c r="E5526">
        <v>1.9990000000000001</v>
      </c>
    </row>
    <row r="5527" spans="1:5" x14ac:dyDescent="0.2">
      <c r="A5527" t="s">
        <v>1233</v>
      </c>
      <c r="B5527" t="s">
        <v>1234</v>
      </c>
      <c r="C5527" s="9">
        <v>45786</v>
      </c>
      <c r="D5527" t="s">
        <v>152</v>
      </c>
      <c r="E5527">
        <v>2.0049999999999999</v>
      </c>
    </row>
    <row r="5528" spans="1:5" x14ac:dyDescent="0.2">
      <c r="A5528" t="s">
        <v>1233</v>
      </c>
      <c r="B5528" t="s">
        <v>1234</v>
      </c>
      <c r="C5528" s="9">
        <v>45785</v>
      </c>
      <c r="D5528" t="s">
        <v>152</v>
      </c>
      <c r="E5528">
        <v>2.0419999999999998</v>
      </c>
    </row>
    <row r="5529" spans="1:5" x14ac:dyDescent="0.2">
      <c r="A5529" t="s">
        <v>1233</v>
      </c>
      <c r="B5529" t="s">
        <v>1234</v>
      </c>
      <c r="C5529" s="9">
        <v>45784</v>
      </c>
      <c r="D5529" t="s">
        <v>152</v>
      </c>
      <c r="E5529">
        <v>2.0329999999999999</v>
      </c>
    </row>
    <row r="5530" spans="1:5" x14ac:dyDescent="0.2">
      <c r="A5530" t="s">
        <v>1233</v>
      </c>
      <c r="B5530" t="s">
        <v>1234</v>
      </c>
      <c r="C5530" s="9">
        <v>45783</v>
      </c>
      <c r="D5530" t="s">
        <v>152</v>
      </c>
      <c r="E5530">
        <v>2.0190000000000001</v>
      </c>
    </row>
    <row r="5531" spans="1:5" x14ac:dyDescent="0.2">
      <c r="A5531" t="s">
        <v>1233</v>
      </c>
      <c r="B5531" t="s">
        <v>1234</v>
      </c>
      <c r="C5531" s="9">
        <v>45779</v>
      </c>
      <c r="D5531" t="s">
        <v>152</v>
      </c>
      <c r="E5531">
        <v>2.0299999999999998</v>
      </c>
    </row>
    <row r="5532" spans="1:5" x14ac:dyDescent="0.2">
      <c r="A5532" t="s">
        <v>1233</v>
      </c>
      <c r="B5532" t="s">
        <v>1234</v>
      </c>
      <c r="C5532" s="9">
        <v>45778</v>
      </c>
      <c r="D5532" t="s">
        <v>152</v>
      </c>
      <c r="E5532">
        <v>2.0329999999999999</v>
      </c>
    </row>
    <row r="5533" spans="1:5" x14ac:dyDescent="0.2">
      <c r="A5533" t="s">
        <v>1233</v>
      </c>
      <c r="B5533" t="s">
        <v>1234</v>
      </c>
      <c r="C5533" s="9">
        <v>45777</v>
      </c>
      <c r="D5533" t="s">
        <v>152</v>
      </c>
      <c r="E5533">
        <v>2.0310000000000001</v>
      </c>
    </row>
    <row r="5534" spans="1:5" x14ac:dyDescent="0.2">
      <c r="A5534" t="s">
        <v>1233</v>
      </c>
      <c r="B5534" t="s">
        <v>1234</v>
      </c>
      <c r="C5534" s="9">
        <v>45776</v>
      </c>
      <c r="D5534" t="s">
        <v>152</v>
      </c>
      <c r="E5534">
        <v>2.032</v>
      </c>
    </row>
    <row r="5535" spans="1:5" x14ac:dyDescent="0.2">
      <c r="A5535" t="s">
        <v>1233</v>
      </c>
      <c r="B5535" t="s">
        <v>1234</v>
      </c>
      <c r="C5535" s="9">
        <v>45775</v>
      </c>
      <c r="D5535" t="s">
        <v>152</v>
      </c>
      <c r="E5535">
        <v>2.0289999999999999</v>
      </c>
    </row>
    <row r="5536" spans="1:5" x14ac:dyDescent="0.2">
      <c r="A5536" t="s">
        <v>1233</v>
      </c>
      <c r="B5536" t="s">
        <v>1234</v>
      </c>
      <c r="C5536" s="9">
        <v>45772</v>
      </c>
      <c r="D5536" t="s">
        <v>152</v>
      </c>
      <c r="E5536">
        <v>2.02</v>
      </c>
    </row>
    <row r="5537" spans="1:5" x14ac:dyDescent="0.2">
      <c r="A5537" t="s">
        <v>1233</v>
      </c>
      <c r="B5537" t="s">
        <v>1234</v>
      </c>
      <c r="C5537" s="9">
        <v>45771</v>
      </c>
      <c r="D5537" t="s">
        <v>152</v>
      </c>
      <c r="E5537">
        <v>2.0049999999999999</v>
      </c>
    </row>
    <row r="5538" spans="1:5" x14ac:dyDescent="0.2">
      <c r="A5538" t="s">
        <v>1233</v>
      </c>
      <c r="B5538" t="s">
        <v>1234</v>
      </c>
      <c r="C5538" s="9">
        <v>45770</v>
      </c>
      <c r="D5538" t="s">
        <v>152</v>
      </c>
      <c r="E5538">
        <v>2.0179999999999998</v>
      </c>
    </row>
    <row r="5539" spans="1:5" x14ac:dyDescent="0.2">
      <c r="A5539" t="s">
        <v>1233</v>
      </c>
      <c r="B5539" t="s">
        <v>1234</v>
      </c>
      <c r="C5539" s="9">
        <v>45769</v>
      </c>
      <c r="D5539" t="s">
        <v>152</v>
      </c>
      <c r="E5539">
        <v>1.99</v>
      </c>
    </row>
    <row r="5540" spans="1:5" x14ac:dyDescent="0.2">
      <c r="A5540" t="s">
        <v>1233</v>
      </c>
      <c r="B5540" t="s">
        <v>1234</v>
      </c>
      <c r="C5540" s="9">
        <v>45764</v>
      </c>
      <c r="D5540" t="s">
        <v>152</v>
      </c>
      <c r="E5540">
        <v>1.9870000000000001</v>
      </c>
    </row>
    <row r="5541" spans="1:5" x14ac:dyDescent="0.2">
      <c r="A5541" t="s">
        <v>1233</v>
      </c>
      <c r="B5541" t="s">
        <v>1234</v>
      </c>
      <c r="C5541" s="9">
        <v>45763</v>
      </c>
      <c r="D5541" t="s">
        <v>152</v>
      </c>
      <c r="E5541">
        <v>1.9810000000000001</v>
      </c>
    </row>
    <row r="5542" spans="1:5" x14ac:dyDescent="0.2">
      <c r="A5542" t="s">
        <v>1233</v>
      </c>
      <c r="B5542" t="s">
        <v>1234</v>
      </c>
      <c r="C5542" s="9">
        <v>45762</v>
      </c>
      <c r="D5542" t="s">
        <v>152</v>
      </c>
      <c r="E5542">
        <v>1.986</v>
      </c>
    </row>
    <row r="5543" spans="1:5" x14ac:dyDescent="0.2">
      <c r="A5543" t="s">
        <v>1233</v>
      </c>
      <c r="B5543" t="s">
        <v>1234</v>
      </c>
      <c r="C5543" s="9">
        <v>45761</v>
      </c>
      <c r="D5543" t="s">
        <v>152</v>
      </c>
      <c r="E5543">
        <v>1.9730000000000001</v>
      </c>
    </row>
    <row r="5544" spans="1:5" x14ac:dyDescent="0.2">
      <c r="A5544" t="s">
        <v>1233</v>
      </c>
      <c r="B5544" t="s">
        <v>1234</v>
      </c>
      <c r="C5544" s="9">
        <v>45758</v>
      </c>
      <c r="D5544" t="s">
        <v>152</v>
      </c>
      <c r="E5544">
        <v>1.964</v>
      </c>
    </row>
    <row r="5545" spans="1:5" x14ac:dyDescent="0.2">
      <c r="A5545" t="s">
        <v>1233</v>
      </c>
      <c r="B5545" t="s">
        <v>1234</v>
      </c>
      <c r="C5545" s="9">
        <v>45757</v>
      </c>
      <c r="D5545" t="s">
        <v>152</v>
      </c>
      <c r="E5545">
        <v>1.974</v>
      </c>
    </row>
    <row r="5546" spans="1:5" x14ac:dyDescent="0.2">
      <c r="A5546" t="s">
        <v>1233</v>
      </c>
      <c r="B5546" t="s">
        <v>1234</v>
      </c>
      <c r="C5546" s="9">
        <v>45756</v>
      </c>
      <c r="D5546" t="s">
        <v>152</v>
      </c>
      <c r="E5546">
        <v>1.958</v>
      </c>
    </row>
    <row r="5547" spans="1:5" x14ac:dyDescent="0.2">
      <c r="A5547" t="s">
        <v>1233</v>
      </c>
      <c r="B5547" t="s">
        <v>1234</v>
      </c>
      <c r="C5547" s="9">
        <v>45755</v>
      </c>
      <c r="D5547" t="s">
        <v>152</v>
      </c>
      <c r="E5547">
        <v>1.9870000000000001</v>
      </c>
    </row>
    <row r="5548" spans="1:5" x14ac:dyDescent="0.2">
      <c r="A5548" t="s">
        <v>1233</v>
      </c>
      <c r="B5548" t="s">
        <v>1234</v>
      </c>
      <c r="C5548" s="9">
        <v>45754</v>
      </c>
      <c r="D5548" t="s">
        <v>152</v>
      </c>
      <c r="E5548">
        <v>2.0110000000000001</v>
      </c>
    </row>
    <row r="5549" spans="1:5" x14ac:dyDescent="0.2">
      <c r="A5549" t="s">
        <v>1233</v>
      </c>
      <c r="B5549" t="s">
        <v>1234</v>
      </c>
      <c r="C5549" s="9">
        <v>45751</v>
      </c>
      <c r="D5549" t="s">
        <v>152</v>
      </c>
      <c r="E5549">
        <v>2.0430000000000001</v>
      </c>
    </row>
    <row r="5550" spans="1:5" x14ac:dyDescent="0.2">
      <c r="A5550" t="s">
        <v>1233</v>
      </c>
      <c r="B5550" t="s">
        <v>1234</v>
      </c>
      <c r="C5550" s="9">
        <v>45750</v>
      </c>
      <c r="D5550" t="s">
        <v>152</v>
      </c>
      <c r="E5550">
        <v>2.0169999999999999</v>
      </c>
    </row>
    <row r="5551" spans="1:5" x14ac:dyDescent="0.2">
      <c r="A5551" t="s">
        <v>1233</v>
      </c>
      <c r="B5551" t="s">
        <v>1234</v>
      </c>
      <c r="C5551" s="9">
        <v>45749</v>
      </c>
      <c r="D5551" t="s">
        <v>152</v>
      </c>
      <c r="E5551">
        <v>2.0030000000000001</v>
      </c>
    </row>
    <row r="5552" spans="1:5" x14ac:dyDescent="0.2">
      <c r="A5552" t="s">
        <v>1233</v>
      </c>
      <c r="B5552" t="s">
        <v>1234</v>
      </c>
      <c r="C5552" s="9">
        <v>45748</v>
      </c>
      <c r="D5552" t="s">
        <v>152</v>
      </c>
      <c r="E5552">
        <v>2.016</v>
      </c>
    </row>
    <row r="5553" spans="1:5" x14ac:dyDescent="0.2">
      <c r="A5553" t="s">
        <v>1233</v>
      </c>
      <c r="B5553" t="s">
        <v>1234</v>
      </c>
      <c r="C5553" s="9">
        <v>45747</v>
      </c>
      <c r="D5553" t="s">
        <v>152</v>
      </c>
      <c r="E5553">
        <v>2.0110000000000001</v>
      </c>
    </row>
    <row r="5554" spans="1:5" x14ac:dyDescent="0.2">
      <c r="A5554" t="s">
        <v>1233</v>
      </c>
      <c r="B5554" t="s">
        <v>1234</v>
      </c>
      <c r="C5554" s="9">
        <v>45744</v>
      </c>
      <c r="D5554" t="s">
        <v>152</v>
      </c>
      <c r="E5554">
        <v>1.998</v>
      </c>
    </row>
    <row r="5555" spans="1:5" x14ac:dyDescent="0.2">
      <c r="A5555" t="s">
        <v>1233</v>
      </c>
      <c r="B5555" t="s">
        <v>1234</v>
      </c>
      <c r="C5555" s="9">
        <v>45743</v>
      </c>
      <c r="D5555" t="s">
        <v>152</v>
      </c>
      <c r="E5555">
        <v>1.9870000000000001</v>
      </c>
    </row>
    <row r="5556" spans="1:5" x14ac:dyDescent="0.2">
      <c r="A5556" t="s">
        <v>1233</v>
      </c>
      <c r="B5556" t="s">
        <v>1234</v>
      </c>
      <c r="C5556" s="9">
        <v>45742</v>
      </c>
      <c r="D5556" t="s">
        <v>152</v>
      </c>
      <c r="E5556">
        <v>1.9850000000000001</v>
      </c>
    </row>
    <row r="5557" spans="1:5" x14ac:dyDescent="0.2">
      <c r="A5557" t="s">
        <v>1233</v>
      </c>
      <c r="B5557" t="s">
        <v>1234</v>
      </c>
      <c r="C5557" s="9">
        <v>45741</v>
      </c>
      <c r="D5557" t="s">
        <v>152</v>
      </c>
      <c r="E5557">
        <v>1.9930000000000001</v>
      </c>
    </row>
    <row r="5558" spans="1:5" x14ac:dyDescent="0.2">
      <c r="A5558" t="s">
        <v>1233</v>
      </c>
      <c r="B5558" t="s">
        <v>1234</v>
      </c>
      <c r="C5558" s="9">
        <v>45740</v>
      </c>
      <c r="D5558" t="s">
        <v>152</v>
      </c>
      <c r="E5558">
        <v>1.9930000000000001</v>
      </c>
    </row>
    <row r="5559" spans="1:5" x14ac:dyDescent="0.2">
      <c r="A5559" t="s">
        <v>1233</v>
      </c>
      <c r="B5559" t="s">
        <v>1234</v>
      </c>
      <c r="C5559" s="9">
        <v>45737</v>
      </c>
      <c r="D5559" t="s">
        <v>152</v>
      </c>
      <c r="E5559">
        <v>2.004</v>
      </c>
    </row>
    <row r="5560" spans="1:5" x14ac:dyDescent="0.2">
      <c r="A5560" t="s">
        <v>1233</v>
      </c>
      <c r="B5560" t="s">
        <v>1234</v>
      </c>
      <c r="C5560" s="9">
        <v>45736</v>
      </c>
      <c r="D5560" t="s">
        <v>152</v>
      </c>
      <c r="E5560">
        <v>2.0209999999999999</v>
      </c>
    </row>
    <row r="5561" spans="1:5" x14ac:dyDescent="0.2">
      <c r="A5561" t="s">
        <v>1233</v>
      </c>
      <c r="B5561" t="s">
        <v>1234</v>
      </c>
      <c r="C5561" s="9">
        <v>45735</v>
      </c>
      <c r="D5561" t="s">
        <v>152</v>
      </c>
      <c r="E5561">
        <v>2.0070000000000001</v>
      </c>
    </row>
    <row r="5562" spans="1:5" x14ac:dyDescent="0.2">
      <c r="A5562" t="s">
        <v>1233</v>
      </c>
      <c r="B5562" t="s">
        <v>1234</v>
      </c>
      <c r="C5562" s="9">
        <v>45734</v>
      </c>
      <c r="D5562" t="s">
        <v>152</v>
      </c>
      <c r="E5562">
        <v>1.9990000000000001</v>
      </c>
    </row>
    <row r="5563" spans="1:5" x14ac:dyDescent="0.2">
      <c r="A5563" t="s">
        <v>1235</v>
      </c>
      <c r="B5563" t="s">
        <v>1236</v>
      </c>
      <c r="C5563" s="9">
        <v>46107</v>
      </c>
      <c r="D5563" t="s">
        <v>152</v>
      </c>
      <c r="E5563">
        <v>3.2160000000000002</v>
      </c>
    </row>
    <row r="5564" spans="1:5" x14ac:dyDescent="0.2">
      <c r="A5564" t="s">
        <v>1235</v>
      </c>
      <c r="B5564" t="s">
        <v>1236</v>
      </c>
      <c r="C5564" s="9">
        <v>46106</v>
      </c>
      <c r="D5564" t="s">
        <v>152</v>
      </c>
      <c r="E5564">
        <v>3.2109999999999999</v>
      </c>
    </row>
    <row r="5565" spans="1:5" x14ac:dyDescent="0.2">
      <c r="A5565" t="s">
        <v>1235</v>
      </c>
      <c r="B5565" t="s">
        <v>1236</v>
      </c>
      <c r="C5565" s="9">
        <v>46105</v>
      </c>
      <c r="D5565" t="s">
        <v>152</v>
      </c>
      <c r="E5565">
        <v>3.2120000000000002</v>
      </c>
    </row>
    <row r="5566" spans="1:5" x14ac:dyDescent="0.2">
      <c r="A5566" t="s">
        <v>1235</v>
      </c>
      <c r="B5566" t="s">
        <v>1236</v>
      </c>
      <c r="C5566" s="9">
        <v>46104</v>
      </c>
      <c r="D5566" t="s">
        <v>152</v>
      </c>
      <c r="E5566">
        <v>3.21</v>
      </c>
    </row>
    <row r="5567" spans="1:5" x14ac:dyDescent="0.2">
      <c r="A5567" t="s">
        <v>1235</v>
      </c>
      <c r="B5567" t="s">
        <v>1236</v>
      </c>
      <c r="C5567" s="9">
        <v>46101</v>
      </c>
      <c r="D5567" t="s">
        <v>152</v>
      </c>
      <c r="E5567">
        <v>3.2149999999999999</v>
      </c>
    </row>
    <row r="5568" spans="1:5" x14ac:dyDescent="0.2">
      <c r="A5568" t="s">
        <v>1235</v>
      </c>
      <c r="B5568" t="s">
        <v>1236</v>
      </c>
      <c r="C5568" s="9">
        <v>46100</v>
      </c>
      <c r="D5568" t="s">
        <v>152</v>
      </c>
      <c r="E5568">
        <v>3.2170000000000001</v>
      </c>
    </row>
    <row r="5569" spans="1:5" x14ac:dyDescent="0.2">
      <c r="A5569" t="s">
        <v>1235</v>
      </c>
      <c r="B5569" t="s">
        <v>1236</v>
      </c>
      <c r="C5569" s="9">
        <v>46099</v>
      </c>
      <c r="D5569" t="s">
        <v>152</v>
      </c>
      <c r="E5569">
        <v>3.2160000000000002</v>
      </c>
    </row>
    <row r="5570" spans="1:5" x14ac:dyDescent="0.2">
      <c r="A5570" t="s">
        <v>1235</v>
      </c>
      <c r="B5570" t="s">
        <v>1236</v>
      </c>
      <c r="C5570" s="9">
        <v>46098</v>
      </c>
      <c r="D5570" t="s">
        <v>152</v>
      </c>
      <c r="E5570">
        <v>3.2130000000000001</v>
      </c>
    </row>
    <row r="5571" spans="1:5" x14ac:dyDescent="0.2">
      <c r="A5571" t="s">
        <v>1235</v>
      </c>
      <c r="B5571" t="s">
        <v>1236</v>
      </c>
      <c r="C5571" s="9">
        <v>46097</v>
      </c>
      <c r="D5571" t="s">
        <v>152</v>
      </c>
      <c r="E5571">
        <v>3.2130000000000001</v>
      </c>
    </row>
    <row r="5572" spans="1:5" x14ac:dyDescent="0.2">
      <c r="A5572" t="s">
        <v>1235</v>
      </c>
      <c r="B5572" t="s">
        <v>1236</v>
      </c>
      <c r="C5572" s="9">
        <v>46094</v>
      </c>
      <c r="D5572" t="s">
        <v>152</v>
      </c>
      <c r="E5572">
        <v>3.2149999999999999</v>
      </c>
    </row>
    <row r="5573" spans="1:5" x14ac:dyDescent="0.2">
      <c r="A5573" t="s">
        <v>1235</v>
      </c>
      <c r="B5573" t="s">
        <v>1236</v>
      </c>
      <c r="C5573" s="9">
        <v>46093</v>
      </c>
      <c r="D5573" t="s">
        <v>152</v>
      </c>
      <c r="E5573">
        <v>3.218</v>
      </c>
    </row>
    <row r="5574" spans="1:5" x14ac:dyDescent="0.2">
      <c r="A5574" t="s">
        <v>1235</v>
      </c>
      <c r="B5574" t="s">
        <v>1236</v>
      </c>
      <c r="C5574" s="9">
        <v>46092</v>
      </c>
      <c r="D5574" t="s">
        <v>152</v>
      </c>
      <c r="E5574">
        <v>3.222</v>
      </c>
    </row>
    <row r="5575" spans="1:5" x14ac:dyDescent="0.2">
      <c r="A5575" t="s">
        <v>1235</v>
      </c>
      <c r="B5575" t="s">
        <v>1236</v>
      </c>
      <c r="C5575" s="9">
        <v>46091</v>
      </c>
      <c r="D5575" t="s">
        <v>152</v>
      </c>
      <c r="E5575">
        <v>3.2170000000000001</v>
      </c>
    </row>
    <row r="5576" spans="1:5" x14ac:dyDescent="0.2">
      <c r="A5576" t="s">
        <v>1235</v>
      </c>
      <c r="B5576" t="s">
        <v>1236</v>
      </c>
      <c r="C5576" s="9">
        <v>46090</v>
      </c>
      <c r="D5576" t="s">
        <v>152</v>
      </c>
      <c r="E5576">
        <v>3.214</v>
      </c>
    </row>
    <row r="5577" spans="1:5" x14ac:dyDescent="0.2">
      <c r="A5577" t="s">
        <v>1235</v>
      </c>
      <c r="B5577" t="s">
        <v>1236</v>
      </c>
      <c r="C5577" s="9">
        <v>46087</v>
      </c>
      <c r="D5577" t="s">
        <v>152</v>
      </c>
      <c r="E5577">
        <v>3.2229999999999999</v>
      </c>
    </row>
    <row r="5578" spans="1:5" x14ac:dyDescent="0.2">
      <c r="A5578" t="s">
        <v>1235</v>
      </c>
      <c r="B5578" t="s">
        <v>1236</v>
      </c>
      <c r="C5578" s="9">
        <v>46086</v>
      </c>
      <c r="D5578" t="s">
        <v>152</v>
      </c>
      <c r="E5578">
        <v>3.222</v>
      </c>
    </row>
    <row r="5579" spans="1:5" x14ac:dyDescent="0.2">
      <c r="A5579" t="s">
        <v>1235</v>
      </c>
      <c r="B5579" t="s">
        <v>1236</v>
      </c>
      <c r="C5579" s="9">
        <v>46085</v>
      </c>
      <c r="D5579" t="s">
        <v>152</v>
      </c>
      <c r="E5579">
        <v>3.222</v>
      </c>
    </row>
    <row r="5580" spans="1:5" x14ac:dyDescent="0.2">
      <c r="A5580" t="s">
        <v>1235</v>
      </c>
      <c r="B5580" t="s">
        <v>1236</v>
      </c>
      <c r="C5580" s="9">
        <v>46084</v>
      </c>
      <c r="D5580" t="s">
        <v>152</v>
      </c>
      <c r="E5580">
        <v>3.2240000000000002</v>
      </c>
    </row>
    <row r="5581" spans="1:5" x14ac:dyDescent="0.2">
      <c r="A5581" t="s">
        <v>1235</v>
      </c>
      <c r="B5581" t="s">
        <v>1236</v>
      </c>
      <c r="C5581" s="9">
        <v>46083</v>
      </c>
      <c r="D5581" t="s">
        <v>152</v>
      </c>
      <c r="E5581">
        <v>3.2290000000000001</v>
      </c>
    </row>
    <row r="5582" spans="1:5" x14ac:dyDescent="0.2">
      <c r="A5582" t="s">
        <v>1235</v>
      </c>
      <c r="B5582" t="s">
        <v>1236</v>
      </c>
      <c r="C5582" s="9">
        <v>46080</v>
      </c>
      <c r="D5582" t="s">
        <v>152</v>
      </c>
      <c r="E5582">
        <v>3.234</v>
      </c>
    </row>
    <row r="5583" spans="1:5" x14ac:dyDescent="0.2">
      <c r="A5583" t="s">
        <v>1235</v>
      </c>
      <c r="B5583" t="s">
        <v>1236</v>
      </c>
      <c r="C5583" s="9">
        <v>46079</v>
      </c>
      <c r="D5583" t="s">
        <v>152</v>
      </c>
      <c r="E5583">
        <v>3.2349999999999999</v>
      </c>
    </row>
    <row r="5584" spans="1:5" x14ac:dyDescent="0.2">
      <c r="A5584" t="s">
        <v>1235</v>
      </c>
      <c r="B5584" t="s">
        <v>1236</v>
      </c>
      <c r="C5584" s="9">
        <v>46078</v>
      </c>
      <c r="D5584" t="s">
        <v>152</v>
      </c>
      <c r="E5584">
        <v>3.2330000000000001</v>
      </c>
    </row>
    <row r="5585" spans="1:5" x14ac:dyDescent="0.2">
      <c r="A5585" t="s">
        <v>1235</v>
      </c>
      <c r="B5585" t="s">
        <v>1236</v>
      </c>
      <c r="C5585" s="9">
        <v>46077</v>
      </c>
      <c r="D5585" t="s">
        <v>152</v>
      </c>
      <c r="E5585">
        <v>3.2320000000000002</v>
      </c>
    </row>
    <row r="5586" spans="1:5" x14ac:dyDescent="0.2">
      <c r="A5586" t="s">
        <v>1235</v>
      </c>
      <c r="B5586" t="s">
        <v>1236</v>
      </c>
      <c r="C5586" s="9">
        <v>46076</v>
      </c>
      <c r="D5586" t="s">
        <v>152</v>
      </c>
      <c r="E5586">
        <v>3.2330000000000001</v>
      </c>
    </row>
    <row r="5587" spans="1:5" x14ac:dyDescent="0.2">
      <c r="A5587" t="s">
        <v>1235</v>
      </c>
      <c r="B5587" t="s">
        <v>1236</v>
      </c>
      <c r="C5587" s="9">
        <v>46073</v>
      </c>
      <c r="D5587" t="s">
        <v>152</v>
      </c>
      <c r="E5587">
        <v>3.2320000000000002</v>
      </c>
    </row>
    <row r="5588" spans="1:5" x14ac:dyDescent="0.2">
      <c r="A5588" t="s">
        <v>1235</v>
      </c>
      <c r="B5588" t="s">
        <v>1236</v>
      </c>
      <c r="C5588" s="9">
        <v>46072</v>
      </c>
      <c r="D5588" t="s">
        <v>152</v>
      </c>
      <c r="E5588">
        <v>3.2309999999999999</v>
      </c>
    </row>
    <row r="5589" spans="1:5" x14ac:dyDescent="0.2">
      <c r="A5589" t="s">
        <v>1235</v>
      </c>
      <c r="B5589" t="s">
        <v>1236</v>
      </c>
      <c r="C5589" s="9">
        <v>46071</v>
      </c>
      <c r="D5589" t="s">
        <v>152</v>
      </c>
      <c r="E5589">
        <v>3.2309999999999999</v>
      </c>
    </row>
    <row r="5590" spans="1:5" x14ac:dyDescent="0.2">
      <c r="A5590" t="s">
        <v>1235</v>
      </c>
      <c r="B5590" t="s">
        <v>1236</v>
      </c>
      <c r="C5590" s="9">
        <v>46070</v>
      </c>
      <c r="D5590" t="s">
        <v>152</v>
      </c>
      <c r="E5590">
        <v>3.23</v>
      </c>
    </row>
    <row r="5591" spans="1:5" x14ac:dyDescent="0.2">
      <c r="A5591" t="s">
        <v>1235</v>
      </c>
      <c r="B5591" t="s">
        <v>1236</v>
      </c>
      <c r="C5591" s="9">
        <v>46069</v>
      </c>
      <c r="D5591" t="s">
        <v>152</v>
      </c>
      <c r="E5591">
        <v>3.23</v>
      </c>
    </row>
    <row r="5592" spans="1:5" x14ac:dyDescent="0.2">
      <c r="A5592" t="s">
        <v>1235</v>
      </c>
      <c r="B5592" t="s">
        <v>1236</v>
      </c>
      <c r="C5592" s="9">
        <v>46066</v>
      </c>
      <c r="D5592" t="s">
        <v>152</v>
      </c>
      <c r="E5592">
        <v>3.2309999999999999</v>
      </c>
    </row>
    <row r="5593" spans="1:5" x14ac:dyDescent="0.2">
      <c r="A5593" t="s">
        <v>1235</v>
      </c>
      <c r="B5593" t="s">
        <v>1236</v>
      </c>
      <c r="C5593" s="9">
        <v>46065</v>
      </c>
      <c r="D5593" t="s">
        <v>152</v>
      </c>
      <c r="E5593">
        <v>3.2330000000000001</v>
      </c>
    </row>
    <row r="5594" spans="1:5" x14ac:dyDescent="0.2">
      <c r="A5594" t="s">
        <v>1235</v>
      </c>
      <c r="B5594" t="s">
        <v>1236</v>
      </c>
      <c r="C5594" s="9">
        <v>46064</v>
      </c>
      <c r="D5594" t="s">
        <v>152</v>
      </c>
      <c r="E5594">
        <v>3.2309999999999999</v>
      </c>
    </row>
    <row r="5595" spans="1:5" x14ac:dyDescent="0.2">
      <c r="A5595" t="s">
        <v>1235</v>
      </c>
      <c r="B5595" t="s">
        <v>1236</v>
      </c>
      <c r="C5595" s="9">
        <v>46063</v>
      </c>
      <c r="D5595" t="s">
        <v>152</v>
      </c>
      <c r="E5595">
        <v>3.23</v>
      </c>
    </row>
    <row r="5596" spans="1:5" x14ac:dyDescent="0.2">
      <c r="A5596" t="s">
        <v>1235</v>
      </c>
      <c r="B5596" t="s">
        <v>1236</v>
      </c>
      <c r="C5596" s="9">
        <v>46062</v>
      </c>
      <c r="D5596" t="s">
        <v>152</v>
      </c>
      <c r="E5596">
        <v>3.2290000000000001</v>
      </c>
    </row>
    <row r="5597" spans="1:5" x14ac:dyDescent="0.2">
      <c r="A5597" t="s">
        <v>1235</v>
      </c>
      <c r="B5597" t="s">
        <v>1236</v>
      </c>
      <c r="C5597" s="9">
        <v>46059</v>
      </c>
      <c r="D5597" t="s">
        <v>152</v>
      </c>
      <c r="E5597">
        <v>3.226</v>
      </c>
    </row>
    <row r="5598" spans="1:5" x14ac:dyDescent="0.2">
      <c r="A5598" t="s">
        <v>1235</v>
      </c>
      <c r="B5598" t="s">
        <v>1236</v>
      </c>
      <c r="C5598" s="9">
        <v>46058</v>
      </c>
      <c r="D5598" t="s">
        <v>152</v>
      </c>
      <c r="E5598">
        <v>3.2269999999999999</v>
      </c>
    </row>
    <row r="5599" spans="1:5" x14ac:dyDescent="0.2">
      <c r="A5599" t="s">
        <v>1235</v>
      </c>
      <c r="B5599" t="s">
        <v>1236</v>
      </c>
      <c r="C5599" s="9">
        <v>46057</v>
      </c>
      <c r="D5599" t="s">
        <v>152</v>
      </c>
      <c r="E5599">
        <v>3.2280000000000002</v>
      </c>
    </row>
    <row r="5600" spans="1:5" x14ac:dyDescent="0.2">
      <c r="A5600" t="s">
        <v>1235</v>
      </c>
      <c r="B5600" t="s">
        <v>1236</v>
      </c>
      <c r="C5600" s="9">
        <v>46056</v>
      </c>
      <c r="D5600" t="s">
        <v>152</v>
      </c>
      <c r="E5600">
        <v>3.2280000000000002</v>
      </c>
    </row>
    <row r="5601" spans="1:5" x14ac:dyDescent="0.2">
      <c r="A5601" t="s">
        <v>1235</v>
      </c>
      <c r="B5601" t="s">
        <v>1236</v>
      </c>
      <c r="C5601" s="9">
        <v>46055</v>
      </c>
      <c r="D5601" t="s">
        <v>152</v>
      </c>
      <c r="E5601">
        <v>3.2250000000000001</v>
      </c>
    </row>
    <row r="5602" spans="1:5" x14ac:dyDescent="0.2">
      <c r="A5602" t="s">
        <v>1235</v>
      </c>
      <c r="B5602" t="s">
        <v>1236</v>
      </c>
      <c r="C5602" s="9">
        <v>46052</v>
      </c>
      <c r="D5602" t="s">
        <v>152</v>
      </c>
      <c r="E5602">
        <v>3.2269999999999999</v>
      </c>
    </row>
    <row r="5603" spans="1:5" x14ac:dyDescent="0.2">
      <c r="A5603" t="s">
        <v>1235</v>
      </c>
      <c r="B5603" t="s">
        <v>1236</v>
      </c>
      <c r="C5603" s="9">
        <v>46051</v>
      </c>
      <c r="D5603" t="s">
        <v>152</v>
      </c>
      <c r="E5603">
        <v>3.2269999999999999</v>
      </c>
    </row>
    <row r="5604" spans="1:5" x14ac:dyDescent="0.2">
      <c r="A5604" t="s">
        <v>1235</v>
      </c>
      <c r="B5604" t="s">
        <v>1236</v>
      </c>
      <c r="C5604" s="9">
        <v>46050</v>
      </c>
      <c r="D5604" t="s">
        <v>152</v>
      </c>
      <c r="E5604">
        <v>3.2269999999999999</v>
      </c>
    </row>
    <row r="5605" spans="1:5" x14ac:dyDescent="0.2">
      <c r="A5605" t="s">
        <v>1235</v>
      </c>
      <c r="B5605" t="s">
        <v>1236</v>
      </c>
      <c r="C5605" s="9">
        <v>46049</v>
      </c>
      <c r="D5605" t="s">
        <v>152</v>
      </c>
      <c r="E5605">
        <v>3.2229999999999999</v>
      </c>
    </row>
    <row r="5606" spans="1:5" x14ac:dyDescent="0.2">
      <c r="A5606" t="s">
        <v>1235</v>
      </c>
      <c r="B5606" t="s">
        <v>1236</v>
      </c>
      <c r="C5606" s="9">
        <v>46048</v>
      </c>
      <c r="D5606" t="s">
        <v>152</v>
      </c>
      <c r="E5606">
        <v>3.222</v>
      </c>
    </row>
    <row r="5607" spans="1:5" x14ac:dyDescent="0.2">
      <c r="A5607" t="s">
        <v>1235</v>
      </c>
      <c r="B5607" t="s">
        <v>1236</v>
      </c>
      <c r="C5607" s="9">
        <v>46045</v>
      </c>
      <c r="D5607" t="s">
        <v>152</v>
      </c>
      <c r="E5607">
        <v>3.22</v>
      </c>
    </row>
    <row r="5608" spans="1:5" x14ac:dyDescent="0.2">
      <c r="A5608" t="s">
        <v>1235</v>
      </c>
      <c r="B5608" t="s">
        <v>1236</v>
      </c>
      <c r="C5608" s="9">
        <v>46044</v>
      </c>
      <c r="D5608" t="s">
        <v>152</v>
      </c>
      <c r="E5608">
        <v>3.2170000000000001</v>
      </c>
    </row>
    <row r="5609" spans="1:5" x14ac:dyDescent="0.2">
      <c r="A5609" t="s">
        <v>1235</v>
      </c>
      <c r="B5609" t="s">
        <v>1236</v>
      </c>
      <c r="C5609" s="9">
        <v>46043</v>
      </c>
      <c r="D5609" t="s">
        <v>152</v>
      </c>
      <c r="E5609">
        <v>3.2130000000000001</v>
      </c>
    </row>
    <row r="5610" spans="1:5" x14ac:dyDescent="0.2">
      <c r="A5610" t="s">
        <v>1235</v>
      </c>
      <c r="B5610" t="s">
        <v>1236</v>
      </c>
      <c r="C5610" s="9">
        <v>46042</v>
      </c>
      <c r="D5610" t="s">
        <v>152</v>
      </c>
      <c r="E5610">
        <v>3.214</v>
      </c>
    </row>
    <row r="5611" spans="1:5" x14ac:dyDescent="0.2">
      <c r="A5611" t="s">
        <v>1235</v>
      </c>
      <c r="B5611" t="s">
        <v>1236</v>
      </c>
      <c r="C5611" s="9">
        <v>46041</v>
      </c>
      <c r="D5611" t="s">
        <v>152</v>
      </c>
      <c r="E5611">
        <v>3.214</v>
      </c>
    </row>
    <row r="5612" spans="1:5" x14ac:dyDescent="0.2">
      <c r="A5612" t="s">
        <v>1235</v>
      </c>
      <c r="B5612" t="s">
        <v>1236</v>
      </c>
      <c r="C5612" s="9">
        <v>46038</v>
      </c>
      <c r="D5612" t="s">
        <v>152</v>
      </c>
      <c r="E5612">
        <v>3.214</v>
      </c>
    </row>
    <row r="5613" spans="1:5" x14ac:dyDescent="0.2">
      <c r="A5613" t="s">
        <v>1235</v>
      </c>
      <c r="B5613" t="s">
        <v>1236</v>
      </c>
      <c r="C5613" s="9">
        <v>46037</v>
      </c>
      <c r="D5613" t="s">
        <v>152</v>
      </c>
      <c r="E5613">
        <v>3.2130000000000001</v>
      </c>
    </row>
    <row r="5614" spans="1:5" x14ac:dyDescent="0.2">
      <c r="A5614" t="s">
        <v>1235</v>
      </c>
      <c r="B5614" t="s">
        <v>1236</v>
      </c>
      <c r="C5614" s="9">
        <v>46036</v>
      </c>
      <c r="D5614" t="s">
        <v>152</v>
      </c>
      <c r="E5614">
        <v>3.2109999999999999</v>
      </c>
    </row>
    <row r="5615" spans="1:5" x14ac:dyDescent="0.2">
      <c r="A5615" t="s">
        <v>1235</v>
      </c>
      <c r="B5615" t="s">
        <v>1236</v>
      </c>
      <c r="C5615" s="9">
        <v>46035</v>
      </c>
      <c r="D5615" t="s">
        <v>152</v>
      </c>
      <c r="E5615">
        <v>3.2120000000000002</v>
      </c>
    </row>
    <row r="5616" spans="1:5" x14ac:dyDescent="0.2">
      <c r="A5616" t="s">
        <v>1235</v>
      </c>
      <c r="B5616" t="s">
        <v>1236</v>
      </c>
      <c r="C5616" s="9">
        <v>46034</v>
      </c>
      <c r="D5616" t="s">
        <v>152</v>
      </c>
      <c r="E5616">
        <v>3.2130000000000001</v>
      </c>
    </row>
    <row r="5617" spans="1:5" x14ac:dyDescent="0.2">
      <c r="A5617" t="s">
        <v>1235</v>
      </c>
      <c r="B5617" t="s">
        <v>1236</v>
      </c>
      <c r="C5617" s="9">
        <v>46031</v>
      </c>
      <c r="D5617" t="s">
        <v>152</v>
      </c>
      <c r="E5617">
        <v>3.21</v>
      </c>
    </row>
    <row r="5618" spans="1:5" x14ac:dyDescent="0.2">
      <c r="A5618" t="s">
        <v>1235</v>
      </c>
      <c r="B5618" t="s">
        <v>1236</v>
      </c>
      <c r="C5618" s="9">
        <v>46030</v>
      </c>
      <c r="D5618" t="s">
        <v>152</v>
      </c>
      <c r="E5618">
        <v>3.2080000000000002</v>
      </c>
    </row>
    <row r="5619" spans="1:5" x14ac:dyDescent="0.2">
      <c r="A5619" t="s">
        <v>1235</v>
      </c>
      <c r="B5619" t="s">
        <v>1236</v>
      </c>
      <c r="C5619" s="9">
        <v>46029</v>
      </c>
      <c r="D5619" t="s">
        <v>152</v>
      </c>
      <c r="E5619">
        <v>3.206</v>
      </c>
    </row>
    <row r="5620" spans="1:5" x14ac:dyDescent="0.2">
      <c r="A5620" t="s">
        <v>1235</v>
      </c>
      <c r="B5620" t="s">
        <v>1236</v>
      </c>
      <c r="C5620" s="9">
        <v>46028</v>
      </c>
      <c r="D5620" t="s">
        <v>152</v>
      </c>
      <c r="E5620">
        <v>3.2050000000000001</v>
      </c>
    </row>
    <row r="5621" spans="1:5" x14ac:dyDescent="0.2">
      <c r="A5621" t="s">
        <v>1235</v>
      </c>
      <c r="B5621" t="s">
        <v>1236</v>
      </c>
      <c r="C5621" s="9">
        <v>46027</v>
      </c>
      <c r="D5621" t="s">
        <v>152</v>
      </c>
      <c r="E5621">
        <v>3.202</v>
      </c>
    </row>
    <row r="5622" spans="1:5" x14ac:dyDescent="0.2">
      <c r="A5622" t="s">
        <v>1235</v>
      </c>
      <c r="B5622" t="s">
        <v>1236</v>
      </c>
      <c r="C5622" s="9">
        <v>46024</v>
      </c>
      <c r="D5622" t="s">
        <v>152</v>
      </c>
      <c r="E5622">
        <v>3.2010000000000001</v>
      </c>
    </row>
    <row r="5623" spans="1:5" x14ac:dyDescent="0.2">
      <c r="A5623" t="s">
        <v>1235</v>
      </c>
      <c r="B5623" t="s">
        <v>1236</v>
      </c>
      <c r="C5623" s="9">
        <v>46022</v>
      </c>
      <c r="D5623" t="s">
        <v>152</v>
      </c>
      <c r="E5623">
        <v>3.2</v>
      </c>
    </row>
    <row r="5624" spans="1:5" x14ac:dyDescent="0.2">
      <c r="A5624" t="s">
        <v>1235</v>
      </c>
      <c r="B5624" t="s">
        <v>1236</v>
      </c>
      <c r="C5624" s="9">
        <v>46021</v>
      </c>
      <c r="D5624" t="s">
        <v>152</v>
      </c>
      <c r="E5624">
        <v>3.1989999999999998</v>
      </c>
    </row>
    <row r="5625" spans="1:5" x14ac:dyDescent="0.2">
      <c r="A5625" t="s">
        <v>1235</v>
      </c>
      <c r="B5625" t="s">
        <v>1236</v>
      </c>
      <c r="C5625" s="9">
        <v>46020</v>
      </c>
      <c r="D5625" t="s">
        <v>152</v>
      </c>
      <c r="E5625">
        <v>3.1970000000000001</v>
      </c>
    </row>
    <row r="5626" spans="1:5" x14ac:dyDescent="0.2">
      <c r="A5626" t="s">
        <v>1235</v>
      </c>
      <c r="B5626" t="s">
        <v>1236</v>
      </c>
      <c r="C5626" s="9">
        <v>46015</v>
      </c>
      <c r="D5626" t="s">
        <v>152</v>
      </c>
      <c r="E5626">
        <v>3.1960000000000002</v>
      </c>
    </row>
    <row r="5627" spans="1:5" x14ac:dyDescent="0.2">
      <c r="A5627" t="s">
        <v>1235</v>
      </c>
      <c r="B5627" t="s">
        <v>1236</v>
      </c>
      <c r="C5627" s="9">
        <v>46014</v>
      </c>
      <c r="D5627" t="s">
        <v>152</v>
      </c>
      <c r="E5627">
        <v>3.194</v>
      </c>
    </row>
    <row r="5628" spans="1:5" x14ac:dyDescent="0.2">
      <c r="A5628" t="s">
        <v>1235</v>
      </c>
      <c r="B5628" t="s">
        <v>1236</v>
      </c>
      <c r="C5628" s="9">
        <v>46013</v>
      </c>
      <c r="D5628" t="s">
        <v>152</v>
      </c>
      <c r="E5628">
        <v>3.1930000000000001</v>
      </c>
    </row>
    <row r="5629" spans="1:5" x14ac:dyDescent="0.2">
      <c r="A5629" t="s">
        <v>1235</v>
      </c>
      <c r="B5629" t="s">
        <v>1236</v>
      </c>
      <c r="C5629" s="9">
        <v>46010</v>
      </c>
      <c r="D5629" t="s">
        <v>152</v>
      </c>
      <c r="E5629">
        <v>3.1920000000000002</v>
      </c>
    </row>
    <row r="5630" spans="1:5" x14ac:dyDescent="0.2">
      <c r="A5630" t="s">
        <v>1235</v>
      </c>
      <c r="B5630" t="s">
        <v>1236</v>
      </c>
      <c r="C5630" s="9">
        <v>46009</v>
      </c>
      <c r="D5630" t="s">
        <v>152</v>
      </c>
      <c r="E5630">
        <v>3.1909999999999998</v>
      </c>
    </row>
    <row r="5631" spans="1:5" x14ac:dyDescent="0.2">
      <c r="A5631" t="s">
        <v>1235</v>
      </c>
      <c r="B5631" t="s">
        <v>1236</v>
      </c>
      <c r="C5631" s="9">
        <v>46008</v>
      </c>
      <c r="D5631" t="s">
        <v>152</v>
      </c>
      <c r="E5631">
        <v>3.1909999999999998</v>
      </c>
    </row>
    <row r="5632" spans="1:5" x14ac:dyDescent="0.2">
      <c r="A5632" t="s">
        <v>1235</v>
      </c>
      <c r="B5632" t="s">
        <v>1236</v>
      </c>
      <c r="C5632" s="9">
        <v>46007</v>
      </c>
      <c r="D5632" t="s">
        <v>152</v>
      </c>
      <c r="E5632">
        <v>3.1909999999999998</v>
      </c>
    </row>
    <row r="5633" spans="1:5" x14ac:dyDescent="0.2">
      <c r="A5633" t="s">
        <v>1235</v>
      </c>
      <c r="B5633" t="s">
        <v>1236</v>
      </c>
      <c r="C5633" s="9">
        <v>46006</v>
      </c>
      <c r="D5633" t="s">
        <v>152</v>
      </c>
      <c r="E5633">
        <v>3.1890000000000001</v>
      </c>
    </row>
    <row r="5634" spans="1:5" x14ac:dyDescent="0.2">
      <c r="A5634" t="s">
        <v>1235</v>
      </c>
      <c r="B5634" t="s">
        <v>1236</v>
      </c>
      <c r="C5634" s="9">
        <v>46003</v>
      </c>
      <c r="D5634" t="s">
        <v>152</v>
      </c>
      <c r="E5634">
        <v>3.1890000000000001</v>
      </c>
    </row>
    <row r="5635" spans="1:5" x14ac:dyDescent="0.2">
      <c r="A5635" t="s">
        <v>1235</v>
      </c>
      <c r="B5635" t="s">
        <v>1236</v>
      </c>
      <c r="C5635" s="9">
        <v>46002</v>
      </c>
      <c r="D5635" t="s">
        <v>152</v>
      </c>
      <c r="E5635">
        <v>3.1859999999999999</v>
      </c>
    </row>
    <row r="5636" spans="1:5" x14ac:dyDescent="0.2">
      <c r="A5636" t="s">
        <v>1235</v>
      </c>
      <c r="B5636" t="s">
        <v>1236</v>
      </c>
      <c r="C5636" s="9">
        <v>46001</v>
      </c>
      <c r="D5636" t="s">
        <v>152</v>
      </c>
      <c r="E5636">
        <v>3.1859999999999999</v>
      </c>
    </row>
    <row r="5637" spans="1:5" x14ac:dyDescent="0.2">
      <c r="A5637" t="s">
        <v>1235</v>
      </c>
      <c r="B5637" t="s">
        <v>1236</v>
      </c>
      <c r="C5637" s="9">
        <v>46000</v>
      </c>
      <c r="D5637" t="s">
        <v>152</v>
      </c>
      <c r="E5637">
        <v>3.1890000000000001</v>
      </c>
    </row>
    <row r="5638" spans="1:5" x14ac:dyDescent="0.2">
      <c r="A5638" t="s">
        <v>1235</v>
      </c>
      <c r="B5638" t="s">
        <v>1236</v>
      </c>
      <c r="C5638" s="9">
        <v>45999</v>
      </c>
      <c r="D5638" t="s">
        <v>152</v>
      </c>
      <c r="E5638">
        <v>3.1890000000000001</v>
      </c>
    </row>
    <row r="5639" spans="1:5" x14ac:dyDescent="0.2">
      <c r="A5639" t="s">
        <v>1235</v>
      </c>
      <c r="B5639" t="s">
        <v>1236</v>
      </c>
      <c r="C5639" s="9">
        <v>45996</v>
      </c>
      <c r="D5639" t="s">
        <v>152</v>
      </c>
      <c r="E5639">
        <v>3.1909999999999998</v>
      </c>
    </row>
    <row r="5640" spans="1:5" x14ac:dyDescent="0.2">
      <c r="A5640" t="s">
        <v>1235</v>
      </c>
      <c r="B5640" t="s">
        <v>1236</v>
      </c>
      <c r="C5640" s="9">
        <v>45995</v>
      </c>
      <c r="D5640" t="s">
        <v>152</v>
      </c>
      <c r="E5640">
        <v>3.1909999999999998</v>
      </c>
    </row>
    <row r="5641" spans="1:5" x14ac:dyDescent="0.2">
      <c r="A5641" t="s">
        <v>1235</v>
      </c>
      <c r="B5641" t="s">
        <v>1236</v>
      </c>
      <c r="C5641" s="9">
        <v>45994</v>
      </c>
      <c r="D5641" t="s">
        <v>152</v>
      </c>
      <c r="E5641">
        <v>3.1880000000000002</v>
      </c>
    </row>
    <row r="5642" spans="1:5" x14ac:dyDescent="0.2">
      <c r="A5642" t="s">
        <v>1235</v>
      </c>
      <c r="B5642" t="s">
        <v>1236</v>
      </c>
      <c r="C5642" s="9">
        <v>45993</v>
      </c>
      <c r="D5642" t="s">
        <v>152</v>
      </c>
      <c r="E5642">
        <v>3.1859999999999999</v>
      </c>
    </row>
    <row r="5643" spans="1:5" x14ac:dyDescent="0.2">
      <c r="A5643" t="s">
        <v>1235</v>
      </c>
      <c r="B5643" t="s">
        <v>1236</v>
      </c>
      <c r="C5643" s="9">
        <v>45992</v>
      </c>
      <c r="D5643" t="s">
        <v>152</v>
      </c>
      <c r="E5643">
        <v>3.1859999999999999</v>
      </c>
    </row>
    <row r="5644" spans="1:5" x14ac:dyDescent="0.2">
      <c r="A5644" t="s">
        <v>1235</v>
      </c>
      <c r="B5644" t="s">
        <v>1236</v>
      </c>
      <c r="C5644" s="9">
        <v>45989</v>
      </c>
      <c r="D5644" t="s">
        <v>152</v>
      </c>
      <c r="E5644">
        <v>3.1850000000000001</v>
      </c>
    </row>
    <row r="5645" spans="1:5" x14ac:dyDescent="0.2">
      <c r="A5645" t="s">
        <v>1235</v>
      </c>
      <c r="B5645" t="s">
        <v>1236</v>
      </c>
      <c r="C5645" s="9">
        <v>45988</v>
      </c>
      <c r="D5645" t="s">
        <v>152</v>
      </c>
      <c r="E5645">
        <v>3.1840000000000002</v>
      </c>
    </row>
    <row r="5646" spans="1:5" x14ac:dyDescent="0.2">
      <c r="A5646" t="s">
        <v>1235</v>
      </c>
      <c r="B5646" t="s">
        <v>1236</v>
      </c>
      <c r="C5646" s="9">
        <v>45987</v>
      </c>
      <c r="D5646" t="s">
        <v>152</v>
      </c>
      <c r="E5646">
        <v>3.181</v>
      </c>
    </row>
    <row r="5647" spans="1:5" x14ac:dyDescent="0.2">
      <c r="A5647" t="s">
        <v>1235</v>
      </c>
      <c r="B5647" t="s">
        <v>1236</v>
      </c>
      <c r="C5647" s="9">
        <v>45986</v>
      </c>
      <c r="D5647" t="s">
        <v>152</v>
      </c>
      <c r="E5647">
        <v>3.181</v>
      </c>
    </row>
    <row r="5648" spans="1:5" x14ac:dyDescent="0.2">
      <c r="A5648" t="s">
        <v>1235</v>
      </c>
      <c r="B5648" t="s">
        <v>1236</v>
      </c>
      <c r="C5648" s="9">
        <v>45985</v>
      </c>
      <c r="D5648" t="s">
        <v>152</v>
      </c>
      <c r="E5648">
        <v>3.1779999999999999</v>
      </c>
    </row>
    <row r="5649" spans="1:5" x14ac:dyDescent="0.2">
      <c r="A5649" t="s">
        <v>1235</v>
      </c>
      <c r="B5649" t="s">
        <v>1236</v>
      </c>
      <c r="C5649" s="9">
        <v>45982</v>
      </c>
      <c r="D5649" t="s">
        <v>152</v>
      </c>
      <c r="E5649">
        <v>3.1779999999999999</v>
      </c>
    </row>
    <row r="5650" spans="1:5" x14ac:dyDescent="0.2">
      <c r="A5650" t="s">
        <v>1235</v>
      </c>
      <c r="B5650" t="s">
        <v>1236</v>
      </c>
      <c r="C5650" s="9">
        <v>45981</v>
      </c>
      <c r="D5650" t="s">
        <v>152</v>
      </c>
      <c r="E5650">
        <v>3.1789999999999998</v>
      </c>
    </row>
    <row r="5651" spans="1:5" x14ac:dyDescent="0.2">
      <c r="A5651" t="s">
        <v>1235</v>
      </c>
      <c r="B5651" t="s">
        <v>1236</v>
      </c>
      <c r="C5651" s="9">
        <v>45980</v>
      </c>
      <c r="D5651" t="s">
        <v>152</v>
      </c>
      <c r="E5651">
        <v>3.1779999999999999</v>
      </c>
    </row>
    <row r="5652" spans="1:5" x14ac:dyDescent="0.2">
      <c r="A5652" t="s">
        <v>1235</v>
      </c>
      <c r="B5652" t="s">
        <v>1236</v>
      </c>
      <c r="C5652" s="9">
        <v>45979</v>
      </c>
      <c r="D5652" t="s">
        <v>152</v>
      </c>
      <c r="E5652">
        <v>3.1779999999999999</v>
      </c>
    </row>
    <row r="5653" spans="1:5" x14ac:dyDescent="0.2">
      <c r="A5653" t="s">
        <v>1235</v>
      </c>
      <c r="B5653" t="s">
        <v>1236</v>
      </c>
      <c r="C5653" s="9">
        <v>45978</v>
      </c>
      <c r="D5653" t="s">
        <v>152</v>
      </c>
      <c r="E5653">
        <v>3.1779999999999999</v>
      </c>
    </row>
    <row r="5654" spans="1:5" x14ac:dyDescent="0.2">
      <c r="A5654" t="s">
        <v>1235</v>
      </c>
      <c r="B5654" t="s">
        <v>1236</v>
      </c>
      <c r="C5654" s="9">
        <v>45975</v>
      </c>
      <c r="D5654" t="s">
        <v>152</v>
      </c>
      <c r="E5654">
        <v>3.1789999999999998</v>
      </c>
    </row>
    <row r="5655" spans="1:5" x14ac:dyDescent="0.2">
      <c r="A5655" t="s">
        <v>1235</v>
      </c>
      <c r="B5655" t="s">
        <v>1236</v>
      </c>
      <c r="C5655" s="9">
        <v>45974</v>
      </c>
      <c r="D5655" t="s">
        <v>152</v>
      </c>
      <c r="E5655">
        <v>3.1819999999999999</v>
      </c>
    </row>
    <row r="5656" spans="1:5" x14ac:dyDescent="0.2">
      <c r="A5656" t="s">
        <v>1235</v>
      </c>
      <c r="B5656" t="s">
        <v>1236</v>
      </c>
      <c r="C5656" s="9">
        <v>45973</v>
      </c>
      <c r="D5656" t="s">
        <v>152</v>
      </c>
      <c r="E5656">
        <v>3.181</v>
      </c>
    </row>
    <row r="5657" spans="1:5" x14ac:dyDescent="0.2">
      <c r="A5657" t="s">
        <v>1235</v>
      </c>
      <c r="B5657" t="s">
        <v>1236</v>
      </c>
      <c r="C5657" s="9">
        <v>45972</v>
      </c>
      <c r="D5657" t="s">
        <v>152</v>
      </c>
      <c r="E5657">
        <v>3.18</v>
      </c>
    </row>
    <row r="5658" spans="1:5" x14ac:dyDescent="0.2">
      <c r="A5658" t="s">
        <v>1235</v>
      </c>
      <c r="B5658" t="s">
        <v>1236</v>
      </c>
      <c r="C5658" s="9">
        <v>45971</v>
      </c>
      <c r="D5658" t="s">
        <v>152</v>
      </c>
      <c r="E5658">
        <v>3.18</v>
      </c>
    </row>
    <row r="5659" spans="1:5" x14ac:dyDescent="0.2">
      <c r="A5659" t="s">
        <v>1235</v>
      </c>
      <c r="B5659" t="s">
        <v>1236</v>
      </c>
      <c r="C5659" s="9">
        <v>45968</v>
      </c>
      <c r="D5659" t="s">
        <v>152</v>
      </c>
      <c r="E5659">
        <v>3.1789999999999998</v>
      </c>
    </row>
    <row r="5660" spans="1:5" x14ac:dyDescent="0.2">
      <c r="A5660" t="s">
        <v>1235</v>
      </c>
      <c r="B5660" t="s">
        <v>1236</v>
      </c>
      <c r="C5660" s="9">
        <v>45967</v>
      </c>
      <c r="D5660" t="s">
        <v>152</v>
      </c>
      <c r="E5660">
        <v>3.1789999999999998</v>
      </c>
    </row>
    <row r="5661" spans="1:5" x14ac:dyDescent="0.2">
      <c r="A5661" t="s">
        <v>1235</v>
      </c>
      <c r="B5661" t="s">
        <v>1236</v>
      </c>
      <c r="C5661" s="9">
        <v>45966</v>
      </c>
      <c r="D5661" t="s">
        <v>152</v>
      </c>
      <c r="E5661">
        <v>3.1789999999999998</v>
      </c>
    </row>
    <row r="5662" spans="1:5" x14ac:dyDescent="0.2">
      <c r="A5662" t="s">
        <v>1235</v>
      </c>
      <c r="B5662" t="s">
        <v>1236</v>
      </c>
      <c r="C5662" s="9">
        <v>45965</v>
      </c>
      <c r="D5662" t="s">
        <v>152</v>
      </c>
      <c r="E5662">
        <v>3.18</v>
      </c>
    </row>
    <row r="5663" spans="1:5" x14ac:dyDescent="0.2">
      <c r="A5663" t="s">
        <v>1235</v>
      </c>
      <c r="B5663" t="s">
        <v>1236</v>
      </c>
      <c r="C5663" s="9">
        <v>45964</v>
      </c>
      <c r="D5663" t="s">
        <v>152</v>
      </c>
      <c r="E5663">
        <v>3.181</v>
      </c>
    </row>
    <row r="5664" spans="1:5" x14ac:dyDescent="0.2">
      <c r="A5664" t="s">
        <v>1235</v>
      </c>
      <c r="B5664" t="s">
        <v>1236</v>
      </c>
      <c r="C5664" s="9">
        <v>45961</v>
      </c>
      <c r="D5664" t="s">
        <v>152</v>
      </c>
      <c r="E5664">
        <v>3.181</v>
      </c>
    </row>
    <row r="5665" spans="1:5" x14ac:dyDescent="0.2">
      <c r="A5665" t="s">
        <v>1235</v>
      </c>
      <c r="B5665" t="s">
        <v>1236</v>
      </c>
      <c r="C5665" s="9">
        <v>45960</v>
      </c>
      <c r="D5665" t="s">
        <v>152</v>
      </c>
      <c r="E5665">
        <v>3.181</v>
      </c>
    </row>
    <row r="5666" spans="1:5" x14ac:dyDescent="0.2">
      <c r="A5666" t="s">
        <v>1235</v>
      </c>
      <c r="B5666" t="s">
        <v>1236</v>
      </c>
      <c r="C5666" s="9">
        <v>45959</v>
      </c>
      <c r="D5666" t="s">
        <v>152</v>
      </c>
      <c r="E5666">
        <v>3.1819999999999999</v>
      </c>
    </row>
    <row r="5667" spans="1:5" x14ac:dyDescent="0.2">
      <c r="A5667" t="s">
        <v>1235</v>
      </c>
      <c r="B5667" t="s">
        <v>1236</v>
      </c>
      <c r="C5667" s="9">
        <v>45958</v>
      </c>
      <c r="D5667" t="s">
        <v>152</v>
      </c>
      <c r="E5667">
        <v>3.181</v>
      </c>
    </row>
    <row r="5668" spans="1:5" x14ac:dyDescent="0.2">
      <c r="A5668" t="s">
        <v>1235</v>
      </c>
      <c r="B5668" t="s">
        <v>1236</v>
      </c>
      <c r="C5668" s="9">
        <v>45957</v>
      </c>
      <c r="D5668" t="s">
        <v>152</v>
      </c>
      <c r="E5668">
        <v>3.1789999999999998</v>
      </c>
    </row>
    <row r="5669" spans="1:5" x14ac:dyDescent="0.2">
      <c r="A5669" t="s">
        <v>1235</v>
      </c>
      <c r="B5669" t="s">
        <v>1236</v>
      </c>
      <c r="C5669" s="9">
        <v>45954</v>
      </c>
      <c r="D5669" t="s">
        <v>152</v>
      </c>
      <c r="E5669">
        <v>3.1760000000000002</v>
      </c>
    </row>
    <row r="5670" spans="1:5" x14ac:dyDescent="0.2">
      <c r="A5670" t="s">
        <v>1235</v>
      </c>
      <c r="B5670" t="s">
        <v>1236</v>
      </c>
      <c r="C5670" s="9">
        <v>45953</v>
      </c>
      <c r="D5670" t="s">
        <v>152</v>
      </c>
      <c r="E5670">
        <v>3.1760000000000002</v>
      </c>
    </row>
    <row r="5671" spans="1:5" x14ac:dyDescent="0.2">
      <c r="A5671" t="s">
        <v>1235</v>
      </c>
      <c r="B5671" t="s">
        <v>1236</v>
      </c>
      <c r="C5671" s="9">
        <v>45952</v>
      </c>
      <c r="D5671" t="s">
        <v>152</v>
      </c>
      <c r="E5671">
        <v>3.1749999999999998</v>
      </c>
    </row>
    <row r="5672" spans="1:5" x14ac:dyDescent="0.2">
      <c r="A5672" t="s">
        <v>1235</v>
      </c>
      <c r="B5672" t="s">
        <v>1236</v>
      </c>
      <c r="C5672" s="9">
        <v>45951</v>
      </c>
      <c r="D5672" t="s">
        <v>152</v>
      </c>
      <c r="E5672">
        <v>3.173</v>
      </c>
    </row>
    <row r="5673" spans="1:5" x14ac:dyDescent="0.2">
      <c r="A5673" t="s">
        <v>1235</v>
      </c>
      <c r="B5673" t="s">
        <v>1236</v>
      </c>
      <c r="C5673" s="9">
        <v>45950</v>
      </c>
      <c r="D5673" t="s">
        <v>152</v>
      </c>
      <c r="E5673">
        <v>3.17</v>
      </c>
    </row>
    <row r="5674" spans="1:5" x14ac:dyDescent="0.2">
      <c r="A5674" t="s">
        <v>1235</v>
      </c>
      <c r="B5674" t="s">
        <v>1236</v>
      </c>
      <c r="C5674" s="9">
        <v>45947</v>
      </c>
      <c r="D5674" t="s">
        <v>152</v>
      </c>
      <c r="E5674">
        <v>3.17</v>
      </c>
    </row>
    <row r="5675" spans="1:5" x14ac:dyDescent="0.2">
      <c r="A5675" t="s">
        <v>1235</v>
      </c>
      <c r="B5675" t="s">
        <v>1236</v>
      </c>
      <c r="C5675" s="9">
        <v>45946</v>
      </c>
      <c r="D5675" t="s">
        <v>152</v>
      </c>
      <c r="E5675">
        <v>3.169</v>
      </c>
    </row>
    <row r="5676" spans="1:5" x14ac:dyDescent="0.2">
      <c r="A5676" t="s">
        <v>1235</v>
      </c>
      <c r="B5676" t="s">
        <v>1236</v>
      </c>
      <c r="C5676" s="9">
        <v>45945</v>
      </c>
      <c r="D5676" t="s">
        <v>152</v>
      </c>
      <c r="E5676">
        <v>3.165</v>
      </c>
    </row>
    <row r="5677" spans="1:5" x14ac:dyDescent="0.2">
      <c r="A5677" t="s">
        <v>1235</v>
      </c>
      <c r="B5677" t="s">
        <v>1236</v>
      </c>
      <c r="C5677" s="9">
        <v>45944</v>
      </c>
      <c r="D5677" t="s">
        <v>152</v>
      </c>
      <c r="E5677">
        <v>3.161</v>
      </c>
    </row>
    <row r="5678" spans="1:5" x14ac:dyDescent="0.2">
      <c r="A5678" t="s">
        <v>1235</v>
      </c>
      <c r="B5678" t="s">
        <v>1236</v>
      </c>
      <c r="C5678" s="9">
        <v>45943</v>
      </c>
      <c r="D5678" t="s">
        <v>152</v>
      </c>
      <c r="E5678">
        <v>3.161</v>
      </c>
    </row>
    <row r="5679" spans="1:5" x14ac:dyDescent="0.2">
      <c r="A5679" t="s">
        <v>1235</v>
      </c>
      <c r="B5679" t="s">
        <v>1236</v>
      </c>
      <c r="C5679" s="9">
        <v>45940</v>
      </c>
      <c r="D5679" t="s">
        <v>152</v>
      </c>
      <c r="E5679">
        <v>3.1629999999999998</v>
      </c>
    </row>
    <row r="5680" spans="1:5" x14ac:dyDescent="0.2">
      <c r="A5680" t="s">
        <v>1235</v>
      </c>
      <c r="B5680" t="s">
        <v>1236</v>
      </c>
      <c r="C5680" s="9">
        <v>45939</v>
      </c>
      <c r="D5680" t="s">
        <v>152</v>
      </c>
      <c r="E5680">
        <v>3.165</v>
      </c>
    </row>
    <row r="5681" spans="1:5" x14ac:dyDescent="0.2">
      <c r="A5681" t="s">
        <v>1235</v>
      </c>
      <c r="B5681" t="s">
        <v>1236</v>
      </c>
      <c r="C5681" s="9">
        <v>45938</v>
      </c>
      <c r="D5681" t="s">
        <v>152</v>
      </c>
      <c r="E5681">
        <v>3.165</v>
      </c>
    </row>
    <row r="5682" spans="1:5" x14ac:dyDescent="0.2">
      <c r="A5682" t="s">
        <v>1235</v>
      </c>
      <c r="B5682" t="s">
        <v>1236</v>
      </c>
      <c r="C5682" s="9">
        <v>45937</v>
      </c>
      <c r="D5682" t="s">
        <v>152</v>
      </c>
      <c r="E5682">
        <v>3.165</v>
      </c>
    </row>
    <row r="5683" spans="1:5" x14ac:dyDescent="0.2">
      <c r="A5683" t="s">
        <v>1235</v>
      </c>
      <c r="B5683" t="s">
        <v>1236</v>
      </c>
      <c r="C5683" s="9">
        <v>45936</v>
      </c>
      <c r="D5683" t="s">
        <v>152</v>
      </c>
      <c r="E5683">
        <v>3.1659999999999999</v>
      </c>
    </row>
    <row r="5684" spans="1:5" x14ac:dyDescent="0.2">
      <c r="A5684" t="s">
        <v>1235</v>
      </c>
      <c r="B5684" t="s">
        <v>1236</v>
      </c>
      <c r="C5684" s="9">
        <v>45933</v>
      </c>
      <c r="D5684" t="s">
        <v>152</v>
      </c>
      <c r="E5684">
        <v>3.1659999999999999</v>
      </c>
    </row>
    <row r="5685" spans="1:5" x14ac:dyDescent="0.2">
      <c r="A5685" t="s">
        <v>1235</v>
      </c>
      <c r="B5685" t="s">
        <v>1236</v>
      </c>
      <c r="C5685" s="9">
        <v>45932</v>
      </c>
      <c r="D5685" t="s">
        <v>152</v>
      </c>
      <c r="E5685">
        <v>3.1669999999999998</v>
      </c>
    </row>
    <row r="5686" spans="1:5" x14ac:dyDescent="0.2">
      <c r="A5686" t="s">
        <v>1235</v>
      </c>
      <c r="B5686" t="s">
        <v>1236</v>
      </c>
      <c r="C5686" s="9">
        <v>45931</v>
      </c>
      <c r="D5686" t="s">
        <v>152</v>
      </c>
      <c r="E5686">
        <v>3.1669999999999998</v>
      </c>
    </row>
    <row r="5687" spans="1:5" x14ac:dyDescent="0.2">
      <c r="A5687" t="s">
        <v>1235</v>
      </c>
      <c r="B5687" t="s">
        <v>1236</v>
      </c>
      <c r="C5687" s="9">
        <v>45930</v>
      </c>
      <c r="D5687" t="s">
        <v>152</v>
      </c>
      <c r="E5687">
        <v>3.1669999999999998</v>
      </c>
    </row>
    <row r="5688" spans="1:5" x14ac:dyDescent="0.2">
      <c r="A5688" t="s">
        <v>1235</v>
      </c>
      <c r="B5688" t="s">
        <v>1236</v>
      </c>
      <c r="C5688" s="9">
        <v>45929</v>
      </c>
      <c r="D5688" t="s">
        <v>152</v>
      </c>
      <c r="E5688">
        <v>3.165</v>
      </c>
    </row>
    <row r="5689" spans="1:5" x14ac:dyDescent="0.2">
      <c r="A5689" t="s">
        <v>1235</v>
      </c>
      <c r="B5689" t="s">
        <v>1236</v>
      </c>
      <c r="C5689" s="9">
        <v>45926</v>
      </c>
      <c r="D5689" t="s">
        <v>152</v>
      </c>
      <c r="E5689">
        <v>3.1640000000000001</v>
      </c>
    </row>
    <row r="5690" spans="1:5" x14ac:dyDescent="0.2">
      <c r="A5690" t="s">
        <v>1235</v>
      </c>
      <c r="B5690" t="s">
        <v>1236</v>
      </c>
      <c r="C5690" s="9">
        <v>45925</v>
      </c>
      <c r="D5690" t="s">
        <v>152</v>
      </c>
      <c r="E5690">
        <v>3.165</v>
      </c>
    </row>
    <row r="5691" spans="1:5" x14ac:dyDescent="0.2">
      <c r="A5691" t="s">
        <v>1235</v>
      </c>
      <c r="B5691" t="s">
        <v>1236</v>
      </c>
      <c r="C5691" s="9">
        <v>45924</v>
      </c>
      <c r="D5691" t="s">
        <v>152</v>
      </c>
      <c r="E5691">
        <v>3.1659999999999999</v>
      </c>
    </row>
    <row r="5692" spans="1:5" x14ac:dyDescent="0.2">
      <c r="A5692" t="s">
        <v>1235</v>
      </c>
      <c r="B5692" t="s">
        <v>1236</v>
      </c>
      <c r="C5692" s="9">
        <v>45923</v>
      </c>
      <c r="D5692" t="s">
        <v>152</v>
      </c>
      <c r="E5692">
        <v>3.165</v>
      </c>
    </row>
    <row r="5693" spans="1:5" x14ac:dyDescent="0.2">
      <c r="A5693" t="s">
        <v>1235</v>
      </c>
      <c r="B5693" t="s">
        <v>1236</v>
      </c>
      <c r="C5693" s="9">
        <v>45922</v>
      </c>
      <c r="D5693" t="s">
        <v>152</v>
      </c>
      <c r="E5693">
        <v>3.1640000000000001</v>
      </c>
    </row>
    <row r="5694" spans="1:5" x14ac:dyDescent="0.2">
      <c r="A5694" t="s">
        <v>1235</v>
      </c>
      <c r="B5694" t="s">
        <v>1236</v>
      </c>
      <c r="C5694" s="9">
        <v>45919</v>
      </c>
      <c r="D5694" t="s">
        <v>152</v>
      </c>
      <c r="E5694">
        <v>3.1629999999999998</v>
      </c>
    </row>
    <row r="5695" spans="1:5" x14ac:dyDescent="0.2">
      <c r="A5695" t="s">
        <v>1235</v>
      </c>
      <c r="B5695" t="s">
        <v>1236</v>
      </c>
      <c r="C5695" s="9">
        <v>45918</v>
      </c>
      <c r="D5695" t="s">
        <v>152</v>
      </c>
      <c r="E5695">
        <v>3.16</v>
      </c>
    </row>
    <row r="5696" spans="1:5" x14ac:dyDescent="0.2">
      <c r="A5696" t="s">
        <v>1235</v>
      </c>
      <c r="B5696" t="s">
        <v>1236</v>
      </c>
      <c r="C5696" s="9">
        <v>45917</v>
      </c>
      <c r="D5696" t="s">
        <v>152</v>
      </c>
      <c r="E5696">
        <v>3.1589999999999998</v>
      </c>
    </row>
    <row r="5697" spans="1:5" x14ac:dyDescent="0.2">
      <c r="A5697" t="s">
        <v>1235</v>
      </c>
      <c r="B5697" t="s">
        <v>1236</v>
      </c>
      <c r="C5697" s="9">
        <v>45916</v>
      </c>
      <c r="D5697" t="s">
        <v>152</v>
      </c>
      <c r="E5697">
        <v>3.1579999999999999</v>
      </c>
    </row>
    <row r="5698" spans="1:5" x14ac:dyDescent="0.2">
      <c r="A5698" t="s">
        <v>1235</v>
      </c>
      <c r="B5698" t="s">
        <v>1236</v>
      </c>
      <c r="C5698" s="9">
        <v>45915</v>
      </c>
      <c r="D5698" t="s">
        <v>152</v>
      </c>
      <c r="E5698">
        <v>3.1560000000000001</v>
      </c>
    </row>
    <row r="5699" spans="1:5" x14ac:dyDescent="0.2">
      <c r="A5699" t="s">
        <v>1235</v>
      </c>
      <c r="B5699" t="s">
        <v>1236</v>
      </c>
      <c r="C5699" s="9">
        <v>45912</v>
      </c>
      <c r="D5699" t="s">
        <v>152</v>
      </c>
      <c r="E5699">
        <v>3.1539999999999999</v>
      </c>
    </row>
    <row r="5700" spans="1:5" x14ac:dyDescent="0.2">
      <c r="A5700" t="s">
        <v>1235</v>
      </c>
      <c r="B5700" t="s">
        <v>1236</v>
      </c>
      <c r="C5700" s="9">
        <v>45911</v>
      </c>
      <c r="D5700" t="s">
        <v>152</v>
      </c>
      <c r="E5700">
        <v>3.1520000000000001</v>
      </c>
    </row>
    <row r="5701" spans="1:5" x14ac:dyDescent="0.2">
      <c r="A5701" t="s">
        <v>1235</v>
      </c>
      <c r="B5701" t="s">
        <v>1236</v>
      </c>
      <c r="C5701" s="9">
        <v>45910</v>
      </c>
      <c r="D5701" t="s">
        <v>152</v>
      </c>
      <c r="E5701">
        <v>3.15</v>
      </c>
    </row>
    <row r="5702" spans="1:5" x14ac:dyDescent="0.2">
      <c r="A5702" t="s">
        <v>1235</v>
      </c>
      <c r="B5702" t="s">
        <v>1236</v>
      </c>
      <c r="C5702" s="9">
        <v>45909</v>
      </c>
      <c r="D5702" t="s">
        <v>152</v>
      </c>
      <c r="E5702">
        <v>3.149</v>
      </c>
    </row>
    <row r="5703" spans="1:5" x14ac:dyDescent="0.2">
      <c r="A5703" t="s">
        <v>1235</v>
      </c>
      <c r="B5703" t="s">
        <v>1236</v>
      </c>
      <c r="C5703" s="9">
        <v>45908</v>
      </c>
      <c r="D5703" t="s">
        <v>152</v>
      </c>
      <c r="E5703">
        <v>3.1480000000000001</v>
      </c>
    </row>
    <row r="5704" spans="1:5" x14ac:dyDescent="0.2">
      <c r="A5704" t="s">
        <v>1235</v>
      </c>
      <c r="B5704" t="s">
        <v>1236</v>
      </c>
      <c r="C5704" s="9">
        <v>45905</v>
      </c>
      <c r="D5704" t="s">
        <v>152</v>
      </c>
      <c r="E5704">
        <v>3.1440000000000001</v>
      </c>
    </row>
    <row r="5705" spans="1:5" x14ac:dyDescent="0.2">
      <c r="A5705" t="s">
        <v>1235</v>
      </c>
      <c r="B5705" t="s">
        <v>1236</v>
      </c>
      <c r="C5705" s="9">
        <v>45904</v>
      </c>
      <c r="D5705" t="s">
        <v>152</v>
      </c>
      <c r="E5705">
        <v>3.1429999999999998</v>
      </c>
    </row>
    <row r="5706" spans="1:5" x14ac:dyDescent="0.2">
      <c r="A5706" t="s">
        <v>1235</v>
      </c>
      <c r="B5706" t="s">
        <v>1236</v>
      </c>
      <c r="C5706" s="9">
        <v>45903</v>
      </c>
      <c r="D5706" t="s">
        <v>152</v>
      </c>
      <c r="E5706">
        <v>3.1440000000000001</v>
      </c>
    </row>
    <row r="5707" spans="1:5" x14ac:dyDescent="0.2">
      <c r="A5707" t="s">
        <v>1235</v>
      </c>
      <c r="B5707" t="s">
        <v>1236</v>
      </c>
      <c r="C5707" s="9">
        <v>45902</v>
      </c>
      <c r="D5707" t="s">
        <v>152</v>
      </c>
      <c r="E5707">
        <v>3.145</v>
      </c>
    </row>
    <row r="5708" spans="1:5" x14ac:dyDescent="0.2">
      <c r="A5708" t="s">
        <v>1235</v>
      </c>
      <c r="B5708" t="s">
        <v>1236</v>
      </c>
      <c r="C5708" s="9">
        <v>45901</v>
      </c>
      <c r="D5708" t="s">
        <v>152</v>
      </c>
      <c r="E5708">
        <v>3.1459999999999999</v>
      </c>
    </row>
    <row r="5709" spans="1:5" x14ac:dyDescent="0.2">
      <c r="A5709" t="s">
        <v>1235</v>
      </c>
      <c r="B5709" t="s">
        <v>1236</v>
      </c>
      <c r="C5709" s="9">
        <v>45898</v>
      </c>
      <c r="D5709" t="s">
        <v>152</v>
      </c>
      <c r="E5709">
        <v>3.1459999999999999</v>
      </c>
    </row>
    <row r="5710" spans="1:5" x14ac:dyDescent="0.2">
      <c r="A5710" t="s">
        <v>1235</v>
      </c>
      <c r="B5710" t="s">
        <v>1236</v>
      </c>
      <c r="C5710" s="9">
        <v>45897</v>
      </c>
      <c r="D5710" t="s">
        <v>152</v>
      </c>
      <c r="E5710">
        <v>3.145</v>
      </c>
    </row>
    <row r="5711" spans="1:5" x14ac:dyDescent="0.2">
      <c r="A5711" t="s">
        <v>1235</v>
      </c>
      <c r="B5711" t="s">
        <v>1236</v>
      </c>
      <c r="C5711" s="9">
        <v>45896</v>
      </c>
      <c r="D5711" t="s">
        <v>152</v>
      </c>
      <c r="E5711">
        <v>3.1459999999999999</v>
      </c>
    </row>
    <row r="5712" spans="1:5" x14ac:dyDescent="0.2">
      <c r="A5712" t="s">
        <v>1235</v>
      </c>
      <c r="B5712" t="s">
        <v>1236</v>
      </c>
      <c r="C5712" s="9">
        <v>45895</v>
      </c>
      <c r="D5712" t="s">
        <v>152</v>
      </c>
      <c r="E5712">
        <v>3.145</v>
      </c>
    </row>
    <row r="5713" spans="1:5" x14ac:dyDescent="0.2">
      <c r="A5713" t="s">
        <v>1235</v>
      </c>
      <c r="B5713" t="s">
        <v>1236</v>
      </c>
      <c r="C5713" s="9">
        <v>45891</v>
      </c>
      <c r="D5713" t="s">
        <v>152</v>
      </c>
      <c r="E5713">
        <v>3.1419999999999999</v>
      </c>
    </row>
    <row r="5714" spans="1:5" x14ac:dyDescent="0.2">
      <c r="A5714" t="s">
        <v>1235</v>
      </c>
      <c r="B5714" t="s">
        <v>1236</v>
      </c>
      <c r="C5714" s="9">
        <v>45890</v>
      </c>
      <c r="D5714" t="s">
        <v>152</v>
      </c>
      <c r="E5714">
        <v>3.1429999999999998</v>
      </c>
    </row>
    <row r="5715" spans="1:5" x14ac:dyDescent="0.2">
      <c r="A5715" t="s">
        <v>1235</v>
      </c>
      <c r="B5715" t="s">
        <v>1236</v>
      </c>
      <c r="C5715" s="9">
        <v>45889</v>
      </c>
      <c r="D5715" t="s">
        <v>152</v>
      </c>
      <c r="E5715">
        <v>3.1419999999999999</v>
      </c>
    </row>
    <row r="5716" spans="1:5" x14ac:dyDescent="0.2">
      <c r="A5716" t="s">
        <v>1235</v>
      </c>
      <c r="B5716" t="s">
        <v>1236</v>
      </c>
      <c r="C5716" s="9">
        <v>45888</v>
      </c>
      <c r="D5716" t="s">
        <v>152</v>
      </c>
      <c r="E5716">
        <v>3.1419999999999999</v>
      </c>
    </row>
    <row r="5717" spans="1:5" x14ac:dyDescent="0.2">
      <c r="A5717" t="s">
        <v>1235</v>
      </c>
      <c r="B5717" t="s">
        <v>1236</v>
      </c>
      <c r="C5717" s="9">
        <v>45887</v>
      </c>
      <c r="D5717" t="s">
        <v>152</v>
      </c>
      <c r="E5717">
        <v>3.141</v>
      </c>
    </row>
    <row r="5718" spans="1:5" x14ac:dyDescent="0.2">
      <c r="A5718" t="s">
        <v>1235</v>
      </c>
      <c r="B5718" t="s">
        <v>1236</v>
      </c>
      <c r="C5718" s="9">
        <v>45884</v>
      </c>
      <c r="D5718" t="s">
        <v>152</v>
      </c>
      <c r="E5718">
        <v>3.1419999999999999</v>
      </c>
    </row>
    <row r="5719" spans="1:5" x14ac:dyDescent="0.2">
      <c r="A5719" t="s">
        <v>1235</v>
      </c>
      <c r="B5719" t="s">
        <v>1236</v>
      </c>
      <c r="C5719" s="9">
        <v>45883</v>
      </c>
      <c r="D5719" t="s">
        <v>152</v>
      </c>
      <c r="E5719">
        <v>3.1419999999999999</v>
      </c>
    </row>
    <row r="5720" spans="1:5" x14ac:dyDescent="0.2">
      <c r="A5720" t="s">
        <v>1235</v>
      </c>
      <c r="B5720" t="s">
        <v>1236</v>
      </c>
      <c r="C5720" s="9">
        <v>45882</v>
      </c>
      <c r="D5720" t="s">
        <v>152</v>
      </c>
      <c r="E5720">
        <v>3.14</v>
      </c>
    </row>
    <row r="5721" spans="1:5" x14ac:dyDescent="0.2">
      <c r="A5721" t="s">
        <v>1235</v>
      </c>
      <c r="B5721" t="s">
        <v>1236</v>
      </c>
      <c r="C5721" s="9">
        <v>45881</v>
      </c>
      <c r="D5721" t="s">
        <v>152</v>
      </c>
      <c r="E5721">
        <v>3.1379999999999999</v>
      </c>
    </row>
    <row r="5722" spans="1:5" x14ac:dyDescent="0.2">
      <c r="A5722" t="s">
        <v>1235</v>
      </c>
      <c r="B5722" t="s">
        <v>1236</v>
      </c>
      <c r="C5722" s="9">
        <v>45880</v>
      </c>
      <c r="D5722" t="s">
        <v>152</v>
      </c>
      <c r="E5722">
        <v>3.1360000000000001</v>
      </c>
    </row>
    <row r="5723" spans="1:5" x14ac:dyDescent="0.2">
      <c r="A5723" t="s">
        <v>1235</v>
      </c>
      <c r="B5723" t="s">
        <v>1236</v>
      </c>
      <c r="C5723" s="9">
        <v>45877</v>
      </c>
      <c r="D5723" t="s">
        <v>152</v>
      </c>
      <c r="E5723">
        <v>3.1339999999999999</v>
      </c>
    </row>
    <row r="5724" spans="1:5" x14ac:dyDescent="0.2">
      <c r="A5724" t="s">
        <v>1235</v>
      </c>
      <c r="B5724" t="s">
        <v>1236</v>
      </c>
      <c r="C5724" s="9">
        <v>45876</v>
      </c>
      <c r="D5724" t="s">
        <v>152</v>
      </c>
      <c r="E5724">
        <v>3.1320000000000001</v>
      </c>
    </row>
    <row r="5725" spans="1:5" x14ac:dyDescent="0.2">
      <c r="A5725" t="s">
        <v>1235</v>
      </c>
      <c r="B5725" t="s">
        <v>1236</v>
      </c>
      <c r="C5725" s="9">
        <v>45875</v>
      </c>
      <c r="D5725" t="s">
        <v>152</v>
      </c>
      <c r="E5725">
        <v>3.13</v>
      </c>
    </row>
    <row r="5726" spans="1:5" x14ac:dyDescent="0.2">
      <c r="A5726" t="s">
        <v>1235</v>
      </c>
      <c r="B5726" t="s">
        <v>1236</v>
      </c>
      <c r="C5726" s="9">
        <v>45874</v>
      </c>
      <c r="D5726" t="s">
        <v>152</v>
      </c>
      <c r="E5726">
        <v>3.129</v>
      </c>
    </row>
    <row r="5727" spans="1:5" x14ac:dyDescent="0.2">
      <c r="A5727" t="s">
        <v>1235</v>
      </c>
      <c r="B5727" t="s">
        <v>1236</v>
      </c>
      <c r="C5727" s="9">
        <v>45873</v>
      </c>
      <c r="D5727" t="s">
        <v>152</v>
      </c>
      <c r="E5727">
        <v>3.1259999999999999</v>
      </c>
    </row>
    <row r="5728" spans="1:5" x14ac:dyDescent="0.2">
      <c r="A5728" t="s">
        <v>1235</v>
      </c>
      <c r="B5728" t="s">
        <v>1236</v>
      </c>
      <c r="C5728" s="9">
        <v>45870</v>
      </c>
      <c r="D5728" t="s">
        <v>152</v>
      </c>
      <c r="E5728">
        <v>3.1259999999999999</v>
      </c>
    </row>
    <row r="5729" spans="1:5" x14ac:dyDescent="0.2">
      <c r="A5729" t="s">
        <v>1235</v>
      </c>
      <c r="B5729" t="s">
        <v>1236</v>
      </c>
      <c r="C5729" s="9">
        <v>45869</v>
      </c>
      <c r="D5729" t="s">
        <v>152</v>
      </c>
      <c r="E5729">
        <v>3.1259999999999999</v>
      </c>
    </row>
    <row r="5730" spans="1:5" x14ac:dyDescent="0.2">
      <c r="A5730" t="s">
        <v>1235</v>
      </c>
      <c r="B5730" t="s">
        <v>1236</v>
      </c>
      <c r="C5730" s="9">
        <v>45868</v>
      </c>
      <c r="D5730" t="s">
        <v>152</v>
      </c>
      <c r="E5730">
        <v>3.1259999999999999</v>
      </c>
    </row>
    <row r="5731" spans="1:5" x14ac:dyDescent="0.2">
      <c r="A5731" t="s">
        <v>1235</v>
      </c>
      <c r="B5731" t="s">
        <v>1236</v>
      </c>
      <c r="C5731" s="9">
        <v>45867</v>
      </c>
      <c r="D5731" t="s">
        <v>152</v>
      </c>
      <c r="E5731">
        <v>3.1230000000000002</v>
      </c>
    </row>
    <row r="5732" spans="1:5" x14ac:dyDescent="0.2">
      <c r="A5732" t="s">
        <v>1235</v>
      </c>
      <c r="B5732" t="s">
        <v>1236</v>
      </c>
      <c r="C5732" s="9">
        <v>45866</v>
      </c>
      <c r="D5732" t="s">
        <v>152</v>
      </c>
      <c r="E5732">
        <v>3.1219999999999999</v>
      </c>
    </row>
    <row r="5733" spans="1:5" x14ac:dyDescent="0.2">
      <c r="A5733" t="s">
        <v>1235</v>
      </c>
      <c r="B5733" t="s">
        <v>1236</v>
      </c>
      <c r="C5733" s="9">
        <v>45863</v>
      </c>
      <c r="D5733" t="s">
        <v>152</v>
      </c>
      <c r="E5733">
        <v>3.121</v>
      </c>
    </row>
    <row r="5734" spans="1:5" x14ac:dyDescent="0.2">
      <c r="A5734" t="s">
        <v>1235</v>
      </c>
      <c r="B5734" t="s">
        <v>1236</v>
      </c>
      <c r="C5734" s="9">
        <v>45862</v>
      </c>
      <c r="D5734" t="s">
        <v>152</v>
      </c>
      <c r="E5734">
        <v>3.12</v>
      </c>
    </row>
    <row r="5735" spans="1:5" x14ac:dyDescent="0.2">
      <c r="A5735" t="s">
        <v>1235</v>
      </c>
      <c r="B5735" t="s">
        <v>1236</v>
      </c>
      <c r="C5735" s="9">
        <v>45861</v>
      </c>
      <c r="D5735" t="s">
        <v>152</v>
      </c>
      <c r="E5735">
        <v>3.1179999999999999</v>
      </c>
    </row>
    <row r="5736" spans="1:5" x14ac:dyDescent="0.2">
      <c r="A5736" t="s">
        <v>1235</v>
      </c>
      <c r="B5736" t="s">
        <v>1236</v>
      </c>
      <c r="C5736" s="9">
        <v>45860</v>
      </c>
      <c r="D5736" t="s">
        <v>152</v>
      </c>
      <c r="E5736">
        <v>3.1160000000000001</v>
      </c>
    </row>
    <row r="5737" spans="1:5" x14ac:dyDescent="0.2">
      <c r="A5737" t="s">
        <v>1235</v>
      </c>
      <c r="B5737" t="s">
        <v>1236</v>
      </c>
      <c r="C5737" s="9">
        <v>45859</v>
      </c>
      <c r="D5737" t="s">
        <v>152</v>
      </c>
      <c r="E5737">
        <v>3.1139999999999999</v>
      </c>
    </row>
    <row r="5738" spans="1:5" x14ac:dyDescent="0.2">
      <c r="A5738" t="s">
        <v>1235</v>
      </c>
      <c r="B5738" t="s">
        <v>1236</v>
      </c>
      <c r="C5738" s="9">
        <v>45856</v>
      </c>
      <c r="D5738" t="s">
        <v>152</v>
      </c>
      <c r="E5738">
        <v>3.1120000000000001</v>
      </c>
    </row>
    <row r="5739" spans="1:5" x14ac:dyDescent="0.2">
      <c r="A5739" t="s">
        <v>1235</v>
      </c>
      <c r="B5739" t="s">
        <v>1236</v>
      </c>
      <c r="C5739" s="9">
        <v>45855</v>
      </c>
      <c r="D5739" t="s">
        <v>152</v>
      </c>
      <c r="E5739">
        <v>3.1110000000000002</v>
      </c>
    </row>
    <row r="5740" spans="1:5" x14ac:dyDescent="0.2">
      <c r="A5740" t="s">
        <v>1235</v>
      </c>
      <c r="B5740" t="s">
        <v>1236</v>
      </c>
      <c r="C5740" s="9">
        <v>45854</v>
      </c>
      <c r="D5740" t="s">
        <v>152</v>
      </c>
      <c r="E5740">
        <v>3.1110000000000002</v>
      </c>
    </row>
    <row r="5741" spans="1:5" x14ac:dyDescent="0.2">
      <c r="A5741" t="s">
        <v>1235</v>
      </c>
      <c r="B5741" t="s">
        <v>1236</v>
      </c>
      <c r="C5741" s="9">
        <v>45853</v>
      </c>
      <c r="D5741" t="s">
        <v>152</v>
      </c>
      <c r="E5741">
        <v>3.113</v>
      </c>
    </row>
    <row r="5742" spans="1:5" x14ac:dyDescent="0.2">
      <c r="A5742" t="s">
        <v>1235</v>
      </c>
      <c r="B5742" t="s">
        <v>1236</v>
      </c>
      <c r="C5742" s="9">
        <v>45852</v>
      </c>
      <c r="D5742" t="s">
        <v>152</v>
      </c>
      <c r="E5742">
        <v>3.113</v>
      </c>
    </row>
    <row r="5743" spans="1:5" x14ac:dyDescent="0.2">
      <c r="A5743" t="s">
        <v>1235</v>
      </c>
      <c r="B5743" t="s">
        <v>1236</v>
      </c>
      <c r="C5743" s="9">
        <v>45849</v>
      </c>
      <c r="D5743" t="s">
        <v>152</v>
      </c>
      <c r="E5743">
        <v>3.1139999999999999</v>
      </c>
    </row>
    <row r="5744" spans="1:5" x14ac:dyDescent="0.2">
      <c r="A5744" t="s">
        <v>1235</v>
      </c>
      <c r="B5744" t="s">
        <v>1236</v>
      </c>
      <c r="C5744" s="9">
        <v>45848</v>
      </c>
      <c r="D5744" t="s">
        <v>152</v>
      </c>
      <c r="E5744">
        <v>3.1139999999999999</v>
      </c>
    </row>
    <row r="5745" spans="1:5" x14ac:dyDescent="0.2">
      <c r="A5745" t="s">
        <v>1235</v>
      </c>
      <c r="B5745" t="s">
        <v>1236</v>
      </c>
      <c r="C5745" s="9">
        <v>45847</v>
      </c>
      <c r="D5745" t="s">
        <v>152</v>
      </c>
      <c r="E5745">
        <v>3.1120000000000001</v>
      </c>
    </row>
    <row r="5746" spans="1:5" x14ac:dyDescent="0.2">
      <c r="A5746" t="s">
        <v>1235</v>
      </c>
      <c r="B5746" t="s">
        <v>1236</v>
      </c>
      <c r="C5746" s="9">
        <v>45846</v>
      </c>
      <c r="D5746" t="s">
        <v>152</v>
      </c>
      <c r="E5746">
        <v>3.1120000000000001</v>
      </c>
    </row>
    <row r="5747" spans="1:5" x14ac:dyDescent="0.2">
      <c r="A5747" t="s">
        <v>1235</v>
      </c>
      <c r="B5747" t="s">
        <v>1236</v>
      </c>
      <c r="C5747" s="9">
        <v>45845</v>
      </c>
      <c r="D5747" t="s">
        <v>152</v>
      </c>
      <c r="E5747">
        <v>3.1150000000000002</v>
      </c>
    </row>
    <row r="5748" spans="1:5" x14ac:dyDescent="0.2">
      <c r="A5748" t="s">
        <v>1235</v>
      </c>
      <c r="B5748" t="s">
        <v>1236</v>
      </c>
      <c r="C5748" s="9">
        <v>45842</v>
      </c>
      <c r="D5748" t="s">
        <v>152</v>
      </c>
      <c r="E5748">
        <v>3.1160000000000001</v>
      </c>
    </row>
    <row r="5749" spans="1:5" x14ac:dyDescent="0.2">
      <c r="A5749" t="s">
        <v>1235</v>
      </c>
      <c r="B5749" t="s">
        <v>1236</v>
      </c>
      <c r="C5749" s="9">
        <v>45841</v>
      </c>
      <c r="D5749" t="s">
        <v>152</v>
      </c>
      <c r="E5749">
        <v>3.1120000000000001</v>
      </c>
    </row>
    <row r="5750" spans="1:5" x14ac:dyDescent="0.2">
      <c r="A5750" t="s">
        <v>1235</v>
      </c>
      <c r="B5750" t="s">
        <v>1236</v>
      </c>
      <c r="C5750" s="9">
        <v>45840</v>
      </c>
      <c r="D5750" t="s">
        <v>152</v>
      </c>
      <c r="E5750">
        <v>3.1120000000000001</v>
      </c>
    </row>
    <row r="5751" spans="1:5" x14ac:dyDescent="0.2">
      <c r="A5751" t="s">
        <v>1235</v>
      </c>
      <c r="B5751" t="s">
        <v>1236</v>
      </c>
      <c r="C5751" s="9">
        <v>45839</v>
      </c>
      <c r="D5751" t="s">
        <v>152</v>
      </c>
      <c r="E5751">
        <v>3.1120000000000001</v>
      </c>
    </row>
    <row r="5752" spans="1:5" x14ac:dyDescent="0.2">
      <c r="A5752" t="s">
        <v>1235</v>
      </c>
      <c r="B5752" t="s">
        <v>1236</v>
      </c>
      <c r="C5752" s="9">
        <v>45838</v>
      </c>
      <c r="D5752" t="s">
        <v>152</v>
      </c>
      <c r="E5752">
        <v>3.1059999999999999</v>
      </c>
    </row>
    <row r="5753" spans="1:5" x14ac:dyDescent="0.2">
      <c r="A5753" t="s">
        <v>1235</v>
      </c>
      <c r="B5753" t="s">
        <v>1236</v>
      </c>
      <c r="C5753" s="9">
        <v>45835</v>
      </c>
      <c r="D5753" t="s">
        <v>152</v>
      </c>
      <c r="E5753">
        <v>3.105</v>
      </c>
    </row>
    <row r="5754" spans="1:5" x14ac:dyDescent="0.2">
      <c r="A5754" t="s">
        <v>1235</v>
      </c>
      <c r="B5754" t="s">
        <v>1236</v>
      </c>
      <c r="C5754" s="9">
        <v>45834</v>
      </c>
      <c r="D5754" t="s">
        <v>152</v>
      </c>
      <c r="E5754">
        <v>3.105</v>
      </c>
    </row>
    <row r="5755" spans="1:5" x14ac:dyDescent="0.2">
      <c r="A5755" t="s">
        <v>1235</v>
      </c>
      <c r="B5755" t="s">
        <v>1236</v>
      </c>
      <c r="C5755" s="9">
        <v>45833</v>
      </c>
      <c r="D5755" t="s">
        <v>152</v>
      </c>
      <c r="E5755">
        <v>3.1030000000000002</v>
      </c>
    </row>
    <row r="5756" spans="1:5" x14ac:dyDescent="0.2">
      <c r="A5756" t="s">
        <v>1235</v>
      </c>
      <c r="B5756" t="s">
        <v>1236</v>
      </c>
      <c r="C5756" s="9">
        <v>45832</v>
      </c>
      <c r="D5756" t="s">
        <v>152</v>
      </c>
      <c r="E5756">
        <v>3.1</v>
      </c>
    </row>
    <row r="5757" spans="1:5" x14ac:dyDescent="0.2">
      <c r="A5757" t="s">
        <v>1235</v>
      </c>
      <c r="B5757" t="s">
        <v>1236</v>
      </c>
      <c r="C5757" s="9">
        <v>45831</v>
      </c>
      <c r="D5757" t="s">
        <v>152</v>
      </c>
      <c r="E5757">
        <v>3.0950000000000002</v>
      </c>
    </row>
    <row r="5758" spans="1:5" x14ac:dyDescent="0.2">
      <c r="A5758" t="s">
        <v>1235</v>
      </c>
      <c r="B5758" t="s">
        <v>1236</v>
      </c>
      <c r="C5758" s="9">
        <v>45828</v>
      </c>
      <c r="D5758" t="s">
        <v>152</v>
      </c>
      <c r="E5758">
        <v>3.0960000000000001</v>
      </c>
    </row>
    <row r="5759" spans="1:5" x14ac:dyDescent="0.2">
      <c r="A5759" t="s">
        <v>1235</v>
      </c>
      <c r="B5759" t="s">
        <v>1236</v>
      </c>
      <c r="C5759" s="9">
        <v>45827</v>
      </c>
      <c r="D5759" t="s">
        <v>152</v>
      </c>
      <c r="E5759">
        <v>3.0950000000000002</v>
      </c>
    </row>
    <row r="5760" spans="1:5" x14ac:dyDescent="0.2">
      <c r="A5760" t="s">
        <v>1235</v>
      </c>
      <c r="B5760" t="s">
        <v>1236</v>
      </c>
      <c r="C5760" s="9">
        <v>45826</v>
      </c>
      <c r="D5760" t="s">
        <v>152</v>
      </c>
      <c r="E5760">
        <v>3.0960000000000001</v>
      </c>
    </row>
    <row r="5761" spans="1:5" x14ac:dyDescent="0.2">
      <c r="A5761" t="s">
        <v>1235</v>
      </c>
      <c r="B5761" t="s">
        <v>1236</v>
      </c>
      <c r="C5761" s="9">
        <v>45825</v>
      </c>
      <c r="D5761" t="s">
        <v>152</v>
      </c>
      <c r="E5761">
        <v>3.0960000000000001</v>
      </c>
    </row>
    <row r="5762" spans="1:5" x14ac:dyDescent="0.2">
      <c r="A5762" t="s">
        <v>1235</v>
      </c>
      <c r="B5762" t="s">
        <v>1236</v>
      </c>
      <c r="C5762" s="9">
        <v>45824</v>
      </c>
      <c r="D5762" t="s">
        <v>152</v>
      </c>
      <c r="E5762">
        <v>3.0950000000000002</v>
      </c>
    </row>
    <row r="5763" spans="1:5" x14ac:dyDescent="0.2">
      <c r="A5763" t="s">
        <v>1235</v>
      </c>
      <c r="B5763" t="s">
        <v>1236</v>
      </c>
      <c r="C5763" s="9">
        <v>45821</v>
      </c>
      <c r="D5763" t="s">
        <v>152</v>
      </c>
      <c r="E5763">
        <v>3.0960000000000001</v>
      </c>
    </row>
    <row r="5764" spans="1:5" x14ac:dyDescent="0.2">
      <c r="A5764" t="s">
        <v>1235</v>
      </c>
      <c r="B5764" t="s">
        <v>1236</v>
      </c>
      <c r="C5764" s="9">
        <v>45820</v>
      </c>
      <c r="D5764" t="s">
        <v>152</v>
      </c>
      <c r="E5764">
        <v>3.0979999999999999</v>
      </c>
    </row>
    <row r="5765" spans="1:5" x14ac:dyDescent="0.2">
      <c r="A5765" t="s">
        <v>1235</v>
      </c>
      <c r="B5765" t="s">
        <v>1236</v>
      </c>
      <c r="C5765" s="9">
        <v>45819</v>
      </c>
      <c r="D5765" t="s">
        <v>152</v>
      </c>
      <c r="E5765">
        <v>3.0920000000000001</v>
      </c>
    </row>
    <row r="5766" spans="1:5" x14ac:dyDescent="0.2">
      <c r="A5766" t="s">
        <v>1235</v>
      </c>
      <c r="B5766" t="s">
        <v>1236</v>
      </c>
      <c r="C5766" s="9">
        <v>45818</v>
      </c>
      <c r="D5766" t="s">
        <v>152</v>
      </c>
      <c r="E5766">
        <v>3.0910000000000002</v>
      </c>
    </row>
    <row r="5767" spans="1:5" x14ac:dyDescent="0.2">
      <c r="A5767" t="s">
        <v>1235</v>
      </c>
      <c r="B5767" t="s">
        <v>1236</v>
      </c>
      <c r="C5767" s="9">
        <v>45817</v>
      </c>
      <c r="D5767" t="s">
        <v>152</v>
      </c>
      <c r="E5767">
        <v>3.089</v>
      </c>
    </row>
    <row r="5768" spans="1:5" x14ac:dyDescent="0.2">
      <c r="A5768" t="s">
        <v>1235</v>
      </c>
      <c r="B5768" t="s">
        <v>1236</v>
      </c>
      <c r="C5768" s="9">
        <v>45814</v>
      </c>
      <c r="D5768" t="s">
        <v>152</v>
      </c>
      <c r="E5768">
        <v>3.089</v>
      </c>
    </row>
    <row r="5769" spans="1:5" x14ac:dyDescent="0.2">
      <c r="A5769" t="s">
        <v>1235</v>
      </c>
      <c r="B5769" t="s">
        <v>1236</v>
      </c>
      <c r="C5769" s="9">
        <v>45813</v>
      </c>
      <c r="D5769" t="s">
        <v>152</v>
      </c>
      <c r="E5769">
        <v>3.089</v>
      </c>
    </row>
    <row r="5770" spans="1:5" x14ac:dyDescent="0.2">
      <c r="A5770" t="s">
        <v>1235</v>
      </c>
      <c r="B5770" t="s">
        <v>1236</v>
      </c>
      <c r="C5770" s="9">
        <v>45812</v>
      </c>
      <c r="D5770" t="s">
        <v>152</v>
      </c>
      <c r="E5770">
        <v>3.0859999999999999</v>
      </c>
    </row>
    <row r="5771" spans="1:5" x14ac:dyDescent="0.2">
      <c r="A5771" t="s">
        <v>1235</v>
      </c>
      <c r="B5771" t="s">
        <v>1236</v>
      </c>
      <c r="C5771" s="9">
        <v>45811</v>
      </c>
      <c r="D5771" t="s">
        <v>152</v>
      </c>
      <c r="E5771">
        <v>3.0830000000000002</v>
      </c>
    </row>
    <row r="5772" spans="1:5" x14ac:dyDescent="0.2">
      <c r="A5772" t="s">
        <v>1235</v>
      </c>
      <c r="B5772" t="s">
        <v>1236</v>
      </c>
      <c r="C5772" s="9">
        <v>45810</v>
      </c>
      <c r="D5772" t="s">
        <v>152</v>
      </c>
      <c r="E5772">
        <v>3.0819999999999999</v>
      </c>
    </row>
    <row r="5773" spans="1:5" x14ac:dyDescent="0.2">
      <c r="A5773" t="s">
        <v>1235</v>
      </c>
      <c r="B5773" t="s">
        <v>1236</v>
      </c>
      <c r="C5773" s="9">
        <v>45807</v>
      </c>
      <c r="D5773" t="s">
        <v>152</v>
      </c>
      <c r="E5773">
        <v>3.0790000000000002</v>
      </c>
    </row>
    <row r="5774" spans="1:5" x14ac:dyDescent="0.2">
      <c r="A5774" t="s">
        <v>1235</v>
      </c>
      <c r="B5774" t="s">
        <v>1236</v>
      </c>
      <c r="C5774" s="9">
        <v>45806</v>
      </c>
      <c r="D5774" t="s">
        <v>152</v>
      </c>
      <c r="E5774">
        <v>3.0750000000000002</v>
      </c>
    </row>
    <row r="5775" spans="1:5" x14ac:dyDescent="0.2">
      <c r="A5775" t="s">
        <v>1235</v>
      </c>
      <c r="B5775" t="s">
        <v>1236</v>
      </c>
      <c r="C5775" s="9">
        <v>45805</v>
      </c>
      <c r="D5775" t="s">
        <v>152</v>
      </c>
      <c r="E5775">
        <v>3.0750000000000002</v>
      </c>
    </row>
    <row r="5776" spans="1:5" x14ac:dyDescent="0.2">
      <c r="A5776" t="s">
        <v>1235</v>
      </c>
      <c r="B5776" t="s">
        <v>1236</v>
      </c>
      <c r="C5776" s="9">
        <v>45804</v>
      </c>
      <c r="D5776" t="s">
        <v>152</v>
      </c>
      <c r="E5776">
        <v>3.073</v>
      </c>
    </row>
    <row r="5777" spans="1:5" x14ac:dyDescent="0.2">
      <c r="A5777" t="s">
        <v>1235</v>
      </c>
      <c r="B5777" t="s">
        <v>1236</v>
      </c>
      <c r="C5777" s="9">
        <v>45800</v>
      </c>
      <c r="D5777" t="s">
        <v>152</v>
      </c>
      <c r="E5777">
        <v>3.069</v>
      </c>
    </row>
    <row r="5778" spans="1:5" x14ac:dyDescent="0.2">
      <c r="A5778" t="s">
        <v>1235</v>
      </c>
      <c r="B5778" t="s">
        <v>1236</v>
      </c>
      <c r="C5778" s="9">
        <v>45799</v>
      </c>
      <c r="D5778" t="s">
        <v>152</v>
      </c>
      <c r="E5778">
        <v>3.0710000000000002</v>
      </c>
    </row>
    <row r="5779" spans="1:5" x14ac:dyDescent="0.2">
      <c r="A5779" t="s">
        <v>1235</v>
      </c>
      <c r="B5779" t="s">
        <v>1236</v>
      </c>
      <c r="C5779" s="9">
        <v>45798</v>
      </c>
      <c r="D5779" t="s">
        <v>152</v>
      </c>
      <c r="E5779">
        <v>3.07</v>
      </c>
    </row>
    <row r="5780" spans="1:5" x14ac:dyDescent="0.2">
      <c r="A5780" t="s">
        <v>1235</v>
      </c>
      <c r="B5780" t="s">
        <v>1236</v>
      </c>
      <c r="C5780" s="9">
        <v>45797</v>
      </c>
      <c r="D5780" t="s">
        <v>152</v>
      </c>
      <c r="E5780">
        <v>3.0720000000000001</v>
      </c>
    </row>
    <row r="5781" spans="1:5" x14ac:dyDescent="0.2">
      <c r="A5781" t="s">
        <v>1235</v>
      </c>
      <c r="B5781" t="s">
        <v>1236</v>
      </c>
      <c r="C5781" s="9">
        <v>45796</v>
      </c>
      <c r="D5781" t="s">
        <v>152</v>
      </c>
      <c r="E5781">
        <v>3.0680000000000001</v>
      </c>
    </row>
    <row r="5782" spans="1:5" x14ac:dyDescent="0.2">
      <c r="A5782" t="s">
        <v>1235</v>
      </c>
      <c r="B5782" t="s">
        <v>1236</v>
      </c>
      <c r="C5782" s="9">
        <v>45793</v>
      </c>
      <c r="D5782" t="s">
        <v>152</v>
      </c>
      <c r="E5782">
        <v>3.069</v>
      </c>
    </row>
    <row r="5783" spans="1:5" x14ac:dyDescent="0.2">
      <c r="A5783" t="s">
        <v>1235</v>
      </c>
      <c r="B5783" t="s">
        <v>1236</v>
      </c>
      <c r="C5783" s="9">
        <v>45792</v>
      </c>
      <c r="D5783" t="s">
        <v>152</v>
      </c>
      <c r="E5783">
        <v>3.0670000000000002</v>
      </c>
    </row>
    <row r="5784" spans="1:5" x14ac:dyDescent="0.2">
      <c r="A5784" t="s">
        <v>1235</v>
      </c>
      <c r="B5784" t="s">
        <v>1236</v>
      </c>
      <c r="C5784" s="9">
        <v>45791</v>
      </c>
      <c r="D5784" t="s">
        <v>152</v>
      </c>
      <c r="E5784">
        <v>3.0670000000000002</v>
      </c>
    </row>
    <row r="5785" spans="1:5" x14ac:dyDescent="0.2">
      <c r="A5785" t="s">
        <v>1235</v>
      </c>
      <c r="B5785" t="s">
        <v>1236</v>
      </c>
      <c r="C5785" s="9">
        <v>45790</v>
      </c>
      <c r="D5785" t="s">
        <v>152</v>
      </c>
      <c r="E5785">
        <v>3.0670000000000002</v>
      </c>
    </row>
    <row r="5786" spans="1:5" x14ac:dyDescent="0.2">
      <c r="A5786" t="s">
        <v>1235</v>
      </c>
      <c r="B5786" t="s">
        <v>1236</v>
      </c>
      <c r="C5786" s="9">
        <v>45789</v>
      </c>
      <c r="D5786" t="s">
        <v>152</v>
      </c>
      <c r="E5786">
        <v>3.06</v>
      </c>
    </row>
    <row r="5787" spans="1:5" x14ac:dyDescent="0.2">
      <c r="A5787" t="s">
        <v>1235</v>
      </c>
      <c r="B5787" t="s">
        <v>1236</v>
      </c>
      <c r="C5787" s="9">
        <v>45786</v>
      </c>
      <c r="D5787" t="s">
        <v>152</v>
      </c>
      <c r="E5787">
        <v>3.0619999999999998</v>
      </c>
    </row>
    <row r="5788" spans="1:5" x14ac:dyDescent="0.2">
      <c r="A5788" t="s">
        <v>1235</v>
      </c>
      <c r="B5788" t="s">
        <v>1236</v>
      </c>
      <c r="C5788" s="9">
        <v>45785</v>
      </c>
      <c r="D5788" t="s">
        <v>152</v>
      </c>
      <c r="E5788">
        <v>3.0649999999999999</v>
      </c>
    </row>
    <row r="5789" spans="1:5" x14ac:dyDescent="0.2">
      <c r="A5789" t="s">
        <v>1235</v>
      </c>
      <c r="B5789" t="s">
        <v>1236</v>
      </c>
      <c r="C5789" s="9">
        <v>45784</v>
      </c>
      <c r="D5789" t="s">
        <v>152</v>
      </c>
      <c r="E5789">
        <v>3.0609999999999999</v>
      </c>
    </row>
    <row r="5790" spans="1:5" x14ac:dyDescent="0.2">
      <c r="A5790" t="s">
        <v>1235</v>
      </c>
      <c r="B5790" t="s">
        <v>1236</v>
      </c>
      <c r="C5790" s="9">
        <v>45783</v>
      </c>
      <c r="D5790" t="s">
        <v>152</v>
      </c>
      <c r="E5790">
        <v>3.0579999999999998</v>
      </c>
    </row>
    <row r="5791" spans="1:5" x14ac:dyDescent="0.2">
      <c r="A5791" t="s">
        <v>1235</v>
      </c>
      <c r="B5791" t="s">
        <v>1236</v>
      </c>
      <c r="C5791" s="9">
        <v>45779</v>
      </c>
      <c r="D5791" t="s">
        <v>152</v>
      </c>
      <c r="E5791">
        <v>3.0640000000000001</v>
      </c>
    </row>
    <row r="5792" spans="1:5" x14ac:dyDescent="0.2">
      <c r="A5792" t="s">
        <v>1235</v>
      </c>
      <c r="B5792" t="s">
        <v>1236</v>
      </c>
      <c r="C5792" s="9">
        <v>45778</v>
      </c>
      <c r="D5792" t="s">
        <v>152</v>
      </c>
      <c r="E5792">
        <v>3.0649999999999999</v>
      </c>
    </row>
    <row r="5793" spans="1:5" x14ac:dyDescent="0.2">
      <c r="A5793" t="s">
        <v>1235</v>
      </c>
      <c r="B5793" t="s">
        <v>1236</v>
      </c>
      <c r="C5793" s="9">
        <v>45777</v>
      </c>
      <c r="D5793" t="s">
        <v>152</v>
      </c>
      <c r="E5793">
        <v>3.0670000000000002</v>
      </c>
    </row>
    <row r="5794" spans="1:5" x14ac:dyDescent="0.2">
      <c r="A5794" t="s">
        <v>1235</v>
      </c>
      <c r="B5794" t="s">
        <v>1236</v>
      </c>
      <c r="C5794" s="9">
        <v>45776</v>
      </c>
      <c r="D5794" t="s">
        <v>152</v>
      </c>
      <c r="E5794">
        <v>3.0649999999999999</v>
      </c>
    </row>
    <row r="5795" spans="1:5" x14ac:dyDescent="0.2">
      <c r="A5795" t="s">
        <v>1235</v>
      </c>
      <c r="B5795" t="s">
        <v>1236</v>
      </c>
      <c r="C5795" s="9">
        <v>45775</v>
      </c>
      <c r="D5795" t="s">
        <v>152</v>
      </c>
      <c r="E5795">
        <v>3.0640000000000001</v>
      </c>
    </row>
    <row r="5796" spans="1:5" x14ac:dyDescent="0.2">
      <c r="A5796" t="s">
        <v>1235</v>
      </c>
      <c r="B5796" t="s">
        <v>1236</v>
      </c>
      <c r="C5796" s="9">
        <v>45772</v>
      </c>
      <c r="D5796" t="s">
        <v>152</v>
      </c>
      <c r="E5796">
        <v>3.06</v>
      </c>
    </row>
    <row r="5797" spans="1:5" x14ac:dyDescent="0.2">
      <c r="A5797" t="s">
        <v>1235</v>
      </c>
      <c r="B5797" t="s">
        <v>1236</v>
      </c>
      <c r="C5797" s="9">
        <v>45771</v>
      </c>
      <c r="D5797" t="s">
        <v>152</v>
      </c>
      <c r="E5797">
        <v>3.0569999999999999</v>
      </c>
    </row>
    <row r="5798" spans="1:5" x14ac:dyDescent="0.2">
      <c r="A5798" t="s">
        <v>1235</v>
      </c>
      <c r="B5798" t="s">
        <v>1236</v>
      </c>
      <c r="C5798" s="9">
        <v>45770</v>
      </c>
      <c r="D5798" t="s">
        <v>152</v>
      </c>
      <c r="E5798">
        <v>3.0489999999999999</v>
      </c>
    </row>
    <row r="5799" spans="1:5" x14ac:dyDescent="0.2">
      <c r="A5799" t="s">
        <v>1235</v>
      </c>
      <c r="B5799" t="s">
        <v>1236</v>
      </c>
      <c r="C5799" s="9">
        <v>45769</v>
      </c>
      <c r="D5799" t="s">
        <v>152</v>
      </c>
      <c r="E5799">
        <v>3.0430000000000001</v>
      </c>
    </row>
    <row r="5800" spans="1:5" x14ac:dyDescent="0.2">
      <c r="A5800" t="s">
        <v>1235</v>
      </c>
      <c r="B5800" t="s">
        <v>1236</v>
      </c>
      <c r="C5800" s="9">
        <v>45764</v>
      </c>
      <c r="D5800" t="s">
        <v>152</v>
      </c>
      <c r="E5800">
        <v>3.0409999999999999</v>
      </c>
    </row>
    <row r="5801" spans="1:5" x14ac:dyDescent="0.2">
      <c r="A5801" t="s">
        <v>1235</v>
      </c>
      <c r="B5801" t="s">
        <v>1236</v>
      </c>
      <c r="C5801" s="9">
        <v>45763</v>
      </c>
      <c r="D5801" t="s">
        <v>152</v>
      </c>
      <c r="E5801">
        <v>3.0369999999999999</v>
      </c>
    </row>
    <row r="5802" spans="1:5" x14ac:dyDescent="0.2">
      <c r="A5802" t="s">
        <v>1235</v>
      </c>
      <c r="B5802" t="s">
        <v>1236</v>
      </c>
      <c r="C5802" s="9">
        <v>45762</v>
      </c>
      <c r="D5802" t="s">
        <v>152</v>
      </c>
      <c r="E5802">
        <v>3.0339999999999998</v>
      </c>
    </row>
    <row r="5803" spans="1:5" x14ac:dyDescent="0.2">
      <c r="A5803" t="s">
        <v>1235</v>
      </c>
      <c r="B5803" t="s">
        <v>1236</v>
      </c>
      <c r="C5803" s="9">
        <v>45761</v>
      </c>
      <c r="D5803" t="s">
        <v>152</v>
      </c>
      <c r="E5803">
        <v>3.0230000000000001</v>
      </c>
    </row>
    <row r="5804" spans="1:5" x14ac:dyDescent="0.2">
      <c r="A5804" t="s">
        <v>1235</v>
      </c>
      <c r="B5804" t="s">
        <v>1236</v>
      </c>
      <c r="C5804" s="9">
        <v>45758</v>
      </c>
      <c r="D5804" t="s">
        <v>152</v>
      </c>
      <c r="E5804">
        <v>3.024</v>
      </c>
    </row>
    <row r="5805" spans="1:5" x14ac:dyDescent="0.2">
      <c r="A5805" t="s">
        <v>1235</v>
      </c>
      <c r="B5805" t="s">
        <v>1236</v>
      </c>
      <c r="C5805" s="9">
        <v>45757</v>
      </c>
      <c r="D5805" t="s">
        <v>152</v>
      </c>
      <c r="E5805">
        <v>3.0289999999999999</v>
      </c>
    </row>
    <row r="5806" spans="1:5" x14ac:dyDescent="0.2">
      <c r="A5806" t="s">
        <v>1235</v>
      </c>
      <c r="B5806" t="s">
        <v>1236</v>
      </c>
      <c r="C5806" s="9">
        <v>45756</v>
      </c>
      <c r="D5806" t="s">
        <v>152</v>
      </c>
      <c r="E5806">
        <v>3.0270000000000001</v>
      </c>
    </row>
    <row r="5807" spans="1:5" x14ac:dyDescent="0.2">
      <c r="A5807" t="s">
        <v>1235</v>
      </c>
      <c r="B5807" t="s">
        <v>1236</v>
      </c>
      <c r="C5807" s="9">
        <v>45755</v>
      </c>
      <c r="D5807" t="s">
        <v>152</v>
      </c>
      <c r="E5807">
        <v>3.036</v>
      </c>
    </row>
    <row r="5808" spans="1:5" x14ac:dyDescent="0.2">
      <c r="A5808" t="s">
        <v>1235</v>
      </c>
      <c r="B5808" t="s">
        <v>1236</v>
      </c>
      <c r="C5808" s="9">
        <v>45754</v>
      </c>
      <c r="D5808" t="s">
        <v>152</v>
      </c>
      <c r="E5808">
        <v>3.0510000000000002</v>
      </c>
    </row>
    <row r="5809" spans="1:5" x14ac:dyDescent="0.2">
      <c r="A5809" t="s">
        <v>1235</v>
      </c>
      <c r="B5809" t="s">
        <v>1236</v>
      </c>
      <c r="C5809" s="9">
        <v>45751</v>
      </c>
      <c r="D5809" t="s">
        <v>152</v>
      </c>
      <c r="E5809">
        <v>3.0579999999999998</v>
      </c>
    </row>
    <row r="5810" spans="1:5" x14ac:dyDescent="0.2">
      <c r="A5810" t="s">
        <v>1235</v>
      </c>
      <c r="B5810" t="s">
        <v>1236</v>
      </c>
      <c r="C5810" s="9">
        <v>45750</v>
      </c>
      <c r="D5810" t="s">
        <v>152</v>
      </c>
      <c r="E5810">
        <v>3.0579999999999998</v>
      </c>
    </row>
    <row r="5811" spans="1:5" x14ac:dyDescent="0.2">
      <c r="A5811" t="s">
        <v>1235</v>
      </c>
      <c r="B5811" t="s">
        <v>1236</v>
      </c>
      <c r="C5811" s="9">
        <v>45749</v>
      </c>
      <c r="D5811" t="s">
        <v>152</v>
      </c>
      <c r="E5811">
        <v>3.0609999999999999</v>
      </c>
    </row>
    <row r="5812" spans="1:5" x14ac:dyDescent="0.2">
      <c r="A5812" t="s">
        <v>1235</v>
      </c>
      <c r="B5812" t="s">
        <v>1236</v>
      </c>
      <c r="C5812" s="9">
        <v>45748</v>
      </c>
      <c r="D5812" t="s">
        <v>152</v>
      </c>
      <c r="E5812">
        <v>3.0590000000000002</v>
      </c>
    </row>
    <row r="5813" spans="1:5" x14ac:dyDescent="0.2">
      <c r="A5813" t="s">
        <v>1235</v>
      </c>
      <c r="B5813" t="s">
        <v>1236</v>
      </c>
      <c r="C5813" s="9">
        <v>45747</v>
      </c>
      <c r="D5813" t="s">
        <v>152</v>
      </c>
      <c r="E5813">
        <v>3.0579999999999998</v>
      </c>
    </row>
    <row r="5814" spans="1:5" x14ac:dyDescent="0.2">
      <c r="A5814" t="s">
        <v>1235</v>
      </c>
      <c r="B5814" t="s">
        <v>1236</v>
      </c>
      <c r="C5814" s="9">
        <v>45744</v>
      </c>
      <c r="D5814" t="s">
        <v>152</v>
      </c>
      <c r="E5814">
        <v>3.0579999999999998</v>
      </c>
    </row>
    <row r="5815" spans="1:5" x14ac:dyDescent="0.2">
      <c r="A5815" t="s">
        <v>1235</v>
      </c>
      <c r="B5815" t="s">
        <v>1236</v>
      </c>
      <c r="C5815" s="9">
        <v>45743</v>
      </c>
      <c r="D5815" t="s">
        <v>152</v>
      </c>
      <c r="E5815">
        <v>3.0550000000000002</v>
      </c>
    </row>
    <row r="5816" spans="1:5" x14ac:dyDescent="0.2">
      <c r="A5816" t="s">
        <v>1235</v>
      </c>
      <c r="B5816" t="s">
        <v>1236</v>
      </c>
      <c r="C5816" s="9">
        <v>45742</v>
      </c>
      <c r="D5816" t="s">
        <v>152</v>
      </c>
      <c r="E5816">
        <v>3.0569999999999999</v>
      </c>
    </row>
    <row r="5817" spans="1:5" x14ac:dyDescent="0.2">
      <c r="A5817" t="s">
        <v>1235</v>
      </c>
      <c r="B5817" t="s">
        <v>1236</v>
      </c>
      <c r="C5817" s="9">
        <v>45741</v>
      </c>
      <c r="D5817" t="s">
        <v>152</v>
      </c>
      <c r="E5817">
        <v>3.0550000000000002</v>
      </c>
    </row>
    <row r="5818" spans="1:5" x14ac:dyDescent="0.2">
      <c r="A5818" t="s">
        <v>1235</v>
      </c>
      <c r="B5818" t="s">
        <v>1236</v>
      </c>
      <c r="C5818" s="9">
        <v>45740</v>
      </c>
      <c r="D5818" t="s">
        <v>152</v>
      </c>
      <c r="E5818">
        <v>3.0569999999999999</v>
      </c>
    </row>
    <row r="5819" spans="1:5" x14ac:dyDescent="0.2">
      <c r="A5819" t="s">
        <v>1235</v>
      </c>
      <c r="B5819" t="s">
        <v>1236</v>
      </c>
      <c r="C5819" s="9">
        <v>45737</v>
      </c>
      <c r="D5819" t="s">
        <v>152</v>
      </c>
      <c r="E5819">
        <v>3.0590000000000002</v>
      </c>
    </row>
    <row r="5820" spans="1:5" x14ac:dyDescent="0.2">
      <c r="A5820" t="s">
        <v>1235</v>
      </c>
      <c r="B5820" t="s">
        <v>1236</v>
      </c>
      <c r="C5820" s="9">
        <v>45736</v>
      </c>
      <c r="D5820" t="s">
        <v>152</v>
      </c>
      <c r="E5820">
        <v>3.0609999999999999</v>
      </c>
    </row>
    <row r="5821" spans="1:5" x14ac:dyDescent="0.2">
      <c r="A5821" t="s">
        <v>1235</v>
      </c>
      <c r="B5821" t="s">
        <v>1236</v>
      </c>
      <c r="C5821" s="9">
        <v>45735</v>
      </c>
      <c r="D5821" t="s">
        <v>152</v>
      </c>
      <c r="E5821">
        <v>3.056</v>
      </c>
    </row>
    <row r="5822" spans="1:5" x14ac:dyDescent="0.2">
      <c r="A5822" t="s">
        <v>1235</v>
      </c>
      <c r="B5822" t="s">
        <v>1236</v>
      </c>
      <c r="C5822" s="9">
        <v>45734</v>
      </c>
      <c r="D5822" t="s">
        <v>152</v>
      </c>
      <c r="E5822">
        <v>3.0539999999999998</v>
      </c>
    </row>
    <row r="5823" spans="1:5" x14ac:dyDescent="0.2">
      <c r="A5823" t="s">
        <v>976</v>
      </c>
      <c r="B5823" t="s">
        <v>977</v>
      </c>
      <c r="C5823" s="9">
        <v>46107</v>
      </c>
      <c r="D5823" t="s">
        <v>152</v>
      </c>
      <c r="E5823">
        <v>4.3559999999999999</v>
      </c>
    </row>
    <row r="5824" spans="1:5" x14ac:dyDescent="0.2">
      <c r="A5824" t="s">
        <v>976</v>
      </c>
      <c r="B5824" t="s">
        <v>977</v>
      </c>
      <c r="C5824" s="9">
        <v>46106</v>
      </c>
      <c r="D5824" t="s">
        <v>152</v>
      </c>
      <c r="E5824">
        <v>4.3600000000000003</v>
      </c>
    </row>
    <row r="5825" spans="1:5" x14ac:dyDescent="0.2">
      <c r="A5825" t="s">
        <v>976</v>
      </c>
      <c r="B5825" t="s">
        <v>977</v>
      </c>
      <c r="C5825" s="9">
        <v>46105</v>
      </c>
      <c r="D5825" t="s">
        <v>152</v>
      </c>
      <c r="E5825">
        <v>4.3380000000000001</v>
      </c>
    </row>
    <row r="5826" spans="1:5" x14ac:dyDescent="0.2">
      <c r="A5826" t="s">
        <v>976</v>
      </c>
      <c r="B5826" t="s">
        <v>977</v>
      </c>
      <c r="C5826" s="9">
        <v>46104</v>
      </c>
      <c r="D5826" t="s">
        <v>152</v>
      </c>
      <c r="E5826">
        <v>4.3239999999999998</v>
      </c>
    </row>
    <row r="5827" spans="1:5" x14ac:dyDescent="0.2">
      <c r="A5827" t="s">
        <v>976</v>
      </c>
      <c r="B5827" t="s">
        <v>977</v>
      </c>
      <c r="C5827" s="9">
        <v>46101</v>
      </c>
      <c r="D5827" t="s">
        <v>152</v>
      </c>
      <c r="E5827">
        <v>4.3659999999999997</v>
      </c>
    </row>
    <row r="5828" spans="1:5" x14ac:dyDescent="0.2">
      <c r="A5828" t="s">
        <v>976</v>
      </c>
      <c r="B5828" t="s">
        <v>977</v>
      </c>
      <c r="C5828" s="9">
        <v>46100</v>
      </c>
      <c r="D5828" t="s">
        <v>152</v>
      </c>
      <c r="E5828">
        <v>4.4050000000000002</v>
      </c>
    </row>
    <row r="5829" spans="1:5" x14ac:dyDescent="0.2">
      <c r="A5829" t="s">
        <v>976</v>
      </c>
      <c r="B5829" t="s">
        <v>977</v>
      </c>
      <c r="C5829" s="9">
        <v>46099</v>
      </c>
      <c r="D5829" t="s">
        <v>152</v>
      </c>
      <c r="E5829">
        <v>4.4779999999999998</v>
      </c>
    </row>
    <row r="5830" spans="1:5" x14ac:dyDescent="0.2">
      <c r="A5830" t="s">
        <v>976</v>
      </c>
      <c r="B5830" t="s">
        <v>977</v>
      </c>
      <c r="C5830" s="9">
        <v>46098</v>
      </c>
      <c r="D5830" t="s">
        <v>152</v>
      </c>
      <c r="E5830">
        <v>4.4589999999999996</v>
      </c>
    </row>
    <row r="5831" spans="1:5" x14ac:dyDescent="0.2">
      <c r="A5831" t="s">
        <v>976</v>
      </c>
      <c r="B5831" t="s">
        <v>977</v>
      </c>
      <c r="C5831" s="9">
        <v>46097</v>
      </c>
      <c r="D5831" t="s">
        <v>152</v>
      </c>
      <c r="E5831">
        <v>4.4409999999999998</v>
      </c>
    </row>
    <row r="5832" spans="1:5" x14ac:dyDescent="0.2">
      <c r="A5832" t="s">
        <v>976</v>
      </c>
      <c r="B5832" t="s">
        <v>977</v>
      </c>
      <c r="C5832" s="9">
        <v>46094</v>
      </c>
      <c r="D5832" t="s">
        <v>152</v>
      </c>
      <c r="E5832">
        <v>4.4420000000000002</v>
      </c>
    </row>
    <row r="5833" spans="1:5" x14ac:dyDescent="0.2">
      <c r="A5833" t="s">
        <v>976</v>
      </c>
      <c r="B5833" t="s">
        <v>977</v>
      </c>
      <c r="C5833" s="9">
        <v>46093</v>
      </c>
      <c r="D5833" t="s">
        <v>152</v>
      </c>
      <c r="E5833">
        <v>4.4720000000000004</v>
      </c>
    </row>
    <row r="5834" spans="1:5" x14ac:dyDescent="0.2">
      <c r="A5834" t="s">
        <v>976</v>
      </c>
      <c r="B5834" t="s">
        <v>977</v>
      </c>
      <c r="C5834" s="9">
        <v>46092</v>
      </c>
      <c r="D5834" t="s">
        <v>152</v>
      </c>
      <c r="E5834">
        <v>4.492</v>
      </c>
    </row>
    <row r="5835" spans="1:5" x14ac:dyDescent="0.2">
      <c r="A5835" t="s">
        <v>976</v>
      </c>
      <c r="B5835" t="s">
        <v>977</v>
      </c>
      <c r="C5835" s="9">
        <v>46091</v>
      </c>
      <c r="D5835" t="s">
        <v>152</v>
      </c>
      <c r="E5835">
        <v>4.49</v>
      </c>
    </row>
    <row r="5836" spans="1:5" x14ac:dyDescent="0.2">
      <c r="A5836" t="s">
        <v>976</v>
      </c>
      <c r="B5836" t="s">
        <v>977</v>
      </c>
      <c r="C5836" s="9">
        <v>46090</v>
      </c>
      <c r="D5836" t="s">
        <v>152</v>
      </c>
      <c r="E5836">
        <v>4.444</v>
      </c>
    </row>
    <row r="5837" spans="1:5" x14ac:dyDescent="0.2">
      <c r="A5837" t="s">
        <v>976</v>
      </c>
      <c r="B5837" t="s">
        <v>977</v>
      </c>
      <c r="C5837" s="9">
        <v>46087</v>
      </c>
      <c r="D5837" t="s">
        <v>152</v>
      </c>
      <c r="E5837">
        <v>4.5439999999999996</v>
      </c>
    </row>
    <row r="5838" spans="1:5" x14ac:dyDescent="0.2">
      <c r="A5838" t="s">
        <v>976</v>
      </c>
      <c r="B5838" t="s">
        <v>977</v>
      </c>
      <c r="C5838" s="9">
        <v>46086</v>
      </c>
      <c r="D5838" t="s">
        <v>152</v>
      </c>
      <c r="E5838">
        <v>4.5780000000000003</v>
      </c>
    </row>
    <row r="5839" spans="1:5" x14ac:dyDescent="0.2">
      <c r="A5839" t="s">
        <v>976</v>
      </c>
      <c r="B5839" t="s">
        <v>977</v>
      </c>
      <c r="C5839" s="9">
        <v>46085</v>
      </c>
      <c r="D5839" t="s">
        <v>152</v>
      </c>
      <c r="E5839">
        <v>4.54</v>
      </c>
    </row>
    <row r="5840" spans="1:5" x14ac:dyDescent="0.2">
      <c r="A5840" t="s">
        <v>976</v>
      </c>
      <c r="B5840" t="s">
        <v>977</v>
      </c>
      <c r="C5840" s="9">
        <v>46084</v>
      </c>
      <c r="D5840" t="s">
        <v>152</v>
      </c>
      <c r="E5840">
        <v>4.5979999999999999</v>
      </c>
    </row>
    <row r="5841" spans="1:5" x14ac:dyDescent="0.2">
      <c r="A5841" t="s">
        <v>976</v>
      </c>
      <c r="B5841" t="s">
        <v>977</v>
      </c>
      <c r="C5841" s="9">
        <v>46083</v>
      </c>
      <c r="D5841" t="s">
        <v>152</v>
      </c>
      <c r="E5841">
        <v>4.6749999999999998</v>
      </c>
    </row>
    <row r="5842" spans="1:5" x14ac:dyDescent="0.2">
      <c r="A5842" t="s">
        <v>976</v>
      </c>
      <c r="B5842" t="s">
        <v>977</v>
      </c>
      <c r="C5842" s="9">
        <v>46080</v>
      </c>
      <c r="D5842" t="s">
        <v>152</v>
      </c>
      <c r="E5842">
        <v>4.7</v>
      </c>
    </row>
    <row r="5843" spans="1:5" x14ac:dyDescent="0.2">
      <c r="A5843" t="s">
        <v>976</v>
      </c>
      <c r="B5843" t="s">
        <v>977</v>
      </c>
      <c r="C5843" s="9">
        <v>46079</v>
      </c>
      <c r="D5843" t="s">
        <v>152</v>
      </c>
      <c r="E5843">
        <v>4.68</v>
      </c>
    </row>
    <row r="5844" spans="1:5" x14ac:dyDescent="0.2">
      <c r="A5844" t="s">
        <v>976</v>
      </c>
      <c r="B5844" t="s">
        <v>977</v>
      </c>
      <c r="C5844" s="9">
        <v>46078</v>
      </c>
      <c r="D5844" t="s">
        <v>152</v>
      </c>
      <c r="E5844">
        <v>4.6710000000000003</v>
      </c>
    </row>
    <row r="5845" spans="1:5" x14ac:dyDescent="0.2">
      <c r="A5845" t="s">
        <v>976</v>
      </c>
      <c r="B5845" t="s">
        <v>977</v>
      </c>
      <c r="C5845" s="9">
        <v>46077</v>
      </c>
      <c r="D5845" t="s">
        <v>152</v>
      </c>
      <c r="E5845">
        <v>4.6429999999999998</v>
      </c>
    </row>
    <row r="5846" spans="1:5" x14ac:dyDescent="0.2">
      <c r="A5846" t="s">
        <v>976</v>
      </c>
      <c r="B5846" t="s">
        <v>977</v>
      </c>
      <c r="C5846" s="9">
        <v>46076</v>
      </c>
      <c r="D5846" t="s">
        <v>152</v>
      </c>
      <c r="E5846">
        <v>4.6719999999999997</v>
      </c>
    </row>
    <row r="5847" spans="1:5" x14ac:dyDescent="0.2">
      <c r="A5847" t="s">
        <v>976</v>
      </c>
      <c r="B5847" t="s">
        <v>977</v>
      </c>
      <c r="C5847" s="9">
        <v>46073</v>
      </c>
      <c r="D5847" t="s">
        <v>152</v>
      </c>
      <c r="E5847">
        <v>4.6420000000000003</v>
      </c>
    </row>
    <row r="5848" spans="1:5" x14ac:dyDescent="0.2">
      <c r="A5848" t="s">
        <v>976</v>
      </c>
      <c r="B5848" t="s">
        <v>977</v>
      </c>
      <c r="C5848" s="9">
        <v>46072</v>
      </c>
      <c r="D5848" t="s">
        <v>152</v>
      </c>
      <c r="E5848">
        <v>4.6310000000000002</v>
      </c>
    </row>
    <row r="5849" spans="1:5" x14ac:dyDescent="0.2">
      <c r="A5849" t="s">
        <v>976</v>
      </c>
      <c r="B5849" t="s">
        <v>977</v>
      </c>
      <c r="C5849" s="9">
        <v>46071</v>
      </c>
      <c r="D5849" t="s">
        <v>152</v>
      </c>
      <c r="E5849">
        <v>4.601</v>
      </c>
    </row>
    <row r="5850" spans="1:5" x14ac:dyDescent="0.2">
      <c r="A5850" t="s">
        <v>976</v>
      </c>
      <c r="B5850" t="s">
        <v>977</v>
      </c>
      <c r="C5850" s="9">
        <v>46070</v>
      </c>
      <c r="D5850" t="s">
        <v>152</v>
      </c>
      <c r="E5850">
        <v>4.5830000000000002</v>
      </c>
    </row>
    <row r="5851" spans="1:5" x14ac:dyDescent="0.2">
      <c r="A5851" t="s">
        <v>976</v>
      </c>
      <c r="B5851" t="s">
        <v>977</v>
      </c>
      <c r="C5851" s="9">
        <v>46069</v>
      </c>
      <c r="D5851" t="s">
        <v>152</v>
      </c>
      <c r="E5851">
        <v>4.5810000000000004</v>
      </c>
    </row>
    <row r="5852" spans="1:5" x14ac:dyDescent="0.2">
      <c r="A5852" t="s">
        <v>976</v>
      </c>
      <c r="B5852" t="s">
        <v>977</v>
      </c>
      <c r="C5852" s="9">
        <v>46066</v>
      </c>
      <c r="D5852" t="s">
        <v>152</v>
      </c>
      <c r="E5852">
        <v>4.5759999999999996</v>
      </c>
    </row>
    <row r="5853" spans="1:5" x14ac:dyDescent="0.2">
      <c r="A5853" t="s">
        <v>976</v>
      </c>
      <c r="B5853" t="s">
        <v>977</v>
      </c>
      <c r="C5853" s="9">
        <v>46065</v>
      </c>
      <c r="D5853" t="s">
        <v>152</v>
      </c>
      <c r="E5853">
        <v>4.6159999999999997</v>
      </c>
    </row>
    <row r="5854" spans="1:5" x14ac:dyDescent="0.2">
      <c r="A5854" t="s">
        <v>976</v>
      </c>
      <c r="B5854" t="s">
        <v>977</v>
      </c>
      <c r="C5854" s="9">
        <v>46064</v>
      </c>
      <c r="D5854" t="s">
        <v>152</v>
      </c>
      <c r="E5854">
        <v>4.6109999999999998</v>
      </c>
    </row>
    <row r="5855" spans="1:5" x14ac:dyDescent="0.2">
      <c r="A5855" t="s">
        <v>976</v>
      </c>
      <c r="B5855" t="s">
        <v>977</v>
      </c>
      <c r="C5855" s="9">
        <v>46063</v>
      </c>
      <c r="D5855" t="s">
        <v>152</v>
      </c>
      <c r="E5855">
        <v>4.5979999999999999</v>
      </c>
    </row>
    <row r="5856" spans="1:5" x14ac:dyDescent="0.2">
      <c r="A5856" t="s">
        <v>976</v>
      </c>
      <c r="B5856" t="s">
        <v>977</v>
      </c>
      <c r="C5856" s="9">
        <v>46062</v>
      </c>
      <c r="D5856" t="s">
        <v>152</v>
      </c>
      <c r="E5856">
        <v>4.5890000000000004</v>
      </c>
    </row>
    <row r="5857" spans="1:5" x14ac:dyDescent="0.2">
      <c r="A5857" t="s">
        <v>976</v>
      </c>
      <c r="B5857" t="s">
        <v>977</v>
      </c>
      <c r="C5857" s="9">
        <v>46059</v>
      </c>
      <c r="D5857" t="s">
        <v>152</v>
      </c>
      <c r="E5857">
        <v>4.5590000000000002</v>
      </c>
    </row>
    <row r="5858" spans="1:5" x14ac:dyDescent="0.2">
      <c r="A5858" t="s">
        <v>976</v>
      </c>
      <c r="B5858" t="s">
        <v>977</v>
      </c>
      <c r="C5858" s="9">
        <v>46058</v>
      </c>
      <c r="D5858" t="s">
        <v>152</v>
      </c>
      <c r="E5858">
        <v>4.5620000000000003</v>
      </c>
    </row>
    <row r="5859" spans="1:5" x14ac:dyDescent="0.2">
      <c r="A5859" t="s">
        <v>976</v>
      </c>
      <c r="B5859" t="s">
        <v>977</v>
      </c>
      <c r="C5859" s="9">
        <v>46057</v>
      </c>
      <c r="D5859" t="s">
        <v>152</v>
      </c>
      <c r="E5859">
        <v>4.5419999999999998</v>
      </c>
    </row>
    <row r="5860" spans="1:5" x14ac:dyDescent="0.2">
      <c r="A5860" t="s">
        <v>976</v>
      </c>
      <c r="B5860" t="s">
        <v>977</v>
      </c>
      <c r="C5860" s="9">
        <v>46056</v>
      </c>
      <c r="D5860" t="s">
        <v>152</v>
      </c>
      <c r="E5860">
        <v>4.569</v>
      </c>
    </row>
    <row r="5861" spans="1:5" x14ac:dyDescent="0.2">
      <c r="A5861" t="s">
        <v>976</v>
      </c>
      <c r="B5861" t="s">
        <v>977</v>
      </c>
      <c r="C5861" s="9">
        <v>46055</v>
      </c>
      <c r="D5861" t="s">
        <v>152</v>
      </c>
      <c r="E5861">
        <v>4.5149999999999997</v>
      </c>
    </row>
    <row r="5862" spans="1:5" x14ac:dyDescent="0.2">
      <c r="A5862" t="s">
        <v>976</v>
      </c>
      <c r="B5862" t="s">
        <v>977</v>
      </c>
      <c r="C5862" s="9">
        <v>46052</v>
      </c>
      <c r="D5862" t="s">
        <v>152</v>
      </c>
      <c r="E5862">
        <v>4.5289999999999999</v>
      </c>
    </row>
    <row r="5863" spans="1:5" x14ac:dyDescent="0.2">
      <c r="A5863" t="s">
        <v>976</v>
      </c>
      <c r="B5863" t="s">
        <v>977</v>
      </c>
      <c r="C5863" s="9">
        <v>46051</v>
      </c>
      <c r="D5863" t="s">
        <v>152</v>
      </c>
      <c r="E5863">
        <v>4.5309999999999997</v>
      </c>
    </row>
    <row r="5864" spans="1:5" x14ac:dyDescent="0.2">
      <c r="A5864" t="s">
        <v>976</v>
      </c>
      <c r="B5864" t="s">
        <v>977</v>
      </c>
      <c r="C5864" s="9">
        <v>46050</v>
      </c>
      <c r="D5864" t="s">
        <v>152</v>
      </c>
      <c r="E5864">
        <v>4.5460000000000003</v>
      </c>
    </row>
    <row r="5865" spans="1:5" x14ac:dyDescent="0.2">
      <c r="A5865" t="s">
        <v>976</v>
      </c>
      <c r="B5865" t="s">
        <v>977</v>
      </c>
      <c r="C5865" s="9">
        <v>46049</v>
      </c>
      <c r="D5865" t="s">
        <v>152</v>
      </c>
      <c r="E5865">
        <v>4.5469999999999997</v>
      </c>
    </row>
    <row r="5866" spans="1:5" x14ac:dyDescent="0.2">
      <c r="A5866" t="s">
        <v>976</v>
      </c>
      <c r="B5866" t="s">
        <v>977</v>
      </c>
      <c r="C5866" s="9">
        <v>46048</v>
      </c>
      <c r="D5866" t="s">
        <v>152</v>
      </c>
      <c r="E5866">
        <v>4.54</v>
      </c>
    </row>
    <row r="5867" spans="1:5" x14ac:dyDescent="0.2">
      <c r="A5867" t="s">
        <v>976</v>
      </c>
      <c r="B5867" t="s">
        <v>977</v>
      </c>
      <c r="C5867" s="9">
        <v>46045</v>
      </c>
      <c r="D5867" t="s">
        <v>152</v>
      </c>
      <c r="E5867">
        <v>4.5759999999999996</v>
      </c>
    </row>
    <row r="5868" spans="1:5" x14ac:dyDescent="0.2">
      <c r="A5868" t="s">
        <v>976</v>
      </c>
      <c r="B5868" t="s">
        <v>977</v>
      </c>
      <c r="C5868" s="9">
        <v>46044</v>
      </c>
      <c r="D5868" t="s">
        <v>152</v>
      </c>
      <c r="E5868">
        <v>4.5759999999999996</v>
      </c>
    </row>
    <row r="5869" spans="1:5" x14ac:dyDescent="0.2">
      <c r="A5869" t="s">
        <v>976</v>
      </c>
      <c r="B5869" t="s">
        <v>977</v>
      </c>
      <c r="C5869" s="9">
        <v>46043</v>
      </c>
      <c r="D5869" t="s">
        <v>152</v>
      </c>
      <c r="E5869">
        <v>4.524</v>
      </c>
    </row>
    <row r="5870" spans="1:5" x14ac:dyDescent="0.2">
      <c r="A5870" t="s">
        <v>976</v>
      </c>
      <c r="B5870" t="s">
        <v>977</v>
      </c>
      <c r="C5870" s="9">
        <v>46042</v>
      </c>
      <c r="D5870" t="s">
        <v>152</v>
      </c>
      <c r="E5870">
        <v>4.5540000000000003</v>
      </c>
    </row>
    <row r="5871" spans="1:5" x14ac:dyDescent="0.2">
      <c r="A5871" t="s">
        <v>976</v>
      </c>
      <c r="B5871" t="s">
        <v>977</v>
      </c>
      <c r="C5871" s="9">
        <v>46041</v>
      </c>
      <c r="D5871" t="s">
        <v>152</v>
      </c>
      <c r="E5871">
        <v>4.5869999999999997</v>
      </c>
    </row>
    <row r="5872" spans="1:5" x14ac:dyDescent="0.2">
      <c r="A5872" t="s">
        <v>976</v>
      </c>
      <c r="B5872" t="s">
        <v>977</v>
      </c>
      <c r="C5872" s="9">
        <v>46038</v>
      </c>
      <c r="D5872" t="s">
        <v>152</v>
      </c>
      <c r="E5872">
        <v>4.6109999999999998</v>
      </c>
    </row>
    <row r="5873" spans="1:5" x14ac:dyDescent="0.2">
      <c r="A5873" t="s">
        <v>976</v>
      </c>
      <c r="B5873" t="s">
        <v>977</v>
      </c>
      <c r="C5873" s="9">
        <v>46037</v>
      </c>
      <c r="D5873" t="s">
        <v>152</v>
      </c>
      <c r="E5873">
        <v>4.5910000000000002</v>
      </c>
    </row>
    <row r="5874" spans="1:5" x14ac:dyDescent="0.2">
      <c r="A5874" t="s">
        <v>976</v>
      </c>
      <c r="B5874" t="s">
        <v>977</v>
      </c>
      <c r="C5874" s="9">
        <v>46036</v>
      </c>
      <c r="D5874" t="s">
        <v>152</v>
      </c>
      <c r="E5874">
        <v>4.5830000000000002</v>
      </c>
    </row>
    <row r="5875" spans="1:5" x14ac:dyDescent="0.2">
      <c r="A5875" t="s">
        <v>976</v>
      </c>
      <c r="B5875" t="s">
        <v>977</v>
      </c>
      <c r="C5875" s="9">
        <v>46035</v>
      </c>
      <c r="D5875" t="s">
        <v>152</v>
      </c>
      <c r="E5875">
        <v>4.5910000000000002</v>
      </c>
    </row>
    <row r="5876" spans="1:5" x14ac:dyDescent="0.2">
      <c r="A5876" t="s">
        <v>976</v>
      </c>
      <c r="B5876" t="s">
        <v>977</v>
      </c>
      <c r="C5876" s="9">
        <v>46034</v>
      </c>
      <c r="D5876" t="s">
        <v>152</v>
      </c>
      <c r="E5876">
        <v>4.6029999999999998</v>
      </c>
    </row>
    <row r="5877" spans="1:5" x14ac:dyDescent="0.2">
      <c r="A5877" t="s">
        <v>976</v>
      </c>
      <c r="B5877" t="s">
        <v>977</v>
      </c>
      <c r="C5877" s="9">
        <v>46031</v>
      </c>
      <c r="D5877" t="s">
        <v>152</v>
      </c>
      <c r="E5877">
        <v>4.5940000000000003</v>
      </c>
    </row>
    <row r="5878" spans="1:5" x14ac:dyDescent="0.2">
      <c r="A5878" t="s">
        <v>976</v>
      </c>
      <c r="B5878" t="s">
        <v>977</v>
      </c>
      <c r="C5878" s="9">
        <v>46030</v>
      </c>
      <c r="D5878" t="s">
        <v>152</v>
      </c>
      <c r="E5878">
        <v>4.5620000000000003</v>
      </c>
    </row>
    <row r="5879" spans="1:5" x14ac:dyDescent="0.2">
      <c r="A5879" t="s">
        <v>976</v>
      </c>
      <c r="B5879" t="s">
        <v>977</v>
      </c>
      <c r="C5879" s="9">
        <v>46029</v>
      </c>
      <c r="D5879" t="s">
        <v>152</v>
      </c>
      <c r="E5879">
        <v>4.5679999999999996</v>
      </c>
    </row>
    <row r="5880" spans="1:5" x14ac:dyDescent="0.2">
      <c r="A5880" t="s">
        <v>976</v>
      </c>
      <c r="B5880" t="s">
        <v>977</v>
      </c>
      <c r="C5880" s="9">
        <v>46028</v>
      </c>
      <c r="D5880" t="s">
        <v>152</v>
      </c>
      <c r="E5880">
        <v>4.54</v>
      </c>
    </row>
    <row r="5881" spans="1:5" x14ac:dyDescent="0.2">
      <c r="A5881" t="s">
        <v>976</v>
      </c>
      <c r="B5881" t="s">
        <v>977</v>
      </c>
      <c r="C5881" s="9">
        <v>46027</v>
      </c>
      <c r="D5881" t="s">
        <v>152</v>
      </c>
      <c r="E5881">
        <v>4.508</v>
      </c>
    </row>
    <row r="5882" spans="1:5" x14ac:dyDescent="0.2">
      <c r="A5882" t="s">
        <v>976</v>
      </c>
      <c r="B5882" t="s">
        <v>977</v>
      </c>
      <c r="C5882" s="9">
        <v>46024</v>
      </c>
      <c r="D5882" t="s">
        <v>152</v>
      </c>
      <c r="E5882">
        <v>4.4870000000000001</v>
      </c>
    </row>
    <row r="5883" spans="1:5" x14ac:dyDescent="0.2">
      <c r="A5883" t="s">
        <v>976</v>
      </c>
      <c r="B5883" t="s">
        <v>977</v>
      </c>
      <c r="C5883" s="9">
        <v>46022</v>
      </c>
      <c r="D5883" t="s">
        <v>152</v>
      </c>
      <c r="E5883">
        <v>4.4930000000000003</v>
      </c>
    </row>
    <row r="5884" spans="1:5" x14ac:dyDescent="0.2">
      <c r="A5884" t="s">
        <v>976</v>
      </c>
      <c r="B5884" t="s">
        <v>977</v>
      </c>
      <c r="C5884" s="9">
        <v>46021</v>
      </c>
      <c r="D5884" t="s">
        <v>152</v>
      </c>
      <c r="E5884">
        <v>4.4820000000000002</v>
      </c>
    </row>
    <row r="5885" spans="1:5" x14ac:dyDescent="0.2">
      <c r="A5885" t="s">
        <v>976</v>
      </c>
      <c r="B5885" t="s">
        <v>977</v>
      </c>
      <c r="C5885" s="9">
        <v>46020</v>
      </c>
      <c r="D5885" t="s">
        <v>152</v>
      </c>
      <c r="E5885">
        <v>4.4770000000000003</v>
      </c>
    </row>
    <row r="5886" spans="1:5" x14ac:dyDescent="0.2">
      <c r="A5886" t="s">
        <v>976</v>
      </c>
      <c r="B5886" t="s">
        <v>977</v>
      </c>
      <c r="C5886" s="9">
        <v>46015</v>
      </c>
      <c r="D5886" t="s">
        <v>152</v>
      </c>
      <c r="E5886">
        <v>4.4619999999999997</v>
      </c>
    </row>
    <row r="5887" spans="1:5" x14ac:dyDescent="0.2">
      <c r="A5887" t="s">
        <v>976</v>
      </c>
      <c r="B5887" t="s">
        <v>977</v>
      </c>
      <c r="C5887" s="9">
        <v>46014</v>
      </c>
      <c r="D5887" t="s">
        <v>152</v>
      </c>
      <c r="E5887">
        <v>4.4619999999999997</v>
      </c>
    </row>
    <row r="5888" spans="1:5" x14ac:dyDescent="0.2">
      <c r="A5888" t="s">
        <v>976</v>
      </c>
      <c r="B5888" t="s">
        <v>977</v>
      </c>
      <c r="C5888" s="9">
        <v>46013</v>
      </c>
      <c r="D5888" t="s">
        <v>152</v>
      </c>
      <c r="E5888">
        <v>4.4630000000000001</v>
      </c>
    </row>
    <row r="5889" spans="1:5" x14ac:dyDescent="0.2">
      <c r="A5889" t="s">
        <v>976</v>
      </c>
      <c r="B5889" t="s">
        <v>977</v>
      </c>
      <c r="C5889" s="9">
        <v>46010</v>
      </c>
      <c r="D5889" t="s">
        <v>152</v>
      </c>
      <c r="E5889">
        <v>4.4459999999999997</v>
      </c>
    </row>
    <row r="5890" spans="1:5" x14ac:dyDescent="0.2">
      <c r="A5890" t="s">
        <v>976</v>
      </c>
      <c r="B5890" t="s">
        <v>977</v>
      </c>
      <c r="C5890" s="9">
        <v>46009</v>
      </c>
      <c r="D5890" t="s">
        <v>152</v>
      </c>
      <c r="E5890">
        <v>4.4269999999999996</v>
      </c>
    </row>
    <row r="5891" spans="1:5" x14ac:dyDescent="0.2">
      <c r="A5891" t="s">
        <v>976</v>
      </c>
      <c r="B5891" t="s">
        <v>977</v>
      </c>
      <c r="C5891" s="9">
        <v>46008</v>
      </c>
      <c r="D5891" t="s">
        <v>152</v>
      </c>
      <c r="E5891">
        <v>4.4450000000000003</v>
      </c>
    </row>
    <row r="5892" spans="1:5" x14ac:dyDescent="0.2">
      <c r="A5892" t="s">
        <v>976</v>
      </c>
      <c r="B5892" t="s">
        <v>977</v>
      </c>
      <c r="C5892" s="9">
        <v>46007</v>
      </c>
      <c r="D5892" t="s">
        <v>152</v>
      </c>
      <c r="E5892">
        <v>4.4400000000000004</v>
      </c>
    </row>
    <row r="5893" spans="1:5" x14ac:dyDescent="0.2">
      <c r="A5893" t="s">
        <v>976</v>
      </c>
      <c r="B5893" t="s">
        <v>977</v>
      </c>
      <c r="C5893" s="9">
        <v>46006</v>
      </c>
      <c r="D5893" t="s">
        <v>152</v>
      </c>
      <c r="E5893">
        <v>4.4690000000000003</v>
      </c>
    </row>
    <row r="5894" spans="1:5" x14ac:dyDescent="0.2">
      <c r="A5894" t="s">
        <v>976</v>
      </c>
      <c r="B5894" t="s">
        <v>977</v>
      </c>
      <c r="C5894" s="9">
        <v>46003</v>
      </c>
      <c r="D5894" t="s">
        <v>152</v>
      </c>
      <c r="E5894">
        <v>4.4729999999999999</v>
      </c>
    </row>
    <row r="5895" spans="1:5" x14ac:dyDescent="0.2">
      <c r="A5895" t="s">
        <v>976</v>
      </c>
      <c r="B5895" t="s">
        <v>977</v>
      </c>
      <c r="C5895" s="9">
        <v>46002</v>
      </c>
      <c r="D5895" t="s">
        <v>152</v>
      </c>
      <c r="E5895">
        <v>4.4429999999999996</v>
      </c>
    </row>
    <row r="5896" spans="1:5" x14ac:dyDescent="0.2">
      <c r="A5896" t="s">
        <v>976</v>
      </c>
      <c r="B5896" t="s">
        <v>977</v>
      </c>
      <c r="C5896" s="9">
        <v>46001</v>
      </c>
      <c r="D5896" t="s">
        <v>152</v>
      </c>
      <c r="E5896">
        <v>4.4340000000000002</v>
      </c>
    </row>
    <row r="5897" spans="1:5" x14ac:dyDescent="0.2">
      <c r="A5897" t="s">
        <v>976</v>
      </c>
      <c r="B5897" t="s">
        <v>977</v>
      </c>
      <c r="C5897" s="9">
        <v>46000</v>
      </c>
      <c r="D5897" t="s">
        <v>152</v>
      </c>
      <c r="E5897">
        <v>4.4379999999999997</v>
      </c>
    </row>
    <row r="5898" spans="1:5" x14ac:dyDescent="0.2">
      <c r="A5898" t="s">
        <v>976</v>
      </c>
      <c r="B5898" t="s">
        <v>977</v>
      </c>
      <c r="C5898" s="9">
        <v>45999</v>
      </c>
      <c r="D5898" t="s">
        <v>152</v>
      </c>
      <c r="E5898">
        <v>4.4550000000000001</v>
      </c>
    </row>
    <row r="5899" spans="1:5" x14ac:dyDescent="0.2">
      <c r="A5899" t="s">
        <v>976</v>
      </c>
      <c r="B5899" t="s">
        <v>977</v>
      </c>
      <c r="C5899" s="9">
        <v>45996</v>
      </c>
      <c r="D5899" t="s">
        <v>152</v>
      </c>
      <c r="E5899">
        <v>4.4420000000000002</v>
      </c>
    </row>
    <row r="5900" spans="1:5" x14ac:dyDescent="0.2">
      <c r="A5900" t="s">
        <v>976</v>
      </c>
      <c r="B5900" t="s">
        <v>977</v>
      </c>
      <c r="C5900" s="9">
        <v>45995</v>
      </c>
      <c r="D5900" t="s">
        <v>152</v>
      </c>
      <c r="E5900">
        <v>4.4379999999999997</v>
      </c>
    </row>
    <row r="5901" spans="1:5" x14ac:dyDescent="0.2">
      <c r="A5901" t="s">
        <v>976</v>
      </c>
      <c r="B5901" t="s">
        <v>977</v>
      </c>
      <c r="C5901" s="9">
        <v>45994</v>
      </c>
      <c r="D5901" t="s">
        <v>152</v>
      </c>
      <c r="E5901">
        <v>4.452</v>
      </c>
    </row>
    <row r="5902" spans="1:5" x14ac:dyDescent="0.2">
      <c r="A5902" t="s">
        <v>976</v>
      </c>
      <c r="B5902" t="s">
        <v>977</v>
      </c>
      <c r="C5902" s="9">
        <v>45993</v>
      </c>
      <c r="D5902" t="s">
        <v>152</v>
      </c>
      <c r="E5902">
        <v>4.4619999999999997</v>
      </c>
    </row>
    <row r="5903" spans="1:5" x14ac:dyDescent="0.2">
      <c r="A5903" t="s">
        <v>976</v>
      </c>
      <c r="B5903" t="s">
        <v>977</v>
      </c>
      <c r="C5903" s="9">
        <v>45992</v>
      </c>
      <c r="D5903" t="s">
        <v>152</v>
      </c>
      <c r="E5903">
        <v>4.46</v>
      </c>
    </row>
    <row r="5904" spans="1:5" x14ac:dyDescent="0.2">
      <c r="A5904" t="s">
        <v>976</v>
      </c>
      <c r="B5904" t="s">
        <v>977</v>
      </c>
      <c r="C5904" s="9">
        <v>45989</v>
      </c>
      <c r="D5904" t="s">
        <v>152</v>
      </c>
      <c r="E5904">
        <v>4.452</v>
      </c>
    </row>
    <row r="5905" spans="1:5" x14ac:dyDescent="0.2">
      <c r="A5905" t="s">
        <v>976</v>
      </c>
      <c r="B5905" t="s">
        <v>977</v>
      </c>
      <c r="C5905" s="9">
        <v>45988</v>
      </c>
      <c r="D5905" t="s">
        <v>152</v>
      </c>
      <c r="E5905">
        <v>4.4480000000000004</v>
      </c>
    </row>
    <row r="5906" spans="1:5" x14ac:dyDescent="0.2">
      <c r="A5906" t="s">
        <v>976</v>
      </c>
      <c r="B5906" t="s">
        <v>977</v>
      </c>
      <c r="C5906" s="9">
        <v>45987</v>
      </c>
      <c r="D5906" t="s">
        <v>152</v>
      </c>
      <c r="E5906">
        <v>4.4409999999999998</v>
      </c>
    </row>
    <row r="5907" spans="1:5" x14ac:dyDescent="0.2">
      <c r="A5907" t="s">
        <v>976</v>
      </c>
      <c r="B5907" t="s">
        <v>977</v>
      </c>
      <c r="C5907" s="9">
        <v>45986</v>
      </c>
      <c r="D5907" t="s">
        <v>152</v>
      </c>
      <c r="E5907">
        <v>4.4009999999999998</v>
      </c>
    </row>
    <row r="5908" spans="1:5" x14ac:dyDescent="0.2">
      <c r="A5908" t="s">
        <v>976</v>
      </c>
      <c r="B5908" t="s">
        <v>977</v>
      </c>
      <c r="C5908" s="9">
        <v>45985</v>
      </c>
      <c r="D5908" t="s">
        <v>152</v>
      </c>
      <c r="E5908">
        <v>4.3769999999999998</v>
      </c>
    </row>
    <row r="5909" spans="1:5" x14ac:dyDescent="0.2">
      <c r="A5909" t="s">
        <v>976</v>
      </c>
      <c r="B5909" t="s">
        <v>977</v>
      </c>
      <c r="C5909" s="9">
        <v>45982</v>
      </c>
      <c r="D5909" t="s">
        <v>152</v>
      </c>
      <c r="E5909">
        <v>4.3230000000000004</v>
      </c>
    </row>
    <row r="5910" spans="1:5" x14ac:dyDescent="0.2">
      <c r="A5910" t="s">
        <v>976</v>
      </c>
      <c r="B5910" t="s">
        <v>977</v>
      </c>
      <c r="C5910" s="9">
        <v>45981</v>
      </c>
      <c r="D5910" t="s">
        <v>152</v>
      </c>
      <c r="E5910">
        <v>4.391</v>
      </c>
    </row>
    <row r="5911" spans="1:5" x14ac:dyDescent="0.2">
      <c r="A5911" t="s">
        <v>976</v>
      </c>
      <c r="B5911" t="s">
        <v>977</v>
      </c>
      <c r="C5911" s="9">
        <v>45980</v>
      </c>
      <c r="D5911" t="s">
        <v>152</v>
      </c>
      <c r="E5911">
        <v>4.3579999999999997</v>
      </c>
    </row>
    <row r="5912" spans="1:5" x14ac:dyDescent="0.2">
      <c r="A5912" t="s">
        <v>976</v>
      </c>
      <c r="B5912" t="s">
        <v>977</v>
      </c>
      <c r="C5912" s="9">
        <v>45979</v>
      </c>
      <c r="D5912" t="s">
        <v>152</v>
      </c>
      <c r="E5912">
        <v>4.3730000000000002</v>
      </c>
    </row>
    <row r="5913" spans="1:5" x14ac:dyDescent="0.2">
      <c r="A5913" t="s">
        <v>976</v>
      </c>
      <c r="B5913" t="s">
        <v>977</v>
      </c>
      <c r="C5913" s="9">
        <v>45978</v>
      </c>
      <c r="D5913" t="s">
        <v>152</v>
      </c>
      <c r="E5913">
        <v>4.4340000000000002</v>
      </c>
    </row>
    <row r="5914" spans="1:5" x14ac:dyDescent="0.2">
      <c r="A5914" t="s">
        <v>976</v>
      </c>
      <c r="B5914" t="s">
        <v>977</v>
      </c>
      <c r="C5914" s="9">
        <v>45975</v>
      </c>
      <c r="D5914" t="s">
        <v>152</v>
      </c>
      <c r="E5914">
        <v>4.4390000000000001</v>
      </c>
    </row>
    <row r="5915" spans="1:5" x14ac:dyDescent="0.2">
      <c r="A5915" t="s">
        <v>976</v>
      </c>
      <c r="B5915" t="s">
        <v>977</v>
      </c>
      <c r="C5915" s="9">
        <v>45974</v>
      </c>
      <c r="D5915" t="s">
        <v>152</v>
      </c>
      <c r="E5915">
        <v>4.5170000000000003</v>
      </c>
    </row>
    <row r="5916" spans="1:5" x14ac:dyDescent="0.2">
      <c r="A5916" t="s">
        <v>976</v>
      </c>
      <c r="B5916" t="s">
        <v>977</v>
      </c>
      <c r="C5916" s="9">
        <v>45973</v>
      </c>
      <c r="D5916" t="s">
        <v>152</v>
      </c>
      <c r="E5916">
        <v>4.5019999999999998</v>
      </c>
    </row>
    <row r="5917" spans="1:5" x14ac:dyDescent="0.2">
      <c r="A5917" t="s">
        <v>976</v>
      </c>
      <c r="B5917" t="s">
        <v>977</v>
      </c>
      <c r="C5917" s="9">
        <v>45972</v>
      </c>
      <c r="D5917" t="s">
        <v>152</v>
      </c>
      <c r="E5917">
        <v>4.4640000000000004</v>
      </c>
    </row>
    <row r="5918" spans="1:5" x14ac:dyDescent="0.2">
      <c r="A5918" t="s">
        <v>976</v>
      </c>
      <c r="B5918" t="s">
        <v>977</v>
      </c>
      <c r="C5918" s="9">
        <v>45971</v>
      </c>
      <c r="D5918" t="s">
        <v>152</v>
      </c>
      <c r="E5918">
        <v>4.4329999999999998</v>
      </c>
    </row>
    <row r="5919" spans="1:5" x14ac:dyDescent="0.2">
      <c r="A5919" t="s">
        <v>976</v>
      </c>
      <c r="B5919" t="s">
        <v>977</v>
      </c>
      <c r="C5919" s="9">
        <v>45968</v>
      </c>
      <c r="D5919" t="s">
        <v>152</v>
      </c>
      <c r="E5919">
        <v>4.4009999999999998</v>
      </c>
    </row>
    <row r="5920" spans="1:5" x14ac:dyDescent="0.2">
      <c r="A5920" t="s">
        <v>976</v>
      </c>
      <c r="B5920" t="s">
        <v>977</v>
      </c>
      <c r="C5920" s="9">
        <v>45967</v>
      </c>
      <c r="D5920" t="s">
        <v>152</v>
      </c>
      <c r="E5920">
        <v>4.4630000000000001</v>
      </c>
    </row>
    <row r="5921" spans="1:5" x14ac:dyDescent="0.2">
      <c r="A5921" t="s">
        <v>976</v>
      </c>
      <c r="B5921" t="s">
        <v>977</v>
      </c>
      <c r="C5921" s="9">
        <v>45966</v>
      </c>
      <c r="D5921" t="s">
        <v>152</v>
      </c>
      <c r="E5921">
        <v>4.4379999999999997</v>
      </c>
    </row>
    <row r="5922" spans="1:5" x14ac:dyDescent="0.2">
      <c r="A5922" t="s">
        <v>976</v>
      </c>
      <c r="B5922" t="s">
        <v>977</v>
      </c>
      <c r="C5922" s="9">
        <v>45965</v>
      </c>
      <c r="D5922" t="s">
        <v>152</v>
      </c>
      <c r="E5922">
        <v>4.4320000000000004</v>
      </c>
    </row>
    <row r="5923" spans="1:5" x14ac:dyDescent="0.2">
      <c r="A5923" t="s">
        <v>976</v>
      </c>
      <c r="B5923" t="s">
        <v>977</v>
      </c>
      <c r="C5923" s="9">
        <v>45964</v>
      </c>
      <c r="D5923" t="s">
        <v>152</v>
      </c>
      <c r="E5923">
        <v>4.452</v>
      </c>
    </row>
    <row r="5924" spans="1:5" x14ac:dyDescent="0.2">
      <c r="A5924" t="s">
        <v>976</v>
      </c>
      <c r="B5924" t="s">
        <v>977</v>
      </c>
      <c r="C5924" s="9">
        <v>45961</v>
      </c>
      <c r="D5924" t="s">
        <v>152</v>
      </c>
      <c r="E5924">
        <v>4.4480000000000004</v>
      </c>
    </row>
    <row r="5925" spans="1:5" x14ac:dyDescent="0.2">
      <c r="A5925" t="s">
        <v>976</v>
      </c>
      <c r="B5925" t="s">
        <v>977</v>
      </c>
      <c r="C5925" s="9">
        <v>45960</v>
      </c>
      <c r="D5925" t="s">
        <v>152</v>
      </c>
      <c r="E5925">
        <v>4.4480000000000004</v>
      </c>
    </row>
    <row r="5926" spans="1:5" x14ac:dyDescent="0.2">
      <c r="A5926" t="s">
        <v>976</v>
      </c>
      <c r="B5926" t="s">
        <v>977</v>
      </c>
      <c r="C5926" s="9">
        <v>45959</v>
      </c>
      <c r="D5926" t="s">
        <v>152</v>
      </c>
      <c r="E5926">
        <v>4.4669999999999996</v>
      </c>
    </row>
    <row r="5927" spans="1:5" x14ac:dyDescent="0.2">
      <c r="A5927" t="s">
        <v>976</v>
      </c>
      <c r="B5927" t="s">
        <v>977</v>
      </c>
      <c r="C5927" s="9">
        <v>45958</v>
      </c>
      <c r="D5927" t="s">
        <v>152</v>
      </c>
      <c r="E5927">
        <v>4.4390000000000001</v>
      </c>
    </row>
    <row r="5928" spans="1:5" x14ac:dyDescent="0.2">
      <c r="A5928" t="s">
        <v>976</v>
      </c>
      <c r="B5928" t="s">
        <v>977</v>
      </c>
      <c r="C5928" s="9">
        <v>45957</v>
      </c>
      <c r="D5928" t="s">
        <v>152</v>
      </c>
      <c r="E5928">
        <v>4.4340000000000002</v>
      </c>
    </row>
    <row r="5929" spans="1:5" x14ac:dyDescent="0.2">
      <c r="A5929" t="s">
        <v>976</v>
      </c>
      <c r="B5929" t="s">
        <v>977</v>
      </c>
      <c r="C5929" s="9">
        <v>45954</v>
      </c>
      <c r="D5929" t="s">
        <v>152</v>
      </c>
      <c r="E5929">
        <v>4.3949999999999996</v>
      </c>
    </row>
    <row r="5930" spans="1:5" x14ac:dyDescent="0.2">
      <c r="A5930" t="s">
        <v>976</v>
      </c>
      <c r="B5930" t="s">
        <v>977</v>
      </c>
      <c r="C5930" s="9">
        <v>45953</v>
      </c>
      <c r="D5930" t="s">
        <v>152</v>
      </c>
      <c r="E5930">
        <v>4.3719999999999999</v>
      </c>
    </row>
    <row r="5931" spans="1:5" x14ac:dyDescent="0.2">
      <c r="A5931" t="s">
        <v>976</v>
      </c>
      <c r="B5931" t="s">
        <v>977</v>
      </c>
      <c r="C5931" s="9">
        <v>45952</v>
      </c>
      <c r="D5931" t="s">
        <v>152</v>
      </c>
      <c r="E5931">
        <v>4.3789999999999996</v>
      </c>
    </row>
    <row r="5932" spans="1:5" x14ac:dyDescent="0.2">
      <c r="A5932" t="s">
        <v>976</v>
      </c>
      <c r="B5932" t="s">
        <v>977</v>
      </c>
      <c r="C5932" s="9">
        <v>45951</v>
      </c>
      <c r="D5932" t="s">
        <v>152</v>
      </c>
      <c r="E5932">
        <v>4.3570000000000002</v>
      </c>
    </row>
    <row r="5933" spans="1:5" x14ac:dyDescent="0.2">
      <c r="A5933" t="s">
        <v>976</v>
      </c>
      <c r="B5933" t="s">
        <v>977</v>
      </c>
      <c r="C5933" s="9">
        <v>45950</v>
      </c>
      <c r="D5933" t="s">
        <v>152</v>
      </c>
      <c r="E5933">
        <v>4.3280000000000003</v>
      </c>
    </row>
    <row r="5934" spans="1:5" x14ac:dyDescent="0.2">
      <c r="A5934" t="s">
        <v>976</v>
      </c>
      <c r="B5934" t="s">
        <v>977</v>
      </c>
      <c r="C5934" s="9">
        <v>45947</v>
      </c>
      <c r="D5934" t="s">
        <v>152</v>
      </c>
      <c r="E5934">
        <v>4.282</v>
      </c>
    </row>
    <row r="5935" spans="1:5" x14ac:dyDescent="0.2">
      <c r="A5935" t="s">
        <v>976</v>
      </c>
      <c r="B5935" t="s">
        <v>977</v>
      </c>
      <c r="C5935" s="9">
        <v>45946</v>
      </c>
      <c r="D5935" t="s">
        <v>152</v>
      </c>
      <c r="E5935">
        <v>4.3209999999999997</v>
      </c>
    </row>
    <row r="5936" spans="1:5" x14ac:dyDescent="0.2">
      <c r="A5936" t="s">
        <v>976</v>
      </c>
      <c r="B5936" t="s">
        <v>977</v>
      </c>
      <c r="C5936" s="9">
        <v>45945</v>
      </c>
      <c r="D5936" t="s">
        <v>152</v>
      </c>
      <c r="E5936">
        <v>4.3280000000000003</v>
      </c>
    </row>
    <row r="5937" spans="1:5" x14ac:dyDescent="0.2">
      <c r="A5937" t="s">
        <v>976</v>
      </c>
      <c r="B5937" t="s">
        <v>977</v>
      </c>
      <c r="C5937" s="9">
        <v>45944</v>
      </c>
      <c r="D5937" t="s">
        <v>152</v>
      </c>
      <c r="E5937">
        <v>4.2960000000000003</v>
      </c>
    </row>
    <row r="5938" spans="1:5" x14ac:dyDescent="0.2">
      <c r="A5938" t="s">
        <v>976</v>
      </c>
      <c r="B5938" t="s">
        <v>977</v>
      </c>
      <c r="C5938" s="9">
        <v>45943</v>
      </c>
      <c r="D5938" t="s">
        <v>152</v>
      </c>
      <c r="E5938">
        <v>4.2869999999999999</v>
      </c>
    </row>
    <row r="5939" spans="1:5" x14ac:dyDescent="0.2">
      <c r="A5939" t="s">
        <v>976</v>
      </c>
      <c r="B5939" t="s">
        <v>977</v>
      </c>
      <c r="C5939" s="9">
        <v>45940</v>
      </c>
      <c r="D5939" t="s">
        <v>152</v>
      </c>
      <c r="E5939">
        <v>4.3680000000000003</v>
      </c>
    </row>
    <row r="5940" spans="1:5" x14ac:dyDescent="0.2">
      <c r="A5940" t="s">
        <v>976</v>
      </c>
      <c r="B5940" t="s">
        <v>977</v>
      </c>
      <c r="C5940" s="9">
        <v>45939</v>
      </c>
      <c r="D5940" t="s">
        <v>152</v>
      </c>
      <c r="E5940">
        <v>4.367</v>
      </c>
    </row>
    <row r="5941" spans="1:5" x14ac:dyDescent="0.2">
      <c r="A5941" t="s">
        <v>976</v>
      </c>
      <c r="B5941" t="s">
        <v>977</v>
      </c>
      <c r="C5941" s="9">
        <v>45938</v>
      </c>
      <c r="D5941" t="s">
        <v>152</v>
      </c>
      <c r="E5941">
        <v>4.3339999999999996</v>
      </c>
    </row>
    <row r="5942" spans="1:5" x14ac:dyDescent="0.2">
      <c r="A5942" t="s">
        <v>976</v>
      </c>
      <c r="B5942" t="s">
        <v>977</v>
      </c>
      <c r="C5942" s="9">
        <v>45937</v>
      </c>
      <c r="D5942" t="s">
        <v>152</v>
      </c>
      <c r="E5942">
        <v>4.3449999999999998</v>
      </c>
    </row>
    <row r="5943" spans="1:5" x14ac:dyDescent="0.2">
      <c r="A5943" t="s">
        <v>976</v>
      </c>
      <c r="B5943" t="s">
        <v>977</v>
      </c>
      <c r="C5943" s="9">
        <v>45936</v>
      </c>
      <c r="D5943" t="s">
        <v>152</v>
      </c>
      <c r="E5943">
        <v>4.3460000000000001</v>
      </c>
    </row>
    <row r="5944" spans="1:5" x14ac:dyDescent="0.2">
      <c r="A5944" t="s">
        <v>976</v>
      </c>
      <c r="B5944" t="s">
        <v>977</v>
      </c>
      <c r="C5944" s="9">
        <v>45933</v>
      </c>
      <c r="D5944" t="s">
        <v>152</v>
      </c>
      <c r="E5944">
        <v>4.335</v>
      </c>
    </row>
    <row r="5945" spans="1:5" x14ac:dyDescent="0.2">
      <c r="A5945" t="s">
        <v>976</v>
      </c>
      <c r="B5945" t="s">
        <v>977</v>
      </c>
      <c r="C5945" s="9">
        <v>45932</v>
      </c>
      <c r="D5945" t="s">
        <v>152</v>
      </c>
      <c r="E5945">
        <v>4.3140000000000001</v>
      </c>
    </row>
    <row r="5946" spans="1:5" x14ac:dyDescent="0.2">
      <c r="A5946" t="s">
        <v>976</v>
      </c>
      <c r="B5946" t="s">
        <v>977</v>
      </c>
      <c r="C5946" s="9">
        <v>45931</v>
      </c>
      <c r="D5946" t="s">
        <v>152</v>
      </c>
      <c r="E5946">
        <v>4.2880000000000003</v>
      </c>
    </row>
    <row r="5947" spans="1:5" x14ac:dyDescent="0.2">
      <c r="A5947" t="s">
        <v>976</v>
      </c>
      <c r="B5947" t="s">
        <v>977</v>
      </c>
      <c r="C5947" s="9">
        <v>45930</v>
      </c>
      <c r="D5947" t="s">
        <v>152</v>
      </c>
      <c r="E5947">
        <v>4.2720000000000002</v>
      </c>
    </row>
    <row r="5948" spans="1:5" x14ac:dyDescent="0.2">
      <c r="A5948" t="s">
        <v>976</v>
      </c>
      <c r="B5948" t="s">
        <v>977</v>
      </c>
      <c r="C5948" s="9">
        <v>45929</v>
      </c>
      <c r="D5948" t="s">
        <v>152</v>
      </c>
      <c r="E5948">
        <v>4.26</v>
      </c>
    </row>
    <row r="5949" spans="1:5" x14ac:dyDescent="0.2">
      <c r="A5949" t="s">
        <v>976</v>
      </c>
      <c r="B5949" t="s">
        <v>977</v>
      </c>
      <c r="C5949" s="9">
        <v>45926</v>
      </c>
      <c r="D5949" t="s">
        <v>152</v>
      </c>
      <c r="E5949">
        <v>4.2510000000000003</v>
      </c>
    </row>
    <row r="5950" spans="1:5" x14ac:dyDescent="0.2">
      <c r="A5950" t="s">
        <v>976</v>
      </c>
      <c r="B5950" t="s">
        <v>977</v>
      </c>
      <c r="C5950" s="9">
        <v>45925</v>
      </c>
      <c r="D5950" t="s">
        <v>152</v>
      </c>
      <c r="E5950">
        <v>4.2640000000000002</v>
      </c>
    </row>
    <row r="5951" spans="1:5" x14ac:dyDescent="0.2">
      <c r="A5951" t="s">
        <v>976</v>
      </c>
      <c r="B5951" t="s">
        <v>977</v>
      </c>
      <c r="C5951" s="9">
        <v>45924</v>
      </c>
      <c r="D5951" t="s">
        <v>152</v>
      </c>
      <c r="E5951">
        <v>4.2690000000000001</v>
      </c>
    </row>
    <row r="5952" spans="1:5" x14ac:dyDescent="0.2">
      <c r="A5952" t="s">
        <v>976</v>
      </c>
      <c r="B5952" t="s">
        <v>977</v>
      </c>
      <c r="C5952" s="9">
        <v>45923</v>
      </c>
      <c r="D5952" t="s">
        <v>152</v>
      </c>
      <c r="E5952">
        <v>4.2770000000000001</v>
      </c>
    </row>
    <row r="5953" spans="1:5" x14ac:dyDescent="0.2">
      <c r="A5953" t="s">
        <v>976</v>
      </c>
      <c r="B5953" t="s">
        <v>977</v>
      </c>
      <c r="C5953" s="9">
        <v>45922</v>
      </c>
      <c r="D5953" t="s">
        <v>152</v>
      </c>
      <c r="E5953">
        <v>4.2770000000000001</v>
      </c>
    </row>
    <row r="5954" spans="1:5" x14ac:dyDescent="0.2">
      <c r="A5954" t="s">
        <v>976</v>
      </c>
      <c r="B5954" t="s">
        <v>977</v>
      </c>
      <c r="C5954" s="9">
        <v>45919</v>
      </c>
      <c r="D5954" t="s">
        <v>152</v>
      </c>
      <c r="E5954">
        <v>4.2709999999999999</v>
      </c>
    </row>
    <row r="5955" spans="1:5" x14ac:dyDescent="0.2">
      <c r="A5955" t="s">
        <v>976</v>
      </c>
      <c r="B5955" t="s">
        <v>977</v>
      </c>
      <c r="C5955" s="9">
        <v>45918</v>
      </c>
      <c r="D5955" t="s">
        <v>152</v>
      </c>
      <c r="E5955">
        <v>4.2409999999999997</v>
      </c>
    </row>
    <row r="5956" spans="1:5" x14ac:dyDescent="0.2">
      <c r="A5956" t="s">
        <v>976</v>
      </c>
      <c r="B5956" t="s">
        <v>977</v>
      </c>
      <c r="C5956" s="9">
        <v>45917</v>
      </c>
      <c r="D5956" t="s">
        <v>152</v>
      </c>
      <c r="E5956">
        <v>4.2190000000000003</v>
      </c>
    </row>
    <row r="5957" spans="1:5" x14ac:dyDescent="0.2">
      <c r="A5957" t="s">
        <v>976</v>
      </c>
      <c r="B5957" t="s">
        <v>977</v>
      </c>
      <c r="C5957" s="9">
        <v>45916</v>
      </c>
      <c r="D5957" t="s">
        <v>152</v>
      </c>
      <c r="E5957">
        <v>4.2329999999999997</v>
      </c>
    </row>
    <row r="5958" spans="1:5" x14ac:dyDescent="0.2">
      <c r="A5958" t="s">
        <v>976</v>
      </c>
      <c r="B5958" t="s">
        <v>977</v>
      </c>
      <c r="C5958" s="9">
        <v>45915</v>
      </c>
      <c r="D5958" t="s">
        <v>152</v>
      </c>
      <c r="E5958">
        <v>4.2300000000000004</v>
      </c>
    </row>
    <row r="5959" spans="1:5" x14ac:dyDescent="0.2">
      <c r="A5959" t="s">
        <v>976</v>
      </c>
      <c r="B5959" t="s">
        <v>977</v>
      </c>
      <c r="C5959" s="9">
        <v>45912</v>
      </c>
      <c r="D5959" t="s">
        <v>152</v>
      </c>
      <c r="E5959">
        <v>4.2450000000000001</v>
      </c>
    </row>
    <row r="5960" spans="1:5" x14ac:dyDescent="0.2">
      <c r="A5960" t="s">
        <v>976</v>
      </c>
      <c r="B5960" t="s">
        <v>977</v>
      </c>
      <c r="C5960" s="9">
        <v>45911</v>
      </c>
      <c r="D5960" t="s">
        <v>152</v>
      </c>
      <c r="E5960">
        <v>4.2119999999999997</v>
      </c>
    </row>
    <row r="5961" spans="1:5" x14ac:dyDescent="0.2">
      <c r="A5961" t="s">
        <v>976</v>
      </c>
      <c r="B5961" t="s">
        <v>977</v>
      </c>
      <c r="C5961" s="9">
        <v>45910</v>
      </c>
      <c r="D5961" t="s">
        <v>152</v>
      </c>
      <c r="E5961">
        <v>4.218</v>
      </c>
    </row>
    <row r="5962" spans="1:5" x14ac:dyDescent="0.2">
      <c r="A5962" t="s">
        <v>976</v>
      </c>
      <c r="B5962" t="s">
        <v>977</v>
      </c>
      <c r="C5962" s="9">
        <v>45909</v>
      </c>
      <c r="D5962" t="s">
        <v>152</v>
      </c>
      <c r="E5962">
        <v>4.2039999999999997</v>
      </c>
    </row>
    <row r="5963" spans="1:5" x14ac:dyDescent="0.2">
      <c r="A5963" t="s">
        <v>976</v>
      </c>
      <c r="B5963" t="s">
        <v>977</v>
      </c>
      <c r="C5963" s="9">
        <v>45908</v>
      </c>
      <c r="D5963" t="s">
        <v>152</v>
      </c>
      <c r="E5963">
        <v>4.1959999999999997</v>
      </c>
    </row>
    <row r="5964" spans="1:5" x14ac:dyDescent="0.2">
      <c r="A5964" t="s">
        <v>976</v>
      </c>
      <c r="B5964" t="s">
        <v>977</v>
      </c>
      <c r="C5964" s="9">
        <v>45905</v>
      </c>
      <c r="D5964" t="s">
        <v>152</v>
      </c>
      <c r="E5964">
        <v>4.2</v>
      </c>
    </row>
    <row r="5965" spans="1:5" x14ac:dyDescent="0.2">
      <c r="A5965" t="s">
        <v>976</v>
      </c>
      <c r="B5965" t="s">
        <v>977</v>
      </c>
      <c r="C5965" s="9">
        <v>45904</v>
      </c>
      <c r="D5965" t="s">
        <v>152</v>
      </c>
      <c r="E5965">
        <v>4.1790000000000003</v>
      </c>
    </row>
    <row r="5966" spans="1:5" x14ac:dyDescent="0.2">
      <c r="A5966" t="s">
        <v>976</v>
      </c>
      <c r="B5966" t="s">
        <v>977</v>
      </c>
      <c r="C5966" s="9">
        <v>45903</v>
      </c>
      <c r="D5966" t="s">
        <v>152</v>
      </c>
      <c r="E5966">
        <v>4.1689999999999996</v>
      </c>
    </row>
    <row r="5967" spans="1:5" x14ac:dyDescent="0.2">
      <c r="A5967" t="s">
        <v>976</v>
      </c>
      <c r="B5967" t="s">
        <v>977</v>
      </c>
      <c r="C5967" s="9">
        <v>45902</v>
      </c>
      <c r="D5967" t="s">
        <v>152</v>
      </c>
      <c r="E5967">
        <v>4.1680000000000001</v>
      </c>
    </row>
    <row r="5968" spans="1:5" x14ac:dyDescent="0.2">
      <c r="A5968" t="s">
        <v>976</v>
      </c>
      <c r="B5968" t="s">
        <v>977</v>
      </c>
      <c r="C5968" s="9">
        <v>45901</v>
      </c>
      <c r="D5968" t="s">
        <v>152</v>
      </c>
      <c r="E5968">
        <v>4.1680000000000001</v>
      </c>
    </row>
    <row r="5969" spans="1:5" x14ac:dyDescent="0.2">
      <c r="A5969" t="s">
        <v>976</v>
      </c>
      <c r="B5969" t="s">
        <v>977</v>
      </c>
      <c r="C5969" s="9">
        <v>45898</v>
      </c>
      <c r="D5969" t="s">
        <v>152</v>
      </c>
      <c r="E5969">
        <v>4.181</v>
      </c>
    </row>
    <row r="5970" spans="1:5" x14ac:dyDescent="0.2">
      <c r="A5970" t="s">
        <v>976</v>
      </c>
      <c r="B5970" t="s">
        <v>977</v>
      </c>
      <c r="C5970" s="9">
        <v>45897</v>
      </c>
      <c r="D5970" t="s">
        <v>152</v>
      </c>
      <c r="E5970">
        <v>4.1749999999999998</v>
      </c>
    </row>
    <row r="5971" spans="1:5" x14ac:dyDescent="0.2">
      <c r="A5971" t="s">
        <v>976</v>
      </c>
      <c r="B5971" t="s">
        <v>977</v>
      </c>
      <c r="C5971" s="9">
        <v>45896</v>
      </c>
      <c r="D5971" t="s">
        <v>152</v>
      </c>
      <c r="E5971">
        <v>4.1790000000000003</v>
      </c>
    </row>
    <row r="5972" spans="1:5" x14ac:dyDescent="0.2">
      <c r="A5972" t="s">
        <v>976</v>
      </c>
      <c r="B5972" t="s">
        <v>977</v>
      </c>
      <c r="C5972" s="9">
        <v>45895</v>
      </c>
      <c r="D5972" t="s">
        <v>152</v>
      </c>
      <c r="E5972">
        <v>4.1900000000000004</v>
      </c>
    </row>
    <row r="5973" spans="1:5" x14ac:dyDescent="0.2">
      <c r="A5973" t="s">
        <v>976</v>
      </c>
      <c r="B5973" t="s">
        <v>977</v>
      </c>
      <c r="C5973" s="9">
        <v>45891</v>
      </c>
      <c r="D5973" t="s">
        <v>152</v>
      </c>
      <c r="E5973">
        <v>4.165</v>
      </c>
    </row>
    <row r="5974" spans="1:5" x14ac:dyDescent="0.2">
      <c r="A5974" t="s">
        <v>976</v>
      </c>
      <c r="B5974" t="s">
        <v>977</v>
      </c>
      <c r="C5974" s="9">
        <v>45890</v>
      </c>
      <c r="D5974" t="s">
        <v>152</v>
      </c>
      <c r="E5974">
        <v>4.1580000000000004</v>
      </c>
    </row>
    <row r="5975" spans="1:5" x14ac:dyDescent="0.2">
      <c r="A5975" t="s">
        <v>976</v>
      </c>
      <c r="B5975" t="s">
        <v>977</v>
      </c>
      <c r="C5975" s="9">
        <v>45889</v>
      </c>
      <c r="D5975" t="s">
        <v>152</v>
      </c>
      <c r="E5975">
        <v>4.16</v>
      </c>
    </row>
    <row r="5976" spans="1:5" x14ac:dyDescent="0.2">
      <c r="A5976" t="s">
        <v>976</v>
      </c>
      <c r="B5976" t="s">
        <v>977</v>
      </c>
      <c r="C5976" s="9">
        <v>45888</v>
      </c>
      <c r="D5976" t="s">
        <v>152</v>
      </c>
      <c r="E5976">
        <v>4.157</v>
      </c>
    </row>
    <row r="5977" spans="1:5" x14ac:dyDescent="0.2">
      <c r="A5977" t="s">
        <v>976</v>
      </c>
      <c r="B5977" t="s">
        <v>977</v>
      </c>
      <c r="C5977" s="9">
        <v>45887</v>
      </c>
      <c r="D5977" t="s">
        <v>152</v>
      </c>
      <c r="E5977">
        <v>4.1440000000000001</v>
      </c>
    </row>
    <row r="5978" spans="1:5" x14ac:dyDescent="0.2">
      <c r="A5978" t="s">
        <v>976</v>
      </c>
      <c r="B5978" t="s">
        <v>977</v>
      </c>
      <c r="C5978" s="9">
        <v>45884</v>
      </c>
      <c r="D5978" t="s">
        <v>152</v>
      </c>
      <c r="E5978">
        <v>4.1449999999999996</v>
      </c>
    </row>
    <row r="5979" spans="1:5" x14ac:dyDescent="0.2">
      <c r="A5979" t="s">
        <v>976</v>
      </c>
      <c r="B5979" t="s">
        <v>977</v>
      </c>
      <c r="C5979" s="9">
        <v>45883</v>
      </c>
      <c r="D5979" t="s">
        <v>152</v>
      </c>
      <c r="E5979">
        <v>4.1470000000000002</v>
      </c>
    </row>
    <row r="5980" spans="1:5" x14ac:dyDescent="0.2">
      <c r="A5980" t="s">
        <v>976</v>
      </c>
      <c r="B5980" t="s">
        <v>977</v>
      </c>
      <c r="C5980" s="9">
        <v>45882</v>
      </c>
      <c r="D5980" t="s">
        <v>152</v>
      </c>
      <c r="E5980">
        <v>4.133</v>
      </c>
    </row>
    <row r="5981" spans="1:5" x14ac:dyDescent="0.2">
      <c r="A5981" t="s">
        <v>976</v>
      </c>
      <c r="B5981" t="s">
        <v>977</v>
      </c>
      <c r="C5981" s="9">
        <v>45881</v>
      </c>
      <c r="D5981" t="s">
        <v>152</v>
      </c>
      <c r="E5981">
        <v>4.1109999999999998</v>
      </c>
    </row>
    <row r="5982" spans="1:5" x14ac:dyDescent="0.2">
      <c r="A5982" t="s">
        <v>976</v>
      </c>
      <c r="B5982" t="s">
        <v>977</v>
      </c>
      <c r="C5982" s="9">
        <v>45880</v>
      </c>
      <c r="D5982" t="s">
        <v>152</v>
      </c>
      <c r="E5982">
        <v>4.12</v>
      </c>
    </row>
    <row r="5983" spans="1:5" x14ac:dyDescent="0.2">
      <c r="A5983" t="s">
        <v>976</v>
      </c>
      <c r="B5983" t="s">
        <v>977</v>
      </c>
      <c r="C5983" s="9">
        <v>45877</v>
      </c>
      <c r="D5983" t="s">
        <v>152</v>
      </c>
      <c r="E5983">
        <v>4.1029999999999998</v>
      </c>
    </row>
    <row r="5984" spans="1:5" x14ac:dyDescent="0.2">
      <c r="A5984" t="s">
        <v>976</v>
      </c>
      <c r="B5984" t="s">
        <v>977</v>
      </c>
      <c r="C5984" s="9">
        <v>45876</v>
      </c>
      <c r="D5984" t="s">
        <v>152</v>
      </c>
      <c r="E5984">
        <v>4.1100000000000003</v>
      </c>
    </row>
    <row r="5985" spans="1:5" x14ac:dyDescent="0.2">
      <c r="A5985" t="s">
        <v>976</v>
      </c>
      <c r="B5985" t="s">
        <v>977</v>
      </c>
      <c r="C5985" s="9">
        <v>45875</v>
      </c>
      <c r="D5985" t="s">
        <v>152</v>
      </c>
      <c r="E5985">
        <v>4.1040000000000001</v>
      </c>
    </row>
    <row r="5986" spans="1:5" x14ac:dyDescent="0.2">
      <c r="A5986" t="s">
        <v>976</v>
      </c>
      <c r="B5986" t="s">
        <v>977</v>
      </c>
      <c r="C5986" s="9">
        <v>45874</v>
      </c>
      <c r="D5986" t="s">
        <v>152</v>
      </c>
      <c r="E5986">
        <v>4.1109999999999998</v>
      </c>
    </row>
    <row r="5987" spans="1:5" x14ac:dyDescent="0.2">
      <c r="A5987" t="s">
        <v>976</v>
      </c>
      <c r="B5987" t="s">
        <v>977</v>
      </c>
      <c r="C5987" s="9">
        <v>45873</v>
      </c>
      <c r="D5987" t="s">
        <v>152</v>
      </c>
      <c r="E5987">
        <v>4.0679999999999996</v>
      </c>
    </row>
    <row r="5988" spans="1:5" x14ac:dyDescent="0.2">
      <c r="A5988" t="s">
        <v>976</v>
      </c>
      <c r="B5988" t="s">
        <v>977</v>
      </c>
      <c r="C5988" s="9">
        <v>45870</v>
      </c>
      <c r="D5988" t="s">
        <v>152</v>
      </c>
      <c r="E5988">
        <v>4.101</v>
      </c>
    </row>
    <row r="5989" spans="1:5" x14ac:dyDescent="0.2">
      <c r="A5989" t="s">
        <v>976</v>
      </c>
      <c r="B5989" t="s">
        <v>977</v>
      </c>
      <c r="C5989" s="9">
        <v>45869</v>
      </c>
      <c r="D5989" t="s">
        <v>152</v>
      </c>
      <c r="E5989">
        <v>4.1429999999999998</v>
      </c>
    </row>
    <row r="5990" spans="1:5" x14ac:dyDescent="0.2">
      <c r="A5990" t="s">
        <v>976</v>
      </c>
      <c r="B5990" t="s">
        <v>977</v>
      </c>
      <c r="C5990" s="9">
        <v>45868</v>
      </c>
      <c r="D5990" t="s">
        <v>152</v>
      </c>
      <c r="E5990">
        <v>4.133</v>
      </c>
    </row>
    <row r="5991" spans="1:5" x14ac:dyDescent="0.2">
      <c r="A5991" t="s">
        <v>976</v>
      </c>
      <c r="B5991" t="s">
        <v>977</v>
      </c>
      <c r="C5991" s="9">
        <v>45867</v>
      </c>
      <c r="D5991" t="s">
        <v>152</v>
      </c>
      <c r="E5991">
        <v>4.1420000000000003</v>
      </c>
    </row>
    <row r="5992" spans="1:5" x14ac:dyDescent="0.2">
      <c r="A5992" t="s">
        <v>976</v>
      </c>
      <c r="B5992" t="s">
        <v>977</v>
      </c>
      <c r="C5992" s="9">
        <v>45866</v>
      </c>
      <c r="D5992" t="s">
        <v>152</v>
      </c>
      <c r="E5992">
        <v>4.1520000000000001</v>
      </c>
    </row>
    <row r="5993" spans="1:5" x14ac:dyDescent="0.2">
      <c r="A5993" t="s">
        <v>976</v>
      </c>
      <c r="B5993" t="s">
        <v>977</v>
      </c>
      <c r="C5993" s="9">
        <v>45863</v>
      </c>
      <c r="D5993" t="s">
        <v>152</v>
      </c>
      <c r="E5993">
        <v>4.133</v>
      </c>
    </row>
    <row r="5994" spans="1:5" x14ac:dyDescent="0.2">
      <c r="A5994" t="s">
        <v>976</v>
      </c>
      <c r="B5994" t="s">
        <v>977</v>
      </c>
      <c r="C5994" s="9">
        <v>45862</v>
      </c>
      <c r="D5994" t="s">
        <v>152</v>
      </c>
      <c r="E5994">
        <v>4.1349999999999998</v>
      </c>
    </row>
    <row r="5995" spans="1:5" x14ac:dyDescent="0.2">
      <c r="A5995" t="s">
        <v>976</v>
      </c>
      <c r="B5995" t="s">
        <v>977</v>
      </c>
      <c r="C5995" s="9">
        <v>45861</v>
      </c>
      <c r="D5995" t="s">
        <v>152</v>
      </c>
      <c r="E5995">
        <v>4.0949999999999998</v>
      </c>
    </row>
    <row r="5996" spans="1:5" x14ac:dyDescent="0.2">
      <c r="A5996" t="s">
        <v>976</v>
      </c>
      <c r="B5996" t="s">
        <v>977</v>
      </c>
      <c r="C5996" s="9">
        <v>45860</v>
      </c>
      <c r="D5996" t="s">
        <v>152</v>
      </c>
      <c r="E5996">
        <v>4.0730000000000004</v>
      </c>
    </row>
    <row r="5997" spans="1:5" x14ac:dyDescent="0.2">
      <c r="A5997" t="s">
        <v>976</v>
      </c>
      <c r="B5997" t="s">
        <v>977</v>
      </c>
      <c r="C5997" s="9">
        <v>45859</v>
      </c>
      <c r="D5997" t="s">
        <v>152</v>
      </c>
      <c r="E5997">
        <v>4.0839999999999996</v>
      </c>
    </row>
    <row r="5998" spans="1:5" x14ac:dyDescent="0.2">
      <c r="A5998" t="s">
        <v>976</v>
      </c>
      <c r="B5998" t="s">
        <v>977</v>
      </c>
      <c r="C5998" s="9">
        <v>45856</v>
      </c>
      <c r="D5998" t="s">
        <v>152</v>
      </c>
      <c r="E5998">
        <v>4.085</v>
      </c>
    </row>
    <row r="5999" spans="1:5" x14ac:dyDescent="0.2">
      <c r="A5999" t="s">
        <v>976</v>
      </c>
      <c r="B5999" t="s">
        <v>977</v>
      </c>
      <c r="C5999" s="9">
        <v>45855</v>
      </c>
      <c r="D5999" t="s">
        <v>152</v>
      </c>
      <c r="E5999">
        <v>4.069</v>
      </c>
    </row>
    <row r="6000" spans="1:5" x14ac:dyDescent="0.2">
      <c r="A6000" t="s">
        <v>976</v>
      </c>
      <c r="B6000" t="s">
        <v>977</v>
      </c>
      <c r="C6000" s="9">
        <v>45854</v>
      </c>
      <c r="D6000" t="s">
        <v>152</v>
      </c>
      <c r="E6000">
        <v>4.0659999999999998</v>
      </c>
    </row>
    <row r="6001" spans="1:5" x14ac:dyDescent="0.2">
      <c r="A6001" t="s">
        <v>976</v>
      </c>
      <c r="B6001" t="s">
        <v>977</v>
      </c>
      <c r="C6001" s="9">
        <v>45853</v>
      </c>
      <c r="D6001" t="s">
        <v>152</v>
      </c>
      <c r="E6001">
        <v>4.0789999999999997</v>
      </c>
    </row>
    <row r="6002" spans="1:5" x14ac:dyDescent="0.2">
      <c r="A6002" t="s">
        <v>976</v>
      </c>
      <c r="B6002" t="s">
        <v>977</v>
      </c>
      <c r="C6002" s="9">
        <v>45852</v>
      </c>
      <c r="D6002" t="s">
        <v>152</v>
      </c>
      <c r="E6002">
        <v>4.0679999999999996</v>
      </c>
    </row>
    <row r="6003" spans="1:5" x14ac:dyDescent="0.2">
      <c r="A6003" t="s">
        <v>976</v>
      </c>
      <c r="B6003" t="s">
        <v>977</v>
      </c>
      <c r="C6003" s="9">
        <v>45849</v>
      </c>
      <c r="D6003" t="s">
        <v>152</v>
      </c>
      <c r="E6003">
        <v>4.0739999999999998</v>
      </c>
    </row>
    <row r="6004" spans="1:5" x14ac:dyDescent="0.2">
      <c r="A6004" t="s">
        <v>976</v>
      </c>
      <c r="B6004" t="s">
        <v>977</v>
      </c>
      <c r="C6004" s="9">
        <v>45848</v>
      </c>
      <c r="D6004" t="s">
        <v>152</v>
      </c>
      <c r="E6004">
        <v>4.0620000000000003</v>
      </c>
    </row>
    <row r="6005" spans="1:5" x14ac:dyDescent="0.2">
      <c r="A6005" t="s">
        <v>976</v>
      </c>
      <c r="B6005" t="s">
        <v>977</v>
      </c>
      <c r="C6005" s="9">
        <v>45847</v>
      </c>
      <c r="D6005" t="s">
        <v>152</v>
      </c>
      <c r="E6005">
        <v>4.0570000000000004</v>
      </c>
    </row>
    <row r="6006" spans="1:5" x14ac:dyDescent="0.2">
      <c r="A6006" t="s">
        <v>976</v>
      </c>
      <c r="B6006" t="s">
        <v>977</v>
      </c>
      <c r="C6006" s="9">
        <v>45846</v>
      </c>
      <c r="D6006" t="s">
        <v>152</v>
      </c>
      <c r="E6006">
        <v>4.0359999999999996</v>
      </c>
    </row>
    <row r="6007" spans="1:5" x14ac:dyDescent="0.2">
      <c r="A6007" t="s">
        <v>976</v>
      </c>
      <c r="B6007" t="s">
        <v>977</v>
      </c>
      <c r="C6007" s="9">
        <v>45845</v>
      </c>
      <c r="D6007" t="s">
        <v>152</v>
      </c>
      <c r="E6007">
        <v>4.0529999999999999</v>
      </c>
    </row>
    <row r="6008" spans="1:5" x14ac:dyDescent="0.2">
      <c r="A6008" t="s">
        <v>976</v>
      </c>
      <c r="B6008" t="s">
        <v>977</v>
      </c>
      <c r="C6008" s="9">
        <v>45842</v>
      </c>
      <c r="D6008" t="s">
        <v>152</v>
      </c>
      <c r="E6008">
        <v>4.0510000000000002</v>
      </c>
    </row>
    <row r="6009" spans="1:5" x14ac:dyDescent="0.2">
      <c r="A6009" t="s">
        <v>976</v>
      </c>
      <c r="B6009" t="s">
        <v>977</v>
      </c>
      <c r="C6009" s="9">
        <v>45841</v>
      </c>
      <c r="D6009" t="s">
        <v>152</v>
      </c>
      <c r="E6009">
        <v>4.0469999999999997</v>
      </c>
    </row>
    <row r="6010" spans="1:5" x14ac:dyDescent="0.2">
      <c r="A6010" t="s">
        <v>976</v>
      </c>
      <c r="B6010" t="s">
        <v>977</v>
      </c>
      <c r="C6010" s="9">
        <v>45840</v>
      </c>
      <c r="D6010" t="s">
        <v>152</v>
      </c>
      <c r="E6010">
        <v>4.01</v>
      </c>
    </row>
    <row r="6011" spans="1:5" x14ac:dyDescent="0.2">
      <c r="A6011" t="s">
        <v>976</v>
      </c>
      <c r="B6011" t="s">
        <v>977</v>
      </c>
      <c r="C6011" s="9">
        <v>45839</v>
      </c>
      <c r="D6011" t="s">
        <v>152</v>
      </c>
      <c r="E6011">
        <v>3.9769999999999999</v>
      </c>
    </row>
    <row r="6012" spans="1:5" x14ac:dyDescent="0.2">
      <c r="A6012" t="s">
        <v>976</v>
      </c>
      <c r="B6012" t="s">
        <v>977</v>
      </c>
      <c r="C6012" s="9">
        <v>45838</v>
      </c>
      <c r="D6012" t="s">
        <v>152</v>
      </c>
      <c r="E6012">
        <v>3.972</v>
      </c>
    </row>
    <row r="6013" spans="1:5" x14ac:dyDescent="0.2">
      <c r="A6013" t="s">
        <v>976</v>
      </c>
      <c r="B6013" t="s">
        <v>977</v>
      </c>
      <c r="C6013" s="9">
        <v>45835</v>
      </c>
      <c r="D6013" t="s">
        <v>152</v>
      </c>
      <c r="E6013">
        <v>3.9430000000000001</v>
      </c>
    </row>
    <row r="6014" spans="1:5" x14ac:dyDescent="0.2">
      <c r="A6014" t="s">
        <v>976</v>
      </c>
      <c r="B6014" t="s">
        <v>977</v>
      </c>
      <c r="C6014" s="9">
        <v>45834</v>
      </c>
      <c r="D6014" t="s">
        <v>152</v>
      </c>
      <c r="E6014">
        <v>3.9340000000000002</v>
      </c>
    </row>
    <row r="6015" spans="1:5" x14ac:dyDescent="0.2">
      <c r="A6015" t="s">
        <v>976</v>
      </c>
      <c r="B6015" t="s">
        <v>977</v>
      </c>
      <c r="C6015" s="9">
        <v>45833</v>
      </c>
      <c r="D6015" t="s">
        <v>152</v>
      </c>
      <c r="E6015">
        <v>3.9540000000000002</v>
      </c>
    </row>
    <row r="6016" spans="1:5" x14ac:dyDescent="0.2">
      <c r="A6016" t="s">
        <v>976</v>
      </c>
      <c r="B6016" t="s">
        <v>977</v>
      </c>
      <c r="C6016" s="9">
        <v>45832</v>
      </c>
      <c r="D6016" t="s">
        <v>152</v>
      </c>
      <c r="E6016">
        <v>3.931</v>
      </c>
    </row>
    <row r="6017" spans="1:5" x14ac:dyDescent="0.2">
      <c r="A6017" t="s">
        <v>976</v>
      </c>
      <c r="B6017" t="s">
        <v>977</v>
      </c>
      <c r="C6017" s="9">
        <v>45831</v>
      </c>
      <c r="D6017" t="s">
        <v>152</v>
      </c>
      <c r="E6017">
        <v>3.9180000000000001</v>
      </c>
    </row>
    <row r="6018" spans="1:5" x14ac:dyDescent="0.2">
      <c r="A6018" t="s">
        <v>976</v>
      </c>
      <c r="B6018" t="s">
        <v>977</v>
      </c>
      <c r="C6018" s="9">
        <v>45828</v>
      </c>
      <c r="D6018" t="s">
        <v>152</v>
      </c>
      <c r="E6018">
        <v>3.927</v>
      </c>
    </row>
    <row r="6019" spans="1:5" x14ac:dyDescent="0.2">
      <c r="A6019" t="s">
        <v>976</v>
      </c>
      <c r="B6019" t="s">
        <v>977</v>
      </c>
      <c r="C6019" s="9">
        <v>45827</v>
      </c>
      <c r="D6019" t="s">
        <v>152</v>
      </c>
      <c r="E6019">
        <v>3.9329999999999998</v>
      </c>
    </row>
    <row r="6020" spans="1:5" x14ac:dyDescent="0.2">
      <c r="A6020" t="s">
        <v>976</v>
      </c>
      <c r="B6020" t="s">
        <v>977</v>
      </c>
      <c r="C6020" s="9">
        <v>45826</v>
      </c>
      <c r="D6020" t="s">
        <v>152</v>
      </c>
      <c r="E6020">
        <v>3.94</v>
      </c>
    </row>
    <row r="6021" spans="1:5" x14ac:dyDescent="0.2">
      <c r="A6021" t="s">
        <v>976</v>
      </c>
      <c r="B6021" t="s">
        <v>977</v>
      </c>
      <c r="C6021" s="9">
        <v>45825</v>
      </c>
      <c r="D6021" t="s">
        <v>152</v>
      </c>
      <c r="E6021">
        <v>3.9449999999999998</v>
      </c>
    </row>
    <row r="6022" spans="1:5" x14ac:dyDescent="0.2">
      <c r="A6022" t="s">
        <v>976</v>
      </c>
      <c r="B6022" t="s">
        <v>977</v>
      </c>
      <c r="C6022" s="9">
        <v>45824</v>
      </c>
      <c r="D6022" t="s">
        <v>152</v>
      </c>
      <c r="E6022">
        <v>3.9239999999999999</v>
      </c>
    </row>
    <row r="6023" spans="1:5" x14ac:dyDescent="0.2">
      <c r="A6023" t="s">
        <v>976</v>
      </c>
      <c r="B6023" t="s">
        <v>977</v>
      </c>
      <c r="C6023" s="9">
        <v>45821</v>
      </c>
      <c r="D6023" t="s">
        <v>152</v>
      </c>
      <c r="E6023">
        <v>3.9550000000000001</v>
      </c>
    </row>
    <row r="6024" spans="1:5" x14ac:dyDescent="0.2">
      <c r="A6024" t="s">
        <v>976</v>
      </c>
      <c r="B6024" t="s">
        <v>977</v>
      </c>
      <c r="C6024" s="9">
        <v>45820</v>
      </c>
      <c r="D6024" t="s">
        <v>152</v>
      </c>
      <c r="E6024">
        <v>3.9630000000000001</v>
      </c>
    </row>
    <row r="6025" spans="1:5" x14ac:dyDescent="0.2">
      <c r="A6025" t="s">
        <v>976</v>
      </c>
      <c r="B6025" t="s">
        <v>977</v>
      </c>
      <c r="C6025" s="9">
        <v>45819</v>
      </c>
      <c r="D6025" t="s">
        <v>152</v>
      </c>
      <c r="E6025">
        <v>3.9849999999999999</v>
      </c>
    </row>
    <row r="6026" spans="1:5" x14ac:dyDescent="0.2">
      <c r="A6026" t="s">
        <v>976</v>
      </c>
      <c r="B6026" t="s">
        <v>977</v>
      </c>
      <c r="C6026" s="9">
        <v>45818</v>
      </c>
      <c r="D6026" t="s">
        <v>152</v>
      </c>
      <c r="E6026">
        <v>3.9580000000000002</v>
      </c>
    </row>
    <row r="6027" spans="1:5" x14ac:dyDescent="0.2">
      <c r="A6027" t="s">
        <v>976</v>
      </c>
      <c r="B6027" t="s">
        <v>977</v>
      </c>
      <c r="C6027" s="9">
        <v>45817</v>
      </c>
      <c r="D6027" t="s">
        <v>152</v>
      </c>
      <c r="E6027">
        <v>3.9449999999999998</v>
      </c>
    </row>
    <row r="6028" spans="1:5" x14ac:dyDescent="0.2">
      <c r="A6028" t="s">
        <v>976</v>
      </c>
      <c r="B6028" t="s">
        <v>977</v>
      </c>
      <c r="C6028" s="9">
        <v>45814</v>
      </c>
      <c r="D6028" t="s">
        <v>152</v>
      </c>
      <c r="E6028">
        <v>3.911</v>
      </c>
    </row>
    <row r="6029" spans="1:5" x14ac:dyDescent="0.2">
      <c r="A6029" t="s">
        <v>976</v>
      </c>
      <c r="B6029" t="s">
        <v>977</v>
      </c>
      <c r="C6029" s="9">
        <v>45813</v>
      </c>
      <c r="D6029" t="s">
        <v>152</v>
      </c>
      <c r="E6029">
        <v>3.9169999999999998</v>
      </c>
    </row>
    <row r="6030" spans="1:5" x14ac:dyDescent="0.2">
      <c r="A6030" t="s">
        <v>976</v>
      </c>
      <c r="B6030" t="s">
        <v>977</v>
      </c>
      <c r="C6030" s="9">
        <v>45812</v>
      </c>
      <c r="D6030" t="s">
        <v>152</v>
      </c>
      <c r="E6030">
        <v>3.915</v>
      </c>
    </row>
    <row r="6031" spans="1:5" x14ac:dyDescent="0.2">
      <c r="A6031" t="s">
        <v>976</v>
      </c>
      <c r="B6031" t="s">
        <v>977</v>
      </c>
      <c r="C6031" s="9">
        <v>45811</v>
      </c>
      <c r="D6031" t="s">
        <v>152</v>
      </c>
      <c r="E6031">
        <v>3.8940000000000001</v>
      </c>
    </row>
    <row r="6032" spans="1:5" x14ac:dyDescent="0.2">
      <c r="A6032" t="s">
        <v>976</v>
      </c>
      <c r="B6032" t="s">
        <v>977</v>
      </c>
      <c r="C6032" s="9">
        <v>45810</v>
      </c>
      <c r="D6032" t="s">
        <v>152</v>
      </c>
      <c r="E6032">
        <v>3.8919999999999999</v>
      </c>
    </row>
    <row r="6033" spans="1:5" x14ac:dyDescent="0.2">
      <c r="A6033" t="s">
        <v>976</v>
      </c>
      <c r="B6033" t="s">
        <v>977</v>
      </c>
      <c r="C6033" s="9">
        <v>45807</v>
      </c>
      <c r="D6033" t="s">
        <v>152</v>
      </c>
      <c r="E6033">
        <v>3.9049999999999998</v>
      </c>
    </row>
    <row r="6034" spans="1:5" x14ac:dyDescent="0.2">
      <c r="A6034" t="s">
        <v>976</v>
      </c>
      <c r="B6034" t="s">
        <v>977</v>
      </c>
      <c r="C6034" s="9">
        <v>45806</v>
      </c>
      <c r="D6034" t="s">
        <v>152</v>
      </c>
      <c r="E6034">
        <v>3.9089999999999998</v>
      </c>
    </row>
    <row r="6035" spans="1:5" x14ac:dyDescent="0.2">
      <c r="A6035" t="s">
        <v>976</v>
      </c>
      <c r="B6035" t="s">
        <v>977</v>
      </c>
      <c r="C6035" s="9">
        <v>45805</v>
      </c>
      <c r="D6035" t="s">
        <v>152</v>
      </c>
      <c r="E6035">
        <v>3.9089999999999998</v>
      </c>
    </row>
    <row r="6036" spans="1:5" x14ac:dyDescent="0.2">
      <c r="A6036" t="s">
        <v>976</v>
      </c>
      <c r="B6036" t="s">
        <v>977</v>
      </c>
      <c r="C6036" s="9">
        <v>45804</v>
      </c>
      <c r="D6036" t="s">
        <v>152</v>
      </c>
      <c r="E6036">
        <v>3.8740000000000001</v>
      </c>
    </row>
    <row r="6037" spans="1:5" x14ac:dyDescent="0.2">
      <c r="A6037" t="s">
        <v>976</v>
      </c>
      <c r="B6037" t="s">
        <v>977</v>
      </c>
      <c r="C6037" s="9">
        <v>45800</v>
      </c>
      <c r="D6037" t="s">
        <v>152</v>
      </c>
      <c r="E6037">
        <v>3.89</v>
      </c>
    </row>
    <row r="6038" spans="1:5" x14ac:dyDescent="0.2">
      <c r="A6038" t="s">
        <v>976</v>
      </c>
      <c r="B6038" t="s">
        <v>977</v>
      </c>
      <c r="C6038" s="9">
        <v>45799</v>
      </c>
      <c r="D6038" t="s">
        <v>152</v>
      </c>
      <c r="E6038">
        <v>3.9</v>
      </c>
    </row>
    <row r="6039" spans="1:5" x14ac:dyDescent="0.2">
      <c r="A6039" t="s">
        <v>976</v>
      </c>
      <c r="B6039" t="s">
        <v>977</v>
      </c>
      <c r="C6039" s="9">
        <v>45798</v>
      </c>
      <c r="D6039" t="s">
        <v>152</v>
      </c>
      <c r="E6039">
        <v>3.9489999999999998</v>
      </c>
    </row>
    <row r="6040" spans="1:5" x14ac:dyDescent="0.2">
      <c r="A6040" t="s">
        <v>976</v>
      </c>
      <c r="B6040" t="s">
        <v>977</v>
      </c>
      <c r="C6040" s="9">
        <v>45797</v>
      </c>
      <c r="D6040" t="s">
        <v>152</v>
      </c>
      <c r="E6040">
        <v>3.9510000000000001</v>
      </c>
    </row>
    <row r="6041" spans="1:5" x14ac:dyDescent="0.2">
      <c r="A6041" t="s">
        <v>976</v>
      </c>
      <c r="B6041" t="s">
        <v>977</v>
      </c>
      <c r="C6041" s="9">
        <v>45796</v>
      </c>
      <c r="D6041" t="s">
        <v>152</v>
      </c>
      <c r="E6041">
        <v>3.9359999999999999</v>
      </c>
    </row>
    <row r="6042" spans="1:5" x14ac:dyDescent="0.2">
      <c r="A6042" t="s">
        <v>976</v>
      </c>
      <c r="B6042" t="s">
        <v>977</v>
      </c>
      <c r="C6042" s="9">
        <v>45793</v>
      </c>
      <c r="D6042" t="s">
        <v>152</v>
      </c>
      <c r="E6042">
        <v>3.9390000000000001</v>
      </c>
    </row>
    <row r="6043" spans="1:5" x14ac:dyDescent="0.2">
      <c r="A6043" t="s">
        <v>976</v>
      </c>
      <c r="B6043" t="s">
        <v>977</v>
      </c>
      <c r="C6043" s="9">
        <v>45792</v>
      </c>
      <c r="D6043" t="s">
        <v>152</v>
      </c>
      <c r="E6043">
        <v>3.9169999999999998</v>
      </c>
    </row>
    <row r="6044" spans="1:5" x14ac:dyDescent="0.2">
      <c r="A6044" t="s">
        <v>976</v>
      </c>
      <c r="B6044" t="s">
        <v>977</v>
      </c>
      <c r="C6044" s="9">
        <v>45791</v>
      </c>
      <c r="D6044" t="s">
        <v>152</v>
      </c>
      <c r="E6044">
        <v>3.9249999999999998</v>
      </c>
    </row>
    <row r="6045" spans="1:5" x14ac:dyDescent="0.2">
      <c r="A6045" t="s">
        <v>976</v>
      </c>
      <c r="B6045" t="s">
        <v>977</v>
      </c>
      <c r="C6045" s="9">
        <v>45790</v>
      </c>
      <c r="D6045" t="s">
        <v>152</v>
      </c>
      <c r="E6045">
        <v>3.9369999999999998</v>
      </c>
    </row>
    <row r="6046" spans="1:5" x14ac:dyDescent="0.2">
      <c r="A6046" t="s">
        <v>976</v>
      </c>
      <c r="B6046" t="s">
        <v>977</v>
      </c>
      <c r="C6046" s="9">
        <v>45789</v>
      </c>
      <c r="D6046" t="s">
        <v>152</v>
      </c>
      <c r="E6046">
        <v>3.8809999999999998</v>
      </c>
    </row>
    <row r="6047" spans="1:5" x14ac:dyDescent="0.2">
      <c r="A6047" t="s">
        <v>976</v>
      </c>
      <c r="B6047" t="s">
        <v>977</v>
      </c>
      <c r="C6047" s="9">
        <v>45786</v>
      </c>
      <c r="D6047" t="s">
        <v>152</v>
      </c>
      <c r="E6047">
        <v>3.827</v>
      </c>
    </row>
    <row r="6048" spans="1:5" x14ac:dyDescent="0.2">
      <c r="A6048" t="s">
        <v>976</v>
      </c>
      <c r="B6048" t="s">
        <v>977</v>
      </c>
      <c r="C6048" s="9">
        <v>45785</v>
      </c>
      <c r="D6048" t="s">
        <v>152</v>
      </c>
      <c r="E6048">
        <v>3.8140000000000001</v>
      </c>
    </row>
    <row r="6049" spans="1:5" x14ac:dyDescent="0.2">
      <c r="A6049" t="s">
        <v>976</v>
      </c>
      <c r="B6049" t="s">
        <v>977</v>
      </c>
      <c r="C6049" s="9">
        <v>45784</v>
      </c>
      <c r="D6049" t="s">
        <v>152</v>
      </c>
      <c r="E6049">
        <v>3.7919999999999998</v>
      </c>
    </row>
    <row r="6050" spans="1:5" x14ac:dyDescent="0.2">
      <c r="A6050" t="s">
        <v>976</v>
      </c>
      <c r="B6050" t="s">
        <v>977</v>
      </c>
      <c r="C6050" s="9">
        <v>45783</v>
      </c>
      <c r="D6050" t="s">
        <v>152</v>
      </c>
      <c r="E6050">
        <v>3.802</v>
      </c>
    </row>
    <row r="6051" spans="1:5" x14ac:dyDescent="0.2">
      <c r="A6051" t="s">
        <v>976</v>
      </c>
      <c r="B6051" t="s">
        <v>977</v>
      </c>
      <c r="C6051" s="9">
        <v>45779</v>
      </c>
      <c r="D6051" t="s">
        <v>152</v>
      </c>
      <c r="E6051">
        <v>3.7709999999999999</v>
      </c>
    </row>
    <row r="6052" spans="1:5" x14ac:dyDescent="0.2">
      <c r="A6052" t="s">
        <v>976</v>
      </c>
      <c r="B6052" t="s">
        <v>977</v>
      </c>
      <c r="C6052" s="9">
        <v>45778</v>
      </c>
      <c r="D6052" t="s">
        <v>152</v>
      </c>
      <c r="E6052">
        <v>3.762</v>
      </c>
    </row>
    <row r="6053" spans="1:5" x14ac:dyDescent="0.2">
      <c r="A6053" t="s">
        <v>976</v>
      </c>
      <c r="B6053" t="s">
        <v>977</v>
      </c>
      <c r="C6053" s="9">
        <v>45777</v>
      </c>
      <c r="D6053" t="s">
        <v>152</v>
      </c>
      <c r="E6053">
        <v>3.7330000000000001</v>
      </c>
    </row>
    <row r="6054" spans="1:5" x14ac:dyDescent="0.2">
      <c r="A6054" t="s">
        <v>976</v>
      </c>
      <c r="B6054" t="s">
        <v>977</v>
      </c>
      <c r="C6054" s="9">
        <v>45776</v>
      </c>
      <c r="D6054" t="s">
        <v>152</v>
      </c>
      <c r="E6054">
        <v>3.7109999999999999</v>
      </c>
    </row>
    <row r="6055" spans="1:5" x14ac:dyDescent="0.2">
      <c r="A6055" t="s">
        <v>976</v>
      </c>
      <c r="B6055" t="s">
        <v>977</v>
      </c>
      <c r="C6055" s="9">
        <v>45775</v>
      </c>
      <c r="D6055" t="s">
        <v>152</v>
      </c>
      <c r="E6055">
        <v>3.7170000000000001</v>
      </c>
    </row>
    <row r="6056" spans="1:5" x14ac:dyDescent="0.2">
      <c r="A6056" t="s">
        <v>976</v>
      </c>
      <c r="B6056" t="s">
        <v>977</v>
      </c>
      <c r="C6056" s="9">
        <v>45772</v>
      </c>
      <c r="D6056" t="s">
        <v>152</v>
      </c>
      <c r="E6056">
        <v>3.7120000000000002</v>
      </c>
    </row>
    <row r="6057" spans="1:5" x14ac:dyDescent="0.2">
      <c r="A6057" t="s">
        <v>976</v>
      </c>
      <c r="B6057" t="s">
        <v>977</v>
      </c>
      <c r="C6057" s="9">
        <v>45771</v>
      </c>
      <c r="D6057" t="s">
        <v>152</v>
      </c>
      <c r="E6057">
        <v>3.6819999999999999</v>
      </c>
    </row>
    <row r="6058" spans="1:5" x14ac:dyDescent="0.2">
      <c r="A6058" t="s">
        <v>976</v>
      </c>
      <c r="B6058" t="s">
        <v>977</v>
      </c>
      <c r="C6058" s="9">
        <v>45770</v>
      </c>
      <c r="D6058" t="s">
        <v>152</v>
      </c>
      <c r="E6058">
        <v>3.6680000000000001</v>
      </c>
    </row>
    <row r="6059" spans="1:5" x14ac:dyDescent="0.2">
      <c r="A6059" t="s">
        <v>976</v>
      </c>
      <c r="B6059" t="s">
        <v>977</v>
      </c>
      <c r="C6059" s="9">
        <v>45769</v>
      </c>
      <c r="D6059" t="s">
        <v>152</v>
      </c>
      <c r="E6059">
        <v>3.601</v>
      </c>
    </row>
    <row r="6060" spans="1:5" x14ac:dyDescent="0.2">
      <c r="A6060" t="s">
        <v>976</v>
      </c>
      <c r="B6060" t="s">
        <v>977</v>
      </c>
      <c r="C6060" s="9">
        <v>45764</v>
      </c>
      <c r="D6060" t="s">
        <v>152</v>
      </c>
      <c r="E6060">
        <v>3.6070000000000002</v>
      </c>
    </row>
    <row r="6061" spans="1:5" x14ac:dyDescent="0.2">
      <c r="A6061" t="s">
        <v>976</v>
      </c>
      <c r="B6061" t="s">
        <v>977</v>
      </c>
      <c r="C6061" s="9">
        <v>45763</v>
      </c>
      <c r="D6061" t="s">
        <v>152</v>
      </c>
      <c r="E6061">
        <v>3.6320000000000001</v>
      </c>
    </row>
    <row r="6062" spans="1:5" x14ac:dyDescent="0.2">
      <c r="A6062" t="s">
        <v>976</v>
      </c>
      <c r="B6062" t="s">
        <v>977</v>
      </c>
      <c r="C6062" s="9">
        <v>45762</v>
      </c>
      <c r="D6062" t="s">
        <v>152</v>
      </c>
      <c r="E6062">
        <v>3.6480000000000001</v>
      </c>
    </row>
    <row r="6063" spans="1:5" x14ac:dyDescent="0.2">
      <c r="A6063" t="s">
        <v>976</v>
      </c>
      <c r="B6063" t="s">
        <v>977</v>
      </c>
      <c r="C6063" s="9">
        <v>45761</v>
      </c>
      <c r="D6063" t="s">
        <v>152</v>
      </c>
      <c r="E6063">
        <v>3.6419999999999999</v>
      </c>
    </row>
    <row r="6064" spans="1:5" x14ac:dyDescent="0.2">
      <c r="A6064" t="s">
        <v>976</v>
      </c>
      <c r="B6064" t="s">
        <v>977</v>
      </c>
      <c r="C6064" s="9">
        <v>45758</v>
      </c>
      <c r="D6064" t="s">
        <v>152</v>
      </c>
      <c r="E6064">
        <v>3.589</v>
      </c>
    </row>
    <row r="6065" spans="1:5" x14ac:dyDescent="0.2">
      <c r="A6065" t="s">
        <v>976</v>
      </c>
      <c r="B6065" t="s">
        <v>977</v>
      </c>
      <c r="C6065" s="9">
        <v>45757</v>
      </c>
      <c r="D6065" t="s">
        <v>152</v>
      </c>
      <c r="E6065">
        <v>3.681</v>
      </c>
    </row>
    <row r="6066" spans="1:5" x14ac:dyDescent="0.2">
      <c r="A6066" t="s">
        <v>976</v>
      </c>
      <c r="B6066" t="s">
        <v>977</v>
      </c>
      <c r="C6066" s="9">
        <v>45756</v>
      </c>
      <c r="D6066" t="s">
        <v>152</v>
      </c>
      <c r="E6066">
        <v>3.4729999999999999</v>
      </c>
    </row>
    <row r="6067" spans="1:5" x14ac:dyDescent="0.2">
      <c r="A6067" t="s">
        <v>976</v>
      </c>
      <c r="B6067" t="s">
        <v>977</v>
      </c>
      <c r="C6067" s="9">
        <v>45755</v>
      </c>
      <c r="D6067" t="s">
        <v>152</v>
      </c>
      <c r="E6067">
        <v>3.544</v>
      </c>
    </row>
    <row r="6068" spans="1:5" x14ac:dyDescent="0.2">
      <c r="A6068" t="s">
        <v>976</v>
      </c>
      <c r="B6068" t="s">
        <v>977</v>
      </c>
      <c r="C6068" s="9">
        <v>45754</v>
      </c>
      <c r="D6068" t="s">
        <v>152</v>
      </c>
      <c r="E6068">
        <v>3.5219999999999998</v>
      </c>
    </row>
    <row r="6069" spans="1:5" x14ac:dyDescent="0.2">
      <c r="A6069" t="s">
        <v>976</v>
      </c>
      <c r="B6069" t="s">
        <v>977</v>
      </c>
      <c r="C6069" s="9">
        <v>45751</v>
      </c>
      <c r="D6069" t="s">
        <v>152</v>
      </c>
      <c r="E6069">
        <v>3.677</v>
      </c>
    </row>
    <row r="6070" spans="1:5" x14ac:dyDescent="0.2">
      <c r="A6070" t="s">
        <v>976</v>
      </c>
      <c r="B6070" t="s">
        <v>977</v>
      </c>
      <c r="C6070" s="9">
        <v>45750</v>
      </c>
      <c r="D6070" t="s">
        <v>152</v>
      </c>
      <c r="E6070">
        <v>3.7959999999999998</v>
      </c>
    </row>
    <row r="6071" spans="1:5" x14ac:dyDescent="0.2">
      <c r="A6071" t="s">
        <v>976</v>
      </c>
      <c r="B6071" t="s">
        <v>977</v>
      </c>
      <c r="C6071" s="9">
        <v>45749</v>
      </c>
      <c r="D6071" t="s">
        <v>152</v>
      </c>
      <c r="E6071">
        <v>3.8540000000000001</v>
      </c>
    </row>
    <row r="6072" spans="1:5" x14ac:dyDescent="0.2">
      <c r="A6072" t="s">
        <v>976</v>
      </c>
      <c r="B6072" t="s">
        <v>977</v>
      </c>
      <c r="C6072" s="9">
        <v>45748</v>
      </c>
      <c r="D6072" t="s">
        <v>152</v>
      </c>
      <c r="E6072">
        <v>3.8620000000000001</v>
      </c>
    </row>
    <row r="6073" spans="1:5" x14ac:dyDescent="0.2">
      <c r="A6073" t="s">
        <v>976</v>
      </c>
      <c r="B6073" t="s">
        <v>977</v>
      </c>
      <c r="C6073" s="9">
        <v>45747</v>
      </c>
      <c r="D6073" t="s">
        <v>152</v>
      </c>
      <c r="E6073">
        <v>3.8410000000000002</v>
      </c>
    </row>
    <row r="6074" spans="1:5" x14ac:dyDescent="0.2">
      <c r="A6074" t="s">
        <v>976</v>
      </c>
      <c r="B6074" t="s">
        <v>977</v>
      </c>
      <c r="C6074" s="9">
        <v>45744</v>
      </c>
      <c r="D6074" t="s">
        <v>152</v>
      </c>
      <c r="E6074">
        <v>3.9089999999999998</v>
      </c>
    </row>
    <row r="6075" spans="1:5" x14ac:dyDescent="0.2">
      <c r="A6075" t="s">
        <v>976</v>
      </c>
      <c r="B6075" t="s">
        <v>977</v>
      </c>
      <c r="C6075" s="9">
        <v>45743</v>
      </c>
      <c r="D6075" t="s">
        <v>152</v>
      </c>
      <c r="E6075">
        <v>3.9279999999999999</v>
      </c>
    </row>
    <row r="6076" spans="1:5" x14ac:dyDescent="0.2">
      <c r="A6076" t="s">
        <v>976</v>
      </c>
      <c r="B6076" t="s">
        <v>977</v>
      </c>
      <c r="C6076" s="9">
        <v>45742</v>
      </c>
      <c r="D6076" t="s">
        <v>152</v>
      </c>
      <c r="E6076">
        <v>3.948</v>
      </c>
    </row>
    <row r="6077" spans="1:5" x14ac:dyDescent="0.2">
      <c r="A6077" t="s">
        <v>976</v>
      </c>
      <c r="B6077" t="s">
        <v>977</v>
      </c>
      <c r="C6077" s="9">
        <v>45741</v>
      </c>
      <c r="D6077" t="s">
        <v>152</v>
      </c>
      <c r="E6077">
        <v>3.944</v>
      </c>
    </row>
    <row r="6078" spans="1:5" x14ac:dyDescent="0.2">
      <c r="A6078" t="s">
        <v>976</v>
      </c>
      <c r="B6078" t="s">
        <v>977</v>
      </c>
      <c r="C6078" s="9">
        <v>45740</v>
      </c>
      <c r="D6078" t="s">
        <v>152</v>
      </c>
      <c r="E6078">
        <v>3.9289999999999998</v>
      </c>
    </row>
    <row r="6079" spans="1:5" x14ac:dyDescent="0.2">
      <c r="A6079" t="s">
        <v>976</v>
      </c>
      <c r="B6079" t="s">
        <v>977</v>
      </c>
      <c r="C6079" s="9">
        <v>45737</v>
      </c>
      <c r="D6079" t="s">
        <v>152</v>
      </c>
      <c r="E6079">
        <v>3.9220000000000002</v>
      </c>
    </row>
    <row r="6080" spans="1:5" x14ac:dyDescent="0.2">
      <c r="A6080" t="s">
        <v>976</v>
      </c>
      <c r="B6080" t="s">
        <v>977</v>
      </c>
      <c r="C6080" s="9">
        <v>45736</v>
      </c>
      <c r="D6080" t="s">
        <v>152</v>
      </c>
      <c r="E6080">
        <v>3.9369999999999998</v>
      </c>
    </row>
    <row r="6081" spans="1:5" x14ac:dyDescent="0.2">
      <c r="A6081" t="s">
        <v>976</v>
      </c>
      <c r="B6081" t="s">
        <v>977</v>
      </c>
      <c r="C6081" s="9">
        <v>45735</v>
      </c>
      <c r="D6081" t="s">
        <v>152</v>
      </c>
      <c r="E6081">
        <v>3.9260000000000002</v>
      </c>
    </row>
    <row r="6082" spans="1:5" x14ac:dyDescent="0.2">
      <c r="A6082" t="s">
        <v>976</v>
      </c>
      <c r="B6082" t="s">
        <v>977</v>
      </c>
      <c r="C6082" s="9">
        <v>45734</v>
      </c>
      <c r="D6082" t="s">
        <v>152</v>
      </c>
      <c r="E6082">
        <v>3.9359999999999999</v>
      </c>
    </row>
    <row r="6083" spans="1:5" x14ac:dyDescent="0.2">
      <c r="A6083" t="s">
        <v>1231</v>
      </c>
      <c r="B6083" t="s">
        <v>1232</v>
      </c>
      <c r="C6083" s="9">
        <v>46107</v>
      </c>
      <c r="D6083" t="s">
        <v>152</v>
      </c>
      <c r="E6083">
        <v>1.923</v>
      </c>
    </row>
    <row r="6084" spans="1:5" x14ac:dyDescent="0.2">
      <c r="A6084" t="s">
        <v>1231</v>
      </c>
      <c r="B6084" t="s">
        <v>1232</v>
      </c>
      <c r="C6084" s="9">
        <v>46106</v>
      </c>
      <c r="D6084" t="s">
        <v>152</v>
      </c>
      <c r="E6084">
        <v>1.9450000000000001</v>
      </c>
    </row>
    <row r="6085" spans="1:5" x14ac:dyDescent="0.2">
      <c r="A6085" t="s">
        <v>1231</v>
      </c>
      <c r="B6085" t="s">
        <v>1232</v>
      </c>
      <c r="C6085" s="9">
        <v>46105</v>
      </c>
      <c r="D6085" t="s">
        <v>152</v>
      </c>
      <c r="E6085">
        <v>1.929</v>
      </c>
    </row>
    <row r="6086" spans="1:5" x14ac:dyDescent="0.2">
      <c r="A6086" t="s">
        <v>1231</v>
      </c>
      <c r="B6086" t="s">
        <v>1232</v>
      </c>
      <c r="C6086" s="9">
        <v>46104</v>
      </c>
      <c r="D6086" t="s">
        <v>152</v>
      </c>
      <c r="E6086">
        <v>1.9179999999999999</v>
      </c>
    </row>
    <row r="6087" spans="1:5" x14ac:dyDescent="0.2">
      <c r="A6087" t="s">
        <v>1231</v>
      </c>
      <c r="B6087" t="s">
        <v>1232</v>
      </c>
      <c r="C6087" s="9">
        <v>46101</v>
      </c>
      <c r="D6087" t="s">
        <v>152</v>
      </c>
      <c r="E6087">
        <v>1.9359999999999999</v>
      </c>
    </row>
    <row r="6088" spans="1:5" x14ac:dyDescent="0.2">
      <c r="A6088" t="s">
        <v>1231</v>
      </c>
      <c r="B6088" t="s">
        <v>1232</v>
      </c>
      <c r="C6088" s="9">
        <v>46100</v>
      </c>
      <c r="D6088" t="s">
        <v>152</v>
      </c>
      <c r="E6088">
        <v>1.9470000000000001</v>
      </c>
    </row>
    <row r="6089" spans="1:5" x14ac:dyDescent="0.2">
      <c r="A6089" t="s">
        <v>1231</v>
      </c>
      <c r="B6089" t="s">
        <v>1232</v>
      </c>
      <c r="C6089" s="9">
        <v>46099</v>
      </c>
      <c r="D6089" t="s">
        <v>152</v>
      </c>
      <c r="E6089">
        <v>1.976</v>
      </c>
    </row>
    <row r="6090" spans="1:5" x14ac:dyDescent="0.2">
      <c r="A6090" t="s">
        <v>1231</v>
      </c>
      <c r="B6090" t="s">
        <v>1232</v>
      </c>
      <c r="C6090" s="9">
        <v>46098</v>
      </c>
      <c r="D6090" t="s">
        <v>152</v>
      </c>
      <c r="E6090">
        <v>1.9550000000000001</v>
      </c>
    </row>
    <row r="6091" spans="1:5" x14ac:dyDescent="0.2">
      <c r="A6091" t="s">
        <v>1231</v>
      </c>
      <c r="B6091" t="s">
        <v>1232</v>
      </c>
      <c r="C6091" s="9">
        <v>46097</v>
      </c>
      <c r="D6091" t="s">
        <v>152</v>
      </c>
      <c r="E6091">
        <v>1.9470000000000001</v>
      </c>
    </row>
    <row r="6092" spans="1:5" x14ac:dyDescent="0.2">
      <c r="A6092" t="s">
        <v>1231</v>
      </c>
      <c r="B6092" t="s">
        <v>1232</v>
      </c>
      <c r="C6092" s="9">
        <v>46094</v>
      </c>
      <c r="D6092" t="s">
        <v>152</v>
      </c>
      <c r="E6092">
        <v>1.9510000000000001</v>
      </c>
    </row>
    <row r="6093" spans="1:5" x14ac:dyDescent="0.2">
      <c r="A6093" t="s">
        <v>1231</v>
      </c>
      <c r="B6093" t="s">
        <v>1232</v>
      </c>
      <c r="C6093" s="9">
        <v>46093</v>
      </c>
      <c r="D6093" t="s">
        <v>152</v>
      </c>
      <c r="E6093">
        <v>1.956</v>
      </c>
    </row>
    <row r="6094" spans="1:5" x14ac:dyDescent="0.2">
      <c r="A6094" t="s">
        <v>1231</v>
      </c>
      <c r="B6094" t="s">
        <v>1232</v>
      </c>
      <c r="C6094" s="9">
        <v>46092</v>
      </c>
      <c r="D6094" t="s">
        <v>152</v>
      </c>
      <c r="E6094">
        <v>1.966</v>
      </c>
    </row>
    <row r="6095" spans="1:5" x14ac:dyDescent="0.2">
      <c r="A6095" t="s">
        <v>1231</v>
      </c>
      <c r="B6095" t="s">
        <v>1232</v>
      </c>
      <c r="C6095" s="9">
        <v>46091</v>
      </c>
      <c r="D6095" t="s">
        <v>152</v>
      </c>
      <c r="E6095">
        <v>1.9790000000000001</v>
      </c>
    </row>
    <row r="6096" spans="1:5" x14ac:dyDescent="0.2">
      <c r="A6096" t="s">
        <v>1231</v>
      </c>
      <c r="B6096" t="s">
        <v>1232</v>
      </c>
      <c r="C6096" s="9">
        <v>46090</v>
      </c>
      <c r="D6096" t="s">
        <v>152</v>
      </c>
      <c r="E6096">
        <v>1.9710000000000001</v>
      </c>
    </row>
    <row r="6097" spans="1:5" x14ac:dyDescent="0.2">
      <c r="A6097" t="s">
        <v>1231</v>
      </c>
      <c r="B6097" t="s">
        <v>1232</v>
      </c>
      <c r="C6097" s="9">
        <v>46087</v>
      </c>
      <c r="D6097" t="s">
        <v>152</v>
      </c>
      <c r="E6097">
        <v>1.9770000000000001</v>
      </c>
    </row>
    <row r="6098" spans="1:5" x14ac:dyDescent="0.2">
      <c r="A6098" t="s">
        <v>1231</v>
      </c>
      <c r="B6098" t="s">
        <v>1232</v>
      </c>
      <c r="C6098" s="9">
        <v>46086</v>
      </c>
      <c r="D6098" t="s">
        <v>152</v>
      </c>
      <c r="E6098">
        <v>2</v>
      </c>
    </row>
    <row r="6099" spans="1:5" x14ac:dyDescent="0.2">
      <c r="A6099" t="s">
        <v>1231</v>
      </c>
      <c r="B6099" t="s">
        <v>1232</v>
      </c>
      <c r="C6099" s="9">
        <v>46085</v>
      </c>
      <c r="D6099" t="s">
        <v>152</v>
      </c>
      <c r="E6099">
        <v>2.008</v>
      </c>
    </row>
    <row r="6100" spans="1:5" x14ac:dyDescent="0.2">
      <c r="A6100" t="s">
        <v>1231</v>
      </c>
      <c r="B6100" t="s">
        <v>1232</v>
      </c>
      <c r="C6100" s="9">
        <v>46084</v>
      </c>
      <c r="D6100" t="s">
        <v>152</v>
      </c>
      <c r="E6100">
        <v>1.986</v>
      </c>
    </row>
    <row r="6101" spans="1:5" x14ac:dyDescent="0.2">
      <c r="A6101" t="s">
        <v>1231</v>
      </c>
      <c r="B6101" t="s">
        <v>1232</v>
      </c>
      <c r="C6101" s="9">
        <v>46083</v>
      </c>
      <c r="D6101" t="s">
        <v>152</v>
      </c>
      <c r="E6101">
        <v>2.0259999999999998</v>
      </c>
    </row>
    <row r="6102" spans="1:5" x14ac:dyDescent="0.2">
      <c r="A6102" t="s">
        <v>1231</v>
      </c>
      <c r="B6102" t="s">
        <v>1232</v>
      </c>
      <c r="C6102" s="9">
        <v>46080</v>
      </c>
      <c r="D6102" t="s">
        <v>152</v>
      </c>
      <c r="E6102">
        <v>2.0150000000000001</v>
      </c>
    </row>
    <row r="6103" spans="1:5" x14ac:dyDescent="0.2">
      <c r="A6103" t="s">
        <v>1231</v>
      </c>
      <c r="B6103" t="s">
        <v>1232</v>
      </c>
      <c r="C6103" s="9">
        <v>46079</v>
      </c>
      <c r="D6103" t="s">
        <v>152</v>
      </c>
      <c r="E6103">
        <v>2.0009999999999999</v>
      </c>
    </row>
    <row r="6104" spans="1:5" x14ac:dyDescent="0.2">
      <c r="A6104" t="s">
        <v>1231</v>
      </c>
      <c r="B6104" t="s">
        <v>1232</v>
      </c>
      <c r="C6104" s="9">
        <v>46078</v>
      </c>
      <c r="D6104" t="s">
        <v>152</v>
      </c>
      <c r="E6104">
        <v>1.9970000000000001</v>
      </c>
    </row>
    <row r="6105" spans="1:5" x14ac:dyDescent="0.2">
      <c r="A6105" t="s">
        <v>1231</v>
      </c>
      <c r="B6105" t="s">
        <v>1232</v>
      </c>
      <c r="C6105" s="9">
        <v>46077</v>
      </c>
      <c r="D6105" t="s">
        <v>152</v>
      </c>
      <c r="E6105">
        <v>2.0019999999999998</v>
      </c>
    </row>
    <row r="6106" spans="1:5" x14ac:dyDescent="0.2">
      <c r="A6106" t="s">
        <v>1231</v>
      </c>
      <c r="B6106" t="s">
        <v>1232</v>
      </c>
      <c r="C6106" s="9">
        <v>46076</v>
      </c>
      <c r="D6106" t="s">
        <v>152</v>
      </c>
      <c r="E6106">
        <v>1.9930000000000001</v>
      </c>
    </row>
    <row r="6107" spans="1:5" x14ac:dyDescent="0.2">
      <c r="A6107" t="s">
        <v>1231</v>
      </c>
      <c r="B6107" t="s">
        <v>1232</v>
      </c>
      <c r="C6107" s="9">
        <v>46073</v>
      </c>
      <c r="D6107" t="s">
        <v>152</v>
      </c>
      <c r="E6107">
        <v>1.9950000000000001</v>
      </c>
    </row>
    <row r="6108" spans="1:5" x14ac:dyDescent="0.2">
      <c r="A6108" t="s">
        <v>1231</v>
      </c>
      <c r="B6108" t="s">
        <v>1232</v>
      </c>
      <c r="C6108" s="9">
        <v>46072</v>
      </c>
      <c r="D6108" t="s">
        <v>152</v>
      </c>
      <c r="E6108">
        <v>1.98</v>
      </c>
    </row>
    <row r="6109" spans="1:5" x14ac:dyDescent="0.2">
      <c r="A6109" t="s">
        <v>1231</v>
      </c>
      <c r="B6109" t="s">
        <v>1232</v>
      </c>
      <c r="C6109" s="9">
        <v>46071</v>
      </c>
      <c r="D6109" t="s">
        <v>152</v>
      </c>
      <c r="E6109">
        <v>1.9850000000000001</v>
      </c>
    </row>
    <row r="6110" spans="1:5" x14ac:dyDescent="0.2">
      <c r="A6110" t="s">
        <v>1231</v>
      </c>
      <c r="B6110" t="s">
        <v>1232</v>
      </c>
      <c r="C6110" s="9">
        <v>46070</v>
      </c>
      <c r="D6110" t="s">
        <v>152</v>
      </c>
      <c r="E6110">
        <v>1.9850000000000001</v>
      </c>
    </row>
    <row r="6111" spans="1:5" x14ac:dyDescent="0.2">
      <c r="A6111" t="s">
        <v>1231</v>
      </c>
      <c r="B6111" t="s">
        <v>1232</v>
      </c>
      <c r="C6111" s="9">
        <v>46069</v>
      </c>
      <c r="D6111" t="s">
        <v>152</v>
      </c>
      <c r="E6111">
        <v>1.982</v>
      </c>
    </row>
    <row r="6112" spans="1:5" x14ac:dyDescent="0.2">
      <c r="A6112" t="s">
        <v>1231</v>
      </c>
      <c r="B6112" t="s">
        <v>1232</v>
      </c>
      <c r="C6112" s="9">
        <v>46066</v>
      </c>
      <c r="D6112" t="s">
        <v>152</v>
      </c>
      <c r="E6112">
        <v>1.97</v>
      </c>
    </row>
    <row r="6113" spans="1:5" x14ac:dyDescent="0.2">
      <c r="A6113" t="s">
        <v>1231</v>
      </c>
      <c r="B6113" t="s">
        <v>1232</v>
      </c>
      <c r="C6113" s="9">
        <v>46065</v>
      </c>
      <c r="D6113" t="s">
        <v>152</v>
      </c>
      <c r="E6113">
        <v>1.9610000000000001</v>
      </c>
    </row>
    <row r="6114" spans="1:5" x14ac:dyDescent="0.2">
      <c r="A6114" t="s">
        <v>1231</v>
      </c>
      <c r="B6114" t="s">
        <v>1232</v>
      </c>
      <c r="C6114" s="9">
        <v>46064</v>
      </c>
      <c r="D6114" t="s">
        <v>152</v>
      </c>
      <c r="E6114">
        <v>1.95</v>
      </c>
    </row>
    <row r="6115" spans="1:5" x14ac:dyDescent="0.2">
      <c r="A6115" t="s">
        <v>1231</v>
      </c>
      <c r="B6115" t="s">
        <v>1232</v>
      </c>
      <c r="C6115" s="9">
        <v>46063</v>
      </c>
      <c r="D6115" t="s">
        <v>152</v>
      </c>
      <c r="E6115">
        <v>1.9510000000000001</v>
      </c>
    </row>
    <row r="6116" spans="1:5" x14ac:dyDescent="0.2">
      <c r="A6116" t="s">
        <v>1231</v>
      </c>
      <c r="B6116" t="s">
        <v>1232</v>
      </c>
      <c r="C6116" s="9">
        <v>46062</v>
      </c>
      <c r="D6116" t="s">
        <v>152</v>
      </c>
      <c r="E6116">
        <v>1.9419999999999999</v>
      </c>
    </row>
    <row r="6117" spans="1:5" x14ac:dyDescent="0.2">
      <c r="A6117" t="s">
        <v>1231</v>
      </c>
      <c r="B6117" t="s">
        <v>1232</v>
      </c>
      <c r="C6117" s="9">
        <v>46059</v>
      </c>
      <c r="D6117" t="s">
        <v>152</v>
      </c>
      <c r="E6117">
        <v>1.9510000000000001</v>
      </c>
    </row>
    <row r="6118" spans="1:5" x14ac:dyDescent="0.2">
      <c r="A6118" t="s">
        <v>1231</v>
      </c>
      <c r="B6118" t="s">
        <v>1232</v>
      </c>
      <c r="C6118" s="9">
        <v>46058</v>
      </c>
      <c r="D6118" t="s">
        <v>152</v>
      </c>
      <c r="E6118">
        <v>1.9470000000000001</v>
      </c>
    </row>
    <row r="6119" spans="1:5" x14ac:dyDescent="0.2">
      <c r="A6119" t="s">
        <v>1231</v>
      </c>
      <c r="B6119" t="s">
        <v>1232</v>
      </c>
      <c r="C6119" s="9">
        <v>46057</v>
      </c>
      <c r="D6119" t="s">
        <v>152</v>
      </c>
      <c r="E6119">
        <v>1.9610000000000001</v>
      </c>
    </row>
    <row r="6120" spans="1:5" x14ac:dyDescent="0.2">
      <c r="A6120" t="s">
        <v>1231</v>
      </c>
      <c r="B6120" t="s">
        <v>1232</v>
      </c>
      <c r="C6120" s="9">
        <v>46056</v>
      </c>
      <c r="D6120" t="s">
        <v>152</v>
      </c>
      <c r="E6120">
        <v>1.9630000000000001</v>
      </c>
    </row>
    <row r="6121" spans="1:5" x14ac:dyDescent="0.2">
      <c r="A6121" t="s">
        <v>1231</v>
      </c>
      <c r="B6121" t="s">
        <v>1232</v>
      </c>
      <c r="C6121" s="9">
        <v>46055</v>
      </c>
      <c r="D6121" t="s">
        <v>152</v>
      </c>
      <c r="E6121">
        <v>1.9690000000000001</v>
      </c>
    </row>
    <row r="6122" spans="1:5" x14ac:dyDescent="0.2">
      <c r="A6122" t="s">
        <v>1231</v>
      </c>
      <c r="B6122" t="s">
        <v>1232</v>
      </c>
      <c r="C6122" s="9">
        <v>46052</v>
      </c>
      <c r="D6122" t="s">
        <v>152</v>
      </c>
      <c r="E6122">
        <v>1.9570000000000001</v>
      </c>
    </row>
    <row r="6123" spans="1:5" x14ac:dyDescent="0.2">
      <c r="A6123" t="s">
        <v>1231</v>
      </c>
      <c r="B6123" t="s">
        <v>1232</v>
      </c>
      <c r="C6123" s="9">
        <v>46051</v>
      </c>
      <c r="D6123" t="s">
        <v>152</v>
      </c>
      <c r="E6123">
        <v>1.966</v>
      </c>
    </row>
    <row r="6124" spans="1:5" x14ac:dyDescent="0.2">
      <c r="A6124" t="s">
        <v>1231</v>
      </c>
      <c r="B6124" t="s">
        <v>1232</v>
      </c>
      <c r="C6124" s="9">
        <v>46050</v>
      </c>
      <c r="D6124" t="s">
        <v>152</v>
      </c>
      <c r="E6124">
        <v>1.9610000000000001</v>
      </c>
    </row>
    <row r="6125" spans="1:5" x14ac:dyDescent="0.2">
      <c r="A6125" t="s">
        <v>1231</v>
      </c>
      <c r="B6125" t="s">
        <v>1232</v>
      </c>
      <c r="C6125" s="9">
        <v>46049</v>
      </c>
      <c r="D6125" t="s">
        <v>152</v>
      </c>
      <c r="E6125">
        <v>1.974</v>
      </c>
    </row>
    <row r="6126" spans="1:5" x14ac:dyDescent="0.2">
      <c r="A6126" t="s">
        <v>1231</v>
      </c>
      <c r="B6126" t="s">
        <v>1232</v>
      </c>
      <c r="C6126" s="9">
        <v>46048</v>
      </c>
      <c r="D6126" t="s">
        <v>152</v>
      </c>
      <c r="E6126">
        <v>1.974</v>
      </c>
    </row>
    <row r="6127" spans="1:5" x14ac:dyDescent="0.2">
      <c r="A6127" t="s">
        <v>1231</v>
      </c>
      <c r="B6127" t="s">
        <v>1232</v>
      </c>
      <c r="C6127" s="9">
        <v>46045</v>
      </c>
      <c r="D6127" t="s">
        <v>152</v>
      </c>
      <c r="E6127">
        <v>1.968</v>
      </c>
    </row>
    <row r="6128" spans="1:5" x14ac:dyDescent="0.2">
      <c r="A6128" t="s">
        <v>1231</v>
      </c>
      <c r="B6128" t="s">
        <v>1232</v>
      </c>
      <c r="C6128" s="9">
        <v>46044</v>
      </c>
      <c r="D6128" t="s">
        <v>152</v>
      </c>
      <c r="E6128">
        <v>1.9650000000000001</v>
      </c>
    </row>
    <row r="6129" spans="1:5" x14ac:dyDescent="0.2">
      <c r="A6129" t="s">
        <v>1231</v>
      </c>
      <c r="B6129" t="s">
        <v>1232</v>
      </c>
      <c r="C6129" s="9">
        <v>46043</v>
      </c>
      <c r="D6129" t="s">
        <v>152</v>
      </c>
      <c r="E6129">
        <v>1.9710000000000001</v>
      </c>
    </row>
    <row r="6130" spans="1:5" x14ac:dyDescent="0.2">
      <c r="A6130" t="s">
        <v>1231</v>
      </c>
      <c r="B6130" t="s">
        <v>1232</v>
      </c>
      <c r="C6130" s="9">
        <v>46042</v>
      </c>
      <c r="D6130" t="s">
        <v>152</v>
      </c>
      <c r="E6130">
        <v>1.9650000000000001</v>
      </c>
    </row>
    <row r="6131" spans="1:5" x14ac:dyDescent="0.2">
      <c r="A6131" t="s">
        <v>1231</v>
      </c>
      <c r="B6131" t="s">
        <v>1232</v>
      </c>
      <c r="C6131" s="9">
        <v>46041</v>
      </c>
      <c r="D6131" t="s">
        <v>152</v>
      </c>
      <c r="E6131">
        <v>1.9770000000000001</v>
      </c>
    </row>
    <row r="6132" spans="1:5" x14ac:dyDescent="0.2">
      <c r="A6132" t="s">
        <v>1231</v>
      </c>
      <c r="B6132" t="s">
        <v>1232</v>
      </c>
      <c r="C6132" s="9">
        <v>46038</v>
      </c>
      <c r="D6132" t="s">
        <v>152</v>
      </c>
      <c r="E6132">
        <v>1.9810000000000001</v>
      </c>
    </row>
    <row r="6133" spans="1:5" x14ac:dyDescent="0.2">
      <c r="A6133" t="s">
        <v>1231</v>
      </c>
      <c r="B6133" t="s">
        <v>1232</v>
      </c>
      <c r="C6133" s="9">
        <v>46037</v>
      </c>
      <c r="D6133" t="s">
        <v>152</v>
      </c>
      <c r="E6133">
        <v>1.988</v>
      </c>
    </row>
    <row r="6134" spans="1:5" x14ac:dyDescent="0.2">
      <c r="A6134" t="s">
        <v>1231</v>
      </c>
      <c r="B6134" t="s">
        <v>1232</v>
      </c>
      <c r="C6134" s="9">
        <v>46036</v>
      </c>
      <c r="D6134" t="s">
        <v>152</v>
      </c>
      <c r="E6134">
        <v>1.9790000000000001</v>
      </c>
    </row>
    <row r="6135" spans="1:5" x14ac:dyDescent="0.2">
      <c r="A6135" t="s">
        <v>1231</v>
      </c>
      <c r="B6135" t="s">
        <v>1232</v>
      </c>
      <c r="C6135" s="9">
        <v>46035</v>
      </c>
      <c r="D6135" t="s">
        <v>152</v>
      </c>
      <c r="E6135">
        <v>1.982</v>
      </c>
    </row>
    <row r="6136" spans="1:5" x14ac:dyDescent="0.2">
      <c r="A6136" t="s">
        <v>1231</v>
      </c>
      <c r="B6136" t="s">
        <v>1232</v>
      </c>
      <c r="C6136" s="9">
        <v>46034</v>
      </c>
      <c r="D6136" t="s">
        <v>152</v>
      </c>
      <c r="E6136">
        <v>1.976</v>
      </c>
    </row>
    <row r="6137" spans="1:5" x14ac:dyDescent="0.2">
      <c r="A6137" t="s">
        <v>1231</v>
      </c>
      <c r="B6137" t="s">
        <v>1232</v>
      </c>
      <c r="C6137" s="9">
        <v>46031</v>
      </c>
      <c r="D6137" t="s">
        <v>152</v>
      </c>
      <c r="E6137">
        <v>1.97</v>
      </c>
    </row>
    <row r="6138" spans="1:5" x14ac:dyDescent="0.2">
      <c r="A6138" t="s">
        <v>1231</v>
      </c>
      <c r="B6138" t="s">
        <v>1232</v>
      </c>
      <c r="C6138" s="9">
        <v>46030</v>
      </c>
      <c r="D6138" t="s">
        <v>152</v>
      </c>
      <c r="E6138">
        <v>1.966</v>
      </c>
    </row>
    <row r="6139" spans="1:5" x14ac:dyDescent="0.2">
      <c r="A6139" t="s">
        <v>1231</v>
      </c>
      <c r="B6139" t="s">
        <v>1232</v>
      </c>
      <c r="C6139" s="9">
        <v>46029</v>
      </c>
      <c r="D6139" t="s">
        <v>152</v>
      </c>
      <c r="E6139">
        <v>1.9630000000000001</v>
      </c>
    </row>
    <row r="6140" spans="1:5" x14ac:dyDescent="0.2">
      <c r="A6140" t="s">
        <v>1231</v>
      </c>
      <c r="B6140" t="s">
        <v>1232</v>
      </c>
      <c r="C6140" s="9">
        <v>46028</v>
      </c>
      <c r="D6140" t="s">
        <v>152</v>
      </c>
      <c r="E6140">
        <v>1.944</v>
      </c>
    </row>
    <row r="6141" spans="1:5" x14ac:dyDescent="0.2">
      <c r="A6141" t="s">
        <v>1231</v>
      </c>
      <c r="B6141" t="s">
        <v>1232</v>
      </c>
      <c r="C6141" s="9">
        <v>46027</v>
      </c>
      <c r="D6141" t="s">
        <v>152</v>
      </c>
      <c r="E6141">
        <v>1.94</v>
      </c>
    </row>
    <row r="6142" spans="1:5" x14ac:dyDescent="0.2">
      <c r="A6142" t="s">
        <v>1231</v>
      </c>
      <c r="B6142" t="s">
        <v>1232</v>
      </c>
      <c r="C6142" s="9">
        <v>46024</v>
      </c>
      <c r="D6142" t="s">
        <v>152</v>
      </c>
      <c r="E6142">
        <v>1.9510000000000001</v>
      </c>
    </row>
    <row r="6143" spans="1:5" x14ac:dyDescent="0.2">
      <c r="A6143" t="s">
        <v>1231</v>
      </c>
      <c r="B6143" t="s">
        <v>1232</v>
      </c>
      <c r="C6143" s="9">
        <v>46022</v>
      </c>
      <c r="D6143" t="s">
        <v>152</v>
      </c>
      <c r="E6143">
        <v>1.952</v>
      </c>
    </row>
    <row r="6144" spans="1:5" x14ac:dyDescent="0.2">
      <c r="A6144" t="s">
        <v>1231</v>
      </c>
      <c r="B6144" t="s">
        <v>1232</v>
      </c>
      <c r="C6144" s="9">
        <v>46021</v>
      </c>
      <c r="D6144" t="s">
        <v>152</v>
      </c>
      <c r="E6144">
        <v>1.9570000000000001</v>
      </c>
    </row>
    <row r="6145" spans="1:5" x14ac:dyDescent="0.2">
      <c r="A6145" t="s">
        <v>1231</v>
      </c>
      <c r="B6145" t="s">
        <v>1232</v>
      </c>
      <c r="C6145" s="9">
        <v>46020</v>
      </c>
      <c r="D6145" t="s">
        <v>152</v>
      </c>
      <c r="E6145">
        <v>1.946</v>
      </c>
    </row>
    <row r="6146" spans="1:5" x14ac:dyDescent="0.2">
      <c r="A6146" t="s">
        <v>1231</v>
      </c>
      <c r="B6146" t="s">
        <v>1232</v>
      </c>
      <c r="C6146" s="9">
        <v>46015</v>
      </c>
      <c r="D6146" t="s">
        <v>152</v>
      </c>
      <c r="E6146">
        <v>1.954</v>
      </c>
    </row>
    <row r="6147" spans="1:5" x14ac:dyDescent="0.2">
      <c r="A6147" t="s">
        <v>1231</v>
      </c>
      <c r="B6147" t="s">
        <v>1232</v>
      </c>
      <c r="C6147" s="9">
        <v>46014</v>
      </c>
      <c r="D6147" t="s">
        <v>152</v>
      </c>
      <c r="E6147">
        <v>1.954</v>
      </c>
    </row>
    <row r="6148" spans="1:5" x14ac:dyDescent="0.2">
      <c r="A6148" t="s">
        <v>1231</v>
      </c>
      <c r="B6148" t="s">
        <v>1232</v>
      </c>
      <c r="C6148" s="9">
        <v>46013</v>
      </c>
      <c r="D6148" t="s">
        <v>152</v>
      </c>
      <c r="E6148">
        <v>1.9450000000000001</v>
      </c>
    </row>
    <row r="6149" spans="1:5" x14ac:dyDescent="0.2">
      <c r="A6149" t="s">
        <v>1231</v>
      </c>
      <c r="B6149" t="s">
        <v>1232</v>
      </c>
      <c r="C6149" s="9">
        <v>46010</v>
      </c>
      <c r="D6149" t="s">
        <v>152</v>
      </c>
      <c r="E6149">
        <v>1.9419999999999999</v>
      </c>
    </row>
    <row r="6150" spans="1:5" x14ac:dyDescent="0.2">
      <c r="A6150" t="s">
        <v>1231</v>
      </c>
      <c r="B6150" t="s">
        <v>1232</v>
      </c>
      <c r="C6150" s="9">
        <v>46009</v>
      </c>
      <c r="D6150" t="s">
        <v>152</v>
      </c>
      <c r="E6150">
        <v>1.952</v>
      </c>
    </row>
    <row r="6151" spans="1:5" x14ac:dyDescent="0.2">
      <c r="A6151" t="s">
        <v>1231</v>
      </c>
      <c r="B6151" t="s">
        <v>1232</v>
      </c>
      <c r="C6151" s="9">
        <v>46008</v>
      </c>
      <c r="D6151" t="s">
        <v>152</v>
      </c>
      <c r="E6151">
        <v>1.948</v>
      </c>
    </row>
    <row r="6152" spans="1:5" x14ac:dyDescent="0.2">
      <c r="A6152" t="s">
        <v>1231</v>
      </c>
      <c r="B6152" t="s">
        <v>1232</v>
      </c>
      <c r="C6152" s="9">
        <v>46007</v>
      </c>
      <c r="D6152" t="s">
        <v>152</v>
      </c>
      <c r="E6152">
        <v>1.94</v>
      </c>
    </row>
    <row r="6153" spans="1:5" x14ac:dyDescent="0.2">
      <c r="A6153" t="s">
        <v>1231</v>
      </c>
      <c r="B6153" t="s">
        <v>1232</v>
      </c>
      <c r="C6153" s="9">
        <v>46006</v>
      </c>
      <c r="D6153" t="s">
        <v>152</v>
      </c>
      <c r="E6153">
        <v>1.9510000000000001</v>
      </c>
    </row>
    <row r="6154" spans="1:5" x14ac:dyDescent="0.2">
      <c r="A6154" t="s">
        <v>1231</v>
      </c>
      <c r="B6154" t="s">
        <v>1232</v>
      </c>
      <c r="C6154" s="9">
        <v>46003</v>
      </c>
      <c r="D6154" t="s">
        <v>152</v>
      </c>
      <c r="E6154">
        <v>1.9570000000000001</v>
      </c>
    </row>
    <row r="6155" spans="1:5" x14ac:dyDescent="0.2">
      <c r="A6155" t="s">
        <v>1231</v>
      </c>
      <c r="B6155" t="s">
        <v>1232</v>
      </c>
      <c r="C6155" s="9">
        <v>46002</v>
      </c>
      <c r="D6155" t="s">
        <v>152</v>
      </c>
      <c r="E6155">
        <v>1.952</v>
      </c>
    </row>
    <row r="6156" spans="1:5" x14ac:dyDescent="0.2">
      <c r="A6156" t="s">
        <v>1231</v>
      </c>
      <c r="B6156" t="s">
        <v>1232</v>
      </c>
      <c r="C6156" s="9">
        <v>46001</v>
      </c>
      <c r="D6156" t="s">
        <v>152</v>
      </c>
      <c r="E6156">
        <v>1.9450000000000001</v>
      </c>
    </row>
    <row r="6157" spans="1:5" x14ac:dyDescent="0.2">
      <c r="A6157" t="s">
        <v>1231</v>
      </c>
      <c r="B6157" t="s">
        <v>1232</v>
      </c>
      <c r="C6157" s="9">
        <v>46000</v>
      </c>
      <c r="D6157" t="s">
        <v>152</v>
      </c>
      <c r="E6157">
        <v>1.954</v>
      </c>
    </row>
    <row r="6158" spans="1:5" x14ac:dyDescent="0.2">
      <c r="A6158" t="s">
        <v>1231</v>
      </c>
      <c r="B6158" t="s">
        <v>1232</v>
      </c>
      <c r="C6158" s="9">
        <v>45999</v>
      </c>
      <c r="D6158" t="s">
        <v>152</v>
      </c>
      <c r="E6158">
        <v>1.9490000000000001</v>
      </c>
    </row>
    <row r="6159" spans="1:5" x14ac:dyDescent="0.2">
      <c r="A6159" t="s">
        <v>1231</v>
      </c>
      <c r="B6159" t="s">
        <v>1232</v>
      </c>
      <c r="C6159" s="9">
        <v>45996</v>
      </c>
      <c r="D6159" t="s">
        <v>152</v>
      </c>
      <c r="E6159">
        <v>1.956</v>
      </c>
    </row>
    <row r="6160" spans="1:5" x14ac:dyDescent="0.2">
      <c r="A6160" t="s">
        <v>1231</v>
      </c>
      <c r="B6160" t="s">
        <v>1232</v>
      </c>
      <c r="C6160" s="9">
        <v>45995</v>
      </c>
      <c r="D6160" t="s">
        <v>152</v>
      </c>
      <c r="E6160">
        <v>1.9530000000000001</v>
      </c>
    </row>
    <row r="6161" spans="1:5" x14ac:dyDescent="0.2">
      <c r="A6161" t="s">
        <v>1231</v>
      </c>
      <c r="B6161" t="s">
        <v>1232</v>
      </c>
      <c r="C6161" s="9">
        <v>45994</v>
      </c>
      <c r="D6161" t="s">
        <v>152</v>
      </c>
      <c r="E6161">
        <v>1.9419999999999999</v>
      </c>
    </row>
    <row r="6162" spans="1:5" x14ac:dyDescent="0.2">
      <c r="A6162" t="s">
        <v>1231</v>
      </c>
      <c r="B6162" t="s">
        <v>1232</v>
      </c>
      <c r="C6162" s="9">
        <v>45993</v>
      </c>
      <c r="D6162" t="s">
        <v>152</v>
      </c>
      <c r="E6162">
        <v>1.9279999999999999</v>
      </c>
    </row>
    <row r="6163" spans="1:5" x14ac:dyDescent="0.2">
      <c r="A6163" t="s">
        <v>1231</v>
      </c>
      <c r="B6163" t="s">
        <v>1232</v>
      </c>
      <c r="C6163" s="9">
        <v>45992</v>
      </c>
      <c r="D6163" t="s">
        <v>152</v>
      </c>
      <c r="E6163">
        <v>1.9379999999999999</v>
      </c>
    </row>
    <row r="6164" spans="1:5" x14ac:dyDescent="0.2">
      <c r="A6164" t="s">
        <v>1231</v>
      </c>
      <c r="B6164" t="s">
        <v>1232</v>
      </c>
      <c r="C6164" s="9">
        <v>45989</v>
      </c>
      <c r="D6164" t="s">
        <v>152</v>
      </c>
      <c r="E6164">
        <v>1.95</v>
      </c>
    </row>
    <row r="6165" spans="1:5" x14ac:dyDescent="0.2">
      <c r="A6165" t="s">
        <v>1231</v>
      </c>
      <c r="B6165" t="s">
        <v>1232</v>
      </c>
      <c r="C6165" s="9">
        <v>45988</v>
      </c>
      <c r="D6165" t="s">
        <v>152</v>
      </c>
      <c r="E6165">
        <v>1.9319999999999999</v>
      </c>
    </row>
    <row r="6166" spans="1:5" x14ac:dyDescent="0.2">
      <c r="A6166" t="s">
        <v>1231</v>
      </c>
      <c r="B6166" t="s">
        <v>1232</v>
      </c>
      <c r="C6166" s="9">
        <v>45987</v>
      </c>
      <c r="D6166" t="s">
        <v>152</v>
      </c>
      <c r="E6166">
        <v>1.905</v>
      </c>
    </row>
    <row r="6167" spans="1:5" x14ac:dyDescent="0.2">
      <c r="A6167" t="s">
        <v>1231</v>
      </c>
      <c r="B6167" t="s">
        <v>1232</v>
      </c>
      <c r="C6167" s="9">
        <v>45986</v>
      </c>
      <c r="D6167" t="s">
        <v>152</v>
      </c>
      <c r="E6167">
        <v>1.913</v>
      </c>
    </row>
    <row r="6168" spans="1:5" x14ac:dyDescent="0.2">
      <c r="A6168" t="s">
        <v>1231</v>
      </c>
      <c r="B6168" t="s">
        <v>1232</v>
      </c>
      <c r="C6168" s="9">
        <v>45985</v>
      </c>
      <c r="D6168" t="s">
        <v>152</v>
      </c>
      <c r="E6168">
        <v>1.9019999999999999</v>
      </c>
    </row>
    <row r="6169" spans="1:5" x14ac:dyDescent="0.2">
      <c r="A6169" t="s">
        <v>1231</v>
      </c>
      <c r="B6169" t="s">
        <v>1232</v>
      </c>
      <c r="C6169" s="9">
        <v>45982</v>
      </c>
      <c r="D6169" t="s">
        <v>152</v>
      </c>
      <c r="E6169">
        <v>1.909</v>
      </c>
    </row>
    <row r="6170" spans="1:5" x14ac:dyDescent="0.2">
      <c r="A6170" t="s">
        <v>1231</v>
      </c>
      <c r="B6170" t="s">
        <v>1232</v>
      </c>
      <c r="C6170" s="9">
        <v>45981</v>
      </c>
      <c r="D6170" t="s">
        <v>152</v>
      </c>
      <c r="E6170">
        <v>1.89</v>
      </c>
    </row>
    <row r="6171" spans="1:5" x14ac:dyDescent="0.2">
      <c r="A6171" t="s">
        <v>1231</v>
      </c>
      <c r="B6171" t="s">
        <v>1232</v>
      </c>
      <c r="C6171" s="9">
        <v>45980</v>
      </c>
      <c r="D6171" t="s">
        <v>152</v>
      </c>
      <c r="E6171">
        <v>1.905</v>
      </c>
    </row>
    <row r="6172" spans="1:5" x14ac:dyDescent="0.2">
      <c r="A6172" t="s">
        <v>1231</v>
      </c>
      <c r="B6172" t="s">
        <v>1232</v>
      </c>
      <c r="C6172" s="9">
        <v>45979</v>
      </c>
      <c r="D6172" t="s">
        <v>152</v>
      </c>
      <c r="E6172">
        <v>1.911</v>
      </c>
    </row>
    <row r="6173" spans="1:5" x14ac:dyDescent="0.2">
      <c r="A6173" t="s">
        <v>1231</v>
      </c>
      <c r="B6173" t="s">
        <v>1232</v>
      </c>
      <c r="C6173" s="9">
        <v>45978</v>
      </c>
      <c r="D6173" t="s">
        <v>152</v>
      </c>
      <c r="E6173">
        <v>1.9139999999999999</v>
      </c>
    </row>
    <row r="6174" spans="1:5" x14ac:dyDescent="0.2">
      <c r="A6174" t="s">
        <v>1231</v>
      </c>
      <c r="B6174" t="s">
        <v>1232</v>
      </c>
      <c r="C6174" s="9">
        <v>45975</v>
      </c>
      <c r="D6174" t="s">
        <v>152</v>
      </c>
      <c r="E6174">
        <v>1.9039999999999999</v>
      </c>
    </row>
    <row r="6175" spans="1:5" x14ac:dyDescent="0.2">
      <c r="A6175" t="s">
        <v>1231</v>
      </c>
      <c r="B6175" t="s">
        <v>1232</v>
      </c>
      <c r="C6175" s="9">
        <v>45974</v>
      </c>
      <c r="D6175" t="s">
        <v>152</v>
      </c>
      <c r="E6175">
        <v>1.9350000000000001</v>
      </c>
    </row>
    <row r="6176" spans="1:5" x14ac:dyDescent="0.2">
      <c r="A6176" t="s">
        <v>1231</v>
      </c>
      <c r="B6176" t="s">
        <v>1232</v>
      </c>
      <c r="C6176" s="9">
        <v>45973</v>
      </c>
      <c r="D6176" t="s">
        <v>152</v>
      </c>
      <c r="E6176">
        <v>1.9410000000000001</v>
      </c>
    </row>
    <row r="6177" spans="1:5" x14ac:dyDescent="0.2">
      <c r="A6177" t="s">
        <v>1231</v>
      </c>
      <c r="B6177" t="s">
        <v>1232</v>
      </c>
      <c r="C6177" s="9">
        <v>45972</v>
      </c>
      <c r="D6177" t="s">
        <v>152</v>
      </c>
      <c r="E6177">
        <v>1.9490000000000001</v>
      </c>
    </row>
    <row r="6178" spans="1:5" x14ac:dyDescent="0.2">
      <c r="A6178" t="s">
        <v>1231</v>
      </c>
      <c r="B6178" t="s">
        <v>1232</v>
      </c>
      <c r="C6178" s="9">
        <v>45971</v>
      </c>
      <c r="D6178" t="s">
        <v>152</v>
      </c>
      <c r="E6178">
        <v>1.931</v>
      </c>
    </row>
    <row r="6179" spans="1:5" x14ac:dyDescent="0.2">
      <c r="A6179" t="s">
        <v>1231</v>
      </c>
      <c r="B6179" t="s">
        <v>1232</v>
      </c>
      <c r="C6179" s="9">
        <v>45968</v>
      </c>
      <c r="D6179" t="s">
        <v>152</v>
      </c>
      <c r="E6179">
        <v>1.9239999999999999</v>
      </c>
    </row>
    <row r="6180" spans="1:5" x14ac:dyDescent="0.2">
      <c r="A6180" t="s">
        <v>1231</v>
      </c>
      <c r="B6180" t="s">
        <v>1232</v>
      </c>
      <c r="C6180" s="9">
        <v>45967</v>
      </c>
      <c r="D6180" t="s">
        <v>152</v>
      </c>
      <c r="E6180">
        <v>1.9379999999999999</v>
      </c>
    </row>
    <row r="6181" spans="1:5" x14ac:dyDescent="0.2">
      <c r="A6181" t="s">
        <v>1231</v>
      </c>
      <c r="B6181" t="s">
        <v>1232</v>
      </c>
      <c r="C6181" s="9">
        <v>45966</v>
      </c>
      <c r="D6181" t="s">
        <v>152</v>
      </c>
      <c r="E6181">
        <v>1.9359999999999999</v>
      </c>
    </row>
    <row r="6182" spans="1:5" x14ac:dyDescent="0.2">
      <c r="A6182" t="s">
        <v>1231</v>
      </c>
      <c r="B6182" t="s">
        <v>1232</v>
      </c>
      <c r="C6182" s="9">
        <v>45965</v>
      </c>
      <c r="D6182" t="s">
        <v>152</v>
      </c>
      <c r="E6182">
        <v>1.9490000000000001</v>
      </c>
    </row>
    <row r="6183" spans="1:5" x14ac:dyDescent="0.2">
      <c r="A6183" t="s">
        <v>1231</v>
      </c>
      <c r="B6183" t="s">
        <v>1232</v>
      </c>
      <c r="C6183" s="9">
        <v>45964</v>
      </c>
      <c r="D6183" t="s">
        <v>152</v>
      </c>
      <c r="E6183">
        <v>1.9490000000000001</v>
      </c>
    </row>
    <row r="6184" spans="1:5" x14ac:dyDescent="0.2">
      <c r="A6184" t="s">
        <v>1231</v>
      </c>
      <c r="B6184" t="s">
        <v>1232</v>
      </c>
      <c r="C6184" s="9">
        <v>45961</v>
      </c>
      <c r="D6184" t="s">
        <v>152</v>
      </c>
      <c r="E6184">
        <v>1.9410000000000001</v>
      </c>
    </row>
    <row r="6185" spans="1:5" x14ac:dyDescent="0.2">
      <c r="A6185" t="s">
        <v>1231</v>
      </c>
      <c r="B6185" t="s">
        <v>1232</v>
      </c>
      <c r="C6185" s="9">
        <v>45960</v>
      </c>
      <c r="D6185" t="s">
        <v>152</v>
      </c>
      <c r="E6185">
        <v>1.9390000000000001</v>
      </c>
    </row>
    <row r="6186" spans="1:5" x14ac:dyDescent="0.2">
      <c r="A6186" t="s">
        <v>1231</v>
      </c>
      <c r="B6186" t="s">
        <v>1232</v>
      </c>
      <c r="C6186" s="9">
        <v>45959</v>
      </c>
      <c r="D6186" t="s">
        <v>152</v>
      </c>
      <c r="E6186">
        <v>1.9530000000000001</v>
      </c>
    </row>
    <row r="6187" spans="1:5" x14ac:dyDescent="0.2">
      <c r="A6187" t="s">
        <v>1231</v>
      </c>
      <c r="B6187" t="s">
        <v>1232</v>
      </c>
      <c r="C6187" s="9">
        <v>45958</v>
      </c>
      <c r="D6187" t="s">
        <v>152</v>
      </c>
      <c r="E6187">
        <v>1.95</v>
      </c>
    </row>
    <row r="6188" spans="1:5" x14ac:dyDescent="0.2">
      <c r="A6188" t="s">
        <v>1231</v>
      </c>
      <c r="B6188" t="s">
        <v>1232</v>
      </c>
      <c r="C6188" s="9">
        <v>45957</v>
      </c>
      <c r="D6188" t="s">
        <v>152</v>
      </c>
      <c r="E6188">
        <v>1.9450000000000001</v>
      </c>
    </row>
    <row r="6189" spans="1:5" x14ac:dyDescent="0.2">
      <c r="A6189" t="s">
        <v>1231</v>
      </c>
      <c r="B6189" t="s">
        <v>1232</v>
      </c>
      <c r="C6189" s="9">
        <v>45954</v>
      </c>
      <c r="D6189" t="s">
        <v>152</v>
      </c>
      <c r="E6189">
        <v>1.9410000000000001</v>
      </c>
    </row>
    <row r="6190" spans="1:5" x14ac:dyDescent="0.2">
      <c r="A6190" t="s">
        <v>1231</v>
      </c>
      <c r="B6190" t="s">
        <v>1232</v>
      </c>
      <c r="C6190" s="9">
        <v>45953</v>
      </c>
      <c r="D6190" t="s">
        <v>152</v>
      </c>
      <c r="E6190">
        <v>1.9350000000000001</v>
      </c>
    </row>
    <row r="6191" spans="1:5" x14ac:dyDescent="0.2">
      <c r="A6191" t="s">
        <v>1231</v>
      </c>
      <c r="B6191" t="s">
        <v>1232</v>
      </c>
      <c r="C6191" s="9">
        <v>45952</v>
      </c>
      <c r="D6191" t="s">
        <v>152</v>
      </c>
      <c r="E6191">
        <v>1.946</v>
      </c>
    </row>
    <row r="6192" spans="1:5" x14ac:dyDescent="0.2">
      <c r="A6192" t="s">
        <v>1231</v>
      </c>
      <c r="B6192" t="s">
        <v>1232</v>
      </c>
      <c r="C6192" s="9">
        <v>45951</v>
      </c>
      <c r="D6192" t="s">
        <v>152</v>
      </c>
      <c r="E6192">
        <v>1.921</v>
      </c>
    </row>
    <row r="6193" spans="1:5" x14ac:dyDescent="0.2">
      <c r="A6193" t="s">
        <v>1231</v>
      </c>
      <c r="B6193" t="s">
        <v>1232</v>
      </c>
      <c r="C6193" s="9">
        <v>45950</v>
      </c>
      <c r="D6193" t="s">
        <v>152</v>
      </c>
      <c r="E6193">
        <v>1.917</v>
      </c>
    </row>
    <row r="6194" spans="1:5" x14ac:dyDescent="0.2">
      <c r="A6194" t="s">
        <v>1231</v>
      </c>
      <c r="B6194" t="s">
        <v>1232</v>
      </c>
      <c r="C6194" s="9">
        <v>45947</v>
      </c>
      <c r="D6194" t="s">
        <v>152</v>
      </c>
      <c r="E6194">
        <v>1.921</v>
      </c>
    </row>
    <row r="6195" spans="1:5" x14ac:dyDescent="0.2">
      <c r="A6195" t="s">
        <v>1231</v>
      </c>
      <c r="B6195" t="s">
        <v>1232</v>
      </c>
      <c r="C6195" s="9">
        <v>45946</v>
      </c>
      <c r="D6195" t="s">
        <v>152</v>
      </c>
      <c r="E6195">
        <v>1.9179999999999999</v>
      </c>
    </row>
    <row r="6196" spans="1:5" x14ac:dyDescent="0.2">
      <c r="A6196" t="s">
        <v>1231</v>
      </c>
      <c r="B6196" t="s">
        <v>1232</v>
      </c>
      <c r="C6196" s="9">
        <v>45945</v>
      </c>
      <c r="D6196" t="s">
        <v>152</v>
      </c>
      <c r="E6196">
        <v>1.9119999999999999</v>
      </c>
    </row>
    <row r="6197" spans="1:5" x14ac:dyDescent="0.2">
      <c r="A6197" t="s">
        <v>1231</v>
      </c>
      <c r="B6197" t="s">
        <v>1232</v>
      </c>
      <c r="C6197" s="9">
        <v>45944</v>
      </c>
      <c r="D6197" t="s">
        <v>152</v>
      </c>
      <c r="E6197">
        <v>1.9119999999999999</v>
      </c>
    </row>
    <row r="6198" spans="1:5" x14ac:dyDescent="0.2">
      <c r="A6198" t="s">
        <v>1231</v>
      </c>
      <c r="B6198" t="s">
        <v>1232</v>
      </c>
      <c r="C6198" s="9">
        <v>45943</v>
      </c>
      <c r="D6198" t="s">
        <v>152</v>
      </c>
      <c r="E6198">
        <v>1.899</v>
      </c>
    </row>
    <row r="6199" spans="1:5" x14ac:dyDescent="0.2">
      <c r="A6199" t="s">
        <v>1231</v>
      </c>
      <c r="B6199" t="s">
        <v>1232</v>
      </c>
      <c r="C6199" s="9">
        <v>45940</v>
      </c>
      <c r="D6199" t="s">
        <v>152</v>
      </c>
      <c r="E6199">
        <v>1.88</v>
      </c>
    </row>
    <row r="6200" spans="1:5" x14ac:dyDescent="0.2">
      <c r="A6200" t="s">
        <v>1231</v>
      </c>
      <c r="B6200" t="s">
        <v>1232</v>
      </c>
      <c r="C6200" s="9">
        <v>45939</v>
      </c>
      <c r="D6200" t="s">
        <v>152</v>
      </c>
      <c r="E6200">
        <v>1.879</v>
      </c>
    </row>
    <row r="6201" spans="1:5" x14ac:dyDescent="0.2">
      <c r="A6201" t="s">
        <v>1231</v>
      </c>
      <c r="B6201" t="s">
        <v>1232</v>
      </c>
      <c r="C6201" s="9">
        <v>45938</v>
      </c>
      <c r="D6201" t="s">
        <v>152</v>
      </c>
      <c r="E6201">
        <v>1.879</v>
      </c>
    </row>
    <row r="6202" spans="1:5" x14ac:dyDescent="0.2">
      <c r="A6202" t="s">
        <v>1231</v>
      </c>
      <c r="B6202" t="s">
        <v>1232</v>
      </c>
      <c r="C6202" s="9">
        <v>45937</v>
      </c>
      <c r="D6202" t="s">
        <v>152</v>
      </c>
      <c r="E6202">
        <v>1.869</v>
      </c>
    </row>
    <row r="6203" spans="1:5" x14ac:dyDescent="0.2">
      <c r="A6203" t="s">
        <v>1231</v>
      </c>
      <c r="B6203" t="s">
        <v>1232</v>
      </c>
      <c r="C6203" s="9">
        <v>45936</v>
      </c>
      <c r="D6203" t="s">
        <v>152</v>
      </c>
      <c r="E6203">
        <v>1.8720000000000001</v>
      </c>
    </row>
    <row r="6204" spans="1:5" x14ac:dyDescent="0.2">
      <c r="A6204" t="s">
        <v>1231</v>
      </c>
      <c r="B6204" t="s">
        <v>1232</v>
      </c>
      <c r="C6204" s="9">
        <v>45933</v>
      </c>
      <c r="D6204" t="s">
        <v>152</v>
      </c>
      <c r="E6204">
        <v>1.883</v>
      </c>
    </row>
    <row r="6205" spans="1:5" x14ac:dyDescent="0.2">
      <c r="A6205" t="s">
        <v>1231</v>
      </c>
      <c r="B6205" t="s">
        <v>1232</v>
      </c>
      <c r="C6205" s="9">
        <v>45932</v>
      </c>
      <c r="D6205" t="s">
        <v>152</v>
      </c>
      <c r="E6205">
        <v>1.873</v>
      </c>
    </row>
    <row r="6206" spans="1:5" x14ac:dyDescent="0.2">
      <c r="A6206" t="s">
        <v>1231</v>
      </c>
      <c r="B6206" t="s">
        <v>1232</v>
      </c>
      <c r="C6206" s="9">
        <v>45931</v>
      </c>
      <c r="D6206" t="s">
        <v>152</v>
      </c>
      <c r="E6206">
        <v>1.8680000000000001</v>
      </c>
    </row>
    <row r="6207" spans="1:5" x14ac:dyDescent="0.2">
      <c r="A6207" t="s">
        <v>1231</v>
      </c>
      <c r="B6207" t="s">
        <v>1232</v>
      </c>
      <c r="C6207" s="9">
        <v>45930</v>
      </c>
      <c r="D6207" t="s">
        <v>152</v>
      </c>
      <c r="E6207">
        <v>1.871</v>
      </c>
    </row>
    <row r="6208" spans="1:5" x14ac:dyDescent="0.2">
      <c r="A6208" t="s">
        <v>1231</v>
      </c>
      <c r="B6208" t="s">
        <v>1232</v>
      </c>
      <c r="C6208" s="9">
        <v>45929</v>
      </c>
      <c r="D6208" t="s">
        <v>152</v>
      </c>
      <c r="E6208">
        <v>1.8720000000000001</v>
      </c>
    </row>
    <row r="6209" spans="1:5" x14ac:dyDescent="0.2">
      <c r="A6209" t="s">
        <v>1231</v>
      </c>
      <c r="B6209" t="s">
        <v>1232</v>
      </c>
      <c r="C6209" s="9">
        <v>45926</v>
      </c>
      <c r="D6209" t="s">
        <v>152</v>
      </c>
      <c r="E6209">
        <v>1.865</v>
      </c>
    </row>
    <row r="6210" spans="1:5" x14ac:dyDescent="0.2">
      <c r="A6210" t="s">
        <v>1231</v>
      </c>
      <c r="B6210" t="s">
        <v>1232</v>
      </c>
      <c r="C6210" s="9">
        <v>45925</v>
      </c>
      <c r="D6210" t="s">
        <v>152</v>
      </c>
      <c r="E6210">
        <v>1.87</v>
      </c>
    </row>
    <row r="6211" spans="1:5" x14ac:dyDescent="0.2">
      <c r="A6211" t="s">
        <v>1231</v>
      </c>
      <c r="B6211" t="s">
        <v>1232</v>
      </c>
      <c r="C6211" s="9">
        <v>45924</v>
      </c>
      <c r="D6211" t="s">
        <v>152</v>
      </c>
      <c r="E6211">
        <v>1.875</v>
      </c>
    </row>
    <row r="6212" spans="1:5" x14ac:dyDescent="0.2">
      <c r="A6212" t="s">
        <v>1231</v>
      </c>
      <c r="B6212" t="s">
        <v>1232</v>
      </c>
      <c r="C6212" s="9">
        <v>45923</v>
      </c>
      <c r="D6212" t="s">
        <v>152</v>
      </c>
      <c r="E6212">
        <v>1.87</v>
      </c>
    </row>
    <row r="6213" spans="1:5" x14ac:dyDescent="0.2">
      <c r="A6213" t="s">
        <v>1231</v>
      </c>
      <c r="B6213" t="s">
        <v>1232</v>
      </c>
      <c r="C6213" s="9">
        <v>45922</v>
      </c>
      <c r="D6213" t="s">
        <v>152</v>
      </c>
      <c r="E6213">
        <v>1.863</v>
      </c>
    </row>
    <row r="6214" spans="1:5" x14ac:dyDescent="0.2">
      <c r="A6214" t="s">
        <v>1231</v>
      </c>
      <c r="B6214" t="s">
        <v>1232</v>
      </c>
      <c r="C6214" s="9">
        <v>45919</v>
      </c>
      <c r="D6214" t="s">
        <v>152</v>
      </c>
      <c r="E6214">
        <v>1.8640000000000001</v>
      </c>
    </row>
    <row r="6215" spans="1:5" x14ac:dyDescent="0.2">
      <c r="A6215" t="s">
        <v>1231</v>
      </c>
      <c r="B6215" t="s">
        <v>1232</v>
      </c>
      <c r="C6215" s="9">
        <v>45918</v>
      </c>
      <c r="D6215" t="s">
        <v>152</v>
      </c>
      <c r="E6215">
        <v>1.881</v>
      </c>
    </row>
    <row r="6216" spans="1:5" x14ac:dyDescent="0.2">
      <c r="A6216" t="s">
        <v>1231</v>
      </c>
      <c r="B6216" t="s">
        <v>1232</v>
      </c>
      <c r="C6216" s="9">
        <v>45917</v>
      </c>
      <c r="D6216" t="s">
        <v>152</v>
      </c>
      <c r="E6216">
        <v>1.889</v>
      </c>
    </row>
    <row r="6217" spans="1:5" x14ac:dyDescent="0.2">
      <c r="A6217" t="s">
        <v>1231</v>
      </c>
      <c r="B6217" t="s">
        <v>1232</v>
      </c>
      <c r="C6217" s="9">
        <v>45916</v>
      </c>
      <c r="D6217" t="s">
        <v>152</v>
      </c>
      <c r="E6217">
        <v>1.8740000000000001</v>
      </c>
    </row>
    <row r="6218" spans="1:5" x14ac:dyDescent="0.2">
      <c r="A6218" t="s">
        <v>1231</v>
      </c>
      <c r="B6218" t="s">
        <v>1232</v>
      </c>
      <c r="C6218" s="9">
        <v>45915</v>
      </c>
      <c r="D6218" t="s">
        <v>152</v>
      </c>
      <c r="E6218">
        <v>1.879</v>
      </c>
    </row>
    <row r="6219" spans="1:5" x14ac:dyDescent="0.2">
      <c r="A6219" t="s">
        <v>1231</v>
      </c>
      <c r="B6219" t="s">
        <v>1232</v>
      </c>
      <c r="C6219" s="9">
        <v>45912</v>
      </c>
      <c r="D6219" t="s">
        <v>152</v>
      </c>
      <c r="E6219">
        <v>1.88</v>
      </c>
    </row>
    <row r="6220" spans="1:5" x14ac:dyDescent="0.2">
      <c r="A6220" t="s">
        <v>1231</v>
      </c>
      <c r="B6220" t="s">
        <v>1232</v>
      </c>
      <c r="C6220" s="9">
        <v>45911</v>
      </c>
      <c r="D6220" t="s">
        <v>152</v>
      </c>
      <c r="E6220">
        <v>1.8720000000000001</v>
      </c>
    </row>
    <row r="6221" spans="1:5" x14ac:dyDescent="0.2">
      <c r="A6221" t="s">
        <v>1231</v>
      </c>
      <c r="B6221" t="s">
        <v>1232</v>
      </c>
      <c r="C6221" s="9">
        <v>45910</v>
      </c>
      <c r="D6221" t="s">
        <v>152</v>
      </c>
      <c r="E6221">
        <v>1.867</v>
      </c>
    </row>
    <row r="6222" spans="1:5" x14ac:dyDescent="0.2">
      <c r="A6222" t="s">
        <v>1231</v>
      </c>
      <c r="B6222" t="s">
        <v>1232</v>
      </c>
      <c r="C6222" s="9">
        <v>45909</v>
      </c>
      <c r="D6222" t="s">
        <v>152</v>
      </c>
      <c r="E6222">
        <v>1.873</v>
      </c>
    </row>
    <row r="6223" spans="1:5" x14ac:dyDescent="0.2">
      <c r="A6223" t="s">
        <v>1231</v>
      </c>
      <c r="B6223" t="s">
        <v>1232</v>
      </c>
      <c r="C6223" s="9">
        <v>45908</v>
      </c>
      <c r="D6223" t="s">
        <v>152</v>
      </c>
      <c r="E6223">
        <v>1.8620000000000001</v>
      </c>
    </row>
    <row r="6224" spans="1:5" x14ac:dyDescent="0.2">
      <c r="A6224" t="s">
        <v>1231</v>
      </c>
      <c r="B6224" t="s">
        <v>1232</v>
      </c>
      <c r="C6224" s="9">
        <v>45905</v>
      </c>
      <c r="D6224" t="s">
        <v>152</v>
      </c>
      <c r="E6224">
        <v>1.861</v>
      </c>
    </row>
    <row r="6225" spans="1:5" x14ac:dyDescent="0.2">
      <c r="A6225" t="s">
        <v>1231</v>
      </c>
      <c r="B6225" t="s">
        <v>1232</v>
      </c>
      <c r="C6225" s="9">
        <v>45904</v>
      </c>
      <c r="D6225" t="s">
        <v>152</v>
      </c>
      <c r="E6225">
        <v>1.849</v>
      </c>
    </row>
    <row r="6226" spans="1:5" x14ac:dyDescent="0.2">
      <c r="A6226" t="s">
        <v>1231</v>
      </c>
      <c r="B6226" t="s">
        <v>1232</v>
      </c>
      <c r="C6226" s="9">
        <v>45903</v>
      </c>
      <c r="D6226" t="s">
        <v>152</v>
      </c>
      <c r="E6226">
        <v>1.8260000000000001</v>
      </c>
    </row>
    <row r="6227" spans="1:5" x14ac:dyDescent="0.2">
      <c r="A6227" t="s">
        <v>1231</v>
      </c>
      <c r="B6227" t="s">
        <v>1232</v>
      </c>
      <c r="C6227" s="9">
        <v>45902</v>
      </c>
      <c r="D6227" t="s">
        <v>152</v>
      </c>
      <c r="E6227">
        <v>1.831</v>
      </c>
    </row>
    <row r="6228" spans="1:5" x14ac:dyDescent="0.2">
      <c r="A6228" t="s">
        <v>1231</v>
      </c>
      <c r="B6228" t="s">
        <v>1232</v>
      </c>
      <c r="C6228" s="9">
        <v>45901</v>
      </c>
      <c r="D6228" t="s">
        <v>152</v>
      </c>
      <c r="E6228">
        <v>1.8440000000000001</v>
      </c>
    </row>
    <row r="6229" spans="1:5" x14ac:dyDescent="0.2">
      <c r="A6229" t="s">
        <v>1231</v>
      </c>
      <c r="B6229" t="s">
        <v>1232</v>
      </c>
      <c r="C6229" s="9">
        <v>45898</v>
      </c>
      <c r="D6229" t="s">
        <v>152</v>
      </c>
      <c r="E6229">
        <v>1.841</v>
      </c>
    </row>
    <row r="6230" spans="1:5" x14ac:dyDescent="0.2">
      <c r="A6230" t="s">
        <v>1231</v>
      </c>
      <c r="B6230" t="s">
        <v>1232</v>
      </c>
      <c r="C6230" s="9">
        <v>45897</v>
      </c>
      <c r="D6230" t="s">
        <v>152</v>
      </c>
      <c r="E6230">
        <v>1.835</v>
      </c>
    </row>
    <row r="6231" spans="1:5" x14ac:dyDescent="0.2">
      <c r="A6231" t="s">
        <v>1231</v>
      </c>
      <c r="B6231" t="s">
        <v>1232</v>
      </c>
      <c r="C6231" s="9">
        <v>45896</v>
      </c>
      <c r="D6231" t="s">
        <v>152</v>
      </c>
      <c r="E6231">
        <v>1.84</v>
      </c>
    </row>
    <row r="6232" spans="1:5" x14ac:dyDescent="0.2">
      <c r="A6232" t="s">
        <v>1231</v>
      </c>
      <c r="B6232" t="s">
        <v>1232</v>
      </c>
      <c r="C6232" s="9">
        <v>45895</v>
      </c>
      <c r="D6232" t="s">
        <v>152</v>
      </c>
      <c r="E6232">
        <v>1.8340000000000001</v>
      </c>
    </row>
    <row r="6233" spans="1:5" x14ac:dyDescent="0.2">
      <c r="A6233" t="s">
        <v>1231</v>
      </c>
      <c r="B6233" t="s">
        <v>1232</v>
      </c>
      <c r="C6233" s="9">
        <v>45891</v>
      </c>
      <c r="D6233" t="s">
        <v>152</v>
      </c>
      <c r="E6233">
        <v>1.835</v>
      </c>
    </row>
    <row r="6234" spans="1:5" x14ac:dyDescent="0.2">
      <c r="A6234" t="s">
        <v>1231</v>
      </c>
      <c r="B6234" t="s">
        <v>1232</v>
      </c>
      <c r="C6234" s="9">
        <v>45890</v>
      </c>
      <c r="D6234" t="s">
        <v>152</v>
      </c>
      <c r="E6234">
        <v>1.845</v>
      </c>
    </row>
    <row r="6235" spans="1:5" x14ac:dyDescent="0.2">
      <c r="A6235" t="s">
        <v>1231</v>
      </c>
      <c r="B6235" t="s">
        <v>1232</v>
      </c>
      <c r="C6235" s="9">
        <v>45889</v>
      </c>
      <c r="D6235" t="s">
        <v>152</v>
      </c>
      <c r="E6235">
        <v>1.853</v>
      </c>
    </row>
    <row r="6236" spans="1:5" x14ac:dyDescent="0.2">
      <c r="A6236" t="s">
        <v>1231</v>
      </c>
      <c r="B6236" t="s">
        <v>1232</v>
      </c>
      <c r="C6236" s="9">
        <v>45888</v>
      </c>
      <c r="D6236" t="s">
        <v>152</v>
      </c>
      <c r="E6236">
        <v>1.831</v>
      </c>
    </row>
    <row r="6237" spans="1:5" x14ac:dyDescent="0.2">
      <c r="A6237" t="s">
        <v>1231</v>
      </c>
      <c r="B6237" t="s">
        <v>1232</v>
      </c>
      <c r="C6237" s="9">
        <v>45887</v>
      </c>
      <c r="D6237" t="s">
        <v>152</v>
      </c>
      <c r="E6237">
        <v>1.8460000000000001</v>
      </c>
    </row>
    <row r="6238" spans="1:5" x14ac:dyDescent="0.2">
      <c r="A6238" t="s">
        <v>1231</v>
      </c>
      <c r="B6238" t="s">
        <v>1232</v>
      </c>
      <c r="C6238" s="9">
        <v>45884</v>
      </c>
      <c r="D6238" t="s">
        <v>152</v>
      </c>
      <c r="E6238">
        <v>1.849</v>
      </c>
    </row>
    <row r="6239" spans="1:5" x14ac:dyDescent="0.2">
      <c r="A6239" t="s">
        <v>1231</v>
      </c>
      <c r="B6239" t="s">
        <v>1232</v>
      </c>
      <c r="C6239" s="9">
        <v>45883</v>
      </c>
      <c r="D6239" t="s">
        <v>152</v>
      </c>
      <c r="E6239">
        <v>1.8819999999999999</v>
      </c>
    </row>
    <row r="6240" spans="1:5" x14ac:dyDescent="0.2">
      <c r="A6240" t="s">
        <v>1231</v>
      </c>
      <c r="B6240" t="s">
        <v>1232</v>
      </c>
      <c r="C6240" s="9">
        <v>45882</v>
      </c>
      <c r="D6240" t="s">
        <v>152</v>
      </c>
      <c r="E6240">
        <v>1.869</v>
      </c>
    </row>
    <row r="6241" spans="1:5" x14ac:dyDescent="0.2">
      <c r="A6241" t="s">
        <v>1231</v>
      </c>
      <c r="B6241" t="s">
        <v>1232</v>
      </c>
      <c r="C6241" s="9">
        <v>45881</v>
      </c>
      <c r="D6241" t="s">
        <v>152</v>
      </c>
      <c r="E6241">
        <v>1.87</v>
      </c>
    </row>
    <row r="6242" spans="1:5" x14ac:dyDescent="0.2">
      <c r="A6242" t="s">
        <v>1231</v>
      </c>
      <c r="B6242" t="s">
        <v>1232</v>
      </c>
      <c r="C6242" s="9">
        <v>45880</v>
      </c>
      <c r="D6242" t="s">
        <v>152</v>
      </c>
      <c r="E6242">
        <v>1.887</v>
      </c>
    </row>
    <row r="6243" spans="1:5" x14ac:dyDescent="0.2">
      <c r="A6243" t="s">
        <v>1231</v>
      </c>
      <c r="B6243" t="s">
        <v>1232</v>
      </c>
      <c r="C6243" s="9">
        <v>45877</v>
      </c>
      <c r="D6243" t="s">
        <v>152</v>
      </c>
      <c r="E6243">
        <v>1.88</v>
      </c>
    </row>
    <row r="6244" spans="1:5" x14ac:dyDescent="0.2">
      <c r="A6244" t="s">
        <v>1231</v>
      </c>
      <c r="B6244" t="s">
        <v>1232</v>
      </c>
      <c r="C6244" s="9">
        <v>45876</v>
      </c>
      <c r="D6244" t="s">
        <v>152</v>
      </c>
      <c r="E6244">
        <v>1.877</v>
      </c>
    </row>
    <row r="6245" spans="1:5" x14ac:dyDescent="0.2">
      <c r="A6245" t="s">
        <v>1231</v>
      </c>
      <c r="B6245" t="s">
        <v>1232</v>
      </c>
      <c r="C6245" s="9">
        <v>45875</v>
      </c>
      <c r="D6245" t="s">
        <v>152</v>
      </c>
      <c r="E6245">
        <v>1.8979999999999999</v>
      </c>
    </row>
    <row r="6246" spans="1:5" x14ac:dyDescent="0.2">
      <c r="A6246" t="s">
        <v>1231</v>
      </c>
      <c r="B6246" t="s">
        <v>1232</v>
      </c>
      <c r="C6246" s="9">
        <v>45874</v>
      </c>
      <c r="D6246" t="s">
        <v>152</v>
      </c>
      <c r="E6246">
        <v>1.895</v>
      </c>
    </row>
    <row r="6247" spans="1:5" x14ac:dyDescent="0.2">
      <c r="A6247" t="s">
        <v>1231</v>
      </c>
      <c r="B6247" t="s">
        <v>1232</v>
      </c>
      <c r="C6247" s="9">
        <v>45873</v>
      </c>
      <c r="D6247" t="s">
        <v>152</v>
      </c>
      <c r="E6247">
        <v>1.901</v>
      </c>
    </row>
    <row r="6248" spans="1:5" x14ac:dyDescent="0.2">
      <c r="A6248" t="s">
        <v>1231</v>
      </c>
      <c r="B6248" t="s">
        <v>1232</v>
      </c>
      <c r="C6248" s="9">
        <v>45870</v>
      </c>
      <c r="D6248" t="s">
        <v>152</v>
      </c>
      <c r="E6248">
        <v>1.8779999999999999</v>
      </c>
    </row>
    <row r="6249" spans="1:5" x14ac:dyDescent="0.2">
      <c r="A6249" t="s">
        <v>1231</v>
      </c>
      <c r="B6249" t="s">
        <v>1232</v>
      </c>
      <c r="C6249" s="9">
        <v>45869</v>
      </c>
      <c r="D6249" t="s">
        <v>152</v>
      </c>
      <c r="E6249">
        <v>1.8779999999999999</v>
      </c>
    </row>
    <row r="6250" spans="1:5" x14ac:dyDescent="0.2">
      <c r="A6250" t="s">
        <v>1231</v>
      </c>
      <c r="B6250" t="s">
        <v>1232</v>
      </c>
      <c r="C6250" s="9">
        <v>45868</v>
      </c>
      <c r="D6250" t="s">
        <v>152</v>
      </c>
      <c r="E6250">
        <v>1.8819999999999999</v>
      </c>
    </row>
    <row r="6251" spans="1:5" x14ac:dyDescent="0.2">
      <c r="A6251" t="s">
        <v>1231</v>
      </c>
      <c r="B6251" t="s">
        <v>1232</v>
      </c>
      <c r="C6251" s="9">
        <v>45867</v>
      </c>
      <c r="D6251" t="s">
        <v>152</v>
      </c>
      <c r="E6251">
        <v>1.875</v>
      </c>
    </row>
    <row r="6252" spans="1:5" x14ac:dyDescent="0.2">
      <c r="A6252" t="s">
        <v>1231</v>
      </c>
      <c r="B6252" t="s">
        <v>1232</v>
      </c>
      <c r="C6252" s="9">
        <v>45866</v>
      </c>
      <c r="D6252" t="s">
        <v>152</v>
      </c>
      <c r="E6252">
        <v>1.869</v>
      </c>
    </row>
    <row r="6253" spans="1:5" x14ac:dyDescent="0.2">
      <c r="A6253" t="s">
        <v>1231</v>
      </c>
      <c r="B6253" t="s">
        <v>1232</v>
      </c>
      <c r="C6253" s="9">
        <v>45863</v>
      </c>
      <c r="D6253" t="s">
        <v>152</v>
      </c>
      <c r="E6253">
        <v>1.8680000000000001</v>
      </c>
    </row>
    <row r="6254" spans="1:5" x14ac:dyDescent="0.2">
      <c r="A6254" t="s">
        <v>1231</v>
      </c>
      <c r="B6254" t="s">
        <v>1232</v>
      </c>
      <c r="C6254" s="9">
        <v>45862</v>
      </c>
      <c r="D6254" t="s">
        <v>152</v>
      </c>
      <c r="E6254">
        <v>1.859</v>
      </c>
    </row>
    <row r="6255" spans="1:5" x14ac:dyDescent="0.2">
      <c r="A6255" t="s">
        <v>1231</v>
      </c>
      <c r="B6255" t="s">
        <v>1232</v>
      </c>
      <c r="C6255" s="9">
        <v>45861</v>
      </c>
      <c r="D6255" t="s">
        <v>152</v>
      </c>
      <c r="E6255">
        <v>1.867</v>
      </c>
    </row>
    <row r="6256" spans="1:5" x14ac:dyDescent="0.2">
      <c r="A6256" t="s">
        <v>1231</v>
      </c>
      <c r="B6256" t="s">
        <v>1232</v>
      </c>
      <c r="C6256" s="9">
        <v>45860</v>
      </c>
      <c r="D6256" t="s">
        <v>152</v>
      </c>
      <c r="E6256">
        <v>1.861</v>
      </c>
    </row>
    <row r="6257" spans="1:5" x14ac:dyDescent="0.2">
      <c r="A6257" t="s">
        <v>1231</v>
      </c>
      <c r="B6257" t="s">
        <v>1232</v>
      </c>
      <c r="C6257" s="9">
        <v>45859</v>
      </c>
      <c r="D6257" t="s">
        <v>152</v>
      </c>
      <c r="E6257">
        <v>1.8660000000000001</v>
      </c>
    </row>
    <row r="6258" spans="1:5" x14ac:dyDescent="0.2">
      <c r="A6258" t="s">
        <v>1231</v>
      </c>
      <c r="B6258" t="s">
        <v>1232</v>
      </c>
      <c r="C6258" s="9">
        <v>45856</v>
      </c>
      <c r="D6258" t="s">
        <v>152</v>
      </c>
      <c r="E6258">
        <v>1.855</v>
      </c>
    </row>
    <row r="6259" spans="1:5" x14ac:dyDescent="0.2">
      <c r="A6259" t="s">
        <v>1231</v>
      </c>
      <c r="B6259" t="s">
        <v>1232</v>
      </c>
      <c r="C6259" s="9">
        <v>45855</v>
      </c>
      <c r="D6259" t="s">
        <v>152</v>
      </c>
      <c r="E6259">
        <v>1.8660000000000001</v>
      </c>
    </row>
    <row r="6260" spans="1:5" x14ac:dyDescent="0.2">
      <c r="A6260" t="s">
        <v>1231</v>
      </c>
      <c r="B6260" t="s">
        <v>1232</v>
      </c>
      <c r="C6260" s="9">
        <v>45854</v>
      </c>
      <c r="D6260" t="s">
        <v>152</v>
      </c>
      <c r="E6260">
        <v>1.86</v>
      </c>
    </row>
    <row r="6261" spans="1:5" x14ac:dyDescent="0.2">
      <c r="A6261" t="s">
        <v>1231</v>
      </c>
      <c r="B6261" t="s">
        <v>1232</v>
      </c>
      <c r="C6261" s="9">
        <v>45853</v>
      </c>
      <c r="D6261" t="s">
        <v>152</v>
      </c>
      <c r="E6261">
        <v>1.879</v>
      </c>
    </row>
    <row r="6262" spans="1:5" x14ac:dyDescent="0.2">
      <c r="A6262" t="s">
        <v>1231</v>
      </c>
      <c r="B6262" t="s">
        <v>1232</v>
      </c>
      <c r="C6262" s="9">
        <v>45852</v>
      </c>
      <c r="D6262" t="s">
        <v>152</v>
      </c>
      <c r="E6262">
        <v>1.8720000000000001</v>
      </c>
    </row>
    <row r="6263" spans="1:5" x14ac:dyDescent="0.2">
      <c r="A6263" t="s">
        <v>1231</v>
      </c>
      <c r="B6263" t="s">
        <v>1232</v>
      </c>
      <c r="C6263" s="9">
        <v>45849</v>
      </c>
      <c r="D6263" t="s">
        <v>152</v>
      </c>
      <c r="E6263">
        <v>1.867</v>
      </c>
    </row>
    <row r="6264" spans="1:5" x14ac:dyDescent="0.2">
      <c r="A6264" t="s">
        <v>1231</v>
      </c>
      <c r="B6264" t="s">
        <v>1232</v>
      </c>
      <c r="C6264" s="9">
        <v>45848</v>
      </c>
      <c r="D6264" t="s">
        <v>152</v>
      </c>
      <c r="E6264">
        <v>1.8680000000000001</v>
      </c>
    </row>
    <row r="6265" spans="1:5" x14ac:dyDescent="0.2">
      <c r="A6265" t="s">
        <v>1231</v>
      </c>
      <c r="B6265" t="s">
        <v>1232</v>
      </c>
      <c r="C6265" s="9">
        <v>45847</v>
      </c>
      <c r="D6265" t="s">
        <v>152</v>
      </c>
      <c r="E6265">
        <v>1.857</v>
      </c>
    </row>
    <row r="6266" spans="1:5" x14ac:dyDescent="0.2">
      <c r="A6266" t="s">
        <v>1231</v>
      </c>
      <c r="B6266" t="s">
        <v>1232</v>
      </c>
      <c r="C6266" s="9">
        <v>45846</v>
      </c>
      <c r="D6266" t="s">
        <v>152</v>
      </c>
      <c r="E6266">
        <v>1.861</v>
      </c>
    </row>
    <row r="6267" spans="1:5" x14ac:dyDescent="0.2">
      <c r="A6267" t="s">
        <v>1231</v>
      </c>
      <c r="B6267" t="s">
        <v>1232</v>
      </c>
      <c r="C6267" s="9">
        <v>45845</v>
      </c>
      <c r="D6267" t="s">
        <v>152</v>
      </c>
      <c r="E6267">
        <v>1.8759999999999999</v>
      </c>
    </row>
    <row r="6268" spans="1:5" x14ac:dyDescent="0.2">
      <c r="A6268" t="s">
        <v>1231</v>
      </c>
      <c r="B6268" t="s">
        <v>1232</v>
      </c>
      <c r="C6268" s="9">
        <v>45842</v>
      </c>
      <c r="D6268" t="s">
        <v>152</v>
      </c>
      <c r="E6268">
        <v>1.881</v>
      </c>
    </row>
    <row r="6269" spans="1:5" x14ac:dyDescent="0.2">
      <c r="A6269" t="s">
        <v>1231</v>
      </c>
      <c r="B6269" t="s">
        <v>1232</v>
      </c>
      <c r="C6269" s="9">
        <v>45841</v>
      </c>
      <c r="D6269" t="s">
        <v>152</v>
      </c>
      <c r="E6269">
        <v>1.895</v>
      </c>
    </row>
    <row r="6270" spans="1:5" x14ac:dyDescent="0.2">
      <c r="A6270" t="s">
        <v>1231</v>
      </c>
      <c r="B6270" t="s">
        <v>1232</v>
      </c>
      <c r="C6270" s="9">
        <v>45840</v>
      </c>
      <c r="D6270" t="s">
        <v>152</v>
      </c>
      <c r="E6270">
        <v>1.893</v>
      </c>
    </row>
    <row r="6271" spans="1:5" x14ac:dyDescent="0.2">
      <c r="A6271" t="s">
        <v>1231</v>
      </c>
      <c r="B6271" t="s">
        <v>1232</v>
      </c>
      <c r="C6271" s="9">
        <v>45839</v>
      </c>
      <c r="D6271" t="s">
        <v>152</v>
      </c>
      <c r="E6271">
        <v>1.909</v>
      </c>
    </row>
    <row r="6272" spans="1:5" x14ac:dyDescent="0.2">
      <c r="A6272" t="s">
        <v>1231</v>
      </c>
      <c r="B6272" t="s">
        <v>1232</v>
      </c>
      <c r="C6272" s="9">
        <v>45838</v>
      </c>
      <c r="D6272" t="s">
        <v>152</v>
      </c>
      <c r="E6272">
        <v>1.905</v>
      </c>
    </row>
    <row r="6273" spans="1:5" x14ac:dyDescent="0.2">
      <c r="A6273" t="s">
        <v>1231</v>
      </c>
      <c r="B6273" t="s">
        <v>1232</v>
      </c>
      <c r="C6273" s="9">
        <v>45835</v>
      </c>
      <c r="D6273" t="s">
        <v>152</v>
      </c>
      <c r="E6273">
        <v>1.8959999999999999</v>
      </c>
    </row>
    <row r="6274" spans="1:5" x14ac:dyDescent="0.2">
      <c r="A6274" t="s">
        <v>1231</v>
      </c>
      <c r="B6274" t="s">
        <v>1232</v>
      </c>
      <c r="C6274" s="9">
        <v>45834</v>
      </c>
      <c r="D6274" t="s">
        <v>152</v>
      </c>
      <c r="E6274">
        <v>1.901</v>
      </c>
    </row>
    <row r="6275" spans="1:5" x14ac:dyDescent="0.2">
      <c r="A6275" t="s">
        <v>1231</v>
      </c>
      <c r="B6275" t="s">
        <v>1232</v>
      </c>
      <c r="C6275" s="9">
        <v>45833</v>
      </c>
      <c r="D6275" t="s">
        <v>152</v>
      </c>
      <c r="E6275">
        <v>1.9159999999999999</v>
      </c>
    </row>
    <row r="6276" spans="1:5" x14ac:dyDescent="0.2">
      <c r="A6276" t="s">
        <v>1231</v>
      </c>
      <c r="B6276" t="s">
        <v>1232</v>
      </c>
      <c r="C6276" s="9">
        <v>45832</v>
      </c>
      <c r="D6276" t="s">
        <v>152</v>
      </c>
      <c r="E6276">
        <v>1.9019999999999999</v>
      </c>
    </row>
    <row r="6277" spans="1:5" x14ac:dyDescent="0.2">
      <c r="A6277" t="s">
        <v>1231</v>
      </c>
      <c r="B6277" t="s">
        <v>1232</v>
      </c>
      <c r="C6277" s="9">
        <v>45831</v>
      </c>
      <c r="D6277" t="s">
        <v>152</v>
      </c>
      <c r="E6277">
        <v>1.901</v>
      </c>
    </row>
    <row r="6278" spans="1:5" x14ac:dyDescent="0.2">
      <c r="A6278" t="s">
        <v>1231</v>
      </c>
      <c r="B6278" t="s">
        <v>1232</v>
      </c>
      <c r="C6278" s="9">
        <v>45828</v>
      </c>
      <c r="D6278" t="s">
        <v>152</v>
      </c>
      <c r="E6278">
        <v>1.8959999999999999</v>
      </c>
    </row>
    <row r="6279" spans="1:5" x14ac:dyDescent="0.2">
      <c r="A6279" t="s">
        <v>1231</v>
      </c>
      <c r="B6279" t="s">
        <v>1232</v>
      </c>
      <c r="C6279" s="9">
        <v>45827</v>
      </c>
      <c r="D6279" t="s">
        <v>152</v>
      </c>
      <c r="E6279">
        <v>1.895</v>
      </c>
    </row>
    <row r="6280" spans="1:5" x14ac:dyDescent="0.2">
      <c r="A6280" t="s">
        <v>1231</v>
      </c>
      <c r="B6280" t="s">
        <v>1232</v>
      </c>
      <c r="C6280" s="9">
        <v>45826</v>
      </c>
      <c r="D6280" t="s">
        <v>152</v>
      </c>
      <c r="E6280">
        <v>1.901</v>
      </c>
    </row>
    <row r="6281" spans="1:5" x14ac:dyDescent="0.2">
      <c r="A6281" t="s">
        <v>1231</v>
      </c>
      <c r="B6281" t="s">
        <v>1232</v>
      </c>
      <c r="C6281" s="9">
        <v>45825</v>
      </c>
      <c r="D6281" t="s">
        <v>152</v>
      </c>
      <c r="E6281">
        <v>1.887</v>
      </c>
    </row>
    <row r="6282" spans="1:5" x14ac:dyDescent="0.2">
      <c r="A6282" t="s">
        <v>1231</v>
      </c>
      <c r="B6282" t="s">
        <v>1232</v>
      </c>
      <c r="C6282" s="9">
        <v>45824</v>
      </c>
      <c r="D6282" t="s">
        <v>152</v>
      </c>
      <c r="E6282">
        <v>1.8959999999999999</v>
      </c>
    </row>
    <row r="6283" spans="1:5" x14ac:dyDescent="0.2">
      <c r="A6283" t="s">
        <v>1231</v>
      </c>
      <c r="B6283" t="s">
        <v>1232</v>
      </c>
      <c r="C6283" s="9">
        <v>45821</v>
      </c>
      <c r="D6283" t="s">
        <v>152</v>
      </c>
      <c r="E6283">
        <v>1.891</v>
      </c>
    </row>
    <row r="6284" spans="1:5" x14ac:dyDescent="0.2">
      <c r="A6284" t="s">
        <v>1231</v>
      </c>
      <c r="B6284" t="s">
        <v>1232</v>
      </c>
      <c r="C6284" s="9">
        <v>45820</v>
      </c>
      <c r="D6284" t="s">
        <v>152</v>
      </c>
      <c r="E6284">
        <v>1.905</v>
      </c>
    </row>
    <row r="6285" spans="1:5" x14ac:dyDescent="0.2">
      <c r="A6285" t="s">
        <v>1231</v>
      </c>
      <c r="B6285" t="s">
        <v>1232</v>
      </c>
      <c r="C6285" s="9">
        <v>45819</v>
      </c>
      <c r="D6285" t="s">
        <v>152</v>
      </c>
      <c r="E6285">
        <v>1.8660000000000001</v>
      </c>
    </row>
    <row r="6286" spans="1:5" x14ac:dyDescent="0.2">
      <c r="A6286" t="s">
        <v>1231</v>
      </c>
      <c r="B6286" t="s">
        <v>1232</v>
      </c>
      <c r="C6286" s="9">
        <v>45818</v>
      </c>
      <c r="D6286" t="s">
        <v>152</v>
      </c>
      <c r="E6286">
        <v>1.881</v>
      </c>
    </row>
    <row r="6287" spans="1:5" x14ac:dyDescent="0.2">
      <c r="A6287" t="s">
        <v>1231</v>
      </c>
      <c r="B6287" t="s">
        <v>1232</v>
      </c>
      <c r="C6287" s="9">
        <v>45817</v>
      </c>
      <c r="D6287" t="s">
        <v>152</v>
      </c>
      <c r="E6287">
        <v>1.8720000000000001</v>
      </c>
    </row>
    <row r="6288" spans="1:5" x14ac:dyDescent="0.2">
      <c r="A6288" t="s">
        <v>1231</v>
      </c>
      <c r="B6288" t="s">
        <v>1232</v>
      </c>
      <c r="C6288" s="9">
        <v>45814</v>
      </c>
      <c r="D6288" t="s">
        <v>152</v>
      </c>
      <c r="E6288">
        <v>1.877</v>
      </c>
    </row>
    <row r="6289" spans="1:5" x14ac:dyDescent="0.2">
      <c r="A6289" t="s">
        <v>1231</v>
      </c>
      <c r="B6289" t="s">
        <v>1232</v>
      </c>
      <c r="C6289" s="9">
        <v>45813</v>
      </c>
      <c r="D6289" t="s">
        <v>152</v>
      </c>
      <c r="E6289">
        <v>1.873</v>
      </c>
    </row>
    <row r="6290" spans="1:5" x14ac:dyDescent="0.2">
      <c r="A6290" t="s">
        <v>1231</v>
      </c>
      <c r="B6290" t="s">
        <v>1232</v>
      </c>
      <c r="C6290" s="9">
        <v>45812</v>
      </c>
      <c r="D6290" t="s">
        <v>152</v>
      </c>
      <c r="E6290">
        <v>1.857</v>
      </c>
    </row>
    <row r="6291" spans="1:5" x14ac:dyDescent="0.2">
      <c r="A6291" t="s">
        <v>1231</v>
      </c>
      <c r="B6291" t="s">
        <v>1232</v>
      </c>
      <c r="C6291" s="9">
        <v>45811</v>
      </c>
      <c r="D6291" t="s">
        <v>152</v>
      </c>
      <c r="E6291">
        <v>1.863</v>
      </c>
    </row>
    <row r="6292" spans="1:5" x14ac:dyDescent="0.2">
      <c r="A6292" t="s">
        <v>1231</v>
      </c>
      <c r="B6292" t="s">
        <v>1232</v>
      </c>
      <c r="C6292" s="9">
        <v>45810</v>
      </c>
      <c r="D6292" t="s">
        <v>152</v>
      </c>
      <c r="E6292">
        <v>1.8480000000000001</v>
      </c>
    </row>
    <row r="6293" spans="1:5" x14ac:dyDescent="0.2">
      <c r="A6293" t="s">
        <v>1231</v>
      </c>
      <c r="B6293" t="s">
        <v>1232</v>
      </c>
      <c r="C6293" s="9">
        <v>45807</v>
      </c>
      <c r="D6293" t="s">
        <v>152</v>
      </c>
      <c r="E6293">
        <v>1.845</v>
      </c>
    </row>
    <row r="6294" spans="1:5" x14ac:dyDescent="0.2">
      <c r="A6294" t="s">
        <v>1231</v>
      </c>
      <c r="B6294" t="s">
        <v>1232</v>
      </c>
      <c r="C6294" s="9">
        <v>45806</v>
      </c>
      <c r="D6294" t="s">
        <v>152</v>
      </c>
      <c r="E6294">
        <v>1.825</v>
      </c>
    </row>
    <row r="6295" spans="1:5" x14ac:dyDescent="0.2">
      <c r="A6295" t="s">
        <v>1231</v>
      </c>
      <c r="B6295" t="s">
        <v>1232</v>
      </c>
      <c r="C6295" s="9">
        <v>45805</v>
      </c>
      <c r="D6295" t="s">
        <v>152</v>
      </c>
      <c r="E6295">
        <v>1.84</v>
      </c>
    </row>
    <row r="6296" spans="1:5" x14ac:dyDescent="0.2">
      <c r="A6296" t="s">
        <v>1231</v>
      </c>
      <c r="B6296" t="s">
        <v>1232</v>
      </c>
      <c r="C6296" s="9">
        <v>45804</v>
      </c>
      <c r="D6296" t="s">
        <v>152</v>
      </c>
      <c r="E6296">
        <v>1.8460000000000001</v>
      </c>
    </row>
    <row r="6297" spans="1:5" x14ac:dyDescent="0.2">
      <c r="A6297" t="s">
        <v>1231</v>
      </c>
      <c r="B6297" t="s">
        <v>1232</v>
      </c>
      <c r="C6297" s="9">
        <v>45800</v>
      </c>
      <c r="D6297" t="s">
        <v>152</v>
      </c>
      <c r="E6297">
        <v>1.8149999999999999</v>
      </c>
    </row>
    <row r="6298" spans="1:5" x14ac:dyDescent="0.2">
      <c r="A6298" t="s">
        <v>1231</v>
      </c>
      <c r="B6298" t="s">
        <v>1232</v>
      </c>
      <c r="C6298" s="9">
        <v>45799</v>
      </c>
      <c r="D6298" t="s">
        <v>152</v>
      </c>
      <c r="E6298">
        <v>1.8149999999999999</v>
      </c>
    </row>
    <row r="6299" spans="1:5" x14ac:dyDescent="0.2">
      <c r="A6299" t="s">
        <v>1231</v>
      </c>
      <c r="B6299" t="s">
        <v>1232</v>
      </c>
      <c r="C6299" s="9">
        <v>45798</v>
      </c>
      <c r="D6299" t="s">
        <v>152</v>
      </c>
      <c r="E6299">
        <v>1.8149999999999999</v>
      </c>
    </row>
    <row r="6300" spans="1:5" x14ac:dyDescent="0.2">
      <c r="A6300" t="s">
        <v>1231</v>
      </c>
      <c r="B6300" t="s">
        <v>1232</v>
      </c>
      <c r="C6300" s="9">
        <v>45797</v>
      </c>
      <c r="D6300" t="s">
        <v>152</v>
      </c>
      <c r="E6300">
        <v>1.8440000000000001</v>
      </c>
    </row>
    <row r="6301" spans="1:5" x14ac:dyDescent="0.2">
      <c r="A6301" t="s">
        <v>1231</v>
      </c>
      <c r="B6301" t="s">
        <v>1232</v>
      </c>
      <c r="C6301" s="9">
        <v>45796</v>
      </c>
      <c r="D6301" t="s">
        <v>152</v>
      </c>
      <c r="E6301">
        <v>1.82</v>
      </c>
    </row>
    <row r="6302" spans="1:5" x14ac:dyDescent="0.2">
      <c r="A6302" t="s">
        <v>1231</v>
      </c>
      <c r="B6302" t="s">
        <v>1232</v>
      </c>
      <c r="C6302" s="9">
        <v>45793</v>
      </c>
      <c r="D6302" t="s">
        <v>152</v>
      </c>
      <c r="E6302">
        <v>1.845</v>
      </c>
    </row>
    <row r="6303" spans="1:5" x14ac:dyDescent="0.2">
      <c r="A6303" t="s">
        <v>1231</v>
      </c>
      <c r="B6303" t="s">
        <v>1232</v>
      </c>
      <c r="C6303" s="9">
        <v>45792</v>
      </c>
      <c r="D6303" t="s">
        <v>152</v>
      </c>
      <c r="E6303">
        <v>1.831</v>
      </c>
    </row>
    <row r="6304" spans="1:5" x14ac:dyDescent="0.2">
      <c r="A6304" t="s">
        <v>1231</v>
      </c>
      <c r="B6304" t="s">
        <v>1232</v>
      </c>
      <c r="C6304" s="9">
        <v>45791</v>
      </c>
      <c r="D6304" t="s">
        <v>152</v>
      </c>
      <c r="E6304">
        <v>1.8340000000000001</v>
      </c>
    </row>
    <row r="6305" spans="1:5" x14ac:dyDescent="0.2">
      <c r="A6305" t="s">
        <v>1231</v>
      </c>
      <c r="B6305" t="s">
        <v>1232</v>
      </c>
      <c r="C6305" s="9">
        <v>45790</v>
      </c>
      <c r="D6305" t="s">
        <v>152</v>
      </c>
      <c r="E6305">
        <v>1.84</v>
      </c>
    </row>
    <row r="6306" spans="1:5" x14ac:dyDescent="0.2">
      <c r="A6306" t="s">
        <v>1231</v>
      </c>
      <c r="B6306" t="s">
        <v>1232</v>
      </c>
      <c r="C6306" s="9">
        <v>45789</v>
      </c>
      <c r="D6306" t="s">
        <v>152</v>
      </c>
      <c r="E6306">
        <v>1.8380000000000001</v>
      </c>
    </row>
    <row r="6307" spans="1:5" x14ac:dyDescent="0.2">
      <c r="A6307" t="s">
        <v>1231</v>
      </c>
      <c r="B6307" t="s">
        <v>1232</v>
      </c>
      <c r="C6307" s="9">
        <v>45786</v>
      </c>
      <c r="D6307" t="s">
        <v>152</v>
      </c>
      <c r="E6307">
        <v>1.837</v>
      </c>
    </row>
    <row r="6308" spans="1:5" x14ac:dyDescent="0.2">
      <c r="A6308" t="s">
        <v>1231</v>
      </c>
      <c r="B6308" t="s">
        <v>1232</v>
      </c>
      <c r="C6308" s="9">
        <v>45785</v>
      </c>
      <c r="D6308" t="s">
        <v>152</v>
      </c>
      <c r="E6308">
        <v>1.873</v>
      </c>
    </row>
    <row r="6309" spans="1:5" x14ac:dyDescent="0.2">
      <c r="A6309" t="s">
        <v>1231</v>
      </c>
      <c r="B6309" t="s">
        <v>1232</v>
      </c>
      <c r="C6309" s="9">
        <v>45784</v>
      </c>
      <c r="D6309" t="s">
        <v>152</v>
      </c>
      <c r="E6309">
        <v>1.8640000000000001</v>
      </c>
    </row>
    <row r="6310" spans="1:5" x14ac:dyDescent="0.2">
      <c r="A6310" t="s">
        <v>1231</v>
      </c>
      <c r="B6310" t="s">
        <v>1232</v>
      </c>
      <c r="C6310" s="9">
        <v>45783</v>
      </c>
      <c r="D6310" t="s">
        <v>152</v>
      </c>
      <c r="E6310">
        <v>1.8580000000000001</v>
      </c>
    </row>
    <row r="6311" spans="1:5" x14ac:dyDescent="0.2">
      <c r="A6311" t="s">
        <v>1231</v>
      </c>
      <c r="B6311" t="s">
        <v>1232</v>
      </c>
      <c r="C6311" s="9">
        <v>45779</v>
      </c>
      <c r="D6311" t="s">
        <v>152</v>
      </c>
      <c r="E6311">
        <v>1.875</v>
      </c>
    </row>
    <row r="6312" spans="1:5" x14ac:dyDescent="0.2">
      <c r="A6312" t="s">
        <v>1231</v>
      </c>
      <c r="B6312" t="s">
        <v>1232</v>
      </c>
      <c r="C6312" s="9">
        <v>45778</v>
      </c>
      <c r="D6312" t="s">
        <v>152</v>
      </c>
      <c r="E6312">
        <v>1.881</v>
      </c>
    </row>
    <row r="6313" spans="1:5" x14ac:dyDescent="0.2">
      <c r="A6313" t="s">
        <v>1231</v>
      </c>
      <c r="B6313" t="s">
        <v>1232</v>
      </c>
      <c r="C6313" s="9">
        <v>45777</v>
      </c>
      <c r="D6313" t="s">
        <v>152</v>
      </c>
      <c r="E6313">
        <v>1.8839999999999999</v>
      </c>
    </row>
    <row r="6314" spans="1:5" x14ac:dyDescent="0.2">
      <c r="A6314" t="s">
        <v>1231</v>
      </c>
      <c r="B6314" t="s">
        <v>1232</v>
      </c>
      <c r="C6314" s="9">
        <v>45776</v>
      </c>
      <c r="D6314" t="s">
        <v>152</v>
      </c>
      <c r="E6314">
        <v>1.867</v>
      </c>
    </row>
    <row r="6315" spans="1:5" x14ac:dyDescent="0.2">
      <c r="A6315" t="s">
        <v>1231</v>
      </c>
      <c r="B6315" t="s">
        <v>1232</v>
      </c>
      <c r="C6315" s="9">
        <v>45775</v>
      </c>
      <c r="D6315" t="s">
        <v>152</v>
      </c>
      <c r="E6315">
        <v>1.8720000000000001</v>
      </c>
    </row>
    <row r="6316" spans="1:5" x14ac:dyDescent="0.2">
      <c r="A6316" t="s">
        <v>1231</v>
      </c>
      <c r="B6316" t="s">
        <v>1232</v>
      </c>
      <c r="C6316" s="9">
        <v>45772</v>
      </c>
      <c r="D6316" t="s">
        <v>152</v>
      </c>
      <c r="E6316">
        <v>1.871</v>
      </c>
    </row>
    <row r="6317" spans="1:5" x14ac:dyDescent="0.2">
      <c r="A6317" t="s">
        <v>1231</v>
      </c>
      <c r="B6317" t="s">
        <v>1232</v>
      </c>
      <c r="C6317" s="9">
        <v>45771</v>
      </c>
      <c r="D6317" t="s">
        <v>152</v>
      </c>
      <c r="E6317">
        <v>1.8480000000000001</v>
      </c>
    </row>
    <row r="6318" spans="1:5" x14ac:dyDescent="0.2">
      <c r="A6318" t="s">
        <v>1231</v>
      </c>
      <c r="B6318" t="s">
        <v>1232</v>
      </c>
      <c r="C6318" s="9">
        <v>45770</v>
      </c>
      <c r="D6318" t="s">
        <v>152</v>
      </c>
      <c r="E6318">
        <v>1.873</v>
      </c>
    </row>
    <row r="6319" spans="1:5" x14ac:dyDescent="0.2">
      <c r="A6319" t="s">
        <v>1231</v>
      </c>
      <c r="B6319" t="s">
        <v>1232</v>
      </c>
      <c r="C6319" s="9">
        <v>45769</v>
      </c>
      <c r="D6319" t="s">
        <v>152</v>
      </c>
      <c r="E6319">
        <v>1.833</v>
      </c>
    </row>
    <row r="6320" spans="1:5" x14ac:dyDescent="0.2">
      <c r="A6320" t="s">
        <v>1231</v>
      </c>
      <c r="B6320" t="s">
        <v>1232</v>
      </c>
      <c r="C6320" s="9">
        <v>45764</v>
      </c>
      <c r="D6320" t="s">
        <v>152</v>
      </c>
      <c r="E6320">
        <v>1.8320000000000001</v>
      </c>
    </row>
    <row r="6321" spans="1:5" x14ac:dyDescent="0.2">
      <c r="A6321" t="s">
        <v>1231</v>
      </c>
      <c r="B6321" t="s">
        <v>1232</v>
      </c>
      <c r="C6321" s="9">
        <v>45763</v>
      </c>
      <c r="D6321" t="s">
        <v>152</v>
      </c>
      <c r="E6321">
        <v>1.8169999999999999</v>
      </c>
    </row>
    <row r="6322" spans="1:5" x14ac:dyDescent="0.2">
      <c r="A6322" t="s">
        <v>1231</v>
      </c>
      <c r="B6322" t="s">
        <v>1232</v>
      </c>
      <c r="C6322" s="9">
        <v>45762</v>
      </c>
      <c r="D6322" t="s">
        <v>152</v>
      </c>
      <c r="E6322">
        <v>1.8180000000000001</v>
      </c>
    </row>
    <row r="6323" spans="1:5" x14ac:dyDescent="0.2">
      <c r="A6323" t="s">
        <v>1231</v>
      </c>
      <c r="B6323" t="s">
        <v>1232</v>
      </c>
      <c r="C6323" s="9">
        <v>45761</v>
      </c>
      <c r="D6323" t="s">
        <v>152</v>
      </c>
      <c r="E6323">
        <v>1.8120000000000001</v>
      </c>
    </row>
    <row r="6324" spans="1:5" x14ac:dyDescent="0.2">
      <c r="A6324" t="s">
        <v>1231</v>
      </c>
      <c r="B6324" t="s">
        <v>1232</v>
      </c>
      <c r="C6324" s="9">
        <v>45758</v>
      </c>
      <c r="D6324" t="s">
        <v>152</v>
      </c>
      <c r="E6324">
        <v>1.81</v>
      </c>
    </row>
    <row r="6325" spans="1:5" x14ac:dyDescent="0.2">
      <c r="A6325" t="s">
        <v>1231</v>
      </c>
      <c r="B6325" t="s">
        <v>1232</v>
      </c>
      <c r="C6325" s="9">
        <v>45757</v>
      </c>
      <c r="D6325" t="s">
        <v>152</v>
      </c>
      <c r="E6325">
        <v>1.8180000000000001</v>
      </c>
    </row>
    <row r="6326" spans="1:5" x14ac:dyDescent="0.2">
      <c r="A6326" t="s">
        <v>1231</v>
      </c>
      <c r="B6326" t="s">
        <v>1232</v>
      </c>
      <c r="C6326" s="9">
        <v>45756</v>
      </c>
      <c r="D6326" t="s">
        <v>152</v>
      </c>
      <c r="E6326">
        <v>1.7989999999999999</v>
      </c>
    </row>
    <row r="6327" spans="1:5" x14ac:dyDescent="0.2">
      <c r="A6327" t="s">
        <v>1231</v>
      </c>
      <c r="B6327" t="s">
        <v>1232</v>
      </c>
      <c r="C6327" s="9">
        <v>45755</v>
      </c>
      <c r="D6327" t="s">
        <v>152</v>
      </c>
      <c r="E6327">
        <v>1.835</v>
      </c>
    </row>
    <row r="6328" spans="1:5" x14ac:dyDescent="0.2">
      <c r="A6328" t="s">
        <v>1231</v>
      </c>
      <c r="B6328" t="s">
        <v>1232</v>
      </c>
      <c r="C6328" s="9">
        <v>45754</v>
      </c>
      <c r="D6328" t="s">
        <v>152</v>
      </c>
      <c r="E6328">
        <v>1.863</v>
      </c>
    </row>
    <row r="6329" spans="1:5" x14ac:dyDescent="0.2">
      <c r="A6329" t="s">
        <v>1231</v>
      </c>
      <c r="B6329" t="s">
        <v>1232</v>
      </c>
      <c r="C6329" s="9">
        <v>45751</v>
      </c>
      <c r="D6329" t="s">
        <v>152</v>
      </c>
      <c r="E6329">
        <v>1.883</v>
      </c>
    </row>
    <row r="6330" spans="1:5" x14ac:dyDescent="0.2">
      <c r="A6330" t="s">
        <v>1231</v>
      </c>
      <c r="B6330" t="s">
        <v>1232</v>
      </c>
      <c r="C6330" s="9">
        <v>45750</v>
      </c>
      <c r="D6330" t="s">
        <v>152</v>
      </c>
      <c r="E6330">
        <v>1.8620000000000001</v>
      </c>
    </row>
    <row r="6331" spans="1:5" x14ac:dyDescent="0.2">
      <c r="A6331" t="s">
        <v>1231</v>
      </c>
      <c r="B6331" t="s">
        <v>1232</v>
      </c>
      <c r="C6331" s="9">
        <v>45749</v>
      </c>
      <c r="D6331" t="s">
        <v>152</v>
      </c>
      <c r="E6331">
        <v>1.8620000000000001</v>
      </c>
    </row>
    <row r="6332" spans="1:5" x14ac:dyDescent="0.2">
      <c r="A6332" t="s">
        <v>1231</v>
      </c>
      <c r="B6332" t="s">
        <v>1232</v>
      </c>
      <c r="C6332" s="9">
        <v>45748</v>
      </c>
      <c r="D6332" t="s">
        <v>152</v>
      </c>
      <c r="E6332">
        <v>1.877</v>
      </c>
    </row>
    <row r="6333" spans="1:5" x14ac:dyDescent="0.2">
      <c r="A6333" t="s">
        <v>1231</v>
      </c>
      <c r="B6333" t="s">
        <v>1232</v>
      </c>
      <c r="C6333" s="9">
        <v>45747</v>
      </c>
      <c r="D6333" t="s">
        <v>152</v>
      </c>
      <c r="E6333">
        <v>1.871</v>
      </c>
    </row>
    <row r="6334" spans="1:5" x14ac:dyDescent="0.2">
      <c r="A6334" t="s">
        <v>1231</v>
      </c>
      <c r="B6334" t="s">
        <v>1232</v>
      </c>
      <c r="C6334" s="9">
        <v>45744</v>
      </c>
      <c r="D6334" t="s">
        <v>152</v>
      </c>
      <c r="E6334">
        <v>1.861</v>
      </c>
    </row>
    <row r="6335" spans="1:5" x14ac:dyDescent="0.2">
      <c r="A6335" t="s">
        <v>1231</v>
      </c>
      <c r="B6335" t="s">
        <v>1232</v>
      </c>
      <c r="C6335" s="9">
        <v>45743</v>
      </c>
      <c r="D6335" t="s">
        <v>152</v>
      </c>
      <c r="E6335">
        <v>1.839</v>
      </c>
    </row>
    <row r="6336" spans="1:5" x14ac:dyDescent="0.2">
      <c r="A6336" t="s">
        <v>1231</v>
      </c>
      <c r="B6336" t="s">
        <v>1232</v>
      </c>
      <c r="C6336" s="9">
        <v>45742</v>
      </c>
      <c r="D6336" t="s">
        <v>152</v>
      </c>
      <c r="E6336">
        <v>1.8480000000000001</v>
      </c>
    </row>
    <row r="6337" spans="1:5" x14ac:dyDescent="0.2">
      <c r="A6337" t="s">
        <v>1231</v>
      </c>
      <c r="B6337" t="s">
        <v>1232</v>
      </c>
      <c r="C6337" s="9">
        <v>45741</v>
      </c>
      <c r="D6337" t="s">
        <v>152</v>
      </c>
      <c r="E6337">
        <v>1.853</v>
      </c>
    </row>
    <row r="6338" spans="1:5" x14ac:dyDescent="0.2">
      <c r="A6338" t="s">
        <v>1231</v>
      </c>
      <c r="B6338" t="s">
        <v>1232</v>
      </c>
      <c r="C6338" s="9">
        <v>45740</v>
      </c>
      <c r="D6338" t="s">
        <v>152</v>
      </c>
      <c r="E6338">
        <v>1.863</v>
      </c>
    </row>
    <row r="6339" spans="1:5" x14ac:dyDescent="0.2">
      <c r="A6339" t="s">
        <v>1231</v>
      </c>
      <c r="B6339" t="s">
        <v>1232</v>
      </c>
      <c r="C6339" s="9">
        <v>45737</v>
      </c>
      <c r="D6339" t="s">
        <v>152</v>
      </c>
      <c r="E6339">
        <v>1.87</v>
      </c>
    </row>
    <row r="6340" spans="1:5" x14ac:dyDescent="0.2">
      <c r="A6340" t="s">
        <v>1231</v>
      </c>
      <c r="B6340" t="s">
        <v>1232</v>
      </c>
      <c r="C6340" s="9">
        <v>45736</v>
      </c>
      <c r="D6340" t="s">
        <v>152</v>
      </c>
      <c r="E6340">
        <v>1.8859999999999999</v>
      </c>
    </row>
    <row r="6341" spans="1:5" x14ac:dyDescent="0.2">
      <c r="A6341" t="s">
        <v>1231</v>
      </c>
      <c r="B6341" t="s">
        <v>1232</v>
      </c>
      <c r="C6341" s="9">
        <v>45735</v>
      </c>
      <c r="D6341" t="s">
        <v>152</v>
      </c>
      <c r="E6341">
        <v>1.871</v>
      </c>
    </row>
    <row r="6342" spans="1:5" x14ac:dyDescent="0.2">
      <c r="A6342" t="s">
        <v>1231</v>
      </c>
      <c r="B6342" t="s">
        <v>1232</v>
      </c>
      <c r="C6342" s="9">
        <v>45734</v>
      </c>
      <c r="D6342" t="s">
        <v>152</v>
      </c>
      <c r="E6342">
        <v>1.8620000000000001</v>
      </c>
    </row>
    <row r="6343" spans="1:5" x14ac:dyDescent="0.2">
      <c r="A6343" t="s">
        <v>965</v>
      </c>
      <c r="B6343" t="s">
        <v>966</v>
      </c>
      <c r="C6343" s="9">
        <v>46107</v>
      </c>
      <c r="D6343" t="s">
        <v>152</v>
      </c>
      <c r="E6343">
        <v>3.597</v>
      </c>
    </row>
    <row r="6344" spans="1:5" x14ac:dyDescent="0.2">
      <c r="A6344" t="s">
        <v>965</v>
      </c>
      <c r="B6344" t="s">
        <v>966</v>
      </c>
      <c r="C6344" s="9">
        <v>46106</v>
      </c>
      <c r="D6344" t="s">
        <v>152</v>
      </c>
      <c r="E6344">
        <v>3.5979999999999999</v>
      </c>
    </row>
    <row r="6345" spans="1:5" x14ac:dyDescent="0.2">
      <c r="A6345" t="s">
        <v>965</v>
      </c>
      <c r="B6345" t="s">
        <v>966</v>
      </c>
      <c r="C6345" s="9">
        <v>46105</v>
      </c>
      <c r="D6345" t="s">
        <v>152</v>
      </c>
      <c r="E6345">
        <v>3.516</v>
      </c>
    </row>
    <row r="6346" spans="1:5" x14ac:dyDescent="0.2">
      <c r="A6346" t="s">
        <v>965</v>
      </c>
      <c r="B6346" t="s">
        <v>966</v>
      </c>
      <c r="C6346" s="9">
        <v>46104</v>
      </c>
      <c r="D6346" t="s">
        <v>152</v>
      </c>
      <c r="E6346">
        <v>3.4510000000000001</v>
      </c>
    </row>
    <row r="6347" spans="1:5" x14ac:dyDescent="0.2">
      <c r="A6347" t="s">
        <v>965</v>
      </c>
      <c r="B6347" t="s">
        <v>966</v>
      </c>
      <c r="C6347" s="9">
        <v>46101</v>
      </c>
      <c r="D6347" t="s">
        <v>152</v>
      </c>
      <c r="E6347">
        <v>3.5720000000000001</v>
      </c>
    </row>
    <row r="6348" spans="1:5" x14ac:dyDescent="0.2">
      <c r="A6348" t="s">
        <v>965</v>
      </c>
      <c r="B6348" t="s">
        <v>966</v>
      </c>
      <c r="C6348" s="9">
        <v>46100</v>
      </c>
      <c r="D6348" t="s">
        <v>152</v>
      </c>
      <c r="E6348">
        <v>3.5859999999999999</v>
      </c>
    </row>
    <row r="6349" spans="1:5" x14ac:dyDescent="0.2">
      <c r="A6349" t="s">
        <v>965</v>
      </c>
      <c r="B6349" t="s">
        <v>966</v>
      </c>
      <c r="C6349" s="9">
        <v>46099</v>
      </c>
      <c r="D6349" t="s">
        <v>152</v>
      </c>
      <c r="E6349">
        <v>3.68</v>
      </c>
    </row>
    <row r="6350" spans="1:5" x14ac:dyDescent="0.2">
      <c r="A6350" t="s">
        <v>965</v>
      </c>
      <c r="B6350" t="s">
        <v>966</v>
      </c>
      <c r="C6350" s="9">
        <v>46098</v>
      </c>
      <c r="D6350" t="s">
        <v>152</v>
      </c>
      <c r="E6350">
        <v>3.5979999999999999</v>
      </c>
    </row>
    <row r="6351" spans="1:5" x14ac:dyDescent="0.2">
      <c r="A6351" t="s">
        <v>965</v>
      </c>
      <c r="B6351" t="s">
        <v>966</v>
      </c>
      <c r="C6351" s="9">
        <v>46097</v>
      </c>
      <c r="D6351" t="s">
        <v>152</v>
      </c>
      <c r="E6351">
        <v>3.5920000000000001</v>
      </c>
    </row>
    <row r="6352" spans="1:5" x14ac:dyDescent="0.2">
      <c r="A6352" t="s">
        <v>965</v>
      </c>
      <c r="B6352" t="s">
        <v>966</v>
      </c>
      <c r="C6352" s="9">
        <v>46094</v>
      </c>
      <c r="D6352" t="s">
        <v>152</v>
      </c>
      <c r="E6352">
        <v>3.6139999999999999</v>
      </c>
    </row>
    <row r="6353" spans="1:5" x14ac:dyDescent="0.2">
      <c r="A6353" t="s">
        <v>965</v>
      </c>
      <c r="B6353" t="s">
        <v>966</v>
      </c>
      <c r="C6353" s="9">
        <v>46093</v>
      </c>
      <c r="D6353" t="s">
        <v>152</v>
      </c>
      <c r="E6353">
        <v>3.613</v>
      </c>
    </row>
    <row r="6354" spans="1:5" x14ac:dyDescent="0.2">
      <c r="A6354" t="s">
        <v>965</v>
      </c>
      <c r="B6354" t="s">
        <v>966</v>
      </c>
      <c r="C6354" s="9">
        <v>46092</v>
      </c>
      <c r="D6354" t="s">
        <v>152</v>
      </c>
      <c r="E6354">
        <v>3.6520000000000001</v>
      </c>
    </row>
    <row r="6355" spans="1:5" x14ac:dyDescent="0.2">
      <c r="A6355" t="s">
        <v>965</v>
      </c>
      <c r="B6355" t="s">
        <v>966</v>
      </c>
      <c r="C6355" s="9">
        <v>46091</v>
      </c>
      <c r="D6355" t="s">
        <v>152</v>
      </c>
      <c r="E6355">
        <v>3.6269999999999998</v>
      </c>
    </row>
    <row r="6356" spans="1:5" x14ac:dyDescent="0.2">
      <c r="A6356" t="s">
        <v>965</v>
      </c>
      <c r="B6356" t="s">
        <v>966</v>
      </c>
      <c r="C6356" s="9">
        <v>46090</v>
      </c>
      <c r="D6356" t="s">
        <v>152</v>
      </c>
      <c r="E6356">
        <v>3.55</v>
      </c>
    </row>
    <row r="6357" spans="1:5" x14ac:dyDescent="0.2">
      <c r="A6357" t="s">
        <v>965</v>
      </c>
      <c r="B6357" t="s">
        <v>966</v>
      </c>
      <c r="C6357" s="9">
        <v>46087</v>
      </c>
      <c r="D6357" t="s">
        <v>152</v>
      </c>
      <c r="E6357">
        <v>3.7149999999999999</v>
      </c>
    </row>
    <row r="6358" spans="1:5" x14ac:dyDescent="0.2">
      <c r="A6358" t="s">
        <v>965</v>
      </c>
      <c r="B6358" t="s">
        <v>966</v>
      </c>
      <c r="C6358" s="9">
        <v>46086</v>
      </c>
      <c r="D6358" t="s">
        <v>152</v>
      </c>
      <c r="E6358">
        <v>3.7010000000000001</v>
      </c>
    </row>
    <row r="6359" spans="1:5" x14ac:dyDescent="0.2">
      <c r="A6359" t="s">
        <v>965</v>
      </c>
      <c r="B6359" t="s">
        <v>966</v>
      </c>
      <c r="C6359" s="9">
        <v>46085</v>
      </c>
      <c r="D6359" t="s">
        <v>152</v>
      </c>
      <c r="E6359">
        <v>3.6360000000000001</v>
      </c>
    </row>
    <row r="6360" spans="1:5" x14ac:dyDescent="0.2">
      <c r="A6360" t="s">
        <v>965</v>
      </c>
      <c r="B6360" t="s">
        <v>966</v>
      </c>
      <c r="C6360" s="9">
        <v>46084</v>
      </c>
      <c r="D6360" t="s">
        <v>152</v>
      </c>
      <c r="E6360">
        <v>3.7839999999999998</v>
      </c>
    </row>
    <row r="6361" spans="1:5" x14ac:dyDescent="0.2">
      <c r="A6361" t="s">
        <v>965</v>
      </c>
      <c r="B6361" t="s">
        <v>966</v>
      </c>
      <c r="C6361" s="9">
        <v>46083</v>
      </c>
      <c r="D6361" t="s">
        <v>152</v>
      </c>
      <c r="E6361">
        <v>3.8940000000000001</v>
      </c>
    </row>
    <row r="6362" spans="1:5" x14ac:dyDescent="0.2">
      <c r="A6362" t="s">
        <v>965</v>
      </c>
      <c r="B6362" t="s">
        <v>966</v>
      </c>
      <c r="C6362" s="9">
        <v>46080</v>
      </c>
      <c r="D6362" t="s">
        <v>152</v>
      </c>
      <c r="E6362">
        <v>3.9449999999999998</v>
      </c>
    </row>
    <row r="6363" spans="1:5" x14ac:dyDescent="0.2">
      <c r="A6363" t="s">
        <v>965</v>
      </c>
      <c r="B6363" t="s">
        <v>966</v>
      </c>
      <c r="C6363" s="9">
        <v>46079</v>
      </c>
      <c r="D6363" t="s">
        <v>152</v>
      </c>
      <c r="E6363">
        <v>3.8679999999999999</v>
      </c>
    </row>
    <row r="6364" spans="1:5" x14ac:dyDescent="0.2">
      <c r="A6364" t="s">
        <v>965</v>
      </c>
      <c r="B6364" t="s">
        <v>966</v>
      </c>
      <c r="C6364" s="9">
        <v>46078</v>
      </c>
      <c r="D6364" t="s">
        <v>152</v>
      </c>
      <c r="E6364">
        <v>3.8210000000000002</v>
      </c>
    </row>
    <row r="6365" spans="1:5" x14ac:dyDescent="0.2">
      <c r="A6365" t="s">
        <v>965</v>
      </c>
      <c r="B6365" t="s">
        <v>966</v>
      </c>
      <c r="C6365" s="9">
        <v>46077</v>
      </c>
      <c r="D6365" t="s">
        <v>152</v>
      </c>
      <c r="E6365">
        <v>3.819</v>
      </c>
    </row>
    <row r="6366" spans="1:5" x14ac:dyDescent="0.2">
      <c r="A6366" t="s">
        <v>965</v>
      </c>
      <c r="B6366" t="s">
        <v>966</v>
      </c>
      <c r="C6366" s="9">
        <v>46076</v>
      </c>
      <c r="D6366" t="s">
        <v>152</v>
      </c>
      <c r="E6366">
        <v>3.8330000000000002</v>
      </c>
    </row>
    <row r="6367" spans="1:5" x14ac:dyDescent="0.2">
      <c r="A6367" t="s">
        <v>965</v>
      </c>
      <c r="B6367" t="s">
        <v>966</v>
      </c>
      <c r="C6367" s="9">
        <v>46073</v>
      </c>
      <c r="D6367" t="s">
        <v>152</v>
      </c>
      <c r="E6367">
        <v>3.8279999999999998</v>
      </c>
    </row>
    <row r="6368" spans="1:5" x14ac:dyDescent="0.2">
      <c r="A6368" t="s">
        <v>965</v>
      </c>
      <c r="B6368" t="s">
        <v>966</v>
      </c>
      <c r="C6368" s="9">
        <v>46072</v>
      </c>
      <c r="D6368" t="s">
        <v>152</v>
      </c>
      <c r="E6368">
        <v>3.891</v>
      </c>
    </row>
    <row r="6369" spans="1:5" x14ac:dyDescent="0.2">
      <c r="A6369" t="s">
        <v>965</v>
      </c>
      <c r="B6369" t="s">
        <v>966</v>
      </c>
      <c r="C6369" s="9">
        <v>46071</v>
      </c>
      <c r="D6369" t="s">
        <v>152</v>
      </c>
      <c r="E6369">
        <v>3.8370000000000002</v>
      </c>
    </row>
    <row r="6370" spans="1:5" x14ac:dyDescent="0.2">
      <c r="A6370" t="s">
        <v>965</v>
      </c>
      <c r="B6370" t="s">
        <v>966</v>
      </c>
      <c r="C6370" s="9">
        <v>46070</v>
      </c>
      <c r="D6370" t="s">
        <v>152</v>
      </c>
      <c r="E6370">
        <v>3.81</v>
      </c>
    </row>
    <row r="6371" spans="1:5" x14ac:dyDescent="0.2">
      <c r="A6371" t="s">
        <v>965</v>
      </c>
      <c r="B6371" t="s">
        <v>966</v>
      </c>
      <c r="C6371" s="9">
        <v>46069</v>
      </c>
      <c r="D6371" t="s">
        <v>152</v>
      </c>
      <c r="E6371">
        <v>3.8079999999999998</v>
      </c>
    </row>
    <row r="6372" spans="1:5" x14ac:dyDescent="0.2">
      <c r="A6372" t="s">
        <v>965</v>
      </c>
      <c r="B6372" t="s">
        <v>966</v>
      </c>
      <c r="C6372" s="9">
        <v>46066</v>
      </c>
      <c r="D6372" t="s">
        <v>152</v>
      </c>
      <c r="E6372">
        <v>3.8530000000000002</v>
      </c>
    </row>
    <row r="6373" spans="1:5" x14ac:dyDescent="0.2">
      <c r="A6373" t="s">
        <v>965</v>
      </c>
      <c r="B6373" t="s">
        <v>966</v>
      </c>
      <c r="C6373" s="9">
        <v>46065</v>
      </c>
      <c r="D6373" t="s">
        <v>152</v>
      </c>
      <c r="E6373">
        <v>3.9009999999999998</v>
      </c>
    </row>
    <row r="6374" spans="1:5" x14ac:dyDescent="0.2">
      <c r="A6374" t="s">
        <v>965</v>
      </c>
      <c r="B6374" t="s">
        <v>966</v>
      </c>
      <c r="C6374" s="9">
        <v>46064</v>
      </c>
      <c r="D6374" t="s">
        <v>152</v>
      </c>
      <c r="E6374">
        <v>3.859</v>
      </c>
    </row>
    <row r="6375" spans="1:5" x14ac:dyDescent="0.2">
      <c r="A6375" t="s">
        <v>965</v>
      </c>
      <c r="B6375" t="s">
        <v>966</v>
      </c>
      <c r="C6375" s="9">
        <v>46063</v>
      </c>
      <c r="D6375" t="s">
        <v>152</v>
      </c>
      <c r="E6375">
        <v>3.8250000000000002</v>
      </c>
    </row>
    <row r="6376" spans="1:5" x14ac:dyDescent="0.2">
      <c r="A6376" t="s">
        <v>965</v>
      </c>
      <c r="B6376" t="s">
        <v>966</v>
      </c>
      <c r="C6376" s="9">
        <v>46062</v>
      </c>
      <c r="D6376" t="s">
        <v>152</v>
      </c>
      <c r="E6376">
        <v>3.7290000000000001</v>
      </c>
    </row>
    <row r="6377" spans="1:5" x14ac:dyDescent="0.2">
      <c r="A6377" t="s">
        <v>965</v>
      </c>
      <c r="B6377" t="s">
        <v>966</v>
      </c>
      <c r="C6377" s="9">
        <v>46059</v>
      </c>
      <c r="D6377" t="s">
        <v>152</v>
      </c>
      <c r="E6377">
        <v>3.6459999999999999</v>
      </c>
    </row>
    <row r="6378" spans="1:5" x14ac:dyDescent="0.2">
      <c r="A6378" t="s">
        <v>965</v>
      </c>
      <c r="B6378" t="s">
        <v>966</v>
      </c>
      <c r="C6378" s="9">
        <v>46058</v>
      </c>
      <c r="D6378" t="s">
        <v>152</v>
      </c>
      <c r="E6378">
        <v>3.5880000000000001</v>
      </c>
    </row>
    <row r="6379" spans="1:5" x14ac:dyDescent="0.2">
      <c r="A6379" t="s">
        <v>965</v>
      </c>
      <c r="B6379" t="s">
        <v>966</v>
      </c>
      <c r="C6379" s="9">
        <v>46057</v>
      </c>
      <c r="D6379" t="s">
        <v>152</v>
      </c>
      <c r="E6379">
        <v>3.58</v>
      </c>
    </row>
    <row r="6380" spans="1:5" x14ac:dyDescent="0.2">
      <c r="A6380" t="s">
        <v>965</v>
      </c>
      <c r="B6380" t="s">
        <v>966</v>
      </c>
      <c r="C6380" s="9">
        <v>46056</v>
      </c>
      <c r="D6380" t="s">
        <v>152</v>
      </c>
      <c r="E6380">
        <v>3.6059999999999999</v>
      </c>
    </row>
    <row r="6381" spans="1:5" x14ac:dyDescent="0.2">
      <c r="A6381" t="s">
        <v>965</v>
      </c>
      <c r="B6381" t="s">
        <v>966</v>
      </c>
      <c r="C6381" s="9">
        <v>46055</v>
      </c>
      <c r="D6381" t="s">
        <v>152</v>
      </c>
      <c r="E6381">
        <v>3.5059999999999998</v>
      </c>
    </row>
    <row r="6382" spans="1:5" x14ac:dyDescent="0.2">
      <c r="A6382" t="s">
        <v>965</v>
      </c>
      <c r="B6382" t="s">
        <v>966</v>
      </c>
      <c r="C6382" s="9">
        <v>46052</v>
      </c>
      <c r="D6382" t="s">
        <v>152</v>
      </c>
      <c r="E6382">
        <v>3.5379999999999998</v>
      </c>
    </row>
    <row r="6383" spans="1:5" x14ac:dyDescent="0.2">
      <c r="A6383" t="s">
        <v>965</v>
      </c>
      <c r="B6383" t="s">
        <v>966</v>
      </c>
      <c r="C6383" s="9">
        <v>46051</v>
      </c>
      <c r="D6383" t="s">
        <v>152</v>
      </c>
      <c r="E6383">
        <v>3.5230000000000001</v>
      </c>
    </row>
    <row r="6384" spans="1:5" x14ac:dyDescent="0.2">
      <c r="A6384" t="s">
        <v>965</v>
      </c>
      <c r="B6384" t="s">
        <v>966</v>
      </c>
      <c r="C6384" s="9">
        <v>46050</v>
      </c>
      <c r="D6384" t="s">
        <v>152</v>
      </c>
      <c r="E6384">
        <v>3.5390000000000001</v>
      </c>
    </row>
    <row r="6385" spans="1:5" x14ac:dyDescent="0.2">
      <c r="A6385" t="s">
        <v>965</v>
      </c>
      <c r="B6385" t="s">
        <v>966</v>
      </c>
      <c r="C6385" s="9">
        <v>46049</v>
      </c>
      <c r="D6385" t="s">
        <v>152</v>
      </c>
      <c r="E6385">
        <v>3.5550000000000002</v>
      </c>
    </row>
    <row r="6386" spans="1:5" x14ac:dyDescent="0.2">
      <c r="A6386" t="s">
        <v>965</v>
      </c>
      <c r="B6386" t="s">
        <v>966</v>
      </c>
      <c r="C6386" s="9">
        <v>46048</v>
      </c>
      <c r="D6386" t="s">
        <v>152</v>
      </c>
      <c r="E6386">
        <v>3.5510000000000002</v>
      </c>
    </row>
    <row r="6387" spans="1:5" x14ac:dyDescent="0.2">
      <c r="A6387" t="s">
        <v>965</v>
      </c>
      <c r="B6387" t="s">
        <v>966</v>
      </c>
      <c r="C6387" s="9">
        <v>46045</v>
      </c>
      <c r="D6387" t="s">
        <v>152</v>
      </c>
      <c r="E6387">
        <v>3.5670000000000002</v>
      </c>
    </row>
    <row r="6388" spans="1:5" x14ac:dyDescent="0.2">
      <c r="A6388" t="s">
        <v>965</v>
      </c>
      <c r="B6388" t="s">
        <v>966</v>
      </c>
      <c r="C6388" s="9">
        <v>46044</v>
      </c>
      <c r="D6388" t="s">
        <v>152</v>
      </c>
      <c r="E6388">
        <v>3.5720000000000001</v>
      </c>
    </row>
    <row r="6389" spans="1:5" x14ac:dyDescent="0.2">
      <c r="A6389" t="s">
        <v>965</v>
      </c>
      <c r="B6389" t="s">
        <v>966</v>
      </c>
      <c r="C6389" s="9">
        <v>46043</v>
      </c>
      <c r="D6389" t="s">
        <v>152</v>
      </c>
      <c r="E6389">
        <v>3.5640000000000001</v>
      </c>
    </row>
    <row r="6390" spans="1:5" x14ac:dyDescent="0.2">
      <c r="A6390" t="s">
        <v>965</v>
      </c>
      <c r="B6390" t="s">
        <v>966</v>
      </c>
      <c r="C6390" s="9">
        <v>46042</v>
      </c>
      <c r="D6390" t="s">
        <v>152</v>
      </c>
      <c r="E6390">
        <v>3.589</v>
      </c>
    </row>
    <row r="6391" spans="1:5" x14ac:dyDescent="0.2">
      <c r="A6391" t="s">
        <v>965</v>
      </c>
      <c r="B6391" t="s">
        <v>966</v>
      </c>
      <c r="C6391" s="9">
        <v>46041</v>
      </c>
      <c r="D6391" t="s">
        <v>152</v>
      </c>
      <c r="E6391">
        <v>3.629</v>
      </c>
    </row>
    <row r="6392" spans="1:5" x14ac:dyDescent="0.2">
      <c r="A6392" t="s">
        <v>965</v>
      </c>
      <c r="B6392" t="s">
        <v>966</v>
      </c>
      <c r="C6392" s="9">
        <v>46038</v>
      </c>
      <c r="D6392" t="s">
        <v>152</v>
      </c>
      <c r="E6392">
        <v>3.6309999999999998</v>
      </c>
    </row>
    <row r="6393" spans="1:5" x14ac:dyDescent="0.2">
      <c r="A6393" t="s">
        <v>965</v>
      </c>
      <c r="B6393" t="s">
        <v>966</v>
      </c>
      <c r="C6393" s="9">
        <v>46037</v>
      </c>
      <c r="D6393" t="s">
        <v>152</v>
      </c>
      <c r="E6393">
        <v>3.6280000000000001</v>
      </c>
    </row>
    <row r="6394" spans="1:5" x14ac:dyDescent="0.2">
      <c r="A6394" t="s">
        <v>965</v>
      </c>
      <c r="B6394" t="s">
        <v>966</v>
      </c>
      <c r="C6394" s="9">
        <v>46036</v>
      </c>
      <c r="D6394" t="s">
        <v>152</v>
      </c>
      <c r="E6394">
        <v>3.5910000000000002</v>
      </c>
    </row>
    <row r="6395" spans="1:5" x14ac:dyDescent="0.2">
      <c r="A6395" t="s">
        <v>965</v>
      </c>
      <c r="B6395" t="s">
        <v>966</v>
      </c>
      <c r="C6395" s="9">
        <v>46035</v>
      </c>
      <c r="D6395" t="s">
        <v>152</v>
      </c>
      <c r="E6395">
        <v>3.5379999999999998</v>
      </c>
    </row>
    <row r="6396" spans="1:5" x14ac:dyDescent="0.2">
      <c r="A6396" t="s">
        <v>965</v>
      </c>
      <c r="B6396" t="s">
        <v>966</v>
      </c>
      <c r="C6396" s="9">
        <v>46034</v>
      </c>
      <c r="D6396" t="s">
        <v>152</v>
      </c>
      <c r="E6396">
        <v>3.4740000000000002</v>
      </c>
    </row>
    <row r="6397" spans="1:5" x14ac:dyDescent="0.2">
      <c r="A6397" t="s">
        <v>965</v>
      </c>
      <c r="B6397" t="s">
        <v>966</v>
      </c>
      <c r="C6397" s="9">
        <v>46031</v>
      </c>
      <c r="D6397" t="s">
        <v>152</v>
      </c>
      <c r="E6397">
        <v>3.4929999999999999</v>
      </c>
    </row>
    <row r="6398" spans="1:5" x14ac:dyDescent="0.2">
      <c r="A6398" t="s">
        <v>965</v>
      </c>
      <c r="B6398" t="s">
        <v>966</v>
      </c>
      <c r="C6398" s="9">
        <v>46030</v>
      </c>
      <c r="D6398" t="s">
        <v>152</v>
      </c>
      <c r="E6398">
        <v>3.4740000000000002</v>
      </c>
    </row>
    <row r="6399" spans="1:5" x14ac:dyDescent="0.2">
      <c r="A6399" t="s">
        <v>965</v>
      </c>
      <c r="B6399" t="s">
        <v>966</v>
      </c>
      <c r="C6399" s="9">
        <v>46029</v>
      </c>
      <c r="D6399" t="s">
        <v>152</v>
      </c>
      <c r="E6399">
        <v>3.492</v>
      </c>
    </row>
    <row r="6400" spans="1:5" x14ac:dyDescent="0.2">
      <c r="A6400" t="s">
        <v>965</v>
      </c>
      <c r="B6400" t="s">
        <v>966</v>
      </c>
      <c r="C6400" s="9">
        <v>46028</v>
      </c>
      <c r="D6400" t="s">
        <v>152</v>
      </c>
      <c r="E6400">
        <v>3.52</v>
      </c>
    </row>
    <row r="6401" spans="1:5" x14ac:dyDescent="0.2">
      <c r="A6401" t="s">
        <v>965</v>
      </c>
      <c r="B6401" t="s">
        <v>966</v>
      </c>
      <c r="C6401" s="9">
        <v>46027</v>
      </c>
      <c r="D6401" t="s">
        <v>152</v>
      </c>
      <c r="E6401">
        <v>3.4710000000000001</v>
      </c>
    </row>
    <row r="6402" spans="1:5" x14ac:dyDescent="0.2">
      <c r="A6402" t="s">
        <v>965</v>
      </c>
      <c r="B6402" t="s">
        <v>966</v>
      </c>
      <c r="C6402" s="9">
        <v>46024</v>
      </c>
      <c r="D6402" t="s">
        <v>152</v>
      </c>
      <c r="E6402">
        <v>3.3969999999999998</v>
      </c>
    </row>
    <row r="6403" spans="1:5" x14ac:dyDescent="0.2">
      <c r="A6403" t="s">
        <v>965</v>
      </c>
      <c r="B6403" t="s">
        <v>966</v>
      </c>
      <c r="C6403" s="9">
        <v>46022</v>
      </c>
      <c r="D6403" t="s">
        <v>152</v>
      </c>
      <c r="E6403">
        <v>3.4020000000000001</v>
      </c>
    </row>
    <row r="6404" spans="1:5" x14ac:dyDescent="0.2">
      <c r="A6404" t="s">
        <v>965</v>
      </c>
      <c r="B6404" t="s">
        <v>966</v>
      </c>
      <c r="C6404" s="9">
        <v>46021</v>
      </c>
      <c r="D6404" t="s">
        <v>152</v>
      </c>
      <c r="E6404">
        <v>3.4020000000000001</v>
      </c>
    </row>
    <row r="6405" spans="1:5" x14ac:dyDescent="0.2">
      <c r="A6405" t="s">
        <v>965</v>
      </c>
      <c r="B6405" t="s">
        <v>966</v>
      </c>
      <c r="C6405" s="9">
        <v>46020</v>
      </c>
      <c r="D6405" t="s">
        <v>152</v>
      </c>
      <c r="E6405">
        <v>3.4129999999999998</v>
      </c>
    </row>
    <row r="6406" spans="1:5" x14ac:dyDescent="0.2">
      <c r="A6406" t="s">
        <v>965</v>
      </c>
      <c r="B6406" t="s">
        <v>966</v>
      </c>
      <c r="C6406" s="9">
        <v>46015</v>
      </c>
      <c r="D6406" t="s">
        <v>152</v>
      </c>
      <c r="E6406">
        <v>3.415</v>
      </c>
    </row>
    <row r="6407" spans="1:5" x14ac:dyDescent="0.2">
      <c r="A6407" t="s">
        <v>965</v>
      </c>
      <c r="B6407" t="s">
        <v>966</v>
      </c>
      <c r="C6407" s="9">
        <v>46014</v>
      </c>
      <c r="D6407" t="s">
        <v>152</v>
      </c>
      <c r="E6407">
        <v>3.415</v>
      </c>
    </row>
    <row r="6408" spans="1:5" x14ac:dyDescent="0.2">
      <c r="A6408" t="s">
        <v>965</v>
      </c>
      <c r="B6408" t="s">
        <v>966</v>
      </c>
      <c r="C6408" s="9">
        <v>46013</v>
      </c>
      <c r="D6408" t="s">
        <v>152</v>
      </c>
      <c r="E6408">
        <v>3.3849999999999998</v>
      </c>
    </row>
    <row r="6409" spans="1:5" x14ac:dyDescent="0.2">
      <c r="A6409" t="s">
        <v>965</v>
      </c>
      <c r="B6409" t="s">
        <v>966</v>
      </c>
      <c r="C6409" s="9">
        <v>46010</v>
      </c>
      <c r="D6409" t="s">
        <v>152</v>
      </c>
      <c r="E6409">
        <v>3.379</v>
      </c>
    </row>
    <row r="6410" spans="1:5" x14ac:dyDescent="0.2">
      <c r="A6410" t="s">
        <v>965</v>
      </c>
      <c r="B6410" t="s">
        <v>966</v>
      </c>
      <c r="C6410" s="9">
        <v>46009</v>
      </c>
      <c r="D6410" t="s">
        <v>152</v>
      </c>
      <c r="E6410">
        <v>3.3889999999999998</v>
      </c>
    </row>
    <row r="6411" spans="1:5" x14ac:dyDescent="0.2">
      <c r="A6411" t="s">
        <v>965</v>
      </c>
      <c r="B6411" t="s">
        <v>966</v>
      </c>
      <c r="C6411" s="9">
        <v>46008</v>
      </c>
      <c r="D6411" t="s">
        <v>152</v>
      </c>
      <c r="E6411">
        <v>3.4159999999999999</v>
      </c>
    </row>
    <row r="6412" spans="1:5" x14ac:dyDescent="0.2">
      <c r="A6412" t="s">
        <v>965</v>
      </c>
      <c r="B6412" t="s">
        <v>966</v>
      </c>
      <c r="C6412" s="9">
        <v>46007</v>
      </c>
      <c r="D6412" t="s">
        <v>152</v>
      </c>
      <c r="E6412">
        <v>3.4039999999999999</v>
      </c>
    </row>
    <row r="6413" spans="1:5" x14ac:dyDescent="0.2">
      <c r="A6413" t="s">
        <v>965</v>
      </c>
      <c r="B6413" t="s">
        <v>966</v>
      </c>
      <c r="C6413" s="9">
        <v>46006</v>
      </c>
      <c r="D6413" t="s">
        <v>152</v>
      </c>
      <c r="E6413">
        <v>3.4769999999999999</v>
      </c>
    </row>
    <row r="6414" spans="1:5" x14ac:dyDescent="0.2">
      <c r="A6414" t="s">
        <v>965</v>
      </c>
      <c r="B6414" t="s">
        <v>966</v>
      </c>
      <c r="C6414" s="9">
        <v>46003</v>
      </c>
      <c r="D6414" t="s">
        <v>152</v>
      </c>
      <c r="E6414">
        <v>3.45</v>
      </c>
    </row>
    <row r="6415" spans="1:5" x14ac:dyDescent="0.2">
      <c r="A6415" t="s">
        <v>965</v>
      </c>
      <c r="B6415" t="s">
        <v>966</v>
      </c>
      <c r="C6415" s="9">
        <v>46002</v>
      </c>
      <c r="D6415" t="s">
        <v>152</v>
      </c>
      <c r="E6415">
        <v>3.3839999999999999</v>
      </c>
    </row>
    <row r="6416" spans="1:5" x14ac:dyDescent="0.2">
      <c r="A6416" t="s">
        <v>965</v>
      </c>
      <c r="B6416" t="s">
        <v>966</v>
      </c>
      <c r="C6416" s="9">
        <v>46001</v>
      </c>
      <c r="D6416" t="s">
        <v>152</v>
      </c>
      <c r="E6416">
        <v>3.4140000000000001</v>
      </c>
    </row>
    <row r="6417" spans="1:5" x14ac:dyDescent="0.2">
      <c r="A6417" t="s">
        <v>965</v>
      </c>
      <c r="B6417" t="s">
        <v>966</v>
      </c>
      <c r="C6417" s="9">
        <v>46000</v>
      </c>
      <c r="D6417" t="s">
        <v>152</v>
      </c>
      <c r="E6417">
        <v>3.4169999999999998</v>
      </c>
    </row>
    <row r="6418" spans="1:5" x14ac:dyDescent="0.2">
      <c r="A6418" t="s">
        <v>965</v>
      </c>
      <c r="B6418" t="s">
        <v>966</v>
      </c>
      <c r="C6418" s="9">
        <v>45999</v>
      </c>
      <c r="D6418" t="s">
        <v>152</v>
      </c>
      <c r="E6418">
        <v>3.4289999999999998</v>
      </c>
    </row>
    <row r="6419" spans="1:5" x14ac:dyDescent="0.2">
      <c r="A6419" t="s">
        <v>965</v>
      </c>
      <c r="B6419" t="s">
        <v>966</v>
      </c>
      <c r="C6419" s="9">
        <v>45996</v>
      </c>
      <c r="D6419" t="s">
        <v>152</v>
      </c>
      <c r="E6419">
        <v>3.415</v>
      </c>
    </row>
    <row r="6420" spans="1:5" x14ac:dyDescent="0.2">
      <c r="A6420" t="s">
        <v>965</v>
      </c>
      <c r="B6420" t="s">
        <v>966</v>
      </c>
      <c r="C6420" s="9">
        <v>45995</v>
      </c>
      <c r="D6420" t="s">
        <v>152</v>
      </c>
      <c r="E6420">
        <v>3.4590000000000001</v>
      </c>
    </row>
    <row r="6421" spans="1:5" x14ac:dyDescent="0.2">
      <c r="A6421" t="s">
        <v>965</v>
      </c>
      <c r="B6421" t="s">
        <v>966</v>
      </c>
      <c r="C6421" s="9">
        <v>45994</v>
      </c>
      <c r="D6421" t="s">
        <v>152</v>
      </c>
      <c r="E6421">
        <v>3.3919999999999999</v>
      </c>
    </row>
    <row r="6422" spans="1:5" x14ac:dyDescent="0.2">
      <c r="A6422" t="s">
        <v>965</v>
      </c>
      <c r="B6422" t="s">
        <v>966</v>
      </c>
      <c r="C6422" s="9">
        <v>45993</v>
      </c>
      <c r="D6422" t="s">
        <v>152</v>
      </c>
      <c r="E6422">
        <v>3.4089999999999998</v>
      </c>
    </row>
    <row r="6423" spans="1:5" x14ac:dyDescent="0.2">
      <c r="A6423" t="s">
        <v>965</v>
      </c>
      <c r="B6423" t="s">
        <v>966</v>
      </c>
      <c r="C6423" s="9">
        <v>45992</v>
      </c>
      <c r="D6423" t="s">
        <v>152</v>
      </c>
      <c r="E6423">
        <v>3.4129999999999998</v>
      </c>
    </row>
    <row r="6424" spans="1:5" x14ac:dyDescent="0.2">
      <c r="A6424" t="s">
        <v>965</v>
      </c>
      <c r="B6424" t="s">
        <v>966</v>
      </c>
      <c r="C6424" s="9">
        <v>45989</v>
      </c>
      <c r="D6424" t="s">
        <v>152</v>
      </c>
      <c r="E6424">
        <v>3.44</v>
      </c>
    </row>
    <row r="6425" spans="1:5" x14ac:dyDescent="0.2">
      <c r="A6425" t="s">
        <v>965</v>
      </c>
      <c r="B6425" t="s">
        <v>966</v>
      </c>
      <c r="C6425" s="9">
        <v>45988</v>
      </c>
      <c r="D6425" t="s">
        <v>152</v>
      </c>
      <c r="E6425">
        <v>3.4239999999999999</v>
      </c>
    </row>
    <row r="6426" spans="1:5" x14ac:dyDescent="0.2">
      <c r="A6426" t="s">
        <v>965</v>
      </c>
      <c r="B6426" t="s">
        <v>966</v>
      </c>
      <c r="C6426" s="9">
        <v>45987</v>
      </c>
      <c r="D6426" t="s">
        <v>152</v>
      </c>
      <c r="E6426">
        <v>3.4180000000000001</v>
      </c>
    </row>
    <row r="6427" spans="1:5" x14ac:dyDescent="0.2">
      <c r="A6427" t="s">
        <v>965</v>
      </c>
      <c r="B6427" t="s">
        <v>966</v>
      </c>
      <c r="C6427" s="9">
        <v>45986</v>
      </c>
      <c r="D6427" t="s">
        <v>152</v>
      </c>
      <c r="E6427">
        <v>3.371</v>
      </c>
    </row>
    <row r="6428" spans="1:5" x14ac:dyDescent="0.2">
      <c r="A6428" t="s">
        <v>965</v>
      </c>
      <c r="B6428" t="s">
        <v>966</v>
      </c>
      <c r="C6428" s="9">
        <v>45985</v>
      </c>
      <c r="D6428" t="s">
        <v>152</v>
      </c>
      <c r="E6428">
        <v>3.371</v>
      </c>
    </row>
    <row r="6429" spans="1:5" x14ac:dyDescent="0.2">
      <c r="A6429" t="s">
        <v>965</v>
      </c>
      <c r="B6429" t="s">
        <v>966</v>
      </c>
      <c r="C6429" s="9">
        <v>45982</v>
      </c>
      <c r="D6429" t="s">
        <v>152</v>
      </c>
      <c r="E6429">
        <v>3.383</v>
      </c>
    </row>
    <row r="6430" spans="1:5" x14ac:dyDescent="0.2">
      <c r="A6430" t="s">
        <v>965</v>
      </c>
      <c r="B6430" t="s">
        <v>966</v>
      </c>
      <c r="C6430" s="9">
        <v>45981</v>
      </c>
      <c r="D6430" t="s">
        <v>152</v>
      </c>
      <c r="E6430">
        <v>3.37</v>
      </c>
    </row>
    <row r="6431" spans="1:5" x14ac:dyDescent="0.2">
      <c r="A6431" t="s">
        <v>965</v>
      </c>
      <c r="B6431" t="s">
        <v>966</v>
      </c>
      <c r="C6431" s="9">
        <v>45980</v>
      </c>
      <c r="D6431" t="s">
        <v>152</v>
      </c>
      <c r="E6431">
        <v>3.3279999999999998</v>
      </c>
    </row>
    <row r="6432" spans="1:5" x14ac:dyDescent="0.2">
      <c r="A6432" t="s">
        <v>965</v>
      </c>
      <c r="B6432" t="s">
        <v>966</v>
      </c>
      <c r="C6432" s="9">
        <v>45979</v>
      </c>
      <c r="D6432" t="s">
        <v>152</v>
      </c>
      <c r="E6432">
        <v>3.3439999999999999</v>
      </c>
    </row>
    <row r="6433" spans="1:5" x14ac:dyDescent="0.2">
      <c r="A6433" t="s">
        <v>965</v>
      </c>
      <c r="B6433" t="s">
        <v>966</v>
      </c>
      <c r="C6433" s="9">
        <v>45978</v>
      </c>
      <c r="D6433" t="s">
        <v>152</v>
      </c>
      <c r="E6433">
        <v>3.45</v>
      </c>
    </row>
    <row r="6434" spans="1:5" x14ac:dyDescent="0.2">
      <c r="A6434" t="s">
        <v>965</v>
      </c>
      <c r="B6434" t="s">
        <v>966</v>
      </c>
      <c r="C6434" s="9">
        <v>45975</v>
      </c>
      <c r="D6434" t="s">
        <v>152</v>
      </c>
      <c r="E6434">
        <v>3.4780000000000002</v>
      </c>
    </row>
    <row r="6435" spans="1:5" x14ac:dyDescent="0.2">
      <c r="A6435" t="s">
        <v>965</v>
      </c>
      <c r="B6435" t="s">
        <v>966</v>
      </c>
      <c r="C6435" s="9">
        <v>45974</v>
      </c>
      <c r="D6435" t="s">
        <v>152</v>
      </c>
      <c r="E6435">
        <v>3.496</v>
      </c>
    </row>
    <row r="6436" spans="1:5" x14ac:dyDescent="0.2">
      <c r="A6436" t="s">
        <v>965</v>
      </c>
      <c r="B6436" t="s">
        <v>966</v>
      </c>
      <c r="C6436" s="9">
        <v>45973</v>
      </c>
      <c r="D6436" t="s">
        <v>152</v>
      </c>
      <c r="E6436">
        <v>3.4740000000000002</v>
      </c>
    </row>
    <row r="6437" spans="1:5" x14ac:dyDescent="0.2">
      <c r="A6437" t="s">
        <v>965</v>
      </c>
      <c r="B6437" t="s">
        <v>966</v>
      </c>
      <c r="C6437" s="9">
        <v>45972</v>
      </c>
      <c r="D6437" t="s">
        <v>152</v>
      </c>
      <c r="E6437">
        <v>3.4449999999999998</v>
      </c>
    </row>
    <row r="6438" spans="1:5" x14ac:dyDescent="0.2">
      <c r="A6438" t="s">
        <v>965</v>
      </c>
      <c r="B6438" t="s">
        <v>966</v>
      </c>
      <c r="C6438" s="9">
        <v>45971</v>
      </c>
      <c r="D6438" t="s">
        <v>152</v>
      </c>
      <c r="E6438">
        <v>3.4350000000000001</v>
      </c>
    </row>
    <row r="6439" spans="1:5" x14ac:dyDescent="0.2">
      <c r="A6439" t="s">
        <v>965</v>
      </c>
      <c r="B6439" t="s">
        <v>966</v>
      </c>
      <c r="C6439" s="9">
        <v>45968</v>
      </c>
      <c r="D6439" t="s">
        <v>152</v>
      </c>
      <c r="E6439">
        <v>3.452</v>
      </c>
    </row>
    <row r="6440" spans="1:5" x14ac:dyDescent="0.2">
      <c r="A6440" t="s">
        <v>965</v>
      </c>
      <c r="B6440" t="s">
        <v>966</v>
      </c>
      <c r="C6440" s="9">
        <v>45967</v>
      </c>
      <c r="D6440" t="s">
        <v>152</v>
      </c>
      <c r="E6440">
        <v>3.4649999999999999</v>
      </c>
    </row>
    <row r="6441" spans="1:5" x14ac:dyDescent="0.2">
      <c r="A6441" t="s">
        <v>965</v>
      </c>
      <c r="B6441" t="s">
        <v>966</v>
      </c>
      <c r="C6441" s="9">
        <v>45966</v>
      </c>
      <c r="D6441" t="s">
        <v>152</v>
      </c>
      <c r="E6441">
        <v>3.4329999999999998</v>
      </c>
    </row>
    <row r="6442" spans="1:5" x14ac:dyDescent="0.2">
      <c r="A6442" t="s">
        <v>965</v>
      </c>
      <c r="B6442" t="s">
        <v>966</v>
      </c>
      <c r="C6442" s="9">
        <v>45965</v>
      </c>
      <c r="D6442" t="s">
        <v>152</v>
      </c>
      <c r="E6442">
        <v>3.4729999999999999</v>
      </c>
    </row>
    <row r="6443" spans="1:5" x14ac:dyDescent="0.2">
      <c r="A6443" t="s">
        <v>965</v>
      </c>
      <c r="B6443" t="s">
        <v>966</v>
      </c>
      <c r="C6443" s="9">
        <v>45964</v>
      </c>
      <c r="D6443" t="s">
        <v>152</v>
      </c>
      <c r="E6443">
        <v>3.4660000000000002</v>
      </c>
    </row>
    <row r="6444" spans="1:5" x14ac:dyDescent="0.2">
      <c r="A6444" t="s">
        <v>965</v>
      </c>
      <c r="B6444" t="s">
        <v>966</v>
      </c>
      <c r="C6444" s="9">
        <v>45961</v>
      </c>
      <c r="D6444" t="s">
        <v>152</v>
      </c>
      <c r="E6444">
        <v>3.4689999999999999</v>
      </c>
    </row>
    <row r="6445" spans="1:5" x14ac:dyDescent="0.2">
      <c r="A6445" t="s">
        <v>965</v>
      </c>
      <c r="B6445" t="s">
        <v>966</v>
      </c>
      <c r="C6445" s="9">
        <v>45960</v>
      </c>
      <c r="D6445" t="s">
        <v>152</v>
      </c>
      <c r="E6445">
        <v>3.4220000000000002</v>
      </c>
    </row>
    <row r="6446" spans="1:5" x14ac:dyDescent="0.2">
      <c r="A6446" t="s">
        <v>965</v>
      </c>
      <c r="B6446" t="s">
        <v>966</v>
      </c>
      <c r="C6446" s="9">
        <v>45959</v>
      </c>
      <c r="D6446" t="s">
        <v>152</v>
      </c>
      <c r="E6446">
        <v>3.43</v>
      </c>
    </row>
    <row r="6447" spans="1:5" x14ac:dyDescent="0.2">
      <c r="A6447" t="s">
        <v>965</v>
      </c>
      <c r="B6447" t="s">
        <v>966</v>
      </c>
      <c r="C6447" s="9">
        <v>45958</v>
      </c>
      <c r="D6447" t="s">
        <v>152</v>
      </c>
      <c r="E6447">
        <v>3.415</v>
      </c>
    </row>
    <row r="6448" spans="1:5" x14ac:dyDescent="0.2">
      <c r="A6448" t="s">
        <v>965</v>
      </c>
      <c r="B6448" t="s">
        <v>966</v>
      </c>
      <c r="C6448" s="9">
        <v>45957</v>
      </c>
      <c r="D6448" t="s">
        <v>152</v>
      </c>
      <c r="E6448">
        <v>3.427</v>
      </c>
    </row>
    <row r="6449" spans="1:5" x14ac:dyDescent="0.2">
      <c r="A6449" t="s">
        <v>965</v>
      </c>
      <c r="B6449" t="s">
        <v>966</v>
      </c>
      <c r="C6449" s="9">
        <v>45954</v>
      </c>
      <c r="D6449" t="s">
        <v>152</v>
      </c>
      <c r="E6449">
        <v>3.3679999999999999</v>
      </c>
    </row>
    <row r="6450" spans="1:5" x14ac:dyDescent="0.2">
      <c r="A6450" t="s">
        <v>965</v>
      </c>
      <c r="B6450" t="s">
        <v>966</v>
      </c>
      <c r="C6450" s="9">
        <v>45953</v>
      </c>
      <c r="D6450" t="s">
        <v>152</v>
      </c>
      <c r="E6450">
        <v>3.3490000000000002</v>
      </c>
    </row>
    <row r="6451" spans="1:5" x14ac:dyDescent="0.2">
      <c r="A6451" t="s">
        <v>965</v>
      </c>
      <c r="B6451" t="s">
        <v>966</v>
      </c>
      <c r="C6451" s="9">
        <v>45952</v>
      </c>
      <c r="D6451" t="s">
        <v>152</v>
      </c>
      <c r="E6451">
        <v>3.3919999999999999</v>
      </c>
    </row>
    <row r="6452" spans="1:5" x14ac:dyDescent="0.2">
      <c r="A6452" t="s">
        <v>965</v>
      </c>
      <c r="B6452" t="s">
        <v>966</v>
      </c>
      <c r="C6452" s="9">
        <v>45951</v>
      </c>
      <c r="D6452" t="s">
        <v>152</v>
      </c>
      <c r="E6452">
        <v>3.3580000000000001</v>
      </c>
    </row>
    <row r="6453" spans="1:5" x14ac:dyDescent="0.2">
      <c r="A6453" t="s">
        <v>965</v>
      </c>
      <c r="B6453" t="s">
        <v>966</v>
      </c>
      <c r="C6453" s="9">
        <v>45950</v>
      </c>
      <c r="D6453" t="s">
        <v>152</v>
      </c>
      <c r="E6453">
        <v>3.3740000000000001</v>
      </c>
    </row>
    <row r="6454" spans="1:5" x14ac:dyDescent="0.2">
      <c r="A6454" t="s">
        <v>965</v>
      </c>
      <c r="B6454" t="s">
        <v>966</v>
      </c>
      <c r="C6454" s="9">
        <v>45947</v>
      </c>
      <c r="D6454" t="s">
        <v>152</v>
      </c>
      <c r="E6454">
        <v>3.302</v>
      </c>
    </row>
    <row r="6455" spans="1:5" x14ac:dyDescent="0.2">
      <c r="A6455" t="s">
        <v>965</v>
      </c>
      <c r="B6455" t="s">
        <v>966</v>
      </c>
      <c r="C6455" s="9">
        <v>45946</v>
      </c>
      <c r="D6455" t="s">
        <v>152</v>
      </c>
      <c r="E6455">
        <v>3.3109999999999999</v>
      </c>
    </row>
    <row r="6456" spans="1:5" x14ac:dyDescent="0.2">
      <c r="A6456" t="s">
        <v>965</v>
      </c>
      <c r="B6456" t="s">
        <v>966</v>
      </c>
      <c r="C6456" s="9">
        <v>45945</v>
      </c>
      <c r="D6456" t="s">
        <v>152</v>
      </c>
      <c r="E6456">
        <v>3.302</v>
      </c>
    </row>
    <row r="6457" spans="1:5" x14ac:dyDescent="0.2">
      <c r="A6457" t="s">
        <v>965</v>
      </c>
      <c r="B6457" t="s">
        <v>966</v>
      </c>
      <c r="C6457" s="9">
        <v>45944</v>
      </c>
      <c r="D6457" t="s">
        <v>152</v>
      </c>
      <c r="E6457">
        <v>3.2629999999999999</v>
      </c>
    </row>
    <row r="6458" spans="1:5" x14ac:dyDescent="0.2">
      <c r="A6458" t="s">
        <v>965</v>
      </c>
      <c r="B6458" t="s">
        <v>966</v>
      </c>
      <c r="C6458" s="9">
        <v>45943</v>
      </c>
      <c r="D6458" t="s">
        <v>152</v>
      </c>
      <c r="E6458">
        <v>3.3069999999999999</v>
      </c>
    </row>
    <row r="6459" spans="1:5" x14ac:dyDescent="0.2">
      <c r="A6459" t="s">
        <v>965</v>
      </c>
      <c r="B6459" t="s">
        <v>966</v>
      </c>
      <c r="C6459" s="9">
        <v>45940</v>
      </c>
      <c r="D6459" t="s">
        <v>152</v>
      </c>
      <c r="E6459">
        <v>3.3149999999999999</v>
      </c>
    </row>
    <row r="6460" spans="1:5" x14ac:dyDescent="0.2">
      <c r="A6460" t="s">
        <v>965</v>
      </c>
      <c r="B6460" t="s">
        <v>966</v>
      </c>
      <c r="C6460" s="9">
        <v>45939</v>
      </c>
      <c r="D6460" t="s">
        <v>152</v>
      </c>
      <c r="E6460">
        <v>3.3490000000000002</v>
      </c>
    </row>
    <row r="6461" spans="1:5" x14ac:dyDescent="0.2">
      <c r="A6461" t="s">
        <v>965</v>
      </c>
      <c r="B6461" t="s">
        <v>966</v>
      </c>
      <c r="C6461" s="9">
        <v>45938</v>
      </c>
      <c r="D6461" t="s">
        <v>152</v>
      </c>
      <c r="E6461">
        <v>3.3119999999999998</v>
      </c>
    </row>
    <row r="6462" spans="1:5" x14ac:dyDescent="0.2">
      <c r="A6462" t="s">
        <v>965</v>
      </c>
      <c r="B6462" t="s">
        <v>966</v>
      </c>
      <c r="C6462" s="9">
        <v>45937</v>
      </c>
      <c r="D6462" t="s">
        <v>152</v>
      </c>
      <c r="E6462">
        <v>3.3439999999999999</v>
      </c>
    </row>
    <row r="6463" spans="1:5" x14ac:dyDescent="0.2">
      <c r="A6463" t="s">
        <v>965</v>
      </c>
      <c r="B6463" t="s">
        <v>966</v>
      </c>
      <c r="C6463" s="9">
        <v>45936</v>
      </c>
      <c r="D6463" t="s">
        <v>152</v>
      </c>
      <c r="E6463">
        <v>3.3540000000000001</v>
      </c>
    </row>
    <row r="6464" spans="1:5" x14ac:dyDescent="0.2">
      <c r="A6464" t="s">
        <v>965</v>
      </c>
      <c r="B6464" t="s">
        <v>966</v>
      </c>
      <c r="C6464" s="9">
        <v>45933</v>
      </c>
      <c r="D6464" t="s">
        <v>152</v>
      </c>
      <c r="E6464">
        <v>3.3090000000000002</v>
      </c>
    </row>
    <row r="6465" spans="1:5" x14ac:dyDescent="0.2">
      <c r="A6465" t="s">
        <v>965</v>
      </c>
      <c r="B6465" t="s">
        <v>966</v>
      </c>
      <c r="C6465" s="9">
        <v>45932</v>
      </c>
      <c r="D6465" t="s">
        <v>152</v>
      </c>
      <c r="E6465">
        <v>3.2690000000000001</v>
      </c>
    </row>
    <row r="6466" spans="1:5" x14ac:dyDescent="0.2">
      <c r="A6466" t="s">
        <v>965</v>
      </c>
      <c r="B6466" t="s">
        <v>966</v>
      </c>
      <c r="C6466" s="9">
        <v>45931</v>
      </c>
      <c r="D6466" t="s">
        <v>152</v>
      </c>
      <c r="E6466">
        <v>3.266</v>
      </c>
    </row>
    <row r="6467" spans="1:5" x14ac:dyDescent="0.2">
      <c r="A6467" t="s">
        <v>965</v>
      </c>
      <c r="B6467" t="s">
        <v>966</v>
      </c>
      <c r="C6467" s="9">
        <v>45930</v>
      </c>
      <c r="D6467" t="s">
        <v>152</v>
      </c>
      <c r="E6467">
        <v>3.2959999999999998</v>
      </c>
    </row>
    <row r="6468" spans="1:5" x14ac:dyDescent="0.2">
      <c r="A6468" t="s">
        <v>965</v>
      </c>
      <c r="B6468" t="s">
        <v>966</v>
      </c>
      <c r="C6468" s="9">
        <v>45929</v>
      </c>
      <c r="D6468" t="s">
        <v>152</v>
      </c>
      <c r="E6468">
        <v>3.2770000000000001</v>
      </c>
    </row>
    <row r="6469" spans="1:5" x14ac:dyDescent="0.2">
      <c r="A6469" t="s">
        <v>965</v>
      </c>
      <c r="B6469" t="s">
        <v>966</v>
      </c>
      <c r="C6469" s="9">
        <v>45926</v>
      </c>
      <c r="D6469" t="s">
        <v>152</v>
      </c>
      <c r="E6469">
        <v>3.2959999999999998</v>
      </c>
    </row>
    <row r="6470" spans="1:5" x14ac:dyDescent="0.2">
      <c r="A6470" t="s">
        <v>965</v>
      </c>
      <c r="B6470" t="s">
        <v>966</v>
      </c>
      <c r="C6470" s="9">
        <v>45925</v>
      </c>
      <c r="D6470" t="s">
        <v>152</v>
      </c>
      <c r="E6470">
        <v>3.2959999999999998</v>
      </c>
    </row>
    <row r="6471" spans="1:5" x14ac:dyDescent="0.2">
      <c r="A6471" t="s">
        <v>965</v>
      </c>
      <c r="B6471" t="s">
        <v>966</v>
      </c>
      <c r="C6471" s="9">
        <v>45924</v>
      </c>
      <c r="D6471" t="s">
        <v>152</v>
      </c>
      <c r="E6471">
        <v>3.286</v>
      </c>
    </row>
    <row r="6472" spans="1:5" x14ac:dyDescent="0.2">
      <c r="A6472" t="s">
        <v>965</v>
      </c>
      <c r="B6472" t="s">
        <v>966</v>
      </c>
      <c r="C6472" s="9">
        <v>45923</v>
      </c>
      <c r="D6472" t="s">
        <v>152</v>
      </c>
      <c r="E6472">
        <v>3.282</v>
      </c>
    </row>
    <row r="6473" spans="1:5" x14ac:dyDescent="0.2">
      <c r="A6473" t="s">
        <v>965</v>
      </c>
      <c r="B6473" t="s">
        <v>966</v>
      </c>
      <c r="C6473" s="9">
        <v>45922</v>
      </c>
      <c r="D6473" t="s">
        <v>152</v>
      </c>
      <c r="E6473">
        <v>3.282</v>
      </c>
    </row>
    <row r="6474" spans="1:5" x14ac:dyDescent="0.2">
      <c r="A6474" t="s">
        <v>965</v>
      </c>
      <c r="B6474" t="s">
        <v>966</v>
      </c>
      <c r="C6474" s="9">
        <v>45919</v>
      </c>
      <c r="D6474" t="s">
        <v>152</v>
      </c>
      <c r="E6474">
        <v>3.2650000000000001</v>
      </c>
    </row>
    <row r="6475" spans="1:5" x14ac:dyDescent="0.2">
      <c r="A6475" t="s">
        <v>965</v>
      </c>
      <c r="B6475" t="s">
        <v>966</v>
      </c>
      <c r="C6475" s="9">
        <v>45918</v>
      </c>
      <c r="D6475" t="s">
        <v>152</v>
      </c>
      <c r="E6475">
        <v>3.254</v>
      </c>
    </row>
    <row r="6476" spans="1:5" x14ac:dyDescent="0.2">
      <c r="A6476" t="s">
        <v>965</v>
      </c>
      <c r="B6476" t="s">
        <v>966</v>
      </c>
      <c r="C6476" s="9">
        <v>45917</v>
      </c>
      <c r="D6476" t="s">
        <v>152</v>
      </c>
      <c r="E6476">
        <v>3.266</v>
      </c>
    </row>
    <row r="6477" spans="1:5" x14ac:dyDescent="0.2">
      <c r="A6477" t="s">
        <v>965</v>
      </c>
      <c r="B6477" t="s">
        <v>966</v>
      </c>
      <c r="C6477" s="9">
        <v>45916</v>
      </c>
      <c r="D6477" t="s">
        <v>152</v>
      </c>
      <c r="E6477">
        <v>3.2709999999999999</v>
      </c>
    </row>
    <row r="6478" spans="1:5" x14ac:dyDescent="0.2">
      <c r="A6478" t="s">
        <v>965</v>
      </c>
      <c r="B6478" t="s">
        <v>966</v>
      </c>
      <c r="C6478" s="9">
        <v>45915</v>
      </c>
      <c r="D6478" t="s">
        <v>152</v>
      </c>
      <c r="E6478">
        <v>3.2589999999999999</v>
      </c>
    </row>
    <row r="6479" spans="1:5" x14ac:dyDescent="0.2">
      <c r="A6479" t="s">
        <v>965</v>
      </c>
      <c r="B6479" t="s">
        <v>966</v>
      </c>
      <c r="C6479" s="9">
        <v>45912</v>
      </c>
      <c r="D6479" t="s">
        <v>152</v>
      </c>
      <c r="E6479">
        <v>3.2669999999999999</v>
      </c>
    </row>
    <row r="6480" spans="1:5" x14ac:dyDescent="0.2">
      <c r="A6480" t="s">
        <v>965</v>
      </c>
      <c r="B6480" t="s">
        <v>966</v>
      </c>
      <c r="C6480" s="9">
        <v>45911</v>
      </c>
      <c r="D6480" t="s">
        <v>152</v>
      </c>
      <c r="E6480">
        <v>3.254</v>
      </c>
    </row>
    <row r="6481" spans="1:5" x14ac:dyDescent="0.2">
      <c r="A6481" t="s">
        <v>965</v>
      </c>
      <c r="B6481" t="s">
        <v>966</v>
      </c>
      <c r="C6481" s="9">
        <v>45910</v>
      </c>
      <c r="D6481" t="s">
        <v>152</v>
      </c>
      <c r="E6481">
        <v>3.2519999999999998</v>
      </c>
    </row>
    <row r="6482" spans="1:5" x14ac:dyDescent="0.2">
      <c r="A6482" t="s">
        <v>965</v>
      </c>
      <c r="B6482" t="s">
        <v>966</v>
      </c>
      <c r="C6482" s="9">
        <v>45909</v>
      </c>
      <c r="D6482" t="s">
        <v>152</v>
      </c>
      <c r="E6482">
        <v>3.246</v>
      </c>
    </row>
    <row r="6483" spans="1:5" x14ac:dyDescent="0.2">
      <c r="A6483" t="s">
        <v>965</v>
      </c>
      <c r="B6483" t="s">
        <v>966</v>
      </c>
      <c r="C6483" s="9">
        <v>45908</v>
      </c>
      <c r="D6483" t="s">
        <v>152</v>
      </c>
      <c r="E6483">
        <v>3.2450000000000001</v>
      </c>
    </row>
    <row r="6484" spans="1:5" x14ac:dyDescent="0.2">
      <c r="A6484" t="s">
        <v>965</v>
      </c>
      <c r="B6484" t="s">
        <v>966</v>
      </c>
      <c r="C6484" s="9">
        <v>45905</v>
      </c>
      <c r="D6484" t="s">
        <v>152</v>
      </c>
      <c r="E6484">
        <v>3.218</v>
      </c>
    </row>
    <row r="6485" spans="1:5" x14ac:dyDescent="0.2">
      <c r="A6485" t="s">
        <v>965</v>
      </c>
      <c r="B6485" t="s">
        <v>966</v>
      </c>
      <c r="C6485" s="9">
        <v>45904</v>
      </c>
      <c r="D6485" t="s">
        <v>152</v>
      </c>
      <c r="E6485">
        <v>3.1949999999999998</v>
      </c>
    </row>
    <row r="6486" spans="1:5" x14ac:dyDescent="0.2">
      <c r="A6486" t="s">
        <v>965</v>
      </c>
      <c r="B6486" t="s">
        <v>966</v>
      </c>
      <c r="C6486" s="9">
        <v>45903</v>
      </c>
      <c r="D6486" t="s">
        <v>152</v>
      </c>
      <c r="E6486">
        <v>3.161</v>
      </c>
    </row>
    <row r="6487" spans="1:5" x14ac:dyDescent="0.2">
      <c r="A6487" t="s">
        <v>965</v>
      </c>
      <c r="B6487" t="s">
        <v>966</v>
      </c>
      <c r="C6487" s="9">
        <v>45902</v>
      </c>
      <c r="D6487" t="s">
        <v>152</v>
      </c>
      <c r="E6487">
        <v>3.2069999999999999</v>
      </c>
    </row>
    <row r="6488" spans="1:5" x14ac:dyDescent="0.2">
      <c r="A6488" t="s">
        <v>965</v>
      </c>
      <c r="B6488" t="s">
        <v>966</v>
      </c>
      <c r="C6488" s="9">
        <v>45901</v>
      </c>
      <c r="D6488" t="s">
        <v>152</v>
      </c>
      <c r="E6488">
        <v>3.1850000000000001</v>
      </c>
    </row>
    <row r="6489" spans="1:5" x14ac:dyDescent="0.2">
      <c r="A6489" t="s">
        <v>965</v>
      </c>
      <c r="B6489" t="s">
        <v>966</v>
      </c>
      <c r="C6489" s="9">
        <v>45898</v>
      </c>
      <c r="D6489" t="s">
        <v>152</v>
      </c>
      <c r="E6489">
        <v>3.2120000000000002</v>
      </c>
    </row>
    <row r="6490" spans="1:5" x14ac:dyDescent="0.2">
      <c r="A6490" t="s">
        <v>965</v>
      </c>
      <c r="B6490" t="s">
        <v>966</v>
      </c>
      <c r="C6490" s="9">
        <v>45897</v>
      </c>
      <c r="D6490" t="s">
        <v>152</v>
      </c>
      <c r="E6490">
        <v>3.218</v>
      </c>
    </row>
    <row r="6491" spans="1:5" x14ac:dyDescent="0.2">
      <c r="A6491" t="s">
        <v>965</v>
      </c>
      <c r="B6491" t="s">
        <v>966</v>
      </c>
      <c r="C6491" s="9">
        <v>45896</v>
      </c>
      <c r="D6491" t="s">
        <v>152</v>
      </c>
      <c r="E6491">
        <v>3.1930000000000001</v>
      </c>
    </row>
    <row r="6492" spans="1:5" x14ac:dyDescent="0.2">
      <c r="A6492" t="s">
        <v>965</v>
      </c>
      <c r="B6492" t="s">
        <v>966</v>
      </c>
      <c r="C6492" s="9">
        <v>45895</v>
      </c>
      <c r="D6492" t="s">
        <v>152</v>
      </c>
      <c r="E6492">
        <v>3.1960000000000002</v>
      </c>
    </row>
    <row r="6493" spans="1:5" x14ac:dyDescent="0.2">
      <c r="A6493" t="s">
        <v>965</v>
      </c>
      <c r="B6493" t="s">
        <v>966</v>
      </c>
      <c r="C6493" s="9">
        <v>45891</v>
      </c>
      <c r="D6493" t="s">
        <v>152</v>
      </c>
      <c r="E6493">
        <v>3.2189999999999999</v>
      </c>
    </row>
    <row r="6494" spans="1:5" x14ac:dyDescent="0.2">
      <c r="A6494" t="s">
        <v>965</v>
      </c>
      <c r="B6494" t="s">
        <v>966</v>
      </c>
      <c r="C6494" s="9">
        <v>45890</v>
      </c>
      <c r="D6494" t="s">
        <v>152</v>
      </c>
      <c r="E6494">
        <v>3.2010000000000001</v>
      </c>
    </row>
    <row r="6495" spans="1:5" x14ac:dyDescent="0.2">
      <c r="A6495" t="s">
        <v>965</v>
      </c>
      <c r="B6495" t="s">
        <v>966</v>
      </c>
      <c r="C6495" s="9">
        <v>45889</v>
      </c>
      <c r="D6495" t="s">
        <v>152</v>
      </c>
      <c r="E6495">
        <v>3.2229999999999999</v>
      </c>
    </row>
    <row r="6496" spans="1:5" x14ac:dyDescent="0.2">
      <c r="A6496" t="s">
        <v>965</v>
      </c>
      <c r="B6496" t="s">
        <v>966</v>
      </c>
      <c r="C6496" s="9">
        <v>45888</v>
      </c>
      <c r="D6496" t="s">
        <v>152</v>
      </c>
      <c r="E6496">
        <v>3.23</v>
      </c>
    </row>
    <row r="6497" spans="1:5" x14ac:dyDescent="0.2">
      <c r="A6497" t="s">
        <v>965</v>
      </c>
      <c r="B6497" t="s">
        <v>966</v>
      </c>
      <c r="C6497" s="9">
        <v>45887</v>
      </c>
      <c r="D6497" t="s">
        <v>152</v>
      </c>
      <c r="E6497">
        <v>3.2370000000000001</v>
      </c>
    </row>
    <row r="6498" spans="1:5" x14ac:dyDescent="0.2">
      <c r="A6498" t="s">
        <v>965</v>
      </c>
      <c r="B6498" t="s">
        <v>966</v>
      </c>
      <c r="C6498" s="9">
        <v>45884</v>
      </c>
      <c r="D6498" t="s">
        <v>152</v>
      </c>
      <c r="E6498">
        <v>3.2290000000000001</v>
      </c>
    </row>
    <row r="6499" spans="1:5" x14ac:dyDescent="0.2">
      <c r="A6499" t="s">
        <v>965</v>
      </c>
      <c r="B6499" t="s">
        <v>966</v>
      </c>
      <c r="C6499" s="9">
        <v>45883</v>
      </c>
      <c r="D6499" t="s">
        <v>152</v>
      </c>
      <c r="E6499">
        <v>3.1789999999999998</v>
      </c>
    </row>
    <row r="6500" spans="1:5" x14ac:dyDescent="0.2">
      <c r="A6500" t="s">
        <v>965</v>
      </c>
      <c r="B6500" t="s">
        <v>966</v>
      </c>
      <c r="C6500" s="9">
        <v>45882</v>
      </c>
      <c r="D6500" t="s">
        <v>152</v>
      </c>
      <c r="E6500">
        <v>3.2</v>
      </c>
    </row>
    <row r="6501" spans="1:5" x14ac:dyDescent="0.2">
      <c r="A6501" t="s">
        <v>965</v>
      </c>
      <c r="B6501" t="s">
        <v>966</v>
      </c>
      <c r="C6501" s="9">
        <v>45881</v>
      </c>
      <c r="D6501" t="s">
        <v>152</v>
      </c>
      <c r="E6501">
        <v>3.1749999999999998</v>
      </c>
    </row>
    <row r="6502" spans="1:5" x14ac:dyDescent="0.2">
      <c r="A6502" t="s">
        <v>965</v>
      </c>
      <c r="B6502" t="s">
        <v>966</v>
      </c>
      <c r="C6502" s="9">
        <v>45880</v>
      </c>
      <c r="D6502" t="s">
        <v>152</v>
      </c>
      <c r="E6502">
        <v>3.1459999999999999</v>
      </c>
    </row>
    <row r="6503" spans="1:5" x14ac:dyDescent="0.2">
      <c r="A6503" t="s">
        <v>965</v>
      </c>
      <c r="B6503" t="s">
        <v>966</v>
      </c>
      <c r="C6503" s="9">
        <v>45877</v>
      </c>
      <c r="D6503" t="s">
        <v>152</v>
      </c>
      <c r="E6503">
        <v>3.145</v>
      </c>
    </row>
    <row r="6504" spans="1:5" x14ac:dyDescent="0.2">
      <c r="A6504" t="s">
        <v>965</v>
      </c>
      <c r="B6504" t="s">
        <v>966</v>
      </c>
      <c r="C6504" s="9">
        <v>45876</v>
      </c>
      <c r="D6504" t="s">
        <v>152</v>
      </c>
      <c r="E6504">
        <v>3.13</v>
      </c>
    </row>
    <row r="6505" spans="1:5" x14ac:dyDescent="0.2">
      <c r="A6505" t="s">
        <v>965</v>
      </c>
      <c r="B6505" t="s">
        <v>966</v>
      </c>
      <c r="C6505" s="9">
        <v>45875</v>
      </c>
      <c r="D6505" t="s">
        <v>152</v>
      </c>
      <c r="E6505">
        <v>3.1160000000000001</v>
      </c>
    </row>
    <row r="6506" spans="1:5" x14ac:dyDescent="0.2">
      <c r="A6506" t="s">
        <v>965</v>
      </c>
      <c r="B6506" t="s">
        <v>966</v>
      </c>
      <c r="C6506" s="9">
        <v>45874</v>
      </c>
      <c r="D6506" t="s">
        <v>152</v>
      </c>
      <c r="E6506">
        <v>3.0939999999999999</v>
      </c>
    </row>
    <row r="6507" spans="1:5" x14ac:dyDescent="0.2">
      <c r="A6507" t="s">
        <v>965</v>
      </c>
      <c r="B6507" t="s">
        <v>966</v>
      </c>
      <c r="C6507" s="9">
        <v>45873</v>
      </c>
      <c r="D6507" t="s">
        <v>152</v>
      </c>
      <c r="E6507">
        <v>3.07</v>
      </c>
    </row>
    <row r="6508" spans="1:5" x14ac:dyDescent="0.2">
      <c r="A6508" t="s">
        <v>965</v>
      </c>
      <c r="B6508" t="s">
        <v>966</v>
      </c>
      <c r="C6508" s="9">
        <v>45870</v>
      </c>
      <c r="D6508" t="s">
        <v>152</v>
      </c>
      <c r="E6508">
        <v>3.0790000000000002</v>
      </c>
    </row>
    <row r="6509" spans="1:5" x14ac:dyDescent="0.2">
      <c r="A6509" t="s">
        <v>965</v>
      </c>
      <c r="B6509" t="s">
        <v>966</v>
      </c>
      <c r="C6509" s="9">
        <v>45869</v>
      </c>
      <c r="D6509" t="s">
        <v>152</v>
      </c>
      <c r="E6509">
        <v>3.069</v>
      </c>
    </row>
    <row r="6510" spans="1:5" x14ac:dyDescent="0.2">
      <c r="A6510" t="s">
        <v>965</v>
      </c>
      <c r="B6510" t="s">
        <v>966</v>
      </c>
      <c r="C6510" s="9">
        <v>45868</v>
      </c>
      <c r="D6510" t="s">
        <v>152</v>
      </c>
      <c r="E6510">
        <v>3.0489999999999999</v>
      </c>
    </row>
    <row r="6511" spans="1:5" x14ac:dyDescent="0.2">
      <c r="A6511" t="s">
        <v>965</v>
      </c>
      <c r="B6511" t="s">
        <v>966</v>
      </c>
      <c r="C6511" s="9">
        <v>45867</v>
      </c>
      <c r="D6511" t="s">
        <v>152</v>
      </c>
      <c r="E6511">
        <v>3.0310000000000001</v>
      </c>
    </row>
    <row r="6512" spans="1:5" x14ac:dyDescent="0.2">
      <c r="A6512" t="s">
        <v>965</v>
      </c>
      <c r="B6512" t="s">
        <v>966</v>
      </c>
      <c r="C6512" s="9">
        <v>45866</v>
      </c>
      <c r="D6512" t="s">
        <v>152</v>
      </c>
      <c r="E6512">
        <v>3.044</v>
      </c>
    </row>
    <row r="6513" spans="1:5" x14ac:dyDescent="0.2">
      <c r="A6513" t="s">
        <v>965</v>
      </c>
      <c r="B6513" t="s">
        <v>966</v>
      </c>
      <c r="C6513" s="9">
        <v>45863</v>
      </c>
      <c r="D6513" t="s">
        <v>152</v>
      </c>
      <c r="E6513">
        <v>3.07</v>
      </c>
    </row>
    <row r="6514" spans="1:5" x14ac:dyDescent="0.2">
      <c r="A6514" t="s">
        <v>965</v>
      </c>
      <c r="B6514" t="s">
        <v>966</v>
      </c>
      <c r="C6514" s="9">
        <v>45862</v>
      </c>
      <c r="D6514" t="s">
        <v>152</v>
      </c>
      <c r="E6514">
        <v>3.1070000000000002</v>
      </c>
    </row>
    <row r="6515" spans="1:5" x14ac:dyDescent="0.2">
      <c r="A6515" t="s">
        <v>965</v>
      </c>
      <c r="B6515" t="s">
        <v>966</v>
      </c>
      <c r="C6515" s="9">
        <v>45861</v>
      </c>
      <c r="D6515" t="s">
        <v>152</v>
      </c>
      <c r="E6515">
        <v>3.0569999999999999</v>
      </c>
    </row>
    <row r="6516" spans="1:5" x14ac:dyDescent="0.2">
      <c r="A6516" t="s">
        <v>965</v>
      </c>
      <c r="B6516" t="s">
        <v>966</v>
      </c>
      <c r="C6516" s="9">
        <v>45860</v>
      </c>
      <c r="D6516" t="s">
        <v>152</v>
      </c>
      <c r="E6516">
        <v>2.9489999999999998</v>
      </c>
    </row>
    <row r="6517" spans="1:5" x14ac:dyDescent="0.2">
      <c r="A6517" t="s">
        <v>965</v>
      </c>
      <c r="B6517" t="s">
        <v>966</v>
      </c>
      <c r="C6517" s="9">
        <v>45859</v>
      </c>
      <c r="D6517" t="s">
        <v>152</v>
      </c>
      <c r="E6517">
        <v>2.9449999999999998</v>
      </c>
    </row>
    <row r="6518" spans="1:5" x14ac:dyDescent="0.2">
      <c r="A6518" t="s">
        <v>965</v>
      </c>
      <c r="B6518" t="s">
        <v>966</v>
      </c>
      <c r="C6518" s="9">
        <v>45856</v>
      </c>
      <c r="D6518" t="s">
        <v>152</v>
      </c>
      <c r="E6518">
        <v>2.931</v>
      </c>
    </row>
    <row r="6519" spans="1:5" x14ac:dyDescent="0.2">
      <c r="A6519" t="s">
        <v>965</v>
      </c>
      <c r="B6519" t="s">
        <v>966</v>
      </c>
      <c r="C6519" s="9">
        <v>45855</v>
      </c>
      <c r="D6519" t="s">
        <v>152</v>
      </c>
      <c r="E6519">
        <v>2.9470000000000001</v>
      </c>
    </row>
    <row r="6520" spans="1:5" x14ac:dyDescent="0.2">
      <c r="A6520" t="s">
        <v>965</v>
      </c>
      <c r="B6520" t="s">
        <v>966</v>
      </c>
      <c r="C6520" s="9">
        <v>45854</v>
      </c>
      <c r="D6520" t="s">
        <v>152</v>
      </c>
      <c r="E6520">
        <v>2.9220000000000002</v>
      </c>
    </row>
    <row r="6521" spans="1:5" x14ac:dyDescent="0.2">
      <c r="A6521" t="s">
        <v>965</v>
      </c>
      <c r="B6521" t="s">
        <v>966</v>
      </c>
      <c r="C6521" s="9">
        <v>45853</v>
      </c>
      <c r="D6521" t="s">
        <v>152</v>
      </c>
      <c r="E6521">
        <v>2.9359999999999999</v>
      </c>
    </row>
    <row r="6522" spans="1:5" x14ac:dyDescent="0.2">
      <c r="A6522" t="s">
        <v>965</v>
      </c>
      <c r="B6522" t="s">
        <v>966</v>
      </c>
      <c r="C6522" s="9">
        <v>45852</v>
      </c>
      <c r="D6522" t="s">
        <v>152</v>
      </c>
      <c r="E6522">
        <v>2.9359999999999999</v>
      </c>
    </row>
    <row r="6523" spans="1:5" x14ac:dyDescent="0.2">
      <c r="A6523" t="s">
        <v>965</v>
      </c>
      <c r="B6523" t="s">
        <v>966</v>
      </c>
      <c r="C6523" s="9">
        <v>45849</v>
      </c>
      <c r="D6523" t="s">
        <v>152</v>
      </c>
      <c r="E6523">
        <v>2.9380000000000002</v>
      </c>
    </row>
    <row r="6524" spans="1:5" x14ac:dyDescent="0.2">
      <c r="A6524" t="s">
        <v>965</v>
      </c>
      <c r="B6524" t="s">
        <v>966</v>
      </c>
      <c r="C6524" s="9">
        <v>45848</v>
      </c>
      <c r="D6524" t="s">
        <v>152</v>
      </c>
      <c r="E6524">
        <v>2.9239999999999999</v>
      </c>
    </row>
    <row r="6525" spans="1:5" x14ac:dyDescent="0.2">
      <c r="A6525" t="s">
        <v>965</v>
      </c>
      <c r="B6525" t="s">
        <v>966</v>
      </c>
      <c r="C6525" s="9">
        <v>45847</v>
      </c>
      <c r="D6525" t="s">
        <v>152</v>
      </c>
      <c r="E6525">
        <v>2.9359999999999999</v>
      </c>
    </row>
    <row r="6526" spans="1:5" x14ac:dyDescent="0.2">
      <c r="A6526" t="s">
        <v>965</v>
      </c>
      <c r="B6526" t="s">
        <v>966</v>
      </c>
      <c r="C6526" s="9">
        <v>45846</v>
      </c>
      <c r="D6526" t="s">
        <v>152</v>
      </c>
      <c r="E6526">
        <v>2.93</v>
      </c>
    </row>
    <row r="6527" spans="1:5" x14ac:dyDescent="0.2">
      <c r="A6527" t="s">
        <v>965</v>
      </c>
      <c r="B6527" t="s">
        <v>966</v>
      </c>
      <c r="C6527" s="9">
        <v>45845</v>
      </c>
      <c r="D6527" t="s">
        <v>152</v>
      </c>
      <c r="E6527">
        <v>2.9390000000000001</v>
      </c>
    </row>
    <row r="6528" spans="1:5" x14ac:dyDescent="0.2">
      <c r="A6528" t="s">
        <v>965</v>
      </c>
      <c r="B6528" t="s">
        <v>966</v>
      </c>
      <c r="C6528" s="9">
        <v>45842</v>
      </c>
      <c r="D6528" t="s">
        <v>152</v>
      </c>
      <c r="E6528">
        <v>2.97</v>
      </c>
    </row>
    <row r="6529" spans="1:5" x14ac:dyDescent="0.2">
      <c r="A6529" t="s">
        <v>965</v>
      </c>
      <c r="B6529" t="s">
        <v>966</v>
      </c>
      <c r="C6529" s="9">
        <v>45841</v>
      </c>
      <c r="D6529" t="s">
        <v>152</v>
      </c>
      <c r="E6529">
        <v>2.9790000000000001</v>
      </c>
    </row>
    <row r="6530" spans="1:5" x14ac:dyDescent="0.2">
      <c r="A6530" t="s">
        <v>965</v>
      </c>
      <c r="B6530" t="s">
        <v>966</v>
      </c>
      <c r="C6530" s="9">
        <v>45840</v>
      </c>
      <c r="D6530" t="s">
        <v>152</v>
      </c>
      <c r="E6530">
        <v>2.964</v>
      </c>
    </row>
    <row r="6531" spans="1:5" x14ac:dyDescent="0.2">
      <c r="A6531" t="s">
        <v>965</v>
      </c>
      <c r="B6531" t="s">
        <v>966</v>
      </c>
      <c r="C6531" s="9">
        <v>45839</v>
      </c>
      <c r="D6531" t="s">
        <v>152</v>
      </c>
      <c r="E6531">
        <v>2.9740000000000002</v>
      </c>
    </row>
    <row r="6532" spans="1:5" x14ac:dyDescent="0.2">
      <c r="A6532" t="s">
        <v>965</v>
      </c>
      <c r="B6532" t="s">
        <v>966</v>
      </c>
      <c r="C6532" s="9">
        <v>45838</v>
      </c>
      <c r="D6532" t="s">
        <v>152</v>
      </c>
      <c r="E6532">
        <v>2.9889999999999999</v>
      </c>
    </row>
    <row r="6533" spans="1:5" x14ac:dyDescent="0.2">
      <c r="A6533" t="s">
        <v>965</v>
      </c>
      <c r="B6533" t="s">
        <v>966</v>
      </c>
      <c r="C6533" s="9">
        <v>45835</v>
      </c>
      <c r="D6533" t="s">
        <v>152</v>
      </c>
      <c r="E6533">
        <v>2.964</v>
      </c>
    </row>
    <row r="6534" spans="1:5" x14ac:dyDescent="0.2">
      <c r="A6534" t="s">
        <v>965</v>
      </c>
      <c r="B6534" t="s">
        <v>966</v>
      </c>
      <c r="C6534" s="9">
        <v>45834</v>
      </c>
      <c r="D6534" t="s">
        <v>152</v>
      </c>
      <c r="E6534">
        <v>2.927</v>
      </c>
    </row>
    <row r="6535" spans="1:5" x14ac:dyDescent="0.2">
      <c r="A6535" t="s">
        <v>965</v>
      </c>
      <c r="B6535" t="s">
        <v>966</v>
      </c>
      <c r="C6535" s="9">
        <v>45833</v>
      </c>
      <c r="D6535" t="s">
        <v>152</v>
      </c>
      <c r="E6535">
        <v>2.8980000000000001</v>
      </c>
    </row>
    <row r="6536" spans="1:5" x14ac:dyDescent="0.2">
      <c r="A6536" t="s">
        <v>965</v>
      </c>
      <c r="B6536" t="s">
        <v>966</v>
      </c>
      <c r="C6536" s="9">
        <v>45832</v>
      </c>
      <c r="D6536" t="s">
        <v>152</v>
      </c>
      <c r="E6536">
        <v>2.9089999999999998</v>
      </c>
    </row>
    <row r="6537" spans="1:5" x14ac:dyDescent="0.2">
      <c r="A6537" t="s">
        <v>965</v>
      </c>
      <c r="B6537" t="s">
        <v>966</v>
      </c>
      <c r="C6537" s="9">
        <v>45831</v>
      </c>
      <c r="D6537" t="s">
        <v>152</v>
      </c>
      <c r="E6537">
        <v>2.88</v>
      </c>
    </row>
    <row r="6538" spans="1:5" x14ac:dyDescent="0.2">
      <c r="A6538" t="s">
        <v>965</v>
      </c>
      <c r="B6538" t="s">
        <v>966</v>
      </c>
      <c r="C6538" s="9">
        <v>45828</v>
      </c>
      <c r="D6538" t="s">
        <v>152</v>
      </c>
      <c r="E6538">
        <v>2.915</v>
      </c>
    </row>
    <row r="6539" spans="1:5" x14ac:dyDescent="0.2">
      <c r="A6539" t="s">
        <v>965</v>
      </c>
      <c r="B6539" t="s">
        <v>966</v>
      </c>
      <c r="C6539" s="9">
        <v>45827</v>
      </c>
      <c r="D6539" t="s">
        <v>152</v>
      </c>
      <c r="E6539">
        <v>2.9470000000000001</v>
      </c>
    </row>
    <row r="6540" spans="1:5" x14ac:dyDescent="0.2">
      <c r="A6540" t="s">
        <v>965</v>
      </c>
      <c r="B6540" t="s">
        <v>966</v>
      </c>
      <c r="C6540" s="9">
        <v>45826</v>
      </c>
      <c r="D6540" t="s">
        <v>152</v>
      </c>
      <c r="E6540">
        <v>2.9830000000000001</v>
      </c>
    </row>
    <row r="6541" spans="1:5" x14ac:dyDescent="0.2">
      <c r="A6541" t="s">
        <v>965</v>
      </c>
      <c r="B6541" t="s">
        <v>966</v>
      </c>
      <c r="C6541" s="9">
        <v>45825</v>
      </c>
      <c r="D6541" t="s">
        <v>152</v>
      </c>
      <c r="E6541">
        <v>2.9350000000000001</v>
      </c>
    </row>
    <row r="6542" spans="1:5" x14ac:dyDescent="0.2">
      <c r="A6542" t="s">
        <v>965</v>
      </c>
      <c r="B6542" t="s">
        <v>966</v>
      </c>
      <c r="C6542" s="9">
        <v>45824</v>
      </c>
      <c r="D6542" t="s">
        <v>152</v>
      </c>
      <c r="E6542">
        <v>2.9329999999999998</v>
      </c>
    </row>
    <row r="6543" spans="1:5" x14ac:dyDescent="0.2">
      <c r="A6543" t="s">
        <v>965</v>
      </c>
      <c r="B6543" t="s">
        <v>966</v>
      </c>
      <c r="C6543" s="9">
        <v>45821</v>
      </c>
      <c r="D6543" t="s">
        <v>152</v>
      </c>
      <c r="E6543">
        <v>2.9159999999999999</v>
      </c>
    </row>
    <row r="6544" spans="1:5" x14ac:dyDescent="0.2">
      <c r="A6544" t="s">
        <v>965</v>
      </c>
      <c r="B6544" t="s">
        <v>966</v>
      </c>
      <c r="C6544" s="9">
        <v>45820</v>
      </c>
      <c r="D6544" t="s">
        <v>152</v>
      </c>
      <c r="E6544">
        <v>2.9460000000000002</v>
      </c>
    </row>
    <row r="6545" spans="1:5" x14ac:dyDescent="0.2">
      <c r="A6545" t="s">
        <v>965</v>
      </c>
      <c r="B6545" t="s">
        <v>966</v>
      </c>
      <c r="C6545" s="9">
        <v>45819</v>
      </c>
      <c r="D6545" t="s">
        <v>152</v>
      </c>
      <c r="E6545">
        <v>2.9409999999999998</v>
      </c>
    </row>
    <row r="6546" spans="1:5" x14ac:dyDescent="0.2">
      <c r="A6546" t="s">
        <v>965</v>
      </c>
      <c r="B6546" t="s">
        <v>966</v>
      </c>
      <c r="C6546" s="9">
        <v>45818</v>
      </c>
      <c r="D6546" t="s">
        <v>152</v>
      </c>
      <c r="E6546">
        <v>2.948</v>
      </c>
    </row>
    <row r="6547" spans="1:5" x14ac:dyDescent="0.2">
      <c r="A6547" t="s">
        <v>965</v>
      </c>
      <c r="B6547" t="s">
        <v>966</v>
      </c>
      <c r="C6547" s="9">
        <v>45817</v>
      </c>
      <c r="D6547" t="s">
        <v>152</v>
      </c>
      <c r="E6547">
        <v>2.9449999999999998</v>
      </c>
    </row>
    <row r="6548" spans="1:5" x14ac:dyDescent="0.2">
      <c r="A6548" t="s">
        <v>965</v>
      </c>
      <c r="B6548" t="s">
        <v>966</v>
      </c>
      <c r="C6548" s="9">
        <v>45814</v>
      </c>
      <c r="D6548" t="s">
        <v>152</v>
      </c>
      <c r="E6548">
        <v>2.931</v>
      </c>
    </row>
    <row r="6549" spans="1:5" x14ac:dyDescent="0.2">
      <c r="A6549" t="s">
        <v>965</v>
      </c>
      <c r="B6549" t="s">
        <v>966</v>
      </c>
      <c r="C6549" s="9">
        <v>45813</v>
      </c>
      <c r="D6549" t="s">
        <v>152</v>
      </c>
      <c r="E6549">
        <v>2.9289999999999998</v>
      </c>
    </row>
    <row r="6550" spans="1:5" x14ac:dyDescent="0.2">
      <c r="A6550" t="s">
        <v>965</v>
      </c>
      <c r="B6550" t="s">
        <v>966</v>
      </c>
      <c r="C6550" s="9">
        <v>45812</v>
      </c>
      <c r="D6550" t="s">
        <v>152</v>
      </c>
      <c r="E6550">
        <v>2.9510000000000001</v>
      </c>
    </row>
    <row r="6551" spans="1:5" x14ac:dyDescent="0.2">
      <c r="A6551" t="s">
        <v>965</v>
      </c>
      <c r="B6551" t="s">
        <v>966</v>
      </c>
      <c r="C6551" s="9">
        <v>45811</v>
      </c>
      <c r="D6551" t="s">
        <v>152</v>
      </c>
      <c r="E6551">
        <v>2.964</v>
      </c>
    </row>
    <row r="6552" spans="1:5" x14ac:dyDescent="0.2">
      <c r="A6552" t="s">
        <v>965</v>
      </c>
      <c r="B6552" t="s">
        <v>966</v>
      </c>
      <c r="C6552" s="9">
        <v>45810</v>
      </c>
      <c r="D6552" t="s">
        <v>152</v>
      </c>
      <c r="E6552">
        <v>2.968</v>
      </c>
    </row>
    <row r="6553" spans="1:5" x14ac:dyDescent="0.2">
      <c r="A6553" t="s">
        <v>965</v>
      </c>
      <c r="B6553" t="s">
        <v>966</v>
      </c>
      <c r="C6553" s="9">
        <v>45807</v>
      </c>
      <c r="D6553" t="s">
        <v>152</v>
      </c>
      <c r="E6553">
        <v>2.9860000000000002</v>
      </c>
    </row>
    <row r="6554" spans="1:5" x14ac:dyDescent="0.2">
      <c r="A6554" t="s">
        <v>965</v>
      </c>
      <c r="B6554" t="s">
        <v>966</v>
      </c>
      <c r="C6554" s="9">
        <v>45806</v>
      </c>
      <c r="D6554" t="s">
        <v>152</v>
      </c>
      <c r="E6554">
        <v>2.9780000000000002</v>
      </c>
    </row>
    <row r="6555" spans="1:5" x14ac:dyDescent="0.2">
      <c r="A6555" t="s">
        <v>965</v>
      </c>
      <c r="B6555" t="s">
        <v>966</v>
      </c>
      <c r="C6555" s="9">
        <v>45805</v>
      </c>
      <c r="D6555" t="s">
        <v>152</v>
      </c>
      <c r="E6555">
        <v>2.9420000000000002</v>
      </c>
    </row>
    <row r="6556" spans="1:5" x14ac:dyDescent="0.2">
      <c r="A6556" t="s">
        <v>965</v>
      </c>
      <c r="B6556" t="s">
        <v>966</v>
      </c>
      <c r="C6556" s="9">
        <v>45804</v>
      </c>
      <c r="D6556" t="s">
        <v>152</v>
      </c>
      <c r="E6556">
        <v>2.931</v>
      </c>
    </row>
    <row r="6557" spans="1:5" x14ac:dyDescent="0.2">
      <c r="A6557" t="s">
        <v>965</v>
      </c>
      <c r="B6557" t="s">
        <v>966</v>
      </c>
      <c r="C6557" s="9">
        <v>45800</v>
      </c>
      <c r="D6557" t="s">
        <v>152</v>
      </c>
      <c r="E6557">
        <v>2.9239999999999999</v>
      </c>
    </row>
    <row r="6558" spans="1:5" x14ac:dyDescent="0.2">
      <c r="A6558" t="s">
        <v>965</v>
      </c>
      <c r="B6558" t="s">
        <v>966</v>
      </c>
      <c r="C6558" s="9">
        <v>45799</v>
      </c>
      <c r="D6558" t="s">
        <v>152</v>
      </c>
      <c r="E6558">
        <v>2.9169999999999998</v>
      </c>
    </row>
    <row r="6559" spans="1:5" x14ac:dyDescent="0.2">
      <c r="A6559" t="s">
        <v>965</v>
      </c>
      <c r="B6559" t="s">
        <v>966</v>
      </c>
      <c r="C6559" s="9">
        <v>45798</v>
      </c>
      <c r="D6559" t="s">
        <v>152</v>
      </c>
      <c r="E6559">
        <v>2.9329999999999998</v>
      </c>
    </row>
    <row r="6560" spans="1:5" x14ac:dyDescent="0.2">
      <c r="A6560" t="s">
        <v>965</v>
      </c>
      <c r="B6560" t="s">
        <v>966</v>
      </c>
      <c r="C6560" s="9">
        <v>45797</v>
      </c>
      <c r="D6560" t="s">
        <v>152</v>
      </c>
      <c r="E6560">
        <v>2.93</v>
      </c>
    </row>
    <row r="6561" spans="1:5" x14ac:dyDescent="0.2">
      <c r="A6561" t="s">
        <v>965</v>
      </c>
      <c r="B6561" t="s">
        <v>966</v>
      </c>
      <c r="C6561" s="9">
        <v>45796</v>
      </c>
      <c r="D6561" t="s">
        <v>152</v>
      </c>
      <c r="E6561">
        <v>2.9180000000000001</v>
      </c>
    </row>
    <row r="6562" spans="1:5" x14ac:dyDescent="0.2">
      <c r="A6562" t="s">
        <v>965</v>
      </c>
      <c r="B6562" t="s">
        <v>966</v>
      </c>
      <c r="C6562" s="9">
        <v>45793</v>
      </c>
      <c r="D6562" t="s">
        <v>152</v>
      </c>
      <c r="E6562">
        <v>2.93</v>
      </c>
    </row>
    <row r="6563" spans="1:5" x14ac:dyDescent="0.2">
      <c r="A6563" t="s">
        <v>965</v>
      </c>
      <c r="B6563" t="s">
        <v>966</v>
      </c>
      <c r="C6563" s="9">
        <v>45792</v>
      </c>
      <c r="D6563" t="s">
        <v>152</v>
      </c>
      <c r="E6563">
        <v>2.92</v>
      </c>
    </row>
    <row r="6564" spans="1:5" x14ac:dyDescent="0.2">
      <c r="A6564" t="s">
        <v>965</v>
      </c>
      <c r="B6564" t="s">
        <v>966</v>
      </c>
      <c r="C6564" s="9">
        <v>45791</v>
      </c>
      <c r="D6564" t="s">
        <v>152</v>
      </c>
      <c r="E6564">
        <v>2.9359999999999999</v>
      </c>
    </row>
    <row r="6565" spans="1:5" x14ac:dyDescent="0.2">
      <c r="A6565" t="s">
        <v>965</v>
      </c>
      <c r="B6565" t="s">
        <v>966</v>
      </c>
      <c r="C6565" s="9">
        <v>45790</v>
      </c>
      <c r="D6565" t="s">
        <v>152</v>
      </c>
      <c r="E6565">
        <v>2.9350000000000001</v>
      </c>
    </row>
    <row r="6566" spans="1:5" x14ac:dyDescent="0.2">
      <c r="A6566" t="s">
        <v>965</v>
      </c>
      <c r="B6566" t="s">
        <v>966</v>
      </c>
      <c r="C6566" s="9">
        <v>45789</v>
      </c>
      <c r="D6566" t="s">
        <v>152</v>
      </c>
      <c r="E6566">
        <v>2.9049999999999998</v>
      </c>
    </row>
    <row r="6567" spans="1:5" x14ac:dyDescent="0.2">
      <c r="A6567" t="s">
        <v>965</v>
      </c>
      <c r="B6567" t="s">
        <v>966</v>
      </c>
      <c r="C6567" s="9">
        <v>45786</v>
      </c>
      <c r="D6567" t="s">
        <v>152</v>
      </c>
      <c r="E6567">
        <v>2.9329999999999998</v>
      </c>
    </row>
    <row r="6568" spans="1:5" x14ac:dyDescent="0.2">
      <c r="A6568" t="s">
        <v>965</v>
      </c>
      <c r="B6568" t="s">
        <v>966</v>
      </c>
      <c r="C6568" s="9">
        <v>45785</v>
      </c>
      <c r="D6568" t="s">
        <v>152</v>
      </c>
      <c r="E6568">
        <v>2.9060000000000001</v>
      </c>
    </row>
    <row r="6569" spans="1:5" x14ac:dyDescent="0.2">
      <c r="A6569" t="s">
        <v>965</v>
      </c>
      <c r="B6569" t="s">
        <v>966</v>
      </c>
      <c r="C6569" s="9">
        <v>45784</v>
      </c>
      <c r="D6569" t="s">
        <v>152</v>
      </c>
      <c r="E6569">
        <v>2.9159999999999999</v>
      </c>
    </row>
    <row r="6570" spans="1:5" x14ac:dyDescent="0.2">
      <c r="A6570" t="s">
        <v>965</v>
      </c>
      <c r="B6570" t="s">
        <v>966</v>
      </c>
      <c r="C6570" s="9">
        <v>45783</v>
      </c>
      <c r="D6570" t="s">
        <v>152</v>
      </c>
      <c r="E6570">
        <v>2.9119999999999999</v>
      </c>
    </row>
    <row r="6571" spans="1:5" x14ac:dyDescent="0.2">
      <c r="A6571" t="s">
        <v>965</v>
      </c>
      <c r="B6571" t="s">
        <v>966</v>
      </c>
      <c r="C6571" s="9">
        <v>45779</v>
      </c>
      <c r="D6571" t="s">
        <v>152</v>
      </c>
      <c r="E6571">
        <v>2.8959999999999999</v>
      </c>
    </row>
    <row r="6572" spans="1:5" x14ac:dyDescent="0.2">
      <c r="A6572" t="s">
        <v>965</v>
      </c>
      <c r="B6572" t="s">
        <v>966</v>
      </c>
      <c r="C6572" s="9">
        <v>45778</v>
      </c>
      <c r="D6572" t="s">
        <v>152</v>
      </c>
      <c r="E6572">
        <v>2.8820000000000001</v>
      </c>
    </row>
    <row r="6573" spans="1:5" x14ac:dyDescent="0.2">
      <c r="A6573" t="s">
        <v>965</v>
      </c>
      <c r="B6573" t="s">
        <v>966</v>
      </c>
      <c r="C6573" s="9">
        <v>45777</v>
      </c>
      <c r="D6573" t="s">
        <v>152</v>
      </c>
      <c r="E6573">
        <v>2.883</v>
      </c>
    </row>
    <row r="6574" spans="1:5" x14ac:dyDescent="0.2">
      <c r="A6574" t="s">
        <v>965</v>
      </c>
      <c r="B6574" t="s">
        <v>966</v>
      </c>
      <c r="C6574" s="9">
        <v>45776</v>
      </c>
      <c r="D6574" t="s">
        <v>152</v>
      </c>
      <c r="E6574">
        <v>2.8679999999999999</v>
      </c>
    </row>
    <row r="6575" spans="1:5" x14ac:dyDescent="0.2">
      <c r="A6575" t="s">
        <v>965</v>
      </c>
      <c r="B6575" t="s">
        <v>966</v>
      </c>
      <c r="C6575" s="9">
        <v>45775</v>
      </c>
      <c r="D6575" t="s">
        <v>152</v>
      </c>
      <c r="E6575">
        <v>2.863</v>
      </c>
    </row>
    <row r="6576" spans="1:5" x14ac:dyDescent="0.2">
      <c r="A6576" t="s">
        <v>965</v>
      </c>
      <c r="B6576" t="s">
        <v>966</v>
      </c>
      <c r="C6576" s="9">
        <v>45772</v>
      </c>
      <c r="D6576" t="s">
        <v>152</v>
      </c>
      <c r="E6576">
        <v>2.8460000000000001</v>
      </c>
    </row>
    <row r="6577" spans="1:5" x14ac:dyDescent="0.2">
      <c r="A6577" t="s">
        <v>965</v>
      </c>
      <c r="B6577" t="s">
        <v>966</v>
      </c>
      <c r="C6577" s="9">
        <v>45771</v>
      </c>
      <c r="D6577" t="s">
        <v>152</v>
      </c>
      <c r="E6577">
        <v>2.823</v>
      </c>
    </row>
    <row r="6578" spans="1:5" x14ac:dyDescent="0.2">
      <c r="A6578" t="s">
        <v>965</v>
      </c>
      <c r="B6578" t="s">
        <v>966</v>
      </c>
      <c r="C6578" s="9">
        <v>45770</v>
      </c>
      <c r="D6578" t="s">
        <v>152</v>
      </c>
      <c r="E6578">
        <v>2.8239999999999998</v>
      </c>
    </row>
    <row r="6579" spans="1:5" x14ac:dyDescent="0.2">
      <c r="A6579" t="s">
        <v>965</v>
      </c>
      <c r="B6579" t="s">
        <v>966</v>
      </c>
      <c r="C6579" s="9">
        <v>45769</v>
      </c>
      <c r="D6579" t="s">
        <v>152</v>
      </c>
      <c r="E6579">
        <v>2.7810000000000001</v>
      </c>
    </row>
    <row r="6580" spans="1:5" x14ac:dyDescent="0.2">
      <c r="A6580" t="s">
        <v>965</v>
      </c>
      <c r="B6580" t="s">
        <v>966</v>
      </c>
      <c r="C6580" s="9">
        <v>45764</v>
      </c>
      <c r="D6580" t="s">
        <v>152</v>
      </c>
      <c r="E6580">
        <v>2.7719999999999998</v>
      </c>
    </row>
    <row r="6581" spans="1:5" x14ac:dyDescent="0.2">
      <c r="A6581" t="s">
        <v>965</v>
      </c>
      <c r="B6581" t="s">
        <v>966</v>
      </c>
      <c r="C6581" s="9">
        <v>45763</v>
      </c>
      <c r="D6581" t="s">
        <v>152</v>
      </c>
      <c r="E6581">
        <v>2.7250000000000001</v>
      </c>
    </row>
    <row r="6582" spans="1:5" x14ac:dyDescent="0.2">
      <c r="A6582" t="s">
        <v>965</v>
      </c>
      <c r="B6582" t="s">
        <v>966</v>
      </c>
      <c r="C6582" s="9">
        <v>45762</v>
      </c>
      <c r="D6582" t="s">
        <v>152</v>
      </c>
      <c r="E6582">
        <v>2.746</v>
      </c>
    </row>
    <row r="6583" spans="1:5" x14ac:dyDescent="0.2">
      <c r="A6583" t="s">
        <v>965</v>
      </c>
      <c r="B6583" t="s">
        <v>966</v>
      </c>
      <c r="C6583" s="9">
        <v>45761</v>
      </c>
      <c r="D6583" t="s">
        <v>152</v>
      </c>
      <c r="E6583">
        <v>2.718</v>
      </c>
    </row>
    <row r="6584" spans="1:5" x14ac:dyDescent="0.2">
      <c r="A6584" t="s">
        <v>965</v>
      </c>
      <c r="B6584" t="s">
        <v>966</v>
      </c>
      <c r="C6584" s="9">
        <v>45758</v>
      </c>
      <c r="D6584" t="s">
        <v>152</v>
      </c>
      <c r="E6584">
        <v>2.722</v>
      </c>
    </row>
    <row r="6585" spans="1:5" x14ac:dyDescent="0.2">
      <c r="A6585" t="s">
        <v>965</v>
      </c>
      <c r="B6585" t="s">
        <v>966</v>
      </c>
      <c r="C6585" s="9">
        <v>45757</v>
      </c>
      <c r="D6585" t="s">
        <v>152</v>
      </c>
      <c r="E6585">
        <v>2.7930000000000001</v>
      </c>
    </row>
    <row r="6586" spans="1:5" x14ac:dyDescent="0.2">
      <c r="A6586" t="s">
        <v>965</v>
      </c>
      <c r="B6586" t="s">
        <v>966</v>
      </c>
      <c r="C6586" s="9">
        <v>45756</v>
      </c>
      <c r="D6586" t="s">
        <v>152</v>
      </c>
      <c r="E6586">
        <v>2.6080000000000001</v>
      </c>
    </row>
    <row r="6587" spans="1:5" x14ac:dyDescent="0.2">
      <c r="A6587" t="s">
        <v>965</v>
      </c>
      <c r="B6587" t="s">
        <v>966</v>
      </c>
      <c r="C6587" s="9">
        <v>45755</v>
      </c>
      <c r="D6587" t="s">
        <v>152</v>
      </c>
      <c r="E6587">
        <v>2.6840000000000002</v>
      </c>
    </row>
    <row r="6588" spans="1:5" x14ac:dyDescent="0.2">
      <c r="A6588" t="s">
        <v>965</v>
      </c>
      <c r="B6588" t="s">
        <v>966</v>
      </c>
      <c r="C6588" s="9">
        <v>45754</v>
      </c>
      <c r="D6588" t="s">
        <v>152</v>
      </c>
      <c r="E6588">
        <v>2.5920000000000001</v>
      </c>
    </row>
    <row r="6589" spans="1:5" x14ac:dyDescent="0.2">
      <c r="A6589" t="s">
        <v>965</v>
      </c>
      <c r="B6589" t="s">
        <v>966</v>
      </c>
      <c r="C6589" s="9">
        <v>45751</v>
      </c>
      <c r="D6589" t="s">
        <v>152</v>
      </c>
      <c r="E6589">
        <v>2.7210000000000001</v>
      </c>
    </row>
    <row r="6590" spans="1:5" x14ac:dyDescent="0.2">
      <c r="A6590" t="s">
        <v>965</v>
      </c>
      <c r="B6590" t="s">
        <v>966</v>
      </c>
      <c r="C6590" s="9">
        <v>45750</v>
      </c>
      <c r="D6590" t="s">
        <v>152</v>
      </c>
      <c r="E6590">
        <v>2.7519999999999998</v>
      </c>
    </row>
    <row r="6591" spans="1:5" x14ac:dyDescent="0.2">
      <c r="A6591" t="s">
        <v>965</v>
      </c>
      <c r="B6591" t="s">
        <v>966</v>
      </c>
      <c r="C6591" s="9">
        <v>45749</v>
      </c>
      <c r="D6591" t="s">
        <v>152</v>
      </c>
      <c r="E6591">
        <v>2.8330000000000002</v>
      </c>
    </row>
    <row r="6592" spans="1:5" x14ac:dyDescent="0.2">
      <c r="A6592" t="s">
        <v>965</v>
      </c>
      <c r="B6592" t="s">
        <v>966</v>
      </c>
      <c r="C6592" s="9">
        <v>45748</v>
      </c>
      <c r="D6592" t="s">
        <v>152</v>
      </c>
      <c r="E6592">
        <v>2.851</v>
      </c>
    </row>
    <row r="6593" spans="1:5" x14ac:dyDescent="0.2">
      <c r="A6593" t="s">
        <v>965</v>
      </c>
      <c r="B6593" t="s">
        <v>966</v>
      </c>
      <c r="C6593" s="9">
        <v>45747</v>
      </c>
      <c r="D6593" t="s">
        <v>152</v>
      </c>
      <c r="E6593">
        <v>2.84</v>
      </c>
    </row>
    <row r="6594" spans="1:5" x14ac:dyDescent="0.2">
      <c r="A6594" t="s">
        <v>965</v>
      </c>
      <c r="B6594" t="s">
        <v>966</v>
      </c>
      <c r="C6594" s="9">
        <v>45744</v>
      </c>
      <c r="D6594" t="s">
        <v>152</v>
      </c>
      <c r="E6594">
        <v>2.9209999999999998</v>
      </c>
    </row>
    <row r="6595" spans="1:5" x14ac:dyDescent="0.2">
      <c r="A6595" t="s">
        <v>965</v>
      </c>
      <c r="B6595" t="s">
        <v>966</v>
      </c>
      <c r="C6595" s="9">
        <v>45743</v>
      </c>
      <c r="D6595" t="s">
        <v>152</v>
      </c>
      <c r="E6595">
        <v>2.948</v>
      </c>
    </row>
    <row r="6596" spans="1:5" x14ac:dyDescent="0.2">
      <c r="A6596" t="s">
        <v>965</v>
      </c>
      <c r="B6596" t="s">
        <v>966</v>
      </c>
      <c r="C6596" s="9">
        <v>45742</v>
      </c>
      <c r="D6596" t="s">
        <v>152</v>
      </c>
      <c r="E6596">
        <v>2.9710000000000001</v>
      </c>
    </row>
    <row r="6597" spans="1:5" x14ac:dyDescent="0.2">
      <c r="A6597" t="s">
        <v>965</v>
      </c>
      <c r="B6597" t="s">
        <v>966</v>
      </c>
      <c r="C6597" s="9">
        <v>45741</v>
      </c>
      <c r="D6597" t="s">
        <v>152</v>
      </c>
      <c r="E6597">
        <v>2.948</v>
      </c>
    </row>
    <row r="6598" spans="1:5" x14ac:dyDescent="0.2">
      <c r="A6598" t="s">
        <v>965</v>
      </c>
      <c r="B6598" t="s">
        <v>966</v>
      </c>
      <c r="C6598" s="9">
        <v>45740</v>
      </c>
      <c r="D6598" t="s">
        <v>152</v>
      </c>
      <c r="E6598">
        <v>2.9460000000000002</v>
      </c>
    </row>
    <row r="6599" spans="1:5" x14ac:dyDescent="0.2">
      <c r="A6599" t="s">
        <v>965</v>
      </c>
      <c r="B6599" t="s">
        <v>966</v>
      </c>
      <c r="C6599" s="9">
        <v>45737</v>
      </c>
      <c r="D6599" t="s">
        <v>152</v>
      </c>
      <c r="E6599">
        <v>2.976</v>
      </c>
    </row>
    <row r="6600" spans="1:5" x14ac:dyDescent="0.2">
      <c r="A6600" t="s">
        <v>965</v>
      </c>
      <c r="B6600" t="s">
        <v>966</v>
      </c>
      <c r="C6600" s="9">
        <v>45736</v>
      </c>
      <c r="D6600" t="s">
        <v>152</v>
      </c>
      <c r="E6600">
        <v>2.9750000000000001</v>
      </c>
    </row>
    <row r="6601" spans="1:5" x14ac:dyDescent="0.2">
      <c r="A6601" t="s">
        <v>965</v>
      </c>
      <c r="B6601" t="s">
        <v>966</v>
      </c>
      <c r="C6601" s="9">
        <v>45735</v>
      </c>
      <c r="D6601" t="s">
        <v>152</v>
      </c>
      <c r="E6601">
        <v>2.944</v>
      </c>
    </row>
    <row r="6602" spans="1:5" x14ac:dyDescent="0.2">
      <c r="A6602" t="s">
        <v>965</v>
      </c>
      <c r="B6602" t="s">
        <v>966</v>
      </c>
      <c r="C6602" s="9">
        <v>45734</v>
      </c>
      <c r="D6602" t="s">
        <v>152</v>
      </c>
      <c r="E6602">
        <v>2.9340000000000002</v>
      </c>
    </row>
    <row r="6603" spans="1:5" x14ac:dyDescent="0.2">
      <c r="A6603" t="s">
        <v>978</v>
      </c>
      <c r="B6603" t="s">
        <v>979</v>
      </c>
      <c r="C6603" s="9">
        <v>46107</v>
      </c>
      <c r="D6603" t="s">
        <v>152</v>
      </c>
      <c r="E6603">
        <v>5.78</v>
      </c>
    </row>
    <row r="6604" spans="1:5" x14ac:dyDescent="0.2">
      <c r="A6604" t="s">
        <v>978</v>
      </c>
      <c r="B6604" t="s">
        <v>979</v>
      </c>
      <c r="C6604" s="9">
        <v>46106</v>
      </c>
      <c r="D6604" t="s">
        <v>152</v>
      </c>
      <c r="E6604">
        <v>5.7089999999999996</v>
      </c>
    </row>
    <row r="6605" spans="1:5" x14ac:dyDescent="0.2">
      <c r="A6605" t="s">
        <v>978</v>
      </c>
      <c r="B6605" t="s">
        <v>979</v>
      </c>
      <c r="C6605" s="9">
        <v>46105</v>
      </c>
      <c r="D6605" t="s">
        <v>152</v>
      </c>
      <c r="E6605">
        <v>5.7389999999999999</v>
      </c>
    </row>
    <row r="6606" spans="1:5" x14ac:dyDescent="0.2">
      <c r="A6606" t="s">
        <v>978</v>
      </c>
      <c r="B6606" t="s">
        <v>979</v>
      </c>
      <c r="C6606" s="9">
        <v>46104</v>
      </c>
      <c r="D6606" t="s">
        <v>152</v>
      </c>
      <c r="E6606">
        <v>5.6879999999999997</v>
      </c>
    </row>
    <row r="6607" spans="1:5" x14ac:dyDescent="0.2">
      <c r="A6607" t="s">
        <v>978</v>
      </c>
      <c r="B6607" t="s">
        <v>979</v>
      </c>
      <c r="C6607" s="9">
        <v>46101</v>
      </c>
      <c r="D6607" t="s">
        <v>152</v>
      </c>
      <c r="E6607">
        <v>5.76</v>
      </c>
    </row>
    <row r="6608" spans="1:5" x14ac:dyDescent="0.2">
      <c r="A6608" t="s">
        <v>978</v>
      </c>
      <c r="B6608" t="s">
        <v>979</v>
      </c>
      <c r="C6608" s="9">
        <v>46100</v>
      </c>
      <c r="D6608" t="s">
        <v>152</v>
      </c>
      <c r="E6608">
        <v>5.8209999999999997</v>
      </c>
    </row>
    <row r="6609" spans="1:5" x14ac:dyDescent="0.2">
      <c r="A6609" t="s">
        <v>978</v>
      </c>
      <c r="B6609" t="s">
        <v>979</v>
      </c>
      <c r="C6609" s="9">
        <v>46099</v>
      </c>
      <c r="D6609" t="s">
        <v>152</v>
      </c>
      <c r="E6609">
        <v>5.8760000000000003</v>
      </c>
    </row>
    <row r="6610" spans="1:5" x14ac:dyDescent="0.2">
      <c r="A6610" t="s">
        <v>978</v>
      </c>
      <c r="B6610" t="s">
        <v>979</v>
      </c>
      <c r="C6610" s="9">
        <v>46098</v>
      </c>
      <c r="D6610" t="s">
        <v>152</v>
      </c>
      <c r="E6610">
        <v>5.88</v>
      </c>
    </row>
    <row r="6611" spans="1:5" x14ac:dyDescent="0.2">
      <c r="A6611" t="s">
        <v>978</v>
      </c>
      <c r="B6611" t="s">
        <v>979</v>
      </c>
      <c r="C6611" s="9">
        <v>46097</v>
      </c>
      <c r="D6611" t="s">
        <v>152</v>
      </c>
      <c r="E6611">
        <v>5.8390000000000004</v>
      </c>
    </row>
    <row r="6612" spans="1:5" x14ac:dyDescent="0.2">
      <c r="A6612" t="s">
        <v>978</v>
      </c>
      <c r="B6612" t="s">
        <v>979</v>
      </c>
      <c r="C6612" s="9">
        <v>46094</v>
      </c>
      <c r="D6612" t="s">
        <v>152</v>
      </c>
      <c r="E6612">
        <v>5.8860000000000001</v>
      </c>
    </row>
    <row r="6613" spans="1:5" x14ac:dyDescent="0.2">
      <c r="A6613" t="s">
        <v>978</v>
      </c>
      <c r="B6613" t="s">
        <v>979</v>
      </c>
      <c r="C6613" s="9">
        <v>46093</v>
      </c>
      <c r="D6613" t="s">
        <v>152</v>
      </c>
      <c r="E6613">
        <v>5.9109999999999996</v>
      </c>
    </row>
    <row r="6614" spans="1:5" x14ac:dyDescent="0.2">
      <c r="A6614" t="s">
        <v>978</v>
      </c>
      <c r="B6614" t="s">
        <v>979</v>
      </c>
      <c r="C6614" s="9">
        <v>46092</v>
      </c>
      <c r="D6614" t="s">
        <v>152</v>
      </c>
      <c r="E6614">
        <v>5.9039999999999999</v>
      </c>
    </row>
    <row r="6615" spans="1:5" x14ac:dyDescent="0.2">
      <c r="A6615" t="s">
        <v>978</v>
      </c>
      <c r="B6615" t="s">
        <v>979</v>
      </c>
      <c r="C6615" s="9">
        <v>46091</v>
      </c>
      <c r="D6615" t="s">
        <v>152</v>
      </c>
      <c r="E6615">
        <v>5.91</v>
      </c>
    </row>
    <row r="6616" spans="1:5" x14ac:dyDescent="0.2">
      <c r="A6616" t="s">
        <v>978</v>
      </c>
      <c r="B6616" t="s">
        <v>979</v>
      </c>
      <c r="C6616" s="9">
        <v>46090</v>
      </c>
      <c r="D6616" t="s">
        <v>152</v>
      </c>
      <c r="E6616">
        <v>5.9039999999999999</v>
      </c>
    </row>
    <row r="6617" spans="1:5" x14ac:dyDescent="0.2">
      <c r="A6617" t="s">
        <v>978</v>
      </c>
      <c r="B6617" t="s">
        <v>979</v>
      </c>
      <c r="C6617" s="9">
        <v>46087</v>
      </c>
      <c r="D6617" t="s">
        <v>152</v>
      </c>
      <c r="E6617">
        <v>5.9930000000000003</v>
      </c>
    </row>
    <row r="6618" spans="1:5" x14ac:dyDescent="0.2">
      <c r="A6618" t="s">
        <v>978</v>
      </c>
      <c r="B6618" t="s">
        <v>979</v>
      </c>
      <c r="C6618" s="9">
        <v>46086</v>
      </c>
      <c r="D6618" t="s">
        <v>152</v>
      </c>
      <c r="E6618">
        <v>6.0039999999999996</v>
      </c>
    </row>
    <row r="6619" spans="1:5" x14ac:dyDescent="0.2">
      <c r="A6619" t="s">
        <v>978</v>
      </c>
      <c r="B6619" t="s">
        <v>979</v>
      </c>
      <c r="C6619" s="9">
        <v>46085</v>
      </c>
      <c r="D6619" t="s">
        <v>152</v>
      </c>
      <c r="E6619">
        <v>5.9489999999999998</v>
      </c>
    </row>
    <row r="6620" spans="1:5" x14ac:dyDescent="0.2">
      <c r="A6620" t="s">
        <v>978</v>
      </c>
      <c r="B6620" t="s">
        <v>979</v>
      </c>
      <c r="C6620" s="9">
        <v>46084</v>
      </c>
      <c r="D6620" t="s">
        <v>152</v>
      </c>
      <c r="E6620">
        <v>6.0490000000000004</v>
      </c>
    </row>
    <row r="6621" spans="1:5" x14ac:dyDescent="0.2">
      <c r="A6621" t="s">
        <v>978</v>
      </c>
      <c r="B6621" t="s">
        <v>979</v>
      </c>
      <c r="C6621" s="9">
        <v>46083</v>
      </c>
      <c r="D6621" t="s">
        <v>152</v>
      </c>
      <c r="E6621">
        <v>5.99</v>
      </c>
    </row>
    <row r="6622" spans="1:5" x14ac:dyDescent="0.2">
      <c r="A6622" t="s">
        <v>978</v>
      </c>
      <c r="B6622" t="s">
        <v>979</v>
      </c>
      <c r="C6622" s="9">
        <v>46080</v>
      </c>
      <c r="D6622" t="s">
        <v>152</v>
      </c>
      <c r="E6622">
        <v>5.9909999999999997</v>
      </c>
    </row>
    <row r="6623" spans="1:5" x14ac:dyDescent="0.2">
      <c r="A6623" t="s">
        <v>978</v>
      </c>
      <c r="B6623" t="s">
        <v>979</v>
      </c>
      <c r="C6623" s="9">
        <v>46079</v>
      </c>
      <c r="D6623" t="s">
        <v>152</v>
      </c>
      <c r="E6623">
        <v>5.9880000000000004</v>
      </c>
    </row>
    <row r="6624" spans="1:5" x14ac:dyDescent="0.2">
      <c r="A6624" t="s">
        <v>978</v>
      </c>
      <c r="B6624" t="s">
        <v>979</v>
      </c>
      <c r="C6624" s="9">
        <v>46078</v>
      </c>
      <c r="D6624" t="s">
        <v>152</v>
      </c>
      <c r="E6624">
        <v>5.95</v>
      </c>
    </row>
    <row r="6625" spans="1:5" x14ac:dyDescent="0.2">
      <c r="A6625" t="s">
        <v>978</v>
      </c>
      <c r="B6625" t="s">
        <v>979</v>
      </c>
      <c r="C6625" s="9">
        <v>46077</v>
      </c>
      <c r="D6625" t="s">
        <v>152</v>
      </c>
      <c r="E6625">
        <v>5.9130000000000003</v>
      </c>
    </row>
    <row r="6626" spans="1:5" x14ac:dyDescent="0.2">
      <c r="A6626" t="s">
        <v>978</v>
      </c>
      <c r="B6626" t="s">
        <v>979</v>
      </c>
      <c r="C6626" s="9">
        <v>46076</v>
      </c>
      <c r="D6626" t="s">
        <v>152</v>
      </c>
      <c r="E6626">
        <v>5.9729999999999999</v>
      </c>
    </row>
    <row r="6627" spans="1:5" x14ac:dyDescent="0.2">
      <c r="A6627" t="s">
        <v>978</v>
      </c>
      <c r="B6627" t="s">
        <v>979</v>
      </c>
      <c r="C6627" s="9">
        <v>46073</v>
      </c>
      <c r="D6627" t="s">
        <v>152</v>
      </c>
      <c r="E6627">
        <v>5.9429999999999996</v>
      </c>
    </row>
    <row r="6628" spans="1:5" x14ac:dyDescent="0.2">
      <c r="A6628" t="s">
        <v>978</v>
      </c>
      <c r="B6628" t="s">
        <v>979</v>
      </c>
      <c r="C6628" s="9">
        <v>46072</v>
      </c>
      <c r="D6628" t="s">
        <v>152</v>
      </c>
      <c r="E6628">
        <v>5.9589999999999996</v>
      </c>
    </row>
    <row r="6629" spans="1:5" x14ac:dyDescent="0.2">
      <c r="A6629" t="s">
        <v>978</v>
      </c>
      <c r="B6629" t="s">
        <v>979</v>
      </c>
      <c r="C6629" s="9">
        <v>46071</v>
      </c>
      <c r="D6629" t="s">
        <v>152</v>
      </c>
      <c r="E6629">
        <v>5.8769999999999998</v>
      </c>
    </row>
    <row r="6630" spans="1:5" x14ac:dyDescent="0.2">
      <c r="A6630" t="s">
        <v>978</v>
      </c>
      <c r="B6630" t="s">
        <v>979</v>
      </c>
      <c r="C6630" s="9">
        <v>46070</v>
      </c>
      <c r="D6630" t="s">
        <v>152</v>
      </c>
      <c r="E6630">
        <v>5.8780000000000001</v>
      </c>
    </row>
    <row r="6631" spans="1:5" x14ac:dyDescent="0.2">
      <c r="A6631" t="s">
        <v>978</v>
      </c>
      <c r="B6631" t="s">
        <v>979</v>
      </c>
      <c r="C6631" s="9">
        <v>46069</v>
      </c>
      <c r="D6631" t="s">
        <v>152</v>
      </c>
      <c r="E6631">
        <v>5.8419999999999996</v>
      </c>
    </row>
    <row r="6632" spans="1:5" x14ac:dyDescent="0.2">
      <c r="A6632" t="s">
        <v>978</v>
      </c>
      <c r="B6632" t="s">
        <v>979</v>
      </c>
      <c r="C6632" s="9">
        <v>46066</v>
      </c>
      <c r="D6632" t="s">
        <v>152</v>
      </c>
      <c r="E6632">
        <v>5.851</v>
      </c>
    </row>
    <row r="6633" spans="1:5" x14ac:dyDescent="0.2">
      <c r="A6633" t="s">
        <v>978</v>
      </c>
      <c r="B6633" t="s">
        <v>979</v>
      </c>
      <c r="C6633" s="9">
        <v>46065</v>
      </c>
      <c r="D6633" t="s">
        <v>152</v>
      </c>
      <c r="E6633">
        <v>5.9290000000000003</v>
      </c>
    </row>
    <row r="6634" spans="1:5" x14ac:dyDescent="0.2">
      <c r="A6634" t="s">
        <v>978</v>
      </c>
      <c r="B6634" t="s">
        <v>979</v>
      </c>
      <c r="C6634" s="9">
        <v>46064</v>
      </c>
      <c r="D6634" t="s">
        <v>152</v>
      </c>
      <c r="E6634">
        <v>5.91</v>
      </c>
    </row>
    <row r="6635" spans="1:5" x14ac:dyDescent="0.2">
      <c r="A6635" t="s">
        <v>978</v>
      </c>
      <c r="B6635" t="s">
        <v>979</v>
      </c>
      <c r="C6635" s="9">
        <v>46063</v>
      </c>
      <c r="D6635" t="s">
        <v>152</v>
      </c>
      <c r="E6635">
        <v>5.9370000000000003</v>
      </c>
    </row>
    <row r="6636" spans="1:5" x14ac:dyDescent="0.2">
      <c r="A6636" t="s">
        <v>978</v>
      </c>
      <c r="B6636" t="s">
        <v>979</v>
      </c>
      <c r="C6636" s="9">
        <v>46062</v>
      </c>
      <c r="D6636" t="s">
        <v>152</v>
      </c>
      <c r="E6636">
        <v>5.9139999999999997</v>
      </c>
    </row>
    <row r="6637" spans="1:5" x14ac:dyDescent="0.2">
      <c r="A6637" t="s">
        <v>978</v>
      </c>
      <c r="B6637" t="s">
        <v>979</v>
      </c>
      <c r="C6637" s="9">
        <v>46059</v>
      </c>
      <c r="D6637" t="s">
        <v>152</v>
      </c>
      <c r="E6637">
        <v>5.8259999999999996</v>
      </c>
    </row>
    <row r="6638" spans="1:5" x14ac:dyDescent="0.2">
      <c r="A6638" t="s">
        <v>978</v>
      </c>
      <c r="B6638" t="s">
        <v>979</v>
      </c>
      <c r="C6638" s="9">
        <v>46058</v>
      </c>
      <c r="D6638" t="s">
        <v>152</v>
      </c>
      <c r="E6638">
        <v>5.8890000000000002</v>
      </c>
    </row>
    <row r="6639" spans="1:5" x14ac:dyDescent="0.2">
      <c r="A6639" t="s">
        <v>978</v>
      </c>
      <c r="B6639" t="s">
        <v>979</v>
      </c>
      <c r="C6639" s="9">
        <v>46057</v>
      </c>
      <c r="D6639" t="s">
        <v>152</v>
      </c>
      <c r="E6639">
        <v>5.875</v>
      </c>
    </row>
    <row r="6640" spans="1:5" x14ac:dyDescent="0.2">
      <c r="A6640" t="s">
        <v>978</v>
      </c>
      <c r="B6640" t="s">
        <v>979</v>
      </c>
      <c r="C6640" s="9">
        <v>46056</v>
      </c>
      <c r="D6640" t="s">
        <v>152</v>
      </c>
      <c r="E6640">
        <v>5.95</v>
      </c>
    </row>
    <row r="6641" spans="1:5" x14ac:dyDescent="0.2">
      <c r="A6641" t="s">
        <v>978</v>
      </c>
      <c r="B6641" t="s">
        <v>979</v>
      </c>
      <c r="C6641" s="9">
        <v>46055</v>
      </c>
      <c r="D6641" t="s">
        <v>152</v>
      </c>
      <c r="E6641">
        <v>5.8959999999999999</v>
      </c>
    </row>
    <row r="6642" spans="1:5" x14ac:dyDescent="0.2">
      <c r="A6642" t="s">
        <v>978</v>
      </c>
      <c r="B6642" t="s">
        <v>979</v>
      </c>
      <c r="C6642" s="9">
        <v>46052</v>
      </c>
      <c r="D6642" t="s">
        <v>152</v>
      </c>
      <c r="E6642">
        <v>5.9</v>
      </c>
    </row>
    <row r="6643" spans="1:5" x14ac:dyDescent="0.2">
      <c r="A6643" t="s">
        <v>978</v>
      </c>
      <c r="B6643" t="s">
        <v>979</v>
      </c>
      <c r="C6643" s="9">
        <v>46051</v>
      </c>
      <c r="D6643" t="s">
        <v>152</v>
      </c>
      <c r="E6643">
        <v>5.9039999999999999</v>
      </c>
    </row>
    <row r="6644" spans="1:5" x14ac:dyDescent="0.2">
      <c r="A6644" t="s">
        <v>978</v>
      </c>
      <c r="B6644" t="s">
        <v>979</v>
      </c>
      <c r="C6644" s="9">
        <v>46050</v>
      </c>
      <c r="D6644" t="s">
        <v>152</v>
      </c>
      <c r="E6644">
        <v>5.915</v>
      </c>
    </row>
    <row r="6645" spans="1:5" x14ac:dyDescent="0.2">
      <c r="A6645" t="s">
        <v>978</v>
      </c>
      <c r="B6645" t="s">
        <v>979</v>
      </c>
      <c r="C6645" s="9">
        <v>46049</v>
      </c>
      <c r="D6645" t="s">
        <v>152</v>
      </c>
      <c r="E6645">
        <v>5.915</v>
      </c>
    </row>
    <row r="6646" spans="1:5" x14ac:dyDescent="0.2">
      <c r="A6646" t="s">
        <v>978</v>
      </c>
      <c r="B6646" t="s">
        <v>979</v>
      </c>
      <c r="C6646" s="9">
        <v>46048</v>
      </c>
      <c r="D6646" t="s">
        <v>152</v>
      </c>
      <c r="E6646">
        <v>5.9029999999999996</v>
      </c>
    </row>
    <row r="6647" spans="1:5" x14ac:dyDescent="0.2">
      <c r="A6647" t="s">
        <v>978</v>
      </c>
      <c r="B6647" t="s">
        <v>979</v>
      </c>
      <c r="C6647" s="9">
        <v>46045</v>
      </c>
      <c r="D6647" t="s">
        <v>152</v>
      </c>
      <c r="E6647">
        <v>5.9649999999999999</v>
      </c>
    </row>
    <row r="6648" spans="1:5" x14ac:dyDescent="0.2">
      <c r="A6648" t="s">
        <v>978</v>
      </c>
      <c r="B6648" t="s">
        <v>979</v>
      </c>
      <c r="C6648" s="9">
        <v>46044</v>
      </c>
      <c r="D6648" t="s">
        <v>152</v>
      </c>
      <c r="E6648">
        <v>5.9720000000000004</v>
      </c>
    </row>
    <row r="6649" spans="1:5" x14ac:dyDescent="0.2">
      <c r="A6649" t="s">
        <v>978</v>
      </c>
      <c r="B6649" t="s">
        <v>979</v>
      </c>
      <c r="C6649" s="9">
        <v>46043</v>
      </c>
      <c r="D6649" t="s">
        <v>152</v>
      </c>
      <c r="E6649">
        <v>5.9139999999999997</v>
      </c>
    </row>
    <row r="6650" spans="1:5" x14ac:dyDescent="0.2">
      <c r="A6650" t="s">
        <v>978</v>
      </c>
      <c r="B6650" t="s">
        <v>979</v>
      </c>
      <c r="C6650" s="9">
        <v>46042</v>
      </c>
      <c r="D6650" t="s">
        <v>152</v>
      </c>
      <c r="E6650">
        <v>6.0110000000000001</v>
      </c>
    </row>
    <row r="6651" spans="1:5" x14ac:dyDescent="0.2">
      <c r="A6651" t="s">
        <v>978</v>
      </c>
      <c r="B6651" t="s">
        <v>979</v>
      </c>
      <c r="C6651" s="9">
        <v>46041</v>
      </c>
      <c r="D6651" t="s">
        <v>152</v>
      </c>
      <c r="E6651">
        <v>6.0339999999999998</v>
      </c>
    </row>
    <row r="6652" spans="1:5" x14ac:dyDescent="0.2">
      <c r="A6652" t="s">
        <v>978</v>
      </c>
      <c r="B6652" t="s">
        <v>979</v>
      </c>
      <c r="C6652" s="9">
        <v>46038</v>
      </c>
      <c r="D6652" t="s">
        <v>152</v>
      </c>
      <c r="E6652">
        <v>6.04</v>
      </c>
    </row>
    <row r="6653" spans="1:5" x14ac:dyDescent="0.2">
      <c r="A6653" t="s">
        <v>978</v>
      </c>
      <c r="B6653" t="s">
        <v>979</v>
      </c>
      <c r="C6653" s="9">
        <v>46037</v>
      </c>
      <c r="D6653" t="s">
        <v>152</v>
      </c>
      <c r="E6653">
        <v>6.0179999999999998</v>
      </c>
    </row>
    <row r="6654" spans="1:5" x14ac:dyDescent="0.2">
      <c r="A6654" t="s">
        <v>978</v>
      </c>
      <c r="B6654" t="s">
        <v>979</v>
      </c>
      <c r="C6654" s="9">
        <v>46036</v>
      </c>
      <c r="D6654" t="s">
        <v>152</v>
      </c>
      <c r="E6654">
        <v>6.0380000000000003</v>
      </c>
    </row>
    <row r="6655" spans="1:5" x14ac:dyDescent="0.2">
      <c r="A6655" t="s">
        <v>978</v>
      </c>
      <c r="B6655" t="s">
        <v>979</v>
      </c>
      <c r="C6655" s="9">
        <v>46035</v>
      </c>
      <c r="D6655" t="s">
        <v>152</v>
      </c>
      <c r="E6655">
        <v>6.0369999999999999</v>
      </c>
    </row>
    <row r="6656" spans="1:5" x14ac:dyDescent="0.2">
      <c r="A6656" t="s">
        <v>978</v>
      </c>
      <c r="B6656" t="s">
        <v>979</v>
      </c>
      <c r="C6656" s="9">
        <v>46034</v>
      </c>
      <c r="D6656" t="s">
        <v>152</v>
      </c>
      <c r="E6656">
        <v>6.032</v>
      </c>
    </row>
    <row r="6657" spans="1:5" x14ac:dyDescent="0.2">
      <c r="A6657" t="s">
        <v>978</v>
      </c>
      <c r="B6657" t="s">
        <v>979</v>
      </c>
      <c r="C6657" s="9">
        <v>46031</v>
      </c>
      <c r="D6657" t="s">
        <v>152</v>
      </c>
      <c r="E6657">
        <v>6.0170000000000003</v>
      </c>
    </row>
    <row r="6658" spans="1:5" x14ac:dyDescent="0.2">
      <c r="A6658" t="s">
        <v>978</v>
      </c>
      <c r="B6658" t="s">
        <v>979</v>
      </c>
      <c r="C6658" s="9">
        <v>46030</v>
      </c>
      <c r="D6658" t="s">
        <v>152</v>
      </c>
      <c r="E6658">
        <v>6.0019999999999998</v>
      </c>
    </row>
    <row r="6659" spans="1:5" x14ac:dyDescent="0.2">
      <c r="A6659" t="s">
        <v>978</v>
      </c>
      <c r="B6659" t="s">
        <v>979</v>
      </c>
      <c r="C6659" s="9">
        <v>46029</v>
      </c>
      <c r="D6659" t="s">
        <v>152</v>
      </c>
      <c r="E6659">
        <v>5.9989999999999997</v>
      </c>
    </row>
    <row r="6660" spans="1:5" x14ac:dyDescent="0.2">
      <c r="A6660" t="s">
        <v>978</v>
      </c>
      <c r="B6660" t="s">
        <v>979</v>
      </c>
      <c r="C6660" s="9">
        <v>46028</v>
      </c>
      <c r="D6660" t="s">
        <v>152</v>
      </c>
      <c r="E6660">
        <v>5.9589999999999996</v>
      </c>
    </row>
    <row r="6661" spans="1:5" x14ac:dyDescent="0.2">
      <c r="A6661" t="s">
        <v>978</v>
      </c>
      <c r="B6661" t="s">
        <v>979</v>
      </c>
      <c r="C6661" s="9">
        <v>46027</v>
      </c>
      <c r="D6661" t="s">
        <v>152</v>
      </c>
      <c r="E6661">
        <v>5.9429999999999996</v>
      </c>
    </row>
    <row r="6662" spans="1:5" x14ac:dyDescent="0.2">
      <c r="A6662" t="s">
        <v>978</v>
      </c>
      <c r="B6662" t="s">
        <v>979</v>
      </c>
      <c r="C6662" s="9">
        <v>46024</v>
      </c>
      <c r="D6662" t="s">
        <v>152</v>
      </c>
      <c r="E6662">
        <v>5.9429999999999996</v>
      </c>
    </row>
    <row r="6663" spans="1:5" x14ac:dyDescent="0.2">
      <c r="A6663" t="s">
        <v>978</v>
      </c>
      <c r="B6663" t="s">
        <v>979</v>
      </c>
      <c r="C6663" s="9">
        <v>46022</v>
      </c>
      <c r="D6663" t="s">
        <v>152</v>
      </c>
      <c r="E6663">
        <v>5.9779999999999998</v>
      </c>
    </row>
    <row r="6664" spans="1:5" x14ac:dyDescent="0.2">
      <c r="A6664" t="s">
        <v>978</v>
      </c>
      <c r="B6664" t="s">
        <v>979</v>
      </c>
      <c r="C6664" s="9">
        <v>46021</v>
      </c>
      <c r="D6664" t="s">
        <v>152</v>
      </c>
      <c r="E6664">
        <v>5.9640000000000004</v>
      </c>
    </row>
    <row r="6665" spans="1:5" x14ac:dyDescent="0.2">
      <c r="A6665" t="s">
        <v>978</v>
      </c>
      <c r="B6665" t="s">
        <v>979</v>
      </c>
      <c r="C6665" s="9">
        <v>46020</v>
      </c>
      <c r="D6665" t="s">
        <v>152</v>
      </c>
      <c r="E6665">
        <v>5.9930000000000003</v>
      </c>
    </row>
    <row r="6666" spans="1:5" x14ac:dyDescent="0.2">
      <c r="A6666" t="s">
        <v>978</v>
      </c>
      <c r="B6666" t="s">
        <v>979</v>
      </c>
      <c r="C6666" s="9">
        <v>46015</v>
      </c>
      <c r="D6666" t="s">
        <v>152</v>
      </c>
      <c r="E6666">
        <v>5.9429999999999996</v>
      </c>
    </row>
    <row r="6667" spans="1:5" x14ac:dyDescent="0.2">
      <c r="A6667" t="s">
        <v>978</v>
      </c>
      <c r="B6667" t="s">
        <v>979</v>
      </c>
      <c r="C6667" s="9">
        <v>46014</v>
      </c>
      <c r="D6667" t="s">
        <v>152</v>
      </c>
      <c r="E6667">
        <v>5.9429999999999996</v>
      </c>
    </row>
    <row r="6668" spans="1:5" x14ac:dyDescent="0.2">
      <c r="A6668" t="s">
        <v>978</v>
      </c>
      <c r="B6668" t="s">
        <v>979</v>
      </c>
      <c r="C6668" s="9">
        <v>46013</v>
      </c>
      <c r="D6668" t="s">
        <v>152</v>
      </c>
      <c r="E6668">
        <v>5.93</v>
      </c>
    </row>
    <row r="6669" spans="1:5" x14ac:dyDescent="0.2">
      <c r="A6669" t="s">
        <v>978</v>
      </c>
      <c r="B6669" t="s">
        <v>979</v>
      </c>
      <c r="C6669" s="9">
        <v>46010</v>
      </c>
      <c r="D6669" t="s">
        <v>152</v>
      </c>
      <c r="E6669">
        <v>5.9089999999999998</v>
      </c>
    </row>
    <row r="6670" spans="1:5" x14ac:dyDescent="0.2">
      <c r="A6670" t="s">
        <v>978</v>
      </c>
      <c r="B6670" t="s">
        <v>979</v>
      </c>
      <c r="C6670" s="9">
        <v>46009</v>
      </c>
      <c r="D6670" t="s">
        <v>152</v>
      </c>
      <c r="E6670">
        <v>5.8689999999999998</v>
      </c>
    </row>
    <row r="6671" spans="1:5" x14ac:dyDescent="0.2">
      <c r="A6671" t="s">
        <v>978</v>
      </c>
      <c r="B6671" t="s">
        <v>979</v>
      </c>
      <c r="C6671" s="9">
        <v>46008</v>
      </c>
      <c r="D6671" t="s">
        <v>152</v>
      </c>
      <c r="E6671">
        <v>5.9480000000000004</v>
      </c>
    </row>
    <row r="6672" spans="1:5" x14ac:dyDescent="0.2">
      <c r="A6672" t="s">
        <v>978</v>
      </c>
      <c r="B6672" t="s">
        <v>979</v>
      </c>
      <c r="C6672" s="9">
        <v>46007</v>
      </c>
      <c r="D6672" t="s">
        <v>152</v>
      </c>
      <c r="E6672">
        <v>5.9160000000000004</v>
      </c>
    </row>
    <row r="6673" spans="1:5" x14ac:dyDescent="0.2">
      <c r="A6673" t="s">
        <v>978</v>
      </c>
      <c r="B6673" t="s">
        <v>979</v>
      </c>
      <c r="C6673" s="9">
        <v>46006</v>
      </c>
      <c r="D6673" t="s">
        <v>152</v>
      </c>
      <c r="E6673">
        <v>5.9470000000000001</v>
      </c>
    </row>
    <row r="6674" spans="1:5" x14ac:dyDescent="0.2">
      <c r="A6674" t="s">
        <v>978</v>
      </c>
      <c r="B6674" t="s">
        <v>979</v>
      </c>
      <c r="C6674" s="9">
        <v>46003</v>
      </c>
      <c r="D6674" t="s">
        <v>152</v>
      </c>
      <c r="E6674">
        <v>6.0129999999999999</v>
      </c>
    </row>
    <row r="6675" spans="1:5" x14ac:dyDescent="0.2">
      <c r="A6675" t="s">
        <v>978</v>
      </c>
      <c r="B6675" t="s">
        <v>979</v>
      </c>
      <c r="C6675" s="9">
        <v>46002</v>
      </c>
      <c r="D6675" t="s">
        <v>152</v>
      </c>
      <c r="E6675">
        <v>5.9960000000000004</v>
      </c>
    </row>
    <row r="6676" spans="1:5" x14ac:dyDescent="0.2">
      <c r="A6676" t="s">
        <v>978</v>
      </c>
      <c r="B6676" t="s">
        <v>979</v>
      </c>
      <c r="C6676" s="9">
        <v>46001</v>
      </c>
      <c r="D6676" t="s">
        <v>152</v>
      </c>
      <c r="E6676">
        <v>5.9880000000000004</v>
      </c>
    </row>
    <row r="6677" spans="1:5" x14ac:dyDescent="0.2">
      <c r="A6677" t="s">
        <v>978</v>
      </c>
      <c r="B6677" t="s">
        <v>979</v>
      </c>
      <c r="C6677" s="9">
        <v>46000</v>
      </c>
      <c r="D6677" t="s">
        <v>152</v>
      </c>
      <c r="E6677">
        <v>5.9850000000000003</v>
      </c>
    </row>
    <row r="6678" spans="1:5" x14ac:dyDescent="0.2">
      <c r="A6678" t="s">
        <v>978</v>
      </c>
      <c r="B6678" t="s">
        <v>979</v>
      </c>
      <c r="C6678" s="9">
        <v>45999</v>
      </c>
      <c r="D6678" t="s">
        <v>152</v>
      </c>
      <c r="E6678">
        <v>6.0110000000000001</v>
      </c>
    </row>
    <row r="6679" spans="1:5" x14ac:dyDescent="0.2">
      <c r="A6679" t="s">
        <v>978</v>
      </c>
      <c r="B6679" t="s">
        <v>979</v>
      </c>
      <c r="C6679" s="9">
        <v>45996</v>
      </c>
      <c r="D6679" t="s">
        <v>152</v>
      </c>
      <c r="E6679">
        <v>5.99</v>
      </c>
    </row>
    <row r="6680" spans="1:5" x14ac:dyDescent="0.2">
      <c r="A6680" t="s">
        <v>978</v>
      </c>
      <c r="B6680" t="s">
        <v>979</v>
      </c>
      <c r="C6680" s="9">
        <v>45995</v>
      </c>
      <c r="D6680" t="s">
        <v>152</v>
      </c>
      <c r="E6680">
        <v>5.97</v>
      </c>
    </row>
    <row r="6681" spans="1:5" x14ac:dyDescent="0.2">
      <c r="A6681" t="s">
        <v>978</v>
      </c>
      <c r="B6681" t="s">
        <v>979</v>
      </c>
      <c r="C6681" s="9">
        <v>45994</v>
      </c>
      <c r="D6681" t="s">
        <v>152</v>
      </c>
      <c r="E6681">
        <v>5.984</v>
      </c>
    </row>
    <row r="6682" spans="1:5" x14ac:dyDescent="0.2">
      <c r="A6682" t="s">
        <v>978</v>
      </c>
      <c r="B6682" t="s">
        <v>979</v>
      </c>
      <c r="C6682" s="9">
        <v>45993</v>
      </c>
      <c r="D6682" t="s">
        <v>152</v>
      </c>
      <c r="E6682">
        <v>6.008</v>
      </c>
    </row>
    <row r="6683" spans="1:5" x14ac:dyDescent="0.2">
      <c r="A6683" t="s">
        <v>978</v>
      </c>
      <c r="B6683" t="s">
        <v>979</v>
      </c>
      <c r="C6683" s="9">
        <v>45992</v>
      </c>
      <c r="D6683" t="s">
        <v>152</v>
      </c>
      <c r="E6683">
        <v>6.0279999999999996</v>
      </c>
    </row>
    <row r="6684" spans="1:5" x14ac:dyDescent="0.2">
      <c r="A6684" t="s">
        <v>978</v>
      </c>
      <c r="B6684" t="s">
        <v>979</v>
      </c>
      <c r="C6684" s="9">
        <v>45989</v>
      </c>
      <c r="D6684" t="s">
        <v>152</v>
      </c>
      <c r="E6684">
        <v>6.008</v>
      </c>
    </row>
    <row r="6685" spans="1:5" x14ac:dyDescent="0.2">
      <c r="A6685" t="s">
        <v>978</v>
      </c>
      <c r="B6685" t="s">
        <v>979</v>
      </c>
      <c r="C6685" s="9">
        <v>45988</v>
      </c>
      <c r="D6685" t="s">
        <v>152</v>
      </c>
      <c r="E6685">
        <v>5.9930000000000003</v>
      </c>
    </row>
    <row r="6686" spans="1:5" x14ac:dyDescent="0.2">
      <c r="A6686" t="s">
        <v>978</v>
      </c>
      <c r="B6686" t="s">
        <v>979</v>
      </c>
      <c r="C6686" s="9">
        <v>45987</v>
      </c>
      <c r="D6686" t="s">
        <v>152</v>
      </c>
      <c r="E6686">
        <v>5.9770000000000003</v>
      </c>
    </row>
    <row r="6687" spans="1:5" x14ac:dyDescent="0.2">
      <c r="A6687" t="s">
        <v>978</v>
      </c>
      <c r="B6687" t="s">
        <v>979</v>
      </c>
      <c r="C6687" s="9">
        <v>45986</v>
      </c>
      <c r="D6687" t="s">
        <v>152</v>
      </c>
      <c r="E6687">
        <v>5.9480000000000004</v>
      </c>
    </row>
    <row r="6688" spans="1:5" x14ac:dyDescent="0.2">
      <c r="A6688" t="s">
        <v>978</v>
      </c>
      <c r="B6688" t="s">
        <v>979</v>
      </c>
      <c r="C6688" s="9">
        <v>45985</v>
      </c>
      <c r="D6688" t="s">
        <v>152</v>
      </c>
      <c r="E6688">
        <v>5.8659999999999997</v>
      </c>
    </row>
    <row r="6689" spans="1:5" x14ac:dyDescent="0.2">
      <c r="A6689" t="s">
        <v>978</v>
      </c>
      <c r="B6689" t="s">
        <v>979</v>
      </c>
      <c r="C6689" s="9">
        <v>45982</v>
      </c>
      <c r="D6689" t="s">
        <v>152</v>
      </c>
      <c r="E6689">
        <v>5.8319999999999999</v>
      </c>
    </row>
    <row r="6690" spans="1:5" x14ac:dyDescent="0.2">
      <c r="A6690" t="s">
        <v>978</v>
      </c>
      <c r="B6690" t="s">
        <v>979</v>
      </c>
      <c r="C6690" s="9">
        <v>45981</v>
      </c>
      <c r="D6690" t="s">
        <v>152</v>
      </c>
      <c r="E6690">
        <v>5.9160000000000004</v>
      </c>
    </row>
    <row r="6691" spans="1:5" x14ac:dyDescent="0.2">
      <c r="A6691" t="s">
        <v>978</v>
      </c>
      <c r="B6691" t="s">
        <v>979</v>
      </c>
      <c r="C6691" s="9">
        <v>45980</v>
      </c>
      <c r="D6691" t="s">
        <v>152</v>
      </c>
      <c r="E6691">
        <v>5.8650000000000002</v>
      </c>
    </row>
    <row r="6692" spans="1:5" x14ac:dyDescent="0.2">
      <c r="A6692" t="s">
        <v>978</v>
      </c>
      <c r="B6692" t="s">
        <v>979</v>
      </c>
      <c r="C6692" s="9">
        <v>45979</v>
      </c>
      <c r="D6692" t="s">
        <v>152</v>
      </c>
      <c r="E6692">
        <v>5.9059999999999997</v>
      </c>
    </row>
    <row r="6693" spans="1:5" x14ac:dyDescent="0.2">
      <c r="A6693" t="s">
        <v>978</v>
      </c>
      <c r="B6693" t="s">
        <v>979</v>
      </c>
      <c r="C6693" s="9">
        <v>45978</v>
      </c>
      <c r="D6693" t="s">
        <v>152</v>
      </c>
      <c r="E6693">
        <v>5.9420000000000002</v>
      </c>
    </row>
    <row r="6694" spans="1:5" x14ac:dyDescent="0.2">
      <c r="A6694" t="s">
        <v>978</v>
      </c>
      <c r="B6694" t="s">
        <v>979</v>
      </c>
      <c r="C6694" s="9">
        <v>45975</v>
      </c>
      <c r="D6694" t="s">
        <v>152</v>
      </c>
      <c r="E6694">
        <v>5.9630000000000001</v>
      </c>
    </row>
    <row r="6695" spans="1:5" x14ac:dyDescent="0.2">
      <c r="A6695" t="s">
        <v>978</v>
      </c>
      <c r="B6695" t="s">
        <v>979</v>
      </c>
      <c r="C6695" s="9">
        <v>45974</v>
      </c>
      <c r="D6695" t="s">
        <v>152</v>
      </c>
      <c r="E6695">
        <v>6.0609999999999999</v>
      </c>
    </row>
    <row r="6696" spans="1:5" x14ac:dyDescent="0.2">
      <c r="A6696" t="s">
        <v>978</v>
      </c>
      <c r="B6696" t="s">
        <v>979</v>
      </c>
      <c r="C6696" s="9">
        <v>45973</v>
      </c>
      <c r="D6696" t="s">
        <v>152</v>
      </c>
      <c r="E6696">
        <v>6.0590000000000002</v>
      </c>
    </row>
    <row r="6697" spans="1:5" x14ac:dyDescent="0.2">
      <c r="A6697" t="s">
        <v>978</v>
      </c>
      <c r="B6697" t="s">
        <v>979</v>
      </c>
      <c r="C6697" s="9">
        <v>45972</v>
      </c>
      <c r="D6697" t="s">
        <v>152</v>
      </c>
      <c r="E6697">
        <v>6.04</v>
      </c>
    </row>
    <row r="6698" spans="1:5" x14ac:dyDescent="0.2">
      <c r="A6698" t="s">
        <v>978</v>
      </c>
      <c r="B6698" t="s">
        <v>979</v>
      </c>
      <c r="C6698" s="9">
        <v>45971</v>
      </c>
      <c r="D6698" t="s">
        <v>152</v>
      </c>
      <c r="E6698">
        <v>5.9379999999999997</v>
      </c>
    </row>
    <row r="6699" spans="1:5" x14ac:dyDescent="0.2">
      <c r="A6699" t="s">
        <v>978</v>
      </c>
      <c r="B6699" t="s">
        <v>979</v>
      </c>
      <c r="C6699" s="9">
        <v>45968</v>
      </c>
      <c r="D6699" t="s">
        <v>152</v>
      </c>
      <c r="E6699">
        <v>5.9539999999999997</v>
      </c>
    </row>
    <row r="6700" spans="1:5" x14ac:dyDescent="0.2">
      <c r="A6700" t="s">
        <v>978</v>
      </c>
      <c r="B6700" t="s">
        <v>979</v>
      </c>
      <c r="C6700" s="9">
        <v>45967</v>
      </c>
      <c r="D6700" t="s">
        <v>152</v>
      </c>
      <c r="E6700">
        <v>6.0339999999999998</v>
      </c>
    </row>
    <row r="6701" spans="1:5" x14ac:dyDescent="0.2">
      <c r="A6701" t="s">
        <v>978</v>
      </c>
      <c r="B6701" t="s">
        <v>979</v>
      </c>
      <c r="C6701" s="9">
        <v>45966</v>
      </c>
      <c r="D6701" t="s">
        <v>152</v>
      </c>
      <c r="E6701">
        <v>6.0359999999999996</v>
      </c>
    </row>
    <row r="6702" spans="1:5" x14ac:dyDescent="0.2">
      <c r="A6702" t="s">
        <v>978</v>
      </c>
      <c r="B6702" t="s">
        <v>979</v>
      </c>
      <c r="C6702" s="9">
        <v>45965</v>
      </c>
      <c r="D6702" t="s">
        <v>152</v>
      </c>
      <c r="E6702">
        <v>6.1</v>
      </c>
    </row>
    <row r="6703" spans="1:5" x14ac:dyDescent="0.2">
      <c r="A6703" t="s">
        <v>978</v>
      </c>
      <c r="B6703" t="s">
        <v>979</v>
      </c>
      <c r="C6703" s="9">
        <v>45964</v>
      </c>
      <c r="D6703" t="s">
        <v>152</v>
      </c>
      <c r="E6703">
        <v>6.0620000000000003</v>
      </c>
    </row>
    <row r="6704" spans="1:5" x14ac:dyDescent="0.2">
      <c r="A6704" t="s">
        <v>978</v>
      </c>
      <c r="B6704" t="s">
        <v>979</v>
      </c>
      <c r="C6704" s="9">
        <v>45961</v>
      </c>
      <c r="D6704" t="s">
        <v>152</v>
      </c>
      <c r="E6704">
        <v>6.0389999999999997</v>
      </c>
    </row>
    <row r="6705" spans="1:5" x14ac:dyDescent="0.2">
      <c r="A6705" t="s">
        <v>978</v>
      </c>
      <c r="B6705" t="s">
        <v>979</v>
      </c>
      <c r="C6705" s="9">
        <v>45960</v>
      </c>
      <c r="D6705" t="s">
        <v>152</v>
      </c>
      <c r="E6705">
        <v>6.0750000000000002</v>
      </c>
    </row>
    <row r="6706" spans="1:5" x14ac:dyDescent="0.2">
      <c r="A6706" t="s">
        <v>978</v>
      </c>
      <c r="B6706" t="s">
        <v>979</v>
      </c>
      <c r="C6706" s="9">
        <v>45959</v>
      </c>
      <c r="D6706" t="s">
        <v>152</v>
      </c>
      <c r="E6706">
        <v>6.0620000000000003</v>
      </c>
    </row>
    <row r="6707" spans="1:5" x14ac:dyDescent="0.2">
      <c r="A6707" t="s">
        <v>978</v>
      </c>
      <c r="B6707" t="s">
        <v>979</v>
      </c>
      <c r="C6707" s="9">
        <v>45958</v>
      </c>
      <c r="D6707" t="s">
        <v>152</v>
      </c>
      <c r="E6707">
        <v>6.0090000000000003</v>
      </c>
    </row>
    <row r="6708" spans="1:5" x14ac:dyDescent="0.2">
      <c r="A6708" t="s">
        <v>978</v>
      </c>
      <c r="B6708" t="s">
        <v>979</v>
      </c>
      <c r="C6708" s="9">
        <v>45957</v>
      </c>
      <c r="D6708" t="s">
        <v>152</v>
      </c>
      <c r="E6708">
        <v>5.9180000000000001</v>
      </c>
    </row>
    <row r="6709" spans="1:5" x14ac:dyDescent="0.2">
      <c r="A6709" t="s">
        <v>978</v>
      </c>
      <c r="B6709" t="s">
        <v>979</v>
      </c>
      <c r="C6709" s="9">
        <v>45954</v>
      </c>
      <c r="D6709" t="s">
        <v>152</v>
      </c>
      <c r="E6709">
        <v>5.8860000000000001</v>
      </c>
    </row>
    <row r="6710" spans="1:5" x14ac:dyDescent="0.2">
      <c r="A6710" t="s">
        <v>978</v>
      </c>
      <c r="B6710" t="s">
        <v>979</v>
      </c>
      <c r="C6710" s="9">
        <v>45953</v>
      </c>
      <c r="D6710" t="s">
        <v>152</v>
      </c>
      <c r="E6710">
        <v>5.8419999999999996</v>
      </c>
    </row>
    <row r="6711" spans="1:5" x14ac:dyDescent="0.2">
      <c r="A6711" t="s">
        <v>978</v>
      </c>
      <c r="B6711" t="s">
        <v>979</v>
      </c>
      <c r="C6711" s="9">
        <v>45952</v>
      </c>
      <c r="D6711" t="s">
        <v>152</v>
      </c>
      <c r="E6711">
        <v>5.883</v>
      </c>
    </row>
    <row r="6712" spans="1:5" x14ac:dyDescent="0.2">
      <c r="A6712" t="s">
        <v>978</v>
      </c>
      <c r="B6712" t="s">
        <v>979</v>
      </c>
      <c r="C6712" s="9">
        <v>45951</v>
      </c>
      <c r="D6712" t="s">
        <v>152</v>
      </c>
      <c r="E6712">
        <v>5.8540000000000001</v>
      </c>
    </row>
    <row r="6713" spans="1:5" x14ac:dyDescent="0.2">
      <c r="A6713" t="s">
        <v>978</v>
      </c>
      <c r="B6713" t="s">
        <v>979</v>
      </c>
      <c r="C6713" s="9">
        <v>45950</v>
      </c>
      <c r="D6713" t="s">
        <v>152</v>
      </c>
      <c r="E6713">
        <v>5.78</v>
      </c>
    </row>
    <row r="6714" spans="1:5" x14ac:dyDescent="0.2">
      <c r="A6714" t="s">
        <v>978</v>
      </c>
      <c r="B6714" t="s">
        <v>979</v>
      </c>
      <c r="C6714" s="9">
        <v>45947</v>
      </c>
      <c r="D6714" t="s">
        <v>152</v>
      </c>
      <c r="E6714">
        <v>5.7450000000000001</v>
      </c>
    </row>
    <row r="6715" spans="1:5" x14ac:dyDescent="0.2">
      <c r="A6715" t="s">
        <v>978</v>
      </c>
      <c r="B6715" t="s">
        <v>979</v>
      </c>
      <c r="C6715" s="9">
        <v>45946</v>
      </c>
      <c r="D6715" t="s">
        <v>152</v>
      </c>
      <c r="E6715">
        <v>5.7830000000000004</v>
      </c>
    </row>
    <row r="6716" spans="1:5" x14ac:dyDescent="0.2">
      <c r="A6716" t="s">
        <v>978</v>
      </c>
      <c r="B6716" t="s">
        <v>979</v>
      </c>
      <c r="C6716" s="9">
        <v>45945</v>
      </c>
      <c r="D6716" t="s">
        <v>152</v>
      </c>
      <c r="E6716">
        <v>5.7880000000000003</v>
      </c>
    </row>
    <row r="6717" spans="1:5" x14ac:dyDescent="0.2">
      <c r="A6717" t="s">
        <v>978</v>
      </c>
      <c r="B6717" t="s">
        <v>979</v>
      </c>
      <c r="C6717" s="9">
        <v>45944</v>
      </c>
      <c r="D6717" t="s">
        <v>152</v>
      </c>
      <c r="E6717">
        <v>5.8360000000000003</v>
      </c>
    </row>
    <row r="6718" spans="1:5" x14ac:dyDescent="0.2">
      <c r="A6718" t="s">
        <v>978</v>
      </c>
      <c r="B6718" t="s">
        <v>979</v>
      </c>
      <c r="C6718" s="9">
        <v>45943</v>
      </c>
      <c r="D6718" t="s">
        <v>152</v>
      </c>
      <c r="E6718">
        <v>5.72</v>
      </c>
    </row>
    <row r="6719" spans="1:5" x14ac:dyDescent="0.2">
      <c r="A6719" t="s">
        <v>978</v>
      </c>
      <c r="B6719" t="s">
        <v>979</v>
      </c>
      <c r="C6719" s="9">
        <v>45940</v>
      </c>
      <c r="D6719" t="s">
        <v>152</v>
      </c>
      <c r="E6719">
        <v>5.9080000000000004</v>
      </c>
    </row>
    <row r="6720" spans="1:5" x14ac:dyDescent="0.2">
      <c r="A6720" t="s">
        <v>978</v>
      </c>
      <c r="B6720" t="s">
        <v>979</v>
      </c>
      <c r="C6720" s="9">
        <v>45939</v>
      </c>
      <c r="D6720" t="s">
        <v>152</v>
      </c>
      <c r="E6720">
        <v>5.8780000000000001</v>
      </c>
    </row>
    <row r="6721" spans="1:5" x14ac:dyDescent="0.2">
      <c r="A6721" t="s">
        <v>978</v>
      </c>
      <c r="B6721" t="s">
        <v>979</v>
      </c>
      <c r="C6721" s="9">
        <v>45938</v>
      </c>
      <c r="D6721" t="s">
        <v>152</v>
      </c>
      <c r="E6721">
        <v>5.8239999999999998</v>
      </c>
    </row>
    <row r="6722" spans="1:5" x14ac:dyDescent="0.2">
      <c r="A6722" t="s">
        <v>978</v>
      </c>
      <c r="B6722" t="s">
        <v>979</v>
      </c>
      <c r="C6722" s="9">
        <v>45937</v>
      </c>
      <c r="D6722" t="s">
        <v>152</v>
      </c>
      <c r="E6722">
        <v>5.8449999999999998</v>
      </c>
    </row>
    <row r="6723" spans="1:5" x14ac:dyDescent="0.2">
      <c r="A6723" t="s">
        <v>978</v>
      </c>
      <c r="B6723" t="s">
        <v>979</v>
      </c>
      <c r="C6723" s="9">
        <v>45936</v>
      </c>
      <c r="D6723" t="s">
        <v>152</v>
      </c>
      <c r="E6723">
        <v>5.8230000000000004</v>
      </c>
    </row>
    <row r="6724" spans="1:5" x14ac:dyDescent="0.2">
      <c r="A6724" t="s">
        <v>978</v>
      </c>
      <c r="B6724" t="s">
        <v>979</v>
      </c>
      <c r="C6724" s="9">
        <v>45933</v>
      </c>
      <c r="D6724" t="s">
        <v>152</v>
      </c>
      <c r="E6724">
        <v>5.8079999999999998</v>
      </c>
    </row>
    <row r="6725" spans="1:5" x14ac:dyDescent="0.2">
      <c r="A6725" t="s">
        <v>978</v>
      </c>
      <c r="B6725" t="s">
        <v>979</v>
      </c>
      <c r="C6725" s="9">
        <v>45932</v>
      </c>
      <c r="D6725" t="s">
        <v>152</v>
      </c>
      <c r="E6725">
        <v>5.7910000000000004</v>
      </c>
    </row>
    <row r="6726" spans="1:5" x14ac:dyDescent="0.2">
      <c r="A6726" t="s">
        <v>978</v>
      </c>
      <c r="B6726" t="s">
        <v>979</v>
      </c>
      <c r="C6726" s="9">
        <v>45931</v>
      </c>
      <c r="D6726" t="s">
        <v>152</v>
      </c>
      <c r="E6726">
        <v>5.7779999999999996</v>
      </c>
    </row>
    <row r="6727" spans="1:5" x14ac:dyDescent="0.2">
      <c r="A6727" t="s">
        <v>978</v>
      </c>
      <c r="B6727" t="s">
        <v>979</v>
      </c>
      <c r="C6727" s="9">
        <v>45930</v>
      </c>
      <c r="D6727" t="s">
        <v>152</v>
      </c>
      <c r="E6727">
        <v>5.7729999999999997</v>
      </c>
    </row>
    <row r="6728" spans="1:5" x14ac:dyDescent="0.2">
      <c r="A6728" t="s">
        <v>978</v>
      </c>
      <c r="B6728" t="s">
        <v>979</v>
      </c>
      <c r="C6728" s="9">
        <v>45929</v>
      </c>
      <c r="D6728" t="s">
        <v>152</v>
      </c>
      <c r="E6728">
        <v>5.7569999999999997</v>
      </c>
    </row>
    <row r="6729" spans="1:5" x14ac:dyDescent="0.2">
      <c r="A6729" t="s">
        <v>978</v>
      </c>
      <c r="B6729" t="s">
        <v>979</v>
      </c>
      <c r="C6729" s="9">
        <v>45926</v>
      </c>
      <c r="D6729" t="s">
        <v>152</v>
      </c>
      <c r="E6729">
        <v>5.7590000000000003</v>
      </c>
    </row>
    <row r="6730" spans="1:5" x14ac:dyDescent="0.2">
      <c r="A6730" t="s">
        <v>978</v>
      </c>
      <c r="B6730" t="s">
        <v>979</v>
      </c>
      <c r="C6730" s="9">
        <v>45925</v>
      </c>
      <c r="D6730" t="s">
        <v>152</v>
      </c>
      <c r="E6730">
        <v>5.7439999999999998</v>
      </c>
    </row>
    <row r="6731" spans="1:5" x14ac:dyDescent="0.2">
      <c r="A6731" t="s">
        <v>978</v>
      </c>
      <c r="B6731" t="s">
        <v>979</v>
      </c>
      <c r="C6731" s="9">
        <v>45924</v>
      </c>
      <c r="D6731" t="s">
        <v>152</v>
      </c>
      <c r="E6731">
        <v>5.7539999999999996</v>
      </c>
    </row>
    <row r="6732" spans="1:5" x14ac:dyDescent="0.2">
      <c r="A6732" t="s">
        <v>978</v>
      </c>
      <c r="B6732" t="s">
        <v>979</v>
      </c>
      <c r="C6732" s="9">
        <v>45923</v>
      </c>
      <c r="D6732" t="s">
        <v>152</v>
      </c>
      <c r="E6732">
        <v>5.7670000000000003</v>
      </c>
    </row>
    <row r="6733" spans="1:5" x14ac:dyDescent="0.2">
      <c r="A6733" t="s">
        <v>978</v>
      </c>
      <c r="B6733" t="s">
        <v>979</v>
      </c>
      <c r="C6733" s="9">
        <v>45922</v>
      </c>
      <c r="D6733" t="s">
        <v>152</v>
      </c>
      <c r="E6733">
        <v>5.7480000000000002</v>
      </c>
    </row>
    <row r="6734" spans="1:5" x14ac:dyDescent="0.2">
      <c r="A6734" t="s">
        <v>978</v>
      </c>
      <c r="B6734" t="s">
        <v>979</v>
      </c>
      <c r="C6734" s="9">
        <v>45919</v>
      </c>
      <c r="D6734" t="s">
        <v>152</v>
      </c>
      <c r="E6734">
        <v>5.7210000000000001</v>
      </c>
    </row>
    <row r="6735" spans="1:5" x14ac:dyDescent="0.2">
      <c r="A6735" t="s">
        <v>978</v>
      </c>
      <c r="B6735" t="s">
        <v>979</v>
      </c>
      <c r="C6735" s="9">
        <v>45918</v>
      </c>
      <c r="D6735" t="s">
        <v>152</v>
      </c>
      <c r="E6735">
        <v>5.6269999999999998</v>
      </c>
    </row>
    <row r="6736" spans="1:5" x14ac:dyDescent="0.2">
      <c r="A6736" t="s">
        <v>978</v>
      </c>
      <c r="B6736" t="s">
        <v>979</v>
      </c>
      <c r="C6736" s="9">
        <v>45917</v>
      </c>
      <c r="D6736" t="s">
        <v>152</v>
      </c>
      <c r="E6736">
        <v>5.6340000000000003</v>
      </c>
    </row>
    <row r="6737" spans="1:5" x14ac:dyDescent="0.2">
      <c r="A6737" t="s">
        <v>978</v>
      </c>
      <c r="B6737" t="s">
        <v>979</v>
      </c>
      <c r="C6737" s="9">
        <v>45916</v>
      </c>
      <c r="D6737" t="s">
        <v>152</v>
      </c>
      <c r="E6737">
        <v>5.6470000000000002</v>
      </c>
    </row>
    <row r="6738" spans="1:5" x14ac:dyDescent="0.2">
      <c r="A6738" t="s">
        <v>978</v>
      </c>
      <c r="B6738" t="s">
        <v>979</v>
      </c>
      <c r="C6738" s="9">
        <v>45915</v>
      </c>
      <c r="D6738" t="s">
        <v>152</v>
      </c>
      <c r="E6738">
        <v>5.6260000000000003</v>
      </c>
    </row>
    <row r="6739" spans="1:5" x14ac:dyDescent="0.2">
      <c r="A6739" t="s">
        <v>978</v>
      </c>
      <c r="B6739" t="s">
        <v>979</v>
      </c>
      <c r="C6739" s="9">
        <v>45912</v>
      </c>
      <c r="D6739" t="s">
        <v>152</v>
      </c>
      <c r="E6739">
        <v>5.6520000000000001</v>
      </c>
    </row>
    <row r="6740" spans="1:5" x14ac:dyDescent="0.2">
      <c r="A6740" t="s">
        <v>978</v>
      </c>
      <c r="B6740" t="s">
        <v>979</v>
      </c>
      <c r="C6740" s="9">
        <v>45911</v>
      </c>
      <c r="D6740" t="s">
        <v>152</v>
      </c>
      <c r="E6740">
        <v>5.6189999999999998</v>
      </c>
    </row>
    <row r="6741" spans="1:5" x14ac:dyDescent="0.2">
      <c r="A6741" t="s">
        <v>978</v>
      </c>
      <c r="B6741" t="s">
        <v>979</v>
      </c>
      <c r="C6741" s="9">
        <v>45910</v>
      </c>
      <c r="D6741" t="s">
        <v>152</v>
      </c>
      <c r="E6741">
        <v>5.5970000000000004</v>
      </c>
    </row>
    <row r="6742" spans="1:5" x14ac:dyDescent="0.2">
      <c r="A6742" t="s">
        <v>978</v>
      </c>
      <c r="B6742" t="s">
        <v>979</v>
      </c>
      <c r="C6742" s="9">
        <v>45909</v>
      </c>
      <c r="D6742" t="s">
        <v>152</v>
      </c>
      <c r="E6742">
        <v>5.5640000000000001</v>
      </c>
    </row>
    <row r="6743" spans="1:5" x14ac:dyDescent="0.2">
      <c r="A6743" t="s">
        <v>978</v>
      </c>
      <c r="B6743" t="s">
        <v>979</v>
      </c>
      <c r="C6743" s="9">
        <v>45908</v>
      </c>
      <c r="D6743" t="s">
        <v>152</v>
      </c>
      <c r="E6743">
        <v>5.569</v>
      </c>
    </row>
    <row r="6744" spans="1:5" x14ac:dyDescent="0.2">
      <c r="A6744" t="s">
        <v>978</v>
      </c>
      <c r="B6744" t="s">
        <v>979</v>
      </c>
      <c r="C6744" s="9">
        <v>45905</v>
      </c>
      <c r="D6744" t="s">
        <v>152</v>
      </c>
      <c r="E6744">
        <v>5.6079999999999997</v>
      </c>
    </row>
    <row r="6745" spans="1:5" x14ac:dyDescent="0.2">
      <c r="A6745" t="s">
        <v>978</v>
      </c>
      <c r="B6745" t="s">
        <v>979</v>
      </c>
      <c r="C6745" s="9">
        <v>45904</v>
      </c>
      <c r="D6745" t="s">
        <v>152</v>
      </c>
      <c r="E6745">
        <v>5.5739999999999998</v>
      </c>
    </row>
    <row r="6746" spans="1:5" x14ac:dyDescent="0.2">
      <c r="A6746" t="s">
        <v>978</v>
      </c>
      <c r="B6746" t="s">
        <v>979</v>
      </c>
      <c r="C6746" s="9">
        <v>45903</v>
      </c>
      <c r="D6746" t="s">
        <v>152</v>
      </c>
      <c r="E6746">
        <v>5.5620000000000003</v>
      </c>
    </row>
    <row r="6747" spans="1:5" x14ac:dyDescent="0.2">
      <c r="A6747" t="s">
        <v>978</v>
      </c>
      <c r="B6747" t="s">
        <v>979</v>
      </c>
      <c r="C6747" s="9">
        <v>45902</v>
      </c>
      <c r="D6747" t="s">
        <v>152</v>
      </c>
      <c r="E6747">
        <v>5.6130000000000004</v>
      </c>
    </row>
    <row r="6748" spans="1:5" x14ac:dyDescent="0.2">
      <c r="A6748" t="s">
        <v>978</v>
      </c>
      <c r="B6748" t="s">
        <v>979</v>
      </c>
      <c r="C6748" s="9">
        <v>45901</v>
      </c>
      <c r="D6748" t="s">
        <v>152</v>
      </c>
      <c r="E6748">
        <v>5.5490000000000004</v>
      </c>
    </row>
    <row r="6749" spans="1:5" x14ac:dyDescent="0.2">
      <c r="A6749" t="s">
        <v>978</v>
      </c>
      <c r="B6749" t="s">
        <v>979</v>
      </c>
      <c r="C6749" s="9">
        <v>45898</v>
      </c>
      <c r="D6749" t="s">
        <v>152</v>
      </c>
      <c r="E6749">
        <v>5.6120000000000001</v>
      </c>
    </row>
    <row r="6750" spans="1:5" x14ac:dyDescent="0.2">
      <c r="A6750" t="s">
        <v>978</v>
      </c>
      <c r="B6750" t="s">
        <v>979</v>
      </c>
      <c r="C6750" s="9">
        <v>45897</v>
      </c>
      <c r="D6750" t="s">
        <v>152</v>
      </c>
      <c r="E6750">
        <v>5.5640000000000001</v>
      </c>
    </row>
    <row r="6751" spans="1:5" x14ac:dyDescent="0.2">
      <c r="A6751" t="s">
        <v>978</v>
      </c>
      <c r="B6751" t="s">
        <v>979</v>
      </c>
      <c r="C6751" s="9">
        <v>45896</v>
      </c>
      <c r="D6751" t="s">
        <v>152</v>
      </c>
      <c r="E6751">
        <v>5.5910000000000002</v>
      </c>
    </row>
    <row r="6752" spans="1:5" x14ac:dyDescent="0.2">
      <c r="A6752" t="s">
        <v>978</v>
      </c>
      <c r="B6752" t="s">
        <v>979</v>
      </c>
      <c r="C6752" s="9">
        <v>45895</v>
      </c>
      <c r="D6752" t="s">
        <v>152</v>
      </c>
      <c r="E6752">
        <v>5.5419999999999998</v>
      </c>
    </row>
    <row r="6753" spans="1:5" x14ac:dyDescent="0.2">
      <c r="A6753" t="s">
        <v>978</v>
      </c>
      <c r="B6753" t="s">
        <v>979</v>
      </c>
      <c r="C6753" s="9">
        <v>45891</v>
      </c>
      <c r="D6753" t="s">
        <v>152</v>
      </c>
      <c r="E6753">
        <v>5.5090000000000003</v>
      </c>
    </row>
    <row r="6754" spans="1:5" x14ac:dyDescent="0.2">
      <c r="A6754" t="s">
        <v>978</v>
      </c>
      <c r="B6754" t="s">
        <v>979</v>
      </c>
      <c r="C6754" s="9">
        <v>45890</v>
      </c>
      <c r="D6754" t="s">
        <v>152</v>
      </c>
      <c r="E6754">
        <v>5.5039999999999996</v>
      </c>
    </row>
    <row r="6755" spans="1:5" x14ac:dyDescent="0.2">
      <c r="A6755" t="s">
        <v>978</v>
      </c>
      <c r="B6755" t="s">
        <v>979</v>
      </c>
      <c r="C6755" s="9">
        <v>45889</v>
      </c>
      <c r="D6755" t="s">
        <v>152</v>
      </c>
      <c r="E6755">
        <v>5.5090000000000003</v>
      </c>
    </row>
    <row r="6756" spans="1:5" x14ac:dyDescent="0.2">
      <c r="A6756" t="s">
        <v>978</v>
      </c>
      <c r="B6756" t="s">
        <v>979</v>
      </c>
      <c r="C6756" s="9">
        <v>45888</v>
      </c>
      <c r="D6756" t="s">
        <v>152</v>
      </c>
      <c r="E6756">
        <v>5.53</v>
      </c>
    </row>
    <row r="6757" spans="1:5" x14ac:dyDescent="0.2">
      <c r="A6757" t="s">
        <v>978</v>
      </c>
      <c r="B6757" t="s">
        <v>979</v>
      </c>
      <c r="C6757" s="9">
        <v>45887</v>
      </c>
      <c r="D6757" t="s">
        <v>152</v>
      </c>
      <c r="E6757">
        <v>5.5229999999999997</v>
      </c>
    </row>
    <row r="6758" spans="1:5" x14ac:dyDescent="0.2">
      <c r="A6758" t="s">
        <v>978</v>
      </c>
      <c r="B6758" t="s">
        <v>979</v>
      </c>
      <c r="C6758" s="9">
        <v>45884</v>
      </c>
      <c r="D6758" t="s">
        <v>152</v>
      </c>
      <c r="E6758">
        <v>5.5279999999999996</v>
      </c>
    </row>
    <row r="6759" spans="1:5" x14ac:dyDescent="0.2">
      <c r="A6759" t="s">
        <v>978</v>
      </c>
      <c r="B6759" t="s">
        <v>979</v>
      </c>
      <c r="C6759" s="9">
        <v>45883</v>
      </c>
      <c r="D6759" t="s">
        <v>152</v>
      </c>
      <c r="E6759">
        <v>5.5179999999999998</v>
      </c>
    </row>
    <row r="6760" spans="1:5" x14ac:dyDescent="0.2">
      <c r="A6760" t="s">
        <v>978</v>
      </c>
      <c r="B6760" t="s">
        <v>979</v>
      </c>
      <c r="C6760" s="9">
        <v>45882</v>
      </c>
      <c r="D6760" t="s">
        <v>152</v>
      </c>
      <c r="E6760">
        <v>5.5090000000000003</v>
      </c>
    </row>
    <row r="6761" spans="1:5" x14ac:dyDescent="0.2">
      <c r="A6761" t="s">
        <v>978</v>
      </c>
      <c r="B6761" t="s">
        <v>979</v>
      </c>
      <c r="C6761" s="9">
        <v>45881</v>
      </c>
      <c r="D6761" t="s">
        <v>152</v>
      </c>
      <c r="E6761">
        <v>5.4930000000000003</v>
      </c>
    </row>
    <row r="6762" spans="1:5" x14ac:dyDescent="0.2">
      <c r="A6762" t="s">
        <v>978</v>
      </c>
      <c r="B6762" t="s">
        <v>979</v>
      </c>
      <c r="C6762" s="9">
        <v>45880</v>
      </c>
      <c r="D6762" t="s">
        <v>152</v>
      </c>
      <c r="E6762">
        <v>5.51</v>
      </c>
    </row>
    <row r="6763" spans="1:5" x14ac:dyDescent="0.2">
      <c r="A6763" t="s">
        <v>978</v>
      </c>
      <c r="B6763" t="s">
        <v>979</v>
      </c>
      <c r="C6763" s="9">
        <v>45877</v>
      </c>
      <c r="D6763" t="s">
        <v>152</v>
      </c>
      <c r="E6763">
        <v>5.476</v>
      </c>
    </row>
    <row r="6764" spans="1:5" x14ac:dyDescent="0.2">
      <c r="A6764" t="s">
        <v>978</v>
      </c>
      <c r="B6764" t="s">
        <v>979</v>
      </c>
      <c r="C6764" s="9">
        <v>45876</v>
      </c>
      <c r="D6764" t="s">
        <v>152</v>
      </c>
      <c r="E6764">
        <v>5.5049999999999999</v>
      </c>
    </row>
    <row r="6765" spans="1:5" x14ac:dyDescent="0.2">
      <c r="A6765" t="s">
        <v>978</v>
      </c>
      <c r="B6765" t="s">
        <v>979</v>
      </c>
      <c r="C6765" s="9">
        <v>45875</v>
      </c>
      <c r="D6765" t="s">
        <v>152</v>
      </c>
      <c r="E6765">
        <v>5.4889999999999999</v>
      </c>
    </row>
    <row r="6766" spans="1:5" x14ac:dyDescent="0.2">
      <c r="A6766" t="s">
        <v>978</v>
      </c>
      <c r="B6766" t="s">
        <v>979</v>
      </c>
      <c r="C6766" s="9">
        <v>45874</v>
      </c>
      <c r="D6766" t="s">
        <v>152</v>
      </c>
      <c r="E6766">
        <v>5.524</v>
      </c>
    </row>
    <row r="6767" spans="1:5" x14ac:dyDescent="0.2">
      <c r="A6767" t="s">
        <v>978</v>
      </c>
      <c r="B6767" t="s">
        <v>979</v>
      </c>
      <c r="C6767" s="9">
        <v>45873</v>
      </c>
      <c r="D6767" t="s">
        <v>152</v>
      </c>
      <c r="E6767">
        <v>5.4390000000000001</v>
      </c>
    </row>
    <row r="6768" spans="1:5" x14ac:dyDescent="0.2">
      <c r="A6768" t="s">
        <v>978</v>
      </c>
      <c r="B6768" t="s">
        <v>979</v>
      </c>
      <c r="C6768" s="9">
        <v>45870</v>
      </c>
      <c r="D6768" t="s">
        <v>152</v>
      </c>
      <c r="E6768">
        <v>5.5830000000000002</v>
      </c>
    </row>
    <row r="6769" spans="1:5" x14ac:dyDescent="0.2">
      <c r="A6769" t="s">
        <v>978</v>
      </c>
      <c r="B6769" t="s">
        <v>979</v>
      </c>
      <c r="C6769" s="9">
        <v>45869</v>
      </c>
      <c r="D6769" t="s">
        <v>152</v>
      </c>
      <c r="E6769">
        <v>5.5759999999999996</v>
      </c>
    </row>
    <row r="6770" spans="1:5" x14ac:dyDescent="0.2">
      <c r="A6770" t="s">
        <v>978</v>
      </c>
      <c r="B6770" t="s">
        <v>979</v>
      </c>
      <c r="C6770" s="9">
        <v>45868</v>
      </c>
      <c r="D6770" t="s">
        <v>152</v>
      </c>
      <c r="E6770">
        <v>5.5250000000000004</v>
      </c>
    </row>
    <row r="6771" spans="1:5" x14ac:dyDescent="0.2">
      <c r="A6771" t="s">
        <v>978</v>
      </c>
      <c r="B6771" t="s">
        <v>979</v>
      </c>
      <c r="C6771" s="9">
        <v>45867</v>
      </c>
      <c r="D6771" t="s">
        <v>152</v>
      </c>
      <c r="E6771">
        <v>5.548</v>
      </c>
    </row>
    <row r="6772" spans="1:5" x14ac:dyDescent="0.2">
      <c r="A6772" t="s">
        <v>978</v>
      </c>
      <c r="B6772" t="s">
        <v>979</v>
      </c>
      <c r="C6772" s="9">
        <v>45866</v>
      </c>
      <c r="D6772" t="s">
        <v>152</v>
      </c>
      <c r="E6772">
        <v>5.5179999999999998</v>
      </c>
    </row>
    <row r="6773" spans="1:5" x14ac:dyDescent="0.2">
      <c r="A6773" t="s">
        <v>978</v>
      </c>
      <c r="B6773" t="s">
        <v>979</v>
      </c>
      <c r="C6773" s="9">
        <v>45863</v>
      </c>
      <c r="D6773" t="s">
        <v>152</v>
      </c>
      <c r="E6773">
        <v>5.4809999999999999</v>
      </c>
    </row>
    <row r="6774" spans="1:5" x14ac:dyDescent="0.2">
      <c r="A6774" t="s">
        <v>978</v>
      </c>
      <c r="B6774" t="s">
        <v>979</v>
      </c>
      <c r="C6774" s="9">
        <v>45862</v>
      </c>
      <c r="D6774" t="s">
        <v>152</v>
      </c>
      <c r="E6774">
        <v>5.444</v>
      </c>
    </row>
    <row r="6775" spans="1:5" x14ac:dyDescent="0.2">
      <c r="A6775" t="s">
        <v>978</v>
      </c>
      <c r="B6775" t="s">
        <v>979</v>
      </c>
      <c r="C6775" s="9">
        <v>45861</v>
      </c>
      <c r="D6775" t="s">
        <v>152</v>
      </c>
      <c r="E6775">
        <v>5.407</v>
      </c>
    </row>
    <row r="6776" spans="1:5" x14ac:dyDescent="0.2">
      <c r="A6776" t="s">
        <v>978</v>
      </c>
      <c r="B6776" t="s">
        <v>979</v>
      </c>
      <c r="C6776" s="9">
        <v>45860</v>
      </c>
      <c r="D6776" t="s">
        <v>152</v>
      </c>
      <c r="E6776">
        <v>5.4260000000000002</v>
      </c>
    </row>
    <row r="6777" spans="1:5" x14ac:dyDescent="0.2">
      <c r="A6777" t="s">
        <v>978</v>
      </c>
      <c r="B6777" t="s">
        <v>979</v>
      </c>
      <c r="C6777" s="9">
        <v>45859</v>
      </c>
      <c r="D6777" t="s">
        <v>152</v>
      </c>
      <c r="E6777">
        <v>5.4260000000000002</v>
      </c>
    </row>
    <row r="6778" spans="1:5" x14ac:dyDescent="0.2">
      <c r="A6778" t="s">
        <v>978</v>
      </c>
      <c r="B6778" t="s">
        <v>979</v>
      </c>
      <c r="C6778" s="9">
        <v>45856</v>
      </c>
      <c r="D6778" t="s">
        <v>152</v>
      </c>
      <c r="E6778">
        <v>5.4279999999999999</v>
      </c>
    </row>
    <row r="6779" spans="1:5" x14ac:dyDescent="0.2">
      <c r="A6779" t="s">
        <v>978</v>
      </c>
      <c r="B6779" t="s">
        <v>979</v>
      </c>
      <c r="C6779" s="9">
        <v>45855</v>
      </c>
      <c r="D6779" t="s">
        <v>152</v>
      </c>
      <c r="E6779">
        <v>5.42</v>
      </c>
    </row>
    <row r="6780" spans="1:5" x14ac:dyDescent="0.2">
      <c r="A6780" t="s">
        <v>978</v>
      </c>
      <c r="B6780" t="s">
        <v>979</v>
      </c>
      <c r="C6780" s="9">
        <v>45854</v>
      </c>
      <c r="D6780" t="s">
        <v>152</v>
      </c>
      <c r="E6780">
        <v>5.4</v>
      </c>
    </row>
    <row r="6781" spans="1:5" x14ac:dyDescent="0.2">
      <c r="A6781" t="s">
        <v>978</v>
      </c>
      <c r="B6781" t="s">
        <v>979</v>
      </c>
      <c r="C6781" s="9">
        <v>45853</v>
      </c>
      <c r="D6781" t="s">
        <v>152</v>
      </c>
      <c r="E6781">
        <v>5.4</v>
      </c>
    </row>
    <row r="6782" spans="1:5" x14ac:dyDescent="0.2">
      <c r="A6782" t="s">
        <v>978</v>
      </c>
      <c r="B6782" t="s">
        <v>979</v>
      </c>
      <c r="C6782" s="9">
        <v>45852</v>
      </c>
      <c r="D6782" t="s">
        <v>152</v>
      </c>
      <c r="E6782">
        <v>5.3760000000000003</v>
      </c>
    </row>
    <row r="6783" spans="1:5" x14ac:dyDescent="0.2">
      <c r="A6783" t="s">
        <v>978</v>
      </c>
      <c r="B6783" t="s">
        <v>979</v>
      </c>
      <c r="C6783" s="9">
        <v>45849</v>
      </c>
      <c r="D6783" t="s">
        <v>152</v>
      </c>
      <c r="E6783">
        <v>5.3780000000000001</v>
      </c>
    </row>
    <row r="6784" spans="1:5" x14ac:dyDescent="0.2">
      <c r="A6784" t="s">
        <v>978</v>
      </c>
      <c r="B6784" t="s">
        <v>979</v>
      </c>
      <c r="C6784" s="9">
        <v>45848</v>
      </c>
      <c r="D6784" t="s">
        <v>152</v>
      </c>
      <c r="E6784">
        <v>5.3410000000000002</v>
      </c>
    </row>
    <row r="6785" spans="1:5" x14ac:dyDescent="0.2">
      <c r="A6785" t="s">
        <v>978</v>
      </c>
      <c r="B6785" t="s">
        <v>979</v>
      </c>
      <c r="C6785" s="9">
        <v>45847</v>
      </c>
      <c r="D6785" t="s">
        <v>152</v>
      </c>
      <c r="E6785">
        <v>5.3140000000000001</v>
      </c>
    </row>
    <row r="6786" spans="1:5" x14ac:dyDescent="0.2">
      <c r="A6786" t="s">
        <v>978</v>
      </c>
      <c r="B6786" t="s">
        <v>979</v>
      </c>
      <c r="C6786" s="9">
        <v>45846</v>
      </c>
      <c r="D6786" t="s">
        <v>152</v>
      </c>
      <c r="E6786">
        <v>5.32</v>
      </c>
    </row>
    <row r="6787" spans="1:5" x14ac:dyDescent="0.2">
      <c r="A6787" t="s">
        <v>978</v>
      </c>
      <c r="B6787" t="s">
        <v>979</v>
      </c>
      <c r="C6787" s="9">
        <v>45845</v>
      </c>
      <c r="D6787" t="s">
        <v>152</v>
      </c>
      <c r="E6787">
        <v>5.35</v>
      </c>
    </row>
    <row r="6788" spans="1:5" x14ac:dyDescent="0.2">
      <c r="A6788" t="s">
        <v>978</v>
      </c>
      <c r="B6788" t="s">
        <v>979</v>
      </c>
      <c r="C6788" s="9">
        <v>45842</v>
      </c>
      <c r="D6788" t="s">
        <v>152</v>
      </c>
      <c r="E6788">
        <v>5.335</v>
      </c>
    </row>
    <row r="6789" spans="1:5" x14ac:dyDescent="0.2">
      <c r="A6789" t="s">
        <v>978</v>
      </c>
      <c r="B6789" t="s">
        <v>979</v>
      </c>
      <c r="C6789" s="9">
        <v>45841</v>
      </c>
      <c r="D6789" t="s">
        <v>152</v>
      </c>
      <c r="E6789">
        <v>5.2859999999999996</v>
      </c>
    </row>
    <row r="6790" spans="1:5" x14ac:dyDescent="0.2">
      <c r="A6790" t="s">
        <v>978</v>
      </c>
      <c r="B6790" t="s">
        <v>979</v>
      </c>
      <c r="C6790" s="9">
        <v>45840</v>
      </c>
      <c r="D6790" t="s">
        <v>152</v>
      </c>
      <c r="E6790">
        <v>5.2430000000000003</v>
      </c>
    </row>
    <row r="6791" spans="1:5" x14ac:dyDescent="0.2">
      <c r="A6791" t="s">
        <v>978</v>
      </c>
      <c r="B6791" t="s">
        <v>979</v>
      </c>
      <c r="C6791" s="9">
        <v>45839</v>
      </c>
      <c r="D6791" t="s">
        <v>152</v>
      </c>
      <c r="E6791">
        <v>5.2240000000000002</v>
      </c>
    </row>
    <row r="6792" spans="1:5" x14ac:dyDescent="0.2">
      <c r="A6792" t="s">
        <v>978</v>
      </c>
      <c r="B6792" t="s">
        <v>979</v>
      </c>
      <c r="C6792" s="9">
        <v>45838</v>
      </c>
      <c r="D6792" t="s">
        <v>152</v>
      </c>
      <c r="E6792">
        <v>5.2249999999999996</v>
      </c>
    </row>
    <row r="6793" spans="1:5" x14ac:dyDescent="0.2">
      <c r="A6793" t="s">
        <v>978</v>
      </c>
      <c r="B6793" t="s">
        <v>979</v>
      </c>
      <c r="C6793" s="9">
        <v>45835</v>
      </c>
      <c r="D6793" t="s">
        <v>152</v>
      </c>
      <c r="E6793">
        <v>5.1909999999999998</v>
      </c>
    </row>
    <row r="6794" spans="1:5" x14ac:dyDescent="0.2">
      <c r="A6794" t="s">
        <v>978</v>
      </c>
      <c r="B6794" t="s">
        <v>979</v>
      </c>
      <c r="C6794" s="9">
        <v>45834</v>
      </c>
      <c r="D6794" t="s">
        <v>152</v>
      </c>
      <c r="E6794">
        <v>5.1459999999999999</v>
      </c>
    </row>
    <row r="6795" spans="1:5" x14ac:dyDescent="0.2">
      <c r="A6795" t="s">
        <v>978</v>
      </c>
      <c r="B6795" t="s">
        <v>979</v>
      </c>
      <c r="C6795" s="9">
        <v>45833</v>
      </c>
      <c r="D6795" t="s">
        <v>152</v>
      </c>
      <c r="E6795">
        <v>5.1349999999999998</v>
      </c>
    </row>
    <row r="6796" spans="1:5" x14ac:dyDescent="0.2">
      <c r="A6796" t="s">
        <v>978</v>
      </c>
      <c r="B6796" t="s">
        <v>979</v>
      </c>
      <c r="C6796" s="9">
        <v>45832</v>
      </c>
      <c r="D6796" t="s">
        <v>152</v>
      </c>
      <c r="E6796">
        <v>5.133</v>
      </c>
    </row>
    <row r="6797" spans="1:5" x14ac:dyDescent="0.2">
      <c r="A6797" t="s">
        <v>978</v>
      </c>
      <c r="B6797" t="s">
        <v>979</v>
      </c>
      <c r="C6797" s="9">
        <v>45831</v>
      </c>
      <c r="D6797" t="s">
        <v>152</v>
      </c>
      <c r="E6797">
        <v>5.1719999999999997</v>
      </c>
    </row>
    <row r="6798" spans="1:5" x14ac:dyDescent="0.2">
      <c r="A6798" t="s">
        <v>978</v>
      </c>
      <c r="B6798" t="s">
        <v>979</v>
      </c>
      <c r="C6798" s="9">
        <v>45828</v>
      </c>
      <c r="D6798" t="s">
        <v>152</v>
      </c>
      <c r="E6798">
        <v>5.141</v>
      </c>
    </row>
    <row r="6799" spans="1:5" x14ac:dyDescent="0.2">
      <c r="A6799" t="s">
        <v>978</v>
      </c>
      <c r="B6799" t="s">
        <v>979</v>
      </c>
      <c r="C6799" s="9">
        <v>45827</v>
      </c>
      <c r="D6799" t="s">
        <v>152</v>
      </c>
      <c r="E6799">
        <v>5.1689999999999996</v>
      </c>
    </row>
    <row r="6800" spans="1:5" x14ac:dyDescent="0.2">
      <c r="A6800" t="s">
        <v>978</v>
      </c>
      <c r="B6800" t="s">
        <v>979</v>
      </c>
      <c r="C6800" s="9">
        <v>45826</v>
      </c>
      <c r="D6800" t="s">
        <v>152</v>
      </c>
      <c r="E6800">
        <v>5.1619999999999999</v>
      </c>
    </row>
    <row r="6801" spans="1:5" x14ac:dyDescent="0.2">
      <c r="A6801" t="s">
        <v>978</v>
      </c>
      <c r="B6801" t="s">
        <v>979</v>
      </c>
      <c r="C6801" s="9">
        <v>45825</v>
      </c>
      <c r="D6801" t="s">
        <v>152</v>
      </c>
      <c r="E6801">
        <v>5.16</v>
      </c>
    </row>
    <row r="6802" spans="1:5" x14ac:dyDescent="0.2">
      <c r="A6802" t="s">
        <v>978</v>
      </c>
      <c r="B6802" t="s">
        <v>979</v>
      </c>
      <c r="C6802" s="9">
        <v>45824</v>
      </c>
      <c r="D6802" t="s">
        <v>152</v>
      </c>
      <c r="E6802">
        <v>5.1050000000000004</v>
      </c>
    </row>
    <row r="6803" spans="1:5" x14ac:dyDescent="0.2">
      <c r="A6803" t="s">
        <v>978</v>
      </c>
      <c r="B6803" t="s">
        <v>979</v>
      </c>
      <c r="C6803" s="9">
        <v>45821</v>
      </c>
      <c r="D6803" t="s">
        <v>152</v>
      </c>
      <c r="E6803">
        <v>5.1790000000000003</v>
      </c>
    </row>
    <row r="6804" spans="1:5" x14ac:dyDescent="0.2">
      <c r="A6804" t="s">
        <v>978</v>
      </c>
      <c r="B6804" t="s">
        <v>979</v>
      </c>
      <c r="C6804" s="9">
        <v>45820</v>
      </c>
      <c r="D6804" t="s">
        <v>152</v>
      </c>
      <c r="E6804">
        <v>5.1369999999999996</v>
      </c>
    </row>
    <row r="6805" spans="1:5" x14ac:dyDescent="0.2">
      <c r="A6805" t="s">
        <v>978</v>
      </c>
      <c r="B6805" t="s">
        <v>979</v>
      </c>
      <c r="C6805" s="9">
        <v>45819</v>
      </c>
      <c r="D6805" t="s">
        <v>152</v>
      </c>
      <c r="E6805">
        <v>5.1859999999999999</v>
      </c>
    </row>
    <row r="6806" spans="1:5" x14ac:dyDescent="0.2">
      <c r="A6806" t="s">
        <v>978</v>
      </c>
      <c r="B6806" t="s">
        <v>979</v>
      </c>
      <c r="C6806" s="9">
        <v>45818</v>
      </c>
      <c r="D6806" t="s">
        <v>152</v>
      </c>
      <c r="E6806">
        <v>5.1539999999999999</v>
      </c>
    </row>
    <row r="6807" spans="1:5" x14ac:dyDescent="0.2">
      <c r="A6807" t="s">
        <v>978</v>
      </c>
      <c r="B6807" t="s">
        <v>979</v>
      </c>
      <c r="C6807" s="9">
        <v>45817</v>
      </c>
      <c r="D6807" t="s">
        <v>152</v>
      </c>
      <c r="E6807">
        <v>5.1310000000000002</v>
      </c>
    </row>
    <row r="6808" spans="1:5" x14ac:dyDescent="0.2">
      <c r="A6808" t="s">
        <v>978</v>
      </c>
      <c r="B6808" t="s">
        <v>979</v>
      </c>
      <c r="C6808" s="9">
        <v>45814</v>
      </c>
      <c r="D6808" t="s">
        <v>152</v>
      </c>
      <c r="E6808">
        <v>5.085</v>
      </c>
    </row>
    <row r="6809" spans="1:5" x14ac:dyDescent="0.2">
      <c r="A6809" t="s">
        <v>978</v>
      </c>
      <c r="B6809" t="s">
        <v>979</v>
      </c>
      <c r="C6809" s="9">
        <v>45813</v>
      </c>
      <c r="D6809" t="s">
        <v>152</v>
      </c>
      <c r="E6809">
        <v>5.1020000000000003</v>
      </c>
    </row>
    <row r="6810" spans="1:5" x14ac:dyDescent="0.2">
      <c r="A6810" t="s">
        <v>978</v>
      </c>
      <c r="B6810" t="s">
        <v>979</v>
      </c>
      <c r="C6810" s="9">
        <v>45812</v>
      </c>
      <c r="D6810" t="s">
        <v>152</v>
      </c>
      <c r="E6810">
        <v>5.117</v>
      </c>
    </row>
    <row r="6811" spans="1:5" x14ac:dyDescent="0.2">
      <c r="A6811" t="s">
        <v>978</v>
      </c>
      <c r="B6811" t="s">
        <v>979</v>
      </c>
      <c r="C6811" s="9">
        <v>45811</v>
      </c>
      <c r="D6811" t="s">
        <v>152</v>
      </c>
      <c r="E6811">
        <v>5.0960000000000001</v>
      </c>
    </row>
    <row r="6812" spans="1:5" x14ac:dyDescent="0.2">
      <c r="A6812" t="s">
        <v>978</v>
      </c>
      <c r="B6812" t="s">
        <v>979</v>
      </c>
      <c r="C6812" s="9">
        <v>45810</v>
      </c>
      <c r="D6812" t="s">
        <v>152</v>
      </c>
      <c r="E6812">
        <v>5.0629999999999997</v>
      </c>
    </row>
    <row r="6813" spans="1:5" x14ac:dyDescent="0.2">
      <c r="A6813" t="s">
        <v>978</v>
      </c>
      <c r="B6813" t="s">
        <v>979</v>
      </c>
      <c r="C6813" s="9">
        <v>45807</v>
      </c>
      <c r="D6813" t="s">
        <v>152</v>
      </c>
      <c r="E6813">
        <v>5.0819999999999999</v>
      </c>
    </row>
    <row r="6814" spans="1:5" x14ac:dyDescent="0.2">
      <c r="A6814" t="s">
        <v>978</v>
      </c>
      <c r="B6814" t="s">
        <v>979</v>
      </c>
      <c r="C6814" s="9">
        <v>45806</v>
      </c>
      <c r="D6814" t="s">
        <v>152</v>
      </c>
      <c r="E6814">
        <v>5.0650000000000004</v>
      </c>
    </row>
    <row r="6815" spans="1:5" x14ac:dyDescent="0.2">
      <c r="A6815" t="s">
        <v>978</v>
      </c>
      <c r="B6815" t="s">
        <v>979</v>
      </c>
      <c r="C6815" s="9">
        <v>45805</v>
      </c>
      <c r="D6815" t="s">
        <v>152</v>
      </c>
      <c r="E6815">
        <v>5.0830000000000002</v>
      </c>
    </row>
    <row r="6816" spans="1:5" x14ac:dyDescent="0.2">
      <c r="A6816" t="s">
        <v>978</v>
      </c>
      <c r="B6816" t="s">
        <v>979</v>
      </c>
      <c r="C6816" s="9">
        <v>45804</v>
      </c>
      <c r="D6816" t="s">
        <v>152</v>
      </c>
      <c r="E6816">
        <v>4.9660000000000002</v>
      </c>
    </row>
    <row r="6817" spans="1:5" x14ac:dyDescent="0.2">
      <c r="A6817" t="s">
        <v>978</v>
      </c>
      <c r="B6817" t="s">
        <v>979</v>
      </c>
      <c r="C6817" s="9">
        <v>45800</v>
      </c>
      <c r="D6817" t="s">
        <v>152</v>
      </c>
      <c r="E6817">
        <v>5.0140000000000002</v>
      </c>
    </row>
    <row r="6818" spans="1:5" x14ac:dyDescent="0.2">
      <c r="A6818" t="s">
        <v>978</v>
      </c>
      <c r="B6818" t="s">
        <v>979</v>
      </c>
      <c r="C6818" s="9">
        <v>45799</v>
      </c>
      <c r="D6818" t="s">
        <v>152</v>
      </c>
      <c r="E6818">
        <v>5.0490000000000004</v>
      </c>
    </row>
    <row r="6819" spans="1:5" x14ac:dyDescent="0.2">
      <c r="A6819" t="s">
        <v>978</v>
      </c>
      <c r="B6819" t="s">
        <v>979</v>
      </c>
      <c r="C6819" s="9">
        <v>45798</v>
      </c>
      <c r="D6819" t="s">
        <v>152</v>
      </c>
      <c r="E6819">
        <v>5.1260000000000003</v>
      </c>
    </row>
    <row r="6820" spans="1:5" x14ac:dyDescent="0.2">
      <c r="A6820" t="s">
        <v>978</v>
      </c>
      <c r="B6820" t="s">
        <v>979</v>
      </c>
      <c r="C6820" s="9">
        <v>45797</v>
      </c>
      <c r="D6820" t="s">
        <v>152</v>
      </c>
      <c r="E6820">
        <v>5.1639999999999997</v>
      </c>
    </row>
    <row r="6821" spans="1:5" x14ac:dyDescent="0.2">
      <c r="A6821" t="s">
        <v>978</v>
      </c>
      <c r="B6821" t="s">
        <v>979</v>
      </c>
      <c r="C6821" s="9">
        <v>45796</v>
      </c>
      <c r="D6821" t="s">
        <v>152</v>
      </c>
      <c r="E6821">
        <v>5.1459999999999999</v>
      </c>
    </row>
    <row r="6822" spans="1:5" x14ac:dyDescent="0.2">
      <c r="A6822" t="s">
        <v>978</v>
      </c>
      <c r="B6822" t="s">
        <v>979</v>
      </c>
      <c r="C6822" s="9">
        <v>45793</v>
      </c>
      <c r="D6822" t="s">
        <v>152</v>
      </c>
      <c r="E6822">
        <v>5.149</v>
      </c>
    </row>
    <row r="6823" spans="1:5" x14ac:dyDescent="0.2">
      <c r="A6823" t="s">
        <v>978</v>
      </c>
      <c r="B6823" t="s">
        <v>979</v>
      </c>
      <c r="C6823" s="9">
        <v>45792</v>
      </c>
      <c r="D6823" t="s">
        <v>152</v>
      </c>
      <c r="E6823">
        <v>5.1289999999999996</v>
      </c>
    </row>
    <row r="6824" spans="1:5" x14ac:dyDescent="0.2">
      <c r="A6824" t="s">
        <v>978</v>
      </c>
      <c r="B6824" t="s">
        <v>979</v>
      </c>
      <c r="C6824" s="9">
        <v>45791</v>
      </c>
      <c r="D6824" t="s">
        <v>152</v>
      </c>
      <c r="E6824">
        <v>5.0999999999999996</v>
      </c>
    </row>
    <row r="6825" spans="1:5" x14ac:dyDescent="0.2">
      <c r="A6825" t="s">
        <v>978</v>
      </c>
      <c r="B6825" t="s">
        <v>979</v>
      </c>
      <c r="C6825" s="9">
        <v>45790</v>
      </c>
      <c r="D6825" t="s">
        <v>152</v>
      </c>
      <c r="E6825">
        <v>5.1159999999999997</v>
      </c>
    </row>
    <row r="6826" spans="1:5" x14ac:dyDescent="0.2">
      <c r="A6826" t="s">
        <v>978</v>
      </c>
      <c r="B6826" t="s">
        <v>979</v>
      </c>
      <c r="C6826" s="9">
        <v>45789</v>
      </c>
      <c r="D6826" t="s">
        <v>152</v>
      </c>
      <c r="E6826">
        <v>4.9820000000000002</v>
      </c>
    </row>
    <row r="6827" spans="1:5" x14ac:dyDescent="0.2">
      <c r="A6827" t="s">
        <v>978</v>
      </c>
      <c r="B6827" t="s">
        <v>979</v>
      </c>
      <c r="C6827" s="9">
        <v>45786</v>
      </c>
      <c r="D6827" t="s">
        <v>152</v>
      </c>
      <c r="E6827">
        <v>4.9379999999999997</v>
      </c>
    </row>
    <row r="6828" spans="1:5" x14ac:dyDescent="0.2">
      <c r="A6828" t="s">
        <v>978</v>
      </c>
      <c r="B6828" t="s">
        <v>979</v>
      </c>
      <c r="C6828" s="9">
        <v>45785</v>
      </c>
      <c r="D6828" t="s">
        <v>152</v>
      </c>
      <c r="E6828">
        <v>4.907</v>
      </c>
    </row>
    <row r="6829" spans="1:5" x14ac:dyDescent="0.2">
      <c r="A6829" t="s">
        <v>978</v>
      </c>
      <c r="B6829" t="s">
        <v>979</v>
      </c>
      <c r="C6829" s="9">
        <v>45784</v>
      </c>
      <c r="D6829" t="s">
        <v>152</v>
      </c>
      <c r="E6829">
        <v>4.859</v>
      </c>
    </row>
    <row r="6830" spans="1:5" x14ac:dyDescent="0.2">
      <c r="A6830" t="s">
        <v>978</v>
      </c>
      <c r="B6830" t="s">
        <v>979</v>
      </c>
      <c r="C6830" s="9">
        <v>45783</v>
      </c>
      <c r="D6830" t="s">
        <v>152</v>
      </c>
      <c r="E6830">
        <v>4.8929999999999998</v>
      </c>
    </row>
    <row r="6831" spans="1:5" x14ac:dyDescent="0.2">
      <c r="A6831" t="s">
        <v>978</v>
      </c>
      <c r="B6831" t="s">
        <v>979</v>
      </c>
      <c r="C6831" s="9">
        <v>45779</v>
      </c>
      <c r="D6831" t="s">
        <v>152</v>
      </c>
      <c r="E6831">
        <v>4.875</v>
      </c>
    </row>
    <row r="6832" spans="1:5" x14ac:dyDescent="0.2">
      <c r="A6832" t="s">
        <v>978</v>
      </c>
      <c r="B6832" t="s">
        <v>979</v>
      </c>
      <c r="C6832" s="9">
        <v>45778</v>
      </c>
      <c r="D6832" t="s">
        <v>152</v>
      </c>
      <c r="E6832">
        <v>4.8280000000000003</v>
      </c>
    </row>
    <row r="6833" spans="1:5" x14ac:dyDescent="0.2">
      <c r="A6833" t="s">
        <v>978</v>
      </c>
      <c r="B6833" t="s">
        <v>979</v>
      </c>
      <c r="C6833" s="9">
        <v>45777</v>
      </c>
      <c r="D6833" t="s">
        <v>152</v>
      </c>
      <c r="E6833">
        <v>4.8150000000000004</v>
      </c>
    </row>
    <row r="6834" spans="1:5" x14ac:dyDescent="0.2">
      <c r="A6834" t="s">
        <v>978</v>
      </c>
      <c r="B6834" t="s">
        <v>979</v>
      </c>
      <c r="C6834" s="9">
        <v>45776</v>
      </c>
      <c r="D6834" t="s">
        <v>152</v>
      </c>
      <c r="E6834">
        <v>4.7770000000000001</v>
      </c>
    </row>
    <row r="6835" spans="1:5" x14ac:dyDescent="0.2">
      <c r="A6835" t="s">
        <v>978</v>
      </c>
      <c r="B6835" t="s">
        <v>979</v>
      </c>
      <c r="C6835" s="9">
        <v>45775</v>
      </c>
      <c r="D6835" t="s">
        <v>152</v>
      </c>
      <c r="E6835">
        <v>4.7880000000000003</v>
      </c>
    </row>
    <row r="6836" spans="1:5" x14ac:dyDescent="0.2">
      <c r="A6836" t="s">
        <v>978</v>
      </c>
      <c r="B6836" t="s">
        <v>979</v>
      </c>
      <c r="C6836" s="9">
        <v>45772</v>
      </c>
      <c r="D6836" t="s">
        <v>152</v>
      </c>
      <c r="E6836">
        <v>4.7610000000000001</v>
      </c>
    </row>
    <row r="6837" spans="1:5" x14ac:dyDescent="0.2">
      <c r="A6837" t="s">
        <v>978</v>
      </c>
      <c r="B6837" t="s">
        <v>979</v>
      </c>
      <c r="C6837" s="9">
        <v>45771</v>
      </c>
      <c r="D6837" t="s">
        <v>152</v>
      </c>
      <c r="E6837">
        <v>4.673</v>
      </c>
    </row>
    <row r="6838" spans="1:5" x14ac:dyDescent="0.2">
      <c r="A6838" t="s">
        <v>978</v>
      </c>
      <c r="B6838" t="s">
        <v>979</v>
      </c>
      <c r="C6838" s="9">
        <v>45770</v>
      </c>
      <c r="D6838" t="s">
        <v>152</v>
      </c>
      <c r="E6838">
        <v>4.5970000000000004</v>
      </c>
    </row>
    <row r="6839" spans="1:5" x14ac:dyDescent="0.2">
      <c r="A6839" t="s">
        <v>978</v>
      </c>
      <c r="B6839" t="s">
        <v>979</v>
      </c>
      <c r="C6839" s="9">
        <v>45769</v>
      </c>
      <c r="D6839" t="s">
        <v>152</v>
      </c>
      <c r="E6839">
        <v>4.4619999999999997</v>
      </c>
    </row>
    <row r="6840" spans="1:5" x14ac:dyDescent="0.2">
      <c r="A6840" t="s">
        <v>978</v>
      </c>
      <c r="B6840" t="s">
        <v>979</v>
      </c>
      <c r="C6840" s="9">
        <v>45764</v>
      </c>
      <c r="D6840" t="s">
        <v>152</v>
      </c>
      <c r="E6840">
        <v>4.6079999999999997</v>
      </c>
    </row>
    <row r="6841" spans="1:5" x14ac:dyDescent="0.2">
      <c r="A6841" t="s">
        <v>978</v>
      </c>
      <c r="B6841" t="s">
        <v>979</v>
      </c>
      <c r="C6841" s="9">
        <v>45763</v>
      </c>
      <c r="D6841" t="s">
        <v>152</v>
      </c>
      <c r="E6841">
        <v>4.694</v>
      </c>
    </row>
    <row r="6842" spans="1:5" x14ac:dyDescent="0.2">
      <c r="A6842" t="s">
        <v>978</v>
      </c>
      <c r="B6842" t="s">
        <v>979</v>
      </c>
      <c r="C6842" s="9">
        <v>45762</v>
      </c>
      <c r="D6842" t="s">
        <v>152</v>
      </c>
      <c r="E6842">
        <v>4.7069999999999999</v>
      </c>
    </row>
    <row r="6843" spans="1:5" x14ac:dyDescent="0.2">
      <c r="A6843" t="s">
        <v>978</v>
      </c>
      <c r="B6843" t="s">
        <v>979</v>
      </c>
      <c r="C6843" s="9">
        <v>45761</v>
      </c>
      <c r="D6843" t="s">
        <v>152</v>
      </c>
      <c r="E6843">
        <v>4.6829999999999998</v>
      </c>
    </row>
    <row r="6844" spans="1:5" x14ac:dyDescent="0.2">
      <c r="A6844" t="s">
        <v>978</v>
      </c>
      <c r="B6844" t="s">
        <v>979</v>
      </c>
      <c r="C6844" s="9">
        <v>45758</v>
      </c>
      <c r="D6844" t="s">
        <v>152</v>
      </c>
      <c r="E6844">
        <v>4.641</v>
      </c>
    </row>
    <row r="6845" spans="1:5" x14ac:dyDescent="0.2">
      <c r="A6845" t="s">
        <v>978</v>
      </c>
      <c r="B6845" t="s">
        <v>979</v>
      </c>
      <c r="C6845" s="9">
        <v>45757</v>
      </c>
      <c r="D6845" t="s">
        <v>152</v>
      </c>
      <c r="E6845">
        <v>4.8659999999999997</v>
      </c>
    </row>
    <row r="6846" spans="1:5" x14ac:dyDescent="0.2">
      <c r="A6846" t="s">
        <v>978</v>
      </c>
      <c r="B6846" t="s">
        <v>979</v>
      </c>
      <c r="C6846" s="9">
        <v>45756</v>
      </c>
      <c r="D6846" t="s">
        <v>152</v>
      </c>
      <c r="E6846">
        <v>4.4800000000000004</v>
      </c>
    </row>
    <row r="6847" spans="1:5" x14ac:dyDescent="0.2">
      <c r="A6847" t="s">
        <v>978</v>
      </c>
      <c r="B6847" t="s">
        <v>979</v>
      </c>
      <c r="C6847" s="9">
        <v>45755</v>
      </c>
      <c r="D6847" t="s">
        <v>152</v>
      </c>
      <c r="E6847">
        <v>4.5730000000000004</v>
      </c>
    </row>
    <row r="6848" spans="1:5" x14ac:dyDescent="0.2">
      <c r="A6848" t="s">
        <v>978</v>
      </c>
      <c r="B6848" t="s">
        <v>979</v>
      </c>
      <c r="C6848" s="9">
        <v>45754</v>
      </c>
      <c r="D6848" t="s">
        <v>152</v>
      </c>
      <c r="E6848">
        <v>4.5599999999999996</v>
      </c>
    </row>
    <row r="6849" spans="1:5" x14ac:dyDescent="0.2">
      <c r="A6849" t="s">
        <v>978</v>
      </c>
      <c r="B6849" t="s">
        <v>979</v>
      </c>
      <c r="C6849" s="9">
        <v>45751</v>
      </c>
      <c r="D6849" t="s">
        <v>152</v>
      </c>
      <c r="E6849">
        <v>4.7839999999999998</v>
      </c>
    </row>
    <row r="6850" spans="1:5" x14ac:dyDescent="0.2">
      <c r="A6850" t="s">
        <v>978</v>
      </c>
      <c r="B6850" t="s">
        <v>979</v>
      </c>
      <c r="C6850" s="9">
        <v>45750</v>
      </c>
      <c r="D6850" t="s">
        <v>152</v>
      </c>
      <c r="E6850">
        <v>4.9710000000000001</v>
      </c>
    </row>
    <row r="6851" spans="1:5" x14ac:dyDescent="0.2">
      <c r="A6851" t="s">
        <v>978</v>
      </c>
      <c r="B6851" t="s">
        <v>979</v>
      </c>
      <c r="C6851" s="9">
        <v>45749</v>
      </c>
      <c r="D6851" t="s">
        <v>152</v>
      </c>
      <c r="E6851">
        <v>5.0129999999999999</v>
      </c>
    </row>
    <row r="6852" spans="1:5" x14ac:dyDescent="0.2">
      <c r="A6852" t="s">
        <v>978</v>
      </c>
      <c r="B6852" t="s">
        <v>979</v>
      </c>
      <c r="C6852" s="9">
        <v>45748</v>
      </c>
      <c r="D6852" t="s">
        <v>152</v>
      </c>
      <c r="E6852">
        <v>5.0019999999999998</v>
      </c>
    </row>
    <row r="6853" spans="1:5" x14ac:dyDescent="0.2">
      <c r="A6853" t="s">
        <v>978</v>
      </c>
      <c r="B6853" t="s">
        <v>979</v>
      </c>
      <c r="C6853" s="9">
        <v>45747</v>
      </c>
      <c r="D6853" t="s">
        <v>152</v>
      </c>
      <c r="E6853">
        <v>4.9660000000000002</v>
      </c>
    </row>
    <row r="6854" spans="1:5" x14ac:dyDescent="0.2">
      <c r="A6854" t="s">
        <v>978</v>
      </c>
      <c r="B6854" t="s">
        <v>979</v>
      </c>
      <c r="C6854" s="9">
        <v>45744</v>
      </c>
      <c r="D6854" t="s">
        <v>152</v>
      </c>
      <c r="E6854">
        <v>5.07</v>
      </c>
    </row>
    <row r="6855" spans="1:5" x14ac:dyDescent="0.2">
      <c r="A6855" t="s">
        <v>978</v>
      </c>
      <c r="B6855" t="s">
        <v>979</v>
      </c>
      <c r="C6855" s="9">
        <v>45743</v>
      </c>
      <c r="D6855" t="s">
        <v>152</v>
      </c>
      <c r="E6855">
        <v>5.0860000000000003</v>
      </c>
    </row>
    <row r="6856" spans="1:5" x14ac:dyDescent="0.2">
      <c r="A6856" t="s">
        <v>978</v>
      </c>
      <c r="B6856" t="s">
        <v>979</v>
      </c>
      <c r="C6856" s="9">
        <v>45742</v>
      </c>
      <c r="D6856" t="s">
        <v>152</v>
      </c>
      <c r="E6856">
        <v>5.1589999999999998</v>
      </c>
    </row>
    <row r="6857" spans="1:5" x14ac:dyDescent="0.2">
      <c r="A6857" t="s">
        <v>978</v>
      </c>
      <c r="B6857" t="s">
        <v>979</v>
      </c>
      <c r="C6857" s="9">
        <v>45741</v>
      </c>
      <c r="D6857" t="s">
        <v>152</v>
      </c>
      <c r="E6857">
        <v>5.1340000000000003</v>
      </c>
    </row>
    <row r="6858" spans="1:5" x14ac:dyDescent="0.2">
      <c r="A6858" t="s">
        <v>978</v>
      </c>
      <c r="B6858" t="s">
        <v>979</v>
      </c>
      <c r="C6858" s="9">
        <v>45740</v>
      </c>
      <c r="D6858" t="s">
        <v>152</v>
      </c>
      <c r="E6858">
        <v>5.04</v>
      </c>
    </row>
    <row r="6859" spans="1:5" x14ac:dyDescent="0.2">
      <c r="A6859" t="s">
        <v>978</v>
      </c>
      <c r="B6859" t="s">
        <v>979</v>
      </c>
      <c r="C6859" s="9">
        <v>45737</v>
      </c>
      <c r="D6859" t="s">
        <v>152</v>
      </c>
      <c r="E6859">
        <v>5.0380000000000003</v>
      </c>
    </row>
    <row r="6860" spans="1:5" x14ac:dyDescent="0.2">
      <c r="A6860" t="s">
        <v>978</v>
      </c>
      <c r="B6860" t="s">
        <v>979</v>
      </c>
      <c r="C6860" s="9">
        <v>45736</v>
      </c>
      <c r="D6860" t="s">
        <v>152</v>
      </c>
      <c r="E6860">
        <v>5.0410000000000004</v>
      </c>
    </row>
    <row r="6861" spans="1:5" x14ac:dyDescent="0.2">
      <c r="A6861" t="s">
        <v>978</v>
      </c>
      <c r="B6861" t="s">
        <v>979</v>
      </c>
      <c r="C6861" s="9">
        <v>45735</v>
      </c>
      <c r="D6861" t="s">
        <v>152</v>
      </c>
      <c r="E6861">
        <v>4.9779999999999998</v>
      </c>
    </row>
    <row r="6862" spans="1:5" x14ac:dyDescent="0.2">
      <c r="A6862" t="s">
        <v>978</v>
      </c>
      <c r="B6862" t="s">
        <v>979</v>
      </c>
      <c r="C6862" s="9">
        <v>45734</v>
      </c>
      <c r="D6862" t="s">
        <v>152</v>
      </c>
      <c r="E6862">
        <v>5.0350000000000001</v>
      </c>
    </row>
    <row r="6863" spans="1:5" x14ac:dyDescent="0.2">
      <c r="A6863" t="s">
        <v>967</v>
      </c>
      <c r="B6863" t="s">
        <v>968</v>
      </c>
      <c r="C6863" s="9">
        <v>46107</v>
      </c>
      <c r="D6863" t="s">
        <v>152</v>
      </c>
      <c r="E6863">
        <v>12.33</v>
      </c>
    </row>
    <row r="6864" spans="1:5" x14ac:dyDescent="0.2">
      <c r="A6864" t="s">
        <v>967</v>
      </c>
      <c r="B6864" t="s">
        <v>968</v>
      </c>
      <c r="C6864" s="9">
        <v>46106</v>
      </c>
      <c r="D6864" t="s">
        <v>152</v>
      </c>
      <c r="E6864">
        <v>12.22</v>
      </c>
    </row>
    <row r="6865" spans="1:5" x14ac:dyDescent="0.2">
      <c r="A6865" t="s">
        <v>967</v>
      </c>
      <c r="B6865" t="s">
        <v>968</v>
      </c>
      <c r="C6865" s="9">
        <v>46105</v>
      </c>
      <c r="D6865" t="s">
        <v>152</v>
      </c>
      <c r="E6865">
        <v>12.25</v>
      </c>
    </row>
    <row r="6866" spans="1:5" x14ac:dyDescent="0.2">
      <c r="A6866" t="s">
        <v>967</v>
      </c>
      <c r="B6866" t="s">
        <v>968</v>
      </c>
      <c r="C6866" s="9">
        <v>46104</v>
      </c>
      <c r="D6866" t="s">
        <v>152</v>
      </c>
      <c r="E6866">
        <v>12.24</v>
      </c>
    </row>
    <row r="6867" spans="1:5" x14ac:dyDescent="0.2">
      <c r="A6867" t="s">
        <v>967</v>
      </c>
      <c r="B6867" t="s">
        <v>968</v>
      </c>
      <c r="C6867" s="9">
        <v>46101</v>
      </c>
      <c r="D6867" t="s">
        <v>152</v>
      </c>
      <c r="E6867">
        <v>12.38</v>
      </c>
    </row>
    <row r="6868" spans="1:5" x14ac:dyDescent="0.2">
      <c r="A6868" t="s">
        <v>967</v>
      </c>
      <c r="B6868" t="s">
        <v>968</v>
      </c>
      <c r="C6868" s="9">
        <v>46100</v>
      </c>
      <c r="D6868" t="s">
        <v>152</v>
      </c>
      <c r="E6868">
        <v>12.52</v>
      </c>
    </row>
    <row r="6869" spans="1:5" x14ac:dyDescent="0.2">
      <c r="A6869" t="s">
        <v>967</v>
      </c>
      <c r="B6869" t="s">
        <v>968</v>
      </c>
      <c r="C6869" s="9">
        <v>46099</v>
      </c>
      <c r="D6869" t="s">
        <v>152</v>
      </c>
      <c r="E6869">
        <v>12.63</v>
      </c>
    </row>
    <row r="6870" spans="1:5" x14ac:dyDescent="0.2">
      <c r="A6870" t="s">
        <v>967</v>
      </c>
      <c r="B6870" t="s">
        <v>968</v>
      </c>
      <c r="C6870" s="9">
        <v>46098</v>
      </c>
      <c r="D6870" t="s">
        <v>152</v>
      </c>
      <c r="E6870">
        <v>12.64</v>
      </c>
    </row>
    <row r="6871" spans="1:5" x14ac:dyDescent="0.2">
      <c r="A6871" t="s">
        <v>967</v>
      </c>
      <c r="B6871" t="s">
        <v>968</v>
      </c>
      <c r="C6871" s="9">
        <v>46097</v>
      </c>
      <c r="D6871" t="s">
        <v>152</v>
      </c>
      <c r="E6871">
        <v>12.55</v>
      </c>
    </row>
    <row r="6872" spans="1:5" x14ac:dyDescent="0.2">
      <c r="A6872" t="s">
        <v>967</v>
      </c>
      <c r="B6872" t="s">
        <v>968</v>
      </c>
      <c r="C6872" s="9">
        <v>46094</v>
      </c>
      <c r="D6872" t="s">
        <v>152</v>
      </c>
      <c r="E6872">
        <v>12.58</v>
      </c>
    </row>
    <row r="6873" spans="1:5" x14ac:dyDescent="0.2">
      <c r="A6873" t="s">
        <v>967</v>
      </c>
      <c r="B6873" t="s">
        <v>968</v>
      </c>
      <c r="C6873" s="9">
        <v>46093</v>
      </c>
      <c r="D6873" t="s">
        <v>152</v>
      </c>
      <c r="E6873">
        <v>12.72</v>
      </c>
    </row>
    <row r="6874" spans="1:5" x14ac:dyDescent="0.2">
      <c r="A6874" t="s">
        <v>967</v>
      </c>
      <c r="B6874" t="s">
        <v>968</v>
      </c>
      <c r="C6874" s="9">
        <v>46092</v>
      </c>
      <c r="D6874" t="s">
        <v>152</v>
      </c>
      <c r="E6874">
        <v>12.65</v>
      </c>
    </row>
    <row r="6875" spans="1:5" x14ac:dyDescent="0.2">
      <c r="A6875" t="s">
        <v>967</v>
      </c>
      <c r="B6875" t="s">
        <v>968</v>
      </c>
      <c r="C6875" s="9">
        <v>46091</v>
      </c>
      <c r="D6875" t="s">
        <v>152</v>
      </c>
      <c r="E6875">
        <v>12.62</v>
      </c>
    </row>
    <row r="6876" spans="1:5" x14ac:dyDescent="0.2">
      <c r="A6876" t="s">
        <v>967</v>
      </c>
      <c r="B6876" t="s">
        <v>968</v>
      </c>
      <c r="C6876" s="9">
        <v>46090</v>
      </c>
      <c r="D6876" t="s">
        <v>152</v>
      </c>
      <c r="E6876">
        <v>12.61</v>
      </c>
    </row>
    <row r="6877" spans="1:5" x14ac:dyDescent="0.2">
      <c r="A6877" t="s">
        <v>967</v>
      </c>
      <c r="B6877" t="s">
        <v>968</v>
      </c>
      <c r="C6877" s="9">
        <v>46087</v>
      </c>
      <c r="D6877" t="s">
        <v>152</v>
      </c>
      <c r="E6877">
        <v>12.8</v>
      </c>
    </row>
    <row r="6878" spans="1:5" x14ac:dyDescent="0.2">
      <c r="A6878" t="s">
        <v>967</v>
      </c>
      <c r="B6878" t="s">
        <v>968</v>
      </c>
      <c r="C6878" s="9">
        <v>46086</v>
      </c>
      <c r="D6878" t="s">
        <v>152</v>
      </c>
      <c r="E6878">
        <v>12.75</v>
      </c>
    </row>
    <row r="6879" spans="1:5" x14ac:dyDescent="0.2">
      <c r="A6879" t="s">
        <v>967</v>
      </c>
      <c r="B6879" t="s">
        <v>968</v>
      </c>
      <c r="C6879" s="9">
        <v>46085</v>
      </c>
      <c r="D6879" t="s">
        <v>152</v>
      </c>
      <c r="E6879">
        <v>12.76</v>
      </c>
    </row>
    <row r="6880" spans="1:5" x14ac:dyDescent="0.2">
      <c r="A6880" t="s">
        <v>967</v>
      </c>
      <c r="B6880" t="s">
        <v>968</v>
      </c>
      <c r="C6880" s="9">
        <v>46084</v>
      </c>
      <c r="D6880" t="s">
        <v>152</v>
      </c>
      <c r="E6880">
        <v>12.9</v>
      </c>
    </row>
    <row r="6881" spans="1:5" x14ac:dyDescent="0.2">
      <c r="A6881" t="s">
        <v>967</v>
      </c>
      <c r="B6881" t="s">
        <v>968</v>
      </c>
      <c r="C6881" s="9">
        <v>46083</v>
      </c>
      <c r="D6881" t="s">
        <v>152</v>
      </c>
      <c r="E6881">
        <v>12.89</v>
      </c>
    </row>
    <row r="6882" spans="1:5" x14ac:dyDescent="0.2">
      <c r="A6882" t="s">
        <v>967</v>
      </c>
      <c r="B6882" t="s">
        <v>968</v>
      </c>
      <c r="C6882" s="9">
        <v>46080</v>
      </c>
      <c r="D6882" t="s">
        <v>152</v>
      </c>
      <c r="E6882">
        <v>12.87</v>
      </c>
    </row>
    <row r="6883" spans="1:5" x14ac:dyDescent="0.2">
      <c r="A6883" t="s">
        <v>967</v>
      </c>
      <c r="B6883" t="s">
        <v>968</v>
      </c>
      <c r="C6883" s="9">
        <v>46079</v>
      </c>
      <c r="D6883" t="s">
        <v>152</v>
      </c>
      <c r="E6883">
        <v>12.95</v>
      </c>
    </row>
    <row r="6884" spans="1:5" x14ac:dyDescent="0.2">
      <c r="A6884" t="s">
        <v>967</v>
      </c>
      <c r="B6884" t="s">
        <v>968</v>
      </c>
      <c r="C6884" s="9">
        <v>46078</v>
      </c>
      <c r="D6884" t="s">
        <v>152</v>
      </c>
      <c r="E6884">
        <v>12.84</v>
      </c>
    </row>
    <row r="6885" spans="1:5" x14ac:dyDescent="0.2">
      <c r="A6885" t="s">
        <v>967</v>
      </c>
      <c r="B6885" t="s">
        <v>968</v>
      </c>
      <c r="C6885" s="9">
        <v>46077</v>
      </c>
      <c r="D6885" t="s">
        <v>152</v>
      </c>
      <c r="E6885">
        <v>12.75</v>
      </c>
    </row>
    <row r="6886" spans="1:5" x14ac:dyDescent="0.2">
      <c r="A6886" t="s">
        <v>967</v>
      </c>
      <c r="B6886" t="s">
        <v>968</v>
      </c>
      <c r="C6886" s="9">
        <v>46076</v>
      </c>
      <c r="D6886" t="s">
        <v>152</v>
      </c>
      <c r="E6886">
        <v>12.83</v>
      </c>
    </row>
    <row r="6887" spans="1:5" x14ac:dyDescent="0.2">
      <c r="A6887" t="s">
        <v>967</v>
      </c>
      <c r="B6887" t="s">
        <v>968</v>
      </c>
      <c r="C6887" s="9">
        <v>46073</v>
      </c>
      <c r="D6887" t="s">
        <v>152</v>
      </c>
      <c r="E6887">
        <v>12.78</v>
      </c>
    </row>
    <row r="6888" spans="1:5" x14ac:dyDescent="0.2">
      <c r="A6888" t="s">
        <v>967</v>
      </c>
      <c r="B6888" t="s">
        <v>968</v>
      </c>
      <c r="C6888" s="9">
        <v>46072</v>
      </c>
      <c r="D6888" t="s">
        <v>152</v>
      </c>
      <c r="E6888">
        <v>12.72</v>
      </c>
    </row>
    <row r="6889" spans="1:5" x14ac:dyDescent="0.2">
      <c r="A6889" t="s">
        <v>967</v>
      </c>
      <c r="B6889" t="s">
        <v>968</v>
      </c>
      <c r="C6889" s="9">
        <v>46071</v>
      </c>
      <c r="D6889" t="s">
        <v>152</v>
      </c>
      <c r="E6889">
        <v>12.67</v>
      </c>
    </row>
    <row r="6890" spans="1:5" x14ac:dyDescent="0.2">
      <c r="A6890" t="s">
        <v>967</v>
      </c>
      <c r="B6890" t="s">
        <v>968</v>
      </c>
      <c r="C6890" s="9">
        <v>46070</v>
      </c>
      <c r="D6890" t="s">
        <v>152</v>
      </c>
      <c r="E6890">
        <v>12.57</v>
      </c>
    </row>
    <row r="6891" spans="1:5" x14ac:dyDescent="0.2">
      <c r="A6891" t="s">
        <v>967</v>
      </c>
      <c r="B6891" t="s">
        <v>968</v>
      </c>
      <c r="C6891" s="9">
        <v>46069</v>
      </c>
      <c r="D6891" t="s">
        <v>152</v>
      </c>
      <c r="E6891">
        <v>12.57</v>
      </c>
    </row>
    <row r="6892" spans="1:5" x14ac:dyDescent="0.2">
      <c r="A6892" t="s">
        <v>967</v>
      </c>
      <c r="B6892" t="s">
        <v>968</v>
      </c>
      <c r="C6892" s="9">
        <v>46066</v>
      </c>
      <c r="D6892" t="s">
        <v>152</v>
      </c>
      <c r="E6892">
        <v>12.61</v>
      </c>
    </row>
    <row r="6893" spans="1:5" x14ac:dyDescent="0.2">
      <c r="A6893" t="s">
        <v>967</v>
      </c>
      <c r="B6893" t="s">
        <v>968</v>
      </c>
      <c r="C6893" s="9">
        <v>46065</v>
      </c>
      <c r="D6893" t="s">
        <v>152</v>
      </c>
      <c r="E6893">
        <v>12.78</v>
      </c>
    </row>
    <row r="6894" spans="1:5" x14ac:dyDescent="0.2">
      <c r="A6894" t="s">
        <v>967</v>
      </c>
      <c r="B6894" t="s">
        <v>968</v>
      </c>
      <c r="C6894" s="9">
        <v>46064</v>
      </c>
      <c r="D6894" t="s">
        <v>152</v>
      </c>
      <c r="E6894">
        <v>12.73</v>
      </c>
    </row>
    <row r="6895" spans="1:5" x14ac:dyDescent="0.2">
      <c r="A6895" t="s">
        <v>967</v>
      </c>
      <c r="B6895" t="s">
        <v>968</v>
      </c>
      <c r="C6895" s="9">
        <v>46063</v>
      </c>
      <c r="D6895" t="s">
        <v>152</v>
      </c>
      <c r="E6895">
        <v>12.75</v>
      </c>
    </row>
    <row r="6896" spans="1:5" x14ac:dyDescent="0.2">
      <c r="A6896" t="s">
        <v>967</v>
      </c>
      <c r="B6896" t="s">
        <v>968</v>
      </c>
      <c r="C6896" s="9">
        <v>46062</v>
      </c>
      <c r="D6896" t="s">
        <v>152</v>
      </c>
      <c r="E6896">
        <v>12.68</v>
      </c>
    </row>
    <row r="6897" spans="1:5" x14ac:dyDescent="0.2">
      <c r="A6897" t="s">
        <v>967</v>
      </c>
      <c r="B6897" t="s">
        <v>968</v>
      </c>
      <c r="C6897" s="9">
        <v>46059</v>
      </c>
      <c r="D6897" t="s">
        <v>152</v>
      </c>
      <c r="E6897">
        <v>12.6</v>
      </c>
    </row>
    <row r="6898" spans="1:5" x14ac:dyDescent="0.2">
      <c r="A6898" t="s">
        <v>967</v>
      </c>
      <c r="B6898" t="s">
        <v>968</v>
      </c>
      <c r="C6898" s="9">
        <v>46058</v>
      </c>
      <c r="D6898" t="s">
        <v>152</v>
      </c>
      <c r="E6898">
        <v>12.66</v>
      </c>
    </row>
    <row r="6899" spans="1:5" x14ac:dyDescent="0.2">
      <c r="A6899" t="s">
        <v>967</v>
      </c>
      <c r="B6899" t="s">
        <v>968</v>
      </c>
      <c r="C6899" s="9">
        <v>46057</v>
      </c>
      <c r="D6899" t="s">
        <v>152</v>
      </c>
      <c r="E6899">
        <v>12.76</v>
      </c>
    </row>
    <row r="6900" spans="1:5" x14ac:dyDescent="0.2">
      <c r="A6900" t="s">
        <v>967</v>
      </c>
      <c r="B6900" t="s">
        <v>968</v>
      </c>
      <c r="C6900" s="9">
        <v>46056</v>
      </c>
      <c r="D6900" t="s">
        <v>152</v>
      </c>
      <c r="E6900">
        <v>12.93</v>
      </c>
    </row>
    <row r="6901" spans="1:5" x14ac:dyDescent="0.2">
      <c r="A6901" t="s">
        <v>967</v>
      </c>
      <c r="B6901" t="s">
        <v>968</v>
      </c>
      <c r="C6901" s="9">
        <v>46055</v>
      </c>
      <c r="D6901" t="s">
        <v>152</v>
      </c>
      <c r="E6901">
        <v>12.82</v>
      </c>
    </row>
    <row r="6902" spans="1:5" x14ac:dyDescent="0.2">
      <c r="A6902" t="s">
        <v>967</v>
      </c>
      <c r="B6902" t="s">
        <v>968</v>
      </c>
      <c r="C6902" s="9">
        <v>46052</v>
      </c>
      <c r="D6902" t="s">
        <v>152</v>
      </c>
      <c r="E6902">
        <v>12.82</v>
      </c>
    </row>
    <row r="6903" spans="1:5" x14ac:dyDescent="0.2">
      <c r="A6903" t="s">
        <v>967</v>
      </c>
      <c r="B6903" t="s">
        <v>968</v>
      </c>
      <c r="C6903" s="9">
        <v>46051</v>
      </c>
      <c r="D6903" t="s">
        <v>152</v>
      </c>
      <c r="E6903">
        <v>12.85</v>
      </c>
    </row>
    <row r="6904" spans="1:5" x14ac:dyDescent="0.2">
      <c r="A6904" t="s">
        <v>967</v>
      </c>
      <c r="B6904" t="s">
        <v>968</v>
      </c>
      <c r="C6904" s="9">
        <v>46050</v>
      </c>
      <c r="D6904" t="s">
        <v>152</v>
      </c>
      <c r="E6904">
        <v>12.87</v>
      </c>
    </row>
    <row r="6905" spans="1:5" x14ac:dyDescent="0.2">
      <c r="A6905" t="s">
        <v>967</v>
      </c>
      <c r="B6905" t="s">
        <v>968</v>
      </c>
      <c r="C6905" s="9">
        <v>46049</v>
      </c>
      <c r="D6905" t="s">
        <v>152</v>
      </c>
      <c r="E6905">
        <v>12.81</v>
      </c>
    </row>
    <row r="6906" spans="1:5" x14ac:dyDescent="0.2">
      <c r="A6906" t="s">
        <v>967</v>
      </c>
      <c r="B6906" t="s">
        <v>968</v>
      </c>
      <c r="C6906" s="9">
        <v>46048</v>
      </c>
      <c r="D6906" t="s">
        <v>152</v>
      </c>
      <c r="E6906">
        <v>12.87</v>
      </c>
    </row>
    <row r="6907" spans="1:5" x14ac:dyDescent="0.2">
      <c r="A6907" t="s">
        <v>967</v>
      </c>
      <c r="B6907" t="s">
        <v>968</v>
      </c>
      <c r="C6907" s="9">
        <v>46045</v>
      </c>
      <c r="D6907" t="s">
        <v>152</v>
      </c>
      <c r="E6907">
        <v>12.87</v>
      </c>
    </row>
    <row r="6908" spans="1:5" x14ac:dyDescent="0.2">
      <c r="A6908" t="s">
        <v>967</v>
      </c>
      <c r="B6908" t="s">
        <v>968</v>
      </c>
      <c r="C6908" s="9">
        <v>46044</v>
      </c>
      <c r="D6908" t="s">
        <v>152</v>
      </c>
      <c r="E6908">
        <v>12.79</v>
      </c>
    </row>
    <row r="6909" spans="1:5" x14ac:dyDescent="0.2">
      <c r="A6909" t="s">
        <v>967</v>
      </c>
      <c r="B6909" t="s">
        <v>968</v>
      </c>
      <c r="C6909" s="9">
        <v>46043</v>
      </c>
      <c r="D6909" t="s">
        <v>152</v>
      </c>
      <c r="E6909">
        <v>12.66</v>
      </c>
    </row>
    <row r="6910" spans="1:5" x14ac:dyDescent="0.2">
      <c r="A6910" t="s">
        <v>967</v>
      </c>
      <c r="B6910" t="s">
        <v>968</v>
      </c>
      <c r="C6910" s="9">
        <v>46042</v>
      </c>
      <c r="D6910" t="s">
        <v>152</v>
      </c>
      <c r="E6910">
        <v>13.01</v>
      </c>
    </row>
    <row r="6911" spans="1:5" x14ac:dyDescent="0.2">
      <c r="A6911" t="s">
        <v>967</v>
      </c>
      <c r="B6911" t="s">
        <v>968</v>
      </c>
      <c r="C6911" s="9">
        <v>46041</v>
      </c>
      <c r="D6911" t="s">
        <v>152</v>
      </c>
      <c r="E6911">
        <v>13.01</v>
      </c>
    </row>
    <row r="6912" spans="1:5" x14ac:dyDescent="0.2">
      <c r="A6912" t="s">
        <v>967</v>
      </c>
      <c r="B6912" t="s">
        <v>968</v>
      </c>
      <c r="C6912" s="9">
        <v>46038</v>
      </c>
      <c r="D6912" t="s">
        <v>152</v>
      </c>
      <c r="E6912">
        <v>12.99</v>
      </c>
    </row>
    <row r="6913" spans="1:5" x14ac:dyDescent="0.2">
      <c r="A6913" t="s">
        <v>967</v>
      </c>
      <c r="B6913" t="s">
        <v>968</v>
      </c>
      <c r="C6913" s="9">
        <v>46037</v>
      </c>
      <c r="D6913" t="s">
        <v>152</v>
      </c>
      <c r="E6913">
        <v>12.93</v>
      </c>
    </row>
    <row r="6914" spans="1:5" x14ac:dyDescent="0.2">
      <c r="A6914" t="s">
        <v>967</v>
      </c>
      <c r="B6914" t="s">
        <v>968</v>
      </c>
      <c r="C6914" s="9">
        <v>46036</v>
      </c>
      <c r="D6914" t="s">
        <v>152</v>
      </c>
      <c r="E6914">
        <v>13.03</v>
      </c>
    </row>
    <row r="6915" spans="1:5" x14ac:dyDescent="0.2">
      <c r="A6915" t="s">
        <v>967</v>
      </c>
      <c r="B6915" t="s">
        <v>968</v>
      </c>
      <c r="C6915" s="9">
        <v>46035</v>
      </c>
      <c r="D6915" t="s">
        <v>152</v>
      </c>
      <c r="E6915">
        <v>13.01</v>
      </c>
    </row>
    <row r="6916" spans="1:5" x14ac:dyDescent="0.2">
      <c r="A6916" t="s">
        <v>967</v>
      </c>
      <c r="B6916" t="s">
        <v>968</v>
      </c>
      <c r="C6916" s="9">
        <v>46034</v>
      </c>
      <c r="D6916" t="s">
        <v>152</v>
      </c>
      <c r="E6916">
        <v>13.03</v>
      </c>
    </row>
    <row r="6917" spans="1:5" x14ac:dyDescent="0.2">
      <c r="A6917" t="s">
        <v>967</v>
      </c>
      <c r="B6917" t="s">
        <v>968</v>
      </c>
      <c r="C6917" s="9">
        <v>46031</v>
      </c>
      <c r="D6917" t="s">
        <v>152</v>
      </c>
      <c r="E6917">
        <v>12.91</v>
      </c>
    </row>
    <row r="6918" spans="1:5" x14ac:dyDescent="0.2">
      <c r="A6918" t="s">
        <v>967</v>
      </c>
      <c r="B6918" t="s">
        <v>968</v>
      </c>
      <c r="C6918" s="9">
        <v>46030</v>
      </c>
      <c r="D6918" t="s">
        <v>152</v>
      </c>
      <c r="E6918">
        <v>12.93</v>
      </c>
    </row>
    <row r="6919" spans="1:5" x14ac:dyDescent="0.2">
      <c r="A6919" t="s">
        <v>967</v>
      </c>
      <c r="B6919" t="s">
        <v>968</v>
      </c>
      <c r="C6919" s="9">
        <v>46029</v>
      </c>
      <c r="D6919" t="s">
        <v>152</v>
      </c>
      <c r="E6919">
        <v>12.89</v>
      </c>
    </row>
    <row r="6920" spans="1:5" x14ac:dyDescent="0.2">
      <c r="A6920" t="s">
        <v>967</v>
      </c>
      <c r="B6920" t="s">
        <v>968</v>
      </c>
      <c r="C6920" s="9">
        <v>46028</v>
      </c>
      <c r="D6920" t="s">
        <v>152</v>
      </c>
      <c r="E6920">
        <v>12.82</v>
      </c>
    </row>
    <row r="6921" spans="1:5" x14ac:dyDescent="0.2">
      <c r="A6921" t="s">
        <v>967</v>
      </c>
      <c r="B6921" t="s">
        <v>968</v>
      </c>
      <c r="C6921" s="9">
        <v>46027</v>
      </c>
      <c r="D6921" t="s">
        <v>152</v>
      </c>
      <c r="E6921">
        <v>12.76</v>
      </c>
    </row>
    <row r="6922" spans="1:5" x14ac:dyDescent="0.2">
      <c r="A6922" t="s">
        <v>967</v>
      </c>
      <c r="B6922" t="s">
        <v>968</v>
      </c>
      <c r="C6922" s="9">
        <v>46024</v>
      </c>
      <c r="D6922" t="s">
        <v>152</v>
      </c>
      <c r="E6922">
        <v>12.78</v>
      </c>
    </row>
    <row r="6923" spans="1:5" x14ac:dyDescent="0.2">
      <c r="A6923" t="s">
        <v>967</v>
      </c>
      <c r="B6923" t="s">
        <v>968</v>
      </c>
      <c r="C6923" s="9">
        <v>46022</v>
      </c>
      <c r="D6923" t="s">
        <v>152</v>
      </c>
      <c r="E6923">
        <v>12.83</v>
      </c>
    </row>
    <row r="6924" spans="1:5" x14ac:dyDescent="0.2">
      <c r="A6924" t="s">
        <v>967</v>
      </c>
      <c r="B6924" t="s">
        <v>968</v>
      </c>
      <c r="C6924" s="9">
        <v>46021</v>
      </c>
      <c r="D6924" t="s">
        <v>152</v>
      </c>
      <c r="E6924">
        <v>12.82</v>
      </c>
    </row>
    <row r="6925" spans="1:5" x14ac:dyDescent="0.2">
      <c r="A6925" t="s">
        <v>967</v>
      </c>
      <c r="B6925" t="s">
        <v>968</v>
      </c>
      <c r="C6925" s="9">
        <v>46020</v>
      </c>
      <c r="D6925" t="s">
        <v>152</v>
      </c>
      <c r="E6925">
        <v>12.82</v>
      </c>
    </row>
    <row r="6926" spans="1:5" x14ac:dyDescent="0.2">
      <c r="A6926" t="s">
        <v>967</v>
      </c>
      <c r="B6926" t="s">
        <v>968</v>
      </c>
      <c r="C6926" s="9">
        <v>46015</v>
      </c>
      <c r="D6926" t="s">
        <v>152</v>
      </c>
      <c r="E6926">
        <v>12.81</v>
      </c>
    </row>
    <row r="6927" spans="1:5" x14ac:dyDescent="0.2">
      <c r="A6927" t="s">
        <v>967</v>
      </c>
      <c r="B6927" t="s">
        <v>968</v>
      </c>
      <c r="C6927" s="9">
        <v>46014</v>
      </c>
      <c r="D6927" t="s">
        <v>152</v>
      </c>
      <c r="E6927">
        <v>12.75</v>
      </c>
    </row>
    <row r="6928" spans="1:5" x14ac:dyDescent="0.2">
      <c r="A6928" t="s">
        <v>967</v>
      </c>
      <c r="B6928" t="s">
        <v>968</v>
      </c>
      <c r="C6928" s="9">
        <v>46013</v>
      </c>
      <c r="D6928" t="s">
        <v>152</v>
      </c>
      <c r="E6928">
        <v>12.75</v>
      </c>
    </row>
    <row r="6929" spans="1:5" x14ac:dyDescent="0.2">
      <c r="A6929" t="s">
        <v>967</v>
      </c>
      <c r="B6929" t="s">
        <v>968</v>
      </c>
      <c r="C6929" s="9">
        <v>46010</v>
      </c>
      <c r="D6929" t="s">
        <v>152</v>
      </c>
      <c r="E6929">
        <v>12.61</v>
      </c>
    </row>
    <row r="6930" spans="1:5" x14ac:dyDescent="0.2">
      <c r="A6930" t="s">
        <v>967</v>
      </c>
      <c r="B6930" t="s">
        <v>968</v>
      </c>
      <c r="C6930" s="9">
        <v>46009</v>
      </c>
      <c r="D6930" t="s">
        <v>152</v>
      </c>
      <c r="E6930">
        <v>12.48</v>
      </c>
    </row>
    <row r="6931" spans="1:5" x14ac:dyDescent="0.2">
      <c r="A6931" t="s">
        <v>967</v>
      </c>
      <c r="B6931" t="s">
        <v>968</v>
      </c>
      <c r="C6931" s="9">
        <v>46008</v>
      </c>
      <c r="D6931" t="s">
        <v>152</v>
      </c>
      <c r="E6931">
        <v>12.62</v>
      </c>
    </row>
    <row r="6932" spans="1:5" x14ac:dyDescent="0.2">
      <c r="A6932" t="s">
        <v>967</v>
      </c>
      <c r="B6932" t="s">
        <v>968</v>
      </c>
      <c r="C6932" s="9">
        <v>46007</v>
      </c>
      <c r="D6932" t="s">
        <v>152</v>
      </c>
      <c r="E6932">
        <v>12.68</v>
      </c>
    </row>
    <row r="6933" spans="1:5" x14ac:dyDescent="0.2">
      <c r="A6933" t="s">
        <v>967</v>
      </c>
      <c r="B6933" t="s">
        <v>968</v>
      </c>
      <c r="C6933" s="9">
        <v>46006</v>
      </c>
      <c r="D6933" t="s">
        <v>152</v>
      </c>
      <c r="E6933">
        <v>12.77</v>
      </c>
    </row>
    <row r="6934" spans="1:5" x14ac:dyDescent="0.2">
      <c r="A6934" t="s">
        <v>967</v>
      </c>
      <c r="B6934" t="s">
        <v>968</v>
      </c>
      <c r="C6934" s="9">
        <v>46003</v>
      </c>
      <c r="D6934" t="s">
        <v>152</v>
      </c>
      <c r="E6934">
        <v>12.84</v>
      </c>
    </row>
    <row r="6935" spans="1:5" x14ac:dyDescent="0.2">
      <c r="A6935" t="s">
        <v>967</v>
      </c>
      <c r="B6935" t="s">
        <v>968</v>
      </c>
      <c r="C6935" s="9">
        <v>46002</v>
      </c>
      <c r="D6935" t="s">
        <v>152</v>
      </c>
      <c r="E6935">
        <v>12.98</v>
      </c>
    </row>
    <row r="6936" spans="1:5" x14ac:dyDescent="0.2">
      <c r="A6936" t="s">
        <v>967</v>
      </c>
      <c r="B6936" t="s">
        <v>968</v>
      </c>
      <c r="C6936" s="9">
        <v>46001</v>
      </c>
      <c r="D6936" t="s">
        <v>152</v>
      </c>
      <c r="E6936">
        <v>12.93</v>
      </c>
    </row>
    <row r="6937" spans="1:5" x14ac:dyDescent="0.2">
      <c r="A6937" t="s">
        <v>967</v>
      </c>
      <c r="B6937" t="s">
        <v>968</v>
      </c>
      <c r="C6937" s="9">
        <v>46000</v>
      </c>
      <c r="D6937" t="s">
        <v>152</v>
      </c>
      <c r="E6937">
        <v>12.92</v>
      </c>
    </row>
    <row r="6938" spans="1:5" x14ac:dyDescent="0.2">
      <c r="A6938" t="s">
        <v>967</v>
      </c>
      <c r="B6938" t="s">
        <v>968</v>
      </c>
      <c r="C6938" s="9">
        <v>45999</v>
      </c>
      <c r="D6938" t="s">
        <v>152</v>
      </c>
      <c r="E6938">
        <v>12.93</v>
      </c>
    </row>
    <row r="6939" spans="1:5" x14ac:dyDescent="0.2">
      <c r="A6939" t="s">
        <v>967</v>
      </c>
      <c r="B6939" t="s">
        <v>968</v>
      </c>
      <c r="C6939" s="9">
        <v>45996</v>
      </c>
      <c r="D6939" t="s">
        <v>152</v>
      </c>
      <c r="E6939">
        <v>12.85</v>
      </c>
    </row>
    <row r="6940" spans="1:5" x14ac:dyDescent="0.2">
      <c r="A6940" t="s">
        <v>967</v>
      </c>
      <c r="B6940" t="s">
        <v>968</v>
      </c>
      <c r="C6940" s="9">
        <v>45995</v>
      </c>
      <c r="D6940" t="s">
        <v>152</v>
      </c>
      <c r="E6940">
        <v>12.88</v>
      </c>
    </row>
    <row r="6941" spans="1:5" x14ac:dyDescent="0.2">
      <c r="A6941" t="s">
        <v>967</v>
      </c>
      <c r="B6941" t="s">
        <v>968</v>
      </c>
      <c r="C6941" s="9">
        <v>45994</v>
      </c>
      <c r="D6941" t="s">
        <v>152</v>
      </c>
      <c r="E6941">
        <v>12.97</v>
      </c>
    </row>
    <row r="6942" spans="1:5" x14ac:dyDescent="0.2">
      <c r="A6942" t="s">
        <v>967</v>
      </c>
      <c r="B6942" t="s">
        <v>968</v>
      </c>
      <c r="C6942" s="9">
        <v>45993</v>
      </c>
      <c r="D6942" t="s">
        <v>152</v>
      </c>
      <c r="E6942">
        <v>12.89</v>
      </c>
    </row>
    <row r="6943" spans="1:5" x14ac:dyDescent="0.2">
      <c r="A6943" t="s">
        <v>967</v>
      </c>
      <c r="B6943" t="s">
        <v>968</v>
      </c>
      <c r="C6943" s="9">
        <v>45992</v>
      </c>
      <c r="D6943" t="s">
        <v>152</v>
      </c>
      <c r="E6943">
        <v>12.94</v>
      </c>
    </row>
    <row r="6944" spans="1:5" x14ac:dyDescent="0.2">
      <c r="A6944" t="s">
        <v>967</v>
      </c>
      <c r="B6944" t="s">
        <v>968</v>
      </c>
      <c r="C6944" s="9">
        <v>45989</v>
      </c>
      <c r="D6944" t="s">
        <v>152</v>
      </c>
      <c r="E6944">
        <v>12.9</v>
      </c>
    </row>
    <row r="6945" spans="1:5" x14ac:dyDescent="0.2">
      <c r="A6945" t="s">
        <v>967</v>
      </c>
      <c r="B6945" t="s">
        <v>968</v>
      </c>
      <c r="C6945" s="9">
        <v>45988</v>
      </c>
      <c r="D6945" t="s">
        <v>152</v>
      </c>
      <c r="E6945">
        <v>12.9</v>
      </c>
    </row>
    <row r="6946" spans="1:5" x14ac:dyDescent="0.2">
      <c r="A6946" t="s">
        <v>967</v>
      </c>
      <c r="B6946" t="s">
        <v>968</v>
      </c>
      <c r="C6946" s="9">
        <v>45987</v>
      </c>
      <c r="D6946" t="s">
        <v>152</v>
      </c>
      <c r="E6946">
        <v>12.85</v>
      </c>
    </row>
    <row r="6947" spans="1:5" x14ac:dyDescent="0.2">
      <c r="A6947" t="s">
        <v>967</v>
      </c>
      <c r="B6947" t="s">
        <v>968</v>
      </c>
      <c r="C6947" s="9">
        <v>45986</v>
      </c>
      <c r="D6947" t="s">
        <v>152</v>
      </c>
      <c r="E6947">
        <v>12.81</v>
      </c>
    </row>
    <row r="6948" spans="1:5" x14ac:dyDescent="0.2">
      <c r="A6948" t="s">
        <v>967</v>
      </c>
      <c r="B6948" t="s">
        <v>968</v>
      </c>
      <c r="C6948" s="9">
        <v>45985</v>
      </c>
      <c r="D6948" t="s">
        <v>152</v>
      </c>
      <c r="E6948">
        <v>12.55</v>
      </c>
    </row>
    <row r="6949" spans="1:5" x14ac:dyDescent="0.2">
      <c r="A6949" t="s">
        <v>967</v>
      </c>
      <c r="B6949" t="s">
        <v>968</v>
      </c>
      <c r="C6949" s="9">
        <v>45982</v>
      </c>
      <c r="D6949" t="s">
        <v>152</v>
      </c>
      <c r="E6949">
        <v>12.51</v>
      </c>
    </row>
    <row r="6950" spans="1:5" x14ac:dyDescent="0.2">
      <c r="A6950" t="s">
        <v>967</v>
      </c>
      <c r="B6950" t="s">
        <v>968</v>
      </c>
      <c r="C6950" s="9">
        <v>45981</v>
      </c>
      <c r="D6950" t="s">
        <v>152</v>
      </c>
      <c r="E6950">
        <v>12.67</v>
      </c>
    </row>
    <row r="6951" spans="1:5" x14ac:dyDescent="0.2">
      <c r="A6951" t="s">
        <v>967</v>
      </c>
      <c r="B6951" t="s">
        <v>968</v>
      </c>
      <c r="C6951" s="9">
        <v>45980</v>
      </c>
      <c r="D6951" t="s">
        <v>152</v>
      </c>
      <c r="E6951">
        <v>12.55</v>
      </c>
    </row>
    <row r="6952" spans="1:5" x14ac:dyDescent="0.2">
      <c r="A6952" t="s">
        <v>967</v>
      </c>
      <c r="B6952" t="s">
        <v>968</v>
      </c>
      <c r="C6952" s="9">
        <v>45979</v>
      </c>
      <c r="D6952" t="s">
        <v>152</v>
      </c>
      <c r="E6952">
        <v>12.7</v>
      </c>
    </row>
    <row r="6953" spans="1:5" x14ac:dyDescent="0.2">
      <c r="A6953" t="s">
        <v>967</v>
      </c>
      <c r="B6953" t="s">
        <v>968</v>
      </c>
      <c r="C6953" s="9">
        <v>45978</v>
      </c>
      <c r="D6953" t="s">
        <v>152</v>
      </c>
      <c r="E6953">
        <v>12.79</v>
      </c>
    </row>
    <row r="6954" spans="1:5" x14ac:dyDescent="0.2">
      <c r="A6954" t="s">
        <v>967</v>
      </c>
      <c r="B6954" t="s">
        <v>968</v>
      </c>
      <c r="C6954" s="9">
        <v>45975</v>
      </c>
      <c r="D6954" t="s">
        <v>152</v>
      </c>
      <c r="E6954">
        <v>12.76</v>
      </c>
    </row>
    <row r="6955" spans="1:5" x14ac:dyDescent="0.2">
      <c r="A6955" t="s">
        <v>967</v>
      </c>
      <c r="B6955" t="s">
        <v>968</v>
      </c>
      <c r="C6955" s="9">
        <v>45974</v>
      </c>
      <c r="D6955" t="s">
        <v>152</v>
      </c>
      <c r="E6955">
        <v>13.01</v>
      </c>
    </row>
    <row r="6956" spans="1:5" x14ac:dyDescent="0.2">
      <c r="A6956" t="s">
        <v>967</v>
      </c>
      <c r="B6956" t="s">
        <v>968</v>
      </c>
      <c r="C6956" s="9">
        <v>45973</v>
      </c>
      <c r="D6956" t="s">
        <v>152</v>
      </c>
      <c r="E6956">
        <v>12.72</v>
      </c>
    </row>
    <row r="6957" spans="1:5" x14ac:dyDescent="0.2">
      <c r="A6957" t="s">
        <v>967</v>
      </c>
      <c r="B6957" t="s">
        <v>968</v>
      </c>
      <c r="C6957" s="9">
        <v>45972</v>
      </c>
      <c r="D6957" t="s">
        <v>152</v>
      </c>
      <c r="E6957">
        <v>12.72</v>
      </c>
    </row>
    <row r="6958" spans="1:5" x14ac:dyDescent="0.2">
      <c r="A6958" t="s">
        <v>967</v>
      </c>
      <c r="B6958" t="s">
        <v>968</v>
      </c>
      <c r="C6958" s="9">
        <v>45971</v>
      </c>
      <c r="D6958" t="s">
        <v>152</v>
      </c>
      <c r="E6958">
        <v>12.72</v>
      </c>
    </row>
    <row r="6959" spans="1:5" x14ac:dyDescent="0.2">
      <c r="A6959" t="s">
        <v>967</v>
      </c>
      <c r="B6959" t="s">
        <v>968</v>
      </c>
      <c r="C6959" s="9">
        <v>45968</v>
      </c>
      <c r="D6959" t="s">
        <v>152</v>
      </c>
      <c r="E6959">
        <v>12.82</v>
      </c>
    </row>
    <row r="6960" spans="1:5" x14ac:dyDescent="0.2">
      <c r="A6960" t="s">
        <v>967</v>
      </c>
      <c r="B6960" t="s">
        <v>968</v>
      </c>
      <c r="C6960" s="9">
        <v>45967</v>
      </c>
      <c r="D6960" t="s">
        <v>152</v>
      </c>
      <c r="E6960">
        <v>13.03</v>
      </c>
    </row>
    <row r="6961" spans="1:5" x14ac:dyDescent="0.2">
      <c r="A6961" t="s">
        <v>967</v>
      </c>
      <c r="B6961" t="s">
        <v>968</v>
      </c>
      <c r="C6961" s="9">
        <v>45966</v>
      </c>
      <c r="D6961" t="s">
        <v>152</v>
      </c>
      <c r="E6961">
        <v>13</v>
      </c>
    </row>
    <row r="6962" spans="1:5" x14ac:dyDescent="0.2">
      <c r="A6962" t="s">
        <v>967</v>
      </c>
      <c r="B6962" t="s">
        <v>968</v>
      </c>
      <c r="C6962" s="9">
        <v>45965</v>
      </c>
      <c r="D6962" t="s">
        <v>152</v>
      </c>
      <c r="E6962">
        <v>13.09</v>
      </c>
    </row>
    <row r="6963" spans="1:5" x14ac:dyDescent="0.2">
      <c r="A6963" t="s">
        <v>967</v>
      </c>
      <c r="B6963" t="s">
        <v>968</v>
      </c>
      <c r="C6963" s="9">
        <v>45964</v>
      </c>
      <c r="D6963" t="s">
        <v>152</v>
      </c>
      <c r="E6963">
        <v>13.05</v>
      </c>
    </row>
    <row r="6964" spans="1:5" x14ac:dyDescent="0.2">
      <c r="A6964" t="s">
        <v>967</v>
      </c>
      <c r="B6964" t="s">
        <v>968</v>
      </c>
      <c r="C6964" s="9">
        <v>45961</v>
      </c>
      <c r="D6964" t="s">
        <v>152</v>
      </c>
      <c r="E6964">
        <v>13</v>
      </c>
    </row>
    <row r="6965" spans="1:5" x14ac:dyDescent="0.2">
      <c r="A6965" t="s">
        <v>967</v>
      </c>
      <c r="B6965" t="s">
        <v>968</v>
      </c>
      <c r="C6965" s="9">
        <v>45960</v>
      </c>
      <c r="D6965" t="s">
        <v>152</v>
      </c>
      <c r="E6965">
        <v>13.07</v>
      </c>
    </row>
    <row r="6966" spans="1:5" x14ac:dyDescent="0.2">
      <c r="A6966" t="s">
        <v>967</v>
      </c>
      <c r="B6966" t="s">
        <v>968</v>
      </c>
      <c r="C6966" s="9">
        <v>45959</v>
      </c>
      <c r="D6966" t="s">
        <v>152</v>
      </c>
      <c r="E6966">
        <v>12.97</v>
      </c>
    </row>
    <row r="6967" spans="1:5" x14ac:dyDescent="0.2">
      <c r="A6967" t="s">
        <v>967</v>
      </c>
      <c r="B6967" t="s">
        <v>968</v>
      </c>
      <c r="C6967" s="9">
        <v>45958</v>
      </c>
      <c r="D6967" t="s">
        <v>152</v>
      </c>
      <c r="E6967">
        <v>12.87</v>
      </c>
    </row>
    <row r="6968" spans="1:5" x14ac:dyDescent="0.2">
      <c r="A6968" t="s">
        <v>967</v>
      </c>
      <c r="B6968" t="s">
        <v>968</v>
      </c>
      <c r="C6968" s="9">
        <v>45957</v>
      </c>
      <c r="D6968" t="s">
        <v>152</v>
      </c>
      <c r="E6968">
        <v>12.69</v>
      </c>
    </row>
    <row r="6969" spans="1:5" x14ac:dyDescent="0.2">
      <c r="A6969" t="s">
        <v>967</v>
      </c>
      <c r="B6969" t="s">
        <v>968</v>
      </c>
      <c r="C6969" s="9">
        <v>45954</v>
      </c>
      <c r="D6969" t="s">
        <v>152</v>
      </c>
      <c r="E6969">
        <v>12.56</v>
      </c>
    </row>
    <row r="6970" spans="1:5" x14ac:dyDescent="0.2">
      <c r="A6970" t="s">
        <v>967</v>
      </c>
      <c r="B6970" t="s">
        <v>968</v>
      </c>
      <c r="C6970" s="9">
        <v>45953</v>
      </c>
      <c r="D6970" t="s">
        <v>152</v>
      </c>
      <c r="E6970">
        <v>12.46</v>
      </c>
    </row>
    <row r="6971" spans="1:5" x14ac:dyDescent="0.2">
      <c r="A6971" t="s">
        <v>967</v>
      </c>
      <c r="B6971" t="s">
        <v>968</v>
      </c>
      <c r="C6971" s="9">
        <v>45952</v>
      </c>
      <c r="D6971" t="s">
        <v>152</v>
      </c>
      <c r="E6971">
        <v>12.5</v>
      </c>
    </row>
    <row r="6972" spans="1:5" x14ac:dyDescent="0.2">
      <c r="A6972" t="s">
        <v>967</v>
      </c>
      <c r="B6972" t="s">
        <v>968</v>
      </c>
      <c r="C6972" s="9">
        <v>45951</v>
      </c>
      <c r="D6972" t="s">
        <v>152</v>
      </c>
      <c r="E6972">
        <v>12.48</v>
      </c>
    </row>
    <row r="6973" spans="1:5" x14ac:dyDescent="0.2">
      <c r="A6973" t="s">
        <v>967</v>
      </c>
      <c r="B6973" t="s">
        <v>968</v>
      </c>
      <c r="C6973" s="9">
        <v>45950</v>
      </c>
      <c r="D6973" t="s">
        <v>152</v>
      </c>
      <c r="E6973">
        <v>12.35</v>
      </c>
    </row>
    <row r="6974" spans="1:5" x14ac:dyDescent="0.2">
      <c r="A6974" t="s">
        <v>967</v>
      </c>
      <c r="B6974" t="s">
        <v>968</v>
      </c>
      <c r="C6974" s="9">
        <v>45947</v>
      </c>
      <c r="D6974" t="s">
        <v>152</v>
      </c>
      <c r="E6974">
        <v>12.28</v>
      </c>
    </row>
    <row r="6975" spans="1:5" x14ac:dyDescent="0.2">
      <c r="A6975" t="s">
        <v>967</v>
      </c>
      <c r="B6975" t="s">
        <v>968</v>
      </c>
      <c r="C6975" s="9">
        <v>45946</v>
      </c>
      <c r="D6975" t="s">
        <v>152</v>
      </c>
      <c r="E6975">
        <v>12.33</v>
      </c>
    </row>
    <row r="6976" spans="1:5" x14ac:dyDescent="0.2">
      <c r="A6976" t="s">
        <v>967</v>
      </c>
      <c r="B6976" t="s">
        <v>968</v>
      </c>
      <c r="C6976" s="9">
        <v>45945</v>
      </c>
      <c r="D6976" t="s">
        <v>152</v>
      </c>
      <c r="E6976">
        <v>12.3</v>
      </c>
    </row>
    <row r="6977" spans="1:5" x14ac:dyDescent="0.2">
      <c r="A6977" t="s">
        <v>967</v>
      </c>
      <c r="B6977" t="s">
        <v>968</v>
      </c>
      <c r="C6977" s="9">
        <v>45944</v>
      </c>
      <c r="D6977" t="s">
        <v>152</v>
      </c>
      <c r="E6977">
        <v>12.36</v>
      </c>
    </row>
    <row r="6978" spans="1:5" x14ac:dyDescent="0.2">
      <c r="A6978" t="s">
        <v>967</v>
      </c>
      <c r="B6978" t="s">
        <v>968</v>
      </c>
      <c r="C6978" s="9">
        <v>45943</v>
      </c>
      <c r="D6978" t="s">
        <v>152</v>
      </c>
      <c r="E6978">
        <v>12.18</v>
      </c>
    </row>
    <row r="6979" spans="1:5" x14ac:dyDescent="0.2">
      <c r="A6979" t="s">
        <v>967</v>
      </c>
      <c r="B6979" t="s">
        <v>968</v>
      </c>
      <c r="C6979" s="9">
        <v>45940</v>
      </c>
      <c r="D6979" t="s">
        <v>152</v>
      </c>
      <c r="E6979">
        <v>12.5</v>
      </c>
    </row>
    <row r="6980" spans="1:5" x14ac:dyDescent="0.2">
      <c r="A6980" t="s">
        <v>967</v>
      </c>
      <c r="B6980" t="s">
        <v>968</v>
      </c>
      <c r="C6980" s="9">
        <v>45939</v>
      </c>
      <c r="D6980" t="s">
        <v>152</v>
      </c>
      <c r="E6980">
        <v>12.43</v>
      </c>
    </row>
    <row r="6981" spans="1:5" x14ac:dyDescent="0.2">
      <c r="A6981" t="s">
        <v>967</v>
      </c>
      <c r="B6981" t="s">
        <v>968</v>
      </c>
      <c r="C6981" s="9">
        <v>45938</v>
      </c>
      <c r="D6981" t="s">
        <v>152</v>
      </c>
      <c r="E6981">
        <v>12.34</v>
      </c>
    </row>
    <row r="6982" spans="1:5" x14ac:dyDescent="0.2">
      <c r="A6982" t="s">
        <v>967</v>
      </c>
      <c r="B6982" t="s">
        <v>968</v>
      </c>
      <c r="C6982" s="9">
        <v>45937</v>
      </c>
      <c r="D6982" t="s">
        <v>152</v>
      </c>
      <c r="E6982">
        <v>12.37</v>
      </c>
    </row>
    <row r="6983" spans="1:5" x14ac:dyDescent="0.2">
      <c r="A6983" t="s">
        <v>967</v>
      </c>
      <c r="B6983" t="s">
        <v>968</v>
      </c>
      <c r="C6983" s="9">
        <v>45936</v>
      </c>
      <c r="D6983" t="s">
        <v>152</v>
      </c>
      <c r="E6983">
        <v>12.29</v>
      </c>
    </row>
    <row r="6984" spans="1:5" x14ac:dyDescent="0.2">
      <c r="A6984" t="s">
        <v>967</v>
      </c>
      <c r="B6984" t="s">
        <v>968</v>
      </c>
      <c r="C6984" s="9">
        <v>45933</v>
      </c>
      <c r="D6984" t="s">
        <v>152</v>
      </c>
      <c r="E6984">
        <v>12.32</v>
      </c>
    </row>
    <row r="6985" spans="1:5" x14ac:dyDescent="0.2">
      <c r="A6985" t="s">
        <v>967</v>
      </c>
      <c r="B6985" t="s">
        <v>968</v>
      </c>
      <c r="C6985" s="9">
        <v>45932</v>
      </c>
      <c r="D6985" t="s">
        <v>152</v>
      </c>
      <c r="E6985">
        <v>12.2</v>
      </c>
    </row>
    <row r="6986" spans="1:5" x14ac:dyDescent="0.2">
      <c r="A6986" t="s">
        <v>967</v>
      </c>
      <c r="B6986" t="s">
        <v>968</v>
      </c>
      <c r="C6986" s="9">
        <v>45931</v>
      </c>
      <c r="D6986" t="s">
        <v>152</v>
      </c>
      <c r="E6986">
        <v>12.13</v>
      </c>
    </row>
    <row r="6987" spans="1:5" x14ac:dyDescent="0.2">
      <c r="A6987" t="s">
        <v>967</v>
      </c>
      <c r="B6987" t="s">
        <v>968</v>
      </c>
      <c r="C6987" s="9">
        <v>45930</v>
      </c>
      <c r="D6987" t="s">
        <v>152</v>
      </c>
      <c r="E6987">
        <v>12.11</v>
      </c>
    </row>
    <row r="6988" spans="1:5" x14ac:dyDescent="0.2">
      <c r="A6988" t="s">
        <v>967</v>
      </c>
      <c r="B6988" t="s">
        <v>968</v>
      </c>
      <c r="C6988" s="9">
        <v>45929</v>
      </c>
      <c r="D6988" t="s">
        <v>152</v>
      </c>
      <c r="E6988">
        <v>12.08</v>
      </c>
    </row>
    <row r="6989" spans="1:5" x14ac:dyDescent="0.2">
      <c r="A6989" t="s">
        <v>967</v>
      </c>
      <c r="B6989" t="s">
        <v>968</v>
      </c>
      <c r="C6989" s="9">
        <v>45926</v>
      </c>
      <c r="D6989" t="s">
        <v>152</v>
      </c>
      <c r="E6989">
        <v>12.11</v>
      </c>
    </row>
    <row r="6990" spans="1:5" x14ac:dyDescent="0.2">
      <c r="A6990" t="s">
        <v>967</v>
      </c>
      <c r="B6990" t="s">
        <v>968</v>
      </c>
      <c r="C6990" s="9">
        <v>45925</v>
      </c>
      <c r="D6990" t="s">
        <v>152</v>
      </c>
      <c r="E6990">
        <v>12.1</v>
      </c>
    </row>
    <row r="6991" spans="1:5" x14ac:dyDescent="0.2">
      <c r="A6991" t="s">
        <v>967</v>
      </c>
      <c r="B6991" t="s">
        <v>968</v>
      </c>
      <c r="C6991" s="9">
        <v>45924</v>
      </c>
      <c r="D6991" t="s">
        <v>152</v>
      </c>
      <c r="E6991">
        <v>12.05</v>
      </c>
    </row>
    <row r="6992" spans="1:5" x14ac:dyDescent="0.2">
      <c r="A6992" t="s">
        <v>967</v>
      </c>
      <c r="B6992" t="s">
        <v>968</v>
      </c>
      <c r="C6992" s="9">
        <v>45923</v>
      </c>
      <c r="D6992" t="s">
        <v>152</v>
      </c>
      <c r="E6992">
        <v>12.18</v>
      </c>
    </row>
    <row r="6993" spans="1:5" x14ac:dyDescent="0.2">
      <c r="A6993" t="s">
        <v>967</v>
      </c>
      <c r="B6993" t="s">
        <v>968</v>
      </c>
      <c r="C6993" s="9">
        <v>45922</v>
      </c>
      <c r="D6993" t="s">
        <v>152</v>
      </c>
      <c r="E6993">
        <v>12.12</v>
      </c>
    </row>
    <row r="6994" spans="1:5" x14ac:dyDescent="0.2">
      <c r="A6994" t="s">
        <v>967</v>
      </c>
      <c r="B6994" t="s">
        <v>968</v>
      </c>
      <c r="C6994" s="9">
        <v>45919</v>
      </c>
      <c r="D6994" t="s">
        <v>152</v>
      </c>
      <c r="E6994">
        <v>12</v>
      </c>
    </row>
    <row r="6995" spans="1:5" x14ac:dyDescent="0.2">
      <c r="A6995" t="s">
        <v>967</v>
      </c>
      <c r="B6995" t="s">
        <v>968</v>
      </c>
      <c r="C6995" s="9">
        <v>45918</v>
      </c>
      <c r="D6995" t="s">
        <v>152</v>
      </c>
      <c r="E6995">
        <v>11.87</v>
      </c>
    </row>
    <row r="6996" spans="1:5" x14ac:dyDescent="0.2">
      <c r="A6996" t="s">
        <v>967</v>
      </c>
      <c r="B6996" t="s">
        <v>968</v>
      </c>
      <c r="C6996" s="9">
        <v>45917</v>
      </c>
      <c r="D6996" t="s">
        <v>152</v>
      </c>
      <c r="E6996">
        <v>11.91</v>
      </c>
    </row>
    <row r="6997" spans="1:5" x14ac:dyDescent="0.2">
      <c r="A6997" t="s">
        <v>967</v>
      </c>
      <c r="B6997" t="s">
        <v>968</v>
      </c>
      <c r="C6997" s="9">
        <v>45916</v>
      </c>
      <c r="D6997" t="s">
        <v>152</v>
      </c>
      <c r="E6997">
        <v>11.94</v>
      </c>
    </row>
    <row r="6998" spans="1:5" x14ac:dyDescent="0.2">
      <c r="A6998" t="s">
        <v>967</v>
      </c>
      <c r="B6998" t="s">
        <v>968</v>
      </c>
      <c r="C6998" s="9">
        <v>45915</v>
      </c>
      <c r="D6998" t="s">
        <v>152</v>
      </c>
      <c r="E6998">
        <v>11.86</v>
      </c>
    </row>
    <row r="6999" spans="1:5" x14ac:dyDescent="0.2">
      <c r="A6999" t="s">
        <v>967</v>
      </c>
      <c r="B6999" t="s">
        <v>968</v>
      </c>
      <c r="C6999" s="9">
        <v>45912</v>
      </c>
      <c r="D6999" t="s">
        <v>152</v>
      </c>
      <c r="E6999">
        <v>11.81</v>
      </c>
    </row>
    <row r="7000" spans="1:5" x14ac:dyDescent="0.2">
      <c r="A7000" t="s">
        <v>967</v>
      </c>
      <c r="B7000" t="s">
        <v>968</v>
      </c>
      <c r="C7000" s="9">
        <v>45911</v>
      </c>
      <c r="D7000" t="s">
        <v>152</v>
      </c>
      <c r="E7000">
        <v>11.76</v>
      </c>
    </row>
    <row r="7001" spans="1:5" x14ac:dyDescent="0.2">
      <c r="A7001" t="s">
        <v>967</v>
      </c>
      <c r="B7001" t="s">
        <v>968</v>
      </c>
      <c r="C7001" s="9">
        <v>45910</v>
      </c>
      <c r="D7001" t="s">
        <v>152</v>
      </c>
      <c r="E7001">
        <v>11.7</v>
      </c>
    </row>
    <row r="7002" spans="1:5" x14ac:dyDescent="0.2">
      <c r="A7002" t="s">
        <v>967</v>
      </c>
      <c r="B7002" t="s">
        <v>968</v>
      </c>
      <c r="C7002" s="9">
        <v>45909</v>
      </c>
      <c r="D7002" t="s">
        <v>152</v>
      </c>
      <c r="E7002">
        <v>11.65</v>
      </c>
    </row>
    <row r="7003" spans="1:5" x14ac:dyDescent="0.2">
      <c r="A7003" t="s">
        <v>967</v>
      </c>
      <c r="B7003" t="s">
        <v>968</v>
      </c>
      <c r="C7003" s="9">
        <v>45908</v>
      </c>
      <c r="D7003" t="s">
        <v>152</v>
      </c>
      <c r="E7003">
        <v>11.62</v>
      </c>
    </row>
    <row r="7004" spans="1:5" x14ac:dyDescent="0.2">
      <c r="A7004" t="s">
        <v>967</v>
      </c>
      <c r="B7004" t="s">
        <v>968</v>
      </c>
      <c r="C7004" s="9">
        <v>45905</v>
      </c>
      <c r="D7004" t="s">
        <v>152</v>
      </c>
      <c r="E7004">
        <v>11.68</v>
      </c>
    </row>
    <row r="7005" spans="1:5" x14ac:dyDescent="0.2">
      <c r="A7005" t="s">
        <v>967</v>
      </c>
      <c r="B7005" t="s">
        <v>968</v>
      </c>
      <c r="C7005" s="9">
        <v>45904</v>
      </c>
      <c r="D7005" t="s">
        <v>152</v>
      </c>
      <c r="E7005">
        <v>11.59</v>
      </c>
    </row>
    <row r="7006" spans="1:5" x14ac:dyDescent="0.2">
      <c r="A7006" t="s">
        <v>967</v>
      </c>
      <c r="B7006" t="s">
        <v>968</v>
      </c>
      <c r="C7006" s="9">
        <v>45903</v>
      </c>
      <c r="D7006" t="s">
        <v>152</v>
      </c>
      <c r="E7006">
        <v>11.49</v>
      </c>
    </row>
    <row r="7007" spans="1:5" x14ac:dyDescent="0.2">
      <c r="A7007" t="s">
        <v>967</v>
      </c>
      <c r="B7007" t="s">
        <v>968</v>
      </c>
      <c r="C7007" s="9">
        <v>45902</v>
      </c>
      <c r="D7007" t="s">
        <v>152</v>
      </c>
      <c r="E7007">
        <v>11.47</v>
      </c>
    </row>
    <row r="7008" spans="1:5" x14ac:dyDescent="0.2">
      <c r="A7008" t="s">
        <v>967</v>
      </c>
      <c r="B7008" t="s">
        <v>968</v>
      </c>
      <c r="C7008" s="9">
        <v>45901</v>
      </c>
      <c r="D7008" t="s">
        <v>152</v>
      </c>
      <c r="E7008">
        <v>11.47</v>
      </c>
    </row>
    <row r="7009" spans="1:5" x14ac:dyDescent="0.2">
      <c r="A7009" t="s">
        <v>967</v>
      </c>
      <c r="B7009" t="s">
        <v>968</v>
      </c>
      <c r="C7009" s="9">
        <v>45898</v>
      </c>
      <c r="D7009" t="s">
        <v>152</v>
      </c>
      <c r="E7009">
        <v>11.57</v>
      </c>
    </row>
    <row r="7010" spans="1:5" x14ac:dyDescent="0.2">
      <c r="A7010" t="s">
        <v>967</v>
      </c>
      <c r="B7010" t="s">
        <v>968</v>
      </c>
      <c r="C7010" s="9">
        <v>45897</v>
      </c>
      <c r="D7010" t="s">
        <v>152</v>
      </c>
      <c r="E7010">
        <v>11.56</v>
      </c>
    </row>
    <row r="7011" spans="1:5" x14ac:dyDescent="0.2">
      <c r="A7011" t="s">
        <v>967</v>
      </c>
      <c r="B7011" t="s">
        <v>968</v>
      </c>
      <c r="C7011" s="9">
        <v>45896</v>
      </c>
      <c r="D7011" t="s">
        <v>152</v>
      </c>
      <c r="E7011">
        <v>11.53</v>
      </c>
    </row>
    <row r="7012" spans="1:5" x14ac:dyDescent="0.2">
      <c r="A7012" t="s">
        <v>967</v>
      </c>
      <c r="B7012" t="s">
        <v>968</v>
      </c>
      <c r="C7012" s="9">
        <v>45895</v>
      </c>
      <c r="D7012" t="s">
        <v>152</v>
      </c>
      <c r="E7012">
        <v>11.48</v>
      </c>
    </row>
    <row r="7013" spans="1:5" x14ac:dyDescent="0.2">
      <c r="A7013" t="s">
        <v>967</v>
      </c>
      <c r="B7013" t="s">
        <v>968</v>
      </c>
      <c r="C7013" s="9">
        <v>45891</v>
      </c>
      <c r="D7013" t="s">
        <v>152</v>
      </c>
      <c r="E7013">
        <v>11.38</v>
      </c>
    </row>
    <row r="7014" spans="1:5" x14ac:dyDescent="0.2">
      <c r="A7014" t="s">
        <v>967</v>
      </c>
      <c r="B7014" t="s">
        <v>968</v>
      </c>
      <c r="C7014" s="9">
        <v>45890</v>
      </c>
      <c r="D7014" t="s">
        <v>152</v>
      </c>
      <c r="E7014">
        <v>11.39</v>
      </c>
    </row>
    <row r="7015" spans="1:5" x14ac:dyDescent="0.2">
      <c r="A7015" t="s">
        <v>967</v>
      </c>
      <c r="B7015" t="s">
        <v>968</v>
      </c>
      <c r="C7015" s="9">
        <v>45889</v>
      </c>
      <c r="D7015" t="s">
        <v>152</v>
      </c>
      <c r="E7015">
        <v>11.43</v>
      </c>
    </row>
    <row r="7016" spans="1:5" x14ac:dyDescent="0.2">
      <c r="A7016" t="s">
        <v>967</v>
      </c>
      <c r="B7016" t="s">
        <v>968</v>
      </c>
      <c r="C7016" s="9">
        <v>45888</v>
      </c>
      <c r="D7016" t="s">
        <v>152</v>
      </c>
      <c r="E7016">
        <v>11.52</v>
      </c>
    </row>
    <row r="7017" spans="1:5" x14ac:dyDescent="0.2">
      <c r="A7017" t="s">
        <v>967</v>
      </c>
      <c r="B7017" t="s">
        <v>968</v>
      </c>
      <c r="C7017" s="9">
        <v>45887</v>
      </c>
      <c r="D7017" t="s">
        <v>152</v>
      </c>
      <c r="E7017">
        <v>11.49</v>
      </c>
    </row>
    <row r="7018" spans="1:5" x14ac:dyDescent="0.2">
      <c r="A7018" t="s">
        <v>967</v>
      </c>
      <c r="B7018" t="s">
        <v>968</v>
      </c>
      <c r="C7018" s="9">
        <v>45884</v>
      </c>
      <c r="D7018" t="s">
        <v>152</v>
      </c>
      <c r="E7018">
        <v>11.49</v>
      </c>
    </row>
    <row r="7019" spans="1:5" x14ac:dyDescent="0.2">
      <c r="A7019" t="s">
        <v>967</v>
      </c>
      <c r="B7019" t="s">
        <v>968</v>
      </c>
      <c r="C7019" s="9">
        <v>45883</v>
      </c>
      <c r="D7019" t="s">
        <v>152</v>
      </c>
      <c r="E7019">
        <v>11.46</v>
      </c>
    </row>
    <row r="7020" spans="1:5" x14ac:dyDescent="0.2">
      <c r="A7020" t="s">
        <v>967</v>
      </c>
      <c r="B7020" t="s">
        <v>968</v>
      </c>
      <c r="C7020" s="9">
        <v>45882</v>
      </c>
      <c r="D7020" t="s">
        <v>152</v>
      </c>
      <c r="E7020">
        <v>11.48</v>
      </c>
    </row>
    <row r="7021" spans="1:5" x14ac:dyDescent="0.2">
      <c r="A7021" t="s">
        <v>967</v>
      </c>
      <c r="B7021" t="s">
        <v>968</v>
      </c>
      <c r="C7021" s="9">
        <v>45881</v>
      </c>
      <c r="D7021" t="s">
        <v>152</v>
      </c>
      <c r="E7021">
        <v>11.43</v>
      </c>
    </row>
    <row r="7022" spans="1:5" x14ac:dyDescent="0.2">
      <c r="A7022" t="s">
        <v>967</v>
      </c>
      <c r="B7022" t="s">
        <v>968</v>
      </c>
      <c r="C7022" s="9">
        <v>45880</v>
      </c>
      <c r="D7022" t="s">
        <v>152</v>
      </c>
      <c r="E7022">
        <v>11.43</v>
      </c>
    </row>
    <row r="7023" spans="1:5" x14ac:dyDescent="0.2">
      <c r="A7023" t="s">
        <v>967</v>
      </c>
      <c r="B7023" t="s">
        <v>968</v>
      </c>
      <c r="C7023" s="9">
        <v>45877</v>
      </c>
      <c r="D7023" t="s">
        <v>152</v>
      </c>
      <c r="E7023">
        <v>11.35</v>
      </c>
    </row>
    <row r="7024" spans="1:5" x14ac:dyDescent="0.2">
      <c r="A7024" t="s">
        <v>967</v>
      </c>
      <c r="B7024" t="s">
        <v>968</v>
      </c>
      <c r="C7024" s="9">
        <v>45876</v>
      </c>
      <c r="D7024" t="s">
        <v>152</v>
      </c>
      <c r="E7024">
        <v>11.39</v>
      </c>
    </row>
    <row r="7025" spans="1:5" x14ac:dyDescent="0.2">
      <c r="A7025" t="s">
        <v>967</v>
      </c>
      <c r="B7025" t="s">
        <v>968</v>
      </c>
      <c r="C7025" s="9">
        <v>45875</v>
      </c>
      <c r="D7025" t="s">
        <v>152</v>
      </c>
      <c r="E7025">
        <v>11.32</v>
      </c>
    </row>
    <row r="7026" spans="1:5" x14ac:dyDescent="0.2">
      <c r="A7026" t="s">
        <v>967</v>
      </c>
      <c r="B7026" t="s">
        <v>968</v>
      </c>
      <c r="C7026" s="9">
        <v>45874</v>
      </c>
      <c r="D7026" t="s">
        <v>152</v>
      </c>
      <c r="E7026">
        <v>11.37</v>
      </c>
    </row>
    <row r="7027" spans="1:5" x14ac:dyDescent="0.2">
      <c r="A7027" t="s">
        <v>967</v>
      </c>
      <c r="B7027" t="s">
        <v>968</v>
      </c>
      <c r="C7027" s="9">
        <v>45873</v>
      </c>
      <c r="D7027" t="s">
        <v>152</v>
      </c>
      <c r="E7027">
        <v>11.23</v>
      </c>
    </row>
    <row r="7028" spans="1:5" x14ac:dyDescent="0.2">
      <c r="A7028" t="s">
        <v>967</v>
      </c>
      <c r="B7028" t="s">
        <v>968</v>
      </c>
      <c r="C7028" s="9">
        <v>45870</v>
      </c>
      <c r="D7028" t="s">
        <v>152</v>
      </c>
      <c r="E7028">
        <v>11.48</v>
      </c>
    </row>
    <row r="7029" spans="1:5" x14ac:dyDescent="0.2">
      <c r="A7029" t="s">
        <v>967</v>
      </c>
      <c r="B7029" t="s">
        <v>968</v>
      </c>
      <c r="C7029" s="9">
        <v>45869</v>
      </c>
      <c r="D7029" t="s">
        <v>152</v>
      </c>
      <c r="E7029">
        <v>11.46</v>
      </c>
    </row>
    <row r="7030" spans="1:5" x14ac:dyDescent="0.2">
      <c r="A7030" t="s">
        <v>967</v>
      </c>
      <c r="B7030" t="s">
        <v>968</v>
      </c>
      <c r="C7030" s="9">
        <v>45868</v>
      </c>
      <c r="D7030" t="s">
        <v>152</v>
      </c>
      <c r="E7030">
        <v>11.44</v>
      </c>
    </row>
    <row r="7031" spans="1:5" x14ac:dyDescent="0.2">
      <c r="A7031" t="s">
        <v>967</v>
      </c>
      <c r="B7031" t="s">
        <v>968</v>
      </c>
      <c r="C7031" s="9">
        <v>45867</v>
      </c>
      <c r="D7031" t="s">
        <v>152</v>
      </c>
      <c r="E7031">
        <v>11.43</v>
      </c>
    </row>
    <row r="7032" spans="1:5" x14ac:dyDescent="0.2">
      <c r="A7032" t="s">
        <v>967</v>
      </c>
      <c r="B7032" t="s">
        <v>968</v>
      </c>
      <c r="C7032" s="9">
        <v>45866</v>
      </c>
      <c r="D7032" t="s">
        <v>152</v>
      </c>
      <c r="E7032">
        <v>11.38</v>
      </c>
    </row>
    <row r="7033" spans="1:5" x14ac:dyDescent="0.2">
      <c r="A7033" t="s">
        <v>967</v>
      </c>
      <c r="B7033" t="s">
        <v>968</v>
      </c>
      <c r="C7033" s="9">
        <v>45863</v>
      </c>
      <c r="D7033" t="s">
        <v>152</v>
      </c>
      <c r="E7033">
        <v>11.28</v>
      </c>
    </row>
    <row r="7034" spans="1:5" x14ac:dyDescent="0.2">
      <c r="A7034" t="s">
        <v>967</v>
      </c>
      <c r="B7034" t="s">
        <v>968</v>
      </c>
      <c r="C7034" s="9">
        <v>45862</v>
      </c>
      <c r="D7034" t="s">
        <v>152</v>
      </c>
      <c r="E7034">
        <v>11.22</v>
      </c>
    </row>
    <row r="7035" spans="1:5" x14ac:dyDescent="0.2">
      <c r="A7035" t="s">
        <v>967</v>
      </c>
      <c r="B7035" t="s">
        <v>968</v>
      </c>
      <c r="C7035" s="9">
        <v>45861</v>
      </c>
      <c r="D7035" t="s">
        <v>152</v>
      </c>
      <c r="E7035">
        <v>11.17</v>
      </c>
    </row>
    <row r="7036" spans="1:5" x14ac:dyDescent="0.2">
      <c r="A7036" t="s">
        <v>967</v>
      </c>
      <c r="B7036" t="s">
        <v>968</v>
      </c>
      <c r="C7036" s="9">
        <v>45860</v>
      </c>
      <c r="D7036" t="s">
        <v>152</v>
      </c>
      <c r="E7036">
        <v>11.2</v>
      </c>
    </row>
    <row r="7037" spans="1:5" x14ac:dyDescent="0.2">
      <c r="A7037" t="s">
        <v>967</v>
      </c>
      <c r="B7037" t="s">
        <v>968</v>
      </c>
      <c r="C7037" s="9">
        <v>45859</v>
      </c>
      <c r="D7037" t="s">
        <v>152</v>
      </c>
      <c r="E7037">
        <v>11.2</v>
      </c>
    </row>
    <row r="7038" spans="1:5" x14ac:dyDescent="0.2">
      <c r="A7038" t="s">
        <v>967</v>
      </c>
      <c r="B7038" t="s">
        <v>968</v>
      </c>
      <c r="C7038" s="9">
        <v>45856</v>
      </c>
      <c r="D7038" t="s">
        <v>152</v>
      </c>
      <c r="E7038">
        <v>11.21</v>
      </c>
    </row>
    <row r="7039" spans="1:5" x14ac:dyDescent="0.2">
      <c r="A7039" t="s">
        <v>967</v>
      </c>
      <c r="B7039" t="s">
        <v>968</v>
      </c>
      <c r="C7039" s="9">
        <v>45855</v>
      </c>
      <c r="D7039" t="s">
        <v>152</v>
      </c>
      <c r="E7039">
        <v>11.19</v>
      </c>
    </row>
    <row r="7040" spans="1:5" x14ac:dyDescent="0.2">
      <c r="A7040" t="s">
        <v>967</v>
      </c>
      <c r="B7040" t="s">
        <v>968</v>
      </c>
      <c r="C7040" s="9">
        <v>45854</v>
      </c>
      <c r="D7040" t="s">
        <v>152</v>
      </c>
      <c r="E7040">
        <v>11.17</v>
      </c>
    </row>
    <row r="7041" spans="1:5" x14ac:dyDescent="0.2">
      <c r="A7041" t="s">
        <v>967</v>
      </c>
      <c r="B7041" t="s">
        <v>968</v>
      </c>
      <c r="C7041" s="9">
        <v>45853</v>
      </c>
      <c r="D7041" t="s">
        <v>152</v>
      </c>
      <c r="E7041">
        <v>11.11</v>
      </c>
    </row>
    <row r="7042" spans="1:5" x14ac:dyDescent="0.2">
      <c r="A7042" t="s">
        <v>967</v>
      </c>
      <c r="B7042" t="s">
        <v>968</v>
      </c>
      <c r="C7042" s="9">
        <v>45852</v>
      </c>
      <c r="D7042" t="s">
        <v>152</v>
      </c>
      <c r="E7042">
        <v>11.07</v>
      </c>
    </row>
    <row r="7043" spans="1:5" x14ac:dyDescent="0.2">
      <c r="A7043" t="s">
        <v>967</v>
      </c>
      <c r="B7043" t="s">
        <v>968</v>
      </c>
      <c r="C7043" s="9">
        <v>45849</v>
      </c>
      <c r="D7043" t="s">
        <v>152</v>
      </c>
      <c r="E7043">
        <v>11.06</v>
      </c>
    </row>
    <row r="7044" spans="1:5" x14ac:dyDescent="0.2">
      <c r="A7044" t="s">
        <v>967</v>
      </c>
      <c r="B7044" t="s">
        <v>968</v>
      </c>
      <c r="C7044" s="9">
        <v>45848</v>
      </c>
      <c r="D7044" t="s">
        <v>152</v>
      </c>
      <c r="E7044">
        <v>10.99</v>
      </c>
    </row>
    <row r="7045" spans="1:5" x14ac:dyDescent="0.2">
      <c r="A7045" t="s">
        <v>967</v>
      </c>
      <c r="B7045" t="s">
        <v>968</v>
      </c>
      <c r="C7045" s="9">
        <v>45847</v>
      </c>
      <c r="D7045" t="s">
        <v>152</v>
      </c>
      <c r="E7045">
        <v>10.96</v>
      </c>
    </row>
    <row r="7046" spans="1:5" x14ac:dyDescent="0.2">
      <c r="A7046" t="s">
        <v>967</v>
      </c>
      <c r="B7046" t="s">
        <v>968</v>
      </c>
      <c r="C7046" s="9">
        <v>45846</v>
      </c>
      <c r="D7046" t="s">
        <v>152</v>
      </c>
      <c r="E7046">
        <v>10.88</v>
      </c>
    </row>
    <row r="7047" spans="1:5" x14ac:dyDescent="0.2">
      <c r="A7047" t="s">
        <v>967</v>
      </c>
      <c r="B7047" t="s">
        <v>968</v>
      </c>
      <c r="C7047" s="9">
        <v>45845</v>
      </c>
      <c r="D7047" t="s">
        <v>152</v>
      </c>
      <c r="E7047">
        <v>10.97</v>
      </c>
    </row>
    <row r="7048" spans="1:5" x14ac:dyDescent="0.2">
      <c r="A7048" t="s">
        <v>967</v>
      </c>
      <c r="B7048" t="s">
        <v>968</v>
      </c>
      <c r="C7048" s="9">
        <v>45842</v>
      </c>
      <c r="D7048" t="s">
        <v>152</v>
      </c>
      <c r="E7048">
        <v>10.97</v>
      </c>
    </row>
    <row r="7049" spans="1:5" x14ac:dyDescent="0.2">
      <c r="A7049" t="s">
        <v>967</v>
      </c>
      <c r="B7049" t="s">
        <v>968</v>
      </c>
      <c r="C7049" s="9">
        <v>45841</v>
      </c>
      <c r="D7049" t="s">
        <v>152</v>
      </c>
      <c r="E7049">
        <v>10.93</v>
      </c>
    </row>
    <row r="7050" spans="1:5" x14ac:dyDescent="0.2">
      <c r="A7050" t="s">
        <v>967</v>
      </c>
      <c r="B7050" t="s">
        <v>968</v>
      </c>
      <c r="C7050" s="9">
        <v>45840</v>
      </c>
      <c r="D7050" t="s">
        <v>152</v>
      </c>
      <c r="E7050">
        <v>10.76</v>
      </c>
    </row>
    <row r="7051" spans="1:5" x14ac:dyDescent="0.2">
      <c r="A7051" t="s">
        <v>967</v>
      </c>
      <c r="B7051" t="s">
        <v>968</v>
      </c>
      <c r="C7051" s="9">
        <v>45839</v>
      </c>
      <c r="D7051" t="s">
        <v>152</v>
      </c>
      <c r="E7051">
        <v>10.8</v>
      </c>
    </row>
    <row r="7052" spans="1:5" x14ac:dyDescent="0.2">
      <c r="A7052" t="s">
        <v>967</v>
      </c>
      <c r="B7052" t="s">
        <v>968</v>
      </c>
      <c r="C7052" s="9">
        <v>45838</v>
      </c>
      <c r="D7052" t="s">
        <v>152</v>
      </c>
      <c r="E7052">
        <v>10.77</v>
      </c>
    </row>
    <row r="7053" spans="1:5" x14ac:dyDescent="0.2">
      <c r="A7053" t="s">
        <v>967</v>
      </c>
      <c r="B7053" t="s">
        <v>968</v>
      </c>
      <c r="C7053" s="9">
        <v>45835</v>
      </c>
      <c r="D7053" t="s">
        <v>152</v>
      </c>
      <c r="E7053">
        <v>10.67</v>
      </c>
    </row>
    <row r="7054" spans="1:5" x14ac:dyDescent="0.2">
      <c r="A7054" t="s">
        <v>967</v>
      </c>
      <c r="B7054" t="s">
        <v>968</v>
      </c>
      <c r="C7054" s="9">
        <v>45834</v>
      </c>
      <c r="D7054" t="s">
        <v>152</v>
      </c>
      <c r="E7054">
        <v>10.68</v>
      </c>
    </row>
    <row r="7055" spans="1:5" x14ac:dyDescent="0.2">
      <c r="A7055" t="s">
        <v>967</v>
      </c>
      <c r="B7055" t="s">
        <v>968</v>
      </c>
      <c r="C7055" s="9">
        <v>45833</v>
      </c>
      <c r="D7055" t="s">
        <v>152</v>
      </c>
      <c r="E7055">
        <v>10.65</v>
      </c>
    </row>
    <row r="7056" spans="1:5" x14ac:dyDescent="0.2">
      <c r="A7056" t="s">
        <v>967</v>
      </c>
      <c r="B7056" t="s">
        <v>968</v>
      </c>
      <c r="C7056" s="9">
        <v>45832</v>
      </c>
      <c r="D7056" t="s">
        <v>152</v>
      </c>
      <c r="E7056">
        <v>10.6</v>
      </c>
    </row>
    <row r="7057" spans="1:5" x14ac:dyDescent="0.2">
      <c r="A7057" t="s">
        <v>967</v>
      </c>
      <c r="B7057" t="s">
        <v>968</v>
      </c>
      <c r="C7057" s="9">
        <v>45831</v>
      </c>
      <c r="D7057" t="s">
        <v>152</v>
      </c>
      <c r="E7057">
        <v>10.54</v>
      </c>
    </row>
    <row r="7058" spans="1:5" x14ac:dyDescent="0.2">
      <c r="A7058" t="s">
        <v>967</v>
      </c>
      <c r="B7058" t="s">
        <v>968</v>
      </c>
      <c r="C7058" s="9">
        <v>45828</v>
      </c>
      <c r="D7058" t="s">
        <v>152</v>
      </c>
      <c r="E7058">
        <v>10.64</v>
      </c>
    </row>
    <row r="7059" spans="1:5" x14ac:dyDescent="0.2">
      <c r="A7059" t="s">
        <v>967</v>
      </c>
      <c r="B7059" t="s">
        <v>968</v>
      </c>
      <c r="C7059" s="9">
        <v>45827</v>
      </c>
      <c r="D7059" t="s">
        <v>152</v>
      </c>
      <c r="E7059">
        <v>10.64</v>
      </c>
    </row>
    <row r="7060" spans="1:5" x14ac:dyDescent="0.2">
      <c r="A7060" t="s">
        <v>967</v>
      </c>
      <c r="B7060" t="s">
        <v>968</v>
      </c>
      <c r="C7060" s="9">
        <v>45826</v>
      </c>
      <c r="D7060" t="s">
        <v>152</v>
      </c>
      <c r="E7060">
        <v>10.62</v>
      </c>
    </row>
    <row r="7061" spans="1:5" x14ac:dyDescent="0.2">
      <c r="A7061" t="s">
        <v>967</v>
      </c>
      <c r="B7061" t="s">
        <v>968</v>
      </c>
      <c r="C7061" s="9">
        <v>45825</v>
      </c>
      <c r="D7061" t="s">
        <v>152</v>
      </c>
      <c r="E7061">
        <v>10.64</v>
      </c>
    </row>
    <row r="7062" spans="1:5" x14ac:dyDescent="0.2">
      <c r="A7062" t="s">
        <v>967</v>
      </c>
      <c r="B7062" t="s">
        <v>968</v>
      </c>
      <c r="C7062" s="9">
        <v>45824</v>
      </c>
      <c r="D7062" t="s">
        <v>152</v>
      </c>
      <c r="E7062">
        <v>10.55</v>
      </c>
    </row>
    <row r="7063" spans="1:5" x14ac:dyDescent="0.2">
      <c r="A7063" t="s">
        <v>967</v>
      </c>
      <c r="B7063" t="s">
        <v>968</v>
      </c>
      <c r="C7063" s="9">
        <v>45821</v>
      </c>
      <c r="D7063" t="s">
        <v>152</v>
      </c>
      <c r="E7063">
        <v>10.67</v>
      </c>
    </row>
    <row r="7064" spans="1:5" x14ac:dyDescent="0.2">
      <c r="A7064" t="s">
        <v>967</v>
      </c>
      <c r="B7064" t="s">
        <v>968</v>
      </c>
      <c r="C7064" s="9">
        <v>45820</v>
      </c>
      <c r="D7064" t="s">
        <v>152</v>
      </c>
      <c r="E7064">
        <v>10.68</v>
      </c>
    </row>
    <row r="7065" spans="1:5" x14ac:dyDescent="0.2">
      <c r="A7065" t="s">
        <v>967</v>
      </c>
      <c r="B7065" t="s">
        <v>968</v>
      </c>
      <c r="C7065" s="9">
        <v>45819</v>
      </c>
      <c r="D7065" t="s">
        <v>152</v>
      </c>
      <c r="E7065">
        <v>10.72</v>
      </c>
    </row>
    <row r="7066" spans="1:5" x14ac:dyDescent="0.2">
      <c r="A7066" t="s">
        <v>967</v>
      </c>
      <c r="B7066" t="s">
        <v>968</v>
      </c>
      <c r="C7066" s="9">
        <v>45818</v>
      </c>
      <c r="D7066" t="s">
        <v>152</v>
      </c>
      <c r="E7066">
        <v>10.61</v>
      </c>
    </row>
    <row r="7067" spans="1:5" x14ac:dyDescent="0.2">
      <c r="A7067" t="s">
        <v>967</v>
      </c>
      <c r="B7067" t="s">
        <v>968</v>
      </c>
      <c r="C7067" s="9">
        <v>45817</v>
      </c>
      <c r="D7067" t="s">
        <v>152</v>
      </c>
      <c r="E7067">
        <v>10.58</v>
      </c>
    </row>
    <row r="7068" spans="1:5" x14ac:dyDescent="0.2">
      <c r="A7068" t="s">
        <v>967</v>
      </c>
      <c r="B7068" t="s">
        <v>968</v>
      </c>
      <c r="C7068" s="9">
        <v>45814</v>
      </c>
      <c r="D7068" t="s">
        <v>152</v>
      </c>
      <c r="E7068">
        <v>10.43</v>
      </c>
    </row>
    <row r="7069" spans="1:5" x14ac:dyDescent="0.2">
      <c r="A7069" t="s">
        <v>967</v>
      </c>
      <c r="B7069" t="s">
        <v>968</v>
      </c>
      <c r="C7069" s="9">
        <v>45813</v>
      </c>
      <c r="D7069" t="s">
        <v>152</v>
      </c>
      <c r="E7069">
        <v>10.5</v>
      </c>
    </row>
    <row r="7070" spans="1:5" x14ac:dyDescent="0.2">
      <c r="A7070" t="s">
        <v>967</v>
      </c>
      <c r="B7070" t="s">
        <v>968</v>
      </c>
      <c r="C7070" s="9">
        <v>45812</v>
      </c>
      <c r="D7070" t="s">
        <v>152</v>
      </c>
      <c r="E7070">
        <v>10.48</v>
      </c>
    </row>
    <row r="7071" spans="1:5" x14ac:dyDescent="0.2">
      <c r="A7071" t="s">
        <v>967</v>
      </c>
      <c r="B7071" t="s">
        <v>968</v>
      </c>
      <c r="C7071" s="9">
        <v>45811</v>
      </c>
      <c r="D7071" t="s">
        <v>152</v>
      </c>
      <c r="E7071">
        <v>10.41</v>
      </c>
    </row>
    <row r="7072" spans="1:5" x14ac:dyDescent="0.2">
      <c r="A7072" t="s">
        <v>967</v>
      </c>
      <c r="B7072" t="s">
        <v>968</v>
      </c>
      <c r="C7072" s="9">
        <v>45810</v>
      </c>
      <c r="D7072" t="s">
        <v>152</v>
      </c>
      <c r="E7072">
        <v>10.41</v>
      </c>
    </row>
    <row r="7073" spans="1:5" x14ac:dyDescent="0.2">
      <c r="A7073" t="s">
        <v>967</v>
      </c>
      <c r="B7073" t="s">
        <v>968</v>
      </c>
      <c r="C7073" s="9">
        <v>45807</v>
      </c>
      <c r="D7073" t="s">
        <v>152</v>
      </c>
      <c r="E7073">
        <v>10.45</v>
      </c>
    </row>
    <row r="7074" spans="1:5" x14ac:dyDescent="0.2">
      <c r="A7074" t="s">
        <v>967</v>
      </c>
      <c r="B7074" t="s">
        <v>968</v>
      </c>
      <c r="C7074" s="9">
        <v>45806</v>
      </c>
      <c r="D7074" t="s">
        <v>152</v>
      </c>
      <c r="E7074">
        <v>10.39</v>
      </c>
    </row>
    <row r="7075" spans="1:5" x14ac:dyDescent="0.2">
      <c r="A7075" t="s">
        <v>967</v>
      </c>
      <c r="B7075" t="s">
        <v>968</v>
      </c>
      <c r="C7075" s="9">
        <v>45805</v>
      </c>
      <c r="D7075" t="s">
        <v>152</v>
      </c>
      <c r="E7075">
        <v>10.4</v>
      </c>
    </row>
    <row r="7076" spans="1:5" x14ac:dyDescent="0.2">
      <c r="A7076" t="s">
        <v>967</v>
      </c>
      <c r="B7076" t="s">
        <v>968</v>
      </c>
      <c r="C7076" s="9">
        <v>45804</v>
      </c>
      <c r="D7076" t="s">
        <v>152</v>
      </c>
      <c r="E7076">
        <v>10.210000000000001</v>
      </c>
    </row>
    <row r="7077" spans="1:5" x14ac:dyDescent="0.2">
      <c r="A7077" t="s">
        <v>967</v>
      </c>
      <c r="B7077" t="s">
        <v>968</v>
      </c>
      <c r="C7077" s="9">
        <v>45800</v>
      </c>
      <c r="D7077" t="s">
        <v>152</v>
      </c>
      <c r="E7077">
        <v>10.36</v>
      </c>
    </row>
    <row r="7078" spans="1:5" x14ac:dyDescent="0.2">
      <c r="A7078" t="s">
        <v>967</v>
      </c>
      <c r="B7078" t="s">
        <v>968</v>
      </c>
      <c r="C7078" s="9">
        <v>45799</v>
      </c>
      <c r="D7078" t="s">
        <v>152</v>
      </c>
      <c r="E7078">
        <v>10.36</v>
      </c>
    </row>
    <row r="7079" spans="1:5" x14ac:dyDescent="0.2">
      <c r="A7079" t="s">
        <v>967</v>
      </c>
      <c r="B7079" t="s">
        <v>968</v>
      </c>
      <c r="C7079" s="9">
        <v>45798</v>
      </c>
      <c r="D7079" t="s">
        <v>152</v>
      </c>
      <c r="E7079">
        <v>10.51</v>
      </c>
    </row>
    <row r="7080" spans="1:5" x14ac:dyDescent="0.2">
      <c r="A7080" t="s">
        <v>967</v>
      </c>
      <c r="B7080" t="s">
        <v>968</v>
      </c>
      <c r="C7080" s="9">
        <v>45797</v>
      </c>
      <c r="D7080" t="s">
        <v>152</v>
      </c>
      <c r="E7080">
        <v>10.54</v>
      </c>
    </row>
    <row r="7081" spans="1:5" x14ac:dyDescent="0.2">
      <c r="A7081" t="s">
        <v>967</v>
      </c>
      <c r="B7081" t="s">
        <v>968</v>
      </c>
      <c r="C7081" s="9">
        <v>45796</v>
      </c>
      <c r="D7081" t="s">
        <v>152</v>
      </c>
      <c r="E7081">
        <v>10.61</v>
      </c>
    </row>
    <row r="7082" spans="1:5" x14ac:dyDescent="0.2">
      <c r="A7082" t="s">
        <v>967</v>
      </c>
      <c r="B7082" t="s">
        <v>968</v>
      </c>
      <c r="C7082" s="9">
        <v>45793</v>
      </c>
      <c r="D7082" t="s">
        <v>152</v>
      </c>
      <c r="E7082">
        <v>10.56</v>
      </c>
    </row>
    <row r="7083" spans="1:5" x14ac:dyDescent="0.2">
      <c r="A7083" t="s">
        <v>967</v>
      </c>
      <c r="B7083" t="s">
        <v>968</v>
      </c>
      <c r="C7083" s="9">
        <v>45792</v>
      </c>
      <c r="D7083" t="s">
        <v>152</v>
      </c>
      <c r="E7083">
        <v>10.54</v>
      </c>
    </row>
    <row r="7084" spans="1:5" x14ac:dyDescent="0.2">
      <c r="A7084" t="s">
        <v>967</v>
      </c>
      <c r="B7084" t="s">
        <v>968</v>
      </c>
      <c r="C7084" s="9">
        <v>45791</v>
      </c>
      <c r="D7084" t="s">
        <v>152</v>
      </c>
      <c r="E7084">
        <v>10.53</v>
      </c>
    </row>
    <row r="7085" spans="1:5" x14ac:dyDescent="0.2">
      <c r="A7085" t="s">
        <v>967</v>
      </c>
      <c r="B7085" t="s">
        <v>968</v>
      </c>
      <c r="C7085" s="9">
        <v>45790</v>
      </c>
      <c r="D7085" t="s">
        <v>152</v>
      </c>
      <c r="E7085">
        <v>10.47</v>
      </c>
    </row>
    <row r="7086" spans="1:5" x14ac:dyDescent="0.2">
      <c r="A7086" t="s">
        <v>967</v>
      </c>
      <c r="B7086" t="s">
        <v>968</v>
      </c>
      <c r="C7086" s="9">
        <v>45789</v>
      </c>
      <c r="D7086" t="s">
        <v>152</v>
      </c>
      <c r="E7086">
        <v>10.02</v>
      </c>
    </row>
    <row r="7087" spans="1:5" x14ac:dyDescent="0.2">
      <c r="A7087" t="s">
        <v>967</v>
      </c>
      <c r="B7087" t="s">
        <v>968</v>
      </c>
      <c r="C7087" s="9">
        <v>45786</v>
      </c>
      <c r="D7087" t="s">
        <v>152</v>
      </c>
      <c r="E7087">
        <v>10.02</v>
      </c>
    </row>
    <row r="7088" spans="1:5" x14ac:dyDescent="0.2">
      <c r="A7088" t="s">
        <v>967</v>
      </c>
      <c r="B7088" t="s">
        <v>968</v>
      </c>
      <c r="C7088" s="9">
        <v>45785</v>
      </c>
      <c r="D7088" t="s">
        <v>152</v>
      </c>
      <c r="E7088">
        <v>9.9420000000000002</v>
      </c>
    </row>
    <row r="7089" spans="1:5" x14ac:dyDescent="0.2">
      <c r="A7089" t="s">
        <v>967</v>
      </c>
      <c r="B7089" t="s">
        <v>968</v>
      </c>
      <c r="C7089" s="9">
        <v>45784</v>
      </c>
      <c r="D7089" t="s">
        <v>152</v>
      </c>
      <c r="E7089">
        <v>9.9239999999999995</v>
      </c>
    </row>
    <row r="7090" spans="1:5" x14ac:dyDescent="0.2">
      <c r="A7090" t="s">
        <v>967</v>
      </c>
      <c r="B7090" t="s">
        <v>968</v>
      </c>
      <c r="C7090" s="9">
        <v>45783</v>
      </c>
      <c r="D7090" t="s">
        <v>152</v>
      </c>
      <c r="E7090">
        <v>10.1</v>
      </c>
    </row>
    <row r="7091" spans="1:5" x14ac:dyDescent="0.2">
      <c r="A7091" t="s">
        <v>967</v>
      </c>
      <c r="B7091" t="s">
        <v>968</v>
      </c>
      <c r="C7091" s="9">
        <v>45779</v>
      </c>
      <c r="D7091" t="s">
        <v>152</v>
      </c>
      <c r="E7091">
        <v>9.9510000000000005</v>
      </c>
    </row>
    <row r="7092" spans="1:5" x14ac:dyDescent="0.2">
      <c r="A7092" t="s">
        <v>967</v>
      </c>
      <c r="B7092" t="s">
        <v>968</v>
      </c>
      <c r="C7092" s="9">
        <v>45778</v>
      </c>
      <c r="D7092" t="s">
        <v>152</v>
      </c>
      <c r="E7092">
        <v>9.8260000000000005</v>
      </c>
    </row>
    <row r="7093" spans="1:5" x14ac:dyDescent="0.2">
      <c r="A7093" t="s">
        <v>967</v>
      </c>
      <c r="B7093" t="s">
        <v>968</v>
      </c>
      <c r="C7093" s="9">
        <v>45777</v>
      </c>
      <c r="D7093" t="s">
        <v>152</v>
      </c>
      <c r="E7093">
        <v>9.7959999999999994</v>
      </c>
    </row>
    <row r="7094" spans="1:5" x14ac:dyDescent="0.2">
      <c r="A7094" t="s">
        <v>967</v>
      </c>
      <c r="B7094" t="s">
        <v>968</v>
      </c>
      <c r="C7094" s="9">
        <v>45776</v>
      </c>
      <c r="D7094" t="s">
        <v>152</v>
      </c>
      <c r="E7094">
        <v>9.7520000000000007</v>
      </c>
    </row>
    <row r="7095" spans="1:5" x14ac:dyDescent="0.2">
      <c r="A7095" t="s">
        <v>967</v>
      </c>
      <c r="B7095" t="s">
        <v>968</v>
      </c>
      <c r="C7095" s="9">
        <v>45775</v>
      </c>
      <c r="D7095" t="s">
        <v>152</v>
      </c>
      <c r="E7095">
        <v>9.8109999999999999</v>
      </c>
    </row>
    <row r="7096" spans="1:5" x14ac:dyDescent="0.2">
      <c r="A7096" t="s">
        <v>967</v>
      </c>
      <c r="B7096" t="s">
        <v>968</v>
      </c>
      <c r="C7096" s="9">
        <v>45772</v>
      </c>
      <c r="D7096" t="s">
        <v>152</v>
      </c>
      <c r="E7096">
        <v>9.6809999999999992</v>
      </c>
    </row>
    <row r="7097" spans="1:5" x14ac:dyDescent="0.2">
      <c r="A7097" t="s">
        <v>967</v>
      </c>
      <c r="B7097" t="s">
        <v>968</v>
      </c>
      <c r="C7097" s="9">
        <v>45771</v>
      </c>
      <c r="D7097" t="s">
        <v>152</v>
      </c>
      <c r="E7097">
        <v>9.5109999999999992</v>
      </c>
    </row>
    <row r="7098" spans="1:5" x14ac:dyDescent="0.2">
      <c r="A7098" t="s">
        <v>967</v>
      </c>
      <c r="B7098" t="s">
        <v>968</v>
      </c>
      <c r="C7098" s="9">
        <v>45770</v>
      </c>
      <c r="D7098" t="s">
        <v>152</v>
      </c>
      <c r="E7098">
        <v>9.2449999999999992</v>
      </c>
    </row>
    <row r="7099" spans="1:5" x14ac:dyDescent="0.2">
      <c r="A7099" t="s">
        <v>967</v>
      </c>
      <c r="B7099" t="s">
        <v>968</v>
      </c>
      <c r="C7099" s="9">
        <v>45769</v>
      </c>
      <c r="D7099" t="s">
        <v>152</v>
      </c>
      <c r="E7099">
        <v>9.3580000000000005</v>
      </c>
    </row>
    <row r="7100" spans="1:5" x14ac:dyDescent="0.2">
      <c r="A7100" t="s">
        <v>967</v>
      </c>
      <c r="B7100" t="s">
        <v>968</v>
      </c>
      <c r="C7100" s="9">
        <v>45764</v>
      </c>
      <c r="D7100" t="s">
        <v>152</v>
      </c>
      <c r="E7100">
        <v>9.3689999999999998</v>
      </c>
    </row>
    <row r="7101" spans="1:5" x14ac:dyDescent="0.2">
      <c r="A7101" t="s">
        <v>967</v>
      </c>
      <c r="B7101" t="s">
        <v>968</v>
      </c>
      <c r="C7101" s="9">
        <v>45763</v>
      </c>
      <c r="D7101" t="s">
        <v>152</v>
      </c>
      <c r="E7101">
        <v>9.6210000000000004</v>
      </c>
    </row>
    <row r="7102" spans="1:5" x14ac:dyDescent="0.2">
      <c r="A7102" t="s">
        <v>967</v>
      </c>
      <c r="B7102" t="s">
        <v>968</v>
      </c>
      <c r="C7102" s="9">
        <v>45762</v>
      </c>
      <c r="D7102" t="s">
        <v>152</v>
      </c>
      <c r="E7102">
        <v>9.6750000000000007</v>
      </c>
    </row>
    <row r="7103" spans="1:5" x14ac:dyDescent="0.2">
      <c r="A7103" t="s">
        <v>967</v>
      </c>
      <c r="B7103" t="s">
        <v>968</v>
      </c>
      <c r="C7103" s="9">
        <v>45761</v>
      </c>
      <c r="D7103" t="s">
        <v>152</v>
      </c>
      <c r="E7103">
        <v>9.7029999999999994</v>
      </c>
    </row>
    <row r="7104" spans="1:5" x14ac:dyDescent="0.2">
      <c r="A7104" t="s">
        <v>967</v>
      </c>
      <c r="B7104" t="s">
        <v>968</v>
      </c>
      <c r="C7104" s="9">
        <v>45758</v>
      </c>
      <c r="D7104" t="s">
        <v>152</v>
      </c>
      <c r="E7104">
        <v>9.6029999999999998</v>
      </c>
    </row>
    <row r="7105" spans="1:5" x14ac:dyDescent="0.2">
      <c r="A7105" t="s">
        <v>967</v>
      </c>
      <c r="B7105" t="s">
        <v>968</v>
      </c>
      <c r="C7105" s="9">
        <v>45757</v>
      </c>
      <c r="D7105" t="s">
        <v>152</v>
      </c>
      <c r="E7105">
        <v>9.9979999999999993</v>
      </c>
    </row>
    <row r="7106" spans="1:5" x14ac:dyDescent="0.2">
      <c r="A7106" t="s">
        <v>967</v>
      </c>
      <c r="B7106" t="s">
        <v>968</v>
      </c>
      <c r="C7106" s="9">
        <v>45756</v>
      </c>
      <c r="D7106" t="s">
        <v>152</v>
      </c>
      <c r="E7106">
        <v>9.2070000000000007</v>
      </c>
    </row>
    <row r="7107" spans="1:5" x14ac:dyDescent="0.2">
      <c r="A7107" t="s">
        <v>967</v>
      </c>
      <c r="B7107" t="s">
        <v>968</v>
      </c>
      <c r="C7107" s="9">
        <v>45755</v>
      </c>
      <c r="D7107" t="s">
        <v>152</v>
      </c>
      <c r="E7107">
        <v>9.3019999999999996</v>
      </c>
    </row>
    <row r="7108" spans="1:5" x14ac:dyDescent="0.2">
      <c r="A7108" t="s">
        <v>967</v>
      </c>
      <c r="B7108" t="s">
        <v>968</v>
      </c>
      <c r="C7108" s="9">
        <v>45754</v>
      </c>
      <c r="D7108" t="s">
        <v>152</v>
      </c>
      <c r="E7108">
        <v>9.2929999999999993</v>
      </c>
    </row>
    <row r="7109" spans="1:5" x14ac:dyDescent="0.2">
      <c r="A7109" t="s">
        <v>967</v>
      </c>
      <c r="B7109" t="s">
        <v>968</v>
      </c>
      <c r="C7109" s="9">
        <v>45751</v>
      </c>
      <c r="D7109" t="s">
        <v>152</v>
      </c>
      <c r="E7109">
        <v>9.6489999999999991</v>
      </c>
    </row>
    <row r="7110" spans="1:5" x14ac:dyDescent="0.2">
      <c r="A7110" t="s">
        <v>967</v>
      </c>
      <c r="B7110" t="s">
        <v>968</v>
      </c>
      <c r="C7110" s="9">
        <v>45750</v>
      </c>
      <c r="D7110" t="s">
        <v>152</v>
      </c>
      <c r="E7110">
        <v>10.26</v>
      </c>
    </row>
    <row r="7111" spans="1:5" x14ac:dyDescent="0.2">
      <c r="A7111" t="s">
        <v>967</v>
      </c>
      <c r="B7111" t="s">
        <v>968</v>
      </c>
      <c r="C7111" s="9">
        <v>45749</v>
      </c>
      <c r="D7111" t="s">
        <v>152</v>
      </c>
      <c r="E7111">
        <v>10.25</v>
      </c>
    </row>
    <row r="7112" spans="1:5" x14ac:dyDescent="0.2">
      <c r="A7112" t="s">
        <v>967</v>
      </c>
      <c r="B7112" t="s">
        <v>968</v>
      </c>
      <c r="C7112" s="9">
        <v>45748</v>
      </c>
      <c r="D7112" t="s">
        <v>152</v>
      </c>
      <c r="E7112">
        <v>10.18</v>
      </c>
    </row>
    <row r="7113" spans="1:5" x14ac:dyDescent="0.2">
      <c r="A7113" t="s">
        <v>967</v>
      </c>
      <c r="B7113" t="s">
        <v>968</v>
      </c>
      <c r="C7113" s="9">
        <v>45747</v>
      </c>
      <c r="D7113" t="s">
        <v>152</v>
      </c>
      <c r="E7113">
        <v>10.18</v>
      </c>
    </row>
    <row r="7114" spans="1:5" x14ac:dyDescent="0.2">
      <c r="A7114" t="s">
        <v>967</v>
      </c>
      <c r="B7114" t="s">
        <v>968</v>
      </c>
      <c r="C7114" s="9">
        <v>45744</v>
      </c>
      <c r="D7114" t="s">
        <v>152</v>
      </c>
      <c r="E7114">
        <v>10.38</v>
      </c>
    </row>
    <row r="7115" spans="1:5" x14ac:dyDescent="0.2">
      <c r="A7115" t="s">
        <v>967</v>
      </c>
      <c r="B7115" t="s">
        <v>968</v>
      </c>
      <c r="C7115" s="9">
        <v>45743</v>
      </c>
      <c r="D7115" t="s">
        <v>152</v>
      </c>
      <c r="E7115">
        <v>10.47</v>
      </c>
    </row>
    <row r="7116" spans="1:5" x14ac:dyDescent="0.2">
      <c r="A7116" t="s">
        <v>967</v>
      </c>
      <c r="B7116" t="s">
        <v>968</v>
      </c>
      <c r="C7116" s="9">
        <v>45742</v>
      </c>
      <c r="D7116" t="s">
        <v>152</v>
      </c>
      <c r="E7116">
        <v>10.59</v>
      </c>
    </row>
    <row r="7117" spans="1:5" x14ac:dyDescent="0.2">
      <c r="A7117" t="s">
        <v>967</v>
      </c>
      <c r="B7117" t="s">
        <v>968</v>
      </c>
      <c r="C7117" s="9">
        <v>45741</v>
      </c>
      <c r="D7117" t="s">
        <v>152</v>
      </c>
      <c r="E7117">
        <v>10.61</v>
      </c>
    </row>
    <row r="7118" spans="1:5" x14ac:dyDescent="0.2">
      <c r="A7118" t="s">
        <v>967</v>
      </c>
      <c r="B7118" t="s">
        <v>968</v>
      </c>
      <c r="C7118" s="9">
        <v>45740</v>
      </c>
      <c r="D7118" t="s">
        <v>152</v>
      </c>
      <c r="E7118">
        <v>10.46</v>
      </c>
    </row>
    <row r="7119" spans="1:5" x14ac:dyDescent="0.2">
      <c r="A7119" t="s">
        <v>967</v>
      </c>
      <c r="B7119" t="s">
        <v>968</v>
      </c>
      <c r="C7119" s="9">
        <v>45737</v>
      </c>
      <c r="D7119" t="s">
        <v>152</v>
      </c>
      <c r="E7119">
        <v>10.37</v>
      </c>
    </row>
    <row r="7120" spans="1:5" x14ac:dyDescent="0.2">
      <c r="A7120" t="s">
        <v>967</v>
      </c>
      <c r="B7120" t="s">
        <v>968</v>
      </c>
      <c r="C7120" s="9">
        <v>45736</v>
      </c>
      <c r="D7120" t="s">
        <v>152</v>
      </c>
      <c r="E7120">
        <v>10.39</v>
      </c>
    </row>
    <row r="7121" spans="1:5" x14ac:dyDescent="0.2">
      <c r="A7121" t="s">
        <v>967</v>
      </c>
      <c r="B7121" t="s">
        <v>968</v>
      </c>
      <c r="C7121" s="9">
        <v>45735</v>
      </c>
      <c r="D7121" t="s">
        <v>152</v>
      </c>
      <c r="E7121">
        <v>10.28</v>
      </c>
    </row>
    <row r="7122" spans="1:5" x14ac:dyDescent="0.2">
      <c r="A7122" t="s">
        <v>967</v>
      </c>
      <c r="B7122" t="s">
        <v>968</v>
      </c>
      <c r="C7122" s="9">
        <v>45734</v>
      </c>
      <c r="D7122" t="s">
        <v>152</v>
      </c>
      <c r="E7122">
        <v>10.4</v>
      </c>
    </row>
    <row r="7123" spans="1:5" x14ac:dyDescent="0.2">
      <c r="A7123" t="s">
        <v>1237</v>
      </c>
      <c r="B7123" t="s">
        <v>1238</v>
      </c>
      <c r="C7123" s="9">
        <v>46107</v>
      </c>
      <c r="D7123" t="s">
        <v>152</v>
      </c>
      <c r="E7123">
        <v>2.3260000000000001</v>
      </c>
    </row>
    <row r="7124" spans="1:5" x14ac:dyDescent="0.2">
      <c r="A7124" t="s">
        <v>1237</v>
      </c>
      <c r="B7124" t="s">
        <v>1238</v>
      </c>
      <c r="C7124" s="9">
        <v>46106</v>
      </c>
      <c r="D7124" t="s">
        <v>152</v>
      </c>
      <c r="E7124">
        <v>2.3130000000000002</v>
      </c>
    </row>
    <row r="7125" spans="1:5" x14ac:dyDescent="0.2">
      <c r="A7125" t="s">
        <v>1237</v>
      </c>
      <c r="B7125" t="s">
        <v>1238</v>
      </c>
      <c r="C7125" s="9">
        <v>46105</v>
      </c>
      <c r="D7125" t="s">
        <v>152</v>
      </c>
      <c r="E7125">
        <v>2.31</v>
      </c>
    </row>
    <row r="7126" spans="1:5" x14ac:dyDescent="0.2">
      <c r="A7126" t="s">
        <v>1237</v>
      </c>
      <c r="B7126" t="s">
        <v>1238</v>
      </c>
      <c r="C7126" s="9">
        <v>46104</v>
      </c>
      <c r="D7126" t="s">
        <v>152</v>
      </c>
      <c r="E7126">
        <v>2.3039999999999998</v>
      </c>
    </row>
    <row r="7127" spans="1:5" x14ac:dyDescent="0.2">
      <c r="A7127" t="s">
        <v>1237</v>
      </c>
      <c r="B7127" t="s">
        <v>1238</v>
      </c>
      <c r="C7127" s="9">
        <v>46101</v>
      </c>
      <c r="D7127" t="s">
        <v>152</v>
      </c>
      <c r="E7127">
        <v>2.3199999999999998</v>
      </c>
    </row>
    <row r="7128" spans="1:5" x14ac:dyDescent="0.2">
      <c r="A7128" t="s">
        <v>1237</v>
      </c>
      <c r="B7128" t="s">
        <v>1238</v>
      </c>
      <c r="C7128" s="9">
        <v>46100</v>
      </c>
      <c r="D7128" t="s">
        <v>152</v>
      </c>
      <c r="E7128">
        <v>2.3330000000000002</v>
      </c>
    </row>
    <row r="7129" spans="1:5" x14ac:dyDescent="0.2">
      <c r="A7129" t="s">
        <v>1237</v>
      </c>
      <c r="B7129" t="s">
        <v>1238</v>
      </c>
      <c r="C7129" s="9">
        <v>46099</v>
      </c>
      <c r="D7129" t="s">
        <v>152</v>
      </c>
      <c r="E7129">
        <v>2.3380000000000001</v>
      </c>
    </row>
    <row r="7130" spans="1:5" x14ac:dyDescent="0.2">
      <c r="A7130" t="s">
        <v>1237</v>
      </c>
      <c r="B7130" t="s">
        <v>1238</v>
      </c>
      <c r="C7130" s="9">
        <v>46098</v>
      </c>
      <c r="D7130" t="s">
        <v>152</v>
      </c>
      <c r="E7130">
        <v>2.3380000000000001</v>
      </c>
    </row>
    <row r="7131" spans="1:5" x14ac:dyDescent="0.2">
      <c r="A7131" t="s">
        <v>1237</v>
      </c>
      <c r="B7131" t="s">
        <v>1238</v>
      </c>
      <c r="C7131" s="9">
        <v>46097</v>
      </c>
      <c r="D7131" t="s">
        <v>152</v>
      </c>
      <c r="E7131">
        <v>2.323</v>
      </c>
    </row>
    <row r="7132" spans="1:5" x14ac:dyDescent="0.2">
      <c r="A7132" t="s">
        <v>1237</v>
      </c>
      <c r="B7132" t="s">
        <v>1238</v>
      </c>
      <c r="C7132" s="9">
        <v>46094</v>
      </c>
      <c r="D7132" t="s">
        <v>152</v>
      </c>
      <c r="E7132">
        <v>2.3279999999999998</v>
      </c>
    </row>
    <row r="7133" spans="1:5" x14ac:dyDescent="0.2">
      <c r="A7133" t="s">
        <v>1237</v>
      </c>
      <c r="B7133" t="s">
        <v>1238</v>
      </c>
      <c r="C7133" s="9">
        <v>46093</v>
      </c>
      <c r="D7133" t="s">
        <v>152</v>
      </c>
      <c r="E7133">
        <v>2.3460000000000001</v>
      </c>
    </row>
    <row r="7134" spans="1:5" x14ac:dyDescent="0.2">
      <c r="A7134" t="s">
        <v>1237</v>
      </c>
      <c r="B7134" t="s">
        <v>1238</v>
      </c>
      <c r="C7134" s="9">
        <v>46092</v>
      </c>
      <c r="D7134" t="s">
        <v>152</v>
      </c>
      <c r="E7134">
        <v>2.3559999999999999</v>
      </c>
    </row>
    <row r="7135" spans="1:5" x14ac:dyDescent="0.2">
      <c r="A7135" t="s">
        <v>1237</v>
      </c>
      <c r="B7135" t="s">
        <v>1238</v>
      </c>
      <c r="C7135" s="9">
        <v>46091</v>
      </c>
      <c r="D7135" t="s">
        <v>152</v>
      </c>
      <c r="E7135">
        <v>2.3420000000000001</v>
      </c>
    </row>
    <row r="7136" spans="1:5" x14ac:dyDescent="0.2">
      <c r="A7136" t="s">
        <v>1237</v>
      </c>
      <c r="B7136" t="s">
        <v>1238</v>
      </c>
      <c r="C7136" s="9">
        <v>46090</v>
      </c>
      <c r="D7136" t="s">
        <v>152</v>
      </c>
      <c r="E7136">
        <v>2.351</v>
      </c>
    </row>
    <row r="7137" spans="1:5" x14ac:dyDescent="0.2">
      <c r="A7137" t="s">
        <v>1237</v>
      </c>
      <c r="B7137" t="s">
        <v>1238</v>
      </c>
      <c r="C7137" s="9">
        <v>46087</v>
      </c>
      <c r="D7137" t="s">
        <v>152</v>
      </c>
      <c r="E7137">
        <v>2.36</v>
      </c>
    </row>
    <row r="7138" spans="1:5" x14ac:dyDescent="0.2">
      <c r="A7138" t="s">
        <v>1237</v>
      </c>
      <c r="B7138" t="s">
        <v>1238</v>
      </c>
      <c r="C7138" s="9">
        <v>46086</v>
      </c>
      <c r="D7138" t="s">
        <v>152</v>
      </c>
      <c r="E7138">
        <v>2.3769999999999998</v>
      </c>
    </row>
    <row r="7139" spans="1:5" x14ac:dyDescent="0.2">
      <c r="A7139" t="s">
        <v>1237</v>
      </c>
      <c r="B7139" t="s">
        <v>1238</v>
      </c>
      <c r="C7139" s="9">
        <v>46085</v>
      </c>
      <c r="D7139" t="s">
        <v>152</v>
      </c>
      <c r="E7139">
        <v>2.3660000000000001</v>
      </c>
    </row>
    <row r="7140" spans="1:5" x14ac:dyDescent="0.2">
      <c r="A7140" t="s">
        <v>1237</v>
      </c>
      <c r="B7140" t="s">
        <v>1238</v>
      </c>
      <c r="C7140" s="9">
        <v>46084</v>
      </c>
      <c r="D7140" t="s">
        <v>152</v>
      </c>
      <c r="E7140">
        <v>2.387</v>
      </c>
    </row>
    <row r="7141" spans="1:5" x14ac:dyDescent="0.2">
      <c r="A7141" t="s">
        <v>1237</v>
      </c>
      <c r="B7141" t="s">
        <v>1238</v>
      </c>
      <c r="C7141" s="9">
        <v>46083</v>
      </c>
      <c r="D7141" t="s">
        <v>152</v>
      </c>
      <c r="E7141">
        <v>2.3969999999999998</v>
      </c>
    </row>
    <row r="7142" spans="1:5" x14ac:dyDescent="0.2">
      <c r="A7142" t="s">
        <v>1237</v>
      </c>
      <c r="B7142" t="s">
        <v>1238</v>
      </c>
      <c r="C7142" s="9">
        <v>46080</v>
      </c>
      <c r="D7142" t="s">
        <v>152</v>
      </c>
      <c r="E7142">
        <v>2.3860000000000001</v>
      </c>
    </row>
    <row r="7143" spans="1:5" x14ac:dyDescent="0.2">
      <c r="A7143" t="s">
        <v>1237</v>
      </c>
      <c r="B7143" t="s">
        <v>1238</v>
      </c>
      <c r="C7143" s="9">
        <v>46079</v>
      </c>
      <c r="D7143" t="s">
        <v>152</v>
      </c>
      <c r="E7143">
        <v>2.3820000000000001</v>
      </c>
    </row>
    <row r="7144" spans="1:5" x14ac:dyDescent="0.2">
      <c r="A7144" t="s">
        <v>1237</v>
      </c>
      <c r="B7144" t="s">
        <v>1238</v>
      </c>
      <c r="C7144" s="9">
        <v>46078</v>
      </c>
      <c r="D7144" t="s">
        <v>152</v>
      </c>
      <c r="E7144">
        <v>2.39</v>
      </c>
    </row>
    <row r="7145" spans="1:5" x14ac:dyDescent="0.2">
      <c r="A7145" t="s">
        <v>1237</v>
      </c>
      <c r="B7145" t="s">
        <v>1238</v>
      </c>
      <c r="C7145" s="9">
        <v>46077</v>
      </c>
      <c r="D7145" t="s">
        <v>152</v>
      </c>
      <c r="E7145">
        <v>2.39</v>
      </c>
    </row>
    <row r="7146" spans="1:5" x14ac:dyDescent="0.2">
      <c r="A7146" t="s">
        <v>1237</v>
      </c>
      <c r="B7146" t="s">
        <v>1238</v>
      </c>
      <c r="C7146" s="9">
        <v>46076</v>
      </c>
      <c r="D7146" t="s">
        <v>152</v>
      </c>
      <c r="E7146">
        <v>2.3849999999999998</v>
      </c>
    </row>
    <row r="7147" spans="1:5" x14ac:dyDescent="0.2">
      <c r="A7147" t="s">
        <v>1237</v>
      </c>
      <c r="B7147" t="s">
        <v>1238</v>
      </c>
      <c r="C7147" s="9">
        <v>46073</v>
      </c>
      <c r="D7147" t="s">
        <v>152</v>
      </c>
      <c r="E7147">
        <v>2.375</v>
      </c>
    </row>
    <row r="7148" spans="1:5" x14ac:dyDescent="0.2">
      <c r="A7148" t="s">
        <v>1237</v>
      </c>
      <c r="B7148" t="s">
        <v>1238</v>
      </c>
      <c r="C7148" s="9">
        <v>46072</v>
      </c>
      <c r="D7148" t="s">
        <v>152</v>
      </c>
      <c r="E7148">
        <v>2.3740000000000001</v>
      </c>
    </row>
    <row r="7149" spans="1:5" x14ac:dyDescent="0.2">
      <c r="A7149" t="s">
        <v>1237</v>
      </c>
      <c r="B7149" t="s">
        <v>1238</v>
      </c>
      <c r="C7149" s="9">
        <v>46071</v>
      </c>
      <c r="D7149" t="s">
        <v>152</v>
      </c>
      <c r="E7149">
        <v>2.3740000000000001</v>
      </c>
    </row>
    <row r="7150" spans="1:5" x14ac:dyDescent="0.2">
      <c r="A7150" t="s">
        <v>1237</v>
      </c>
      <c r="B7150" t="s">
        <v>1238</v>
      </c>
      <c r="C7150" s="9">
        <v>46070</v>
      </c>
      <c r="D7150" t="s">
        <v>152</v>
      </c>
      <c r="E7150">
        <v>2.3719999999999999</v>
      </c>
    </row>
    <row r="7151" spans="1:5" x14ac:dyDescent="0.2">
      <c r="A7151" t="s">
        <v>1237</v>
      </c>
      <c r="B7151" t="s">
        <v>1238</v>
      </c>
      <c r="C7151" s="9">
        <v>46069</v>
      </c>
      <c r="D7151" t="s">
        <v>152</v>
      </c>
      <c r="E7151">
        <v>2.3769999999999998</v>
      </c>
    </row>
    <row r="7152" spans="1:5" x14ac:dyDescent="0.2">
      <c r="A7152" t="s">
        <v>1237</v>
      </c>
      <c r="B7152" t="s">
        <v>1238</v>
      </c>
      <c r="C7152" s="9">
        <v>46066</v>
      </c>
      <c r="D7152" t="s">
        <v>152</v>
      </c>
      <c r="E7152">
        <v>2.3660000000000001</v>
      </c>
    </row>
    <row r="7153" spans="1:5" x14ac:dyDescent="0.2">
      <c r="A7153" t="s">
        <v>1237</v>
      </c>
      <c r="B7153" t="s">
        <v>1238</v>
      </c>
      <c r="C7153" s="9">
        <v>46065</v>
      </c>
      <c r="D7153" t="s">
        <v>152</v>
      </c>
      <c r="E7153">
        <v>2.3610000000000002</v>
      </c>
    </row>
    <row r="7154" spans="1:5" x14ac:dyDescent="0.2">
      <c r="A7154" t="s">
        <v>1237</v>
      </c>
      <c r="B7154" t="s">
        <v>1238</v>
      </c>
      <c r="C7154" s="9">
        <v>46064</v>
      </c>
      <c r="D7154" t="s">
        <v>152</v>
      </c>
      <c r="E7154">
        <v>2.36</v>
      </c>
    </row>
    <row r="7155" spans="1:5" x14ac:dyDescent="0.2">
      <c r="A7155" t="s">
        <v>1237</v>
      </c>
      <c r="B7155" t="s">
        <v>1238</v>
      </c>
      <c r="C7155" s="9">
        <v>46063</v>
      </c>
      <c r="D7155" t="s">
        <v>152</v>
      </c>
      <c r="E7155">
        <v>2.3559999999999999</v>
      </c>
    </row>
    <row r="7156" spans="1:5" x14ac:dyDescent="0.2">
      <c r="A7156" t="s">
        <v>1237</v>
      </c>
      <c r="B7156" t="s">
        <v>1238</v>
      </c>
      <c r="C7156" s="9">
        <v>46062</v>
      </c>
      <c r="D7156" t="s">
        <v>152</v>
      </c>
      <c r="E7156">
        <v>2.3639999999999999</v>
      </c>
    </row>
    <row r="7157" spans="1:5" x14ac:dyDescent="0.2">
      <c r="A7157" t="s">
        <v>1237</v>
      </c>
      <c r="B7157" t="s">
        <v>1238</v>
      </c>
      <c r="C7157" s="9">
        <v>46059</v>
      </c>
      <c r="D7157" t="s">
        <v>152</v>
      </c>
      <c r="E7157">
        <v>2.3610000000000002</v>
      </c>
    </row>
    <row r="7158" spans="1:5" x14ac:dyDescent="0.2">
      <c r="A7158" t="s">
        <v>1237</v>
      </c>
      <c r="B7158" t="s">
        <v>1238</v>
      </c>
      <c r="C7158" s="9">
        <v>46058</v>
      </c>
      <c r="D7158" t="s">
        <v>152</v>
      </c>
      <c r="E7158">
        <v>2.355</v>
      </c>
    </row>
    <row r="7159" spans="1:5" x14ac:dyDescent="0.2">
      <c r="A7159" t="s">
        <v>1237</v>
      </c>
      <c r="B7159" t="s">
        <v>1238</v>
      </c>
      <c r="C7159" s="9">
        <v>46057</v>
      </c>
      <c r="D7159" t="s">
        <v>152</v>
      </c>
      <c r="E7159">
        <v>2.3570000000000002</v>
      </c>
    </row>
    <row r="7160" spans="1:5" x14ac:dyDescent="0.2">
      <c r="A7160" t="s">
        <v>1237</v>
      </c>
      <c r="B7160" t="s">
        <v>1238</v>
      </c>
      <c r="C7160" s="9">
        <v>46056</v>
      </c>
      <c r="D7160" t="s">
        <v>152</v>
      </c>
      <c r="E7160">
        <v>2.3650000000000002</v>
      </c>
    </row>
    <row r="7161" spans="1:5" x14ac:dyDescent="0.2">
      <c r="A7161" t="s">
        <v>1237</v>
      </c>
      <c r="B7161" t="s">
        <v>1238</v>
      </c>
      <c r="C7161" s="9">
        <v>46055</v>
      </c>
      <c r="D7161" t="s">
        <v>152</v>
      </c>
      <c r="E7161">
        <v>2.363</v>
      </c>
    </row>
    <row r="7162" spans="1:5" x14ac:dyDescent="0.2">
      <c r="A7162" t="s">
        <v>1237</v>
      </c>
      <c r="B7162" t="s">
        <v>1238</v>
      </c>
      <c r="C7162" s="9">
        <v>46052</v>
      </c>
      <c r="D7162" t="s">
        <v>152</v>
      </c>
      <c r="E7162">
        <v>2.3639999999999999</v>
      </c>
    </row>
    <row r="7163" spans="1:5" x14ac:dyDescent="0.2">
      <c r="A7163" t="s">
        <v>1237</v>
      </c>
      <c r="B7163" t="s">
        <v>1238</v>
      </c>
      <c r="C7163" s="9">
        <v>46051</v>
      </c>
      <c r="D7163" t="s">
        <v>152</v>
      </c>
      <c r="E7163">
        <v>2.36</v>
      </c>
    </row>
    <row r="7164" spans="1:5" x14ac:dyDescent="0.2">
      <c r="A7164" t="s">
        <v>1237</v>
      </c>
      <c r="B7164" t="s">
        <v>1238</v>
      </c>
      <c r="C7164" s="9">
        <v>46050</v>
      </c>
      <c r="D7164" t="s">
        <v>152</v>
      </c>
      <c r="E7164">
        <v>2.3620000000000001</v>
      </c>
    </row>
    <row r="7165" spans="1:5" x14ac:dyDescent="0.2">
      <c r="A7165" t="s">
        <v>1237</v>
      </c>
      <c r="B7165" t="s">
        <v>1238</v>
      </c>
      <c r="C7165" s="9">
        <v>46049</v>
      </c>
      <c r="D7165" t="s">
        <v>152</v>
      </c>
      <c r="E7165">
        <v>2.3570000000000002</v>
      </c>
    </row>
    <row r="7166" spans="1:5" x14ac:dyDescent="0.2">
      <c r="A7166" t="s">
        <v>1237</v>
      </c>
      <c r="B7166" t="s">
        <v>1238</v>
      </c>
      <c r="C7166" s="9">
        <v>46048</v>
      </c>
      <c r="D7166" t="s">
        <v>152</v>
      </c>
      <c r="E7166">
        <v>2.3570000000000002</v>
      </c>
    </row>
    <row r="7167" spans="1:5" x14ac:dyDescent="0.2">
      <c r="A7167" t="s">
        <v>1237</v>
      </c>
      <c r="B7167" t="s">
        <v>1238</v>
      </c>
      <c r="C7167" s="9">
        <v>46045</v>
      </c>
      <c r="D7167" t="s">
        <v>152</v>
      </c>
      <c r="E7167">
        <v>2.3650000000000002</v>
      </c>
    </row>
    <row r="7168" spans="1:5" x14ac:dyDescent="0.2">
      <c r="A7168" t="s">
        <v>1237</v>
      </c>
      <c r="B7168" t="s">
        <v>1238</v>
      </c>
      <c r="C7168" s="9">
        <v>46044</v>
      </c>
      <c r="D7168" t="s">
        <v>152</v>
      </c>
      <c r="E7168">
        <v>2.367</v>
      </c>
    </row>
    <row r="7169" spans="1:5" x14ac:dyDescent="0.2">
      <c r="A7169" t="s">
        <v>1237</v>
      </c>
      <c r="B7169" t="s">
        <v>1238</v>
      </c>
      <c r="C7169" s="9">
        <v>46043</v>
      </c>
      <c r="D7169" t="s">
        <v>152</v>
      </c>
      <c r="E7169">
        <v>2.3650000000000002</v>
      </c>
    </row>
    <row r="7170" spans="1:5" x14ac:dyDescent="0.2">
      <c r="A7170" t="s">
        <v>1237</v>
      </c>
      <c r="B7170" t="s">
        <v>1238</v>
      </c>
      <c r="C7170" s="9">
        <v>46042</v>
      </c>
      <c r="D7170" t="s">
        <v>152</v>
      </c>
      <c r="E7170">
        <v>2.3650000000000002</v>
      </c>
    </row>
    <row r="7171" spans="1:5" x14ac:dyDescent="0.2">
      <c r="A7171" t="s">
        <v>1237</v>
      </c>
      <c r="B7171" t="s">
        <v>1238</v>
      </c>
      <c r="C7171" s="9">
        <v>46041</v>
      </c>
      <c r="D7171" t="s">
        <v>152</v>
      </c>
      <c r="E7171">
        <v>2.3730000000000002</v>
      </c>
    </row>
    <row r="7172" spans="1:5" x14ac:dyDescent="0.2">
      <c r="A7172" t="s">
        <v>1237</v>
      </c>
      <c r="B7172" t="s">
        <v>1238</v>
      </c>
      <c r="C7172" s="9">
        <v>46038</v>
      </c>
      <c r="D7172" t="s">
        <v>152</v>
      </c>
      <c r="E7172">
        <v>2.3679999999999999</v>
      </c>
    </row>
    <row r="7173" spans="1:5" x14ac:dyDescent="0.2">
      <c r="A7173" t="s">
        <v>1237</v>
      </c>
      <c r="B7173" t="s">
        <v>1238</v>
      </c>
      <c r="C7173" s="9">
        <v>46037</v>
      </c>
      <c r="D7173" t="s">
        <v>152</v>
      </c>
      <c r="E7173">
        <v>2.371</v>
      </c>
    </row>
    <row r="7174" spans="1:5" x14ac:dyDescent="0.2">
      <c r="A7174" t="s">
        <v>1237</v>
      </c>
      <c r="B7174" t="s">
        <v>1238</v>
      </c>
      <c r="C7174" s="9">
        <v>46036</v>
      </c>
      <c r="D7174" t="s">
        <v>152</v>
      </c>
      <c r="E7174">
        <v>2.3740000000000001</v>
      </c>
    </row>
    <row r="7175" spans="1:5" x14ac:dyDescent="0.2">
      <c r="A7175" t="s">
        <v>1237</v>
      </c>
      <c r="B7175" t="s">
        <v>1238</v>
      </c>
      <c r="C7175" s="9">
        <v>46035</v>
      </c>
      <c r="D7175" t="s">
        <v>152</v>
      </c>
      <c r="E7175">
        <v>2.375</v>
      </c>
    </row>
    <row r="7176" spans="1:5" x14ac:dyDescent="0.2">
      <c r="A7176" t="s">
        <v>1237</v>
      </c>
      <c r="B7176" t="s">
        <v>1238</v>
      </c>
      <c r="C7176" s="9">
        <v>46034</v>
      </c>
      <c r="D7176" t="s">
        <v>152</v>
      </c>
      <c r="E7176">
        <v>2.3740000000000001</v>
      </c>
    </row>
    <row r="7177" spans="1:5" x14ac:dyDescent="0.2">
      <c r="A7177" t="s">
        <v>1237</v>
      </c>
      <c r="B7177" t="s">
        <v>1238</v>
      </c>
      <c r="C7177" s="9">
        <v>46031</v>
      </c>
      <c r="D7177" t="s">
        <v>152</v>
      </c>
      <c r="E7177">
        <v>2.3610000000000002</v>
      </c>
    </row>
    <row r="7178" spans="1:5" x14ac:dyDescent="0.2">
      <c r="A7178" t="s">
        <v>1237</v>
      </c>
      <c r="B7178" t="s">
        <v>1238</v>
      </c>
      <c r="C7178" s="9">
        <v>46030</v>
      </c>
      <c r="D7178" t="s">
        <v>152</v>
      </c>
      <c r="E7178">
        <v>2.3679999999999999</v>
      </c>
    </row>
    <row r="7179" spans="1:5" x14ac:dyDescent="0.2">
      <c r="A7179" t="s">
        <v>1237</v>
      </c>
      <c r="B7179" t="s">
        <v>1238</v>
      </c>
      <c r="C7179" s="9">
        <v>46029</v>
      </c>
      <c r="D7179" t="s">
        <v>152</v>
      </c>
      <c r="E7179">
        <v>2.36</v>
      </c>
    </row>
    <row r="7180" spans="1:5" x14ac:dyDescent="0.2">
      <c r="A7180" t="s">
        <v>1237</v>
      </c>
      <c r="B7180" t="s">
        <v>1238</v>
      </c>
      <c r="C7180" s="9">
        <v>46028</v>
      </c>
      <c r="D7180" t="s">
        <v>152</v>
      </c>
      <c r="E7180">
        <v>2.3490000000000002</v>
      </c>
    </row>
    <row r="7181" spans="1:5" x14ac:dyDescent="0.2">
      <c r="A7181" t="s">
        <v>1237</v>
      </c>
      <c r="B7181" t="s">
        <v>1238</v>
      </c>
      <c r="C7181" s="9">
        <v>46027</v>
      </c>
      <c r="D7181" t="s">
        <v>152</v>
      </c>
      <c r="E7181">
        <v>2.3540000000000001</v>
      </c>
    </row>
    <row r="7182" spans="1:5" x14ac:dyDescent="0.2">
      <c r="A7182" t="s">
        <v>1237</v>
      </c>
      <c r="B7182" t="s">
        <v>1238</v>
      </c>
      <c r="C7182" s="9">
        <v>46024</v>
      </c>
      <c r="D7182" t="s">
        <v>152</v>
      </c>
      <c r="E7182">
        <v>2.351</v>
      </c>
    </row>
    <row r="7183" spans="1:5" x14ac:dyDescent="0.2">
      <c r="A7183" t="s">
        <v>1237</v>
      </c>
      <c r="B7183" t="s">
        <v>1238</v>
      </c>
      <c r="C7183" s="9">
        <v>46022</v>
      </c>
      <c r="D7183" t="s">
        <v>152</v>
      </c>
      <c r="E7183">
        <v>2.3570000000000002</v>
      </c>
    </row>
    <row r="7184" spans="1:5" x14ac:dyDescent="0.2">
      <c r="A7184" t="s">
        <v>1237</v>
      </c>
      <c r="B7184" t="s">
        <v>1238</v>
      </c>
      <c r="C7184" s="9">
        <v>46021</v>
      </c>
      <c r="D7184" t="s">
        <v>152</v>
      </c>
      <c r="E7184">
        <v>2.3490000000000002</v>
      </c>
    </row>
    <row r="7185" spans="1:5" x14ac:dyDescent="0.2">
      <c r="A7185" t="s">
        <v>1237</v>
      </c>
      <c r="B7185" t="s">
        <v>1238</v>
      </c>
      <c r="C7185" s="9">
        <v>46020</v>
      </c>
      <c r="D7185" t="s">
        <v>152</v>
      </c>
      <c r="E7185">
        <v>2.3519999999999999</v>
      </c>
    </row>
    <row r="7186" spans="1:5" x14ac:dyDescent="0.2">
      <c r="A7186" t="s">
        <v>1237</v>
      </c>
      <c r="B7186" t="s">
        <v>1238</v>
      </c>
      <c r="C7186" s="9">
        <v>46015</v>
      </c>
      <c r="D7186" t="s">
        <v>152</v>
      </c>
      <c r="E7186">
        <v>2.3519999999999999</v>
      </c>
    </row>
    <row r="7187" spans="1:5" x14ac:dyDescent="0.2">
      <c r="A7187" t="s">
        <v>1237</v>
      </c>
      <c r="B7187" t="s">
        <v>1238</v>
      </c>
      <c r="C7187" s="9">
        <v>46014</v>
      </c>
      <c r="D7187" t="s">
        <v>152</v>
      </c>
      <c r="E7187">
        <v>2.3410000000000002</v>
      </c>
    </row>
    <row r="7188" spans="1:5" x14ac:dyDescent="0.2">
      <c r="A7188" t="s">
        <v>1237</v>
      </c>
      <c r="B7188" t="s">
        <v>1238</v>
      </c>
      <c r="C7188" s="9">
        <v>46013</v>
      </c>
      <c r="D7188" t="s">
        <v>152</v>
      </c>
      <c r="E7188">
        <v>2.343</v>
      </c>
    </row>
    <row r="7189" spans="1:5" x14ac:dyDescent="0.2">
      <c r="A7189" t="s">
        <v>1237</v>
      </c>
      <c r="B7189" t="s">
        <v>1238</v>
      </c>
      <c r="C7189" s="9">
        <v>46010</v>
      </c>
      <c r="D7189" t="s">
        <v>152</v>
      </c>
      <c r="E7189">
        <v>2.355</v>
      </c>
    </row>
    <row r="7190" spans="1:5" x14ac:dyDescent="0.2">
      <c r="A7190" t="s">
        <v>1237</v>
      </c>
      <c r="B7190" t="s">
        <v>1238</v>
      </c>
      <c r="C7190" s="9">
        <v>46009</v>
      </c>
      <c r="D7190" t="s">
        <v>152</v>
      </c>
      <c r="E7190">
        <v>2.355</v>
      </c>
    </row>
    <row r="7191" spans="1:5" x14ac:dyDescent="0.2">
      <c r="A7191" t="s">
        <v>1237</v>
      </c>
      <c r="B7191" t="s">
        <v>1238</v>
      </c>
      <c r="C7191" s="9">
        <v>46008</v>
      </c>
      <c r="D7191" t="s">
        <v>152</v>
      </c>
      <c r="E7191">
        <v>2.3479999999999999</v>
      </c>
    </row>
    <row r="7192" spans="1:5" x14ac:dyDescent="0.2">
      <c r="A7192" t="s">
        <v>1237</v>
      </c>
      <c r="B7192" t="s">
        <v>1238</v>
      </c>
      <c r="C7192" s="9">
        <v>46007</v>
      </c>
      <c r="D7192" t="s">
        <v>152</v>
      </c>
      <c r="E7192">
        <v>2.343</v>
      </c>
    </row>
    <row r="7193" spans="1:5" x14ac:dyDescent="0.2">
      <c r="A7193" t="s">
        <v>1237</v>
      </c>
      <c r="B7193" t="s">
        <v>1238</v>
      </c>
      <c r="C7193" s="9">
        <v>46006</v>
      </c>
      <c r="D7193" t="s">
        <v>152</v>
      </c>
      <c r="E7193">
        <v>2.339</v>
      </c>
    </row>
    <row r="7194" spans="1:5" x14ac:dyDescent="0.2">
      <c r="A7194" t="s">
        <v>1237</v>
      </c>
      <c r="B7194" t="s">
        <v>1238</v>
      </c>
      <c r="C7194" s="9">
        <v>46003</v>
      </c>
      <c r="D7194" t="s">
        <v>152</v>
      </c>
      <c r="E7194">
        <v>2.3519999999999999</v>
      </c>
    </row>
    <row r="7195" spans="1:5" x14ac:dyDescent="0.2">
      <c r="A7195" t="s">
        <v>1237</v>
      </c>
      <c r="B7195" t="s">
        <v>1238</v>
      </c>
      <c r="C7195" s="9">
        <v>46002</v>
      </c>
      <c r="D7195" t="s">
        <v>152</v>
      </c>
      <c r="E7195">
        <v>2.339</v>
      </c>
    </row>
    <row r="7196" spans="1:5" x14ac:dyDescent="0.2">
      <c r="A7196" t="s">
        <v>1237</v>
      </c>
      <c r="B7196" t="s">
        <v>1238</v>
      </c>
      <c r="C7196" s="9">
        <v>46001</v>
      </c>
      <c r="D7196" t="s">
        <v>152</v>
      </c>
      <c r="E7196">
        <v>2.3479999999999999</v>
      </c>
    </row>
    <row r="7197" spans="1:5" x14ac:dyDescent="0.2">
      <c r="A7197" t="s">
        <v>1237</v>
      </c>
      <c r="B7197" t="s">
        <v>1238</v>
      </c>
      <c r="C7197" s="9">
        <v>46000</v>
      </c>
      <c r="D7197" t="s">
        <v>152</v>
      </c>
      <c r="E7197">
        <v>2.3370000000000002</v>
      </c>
    </row>
    <row r="7198" spans="1:5" x14ac:dyDescent="0.2">
      <c r="A7198" t="s">
        <v>1237</v>
      </c>
      <c r="B7198" t="s">
        <v>1238</v>
      </c>
      <c r="C7198" s="9">
        <v>45999</v>
      </c>
      <c r="D7198" t="s">
        <v>152</v>
      </c>
      <c r="E7198">
        <v>2.3439999999999999</v>
      </c>
    </row>
    <row r="7199" spans="1:5" x14ac:dyDescent="0.2">
      <c r="A7199" t="s">
        <v>1237</v>
      </c>
      <c r="B7199" t="s">
        <v>1238</v>
      </c>
      <c r="C7199" s="9">
        <v>45996</v>
      </c>
      <c r="D7199" t="s">
        <v>152</v>
      </c>
      <c r="E7199">
        <v>2.347</v>
      </c>
    </row>
    <row r="7200" spans="1:5" x14ac:dyDescent="0.2">
      <c r="A7200" t="s">
        <v>1237</v>
      </c>
      <c r="B7200" t="s">
        <v>1238</v>
      </c>
      <c r="C7200" s="9">
        <v>45995</v>
      </c>
      <c r="D7200" t="s">
        <v>152</v>
      </c>
      <c r="E7200">
        <v>2.3460000000000001</v>
      </c>
    </row>
    <row r="7201" spans="1:5" x14ac:dyDescent="0.2">
      <c r="A7201" t="s">
        <v>1237</v>
      </c>
      <c r="B7201" t="s">
        <v>1238</v>
      </c>
      <c r="C7201" s="9">
        <v>45994</v>
      </c>
      <c r="D7201" t="s">
        <v>152</v>
      </c>
      <c r="E7201">
        <v>2.34</v>
      </c>
    </row>
    <row r="7202" spans="1:5" x14ac:dyDescent="0.2">
      <c r="A7202" t="s">
        <v>1237</v>
      </c>
      <c r="B7202" t="s">
        <v>1238</v>
      </c>
      <c r="C7202" s="9">
        <v>45993</v>
      </c>
      <c r="D7202" t="s">
        <v>152</v>
      </c>
      <c r="E7202">
        <v>2.34</v>
      </c>
    </row>
    <row r="7203" spans="1:5" x14ac:dyDescent="0.2">
      <c r="A7203" t="s">
        <v>1237</v>
      </c>
      <c r="B7203" t="s">
        <v>1238</v>
      </c>
      <c r="C7203" s="9">
        <v>45992</v>
      </c>
      <c r="D7203" t="s">
        <v>152</v>
      </c>
      <c r="E7203">
        <v>2.351</v>
      </c>
    </row>
    <row r="7204" spans="1:5" x14ac:dyDescent="0.2">
      <c r="A7204" t="s">
        <v>1237</v>
      </c>
      <c r="B7204" t="s">
        <v>1238</v>
      </c>
      <c r="C7204" s="9">
        <v>45989</v>
      </c>
      <c r="D7204" t="s">
        <v>152</v>
      </c>
      <c r="E7204">
        <v>2.34</v>
      </c>
    </row>
    <row r="7205" spans="1:5" x14ac:dyDescent="0.2">
      <c r="A7205" t="s">
        <v>1237</v>
      </c>
      <c r="B7205" t="s">
        <v>1238</v>
      </c>
      <c r="C7205" s="9">
        <v>45988</v>
      </c>
      <c r="D7205" t="s">
        <v>152</v>
      </c>
      <c r="E7205">
        <v>2.3410000000000002</v>
      </c>
    </row>
    <row r="7206" spans="1:5" x14ac:dyDescent="0.2">
      <c r="A7206" t="s">
        <v>1237</v>
      </c>
      <c r="B7206" t="s">
        <v>1238</v>
      </c>
      <c r="C7206" s="9">
        <v>45987</v>
      </c>
      <c r="D7206" t="s">
        <v>152</v>
      </c>
      <c r="E7206">
        <v>2.3330000000000002</v>
      </c>
    </row>
    <row r="7207" spans="1:5" x14ac:dyDescent="0.2">
      <c r="A7207" t="s">
        <v>1237</v>
      </c>
      <c r="B7207" t="s">
        <v>1238</v>
      </c>
      <c r="C7207" s="9">
        <v>45986</v>
      </c>
      <c r="D7207" t="s">
        <v>152</v>
      </c>
      <c r="E7207">
        <v>2.327</v>
      </c>
    </row>
    <row r="7208" spans="1:5" x14ac:dyDescent="0.2">
      <c r="A7208" t="s">
        <v>1237</v>
      </c>
      <c r="B7208" t="s">
        <v>1238</v>
      </c>
      <c r="C7208" s="9">
        <v>45985</v>
      </c>
      <c r="D7208" t="s">
        <v>152</v>
      </c>
      <c r="E7208">
        <v>2.3260000000000001</v>
      </c>
    </row>
    <row r="7209" spans="1:5" x14ac:dyDescent="0.2">
      <c r="A7209" t="s">
        <v>1237</v>
      </c>
      <c r="B7209" t="s">
        <v>1238</v>
      </c>
      <c r="C7209" s="9">
        <v>45982</v>
      </c>
      <c r="D7209" t="s">
        <v>152</v>
      </c>
      <c r="E7209">
        <v>2.3210000000000002</v>
      </c>
    </row>
    <row r="7210" spans="1:5" x14ac:dyDescent="0.2">
      <c r="A7210" t="s">
        <v>1237</v>
      </c>
      <c r="B7210" t="s">
        <v>1238</v>
      </c>
      <c r="C7210" s="9">
        <v>45981</v>
      </c>
      <c r="D7210" t="s">
        <v>152</v>
      </c>
      <c r="E7210">
        <v>2.327</v>
      </c>
    </row>
    <row r="7211" spans="1:5" x14ac:dyDescent="0.2">
      <c r="A7211" t="s">
        <v>1237</v>
      </c>
      <c r="B7211" t="s">
        <v>1238</v>
      </c>
      <c r="C7211" s="9">
        <v>45980</v>
      </c>
      <c r="D7211" t="s">
        <v>152</v>
      </c>
      <c r="E7211">
        <v>2.3239999999999998</v>
      </c>
    </row>
    <row r="7212" spans="1:5" x14ac:dyDescent="0.2">
      <c r="A7212" t="s">
        <v>1237</v>
      </c>
      <c r="B7212" t="s">
        <v>1238</v>
      </c>
      <c r="C7212" s="9">
        <v>45979</v>
      </c>
      <c r="D7212" t="s">
        <v>152</v>
      </c>
      <c r="E7212">
        <v>2.3260000000000001</v>
      </c>
    </row>
    <row r="7213" spans="1:5" x14ac:dyDescent="0.2">
      <c r="A7213" t="s">
        <v>1237</v>
      </c>
      <c r="B7213" t="s">
        <v>1238</v>
      </c>
      <c r="C7213" s="9">
        <v>45978</v>
      </c>
      <c r="D7213" t="s">
        <v>152</v>
      </c>
      <c r="E7213">
        <v>2.3220000000000001</v>
      </c>
    </row>
    <row r="7214" spans="1:5" x14ac:dyDescent="0.2">
      <c r="A7214" t="s">
        <v>1237</v>
      </c>
      <c r="B7214" t="s">
        <v>1238</v>
      </c>
      <c r="C7214" s="9">
        <v>45975</v>
      </c>
      <c r="D7214" t="s">
        <v>152</v>
      </c>
      <c r="E7214">
        <v>2.3460000000000001</v>
      </c>
    </row>
    <row r="7215" spans="1:5" x14ac:dyDescent="0.2">
      <c r="A7215" t="s">
        <v>1237</v>
      </c>
      <c r="B7215" t="s">
        <v>1238</v>
      </c>
      <c r="C7215" s="9">
        <v>45974</v>
      </c>
      <c r="D7215" t="s">
        <v>152</v>
      </c>
      <c r="E7215">
        <v>2.3420000000000001</v>
      </c>
    </row>
    <row r="7216" spans="1:5" x14ac:dyDescent="0.2">
      <c r="A7216" t="s">
        <v>1237</v>
      </c>
      <c r="B7216" t="s">
        <v>1238</v>
      </c>
      <c r="C7216" s="9">
        <v>45973</v>
      </c>
      <c r="D7216" t="s">
        <v>152</v>
      </c>
      <c r="E7216">
        <v>2.3519999999999999</v>
      </c>
    </row>
    <row r="7217" spans="1:5" x14ac:dyDescent="0.2">
      <c r="A7217" t="s">
        <v>1237</v>
      </c>
      <c r="B7217" t="s">
        <v>1238</v>
      </c>
      <c r="C7217" s="9">
        <v>45972</v>
      </c>
      <c r="D7217" t="s">
        <v>152</v>
      </c>
      <c r="E7217">
        <v>2.3460000000000001</v>
      </c>
    </row>
    <row r="7218" spans="1:5" x14ac:dyDescent="0.2">
      <c r="A7218" t="s">
        <v>1237</v>
      </c>
      <c r="B7218" t="s">
        <v>1238</v>
      </c>
      <c r="C7218" s="9">
        <v>45971</v>
      </c>
      <c r="D7218" t="s">
        <v>152</v>
      </c>
      <c r="E7218">
        <v>2.3370000000000002</v>
      </c>
    </row>
    <row r="7219" spans="1:5" x14ac:dyDescent="0.2">
      <c r="A7219" t="s">
        <v>1237</v>
      </c>
      <c r="B7219" t="s">
        <v>1238</v>
      </c>
      <c r="C7219" s="9">
        <v>45968</v>
      </c>
      <c r="D7219" t="s">
        <v>152</v>
      </c>
      <c r="E7219">
        <v>2.3479999999999999</v>
      </c>
    </row>
    <row r="7220" spans="1:5" x14ac:dyDescent="0.2">
      <c r="A7220" t="s">
        <v>1237</v>
      </c>
      <c r="B7220" t="s">
        <v>1238</v>
      </c>
      <c r="C7220" s="9">
        <v>45967</v>
      </c>
      <c r="D7220" t="s">
        <v>152</v>
      </c>
      <c r="E7220">
        <v>2.3439999999999999</v>
      </c>
    </row>
    <row r="7221" spans="1:5" x14ac:dyDescent="0.2">
      <c r="A7221" t="s">
        <v>1237</v>
      </c>
      <c r="B7221" t="s">
        <v>1238</v>
      </c>
      <c r="C7221" s="9">
        <v>45966</v>
      </c>
      <c r="D7221" t="s">
        <v>152</v>
      </c>
      <c r="E7221">
        <v>2.351</v>
      </c>
    </row>
    <row r="7222" spans="1:5" x14ac:dyDescent="0.2">
      <c r="A7222" t="s">
        <v>1237</v>
      </c>
      <c r="B7222" t="s">
        <v>1238</v>
      </c>
      <c r="C7222" s="9">
        <v>45965</v>
      </c>
      <c r="D7222" t="s">
        <v>152</v>
      </c>
      <c r="E7222">
        <v>2.347</v>
      </c>
    </row>
    <row r="7223" spans="1:5" x14ac:dyDescent="0.2">
      <c r="A7223" t="s">
        <v>1237</v>
      </c>
      <c r="B7223" t="s">
        <v>1238</v>
      </c>
      <c r="C7223" s="9">
        <v>45964</v>
      </c>
      <c r="D7223" t="s">
        <v>152</v>
      </c>
      <c r="E7223">
        <v>2.3420000000000001</v>
      </c>
    </row>
    <row r="7224" spans="1:5" x14ac:dyDescent="0.2">
      <c r="A7224" t="s">
        <v>1237</v>
      </c>
      <c r="B7224" t="s">
        <v>1238</v>
      </c>
      <c r="C7224" s="9">
        <v>45961</v>
      </c>
      <c r="D7224" t="s">
        <v>152</v>
      </c>
      <c r="E7224">
        <v>2.3420000000000001</v>
      </c>
    </row>
    <row r="7225" spans="1:5" x14ac:dyDescent="0.2">
      <c r="A7225" t="s">
        <v>1237</v>
      </c>
      <c r="B7225" t="s">
        <v>1238</v>
      </c>
      <c r="C7225" s="9">
        <v>45960</v>
      </c>
      <c r="D7225" t="s">
        <v>152</v>
      </c>
      <c r="E7225">
        <v>2.3519999999999999</v>
      </c>
    </row>
    <row r="7226" spans="1:5" x14ac:dyDescent="0.2">
      <c r="A7226" t="s">
        <v>1237</v>
      </c>
      <c r="B7226" t="s">
        <v>1238</v>
      </c>
      <c r="C7226" s="9">
        <v>45959</v>
      </c>
      <c r="D7226" t="s">
        <v>152</v>
      </c>
      <c r="E7226">
        <v>2.351</v>
      </c>
    </row>
    <row r="7227" spans="1:5" x14ac:dyDescent="0.2">
      <c r="A7227" t="s">
        <v>1237</v>
      </c>
      <c r="B7227" t="s">
        <v>1238</v>
      </c>
      <c r="C7227" s="9">
        <v>45958</v>
      </c>
      <c r="D7227" t="s">
        <v>152</v>
      </c>
      <c r="E7227">
        <v>2.3410000000000002</v>
      </c>
    </row>
    <row r="7228" spans="1:5" x14ac:dyDescent="0.2">
      <c r="A7228" t="s">
        <v>1237</v>
      </c>
      <c r="B7228" t="s">
        <v>1238</v>
      </c>
      <c r="C7228" s="9">
        <v>45957</v>
      </c>
      <c r="D7228" t="s">
        <v>152</v>
      </c>
      <c r="E7228">
        <v>2.3359999999999999</v>
      </c>
    </row>
    <row r="7229" spans="1:5" x14ac:dyDescent="0.2">
      <c r="A7229" t="s">
        <v>1237</v>
      </c>
      <c r="B7229" t="s">
        <v>1238</v>
      </c>
      <c r="C7229" s="9">
        <v>45954</v>
      </c>
      <c r="D7229" t="s">
        <v>152</v>
      </c>
      <c r="E7229">
        <v>2.3439999999999999</v>
      </c>
    </row>
    <row r="7230" spans="1:5" x14ac:dyDescent="0.2">
      <c r="A7230" t="s">
        <v>1237</v>
      </c>
      <c r="B7230" t="s">
        <v>1238</v>
      </c>
      <c r="C7230" s="9">
        <v>45953</v>
      </c>
      <c r="D7230" t="s">
        <v>152</v>
      </c>
      <c r="E7230">
        <v>2.3340000000000001</v>
      </c>
    </row>
    <row r="7231" spans="1:5" x14ac:dyDescent="0.2">
      <c r="A7231" t="s">
        <v>1237</v>
      </c>
      <c r="B7231" t="s">
        <v>1238</v>
      </c>
      <c r="C7231" s="9">
        <v>45952</v>
      </c>
      <c r="D7231" t="s">
        <v>152</v>
      </c>
      <c r="E7231">
        <v>2.327</v>
      </c>
    </row>
    <row r="7232" spans="1:5" x14ac:dyDescent="0.2">
      <c r="A7232" t="s">
        <v>1237</v>
      </c>
      <c r="B7232" t="s">
        <v>1238</v>
      </c>
      <c r="C7232" s="9">
        <v>45951</v>
      </c>
      <c r="D7232" t="s">
        <v>152</v>
      </c>
      <c r="E7232">
        <v>2.33</v>
      </c>
    </row>
    <row r="7233" spans="1:5" x14ac:dyDescent="0.2">
      <c r="A7233" t="s">
        <v>1237</v>
      </c>
      <c r="B7233" t="s">
        <v>1238</v>
      </c>
      <c r="C7233" s="9">
        <v>45950</v>
      </c>
      <c r="D7233" t="s">
        <v>152</v>
      </c>
      <c r="E7233">
        <v>2.327</v>
      </c>
    </row>
    <row r="7234" spans="1:5" x14ac:dyDescent="0.2">
      <c r="A7234" t="s">
        <v>1237</v>
      </c>
      <c r="B7234" t="s">
        <v>1238</v>
      </c>
      <c r="C7234" s="9">
        <v>45947</v>
      </c>
      <c r="D7234" t="s">
        <v>152</v>
      </c>
      <c r="E7234">
        <v>2.33</v>
      </c>
    </row>
    <row r="7235" spans="1:5" x14ac:dyDescent="0.2">
      <c r="A7235" t="s">
        <v>1237</v>
      </c>
      <c r="B7235" t="s">
        <v>1238</v>
      </c>
      <c r="C7235" s="9">
        <v>45946</v>
      </c>
      <c r="D7235" t="s">
        <v>152</v>
      </c>
      <c r="E7235">
        <v>2.3199999999999998</v>
      </c>
    </row>
    <row r="7236" spans="1:5" x14ac:dyDescent="0.2">
      <c r="A7236" t="s">
        <v>1237</v>
      </c>
      <c r="B7236" t="s">
        <v>1238</v>
      </c>
      <c r="C7236" s="9">
        <v>45945</v>
      </c>
      <c r="D7236" t="s">
        <v>152</v>
      </c>
      <c r="E7236">
        <v>2.3199999999999998</v>
      </c>
    </row>
    <row r="7237" spans="1:5" x14ac:dyDescent="0.2">
      <c r="A7237" t="s">
        <v>1237</v>
      </c>
      <c r="B7237" t="s">
        <v>1238</v>
      </c>
      <c r="C7237" s="9">
        <v>45944</v>
      </c>
      <c r="D7237" t="s">
        <v>152</v>
      </c>
      <c r="E7237">
        <v>2.3130000000000002</v>
      </c>
    </row>
    <row r="7238" spans="1:5" x14ac:dyDescent="0.2">
      <c r="A7238" t="s">
        <v>1237</v>
      </c>
      <c r="B7238" t="s">
        <v>1238</v>
      </c>
      <c r="C7238" s="9">
        <v>45943</v>
      </c>
      <c r="D7238" t="s">
        <v>152</v>
      </c>
      <c r="E7238">
        <v>2.3119999999999998</v>
      </c>
    </row>
    <row r="7239" spans="1:5" x14ac:dyDescent="0.2">
      <c r="A7239" t="s">
        <v>1237</v>
      </c>
      <c r="B7239" t="s">
        <v>1238</v>
      </c>
      <c r="C7239" s="9">
        <v>45940</v>
      </c>
      <c r="D7239" t="s">
        <v>152</v>
      </c>
      <c r="E7239">
        <v>2.3039999999999998</v>
      </c>
    </row>
    <row r="7240" spans="1:5" x14ac:dyDescent="0.2">
      <c r="A7240" t="s">
        <v>1237</v>
      </c>
      <c r="B7240" t="s">
        <v>1238</v>
      </c>
      <c r="C7240" s="9">
        <v>45939</v>
      </c>
      <c r="D7240" t="s">
        <v>152</v>
      </c>
      <c r="E7240">
        <v>2.2999999999999998</v>
      </c>
    </row>
    <row r="7241" spans="1:5" x14ac:dyDescent="0.2">
      <c r="A7241" t="s">
        <v>1237</v>
      </c>
      <c r="B7241" t="s">
        <v>1238</v>
      </c>
      <c r="C7241" s="9">
        <v>45938</v>
      </c>
      <c r="D7241" t="s">
        <v>152</v>
      </c>
      <c r="E7241">
        <v>2.3050000000000002</v>
      </c>
    </row>
    <row r="7242" spans="1:5" x14ac:dyDescent="0.2">
      <c r="A7242" t="s">
        <v>1237</v>
      </c>
      <c r="B7242" t="s">
        <v>1238</v>
      </c>
      <c r="C7242" s="9">
        <v>45937</v>
      </c>
      <c r="D7242" t="s">
        <v>152</v>
      </c>
      <c r="E7242">
        <v>2.298</v>
      </c>
    </row>
    <row r="7243" spans="1:5" x14ac:dyDescent="0.2">
      <c r="A7243" t="s">
        <v>1237</v>
      </c>
      <c r="B7243" t="s">
        <v>1238</v>
      </c>
      <c r="C7243" s="9">
        <v>45936</v>
      </c>
      <c r="D7243" t="s">
        <v>152</v>
      </c>
      <c r="E7243">
        <v>2.3010000000000002</v>
      </c>
    </row>
    <row r="7244" spans="1:5" x14ac:dyDescent="0.2">
      <c r="A7244" t="s">
        <v>1237</v>
      </c>
      <c r="B7244" t="s">
        <v>1238</v>
      </c>
      <c r="C7244" s="9">
        <v>45933</v>
      </c>
      <c r="D7244" t="s">
        <v>152</v>
      </c>
      <c r="E7244">
        <v>2.3069999999999999</v>
      </c>
    </row>
    <row r="7245" spans="1:5" x14ac:dyDescent="0.2">
      <c r="A7245" t="s">
        <v>1237</v>
      </c>
      <c r="B7245" t="s">
        <v>1238</v>
      </c>
      <c r="C7245" s="9">
        <v>45932</v>
      </c>
      <c r="D7245" t="s">
        <v>152</v>
      </c>
      <c r="E7245">
        <v>2.2999999999999998</v>
      </c>
    </row>
    <row r="7246" spans="1:5" x14ac:dyDescent="0.2">
      <c r="A7246" t="s">
        <v>1237</v>
      </c>
      <c r="B7246" t="s">
        <v>1238</v>
      </c>
      <c r="C7246" s="9">
        <v>45931</v>
      </c>
      <c r="D7246" t="s">
        <v>152</v>
      </c>
      <c r="E7246">
        <v>2.3050000000000002</v>
      </c>
    </row>
    <row r="7247" spans="1:5" x14ac:dyDescent="0.2">
      <c r="A7247" t="s">
        <v>1237</v>
      </c>
      <c r="B7247" t="s">
        <v>1238</v>
      </c>
      <c r="C7247" s="9">
        <v>45930</v>
      </c>
      <c r="D7247" t="s">
        <v>152</v>
      </c>
      <c r="E7247">
        <v>2.306</v>
      </c>
    </row>
    <row r="7248" spans="1:5" x14ac:dyDescent="0.2">
      <c r="A7248" t="s">
        <v>1237</v>
      </c>
      <c r="B7248" t="s">
        <v>1238</v>
      </c>
      <c r="C7248" s="9">
        <v>45929</v>
      </c>
      <c r="D7248" t="s">
        <v>152</v>
      </c>
      <c r="E7248">
        <v>2.2930000000000001</v>
      </c>
    </row>
    <row r="7249" spans="1:5" x14ac:dyDescent="0.2">
      <c r="A7249" t="s">
        <v>1237</v>
      </c>
      <c r="B7249" t="s">
        <v>1238</v>
      </c>
      <c r="C7249" s="9">
        <v>45926</v>
      </c>
      <c r="D7249" t="s">
        <v>152</v>
      </c>
      <c r="E7249">
        <v>2.2949999999999999</v>
      </c>
    </row>
    <row r="7250" spans="1:5" x14ac:dyDescent="0.2">
      <c r="A7250" t="s">
        <v>1237</v>
      </c>
      <c r="B7250" t="s">
        <v>1238</v>
      </c>
      <c r="C7250" s="9">
        <v>45925</v>
      </c>
      <c r="D7250" t="s">
        <v>152</v>
      </c>
      <c r="E7250">
        <v>2.3079999999999998</v>
      </c>
    </row>
    <row r="7251" spans="1:5" x14ac:dyDescent="0.2">
      <c r="A7251" t="s">
        <v>1237</v>
      </c>
      <c r="B7251" t="s">
        <v>1238</v>
      </c>
      <c r="C7251" s="9">
        <v>45924</v>
      </c>
      <c r="D7251" t="s">
        <v>152</v>
      </c>
      <c r="E7251">
        <v>2.306</v>
      </c>
    </row>
    <row r="7252" spans="1:5" x14ac:dyDescent="0.2">
      <c r="A7252" t="s">
        <v>1237</v>
      </c>
      <c r="B7252" t="s">
        <v>1238</v>
      </c>
      <c r="C7252" s="9">
        <v>45923</v>
      </c>
      <c r="D7252" t="s">
        <v>152</v>
      </c>
      <c r="E7252">
        <v>2.3029999999999999</v>
      </c>
    </row>
    <row r="7253" spans="1:5" x14ac:dyDescent="0.2">
      <c r="A7253" t="s">
        <v>1237</v>
      </c>
      <c r="B7253" t="s">
        <v>1238</v>
      </c>
      <c r="C7253" s="9">
        <v>45922</v>
      </c>
      <c r="D7253" t="s">
        <v>152</v>
      </c>
      <c r="E7253">
        <v>2.3010000000000002</v>
      </c>
    </row>
    <row r="7254" spans="1:5" x14ac:dyDescent="0.2">
      <c r="A7254" t="s">
        <v>1237</v>
      </c>
      <c r="B7254" t="s">
        <v>1238</v>
      </c>
      <c r="C7254" s="9">
        <v>45919</v>
      </c>
      <c r="D7254" t="s">
        <v>152</v>
      </c>
      <c r="E7254">
        <v>2.298</v>
      </c>
    </row>
    <row r="7255" spans="1:5" x14ac:dyDescent="0.2">
      <c r="A7255" t="s">
        <v>1237</v>
      </c>
      <c r="B7255" t="s">
        <v>1238</v>
      </c>
      <c r="C7255" s="9">
        <v>45918</v>
      </c>
      <c r="D7255" t="s">
        <v>152</v>
      </c>
      <c r="E7255">
        <v>2.302</v>
      </c>
    </row>
    <row r="7256" spans="1:5" x14ac:dyDescent="0.2">
      <c r="A7256" t="s">
        <v>1237</v>
      </c>
      <c r="B7256" t="s">
        <v>1238</v>
      </c>
      <c r="C7256" s="9">
        <v>45917</v>
      </c>
      <c r="D7256" t="s">
        <v>152</v>
      </c>
      <c r="E7256">
        <v>2.2989999999999999</v>
      </c>
    </row>
    <row r="7257" spans="1:5" x14ac:dyDescent="0.2">
      <c r="A7257" t="s">
        <v>1237</v>
      </c>
      <c r="B7257" t="s">
        <v>1238</v>
      </c>
      <c r="C7257" s="9">
        <v>45916</v>
      </c>
      <c r="D7257" t="s">
        <v>152</v>
      </c>
      <c r="E7257">
        <v>2.2999999999999998</v>
      </c>
    </row>
    <row r="7258" spans="1:5" x14ac:dyDescent="0.2">
      <c r="A7258" t="s">
        <v>1237</v>
      </c>
      <c r="B7258" t="s">
        <v>1238</v>
      </c>
      <c r="C7258" s="9">
        <v>45915</v>
      </c>
      <c r="D7258" t="s">
        <v>152</v>
      </c>
      <c r="E7258">
        <v>2.2959999999999998</v>
      </c>
    </row>
    <row r="7259" spans="1:5" x14ac:dyDescent="0.2">
      <c r="A7259" t="s">
        <v>1237</v>
      </c>
      <c r="B7259" t="s">
        <v>1238</v>
      </c>
      <c r="C7259" s="9">
        <v>45912</v>
      </c>
      <c r="D7259" t="s">
        <v>152</v>
      </c>
      <c r="E7259">
        <v>2.306</v>
      </c>
    </row>
    <row r="7260" spans="1:5" x14ac:dyDescent="0.2">
      <c r="A7260" t="s">
        <v>1237</v>
      </c>
      <c r="B7260" t="s">
        <v>1238</v>
      </c>
      <c r="C7260" s="9">
        <v>45911</v>
      </c>
      <c r="D7260" t="s">
        <v>152</v>
      </c>
      <c r="E7260">
        <v>2.3029999999999999</v>
      </c>
    </row>
    <row r="7261" spans="1:5" x14ac:dyDescent="0.2">
      <c r="A7261" t="s">
        <v>1237</v>
      </c>
      <c r="B7261" t="s">
        <v>1238</v>
      </c>
      <c r="C7261" s="9">
        <v>45910</v>
      </c>
      <c r="D7261" t="s">
        <v>152</v>
      </c>
      <c r="E7261">
        <v>2.3039999999999998</v>
      </c>
    </row>
    <row r="7262" spans="1:5" x14ac:dyDescent="0.2">
      <c r="A7262" t="s">
        <v>1237</v>
      </c>
      <c r="B7262" t="s">
        <v>1238</v>
      </c>
      <c r="C7262" s="9">
        <v>45909</v>
      </c>
      <c r="D7262" t="s">
        <v>152</v>
      </c>
      <c r="E7262">
        <v>2.3050000000000002</v>
      </c>
    </row>
    <row r="7263" spans="1:5" x14ac:dyDescent="0.2">
      <c r="A7263" t="s">
        <v>1237</v>
      </c>
      <c r="B7263" t="s">
        <v>1238</v>
      </c>
      <c r="C7263" s="9">
        <v>45908</v>
      </c>
      <c r="D7263" t="s">
        <v>152</v>
      </c>
      <c r="E7263">
        <v>2.2989999999999999</v>
      </c>
    </row>
    <row r="7264" spans="1:5" x14ac:dyDescent="0.2">
      <c r="A7264" t="s">
        <v>1237</v>
      </c>
      <c r="B7264" t="s">
        <v>1238</v>
      </c>
      <c r="C7264" s="9">
        <v>45905</v>
      </c>
      <c r="D7264" t="s">
        <v>152</v>
      </c>
      <c r="E7264">
        <v>2.2829999999999999</v>
      </c>
    </row>
    <row r="7265" spans="1:5" x14ac:dyDescent="0.2">
      <c r="A7265" t="s">
        <v>1237</v>
      </c>
      <c r="B7265" t="s">
        <v>1238</v>
      </c>
      <c r="C7265" s="9">
        <v>45904</v>
      </c>
      <c r="D7265" t="s">
        <v>152</v>
      </c>
      <c r="E7265">
        <v>2.2799999999999998</v>
      </c>
    </row>
    <row r="7266" spans="1:5" x14ac:dyDescent="0.2">
      <c r="A7266" t="s">
        <v>1237</v>
      </c>
      <c r="B7266" t="s">
        <v>1238</v>
      </c>
      <c r="C7266" s="9">
        <v>45903</v>
      </c>
      <c r="D7266" t="s">
        <v>152</v>
      </c>
      <c r="E7266">
        <v>2.274</v>
      </c>
    </row>
    <row r="7267" spans="1:5" x14ac:dyDescent="0.2">
      <c r="A7267" t="s">
        <v>1237</v>
      </c>
      <c r="B7267" t="s">
        <v>1238</v>
      </c>
      <c r="C7267" s="9">
        <v>45902</v>
      </c>
      <c r="D7267" t="s">
        <v>152</v>
      </c>
      <c r="E7267">
        <v>2.2799999999999998</v>
      </c>
    </row>
    <row r="7268" spans="1:5" x14ac:dyDescent="0.2">
      <c r="A7268" t="s">
        <v>1237</v>
      </c>
      <c r="B7268" t="s">
        <v>1238</v>
      </c>
      <c r="C7268" s="9">
        <v>45901</v>
      </c>
      <c r="D7268" t="s">
        <v>152</v>
      </c>
      <c r="E7268">
        <v>2.282</v>
      </c>
    </row>
    <row r="7269" spans="1:5" x14ac:dyDescent="0.2">
      <c r="A7269" t="s">
        <v>1237</v>
      </c>
      <c r="B7269" t="s">
        <v>1238</v>
      </c>
      <c r="C7269" s="9">
        <v>45898</v>
      </c>
      <c r="D7269" t="s">
        <v>152</v>
      </c>
      <c r="E7269">
        <v>2.2839999999999998</v>
      </c>
    </row>
    <row r="7270" spans="1:5" x14ac:dyDescent="0.2">
      <c r="A7270" t="s">
        <v>1237</v>
      </c>
      <c r="B7270" t="s">
        <v>1238</v>
      </c>
      <c r="C7270" s="9">
        <v>45897</v>
      </c>
      <c r="D7270" t="s">
        <v>152</v>
      </c>
      <c r="E7270">
        <v>2.29</v>
      </c>
    </row>
    <row r="7271" spans="1:5" x14ac:dyDescent="0.2">
      <c r="A7271" t="s">
        <v>1237</v>
      </c>
      <c r="B7271" t="s">
        <v>1238</v>
      </c>
      <c r="C7271" s="9">
        <v>45896</v>
      </c>
      <c r="D7271" t="s">
        <v>152</v>
      </c>
      <c r="E7271">
        <v>2.2799999999999998</v>
      </c>
    </row>
    <row r="7272" spans="1:5" x14ac:dyDescent="0.2">
      <c r="A7272" t="s">
        <v>1237</v>
      </c>
      <c r="B7272" t="s">
        <v>1238</v>
      </c>
      <c r="C7272" s="9">
        <v>45895</v>
      </c>
      <c r="D7272" t="s">
        <v>152</v>
      </c>
      <c r="E7272">
        <v>2.2919999999999998</v>
      </c>
    </row>
    <row r="7273" spans="1:5" x14ac:dyDescent="0.2">
      <c r="A7273" t="s">
        <v>1237</v>
      </c>
      <c r="B7273" t="s">
        <v>1238</v>
      </c>
      <c r="C7273" s="9">
        <v>45891</v>
      </c>
      <c r="D7273" t="s">
        <v>152</v>
      </c>
      <c r="E7273">
        <v>2.2890000000000001</v>
      </c>
    </row>
    <row r="7274" spans="1:5" x14ac:dyDescent="0.2">
      <c r="A7274" t="s">
        <v>1237</v>
      </c>
      <c r="B7274" t="s">
        <v>1238</v>
      </c>
      <c r="C7274" s="9">
        <v>45890</v>
      </c>
      <c r="D7274" t="s">
        <v>152</v>
      </c>
      <c r="E7274">
        <v>2.2869999999999999</v>
      </c>
    </row>
    <row r="7275" spans="1:5" x14ac:dyDescent="0.2">
      <c r="A7275" t="s">
        <v>1237</v>
      </c>
      <c r="B7275" t="s">
        <v>1238</v>
      </c>
      <c r="C7275" s="9">
        <v>45889</v>
      </c>
      <c r="D7275" t="s">
        <v>152</v>
      </c>
      <c r="E7275">
        <v>2.2879999999999998</v>
      </c>
    </row>
    <row r="7276" spans="1:5" x14ac:dyDescent="0.2">
      <c r="A7276" t="s">
        <v>1237</v>
      </c>
      <c r="B7276" t="s">
        <v>1238</v>
      </c>
      <c r="C7276" s="9">
        <v>45888</v>
      </c>
      <c r="D7276" t="s">
        <v>152</v>
      </c>
      <c r="E7276">
        <v>2.2799999999999998</v>
      </c>
    </row>
    <row r="7277" spans="1:5" x14ac:dyDescent="0.2">
      <c r="A7277" t="s">
        <v>1237</v>
      </c>
      <c r="B7277" t="s">
        <v>1238</v>
      </c>
      <c r="C7277" s="9">
        <v>45887</v>
      </c>
      <c r="D7277" t="s">
        <v>152</v>
      </c>
      <c r="E7277">
        <v>2.2930000000000001</v>
      </c>
    </row>
    <row r="7278" spans="1:5" x14ac:dyDescent="0.2">
      <c r="A7278" t="s">
        <v>1237</v>
      </c>
      <c r="B7278" t="s">
        <v>1238</v>
      </c>
      <c r="C7278" s="9">
        <v>45884</v>
      </c>
      <c r="D7278" t="s">
        <v>152</v>
      </c>
      <c r="E7278">
        <v>2.29</v>
      </c>
    </row>
    <row r="7279" spans="1:5" x14ac:dyDescent="0.2">
      <c r="A7279" t="s">
        <v>1237</v>
      </c>
      <c r="B7279" t="s">
        <v>1238</v>
      </c>
      <c r="C7279" s="9">
        <v>45883</v>
      </c>
      <c r="D7279" t="s">
        <v>152</v>
      </c>
      <c r="E7279">
        <v>2.294</v>
      </c>
    </row>
    <row r="7280" spans="1:5" x14ac:dyDescent="0.2">
      <c r="A7280" t="s">
        <v>1237</v>
      </c>
      <c r="B7280" t="s">
        <v>1238</v>
      </c>
      <c r="C7280" s="9">
        <v>45882</v>
      </c>
      <c r="D7280" t="s">
        <v>152</v>
      </c>
      <c r="E7280">
        <v>2.298</v>
      </c>
    </row>
    <row r="7281" spans="1:5" x14ac:dyDescent="0.2">
      <c r="A7281" t="s">
        <v>1237</v>
      </c>
      <c r="B7281" t="s">
        <v>1238</v>
      </c>
      <c r="C7281" s="9">
        <v>45881</v>
      </c>
      <c r="D7281" t="s">
        <v>152</v>
      </c>
      <c r="E7281">
        <v>2.2949999999999999</v>
      </c>
    </row>
    <row r="7282" spans="1:5" x14ac:dyDescent="0.2">
      <c r="A7282" t="s">
        <v>1237</v>
      </c>
      <c r="B7282" t="s">
        <v>1238</v>
      </c>
      <c r="C7282" s="9">
        <v>45880</v>
      </c>
      <c r="D7282" t="s">
        <v>152</v>
      </c>
      <c r="E7282">
        <v>2.2989999999999999</v>
      </c>
    </row>
    <row r="7283" spans="1:5" x14ac:dyDescent="0.2">
      <c r="A7283" t="s">
        <v>1237</v>
      </c>
      <c r="B7283" t="s">
        <v>1238</v>
      </c>
      <c r="C7283" s="9">
        <v>45877</v>
      </c>
      <c r="D7283" t="s">
        <v>152</v>
      </c>
      <c r="E7283">
        <v>2.2959999999999998</v>
      </c>
    </row>
    <row r="7284" spans="1:5" x14ac:dyDescent="0.2">
      <c r="A7284" t="s">
        <v>1237</v>
      </c>
      <c r="B7284" t="s">
        <v>1238</v>
      </c>
      <c r="C7284" s="9">
        <v>45876</v>
      </c>
      <c r="D7284" t="s">
        <v>152</v>
      </c>
      <c r="E7284">
        <v>2.2989999999999999</v>
      </c>
    </row>
    <row r="7285" spans="1:5" x14ac:dyDescent="0.2">
      <c r="A7285" t="s">
        <v>1237</v>
      </c>
      <c r="B7285" t="s">
        <v>1238</v>
      </c>
      <c r="C7285" s="9">
        <v>45875</v>
      </c>
      <c r="D7285" t="s">
        <v>152</v>
      </c>
      <c r="E7285">
        <v>2.2999999999999998</v>
      </c>
    </row>
    <row r="7286" spans="1:5" x14ac:dyDescent="0.2">
      <c r="A7286" t="s">
        <v>1237</v>
      </c>
      <c r="B7286" t="s">
        <v>1238</v>
      </c>
      <c r="C7286" s="9">
        <v>45874</v>
      </c>
      <c r="D7286" t="s">
        <v>152</v>
      </c>
      <c r="E7286">
        <v>2.3069999999999999</v>
      </c>
    </row>
    <row r="7287" spans="1:5" x14ac:dyDescent="0.2">
      <c r="A7287" t="s">
        <v>1237</v>
      </c>
      <c r="B7287" t="s">
        <v>1238</v>
      </c>
      <c r="C7287" s="9">
        <v>45873</v>
      </c>
      <c r="D7287" t="s">
        <v>152</v>
      </c>
      <c r="E7287">
        <v>2.302</v>
      </c>
    </row>
    <row r="7288" spans="1:5" x14ac:dyDescent="0.2">
      <c r="A7288" t="s">
        <v>1237</v>
      </c>
      <c r="B7288" t="s">
        <v>1238</v>
      </c>
      <c r="C7288" s="9">
        <v>45870</v>
      </c>
      <c r="D7288" t="s">
        <v>152</v>
      </c>
      <c r="E7288">
        <v>2.2989999999999999</v>
      </c>
    </row>
    <row r="7289" spans="1:5" x14ac:dyDescent="0.2">
      <c r="A7289" t="s">
        <v>1237</v>
      </c>
      <c r="B7289" t="s">
        <v>1238</v>
      </c>
      <c r="C7289" s="9">
        <v>45869</v>
      </c>
      <c r="D7289" t="s">
        <v>152</v>
      </c>
      <c r="E7289">
        <v>2.2879999999999998</v>
      </c>
    </row>
    <row r="7290" spans="1:5" x14ac:dyDescent="0.2">
      <c r="A7290" t="s">
        <v>1237</v>
      </c>
      <c r="B7290" t="s">
        <v>1238</v>
      </c>
      <c r="C7290" s="9">
        <v>45868</v>
      </c>
      <c r="D7290" t="s">
        <v>152</v>
      </c>
      <c r="E7290">
        <v>2.2930000000000001</v>
      </c>
    </row>
    <row r="7291" spans="1:5" x14ac:dyDescent="0.2">
      <c r="A7291" t="s">
        <v>1237</v>
      </c>
      <c r="B7291" t="s">
        <v>1238</v>
      </c>
      <c r="C7291" s="9">
        <v>45867</v>
      </c>
      <c r="D7291" t="s">
        <v>152</v>
      </c>
      <c r="E7291">
        <v>2.2810000000000001</v>
      </c>
    </row>
    <row r="7292" spans="1:5" x14ac:dyDescent="0.2">
      <c r="A7292" t="s">
        <v>1237</v>
      </c>
      <c r="B7292" t="s">
        <v>1238</v>
      </c>
      <c r="C7292" s="9">
        <v>45866</v>
      </c>
      <c r="D7292" t="s">
        <v>152</v>
      </c>
      <c r="E7292">
        <v>2.2890000000000001</v>
      </c>
    </row>
    <row r="7293" spans="1:5" x14ac:dyDescent="0.2">
      <c r="A7293" t="s">
        <v>1237</v>
      </c>
      <c r="B7293" t="s">
        <v>1238</v>
      </c>
      <c r="C7293" s="9">
        <v>45863</v>
      </c>
      <c r="D7293" t="s">
        <v>152</v>
      </c>
      <c r="E7293">
        <v>2.2799999999999998</v>
      </c>
    </row>
    <row r="7294" spans="1:5" x14ac:dyDescent="0.2">
      <c r="A7294" t="s">
        <v>1237</v>
      </c>
      <c r="B7294" t="s">
        <v>1238</v>
      </c>
      <c r="C7294" s="9">
        <v>45862</v>
      </c>
      <c r="D7294" t="s">
        <v>152</v>
      </c>
      <c r="E7294">
        <v>2.282</v>
      </c>
    </row>
    <row r="7295" spans="1:5" x14ac:dyDescent="0.2">
      <c r="A7295" t="s">
        <v>1237</v>
      </c>
      <c r="B7295" t="s">
        <v>1238</v>
      </c>
      <c r="C7295" s="9">
        <v>45861</v>
      </c>
      <c r="D7295" t="s">
        <v>152</v>
      </c>
      <c r="E7295">
        <v>2.2930000000000001</v>
      </c>
    </row>
    <row r="7296" spans="1:5" x14ac:dyDescent="0.2">
      <c r="A7296" t="s">
        <v>1237</v>
      </c>
      <c r="B7296" t="s">
        <v>1238</v>
      </c>
      <c r="C7296" s="9">
        <v>45860</v>
      </c>
      <c r="D7296" t="s">
        <v>152</v>
      </c>
      <c r="E7296">
        <v>2.2890000000000001</v>
      </c>
    </row>
    <row r="7297" spans="1:5" x14ac:dyDescent="0.2">
      <c r="A7297" t="s">
        <v>1237</v>
      </c>
      <c r="B7297" t="s">
        <v>1238</v>
      </c>
      <c r="C7297" s="9">
        <v>45859</v>
      </c>
      <c r="D7297" t="s">
        <v>152</v>
      </c>
      <c r="E7297">
        <v>2.2719999999999998</v>
      </c>
    </row>
    <row r="7298" spans="1:5" x14ac:dyDescent="0.2">
      <c r="A7298" t="s">
        <v>1237</v>
      </c>
      <c r="B7298" t="s">
        <v>1238</v>
      </c>
      <c r="C7298" s="9">
        <v>45856</v>
      </c>
      <c r="D7298" t="s">
        <v>152</v>
      </c>
      <c r="E7298">
        <v>2.2839999999999998</v>
      </c>
    </row>
    <row r="7299" spans="1:5" x14ac:dyDescent="0.2">
      <c r="A7299" t="s">
        <v>1237</v>
      </c>
      <c r="B7299" t="s">
        <v>1238</v>
      </c>
      <c r="C7299" s="9">
        <v>45855</v>
      </c>
      <c r="D7299" t="s">
        <v>152</v>
      </c>
      <c r="E7299">
        <v>2.2770000000000001</v>
      </c>
    </row>
    <row r="7300" spans="1:5" x14ac:dyDescent="0.2">
      <c r="A7300" t="s">
        <v>1237</v>
      </c>
      <c r="B7300" t="s">
        <v>1238</v>
      </c>
      <c r="C7300" s="9">
        <v>45854</v>
      </c>
      <c r="D7300" t="s">
        <v>152</v>
      </c>
      <c r="E7300">
        <v>2.2869999999999999</v>
      </c>
    </row>
    <row r="7301" spans="1:5" x14ac:dyDescent="0.2">
      <c r="A7301" t="s">
        <v>1237</v>
      </c>
      <c r="B7301" t="s">
        <v>1238</v>
      </c>
      <c r="C7301" s="9">
        <v>45853</v>
      </c>
      <c r="D7301" t="s">
        <v>152</v>
      </c>
      <c r="E7301">
        <v>2.2890000000000001</v>
      </c>
    </row>
    <row r="7302" spans="1:5" x14ac:dyDescent="0.2">
      <c r="A7302" t="s">
        <v>1237</v>
      </c>
      <c r="B7302" t="s">
        <v>1238</v>
      </c>
      <c r="C7302" s="9">
        <v>45852</v>
      </c>
      <c r="D7302" t="s">
        <v>152</v>
      </c>
      <c r="E7302">
        <v>2.2869999999999999</v>
      </c>
    </row>
    <row r="7303" spans="1:5" x14ac:dyDescent="0.2">
      <c r="A7303" t="s">
        <v>1237</v>
      </c>
      <c r="B7303" t="s">
        <v>1238</v>
      </c>
      <c r="C7303" s="9">
        <v>45849</v>
      </c>
      <c r="D7303" t="s">
        <v>152</v>
      </c>
      <c r="E7303">
        <v>2.282</v>
      </c>
    </row>
    <row r="7304" spans="1:5" x14ac:dyDescent="0.2">
      <c r="A7304" t="s">
        <v>1237</v>
      </c>
      <c r="B7304" t="s">
        <v>1238</v>
      </c>
      <c r="C7304" s="9">
        <v>45848</v>
      </c>
      <c r="D7304" t="s">
        <v>152</v>
      </c>
      <c r="E7304">
        <v>2.2799999999999998</v>
      </c>
    </row>
    <row r="7305" spans="1:5" x14ac:dyDescent="0.2">
      <c r="A7305" t="s">
        <v>1237</v>
      </c>
      <c r="B7305" t="s">
        <v>1238</v>
      </c>
      <c r="C7305" s="9">
        <v>45847</v>
      </c>
      <c r="D7305" t="s">
        <v>152</v>
      </c>
      <c r="E7305">
        <v>2.278</v>
      </c>
    </row>
    <row r="7306" spans="1:5" x14ac:dyDescent="0.2">
      <c r="A7306" t="s">
        <v>1237</v>
      </c>
      <c r="B7306" t="s">
        <v>1238</v>
      </c>
      <c r="C7306" s="9">
        <v>45846</v>
      </c>
      <c r="D7306" t="s">
        <v>152</v>
      </c>
      <c r="E7306">
        <v>2.2909999999999999</v>
      </c>
    </row>
    <row r="7307" spans="1:5" x14ac:dyDescent="0.2">
      <c r="A7307" t="s">
        <v>1237</v>
      </c>
      <c r="B7307" t="s">
        <v>1238</v>
      </c>
      <c r="C7307" s="9">
        <v>45845</v>
      </c>
      <c r="D7307" t="s">
        <v>152</v>
      </c>
      <c r="E7307">
        <v>2.2919999999999998</v>
      </c>
    </row>
    <row r="7308" spans="1:5" x14ac:dyDescent="0.2">
      <c r="A7308" t="s">
        <v>1237</v>
      </c>
      <c r="B7308" t="s">
        <v>1238</v>
      </c>
      <c r="C7308" s="9">
        <v>45842</v>
      </c>
      <c r="D7308" t="s">
        <v>152</v>
      </c>
      <c r="E7308">
        <v>2.2839999999999998</v>
      </c>
    </row>
    <row r="7309" spans="1:5" x14ac:dyDescent="0.2">
      <c r="A7309" t="s">
        <v>1237</v>
      </c>
      <c r="B7309" t="s">
        <v>1238</v>
      </c>
      <c r="C7309" s="9">
        <v>45841</v>
      </c>
      <c r="D7309" t="s">
        <v>152</v>
      </c>
      <c r="E7309">
        <v>2.2799999999999998</v>
      </c>
    </row>
    <row r="7310" spans="1:5" x14ac:dyDescent="0.2">
      <c r="A7310" t="s">
        <v>1237</v>
      </c>
      <c r="B7310" t="s">
        <v>1238</v>
      </c>
      <c r="C7310" s="9">
        <v>45840</v>
      </c>
      <c r="D7310" t="s">
        <v>152</v>
      </c>
      <c r="E7310">
        <v>2.2930000000000001</v>
      </c>
    </row>
    <row r="7311" spans="1:5" x14ac:dyDescent="0.2">
      <c r="A7311" t="s">
        <v>1237</v>
      </c>
      <c r="B7311" t="s">
        <v>1238</v>
      </c>
      <c r="C7311" s="9">
        <v>45839</v>
      </c>
      <c r="D7311" t="s">
        <v>152</v>
      </c>
      <c r="E7311">
        <v>2.2949999999999999</v>
      </c>
    </row>
    <row r="7312" spans="1:5" x14ac:dyDescent="0.2">
      <c r="A7312" t="s">
        <v>1237</v>
      </c>
      <c r="B7312" t="s">
        <v>1238</v>
      </c>
      <c r="C7312" s="9">
        <v>45838</v>
      </c>
      <c r="D7312" t="s">
        <v>152</v>
      </c>
      <c r="E7312">
        <v>2.2930000000000001</v>
      </c>
    </row>
    <row r="7313" spans="1:5" x14ac:dyDescent="0.2">
      <c r="A7313" t="s">
        <v>1237</v>
      </c>
      <c r="B7313" t="s">
        <v>1238</v>
      </c>
      <c r="C7313" s="9">
        <v>45835</v>
      </c>
      <c r="D7313" t="s">
        <v>152</v>
      </c>
      <c r="E7313">
        <v>2.2959999999999998</v>
      </c>
    </row>
    <row r="7314" spans="1:5" x14ac:dyDescent="0.2">
      <c r="A7314" t="s">
        <v>1237</v>
      </c>
      <c r="B7314" t="s">
        <v>1238</v>
      </c>
      <c r="C7314" s="9">
        <v>45834</v>
      </c>
      <c r="D7314" t="s">
        <v>152</v>
      </c>
      <c r="E7314">
        <v>2.286</v>
      </c>
    </row>
    <row r="7315" spans="1:5" x14ac:dyDescent="0.2">
      <c r="A7315" t="s">
        <v>1237</v>
      </c>
      <c r="B7315" t="s">
        <v>1238</v>
      </c>
      <c r="C7315" s="9">
        <v>45833</v>
      </c>
      <c r="D7315" t="s">
        <v>152</v>
      </c>
      <c r="E7315">
        <v>2.2890000000000001</v>
      </c>
    </row>
    <row r="7316" spans="1:5" x14ac:dyDescent="0.2">
      <c r="A7316" t="s">
        <v>1237</v>
      </c>
      <c r="B7316" t="s">
        <v>1238</v>
      </c>
      <c r="C7316" s="9">
        <v>45832</v>
      </c>
      <c r="D7316" t="s">
        <v>152</v>
      </c>
      <c r="E7316">
        <v>2.2839999999999998</v>
      </c>
    </row>
    <row r="7317" spans="1:5" x14ac:dyDescent="0.2">
      <c r="A7317" t="s">
        <v>1237</v>
      </c>
      <c r="B7317" t="s">
        <v>1238</v>
      </c>
      <c r="C7317" s="9">
        <v>45831</v>
      </c>
      <c r="D7317" t="s">
        <v>152</v>
      </c>
      <c r="E7317">
        <v>2.2879999999999998</v>
      </c>
    </row>
    <row r="7318" spans="1:5" x14ac:dyDescent="0.2">
      <c r="A7318" t="s">
        <v>1237</v>
      </c>
      <c r="B7318" t="s">
        <v>1238</v>
      </c>
      <c r="C7318" s="9">
        <v>45828</v>
      </c>
      <c r="D7318" t="s">
        <v>152</v>
      </c>
      <c r="E7318">
        <v>2.2799999999999998</v>
      </c>
    </row>
    <row r="7319" spans="1:5" x14ac:dyDescent="0.2">
      <c r="A7319" t="s">
        <v>1237</v>
      </c>
      <c r="B7319" t="s">
        <v>1238</v>
      </c>
      <c r="C7319" s="9">
        <v>45827</v>
      </c>
      <c r="D7319" t="s">
        <v>152</v>
      </c>
      <c r="E7319">
        <v>2.282</v>
      </c>
    </row>
    <row r="7320" spans="1:5" x14ac:dyDescent="0.2">
      <c r="A7320" t="s">
        <v>1237</v>
      </c>
      <c r="B7320" t="s">
        <v>1238</v>
      </c>
      <c r="C7320" s="9">
        <v>45826</v>
      </c>
      <c r="D7320" t="s">
        <v>152</v>
      </c>
      <c r="E7320">
        <v>2.278</v>
      </c>
    </row>
    <row r="7321" spans="1:5" x14ac:dyDescent="0.2">
      <c r="A7321" t="s">
        <v>1237</v>
      </c>
      <c r="B7321" t="s">
        <v>1238</v>
      </c>
      <c r="C7321" s="9">
        <v>45825</v>
      </c>
      <c r="D7321" t="s">
        <v>152</v>
      </c>
      <c r="E7321">
        <v>2.2869999999999999</v>
      </c>
    </row>
    <row r="7322" spans="1:5" x14ac:dyDescent="0.2">
      <c r="A7322" t="s">
        <v>1237</v>
      </c>
      <c r="B7322" t="s">
        <v>1238</v>
      </c>
      <c r="C7322" s="9">
        <v>45824</v>
      </c>
      <c r="D7322" t="s">
        <v>152</v>
      </c>
      <c r="E7322">
        <v>2.2770000000000001</v>
      </c>
    </row>
    <row r="7323" spans="1:5" x14ac:dyDescent="0.2">
      <c r="A7323" t="s">
        <v>1237</v>
      </c>
      <c r="B7323" t="s">
        <v>1238</v>
      </c>
      <c r="C7323" s="9">
        <v>45821</v>
      </c>
      <c r="D7323" t="s">
        <v>152</v>
      </c>
      <c r="E7323">
        <v>2.282</v>
      </c>
    </row>
    <row r="7324" spans="1:5" x14ac:dyDescent="0.2">
      <c r="A7324" t="s">
        <v>1237</v>
      </c>
      <c r="B7324" t="s">
        <v>1238</v>
      </c>
      <c r="C7324" s="9">
        <v>45820</v>
      </c>
      <c r="D7324" t="s">
        <v>152</v>
      </c>
      <c r="E7324">
        <v>2.282</v>
      </c>
    </row>
    <row r="7325" spans="1:5" x14ac:dyDescent="0.2">
      <c r="A7325" t="s">
        <v>1237</v>
      </c>
      <c r="B7325" t="s">
        <v>1238</v>
      </c>
      <c r="C7325" s="9">
        <v>45819</v>
      </c>
      <c r="D7325" t="s">
        <v>152</v>
      </c>
      <c r="E7325">
        <v>2.282</v>
      </c>
    </row>
    <row r="7326" spans="1:5" x14ac:dyDescent="0.2">
      <c r="A7326" t="s">
        <v>1237</v>
      </c>
      <c r="B7326" t="s">
        <v>1238</v>
      </c>
      <c r="C7326" s="9">
        <v>45818</v>
      </c>
      <c r="D7326" t="s">
        <v>152</v>
      </c>
      <c r="E7326">
        <v>2.2709999999999999</v>
      </c>
    </row>
    <row r="7327" spans="1:5" x14ac:dyDescent="0.2">
      <c r="A7327" t="s">
        <v>1237</v>
      </c>
      <c r="B7327" t="s">
        <v>1238</v>
      </c>
      <c r="C7327" s="9">
        <v>45817</v>
      </c>
      <c r="D7327" t="s">
        <v>152</v>
      </c>
      <c r="E7327">
        <v>2.262</v>
      </c>
    </row>
    <row r="7328" spans="1:5" x14ac:dyDescent="0.2">
      <c r="A7328" t="s">
        <v>1237</v>
      </c>
      <c r="B7328" t="s">
        <v>1238</v>
      </c>
      <c r="C7328" s="9">
        <v>45814</v>
      </c>
      <c r="D7328" t="s">
        <v>152</v>
      </c>
      <c r="E7328">
        <v>2.2690000000000001</v>
      </c>
    </row>
    <row r="7329" spans="1:5" x14ac:dyDescent="0.2">
      <c r="A7329" t="s">
        <v>1237</v>
      </c>
      <c r="B7329" t="s">
        <v>1238</v>
      </c>
      <c r="C7329" s="9">
        <v>45813</v>
      </c>
      <c r="D7329" t="s">
        <v>152</v>
      </c>
      <c r="E7329">
        <v>2.2599999999999998</v>
      </c>
    </row>
    <row r="7330" spans="1:5" x14ac:dyDescent="0.2">
      <c r="A7330" t="s">
        <v>1237</v>
      </c>
      <c r="B7330" t="s">
        <v>1238</v>
      </c>
      <c r="C7330" s="9">
        <v>45812</v>
      </c>
      <c r="D7330" t="s">
        <v>152</v>
      </c>
      <c r="E7330">
        <v>2.2599999999999998</v>
      </c>
    </row>
    <row r="7331" spans="1:5" x14ac:dyDescent="0.2">
      <c r="A7331" t="s">
        <v>1237</v>
      </c>
      <c r="B7331" t="s">
        <v>1238</v>
      </c>
      <c r="C7331" s="9">
        <v>45811</v>
      </c>
      <c r="D7331" t="s">
        <v>152</v>
      </c>
      <c r="E7331">
        <v>2.2629999999999999</v>
      </c>
    </row>
    <row r="7332" spans="1:5" x14ac:dyDescent="0.2">
      <c r="A7332" t="s">
        <v>1237</v>
      </c>
      <c r="B7332" t="s">
        <v>1238</v>
      </c>
      <c r="C7332" s="9">
        <v>45810</v>
      </c>
      <c r="D7332" t="s">
        <v>152</v>
      </c>
      <c r="E7332">
        <v>2.262</v>
      </c>
    </row>
    <row r="7333" spans="1:5" x14ac:dyDescent="0.2">
      <c r="A7333" t="s">
        <v>1237</v>
      </c>
      <c r="B7333" t="s">
        <v>1238</v>
      </c>
      <c r="C7333" s="9">
        <v>45807</v>
      </c>
      <c r="D7333" t="s">
        <v>152</v>
      </c>
      <c r="E7333">
        <v>2.262</v>
      </c>
    </row>
    <row r="7334" spans="1:5" x14ac:dyDescent="0.2">
      <c r="A7334" t="s">
        <v>1237</v>
      </c>
      <c r="B7334" t="s">
        <v>1238</v>
      </c>
      <c r="C7334" s="9">
        <v>45806</v>
      </c>
      <c r="D7334" t="s">
        <v>152</v>
      </c>
      <c r="E7334">
        <v>2.2549999999999999</v>
      </c>
    </row>
    <row r="7335" spans="1:5" x14ac:dyDescent="0.2">
      <c r="A7335" t="s">
        <v>1237</v>
      </c>
      <c r="B7335" t="s">
        <v>1238</v>
      </c>
      <c r="C7335" s="9">
        <v>45805</v>
      </c>
      <c r="D7335" t="s">
        <v>152</v>
      </c>
      <c r="E7335">
        <v>2.258</v>
      </c>
    </row>
    <row r="7336" spans="1:5" x14ac:dyDescent="0.2">
      <c r="A7336" t="s">
        <v>1237</v>
      </c>
      <c r="B7336" t="s">
        <v>1238</v>
      </c>
      <c r="C7336" s="9">
        <v>45804</v>
      </c>
      <c r="D7336" t="s">
        <v>152</v>
      </c>
      <c r="E7336">
        <v>2.2450000000000001</v>
      </c>
    </row>
    <row r="7337" spans="1:5" x14ac:dyDescent="0.2">
      <c r="A7337" t="s">
        <v>1237</v>
      </c>
      <c r="B7337" t="s">
        <v>1238</v>
      </c>
      <c r="C7337" s="9">
        <v>45800</v>
      </c>
      <c r="D7337" t="s">
        <v>152</v>
      </c>
      <c r="E7337">
        <v>2.2480000000000002</v>
      </c>
    </row>
    <row r="7338" spans="1:5" x14ac:dyDescent="0.2">
      <c r="A7338" t="s">
        <v>1237</v>
      </c>
      <c r="B7338" t="s">
        <v>1238</v>
      </c>
      <c r="C7338" s="9">
        <v>45799</v>
      </c>
      <c r="D7338" t="s">
        <v>152</v>
      </c>
      <c r="E7338">
        <v>2.2410000000000001</v>
      </c>
    </row>
    <row r="7339" spans="1:5" x14ac:dyDescent="0.2">
      <c r="A7339" t="s">
        <v>1237</v>
      </c>
      <c r="B7339" t="s">
        <v>1238</v>
      </c>
      <c r="C7339" s="9">
        <v>45798</v>
      </c>
      <c r="D7339" t="s">
        <v>152</v>
      </c>
      <c r="E7339">
        <v>2.2559999999999998</v>
      </c>
    </row>
    <row r="7340" spans="1:5" x14ac:dyDescent="0.2">
      <c r="A7340" t="s">
        <v>1237</v>
      </c>
      <c r="B7340" t="s">
        <v>1238</v>
      </c>
      <c r="C7340" s="9">
        <v>45797</v>
      </c>
      <c r="D7340" t="s">
        <v>152</v>
      </c>
      <c r="E7340">
        <v>2.2589999999999999</v>
      </c>
    </row>
    <row r="7341" spans="1:5" x14ac:dyDescent="0.2">
      <c r="A7341" t="s">
        <v>1237</v>
      </c>
      <c r="B7341" t="s">
        <v>1238</v>
      </c>
      <c r="C7341" s="9">
        <v>45796</v>
      </c>
      <c r="D7341" t="s">
        <v>152</v>
      </c>
      <c r="E7341">
        <v>2.2519999999999998</v>
      </c>
    </row>
    <row r="7342" spans="1:5" x14ac:dyDescent="0.2">
      <c r="A7342" t="s">
        <v>1237</v>
      </c>
      <c r="B7342" t="s">
        <v>1238</v>
      </c>
      <c r="C7342" s="9">
        <v>45793</v>
      </c>
      <c r="D7342" t="s">
        <v>152</v>
      </c>
      <c r="E7342">
        <v>2.2490000000000001</v>
      </c>
    </row>
    <row r="7343" spans="1:5" x14ac:dyDescent="0.2">
      <c r="A7343" t="s">
        <v>1237</v>
      </c>
      <c r="B7343" t="s">
        <v>1238</v>
      </c>
      <c r="C7343" s="9">
        <v>45792</v>
      </c>
      <c r="D7343" t="s">
        <v>152</v>
      </c>
      <c r="E7343">
        <v>2.2440000000000002</v>
      </c>
    </row>
    <row r="7344" spans="1:5" x14ac:dyDescent="0.2">
      <c r="A7344" t="s">
        <v>1237</v>
      </c>
      <c r="B7344" t="s">
        <v>1238</v>
      </c>
      <c r="C7344" s="9">
        <v>45791</v>
      </c>
      <c r="D7344" t="s">
        <v>152</v>
      </c>
      <c r="E7344">
        <v>2.258</v>
      </c>
    </row>
    <row r="7345" spans="1:5" x14ac:dyDescent="0.2">
      <c r="A7345" t="s">
        <v>1237</v>
      </c>
      <c r="B7345" t="s">
        <v>1238</v>
      </c>
      <c r="C7345" s="9">
        <v>45790</v>
      </c>
      <c r="D7345" t="s">
        <v>152</v>
      </c>
      <c r="E7345">
        <v>2.2490000000000001</v>
      </c>
    </row>
    <row r="7346" spans="1:5" x14ac:dyDescent="0.2">
      <c r="A7346" t="s">
        <v>1237</v>
      </c>
      <c r="B7346" t="s">
        <v>1238</v>
      </c>
      <c r="C7346" s="9">
        <v>45789</v>
      </c>
      <c r="D7346" t="s">
        <v>152</v>
      </c>
      <c r="E7346">
        <v>2.2629999999999999</v>
      </c>
    </row>
    <row r="7347" spans="1:5" x14ac:dyDescent="0.2">
      <c r="A7347" t="s">
        <v>1237</v>
      </c>
      <c r="B7347" t="s">
        <v>1238</v>
      </c>
      <c r="C7347" s="9">
        <v>45786</v>
      </c>
      <c r="D7347" t="s">
        <v>152</v>
      </c>
      <c r="E7347">
        <v>2.258</v>
      </c>
    </row>
    <row r="7348" spans="1:5" x14ac:dyDescent="0.2">
      <c r="A7348" t="s">
        <v>1237</v>
      </c>
      <c r="B7348" t="s">
        <v>1238</v>
      </c>
      <c r="C7348" s="9">
        <v>45785</v>
      </c>
      <c r="D7348" t="s">
        <v>152</v>
      </c>
      <c r="E7348">
        <v>2.2719999999999998</v>
      </c>
    </row>
    <row r="7349" spans="1:5" x14ac:dyDescent="0.2">
      <c r="A7349" t="s">
        <v>1237</v>
      </c>
      <c r="B7349" t="s">
        <v>1238</v>
      </c>
      <c r="C7349" s="9">
        <v>45784</v>
      </c>
      <c r="D7349" t="s">
        <v>152</v>
      </c>
      <c r="E7349">
        <v>2.266</v>
      </c>
    </row>
    <row r="7350" spans="1:5" x14ac:dyDescent="0.2">
      <c r="A7350" t="s">
        <v>1237</v>
      </c>
      <c r="B7350" t="s">
        <v>1238</v>
      </c>
      <c r="C7350" s="9">
        <v>45783</v>
      </c>
      <c r="D7350" t="s">
        <v>152</v>
      </c>
      <c r="E7350">
        <v>2.2589999999999999</v>
      </c>
    </row>
    <row r="7351" spans="1:5" x14ac:dyDescent="0.2">
      <c r="A7351" t="s">
        <v>1237</v>
      </c>
      <c r="B7351" t="s">
        <v>1238</v>
      </c>
      <c r="C7351" s="9">
        <v>45779</v>
      </c>
      <c r="D7351" t="s">
        <v>152</v>
      </c>
      <c r="E7351">
        <v>2.262</v>
      </c>
    </row>
    <row r="7352" spans="1:5" x14ac:dyDescent="0.2">
      <c r="A7352" t="s">
        <v>1237</v>
      </c>
      <c r="B7352" t="s">
        <v>1238</v>
      </c>
      <c r="C7352" s="9">
        <v>45778</v>
      </c>
      <c r="D7352" t="s">
        <v>152</v>
      </c>
      <c r="E7352">
        <v>2.27</v>
      </c>
    </row>
    <row r="7353" spans="1:5" x14ac:dyDescent="0.2">
      <c r="A7353" t="s">
        <v>1237</v>
      </c>
      <c r="B7353" t="s">
        <v>1238</v>
      </c>
      <c r="C7353" s="9">
        <v>45777</v>
      </c>
      <c r="D7353" t="s">
        <v>152</v>
      </c>
      <c r="E7353">
        <v>2.2669999999999999</v>
      </c>
    </row>
    <row r="7354" spans="1:5" x14ac:dyDescent="0.2">
      <c r="A7354" t="s">
        <v>1237</v>
      </c>
      <c r="B7354" t="s">
        <v>1238</v>
      </c>
      <c r="C7354" s="9">
        <v>45776</v>
      </c>
      <c r="D7354" t="s">
        <v>152</v>
      </c>
      <c r="E7354">
        <v>2.2559999999999998</v>
      </c>
    </row>
    <row r="7355" spans="1:5" x14ac:dyDescent="0.2">
      <c r="A7355" t="s">
        <v>1237</v>
      </c>
      <c r="B7355" t="s">
        <v>1238</v>
      </c>
      <c r="C7355" s="9">
        <v>45775</v>
      </c>
      <c r="D7355" t="s">
        <v>152</v>
      </c>
      <c r="E7355">
        <v>2.2549999999999999</v>
      </c>
    </row>
    <row r="7356" spans="1:5" x14ac:dyDescent="0.2">
      <c r="A7356" t="s">
        <v>1237</v>
      </c>
      <c r="B7356" t="s">
        <v>1238</v>
      </c>
      <c r="C7356" s="9">
        <v>45772</v>
      </c>
      <c r="D7356" t="s">
        <v>152</v>
      </c>
      <c r="E7356">
        <v>2.2530000000000001</v>
      </c>
    </row>
    <row r="7357" spans="1:5" x14ac:dyDescent="0.2">
      <c r="A7357" t="s">
        <v>1237</v>
      </c>
      <c r="B7357" t="s">
        <v>1238</v>
      </c>
      <c r="C7357" s="9">
        <v>45771</v>
      </c>
      <c r="D7357" t="s">
        <v>152</v>
      </c>
      <c r="E7357">
        <v>2.2549999999999999</v>
      </c>
    </row>
    <row r="7358" spans="1:5" x14ac:dyDescent="0.2">
      <c r="A7358" t="s">
        <v>1237</v>
      </c>
      <c r="B7358" t="s">
        <v>1238</v>
      </c>
      <c r="C7358" s="9">
        <v>45770</v>
      </c>
      <c r="D7358" t="s">
        <v>152</v>
      </c>
      <c r="E7358">
        <v>2.242</v>
      </c>
    </row>
    <row r="7359" spans="1:5" x14ac:dyDescent="0.2">
      <c r="A7359" t="s">
        <v>1237</v>
      </c>
      <c r="B7359" t="s">
        <v>1238</v>
      </c>
      <c r="C7359" s="9">
        <v>45769</v>
      </c>
      <c r="D7359" t="s">
        <v>152</v>
      </c>
      <c r="E7359">
        <v>2.2389999999999999</v>
      </c>
    </row>
    <row r="7360" spans="1:5" x14ac:dyDescent="0.2">
      <c r="A7360" t="s">
        <v>1237</v>
      </c>
      <c r="B7360" t="s">
        <v>1238</v>
      </c>
      <c r="C7360" s="9">
        <v>45764</v>
      </c>
      <c r="D7360" t="s">
        <v>152</v>
      </c>
      <c r="E7360">
        <v>2.234</v>
      </c>
    </row>
    <row r="7361" spans="1:5" x14ac:dyDescent="0.2">
      <c r="A7361" t="s">
        <v>1237</v>
      </c>
      <c r="B7361" t="s">
        <v>1238</v>
      </c>
      <c r="C7361" s="9">
        <v>45763</v>
      </c>
      <c r="D7361" t="s">
        <v>152</v>
      </c>
      <c r="E7361">
        <v>2.23</v>
      </c>
    </row>
    <row r="7362" spans="1:5" x14ac:dyDescent="0.2">
      <c r="A7362" t="s">
        <v>1237</v>
      </c>
      <c r="B7362" t="s">
        <v>1238</v>
      </c>
      <c r="C7362" s="9">
        <v>45762</v>
      </c>
      <c r="D7362" t="s">
        <v>152</v>
      </c>
      <c r="E7362">
        <v>2.2250000000000001</v>
      </c>
    </row>
    <row r="7363" spans="1:5" x14ac:dyDescent="0.2">
      <c r="A7363" t="s">
        <v>1237</v>
      </c>
      <c r="B7363" t="s">
        <v>1238</v>
      </c>
      <c r="C7363" s="9">
        <v>45761</v>
      </c>
      <c r="D7363" t="s">
        <v>152</v>
      </c>
      <c r="E7363">
        <v>2.2170000000000001</v>
      </c>
    </row>
    <row r="7364" spans="1:5" x14ac:dyDescent="0.2">
      <c r="A7364" t="s">
        <v>1237</v>
      </c>
      <c r="B7364" t="s">
        <v>1238</v>
      </c>
      <c r="C7364" s="9">
        <v>45758</v>
      </c>
      <c r="D7364" t="s">
        <v>152</v>
      </c>
      <c r="E7364">
        <v>2.2269999999999999</v>
      </c>
    </row>
    <row r="7365" spans="1:5" x14ac:dyDescent="0.2">
      <c r="A7365" t="s">
        <v>1237</v>
      </c>
      <c r="B7365" t="s">
        <v>1238</v>
      </c>
      <c r="C7365" s="9">
        <v>45757</v>
      </c>
      <c r="D7365" t="s">
        <v>152</v>
      </c>
      <c r="E7365">
        <v>2.2120000000000002</v>
      </c>
    </row>
    <row r="7366" spans="1:5" x14ac:dyDescent="0.2">
      <c r="A7366" t="s">
        <v>1237</v>
      </c>
      <c r="B7366" t="s">
        <v>1238</v>
      </c>
      <c r="C7366" s="9">
        <v>45756</v>
      </c>
      <c r="D7366" t="s">
        <v>152</v>
      </c>
      <c r="E7366">
        <v>2.2370000000000001</v>
      </c>
    </row>
    <row r="7367" spans="1:5" x14ac:dyDescent="0.2">
      <c r="A7367" t="s">
        <v>1237</v>
      </c>
      <c r="B7367" t="s">
        <v>1238</v>
      </c>
      <c r="C7367" s="9">
        <v>45755</v>
      </c>
      <c r="D7367" t="s">
        <v>152</v>
      </c>
      <c r="E7367">
        <v>2.2269999999999999</v>
      </c>
    </row>
    <row r="7368" spans="1:5" x14ac:dyDescent="0.2">
      <c r="A7368" t="s">
        <v>1237</v>
      </c>
      <c r="B7368" t="s">
        <v>1238</v>
      </c>
      <c r="C7368" s="9">
        <v>45754</v>
      </c>
      <c r="D7368" t="s">
        <v>152</v>
      </c>
      <c r="E7368">
        <v>2.2469999999999999</v>
      </c>
    </row>
    <row r="7369" spans="1:5" x14ac:dyDescent="0.2">
      <c r="A7369" t="s">
        <v>1237</v>
      </c>
      <c r="B7369" t="s">
        <v>1238</v>
      </c>
      <c r="C7369" s="9">
        <v>45751</v>
      </c>
      <c r="D7369" t="s">
        <v>152</v>
      </c>
      <c r="E7369">
        <v>2.2530000000000001</v>
      </c>
    </row>
    <row r="7370" spans="1:5" x14ac:dyDescent="0.2">
      <c r="A7370" t="s">
        <v>1237</v>
      </c>
      <c r="B7370" t="s">
        <v>1238</v>
      </c>
      <c r="C7370" s="9">
        <v>45750</v>
      </c>
      <c r="D7370" t="s">
        <v>152</v>
      </c>
      <c r="E7370">
        <v>2.242</v>
      </c>
    </row>
    <row r="7371" spans="1:5" x14ac:dyDescent="0.2">
      <c r="A7371" t="s">
        <v>1237</v>
      </c>
      <c r="B7371" t="s">
        <v>1238</v>
      </c>
      <c r="C7371" s="9">
        <v>45749</v>
      </c>
      <c r="D7371" t="s">
        <v>152</v>
      </c>
      <c r="E7371">
        <v>2.234</v>
      </c>
    </row>
    <row r="7372" spans="1:5" x14ac:dyDescent="0.2">
      <c r="A7372" t="s">
        <v>1237</v>
      </c>
      <c r="B7372" t="s">
        <v>1238</v>
      </c>
      <c r="C7372" s="9">
        <v>45748</v>
      </c>
      <c r="D7372" t="s">
        <v>152</v>
      </c>
      <c r="E7372">
        <v>2.2309999999999999</v>
      </c>
    </row>
    <row r="7373" spans="1:5" x14ac:dyDescent="0.2">
      <c r="A7373" t="s">
        <v>1237</v>
      </c>
      <c r="B7373" t="s">
        <v>1238</v>
      </c>
      <c r="C7373" s="9">
        <v>45747</v>
      </c>
      <c r="D7373" t="s">
        <v>152</v>
      </c>
      <c r="E7373">
        <v>2.2290000000000001</v>
      </c>
    </row>
    <row r="7374" spans="1:5" x14ac:dyDescent="0.2">
      <c r="A7374" t="s">
        <v>1237</v>
      </c>
      <c r="B7374" t="s">
        <v>1238</v>
      </c>
      <c r="C7374" s="9">
        <v>45744</v>
      </c>
      <c r="D7374" t="s">
        <v>152</v>
      </c>
      <c r="E7374">
        <v>2.2210000000000001</v>
      </c>
    </row>
    <row r="7375" spans="1:5" x14ac:dyDescent="0.2">
      <c r="A7375" t="s">
        <v>1237</v>
      </c>
      <c r="B7375" t="s">
        <v>1238</v>
      </c>
      <c r="C7375" s="9">
        <v>45743</v>
      </c>
      <c r="D7375" t="s">
        <v>152</v>
      </c>
      <c r="E7375">
        <v>2.2269999999999999</v>
      </c>
    </row>
    <row r="7376" spans="1:5" x14ac:dyDescent="0.2">
      <c r="A7376" t="s">
        <v>1237</v>
      </c>
      <c r="B7376" t="s">
        <v>1238</v>
      </c>
      <c r="C7376" s="9">
        <v>45742</v>
      </c>
      <c r="D7376" t="s">
        <v>152</v>
      </c>
      <c r="E7376">
        <v>2.2229999999999999</v>
      </c>
    </row>
    <row r="7377" spans="1:5" x14ac:dyDescent="0.2">
      <c r="A7377" t="s">
        <v>1237</v>
      </c>
      <c r="B7377" t="s">
        <v>1238</v>
      </c>
      <c r="C7377" s="9">
        <v>45741</v>
      </c>
      <c r="D7377" t="s">
        <v>152</v>
      </c>
      <c r="E7377">
        <v>2.234</v>
      </c>
    </row>
    <row r="7378" spans="1:5" x14ac:dyDescent="0.2">
      <c r="A7378" t="s">
        <v>1237</v>
      </c>
      <c r="B7378" t="s">
        <v>1238</v>
      </c>
      <c r="C7378" s="9">
        <v>45740</v>
      </c>
      <c r="D7378" t="s">
        <v>152</v>
      </c>
      <c r="E7378">
        <v>2.2290000000000001</v>
      </c>
    </row>
    <row r="7379" spans="1:5" x14ac:dyDescent="0.2">
      <c r="A7379" t="s">
        <v>1237</v>
      </c>
      <c r="B7379" t="s">
        <v>1238</v>
      </c>
      <c r="C7379" s="9">
        <v>45737</v>
      </c>
      <c r="D7379" t="s">
        <v>152</v>
      </c>
      <c r="E7379">
        <v>2.2410000000000001</v>
      </c>
    </row>
    <row r="7380" spans="1:5" x14ac:dyDescent="0.2">
      <c r="A7380" t="s">
        <v>1237</v>
      </c>
      <c r="B7380" t="s">
        <v>1238</v>
      </c>
      <c r="C7380" s="9">
        <v>45736</v>
      </c>
      <c r="D7380" t="s">
        <v>152</v>
      </c>
      <c r="E7380">
        <v>2.2360000000000002</v>
      </c>
    </row>
    <row r="7381" spans="1:5" x14ac:dyDescent="0.2">
      <c r="A7381" t="s">
        <v>1237</v>
      </c>
      <c r="B7381" t="s">
        <v>1238</v>
      </c>
      <c r="C7381" s="9">
        <v>45735</v>
      </c>
      <c r="D7381" t="s">
        <v>152</v>
      </c>
      <c r="E7381">
        <v>2.2309999999999999</v>
      </c>
    </row>
    <row r="7382" spans="1:5" x14ac:dyDescent="0.2">
      <c r="A7382" t="s">
        <v>1237</v>
      </c>
      <c r="B7382" t="s">
        <v>1238</v>
      </c>
      <c r="C7382" s="9">
        <v>45734</v>
      </c>
      <c r="D7382" t="s">
        <v>152</v>
      </c>
      <c r="E7382">
        <v>2.2330000000000001</v>
      </c>
    </row>
    <row r="7383" spans="1:5" x14ac:dyDescent="0.2">
      <c r="A7383" t="s">
        <v>974</v>
      </c>
      <c r="B7383" t="s">
        <v>975</v>
      </c>
      <c r="C7383" s="9">
        <v>46107</v>
      </c>
      <c r="D7383" t="s">
        <v>152</v>
      </c>
      <c r="E7383">
        <v>3.5089999999999999</v>
      </c>
    </row>
    <row r="7384" spans="1:5" x14ac:dyDescent="0.2">
      <c r="A7384" t="s">
        <v>974</v>
      </c>
      <c r="B7384" t="s">
        <v>975</v>
      </c>
      <c r="C7384" s="9">
        <v>46106</v>
      </c>
      <c r="D7384" t="s">
        <v>152</v>
      </c>
      <c r="E7384">
        <v>3.544</v>
      </c>
    </row>
    <row r="7385" spans="1:5" x14ac:dyDescent="0.2">
      <c r="A7385" t="s">
        <v>974</v>
      </c>
      <c r="B7385" t="s">
        <v>975</v>
      </c>
      <c r="C7385" s="9">
        <v>46105</v>
      </c>
      <c r="D7385" t="s">
        <v>152</v>
      </c>
      <c r="E7385">
        <v>3.5019999999999998</v>
      </c>
    </row>
    <row r="7386" spans="1:5" x14ac:dyDescent="0.2">
      <c r="A7386" t="s">
        <v>974</v>
      </c>
      <c r="B7386" t="s">
        <v>975</v>
      </c>
      <c r="C7386" s="9">
        <v>46104</v>
      </c>
      <c r="D7386" t="s">
        <v>152</v>
      </c>
      <c r="E7386">
        <v>3.492</v>
      </c>
    </row>
    <row r="7387" spans="1:5" x14ac:dyDescent="0.2">
      <c r="A7387" t="s">
        <v>974</v>
      </c>
      <c r="B7387" t="s">
        <v>975</v>
      </c>
      <c r="C7387" s="9">
        <v>46101</v>
      </c>
      <c r="D7387" t="s">
        <v>152</v>
      </c>
      <c r="E7387">
        <v>3.552</v>
      </c>
    </row>
    <row r="7388" spans="1:5" x14ac:dyDescent="0.2">
      <c r="A7388" t="s">
        <v>974</v>
      </c>
      <c r="B7388" t="s">
        <v>975</v>
      </c>
      <c r="C7388" s="9">
        <v>46100</v>
      </c>
      <c r="D7388" t="s">
        <v>152</v>
      </c>
      <c r="E7388">
        <v>3.57</v>
      </c>
    </row>
    <row r="7389" spans="1:5" x14ac:dyDescent="0.2">
      <c r="A7389" t="s">
        <v>974</v>
      </c>
      <c r="B7389" t="s">
        <v>975</v>
      </c>
      <c r="C7389" s="9">
        <v>46099</v>
      </c>
      <c r="D7389" t="s">
        <v>152</v>
      </c>
      <c r="E7389">
        <v>3.665</v>
      </c>
    </row>
    <row r="7390" spans="1:5" x14ac:dyDescent="0.2">
      <c r="A7390" t="s">
        <v>974</v>
      </c>
      <c r="B7390" t="s">
        <v>975</v>
      </c>
      <c r="C7390" s="9">
        <v>46098</v>
      </c>
      <c r="D7390" t="s">
        <v>152</v>
      </c>
      <c r="E7390">
        <v>3.6549999999999998</v>
      </c>
    </row>
    <row r="7391" spans="1:5" x14ac:dyDescent="0.2">
      <c r="A7391" t="s">
        <v>974</v>
      </c>
      <c r="B7391" t="s">
        <v>975</v>
      </c>
      <c r="C7391" s="9">
        <v>46097</v>
      </c>
      <c r="D7391" t="s">
        <v>152</v>
      </c>
      <c r="E7391">
        <v>3.6419999999999999</v>
      </c>
    </row>
    <row r="7392" spans="1:5" x14ac:dyDescent="0.2">
      <c r="A7392" t="s">
        <v>974</v>
      </c>
      <c r="B7392" t="s">
        <v>975</v>
      </c>
      <c r="C7392" s="9">
        <v>46094</v>
      </c>
      <c r="D7392" t="s">
        <v>152</v>
      </c>
      <c r="E7392">
        <v>3.64</v>
      </c>
    </row>
    <row r="7393" spans="1:5" x14ac:dyDescent="0.2">
      <c r="A7393" t="s">
        <v>974</v>
      </c>
      <c r="B7393" t="s">
        <v>975</v>
      </c>
      <c r="C7393" s="9">
        <v>46093</v>
      </c>
      <c r="D7393" t="s">
        <v>152</v>
      </c>
      <c r="E7393">
        <v>3.6379999999999999</v>
      </c>
    </row>
    <row r="7394" spans="1:5" x14ac:dyDescent="0.2">
      <c r="A7394" t="s">
        <v>974</v>
      </c>
      <c r="B7394" t="s">
        <v>975</v>
      </c>
      <c r="C7394" s="9">
        <v>46092</v>
      </c>
      <c r="D7394" t="s">
        <v>152</v>
      </c>
      <c r="E7394">
        <v>3.65</v>
      </c>
    </row>
    <row r="7395" spans="1:5" x14ac:dyDescent="0.2">
      <c r="A7395" t="s">
        <v>974</v>
      </c>
      <c r="B7395" t="s">
        <v>975</v>
      </c>
      <c r="C7395" s="9">
        <v>46091</v>
      </c>
      <c r="D7395" t="s">
        <v>152</v>
      </c>
      <c r="E7395">
        <v>3.665</v>
      </c>
    </row>
    <row r="7396" spans="1:5" x14ac:dyDescent="0.2">
      <c r="A7396" t="s">
        <v>974</v>
      </c>
      <c r="B7396" t="s">
        <v>975</v>
      </c>
      <c r="C7396" s="9">
        <v>46090</v>
      </c>
      <c r="D7396" t="s">
        <v>152</v>
      </c>
      <c r="E7396">
        <v>3.6139999999999999</v>
      </c>
    </row>
    <row r="7397" spans="1:5" x14ac:dyDescent="0.2">
      <c r="A7397" t="s">
        <v>974</v>
      </c>
      <c r="B7397" t="s">
        <v>975</v>
      </c>
      <c r="C7397" s="9">
        <v>46087</v>
      </c>
      <c r="D7397" t="s">
        <v>152</v>
      </c>
      <c r="E7397">
        <v>3.6669999999999998</v>
      </c>
    </row>
    <row r="7398" spans="1:5" x14ac:dyDescent="0.2">
      <c r="A7398" t="s">
        <v>974</v>
      </c>
      <c r="B7398" t="s">
        <v>975</v>
      </c>
      <c r="C7398" s="9">
        <v>46086</v>
      </c>
      <c r="D7398" t="s">
        <v>152</v>
      </c>
      <c r="E7398">
        <v>3.7309999999999999</v>
      </c>
    </row>
    <row r="7399" spans="1:5" x14ac:dyDescent="0.2">
      <c r="A7399" t="s">
        <v>974</v>
      </c>
      <c r="B7399" t="s">
        <v>975</v>
      </c>
      <c r="C7399" s="9">
        <v>46085</v>
      </c>
      <c r="D7399" t="s">
        <v>152</v>
      </c>
      <c r="E7399">
        <v>3.7269999999999999</v>
      </c>
    </row>
    <row r="7400" spans="1:5" x14ac:dyDescent="0.2">
      <c r="A7400" t="s">
        <v>974</v>
      </c>
      <c r="B7400" t="s">
        <v>975</v>
      </c>
      <c r="C7400" s="9">
        <v>46084</v>
      </c>
      <c r="D7400" t="s">
        <v>152</v>
      </c>
      <c r="E7400">
        <v>3.7240000000000002</v>
      </c>
    </row>
    <row r="7401" spans="1:5" x14ac:dyDescent="0.2">
      <c r="A7401" t="s">
        <v>974</v>
      </c>
      <c r="B7401" t="s">
        <v>975</v>
      </c>
      <c r="C7401" s="9">
        <v>46083</v>
      </c>
      <c r="D7401" t="s">
        <v>152</v>
      </c>
      <c r="E7401">
        <v>3.8210000000000002</v>
      </c>
    </row>
    <row r="7402" spans="1:5" x14ac:dyDescent="0.2">
      <c r="A7402" t="s">
        <v>974</v>
      </c>
      <c r="B7402" t="s">
        <v>975</v>
      </c>
      <c r="C7402" s="9">
        <v>46080</v>
      </c>
      <c r="D7402" t="s">
        <v>152</v>
      </c>
      <c r="E7402">
        <v>3.8340000000000001</v>
      </c>
    </row>
    <row r="7403" spans="1:5" x14ac:dyDescent="0.2">
      <c r="A7403" t="s">
        <v>974</v>
      </c>
      <c r="B7403" t="s">
        <v>975</v>
      </c>
      <c r="C7403" s="9">
        <v>46079</v>
      </c>
      <c r="D7403" t="s">
        <v>152</v>
      </c>
      <c r="E7403">
        <v>3.8140000000000001</v>
      </c>
    </row>
    <row r="7404" spans="1:5" x14ac:dyDescent="0.2">
      <c r="A7404" t="s">
        <v>974</v>
      </c>
      <c r="B7404" t="s">
        <v>975</v>
      </c>
      <c r="C7404" s="9">
        <v>46078</v>
      </c>
      <c r="D7404" t="s">
        <v>152</v>
      </c>
      <c r="E7404">
        <v>3.8109999999999999</v>
      </c>
    </row>
    <row r="7405" spans="1:5" x14ac:dyDescent="0.2">
      <c r="A7405" t="s">
        <v>974</v>
      </c>
      <c r="B7405" t="s">
        <v>975</v>
      </c>
      <c r="C7405" s="9">
        <v>46077</v>
      </c>
      <c r="D7405" t="s">
        <v>152</v>
      </c>
      <c r="E7405">
        <v>3.7909999999999999</v>
      </c>
    </row>
    <row r="7406" spans="1:5" x14ac:dyDescent="0.2">
      <c r="A7406" t="s">
        <v>974</v>
      </c>
      <c r="B7406" t="s">
        <v>975</v>
      </c>
      <c r="C7406" s="9">
        <v>46076</v>
      </c>
      <c r="D7406" t="s">
        <v>152</v>
      </c>
      <c r="E7406">
        <v>3.8010000000000002</v>
      </c>
    </row>
    <row r="7407" spans="1:5" x14ac:dyDescent="0.2">
      <c r="A7407" t="s">
        <v>974</v>
      </c>
      <c r="B7407" t="s">
        <v>975</v>
      </c>
      <c r="C7407" s="9">
        <v>46073</v>
      </c>
      <c r="D7407" t="s">
        <v>152</v>
      </c>
      <c r="E7407">
        <v>3.7959999999999998</v>
      </c>
    </row>
    <row r="7408" spans="1:5" x14ac:dyDescent="0.2">
      <c r="A7408" t="s">
        <v>974</v>
      </c>
      <c r="B7408" t="s">
        <v>975</v>
      </c>
      <c r="C7408" s="9">
        <v>46072</v>
      </c>
      <c r="D7408" t="s">
        <v>152</v>
      </c>
      <c r="E7408">
        <v>3.7690000000000001</v>
      </c>
    </row>
    <row r="7409" spans="1:5" x14ac:dyDescent="0.2">
      <c r="A7409" t="s">
        <v>974</v>
      </c>
      <c r="B7409" t="s">
        <v>975</v>
      </c>
      <c r="C7409" s="9">
        <v>46071</v>
      </c>
      <c r="D7409" t="s">
        <v>152</v>
      </c>
      <c r="E7409">
        <v>3.7749999999999999</v>
      </c>
    </row>
    <row r="7410" spans="1:5" x14ac:dyDescent="0.2">
      <c r="A7410" t="s">
        <v>974</v>
      </c>
      <c r="B7410" t="s">
        <v>975</v>
      </c>
      <c r="C7410" s="9">
        <v>46070</v>
      </c>
      <c r="D7410" t="s">
        <v>152</v>
      </c>
      <c r="E7410">
        <v>3.7429999999999999</v>
      </c>
    </row>
    <row r="7411" spans="1:5" x14ac:dyDescent="0.2">
      <c r="A7411" t="s">
        <v>974</v>
      </c>
      <c r="B7411" t="s">
        <v>975</v>
      </c>
      <c r="C7411" s="9">
        <v>46069</v>
      </c>
      <c r="D7411" t="s">
        <v>152</v>
      </c>
      <c r="E7411">
        <v>3.7229999999999999</v>
      </c>
    </row>
    <row r="7412" spans="1:5" x14ac:dyDescent="0.2">
      <c r="A7412" t="s">
        <v>974</v>
      </c>
      <c r="B7412" t="s">
        <v>975</v>
      </c>
      <c r="C7412" s="9">
        <v>46066</v>
      </c>
      <c r="D7412" t="s">
        <v>152</v>
      </c>
      <c r="E7412">
        <v>3.7050000000000001</v>
      </c>
    </row>
    <row r="7413" spans="1:5" x14ac:dyDescent="0.2">
      <c r="A7413" t="s">
        <v>974</v>
      </c>
      <c r="B7413" t="s">
        <v>975</v>
      </c>
      <c r="C7413" s="9">
        <v>46065</v>
      </c>
      <c r="D7413" t="s">
        <v>152</v>
      </c>
      <c r="E7413">
        <v>3.722</v>
      </c>
    </row>
    <row r="7414" spans="1:5" x14ac:dyDescent="0.2">
      <c r="A7414" t="s">
        <v>974</v>
      </c>
      <c r="B7414" t="s">
        <v>975</v>
      </c>
      <c r="C7414" s="9">
        <v>46064</v>
      </c>
      <c r="D7414" t="s">
        <v>152</v>
      </c>
      <c r="E7414">
        <v>3.7050000000000001</v>
      </c>
    </row>
    <row r="7415" spans="1:5" x14ac:dyDescent="0.2">
      <c r="A7415" t="s">
        <v>974</v>
      </c>
      <c r="B7415" t="s">
        <v>975</v>
      </c>
      <c r="C7415" s="9">
        <v>46063</v>
      </c>
      <c r="D7415" t="s">
        <v>152</v>
      </c>
      <c r="E7415">
        <v>3.7010000000000001</v>
      </c>
    </row>
    <row r="7416" spans="1:5" x14ac:dyDescent="0.2">
      <c r="A7416" t="s">
        <v>974</v>
      </c>
      <c r="B7416" t="s">
        <v>975</v>
      </c>
      <c r="C7416" s="9">
        <v>46062</v>
      </c>
      <c r="D7416" t="s">
        <v>152</v>
      </c>
      <c r="E7416">
        <v>3.7</v>
      </c>
    </row>
    <row r="7417" spans="1:5" x14ac:dyDescent="0.2">
      <c r="A7417" t="s">
        <v>974</v>
      </c>
      <c r="B7417" t="s">
        <v>975</v>
      </c>
      <c r="C7417" s="9">
        <v>46059</v>
      </c>
      <c r="D7417" t="s">
        <v>152</v>
      </c>
      <c r="E7417">
        <v>3.6989999999999998</v>
      </c>
    </row>
    <row r="7418" spans="1:5" x14ac:dyDescent="0.2">
      <c r="A7418" t="s">
        <v>974</v>
      </c>
      <c r="B7418" t="s">
        <v>975</v>
      </c>
      <c r="C7418" s="9">
        <v>46058</v>
      </c>
      <c r="D7418" t="s">
        <v>152</v>
      </c>
      <c r="E7418">
        <v>3.702</v>
      </c>
    </row>
    <row r="7419" spans="1:5" x14ac:dyDescent="0.2">
      <c r="A7419" t="s">
        <v>974</v>
      </c>
      <c r="B7419" t="s">
        <v>975</v>
      </c>
      <c r="C7419" s="9">
        <v>46057</v>
      </c>
      <c r="D7419" t="s">
        <v>152</v>
      </c>
      <c r="E7419">
        <v>3.726</v>
      </c>
    </row>
    <row r="7420" spans="1:5" x14ac:dyDescent="0.2">
      <c r="A7420" t="s">
        <v>974</v>
      </c>
      <c r="B7420" t="s">
        <v>975</v>
      </c>
      <c r="C7420" s="9">
        <v>46056</v>
      </c>
      <c r="D7420" t="s">
        <v>152</v>
      </c>
      <c r="E7420">
        <v>3.68</v>
      </c>
    </row>
    <row r="7421" spans="1:5" x14ac:dyDescent="0.2">
      <c r="A7421" t="s">
        <v>974</v>
      </c>
      <c r="B7421" t="s">
        <v>975</v>
      </c>
      <c r="C7421" s="9">
        <v>46055</v>
      </c>
      <c r="D7421" t="s">
        <v>152</v>
      </c>
      <c r="E7421">
        <v>3.6859999999999999</v>
      </c>
    </row>
    <row r="7422" spans="1:5" x14ac:dyDescent="0.2">
      <c r="A7422" t="s">
        <v>974</v>
      </c>
      <c r="B7422" t="s">
        <v>975</v>
      </c>
      <c r="C7422" s="9">
        <v>46052</v>
      </c>
      <c r="D7422" t="s">
        <v>152</v>
      </c>
      <c r="E7422">
        <v>3.6709999999999998</v>
      </c>
    </row>
    <row r="7423" spans="1:5" x14ac:dyDescent="0.2">
      <c r="A7423" t="s">
        <v>974</v>
      </c>
      <c r="B7423" t="s">
        <v>975</v>
      </c>
      <c r="C7423" s="9">
        <v>46051</v>
      </c>
      <c r="D7423" t="s">
        <v>152</v>
      </c>
      <c r="E7423">
        <v>3.6619999999999999</v>
      </c>
    </row>
    <row r="7424" spans="1:5" x14ac:dyDescent="0.2">
      <c r="A7424" t="s">
        <v>974</v>
      </c>
      <c r="B7424" t="s">
        <v>975</v>
      </c>
      <c r="C7424" s="9">
        <v>46050</v>
      </c>
      <c r="D7424" t="s">
        <v>152</v>
      </c>
      <c r="E7424">
        <v>3.6240000000000001</v>
      </c>
    </row>
    <row r="7425" spans="1:5" x14ac:dyDescent="0.2">
      <c r="A7425" t="s">
        <v>974</v>
      </c>
      <c r="B7425" t="s">
        <v>975</v>
      </c>
      <c r="C7425" s="9">
        <v>46049</v>
      </c>
      <c r="D7425" t="s">
        <v>152</v>
      </c>
      <c r="E7425">
        <v>3.633</v>
      </c>
    </row>
    <row r="7426" spans="1:5" x14ac:dyDescent="0.2">
      <c r="A7426" t="s">
        <v>974</v>
      </c>
      <c r="B7426" t="s">
        <v>975</v>
      </c>
      <c r="C7426" s="9">
        <v>46048</v>
      </c>
      <c r="D7426" t="s">
        <v>152</v>
      </c>
      <c r="E7426">
        <v>3.6349999999999998</v>
      </c>
    </row>
    <row r="7427" spans="1:5" x14ac:dyDescent="0.2">
      <c r="A7427" t="s">
        <v>974</v>
      </c>
      <c r="B7427" t="s">
        <v>975</v>
      </c>
      <c r="C7427" s="9">
        <v>46045</v>
      </c>
      <c r="D7427" t="s">
        <v>152</v>
      </c>
      <c r="E7427">
        <v>3.6230000000000002</v>
      </c>
    </row>
    <row r="7428" spans="1:5" x14ac:dyDescent="0.2">
      <c r="A7428" t="s">
        <v>974</v>
      </c>
      <c r="B7428" t="s">
        <v>975</v>
      </c>
      <c r="C7428" s="9">
        <v>46044</v>
      </c>
      <c r="D7428" t="s">
        <v>152</v>
      </c>
      <c r="E7428">
        <v>3.613</v>
      </c>
    </row>
    <row r="7429" spans="1:5" x14ac:dyDescent="0.2">
      <c r="A7429" t="s">
        <v>974</v>
      </c>
      <c r="B7429" t="s">
        <v>975</v>
      </c>
      <c r="C7429" s="9">
        <v>46043</v>
      </c>
      <c r="D7429" t="s">
        <v>152</v>
      </c>
      <c r="E7429">
        <v>3.5880000000000001</v>
      </c>
    </row>
    <row r="7430" spans="1:5" x14ac:dyDescent="0.2">
      <c r="A7430" t="s">
        <v>974</v>
      </c>
      <c r="B7430" t="s">
        <v>975</v>
      </c>
      <c r="C7430" s="9">
        <v>46042</v>
      </c>
      <c r="D7430" t="s">
        <v>152</v>
      </c>
      <c r="E7430">
        <v>3.5950000000000002</v>
      </c>
    </row>
    <row r="7431" spans="1:5" x14ac:dyDescent="0.2">
      <c r="A7431" t="s">
        <v>974</v>
      </c>
      <c r="B7431" t="s">
        <v>975</v>
      </c>
      <c r="C7431" s="9">
        <v>46041</v>
      </c>
      <c r="D7431" t="s">
        <v>152</v>
      </c>
      <c r="E7431">
        <v>3.621</v>
      </c>
    </row>
    <row r="7432" spans="1:5" x14ac:dyDescent="0.2">
      <c r="A7432" t="s">
        <v>974</v>
      </c>
      <c r="B7432" t="s">
        <v>975</v>
      </c>
      <c r="C7432" s="9">
        <v>46038</v>
      </c>
      <c r="D7432" t="s">
        <v>152</v>
      </c>
      <c r="E7432">
        <v>3.6459999999999999</v>
      </c>
    </row>
    <row r="7433" spans="1:5" x14ac:dyDescent="0.2">
      <c r="A7433" t="s">
        <v>974</v>
      </c>
      <c r="B7433" t="s">
        <v>975</v>
      </c>
      <c r="C7433" s="9">
        <v>46037</v>
      </c>
      <c r="D7433" t="s">
        <v>152</v>
      </c>
      <c r="E7433">
        <v>3.6240000000000001</v>
      </c>
    </row>
    <row r="7434" spans="1:5" x14ac:dyDescent="0.2">
      <c r="A7434" t="s">
        <v>974</v>
      </c>
      <c r="B7434" t="s">
        <v>975</v>
      </c>
      <c r="C7434" s="9">
        <v>46036</v>
      </c>
      <c r="D7434" t="s">
        <v>152</v>
      </c>
      <c r="E7434">
        <v>3.6080000000000001</v>
      </c>
    </row>
    <row r="7435" spans="1:5" x14ac:dyDescent="0.2">
      <c r="A7435" t="s">
        <v>974</v>
      </c>
      <c r="B7435" t="s">
        <v>975</v>
      </c>
      <c r="C7435" s="9">
        <v>46035</v>
      </c>
      <c r="D7435" t="s">
        <v>152</v>
      </c>
      <c r="E7435">
        <v>3.5939999999999999</v>
      </c>
    </row>
    <row r="7436" spans="1:5" x14ac:dyDescent="0.2">
      <c r="A7436" t="s">
        <v>974</v>
      </c>
      <c r="B7436" t="s">
        <v>975</v>
      </c>
      <c r="C7436" s="9">
        <v>46034</v>
      </c>
      <c r="D7436" t="s">
        <v>152</v>
      </c>
      <c r="E7436">
        <v>3.6070000000000002</v>
      </c>
    </row>
    <row r="7437" spans="1:5" x14ac:dyDescent="0.2">
      <c r="A7437" t="s">
        <v>974</v>
      </c>
      <c r="B7437" t="s">
        <v>975</v>
      </c>
      <c r="C7437" s="9">
        <v>46031</v>
      </c>
      <c r="D7437" t="s">
        <v>152</v>
      </c>
      <c r="E7437">
        <v>3.589</v>
      </c>
    </row>
    <row r="7438" spans="1:5" x14ac:dyDescent="0.2">
      <c r="A7438" t="s">
        <v>974</v>
      </c>
      <c r="B7438" t="s">
        <v>975</v>
      </c>
      <c r="C7438" s="9">
        <v>46030</v>
      </c>
      <c r="D7438" t="s">
        <v>152</v>
      </c>
      <c r="E7438">
        <v>3.573</v>
      </c>
    </row>
    <row r="7439" spans="1:5" x14ac:dyDescent="0.2">
      <c r="A7439" t="s">
        <v>974</v>
      </c>
      <c r="B7439" t="s">
        <v>975</v>
      </c>
      <c r="C7439" s="9">
        <v>46029</v>
      </c>
      <c r="D7439" t="s">
        <v>152</v>
      </c>
      <c r="E7439">
        <v>3.5979999999999999</v>
      </c>
    </row>
    <row r="7440" spans="1:5" x14ac:dyDescent="0.2">
      <c r="A7440" t="s">
        <v>974</v>
      </c>
      <c r="B7440" t="s">
        <v>975</v>
      </c>
      <c r="C7440" s="9">
        <v>46028</v>
      </c>
      <c r="D7440" t="s">
        <v>152</v>
      </c>
      <c r="E7440">
        <v>3.5830000000000002</v>
      </c>
    </row>
    <row r="7441" spans="1:5" x14ac:dyDescent="0.2">
      <c r="A7441" t="s">
        <v>974</v>
      </c>
      <c r="B7441" t="s">
        <v>975</v>
      </c>
      <c r="C7441" s="9">
        <v>46027</v>
      </c>
      <c r="D7441" t="s">
        <v>152</v>
      </c>
      <c r="E7441">
        <v>3.5619999999999998</v>
      </c>
    </row>
    <row r="7442" spans="1:5" x14ac:dyDescent="0.2">
      <c r="A7442" t="s">
        <v>974</v>
      </c>
      <c r="B7442" t="s">
        <v>975</v>
      </c>
      <c r="C7442" s="9">
        <v>46024</v>
      </c>
      <c r="D7442" t="s">
        <v>152</v>
      </c>
      <c r="E7442">
        <v>3.56</v>
      </c>
    </row>
    <row r="7443" spans="1:5" x14ac:dyDescent="0.2">
      <c r="A7443" t="s">
        <v>974</v>
      </c>
      <c r="B7443" t="s">
        <v>975</v>
      </c>
      <c r="C7443" s="9">
        <v>46022</v>
      </c>
      <c r="D7443" t="s">
        <v>152</v>
      </c>
      <c r="E7443">
        <v>3.5510000000000002</v>
      </c>
    </row>
    <row r="7444" spans="1:5" x14ac:dyDescent="0.2">
      <c r="A7444" t="s">
        <v>974</v>
      </c>
      <c r="B7444" t="s">
        <v>975</v>
      </c>
      <c r="C7444" s="9">
        <v>46021</v>
      </c>
      <c r="D7444" t="s">
        <v>152</v>
      </c>
      <c r="E7444">
        <v>3.5470000000000002</v>
      </c>
    </row>
    <row r="7445" spans="1:5" x14ac:dyDescent="0.2">
      <c r="A7445" t="s">
        <v>974</v>
      </c>
      <c r="B7445" t="s">
        <v>975</v>
      </c>
      <c r="C7445" s="9">
        <v>46020</v>
      </c>
      <c r="D7445" t="s">
        <v>152</v>
      </c>
      <c r="E7445">
        <v>3.536</v>
      </c>
    </row>
    <row r="7446" spans="1:5" x14ac:dyDescent="0.2">
      <c r="A7446" t="s">
        <v>974</v>
      </c>
      <c r="B7446" t="s">
        <v>975</v>
      </c>
      <c r="C7446" s="9">
        <v>46015</v>
      </c>
      <c r="D7446" t="s">
        <v>152</v>
      </c>
      <c r="E7446">
        <v>3.5339999999999998</v>
      </c>
    </row>
    <row r="7447" spans="1:5" x14ac:dyDescent="0.2">
      <c r="A7447" t="s">
        <v>974</v>
      </c>
      <c r="B7447" t="s">
        <v>975</v>
      </c>
      <c r="C7447" s="9">
        <v>46014</v>
      </c>
      <c r="D7447" t="s">
        <v>152</v>
      </c>
      <c r="E7447">
        <v>3.5329999999999999</v>
      </c>
    </row>
    <row r="7448" spans="1:5" x14ac:dyDescent="0.2">
      <c r="A7448" t="s">
        <v>974</v>
      </c>
      <c r="B7448" t="s">
        <v>975</v>
      </c>
      <c r="C7448" s="9">
        <v>46013</v>
      </c>
      <c r="D7448" t="s">
        <v>152</v>
      </c>
      <c r="E7448">
        <v>3.5249999999999999</v>
      </c>
    </row>
    <row r="7449" spans="1:5" x14ac:dyDescent="0.2">
      <c r="A7449" t="s">
        <v>974</v>
      </c>
      <c r="B7449" t="s">
        <v>975</v>
      </c>
      <c r="C7449" s="9">
        <v>46010</v>
      </c>
      <c r="D7449" t="s">
        <v>152</v>
      </c>
      <c r="E7449">
        <v>3.53</v>
      </c>
    </row>
    <row r="7450" spans="1:5" x14ac:dyDescent="0.2">
      <c r="A7450" t="s">
        <v>974</v>
      </c>
      <c r="B7450" t="s">
        <v>975</v>
      </c>
      <c r="C7450" s="9">
        <v>46009</v>
      </c>
      <c r="D7450" t="s">
        <v>152</v>
      </c>
      <c r="E7450">
        <v>3.5190000000000001</v>
      </c>
    </row>
    <row r="7451" spans="1:5" x14ac:dyDescent="0.2">
      <c r="A7451" t="s">
        <v>974</v>
      </c>
      <c r="B7451" t="s">
        <v>975</v>
      </c>
      <c r="C7451" s="9">
        <v>46008</v>
      </c>
      <c r="D7451" t="s">
        <v>152</v>
      </c>
      <c r="E7451">
        <v>3.5219999999999998</v>
      </c>
    </row>
    <row r="7452" spans="1:5" x14ac:dyDescent="0.2">
      <c r="A7452" t="s">
        <v>974</v>
      </c>
      <c r="B7452" t="s">
        <v>975</v>
      </c>
      <c r="C7452" s="9">
        <v>46007</v>
      </c>
      <c r="D7452" t="s">
        <v>152</v>
      </c>
      <c r="E7452">
        <v>3.4980000000000002</v>
      </c>
    </row>
    <row r="7453" spans="1:5" x14ac:dyDescent="0.2">
      <c r="A7453" t="s">
        <v>974</v>
      </c>
      <c r="B7453" t="s">
        <v>975</v>
      </c>
      <c r="C7453" s="9">
        <v>46006</v>
      </c>
      <c r="D7453" t="s">
        <v>152</v>
      </c>
      <c r="E7453">
        <v>3.5019999999999998</v>
      </c>
    </row>
    <row r="7454" spans="1:5" x14ac:dyDescent="0.2">
      <c r="A7454" t="s">
        <v>974</v>
      </c>
      <c r="B7454" t="s">
        <v>975</v>
      </c>
      <c r="C7454" s="9">
        <v>46003</v>
      </c>
      <c r="D7454" t="s">
        <v>152</v>
      </c>
      <c r="E7454">
        <v>3.5009999999999999</v>
      </c>
    </row>
    <row r="7455" spans="1:5" x14ac:dyDescent="0.2">
      <c r="A7455" t="s">
        <v>974</v>
      </c>
      <c r="B7455" t="s">
        <v>975</v>
      </c>
      <c r="C7455" s="9">
        <v>46002</v>
      </c>
      <c r="D7455" t="s">
        <v>152</v>
      </c>
      <c r="E7455">
        <v>3.4860000000000002</v>
      </c>
    </row>
    <row r="7456" spans="1:5" x14ac:dyDescent="0.2">
      <c r="A7456" t="s">
        <v>974</v>
      </c>
      <c r="B7456" t="s">
        <v>975</v>
      </c>
      <c r="C7456" s="9">
        <v>46001</v>
      </c>
      <c r="D7456" t="s">
        <v>152</v>
      </c>
      <c r="E7456">
        <v>3.4870000000000001</v>
      </c>
    </row>
    <row r="7457" spans="1:5" x14ac:dyDescent="0.2">
      <c r="A7457" t="s">
        <v>974</v>
      </c>
      <c r="B7457" t="s">
        <v>975</v>
      </c>
      <c r="C7457" s="9">
        <v>46000</v>
      </c>
      <c r="D7457" t="s">
        <v>152</v>
      </c>
      <c r="E7457">
        <v>3.4830000000000001</v>
      </c>
    </row>
    <row r="7458" spans="1:5" x14ac:dyDescent="0.2">
      <c r="A7458" t="s">
        <v>974</v>
      </c>
      <c r="B7458" t="s">
        <v>975</v>
      </c>
      <c r="C7458" s="9">
        <v>45999</v>
      </c>
      <c r="D7458" t="s">
        <v>152</v>
      </c>
      <c r="E7458">
        <v>3.4969999999999999</v>
      </c>
    </row>
    <row r="7459" spans="1:5" x14ac:dyDescent="0.2">
      <c r="A7459" t="s">
        <v>974</v>
      </c>
      <c r="B7459" t="s">
        <v>975</v>
      </c>
      <c r="C7459" s="9">
        <v>45996</v>
      </c>
      <c r="D7459" t="s">
        <v>152</v>
      </c>
      <c r="E7459">
        <v>3.5030000000000001</v>
      </c>
    </row>
    <row r="7460" spans="1:5" x14ac:dyDescent="0.2">
      <c r="A7460" t="s">
        <v>974</v>
      </c>
      <c r="B7460" t="s">
        <v>975</v>
      </c>
      <c r="C7460" s="9">
        <v>45995</v>
      </c>
      <c r="D7460" t="s">
        <v>152</v>
      </c>
      <c r="E7460">
        <v>3.5049999999999999</v>
      </c>
    </row>
    <row r="7461" spans="1:5" x14ac:dyDescent="0.2">
      <c r="A7461" t="s">
        <v>974</v>
      </c>
      <c r="B7461" t="s">
        <v>975</v>
      </c>
      <c r="C7461" s="9">
        <v>45994</v>
      </c>
      <c r="D7461" t="s">
        <v>152</v>
      </c>
      <c r="E7461">
        <v>3.4830000000000001</v>
      </c>
    </row>
    <row r="7462" spans="1:5" x14ac:dyDescent="0.2">
      <c r="A7462" t="s">
        <v>974</v>
      </c>
      <c r="B7462" t="s">
        <v>975</v>
      </c>
      <c r="C7462" s="9">
        <v>45993</v>
      </c>
      <c r="D7462" t="s">
        <v>152</v>
      </c>
      <c r="E7462">
        <v>3.508</v>
      </c>
    </row>
    <row r="7463" spans="1:5" x14ac:dyDescent="0.2">
      <c r="A7463" t="s">
        <v>974</v>
      </c>
      <c r="B7463" t="s">
        <v>975</v>
      </c>
      <c r="C7463" s="9">
        <v>45992</v>
      </c>
      <c r="D7463" t="s">
        <v>152</v>
      </c>
      <c r="E7463">
        <v>3.49</v>
      </c>
    </row>
    <row r="7464" spans="1:5" x14ac:dyDescent="0.2">
      <c r="A7464" t="s">
        <v>974</v>
      </c>
      <c r="B7464" t="s">
        <v>975</v>
      </c>
      <c r="C7464" s="9">
        <v>45989</v>
      </c>
      <c r="D7464" t="s">
        <v>152</v>
      </c>
      <c r="E7464">
        <v>3.492</v>
      </c>
    </row>
    <row r="7465" spans="1:5" x14ac:dyDescent="0.2">
      <c r="A7465" t="s">
        <v>974</v>
      </c>
      <c r="B7465" t="s">
        <v>975</v>
      </c>
      <c r="C7465" s="9">
        <v>45988</v>
      </c>
      <c r="D7465" t="s">
        <v>152</v>
      </c>
      <c r="E7465">
        <v>3.4780000000000002</v>
      </c>
    </row>
    <row r="7466" spans="1:5" x14ac:dyDescent="0.2">
      <c r="A7466" t="s">
        <v>974</v>
      </c>
      <c r="B7466" t="s">
        <v>975</v>
      </c>
      <c r="C7466" s="9">
        <v>45987</v>
      </c>
      <c r="D7466" t="s">
        <v>152</v>
      </c>
      <c r="E7466">
        <v>3.4620000000000002</v>
      </c>
    </row>
    <row r="7467" spans="1:5" x14ac:dyDescent="0.2">
      <c r="A7467" t="s">
        <v>974</v>
      </c>
      <c r="B7467" t="s">
        <v>975</v>
      </c>
      <c r="C7467" s="9">
        <v>45986</v>
      </c>
      <c r="D7467" t="s">
        <v>152</v>
      </c>
      <c r="E7467">
        <v>3.4369999999999998</v>
      </c>
    </row>
    <row r="7468" spans="1:5" x14ac:dyDescent="0.2">
      <c r="A7468" t="s">
        <v>974</v>
      </c>
      <c r="B7468" t="s">
        <v>975</v>
      </c>
      <c r="C7468" s="9">
        <v>45985</v>
      </c>
      <c r="D7468" t="s">
        <v>152</v>
      </c>
      <c r="E7468">
        <v>3.448</v>
      </c>
    </row>
    <row r="7469" spans="1:5" x14ac:dyDescent="0.2">
      <c r="A7469" t="s">
        <v>974</v>
      </c>
      <c r="B7469" t="s">
        <v>975</v>
      </c>
      <c r="C7469" s="9">
        <v>45982</v>
      </c>
      <c r="D7469" t="s">
        <v>152</v>
      </c>
      <c r="E7469">
        <v>3.4220000000000002</v>
      </c>
    </row>
    <row r="7470" spans="1:5" x14ac:dyDescent="0.2">
      <c r="A7470" t="s">
        <v>974</v>
      </c>
      <c r="B7470" t="s">
        <v>975</v>
      </c>
      <c r="C7470" s="9">
        <v>45981</v>
      </c>
      <c r="D7470" t="s">
        <v>152</v>
      </c>
      <c r="E7470">
        <v>3.452</v>
      </c>
    </row>
    <row r="7471" spans="1:5" x14ac:dyDescent="0.2">
      <c r="A7471" t="s">
        <v>974</v>
      </c>
      <c r="B7471" t="s">
        <v>975</v>
      </c>
      <c r="C7471" s="9">
        <v>45980</v>
      </c>
      <c r="D7471" t="s">
        <v>152</v>
      </c>
      <c r="E7471">
        <v>3.43</v>
      </c>
    </row>
    <row r="7472" spans="1:5" x14ac:dyDescent="0.2">
      <c r="A7472" t="s">
        <v>974</v>
      </c>
      <c r="B7472" t="s">
        <v>975</v>
      </c>
      <c r="C7472" s="9">
        <v>45979</v>
      </c>
      <c r="D7472" t="s">
        <v>152</v>
      </c>
      <c r="E7472">
        <v>3.4390000000000001</v>
      </c>
    </row>
    <row r="7473" spans="1:5" x14ac:dyDescent="0.2">
      <c r="A7473" t="s">
        <v>974</v>
      </c>
      <c r="B7473" t="s">
        <v>975</v>
      </c>
      <c r="C7473" s="9">
        <v>45978</v>
      </c>
      <c r="D7473" t="s">
        <v>152</v>
      </c>
      <c r="E7473">
        <v>3.4649999999999999</v>
      </c>
    </row>
    <row r="7474" spans="1:5" x14ac:dyDescent="0.2">
      <c r="A7474" t="s">
        <v>974</v>
      </c>
      <c r="B7474" t="s">
        <v>975</v>
      </c>
      <c r="C7474" s="9">
        <v>45975</v>
      </c>
      <c r="D7474" t="s">
        <v>152</v>
      </c>
      <c r="E7474">
        <v>3.4550000000000001</v>
      </c>
    </row>
    <row r="7475" spans="1:5" x14ac:dyDescent="0.2">
      <c r="A7475" t="s">
        <v>974</v>
      </c>
      <c r="B7475" t="s">
        <v>975</v>
      </c>
      <c r="C7475" s="9">
        <v>45974</v>
      </c>
      <c r="D7475" t="s">
        <v>152</v>
      </c>
      <c r="E7475">
        <v>3.5289999999999999</v>
      </c>
    </row>
    <row r="7476" spans="1:5" x14ac:dyDescent="0.2">
      <c r="A7476" t="s">
        <v>974</v>
      </c>
      <c r="B7476" t="s">
        <v>975</v>
      </c>
      <c r="C7476" s="9">
        <v>45973</v>
      </c>
      <c r="D7476" t="s">
        <v>152</v>
      </c>
      <c r="E7476">
        <v>3.5550000000000002</v>
      </c>
    </row>
    <row r="7477" spans="1:5" x14ac:dyDescent="0.2">
      <c r="A7477" t="s">
        <v>974</v>
      </c>
      <c r="B7477" t="s">
        <v>975</v>
      </c>
      <c r="C7477" s="9">
        <v>45972</v>
      </c>
      <c r="D7477" t="s">
        <v>152</v>
      </c>
      <c r="E7477">
        <v>3.5590000000000002</v>
      </c>
    </row>
    <row r="7478" spans="1:5" x14ac:dyDescent="0.2">
      <c r="A7478" t="s">
        <v>974</v>
      </c>
      <c r="B7478" t="s">
        <v>975</v>
      </c>
      <c r="C7478" s="9">
        <v>45971</v>
      </c>
      <c r="D7478" t="s">
        <v>152</v>
      </c>
      <c r="E7478">
        <v>3.5230000000000001</v>
      </c>
    </row>
    <row r="7479" spans="1:5" x14ac:dyDescent="0.2">
      <c r="A7479" t="s">
        <v>974</v>
      </c>
      <c r="B7479" t="s">
        <v>975</v>
      </c>
      <c r="C7479" s="9">
        <v>45968</v>
      </c>
      <c r="D7479" t="s">
        <v>152</v>
      </c>
      <c r="E7479">
        <v>3.5179999999999998</v>
      </c>
    </row>
    <row r="7480" spans="1:5" x14ac:dyDescent="0.2">
      <c r="A7480" t="s">
        <v>974</v>
      </c>
      <c r="B7480" t="s">
        <v>975</v>
      </c>
      <c r="C7480" s="9">
        <v>45967</v>
      </c>
      <c r="D7480" t="s">
        <v>152</v>
      </c>
      <c r="E7480">
        <v>3.528</v>
      </c>
    </row>
    <row r="7481" spans="1:5" x14ac:dyDescent="0.2">
      <c r="A7481" t="s">
        <v>974</v>
      </c>
      <c r="B7481" t="s">
        <v>975</v>
      </c>
      <c r="C7481" s="9">
        <v>45966</v>
      </c>
      <c r="D7481" t="s">
        <v>152</v>
      </c>
      <c r="E7481">
        <v>3.5190000000000001</v>
      </c>
    </row>
    <row r="7482" spans="1:5" x14ac:dyDescent="0.2">
      <c r="A7482" t="s">
        <v>974</v>
      </c>
      <c r="B7482" t="s">
        <v>975</v>
      </c>
      <c r="C7482" s="9">
        <v>45965</v>
      </c>
      <c r="D7482" t="s">
        <v>152</v>
      </c>
      <c r="E7482">
        <v>3.51</v>
      </c>
    </row>
    <row r="7483" spans="1:5" x14ac:dyDescent="0.2">
      <c r="A7483" t="s">
        <v>974</v>
      </c>
      <c r="B7483" t="s">
        <v>975</v>
      </c>
      <c r="C7483" s="9">
        <v>45964</v>
      </c>
      <c r="D7483" t="s">
        <v>152</v>
      </c>
      <c r="E7483">
        <v>3.5329999999999999</v>
      </c>
    </row>
    <row r="7484" spans="1:5" x14ac:dyDescent="0.2">
      <c r="A7484" t="s">
        <v>974</v>
      </c>
      <c r="B7484" t="s">
        <v>975</v>
      </c>
      <c r="C7484" s="9">
        <v>45961</v>
      </c>
      <c r="D7484" t="s">
        <v>152</v>
      </c>
      <c r="E7484">
        <v>3.5310000000000001</v>
      </c>
    </row>
    <row r="7485" spans="1:5" x14ac:dyDescent="0.2">
      <c r="A7485" t="s">
        <v>974</v>
      </c>
      <c r="B7485" t="s">
        <v>975</v>
      </c>
      <c r="C7485" s="9">
        <v>45960</v>
      </c>
      <c r="D7485" t="s">
        <v>152</v>
      </c>
      <c r="E7485">
        <v>3.5230000000000001</v>
      </c>
    </row>
    <row r="7486" spans="1:5" x14ac:dyDescent="0.2">
      <c r="A7486" t="s">
        <v>974</v>
      </c>
      <c r="B7486" t="s">
        <v>975</v>
      </c>
      <c r="C7486" s="9">
        <v>45959</v>
      </c>
      <c r="D7486" t="s">
        <v>152</v>
      </c>
      <c r="E7486">
        <v>3.55</v>
      </c>
    </row>
    <row r="7487" spans="1:5" x14ac:dyDescent="0.2">
      <c r="A7487" t="s">
        <v>974</v>
      </c>
      <c r="B7487" t="s">
        <v>975</v>
      </c>
      <c r="C7487" s="9">
        <v>45958</v>
      </c>
      <c r="D7487" t="s">
        <v>152</v>
      </c>
      <c r="E7487">
        <v>3.5009999999999999</v>
      </c>
    </row>
    <row r="7488" spans="1:5" x14ac:dyDescent="0.2">
      <c r="A7488" t="s">
        <v>974</v>
      </c>
      <c r="B7488" t="s">
        <v>975</v>
      </c>
      <c r="C7488" s="9">
        <v>45957</v>
      </c>
      <c r="D7488" t="s">
        <v>152</v>
      </c>
      <c r="E7488">
        <v>3.5019999999999998</v>
      </c>
    </row>
    <row r="7489" spans="1:5" x14ac:dyDescent="0.2">
      <c r="A7489" t="s">
        <v>974</v>
      </c>
      <c r="B7489" t="s">
        <v>975</v>
      </c>
      <c r="C7489" s="9">
        <v>45954</v>
      </c>
      <c r="D7489" t="s">
        <v>152</v>
      </c>
      <c r="E7489">
        <v>3.4630000000000001</v>
      </c>
    </row>
    <row r="7490" spans="1:5" x14ac:dyDescent="0.2">
      <c r="A7490" t="s">
        <v>974</v>
      </c>
      <c r="B7490" t="s">
        <v>975</v>
      </c>
      <c r="C7490" s="9">
        <v>45953</v>
      </c>
      <c r="D7490" t="s">
        <v>152</v>
      </c>
      <c r="E7490">
        <v>3.4620000000000002</v>
      </c>
    </row>
    <row r="7491" spans="1:5" x14ac:dyDescent="0.2">
      <c r="A7491" t="s">
        <v>974</v>
      </c>
      <c r="B7491" t="s">
        <v>975</v>
      </c>
      <c r="C7491" s="9">
        <v>45952</v>
      </c>
      <c r="D7491" t="s">
        <v>152</v>
      </c>
      <c r="E7491">
        <v>3.4420000000000002</v>
      </c>
    </row>
    <row r="7492" spans="1:5" x14ac:dyDescent="0.2">
      <c r="A7492" t="s">
        <v>974</v>
      </c>
      <c r="B7492" t="s">
        <v>975</v>
      </c>
      <c r="C7492" s="9">
        <v>45951</v>
      </c>
      <c r="D7492" t="s">
        <v>152</v>
      </c>
      <c r="E7492">
        <v>3.411</v>
      </c>
    </row>
    <row r="7493" spans="1:5" x14ac:dyDescent="0.2">
      <c r="A7493" t="s">
        <v>974</v>
      </c>
      <c r="B7493" t="s">
        <v>975</v>
      </c>
      <c r="C7493" s="9">
        <v>45950</v>
      </c>
      <c r="D7493" t="s">
        <v>152</v>
      </c>
      <c r="E7493">
        <v>3.4039999999999999</v>
      </c>
    </row>
    <row r="7494" spans="1:5" x14ac:dyDescent="0.2">
      <c r="A7494" t="s">
        <v>974</v>
      </c>
      <c r="B7494" t="s">
        <v>975</v>
      </c>
      <c r="C7494" s="9">
        <v>45947</v>
      </c>
      <c r="D7494" t="s">
        <v>152</v>
      </c>
      <c r="E7494">
        <v>3.399</v>
      </c>
    </row>
    <row r="7495" spans="1:5" x14ac:dyDescent="0.2">
      <c r="A7495" t="s">
        <v>974</v>
      </c>
      <c r="B7495" t="s">
        <v>975</v>
      </c>
      <c r="C7495" s="9">
        <v>45946</v>
      </c>
      <c r="D7495" t="s">
        <v>152</v>
      </c>
      <c r="E7495">
        <v>3.4380000000000002</v>
      </c>
    </row>
    <row r="7496" spans="1:5" x14ac:dyDescent="0.2">
      <c r="A7496" t="s">
        <v>974</v>
      </c>
      <c r="B7496" t="s">
        <v>975</v>
      </c>
      <c r="C7496" s="9">
        <v>45945</v>
      </c>
      <c r="D7496" t="s">
        <v>152</v>
      </c>
      <c r="E7496">
        <v>3.423</v>
      </c>
    </row>
    <row r="7497" spans="1:5" x14ac:dyDescent="0.2">
      <c r="A7497" t="s">
        <v>974</v>
      </c>
      <c r="B7497" t="s">
        <v>975</v>
      </c>
      <c r="C7497" s="9">
        <v>45944</v>
      </c>
      <c r="D7497" t="s">
        <v>152</v>
      </c>
      <c r="E7497">
        <v>3.4260000000000002</v>
      </c>
    </row>
    <row r="7498" spans="1:5" x14ac:dyDescent="0.2">
      <c r="A7498" t="s">
        <v>974</v>
      </c>
      <c r="B7498" t="s">
        <v>975</v>
      </c>
      <c r="C7498" s="9">
        <v>45943</v>
      </c>
      <c r="D7498" t="s">
        <v>152</v>
      </c>
      <c r="E7498">
        <v>3.4380000000000002</v>
      </c>
    </row>
    <row r="7499" spans="1:5" x14ac:dyDescent="0.2">
      <c r="A7499" t="s">
        <v>974</v>
      </c>
      <c r="B7499" t="s">
        <v>975</v>
      </c>
      <c r="C7499" s="9">
        <v>45940</v>
      </c>
      <c r="D7499" t="s">
        <v>152</v>
      </c>
      <c r="E7499">
        <v>3.4630000000000001</v>
      </c>
    </row>
    <row r="7500" spans="1:5" x14ac:dyDescent="0.2">
      <c r="A7500" t="s">
        <v>974</v>
      </c>
      <c r="B7500" t="s">
        <v>975</v>
      </c>
      <c r="C7500" s="9">
        <v>45939</v>
      </c>
      <c r="D7500" t="s">
        <v>152</v>
      </c>
      <c r="E7500">
        <v>3.4620000000000002</v>
      </c>
    </row>
    <row r="7501" spans="1:5" x14ac:dyDescent="0.2">
      <c r="A7501" t="s">
        <v>974</v>
      </c>
      <c r="B7501" t="s">
        <v>975</v>
      </c>
      <c r="C7501" s="9">
        <v>45938</v>
      </c>
      <c r="D7501" t="s">
        <v>152</v>
      </c>
      <c r="E7501">
        <v>3.47</v>
      </c>
    </row>
    <row r="7502" spans="1:5" x14ac:dyDescent="0.2">
      <c r="A7502" t="s">
        <v>974</v>
      </c>
      <c r="B7502" t="s">
        <v>975</v>
      </c>
      <c r="C7502" s="9">
        <v>45937</v>
      </c>
      <c r="D7502" t="s">
        <v>152</v>
      </c>
      <c r="E7502">
        <v>3.4470000000000001</v>
      </c>
    </row>
    <row r="7503" spans="1:5" x14ac:dyDescent="0.2">
      <c r="A7503" t="s">
        <v>974</v>
      </c>
      <c r="B7503" t="s">
        <v>975</v>
      </c>
      <c r="C7503" s="9">
        <v>45936</v>
      </c>
      <c r="D7503" t="s">
        <v>152</v>
      </c>
      <c r="E7503">
        <v>3.4550000000000001</v>
      </c>
    </row>
    <row r="7504" spans="1:5" x14ac:dyDescent="0.2">
      <c r="A7504" t="s">
        <v>974</v>
      </c>
      <c r="B7504" t="s">
        <v>975</v>
      </c>
      <c r="C7504" s="9">
        <v>45933</v>
      </c>
      <c r="D7504" t="s">
        <v>152</v>
      </c>
      <c r="E7504">
        <v>3.456</v>
      </c>
    </row>
    <row r="7505" spans="1:5" x14ac:dyDescent="0.2">
      <c r="A7505" t="s">
        <v>974</v>
      </c>
      <c r="B7505" t="s">
        <v>975</v>
      </c>
      <c r="C7505" s="9">
        <v>45932</v>
      </c>
      <c r="D7505" t="s">
        <v>152</v>
      </c>
      <c r="E7505">
        <v>3.4420000000000002</v>
      </c>
    </row>
    <row r="7506" spans="1:5" x14ac:dyDescent="0.2">
      <c r="A7506" t="s">
        <v>974</v>
      </c>
      <c r="B7506" t="s">
        <v>975</v>
      </c>
      <c r="C7506" s="9">
        <v>45931</v>
      </c>
      <c r="D7506" t="s">
        <v>152</v>
      </c>
      <c r="E7506">
        <v>3.4279999999999999</v>
      </c>
    </row>
    <row r="7507" spans="1:5" x14ac:dyDescent="0.2">
      <c r="A7507" t="s">
        <v>974</v>
      </c>
      <c r="B7507" t="s">
        <v>975</v>
      </c>
      <c r="C7507" s="9">
        <v>45930</v>
      </c>
      <c r="D7507" t="s">
        <v>152</v>
      </c>
      <c r="E7507">
        <v>3.4159999999999999</v>
      </c>
    </row>
    <row r="7508" spans="1:5" x14ac:dyDescent="0.2">
      <c r="A7508" t="s">
        <v>974</v>
      </c>
      <c r="B7508" t="s">
        <v>975</v>
      </c>
      <c r="C7508" s="9">
        <v>45929</v>
      </c>
      <c r="D7508" t="s">
        <v>152</v>
      </c>
      <c r="E7508">
        <v>3.407</v>
      </c>
    </row>
    <row r="7509" spans="1:5" x14ac:dyDescent="0.2">
      <c r="A7509" t="s">
        <v>974</v>
      </c>
      <c r="B7509" t="s">
        <v>975</v>
      </c>
      <c r="C7509" s="9">
        <v>45926</v>
      </c>
      <c r="D7509" t="s">
        <v>152</v>
      </c>
      <c r="E7509">
        <v>3.3889999999999998</v>
      </c>
    </row>
    <row r="7510" spans="1:5" x14ac:dyDescent="0.2">
      <c r="A7510" t="s">
        <v>974</v>
      </c>
      <c r="B7510" t="s">
        <v>975</v>
      </c>
      <c r="C7510" s="9">
        <v>45925</v>
      </c>
      <c r="D7510" t="s">
        <v>152</v>
      </c>
      <c r="E7510">
        <v>3.3860000000000001</v>
      </c>
    </row>
    <row r="7511" spans="1:5" x14ac:dyDescent="0.2">
      <c r="A7511" t="s">
        <v>974</v>
      </c>
      <c r="B7511" t="s">
        <v>975</v>
      </c>
      <c r="C7511" s="9">
        <v>45924</v>
      </c>
      <c r="D7511" t="s">
        <v>152</v>
      </c>
      <c r="E7511">
        <v>3.3679999999999999</v>
      </c>
    </row>
    <row r="7512" spans="1:5" x14ac:dyDescent="0.2">
      <c r="A7512" t="s">
        <v>974</v>
      </c>
      <c r="B7512" t="s">
        <v>975</v>
      </c>
      <c r="C7512" s="9">
        <v>45923</v>
      </c>
      <c r="D7512" t="s">
        <v>152</v>
      </c>
      <c r="E7512">
        <v>3.3759999999999999</v>
      </c>
    </row>
    <row r="7513" spans="1:5" x14ac:dyDescent="0.2">
      <c r="A7513" t="s">
        <v>974</v>
      </c>
      <c r="B7513" t="s">
        <v>975</v>
      </c>
      <c r="C7513" s="9">
        <v>45922</v>
      </c>
      <c r="D7513" t="s">
        <v>152</v>
      </c>
      <c r="E7513">
        <v>3.3690000000000002</v>
      </c>
    </row>
    <row r="7514" spans="1:5" x14ac:dyDescent="0.2">
      <c r="A7514" t="s">
        <v>974</v>
      </c>
      <c r="B7514" t="s">
        <v>975</v>
      </c>
      <c r="C7514" s="9">
        <v>45919</v>
      </c>
      <c r="D7514" t="s">
        <v>152</v>
      </c>
      <c r="E7514">
        <v>3.371</v>
      </c>
    </row>
    <row r="7515" spans="1:5" x14ac:dyDescent="0.2">
      <c r="A7515" t="s">
        <v>974</v>
      </c>
      <c r="B7515" t="s">
        <v>975</v>
      </c>
      <c r="C7515" s="9">
        <v>45918</v>
      </c>
      <c r="D7515" t="s">
        <v>152</v>
      </c>
      <c r="E7515">
        <v>3.3780000000000001</v>
      </c>
    </row>
    <row r="7516" spans="1:5" x14ac:dyDescent="0.2">
      <c r="A7516" t="s">
        <v>974</v>
      </c>
      <c r="B7516" t="s">
        <v>975</v>
      </c>
      <c r="C7516" s="9">
        <v>45917</v>
      </c>
      <c r="D7516" t="s">
        <v>152</v>
      </c>
      <c r="E7516">
        <v>3.3650000000000002</v>
      </c>
    </row>
    <row r="7517" spans="1:5" x14ac:dyDescent="0.2">
      <c r="A7517" t="s">
        <v>974</v>
      </c>
      <c r="B7517" t="s">
        <v>975</v>
      </c>
      <c r="C7517" s="9">
        <v>45916</v>
      </c>
      <c r="D7517" t="s">
        <v>152</v>
      </c>
      <c r="E7517">
        <v>3.39</v>
      </c>
    </row>
    <row r="7518" spans="1:5" x14ac:dyDescent="0.2">
      <c r="A7518" t="s">
        <v>974</v>
      </c>
      <c r="B7518" t="s">
        <v>975</v>
      </c>
      <c r="C7518" s="9">
        <v>45915</v>
      </c>
      <c r="D7518" t="s">
        <v>152</v>
      </c>
      <c r="E7518">
        <v>3.3849999999999998</v>
      </c>
    </row>
    <row r="7519" spans="1:5" x14ac:dyDescent="0.2">
      <c r="A7519" t="s">
        <v>974</v>
      </c>
      <c r="B7519" t="s">
        <v>975</v>
      </c>
      <c r="C7519" s="9">
        <v>45912</v>
      </c>
      <c r="D7519" t="s">
        <v>152</v>
      </c>
      <c r="E7519">
        <v>3.391</v>
      </c>
    </row>
    <row r="7520" spans="1:5" x14ac:dyDescent="0.2">
      <c r="A7520" t="s">
        <v>974</v>
      </c>
      <c r="B7520" t="s">
        <v>975</v>
      </c>
      <c r="C7520" s="9">
        <v>45911</v>
      </c>
      <c r="D7520" t="s">
        <v>152</v>
      </c>
      <c r="E7520">
        <v>3.3849999999999998</v>
      </c>
    </row>
    <row r="7521" spans="1:5" x14ac:dyDescent="0.2">
      <c r="A7521" t="s">
        <v>974</v>
      </c>
      <c r="B7521" t="s">
        <v>975</v>
      </c>
      <c r="C7521" s="9">
        <v>45910</v>
      </c>
      <c r="D7521" t="s">
        <v>152</v>
      </c>
      <c r="E7521">
        <v>3.3839999999999999</v>
      </c>
    </row>
    <row r="7522" spans="1:5" x14ac:dyDescent="0.2">
      <c r="A7522" t="s">
        <v>974</v>
      </c>
      <c r="B7522" t="s">
        <v>975</v>
      </c>
      <c r="C7522" s="9">
        <v>45909</v>
      </c>
      <c r="D7522" t="s">
        <v>152</v>
      </c>
      <c r="E7522">
        <v>3.3940000000000001</v>
      </c>
    </row>
    <row r="7523" spans="1:5" x14ac:dyDescent="0.2">
      <c r="A7523" t="s">
        <v>974</v>
      </c>
      <c r="B7523" t="s">
        <v>975</v>
      </c>
      <c r="C7523" s="9">
        <v>45908</v>
      </c>
      <c r="D7523" t="s">
        <v>152</v>
      </c>
      <c r="E7523">
        <v>3.3740000000000001</v>
      </c>
    </row>
    <row r="7524" spans="1:5" x14ac:dyDescent="0.2">
      <c r="A7524" t="s">
        <v>974</v>
      </c>
      <c r="B7524" t="s">
        <v>975</v>
      </c>
      <c r="C7524" s="9">
        <v>45905</v>
      </c>
      <c r="D7524" t="s">
        <v>152</v>
      </c>
      <c r="E7524">
        <v>3.371</v>
      </c>
    </row>
    <row r="7525" spans="1:5" x14ac:dyDescent="0.2">
      <c r="A7525" t="s">
        <v>974</v>
      </c>
      <c r="B7525" t="s">
        <v>975</v>
      </c>
      <c r="C7525" s="9">
        <v>45904</v>
      </c>
      <c r="D7525" t="s">
        <v>152</v>
      </c>
      <c r="E7525">
        <v>3.3570000000000002</v>
      </c>
    </row>
    <row r="7526" spans="1:5" x14ac:dyDescent="0.2">
      <c r="A7526" t="s">
        <v>974</v>
      </c>
      <c r="B7526" t="s">
        <v>975</v>
      </c>
      <c r="C7526" s="9">
        <v>45903</v>
      </c>
      <c r="D7526" t="s">
        <v>152</v>
      </c>
      <c r="E7526">
        <v>3.34</v>
      </c>
    </row>
    <row r="7527" spans="1:5" x14ac:dyDescent="0.2">
      <c r="A7527" t="s">
        <v>974</v>
      </c>
      <c r="B7527" t="s">
        <v>975</v>
      </c>
      <c r="C7527" s="9">
        <v>45902</v>
      </c>
      <c r="D7527" t="s">
        <v>152</v>
      </c>
      <c r="E7527">
        <v>3.3570000000000002</v>
      </c>
    </row>
    <row r="7528" spans="1:5" x14ac:dyDescent="0.2">
      <c r="A7528" t="s">
        <v>974</v>
      </c>
      <c r="B7528" t="s">
        <v>975</v>
      </c>
      <c r="C7528" s="9">
        <v>45901</v>
      </c>
      <c r="D7528" t="s">
        <v>152</v>
      </c>
      <c r="E7528">
        <v>3.3639999999999999</v>
      </c>
    </row>
    <row r="7529" spans="1:5" x14ac:dyDescent="0.2">
      <c r="A7529" t="s">
        <v>974</v>
      </c>
      <c r="B7529" t="s">
        <v>975</v>
      </c>
      <c r="C7529" s="9">
        <v>45898</v>
      </c>
      <c r="D7529" t="s">
        <v>152</v>
      </c>
      <c r="E7529">
        <v>3.3769999999999998</v>
      </c>
    </row>
    <row r="7530" spans="1:5" x14ac:dyDescent="0.2">
      <c r="A7530" t="s">
        <v>974</v>
      </c>
      <c r="B7530" t="s">
        <v>975</v>
      </c>
      <c r="C7530" s="9">
        <v>45897</v>
      </c>
      <c r="D7530" t="s">
        <v>152</v>
      </c>
      <c r="E7530">
        <v>3.3780000000000001</v>
      </c>
    </row>
    <row r="7531" spans="1:5" x14ac:dyDescent="0.2">
      <c r="A7531" t="s">
        <v>974</v>
      </c>
      <c r="B7531" t="s">
        <v>975</v>
      </c>
      <c r="C7531" s="9">
        <v>45896</v>
      </c>
      <c r="D7531" t="s">
        <v>152</v>
      </c>
      <c r="E7531">
        <v>3.4119999999999999</v>
      </c>
    </row>
    <row r="7532" spans="1:5" x14ac:dyDescent="0.2">
      <c r="A7532" t="s">
        <v>974</v>
      </c>
      <c r="B7532" t="s">
        <v>975</v>
      </c>
      <c r="C7532" s="9">
        <v>45895</v>
      </c>
      <c r="D7532" t="s">
        <v>152</v>
      </c>
      <c r="E7532">
        <v>3.4</v>
      </c>
    </row>
    <row r="7533" spans="1:5" x14ac:dyDescent="0.2">
      <c r="A7533" t="s">
        <v>974</v>
      </c>
      <c r="B7533" t="s">
        <v>975</v>
      </c>
      <c r="C7533" s="9">
        <v>45891</v>
      </c>
      <c r="D7533" t="s">
        <v>152</v>
      </c>
      <c r="E7533">
        <v>3.4089999999999998</v>
      </c>
    </row>
    <row r="7534" spans="1:5" x14ac:dyDescent="0.2">
      <c r="A7534" t="s">
        <v>974</v>
      </c>
      <c r="B7534" t="s">
        <v>975</v>
      </c>
      <c r="C7534" s="9">
        <v>45890</v>
      </c>
      <c r="D7534" t="s">
        <v>152</v>
      </c>
      <c r="E7534">
        <v>3.4039999999999999</v>
      </c>
    </row>
    <row r="7535" spans="1:5" x14ac:dyDescent="0.2">
      <c r="A7535" t="s">
        <v>974</v>
      </c>
      <c r="B7535" t="s">
        <v>975</v>
      </c>
      <c r="C7535" s="9">
        <v>45889</v>
      </c>
      <c r="D7535" t="s">
        <v>152</v>
      </c>
      <c r="E7535">
        <v>3.387</v>
      </c>
    </row>
    <row r="7536" spans="1:5" x14ac:dyDescent="0.2">
      <c r="A7536" t="s">
        <v>974</v>
      </c>
      <c r="B7536" t="s">
        <v>975</v>
      </c>
      <c r="C7536" s="9">
        <v>45888</v>
      </c>
      <c r="D7536" t="s">
        <v>152</v>
      </c>
      <c r="E7536">
        <v>3.387</v>
      </c>
    </row>
    <row r="7537" spans="1:5" x14ac:dyDescent="0.2">
      <c r="A7537" t="s">
        <v>974</v>
      </c>
      <c r="B7537" t="s">
        <v>975</v>
      </c>
      <c r="C7537" s="9">
        <v>45887</v>
      </c>
      <c r="D7537" t="s">
        <v>152</v>
      </c>
      <c r="E7537">
        <v>3.355</v>
      </c>
    </row>
    <row r="7538" spans="1:5" x14ac:dyDescent="0.2">
      <c r="A7538" t="s">
        <v>974</v>
      </c>
      <c r="B7538" t="s">
        <v>975</v>
      </c>
      <c r="C7538" s="9">
        <v>45884</v>
      </c>
      <c r="D7538" t="s">
        <v>152</v>
      </c>
      <c r="E7538">
        <v>3.371</v>
      </c>
    </row>
    <row r="7539" spans="1:5" x14ac:dyDescent="0.2">
      <c r="A7539" t="s">
        <v>974</v>
      </c>
      <c r="B7539" t="s">
        <v>975</v>
      </c>
      <c r="C7539" s="9">
        <v>45883</v>
      </c>
      <c r="D7539" t="s">
        <v>152</v>
      </c>
      <c r="E7539">
        <v>3.3650000000000002</v>
      </c>
    </row>
    <row r="7540" spans="1:5" x14ac:dyDescent="0.2">
      <c r="A7540" t="s">
        <v>974</v>
      </c>
      <c r="B7540" t="s">
        <v>975</v>
      </c>
      <c r="C7540" s="9">
        <v>45882</v>
      </c>
      <c r="D7540" t="s">
        <v>152</v>
      </c>
      <c r="E7540">
        <v>3.3690000000000002</v>
      </c>
    </row>
    <row r="7541" spans="1:5" x14ac:dyDescent="0.2">
      <c r="A7541" t="s">
        <v>974</v>
      </c>
      <c r="B7541" t="s">
        <v>975</v>
      </c>
      <c r="C7541" s="9">
        <v>45881</v>
      </c>
      <c r="D7541" t="s">
        <v>152</v>
      </c>
      <c r="E7541">
        <v>3.3490000000000002</v>
      </c>
    </row>
    <row r="7542" spans="1:5" x14ac:dyDescent="0.2">
      <c r="A7542" t="s">
        <v>974</v>
      </c>
      <c r="B7542" t="s">
        <v>975</v>
      </c>
      <c r="C7542" s="9">
        <v>45880</v>
      </c>
      <c r="D7542" t="s">
        <v>152</v>
      </c>
      <c r="E7542">
        <v>3.3559999999999999</v>
      </c>
    </row>
    <row r="7543" spans="1:5" x14ac:dyDescent="0.2">
      <c r="A7543" t="s">
        <v>974</v>
      </c>
      <c r="B7543" t="s">
        <v>975</v>
      </c>
      <c r="C7543" s="9">
        <v>45877</v>
      </c>
      <c r="D7543" t="s">
        <v>152</v>
      </c>
      <c r="E7543">
        <v>3.3519999999999999</v>
      </c>
    </row>
    <row r="7544" spans="1:5" x14ac:dyDescent="0.2">
      <c r="A7544" t="s">
        <v>974</v>
      </c>
      <c r="B7544" t="s">
        <v>975</v>
      </c>
      <c r="C7544" s="9">
        <v>45876</v>
      </c>
      <c r="D7544" t="s">
        <v>152</v>
      </c>
      <c r="E7544">
        <v>3.3559999999999999</v>
      </c>
    </row>
    <row r="7545" spans="1:5" x14ac:dyDescent="0.2">
      <c r="A7545" t="s">
        <v>974</v>
      </c>
      <c r="B7545" t="s">
        <v>975</v>
      </c>
      <c r="C7545" s="9">
        <v>45875</v>
      </c>
      <c r="D7545" t="s">
        <v>152</v>
      </c>
      <c r="E7545">
        <v>3.351</v>
      </c>
    </row>
    <row r="7546" spans="1:5" x14ac:dyDescent="0.2">
      <c r="A7546" t="s">
        <v>974</v>
      </c>
      <c r="B7546" t="s">
        <v>975</v>
      </c>
      <c r="C7546" s="9">
        <v>45874</v>
      </c>
      <c r="D7546" t="s">
        <v>152</v>
      </c>
      <c r="E7546">
        <v>3.3639999999999999</v>
      </c>
    </row>
    <row r="7547" spans="1:5" x14ac:dyDescent="0.2">
      <c r="A7547" t="s">
        <v>974</v>
      </c>
      <c r="B7547" t="s">
        <v>975</v>
      </c>
      <c r="C7547" s="9">
        <v>45873</v>
      </c>
      <c r="D7547" t="s">
        <v>152</v>
      </c>
      <c r="E7547">
        <v>3.3340000000000001</v>
      </c>
    </row>
    <row r="7548" spans="1:5" x14ac:dyDescent="0.2">
      <c r="A7548" t="s">
        <v>974</v>
      </c>
      <c r="B7548" t="s">
        <v>975</v>
      </c>
      <c r="C7548" s="9">
        <v>45870</v>
      </c>
      <c r="D7548" t="s">
        <v>152</v>
      </c>
      <c r="E7548">
        <v>3.3460000000000001</v>
      </c>
    </row>
    <row r="7549" spans="1:5" x14ac:dyDescent="0.2">
      <c r="A7549" t="s">
        <v>974</v>
      </c>
      <c r="B7549" t="s">
        <v>975</v>
      </c>
      <c r="C7549" s="9">
        <v>45869</v>
      </c>
      <c r="D7549" t="s">
        <v>152</v>
      </c>
      <c r="E7549">
        <v>3.3620000000000001</v>
      </c>
    </row>
    <row r="7550" spans="1:5" x14ac:dyDescent="0.2">
      <c r="A7550" t="s">
        <v>974</v>
      </c>
      <c r="B7550" t="s">
        <v>975</v>
      </c>
      <c r="C7550" s="9">
        <v>45868</v>
      </c>
      <c r="D7550" t="s">
        <v>152</v>
      </c>
      <c r="E7550">
        <v>3.363</v>
      </c>
    </row>
    <row r="7551" spans="1:5" x14ac:dyDescent="0.2">
      <c r="A7551" t="s">
        <v>974</v>
      </c>
      <c r="B7551" t="s">
        <v>975</v>
      </c>
      <c r="C7551" s="9">
        <v>45867</v>
      </c>
      <c r="D7551" t="s">
        <v>152</v>
      </c>
      <c r="E7551">
        <v>3.36</v>
      </c>
    </row>
    <row r="7552" spans="1:5" x14ac:dyDescent="0.2">
      <c r="A7552" t="s">
        <v>974</v>
      </c>
      <c r="B7552" t="s">
        <v>975</v>
      </c>
      <c r="C7552" s="9">
        <v>45866</v>
      </c>
      <c r="D7552" t="s">
        <v>152</v>
      </c>
      <c r="E7552">
        <v>3.367</v>
      </c>
    </row>
    <row r="7553" spans="1:5" x14ac:dyDescent="0.2">
      <c r="A7553" t="s">
        <v>974</v>
      </c>
      <c r="B7553" t="s">
        <v>975</v>
      </c>
      <c r="C7553" s="9">
        <v>45863</v>
      </c>
      <c r="D7553" t="s">
        <v>152</v>
      </c>
      <c r="E7553">
        <v>3.3580000000000001</v>
      </c>
    </row>
    <row r="7554" spans="1:5" x14ac:dyDescent="0.2">
      <c r="A7554" t="s">
        <v>974</v>
      </c>
      <c r="B7554" t="s">
        <v>975</v>
      </c>
      <c r="C7554" s="9">
        <v>45862</v>
      </c>
      <c r="D7554" t="s">
        <v>152</v>
      </c>
      <c r="E7554">
        <v>3.3719999999999999</v>
      </c>
    </row>
    <row r="7555" spans="1:5" x14ac:dyDescent="0.2">
      <c r="A7555" t="s">
        <v>974</v>
      </c>
      <c r="B7555" t="s">
        <v>975</v>
      </c>
      <c r="C7555" s="9">
        <v>45861</v>
      </c>
      <c r="D7555" t="s">
        <v>152</v>
      </c>
      <c r="E7555">
        <v>3.3420000000000001</v>
      </c>
    </row>
    <row r="7556" spans="1:5" x14ac:dyDescent="0.2">
      <c r="A7556" t="s">
        <v>974</v>
      </c>
      <c r="B7556" t="s">
        <v>975</v>
      </c>
      <c r="C7556" s="9">
        <v>45860</v>
      </c>
      <c r="D7556" t="s">
        <v>152</v>
      </c>
      <c r="E7556">
        <v>3.3420000000000001</v>
      </c>
    </row>
    <row r="7557" spans="1:5" x14ac:dyDescent="0.2">
      <c r="A7557" t="s">
        <v>974</v>
      </c>
      <c r="B7557" t="s">
        <v>975</v>
      </c>
      <c r="C7557" s="9">
        <v>45859</v>
      </c>
      <c r="D7557" t="s">
        <v>152</v>
      </c>
      <c r="E7557">
        <v>3.323</v>
      </c>
    </row>
    <row r="7558" spans="1:5" x14ac:dyDescent="0.2">
      <c r="A7558" t="s">
        <v>974</v>
      </c>
      <c r="B7558" t="s">
        <v>975</v>
      </c>
      <c r="C7558" s="9">
        <v>45856</v>
      </c>
      <c r="D7558" t="s">
        <v>152</v>
      </c>
      <c r="E7558">
        <v>3.3260000000000001</v>
      </c>
    </row>
    <row r="7559" spans="1:5" x14ac:dyDescent="0.2">
      <c r="A7559" t="s">
        <v>974</v>
      </c>
      <c r="B7559" t="s">
        <v>975</v>
      </c>
      <c r="C7559" s="9">
        <v>45855</v>
      </c>
      <c r="D7559" t="s">
        <v>152</v>
      </c>
      <c r="E7559">
        <v>3.3149999999999999</v>
      </c>
    </row>
    <row r="7560" spans="1:5" x14ac:dyDescent="0.2">
      <c r="A7560" t="s">
        <v>974</v>
      </c>
      <c r="B7560" t="s">
        <v>975</v>
      </c>
      <c r="C7560" s="9">
        <v>45854</v>
      </c>
      <c r="D7560" t="s">
        <v>152</v>
      </c>
      <c r="E7560">
        <v>3.3039999999999998</v>
      </c>
    </row>
    <row r="7561" spans="1:5" x14ac:dyDescent="0.2">
      <c r="A7561" t="s">
        <v>974</v>
      </c>
      <c r="B7561" t="s">
        <v>975</v>
      </c>
      <c r="C7561" s="9">
        <v>45853</v>
      </c>
      <c r="D7561" t="s">
        <v>152</v>
      </c>
      <c r="E7561">
        <v>3.3149999999999999</v>
      </c>
    </row>
    <row r="7562" spans="1:5" x14ac:dyDescent="0.2">
      <c r="A7562" t="s">
        <v>974</v>
      </c>
      <c r="B7562" t="s">
        <v>975</v>
      </c>
      <c r="C7562" s="9">
        <v>45852</v>
      </c>
      <c r="D7562" t="s">
        <v>152</v>
      </c>
      <c r="E7562">
        <v>3.3039999999999998</v>
      </c>
    </row>
    <row r="7563" spans="1:5" x14ac:dyDescent="0.2">
      <c r="A7563" t="s">
        <v>974</v>
      </c>
      <c r="B7563" t="s">
        <v>975</v>
      </c>
      <c r="C7563" s="9">
        <v>45849</v>
      </c>
      <c r="D7563" t="s">
        <v>152</v>
      </c>
      <c r="E7563">
        <v>3.2959999999999998</v>
      </c>
    </row>
    <row r="7564" spans="1:5" x14ac:dyDescent="0.2">
      <c r="A7564" t="s">
        <v>974</v>
      </c>
      <c r="B7564" t="s">
        <v>975</v>
      </c>
      <c r="C7564" s="9">
        <v>45848</v>
      </c>
      <c r="D7564" t="s">
        <v>152</v>
      </c>
      <c r="E7564">
        <v>3.3130000000000002</v>
      </c>
    </row>
    <row r="7565" spans="1:5" x14ac:dyDescent="0.2">
      <c r="A7565" t="s">
        <v>974</v>
      </c>
      <c r="B7565" t="s">
        <v>975</v>
      </c>
      <c r="C7565" s="9">
        <v>45847</v>
      </c>
      <c r="D7565" t="s">
        <v>152</v>
      </c>
      <c r="E7565">
        <v>3.2919999999999998</v>
      </c>
    </row>
    <row r="7566" spans="1:5" x14ac:dyDescent="0.2">
      <c r="A7566" t="s">
        <v>974</v>
      </c>
      <c r="B7566" t="s">
        <v>975</v>
      </c>
      <c r="C7566" s="9">
        <v>45846</v>
      </c>
      <c r="D7566" t="s">
        <v>152</v>
      </c>
      <c r="E7566">
        <v>3.2749999999999999</v>
      </c>
    </row>
    <row r="7567" spans="1:5" x14ac:dyDescent="0.2">
      <c r="A7567" t="s">
        <v>974</v>
      </c>
      <c r="B7567" t="s">
        <v>975</v>
      </c>
      <c r="C7567" s="9">
        <v>45845</v>
      </c>
      <c r="D7567" t="s">
        <v>152</v>
      </c>
      <c r="E7567">
        <v>3.2810000000000001</v>
      </c>
    </row>
    <row r="7568" spans="1:5" x14ac:dyDescent="0.2">
      <c r="A7568" t="s">
        <v>974</v>
      </c>
      <c r="B7568" t="s">
        <v>975</v>
      </c>
      <c r="C7568" s="9">
        <v>45842</v>
      </c>
      <c r="D7568" t="s">
        <v>152</v>
      </c>
      <c r="E7568">
        <v>3.2749999999999999</v>
      </c>
    </row>
    <row r="7569" spans="1:5" x14ac:dyDescent="0.2">
      <c r="A7569" t="s">
        <v>974</v>
      </c>
      <c r="B7569" t="s">
        <v>975</v>
      </c>
      <c r="C7569" s="9">
        <v>45841</v>
      </c>
      <c r="D7569" t="s">
        <v>152</v>
      </c>
      <c r="E7569">
        <v>3.2770000000000001</v>
      </c>
    </row>
    <row r="7570" spans="1:5" x14ac:dyDescent="0.2">
      <c r="A7570" t="s">
        <v>974</v>
      </c>
      <c r="B7570" t="s">
        <v>975</v>
      </c>
      <c r="C7570" s="9">
        <v>45840</v>
      </c>
      <c r="D7570" t="s">
        <v>152</v>
      </c>
      <c r="E7570">
        <v>3.2879999999999998</v>
      </c>
    </row>
    <row r="7571" spans="1:5" x14ac:dyDescent="0.2">
      <c r="A7571" t="s">
        <v>974</v>
      </c>
      <c r="B7571" t="s">
        <v>975</v>
      </c>
      <c r="C7571" s="9">
        <v>45839</v>
      </c>
      <c r="D7571" t="s">
        <v>152</v>
      </c>
      <c r="E7571">
        <v>3.2770000000000001</v>
      </c>
    </row>
    <row r="7572" spans="1:5" x14ac:dyDescent="0.2">
      <c r="A7572" t="s">
        <v>974</v>
      </c>
      <c r="B7572" t="s">
        <v>975</v>
      </c>
      <c r="C7572" s="9">
        <v>45838</v>
      </c>
      <c r="D7572" t="s">
        <v>152</v>
      </c>
      <c r="E7572">
        <v>3.2949999999999999</v>
      </c>
    </row>
    <row r="7573" spans="1:5" x14ac:dyDescent="0.2">
      <c r="A7573" t="s">
        <v>974</v>
      </c>
      <c r="B7573" t="s">
        <v>975</v>
      </c>
      <c r="C7573" s="9">
        <v>45835</v>
      </c>
      <c r="D7573" t="s">
        <v>152</v>
      </c>
      <c r="E7573">
        <v>3.2879999999999998</v>
      </c>
    </row>
    <row r="7574" spans="1:5" x14ac:dyDescent="0.2">
      <c r="A7574" t="s">
        <v>974</v>
      </c>
      <c r="B7574" t="s">
        <v>975</v>
      </c>
      <c r="C7574" s="9">
        <v>45834</v>
      </c>
      <c r="D7574" t="s">
        <v>152</v>
      </c>
      <c r="E7574">
        <v>3.2730000000000001</v>
      </c>
    </row>
    <row r="7575" spans="1:5" x14ac:dyDescent="0.2">
      <c r="A7575" t="s">
        <v>974</v>
      </c>
      <c r="B7575" t="s">
        <v>975</v>
      </c>
      <c r="C7575" s="9">
        <v>45833</v>
      </c>
      <c r="D7575" t="s">
        <v>152</v>
      </c>
      <c r="E7575">
        <v>3.2669999999999999</v>
      </c>
    </row>
    <row r="7576" spans="1:5" x14ac:dyDescent="0.2">
      <c r="A7576" t="s">
        <v>974</v>
      </c>
      <c r="B7576" t="s">
        <v>975</v>
      </c>
      <c r="C7576" s="9">
        <v>45832</v>
      </c>
      <c r="D7576" t="s">
        <v>152</v>
      </c>
      <c r="E7576">
        <v>3.2610000000000001</v>
      </c>
    </row>
    <row r="7577" spans="1:5" x14ac:dyDescent="0.2">
      <c r="A7577" t="s">
        <v>974</v>
      </c>
      <c r="B7577" t="s">
        <v>975</v>
      </c>
      <c r="C7577" s="9">
        <v>45831</v>
      </c>
      <c r="D7577" t="s">
        <v>152</v>
      </c>
      <c r="E7577">
        <v>3.2469999999999999</v>
      </c>
    </row>
    <row r="7578" spans="1:5" x14ac:dyDescent="0.2">
      <c r="A7578" t="s">
        <v>974</v>
      </c>
      <c r="B7578" t="s">
        <v>975</v>
      </c>
      <c r="C7578" s="9">
        <v>45828</v>
      </c>
      <c r="D7578" t="s">
        <v>152</v>
      </c>
      <c r="E7578">
        <v>3.28</v>
      </c>
    </row>
    <row r="7579" spans="1:5" x14ac:dyDescent="0.2">
      <c r="A7579" t="s">
        <v>974</v>
      </c>
      <c r="B7579" t="s">
        <v>975</v>
      </c>
      <c r="C7579" s="9">
        <v>45827</v>
      </c>
      <c r="D7579" t="s">
        <v>152</v>
      </c>
      <c r="E7579">
        <v>3.278</v>
      </c>
    </row>
    <row r="7580" spans="1:5" x14ac:dyDescent="0.2">
      <c r="A7580" t="s">
        <v>974</v>
      </c>
      <c r="B7580" t="s">
        <v>975</v>
      </c>
      <c r="C7580" s="9">
        <v>45826</v>
      </c>
      <c r="D7580" t="s">
        <v>152</v>
      </c>
      <c r="E7580">
        <v>3.2690000000000001</v>
      </c>
    </row>
    <row r="7581" spans="1:5" x14ac:dyDescent="0.2">
      <c r="A7581" t="s">
        <v>974</v>
      </c>
      <c r="B7581" t="s">
        <v>975</v>
      </c>
      <c r="C7581" s="9">
        <v>45825</v>
      </c>
      <c r="D7581" t="s">
        <v>152</v>
      </c>
      <c r="E7581">
        <v>3.2749999999999999</v>
      </c>
    </row>
    <row r="7582" spans="1:5" x14ac:dyDescent="0.2">
      <c r="A7582" t="s">
        <v>974</v>
      </c>
      <c r="B7582" t="s">
        <v>975</v>
      </c>
      <c r="C7582" s="9">
        <v>45824</v>
      </c>
      <c r="D7582" t="s">
        <v>152</v>
      </c>
      <c r="E7582">
        <v>3.286</v>
      </c>
    </row>
    <row r="7583" spans="1:5" x14ac:dyDescent="0.2">
      <c r="A7583" t="s">
        <v>974</v>
      </c>
      <c r="B7583" t="s">
        <v>975</v>
      </c>
      <c r="C7583" s="9">
        <v>45821</v>
      </c>
      <c r="D7583" t="s">
        <v>152</v>
      </c>
      <c r="E7583">
        <v>3.26</v>
      </c>
    </row>
    <row r="7584" spans="1:5" x14ac:dyDescent="0.2">
      <c r="A7584" t="s">
        <v>974</v>
      </c>
      <c r="B7584" t="s">
        <v>975</v>
      </c>
      <c r="C7584" s="9">
        <v>45820</v>
      </c>
      <c r="D7584" t="s">
        <v>152</v>
      </c>
      <c r="E7584">
        <v>3.2839999999999998</v>
      </c>
    </row>
    <row r="7585" spans="1:5" x14ac:dyDescent="0.2">
      <c r="A7585" t="s">
        <v>974</v>
      </c>
      <c r="B7585" t="s">
        <v>975</v>
      </c>
      <c r="C7585" s="9">
        <v>45819</v>
      </c>
      <c r="D7585" t="s">
        <v>152</v>
      </c>
      <c r="E7585">
        <v>3.278</v>
      </c>
    </row>
    <row r="7586" spans="1:5" x14ac:dyDescent="0.2">
      <c r="A7586" t="s">
        <v>974</v>
      </c>
      <c r="B7586" t="s">
        <v>975</v>
      </c>
      <c r="C7586" s="9">
        <v>45818</v>
      </c>
      <c r="D7586" t="s">
        <v>152</v>
      </c>
      <c r="E7586">
        <v>3.28</v>
      </c>
    </row>
    <row r="7587" spans="1:5" x14ac:dyDescent="0.2">
      <c r="A7587" t="s">
        <v>974</v>
      </c>
      <c r="B7587" t="s">
        <v>975</v>
      </c>
      <c r="C7587" s="9">
        <v>45817</v>
      </c>
      <c r="D7587" t="s">
        <v>152</v>
      </c>
      <c r="E7587">
        <v>3.2690000000000001</v>
      </c>
    </row>
    <row r="7588" spans="1:5" x14ac:dyDescent="0.2">
      <c r="A7588" t="s">
        <v>974</v>
      </c>
      <c r="B7588" t="s">
        <v>975</v>
      </c>
      <c r="C7588" s="9">
        <v>45814</v>
      </c>
      <c r="D7588" t="s">
        <v>152</v>
      </c>
      <c r="E7588">
        <v>3.2669999999999999</v>
      </c>
    </row>
    <row r="7589" spans="1:5" x14ac:dyDescent="0.2">
      <c r="A7589" t="s">
        <v>974</v>
      </c>
      <c r="B7589" t="s">
        <v>975</v>
      </c>
      <c r="C7589" s="9">
        <v>45813</v>
      </c>
      <c r="D7589" t="s">
        <v>152</v>
      </c>
      <c r="E7589">
        <v>3.2650000000000001</v>
      </c>
    </row>
    <row r="7590" spans="1:5" x14ac:dyDescent="0.2">
      <c r="A7590" t="s">
        <v>974</v>
      </c>
      <c r="B7590" t="s">
        <v>975</v>
      </c>
      <c r="C7590" s="9">
        <v>45812</v>
      </c>
      <c r="D7590" t="s">
        <v>152</v>
      </c>
      <c r="E7590">
        <v>3.254</v>
      </c>
    </row>
    <row r="7591" spans="1:5" x14ac:dyDescent="0.2">
      <c r="A7591" t="s">
        <v>974</v>
      </c>
      <c r="B7591" t="s">
        <v>975</v>
      </c>
      <c r="C7591" s="9">
        <v>45811</v>
      </c>
      <c r="D7591" t="s">
        <v>152</v>
      </c>
      <c r="E7591">
        <v>3.2749999999999999</v>
      </c>
    </row>
    <row r="7592" spans="1:5" x14ac:dyDescent="0.2">
      <c r="A7592" t="s">
        <v>974</v>
      </c>
      <c r="B7592" t="s">
        <v>975</v>
      </c>
      <c r="C7592" s="9">
        <v>45810</v>
      </c>
      <c r="D7592" t="s">
        <v>152</v>
      </c>
      <c r="E7592">
        <v>3.2709999999999999</v>
      </c>
    </row>
    <row r="7593" spans="1:5" x14ac:dyDescent="0.2">
      <c r="A7593" t="s">
        <v>974</v>
      </c>
      <c r="B7593" t="s">
        <v>975</v>
      </c>
      <c r="C7593" s="9">
        <v>45807</v>
      </c>
      <c r="D7593" t="s">
        <v>152</v>
      </c>
      <c r="E7593">
        <v>3.2690000000000001</v>
      </c>
    </row>
    <row r="7594" spans="1:5" x14ac:dyDescent="0.2">
      <c r="A7594" t="s">
        <v>974</v>
      </c>
      <c r="B7594" t="s">
        <v>975</v>
      </c>
      <c r="C7594" s="9">
        <v>45806</v>
      </c>
      <c r="D7594" t="s">
        <v>152</v>
      </c>
      <c r="E7594">
        <v>3.2410000000000001</v>
      </c>
    </row>
    <row r="7595" spans="1:5" x14ac:dyDescent="0.2">
      <c r="A7595" t="s">
        <v>974</v>
      </c>
      <c r="B7595" t="s">
        <v>975</v>
      </c>
      <c r="C7595" s="9">
        <v>45805</v>
      </c>
      <c r="D7595" t="s">
        <v>152</v>
      </c>
      <c r="E7595">
        <v>3.2589999999999999</v>
      </c>
    </row>
    <row r="7596" spans="1:5" x14ac:dyDescent="0.2">
      <c r="A7596" t="s">
        <v>974</v>
      </c>
      <c r="B7596" t="s">
        <v>975</v>
      </c>
      <c r="C7596" s="9">
        <v>45804</v>
      </c>
      <c r="D7596" t="s">
        <v>152</v>
      </c>
      <c r="E7596">
        <v>3.262</v>
      </c>
    </row>
    <row r="7597" spans="1:5" x14ac:dyDescent="0.2">
      <c r="A7597" t="s">
        <v>974</v>
      </c>
      <c r="B7597" t="s">
        <v>975</v>
      </c>
      <c r="C7597" s="9">
        <v>45800</v>
      </c>
      <c r="D7597" t="s">
        <v>152</v>
      </c>
      <c r="E7597">
        <v>3.2349999999999999</v>
      </c>
    </row>
    <row r="7598" spans="1:5" x14ac:dyDescent="0.2">
      <c r="A7598" t="s">
        <v>974</v>
      </c>
      <c r="B7598" t="s">
        <v>975</v>
      </c>
      <c r="C7598" s="9">
        <v>45799</v>
      </c>
      <c r="D7598" t="s">
        <v>152</v>
      </c>
      <c r="E7598">
        <v>3.2250000000000001</v>
      </c>
    </row>
    <row r="7599" spans="1:5" x14ac:dyDescent="0.2">
      <c r="A7599" t="s">
        <v>974</v>
      </c>
      <c r="B7599" t="s">
        <v>975</v>
      </c>
      <c r="C7599" s="9">
        <v>45798</v>
      </c>
      <c r="D7599" t="s">
        <v>152</v>
      </c>
      <c r="E7599">
        <v>3.226</v>
      </c>
    </row>
    <row r="7600" spans="1:5" x14ac:dyDescent="0.2">
      <c r="A7600" t="s">
        <v>974</v>
      </c>
      <c r="B7600" t="s">
        <v>975</v>
      </c>
      <c r="C7600" s="9">
        <v>45797</v>
      </c>
      <c r="D7600" t="s">
        <v>152</v>
      </c>
      <c r="E7600">
        <v>3.226</v>
      </c>
    </row>
    <row r="7601" spans="1:5" x14ac:dyDescent="0.2">
      <c r="A7601" t="s">
        <v>974</v>
      </c>
      <c r="B7601" t="s">
        <v>975</v>
      </c>
      <c r="C7601" s="9">
        <v>45796</v>
      </c>
      <c r="D7601" t="s">
        <v>152</v>
      </c>
      <c r="E7601">
        <v>3.1829999999999998</v>
      </c>
    </row>
    <row r="7602" spans="1:5" x14ac:dyDescent="0.2">
      <c r="A7602" t="s">
        <v>974</v>
      </c>
      <c r="B7602" t="s">
        <v>975</v>
      </c>
      <c r="C7602" s="9">
        <v>45793</v>
      </c>
      <c r="D7602" t="s">
        <v>152</v>
      </c>
      <c r="E7602">
        <v>3.1709999999999998</v>
      </c>
    </row>
    <row r="7603" spans="1:5" x14ac:dyDescent="0.2">
      <c r="A7603" t="s">
        <v>974</v>
      </c>
      <c r="B7603" t="s">
        <v>975</v>
      </c>
      <c r="C7603" s="9">
        <v>45792</v>
      </c>
      <c r="D7603" t="s">
        <v>152</v>
      </c>
      <c r="E7603">
        <v>3.1549999999999998</v>
      </c>
    </row>
    <row r="7604" spans="1:5" x14ac:dyDescent="0.2">
      <c r="A7604" t="s">
        <v>974</v>
      </c>
      <c r="B7604" t="s">
        <v>975</v>
      </c>
      <c r="C7604" s="9">
        <v>45791</v>
      </c>
      <c r="D7604" t="s">
        <v>152</v>
      </c>
      <c r="E7604">
        <v>3.1539999999999999</v>
      </c>
    </row>
    <row r="7605" spans="1:5" x14ac:dyDescent="0.2">
      <c r="A7605" t="s">
        <v>974</v>
      </c>
      <c r="B7605" t="s">
        <v>975</v>
      </c>
      <c r="C7605" s="9">
        <v>45790</v>
      </c>
      <c r="D7605" t="s">
        <v>152</v>
      </c>
      <c r="E7605">
        <v>3.1509999999999998</v>
      </c>
    </row>
    <row r="7606" spans="1:5" x14ac:dyDescent="0.2">
      <c r="A7606" t="s">
        <v>974</v>
      </c>
      <c r="B7606" t="s">
        <v>975</v>
      </c>
      <c r="C7606" s="9">
        <v>45789</v>
      </c>
      <c r="D7606" t="s">
        <v>152</v>
      </c>
      <c r="E7606">
        <v>3.1280000000000001</v>
      </c>
    </row>
    <row r="7607" spans="1:5" x14ac:dyDescent="0.2">
      <c r="A7607" t="s">
        <v>974</v>
      </c>
      <c r="B7607" t="s">
        <v>975</v>
      </c>
      <c r="C7607" s="9">
        <v>45786</v>
      </c>
      <c r="D7607" t="s">
        <v>152</v>
      </c>
      <c r="E7607">
        <v>3.113</v>
      </c>
    </row>
    <row r="7608" spans="1:5" x14ac:dyDescent="0.2">
      <c r="A7608" t="s">
        <v>974</v>
      </c>
      <c r="B7608" t="s">
        <v>975</v>
      </c>
      <c r="C7608" s="9">
        <v>45785</v>
      </c>
      <c r="D7608" t="s">
        <v>152</v>
      </c>
      <c r="E7608">
        <v>3.1349999999999998</v>
      </c>
    </row>
    <row r="7609" spans="1:5" x14ac:dyDescent="0.2">
      <c r="A7609" t="s">
        <v>974</v>
      </c>
      <c r="B7609" t="s">
        <v>975</v>
      </c>
      <c r="C7609" s="9">
        <v>45784</v>
      </c>
      <c r="D7609" t="s">
        <v>152</v>
      </c>
      <c r="E7609">
        <v>3.0939999999999999</v>
      </c>
    </row>
    <row r="7610" spans="1:5" x14ac:dyDescent="0.2">
      <c r="A7610" t="s">
        <v>974</v>
      </c>
      <c r="B7610" t="s">
        <v>975</v>
      </c>
      <c r="C7610" s="9">
        <v>45783</v>
      </c>
      <c r="D7610" t="s">
        <v>152</v>
      </c>
      <c r="E7610">
        <v>3.1080000000000001</v>
      </c>
    </row>
    <row r="7611" spans="1:5" x14ac:dyDescent="0.2">
      <c r="A7611" t="s">
        <v>974</v>
      </c>
      <c r="B7611" t="s">
        <v>975</v>
      </c>
      <c r="C7611" s="9">
        <v>45779</v>
      </c>
      <c r="D7611" t="s">
        <v>152</v>
      </c>
      <c r="E7611">
        <v>3.077</v>
      </c>
    </row>
    <row r="7612" spans="1:5" x14ac:dyDescent="0.2">
      <c r="A7612" t="s">
        <v>974</v>
      </c>
      <c r="B7612" t="s">
        <v>975</v>
      </c>
      <c r="C7612" s="9">
        <v>45778</v>
      </c>
      <c r="D7612" t="s">
        <v>152</v>
      </c>
      <c r="E7612">
        <v>3.081</v>
      </c>
    </row>
    <row r="7613" spans="1:5" x14ac:dyDescent="0.2">
      <c r="A7613" t="s">
        <v>974</v>
      </c>
      <c r="B7613" t="s">
        <v>975</v>
      </c>
      <c r="C7613" s="9">
        <v>45777</v>
      </c>
      <c r="D7613" t="s">
        <v>152</v>
      </c>
      <c r="E7613">
        <v>3.0630000000000002</v>
      </c>
    </row>
    <row r="7614" spans="1:5" x14ac:dyDescent="0.2">
      <c r="A7614" t="s">
        <v>974</v>
      </c>
      <c r="B7614" t="s">
        <v>975</v>
      </c>
      <c r="C7614" s="9">
        <v>45776</v>
      </c>
      <c r="D7614" t="s">
        <v>152</v>
      </c>
      <c r="E7614">
        <v>3.0409999999999999</v>
      </c>
    </row>
    <row r="7615" spans="1:5" x14ac:dyDescent="0.2">
      <c r="A7615" t="s">
        <v>974</v>
      </c>
      <c r="B7615" t="s">
        <v>975</v>
      </c>
      <c r="C7615" s="9">
        <v>45775</v>
      </c>
      <c r="D7615" t="s">
        <v>152</v>
      </c>
      <c r="E7615">
        <v>3.0169999999999999</v>
      </c>
    </row>
    <row r="7616" spans="1:5" x14ac:dyDescent="0.2">
      <c r="A7616" t="s">
        <v>974</v>
      </c>
      <c r="B7616" t="s">
        <v>975</v>
      </c>
      <c r="C7616" s="9">
        <v>45772</v>
      </c>
      <c r="D7616" t="s">
        <v>152</v>
      </c>
      <c r="E7616">
        <v>3.0089999999999999</v>
      </c>
    </row>
    <row r="7617" spans="1:5" x14ac:dyDescent="0.2">
      <c r="A7617" t="s">
        <v>974</v>
      </c>
      <c r="B7617" t="s">
        <v>975</v>
      </c>
      <c r="C7617" s="9">
        <v>45771</v>
      </c>
      <c r="D7617" t="s">
        <v>152</v>
      </c>
      <c r="E7617">
        <v>2.9990000000000001</v>
      </c>
    </row>
    <row r="7618" spans="1:5" x14ac:dyDescent="0.2">
      <c r="A7618" t="s">
        <v>974</v>
      </c>
      <c r="B7618" t="s">
        <v>975</v>
      </c>
      <c r="C7618" s="9">
        <v>45770</v>
      </c>
      <c r="D7618" t="s">
        <v>152</v>
      </c>
      <c r="E7618">
        <v>2.99</v>
      </c>
    </row>
    <row r="7619" spans="1:5" x14ac:dyDescent="0.2">
      <c r="A7619" t="s">
        <v>974</v>
      </c>
      <c r="B7619" t="s">
        <v>975</v>
      </c>
      <c r="C7619" s="9">
        <v>45769</v>
      </c>
      <c r="D7619" t="s">
        <v>152</v>
      </c>
      <c r="E7619">
        <v>2.9540000000000002</v>
      </c>
    </row>
    <row r="7620" spans="1:5" x14ac:dyDescent="0.2">
      <c r="A7620" t="s">
        <v>974</v>
      </c>
      <c r="B7620" t="s">
        <v>975</v>
      </c>
      <c r="C7620" s="9">
        <v>45764</v>
      </c>
      <c r="D7620" t="s">
        <v>152</v>
      </c>
      <c r="E7620">
        <v>2.9249999999999998</v>
      </c>
    </row>
    <row r="7621" spans="1:5" x14ac:dyDescent="0.2">
      <c r="A7621" t="s">
        <v>974</v>
      </c>
      <c r="B7621" t="s">
        <v>975</v>
      </c>
      <c r="C7621" s="9">
        <v>45763</v>
      </c>
      <c r="D7621" t="s">
        <v>152</v>
      </c>
      <c r="E7621">
        <v>2.9340000000000002</v>
      </c>
    </row>
    <row r="7622" spans="1:5" x14ac:dyDescent="0.2">
      <c r="A7622" t="s">
        <v>974</v>
      </c>
      <c r="B7622" t="s">
        <v>975</v>
      </c>
      <c r="C7622" s="9">
        <v>45762</v>
      </c>
      <c r="D7622" t="s">
        <v>152</v>
      </c>
      <c r="E7622">
        <v>2.9249999999999998</v>
      </c>
    </row>
    <row r="7623" spans="1:5" x14ac:dyDescent="0.2">
      <c r="A7623" t="s">
        <v>974</v>
      </c>
      <c r="B7623" t="s">
        <v>975</v>
      </c>
      <c r="C7623" s="9">
        <v>45761</v>
      </c>
      <c r="D7623" t="s">
        <v>152</v>
      </c>
      <c r="E7623">
        <v>2.879</v>
      </c>
    </row>
    <row r="7624" spans="1:5" x14ac:dyDescent="0.2">
      <c r="A7624" t="s">
        <v>974</v>
      </c>
      <c r="B7624" t="s">
        <v>975</v>
      </c>
      <c r="C7624" s="9">
        <v>45758</v>
      </c>
      <c r="D7624" t="s">
        <v>152</v>
      </c>
      <c r="E7624">
        <v>2.8420000000000001</v>
      </c>
    </row>
    <row r="7625" spans="1:5" x14ac:dyDescent="0.2">
      <c r="A7625" t="s">
        <v>974</v>
      </c>
      <c r="B7625" t="s">
        <v>975</v>
      </c>
      <c r="C7625" s="9">
        <v>45757</v>
      </c>
      <c r="D7625" t="s">
        <v>152</v>
      </c>
      <c r="E7625">
        <v>2.82</v>
      </c>
    </row>
    <row r="7626" spans="1:5" x14ac:dyDescent="0.2">
      <c r="A7626" t="s">
        <v>974</v>
      </c>
      <c r="B7626" t="s">
        <v>975</v>
      </c>
      <c r="C7626" s="9">
        <v>45756</v>
      </c>
      <c r="D7626" t="s">
        <v>152</v>
      </c>
      <c r="E7626">
        <v>2.7410000000000001</v>
      </c>
    </row>
    <row r="7627" spans="1:5" x14ac:dyDescent="0.2">
      <c r="A7627" t="s">
        <v>974</v>
      </c>
      <c r="B7627" t="s">
        <v>975</v>
      </c>
      <c r="C7627" s="9">
        <v>45755</v>
      </c>
      <c r="D7627" t="s">
        <v>152</v>
      </c>
      <c r="E7627">
        <v>2.7629999999999999</v>
      </c>
    </row>
    <row r="7628" spans="1:5" x14ac:dyDescent="0.2">
      <c r="A7628" t="s">
        <v>974</v>
      </c>
      <c r="B7628" t="s">
        <v>975</v>
      </c>
      <c r="C7628" s="9">
        <v>45754</v>
      </c>
      <c r="D7628" t="s">
        <v>152</v>
      </c>
      <c r="E7628">
        <v>2.754</v>
      </c>
    </row>
    <row r="7629" spans="1:5" x14ac:dyDescent="0.2">
      <c r="A7629" t="s">
        <v>974</v>
      </c>
      <c r="B7629" t="s">
        <v>975</v>
      </c>
      <c r="C7629" s="9">
        <v>45751</v>
      </c>
      <c r="D7629" t="s">
        <v>152</v>
      </c>
      <c r="E7629">
        <v>2.8719999999999999</v>
      </c>
    </row>
    <row r="7630" spans="1:5" x14ac:dyDescent="0.2">
      <c r="A7630" t="s">
        <v>974</v>
      </c>
      <c r="B7630" t="s">
        <v>975</v>
      </c>
      <c r="C7630" s="9">
        <v>45750</v>
      </c>
      <c r="D7630" t="s">
        <v>152</v>
      </c>
      <c r="E7630">
        <v>2.9689999999999999</v>
      </c>
    </row>
    <row r="7631" spans="1:5" x14ac:dyDescent="0.2">
      <c r="A7631" t="s">
        <v>974</v>
      </c>
      <c r="B7631" t="s">
        <v>975</v>
      </c>
      <c r="C7631" s="9">
        <v>45749</v>
      </c>
      <c r="D7631" t="s">
        <v>152</v>
      </c>
      <c r="E7631">
        <v>2.9910000000000001</v>
      </c>
    </row>
    <row r="7632" spans="1:5" x14ac:dyDescent="0.2">
      <c r="A7632" t="s">
        <v>974</v>
      </c>
      <c r="B7632" t="s">
        <v>975</v>
      </c>
      <c r="C7632" s="9">
        <v>45748</v>
      </c>
      <c r="D7632" t="s">
        <v>152</v>
      </c>
      <c r="E7632">
        <v>2.9969999999999999</v>
      </c>
    </row>
    <row r="7633" spans="1:5" x14ac:dyDescent="0.2">
      <c r="A7633" t="s">
        <v>974</v>
      </c>
      <c r="B7633" t="s">
        <v>975</v>
      </c>
      <c r="C7633" s="9">
        <v>45747</v>
      </c>
      <c r="D7633" t="s">
        <v>152</v>
      </c>
      <c r="E7633">
        <v>2.9910000000000001</v>
      </c>
    </row>
    <row r="7634" spans="1:5" x14ac:dyDescent="0.2">
      <c r="A7634" t="s">
        <v>974</v>
      </c>
      <c r="B7634" t="s">
        <v>975</v>
      </c>
      <c r="C7634" s="9">
        <v>45744</v>
      </c>
      <c r="D7634" t="s">
        <v>152</v>
      </c>
      <c r="E7634">
        <v>3.03</v>
      </c>
    </row>
    <row r="7635" spans="1:5" x14ac:dyDescent="0.2">
      <c r="A7635" t="s">
        <v>974</v>
      </c>
      <c r="B7635" t="s">
        <v>975</v>
      </c>
      <c r="C7635" s="9">
        <v>45743</v>
      </c>
      <c r="D7635" t="s">
        <v>152</v>
      </c>
      <c r="E7635">
        <v>2.996</v>
      </c>
    </row>
    <row r="7636" spans="1:5" x14ac:dyDescent="0.2">
      <c r="A7636" t="s">
        <v>974</v>
      </c>
      <c r="B7636" t="s">
        <v>975</v>
      </c>
      <c r="C7636" s="9">
        <v>45742</v>
      </c>
      <c r="D7636" t="s">
        <v>152</v>
      </c>
      <c r="E7636">
        <v>3.0270000000000001</v>
      </c>
    </row>
    <row r="7637" spans="1:5" x14ac:dyDescent="0.2">
      <c r="A7637" t="s">
        <v>974</v>
      </c>
      <c r="B7637" t="s">
        <v>975</v>
      </c>
      <c r="C7637" s="9">
        <v>45741</v>
      </c>
      <c r="D7637" t="s">
        <v>152</v>
      </c>
      <c r="E7637">
        <v>3.0190000000000001</v>
      </c>
    </row>
    <row r="7638" spans="1:5" x14ac:dyDescent="0.2">
      <c r="A7638" t="s">
        <v>974</v>
      </c>
      <c r="B7638" t="s">
        <v>975</v>
      </c>
      <c r="C7638" s="9">
        <v>45740</v>
      </c>
      <c r="D7638" t="s">
        <v>152</v>
      </c>
      <c r="E7638">
        <v>3.0110000000000001</v>
      </c>
    </row>
    <row r="7639" spans="1:5" x14ac:dyDescent="0.2">
      <c r="A7639" t="s">
        <v>974</v>
      </c>
      <c r="B7639" t="s">
        <v>975</v>
      </c>
      <c r="C7639" s="9">
        <v>45737</v>
      </c>
      <c r="D7639" t="s">
        <v>152</v>
      </c>
      <c r="E7639">
        <v>3.0049999999999999</v>
      </c>
    </row>
    <row r="7640" spans="1:5" x14ac:dyDescent="0.2">
      <c r="A7640" t="s">
        <v>974</v>
      </c>
      <c r="B7640" t="s">
        <v>975</v>
      </c>
      <c r="C7640" s="9">
        <v>45736</v>
      </c>
      <c r="D7640" t="s">
        <v>152</v>
      </c>
      <c r="E7640">
        <v>3.024</v>
      </c>
    </row>
    <row r="7641" spans="1:5" x14ac:dyDescent="0.2">
      <c r="A7641" t="s">
        <v>974</v>
      </c>
      <c r="B7641" t="s">
        <v>975</v>
      </c>
      <c r="C7641" s="9">
        <v>45735</v>
      </c>
      <c r="D7641" t="s">
        <v>152</v>
      </c>
      <c r="E7641">
        <v>3.03</v>
      </c>
    </row>
    <row r="7642" spans="1:5" x14ac:dyDescent="0.2">
      <c r="A7642" t="s">
        <v>974</v>
      </c>
      <c r="B7642" t="s">
        <v>975</v>
      </c>
      <c r="C7642" s="9">
        <v>45734</v>
      </c>
      <c r="D7642" t="s">
        <v>152</v>
      </c>
      <c r="E7642">
        <v>3.0259999999999998</v>
      </c>
    </row>
  </sheetData>
  <autoFilter ref="A1:E4254" xr:uid="{56D791D4-3C35-A342-9888-D3274581C982}"/>
  <sortState xmlns:xlrd2="http://schemas.microsoft.com/office/spreadsheetml/2017/richdata2" ref="A2:E4432">
    <sortCondition ref="A2:A4432"/>
    <sortCondition ref="C2:C4432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7F77-305B-0447-8BAC-B8B753C33AD7}">
  <sheetPr>
    <tabColor theme="7"/>
  </sheetPr>
  <dimension ref="A1:AC378"/>
  <sheetViews>
    <sheetView workbookViewId="0">
      <selection activeCell="I8" sqref="I8"/>
    </sheetView>
  </sheetViews>
  <sheetFormatPr baseColWidth="10" defaultRowHeight="16" x14ac:dyDescent="0.2"/>
  <cols>
    <col min="2" max="2" width="36.1640625" customWidth="1"/>
    <col min="3" max="5" width="0" hidden="1" customWidth="1"/>
    <col min="8" max="8" width="3.6640625" customWidth="1"/>
    <col min="21" max="21" width="18.1640625" bestFit="1" customWidth="1"/>
  </cols>
  <sheetData>
    <row r="1" spans="1:29" x14ac:dyDescent="0.2">
      <c r="A1" t="s">
        <v>969</v>
      </c>
      <c r="B1" t="s">
        <v>745</v>
      </c>
      <c r="C1" t="s">
        <v>746</v>
      </c>
      <c r="D1" t="s">
        <v>749</v>
      </c>
      <c r="E1" t="s">
        <v>748</v>
      </c>
      <c r="F1" t="s">
        <v>747</v>
      </c>
      <c r="G1" t="s">
        <v>750</v>
      </c>
      <c r="I1" t="s">
        <v>752</v>
      </c>
      <c r="U1" t="s">
        <v>751</v>
      </c>
      <c r="V1" s="9">
        <v>46080</v>
      </c>
      <c r="Y1" t="s">
        <v>134</v>
      </c>
      <c r="Z1" t="s">
        <v>967</v>
      </c>
      <c r="AA1" t="s">
        <v>963</v>
      </c>
      <c r="AB1" t="s">
        <v>965</v>
      </c>
      <c r="AC1" t="s">
        <v>970</v>
      </c>
    </row>
    <row r="2" spans="1:29" x14ac:dyDescent="0.2">
      <c r="A2" t="s">
        <v>970</v>
      </c>
      <c r="B2" t="s">
        <v>971</v>
      </c>
      <c r="C2" s="27" cm="1">
        <f t="array" ref="C2">_xlfn.LET(
    _xlpm.FundCode, $A2,
    _xlpm.Dates, _xlfn._xlws.FILTER('HSBC Pension'!$C:$C, 'HSBC Pension'!$A:$A=_xlpm.FundCode),
    _xlpm.Prices, _xlfn._xlws.FILTER('HSBC Pension'!$E:$E, 'HSBC Pension'!$A:$A=_xlpm.FundCode),
    _xlfn.XLOOKUP(MAX(_xlpm.Dates), _xlpm.Dates, _xlpm.Prices)
)</f>
        <v>3.75</v>
      </c>
      <c r="D2" s="20" cm="1">
        <f t="array" ref="D2">_xlfn.LET(
    _xlpm.FundCode, $A2,
    _xlpm.SourceSheet, 'HSBC Pension'!$A:$A,
    _xlpm.REM_FilterData, "Get only the dates and prices for this specific fund",
    _xlpm.Dates, _xlfn._xlws.FILTER('HSBC Pension'!$C:$C, _xlpm.SourceSheet=_xlpm.FundCode),
    _xlpm.Prices, _xlfn._xlws.FILTER('HSBC Pension'!$E:$E, _xlpm.SourceSheet=_xlpm.FundCode),
    _xlpm.REM_Calculation, "Same math as before",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-1.729559748427667E-2</v>
      </c>
      <c r="E2" s="20" cm="1">
        <f t="array" ref="E2">_xlfn.LET(
    _xlpm.FundCode, $A2,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7 days ago",
    _xlpm.PrevPrice, _xlfn.XLOOKUP(_xlpm.LatestDate - 7, _xlpm.Dates, _xlpm.Prices, _xlpm.LatestPrice, -1, -1),
    (_xlpm.LatestPrice / _xlpm.PrevPrice) - 1
)</f>
        <v>-4.0429887410440069E-2</v>
      </c>
      <c r="F2" s="20" cm="1">
        <f t="array" ref="F2">_xlfn.LET(
    _xlpm.FundCode, $A2,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1 month ago using EDATE",
    _xlpm.PrevPrice, _xlfn.XLOOKUP(EDATE(_xlpm.LatestDate, -1), _xlpm.Dates, _xlpm.Prices, _xlpm.LatestPrice, -1, -1),
    (_xlpm.LatestPrice / _xlpm.PrevPrice) - 1
)</f>
        <v>-0.11305581835383149</v>
      </c>
      <c r="G2" s="20" cm="1">
        <f t="array" ref="G2">_xlfn.LET(
    _xlpm.FundCode, $A2,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3 months ago",
    _xlpm.PrevPrice, _xlfn.XLOOKUP(EDATE(_xlpm.LatestDate, -3), _xlpm.Dates, _xlpm.Prices, _xlpm.LatestPrice, -1, -1),
    (_xlpm.LatestPrice / _xlpm.PrevPrice) - 1
)</f>
        <v>0.16968184653774165</v>
      </c>
      <c r="H2" s="20"/>
      <c r="I2" s="20" cm="1">
        <f t="array" ref="I2">_xlfn.LET(
    _xlpm.FundCode, $A2,
    _xlpm.TargetDate, $V$1,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_xlpm.REM_StartPoint, "Find price on or immediately after the date in V1",
    _xlpm.StartPrice, _xlfn.XLOOKUP(_xlpm.TargetDate, _xlpm.Dates, _xlpm.Prices, _xlpm.LatestPrice, 1, 1),
    (_xlpm.LatestPrice / _xlpm.StartPrice) - 1
)</f>
        <v>-0.11010915994304704</v>
      </c>
      <c r="Y2" s="9">
        <f>V1</f>
        <v>46080</v>
      </c>
      <c r="Z2" s="20" cm="1">
        <f t="array" ref="Z2">IF($Y2="", "", _xlfn.LET(
    _xlpm.FundCode, Z$1,
    _xlpm.CurrentDate, $Y2,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  <c r="AA2" s="20" cm="1">
        <f t="array" ref="AA2">IF($Y2="", "", _xlfn.LET(
    _xlpm.FundCode, AA$1,
    _xlpm.CurrentDate, $Y2,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  <c r="AB2" s="20" cm="1">
        <f t="array" ref="AB2">IF($Y2="", "", _xlfn.LET(
    _xlpm.FundCode, AB$1,
    _xlpm.CurrentDate, $Y2,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  <c r="AC2" s="20" cm="1">
        <f t="array" ref="AC2">IF($Y2="", "", _xlfn.LET(
    _xlpm.FundCode, AC$1,
    _xlpm.CurrentDate, $Y2,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</row>
    <row r="3" spans="1:29" x14ac:dyDescent="0.2">
      <c r="A3" t="s">
        <v>972</v>
      </c>
      <c r="B3" t="s">
        <v>973</v>
      </c>
      <c r="C3" s="27" cm="1">
        <f t="array" ref="C3">_xlfn.LET(
    _xlpm.FundCode, $A3,
    _xlpm.Dates, _xlfn._xlws.FILTER('HSBC Pension'!$C:$C, 'HSBC Pension'!$A:$A=_xlpm.FundCode),
    _xlpm.Prices, _xlfn._xlws.FILTER('HSBC Pension'!$E:$E, 'HSBC Pension'!$A:$A=_xlpm.FundCode),
    _xlfn.XLOOKUP(MAX(_xlpm.Dates), _xlpm.Dates, _xlpm.Prices)
)</f>
        <v>3.7349999999999999</v>
      </c>
      <c r="D3" s="20" cm="1">
        <f t="array" ref="D3">_xlfn.LET(
    _xlpm.FundCode, $A3,
    _xlpm.SourceSheet, 'HSBC Pension'!$A:$A,
    _xlpm.REM_FilterData, "Get only the dates and prices for this specific fund",
    _xlpm.Dates, _xlfn._xlws.FILTER('HSBC Pension'!$C:$C, _xlpm.SourceSheet=_xlpm.FundCode),
    _xlpm.Prices, _xlfn._xlws.FILTER('HSBC Pension'!$E:$E, _xlpm.SourceSheet=_xlpm.FundCode),
    _xlpm.REM_Calculation, "Same math as before",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-1.3731185635067367E-2</v>
      </c>
      <c r="E3" s="20" cm="1">
        <f t="array" ref="E3">_xlfn.LET(
    _xlpm.FundCode, $A3,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7 days ago",
    _xlpm.PrevPrice, _xlfn.XLOOKUP(_xlpm.LatestDate - 7, _xlpm.Dates, _xlpm.Prices, _xlpm.LatestPrice, -1, -1),
    (_xlpm.LatestPrice / _xlpm.PrevPrice) - 1
)</f>
        <v>-4.0000000000000036E-3</v>
      </c>
      <c r="F3" s="20" cm="1">
        <f t="array" ref="F3">_xlfn.LET(
    _xlpm.FundCode, $A3,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1 month ago using EDATE",
    _xlpm.PrevPrice, _xlfn.XLOOKUP(EDATE(_xlpm.LatestDate, -1), _xlpm.Dates, _xlpm.Prices, _xlpm.LatestPrice, -1, -1),
    (_xlpm.LatestPrice / _xlpm.PrevPrice) - 1
)</f>
        <v>-9.8043950736537155E-2</v>
      </c>
      <c r="G3" s="20" cm="1">
        <f t="array" ref="G3">_xlfn.LET(
    _xlpm.FundCode, $A3,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3 months ago",
    _xlpm.PrevPrice, _xlfn.XLOOKUP(EDATE(_xlpm.LatestDate, -3), _xlpm.Dates, _xlpm.Prices, _xlpm.LatestPrice, -1, -1),
    (_xlpm.LatestPrice / _xlpm.PrevPrice) - 1
)</f>
        <v>-2.9113595009098048E-2</v>
      </c>
      <c r="H3" s="20"/>
      <c r="I3" s="20" cm="1">
        <f t="array" ref="I3">_xlfn.LET(
    _xlpm.FundCode, $A3,
    _xlpm.TargetDate, $V$1,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_xlpm.REM_StartPoint, "Find price on or immediately after the date in V1",
    _xlpm.StartPrice, _xlfn.XLOOKUP(_xlpm.TargetDate, _xlpm.Dates, _xlpm.Prices, _xlpm.LatestPrice, 1, 1),
    (_xlpm.LatestPrice / _xlpm.StartPrice) - 1
)</f>
        <v>-0.10000000000000009</v>
      </c>
      <c r="Y3" s="9">
        <f ca="1">IF(Y2="", "", IF(Y2 &gt;= TODAY(), "", Y2+1))</f>
        <v>46081</v>
      </c>
      <c r="Z3" s="20" cm="1">
        <f t="array" aca="1" ref="Z3" ca="1">IF($Y3="", "", _xlfn.LET(
    _xlpm.FundCode, Z$1,
    _xlpm.CurrentDate, $Y3,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  <c r="AA3" s="20" cm="1">
        <f t="array" aca="1" ref="AA3" ca="1">IF($Y3="", "", _xlfn.LET(
    _xlpm.FundCode, AA$1,
    _xlpm.CurrentDate, $Y3,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  <c r="AB3" s="20" cm="1">
        <f t="array" aca="1" ref="AB3" ca="1">IF($Y3="", "", _xlfn.LET(
    _xlpm.FundCode, AB$1,
    _xlpm.CurrentDate, $Y3,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  <c r="AC3" s="20" cm="1">
        <f t="array" aca="1" ref="AC3" ca="1">IF($Y3="", "", _xlfn.LET(
    _xlpm.FundCode, AC$1,
    _xlpm.CurrentDate, $Y3,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</row>
    <row r="4" spans="1:29" x14ac:dyDescent="0.2">
      <c r="A4" t="s">
        <v>963</v>
      </c>
      <c r="B4" t="s">
        <v>964</v>
      </c>
      <c r="C4" s="27" cm="1">
        <f t="array" ref="C4">_xlfn.LET(
    _xlpm.FundCode, $A4,
    _xlpm.Dates, _xlfn._xlws.FILTER('HSBC Pension'!$C:$C, 'HSBC Pension'!$A:$A=_xlpm.FundCode),
    _xlpm.Prices, _xlfn._xlws.FILTER('HSBC Pension'!$E:$E, 'HSBC Pension'!$A:$A=_xlpm.FundCode),
    _xlfn.XLOOKUP(MAX(_xlpm.Dates), _xlpm.Dates, _xlpm.Prices)
)</f>
        <v>2.83</v>
      </c>
      <c r="D4" s="20" cm="1">
        <f t="array" ref="D4">_xlfn.LET(
    _xlpm.FundCode, $A4,
    _xlpm.SourceSheet, 'HSBC Pension'!$A:$A,
    _xlpm.REM_FilterData, "Get only the dates and prices for this specific fund",
    _xlpm.Dates, _xlfn._xlws.FILTER('HSBC Pension'!$C:$C, _xlpm.SourceSheet=_xlpm.FundCode),
    _xlpm.Prices, _xlfn._xlws.FILTER('HSBC Pension'!$E:$E, _xlpm.SourceSheet=_xlpm.FundCode),
    _xlpm.REM_Calculation, "Same math as before",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-3.871876099964866E-3</v>
      </c>
      <c r="E4" s="20" cm="1">
        <f t="array" ref="E4">_xlfn.LET(
    _xlpm.FundCode, $A4,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7 days ago",
    _xlpm.PrevPrice, _xlfn.XLOOKUP(_xlpm.LatestDate - 7, _xlpm.Dates, _xlpm.Prices, _xlpm.LatestPrice, -1, -1),
    (_xlpm.LatestPrice / _xlpm.PrevPrice) - 1
)</f>
        <v>-1.9404019404019368E-2</v>
      </c>
      <c r="F4" s="20" cm="1">
        <f t="array" ref="F4">_xlfn.LET(
    _xlpm.FundCode, $A4,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1 month ago using EDATE",
    _xlpm.PrevPrice, _xlfn.XLOOKUP(EDATE(_xlpm.LatestDate, -1), _xlpm.Dates, _xlpm.Prices, _xlpm.LatestPrice, -1, -1),
    (_xlpm.LatestPrice / _xlpm.PrevPrice) - 1
)</f>
        <v>-8.5030714516650452E-2</v>
      </c>
      <c r="G4" s="20" cm="1">
        <f t="array" ref="G4">_xlfn.LET(
    _xlpm.FundCode, $A4,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3 months ago",
    _xlpm.PrevPrice, _xlfn.XLOOKUP(EDATE(_xlpm.LatestDate, -3), _xlpm.Dates, _xlpm.Prices, _xlpm.LatestPrice, -1, -1),
    (_xlpm.LatestPrice / _xlpm.PrevPrice) - 1
)</f>
        <v>6.7924528301886777E-2</v>
      </c>
      <c r="H4" s="20"/>
      <c r="I4" s="20" cm="1">
        <f t="array" ref="I4">_xlfn.LET(
    _xlpm.FundCode, $A4,
    _xlpm.TargetDate, $V$1,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_xlpm.REM_StartPoint, "Find price on or immediately after the date in V1",
    _xlpm.StartPrice, _xlfn.XLOOKUP(_xlpm.TargetDate, _xlpm.Dates, _xlpm.Prices, _xlpm.LatestPrice, 1, 1),
    (_xlpm.LatestPrice / _xlpm.StartPrice) - 1
)</f>
        <v>-8.6212463674523732E-2</v>
      </c>
      <c r="Y4" s="9">
        <f t="shared" ref="Y4:Y67" ca="1" si="0">IF(Y3="", "", IF(Y3 &gt;= TODAY(), "", Y3+1))</f>
        <v>46082</v>
      </c>
      <c r="Z4" s="20" cm="1">
        <f t="array" aca="1" ref="Z4" ca="1">IF($Y4="", "", _xlfn.LET(
    _xlpm.FundCode, Z$1,
    _xlpm.CurrentDate, $Y4,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  <c r="AA4" s="20" cm="1">
        <f t="array" aca="1" ref="AA4" ca="1">IF($Y4="", "", _xlfn.LET(
    _xlpm.FundCode, AA$1,
    _xlpm.CurrentDate, $Y4,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  <c r="AB4" s="20" cm="1">
        <f t="array" aca="1" ref="AB4" ca="1">IF($Y4="", "", _xlfn.LET(
    _xlpm.FundCode, AB$1,
    _xlpm.CurrentDate, $Y4,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  <c r="AC4" s="20" cm="1">
        <f t="array" aca="1" ref="AC4" ca="1">IF($Y4="", "", _xlfn.LET(
    _xlpm.FundCode, AC$1,
    _xlpm.CurrentDate, $Y4,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0</v>
      </c>
    </row>
    <row r="5" spans="1:29" x14ac:dyDescent="0.2">
      <c r="A5" t="s">
        <v>976</v>
      </c>
      <c r="B5" t="s">
        <v>977</v>
      </c>
      <c r="C5" s="27" cm="1">
        <f t="array" ref="C5">_xlfn.LET(
    _xlpm.FundCode, $A5,
    _xlpm.Dates, _xlfn._xlws.FILTER('HSBC Pension'!$C:$C, 'HSBC Pension'!$A:$A=_xlpm.FundCode),
    _xlpm.Prices, _xlfn._xlws.FILTER('HSBC Pension'!$E:$E, 'HSBC Pension'!$A:$A=_xlpm.FundCode),
    _xlfn.XLOOKUP(MAX(_xlpm.Dates), _xlpm.Dates, _xlpm.Prices)
)</f>
        <v>4.3559999999999999</v>
      </c>
      <c r="D5" s="20" cm="1">
        <f t="array" ref="D5">_xlfn.LET(
    _xlpm.FundCode, $A5,
    _xlpm.SourceSheet, 'HSBC Pension'!$A:$A,
    _xlpm.REM_FilterData, "Get only the dates and prices for this specific fund",
    _xlpm.Dates, _xlfn._xlws.FILTER('HSBC Pension'!$C:$C, _xlpm.SourceSheet=_xlpm.FundCode),
    _xlpm.Prices, _xlfn._xlws.FILTER('HSBC Pension'!$E:$E, _xlpm.SourceSheet=_xlpm.FundCode),
    _xlpm.REM_Calculation, "Same math as before",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-9.1743119266063378E-4</v>
      </c>
      <c r="E5" s="20" cm="1">
        <f t="array" ref="E5">_xlfn.LET(
    _xlpm.FundCode, $A5,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7 days ago",
    _xlpm.PrevPrice, _xlfn.XLOOKUP(_xlpm.LatestDate - 7, _xlpm.Dates, _xlpm.Prices, _xlpm.LatestPrice, -1, -1),
    (_xlpm.LatestPrice / _xlpm.PrevPrice) - 1
)</f>
        <v>-1.1123723041997824E-2</v>
      </c>
      <c r="F5" s="20" cm="1">
        <f t="array" ref="F5">_xlfn.LET(
    _xlpm.FundCode, $A5,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1 month ago using EDATE",
    _xlpm.PrevPrice, _xlfn.XLOOKUP(EDATE(_xlpm.LatestDate, -1), _xlpm.Dates, _xlpm.Prices, _xlpm.LatestPrice, -1, -1),
    (_xlpm.LatestPrice / _xlpm.PrevPrice) - 1
)</f>
        <v>-6.9230769230769207E-2</v>
      </c>
      <c r="G5" s="20" cm="1">
        <f t="array" ref="G5">_xlfn.LET(
    _xlpm.FundCode, $A5,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3 months ago",
    _xlpm.PrevPrice, _xlfn.XLOOKUP(EDATE(_xlpm.LatestDate, -3), _xlpm.Dates, _xlpm.Prices, _xlpm.LatestPrice, -1, -1),
    (_xlpm.LatestPrice / _xlpm.PrevPrice) - 1
)</f>
        <v>-2.3756163155535637E-2</v>
      </c>
      <c r="H5" s="20"/>
      <c r="I5" s="20" cm="1">
        <f t="array" ref="I5">_xlfn.LET(
    _xlpm.FundCode, $A5,
    _xlpm.TargetDate, $V$1,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_xlpm.REM_StartPoint, "Find price on or immediately after the date in V1",
    _xlpm.StartPrice, _xlfn.XLOOKUP(_xlpm.TargetDate, _xlpm.Dates, _xlpm.Prices, _xlpm.LatestPrice, 1, 1),
    (_xlpm.LatestPrice / _xlpm.StartPrice) - 1
)</f>
        <v>-7.3191489361702167E-2</v>
      </c>
      <c r="Y5" s="9">
        <f t="shared" ca="1" si="0"/>
        <v>46083</v>
      </c>
      <c r="Z5" s="20" cm="1">
        <f t="array" aca="1" ref="Z5" ca="1">IF($Y5="", "", _xlfn.LET(
    _xlpm.FundCode, Z$1,
    _xlpm.CurrentDate, $Y5,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1.5540015540016494E-3</v>
      </c>
      <c r="AA5" s="20" cm="1">
        <f t="array" aca="1" ref="AA5" ca="1">IF($Y5="", "", _xlfn.LET(
    _xlpm.FundCode, AA$1,
    _xlpm.CurrentDate, $Y5,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-7.7494349370358373E-3</v>
      </c>
      <c r="AB5" s="20" cm="1">
        <f t="array" aca="1" ref="AB5" ca="1">IF($Y5="", "", _xlfn.LET(
    _xlpm.FundCode, AB$1,
    _xlpm.CurrentDate, $Y5,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-1.2927756653992373E-2</v>
      </c>
      <c r="AC5" s="20" cm="1">
        <f t="array" aca="1" ref="AC5" ca="1">IF($Y5="", "", _xlfn.LET(
    _xlpm.FundCode, AC$1,
    _xlpm.CurrentDate, $Y5,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-5.9326056003797811E-3</v>
      </c>
    </row>
    <row r="6" spans="1:29" x14ac:dyDescent="0.2">
      <c r="A6" t="s">
        <v>965</v>
      </c>
      <c r="B6" t="s">
        <v>966</v>
      </c>
      <c r="C6" s="27" cm="1">
        <f t="array" ref="C6">_xlfn.LET(
    _xlpm.FundCode, $A6,
    _xlpm.Dates, _xlfn._xlws.FILTER('HSBC Pension'!$C:$C, 'HSBC Pension'!$A:$A=_xlpm.FundCode),
    _xlpm.Prices, _xlfn._xlws.FILTER('HSBC Pension'!$E:$E, 'HSBC Pension'!$A:$A=_xlpm.FundCode),
    _xlfn.XLOOKUP(MAX(_xlpm.Dates), _xlpm.Dates, _xlpm.Prices)
)</f>
        <v>3.597</v>
      </c>
      <c r="D6" s="20" cm="1">
        <f t="array" ref="D6">_xlfn.LET(
    _xlpm.FundCode, $A6,
    _xlpm.SourceSheet, 'HSBC Pension'!$A:$A,
    _xlpm.REM_FilterData, "Get only the dates and prices for this specific fund",
    _xlpm.Dates, _xlfn._xlws.FILTER('HSBC Pension'!$C:$C, _xlpm.SourceSheet=_xlpm.FundCode),
    _xlpm.Prices, _xlfn._xlws.FILTER('HSBC Pension'!$E:$E, _xlpm.SourceSheet=_xlpm.FundCode),
    _xlpm.REM_Calculation, "Same math as before",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-2.7793218454696955E-4</v>
      </c>
      <c r="E6" s="20" cm="1">
        <f t="array" ref="E6">_xlfn.LET(
    _xlpm.FundCode, $A6,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7 days ago",
    _xlpm.PrevPrice, _xlfn.XLOOKUP(_xlpm.LatestDate - 7, _xlpm.Dates, _xlpm.Prices, _xlpm.LatestPrice, -1, -1),
    (_xlpm.LatestPrice / _xlpm.PrevPrice) - 1
)</f>
        <v>3.0674846625766694E-3</v>
      </c>
      <c r="F6" s="20" cm="1">
        <f t="array" ref="F6">_xlfn.LET(
    _xlpm.FundCode, $A6,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1 month ago using EDATE",
    _xlpm.PrevPrice, _xlfn.XLOOKUP(EDATE(_xlpm.LatestDate, -1), _xlpm.Dates, _xlpm.Prices, _xlpm.LatestPrice, -1, -1),
    (_xlpm.LatestPrice / _xlpm.PrevPrice) - 1
)</f>
        <v>-7.0062047569803498E-2</v>
      </c>
      <c r="G6" s="20" cm="1">
        <f t="array" ref="G6">_xlfn.LET(
    _xlpm.FundCode, $A6,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3 months ago",
    _xlpm.PrevPrice, _xlfn.XLOOKUP(EDATE(_xlpm.LatestDate, -3), _xlpm.Dates, _xlpm.Prices, _xlpm.LatestPrice, -1, -1),
    (_xlpm.LatestPrice / _xlpm.PrevPrice) - 1
)</f>
        <v>5.329428989751106E-2</v>
      </c>
      <c r="H6" s="20"/>
      <c r="I6" s="20" cm="1">
        <f t="array" ref="I6">_xlfn.LET(
    _xlpm.FundCode, $A6,
    _xlpm.TargetDate, $V$1,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_xlpm.REM_StartPoint, "Find price on or immediately after the date in V1",
    _xlpm.StartPrice, _xlfn.XLOOKUP(_xlpm.TargetDate, _xlpm.Dates, _xlpm.Prices, _xlpm.LatestPrice, 1, 1),
    (_xlpm.LatestPrice / _xlpm.StartPrice) - 1
)</f>
        <v>-8.8212927756654014E-2</v>
      </c>
      <c r="Y6" s="9">
        <f t="shared" ca="1" si="0"/>
        <v>46084</v>
      </c>
      <c r="Z6" s="20" cm="1">
        <f t="array" aca="1" ref="Z6" ca="1">IF($Y6="", "", _xlfn.LET(
    _xlpm.FundCode, Z$1,
    _xlpm.CurrentDate, $Y6,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2.3310023310023631E-3</v>
      </c>
      <c r="AA6" s="20" cm="1">
        <f t="array" aca="1" ref="AA6" ca="1">IF($Y6="", "", _xlfn.LET(
    _xlpm.FundCode, AA$1,
    _xlpm.CurrentDate, $Y6,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-3.8101388440426209E-2</v>
      </c>
      <c r="AB6" s="20" cm="1">
        <f t="array" aca="1" ref="AB6" ca="1">IF($Y6="", "", _xlfn.LET(
    _xlpm.FundCode, AB$1,
    _xlpm.CurrentDate, $Y6,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-4.0811153358681906E-2</v>
      </c>
      <c r="AC6" s="20" cm="1">
        <f t="array" aca="1" ref="AC6" ca="1">IF($Y6="", "", _xlfn.LET(
    _xlpm.FundCode, AC$1,
    _xlpm.CurrentDate, $Y6,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-4.8172757475083094E-2</v>
      </c>
    </row>
    <row r="7" spans="1:29" x14ac:dyDescent="0.2">
      <c r="A7" t="s">
        <v>978</v>
      </c>
      <c r="B7" t="s">
        <v>979</v>
      </c>
      <c r="C7" s="27" cm="1">
        <f t="array" ref="C7">_xlfn.LET(
    _xlpm.FundCode, $A7,
    _xlpm.Dates, _xlfn._xlws.FILTER('HSBC Pension'!$C:$C, 'HSBC Pension'!$A:$A=_xlpm.FundCode),
    _xlpm.Prices, _xlfn._xlws.FILTER('HSBC Pension'!$E:$E, 'HSBC Pension'!$A:$A=_xlpm.FundCode),
    _xlfn.XLOOKUP(MAX(_xlpm.Dates), _xlpm.Dates, _xlpm.Prices)
)</f>
        <v>5.78</v>
      </c>
      <c r="D7" s="20" cm="1">
        <f t="array" ref="D7">_xlfn.LET(
    _xlpm.FundCode, $A7,
    _xlpm.SourceSheet, 'HSBC Pension'!$A:$A,
    _xlpm.REM_FilterData, "Get only the dates and prices for this specific fund",
    _xlpm.Dates, _xlfn._xlws.FILTER('HSBC Pension'!$C:$C, _xlpm.SourceSheet=_xlpm.FundCode),
    _xlpm.Prices, _xlfn._xlws.FILTER('HSBC Pension'!$E:$E, _xlpm.SourceSheet=_xlpm.FundCode),
    _xlpm.REM_Calculation, "Same math as before",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1.2436503765983709E-2</v>
      </c>
      <c r="E7" s="20" cm="1">
        <f t="array" ref="E7">_xlfn.LET(
    _xlpm.FundCode, $A7,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7 days ago",
    _xlpm.PrevPrice, _xlfn.XLOOKUP(_xlpm.LatestDate - 7, _xlpm.Dates, _xlpm.Prices, _xlpm.LatestPrice, -1, -1),
    (_xlpm.LatestPrice / _xlpm.PrevPrice) - 1
)</f>
        <v>-7.0434633224530918E-3</v>
      </c>
      <c r="F7" s="20" cm="1">
        <f t="array" ref="F7">_xlfn.LET(
    _xlpm.FundCode, $A7,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1 month ago using EDATE",
    _xlpm.PrevPrice, _xlfn.XLOOKUP(EDATE(_xlpm.LatestDate, -1), _xlpm.Dates, _xlpm.Prices, _xlpm.LatestPrice, -1, -1),
    (_xlpm.LatestPrice / _xlpm.PrevPrice) - 1
)</f>
        <v>-3.473613894455585E-2</v>
      </c>
      <c r="G7" s="20" cm="1">
        <f t="array" ref="G7">_xlfn.LET(
    _xlpm.FundCode, $A7,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3 months ago",
    _xlpm.PrevPrice, _xlfn.XLOOKUP(EDATE(_xlpm.LatestDate, -3), _xlpm.Dates, _xlpm.Prices, _xlpm.LatestPrice, -1, -1),
    (_xlpm.LatestPrice / _xlpm.PrevPrice) - 1
)</f>
        <v>-2.7427225307083858E-2</v>
      </c>
      <c r="H7" s="20"/>
      <c r="I7" s="20" cm="1">
        <f t="array" ref="I7">_xlfn.LET(
    _xlpm.FundCode, $A7,
    _xlpm.TargetDate, $V$1,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_xlpm.REM_StartPoint, "Find price on or immediately after the date in V1",
    _xlpm.StartPrice, _xlfn.XLOOKUP(_xlpm.TargetDate, _xlpm.Dates, _xlpm.Prices, _xlpm.LatestPrice, 1, 1),
    (_xlpm.LatestPrice / _xlpm.StartPrice) - 1
)</f>
        <v>-3.5219495910532417E-2</v>
      </c>
      <c r="Y7" s="9">
        <f t="shared" ca="1" si="0"/>
        <v>46085</v>
      </c>
      <c r="Z7" s="20" cm="1">
        <f t="array" aca="1" ref="Z7" ca="1">IF($Y7="", "", _xlfn.LET(
    _xlpm.FundCode, Z$1,
    _xlpm.CurrentDate, $Y7,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-8.5470085470085166E-3</v>
      </c>
      <c r="AA7" s="20" cm="1">
        <f t="array" aca="1" ref="AA7" ca="1">IF($Y7="", "", _xlfn.LET(
    _xlpm.FundCode, AA$1,
    _xlpm.CurrentDate, $Y7,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-8.2660639328382191E-2</v>
      </c>
      <c r="AB7" s="20" cm="1">
        <f t="array" aca="1" ref="AB7" ca="1">IF($Y7="", "", _xlfn.LET(
    _xlpm.FundCode, AB$1,
    _xlpm.CurrentDate, $Y7,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-7.8326996197718546E-2</v>
      </c>
      <c r="AC7" s="20" cm="1">
        <f t="array" aca="1" ref="AC7" ca="1">IF($Y7="", "", _xlfn.LET(
    _xlpm.FundCode, AC$1,
    _xlpm.CurrentDate, $Y7,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-0.11153298528713818</v>
      </c>
    </row>
    <row r="8" spans="1:29" x14ac:dyDescent="0.2">
      <c r="A8" t="s">
        <v>967</v>
      </c>
      <c r="B8" t="s">
        <v>968</v>
      </c>
      <c r="C8" s="27" cm="1">
        <f t="array" ref="C8">_xlfn.LET(
    _xlpm.FundCode, $A8,
    _xlpm.Dates, _xlfn._xlws.FILTER('HSBC Pension'!$C:$C, 'HSBC Pension'!$A:$A=_xlpm.FundCode),
    _xlpm.Prices, _xlfn._xlws.FILTER('HSBC Pension'!$E:$E, 'HSBC Pension'!$A:$A=_xlpm.FundCode),
    _xlfn.XLOOKUP(MAX(_xlpm.Dates), _xlpm.Dates, _xlpm.Prices)
)</f>
        <v>12.33</v>
      </c>
      <c r="D8" s="20" cm="1">
        <f t="array" ref="D8">_xlfn.LET(
    _xlpm.FundCode, $A8,
    _xlpm.SourceSheet, 'HSBC Pension'!$A:$A,
    _xlpm.REM_FilterData, "Get only the dates and prices for this specific fund",
    _xlpm.Dates, _xlfn._xlws.FILTER('HSBC Pension'!$C:$C, _xlpm.SourceSheet=_xlpm.FundCode),
    _xlpm.Prices, _xlfn._xlws.FILTER('HSBC Pension'!$E:$E, _xlpm.SourceSheet=_xlpm.FundCode),
    _xlpm.REM_Calculation, "Same math as before",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9.0016366612111209E-3</v>
      </c>
      <c r="E8" s="20" cm="1">
        <f t="array" ref="E8">_xlfn.LET(
    _xlpm.FundCode, $A8,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7 days ago",
    _xlpm.PrevPrice, _xlfn.XLOOKUP(_xlpm.LatestDate - 7, _xlpm.Dates, _xlpm.Prices, _xlpm.LatestPrice, -1, -1),
    (_xlpm.LatestPrice / _xlpm.PrevPrice) - 1
)</f>
        <v>-1.5175718849840258E-2</v>
      </c>
      <c r="F8" s="20" cm="1">
        <f t="array" ref="F8">_xlfn.LET(
    _xlpm.FundCode, $A8,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1 month ago using EDATE",
    _xlpm.PrevPrice, _xlfn.XLOOKUP(EDATE(_xlpm.LatestDate, -1), _xlpm.Dates, _xlpm.Prices, _xlpm.LatestPrice, -1, -1),
    (_xlpm.LatestPrice / _xlpm.PrevPrice) - 1
)</f>
        <v>-4.7876447876447847E-2</v>
      </c>
      <c r="G8" s="20" cm="1">
        <f t="array" ref="G8">_xlfn.LET(
    _xlpm.FundCode, $A8,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3 months ago",
    _xlpm.PrevPrice, _xlfn.XLOOKUP(EDATE(_xlpm.LatestDate, -3), _xlpm.Dates, _xlpm.Prices, _xlpm.LatestPrice, -1, -1),
    (_xlpm.LatestPrice / _xlpm.PrevPrice) - 1
)</f>
        <v>-3.7470725995316201E-2</v>
      </c>
      <c r="H8" s="20"/>
      <c r="I8" s="20" cm="1">
        <f t="array" ref="I8">_xlfn.LET(
    _xlpm.FundCode, $A8,
    _xlpm.TargetDate, $V$1,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_xlpm.REM_StartPoint, "Find price on or immediately after the date in V1",
    _xlpm.StartPrice, _xlfn.XLOOKUP(_xlpm.TargetDate, _xlpm.Dates, _xlpm.Prices, _xlpm.LatestPrice, 1, 1),
    (_xlpm.LatestPrice / _xlpm.StartPrice) - 1
)</f>
        <v>-4.195804195804187E-2</v>
      </c>
      <c r="Y8" s="9">
        <f t="shared" ca="1" si="0"/>
        <v>46086</v>
      </c>
      <c r="Z8" s="20" cm="1">
        <f t="array" aca="1" ref="Z8" ca="1">IF($Y8="", "", _xlfn.LET(
    _xlpm.FundCode, Z$1,
    _xlpm.CurrentDate, $Y8,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-9.3240093240092303E-3</v>
      </c>
      <c r="AA8" s="20" cm="1">
        <f t="array" aca="1" ref="AA8" ca="1">IF($Y8="", "", _xlfn.LET(
    _xlpm.FundCode, AA$1,
    _xlpm.CurrentDate, $Y8,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-5.7797868905392291E-2</v>
      </c>
      <c r="AB8" s="20" cm="1">
        <f t="array" aca="1" ref="AB8" ca="1">IF($Y8="", "", _xlfn.LET(
    _xlpm.FundCode, AB$1,
    _xlpm.CurrentDate, $Y8,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-6.1850443599492988E-2</v>
      </c>
      <c r="AC8" s="20" cm="1">
        <f t="array" aca="1" ref="AC8" ca="1">IF($Y8="", "", _xlfn.LET(
    _xlpm.FundCode, AC$1,
    _xlpm.CurrentDate, $Y8,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-7.0242050308495507E-2</v>
      </c>
    </row>
    <row r="9" spans="1:29" x14ac:dyDescent="0.2">
      <c r="A9" t="s">
        <v>974</v>
      </c>
      <c r="B9" t="s">
        <v>975</v>
      </c>
      <c r="C9" s="27" cm="1">
        <f t="array" ref="C9">_xlfn.LET(
    _xlpm.FundCode, $A9,
    _xlpm.Dates, _xlfn._xlws.FILTER('HSBC Pension'!$C:$C, 'HSBC Pension'!$A:$A=_xlpm.FundCode),
    _xlpm.Prices, _xlfn._xlws.FILTER('HSBC Pension'!$E:$E, 'HSBC Pension'!$A:$A=_xlpm.FundCode),
    _xlfn.XLOOKUP(MAX(_xlpm.Dates), _xlpm.Dates, _xlpm.Prices)
)</f>
        <v>3.5089999999999999</v>
      </c>
      <c r="D9" s="20" cm="1">
        <f t="array" ref="D9">_xlfn.LET(
    _xlpm.FundCode, $A9,
    _xlpm.SourceSheet, 'HSBC Pension'!$A:$A,
    _xlpm.REM_FilterData, "Get only the dates and prices for this specific fund",
    _xlpm.Dates, _xlfn._xlws.FILTER('HSBC Pension'!$C:$C, _xlpm.SourceSheet=_xlpm.FundCode),
    _xlpm.Prices, _xlfn._xlws.FILTER('HSBC Pension'!$E:$E, _xlpm.SourceSheet=_xlpm.FundCode),
    _xlpm.REM_Calculation, "Same math as before",
    _xlpm.LatestDate, MAX(_xlpm.Dates),
    _xlpm.LatestPrice, _xlfn.XLOOKUP(_xlpm.LatestDate, _xlpm.Dates, _xlpm.Prices, , 0, -1),
    _xlpm.PrevPrice, _xlfn.XLOOKUP(WORKDAY(_xlpm.LatestDate, -1), _xlpm.Dates, _xlpm.Prices, _xlpm.LatestPrice, -1, -1),
    (_xlpm.LatestPrice / _xlpm.PrevPrice) - 1
)</f>
        <v>-9.8758465011287155E-3</v>
      </c>
      <c r="E9" s="20" cm="1">
        <f t="array" ref="E9">_xlfn.LET(
    _xlpm.FundCode, $A9,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7 days ago",
    _xlpm.PrevPrice, _xlfn.XLOOKUP(_xlpm.LatestDate - 7, _xlpm.Dates, _xlpm.Prices, _xlpm.LatestPrice, -1, -1),
    (_xlpm.LatestPrice / _xlpm.PrevPrice) - 1
)</f>
        <v>-1.7086834733893497E-2</v>
      </c>
      <c r="F9" s="20" cm="1">
        <f t="array" ref="F9">_xlfn.LET(
    _xlpm.FundCode, $A9,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1 month ago using EDATE",
    _xlpm.PrevPrice, _xlfn.XLOOKUP(EDATE(_xlpm.LatestDate, -1), _xlpm.Dates, _xlpm.Prices, _xlpm.LatestPrice, -1, -1),
    (_xlpm.LatestPrice / _xlpm.PrevPrice) - 1
)</f>
        <v>-7.9968536969061366E-2</v>
      </c>
      <c r="G9" s="20" cm="1">
        <f t="array" ref="G9">_xlfn.LET(
    _xlpm.FundCode, $A9,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_xlpm.REM_Lookback, "Find price 3 months ago",
    _xlpm.PrevPrice, _xlfn.XLOOKUP(EDATE(_xlpm.LatestDate, -3), _xlpm.Dates, _xlpm.Prices, _xlpm.LatestPrice, -1, -1),
    (_xlpm.LatestPrice / _xlpm.PrevPrice) - 1
)</f>
        <v>-7.0741369552914657E-3</v>
      </c>
      <c r="H9" s="20"/>
      <c r="I9" s="20" cm="1">
        <f t="array" ref="I9">_xlfn.LET(
    _xlpm.FundCode, $A9,
    _xlpm.TargetDate, $V$1,
    _xlpm.Dates, _xlfn._xlws.FILTER('HSBC Pension'!$C:$C, 'HSBC Pension'!$A:$A=_xlpm.FundCode),
    _xlpm.Prices, _xlfn._xlws.FILTER('HSBC Pension'!$E:$E, 'HSBC Pension'!$A:$A=_xlpm.FundCode),
    _xlpm.LatestDate, MAX(_xlpm.Dates),
    _xlpm.LatestPrice, _xlfn.XLOOKUP(_xlpm.LatestDate, _xlpm.Dates, _xlpm.Prices, , 0, -1),
    _xlpm.REM_StartPoint, "Find price on or immediately after the date in V1",
    _xlpm.StartPrice, _xlfn.XLOOKUP(_xlpm.TargetDate, _xlpm.Dates, _xlpm.Prices, _xlpm.LatestPrice, 1, 1),
    (_xlpm.LatestPrice / _xlpm.StartPrice) - 1
)</f>
        <v>-8.4767866458007379E-2</v>
      </c>
      <c r="Y9" s="9">
        <f t="shared" ca="1" si="0"/>
        <v>46087</v>
      </c>
      <c r="Z9" s="20" cm="1">
        <f t="array" aca="1" ref="Z9" ca="1">IF($Y9="", "", _xlfn.LET(
    _xlpm.FundCode, Z$1,
    _xlpm.CurrentDate, $Y9,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-5.4390054390053288E-3</v>
      </c>
      <c r="AA9" s="20" cm="1">
        <f t="array" aca="1" ref="AA9" ca="1">IF($Y9="", "", _xlfn.LET(
    _xlpm.FundCode, AA$1,
    _xlpm.CurrentDate, $Y9,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-6.2964158863416109E-2</v>
      </c>
      <c r="AB9" s="20" cm="1">
        <f t="array" aca="1" ref="AB9" ca="1">IF($Y9="", "", _xlfn.LET(
    _xlpm.FundCode, AB$1,
    _xlpm.CurrentDate, $Y9,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-5.8301647655259803E-2</v>
      </c>
      <c r="AC9" s="20" cm="1">
        <f t="array" aca="1" ref="AC9" ca="1">IF($Y9="", "", _xlfn.LET(
    _xlpm.FundCode, AC$1,
    _xlpm.CurrentDate, $Y9,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-7.8073089700996801E-2</v>
      </c>
    </row>
    <row r="10" spans="1:29" x14ac:dyDescent="0.2">
      <c r="Y10" s="9">
        <f t="shared" ca="1" si="0"/>
        <v>46088</v>
      </c>
      <c r="Z10" s="20" cm="1">
        <f t="array" aca="1" ref="Z10" ca="1">IF($Y10="", "", _xlfn.LET(
    _xlpm.FundCode, Z$1,
    _xlpm.CurrentDate, $Y10,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-5.4390054390053288E-3</v>
      </c>
      <c r="AA10" s="20" cm="1">
        <f t="array" aca="1" ref="AA10" ca="1">IF($Y10="", "", _xlfn.LET(
    _xlpm.FundCode, AA$1,
    _xlpm.CurrentDate, $Y10,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-6.2964158863416109E-2</v>
      </c>
      <c r="AB10" s="20" cm="1">
        <f t="array" aca="1" ref="AB10" ca="1">IF($Y10="", "", _xlfn.LET(
    _xlpm.FundCode, AB$1,
    _xlpm.CurrentDate, $Y10,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-5.8301647655259803E-2</v>
      </c>
      <c r="AC10" s="20" cm="1">
        <f t="array" aca="1" ref="AC10" ca="1">IF($Y10="", "", _xlfn.LET(
    _xlpm.FundCode, AC$1,
    _xlpm.CurrentDate, $Y10,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-7.8073089700996801E-2</v>
      </c>
    </row>
    <row r="11" spans="1:29" x14ac:dyDescent="0.2">
      <c r="Y11" s="9">
        <f t="shared" ca="1" si="0"/>
        <v>46089</v>
      </c>
      <c r="Z11" s="20" cm="1">
        <f t="array" aca="1" ref="Z11" ca="1">IF($Y11="", "", _xlfn.LET(
    _xlpm.FundCode, Z$1,
    _xlpm.CurrentDate, $Y11,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-5.4390054390053288E-3</v>
      </c>
      <c r="AA11" s="20" cm="1">
        <f t="array" aca="1" ref="AA11" ca="1">IF($Y11="", "", _xlfn.LET(
    _xlpm.FundCode, AA$1,
    _xlpm.CurrentDate, $Y11,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-6.2964158863416109E-2</v>
      </c>
      <c r="AB11" s="20" cm="1">
        <f t="array" aca="1" ref="AB11" ca="1">IF($Y11="", "", _xlfn.LET(
    _xlpm.FundCode, AB$1,
    _xlpm.CurrentDate, $Y11,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-5.8301647655259803E-2</v>
      </c>
      <c r="AC11" s="20" cm="1">
        <f t="array" aca="1" ref="AC11" ca="1">IF($Y11="", "", _xlfn.LET(
    _xlpm.FundCode, AC$1,
    _xlpm.CurrentDate, $Y11,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-7.8073089700996801E-2</v>
      </c>
    </row>
    <row r="12" spans="1:29" x14ac:dyDescent="0.2">
      <c r="Y12" s="9">
        <f t="shared" ca="1" si="0"/>
        <v>46090</v>
      </c>
      <c r="Z12" s="20" cm="1">
        <f t="array" aca="1" ref="Z12" ca="1">IF($Y12="", "", _xlfn.LET(
    _xlpm.FundCode, Z$1,
    _xlpm.CurrentDate, $Y12,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-2.0202020202020221E-2</v>
      </c>
      <c r="AA12" s="20" cm="1">
        <f t="array" aca="1" ref="AA12" ca="1">IF($Y12="", "", _xlfn.LET(
    _xlpm.FundCode, AA$1,
    _xlpm.CurrentDate, $Y12,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-0.10009686793671302</v>
      </c>
      <c r="AB12" s="20" cm="1">
        <f t="array" aca="1" ref="AB12" ca="1">IF($Y12="", "", _xlfn.LET(
    _xlpm.FundCode, AB$1,
    _xlpm.CurrentDate, $Y12,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-0.10012674271229405</v>
      </c>
      <c r="AC12" s="20" cm="1">
        <f t="array" aca="1" ref="AC12" ca="1">IF($Y12="", "", _xlfn.LET(
    _xlpm.FundCode, AC$1,
    _xlpm.CurrentDate, $Y12,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-0.11888941623160898</v>
      </c>
    </row>
    <row r="13" spans="1:29" x14ac:dyDescent="0.2">
      <c r="Y13" s="9">
        <f t="shared" ca="1" si="0"/>
        <v>46091</v>
      </c>
      <c r="Z13" s="20" cm="1">
        <f t="array" aca="1" ref="Z13" ca="1">IF($Y13="", "", _xlfn.LET(
    _xlpm.FundCode, Z$1,
    _xlpm.CurrentDate, $Y13,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-1.9425019425019396E-2</v>
      </c>
      <c r="AA13" s="20" cm="1">
        <f t="array" aca="1" ref="AA13" ca="1">IF($Y13="", "", _xlfn.LET(
    _xlpm.FundCode, AA$1,
    _xlpm.CurrentDate, $Y13,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-7.4265418146593487E-2</v>
      </c>
      <c r="AB13" s="20" cm="1">
        <f t="array" aca="1" ref="AB13" ca="1">IF($Y13="", "", _xlfn.LET(
    _xlpm.FundCode, AB$1,
    _xlpm.CurrentDate, $Y13,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-8.0608365019011474E-2</v>
      </c>
      <c r="AC13" s="20" cm="1">
        <f t="array" aca="1" ref="AC13" ca="1">IF($Y13="", "", _xlfn.LET(
    _xlpm.FundCode, AC$1,
    _xlpm.CurrentDate, $Y13,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-8.2581869957285337E-2</v>
      </c>
    </row>
    <row r="14" spans="1:29" x14ac:dyDescent="0.2">
      <c r="Y14" s="9">
        <f t="shared" ca="1" si="0"/>
        <v>46092</v>
      </c>
      <c r="Z14" s="20" cm="1">
        <f t="array" aca="1" ref="Z14" ca="1">IF($Y14="", "", _xlfn.LET(
    _xlpm.FundCode, Z$1,
    _xlpm.CurrentDate, $Y14,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-1.7094017094017033E-2</v>
      </c>
      <c r="AA14" s="20" cm="1">
        <f t="array" aca="1" ref="AA14" ca="1">IF($Y14="", "", _xlfn.LET(
    _xlpm.FundCode, AA$1,
    _xlpm.CurrentDate, $Y14,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-5.2631578947368363E-2</v>
      </c>
      <c r="AB14" s="20" cm="1">
        <f t="array" aca="1" ref="AB14" ca="1">IF($Y14="", "", _xlfn.LET(
    _xlpm.FundCode, AB$1,
    _xlpm.CurrentDate, $Y14,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-7.4271229404309191E-2</v>
      </c>
      <c r="AC14" s="20" cm="1">
        <f t="array" aca="1" ref="AC14" ca="1">IF($Y14="", "", _xlfn.LET(
    _xlpm.FundCode, AC$1,
    _xlpm.CurrentDate, $Y14,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-7.4513526340769021E-2</v>
      </c>
    </row>
    <row r="15" spans="1:29" x14ac:dyDescent="0.2">
      <c r="Y15" s="9">
        <f t="shared" ca="1" si="0"/>
        <v>46093</v>
      </c>
      <c r="Z15" s="20" cm="1">
        <f t="array" aca="1" ref="Z15" ca="1">IF($Y15="", "", _xlfn.LET(
    _xlpm.FundCode, Z$1,
    _xlpm.CurrentDate, $Y15,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-1.1655011655011593E-2</v>
      </c>
      <c r="AA15" s="20" cm="1">
        <f t="array" aca="1" ref="AA15" ca="1">IF($Y15="", "", _xlfn.LET(
    _xlpm.FundCode, AA$1,
    _xlpm.CurrentDate, $Y15,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-6.5870196964804673E-2</v>
      </c>
      <c r="AB15" s="20" cm="1">
        <f t="array" aca="1" ref="AB15" ca="1">IF($Y15="", "", _xlfn.LET(
    _xlpm.FundCode, AB$1,
    _xlpm.CurrentDate, $Y15,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-8.4157160963244548E-2</v>
      </c>
      <c r="AC15" s="20" cm="1">
        <f t="array" aca="1" ref="AC15" ca="1">IF($Y15="", "", _xlfn.LET(
    _xlpm.FundCode, AC$1,
    _xlpm.CurrentDate, $Y15,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-8.281917418130047E-2</v>
      </c>
    </row>
    <row r="16" spans="1:29" x14ac:dyDescent="0.2">
      <c r="Y16" s="9">
        <f t="shared" ca="1" si="0"/>
        <v>46094</v>
      </c>
      <c r="Z16" s="20" cm="1">
        <f t="array" aca="1" ref="Z16" ca="1">IF($Y16="", "", _xlfn.LET(
    _xlpm.FundCode, Z$1,
    _xlpm.CurrentDate, $Y16,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-2.2533022533022473E-2</v>
      </c>
      <c r="AA16" s="20" cm="1">
        <f t="array" aca="1" ref="AA16" ca="1">IF($Y16="", "", _xlfn.LET(
    _xlpm.FundCode, AA$1,
    _xlpm.CurrentDate, $Y16,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-7.6525670003228963E-2</v>
      </c>
      <c r="AB16" s="20" cm="1">
        <f t="array" aca="1" ref="AB16" ca="1">IF($Y16="", "", _xlfn.LET(
    _xlpm.FundCode, AB$1,
    _xlpm.CurrentDate, $Y16,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-8.3903675538656519E-2</v>
      </c>
      <c r="AC16" s="20" cm="1">
        <f t="array" aca="1" ref="AC16" ca="1">IF($Y16="", "", _xlfn.LET(
    _xlpm.FundCode, AC$1,
    _xlpm.CurrentDate, $Y16,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-9.1362126245847275E-2</v>
      </c>
    </row>
    <row r="17" spans="25:29" x14ac:dyDescent="0.2">
      <c r="Y17" s="9">
        <f t="shared" ca="1" si="0"/>
        <v>46095</v>
      </c>
      <c r="Z17" s="20" cm="1">
        <f t="array" aca="1" ref="Z17" ca="1">IF($Y17="", "", _xlfn.LET(
    _xlpm.FundCode, Z$1,
    _xlpm.CurrentDate, $Y17,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-2.2533022533022473E-2</v>
      </c>
      <c r="AA17" s="20" cm="1">
        <f t="array" aca="1" ref="AA17" ca="1">IF($Y17="", "", _xlfn.LET(
    _xlpm.FundCode, AA$1,
    _xlpm.CurrentDate, $Y17,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-7.6525670003228963E-2</v>
      </c>
      <c r="AB17" s="20" cm="1">
        <f t="array" aca="1" ref="AB17" ca="1">IF($Y17="", "", _xlfn.LET(
    _xlpm.FundCode, AB$1,
    _xlpm.CurrentDate, $Y17,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-8.3903675538656519E-2</v>
      </c>
      <c r="AC17" s="20" cm="1">
        <f t="array" aca="1" ref="AC17" ca="1">IF($Y17="", "", _xlfn.LET(
    _xlpm.FundCode, AC$1,
    _xlpm.CurrentDate, $Y17,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-9.1362126245847275E-2</v>
      </c>
    </row>
    <row r="18" spans="25:29" x14ac:dyDescent="0.2">
      <c r="Y18" s="9">
        <f t="shared" ca="1" si="0"/>
        <v>46096</v>
      </c>
      <c r="Z18" s="20" cm="1">
        <f t="array" aca="1" ref="Z18" ca="1">IF($Y18="", "", _xlfn.LET(
    _xlpm.FundCode, Z$1,
    _xlpm.CurrentDate, $Y18,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-2.2533022533022473E-2</v>
      </c>
      <c r="AA18" s="20" cm="1">
        <f t="array" aca="1" ref="AA18" ca="1">IF($Y18="", "", _xlfn.LET(
    _xlpm.FundCode, AA$1,
    _xlpm.CurrentDate, $Y18,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-7.6525670003228963E-2</v>
      </c>
      <c r="AB18" s="20" cm="1">
        <f t="array" aca="1" ref="AB18" ca="1">IF($Y18="", "", _xlfn.LET(
    _xlpm.FundCode, AB$1,
    _xlpm.CurrentDate, $Y18,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-8.3903675538656519E-2</v>
      </c>
      <c r="AC18" s="20" cm="1">
        <f t="array" aca="1" ref="AC18" ca="1">IF($Y18="", "", _xlfn.LET(
    _xlpm.FundCode, AC$1,
    _xlpm.CurrentDate, $Y18,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-9.1362126245847275E-2</v>
      </c>
    </row>
    <row r="19" spans="25:29" x14ac:dyDescent="0.2">
      <c r="Y19" s="9">
        <f t="shared" ca="1" si="0"/>
        <v>46097</v>
      </c>
      <c r="Z19" s="20" cm="1">
        <f t="array" aca="1" ref="Z19" ca="1">IF($Y19="", "", _xlfn.LET(
    _xlpm.FundCode, Z$1,
    _xlpm.CurrentDate, $Y19,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-2.4864024864024725E-2</v>
      </c>
      <c r="AA19" s="20" cm="1">
        <f t="array" aca="1" ref="AA19" ca="1">IF($Y19="", "", _xlfn.LET(
    _xlpm.FundCode, AA$1,
    _xlpm.CurrentDate, $Y19,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-7.2005166289958011E-2</v>
      </c>
      <c r="AB19" s="20" cm="1">
        <f t="array" aca="1" ref="AB19" ca="1">IF($Y19="", "", _xlfn.LET(
    _xlpm.FundCode, AB$1,
    _xlpm.CurrentDate, $Y19,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-8.9480354879594382E-2</v>
      </c>
      <c r="AC19" s="20" cm="1">
        <f t="array" aca="1" ref="AC19" ca="1">IF($Y19="", "", _xlfn.LET(
    _xlpm.FundCode, AC$1,
    _xlpm.CurrentDate, $Y19,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-8.4954912197437227E-2</v>
      </c>
    </row>
    <row r="20" spans="25:29" x14ac:dyDescent="0.2">
      <c r="Y20" s="9">
        <f t="shared" ca="1" si="0"/>
        <v>46098</v>
      </c>
      <c r="Z20" s="20" cm="1">
        <f t="array" aca="1" ref="Z20" ca="1">IF($Y20="", "", _xlfn.LET(
    _xlpm.FundCode, Z$1,
    _xlpm.CurrentDate, $Y20,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-1.7871017871017747E-2</v>
      </c>
      <c r="AA20" s="20" cm="1">
        <f t="array" aca="1" ref="AA20" ca="1">IF($Y20="", "", _xlfn.LET(
    _xlpm.FundCode, AA$1,
    _xlpm.CurrentDate, $Y20,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-6.1349693251533721E-2</v>
      </c>
      <c r="AB20" s="20" cm="1">
        <f t="array" aca="1" ref="AB20" ca="1">IF($Y20="", "", _xlfn.LET(
    _xlpm.FundCode, AB$1,
    _xlpm.CurrentDate, $Y20,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-8.7959442332065874E-2</v>
      </c>
      <c r="AC20" s="20" cm="1">
        <f t="array" aca="1" ref="AC20" ca="1">IF($Y20="", "", _xlfn.LET(
    _xlpm.FundCode, AC$1,
    _xlpm.CurrentDate, $Y20,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-7.6174655908875288E-2</v>
      </c>
    </row>
    <row r="21" spans="25:29" x14ac:dyDescent="0.2">
      <c r="Y21" s="9">
        <f t="shared" ca="1" si="0"/>
        <v>46099</v>
      </c>
      <c r="Z21" s="20" cm="1">
        <f t="array" aca="1" ref="Z21" ca="1">IF($Y21="", "", _xlfn.LET(
    _xlpm.FundCode, Z$1,
    _xlpm.CurrentDate, $Y21,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-1.8648018648018572E-2</v>
      </c>
      <c r="AA21" s="20" cm="1">
        <f t="array" aca="1" ref="AA21" ca="1">IF($Y21="", "", _xlfn.LET(
    _xlpm.FundCode, AA$1,
    _xlpm.CurrentDate, $Y21,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-4.8111075234097522E-2</v>
      </c>
      <c r="AB21" s="20" cm="1">
        <f t="array" aca="1" ref="AB21" ca="1">IF($Y21="", "", _xlfn.LET(
    _xlpm.FundCode, AB$1,
    _xlpm.CurrentDate, $Y21,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-6.717363751584271E-2</v>
      </c>
      <c r="AC21" s="20" cm="1">
        <f t="array" aca="1" ref="AC21" ca="1">IF($Y21="", "", _xlfn.LET(
    _xlpm.FundCode, AC$1,
    _xlpm.CurrentDate, $Y21,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-5.2206929283341252E-2</v>
      </c>
    </row>
    <row r="22" spans="25:29" x14ac:dyDescent="0.2">
      <c r="Y22" s="9">
        <f t="shared" ca="1" si="0"/>
        <v>46100</v>
      </c>
      <c r="Z22" s="20" cm="1">
        <f t="array" aca="1" ref="Z22" ca="1">IF($Y22="", "", _xlfn.LET(
    _xlpm.FundCode, Z$1,
    _xlpm.CurrentDate, $Y22,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-2.7195027195027199E-2</v>
      </c>
      <c r="AA22" s="20" cm="1">
        <f t="array" aca="1" ref="AA22" ca="1">IF($Y22="", "", _xlfn.LET(
    _xlpm.FundCode, AA$1,
    _xlpm.CurrentDate, $Y22,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-6.8130448821440037E-2</v>
      </c>
      <c r="AB22" s="20" cm="1">
        <f t="array" aca="1" ref="AB22" ca="1">IF($Y22="", "", _xlfn.LET(
    _xlpm.FundCode, AB$1,
    _xlpm.CurrentDate, $Y22,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-9.1001267427122889E-2</v>
      </c>
      <c r="AC22" s="20" cm="1">
        <f t="array" aca="1" ref="AC22" ca="1">IF($Y22="", "", _xlfn.LET(
    _xlpm.FundCode, AC$1,
    _xlpm.CurrentDate, $Y22,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-7.2615092548647509E-2</v>
      </c>
    </row>
    <row r="23" spans="25:29" x14ac:dyDescent="0.2">
      <c r="Y23" s="9">
        <f t="shared" ca="1" si="0"/>
        <v>46101</v>
      </c>
      <c r="Z23" s="20" cm="1">
        <f t="array" aca="1" ref="Z23" ca="1">IF($Y23="", "", _xlfn.LET(
    _xlpm.FundCode, Z$1,
    _xlpm.CurrentDate, $Y23,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-3.8073038073037968E-2</v>
      </c>
      <c r="AA23" s="20" cm="1">
        <f t="array" aca="1" ref="AA23" ca="1">IF($Y23="", "", _xlfn.LET(
    _xlpm.FundCode, AA$1,
    _xlpm.CurrentDate, $Y23,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-7.7494349370358373E-2</v>
      </c>
      <c r="AB23" s="20" cm="1">
        <f t="array" aca="1" ref="AB23" ca="1">IF($Y23="", "", _xlfn.LET(
    _xlpm.FundCode, AB$1,
    _xlpm.CurrentDate, $Y23,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-9.4550063371356075E-2</v>
      </c>
      <c r="AC23" s="20" cm="1">
        <f t="array" aca="1" ref="AC23" ca="1">IF($Y23="", "", _xlfn.LET(
    _xlpm.FundCode, AC$1,
    _xlpm.CurrentDate, $Y23,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-8.1869957285239714E-2</v>
      </c>
    </row>
    <row r="24" spans="25:29" x14ac:dyDescent="0.2">
      <c r="Y24" s="9">
        <f t="shared" ca="1" si="0"/>
        <v>46102</v>
      </c>
      <c r="Z24" s="20" cm="1">
        <f t="array" aca="1" ref="Z24" ca="1">IF($Y24="", "", _xlfn.LET(
    _xlpm.FundCode, Z$1,
    _xlpm.CurrentDate, $Y24,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-3.8073038073037968E-2</v>
      </c>
      <c r="AA24" s="20" cm="1">
        <f t="array" aca="1" ref="AA24" ca="1">IF($Y24="", "", _xlfn.LET(
    _xlpm.FundCode, AA$1,
    _xlpm.CurrentDate, $Y24,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-7.7494349370358373E-2</v>
      </c>
      <c r="AB24" s="20" cm="1">
        <f t="array" aca="1" ref="AB24" ca="1">IF($Y24="", "", _xlfn.LET(
    _xlpm.FundCode, AB$1,
    _xlpm.CurrentDate, $Y24,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-9.4550063371356075E-2</v>
      </c>
      <c r="AC24" s="20" cm="1">
        <f t="array" aca="1" ref="AC24" ca="1">IF($Y24="", "", _xlfn.LET(
    _xlpm.FundCode, AC$1,
    _xlpm.CurrentDate, $Y24,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-8.1869957285239714E-2</v>
      </c>
    </row>
    <row r="25" spans="25:29" x14ac:dyDescent="0.2">
      <c r="Y25" s="9">
        <f t="shared" ca="1" si="0"/>
        <v>46103</v>
      </c>
      <c r="Z25" s="20" cm="1">
        <f t="array" aca="1" ref="Z25" ca="1">IF($Y25="", "", _xlfn.LET(
    _xlpm.FundCode, Z$1,
    _xlpm.CurrentDate, $Y25,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-3.8073038073037968E-2</v>
      </c>
      <c r="AA25" s="20" cm="1">
        <f t="array" aca="1" ref="AA25" ca="1">IF($Y25="", "", _xlfn.LET(
    _xlpm.FundCode, AA$1,
    _xlpm.CurrentDate, $Y25,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-7.7494349370358373E-2</v>
      </c>
      <c r="AB25" s="20" cm="1">
        <f t="array" aca="1" ref="AB25" ca="1">IF($Y25="", "", _xlfn.LET(
    _xlpm.FundCode, AB$1,
    _xlpm.CurrentDate, $Y25,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-9.4550063371356075E-2</v>
      </c>
      <c r="AC25" s="20" cm="1">
        <f t="array" aca="1" ref="AC25" ca="1">IF($Y25="", "", _xlfn.LET(
    _xlpm.FundCode, AC$1,
    _xlpm.CurrentDate, $Y25,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-8.1869957285239714E-2</v>
      </c>
    </row>
    <row r="26" spans="25:29" x14ac:dyDescent="0.2">
      <c r="Y26" s="9">
        <f t="shared" ca="1" si="0"/>
        <v>46104</v>
      </c>
      <c r="Z26" s="20" cm="1">
        <f t="array" aca="1" ref="Z26" ca="1">IF($Y26="", "", _xlfn.LET(
    _xlpm.FundCode, Z$1,
    _xlpm.CurrentDate, $Y26,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-4.8951048951048848E-2</v>
      </c>
      <c r="AA26" s="20" cm="1">
        <f t="array" aca="1" ref="AA26" ca="1">IF($Y26="", "", _xlfn.LET(
    _xlpm.FundCode, AA$1,
    _xlpm.CurrentDate, $Y26,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-0.10171133354859541</v>
      </c>
      <c r="AB26" s="20" cm="1">
        <f t="array" aca="1" ref="AB26" ca="1">IF($Y26="", "", _xlfn.LET(
    _xlpm.FundCode, AB$1,
    _xlpm.CurrentDate, $Y26,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-0.12522179974651448</v>
      </c>
      <c r="AC26" s="20" cm="1">
        <f t="array" aca="1" ref="AC26" ca="1">IF($Y26="", "", _xlfn.LET(
    _xlpm.FundCode, AC$1,
    _xlpm.CurrentDate, $Y26,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-0.11936402467963947</v>
      </c>
    </row>
    <row r="27" spans="25:29" x14ac:dyDescent="0.2">
      <c r="Y27" s="9">
        <f t="shared" ca="1" si="0"/>
        <v>46105</v>
      </c>
      <c r="Z27" s="20" cm="1">
        <f t="array" aca="1" ref="Z27" ca="1">IF($Y27="", "", _xlfn.LET(
    _xlpm.FundCode, Z$1,
    _xlpm.CurrentDate, $Y27,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-4.8174048174048134E-2</v>
      </c>
      <c r="AA27" s="20" cm="1">
        <f t="array" aca="1" ref="AA27" ca="1">IF($Y27="", "", _xlfn.LET(
    _xlpm.FundCode, AA$1,
    _xlpm.CurrentDate, $Y27,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-9.5576364223441956E-2</v>
      </c>
      <c r="AB27" s="20" cm="1">
        <f t="array" aca="1" ref="AB27" ca="1">IF($Y27="", "", _xlfn.LET(
    _xlpm.FundCode, AB$1,
    _xlpm.CurrentDate, $Y27,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-0.10874524714828893</v>
      </c>
      <c r="AC27" s="20" cm="1">
        <f t="array" aca="1" ref="AC27" ca="1">IF($Y27="", "", _xlfn.LET(
    _xlpm.FundCode, AC$1,
    _xlpm.CurrentDate, $Y27,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-0.10749881347888002</v>
      </c>
    </row>
    <row r="28" spans="25:29" x14ac:dyDescent="0.2">
      <c r="Y28" s="9">
        <f t="shared" ca="1" si="0"/>
        <v>46106</v>
      </c>
      <c r="Z28" s="20" cm="1">
        <f t="array" aca="1" ref="Z28" ca="1">IF($Y28="", "", _xlfn.LET(
    _xlpm.FundCode, Z$1,
    _xlpm.CurrentDate, $Y28,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-5.0505050505050386E-2</v>
      </c>
      <c r="AA28" s="20" cm="1">
        <f t="array" aca="1" ref="AA28" ca="1">IF($Y28="", "", _xlfn.LET(
    _xlpm.FundCode, AA$1,
    _xlpm.CurrentDate, $Y28,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-8.2660639328382191E-2</v>
      </c>
      <c r="AB28" s="20" cm="1">
        <f t="array" aca="1" ref="AB28" ca="1">IF($Y28="", "", _xlfn.LET(
    _xlpm.FundCode, AB$1,
    _xlpm.CurrentDate, $Y28,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-8.7959442332065874E-2</v>
      </c>
      <c r="AC28" s="20" cm="1">
        <f t="array" aca="1" ref="AC28" ca="1">IF($Y28="", "", _xlfn.LET(
    _xlpm.FundCode, AC$1,
    _xlpm.CurrentDate, $Y28,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-9.4447081158044788E-2</v>
      </c>
    </row>
    <row r="29" spans="25:29" x14ac:dyDescent="0.2">
      <c r="Y29" s="9">
        <f t="shared" ca="1" si="0"/>
        <v>46107</v>
      </c>
      <c r="Z29" s="20" cm="1">
        <f t="array" aca="1" ref="Z29" ca="1">IF($Y29="", "", _xlfn.LET(
    _xlpm.FundCode, Z$1,
    _xlpm.CurrentDate, $Y29,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-4.195804195804187E-2</v>
      </c>
      <c r="AA29" s="20" cm="1">
        <f t="array" aca="1" ref="AA29" ca="1">IF($Y29="", "", _xlfn.LET(
    _xlpm.FundCode, AA$1,
    _xlpm.CurrentDate, $Y29,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-8.6212463674523732E-2</v>
      </c>
      <c r="AB29" s="20" cm="1">
        <f t="array" aca="1" ref="AB29" ca="1">IF($Y29="", "", _xlfn.LET(
    _xlpm.FundCode, AB$1,
    _xlpm.CurrentDate, $Y29,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-8.8212927756654014E-2</v>
      </c>
      <c r="AC29" s="20" cm="1">
        <f t="array" aca="1" ref="AC29" ca="1">IF($Y29="", "", _xlfn.LET(
    _xlpm.FundCode, AC$1,
    _xlpm.CurrentDate, $Y29,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-0.11010915994304704</v>
      </c>
    </row>
    <row r="30" spans="25:29" x14ac:dyDescent="0.2">
      <c r="Y30" s="9">
        <f t="shared" ca="1" si="0"/>
        <v>46108</v>
      </c>
      <c r="Z30" s="20" cm="1">
        <f t="array" aca="1" ref="Z30" ca="1">IF($Y30="", "", _xlfn.LET(
    _xlpm.FundCode, Z$1,
    _xlpm.CurrentDate, $Y30,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-4.195804195804187E-2</v>
      </c>
      <c r="AA30" s="20" cm="1">
        <f t="array" aca="1" ref="AA30" ca="1">IF($Y30="", "", _xlfn.LET(
    _xlpm.FundCode, AA$1,
    _xlpm.CurrentDate, $Y30,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-8.6212463674523732E-2</v>
      </c>
      <c r="AB30" s="20" cm="1">
        <f t="array" aca="1" ref="AB30" ca="1">IF($Y30="", "", _xlfn.LET(
    _xlpm.FundCode, AB$1,
    _xlpm.CurrentDate, $Y30,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-8.8212927756654014E-2</v>
      </c>
      <c r="AC30" s="20" cm="1">
        <f t="array" aca="1" ref="AC30" ca="1">IF($Y30="", "", _xlfn.LET(
    _xlpm.FundCode, AC$1,
    _xlpm.CurrentDate, $Y30,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>-0.11010915994304704</v>
      </c>
    </row>
    <row r="31" spans="25:29" x14ac:dyDescent="0.2">
      <c r="Y31" s="9" t="str">
        <f t="shared" ca="1" si="0"/>
        <v/>
      </c>
      <c r="Z31" s="20" t="str" cm="1">
        <f t="array" aca="1" ref="Z31" ca="1">IF($Y31="", "", _xlfn.LET(
    _xlpm.FundCode, Z$1,
    _xlpm.CurrentDate, $Y31,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31" s="20" t="str" cm="1">
        <f t="array" aca="1" ref="AA31" ca="1">IF($Y31="", "", _xlfn.LET(
    _xlpm.FundCode, AA$1,
    _xlpm.CurrentDate, $Y31,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31" s="20" t="str" cm="1">
        <f t="array" aca="1" ref="AB31" ca="1">IF($Y31="", "", _xlfn.LET(
    _xlpm.FundCode, AB$1,
    _xlpm.CurrentDate, $Y31,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31" s="20" t="str" cm="1">
        <f t="array" aca="1" ref="AC31" ca="1">IF($Y31="", "", _xlfn.LET(
    _xlpm.FundCode, AC$1,
    _xlpm.CurrentDate, $Y31,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2" spans="25:29" x14ac:dyDescent="0.2">
      <c r="Y32" s="9" t="str">
        <f t="shared" ca="1" si="0"/>
        <v/>
      </c>
      <c r="Z32" s="20" t="str" cm="1">
        <f t="array" aca="1" ref="Z32" ca="1">IF($Y32="", "", _xlfn.LET(
    _xlpm.FundCode, Z$1,
    _xlpm.CurrentDate, $Y32,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32" s="20" t="str" cm="1">
        <f t="array" aca="1" ref="AA32" ca="1">IF($Y32="", "", _xlfn.LET(
    _xlpm.FundCode, AA$1,
    _xlpm.CurrentDate, $Y32,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32" s="20" t="str" cm="1">
        <f t="array" aca="1" ref="AB32" ca="1">IF($Y32="", "", _xlfn.LET(
    _xlpm.FundCode, AB$1,
    _xlpm.CurrentDate, $Y32,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32" s="20" t="str" cm="1">
        <f t="array" aca="1" ref="AC32" ca="1">IF($Y32="", "", _xlfn.LET(
    _xlpm.FundCode, AC$1,
    _xlpm.CurrentDate, $Y32,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3" spans="25:29" x14ac:dyDescent="0.2">
      <c r="Y33" s="9" t="str">
        <f t="shared" ca="1" si="0"/>
        <v/>
      </c>
      <c r="Z33" s="20" t="str" cm="1">
        <f t="array" aca="1" ref="Z33" ca="1">IF($Y33="", "", _xlfn.LET(
    _xlpm.FundCode, Z$1,
    _xlpm.CurrentDate, $Y33,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33" s="20" t="str" cm="1">
        <f t="array" aca="1" ref="AA33" ca="1">IF($Y33="", "", _xlfn.LET(
    _xlpm.FundCode, AA$1,
    _xlpm.CurrentDate, $Y33,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33" s="20" t="str" cm="1">
        <f t="array" aca="1" ref="AB33" ca="1">IF($Y33="", "", _xlfn.LET(
    _xlpm.FundCode, AB$1,
    _xlpm.CurrentDate, $Y33,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33" s="20" t="str" cm="1">
        <f t="array" aca="1" ref="AC33" ca="1">IF($Y33="", "", _xlfn.LET(
    _xlpm.FundCode, AC$1,
    _xlpm.CurrentDate, $Y33,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4" spans="25:29" x14ac:dyDescent="0.2">
      <c r="Y34" s="9" t="str">
        <f t="shared" ca="1" si="0"/>
        <v/>
      </c>
      <c r="Z34" s="20" t="str" cm="1">
        <f t="array" aca="1" ref="Z34" ca="1">IF($Y34="", "", _xlfn.LET(
    _xlpm.FundCode, Z$1,
    _xlpm.CurrentDate, $Y34,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34" s="20" t="str" cm="1">
        <f t="array" aca="1" ref="AA34" ca="1">IF($Y34="", "", _xlfn.LET(
    _xlpm.FundCode, AA$1,
    _xlpm.CurrentDate, $Y34,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34" s="20" t="str" cm="1">
        <f t="array" aca="1" ref="AB34" ca="1">IF($Y34="", "", _xlfn.LET(
    _xlpm.FundCode, AB$1,
    _xlpm.CurrentDate, $Y34,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34" s="20" t="str" cm="1">
        <f t="array" aca="1" ref="AC34" ca="1">IF($Y34="", "", _xlfn.LET(
    _xlpm.FundCode, AC$1,
    _xlpm.CurrentDate, $Y34,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5" spans="25:29" x14ac:dyDescent="0.2">
      <c r="Y35" s="9" t="str">
        <f t="shared" ca="1" si="0"/>
        <v/>
      </c>
      <c r="Z35" s="20" t="str" cm="1">
        <f t="array" aca="1" ref="Z35" ca="1">IF($Y35="", "", _xlfn.LET(
    _xlpm.FundCode, Z$1,
    _xlpm.CurrentDate, $Y35,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35" s="20" t="str" cm="1">
        <f t="array" aca="1" ref="AA35" ca="1">IF($Y35="", "", _xlfn.LET(
    _xlpm.FundCode, AA$1,
    _xlpm.CurrentDate, $Y35,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35" s="20" t="str" cm="1">
        <f t="array" aca="1" ref="AB35" ca="1">IF($Y35="", "", _xlfn.LET(
    _xlpm.FundCode, AB$1,
    _xlpm.CurrentDate, $Y35,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35" s="20" t="str" cm="1">
        <f t="array" aca="1" ref="AC35" ca="1">IF($Y35="", "", _xlfn.LET(
    _xlpm.FundCode, AC$1,
    _xlpm.CurrentDate, $Y35,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6" spans="25:29" x14ac:dyDescent="0.2">
      <c r="Y36" s="9" t="str">
        <f t="shared" ca="1" si="0"/>
        <v/>
      </c>
      <c r="Z36" s="20" t="str" cm="1">
        <f t="array" aca="1" ref="Z36" ca="1">IF($Y36="", "", _xlfn.LET(
    _xlpm.FundCode, Z$1,
    _xlpm.CurrentDate, $Y36,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36" s="20" t="str" cm="1">
        <f t="array" aca="1" ref="AA36" ca="1">IF($Y36="", "", _xlfn.LET(
    _xlpm.FundCode, AA$1,
    _xlpm.CurrentDate, $Y36,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36" s="20" t="str" cm="1">
        <f t="array" aca="1" ref="AB36" ca="1">IF($Y36="", "", _xlfn.LET(
    _xlpm.FundCode, AB$1,
    _xlpm.CurrentDate, $Y36,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36" s="20" t="str" cm="1">
        <f t="array" aca="1" ref="AC36" ca="1">IF($Y36="", "", _xlfn.LET(
    _xlpm.FundCode, AC$1,
    _xlpm.CurrentDate, $Y36,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7" spans="25:29" x14ac:dyDescent="0.2">
      <c r="Y37" s="9" t="str">
        <f t="shared" ca="1" si="0"/>
        <v/>
      </c>
      <c r="Z37" s="20" t="str" cm="1">
        <f t="array" aca="1" ref="Z37" ca="1">IF($Y37="", "", _xlfn.LET(
    _xlpm.FundCode, Z$1,
    _xlpm.CurrentDate, $Y37,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37" s="20" t="str" cm="1">
        <f t="array" aca="1" ref="AA37" ca="1">IF($Y37="", "", _xlfn.LET(
    _xlpm.FundCode, AA$1,
    _xlpm.CurrentDate, $Y37,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37" s="20" t="str" cm="1">
        <f t="array" aca="1" ref="AB37" ca="1">IF($Y37="", "", _xlfn.LET(
    _xlpm.FundCode, AB$1,
    _xlpm.CurrentDate, $Y37,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37" s="20" t="str" cm="1">
        <f t="array" aca="1" ref="AC37" ca="1">IF($Y37="", "", _xlfn.LET(
    _xlpm.FundCode, AC$1,
    _xlpm.CurrentDate, $Y37,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8" spans="25:29" x14ac:dyDescent="0.2">
      <c r="Y38" s="9" t="str">
        <f t="shared" ca="1" si="0"/>
        <v/>
      </c>
      <c r="Z38" s="20" t="str" cm="1">
        <f t="array" aca="1" ref="Z38" ca="1">IF($Y38="", "", _xlfn.LET(
    _xlpm.FundCode, Z$1,
    _xlpm.CurrentDate, $Y38,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38" s="20" t="str" cm="1">
        <f t="array" aca="1" ref="AA38" ca="1">IF($Y38="", "", _xlfn.LET(
    _xlpm.FundCode, AA$1,
    _xlpm.CurrentDate, $Y38,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38" s="20" t="str" cm="1">
        <f t="array" aca="1" ref="AB38" ca="1">IF($Y38="", "", _xlfn.LET(
    _xlpm.FundCode, AB$1,
    _xlpm.CurrentDate, $Y38,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38" s="20" t="str" cm="1">
        <f t="array" aca="1" ref="AC38" ca="1">IF($Y38="", "", _xlfn.LET(
    _xlpm.FundCode, AC$1,
    _xlpm.CurrentDate, $Y38,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9" spans="25:29" x14ac:dyDescent="0.2">
      <c r="Y39" s="9" t="str">
        <f t="shared" ca="1" si="0"/>
        <v/>
      </c>
      <c r="Z39" s="20" t="str" cm="1">
        <f t="array" aca="1" ref="Z39" ca="1">IF($Y39="", "", _xlfn.LET(
    _xlpm.FundCode, Z$1,
    _xlpm.CurrentDate, $Y39,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39" s="20" t="str" cm="1">
        <f t="array" aca="1" ref="AA39" ca="1">IF($Y39="", "", _xlfn.LET(
    _xlpm.FundCode, AA$1,
    _xlpm.CurrentDate, $Y39,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39" s="20" t="str" cm="1">
        <f t="array" aca="1" ref="AB39" ca="1">IF($Y39="", "", _xlfn.LET(
    _xlpm.FundCode, AB$1,
    _xlpm.CurrentDate, $Y39,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39" s="20" t="str" cm="1">
        <f t="array" aca="1" ref="AC39" ca="1">IF($Y39="", "", _xlfn.LET(
    _xlpm.FundCode, AC$1,
    _xlpm.CurrentDate, $Y39,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40" spans="25:29" x14ac:dyDescent="0.2">
      <c r="Y40" s="9" t="str">
        <f t="shared" ca="1" si="0"/>
        <v/>
      </c>
      <c r="Z40" s="20" t="str" cm="1">
        <f t="array" aca="1" ref="Z40" ca="1">IF($Y40="", "", _xlfn.LET(
    _xlpm.FundCode, Z$1,
    _xlpm.CurrentDate, $Y40,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40" s="20" t="str" cm="1">
        <f t="array" aca="1" ref="AA40" ca="1">IF($Y40="", "", _xlfn.LET(
    _xlpm.FundCode, AA$1,
    _xlpm.CurrentDate, $Y40,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40" s="20" t="str" cm="1">
        <f t="array" aca="1" ref="AB40" ca="1">IF($Y40="", "", _xlfn.LET(
    _xlpm.FundCode, AB$1,
    _xlpm.CurrentDate, $Y40,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40" s="20" t="str" cm="1">
        <f t="array" aca="1" ref="AC40" ca="1">IF($Y40="", "", _xlfn.LET(
    _xlpm.FundCode, AC$1,
    _xlpm.CurrentDate, $Y40,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41" spans="25:29" x14ac:dyDescent="0.2">
      <c r="Y41" s="9" t="str">
        <f t="shared" ca="1" si="0"/>
        <v/>
      </c>
      <c r="Z41" s="20" t="str" cm="1">
        <f t="array" aca="1" ref="Z41" ca="1">IF($Y41="", "", _xlfn.LET(
    _xlpm.FundCode, Z$1,
    _xlpm.CurrentDate, $Y41,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41" s="20" t="str" cm="1">
        <f t="array" aca="1" ref="AA41" ca="1">IF($Y41="", "", _xlfn.LET(
    _xlpm.FundCode, AA$1,
    _xlpm.CurrentDate, $Y41,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41" s="20" t="str" cm="1">
        <f t="array" aca="1" ref="AB41" ca="1">IF($Y41="", "", _xlfn.LET(
    _xlpm.FundCode, AB$1,
    _xlpm.CurrentDate, $Y41,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41" s="20" t="str" cm="1">
        <f t="array" aca="1" ref="AC41" ca="1">IF($Y41="", "", _xlfn.LET(
    _xlpm.FundCode, AC$1,
    _xlpm.CurrentDate, $Y41,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42" spans="25:29" x14ac:dyDescent="0.2">
      <c r="Y42" s="9" t="str">
        <f t="shared" ca="1" si="0"/>
        <v/>
      </c>
      <c r="Z42" s="20" t="str" cm="1">
        <f t="array" aca="1" ref="Z42" ca="1">IF($Y42="", "", _xlfn.LET(
    _xlpm.FundCode, Z$1,
    _xlpm.CurrentDate, $Y42,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42" s="20" t="str" cm="1">
        <f t="array" aca="1" ref="AA42" ca="1">IF($Y42="", "", _xlfn.LET(
    _xlpm.FundCode, AA$1,
    _xlpm.CurrentDate, $Y42,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42" s="20" t="str" cm="1">
        <f t="array" aca="1" ref="AB42" ca="1">IF($Y42="", "", _xlfn.LET(
    _xlpm.FundCode, AB$1,
    _xlpm.CurrentDate, $Y42,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42" s="20" t="str" cm="1">
        <f t="array" aca="1" ref="AC42" ca="1">IF($Y42="", "", _xlfn.LET(
    _xlpm.FundCode, AC$1,
    _xlpm.CurrentDate, $Y42,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43" spans="25:29" x14ac:dyDescent="0.2">
      <c r="Y43" s="9" t="str">
        <f t="shared" ca="1" si="0"/>
        <v/>
      </c>
      <c r="Z43" s="20" t="str" cm="1">
        <f t="array" aca="1" ref="Z43" ca="1">IF($Y43="", "", _xlfn.LET(
    _xlpm.FundCode, Z$1,
    _xlpm.CurrentDate, $Y43,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43" s="20" t="str" cm="1">
        <f t="array" aca="1" ref="AA43" ca="1">IF($Y43="", "", _xlfn.LET(
    _xlpm.FundCode, AA$1,
    _xlpm.CurrentDate, $Y43,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43" s="20" t="str" cm="1">
        <f t="array" aca="1" ref="AB43" ca="1">IF($Y43="", "", _xlfn.LET(
    _xlpm.FundCode, AB$1,
    _xlpm.CurrentDate, $Y43,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43" s="20" t="str" cm="1">
        <f t="array" aca="1" ref="AC43" ca="1">IF($Y43="", "", _xlfn.LET(
    _xlpm.FundCode, AC$1,
    _xlpm.CurrentDate, $Y43,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44" spans="25:29" x14ac:dyDescent="0.2">
      <c r="Y44" s="9" t="str">
        <f t="shared" ca="1" si="0"/>
        <v/>
      </c>
      <c r="Z44" s="20" t="str" cm="1">
        <f t="array" aca="1" ref="Z44" ca="1">IF($Y44="", "", _xlfn.LET(
    _xlpm.FundCode, Z$1,
    _xlpm.CurrentDate, $Y44,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44" s="20" t="str" cm="1">
        <f t="array" aca="1" ref="AA44" ca="1">IF($Y44="", "", _xlfn.LET(
    _xlpm.FundCode, AA$1,
    _xlpm.CurrentDate, $Y44,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44" s="20" t="str" cm="1">
        <f t="array" aca="1" ref="AB44" ca="1">IF($Y44="", "", _xlfn.LET(
    _xlpm.FundCode, AB$1,
    _xlpm.CurrentDate, $Y44,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44" s="20" t="str" cm="1">
        <f t="array" aca="1" ref="AC44" ca="1">IF($Y44="", "", _xlfn.LET(
    _xlpm.FundCode, AC$1,
    _xlpm.CurrentDate, $Y44,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45" spans="25:29" x14ac:dyDescent="0.2">
      <c r="Y45" s="9" t="str">
        <f t="shared" ca="1" si="0"/>
        <v/>
      </c>
      <c r="Z45" s="20" t="str" cm="1">
        <f t="array" aca="1" ref="Z45" ca="1">IF($Y45="", "", _xlfn.LET(
    _xlpm.FundCode, Z$1,
    _xlpm.CurrentDate, $Y45,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45" s="20" t="str" cm="1">
        <f t="array" aca="1" ref="AA45" ca="1">IF($Y45="", "", _xlfn.LET(
    _xlpm.FundCode, AA$1,
    _xlpm.CurrentDate, $Y45,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45" s="20" t="str" cm="1">
        <f t="array" aca="1" ref="AB45" ca="1">IF($Y45="", "", _xlfn.LET(
    _xlpm.FundCode, AB$1,
    _xlpm.CurrentDate, $Y45,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45" s="20" t="str" cm="1">
        <f t="array" aca="1" ref="AC45" ca="1">IF($Y45="", "", _xlfn.LET(
    _xlpm.FundCode, AC$1,
    _xlpm.CurrentDate, $Y45,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46" spans="25:29" x14ac:dyDescent="0.2">
      <c r="Y46" s="9" t="str">
        <f t="shared" ca="1" si="0"/>
        <v/>
      </c>
      <c r="Z46" s="20" t="str" cm="1">
        <f t="array" aca="1" ref="Z46" ca="1">IF($Y46="", "", _xlfn.LET(
    _xlpm.FundCode, Z$1,
    _xlpm.CurrentDate, $Y46,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46" s="20" t="str" cm="1">
        <f t="array" aca="1" ref="AA46" ca="1">IF($Y46="", "", _xlfn.LET(
    _xlpm.FundCode, AA$1,
    _xlpm.CurrentDate, $Y46,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46" s="20" t="str" cm="1">
        <f t="array" aca="1" ref="AB46" ca="1">IF($Y46="", "", _xlfn.LET(
    _xlpm.FundCode, AB$1,
    _xlpm.CurrentDate, $Y46,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46" s="20" t="str" cm="1">
        <f t="array" aca="1" ref="AC46" ca="1">IF($Y46="", "", _xlfn.LET(
    _xlpm.FundCode, AC$1,
    _xlpm.CurrentDate, $Y46,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47" spans="25:29" x14ac:dyDescent="0.2">
      <c r="Y47" s="9" t="str">
        <f t="shared" ca="1" si="0"/>
        <v/>
      </c>
      <c r="Z47" s="20" t="str" cm="1">
        <f t="array" aca="1" ref="Z47" ca="1">IF($Y47="", "", _xlfn.LET(
    _xlpm.FundCode, Z$1,
    _xlpm.CurrentDate, $Y47,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47" s="20" t="str" cm="1">
        <f t="array" aca="1" ref="AA47" ca="1">IF($Y47="", "", _xlfn.LET(
    _xlpm.FundCode, AA$1,
    _xlpm.CurrentDate, $Y47,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47" s="20" t="str" cm="1">
        <f t="array" aca="1" ref="AB47" ca="1">IF($Y47="", "", _xlfn.LET(
    _xlpm.FundCode, AB$1,
    _xlpm.CurrentDate, $Y47,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47" s="20" t="str" cm="1">
        <f t="array" aca="1" ref="AC47" ca="1">IF($Y47="", "", _xlfn.LET(
    _xlpm.FundCode, AC$1,
    _xlpm.CurrentDate, $Y47,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48" spans="25:29" x14ac:dyDescent="0.2">
      <c r="Y48" s="9" t="str">
        <f t="shared" ca="1" si="0"/>
        <v/>
      </c>
      <c r="Z48" s="20" t="str" cm="1">
        <f t="array" aca="1" ref="Z48" ca="1">IF($Y48="", "", _xlfn.LET(
    _xlpm.FundCode, Z$1,
    _xlpm.CurrentDate, $Y48,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48" s="20" t="str" cm="1">
        <f t="array" aca="1" ref="AA48" ca="1">IF($Y48="", "", _xlfn.LET(
    _xlpm.FundCode, AA$1,
    _xlpm.CurrentDate, $Y48,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48" s="20" t="str" cm="1">
        <f t="array" aca="1" ref="AB48" ca="1">IF($Y48="", "", _xlfn.LET(
    _xlpm.FundCode, AB$1,
    _xlpm.CurrentDate, $Y48,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48" s="20" t="str" cm="1">
        <f t="array" aca="1" ref="AC48" ca="1">IF($Y48="", "", _xlfn.LET(
    _xlpm.FundCode, AC$1,
    _xlpm.CurrentDate, $Y48,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49" spans="25:29" x14ac:dyDescent="0.2">
      <c r="Y49" s="9" t="str">
        <f t="shared" ca="1" si="0"/>
        <v/>
      </c>
      <c r="Z49" s="20" t="str" cm="1">
        <f t="array" aca="1" ref="Z49" ca="1">IF($Y49="", "", _xlfn.LET(
    _xlpm.FundCode, Z$1,
    _xlpm.CurrentDate, $Y49,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49" s="20" t="str" cm="1">
        <f t="array" aca="1" ref="AA49" ca="1">IF($Y49="", "", _xlfn.LET(
    _xlpm.FundCode, AA$1,
    _xlpm.CurrentDate, $Y49,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49" s="20" t="str" cm="1">
        <f t="array" aca="1" ref="AB49" ca="1">IF($Y49="", "", _xlfn.LET(
    _xlpm.FundCode, AB$1,
    _xlpm.CurrentDate, $Y49,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49" s="20" t="str" cm="1">
        <f t="array" aca="1" ref="AC49" ca="1">IF($Y49="", "", _xlfn.LET(
    _xlpm.FundCode, AC$1,
    _xlpm.CurrentDate, $Y49,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50" spans="25:29" x14ac:dyDescent="0.2">
      <c r="Y50" s="9" t="str">
        <f t="shared" ca="1" si="0"/>
        <v/>
      </c>
      <c r="Z50" s="20" t="str" cm="1">
        <f t="array" aca="1" ref="Z50" ca="1">IF($Y50="", "", _xlfn.LET(
    _xlpm.FundCode, Z$1,
    _xlpm.CurrentDate, $Y50,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50" s="20" t="str" cm="1">
        <f t="array" aca="1" ref="AA50" ca="1">IF($Y50="", "", _xlfn.LET(
    _xlpm.FundCode, AA$1,
    _xlpm.CurrentDate, $Y50,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50" s="20" t="str" cm="1">
        <f t="array" aca="1" ref="AB50" ca="1">IF($Y50="", "", _xlfn.LET(
    _xlpm.FundCode, AB$1,
    _xlpm.CurrentDate, $Y50,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50" s="20" t="str" cm="1">
        <f t="array" aca="1" ref="AC50" ca="1">IF($Y50="", "", _xlfn.LET(
    _xlpm.FundCode, AC$1,
    _xlpm.CurrentDate, $Y50,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51" spans="25:29" x14ac:dyDescent="0.2">
      <c r="Y51" s="9" t="str">
        <f t="shared" ca="1" si="0"/>
        <v/>
      </c>
      <c r="Z51" s="20" t="str" cm="1">
        <f t="array" aca="1" ref="Z51" ca="1">IF($Y51="", "", _xlfn.LET(
    _xlpm.FundCode, Z$1,
    _xlpm.CurrentDate, $Y51,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51" s="20" t="str" cm="1">
        <f t="array" aca="1" ref="AA51" ca="1">IF($Y51="", "", _xlfn.LET(
    _xlpm.FundCode, AA$1,
    _xlpm.CurrentDate, $Y51,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51" s="20" t="str" cm="1">
        <f t="array" aca="1" ref="AB51" ca="1">IF($Y51="", "", _xlfn.LET(
    _xlpm.FundCode, AB$1,
    _xlpm.CurrentDate, $Y51,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51" s="20" t="str" cm="1">
        <f t="array" aca="1" ref="AC51" ca="1">IF($Y51="", "", _xlfn.LET(
    _xlpm.FundCode, AC$1,
    _xlpm.CurrentDate, $Y51,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52" spans="25:29" x14ac:dyDescent="0.2">
      <c r="Y52" s="9" t="str">
        <f t="shared" ca="1" si="0"/>
        <v/>
      </c>
      <c r="Z52" s="20" t="str" cm="1">
        <f t="array" aca="1" ref="Z52" ca="1">IF($Y52="", "", _xlfn.LET(
    _xlpm.FundCode, Z$1,
    _xlpm.CurrentDate, $Y52,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52" s="20" t="str" cm="1">
        <f t="array" aca="1" ref="AA52" ca="1">IF($Y52="", "", _xlfn.LET(
    _xlpm.FundCode, AA$1,
    _xlpm.CurrentDate, $Y52,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52" s="20" t="str" cm="1">
        <f t="array" aca="1" ref="AB52" ca="1">IF($Y52="", "", _xlfn.LET(
    _xlpm.FundCode, AB$1,
    _xlpm.CurrentDate, $Y52,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52" s="20" t="str" cm="1">
        <f t="array" aca="1" ref="AC52" ca="1">IF($Y52="", "", _xlfn.LET(
    _xlpm.FundCode, AC$1,
    _xlpm.CurrentDate, $Y52,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53" spans="25:29" x14ac:dyDescent="0.2">
      <c r="Y53" s="9" t="str">
        <f t="shared" ca="1" si="0"/>
        <v/>
      </c>
      <c r="Z53" s="20" t="str" cm="1">
        <f t="array" aca="1" ref="Z53" ca="1">IF($Y53="", "", _xlfn.LET(
    _xlpm.FundCode, Z$1,
    _xlpm.CurrentDate, $Y53,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53" s="20" t="str" cm="1">
        <f t="array" aca="1" ref="AA53" ca="1">IF($Y53="", "", _xlfn.LET(
    _xlpm.FundCode, AA$1,
    _xlpm.CurrentDate, $Y53,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53" s="20" t="str" cm="1">
        <f t="array" aca="1" ref="AB53" ca="1">IF($Y53="", "", _xlfn.LET(
    _xlpm.FundCode, AB$1,
    _xlpm.CurrentDate, $Y53,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53" s="20" t="str" cm="1">
        <f t="array" aca="1" ref="AC53" ca="1">IF($Y53="", "", _xlfn.LET(
    _xlpm.FundCode, AC$1,
    _xlpm.CurrentDate, $Y53,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54" spans="25:29" x14ac:dyDescent="0.2">
      <c r="Y54" s="9" t="str">
        <f t="shared" ca="1" si="0"/>
        <v/>
      </c>
      <c r="Z54" s="20" t="str" cm="1">
        <f t="array" aca="1" ref="Z54" ca="1">IF($Y54="", "", _xlfn.LET(
    _xlpm.FundCode, Z$1,
    _xlpm.CurrentDate, $Y54,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54" s="20" t="str" cm="1">
        <f t="array" aca="1" ref="AA54" ca="1">IF($Y54="", "", _xlfn.LET(
    _xlpm.FundCode, AA$1,
    _xlpm.CurrentDate, $Y54,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54" s="20" t="str" cm="1">
        <f t="array" aca="1" ref="AB54" ca="1">IF($Y54="", "", _xlfn.LET(
    _xlpm.FundCode, AB$1,
    _xlpm.CurrentDate, $Y54,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54" s="20" t="str" cm="1">
        <f t="array" aca="1" ref="AC54" ca="1">IF($Y54="", "", _xlfn.LET(
    _xlpm.FundCode, AC$1,
    _xlpm.CurrentDate, $Y54,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55" spans="25:29" x14ac:dyDescent="0.2">
      <c r="Y55" s="9" t="str">
        <f t="shared" ca="1" si="0"/>
        <v/>
      </c>
      <c r="Z55" s="20" t="str" cm="1">
        <f t="array" aca="1" ref="Z55" ca="1">IF($Y55="", "", _xlfn.LET(
    _xlpm.FundCode, Z$1,
    _xlpm.CurrentDate, $Y55,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55" s="20" t="str" cm="1">
        <f t="array" aca="1" ref="AA55" ca="1">IF($Y55="", "", _xlfn.LET(
    _xlpm.FundCode, AA$1,
    _xlpm.CurrentDate, $Y55,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55" s="20" t="str" cm="1">
        <f t="array" aca="1" ref="AB55" ca="1">IF($Y55="", "", _xlfn.LET(
    _xlpm.FundCode, AB$1,
    _xlpm.CurrentDate, $Y55,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55" s="20" t="str" cm="1">
        <f t="array" aca="1" ref="AC55" ca="1">IF($Y55="", "", _xlfn.LET(
    _xlpm.FundCode, AC$1,
    _xlpm.CurrentDate, $Y55,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56" spans="25:29" x14ac:dyDescent="0.2">
      <c r="Y56" s="9" t="str">
        <f t="shared" ca="1" si="0"/>
        <v/>
      </c>
      <c r="Z56" s="20" t="str" cm="1">
        <f t="array" aca="1" ref="Z56" ca="1">IF($Y56="", "", _xlfn.LET(
    _xlpm.FundCode, Z$1,
    _xlpm.CurrentDate, $Y56,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56" s="20" t="str" cm="1">
        <f t="array" aca="1" ref="AA56" ca="1">IF($Y56="", "", _xlfn.LET(
    _xlpm.FundCode, AA$1,
    _xlpm.CurrentDate, $Y56,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56" s="20" t="str" cm="1">
        <f t="array" aca="1" ref="AB56" ca="1">IF($Y56="", "", _xlfn.LET(
    _xlpm.FundCode, AB$1,
    _xlpm.CurrentDate, $Y56,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56" s="20" t="str" cm="1">
        <f t="array" aca="1" ref="AC56" ca="1">IF($Y56="", "", _xlfn.LET(
    _xlpm.FundCode, AC$1,
    _xlpm.CurrentDate, $Y56,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57" spans="25:29" x14ac:dyDescent="0.2">
      <c r="Y57" s="9" t="str">
        <f t="shared" ca="1" si="0"/>
        <v/>
      </c>
      <c r="Z57" s="20" t="str" cm="1">
        <f t="array" aca="1" ref="Z57" ca="1">IF($Y57="", "", _xlfn.LET(
    _xlpm.FundCode, Z$1,
    _xlpm.CurrentDate, $Y57,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57" s="20" t="str" cm="1">
        <f t="array" aca="1" ref="AA57" ca="1">IF($Y57="", "", _xlfn.LET(
    _xlpm.FundCode, AA$1,
    _xlpm.CurrentDate, $Y57,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57" s="20" t="str" cm="1">
        <f t="array" aca="1" ref="AB57" ca="1">IF($Y57="", "", _xlfn.LET(
    _xlpm.FundCode, AB$1,
    _xlpm.CurrentDate, $Y57,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57" s="20" t="str" cm="1">
        <f t="array" aca="1" ref="AC57" ca="1">IF($Y57="", "", _xlfn.LET(
    _xlpm.FundCode, AC$1,
    _xlpm.CurrentDate, $Y57,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58" spans="25:29" x14ac:dyDescent="0.2">
      <c r="Y58" s="9" t="str">
        <f t="shared" ca="1" si="0"/>
        <v/>
      </c>
      <c r="Z58" s="20" t="str" cm="1">
        <f t="array" aca="1" ref="Z58" ca="1">IF($Y58="", "", _xlfn.LET(
    _xlpm.FundCode, Z$1,
    _xlpm.CurrentDate, $Y58,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58" s="20" t="str" cm="1">
        <f t="array" aca="1" ref="AA58" ca="1">IF($Y58="", "", _xlfn.LET(
    _xlpm.FundCode, AA$1,
    _xlpm.CurrentDate, $Y58,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58" s="20" t="str" cm="1">
        <f t="array" aca="1" ref="AB58" ca="1">IF($Y58="", "", _xlfn.LET(
    _xlpm.FundCode, AB$1,
    _xlpm.CurrentDate, $Y58,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58" s="20" t="str" cm="1">
        <f t="array" aca="1" ref="AC58" ca="1">IF($Y58="", "", _xlfn.LET(
    _xlpm.FundCode, AC$1,
    _xlpm.CurrentDate, $Y58,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59" spans="25:29" x14ac:dyDescent="0.2">
      <c r="Y59" s="9" t="str">
        <f t="shared" ca="1" si="0"/>
        <v/>
      </c>
      <c r="Z59" s="20" t="str" cm="1">
        <f t="array" aca="1" ref="Z59" ca="1">IF($Y59="", "", _xlfn.LET(
    _xlpm.FundCode, Z$1,
    _xlpm.CurrentDate, $Y59,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59" s="20" t="str" cm="1">
        <f t="array" aca="1" ref="AA59" ca="1">IF($Y59="", "", _xlfn.LET(
    _xlpm.FundCode, AA$1,
    _xlpm.CurrentDate, $Y59,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59" s="20" t="str" cm="1">
        <f t="array" aca="1" ref="AB59" ca="1">IF($Y59="", "", _xlfn.LET(
    _xlpm.FundCode, AB$1,
    _xlpm.CurrentDate, $Y59,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59" s="20" t="str" cm="1">
        <f t="array" aca="1" ref="AC59" ca="1">IF($Y59="", "", _xlfn.LET(
    _xlpm.FundCode, AC$1,
    _xlpm.CurrentDate, $Y59,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60" spans="25:29" x14ac:dyDescent="0.2">
      <c r="Y60" s="9" t="str">
        <f t="shared" ca="1" si="0"/>
        <v/>
      </c>
      <c r="Z60" s="20" t="str" cm="1">
        <f t="array" aca="1" ref="Z60" ca="1">IF($Y60="", "", _xlfn.LET(
    _xlpm.FundCode, Z$1,
    _xlpm.CurrentDate, $Y60,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60" s="20" t="str" cm="1">
        <f t="array" aca="1" ref="AA60" ca="1">IF($Y60="", "", _xlfn.LET(
    _xlpm.FundCode, AA$1,
    _xlpm.CurrentDate, $Y60,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60" s="20" t="str" cm="1">
        <f t="array" aca="1" ref="AB60" ca="1">IF($Y60="", "", _xlfn.LET(
    _xlpm.FundCode, AB$1,
    _xlpm.CurrentDate, $Y60,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60" s="20" t="str" cm="1">
        <f t="array" aca="1" ref="AC60" ca="1">IF($Y60="", "", _xlfn.LET(
    _xlpm.FundCode, AC$1,
    _xlpm.CurrentDate, $Y60,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61" spans="25:29" x14ac:dyDescent="0.2">
      <c r="Y61" s="9" t="str">
        <f t="shared" ca="1" si="0"/>
        <v/>
      </c>
      <c r="Z61" s="20" t="str" cm="1">
        <f t="array" aca="1" ref="Z61" ca="1">IF($Y61="", "", _xlfn.LET(
    _xlpm.FundCode, Z$1,
    _xlpm.CurrentDate, $Y61,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61" s="20" t="str" cm="1">
        <f t="array" aca="1" ref="AA61" ca="1">IF($Y61="", "", _xlfn.LET(
    _xlpm.FundCode, AA$1,
    _xlpm.CurrentDate, $Y61,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61" s="20" t="str" cm="1">
        <f t="array" aca="1" ref="AB61" ca="1">IF($Y61="", "", _xlfn.LET(
    _xlpm.FundCode, AB$1,
    _xlpm.CurrentDate, $Y61,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61" s="20" t="str" cm="1">
        <f t="array" aca="1" ref="AC61" ca="1">IF($Y61="", "", _xlfn.LET(
    _xlpm.FundCode, AC$1,
    _xlpm.CurrentDate, $Y61,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62" spans="25:29" x14ac:dyDescent="0.2">
      <c r="Y62" s="9" t="str">
        <f t="shared" ca="1" si="0"/>
        <v/>
      </c>
      <c r="Z62" s="20" t="str" cm="1">
        <f t="array" aca="1" ref="Z62" ca="1">IF($Y62="", "", _xlfn.LET(
    _xlpm.FundCode, Z$1,
    _xlpm.CurrentDate, $Y62,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62" s="20" t="str" cm="1">
        <f t="array" aca="1" ref="AA62" ca="1">IF($Y62="", "", _xlfn.LET(
    _xlpm.FundCode, AA$1,
    _xlpm.CurrentDate, $Y62,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62" s="20" t="str" cm="1">
        <f t="array" aca="1" ref="AB62" ca="1">IF($Y62="", "", _xlfn.LET(
    _xlpm.FundCode, AB$1,
    _xlpm.CurrentDate, $Y62,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62" s="20" t="str" cm="1">
        <f t="array" aca="1" ref="AC62" ca="1">IF($Y62="", "", _xlfn.LET(
    _xlpm.FundCode, AC$1,
    _xlpm.CurrentDate, $Y62,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63" spans="25:29" x14ac:dyDescent="0.2">
      <c r="Y63" s="9" t="str">
        <f t="shared" ca="1" si="0"/>
        <v/>
      </c>
      <c r="Z63" s="20" t="str" cm="1">
        <f t="array" aca="1" ref="Z63" ca="1">IF($Y63="", "", _xlfn.LET(
    _xlpm.FundCode, Z$1,
    _xlpm.CurrentDate, $Y63,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63" s="20" t="str" cm="1">
        <f t="array" aca="1" ref="AA63" ca="1">IF($Y63="", "", _xlfn.LET(
    _xlpm.FundCode, AA$1,
    _xlpm.CurrentDate, $Y63,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63" s="20" t="str" cm="1">
        <f t="array" aca="1" ref="AB63" ca="1">IF($Y63="", "", _xlfn.LET(
    _xlpm.FundCode, AB$1,
    _xlpm.CurrentDate, $Y63,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63" s="20" t="str" cm="1">
        <f t="array" aca="1" ref="AC63" ca="1">IF($Y63="", "", _xlfn.LET(
    _xlpm.FundCode, AC$1,
    _xlpm.CurrentDate, $Y63,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64" spans="25:29" x14ac:dyDescent="0.2">
      <c r="Y64" s="9" t="str">
        <f t="shared" ca="1" si="0"/>
        <v/>
      </c>
      <c r="Z64" s="20" t="str" cm="1">
        <f t="array" aca="1" ref="Z64" ca="1">IF($Y64="", "", _xlfn.LET(
    _xlpm.FundCode, Z$1,
    _xlpm.CurrentDate, $Y64,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64" s="20" t="str" cm="1">
        <f t="array" aca="1" ref="AA64" ca="1">IF($Y64="", "", _xlfn.LET(
    _xlpm.FundCode, AA$1,
    _xlpm.CurrentDate, $Y64,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64" s="20" t="str" cm="1">
        <f t="array" aca="1" ref="AB64" ca="1">IF($Y64="", "", _xlfn.LET(
    _xlpm.FundCode, AB$1,
    _xlpm.CurrentDate, $Y64,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64" s="20" t="str" cm="1">
        <f t="array" aca="1" ref="AC64" ca="1">IF($Y64="", "", _xlfn.LET(
    _xlpm.FundCode, AC$1,
    _xlpm.CurrentDate, $Y64,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65" spans="25:29" x14ac:dyDescent="0.2">
      <c r="Y65" s="9" t="str">
        <f t="shared" ca="1" si="0"/>
        <v/>
      </c>
      <c r="Z65" s="20" t="str" cm="1">
        <f t="array" aca="1" ref="Z65" ca="1">IF($Y65="", "", _xlfn.LET(
    _xlpm.FundCode, Z$1,
    _xlpm.CurrentDate, $Y65,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65" s="20" t="str" cm="1">
        <f t="array" aca="1" ref="AA65" ca="1">IF($Y65="", "", _xlfn.LET(
    _xlpm.FundCode, AA$1,
    _xlpm.CurrentDate, $Y65,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65" s="20" t="str" cm="1">
        <f t="array" aca="1" ref="AB65" ca="1">IF($Y65="", "", _xlfn.LET(
    _xlpm.FundCode, AB$1,
    _xlpm.CurrentDate, $Y65,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65" s="20" t="str" cm="1">
        <f t="array" aca="1" ref="AC65" ca="1">IF($Y65="", "", _xlfn.LET(
    _xlpm.FundCode, AC$1,
    _xlpm.CurrentDate, $Y65,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66" spans="25:29" x14ac:dyDescent="0.2">
      <c r="Y66" s="9" t="str">
        <f t="shared" ca="1" si="0"/>
        <v/>
      </c>
      <c r="Z66" s="20" t="str" cm="1">
        <f t="array" aca="1" ref="Z66" ca="1">IF($Y66="", "", _xlfn.LET(
    _xlpm.FundCode, Z$1,
    _xlpm.CurrentDate, $Y66,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66" s="20" t="str" cm="1">
        <f t="array" aca="1" ref="AA66" ca="1">IF($Y66="", "", _xlfn.LET(
    _xlpm.FundCode, AA$1,
    _xlpm.CurrentDate, $Y66,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66" s="20" t="str" cm="1">
        <f t="array" aca="1" ref="AB66" ca="1">IF($Y66="", "", _xlfn.LET(
    _xlpm.FundCode, AB$1,
    _xlpm.CurrentDate, $Y66,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66" s="20" t="str" cm="1">
        <f t="array" aca="1" ref="AC66" ca="1">IF($Y66="", "", _xlfn.LET(
    _xlpm.FundCode, AC$1,
    _xlpm.CurrentDate, $Y66,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67" spans="25:29" x14ac:dyDescent="0.2">
      <c r="Y67" s="9" t="str">
        <f t="shared" ca="1" si="0"/>
        <v/>
      </c>
      <c r="Z67" s="20" t="str" cm="1">
        <f t="array" aca="1" ref="Z67" ca="1">IF($Y67="", "", _xlfn.LET(
    _xlpm.FundCode, Z$1,
    _xlpm.CurrentDate, $Y67,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67" s="20" t="str" cm="1">
        <f t="array" aca="1" ref="AA67" ca="1">IF($Y67="", "", _xlfn.LET(
    _xlpm.FundCode, AA$1,
    _xlpm.CurrentDate, $Y67,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67" s="20" t="str" cm="1">
        <f t="array" aca="1" ref="AB67" ca="1">IF($Y67="", "", _xlfn.LET(
    _xlpm.FundCode, AB$1,
    _xlpm.CurrentDate, $Y67,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67" s="20" t="str" cm="1">
        <f t="array" aca="1" ref="AC67" ca="1">IF($Y67="", "", _xlfn.LET(
    _xlpm.FundCode, AC$1,
    _xlpm.CurrentDate, $Y67,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68" spans="25:29" x14ac:dyDescent="0.2">
      <c r="Y68" s="9" t="str">
        <f t="shared" ref="Y68:Y131" ca="1" si="1">IF(Y67="", "", IF(Y67 &gt;= TODAY(), "", Y67+1))</f>
        <v/>
      </c>
      <c r="Z68" s="20" t="str" cm="1">
        <f t="array" aca="1" ref="Z68" ca="1">IF($Y68="", "", _xlfn.LET(
    _xlpm.FundCode, Z$1,
    _xlpm.CurrentDate, $Y68,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68" s="20" t="str" cm="1">
        <f t="array" aca="1" ref="AA68" ca="1">IF($Y68="", "", _xlfn.LET(
    _xlpm.FundCode, AA$1,
    _xlpm.CurrentDate, $Y68,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68" s="20" t="str" cm="1">
        <f t="array" aca="1" ref="AB68" ca="1">IF($Y68="", "", _xlfn.LET(
    _xlpm.FundCode, AB$1,
    _xlpm.CurrentDate, $Y68,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68" s="20" t="str" cm="1">
        <f t="array" aca="1" ref="AC68" ca="1">IF($Y68="", "", _xlfn.LET(
    _xlpm.FundCode, AC$1,
    _xlpm.CurrentDate, $Y68,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69" spans="25:29" x14ac:dyDescent="0.2">
      <c r="Y69" s="9" t="str">
        <f t="shared" ca="1" si="1"/>
        <v/>
      </c>
      <c r="Z69" s="20" t="str" cm="1">
        <f t="array" aca="1" ref="Z69" ca="1">IF($Y69="", "", _xlfn.LET(
    _xlpm.FundCode, Z$1,
    _xlpm.CurrentDate, $Y69,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69" s="20" t="str" cm="1">
        <f t="array" aca="1" ref="AA69" ca="1">IF($Y69="", "", _xlfn.LET(
    _xlpm.FundCode, AA$1,
    _xlpm.CurrentDate, $Y69,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69" s="20" t="str" cm="1">
        <f t="array" aca="1" ref="AB69" ca="1">IF($Y69="", "", _xlfn.LET(
    _xlpm.FundCode, AB$1,
    _xlpm.CurrentDate, $Y69,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69" s="20" t="str" cm="1">
        <f t="array" aca="1" ref="AC69" ca="1">IF($Y69="", "", _xlfn.LET(
    _xlpm.FundCode, AC$1,
    _xlpm.CurrentDate, $Y69,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70" spans="25:29" x14ac:dyDescent="0.2">
      <c r="Y70" s="9" t="str">
        <f t="shared" ca="1" si="1"/>
        <v/>
      </c>
      <c r="Z70" s="20" t="str" cm="1">
        <f t="array" aca="1" ref="Z70" ca="1">IF($Y70="", "", _xlfn.LET(
    _xlpm.FundCode, Z$1,
    _xlpm.CurrentDate, $Y70,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70" s="20" t="str" cm="1">
        <f t="array" aca="1" ref="AA70" ca="1">IF($Y70="", "", _xlfn.LET(
    _xlpm.FundCode, AA$1,
    _xlpm.CurrentDate, $Y70,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70" s="20" t="str" cm="1">
        <f t="array" aca="1" ref="AB70" ca="1">IF($Y70="", "", _xlfn.LET(
    _xlpm.FundCode, AB$1,
    _xlpm.CurrentDate, $Y70,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70" s="20" t="str" cm="1">
        <f t="array" aca="1" ref="AC70" ca="1">IF($Y70="", "", _xlfn.LET(
    _xlpm.FundCode, AC$1,
    _xlpm.CurrentDate, $Y70,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71" spans="25:29" x14ac:dyDescent="0.2">
      <c r="Y71" s="9" t="str">
        <f t="shared" ca="1" si="1"/>
        <v/>
      </c>
      <c r="Z71" s="20" t="str" cm="1">
        <f t="array" aca="1" ref="Z71" ca="1">IF($Y71="", "", _xlfn.LET(
    _xlpm.FundCode, Z$1,
    _xlpm.CurrentDate, $Y71,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71" s="20" t="str" cm="1">
        <f t="array" aca="1" ref="AA71" ca="1">IF($Y71="", "", _xlfn.LET(
    _xlpm.FundCode, AA$1,
    _xlpm.CurrentDate, $Y71,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71" s="20" t="str" cm="1">
        <f t="array" aca="1" ref="AB71" ca="1">IF($Y71="", "", _xlfn.LET(
    _xlpm.FundCode, AB$1,
    _xlpm.CurrentDate, $Y71,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71" s="20" t="str" cm="1">
        <f t="array" aca="1" ref="AC71" ca="1">IF($Y71="", "", _xlfn.LET(
    _xlpm.FundCode, AC$1,
    _xlpm.CurrentDate, $Y71,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72" spans="25:29" x14ac:dyDescent="0.2">
      <c r="Y72" s="9" t="str">
        <f t="shared" ca="1" si="1"/>
        <v/>
      </c>
      <c r="Z72" s="20" t="str" cm="1">
        <f t="array" aca="1" ref="Z72" ca="1">IF($Y72="", "", _xlfn.LET(
    _xlpm.FundCode, Z$1,
    _xlpm.CurrentDate, $Y72,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72" s="20" t="str" cm="1">
        <f t="array" aca="1" ref="AA72" ca="1">IF($Y72="", "", _xlfn.LET(
    _xlpm.FundCode, AA$1,
    _xlpm.CurrentDate, $Y72,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72" s="20" t="str" cm="1">
        <f t="array" aca="1" ref="AB72" ca="1">IF($Y72="", "", _xlfn.LET(
    _xlpm.FundCode, AB$1,
    _xlpm.CurrentDate, $Y72,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72" s="20" t="str" cm="1">
        <f t="array" aca="1" ref="AC72" ca="1">IF($Y72="", "", _xlfn.LET(
    _xlpm.FundCode, AC$1,
    _xlpm.CurrentDate, $Y72,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73" spans="25:29" x14ac:dyDescent="0.2">
      <c r="Y73" s="9" t="str">
        <f t="shared" ca="1" si="1"/>
        <v/>
      </c>
      <c r="Z73" s="20" t="str" cm="1">
        <f t="array" aca="1" ref="Z73" ca="1">IF($Y73="", "", _xlfn.LET(
    _xlpm.FundCode, Z$1,
    _xlpm.CurrentDate, $Y73,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73" s="20" t="str" cm="1">
        <f t="array" aca="1" ref="AA73" ca="1">IF($Y73="", "", _xlfn.LET(
    _xlpm.FundCode, AA$1,
    _xlpm.CurrentDate, $Y73,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73" s="20" t="str" cm="1">
        <f t="array" aca="1" ref="AB73" ca="1">IF($Y73="", "", _xlfn.LET(
    _xlpm.FundCode, AB$1,
    _xlpm.CurrentDate, $Y73,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73" s="20" t="str" cm="1">
        <f t="array" aca="1" ref="AC73" ca="1">IF($Y73="", "", _xlfn.LET(
    _xlpm.FundCode, AC$1,
    _xlpm.CurrentDate, $Y73,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74" spans="25:29" x14ac:dyDescent="0.2">
      <c r="Y74" s="9" t="str">
        <f t="shared" ca="1" si="1"/>
        <v/>
      </c>
      <c r="Z74" s="20" t="str" cm="1">
        <f t="array" aca="1" ref="Z74" ca="1">IF($Y74="", "", _xlfn.LET(
    _xlpm.FundCode, Z$1,
    _xlpm.CurrentDate, $Y74,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74" s="20" t="str" cm="1">
        <f t="array" aca="1" ref="AA74" ca="1">IF($Y74="", "", _xlfn.LET(
    _xlpm.FundCode, AA$1,
    _xlpm.CurrentDate, $Y74,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74" s="20" t="str" cm="1">
        <f t="array" aca="1" ref="AB74" ca="1">IF($Y74="", "", _xlfn.LET(
    _xlpm.FundCode, AB$1,
    _xlpm.CurrentDate, $Y74,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74" s="20" t="str" cm="1">
        <f t="array" aca="1" ref="AC74" ca="1">IF($Y74="", "", _xlfn.LET(
    _xlpm.FundCode, AC$1,
    _xlpm.CurrentDate, $Y74,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75" spans="25:29" x14ac:dyDescent="0.2">
      <c r="Y75" s="9" t="str">
        <f t="shared" ca="1" si="1"/>
        <v/>
      </c>
      <c r="Z75" s="20" t="str" cm="1">
        <f t="array" aca="1" ref="Z75" ca="1">IF($Y75="", "", _xlfn.LET(
    _xlpm.FundCode, Z$1,
    _xlpm.CurrentDate, $Y75,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75" s="20" t="str" cm="1">
        <f t="array" aca="1" ref="AA75" ca="1">IF($Y75="", "", _xlfn.LET(
    _xlpm.FundCode, AA$1,
    _xlpm.CurrentDate, $Y75,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75" s="20" t="str" cm="1">
        <f t="array" aca="1" ref="AB75" ca="1">IF($Y75="", "", _xlfn.LET(
    _xlpm.FundCode, AB$1,
    _xlpm.CurrentDate, $Y75,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75" s="20" t="str" cm="1">
        <f t="array" aca="1" ref="AC75" ca="1">IF($Y75="", "", _xlfn.LET(
    _xlpm.FundCode, AC$1,
    _xlpm.CurrentDate, $Y75,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76" spans="25:29" x14ac:dyDescent="0.2">
      <c r="Y76" s="9" t="str">
        <f t="shared" ca="1" si="1"/>
        <v/>
      </c>
      <c r="Z76" s="20" t="str" cm="1">
        <f t="array" aca="1" ref="Z76" ca="1">IF($Y76="", "", _xlfn.LET(
    _xlpm.FundCode, Z$1,
    _xlpm.CurrentDate, $Y76,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76" s="20" t="str" cm="1">
        <f t="array" aca="1" ref="AA76" ca="1">IF($Y76="", "", _xlfn.LET(
    _xlpm.FundCode, AA$1,
    _xlpm.CurrentDate, $Y76,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76" s="20" t="str" cm="1">
        <f t="array" aca="1" ref="AB76" ca="1">IF($Y76="", "", _xlfn.LET(
    _xlpm.FundCode, AB$1,
    _xlpm.CurrentDate, $Y76,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76" s="20" t="str" cm="1">
        <f t="array" aca="1" ref="AC76" ca="1">IF($Y76="", "", _xlfn.LET(
    _xlpm.FundCode, AC$1,
    _xlpm.CurrentDate, $Y76,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77" spans="25:29" x14ac:dyDescent="0.2">
      <c r="Y77" s="9" t="str">
        <f t="shared" ca="1" si="1"/>
        <v/>
      </c>
      <c r="Z77" s="20" t="str" cm="1">
        <f t="array" aca="1" ref="Z77" ca="1">IF($Y77="", "", _xlfn.LET(
    _xlpm.FundCode, Z$1,
    _xlpm.CurrentDate, $Y77,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77" s="20" t="str" cm="1">
        <f t="array" aca="1" ref="AA77" ca="1">IF($Y77="", "", _xlfn.LET(
    _xlpm.FundCode, AA$1,
    _xlpm.CurrentDate, $Y77,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77" s="20" t="str" cm="1">
        <f t="array" aca="1" ref="AB77" ca="1">IF($Y77="", "", _xlfn.LET(
    _xlpm.FundCode, AB$1,
    _xlpm.CurrentDate, $Y77,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77" s="20" t="str" cm="1">
        <f t="array" aca="1" ref="AC77" ca="1">IF($Y77="", "", _xlfn.LET(
    _xlpm.FundCode, AC$1,
    _xlpm.CurrentDate, $Y77,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78" spans="25:29" x14ac:dyDescent="0.2">
      <c r="Y78" s="9" t="str">
        <f t="shared" ca="1" si="1"/>
        <v/>
      </c>
      <c r="Z78" s="20" t="str" cm="1">
        <f t="array" aca="1" ref="Z78" ca="1">IF($Y78="", "", _xlfn.LET(
    _xlpm.FundCode, Z$1,
    _xlpm.CurrentDate, $Y78,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78" s="20" t="str" cm="1">
        <f t="array" aca="1" ref="AA78" ca="1">IF($Y78="", "", _xlfn.LET(
    _xlpm.FundCode, AA$1,
    _xlpm.CurrentDate, $Y78,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78" s="20" t="str" cm="1">
        <f t="array" aca="1" ref="AB78" ca="1">IF($Y78="", "", _xlfn.LET(
    _xlpm.FundCode, AB$1,
    _xlpm.CurrentDate, $Y78,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78" s="20" t="str" cm="1">
        <f t="array" aca="1" ref="AC78" ca="1">IF($Y78="", "", _xlfn.LET(
    _xlpm.FundCode, AC$1,
    _xlpm.CurrentDate, $Y78,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79" spans="25:29" x14ac:dyDescent="0.2">
      <c r="Y79" s="9" t="str">
        <f t="shared" ca="1" si="1"/>
        <v/>
      </c>
      <c r="Z79" s="20" t="str" cm="1">
        <f t="array" aca="1" ref="Z79" ca="1">IF($Y79="", "", _xlfn.LET(
    _xlpm.FundCode, Z$1,
    _xlpm.CurrentDate, $Y79,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79" s="20" t="str" cm="1">
        <f t="array" aca="1" ref="AA79" ca="1">IF($Y79="", "", _xlfn.LET(
    _xlpm.FundCode, AA$1,
    _xlpm.CurrentDate, $Y79,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79" s="20" t="str" cm="1">
        <f t="array" aca="1" ref="AB79" ca="1">IF($Y79="", "", _xlfn.LET(
    _xlpm.FundCode, AB$1,
    _xlpm.CurrentDate, $Y79,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79" s="20" t="str" cm="1">
        <f t="array" aca="1" ref="AC79" ca="1">IF($Y79="", "", _xlfn.LET(
    _xlpm.FundCode, AC$1,
    _xlpm.CurrentDate, $Y79,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80" spans="25:29" x14ac:dyDescent="0.2">
      <c r="Y80" s="9" t="str">
        <f t="shared" ca="1" si="1"/>
        <v/>
      </c>
      <c r="Z80" s="20" t="str" cm="1">
        <f t="array" aca="1" ref="Z80" ca="1">IF($Y80="", "", _xlfn.LET(
    _xlpm.FundCode, Z$1,
    _xlpm.CurrentDate, $Y80,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80" s="20" t="str" cm="1">
        <f t="array" aca="1" ref="AA80" ca="1">IF($Y80="", "", _xlfn.LET(
    _xlpm.FundCode, AA$1,
    _xlpm.CurrentDate, $Y80,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80" s="20" t="str" cm="1">
        <f t="array" aca="1" ref="AB80" ca="1">IF($Y80="", "", _xlfn.LET(
    _xlpm.FundCode, AB$1,
    _xlpm.CurrentDate, $Y80,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80" s="20" t="str" cm="1">
        <f t="array" aca="1" ref="AC80" ca="1">IF($Y80="", "", _xlfn.LET(
    _xlpm.FundCode, AC$1,
    _xlpm.CurrentDate, $Y80,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81" spans="25:29" x14ac:dyDescent="0.2">
      <c r="Y81" s="9" t="str">
        <f t="shared" ca="1" si="1"/>
        <v/>
      </c>
      <c r="Z81" s="20" t="str" cm="1">
        <f t="array" aca="1" ref="Z81" ca="1">IF($Y81="", "", _xlfn.LET(
    _xlpm.FundCode, Z$1,
    _xlpm.CurrentDate, $Y81,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81" s="20" t="str" cm="1">
        <f t="array" aca="1" ref="AA81" ca="1">IF($Y81="", "", _xlfn.LET(
    _xlpm.FundCode, AA$1,
    _xlpm.CurrentDate, $Y81,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81" s="20" t="str" cm="1">
        <f t="array" aca="1" ref="AB81" ca="1">IF($Y81="", "", _xlfn.LET(
    _xlpm.FundCode, AB$1,
    _xlpm.CurrentDate, $Y81,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81" s="20" t="str" cm="1">
        <f t="array" aca="1" ref="AC81" ca="1">IF($Y81="", "", _xlfn.LET(
    _xlpm.FundCode, AC$1,
    _xlpm.CurrentDate, $Y81,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82" spans="25:29" x14ac:dyDescent="0.2">
      <c r="Y82" s="9" t="str">
        <f t="shared" ca="1" si="1"/>
        <v/>
      </c>
      <c r="Z82" s="20" t="str" cm="1">
        <f t="array" aca="1" ref="Z82" ca="1">IF($Y82="", "", _xlfn.LET(
    _xlpm.FundCode, Z$1,
    _xlpm.CurrentDate, $Y82,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82" s="20" t="str" cm="1">
        <f t="array" aca="1" ref="AA82" ca="1">IF($Y82="", "", _xlfn.LET(
    _xlpm.FundCode, AA$1,
    _xlpm.CurrentDate, $Y82,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82" s="20" t="str" cm="1">
        <f t="array" aca="1" ref="AB82" ca="1">IF($Y82="", "", _xlfn.LET(
    _xlpm.FundCode, AB$1,
    _xlpm.CurrentDate, $Y82,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82" s="20" t="str" cm="1">
        <f t="array" aca="1" ref="AC82" ca="1">IF($Y82="", "", _xlfn.LET(
    _xlpm.FundCode, AC$1,
    _xlpm.CurrentDate, $Y82,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83" spans="25:29" x14ac:dyDescent="0.2">
      <c r="Y83" s="9" t="str">
        <f t="shared" ca="1" si="1"/>
        <v/>
      </c>
      <c r="Z83" s="20" t="str" cm="1">
        <f t="array" aca="1" ref="Z83" ca="1">IF($Y83="", "", _xlfn.LET(
    _xlpm.FundCode, Z$1,
    _xlpm.CurrentDate, $Y83,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83" s="20" t="str" cm="1">
        <f t="array" aca="1" ref="AA83" ca="1">IF($Y83="", "", _xlfn.LET(
    _xlpm.FundCode, AA$1,
    _xlpm.CurrentDate, $Y83,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83" s="20" t="str" cm="1">
        <f t="array" aca="1" ref="AB83" ca="1">IF($Y83="", "", _xlfn.LET(
    _xlpm.FundCode, AB$1,
    _xlpm.CurrentDate, $Y83,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83" s="20" t="str" cm="1">
        <f t="array" aca="1" ref="AC83" ca="1">IF($Y83="", "", _xlfn.LET(
    _xlpm.FundCode, AC$1,
    _xlpm.CurrentDate, $Y83,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84" spans="25:29" x14ac:dyDescent="0.2">
      <c r="Y84" s="9" t="str">
        <f t="shared" ca="1" si="1"/>
        <v/>
      </c>
      <c r="Z84" s="20" t="str" cm="1">
        <f t="array" aca="1" ref="Z84" ca="1">IF($Y84="", "", _xlfn.LET(
    _xlpm.FundCode, Z$1,
    _xlpm.CurrentDate, $Y84,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84" s="20" t="str" cm="1">
        <f t="array" aca="1" ref="AA84" ca="1">IF($Y84="", "", _xlfn.LET(
    _xlpm.FundCode, AA$1,
    _xlpm.CurrentDate, $Y84,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84" s="20" t="str" cm="1">
        <f t="array" aca="1" ref="AB84" ca="1">IF($Y84="", "", _xlfn.LET(
    _xlpm.FundCode, AB$1,
    _xlpm.CurrentDate, $Y84,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84" s="20" t="str" cm="1">
        <f t="array" aca="1" ref="AC84" ca="1">IF($Y84="", "", _xlfn.LET(
    _xlpm.FundCode, AC$1,
    _xlpm.CurrentDate, $Y84,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85" spans="25:29" x14ac:dyDescent="0.2">
      <c r="Y85" s="9" t="str">
        <f t="shared" ca="1" si="1"/>
        <v/>
      </c>
      <c r="Z85" s="20" t="str" cm="1">
        <f t="array" aca="1" ref="Z85" ca="1">IF($Y85="", "", _xlfn.LET(
    _xlpm.FundCode, Z$1,
    _xlpm.CurrentDate, $Y85,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85" s="20" t="str" cm="1">
        <f t="array" aca="1" ref="AA85" ca="1">IF($Y85="", "", _xlfn.LET(
    _xlpm.FundCode, AA$1,
    _xlpm.CurrentDate, $Y85,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85" s="20" t="str" cm="1">
        <f t="array" aca="1" ref="AB85" ca="1">IF($Y85="", "", _xlfn.LET(
    _xlpm.FundCode, AB$1,
    _xlpm.CurrentDate, $Y85,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85" s="20" t="str" cm="1">
        <f t="array" aca="1" ref="AC85" ca="1">IF($Y85="", "", _xlfn.LET(
    _xlpm.FundCode, AC$1,
    _xlpm.CurrentDate, $Y85,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86" spans="25:29" x14ac:dyDescent="0.2">
      <c r="Y86" s="9" t="str">
        <f t="shared" ca="1" si="1"/>
        <v/>
      </c>
      <c r="Z86" s="20" t="str" cm="1">
        <f t="array" aca="1" ref="Z86" ca="1">IF($Y86="", "", _xlfn.LET(
    _xlpm.FundCode, Z$1,
    _xlpm.CurrentDate, $Y86,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86" s="20" t="str" cm="1">
        <f t="array" aca="1" ref="AA86" ca="1">IF($Y86="", "", _xlfn.LET(
    _xlpm.FundCode, AA$1,
    _xlpm.CurrentDate, $Y86,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86" s="20" t="str" cm="1">
        <f t="array" aca="1" ref="AB86" ca="1">IF($Y86="", "", _xlfn.LET(
    _xlpm.FundCode, AB$1,
    _xlpm.CurrentDate, $Y86,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86" s="20" t="str" cm="1">
        <f t="array" aca="1" ref="AC86" ca="1">IF($Y86="", "", _xlfn.LET(
    _xlpm.FundCode, AC$1,
    _xlpm.CurrentDate, $Y86,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87" spans="25:29" x14ac:dyDescent="0.2">
      <c r="Y87" s="9" t="str">
        <f t="shared" ca="1" si="1"/>
        <v/>
      </c>
      <c r="Z87" s="20" t="str" cm="1">
        <f t="array" aca="1" ref="Z87" ca="1">IF($Y87="", "", _xlfn.LET(
    _xlpm.FundCode, Z$1,
    _xlpm.CurrentDate, $Y87,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87" s="20" t="str" cm="1">
        <f t="array" aca="1" ref="AA87" ca="1">IF($Y87="", "", _xlfn.LET(
    _xlpm.FundCode, AA$1,
    _xlpm.CurrentDate, $Y87,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87" s="20" t="str" cm="1">
        <f t="array" aca="1" ref="AB87" ca="1">IF($Y87="", "", _xlfn.LET(
    _xlpm.FundCode, AB$1,
    _xlpm.CurrentDate, $Y87,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87" s="20" t="str" cm="1">
        <f t="array" aca="1" ref="AC87" ca="1">IF($Y87="", "", _xlfn.LET(
    _xlpm.FundCode, AC$1,
    _xlpm.CurrentDate, $Y87,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88" spans="25:29" x14ac:dyDescent="0.2">
      <c r="Y88" s="9" t="str">
        <f t="shared" ca="1" si="1"/>
        <v/>
      </c>
      <c r="Z88" s="20" t="str" cm="1">
        <f t="array" aca="1" ref="Z88" ca="1">IF($Y88="", "", _xlfn.LET(
    _xlpm.FundCode, Z$1,
    _xlpm.CurrentDate, $Y88,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88" s="20" t="str" cm="1">
        <f t="array" aca="1" ref="AA88" ca="1">IF($Y88="", "", _xlfn.LET(
    _xlpm.FundCode, AA$1,
    _xlpm.CurrentDate, $Y88,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88" s="20" t="str" cm="1">
        <f t="array" aca="1" ref="AB88" ca="1">IF($Y88="", "", _xlfn.LET(
    _xlpm.FundCode, AB$1,
    _xlpm.CurrentDate, $Y88,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88" s="20" t="str" cm="1">
        <f t="array" aca="1" ref="AC88" ca="1">IF($Y88="", "", _xlfn.LET(
    _xlpm.FundCode, AC$1,
    _xlpm.CurrentDate, $Y88,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89" spans="25:29" x14ac:dyDescent="0.2">
      <c r="Y89" s="9" t="str">
        <f t="shared" ca="1" si="1"/>
        <v/>
      </c>
      <c r="Z89" s="20" t="str" cm="1">
        <f t="array" aca="1" ref="Z89" ca="1">IF($Y89="", "", _xlfn.LET(
    _xlpm.FundCode, Z$1,
    _xlpm.CurrentDate, $Y89,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89" s="20" t="str" cm="1">
        <f t="array" aca="1" ref="AA89" ca="1">IF($Y89="", "", _xlfn.LET(
    _xlpm.FundCode, AA$1,
    _xlpm.CurrentDate, $Y89,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89" s="20" t="str" cm="1">
        <f t="array" aca="1" ref="AB89" ca="1">IF($Y89="", "", _xlfn.LET(
    _xlpm.FundCode, AB$1,
    _xlpm.CurrentDate, $Y89,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89" s="20" t="str" cm="1">
        <f t="array" aca="1" ref="AC89" ca="1">IF($Y89="", "", _xlfn.LET(
    _xlpm.FundCode, AC$1,
    _xlpm.CurrentDate, $Y89,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90" spans="25:29" x14ac:dyDescent="0.2">
      <c r="Y90" s="9" t="str">
        <f t="shared" ca="1" si="1"/>
        <v/>
      </c>
      <c r="Z90" s="20" t="str" cm="1">
        <f t="array" aca="1" ref="Z90" ca="1">IF($Y90="", "", _xlfn.LET(
    _xlpm.FundCode, Z$1,
    _xlpm.CurrentDate, $Y90,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90" s="20" t="str" cm="1">
        <f t="array" aca="1" ref="AA90" ca="1">IF($Y90="", "", _xlfn.LET(
    _xlpm.FundCode, AA$1,
    _xlpm.CurrentDate, $Y90,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90" s="20" t="str" cm="1">
        <f t="array" aca="1" ref="AB90" ca="1">IF($Y90="", "", _xlfn.LET(
    _xlpm.FundCode, AB$1,
    _xlpm.CurrentDate, $Y90,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90" s="20" t="str" cm="1">
        <f t="array" aca="1" ref="AC90" ca="1">IF($Y90="", "", _xlfn.LET(
    _xlpm.FundCode, AC$1,
    _xlpm.CurrentDate, $Y90,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91" spans="25:29" x14ac:dyDescent="0.2">
      <c r="Y91" s="9" t="str">
        <f t="shared" ca="1" si="1"/>
        <v/>
      </c>
      <c r="Z91" s="20" t="str" cm="1">
        <f t="array" aca="1" ref="Z91" ca="1">IF($Y91="", "", _xlfn.LET(
    _xlpm.FundCode, Z$1,
    _xlpm.CurrentDate, $Y91,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91" s="20" t="str" cm="1">
        <f t="array" aca="1" ref="AA91" ca="1">IF($Y91="", "", _xlfn.LET(
    _xlpm.FundCode, AA$1,
    _xlpm.CurrentDate, $Y91,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91" s="20" t="str" cm="1">
        <f t="array" aca="1" ref="AB91" ca="1">IF($Y91="", "", _xlfn.LET(
    _xlpm.FundCode, AB$1,
    _xlpm.CurrentDate, $Y91,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91" s="20" t="str" cm="1">
        <f t="array" aca="1" ref="AC91" ca="1">IF($Y91="", "", _xlfn.LET(
    _xlpm.FundCode, AC$1,
    _xlpm.CurrentDate, $Y91,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92" spans="25:29" x14ac:dyDescent="0.2">
      <c r="Y92" s="9" t="str">
        <f t="shared" ca="1" si="1"/>
        <v/>
      </c>
      <c r="Z92" s="20" t="str" cm="1">
        <f t="array" aca="1" ref="Z92" ca="1">IF($Y92="", "", _xlfn.LET(
    _xlpm.FundCode, Z$1,
    _xlpm.CurrentDate, $Y92,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92" s="20" t="str" cm="1">
        <f t="array" aca="1" ref="AA92" ca="1">IF($Y92="", "", _xlfn.LET(
    _xlpm.FundCode, AA$1,
    _xlpm.CurrentDate, $Y92,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92" s="20" t="str" cm="1">
        <f t="array" aca="1" ref="AB92" ca="1">IF($Y92="", "", _xlfn.LET(
    _xlpm.FundCode, AB$1,
    _xlpm.CurrentDate, $Y92,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92" s="20" t="str" cm="1">
        <f t="array" aca="1" ref="AC92" ca="1">IF($Y92="", "", _xlfn.LET(
    _xlpm.FundCode, AC$1,
    _xlpm.CurrentDate, $Y92,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93" spans="25:29" x14ac:dyDescent="0.2">
      <c r="Y93" s="9" t="str">
        <f t="shared" ca="1" si="1"/>
        <v/>
      </c>
      <c r="Z93" s="20" t="str" cm="1">
        <f t="array" aca="1" ref="Z93" ca="1">IF($Y93="", "", _xlfn.LET(
    _xlpm.FundCode, Z$1,
    _xlpm.CurrentDate, $Y93,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93" s="20" t="str" cm="1">
        <f t="array" aca="1" ref="AA93" ca="1">IF($Y93="", "", _xlfn.LET(
    _xlpm.FundCode, AA$1,
    _xlpm.CurrentDate, $Y93,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93" s="20" t="str" cm="1">
        <f t="array" aca="1" ref="AB93" ca="1">IF($Y93="", "", _xlfn.LET(
    _xlpm.FundCode, AB$1,
    _xlpm.CurrentDate, $Y93,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93" s="20" t="str" cm="1">
        <f t="array" aca="1" ref="AC93" ca="1">IF($Y93="", "", _xlfn.LET(
    _xlpm.FundCode, AC$1,
    _xlpm.CurrentDate, $Y93,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94" spans="25:29" x14ac:dyDescent="0.2">
      <c r="Y94" s="9" t="str">
        <f t="shared" ca="1" si="1"/>
        <v/>
      </c>
      <c r="Z94" s="20" t="str" cm="1">
        <f t="array" aca="1" ref="Z94" ca="1">IF($Y94="", "", _xlfn.LET(
    _xlpm.FundCode, Z$1,
    _xlpm.CurrentDate, $Y94,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94" s="20" t="str" cm="1">
        <f t="array" aca="1" ref="AA94" ca="1">IF($Y94="", "", _xlfn.LET(
    _xlpm.FundCode, AA$1,
    _xlpm.CurrentDate, $Y94,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94" s="20" t="str" cm="1">
        <f t="array" aca="1" ref="AB94" ca="1">IF($Y94="", "", _xlfn.LET(
    _xlpm.FundCode, AB$1,
    _xlpm.CurrentDate, $Y94,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94" s="20" t="str" cm="1">
        <f t="array" aca="1" ref="AC94" ca="1">IF($Y94="", "", _xlfn.LET(
    _xlpm.FundCode, AC$1,
    _xlpm.CurrentDate, $Y94,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95" spans="25:29" x14ac:dyDescent="0.2">
      <c r="Y95" s="9" t="str">
        <f t="shared" ca="1" si="1"/>
        <v/>
      </c>
      <c r="Z95" s="20" t="str" cm="1">
        <f t="array" aca="1" ref="Z95" ca="1">IF($Y95="", "", _xlfn.LET(
    _xlpm.FundCode, Z$1,
    _xlpm.CurrentDate, $Y95,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95" s="20" t="str" cm="1">
        <f t="array" aca="1" ref="AA95" ca="1">IF($Y95="", "", _xlfn.LET(
    _xlpm.FundCode, AA$1,
    _xlpm.CurrentDate, $Y95,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95" s="20" t="str" cm="1">
        <f t="array" aca="1" ref="AB95" ca="1">IF($Y95="", "", _xlfn.LET(
    _xlpm.FundCode, AB$1,
    _xlpm.CurrentDate, $Y95,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95" s="20" t="str" cm="1">
        <f t="array" aca="1" ref="AC95" ca="1">IF($Y95="", "", _xlfn.LET(
    _xlpm.FundCode, AC$1,
    _xlpm.CurrentDate, $Y95,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96" spans="25:29" x14ac:dyDescent="0.2">
      <c r="Y96" s="9" t="str">
        <f t="shared" ca="1" si="1"/>
        <v/>
      </c>
      <c r="Z96" s="20" t="str" cm="1">
        <f t="array" aca="1" ref="Z96" ca="1">IF($Y96="", "", _xlfn.LET(
    _xlpm.FundCode, Z$1,
    _xlpm.CurrentDate, $Y96,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96" s="20" t="str" cm="1">
        <f t="array" aca="1" ref="AA96" ca="1">IF($Y96="", "", _xlfn.LET(
    _xlpm.FundCode, AA$1,
    _xlpm.CurrentDate, $Y96,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96" s="20" t="str" cm="1">
        <f t="array" aca="1" ref="AB96" ca="1">IF($Y96="", "", _xlfn.LET(
    _xlpm.FundCode, AB$1,
    _xlpm.CurrentDate, $Y96,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96" s="20" t="str" cm="1">
        <f t="array" aca="1" ref="AC96" ca="1">IF($Y96="", "", _xlfn.LET(
    _xlpm.FundCode, AC$1,
    _xlpm.CurrentDate, $Y96,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97" spans="25:29" x14ac:dyDescent="0.2">
      <c r="Y97" s="9" t="str">
        <f t="shared" ca="1" si="1"/>
        <v/>
      </c>
      <c r="Z97" s="20" t="str" cm="1">
        <f t="array" aca="1" ref="Z97" ca="1">IF($Y97="", "", _xlfn.LET(
    _xlpm.FundCode, Z$1,
    _xlpm.CurrentDate, $Y97,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97" s="20" t="str" cm="1">
        <f t="array" aca="1" ref="AA97" ca="1">IF($Y97="", "", _xlfn.LET(
    _xlpm.FundCode, AA$1,
    _xlpm.CurrentDate, $Y97,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97" s="20" t="str" cm="1">
        <f t="array" aca="1" ref="AB97" ca="1">IF($Y97="", "", _xlfn.LET(
    _xlpm.FundCode, AB$1,
    _xlpm.CurrentDate, $Y97,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97" s="20" t="str" cm="1">
        <f t="array" aca="1" ref="AC97" ca="1">IF($Y97="", "", _xlfn.LET(
    _xlpm.FundCode, AC$1,
    _xlpm.CurrentDate, $Y97,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98" spans="25:29" x14ac:dyDescent="0.2">
      <c r="Y98" s="9" t="str">
        <f t="shared" ca="1" si="1"/>
        <v/>
      </c>
      <c r="Z98" s="20" t="str" cm="1">
        <f t="array" aca="1" ref="Z98" ca="1">IF($Y98="", "", _xlfn.LET(
    _xlpm.FundCode, Z$1,
    _xlpm.CurrentDate, $Y98,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98" s="20" t="str" cm="1">
        <f t="array" aca="1" ref="AA98" ca="1">IF($Y98="", "", _xlfn.LET(
    _xlpm.FundCode, AA$1,
    _xlpm.CurrentDate, $Y98,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98" s="20" t="str" cm="1">
        <f t="array" aca="1" ref="AB98" ca="1">IF($Y98="", "", _xlfn.LET(
    _xlpm.FundCode, AB$1,
    _xlpm.CurrentDate, $Y98,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98" s="20" t="str" cm="1">
        <f t="array" aca="1" ref="AC98" ca="1">IF($Y98="", "", _xlfn.LET(
    _xlpm.FundCode, AC$1,
    _xlpm.CurrentDate, $Y98,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99" spans="25:29" x14ac:dyDescent="0.2">
      <c r="Y99" s="9" t="str">
        <f t="shared" ca="1" si="1"/>
        <v/>
      </c>
      <c r="Z99" s="20" t="str" cm="1">
        <f t="array" aca="1" ref="Z99" ca="1">IF($Y99="", "", _xlfn.LET(
    _xlpm.FundCode, Z$1,
    _xlpm.CurrentDate, $Y99,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99" s="20" t="str" cm="1">
        <f t="array" aca="1" ref="AA99" ca="1">IF($Y99="", "", _xlfn.LET(
    _xlpm.FundCode, AA$1,
    _xlpm.CurrentDate, $Y99,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99" s="20" t="str" cm="1">
        <f t="array" aca="1" ref="AB99" ca="1">IF($Y99="", "", _xlfn.LET(
    _xlpm.FundCode, AB$1,
    _xlpm.CurrentDate, $Y99,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99" s="20" t="str" cm="1">
        <f t="array" aca="1" ref="AC99" ca="1">IF($Y99="", "", _xlfn.LET(
    _xlpm.FundCode, AC$1,
    _xlpm.CurrentDate, $Y99,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00" spans="25:29" x14ac:dyDescent="0.2">
      <c r="Y100" s="9" t="str">
        <f t="shared" ca="1" si="1"/>
        <v/>
      </c>
      <c r="Z100" s="20" t="str" cm="1">
        <f t="array" aca="1" ref="Z100" ca="1">IF($Y100="", "", _xlfn.LET(
    _xlpm.FundCode, Z$1,
    _xlpm.CurrentDate, $Y100,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00" s="20" t="str" cm="1">
        <f t="array" aca="1" ref="AA100" ca="1">IF($Y100="", "", _xlfn.LET(
    _xlpm.FundCode, AA$1,
    _xlpm.CurrentDate, $Y100,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00" s="20" t="str" cm="1">
        <f t="array" aca="1" ref="AB100" ca="1">IF($Y100="", "", _xlfn.LET(
    _xlpm.FundCode, AB$1,
    _xlpm.CurrentDate, $Y100,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00" s="20" t="str" cm="1">
        <f t="array" aca="1" ref="AC100" ca="1">IF($Y100="", "", _xlfn.LET(
    _xlpm.FundCode, AC$1,
    _xlpm.CurrentDate, $Y100,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01" spans="25:29" x14ac:dyDescent="0.2">
      <c r="Y101" s="9" t="str">
        <f t="shared" ca="1" si="1"/>
        <v/>
      </c>
      <c r="Z101" s="20" t="str" cm="1">
        <f t="array" aca="1" ref="Z101" ca="1">IF($Y101="", "", _xlfn.LET(
    _xlpm.FundCode, Z$1,
    _xlpm.CurrentDate, $Y101,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01" s="20" t="str" cm="1">
        <f t="array" aca="1" ref="AA101" ca="1">IF($Y101="", "", _xlfn.LET(
    _xlpm.FundCode, AA$1,
    _xlpm.CurrentDate, $Y101,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01" s="20" t="str" cm="1">
        <f t="array" aca="1" ref="AB101" ca="1">IF($Y101="", "", _xlfn.LET(
    _xlpm.FundCode, AB$1,
    _xlpm.CurrentDate, $Y101,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01" s="20" t="str" cm="1">
        <f t="array" aca="1" ref="AC101" ca="1">IF($Y101="", "", _xlfn.LET(
    _xlpm.FundCode, AC$1,
    _xlpm.CurrentDate, $Y101,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02" spans="25:29" x14ac:dyDescent="0.2">
      <c r="Y102" s="9" t="str">
        <f t="shared" ca="1" si="1"/>
        <v/>
      </c>
      <c r="Z102" s="20" t="str" cm="1">
        <f t="array" aca="1" ref="Z102" ca="1">IF($Y102="", "", _xlfn.LET(
    _xlpm.FundCode, Z$1,
    _xlpm.CurrentDate, $Y102,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02" s="20" t="str" cm="1">
        <f t="array" aca="1" ref="AA102" ca="1">IF($Y102="", "", _xlfn.LET(
    _xlpm.FundCode, AA$1,
    _xlpm.CurrentDate, $Y102,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02" s="20" t="str" cm="1">
        <f t="array" aca="1" ref="AB102" ca="1">IF($Y102="", "", _xlfn.LET(
    _xlpm.FundCode, AB$1,
    _xlpm.CurrentDate, $Y102,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02" s="20" t="str" cm="1">
        <f t="array" aca="1" ref="AC102" ca="1">IF($Y102="", "", _xlfn.LET(
    _xlpm.FundCode, AC$1,
    _xlpm.CurrentDate, $Y102,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03" spans="25:29" x14ac:dyDescent="0.2">
      <c r="Y103" s="9" t="str">
        <f t="shared" ca="1" si="1"/>
        <v/>
      </c>
      <c r="Z103" s="20" t="str" cm="1">
        <f t="array" aca="1" ref="Z103" ca="1">IF($Y103="", "", _xlfn.LET(
    _xlpm.FundCode, Z$1,
    _xlpm.CurrentDate, $Y103,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03" s="20" t="str" cm="1">
        <f t="array" aca="1" ref="AA103" ca="1">IF($Y103="", "", _xlfn.LET(
    _xlpm.FundCode, AA$1,
    _xlpm.CurrentDate, $Y103,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03" s="20" t="str" cm="1">
        <f t="array" aca="1" ref="AB103" ca="1">IF($Y103="", "", _xlfn.LET(
    _xlpm.FundCode, AB$1,
    _xlpm.CurrentDate, $Y103,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03" s="20" t="str" cm="1">
        <f t="array" aca="1" ref="AC103" ca="1">IF($Y103="", "", _xlfn.LET(
    _xlpm.FundCode, AC$1,
    _xlpm.CurrentDate, $Y103,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04" spans="25:29" x14ac:dyDescent="0.2">
      <c r="Y104" s="9" t="str">
        <f t="shared" ca="1" si="1"/>
        <v/>
      </c>
      <c r="Z104" s="20" t="str" cm="1">
        <f t="array" aca="1" ref="Z104" ca="1">IF($Y104="", "", _xlfn.LET(
    _xlpm.FundCode, Z$1,
    _xlpm.CurrentDate, $Y104,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04" s="20" t="str" cm="1">
        <f t="array" aca="1" ref="AA104" ca="1">IF($Y104="", "", _xlfn.LET(
    _xlpm.FundCode, AA$1,
    _xlpm.CurrentDate, $Y104,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04" s="20" t="str" cm="1">
        <f t="array" aca="1" ref="AB104" ca="1">IF($Y104="", "", _xlfn.LET(
    _xlpm.FundCode, AB$1,
    _xlpm.CurrentDate, $Y104,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04" s="20" t="str" cm="1">
        <f t="array" aca="1" ref="AC104" ca="1">IF($Y104="", "", _xlfn.LET(
    _xlpm.FundCode, AC$1,
    _xlpm.CurrentDate, $Y104,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05" spans="25:29" x14ac:dyDescent="0.2">
      <c r="Y105" s="9" t="str">
        <f t="shared" ca="1" si="1"/>
        <v/>
      </c>
      <c r="Z105" s="20" t="str" cm="1">
        <f t="array" aca="1" ref="Z105" ca="1">IF($Y105="", "", _xlfn.LET(
    _xlpm.FundCode, Z$1,
    _xlpm.CurrentDate, $Y105,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05" s="20" t="str" cm="1">
        <f t="array" aca="1" ref="AA105" ca="1">IF($Y105="", "", _xlfn.LET(
    _xlpm.FundCode, AA$1,
    _xlpm.CurrentDate, $Y105,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05" s="20" t="str" cm="1">
        <f t="array" aca="1" ref="AB105" ca="1">IF($Y105="", "", _xlfn.LET(
    _xlpm.FundCode, AB$1,
    _xlpm.CurrentDate, $Y105,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05" s="20" t="str" cm="1">
        <f t="array" aca="1" ref="AC105" ca="1">IF($Y105="", "", _xlfn.LET(
    _xlpm.FundCode, AC$1,
    _xlpm.CurrentDate, $Y105,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06" spans="25:29" x14ac:dyDescent="0.2">
      <c r="Y106" s="9" t="str">
        <f t="shared" ca="1" si="1"/>
        <v/>
      </c>
      <c r="Z106" s="20" t="str" cm="1">
        <f t="array" aca="1" ref="Z106" ca="1">IF($Y106="", "", _xlfn.LET(
    _xlpm.FundCode, Z$1,
    _xlpm.CurrentDate, $Y106,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06" s="20" t="str" cm="1">
        <f t="array" aca="1" ref="AA106" ca="1">IF($Y106="", "", _xlfn.LET(
    _xlpm.FundCode, AA$1,
    _xlpm.CurrentDate, $Y106,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06" s="20" t="str" cm="1">
        <f t="array" aca="1" ref="AB106" ca="1">IF($Y106="", "", _xlfn.LET(
    _xlpm.FundCode, AB$1,
    _xlpm.CurrentDate, $Y106,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06" s="20" t="str" cm="1">
        <f t="array" aca="1" ref="AC106" ca="1">IF($Y106="", "", _xlfn.LET(
    _xlpm.FundCode, AC$1,
    _xlpm.CurrentDate, $Y106,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07" spans="25:29" x14ac:dyDescent="0.2">
      <c r="Y107" s="9" t="str">
        <f t="shared" ca="1" si="1"/>
        <v/>
      </c>
      <c r="Z107" s="20" t="str" cm="1">
        <f t="array" aca="1" ref="Z107" ca="1">IF($Y107="", "", _xlfn.LET(
    _xlpm.FundCode, Z$1,
    _xlpm.CurrentDate, $Y107,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07" s="20" t="str" cm="1">
        <f t="array" aca="1" ref="AA107" ca="1">IF($Y107="", "", _xlfn.LET(
    _xlpm.FundCode, AA$1,
    _xlpm.CurrentDate, $Y107,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07" s="20" t="str" cm="1">
        <f t="array" aca="1" ref="AB107" ca="1">IF($Y107="", "", _xlfn.LET(
    _xlpm.FundCode, AB$1,
    _xlpm.CurrentDate, $Y107,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07" s="20" t="str" cm="1">
        <f t="array" aca="1" ref="AC107" ca="1">IF($Y107="", "", _xlfn.LET(
    _xlpm.FundCode, AC$1,
    _xlpm.CurrentDate, $Y107,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08" spans="25:29" x14ac:dyDescent="0.2">
      <c r="Y108" s="9" t="str">
        <f t="shared" ca="1" si="1"/>
        <v/>
      </c>
      <c r="Z108" s="20" t="str" cm="1">
        <f t="array" aca="1" ref="Z108" ca="1">IF($Y108="", "", _xlfn.LET(
    _xlpm.FundCode, Z$1,
    _xlpm.CurrentDate, $Y108,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08" s="20" t="str" cm="1">
        <f t="array" aca="1" ref="AA108" ca="1">IF($Y108="", "", _xlfn.LET(
    _xlpm.FundCode, AA$1,
    _xlpm.CurrentDate, $Y108,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08" s="20" t="str" cm="1">
        <f t="array" aca="1" ref="AB108" ca="1">IF($Y108="", "", _xlfn.LET(
    _xlpm.FundCode, AB$1,
    _xlpm.CurrentDate, $Y108,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08" s="20" t="str" cm="1">
        <f t="array" aca="1" ref="AC108" ca="1">IF($Y108="", "", _xlfn.LET(
    _xlpm.FundCode, AC$1,
    _xlpm.CurrentDate, $Y108,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09" spans="25:29" x14ac:dyDescent="0.2">
      <c r="Y109" s="9" t="str">
        <f t="shared" ca="1" si="1"/>
        <v/>
      </c>
      <c r="Z109" s="20" t="str" cm="1">
        <f t="array" aca="1" ref="Z109" ca="1">IF($Y109="", "", _xlfn.LET(
    _xlpm.FundCode, Z$1,
    _xlpm.CurrentDate, $Y109,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09" s="20" t="str" cm="1">
        <f t="array" aca="1" ref="AA109" ca="1">IF($Y109="", "", _xlfn.LET(
    _xlpm.FundCode, AA$1,
    _xlpm.CurrentDate, $Y109,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09" s="20" t="str" cm="1">
        <f t="array" aca="1" ref="AB109" ca="1">IF($Y109="", "", _xlfn.LET(
    _xlpm.FundCode, AB$1,
    _xlpm.CurrentDate, $Y109,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09" s="20" t="str" cm="1">
        <f t="array" aca="1" ref="AC109" ca="1">IF($Y109="", "", _xlfn.LET(
    _xlpm.FundCode, AC$1,
    _xlpm.CurrentDate, $Y109,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10" spans="25:29" x14ac:dyDescent="0.2">
      <c r="Y110" s="9" t="str">
        <f t="shared" ca="1" si="1"/>
        <v/>
      </c>
      <c r="Z110" s="20" t="str" cm="1">
        <f t="array" aca="1" ref="Z110" ca="1">IF($Y110="", "", _xlfn.LET(
    _xlpm.FundCode, Z$1,
    _xlpm.CurrentDate, $Y110,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10" s="20" t="str" cm="1">
        <f t="array" aca="1" ref="AA110" ca="1">IF($Y110="", "", _xlfn.LET(
    _xlpm.FundCode, AA$1,
    _xlpm.CurrentDate, $Y110,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10" s="20" t="str" cm="1">
        <f t="array" aca="1" ref="AB110" ca="1">IF($Y110="", "", _xlfn.LET(
    _xlpm.FundCode, AB$1,
    _xlpm.CurrentDate, $Y110,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10" s="20" t="str" cm="1">
        <f t="array" aca="1" ref="AC110" ca="1">IF($Y110="", "", _xlfn.LET(
    _xlpm.FundCode, AC$1,
    _xlpm.CurrentDate, $Y110,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11" spans="25:29" x14ac:dyDescent="0.2">
      <c r="Y111" s="9" t="str">
        <f t="shared" ca="1" si="1"/>
        <v/>
      </c>
      <c r="Z111" s="20" t="str" cm="1">
        <f t="array" aca="1" ref="Z111" ca="1">IF($Y111="", "", _xlfn.LET(
    _xlpm.FundCode, Z$1,
    _xlpm.CurrentDate, $Y111,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11" s="20" t="str" cm="1">
        <f t="array" aca="1" ref="AA111" ca="1">IF($Y111="", "", _xlfn.LET(
    _xlpm.FundCode, AA$1,
    _xlpm.CurrentDate, $Y111,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11" s="20" t="str" cm="1">
        <f t="array" aca="1" ref="AB111" ca="1">IF($Y111="", "", _xlfn.LET(
    _xlpm.FundCode, AB$1,
    _xlpm.CurrentDate, $Y111,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11" s="20" t="str" cm="1">
        <f t="array" aca="1" ref="AC111" ca="1">IF($Y111="", "", _xlfn.LET(
    _xlpm.FundCode, AC$1,
    _xlpm.CurrentDate, $Y111,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12" spans="25:29" x14ac:dyDescent="0.2">
      <c r="Y112" s="9" t="str">
        <f t="shared" ca="1" si="1"/>
        <v/>
      </c>
      <c r="Z112" s="20" t="str" cm="1">
        <f t="array" aca="1" ref="Z112" ca="1">IF($Y112="", "", _xlfn.LET(
    _xlpm.FundCode, Z$1,
    _xlpm.CurrentDate, $Y112,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12" s="20" t="str" cm="1">
        <f t="array" aca="1" ref="AA112" ca="1">IF($Y112="", "", _xlfn.LET(
    _xlpm.FundCode, AA$1,
    _xlpm.CurrentDate, $Y112,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12" s="20" t="str" cm="1">
        <f t="array" aca="1" ref="AB112" ca="1">IF($Y112="", "", _xlfn.LET(
    _xlpm.FundCode, AB$1,
    _xlpm.CurrentDate, $Y112,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12" s="20" t="str" cm="1">
        <f t="array" aca="1" ref="AC112" ca="1">IF($Y112="", "", _xlfn.LET(
    _xlpm.FundCode, AC$1,
    _xlpm.CurrentDate, $Y112,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13" spans="25:29" x14ac:dyDescent="0.2">
      <c r="Y113" s="9" t="str">
        <f t="shared" ca="1" si="1"/>
        <v/>
      </c>
      <c r="Z113" s="20" t="str" cm="1">
        <f t="array" aca="1" ref="Z113" ca="1">IF($Y113="", "", _xlfn.LET(
    _xlpm.FundCode, Z$1,
    _xlpm.CurrentDate, $Y113,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13" s="20" t="str" cm="1">
        <f t="array" aca="1" ref="AA113" ca="1">IF($Y113="", "", _xlfn.LET(
    _xlpm.FundCode, AA$1,
    _xlpm.CurrentDate, $Y113,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13" s="20" t="str" cm="1">
        <f t="array" aca="1" ref="AB113" ca="1">IF($Y113="", "", _xlfn.LET(
    _xlpm.FundCode, AB$1,
    _xlpm.CurrentDate, $Y113,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13" s="20" t="str" cm="1">
        <f t="array" aca="1" ref="AC113" ca="1">IF($Y113="", "", _xlfn.LET(
    _xlpm.FundCode, AC$1,
    _xlpm.CurrentDate, $Y113,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14" spans="25:29" x14ac:dyDescent="0.2">
      <c r="Y114" s="9" t="str">
        <f t="shared" ca="1" si="1"/>
        <v/>
      </c>
      <c r="Z114" s="20" t="str" cm="1">
        <f t="array" aca="1" ref="Z114" ca="1">IF($Y114="", "", _xlfn.LET(
    _xlpm.FundCode, Z$1,
    _xlpm.CurrentDate, $Y114,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14" s="20" t="str" cm="1">
        <f t="array" aca="1" ref="AA114" ca="1">IF($Y114="", "", _xlfn.LET(
    _xlpm.FundCode, AA$1,
    _xlpm.CurrentDate, $Y114,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14" s="20" t="str" cm="1">
        <f t="array" aca="1" ref="AB114" ca="1">IF($Y114="", "", _xlfn.LET(
    _xlpm.FundCode, AB$1,
    _xlpm.CurrentDate, $Y114,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14" s="20" t="str" cm="1">
        <f t="array" aca="1" ref="AC114" ca="1">IF($Y114="", "", _xlfn.LET(
    _xlpm.FundCode, AC$1,
    _xlpm.CurrentDate, $Y114,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15" spans="25:29" x14ac:dyDescent="0.2">
      <c r="Y115" s="9" t="str">
        <f t="shared" ca="1" si="1"/>
        <v/>
      </c>
      <c r="Z115" s="20" t="str" cm="1">
        <f t="array" aca="1" ref="Z115" ca="1">IF($Y115="", "", _xlfn.LET(
    _xlpm.FundCode, Z$1,
    _xlpm.CurrentDate, $Y115,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15" s="20" t="str" cm="1">
        <f t="array" aca="1" ref="AA115" ca="1">IF($Y115="", "", _xlfn.LET(
    _xlpm.FundCode, AA$1,
    _xlpm.CurrentDate, $Y115,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15" s="20" t="str" cm="1">
        <f t="array" aca="1" ref="AB115" ca="1">IF($Y115="", "", _xlfn.LET(
    _xlpm.FundCode, AB$1,
    _xlpm.CurrentDate, $Y115,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15" s="20" t="str" cm="1">
        <f t="array" aca="1" ref="AC115" ca="1">IF($Y115="", "", _xlfn.LET(
    _xlpm.FundCode, AC$1,
    _xlpm.CurrentDate, $Y115,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16" spans="25:29" x14ac:dyDescent="0.2">
      <c r="Y116" s="9" t="str">
        <f t="shared" ca="1" si="1"/>
        <v/>
      </c>
      <c r="Z116" s="20" t="str" cm="1">
        <f t="array" aca="1" ref="Z116" ca="1">IF($Y116="", "", _xlfn.LET(
    _xlpm.FundCode, Z$1,
    _xlpm.CurrentDate, $Y116,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16" s="20" t="str" cm="1">
        <f t="array" aca="1" ref="AA116" ca="1">IF($Y116="", "", _xlfn.LET(
    _xlpm.FundCode, AA$1,
    _xlpm.CurrentDate, $Y116,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16" s="20" t="str" cm="1">
        <f t="array" aca="1" ref="AB116" ca="1">IF($Y116="", "", _xlfn.LET(
    _xlpm.FundCode, AB$1,
    _xlpm.CurrentDate, $Y116,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16" s="20" t="str" cm="1">
        <f t="array" aca="1" ref="AC116" ca="1">IF($Y116="", "", _xlfn.LET(
    _xlpm.FundCode, AC$1,
    _xlpm.CurrentDate, $Y116,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17" spans="25:29" x14ac:dyDescent="0.2">
      <c r="Y117" s="9" t="str">
        <f t="shared" ca="1" si="1"/>
        <v/>
      </c>
      <c r="Z117" s="20" t="str" cm="1">
        <f t="array" aca="1" ref="Z117" ca="1">IF($Y117="", "", _xlfn.LET(
    _xlpm.FundCode, Z$1,
    _xlpm.CurrentDate, $Y117,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17" s="20" t="str" cm="1">
        <f t="array" aca="1" ref="AA117" ca="1">IF($Y117="", "", _xlfn.LET(
    _xlpm.FundCode, AA$1,
    _xlpm.CurrentDate, $Y117,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17" s="20" t="str" cm="1">
        <f t="array" aca="1" ref="AB117" ca="1">IF($Y117="", "", _xlfn.LET(
    _xlpm.FundCode, AB$1,
    _xlpm.CurrentDate, $Y117,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17" s="20" t="str" cm="1">
        <f t="array" aca="1" ref="AC117" ca="1">IF($Y117="", "", _xlfn.LET(
    _xlpm.FundCode, AC$1,
    _xlpm.CurrentDate, $Y117,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18" spans="25:29" x14ac:dyDescent="0.2">
      <c r="Y118" s="9" t="str">
        <f t="shared" ca="1" si="1"/>
        <v/>
      </c>
      <c r="Z118" s="20" t="str" cm="1">
        <f t="array" aca="1" ref="Z118" ca="1">IF($Y118="", "", _xlfn.LET(
    _xlpm.FundCode, Z$1,
    _xlpm.CurrentDate, $Y118,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18" s="20" t="str" cm="1">
        <f t="array" aca="1" ref="AA118" ca="1">IF($Y118="", "", _xlfn.LET(
    _xlpm.FundCode, AA$1,
    _xlpm.CurrentDate, $Y118,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18" s="20" t="str" cm="1">
        <f t="array" aca="1" ref="AB118" ca="1">IF($Y118="", "", _xlfn.LET(
    _xlpm.FundCode, AB$1,
    _xlpm.CurrentDate, $Y118,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18" s="20" t="str" cm="1">
        <f t="array" aca="1" ref="AC118" ca="1">IF($Y118="", "", _xlfn.LET(
    _xlpm.FundCode, AC$1,
    _xlpm.CurrentDate, $Y118,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19" spans="25:29" x14ac:dyDescent="0.2">
      <c r="Y119" s="9" t="str">
        <f t="shared" ca="1" si="1"/>
        <v/>
      </c>
      <c r="Z119" s="20" t="str" cm="1">
        <f t="array" aca="1" ref="Z119" ca="1">IF($Y119="", "", _xlfn.LET(
    _xlpm.FundCode, Z$1,
    _xlpm.CurrentDate, $Y119,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19" s="20" t="str" cm="1">
        <f t="array" aca="1" ref="AA119" ca="1">IF($Y119="", "", _xlfn.LET(
    _xlpm.FundCode, AA$1,
    _xlpm.CurrentDate, $Y119,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19" s="20" t="str" cm="1">
        <f t="array" aca="1" ref="AB119" ca="1">IF($Y119="", "", _xlfn.LET(
    _xlpm.FundCode, AB$1,
    _xlpm.CurrentDate, $Y119,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19" s="20" t="str" cm="1">
        <f t="array" aca="1" ref="AC119" ca="1">IF($Y119="", "", _xlfn.LET(
    _xlpm.FundCode, AC$1,
    _xlpm.CurrentDate, $Y119,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20" spans="25:29" x14ac:dyDescent="0.2">
      <c r="Y120" s="9" t="str">
        <f t="shared" ca="1" si="1"/>
        <v/>
      </c>
      <c r="Z120" s="20" t="str" cm="1">
        <f t="array" aca="1" ref="Z120" ca="1">IF($Y120="", "", _xlfn.LET(
    _xlpm.FundCode, Z$1,
    _xlpm.CurrentDate, $Y120,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20" s="20" t="str" cm="1">
        <f t="array" aca="1" ref="AA120" ca="1">IF($Y120="", "", _xlfn.LET(
    _xlpm.FundCode, AA$1,
    _xlpm.CurrentDate, $Y120,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20" s="20" t="str" cm="1">
        <f t="array" aca="1" ref="AB120" ca="1">IF($Y120="", "", _xlfn.LET(
    _xlpm.FundCode, AB$1,
    _xlpm.CurrentDate, $Y120,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20" s="20" t="str" cm="1">
        <f t="array" aca="1" ref="AC120" ca="1">IF($Y120="", "", _xlfn.LET(
    _xlpm.FundCode, AC$1,
    _xlpm.CurrentDate, $Y120,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21" spans="25:29" x14ac:dyDescent="0.2">
      <c r="Y121" s="9" t="str">
        <f t="shared" ca="1" si="1"/>
        <v/>
      </c>
      <c r="Z121" s="20" t="str" cm="1">
        <f t="array" aca="1" ref="Z121" ca="1">IF($Y121="", "", _xlfn.LET(
    _xlpm.FundCode, Z$1,
    _xlpm.CurrentDate, $Y121,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21" s="20" t="str" cm="1">
        <f t="array" aca="1" ref="AA121" ca="1">IF($Y121="", "", _xlfn.LET(
    _xlpm.FundCode, AA$1,
    _xlpm.CurrentDate, $Y121,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21" s="20" t="str" cm="1">
        <f t="array" aca="1" ref="AB121" ca="1">IF($Y121="", "", _xlfn.LET(
    _xlpm.FundCode, AB$1,
    _xlpm.CurrentDate, $Y121,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21" s="20" t="str" cm="1">
        <f t="array" aca="1" ref="AC121" ca="1">IF($Y121="", "", _xlfn.LET(
    _xlpm.FundCode, AC$1,
    _xlpm.CurrentDate, $Y121,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22" spans="25:29" x14ac:dyDescent="0.2">
      <c r="Y122" s="9" t="str">
        <f t="shared" ca="1" si="1"/>
        <v/>
      </c>
      <c r="Z122" s="20" t="str" cm="1">
        <f t="array" aca="1" ref="Z122" ca="1">IF($Y122="", "", _xlfn.LET(
    _xlpm.FundCode, Z$1,
    _xlpm.CurrentDate, $Y122,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22" s="20" t="str" cm="1">
        <f t="array" aca="1" ref="AA122" ca="1">IF($Y122="", "", _xlfn.LET(
    _xlpm.FundCode, AA$1,
    _xlpm.CurrentDate, $Y122,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22" s="20" t="str" cm="1">
        <f t="array" aca="1" ref="AB122" ca="1">IF($Y122="", "", _xlfn.LET(
    _xlpm.FundCode, AB$1,
    _xlpm.CurrentDate, $Y122,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22" s="20" t="str" cm="1">
        <f t="array" aca="1" ref="AC122" ca="1">IF($Y122="", "", _xlfn.LET(
    _xlpm.FundCode, AC$1,
    _xlpm.CurrentDate, $Y122,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23" spans="25:29" x14ac:dyDescent="0.2">
      <c r="Y123" s="9" t="str">
        <f t="shared" ca="1" si="1"/>
        <v/>
      </c>
      <c r="Z123" s="20" t="str" cm="1">
        <f t="array" aca="1" ref="Z123" ca="1">IF($Y123="", "", _xlfn.LET(
    _xlpm.FundCode, Z$1,
    _xlpm.CurrentDate, $Y123,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23" s="20" t="str" cm="1">
        <f t="array" aca="1" ref="AA123" ca="1">IF($Y123="", "", _xlfn.LET(
    _xlpm.FundCode, AA$1,
    _xlpm.CurrentDate, $Y123,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23" s="20" t="str" cm="1">
        <f t="array" aca="1" ref="AB123" ca="1">IF($Y123="", "", _xlfn.LET(
    _xlpm.FundCode, AB$1,
    _xlpm.CurrentDate, $Y123,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23" s="20" t="str" cm="1">
        <f t="array" aca="1" ref="AC123" ca="1">IF($Y123="", "", _xlfn.LET(
    _xlpm.FundCode, AC$1,
    _xlpm.CurrentDate, $Y123,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24" spans="25:29" x14ac:dyDescent="0.2">
      <c r="Y124" s="9" t="str">
        <f t="shared" ca="1" si="1"/>
        <v/>
      </c>
      <c r="Z124" s="20" t="str" cm="1">
        <f t="array" aca="1" ref="Z124" ca="1">IF($Y124="", "", _xlfn.LET(
    _xlpm.FundCode, Z$1,
    _xlpm.CurrentDate, $Y124,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24" s="20" t="str" cm="1">
        <f t="array" aca="1" ref="AA124" ca="1">IF($Y124="", "", _xlfn.LET(
    _xlpm.FundCode, AA$1,
    _xlpm.CurrentDate, $Y124,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24" s="20" t="str" cm="1">
        <f t="array" aca="1" ref="AB124" ca="1">IF($Y124="", "", _xlfn.LET(
    _xlpm.FundCode, AB$1,
    _xlpm.CurrentDate, $Y124,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24" s="20" t="str" cm="1">
        <f t="array" aca="1" ref="AC124" ca="1">IF($Y124="", "", _xlfn.LET(
    _xlpm.FundCode, AC$1,
    _xlpm.CurrentDate, $Y124,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25" spans="25:29" x14ac:dyDescent="0.2">
      <c r="Y125" s="9" t="str">
        <f t="shared" ca="1" si="1"/>
        <v/>
      </c>
      <c r="Z125" s="20" t="str" cm="1">
        <f t="array" aca="1" ref="Z125" ca="1">IF($Y125="", "", _xlfn.LET(
    _xlpm.FundCode, Z$1,
    _xlpm.CurrentDate, $Y125,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25" s="20" t="str" cm="1">
        <f t="array" aca="1" ref="AA125" ca="1">IF($Y125="", "", _xlfn.LET(
    _xlpm.FundCode, AA$1,
    _xlpm.CurrentDate, $Y125,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25" s="20" t="str" cm="1">
        <f t="array" aca="1" ref="AB125" ca="1">IF($Y125="", "", _xlfn.LET(
    _xlpm.FundCode, AB$1,
    _xlpm.CurrentDate, $Y125,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25" s="20" t="str" cm="1">
        <f t="array" aca="1" ref="AC125" ca="1">IF($Y125="", "", _xlfn.LET(
    _xlpm.FundCode, AC$1,
    _xlpm.CurrentDate, $Y125,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26" spans="25:29" x14ac:dyDescent="0.2">
      <c r="Y126" s="9" t="str">
        <f t="shared" ca="1" si="1"/>
        <v/>
      </c>
      <c r="Z126" s="20" t="str" cm="1">
        <f t="array" aca="1" ref="Z126" ca="1">IF($Y126="", "", _xlfn.LET(
    _xlpm.FundCode, Z$1,
    _xlpm.CurrentDate, $Y126,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26" s="20" t="str" cm="1">
        <f t="array" aca="1" ref="AA126" ca="1">IF($Y126="", "", _xlfn.LET(
    _xlpm.FundCode, AA$1,
    _xlpm.CurrentDate, $Y126,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26" s="20" t="str" cm="1">
        <f t="array" aca="1" ref="AB126" ca="1">IF($Y126="", "", _xlfn.LET(
    _xlpm.FundCode, AB$1,
    _xlpm.CurrentDate, $Y126,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26" s="20" t="str" cm="1">
        <f t="array" aca="1" ref="AC126" ca="1">IF($Y126="", "", _xlfn.LET(
    _xlpm.FundCode, AC$1,
    _xlpm.CurrentDate, $Y126,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27" spans="25:29" x14ac:dyDescent="0.2">
      <c r="Y127" s="9" t="str">
        <f t="shared" ca="1" si="1"/>
        <v/>
      </c>
      <c r="Z127" s="20" t="str" cm="1">
        <f t="array" aca="1" ref="Z127" ca="1">IF($Y127="", "", _xlfn.LET(
    _xlpm.FundCode, Z$1,
    _xlpm.CurrentDate, $Y127,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27" s="20" t="str" cm="1">
        <f t="array" aca="1" ref="AA127" ca="1">IF($Y127="", "", _xlfn.LET(
    _xlpm.FundCode, AA$1,
    _xlpm.CurrentDate, $Y127,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27" s="20" t="str" cm="1">
        <f t="array" aca="1" ref="AB127" ca="1">IF($Y127="", "", _xlfn.LET(
    _xlpm.FundCode, AB$1,
    _xlpm.CurrentDate, $Y127,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27" s="20" t="str" cm="1">
        <f t="array" aca="1" ref="AC127" ca="1">IF($Y127="", "", _xlfn.LET(
    _xlpm.FundCode, AC$1,
    _xlpm.CurrentDate, $Y127,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28" spans="25:29" x14ac:dyDescent="0.2">
      <c r="Y128" s="9" t="str">
        <f t="shared" ca="1" si="1"/>
        <v/>
      </c>
      <c r="Z128" s="20" t="str" cm="1">
        <f t="array" aca="1" ref="Z128" ca="1">IF($Y128="", "", _xlfn.LET(
    _xlpm.FundCode, Z$1,
    _xlpm.CurrentDate, $Y128,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28" s="20" t="str" cm="1">
        <f t="array" aca="1" ref="AA128" ca="1">IF($Y128="", "", _xlfn.LET(
    _xlpm.FundCode, AA$1,
    _xlpm.CurrentDate, $Y128,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28" s="20" t="str" cm="1">
        <f t="array" aca="1" ref="AB128" ca="1">IF($Y128="", "", _xlfn.LET(
    _xlpm.FundCode, AB$1,
    _xlpm.CurrentDate, $Y128,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28" s="20" t="str" cm="1">
        <f t="array" aca="1" ref="AC128" ca="1">IF($Y128="", "", _xlfn.LET(
    _xlpm.FundCode, AC$1,
    _xlpm.CurrentDate, $Y128,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29" spans="25:29" x14ac:dyDescent="0.2">
      <c r="Y129" s="9" t="str">
        <f t="shared" ca="1" si="1"/>
        <v/>
      </c>
      <c r="Z129" s="20" t="str" cm="1">
        <f t="array" aca="1" ref="Z129" ca="1">IF($Y129="", "", _xlfn.LET(
    _xlpm.FundCode, Z$1,
    _xlpm.CurrentDate, $Y129,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29" s="20" t="str" cm="1">
        <f t="array" aca="1" ref="AA129" ca="1">IF($Y129="", "", _xlfn.LET(
    _xlpm.FundCode, AA$1,
    _xlpm.CurrentDate, $Y129,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29" s="20" t="str" cm="1">
        <f t="array" aca="1" ref="AB129" ca="1">IF($Y129="", "", _xlfn.LET(
    _xlpm.FundCode, AB$1,
    _xlpm.CurrentDate, $Y129,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29" s="20" t="str" cm="1">
        <f t="array" aca="1" ref="AC129" ca="1">IF($Y129="", "", _xlfn.LET(
    _xlpm.FundCode, AC$1,
    _xlpm.CurrentDate, $Y129,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30" spans="25:29" x14ac:dyDescent="0.2">
      <c r="Y130" s="9" t="str">
        <f t="shared" ca="1" si="1"/>
        <v/>
      </c>
      <c r="Z130" s="20" t="str" cm="1">
        <f t="array" aca="1" ref="Z130" ca="1">IF($Y130="", "", _xlfn.LET(
    _xlpm.FundCode, Z$1,
    _xlpm.CurrentDate, $Y130,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30" s="20" t="str" cm="1">
        <f t="array" aca="1" ref="AA130" ca="1">IF($Y130="", "", _xlfn.LET(
    _xlpm.FundCode, AA$1,
    _xlpm.CurrentDate, $Y130,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30" s="20" t="str" cm="1">
        <f t="array" aca="1" ref="AB130" ca="1">IF($Y130="", "", _xlfn.LET(
    _xlpm.FundCode, AB$1,
    _xlpm.CurrentDate, $Y130,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30" s="20" t="str" cm="1">
        <f t="array" aca="1" ref="AC130" ca="1">IF($Y130="", "", _xlfn.LET(
    _xlpm.FundCode, AC$1,
    _xlpm.CurrentDate, $Y130,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31" spans="25:29" x14ac:dyDescent="0.2">
      <c r="Y131" s="9" t="str">
        <f t="shared" ca="1" si="1"/>
        <v/>
      </c>
      <c r="Z131" s="20" t="str" cm="1">
        <f t="array" aca="1" ref="Z131" ca="1">IF($Y131="", "", _xlfn.LET(
    _xlpm.FundCode, Z$1,
    _xlpm.CurrentDate, $Y131,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31" s="20" t="str" cm="1">
        <f t="array" aca="1" ref="AA131" ca="1">IF($Y131="", "", _xlfn.LET(
    _xlpm.FundCode, AA$1,
    _xlpm.CurrentDate, $Y131,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31" s="20" t="str" cm="1">
        <f t="array" aca="1" ref="AB131" ca="1">IF($Y131="", "", _xlfn.LET(
    _xlpm.FundCode, AB$1,
    _xlpm.CurrentDate, $Y131,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31" s="20" t="str" cm="1">
        <f t="array" aca="1" ref="AC131" ca="1">IF($Y131="", "", _xlfn.LET(
    _xlpm.FundCode, AC$1,
    _xlpm.CurrentDate, $Y131,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32" spans="25:29" x14ac:dyDescent="0.2">
      <c r="Y132" s="9" t="str">
        <f t="shared" ref="Y132:Y195" ca="1" si="2">IF(Y131="", "", IF(Y131 &gt;= TODAY(), "", Y131+1))</f>
        <v/>
      </c>
      <c r="Z132" s="20" t="str" cm="1">
        <f t="array" aca="1" ref="Z132" ca="1">IF($Y132="", "", _xlfn.LET(
    _xlpm.FundCode, Z$1,
    _xlpm.CurrentDate, $Y132,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32" s="20" t="str" cm="1">
        <f t="array" aca="1" ref="AA132" ca="1">IF($Y132="", "", _xlfn.LET(
    _xlpm.FundCode, AA$1,
    _xlpm.CurrentDate, $Y132,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32" s="20" t="str" cm="1">
        <f t="array" aca="1" ref="AB132" ca="1">IF($Y132="", "", _xlfn.LET(
    _xlpm.FundCode, AB$1,
    _xlpm.CurrentDate, $Y132,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32" s="20" t="str" cm="1">
        <f t="array" aca="1" ref="AC132" ca="1">IF($Y132="", "", _xlfn.LET(
    _xlpm.FundCode, AC$1,
    _xlpm.CurrentDate, $Y132,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33" spans="25:29" x14ac:dyDescent="0.2">
      <c r="Y133" s="9" t="str">
        <f t="shared" ca="1" si="2"/>
        <v/>
      </c>
      <c r="Z133" s="20" t="str" cm="1">
        <f t="array" aca="1" ref="Z133" ca="1">IF($Y133="", "", _xlfn.LET(
    _xlpm.FundCode, Z$1,
    _xlpm.CurrentDate, $Y133,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33" s="20" t="str" cm="1">
        <f t="array" aca="1" ref="AA133" ca="1">IF($Y133="", "", _xlfn.LET(
    _xlpm.FundCode, AA$1,
    _xlpm.CurrentDate, $Y133,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33" s="20" t="str" cm="1">
        <f t="array" aca="1" ref="AB133" ca="1">IF($Y133="", "", _xlfn.LET(
    _xlpm.FundCode, AB$1,
    _xlpm.CurrentDate, $Y133,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33" s="20" t="str" cm="1">
        <f t="array" aca="1" ref="AC133" ca="1">IF($Y133="", "", _xlfn.LET(
    _xlpm.FundCode, AC$1,
    _xlpm.CurrentDate, $Y133,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34" spans="25:29" x14ac:dyDescent="0.2">
      <c r="Y134" s="9" t="str">
        <f t="shared" ca="1" si="2"/>
        <v/>
      </c>
      <c r="Z134" s="20" t="str" cm="1">
        <f t="array" aca="1" ref="Z134" ca="1">IF($Y134="", "", _xlfn.LET(
    _xlpm.FundCode, Z$1,
    _xlpm.CurrentDate, $Y134,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34" s="20" t="str" cm="1">
        <f t="array" aca="1" ref="AA134" ca="1">IF($Y134="", "", _xlfn.LET(
    _xlpm.FundCode, AA$1,
    _xlpm.CurrentDate, $Y134,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34" s="20" t="str" cm="1">
        <f t="array" aca="1" ref="AB134" ca="1">IF($Y134="", "", _xlfn.LET(
    _xlpm.FundCode, AB$1,
    _xlpm.CurrentDate, $Y134,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34" s="20" t="str" cm="1">
        <f t="array" aca="1" ref="AC134" ca="1">IF($Y134="", "", _xlfn.LET(
    _xlpm.FundCode, AC$1,
    _xlpm.CurrentDate, $Y134,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35" spans="25:29" x14ac:dyDescent="0.2">
      <c r="Y135" s="9" t="str">
        <f t="shared" ca="1" si="2"/>
        <v/>
      </c>
      <c r="Z135" s="20" t="str" cm="1">
        <f t="array" aca="1" ref="Z135" ca="1">IF($Y135="", "", _xlfn.LET(
    _xlpm.FundCode, Z$1,
    _xlpm.CurrentDate, $Y135,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35" s="20" t="str" cm="1">
        <f t="array" aca="1" ref="AA135" ca="1">IF($Y135="", "", _xlfn.LET(
    _xlpm.FundCode, AA$1,
    _xlpm.CurrentDate, $Y135,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35" s="20" t="str" cm="1">
        <f t="array" aca="1" ref="AB135" ca="1">IF($Y135="", "", _xlfn.LET(
    _xlpm.FundCode, AB$1,
    _xlpm.CurrentDate, $Y135,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35" s="20" t="str" cm="1">
        <f t="array" aca="1" ref="AC135" ca="1">IF($Y135="", "", _xlfn.LET(
    _xlpm.FundCode, AC$1,
    _xlpm.CurrentDate, $Y135,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36" spans="25:29" x14ac:dyDescent="0.2">
      <c r="Y136" s="9" t="str">
        <f t="shared" ca="1" si="2"/>
        <v/>
      </c>
      <c r="Z136" s="20" t="str" cm="1">
        <f t="array" aca="1" ref="Z136" ca="1">IF($Y136="", "", _xlfn.LET(
    _xlpm.FundCode, Z$1,
    _xlpm.CurrentDate, $Y136,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36" s="20" t="str" cm="1">
        <f t="array" aca="1" ref="AA136" ca="1">IF($Y136="", "", _xlfn.LET(
    _xlpm.FundCode, AA$1,
    _xlpm.CurrentDate, $Y136,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36" s="20" t="str" cm="1">
        <f t="array" aca="1" ref="AB136" ca="1">IF($Y136="", "", _xlfn.LET(
    _xlpm.FundCode, AB$1,
    _xlpm.CurrentDate, $Y136,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36" s="20" t="str" cm="1">
        <f t="array" aca="1" ref="AC136" ca="1">IF($Y136="", "", _xlfn.LET(
    _xlpm.FundCode, AC$1,
    _xlpm.CurrentDate, $Y136,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37" spans="25:29" x14ac:dyDescent="0.2">
      <c r="Y137" s="9" t="str">
        <f t="shared" ca="1" si="2"/>
        <v/>
      </c>
      <c r="Z137" s="20" t="str" cm="1">
        <f t="array" aca="1" ref="Z137" ca="1">IF($Y137="", "", _xlfn.LET(
    _xlpm.FundCode, Z$1,
    _xlpm.CurrentDate, $Y137,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37" s="20" t="str" cm="1">
        <f t="array" aca="1" ref="AA137" ca="1">IF($Y137="", "", _xlfn.LET(
    _xlpm.FundCode, AA$1,
    _xlpm.CurrentDate, $Y137,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37" s="20" t="str" cm="1">
        <f t="array" aca="1" ref="AB137" ca="1">IF($Y137="", "", _xlfn.LET(
    _xlpm.FundCode, AB$1,
    _xlpm.CurrentDate, $Y137,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37" s="20" t="str" cm="1">
        <f t="array" aca="1" ref="AC137" ca="1">IF($Y137="", "", _xlfn.LET(
    _xlpm.FundCode, AC$1,
    _xlpm.CurrentDate, $Y137,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38" spans="25:29" x14ac:dyDescent="0.2">
      <c r="Y138" s="9" t="str">
        <f t="shared" ca="1" si="2"/>
        <v/>
      </c>
      <c r="Z138" s="20" t="str" cm="1">
        <f t="array" aca="1" ref="Z138" ca="1">IF($Y138="", "", _xlfn.LET(
    _xlpm.FundCode, Z$1,
    _xlpm.CurrentDate, $Y138,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38" s="20" t="str" cm="1">
        <f t="array" aca="1" ref="AA138" ca="1">IF($Y138="", "", _xlfn.LET(
    _xlpm.FundCode, AA$1,
    _xlpm.CurrentDate, $Y138,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38" s="20" t="str" cm="1">
        <f t="array" aca="1" ref="AB138" ca="1">IF($Y138="", "", _xlfn.LET(
    _xlpm.FundCode, AB$1,
    _xlpm.CurrentDate, $Y138,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38" s="20" t="str" cm="1">
        <f t="array" aca="1" ref="AC138" ca="1">IF($Y138="", "", _xlfn.LET(
    _xlpm.FundCode, AC$1,
    _xlpm.CurrentDate, $Y138,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39" spans="25:29" x14ac:dyDescent="0.2">
      <c r="Y139" s="9" t="str">
        <f t="shared" ca="1" si="2"/>
        <v/>
      </c>
      <c r="Z139" s="20" t="str" cm="1">
        <f t="array" aca="1" ref="Z139" ca="1">IF($Y139="", "", _xlfn.LET(
    _xlpm.FundCode, Z$1,
    _xlpm.CurrentDate, $Y139,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39" s="20" t="str" cm="1">
        <f t="array" aca="1" ref="AA139" ca="1">IF($Y139="", "", _xlfn.LET(
    _xlpm.FundCode, AA$1,
    _xlpm.CurrentDate, $Y139,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39" s="20" t="str" cm="1">
        <f t="array" aca="1" ref="AB139" ca="1">IF($Y139="", "", _xlfn.LET(
    _xlpm.FundCode, AB$1,
    _xlpm.CurrentDate, $Y139,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39" s="20" t="str" cm="1">
        <f t="array" aca="1" ref="AC139" ca="1">IF($Y139="", "", _xlfn.LET(
    _xlpm.FundCode, AC$1,
    _xlpm.CurrentDate, $Y139,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40" spans="25:29" x14ac:dyDescent="0.2">
      <c r="Y140" s="9" t="str">
        <f t="shared" ca="1" si="2"/>
        <v/>
      </c>
      <c r="Z140" s="20" t="str" cm="1">
        <f t="array" aca="1" ref="Z140" ca="1">IF($Y140="", "", _xlfn.LET(
    _xlpm.FundCode, Z$1,
    _xlpm.CurrentDate, $Y140,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40" s="20" t="str" cm="1">
        <f t="array" aca="1" ref="AA140" ca="1">IF($Y140="", "", _xlfn.LET(
    _xlpm.FundCode, AA$1,
    _xlpm.CurrentDate, $Y140,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40" s="20" t="str" cm="1">
        <f t="array" aca="1" ref="AB140" ca="1">IF($Y140="", "", _xlfn.LET(
    _xlpm.FundCode, AB$1,
    _xlpm.CurrentDate, $Y140,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40" s="20" t="str" cm="1">
        <f t="array" aca="1" ref="AC140" ca="1">IF($Y140="", "", _xlfn.LET(
    _xlpm.FundCode, AC$1,
    _xlpm.CurrentDate, $Y140,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41" spans="25:29" x14ac:dyDescent="0.2">
      <c r="Y141" s="9" t="str">
        <f t="shared" ca="1" si="2"/>
        <v/>
      </c>
      <c r="Z141" s="20" t="str" cm="1">
        <f t="array" aca="1" ref="Z141" ca="1">IF($Y141="", "", _xlfn.LET(
    _xlpm.FundCode, Z$1,
    _xlpm.CurrentDate, $Y141,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41" s="20" t="str" cm="1">
        <f t="array" aca="1" ref="AA141" ca="1">IF($Y141="", "", _xlfn.LET(
    _xlpm.FundCode, AA$1,
    _xlpm.CurrentDate, $Y141,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41" s="20" t="str" cm="1">
        <f t="array" aca="1" ref="AB141" ca="1">IF($Y141="", "", _xlfn.LET(
    _xlpm.FundCode, AB$1,
    _xlpm.CurrentDate, $Y141,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41" s="20" t="str" cm="1">
        <f t="array" aca="1" ref="AC141" ca="1">IF($Y141="", "", _xlfn.LET(
    _xlpm.FundCode, AC$1,
    _xlpm.CurrentDate, $Y141,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42" spans="25:29" x14ac:dyDescent="0.2">
      <c r="Y142" s="9" t="str">
        <f t="shared" ca="1" si="2"/>
        <v/>
      </c>
      <c r="Z142" s="20" t="str" cm="1">
        <f t="array" aca="1" ref="Z142" ca="1">IF($Y142="", "", _xlfn.LET(
    _xlpm.FundCode, Z$1,
    _xlpm.CurrentDate, $Y142,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42" s="20" t="str" cm="1">
        <f t="array" aca="1" ref="AA142" ca="1">IF($Y142="", "", _xlfn.LET(
    _xlpm.FundCode, AA$1,
    _xlpm.CurrentDate, $Y142,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42" s="20" t="str" cm="1">
        <f t="array" aca="1" ref="AB142" ca="1">IF($Y142="", "", _xlfn.LET(
    _xlpm.FundCode, AB$1,
    _xlpm.CurrentDate, $Y142,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42" s="20" t="str" cm="1">
        <f t="array" aca="1" ref="AC142" ca="1">IF($Y142="", "", _xlfn.LET(
    _xlpm.FundCode, AC$1,
    _xlpm.CurrentDate, $Y142,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43" spans="25:29" x14ac:dyDescent="0.2">
      <c r="Y143" s="9" t="str">
        <f t="shared" ca="1" si="2"/>
        <v/>
      </c>
      <c r="Z143" s="20" t="str" cm="1">
        <f t="array" aca="1" ref="Z143" ca="1">IF($Y143="", "", _xlfn.LET(
    _xlpm.FundCode, Z$1,
    _xlpm.CurrentDate, $Y143,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43" s="20" t="str" cm="1">
        <f t="array" aca="1" ref="AA143" ca="1">IF($Y143="", "", _xlfn.LET(
    _xlpm.FundCode, AA$1,
    _xlpm.CurrentDate, $Y143,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43" s="20" t="str" cm="1">
        <f t="array" aca="1" ref="AB143" ca="1">IF($Y143="", "", _xlfn.LET(
    _xlpm.FundCode, AB$1,
    _xlpm.CurrentDate, $Y143,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43" s="20" t="str" cm="1">
        <f t="array" aca="1" ref="AC143" ca="1">IF($Y143="", "", _xlfn.LET(
    _xlpm.FundCode, AC$1,
    _xlpm.CurrentDate, $Y143,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44" spans="25:29" x14ac:dyDescent="0.2">
      <c r="Y144" s="9" t="str">
        <f t="shared" ca="1" si="2"/>
        <v/>
      </c>
      <c r="Z144" s="20" t="str" cm="1">
        <f t="array" aca="1" ref="Z144" ca="1">IF($Y144="", "", _xlfn.LET(
    _xlpm.FundCode, Z$1,
    _xlpm.CurrentDate, $Y144,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44" s="20" t="str" cm="1">
        <f t="array" aca="1" ref="AA144" ca="1">IF($Y144="", "", _xlfn.LET(
    _xlpm.FundCode, AA$1,
    _xlpm.CurrentDate, $Y144,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44" s="20" t="str" cm="1">
        <f t="array" aca="1" ref="AB144" ca="1">IF($Y144="", "", _xlfn.LET(
    _xlpm.FundCode, AB$1,
    _xlpm.CurrentDate, $Y144,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44" s="20" t="str" cm="1">
        <f t="array" aca="1" ref="AC144" ca="1">IF($Y144="", "", _xlfn.LET(
    _xlpm.FundCode, AC$1,
    _xlpm.CurrentDate, $Y144,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45" spans="25:29" x14ac:dyDescent="0.2">
      <c r="Y145" s="9" t="str">
        <f t="shared" ca="1" si="2"/>
        <v/>
      </c>
      <c r="Z145" s="20" t="str" cm="1">
        <f t="array" aca="1" ref="Z145" ca="1">IF($Y145="", "", _xlfn.LET(
    _xlpm.FundCode, Z$1,
    _xlpm.CurrentDate, $Y145,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45" s="20" t="str" cm="1">
        <f t="array" aca="1" ref="AA145" ca="1">IF($Y145="", "", _xlfn.LET(
    _xlpm.FundCode, AA$1,
    _xlpm.CurrentDate, $Y145,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45" s="20" t="str" cm="1">
        <f t="array" aca="1" ref="AB145" ca="1">IF($Y145="", "", _xlfn.LET(
    _xlpm.FundCode, AB$1,
    _xlpm.CurrentDate, $Y145,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45" s="20" t="str" cm="1">
        <f t="array" aca="1" ref="AC145" ca="1">IF($Y145="", "", _xlfn.LET(
    _xlpm.FundCode, AC$1,
    _xlpm.CurrentDate, $Y145,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46" spans="25:29" x14ac:dyDescent="0.2">
      <c r="Y146" s="9" t="str">
        <f t="shared" ca="1" si="2"/>
        <v/>
      </c>
      <c r="Z146" s="20" t="str" cm="1">
        <f t="array" aca="1" ref="Z146" ca="1">IF($Y146="", "", _xlfn.LET(
    _xlpm.FundCode, Z$1,
    _xlpm.CurrentDate, $Y146,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46" s="20" t="str" cm="1">
        <f t="array" aca="1" ref="AA146" ca="1">IF($Y146="", "", _xlfn.LET(
    _xlpm.FundCode, AA$1,
    _xlpm.CurrentDate, $Y146,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46" s="20" t="str" cm="1">
        <f t="array" aca="1" ref="AB146" ca="1">IF($Y146="", "", _xlfn.LET(
    _xlpm.FundCode, AB$1,
    _xlpm.CurrentDate, $Y146,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46" s="20" t="str" cm="1">
        <f t="array" aca="1" ref="AC146" ca="1">IF($Y146="", "", _xlfn.LET(
    _xlpm.FundCode, AC$1,
    _xlpm.CurrentDate, $Y146,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47" spans="25:29" x14ac:dyDescent="0.2">
      <c r="Y147" s="9" t="str">
        <f t="shared" ca="1" si="2"/>
        <v/>
      </c>
      <c r="Z147" s="20" t="str" cm="1">
        <f t="array" aca="1" ref="Z147" ca="1">IF($Y147="", "", _xlfn.LET(
    _xlpm.FundCode, Z$1,
    _xlpm.CurrentDate, $Y147,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47" s="20" t="str" cm="1">
        <f t="array" aca="1" ref="AA147" ca="1">IF($Y147="", "", _xlfn.LET(
    _xlpm.FundCode, AA$1,
    _xlpm.CurrentDate, $Y147,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47" s="20" t="str" cm="1">
        <f t="array" aca="1" ref="AB147" ca="1">IF($Y147="", "", _xlfn.LET(
    _xlpm.FundCode, AB$1,
    _xlpm.CurrentDate, $Y147,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47" s="20" t="str" cm="1">
        <f t="array" aca="1" ref="AC147" ca="1">IF($Y147="", "", _xlfn.LET(
    _xlpm.FundCode, AC$1,
    _xlpm.CurrentDate, $Y147,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48" spans="25:29" x14ac:dyDescent="0.2">
      <c r="Y148" s="9" t="str">
        <f t="shared" ca="1" si="2"/>
        <v/>
      </c>
      <c r="Z148" s="20" t="str" cm="1">
        <f t="array" aca="1" ref="Z148" ca="1">IF($Y148="", "", _xlfn.LET(
    _xlpm.FundCode, Z$1,
    _xlpm.CurrentDate, $Y148,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48" s="20" t="str" cm="1">
        <f t="array" aca="1" ref="AA148" ca="1">IF($Y148="", "", _xlfn.LET(
    _xlpm.FundCode, AA$1,
    _xlpm.CurrentDate, $Y148,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48" s="20" t="str" cm="1">
        <f t="array" aca="1" ref="AB148" ca="1">IF($Y148="", "", _xlfn.LET(
    _xlpm.FundCode, AB$1,
    _xlpm.CurrentDate, $Y148,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48" s="20" t="str" cm="1">
        <f t="array" aca="1" ref="AC148" ca="1">IF($Y148="", "", _xlfn.LET(
    _xlpm.FundCode, AC$1,
    _xlpm.CurrentDate, $Y148,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49" spans="25:29" x14ac:dyDescent="0.2">
      <c r="Y149" s="9" t="str">
        <f t="shared" ca="1" si="2"/>
        <v/>
      </c>
      <c r="Z149" s="20" t="str" cm="1">
        <f t="array" aca="1" ref="Z149" ca="1">IF($Y149="", "", _xlfn.LET(
    _xlpm.FundCode, Z$1,
    _xlpm.CurrentDate, $Y149,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49" s="20" t="str" cm="1">
        <f t="array" aca="1" ref="AA149" ca="1">IF($Y149="", "", _xlfn.LET(
    _xlpm.FundCode, AA$1,
    _xlpm.CurrentDate, $Y149,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49" s="20" t="str" cm="1">
        <f t="array" aca="1" ref="AB149" ca="1">IF($Y149="", "", _xlfn.LET(
    _xlpm.FundCode, AB$1,
    _xlpm.CurrentDate, $Y149,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49" s="20" t="str" cm="1">
        <f t="array" aca="1" ref="AC149" ca="1">IF($Y149="", "", _xlfn.LET(
    _xlpm.FundCode, AC$1,
    _xlpm.CurrentDate, $Y149,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50" spans="25:29" x14ac:dyDescent="0.2">
      <c r="Y150" s="9" t="str">
        <f t="shared" ca="1" si="2"/>
        <v/>
      </c>
      <c r="Z150" s="20" t="str" cm="1">
        <f t="array" aca="1" ref="Z150" ca="1">IF($Y150="", "", _xlfn.LET(
    _xlpm.FundCode, Z$1,
    _xlpm.CurrentDate, $Y150,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50" s="20" t="str" cm="1">
        <f t="array" aca="1" ref="AA150" ca="1">IF($Y150="", "", _xlfn.LET(
    _xlpm.FundCode, AA$1,
    _xlpm.CurrentDate, $Y150,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50" s="20" t="str" cm="1">
        <f t="array" aca="1" ref="AB150" ca="1">IF($Y150="", "", _xlfn.LET(
    _xlpm.FundCode, AB$1,
    _xlpm.CurrentDate, $Y150,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50" s="20" t="str" cm="1">
        <f t="array" aca="1" ref="AC150" ca="1">IF($Y150="", "", _xlfn.LET(
    _xlpm.FundCode, AC$1,
    _xlpm.CurrentDate, $Y150,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51" spans="25:29" x14ac:dyDescent="0.2">
      <c r="Y151" s="9" t="str">
        <f t="shared" ca="1" si="2"/>
        <v/>
      </c>
      <c r="Z151" s="20" t="str" cm="1">
        <f t="array" aca="1" ref="Z151" ca="1">IF($Y151="", "", _xlfn.LET(
    _xlpm.FundCode, Z$1,
    _xlpm.CurrentDate, $Y151,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51" s="20" t="str" cm="1">
        <f t="array" aca="1" ref="AA151" ca="1">IF($Y151="", "", _xlfn.LET(
    _xlpm.FundCode, AA$1,
    _xlpm.CurrentDate, $Y151,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51" s="20" t="str" cm="1">
        <f t="array" aca="1" ref="AB151" ca="1">IF($Y151="", "", _xlfn.LET(
    _xlpm.FundCode, AB$1,
    _xlpm.CurrentDate, $Y151,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51" s="20" t="str" cm="1">
        <f t="array" aca="1" ref="AC151" ca="1">IF($Y151="", "", _xlfn.LET(
    _xlpm.FundCode, AC$1,
    _xlpm.CurrentDate, $Y151,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52" spans="25:29" x14ac:dyDescent="0.2">
      <c r="Y152" s="9" t="str">
        <f t="shared" ca="1" si="2"/>
        <v/>
      </c>
      <c r="Z152" s="20" t="str" cm="1">
        <f t="array" aca="1" ref="Z152" ca="1">IF($Y152="", "", _xlfn.LET(
    _xlpm.FundCode, Z$1,
    _xlpm.CurrentDate, $Y152,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52" s="20" t="str" cm="1">
        <f t="array" aca="1" ref="AA152" ca="1">IF($Y152="", "", _xlfn.LET(
    _xlpm.FundCode, AA$1,
    _xlpm.CurrentDate, $Y152,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52" s="20" t="str" cm="1">
        <f t="array" aca="1" ref="AB152" ca="1">IF($Y152="", "", _xlfn.LET(
    _xlpm.FundCode, AB$1,
    _xlpm.CurrentDate, $Y152,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52" s="20" t="str" cm="1">
        <f t="array" aca="1" ref="AC152" ca="1">IF($Y152="", "", _xlfn.LET(
    _xlpm.FundCode, AC$1,
    _xlpm.CurrentDate, $Y152,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53" spans="25:29" x14ac:dyDescent="0.2">
      <c r="Y153" s="9" t="str">
        <f t="shared" ca="1" si="2"/>
        <v/>
      </c>
      <c r="Z153" s="20" t="str" cm="1">
        <f t="array" aca="1" ref="Z153" ca="1">IF($Y153="", "", _xlfn.LET(
    _xlpm.FundCode, Z$1,
    _xlpm.CurrentDate, $Y153,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53" s="20" t="str" cm="1">
        <f t="array" aca="1" ref="AA153" ca="1">IF($Y153="", "", _xlfn.LET(
    _xlpm.FundCode, AA$1,
    _xlpm.CurrentDate, $Y153,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53" s="20" t="str" cm="1">
        <f t="array" aca="1" ref="AB153" ca="1">IF($Y153="", "", _xlfn.LET(
    _xlpm.FundCode, AB$1,
    _xlpm.CurrentDate, $Y153,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53" s="20" t="str" cm="1">
        <f t="array" aca="1" ref="AC153" ca="1">IF($Y153="", "", _xlfn.LET(
    _xlpm.FundCode, AC$1,
    _xlpm.CurrentDate, $Y153,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54" spans="25:29" x14ac:dyDescent="0.2">
      <c r="Y154" s="9" t="str">
        <f t="shared" ca="1" si="2"/>
        <v/>
      </c>
      <c r="Z154" s="20" t="str" cm="1">
        <f t="array" aca="1" ref="Z154" ca="1">IF($Y154="", "", _xlfn.LET(
    _xlpm.FundCode, Z$1,
    _xlpm.CurrentDate, $Y154,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54" s="20" t="str" cm="1">
        <f t="array" aca="1" ref="AA154" ca="1">IF($Y154="", "", _xlfn.LET(
    _xlpm.FundCode, AA$1,
    _xlpm.CurrentDate, $Y154,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54" s="20" t="str" cm="1">
        <f t="array" aca="1" ref="AB154" ca="1">IF($Y154="", "", _xlfn.LET(
    _xlpm.FundCode, AB$1,
    _xlpm.CurrentDate, $Y154,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54" s="20" t="str" cm="1">
        <f t="array" aca="1" ref="AC154" ca="1">IF($Y154="", "", _xlfn.LET(
    _xlpm.FundCode, AC$1,
    _xlpm.CurrentDate, $Y154,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55" spans="25:29" x14ac:dyDescent="0.2">
      <c r="Y155" s="9" t="str">
        <f t="shared" ca="1" si="2"/>
        <v/>
      </c>
      <c r="Z155" s="20" t="str" cm="1">
        <f t="array" aca="1" ref="Z155" ca="1">IF($Y155="", "", _xlfn.LET(
    _xlpm.FundCode, Z$1,
    _xlpm.CurrentDate, $Y155,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55" s="20" t="str" cm="1">
        <f t="array" aca="1" ref="AA155" ca="1">IF($Y155="", "", _xlfn.LET(
    _xlpm.FundCode, AA$1,
    _xlpm.CurrentDate, $Y155,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55" s="20" t="str" cm="1">
        <f t="array" aca="1" ref="AB155" ca="1">IF($Y155="", "", _xlfn.LET(
    _xlpm.FundCode, AB$1,
    _xlpm.CurrentDate, $Y155,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55" s="20" t="str" cm="1">
        <f t="array" aca="1" ref="AC155" ca="1">IF($Y155="", "", _xlfn.LET(
    _xlpm.FundCode, AC$1,
    _xlpm.CurrentDate, $Y155,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56" spans="25:29" x14ac:dyDescent="0.2">
      <c r="Y156" s="9" t="str">
        <f t="shared" ca="1" si="2"/>
        <v/>
      </c>
      <c r="Z156" s="20" t="str" cm="1">
        <f t="array" aca="1" ref="Z156" ca="1">IF($Y156="", "", _xlfn.LET(
    _xlpm.FundCode, Z$1,
    _xlpm.CurrentDate, $Y156,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56" s="20" t="str" cm="1">
        <f t="array" aca="1" ref="AA156" ca="1">IF($Y156="", "", _xlfn.LET(
    _xlpm.FundCode, AA$1,
    _xlpm.CurrentDate, $Y156,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56" s="20" t="str" cm="1">
        <f t="array" aca="1" ref="AB156" ca="1">IF($Y156="", "", _xlfn.LET(
    _xlpm.FundCode, AB$1,
    _xlpm.CurrentDate, $Y156,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56" s="20" t="str" cm="1">
        <f t="array" aca="1" ref="AC156" ca="1">IF($Y156="", "", _xlfn.LET(
    _xlpm.FundCode, AC$1,
    _xlpm.CurrentDate, $Y156,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57" spans="25:29" x14ac:dyDescent="0.2">
      <c r="Y157" s="9" t="str">
        <f t="shared" ca="1" si="2"/>
        <v/>
      </c>
      <c r="Z157" s="20" t="str" cm="1">
        <f t="array" aca="1" ref="Z157" ca="1">IF($Y157="", "", _xlfn.LET(
    _xlpm.FundCode, Z$1,
    _xlpm.CurrentDate, $Y157,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57" s="20" t="str" cm="1">
        <f t="array" aca="1" ref="AA157" ca="1">IF($Y157="", "", _xlfn.LET(
    _xlpm.FundCode, AA$1,
    _xlpm.CurrentDate, $Y157,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57" s="20" t="str" cm="1">
        <f t="array" aca="1" ref="AB157" ca="1">IF($Y157="", "", _xlfn.LET(
    _xlpm.FundCode, AB$1,
    _xlpm.CurrentDate, $Y157,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57" s="20" t="str" cm="1">
        <f t="array" aca="1" ref="AC157" ca="1">IF($Y157="", "", _xlfn.LET(
    _xlpm.FundCode, AC$1,
    _xlpm.CurrentDate, $Y157,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58" spans="25:29" x14ac:dyDescent="0.2">
      <c r="Y158" s="9" t="str">
        <f t="shared" ca="1" si="2"/>
        <v/>
      </c>
      <c r="Z158" s="20" t="str" cm="1">
        <f t="array" aca="1" ref="Z158" ca="1">IF($Y158="", "", _xlfn.LET(
    _xlpm.FundCode, Z$1,
    _xlpm.CurrentDate, $Y158,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58" s="20" t="str" cm="1">
        <f t="array" aca="1" ref="AA158" ca="1">IF($Y158="", "", _xlfn.LET(
    _xlpm.FundCode, AA$1,
    _xlpm.CurrentDate, $Y158,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58" s="20" t="str" cm="1">
        <f t="array" aca="1" ref="AB158" ca="1">IF($Y158="", "", _xlfn.LET(
    _xlpm.FundCode, AB$1,
    _xlpm.CurrentDate, $Y158,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58" s="20" t="str" cm="1">
        <f t="array" aca="1" ref="AC158" ca="1">IF($Y158="", "", _xlfn.LET(
    _xlpm.FundCode, AC$1,
    _xlpm.CurrentDate, $Y158,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59" spans="25:29" x14ac:dyDescent="0.2">
      <c r="Y159" s="9" t="str">
        <f t="shared" ca="1" si="2"/>
        <v/>
      </c>
      <c r="Z159" s="20" t="str" cm="1">
        <f t="array" aca="1" ref="Z159" ca="1">IF($Y159="", "", _xlfn.LET(
    _xlpm.FundCode, Z$1,
    _xlpm.CurrentDate, $Y159,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59" s="20" t="str" cm="1">
        <f t="array" aca="1" ref="AA159" ca="1">IF($Y159="", "", _xlfn.LET(
    _xlpm.FundCode, AA$1,
    _xlpm.CurrentDate, $Y159,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59" s="20" t="str" cm="1">
        <f t="array" aca="1" ref="AB159" ca="1">IF($Y159="", "", _xlfn.LET(
    _xlpm.FundCode, AB$1,
    _xlpm.CurrentDate, $Y159,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59" s="20" t="str" cm="1">
        <f t="array" aca="1" ref="AC159" ca="1">IF($Y159="", "", _xlfn.LET(
    _xlpm.FundCode, AC$1,
    _xlpm.CurrentDate, $Y159,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60" spans="25:29" x14ac:dyDescent="0.2">
      <c r="Y160" s="9" t="str">
        <f t="shared" ca="1" si="2"/>
        <v/>
      </c>
      <c r="Z160" s="20" t="str" cm="1">
        <f t="array" aca="1" ref="Z160" ca="1">IF($Y160="", "", _xlfn.LET(
    _xlpm.FundCode, Z$1,
    _xlpm.CurrentDate, $Y160,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60" s="20" t="str" cm="1">
        <f t="array" aca="1" ref="AA160" ca="1">IF($Y160="", "", _xlfn.LET(
    _xlpm.FundCode, AA$1,
    _xlpm.CurrentDate, $Y160,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60" s="20" t="str" cm="1">
        <f t="array" aca="1" ref="AB160" ca="1">IF($Y160="", "", _xlfn.LET(
    _xlpm.FundCode, AB$1,
    _xlpm.CurrentDate, $Y160,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60" s="20" t="str" cm="1">
        <f t="array" aca="1" ref="AC160" ca="1">IF($Y160="", "", _xlfn.LET(
    _xlpm.FundCode, AC$1,
    _xlpm.CurrentDate, $Y160,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61" spans="25:29" x14ac:dyDescent="0.2">
      <c r="Y161" s="9" t="str">
        <f t="shared" ca="1" si="2"/>
        <v/>
      </c>
      <c r="Z161" s="20" t="str" cm="1">
        <f t="array" aca="1" ref="Z161" ca="1">IF($Y161="", "", _xlfn.LET(
    _xlpm.FundCode, Z$1,
    _xlpm.CurrentDate, $Y161,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61" s="20" t="str" cm="1">
        <f t="array" aca="1" ref="AA161" ca="1">IF($Y161="", "", _xlfn.LET(
    _xlpm.FundCode, AA$1,
    _xlpm.CurrentDate, $Y161,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61" s="20" t="str" cm="1">
        <f t="array" aca="1" ref="AB161" ca="1">IF($Y161="", "", _xlfn.LET(
    _xlpm.FundCode, AB$1,
    _xlpm.CurrentDate, $Y161,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61" s="20" t="str" cm="1">
        <f t="array" aca="1" ref="AC161" ca="1">IF($Y161="", "", _xlfn.LET(
    _xlpm.FundCode, AC$1,
    _xlpm.CurrentDate, $Y161,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62" spans="25:29" x14ac:dyDescent="0.2">
      <c r="Y162" s="9" t="str">
        <f t="shared" ca="1" si="2"/>
        <v/>
      </c>
      <c r="Z162" s="20" t="str" cm="1">
        <f t="array" aca="1" ref="Z162" ca="1">IF($Y162="", "", _xlfn.LET(
    _xlpm.FundCode, Z$1,
    _xlpm.CurrentDate, $Y162,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62" s="20" t="str" cm="1">
        <f t="array" aca="1" ref="AA162" ca="1">IF($Y162="", "", _xlfn.LET(
    _xlpm.FundCode, AA$1,
    _xlpm.CurrentDate, $Y162,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62" s="20" t="str" cm="1">
        <f t="array" aca="1" ref="AB162" ca="1">IF($Y162="", "", _xlfn.LET(
    _xlpm.FundCode, AB$1,
    _xlpm.CurrentDate, $Y162,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62" s="20" t="str" cm="1">
        <f t="array" aca="1" ref="AC162" ca="1">IF($Y162="", "", _xlfn.LET(
    _xlpm.FundCode, AC$1,
    _xlpm.CurrentDate, $Y162,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63" spans="25:29" x14ac:dyDescent="0.2">
      <c r="Y163" s="9" t="str">
        <f t="shared" ca="1" si="2"/>
        <v/>
      </c>
      <c r="Z163" s="20" t="str" cm="1">
        <f t="array" aca="1" ref="Z163" ca="1">IF($Y163="", "", _xlfn.LET(
    _xlpm.FundCode, Z$1,
    _xlpm.CurrentDate, $Y163,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63" s="20" t="str" cm="1">
        <f t="array" aca="1" ref="AA163" ca="1">IF($Y163="", "", _xlfn.LET(
    _xlpm.FundCode, AA$1,
    _xlpm.CurrentDate, $Y163,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63" s="20" t="str" cm="1">
        <f t="array" aca="1" ref="AB163" ca="1">IF($Y163="", "", _xlfn.LET(
    _xlpm.FundCode, AB$1,
    _xlpm.CurrentDate, $Y163,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63" s="20" t="str" cm="1">
        <f t="array" aca="1" ref="AC163" ca="1">IF($Y163="", "", _xlfn.LET(
    _xlpm.FundCode, AC$1,
    _xlpm.CurrentDate, $Y163,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64" spans="25:29" x14ac:dyDescent="0.2">
      <c r="Y164" s="9" t="str">
        <f t="shared" ca="1" si="2"/>
        <v/>
      </c>
      <c r="Z164" s="20" t="str" cm="1">
        <f t="array" aca="1" ref="Z164" ca="1">IF($Y164="", "", _xlfn.LET(
    _xlpm.FundCode, Z$1,
    _xlpm.CurrentDate, $Y164,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64" s="20" t="str" cm="1">
        <f t="array" aca="1" ref="AA164" ca="1">IF($Y164="", "", _xlfn.LET(
    _xlpm.FundCode, AA$1,
    _xlpm.CurrentDate, $Y164,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64" s="20" t="str" cm="1">
        <f t="array" aca="1" ref="AB164" ca="1">IF($Y164="", "", _xlfn.LET(
    _xlpm.FundCode, AB$1,
    _xlpm.CurrentDate, $Y164,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64" s="20" t="str" cm="1">
        <f t="array" aca="1" ref="AC164" ca="1">IF($Y164="", "", _xlfn.LET(
    _xlpm.FundCode, AC$1,
    _xlpm.CurrentDate, $Y164,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65" spans="25:29" x14ac:dyDescent="0.2">
      <c r="Y165" s="9" t="str">
        <f t="shared" ca="1" si="2"/>
        <v/>
      </c>
      <c r="Z165" s="20" t="str" cm="1">
        <f t="array" aca="1" ref="Z165" ca="1">IF($Y165="", "", _xlfn.LET(
    _xlpm.FundCode, Z$1,
    _xlpm.CurrentDate, $Y165,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65" s="20" t="str" cm="1">
        <f t="array" aca="1" ref="AA165" ca="1">IF($Y165="", "", _xlfn.LET(
    _xlpm.FundCode, AA$1,
    _xlpm.CurrentDate, $Y165,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65" s="20" t="str" cm="1">
        <f t="array" aca="1" ref="AB165" ca="1">IF($Y165="", "", _xlfn.LET(
    _xlpm.FundCode, AB$1,
    _xlpm.CurrentDate, $Y165,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65" s="20" t="str" cm="1">
        <f t="array" aca="1" ref="AC165" ca="1">IF($Y165="", "", _xlfn.LET(
    _xlpm.FundCode, AC$1,
    _xlpm.CurrentDate, $Y165,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66" spans="25:29" x14ac:dyDescent="0.2">
      <c r="Y166" s="9" t="str">
        <f t="shared" ca="1" si="2"/>
        <v/>
      </c>
      <c r="Z166" s="20" t="str" cm="1">
        <f t="array" aca="1" ref="Z166" ca="1">IF($Y166="", "", _xlfn.LET(
    _xlpm.FundCode, Z$1,
    _xlpm.CurrentDate, $Y166,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66" s="20" t="str" cm="1">
        <f t="array" aca="1" ref="AA166" ca="1">IF($Y166="", "", _xlfn.LET(
    _xlpm.FundCode, AA$1,
    _xlpm.CurrentDate, $Y166,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66" s="20" t="str" cm="1">
        <f t="array" aca="1" ref="AB166" ca="1">IF($Y166="", "", _xlfn.LET(
    _xlpm.FundCode, AB$1,
    _xlpm.CurrentDate, $Y166,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66" s="20" t="str" cm="1">
        <f t="array" aca="1" ref="AC166" ca="1">IF($Y166="", "", _xlfn.LET(
    _xlpm.FundCode, AC$1,
    _xlpm.CurrentDate, $Y166,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67" spans="25:29" x14ac:dyDescent="0.2">
      <c r="Y167" s="9" t="str">
        <f t="shared" ca="1" si="2"/>
        <v/>
      </c>
      <c r="Z167" s="20" t="str" cm="1">
        <f t="array" aca="1" ref="Z167" ca="1">IF($Y167="", "", _xlfn.LET(
    _xlpm.FundCode, Z$1,
    _xlpm.CurrentDate, $Y167,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67" s="20" t="str" cm="1">
        <f t="array" aca="1" ref="AA167" ca="1">IF($Y167="", "", _xlfn.LET(
    _xlpm.FundCode, AA$1,
    _xlpm.CurrentDate, $Y167,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67" s="20" t="str" cm="1">
        <f t="array" aca="1" ref="AB167" ca="1">IF($Y167="", "", _xlfn.LET(
    _xlpm.FundCode, AB$1,
    _xlpm.CurrentDate, $Y167,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67" s="20" t="str" cm="1">
        <f t="array" aca="1" ref="AC167" ca="1">IF($Y167="", "", _xlfn.LET(
    _xlpm.FundCode, AC$1,
    _xlpm.CurrentDate, $Y167,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68" spans="25:29" x14ac:dyDescent="0.2">
      <c r="Y168" s="9" t="str">
        <f t="shared" ca="1" si="2"/>
        <v/>
      </c>
      <c r="Z168" s="20" t="str" cm="1">
        <f t="array" aca="1" ref="Z168" ca="1">IF($Y168="", "", _xlfn.LET(
    _xlpm.FundCode, Z$1,
    _xlpm.CurrentDate, $Y168,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68" s="20" t="str" cm="1">
        <f t="array" aca="1" ref="AA168" ca="1">IF($Y168="", "", _xlfn.LET(
    _xlpm.FundCode, AA$1,
    _xlpm.CurrentDate, $Y168,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68" s="20" t="str" cm="1">
        <f t="array" aca="1" ref="AB168" ca="1">IF($Y168="", "", _xlfn.LET(
    _xlpm.FundCode, AB$1,
    _xlpm.CurrentDate, $Y168,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68" s="20" t="str" cm="1">
        <f t="array" aca="1" ref="AC168" ca="1">IF($Y168="", "", _xlfn.LET(
    _xlpm.FundCode, AC$1,
    _xlpm.CurrentDate, $Y168,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69" spans="25:29" x14ac:dyDescent="0.2">
      <c r="Y169" s="9" t="str">
        <f t="shared" ca="1" si="2"/>
        <v/>
      </c>
      <c r="Z169" s="20" t="str" cm="1">
        <f t="array" aca="1" ref="Z169" ca="1">IF($Y169="", "", _xlfn.LET(
    _xlpm.FundCode, Z$1,
    _xlpm.CurrentDate, $Y169,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A169" s="20" t="str" cm="1">
        <f t="array" aca="1" ref="AA169" ca="1">IF($Y169="", "", _xlfn.LET(
    _xlpm.FundCode, AA$1,
    _xlpm.CurrentDate, $Y169,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B169" s="20" t="str" cm="1">
        <f t="array" aca="1" ref="AB169" ca="1">IF($Y169="", "", _xlfn.LET(
    _xlpm.FundCode, AB$1,
    _xlpm.CurrentDate, $Y169,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  <c r="AC169" s="20" t="str" cm="1">
        <f t="array" aca="1" ref="AC169" ca="1">IF($Y169="", "", _xlfn.LET(
    _xlpm.FundCode, AC$1,
    _xlpm.CurrentDate, $Y169,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70" spans="25:29" x14ac:dyDescent="0.2">
      <c r="Y170" s="9" t="str">
        <f t="shared" ca="1" si="2"/>
        <v/>
      </c>
      <c r="Z170" s="20"/>
      <c r="AA170" s="20"/>
      <c r="AB170" s="20"/>
      <c r="AC170" s="20" t="str" cm="1">
        <f t="array" aca="1" ref="AC170" ca="1">IF($Y170="", "", _xlfn.LET(
    _xlpm.FundCode, AC$1,
    _xlpm.CurrentDate, $Y170,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71" spans="25:29" x14ac:dyDescent="0.2">
      <c r="Y171" s="9" t="str">
        <f t="shared" ca="1" si="2"/>
        <v/>
      </c>
      <c r="Z171" s="20"/>
      <c r="AA171" s="20"/>
      <c r="AB171" s="20"/>
      <c r="AC171" s="20" t="str" cm="1">
        <f t="array" aca="1" ref="AC171" ca="1">IF($Y171="", "", _xlfn.LET(
    _xlpm.FundCode, AC$1,
    _xlpm.CurrentDate, $Y171,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72" spans="25:29" x14ac:dyDescent="0.2">
      <c r="Y172" s="9" t="str">
        <f t="shared" ca="1" si="2"/>
        <v/>
      </c>
      <c r="Z172" s="20"/>
      <c r="AA172" s="20"/>
      <c r="AB172" s="20"/>
      <c r="AC172" s="20" t="str" cm="1">
        <f t="array" aca="1" ref="AC172" ca="1">IF($Y172="", "", _xlfn.LET(
    _xlpm.FundCode, AC$1,
    _xlpm.CurrentDate, $Y172,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73" spans="25:29" x14ac:dyDescent="0.2">
      <c r="Y173" s="9" t="str">
        <f t="shared" ca="1" si="2"/>
        <v/>
      </c>
      <c r="Z173" s="20"/>
      <c r="AA173" s="20"/>
      <c r="AB173" s="20"/>
      <c r="AC173" s="20" t="str" cm="1">
        <f t="array" aca="1" ref="AC173" ca="1">IF($Y173="", "", _xlfn.LET(
    _xlpm.FundCode, AC$1,
    _xlpm.CurrentDate, $Y173,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74" spans="25:29" x14ac:dyDescent="0.2">
      <c r="Y174" s="9" t="str">
        <f t="shared" ca="1" si="2"/>
        <v/>
      </c>
      <c r="Z174" s="20"/>
      <c r="AA174" s="20"/>
      <c r="AB174" s="20"/>
      <c r="AC174" s="20" t="str" cm="1">
        <f t="array" aca="1" ref="AC174" ca="1">IF($Y174="", "", _xlfn.LET(
    _xlpm.FundCode, AC$1,
    _xlpm.CurrentDate, $Y174,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75" spans="25:29" x14ac:dyDescent="0.2">
      <c r="Y175" s="9" t="str">
        <f t="shared" ca="1" si="2"/>
        <v/>
      </c>
      <c r="Z175" s="20"/>
      <c r="AA175" s="20"/>
      <c r="AB175" s="20"/>
      <c r="AC175" s="20" t="str" cm="1">
        <f t="array" aca="1" ref="AC175" ca="1">IF($Y175="", "", _xlfn.LET(
    _xlpm.FundCode, AC$1,
    _xlpm.CurrentDate, $Y175,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76" spans="25:29" x14ac:dyDescent="0.2">
      <c r="Y176" s="9" t="str">
        <f t="shared" ca="1" si="2"/>
        <v/>
      </c>
      <c r="Z176" s="20"/>
      <c r="AA176" s="20"/>
      <c r="AB176" s="20"/>
      <c r="AC176" s="20" t="str" cm="1">
        <f t="array" aca="1" ref="AC176" ca="1">IF($Y176="", "", _xlfn.LET(
    _xlpm.FundCode, AC$1,
    _xlpm.CurrentDate, $Y176,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77" spans="25:29" x14ac:dyDescent="0.2">
      <c r="Y177" s="9" t="str">
        <f t="shared" ca="1" si="2"/>
        <v/>
      </c>
      <c r="Z177" s="20"/>
      <c r="AA177" s="20"/>
      <c r="AB177" s="20"/>
      <c r="AC177" s="20" t="str" cm="1">
        <f t="array" aca="1" ref="AC177" ca="1">IF($Y177="", "", _xlfn.LET(
    _xlpm.FundCode, AC$1,
    _xlpm.CurrentDate, $Y177,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78" spans="25:29" x14ac:dyDescent="0.2">
      <c r="Y178" s="9" t="str">
        <f t="shared" ca="1" si="2"/>
        <v/>
      </c>
      <c r="Z178" s="20"/>
      <c r="AA178" s="20"/>
      <c r="AB178" s="20"/>
      <c r="AC178" s="20" t="str" cm="1">
        <f t="array" aca="1" ref="AC178" ca="1">IF($Y178="", "", _xlfn.LET(
    _xlpm.FundCode, AC$1,
    _xlpm.CurrentDate, $Y178,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79" spans="25:29" x14ac:dyDescent="0.2">
      <c r="Y179" s="9" t="str">
        <f t="shared" ca="1" si="2"/>
        <v/>
      </c>
      <c r="Z179" s="20"/>
      <c r="AA179" s="20"/>
      <c r="AB179" s="20"/>
      <c r="AC179" s="20" t="str" cm="1">
        <f t="array" aca="1" ref="AC179" ca="1">IF($Y179="", "", _xlfn.LET(
    _xlpm.FundCode, AC$1,
    _xlpm.CurrentDate, $Y179,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80" spans="25:29" x14ac:dyDescent="0.2">
      <c r="Y180" s="9" t="str">
        <f t="shared" ca="1" si="2"/>
        <v/>
      </c>
      <c r="Z180" s="20"/>
      <c r="AA180" s="20"/>
      <c r="AB180" s="20"/>
      <c r="AC180" s="20" t="str" cm="1">
        <f t="array" aca="1" ref="AC180" ca="1">IF($Y180="", "", _xlfn.LET(
    _xlpm.FundCode, AC$1,
    _xlpm.CurrentDate, $Y180,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81" spans="25:29" x14ac:dyDescent="0.2">
      <c r="Y181" s="9" t="str">
        <f t="shared" ca="1" si="2"/>
        <v/>
      </c>
      <c r="Z181" s="20"/>
      <c r="AA181" s="20"/>
      <c r="AB181" s="20"/>
      <c r="AC181" s="20" t="str" cm="1">
        <f t="array" aca="1" ref="AC181" ca="1">IF($Y181="", "", _xlfn.LET(
    _xlpm.FundCode, AC$1,
    _xlpm.CurrentDate, $Y181,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82" spans="25:29" x14ac:dyDescent="0.2">
      <c r="Y182" s="9" t="str">
        <f t="shared" ca="1" si="2"/>
        <v/>
      </c>
      <c r="Z182" s="20"/>
      <c r="AA182" s="20"/>
      <c r="AB182" s="20"/>
      <c r="AC182" s="20" t="str" cm="1">
        <f t="array" aca="1" ref="AC182" ca="1">IF($Y182="", "", _xlfn.LET(
    _xlpm.FundCode, AC$1,
    _xlpm.CurrentDate, $Y182,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83" spans="25:29" x14ac:dyDescent="0.2">
      <c r="Y183" s="9" t="str">
        <f t="shared" ca="1" si="2"/>
        <v/>
      </c>
      <c r="Z183" s="20"/>
      <c r="AA183" s="20"/>
      <c r="AB183" s="20"/>
      <c r="AC183" s="20" t="str" cm="1">
        <f t="array" aca="1" ref="AC183" ca="1">IF($Y183="", "", _xlfn.LET(
    _xlpm.FundCode, AC$1,
    _xlpm.CurrentDate, $Y183,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84" spans="25:29" x14ac:dyDescent="0.2">
      <c r="Y184" s="9" t="str">
        <f t="shared" ca="1" si="2"/>
        <v/>
      </c>
      <c r="Z184" s="20"/>
      <c r="AA184" s="20"/>
      <c r="AB184" s="20"/>
      <c r="AC184" s="20" t="str" cm="1">
        <f t="array" aca="1" ref="AC184" ca="1">IF($Y184="", "", _xlfn.LET(
    _xlpm.FundCode, AC$1,
    _xlpm.CurrentDate, $Y184,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85" spans="25:29" x14ac:dyDescent="0.2">
      <c r="Y185" s="9" t="str">
        <f t="shared" ca="1" si="2"/>
        <v/>
      </c>
      <c r="Z185" s="20"/>
      <c r="AA185" s="20"/>
      <c r="AB185" s="20"/>
      <c r="AC185" s="20" t="str" cm="1">
        <f t="array" aca="1" ref="AC185" ca="1">IF($Y185="", "", _xlfn.LET(
    _xlpm.FundCode, AC$1,
    _xlpm.CurrentDate, $Y185,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86" spans="25:29" x14ac:dyDescent="0.2">
      <c r="Y186" s="9" t="str">
        <f t="shared" ca="1" si="2"/>
        <v/>
      </c>
      <c r="Z186" s="20"/>
      <c r="AA186" s="20"/>
      <c r="AB186" s="20"/>
      <c r="AC186" s="20" t="str" cm="1">
        <f t="array" aca="1" ref="AC186" ca="1">IF($Y186="", "", _xlfn.LET(
    _xlpm.FundCode, AC$1,
    _xlpm.CurrentDate, $Y186,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87" spans="25:29" x14ac:dyDescent="0.2">
      <c r="Y187" s="9" t="str">
        <f t="shared" ca="1" si="2"/>
        <v/>
      </c>
      <c r="Z187" s="20"/>
      <c r="AA187" s="20"/>
      <c r="AB187" s="20"/>
      <c r="AC187" s="20" t="str" cm="1">
        <f t="array" aca="1" ref="AC187" ca="1">IF($Y187="", "", _xlfn.LET(
    _xlpm.FundCode, AC$1,
    _xlpm.CurrentDate, $Y187,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88" spans="25:29" x14ac:dyDescent="0.2">
      <c r="Y188" s="9" t="str">
        <f t="shared" ca="1" si="2"/>
        <v/>
      </c>
      <c r="Z188" s="20"/>
      <c r="AA188" s="20"/>
      <c r="AB188" s="20"/>
      <c r="AC188" s="20" t="str" cm="1">
        <f t="array" aca="1" ref="AC188" ca="1">IF($Y188="", "", _xlfn.LET(
    _xlpm.FundCode, AC$1,
    _xlpm.CurrentDate, $Y188,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89" spans="25:29" x14ac:dyDescent="0.2">
      <c r="Y189" s="9" t="str">
        <f t="shared" ca="1" si="2"/>
        <v/>
      </c>
      <c r="Z189" s="20"/>
      <c r="AA189" s="20"/>
      <c r="AB189" s="20"/>
      <c r="AC189" s="20" t="str" cm="1">
        <f t="array" aca="1" ref="AC189" ca="1">IF($Y189="", "", _xlfn.LET(
    _xlpm.FundCode, AC$1,
    _xlpm.CurrentDate, $Y189,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90" spans="25:29" x14ac:dyDescent="0.2">
      <c r="Y190" s="9" t="str">
        <f t="shared" ca="1" si="2"/>
        <v/>
      </c>
      <c r="Z190" s="20"/>
      <c r="AA190" s="20"/>
      <c r="AB190" s="20"/>
      <c r="AC190" s="20" t="str" cm="1">
        <f t="array" aca="1" ref="AC190" ca="1">IF($Y190="", "", _xlfn.LET(
    _xlpm.FundCode, AC$1,
    _xlpm.CurrentDate, $Y190,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91" spans="25:29" x14ac:dyDescent="0.2">
      <c r="Y191" s="9" t="str">
        <f t="shared" ca="1" si="2"/>
        <v/>
      </c>
      <c r="Z191" s="20"/>
      <c r="AA191" s="20"/>
      <c r="AB191" s="20"/>
      <c r="AC191" s="20" t="str" cm="1">
        <f t="array" aca="1" ref="AC191" ca="1">IF($Y191="", "", _xlfn.LET(
    _xlpm.FundCode, AC$1,
    _xlpm.CurrentDate, $Y191,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92" spans="25:29" x14ac:dyDescent="0.2">
      <c r="Y192" s="9" t="str">
        <f t="shared" ca="1" si="2"/>
        <v/>
      </c>
      <c r="Z192" s="20"/>
      <c r="AA192" s="20"/>
      <c r="AB192" s="20"/>
      <c r="AC192" s="20" t="str" cm="1">
        <f t="array" aca="1" ref="AC192" ca="1">IF($Y192="", "", _xlfn.LET(
    _xlpm.FundCode, AC$1,
    _xlpm.CurrentDate, $Y192,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93" spans="25:29" x14ac:dyDescent="0.2">
      <c r="Y193" s="9" t="str">
        <f t="shared" ca="1" si="2"/>
        <v/>
      </c>
      <c r="Z193" s="20"/>
      <c r="AA193" s="20"/>
      <c r="AB193" s="20"/>
      <c r="AC193" s="20" t="str" cm="1">
        <f t="array" aca="1" ref="AC193" ca="1">IF($Y193="", "", _xlfn.LET(
    _xlpm.FundCode, AC$1,
    _xlpm.CurrentDate, $Y193,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94" spans="25:29" x14ac:dyDescent="0.2">
      <c r="Y194" s="9" t="str">
        <f t="shared" ca="1" si="2"/>
        <v/>
      </c>
      <c r="Z194" s="20"/>
      <c r="AA194" s="20"/>
      <c r="AB194" s="20"/>
      <c r="AC194" s="20" t="str" cm="1">
        <f t="array" aca="1" ref="AC194" ca="1">IF($Y194="", "", _xlfn.LET(
    _xlpm.FundCode, AC$1,
    _xlpm.CurrentDate, $Y194,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95" spans="25:29" x14ac:dyDescent="0.2">
      <c r="Y195" s="9" t="str">
        <f t="shared" ca="1" si="2"/>
        <v/>
      </c>
      <c r="Z195" s="20"/>
      <c r="AA195" s="20"/>
      <c r="AB195" s="20"/>
      <c r="AC195" s="20" t="str" cm="1">
        <f t="array" aca="1" ref="AC195" ca="1">IF($Y195="", "", _xlfn.LET(
    _xlpm.FundCode, AC$1,
    _xlpm.CurrentDate, $Y195,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96" spans="25:29" x14ac:dyDescent="0.2">
      <c r="Y196" s="9" t="str">
        <f t="shared" ref="Y196:Y259" ca="1" si="3">IF(Y195="", "", IF(Y195 &gt;= TODAY(), "", Y195+1))</f>
        <v/>
      </c>
      <c r="Z196" s="20"/>
      <c r="AA196" s="20"/>
      <c r="AB196" s="20"/>
      <c r="AC196" s="20" t="str" cm="1">
        <f t="array" aca="1" ref="AC196" ca="1">IF($Y196="", "", _xlfn.LET(
    _xlpm.FundCode, AC$1,
    _xlpm.CurrentDate, $Y196,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97" spans="25:29" x14ac:dyDescent="0.2">
      <c r="Y197" s="9" t="str">
        <f t="shared" ca="1" si="3"/>
        <v/>
      </c>
      <c r="Z197" s="20"/>
      <c r="AA197" s="20"/>
      <c r="AB197" s="20"/>
      <c r="AC197" s="20" t="str" cm="1">
        <f t="array" aca="1" ref="AC197" ca="1">IF($Y197="", "", _xlfn.LET(
    _xlpm.FundCode, AC$1,
    _xlpm.CurrentDate, $Y197,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98" spans="25:29" x14ac:dyDescent="0.2">
      <c r="Y198" s="9" t="str">
        <f t="shared" ca="1" si="3"/>
        <v/>
      </c>
      <c r="Z198" s="20"/>
      <c r="AA198" s="20"/>
      <c r="AB198" s="20"/>
      <c r="AC198" s="20" t="str" cm="1">
        <f t="array" aca="1" ref="AC198" ca="1">IF($Y198="", "", _xlfn.LET(
    _xlpm.FundCode, AC$1,
    _xlpm.CurrentDate, $Y198,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199" spans="25:29" x14ac:dyDescent="0.2">
      <c r="Y199" s="9" t="str">
        <f t="shared" ca="1" si="3"/>
        <v/>
      </c>
      <c r="Z199" s="20"/>
      <c r="AA199" s="20"/>
      <c r="AB199" s="20"/>
      <c r="AC199" s="20" t="str" cm="1">
        <f t="array" aca="1" ref="AC199" ca="1">IF($Y199="", "", _xlfn.LET(
    _xlpm.FundCode, AC$1,
    _xlpm.CurrentDate, $Y199,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00" spans="25:29" x14ac:dyDescent="0.2">
      <c r="Y200" s="9" t="str">
        <f t="shared" ca="1" si="3"/>
        <v/>
      </c>
      <c r="Z200" s="20"/>
      <c r="AA200" s="20"/>
      <c r="AB200" s="20"/>
      <c r="AC200" s="20" t="str" cm="1">
        <f t="array" aca="1" ref="AC200" ca="1">IF($Y200="", "", _xlfn.LET(
    _xlpm.FundCode, AC$1,
    _xlpm.CurrentDate, $Y200,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01" spans="25:29" x14ac:dyDescent="0.2">
      <c r="Y201" s="9" t="str">
        <f t="shared" ca="1" si="3"/>
        <v/>
      </c>
      <c r="Z201" s="20"/>
      <c r="AA201" s="20"/>
      <c r="AB201" s="20"/>
      <c r="AC201" s="20" t="str" cm="1">
        <f t="array" aca="1" ref="AC201" ca="1">IF($Y201="", "", _xlfn.LET(
    _xlpm.FundCode, AC$1,
    _xlpm.CurrentDate, $Y201,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02" spans="25:29" x14ac:dyDescent="0.2">
      <c r="Y202" s="9" t="str">
        <f t="shared" ca="1" si="3"/>
        <v/>
      </c>
      <c r="Z202" s="20"/>
      <c r="AA202" s="20"/>
      <c r="AB202" s="20"/>
      <c r="AC202" s="20" t="str" cm="1">
        <f t="array" aca="1" ref="AC202" ca="1">IF($Y202="", "", _xlfn.LET(
    _xlpm.FundCode, AC$1,
    _xlpm.CurrentDate, $Y202,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03" spans="25:29" x14ac:dyDescent="0.2">
      <c r="Y203" s="9" t="str">
        <f t="shared" ca="1" si="3"/>
        <v/>
      </c>
      <c r="Z203" s="20"/>
      <c r="AA203" s="20"/>
      <c r="AB203" s="20"/>
      <c r="AC203" s="20" t="str" cm="1">
        <f t="array" aca="1" ref="AC203" ca="1">IF($Y203="", "", _xlfn.LET(
    _xlpm.FundCode, AC$1,
    _xlpm.CurrentDate, $Y203,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04" spans="25:29" x14ac:dyDescent="0.2">
      <c r="Y204" s="9" t="str">
        <f t="shared" ca="1" si="3"/>
        <v/>
      </c>
      <c r="Z204" s="20"/>
      <c r="AA204" s="20"/>
      <c r="AB204" s="20"/>
      <c r="AC204" s="20" t="str" cm="1">
        <f t="array" aca="1" ref="AC204" ca="1">IF($Y204="", "", _xlfn.LET(
    _xlpm.FundCode, AC$1,
    _xlpm.CurrentDate, $Y204,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05" spans="25:29" x14ac:dyDescent="0.2">
      <c r="Y205" s="9" t="str">
        <f t="shared" ca="1" si="3"/>
        <v/>
      </c>
      <c r="Z205" s="20"/>
      <c r="AA205" s="20"/>
      <c r="AB205" s="20"/>
      <c r="AC205" s="20" t="str" cm="1">
        <f t="array" aca="1" ref="AC205" ca="1">IF($Y205="", "", _xlfn.LET(
    _xlpm.FundCode, AC$1,
    _xlpm.CurrentDate, $Y205,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06" spans="25:29" x14ac:dyDescent="0.2">
      <c r="Y206" s="9" t="str">
        <f t="shared" ca="1" si="3"/>
        <v/>
      </c>
      <c r="Z206" s="20"/>
      <c r="AA206" s="20"/>
      <c r="AB206" s="20"/>
      <c r="AC206" s="20" t="str" cm="1">
        <f t="array" aca="1" ref="AC206" ca="1">IF($Y206="", "", _xlfn.LET(
    _xlpm.FundCode, AC$1,
    _xlpm.CurrentDate, $Y206,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07" spans="25:29" x14ac:dyDescent="0.2">
      <c r="Y207" s="9" t="str">
        <f t="shared" ca="1" si="3"/>
        <v/>
      </c>
      <c r="Z207" s="20"/>
      <c r="AA207" s="20"/>
      <c r="AB207" s="20"/>
      <c r="AC207" s="20" t="str" cm="1">
        <f t="array" aca="1" ref="AC207" ca="1">IF($Y207="", "", _xlfn.LET(
    _xlpm.FundCode, AC$1,
    _xlpm.CurrentDate, $Y207,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08" spans="25:29" x14ac:dyDescent="0.2">
      <c r="Y208" s="9" t="str">
        <f t="shared" ca="1" si="3"/>
        <v/>
      </c>
      <c r="Z208" s="20"/>
      <c r="AA208" s="20"/>
      <c r="AB208" s="20"/>
      <c r="AC208" s="20" t="str" cm="1">
        <f t="array" aca="1" ref="AC208" ca="1">IF($Y208="", "", _xlfn.LET(
    _xlpm.FundCode, AC$1,
    _xlpm.CurrentDate, $Y208,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09" spans="25:29" x14ac:dyDescent="0.2">
      <c r="Y209" s="9" t="str">
        <f t="shared" ca="1" si="3"/>
        <v/>
      </c>
      <c r="Z209" s="20"/>
      <c r="AA209" s="20"/>
      <c r="AB209" s="20"/>
      <c r="AC209" s="20" t="str" cm="1">
        <f t="array" aca="1" ref="AC209" ca="1">IF($Y209="", "", _xlfn.LET(
    _xlpm.FundCode, AC$1,
    _xlpm.CurrentDate, $Y209,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10" spans="25:29" x14ac:dyDescent="0.2">
      <c r="Y210" s="9" t="str">
        <f t="shared" ca="1" si="3"/>
        <v/>
      </c>
      <c r="Z210" s="20"/>
      <c r="AA210" s="20"/>
      <c r="AB210" s="20"/>
      <c r="AC210" s="20" t="str" cm="1">
        <f t="array" aca="1" ref="AC210" ca="1">IF($Y210="", "", _xlfn.LET(
    _xlpm.FundCode, AC$1,
    _xlpm.CurrentDate, $Y210,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11" spans="25:29" x14ac:dyDescent="0.2">
      <c r="Y211" s="9" t="str">
        <f t="shared" ca="1" si="3"/>
        <v/>
      </c>
      <c r="Z211" s="20"/>
      <c r="AA211" s="20"/>
      <c r="AB211" s="20"/>
      <c r="AC211" s="20" t="str" cm="1">
        <f t="array" aca="1" ref="AC211" ca="1">IF($Y211="", "", _xlfn.LET(
    _xlpm.FundCode, AC$1,
    _xlpm.CurrentDate, $Y211,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12" spans="25:29" x14ac:dyDescent="0.2">
      <c r="Y212" s="9" t="str">
        <f t="shared" ca="1" si="3"/>
        <v/>
      </c>
      <c r="Z212" s="20"/>
      <c r="AA212" s="20"/>
      <c r="AB212" s="20"/>
      <c r="AC212" s="20" t="str" cm="1">
        <f t="array" aca="1" ref="AC212" ca="1">IF($Y212="", "", _xlfn.LET(
    _xlpm.FundCode, AC$1,
    _xlpm.CurrentDate, $Y212,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13" spans="25:29" x14ac:dyDescent="0.2">
      <c r="Y213" s="9" t="str">
        <f t="shared" ca="1" si="3"/>
        <v/>
      </c>
      <c r="Z213" s="20"/>
      <c r="AA213" s="20"/>
      <c r="AB213" s="20"/>
      <c r="AC213" s="20" t="str" cm="1">
        <f t="array" aca="1" ref="AC213" ca="1">IF($Y213="", "", _xlfn.LET(
    _xlpm.FundCode, AC$1,
    _xlpm.CurrentDate, $Y213,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14" spans="25:29" x14ac:dyDescent="0.2">
      <c r="Y214" s="9" t="str">
        <f t="shared" ca="1" si="3"/>
        <v/>
      </c>
      <c r="Z214" s="20"/>
      <c r="AA214" s="20"/>
      <c r="AB214" s="20"/>
      <c r="AC214" s="20" t="str" cm="1">
        <f t="array" aca="1" ref="AC214" ca="1">IF($Y214="", "", _xlfn.LET(
    _xlpm.FundCode, AC$1,
    _xlpm.CurrentDate, $Y214,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15" spans="25:29" x14ac:dyDescent="0.2">
      <c r="Y215" s="9" t="str">
        <f t="shared" ca="1" si="3"/>
        <v/>
      </c>
      <c r="Z215" s="20"/>
      <c r="AA215" s="20"/>
      <c r="AB215" s="20"/>
      <c r="AC215" s="20" t="str" cm="1">
        <f t="array" aca="1" ref="AC215" ca="1">IF($Y215="", "", _xlfn.LET(
    _xlpm.FundCode, AC$1,
    _xlpm.CurrentDate, $Y215,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16" spans="25:29" x14ac:dyDescent="0.2">
      <c r="Y216" s="9" t="str">
        <f t="shared" ca="1" si="3"/>
        <v/>
      </c>
      <c r="Z216" s="20"/>
      <c r="AA216" s="20"/>
      <c r="AB216" s="20"/>
      <c r="AC216" s="20" t="str" cm="1">
        <f t="array" aca="1" ref="AC216" ca="1">IF($Y216="", "", _xlfn.LET(
    _xlpm.FundCode, AC$1,
    _xlpm.CurrentDate, $Y216,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17" spans="25:29" x14ac:dyDescent="0.2">
      <c r="Y217" s="9" t="str">
        <f t="shared" ca="1" si="3"/>
        <v/>
      </c>
      <c r="Z217" s="20"/>
      <c r="AA217" s="20"/>
      <c r="AB217" s="20"/>
      <c r="AC217" s="20" t="str" cm="1">
        <f t="array" aca="1" ref="AC217" ca="1">IF($Y217="", "", _xlfn.LET(
    _xlpm.FundCode, AC$1,
    _xlpm.CurrentDate, $Y217,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18" spans="25:29" x14ac:dyDescent="0.2">
      <c r="Y218" s="9" t="str">
        <f t="shared" ca="1" si="3"/>
        <v/>
      </c>
      <c r="Z218" s="20"/>
      <c r="AA218" s="20"/>
      <c r="AB218" s="20"/>
      <c r="AC218" s="20" t="str" cm="1">
        <f t="array" aca="1" ref="AC218" ca="1">IF($Y218="", "", _xlfn.LET(
    _xlpm.FundCode, AC$1,
    _xlpm.CurrentDate, $Y218,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19" spans="25:29" x14ac:dyDescent="0.2">
      <c r="Y219" s="9" t="str">
        <f t="shared" ca="1" si="3"/>
        <v/>
      </c>
      <c r="Z219" s="20"/>
      <c r="AA219" s="20"/>
      <c r="AB219" s="20"/>
      <c r="AC219" s="20" t="str" cm="1">
        <f t="array" aca="1" ref="AC219" ca="1">IF($Y219="", "", _xlfn.LET(
    _xlpm.FundCode, AC$1,
    _xlpm.CurrentDate, $Y219,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20" spans="25:29" x14ac:dyDescent="0.2">
      <c r="Y220" s="9" t="str">
        <f t="shared" ca="1" si="3"/>
        <v/>
      </c>
      <c r="Z220" s="20"/>
      <c r="AA220" s="20"/>
      <c r="AB220" s="20"/>
      <c r="AC220" s="20" t="str" cm="1">
        <f t="array" aca="1" ref="AC220" ca="1">IF($Y220="", "", _xlfn.LET(
    _xlpm.FundCode, AC$1,
    _xlpm.CurrentDate, $Y220,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21" spans="25:29" x14ac:dyDescent="0.2">
      <c r="Y221" s="9" t="str">
        <f t="shared" ca="1" si="3"/>
        <v/>
      </c>
      <c r="Z221" s="20"/>
      <c r="AA221" s="20"/>
      <c r="AB221" s="20"/>
      <c r="AC221" s="20" t="str" cm="1">
        <f t="array" aca="1" ref="AC221" ca="1">IF($Y221="", "", _xlfn.LET(
    _xlpm.FundCode, AC$1,
    _xlpm.CurrentDate, $Y221,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22" spans="25:29" x14ac:dyDescent="0.2">
      <c r="Y222" s="9" t="str">
        <f t="shared" ca="1" si="3"/>
        <v/>
      </c>
      <c r="Z222" s="20"/>
      <c r="AA222" s="20"/>
      <c r="AB222" s="20"/>
      <c r="AC222" s="20" t="str" cm="1">
        <f t="array" aca="1" ref="AC222" ca="1">IF($Y222="", "", _xlfn.LET(
    _xlpm.FundCode, AC$1,
    _xlpm.CurrentDate, $Y222,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23" spans="25:29" x14ac:dyDescent="0.2">
      <c r="Y223" s="9" t="str">
        <f t="shared" ca="1" si="3"/>
        <v/>
      </c>
      <c r="Z223" s="20"/>
      <c r="AA223" s="20"/>
      <c r="AB223" s="20"/>
      <c r="AC223" s="20" t="str" cm="1">
        <f t="array" aca="1" ref="AC223" ca="1">IF($Y223="", "", _xlfn.LET(
    _xlpm.FundCode, AC$1,
    _xlpm.CurrentDate, $Y223,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24" spans="25:29" x14ac:dyDescent="0.2">
      <c r="Y224" s="9" t="str">
        <f t="shared" ca="1" si="3"/>
        <v/>
      </c>
      <c r="Z224" s="20"/>
      <c r="AA224" s="20"/>
      <c r="AB224" s="20"/>
      <c r="AC224" s="20" t="str" cm="1">
        <f t="array" aca="1" ref="AC224" ca="1">IF($Y224="", "", _xlfn.LET(
    _xlpm.FundCode, AC$1,
    _xlpm.CurrentDate, $Y224,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25" spans="25:29" x14ac:dyDescent="0.2">
      <c r="Y225" s="9" t="str">
        <f t="shared" ca="1" si="3"/>
        <v/>
      </c>
      <c r="Z225" s="20"/>
      <c r="AA225" s="20"/>
      <c r="AB225" s="20"/>
      <c r="AC225" s="20" t="str" cm="1">
        <f t="array" aca="1" ref="AC225" ca="1">IF($Y225="", "", _xlfn.LET(
    _xlpm.FundCode, AC$1,
    _xlpm.CurrentDate, $Y225,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26" spans="25:29" x14ac:dyDescent="0.2">
      <c r="Y226" s="9" t="str">
        <f t="shared" ca="1" si="3"/>
        <v/>
      </c>
      <c r="Z226" s="20"/>
      <c r="AA226" s="20"/>
      <c r="AB226" s="20"/>
      <c r="AC226" s="20" t="str" cm="1">
        <f t="array" aca="1" ref="AC226" ca="1">IF($Y226="", "", _xlfn.LET(
    _xlpm.FundCode, AC$1,
    _xlpm.CurrentDate, $Y226,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27" spans="25:29" x14ac:dyDescent="0.2">
      <c r="Y227" s="9" t="str">
        <f t="shared" ca="1" si="3"/>
        <v/>
      </c>
      <c r="Z227" s="20"/>
      <c r="AA227" s="20"/>
      <c r="AB227" s="20"/>
      <c r="AC227" s="20" t="str" cm="1">
        <f t="array" aca="1" ref="AC227" ca="1">IF($Y227="", "", _xlfn.LET(
    _xlpm.FundCode, AC$1,
    _xlpm.CurrentDate, $Y227,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28" spans="25:29" x14ac:dyDescent="0.2">
      <c r="Y228" s="9" t="str">
        <f t="shared" ca="1" si="3"/>
        <v/>
      </c>
      <c r="Z228" s="20"/>
      <c r="AA228" s="20"/>
      <c r="AB228" s="20"/>
      <c r="AC228" s="20" t="str" cm="1">
        <f t="array" aca="1" ref="AC228" ca="1">IF($Y228="", "", _xlfn.LET(
    _xlpm.FundCode, AC$1,
    _xlpm.CurrentDate, $Y228,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29" spans="25:29" x14ac:dyDescent="0.2">
      <c r="Y229" s="9" t="str">
        <f t="shared" ca="1" si="3"/>
        <v/>
      </c>
      <c r="Z229" s="20"/>
      <c r="AA229" s="20"/>
      <c r="AB229" s="20"/>
      <c r="AC229" s="20" t="str" cm="1">
        <f t="array" aca="1" ref="AC229" ca="1">IF($Y229="", "", _xlfn.LET(
    _xlpm.FundCode, AC$1,
    _xlpm.CurrentDate, $Y229,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30" spans="25:29" x14ac:dyDescent="0.2">
      <c r="Y230" s="9" t="str">
        <f t="shared" ca="1" si="3"/>
        <v/>
      </c>
      <c r="Z230" s="20"/>
      <c r="AA230" s="20"/>
      <c r="AB230" s="20"/>
      <c r="AC230" s="20" t="str" cm="1">
        <f t="array" aca="1" ref="AC230" ca="1">IF($Y230="", "", _xlfn.LET(
    _xlpm.FundCode, AC$1,
    _xlpm.CurrentDate, $Y230,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31" spans="25:29" x14ac:dyDescent="0.2">
      <c r="Y231" s="9" t="str">
        <f t="shared" ca="1" si="3"/>
        <v/>
      </c>
      <c r="Z231" s="20"/>
      <c r="AA231" s="20"/>
      <c r="AB231" s="20"/>
      <c r="AC231" s="20" t="str" cm="1">
        <f t="array" aca="1" ref="AC231" ca="1">IF($Y231="", "", _xlfn.LET(
    _xlpm.FundCode, AC$1,
    _xlpm.CurrentDate, $Y231,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32" spans="25:29" x14ac:dyDescent="0.2">
      <c r="Y232" s="9" t="str">
        <f t="shared" ca="1" si="3"/>
        <v/>
      </c>
      <c r="Z232" s="20"/>
      <c r="AA232" s="20"/>
      <c r="AB232" s="20"/>
      <c r="AC232" s="20" t="str" cm="1">
        <f t="array" aca="1" ref="AC232" ca="1">IF($Y232="", "", _xlfn.LET(
    _xlpm.FundCode, AC$1,
    _xlpm.CurrentDate, $Y232,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33" spans="25:29" x14ac:dyDescent="0.2">
      <c r="Y233" s="9" t="str">
        <f t="shared" ca="1" si="3"/>
        <v/>
      </c>
      <c r="Z233" s="20"/>
      <c r="AA233" s="20"/>
      <c r="AB233" s="20"/>
      <c r="AC233" s="20" t="str" cm="1">
        <f t="array" aca="1" ref="AC233" ca="1">IF($Y233="", "", _xlfn.LET(
    _xlpm.FundCode, AC$1,
    _xlpm.CurrentDate, $Y233,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34" spans="25:29" x14ac:dyDescent="0.2">
      <c r="Y234" s="9" t="str">
        <f t="shared" ca="1" si="3"/>
        <v/>
      </c>
      <c r="Z234" s="20"/>
      <c r="AA234" s="20"/>
      <c r="AB234" s="20"/>
      <c r="AC234" s="20" t="str" cm="1">
        <f t="array" aca="1" ref="AC234" ca="1">IF($Y234="", "", _xlfn.LET(
    _xlpm.FundCode, AC$1,
    _xlpm.CurrentDate, $Y234,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35" spans="25:29" x14ac:dyDescent="0.2">
      <c r="Y235" s="9" t="str">
        <f t="shared" ca="1" si="3"/>
        <v/>
      </c>
      <c r="Z235" s="20"/>
      <c r="AA235" s="20"/>
      <c r="AB235" s="20"/>
      <c r="AC235" s="20" t="str" cm="1">
        <f t="array" aca="1" ref="AC235" ca="1">IF($Y235="", "", _xlfn.LET(
    _xlpm.FundCode, AC$1,
    _xlpm.CurrentDate, $Y235,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36" spans="25:29" x14ac:dyDescent="0.2">
      <c r="Y236" s="9" t="str">
        <f t="shared" ca="1" si="3"/>
        <v/>
      </c>
      <c r="Z236" s="20"/>
      <c r="AA236" s="20"/>
      <c r="AB236" s="20"/>
      <c r="AC236" s="20" t="str" cm="1">
        <f t="array" aca="1" ref="AC236" ca="1">IF($Y236="", "", _xlfn.LET(
    _xlpm.FundCode, AC$1,
    _xlpm.CurrentDate, $Y236,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37" spans="25:29" x14ac:dyDescent="0.2">
      <c r="Y237" s="9" t="str">
        <f t="shared" ca="1" si="3"/>
        <v/>
      </c>
      <c r="Z237" s="20"/>
      <c r="AA237" s="20"/>
      <c r="AB237" s="20"/>
      <c r="AC237" s="20" t="str" cm="1">
        <f t="array" aca="1" ref="AC237" ca="1">IF($Y237="", "", _xlfn.LET(
    _xlpm.FundCode, AC$1,
    _xlpm.CurrentDate, $Y237,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38" spans="25:29" x14ac:dyDescent="0.2">
      <c r="Y238" s="9" t="str">
        <f t="shared" ca="1" si="3"/>
        <v/>
      </c>
      <c r="Z238" s="20"/>
      <c r="AA238" s="20"/>
      <c r="AB238" s="20"/>
      <c r="AC238" s="20" t="str" cm="1">
        <f t="array" aca="1" ref="AC238" ca="1">IF($Y238="", "", _xlfn.LET(
    _xlpm.FundCode, AC$1,
    _xlpm.CurrentDate, $Y238,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39" spans="25:29" x14ac:dyDescent="0.2">
      <c r="Y239" s="9" t="str">
        <f t="shared" ca="1" si="3"/>
        <v/>
      </c>
      <c r="Z239" s="20"/>
      <c r="AA239" s="20"/>
      <c r="AB239" s="20"/>
      <c r="AC239" s="20" t="str" cm="1">
        <f t="array" aca="1" ref="AC239" ca="1">IF($Y239="", "", _xlfn.LET(
    _xlpm.FundCode, AC$1,
    _xlpm.CurrentDate, $Y239,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40" spans="25:29" x14ac:dyDescent="0.2">
      <c r="Y240" s="9" t="str">
        <f t="shared" ca="1" si="3"/>
        <v/>
      </c>
      <c r="Z240" s="20"/>
      <c r="AA240" s="20"/>
      <c r="AB240" s="20"/>
      <c r="AC240" s="20" t="str" cm="1">
        <f t="array" aca="1" ref="AC240" ca="1">IF($Y240="", "", _xlfn.LET(
    _xlpm.FundCode, AC$1,
    _xlpm.CurrentDate, $Y240,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41" spans="25:29" x14ac:dyDescent="0.2">
      <c r="Y241" s="9" t="str">
        <f t="shared" ca="1" si="3"/>
        <v/>
      </c>
      <c r="Z241" s="20"/>
      <c r="AA241" s="20"/>
      <c r="AB241" s="20"/>
      <c r="AC241" s="20" t="str" cm="1">
        <f t="array" aca="1" ref="AC241" ca="1">IF($Y241="", "", _xlfn.LET(
    _xlpm.FundCode, AC$1,
    _xlpm.CurrentDate, $Y241,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42" spans="25:29" x14ac:dyDescent="0.2">
      <c r="Y242" s="9" t="str">
        <f t="shared" ca="1" si="3"/>
        <v/>
      </c>
      <c r="Z242" s="20"/>
      <c r="AA242" s="20"/>
      <c r="AB242" s="20"/>
      <c r="AC242" s="20" t="str" cm="1">
        <f t="array" aca="1" ref="AC242" ca="1">IF($Y242="", "", _xlfn.LET(
    _xlpm.FundCode, AC$1,
    _xlpm.CurrentDate, $Y242,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43" spans="25:29" x14ac:dyDescent="0.2">
      <c r="Y243" s="9" t="str">
        <f t="shared" ca="1" si="3"/>
        <v/>
      </c>
      <c r="Z243" s="20"/>
      <c r="AA243" s="20"/>
      <c r="AB243" s="20"/>
      <c r="AC243" s="20" t="str" cm="1">
        <f t="array" aca="1" ref="AC243" ca="1">IF($Y243="", "", _xlfn.LET(
    _xlpm.FundCode, AC$1,
    _xlpm.CurrentDate, $Y243,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44" spans="25:29" x14ac:dyDescent="0.2">
      <c r="Y244" s="9" t="str">
        <f t="shared" ca="1" si="3"/>
        <v/>
      </c>
      <c r="Z244" s="20"/>
      <c r="AA244" s="20"/>
      <c r="AB244" s="20"/>
      <c r="AC244" s="20" t="str" cm="1">
        <f t="array" aca="1" ref="AC244" ca="1">IF($Y244="", "", _xlfn.LET(
    _xlpm.FundCode, AC$1,
    _xlpm.CurrentDate, $Y244,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45" spans="25:29" x14ac:dyDescent="0.2">
      <c r="Y245" s="9" t="str">
        <f t="shared" ca="1" si="3"/>
        <v/>
      </c>
      <c r="Z245" s="20"/>
      <c r="AA245" s="20"/>
      <c r="AB245" s="20"/>
      <c r="AC245" s="20" t="str" cm="1">
        <f t="array" aca="1" ref="AC245" ca="1">IF($Y245="", "", _xlfn.LET(
    _xlpm.FundCode, AC$1,
    _xlpm.CurrentDate, $Y245,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46" spans="25:29" x14ac:dyDescent="0.2">
      <c r="Y246" s="9" t="str">
        <f t="shared" ca="1" si="3"/>
        <v/>
      </c>
      <c r="Z246" s="20"/>
      <c r="AA246" s="20"/>
      <c r="AB246" s="20"/>
      <c r="AC246" s="20" t="str" cm="1">
        <f t="array" aca="1" ref="AC246" ca="1">IF($Y246="", "", _xlfn.LET(
    _xlpm.FundCode, AC$1,
    _xlpm.CurrentDate, $Y246,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47" spans="25:29" x14ac:dyDescent="0.2">
      <c r="Y247" s="9" t="str">
        <f t="shared" ca="1" si="3"/>
        <v/>
      </c>
      <c r="Z247" s="20"/>
      <c r="AA247" s="20"/>
      <c r="AB247" s="20"/>
      <c r="AC247" s="20" t="str" cm="1">
        <f t="array" aca="1" ref="AC247" ca="1">IF($Y247="", "", _xlfn.LET(
    _xlpm.FundCode, AC$1,
    _xlpm.CurrentDate, $Y247,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48" spans="25:29" x14ac:dyDescent="0.2">
      <c r="Y248" s="9" t="str">
        <f t="shared" ca="1" si="3"/>
        <v/>
      </c>
      <c r="Z248" s="20"/>
      <c r="AA248" s="20"/>
      <c r="AB248" s="20"/>
      <c r="AC248" s="20" t="str" cm="1">
        <f t="array" aca="1" ref="AC248" ca="1">IF($Y248="", "", _xlfn.LET(
    _xlpm.FundCode, AC$1,
    _xlpm.CurrentDate, $Y248,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49" spans="25:29" x14ac:dyDescent="0.2">
      <c r="Y249" s="9" t="str">
        <f t="shared" ca="1" si="3"/>
        <v/>
      </c>
      <c r="Z249" s="20"/>
      <c r="AA249" s="20"/>
      <c r="AB249" s="20"/>
      <c r="AC249" s="20" t="str" cm="1">
        <f t="array" aca="1" ref="AC249" ca="1">IF($Y249="", "", _xlfn.LET(
    _xlpm.FundCode, AC$1,
    _xlpm.CurrentDate, $Y249,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50" spans="25:29" x14ac:dyDescent="0.2">
      <c r="Y250" s="9" t="str">
        <f t="shared" ca="1" si="3"/>
        <v/>
      </c>
      <c r="Z250" s="20"/>
      <c r="AA250" s="20"/>
      <c r="AB250" s="20"/>
      <c r="AC250" s="20" t="str" cm="1">
        <f t="array" aca="1" ref="AC250" ca="1">IF($Y250="", "", _xlfn.LET(
    _xlpm.FundCode, AC$1,
    _xlpm.CurrentDate, $Y250,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51" spans="25:29" x14ac:dyDescent="0.2">
      <c r="Y251" s="9" t="str">
        <f t="shared" ca="1" si="3"/>
        <v/>
      </c>
      <c r="Z251" s="20"/>
      <c r="AA251" s="20"/>
      <c r="AB251" s="20"/>
      <c r="AC251" s="20" t="str" cm="1">
        <f t="array" aca="1" ref="AC251" ca="1">IF($Y251="", "", _xlfn.LET(
    _xlpm.FundCode, AC$1,
    _xlpm.CurrentDate, $Y251,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52" spans="25:29" x14ac:dyDescent="0.2">
      <c r="Y252" s="9" t="str">
        <f t="shared" ca="1" si="3"/>
        <v/>
      </c>
      <c r="Z252" s="20"/>
      <c r="AA252" s="20"/>
      <c r="AB252" s="20"/>
      <c r="AC252" s="20" t="str" cm="1">
        <f t="array" aca="1" ref="AC252" ca="1">IF($Y252="", "", _xlfn.LET(
    _xlpm.FundCode, AC$1,
    _xlpm.CurrentDate, $Y252,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53" spans="25:29" x14ac:dyDescent="0.2">
      <c r="Y253" s="9" t="str">
        <f t="shared" ca="1" si="3"/>
        <v/>
      </c>
      <c r="Z253" s="20"/>
      <c r="AA253" s="20"/>
      <c r="AB253" s="20"/>
      <c r="AC253" s="20" t="str" cm="1">
        <f t="array" aca="1" ref="AC253" ca="1">IF($Y253="", "", _xlfn.LET(
    _xlpm.FundCode, AC$1,
    _xlpm.CurrentDate, $Y253,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54" spans="25:29" x14ac:dyDescent="0.2">
      <c r="Y254" s="9" t="str">
        <f t="shared" ca="1" si="3"/>
        <v/>
      </c>
      <c r="Z254" s="20"/>
      <c r="AA254" s="20"/>
      <c r="AB254" s="20"/>
      <c r="AC254" s="20" t="str" cm="1">
        <f t="array" aca="1" ref="AC254" ca="1">IF($Y254="", "", _xlfn.LET(
    _xlpm.FundCode, AC$1,
    _xlpm.CurrentDate, $Y254,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55" spans="25:29" x14ac:dyDescent="0.2">
      <c r="Y255" s="9" t="str">
        <f t="shared" ca="1" si="3"/>
        <v/>
      </c>
      <c r="Z255" s="20"/>
      <c r="AA255" s="20"/>
      <c r="AB255" s="20"/>
      <c r="AC255" s="20" t="str" cm="1">
        <f t="array" aca="1" ref="AC255" ca="1">IF($Y255="", "", _xlfn.LET(
    _xlpm.FundCode, AC$1,
    _xlpm.CurrentDate, $Y255,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56" spans="25:29" x14ac:dyDescent="0.2">
      <c r="Y256" s="9" t="str">
        <f t="shared" ca="1" si="3"/>
        <v/>
      </c>
      <c r="Z256" s="20"/>
      <c r="AA256" s="20"/>
      <c r="AB256" s="20"/>
      <c r="AC256" s="20" t="str" cm="1">
        <f t="array" aca="1" ref="AC256" ca="1">IF($Y256="", "", _xlfn.LET(
    _xlpm.FundCode, AC$1,
    _xlpm.CurrentDate, $Y256,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57" spans="25:29" x14ac:dyDescent="0.2">
      <c r="Y257" s="9" t="str">
        <f t="shared" ca="1" si="3"/>
        <v/>
      </c>
      <c r="Z257" s="20"/>
      <c r="AA257" s="20"/>
      <c r="AB257" s="20"/>
      <c r="AC257" s="20" t="str" cm="1">
        <f t="array" aca="1" ref="AC257" ca="1">IF($Y257="", "", _xlfn.LET(
    _xlpm.FundCode, AC$1,
    _xlpm.CurrentDate, $Y257,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58" spans="25:29" x14ac:dyDescent="0.2">
      <c r="Y258" s="9" t="str">
        <f t="shared" ca="1" si="3"/>
        <v/>
      </c>
      <c r="Z258" s="20"/>
      <c r="AA258" s="20"/>
      <c r="AB258" s="20"/>
      <c r="AC258" s="20" t="str" cm="1">
        <f t="array" aca="1" ref="AC258" ca="1">IF($Y258="", "", _xlfn.LET(
    _xlpm.FundCode, AC$1,
    _xlpm.CurrentDate, $Y258,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59" spans="25:29" x14ac:dyDescent="0.2">
      <c r="Y259" s="9" t="str">
        <f t="shared" ca="1" si="3"/>
        <v/>
      </c>
      <c r="Z259" s="20"/>
      <c r="AA259" s="20"/>
      <c r="AB259" s="20"/>
      <c r="AC259" s="20" t="str" cm="1">
        <f t="array" aca="1" ref="AC259" ca="1">IF($Y259="", "", _xlfn.LET(
    _xlpm.FundCode, AC$1,
    _xlpm.CurrentDate, $Y259,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60" spans="25:29" x14ac:dyDescent="0.2">
      <c r="Y260" s="9" t="str">
        <f t="shared" ref="Y260:Y323" ca="1" si="4">IF(Y259="", "", IF(Y259 &gt;= TODAY(), "", Y259+1))</f>
        <v/>
      </c>
      <c r="Z260" s="20"/>
      <c r="AA260" s="20"/>
      <c r="AB260" s="20"/>
      <c r="AC260" s="20" t="str" cm="1">
        <f t="array" aca="1" ref="AC260" ca="1">IF($Y260="", "", _xlfn.LET(
    _xlpm.FundCode, AC$1,
    _xlpm.CurrentDate, $Y260,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61" spans="25:29" x14ac:dyDescent="0.2">
      <c r="Y261" s="9" t="str">
        <f t="shared" ca="1" si="4"/>
        <v/>
      </c>
      <c r="Z261" s="20"/>
      <c r="AA261" s="20"/>
      <c r="AB261" s="20"/>
      <c r="AC261" s="20" t="str" cm="1">
        <f t="array" aca="1" ref="AC261" ca="1">IF($Y261="", "", _xlfn.LET(
    _xlpm.FundCode, AC$1,
    _xlpm.CurrentDate, $Y261,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62" spans="25:29" x14ac:dyDescent="0.2">
      <c r="Y262" s="9" t="str">
        <f t="shared" ca="1" si="4"/>
        <v/>
      </c>
      <c r="Z262" s="20"/>
      <c r="AA262" s="20"/>
      <c r="AB262" s="20"/>
      <c r="AC262" s="20" t="str" cm="1">
        <f t="array" aca="1" ref="AC262" ca="1">IF($Y262="", "", _xlfn.LET(
    _xlpm.FundCode, AC$1,
    _xlpm.CurrentDate, $Y262,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63" spans="25:29" x14ac:dyDescent="0.2">
      <c r="Y263" s="9" t="str">
        <f t="shared" ca="1" si="4"/>
        <v/>
      </c>
      <c r="Z263" s="20"/>
      <c r="AA263" s="20"/>
      <c r="AB263" s="20"/>
      <c r="AC263" s="20" t="str" cm="1">
        <f t="array" aca="1" ref="AC263" ca="1">IF($Y263="", "", _xlfn.LET(
    _xlpm.FundCode, AC$1,
    _xlpm.CurrentDate, $Y263,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64" spans="25:29" x14ac:dyDescent="0.2">
      <c r="Y264" s="9" t="str">
        <f t="shared" ca="1" si="4"/>
        <v/>
      </c>
      <c r="Z264" s="20"/>
      <c r="AA264" s="20"/>
      <c r="AB264" s="20"/>
      <c r="AC264" s="20" t="str" cm="1">
        <f t="array" aca="1" ref="AC264" ca="1">IF($Y264="", "", _xlfn.LET(
    _xlpm.FundCode, AC$1,
    _xlpm.CurrentDate, $Y264,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65" spans="25:29" x14ac:dyDescent="0.2">
      <c r="Y265" s="9" t="str">
        <f t="shared" ca="1" si="4"/>
        <v/>
      </c>
      <c r="Z265" s="20"/>
      <c r="AA265" s="20"/>
      <c r="AB265" s="20"/>
      <c r="AC265" s="20" t="str" cm="1">
        <f t="array" aca="1" ref="AC265" ca="1">IF($Y265="", "", _xlfn.LET(
    _xlpm.FundCode, AC$1,
    _xlpm.CurrentDate, $Y265,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66" spans="25:29" x14ac:dyDescent="0.2">
      <c r="Y266" s="9" t="str">
        <f t="shared" ca="1" si="4"/>
        <v/>
      </c>
      <c r="Z266" s="20"/>
      <c r="AA266" s="20"/>
      <c r="AB266" s="20"/>
      <c r="AC266" s="20" t="str" cm="1">
        <f t="array" aca="1" ref="AC266" ca="1">IF($Y266="", "", _xlfn.LET(
    _xlpm.FundCode, AC$1,
    _xlpm.CurrentDate, $Y266,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67" spans="25:29" x14ac:dyDescent="0.2">
      <c r="Y267" s="9" t="str">
        <f t="shared" ca="1" si="4"/>
        <v/>
      </c>
      <c r="Z267" s="20"/>
      <c r="AA267" s="20"/>
      <c r="AB267" s="20"/>
      <c r="AC267" s="20" t="str" cm="1">
        <f t="array" aca="1" ref="AC267" ca="1">IF($Y267="", "", _xlfn.LET(
    _xlpm.FundCode, AC$1,
    _xlpm.CurrentDate, $Y267,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68" spans="25:29" x14ac:dyDescent="0.2">
      <c r="Y268" s="9" t="str">
        <f t="shared" ca="1" si="4"/>
        <v/>
      </c>
      <c r="Z268" s="20"/>
      <c r="AA268" s="20"/>
      <c r="AB268" s="20"/>
      <c r="AC268" s="20" t="str" cm="1">
        <f t="array" aca="1" ref="AC268" ca="1">IF($Y268="", "", _xlfn.LET(
    _xlpm.FundCode, AC$1,
    _xlpm.CurrentDate, $Y268,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69" spans="25:29" x14ac:dyDescent="0.2">
      <c r="Y269" s="9" t="str">
        <f t="shared" ca="1" si="4"/>
        <v/>
      </c>
      <c r="Z269" s="20"/>
      <c r="AA269" s="20"/>
      <c r="AB269" s="20"/>
      <c r="AC269" s="20" t="str" cm="1">
        <f t="array" aca="1" ref="AC269" ca="1">IF($Y269="", "", _xlfn.LET(
    _xlpm.FundCode, AC$1,
    _xlpm.CurrentDate, $Y269,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70" spans="25:29" x14ac:dyDescent="0.2">
      <c r="Y270" s="9" t="str">
        <f t="shared" ca="1" si="4"/>
        <v/>
      </c>
      <c r="Z270" s="20"/>
      <c r="AA270" s="20"/>
      <c r="AB270" s="20"/>
      <c r="AC270" s="20" t="str" cm="1">
        <f t="array" aca="1" ref="AC270" ca="1">IF($Y270="", "", _xlfn.LET(
    _xlpm.FundCode, AC$1,
    _xlpm.CurrentDate, $Y270,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71" spans="25:29" x14ac:dyDescent="0.2">
      <c r="Y271" s="9" t="str">
        <f t="shared" ca="1" si="4"/>
        <v/>
      </c>
      <c r="Z271" s="20"/>
      <c r="AA271" s="20"/>
      <c r="AB271" s="20"/>
      <c r="AC271" s="20" t="str" cm="1">
        <f t="array" aca="1" ref="AC271" ca="1">IF($Y271="", "", _xlfn.LET(
    _xlpm.FundCode, AC$1,
    _xlpm.CurrentDate, $Y271,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72" spans="25:29" x14ac:dyDescent="0.2">
      <c r="Y272" s="9" t="str">
        <f t="shared" ca="1" si="4"/>
        <v/>
      </c>
      <c r="Z272" s="20"/>
      <c r="AA272" s="20"/>
      <c r="AB272" s="20"/>
      <c r="AC272" s="20" t="str" cm="1">
        <f t="array" aca="1" ref="AC272" ca="1">IF($Y272="", "", _xlfn.LET(
    _xlpm.FundCode, AC$1,
    _xlpm.CurrentDate, $Y272,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73" spans="25:29" x14ac:dyDescent="0.2">
      <c r="Y273" s="9" t="str">
        <f t="shared" ca="1" si="4"/>
        <v/>
      </c>
      <c r="Z273" s="20"/>
      <c r="AA273" s="20"/>
      <c r="AB273" s="20"/>
      <c r="AC273" s="20" t="str" cm="1">
        <f t="array" aca="1" ref="AC273" ca="1">IF($Y273="", "", _xlfn.LET(
    _xlpm.FundCode, AC$1,
    _xlpm.CurrentDate, $Y273,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74" spans="25:29" x14ac:dyDescent="0.2">
      <c r="Y274" s="9" t="str">
        <f t="shared" ca="1" si="4"/>
        <v/>
      </c>
      <c r="Z274" s="20"/>
      <c r="AA274" s="20"/>
      <c r="AB274" s="20"/>
      <c r="AC274" s="20" t="str" cm="1">
        <f t="array" aca="1" ref="AC274" ca="1">IF($Y274="", "", _xlfn.LET(
    _xlpm.FundCode, AC$1,
    _xlpm.CurrentDate, $Y274,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75" spans="25:29" x14ac:dyDescent="0.2">
      <c r="Y275" s="9" t="str">
        <f t="shared" ca="1" si="4"/>
        <v/>
      </c>
      <c r="Z275" s="20"/>
      <c r="AA275" s="20"/>
      <c r="AB275" s="20"/>
      <c r="AC275" s="20" t="str" cm="1">
        <f t="array" aca="1" ref="AC275" ca="1">IF($Y275="", "", _xlfn.LET(
    _xlpm.FundCode, AC$1,
    _xlpm.CurrentDate, $Y275,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76" spans="25:29" x14ac:dyDescent="0.2">
      <c r="Y276" s="9" t="str">
        <f t="shared" ca="1" si="4"/>
        <v/>
      </c>
      <c r="Z276" s="20"/>
      <c r="AA276" s="20"/>
      <c r="AB276" s="20"/>
      <c r="AC276" s="20" t="str" cm="1">
        <f t="array" aca="1" ref="AC276" ca="1">IF($Y276="", "", _xlfn.LET(
    _xlpm.FundCode, AC$1,
    _xlpm.CurrentDate, $Y276,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77" spans="25:29" x14ac:dyDescent="0.2">
      <c r="Y277" s="9" t="str">
        <f t="shared" ca="1" si="4"/>
        <v/>
      </c>
      <c r="Z277" s="20"/>
      <c r="AA277" s="20"/>
      <c r="AB277" s="20"/>
      <c r="AC277" s="20" t="str" cm="1">
        <f t="array" aca="1" ref="AC277" ca="1">IF($Y277="", "", _xlfn.LET(
    _xlpm.FundCode, AC$1,
    _xlpm.CurrentDate, $Y277,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78" spans="25:29" x14ac:dyDescent="0.2">
      <c r="Y278" s="9" t="str">
        <f t="shared" ca="1" si="4"/>
        <v/>
      </c>
      <c r="Z278" s="20"/>
      <c r="AA278" s="20"/>
      <c r="AB278" s="20"/>
      <c r="AC278" s="20" t="str" cm="1">
        <f t="array" aca="1" ref="AC278" ca="1">IF($Y278="", "", _xlfn.LET(
    _xlpm.FundCode, AC$1,
    _xlpm.CurrentDate, $Y278,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79" spans="25:29" x14ac:dyDescent="0.2">
      <c r="Y279" s="9" t="str">
        <f t="shared" ca="1" si="4"/>
        <v/>
      </c>
      <c r="Z279" s="20"/>
      <c r="AA279" s="20"/>
      <c r="AB279" s="20"/>
      <c r="AC279" s="20" t="str" cm="1">
        <f t="array" aca="1" ref="AC279" ca="1">IF($Y279="", "", _xlfn.LET(
    _xlpm.FundCode, AC$1,
    _xlpm.CurrentDate, $Y279,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80" spans="25:29" x14ac:dyDescent="0.2">
      <c r="Y280" s="9" t="str">
        <f t="shared" ca="1" si="4"/>
        <v/>
      </c>
      <c r="Z280" s="20"/>
      <c r="AA280" s="20"/>
      <c r="AB280" s="20"/>
      <c r="AC280" s="20" t="str" cm="1">
        <f t="array" aca="1" ref="AC280" ca="1">IF($Y280="", "", _xlfn.LET(
    _xlpm.FundCode, AC$1,
    _xlpm.CurrentDate, $Y280,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81" spans="25:29" x14ac:dyDescent="0.2">
      <c r="Y281" s="9" t="str">
        <f t="shared" ca="1" si="4"/>
        <v/>
      </c>
      <c r="Z281" s="20"/>
      <c r="AA281" s="20"/>
      <c r="AB281" s="20"/>
      <c r="AC281" s="20" t="str" cm="1">
        <f t="array" aca="1" ref="AC281" ca="1">IF($Y281="", "", _xlfn.LET(
    _xlpm.FundCode, AC$1,
    _xlpm.CurrentDate, $Y281,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82" spans="25:29" x14ac:dyDescent="0.2">
      <c r="Y282" s="9" t="str">
        <f t="shared" ca="1" si="4"/>
        <v/>
      </c>
      <c r="Z282" s="20"/>
      <c r="AA282" s="20"/>
      <c r="AB282" s="20"/>
      <c r="AC282" s="20" t="str" cm="1">
        <f t="array" aca="1" ref="AC282" ca="1">IF($Y282="", "", _xlfn.LET(
    _xlpm.FundCode, AC$1,
    _xlpm.CurrentDate, $Y282,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83" spans="25:29" x14ac:dyDescent="0.2">
      <c r="Y283" s="9" t="str">
        <f t="shared" ca="1" si="4"/>
        <v/>
      </c>
      <c r="Z283" s="20"/>
      <c r="AA283" s="20"/>
      <c r="AB283" s="20"/>
      <c r="AC283" s="20" t="str" cm="1">
        <f t="array" aca="1" ref="AC283" ca="1">IF($Y283="", "", _xlfn.LET(
    _xlpm.FundCode, AC$1,
    _xlpm.CurrentDate, $Y283,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84" spans="25:29" x14ac:dyDescent="0.2">
      <c r="Y284" s="9" t="str">
        <f t="shared" ca="1" si="4"/>
        <v/>
      </c>
      <c r="Z284" s="20"/>
      <c r="AA284" s="20"/>
      <c r="AB284" s="20"/>
      <c r="AC284" s="20" t="str" cm="1">
        <f t="array" aca="1" ref="AC284" ca="1">IF($Y284="", "", _xlfn.LET(
    _xlpm.FundCode, AC$1,
    _xlpm.CurrentDate, $Y284,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85" spans="25:29" x14ac:dyDescent="0.2">
      <c r="Y285" s="9" t="str">
        <f t="shared" ca="1" si="4"/>
        <v/>
      </c>
      <c r="Z285" s="20"/>
      <c r="AA285" s="20"/>
      <c r="AB285" s="20"/>
      <c r="AC285" s="20" t="str" cm="1">
        <f t="array" aca="1" ref="AC285" ca="1">IF($Y285="", "", _xlfn.LET(
    _xlpm.FundCode, AC$1,
    _xlpm.CurrentDate, $Y285,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86" spans="25:29" x14ac:dyDescent="0.2">
      <c r="Y286" s="9" t="str">
        <f t="shared" ca="1" si="4"/>
        <v/>
      </c>
      <c r="Z286" s="20"/>
      <c r="AA286" s="20"/>
      <c r="AB286" s="20"/>
      <c r="AC286" s="20" t="str" cm="1">
        <f t="array" aca="1" ref="AC286" ca="1">IF($Y286="", "", _xlfn.LET(
    _xlpm.FundCode, AC$1,
    _xlpm.CurrentDate, $Y286,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87" spans="25:29" x14ac:dyDescent="0.2">
      <c r="Y287" s="9" t="str">
        <f t="shared" ca="1" si="4"/>
        <v/>
      </c>
      <c r="Z287" s="20"/>
      <c r="AA287" s="20"/>
      <c r="AB287" s="20"/>
      <c r="AC287" s="20" t="str" cm="1">
        <f t="array" aca="1" ref="AC287" ca="1">IF($Y287="", "", _xlfn.LET(
    _xlpm.FundCode, AC$1,
    _xlpm.CurrentDate, $Y287,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88" spans="25:29" x14ac:dyDescent="0.2">
      <c r="Y288" s="9" t="str">
        <f t="shared" ca="1" si="4"/>
        <v/>
      </c>
      <c r="Z288" s="20"/>
      <c r="AA288" s="20"/>
      <c r="AB288" s="20"/>
      <c r="AC288" s="20" t="str" cm="1">
        <f t="array" aca="1" ref="AC288" ca="1">IF($Y288="", "", _xlfn.LET(
    _xlpm.FundCode, AC$1,
    _xlpm.CurrentDate, $Y288,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89" spans="25:29" x14ac:dyDescent="0.2">
      <c r="Y289" s="9" t="str">
        <f t="shared" ca="1" si="4"/>
        <v/>
      </c>
      <c r="Z289" s="20"/>
      <c r="AA289" s="20"/>
      <c r="AB289" s="20"/>
      <c r="AC289" s="20" t="str" cm="1">
        <f t="array" aca="1" ref="AC289" ca="1">IF($Y289="", "", _xlfn.LET(
    _xlpm.FundCode, AC$1,
    _xlpm.CurrentDate, $Y289,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90" spans="25:29" x14ac:dyDescent="0.2">
      <c r="Y290" s="9" t="str">
        <f t="shared" ca="1" si="4"/>
        <v/>
      </c>
      <c r="Z290" s="20"/>
      <c r="AA290" s="20"/>
      <c r="AB290" s="20"/>
      <c r="AC290" s="20" t="str" cm="1">
        <f t="array" aca="1" ref="AC290" ca="1">IF($Y290="", "", _xlfn.LET(
    _xlpm.FundCode, AC$1,
    _xlpm.CurrentDate, $Y290,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91" spans="25:29" x14ac:dyDescent="0.2">
      <c r="Y291" s="9" t="str">
        <f t="shared" ca="1" si="4"/>
        <v/>
      </c>
      <c r="Z291" s="20"/>
      <c r="AA291" s="20"/>
      <c r="AB291" s="20"/>
      <c r="AC291" s="20" t="str" cm="1">
        <f t="array" aca="1" ref="AC291" ca="1">IF($Y291="", "", _xlfn.LET(
    _xlpm.FundCode, AC$1,
    _xlpm.CurrentDate, $Y291,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92" spans="25:29" x14ac:dyDescent="0.2">
      <c r="Y292" s="9" t="str">
        <f t="shared" ca="1" si="4"/>
        <v/>
      </c>
      <c r="Z292" s="20"/>
      <c r="AA292" s="20"/>
      <c r="AB292" s="20"/>
      <c r="AC292" s="20" t="str" cm="1">
        <f t="array" aca="1" ref="AC292" ca="1">IF($Y292="", "", _xlfn.LET(
    _xlpm.FundCode, AC$1,
    _xlpm.CurrentDate, $Y292,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93" spans="25:29" x14ac:dyDescent="0.2">
      <c r="Y293" s="9" t="str">
        <f t="shared" ca="1" si="4"/>
        <v/>
      </c>
      <c r="Z293" s="20"/>
      <c r="AA293" s="20"/>
      <c r="AB293" s="20"/>
      <c r="AC293" s="20" t="str" cm="1">
        <f t="array" aca="1" ref="AC293" ca="1">IF($Y293="", "", _xlfn.LET(
    _xlpm.FundCode, AC$1,
    _xlpm.CurrentDate, $Y293,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94" spans="25:29" x14ac:dyDescent="0.2">
      <c r="Y294" s="9" t="str">
        <f t="shared" ca="1" si="4"/>
        <v/>
      </c>
      <c r="Z294" s="20"/>
      <c r="AA294" s="20"/>
      <c r="AB294" s="20"/>
      <c r="AC294" s="20" t="str" cm="1">
        <f t="array" aca="1" ref="AC294" ca="1">IF($Y294="", "", _xlfn.LET(
    _xlpm.FundCode, AC$1,
    _xlpm.CurrentDate, $Y294,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95" spans="25:29" x14ac:dyDescent="0.2">
      <c r="Y295" s="9" t="str">
        <f t="shared" ca="1" si="4"/>
        <v/>
      </c>
      <c r="Z295" s="20"/>
      <c r="AA295" s="20"/>
      <c r="AB295" s="20"/>
      <c r="AC295" s="20" t="str" cm="1">
        <f t="array" aca="1" ref="AC295" ca="1">IF($Y295="", "", _xlfn.LET(
    _xlpm.FundCode, AC$1,
    _xlpm.CurrentDate, $Y295,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96" spans="25:29" x14ac:dyDescent="0.2">
      <c r="Y296" s="9" t="str">
        <f t="shared" ca="1" si="4"/>
        <v/>
      </c>
      <c r="Z296" s="20"/>
      <c r="AA296" s="20"/>
      <c r="AB296" s="20"/>
      <c r="AC296" s="20" t="str" cm="1">
        <f t="array" aca="1" ref="AC296" ca="1">IF($Y296="", "", _xlfn.LET(
    _xlpm.FundCode, AC$1,
    _xlpm.CurrentDate, $Y296,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97" spans="25:29" x14ac:dyDescent="0.2">
      <c r="Y297" s="9" t="str">
        <f t="shared" ca="1" si="4"/>
        <v/>
      </c>
      <c r="Z297" s="20"/>
      <c r="AA297" s="20"/>
      <c r="AB297" s="20"/>
      <c r="AC297" s="20" t="str" cm="1">
        <f t="array" aca="1" ref="AC297" ca="1">IF($Y297="", "", _xlfn.LET(
    _xlpm.FundCode, AC$1,
    _xlpm.CurrentDate, $Y297,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98" spans="25:29" x14ac:dyDescent="0.2">
      <c r="Y298" s="9" t="str">
        <f t="shared" ca="1" si="4"/>
        <v/>
      </c>
      <c r="Z298" s="20"/>
      <c r="AA298" s="20"/>
      <c r="AB298" s="20"/>
      <c r="AC298" s="20" t="str" cm="1">
        <f t="array" aca="1" ref="AC298" ca="1">IF($Y298="", "", _xlfn.LET(
    _xlpm.FundCode, AC$1,
    _xlpm.CurrentDate, $Y298,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299" spans="25:29" x14ac:dyDescent="0.2">
      <c r="Y299" s="9" t="str">
        <f t="shared" ca="1" si="4"/>
        <v/>
      </c>
      <c r="Z299" s="20"/>
      <c r="AA299" s="20"/>
      <c r="AB299" s="20"/>
      <c r="AC299" s="20" t="str" cm="1">
        <f t="array" aca="1" ref="AC299" ca="1">IF($Y299="", "", _xlfn.LET(
    _xlpm.FundCode, AC$1,
    _xlpm.CurrentDate, $Y299,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00" spans="25:29" x14ac:dyDescent="0.2">
      <c r="Y300" s="9" t="str">
        <f t="shared" ca="1" si="4"/>
        <v/>
      </c>
      <c r="Z300" s="20"/>
      <c r="AA300" s="20"/>
      <c r="AB300" s="20"/>
      <c r="AC300" s="20" t="str" cm="1">
        <f t="array" aca="1" ref="AC300" ca="1">IF($Y300="", "", _xlfn.LET(
    _xlpm.FundCode, AC$1,
    _xlpm.CurrentDate, $Y300,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01" spans="25:29" x14ac:dyDescent="0.2">
      <c r="Y301" s="9" t="str">
        <f t="shared" ca="1" si="4"/>
        <v/>
      </c>
      <c r="Z301" s="20"/>
      <c r="AA301" s="20"/>
      <c r="AB301" s="20"/>
      <c r="AC301" s="20" t="str" cm="1">
        <f t="array" aca="1" ref="AC301" ca="1">IF($Y301="", "", _xlfn.LET(
    _xlpm.FundCode, AC$1,
    _xlpm.CurrentDate, $Y301,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02" spans="25:29" x14ac:dyDescent="0.2">
      <c r="Y302" s="9" t="str">
        <f t="shared" ca="1" si="4"/>
        <v/>
      </c>
      <c r="Z302" s="20"/>
      <c r="AA302" s="20"/>
      <c r="AB302" s="20"/>
      <c r="AC302" s="20" t="str" cm="1">
        <f t="array" aca="1" ref="AC302" ca="1">IF($Y302="", "", _xlfn.LET(
    _xlpm.FundCode, AC$1,
    _xlpm.CurrentDate, $Y302,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03" spans="25:29" x14ac:dyDescent="0.2">
      <c r="Y303" s="9" t="str">
        <f t="shared" ca="1" si="4"/>
        <v/>
      </c>
      <c r="Z303" s="20"/>
      <c r="AA303" s="20"/>
      <c r="AB303" s="20"/>
      <c r="AC303" s="20" t="str" cm="1">
        <f t="array" aca="1" ref="AC303" ca="1">IF($Y303="", "", _xlfn.LET(
    _xlpm.FundCode, AC$1,
    _xlpm.CurrentDate, $Y303,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04" spans="25:29" x14ac:dyDescent="0.2">
      <c r="Y304" s="9" t="str">
        <f t="shared" ca="1" si="4"/>
        <v/>
      </c>
      <c r="Z304" s="20"/>
      <c r="AA304" s="20"/>
      <c r="AB304" s="20"/>
      <c r="AC304" s="20" t="str" cm="1">
        <f t="array" aca="1" ref="AC304" ca="1">IF($Y304="", "", _xlfn.LET(
    _xlpm.FundCode, AC$1,
    _xlpm.CurrentDate, $Y304,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05" spans="25:29" x14ac:dyDescent="0.2">
      <c r="Y305" s="9" t="str">
        <f t="shared" ca="1" si="4"/>
        <v/>
      </c>
      <c r="Z305" s="20"/>
      <c r="AA305" s="20"/>
      <c r="AB305" s="20"/>
      <c r="AC305" s="20" t="str" cm="1">
        <f t="array" aca="1" ref="AC305" ca="1">IF($Y305="", "", _xlfn.LET(
    _xlpm.FundCode, AC$1,
    _xlpm.CurrentDate, $Y305,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06" spans="25:29" x14ac:dyDescent="0.2">
      <c r="Y306" s="9" t="str">
        <f t="shared" ca="1" si="4"/>
        <v/>
      </c>
      <c r="Z306" s="20"/>
      <c r="AA306" s="20"/>
      <c r="AB306" s="20"/>
      <c r="AC306" s="20" t="str" cm="1">
        <f t="array" aca="1" ref="AC306" ca="1">IF($Y306="", "", _xlfn.LET(
    _xlpm.FundCode, AC$1,
    _xlpm.CurrentDate, $Y306,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07" spans="25:29" x14ac:dyDescent="0.2">
      <c r="Y307" s="9" t="str">
        <f t="shared" ca="1" si="4"/>
        <v/>
      </c>
      <c r="Z307" s="20"/>
      <c r="AA307" s="20"/>
      <c r="AB307" s="20"/>
      <c r="AC307" s="20" t="str" cm="1">
        <f t="array" aca="1" ref="AC307" ca="1">IF($Y307="", "", _xlfn.LET(
    _xlpm.FundCode, AC$1,
    _xlpm.CurrentDate, $Y307,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08" spans="25:29" x14ac:dyDescent="0.2">
      <c r="Y308" s="9" t="str">
        <f t="shared" ca="1" si="4"/>
        <v/>
      </c>
      <c r="Z308" s="20"/>
      <c r="AA308" s="20"/>
      <c r="AB308" s="20"/>
      <c r="AC308" s="20" t="str" cm="1">
        <f t="array" aca="1" ref="AC308" ca="1">IF($Y308="", "", _xlfn.LET(
    _xlpm.FundCode, AC$1,
    _xlpm.CurrentDate, $Y308,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09" spans="25:29" x14ac:dyDescent="0.2">
      <c r="Y309" s="9" t="str">
        <f t="shared" ca="1" si="4"/>
        <v/>
      </c>
      <c r="Z309" s="20"/>
      <c r="AA309" s="20"/>
      <c r="AB309" s="20"/>
      <c r="AC309" s="20" t="str" cm="1">
        <f t="array" aca="1" ref="AC309" ca="1">IF($Y309="", "", _xlfn.LET(
    _xlpm.FundCode, AC$1,
    _xlpm.CurrentDate, $Y309,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10" spans="25:29" x14ac:dyDescent="0.2">
      <c r="Y310" s="9" t="str">
        <f t="shared" ca="1" si="4"/>
        <v/>
      </c>
      <c r="Z310" s="20"/>
      <c r="AA310" s="20"/>
      <c r="AB310" s="20"/>
      <c r="AC310" s="20" t="str" cm="1">
        <f t="array" aca="1" ref="AC310" ca="1">IF($Y310="", "", _xlfn.LET(
    _xlpm.FundCode, AC$1,
    _xlpm.CurrentDate, $Y310,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11" spans="25:29" x14ac:dyDescent="0.2">
      <c r="Y311" s="9" t="str">
        <f t="shared" ca="1" si="4"/>
        <v/>
      </c>
      <c r="Z311" s="20"/>
      <c r="AA311" s="20"/>
      <c r="AB311" s="20"/>
      <c r="AC311" s="20" t="str" cm="1">
        <f t="array" aca="1" ref="AC311" ca="1">IF($Y311="", "", _xlfn.LET(
    _xlpm.FundCode, AC$1,
    _xlpm.CurrentDate, $Y311,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12" spans="25:29" x14ac:dyDescent="0.2">
      <c r="Y312" s="9" t="str">
        <f t="shared" ca="1" si="4"/>
        <v/>
      </c>
      <c r="Z312" s="20"/>
      <c r="AA312" s="20"/>
      <c r="AB312" s="20"/>
      <c r="AC312" s="20" t="str" cm="1">
        <f t="array" aca="1" ref="AC312" ca="1">IF($Y312="", "", _xlfn.LET(
    _xlpm.FundCode, AC$1,
    _xlpm.CurrentDate, $Y312,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13" spans="25:29" x14ac:dyDescent="0.2">
      <c r="Y313" s="9" t="str">
        <f t="shared" ca="1" si="4"/>
        <v/>
      </c>
      <c r="Z313" s="20"/>
      <c r="AA313" s="20"/>
      <c r="AB313" s="20"/>
      <c r="AC313" s="20" t="str" cm="1">
        <f t="array" aca="1" ref="AC313" ca="1">IF($Y313="", "", _xlfn.LET(
    _xlpm.FundCode, AC$1,
    _xlpm.CurrentDate, $Y313,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14" spans="25:29" x14ac:dyDescent="0.2">
      <c r="Y314" s="9" t="str">
        <f t="shared" ca="1" si="4"/>
        <v/>
      </c>
      <c r="Z314" s="20"/>
      <c r="AA314" s="20"/>
      <c r="AB314" s="20"/>
      <c r="AC314" s="20" t="str" cm="1">
        <f t="array" aca="1" ref="AC314" ca="1">IF($Y314="", "", _xlfn.LET(
    _xlpm.FundCode, AC$1,
    _xlpm.CurrentDate, $Y314,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15" spans="25:29" x14ac:dyDescent="0.2">
      <c r="Y315" s="9" t="str">
        <f t="shared" ca="1" si="4"/>
        <v/>
      </c>
      <c r="Z315" s="20"/>
      <c r="AA315" s="20"/>
      <c r="AB315" s="20"/>
      <c r="AC315" s="20" t="str" cm="1">
        <f t="array" aca="1" ref="AC315" ca="1">IF($Y315="", "", _xlfn.LET(
    _xlpm.FundCode, AC$1,
    _xlpm.CurrentDate, $Y315,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16" spans="25:29" x14ac:dyDescent="0.2">
      <c r="Y316" s="9" t="str">
        <f t="shared" ca="1" si="4"/>
        <v/>
      </c>
      <c r="Z316" s="20"/>
      <c r="AA316" s="20"/>
      <c r="AB316" s="20"/>
      <c r="AC316" s="20" t="str" cm="1">
        <f t="array" aca="1" ref="AC316" ca="1">IF($Y316="", "", _xlfn.LET(
    _xlpm.FundCode, AC$1,
    _xlpm.CurrentDate, $Y316,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17" spans="25:29" x14ac:dyDescent="0.2">
      <c r="Y317" s="9" t="str">
        <f t="shared" ca="1" si="4"/>
        <v/>
      </c>
      <c r="Z317" s="20"/>
      <c r="AA317" s="20"/>
      <c r="AB317" s="20"/>
      <c r="AC317" s="20" t="str" cm="1">
        <f t="array" aca="1" ref="AC317" ca="1">IF($Y317="", "", _xlfn.LET(
    _xlpm.FundCode, AC$1,
    _xlpm.CurrentDate, $Y317,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18" spans="25:29" x14ac:dyDescent="0.2">
      <c r="Y318" s="9" t="str">
        <f t="shared" ca="1" si="4"/>
        <v/>
      </c>
      <c r="Z318" s="20"/>
      <c r="AA318" s="20"/>
      <c r="AB318" s="20"/>
      <c r="AC318" s="20" t="str" cm="1">
        <f t="array" aca="1" ref="AC318" ca="1">IF($Y318="", "", _xlfn.LET(
    _xlpm.FundCode, AC$1,
    _xlpm.CurrentDate, $Y318,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19" spans="25:29" x14ac:dyDescent="0.2">
      <c r="Y319" s="9" t="str">
        <f t="shared" ca="1" si="4"/>
        <v/>
      </c>
      <c r="Z319" s="20"/>
      <c r="AA319" s="20"/>
      <c r="AB319" s="20"/>
      <c r="AC319" s="20" t="str" cm="1">
        <f t="array" aca="1" ref="AC319" ca="1">IF($Y319="", "", _xlfn.LET(
    _xlpm.FundCode, AC$1,
    _xlpm.CurrentDate, $Y319,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20" spans="25:29" x14ac:dyDescent="0.2">
      <c r="Y320" s="9" t="str">
        <f t="shared" ca="1" si="4"/>
        <v/>
      </c>
      <c r="Z320" s="20"/>
      <c r="AA320" s="20"/>
      <c r="AB320" s="20"/>
      <c r="AC320" s="20" t="str" cm="1">
        <f t="array" aca="1" ref="AC320" ca="1">IF($Y320="", "", _xlfn.LET(
    _xlpm.FundCode, AC$1,
    _xlpm.CurrentDate, $Y320,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21" spans="25:29" x14ac:dyDescent="0.2">
      <c r="Y321" s="9" t="str">
        <f t="shared" ca="1" si="4"/>
        <v/>
      </c>
      <c r="Z321" s="20"/>
      <c r="AA321" s="20"/>
      <c r="AB321" s="20"/>
      <c r="AC321" s="20" t="str" cm="1">
        <f t="array" aca="1" ref="AC321" ca="1">IF($Y321="", "", _xlfn.LET(
    _xlpm.FundCode, AC$1,
    _xlpm.CurrentDate, $Y321,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22" spans="25:29" x14ac:dyDescent="0.2">
      <c r="Y322" s="9" t="str">
        <f t="shared" ca="1" si="4"/>
        <v/>
      </c>
      <c r="Z322" s="20"/>
      <c r="AA322" s="20"/>
      <c r="AB322" s="20"/>
      <c r="AC322" s="20" t="str" cm="1">
        <f t="array" aca="1" ref="AC322" ca="1">IF($Y322="", "", _xlfn.LET(
    _xlpm.FundCode, AC$1,
    _xlpm.CurrentDate, $Y322,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23" spans="25:29" x14ac:dyDescent="0.2">
      <c r="Y323" s="9" t="str">
        <f t="shared" ca="1" si="4"/>
        <v/>
      </c>
      <c r="Z323" s="20"/>
      <c r="AA323" s="20"/>
      <c r="AB323" s="20"/>
      <c r="AC323" s="20" t="str" cm="1">
        <f t="array" aca="1" ref="AC323" ca="1">IF($Y323="", "", _xlfn.LET(
    _xlpm.FundCode, AC$1,
    _xlpm.CurrentDate, $Y323,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24" spans="25:29" x14ac:dyDescent="0.2">
      <c r="Y324" s="9" t="str">
        <f t="shared" ref="Y324:Y378" ca="1" si="5">IF(Y323="", "", IF(Y323 &gt;= TODAY(), "", Y323+1))</f>
        <v/>
      </c>
      <c r="Z324" s="20"/>
      <c r="AA324" s="20"/>
      <c r="AB324" s="20"/>
      <c r="AC324" s="20" t="str" cm="1">
        <f t="array" aca="1" ref="AC324" ca="1">IF($Y324="", "", _xlfn.LET(
    _xlpm.FundCode, AC$1,
    _xlpm.CurrentDate, $Y324,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25" spans="25:29" x14ac:dyDescent="0.2">
      <c r="Y325" s="9" t="str">
        <f t="shared" ca="1" si="5"/>
        <v/>
      </c>
      <c r="Z325" s="20"/>
      <c r="AA325" s="20"/>
      <c r="AB325" s="20"/>
      <c r="AC325" s="20" t="str" cm="1">
        <f t="array" aca="1" ref="AC325" ca="1">IF($Y325="", "", _xlfn.LET(
    _xlpm.FundCode, AC$1,
    _xlpm.CurrentDate, $Y325,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26" spans="25:29" x14ac:dyDescent="0.2">
      <c r="Y326" s="9" t="str">
        <f t="shared" ca="1" si="5"/>
        <v/>
      </c>
      <c r="Z326" s="20"/>
      <c r="AA326" s="20"/>
      <c r="AB326" s="20"/>
      <c r="AC326" s="20" t="str" cm="1">
        <f t="array" aca="1" ref="AC326" ca="1">IF($Y326="", "", _xlfn.LET(
    _xlpm.FundCode, AC$1,
    _xlpm.CurrentDate, $Y326,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27" spans="25:29" x14ac:dyDescent="0.2">
      <c r="Y327" s="9" t="str">
        <f t="shared" ca="1" si="5"/>
        <v/>
      </c>
      <c r="Z327" s="20"/>
      <c r="AA327" s="20"/>
      <c r="AB327" s="20"/>
      <c r="AC327" s="20" t="str" cm="1">
        <f t="array" aca="1" ref="AC327" ca="1">IF($Y327="", "", _xlfn.LET(
    _xlpm.FundCode, AC$1,
    _xlpm.CurrentDate, $Y327,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28" spans="25:29" x14ac:dyDescent="0.2">
      <c r="Y328" s="9" t="str">
        <f t="shared" ca="1" si="5"/>
        <v/>
      </c>
      <c r="Z328" s="20"/>
      <c r="AA328" s="20"/>
      <c r="AB328" s="20"/>
      <c r="AC328" s="20" t="str" cm="1">
        <f t="array" aca="1" ref="AC328" ca="1">IF($Y328="", "", _xlfn.LET(
    _xlpm.FundCode, AC$1,
    _xlpm.CurrentDate, $Y328,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29" spans="25:29" x14ac:dyDescent="0.2">
      <c r="Y329" s="9" t="str">
        <f t="shared" ca="1" si="5"/>
        <v/>
      </c>
      <c r="Z329" s="20"/>
      <c r="AA329" s="20"/>
      <c r="AB329" s="20"/>
      <c r="AC329" s="20" t="str" cm="1">
        <f t="array" aca="1" ref="AC329" ca="1">IF($Y329="", "", _xlfn.LET(
    _xlpm.FundCode, AC$1,
    _xlpm.CurrentDate, $Y329,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30" spans="25:29" x14ac:dyDescent="0.2">
      <c r="Y330" s="9" t="str">
        <f t="shared" ca="1" si="5"/>
        <v/>
      </c>
      <c r="Z330" s="20"/>
      <c r="AA330" s="20"/>
      <c r="AB330" s="20"/>
      <c r="AC330" s="20" t="str" cm="1">
        <f t="array" aca="1" ref="AC330" ca="1">IF($Y330="", "", _xlfn.LET(
    _xlpm.FundCode, AC$1,
    _xlpm.CurrentDate, $Y330,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31" spans="25:29" x14ac:dyDescent="0.2">
      <c r="Y331" s="9" t="str">
        <f t="shared" ca="1" si="5"/>
        <v/>
      </c>
      <c r="Z331" s="20"/>
      <c r="AA331" s="20"/>
      <c r="AB331" s="20"/>
      <c r="AC331" s="20" t="str" cm="1">
        <f t="array" aca="1" ref="AC331" ca="1">IF($Y331="", "", _xlfn.LET(
    _xlpm.FundCode, AC$1,
    _xlpm.CurrentDate, $Y331,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32" spans="25:29" x14ac:dyDescent="0.2">
      <c r="Y332" s="9" t="str">
        <f t="shared" ca="1" si="5"/>
        <v/>
      </c>
      <c r="Z332" s="20"/>
      <c r="AA332" s="20"/>
      <c r="AB332" s="20"/>
      <c r="AC332" s="20" t="str" cm="1">
        <f t="array" aca="1" ref="AC332" ca="1">IF($Y332="", "", _xlfn.LET(
    _xlpm.FundCode, AC$1,
    _xlpm.CurrentDate, $Y332,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33" spans="25:29" x14ac:dyDescent="0.2">
      <c r="Y333" s="9" t="str">
        <f t="shared" ca="1" si="5"/>
        <v/>
      </c>
      <c r="Z333" s="20"/>
      <c r="AA333" s="20"/>
      <c r="AB333" s="20"/>
      <c r="AC333" s="20" t="str" cm="1">
        <f t="array" aca="1" ref="AC333" ca="1">IF($Y333="", "", _xlfn.LET(
    _xlpm.FundCode, AC$1,
    _xlpm.CurrentDate, $Y333,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34" spans="25:29" x14ac:dyDescent="0.2">
      <c r="Y334" s="9" t="str">
        <f t="shared" ca="1" si="5"/>
        <v/>
      </c>
      <c r="Z334" s="20"/>
      <c r="AA334" s="20"/>
      <c r="AB334" s="20"/>
      <c r="AC334" s="20" t="str" cm="1">
        <f t="array" aca="1" ref="AC334" ca="1">IF($Y334="", "", _xlfn.LET(
    _xlpm.FundCode, AC$1,
    _xlpm.CurrentDate, $Y334,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35" spans="25:29" x14ac:dyDescent="0.2">
      <c r="Y335" s="9" t="str">
        <f t="shared" ca="1" si="5"/>
        <v/>
      </c>
      <c r="Z335" s="20"/>
      <c r="AA335" s="20"/>
      <c r="AB335" s="20"/>
      <c r="AC335" s="20" t="str" cm="1">
        <f t="array" aca="1" ref="AC335" ca="1">IF($Y335="", "", _xlfn.LET(
    _xlpm.FundCode, AC$1,
    _xlpm.CurrentDate, $Y335,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36" spans="25:29" x14ac:dyDescent="0.2">
      <c r="Y336" s="9" t="str">
        <f t="shared" ca="1" si="5"/>
        <v/>
      </c>
      <c r="Z336" s="20"/>
      <c r="AA336" s="20"/>
      <c r="AB336" s="20"/>
      <c r="AC336" s="20" t="str" cm="1">
        <f t="array" aca="1" ref="AC336" ca="1">IF($Y336="", "", _xlfn.LET(
    _xlpm.FundCode, AC$1,
    _xlpm.CurrentDate, $Y336,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37" spans="25:29" x14ac:dyDescent="0.2">
      <c r="Y337" s="9" t="str">
        <f t="shared" ca="1" si="5"/>
        <v/>
      </c>
      <c r="Z337" s="20"/>
      <c r="AA337" s="20"/>
      <c r="AB337" s="20"/>
      <c r="AC337" s="20" t="str" cm="1">
        <f t="array" aca="1" ref="AC337" ca="1">IF($Y337="", "", _xlfn.LET(
    _xlpm.FundCode, AC$1,
    _xlpm.CurrentDate, $Y337,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38" spans="25:29" x14ac:dyDescent="0.2">
      <c r="Y338" s="9" t="str">
        <f t="shared" ca="1" si="5"/>
        <v/>
      </c>
      <c r="Z338" s="20"/>
      <c r="AA338" s="20"/>
      <c r="AB338" s="20"/>
      <c r="AC338" s="20" t="str" cm="1">
        <f t="array" aca="1" ref="AC338" ca="1">IF($Y338="", "", _xlfn.LET(
    _xlpm.FundCode, AC$1,
    _xlpm.CurrentDate, $Y338,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39" spans="25:29" x14ac:dyDescent="0.2">
      <c r="Y339" s="9" t="str">
        <f t="shared" ca="1" si="5"/>
        <v/>
      </c>
      <c r="Z339" s="20"/>
      <c r="AA339" s="20"/>
      <c r="AB339" s="20"/>
      <c r="AC339" s="20" t="str" cm="1">
        <f t="array" aca="1" ref="AC339" ca="1">IF($Y339="", "", _xlfn.LET(
    _xlpm.FundCode, AC$1,
    _xlpm.CurrentDate, $Y339,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40" spans="25:29" x14ac:dyDescent="0.2">
      <c r="Y340" s="9" t="str">
        <f t="shared" ca="1" si="5"/>
        <v/>
      </c>
      <c r="Z340" s="20"/>
      <c r="AA340" s="20"/>
      <c r="AB340" s="20"/>
      <c r="AC340" s="20" t="str" cm="1">
        <f t="array" aca="1" ref="AC340" ca="1">IF($Y340="", "", _xlfn.LET(
    _xlpm.FundCode, AC$1,
    _xlpm.CurrentDate, $Y340,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41" spans="25:29" x14ac:dyDescent="0.2">
      <c r="Y341" s="9" t="str">
        <f t="shared" ca="1" si="5"/>
        <v/>
      </c>
      <c r="Z341" s="20"/>
      <c r="AA341" s="20"/>
      <c r="AB341" s="20"/>
      <c r="AC341" s="20" t="str" cm="1">
        <f t="array" aca="1" ref="AC341" ca="1">IF($Y341="", "", _xlfn.LET(
    _xlpm.FundCode, AC$1,
    _xlpm.CurrentDate, $Y341,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42" spans="25:29" x14ac:dyDescent="0.2">
      <c r="Y342" s="9" t="str">
        <f t="shared" ca="1" si="5"/>
        <v/>
      </c>
      <c r="Z342" s="20"/>
      <c r="AA342" s="20"/>
      <c r="AB342" s="20"/>
      <c r="AC342" s="20" t="str" cm="1">
        <f t="array" aca="1" ref="AC342" ca="1">IF($Y342="", "", _xlfn.LET(
    _xlpm.FundCode, AC$1,
    _xlpm.CurrentDate, $Y342,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43" spans="25:29" x14ac:dyDescent="0.2">
      <c r="Y343" s="9" t="str">
        <f t="shared" ca="1" si="5"/>
        <v/>
      </c>
      <c r="Z343" s="20"/>
      <c r="AA343" s="20"/>
      <c r="AB343" s="20"/>
      <c r="AC343" s="20" t="str" cm="1">
        <f t="array" aca="1" ref="AC343" ca="1">IF($Y343="", "", _xlfn.LET(
    _xlpm.FundCode, AC$1,
    _xlpm.CurrentDate, $Y343,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44" spans="25:29" x14ac:dyDescent="0.2">
      <c r="Y344" s="9" t="str">
        <f t="shared" ca="1" si="5"/>
        <v/>
      </c>
      <c r="Z344" s="20"/>
      <c r="AA344" s="20"/>
      <c r="AB344" s="20"/>
      <c r="AC344" s="20" t="str" cm="1">
        <f t="array" aca="1" ref="AC344" ca="1">IF($Y344="", "", _xlfn.LET(
    _xlpm.FundCode, AC$1,
    _xlpm.CurrentDate, $Y344,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45" spans="25:29" x14ac:dyDescent="0.2">
      <c r="Y345" s="9" t="str">
        <f t="shared" ca="1" si="5"/>
        <v/>
      </c>
      <c r="Z345" s="20"/>
      <c r="AA345" s="20"/>
      <c r="AB345" s="20"/>
      <c r="AC345" s="20" t="str" cm="1">
        <f t="array" aca="1" ref="AC345" ca="1">IF($Y345="", "", _xlfn.LET(
    _xlpm.FundCode, AC$1,
    _xlpm.CurrentDate, $Y345,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46" spans="25:29" x14ac:dyDescent="0.2">
      <c r="Y346" s="9" t="str">
        <f t="shared" ca="1" si="5"/>
        <v/>
      </c>
      <c r="Z346" s="20"/>
      <c r="AA346" s="20"/>
      <c r="AB346" s="20"/>
      <c r="AC346" s="20" t="str" cm="1">
        <f t="array" aca="1" ref="AC346" ca="1">IF($Y346="", "", _xlfn.LET(
    _xlpm.FundCode, AC$1,
    _xlpm.CurrentDate, $Y346,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47" spans="25:29" x14ac:dyDescent="0.2">
      <c r="Y347" s="9" t="str">
        <f t="shared" ca="1" si="5"/>
        <v/>
      </c>
      <c r="Z347" s="20"/>
      <c r="AA347" s="20"/>
      <c r="AB347" s="20"/>
      <c r="AC347" s="20" t="str" cm="1">
        <f t="array" aca="1" ref="AC347" ca="1">IF($Y347="", "", _xlfn.LET(
    _xlpm.FundCode, AC$1,
    _xlpm.CurrentDate, $Y347,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48" spans="25:29" x14ac:dyDescent="0.2">
      <c r="Y348" s="9" t="str">
        <f t="shared" ca="1" si="5"/>
        <v/>
      </c>
      <c r="Z348" s="20"/>
      <c r="AA348" s="20"/>
      <c r="AB348" s="20"/>
      <c r="AC348" s="20" t="str" cm="1">
        <f t="array" aca="1" ref="AC348" ca="1">IF($Y348="", "", _xlfn.LET(
    _xlpm.FundCode, AC$1,
    _xlpm.CurrentDate, $Y348,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49" spans="25:29" x14ac:dyDescent="0.2">
      <c r="Y349" s="9" t="str">
        <f t="shared" ca="1" si="5"/>
        <v/>
      </c>
      <c r="Z349" s="20"/>
      <c r="AA349" s="20"/>
      <c r="AB349" s="20"/>
      <c r="AC349" s="20" t="str" cm="1">
        <f t="array" aca="1" ref="AC349" ca="1">IF($Y349="", "", _xlfn.LET(
    _xlpm.FundCode, AC$1,
    _xlpm.CurrentDate, $Y349,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50" spans="25:29" x14ac:dyDescent="0.2">
      <c r="Y350" s="9" t="str">
        <f t="shared" ca="1" si="5"/>
        <v/>
      </c>
      <c r="Z350" s="20"/>
      <c r="AA350" s="20"/>
      <c r="AB350" s="20"/>
      <c r="AC350" s="20" t="str" cm="1">
        <f t="array" aca="1" ref="AC350" ca="1">IF($Y350="", "", _xlfn.LET(
    _xlpm.FundCode, AC$1,
    _xlpm.CurrentDate, $Y350,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51" spans="25:29" x14ac:dyDescent="0.2">
      <c r="Y351" s="9" t="str">
        <f t="shared" ca="1" si="5"/>
        <v/>
      </c>
      <c r="Z351" s="20"/>
      <c r="AA351" s="20"/>
      <c r="AB351" s="20"/>
      <c r="AC351" s="20" t="str" cm="1">
        <f t="array" aca="1" ref="AC351" ca="1">IF($Y351="", "", _xlfn.LET(
    _xlpm.FundCode, AC$1,
    _xlpm.CurrentDate, $Y351,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52" spans="25:29" x14ac:dyDescent="0.2">
      <c r="Y352" s="9" t="str">
        <f t="shared" ca="1" si="5"/>
        <v/>
      </c>
      <c r="Z352" s="20"/>
      <c r="AA352" s="20"/>
      <c r="AB352" s="20"/>
      <c r="AC352" s="20" t="str" cm="1">
        <f t="array" aca="1" ref="AC352" ca="1">IF($Y352="", "", _xlfn.LET(
    _xlpm.FundCode, AC$1,
    _xlpm.CurrentDate, $Y352,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53" spans="25:29" x14ac:dyDescent="0.2">
      <c r="Y353" s="9" t="str">
        <f t="shared" ca="1" si="5"/>
        <v/>
      </c>
      <c r="Z353" s="20"/>
      <c r="AA353" s="20"/>
      <c r="AB353" s="20"/>
      <c r="AC353" s="20" t="str" cm="1">
        <f t="array" aca="1" ref="AC353" ca="1">IF($Y353="", "", _xlfn.LET(
    _xlpm.FundCode, AC$1,
    _xlpm.CurrentDate, $Y353,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54" spans="25:29" x14ac:dyDescent="0.2">
      <c r="Y354" s="9" t="str">
        <f t="shared" ca="1" si="5"/>
        <v/>
      </c>
      <c r="Z354" s="20"/>
      <c r="AA354" s="20"/>
      <c r="AB354" s="20"/>
      <c r="AC354" s="20" t="str" cm="1">
        <f t="array" aca="1" ref="AC354" ca="1">IF($Y354="", "", _xlfn.LET(
    _xlpm.FundCode, AC$1,
    _xlpm.CurrentDate, $Y354,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55" spans="25:29" x14ac:dyDescent="0.2">
      <c r="Y355" s="9" t="str">
        <f t="shared" ca="1" si="5"/>
        <v/>
      </c>
      <c r="Z355" s="20"/>
      <c r="AA355" s="20"/>
      <c r="AB355" s="20"/>
      <c r="AC355" s="20" t="str" cm="1">
        <f t="array" aca="1" ref="AC355" ca="1">IF($Y355="", "", _xlfn.LET(
    _xlpm.FundCode, AC$1,
    _xlpm.CurrentDate, $Y355,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56" spans="25:29" x14ac:dyDescent="0.2">
      <c r="Y356" s="9" t="str">
        <f t="shared" ca="1" si="5"/>
        <v/>
      </c>
      <c r="Z356" s="20"/>
      <c r="AA356" s="20"/>
      <c r="AB356" s="20"/>
      <c r="AC356" s="20" t="str" cm="1">
        <f t="array" aca="1" ref="AC356" ca="1">IF($Y356="", "", _xlfn.LET(
    _xlpm.FundCode, AC$1,
    _xlpm.CurrentDate, $Y356,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57" spans="25:29" x14ac:dyDescent="0.2">
      <c r="Y357" s="9" t="str">
        <f t="shared" ca="1" si="5"/>
        <v/>
      </c>
      <c r="Z357" s="20"/>
      <c r="AA357" s="20"/>
      <c r="AB357" s="20"/>
      <c r="AC357" s="20" t="str" cm="1">
        <f t="array" aca="1" ref="AC357" ca="1">IF($Y357="", "", _xlfn.LET(
    _xlpm.FundCode, AC$1,
    _xlpm.CurrentDate, $Y357,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58" spans="25:29" x14ac:dyDescent="0.2">
      <c r="Y358" s="9" t="str">
        <f t="shared" ca="1" si="5"/>
        <v/>
      </c>
      <c r="Z358" s="20"/>
      <c r="AA358" s="20"/>
      <c r="AB358" s="20"/>
      <c r="AC358" s="20" t="str" cm="1">
        <f t="array" aca="1" ref="AC358" ca="1">IF($Y358="", "", _xlfn.LET(
    _xlpm.FundCode, AC$1,
    _xlpm.CurrentDate, $Y358,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59" spans="25:29" x14ac:dyDescent="0.2">
      <c r="Y359" s="9" t="str">
        <f t="shared" ca="1" si="5"/>
        <v/>
      </c>
      <c r="Z359" s="20"/>
      <c r="AA359" s="20"/>
      <c r="AB359" s="20"/>
      <c r="AC359" s="20" t="str" cm="1">
        <f t="array" aca="1" ref="AC359" ca="1">IF($Y359="", "", _xlfn.LET(
    _xlpm.FundCode, AC$1,
    _xlpm.CurrentDate, $Y359,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60" spans="25:29" x14ac:dyDescent="0.2">
      <c r="Y360" s="9" t="str">
        <f t="shared" ca="1" si="5"/>
        <v/>
      </c>
      <c r="Z360" s="20"/>
      <c r="AA360" s="20"/>
      <c r="AB360" s="20"/>
      <c r="AC360" s="20" t="str" cm="1">
        <f t="array" aca="1" ref="AC360" ca="1">IF($Y360="", "", _xlfn.LET(
    _xlpm.FundCode, AC$1,
    _xlpm.CurrentDate, $Y360,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61" spans="25:29" x14ac:dyDescent="0.2">
      <c r="Y361" s="9" t="str">
        <f t="shared" ca="1" si="5"/>
        <v/>
      </c>
      <c r="Z361" s="20"/>
      <c r="AA361" s="20"/>
      <c r="AB361" s="20"/>
      <c r="AC361" s="20" t="str" cm="1">
        <f t="array" aca="1" ref="AC361" ca="1">IF($Y361="", "", _xlfn.LET(
    _xlpm.FundCode, AC$1,
    _xlpm.CurrentDate, $Y361,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62" spans="25:29" x14ac:dyDescent="0.2">
      <c r="Y362" s="9" t="str">
        <f t="shared" ca="1" si="5"/>
        <v/>
      </c>
      <c r="Z362" s="20"/>
      <c r="AA362" s="20"/>
      <c r="AB362" s="20"/>
      <c r="AC362" s="20" t="str" cm="1">
        <f t="array" aca="1" ref="AC362" ca="1">IF($Y362="", "", _xlfn.LET(
    _xlpm.FundCode, AC$1,
    _xlpm.CurrentDate, $Y362,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63" spans="25:29" x14ac:dyDescent="0.2">
      <c r="Y363" s="9" t="str">
        <f t="shared" ca="1" si="5"/>
        <v/>
      </c>
      <c r="Z363" s="20"/>
      <c r="AA363" s="20"/>
      <c r="AB363" s="20"/>
      <c r="AC363" s="20" t="str" cm="1">
        <f t="array" aca="1" ref="AC363" ca="1">IF($Y363="", "", _xlfn.LET(
    _xlpm.FundCode, AC$1,
    _xlpm.CurrentDate, $Y363,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64" spans="25:29" x14ac:dyDescent="0.2">
      <c r="Y364" s="9" t="str">
        <f t="shared" ca="1" si="5"/>
        <v/>
      </c>
      <c r="Z364" s="20"/>
      <c r="AA364" s="20"/>
      <c r="AB364" s="20"/>
      <c r="AC364" s="20" t="str" cm="1">
        <f t="array" aca="1" ref="AC364" ca="1">IF($Y364="", "", _xlfn.LET(
    _xlpm.FundCode, AC$1,
    _xlpm.CurrentDate, $Y364,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65" spans="25:29" x14ac:dyDescent="0.2">
      <c r="Y365" s="9" t="str">
        <f t="shared" ca="1" si="5"/>
        <v/>
      </c>
      <c r="Z365" s="20"/>
      <c r="AA365" s="20"/>
      <c r="AB365" s="20"/>
      <c r="AC365" s="20" t="str" cm="1">
        <f t="array" aca="1" ref="AC365" ca="1">IF($Y365="", "", _xlfn.LET(
    _xlpm.FundCode, AC$1,
    _xlpm.CurrentDate, $Y365,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66" spans="25:29" x14ac:dyDescent="0.2">
      <c r="Y366" s="9" t="str">
        <f t="shared" ca="1" si="5"/>
        <v/>
      </c>
      <c r="Z366" s="20"/>
      <c r="AA366" s="20"/>
      <c r="AB366" s="20"/>
      <c r="AC366" s="20" t="str" cm="1">
        <f t="array" aca="1" ref="AC366" ca="1">IF($Y366="", "", _xlfn.LET(
    _xlpm.FundCode, AC$1,
    _xlpm.CurrentDate, $Y366,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67" spans="25:29" x14ac:dyDescent="0.2">
      <c r="Y367" s="9" t="str">
        <f t="shared" ca="1" si="5"/>
        <v/>
      </c>
      <c r="Z367" s="20"/>
      <c r="AA367" s="20"/>
      <c r="AB367" s="20"/>
      <c r="AC367" s="20" t="str" cm="1">
        <f t="array" aca="1" ref="AC367" ca="1">IF($Y367="", "", _xlfn.LET(
    _xlpm.FundCode, AC$1,
    _xlpm.CurrentDate, $Y367,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68" spans="25:29" x14ac:dyDescent="0.2">
      <c r="Y368" s="9" t="str">
        <f t="shared" ca="1" si="5"/>
        <v/>
      </c>
      <c r="Z368" s="20"/>
      <c r="AA368" s="20"/>
      <c r="AB368" s="20"/>
      <c r="AC368" s="20" t="str" cm="1">
        <f t="array" aca="1" ref="AC368" ca="1">IF($Y368="", "", _xlfn.LET(
    _xlpm.FundCode, AC$1,
    _xlpm.CurrentDate, $Y368,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69" spans="25:29" x14ac:dyDescent="0.2">
      <c r="Y369" s="9" t="str">
        <f t="shared" ca="1" si="5"/>
        <v/>
      </c>
      <c r="Z369" s="20"/>
      <c r="AA369" s="20"/>
      <c r="AB369" s="20"/>
      <c r="AC369" s="20" t="str" cm="1">
        <f t="array" aca="1" ref="AC369" ca="1">IF($Y369="", "", _xlfn.LET(
    _xlpm.FundCode, AC$1,
    _xlpm.CurrentDate, $Y369,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70" spans="25:29" x14ac:dyDescent="0.2">
      <c r="Y370" s="9" t="str">
        <f t="shared" ca="1" si="5"/>
        <v/>
      </c>
      <c r="Z370" s="20"/>
      <c r="AA370" s="20"/>
      <c r="AB370" s="20"/>
      <c r="AC370" s="20" t="str" cm="1">
        <f t="array" aca="1" ref="AC370" ca="1">IF($Y370="", "", _xlfn.LET(
    _xlpm.FundCode, AC$1,
    _xlpm.CurrentDate, $Y370,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71" spans="25:29" x14ac:dyDescent="0.2">
      <c r="Y371" s="9" t="str">
        <f t="shared" ca="1" si="5"/>
        <v/>
      </c>
      <c r="Z371" s="20"/>
      <c r="AA371" s="20"/>
      <c r="AB371" s="20"/>
      <c r="AC371" s="20" t="str" cm="1">
        <f t="array" aca="1" ref="AC371" ca="1">IF($Y371="", "", _xlfn.LET(
    _xlpm.FundCode, AC$1,
    _xlpm.CurrentDate, $Y371,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72" spans="25:29" x14ac:dyDescent="0.2">
      <c r="Y372" s="9" t="str">
        <f t="shared" ca="1" si="5"/>
        <v/>
      </c>
      <c r="Z372" s="20"/>
      <c r="AA372" s="20"/>
      <c r="AB372" s="20"/>
      <c r="AC372" s="20" t="str" cm="1">
        <f t="array" aca="1" ref="AC372" ca="1">IF($Y372="", "", _xlfn.LET(
    _xlpm.FundCode, AC$1,
    _xlpm.CurrentDate, $Y372,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73" spans="25:29" x14ac:dyDescent="0.2">
      <c r="Y373" s="9" t="str">
        <f t="shared" ca="1" si="5"/>
        <v/>
      </c>
      <c r="Z373" s="20"/>
      <c r="AA373" s="20"/>
      <c r="AB373" s="20"/>
      <c r="AC373" s="20" t="str" cm="1">
        <f t="array" aca="1" ref="AC373" ca="1">IF($Y373="", "", _xlfn.LET(
    _xlpm.FundCode, AC$1,
    _xlpm.CurrentDate, $Y373,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74" spans="25:29" x14ac:dyDescent="0.2">
      <c r="Y374" s="9" t="str">
        <f t="shared" ca="1" si="5"/>
        <v/>
      </c>
      <c r="Z374" s="20"/>
      <c r="AA374" s="20"/>
      <c r="AB374" s="20"/>
      <c r="AC374" s="20" t="str" cm="1">
        <f t="array" aca="1" ref="AC374" ca="1">IF($Y374="", "", _xlfn.LET(
    _xlpm.FundCode, AC$1,
    _xlpm.CurrentDate, $Y374,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75" spans="25:29" x14ac:dyDescent="0.2">
      <c r="Y375" s="9" t="str">
        <f t="shared" ca="1" si="5"/>
        <v/>
      </c>
      <c r="Z375" s="20"/>
      <c r="AA375" s="20"/>
      <c r="AB375" s="20"/>
      <c r="AC375" s="20" t="str" cm="1">
        <f t="array" aca="1" ref="AC375" ca="1">IF($Y375="", "", _xlfn.LET(
    _xlpm.FundCode, AC$1,
    _xlpm.CurrentDate, $Y375,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76" spans="25:29" x14ac:dyDescent="0.2">
      <c r="Y376" s="9" t="str">
        <f t="shared" ca="1" si="5"/>
        <v/>
      </c>
      <c r="Z376" s="20"/>
      <c r="AA376" s="20"/>
      <c r="AB376" s="20"/>
      <c r="AC376" s="20" t="str" cm="1">
        <f t="array" aca="1" ref="AC376" ca="1">IF($Y376="", "", _xlfn.LET(
    _xlpm.FundCode, AC$1,
    _xlpm.CurrentDate, $Y376,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77" spans="25:29" x14ac:dyDescent="0.2">
      <c r="Y377" s="9" t="str">
        <f t="shared" ca="1" si="5"/>
        <v/>
      </c>
      <c r="Z377" s="20"/>
      <c r="AA377" s="20"/>
      <c r="AB377" s="20"/>
      <c r="AC377" s="20" t="str" cm="1">
        <f t="array" aca="1" ref="AC377" ca="1">IF($Y377="", "", _xlfn.LET(
    _xlpm.FundCode, AC$1,
    _xlpm.CurrentDate, $Y377,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  <row r="378" spans="25:29" x14ac:dyDescent="0.2">
      <c r="Y378" s="9" t="str">
        <f t="shared" ca="1" si="5"/>
        <v/>
      </c>
      <c r="Z378" s="20"/>
      <c r="AA378" s="20"/>
      <c r="AB378" s="20"/>
      <c r="AC378" s="20" t="str" cm="1">
        <f t="array" aca="1" ref="AC378" ca="1">IF($Y378="", "", _xlfn.LET(
    _xlpm.FundCode, AC$1,
    _xlpm.CurrentDate, $Y378,
    _xlpm.StartDate, $Y$2,
    _xlpm.REM_FilterData, "Grab only the relevant rows from the master sheet",
    _xlpm.SourceCodes, 'HSBC Pension'!$A:$A,
    _xlpm.Dates, _xlfn._xlws.FILTER('HSBC Pension'!$C:$C, _xlpm.SourceCodes=_xlpm.FundCode),
    _xlpm.Prices, _xlfn._xlws.FILTER('HSBC Pension'!$E:$E, _xlpm.SourceCodes=_xlpm.FundCode),
    _xlpm.REM_Math, "Calculate the growth from StartDate",
    _xlpm.StartPrice, _xlfn.XLOOKUP(_xlpm.StartDate, _xlpm.Dates, _xlpm.Prices, , 0, 1),
    _xlpm.CurrentPrice, _xlfn.XLOOKUP(_xlpm.CurrentDate, _xlpm.Dates, _xlpm.Prices, _xlpm.StartPrice, -1, 1),
    (_xlpm.CurrentPrice / _xlpm.StartPrice) - 1
))</f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Sheet9</vt:lpstr>
      <vt:lpstr>Funds</vt:lpstr>
      <vt:lpstr>Sheet2</vt:lpstr>
      <vt:lpstr>WQTM</vt:lpstr>
      <vt:lpstr>NATP</vt:lpstr>
      <vt:lpstr>FCBR</vt:lpstr>
      <vt:lpstr>AINF</vt:lpstr>
      <vt:lpstr>DFEU</vt:lpstr>
      <vt:lpstr>MINE</vt:lpstr>
      <vt:lpstr>SL Macquarie Global Infr</vt:lpstr>
      <vt:lpstr>Burcu Dashboard</vt:lpstr>
      <vt:lpstr>HSBC Pension</vt:lpstr>
      <vt:lpstr>Ahmet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Boyali</dc:creator>
  <cp:lastModifiedBy>Ahmet Boyali</cp:lastModifiedBy>
  <dcterms:created xsi:type="dcterms:W3CDTF">2025-05-31T21:13:06Z</dcterms:created>
  <dcterms:modified xsi:type="dcterms:W3CDTF">2026-03-27T14:40:09Z</dcterms:modified>
</cp:coreProperties>
</file>